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1084_pkg_0492c.xlsx" sheetId="1" r:id="rId1"/>
  </sheets>
  <definedNames>
    <definedName name="_xlnm._FilterDatabase" localSheetId="0" hidden="1">bdl211084_pkg_0492c.xlsx!$A$1:$N$9381</definedName>
    <definedName name="pkg_0492c">bdl211084_pkg_0492c.xlsx!$A$1:$AO$9381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</calcChain>
</file>

<file path=xl/sharedStrings.xml><?xml version="1.0" encoding="utf-8"?>
<sst xmlns="http://schemas.openxmlformats.org/spreadsheetml/2006/main" count="300201" uniqueCount="38915">
  <si>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</si>
  <si>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</si>
  <si>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</si>
  <si>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</si>
  <si>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</si>
  <si>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</si>
  <si>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</si>
  <si>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</si>
  <si>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</si>
  <si>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</si>
  <si>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</si>
  <si>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</si>
  <si>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</si>
  <si>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</si>
  <si>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As_INA</t>
  </si>
  <si>
    <t>Au_INA</t>
  </si>
  <si>
    <t>Ba_INA</t>
  </si>
  <si>
    <t>Br_INA</t>
  </si>
  <si>
    <t>Ce_INA</t>
  </si>
  <si>
    <t>Co_INA</t>
  </si>
  <si>
    <t>Cr_INA</t>
  </si>
  <si>
    <t>Cs_INA</t>
  </si>
  <si>
    <t>Fe_INA</t>
  </si>
  <si>
    <t>Hf_INA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</si>
  <si>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</si>
  <si>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</si>
  <si>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</si>
  <si>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</si>
  <si>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</si>
  <si>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</si>
  <si>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</si>
  <si>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</si>
  <si>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Sm_INA</t>
  </si>
  <si>
    <t>Ta_INA</t>
  </si>
  <si>
    <t>Tb_INA</t>
  </si>
  <si>
    <t>Th_INA</t>
  </si>
  <si>
    <t>U_INA</t>
  </si>
  <si>
    <t>W_INA</t>
  </si>
  <si>
    <t>Yb_INA</t>
  </si>
  <si>
    <t>Zr_INA</t>
  </si>
  <si>
    <t>Wt_INA</t>
  </si>
  <si>
    <t>082E  :761002:00:------:--</t>
  </si>
  <si>
    <t>21:1061:000001</t>
  </si>
  <si>
    <t>21:0106:000001</t>
  </si>
  <si>
    <t>21:0106:000001:0001:0001:00</t>
  </si>
  <si>
    <t>0101:s__01</t>
  </si>
  <si>
    <t>1</t>
  </si>
  <si>
    <t>2</t>
  </si>
  <si>
    <t>300</t>
  </si>
  <si>
    <t>29</t>
  </si>
  <si>
    <t>18</t>
  </si>
  <si>
    <t>5</t>
  </si>
  <si>
    <t>7</t>
  </si>
  <si>
    <t>0.6</t>
  </si>
  <si>
    <t>0.9</t>
  </si>
  <si>
    <t>11</t>
  </si>
  <si>
    <t>0.2</t>
  </si>
  <si>
    <t>0.7</t>
  </si>
  <si>
    <t>10</t>
  </si>
  <si>
    <t>26</t>
  </si>
  <si>
    <t>3.4</t>
  </si>
  <si>
    <t>1.6</t>
  </si>
  <si>
    <t>0.5</t>
  </si>
  <si>
    <t>2.4</t>
  </si>
  <si>
    <t>1.8</t>
  </si>
  <si>
    <t>200</t>
  </si>
  <si>
    <t>19</t>
  </si>
  <si>
    <t>082E  :761003:00:------:--</t>
  </si>
  <si>
    <t>21:1061:000002</t>
  </si>
  <si>
    <t>21:0106:000002</t>
  </si>
  <si>
    <t>21:0106:000002:0001:0001:00</t>
  </si>
  <si>
    <t>0102:s__02</t>
  </si>
  <si>
    <t>3.9</t>
  </si>
  <si>
    <t>6</t>
  </si>
  <si>
    <t>850</t>
  </si>
  <si>
    <t>48</t>
  </si>
  <si>
    <t>14</t>
  </si>
  <si>
    <t>66</t>
  </si>
  <si>
    <t>2.6</t>
  </si>
  <si>
    <t>3.2</t>
  </si>
  <si>
    <t>40</t>
  </si>
  <si>
    <t>2.2</t>
  </si>
  <si>
    <t>23</t>
  </si>
  <si>
    <t>61</t>
  </si>
  <si>
    <t>0.4</t>
  </si>
  <si>
    <t>12</t>
  </si>
  <si>
    <t>4.9</t>
  </si>
  <si>
    <t>1.3</t>
  </si>
  <si>
    <t>7.6</t>
  </si>
  <si>
    <t>210</t>
  </si>
  <si>
    <t>27</t>
  </si>
  <si>
    <t>082E  :761004:00:------:--</t>
  </si>
  <si>
    <t>21:1061:000003</t>
  </si>
  <si>
    <t>21:0106:000003</t>
  </si>
  <si>
    <t>21:0106:000003:0001:0001:00</t>
  </si>
  <si>
    <t>0103:s__03</t>
  </si>
  <si>
    <t>7.1</t>
  </si>
  <si>
    <t>750</t>
  </si>
  <si>
    <t>24</t>
  </si>
  <si>
    <t>25</t>
  </si>
  <si>
    <t>77</t>
  </si>
  <si>
    <t>2.1</t>
  </si>
  <si>
    <t>3.7</t>
  </si>
  <si>
    <t>4</t>
  </si>
  <si>
    <t>35</t>
  </si>
  <si>
    <t>1.9</t>
  </si>
  <si>
    <t>50</t>
  </si>
  <si>
    <t>51</t>
  </si>
  <si>
    <t>13</t>
  </si>
  <si>
    <t>4.7</t>
  </si>
  <si>
    <t>1.5</t>
  </si>
  <si>
    <t>5.6</t>
  </si>
  <si>
    <t>34</t>
  </si>
  <si>
    <t>082E  :761005:00:------:--</t>
  </si>
  <si>
    <t>21:1061:000004</t>
  </si>
  <si>
    <t>21:0106:000004</t>
  </si>
  <si>
    <t>21:0106:000004:0001:0001:00</t>
  </si>
  <si>
    <t>0104:s__04</t>
  </si>
  <si>
    <t>9.3</t>
  </si>
  <si>
    <t>1000</t>
  </si>
  <si>
    <t>52</t>
  </si>
  <si>
    <t>81</t>
  </si>
  <si>
    <t>3</t>
  </si>
  <si>
    <t>4.8</t>
  </si>
  <si>
    <t>44</t>
  </si>
  <si>
    <t>2.3</t>
  </si>
  <si>
    <t>79</t>
  </si>
  <si>
    <t>15</t>
  </si>
  <si>
    <t>5.4</t>
  </si>
  <si>
    <t>6.6</t>
  </si>
  <si>
    <t>3.1</t>
  </si>
  <si>
    <t>38</t>
  </si>
  <si>
    <t>082E  :761006:00:------:--</t>
  </si>
  <si>
    <t>21:1061:000005</t>
  </si>
  <si>
    <t>21:0106:000005</t>
  </si>
  <si>
    <t>21:0106:000005:0001:0001:00</t>
  </si>
  <si>
    <t>0105:s__05</t>
  </si>
  <si>
    <t>8</t>
  </si>
  <si>
    <t>790</t>
  </si>
  <si>
    <t>2.5</t>
  </si>
  <si>
    <t>73</t>
  </si>
  <si>
    <t>36</t>
  </si>
  <si>
    <t>4.2</t>
  </si>
  <si>
    <t>7.5</t>
  </si>
  <si>
    <t>64</t>
  </si>
  <si>
    <t>22</t>
  </si>
  <si>
    <t>110</t>
  </si>
  <si>
    <t>20.5</t>
  </si>
  <si>
    <t>8.2</t>
  </si>
  <si>
    <t>1.1</t>
  </si>
  <si>
    <t>9.2</t>
  </si>
  <si>
    <t>4.4</t>
  </si>
  <si>
    <t>410</t>
  </si>
  <si>
    <t>082E  :761007:00:------:--</t>
  </si>
  <si>
    <t>21:1061:000006</t>
  </si>
  <si>
    <t>21:0106:000006</t>
  </si>
  <si>
    <t>21:0106:000006:0001:0001:00</t>
  </si>
  <si>
    <t>0106:s__06</t>
  </si>
  <si>
    <t>7.2</t>
  </si>
  <si>
    <t>690</t>
  </si>
  <si>
    <t>59</t>
  </si>
  <si>
    <t>2.8</t>
  </si>
  <si>
    <t>43</t>
  </si>
  <si>
    <t>9.1</t>
  </si>
  <si>
    <t>3.5</t>
  </si>
  <si>
    <t>31</t>
  </si>
  <si>
    <t>082E  :761008:00:------:--</t>
  </si>
  <si>
    <t>21:1061:000007</t>
  </si>
  <si>
    <t>21:0106:000007</t>
  </si>
  <si>
    <t>21:0106:000007:0001:0001:00</t>
  </si>
  <si>
    <t>0107:s__07</t>
  </si>
  <si>
    <t>280</t>
  </si>
  <si>
    <t>71.4</t>
  </si>
  <si>
    <t>2.7</t>
  </si>
  <si>
    <t>1.2</t>
  </si>
  <si>
    <t>20</t>
  </si>
  <si>
    <t>082E  :761009:00:------:--</t>
  </si>
  <si>
    <t>21:1061:000008</t>
  </si>
  <si>
    <t>21:0106:000008</t>
  </si>
  <si>
    <t>21:0106:000008:0001:0001:00</t>
  </si>
  <si>
    <t>0108:s__08</t>
  </si>
  <si>
    <t>8.9</t>
  </si>
  <si>
    <t>6.3</t>
  </si>
  <si>
    <t>67</t>
  </si>
  <si>
    <t>100</t>
  </si>
  <si>
    <t>1.4</t>
  </si>
  <si>
    <t>42</t>
  </si>
  <si>
    <t>39</t>
  </si>
  <si>
    <t>6.2</t>
  </si>
  <si>
    <t>500</t>
  </si>
  <si>
    <t>49</t>
  </si>
  <si>
    <t>082E  :761010:00:------:--</t>
  </si>
  <si>
    <t>21:1061:000009</t>
  </si>
  <si>
    <t>21:0106:000009</t>
  </si>
  <si>
    <t>21:0106:000009:0001:0001:00</t>
  </si>
  <si>
    <t>0109:s__09</t>
  </si>
  <si>
    <t>340</t>
  </si>
  <si>
    <t>33</t>
  </si>
  <si>
    <t>0.8</t>
  </si>
  <si>
    <t>0.3</t>
  </si>
  <si>
    <t>3.8</t>
  </si>
  <si>
    <t>082E  :761011:00:------:--</t>
  </si>
  <si>
    <t>21:1061:000010</t>
  </si>
  <si>
    <t>21:0106:000010</t>
  </si>
  <si>
    <t>21:0106:000010:0001:0001:00</t>
  </si>
  <si>
    <t>0110:s__10</t>
  </si>
  <si>
    <t>3.3</t>
  </si>
  <si>
    <t>160</t>
  </si>
  <si>
    <t>80.2</t>
  </si>
  <si>
    <t>17</t>
  </si>
  <si>
    <t>082E  :761012:00:------:--</t>
  </si>
  <si>
    <t>21:1061:000011</t>
  </si>
  <si>
    <t>21:0106:000011</t>
  </si>
  <si>
    <t>21:0106:000011:0001:0001:00</t>
  </si>
  <si>
    <t>0111:s__11</t>
  </si>
  <si>
    <t>510</t>
  </si>
  <si>
    <t>90.8</t>
  </si>
  <si>
    <t>21</t>
  </si>
  <si>
    <t>45</t>
  </si>
  <si>
    <t>082E  :761013:00:------:--</t>
  </si>
  <si>
    <t>21:1061:000012</t>
  </si>
  <si>
    <t>21:0106:000012</t>
  </si>
  <si>
    <t>21:0106:000012:0001:0001:00</t>
  </si>
  <si>
    <t>0112:s__12</t>
  </si>
  <si>
    <t>6.4</t>
  </si>
  <si>
    <t>30</t>
  </si>
  <si>
    <t>120</t>
  </si>
  <si>
    <t>5.3</t>
  </si>
  <si>
    <t>4.1</t>
  </si>
  <si>
    <t>082E  :761014:00:------:--</t>
  </si>
  <si>
    <t>21:1061:000013</t>
  </si>
  <si>
    <t>21:0106:000013</t>
  </si>
  <si>
    <t>21:0106:000013:0001:0001:00</t>
  </si>
  <si>
    <t>0113:s__13</t>
  </si>
  <si>
    <t>1100</t>
  </si>
  <si>
    <t>1.7</t>
  </si>
  <si>
    <t>74</t>
  </si>
  <si>
    <t>140</t>
  </si>
  <si>
    <t>6.7</t>
  </si>
  <si>
    <t>46</t>
  </si>
  <si>
    <t>60</t>
  </si>
  <si>
    <t>70</t>
  </si>
  <si>
    <t>7.7</t>
  </si>
  <si>
    <t>41</t>
  </si>
  <si>
    <t>082E  :761015:00:------:--</t>
  </si>
  <si>
    <t>21:1061:000014</t>
  </si>
  <si>
    <t>21:0106:000014</t>
  </si>
  <si>
    <t>21:0106:000014:0001:0001:00</t>
  </si>
  <si>
    <t>0114:s__14</t>
  </si>
  <si>
    <t>880</t>
  </si>
  <si>
    <t>68</t>
  </si>
  <si>
    <t>82</t>
  </si>
  <si>
    <t>082E  :761016:00:------:--</t>
  </si>
  <si>
    <t>21:1061:000015</t>
  </si>
  <si>
    <t>21:0106:000015</t>
  </si>
  <si>
    <t>21:0106:000015:0001:0001:00</t>
  </si>
  <si>
    <t>0115:s__15</t>
  </si>
  <si>
    <t>2.9</t>
  </si>
  <si>
    <t>58</t>
  </si>
  <si>
    <t>8.4</t>
  </si>
  <si>
    <t>6.1</t>
  </si>
  <si>
    <t>082E  :761017:00:------:--</t>
  </si>
  <si>
    <t>21:1061:000016</t>
  </si>
  <si>
    <t>21:0106:000016</t>
  </si>
  <si>
    <t>21:0106:000016:0001:0001:00</t>
  </si>
  <si>
    <t>0116:s__16</t>
  </si>
  <si>
    <t>5.9</t>
  </si>
  <si>
    <t>16</t>
  </si>
  <si>
    <t>65</t>
  </si>
  <si>
    <t>28</t>
  </si>
  <si>
    <t>5.2</t>
  </si>
  <si>
    <t>5.5</t>
  </si>
  <si>
    <t>47</t>
  </si>
  <si>
    <t>95</t>
  </si>
  <si>
    <t>6.8</t>
  </si>
  <si>
    <t>420</t>
  </si>
  <si>
    <t>082E  :761019:10:------:--</t>
  </si>
  <si>
    <t>21:1061:000017</t>
  </si>
  <si>
    <t>21:0106:000017</t>
  </si>
  <si>
    <t>21:0106:000017:0001:0001:00</t>
  </si>
  <si>
    <t>0071:ff__1</t>
  </si>
  <si>
    <t>620</t>
  </si>
  <si>
    <t>4.5</t>
  </si>
  <si>
    <t>22.5</t>
  </si>
  <si>
    <t>260</t>
  </si>
  <si>
    <t>082E  :761020:20:761019:10</t>
  </si>
  <si>
    <t>21:1061:000018</t>
  </si>
  <si>
    <t>21:0106:000017:0002:0001:00</t>
  </si>
  <si>
    <t>0072:ff__1</t>
  </si>
  <si>
    <t>630</t>
  </si>
  <si>
    <t>53</t>
  </si>
  <si>
    <t>92</t>
  </si>
  <si>
    <t>6.9</t>
  </si>
  <si>
    <t>27.3</t>
  </si>
  <si>
    <t>370</t>
  </si>
  <si>
    <t>082E  :761022:00:------:--</t>
  </si>
  <si>
    <t>21:1061:000019</t>
  </si>
  <si>
    <t>21:0106:000018</t>
  </si>
  <si>
    <t>21:0106:000018:0001:0001:00</t>
  </si>
  <si>
    <t>530</t>
  </si>
  <si>
    <t>62</t>
  </si>
  <si>
    <t>440</t>
  </si>
  <si>
    <t>082E  :761023:00:------:--</t>
  </si>
  <si>
    <t>21:1061:000020</t>
  </si>
  <si>
    <t>21:0106:000019</t>
  </si>
  <si>
    <t>21:0106:000019:0001:0001:00</t>
  </si>
  <si>
    <t>32</t>
  </si>
  <si>
    <t>8.5</t>
  </si>
  <si>
    <t>082E  :761024:00:------:--</t>
  </si>
  <si>
    <t>21:1061:000021</t>
  </si>
  <si>
    <t>21:0106:000020</t>
  </si>
  <si>
    <t>21:0106:000020:0001:0001:00</t>
  </si>
  <si>
    <t>28.5</t>
  </si>
  <si>
    <t>310</t>
  </si>
  <si>
    <t>082E  :761025:00:------:--</t>
  </si>
  <si>
    <t>21:1061:000022</t>
  </si>
  <si>
    <t>21:0106:000021</t>
  </si>
  <si>
    <t>21:0106:000021:0001:0001:00</t>
  </si>
  <si>
    <t>430</t>
  </si>
  <si>
    <t>7.9</t>
  </si>
  <si>
    <t>89</t>
  </si>
  <si>
    <t>25.7</t>
  </si>
  <si>
    <t>560</t>
  </si>
  <si>
    <t>082E  :761026:00:------:--</t>
  </si>
  <si>
    <t>21:1061:000023</t>
  </si>
  <si>
    <t>21:0106:000022</t>
  </si>
  <si>
    <t>21:0106:000022:0001:0001:00</t>
  </si>
  <si>
    <t>670</t>
  </si>
  <si>
    <t>72</t>
  </si>
  <si>
    <t>76</t>
  </si>
  <si>
    <t>9</t>
  </si>
  <si>
    <t>93</t>
  </si>
  <si>
    <t>082E  :761027:00:------:--</t>
  </si>
  <si>
    <t>21:1061:000024</t>
  </si>
  <si>
    <t>21:0106:000023</t>
  </si>
  <si>
    <t>21:0106:000023:0001:0001:00</t>
  </si>
  <si>
    <t>5.1</t>
  </si>
  <si>
    <t>680</t>
  </si>
  <si>
    <t>082E  :761028:00:------:--</t>
  </si>
  <si>
    <t>21:1061:000025</t>
  </si>
  <si>
    <t>21:0106:000024</t>
  </si>
  <si>
    <t>21:0106:000024:0001:0001:00</t>
  </si>
  <si>
    <t>63</t>
  </si>
  <si>
    <t>71</t>
  </si>
  <si>
    <t>69</t>
  </si>
  <si>
    <t>350</t>
  </si>
  <si>
    <t>082E  :761030:10:------:--</t>
  </si>
  <si>
    <t>21:1061:000026</t>
  </si>
  <si>
    <t>21:0106:000025</t>
  </si>
  <si>
    <t>21:0106:000025:0001:0001:00</t>
  </si>
  <si>
    <t>88</t>
  </si>
  <si>
    <t>8.6</t>
  </si>
  <si>
    <t>20.4</t>
  </si>
  <si>
    <t>082E  :761031:20:761030:10</t>
  </si>
  <si>
    <t>21:1061:000027</t>
  </si>
  <si>
    <t>21:0106:000025:0002:0001:00</t>
  </si>
  <si>
    <t>760</t>
  </si>
  <si>
    <t>7.8</t>
  </si>
  <si>
    <t>54</t>
  </si>
  <si>
    <t>8.1</t>
  </si>
  <si>
    <t>082E  :761032:00:------:--</t>
  </si>
  <si>
    <t>21:1061:000028</t>
  </si>
  <si>
    <t>21:0106:000026</t>
  </si>
  <si>
    <t>21:0106:000026:0001:0001:00</t>
  </si>
  <si>
    <t>550</t>
  </si>
  <si>
    <t>7.4</t>
  </si>
  <si>
    <t>7.3</t>
  </si>
  <si>
    <t>082E  :761033:00:------:--</t>
  </si>
  <si>
    <t>21:1061:000029</t>
  </si>
  <si>
    <t>21:0106:000027</t>
  </si>
  <si>
    <t>21:0106:000027:0001:0001:00</t>
  </si>
  <si>
    <t>5.8</t>
  </si>
  <si>
    <t>270</t>
  </si>
  <si>
    <t>225</t>
  </si>
  <si>
    <t>9.5</t>
  </si>
  <si>
    <t>082E  :761034:00:------:--</t>
  </si>
  <si>
    <t>21:1061:000030</t>
  </si>
  <si>
    <t>21:0106:000028</t>
  </si>
  <si>
    <t>21:0106:000028:0001:0001:00</t>
  </si>
  <si>
    <t>63.4</t>
  </si>
  <si>
    <t>0.1</t>
  </si>
  <si>
    <t>082E  :761035:00:------:--</t>
  </si>
  <si>
    <t>21:1061:000031</t>
  </si>
  <si>
    <t>21:0106:000029</t>
  </si>
  <si>
    <t>21:0106:000029:0001:0001:00</t>
  </si>
  <si>
    <t>660</t>
  </si>
  <si>
    <t>170</t>
  </si>
  <si>
    <t>082E  :761036:00:------:--</t>
  </si>
  <si>
    <t>21:1061:000032</t>
  </si>
  <si>
    <t>21:0106:000030</t>
  </si>
  <si>
    <t>21:0106:000030:0001:0001:00</t>
  </si>
  <si>
    <t>190</t>
  </si>
  <si>
    <t>6.5</t>
  </si>
  <si>
    <t>082E  :761037:00:------:--</t>
  </si>
  <si>
    <t>21:1061:000033</t>
  </si>
  <si>
    <t>21:0106:000031</t>
  </si>
  <si>
    <t>21:0106:000031:0001:0001:00</t>
  </si>
  <si>
    <t>51.8</t>
  </si>
  <si>
    <t>90.1</t>
  </si>
  <si>
    <t>86</t>
  </si>
  <si>
    <t>082E  :761038:00:------:--</t>
  </si>
  <si>
    <t>21:1061:000034</t>
  </si>
  <si>
    <t>21:0106:000032</t>
  </si>
  <si>
    <t>21:0106:000032:0001:0001:00</t>
  </si>
  <si>
    <t>1400</t>
  </si>
  <si>
    <t>241</t>
  </si>
  <si>
    <t>8.7</t>
  </si>
  <si>
    <t>082E  :761039:00:------:--</t>
  </si>
  <si>
    <t>21:1061:000035</t>
  </si>
  <si>
    <t>21:0106:000033</t>
  </si>
  <si>
    <t>21:0106:000033:0001:0001:00</t>
  </si>
  <si>
    <t>900</t>
  </si>
  <si>
    <t>5.7</t>
  </si>
  <si>
    <t>082E  :761040:00:------:--</t>
  </si>
  <si>
    <t>21:1061:000036</t>
  </si>
  <si>
    <t>21:0106:000034</t>
  </si>
  <si>
    <t>21:0106:000034:0001:0001:00</t>
  </si>
  <si>
    <t>1700</t>
  </si>
  <si>
    <t>57</t>
  </si>
  <si>
    <t>28.3</t>
  </si>
  <si>
    <t>082E  :761042:00:------:--</t>
  </si>
  <si>
    <t>21:1061:000037</t>
  </si>
  <si>
    <t>21:0106:000035</t>
  </si>
  <si>
    <t>21:0106:000035:0001:0001:00</t>
  </si>
  <si>
    <t>1600</t>
  </si>
  <si>
    <t>180</t>
  </si>
  <si>
    <t>082E  :761043:10:------:--</t>
  </si>
  <si>
    <t>21:1061:000038</t>
  </si>
  <si>
    <t>21:0106:000036</t>
  </si>
  <si>
    <t>21:0106:000036:0001:0001:00</t>
  </si>
  <si>
    <t>2400</t>
  </si>
  <si>
    <t>150</t>
  </si>
  <si>
    <t>400</t>
  </si>
  <si>
    <t>082E  :761044:20:761043:10</t>
  </si>
  <si>
    <t>21:1061:000039</t>
  </si>
  <si>
    <t>21:0106:000036:0002:0001:00</t>
  </si>
  <si>
    <t>2300</t>
  </si>
  <si>
    <t>4.6</t>
  </si>
  <si>
    <t>130</t>
  </si>
  <si>
    <t>9.4</t>
  </si>
  <si>
    <t>082E  :761045:00:------:--</t>
  </si>
  <si>
    <t>21:1061:000040</t>
  </si>
  <si>
    <t>21:0106:000037</t>
  </si>
  <si>
    <t>21:0106:000037:0001:0001:00</t>
  </si>
  <si>
    <t>1800</t>
  </si>
  <si>
    <t>94</t>
  </si>
  <si>
    <t>082E  :761046:00:------:--</t>
  </si>
  <si>
    <t>21:1061:000041</t>
  </si>
  <si>
    <t>21:0106:000038</t>
  </si>
  <si>
    <t>21:0106:000038:0001:0001:00</t>
  </si>
  <si>
    <t>75.1</t>
  </si>
  <si>
    <t>082E  :761047:00:------:--</t>
  </si>
  <si>
    <t>21:1061:000042</t>
  </si>
  <si>
    <t>21:0106:000039</t>
  </si>
  <si>
    <t>21:0106:000039:0001:0001:00</t>
  </si>
  <si>
    <t>3.6</t>
  </si>
  <si>
    <t>970</t>
  </si>
  <si>
    <t>91</t>
  </si>
  <si>
    <t>082E  :761048:00:------:--</t>
  </si>
  <si>
    <t>21:1061:000043</t>
  </si>
  <si>
    <t>21:0106:000040</t>
  </si>
  <si>
    <t>21:0106:000040:0001:0001:00</t>
  </si>
  <si>
    <t>55</t>
  </si>
  <si>
    <t>230</t>
  </si>
  <si>
    <t>082E  :761049:00:------:--</t>
  </si>
  <si>
    <t>21:1061:000044</t>
  </si>
  <si>
    <t>21:0106:000041</t>
  </si>
  <si>
    <t>21:0106:000041:0001:0001:00</t>
  </si>
  <si>
    <t>590</t>
  </si>
  <si>
    <t>51.9</t>
  </si>
  <si>
    <t>082E  :761050:00:------:--</t>
  </si>
  <si>
    <t>21:1061:000045</t>
  </si>
  <si>
    <t>21:0106:000042</t>
  </si>
  <si>
    <t>21:0106:000042:0001:0001:00</t>
  </si>
  <si>
    <t>58.7</t>
  </si>
  <si>
    <t>37</t>
  </si>
  <si>
    <t>24.6</t>
  </si>
  <si>
    <t>082E  :761051:00:------:--</t>
  </si>
  <si>
    <t>21:1061:000046</t>
  </si>
  <si>
    <t>21:0106:000043</t>
  </si>
  <si>
    <t>21:0106:000043:0001:0001:00</t>
  </si>
  <si>
    <t>1300</t>
  </si>
  <si>
    <t>87</t>
  </si>
  <si>
    <t>082E  :761052:00:------:--</t>
  </si>
  <si>
    <t>21:1061:000047</t>
  </si>
  <si>
    <t>21:0106:000044</t>
  </si>
  <si>
    <t>21:0106:000044:0001:0001:00</t>
  </si>
  <si>
    <t>820</t>
  </si>
  <si>
    <t>082E  :761053:00:------:--</t>
  </si>
  <si>
    <t>21:1061:000048</t>
  </si>
  <si>
    <t>21:0106:000045</t>
  </si>
  <si>
    <t>21:0106:000045:0001:0001:00</t>
  </si>
  <si>
    <t>740</t>
  </si>
  <si>
    <t>4.3</t>
  </si>
  <si>
    <t>082E  :761054:00:------:--</t>
  </si>
  <si>
    <t>21:1061:000049</t>
  </si>
  <si>
    <t>21:0106:000046</t>
  </si>
  <si>
    <t>21:0106:000046:0001:0001:00</t>
  </si>
  <si>
    <t>082E  :761055:00:------:--</t>
  </si>
  <si>
    <t>21:1061:000050</t>
  </si>
  <si>
    <t>21:0106:000047</t>
  </si>
  <si>
    <t>21:0106:000047:0001:0001:00</t>
  </si>
  <si>
    <t>8.8</t>
  </si>
  <si>
    <t>082E  :761057:00:------:--</t>
  </si>
  <si>
    <t>21:1061:000051</t>
  </si>
  <si>
    <t>21:0106:000048</t>
  </si>
  <si>
    <t>21:0106:000048:0001:0001:00</t>
  </si>
  <si>
    <t>85</t>
  </si>
  <si>
    <t>290</t>
  </si>
  <si>
    <t>082E  :761058:00:------:--</t>
  </si>
  <si>
    <t>21:1061:000052</t>
  </si>
  <si>
    <t>21:0106:000049</t>
  </si>
  <si>
    <t>21:0106:000049:0001:0001:00</t>
  </si>
  <si>
    <t>870</t>
  </si>
  <si>
    <t>082E  :761059:00:------:--</t>
  </si>
  <si>
    <t>21:1061:000053</t>
  </si>
  <si>
    <t>21:0106:000050</t>
  </si>
  <si>
    <t>21:0106:000050:0001:0001:00</t>
  </si>
  <si>
    <t>770</t>
  </si>
  <si>
    <t>082E  :761060:00:------:--</t>
  </si>
  <si>
    <t>21:1061:000054</t>
  </si>
  <si>
    <t>21:0106:000051</t>
  </si>
  <si>
    <t>21:0106:000051:0001:0001:00</t>
  </si>
  <si>
    <t>98.7</t>
  </si>
  <si>
    <t>082E  :761062:00:------:--</t>
  </si>
  <si>
    <t>21:1061:000055</t>
  </si>
  <si>
    <t>21:0106:000052</t>
  </si>
  <si>
    <t>21:0106:000052:0001:0001:00</t>
  </si>
  <si>
    <t>082E  :761063:00:------:--</t>
  </si>
  <si>
    <t>21:1061:000056</t>
  </si>
  <si>
    <t>21:0106:000053</t>
  </si>
  <si>
    <t>21:0106:000053:0001:0001:00</t>
  </si>
  <si>
    <t>83</t>
  </si>
  <si>
    <t>360</t>
  </si>
  <si>
    <t>082E  :761064:00:------:--</t>
  </si>
  <si>
    <t>21:1061:000057</t>
  </si>
  <si>
    <t>21:0106:000054</t>
  </si>
  <si>
    <t>21:0106:000054:0001:0001:00</t>
  </si>
  <si>
    <t>75</t>
  </si>
  <si>
    <t>082E  :761065:00:------:--</t>
  </si>
  <si>
    <t>21:1061:000058</t>
  </si>
  <si>
    <t>21:0106:000055</t>
  </si>
  <si>
    <t>21:0106:000055:0001:0001:00</t>
  </si>
  <si>
    <t>240</t>
  </si>
  <si>
    <t>082E  :761066:00:------:--</t>
  </si>
  <si>
    <t>21:1061:000059</t>
  </si>
  <si>
    <t>21:0106:000056</t>
  </si>
  <si>
    <t>21:0106:000056:0001:0001:00</t>
  </si>
  <si>
    <t>1200</t>
  </si>
  <si>
    <t>082E  :761067:00:------:--</t>
  </si>
  <si>
    <t>21:1061:000060</t>
  </si>
  <si>
    <t>21:0106:000057</t>
  </si>
  <si>
    <t>21:0106:000057:0001:0001:00</t>
  </si>
  <si>
    <t>960</t>
  </si>
  <si>
    <t>84</t>
  </si>
  <si>
    <t>082E  :761068:00:------:--</t>
  </si>
  <si>
    <t>21:1061:000061</t>
  </si>
  <si>
    <t>21:0106:000058</t>
  </si>
  <si>
    <t>21:0106:000058:0001:0001:00</t>
  </si>
  <si>
    <t>90</t>
  </si>
  <si>
    <t>082E  :761069:00:------:--</t>
  </si>
  <si>
    <t>21:1061:000062</t>
  </si>
  <si>
    <t>21:0106:000059</t>
  </si>
  <si>
    <t>21:0106:000059:0001:0001:00</t>
  </si>
  <si>
    <t>082E  :761070:00:------:--</t>
  </si>
  <si>
    <t>21:1061:000063</t>
  </si>
  <si>
    <t>21:0106:000060</t>
  </si>
  <si>
    <t>21:0106:000060:0001:0001:00</t>
  </si>
  <si>
    <t>390</t>
  </si>
  <si>
    <t>082E  :761071:10:------:--</t>
  </si>
  <si>
    <t>21:1061:000064</t>
  </si>
  <si>
    <t>21:0106:000061</t>
  </si>
  <si>
    <t>21:0106:000061:0001:0001:00</t>
  </si>
  <si>
    <t>28.2</t>
  </si>
  <si>
    <t>082E  :761072:20:761071:10</t>
  </si>
  <si>
    <t>21:1061:000065</t>
  </si>
  <si>
    <t>21:0106:000061:0002:0001:00</t>
  </si>
  <si>
    <t>11.5</t>
  </si>
  <si>
    <t>940</t>
  </si>
  <si>
    <t>082E  :761073:00:------:--</t>
  </si>
  <si>
    <t>21:1061:000066</t>
  </si>
  <si>
    <t>21:0106:000062</t>
  </si>
  <si>
    <t>21:0106:000062:0001:0001:00</t>
  </si>
  <si>
    <t>96</t>
  </si>
  <si>
    <t>082E  :761074:00:------:--</t>
  </si>
  <si>
    <t>21:1061:000067</t>
  </si>
  <si>
    <t>21:0106:000063</t>
  </si>
  <si>
    <t>21:0106:000063:0001:0001:00</t>
  </si>
  <si>
    <t>1500</t>
  </si>
  <si>
    <t>97</t>
  </si>
  <si>
    <t>98</t>
  </si>
  <si>
    <t>8.3</t>
  </si>
  <si>
    <t>580</t>
  </si>
  <si>
    <t>082E  :761076:00:------:--</t>
  </si>
  <si>
    <t>21:1061:000068</t>
  </si>
  <si>
    <t>21:0106:000064</t>
  </si>
  <si>
    <t>21:0106:000064:0001:0001:00</t>
  </si>
  <si>
    <t>99</t>
  </si>
  <si>
    <t>082E  :761077:00:------:--</t>
  </si>
  <si>
    <t>21:1061:000069</t>
  </si>
  <si>
    <t>21:0106:000065</t>
  </si>
  <si>
    <t>21:0106:000065:0001:0001:00</t>
  </si>
  <si>
    <t>1900</t>
  </si>
  <si>
    <t>10.9</t>
  </si>
  <si>
    <t>31.4</t>
  </si>
  <si>
    <t>082E  :761078:00:------:--</t>
  </si>
  <si>
    <t>21:1061:000070</t>
  </si>
  <si>
    <t>21:0106:000066</t>
  </si>
  <si>
    <t>21:0106:000066:0001:0001:00</t>
  </si>
  <si>
    <t>11.6</t>
  </si>
  <si>
    <t>27.5</t>
  </si>
  <si>
    <t>082E  :761079:00:------:--</t>
  </si>
  <si>
    <t>21:1061:000071</t>
  </si>
  <si>
    <t>21:0106:000067</t>
  </si>
  <si>
    <t>21:0106:000067:0001:0001:00</t>
  </si>
  <si>
    <t>10.7</t>
  </si>
  <si>
    <t>24.3</t>
  </si>
  <si>
    <t>082E  :761080:00:------:--</t>
  </si>
  <si>
    <t>21:1061:000072</t>
  </si>
  <si>
    <t>21:0106:000068</t>
  </si>
  <si>
    <t>21:0106:000068:0001:0001:00</t>
  </si>
  <si>
    <t>11.3</t>
  </si>
  <si>
    <t>24.8</t>
  </si>
  <si>
    <t>082E  :761082:00:------:--</t>
  </si>
  <si>
    <t>21:1061:000073</t>
  </si>
  <si>
    <t>21:0106:000069</t>
  </si>
  <si>
    <t>21:0106:000069:0001:0001:00</t>
  </si>
  <si>
    <t>21.8</t>
  </si>
  <si>
    <t>082E  :761083:00:------:--</t>
  </si>
  <si>
    <t>21:1061:000074</t>
  </si>
  <si>
    <t>21:0106:000070</t>
  </si>
  <si>
    <t>21:0106:000070:0001:0001:00</t>
  </si>
  <si>
    <t>15.9</t>
  </si>
  <si>
    <t>21.1</t>
  </si>
  <si>
    <t>082E  :761084:00:------:--</t>
  </si>
  <si>
    <t>21:1061:000075</t>
  </si>
  <si>
    <t>21:0106:000071</t>
  </si>
  <si>
    <t>21:0106:000071:0001:0001:00</t>
  </si>
  <si>
    <t>320</t>
  </si>
  <si>
    <t>082E  :761085:10:------:--</t>
  </si>
  <si>
    <t>21:1061:000076</t>
  </si>
  <si>
    <t>21:0106:000072</t>
  </si>
  <si>
    <t>21:0106:000072:0001:0001:00</t>
  </si>
  <si>
    <t>082E  :761086:20:761085:10</t>
  </si>
  <si>
    <t>21:1061:000077</t>
  </si>
  <si>
    <t>21:0106:000072:0002:0001:00</t>
  </si>
  <si>
    <t>810</t>
  </si>
  <si>
    <t>082E  :761087:00:------:--</t>
  </si>
  <si>
    <t>21:1061:000078</t>
  </si>
  <si>
    <t>21:0106:000073</t>
  </si>
  <si>
    <t>21:0106:000073:0001:0001:00</t>
  </si>
  <si>
    <t>890</t>
  </si>
  <si>
    <t>710</t>
  </si>
  <si>
    <t>082E  :761088:00:------:--</t>
  </si>
  <si>
    <t>21:1061:000079</t>
  </si>
  <si>
    <t>21:0106:000074</t>
  </si>
  <si>
    <t>21:0106:000074:0001:0001:00</t>
  </si>
  <si>
    <t>23.2</t>
  </si>
  <si>
    <t>082E  :761089:00:------:--</t>
  </si>
  <si>
    <t>21:1061:000080</t>
  </si>
  <si>
    <t>21:0106:000075</t>
  </si>
  <si>
    <t>21:0106:000075:0001:0001:00</t>
  </si>
  <si>
    <t>570</t>
  </si>
  <si>
    <t>082E  :761090:00:------:--</t>
  </si>
  <si>
    <t>21:1061:000081</t>
  </si>
  <si>
    <t>21:0106:000076</t>
  </si>
  <si>
    <t>21:0106:000076:0001:0001:00</t>
  </si>
  <si>
    <t>78</t>
  </si>
  <si>
    <t>520</t>
  </si>
  <si>
    <t>082E  :761091:00:------:--</t>
  </si>
  <si>
    <t>21:1061:000082</t>
  </si>
  <si>
    <t>21:0106:000077</t>
  </si>
  <si>
    <t>21:0106:000077:0001:0001:00</t>
  </si>
  <si>
    <t>470</t>
  </si>
  <si>
    <t>082E  :761092:00:------:--</t>
  </si>
  <si>
    <t>21:1061:000083</t>
  </si>
  <si>
    <t>21:0106:000078</t>
  </si>
  <si>
    <t>21:0106:000078:0001:0001:00</t>
  </si>
  <si>
    <t>11.1</t>
  </si>
  <si>
    <t>23.9</t>
  </si>
  <si>
    <t>082E  :761094:00:------:--</t>
  </si>
  <si>
    <t>21:1061:000084</t>
  </si>
  <si>
    <t>21:0106:000079</t>
  </si>
  <si>
    <t>21:0106:000079:0001:0001:00</t>
  </si>
  <si>
    <t>920</t>
  </si>
  <si>
    <t>082E  :761095:00:------:--</t>
  </si>
  <si>
    <t>21:1061:000085</t>
  </si>
  <si>
    <t>21:0106:000080</t>
  </si>
  <si>
    <t>21:0106:000080:0001:0001:00</t>
  </si>
  <si>
    <t>10.8</t>
  </si>
  <si>
    <t>22.2</t>
  </si>
  <si>
    <t>082E  :761096:00:------:--</t>
  </si>
  <si>
    <t>21:1061:000086</t>
  </si>
  <si>
    <t>21:0106:000081</t>
  </si>
  <si>
    <t>21:0106:000081:0001:0001:00</t>
  </si>
  <si>
    <t>220</t>
  </si>
  <si>
    <t>14.8</t>
  </si>
  <si>
    <t>31.8</t>
  </si>
  <si>
    <t>800</t>
  </si>
  <si>
    <t>082E  :761097:00:------:--</t>
  </si>
  <si>
    <t>21:1061:000087</t>
  </si>
  <si>
    <t>21:0106:000082</t>
  </si>
  <si>
    <t>21:0106:000082:0001:0001:00</t>
  </si>
  <si>
    <t>10.2</t>
  </si>
  <si>
    <t>082E  :761098:00:------:--</t>
  </si>
  <si>
    <t>21:1061:000088</t>
  </si>
  <si>
    <t>21:0106:000083</t>
  </si>
  <si>
    <t>21:0106:000083:0001:0001:00</t>
  </si>
  <si>
    <t>082E  :761099:00:------:--</t>
  </si>
  <si>
    <t>21:1061:000089</t>
  </si>
  <si>
    <t>21:0106:000084</t>
  </si>
  <si>
    <t>21:0106:000084:0001:0001:00</t>
  </si>
  <si>
    <t>33.3</t>
  </si>
  <si>
    <t>082E  :761100:00:------:--</t>
  </si>
  <si>
    <t>21:1061:000090</t>
  </si>
  <si>
    <t>21:0106:000085</t>
  </si>
  <si>
    <t>21:0106:000085:0001:0001:00</t>
  </si>
  <si>
    <t>14.7</t>
  </si>
  <si>
    <t>37.7</t>
  </si>
  <si>
    <t>082E  :761103:00:------:--</t>
  </si>
  <si>
    <t>21:1061:000091</t>
  </si>
  <si>
    <t>21:0106:000086</t>
  </si>
  <si>
    <t>21:0106:000086:0001:0001:00</t>
  </si>
  <si>
    <t>13.1</t>
  </si>
  <si>
    <t>28.8</t>
  </si>
  <si>
    <t>460</t>
  </si>
  <si>
    <t>082E  :761104:00:------:--</t>
  </si>
  <si>
    <t>21:1061:000092</t>
  </si>
  <si>
    <t>21:0106:000087</t>
  </si>
  <si>
    <t>21:0106:000087:0001:0001:00</t>
  </si>
  <si>
    <t>25.9</t>
  </si>
  <si>
    <t>082E  :761105:10:------:--</t>
  </si>
  <si>
    <t>21:1061:000093</t>
  </si>
  <si>
    <t>21:0106:000088</t>
  </si>
  <si>
    <t>21:0106:000088:0001:0001:00</t>
  </si>
  <si>
    <t>14.6</t>
  </si>
  <si>
    <t>34.6</t>
  </si>
  <si>
    <t>082E  :761106:20:761105:10</t>
  </si>
  <si>
    <t>21:1061:000094</t>
  </si>
  <si>
    <t>21:0106:000088:0002:0001:00</t>
  </si>
  <si>
    <t>15.7</t>
  </si>
  <si>
    <t>39.8</t>
  </si>
  <si>
    <t>082E  :761107:00:------:--</t>
  </si>
  <si>
    <t>21:1061:000095</t>
  </si>
  <si>
    <t>21:0106:000089</t>
  </si>
  <si>
    <t>21:0106:000089:0001:0001:00</t>
  </si>
  <si>
    <t>20.3</t>
  </si>
  <si>
    <t>082E  :761108:00:------:--</t>
  </si>
  <si>
    <t>21:1061:000096</t>
  </si>
  <si>
    <t>21:0106:000090</t>
  </si>
  <si>
    <t>21:0106:000090:0001:0001:00</t>
  </si>
  <si>
    <t>082E  :761109:00:------:--</t>
  </si>
  <si>
    <t>21:1061:000097</t>
  </si>
  <si>
    <t>21:0106:000091</t>
  </si>
  <si>
    <t>21:0106:000091:0001:0001:00</t>
  </si>
  <si>
    <t>13.8</t>
  </si>
  <si>
    <t>32.6</t>
  </si>
  <si>
    <t>082E  :761110:00:------:--</t>
  </si>
  <si>
    <t>21:1061:000098</t>
  </si>
  <si>
    <t>21:0106:000092</t>
  </si>
  <si>
    <t>21:0106:000092:0001:0001:00</t>
  </si>
  <si>
    <t>082E  :761111:00:------:--</t>
  </si>
  <si>
    <t>21:1061:000099</t>
  </si>
  <si>
    <t>21:0106:000093</t>
  </si>
  <si>
    <t>21:0106:000093:0001:0001:00</t>
  </si>
  <si>
    <t>720</t>
  </si>
  <si>
    <t>20.7</t>
  </si>
  <si>
    <t>082E  :761112:00:------:--</t>
  </si>
  <si>
    <t>21:1061:000100</t>
  </si>
  <si>
    <t>21:0106:000094</t>
  </si>
  <si>
    <t>21:0106:000094:0001:0001:00</t>
  </si>
  <si>
    <t>082E  :761113:00:------:--</t>
  </si>
  <si>
    <t>21:1061:000101</t>
  </si>
  <si>
    <t>21:0106:000095</t>
  </si>
  <si>
    <t>21:0106:000095:0001:0001:00</t>
  </si>
  <si>
    <t>17.3</t>
  </si>
  <si>
    <t>082E  :761114:00:------:--</t>
  </si>
  <si>
    <t>21:1061:000102</t>
  </si>
  <si>
    <t>21:0106:000096</t>
  </si>
  <si>
    <t>21:0106:000096:0001:0001:00</t>
  </si>
  <si>
    <t>480</t>
  </si>
  <si>
    <t>082E  :761115:00:------:--</t>
  </si>
  <si>
    <t>21:1061:000103</t>
  </si>
  <si>
    <t>21:0106:000097</t>
  </si>
  <si>
    <t>21:0106:000097:0001:0001:00</t>
  </si>
  <si>
    <t>11.8</t>
  </si>
  <si>
    <t>082E  :761116:00:------:--</t>
  </si>
  <si>
    <t>21:1061:000104</t>
  </si>
  <si>
    <t>21:0106:000098</t>
  </si>
  <si>
    <t>21:0106:000098:0001:0001:00</t>
  </si>
  <si>
    <t>930</t>
  </si>
  <si>
    <t>12.6</t>
  </si>
  <si>
    <t>25.1</t>
  </si>
  <si>
    <t>600</t>
  </si>
  <si>
    <t>082E  :761117:00:------:--</t>
  </si>
  <si>
    <t>21:1061:000105</t>
  </si>
  <si>
    <t>21:0106:000099</t>
  </si>
  <si>
    <t>21:0106:000099:0001:0001:00</t>
  </si>
  <si>
    <t>082E  :761118:00:------:--</t>
  </si>
  <si>
    <t>21:1061:000106</t>
  </si>
  <si>
    <t>21:0106:000100</t>
  </si>
  <si>
    <t>21:0106:000100:0001:0001:00</t>
  </si>
  <si>
    <t>700</t>
  </si>
  <si>
    <t>082E  :761119:00:------:--</t>
  </si>
  <si>
    <t>21:1061:000107</t>
  </si>
  <si>
    <t>21:0106:000101</t>
  </si>
  <si>
    <t>21:0106:000101:0001:0001:00</t>
  </si>
  <si>
    <t>650</t>
  </si>
  <si>
    <t>082E  :761120:00:------:--</t>
  </si>
  <si>
    <t>21:1061:000108</t>
  </si>
  <si>
    <t>21:0106:000102</t>
  </si>
  <si>
    <t>21:0106:000102:0001:0001:00</t>
  </si>
  <si>
    <t>860</t>
  </si>
  <si>
    <t>082E  :761122:00:------:--</t>
  </si>
  <si>
    <t>21:1061:000109</t>
  </si>
  <si>
    <t>21:0106:000103</t>
  </si>
  <si>
    <t>21:0106:000103:0001:0001:00</t>
  </si>
  <si>
    <t>840</t>
  </si>
  <si>
    <t>11.4</t>
  </si>
  <si>
    <t>082E  :761123:00:------:--</t>
  </si>
  <si>
    <t>21:1061:000110</t>
  </si>
  <si>
    <t>21:0106:000104</t>
  </si>
  <si>
    <t>21:0106:000104:0001:0001:00</t>
  </si>
  <si>
    <t>18.9</t>
  </si>
  <si>
    <t>43.4</t>
  </si>
  <si>
    <t>082E  :761124:10:------:--</t>
  </si>
  <si>
    <t>21:1061:000111</t>
  </si>
  <si>
    <t>21:0106:000105</t>
  </si>
  <si>
    <t>21:0106:000105:0001:0001:00</t>
  </si>
  <si>
    <t>80</t>
  </si>
  <si>
    <t>14.3</t>
  </si>
  <si>
    <t>28.6</t>
  </si>
  <si>
    <t>540</t>
  </si>
  <si>
    <t>082E  :761125:20:761124:10</t>
  </si>
  <si>
    <t>21:1061:000112</t>
  </si>
  <si>
    <t>21:0106:000105:0002:0001:00</t>
  </si>
  <si>
    <t>15.4</t>
  </si>
  <si>
    <t>30.7</t>
  </si>
  <si>
    <t>082E  :761126:00:------:--</t>
  </si>
  <si>
    <t>21:1061:000113</t>
  </si>
  <si>
    <t>21:0106:000106</t>
  </si>
  <si>
    <t>21:0106:000106:0001:0001:00</t>
  </si>
  <si>
    <t>20.9</t>
  </si>
  <si>
    <t>082E  :761127:00:------:--</t>
  </si>
  <si>
    <t>21:1061:000114</t>
  </si>
  <si>
    <t>21:0106:000107</t>
  </si>
  <si>
    <t>21:0106:000107:0001:0001:00</t>
  </si>
  <si>
    <t>082E  :761128:00:------:--</t>
  </si>
  <si>
    <t>21:1061:000115</t>
  </si>
  <si>
    <t>21:0106:000108</t>
  </si>
  <si>
    <t>21:0106:000108:0001:0001:00</t>
  </si>
  <si>
    <t>082E  :761129:00:------:--</t>
  </si>
  <si>
    <t>21:1061:000116</t>
  </si>
  <si>
    <t>21:0106:000109</t>
  </si>
  <si>
    <t>21:0106:000109:0001:0001:00</t>
  </si>
  <si>
    <t>10.4</t>
  </si>
  <si>
    <t>082E  :761130:00:------:--</t>
  </si>
  <si>
    <t>21:1061:000117</t>
  </si>
  <si>
    <t>21:0106:000110</t>
  </si>
  <si>
    <t>21:0106:000110:0001:0001:00</t>
  </si>
  <si>
    <t>14.9</t>
  </si>
  <si>
    <t>29.5</t>
  </si>
  <si>
    <t>910</t>
  </si>
  <si>
    <t>082E  :761131:00:------:--</t>
  </si>
  <si>
    <t>21:1061:000118</t>
  </si>
  <si>
    <t>21:0106:000111</t>
  </si>
  <si>
    <t>21:0106:000111:0001:0001:00</t>
  </si>
  <si>
    <t>082E  :761132:00:------:--</t>
  </si>
  <si>
    <t>21:1061:000119</t>
  </si>
  <si>
    <t>21:0106:000112</t>
  </si>
  <si>
    <t>21:0106:000112:0001:0001:00</t>
  </si>
  <si>
    <t>30.4</t>
  </si>
  <si>
    <t>082E  :761133:00:------:--</t>
  </si>
  <si>
    <t>21:1061:000120</t>
  </si>
  <si>
    <t>21:0106:000113</t>
  </si>
  <si>
    <t>21:0106:000113:0001:0001:00</t>
  </si>
  <si>
    <t>20.2</t>
  </si>
  <si>
    <t>44.1</t>
  </si>
  <si>
    <t>082E  :761134:00:------:--</t>
  </si>
  <si>
    <t>21:1061:000121</t>
  </si>
  <si>
    <t>21:0106:000114</t>
  </si>
  <si>
    <t>21:0106:000114:0001:0001:00</t>
  </si>
  <si>
    <t>22.6</t>
  </si>
  <si>
    <t>46.9</t>
  </si>
  <si>
    <t>082E  :761135:00:------:--</t>
  </si>
  <si>
    <t>21:1061:000122</t>
  </si>
  <si>
    <t>21:0106:000115</t>
  </si>
  <si>
    <t>21:0106:000115:0001:0001:00</t>
  </si>
  <si>
    <t>23.7</t>
  </si>
  <si>
    <t>082E  :761136:00:------:--</t>
  </si>
  <si>
    <t>21:1061:000123</t>
  </si>
  <si>
    <t>21:0106:000116</t>
  </si>
  <si>
    <t>21:0106:000116:0001:0001:00</t>
  </si>
  <si>
    <t>29.3</t>
  </si>
  <si>
    <t>082E  :761138:00:------:--</t>
  </si>
  <si>
    <t>21:1061:000124</t>
  </si>
  <si>
    <t>21:0106:000117</t>
  </si>
  <si>
    <t>21:0106:000117:0001:0001:00</t>
  </si>
  <si>
    <t>12.7</t>
  </si>
  <si>
    <t>082E  :761139:00:------:--</t>
  </si>
  <si>
    <t>21:1061:000125</t>
  </si>
  <si>
    <t>21:0106:000118</t>
  </si>
  <si>
    <t>21:0106:000118:0001:0001:00</t>
  </si>
  <si>
    <t>12.8</t>
  </si>
  <si>
    <t>23.4</t>
  </si>
  <si>
    <t>082E  :761140:00:------:--</t>
  </si>
  <si>
    <t>21:1061:000126</t>
  </si>
  <si>
    <t>21:0106:000119</t>
  </si>
  <si>
    <t>21:0106:000119:0001:0001:00</t>
  </si>
  <si>
    <t>15.5</t>
  </si>
  <si>
    <t>21.7</t>
  </si>
  <si>
    <t>082E  :761142:00:------:--</t>
  </si>
  <si>
    <t>21:1061:000127</t>
  </si>
  <si>
    <t>21:0106:000120</t>
  </si>
  <si>
    <t>21:0106:000120:0001:0001:00</t>
  </si>
  <si>
    <t>330</t>
  </si>
  <si>
    <t>082E  :761143:00:------:--</t>
  </si>
  <si>
    <t>21:1061:000128</t>
  </si>
  <si>
    <t>21:0106:000121</t>
  </si>
  <si>
    <t>21:0106:000121:0001:0001:00</t>
  </si>
  <si>
    <t>490</t>
  </si>
  <si>
    <t>082E  :761144:00:------:--</t>
  </si>
  <si>
    <t>21:1061:000129</t>
  </si>
  <si>
    <t>21:0106:000122</t>
  </si>
  <si>
    <t>21:0106:000122:0001:0001:00</t>
  </si>
  <si>
    <t>50.6</t>
  </si>
  <si>
    <t>082E  :761145:00:------:--</t>
  </si>
  <si>
    <t>21:1061:000130</t>
  </si>
  <si>
    <t>21:0106:000123</t>
  </si>
  <si>
    <t>21:0106:000123:0001:0001:00</t>
  </si>
  <si>
    <t>082E  :761146:00:------:--</t>
  </si>
  <si>
    <t>21:1061:000131</t>
  </si>
  <si>
    <t>21:0106:000124</t>
  </si>
  <si>
    <t>21:0106:000124:0001:0001:00</t>
  </si>
  <si>
    <t>56</t>
  </si>
  <si>
    <t>450</t>
  </si>
  <si>
    <t>082E  :761147:00:------:--</t>
  </si>
  <si>
    <t>21:1061:000132</t>
  </si>
  <si>
    <t>21:0106:000125</t>
  </si>
  <si>
    <t>21:0106:000125:0001:0001:00</t>
  </si>
  <si>
    <t>082E  :761148:00:------:--</t>
  </si>
  <si>
    <t>21:1061:000133</t>
  </si>
  <si>
    <t>21:0106:000126</t>
  </si>
  <si>
    <t>21:0106:000126:0001:0001:00</t>
  </si>
  <si>
    <t>636</t>
  </si>
  <si>
    <t>22.3</t>
  </si>
  <si>
    <t>13.9</t>
  </si>
  <si>
    <t>082E  :761149:00:------:--</t>
  </si>
  <si>
    <t>21:1061:000134</t>
  </si>
  <si>
    <t>21:0106:000127</t>
  </si>
  <si>
    <t>21:0106:000127:0001:0001:00</t>
  </si>
  <si>
    <t>082E  :761150:00:------:--</t>
  </si>
  <si>
    <t>21:1061:000135</t>
  </si>
  <si>
    <t>21:0106:000128</t>
  </si>
  <si>
    <t>21:0106:000128:0001:0001:00</t>
  </si>
  <si>
    <t>44.2</t>
  </si>
  <si>
    <t>2200</t>
  </si>
  <si>
    <t>082E  :761151:00:------:--</t>
  </si>
  <si>
    <t>21:1061:000136</t>
  </si>
  <si>
    <t>21:0106:000129</t>
  </si>
  <si>
    <t>21:0106:000129:0001:0001:00</t>
  </si>
  <si>
    <t>35.5</t>
  </si>
  <si>
    <t>082E  :761152:00:------:--</t>
  </si>
  <si>
    <t>21:1061:000137</t>
  </si>
  <si>
    <t>21:0106:000130</t>
  </si>
  <si>
    <t>21:0106:000130:0001:0001:00</t>
  </si>
  <si>
    <t>37.4</t>
  </si>
  <si>
    <t>082E  :761154:00:------:--</t>
  </si>
  <si>
    <t>21:1061:000138</t>
  </si>
  <si>
    <t>21:0106:000131</t>
  </si>
  <si>
    <t>21:0106:000131:0001:0001:00</t>
  </si>
  <si>
    <t>14.1</t>
  </si>
  <si>
    <t>40.8</t>
  </si>
  <si>
    <t>082E  :761155:00:------:--</t>
  </si>
  <si>
    <t>21:1061:000139</t>
  </si>
  <si>
    <t>21:0106:000132</t>
  </si>
  <si>
    <t>21:0106:000132:0001:0001:00</t>
  </si>
  <si>
    <t>216</t>
  </si>
  <si>
    <t>082E  :761156:00:------:--</t>
  </si>
  <si>
    <t>21:1061:000140</t>
  </si>
  <si>
    <t>21:0106:000133</t>
  </si>
  <si>
    <t>21:0106:000133:0001:0001:00</t>
  </si>
  <si>
    <t>214</t>
  </si>
  <si>
    <t>22.4</t>
  </si>
  <si>
    <t>29.7</t>
  </si>
  <si>
    <t>082E  :761157:00:------:--</t>
  </si>
  <si>
    <t>21:1061:000141</t>
  </si>
  <si>
    <t>21:0106:000134</t>
  </si>
  <si>
    <t>21:0106:000134:0001:0001:00</t>
  </si>
  <si>
    <t>304</t>
  </si>
  <si>
    <t>29.2</t>
  </si>
  <si>
    <t>49.2</t>
  </si>
  <si>
    <t>2100</t>
  </si>
  <si>
    <t>082E  :761158:00:------:--</t>
  </si>
  <si>
    <t>21:1061:000142</t>
  </si>
  <si>
    <t>21:0106:000135</t>
  </si>
  <si>
    <t>21:0106:000135:0001:0001:00</t>
  </si>
  <si>
    <t>15.6</t>
  </si>
  <si>
    <t>082E  :761159:00:------:--</t>
  </si>
  <si>
    <t>21:1061:000143</t>
  </si>
  <si>
    <t>21:0106:000136</t>
  </si>
  <si>
    <t>21:0106:000136:0001:0001:00</t>
  </si>
  <si>
    <t>0117:s__17</t>
  </si>
  <si>
    <t>082E  :761160:00:------:--</t>
  </si>
  <si>
    <t>21:1061:000144</t>
  </si>
  <si>
    <t>21:0106:000137</t>
  </si>
  <si>
    <t>21:0106:000137:0001:0001:00</t>
  </si>
  <si>
    <t>0118:s__18</t>
  </si>
  <si>
    <t>082E  :761162:00:------:--</t>
  </si>
  <si>
    <t>21:1061:000145</t>
  </si>
  <si>
    <t>21:0106:000138</t>
  </si>
  <si>
    <t>21:0106:000138:0001:0001:00</t>
  </si>
  <si>
    <t>15.3</t>
  </si>
  <si>
    <t>082E  :761163:00:------:--</t>
  </si>
  <si>
    <t>21:1061:000146</t>
  </si>
  <si>
    <t>21:0106:000139</t>
  </si>
  <si>
    <t>21:0106:000139:0001:0001:00</t>
  </si>
  <si>
    <t>12.4</t>
  </si>
  <si>
    <t>082E  :761164:00:------:--</t>
  </si>
  <si>
    <t>21:1061:000147</t>
  </si>
  <si>
    <t>21:0106:000140</t>
  </si>
  <si>
    <t>21:0106:000140:0001:0001:00</t>
  </si>
  <si>
    <t>082E  :761165:00:------:--</t>
  </si>
  <si>
    <t>21:1061:000148</t>
  </si>
  <si>
    <t>21:0106:000141</t>
  </si>
  <si>
    <t>21:0106:000141:0001:0001:00</t>
  </si>
  <si>
    <t>082E  :761166:00:------:--</t>
  </si>
  <si>
    <t>21:1061:000149</t>
  </si>
  <si>
    <t>21:0106:000142</t>
  </si>
  <si>
    <t>21:0106:000142:0001:0001:00</t>
  </si>
  <si>
    <t>082E  :761167:10:------:--</t>
  </si>
  <si>
    <t>21:1061:000150</t>
  </si>
  <si>
    <t>21:0106:000143</t>
  </si>
  <si>
    <t>21:0106:000143:0001:0001:00</t>
  </si>
  <si>
    <t>082E  :761168:20:761167:10</t>
  </si>
  <si>
    <t>21:1061:000151</t>
  </si>
  <si>
    <t>21:0106:000143:0002:0001:00</t>
  </si>
  <si>
    <t>082E  :761169:00:------:--</t>
  </si>
  <si>
    <t>21:1061:000152</t>
  </si>
  <si>
    <t>21:0106:000144</t>
  </si>
  <si>
    <t>21:0106:000144:0001:0001:00</t>
  </si>
  <si>
    <t>082E  :761170:00:------:--</t>
  </si>
  <si>
    <t>21:1061:000153</t>
  </si>
  <si>
    <t>21:0106:000145</t>
  </si>
  <si>
    <t>21:0106:000145:0001:0001:00</t>
  </si>
  <si>
    <t>082E  :761171:00:------:--</t>
  </si>
  <si>
    <t>21:1061:000154</t>
  </si>
  <si>
    <t>21:0106:000146</t>
  </si>
  <si>
    <t>21:0106:000146:0001:0001:00</t>
  </si>
  <si>
    <t>082E  :761172:00:------:--</t>
  </si>
  <si>
    <t>21:1061:000155</t>
  </si>
  <si>
    <t>21:0106:000147</t>
  </si>
  <si>
    <t>21:0106:000147:0001:0001:00</t>
  </si>
  <si>
    <t>242</t>
  </si>
  <si>
    <t>24.2</t>
  </si>
  <si>
    <t>082E  :761173:00:------:--</t>
  </si>
  <si>
    <t>21:1061:000156</t>
  </si>
  <si>
    <t>21:0106:000148</t>
  </si>
  <si>
    <t>21:0106:000148:0001:0001:00</t>
  </si>
  <si>
    <t>13.2</t>
  </si>
  <si>
    <t>20.6</t>
  </si>
  <si>
    <t>082E  :761174:00:------:--</t>
  </si>
  <si>
    <t>21:1061:000157</t>
  </si>
  <si>
    <t>21:0106:000149</t>
  </si>
  <si>
    <t>21:0106:000149:0001:0001:00</t>
  </si>
  <si>
    <t>082E  :761175:00:------:--</t>
  </si>
  <si>
    <t>21:1061:000158</t>
  </si>
  <si>
    <t>21:0106:000150</t>
  </si>
  <si>
    <t>21:0106:000150:0001:0001:00</t>
  </si>
  <si>
    <t>830</t>
  </si>
  <si>
    <t>082E  :761176:00:------:--</t>
  </si>
  <si>
    <t>21:1061:000159</t>
  </si>
  <si>
    <t>21:0106:000151</t>
  </si>
  <si>
    <t>21:0106:000151:0001:0001:00</t>
  </si>
  <si>
    <t>082E  :761177:00:------:--</t>
  </si>
  <si>
    <t>21:1061:000160</t>
  </si>
  <si>
    <t>21:0106:000152</t>
  </si>
  <si>
    <t>21:0106:000152:0001:0001:00</t>
  </si>
  <si>
    <t>10.6</t>
  </si>
  <si>
    <t>082E  :761178:00:------:--</t>
  </si>
  <si>
    <t>21:1061:000161</t>
  </si>
  <si>
    <t>21:0106:000153</t>
  </si>
  <si>
    <t>21:0106:000153:0001:0001:00</t>
  </si>
  <si>
    <t>082E  :761179:00:------:--</t>
  </si>
  <si>
    <t>21:1061:000162</t>
  </si>
  <si>
    <t>21:0106:000154</t>
  </si>
  <si>
    <t>21:0106:000154:0001:0001:00</t>
  </si>
  <si>
    <t>11.9</t>
  </si>
  <si>
    <t>082E  :761182:00:------:--</t>
  </si>
  <si>
    <t>21:1061:000163</t>
  </si>
  <si>
    <t>21:0106:000155</t>
  </si>
  <si>
    <t>21:0106:000155:0001:0001:00</t>
  </si>
  <si>
    <t>12.9</t>
  </si>
  <si>
    <t>25.8</t>
  </si>
  <si>
    <t>082E  :761183:00:------:--</t>
  </si>
  <si>
    <t>21:1061:000164</t>
  </si>
  <si>
    <t>21:0106:000156</t>
  </si>
  <si>
    <t>21:0106:000156:0001:0001:00</t>
  </si>
  <si>
    <t>082E  :761184:00:------:--</t>
  </si>
  <si>
    <t>21:1061:000165</t>
  </si>
  <si>
    <t>21:0106:000157</t>
  </si>
  <si>
    <t>21:0106:000157:0001:0001:00</t>
  </si>
  <si>
    <t>082E  :761185:00:------:--</t>
  </si>
  <si>
    <t>21:1061:000166</t>
  </si>
  <si>
    <t>21:0106:000158</t>
  </si>
  <si>
    <t>21:0106:000158:0001:0001:00</t>
  </si>
  <si>
    <t>950</t>
  </si>
  <si>
    <t>082E  :761186:00:------:--</t>
  </si>
  <si>
    <t>21:1061:000167</t>
  </si>
  <si>
    <t>21:0106:000159</t>
  </si>
  <si>
    <t>21:0106:000159:0001:0001:00</t>
  </si>
  <si>
    <t>2000</t>
  </si>
  <si>
    <t>082E  :761187:00:------:--</t>
  </si>
  <si>
    <t>21:1061:000168</t>
  </si>
  <si>
    <t>21:0106:000160</t>
  </si>
  <si>
    <t>21:0106:000160:0001:0001:00</t>
  </si>
  <si>
    <t>121</t>
  </si>
  <si>
    <t>082E  :761188:00:------:--</t>
  </si>
  <si>
    <t>21:1061:000169</t>
  </si>
  <si>
    <t>21:0106:000161</t>
  </si>
  <si>
    <t>21:0106:000161:0001:0001:00</t>
  </si>
  <si>
    <t>250</t>
  </si>
  <si>
    <t>082E  :761189:00:------:--</t>
  </si>
  <si>
    <t>21:1061:000170</t>
  </si>
  <si>
    <t>21:0106:000162</t>
  </si>
  <si>
    <t>21:0106:000162:0001:0001:00</t>
  </si>
  <si>
    <t>082E  :761190:10:------:--</t>
  </si>
  <si>
    <t>21:1061:000171</t>
  </si>
  <si>
    <t>21:0106:000163</t>
  </si>
  <si>
    <t>21:0106:000163:0001:0001:00</t>
  </si>
  <si>
    <t>730</t>
  </si>
  <si>
    <t>64.6</t>
  </si>
  <si>
    <t>082E  :761191:20:761190:10</t>
  </si>
  <si>
    <t>21:1061:000172</t>
  </si>
  <si>
    <t>21:0106:000163:0002:0001:00</t>
  </si>
  <si>
    <t>67.3</t>
  </si>
  <si>
    <t>082E  :761192:00:------:--</t>
  </si>
  <si>
    <t>21:1061:000173</t>
  </si>
  <si>
    <t>21:0106:000164</t>
  </si>
  <si>
    <t>21:0106:000164:0001:0001:00</t>
  </si>
  <si>
    <t>082E  :761193:00:------:--</t>
  </si>
  <si>
    <t>21:1061:000174</t>
  </si>
  <si>
    <t>21:0106:000165</t>
  </si>
  <si>
    <t>21:0106:000165:0001:0001:00</t>
  </si>
  <si>
    <t>082E  :761194:00:------:--</t>
  </si>
  <si>
    <t>21:1061:000175</t>
  </si>
  <si>
    <t>21:0106:000166</t>
  </si>
  <si>
    <t>21:0106:000166:0001:0001:00</t>
  </si>
  <si>
    <t>980</t>
  </si>
  <si>
    <t>082E  :761196:00:------:--</t>
  </si>
  <si>
    <t>21:1061:000176</t>
  </si>
  <si>
    <t>21:0106:000167</t>
  </si>
  <si>
    <t>21:0106:000167:0001:0001:00</t>
  </si>
  <si>
    <t>082E  :761197:00:------:--</t>
  </si>
  <si>
    <t>21:1061:000177</t>
  </si>
  <si>
    <t>21:0106:000168</t>
  </si>
  <si>
    <t>21:0106:000168:0001:0001:00</t>
  </si>
  <si>
    <t>640</t>
  </si>
  <si>
    <t>082E  :761198:00:------:--</t>
  </si>
  <si>
    <t>21:1061:000178</t>
  </si>
  <si>
    <t>21:0106:000169</t>
  </si>
  <si>
    <t>21:0106:000169:0001:0001:00</t>
  </si>
  <si>
    <t>082E  :761199:00:------:--</t>
  </si>
  <si>
    <t>21:1061:000179</t>
  </si>
  <si>
    <t>21:0106:000170</t>
  </si>
  <si>
    <t>21:0106:000170:0001:0001:00</t>
  </si>
  <si>
    <t>082E  :761200:00:------:--</t>
  </si>
  <si>
    <t>21:1061:000180</t>
  </si>
  <si>
    <t>21:0106:000171</t>
  </si>
  <si>
    <t>21:0106:000171:0001:0001:00</t>
  </si>
  <si>
    <t>082E  :761202:00:------:--</t>
  </si>
  <si>
    <t>21:1061:000181</t>
  </si>
  <si>
    <t>21:0106:000172</t>
  </si>
  <si>
    <t>21:0106:000172:0001:0001:00</t>
  </si>
  <si>
    <t>26.6</t>
  </si>
  <si>
    <t>082E  :761203:00:------:--</t>
  </si>
  <si>
    <t>21:1061:000182</t>
  </si>
  <si>
    <t>21:0106:000173</t>
  </si>
  <si>
    <t>21:0106:000173:0001:0001:00</t>
  </si>
  <si>
    <t>74.9</t>
  </si>
  <si>
    <t>082E  :761204:00:------:--</t>
  </si>
  <si>
    <t>21:1061:000183</t>
  </si>
  <si>
    <t>21:0106:000174</t>
  </si>
  <si>
    <t>21:0106:000174:0001:0001:00</t>
  </si>
  <si>
    <t>57.6</t>
  </si>
  <si>
    <t>082E  :761205:00:------:--</t>
  </si>
  <si>
    <t>21:1061:000184</t>
  </si>
  <si>
    <t>21:0106:000175</t>
  </si>
  <si>
    <t>21:0106:000175:0001:0001:00</t>
  </si>
  <si>
    <t>37.6</t>
  </si>
  <si>
    <t>082E  :761206:00:------:--</t>
  </si>
  <si>
    <t>21:1061:000185</t>
  </si>
  <si>
    <t>21:0106:000176</t>
  </si>
  <si>
    <t>21:0106:000176:0001:0001:00</t>
  </si>
  <si>
    <t>22.9</t>
  </si>
  <si>
    <t>082E  :761207:00:------:--</t>
  </si>
  <si>
    <t>21:1061:000186</t>
  </si>
  <si>
    <t>21:0106:000177</t>
  </si>
  <si>
    <t>21:0106:000177:0001:0001:00</t>
  </si>
  <si>
    <t>1420</t>
  </si>
  <si>
    <t>20.8</t>
  </si>
  <si>
    <t>082E  :761208:00:------:--</t>
  </si>
  <si>
    <t>21:1061:000187</t>
  </si>
  <si>
    <t>21:0106:000178</t>
  </si>
  <si>
    <t>21:0106:000178:0001:0001:00</t>
  </si>
  <si>
    <t>22.8</t>
  </si>
  <si>
    <t>082E  :761209:00:------:--</t>
  </si>
  <si>
    <t>21:1061:000188</t>
  </si>
  <si>
    <t>21:0106:000179</t>
  </si>
  <si>
    <t>21:0106:000179:0001:0001:00</t>
  </si>
  <si>
    <t>758</t>
  </si>
  <si>
    <t>13.6</t>
  </si>
  <si>
    <t>082E  :761210:10:------:--</t>
  </si>
  <si>
    <t>21:1061:000189</t>
  </si>
  <si>
    <t>21:0106:000180</t>
  </si>
  <si>
    <t>21:0106:000180:0001:0001:00</t>
  </si>
  <si>
    <t>12.1</t>
  </si>
  <si>
    <t>082E  :761211:20:761210:10</t>
  </si>
  <si>
    <t>21:1061:000190</t>
  </si>
  <si>
    <t>21:0106:000180:0002:0001:00</t>
  </si>
  <si>
    <t>27.2</t>
  </si>
  <si>
    <t>082E  :761213:00:------:--</t>
  </si>
  <si>
    <t>21:1061:000191</t>
  </si>
  <si>
    <t>21:0106:000181</t>
  </si>
  <si>
    <t>21:0106:000181:0001:0001:00</t>
  </si>
  <si>
    <t>42.7</t>
  </si>
  <si>
    <t>082E  :761214:00:------:--</t>
  </si>
  <si>
    <t>21:1061:000192</t>
  </si>
  <si>
    <t>21:0106:000182</t>
  </si>
  <si>
    <t>21:0106:000182:0001:0001:00</t>
  </si>
  <si>
    <t>751</t>
  </si>
  <si>
    <t>364</t>
  </si>
  <si>
    <t>32.9</t>
  </si>
  <si>
    <t>2800</t>
  </si>
  <si>
    <t>082E  :761215:00:------:--</t>
  </si>
  <si>
    <t>21:1061:000193</t>
  </si>
  <si>
    <t>21:0106:000183</t>
  </si>
  <si>
    <t>21:0106:000183:0001:0001:00</t>
  </si>
  <si>
    <t>082E  :761216:00:------:--</t>
  </si>
  <si>
    <t>21:1061:000194</t>
  </si>
  <si>
    <t>21:0106:000184</t>
  </si>
  <si>
    <t>21:0106:000184:0001:0001:00</t>
  </si>
  <si>
    <t>11.2</t>
  </si>
  <si>
    <t>082E  :761217:00:------:--</t>
  </si>
  <si>
    <t>21:1061:000195</t>
  </si>
  <si>
    <t>21:0106:000185</t>
  </si>
  <si>
    <t>21:0106:000185:0001:0001:00</t>
  </si>
  <si>
    <t>21.3</t>
  </si>
  <si>
    <t>082E  :761218:00:------:--</t>
  </si>
  <si>
    <t>21:1061:000196</t>
  </si>
  <si>
    <t>21:0106:000186</t>
  </si>
  <si>
    <t>21:0106:000186:0001:0001:00</t>
  </si>
  <si>
    <t>082E  :761219:00:------:--</t>
  </si>
  <si>
    <t>21:1061:000197</t>
  </si>
  <si>
    <t>21:0106:000187</t>
  </si>
  <si>
    <t>21:0106:000187:0001:0001:00</t>
  </si>
  <si>
    <t>082E  :761220:00:------:--</t>
  </si>
  <si>
    <t>21:1061:000198</t>
  </si>
  <si>
    <t>21:0106:000188</t>
  </si>
  <si>
    <t>21:0106:000188:0001:0001:00</t>
  </si>
  <si>
    <t>18.6</t>
  </si>
  <si>
    <t>37.8</t>
  </si>
  <si>
    <t>082E  :761223:10:------:--</t>
  </si>
  <si>
    <t>21:1061:000199</t>
  </si>
  <si>
    <t>21:0106:000189</t>
  </si>
  <si>
    <t>21:0106:000189:0001:0001:00</t>
  </si>
  <si>
    <t>082E  :761224:20:761223:10</t>
  </si>
  <si>
    <t>21:1061:000200</t>
  </si>
  <si>
    <t>21:0106:000189:0002:0001:00</t>
  </si>
  <si>
    <t>082E  :761225:00:------:--</t>
  </si>
  <si>
    <t>21:1061:000201</t>
  </si>
  <si>
    <t>21:0106:000190</t>
  </si>
  <si>
    <t>21:0106:000190:0001:0001:00</t>
  </si>
  <si>
    <t>082E  :761226:00:------:--</t>
  </si>
  <si>
    <t>21:1061:000202</t>
  </si>
  <si>
    <t>21:0106:000191</t>
  </si>
  <si>
    <t>21:0106:000191:0001:0001:00</t>
  </si>
  <si>
    <t>34.7</t>
  </si>
  <si>
    <t>082E  :761227:00:------:--</t>
  </si>
  <si>
    <t>21:1061:000203</t>
  </si>
  <si>
    <t>21:0106:000192</t>
  </si>
  <si>
    <t>21:0106:000192:0001:0001:00</t>
  </si>
  <si>
    <t>23.5</t>
  </si>
  <si>
    <t>082E  :761228:00:------:--</t>
  </si>
  <si>
    <t>21:1061:000204</t>
  </si>
  <si>
    <t>21:0106:000193</t>
  </si>
  <si>
    <t>21:0106:000193:0001:0001:00</t>
  </si>
  <si>
    <t>082E  :761229:00:------:--</t>
  </si>
  <si>
    <t>21:1061:000205</t>
  </si>
  <si>
    <t>21:0106:000194</t>
  </si>
  <si>
    <t>21:0106:000194:0001:0001:00</t>
  </si>
  <si>
    <t>082E  :761230:00:------:--</t>
  </si>
  <si>
    <t>21:1061:000206</t>
  </si>
  <si>
    <t>21:0106:000195</t>
  </si>
  <si>
    <t>21:0106:000195:0001:0001:00</t>
  </si>
  <si>
    <t>30.5</t>
  </si>
  <si>
    <t>082E  :761231:00:------:--</t>
  </si>
  <si>
    <t>21:1061:000207</t>
  </si>
  <si>
    <t>21:0106:000196</t>
  </si>
  <si>
    <t>21:0106:000196:0001:0001:00</t>
  </si>
  <si>
    <t>082E  :761232:00:------:--</t>
  </si>
  <si>
    <t>21:1061:000208</t>
  </si>
  <si>
    <t>21:0106:000197</t>
  </si>
  <si>
    <t>21:0106:000197:0001:0001:00</t>
  </si>
  <si>
    <t>380</t>
  </si>
  <si>
    <t>082E  :761233:00:------:--</t>
  </si>
  <si>
    <t>21:1061:000209</t>
  </si>
  <si>
    <t>21:0106:000198</t>
  </si>
  <si>
    <t>21:0106:000198:0001:0001:00</t>
  </si>
  <si>
    <t>83.3</t>
  </si>
  <si>
    <t>082E  :761234:00:------:--</t>
  </si>
  <si>
    <t>21:1061:000210</t>
  </si>
  <si>
    <t>21:0106:000199</t>
  </si>
  <si>
    <t>21:0106:000199:0001:0001:00</t>
  </si>
  <si>
    <t>51.1</t>
  </si>
  <si>
    <t>082E  :761235:00:------:--</t>
  </si>
  <si>
    <t>21:1061:000211</t>
  </si>
  <si>
    <t>21:0106:000200</t>
  </si>
  <si>
    <t>21:0106:000200:0001:0001:00</t>
  </si>
  <si>
    <t>082E  :761236:00:------:--</t>
  </si>
  <si>
    <t>21:1061:000212</t>
  </si>
  <si>
    <t>21:0106:000201</t>
  </si>
  <si>
    <t>21:0106:000201:0001:0001:00</t>
  </si>
  <si>
    <t>255</t>
  </si>
  <si>
    <t>24.1</t>
  </si>
  <si>
    <t>35.2</t>
  </si>
  <si>
    <t>54.4</t>
  </si>
  <si>
    <t>082E  :761237:00:------:--</t>
  </si>
  <si>
    <t>21:1061:000213</t>
  </si>
  <si>
    <t>21:0106:000202</t>
  </si>
  <si>
    <t>21:0106:000202:0001:0001:00</t>
  </si>
  <si>
    <t>082E  :761238:00:------:--</t>
  </si>
  <si>
    <t>21:1061:000214</t>
  </si>
  <si>
    <t>21:0106:000203</t>
  </si>
  <si>
    <t>21:0106:000203:0001:0001:00</t>
  </si>
  <si>
    <t>29.6</t>
  </si>
  <si>
    <t>082E  :761239:00:------:--</t>
  </si>
  <si>
    <t>21:1061:000215</t>
  </si>
  <si>
    <t>21:0106:000204</t>
  </si>
  <si>
    <t>21:0106:000204:0001:0001:00</t>
  </si>
  <si>
    <t>16.2</t>
  </si>
  <si>
    <t>50.3</t>
  </si>
  <si>
    <t>26.5</t>
  </si>
  <si>
    <t>082E  :761240:00:------:--</t>
  </si>
  <si>
    <t>21:1061:000216</t>
  </si>
  <si>
    <t>21:0106:000205</t>
  </si>
  <si>
    <t>21:0106:000205:0001:0001:00</t>
  </si>
  <si>
    <t>21.6</t>
  </si>
  <si>
    <t>082E  :761242:10:------:--</t>
  </si>
  <si>
    <t>21:1061:000217</t>
  </si>
  <si>
    <t>21:0106:000206</t>
  </si>
  <si>
    <t>21:0106:000206:0001:0001:00</t>
  </si>
  <si>
    <t>082E  :761243:20:761242:10</t>
  </si>
  <si>
    <t>21:1061:000218</t>
  </si>
  <si>
    <t>21:0106:000206:0002:0001:00</t>
  </si>
  <si>
    <t>082E  :761244:00:------:--</t>
  </si>
  <si>
    <t>21:1061:000219</t>
  </si>
  <si>
    <t>21:0106:000207</t>
  </si>
  <si>
    <t>21:0106:000207:0001:0001:00</t>
  </si>
  <si>
    <t>082E  :761246:00:------:--</t>
  </si>
  <si>
    <t>21:1061:000220</t>
  </si>
  <si>
    <t>21:0106:000208</t>
  </si>
  <si>
    <t>21:0106:000208:0001:0001:00</t>
  </si>
  <si>
    <t>53.4</t>
  </si>
  <si>
    <t>15.8</t>
  </si>
  <si>
    <t>26.1</t>
  </si>
  <si>
    <t>30.2</t>
  </si>
  <si>
    <t>082E  :761247:00:------:--</t>
  </si>
  <si>
    <t>21:1061:000221</t>
  </si>
  <si>
    <t>21:0106:000209</t>
  </si>
  <si>
    <t>21:0106:000209:0001:0001:00</t>
  </si>
  <si>
    <t>64.5</t>
  </si>
  <si>
    <t>082E  :761248:00:------:--</t>
  </si>
  <si>
    <t>21:1061:000222</t>
  </si>
  <si>
    <t>21:0106:000210</t>
  </si>
  <si>
    <t>21:0106:000210:0001:0001:00</t>
  </si>
  <si>
    <t>082E  :761249:00:------:--</t>
  </si>
  <si>
    <t>21:1061:000223</t>
  </si>
  <si>
    <t>21:0106:000211</t>
  </si>
  <si>
    <t>21:0106:000211:0001:0001:00</t>
  </si>
  <si>
    <t>082E  :761250:00:------:--</t>
  </si>
  <si>
    <t>21:1061:000224</t>
  </si>
  <si>
    <t>21:0106:000212</t>
  </si>
  <si>
    <t>21:0106:000212:0001:0001:00</t>
  </si>
  <si>
    <t>082E  :761251:00:------:--</t>
  </si>
  <si>
    <t>21:1061:000225</t>
  </si>
  <si>
    <t>21:0106:000213</t>
  </si>
  <si>
    <t>21:0106:000213:0001:0001:00</t>
  </si>
  <si>
    <t>082E  :761252:00:------:--</t>
  </si>
  <si>
    <t>21:1061:000226</t>
  </si>
  <si>
    <t>21:0106:000214</t>
  </si>
  <si>
    <t>21:0106:000214:0001:0001:00</t>
  </si>
  <si>
    <t>990</t>
  </si>
  <si>
    <t>082E  :761253:00:------:--</t>
  </si>
  <si>
    <t>21:1061:000227</t>
  </si>
  <si>
    <t>21:0106:000215</t>
  </si>
  <si>
    <t>21:0106:000215:0001:0001:00</t>
  </si>
  <si>
    <t>082E  :761254:00:------:--</t>
  </si>
  <si>
    <t>21:1061:000228</t>
  </si>
  <si>
    <t>21:0106:000216</t>
  </si>
  <si>
    <t>21:0106:000216:0001:0001:00</t>
  </si>
  <si>
    <t>082E  :761255:00:------:--</t>
  </si>
  <si>
    <t>21:1061:000229</t>
  </si>
  <si>
    <t>21:0106:000217</t>
  </si>
  <si>
    <t>21:0106:000217:0001:0001:00</t>
  </si>
  <si>
    <t>082E  :761256:00:------:--</t>
  </si>
  <si>
    <t>21:1061:000230</t>
  </si>
  <si>
    <t>21:0106:000218</t>
  </si>
  <si>
    <t>21:0106:000218:0001:0001:00</t>
  </si>
  <si>
    <t>082E  :761257:00:------:--</t>
  </si>
  <si>
    <t>21:1061:000231</t>
  </si>
  <si>
    <t>21:0106:000219</t>
  </si>
  <si>
    <t>21:0106:000219:0001:0001:00</t>
  </si>
  <si>
    <t>082E  :761258:00:------:--</t>
  </si>
  <si>
    <t>21:1061:000232</t>
  </si>
  <si>
    <t>21:0106:000220</t>
  </si>
  <si>
    <t>21:0106:000220:0001:0001:00</t>
  </si>
  <si>
    <t>082E  :761259:00:------:--</t>
  </si>
  <si>
    <t>21:1061:000233</t>
  </si>
  <si>
    <t>21:0106:000221</t>
  </si>
  <si>
    <t>21:0106:000221:0001:0001:00</t>
  </si>
  <si>
    <t>082E  :761260:00:------:--</t>
  </si>
  <si>
    <t>21:1061:000234</t>
  </si>
  <si>
    <t>21:0106:000222</t>
  </si>
  <si>
    <t>21:0106:000222:0001:0001:00</t>
  </si>
  <si>
    <t>10.5</t>
  </si>
  <si>
    <t>40.6</t>
  </si>
  <si>
    <t>082E  :761262:00:------:--</t>
  </si>
  <si>
    <t>21:1061:000235</t>
  </si>
  <si>
    <t>21:0106:000223</t>
  </si>
  <si>
    <t>21:0106:000223:0001:0001:00</t>
  </si>
  <si>
    <t>48.6</t>
  </si>
  <si>
    <t>082E  :761263:00:------:--</t>
  </si>
  <si>
    <t>21:1061:000236</t>
  </si>
  <si>
    <t>21:0106:000224</t>
  </si>
  <si>
    <t>21:0106:000224:0001:0001:00</t>
  </si>
  <si>
    <t>14.4</t>
  </si>
  <si>
    <t>49.5</t>
  </si>
  <si>
    <t>082E  :761264:10:------:--</t>
  </si>
  <si>
    <t>21:1061:000237</t>
  </si>
  <si>
    <t>21:0106:000225</t>
  </si>
  <si>
    <t>21:0106:000225:0001:0001:00</t>
  </si>
  <si>
    <t>082E  :761265:20:761264:10</t>
  </si>
  <si>
    <t>21:1061:000238</t>
  </si>
  <si>
    <t>21:0106:000225:0002:0001:00</t>
  </si>
  <si>
    <t>082E  :761266:00:------:--</t>
  </si>
  <si>
    <t>21:1061:000239</t>
  </si>
  <si>
    <t>21:0106:000226</t>
  </si>
  <si>
    <t>21:0106:000226:0001:0001:00</t>
  </si>
  <si>
    <t>082E  :761268:00:------:--</t>
  </si>
  <si>
    <t>21:1061:000240</t>
  </si>
  <si>
    <t>21:0106:000227</t>
  </si>
  <si>
    <t>21:0106:000227:0001:0001:00</t>
  </si>
  <si>
    <t>49.4</t>
  </si>
  <si>
    <t>082E  :761269:00:------:--</t>
  </si>
  <si>
    <t>21:1061:000241</t>
  </si>
  <si>
    <t>21:0106:000228</t>
  </si>
  <si>
    <t>21:0106:000228:0001:0001:00</t>
  </si>
  <si>
    <t>082E  :761270:00:------:--</t>
  </si>
  <si>
    <t>21:1061:000242</t>
  </si>
  <si>
    <t>21:0106:000229</t>
  </si>
  <si>
    <t>21:0106:000229:0001:0001:00</t>
  </si>
  <si>
    <t>082E  :761271:00:------:--</t>
  </si>
  <si>
    <t>21:1061:000243</t>
  </si>
  <si>
    <t>21:0106:000230</t>
  </si>
  <si>
    <t>21:0106:000230:0001:0001:00</t>
  </si>
  <si>
    <t>082E  :761272:00:------:--</t>
  </si>
  <si>
    <t>21:1061:000244</t>
  </si>
  <si>
    <t>21:0106:000231</t>
  </si>
  <si>
    <t>21:0106:000231:0001:0001:00</t>
  </si>
  <si>
    <t>49.7</t>
  </si>
  <si>
    <t>082E  :761273:00:------:--</t>
  </si>
  <si>
    <t>21:1061:000245</t>
  </si>
  <si>
    <t>21:0106:000232</t>
  </si>
  <si>
    <t>21:0106:000232:0001:0001:00</t>
  </si>
  <si>
    <t>20.1</t>
  </si>
  <si>
    <t>082E  :761274:00:------:--</t>
  </si>
  <si>
    <t>21:1061:000246</t>
  </si>
  <si>
    <t>21:0106:000233</t>
  </si>
  <si>
    <t>21:0106:000233:0001:0001:00</t>
  </si>
  <si>
    <t>30.9</t>
  </si>
  <si>
    <t>082E  :761275:00:------:--</t>
  </si>
  <si>
    <t>21:1061:000247</t>
  </si>
  <si>
    <t>21:0106:000234</t>
  </si>
  <si>
    <t>21:0106:000234:0001:0001:00</t>
  </si>
  <si>
    <t>33.9</t>
  </si>
  <si>
    <t>082E  :761276:00:------:--</t>
  </si>
  <si>
    <t>21:1061:000248</t>
  </si>
  <si>
    <t>21:0106:000235</t>
  </si>
  <si>
    <t>21:0106:000235:0001:0001:00</t>
  </si>
  <si>
    <t>082E  :761277:00:------:--</t>
  </si>
  <si>
    <t>21:1061:000249</t>
  </si>
  <si>
    <t>21:0106:000236</t>
  </si>
  <si>
    <t>21:0106:000236:0001:0001:00</t>
  </si>
  <si>
    <t>082E  :761278:00:------:--</t>
  </si>
  <si>
    <t>21:1061:000250</t>
  </si>
  <si>
    <t>21:0106:000237</t>
  </si>
  <si>
    <t>21:0106:000237:0001:0001:00</t>
  </si>
  <si>
    <t>082E  :761279:00:------:--</t>
  </si>
  <si>
    <t>21:1061:000251</t>
  </si>
  <si>
    <t>21:0106:000238</t>
  </si>
  <si>
    <t>21:0106:000238:0001:0001:00</t>
  </si>
  <si>
    <t>082E  :761280:00:------:--</t>
  </si>
  <si>
    <t>21:1061:000252</t>
  </si>
  <si>
    <t>21:0106:000239</t>
  </si>
  <si>
    <t>21:0106:000239:0001:0001:00</t>
  </si>
  <si>
    <t>12.3</t>
  </si>
  <si>
    <t>082E  :761282:00:------:--</t>
  </si>
  <si>
    <t>21:1061:000253</t>
  </si>
  <si>
    <t>21:0106:000240</t>
  </si>
  <si>
    <t>21:0106:000240:0001:0001:00</t>
  </si>
  <si>
    <t>082E  :761283:00:------:--</t>
  </si>
  <si>
    <t>21:1061:000254</t>
  </si>
  <si>
    <t>21:0106:000241</t>
  </si>
  <si>
    <t>21:0106:000241:0001:0001:00</t>
  </si>
  <si>
    <t>78.2</t>
  </si>
  <si>
    <t>082E  :761284:00:------:--</t>
  </si>
  <si>
    <t>21:1061:000255</t>
  </si>
  <si>
    <t>21:0106:000242</t>
  </si>
  <si>
    <t>21:0106:000242:0001:0001:00</t>
  </si>
  <si>
    <t>082E  :761285:00:------:--</t>
  </si>
  <si>
    <t>21:1061:000256</t>
  </si>
  <si>
    <t>21:0106:000243</t>
  </si>
  <si>
    <t>21:0106:000243:0001:0001:00</t>
  </si>
  <si>
    <t>082E  :761286:00:------:--</t>
  </si>
  <si>
    <t>21:1061:000257</t>
  </si>
  <si>
    <t>21:0106:000244</t>
  </si>
  <si>
    <t>21:0106:000244:0001:0001:00</t>
  </si>
  <si>
    <t>26.4</t>
  </si>
  <si>
    <t>082E  :761287:00:------:--</t>
  </si>
  <si>
    <t>21:1061:000258</t>
  </si>
  <si>
    <t>21:0106:000245</t>
  </si>
  <si>
    <t>21:0106:000245:0001:0001:00</t>
  </si>
  <si>
    <t>082E  :761288:00:------:--</t>
  </si>
  <si>
    <t>21:1061:000259</t>
  </si>
  <si>
    <t>21:0106:000246</t>
  </si>
  <si>
    <t>21:0106:000246:0001:0001:00</t>
  </si>
  <si>
    <t>211</t>
  </si>
  <si>
    <t>21.5</t>
  </si>
  <si>
    <t>39.3</t>
  </si>
  <si>
    <t>082E  :763002:00:------:--</t>
  </si>
  <si>
    <t>21:1061:000260</t>
  </si>
  <si>
    <t>21:0106:000247</t>
  </si>
  <si>
    <t>21:0106:000247:0001:0001:00</t>
  </si>
  <si>
    <t>082E  :763003:00:------:--</t>
  </si>
  <si>
    <t>21:1061:000261</t>
  </si>
  <si>
    <t>21:0106:000248</t>
  </si>
  <si>
    <t>21:0106:000248:0001:0001:00</t>
  </si>
  <si>
    <t>082E  :763004:00:------:--</t>
  </si>
  <si>
    <t>21:1061:000262</t>
  </si>
  <si>
    <t>21:0106:000249</t>
  </si>
  <si>
    <t>21:0106:000249:0001:0001:00</t>
  </si>
  <si>
    <t>082E  :763005:10:------:--</t>
  </si>
  <si>
    <t>21:1061:000263</t>
  </si>
  <si>
    <t>21:0106:000250</t>
  </si>
  <si>
    <t>21:0106:000250:0001:0001:00</t>
  </si>
  <si>
    <t>082E  :763006:20:763005:10</t>
  </si>
  <si>
    <t>21:1061:000264</t>
  </si>
  <si>
    <t>21:0106:000250:0002:0001:00</t>
  </si>
  <si>
    <t>23.3</t>
  </si>
  <si>
    <t>082E  :763007:00:------:--</t>
  </si>
  <si>
    <t>21:1061:000265</t>
  </si>
  <si>
    <t>21:0106:000251</t>
  </si>
  <si>
    <t>21:0106:000251:0001:0001:00</t>
  </si>
  <si>
    <t>082E  :763008:00:------:--</t>
  </si>
  <si>
    <t>21:1061:000266</t>
  </si>
  <si>
    <t>21:0106:000252</t>
  </si>
  <si>
    <t>21:0106:000252:0001:0001:00</t>
  </si>
  <si>
    <t>3300</t>
  </si>
  <si>
    <t>13.7</t>
  </si>
  <si>
    <t>082E  :763009:00:------:--</t>
  </si>
  <si>
    <t>21:1061:000267</t>
  </si>
  <si>
    <t>21:0106:000253</t>
  </si>
  <si>
    <t>21:0106:000253:0001:0001:00</t>
  </si>
  <si>
    <t>082E  :763010:00:------:--</t>
  </si>
  <si>
    <t>21:1061:000268</t>
  </si>
  <si>
    <t>21:0106:000254</t>
  </si>
  <si>
    <t>21:0106:000254:0001:0001:00</t>
  </si>
  <si>
    <t>082E  :763011:00:------:--</t>
  </si>
  <si>
    <t>21:1061:000269</t>
  </si>
  <si>
    <t>21:0106:000255</t>
  </si>
  <si>
    <t>21:0106:000255:0001:0001:00</t>
  </si>
  <si>
    <t>082E  :763013:00:------:--</t>
  </si>
  <si>
    <t>21:1061:000270</t>
  </si>
  <si>
    <t>21:0106:000256</t>
  </si>
  <si>
    <t>21:0106:000256:0001:0001:00</t>
  </si>
  <si>
    <t>082E  :763014:00:------:--</t>
  </si>
  <si>
    <t>21:1061:000271</t>
  </si>
  <si>
    <t>21:0106:000257</t>
  </si>
  <si>
    <t>21:0106:000257:0001:0001:00</t>
  </si>
  <si>
    <t>082E  :763015:00:------:--</t>
  </si>
  <si>
    <t>21:1061:000272</t>
  </si>
  <si>
    <t>21:0106:000258</t>
  </si>
  <si>
    <t>21:0106:000258:0001:0001:00</t>
  </si>
  <si>
    <t>082E  :763016:00:------:--</t>
  </si>
  <si>
    <t>21:1061:000273</t>
  </si>
  <si>
    <t>21:0106:000259</t>
  </si>
  <si>
    <t>21:0106:000259:0001:0001:00</t>
  </si>
  <si>
    <t>082E  :763017:00:------:--</t>
  </si>
  <si>
    <t>21:1061:000274</t>
  </si>
  <si>
    <t>21:0106:000260</t>
  </si>
  <si>
    <t>21:0106:000260:0001:0001:00</t>
  </si>
  <si>
    <t>082E  :763018:00:------:--</t>
  </si>
  <si>
    <t>21:1061:000275</t>
  </si>
  <si>
    <t>21:0106:000261</t>
  </si>
  <si>
    <t>21:0106:000261:0001:0001:00</t>
  </si>
  <si>
    <t>82.4</t>
  </si>
  <si>
    <t>082E  :763019:00:------:--</t>
  </si>
  <si>
    <t>21:1061:000276</t>
  </si>
  <si>
    <t>21:0106:000262</t>
  </si>
  <si>
    <t>21:0106:000262:0001:0001:00</t>
  </si>
  <si>
    <t>082E  :763020:00:------:--</t>
  </si>
  <si>
    <t>21:1061:000277</t>
  </si>
  <si>
    <t>21:0106:000263</t>
  </si>
  <si>
    <t>21:0106:000263:0001:0001:00</t>
  </si>
  <si>
    <t>082E  :763022:00:------:--</t>
  </si>
  <si>
    <t>21:1061:000278</t>
  </si>
  <si>
    <t>21:0106:000264</t>
  </si>
  <si>
    <t>21:0106:000264:0001:0001:00</t>
  </si>
  <si>
    <t>12.5</t>
  </si>
  <si>
    <t>082E  :763023:00:------:--</t>
  </si>
  <si>
    <t>21:1061:000279</t>
  </si>
  <si>
    <t>21:0106:000265</t>
  </si>
  <si>
    <t>21:0106:000265:0001:0001:00</t>
  </si>
  <si>
    <t>082E  :763024:00:------:--</t>
  </si>
  <si>
    <t>21:1061:000280</t>
  </si>
  <si>
    <t>21:0106:000266</t>
  </si>
  <si>
    <t>21:0106:000266:0001:0001:00</t>
  </si>
  <si>
    <t>082E  :763025:00:------:--</t>
  </si>
  <si>
    <t>21:1061:000281</t>
  </si>
  <si>
    <t>21:0106:000267</t>
  </si>
  <si>
    <t>21:0106:000267:0001:0001:00</t>
  </si>
  <si>
    <t>082E  :763026:00:------:--</t>
  </si>
  <si>
    <t>21:1061:000282</t>
  </si>
  <si>
    <t>21:0106:000268</t>
  </si>
  <si>
    <t>21:0106:000268:0001:0001:00</t>
  </si>
  <si>
    <t>082E  :763027:00:------:--</t>
  </si>
  <si>
    <t>21:1061:000283</t>
  </si>
  <si>
    <t>21:0106:000269</t>
  </si>
  <si>
    <t>21:0106:000269:0001:0001:00</t>
  </si>
  <si>
    <t>4000</t>
  </si>
  <si>
    <t>53.7</t>
  </si>
  <si>
    <t>243</t>
  </si>
  <si>
    <t>19.4</t>
  </si>
  <si>
    <t>31.7</t>
  </si>
  <si>
    <t>082E  :763028:00:------:--</t>
  </si>
  <si>
    <t>21:1061:000284</t>
  </si>
  <si>
    <t>21:0106:000270</t>
  </si>
  <si>
    <t>21:0106:000270:0001:0001:00</t>
  </si>
  <si>
    <t>082E  :763029:00:------:--</t>
  </si>
  <si>
    <t>21:1061:000285</t>
  </si>
  <si>
    <t>21:0106:000271</t>
  </si>
  <si>
    <t>21:0106:000271:0001:0001:00</t>
  </si>
  <si>
    <t>082E  :763030:00:------:--</t>
  </si>
  <si>
    <t>21:1061:000286</t>
  </si>
  <si>
    <t>21:0106:000272</t>
  </si>
  <si>
    <t>21:0106:000272:0001:0001:00</t>
  </si>
  <si>
    <t>082E  :763031:00:------:--</t>
  </si>
  <si>
    <t>21:1061:000287</t>
  </si>
  <si>
    <t>21:0106:000273</t>
  </si>
  <si>
    <t>21:0106:000273:0001:0001:00</t>
  </si>
  <si>
    <t>2900</t>
  </si>
  <si>
    <t>082E  :763032:10:------:--</t>
  </si>
  <si>
    <t>21:1061:000288</t>
  </si>
  <si>
    <t>21:0106:000274</t>
  </si>
  <si>
    <t>21:0106:000274:0001:0001:00</t>
  </si>
  <si>
    <t>082E  :763033:20:763032:10</t>
  </si>
  <si>
    <t>21:1061:000289</t>
  </si>
  <si>
    <t>21:0106:000274:0002:0001:00</t>
  </si>
  <si>
    <t>082E  :763034:00:------:--</t>
  </si>
  <si>
    <t>21:1061:000290</t>
  </si>
  <si>
    <t>21:0106:000275</t>
  </si>
  <si>
    <t>21:0106:000275:0001:0001:00</t>
  </si>
  <si>
    <t>42.5</t>
  </si>
  <si>
    <t>082E  :763035:00:------:--</t>
  </si>
  <si>
    <t>21:1061:000291</t>
  </si>
  <si>
    <t>21:0106:000276</t>
  </si>
  <si>
    <t>21:0106:000276:0001:0001:00</t>
  </si>
  <si>
    <t>55.9</t>
  </si>
  <si>
    <t>082E  :763037:00:------:--</t>
  </si>
  <si>
    <t>21:1061:000292</t>
  </si>
  <si>
    <t>21:0106:000277</t>
  </si>
  <si>
    <t>21:0106:000277:0001:0001:00</t>
  </si>
  <si>
    <t>082E  :763038:00:------:--</t>
  </si>
  <si>
    <t>21:1061:000293</t>
  </si>
  <si>
    <t>21:0106:000278</t>
  </si>
  <si>
    <t>21:0106:000278:0001:0001:00</t>
  </si>
  <si>
    <t>082E  :763039:00:------:--</t>
  </si>
  <si>
    <t>21:1061:000294</t>
  </si>
  <si>
    <t>21:0106:000279</t>
  </si>
  <si>
    <t>21:0106:000279:0001:0001:00</t>
  </si>
  <si>
    <t>2500</t>
  </si>
  <si>
    <t>082E  :763040:00:------:--</t>
  </si>
  <si>
    <t>21:1061:000295</t>
  </si>
  <si>
    <t>21:0106:000280</t>
  </si>
  <si>
    <t>21:0106:000280:0001:0001:00</t>
  </si>
  <si>
    <t>1020</t>
  </si>
  <si>
    <t>082E  :763042:00:------:--</t>
  </si>
  <si>
    <t>21:1061:000296</t>
  </si>
  <si>
    <t>21:0106:000281</t>
  </si>
  <si>
    <t>21:0106:000281:0001:0001:00</t>
  </si>
  <si>
    <t>082E  :763043:00:------:--</t>
  </si>
  <si>
    <t>21:1061:000297</t>
  </si>
  <si>
    <t>21:0106:000282</t>
  </si>
  <si>
    <t>21:0106:000282:0001:0001:00</t>
  </si>
  <si>
    <t>082E  :763044:00:------:--</t>
  </si>
  <si>
    <t>21:1061:000298</t>
  </si>
  <si>
    <t>21:0106:000283</t>
  </si>
  <si>
    <t>21:0106:000283:0001:0001:00</t>
  </si>
  <si>
    <t>251</t>
  </si>
  <si>
    <t>082E  :763045:00:------:--</t>
  </si>
  <si>
    <t>21:1061:000299</t>
  </si>
  <si>
    <t>21:0106:000284</t>
  </si>
  <si>
    <t>21:0106:000284:0001:0001:00</t>
  </si>
  <si>
    <t>082E  :763046:00:------:--</t>
  </si>
  <si>
    <t>21:1061:000300</t>
  </si>
  <si>
    <t>21:0106:000285</t>
  </si>
  <si>
    <t>21:0106:000285:0001:0001:00</t>
  </si>
  <si>
    <t>151</t>
  </si>
  <si>
    <t>082E  :763047:00:------:--</t>
  </si>
  <si>
    <t>21:1061:000301</t>
  </si>
  <si>
    <t>21:0106:000286</t>
  </si>
  <si>
    <t>21:0106:000286:0001:0001:00</t>
  </si>
  <si>
    <t>082E  :763048:00:------:--</t>
  </si>
  <si>
    <t>21:1061:000302</t>
  </si>
  <si>
    <t>21:0106:000287</t>
  </si>
  <si>
    <t>21:0106:000287:0001:0001:00</t>
  </si>
  <si>
    <t>082E  :763049:00:------:--</t>
  </si>
  <si>
    <t>21:1061:000303</t>
  </si>
  <si>
    <t>21:0106:000288</t>
  </si>
  <si>
    <t>21:0106:000288:0001:0001:00</t>
  </si>
  <si>
    <t>082E  :763050:00:------:--</t>
  </si>
  <si>
    <t>21:1061:000304</t>
  </si>
  <si>
    <t>21:0106:000289</t>
  </si>
  <si>
    <t>21:0106:000289:0001:0001:00</t>
  </si>
  <si>
    <t>082E  :763051:00:------:--</t>
  </si>
  <si>
    <t>21:1061:000305</t>
  </si>
  <si>
    <t>21:0106:000290</t>
  </si>
  <si>
    <t>21:0106:000290:0001:0001:00</t>
  </si>
  <si>
    <t>082E  :763053:10:------:--</t>
  </si>
  <si>
    <t>21:1061:000306</t>
  </si>
  <si>
    <t>21:0106:000291</t>
  </si>
  <si>
    <t>21:0106:000291:0001:0001:00</t>
  </si>
  <si>
    <t>082E  :763054:20:763053:10</t>
  </si>
  <si>
    <t>21:1061:000307</t>
  </si>
  <si>
    <t>21:0106:000291:0002:0001:00</t>
  </si>
  <si>
    <t>082E  :763055:00:------:--</t>
  </si>
  <si>
    <t>21:1061:000308</t>
  </si>
  <si>
    <t>21:0106:000292</t>
  </si>
  <si>
    <t>21:0106:000292:0001:0001:00</t>
  </si>
  <si>
    <t>127</t>
  </si>
  <si>
    <t>082E  :763056:00:------:--</t>
  </si>
  <si>
    <t>21:1061:000309</t>
  </si>
  <si>
    <t>21:0106:000293</t>
  </si>
  <si>
    <t>21:0106:000293:0001:0001:00</t>
  </si>
  <si>
    <t>082E  :763057:00:------:--</t>
  </si>
  <si>
    <t>21:1061:000310</t>
  </si>
  <si>
    <t>21:0106:000294</t>
  </si>
  <si>
    <t>21:0106:000294:0001:0001:00</t>
  </si>
  <si>
    <t>082E  :763058:00:------:--</t>
  </si>
  <si>
    <t>21:1061:000311</t>
  </si>
  <si>
    <t>21:0106:000295</t>
  </si>
  <si>
    <t>21:0106:000295:0001:0001:00</t>
  </si>
  <si>
    <t>126</t>
  </si>
  <si>
    <t>082E  :763059:00:------:--</t>
  </si>
  <si>
    <t>21:1061:000312</t>
  </si>
  <si>
    <t>21:0106:000296</t>
  </si>
  <si>
    <t>21:0106:000296:0001:0001:00</t>
  </si>
  <si>
    <t>082E  :763060:00:------:--</t>
  </si>
  <si>
    <t>21:1061:000313</t>
  </si>
  <si>
    <t>21:0106:000297</t>
  </si>
  <si>
    <t>21:0106:000297:0001:0001:00</t>
  </si>
  <si>
    <t>082E  :763062:10:------:--</t>
  </si>
  <si>
    <t>21:1061:000314</t>
  </si>
  <si>
    <t>21:0106:000298</t>
  </si>
  <si>
    <t>21:0106:000298:0001:0001:00</t>
  </si>
  <si>
    <t>18.8</t>
  </si>
  <si>
    <t>082E  :763063:20:763062:10</t>
  </si>
  <si>
    <t>21:1061:000315</t>
  </si>
  <si>
    <t>21:0106:000298:0002:0001:00</t>
  </si>
  <si>
    <t>780</t>
  </si>
  <si>
    <t>082E  :763064:00:------:--</t>
  </si>
  <si>
    <t>21:1061:000316</t>
  </si>
  <si>
    <t>21:0106:000299</t>
  </si>
  <si>
    <t>21:0106:000299:0001:0001:00</t>
  </si>
  <si>
    <t>082E  :763066:00:------:--</t>
  </si>
  <si>
    <t>21:1061:000317</t>
  </si>
  <si>
    <t>21:0106:000300</t>
  </si>
  <si>
    <t>21:0106:000300:0001:0001:00</t>
  </si>
  <si>
    <t>082E  :763067:00:------:--</t>
  </si>
  <si>
    <t>21:1061:000318</t>
  </si>
  <si>
    <t>21:0106:000301</t>
  </si>
  <si>
    <t>21:0106:000301:0001:0001:00</t>
  </si>
  <si>
    <t>082E  :763068:00:------:--</t>
  </si>
  <si>
    <t>21:1061:000319</t>
  </si>
  <si>
    <t>21:0106:000302</t>
  </si>
  <si>
    <t>21:0106:000302:0001:0001:00</t>
  </si>
  <si>
    <t>3500</t>
  </si>
  <si>
    <t>33.1</t>
  </si>
  <si>
    <t>082E  :763069:00:------:--</t>
  </si>
  <si>
    <t>21:1061:000320</t>
  </si>
  <si>
    <t>21:0106:000303</t>
  </si>
  <si>
    <t>21:0106:000303:0001:0001:00</t>
  </si>
  <si>
    <t>3600</t>
  </si>
  <si>
    <t>082E  :763070:00:------:--</t>
  </si>
  <si>
    <t>21:1061:000321</t>
  </si>
  <si>
    <t>21:0106:000304</t>
  </si>
  <si>
    <t>21:0106:000304:0001:0001:00</t>
  </si>
  <si>
    <t>082E  :763071:00:------:--</t>
  </si>
  <si>
    <t>21:1061:000322</t>
  </si>
  <si>
    <t>21:0106:000305</t>
  </si>
  <si>
    <t>21:0106:000305:0001:0001:00</t>
  </si>
  <si>
    <t>082E  :763072:00:------:--</t>
  </si>
  <si>
    <t>21:1061:000323</t>
  </si>
  <si>
    <t>21:0106:000306</t>
  </si>
  <si>
    <t>21:0106:000306:0001:0001:00</t>
  </si>
  <si>
    <t>082E  :763073:00:------:--</t>
  </si>
  <si>
    <t>21:1061:000324</t>
  </si>
  <si>
    <t>21:0106:000307</t>
  </si>
  <si>
    <t>21:0106:000307:0001:0001:00</t>
  </si>
  <si>
    <t>082E  :763074:00:------:--</t>
  </si>
  <si>
    <t>21:1061:000325</t>
  </si>
  <si>
    <t>21:0106:000308</t>
  </si>
  <si>
    <t>21:0106:000308:0001:0001:00</t>
  </si>
  <si>
    <t>082E  :763075:00:------:--</t>
  </si>
  <si>
    <t>21:1061:000326</t>
  </si>
  <si>
    <t>21:0106:000309</t>
  </si>
  <si>
    <t>21:0106:000309:0001:0001:00</t>
  </si>
  <si>
    <t>42.8</t>
  </si>
  <si>
    <t>082E  :763076:00:------:--</t>
  </si>
  <si>
    <t>21:1061:000327</t>
  </si>
  <si>
    <t>21:0106:000310</t>
  </si>
  <si>
    <t>21:0106:000310:0001:0001:00</t>
  </si>
  <si>
    <t>082E  :763077:00:------:--</t>
  </si>
  <si>
    <t>21:1061:000328</t>
  </si>
  <si>
    <t>21:0106:000311</t>
  </si>
  <si>
    <t>21:0106:000311:0001:0001:00</t>
  </si>
  <si>
    <t>082E  :763078:00:------:--</t>
  </si>
  <si>
    <t>21:1061:000329</t>
  </si>
  <si>
    <t>21:0106:000312</t>
  </si>
  <si>
    <t>21:0106:000312:0001:0001:00</t>
  </si>
  <si>
    <t>082E  :763079:00:------:--</t>
  </si>
  <si>
    <t>21:1061:000330</t>
  </si>
  <si>
    <t>21:0106:000313</t>
  </si>
  <si>
    <t>21:0106:000313:0001:0001:00</t>
  </si>
  <si>
    <t>082E  :763080:00:------:--</t>
  </si>
  <si>
    <t>21:1061:000331</t>
  </si>
  <si>
    <t>21:0106:000314</t>
  </si>
  <si>
    <t>21:0106:000314:0001:0001:00</t>
  </si>
  <si>
    <t>082E  :763082:00:------:--</t>
  </si>
  <si>
    <t>21:1061:000332</t>
  </si>
  <si>
    <t>21:0106:000315</t>
  </si>
  <si>
    <t>21:0106:000315:0001:0001:00</t>
  </si>
  <si>
    <t>082E  :763084:00:------:--</t>
  </si>
  <si>
    <t>21:1061:000333</t>
  </si>
  <si>
    <t>21:0106:000316</t>
  </si>
  <si>
    <t>21:0106:000316:0001:0001:00</t>
  </si>
  <si>
    <t>082E  :763085:00:------:--</t>
  </si>
  <si>
    <t>21:1061:000334</t>
  </si>
  <si>
    <t>21:0106:000317</t>
  </si>
  <si>
    <t>21:0106:000317:0001:0001:00</t>
  </si>
  <si>
    <t>082E  :763086:00:------:--</t>
  </si>
  <si>
    <t>21:1061:000335</t>
  </si>
  <si>
    <t>21:0106:000318</t>
  </si>
  <si>
    <t>21:0106:000318:0001:0001:00</t>
  </si>
  <si>
    <t>082E  :763087:00:------:--</t>
  </si>
  <si>
    <t>21:1061:000336</t>
  </si>
  <si>
    <t>21:0106:000319</t>
  </si>
  <si>
    <t>21:0106:000319:0001:0001:00</t>
  </si>
  <si>
    <t>082E  :763088:00:------:--</t>
  </si>
  <si>
    <t>21:1061:000337</t>
  </si>
  <si>
    <t>21:0106:000320</t>
  </si>
  <si>
    <t>21:0106:000320:0001:0001:00</t>
  </si>
  <si>
    <t>082E  :763089:10:------:--</t>
  </si>
  <si>
    <t>21:1061:000338</t>
  </si>
  <si>
    <t>21:0106:000321</t>
  </si>
  <si>
    <t>21:0106:000321:0001:0001:00</t>
  </si>
  <si>
    <t>082E  :763090:20:763089:10</t>
  </si>
  <si>
    <t>21:1061:000339</t>
  </si>
  <si>
    <t>21:0106:000321:0002:0001:00</t>
  </si>
  <si>
    <t>082E  :763091:00:------:--</t>
  </si>
  <si>
    <t>21:1061:000340</t>
  </si>
  <si>
    <t>21:0106:000322</t>
  </si>
  <si>
    <t>21:0106:000322:0001:0001:00</t>
  </si>
  <si>
    <t>41.8</t>
  </si>
  <si>
    <t>082E  :763092:00:------:--</t>
  </si>
  <si>
    <t>21:1061:000341</t>
  </si>
  <si>
    <t>21:0106:000323</t>
  </si>
  <si>
    <t>21:0106:000323:0001:0001:00</t>
  </si>
  <si>
    <t>082E  :763093:00:------:--</t>
  </si>
  <si>
    <t>21:1061:000342</t>
  </si>
  <si>
    <t>21:0106:000324</t>
  </si>
  <si>
    <t>21:0106:000324:0001:0001:00</t>
  </si>
  <si>
    <t>082E  :763094:00:------:--</t>
  </si>
  <si>
    <t>21:1061:000343</t>
  </si>
  <si>
    <t>21:0106:000325</t>
  </si>
  <si>
    <t>21:0106:000325:0001:0001:00</t>
  </si>
  <si>
    <t>082E  :763095:00:------:--</t>
  </si>
  <si>
    <t>21:1061:000344</t>
  </si>
  <si>
    <t>21:0106:000326</t>
  </si>
  <si>
    <t>21:0106:000326:0001:0001:00</t>
  </si>
  <si>
    <t>082E  :763096:00:------:--</t>
  </si>
  <si>
    <t>21:1061:000345</t>
  </si>
  <si>
    <t>21:0106:000327</t>
  </si>
  <si>
    <t>21:0106:000327:0001:0001:00</t>
  </si>
  <si>
    <t>082E  :763097:00:------:--</t>
  </si>
  <si>
    <t>21:1061:000346</t>
  </si>
  <si>
    <t>21:0106:000328</t>
  </si>
  <si>
    <t>21:0106:000328:0001:0001:00</t>
  </si>
  <si>
    <t>40.9</t>
  </si>
  <si>
    <t>082E  :763098:00:------:--</t>
  </si>
  <si>
    <t>21:1061:000347</t>
  </si>
  <si>
    <t>21:0106:000329</t>
  </si>
  <si>
    <t>21:0106:000329:0001:0001:00</t>
  </si>
  <si>
    <t>88.9</t>
  </si>
  <si>
    <t>082E  :763099:00:------:--</t>
  </si>
  <si>
    <t>21:1061:000348</t>
  </si>
  <si>
    <t>21:0106:000330</t>
  </si>
  <si>
    <t>21:0106:000330:0001:0001:00</t>
  </si>
  <si>
    <t>082E  :763100:00:------:--</t>
  </si>
  <si>
    <t>21:1061:000349</t>
  </si>
  <si>
    <t>21:0106:000331</t>
  </si>
  <si>
    <t>21:0106:000331:0001:0001:00</t>
  </si>
  <si>
    <t>082E  :763102:00:------:--</t>
  </si>
  <si>
    <t>21:1061:000350</t>
  </si>
  <si>
    <t>21:0106:000332</t>
  </si>
  <si>
    <t>21:0106:000332:0001:0001:00</t>
  </si>
  <si>
    <t>082E  :763103:00:------:--</t>
  </si>
  <si>
    <t>21:1061:000351</t>
  </si>
  <si>
    <t>21:0106:000333</t>
  </si>
  <si>
    <t>21:0106:000333:0001:0001:00</t>
  </si>
  <si>
    <t>082E  :763104:00:------:--</t>
  </si>
  <si>
    <t>21:1061:000352</t>
  </si>
  <si>
    <t>21:0106:000334</t>
  </si>
  <si>
    <t>21:0106:000334:0001:0001:00</t>
  </si>
  <si>
    <t>082E  :763105:00:------:--</t>
  </si>
  <si>
    <t>21:1061:000353</t>
  </si>
  <si>
    <t>21:0106:000335</t>
  </si>
  <si>
    <t>21:0106:000335:0001:0001:00</t>
  </si>
  <si>
    <t>082E  :763106:00:------:--</t>
  </si>
  <si>
    <t>21:1061:000354</t>
  </si>
  <si>
    <t>21:0106:000336</t>
  </si>
  <si>
    <t>21:0106:000336:0001:0001:00</t>
  </si>
  <si>
    <t>082E  :763107:00:------:--</t>
  </si>
  <si>
    <t>21:1061:000355</t>
  </si>
  <si>
    <t>21:0106:000337</t>
  </si>
  <si>
    <t>21:0106:000337:0001:0001:00</t>
  </si>
  <si>
    <t>082E  :763108:00:------:--</t>
  </si>
  <si>
    <t>21:1061:000356</t>
  </si>
  <si>
    <t>21:0106:000338</t>
  </si>
  <si>
    <t>21:0106:000338:0001:0001:00</t>
  </si>
  <si>
    <t>082E  :763110:00:------:--</t>
  </si>
  <si>
    <t>21:1061:000357</t>
  </si>
  <si>
    <t>21:0106:000339</t>
  </si>
  <si>
    <t>21:0106:000339:0001:0001:00</t>
  </si>
  <si>
    <t>082E  :763111:00:------:--</t>
  </si>
  <si>
    <t>21:1061:000358</t>
  </si>
  <si>
    <t>21:0106:000340</t>
  </si>
  <si>
    <t>21:0106:000340:0001:0001:00</t>
  </si>
  <si>
    <t>082E  :763112:00:------:--</t>
  </si>
  <si>
    <t>21:1061:000359</t>
  </si>
  <si>
    <t>21:0106:000341</t>
  </si>
  <si>
    <t>21:0106:000341:0001:0001:00</t>
  </si>
  <si>
    <t>223</t>
  </si>
  <si>
    <t>22.1</t>
  </si>
  <si>
    <t>71.5</t>
  </si>
  <si>
    <t>082E  :763113:00:------:--</t>
  </si>
  <si>
    <t>21:1061:000360</t>
  </si>
  <si>
    <t>21:0106:000342</t>
  </si>
  <si>
    <t>21:0106:000342:0001:0001:00</t>
  </si>
  <si>
    <t>082E  :763114:00:------:--</t>
  </si>
  <si>
    <t>21:1061:000361</t>
  </si>
  <si>
    <t>21:0106:000343</t>
  </si>
  <si>
    <t>21:0106:000343:0001:0001:00</t>
  </si>
  <si>
    <t>24.9</t>
  </si>
  <si>
    <t>39.5</t>
  </si>
  <si>
    <t>082E  :763115:00:------:--</t>
  </si>
  <si>
    <t>21:1061:000362</t>
  </si>
  <si>
    <t>21:0106:000344</t>
  </si>
  <si>
    <t>21:0106:000344:0001:0001:00</t>
  </si>
  <si>
    <t>18.5</t>
  </si>
  <si>
    <t>31.1</t>
  </si>
  <si>
    <t>082E  :763116:00:------:--</t>
  </si>
  <si>
    <t>21:1061:000363</t>
  </si>
  <si>
    <t>21:0106:000345</t>
  </si>
  <si>
    <t>21:0106:000345:0001:0001:00</t>
  </si>
  <si>
    <t>221</t>
  </si>
  <si>
    <t>16.8</t>
  </si>
  <si>
    <t>082E  :763117:00:------:--</t>
  </si>
  <si>
    <t>21:1061:000364</t>
  </si>
  <si>
    <t>21:0106:000346</t>
  </si>
  <si>
    <t>21:0106:000346:0001:0001:00</t>
  </si>
  <si>
    <t>38.4</t>
  </si>
  <si>
    <t>082E  :763118:00:------:--</t>
  </si>
  <si>
    <t>21:1061:000365</t>
  </si>
  <si>
    <t>21:0106:000347</t>
  </si>
  <si>
    <t>21:0106:000347:0001:0001:00</t>
  </si>
  <si>
    <t>082E  :763119:10:------:--</t>
  </si>
  <si>
    <t>21:1061:000366</t>
  </si>
  <si>
    <t>21:0106:000348</t>
  </si>
  <si>
    <t>21:0106:000348:0001:0001:00</t>
  </si>
  <si>
    <t>082E  :763120:20:763119:10</t>
  </si>
  <si>
    <t>21:1061:000367</t>
  </si>
  <si>
    <t>21:0106:000348:0002:0001:00</t>
  </si>
  <si>
    <t>082E  :763122:00:------:--</t>
  </si>
  <si>
    <t>21:1061:000368</t>
  </si>
  <si>
    <t>21:0106:000349</t>
  </si>
  <si>
    <t>21:0106:000349:0001:0001:00</t>
  </si>
  <si>
    <t>082E  :763124:00:------:--</t>
  </si>
  <si>
    <t>21:1061:000369</t>
  </si>
  <si>
    <t>21:0106:000350</t>
  </si>
  <si>
    <t>21:0106:000350:0001:0001:00</t>
  </si>
  <si>
    <t>082E  :763125:00:------:--</t>
  </si>
  <si>
    <t>21:1061:000370</t>
  </si>
  <si>
    <t>21:0106:000351</t>
  </si>
  <si>
    <t>21:0106:000351:0001:0001:00</t>
  </si>
  <si>
    <t>082E  :763126:00:------:--</t>
  </si>
  <si>
    <t>21:1061:000371</t>
  </si>
  <si>
    <t>21:0106:000352</t>
  </si>
  <si>
    <t>21:0106:000352:0001:0001:00</t>
  </si>
  <si>
    <t>082E  :763127:00:------:--</t>
  </si>
  <si>
    <t>21:1061:000372</t>
  </si>
  <si>
    <t>21:0106:000353</t>
  </si>
  <si>
    <t>21:0106:000353:0001:0001:00</t>
  </si>
  <si>
    <t>082E  :763128:00:------:--</t>
  </si>
  <si>
    <t>21:1061:000373</t>
  </si>
  <si>
    <t>21:0106:000354</t>
  </si>
  <si>
    <t>21:0106:000354:0001:0001:00</t>
  </si>
  <si>
    <t>082E  :763129:10:------:--</t>
  </si>
  <si>
    <t>21:1061:000374</t>
  </si>
  <si>
    <t>21:0106:000355</t>
  </si>
  <si>
    <t>21:0106:000355:0001:0001:00</t>
  </si>
  <si>
    <t>082E  :763130:20:763129:10</t>
  </si>
  <si>
    <t>21:1061:000375</t>
  </si>
  <si>
    <t>21:0106:000355:0002:0001:00</t>
  </si>
  <si>
    <t>082E  :763131:00:------:--</t>
  </si>
  <si>
    <t>21:1061:000376</t>
  </si>
  <si>
    <t>21:0106:000356</t>
  </si>
  <si>
    <t>21:0106:000356:0001:0001:00</t>
  </si>
  <si>
    <t>082E  :763132:00:------:--</t>
  </si>
  <si>
    <t>21:1061:000377</t>
  </si>
  <si>
    <t>21:0106:000357</t>
  </si>
  <si>
    <t>21:0106:000357:0001:0001:00</t>
  </si>
  <si>
    <t>10.1</t>
  </si>
  <si>
    <t>082E  :763133:00:------:--</t>
  </si>
  <si>
    <t>21:1061:000378</t>
  </si>
  <si>
    <t>21:0106:000358</t>
  </si>
  <si>
    <t>21:0106:000358:0001:0001:00</t>
  </si>
  <si>
    <t>12.2</t>
  </si>
  <si>
    <t>082E  :763134:00:------:--</t>
  </si>
  <si>
    <t>21:1061:000379</t>
  </si>
  <si>
    <t>21:0106:000359</t>
  </si>
  <si>
    <t>21:0106:000359:0001:0001:00</t>
  </si>
  <si>
    <t>082E  :763135:00:------:--</t>
  </si>
  <si>
    <t>21:1061:000380</t>
  </si>
  <si>
    <t>21:0106:000360</t>
  </si>
  <si>
    <t>21:0106:000360:0001:0001:00</t>
  </si>
  <si>
    <t>082E  :763136:00:------:--</t>
  </si>
  <si>
    <t>21:1061:000381</t>
  </si>
  <si>
    <t>21:0106:000361</t>
  </si>
  <si>
    <t>21:0106:000361:0001:0001:00</t>
  </si>
  <si>
    <t>082E  :763137:00:------:--</t>
  </si>
  <si>
    <t>21:1061:000382</t>
  </si>
  <si>
    <t>21:0106:000362</t>
  </si>
  <si>
    <t>21:0106:000362:0001:0001:00</t>
  </si>
  <si>
    <t>082E  :763138:00:------:--</t>
  </si>
  <si>
    <t>21:1061:000383</t>
  </si>
  <si>
    <t>21:0106:000363</t>
  </si>
  <si>
    <t>21:0106:000363:0001:0001:00</t>
  </si>
  <si>
    <t>27.8</t>
  </si>
  <si>
    <t>082E  :763139:00:------:--</t>
  </si>
  <si>
    <t>21:1061:000384</t>
  </si>
  <si>
    <t>21:0106:000364</t>
  </si>
  <si>
    <t>21:0106:000364:0001:0001:00</t>
  </si>
  <si>
    <t>082E  :763140:00:------:--</t>
  </si>
  <si>
    <t>21:1061:000385</t>
  </si>
  <si>
    <t>21:0106:000365</t>
  </si>
  <si>
    <t>21:0106:000365:0001:0001:00</t>
  </si>
  <si>
    <t>082E  :763142:00:------:--</t>
  </si>
  <si>
    <t>21:1061:000386</t>
  </si>
  <si>
    <t>21:0106:000366</t>
  </si>
  <si>
    <t>21:0106:000366:0001:0001:00</t>
  </si>
  <si>
    <t>263</t>
  </si>
  <si>
    <t>082E  :763143:00:------:--</t>
  </si>
  <si>
    <t>21:1061:000387</t>
  </si>
  <si>
    <t>21:0106:000367</t>
  </si>
  <si>
    <t>21:0106:000367:0001:0001:00</t>
  </si>
  <si>
    <t>13.3</t>
  </si>
  <si>
    <t>26.7</t>
  </si>
  <si>
    <t>082E  :763144:00:------:--</t>
  </si>
  <si>
    <t>21:1061:000388</t>
  </si>
  <si>
    <t>21:0106:000368</t>
  </si>
  <si>
    <t>21:0106:000368:0001:0001:00</t>
  </si>
  <si>
    <t>082E  :763145:00:------:--</t>
  </si>
  <si>
    <t>21:1061:000389</t>
  </si>
  <si>
    <t>21:0106:000369</t>
  </si>
  <si>
    <t>21:0106:000369:0001:0001:00</t>
  </si>
  <si>
    <t>082E  :763146:00:------:--</t>
  </si>
  <si>
    <t>21:1061:000390</t>
  </si>
  <si>
    <t>21:0106:000370</t>
  </si>
  <si>
    <t>21:0106:000370:0001:0001:00</t>
  </si>
  <si>
    <t>082E  :763147:00:------:--</t>
  </si>
  <si>
    <t>21:1061:000391</t>
  </si>
  <si>
    <t>21:0106:000371</t>
  </si>
  <si>
    <t>21:0106:000371:0001:0001:00</t>
  </si>
  <si>
    <t>082E  :763149:00:------:--</t>
  </si>
  <si>
    <t>21:1061:000392</t>
  </si>
  <si>
    <t>21:0106:000372</t>
  </si>
  <si>
    <t>21:0106:000372:0001:0001:00</t>
  </si>
  <si>
    <t>26.3</t>
  </si>
  <si>
    <t>082E  :763150:00:------:--</t>
  </si>
  <si>
    <t>21:1061:000393</t>
  </si>
  <si>
    <t>21:0106:000373</t>
  </si>
  <si>
    <t>21:0106:000373:0001:0001:00</t>
  </si>
  <si>
    <t>082E  :763151:00:------:--</t>
  </si>
  <si>
    <t>21:1061:000394</t>
  </si>
  <si>
    <t>21:0106:000374</t>
  </si>
  <si>
    <t>21:0106:000374:0001:0001:00</t>
  </si>
  <si>
    <t>082E  :763152:00:------:--</t>
  </si>
  <si>
    <t>21:1061:000395</t>
  </si>
  <si>
    <t>21:0106:000375</t>
  </si>
  <si>
    <t>21:0106:000375:0001:0001:00</t>
  </si>
  <si>
    <t>289</t>
  </si>
  <si>
    <t>35.1</t>
  </si>
  <si>
    <t>77.8</t>
  </si>
  <si>
    <t>082E  :763153:00:------:--</t>
  </si>
  <si>
    <t>21:1061:000396</t>
  </si>
  <si>
    <t>21:0106:000376</t>
  </si>
  <si>
    <t>21:0106:000376:0001:0001:00</t>
  </si>
  <si>
    <t>082E  :763154:00:------:--</t>
  </si>
  <si>
    <t>21:1061:000397</t>
  </si>
  <si>
    <t>21:0106:000377</t>
  </si>
  <si>
    <t>21:0106:000377:0001:0001:00</t>
  </si>
  <si>
    <t>21.2</t>
  </si>
  <si>
    <t>082E  :763155:10:------:--</t>
  </si>
  <si>
    <t>21:1061:000398</t>
  </si>
  <si>
    <t>21:0106:000378</t>
  </si>
  <si>
    <t>21:0106:000378:0001:0001:00</t>
  </si>
  <si>
    <t>224</t>
  </si>
  <si>
    <t>36.1</t>
  </si>
  <si>
    <t>082E  :763156:20:763155:10</t>
  </si>
  <si>
    <t>21:1061:000399</t>
  </si>
  <si>
    <t>21:0106:000378:0002:0001:00</t>
  </si>
  <si>
    <t>19.9</t>
  </si>
  <si>
    <t>082E  :763157:00:------:--</t>
  </si>
  <si>
    <t>21:1061:000400</t>
  </si>
  <si>
    <t>21:0106:000379</t>
  </si>
  <si>
    <t>21:0106:000379:0001:0001:00</t>
  </si>
  <si>
    <t>082E  :763158:00:------:--</t>
  </si>
  <si>
    <t>21:1061:000401</t>
  </si>
  <si>
    <t>21:0106:000380</t>
  </si>
  <si>
    <t>21:0106:000380:0001:0001:00</t>
  </si>
  <si>
    <t>21.4</t>
  </si>
  <si>
    <t>082E  :763159:00:------:--</t>
  </si>
  <si>
    <t>21:1061:000402</t>
  </si>
  <si>
    <t>21:0106:000381</t>
  </si>
  <si>
    <t>21:0106:000381:0001:0001:00</t>
  </si>
  <si>
    <t>219</t>
  </si>
  <si>
    <t>36.6</t>
  </si>
  <si>
    <t>082E  :763160:00:------:--</t>
  </si>
  <si>
    <t>21:1061:000403</t>
  </si>
  <si>
    <t>21:0106:000382</t>
  </si>
  <si>
    <t>21:0106:000382:0001:0001:00</t>
  </si>
  <si>
    <t>15.1</t>
  </si>
  <si>
    <t>24.4</t>
  </si>
  <si>
    <t>082E  :763162:00:------:--</t>
  </si>
  <si>
    <t>21:1061:000404</t>
  </si>
  <si>
    <t>21:0106:000383</t>
  </si>
  <si>
    <t>21:0106:000383:0001:0001:00</t>
  </si>
  <si>
    <t>18.3</t>
  </si>
  <si>
    <t>34.4</t>
  </si>
  <si>
    <t>082E  :763163:00:------:--</t>
  </si>
  <si>
    <t>21:1061:000405</t>
  </si>
  <si>
    <t>21:0106:000384</t>
  </si>
  <si>
    <t>21:0106:000384:0001:0001:00</t>
  </si>
  <si>
    <t>233</t>
  </si>
  <si>
    <t>082E  :763164:00:------:--</t>
  </si>
  <si>
    <t>21:1061:000406</t>
  </si>
  <si>
    <t>21:0106:000385</t>
  </si>
  <si>
    <t>21:0106:000385:0001:0001:00</t>
  </si>
  <si>
    <t>14.2</t>
  </si>
  <si>
    <t>25.2</t>
  </si>
  <si>
    <t>082E  :763166:00:------:--</t>
  </si>
  <si>
    <t>21:1061:000407</t>
  </si>
  <si>
    <t>21:0106:000386</t>
  </si>
  <si>
    <t>21:0106:000386:0001:0001:00</t>
  </si>
  <si>
    <t>17.7</t>
  </si>
  <si>
    <t>36.3</t>
  </si>
  <si>
    <t>082E  :763167:10:------:--</t>
  </si>
  <si>
    <t>21:1061:000408</t>
  </si>
  <si>
    <t>21:0106:000387</t>
  </si>
  <si>
    <t>21:0106:000387:0001:0001:00</t>
  </si>
  <si>
    <t>082E  :763168:20:763167:10</t>
  </si>
  <si>
    <t>21:1061:000409</t>
  </si>
  <si>
    <t>21:0106:000387:0002:0001:00</t>
  </si>
  <si>
    <t>082E  :763169:00:------:--</t>
  </si>
  <si>
    <t>21:1061:000410</t>
  </si>
  <si>
    <t>21:0106:000388</t>
  </si>
  <si>
    <t>21:0106:000388:0001:0001:00</t>
  </si>
  <si>
    <t>082E  :763170:00:------:--</t>
  </si>
  <si>
    <t>21:1061:000411</t>
  </si>
  <si>
    <t>21:0106:000389</t>
  </si>
  <si>
    <t>21:0106:000389:0001:0001:00</t>
  </si>
  <si>
    <t>082E  :763171:00:------:--</t>
  </si>
  <si>
    <t>21:1061:000412</t>
  </si>
  <si>
    <t>21:0106:000390</t>
  </si>
  <si>
    <t>21:0106:000390:0001:0001:00</t>
  </si>
  <si>
    <t>235</t>
  </si>
  <si>
    <t>19.8</t>
  </si>
  <si>
    <t>59.7</t>
  </si>
  <si>
    <t>082E  :763172:00:------:--</t>
  </si>
  <si>
    <t>21:1061:000413</t>
  </si>
  <si>
    <t>21:0106:000391</t>
  </si>
  <si>
    <t>21:0106:000391:0001:0001:00</t>
  </si>
  <si>
    <t>31.5</t>
  </si>
  <si>
    <t>082E  :763173:00:------:--</t>
  </si>
  <si>
    <t>21:1061:000414</t>
  </si>
  <si>
    <t>21:0106:000392</t>
  </si>
  <si>
    <t>21:0106:000392:0001:0001:00</t>
  </si>
  <si>
    <t>18.1</t>
  </si>
  <si>
    <t>082E  :763174:00:------:--</t>
  </si>
  <si>
    <t>21:1061:000415</t>
  </si>
  <si>
    <t>21:0106:000393</t>
  </si>
  <si>
    <t>21:0106:000393:0001:0001:00</t>
  </si>
  <si>
    <t>16.1</t>
  </si>
  <si>
    <t>082E  :763175:00:------:--</t>
  </si>
  <si>
    <t>21:1061:000416</t>
  </si>
  <si>
    <t>21:0106:000394</t>
  </si>
  <si>
    <t>21:0106:000394:0001:0001:00</t>
  </si>
  <si>
    <t>32.4</t>
  </si>
  <si>
    <t>082E  :763176:00:------:--</t>
  </si>
  <si>
    <t>21:1061:000417</t>
  </si>
  <si>
    <t>21:0106:000395</t>
  </si>
  <si>
    <t>21:0106:000395:0001:0001:00</t>
  </si>
  <si>
    <t>13.5</t>
  </si>
  <si>
    <t>082E  :763177:00:------:--</t>
  </si>
  <si>
    <t>21:1061:000418</t>
  </si>
  <si>
    <t>21:0106:000396</t>
  </si>
  <si>
    <t>21:0106:000396:0001:0001:00</t>
  </si>
  <si>
    <t>082E  :763178:00:------:--</t>
  </si>
  <si>
    <t>21:1061:000419</t>
  </si>
  <si>
    <t>21:0106:000397</t>
  </si>
  <si>
    <t>21:0106:000397:0001:0001:00</t>
  </si>
  <si>
    <t>218</t>
  </si>
  <si>
    <t>29.1</t>
  </si>
  <si>
    <t>40.5</t>
  </si>
  <si>
    <t>082E  :763179:00:------:--</t>
  </si>
  <si>
    <t>21:1061:000420</t>
  </si>
  <si>
    <t>21:0106:000398</t>
  </si>
  <si>
    <t>21:0106:000398:0001:0001:00</t>
  </si>
  <si>
    <t>28.1</t>
  </si>
  <si>
    <t>082E  :763180:00:------:--</t>
  </si>
  <si>
    <t>21:1061:000421</t>
  </si>
  <si>
    <t>21:0106:000399</t>
  </si>
  <si>
    <t>21:0106:000399:0001:0001:00</t>
  </si>
  <si>
    <t>082E  :763182:00:------:--</t>
  </si>
  <si>
    <t>21:1061:000422</t>
  </si>
  <si>
    <t>21:0106:000400</t>
  </si>
  <si>
    <t>21:0106:000400:0001:0001:00</t>
  </si>
  <si>
    <t>082E  :763183:00:------:--</t>
  </si>
  <si>
    <t>21:1061:000423</t>
  </si>
  <si>
    <t>21:0106:000401</t>
  </si>
  <si>
    <t>21:0106:000401:0001:0001:00</t>
  </si>
  <si>
    <t>49.1</t>
  </si>
  <si>
    <t>082E  :763184:00:------:--</t>
  </si>
  <si>
    <t>21:1061:000424</t>
  </si>
  <si>
    <t>21:0106:000402</t>
  </si>
  <si>
    <t>21:0106:000402:0001:0001:00</t>
  </si>
  <si>
    <t>54.1</t>
  </si>
  <si>
    <t>082E  :763185:00:------:--</t>
  </si>
  <si>
    <t>21:1061:000425</t>
  </si>
  <si>
    <t>21:0106:000403</t>
  </si>
  <si>
    <t>21:0106:000403:0001:0001:00</t>
  </si>
  <si>
    <t>338</t>
  </si>
  <si>
    <t>27.9</t>
  </si>
  <si>
    <t>103</t>
  </si>
  <si>
    <t>23.8</t>
  </si>
  <si>
    <t>082E  :763186:00:------:--</t>
  </si>
  <si>
    <t>21:1061:000426</t>
  </si>
  <si>
    <t>21:0106:000404</t>
  </si>
  <si>
    <t>21:0106:000404:0001:0001:00</t>
  </si>
  <si>
    <t>21.9</t>
  </si>
  <si>
    <t>19.3</t>
  </si>
  <si>
    <t>082E  :763187:00:------:--</t>
  </si>
  <si>
    <t>21:1061:000427</t>
  </si>
  <si>
    <t>21:0106:000405</t>
  </si>
  <si>
    <t>21:0106:000405:0001:0001:00</t>
  </si>
  <si>
    <t>082E  :763188:00:------:--</t>
  </si>
  <si>
    <t>21:1061:000428</t>
  </si>
  <si>
    <t>21:0106:000406</t>
  </si>
  <si>
    <t>21:0106:000406:0001:0001:00</t>
  </si>
  <si>
    <t>082E  :763189:00:------:--</t>
  </si>
  <si>
    <t>21:1061:000429</t>
  </si>
  <si>
    <t>21:0106:000407</t>
  </si>
  <si>
    <t>21:0106:000407:0001:0001:00</t>
  </si>
  <si>
    <t>32.3</t>
  </si>
  <si>
    <t>082E  :763190:00:------:--</t>
  </si>
  <si>
    <t>21:1061:000430</t>
  </si>
  <si>
    <t>21:0106:000408</t>
  </si>
  <si>
    <t>21:0106:000408:0001:0001:00</t>
  </si>
  <si>
    <t>23.6</t>
  </si>
  <si>
    <t>082E  :763191:00:------:--</t>
  </si>
  <si>
    <t>21:1061:000431</t>
  </si>
  <si>
    <t>21:0106:000409</t>
  </si>
  <si>
    <t>21:0106:000409:0001:0001:00</t>
  </si>
  <si>
    <t>43.9</t>
  </si>
  <si>
    <t>082E  :763193:00:------:--</t>
  </si>
  <si>
    <t>21:1061:000432</t>
  </si>
  <si>
    <t>21:0106:000410</t>
  </si>
  <si>
    <t>21:0106:000410:0001:0001:00</t>
  </si>
  <si>
    <t>47.3</t>
  </si>
  <si>
    <t>082E  :763194:00:------:--</t>
  </si>
  <si>
    <t>21:1061:000433</t>
  </si>
  <si>
    <t>21:0106:000411</t>
  </si>
  <si>
    <t>21:0106:000411:0001:0001:00</t>
  </si>
  <si>
    <t>679</t>
  </si>
  <si>
    <t>547</t>
  </si>
  <si>
    <t>43.3</t>
  </si>
  <si>
    <t>082E  :763195:00:------:--</t>
  </si>
  <si>
    <t>21:1061:000434</t>
  </si>
  <si>
    <t>21:0106:000412</t>
  </si>
  <si>
    <t>21:0106:000412:0001:0001:00</t>
  </si>
  <si>
    <t>46.6</t>
  </si>
  <si>
    <t>082E  :763196:00:------:--</t>
  </si>
  <si>
    <t>21:1061:000435</t>
  </si>
  <si>
    <t>21:0106:000413</t>
  </si>
  <si>
    <t>21:0106:000413:0001:0001:00</t>
  </si>
  <si>
    <t>30.1</t>
  </si>
  <si>
    <t>082E  :763197:00:------:--</t>
  </si>
  <si>
    <t>21:1061:000436</t>
  </si>
  <si>
    <t>21:0106:000414</t>
  </si>
  <si>
    <t>21:0106:000414:0001:0001:00</t>
  </si>
  <si>
    <t>082E  :763198:00:------:--</t>
  </si>
  <si>
    <t>21:1061:000437</t>
  </si>
  <si>
    <t>21:0106:000415</t>
  </si>
  <si>
    <t>21:0106:000415:0001:0001:00</t>
  </si>
  <si>
    <t>592</t>
  </si>
  <si>
    <t>082E  :763199:10:------:--</t>
  </si>
  <si>
    <t>21:1061:000438</t>
  </si>
  <si>
    <t>21:0106:000416</t>
  </si>
  <si>
    <t>21:0106:000416:0001:0001:00</t>
  </si>
  <si>
    <t>082E  :763200:20:763199:10</t>
  </si>
  <si>
    <t>21:1061:000439</t>
  </si>
  <si>
    <t>21:0106:000416:0002:0001:00</t>
  </si>
  <si>
    <t>082E  :763202:00:------:--</t>
  </si>
  <si>
    <t>21:1061:000440</t>
  </si>
  <si>
    <t>21:0106:000417</t>
  </si>
  <si>
    <t>21:0106:000417:0001:0001:00</t>
  </si>
  <si>
    <t>082E  :763203:00:------:--</t>
  </si>
  <si>
    <t>21:1061:000441</t>
  </si>
  <si>
    <t>21:0106:000418</t>
  </si>
  <si>
    <t>21:0106:000418:0001:0001:00</t>
  </si>
  <si>
    <t>082E  :763204:00:------:--</t>
  </si>
  <si>
    <t>21:1061:000442</t>
  </si>
  <si>
    <t>21:0106:000419</t>
  </si>
  <si>
    <t>21:0106:000419:0001:0001:00</t>
  </si>
  <si>
    <t>082E  :763206:00:------:--</t>
  </si>
  <si>
    <t>21:1061:000443</t>
  </si>
  <si>
    <t>21:0106:000420</t>
  </si>
  <si>
    <t>21:0106:000420:0001:0001:00</t>
  </si>
  <si>
    <t>104</t>
  </si>
  <si>
    <t>082E  :763207:00:------:--</t>
  </si>
  <si>
    <t>21:1061:000444</t>
  </si>
  <si>
    <t>21:0106:000421</t>
  </si>
  <si>
    <t>21:0106:000421:0001:0001:00</t>
  </si>
  <si>
    <t>315</t>
  </si>
  <si>
    <t>33.4</t>
  </si>
  <si>
    <t>082E  :763208:00:------:--</t>
  </si>
  <si>
    <t>21:1061:000445</t>
  </si>
  <si>
    <t>21:0106:000422</t>
  </si>
  <si>
    <t>21:0106:000422:0001:0001:00</t>
  </si>
  <si>
    <t>082E  :763209:00:------:--</t>
  </si>
  <si>
    <t>21:1061:000446</t>
  </si>
  <si>
    <t>21:0106:000423</t>
  </si>
  <si>
    <t>21:0106:000423:0001:0001:00</t>
  </si>
  <si>
    <t>082E  :763210:00:------:--</t>
  </si>
  <si>
    <t>21:1061:000447</t>
  </si>
  <si>
    <t>21:0106:000424</t>
  </si>
  <si>
    <t>21:0106:000424:0001:0001:00</t>
  </si>
  <si>
    <t>082E  :763211:00:------:--</t>
  </si>
  <si>
    <t>21:1061:000448</t>
  </si>
  <si>
    <t>21:0106:000425</t>
  </si>
  <si>
    <t>21:0106:000425:0001:0001:00</t>
  </si>
  <si>
    <t>082E  :763212:00:------:--</t>
  </si>
  <si>
    <t>21:1061:000449</t>
  </si>
  <si>
    <t>21:0106:000426</t>
  </si>
  <si>
    <t>21:0106:000426:0001:0001:00</t>
  </si>
  <si>
    <t>17.5</t>
  </si>
  <si>
    <t>79.6</t>
  </si>
  <si>
    <t>082E  :763213:10:------:--</t>
  </si>
  <si>
    <t>21:1061:000450</t>
  </si>
  <si>
    <t>21:0106:000427</t>
  </si>
  <si>
    <t>21:0106:000427:0001:0001:00</t>
  </si>
  <si>
    <t>254</t>
  </si>
  <si>
    <t>68.6</t>
  </si>
  <si>
    <t>082E  :763214:20:763213:10</t>
  </si>
  <si>
    <t>21:1061:000451</t>
  </si>
  <si>
    <t>21:0106:000427:0002:0001:00</t>
  </si>
  <si>
    <t>69.4</t>
  </si>
  <si>
    <t>082E  :763215:00:------:--</t>
  </si>
  <si>
    <t>21:1061:000452</t>
  </si>
  <si>
    <t>21:0106:000428</t>
  </si>
  <si>
    <t>21:0106:000428:0001:0001:00</t>
  </si>
  <si>
    <t>34.8</t>
  </si>
  <si>
    <t>082E  :763216:00:------:--</t>
  </si>
  <si>
    <t>21:1061:000453</t>
  </si>
  <si>
    <t>21:0106:000429</t>
  </si>
  <si>
    <t>21:0106:000429:0001:0001:00</t>
  </si>
  <si>
    <t>082E  :763217:00:------:--</t>
  </si>
  <si>
    <t>21:1061:000454</t>
  </si>
  <si>
    <t>21:0106:000430</t>
  </si>
  <si>
    <t>21:0106:000430:0001:0001:00</t>
  </si>
  <si>
    <t>205</t>
  </si>
  <si>
    <t>56.5</t>
  </si>
  <si>
    <t>082E  :763218:00:------:--</t>
  </si>
  <si>
    <t>21:1061:000455</t>
  </si>
  <si>
    <t>21:0106:000431</t>
  </si>
  <si>
    <t>21:0106:000431:0001:0001:00</t>
  </si>
  <si>
    <t>507</t>
  </si>
  <si>
    <t>39.1</t>
  </si>
  <si>
    <t>158</t>
  </si>
  <si>
    <t>082E  :763219:00:------:--</t>
  </si>
  <si>
    <t>21:1061:000456</t>
  </si>
  <si>
    <t>21:0106:000432</t>
  </si>
  <si>
    <t>21:0106:000432:0001:0001:00</t>
  </si>
  <si>
    <t>082E  :763220:00:------:--</t>
  </si>
  <si>
    <t>21:1061:000457</t>
  </si>
  <si>
    <t>21:0106:000433</t>
  </si>
  <si>
    <t>21:0106:000433:0001:0001:00</t>
  </si>
  <si>
    <t>37.3</t>
  </si>
  <si>
    <t>082E  :763222:00:------:--</t>
  </si>
  <si>
    <t>21:1061:000458</t>
  </si>
  <si>
    <t>21:0106:000434</t>
  </si>
  <si>
    <t>21:0106:000434:0001:0001:00</t>
  </si>
  <si>
    <t>082E  :763223:00:------:--</t>
  </si>
  <si>
    <t>21:1061:000459</t>
  </si>
  <si>
    <t>21:0106:000435</t>
  </si>
  <si>
    <t>21:0106:000435:0001:0001:00</t>
  </si>
  <si>
    <t>11.7</t>
  </si>
  <si>
    <t>34.1</t>
  </si>
  <si>
    <t>082E  :763224:00:------:--</t>
  </si>
  <si>
    <t>21:1061:000460</t>
  </si>
  <si>
    <t>21:0106:000436</t>
  </si>
  <si>
    <t>21:0106:000436:0001:0001:00</t>
  </si>
  <si>
    <t>082E  :763225:00:------:--</t>
  </si>
  <si>
    <t>21:1061:000461</t>
  </si>
  <si>
    <t>21:0106:000437</t>
  </si>
  <si>
    <t>21:0106:000437:0001:0001:00</t>
  </si>
  <si>
    <t>082E  :763227:00:------:--</t>
  </si>
  <si>
    <t>21:1061:000462</t>
  </si>
  <si>
    <t>21:0106:000438</t>
  </si>
  <si>
    <t>21:0106:000438:0001:0001:00</t>
  </si>
  <si>
    <t>082E  :763228:10:------:--</t>
  </si>
  <si>
    <t>21:1061:000463</t>
  </si>
  <si>
    <t>21:0106:000439</t>
  </si>
  <si>
    <t>21:0106:000439:0001:0001:00</t>
  </si>
  <si>
    <t>082E  :763229:20:763228:10</t>
  </si>
  <si>
    <t>21:1061:000464</t>
  </si>
  <si>
    <t>21:0106:000439:0002:0001:00</t>
  </si>
  <si>
    <t>082E  :763230:00:------:--</t>
  </si>
  <si>
    <t>21:1061:000465</t>
  </si>
  <si>
    <t>21:0106:000440</t>
  </si>
  <si>
    <t>21:0106:000440:0001:0001:00</t>
  </si>
  <si>
    <t>082E  :763231:00:------:--</t>
  </si>
  <si>
    <t>21:1061:000466</t>
  </si>
  <si>
    <t>21:0106:000441</t>
  </si>
  <si>
    <t>21:0106:000441:0001:0001:00</t>
  </si>
  <si>
    <t>082E  :763232:00:------:--</t>
  </si>
  <si>
    <t>21:1061:000467</t>
  </si>
  <si>
    <t>21:0106:000442</t>
  </si>
  <si>
    <t>21:0106:000442:0001:0001:00</t>
  </si>
  <si>
    <t>082E  :763233:00:------:--</t>
  </si>
  <si>
    <t>21:1061:000468</t>
  </si>
  <si>
    <t>21:0106:000443</t>
  </si>
  <si>
    <t>21:0106:000443:0001:0001:00</t>
  </si>
  <si>
    <t>082E  :763234:00:------:--</t>
  </si>
  <si>
    <t>21:1061:000469</t>
  </si>
  <si>
    <t>21:0106:000444</t>
  </si>
  <si>
    <t>21:0106:000444:0001:0001:00</t>
  </si>
  <si>
    <t>64.4</t>
  </si>
  <si>
    <t>082E  :763235:00:------:--</t>
  </si>
  <si>
    <t>21:1061:000470</t>
  </si>
  <si>
    <t>21:0106:000445</t>
  </si>
  <si>
    <t>21:0106:000445:0001:0001:00</t>
  </si>
  <si>
    <t>082E  :763236:00:------:--</t>
  </si>
  <si>
    <t>21:1061:000471</t>
  </si>
  <si>
    <t>21:0106:000446</t>
  </si>
  <si>
    <t>21:0106:000446:0001:0001:00</t>
  </si>
  <si>
    <t>082E  :763237:00:------:--</t>
  </si>
  <si>
    <t>21:1061:000472</t>
  </si>
  <si>
    <t>21:0106:000447</t>
  </si>
  <si>
    <t>21:0106:000447:0001:0001:00</t>
  </si>
  <si>
    <t>082E  :763238:00:------:--</t>
  </si>
  <si>
    <t>21:1061:000473</t>
  </si>
  <si>
    <t>21:0106:000448</t>
  </si>
  <si>
    <t>21:0106:000448:0001:0001:00</t>
  </si>
  <si>
    <t>082E  :763239:00:------:--</t>
  </si>
  <si>
    <t>21:1061:000474</t>
  </si>
  <si>
    <t>21:0106:000449</t>
  </si>
  <si>
    <t>21:0106:000449:0001:0001:00</t>
  </si>
  <si>
    <t>082E  :763240:00:------:--</t>
  </si>
  <si>
    <t>21:1061:000475</t>
  </si>
  <si>
    <t>21:0106:000450</t>
  </si>
  <si>
    <t>21:0106:000450:0001:0001:00</t>
  </si>
  <si>
    <t>082E  :763242:00:------:--</t>
  </si>
  <si>
    <t>21:1061:000476</t>
  </si>
  <si>
    <t>21:0106:000451</t>
  </si>
  <si>
    <t>21:0106:000451:0001:0001:00</t>
  </si>
  <si>
    <t>082E  :763243:00:------:--</t>
  </si>
  <si>
    <t>21:1061:000477</t>
  </si>
  <si>
    <t>21:0106:000452</t>
  </si>
  <si>
    <t>21:0106:000452:0001:0001:00</t>
  </si>
  <si>
    <t>082E  :763244:00:------:--</t>
  </si>
  <si>
    <t>21:1061:000478</t>
  </si>
  <si>
    <t>21:0106:000453</t>
  </si>
  <si>
    <t>21:0106:000453:0001:0001:00</t>
  </si>
  <si>
    <t>082E  :763245:10:------:--</t>
  </si>
  <si>
    <t>21:1061:000479</t>
  </si>
  <si>
    <t>21:0106:000454</t>
  </si>
  <si>
    <t>21:0106:000454:0001:0001:00</t>
  </si>
  <si>
    <t>082E  :763246:20:763245:10</t>
  </si>
  <si>
    <t>21:1061:000480</t>
  </si>
  <si>
    <t>21:0106:000454:0002:0001:00</t>
  </si>
  <si>
    <t>082E  :763247:00:------:--</t>
  </si>
  <si>
    <t>21:1061:000481</t>
  </si>
  <si>
    <t>21:0106:000455</t>
  </si>
  <si>
    <t>21:0106:000455:0001:0001:00</t>
  </si>
  <si>
    <t>082E  :763248:00:------:--</t>
  </si>
  <si>
    <t>21:1061:000482</t>
  </si>
  <si>
    <t>21:0106:000456</t>
  </si>
  <si>
    <t>21:0106:000456:0001:0001:00</t>
  </si>
  <si>
    <t>082E  :763250:00:------:--</t>
  </si>
  <si>
    <t>21:1061:000483</t>
  </si>
  <si>
    <t>21:0106:000457</t>
  </si>
  <si>
    <t>21:0106:000457:0001:0001:00</t>
  </si>
  <si>
    <t>082E  :763251:00:------:--</t>
  </si>
  <si>
    <t>21:1061:000484</t>
  </si>
  <si>
    <t>21:0106:000458</t>
  </si>
  <si>
    <t>21:0106:000458:0001:0001:00</t>
  </si>
  <si>
    <t>082E  :763252:00:------:--</t>
  </si>
  <si>
    <t>21:1061:000485</t>
  </si>
  <si>
    <t>21:0106:000459</t>
  </si>
  <si>
    <t>21:0106:000459:0001:0001:00</t>
  </si>
  <si>
    <t>082E  :763253:00:------:--</t>
  </si>
  <si>
    <t>21:1061:000486</t>
  </si>
  <si>
    <t>21:0106:000460</t>
  </si>
  <si>
    <t>21:0106:000460:0001:0001:00</t>
  </si>
  <si>
    <t>082E  :763254:00:------:--</t>
  </si>
  <si>
    <t>21:1061:000487</t>
  </si>
  <si>
    <t>21:0106:000461</t>
  </si>
  <si>
    <t>21:0106:000461:0001:0001:00</t>
  </si>
  <si>
    <t>082E  :763255:00:------:--</t>
  </si>
  <si>
    <t>21:1061:000488</t>
  </si>
  <si>
    <t>21:0106:000462</t>
  </si>
  <si>
    <t>21:0106:000462:0001:0001:00</t>
  </si>
  <si>
    <t>082E  :763256:00:------:--</t>
  </si>
  <si>
    <t>21:1061:000489</t>
  </si>
  <si>
    <t>21:0106:000463</t>
  </si>
  <si>
    <t>21:0106:000463:0001:0001:00</t>
  </si>
  <si>
    <t>082E  :763257:00:------:--</t>
  </si>
  <si>
    <t>21:1061:000490</t>
  </si>
  <si>
    <t>21:0106:000464</t>
  </si>
  <si>
    <t>21:0106:000464:0001:0001:00</t>
  </si>
  <si>
    <t>610</t>
  </si>
  <si>
    <t>082E  :763258:00:------:--</t>
  </si>
  <si>
    <t>21:1061:000491</t>
  </si>
  <si>
    <t>21:0106:000465</t>
  </si>
  <si>
    <t>21:0106:000465:0001:0001:00</t>
  </si>
  <si>
    <t>082E  :763259:00:------:--</t>
  </si>
  <si>
    <t>21:1061:000492</t>
  </si>
  <si>
    <t>21:0106:000466</t>
  </si>
  <si>
    <t>21:0106:000466:0001:0001:00</t>
  </si>
  <si>
    <t>082E  :763260:00:------:--</t>
  </si>
  <si>
    <t>21:1061:000493</t>
  </si>
  <si>
    <t>21:0106:000467</t>
  </si>
  <si>
    <t>21:0106:000467:0001:0001:00</t>
  </si>
  <si>
    <t>082E  :763262:00:------:--</t>
  </si>
  <si>
    <t>21:1061:000494</t>
  </si>
  <si>
    <t>21:0106:000468</t>
  </si>
  <si>
    <t>21:0106:000468:0001:0001:00</t>
  </si>
  <si>
    <t>082E  :763263:00:------:--</t>
  </si>
  <si>
    <t>21:1061:000495</t>
  </si>
  <si>
    <t>21:0106:000469</t>
  </si>
  <si>
    <t>21:0106:000469:0001:0001:00</t>
  </si>
  <si>
    <t>082E  :763264:00:------:--</t>
  </si>
  <si>
    <t>21:1061:000496</t>
  </si>
  <si>
    <t>21:0106:000470</t>
  </si>
  <si>
    <t>21:0106:000470:0001:0001:00</t>
  </si>
  <si>
    <t>082E  :763265:00:------:--</t>
  </si>
  <si>
    <t>21:1061:000497</t>
  </si>
  <si>
    <t>21:0106:000471</t>
  </si>
  <si>
    <t>21:0106:000471:0001:0001:00</t>
  </si>
  <si>
    <t>082E  :763266:00:------:--</t>
  </si>
  <si>
    <t>21:1061:000498</t>
  </si>
  <si>
    <t>21:0106:000472</t>
  </si>
  <si>
    <t>21:0106:000472:0001:0001:00</t>
  </si>
  <si>
    <t>082E  :763268:00:------:--</t>
  </si>
  <si>
    <t>21:1061:000499</t>
  </si>
  <si>
    <t>21:0106:000473</t>
  </si>
  <si>
    <t>21:0106:000473:0001:0001:00</t>
  </si>
  <si>
    <t>082E  :763269:00:------:--</t>
  </si>
  <si>
    <t>21:1061:000500</t>
  </si>
  <si>
    <t>21:0106:000474</t>
  </si>
  <si>
    <t>21:0106:000474:0001:0001:00</t>
  </si>
  <si>
    <t>082E  :763270:00:------:--</t>
  </si>
  <si>
    <t>21:1061:000501</t>
  </si>
  <si>
    <t>21:0106:000475</t>
  </si>
  <si>
    <t>21:0106:000475:0001:0001:00</t>
  </si>
  <si>
    <t>082E  :763271:00:------:--</t>
  </si>
  <si>
    <t>21:1061:000502</t>
  </si>
  <si>
    <t>21:0106:000476</t>
  </si>
  <si>
    <t>21:0106:000476:0001:0001:00</t>
  </si>
  <si>
    <t>082E  :763272:00:------:--</t>
  </si>
  <si>
    <t>21:1061:000503</t>
  </si>
  <si>
    <t>21:0106:000477</t>
  </si>
  <si>
    <t>21:0106:000477:0001:0001:00</t>
  </si>
  <si>
    <t>082E  :763273:10:------:--</t>
  </si>
  <si>
    <t>21:1061:000504</t>
  </si>
  <si>
    <t>21:0106:000478</t>
  </si>
  <si>
    <t>21:0106:000478:0001:0001:00</t>
  </si>
  <si>
    <t>082E  :763274:20:763273:10</t>
  </si>
  <si>
    <t>21:1061:000505</t>
  </si>
  <si>
    <t>21:0106:000478:0002:0001:00</t>
  </si>
  <si>
    <t>082E  :763275:00:------:--</t>
  </si>
  <si>
    <t>21:1061:000506</t>
  </si>
  <si>
    <t>21:0106:000479</t>
  </si>
  <si>
    <t>21:0106:000479:0001:0001:00</t>
  </si>
  <si>
    <t>082E  :763276:00:------:--</t>
  </si>
  <si>
    <t>21:1061:000507</t>
  </si>
  <si>
    <t>21:0106:000480</t>
  </si>
  <si>
    <t>21:0106:000480:0001:0001:00</t>
  </si>
  <si>
    <t>082E  :763277:00:------:--</t>
  </si>
  <si>
    <t>21:1061:000508</t>
  </si>
  <si>
    <t>21:0106:000481</t>
  </si>
  <si>
    <t>21:0106:000481:0001:0001:00</t>
  </si>
  <si>
    <t>082E  :763278:00:------:--</t>
  </si>
  <si>
    <t>21:1061:000509</t>
  </si>
  <si>
    <t>21:0106:000482</t>
  </si>
  <si>
    <t>21:0106:000482:0001:0001:00</t>
  </si>
  <si>
    <t>082E  :763279:00:------:--</t>
  </si>
  <si>
    <t>21:1061:000510</t>
  </si>
  <si>
    <t>21:0106:000483</t>
  </si>
  <si>
    <t>21:0106:000483:0001:0001:00</t>
  </si>
  <si>
    <t>082E  :763280:00:------:--</t>
  </si>
  <si>
    <t>21:1061:000511</t>
  </si>
  <si>
    <t>21:0106:000484</t>
  </si>
  <si>
    <t>21:0106:000484:0001:0001:00</t>
  </si>
  <si>
    <t>082E  :763282:00:------:--</t>
  </si>
  <si>
    <t>21:1061:000512</t>
  </si>
  <si>
    <t>21:0106:000485</t>
  </si>
  <si>
    <t>21:0106:000485:0001:0001:00</t>
  </si>
  <si>
    <t>082E  :763283:00:------:--</t>
  </si>
  <si>
    <t>21:1061:000513</t>
  </si>
  <si>
    <t>21:0106:000486</t>
  </si>
  <si>
    <t>21:0106:000486:0001:0001:00</t>
  </si>
  <si>
    <t>082E  :763284:00:------:--</t>
  </si>
  <si>
    <t>21:1061:000514</t>
  </si>
  <si>
    <t>21:0106:000487</t>
  </si>
  <si>
    <t>21:0106:000487:0001:0001:00</t>
  </si>
  <si>
    <t>082E  :763285:00:------:--</t>
  </si>
  <si>
    <t>21:1061:000515</t>
  </si>
  <si>
    <t>21:0106:000488</t>
  </si>
  <si>
    <t>21:0106:000488:0001:0001:00</t>
  </si>
  <si>
    <t>082E  :763287:00:------:--</t>
  </si>
  <si>
    <t>21:1061:000516</t>
  </si>
  <si>
    <t>21:0106:000489</t>
  </si>
  <si>
    <t>21:0106:000489:0001:0001:00</t>
  </si>
  <si>
    <t>082E  :763288:00:------:--</t>
  </si>
  <si>
    <t>21:1061:000517</t>
  </si>
  <si>
    <t>21:0106:000490</t>
  </si>
  <si>
    <t>21:0106:000490:0001:0001:00</t>
  </si>
  <si>
    <t>082E  :763289:00:------:--</t>
  </si>
  <si>
    <t>21:1061:000518</t>
  </si>
  <si>
    <t>21:0106:000491</t>
  </si>
  <si>
    <t>21:0106:000491:0001:0001:00</t>
  </si>
  <si>
    <t>082E  :765002:00:------:--</t>
  </si>
  <si>
    <t>21:1061:000519</t>
  </si>
  <si>
    <t>21:0106:000492</t>
  </si>
  <si>
    <t>21:0106:000492:0001:0001:00</t>
  </si>
  <si>
    <t>082E  :765003:00:------:--</t>
  </si>
  <si>
    <t>21:1061:000520</t>
  </si>
  <si>
    <t>21:0106:000493</t>
  </si>
  <si>
    <t>21:0106:000493:0001:0001:00</t>
  </si>
  <si>
    <t>082E  :765004:00:------:--</t>
  </si>
  <si>
    <t>21:1061:000521</t>
  </si>
  <si>
    <t>21:0106:000494</t>
  </si>
  <si>
    <t>21:0106:000494:0001:0001:00</t>
  </si>
  <si>
    <t>082E  :765005:00:------:--</t>
  </si>
  <si>
    <t>21:1061:000522</t>
  </si>
  <si>
    <t>21:0106:000495</t>
  </si>
  <si>
    <t>21:0106:000495:0001:0001:00</t>
  </si>
  <si>
    <t>082E  :765006:00:------:--</t>
  </si>
  <si>
    <t>21:1061:000523</t>
  </si>
  <si>
    <t>21:0106:000496</t>
  </si>
  <si>
    <t>21:0106:000496:0001:0001:00</t>
  </si>
  <si>
    <t>082E  :765007:00:------:--</t>
  </si>
  <si>
    <t>21:1061:000524</t>
  </si>
  <si>
    <t>21:0106:000497</t>
  </si>
  <si>
    <t>21:0106:000497:0001:0001:00</t>
  </si>
  <si>
    <t>26.9</t>
  </si>
  <si>
    <t>082E  :765008:10:------:--</t>
  </si>
  <si>
    <t>21:1061:000525</t>
  </si>
  <si>
    <t>21:0106:000498</t>
  </si>
  <si>
    <t>21:0106:000498:0001:0001:00</t>
  </si>
  <si>
    <t>082E  :765009:20:765008:10</t>
  </si>
  <si>
    <t>21:1061:000526</t>
  </si>
  <si>
    <t>21:0106:000498:0002:0001:00</t>
  </si>
  <si>
    <t>70.4</t>
  </si>
  <si>
    <t>082E  :765010:00:------:--</t>
  </si>
  <si>
    <t>21:1061:000527</t>
  </si>
  <si>
    <t>21:0106:000499</t>
  </si>
  <si>
    <t>21:0106:000499:0001:0001:00</t>
  </si>
  <si>
    <t>082E  :765011:00:------:--</t>
  </si>
  <si>
    <t>21:1061:000528</t>
  </si>
  <si>
    <t>21:0106:000500</t>
  </si>
  <si>
    <t>21:0106:000500:0001:0001:00</t>
  </si>
  <si>
    <t>082E  :765012:00:------:--</t>
  </si>
  <si>
    <t>21:1061:000529</t>
  </si>
  <si>
    <t>21:0106:000501</t>
  </si>
  <si>
    <t>21:0106:000501:0001:0001:00</t>
  </si>
  <si>
    <t>17.1</t>
  </si>
  <si>
    <t>082E  :765013:00:------:--</t>
  </si>
  <si>
    <t>21:1061:000530</t>
  </si>
  <si>
    <t>21:0106:000502</t>
  </si>
  <si>
    <t>21:0106:000502:0001:0001:00</t>
  </si>
  <si>
    <t>082E  :765014:00:------:--</t>
  </si>
  <si>
    <t>21:1061:000531</t>
  </si>
  <si>
    <t>21:0106:000503</t>
  </si>
  <si>
    <t>21:0106:000503:0001:0001:00</t>
  </si>
  <si>
    <t>082E  :765015:00:------:--</t>
  </si>
  <si>
    <t>21:1061:000532</t>
  </si>
  <si>
    <t>21:0106:000504</t>
  </si>
  <si>
    <t>21:0106:000504:0001:0001:00</t>
  </si>
  <si>
    <t>082E  :765016:00:------:--</t>
  </si>
  <si>
    <t>21:1061:000533</t>
  </si>
  <si>
    <t>21:0106:000505</t>
  </si>
  <si>
    <t>21:0106:000505:0001:0001:00</t>
  </si>
  <si>
    <t>082E  :765017:00:------:--</t>
  </si>
  <si>
    <t>21:1061:000534</t>
  </si>
  <si>
    <t>21:0106:000506</t>
  </si>
  <si>
    <t>21:0106:000506:0001:0001:00</t>
  </si>
  <si>
    <t>082E  :765018:00:------:--</t>
  </si>
  <si>
    <t>21:1061:000535</t>
  </si>
  <si>
    <t>21:0106:000507</t>
  </si>
  <si>
    <t>21:0106:000507:0001:0001:00</t>
  </si>
  <si>
    <t>082E  :765019:00:------:--</t>
  </si>
  <si>
    <t>21:1061:000536</t>
  </si>
  <si>
    <t>21:0106:000508</t>
  </si>
  <si>
    <t>21:0106:000508:0001:0001:00</t>
  </si>
  <si>
    <t>082E  :765022:00:------:--</t>
  </si>
  <si>
    <t>21:1061:000537</t>
  </si>
  <si>
    <t>21:0106:000509</t>
  </si>
  <si>
    <t>21:0106:000509:0001:0001:00</t>
  </si>
  <si>
    <t>24.7</t>
  </si>
  <si>
    <t>082E  :765023:00:------:--</t>
  </si>
  <si>
    <t>21:1061:000538</t>
  </si>
  <si>
    <t>21:0106:000510</t>
  </si>
  <si>
    <t>21:0106:000510:0001:0001:00</t>
  </si>
  <si>
    <t>26.2</t>
  </si>
  <si>
    <t>082E  :765024:00:------:--</t>
  </si>
  <si>
    <t>21:1061:000539</t>
  </si>
  <si>
    <t>21:0106:000511</t>
  </si>
  <si>
    <t>21:0106:000511:0001:0001:00</t>
  </si>
  <si>
    <t>082E  :765025:00:------:--</t>
  </si>
  <si>
    <t>21:1061:000540</t>
  </si>
  <si>
    <t>21:0106:000512</t>
  </si>
  <si>
    <t>21:0106:000512:0001:0001:00</t>
  </si>
  <si>
    <t>082E  :765026:00:------:--</t>
  </si>
  <si>
    <t>21:1061:000541</t>
  </si>
  <si>
    <t>21:0106:000513</t>
  </si>
  <si>
    <t>21:0106:000513:0001:0001:00</t>
  </si>
  <si>
    <t>082E  :765027:00:------:--</t>
  </si>
  <si>
    <t>21:1061:000542</t>
  </si>
  <si>
    <t>21:0106:000514</t>
  </si>
  <si>
    <t>21:0106:000514:0001:0001:00</t>
  </si>
  <si>
    <t>082E  :765028:00:------:--</t>
  </si>
  <si>
    <t>21:1061:000543</t>
  </si>
  <si>
    <t>21:0106:000515</t>
  </si>
  <si>
    <t>21:0106:000515:0001:0001:00</t>
  </si>
  <si>
    <t>082E  :765029:00:------:--</t>
  </si>
  <si>
    <t>21:1061:000544</t>
  </si>
  <si>
    <t>21:0106:000516</t>
  </si>
  <si>
    <t>21:0106:000516:0001:0001:00</t>
  </si>
  <si>
    <t>082E  :765030:00:------:--</t>
  </si>
  <si>
    <t>21:1061:000545</t>
  </si>
  <si>
    <t>21:0106:000517</t>
  </si>
  <si>
    <t>21:0106:000517:0001:0001:00</t>
  </si>
  <si>
    <t>082E  :765031:00:------:--</t>
  </si>
  <si>
    <t>21:1061:000546</t>
  </si>
  <si>
    <t>21:0106:000518</t>
  </si>
  <si>
    <t>21:0106:000518:0001:0001:00</t>
  </si>
  <si>
    <t>082E  :765032:00:------:--</t>
  </si>
  <si>
    <t>21:1061:000547</t>
  </si>
  <si>
    <t>21:0106:000519</t>
  </si>
  <si>
    <t>21:0106:000519:0001:0001:00</t>
  </si>
  <si>
    <t>082E  :765033:00:------:--</t>
  </si>
  <si>
    <t>21:1061:000548</t>
  </si>
  <si>
    <t>21:0106:000520</t>
  </si>
  <si>
    <t>21:0106:000520:0001:0001:00</t>
  </si>
  <si>
    <t>082E  :765034:00:------:--</t>
  </si>
  <si>
    <t>21:1061:000549</t>
  </si>
  <si>
    <t>21:0106:000521</t>
  </si>
  <si>
    <t>21:0106:000521:0001:0001:00</t>
  </si>
  <si>
    <t>082E  :765035:00:------:--</t>
  </si>
  <si>
    <t>21:1061:000550</t>
  </si>
  <si>
    <t>21:0106:000522</t>
  </si>
  <si>
    <t>21:0106:000522:0001:0001:00</t>
  </si>
  <si>
    <t>082E  :765036:00:------:--</t>
  </si>
  <si>
    <t>21:1061:000551</t>
  </si>
  <si>
    <t>21:0106:000523</t>
  </si>
  <si>
    <t>21:0106:000523:0001:0001:00</t>
  </si>
  <si>
    <t>082E  :765037:00:------:--</t>
  </si>
  <si>
    <t>21:1061:000552</t>
  </si>
  <si>
    <t>21:0106:000524</t>
  </si>
  <si>
    <t>21:0106:000524:0001:0001:00</t>
  </si>
  <si>
    <t>082E  :765038:10:------:--</t>
  </si>
  <si>
    <t>21:1061:000553</t>
  </si>
  <si>
    <t>21:0106:000525</t>
  </si>
  <si>
    <t>21:0106:000525:0001:0001:00</t>
  </si>
  <si>
    <t>082E  :765039:20:765038:10</t>
  </si>
  <si>
    <t>21:1061:000554</t>
  </si>
  <si>
    <t>21:0106:000525:0002:0001:00</t>
  </si>
  <si>
    <t>082E  :765042:00:------:--</t>
  </si>
  <si>
    <t>21:1061:000555</t>
  </si>
  <si>
    <t>21:0106:000526</t>
  </si>
  <si>
    <t>21:0106:000526:0001:0001:00</t>
  </si>
  <si>
    <t>082E  :765043:10:------:--</t>
  </si>
  <si>
    <t>21:1061:000556</t>
  </si>
  <si>
    <t>21:0106:000527</t>
  </si>
  <si>
    <t>21:0106:000527:0001:0001:00</t>
  </si>
  <si>
    <t>082E  :765044:20:765043:10</t>
  </si>
  <si>
    <t>21:1061:000557</t>
  </si>
  <si>
    <t>21:0106:000527:0002:0001:00</t>
  </si>
  <si>
    <t>082E  :765045:00:------:--</t>
  </si>
  <si>
    <t>21:1061:000558</t>
  </si>
  <si>
    <t>21:0106:000528</t>
  </si>
  <si>
    <t>21:0106:000528:0001:0001:00</t>
  </si>
  <si>
    <t>082E  :765046:00:------:--</t>
  </si>
  <si>
    <t>21:1061:000559</t>
  </si>
  <si>
    <t>21:0106:000529</t>
  </si>
  <si>
    <t>21:0106:000529:0001:0001:00</t>
  </si>
  <si>
    <t>082E  :765048:00:------:--</t>
  </si>
  <si>
    <t>21:1061:000560</t>
  </si>
  <si>
    <t>21:0106:000530</t>
  </si>
  <si>
    <t>21:0106:000530:0001:0001:00</t>
  </si>
  <si>
    <t>082E  :765049:00:------:--</t>
  </si>
  <si>
    <t>21:1061:000561</t>
  </si>
  <si>
    <t>21:0106:000531</t>
  </si>
  <si>
    <t>21:0106:000531:0001:0001:00</t>
  </si>
  <si>
    <t>51.4</t>
  </si>
  <si>
    <t>082E  :765050:00:------:--</t>
  </si>
  <si>
    <t>21:1061:000562</t>
  </si>
  <si>
    <t>21:0106:000532</t>
  </si>
  <si>
    <t>21:0106:000532:0001:0001:00</t>
  </si>
  <si>
    <t>082E  :765051:00:------:--</t>
  </si>
  <si>
    <t>21:1061:000563</t>
  </si>
  <si>
    <t>21:0106:000533</t>
  </si>
  <si>
    <t>21:0106:000533:0001:0001:00</t>
  </si>
  <si>
    <t>082E  :765052:00:------:--</t>
  </si>
  <si>
    <t>21:1061:000564</t>
  </si>
  <si>
    <t>21:0106:000534</t>
  </si>
  <si>
    <t>21:0106:000534:0001:0001:00</t>
  </si>
  <si>
    <t>082E  :765053:00:------:--</t>
  </si>
  <si>
    <t>21:1061:000565</t>
  </si>
  <si>
    <t>21:0106:000535</t>
  </si>
  <si>
    <t>21:0106:000535:0001:0001:00</t>
  </si>
  <si>
    <t>082E  :765054:00:------:--</t>
  </si>
  <si>
    <t>21:1061:000566</t>
  </si>
  <si>
    <t>21:0106:000536</t>
  </si>
  <si>
    <t>21:0106:000536:0001:0001:00</t>
  </si>
  <si>
    <t>082E  :765055:00:------:--</t>
  </si>
  <si>
    <t>21:1061:000567</t>
  </si>
  <si>
    <t>21:0106:000537</t>
  </si>
  <si>
    <t>21:0106:000537:0001:0001:00</t>
  </si>
  <si>
    <t>082E  :765056:00:------:--</t>
  </si>
  <si>
    <t>21:1061:000568</t>
  </si>
  <si>
    <t>21:0106:000538</t>
  </si>
  <si>
    <t>21:0106:000538:0001:0001:00</t>
  </si>
  <si>
    <t>082E  :765057:00:------:--</t>
  </si>
  <si>
    <t>21:1061:000569</t>
  </si>
  <si>
    <t>21:0106:000539</t>
  </si>
  <si>
    <t>21:0106:000539:0001:0001:00</t>
  </si>
  <si>
    <t>082E  :765058:00:------:--</t>
  </si>
  <si>
    <t>21:1061:000570</t>
  </si>
  <si>
    <t>21:0106:000540</t>
  </si>
  <si>
    <t>21:0106:000540:0001:0001:00</t>
  </si>
  <si>
    <t>082E  :765059:00:------:--</t>
  </si>
  <si>
    <t>21:1061:000571</t>
  </si>
  <si>
    <t>21:0106:000541</t>
  </si>
  <si>
    <t>21:0106:000541:0001:0001:00</t>
  </si>
  <si>
    <t>082E  :765062:00:------:--</t>
  </si>
  <si>
    <t>21:1061:000572</t>
  </si>
  <si>
    <t>21:0106:000542</t>
  </si>
  <si>
    <t>21:0106:000542:0001:0001:00</t>
  </si>
  <si>
    <t>082E  :765063:00:------:--</t>
  </si>
  <si>
    <t>21:1061:000573</t>
  </si>
  <si>
    <t>21:0106:000543</t>
  </si>
  <si>
    <t>21:0106:000543:0001:0001:00</t>
  </si>
  <si>
    <t>082E  :765064:00:------:--</t>
  </si>
  <si>
    <t>21:1061:000574</t>
  </si>
  <si>
    <t>21:0106:000544</t>
  </si>
  <si>
    <t>21:0106:000544:0001:0001:00</t>
  </si>
  <si>
    <t>082E  :765065:00:------:--</t>
  </si>
  <si>
    <t>21:1061:000575</t>
  </si>
  <si>
    <t>21:0106:000545</t>
  </si>
  <si>
    <t>21:0106:000545:0001:0001:00</t>
  </si>
  <si>
    <t>082E  :765066:00:------:--</t>
  </si>
  <si>
    <t>21:1061:000576</t>
  </si>
  <si>
    <t>21:0106:000546</t>
  </si>
  <si>
    <t>21:0106:000546:0001:0001:00</t>
  </si>
  <si>
    <t>082E  :765067:00:------:--</t>
  </si>
  <si>
    <t>21:1061:000577</t>
  </si>
  <si>
    <t>21:0106:000547</t>
  </si>
  <si>
    <t>21:0106:000547:0001:0001:00</t>
  </si>
  <si>
    <t>082E  :765068:00:------:--</t>
  </si>
  <si>
    <t>21:1061:000578</t>
  </si>
  <si>
    <t>21:0106:000548</t>
  </si>
  <si>
    <t>21:0106:000548:0001:0001:00</t>
  </si>
  <si>
    <t>082E  :765069:00:------:--</t>
  </si>
  <si>
    <t>21:1061:000579</t>
  </si>
  <si>
    <t>21:0106:000549</t>
  </si>
  <si>
    <t>21:0106:000549:0001:0001:00</t>
  </si>
  <si>
    <t>082E  :765070:00:------:--</t>
  </si>
  <si>
    <t>21:1061:000580</t>
  </si>
  <si>
    <t>21:0106:000550</t>
  </si>
  <si>
    <t>21:0106:000550:0001:0001:00</t>
  </si>
  <si>
    <t>082E  :765071:00:------:--</t>
  </si>
  <si>
    <t>21:1061:000581</t>
  </si>
  <si>
    <t>21:0106:000551</t>
  </si>
  <si>
    <t>21:0106:000551:0001:0001:00</t>
  </si>
  <si>
    <t>082E  :765072:00:------:--</t>
  </si>
  <si>
    <t>21:1061:000582</t>
  </si>
  <si>
    <t>21:0106:000552</t>
  </si>
  <si>
    <t>21:0106:000552:0001:0001:00</t>
  </si>
  <si>
    <t>082E  :765073:00:------:--</t>
  </si>
  <si>
    <t>21:1061:000583</t>
  </si>
  <si>
    <t>21:0106:000553</t>
  </si>
  <si>
    <t>21:0106:000553:0001:0001:00</t>
  </si>
  <si>
    <t>62.4</t>
  </si>
  <si>
    <t>082E  :765074:00:------:--</t>
  </si>
  <si>
    <t>21:1061:000584</t>
  </si>
  <si>
    <t>21:0106:000554</t>
  </si>
  <si>
    <t>21:0106:000554:0001:0001:00</t>
  </si>
  <si>
    <t>082E  :765076:10:------:--</t>
  </si>
  <si>
    <t>21:1061:000585</t>
  </si>
  <si>
    <t>21:0106:000555</t>
  </si>
  <si>
    <t>21:0106:000555:0001:0001:00</t>
  </si>
  <si>
    <t>082E  :765077:20:765076:10</t>
  </si>
  <si>
    <t>21:1061:000586</t>
  </si>
  <si>
    <t>21:0106:000555:0002:0001:00</t>
  </si>
  <si>
    <t>082E  :765078:00:------:--</t>
  </si>
  <si>
    <t>21:1061:000587</t>
  </si>
  <si>
    <t>21:0106:000556</t>
  </si>
  <si>
    <t>21:0106:000556:0001:0001:00</t>
  </si>
  <si>
    <t>082E  :765079:00:------:--</t>
  </si>
  <si>
    <t>21:1061:000588</t>
  </si>
  <si>
    <t>21:0106:000557</t>
  </si>
  <si>
    <t>21:0106:000557:0001:0001:00</t>
  </si>
  <si>
    <t>082E  :765080:00:------:--</t>
  </si>
  <si>
    <t>21:1061:000589</t>
  </si>
  <si>
    <t>21:0106:000558</t>
  </si>
  <si>
    <t>21:0106:000558:0001:0001:00</t>
  </si>
  <si>
    <t>082E  :765083:00:------:--</t>
  </si>
  <si>
    <t>21:1061:000590</t>
  </si>
  <si>
    <t>21:0106:000559</t>
  </si>
  <si>
    <t>21:0106:000559:0001:0001:00</t>
  </si>
  <si>
    <t>082E  :765084:00:------:--</t>
  </si>
  <si>
    <t>21:1061:000591</t>
  </si>
  <si>
    <t>21:0106:000560</t>
  </si>
  <si>
    <t>21:0106:000560:0001:0001:00</t>
  </si>
  <si>
    <t>082E  :765085:10:------:--</t>
  </si>
  <si>
    <t>21:1061:000592</t>
  </si>
  <si>
    <t>21:0106:000561</t>
  </si>
  <si>
    <t>21:0106:000561:0001:0001:00</t>
  </si>
  <si>
    <t>082E  :765086:20:765085:10</t>
  </si>
  <si>
    <t>21:1061:000593</t>
  </si>
  <si>
    <t>21:0106:000561:0002:0001:00</t>
  </si>
  <si>
    <t>082E  :765087:00:------:--</t>
  </si>
  <si>
    <t>21:1061:000594</t>
  </si>
  <si>
    <t>21:0106:000562</t>
  </si>
  <si>
    <t>21:0106:000562:0001:0001:00</t>
  </si>
  <si>
    <t>082E  :765088:00:------:--</t>
  </si>
  <si>
    <t>21:1061:000595</t>
  </si>
  <si>
    <t>21:0106:000563</t>
  </si>
  <si>
    <t>21:0106:000563:0001:0001:00</t>
  </si>
  <si>
    <t>082E  :765089:00:------:--</t>
  </si>
  <si>
    <t>21:1061:000596</t>
  </si>
  <si>
    <t>21:0106:000564</t>
  </si>
  <si>
    <t>21:0106:000564:0001:0001:00</t>
  </si>
  <si>
    <t>082E  :765090:00:------:--</t>
  </si>
  <si>
    <t>21:1061:000597</t>
  </si>
  <si>
    <t>21:0106:000565</t>
  </si>
  <si>
    <t>21:0106:000565:0001:0001:00</t>
  </si>
  <si>
    <t>082E  :765091:00:------:--</t>
  </si>
  <si>
    <t>21:1061:000598</t>
  </si>
  <si>
    <t>21:0106:000566</t>
  </si>
  <si>
    <t>21:0106:000566:0001:0001:00</t>
  </si>
  <si>
    <t>56.4</t>
  </si>
  <si>
    <t>082E  :765092:00:------:--</t>
  </si>
  <si>
    <t>21:1061:000599</t>
  </si>
  <si>
    <t>21:0106:000567</t>
  </si>
  <si>
    <t>21:0106:000567:0001:0001:00</t>
  </si>
  <si>
    <t>082E  :765093:00:------:--</t>
  </si>
  <si>
    <t>21:1061:000600</t>
  </si>
  <si>
    <t>21:0106:000568</t>
  </si>
  <si>
    <t>21:0106:000568:0001:0001:00</t>
  </si>
  <si>
    <t>082E  :765094:00:------:--</t>
  </si>
  <si>
    <t>21:1061:000601</t>
  </si>
  <si>
    <t>21:0106:000569</t>
  </si>
  <si>
    <t>21:0106:000569:0001:0001:00</t>
  </si>
  <si>
    <t>082E  :765095:00:------:--</t>
  </si>
  <si>
    <t>21:1061:000602</t>
  </si>
  <si>
    <t>21:0106:000570</t>
  </si>
  <si>
    <t>21:0106:000570:0001:0001:00</t>
  </si>
  <si>
    <t>082E  :765096:00:------:--</t>
  </si>
  <si>
    <t>21:1061:000603</t>
  </si>
  <si>
    <t>21:0106:000571</t>
  </si>
  <si>
    <t>21:0106:000571:0001:0001:00</t>
  </si>
  <si>
    <t>082E  :765097:00:------:--</t>
  </si>
  <si>
    <t>21:1061:000604</t>
  </si>
  <si>
    <t>21:0106:000572</t>
  </si>
  <si>
    <t>21:0106:000572:0001:0001:00</t>
  </si>
  <si>
    <t>265</t>
  </si>
  <si>
    <t>082E  :765098:00:------:--</t>
  </si>
  <si>
    <t>21:1061:000605</t>
  </si>
  <si>
    <t>21:0106:000573</t>
  </si>
  <si>
    <t>21:0106:000573:0001:0001:00</t>
  </si>
  <si>
    <t>082E  :765099:00:------:--</t>
  </si>
  <si>
    <t>21:1061:000606</t>
  </si>
  <si>
    <t>21:0106:000574</t>
  </si>
  <si>
    <t>21:0106:000574:0001:0001:00</t>
  </si>
  <si>
    <t>082E  :765100:00:------:--</t>
  </si>
  <si>
    <t>21:1061:000607</t>
  </si>
  <si>
    <t>21:0106:000575</t>
  </si>
  <si>
    <t>21:0106:000575:0001:0001:00</t>
  </si>
  <si>
    <t>144</t>
  </si>
  <si>
    <t>082E  :765102:10:------:--</t>
  </si>
  <si>
    <t>21:1061:000608</t>
  </si>
  <si>
    <t>21:0106:000576</t>
  </si>
  <si>
    <t>21:0106:000576:0001:0001:00</t>
  </si>
  <si>
    <t>082E  :765103:20:765102:10</t>
  </si>
  <si>
    <t>21:1061:000609</t>
  </si>
  <si>
    <t>21:0106:000576:0002:0001:00</t>
  </si>
  <si>
    <t>082E  :765104:00:------:--</t>
  </si>
  <si>
    <t>21:1061:000610</t>
  </si>
  <si>
    <t>21:0106:000577</t>
  </si>
  <si>
    <t>21:0106:000577:0001:0001:00</t>
  </si>
  <si>
    <t>082E  :765105:00:------:--</t>
  </si>
  <si>
    <t>21:1061:000611</t>
  </si>
  <si>
    <t>21:0106:000578</t>
  </si>
  <si>
    <t>21:0106:000578:0001:0001:00</t>
  </si>
  <si>
    <t>082E  :765106:00:------:--</t>
  </si>
  <si>
    <t>21:1061:000612</t>
  </si>
  <si>
    <t>21:0106:000579</t>
  </si>
  <si>
    <t>21:0106:000579:0001:0001:00</t>
  </si>
  <si>
    <t>082E  :765107:00:------:--</t>
  </si>
  <si>
    <t>21:1061:000613</t>
  </si>
  <si>
    <t>21:0106:000580</t>
  </si>
  <si>
    <t>21:0106:000580:0001:0001:00</t>
  </si>
  <si>
    <t>082E  :765108:00:------:--</t>
  </si>
  <si>
    <t>21:1061:000614</t>
  </si>
  <si>
    <t>21:0106:000581</t>
  </si>
  <si>
    <t>21:0106:000581:0001:0001:00</t>
  </si>
  <si>
    <t>082E  :765109:00:------:--</t>
  </si>
  <si>
    <t>21:1061:000615</t>
  </si>
  <si>
    <t>21:0106:000582</t>
  </si>
  <si>
    <t>21:0106:000582:0001:0001:00</t>
  </si>
  <si>
    <t>66.3</t>
  </si>
  <si>
    <t>082E  :765110:00:------:--</t>
  </si>
  <si>
    <t>21:1061:000616</t>
  </si>
  <si>
    <t>21:0106:000583</t>
  </si>
  <si>
    <t>21:0106:000583:0001:0001:00</t>
  </si>
  <si>
    <t>082E  :765111:00:------:--</t>
  </si>
  <si>
    <t>21:1061:000617</t>
  </si>
  <si>
    <t>21:0106:000584</t>
  </si>
  <si>
    <t>21:0106:000584:0001:0001:00</t>
  </si>
  <si>
    <t>082E  :765112:00:------:--</t>
  </si>
  <si>
    <t>21:1061:000618</t>
  </si>
  <si>
    <t>21:0106:000585</t>
  </si>
  <si>
    <t>21:0106:000585:0001:0001:00</t>
  </si>
  <si>
    <t>082E  :765113:00:------:--</t>
  </si>
  <si>
    <t>21:1061:000619</t>
  </si>
  <si>
    <t>21:0106:000586</t>
  </si>
  <si>
    <t>21:0106:000586:0001:0001:00</t>
  </si>
  <si>
    <t>082E  :765114:00:------:--</t>
  </si>
  <si>
    <t>21:1061:000620</t>
  </si>
  <si>
    <t>21:0106:000587</t>
  </si>
  <si>
    <t>21:0106:000587:0001:0001:00</t>
  </si>
  <si>
    <t>082E  :765116:00:------:--</t>
  </si>
  <si>
    <t>21:1061:000621</t>
  </si>
  <si>
    <t>21:0106:000588</t>
  </si>
  <si>
    <t>21:0106:000588:0001:0001:00</t>
  </si>
  <si>
    <t>082E  :765117:00:------:--</t>
  </si>
  <si>
    <t>21:1061:000622</t>
  </si>
  <si>
    <t>21:0106:000589</t>
  </si>
  <si>
    <t>21:0106:000589:0001:0001:00</t>
  </si>
  <si>
    <t>082E  :765118:00:------:--</t>
  </si>
  <si>
    <t>21:1061:000623</t>
  </si>
  <si>
    <t>21:0106:000590</t>
  </si>
  <si>
    <t>21:0106:000590:0001:0001:00</t>
  </si>
  <si>
    <t>082E  :765119:00:------:--</t>
  </si>
  <si>
    <t>21:1061:000624</t>
  </si>
  <si>
    <t>21:0106:000591</t>
  </si>
  <si>
    <t>21:0106:000591:0001:0001:00</t>
  </si>
  <si>
    <t>68.4</t>
  </si>
  <si>
    <t>082E  :765120:00:------:--</t>
  </si>
  <si>
    <t>21:1061:000625</t>
  </si>
  <si>
    <t>21:0106:000592</t>
  </si>
  <si>
    <t>21:0106:000592:0001:0001:00</t>
  </si>
  <si>
    <t>848</t>
  </si>
  <si>
    <t>082E  :765122:00:------:--</t>
  </si>
  <si>
    <t>21:1061:000626</t>
  </si>
  <si>
    <t>21:0106:000593</t>
  </si>
  <si>
    <t>21:0106:000593:0001:0001:00</t>
  </si>
  <si>
    <t>082E  :765123:00:------:--</t>
  </si>
  <si>
    <t>21:1061:000627</t>
  </si>
  <si>
    <t>21:0106:000594</t>
  </si>
  <si>
    <t>21:0106:000594:0001:0001:00</t>
  </si>
  <si>
    <t>082E  :765124:10:------:--</t>
  </si>
  <si>
    <t>21:1061:000628</t>
  </si>
  <si>
    <t>21:0106:000595</t>
  </si>
  <si>
    <t>21:0106:000595:0001:0001:00</t>
  </si>
  <si>
    <t>082E  :765125:20:765124:10</t>
  </si>
  <si>
    <t>21:1061:000629</t>
  </si>
  <si>
    <t>21:0106:000595:0002:0001:00</t>
  </si>
  <si>
    <t>082E  :765126:00:------:--</t>
  </si>
  <si>
    <t>21:1061:000630</t>
  </si>
  <si>
    <t>21:0106:000596</t>
  </si>
  <si>
    <t>21:0106:000596:0001:0001:00</t>
  </si>
  <si>
    <t>082E  :765128:00:------:--</t>
  </si>
  <si>
    <t>21:1061:000631</t>
  </si>
  <si>
    <t>21:0106:000597</t>
  </si>
  <si>
    <t>21:0106:000597:0001:0001:00</t>
  </si>
  <si>
    <t>082E  :765129:00:------:--</t>
  </si>
  <si>
    <t>21:1061:000632</t>
  </si>
  <si>
    <t>21:0106:000598</t>
  </si>
  <si>
    <t>21:0106:000598:0001:0001:00</t>
  </si>
  <si>
    <t>082E  :765130:00:------:--</t>
  </si>
  <si>
    <t>21:1061:000633</t>
  </si>
  <si>
    <t>21:0106:000599</t>
  </si>
  <si>
    <t>21:0106:000599:0001:0001:00</t>
  </si>
  <si>
    <t>082E  :765131:00:------:--</t>
  </si>
  <si>
    <t>21:1061:000634</t>
  </si>
  <si>
    <t>21:0106:000600</t>
  </si>
  <si>
    <t>21:0106:000600:0001:0001:00</t>
  </si>
  <si>
    <t>082E  :765132:00:------:--</t>
  </si>
  <si>
    <t>21:1061:000635</t>
  </si>
  <si>
    <t>21:0106:000601</t>
  </si>
  <si>
    <t>21:0106:000601:0001:0001:00</t>
  </si>
  <si>
    <t>082E  :765133:00:------:--</t>
  </si>
  <si>
    <t>21:1061:000636</t>
  </si>
  <si>
    <t>21:0106:000602</t>
  </si>
  <si>
    <t>21:0106:000602:0001:0001:00</t>
  </si>
  <si>
    <t>082E  :765134:00:------:--</t>
  </si>
  <si>
    <t>21:1061:000637</t>
  </si>
  <si>
    <t>21:0106:000603</t>
  </si>
  <si>
    <t>21:0106:000603:0001:0001:00</t>
  </si>
  <si>
    <t>082E  :765135:00:------:--</t>
  </si>
  <si>
    <t>21:1061:000638</t>
  </si>
  <si>
    <t>21:0106:000604</t>
  </si>
  <si>
    <t>21:0106:000604:0001:0001:00</t>
  </si>
  <si>
    <t>082E  :765136:00:------:--</t>
  </si>
  <si>
    <t>21:1061:000639</t>
  </si>
  <si>
    <t>21:0106:000605</t>
  </si>
  <si>
    <t>21:0106:000605:0001:0001:00</t>
  </si>
  <si>
    <t>082E  :765137:00:------:--</t>
  </si>
  <si>
    <t>21:1061:000640</t>
  </si>
  <si>
    <t>21:0106:000606</t>
  </si>
  <si>
    <t>21:0106:000606:0001:0001:00</t>
  </si>
  <si>
    <t>53.6</t>
  </si>
  <si>
    <t>082E  :765138:00:------:--</t>
  </si>
  <si>
    <t>21:1061:000641</t>
  </si>
  <si>
    <t>21:0106:000607</t>
  </si>
  <si>
    <t>21:0106:000607:0001:0001:00</t>
  </si>
  <si>
    <t>082E  :765139:00:------:--</t>
  </si>
  <si>
    <t>21:1061:000642</t>
  </si>
  <si>
    <t>21:0106:000608</t>
  </si>
  <si>
    <t>21:0106:000608:0001:0001:00</t>
  </si>
  <si>
    <t>082E  :765140:00:------:--</t>
  </si>
  <si>
    <t>21:1061:000643</t>
  </si>
  <si>
    <t>21:0106:000609</t>
  </si>
  <si>
    <t>21:0106:000609:0001:0001:00</t>
  </si>
  <si>
    <t>082E  :765142:00:------:--</t>
  </si>
  <si>
    <t>21:1061:000644</t>
  </si>
  <si>
    <t>21:0106:000610</t>
  </si>
  <si>
    <t>21:0106:000610:0001:0001:00</t>
  </si>
  <si>
    <t>082E  :765143:00:------:--</t>
  </si>
  <si>
    <t>21:1061:000645</t>
  </si>
  <si>
    <t>21:0106:000611</t>
  </si>
  <si>
    <t>21:0106:000611:0001:0001:00</t>
  </si>
  <si>
    <t>082E  :765144:00:------:--</t>
  </si>
  <si>
    <t>21:1061:000646</t>
  </si>
  <si>
    <t>21:0106:000612</t>
  </si>
  <si>
    <t>21:0106:000612:0001:0001:00</t>
  </si>
  <si>
    <t>082E  :765146:00:------:--</t>
  </si>
  <si>
    <t>21:1061:000647</t>
  </si>
  <si>
    <t>21:0106:000613</t>
  </si>
  <si>
    <t>21:0106:000613:0001:0001:00</t>
  </si>
  <si>
    <t>082E  :765147:00:------:--</t>
  </si>
  <si>
    <t>21:1061:000648</t>
  </si>
  <si>
    <t>21:0106:000614</t>
  </si>
  <si>
    <t>21:0106:000614:0001:0001:00</t>
  </si>
  <si>
    <t>082E  :765148:00:------:--</t>
  </si>
  <si>
    <t>21:1061:000649</t>
  </si>
  <si>
    <t>21:0106:000615</t>
  </si>
  <si>
    <t>21:0106:000615:0001:0001:00</t>
  </si>
  <si>
    <t>082E  :765149:00:------:--</t>
  </si>
  <si>
    <t>21:1061:000650</t>
  </si>
  <si>
    <t>21:0106:000616</t>
  </si>
  <si>
    <t>21:0106:000616:0001:0001:00</t>
  </si>
  <si>
    <t>30.8</t>
  </si>
  <si>
    <t>082E  :765150:00:------:--</t>
  </si>
  <si>
    <t>21:1061:000651</t>
  </si>
  <si>
    <t>21:0106:000617</t>
  </si>
  <si>
    <t>21:0106:000617:0001:0001:00</t>
  </si>
  <si>
    <t>082E  :765151:10:------:--</t>
  </si>
  <si>
    <t>21:1061:000652</t>
  </si>
  <si>
    <t>21:0106:000618</t>
  </si>
  <si>
    <t>21:0106:000618:0001:0001:00</t>
  </si>
  <si>
    <t>082E  :765152:20:765151:10</t>
  </si>
  <si>
    <t>21:1061:000653</t>
  </si>
  <si>
    <t>21:0106:000618:0002:0001:00</t>
  </si>
  <si>
    <t>25.4</t>
  </si>
  <si>
    <t>082E  :765153:00:------:--</t>
  </si>
  <si>
    <t>21:1061:000654</t>
  </si>
  <si>
    <t>21:0106:000619</t>
  </si>
  <si>
    <t>21:0106:000619:0001:0001:00</t>
  </si>
  <si>
    <t>16.9</t>
  </si>
  <si>
    <t>082E  :765154:00:------:--</t>
  </si>
  <si>
    <t>21:1061:000655</t>
  </si>
  <si>
    <t>21:0106:000620</t>
  </si>
  <si>
    <t>21:0106:000620:0001:0001:00</t>
  </si>
  <si>
    <t>082E  :765155:00:------:--</t>
  </si>
  <si>
    <t>21:1061:000656</t>
  </si>
  <si>
    <t>21:0106:000621</t>
  </si>
  <si>
    <t>21:0106:000621:0001:0001:00</t>
  </si>
  <si>
    <t>082E  :765156:00:------:--</t>
  </si>
  <si>
    <t>21:1061:000657</t>
  </si>
  <si>
    <t>21:0106:000622</t>
  </si>
  <si>
    <t>21:0106:000622:0001:0001:00</t>
  </si>
  <si>
    <t>33.5</t>
  </si>
  <si>
    <t>082E  :765157:00:------:--</t>
  </si>
  <si>
    <t>21:1061:000658</t>
  </si>
  <si>
    <t>21:0106:000623</t>
  </si>
  <si>
    <t>21:0106:000623:0001:0001:00</t>
  </si>
  <si>
    <t>55.5</t>
  </si>
  <si>
    <t>082E  :765158:00:------:--</t>
  </si>
  <si>
    <t>21:1061:000659</t>
  </si>
  <si>
    <t>21:0106:000624</t>
  </si>
  <si>
    <t>21:0106:000624:0001:0001:00</t>
  </si>
  <si>
    <t>292</t>
  </si>
  <si>
    <t>33.7</t>
  </si>
  <si>
    <t>99.3</t>
  </si>
  <si>
    <t>082E  :765159:00:------:--</t>
  </si>
  <si>
    <t>21:1061:000660</t>
  </si>
  <si>
    <t>21:0106:000625</t>
  </si>
  <si>
    <t>21:0106:000625:0001:0001:00</t>
  </si>
  <si>
    <t>13.4</t>
  </si>
  <si>
    <t>082E  :765160:00:------:--</t>
  </si>
  <si>
    <t>21:1061:000661</t>
  </si>
  <si>
    <t>21:0106:000626</t>
  </si>
  <si>
    <t>21:0106:000626:0001:0001:00</t>
  </si>
  <si>
    <t>47.6</t>
  </si>
  <si>
    <t>082E  :765162:00:------:--</t>
  </si>
  <si>
    <t>21:1061:000662</t>
  </si>
  <si>
    <t>21:0106:000627</t>
  </si>
  <si>
    <t>21:0106:000627:0001:0001:00</t>
  </si>
  <si>
    <t>082E  :765163:00:------:--</t>
  </si>
  <si>
    <t>21:1061:000663</t>
  </si>
  <si>
    <t>21:0106:000628</t>
  </si>
  <si>
    <t>21:0106:000628:0001:0001:00</t>
  </si>
  <si>
    <t>082E  :765164:00:------:--</t>
  </si>
  <si>
    <t>21:1061:000664</t>
  </si>
  <si>
    <t>21:0106:000629</t>
  </si>
  <si>
    <t>21:0106:000629:0001:0001:00</t>
  </si>
  <si>
    <t>082E  :765165:00:------:--</t>
  </si>
  <si>
    <t>21:1061:000665</t>
  </si>
  <si>
    <t>21:0106:000630</t>
  </si>
  <si>
    <t>21:0106:000630:0001:0001:00</t>
  </si>
  <si>
    <t>16.3</t>
  </si>
  <si>
    <t>082E  :765166:00:------:--</t>
  </si>
  <si>
    <t>21:1061:000666</t>
  </si>
  <si>
    <t>21:0106:000631</t>
  </si>
  <si>
    <t>21:0106:000631:0001:0001:00</t>
  </si>
  <si>
    <t>082E  :765167:00:------:--</t>
  </si>
  <si>
    <t>21:1061:000667</t>
  </si>
  <si>
    <t>21:0106:000632</t>
  </si>
  <si>
    <t>21:0106:000632:0001:0001:00</t>
  </si>
  <si>
    <t>25.5</t>
  </si>
  <si>
    <t>082E  :765168:00:------:--</t>
  </si>
  <si>
    <t>21:1061:000668</t>
  </si>
  <si>
    <t>21:0106:000633</t>
  </si>
  <si>
    <t>21:0106:000633:0001:0001:00</t>
  </si>
  <si>
    <t>17.9</t>
  </si>
  <si>
    <t>082E  :765169:00:------:--</t>
  </si>
  <si>
    <t>21:1061:000669</t>
  </si>
  <si>
    <t>21:0106:000634</t>
  </si>
  <si>
    <t>21:0106:000634:0001:0001:00</t>
  </si>
  <si>
    <t>25.3</t>
  </si>
  <si>
    <t>082E  :765170:10:------:--</t>
  </si>
  <si>
    <t>21:1061:000670</t>
  </si>
  <si>
    <t>21:0106:000635</t>
  </si>
  <si>
    <t>21:0106:000635:0001:0001:00</t>
  </si>
  <si>
    <t>082E  :765171:20:765170:10</t>
  </si>
  <si>
    <t>21:1061:000671</t>
  </si>
  <si>
    <t>21:0106:000635:0002:0001:00</t>
  </si>
  <si>
    <t>082E  :765172:00:------:--</t>
  </si>
  <si>
    <t>21:1061:000672</t>
  </si>
  <si>
    <t>21:0106:000636</t>
  </si>
  <si>
    <t>21:0106:000636:0001:0001:00</t>
  </si>
  <si>
    <t>28.4</t>
  </si>
  <si>
    <t>082E  :765173:00:------:--</t>
  </si>
  <si>
    <t>21:1061:000673</t>
  </si>
  <si>
    <t>21:0106:000637</t>
  </si>
  <si>
    <t>21:0106:000637:0001:0001:00</t>
  </si>
  <si>
    <t>082E  :765174:00:------:--</t>
  </si>
  <si>
    <t>21:1061:000674</t>
  </si>
  <si>
    <t>21:0106:000638</t>
  </si>
  <si>
    <t>21:0106:000638:0001:0001:00</t>
  </si>
  <si>
    <t>082E  :765175:00:------:--</t>
  </si>
  <si>
    <t>21:1061:000675</t>
  </si>
  <si>
    <t>21:0106:000639</t>
  </si>
  <si>
    <t>21:0106:000639:0001:0001:00</t>
  </si>
  <si>
    <t>082E  :765176:00:------:--</t>
  </si>
  <si>
    <t>21:1061:000676</t>
  </si>
  <si>
    <t>21:0106:000640</t>
  </si>
  <si>
    <t>21:0106:000640:0001:0001:00</t>
  </si>
  <si>
    <t>082E  :765177:00:------:--</t>
  </si>
  <si>
    <t>21:1061:000677</t>
  </si>
  <si>
    <t>21:0106:000641</t>
  </si>
  <si>
    <t>21:0106:000641:0001:0001:00</t>
  </si>
  <si>
    <t>082E  :765178:00:------:--</t>
  </si>
  <si>
    <t>21:1061:000678</t>
  </si>
  <si>
    <t>21:0106:000642</t>
  </si>
  <si>
    <t>21:0106:000642:0001:0001:00</t>
  </si>
  <si>
    <t>082E  :765179:00:------:--</t>
  </si>
  <si>
    <t>21:1061:000679</t>
  </si>
  <si>
    <t>21:0106:000643</t>
  </si>
  <si>
    <t>21:0106:000643:0001:0001:00</t>
  </si>
  <si>
    <t>082E  :765182:00:------:--</t>
  </si>
  <si>
    <t>21:1061:000680</t>
  </si>
  <si>
    <t>21:0106:000644</t>
  </si>
  <si>
    <t>21:0106:000644:0001:0001:00</t>
  </si>
  <si>
    <t>082E  :765183:00:------:--</t>
  </si>
  <si>
    <t>21:1061:000681</t>
  </si>
  <si>
    <t>21:0106:000645</t>
  </si>
  <si>
    <t>21:0106:000645:0001:0001:00</t>
  </si>
  <si>
    <t>082E  :765184:00:------:--</t>
  </si>
  <si>
    <t>21:1061:000682</t>
  </si>
  <si>
    <t>21:0106:000646</t>
  </si>
  <si>
    <t>21:0106:000646:0001:0001:00</t>
  </si>
  <si>
    <t>30.6</t>
  </si>
  <si>
    <t>082E  :765185:00:------:--</t>
  </si>
  <si>
    <t>21:1061:000683</t>
  </si>
  <si>
    <t>21:0106:000647</t>
  </si>
  <si>
    <t>21:0106:000647:0001:0001:00</t>
  </si>
  <si>
    <t>52.7</t>
  </si>
  <si>
    <t>082E  :765186:00:------:--</t>
  </si>
  <si>
    <t>21:1061:000684</t>
  </si>
  <si>
    <t>21:0106:000648</t>
  </si>
  <si>
    <t>21:0106:000648:0001:0001:00</t>
  </si>
  <si>
    <t>98.6</t>
  </si>
  <si>
    <t>082E  :765187:00:------:--</t>
  </si>
  <si>
    <t>21:1061:000685</t>
  </si>
  <si>
    <t>21:0106:000649</t>
  </si>
  <si>
    <t>21:0106:000649:0001:0001:00</t>
  </si>
  <si>
    <t>082E  :765188:00:------:--</t>
  </si>
  <si>
    <t>21:1061:000686</t>
  </si>
  <si>
    <t>21:0106:000650</t>
  </si>
  <si>
    <t>21:0106:000650:0001:0001:00</t>
  </si>
  <si>
    <t>082E  :765189:00:------:--</t>
  </si>
  <si>
    <t>21:1061:000687</t>
  </si>
  <si>
    <t>21:0106:000651</t>
  </si>
  <si>
    <t>21:0106:000651:0001:0001:00</t>
  </si>
  <si>
    <t>622</t>
  </si>
  <si>
    <t>491</t>
  </si>
  <si>
    <t>082E  :765190:00:------:--</t>
  </si>
  <si>
    <t>21:1061:000688</t>
  </si>
  <si>
    <t>21:0106:000652</t>
  </si>
  <si>
    <t>21:0106:000652:0001:0001:00</t>
  </si>
  <si>
    <t>629</t>
  </si>
  <si>
    <t>082E  :765191:00:------:--</t>
  </si>
  <si>
    <t>21:1061:000689</t>
  </si>
  <si>
    <t>21:0106:000653</t>
  </si>
  <si>
    <t>21:0106:000653:0001:0001:00</t>
  </si>
  <si>
    <t>082E  :765192:00:------:--</t>
  </si>
  <si>
    <t>21:1061:000690</t>
  </si>
  <si>
    <t>21:0106:000654</t>
  </si>
  <si>
    <t>21:0106:000654:0001:0001:00</t>
  </si>
  <si>
    <t>40.1</t>
  </si>
  <si>
    <t>082E  :765193:00:------:--</t>
  </si>
  <si>
    <t>21:1061:000691</t>
  </si>
  <si>
    <t>21:0106:000655</t>
  </si>
  <si>
    <t>21:0106:000655:0001:0001:00</t>
  </si>
  <si>
    <t>082E  :765194:00:------:--</t>
  </si>
  <si>
    <t>21:1061:000692</t>
  </si>
  <si>
    <t>21:0106:000656</t>
  </si>
  <si>
    <t>21:0106:000656:0001:0001:00</t>
  </si>
  <si>
    <t>082E  :765195:00:------:--</t>
  </si>
  <si>
    <t>21:1061:000693</t>
  </si>
  <si>
    <t>21:0106:000657</t>
  </si>
  <si>
    <t>21:0106:000657:0001:0001:00</t>
  </si>
  <si>
    <t>082E  :765197:00:------:--</t>
  </si>
  <si>
    <t>21:1061:000694</t>
  </si>
  <si>
    <t>21:0106:000658</t>
  </si>
  <si>
    <t>21:0106:000658:0001:0001:00</t>
  </si>
  <si>
    <t>082E  :765198:00:------:--</t>
  </si>
  <si>
    <t>21:1061:000695</t>
  </si>
  <si>
    <t>21:0106:000659</t>
  </si>
  <si>
    <t>21:0106:000659:0001:0001:00</t>
  </si>
  <si>
    <t>32.2</t>
  </si>
  <si>
    <t>082E  :765199:00:------:--</t>
  </si>
  <si>
    <t>21:1061:000696</t>
  </si>
  <si>
    <t>21:0106:000660</t>
  </si>
  <si>
    <t>21:0106:000660:0001:0001:00</t>
  </si>
  <si>
    <t>082E  :765200:00:------:--</t>
  </si>
  <si>
    <t>21:1061:000697</t>
  </si>
  <si>
    <t>21:0106:000661</t>
  </si>
  <si>
    <t>21:0106:000661:0001:0001:00</t>
  </si>
  <si>
    <t>25.6</t>
  </si>
  <si>
    <t>57.8</t>
  </si>
  <si>
    <t>082E  :765203:00:------:--</t>
  </si>
  <si>
    <t>21:1061:000698</t>
  </si>
  <si>
    <t>21:0106:000662</t>
  </si>
  <si>
    <t>21:0106:000662:0001:0001:00</t>
  </si>
  <si>
    <t>247</t>
  </si>
  <si>
    <t>60.1</t>
  </si>
  <si>
    <t>082E  :765204:00:------:--</t>
  </si>
  <si>
    <t>21:1061:000699</t>
  </si>
  <si>
    <t>21:0106:000663</t>
  </si>
  <si>
    <t>21:0106:000663:0001:0001:00</t>
  </si>
  <si>
    <t>264</t>
  </si>
  <si>
    <t>17.6</t>
  </si>
  <si>
    <t>74.4</t>
  </si>
  <si>
    <t>082E  :765205:00:------:--</t>
  </si>
  <si>
    <t>21:1061:000700</t>
  </si>
  <si>
    <t>21:0106:000664</t>
  </si>
  <si>
    <t>21:0106:000664:0001:0001:00</t>
  </si>
  <si>
    <t>692</t>
  </si>
  <si>
    <t>082E  :765206:10:------:--</t>
  </si>
  <si>
    <t>21:1061:000701</t>
  </si>
  <si>
    <t>21:0106:000665</t>
  </si>
  <si>
    <t>21:0106:000665:0001:0001:00</t>
  </si>
  <si>
    <t>647</t>
  </si>
  <si>
    <t>082E  :765207:20:765206:10</t>
  </si>
  <si>
    <t>21:1061:000702</t>
  </si>
  <si>
    <t>21:0106:000665:0002:0001:00</t>
  </si>
  <si>
    <t>618</t>
  </si>
  <si>
    <t>082E  :765208:00:------:--</t>
  </si>
  <si>
    <t>21:1061:000703</t>
  </si>
  <si>
    <t>21:0106:000666</t>
  </si>
  <si>
    <t>21:0106:000666:0001:0001:00</t>
  </si>
  <si>
    <t>082E  :765209:00:------:--</t>
  </si>
  <si>
    <t>21:1061:000704</t>
  </si>
  <si>
    <t>21:0106:000667</t>
  </si>
  <si>
    <t>21:0106:000667:0001:0001:00</t>
  </si>
  <si>
    <t>082E  :765210:00:------:--</t>
  </si>
  <si>
    <t>21:1061:000705</t>
  </si>
  <si>
    <t>21:0106:000668</t>
  </si>
  <si>
    <t>21:0106:000668:0001:0001:00</t>
  </si>
  <si>
    <t>17.8</t>
  </si>
  <si>
    <t>082E  :765211:00:------:--</t>
  </si>
  <si>
    <t>21:1061:000706</t>
  </si>
  <si>
    <t>21:0106:000669</t>
  </si>
  <si>
    <t>21:0106:000669:0001:0001:00</t>
  </si>
  <si>
    <t>082E  :765212:00:------:--</t>
  </si>
  <si>
    <t>21:1061:000707</t>
  </si>
  <si>
    <t>21:0106:000670</t>
  </si>
  <si>
    <t>21:0106:000670:0001:0001:00</t>
  </si>
  <si>
    <t>082E  :765213:00:------:--</t>
  </si>
  <si>
    <t>21:1061:000708</t>
  </si>
  <si>
    <t>21:0106:000671</t>
  </si>
  <si>
    <t>21:0106:000671:0001:0001:00</t>
  </si>
  <si>
    <t>082E  :765214:00:------:--</t>
  </si>
  <si>
    <t>21:1061:000709</t>
  </si>
  <si>
    <t>21:0106:000672</t>
  </si>
  <si>
    <t>21:0106:000672:0001:0001:00</t>
  </si>
  <si>
    <t>082E  :765215:00:------:--</t>
  </si>
  <si>
    <t>21:1061:000710</t>
  </si>
  <si>
    <t>21:0106:000673</t>
  </si>
  <si>
    <t>21:0106:000673:0001:0001:00</t>
  </si>
  <si>
    <t>082E  :765216:00:------:--</t>
  </si>
  <si>
    <t>21:1061:000711</t>
  </si>
  <si>
    <t>21:0106:000674</t>
  </si>
  <si>
    <t>21:0106:000674:0001:0001:00</t>
  </si>
  <si>
    <t>082E  :765217:00:------:--</t>
  </si>
  <si>
    <t>21:1061:000712</t>
  </si>
  <si>
    <t>21:0106:000675</t>
  </si>
  <si>
    <t>21:0106:000675:0001:0001:00</t>
  </si>
  <si>
    <t>082E  :765218:00:------:--</t>
  </si>
  <si>
    <t>21:1061:000713</t>
  </si>
  <si>
    <t>21:0106:000676</t>
  </si>
  <si>
    <t>21:0106:000676:0001:0001:00</t>
  </si>
  <si>
    <t>082E  :765219:00:------:--</t>
  </si>
  <si>
    <t>21:1061:000714</t>
  </si>
  <si>
    <t>21:0106:000677</t>
  </si>
  <si>
    <t>21:0106:000677:0001:0001:00</t>
  </si>
  <si>
    <t>082E  :765220:00:------:--</t>
  </si>
  <si>
    <t>21:1061:000715</t>
  </si>
  <si>
    <t>21:0106:000678</t>
  </si>
  <si>
    <t>21:0106:000678:0001:0001:00</t>
  </si>
  <si>
    <t>082E  :765222:00:------:--</t>
  </si>
  <si>
    <t>21:1061:000716</t>
  </si>
  <si>
    <t>21:0106:000679</t>
  </si>
  <si>
    <t>21:0106:000679:0001:0001:00</t>
  </si>
  <si>
    <t>082E  :765223:00:------:--</t>
  </si>
  <si>
    <t>21:1061:000717</t>
  </si>
  <si>
    <t>21:0106:000680</t>
  </si>
  <si>
    <t>21:0106:000680:0001:0001:00</t>
  </si>
  <si>
    <t>213</t>
  </si>
  <si>
    <t>16.7</t>
  </si>
  <si>
    <t>082E  :765224:00:------:--</t>
  </si>
  <si>
    <t>21:1061:000718</t>
  </si>
  <si>
    <t>21:0106:000681</t>
  </si>
  <si>
    <t>21:0106:000681:0001:0001:00</t>
  </si>
  <si>
    <t>22.7</t>
  </si>
  <si>
    <t>082E  :765225:00:------:--</t>
  </si>
  <si>
    <t>21:1061:000719</t>
  </si>
  <si>
    <t>21:0106:000682</t>
  </si>
  <si>
    <t>21:0106:000682:0001:0001:00</t>
  </si>
  <si>
    <t>082E  :765226:00:------:--</t>
  </si>
  <si>
    <t>21:1061:000720</t>
  </si>
  <si>
    <t>21:0106:000683</t>
  </si>
  <si>
    <t>21:0106:000683:0001:0001:00</t>
  </si>
  <si>
    <t>082E  :765227:00:------:--</t>
  </si>
  <si>
    <t>21:1061:000721</t>
  </si>
  <si>
    <t>21:0106:000684</t>
  </si>
  <si>
    <t>21:0106:000684:0001:0001:00</t>
  </si>
  <si>
    <t>371</t>
  </si>
  <si>
    <t>082E  :765228:00:------:--</t>
  </si>
  <si>
    <t>21:1061:000722</t>
  </si>
  <si>
    <t>21:0106:000685</t>
  </si>
  <si>
    <t>21:0106:000685:0001:0001:00</t>
  </si>
  <si>
    <t>082E  :765229:00:------:--</t>
  </si>
  <si>
    <t>21:1061:000723</t>
  </si>
  <si>
    <t>21:0106:000686</t>
  </si>
  <si>
    <t>21:0106:000686:0001:0001:00</t>
  </si>
  <si>
    <t>31.2</t>
  </si>
  <si>
    <t>082E  :765230:00:------:--</t>
  </si>
  <si>
    <t>21:1061:000724</t>
  </si>
  <si>
    <t>21:0106:000687</t>
  </si>
  <si>
    <t>21:0106:000687:0001:0001:00</t>
  </si>
  <si>
    <t>082E  :765231:00:------:--</t>
  </si>
  <si>
    <t>21:1061:000725</t>
  </si>
  <si>
    <t>21:0106:000688</t>
  </si>
  <si>
    <t>21:0106:000688:0001:0001:00</t>
  </si>
  <si>
    <t>missing</t>
  </si>
  <si>
    <t>082E  :765232:00:------:--</t>
  </si>
  <si>
    <t>21:1061:000726</t>
  </si>
  <si>
    <t>21:0106:000689</t>
  </si>
  <si>
    <t>21:0106:000689:0001:0001:00</t>
  </si>
  <si>
    <t>082E  :765233:00:------:--</t>
  </si>
  <si>
    <t>21:1061:000727</t>
  </si>
  <si>
    <t>21:0106:000690</t>
  </si>
  <si>
    <t>21:0106:000690:0001:0001:00</t>
  </si>
  <si>
    <t>082E  :765235:00:------:--</t>
  </si>
  <si>
    <t>21:1061:000728</t>
  </si>
  <si>
    <t>21:0106:000691</t>
  </si>
  <si>
    <t>21:0106:000691:0001:0001:00</t>
  </si>
  <si>
    <t>45.7</t>
  </si>
  <si>
    <t>082E  :765236:00:------:--</t>
  </si>
  <si>
    <t>21:1061:000729</t>
  </si>
  <si>
    <t>21:0106:000692</t>
  </si>
  <si>
    <t>21:0106:000692:0001:0001:00</t>
  </si>
  <si>
    <t>082E  :765237:00:------:--</t>
  </si>
  <si>
    <t>21:1061:000730</t>
  </si>
  <si>
    <t>21:0106:000693</t>
  </si>
  <si>
    <t>21:0106:000693:0001:0001:00</t>
  </si>
  <si>
    <t>082E  :765238:10:------:--</t>
  </si>
  <si>
    <t>21:1061:000731</t>
  </si>
  <si>
    <t>21:0106:000694</t>
  </si>
  <si>
    <t>21:0106:000694:0001:0001:00</t>
  </si>
  <si>
    <t>082E  :765239:20:765238:10</t>
  </si>
  <si>
    <t>21:1061:000732</t>
  </si>
  <si>
    <t>21:0106:000694:0002:0001:00</t>
  </si>
  <si>
    <t>23.1</t>
  </si>
  <si>
    <t>082E  :765240:00:------:--</t>
  </si>
  <si>
    <t>21:1061:000733</t>
  </si>
  <si>
    <t>21:0106:000695</t>
  </si>
  <si>
    <t>21:0106:000695:0001:0001:00</t>
  </si>
  <si>
    <t>15.2</t>
  </si>
  <si>
    <t>34.9</t>
  </si>
  <si>
    <t>082E  :765242:00:------:--</t>
  </si>
  <si>
    <t>21:1061:000734</t>
  </si>
  <si>
    <t>21:0106:000696</t>
  </si>
  <si>
    <t>21:0106:000696:0001:0001:00</t>
  </si>
  <si>
    <t>082E  :765243:00:------:--</t>
  </si>
  <si>
    <t>21:1061:000735</t>
  </si>
  <si>
    <t>21:0106:000697</t>
  </si>
  <si>
    <t>21:0106:000697:0001:0001:00</t>
  </si>
  <si>
    <t>082E  :765244:00:------:--</t>
  </si>
  <si>
    <t>21:1061:000736</t>
  </si>
  <si>
    <t>21:0106:000698</t>
  </si>
  <si>
    <t>21:0106:000698:0001:0001:00</t>
  </si>
  <si>
    <t>39.7</t>
  </si>
  <si>
    <t>082E  :765245:00:------:--</t>
  </si>
  <si>
    <t>21:1061:000737</t>
  </si>
  <si>
    <t>21:0106:000699</t>
  </si>
  <si>
    <t>21:0106:000699:0001:0001:00</t>
  </si>
  <si>
    <t>212</t>
  </si>
  <si>
    <t>46.2</t>
  </si>
  <si>
    <t>082E  :765246:00:------:--</t>
  </si>
  <si>
    <t>21:1061:000738</t>
  </si>
  <si>
    <t>21:0106:000700</t>
  </si>
  <si>
    <t>21:0106:000700:0001:0001:00</t>
  </si>
  <si>
    <t>082E  :765247:00:------:--</t>
  </si>
  <si>
    <t>21:1061:000739</t>
  </si>
  <si>
    <t>21:0106:000701</t>
  </si>
  <si>
    <t>21:0106:000701:0001:0001:00</t>
  </si>
  <si>
    <t>082E  :765249:00:------:--</t>
  </si>
  <si>
    <t>21:1061:000740</t>
  </si>
  <si>
    <t>21:0106:000702</t>
  </si>
  <si>
    <t>21:0106:000702:0001:0001:00</t>
  </si>
  <si>
    <t>082E  :765250:00:------:--</t>
  </si>
  <si>
    <t>21:1061:000741</t>
  </si>
  <si>
    <t>21:0106:000703</t>
  </si>
  <si>
    <t>21:0106:000703:0001:0001:00</t>
  </si>
  <si>
    <t>082E  :765251:00:------:--</t>
  </si>
  <si>
    <t>21:1061:000742</t>
  </si>
  <si>
    <t>21:0106:000704</t>
  </si>
  <si>
    <t>21:0106:000704:0001:0001:00</t>
  </si>
  <si>
    <t>082E  :765252:00:------:--</t>
  </si>
  <si>
    <t>21:1061:000743</t>
  </si>
  <si>
    <t>21:0106:000705</t>
  </si>
  <si>
    <t>21:0106:000705:0001:0001:00</t>
  </si>
  <si>
    <t>082E  :765253:00:------:--</t>
  </si>
  <si>
    <t>21:1061:000744</t>
  </si>
  <si>
    <t>21:0106:000706</t>
  </si>
  <si>
    <t>21:0106:000706:0001:0001:00</t>
  </si>
  <si>
    <t>082E  :765254:00:------:--</t>
  </si>
  <si>
    <t>21:1061:000745</t>
  </si>
  <si>
    <t>21:0106:000707</t>
  </si>
  <si>
    <t>21:0106:000707:0001:0001:00</t>
  </si>
  <si>
    <t>36.7</t>
  </si>
  <si>
    <t>082E  :765255:00:------:--</t>
  </si>
  <si>
    <t>21:1061:000746</t>
  </si>
  <si>
    <t>21:0106:000708</t>
  </si>
  <si>
    <t>21:0106:000708:0001:0001:00</t>
  </si>
  <si>
    <t>39.9</t>
  </si>
  <si>
    <t>082E  :765256:00:------:--</t>
  </si>
  <si>
    <t>21:1061:000747</t>
  </si>
  <si>
    <t>21:0106:000709</t>
  </si>
  <si>
    <t>21:0106:000709:0001:0001:00</t>
  </si>
  <si>
    <t>27.7</t>
  </si>
  <si>
    <t>082E  :765257:00:------:--</t>
  </si>
  <si>
    <t>21:1061:000748</t>
  </si>
  <si>
    <t>21:0106:000710</t>
  </si>
  <si>
    <t>21:0106:000710:0001:0001:00</t>
  </si>
  <si>
    <t>082E  :765258:10:------:--</t>
  </si>
  <si>
    <t>21:1061:000749</t>
  </si>
  <si>
    <t>21:0106:000711</t>
  </si>
  <si>
    <t>21:0106:000711:0001:0001:00</t>
  </si>
  <si>
    <t>082E  :765259:20:765258:10</t>
  </si>
  <si>
    <t>21:1061:000750</t>
  </si>
  <si>
    <t>21:0106:000711:0002:0001:00</t>
  </si>
  <si>
    <t>082E  :765260:00:------:--</t>
  </si>
  <si>
    <t>21:1061:000751</t>
  </si>
  <si>
    <t>21:0106:000712</t>
  </si>
  <si>
    <t>21:0106:000712:0001:0001:00</t>
  </si>
  <si>
    <t>082E  :765262:00:------:--</t>
  </si>
  <si>
    <t>21:1061:000752</t>
  </si>
  <si>
    <t>21:0106:000713</t>
  </si>
  <si>
    <t>21:0106:000713:0001:0001:00</t>
  </si>
  <si>
    <t>082E  :765263:00:------:--</t>
  </si>
  <si>
    <t>21:1061:000753</t>
  </si>
  <si>
    <t>21:0106:000714</t>
  </si>
  <si>
    <t>21:0106:000714:0001:0001:00</t>
  </si>
  <si>
    <t>082E  :765264:00:------:--</t>
  </si>
  <si>
    <t>21:1061:000754</t>
  </si>
  <si>
    <t>21:0106:000715</t>
  </si>
  <si>
    <t>21:0106:000715:0001:0001:00</t>
  </si>
  <si>
    <t>082E  :765265:00:------:--</t>
  </si>
  <si>
    <t>21:1061:000755</t>
  </si>
  <si>
    <t>21:0106:000716</t>
  </si>
  <si>
    <t>21:0106:000716:0001:0001:00</t>
  </si>
  <si>
    <t>082E  :765266:00:------:--</t>
  </si>
  <si>
    <t>21:1061:000756</t>
  </si>
  <si>
    <t>21:0106:000717</t>
  </si>
  <si>
    <t>21:0106:000717:0001:0001:00</t>
  </si>
  <si>
    <t>082E  :765267:00:------:--</t>
  </si>
  <si>
    <t>21:1061:000757</t>
  </si>
  <si>
    <t>21:0106:000718</t>
  </si>
  <si>
    <t>21:0106:000718:0001:0001:00</t>
  </si>
  <si>
    <t>082E  :765268:00:------:--</t>
  </si>
  <si>
    <t>21:1061:000758</t>
  </si>
  <si>
    <t>21:0106:000719</t>
  </si>
  <si>
    <t>21:0106:000719:0001:0001:00</t>
  </si>
  <si>
    <t>082E  :765269:00:------:--</t>
  </si>
  <si>
    <t>21:1061:000759</t>
  </si>
  <si>
    <t>21:0106:000720</t>
  </si>
  <si>
    <t>21:0106:000720:0001:0001:00</t>
  </si>
  <si>
    <t>082E  :765270:00:------:--</t>
  </si>
  <si>
    <t>21:1061:000760</t>
  </si>
  <si>
    <t>21:0106:000721</t>
  </si>
  <si>
    <t>21:0106:000721:0001:0001:00</t>
  </si>
  <si>
    <t>082E  :765271:00:------:--</t>
  </si>
  <si>
    <t>21:1061:000761</t>
  </si>
  <si>
    <t>21:0106:000722</t>
  </si>
  <si>
    <t>21:0106:000722:0001:0001:00</t>
  </si>
  <si>
    <t>082E  :765272:00:------:--</t>
  </si>
  <si>
    <t>21:1061:000762</t>
  </si>
  <si>
    <t>21:0106:000723</t>
  </si>
  <si>
    <t>21:0106:000723:0001:0001:00</t>
  </si>
  <si>
    <t>082E  :765273:00:------:--</t>
  </si>
  <si>
    <t>21:1061:000763</t>
  </si>
  <si>
    <t>21:0106:000724</t>
  </si>
  <si>
    <t>21:0106:000724:0001:0001:00</t>
  </si>
  <si>
    <t>082E  :765274:00:------:--</t>
  </si>
  <si>
    <t>21:1061:000764</t>
  </si>
  <si>
    <t>21:0106:000725</t>
  </si>
  <si>
    <t>21:0106:000725:0001:0001:00</t>
  </si>
  <si>
    <t>082E  :765275:00:------:--</t>
  </si>
  <si>
    <t>21:1061:000765</t>
  </si>
  <si>
    <t>21:0106:000726</t>
  </si>
  <si>
    <t>21:0106:000726:0001:0001:00</t>
  </si>
  <si>
    <t>082E  :765276:00:------:--</t>
  </si>
  <si>
    <t>21:1061:000766</t>
  </si>
  <si>
    <t>21:0106:000727</t>
  </si>
  <si>
    <t>21:0106:000727:0001:0001:00</t>
  </si>
  <si>
    <t>082E  :765277:00:------:--</t>
  </si>
  <si>
    <t>21:1061:000767</t>
  </si>
  <si>
    <t>21:0106:000728</t>
  </si>
  <si>
    <t>21:0106:000728:0001:0001:00</t>
  </si>
  <si>
    <t>082E  :765279:00:------:--</t>
  </si>
  <si>
    <t>21:1061:000768</t>
  </si>
  <si>
    <t>21:0106:000729</t>
  </si>
  <si>
    <t>21:0106:000729:0001:0001:00</t>
  </si>
  <si>
    <t>52.1</t>
  </si>
  <si>
    <t>082E  :765280:00:------:--</t>
  </si>
  <si>
    <t>21:1061:000769</t>
  </si>
  <si>
    <t>21:0106:000730</t>
  </si>
  <si>
    <t>21:0106:000730:0001:0001:00</t>
  </si>
  <si>
    <t>082E  :765282:10:------:--</t>
  </si>
  <si>
    <t>21:1061:000770</t>
  </si>
  <si>
    <t>21:0106:000731</t>
  </si>
  <si>
    <t>21:0106:000731:0001:0001:00</t>
  </si>
  <si>
    <t>082E  :765283:20:765282:10</t>
  </si>
  <si>
    <t>21:1061:000771</t>
  </si>
  <si>
    <t>21:0106:000731:0002:0001:00</t>
  </si>
  <si>
    <t>082E  :765284:00:------:--</t>
  </si>
  <si>
    <t>21:1061:000772</t>
  </si>
  <si>
    <t>21:0106:000732</t>
  </si>
  <si>
    <t>21:0106:000732:0001:0001:00</t>
  </si>
  <si>
    <t>082E  :765285:00:------:--</t>
  </si>
  <si>
    <t>21:1061:000773</t>
  </si>
  <si>
    <t>21:0106:000733</t>
  </si>
  <si>
    <t>21:0106:000733:0001:0001:00</t>
  </si>
  <si>
    <t>62.7</t>
  </si>
  <si>
    <t>082E  :765286:00:------:--</t>
  </si>
  <si>
    <t>21:1061:000774</t>
  </si>
  <si>
    <t>21:0106:000734</t>
  </si>
  <si>
    <t>21:0106:000734:0001:0001:00</t>
  </si>
  <si>
    <t>082E  :765287:00:------:--</t>
  </si>
  <si>
    <t>21:1061:000775</t>
  </si>
  <si>
    <t>21:0106:000735</t>
  </si>
  <si>
    <t>21:0106:000735:0001:0001:00</t>
  </si>
  <si>
    <t>082E  :765288:00:------:--</t>
  </si>
  <si>
    <t>21:1061:000776</t>
  </si>
  <si>
    <t>21:0106:000736</t>
  </si>
  <si>
    <t>21:0106:000736:0001:0001:00</t>
  </si>
  <si>
    <t>082E  :765289:00:------:--</t>
  </si>
  <si>
    <t>21:1061:000777</t>
  </si>
  <si>
    <t>21:0106:000737</t>
  </si>
  <si>
    <t>21:0106:000737:0001:0001:00</t>
  </si>
  <si>
    <t>082E  :765290:00:------:--</t>
  </si>
  <si>
    <t>21:1061:000778</t>
  </si>
  <si>
    <t>21:0106:000738</t>
  </si>
  <si>
    <t>21:0106:000738:0001:0001:00</t>
  </si>
  <si>
    <t>082E  :765292:00:------:--</t>
  </si>
  <si>
    <t>21:1061:000779</t>
  </si>
  <si>
    <t>21:0106:000739</t>
  </si>
  <si>
    <t>21:0106:000739:0001:0001:00</t>
  </si>
  <si>
    <t>082E  :765293:00:------:--</t>
  </si>
  <si>
    <t>21:1061:000780</t>
  </si>
  <si>
    <t>21:0106:000740</t>
  </si>
  <si>
    <t>21:0106:000740:0001:0001:00</t>
  </si>
  <si>
    <t>43.7</t>
  </si>
  <si>
    <t>082E  :765294:00:------:--</t>
  </si>
  <si>
    <t>21:1061:000781</t>
  </si>
  <si>
    <t>21:0106:000741</t>
  </si>
  <si>
    <t>21:0106:000741:0001:0001:00</t>
  </si>
  <si>
    <t>082E  :765295:00:------:--</t>
  </si>
  <si>
    <t>21:1061:000782</t>
  </si>
  <si>
    <t>21:0106:000742</t>
  </si>
  <si>
    <t>21:0106:000742:0001:0001:00</t>
  </si>
  <si>
    <t>082E  :765296:00:------:--</t>
  </si>
  <si>
    <t>21:1061:000783</t>
  </si>
  <si>
    <t>21:0106:000743</t>
  </si>
  <si>
    <t>21:0106:000743:0001:0001:00</t>
  </si>
  <si>
    <t>082E  :765297:00:------:--</t>
  </si>
  <si>
    <t>21:1061:000784</t>
  </si>
  <si>
    <t>21:0106:000744</t>
  </si>
  <si>
    <t>21:0106:000744:0001:0001:00</t>
  </si>
  <si>
    <t>082E  :765298:00:------:--</t>
  </si>
  <si>
    <t>21:1061:000785</t>
  </si>
  <si>
    <t>21:0106:000745</t>
  </si>
  <si>
    <t>21:0106:000745:0001:0001:00</t>
  </si>
  <si>
    <t>082E  :765299:00:------:--</t>
  </si>
  <si>
    <t>21:1061:000786</t>
  </si>
  <si>
    <t>21:0106:000746</t>
  </si>
  <si>
    <t>21:0106:000746:0001:0001:00</t>
  </si>
  <si>
    <t>082E  :765300:00:------:--</t>
  </si>
  <si>
    <t>21:1061:000787</t>
  </si>
  <si>
    <t>21:0106:000747</t>
  </si>
  <si>
    <t>21:0106:000747:0001:0001:00</t>
  </si>
  <si>
    <t>082E  :765302:00:------:--</t>
  </si>
  <si>
    <t>21:1061:000788</t>
  </si>
  <si>
    <t>21:0106:000748</t>
  </si>
  <si>
    <t>21:0106:000748:0001:0001:00</t>
  </si>
  <si>
    <t>42.9</t>
  </si>
  <si>
    <t>082E  :765303:00:------:--</t>
  </si>
  <si>
    <t>21:1061:000789</t>
  </si>
  <si>
    <t>21:0106:000749</t>
  </si>
  <si>
    <t>21:0106:000749:0001:0001:00</t>
  </si>
  <si>
    <t>082E  :765304:10:------:--</t>
  </si>
  <si>
    <t>21:1061:000790</t>
  </si>
  <si>
    <t>21:0106:000750</t>
  </si>
  <si>
    <t>21:0106:000750:0001:0001:00</t>
  </si>
  <si>
    <t>082E  :765305:20:765304:10</t>
  </si>
  <si>
    <t>21:1061:000791</t>
  </si>
  <si>
    <t>21:0106:000750:0002:0001:00</t>
  </si>
  <si>
    <t>082E  :765306:00:------:--</t>
  </si>
  <si>
    <t>21:1061:000792</t>
  </si>
  <si>
    <t>21:0106:000751</t>
  </si>
  <si>
    <t>21:0106:000751:0001:0001:00</t>
  </si>
  <si>
    <t>082E  :765307:00:------:--</t>
  </si>
  <si>
    <t>21:1061:000793</t>
  </si>
  <si>
    <t>21:0106:000752</t>
  </si>
  <si>
    <t>21:0106:000752:0001:0001:00</t>
  </si>
  <si>
    <t>082E  :765308:00:------:--</t>
  </si>
  <si>
    <t>21:1061:000794</t>
  </si>
  <si>
    <t>21:0106:000753</t>
  </si>
  <si>
    <t>21:0106:000753:0001:0001:00</t>
  </si>
  <si>
    <t>082E  :765309:00:------:--</t>
  </si>
  <si>
    <t>21:1061:000795</t>
  </si>
  <si>
    <t>21:0106:000754</t>
  </si>
  <si>
    <t>21:0106:000754:0001:0001:00</t>
  </si>
  <si>
    <t>082E  :765310:00:------:--</t>
  </si>
  <si>
    <t>21:1061:000796</t>
  </si>
  <si>
    <t>21:0106:000755</t>
  </si>
  <si>
    <t>21:0106:000755:0001:0001:00</t>
  </si>
  <si>
    <t>082E  :765311:00:------:--</t>
  </si>
  <si>
    <t>21:1061:000797</t>
  </si>
  <si>
    <t>21:0106:000756</t>
  </si>
  <si>
    <t>21:0106:000756:0001:0001:00</t>
  </si>
  <si>
    <t>082E  :765312:00:------:--</t>
  </si>
  <si>
    <t>21:1061:000798</t>
  </si>
  <si>
    <t>21:0106:000757</t>
  </si>
  <si>
    <t>21:0106:000757:0001:0001:00</t>
  </si>
  <si>
    <t>508</t>
  </si>
  <si>
    <t>082E  :765313:00:------:--</t>
  </si>
  <si>
    <t>21:1061:000799</t>
  </si>
  <si>
    <t>21:0106:000758</t>
  </si>
  <si>
    <t>21:0106:000758:0001:0001:00</t>
  </si>
  <si>
    <t>082E  :765314:00:------:--</t>
  </si>
  <si>
    <t>21:1061:000800</t>
  </si>
  <si>
    <t>21:0106:000759</t>
  </si>
  <si>
    <t>21:0106:000759:0001:0001:00</t>
  </si>
  <si>
    <t>10.3</t>
  </si>
  <si>
    <t>082E  :765315:00:------:--</t>
  </si>
  <si>
    <t>21:1061:000801</t>
  </si>
  <si>
    <t>21:0106:000760</t>
  </si>
  <si>
    <t>21:0106:000760:0001:0001:00</t>
  </si>
  <si>
    <t>082E  :765317:00:------:--</t>
  </si>
  <si>
    <t>21:1061:000802</t>
  </si>
  <si>
    <t>21:0106:000761</t>
  </si>
  <si>
    <t>21:0106:000761:0001:0001:00</t>
  </si>
  <si>
    <t>082E  :765318:00:------:--</t>
  </si>
  <si>
    <t>21:1061:000803</t>
  </si>
  <si>
    <t>21:0106:000762</t>
  </si>
  <si>
    <t>21:0106:000762:0001:0001:00</t>
  </si>
  <si>
    <t>082E  :765319:00:------:--</t>
  </si>
  <si>
    <t>21:1061:000804</t>
  </si>
  <si>
    <t>21:0106:000763</t>
  </si>
  <si>
    <t>21:0106:000763:0001:0001:00</t>
  </si>
  <si>
    <t>082E  :765320:00:------:--</t>
  </si>
  <si>
    <t>21:1061:000805</t>
  </si>
  <si>
    <t>21:0106:000764</t>
  </si>
  <si>
    <t>21:0106:000764:0001:0001:00</t>
  </si>
  <si>
    <t>082E  :765322:00:------:--</t>
  </si>
  <si>
    <t>21:1061:000806</t>
  </si>
  <si>
    <t>21:0106:000765</t>
  </si>
  <si>
    <t>21:0106:000765:0001:0001:00</t>
  </si>
  <si>
    <t>66.8</t>
  </si>
  <si>
    <t>44.9</t>
  </si>
  <si>
    <t>082E  :765323:00:------:--</t>
  </si>
  <si>
    <t>21:1061:000807</t>
  </si>
  <si>
    <t>21:0106:000766</t>
  </si>
  <si>
    <t>21:0106:000766:0001:0001:00</t>
  </si>
  <si>
    <t>36.4</t>
  </si>
  <si>
    <t>082E  :765324:00:------:--</t>
  </si>
  <si>
    <t>21:1061:000808</t>
  </si>
  <si>
    <t>21:0106:000767</t>
  </si>
  <si>
    <t>21:0106:000767:0001:0001:00</t>
  </si>
  <si>
    <t>43.2</t>
  </si>
  <si>
    <t>24.5</t>
  </si>
  <si>
    <t>082E  :765325:10:------:--</t>
  </si>
  <si>
    <t>21:1061:000809</t>
  </si>
  <si>
    <t>21:0106:000768</t>
  </si>
  <si>
    <t>21:0106:000768:0001:0001:00</t>
  </si>
  <si>
    <t>082E  :765326:20:765325:10</t>
  </si>
  <si>
    <t>21:1061:000810</t>
  </si>
  <si>
    <t>21:0106:000768:0002:0001:00</t>
  </si>
  <si>
    <t>082E  :765327:00:------:--</t>
  </si>
  <si>
    <t>21:1061:000811</t>
  </si>
  <si>
    <t>21:0106:000769</t>
  </si>
  <si>
    <t>21:0106:000769:0001:0001:00</t>
  </si>
  <si>
    <t>53.9</t>
  </si>
  <si>
    <t>082E  :765328:00:------:--</t>
  </si>
  <si>
    <t>21:1061:000812</t>
  </si>
  <si>
    <t>21:0106:000770</t>
  </si>
  <si>
    <t>21:0106:000770:0001:0001:00</t>
  </si>
  <si>
    <t>082E  :765329:00:------:--</t>
  </si>
  <si>
    <t>21:1061:000813</t>
  </si>
  <si>
    <t>21:0106:000771</t>
  </si>
  <si>
    <t>21:0106:000771:0001:0001:00</t>
  </si>
  <si>
    <t>082E  :765330:00:------:--</t>
  </si>
  <si>
    <t>21:1061:000814</t>
  </si>
  <si>
    <t>21:0106:000772</t>
  </si>
  <si>
    <t>21:0106:000772:0001:0001:00</t>
  </si>
  <si>
    <t>082E  :765331:00:------:--</t>
  </si>
  <si>
    <t>21:1061:000815</t>
  </si>
  <si>
    <t>21:0106:000773</t>
  </si>
  <si>
    <t>21:0106:000773:0001:0001:00</t>
  </si>
  <si>
    <t>082E  :765332:00:------:--</t>
  </si>
  <si>
    <t>21:1061:000816</t>
  </si>
  <si>
    <t>21:0106:000774</t>
  </si>
  <si>
    <t>21:0106:000774:0001:0001:00</t>
  </si>
  <si>
    <t>082E  :765333:00:------:--</t>
  </si>
  <si>
    <t>21:1061:000817</t>
  </si>
  <si>
    <t>21:0106:000775</t>
  </si>
  <si>
    <t>21:0106:000775:0001:0001:00</t>
  </si>
  <si>
    <t>30.3</t>
  </si>
  <si>
    <t>082E  :765334:00:------:--</t>
  </si>
  <si>
    <t>21:1061:000818</t>
  </si>
  <si>
    <t>21:0106:000776</t>
  </si>
  <si>
    <t>21:0106:000776:0001:0001:00</t>
  </si>
  <si>
    <t>082E  :765335:00:------:--</t>
  </si>
  <si>
    <t>21:1061:000819</t>
  </si>
  <si>
    <t>21:0106:000777</t>
  </si>
  <si>
    <t>21:0106:000777:0001:0001:00</t>
  </si>
  <si>
    <t>082E  :765336:00:------:--</t>
  </si>
  <si>
    <t>21:1061:000820</t>
  </si>
  <si>
    <t>21:0106:000778</t>
  </si>
  <si>
    <t>21:0106:000778:0001:0001:00</t>
  </si>
  <si>
    <t>16.5</t>
  </si>
  <si>
    <t>47.2</t>
  </si>
  <si>
    <t>082E  :765337:00:------:--</t>
  </si>
  <si>
    <t>21:1061:000821</t>
  </si>
  <si>
    <t>21:0106:000779</t>
  </si>
  <si>
    <t>21:0106:000779:0001:0001:00</t>
  </si>
  <si>
    <t>082E  :765338:00:------:--</t>
  </si>
  <si>
    <t>21:1061:000822</t>
  </si>
  <si>
    <t>21:0106:000780</t>
  </si>
  <si>
    <t>21:0106:000780:0001:0001:00</t>
  </si>
  <si>
    <t>082E  :765339:00:------:--</t>
  </si>
  <si>
    <t>21:1061:000823</t>
  </si>
  <si>
    <t>21:0106:000781</t>
  </si>
  <si>
    <t>21:0106:000781:0001:0001:00</t>
  </si>
  <si>
    <t>082E  :765342:00:------:--</t>
  </si>
  <si>
    <t>21:1061:000824</t>
  </si>
  <si>
    <t>21:0106:000782</t>
  </si>
  <si>
    <t>21:0106:000782:0001:0001:00</t>
  </si>
  <si>
    <t>082E  :765343:00:------:--</t>
  </si>
  <si>
    <t>21:1061:000825</t>
  </si>
  <si>
    <t>21:0106:000783</t>
  </si>
  <si>
    <t>21:0106:000783:0001:0001:00</t>
  </si>
  <si>
    <t>082E  :765344:10:------:--</t>
  </si>
  <si>
    <t>21:1061:000826</t>
  </si>
  <si>
    <t>21:0106:000784</t>
  </si>
  <si>
    <t>21:0106:000784:0001:0001:00</t>
  </si>
  <si>
    <t>082E  :765345:20:765344:10</t>
  </si>
  <si>
    <t>21:1061:000827</t>
  </si>
  <si>
    <t>21:0106:000784:0002:0001:00</t>
  </si>
  <si>
    <t>082E  :765346:00:------:--</t>
  </si>
  <si>
    <t>21:1061:000828</t>
  </si>
  <si>
    <t>21:0106:000785</t>
  </si>
  <si>
    <t>21:0106:000785:0001:0001:00</t>
  </si>
  <si>
    <t>082E  :765347:00:------:--</t>
  </si>
  <si>
    <t>21:1061:000829</t>
  </si>
  <si>
    <t>21:0106:000786</t>
  </si>
  <si>
    <t>21:0106:000786:0001:0001:00</t>
  </si>
  <si>
    <t>082E  :765348:00:------:--</t>
  </si>
  <si>
    <t>21:1061:000830</t>
  </si>
  <si>
    <t>21:0106:000787</t>
  </si>
  <si>
    <t>21:0106:000787:0001:0001:00</t>
  </si>
  <si>
    <t>082E  :765349:00:------:--</t>
  </si>
  <si>
    <t>21:1061:000831</t>
  </si>
  <si>
    <t>21:0106:000788</t>
  </si>
  <si>
    <t>21:0106:000788:0001:0001:00</t>
  </si>
  <si>
    <t>082E  :765350:00:------:--</t>
  </si>
  <si>
    <t>21:1061:000832</t>
  </si>
  <si>
    <t>21:0106:000789</t>
  </si>
  <si>
    <t>21:0106:000789:0001:0001:00</t>
  </si>
  <si>
    <t>082E  :765352:00:------:--</t>
  </si>
  <si>
    <t>21:1061:000833</t>
  </si>
  <si>
    <t>21:0106:000790</t>
  </si>
  <si>
    <t>21:0106:000790:0001:0001:00</t>
  </si>
  <si>
    <t>082E  :765353:00:------:--</t>
  </si>
  <si>
    <t>21:1061:000834</t>
  </si>
  <si>
    <t>21:0106:000791</t>
  </si>
  <si>
    <t>21:0106:000791:0001:0001:00</t>
  </si>
  <si>
    <t>082E  :765354:00:------:--</t>
  </si>
  <si>
    <t>21:1061:000835</t>
  </si>
  <si>
    <t>21:0106:000792</t>
  </si>
  <si>
    <t>21:0106:000792:0001:0001:00</t>
  </si>
  <si>
    <t>082E  :765355:00:------:--</t>
  </si>
  <si>
    <t>21:1061:000836</t>
  </si>
  <si>
    <t>21:0106:000793</t>
  </si>
  <si>
    <t>21:0106:000793:0001:0001:00</t>
  </si>
  <si>
    <t>082E  :765356:00:------:--</t>
  </si>
  <si>
    <t>21:1061:000837</t>
  </si>
  <si>
    <t>21:0106:000794</t>
  </si>
  <si>
    <t>21:0106:000794:0001:0001:00</t>
  </si>
  <si>
    <t>082E  :765357:00:------:--</t>
  </si>
  <si>
    <t>21:1061:000838</t>
  </si>
  <si>
    <t>21:0106:000795</t>
  </si>
  <si>
    <t>21:0106:000795:0001:0001:00</t>
  </si>
  <si>
    <t>082E  :765358:00:------:--</t>
  </si>
  <si>
    <t>21:1061:000839</t>
  </si>
  <si>
    <t>21:0106:000796</t>
  </si>
  <si>
    <t>21:0106:000796:0001:0001:00</t>
  </si>
  <si>
    <t>082E  :765359:00:------:--</t>
  </si>
  <si>
    <t>21:1061:000840</t>
  </si>
  <si>
    <t>21:0106:000797</t>
  </si>
  <si>
    <t>21:0106:000797:0001:0001:00</t>
  </si>
  <si>
    <t>082E  :765360:00:------:--</t>
  </si>
  <si>
    <t>21:1061:000841</t>
  </si>
  <si>
    <t>21:0106:000798</t>
  </si>
  <si>
    <t>21:0106:000798:0001:0001:00</t>
  </si>
  <si>
    <t>082E  :765362:00:------:--</t>
  </si>
  <si>
    <t>21:1061:000842</t>
  </si>
  <si>
    <t>21:0106:000799</t>
  </si>
  <si>
    <t>21:0106:000799:0001:0001:00</t>
  </si>
  <si>
    <t>082E  :765363:00:------:--</t>
  </si>
  <si>
    <t>21:1061:000843</t>
  </si>
  <si>
    <t>21:0106:000800</t>
  </si>
  <si>
    <t>21:0106:000800:0001:0001:00</t>
  </si>
  <si>
    <t>082E  :765364:00:------:--</t>
  </si>
  <si>
    <t>21:1061:000844</t>
  </si>
  <si>
    <t>21:0106:000801</t>
  </si>
  <si>
    <t>21:0106:000801:0001:0001:00</t>
  </si>
  <si>
    <t>082E  :765365:00:------:--</t>
  </si>
  <si>
    <t>21:1061:000845</t>
  </si>
  <si>
    <t>21:0106:000802</t>
  </si>
  <si>
    <t>21:0106:000802:0001:0001:00</t>
  </si>
  <si>
    <t>082E  :765366:00:------:--</t>
  </si>
  <si>
    <t>21:1061:000846</t>
  </si>
  <si>
    <t>21:0106:000803</t>
  </si>
  <si>
    <t>21:0106:000803:0001:0001:00</t>
  </si>
  <si>
    <t>47.5</t>
  </si>
  <si>
    <t>082E  :765367:00:------:--</t>
  </si>
  <si>
    <t>21:1061:000847</t>
  </si>
  <si>
    <t>21:0106:000804</t>
  </si>
  <si>
    <t>21:0106:000804:0001:0001:00</t>
  </si>
  <si>
    <t>082E  :765369:00:------:--</t>
  </si>
  <si>
    <t>21:1061:000848</t>
  </si>
  <si>
    <t>21:0106:000805</t>
  </si>
  <si>
    <t>21:0106:000805:0001:0001:00</t>
  </si>
  <si>
    <t>132</t>
  </si>
  <si>
    <t>67.1</t>
  </si>
  <si>
    <t>082E  :765370:10:------:--</t>
  </si>
  <si>
    <t>21:1061:000849</t>
  </si>
  <si>
    <t>21:0106:000806</t>
  </si>
  <si>
    <t>21:0106:000806:0001:0001:00</t>
  </si>
  <si>
    <t>082E  :765371:20:765370:10</t>
  </si>
  <si>
    <t>21:1061:000850</t>
  </si>
  <si>
    <t>21:0106:000806:0002:0001:00</t>
  </si>
  <si>
    <t>082E  :765372:00:------:--</t>
  </si>
  <si>
    <t>21:1061:000851</t>
  </si>
  <si>
    <t>21:0106:000807</t>
  </si>
  <si>
    <t>21:0106:000807:0001:0001:00</t>
  </si>
  <si>
    <t>082E  :765373:00:------:--</t>
  </si>
  <si>
    <t>21:1061:000852</t>
  </si>
  <si>
    <t>21:0106:000808</t>
  </si>
  <si>
    <t>21:0106:000808:0001:0001:00</t>
  </si>
  <si>
    <t>082E  :765374:00:------:--</t>
  </si>
  <si>
    <t>21:1061:000853</t>
  </si>
  <si>
    <t>21:0106:000809</t>
  </si>
  <si>
    <t>21:0106:000809:0001:0001:00</t>
  </si>
  <si>
    <t>082E  :767002:00:------:--</t>
  </si>
  <si>
    <t>21:1061:000854</t>
  </si>
  <si>
    <t>21:0106:000810</t>
  </si>
  <si>
    <t>21:0106:000810:0001:0001:00</t>
  </si>
  <si>
    <t>082E  :767003:00:------:--</t>
  </si>
  <si>
    <t>21:1061:000855</t>
  </si>
  <si>
    <t>21:0106:000811</t>
  </si>
  <si>
    <t>21:0106:000811:0001:0001:00</t>
  </si>
  <si>
    <t>082E  :767004:00:------:--</t>
  </si>
  <si>
    <t>21:1061:000856</t>
  </si>
  <si>
    <t>21:0106:000812</t>
  </si>
  <si>
    <t>21:0106:000812:0001:0001:00</t>
  </si>
  <si>
    <t>082E  :767005:00:------:--</t>
  </si>
  <si>
    <t>21:1061:000857</t>
  </si>
  <si>
    <t>21:0106:000813</t>
  </si>
  <si>
    <t>21:0106:000813:0001:0001:00</t>
  </si>
  <si>
    <t>082E  :767006:00:------:--</t>
  </si>
  <si>
    <t>21:1061:000858</t>
  </si>
  <si>
    <t>21:0106:000814</t>
  </si>
  <si>
    <t>21:0106:000814:0001:0001:00</t>
  </si>
  <si>
    <t>082E  :767007:10:------:--</t>
  </si>
  <si>
    <t>21:1061:000859</t>
  </si>
  <si>
    <t>21:0106:000815</t>
  </si>
  <si>
    <t>21:0106:000815:0001:0001:00</t>
  </si>
  <si>
    <t>082E  :767008:20:767007:10</t>
  </si>
  <si>
    <t>21:1061:000860</t>
  </si>
  <si>
    <t>21:0106:000815:0002:0001:00</t>
  </si>
  <si>
    <t>082E  :767009:00:------:--</t>
  </si>
  <si>
    <t>21:1061:000861</t>
  </si>
  <si>
    <t>21:0106:000816</t>
  </si>
  <si>
    <t>21:0106:000816:0001:0001:00</t>
  </si>
  <si>
    <t>082E  :767010:00:------:--</t>
  </si>
  <si>
    <t>21:1061:000862</t>
  </si>
  <si>
    <t>21:0106:000817</t>
  </si>
  <si>
    <t>21:0106:000817:0001:0001:00</t>
  </si>
  <si>
    <t>082E  :767011:00:------:--</t>
  </si>
  <si>
    <t>21:1061:000863</t>
  </si>
  <si>
    <t>21:0106:000818</t>
  </si>
  <si>
    <t>21:0106:000818:0001:0001:00</t>
  </si>
  <si>
    <t>082E  :767012:00:------:--</t>
  </si>
  <si>
    <t>21:1061:000864</t>
  </si>
  <si>
    <t>21:0106:000819</t>
  </si>
  <si>
    <t>21:0106:000819:0001:0001:00</t>
  </si>
  <si>
    <t>082E  :767013:00:------:--</t>
  </si>
  <si>
    <t>21:1061:000865</t>
  </si>
  <si>
    <t>21:0106:000820</t>
  </si>
  <si>
    <t>21:0106:000820:0001:0001:00</t>
  </si>
  <si>
    <t>082E  :767014:00:------:--</t>
  </si>
  <si>
    <t>21:1061:000866</t>
  </si>
  <si>
    <t>21:0106:000821</t>
  </si>
  <si>
    <t>21:0106:000821:0001:0001:00</t>
  </si>
  <si>
    <t>082E  :767015:00:------:--</t>
  </si>
  <si>
    <t>21:1061:000867</t>
  </si>
  <si>
    <t>21:0106:000822</t>
  </si>
  <si>
    <t>21:0106:000822:0001:0001:00</t>
  </si>
  <si>
    <t>082E  :767017:00:------:--</t>
  </si>
  <si>
    <t>21:1061:000868</t>
  </si>
  <si>
    <t>21:0106:000823</t>
  </si>
  <si>
    <t>21:0106:000823:0001:0001:00</t>
  </si>
  <si>
    <t>082E  :767018:00:------:--</t>
  </si>
  <si>
    <t>21:1061:000869</t>
  </si>
  <si>
    <t>21:0106:000824</t>
  </si>
  <si>
    <t>21:0106:000824:0001:0001:00</t>
  </si>
  <si>
    <t>082E  :767019:00:------:--</t>
  </si>
  <si>
    <t>21:1061:000870</t>
  </si>
  <si>
    <t>21:0106:000825</t>
  </si>
  <si>
    <t>21:0106:000825:0001:0001:00</t>
  </si>
  <si>
    <t>082E  :767020:00:------:--</t>
  </si>
  <si>
    <t>21:1061:000871</t>
  </si>
  <si>
    <t>21:0106:000826</t>
  </si>
  <si>
    <t>21:0106:000826:0001:0001:00</t>
  </si>
  <si>
    <t>082E  :767022:00:------:--</t>
  </si>
  <si>
    <t>21:1061:000872</t>
  </si>
  <si>
    <t>21:0106:000827</t>
  </si>
  <si>
    <t>21:0106:000827:0001:0001:00</t>
  </si>
  <si>
    <t>082E  :767023:00:------:--</t>
  </si>
  <si>
    <t>21:1061:000873</t>
  </si>
  <si>
    <t>21:0106:000828</t>
  </si>
  <si>
    <t>21:0106:000828:0001:0001:00</t>
  </si>
  <si>
    <t>623</t>
  </si>
  <si>
    <t>38.9</t>
  </si>
  <si>
    <t>082E  :767024:00:------:--</t>
  </si>
  <si>
    <t>21:1061:000874</t>
  </si>
  <si>
    <t>21:0106:000829</t>
  </si>
  <si>
    <t>21:0106:000829:0001:0001:00</t>
  </si>
  <si>
    <t>082E  :767025:00:------:--</t>
  </si>
  <si>
    <t>21:1061:000875</t>
  </si>
  <si>
    <t>21:0106:000830</t>
  </si>
  <si>
    <t>21:0106:000830:0001:0001:00</t>
  </si>
  <si>
    <t>082E  :767027:00:------:--</t>
  </si>
  <si>
    <t>21:1061:000876</t>
  </si>
  <si>
    <t>21:0106:000831</t>
  </si>
  <si>
    <t>21:0106:000831:0001:0001:00</t>
  </si>
  <si>
    <t>082E  :767028:00:------:--</t>
  </si>
  <si>
    <t>21:1061:000877</t>
  </si>
  <si>
    <t>21:0106:000832</t>
  </si>
  <si>
    <t>21:0106:000832:0001:0001:00</t>
  </si>
  <si>
    <t>082E  :767029:00:------:--</t>
  </si>
  <si>
    <t>21:1061:000878</t>
  </si>
  <si>
    <t>21:0106:000833</t>
  </si>
  <si>
    <t>21:0106:000833:0001:0001:00</t>
  </si>
  <si>
    <t>082E  :767030:00:------:--</t>
  </si>
  <si>
    <t>21:1061:000879</t>
  </si>
  <si>
    <t>21:0106:000834</t>
  </si>
  <si>
    <t>21:0106:000834:0001:0001:00</t>
  </si>
  <si>
    <t>082E  :767031:00:------:--</t>
  </si>
  <si>
    <t>21:1061:000880</t>
  </si>
  <si>
    <t>21:0106:000835</t>
  </si>
  <si>
    <t>21:0106:000835:0001:0001:00</t>
  </si>
  <si>
    <t>082E  :767032:00:------:--</t>
  </si>
  <si>
    <t>21:1061:000881</t>
  </si>
  <si>
    <t>21:0106:000836</t>
  </si>
  <si>
    <t>21:0106:000836:0001:0001:00</t>
  </si>
  <si>
    <t>082E  :767033:00:------:--</t>
  </si>
  <si>
    <t>21:1061:000882</t>
  </si>
  <si>
    <t>21:0106:000837</t>
  </si>
  <si>
    <t>21:0106:000837:0001:0001:00</t>
  </si>
  <si>
    <t>082E  :767034:00:------:--</t>
  </si>
  <si>
    <t>21:1061:000883</t>
  </si>
  <si>
    <t>21:0106:000838</t>
  </si>
  <si>
    <t>21:0106:000838:0001:0001:00</t>
  </si>
  <si>
    <t>082E  :767035:00:------:--</t>
  </si>
  <si>
    <t>21:1061:000884</t>
  </si>
  <si>
    <t>21:0106:000839</t>
  </si>
  <si>
    <t>21:0106:000839:0001:0001:00</t>
  </si>
  <si>
    <t>40.3</t>
  </si>
  <si>
    <t>082E  :767036:00:------:--</t>
  </si>
  <si>
    <t>21:1061:000885</t>
  </si>
  <si>
    <t>21:0106:000840</t>
  </si>
  <si>
    <t>21:0106:000840:0001:0001:00</t>
  </si>
  <si>
    <t>082E  :767037:00:------:--</t>
  </si>
  <si>
    <t>21:1061:000886</t>
  </si>
  <si>
    <t>21:0106:000841</t>
  </si>
  <si>
    <t>21:0106:000841:0001:0001:00</t>
  </si>
  <si>
    <t>36.9</t>
  </si>
  <si>
    <t>082E  :767038:00:------:--</t>
  </si>
  <si>
    <t>21:1061:000887</t>
  </si>
  <si>
    <t>21:0106:000842</t>
  </si>
  <si>
    <t>21:0106:000842:0001:0001:00</t>
  </si>
  <si>
    <t>238</t>
  </si>
  <si>
    <t>63.3</t>
  </si>
  <si>
    <t>082E  :767039:00:------:--</t>
  </si>
  <si>
    <t>21:1061:000888</t>
  </si>
  <si>
    <t>21:0106:000843</t>
  </si>
  <si>
    <t>21:0106:000843:0001:0001:00</t>
  </si>
  <si>
    <t>082E  :767040:00:------:--</t>
  </si>
  <si>
    <t>21:1061:000889</t>
  </si>
  <si>
    <t>21:0106:000844</t>
  </si>
  <si>
    <t>21:0106:000844:0001:0001:00</t>
  </si>
  <si>
    <t>082E  :767042:00:------:--</t>
  </si>
  <si>
    <t>21:1061:000890</t>
  </si>
  <si>
    <t>21:0106:000845</t>
  </si>
  <si>
    <t>21:0106:000845:0001:0001:00</t>
  </si>
  <si>
    <t>082E  :767043:00:------:--</t>
  </si>
  <si>
    <t>21:1061:000891</t>
  </si>
  <si>
    <t>21:0106:000846</t>
  </si>
  <si>
    <t>21:0106:000846:0001:0001:00</t>
  </si>
  <si>
    <t>809</t>
  </si>
  <si>
    <t>082E  :767044:00:------:--</t>
  </si>
  <si>
    <t>21:1061:000892</t>
  </si>
  <si>
    <t>21:0106:000847</t>
  </si>
  <si>
    <t>21:0106:000847:0001:0001:00</t>
  </si>
  <si>
    <t>082E  :767045:10:------:--</t>
  </si>
  <si>
    <t>21:1061:000893</t>
  </si>
  <si>
    <t>21:0106:000848</t>
  </si>
  <si>
    <t>21:0106:000848:0001:0001:00</t>
  </si>
  <si>
    <t>082E  :767046:20:767045:10</t>
  </si>
  <si>
    <t>21:1061:000894</t>
  </si>
  <si>
    <t>21:0106:000848:0002:0001:00</t>
  </si>
  <si>
    <t>082E  :767047:00:------:--</t>
  </si>
  <si>
    <t>21:1061:000895</t>
  </si>
  <si>
    <t>21:0106:000849</t>
  </si>
  <si>
    <t>21:0106:000849:0001:0001:00</t>
  </si>
  <si>
    <t>082E  :767048:00:------:--</t>
  </si>
  <si>
    <t>21:1061:000896</t>
  </si>
  <si>
    <t>21:0106:000850</t>
  </si>
  <si>
    <t>21:0106:000850:0001:0001:00</t>
  </si>
  <si>
    <t>082E  :767049:00:------:--</t>
  </si>
  <si>
    <t>21:1061:000897</t>
  </si>
  <si>
    <t>21:0106:000851</t>
  </si>
  <si>
    <t>21:0106:000851:0001:0001:00</t>
  </si>
  <si>
    <t>082E  :767050:00:------:--</t>
  </si>
  <si>
    <t>21:1061:000898</t>
  </si>
  <si>
    <t>21:0106:000852</t>
  </si>
  <si>
    <t>21:0106:000852:0001:0001:00</t>
  </si>
  <si>
    <t>082E  :767051:00:------:--</t>
  </si>
  <si>
    <t>21:1061:000899</t>
  </si>
  <si>
    <t>21:0106:000853</t>
  </si>
  <si>
    <t>21:0106:000853:0001:0001:00</t>
  </si>
  <si>
    <t>082E  :767052:00:------:--</t>
  </si>
  <si>
    <t>21:1061:000900</t>
  </si>
  <si>
    <t>21:0106:000854</t>
  </si>
  <si>
    <t>21:0106:000854:0001:0001:00</t>
  </si>
  <si>
    <t>082E  :767053:00:------:--</t>
  </si>
  <si>
    <t>21:1061:000901</t>
  </si>
  <si>
    <t>21:0106:000855</t>
  </si>
  <si>
    <t>21:0106:000855:0001:0001:00</t>
  </si>
  <si>
    <t>082E  :767054:00:------:--</t>
  </si>
  <si>
    <t>21:1061:000902</t>
  </si>
  <si>
    <t>21:0106:000856</t>
  </si>
  <si>
    <t>21:0106:000856:0001:0001:00</t>
  </si>
  <si>
    <t>27.1</t>
  </si>
  <si>
    <t>082E  :767055:00:------:--</t>
  </si>
  <si>
    <t>21:1061:000903</t>
  </si>
  <si>
    <t>21:0106:000857</t>
  </si>
  <si>
    <t>21:0106:000857:0001:0001:00</t>
  </si>
  <si>
    <t>082E  :767056:00:------:--</t>
  </si>
  <si>
    <t>21:1061:000904</t>
  </si>
  <si>
    <t>21:0106:000858</t>
  </si>
  <si>
    <t>21:0106:000858:0001:0001:00</t>
  </si>
  <si>
    <t>082E  :767057:00:------:--</t>
  </si>
  <si>
    <t>21:1061:000905</t>
  </si>
  <si>
    <t>21:0106:000859</t>
  </si>
  <si>
    <t>21:0106:000859:0001:0001:00</t>
  </si>
  <si>
    <t>75.4</t>
  </si>
  <si>
    <t>3530</t>
  </si>
  <si>
    <t>082E  :767058:00:------:--</t>
  </si>
  <si>
    <t>21:1061:000906</t>
  </si>
  <si>
    <t>21:0106:000860</t>
  </si>
  <si>
    <t>21:0106:000860:0001:0001:00</t>
  </si>
  <si>
    <t>082E  :767060:00:------:--</t>
  </si>
  <si>
    <t>21:1061:000907</t>
  </si>
  <si>
    <t>21:0106:000861</t>
  </si>
  <si>
    <t>21:0106:000861:0001:0001:00</t>
  </si>
  <si>
    <t>082E  :767062:00:------:--</t>
  </si>
  <si>
    <t>21:1061:000908</t>
  </si>
  <si>
    <t>21:0106:000862</t>
  </si>
  <si>
    <t>21:0106:000862:0001:0001:00</t>
  </si>
  <si>
    <t>082E  :767063:00:------:--</t>
  </si>
  <si>
    <t>21:1061:000909</t>
  </si>
  <si>
    <t>21:0106:000863</t>
  </si>
  <si>
    <t>21:0106:000863:0001:0001:00</t>
  </si>
  <si>
    <t>082E  :767064:00:------:--</t>
  </si>
  <si>
    <t>21:1061:000910</t>
  </si>
  <si>
    <t>21:0106:000864</t>
  </si>
  <si>
    <t>21:0106:000864:0001:0001:00</t>
  </si>
  <si>
    <t>082E  :767065:00:------:--</t>
  </si>
  <si>
    <t>21:1061:000911</t>
  </si>
  <si>
    <t>21:0106:000865</t>
  </si>
  <si>
    <t>21:0106:000865:0001:0001:00</t>
  </si>
  <si>
    <t>082E  :767066:00:------:--</t>
  </si>
  <si>
    <t>21:1061:000912</t>
  </si>
  <si>
    <t>21:0106:000866</t>
  </si>
  <si>
    <t>21:0106:000866:0001:0001:00</t>
  </si>
  <si>
    <t>082E  :767067:00:------:--</t>
  </si>
  <si>
    <t>21:1061:000913</t>
  </si>
  <si>
    <t>21:0106:000867</t>
  </si>
  <si>
    <t>21:0106:000867:0001:0001:00</t>
  </si>
  <si>
    <t>082E  :767068:00:------:--</t>
  </si>
  <si>
    <t>21:1061:000914</t>
  </si>
  <si>
    <t>21:0106:000868</t>
  </si>
  <si>
    <t>21:0106:000868:0001:0001:00</t>
  </si>
  <si>
    <t>082E  :767069:00:------:--</t>
  </si>
  <si>
    <t>21:1061:000915</t>
  </si>
  <si>
    <t>21:0106:000869</t>
  </si>
  <si>
    <t>21:0106:000869:0001:0001:00</t>
  </si>
  <si>
    <t>082E  :767070:00:------:--</t>
  </si>
  <si>
    <t>21:1061:000916</t>
  </si>
  <si>
    <t>21:0106:000870</t>
  </si>
  <si>
    <t>21:0106:000870:0001:0001:00</t>
  </si>
  <si>
    <t>082E  :767071:00:------:--</t>
  </si>
  <si>
    <t>21:1061:000917</t>
  </si>
  <si>
    <t>21:0106:000871</t>
  </si>
  <si>
    <t>21:0106:000871:0001:0001:00</t>
  </si>
  <si>
    <t>082E  :767072:00:------:--</t>
  </si>
  <si>
    <t>21:1061:000918</t>
  </si>
  <si>
    <t>21:0106:000872</t>
  </si>
  <si>
    <t>21:0106:000872:0001:0001:00</t>
  </si>
  <si>
    <t>082E  :767073:10:------:--</t>
  </si>
  <si>
    <t>21:1061:000919</t>
  </si>
  <si>
    <t>21:0106:000873</t>
  </si>
  <si>
    <t>21:0106:000873:0001:0001:00</t>
  </si>
  <si>
    <t>082E  :767074:20:767073:10</t>
  </si>
  <si>
    <t>21:1061:000920</t>
  </si>
  <si>
    <t>21:0106:000873:0002:0001:00</t>
  </si>
  <si>
    <t>082E  :767075:00:------:--</t>
  </si>
  <si>
    <t>21:1061:000921</t>
  </si>
  <si>
    <t>21:0106:000874</t>
  </si>
  <si>
    <t>21:0106:000874:0001:0001:00</t>
  </si>
  <si>
    <t>83.8</t>
  </si>
  <si>
    <t>082E  :767077:00:------:--</t>
  </si>
  <si>
    <t>21:1061:000922</t>
  </si>
  <si>
    <t>21:0106:000875</t>
  </si>
  <si>
    <t>21:0106:000875:0001:0001:00</t>
  </si>
  <si>
    <t>082E  :767078:00:------:--</t>
  </si>
  <si>
    <t>21:1061:000923</t>
  </si>
  <si>
    <t>21:0106:000876</t>
  </si>
  <si>
    <t>21:0106:000876:0001:0001:00</t>
  </si>
  <si>
    <t>082E  :767079:00:------:--</t>
  </si>
  <si>
    <t>21:1061:000924</t>
  </si>
  <si>
    <t>21:0106:000877</t>
  </si>
  <si>
    <t>21:0106:000877:0001:0001:00</t>
  </si>
  <si>
    <t>082E  :767080:00:------:--</t>
  </si>
  <si>
    <t>21:1061:000925</t>
  </si>
  <si>
    <t>21:0106:000878</t>
  </si>
  <si>
    <t>21:0106:000878:0001:0001:00</t>
  </si>
  <si>
    <t>082E  :767082:00:------:--</t>
  </si>
  <si>
    <t>21:1061:000926</t>
  </si>
  <si>
    <t>21:0106:000879</t>
  </si>
  <si>
    <t>21:0106:000879:0001:0001:00</t>
  </si>
  <si>
    <t>082E  :767083:00:------:--</t>
  </si>
  <si>
    <t>21:1061:000927</t>
  </si>
  <si>
    <t>21:0106:000880</t>
  </si>
  <si>
    <t>21:0106:000880:0001:0001:00</t>
  </si>
  <si>
    <t>082E  :767084:00:------:--</t>
  </si>
  <si>
    <t>21:1061:000928</t>
  </si>
  <si>
    <t>21:0106:000881</t>
  </si>
  <si>
    <t>21:0106:000881:0001:0001:00</t>
  </si>
  <si>
    <t>082E  :767085:00:------:--</t>
  </si>
  <si>
    <t>21:1061:000929</t>
  </si>
  <si>
    <t>21:0106:000882</t>
  </si>
  <si>
    <t>21:0106:000882:0001:0001:00</t>
  </si>
  <si>
    <t>082E  :767086:00:------:--</t>
  </si>
  <si>
    <t>21:1061:000930</t>
  </si>
  <si>
    <t>21:0106:000883</t>
  </si>
  <si>
    <t>21:0106:000883:0001:0001:00</t>
  </si>
  <si>
    <t>082E  :767087:00:------:--</t>
  </si>
  <si>
    <t>21:1061:000931</t>
  </si>
  <si>
    <t>21:0106:000884</t>
  </si>
  <si>
    <t>21:0106:000884:0001:0001:00</t>
  </si>
  <si>
    <t>082E  :767089:00:------:--</t>
  </si>
  <si>
    <t>21:1061:000932</t>
  </si>
  <si>
    <t>21:0106:000885</t>
  </si>
  <si>
    <t>21:0106:000885:0001:0001:00</t>
  </si>
  <si>
    <t>082E  :767090:00:------:--</t>
  </si>
  <si>
    <t>21:1061:000933</t>
  </si>
  <si>
    <t>21:0106:000886</t>
  </si>
  <si>
    <t>21:0106:000886:0001:0001:00</t>
  </si>
  <si>
    <t>082E  :767091:00:------:--</t>
  </si>
  <si>
    <t>21:1061:000934</t>
  </si>
  <si>
    <t>21:0106:000887</t>
  </si>
  <si>
    <t>21:0106:000887:0001:0001:00</t>
  </si>
  <si>
    <t>082E  :767092:00:------:--</t>
  </si>
  <si>
    <t>21:1061:000935</t>
  </si>
  <si>
    <t>21:0106:000888</t>
  </si>
  <si>
    <t>21:0106:000888:0001:0001:00</t>
  </si>
  <si>
    <t>082E  :767093:00:------:--</t>
  </si>
  <si>
    <t>21:1061:000936</t>
  </si>
  <si>
    <t>21:0106:000889</t>
  </si>
  <si>
    <t>21:0106:000889:0001:0001:00</t>
  </si>
  <si>
    <t>082E  :767094:10:------:--</t>
  </si>
  <si>
    <t>21:1061:000937</t>
  </si>
  <si>
    <t>21:0106:000890</t>
  </si>
  <si>
    <t>21:0106:000890:0001:0001:00</t>
  </si>
  <si>
    <t>082E  :767095:20:767094:10</t>
  </si>
  <si>
    <t>21:1061:000938</t>
  </si>
  <si>
    <t>21:0106:000890:0002:0001:00</t>
  </si>
  <si>
    <t>082E  :767096:00:------:--</t>
  </si>
  <si>
    <t>21:1061:000939</t>
  </si>
  <si>
    <t>21:0106:000891</t>
  </si>
  <si>
    <t>21:0106:000891:0001:0001:00</t>
  </si>
  <si>
    <t>082E  :767097:00:------:--</t>
  </si>
  <si>
    <t>21:1061:000940</t>
  </si>
  <si>
    <t>21:0106:000892</t>
  </si>
  <si>
    <t>21:0106:000892:0001:0001:00</t>
  </si>
  <si>
    <t>082E  :767098:00:------:--</t>
  </si>
  <si>
    <t>21:1061:000941</t>
  </si>
  <si>
    <t>21:0106:000893</t>
  </si>
  <si>
    <t>21:0106:000893:0001:0001:00</t>
  </si>
  <si>
    <t>082E  :767099:00:------:--</t>
  </si>
  <si>
    <t>21:1061:000942</t>
  </si>
  <si>
    <t>21:0106:000894</t>
  </si>
  <si>
    <t>21:0106:000894:0001:0001:00</t>
  </si>
  <si>
    <t>082E  :767100:00:------:--</t>
  </si>
  <si>
    <t>21:1061:000943</t>
  </si>
  <si>
    <t>21:0106:000895</t>
  </si>
  <si>
    <t>21:0106:000895:0001:0001:00</t>
  </si>
  <si>
    <t>082E  :767102:00:------:--</t>
  </si>
  <si>
    <t>21:1061:000944</t>
  </si>
  <si>
    <t>21:0106:000896</t>
  </si>
  <si>
    <t>21:0106:000896:0001:0001:00</t>
  </si>
  <si>
    <t>082E  :767103:00:------:--</t>
  </si>
  <si>
    <t>21:1061:000945</t>
  </si>
  <si>
    <t>21:0106:000897</t>
  </si>
  <si>
    <t>21:0106:000897:0001:0001:00</t>
  </si>
  <si>
    <t>082E  :767104:00:------:--</t>
  </si>
  <si>
    <t>21:1061:000946</t>
  </si>
  <si>
    <t>21:0106:000898</t>
  </si>
  <si>
    <t>21:0106:000898:0001:0001:00</t>
  </si>
  <si>
    <t>26.8</t>
  </si>
  <si>
    <t>082E  :767105:00:------:--</t>
  </si>
  <si>
    <t>21:1061:000947</t>
  </si>
  <si>
    <t>21:0106:000899</t>
  </si>
  <si>
    <t>21:0106:000899:0001:0001:00</t>
  </si>
  <si>
    <t>082E  :767106:00:------:--</t>
  </si>
  <si>
    <t>21:1061:000948</t>
  </si>
  <si>
    <t>21:0106:000900</t>
  </si>
  <si>
    <t>21:0106:000900:0001:0001:00</t>
  </si>
  <si>
    <t>082E  :767107:00:------:--</t>
  </si>
  <si>
    <t>21:1061:000949</t>
  </si>
  <si>
    <t>21:0106:000901</t>
  </si>
  <si>
    <t>21:0106:000901:0001:0001:00</t>
  </si>
  <si>
    <t>082E  :767108:00:------:--</t>
  </si>
  <si>
    <t>21:1061:000950</t>
  </si>
  <si>
    <t>21:0106:000902</t>
  </si>
  <si>
    <t>21:0106:000902:0001:0001:00</t>
  </si>
  <si>
    <t>082E  :767109:10:------:--</t>
  </si>
  <si>
    <t>21:1061:000951</t>
  </si>
  <si>
    <t>21:0106:000903</t>
  </si>
  <si>
    <t>21:0106:000903:0001:0001:00</t>
  </si>
  <si>
    <t>16.6</t>
  </si>
  <si>
    <t>082E  :767110:20:767109:10</t>
  </si>
  <si>
    <t>21:1061:000952</t>
  </si>
  <si>
    <t>21:0106:000903:0002:0001:00</t>
  </si>
  <si>
    <t>31.9</t>
  </si>
  <si>
    <t>082E  :767111:00:------:--</t>
  </si>
  <si>
    <t>21:1061:000953</t>
  </si>
  <si>
    <t>21:0106:000904</t>
  </si>
  <si>
    <t>21:0106:000904:0001:0001:00</t>
  </si>
  <si>
    <t>082E  :767112:00:------:--</t>
  </si>
  <si>
    <t>21:1061:000954</t>
  </si>
  <si>
    <t>21:0106:000905</t>
  </si>
  <si>
    <t>21:0106:000905:0001:0001:00</t>
  </si>
  <si>
    <t>082E  :767113:00:------:--</t>
  </si>
  <si>
    <t>21:1061:000955</t>
  </si>
  <si>
    <t>21:0106:000906</t>
  </si>
  <si>
    <t>21:0106:000906:0001:0001:00</t>
  </si>
  <si>
    <t>082E  :767114:00:------:--</t>
  </si>
  <si>
    <t>21:1061:000956</t>
  </si>
  <si>
    <t>21:0106:000907</t>
  </si>
  <si>
    <t>21:0106:000907:0001:0001:00</t>
  </si>
  <si>
    <t>082E  :767115:00:------:--</t>
  </si>
  <si>
    <t>21:1061:000957</t>
  </si>
  <si>
    <t>21:0106:000908</t>
  </si>
  <si>
    <t>21:0106:000908:0001:0001:00</t>
  </si>
  <si>
    <t>082E  :767116:00:------:--</t>
  </si>
  <si>
    <t>21:1061:000958</t>
  </si>
  <si>
    <t>21:0106:000909</t>
  </si>
  <si>
    <t>21:0106:000909:0001:0001:00</t>
  </si>
  <si>
    <t>082E  :767117:00:------:--</t>
  </si>
  <si>
    <t>21:1061:000959</t>
  </si>
  <si>
    <t>21:0106:000910</t>
  </si>
  <si>
    <t>21:0106:000910:0001:0001:00</t>
  </si>
  <si>
    <t>082E  :767118:00:------:--</t>
  </si>
  <si>
    <t>21:1061:000960</t>
  </si>
  <si>
    <t>21:0106:000911</t>
  </si>
  <si>
    <t>21:0106:000911:0001:0001:00</t>
  </si>
  <si>
    <t>082E  :767119:00:------:--</t>
  </si>
  <si>
    <t>21:1061:000961</t>
  </si>
  <si>
    <t>21:0106:000912</t>
  </si>
  <si>
    <t>21:0106:000912:0001:0001:00</t>
  </si>
  <si>
    <t>082E  :767122:00:------:--</t>
  </si>
  <si>
    <t>21:1061:000962</t>
  </si>
  <si>
    <t>21:0106:000913</t>
  </si>
  <si>
    <t>21:0106:000913:0001:0001:00</t>
  </si>
  <si>
    <t>082E  :767123:00:------:--</t>
  </si>
  <si>
    <t>21:1061:000963</t>
  </si>
  <si>
    <t>21:0106:000914</t>
  </si>
  <si>
    <t>21:0106:000914:0001:0001:00</t>
  </si>
  <si>
    <t>082E  :767124:00:------:--</t>
  </si>
  <si>
    <t>21:1061:000964</t>
  </si>
  <si>
    <t>21:0106:000915</t>
  </si>
  <si>
    <t>21:0106:000915:0001:0001:00</t>
  </si>
  <si>
    <t>082E  :767125:00:------:--</t>
  </si>
  <si>
    <t>21:1061:000965</t>
  </si>
  <si>
    <t>21:0106:000916</t>
  </si>
  <si>
    <t>21:0106:000916:0001:0001:00</t>
  </si>
  <si>
    <t>082E  :767126:00:------:--</t>
  </si>
  <si>
    <t>21:1061:000966</t>
  </si>
  <si>
    <t>21:0106:000917</t>
  </si>
  <si>
    <t>21:0106:000917:0001:0001:00</t>
  </si>
  <si>
    <t>082E  :767127:10:------:--</t>
  </si>
  <si>
    <t>21:1061:000967</t>
  </si>
  <si>
    <t>21:0106:000918</t>
  </si>
  <si>
    <t>21:0106:000918:0001:0001:00</t>
  </si>
  <si>
    <t>082E  :767128:20:767127:10</t>
  </si>
  <si>
    <t>21:1061:000968</t>
  </si>
  <si>
    <t>21:0106:000918:0002:0001:00</t>
  </si>
  <si>
    <t>082E  :767129:00:------:--</t>
  </si>
  <si>
    <t>21:1061:000969</t>
  </si>
  <si>
    <t>21:0106:000919</t>
  </si>
  <si>
    <t>21:0106:000919:0001:0001:00</t>
  </si>
  <si>
    <t>45.6</t>
  </si>
  <si>
    <t>082E  :767130:00:------:--</t>
  </si>
  <si>
    <t>21:1061:000970</t>
  </si>
  <si>
    <t>21:0106:000920</t>
  </si>
  <si>
    <t>21:0106:000920:0001:0001:00</t>
  </si>
  <si>
    <t>18.7</t>
  </si>
  <si>
    <t>082E  :767131:00:------:--</t>
  </si>
  <si>
    <t>21:1061:000971</t>
  </si>
  <si>
    <t>21:0106:000921</t>
  </si>
  <si>
    <t>21:0106:000921:0001:0001:00</t>
  </si>
  <si>
    <t>17.2</t>
  </si>
  <si>
    <t>082E  :767132:00:------:--</t>
  </si>
  <si>
    <t>21:1061:000972</t>
  </si>
  <si>
    <t>21:0106:000922</t>
  </si>
  <si>
    <t>21:0106:000922:0001:0001:00</t>
  </si>
  <si>
    <t>34.2</t>
  </si>
  <si>
    <t>082E  :767134:00:------:--</t>
  </si>
  <si>
    <t>21:1061:000973</t>
  </si>
  <si>
    <t>21:0106:000923</t>
  </si>
  <si>
    <t>21:0106:000923:0001:0001:00</t>
  </si>
  <si>
    <t>082E  :767135:00:------:--</t>
  </si>
  <si>
    <t>21:1061:000974</t>
  </si>
  <si>
    <t>21:0106:000924</t>
  </si>
  <si>
    <t>21:0106:000924:0001:0001:00</t>
  </si>
  <si>
    <t>082E  :767136:00:------:--</t>
  </si>
  <si>
    <t>21:1061:000975</t>
  </si>
  <si>
    <t>21:0106:000925</t>
  </si>
  <si>
    <t>21:0106:000925:0001:0001:00</t>
  </si>
  <si>
    <t>082E  :767137:00:------:--</t>
  </si>
  <si>
    <t>21:1061:000976</t>
  </si>
  <si>
    <t>21:0106:000926</t>
  </si>
  <si>
    <t>21:0106:000926:0001:0001:00</t>
  </si>
  <si>
    <t>082E  :767138:00:------:--</t>
  </si>
  <si>
    <t>21:1061:000977</t>
  </si>
  <si>
    <t>21:0106:000927</t>
  </si>
  <si>
    <t>21:0106:000927:0001:0001:00</t>
  </si>
  <si>
    <t>082E  :767139:00:------:--</t>
  </si>
  <si>
    <t>21:1061:000978</t>
  </si>
  <si>
    <t>21:0106:000928</t>
  </si>
  <si>
    <t>21:0106:000928:0001:0001:00</t>
  </si>
  <si>
    <t>082E  :767140:00:------:--</t>
  </si>
  <si>
    <t>21:1061:000979</t>
  </si>
  <si>
    <t>21:0106:000929</t>
  </si>
  <si>
    <t>21:0106:000929:0001:0001:00</t>
  </si>
  <si>
    <t>082E  :767142:00:------:--</t>
  </si>
  <si>
    <t>21:1061:000980</t>
  </si>
  <si>
    <t>21:0106:000930</t>
  </si>
  <si>
    <t>21:0106:000930:0001:0001:00</t>
  </si>
  <si>
    <t>082E  :767143:00:------:--</t>
  </si>
  <si>
    <t>21:1061:000981</t>
  </si>
  <si>
    <t>21:0106:000931</t>
  </si>
  <si>
    <t>21:0106:000931:0001:0001:00</t>
  </si>
  <si>
    <t>082E  :767144:00:------:--</t>
  </si>
  <si>
    <t>21:1061:000982</t>
  </si>
  <si>
    <t>21:0106:000932</t>
  </si>
  <si>
    <t>21:0106:000932:0001:0001:00</t>
  </si>
  <si>
    <t>082E  :767145:00:------:--</t>
  </si>
  <si>
    <t>21:1061:000983</t>
  </si>
  <si>
    <t>21:0106:000933</t>
  </si>
  <si>
    <t>21:0106:000933:0001:0001:00</t>
  </si>
  <si>
    <t>082E  :767146:00:------:--</t>
  </si>
  <si>
    <t>21:1061:000984</t>
  </si>
  <si>
    <t>21:0106:000934</t>
  </si>
  <si>
    <t>21:0106:000934:0001:0001:00</t>
  </si>
  <si>
    <t>082E  :767147:00:------:--</t>
  </si>
  <si>
    <t>21:1061:000985</t>
  </si>
  <si>
    <t>21:0106:000935</t>
  </si>
  <si>
    <t>21:0106:000935:0001:0001:00</t>
  </si>
  <si>
    <t>082E  :767148:00:------:--</t>
  </si>
  <si>
    <t>21:1061:000986</t>
  </si>
  <si>
    <t>21:0106:000936</t>
  </si>
  <si>
    <t>21:0106:000936:0001:0001:00</t>
  </si>
  <si>
    <t>082E  :767149:00:------:--</t>
  </si>
  <si>
    <t>21:1061:000987</t>
  </si>
  <si>
    <t>21:0106:000937</t>
  </si>
  <si>
    <t>21:0106:000937:0001:0001:00</t>
  </si>
  <si>
    <t>082E  :767150:00:------:--</t>
  </si>
  <si>
    <t>21:1061:000988</t>
  </si>
  <si>
    <t>21:0106:000938</t>
  </si>
  <si>
    <t>21:0106:000938:0001:0001:00</t>
  </si>
  <si>
    <t>082E  :767151:00:------:--</t>
  </si>
  <si>
    <t>21:1061:000989</t>
  </si>
  <si>
    <t>21:0106:000939</t>
  </si>
  <si>
    <t>21:0106:000939:0001:0001:00</t>
  </si>
  <si>
    <t>082E  :767152:00:------:--</t>
  </si>
  <si>
    <t>21:1061:000990</t>
  </si>
  <si>
    <t>21:0106:000940</t>
  </si>
  <si>
    <t>21:0106:000940:0001:0001:00</t>
  </si>
  <si>
    <t>27.6</t>
  </si>
  <si>
    <t>082E  :767153:00:------:--</t>
  </si>
  <si>
    <t>21:1061:000991</t>
  </si>
  <si>
    <t>21:0106:000941</t>
  </si>
  <si>
    <t>21:0106:000941:0001:0001:00</t>
  </si>
  <si>
    <t>849</t>
  </si>
  <si>
    <t>349</t>
  </si>
  <si>
    <t>87.2</t>
  </si>
  <si>
    <t>082E  :767154:00:------:--</t>
  </si>
  <si>
    <t>21:1061:000992</t>
  </si>
  <si>
    <t>21:0106:000942</t>
  </si>
  <si>
    <t>21:0106:000942:0001:0001:00</t>
  </si>
  <si>
    <t>082E  :767155:00:------:--</t>
  </si>
  <si>
    <t>21:1061:000993</t>
  </si>
  <si>
    <t>21:0106:000943</t>
  </si>
  <si>
    <t>21:0106:000943:0001:0001:00</t>
  </si>
  <si>
    <t>082E  :767156:00:------:--</t>
  </si>
  <si>
    <t>21:1061:000994</t>
  </si>
  <si>
    <t>21:0106:000944</t>
  </si>
  <si>
    <t>21:0106:000944:0001:0001:00</t>
  </si>
  <si>
    <t>082E  :767157:00:------:--</t>
  </si>
  <si>
    <t>21:1061:000995</t>
  </si>
  <si>
    <t>21:0106:000945</t>
  </si>
  <si>
    <t>21:0106:000945:0001:0001:00</t>
  </si>
  <si>
    <t>082E  :767159:10:------:--</t>
  </si>
  <si>
    <t>21:1061:000996</t>
  </si>
  <si>
    <t>21:0106:000946</t>
  </si>
  <si>
    <t>21:0106:000946:0001:0001:00</t>
  </si>
  <si>
    <t>16.4</t>
  </si>
  <si>
    <t>31.3</t>
  </si>
  <si>
    <t>082E  :767160:20:767159:10</t>
  </si>
  <si>
    <t>21:1061:000997</t>
  </si>
  <si>
    <t>21:0106:000946:0002:0001:00</t>
  </si>
  <si>
    <t>082E  :767162:00:------:--</t>
  </si>
  <si>
    <t>21:1061:000998</t>
  </si>
  <si>
    <t>21:0106:000947</t>
  </si>
  <si>
    <t>21:0106:000947:0001:0001:00</t>
  </si>
  <si>
    <t>963</t>
  </si>
  <si>
    <t>082E  :767163:00:------:--</t>
  </si>
  <si>
    <t>21:1061:000999</t>
  </si>
  <si>
    <t>21:0106:000948</t>
  </si>
  <si>
    <t>21:0106:000948:0001:0001:00</t>
  </si>
  <si>
    <t>082E  :767164:00:------:--</t>
  </si>
  <si>
    <t>21:1061:001000</t>
  </si>
  <si>
    <t>21:0106:000949</t>
  </si>
  <si>
    <t>21:0106:000949:0001:0001:00</t>
  </si>
  <si>
    <t>082E  :767165:00:------:--</t>
  </si>
  <si>
    <t>21:1061:001001</t>
  </si>
  <si>
    <t>21:0106:000950</t>
  </si>
  <si>
    <t>21:0106:000950:0001:0001:00</t>
  </si>
  <si>
    <t>082E  :767166:00:------:--</t>
  </si>
  <si>
    <t>21:1061:001002</t>
  </si>
  <si>
    <t>21:0106:000951</t>
  </si>
  <si>
    <t>21:0106:000951:0001:0001:00</t>
  </si>
  <si>
    <t>082E  :767167:00:------:--</t>
  </si>
  <si>
    <t>21:1061:001003</t>
  </si>
  <si>
    <t>21:0106:000952</t>
  </si>
  <si>
    <t>21:0106:000952:0001:0001:00</t>
  </si>
  <si>
    <t>082E  :767168:00:------:--</t>
  </si>
  <si>
    <t>21:1061:001004</t>
  </si>
  <si>
    <t>21:0106:000953</t>
  </si>
  <si>
    <t>21:0106:000953:0001:0001:00</t>
  </si>
  <si>
    <t>367</t>
  </si>
  <si>
    <t>96.4</t>
  </si>
  <si>
    <t>082E  :767169:00:------:--</t>
  </si>
  <si>
    <t>21:1061:001005</t>
  </si>
  <si>
    <t>21:0106:000954</t>
  </si>
  <si>
    <t>21:0106:000954:0001:0001:00</t>
  </si>
  <si>
    <t>082E  :767170:00:------:--</t>
  </si>
  <si>
    <t>21:1061:001006</t>
  </si>
  <si>
    <t>21:0106:000955</t>
  </si>
  <si>
    <t>21:0106:000955:0001:0001:00</t>
  </si>
  <si>
    <t>082E  :767171:00:------:--</t>
  </si>
  <si>
    <t>21:1061:001007</t>
  </si>
  <si>
    <t>21:0106:000956</t>
  </si>
  <si>
    <t>21:0106:000956:0001:0001:00</t>
  </si>
  <si>
    <t>082E  :767172:00:------:--</t>
  </si>
  <si>
    <t>21:1061:001008</t>
  </si>
  <si>
    <t>21:0106:000957</t>
  </si>
  <si>
    <t>21:0106:000957:0001:0001:00</t>
  </si>
  <si>
    <t>082E  :767174:00:------:--</t>
  </si>
  <si>
    <t>21:1061:001009</t>
  </si>
  <si>
    <t>21:0106:000958</t>
  </si>
  <si>
    <t>21:0106:000958:0001:0001:00</t>
  </si>
  <si>
    <t>633</t>
  </si>
  <si>
    <t>082E  :767175:00:------:--</t>
  </si>
  <si>
    <t>21:1061:001010</t>
  </si>
  <si>
    <t>21:0106:000959</t>
  </si>
  <si>
    <t>21:0106:000959:0001:0001:00</t>
  </si>
  <si>
    <t>082E  :767176:00:------:--</t>
  </si>
  <si>
    <t>21:1061:001011</t>
  </si>
  <si>
    <t>21:0106:000960</t>
  </si>
  <si>
    <t>21:0106:000960:0001:0001:00</t>
  </si>
  <si>
    <t>082E  :767177:00:------:--</t>
  </si>
  <si>
    <t>21:1061:001012</t>
  </si>
  <si>
    <t>21:0106:000961</t>
  </si>
  <si>
    <t>21:0106:000961:0001:0001:00</t>
  </si>
  <si>
    <t>082E  :767178:10:------:--</t>
  </si>
  <si>
    <t>21:1061:001013</t>
  </si>
  <si>
    <t>21:0106:000962</t>
  </si>
  <si>
    <t>21:0106:000962:0001:0001:00</t>
  </si>
  <si>
    <t>082E  :767179:20:767178:10</t>
  </si>
  <si>
    <t>21:1061:001014</t>
  </si>
  <si>
    <t>21:0106:000962:0002:0001:00</t>
  </si>
  <si>
    <t>082E  :767180:00:------:--</t>
  </si>
  <si>
    <t>21:1061:001015</t>
  </si>
  <si>
    <t>21:0106:000963</t>
  </si>
  <si>
    <t>21:0106:000963:0001:0001:00</t>
  </si>
  <si>
    <t>082E  :767182:00:------:--</t>
  </si>
  <si>
    <t>21:1061:001016</t>
  </si>
  <si>
    <t>21:0106:000964</t>
  </si>
  <si>
    <t>21:0106:000964:0001:0001:00</t>
  </si>
  <si>
    <t>082E  :767184:10:------:--</t>
  </si>
  <si>
    <t>21:1061:001017</t>
  </si>
  <si>
    <t>21:0106:000965</t>
  </si>
  <si>
    <t>21:0106:000965:0001:0001:00</t>
  </si>
  <si>
    <t>082E  :767185:20:767184:10</t>
  </si>
  <si>
    <t>21:1061:001018</t>
  </si>
  <si>
    <t>21:0106:000965:0002:0001:00</t>
  </si>
  <si>
    <t>082E  :767186:00:------:--</t>
  </si>
  <si>
    <t>21:1061:001019</t>
  </si>
  <si>
    <t>21:0106:000966</t>
  </si>
  <si>
    <t>21:0106:000966:0001:0001:00</t>
  </si>
  <si>
    <t>48.9</t>
  </si>
  <si>
    <t>082E  :767187:00:------:--</t>
  </si>
  <si>
    <t>21:1061:001020</t>
  </si>
  <si>
    <t>21:0106:000967</t>
  </si>
  <si>
    <t>21:0106:000967:0001:0001:00</t>
  </si>
  <si>
    <t>32.8</t>
  </si>
  <si>
    <t>082E  :767188:00:------:--</t>
  </si>
  <si>
    <t>21:1061:001021</t>
  </si>
  <si>
    <t>21:0106:000968</t>
  </si>
  <si>
    <t>21:0106:000968:0001:0001:00</t>
  </si>
  <si>
    <t>082E  :767189:00:------:--</t>
  </si>
  <si>
    <t>21:1061:001022</t>
  </si>
  <si>
    <t>21:0106:000969</t>
  </si>
  <si>
    <t>21:0106:000969:0001:0001:00</t>
  </si>
  <si>
    <t>082E  :767190:00:------:--</t>
  </si>
  <si>
    <t>21:1061:001023</t>
  </si>
  <si>
    <t>21:0106:000970</t>
  </si>
  <si>
    <t>21:0106:000970:0001:0001:00</t>
  </si>
  <si>
    <t>082E  :767191:00:------:--</t>
  </si>
  <si>
    <t>21:1061:001024</t>
  </si>
  <si>
    <t>21:0106:000971</t>
  </si>
  <si>
    <t>21:0106:000971:0001:0001:00</t>
  </si>
  <si>
    <t>082E  :767192:00:------:--</t>
  </si>
  <si>
    <t>21:1061:001025</t>
  </si>
  <si>
    <t>21:0106:000972</t>
  </si>
  <si>
    <t>21:0106:000972:0001:0001:00</t>
  </si>
  <si>
    <t>082E  :767193:00:------:--</t>
  </si>
  <si>
    <t>21:1061:001026</t>
  </si>
  <si>
    <t>21:0106:000973</t>
  </si>
  <si>
    <t>21:0106:000973:0001:0001:00</t>
  </si>
  <si>
    <t>082E  :767194:00:------:--</t>
  </si>
  <si>
    <t>21:1061:001027</t>
  </si>
  <si>
    <t>21:0106:000974</t>
  </si>
  <si>
    <t>21:0106:000974:0001:0001:00</t>
  </si>
  <si>
    <t>082E  :767195:00:------:--</t>
  </si>
  <si>
    <t>21:1061:001028</t>
  </si>
  <si>
    <t>21:0106:000975</t>
  </si>
  <si>
    <t>21:0106:000975:0001:0001:00</t>
  </si>
  <si>
    <t>082E  :767196:00:------:--</t>
  </si>
  <si>
    <t>21:1061:001029</t>
  </si>
  <si>
    <t>21:0106:000976</t>
  </si>
  <si>
    <t>21:0106:000976:0001:0001:00</t>
  </si>
  <si>
    <t>71.1</t>
  </si>
  <si>
    <t>082E  :767197:00:------:--</t>
  </si>
  <si>
    <t>21:1061:001030</t>
  </si>
  <si>
    <t>21:0106:000977</t>
  </si>
  <si>
    <t>21:0106:000977:0001:0001:00</t>
  </si>
  <si>
    <t>082E  :767198:00:------:--</t>
  </si>
  <si>
    <t>21:1061:001031</t>
  </si>
  <si>
    <t>21:0106:000978</t>
  </si>
  <si>
    <t>21:0106:000978:0001:0001:00</t>
  </si>
  <si>
    <t>082E  :767199:00:------:--</t>
  </si>
  <si>
    <t>21:1061:001032</t>
  </si>
  <si>
    <t>21:0106:000979</t>
  </si>
  <si>
    <t>21:0106:000979:0001:0001:00</t>
  </si>
  <si>
    <t>082E  :767200:00:------:--</t>
  </si>
  <si>
    <t>21:1061:001033</t>
  </si>
  <si>
    <t>21:0106:000980</t>
  </si>
  <si>
    <t>21:0106:000980:0001:0001:00</t>
  </si>
  <si>
    <t>082E  :767202:00:------:--</t>
  </si>
  <si>
    <t>21:1061:001034</t>
  </si>
  <si>
    <t>21:0106:000981</t>
  </si>
  <si>
    <t>21:0106:000981:0001:0001:00</t>
  </si>
  <si>
    <t>082E  :767203:00:------:--</t>
  </si>
  <si>
    <t>21:1061:001035</t>
  </si>
  <si>
    <t>21:0106:000982</t>
  </si>
  <si>
    <t>21:0106:000982:0001:0001:00</t>
  </si>
  <si>
    <t>082E  :767204:00:------:--</t>
  </si>
  <si>
    <t>21:1061:001036</t>
  </si>
  <si>
    <t>21:0106:000983</t>
  </si>
  <si>
    <t>21:0106:000983:0001:0001:00</t>
  </si>
  <si>
    <t>082E  :767205:10:------:--</t>
  </si>
  <si>
    <t>21:1061:001037</t>
  </si>
  <si>
    <t>21:0106:000984</t>
  </si>
  <si>
    <t>21:0106:000984:0001:0001:00</t>
  </si>
  <si>
    <t>082E  :767206:20:767205:10</t>
  </si>
  <si>
    <t>21:1061:001038</t>
  </si>
  <si>
    <t>21:0106:000984:0002:0001:00</t>
  </si>
  <si>
    <t>082E  :767207:00:------:--</t>
  </si>
  <si>
    <t>21:1061:001039</t>
  </si>
  <si>
    <t>21:0106:000985</t>
  </si>
  <si>
    <t>21:0106:000985:0001:0001:00</t>
  </si>
  <si>
    <t>082E  :767208:00:------:--</t>
  </si>
  <si>
    <t>21:1061:001040</t>
  </si>
  <si>
    <t>21:0106:000986</t>
  </si>
  <si>
    <t>21:0106:000986:0001:0001:00</t>
  </si>
  <si>
    <t>082E  :767209:00:------:--</t>
  </si>
  <si>
    <t>21:1061:001041</t>
  </si>
  <si>
    <t>21:0106:000987</t>
  </si>
  <si>
    <t>21:0106:000987:0001:0001:00</t>
  </si>
  <si>
    <t>082E  :767210:00:------:--</t>
  </si>
  <si>
    <t>21:1061:001042</t>
  </si>
  <si>
    <t>21:0106:000988</t>
  </si>
  <si>
    <t>21:0106:000988:0001:0001:00</t>
  </si>
  <si>
    <t>082E  :767211:00:------:--</t>
  </si>
  <si>
    <t>21:1061:001043</t>
  </si>
  <si>
    <t>21:0106:000989</t>
  </si>
  <si>
    <t>21:0106:000989:0001:0001:00</t>
  </si>
  <si>
    <t>082E  :767212:00:------:--</t>
  </si>
  <si>
    <t>21:1061:001044</t>
  </si>
  <si>
    <t>21:0106:000990</t>
  </si>
  <si>
    <t>21:0106:000990:0001:0001:00</t>
  </si>
  <si>
    <t>082E  :767213:00:------:--</t>
  </si>
  <si>
    <t>21:1061:001045</t>
  </si>
  <si>
    <t>21:0106:000991</t>
  </si>
  <si>
    <t>21:0106:000991:0001:0001:00</t>
  </si>
  <si>
    <t>082E  :767214:00:------:--</t>
  </si>
  <si>
    <t>21:1061:001046</t>
  </si>
  <si>
    <t>21:0106:000992</t>
  </si>
  <si>
    <t>21:0106:000992:0001:0001:00</t>
  </si>
  <si>
    <t>082E  :767215:00:------:--</t>
  </si>
  <si>
    <t>21:1061:001047</t>
  </si>
  <si>
    <t>21:0106:000993</t>
  </si>
  <si>
    <t>21:0106:000993:0001:0001:00</t>
  </si>
  <si>
    <t>082E  :767216:00:------:--</t>
  </si>
  <si>
    <t>21:1061:001048</t>
  </si>
  <si>
    <t>21:0106:000994</t>
  </si>
  <si>
    <t>21:0106:000994:0001:0001:00</t>
  </si>
  <si>
    <t>082E  :767217:00:------:--</t>
  </si>
  <si>
    <t>21:1061:001049</t>
  </si>
  <si>
    <t>21:0106:000995</t>
  </si>
  <si>
    <t>21:0106:000995:0001:0001:00</t>
  </si>
  <si>
    <t>082E  :767218:00:------:--</t>
  </si>
  <si>
    <t>21:1061:001050</t>
  </si>
  <si>
    <t>21:0106:000996</t>
  </si>
  <si>
    <t>21:0106:000996:0001:0001:00</t>
  </si>
  <si>
    <t>082E  :767219:00:------:--</t>
  </si>
  <si>
    <t>21:1061:001051</t>
  </si>
  <si>
    <t>21:0106:000997</t>
  </si>
  <si>
    <t>21:0106:000997:0001:0001:00</t>
  </si>
  <si>
    <t>082E  :767222:00:------:--</t>
  </si>
  <si>
    <t>21:1061:001052</t>
  </si>
  <si>
    <t>21:0106:000998</t>
  </si>
  <si>
    <t>21:0106:000998:0001:0001:00</t>
  </si>
  <si>
    <t>082E  :767223:00:------:--</t>
  </si>
  <si>
    <t>21:1061:001053</t>
  </si>
  <si>
    <t>21:0106:000999</t>
  </si>
  <si>
    <t>21:0106:000999:0001:0001:00</t>
  </si>
  <si>
    <t>082E  :767224:00:------:--</t>
  </si>
  <si>
    <t>21:1061:001054</t>
  </si>
  <si>
    <t>21:0106:001000</t>
  </si>
  <si>
    <t>21:0106:001000:0001:0001:00</t>
  </si>
  <si>
    <t>082E  :767225:00:------:--</t>
  </si>
  <si>
    <t>21:1061:001055</t>
  </si>
  <si>
    <t>21:0106:001001</t>
  </si>
  <si>
    <t>21:0106:001001:0001:0001:00</t>
  </si>
  <si>
    <t>082E  :767226:10:------:--</t>
  </si>
  <si>
    <t>21:1061:001056</t>
  </si>
  <si>
    <t>21:0106:001002</t>
  </si>
  <si>
    <t>21:0106:001002:0001:0001:00</t>
  </si>
  <si>
    <t>082E  :767227:20:767226:10</t>
  </si>
  <si>
    <t>21:1061:001057</t>
  </si>
  <si>
    <t>21:0106:001002:0002:0001:00</t>
  </si>
  <si>
    <t>082E  :767228:00:------:--</t>
  </si>
  <si>
    <t>21:1061:001058</t>
  </si>
  <si>
    <t>21:0106:001003</t>
  </si>
  <si>
    <t>21:0106:001003:0001:0001:00</t>
  </si>
  <si>
    <t>082E  :767229:00:------:--</t>
  </si>
  <si>
    <t>21:1061:001059</t>
  </si>
  <si>
    <t>21:0106:001004</t>
  </si>
  <si>
    <t>21:0106:001004:0001:0001:00</t>
  </si>
  <si>
    <t>082E  :767231:00:------:--</t>
  </si>
  <si>
    <t>21:1061:001060</t>
  </si>
  <si>
    <t>21:0106:001005</t>
  </si>
  <si>
    <t>21:0106:001005:0001:0001:00</t>
  </si>
  <si>
    <t>082E  :767232:00:------:--</t>
  </si>
  <si>
    <t>21:1061:001061</t>
  </si>
  <si>
    <t>21:0106:001006</t>
  </si>
  <si>
    <t>21:0106:001006:0001:0001:00</t>
  </si>
  <si>
    <t>082E  :767233:00:------:--</t>
  </si>
  <si>
    <t>21:1061:001062</t>
  </si>
  <si>
    <t>21:0106:001007</t>
  </si>
  <si>
    <t>21:0106:001007:0001:0001:00</t>
  </si>
  <si>
    <t>082E  :767234:00:------:--</t>
  </si>
  <si>
    <t>21:1061:001063</t>
  </si>
  <si>
    <t>21:0106:001008</t>
  </si>
  <si>
    <t>21:0106:001008:0001:0001:00</t>
  </si>
  <si>
    <t>082E  :767235:00:------:--</t>
  </si>
  <si>
    <t>21:1061:001064</t>
  </si>
  <si>
    <t>21:0106:001009</t>
  </si>
  <si>
    <t>21:0106:001009:0001:0001:00</t>
  </si>
  <si>
    <t>082E  :767236:00:------:--</t>
  </si>
  <si>
    <t>21:1061:001065</t>
  </si>
  <si>
    <t>21:0106:001010</t>
  </si>
  <si>
    <t>21:0106:001010:0001:0001:00</t>
  </si>
  <si>
    <t>082E  :767237:00:------:--</t>
  </si>
  <si>
    <t>21:1061:001066</t>
  </si>
  <si>
    <t>21:0106:001011</t>
  </si>
  <si>
    <t>21:0106:001011:0001:0001:00</t>
  </si>
  <si>
    <t>082E  :767238:00:------:--</t>
  </si>
  <si>
    <t>21:1061:001067</t>
  </si>
  <si>
    <t>21:0106:001012</t>
  </si>
  <si>
    <t>21:0106:001012:0001:0001:00</t>
  </si>
  <si>
    <t>082E  :767239:00:------:--</t>
  </si>
  <si>
    <t>21:1061:001068</t>
  </si>
  <si>
    <t>21:0106:001013</t>
  </si>
  <si>
    <t>21:0106:001013:0001:0001:00</t>
  </si>
  <si>
    <t>082E  :767240:00:------:--</t>
  </si>
  <si>
    <t>21:1061:001069</t>
  </si>
  <si>
    <t>21:0106:001014</t>
  </si>
  <si>
    <t>21:0106:001014:0001:0001:00</t>
  </si>
  <si>
    <t>082E  :767242:00:------:--</t>
  </si>
  <si>
    <t>21:1061:001070</t>
  </si>
  <si>
    <t>21:0106:001015</t>
  </si>
  <si>
    <t>21:0106:001015:0001:0001:00</t>
  </si>
  <si>
    <t>72.9</t>
  </si>
  <si>
    <t>082E  :767243:00:------:--</t>
  </si>
  <si>
    <t>21:1061:001071</t>
  </si>
  <si>
    <t>21:0106:001016</t>
  </si>
  <si>
    <t>21:0106:001016:0001:0001:00</t>
  </si>
  <si>
    <t>55.7</t>
  </si>
  <si>
    <t>082E  :767244:00:------:--</t>
  </si>
  <si>
    <t>21:1061:001072</t>
  </si>
  <si>
    <t>21:0106:001017</t>
  </si>
  <si>
    <t>21:0106:001017:0001:0001:00</t>
  </si>
  <si>
    <t>082E  :767245:00:------:--</t>
  </si>
  <si>
    <t>21:1061:001073</t>
  </si>
  <si>
    <t>21:0106:001018</t>
  </si>
  <si>
    <t>21:0106:001018:0001:0001:00</t>
  </si>
  <si>
    <t>082E  :767246:00:------:--</t>
  </si>
  <si>
    <t>21:1061:001074</t>
  </si>
  <si>
    <t>21:0106:001019</t>
  </si>
  <si>
    <t>21:0106:001019:0001:0001:00</t>
  </si>
  <si>
    <t>082E  :767247:00:------:--</t>
  </si>
  <si>
    <t>21:1061:001075</t>
  </si>
  <si>
    <t>21:0106:001020</t>
  </si>
  <si>
    <t>21:0106:001020:0001:0001:00</t>
  </si>
  <si>
    <t>082E  :767248:00:------:--</t>
  </si>
  <si>
    <t>21:1061:001076</t>
  </si>
  <si>
    <t>21:0106:001021</t>
  </si>
  <si>
    <t>21:0106:001021:0001:0001:00</t>
  </si>
  <si>
    <t>082E  :767249:00:------:--</t>
  </si>
  <si>
    <t>21:1061:001077</t>
  </si>
  <si>
    <t>21:0106:001022</t>
  </si>
  <si>
    <t>21:0106:001022:0001:0001:00</t>
  </si>
  <si>
    <t>082E  :767251:00:------:--</t>
  </si>
  <si>
    <t>21:1061:001078</t>
  </si>
  <si>
    <t>21:0106:001023</t>
  </si>
  <si>
    <t>21:0106:001023:0001:0001:00</t>
  </si>
  <si>
    <t>082E  :767252:00:------:--</t>
  </si>
  <si>
    <t>21:1061:001079</t>
  </si>
  <si>
    <t>21:0106:001024</t>
  </si>
  <si>
    <t>21:0106:001024:0001:0001:00</t>
  </si>
  <si>
    <t>082E  :767253:00:------:--</t>
  </si>
  <si>
    <t>21:1061:001080</t>
  </si>
  <si>
    <t>21:0106:001025</t>
  </si>
  <si>
    <t>21:0106:001025:0001:0001:00</t>
  </si>
  <si>
    <t>082E  :767254:00:------:--</t>
  </si>
  <si>
    <t>21:1061:001081</t>
  </si>
  <si>
    <t>21:0106:001026</t>
  </si>
  <si>
    <t>21:0106:001026:0001:0001:00</t>
  </si>
  <si>
    <t>082E  :767255:00:------:--</t>
  </si>
  <si>
    <t>21:1061:001082</t>
  </si>
  <si>
    <t>21:0106:001027</t>
  </si>
  <si>
    <t>21:0106:001027:0001:0001:00</t>
  </si>
  <si>
    <t>082E  :767256:10:------:--</t>
  </si>
  <si>
    <t>21:1061:001083</t>
  </si>
  <si>
    <t>21:0106:001028</t>
  </si>
  <si>
    <t>21:0106:001028:0001:0001:00</t>
  </si>
  <si>
    <t>082E  :767257:20:767256:10</t>
  </si>
  <si>
    <t>21:1061:001084</t>
  </si>
  <si>
    <t>21:0106:001028:0002:0001:00</t>
  </si>
  <si>
    <t>082E  :767258:00:------:--</t>
  </si>
  <si>
    <t>21:1061:001085</t>
  </si>
  <si>
    <t>21:0106:001029</t>
  </si>
  <si>
    <t>21:0106:001029:0001:0001:00</t>
  </si>
  <si>
    <t>082E  :767259:00:------:--</t>
  </si>
  <si>
    <t>21:1061:001086</t>
  </si>
  <si>
    <t>21:0106:001030</t>
  </si>
  <si>
    <t>21:0106:001030:0001:0001:00</t>
  </si>
  <si>
    <t>19.2</t>
  </si>
  <si>
    <t>082E  :767260:00:------:--</t>
  </si>
  <si>
    <t>21:1061:001087</t>
  </si>
  <si>
    <t>21:0106:001031</t>
  </si>
  <si>
    <t>21:0106:001031:0001:0001:00</t>
  </si>
  <si>
    <t>217</t>
  </si>
  <si>
    <t>47.1</t>
  </si>
  <si>
    <t>082E  :767262:00:------:--</t>
  </si>
  <si>
    <t>21:1061:001088</t>
  </si>
  <si>
    <t>21:0106:001032</t>
  </si>
  <si>
    <t>21:0106:001032:0001:0001:00</t>
  </si>
  <si>
    <t>42.6</t>
  </si>
  <si>
    <t>082E  :767263:00:------:--</t>
  </si>
  <si>
    <t>21:1061:001089</t>
  </si>
  <si>
    <t>21:0106:001033</t>
  </si>
  <si>
    <t>21:0106:001033:0001:0001:00</t>
  </si>
  <si>
    <t>082E  :767264:10:------:--</t>
  </si>
  <si>
    <t>21:1061:001090</t>
  </si>
  <si>
    <t>21:0106:001034</t>
  </si>
  <si>
    <t>21:0106:001034:0001:0001:00</t>
  </si>
  <si>
    <t>082E  :767265:20:767264:10</t>
  </si>
  <si>
    <t>21:1061:001091</t>
  </si>
  <si>
    <t>21:0106:001034:0002:0001:00</t>
  </si>
  <si>
    <t>082E  :767266:00:------:--</t>
  </si>
  <si>
    <t>21:1061:001092</t>
  </si>
  <si>
    <t>21:0106:001035</t>
  </si>
  <si>
    <t>21:0106:001035:0001:0001:00</t>
  </si>
  <si>
    <t>082E  :767267:00:------:--</t>
  </si>
  <si>
    <t>21:1061:001093</t>
  </si>
  <si>
    <t>21:0106:001036</t>
  </si>
  <si>
    <t>21:0106:001036:0001:0001:00</t>
  </si>
  <si>
    <t>082E  :767268:00:------:--</t>
  </si>
  <si>
    <t>21:1061:001094</t>
  </si>
  <si>
    <t>21:0106:001037</t>
  </si>
  <si>
    <t>21:0106:001037:0001:0001:00</t>
  </si>
  <si>
    <t>082E  :767269:00:------:--</t>
  </si>
  <si>
    <t>21:1061:001095</t>
  </si>
  <si>
    <t>21:0106:001038</t>
  </si>
  <si>
    <t>21:0106:001038:0001:0001:00</t>
  </si>
  <si>
    <t>505</t>
  </si>
  <si>
    <t>84.9</t>
  </si>
  <si>
    <t>082E  :767270:00:------:--</t>
  </si>
  <si>
    <t>21:1061:001096</t>
  </si>
  <si>
    <t>21:0106:001039</t>
  </si>
  <si>
    <t>21:0106:001039:0001:0001:00</t>
  </si>
  <si>
    <t>082E  :767271:00:------:--</t>
  </si>
  <si>
    <t>21:1061:001097</t>
  </si>
  <si>
    <t>21:0106:001040</t>
  </si>
  <si>
    <t>21:0106:001040:0001:0001:00</t>
  </si>
  <si>
    <t>082E  :767272:00:------:--</t>
  </si>
  <si>
    <t>21:1061:001098</t>
  </si>
  <si>
    <t>21:0106:001041</t>
  </si>
  <si>
    <t>21:0106:001041:0001:0001:00</t>
  </si>
  <si>
    <t>082E  :767273:00:------:--</t>
  </si>
  <si>
    <t>21:1061:001099</t>
  </si>
  <si>
    <t>21:0106:001042</t>
  </si>
  <si>
    <t>21:0106:001042:0001:0001:00</t>
  </si>
  <si>
    <t>082E  :767274:00:------:--</t>
  </si>
  <si>
    <t>21:1061:001100</t>
  </si>
  <si>
    <t>21:0106:001043</t>
  </si>
  <si>
    <t>21:0106:001043:0001:0001:00</t>
  </si>
  <si>
    <t>082E  :767275:00:------:--</t>
  </si>
  <si>
    <t>21:1061:001101</t>
  </si>
  <si>
    <t>21:0106:001044</t>
  </si>
  <si>
    <t>21:0106:001044:0001:0001:00</t>
  </si>
  <si>
    <t>082E  :767276:00:------:--</t>
  </si>
  <si>
    <t>21:1061:001102</t>
  </si>
  <si>
    <t>21:0106:001045</t>
  </si>
  <si>
    <t>21:0106:001045:0001:0001:00</t>
  </si>
  <si>
    <t>082E  :767278:00:------:--</t>
  </si>
  <si>
    <t>21:1061:001103</t>
  </si>
  <si>
    <t>21:0106:001046</t>
  </si>
  <si>
    <t>21:0106:001046:0001:0001:00</t>
  </si>
  <si>
    <t>44.6</t>
  </si>
  <si>
    <t>082E  :767279:00:------:--</t>
  </si>
  <si>
    <t>21:1061:001104</t>
  </si>
  <si>
    <t>21:0106:001047</t>
  </si>
  <si>
    <t>21:0106:001047:0001:0001:00</t>
  </si>
  <si>
    <t>082E  :767280:00:------:--</t>
  </si>
  <si>
    <t>21:1061:001105</t>
  </si>
  <si>
    <t>21:0106:001048</t>
  </si>
  <si>
    <t>21:0106:001048:0001:0001:00</t>
  </si>
  <si>
    <t>48.5</t>
  </si>
  <si>
    <t>082E  :767282:00:------:--</t>
  </si>
  <si>
    <t>21:1061:001106</t>
  </si>
  <si>
    <t>21:0106:001049</t>
  </si>
  <si>
    <t>21:0106:001049:0001:0001:00</t>
  </si>
  <si>
    <t>082E  :767283:10:------:--</t>
  </si>
  <si>
    <t>21:1061:001107</t>
  </si>
  <si>
    <t>21:0106:001050</t>
  </si>
  <si>
    <t>21:0106:001050:0001:0001:00</t>
  </si>
  <si>
    <t>082E  :767284:20:767283:10</t>
  </si>
  <si>
    <t>21:1061:001108</t>
  </si>
  <si>
    <t>21:0106:001050:0002:0001:00</t>
  </si>
  <si>
    <t>34.5</t>
  </si>
  <si>
    <t>082E  :767285:00:------:--</t>
  </si>
  <si>
    <t>21:1061:001109</t>
  </si>
  <si>
    <t>21:0106:001051</t>
  </si>
  <si>
    <t>21:0106:001051:0001:0001:00</t>
  </si>
  <si>
    <t>082E  :767286:00:------:--</t>
  </si>
  <si>
    <t>21:1061:001110</t>
  </si>
  <si>
    <t>21:0106:001052</t>
  </si>
  <si>
    <t>21:0106:001052:0001:0001:00</t>
  </si>
  <si>
    <t>082E  :767287:00:------:--</t>
  </si>
  <si>
    <t>21:1061:001111</t>
  </si>
  <si>
    <t>21:0106:001053</t>
  </si>
  <si>
    <t>21:0106:001053:0001:0001:00</t>
  </si>
  <si>
    <t>50.2</t>
  </si>
  <si>
    <t>082E  :767289:00:------:--</t>
  </si>
  <si>
    <t>21:1061:001112</t>
  </si>
  <si>
    <t>21:0106:001054</t>
  </si>
  <si>
    <t>21:0106:001054:0001:0001:00</t>
  </si>
  <si>
    <t>74.3</t>
  </si>
  <si>
    <t>082E  :767290:00:------:--</t>
  </si>
  <si>
    <t>21:1061:001113</t>
  </si>
  <si>
    <t>21:0106:001055</t>
  </si>
  <si>
    <t>21:0106:001055:0001:0001:00</t>
  </si>
  <si>
    <t>35.3</t>
  </si>
  <si>
    <t>082E  :767291:00:------:--</t>
  </si>
  <si>
    <t>21:1061:001114</t>
  </si>
  <si>
    <t>21:0106:001056</t>
  </si>
  <si>
    <t>21:0106:001056:0001:0001:00</t>
  </si>
  <si>
    <t>082E  :767292:00:------:--</t>
  </si>
  <si>
    <t>21:1061:001115</t>
  </si>
  <si>
    <t>21:0106:001057</t>
  </si>
  <si>
    <t>21:0106:001057:0001:0001:00</t>
  </si>
  <si>
    <t>082E  :767293:00:------:--</t>
  </si>
  <si>
    <t>21:1061:001116</t>
  </si>
  <si>
    <t>21:0106:001058</t>
  </si>
  <si>
    <t>21:0106:001058:0001:0001:00</t>
  </si>
  <si>
    <t>19.6</t>
  </si>
  <si>
    <t>082E  :767294:00:------:--</t>
  </si>
  <si>
    <t>21:1061:001117</t>
  </si>
  <si>
    <t>21:0106:001059</t>
  </si>
  <si>
    <t>21:0106:001059:0001:0001:00</t>
  </si>
  <si>
    <t>203</t>
  </si>
  <si>
    <t>115</t>
  </si>
  <si>
    <t>082E  :767295:00:------:--</t>
  </si>
  <si>
    <t>21:1061:001118</t>
  </si>
  <si>
    <t>21:0106:001060</t>
  </si>
  <si>
    <t>21:0106:001060:0001:0001:00</t>
  </si>
  <si>
    <t>082E  :767296:00:------:--</t>
  </si>
  <si>
    <t>21:1061:001119</t>
  </si>
  <si>
    <t>21:0106:001061</t>
  </si>
  <si>
    <t>21:0106:001061:0001:0001:00</t>
  </si>
  <si>
    <t>50.9</t>
  </si>
  <si>
    <t>082E  :767297:00:------:--</t>
  </si>
  <si>
    <t>21:1061:001120</t>
  </si>
  <si>
    <t>21:0106:001062</t>
  </si>
  <si>
    <t>21:0106:001062:0001:0001:00</t>
  </si>
  <si>
    <t>082E  :767298:00:------:--</t>
  </si>
  <si>
    <t>21:1061:001121</t>
  </si>
  <si>
    <t>21:0106:001063</t>
  </si>
  <si>
    <t>21:0106:001063:0001:0001:00</t>
  </si>
  <si>
    <t>082E  :767299:00:------:--</t>
  </si>
  <si>
    <t>21:1061:001122</t>
  </si>
  <si>
    <t>21:0106:001064</t>
  </si>
  <si>
    <t>21:0106:001064:0001:0001:00</t>
  </si>
  <si>
    <t>082E  :767300:00:------:--</t>
  </si>
  <si>
    <t>21:1061:001123</t>
  </si>
  <si>
    <t>21:0106:001065</t>
  </si>
  <si>
    <t>21:0106:001065:0001:0001:00</t>
  </si>
  <si>
    <t>082E  :767302:00:------:--</t>
  </si>
  <si>
    <t>21:1061:001124</t>
  </si>
  <si>
    <t>21:0106:001066</t>
  </si>
  <si>
    <t>21:0106:001066:0001:0001:00</t>
  </si>
  <si>
    <t>082E  :767303:00:------:--</t>
  </si>
  <si>
    <t>21:1061:001125</t>
  </si>
  <si>
    <t>21:0106:001067</t>
  </si>
  <si>
    <t>21:0106:001067:0001:0001:00</t>
  </si>
  <si>
    <t>082E  :767304:00:------:--</t>
  </si>
  <si>
    <t>21:1061:001126</t>
  </si>
  <si>
    <t>21:0106:001068</t>
  </si>
  <si>
    <t>21:0106:001068:0001:0001:00</t>
  </si>
  <si>
    <t>082E  :767305:00:------:--</t>
  </si>
  <si>
    <t>21:1061:001127</t>
  </si>
  <si>
    <t>21:0106:001069</t>
  </si>
  <si>
    <t>21:0106:001069:0001:0001:00</t>
  </si>
  <si>
    <t>082E  :767306:00:------:--</t>
  </si>
  <si>
    <t>21:1061:001128</t>
  </si>
  <si>
    <t>21:0106:001070</t>
  </si>
  <si>
    <t>21:0106:001070:0001:0001:00</t>
  </si>
  <si>
    <t>082E  :767307:00:------:--</t>
  </si>
  <si>
    <t>21:1061:001129</t>
  </si>
  <si>
    <t>21:0106:001071</t>
  </si>
  <si>
    <t>21:0106:001071:0001:0001:00</t>
  </si>
  <si>
    <t>082E  :767308:00:------:--</t>
  </si>
  <si>
    <t>21:1061:001130</t>
  </si>
  <si>
    <t>21:0106:001072</t>
  </si>
  <si>
    <t>21:0106:001072:0001:0001:00</t>
  </si>
  <si>
    <t>082E  :767309:00:------:--</t>
  </si>
  <si>
    <t>21:1061:001131</t>
  </si>
  <si>
    <t>21:0106:001073</t>
  </si>
  <si>
    <t>21:0106:001073:0001:0001:00</t>
  </si>
  <si>
    <t>082E  :767310:00:------:--</t>
  </si>
  <si>
    <t>21:1061:001132</t>
  </si>
  <si>
    <t>21:0106:001074</t>
  </si>
  <si>
    <t>21:0106:001074:0001:0001:00</t>
  </si>
  <si>
    <t>082E  :767311:00:------:--</t>
  </si>
  <si>
    <t>21:1061:001133</t>
  </si>
  <si>
    <t>21:0106:001075</t>
  </si>
  <si>
    <t>21:0106:001075:0001:0001:00</t>
  </si>
  <si>
    <t>082E  :767312:00:------:--</t>
  </si>
  <si>
    <t>21:1061:001134</t>
  </si>
  <si>
    <t>21:0106:001076</t>
  </si>
  <si>
    <t>21:0106:001076:0001:0001:00</t>
  </si>
  <si>
    <t>082E  :767313:00:------:--</t>
  </si>
  <si>
    <t>21:1061:001135</t>
  </si>
  <si>
    <t>21:0106:001077</t>
  </si>
  <si>
    <t>21:0106:001077:0001:0001:00</t>
  </si>
  <si>
    <t>082E  :767314:00:------:--</t>
  </si>
  <si>
    <t>21:1061:001136</t>
  </si>
  <si>
    <t>21:0106:001078</t>
  </si>
  <si>
    <t>21:0106:001078:0001:0001:00</t>
  </si>
  <si>
    <t>082E  :767315:00:------:--</t>
  </si>
  <si>
    <t>21:1061:001137</t>
  </si>
  <si>
    <t>21:0106:001079</t>
  </si>
  <si>
    <t>21:0106:001079:0001:0001:00</t>
  </si>
  <si>
    <t>082E  :767316:10:------:--</t>
  </si>
  <si>
    <t>21:1061:001138</t>
  </si>
  <si>
    <t>21:0106:001080</t>
  </si>
  <si>
    <t>21:0106:001080:0001:0001:00</t>
  </si>
  <si>
    <t>082E  :767317:20:767316:10</t>
  </si>
  <si>
    <t>21:1061:001139</t>
  </si>
  <si>
    <t>21:0106:001080:0002:0001:00</t>
  </si>
  <si>
    <t>082E  :767319:00:------:--</t>
  </si>
  <si>
    <t>21:1061:001140</t>
  </si>
  <si>
    <t>21:0106:001081</t>
  </si>
  <si>
    <t>21:0106:001081:0001:0001:00</t>
  </si>
  <si>
    <t>082E  :767320:00:------:--</t>
  </si>
  <si>
    <t>21:1061:001141</t>
  </si>
  <si>
    <t>21:0106:001082</t>
  </si>
  <si>
    <t>21:0106:001082:0001:0001:00</t>
  </si>
  <si>
    <t>082E  :767322:00:------:--</t>
  </si>
  <si>
    <t>21:1061:001142</t>
  </si>
  <si>
    <t>21:0106:001083</t>
  </si>
  <si>
    <t>21:0106:001083:0001:0001:00</t>
  </si>
  <si>
    <t>082E  :767324:00:------:--</t>
  </si>
  <si>
    <t>21:1061:001143</t>
  </si>
  <si>
    <t>21:0106:001084</t>
  </si>
  <si>
    <t>21:0106:001084:0001:0001:00</t>
  </si>
  <si>
    <t>082E  :767325:00:------:--</t>
  </si>
  <si>
    <t>21:1061:001144</t>
  </si>
  <si>
    <t>21:0106:001085</t>
  </si>
  <si>
    <t>21:0106:001085:0001:0001:00</t>
  </si>
  <si>
    <t>082E  :767326:00:------:--</t>
  </si>
  <si>
    <t>21:1061:001145</t>
  </si>
  <si>
    <t>21:0106:001086</t>
  </si>
  <si>
    <t>21:0106:001086:0001:0001:00</t>
  </si>
  <si>
    <t>082E  :767327:00:------:--</t>
  </si>
  <si>
    <t>21:1061:001146</t>
  </si>
  <si>
    <t>21:0106:001087</t>
  </si>
  <si>
    <t>21:0106:001087:0001:0001:00</t>
  </si>
  <si>
    <t>082E  :767328:00:------:--</t>
  </si>
  <si>
    <t>21:1061:001147</t>
  </si>
  <si>
    <t>21:0106:001088</t>
  </si>
  <si>
    <t>21:0106:001088:0001:0001:00</t>
  </si>
  <si>
    <t>082E  :767329:00:------:--</t>
  </si>
  <si>
    <t>21:1061:001148</t>
  </si>
  <si>
    <t>21:0106:001089</t>
  </si>
  <si>
    <t>21:0106:001089:0001:0001:00</t>
  </si>
  <si>
    <t>082E  :767330:00:------:--</t>
  </si>
  <si>
    <t>21:1061:001149</t>
  </si>
  <si>
    <t>21:0106:001090</t>
  </si>
  <si>
    <t>21:0106:001090:0001:0001:00</t>
  </si>
  <si>
    <t>40.7</t>
  </si>
  <si>
    <t>082E  :767331:00:------:--</t>
  </si>
  <si>
    <t>21:1061:001150</t>
  </si>
  <si>
    <t>21:0106:001091</t>
  </si>
  <si>
    <t>21:0106:001091:0001:0001:00</t>
  </si>
  <si>
    <t>082E  :767332:00:------:--</t>
  </si>
  <si>
    <t>21:1061:001151</t>
  </si>
  <si>
    <t>21:0106:001092</t>
  </si>
  <si>
    <t>21:0106:001092:0001:0001:00</t>
  </si>
  <si>
    <t>082E  :767333:00:------:--</t>
  </si>
  <si>
    <t>21:1061:001152</t>
  </si>
  <si>
    <t>21:0106:001093</t>
  </si>
  <si>
    <t>21:0106:001093:0001:0001:00</t>
  </si>
  <si>
    <t>082E  :767334:10:------:--</t>
  </si>
  <si>
    <t>21:1061:001153</t>
  </si>
  <si>
    <t>21:0106:001094</t>
  </si>
  <si>
    <t>21:0106:001094:0001:0001:00</t>
  </si>
  <si>
    <t>082E  :767335:20:767334:10</t>
  </si>
  <si>
    <t>21:1061:001154</t>
  </si>
  <si>
    <t>21:0106:001094:0002:0001:00</t>
  </si>
  <si>
    <t>082E  :767336:00:------:--</t>
  </si>
  <si>
    <t>21:1061:001155</t>
  </si>
  <si>
    <t>21:0106:001095</t>
  </si>
  <si>
    <t>21:0106:001095:0001:0001:00</t>
  </si>
  <si>
    <t>082E  :767337:00:------:--</t>
  </si>
  <si>
    <t>21:1061:001156</t>
  </si>
  <si>
    <t>21:0106:001096</t>
  </si>
  <si>
    <t>21:0106:001096:0001:0001:00</t>
  </si>
  <si>
    <t>082E  :767338:00:------:--</t>
  </si>
  <si>
    <t>21:1061:001157</t>
  </si>
  <si>
    <t>21:0106:001097</t>
  </si>
  <si>
    <t>21:0106:001097:0001:0001:00</t>
  </si>
  <si>
    <t>082E  :767339:00:------:--</t>
  </si>
  <si>
    <t>21:1061:001158</t>
  </si>
  <si>
    <t>21:0106:001098</t>
  </si>
  <si>
    <t>21:0106:001098:0001:0001:00</t>
  </si>
  <si>
    <t>082E  :767340:00:------:--</t>
  </si>
  <si>
    <t>21:1061:001159</t>
  </si>
  <si>
    <t>21:0106:001099</t>
  </si>
  <si>
    <t>21:0106:001099:0001:0001:00</t>
  </si>
  <si>
    <t>082E  :767342:00:------:--</t>
  </si>
  <si>
    <t>21:1061:001160</t>
  </si>
  <si>
    <t>21:0106:001100</t>
  </si>
  <si>
    <t>21:0106:001100:0001:0001:00</t>
  </si>
  <si>
    <t>082E  :767343:00:------:--</t>
  </si>
  <si>
    <t>21:1061:001161</t>
  </si>
  <si>
    <t>21:0106:001101</t>
  </si>
  <si>
    <t>21:0106:001101:0001:0001:00</t>
  </si>
  <si>
    <t>082E  :767344:00:------:--</t>
  </si>
  <si>
    <t>21:1061:001162</t>
  </si>
  <si>
    <t>21:0106:001102</t>
  </si>
  <si>
    <t>21:0106:001102:0001:0001:00</t>
  </si>
  <si>
    <t>082E  :767345:00:------:--</t>
  </si>
  <si>
    <t>21:1061:001163</t>
  </si>
  <si>
    <t>21:0106:001103</t>
  </si>
  <si>
    <t>21:0106:001103:0001:0001:00</t>
  </si>
  <si>
    <t>082E  :767346:00:------:--</t>
  </si>
  <si>
    <t>21:1061:001164</t>
  </si>
  <si>
    <t>21:0106:001104</t>
  </si>
  <si>
    <t>21:0106:001104:0001:0001:00</t>
  </si>
  <si>
    <t>082E  :767347:00:------:--</t>
  </si>
  <si>
    <t>21:1061:001165</t>
  </si>
  <si>
    <t>21:0106:001105</t>
  </si>
  <si>
    <t>21:0106:001105:0001:0001:00</t>
  </si>
  <si>
    <t>082E  :767348:00:------:--</t>
  </si>
  <si>
    <t>21:1061:001166</t>
  </si>
  <si>
    <t>21:0106:001106</t>
  </si>
  <si>
    <t>21:0106:001106:0001:0001:00</t>
  </si>
  <si>
    <t>082E  :767349:00:------:--</t>
  </si>
  <si>
    <t>21:1061:001167</t>
  </si>
  <si>
    <t>21:0106:001107</t>
  </si>
  <si>
    <t>21:0106:001107:0001:0001:00</t>
  </si>
  <si>
    <t>082E  :767350:00:------:--</t>
  </si>
  <si>
    <t>21:1061:001168</t>
  </si>
  <si>
    <t>21:0106:001108</t>
  </si>
  <si>
    <t>21:0106:001108:0001:0001:00</t>
  </si>
  <si>
    <t>082E  :767351:10:------:--</t>
  </si>
  <si>
    <t>21:1061:001169</t>
  </si>
  <si>
    <t>21:0106:001109</t>
  </si>
  <si>
    <t>21:0106:001109:0001:0001:00</t>
  </si>
  <si>
    <t>082E  :767352:20:767351:10</t>
  </si>
  <si>
    <t>21:1061:001170</t>
  </si>
  <si>
    <t>21:0106:001109:0002:0001:00</t>
  </si>
  <si>
    <t>082E  :767353:00:------:--</t>
  </si>
  <si>
    <t>21:1061:001171</t>
  </si>
  <si>
    <t>21:0106:001110</t>
  </si>
  <si>
    <t>21:0106:001110:0001:0001:00</t>
  </si>
  <si>
    <t>082E  :767354:00:------:--</t>
  </si>
  <si>
    <t>21:1061:001172</t>
  </si>
  <si>
    <t>21:0106:001111</t>
  </si>
  <si>
    <t>21:0106:001111:0001:0001:00</t>
  </si>
  <si>
    <t>082E  :767355:00:------:--</t>
  </si>
  <si>
    <t>21:1061:001173</t>
  </si>
  <si>
    <t>21:0106:001112</t>
  </si>
  <si>
    <t>21:0106:001112:0001:0001:00</t>
  </si>
  <si>
    <t>53.2</t>
  </si>
  <si>
    <t>082E  :767357:00:------:--</t>
  </si>
  <si>
    <t>21:1061:001174</t>
  </si>
  <si>
    <t>21:0106:001113</t>
  </si>
  <si>
    <t>21:0106:001113:0001:0001:00</t>
  </si>
  <si>
    <t>082E  :767358:00:------:--</t>
  </si>
  <si>
    <t>21:1061:001175</t>
  </si>
  <si>
    <t>21:0106:001114</t>
  </si>
  <si>
    <t>21:0106:001114:0001:0001:00</t>
  </si>
  <si>
    <t>082E  :767359:00:------:--</t>
  </si>
  <si>
    <t>21:1061:001176</t>
  </si>
  <si>
    <t>21:0106:001115</t>
  </si>
  <si>
    <t>21:0106:001115:0001:0001:00</t>
  </si>
  <si>
    <t>082E  :767360:00:------:--</t>
  </si>
  <si>
    <t>21:1061:001177</t>
  </si>
  <si>
    <t>21:0106:001116</t>
  </si>
  <si>
    <t>21:0106:001116:0001:0001:00</t>
  </si>
  <si>
    <t>082E  :767362:00:------:--</t>
  </si>
  <si>
    <t>21:1061:001178</t>
  </si>
  <si>
    <t>21:0106:001117</t>
  </si>
  <si>
    <t>21:0106:001117:0001:0001:00</t>
  </si>
  <si>
    <t>082E  :767363:00:------:--</t>
  </si>
  <si>
    <t>21:1061:001179</t>
  </si>
  <si>
    <t>21:0106:001118</t>
  </si>
  <si>
    <t>21:0106:001118:0001:0001:00</t>
  </si>
  <si>
    <t>082E  :767364:00:------:--</t>
  </si>
  <si>
    <t>21:1061:001180</t>
  </si>
  <si>
    <t>21:0106:001119</t>
  </si>
  <si>
    <t>21:0106:001119:0001:0001:00</t>
  </si>
  <si>
    <t>082E  :767365:00:------:--</t>
  </si>
  <si>
    <t>21:1061:001181</t>
  </si>
  <si>
    <t>21:0106:001120</t>
  </si>
  <si>
    <t>21:0106:001120:0001:0001:00</t>
  </si>
  <si>
    <t>082E  :767366:00:------:--</t>
  </si>
  <si>
    <t>21:1061:001182</t>
  </si>
  <si>
    <t>21:0106:001121</t>
  </si>
  <si>
    <t>21:0106:001121:0001:0001:00</t>
  </si>
  <si>
    <t>28.9</t>
  </si>
  <si>
    <t>082E  :767367:00:------:--</t>
  </si>
  <si>
    <t>21:1061:001183</t>
  </si>
  <si>
    <t>21:0106:001122</t>
  </si>
  <si>
    <t>21:0106:001122:0001:0001:00</t>
  </si>
  <si>
    <t>082E  :767368:00:------:--</t>
  </si>
  <si>
    <t>21:1061:001184</t>
  </si>
  <si>
    <t>21:0106:001123</t>
  </si>
  <si>
    <t>21:0106:001123:0001:0001:00</t>
  </si>
  <si>
    <t>082E  :767369:00:------:--</t>
  </si>
  <si>
    <t>21:1061:001185</t>
  </si>
  <si>
    <t>21:0106:001124</t>
  </si>
  <si>
    <t>21:0106:001124:0001:0001:00</t>
  </si>
  <si>
    <t>082E  :767370:00:------:--</t>
  </si>
  <si>
    <t>21:1061:001186</t>
  </si>
  <si>
    <t>21:0106:001125</t>
  </si>
  <si>
    <t>21:0106:001125:0001:0001:00</t>
  </si>
  <si>
    <t>082E  :767371:00:------:--</t>
  </si>
  <si>
    <t>21:1061:001187</t>
  </si>
  <si>
    <t>21:0106:001126</t>
  </si>
  <si>
    <t>21:0106:001126:0001:0001:00</t>
  </si>
  <si>
    <t>082E  :767372:00:------:--</t>
  </si>
  <si>
    <t>21:1061:001188</t>
  </si>
  <si>
    <t>21:0106:001127</t>
  </si>
  <si>
    <t>21:0106:001127:0001:0001:00</t>
  </si>
  <si>
    <t>082E  :767373:00:------:--</t>
  </si>
  <si>
    <t>21:1061:001189</t>
  </si>
  <si>
    <t>21:0106:001128</t>
  </si>
  <si>
    <t>21:0106:001128:0001:0001:00</t>
  </si>
  <si>
    <t>082E  :767375:00:------:--</t>
  </si>
  <si>
    <t>21:1061:001190</t>
  </si>
  <si>
    <t>21:0106:001129</t>
  </si>
  <si>
    <t>21:0106:001129:0001:0001:00</t>
  </si>
  <si>
    <t>082E  :767376:00:------:--</t>
  </si>
  <si>
    <t>21:1061:001191</t>
  </si>
  <si>
    <t>21:0106:001130</t>
  </si>
  <si>
    <t>21:0106:001130:0001:0001:00</t>
  </si>
  <si>
    <t>082E  :767377:00:------:--</t>
  </si>
  <si>
    <t>21:1061:001192</t>
  </si>
  <si>
    <t>21:0106:001131</t>
  </si>
  <si>
    <t>21:0106:001131:0001:0001:00</t>
  </si>
  <si>
    <t>082E  :767378:00:------:--</t>
  </si>
  <si>
    <t>21:1061:001193</t>
  </si>
  <si>
    <t>21:0106:001132</t>
  </si>
  <si>
    <t>21:0106:001132:0001:0001:00</t>
  </si>
  <si>
    <t>082E  :767379:00:------:--</t>
  </si>
  <si>
    <t>21:1061:001194</t>
  </si>
  <si>
    <t>21:0106:001133</t>
  </si>
  <si>
    <t>21:0106:001133:0001:0001:00</t>
  </si>
  <si>
    <t>082E  :767380:00:------:--</t>
  </si>
  <si>
    <t>21:1061:001195</t>
  </si>
  <si>
    <t>21:0106:001134</t>
  </si>
  <si>
    <t>21:0106:001134:0001:0001:00</t>
  </si>
  <si>
    <t>082E  :767382:00:------:--</t>
  </si>
  <si>
    <t>21:1061:001196</t>
  </si>
  <si>
    <t>21:0106:001135</t>
  </si>
  <si>
    <t>21:0106:001135:0001:0001:00</t>
  </si>
  <si>
    <t>082E  :767383:00:------:--</t>
  </si>
  <si>
    <t>21:1061:001197</t>
  </si>
  <si>
    <t>21:0106:001136</t>
  </si>
  <si>
    <t>21:0106:001136:0001:0001:00</t>
  </si>
  <si>
    <t>082E  :767384:00:------:--</t>
  </si>
  <si>
    <t>21:1061:001198</t>
  </si>
  <si>
    <t>21:0106:001137</t>
  </si>
  <si>
    <t>21:0106:001137:0001:0001:00</t>
  </si>
  <si>
    <t>082E  :767385:00:------:--</t>
  </si>
  <si>
    <t>21:1061:001199</t>
  </si>
  <si>
    <t>21:0106:001138</t>
  </si>
  <si>
    <t>21:0106:001138:0001:0001:00</t>
  </si>
  <si>
    <t>082E  :767386:00:------:--</t>
  </si>
  <si>
    <t>21:1061:001200</t>
  </si>
  <si>
    <t>21:0106:001139</t>
  </si>
  <si>
    <t>21:0106:001139:0001:0001:00</t>
  </si>
  <si>
    <t>082E  :767387:00:------:--</t>
  </si>
  <si>
    <t>21:1061:001201</t>
  </si>
  <si>
    <t>21:0106:001140</t>
  </si>
  <si>
    <t>21:0106:001140:0001:0001:00</t>
  </si>
  <si>
    <t>082E  :767388:10:------:--</t>
  </si>
  <si>
    <t>21:1061:001202</t>
  </si>
  <si>
    <t>21:0106:001141</t>
  </si>
  <si>
    <t>21:0106:001141:0001:0001:00</t>
  </si>
  <si>
    <t>082E  :767389:20:767388:10</t>
  </si>
  <si>
    <t>21:1061:001203</t>
  </si>
  <si>
    <t>21:0106:001141:0002:0001:00</t>
  </si>
  <si>
    <t>082E  :767390:00:------:--</t>
  </si>
  <si>
    <t>21:1061:001204</t>
  </si>
  <si>
    <t>21:0106:001142</t>
  </si>
  <si>
    <t>21:0106:001142:0001:0001:00</t>
  </si>
  <si>
    <t>082E  :767391:00:------:--</t>
  </si>
  <si>
    <t>21:1061:001205</t>
  </si>
  <si>
    <t>21:0106:001143</t>
  </si>
  <si>
    <t>21:0106:001143:0001:0001:00</t>
  </si>
  <si>
    <t>082E  :767392:00:------:--</t>
  </si>
  <si>
    <t>21:1061:001206</t>
  </si>
  <si>
    <t>21:0106:001144</t>
  </si>
  <si>
    <t>21:0106:001144:0001:0001:00</t>
  </si>
  <si>
    <t>082E  :767393:00:------:--</t>
  </si>
  <si>
    <t>21:1061:001207</t>
  </si>
  <si>
    <t>21:0106:001145</t>
  </si>
  <si>
    <t>21:0106:001145:0001:0001:00</t>
  </si>
  <si>
    <t>082E  :767394:00:------:--</t>
  </si>
  <si>
    <t>21:1061:001208</t>
  </si>
  <si>
    <t>21:0106:001146</t>
  </si>
  <si>
    <t>21:0106:001146:0001:0001:00</t>
  </si>
  <si>
    <t>082E  :767395:00:------:--</t>
  </si>
  <si>
    <t>21:1061:001209</t>
  </si>
  <si>
    <t>21:0106:001147</t>
  </si>
  <si>
    <t>21:0106:001147:0001:0001:00</t>
  </si>
  <si>
    <t>082E  :767396:00:------:--</t>
  </si>
  <si>
    <t>21:1061:001210</t>
  </si>
  <si>
    <t>21:0106:001148</t>
  </si>
  <si>
    <t>21:0106:001148:0001:0001:00</t>
  </si>
  <si>
    <t>082E  :767397:00:------:--</t>
  </si>
  <si>
    <t>21:1061:001211</t>
  </si>
  <si>
    <t>21:0106:001149</t>
  </si>
  <si>
    <t>21:0106:001149:0001:0001:00</t>
  </si>
  <si>
    <t>082E  :767398:00:------:--</t>
  </si>
  <si>
    <t>21:1061:001212</t>
  </si>
  <si>
    <t>21:0106:001150</t>
  </si>
  <si>
    <t>21:0106:001150:0001:0001:00</t>
  </si>
  <si>
    <t>082E  :767400:00:------:--</t>
  </si>
  <si>
    <t>21:1061:001213</t>
  </si>
  <si>
    <t>21:0106:001151</t>
  </si>
  <si>
    <t>21:0106:001151:0001:0001:00</t>
  </si>
  <si>
    <t>082E  :767402:10:------:--</t>
  </si>
  <si>
    <t>21:1061:001214</t>
  </si>
  <si>
    <t>21:0106:001152</t>
  </si>
  <si>
    <t>21:0106:001152:0001:0001:00</t>
  </si>
  <si>
    <t>082E  :767403:20:767402:10</t>
  </si>
  <si>
    <t>21:1061:001215</t>
  </si>
  <si>
    <t>21:0106:001152:0002:0001:00</t>
  </si>
  <si>
    <t>082E  :767404:00:------:--</t>
  </si>
  <si>
    <t>21:1061:001216</t>
  </si>
  <si>
    <t>21:0106:001153</t>
  </si>
  <si>
    <t>21:0106:001153:0001:0001:00</t>
  </si>
  <si>
    <t>082E  :767405:00:------:--</t>
  </si>
  <si>
    <t>21:1061:001217</t>
  </si>
  <si>
    <t>21:0106:001154</t>
  </si>
  <si>
    <t>21:0106:001154:0001:0001:00</t>
  </si>
  <si>
    <t>082E  :767406:00:------:--</t>
  </si>
  <si>
    <t>21:1061:001218</t>
  </si>
  <si>
    <t>21:0106:001155</t>
  </si>
  <si>
    <t>21:0106:001155:0001:0001:00</t>
  </si>
  <si>
    <t>082E  :767407:00:------:--</t>
  </si>
  <si>
    <t>21:1061:001219</t>
  </si>
  <si>
    <t>21:0106:001156</t>
  </si>
  <si>
    <t>21:0106:001156:0001:0001:00</t>
  </si>
  <si>
    <t>082E  :767408:00:------:--</t>
  </si>
  <si>
    <t>21:1061:001220</t>
  </si>
  <si>
    <t>21:0106:001157</t>
  </si>
  <si>
    <t>21:0106:001157:0001:0001:00</t>
  </si>
  <si>
    <t>082E  :767409:00:------:--</t>
  </si>
  <si>
    <t>21:1061:001221</t>
  </si>
  <si>
    <t>21:0106:001158</t>
  </si>
  <si>
    <t>21:0106:001158:0001:0001:00</t>
  </si>
  <si>
    <t>082E  :767410:00:------:--</t>
  </si>
  <si>
    <t>21:1061:001222</t>
  </si>
  <si>
    <t>21:0106:001159</t>
  </si>
  <si>
    <t>21:0106:001159:0001:0001:00</t>
  </si>
  <si>
    <t>609</t>
  </si>
  <si>
    <t>082E  :767412:00:------:--</t>
  </si>
  <si>
    <t>21:1061:001223</t>
  </si>
  <si>
    <t>21:0106:001160</t>
  </si>
  <si>
    <t>21:0106:001160:0001:0001:00</t>
  </si>
  <si>
    <t>082E  :767413:00:------:--</t>
  </si>
  <si>
    <t>21:1061:001224</t>
  </si>
  <si>
    <t>21:0106:001161</t>
  </si>
  <si>
    <t>21:0106:001161:0001:0001:00</t>
  </si>
  <si>
    <t>261</t>
  </si>
  <si>
    <t>106</t>
  </si>
  <si>
    <t>082E  :767414:00:------:--</t>
  </si>
  <si>
    <t>21:1061:001225</t>
  </si>
  <si>
    <t>21:0106:001162</t>
  </si>
  <si>
    <t>21:0106:001162:0001:0001:00</t>
  </si>
  <si>
    <t>29.8</t>
  </si>
  <si>
    <t>082E  :767415:00:------:--</t>
  </si>
  <si>
    <t>21:1061:001226</t>
  </si>
  <si>
    <t>21:0106:001163</t>
  </si>
  <si>
    <t>21:0106:001163:0001:0001:00</t>
  </si>
  <si>
    <t>082E  :767416:00:------:--</t>
  </si>
  <si>
    <t>21:1061:001227</t>
  </si>
  <si>
    <t>21:0106:001164</t>
  </si>
  <si>
    <t>21:0106:001164:0001:0001:00</t>
  </si>
  <si>
    <t>37.9</t>
  </si>
  <si>
    <t>082E  :767417:00:------:--</t>
  </si>
  <si>
    <t>21:1061:001228</t>
  </si>
  <si>
    <t>21:0106:001165</t>
  </si>
  <si>
    <t>21:0106:001165:0001:0001:00</t>
  </si>
  <si>
    <t>321</t>
  </si>
  <si>
    <t>082E  :767418:00:------:--</t>
  </si>
  <si>
    <t>21:1061:001229</t>
  </si>
  <si>
    <t>21:0106:001166</t>
  </si>
  <si>
    <t>21:0106:001166:0001:0001:00</t>
  </si>
  <si>
    <t>61.8</t>
  </si>
  <si>
    <t>082E  :767419:00:------:--</t>
  </si>
  <si>
    <t>21:1061:001230</t>
  </si>
  <si>
    <t>21:0106:001167</t>
  </si>
  <si>
    <t>21:0106:001167:0001:0001:00</t>
  </si>
  <si>
    <t>60.7</t>
  </si>
  <si>
    <t>082E  :767420:00:------:--</t>
  </si>
  <si>
    <t>21:1061:001231</t>
  </si>
  <si>
    <t>21:0106:001168</t>
  </si>
  <si>
    <t>21:0106:001168:0001:0001:00</t>
  </si>
  <si>
    <t>56.7</t>
  </si>
  <si>
    <t>082E  :767422:00:------:--</t>
  </si>
  <si>
    <t>21:1061:001232</t>
  </si>
  <si>
    <t>21:0106:001169</t>
  </si>
  <si>
    <t>21:0106:001169:0001:0001:00</t>
  </si>
  <si>
    <t>082E  :767423:00:------:--</t>
  </si>
  <si>
    <t>21:1061:001233</t>
  </si>
  <si>
    <t>21:0106:001170</t>
  </si>
  <si>
    <t>21:0106:001170:0001:0001:00</t>
  </si>
  <si>
    <t>082E  :767424:10:------:--</t>
  </si>
  <si>
    <t>21:1061:001234</t>
  </si>
  <si>
    <t>21:0106:001171</t>
  </si>
  <si>
    <t>21:0106:001171:0001:0001:00</t>
  </si>
  <si>
    <t>082E  :767425:20:767424:10</t>
  </si>
  <si>
    <t>21:1061:001235</t>
  </si>
  <si>
    <t>21:0106:001171:0002:0001:00</t>
  </si>
  <si>
    <t>082E  :767426:00:------:--</t>
  </si>
  <si>
    <t>21:1061:001236</t>
  </si>
  <si>
    <t>21:0106:001172</t>
  </si>
  <si>
    <t>21:0106:001172:0001:0001:00</t>
  </si>
  <si>
    <t>082E  :767427:00:------:--</t>
  </si>
  <si>
    <t>21:1061:001237</t>
  </si>
  <si>
    <t>21:0106:001173</t>
  </si>
  <si>
    <t>21:0106:001173:0001:0001:00</t>
  </si>
  <si>
    <t>082E  :767429:00:------:--</t>
  </si>
  <si>
    <t>21:1061:001238</t>
  </si>
  <si>
    <t>21:0106:001174</t>
  </si>
  <si>
    <t>21:0106:001174:0001:0001:00</t>
  </si>
  <si>
    <t>082E  :767430:00:------:--</t>
  </si>
  <si>
    <t>21:1061:001239</t>
  </si>
  <si>
    <t>21:0106:001175</t>
  </si>
  <si>
    <t>21:0106:001175:0001:0001:00</t>
  </si>
  <si>
    <t>082E  :767431:00:------:--</t>
  </si>
  <si>
    <t>21:1061:001240</t>
  </si>
  <si>
    <t>21:0106:001176</t>
  </si>
  <si>
    <t>21:0106:001176:0001:0001:00</t>
  </si>
  <si>
    <t>082E  :767432:00:------:--</t>
  </si>
  <si>
    <t>21:1061:001241</t>
  </si>
  <si>
    <t>21:0106:001177</t>
  </si>
  <si>
    <t>21:0106:001177:0001:0001:00</t>
  </si>
  <si>
    <t>082E  :767433:00:------:--</t>
  </si>
  <si>
    <t>21:1061:001242</t>
  </si>
  <si>
    <t>21:0106:001178</t>
  </si>
  <si>
    <t>21:0106:001178:0001:0001:00</t>
  </si>
  <si>
    <t>62.5</t>
  </si>
  <si>
    <t>082E  :767434:00:------:--</t>
  </si>
  <si>
    <t>21:1061:001243</t>
  </si>
  <si>
    <t>21:0106:001179</t>
  </si>
  <si>
    <t>21:0106:001179:0001:0001:00</t>
  </si>
  <si>
    <t>546</t>
  </si>
  <si>
    <t>082E  :767435:00:------:--</t>
  </si>
  <si>
    <t>21:1061:001244</t>
  </si>
  <si>
    <t>21:0106:001180</t>
  </si>
  <si>
    <t>21:0106:001180:0001:0001:00</t>
  </si>
  <si>
    <t>082E  :767436:00:------:--</t>
  </si>
  <si>
    <t>21:1061:001245</t>
  </si>
  <si>
    <t>21:0106:001181</t>
  </si>
  <si>
    <t>21:0106:001181:0001:0001:00</t>
  </si>
  <si>
    <t>082E  :767437:00:------:--</t>
  </si>
  <si>
    <t>21:1061:001246</t>
  </si>
  <si>
    <t>21:0106:001182</t>
  </si>
  <si>
    <t>21:0106:001182:0001:0001:00</t>
  </si>
  <si>
    <t>082E  :767438:00:------:--</t>
  </si>
  <si>
    <t>21:1061:001247</t>
  </si>
  <si>
    <t>21:0106:001183</t>
  </si>
  <si>
    <t>21:0106:001183:0001:0001:00</t>
  </si>
  <si>
    <t>537</t>
  </si>
  <si>
    <t>403</t>
  </si>
  <si>
    <t>35.8</t>
  </si>
  <si>
    <t>152</t>
  </si>
  <si>
    <t>082E  :767439:00:------:--</t>
  </si>
  <si>
    <t>21:1061:001248</t>
  </si>
  <si>
    <t>21:0106:001184</t>
  </si>
  <si>
    <t>21:0106:001184:0001:0001:00</t>
  </si>
  <si>
    <t>50.5</t>
  </si>
  <si>
    <t>082E  :767440:00:------:--</t>
  </si>
  <si>
    <t>21:1061:001249</t>
  </si>
  <si>
    <t>21:0106:001185</t>
  </si>
  <si>
    <t>21:0106:001185:0001:0001:00</t>
  </si>
  <si>
    <t>082E  :767442:10:------:--</t>
  </si>
  <si>
    <t>21:1061:001250</t>
  </si>
  <si>
    <t>21:0106:001186</t>
  </si>
  <si>
    <t>21:0106:001186:0001:0001:00</t>
  </si>
  <si>
    <t>082E  :767443:20:767442:10</t>
  </si>
  <si>
    <t>21:1061:001251</t>
  </si>
  <si>
    <t>21:0106:001186:0002:0001:00</t>
  </si>
  <si>
    <t>082E  :767444:00:------:--</t>
  </si>
  <si>
    <t>21:1061:001252</t>
  </si>
  <si>
    <t>21:0106:001187</t>
  </si>
  <si>
    <t>21:0106:001187:0001:0001:00</t>
  </si>
  <si>
    <t>082E  :767445:00:------:--</t>
  </si>
  <si>
    <t>21:1061:001253</t>
  </si>
  <si>
    <t>21:0106:001188</t>
  </si>
  <si>
    <t>21:0106:001188:0001:0001:00</t>
  </si>
  <si>
    <t>082E  :767446:00:------:--</t>
  </si>
  <si>
    <t>21:1061:001254</t>
  </si>
  <si>
    <t>21:0106:001189</t>
  </si>
  <si>
    <t>21:0106:001189:0001:0001:00</t>
  </si>
  <si>
    <t>19.5</t>
  </si>
  <si>
    <t>49.6</t>
  </si>
  <si>
    <t>082E  :767447:00:------:--</t>
  </si>
  <si>
    <t>21:1061:001255</t>
  </si>
  <si>
    <t>21:0106:001190</t>
  </si>
  <si>
    <t>21:0106:001190:0001:0001:00</t>
  </si>
  <si>
    <t>209</t>
  </si>
  <si>
    <t>75.5</t>
  </si>
  <si>
    <t>082E  :767448:00:------:--</t>
  </si>
  <si>
    <t>21:1061:001256</t>
  </si>
  <si>
    <t>21:0106:001191</t>
  </si>
  <si>
    <t>21:0106:001191:0001:0001:00</t>
  </si>
  <si>
    <t>082E  :767449:00:------:--</t>
  </si>
  <si>
    <t>21:1061:001257</t>
  </si>
  <si>
    <t>21:0106:001192</t>
  </si>
  <si>
    <t>21:0106:001192:0001:0001:00</t>
  </si>
  <si>
    <t>344</t>
  </si>
  <si>
    <t>119</t>
  </si>
  <si>
    <t>082E  :767450:00:------:--</t>
  </si>
  <si>
    <t>21:1061:001258</t>
  </si>
  <si>
    <t>21:0106:001193</t>
  </si>
  <si>
    <t>21:0106:001193:0001:0001:00</t>
  </si>
  <si>
    <t>082E  :767451:00:------:--</t>
  </si>
  <si>
    <t>21:1061:001259</t>
  </si>
  <si>
    <t>21:0106:001194</t>
  </si>
  <si>
    <t>21:0106:001194:0001:0001:00</t>
  </si>
  <si>
    <t>082E  :767452:00:------:--</t>
  </si>
  <si>
    <t>21:1061:001260</t>
  </si>
  <si>
    <t>21:0106:001195</t>
  </si>
  <si>
    <t>21:0106:001195:0001:0001:00</t>
  </si>
  <si>
    <t>274</t>
  </si>
  <si>
    <t>82.6</t>
  </si>
  <si>
    <t>082E  :767453:00:------:--</t>
  </si>
  <si>
    <t>21:1061:001261</t>
  </si>
  <si>
    <t>21:0106:001196</t>
  </si>
  <si>
    <t>21:0106:001196:0001:0001:00</t>
  </si>
  <si>
    <t>227</t>
  </si>
  <si>
    <t>082E  :767454:00:------:--</t>
  </si>
  <si>
    <t>21:1061:001262</t>
  </si>
  <si>
    <t>21:0106:001197</t>
  </si>
  <si>
    <t>21:0106:001197:0001:0001:00</t>
  </si>
  <si>
    <t>082E  :767455:00:------:--</t>
  </si>
  <si>
    <t>21:1061:001263</t>
  </si>
  <si>
    <t>21:0106:001198</t>
  </si>
  <si>
    <t>21:0106:001198:0001:0001:00</t>
  </si>
  <si>
    <t>082E  :767456:00:------:--</t>
  </si>
  <si>
    <t>21:1061:001264</t>
  </si>
  <si>
    <t>21:0106:001199</t>
  </si>
  <si>
    <t>21:0106:001199:0001:0001:00</t>
  </si>
  <si>
    <t>082E  :767458:00:------:--</t>
  </si>
  <si>
    <t>21:1061:001265</t>
  </si>
  <si>
    <t>21:0106:001200</t>
  </si>
  <si>
    <t>21:0106:001200:0001:0001:00</t>
  </si>
  <si>
    <t>19.1</t>
  </si>
  <si>
    <t>73.4</t>
  </si>
  <si>
    <t>082E  :767459:00:------:--</t>
  </si>
  <si>
    <t>21:1061:001266</t>
  </si>
  <si>
    <t>21:0106:001201</t>
  </si>
  <si>
    <t>21:0106:001201:0001:0001:00</t>
  </si>
  <si>
    <t>206</t>
  </si>
  <si>
    <t>082E  :767460:00:------:--</t>
  </si>
  <si>
    <t>21:1061:001267</t>
  </si>
  <si>
    <t>21:0106:001202</t>
  </si>
  <si>
    <t>21:0106:001202:0001:0001:00</t>
  </si>
  <si>
    <t>082E  :767462:10:------:--</t>
  </si>
  <si>
    <t>21:1061:001268</t>
  </si>
  <si>
    <t>21:0106:001203</t>
  </si>
  <si>
    <t>21:0106:001203:0001:0001:00</t>
  </si>
  <si>
    <t>082E  :767463:20:767462:10</t>
  </si>
  <si>
    <t>21:1061:001269</t>
  </si>
  <si>
    <t>21:0106:001203:0002:0001:00</t>
  </si>
  <si>
    <t>57.9</t>
  </si>
  <si>
    <t>082E  :767464:00:------:--</t>
  </si>
  <si>
    <t>21:1061:001270</t>
  </si>
  <si>
    <t>21:0106:001204</t>
  </si>
  <si>
    <t>21:0106:001204:0001:0001:00</t>
  </si>
  <si>
    <t>55.8</t>
  </si>
  <si>
    <t>082E  :767465:00:------:--</t>
  </si>
  <si>
    <t>21:1061:001271</t>
  </si>
  <si>
    <t>21:0106:001205</t>
  </si>
  <si>
    <t>21:0106:001205:0001:0001:00</t>
  </si>
  <si>
    <t>082E  :767466:00:------:--</t>
  </si>
  <si>
    <t>21:1061:001272</t>
  </si>
  <si>
    <t>21:0106:001206</t>
  </si>
  <si>
    <t>21:0106:001206:0001:0001:00</t>
  </si>
  <si>
    <t>082E  :767467:00:------:--</t>
  </si>
  <si>
    <t>21:1061:001273</t>
  </si>
  <si>
    <t>21:0106:001207</t>
  </si>
  <si>
    <t>21:0106:001207:0001:0001:00</t>
  </si>
  <si>
    <t>082E  :767468:00:------:--</t>
  </si>
  <si>
    <t>21:1061:001274</t>
  </si>
  <si>
    <t>21:0106:001208</t>
  </si>
  <si>
    <t>21:0106:001208:0001:0001:00</t>
  </si>
  <si>
    <t>082E  :767470:00:------:--</t>
  </si>
  <si>
    <t>21:1061:001275</t>
  </si>
  <si>
    <t>21:0106:001209</t>
  </si>
  <si>
    <t>21:0106:001209:0001:0001:00</t>
  </si>
  <si>
    <t>082E  :767471:00:------:--</t>
  </si>
  <si>
    <t>21:1061:001276</t>
  </si>
  <si>
    <t>21:0106:001210</t>
  </si>
  <si>
    <t>21:0106:001210:0001:0001:00</t>
  </si>
  <si>
    <t>082E  :767472:00:------:--</t>
  </si>
  <si>
    <t>21:1061:001277</t>
  </si>
  <si>
    <t>21:0106:001211</t>
  </si>
  <si>
    <t>21:0106:001211:0001:0001:00</t>
  </si>
  <si>
    <t>082E  :767473:00:------:--</t>
  </si>
  <si>
    <t>21:1061:001278</t>
  </si>
  <si>
    <t>21:0106:001212</t>
  </si>
  <si>
    <t>21:0106:001212:0001:0001:00</t>
  </si>
  <si>
    <t>082E  :767474:00:------:--</t>
  </si>
  <si>
    <t>21:1061:001279</t>
  </si>
  <si>
    <t>21:0106:001213</t>
  </si>
  <si>
    <t>21:0106:001213:0001:0001:00</t>
  </si>
  <si>
    <t>082E  :767475:00:------:--</t>
  </si>
  <si>
    <t>21:1061:001280</t>
  </si>
  <si>
    <t>21:0106:001214</t>
  </si>
  <si>
    <t>21:0106:001214:0001:0001:00</t>
  </si>
  <si>
    <t>082E  :767476:00:------:--</t>
  </si>
  <si>
    <t>21:1061:001281</t>
  </si>
  <si>
    <t>21:0106:001215</t>
  </si>
  <si>
    <t>21:0106:001215:0001:0001:00</t>
  </si>
  <si>
    <t>082E  :767477:00:------:--</t>
  </si>
  <si>
    <t>21:1061:001282</t>
  </si>
  <si>
    <t>21:0106:001216</t>
  </si>
  <si>
    <t>21:0106:001216:0001:0001:00</t>
  </si>
  <si>
    <t>082E  :767478:00:------:--</t>
  </si>
  <si>
    <t>21:1061:001283</t>
  </si>
  <si>
    <t>21:0106:001217</t>
  </si>
  <si>
    <t>21:0106:001217:0001:0001:00</t>
  </si>
  <si>
    <t>80.3</t>
  </si>
  <si>
    <t>082E  :767479:00:------:--</t>
  </si>
  <si>
    <t>21:1061:001284</t>
  </si>
  <si>
    <t>21:0106:001218</t>
  </si>
  <si>
    <t>21:0106:001218:0001:0001:00</t>
  </si>
  <si>
    <t>082E  :767480:00:------:--</t>
  </si>
  <si>
    <t>21:1061:001285</t>
  </si>
  <si>
    <t>21:0106:001219</t>
  </si>
  <si>
    <t>21:0106:001219:0001:0001:00</t>
  </si>
  <si>
    <t>082E  :767482:00:------:--</t>
  </si>
  <si>
    <t>21:1061:001286</t>
  </si>
  <si>
    <t>21:0106:001220</t>
  </si>
  <si>
    <t>21:0106:001220:0001:0001:00</t>
  </si>
  <si>
    <t>082E  :767483:00:------:--</t>
  </si>
  <si>
    <t>21:1061:001287</t>
  </si>
  <si>
    <t>21:0106:001221</t>
  </si>
  <si>
    <t>21:0106:001221:0001:0001:00</t>
  </si>
  <si>
    <t>082E  :767484:00:------:--</t>
  </si>
  <si>
    <t>21:1061:001288</t>
  </si>
  <si>
    <t>21:0106:001222</t>
  </si>
  <si>
    <t>21:0106:001222:0001:0001:00</t>
  </si>
  <si>
    <t>082E  :769049:00:------:--</t>
  </si>
  <si>
    <t>21:1061:001289</t>
  </si>
  <si>
    <t>21:0106:001223</t>
  </si>
  <si>
    <t>21:0106:001223:0001:0001:00</t>
  </si>
  <si>
    <t>082E  :769050:00:------:--</t>
  </si>
  <si>
    <t>21:1061:001290</t>
  </si>
  <si>
    <t>21:0106:001224</t>
  </si>
  <si>
    <t>21:0106:001224:0001:0001:00</t>
  </si>
  <si>
    <t>28.7</t>
  </si>
  <si>
    <t>082E  :769051:00:------:--</t>
  </si>
  <si>
    <t>21:1061:001291</t>
  </si>
  <si>
    <t>21:0106:001225</t>
  </si>
  <si>
    <t>21:0106:001225:0001:0001:00</t>
  </si>
  <si>
    <t>082E  :769052:00:------:--</t>
  </si>
  <si>
    <t>21:1061:001292</t>
  </si>
  <si>
    <t>21:0106:001226</t>
  </si>
  <si>
    <t>21:0106:001226:0001:0001:00</t>
  </si>
  <si>
    <t>082E  :769077:10:------:--</t>
  </si>
  <si>
    <t>21:1061:001293</t>
  </si>
  <si>
    <t>21:0106:001227</t>
  </si>
  <si>
    <t>21:0106:001227:0001:0001:00</t>
  </si>
  <si>
    <t>082E  :769078:20:769077:10</t>
  </si>
  <si>
    <t>21:1061:001294</t>
  </si>
  <si>
    <t>21:0106:001227:0002:0001:00</t>
  </si>
  <si>
    <t>082E  :769079:00:------:--</t>
  </si>
  <si>
    <t>21:1061:001295</t>
  </si>
  <si>
    <t>21:0106:001228</t>
  </si>
  <si>
    <t>21:0106:001228:0001:0001:00</t>
  </si>
  <si>
    <t>082E  :769080:00:------:--</t>
  </si>
  <si>
    <t>21:1061:001296</t>
  </si>
  <si>
    <t>21:0106:001229</t>
  </si>
  <si>
    <t>21:0106:001229:0001:0001:00</t>
  </si>
  <si>
    <t>082E  :769082:00:------:--</t>
  </si>
  <si>
    <t>21:1061:001297</t>
  </si>
  <si>
    <t>21:0106:001230</t>
  </si>
  <si>
    <t>21:0106:001230:0001:0001:00</t>
  </si>
  <si>
    <t>082E  :769083:00:------:--</t>
  </si>
  <si>
    <t>21:1061:001298</t>
  </si>
  <si>
    <t>21:0106:001231</t>
  </si>
  <si>
    <t>21:0106:001231:0001:0001:00</t>
  </si>
  <si>
    <t>082E  :769085:00:------:--</t>
  </si>
  <si>
    <t>21:1061:001299</t>
  </si>
  <si>
    <t>21:0106:001232</t>
  </si>
  <si>
    <t>21:0106:001232:0001:0001:00</t>
  </si>
  <si>
    <t>082E  :769086:00:------:--</t>
  </si>
  <si>
    <t>21:1061:001300</t>
  </si>
  <si>
    <t>21:0106:001233</t>
  </si>
  <si>
    <t>21:0106:001233:0001:0001:00</t>
  </si>
  <si>
    <t>082E  :769087:00:------:--</t>
  </si>
  <si>
    <t>21:1061:001301</t>
  </si>
  <si>
    <t>21:0106:001234</t>
  </si>
  <si>
    <t>21:0106:001234:0001:0001:00</t>
  </si>
  <si>
    <t>082E  :769088:00:------:--</t>
  </si>
  <si>
    <t>21:1061:001302</t>
  </si>
  <si>
    <t>21:0106:001235</t>
  </si>
  <si>
    <t>21:0106:001235:0001:0001:00</t>
  </si>
  <si>
    <t>082E  :769089:00:------:--</t>
  </si>
  <si>
    <t>21:1061:001303</t>
  </si>
  <si>
    <t>21:0106:001236</t>
  </si>
  <si>
    <t>21:0106:001236:0001:0001:00</t>
  </si>
  <si>
    <t>58.2</t>
  </si>
  <si>
    <t>082E  :769090:00:------:--</t>
  </si>
  <si>
    <t>21:1061:001304</t>
  </si>
  <si>
    <t>21:0106:001237</t>
  </si>
  <si>
    <t>21:0106:001237:0001:0001:00</t>
  </si>
  <si>
    <t>082E  :769091:00:------:--</t>
  </si>
  <si>
    <t>21:1061:001305</t>
  </si>
  <si>
    <t>21:0106:001238</t>
  </si>
  <si>
    <t>21:0106:001238:0001:0001:00</t>
  </si>
  <si>
    <t>082E  :769092:00:------:--</t>
  </si>
  <si>
    <t>21:1061:001306</t>
  </si>
  <si>
    <t>21:0106:001239</t>
  </si>
  <si>
    <t>21:0106:001239:0001:0001:00</t>
  </si>
  <si>
    <t>082E  :769093:00:------:--</t>
  </si>
  <si>
    <t>21:1061:001307</t>
  </si>
  <si>
    <t>21:0106:001240</t>
  </si>
  <si>
    <t>21:0106:001240:0001:0001:00</t>
  </si>
  <si>
    <t>082E  :769094:00:------:--</t>
  </si>
  <si>
    <t>21:1061:001308</t>
  </si>
  <si>
    <t>21:0106:001241</t>
  </si>
  <si>
    <t>21:0106:001241:0001:0001:00</t>
  </si>
  <si>
    <t>082E  :769095:00:------:--</t>
  </si>
  <si>
    <t>21:1061:001309</t>
  </si>
  <si>
    <t>21:0106:001242</t>
  </si>
  <si>
    <t>21:0106:001242:0001:0001:00</t>
  </si>
  <si>
    <t>082E  :769096:00:------:--</t>
  </si>
  <si>
    <t>21:1061:001310</t>
  </si>
  <si>
    <t>21:0106:001243</t>
  </si>
  <si>
    <t>21:0106:001243:0001:0001:00</t>
  </si>
  <si>
    <t>082E  :769097:10:------:--</t>
  </si>
  <si>
    <t>21:1061:001311</t>
  </si>
  <si>
    <t>21:0106:001244</t>
  </si>
  <si>
    <t>21:0106:001244:0001:0001:00</t>
  </si>
  <si>
    <t>082E  :769098:20:769097:10</t>
  </si>
  <si>
    <t>21:1061:001312</t>
  </si>
  <si>
    <t>21:0106:001244:0002:0001:00</t>
  </si>
  <si>
    <t>082E  :769099:00:------:--</t>
  </si>
  <si>
    <t>21:1061:001313</t>
  </si>
  <si>
    <t>21:0106:001245</t>
  </si>
  <si>
    <t>21:0106:001245:0001:0001:00</t>
  </si>
  <si>
    <t>082E  :769100:00:------:--</t>
  </si>
  <si>
    <t>21:1061:001314</t>
  </si>
  <si>
    <t>21:0106:001246</t>
  </si>
  <si>
    <t>21:0106:001246:0001:0001:00</t>
  </si>
  <si>
    <t>082E  :769102:10:------:--</t>
  </si>
  <si>
    <t>21:1061:001315</t>
  </si>
  <si>
    <t>21:0106:001247</t>
  </si>
  <si>
    <t>21:0106:001247:0001:0001:00</t>
  </si>
  <si>
    <t>082E  :769103:20:769102:10</t>
  </si>
  <si>
    <t>21:1061:001316</t>
  </si>
  <si>
    <t>21:0106:001247:0002:0001:00</t>
  </si>
  <si>
    <t>082E  :769104:00:------:--</t>
  </si>
  <si>
    <t>21:1061:001317</t>
  </si>
  <si>
    <t>21:0106:001248</t>
  </si>
  <si>
    <t>21:0106:001248:0001:0001:00</t>
  </si>
  <si>
    <t>082E  :769105:00:------:--</t>
  </si>
  <si>
    <t>21:1061:001318</t>
  </si>
  <si>
    <t>21:0106:001249</t>
  </si>
  <si>
    <t>21:0106:001249:0001:0001:00</t>
  </si>
  <si>
    <t>32.1</t>
  </si>
  <si>
    <t>082E  :769106:00:------:--</t>
  </si>
  <si>
    <t>21:1061:001319</t>
  </si>
  <si>
    <t>21:0106:001250</t>
  </si>
  <si>
    <t>21:0106:001250:0001:0001:00</t>
  </si>
  <si>
    <t>082E  :769107:00:------:--</t>
  </si>
  <si>
    <t>21:1061:001320</t>
  </si>
  <si>
    <t>21:0106:001251</t>
  </si>
  <si>
    <t>21:0106:001251:0001:0001:00</t>
  </si>
  <si>
    <t>082E  :769108:00:------:--</t>
  </si>
  <si>
    <t>21:1061:001321</t>
  </si>
  <si>
    <t>21:0106:001252</t>
  </si>
  <si>
    <t>21:0106:001252:0001:0001:00</t>
  </si>
  <si>
    <t>082E  :769109:00:------:--</t>
  </si>
  <si>
    <t>21:1061:001322</t>
  </si>
  <si>
    <t>21:0106:001253</t>
  </si>
  <si>
    <t>21:0106:001253:0001:0001:00</t>
  </si>
  <si>
    <t>082E  :769110:00:------:--</t>
  </si>
  <si>
    <t>21:1061:001323</t>
  </si>
  <si>
    <t>21:0106:001254</t>
  </si>
  <si>
    <t>21:0106:001254:0001:0001:00</t>
  </si>
  <si>
    <t>082E  :769112:00:------:--</t>
  </si>
  <si>
    <t>21:1061:001324</t>
  </si>
  <si>
    <t>21:0106:001255</t>
  </si>
  <si>
    <t>21:0106:001255:0001:0001:00</t>
  </si>
  <si>
    <t>082E  :769113:00:------:--</t>
  </si>
  <si>
    <t>21:1061:001325</t>
  </si>
  <si>
    <t>21:0106:001256</t>
  </si>
  <si>
    <t>21:0106:001256:0001:0001:00</t>
  </si>
  <si>
    <t>082E  :769114:00:------:--</t>
  </si>
  <si>
    <t>21:1061:001326</t>
  </si>
  <si>
    <t>21:0106:001257</t>
  </si>
  <si>
    <t>21:0106:001257:0001:0001:00</t>
  </si>
  <si>
    <t>082E  :769115:00:------:--</t>
  </si>
  <si>
    <t>21:1061:001327</t>
  </si>
  <si>
    <t>21:0106:001258</t>
  </si>
  <si>
    <t>21:0106:001258:0001:0001:00</t>
  </si>
  <si>
    <t>082E  :769116:00:------:--</t>
  </si>
  <si>
    <t>21:1061:001328</t>
  </si>
  <si>
    <t>21:0106:001259</t>
  </si>
  <si>
    <t>21:0106:001259:0001:0001:00</t>
  </si>
  <si>
    <t>082E  :769117:00:------:--</t>
  </si>
  <si>
    <t>21:1061:001329</t>
  </si>
  <si>
    <t>21:0106:001260</t>
  </si>
  <si>
    <t>21:0106:001260:0001:0001:00</t>
  </si>
  <si>
    <t>082E  :769118:00:------:--</t>
  </si>
  <si>
    <t>21:1061:001330</t>
  </si>
  <si>
    <t>21:0106:001261</t>
  </si>
  <si>
    <t>21:0106:001261:0001:0001:00</t>
  </si>
  <si>
    <t>082E  :769119:00:------:--</t>
  </si>
  <si>
    <t>21:1061:001331</t>
  </si>
  <si>
    <t>21:0106:001262</t>
  </si>
  <si>
    <t>21:0106:001262:0001:0001:00</t>
  </si>
  <si>
    <t>082E  :769120:00:------:--</t>
  </si>
  <si>
    <t>21:1061:001332</t>
  </si>
  <si>
    <t>21:0106:001263</t>
  </si>
  <si>
    <t>21:0106:001263:0001:0001:00</t>
  </si>
  <si>
    <t>082E  :769122:00:------:--</t>
  </si>
  <si>
    <t>21:1061:001333</t>
  </si>
  <si>
    <t>21:0106:001264</t>
  </si>
  <si>
    <t>21:0106:001264:0001:0001:00</t>
  </si>
  <si>
    <t>082E  :769123:00:------:--</t>
  </si>
  <si>
    <t>21:1061:001334</t>
  </si>
  <si>
    <t>21:0106:001265</t>
  </si>
  <si>
    <t>21:0106:001265:0001:0001:00</t>
  </si>
  <si>
    <t>082E  :769124:10:------:--</t>
  </si>
  <si>
    <t>21:1061:001335</t>
  </si>
  <si>
    <t>21:0106:001266</t>
  </si>
  <si>
    <t>21:0106:001266:0001:0001:00</t>
  </si>
  <si>
    <t>082E  :769125:20:769124:10</t>
  </si>
  <si>
    <t>21:1061:001336</t>
  </si>
  <si>
    <t>21:0106:001266:0002:0001:00</t>
  </si>
  <si>
    <t>082E  :769126:00:------:--</t>
  </si>
  <si>
    <t>21:1061:001337</t>
  </si>
  <si>
    <t>21:0106:001267</t>
  </si>
  <si>
    <t>21:0106:001267:0001:0001:00</t>
  </si>
  <si>
    <t>082E  :769127:00:------:--</t>
  </si>
  <si>
    <t>21:1061:001338</t>
  </si>
  <si>
    <t>21:0106:001268</t>
  </si>
  <si>
    <t>21:0106:001268:0001:0001:00</t>
  </si>
  <si>
    <t>082E  :769128:00:------:--</t>
  </si>
  <si>
    <t>21:1061:001339</t>
  </si>
  <si>
    <t>21:0106:001269</t>
  </si>
  <si>
    <t>21:0106:001269:0001:0001:00</t>
  </si>
  <si>
    <t>082E  :769129:00:------:--</t>
  </si>
  <si>
    <t>21:1061:001340</t>
  </si>
  <si>
    <t>21:0106:001270</t>
  </si>
  <si>
    <t>21:0106:001270:0001:0001:00</t>
  </si>
  <si>
    <t>082E  :769130:00:------:--</t>
  </si>
  <si>
    <t>21:1061:001341</t>
  </si>
  <si>
    <t>21:0106:001271</t>
  </si>
  <si>
    <t>21:0106:001271:0001:0001:00</t>
  </si>
  <si>
    <t>082E  :769131:00:------:--</t>
  </si>
  <si>
    <t>21:1061:001342</t>
  </si>
  <si>
    <t>21:0106:001272</t>
  </si>
  <si>
    <t>21:0106:001272:0001:0001:00</t>
  </si>
  <si>
    <t>082E  :769132:00:------:--</t>
  </si>
  <si>
    <t>21:1061:001343</t>
  </si>
  <si>
    <t>21:0106:001273</t>
  </si>
  <si>
    <t>21:0106:001273:0001:0001:00</t>
  </si>
  <si>
    <t>082E  :769133:00:------:--</t>
  </si>
  <si>
    <t>21:1061:001344</t>
  </si>
  <si>
    <t>21:0106:001274</t>
  </si>
  <si>
    <t>21:0106:001274:0001:0001:00</t>
  </si>
  <si>
    <t>082E  :769134:00:------:--</t>
  </si>
  <si>
    <t>21:1061:001345</t>
  </si>
  <si>
    <t>21:0106:001275</t>
  </si>
  <si>
    <t>21:0106:001275:0001:0001:00</t>
  </si>
  <si>
    <t>082E  :769135:00:------:--</t>
  </si>
  <si>
    <t>21:1061:001346</t>
  </si>
  <si>
    <t>21:0106:001276</t>
  </si>
  <si>
    <t>21:0106:001276:0001:0001:00</t>
  </si>
  <si>
    <t>082E  :769136:00:------:--</t>
  </si>
  <si>
    <t>21:1061:001347</t>
  </si>
  <si>
    <t>21:0106:001277</t>
  </si>
  <si>
    <t>21:0106:001277:0001:0001:00</t>
  </si>
  <si>
    <t>082E  :769137:00:------:--</t>
  </si>
  <si>
    <t>21:1061:001348</t>
  </si>
  <si>
    <t>21:0106:001278</t>
  </si>
  <si>
    <t>21:0106:001278:0001:0001:00</t>
  </si>
  <si>
    <t>082E  :769138:00:------:--</t>
  </si>
  <si>
    <t>21:1061:001349</t>
  </si>
  <si>
    <t>21:0106:001279</t>
  </si>
  <si>
    <t>21:0106:001279:0001:0001:00</t>
  </si>
  <si>
    <t>082E  :769139:00:------:--</t>
  </si>
  <si>
    <t>21:1061:001350</t>
  </si>
  <si>
    <t>21:0106:001280</t>
  </si>
  <si>
    <t>21:0106:001280:0001:0001:00</t>
  </si>
  <si>
    <t>246</t>
  </si>
  <si>
    <t>082E  :769142:00:------:--</t>
  </si>
  <si>
    <t>21:1061:001351</t>
  </si>
  <si>
    <t>21:0106:001281</t>
  </si>
  <si>
    <t>21:0106:001281:0001:0001:00</t>
  </si>
  <si>
    <t>201</t>
  </si>
  <si>
    <t>45.8</t>
  </si>
  <si>
    <t>082E  :769143:10:------:--</t>
  </si>
  <si>
    <t>21:1061:001352</t>
  </si>
  <si>
    <t>21:0106:001282</t>
  </si>
  <si>
    <t>21:0106:001282:0001:0001:00</t>
  </si>
  <si>
    <t>082E  :769144:20:769143:10</t>
  </si>
  <si>
    <t>21:1061:001353</t>
  </si>
  <si>
    <t>21:0106:001282:0002:0001:00</t>
  </si>
  <si>
    <t>082E  :769145:00:------:--</t>
  </si>
  <si>
    <t>21:1061:001354</t>
  </si>
  <si>
    <t>21:0106:001283</t>
  </si>
  <si>
    <t>21:0106:001283:0001:0001:00</t>
  </si>
  <si>
    <t>082E  :769146:00:------:--</t>
  </si>
  <si>
    <t>21:1061:001355</t>
  </si>
  <si>
    <t>21:0106:001284</t>
  </si>
  <si>
    <t>21:0106:001284:0001:0001:00</t>
  </si>
  <si>
    <t>58.9</t>
  </si>
  <si>
    <t>082E  :769147:00:------:--</t>
  </si>
  <si>
    <t>21:1061:001356</t>
  </si>
  <si>
    <t>21:0106:001285</t>
  </si>
  <si>
    <t>21:0106:001285:0001:0001:00</t>
  </si>
  <si>
    <t>14.5</t>
  </si>
  <si>
    <t>082E  :769148:00:------:--</t>
  </si>
  <si>
    <t>21:1061:001357</t>
  </si>
  <si>
    <t>21:0106:001286</t>
  </si>
  <si>
    <t>21:0106:001286:0001:0001:00</t>
  </si>
  <si>
    <t>082E  :769149:00:------:--</t>
  </si>
  <si>
    <t>21:1061:001358</t>
  </si>
  <si>
    <t>21:0106:001287</t>
  </si>
  <si>
    <t>21:0106:001287:0001:0001:00</t>
  </si>
  <si>
    <t>082E  :769150:00:------:--</t>
  </si>
  <si>
    <t>21:1061:001359</t>
  </si>
  <si>
    <t>21:0106:001288</t>
  </si>
  <si>
    <t>21:0106:001288:0001:0001:00</t>
  </si>
  <si>
    <t>082E  :769151:00:------:--</t>
  </si>
  <si>
    <t>21:1061:001360</t>
  </si>
  <si>
    <t>21:0106:001289</t>
  </si>
  <si>
    <t>21:0106:001289:0001:0001:00</t>
  </si>
  <si>
    <t>082E  :769152:00:------:--</t>
  </si>
  <si>
    <t>21:1061:001361</t>
  </si>
  <si>
    <t>21:0106:001290</t>
  </si>
  <si>
    <t>21:0106:001290:0001:0001:00</t>
  </si>
  <si>
    <t>082E  :769153:00:------:--</t>
  </si>
  <si>
    <t>21:1061:001362</t>
  </si>
  <si>
    <t>21:0106:001291</t>
  </si>
  <si>
    <t>21:0106:001291:0001:0001:00</t>
  </si>
  <si>
    <t>082E  :769154:00:------:--</t>
  </si>
  <si>
    <t>21:1061:001363</t>
  </si>
  <si>
    <t>21:0106:001292</t>
  </si>
  <si>
    <t>21:0106:001292:0001:0001:00</t>
  </si>
  <si>
    <t>082E  :769156:00:------:--</t>
  </si>
  <si>
    <t>21:1061:001364</t>
  </si>
  <si>
    <t>21:0106:001293</t>
  </si>
  <si>
    <t>21:0106:001293:0001:0001:00</t>
  </si>
  <si>
    <t>082E  :769157:00:------:--</t>
  </si>
  <si>
    <t>21:1061:001365</t>
  </si>
  <si>
    <t>21:0106:001294</t>
  </si>
  <si>
    <t>21:0106:001294:0001:0001:00</t>
  </si>
  <si>
    <t>18.4</t>
  </si>
  <si>
    <t>44.5</t>
  </si>
  <si>
    <t>082E  :769158:00:------:--</t>
  </si>
  <si>
    <t>21:1061:001366</t>
  </si>
  <si>
    <t>21:0106:001295</t>
  </si>
  <si>
    <t>21:0106:001295:0001:0001:00</t>
  </si>
  <si>
    <t>082E  :769159:00:------:--</t>
  </si>
  <si>
    <t>21:1061:001367</t>
  </si>
  <si>
    <t>21:0106:001296</t>
  </si>
  <si>
    <t>21:0106:001296:0001:0001:00</t>
  </si>
  <si>
    <t>082E  :769160:00:------:--</t>
  </si>
  <si>
    <t>21:1061:001368</t>
  </si>
  <si>
    <t>21:0106:001297</t>
  </si>
  <si>
    <t>21:0106:001297:0001:0001:00</t>
  </si>
  <si>
    <t>54.8</t>
  </si>
  <si>
    <t>082E  :769162:00:------:--</t>
  </si>
  <si>
    <t>21:1061:001369</t>
  </si>
  <si>
    <t>21:0106:001298</t>
  </si>
  <si>
    <t>21:0106:001298:0001:0001:00</t>
  </si>
  <si>
    <t>244</t>
  </si>
  <si>
    <t>082E  :769163:00:------:--</t>
  </si>
  <si>
    <t>21:1061:001370</t>
  </si>
  <si>
    <t>21:0106:001299</t>
  </si>
  <si>
    <t>21:0106:001299:0001:0001:00</t>
  </si>
  <si>
    <t>202</t>
  </si>
  <si>
    <t>65.2</t>
  </si>
  <si>
    <t>33.8</t>
  </si>
  <si>
    <t>082E  :769165:00:------:--</t>
  </si>
  <si>
    <t>21:1061:001371</t>
  </si>
  <si>
    <t>21:0106:001300</t>
  </si>
  <si>
    <t>21:0106:001300:0001:0001:00</t>
  </si>
  <si>
    <t>64.8</t>
  </si>
  <si>
    <t>50.7</t>
  </si>
  <si>
    <t>082E  :769166:00:------:--</t>
  </si>
  <si>
    <t>21:1061:001372</t>
  </si>
  <si>
    <t>21:0106:001301</t>
  </si>
  <si>
    <t>21:0106:001301:0001:0001:00</t>
  </si>
  <si>
    <t>18.2</t>
  </si>
  <si>
    <t>48.7</t>
  </si>
  <si>
    <t>082E  :769167:00:------:--</t>
  </si>
  <si>
    <t>21:1061:001373</t>
  </si>
  <si>
    <t>21:0106:001302</t>
  </si>
  <si>
    <t>21:0106:001302:0001:0001:00</t>
  </si>
  <si>
    <t>082E  :769168:00:------:--</t>
  </si>
  <si>
    <t>21:1061:001374</t>
  </si>
  <si>
    <t>21:0106:001303</t>
  </si>
  <si>
    <t>21:0106:001303:0001:0001:00</t>
  </si>
  <si>
    <t>082E  :769169:00:------:--</t>
  </si>
  <si>
    <t>21:1061:001375</t>
  </si>
  <si>
    <t>21:0106:001304</t>
  </si>
  <si>
    <t>21:0106:001304:0001:0001:00</t>
  </si>
  <si>
    <t>082E  :769170:00:------:--</t>
  </si>
  <si>
    <t>21:1061:001376</t>
  </si>
  <si>
    <t>21:0106:001305</t>
  </si>
  <si>
    <t>21:0106:001305:0001:0001:00</t>
  </si>
  <si>
    <t>082E  :769171:10:------:--</t>
  </si>
  <si>
    <t>21:1061:001377</t>
  </si>
  <si>
    <t>21:0106:001306</t>
  </si>
  <si>
    <t>21:0106:001306:0001:0001:00</t>
  </si>
  <si>
    <t>082E  :769172:20:769171:10</t>
  </si>
  <si>
    <t>21:1061:001378</t>
  </si>
  <si>
    <t>21:0106:001306:0002:0001:00</t>
  </si>
  <si>
    <t>082E  :769173:00:------:--</t>
  </si>
  <si>
    <t>21:1061:001379</t>
  </si>
  <si>
    <t>21:0106:001307</t>
  </si>
  <si>
    <t>21:0106:001307:0001:0001:00</t>
  </si>
  <si>
    <t>082E  :769174:00:------:--</t>
  </si>
  <si>
    <t>21:1061:001380</t>
  </si>
  <si>
    <t>21:0106:001308</t>
  </si>
  <si>
    <t>21:0106:001308:0001:0001:00</t>
  </si>
  <si>
    <t>082E  :769175:00:------:--</t>
  </si>
  <si>
    <t>21:1061:001381</t>
  </si>
  <si>
    <t>21:0106:001309</t>
  </si>
  <si>
    <t>21:0106:001309:0001:0001:00</t>
  </si>
  <si>
    <t>27.4</t>
  </si>
  <si>
    <t>082E  :769176:00:------:--</t>
  </si>
  <si>
    <t>21:1061:001382</t>
  </si>
  <si>
    <t>21:0106:001310</t>
  </si>
  <si>
    <t>21:0106:001310:0001:0001:00</t>
  </si>
  <si>
    <t>082E  :769177:00:------:--</t>
  </si>
  <si>
    <t>21:1061:001383</t>
  </si>
  <si>
    <t>21:0106:001311</t>
  </si>
  <si>
    <t>21:0106:001311:0001:0001:00</t>
  </si>
  <si>
    <t>082E  :769178:00:------:--</t>
  </si>
  <si>
    <t>21:1061:001384</t>
  </si>
  <si>
    <t>21:0106:001312</t>
  </si>
  <si>
    <t>21:0106:001312:0001:0001:00</t>
  </si>
  <si>
    <t>082E  :769179:00:------:--</t>
  </si>
  <si>
    <t>21:1061:001385</t>
  </si>
  <si>
    <t>21:0106:001313</t>
  </si>
  <si>
    <t>21:0106:001313:0001:0001:00</t>
  </si>
  <si>
    <t>236</t>
  </si>
  <si>
    <t>91.7</t>
  </si>
  <si>
    <t>2700</t>
  </si>
  <si>
    <t>082E  :769180:00:------:--</t>
  </si>
  <si>
    <t>21:1061:001386</t>
  </si>
  <si>
    <t>21:0106:001314</t>
  </si>
  <si>
    <t>21:0106:001314:0001:0001:00</t>
  </si>
  <si>
    <t>082E  :769182:00:------:--</t>
  </si>
  <si>
    <t>21:1061:001387</t>
  </si>
  <si>
    <t>21:0106:001315</t>
  </si>
  <si>
    <t>21:0106:001315:0001:0001:00</t>
  </si>
  <si>
    <t>082E  :769183:10:------:--</t>
  </si>
  <si>
    <t>21:1061:001388</t>
  </si>
  <si>
    <t>21:0106:001316</t>
  </si>
  <si>
    <t>21:0106:001316:0001:0001:00</t>
  </si>
  <si>
    <t>082E  :769184:20:769183:10</t>
  </si>
  <si>
    <t>21:1061:001389</t>
  </si>
  <si>
    <t>21:0106:001316:0002:0001:00</t>
  </si>
  <si>
    <t>082E  :769186:00:------:--</t>
  </si>
  <si>
    <t>21:1061:001390</t>
  </si>
  <si>
    <t>21:0106:001317</t>
  </si>
  <si>
    <t>21:0106:001317:0001:0001:00</t>
  </si>
  <si>
    <t>082E  :769187:00:------:--</t>
  </si>
  <si>
    <t>21:1061:001391</t>
  </si>
  <si>
    <t>21:0106:001318</t>
  </si>
  <si>
    <t>21:0106:001318:0001:0001:00</t>
  </si>
  <si>
    <t>082E  :769188:00:------:--</t>
  </si>
  <si>
    <t>21:1061:001392</t>
  </si>
  <si>
    <t>21:0106:001319</t>
  </si>
  <si>
    <t>21:0106:001319:0001:0001:00</t>
  </si>
  <si>
    <t>584</t>
  </si>
  <si>
    <t>082E  :769189:00:------:--</t>
  </si>
  <si>
    <t>21:1061:001393</t>
  </si>
  <si>
    <t>21:0106:001320</t>
  </si>
  <si>
    <t>21:0106:001320:0001:0001:00</t>
  </si>
  <si>
    <t>082E  :769190:00:------:--</t>
  </si>
  <si>
    <t>21:1061:001394</t>
  </si>
  <si>
    <t>21:0106:001321</t>
  </si>
  <si>
    <t>21:0106:001321:0001:0001:00</t>
  </si>
  <si>
    <t>082E  :769191:00:------:--</t>
  </si>
  <si>
    <t>21:1061:001395</t>
  </si>
  <si>
    <t>21:0106:001322</t>
  </si>
  <si>
    <t>21:0106:001322:0001:0001:00</t>
  </si>
  <si>
    <t>082E  :769192:00:------:--</t>
  </si>
  <si>
    <t>21:1061:001396</t>
  </si>
  <si>
    <t>21:0106:001323</t>
  </si>
  <si>
    <t>21:0106:001323:0001:0001:00</t>
  </si>
  <si>
    <t>082E  :769193:00:------:--</t>
  </si>
  <si>
    <t>21:1061:001397</t>
  </si>
  <si>
    <t>21:0106:001324</t>
  </si>
  <si>
    <t>21:0106:001324:0001:0001:00</t>
  </si>
  <si>
    <t>082E  :769194:00:------:--</t>
  </si>
  <si>
    <t>21:1061:001398</t>
  </si>
  <si>
    <t>21:0106:001325</t>
  </si>
  <si>
    <t>21:0106:001325:0001:0001:00</t>
  </si>
  <si>
    <t>44.4</t>
  </si>
  <si>
    <t>082E  :769195:00:------:--</t>
  </si>
  <si>
    <t>21:1061:001399</t>
  </si>
  <si>
    <t>21:0106:001326</t>
  </si>
  <si>
    <t>21:0106:001326:0001:0001:00</t>
  </si>
  <si>
    <t>082E  :769196:00:------:--</t>
  </si>
  <si>
    <t>21:1061:001400</t>
  </si>
  <si>
    <t>21:0106:001327</t>
  </si>
  <si>
    <t>21:0106:001327:0001:0001:00</t>
  </si>
  <si>
    <t>178</t>
  </si>
  <si>
    <t>353</t>
  </si>
  <si>
    <t>082E  :769197:00:------:--</t>
  </si>
  <si>
    <t>21:1061:001401</t>
  </si>
  <si>
    <t>21:0106:001328</t>
  </si>
  <si>
    <t>21:0106:001328:0001:0001:00</t>
  </si>
  <si>
    <t>56.6</t>
  </si>
  <si>
    <t>082E  :769198:00:------:--</t>
  </si>
  <si>
    <t>21:1061:001402</t>
  </si>
  <si>
    <t>21:0106:001329</t>
  </si>
  <si>
    <t>21:0106:001329:0001:0001:00</t>
  </si>
  <si>
    <t>54.2</t>
  </si>
  <si>
    <t>082E  :769199:00:------:--</t>
  </si>
  <si>
    <t>21:1061:001403</t>
  </si>
  <si>
    <t>21:0106:001330</t>
  </si>
  <si>
    <t>21:0106:001330:0001:0001:00</t>
  </si>
  <si>
    <t>082E  :769200:00:------:--</t>
  </si>
  <si>
    <t>21:1061:001404</t>
  </si>
  <si>
    <t>21:0106:001331</t>
  </si>
  <si>
    <t>21:0106:001331:0001:0001:00</t>
  </si>
  <si>
    <t>082E  :769202:00:------:--</t>
  </si>
  <si>
    <t>21:1061:001405</t>
  </si>
  <si>
    <t>21:0106:001332</t>
  </si>
  <si>
    <t>21:0106:001332:0001:0001:00</t>
  </si>
  <si>
    <t>082E  :769203:00:------:--</t>
  </si>
  <si>
    <t>21:1061:001406</t>
  </si>
  <si>
    <t>21:0106:001333</t>
  </si>
  <si>
    <t>21:0106:001333:0001:0001:00</t>
  </si>
  <si>
    <t>41.9</t>
  </si>
  <si>
    <t>082E  :769204:00:------:--</t>
  </si>
  <si>
    <t>21:1061:001407</t>
  </si>
  <si>
    <t>21:0106:001334</t>
  </si>
  <si>
    <t>21:0106:001334:0001:0001:00</t>
  </si>
  <si>
    <t>082E  :769206:00:------:--</t>
  </si>
  <si>
    <t>21:1061:001408</t>
  </si>
  <si>
    <t>21:0106:001335</t>
  </si>
  <si>
    <t>21:0106:001335:0001:0001:00</t>
  </si>
  <si>
    <t>082E  :769207:00:------:--</t>
  </si>
  <si>
    <t>21:1061:001409</t>
  </si>
  <si>
    <t>21:0106:001336</t>
  </si>
  <si>
    <t>21:0106:001336:0001:0001:00</t>
  </si>
  <si>
    <t>281</t>
  </si>
  <si>
    <t>54.6</t>
  </si>
  <si>
    <t>082E  :769208:00:------:--</t>
  </si>
  <si>
    <t>21:1061:001410</t>
  </si>
  <si>
    <t>21:0106:001337</t>
  </si>
  <si>
    <t>21:0106:001337:0001:0001:00</t>
  </si>
  <si>
    <t>082E  :769209:00:------:--</t>
  </si>
  <si>
    <t>21:1061:001411</t>
  </si>
  <si>
    <t>21:0106:001338</t>
  </si>
  <si>
    <t>21:0106:001338:0001:0001:00</t>
  </si>
  <si>
    <t>32.7</t>
  </si>
  <si>
    <t>082E  :769210:00:------:--</t>
  </si>
  <si>
    <t>21:1061:001412</t>
  </si>
  <si>
    <t>21:0106:001339</t>
  </si>
  <si>
    <t>21:0106:001339:0001:0001:00</t>
  </si>
  <si>
    <t>082E  :769211:00:------:--</t>
  </si>
  <si>
    <t>21:1061:001413</t>
  </si>
  <si>
    <t>21:0106:001340</t>
  </si>
  <si>
    <t>21:0106:001340:0001:0001:00</t>
  </si>
  <si>
    <t>082E  :769212:00:------:--</t>
  </si>
  <si>
    <t>21:1061:001414</t>
  </si>
  <si>
    <t>21:0106:001341</t>
  </si>
  <si>
    <t>21:0106:001341:0001:0001:00</t>
  </si>
  <si>
    <t>082E  :769213:00:------:--</t>
  </si>
  <si>
    <t>21:1061:001415</t>
  </si>
  <si>
    <t>21:0106:001342</t>
  </si>
  <si>
    <t>21:0106:001342:0001:0001:00</t>
  </si>
  <si>
    <t>082E  :769214:10:------:--</t>
  </si>
  <si>
    <t>21:1061:001416</t>
  </si>
  <si>
    <t>21:0106:001343</t>
  </si>
  <si>
    <t>21:0106:001343:0001:0001:00</t>
  </si>
  <si>
    <t>082E  :769215:20:769214:10</t>
  </si>
  <si>
    <t>21:1061:001417</t>
  </si>
  <si>
    <t>21:0106:001343:0002:0001:00</t>
  </si>
  <si>
    <t>082E  :769216:00:------:--</t>
  </si>
  <si>
    <t>21:1061:001418</t>
  </si>
  <si>
    <t>21:0106:001344</t>
  </si>
  <si>
    <t>21:0106:001344:0001:0001:00</t>
  </si>
  <si>
    <t>082E  :769217:00:------:--</t>
  </si>
  <si>
    <t>21:1061:001419</t>
  </si>
  <si>
    <t>21:0106:001345</t>
  </si>
  <si>
    <t>21:0106:001345:0001:0001:00</t>
  </si>
  <si>
    <t>082E  :769218:00:------:--</t>
  </si>
  <si>
    <t>21:1061:001420</t>
  </si>
  <si>
    <t>21:0106:001346</t>
  </si>
  <si>
    <t>21:0106:001346:0001:0001:00</t>
  </si>
  <si>
    <t>082E  :769219:00:------:--</t>
  </si>
  <si>
    <t>21:1061:001421</t>
  </si>
  <si>
    <t>21:0106:001347</t>
  </si>
  <si>
    <t>21:0106:001347:0001:0001:00</t>
  </si>
  <si>
    <t>082E  :769220:00:------:--</t>
  </si>
  <si>
    <t>21:1061:001422</t>
  </si>
  <si>
    <t>21:0106:001348</t>
  </si>
  <si>
    <t>21:0106:001348:0001:0001:00</t>
  </si>
  <si>
    <t>082E  :769222:00:------:--</t>
  </si>
  <si>
    <t>21:1061:001423</t>
  </si>
  <si>
    <t>21:0106:001349</t>
  </si>
  <si>
    <t>21:0106:001349:0001:0001:00</t>
  </si>
  <si>
    <t>082E  :769223:00:------:--</t>
  </si>
  <si>
    <t>21:1061:001424</t>
  </si>
  <si>
    <t>21:0106:001350</t>
  </si>
  <si>
    <t>21:0106:001350:0001:0001:00</t>
  </si>
  <si>
    <t>082E  :769224:00:------:--</t>
  </si>
  <si>
    <t>21:1061:001425</t>
  </si>
  <si>
    <t>21:0106:001351</t>
  </si>
  <si>
    <t>21:0106:001351:0001:0001:00</t>
  </si>
  <si>
    <t>082E  :769225:00:------:--</t>
  </si>
  <si>
    <t>21:1061:001426</t>
  </si>
  <si>
    <t>21:0106:001352</t>
  </si>
  <si>
    <t>21:0106:001352:0001:0001:00</t>
  </si>
  <si>
    <t>555</t>
  </si>
  <si>
    <t>082E  :769226:00:------:--</t>
  </si>
  <si>
    <t>21:1061:001427</t>
  </si>
  <si>
    <t>21:0106:001353</t>
  </si>
  <si>
    <t>21:0106:001353:0001:0001:00</t>
  </si>
  <si>
    <t>082E  :769227:00:------:--</t>
  </si>
  <si>
    <t>21:1061:001428</t>
  </si>
  <si>
    <t>21:0106:001354</t>
  </si>
  <si>
    <t>21:0106:001354:0001:0001:00</t>
  </si>
  <si>
    <t>082E  :769228:00:------:--</t>
  </si>
  <si>
    <t>21:1061:001429</t>
  </si>
  <si>
    <t>21:0106:001355</t>
  </si>
  <si>
    <t>21:0106:001355:0001:0001:00</t>
  </si>
  <si>
    <t>082E  :769229:10:------:--</t>
  </si>
  <si>
    <t>21:1061:001430</t>
  </si>
  <si>
    <t>21:0106:001356</t>
  </si>
  <si>
    <t>21:0106:001356:0001:0001:00</t>
  </si>
  <si>
    <t>17.4</t>
  </si>
  <si>
    <t>59.6</t>
  </si>
  <si>
    <t>082E  :769230:20:769229:10</t>
  </si>
  <si>
    <t>21:1061:001431</t>
  </si>
  <si>
    <t>21:0106:001356:0002:0001:00</t>
  </si>
  <si>
    <t>57.4</t>
  </si>
  <si>
    <t>082E  :769232:00:------:--</t>
  </si>
  <si>
    <t>21:1061:001432</t>
  </si>
  <si>
    <t>21:0106:001357</t>
  </si>
  <si>
    <t>21:0106:001357:0001:0001:00</t>
  </si>
  <si>
    <t>42.3</t>
  </si>
  <si>
    <t>082E  :769233:00:------:--</t>
  </si>
  <si>
    <t>21:1061:001433</t>
  </si>
  <si>
    <t>21:0106:001358</t>
  </si>
  <si>
    <t>21:0106:001358:0001:0001:00</t>
  </si>
  <si>
    <t>082E  :769234:00:------:--</t>
  </si>
  <si>
    <t>21:1061:001434</t>
  </si>
  <si>
    <t>21:0106:001359</t>
  </si>
  <si>
    <t>21:0106:001359:0001:0001:00</t>
  </si>
  <si>
    <t>082E  :769235:00:------:--</t>
  </si>
  <si>
    <t>21:1061:001435</t>
  </si>
  <si>
    <t>21:0106:001360</t>
  </si>
  <si>
    <t>21:0106:001360:0001:0001:00</t>
  </si>
  <si>
    <t>082E  :769236:00:------:--</t>
  </si>
  <si>
    <t>21:1061:001436</t>
  </si>
  <si>
    <t>21:0106:001361</t>
  </si>
  <si>
    <t>21:0106:001361:0001:0001:00</t>
  </si>
  <si>
    <t>082E  :769237:00:------:--</t>
  </si>
  <si>
    <t>21:1061:001437</t>
  </si>
  <si>
    <t>21:0106:001362</t>
  </si>
  <si>
    <t>21:0106:001362:0001:0001:00</t>
  </si>
  <si>
    <t>39.2</t>
  </si>
  <si>
    <t>082E  :769238:00:------:--</t>
  </si>
  <si>
    <t>21:1061:001438</t>
  </si>
  <si>
    <t>21:0106:001363</t>
  </si>
  <si>
    <t>21:0106:001363:0001:0001:00</t>
  </si>
  <si>
    <t>70.6</t>
  </si>
  <si>
    <t>082E  :769239:00:------:--</t>
  </si>
  <si>
    <t>21:1061:001439</t>
  </si>
  <si>
    <t>21:0106:001364</t>
  </si>
  <si>
    <t>21:0106:001364:0001:0001:00</t>
  </si>
  <si>
    <t>287</t>
  </si>
  <si>
    <t>082E  :769240:00:------:--</t>
  </si>
  <si>
    <t>21:1061:001440</t>
  </si>
  <si>
    <t>21:0106:001365</t>
  </si>
  <si>
    <t>21:0106:001365:0001:0001:00</t>
  </si>
  <si>
    <t>082E  :769242:00:------:--</t>
  </si>
  <si>
    <t>21:1061:001441</t>
  </si>
  <si>
    <t>21:0106:001366</t>
  </si>
  <si>
    <t>21:0106:001366:0001:0001:00</t>
  </si>
  <si>
    <t>082E  :769243:00:------:--</t>
  </si>
  <si>
    <t>21:1061:001442</t>
  </si>
  <si>
    <t>21:0106:001367</t>
  </si>
  <si>
    <t>21:0106:001367:0001:0001:00</t>
  </si>
  <si>
    <t>082E  :769244:00:------:--</t>
  </si>
  <si>
    <t>21:1061:001443</t>
  </si>
  <si>
    <t>21:0106:001368</t>
  </si>
  <si>
    <t>21:0106:001368:0001:0001:00</t>
  </si>
  <si>
    <t>082E  :769246:00:------:--</t>
  </si>
  <si>
    <t>21:1061:001444</t>
  </si>
  <si>
    <t>21:0106:001369</t>
  </si>
  <si>
    <t>21:0106:001369:0001:0001:00</t>
  </si>
  <si>
    <t>082E  :769247:10:------:--</t>
  </si>
  <si>
    <t>21:1061:001445</t>
  </si>
  <si>
    <t>21:0106:001370</t>
  </si>
  <si>
    <t>21:0106:001370:0001:0001:00</t>
  </si>
  <si>
    <t>082E  :769248:20:769247:10</t>
  </si>
  <si>
    <t>21:1061:001446</t>
  </si>
  <si>
    <t>21:0106:001370:0002:0001:00</t>
  </si>
  <si>
    <t>082E  :769249:00:------:--</t>
  </si>
  <si>
    <t>21:1061:001447</t>
  </si>
  <si>
    <t>21:0106:001371</t>
  </si>
  <si>
    <t>21:0106:001371:0001:0001:00</t>
  </si>
  <si>
    <t>082E  :769250:00:------:--</t>
  </si>
  <si>
    <t>21:1061:001448</t>
  </si>
  <si>
    <t>21:0106:001372</t>
  </si>
  <si>
    <t>21:0106:001372:0001:0001:00</t>
  </si>
  <si>
    <t>082E  :769251:00:------:--</t>
  </si>
  <si>
    <t>21:1061:001449</t>
  </si>
  <si>
    <t>21:0106:001373</t>
  </si>
  <si>
    <t>21:0106:001373:0001:0001:00</t>
  </si>
  <si>
    <t>082E  :769252:00:------:--</t>
  </si>
  <si>
    <t>21:1061:001450</t>
  </si>
  <si>
    <t>21:0106:001374</t>
  </si>
  <si>
    <t>21:0106:001374:0001:0001:00</t>
  </si>
  <si>
    <t>569</t>
  </si>
  <si>
    <t>082E  :769253:00:------:--</t>
  </si>
  <si>
    <t>21:1061:001451</t>
  </si>
  <si>
    <t>21:0106:001375</t>
  </si>
  <si>
    <t>21:0106:001375:0001:0001:00</t>
  </si>
  <si>
    <t>765</t>
  </si>
  <si>
    <t>082E  :769254:00:------:--</t>
  </si>
  <si>
    <t>21:1061:001452</t>
  </si>
  <si>
    <t>21:0106:001376</t>
  </si>
  <si>
    <t>21:0106:001376:0001:0001:00</t>
  </si>
  <si>
    <t>082E  :769255:00:------:--</t>
  </si>
  <si>
    <t>21:1061:001453</t>
  </si>
  <si>
    <t>21:0106:001377</t>
  </si>
  <si>
    <t>21:0106:001377:0001:0001:00</t>
  </si>
  <si>
    <t>082E  :769256:00:------:--</t>
  </si>
  <si>
    <t>21:1061:001454</t>
  </si>
  <si>
    <t>21:0106:001378</t>
  </si>
  <si>
    <t>21:0106:001378:0001:0001:00</t>
  </si>
  <si>
    <t>082E  :769257:00:------:--</t>
  </si>
  <si>
    <t>21:1061:001455</t>
  </si>
  <si>
    <t>21:0106:001379</t>
  </si>
  <si>
    <t>21:0106:001379:0001:0001:00</t>
  </si>
  <si>
    <t>082E  :769258:00:------:--</t>
  </si>
  <si>
    <t>21:1061:001456</t>
  </si>
  <si>
    <t>21:0106:001380</t>
  </si>
  <si>
    <t>21:0106:001380:0001:0001:00</t>
  </si>
  <si>
    <t>082E  :769259:00:------:--</t>
  </si>
  <si>
    <t>21:1061:001457</t>
  </si>
  <si>
    <t>21:0106:001381</t>
  </si>
  <si>
    <t>21:0106:001381:0001:0001:00</t>
  </si>
  <si>
    <t>082E  :769260:00:------:--</t>
  </si>
  <si>
    <t>21:1061:001458</t>
  </si>
  <si>
    <t>21:0106:001382</t>
  </si>
  <si>
    <t>21:0106:001382:0001:0001:00</t>
  </si>
  <si>
    <t>502</t>
  </si>
  <si>
    <t>401</t>
  </si>
  <si>
    <t>99.4</t>
  </si>
  <si>
    <t>082E  :769263:00:------:--</t>
  </si>
  <si>
    <t>21:1061:001459</t>
  </si>
  <si>
    <t>21:0106:001383</t>
  </si>
  <si>
    <t>21:0106:001383:0001:0001:00</t>
  </si>
  <si>
    <t>082E  :769264:00:------:--</t>
  </si>
  <si>
    <t>21:1061:001460</t>
  </si>
  <si>
    <t>21:0106:001384</t>
  </si>
  <si>
    <t>21:0106:001384:0001:0001:00</t>
  </si>
  <si>
    <t>082E  :769265:10:------:--</t>
  </si>
  <si>
    <t>21:1061:001461</t>
  </si>
  <si>
    <t>21:0106:001385</t>
  </si>
  <si>
    <t>21:0106:001385:0001:0001:00</t>
  </si>
  <si>
    <t>356</t>
  </si>
  <si>
    <t>88.2</t>
  </si>
  <si>
    <t>082E  :769266:20:769265:10</t>
  </si>
  <si>
    <t>21:1061:001462</t>
  </si>
  <si>
    <t>21:0106:001385:0002:0001:00</t>
  </si>
  <si>
    <t>275</t>
  </si>
  <si>
    <t>29.9</t>
  </si>
  <si>
    <t>082E  :769267:00:------:--</t>
  </si>
  <si>
    <t>21:1061:001463</t>
  </si>
  <si>
    <t>21:0106:001386</t>
  </si>
  <si>
    <t>21:0106:001386:0001:0001:00</t>
  </si>
  <si>
    <t>37.2</t>
  </si>
  <si>
    <t>082E  :769268:00:------:--</t>
  </si>
  <si>
    <t>21:1061:001464</t>
  </si>
  <si>
    <t>21:0106:001387</t>
  </si>
  <si>
    <t>21:0106:001387:0001:0001:00</t>
  </si>
  <si>
    <t>082E  :769269:00:------:--</t>
  </si>
  <si>
    <t>21:1061:001465</t>
  </si>
  <si>
    <t>21:0106:001388</t>
  </si>
  <si>
    <t>21:0106:001388:0001:0001:00</t>
  </si>
  <si>
    <t>082E  :769270:00:------:--</t>
  </si>
  <si>
    <t>21:1061:001466</t>
  </si>
  <si>
    <t>21:0106:001389</t>
  </si>
  <si>
    <t>21:0106:001389:0001:0001:00</t>
  </si>
  <si>
    <t>082E  :769271:00:------:--</t>
  </si>
  <si>
    <t>21:1061:001467</t>
  </si>
  <si>
    <t>21:0106:001390</t>
  </si>
  <si>
    <t>21:0106:001390:0001:0001:00</t>
  </si>
  <si>
    <t>46.1</t>
  </si>
  <si>
    <t>082E  :769272:00:------:--</t>
  </si>
  <si>
    <t>21:1061:001468</t>
  </si>
  <si>
    <t>21:0106:001391</t>
  </si>
  <si>
    <t>21:0106:001391:0001:0001:00</t>
  </si>
  <si>
    <t>082E  :769273:00:------:--</t>
  </si>
  <si>
    <t>21:1061:001469</t>
  </si>
  <si>
    <t>21:0106:001392</t>
  </si>
  <si>
    <t>21:0106:001392:0001:0001:00</t>
  </si>
  <si>
    <t>36.8</t>
  </si>
  <si>
    <t>082E  :769274:00:------:--</t>
  </si>
  <si>
    <t>21:1061:001470</t>
  </si>
  <si>
    <t>21:0106:001393</t>
  </si>
  <si>
    <t>21:0106:001393:0001:0001:00</t>
  </si>
  <si>
    <t>082E  :769275:00:------:--</t>
  </si>
  <si>
    <t>21:1061:001471</t>
  </si>
  <si>
    <t>21:0106:001394</t>
  </si>
  <si>
    <t>21:0106:001394:0001:0001:00</t>
  </si>
  <si>
    <t>082E  :769276:00:------:--</t>
  </si>
  <si>
    <t>21:1061:001472</t>
  </si>
  <si>
    <t>21:0106:001395</t>
  </si>
  <si>
    <t>21:0106:001395:0001:0001:00</t>
  </si>
  <si>
    <t>082E  :769277:00:------:--</t>
  </si>
  <si>
    <t>21:1061:001473</t>
  </si>
  <si>
    <t>21:0106:001396</t>
  </si>
  <si>
    <t>21:0106:001396:0001:0001:00</t>
  </si>
  <si>
    <t>082E  :769278:00:------:--</t>
  </si>
  <si>
    <t>21:1061:001474</t>
  </si>
  <si>
    <t>21:0106:001397</t>
  </si>
  <si>
    <t>21:0106:001397:0001:0001:00</t>
  </si>
  <si>
    <t>082E  :769279:00:------:--</t>
  </si>
  <si>
    <t>21:1061:001475</t>
  </si>
  <si>
    <t>21:0106:001398</t>
  </si>
  <si>
    <t>21:0106:001398:0001:0001:00</t>
  </si>
  <si>
    <t>082E  :769280:00:------:--</t>
  </si>
  <si>
    <t>21:1061:001476</t>
  </si>
  <si>
    <t>21:0106:001399</t>
  </si>
  <si>
    <t>21:0106:001399:0001:0001:00</t>
  </si>
  <si>
    <t>082E  :769282:00:------:--</t>
  </si>
  <si>
    <t>21:1061:001477</t>
  </si>
  <si>
    <t>21:0106:001400</t>
  </si>
  <si>
    <t>21:0106:001400:0001:0001:00</t>
  </si>
  <si>
    <t>082E  :769283:10:------:--</t>
  </si>
  <si>
    <t>21:1061:001478</t>
  </si>
  <si>
    <t>21:0106:001401</t>
  </si>
  <si>
    <t>21:0106:001401:0001:0001:00</t>
  </si>
  <si>
    <t>082E  :769284:20:769283:10</t>
  </si>
  <si>
    <t>21:1061:001479</t>
  </si>
  <si>
    <t>21:0106:001401:0002:0001:00</t>
  </si>
  <si>
    <t>082E  :769285:00:------:--</t>
  </si>
  <si>
    <t>21:1061:001480</t>
  </si>
  <si>
    <t>21:0106:001402</t>
  </si>
  <si>
    <t>21:0106:001402:0001:0001:00</t>
  </si>
  <si>
    <t>082E  :769286:00:------:--</t>
  </si>
  <si>
    <t>21:1061:001481</t>
  </si>
  <si>
    <t>21:0106:001403</t>
  </si>
  <si>
    <t>21:0106:001403:0001:0001:00</t>
  </si>
  <si>
    <t>082E  :769287:00:------:--</t>
  </si>
  <si>
    <t>21:1061:001482</t>
  </si>
  <si>
    <t>21:0106:001404</t>
  </si>
  <si>
    <t>21:0106:001404:0001:0001:00</t>
  </si>
  <si>
    <t>80.9</t>
  </si>
  <si>
    <t>208</t>
  </si>
  <si>
    <t>082E  :769288:00:------:--</t>
  </si>
  <si>
    <t>21:1061:001483</t>
  </si>
  <si>
    <t>21:0106:001405</t>
  </si>
  <si>
    <t>21:0106:001405:0001:0001:00</t>
  </si>
  <si>
    <t>082E  :769289:00:------:--</t>
  </si>
  <si>
    <t>21:1061:001484</t>
  </si>
  <si>
    <t>21:0106:001406</t>
  </si>
  <si>
    <t>21:0106:001406:0001:0001:00</t>
  </si>
  <si>
    <t>42.2</t>
  </si>
  <si>
    <t>082E  :769290:00:------:--</t>
  </si>
  <si>
    <t>21:1061:001485</t>
  </si>
  <si>
    <t>21:0106:001407</t>
  </si>
  <si>
    <t>21:0106:001407:0001:0001:00</t>
  </si>
  <si>
    <t>082E  :769291:00:------:--</t>
  </si>
  <si>
    <t>21:1061:001486</t>
  </si>
  <si>
    <t>21:0106:001408</t>
  </si>
  <si>
    <t>21:0106:001408:0001:0001:00</t>
  </si>
  <si>
    <t>082E  :769292:00:------:--</t>
  </si>
  <si>
    <t>21:1061:001487</t>
  </si>
  <si>
    <t>21:0106:001409</t>
  </si>
  <si>
    <t>21:0106:001409:0001:0001:00</t>
  </si>
  <si>
    <t>082E  :769294:00:------:--</t>
  </si>
  <si>
    <t>21:1061:001488</t>
  </si>
  <si>
    <t>21:0106:001410</t>
  </si>
  <si>
    <t>21:0106:001410:0001:0001:00</t>
  </si>
  <si>
    <t>082E  :769295:00:------:--</t>
  </si>
  <si>
    <t>21:1061:001489</t>
  </si>
  <si>
    <t>21:0106:001411</t>
  </si>
  <si>
    <t>21:0106:001411:0001:0001:00</t>
  </si>
  <si>
    <t>082E  :769296:00:------:--</t>
  </si>
  <si>
    <t>21:1061:001490</t>
  </si>
  <si>
    <t>21:0106:001412</t>
  </si>
  <si>
    <t>21:0106:001412:0001:0001:00</t>
  </si>
  <si>
    <t>082E  :769297:00:------:--</t>
  </si>
  <si>
    <t>21:1061:001491</t>
  </si>
  <si>
    <t>21:0106:001413</t>
  </si>
  <si>
    <t>21:0106:001413:0001:0001:00</t>
  </si>
  <si>
    <t>082E  :769298:00:------:--</t>
  </si>
  <si>
    <t>21:1061:001492</t>
  </si>
  <si>
    <t>21:0106:001414</t>
  </si>
  <si>
    <t>21:0106:001414:0001:0001:00</t>
  </si>
  <si>
    <t>082E  :769299:00:------:--</t>
  </si>
  <si>
    <t>21:1061:001493</t>
  </si>
  <si>
    <t>21:0106:001415</t>
  </si>
  <si>
    <t>21:0106:001415:0001:0001:00</t>
  </si>
  <si>
    <t>082E  :769300:00:------:--</t>
  </si>
  <si>
    <t>21:1061:001494</t>
  </si>
  <si>
    <t>21:0106:001416</t>
  </si>
  <si>
    <t>21:0106:001416:0001:0001:00</t>
  </si>
  <si>
    <t>082E  :769302:00:------:--</t>
  </si>
  <si>
    <t>21:1061:001495</t>
  </si>
  <si>
    <t>21:0106:001417</t>
  </si>
  <si>
    <t>21:0106:001417:0001:0001:00</t>
  </si>
  <si>
    <t>082E  :769303:10:------:--</t>
  </si>
  <si>
    <t>21:1061:001496</t>
  </si>
  <si>
    <t>21:0106:001418</t>
  </si>
  <si>
    <t>21:0106:001418:0001:0001:00</t>
  </si>
  <si>
    <t>082E  :769304:20:769303:10</t>
  </si>
  <si>
    <t>21:1061:001497</t>
  </si>
  <si>
    <t>21:0106:001418:0002:0001:00</t>
  </si>
  <si>
    <t>082E  :769305:00:------:--</t>
  </si>
  <si>
    <t>21:1061:001498</t>
  </si>
  <si>
    <t>21:0106:001419</t>
  </si>
  <si>
    <t>21:0106:001419:0001:0001:00</t>
  </si>
  <si>
    <t>082E  :769306:00:------:--</t>
  </si>
  <si>
    <t>21:1061:001499</t>
  </si>
  <si>
    <t>21:0106:001420</t>
  </si>
  <si>
    <t>21:0106:001420:0001:0001:00</t>
  </si>
  <si>
    <t>082E  :769307:00:------:--</t>
  </si>
  <si>
    <t>21:1061:001500</t>
  </si>
  <si>
    <t>21:0106:001421</t>
  </si>
  <si>
    <t>21:0106:001421:0001:0001:00</t>
  </si>
  <si>
    <t>082E  :769308:00:------:--</t>
  </si>
  <si>
    <t>21:1061:001501</t>
  </si>
  <si>
    <t>21:0106:001422</t>
  </si>
  <si>
    <t>21:0106:001422:0001:0001:00</t>
  </si>
  <si>
    <t>082E  :769309:00:------:--</t>
  </si>
  <si>
    <t>21:1061:001502</t>
  </si>
  <si>
    <t>21:0106:001423</t>
  </si>
  <si>
    <t>21:0106:001423:0001:0001:00</t>
  </si>
  <si>
    <t>082E  :769310:00:------:--</t>
  </si>
  <si>
    <t>21:1061:001503</t>
  </si>
  <si>
    <t>21:0106:001424</t>
  </si>
  <si>
    <t>21:0106:001424:0001:0001:00</t>
  </si>
  <si>
    <t>082E  :769311:00:------:--</t>
  </si>
  <si>
    <t>21:1061:001504</t>
  </si>
  <si>
    <t>21:0106:001425</t>
  </si>
  <si>
    <t>21:0106:001425:0001:0001:00</t>
  </si>
  <si>
    <t>082E  :769312:00:------:--</t>
  </si>
  <si>
    <t>21:1061:001505</t>
  </si>
  <si>
    <t>21:0106:001426</t>
  </si>
  <si>
    <t>21:0106:001426:0001:0001:00</t>
  </si>
  <si>
    <t>082E  :769313:00:------:--</t>
  </si>
  <si>
    <t>21:1061:001506</t>
  </si>
  <si>
    <t>21:0106:001427</t>
  </si>
  <si>
    <t>21:0106:001427:0001:0001:00</t>
  </si>
  <si>
    <t>082E  :769314:00:------:--</t>
  </si>
  <si>
    <t>21:1061:001507</t>
  </si>
  <si>
    <t>21:0106:001428</t>
  </si>
  <si>
    <t>21:0106:001428:0001:0001:00</t>
  </si>
  <si>
    <t>082E  :769315:00:------:--</t>
  </si>
  <si>
    <t>21:1061:001508</t>
  </si>
  <si>
    <t>21:0106:001429</t>
  </si>
  <si>
    <t>21:0106:001429:0001:0001:00</t>
  </si>
  <si>
    <t>082E  :769316:00:------:--</t>
  </si>
  <si>
    <t>21:1061:001509</t>
  </si>
  <si>
    <t>21:0106:001430</t>
  </si>
  <si>
    <t>21:0106:001430:0001:0001:00</t>
  </si>
  <si>
    <t>082E  :769317:00:------:--</t>
  </si>
  <si>
    <t>21:1061:001510</t>
  </si>
  <si>
    <t>21:0106:001431</t>
  </si>
  <si>
    <t>21:0106:001431:0001:0001:00</t>
  </si>
  <si>
    <t>082E  :769319:00:------:--</t>
  </si>
  <si>
    <t>21:1061:001511</t>
  </si>
  <si>
    <t>21:0106:001432</t>
  </si>
  <si>
    <t>21:0106:001432:0001:0001:00</t>
  </si>
  <si>
    <t>082E  :769320:00:------:--</t>
  </si>
  <si>
    <t>21:1061:001512</t>
  </si>
  <si>
    <t>21:0106:001433</t>
  </si>
  <si>
    <t>21:0106:001433:0001:0001:00</t>
  </si>
  <si>
    <t>082E  :769322:00:------:--</t>
  </si>
  <si>
    <t>21:1061:001513</t>
  </si>
  <si>
    <t>21:0106:001434</t>
  </si>
  <si>
    <t>21:0106:001434:0001:0001:00</t>
  </si>
  <si>
    <t>082E  :769323:00:------:--</t>
  </si>
  <si>
    <t>21:1061:001514</t>
  </si>
  <si>
    <t>21:0106:001435</t>
  </si>
  <si>
    <t>21:0106:001435:0001:0001:00</t>
  </si>
  <si>
    <t>082E  :769324:00:------:--</t>
  </si>
  <si>
    <t>21:1061:001515</t>
  </si>
  <si>
    <t>21:0106:001436</t>
  </si>
  <si>
    <t>21:0106:001436:0001:0001:00</t>
  </si>
  <si>
    <t>082E  :769326:00:------:--</t>
  </si>
  <si>
    <t>21:1061:001516</t>
  </si>
  <si>
    <t>21:0106:001437</t>
  </si>
  <si>
    <t>21:0106:001437:0001:0001:00</t>
  </si>
  <si>
    <t>082E  :769327:00:------:--</t>
  </si>
  <si>
    <t>21:1061:001517</t>
  </si>
  <si>
    <t>21:0106:001438</t>
  </si>
  <si>
    <t>21:0106:001438:0001:0001:00</t>
  </si>
  <si>
    <t>86.4</t>
  </si>
  <si>
    <t>082E  :769328:00:------:--</t>
  </si>
  <si>
    <t>21:1061:001518</t>
  </si>
  <si>
    <t>21:0106:001439</t>
  </si>
  <si>
    <t>21:0106:001439:0001:0001:00</t>
  </si>
  <si>
    <t>082E  :769329:00:------:--</t>
  </si>
  <si>
    <t>21:1061:001519</t>
  </si>
  <si>
    <t>21:0106:001440</t>
  </si>
  <si>
    <t>21:0106:001440:0001:0001:00</t>
  </si>
  <si>
    <t>082E  :769330:00:------:--</t>
  </si>
  <si>
    <t>21:1061:001520</t>
  </si>
  <si>
    <t>21:0106:001441</t>
  </si>
  <si>
    <t>21:0106:001441:0001:0001:00</t>
  </si>
  <si>
    <t>082E  :769331:10:------:--</t>
  </si>
  <si>
    <t>21:1061:001521</t>
  </si>
  <si>
    <t>21:0106:001442</t>
  </si>
  <si>
    <t>21:0106:001442:0001:0001:00</t>
  </si>
  <si>
    <t>082E  :769332:20:769331:10</t>
  </si>
  <si>
    <t>21:1061:001522</t>
  </si>
  <si>
    <t>21:0106:001442:0002:0001:00</t>
  </si>
  <si>
    <t>082E  :769333:00:------:--</t>
  </si>
  <si>
    <t>21:1061:001523</t>
  </si>
  <si>
    <t>21:0106:001443</t>
  </si>
  <si>
    <t>21:0106:001443:0001:0001:00</t>
  </si>
  <si>
    <t>082E  :769334:00:------:--</t>
  </si>
  <si>
    <t>21:1061:001524</t>
  </si>
  <si>
    <t>21:0106:001444</t>
  </si>
  <si>
    <t>21:0106:001444:0001:0001:00</t>
  </si>
  <si>
    <t>082E  :769335:00:------:--</t>
  </si>
  <si>
    <t>21:1061:001525</t>
  </si>
  <si>
    <t>21:0106:001445</t>
  </si>
  <si>
    <t>21:0106:001445:0001:0001:00</t>
  </si>
  <si>
    <t>082E  :769336:00:------:--</t>
  </si>
  <si>
    <t>21:1061:001526</t>
  </si>
  <si>
    <t>21:0106:001446</t>
  </si>
  <si>
    <t>21:0106:001446:0001:0001:00</t>
  </si>
  <si>
    <t>082E  :769337:00:------:--</t>
  </si>
  <si>
    <t>21:1061:001527</t>
  </si>
  <si>
    <t>21:0106:001447</t>
  </si>
  <si>
    <t>21:0106:001447:0001:0001:00</t>
  </si>
  <si>
    <t>082E  :769338:00:------:--</t>
  </si>
  <si>
    <t>21:1061:001528</t>
  </si>
  <si>
    <t>21:0106:001448</t>
  </si>
  <si>
    <t>21:0106:001448:0001:0001:00</t>
  </si>
  <si>
    <t>082E  :769339:00:------:--</t>
  </si>
  <si>
    <t>21:1061:001529</t>
  </si>
  <si>
    <t>21:0106:001449</t>
  </si>
  <si>
    <t>21:0106:001449:0001:0001:00</t>
  </si>
  <si>
    <t>082E  :769340:00:------:--</t>
  </si>
  <si>
    <t>21:1061:001530</t>
  </si>
  <si>
    <t>21:0106:001450</t>
  </si>
  <si>
    <t>21:0106:001450:0001:0001:00</t>
  </si>
  <si>
    <t>082E  :769342:10:------:--</t>
  </si>
  <si>
    <t>21:1061:001531</t>
  </si>
  <si>
    <t>21:0106:001451</t>
  </si>
  <si>
    <t>21:0106:001451:0001:0001:00</t>
  </si>
  <si>
    <t>082E  :769343:20:769342:10</t>
  </si>
  <si>
    <t>21:1061:001532</t>
  </si>
  <si>
    <t>21:0106:001451:0002:0001:00</t>
  </si>
  <si>
    <t>082E  :769344:00:------:--</t>
  </si>
  <si>
    <t>21:1061:001533</t>
  </si>
  <si>
    <t>21:0106:001452</t>
  </si>
  <si>
    <t>21:0106:001452:0001:0001:00</t>
  </si>
  <si>
    <t>082E  :769345:00:------:--</t>
  </si>
  <si>
    <t>21:1061:001534</t>
  </si>
  <si>
    <t>21:0106:001453</t>
  </si>
  <si>
    <t>21:0106:001453:0001:0001:00</t>
  </si>
  <si>
    <t>082E  :769346:00:------:--</t>
  </si>
  <si>
    <t>21:1061:001535</t>
  </si>
  <si>
    <t>21:0106:001454</t>
  </si>
  <si>
    <t>21:0106:001454:0001:0001:00</t>
  </si>
  <si>
    <t>082E  :769348:00:------:--</t>
  </si>
  <si>
    <t>21:1061:001536</t>
  </si>
  <si>
    <t>21:0106:001455</t>
  </si>
  <si>
    <t>21:0106:001455:0001:0001:00</t>
  </si>
  <si>
    <t>082E  :769349:00:------:--</t>
  </si>
  <si>
    <t>21:1061:001537</t>
  </si>
  <si>
    <t>21:0106:001456</t>
  </si>
  <si>
    <t>21:0106:001456:0001:0001:00</t>
  </si>
  <si>
    <t>082E  :769350:00:------:--</t>
  </si>
  <si>
    <t>21:1061:001538</t>
  </si>
  <si>
    <t>21:0106:001457</t>
  </si>
  <si>
    <t>21:0106:001457:0001:0001:00</t>
  </si>
  <si>
    <t>082E  :769351:00:------:--</t>
  </si>
  <si>
    <t>21:1061:001539</t>
  </si>
  <si>
    <t>21:0106:001458</t>
  </si>
  <si>
    <t>21:0106:001458:0001:0001:00</t>
  </si>
  <si>
    <t>082E  :769352:00:------:--</t>
  </si>
  <si>
    <t>21:1061:001540</t>
  </si>
  <si>
    <t>21:0106:001459</t>
  </si>
  <si>
    <t>21:0106:001459:0001:0001:00</t>
  </si>
  <si>
    <t>082E  :769353:00:------:--</t>
  </si>
  <si>
    <t>21:1061:001541</t>
  </si>
  <si>
    <t>21:0106:001460</t>
  </si>
  <si>
    <t>21:0106:001460:0001:0001:00</t>
  </si>
  <si>
    <t>082E  :769354:00:------:--</t>
  </si>
  <si>
    <t>21:1061:001542</t>
  </si>
  <si>
    <t>21:0106:001461</t>
  </si>
  <si>
    <t>21:0106:001461:0001:0001:00</t>
  </si>
  <si>
    <t>082E  :769355:00:------:--</t>
  </si>
  <si>
    <t>21:1061:001543</t>
  </si>
  <si>
    <t>21:0106:001462</t>
  </si>
  <si>
    <t>21:0106:001462:0001:0001:00</t>
  </si>
  <si>
    <t>082E  :769356:00:------:--</t>
  </si>
  <si>
    <t>21:1061:001544</t>
  </si>
  <si>
    <t>21:0106:001463</t>
  </si>
  <si>
    <t>21:0106:001463:0001:0001:00</t>
  </si>
  <si>
    <t>082E  :769357:00:------:--</t>
  </si>
  <si>
    <t>21:1061:001545</t>
  </si>
  <si>
    <t>21:0106:001464</t>
  </si>
  <si>
    <t>21:0106:001464:0001:0001:00</t>
  </si>
  <si>
    <t>082E  :769358:00:------:--</t>
  </si>
  <si>
    <t>21:1061:001546</t>
  </si>
  <si>
    <t>21:0106:001465</t>
  </si>
  <si>
    <t>21:0106:001465:0001:0001:00</t>
  </si>
  <si>
    <t>082E  :769359:00:------:--</t>
  </si>
  <si>
    <t>21:1061:001547</t>
  </si>
  <si>
    <t>21:0106:001466</t>
  </si>
  <si>
    <t>21:0106:001466:0001:0001:00</t>
  </si>
  <si>
    <t>082E  :769360:00:------:--</t>
  </si>
  <si>
    <t>21:1061:001548</t>
  </si>
  <si>
    <t>21:0106:001467</t>
  </si>
  <si>
    <t>21:0106:001467:0001:0001:00</t>
  </si>
  <si>
    <t>082E  :769363:00:------:--</t>
  </si>
  <si>
    <t>21:1061:001549</t>
  </si>
  <si>
    <t>21:0106:001468</t>
  </si>
  <si>
    <t>21:0106:001468:0001:0001:00</t>
  </si>
  <si>
    <t>70.9</t>
  </si>
  <si>
    <t>082E  :769364:00:------:--</t>
  </si>
  <si>
    <t>21:1061:001550</t>
  </si>
  <si>
    <t>21:0106:001469</t>
  </si>
  <si>
    <t>21:0106:001469:0001:0001:00</t>
  </si>
  <si>
    <t>52.3</t>
  </si>
  <si>
    <t>082E  :769365:00:------:--</t>
  </si>
  <si>
    <t>21:1061:001551</t>
  </si>
  <si>
    <t>21:0106:001470</t>
  </si>
  <si>
    <t>21:0106:001470:0001:0001:00</t>
  </si>
  <si>
    <t>60.9</t>
  </si>
  <si>
    <t>082E  :769366:00:------:--</t>
  </si>
  <si>
    <t>21:1061:001552</t>
  </si>
  <si>
    <t>21:0106:001471</t>
  </si>
  <si>
    <t>21:0106:001471:0001:0001:00</t>
  </si>
  <si>
    <t>082E  :769367:00:------:--</t>
  </si>
  <si>
    <t>21:1061:001553</t>
  </si>
  <si>
    <t>21:0106:001472</t>
  </si>
  <si>
    <t>21:0106:001472:0001:0001:00</t>
  </si>
  <si>
    <t>082E  :769368:00:------:--</t>
  </si>
  <si>
    <t>21:1061:001554</t>
  </si>
  <si>
    <t>21:0106:001473</t>
  </si>
  <si>
    <t>21:0106:001473:0001:0001:00</t>
  </si>
  <si>
    <t>082E  :769369:10:------:--</t>
  </si>
  <si>
    <t>21:1061:001555</t>
  </si>
  <si>
    <t>21:0106:001474</t>
  </si>
  <si>
    <t>21:0106:001474:0001:0001:00</t>
  </si>
  <si>
    <t>082E  :769370:20:769369:10</t>
  </si>
  <si>
    <t>21:1061:001556</t>
  </si>
  <si>
    <t>21:0106:001474:0002:0001:00</t>
  </si>
  <si>
    <t>082E  :769371:00:------:--</t>
  </si>
  <si>
    <t>21:1061:001557</t>
  </si>
  <si>
    <t>21:0106:001475</t>
  </si>
  <si>
    <t>21:0106:001475:0001:0001:00</t>
  </si>
  <si>
    <t>082E  :769372:00:------:--</t>
  </si>
  <si>
    <t>21:1061:001558</t>
  </si>
  <si>
    <t>21:0106:001476</t>
  </si>
  <si>
    <t>21:0106:001476:0001:0001:00</t>
  </si>
  <si>
    <t>082E  :769373:00:------:--</t>
  </si>
  <si>
    <t>21:1061:001559</t>
  </si>
  <si>
    <t>21:0106:001477</t>
  </si>
  <si>
    <t>21:0106:001477:0001:0001:00</t>
  </si>
  <si>
    <t>082E  :769374:00:------:--</t>
  </si>
  <si>
    <t>21:1061:001560</t>
  </si>
  <si>
    <t>21:0106:001478</t>
  </si>
  <si>
    <t>21:0106:001478:0001:0001:00</t>
  </si>
  <si>
    <t>082E  :769375:00:------:--</t>
  </si>
  <si>
    <t>21:1061:001561</t>
  </si>
  <si>
    <t>21:0106:001479</t>
  </si>
  <si>
    <t>21:0106:001479:0001:0001:00</t>
  </si>
  <si>
    <t>082E  :769376:00:------:--</t>
  </si>
  <si>
    <t>21:1061:001562</t>
  </si>
  <si>
    <t>21:0106:001480</t>
  </si>
  <si>
    <t>21:0106:001480:0001:0001:00</t>
  </si>
  <si>
    <t>082E  :769377:00:------:--</t>
  </si>
  <si>
    <t>21:1061:001563</t>
  </si>
  <si>
    <t>21:0106:001481</t>
  </si>
  <si>
    <t>21:0106:001481:0001:0001:00</t>
  </si>
  <si>
    <t>082E  :769378:00:------:--</t>
  </si>
  <si>
    <t>21:1061:001564</t>
  </si>
  <si>
    <t>21:0106:001482</t>
  </si>
  <si>
    <t>21:0106:001482:0001:0001:00</t>
  </si>
  <si>
    <t>082E  :769379:00:------:--</t>
  </si>
  <si>
    <t>21:1061:001565</t>
  </si>
  <si>
    <t>21:0106:001483</t>
  </si>
  <si>
    <t>21:0106:001483:0001:0001:00</t>
  </si>
  <si>
    <t>082E  :769380:00:------:--</t>
  </si>
  <si>
    <t>21:1061:001566</t>
  </si>
  <si>
    <t>21:0106:001484</t>
  </si>
  <si>
    <t>21:0106:001484:0001:0001:00</t>
  </si>
  <si>
    <t>082E  :769382:00:------:--</t>
  </si>
  <si>
    <t>21:1061:001567</t>
  </si>
  <si>
    <t>21:0106:001485</t>
  </si>
  <si>
    <t>21:0106:001485:0001:0001:00</t>
  </si>
  <si>
    <t>082E  :769383:00:------:--</t>
  </si>
  <si>
    <t>21:1061:001568</t>
  </si>
  <si>
    <t>21:0106:001486</t>
  </si>
  <si>
    <t>21:0106:001486:0001:0001:00</t>
  </si>
  <si>
    <t>082E  :769384:00:------:--</t>
  </si>
  <si>
    <t>21:1061:001569</t>
  </si>
  <si>
    <t>21:0106:001487</t>
  </si>
  <si>
    <t>21:0106:001487:0001:0001:00</t>
  </si>
  <si>
    <t>082E  :769385:00:------:--</t>
  </si>
  <si>
    <t>21:1061:001570</t>
  </si>
  <si>
    <t>21:0106:001488</t>
  </si>
  <si>
    <t>21:0106:001488:0001:0001:00</t>
  </si>
  <si>
    <t>082E  :769387:00:------:--</t>
  </si>
  <si>
    <t>21:1061:001571</t>
  </si>
  <si>
    <t>21:0106:001489</t>
  </si>
  <si>
    <t>21:0106:001489:0001:0001:00</t>
  </si>
  <si>
    <t>335</t>
  </si>
  <si>
    <t>117</t>
  </si>
  <si>
    <t>4100</t>
  </si>
  <si>
    <t>082E  :769388:00:------:--</t>
  </si>
  <si>
    <t>21:1061:001572</t>
  </si>
  <si>
    <t>21:0106:001490</t>
  </si>
  <si>
    <t>21:0106:001490:0001:0001:00</t>
  </si>
  <si>
    <t>082E  :769389:10:------:--</t>
  </si>
  <si>
    <t>21:1061:001573</t>
  </si>
  <si>
    <t>21:0106:001491</t>
  </si>
  <si>
    <t>21:0106:001491:0001:0001:00</t>
  </si>
  <si>
    <t>082E  :769390:20:769389:10</t>
  </si>
  <si>
    <t>21:1061:001574</t>
  </si>
  <si>
    <t>21:0106:001491:0002:0001:00</t>
  </si>
  <si>
    <t>082E  :769391:00:------:--</t>
  </si>
  <si>
    <t>21:1061:001575</t>
  </si>
  <si>
    <t>21:0106:001492</t>
  </si>
  <si>
    <t>21:0106:001492:0001:0001:00</t>
  </si>
  <si>
    <t>082E  :769392:00:------:--</t>
  </si>
  <si>
    <t>21:1061:001576</t>
  </si>
  <si>
    <t>21:0106:001493</t>
  </si>
  <si>
    <t>21:0106:001493:0001:0001:00</t>
  </si>
  <si>
    <t>84.2</t>
  </si>
  <si>
    <t>082E  :769393:00:------:--</t>
  </si>
  <si>
    <t>21:1061:001577</t>
  </si>
  <si>
    <t>21:0106:001494</t>
  </si>
  <si>
    <t>21:0106:001494:0001:0001:00</t>
  </si>
  <si>
    <t>082E  :769394:00:------:--</t>
  </si>
  <si>
    <t>21:1061:001578</t>
  </si>
  <si>
    <t>21:0106:001495</t>
  </si>
  <si>
    <t>21:0106:001495:0001:0001:00</t>
  </si>
  <si>
    <t>082E  :769395:00:------:--</t>
  </si>
  <si>
    <t>21:1061:001579</t>
  </si>
  <si>
    <t>21:0106:001496</t>
  </si>
  <si>
    <t>21:0106:001496:0001:0001:00</t>
  </si>
  <si>
    <t>40.4</t>
  </si>
  <si>
    <t>082E  :769396:00:------:--</t>
  </si>
  <si>
    <t>21:1061:001580</t>
  </si>
  <si>
    <t>21:0106:001497</t>
  </si>
  <si>
    <t>21:0106:001497:0001:0001:00</t>
  </si>
  <si>
    <t>082E  :769397:00:------:--</t>
  </si>
  <si>
    <t>21:1061:001581</t>
  </si>
  <si>
    <t>21:0106:001498</t>
  </si>
  <si>
    <t>21:0106:001498:0001:0001:00</t>
  </si>
  <si>
    <t>082E  :769398:00:------:--</t>
  </si>
  <si>
    <t>21:1061:001582</t>
  </si>
  <si>
    <t>21:0106:001499</t>
  </si>
  <si>
    <t>21:0106:001499:0001:0001:00</t>
  </si>
  <si>
    <t>62.2</t>
  </si>
  <si>
    <t>082E  :769399:00:------:--</t>
  </si>
  <si>
    <t>21:1061:001583</t>
  </si>
  <si>
    <t>21:0106:001500</t>
  </si>
  <si>
    <t>21:0106:001500:0001:0001:00</t>
  </si>
  <si>
    <t>372</t>
  </si>
  <si>
    <t>72.2</t>
  </si>
  <si>
    <t>082E  :769400:00:------:--</t>
  </si>
  <si>
    <t>21:1061:001584</t>
  </si>
  <si>
    <t>21:0106:001501</t>
  </si>
  <si>
    <t>21:0106:001501:0001:0001:00</t>
  </si>
  <si>
    <t>082E  :769402:00:------:--</t>
  </si>
  <si>
    <t>21:1061:001585</t>
  </si>
  <si>
    <t>21:0106:001502</t>
  </si>
  <si>
    <t>21:0106:001502:0001:0001:00</t>
  </si>
  <si>
    <t>082E  :769403:10:------:--</t>
  </si>
  <si>
    <t>21:1061:001586</t>
  </si>
  <si>
    <t>21:0106:001503</t>
  </si>
  <si>
    <t>21:0106:001503:0001:0001:00</t>
  </si>
  <si>
    <t>082E  :769404:20:769403:10</t>
  </si>
  <si>
    <t>21:1061:001587</t>
  </si>
  <si>
    <t>21:0106:001503:0002:0001:00</t>
  </si>
  <si>
    <t>082E  :769405:00:------:--</t>
  </si>
  <si>
    <t>21:1061:001588</t>
  </si>
  <si>
    <t>21:0106:001504</t>
  </si>
  <si>
    <t>21:0106:001504:0001:0001:00</t>
  </si>
  <si>
    <t>56.9</t>
  </si>
  <si>
    <t>082E  :769406:00:------:--</t>
  </si>
  <si>
    <t>21:1061:001589</t>
  </si>
  <si>
    <t>21:0106:001505</t>
  </si>
  <si>
    <t>21:0106:001505:0001:0001:00</t>
  </si>
  <si>
    <t>303</t>
  </si>
  <si>
    <t>66.9</t>
  </si>
  <si>
    <t>082E  :769407:00:------:--</t>
  </si>
  <si>
    <t>21:1061:001590</t>
  </si>
  <si>
    <t>21:0106:001506</t>
  </si>
  <si>
    <t>21:0106:001506:0001:0001:00</t>
  </si>
  <si>
    <t>082E  :769408:00:------:--</t>
  </si>
  <si>
    <t>21:1061:001591</t>
  </si>
  <si>
    <t>21:0106:001507</t>
  </si>
  <si>
    <t>21:0106:001507:0001:0001:00</t>
  </si>
  <si>
    <t>222</t>
  </si>
  <si>
    <t>082E  :769409:00:------:--</t>
  </si>
  <si>
    <t>21:1061:001592</t>
  </si>
  <si>
    <t>21:0106:001508</t>
  </si>
  <si>
    <t>21:0106:001508:0001:0001:00</t>
  </si>
  <si>
    <t>082E  :769410:00:------:--</t>
  </si>
  <si>
    <t>21:1061:001593</t>
  </si>
  <si>
    <t>21:0106:001509</t>
  </si>
  <si>
    <t>21:0106:001509:0001:0001:00</t>
  </si>
  <si>
    <t>082E  :769411:00:------:--</t>
  </si>
  <si>
    <t>21:1061:001594</t>
  </si>
  <si>
    <t>21:0106:001510</t>
  </si>
  <si>
    <t>21:0106:001510:0001:0001:00</t>
  </si>
  <si>
    <t>082E  :769412:00:------:--</t>
  </si>
  <si>
    <t>21:1061:001595</t>
  </si>
  <si>
    <t>21:0106:001511</t>
  </si>
  <si>
    <t>21:0106:001511:0001:0001:00</t>
  </si>
  <si>
    <t>082E  :769414:00:------:--</t>
  </si>
  <si>
    <t>21:1061:001596</t>
  </si>
  <si>
    <t>21:0106:001512</t>
  </si>
  <si>
    <t>21:0106:001512:0001:0001:00</t>
  </si>
  <si>
    <t>082E  :769415:00:------:--</t>
  </si>
  <si>
    <t>21:1061:001597</t>
  </si>
  <si>
    <t>21:0106:001513</t>
  </si>
  <si>
    <t>21:0106:001513:0001:0001:00</t>
  </si>
  <si>
    <t>63.8</t>
  </si>
  <si>
    <t>082E  :769416:00:------:--</t>
  </si>
  <si>
    <t>21:1061:001598</t>
  </si>
  <si>
    <t>21:0106:001514</t>
  </si>
  <si>
    <t>21:0106:001514:0001:0001:00</t>
  </si>
  <si>
    <t>082E  :769417:00:------:--</t>
  </si>
  <si>
    <t>21:1061:001599</t>
  </si>
  <si>
    <t>21:0106:001515</t>
  </si>
  <si>
    <t>21:0106:001515:0001:0001:00</t>
  </si>
  <si>
    <t>082E  :769418:00:------:--</t>
  </si>
  <si>
    <t>21:1061:001600</t>
  </si>
  <si>
    <t>21:0106:001516</t>
  </si>
  <si>
    <t>21:0106:001516:0001:0001:00</t>
  </si>
  <si>
    <t>67.2</t>
  </si>
  <si>
    <t>082E  :769419:00:------:--</t>
  </si>
  <si>
    <t>21:1061:001601</t>
  </si>
  <si>
    <t>21:0106:001517</t>
  </si>
  <si>
    <t>21:0106:001517:0001:0001:00</t>
  </si>
  <si>
    <t>72.1</t>
  </si>
  <si>
    <t>082E  :769420:00:------:--</t>
  </si>
  <si>
    <t>21:1061:001602</t>
  </si>
  <si>
    <t>21:0106:001518</t>
  </si>
  <si>
    <t>21:0106:001518:0001:0001:00</t>
  </si>
  <si>
    <t>72.8</t>
  </si>
  <si>
    <t>082E  :769422:00:------:--</t>
  </si>
  <si>
    <t>21:1061:001603</t>
  </si>
  <si>
    <t>21:0106:001519</t>
  </si>
  <si>
    <t>21:0106:001519:0001:0001:00</t>
  </si>
  <si>
    <t>51.5</t>
  </si>
  <si>
    <t>082E  :769423:00:------:--</t>
  </si>
  <si>
    <t>21:1061:001604</t>
  </si>
  <si>
    <t>21:0106:001520</t>
  </si>
  <si>
    <t>21:0106:001520:0001:0001:00</t>
  </si>
  <si>
    <t>082E  :769424:00:------:--</t>
  </si>
  <si>
    <t>21:1061:001605</t>
  </si>
  <si>
    <t>21:0106:001521</t>
  </si>
  <si>
    <t>21:0106:001521:0001:0001:00</t>
  </si>
  <si>
    <t>207</t>
  </si>
  <si>
    <t>62.1</t>
  </si>
  <si>
    <t>082E  :769425:00:------:--</t>
  </si>
  <si>
    <t>21:1061:001606</t>
  </si>
  <si>
    <t>21:0106:001522</t>
  </si>
  <si>
    <t>21:0106:001522:0001:0001:00</t>
  </si>
  <si>
    <t>082E  :769426:00:------:--</t>
  </si>
  <si>
    <t>21:1061:001607</t>
  </si>
  <si>
    <t>21:0106:001523</t>
  </si>
  <si>
    <t>21:0106:001523:0001:0001:00</t>
  </si>
  <si>
    <t>082E  :769427:00:------:--</t>
  </si>
  <si>
    <t>21:1061:001608</t>
  </si>
  <si>
    <t>21:0106:001524</t>
  </si>
  <si>
    <t>21:0106:001524:0001:0001:00</t>
  </si>
  <si>
    <t>082E  :769428:00:------:--</t>
  </si>
  <si>
    <t>21:1061:001609</t>
  </si>
  <si>
    <t>21:0106:001525</t>
  </si>
  <si>
    <t>21:0106:001525:0001:0001:00</t>
  </si>
  <si>
    <t>082E  :769429:00:------:--</t>
  </si>
  <si>
    <t>21:1061:001610</t>
  </si>
  <si>
    <t>21:0106:001526</t>
  </si>
  <si>
    <t>21:0106:001526:0001:0001:00</t>
  </si>
  <si>
    <t>082E  :769430:00:------:--</t>
  </si>
  <si>
    <t>21:1061:001611</t>
  </si>
  <si>
    <t>21:0106:001527</t>
  </si>
  <si>
    <t>21:0106:001527:0001:0001:00</t>
  </si>
  <si>
    <t>082E  :769431:00:------:--</t>
  </si>
  <si>
    <t>21:1061:001612</t>
  </si>
  <si>
    <t>21:0106:001528</t>
  </si>
  <si>
    <t>21:0106:001528:0001:0001:00</t>
  </si>
  <si>
    <t>082E  :769432:00:------:--</t>
  </si>
  <si>
    <t>21:1061:001613</t>
  </si>
  <si>
    <t>21:0106:001529</t>
  </si>
  <si>
    <t>21:0106:001529:0001:0001:00</t>
  </si>
  <si>
    <t>082E  :769433:00:------:--</t>
  </si>
  <si>
    <t>21:1061:001614</t>
  </si>
  <si>
    <t>21:0106:001530</t>
  </si>
  <si>
    <t>21:0106:001530:0001:0001:00</t>
  </si>
  <si>
    <t>082E  :769434:00:------:--</t>
  </si>
  <si>
    <t>21:1061:001615</t>
  </si>
  <si>
    <t>21:0106:001531</t>
  </si>
  <si>
    <t>21:0106:001531:0001:0001:00</t>
  </si>
  <si>
    <t>082E  :769435:00:------:--</t>
  </si>
  <si>
    <t>21:1061:001616</t>
  </si>
  <si>
    <t>21:0106:001532</t>
  </si>
  <si>
    <t>21:0106:001532:0001:0001:00</t>
  </si>
  <si>
    <t>082E  :769436:10:------:--</t>
  </si>
  <si>
    <t>21:1061:001617</t>
  </si>
  <si>
    <t>21:0106:001533</t>
  </si>
  <si>
    <t>21:0106:001533:0001:0001:00</t>
  </si>
  <si>
    <t>082E  :769437:20:769436:10</t>
  </si>
  <si>
    <t>21:1061:001618</t>
  </si>
  <si>
    <t>21:0106:001533:0002:0001:00</t>
  </si>
  <si>
    <t>082E  :769438:00:------:--</t>
  </si>
  <si>
    <t>21:1061:001619</t>
  </si>
  <si>
    <t>21:0106:001534</t>
  </si>
  <si>
    <t>21:0106:001534:0001:0001:00</t>
  </si>
  <si>
    <t>082E  :769439:00:------:--</t>
  </si>
  <si>
    <t>21:1061:001620</t>
  </si>
  <si>
    <t>21:0106:001535</t>
  </si>
  <si>
    <t>21:0106:001535:0001:0001:00</t>
  </si>
  <si>
    <t>082E  :769442:00:------:--</t>
  </si>
  <si>
    <t>21:1061:001621</t>
  </si>
  <si>
    <t>21:0106:001536</t>
  </si>
  <si>
    <t>21:0106:001536:0001:0001:00</t>
  </si>
  <si>
    <t>082E  :769443:10:------:--</t>
  </si>
  <si>
    <t>21:1061:001622</t>
  </si>
  <si>
    <t>21:0106:001537</t>
  </si>
  <si>
    <t>21:0106:001537:0001:0001:00</t>
  </si>
  <si>
    <t>082E  :769444:20:769443:10</t>
  </si>
  <si>
    <t>21:1061:001623</t>
  </si>
  <si>
    <t>21:0106:001537:0002:0001:00</t>
  </si>
  <si>
    <t>082E  :769445:00:------:--</t>
  </si>
  <si>
    <t>21:1061:001624</t>
  </si>
  <si>
    <t>21:0106:001538</t>
  </si>
  <si>
    <t>21:0106:001538:0001:0001:00</t>
  </si>
  <si>
    <t>54.7</t>
  </si>
  <si>
    <t>082E  :769446:00:------:--</t>
  </si>
  <si>
    <t>21:1061:001625</t>
  </si>
  <si>
    <t>21:0106:001539</t>
  </si>
  <si>
    <t>21:0106:001539:0001:0001:00</t>
  </si>
  <si>
    <t>082E  :769447:00:------:--</t>
  </si>
  <si>
    <t>21:1061:001626</t>
  </si>
  <si>
    <t>21:0106:001540</t>
  </si>
  <si>
    <t>21:0106:001540:0001:0001:00</t>
  </si>
  <si>
    <t>082E  :769448:00:------:--</t>
  </si>
  <si>
    <t>21:1061:001627</t>
  </si>
  <si>
    <t>21:0106:001541</t>
  </si>
  <si>
    <t>21:0106:001541:0001:0001:00</t>
  </si>
  <si>
    <t>082E  :769449:00:------:--</t>
  </si>
  <si>
    <t>21:1061:001628</t>
  </si>
  <si>
    <t>21:0106:001542</t>
  </si>
  <si>
    <t>21:0106:001542:0001:0001:00</t>
  </si>
  <si>
    <t>082E  :769450:00:------:--</t>
  </si>
  <si>
    <t>21:1061:001629</t>
  </si>
  <si>
    <t>21:0106:001543</t>
  </si>
  <si>
    <t>21:0106:001543:0001:0001:00</t>
  </si>
  <si>
    <t>082E  :769451:00:------:--</t>
  </si>
  <si>
    <t>21:1061:001630</t>
  </si>
  <si>
    <t>21:0106:001544</t>
  </si>
  <si>
    <t>21:0106:001544:0001:0001:00</t>
  </si>
  <si>
    <t>082E  :769452:00:------:--</t>
  </si>
  <si>
    <t>21:1061:001631</t>
  </si>
  <si>
    <t>21:0106:001545</t>
  </si>
  <si>
    <t>21:0106:001545:0001:0001:00</t>
  </si>
  <si>
    <t>082F  :771009:00:------:--</t>
  </si>
  <si>
    <t>21:1062:000001</t>
  </si>
  <si>
    <t>21:0123:000001</t>
  </si>
  <si>
    <t>21:0123:000001:0001:0001:00</t>
  </si>
  <si>
    <t>082F  :771015:00:------:--</t>
  </si>
  <si>
    <t>21:1062:000002</t>
  </si>
  <si>
    <t>21:0123:000002</t>
  </si>
  <si>
    <t>21:0123:000002:0001:0001:00</t>
  </si>
  <si>
    <t>082F  :771016:00:------:--</t>
  </si>
  <si>
    <t>21:1062:000003</t>
  </si>
  <si>
    <t>21:0123:000003</t>
  </si>
  <si>
    <t>21:0123:000003:0001:0001:00</t>
  </si>
  <si>
    <t>082F  :771017:00:------:--</t>
  </si>
  <si>
    <t>21:1062:000004</t>
  </si>
  <si>
    <t>21:0123:000004</t>
  </si>
  <si>
    <t>21:0123:000004:0001:0001:00</t>
  </si>
  <si>
    <t>082F  :771018:00:------:--</t>
  </si>
  <si>
    <t>21:1062:000005</t>
  </si>
  <si>
    <t>21:0123:000005</t>
  </si>
  <si>
    <t>21:0123:000005:0001:0001:00</t>
  </si>
  <si>
    <t>082F  :771019:00:------:--</t>
  </si>
  <si>
    <t>21:1062:000006</t>
  </si>
  <si>
    <t>21:0123:000006</t>
  </si>
  <si>
    <t>21:0123:000006:0001:0001:00</t>
  </si>
  <si>
    <t>082F  :771020:00:------:--</t>
  </si>
  <si>
    <t>21:1062:000007</t>
  </si>
  <si>
    <t>21:0123:000007</t>
  </si>
  <si>
    <t>21:0123:000007:0001:0001:00</t>
  </si>
  <si>
    <t>082F  :771022:00:------:--</t>
  </si>
  <si>
    <t>21:1062:000008</t>
  </si>
  <si>
    <t>21:0123:000008</t>
  </si>
  <si>
    <t>21:0123:000008:0001:0001:00</t>
  </si>
  <si>
    <t>082F  :771023:00:------:--</t>
  </si>
  <si>
    <t>21:1062:000009</t>
  </si>
  <si>
    <t>21:0123:000009</t>
  </si>
  <si>
    <t>21:0123:000009:0001:0001:00</t>
  </si>
  <si>
    <t>082F  :771024:00:------:--</t>
  </si>
  <si>
    <t>21:1062:000010</t>
  </si>
  <si>
    <t>21:0123:000010</t>
  </si>
  <si>
    <t>21:0123:000010:0001:0001:00</t>
  </si>
  <si>
    <t>082F  :771026:00:------:--</t>
  </si>
  <si>
    <t>21:1062:000011</t>
  </si>
  <si>
    <t>21:0123:000011</t>
  </si>
  <si>
    <t>21:0123:000011:0001:0001:00</t>
  </si>
  <si>
    <t>082F  :771027:00:------:--</t>
  </si>
  <si>
    <t>21:1062:000012</t>
  </si>
  <si>
    <t>21:0123:000012</t>
  </si>
  <si>
    <t>21:0123:000012:0001:0001:00</t>
  </si>
  <si>
    <t>082F  :771028:10:------:--</t>
  </si>
  <si>
    <t>21:1062:000013</t>
  </si>
  <si>
    <t>21:0123:000013</t>
  </si>
  <si>
    <t>21:0123:000013:0001:0001:00</t>
  </si>
  <si>
    <t>082F  :771029:20:771028:10</t>
  </si>
  <si>
    <t>21:1062:000014</t>
  </si>
  <si>
    <t>21:0123:000013:0002:0001:00</t>
  </si>
  <si>
    <t>082F  :771030:00:------:--</t>
  </si>
  <si>
    <t>21:1062:000015</t>
  </si>
  <si>
    <t>21:0123:000014</t>
  </si>
  <si>
    <t>21:0123:000014:0001:0001:00</t>
  </si>
  <si>
    <t>082F  :771031:00:------:--</t>
  </si>
  <si>
    <t>21:1062:000016</t>
  </si>
  <si>
    <t>21:0123:000015</t>
  </si>
  <si>
    <t>21:0123:000015:0001:0001:00</t>
  </si>
  <si>
    <t>082F  :771032:00:------:--</t>
  </si>
  <si>
    <t>21:1062:000017</t>
  </si>
  <si>
    <t>21:0123:000016</t>
  </si>
  <si>
    <t>21:0123:000016:0001:0001:00</t>
  </si>
  <si>
    <t>082F  :771033:00:------:--</t>
  </si>
  <si>
    <t>21:1062:000018</t>
  </si>
  <si>
    <t>21:0123:000017</t>
  </si>
  <si>
    <t>21:0123:000017:0001:0001:00</t>
  </si>
  <si>
    <t>082F  :771034:00:------:--</t>
  </si>
  <si>
    <t>21:1062:000019</t>
  </si>
  <si>
    <t>21:0123:000018</t>
  </si>
  <si>
    <t>21:0123:000018:0001:0001:00</t>
  </si>
  <si>
    <t>082F  :771035:00:------:--</t>
  </si>
  <si>
    <t>21:1062:000020</t>
  </si>
  <si>
    <t>21:0123:000019</t>
  </si>
  <si>
    <t>21:0123:000019:0001:0001:00</t>
  </si>
  <si>
    <t>082F  :771036:00:------:--</t>
  </si>
  <si>
    <t>21:1062:000021</t>
  </si>
  <si>
    <t>21:0123:000020</t>
  </si>
  <si>
    <t>21:0123:000020:0001:0001:00</t>
  </si>
  <si>
    <t>082F  :771037:00:------:--</t>
  </si>
  <si>
    <t>21:1062:000022</t>
  </si>
  <si>
    <t>21:0123:000021</t>
  </si>
  <si>
    <t>21:0123:000021:0001:0001:00</t>
  </si>
  <si>
    <t>082F  :771038:00:------:--</t>
  </si>
  <si>
    <t>21:1062:000023</t>
  </si>
  <si>
    <t>21:0123:000022</t>
  </si>
  <si>
    <t>21:0123:000022:0001:0001:00</t>
  </si>
  <si>
    <t>082F  :771039:00:------:--</t>
  </si>
  <si>
    <t>21:1062:000024</t>
  </si>
  <si>
    <t>21:0123:000023</t>
  </si>
  <si>
    <t>21:0123:000023:0001:0001:00</t>
  </si>
  <si>
    <t>082F  :771040:00:------:--</t>
  </si>
  <si>
    <t>21:1062:000025</t>
  </si>
  <si>
    <t>21:0123:000024</t>
  </si>
  <si>
    <t>21:0123:000024:0001:0001:00</t>
  </si>
  <si>
    <t>082F  :771042:00:------:--</t>
  </si>
  <si>
    <t>21:1062:000026</t>
  </si>
  <si>
    <t>21:0123:000025</t>
  </si>
  <si>
    <t>21:0123:000025:0001:0001:00</t>
  </si>
  <si>
    <t>082F  :771043:00:------:--</t>
  </si>
  <si>
    <t>21:1062:000027</t>
  </si>
  <si>
    <t>21:0123:000026</t>
  </si>
  <si>
    <t>21:0123:000026:0001:0001:00</t>
  </si>
  <si>
    <t>082F  :771044:00:------:--</t>
  </si>
  <si>
    <t>21:1062:000028</t>
  </si>
  <si>
    <t>21:0123:000027</t>
  </si>
  <si>
    <t>21:0123:000027:0001:0001:00</t>
  </si>
  <si>
    <t>082F  :771045:00:------:--</t>
  </si>
  <si>
    <t>21:1062:000029</t>
  </si>
  <si>
    <t>21:0123:000028</t>
  </si>
  <si>
    <t>21:0123:000028:0001:0001:00</t>
  </si>
  <si>
    <t>082F  :771047:10:------:--</t>
  </si>
  <si>
    <t>21:1062:000030</t>
  </si>
  <si>
    <t>21:0123:000029</t>
  </si>
  <si>
    <t>21:0123:000029:0001:0001:00</t>
  </si>
  <si>
    <t>082F  :771048:20:771047:10</t>
  </si>
  <si>
    <t>21:1062:000031</t>
  </si>
  <si>
    <t>21:0123:000029:0002:0001:00</t>
  </si>
  <si>
    <t>082F  :771049:00:------:--</t>
  </si>
  <si>
    <t>21:1062:000032</t>
  </si>
  <si>
    <t>21:0123:000030</t>
  </si>
  <si>
    <t>21:0123:000030:0001:0001:00</t>
  </si>
  <si>
    <t>082F  :771050:00:------:--</t>
  </si>
  <si>
    <t>21:1062:000033</t>
  </si>
  <si>
    <t>21:0123:000031</t>
  </si>
  <si>
    <t>21:0123:000031:0001:0001:00</t>
  </si>
  <si>
    <t>082F  :771051:00:------:--</t>
  </si>
  <si>
    <t>21:1062:000034</t>
  </si>
  <si>
    <t>21:0123:000032</t>
  </si>
  <si>
    <t>21:0123:000032:0001:0001:00</t>
  </si>
  <si>
    <t>082F  :771052:00:------:--</t>
  </si>
  <si>
    <t>21:1062:000035</t>
  </si>
  <si>
    <t>21:0123:000033</t>
  </si>
  <si>
    <t>21:0123:000033:0001:0001:00</t>
  </si>
  <si>
    <t>082F  :771053:00:------:--</t>
  </si>
  <si>
    <t>21:1062:000036</t>
  </si>
  <si>
    <t>21:0123:000034</t>
  </si>
  <si>
    <t>21:0123:000034:0001:0001:00</t>
  </si>
  <si>
    <t>082F  :771054:00:------:--</t>
  </si>
  <si>
    <t>21:1062:000037</t>
  </si>
  <si>
    <t>21:0123:000035</t>
  </si>
  <si>
    <t>21:0123:000035:0001:0001:00</t>
  </si>
  <si>
    <t>082F  :771055:00:------:--</t>
  </si>
  <si>
    <t>21:1062:000038</t>
  </si>
  <si>
    <t>21:0123:000036</t>
  </si>
  <si>
    <t>21:0123:000036:0001:0001:00</t>
  </si>
  <si>
    <t>082F  :771056:00:------:--</t>
  </si>
  <si>
    <t>21:1062:000039</t>
  </si>
  <si>
    <t>21:0123:000037</t>
  </si>
  <si>
    <t>21:0123:000037:0001:0001:00</t>
  </si>
  <si>
    <t>082F  :771057:00:------:--</t>
  </si>
  <si>
    <t>21:1062:000040</t>
  </si>
  <si>
    <t>21:0123:000038</t>
  </si>
  <si>
    <t>21:0123:000038:0001:0001:00</t>
  </si>
  <si>
    <t>082F  :771058:00:------:--</t>
  </si>
  <si>
    <t>21:1062:000041</t>
  </si>
  <si>
    <t>21:0123:000039</t>
  </si>
  <si>
    <t>21:0123:000039:0001:0001:00</t>
  </si>
  <si>
    <t>082F  :771059:00:------:--</t>
  </si>
  <si>
    <t>21:1062:000042</t>
  </si>
  <si>
    <t>21:0123:000040</t>
  </si>
  <si>
    <t>21:0123:000040:0001:0001:00</t>
  </si>
  <si>
    <t>082F  :771060:00:------:--</t>
  </si>
  <si>
    <t>21:1062:000043</t>
  </si>
  <si>
    <t>21:0123:000041</t>
  </si>
  <si>
    <t>21:0123:000041:0001:0001:00</t>
  </si>
  <si>
    <t>082F  :771062:00:------:--</t>
  </si>
  <si>
    <t>21:1062:000044</t>
  </si>
  <si>
    <t>21:0123:000042</t>
  </si>
  <si>
    <t>21:0123:000042:0001:0001:00</t>
  </si>
  <si>
    <t>082F  :771063:00:------:--</t>
  </si>
  <si>
    <t>21:1062:000045</t>
  </si>
  <si>
    <t>21:0123:000043</t>
  </si>
  <si>
    <t>21:0123:000043:0001:0001:00</t>
  </si>
  <si>
    <t>082F  :771064:00:------:--</t>
  </si>
  <si>
    <t>21:1062:000046</t>
  </si>
  <si>
    <t>21:0123:000044</t>
  </si>
  <si>
    <t>21:0123:000044:0001:0001:00</t>
  </si>
  <si>
    <t>082F  :771065:10:------:--</t>
  </si>
  <si>
    <t>21:1062:000047</t>
  </si>
  <si>
    <t>21:0123:000045</t>
  </si>
  <si>
    <t>21:0123:000045:0001:0001:00</t>
  </si>
  <si>
    <t>082F  :771066:20:771065:10</t>
  </si>
  <si>
    <t>21:1062:000048</t>
  </si>
  <si>
    <t>21:0123:000045:0002:0001:00</t>
  </si>
  <si>
    <t>082F  :771067:00:------:--</t>
  </si>
  <si>
    <t>21:1062:000049</t>
  </si>
  <si>
    <t>21:0123:000046</t>
  </si>
  <si>
    <t>21:0123:000046:0001:0001:00</t>
  </si>
  <si>
    <t>082F  :771068:00:------:--</t>
  </si>
  <si>
    <t>21:1062:000050</t>
  </si>
  <si>
    <t>21:0123:000047</t>
  </si>
  <si>
    <t>21:0123:000047:0001:0001:00</t>
  </si>
  <si>
    <t>082F  :771069:00:------:--</t>
  </si>
  <si>
    <t>21:1062:000051</t>
  </si>
  <si>
    <t>21:0123:000048</t>
  </si>
  <si>
    <t>21:0123:000048:0001:0001:00</t>
  </si>
  <si>
    <t>082F  :771070:00:------:--</t>
  </si>
  <si>
    <t>21:1062:000052</t>
  </si>
  <si>
    <t>21:0123:000049</t>
  </si>
  <si>
    <t>21:0123:000049:0001:0001:00</t>
  </si>
  <si>
    <t>082F  :771071:00:------:--</t>
  </si>
  <si>
    <t>21:1062:000053</t>
  </si>
  <si>
    <t>21:0123:000050</t>
  </si>
  <si>
    <t>21:0123:000050:0001:0001:00</t>
  </si>
  <si>
    <t>082F  :771072:00:------:--</t>
  </si>
  <si>
    <t>21:1062:000054</t>
  </si>
  <si>
    <t>21:0123:000051</t>
  </si>
  <si>
    <t>21:0123:000051:0001:0001:00</t>
  </si>
  <si>
    <t>082F  :771073:00:------:--</t>
  </si>
  <si>
    <t>21:1062:000055</t>
  </si>
  <si>
    <t>21:0123:000052</t>
  </si>
  <si>
    <t>21:0123:000052:0001:0001:00</t>
  </si>
  <si>
    <t>082F  :771074:00:------:--</t>
  </si>
  <si>
    <t>21:1062:000056</t>
  </si>
  <si>
    <t>21:0123:000053</t>
  </si>
  <si>
    <t>21:0123:000053:0001:0001:00</t>
  </si>
  <si>
    <t>082F  :771076:00:------:--</t>
  </si>
  <si>
    <t>21:1062:000057</t>
  </si>
  <si>
    <t>21:0123:000054</t>
  </si>
  <si>
    <t>21:0123:000054:0001:0001:00</t>
  </si>
  <si>
    <t>65.7</t>
  </si>
  <si>
    <t>082F  :771077:00:------:--</t>
  </si>
  <si>
    <t>21:1062:000058</t>
  </si>
  <si>
    <t>21:0123:000055</t>
  </si>
  <si>
    <t>21:0123:000055:0001:0001:00</t>
  </si>
  <si>
    <t>082F  :771078:00:------:--</t>
  </si>
  <si>
    <t>21:1062:000059</t>
  </si>
  <si>
    <t>21:0123:000056</t>
  </si>
  <si>
    <t>21:0123:000056:0001:0001:00</t>
  </si>
  <si>
    <t>082F  :771079:00:------:--</t>
  </si>
  <si>
    <t>21:1062:000060</t>
  </si>
  <si>
    <t>21:0123:000057</t>
  </si>
  <si>
    <t>21:0123:000057:0001:0001:00</t>
  </si>
  <si>
    <t>082F  :771080:00:------:--</t>
  </si>
  <si>
    <t>21:1062:000061</t>
  </si>
  <si>
    <t>21:0123:000058</t>
  </si>
  <si>
    <t>21:0123:000058:0001:0001:00</t>
  </si>
  <si>
    <t>082F  :771082:00:------:--</t>
  </si>
  <si>
    <t>21:1062:000062</t>
  </si>
  <si>
    <t>21:0123:000059</t>
  </si>
  <si>
    <t>21:0123:000059:0001:0001:00</t>
  </si>
  <si>
    <t>082F  :771083:10:------:--</t>
  </si>
  <si>
    <t>21:1062:000063</t>
  </si>
  <si>
    <t>21:0123:000060</t>
  </si>
  <si>
    <t>21:0123:000060:0001:0001:00</t>
  </si>
  <si>
    <t>082F  :771084:20:771083:10</t>
  </si>
  <si>
    <t>21:1062:000064</t>
  </si>
  <si>
    <t>21:0123:000060:0002:0001:00</t>
  </si>
  <si>
    <t>082F  :771085:00:------:--</t>
  </si>
  <si>
    <t>21:1062:000065</t>
  </si>
  <si>
    <t>21:0123:000061</t>
  </si>
  <si>
    <t>21:0123:000061:0001:0001:00</t>
  </si>
  <si>
    <t>082F  :771086:00:------:--</t>
  </si>
  <si>
    <t>21:1062:000066</t>
  </si>
  <si>
    <t>21:0123:000062</t>
  </si>
  <si>
    <t>21:0123:000062:0001:0001:00</t>
  </si>
  <si>
    <t>082F  :771087:00:------:--</t>
  </si>
  <si>
    <t>21:1062:000067</t>
  </si>
  <si>
    <t>21:0123:000063</t>
  </si>
  <si>
    <t>21:0123:000063:0001:0001:00</t>
  </si>
  <si>
    <t>082F  :771088:00:------:--</t>
  </si>
  <si>
    <t>21:1062:000068</t>
  </si>
  <si>
    <t>21:0123:000064</t>
  </si>
  <si>
    <t>21:0123:000064:0001:0001:00</t>
  </si>
  <si>
    <t>082F  :771089:00:------:--</t>
  </si>
  <si>
    <t>21:1062:000069</t>
  </si>
  <si>
    <t>21:0123:000065</t>
  </si>
  <si>
    <t>21:0123:000065:0001:0001:00</t>
  </si>
  <si>
    <t>082F  :771090:00:------:--</t>
  </si>
  <si>
    <t>21:1062:000070</t>
  </si>
  <si>
    <t>21:0123:000066</t>
  </si>
  <si>
    <t>21:0123:000066:0001:0001:00</t>
  </si>
  <si>
    <t>082F  :771091:00:------:--</t>
  </si>
  <si>
    <t>21:1062:000071</t>
  </si>
  <si>
    <t>21:0123:000067</t>
  </si>
  <si>
    <t>21:0123:000067:0001:0001:00</t>
  </si>
  <si>
    <t>082F  :771092:00:------:--</t>
  </si>
  <si>
    <t>21:1062:000072</t>
  </si>
  <si>
    <t>21:0123:000068</t>
  </si>
  <si>
    <t>21:0123:000068:0001:0001:00</t>
  </si>
  <si>
    <t>082F  :771094:00:------:--</t>
  </si>
  <si>
    <t>21:1062:000073</t>
  </si>
  <si>
    <t>21:0123:000069</t>
  </si>
  <si>
    <t>21:0123:000069:0001:0001:00</t>
  </si>
  <si>
    <t>082F  :771095:00:------:--</t>
  </si>
  <si>
    <t>21:1062:000074</t>
  </si>
  <si>
    <t>21:0123:000070</t>
  </si>
  <si>
    <t>21:0123:000070:0001:0001:00</t>
  </si>
  <si>
    <t>082F  :771096:00:------:--</t>
  </si>
  <si>
    <t>21:1062:000075</t>
  </si>
  <si>
    <t>21:0123:000071</t>
  </si>
  <si>
    <t>21:0123:000071:0001:0001:00</t>
  </si>
  <si>
    <t>082F  :771097:00:------:--</t>
  </si>
  <si>
    <t>21:1062:000076</t>
  </si>
  <si>
    <t>21:0123:000072</t>
  </si>
  <si>
    <t>21:0123:000072:0001:0001:00</t>
  </si>
  <si>
    <t>57.7</t>
  </si>
  <si>
    <t>082F  :771098:00:------:--</t>
  </si>
  <si>
    <t>21:1062:000077</t>
  </si>
  <si>
    <t>21:0123:000073</t>
  </si>
  <si>
    <t>21:0123:000073:0001:0001:00</t>
  </si>
  <si>
    <t>082F  :771099:00:------:--</t>
  </si>
  <si>
    <t>21:1062:000078</t>
  </si>
  <si>
    <t>21:0123:000074</t>
  </si>
  <si>
    <t>21:0123:000074:0001:0001:00</t>
  </si>
  <si>
    <t>082F  :771100:00:------:--</t>
  </si>
  <si>
    <t>21:1062:000079</t>
  </si>
  <si>
    <t>21:0123:000075</t>
  </si>
  <si>
    <t>21:0123:000075:0001:0001:00</t>
  </si>
  <si>
    <t>082F  :771102:00:------:--</t>
  </si>
  <si>
    <t>21:1062:000080</t>
  </si>
  <si>
    <t>21:0123:000076</t>
  </si>
  <si>
    <t>21:0123:000076:0001:0001:00</t>
  </si>
  <si>
    <t>082F  :771103:00:------:--</t>
  </si>
  <si>
    <t>21:1062:000081</t>
  </si>
  <si>
    <t>21:0123:000077</t>
  </si>
  <si>
    <t>21:0123:000077:0001:0001:00</t>
  </si>
  <si>
    <t>082F  :771104:00:------:--</t>
  </si>
  <si>
    <t>21:1062:000082</t>
  </si>
  <si>
    <t>21:0123:000078</t>
  </si>
  <si>
    <t>21:0123:000078:0001:0001:00</t>
  </si>
  <si>
    <t>082F  :771106:00:------:--</t>
  </si>
  <si>
    <t>21:1062:000083</t>
  </si>
  <si>
    <t>21:0123:000079</t>
  </si>
  <si>
    <t>21:0123:000079:0001:0001:00</t>
  </si>
  <si>
    <t>082F  :771107:00:------:--</t>
  </si>
  <si>
    <t>21:1062:000084</t>
  </si>
  <si>
    <t>21:0123:000080</t>
  </si>
  <si>
    <t>21:0123:000080:0001:0001:00</t>
  </si>
  <si>
    <t>082F  :771108:00:------:--</t>
  </si>
  <si>
    <t>21:1062:000085</t>
  </si>
  <si>
    <t>21:0123:000081</t>
  </si>
  <si>
    <t>21:0123:000081:0001:0001:00</t>
  </si>
  <si>
    <t>082F  :771109:00:------:--</t>
  </si>
  <si>
    <t>21:1062:000086</t>
  </si>
  <si>
    <t>21:0123:000082</t>
  </si>
  <si>
    <t>21:0123:000082:0001:0001:00</t>
  </si>
  <si>
    <t>082F  :771110:00:------:--</t>
  </si>
  <si>
    <t>21:1062:000087</t>
  </si>
  <si>
    <t>21:0123:000083</t>
  </si>
  <si>
    <t>21:0123:000083:0001:0001:00</t>
  </si>
  <si>
    <t>082F  :771111:00:------:--</t>
  </si>
  <si>
    <t>21:1062:000088</t>
  </si>
  <si>
    <t>21:0123:000084</t>
  </si>
  <si>
    <t>21:0123:000084:0001:0001:00</t>
  </si>
  <si>
    <t>082F  :771112:00:------:--</t>
  </si>
  <si>
    <t>21:1062:000089</t>
  </si>
  <si>
    <t>21:0123:000085</t>
  </si>
  <si>
    <t>21:0123:000085:0001:0001:00</t>
  </si>
  <si>
    <t>082F  :771113:10:------:--</t>
  </si>
  <si>
    <t>21:1062:000090</t>
  </si>
  <si>
    <t>21:0123:000086</t>
  </si>
  <si>
    <t>21:0123:000086:0001:0001:00</t>
  </si>
  <si>
    <t>445</t>
  </si>
  <si>
    <t>082F  :771114:20:771113:10</t>
  </si>
  <si>
    <t>21:1062:000091</t>
  </si>
  <si>
    <t>21:0123:000086:0002:0001:00</t>
  </si>
  <si>
    <t>082F  :771115:00:------:--</t>
  </si>
  <si>
    <t>21:1062:000092</t>
  </si>
  <si>
    <t>21:0123:000087</t>
  </si>
  <si>
    <t>21:0123:000087:0001:0001:00</t>
  </si>
  <si>
    <t>082F  :771116:00:------:--</t>
  </si>
  <si>
    <t>21:1062:000093</t>
  </si>
  <si>
    <t>21:0123:000088</t>
  </si>
  <si>
    <t>21:0123:000088:0001:0001:00</t>
  </si>
  <si>
    <t>082F  :771117:00:------:--</t>
  </si>
  <si>
    <t>21:1062:000094</t>
  </si>
  <si>
    <t>21:0123:000089</t>
  </si>
  <si>
    <t>21:0123:000089:0001:0001:00</t>
  </si>
  <si>
    <t>082F  :771118:00:------:--</t>
  </si>
  <si>
    <t>21:1062:000095</t>
  </si>
  <si>
    <t>21:0123:000090</t>
  </si>
  <si>
    <t>21:0123:000090:0001:0001:00</t>
  </si>
  <si>
    <t>082F  :771119:00:------:--</t>
  </si>
  <si>
    <t>21:1062:000096</t>
  </si>
  <si>
    <t>21:0123:000091</t>
  </si>
  <si>
    <t>21:0123:000091:0001:0001:00</t>
  </si>
  <si>
    <t>082F  :771120:00:------:--</t>
  </si>
  <si>
    <t>21:1062:000097</t>
  </si>
  <si>
    <t>21:0123:000092</t>
  </si>
  <si>
    <t>21:0123:000092:0001:0001:00</t>
  </si>
  <si>
    <t>082F  :771122:00:------:--</t>
  </si>
  <si>
    <t>21:1062:000098</t>
  </si>
  <si>
    <t>21:0123:000093</t>
  </si>
  <si>
    <t>21:0123:000093:0001:0001:00</t>
  </si>
  <si>
    <t>54.5</t>
  </si>
  <si>
    <t>082F  :771123:00:------:--</t>
  </si>
  <si>
    <t>21:1062:000099</t>
  </si>
  <si>
    <t>21:0123:000094</t>
  </si>
  <si>
    <t>21:0123:000094:0001:0001:00</t>
  </si>
  <si>
    <t>082F  :771124:00:------:--</t>
  </si>
  <si>
    <t>21:1062:000100</t>
  </si>
  <si>
    <t>21:0123:000095</t>
  </si>
  <si>
    <t>21:0123:000095:0001:0001:00</t>
  </si>
  <si>
    <t>082F  :771125:00:------:--</t>
  </si>
  <si>
    <t>21:1062:000101</t>
  </si>
  <si>
    <t>21:0123:000096</t>
  </si>
  <si>
    <t>21:0123:000096:0001:0001:00</t>
  </si>
  <si>
    <t>68.9</t>
  </si>
  <si>
    <t>082F  :771126:00:------:--</t>
  </si>
  <si>
    <t>21:1062:000102</t>
  </si>
  <si>
    <t>21:0123:000097</t>
  </si>
  <si>
    <t>21:0123:000097:0001:0001:00</t>
  </si>
  <si>
    <t>082F  :771127:00:------:--</t>
  </si>
  <si>
    <t>21:1062:000103</t>
  </si>
  <si>
    <t>21:0123:000098</t>
  </si>
  <si>
    <t>21:0123:000098:0001:0001:00</t>
  </si>
  <si>
    <t>47.4</t>
  </si>
  <si>
    <t>082F  :771129:00:------:--</t>
  </si>
  <si>
    <t>21:1062:000104</t>
  </si>
  <si>
    <t>21:0123:000099</t>
  </si>
  <si>
    <t>21:0123:000099:0001:0001:00</t>
  </si>
  <si>
    <t>49.8</t>
  </si>
  <si>
    <t>082F  :771130:00:------:--</t>
  </si>
  <si>
    <t>21:1062:000105</t>
  </si>
  <si>
    <t>21:0123:000100</t>
  </si>
  <si>
    <t>21:0123:000100:0001:0001:00</t>
  </si>
  <si>
    <t>082F  :771131:00:------:--</t>
  </si>
  <si>
    <t>21:1062:000106</t>
  </si>
  <si>
    <t>21:0123:000101</t>
  </si>
  <si>
    <t>21:0123:000101:0001:0001:00</t>
  </si>
  <si>
    <t>082F  :771132:00:------:--</t>
  </si>
  <si>
    <t>21:1062:000107</t>
  </si>
  <si>
    <t>21:0123:000102</t>
  </si>
  <si>
    <t>21:0123:000102:0001:0001:00</t>
  </si>
  <si>
    <t>082F  :771133:00:------:--</t>
  </si>
  <si>
    <t>21:1062:000108</t>
  </si>
  <si>
    <t>21:0123:000103</t>
  </si>
  <si>
    <t>21:0123:000103:0001:0001:00</t>
  </si>
  <si>
    <t>082F  :771134:10:------:--</t>
  </si>
  <si>
    <t>21:1062:000109</t>
  </si>
  <si>
    <t>21:0123:000104</t>
  </si>
  <si>
    <t>21:0123:000104:0001:0001:00</t>
  </si>
  <si>
    <t>082F  :771135:20:771134:10</t>
  </si>
  <si>
    <t>21:1062:000110</t>
  </si>
  <si>
    <t>21:0123:000104:0002:0001:00</t>
  </si>
  <si>
    <t>082F  :771136:00:------:--</t>
  </si>
  <si>
    <t>21:1062:000111</t>
  </si>
  <si>
    <t>21:0123:000105</t>
  </si>
  <si>
    <t>21:0123:000105:0001:0001:00</t>
  </si>
  <si>
    <t>082F  :771137:00:------:--</t>
  </si>
  <si>
    <t>21:1062:000112</t>
  </si>
  <si>
    <t>21:0123:000106</t>
  </si>
  <si>
    <t>21:0123:000106:0001:0001:00</t>
  </si>
  <si>
    <t>082F  :771138:00:------:--</t>
  </si>
  <si>
    <t>21:1062:000113</t>
  </si>
  <si>
    <t>21:0123:000107</t>
  </si>
  <si>
    <t>21:0123:000107:0001:0001:00</t>
  </si>
  <si>
    <t>082F  :771139:00:------:--</t>
  </si>
  <si>
    <t>21:1062:000114</t>
  </si>
  <si>
    <t>21:0123:000108</t>
  </si>
  <si>
    <t>21:0123:000108:0001:0001:00</t>
  </si>
  <si>
    <t>082F  :771140:00:------:--</t>
  </si>
  <si>
    <t>21:1062:000115</t>
  </si>
  <si>
    <t>21:0123:000109</t>
  </si>
  <si>
    <t>21:0123:000109:0001:0001:00</t>
  </si>
  <si>
    <t>082F  :771142:00:------:--</t>
  </si>
  <si>
    <t>21:1062:000116</t>
  </si>
  <si>
    <t>21:0123:000110</t>
  </si>
  <si>
    <t>21:0123:000110:0001:0001:00</t>
  </si>
  <si>
    <t>082F  :771143:00:------:--</t>
  </si>
  <si>
    <t>21:1062:000117</t>
  </si>
  <si>
    <t>21:0123:000111</t>
  </si>
  <si>
    <t>21:0123:000111:0001:0001:00</t>
  </si>
  <si>
    <t>082F  :771144:00:------:--</t>
  </si>
  <si>
    <t>21:1062:000118</t>
  </si>
  <si>
    <t>21:0123:000112</t>
  </si>
  <si>
    <t>21:0123:000112:0001:0001:00</t>
  </si>
  <si>
    <t>082F  :771145:00:------:--</t>
  </si>
  <si>
    <t>21:1062:000119</t>
  </si>
  <si>
    <t>21:0123:000113</t>
  </si>
  <si>
    <t>21:0123:000113:0001:0001:00</t>
  </si>
  <si>
    <t>113</t>
  </si>
  <si>
    <t>082F  :771147:00:------:--</t>
  </si>
  <si>
    <t>21:1062:000120</t>
  </si>
  <si>
    <t>21:0123:000114</t>
  </si>
  <si>
    <t>21:0123:000114:0001:0001:00</t>
  </si>
  <si>
    <t>082F  :771148:00:------:--</t>
  </si>
  <si>
    <t>21:1062:000121</t>
  </si>
  <si>
    <t>21:0123:000115</t>
  </si>
  <si>
    <t>21:0123:000115:0001:0001:00</t>
  </si>
  <si>
    <t>082F  :771149:00:------:--</t>
  </si>
  <si>
    <t>21:1062:000122</t>
  </si>
  <si>
    <t>21:0123:000116</t>
  </si>
  <si>
    <t>21:0123:000116:0001:0001:00</t>
  </si>
  <si>
    <t>082F  :771150:00:------:--</t>
  </si>
  <si>
    <t>21:1062:000123</t>
  </si>
  <si>
    <t>21:0123:000117</t>
  </si>
  <si>
    <t>21:0123:000117:0001:0001:00</t>
  </si>
  <si>
    <t>082F  :771151:00:------:--</t>
  </si>
  <si>
    <t>21:1062:000124</t>
  </si>
  <si>
    <t>21:0123:000118</t>
  </si>
  <si>
    <t>21:0123:000118:0001:0001:00</t>
  </si>
  <si>
    <t>082F  :771152:00:------:--</t>
  </si>
  <si>
    <t>21:1062:000125</t>
  </si>
  <si>
    <t>21:0123:000119</t>
  </si>
  <si>
    <t>21:0123:000119:0001:0001:00</t>
  </si>
  <si>
    <t>082F  :771153:00:------:--</t>
  </si>
  <si>
    <t>21:1062:000126</t>
  </si>
  <si>
    <t>21:0123:000120</t>
  </si>
  <si>
    <t>21:0123:000120:0001:0001:00</t>
  </si>
  <si>
    <t>082F  :771154:10:------:--</t>
  </si>
  <si>
    <t>21:1062:000127</t>
  </si>
  <si>
    <t>21:0123:000121</t>
  </si>
  <si>
    <t>21:0123:000121:0001:0001:00</t>
  </si>
  <si>
    <t>082F  :771155:20:771154:10</t>
  </si>
  <si>
    <t>21:1062:000128</t>
  </si>
  <si>
    <t>21:0123:000121:0002:0001:00</t>
  </si>
  <si>
    <t>082F  :771156:00:------:--</t>
  </si>
  <si>
    <t>21:1062:000129</t>
  </si>
  <si>
    <t>21:0123:000122</t>
  </si>
  <si>
    <t>21:0123:000122:0001:0001:00</t>
  </si>
  <si>
    <t>082F  :771157:00:------:--</t>
  </si>
  <si>
    <t>21:1062:000130</t>
  </si>
  <si>
    <t>21:0123:000123</t>
  </si>
  <si>
    <t>21:0123:000123:0001:0001:00</t>
  </si>
  <si>
    <t>082F  :771158:00:------:--</t>
  </si>
  <si>
    <t>21:1062:000131</t>
  </si>
  <si>
    <t>21:0123:000124</t>
  </si>
  <si>
    <t>21:0123:000124:0001:0001:00</t>
  </si>
  <si>
    <t>082F  :771159:00:------:--</t>
  </si>
  <si>
    <t>21:1062:000132</t>
  </si>
  <si>
    <t>21:0123:000125</t>
  </si>
  <si>
    <t>21:0123:000125:0001:0001:00</t>
  </si>
  <si>
    <t>082F  :771160:00:------:--</t>
  </si>
  <si>
    <t>21:1062:000133</t>
  </si>
  <si>
    <t>21:0123:000126</t>
  </si>
  <si>
    <t>21:0123:000126:0001:0001:00</t>
  </si>
  <si>
    <t>082F  :771162:00:------:--</t>
  </si>
  <si>
    <t>21:1062:000134</t>
  </si>
  <si>
    <t>21:0123:000127</t>
  </si>
  <si>
    <t>21:0123:000127:0001:0001:00</t>
  </si>
  <si>
    <t>082F  :771163:00:------:--</t>
  </si>
  <si>
    <t>21:1062:000135</t>
  </si>
  <si>
    <t>21:0123:000128</t>
  </si>
  <si>
    <t>21:0123:000128:0001:0001:00</t>
  </si>
  <si>
    <t>082F  :771164:00:------:--</t>
  </si>
  <si>
    <t>21:1062:000136</t>
  </si>
  <si>
    <t>21:0123:000129</t>
  </si>
  <si>
    <t>21:0123:000129:0001:0001:00</t>
  </si>
  <si>
    <t>082F  :771165:00:------:--</t>
  </si>
  <si>
    <t>21:1062:000137</t>
  </si>
  <si>
    <t>21:0123:000130</t>
  </si>
  <si>
    <t>21:0123:000130:0001:0001:00</t>
  </si>
  <si>
    <t>082F  :771166:00:------:--</t>
  </si>
  <si>
    <t>21:1062:000138</t>
  </si>
  <si>
    <t>21:0123:000131</t>
  </si>
  <si>
    <t>21:0123:000131:0001:0001:00</t>
  </si>
  <si>
    <t>082F  :771167:00:------:--</t>
  </si>
  <si>
    <t>21:1062:000139</t>
  </si>
  <si>
    <t>21:0123:000132</t>
  </si>
  <si>
    <t>21:0123:000132:0001:0001:00</t>
  </si>
  <si>
    <t>082F  :771168:00:------:--</t>
  </si>
  <si>
    <t>21:1062:000140</t>
  </si>
  <si>
    <t>21:0123:000133</t>
  </si>
  <si>
    <t>21:0123:000133:0001:0001:00</t>
  </si>
  <si>
    <t>082F  :771169:00:------:--</t>
  </si>
  <si>
    <t>21:1062:000141</t>
  </si>
  <si>
    <t>21:0123:000134</t>
  </si>
  <si>
    <t>21:0123:000134:0001:0001:00</t>
  </si>
  <si>
    <t>082F  :771170:00:------:--</t>
  </si>
  <si>
    <t>21:1062:000142</t>
  </si>
  <si>
    <t>21:0123:000135</t>
  </si>
  <si>
    <t>21:0123:000135:0001:0001:00</t>
  </si>
  <si>
    <t>082F  :771171:00:------:--</t>
  </si>
  <si>
    <t>21:1062:000143</t>
  </si>
  <si>
    <t>21:0123:000136</t>
  </si>
  <si>
    <t>21:0123:000136:0001:0001:00</t>
  </si>
  <si>
    <t>082F  :771172:00:------:--</t>
  </si>
  <si>
    <t>21:1062:000144</t>
  </si>
  <si>
    <t>21:0123:000137</t>
  </si>
  <si>
    <t>21:0123:000137:0001:0001:00</t>
  </si>
  <si>
    <t>082F  :771173:00:------:--</t>
  </si>
  <si>
    <t>21:1062:000145</t>
  </si>
  <si>
    <t>21:0123:000138</t>
  </si>
  <si>
    <t>21:0123:000138:0001:0001:00</t>
  </si>
  <si>
    <t>082F  :771174:00:------:--</t>
  </si>
  <si>
    <t>21:1062:000146</t>
  </si>
  <si>
    <t>21:0123:000139</t>
  </si>
  <si>
    <t>21:0123:000139:0001:0001:00</t>
  </si>
  <si>
    <t>082F  :771176:00:------:--</t>
  </si>
  <si>
    <t>21:1062:000147</t>
  </si>
  <si>
    <t>21:0123:000140</t>
  </si>
  <si>
    <t>21:0123:000140:0001:0001:00</t>
  </si>
  <si>
    <t>082F  :771177:00:------:--</t>
  </si>
  <si>
    <t>21:1062:000148</t>
  </si>
  <si>
    <t>21:0123:000141</t>
  </si>
  <si>
    <t>21:0123:000141:0001:0001:00</t>
  </si>
  <si>
    <t>082F  :771178:00:------:--</t>
  </si>
  <si>
    <t>21:1062:000149</t>
  </si>
  <si>
    <t>21:0123:000142</t>
  </si>
  <si>
    <t>21:0123:000142:0001:0001:00</t>
  </si>
  <si>
    <t>082F  :771179:10:------:--</t>
  </si>
  <si>
    <t>21:1062:000150</t>
  </si>
  <si>
    <t>21:0123:000143</t>
  </si>
  <si>
    <t>21:0123:000143:0001:0001:00</t>
  </si>
  <si>
    <t>118</t>
  </si>
  <si>
    <t>082F  :771180:20:771179:10</t>
  </si>
  <si>
    <t>21:1062:000151</t>
  </si>
  <si>
    <t>21:0123:000143:0002:0001:00</t>
  </si>
  <si>
    <t>082F  :771183:00:------:--</t>
  </si>
  <si>
    <t>21:1062:000152</t>
  </si>
  <si>
    <t>21:0123:000144</t>
  </si>
  <si>
    <t>21:0123:000144:0001:0001:00</t>
  </si>
  <si>
    <t>082F  :771184:10:------:--</t>
  </si>
  <si>
    <t>21:1062:000153</t>
  </si>
  <si>
    <t>21:0123:000145</t>
  </si>
  <si>
    <t>21:0123:000145:0001:0001:00</t>
  </si>
  <si>
    <t>082F  :771185:20:771184:10</t>
  </si>
  <si>
    <t>21:1062:000154</t>
  </si>
  <si>
    <t>21:0123:000145:0002:0001:00</t>
  </si>
  <si>
    <t>082F  :771186:00:------:--</t>
  </si>
  <si>
    <t>21:1062:000155</t>
  </si>
  <si>
    <t>21:0123:000146</t>
  </si>
  <si>
    <t>21:0123:000146:0001:0001:00</t>
  </si>
  <si>
    <t>59.5</t>
  </si>
  <si>
    <t>082F  :771187:00:------:--</t>
  </si>
  <si>
    <t>21:1062:000156</t>
  </si>
  <si>
    <t>21:0123:000147</t>
  </si>
  <si>
    <t>21:0123:000147:0001:0001:00</t>
  </si>
  <si>
    <t>082F  :771188:00:------:--</t>
  </si>
  <si>
    <t>21:1062:000157</t>
  </si>
  <si>
    <t>21:0123:000148</t>
  </si>
  <si>
    <t>21:0123:000148:0001:0001:00</t>
  </si>
  <si>
    <t>082F  :771189:00:------:--</t>
  </si>
  <si>
    <t>21:1062:000158</t>
  </si>
  <si>
    <t>21:0123:000149</t>
  </si>
  <si>
    <t>21:0123:000149:0001:0001:00</t>
  </si>
  <si>
    <t>082F  :771190:00:------:--</t>
  </si>
  <si>
    <t>21:1062:000159</t>
  </si>
  <si>
    <t>21:0123:000150</t>
  </si>
  <si>
    <t>21:0123:000150:0001:0001:00</t>
  </si>
  <si>
    <t>082F  :771191:00:------:--</t>
  </si>
  <si>
    <t>21:1062:000160</t>
  </si>
  <si>
    <t>21:0123:000151</t>
  </si>
  <si>
    <t>21:0123:000151:0001:0001:00</t>
  </si>
  <si>
    <t>082F  :771192:00:------:--</t>
  </si>
  <si>
    <t>21:1062:000161</t>
  </si>
  <si>
    <t>21:0123:000152</t>
  </si>
  <si>
    <t>21:0123:000152:0001:0001:00</t>
  </si>
  <si>
    <t>082F  :771193:00:------:--</t>
  </si>
  <si>
    <t>21:1062:000162</t>
  </si>
  <si>
    <t>21:0123:000153</t>
  </si>
  <si>
    <t>21:0123:000153:0001:0001:00</t>
  </si>
  <si>
    <t>082F  :771194:00:------:--</t>
  </si>
  <si>
    <t>21:1062:000163</t>
  </si>
  <si>
    <t>21:0123:000154</t>
  </si>
  <si>
    <t>21:0123:000154:0001:0001:00</t>
  </si>
  <si>
    <t>75.6</t>
  </si>
  <si>
    <t>082F  :771195:00:------:--</t>
  </si>
  <si>
    <t>21:1062:000164</t>
  </si>
  <si>
    <t>21:0123:000155</t>
  </si>
  <si>
    <t>21:0123:000155:0001:0001:00</t>
  </si>
  <si>
    <t>91.1</t>
  </si>
  <si>
    <t>082F  :771196:00:------:--</t>
  </si>
  <si>
    <t>21:1062:000165</t>
  </si>
  <si>
    <t>21:0123:000156</t>
  </si>
  <si>
    <t>21:0123:000156:0001:0001:00</t>
  </si>
  <si>
    <t>605</t>
  </si>
  <si>
    <t>082F  :771197:00:------:--</t>
  </si>
  <si>
    <t>21:1062:000166</t>
  </si>
  <si>
    <t>21:0123:000157</t>
  </si>
  <si>
    <t>21:0123:000157:0001:0001:00</t>
  </si>
  <si>
    <t>082F  :771198:00:------:--</t>
  </si>
  <si>
    <t>21:1062:000167</t>
  </si>
  <si>
    <t>21:0123:000158</t>
  </si>
  <si>
    <t>21:0123:000158:0001:0001:00</t>
  </si>
  <si>
    <t>082F  :771199:00:------:--</t>
  </si>
  <si>
    <t>21:1062:000168</t>
  </si>
  <si>
    <t>21:0123:000159</t>
  </si>
  <si>
    <t>21:0123:000159:0001:0001:00</t>
  </si>
  <si>
    <t>712</t>
  </si>
  <si>
    <t>082F  :771200:00:------:--</t>
  </si>
  <si>
    <t>21:1062:000169</t>
  </si>
  <si>
    <t>21:0123:000160</t>
  </si>
  <si>
    <t>21:0123:000160:0001:0001:00</t>
  </si>
  <si>
    <t>082F  :771202:00:------:--</t>
  </si>
  <si>
    <t>21:1062:000170</t>
  </si>
  <si>
    <t>21:0123:000161</t>
  </si>
  <si>
    <t>21:0123:000161:0001:0001:00</t>
  </si>
  <si>
    <t>082F  :771203:00:------:--</t>
  </si>
  <si>
    <t>21:1062:000171</t>
  </si>
  <si>
    <t>21:0123:000162</t>
  </si>
  <si>
    <t>21:0123:000162:0001:0001:00</t>
  </si>
  <si>
    <t>082F  :771204:00:------:--</t>
  </si>
  <si>
    <t>21:1062:000172</t>
  </si>
  <si>
    <t>21:0123:000163</t>
  </si>
  <si>
    <t>21:0123:000163:0001:0001:00</t>
  </si>
  <si>
    <t>082F  :771205:00:------:--</t>
  </si>
  <si>
    <t>21:1062:000173</t>
  </si>
  <si>
    <t>21:0123:000164</t>
  </si>
  <si>
    <t>21:0123:000164:0001:0001:00</t>
  </si>
  <si>
    <t>082F  :771206:00:------:--</t>
  </si>
  <si>
    <t>21:1062:000174</t>
  </si>
  <si>
    <t>21:0123:000165</t>
  </si>
  <si>
    <t>21:0123:000165:0001:0001:00</t>
  </si>
  <si>
    <t>082F  :771207:00:------:--</t>
  </si>
  <si>
    <t>21:1062:000175</t>
  </si>
  <si>
    <t>21:0123:000166</t>
  </si>
  <si>
    <t>21:0123:000166:0001:0001:00</t>
  </si>
  <si>
    <t>082F  :771208:00:------:--</t>
  </si>
  <si>
    <t>21:1062:000176</t>
  </si>
  <si>
    <t>21:0123:000167</t>
  </si>
  <si>
    <t>21:0123:000167:0001:0001:00</t>
  </si>
  <si>
    <t>082F  :771209:00:------:--</t>
  </si>
  <si>
    <t>21:1062:000177</t>
  </si>
  <si>
    <t>21:0123:000168</t>
  </si>
  <si>
    <t>21:0123:000168:0001:0001:00</t>
  </si>
  <si>
    <t>082F  :771210:00:------:--</t>
  </si>
  <si>
    <t>21:1062:000178</t>
  </si>
  <si>
    <t>21:0123:000169</t>
  </si>
  <si>
    <t>21:0123:000169:0001:0001:00</t>
  </si>
  <si>
    <t>544</t>
  </si>
  <si>
    <t>082F  :771212:00:------:--</t>
  </si>
  <si>
    <t>21:1062:000179</t>
  </si>
  <si>
    <t>21:0123:000170</t>
  </si>
  <si>
    <t>21:0123:000170:0001:0001:00</t>
  </si>
  <si>
    <t>082F  :771213:00:------:--</t>
  </si>
  <si>
    <t>21:1062:000180</t>
  </si>
  <si>
    <t>21:0123:000171</t>
  </si>
  <si>
    <t>21:0123:000171:0001:0001:00</t>
  </si>
  <si>
    <t>082F  :771214:00:------:--</t>
  </si>
  <si>
    <t>21:1062:000181</t>
  </si>
  <si>
    <t>21:0123:000172</t>
  </si>
  <si>
    <t>21:0123:000172:0001:0001:00</t>
  </si>
  <si>
    <t>082F  :771215:00:------:--</t>
  </si>
  <si>
    <t>21:1062:000182</t>
  </si>
  <si>
    <t>21:0123:000173</t>
  </si>
  <si>
    <t>21:0123:000173:0001:0001:00</t>
  </si>
  <si>
    <t>082F  :771216:10:------:--</t>
  </si>
  <si>
    <t>21:1062:000183</t>
  </si>
  <si>
    <t>21:0123:000174</t>
  </si>
  <si>
    <t>21:0123:000174:0001:0001:00</t>
  </si>
  <si>
    <t>082F  :771217:20:771216:10</t>
  </si>
  <si>
    <t>21:1062:000184</t>
  </si>
  <si>
    <t>21:0123:000174:0002:0001:00</t>
  </si>
  <si>
    <t>082F  :771218:00:------:--</t>
  </si>
  <si>
    <t>21:1062:000185</t>
  </si>
  <si>
    <t>21:0123:000175</t>
  </si>
  <si>
    <t>21:0123:000175:0001:0001:00</t>
  </si>
  <si>
    <t>082F  :771219:00:------:--</t>
  </si>
  <si>
    <t>21:1062:000186</t>
  </si>
  <si>
    <t>21:0123:000176</t>
  </si>
  <si>
    <t>21:0123:000176:0001:0001:00</t>
  </si>
  <si>
    <t>082F  :771220:00:------:--</t>
  </si>
  <si>
    <t>21:1062:000187</t>
  </si>
  <si>
    <t>21:0123:000177</t>
  </si>
  <si>
    <t>21:0123:000177:0001:0001:00</t>
  </si>
  <si>
    <t>082F  :771222:00:------:--</t>
  </si>
  <si>
    <t>21:1062:000188</t>
  </si>
  <si>
    <t>21:0123:000178</t>
  </si>
  <si>
    <t>21:0123:000178:0001:0001:00</t>
  </si>
  <si>
    <t>082F  :771223:00:------:--</t>
  </si>
  <si>
    <t>21:1062:000189</t>
  </si>
  <si>
    <t>21:0123:000179</t>
  </si>
  <si>
    <t>21:0123:000179:0001:0001:00</t>
  </si>
  <si>
    <t>082F  :771224:00:------:--</t>
  </si>
  <si>
    <t>21:1062:000190</t>
  </si>
  <si>
    <t>21:0123:000180</t>
  </si>
  <si>
    <t>21:0123:000180:0001:0001:00</t>
  </si>
  <si>
    <t>082F  :771225:00:------:--</t>
  </si>
  <si>
    <t>21:1062:000191</t>
  </si>
  <si>
    <t>21:0123:000181</t>
  </si>
  <si>
    <t>21:0123:000181:0001:0001:00</t>
  </si>
  <si>
    <t>082F  :771226:00:------:--</t>
  </si>
  <si>
    <t>21:1062:000192</t>
  </si>
  <si>
    <t>21:0123:000182</t>
  </si>
  <si>
    <t>21:0123:000182:0001:0001:00</t>
  </si>
  <si>
    <t>082F  :771227:00:------:--</t>
  </si>
  <si>
    <t>21:1062:000193</t>
  </si>
  <si>
    <t>21:0123:000183</t>
  </si>
  <si>
    <t>21:0123:000183:0001:0001:00</t>
  </si>
  <si>
    <t>082F  :771229:10:------:--</t>
  </si>
  <si>
    <t>21:1062:000194</t>
  </si>
  <si>
    <t>21:0123:000184</t>
  </si>
  <si>
    <t>21:0123:000184:0001:0001:00</t>
  </si>
  <si>
    <t>082F  :771230:20:771229:10</t>
  </si>
  <si>
    <t>21:1062:000195</t>
  </si>
  <si>
    <t>21:0123:000184:0002:0001:00</t>
  </si>
  <si>
    <t>082F  :771231:00:------:--</t>
  </si>
  <si>
    <t>21:1062:000196</t>
  </si>
  <si>
    <t>21:0123:000185</t>
  </si>
  <si>
    <t>21:0123:000185:0001:0001:00</t>
  </si>
  <si>
    <t>082F  :771232:00:------:--</t>
  </si>
  <si>
    <t>21:1062:000197</t>
  </si>
  <si>
    <t>21:0123:000186</t>
  </si>
  <si>
    <t>21:0123:000186:0001:0001:00</t>
  </si>
  <si>
    <t>138</t>
  </si>
  <si>
    <t>082F  :771233:00:------:--</t>
  </si>
  <si>
    <t>21:1062:000198</t>
  </si>
  <si>
    <t>21:0123:000187</t>
  </si>
  <si>
    <t>21:0123:000187:0001:0001:00</t>
  </si>
  <si>
    <t>082F  :771234:00:------:--</t>
  </si>
  <si>
    <t>21:1062:000199</t>
  </si>
  <si>
    <t>21:0123:000188</t>
  </si>
  <si>
    <t>21:0123:000188:0001:0001:00</t>
  </si>
  <si>
    <t>082F  :771235:00:------:--</t>
  </si>
  <si>
    <t>21:1062:000200</t>
  </si>
  <si>
    <t>21:0123:000189</t>
  </si>
  <si>
    <t>21:0123:000189:0001:0001:00</t>
  </si>
  <si>
    <t>082F  :771236:00:------:--</t>
  </si>
  <si>
    <t>21:1062:000201</t>
  </si>
  <si>
    <t>21:0123:000190</t>
  </si>
  <si>
    <t>21:0123:000190:0001:0001:00</t>
  </si>
  <si>
    <t>082F  :771237:00:------:--</t>
  </si>
  <si>
    <t>21:1062:000202</t>
  </si>
  <si>
    <t>21:0123:000191</t>
  </si>
  <si>
    <t>21:0123:000191:0001:0001:00</t>
  </si>
  <si>
    <t>082F  :771238:00:------:--</t>
  </si>
  <si>
    <t>21:1062:000203</t>
  </si>
  <si>
    <t>21:0123:000192</t>
  </si>
  <si>
    <t>21:0123:000192:0001:0001:00</t>
  </si>
  <si>
    <t>082F  :771239:00:------:--</t>
  </si>
  <si>
    <t>21:1062:000204</t>
  </si>
  <si>
    <t>21:0123:000193</t>
  </si>
  <si>
    <t>21:0123:000193:0001:0001:00</t>
  </si>
  <si>
    <t>082F  :771240:00:------:--</t>
  </si>
  <si>
    <t>21:1062:000205</t>
  </si>
  <si>
    <t>21:0123:000194</t>
  </si>
  <si>
    <t>21:0123:000194:0001:0001:00</t>
  </si>
  <si>
    <t>082F  :771242:10:------:--</t>
  </si>
  <si>
    <t>21:1062:000206</t>
  </si>
  <si>
    <t>21:0123:000195</t>
  </si>
  <si>
    <t>21:0123:000195:0001:0001:00</t>
  </si>
  <si>
    <t>082F  :771243:20:771242:10</t>
  </si>
  <si>
    <t>21:1062:000207</t>
  </si>
  <si>
    <t>21:0123:000195:0002:0001:00</t>
  </si>
  <si>
    <t>082F  :771244:00:------:--</t>
  </si>
  <si>
    <t>21:1062:000208</t>
  </si>
  <si>
    <t>21:0123:000196</t>
  </si>
  <si>
    <t>21:0123:000196:0001:0001:00</t>
  </si>
  <si>
    <t>102</t>
  </si>
  <si>
    <t>082F  :771245:00:------:--</t>
  </si>
  <si>
    <t>21:1062:000209</t>
  </si>
  <si>
    <t>21:0123:000197</t>
  </si>
  <si>
    <t>21:0123:000197:0001:0001:00</t>
  </si>
  <si>
    <t>082F  :771246:00:------:--</t>
  </si>
  <si>
    <t>21:1062:000210</t>
  </si>
  <si>
    <t>21:0123:000198</t>
  </si>
  <si>
    <t>21:0123:000198:0001:0001:00</t>
  </si>
  <si>
    <t>082F  :771247:00:------:--</t>
  </si>
  <si>
    <t>21:1062:000211</t>
  </si>
  <si>
    <t>21:0123:000199</t>
  </si>
  <si>
    <t>21:0123:000199:0001:0001:00</t>
  </si>
  <si>
    <t>082F  :771249:00:------:--</t>
  </si>
  <si>
    <t>21:1062:000212</t>
  </si>
  <si>
    <t>21:0123:000200</t>
  </si>
  <si>
    <t>21:0123:000200:0001:0001:00</t>
  </si>
  <si>
    <t>082F  :771250:00:------:--</t>
  </si>
  <si>
    <t>21:1062:000213</t>
  </si>
  <si>
    <t>21:0123:000201</t>
  </si>
  <si>
    <t>21:0123:000201:0001:0001:00</t>
  </si>
  <si>
    <t>082F  :771251:00:------:--</t>
  </si>
  <si>
    <t>21:1062:000214</t>
  </si>
  <si>
    <t>21:0123:000202</t>
  </si>
  <si>
    <t>21:0123:000202:0001:0001:00</t>
  </si>
  <si>
    <t>082F  :771252:00:------:--</t>
  </si>
  <si>
    <t>21:1062:000215</t>
  </si>
  <si>
    <t>21:0123:000203</t>
  </si>
  <si>
    <t>21:0123:000203:0001:0001:00</t>
  </si>
  <si>
    <t>77.4</t>
  </si>
  <si>
    <t>082F  :771253:00:------:--</t>
  </si>
  <si>
    <t>21:1062:000216</t>
  </si>
  <si>
    <t>21:0123:000204</t>
  </si>
  <si>
    <t>21:0123:000204:0001:0001:00</t>
  </si>
  <si>
    <t>082F  :771254:00:------:--</t>
  </si>
  <si>
    <t>21:1062:000217</t>
  </si>
  <si>
    <t>21:0123:000205</t>
  </si>
  <si>
    <t>21:0123:000205:0001:0001:00</t>
  </si>
  <si>
    <t>082F  :771255:00:------:--</t>
  </si>
  <si>
    <t>21:1062:000218</t>
  </si>
  <si>
    <t>21:0123:000206</t>
  </si>
  <si>
    <t>21:0123:000206:0001:0001:00</t>
  </si>
  <si>
    <t>082F  :771256:00:------:--</t>
  </si>
  <si>
    <t>21:1062:000219</t>
  </si>
  <si>
    <t>21:0123:000207</t>
  </si>
  <si>
    <t>21:0123:000207:0001:0001:00</t>
  </si>
  <si>
    <t>082F  :771257:00:------:--</t>
  </si>
  <si>
    <t>21:1062:000220</t>
  </si>
  <si>
    <t>21:0123:000208</t>
  </si>
  <si>
    <t>21:0123:000208:0001:0001:00</t>
  </si>
  <si>
    <t>082F  :771258:00:------:--</t>
  </si>
  <si>
    <t>21:1062:000221</t>
  </si>
  <si>
    <t>21:0123:000209</t>
  </si>
  <si>
    <t>21:0123:000209:0001:0001:00</t>
  </si>
  <si>
    <t>082F  :771259:00:------:--</t>
  </si>
  <si>
    <t>21:1062:000222</t>
  </si>
  <si>
    <t>21:0123:000210</t>
  </si>
  <si>
    <t>21:0123:000210:0001:0001:00</t>
  </si>
  <si>
    <t>082F  :771260:00:------:--</t>
  </si>
  <si>
    <t>21:1062:000223</t>
  </si>
  <si>
    <t>21:0123:000211</t>
  </si>
  <si>
    <t>21:0123:000211:0001:0001:00</t>
  </si>
  <si>
    <t>082F  :771262:00:------:--</t>
  </si>
  <si>
    <t>21:1062:000224</t>
  </si>
  <si>
    <t>21:0123:000212</t>
  </si>
  <si>
    <t>21:0123:000212:0001:0001:00</t>
  </si>
  <si>
    <t>082F  :771263:00:------:--</t>
  </si>
  <si>
    <t>21:1062:000225</t>
  </si>
  <si>
    <t>21:0123:000213</t>
  </si>
  <si>
    <t>21:0123:000213:0001:0001:00</t>
  </si>
  <si>
    <t>667</t>
  </si>
  <si>
    <t>539</t>
  </si>
  <si>
    <t>082F  :771264:00:------:--</t>
  </si>
  <si>
    <t>21:1062:000226</t>
  </si>
  <si>
    <t>21:0123:000214</t>
  </si>
  <si>
    <t>21:0123:000214:0001:0001:00</t>
  </si>
  <si>
    <t>082F  :771265:00:------:--</t>
  </si>
  <si>
    <t>21:1062:000227</t>
  </si>
  <si>
    <t>21:0123:000215</t>
  </si>
  <si>
    <t>21:0123:000215:0001:0001:00</t>
  </si>
  <si>
    <t>082F  :771266:00:------:--</t>
  </si>
  <si>
    <t>21:1062:000228</t>
  </si>
  <si>
    <t>21:0123:000216</t>
  </si>
  <si>
    <t>21:0123:000216:0001:0001:00</t>
  </si>
  <si>
    <t>082F  :771267:00:------:--</t>
  </si>
  <si>
    <t>21:1062:000229</t>
  </si>
  <si>
    <t>21:0123:000217</t>
  </si>
  <si>
    <t>21:0123:000217:0001:0001:00</t>
  </si>
  <si>
    <t>1250</t>
  </si>
  <si>
    <t>1090</t>
  </si>
  <si>
    <t>65.5</t>
  </si>
  <si>
    <t>082F  :771268:00:------:--</t>
  </si>
  <si>
    <t>21:1062:000230</t>
  </si>
  <si>
    <t>21:0123:000218</t>
  </si>
  <si>
    <t>21:0123:000218:0001:0001:00</t>
  </si>
  <si>
    <t>632</t>
  </si>
  <si>
    <t>492</t>
  </si>
  <si>
    <t>135</t>
  </si>
  <si>
    <t>082F  :771269:00:------:--</t>
  </si>
  <si>
    <t>21:1062:000231</t>
  </si>
  <si>
    <t>21:0123:000219</t>
  </si>
  <si>
    <t>21:0123:000219:0001:0001:00</t>
  </si>
  <si>
    <t>082F  :771270:00:------:--</t>
  </si>
  <si>
    <t>21:1062:000232</t>
  </si>
  <si>
    <t>21:0123:000220</t>
  </si>
  <si>
    <t>21:0123:000220:0001:0001:00</t>
  </si>
  <si>
    <t>59.8</t>
  </si>
  <si>
    <t>082F  :771271:00:------:--</t>
  </si>
  <si>
    <t>21:1062:000233</t>
  </si>
  <si>
    <t>21:0123:000221</t>
  </si>
  <si>
    <t>21:0123:000221:0001:0001:00</t>
  </si>
  <si>
    <t>082F  :771273:00:------:--</t>
  </si>
  <si>
    <t>21:1062:000234</t>
  </si>
  <si>
    <t>21:0123:000222</t>
  </si>
  <si>
    <t>21:0123:000222:0001:0001:00</t>
  </si>
  <si>
    <t>082F  :771274:00:------:--</t>
  </si>
  <si>
    <t>21:1062:000235</t>
  </si>
  <si>
    <t>21:0123:000223</t>
  </si>
  <si>
    <t>21:0123:000223:0001:0001:00</t>
  </si>
  <si>
    <t>082F  :771275:00:------:--</t>
  </si>
  <si>
    <t>21:1062:000236</t>
  </si>
  <si>
    <t>21:0123:000224</t>
  </si>
  <si>
    <t>21:0123:000224:0001:0001:00</t>
  </si>
  <si>
    <t>082F  :771276:00:------:--</t>
  </si>
  <si>
    <t>21:1062:000237</t>
  </si>
  <si>
    <t>21:0123:000225</t>
  </si>
  <si>
    <t>21:0123:000225:0001:0001:00</t>
  </si>
  <si>
    <t>082F  :771277:00:------:--</t>
  </si>
  <si>
    <t>21:1062:000238</t>
  </si>
  <si>
    <t>21:0123:000226</t>
  </si>
  <si>
    <t>21:0123:000226:0001:0001:00</t>
  </si>
  <si>
    <t>082F  :771278:10:------:--</t>
  </si>
  <si>
    <t>21:1062:000239</t>
  </si>
  <si>
    <t>21:0123:000227</t>
  </si>
  <si>
    <t>21:0123:000227:0001:0001:00</t>
  </si>
  <si>
    <t>082F  :771279:20:771278:10</t>
  </si>
  <si>
    <t>21:1062:000240</t>
  </si>
  <si>
    <t>21:0123:000227:0002:0001:00</t>
  </si>
  <si>
    <t>082F  :771280:00:------:--</t>
  </si>
  <si>
    <t>21:1062:000241</t>
  </si>
  <si>
    <t>21:0123:000228</t>
  </si>
  <si>
    <t>21:0123:000228:0001:0001:00</t>
  </si>
  <si>
    <t>082F  :771282:00:------:--</t>
  </si>
  <si>
    <t>21:1062:000242</t>
  </si>
  <si>
    <t>21:0123:000229</t>
  </si>
  <si>
    <t>21:0123:000229:0001:0001:00</t>
  </si>
  <si>
    <t>082F  :771283:00:------:--</t>
  </si>
  <si>
    <t>21:1062:000243</t>
  </si>
  <si>
    <t>21:0123:000230</t>
  </si>
  <si>
    <t>21:0123:000230:0001:0001:00</t>
  </si>
  <si>
    <t>082F  :771284:00:------:--</t>
  </si>
  <si>
    <t>21:1062:000244</t>
  </si>
  <si>
    <t>21:0123:000231</t>
  </si>
  <si>
    <t>21:0123:000231:0001:0001:00</t>
  </si>
  <si>
    <t>082F  :771285:00:------:--</t>
  </si>
  <si>
    <t>21:1062:000245</t>
  </si>
  <si>
    <t>21:0123:000232</t>
  </si>
  <si>
    <t>21:0123:000232:0001:0001:00</t>
  </si>
  <si>
    <t>278</t>
  </si>
  <si>
    <t>65.6</t>
  </si>
  <si>
    <t>082F  :771286:00:------:--</t>
  </si>
  <si>
    <t>21:1062:000246</t>
  </si>
  <si>
    <t>21:0123:000233</t>
  </si>
  <si>
    <t>21:0123:000233:0001:0001:00</t>
  </si>
  <si>
    <t>50.1</t>
  </si>
  <si>
    <t>082F  :771288:00:------:--</t>
  </si>
  <si>
    <t>21:1062:000247</t>
  </si>
  <si>
    <t>21:0123:000234</t>
  </si>
  <si>
    <t>21:0123:000234:0001:0001:00</t>
  </si>
  <si>
    <t>082F  :771289:10:------:--</t>
  </si>
  <si>
    <t>21:1062:000248</t>
  </si>
  <si>
    <t>21:0123:000235</t>
  </si>
  <si>
    <t>21:0123:000235:0001:0001:00</t>
  </si>
  <si>
    <t>308</t>
  </si>
  <si>
    <t>78.9</t>
  </si>
  <si>
    <t>082F  :771290:20:771289:10</t>
  </si>
  <si>
    <t>21:1062:000249</t>
  </si>
  <si>
    <t>21:0123:000235:0002:0001:00</t>
  </si>
  <si>
    <t>253</t>
  </si>
  <si>
    <t>58.3</t>
  </si>
  <si>
    <t>082F  :771291:00:------:--</t>
  </si>
  <si>
    <t>21:1062:000250</t>
  </si>
  <si>
    <t>21:0123:000236</t>
  </si>
  <si>
    <t>21:0123:000236:0001:0001:00</t>
  </si>
  <si>
    <t>082F  :771292:00:------:--</t>
  </si>
  <si>
    <t>21:1062:000251</t>
  </si>
  <si>
    <t>21:0123:000237</t>
  </si>
  <si>
    <t>21:0123:000237:0001:0001:00</t>
  </si>
  <si>
    <t>082F  :771293:00:------:--</t>
  </si>
  <si>
    <t>21:1062:000252</t>
  </si>
  <si>
    <t>21:0123:000238</t>
  </si>
  <si>
    <t>21:0123:000238:0001:0001:00</t>
  </si>
  <si>
    <t>082F  :771294:00:------:--</t>
  </si>
  <si>
    <t>21:1062:000253</t>
  </si>
  <si>
    <t>21:0123:000239</t>
  </si>
  <si>
    <t>21:0123:000239:0001:0001:00</t>
  </si>
  <si>
    <t>76.2</t>
  </si>
  <si>
    <t>082F  :771295:00:------:--</t>
  </si>
  <si>
    <t>21:1062:000254</t>
  </si>
  <si>
    <t>21:0123:000240</t>
  </si>
  <si>
    <t>21:0123:000240:0001:0001:00</t>
  </si>
  <si>
    <t>082F  :771296:00:------:--</t>
  </si>
  <si>
    <t>21:1062:000255</t>
  </si>
  <si>
    <t>21:0123:000241</t>
  </si>
  <si>
    <t>21:0123:000241:0001:0001:00</t>
  </si>
  <si>
    <t>082F  :771297:00:------:--</t>
  </si>
  <si>
    <t>21:1062:000256</t>
  </si>
  <si>
    <t>21:0123:000242</t>
  </si>
  <si>
    <t>21:0123:000242:0001:0001:00</t>
  </si>
  <si>
    <t>082F  :771298:00:------:--</t>
  </si>
  <si>
    <t>21:1062:000257</t>
  </si>
  <si>
    <t>21:0123:000243</t>
  </si>
  <si>
    <t>21:0123:000243:0001:0001:00</t>
  </si>
  <si>
    <t>082F  :771299:00:------:--</t>
  </si>
  <si>
    <t>21:1062:000258</t>
  </si>
  <si>
    <t>21:0123:000244</t>
  </si>
  <si>
    <t>21:0123:000244:0001:0001:00</t>
  </si>
  <si>
    <t>69.5</t>
  </si>
  <si>
    <t>082F  :771300:00:------:--</t>
  </si>
  <si>
    <t>21:1062:000259</t>
  </si>
  <si>
    <t>21:0123:000245</t>
  </si>
  <si>
    <t>21:0123:000245:0001:0001:00</t>
  </si>
  <si>
    <t>606</t>
  </si>
  <si>
    <t>433</t>
  </si>
  <si>
    <t>38.6</t>
  </si>
  <si>
    <t>124</t>
  </si>
  <si>
    <t>082F  :771302:00:------:--</t>
  </si>
  <si>
    <t>21:1062:000260</t>
  </si>
  <si>
    <t>21:0123:000246</t>
  </si>
  <si>
    <t>21:0123:000246:0001:0001:00</t>
  </si>
  <si>
    <t>082F  :771303:00:------:--</t>
  </si>
  <si>
    <t>21:1062:000261</t>
  </si>
  <si>
    <t>21:0123:000247</t>
  </si>
  <si>
    <t>21:0123:000247:0001:0001:00</t>
  </si>
  <si>
    <t>082F  :771304:00:------:--</t>
  </si>
  <si>
    <t>21:1062:000262</t>
  </si>
  <si>
    <t>21:0123:000248</t>
  </si>
  <si>
    <t>21:0123:000248:0001:0001:00</t>
  </si>
  <si>
    <t>082F  :771305:00:------:--</t>
  </si>
  <si>
    <t>21:1062:000263</t>
  </si>
  <si>
    <t>21:0123:000249</t>
  </si>
  <si>
    <t>21:0123:000249:0001:0001:00</t>
  </si>
  <si>
    <t>082F  :771306:00:------:--</t>
  </si>
  <si>
    <t>21:1062:000264</t>
  </si>
  <si>
    <t>21:0123:000250</t>
  </si>
  <si>
    <t>21:0123:000250:0001:0001:00</t>
  </si>
  <si>
    <t>082F  :771307:00:------:--</t>
  </si>
  <si>
    <t>21:1062:000265</t>
  </si>
  <si>
    <t>21:0123:000251</t>
  </si>
  <si>
    <t>21:0123:000251:0001:0001:00</t>
  </si>
  <si>
    <t>082F  :771308:00:------:--</t>
  </si>
  <si>
    <t>21:1062:000266</t>
  </si>
  <si>
    <t>21:0123:000252</t>
  </si>
  <si>
    <t>21:0123:000252:0001:0001:00</t>
  </si>
  <si>
    <t>082F  :771309:00:------:--</t>
  </si>
  <si>
    <t>21:1062:000267</t>
  </si>
  <si>
    <t>21:0123:000253</t>
  </si>
  <si>
    <t>21:0123:000253:0001:0001:00</t>
  </si>
  <si>
    <t>082F  :771310:00:------:--</t>
  </si>
  <si>
    <t>21:1062:000268</t>
  </si>
  <si>
    <t>21:0123:000254</t>
  </si>
  <si>
    <t>21:0123:000254:0001:0001:00</t>
  </si>
  <si>
    <t>082F  :771311:00:------:--</t>
  </si>
  <si>
    <t>21:1062:000269</t>
  </si>
  <si>
    <t>21:0123:000255</t>
  </si>
  <si>
    <t>21:0123:000255:0001:0001:00</t>
  </si>
  <si>
    <t>78.1</t>
  </si>
  <si>
    <t>082F  :771312:00:------:--</t>
  </si>
  <si>
    <t>21:1062:000270</t>
  </si>
  <si>
    <t>21:0123:000256</t>
  </si>
  <si>
    <t>21:0123:000256:0001:0001:00</t>
  </si>
  <si>
    <t>082F  :771313:00:------:--</t>
  </si>
  <si>
    <t>21:1062:000271</t>
  </si>
  <si>
    <t>21:0123:000257</t>
  </si>
  <si>
    <t>21:0123:000257:0001:0001:00</t>
  </si>
  <si>
    <t>082F  :771314:00:------:--</t>
  </si>
  <si>
    <t>21:1062:000272</t>
  </si>
  <si>
    <t>21:0123:000258</t>
  </si>
  <si>
    <t>21:0123:000258:0001:0001:00</t>
  </si>
  <si>
    <t>55.4</t>
  </si>
  <si>
    <t>082F  :771315:00:------:--</t>
  </si>
  <si>
    <t>21:1062:000273</t>
  </si>
  <si>
    <t>21:0123:000259</t>
  </si>
  <si>
    <t>21:0123:000259:0001:0001:00</t>
  </si>
  <si>
    <t>082F  :771316:00:------:--</t>
  </si>
  <si>
    <t>21:1062:000274</t>
  </si>
  <si>
    <t>21:0123:000260</t>
  </si>
  <si>
    <t>21:0123:000260:0001:0001:00</t>
  </si>
  <si>
    <t>082F  :771318:00:------:--</t>
  </si>
  <si>
    <t>21:1062:000275</t>
  </si>
  <si>
    <t>21:0123:000261</t>
  </si>
  <si>
    <t>21:0123:000261:0001:0001:00</t>
  </si>
  <si>
    <t>082F  :771319:00:------:--</t>
  </si>
  <si>
    <t>21:1062:000276</t>
  </si>
  <si>
    <t>21:0123:000262</t>
  </si>
  <si>
    <t>21:0123:000262:0001:0001:00</t>
  </si>
  <si>
    <t>53.3</t>
  </si>
  <si>
    <t>082F  :771320:00:------:--</t>
  </si>
  <si>
    <t>21:1062:000277</t>
  </si>
  <si>
    <t>21:0123:000263</t>
  </si>
  <si>
    <t>21:0123:000263:0001:0001:00</t>
  </si>
  <si>
    <t>31.6</t>
  </si>
  <si>
    <t>082F  :771322:00:------:--</t>
  </si>
  <si>
    <t>21:1062:000278</t>
  </si>
  <si>
    <t>21:0123:000264</t>
  </si>
  <si>
    <t>21:0123:000264:0001:0001:00</t>
  </si>
  <si>
    <t>082F  :771323:00:------:--</t>
  </si>
  <si>
    <t>21:1062:000279</t>
  </si>
  <si>
    <t>21:0123:000265</t>
  </si>
  <si>
    <t>21:0123:000265:0001:0001:00</t>
  </si>
  <si>
    <t>082F  :771324:00:------:--</t>
  </si>
  <si>
    <t>21:1062:000280</t>
  </si>
  <si>
    <t>21:0123:000266</t>
  </si>
  <si>
    <t>21:0123:000266:0001:0001:00</t>
  </si>
  <si>
    <t>082F  :771325:10:------:--</t>
  </si>
  <si>
    <t>21:1062:000281</t>
  </si>
  <si>
    <t>21:0123:000267</t>
  </si>
  <si>
    <t>21:0123:000267:0001:0001:00</t>
  </si>
  <si>
    <t>52.4</t>
  </si>
  <si>
    <t>082F  :771326:20:771325:10</t>
  </si>
  <si>
    <t>21:1062:000282</t>
  </si>
  <si>
    <t>21:0123:000267:0002:0001:00</t>
  </si>
  <si>
    <t>39.6</t>
  </si>
  <si>
    <t>082F  :771327:00:------:--</t>
  </si>
  <si>
    <t>21:1062:000283</t>
  </si>
  <si>
    <t>21:0123:000268</t>
  </si>
  <si>
    <t>21:0123:000268:0001:0001:00</t>
  </si>
  <si>
    <t>503</t>
  </si>
  <si>
    <t>41.2</t>
  </si>
  <si>
    <t>105</t>
  </si>
  <si>
    <t>082F  :771328:00:------:--</t>
  </si>
  <si>
    <t>21:1062:000284</t>
  </si>
  <si>
    <t>21:0123:000269</t>
  </si>
  <si>
    <t>21:0123:000269:0001:0001:00</t>
  </si>
  <si>
    <t>082F  :771329:00:------:--</t>
  </si>
  <si>
    <t>21:1062:000285</t>
  </si>
  <si>
    <t>21:0123:000270</t>
  </si>
  <si>
    <t>21:0123:000270:0001:0001:00</t>
  </si>
  <si>
    <t>082F  :771330:00:------:--</t>
  </si>
  <si>
    <t>21:1062:000286</t>
  </si>
  <si>
    <t>21:0123:000271</t>
  </si>
  <si>
    <t>21:0123:000271:0001:0001:00</t>
  </si>
  <si>
    <t>082F  :771331:00:------:--</t>
  </si>
  <si>
    <t>21:1062:000287</t>
  </si>
  <si>
    <t>21:0123:000272</t>
  </si>
  <si>
    <t>21:0123:000272:0001:0001:00</t>
  </si>
  <si>
    <t>45.3</t>
  </si>
  <si>
    <t>082F  :771332:00:------:--</t>
  </si>
  <si>
    <t>21:1062:000288</t>
  </si>
  <si>
    <t>21:0123:000273</t>
  </si>
  <si>
    <t>21:0123:000273:0001:0001:00</t>
  </si>
  <si>
    <t>082F  :771333:00:------:--</t>
  </si>
  <si>
    <t>21:1062:000289</t>
  </si>
  <si>
    <t>21:0123:000274</t>
  </si>
  <si>
    <t>21:0123:000274:0001:0001:00</t>
  </si>
  <si>
    <t>082F  :771335:00:------:--</t>
  </si>
  <si>
    <t>21:1062:000290</t>
  </si>
  <si>
    <t>21:0123:000275</t>
  </si>
  <si>
    <t>21:0123:000275:0001:0001:00</t>
  </si>
  <si>
    <t>082F  :771336:00:------:--</t>
  </si>
  <si>
    <t>21:1062:000291</t>
  </si>
  <si>
    <t>21:0123:000276</t>
  </si>
  <si>
    <t>21:0123:000276:0001:0001:00</t>
  </si>
  <si>
    <t>082F  :771337:00:------:--</t>
  </si>
  <si>
    <t>21:1062:000292</t>
  </si>
  <si>
    <t>21:0123:000277</t>
  </si>
  <si>
    <t>21:0123:000277:0001:0001:00</t>
  </si>
  <si>
    <t>082F  :771338:00:------:--</t>
  </si>
  <si>
    <t>21:1062:000293</t>
  </si>
  <si>
    <t>21:0123:000278</t>
  </si>
  <si>
    <t>21:0123:000278:0001:0001:00</t>
  </si>
  <si>
    <t>082F  :771339:00:------:--</t>
  </si>
  <si>
    <t>21:1062:000294</t>
  </si>
  <si>
    <t>21:0123:000279</t>
  </si>
  <si>
    <t>21:0123:000279:0001:0001:00</t>
  </si>
  <si>
    <t>42.1</t>
  </si>
  <si>
    <t>082F  :771340:00:------:--</t>
  </si>
  <si>
    <t>21:1062:000295</t>
  </si>
  <si>
    <t>21:0123:000280</t>
  </si>
  <si>
    <t>21:0123:000280:0001:0001:00</t>
  </si>
  <si>
    <t>082F  :771342:00:------:--</t>
  </si>
  <si>
    <t>21:1062:000296</t>
  </si>
  <si>
    <t>21:0123:000281</t>
  </si>
  <si>
    <t>21:0123:000281:0001:0001:00</t>
  </si>
  <si>
    <t>082F  :771343:10:------:--</t>
  </si>
  <si>
    <t>21:1062:000297</t>
  </si>
  <si>
    <t>21:0123:000282</t>
  </si>
  <si>
    <t>21:0123:000282:0001:0001:00</t>
  </si>
  <si>
    <t>655</t>
  </si>
  <si>
    <t>082F  :771344:20:771343:10</t>
  </si>
  <si>
    <t>21:1062:000298</t>
  </si>
  <si>
    <t>21:0123:000282:0002:0001:00</t>
  </si>
  <si>
    <t>564</t>
  </si>
  <si>
    <t>082F  :771345:00:------:--</t>
  </si>
  <si>
    <t>21:1062:000299</t>
  </si>
  <si>
    <t>21:0123:000283</t>
  </si>
  <si>
    <t>21:0123:000283:0001:0001:00</t>
  </si>
  <si>
    <t>81.2</t>
  </si>
  <si>
    <t>082F  :771346:00:------:--</t>
  </si>
  <si>
    <t>21:1062:000300</t>
  </si>
  <si>
    <t>21:0123:000284</t>
  </si>
  <si>
    <t>21:0123:000284:0001:0001:00</t>
  </si>
  <si>
    <t>082F  :771347:00:------:--</t>
  </si>
  <si>
    <t>21:1062:000301</t>
  </si>
  <si>
    <t>21:0123:000285</t>
  </si>
  <si>
    <t>21:0123:000285:0001:0001:00</t>
  </si>
  <si>
    <t>1120</t>
  </si>
  <si>
    <t>323</t>
  </si>
  <si>
    <t>109</t>
  </si>
  <si>
    <t>082F  :771348:00:------:--</t>
  </si>
  <si>
    <t>21:1062:000302</t>
  </si>
  <si>
    <t>21:0123:000286</t>
  </si>
  <si>
    <t>21:0123:000286:0001:0001:00</t>
  </si>
  <si>
    <t>082F  :771349:00:------:--</t>
  </si>
  <si>
    <t>21:1062:000303</t>
  </si>
  <si>
    <t>21:0123:000287</t>
  </si>
  <si>
    <t>21:0123:000287:0001:0001:00</t>
  </si>
  <si>
    <t>082F  :771350:00:------:--</t>
  </si>
  <si>
    <t>21:1062:000304</t>
  </si>
  <si>
    <t>21:0123:000288</t>
  </si>
  <si>
    <t>21:0123:000288:0001:0001:00</t>
  </si>
  <si>
    <t>082F  :771351:00:------:--</t>
  </si>
  <si>
    <t>21:1062:000305</t>
  </si>
  <si>
    <t>21:0123:000289</t>
  </si>
  <si>
    <t>21:0123:000289:0001:0001:00</t>
  </si>
  <si>
    <t>082F  :771352:00:------:--</t>
  </si>
  <si>
    <t>21:1062:000306</t>
  </si>
  <si>
    <t>21:0123:000290</t>
  </si>
  <si>
    <t>21:0123:000290:0001:0001:00</t>
  </si>
  <si>
    <t>082F  :771353:00:------:--</t>
  </si>
  <si>
    <t>21:1062:000307</t>
  </si>
  <si>
    <t>21:0123:000291</t>
  </si>
  <si>
    <t>21:0123:000291:0001:0001:00</t>
  </si>
  <si>
    <t>082F  :771355:00:------:--</t>
  </si>
  <si>
    <t>21:1062:000308</t>
  </si>
  <si>
    <t>21:0123:000292</t>
  </si>
  <si>
    <t>21:0123:000292:0001:0001:00</t>
  </si>
  <si>
    <t>082F  :771356:00:------:--</t>
  </si>
  <si>
    <t>21:1062:000309</t>
  </si>
  <si>
    <t>21:0123:000293</t>
  </si>
  <si>
    <t>21:0123:000293:0001:0001:00</t>
  </si>
  <si>
    <t>082F  :771357:00:------:--</t>
  </si>
  <si>
    <t>21:1062:000310</t>
  </si>
  <si>
    <t>21:0123:000294</t>
  </si>
  <si>
    <t>21:0123:000294:0001:0001:00</t>
  </si>
  <si>
    <t>19.7</t>
  </si>
  <si>
    <t>082F  :771358:00:------:--</t>
  </si>
  <si>
    <t>21:1062:000311</t>
  </si>
  <si>
    <t>21:0123:000295</t>
  </si>
  <si>
    <t>21:0123:000295:0001:0001:00</t>
  </si>
  <si>
    <t>082F  :771359:00:------:--</t>
  </si>
  <si>
    <t>21:1062:000312</t>
  </si>
  <si>
    <t>21:0123:000296</t>
  </si>
  <si>
    <t>21:0123:000296:0001:0001:00</t>
  </si>
  <si>
    <t>082F  :771360:00:------:--</t>
  </si>
  <si>
    <t>21:1062:000313</t>
  </si>
  <si>
    <t>21:0123:000297</t>
  </si>
  <si>
    <t>21:0123:000297:0001:0001:00</t>
  </si>
  <si>
    <t>082F  :771362:00:------:--</t>
  </si>
  <si>
    <t>21:1062:000314</t>
  </si>
  <si>
    <t>21:0123:000298</t>
  </si>
  <si>
    <t>21:0123:000298:0001:0001:00</t>
  </si>
  <si>
    <t>35.9</t>
  </si>
  <si>
    <t>082F  :771363:00:------:--</t>
  </si>
  <si>
    <t>21:1062:000315</t>
  </si>
  <si>
    <t>21:0123:000299</t>
  </si>
  <si>
    <t>21:0123:000299:0001:0001:00</t>
  </si>
  <si>
    <t>87.1</t>
  </si>
  <si>
    <t>082F  :771364:00:------:--</t>
  </si>
  <si>
    <t>21:1062:000316</t>
  </si>
  <si>
    <t>21:0123:000300</t>
  </si>
  <si>
    <t>21:0123:000300:0001:0001:00</t>
  </si>
  <si>
    <t>082F  :771365:00:------:--</t>
  </si>
  <si>
    <t>21:1062:000317</t>
  </si>
  <si>
    <t>21:0123:000301</t>
  </si>
  <si>
    <t>21:0123:000301:0001:0001:00</t>
  </si>
  <si>
    <t>082F  :771366:00:------:--</t>
  </si>
  <si>
    <t>21:1062:000318</t>
  </si>
  <si>
    <t>21:0123:000302</t>
  </si>
  <si>
    <t>21:0123:000302:0001:0001:00</t>
  </si>
  <si>
    <t>556</t>
  </si>
  <si>
    <t>454</t>
  </si>
  <si>
    <t>3800</t>
  </si>
  <si>
    <t>082F  :771367:10:------:--</t>
  </si>
  <si>
    <t>21:1062:000319</t>
  </si>
  <si>
    <t>21:0123:000303</t>
  </si>
  <si>
    <t>21:0123:000303:0001:0001:00</t>
  </si>
  <si>
    <t>62.8</t>
  </si>
  <si>
    <t>082F  :771368:20:771367:10</t>
  </si>
  <si>
    <t>21:1062:000320</t>
  </si>
  <si>
    <t>21:0123:000303:0002:0001:00</t>
  </si>
  <si>
    <t>215</t>
  </si>
  <si>
    <t>082F  :771369:00:------:--</t>
  </si>
  <si>
    <t>21:1062:000321</t>
  </si>
  <si>
    <t>21:0123:000304</t>
  </si>
  <si>
    <t>21:0123:000304:0001:0001:00</t>
  </si>
  <si>
    <t>082F  :771370:00:------:--</t>
  </si>
  <si>
    <t>21:1062:000322</t>
  </si>
  <si>
    <t>21:0123:000305</t>
  </si>
  <si>
    <t>21:0123:000305:0001:0001:00</t>
  </si>
  <si>
    <t>082F  :771371:00:------:--</t>
  </si>
  <si>
    <t>21:1062:000323</t>
  </si>
  <si>
    <t>21:0123:000306</t>
  </si>
  <si>
    <t>21:0123:000306:0001:0001:00</t>
  </si>
  <si>
    <t>082F  :771372:00:------:--</t>
  </si>
  <si>
    <t>21:1062:000324</t>
  </si>
  <si>
    <t>21:0123:000307</t>
  </si>
  <si>
    <t>21:0123:000307:0001:0001:00</t>
  </si>
  <si>
    <t>082F  :773005:00:------:--</t>
  </si>
  <si>
    <t>21:1062:000325</t>
  </si>
  <si>
    <t>21:0123:000308</t>
  </si>
  <si>
    <t>21:0123:000308:0001:0001:00</t>
  </si>
  <si>
    <t>249</t>
  </si>
  <si>
    <t>082F  :773013:00:------:--</t>
  </si>
  <si>
    <t>21:1062:000326</t>
  </si>
  <si>
    <t>21:0123:000309</t>
  </si>
  <si>
    <t>21:0123:000309:0001:0001:00</t>
  </si>
  <si>
    <t>082F  :773014:00:------:--</t>
  </si>
  <si>
    <t>21:1062:000327</t>
  </si>
  <si>
    <t>21:0123:000310</t>
  </si>
  <si>
    <t>21:0123:000310:0001:0001:00</t>
  </si>
  <si>
    <t>082F  :773015:00:------:--</t>
  </si>
  <si>
    <t>21:1062:000328</t>
  </si>
  <si>
    <t>21:0123:000311</t>
  </si>
  <si>
    <t>21:0123:000311:0001:0001:00</t>
  </si>
  <si>
    <t>082F  :773016:00:------:--</t>
  </si>
  <si>
    <t>21:1062:000329</t>
  </si>
  <si>
    <t>21:0123:000312</t>
  </si>
  <si>
    <t>21:0123:000312:0001:0001:00</t>
  </si>
  <si>
    <t>082F  :773017:00:------:--</t>
  </si>
  <si>
    <t>21:1062:000330</t>
  </si>
  <si>
    <t>21:0123:000313</t>
  </si>
  <si>
    <t>21:0123:000313:0001:0001:00</t>
  </si>
  <si>
    <t>082F  :773018:00:------:--</t>
  </si>
  <si>
    <t>21:1062:000331</t>
  </si>
  <si>
    <t>21:0123:000314</t>
  </si>
  <si>
    <t>21:0123:000314:0001:0001:00</t>
  </si>
  <si>
    <t>082F  :773019:00:------:--</t>
  </si>
  <si>
    <t>21:1062:000332</t>
  </si>
  <si>
    <t>21:0123:000315</t>
  </si>
  <si>
    <t>21:0123:000315:0001:0001:00</t>
  </si>
  <si>
    <t>082F  :773020:00:------:--</t>
  </si>
  <si>
    <t>21:1062:000333</t>
  </si>
  <si>
    <t>21:0123:000316</t>
  </si>
  <si>
    <t>21:0123:000316:0001:0001:00</t>
  </si>
  <si>
    <t>082F  :773022:00:------:--</t>
  </si>
  <si>
    <t>21:1062:000334</t>
  </si>
  <si>
    <t>21:0123:000317</t>
  </si>
  <si>
    <t>21:0123:000317:0001:0001:00</t>
  </si>
  <si>
    <t>082F  :773023:00:------:--</t>
  </si>
  <si>
    <t>21:1062:000335</t>
  </si>
  <si>
    <t>21:0123:000318</t>
  </si>
  <si>
    <t>21:0123:000318:0001:0001:00</t>
  </si>
  <si>
    <t>082F  :773025:00:------:--</t>
  </si>
  <si>
    <t>21:1062:000336</t>
  </si>
  <si>
    <t>21:0123:000319</t>
  </si>
  <si>
    <t>21:0123:000319:0001:0001:00</t>
  </si>
  <si>
    <t>082F  :773026:00:------:--</t>
  </si>
  <si>
    <t>21:1062:000337</t>
  </si>
  <si>
    <t>21:0123:000320</t>
  </si>
  <si>
    <t>21:0123:000320:0001:0001:00</t>
  </si>
  <si>
    <t>082F  :773027:00:------:--</t>
  </si>
  <si>
    <t>21:1062:000338</t>
  </si>
  <si>
    <t>21:0123:000321</t>
  </si>
  <si>
    <t>21:0123:000321:0001:0001:00</t>
  </si>
  <si>
    <t>082F  :773028:10:------:--</t>
  </si>
  <si>
    <t>21:1062:000339</t>
  </si>
  <si>
    <t>21:0123:000322</t>
  </si>
  <si>
    <t>21:0123:000322:0001:0001:00</t>
  </si>
  <si>
    <t>082F  :773029:20:773028:10</t>
  </si>
  <si>
    <t>21:1062:000340</t>
  </si>
  <si>
    <t>21:0123:000322:0002:0001:00</t>
  </si>
  <si>
    <t>082F  :773030:00:------:--</t>
  </si>
  <si>
    <t>21:1062:000341</t>
  </si>
  <si>
    <t>21:0123:000323</t>
  </si>
  <si>
    <t>21:0123:000323:0001:0001:00</t>
  </si>
  <si>
    <t>082F  :773031:00:------:--</t>
  </si>
  <si>
    <t>21:1062:000342</t>
  </si>
  <si>
    <t>21:0123:000324</t>
  </si>
  <si>
    <t>21:0123:000324:0001:0001:00</t>
  </si>
  <si>
    <t>082F  :773032:00:------:--</t>
  </si>
  <si>
    <t>21:1062:000343</t>
  </si>
  <si>
    <t>21:0123:000325</t>
  </si>
  <si>
    <t>21:0123:000325:0001:0001:00</t>
  </si>
  <si>
    <t>79.3</t>
  </si>
  <si>
    <t>082F  :773033:00:------:--</t>
  </si>
  <si>
    <t>21:1062:000344</t>
  </si>
  <si>
    <t>21:0123:000326</t>
  </si>
  <si>
    <t>21:0123:000326:0001:0001:00</t>
  </si>
  <si>
    <t>082F  :773034:00:------:--</t>
  </si>
  <si>
    <t>21:1062:000345</t>
  </si>
  <si>
    <t>21:0123:000327</t>
  </si>
  <si>
    <t>21:0123:000327:0001:0001:00</t>
  </si>
  <si>
    <t>082F  :773035:00:------:--</t>
  </si>
  <si>
    <t>21:1062:000346</t>
  </si>
  <si>
    <t>21:0123:000328</t>
  </si>
  <si>
    <t>21:0123:000328:0001:0001:00</t>
  </si>
  <si>
    <t>082F  :773036:00:------:--</t>
  </si>
  <si>
    <t>21:1062:000347</t>
  </si>
  <si>
    <t>21:0123:000329</t>
  </si>
  <si>
    <t>21:0123:000329:0001:0001:00</t>
  </si>
  <si>
    <t>62.9</t>
  </si>
  <si>
    <t>082F  :773037:00:------:--</t>
  </si>
  <si>
    <t>21:1062:000348</t>
  </si>
  <si>
    <t>21:0123:000330</t>
  </si>
  <si>
    <t>21:0123:000330:0001:0001:00</t>
  </si>
  <si>
    <t>082F  :773038:00:------:--</t>
  </si>
  <si>
    <t>21:1062:000349</t>
  </si>
  <si>
    <t>21:0123:000331</t>
  </si>
  <si>
    <t>21:0123:000331:0001:0001:00</t>
  </si>
  <si>
    <t>082F  :773039:00:------:--</t>
  </si>
  <si>
    <t>21:1062:000350</t>
  </si>
  <si>
    <t>21:0123:000332</t>
  </si>
  <si>
    <t>21:0123:000332:0001:0001:00</t>
  </si>
  <si>
    <t>082F  :773040:00:------:--</t>
  </si>
  <si>
    <t>21:1062:000351</t>
  </si>
  <si>
    <t>21:0123:000333</t>
  </si>
  <si>
    <t>21:0123:000333:0001:0001:00</t>
  </si>
  <si>
    <t>082F  :773042:10:------:--</t>
  </si>
  <si>
    <t>21:1062:000352</t>
  </si>
  <si>
    <t>21:0123:000334</t>
  </si>
  <si>
    <t>21:0123:000334:0001:0001:00</t>
  </si>
  <si>
    <t>082F  :773043:20:773042:10</t>
  </si>
  <si>
    <t>21:1062:000353</t>
  </si>
  <si>
    <t>21:0123:000334:0002:0001:00</t>
  </si>
  <si>
    <t>082F  :773044:00:------:--</t>
  </si>
  <si>
    <t>21:1062:000354</t>
  </si>
  <si>
    <t>21:0123:000335</t>
  </si>
  <si>
    <t>21:0123:000335:0001:0001:00</t>
  </si>
  <si>
    <t>082F  :773045:00:------:--</t>
  </si>
  <si>
    <t>21:1062:000355</t>
  </si>
  <si>
    <t>21:0123:000336</t>
  </si>
  <si>
    <t>21:0123:000336:0001:0001:00</t>
  </si>
  <si>
    <t>082F  :773046:00:------:--</t>
  </si>
  <si>
    <t>21:1062:000356</t>
  </si>
  <si>
    <t>21:0123:000337</t>
  </si>
  <si>
    <t>21:0123:000337:0001:0001:00</t>
  </si>
  <si>
    <t>082F  :773047:00:------:--</t>
  </si>
  <si>
    <t>21:1062:000357</t>
  </si>
  <si>
    <t>21:0123:000338</t>
  </si>
  <si>
    <t>21:0123:000338:0001:0001:00</t>
  </si>
  <si>
    <t>082F  :773048:00:------:--</t>
  </si>
  <si>
    <t>21:1062:000358</t>
  </si>
  <si>
    <t>21:0123:000339</t>
  </si>
  <si>
    <t>21:0123:000339:0001:0001:00</t>
  </si>
  <si>
    <t>082F  :773049:00:------:--</t>
  </si>
  <si>
    <t>21:1062:000359</t>
  </si>
  <si>
    <t>21:0123:000340</t>
  </si>
  <si>
    <t>21:0123:000340:0001:0001:00</t>
  </si>
  <si>
    <t>082F  :773051:00:------:--</t>
  </si>
  <si>
    <t>21:1062:000360</t>
  </si>
  <si>
    <t>21:0123:000341</t>
  </si>
  <si>
    <t>21:0123:000341:0001:0001:00</t>
  </si>
  <si>
    <t>082F  :773052:00:------:--</t>
  </si>
  <si>
    <t>21:1062:000361</t>
  </si>
  <si>
    <t>21:0123:000342</t>
  </si>
  <si>
    <t>21:0123:000342:0001:0001:00</t>
  </si>
  <si>
    <t>082F  :773053:00:------:--</t>
  </si>
  <si>
    <t>21:1062:000362</t>
  </si>
  <si>
    <t>21:0123:000343</t>
  </si>
  <si>
    <t>21:0123:000343:0001:0001:00</t>
  </si>
  <si>
    <t>082F  :773054:00:------:--</t>
  </si>
  <si>
    <t>21:1062:000363</t>
  </si>
  <si>
    <t>21:0123:000344</t>
  </si>
  <si>
    <t>21:0123:000344:0001:0001:00</t>
  </si>
  <si>
    <t>082F  :773055:00:------:--</t>
  </si>
  <si>
    <t>21:1062:000364</t>
  </si>
  <si>
    <t>21:0123:000345</t>
  </si>
  <si>
    <t>21:0123:000345:0001:0001:00</t>
  </si>
  <si>
    <t>1650</t>
  </si>
  <si>
    <t>082F  :773056:00:------:--</t>
  </si>
  <si>
    <t>21:1062:000365</t>
  </si>
  <si>
    <t>21:0123:000346</t>
  </si>
  <si>
    <t>21:0123:000346:0001:0001:00</t>
  </si>
  <si>
    <t>262</t>
  </si>
  <si>
    <t>082F  :773057:00:------:--</t>
  </si>
  <si>
    <t>21:1062:000366</t>
  </si>
  <si>
    <t>21:0123:000347</t>
  </si>
  <si>
    <t>21:0123:000347:0001:0001:00</t>
  </si>
  <si>
    <t>55.3</t>
  </si>
  <si>
    <t>082F  :773058:00:------:--</t>
  </si>
  <si>
    <t>21:1062:000367</t>
  </si>
  <si>
    <t>21:0123:000348</t>
  </si>
  <si>
    <t>21:0123:000348:0001:0001:00</t>
  </si>
  <si>
    <t>082F  :773059:00:------:--</t>
  </si>
  <si>
    <t>21:1062:000368</t>
  </si>
  <si>
    <t>21:0123:000349</t>
  </si>
  <si>
    <t>21:0123:000349:0001:0001:00</t>
  </si>
  <si>
    <t>082F  :773060:00:------:--</t>
  </si>
  <si>
    <t>21:1062:000369</t>
  </si>
  <si>
    <t>21:0123:000350</t>
  </si>
  <si>
    <t>21:0123:000350:0001:0001:00</t>
  </si>
  <si>
    <t>082F  :773062:00:------:--</t>
  </si>
  <si>
    <t>21:1062:000370</t>
  </si>
  <si>
    <t>21:0123:000351</t>
  </si>
  <si>
    <t>21:0123:000351:0001:0001:00</t>
  </si>
  <si>
    <t>3000</t>
  </si>
  <si>
    <t>082F  :773064:00:------:--</t>
  </si>
  <si>
    <t>21:1062:000371</t>
  </si>
  <si>
    <t>21:0123:000352</t>
  </si>
  <si>
    <t>21:0123:000352:0001:0001:00</t>
  </si>
  <si>
    <t>1450</t>
  </si>
  <si>
    <t>624</t>
  </si>
  <si>
    <t>1950</t>
  </si>
  <si>
    <t>082F  :773065:00:------:--</t>
  </si>
  <si>
    <t>21:1062:000372</t>
  </si>
  <si>
    <t>21:0123:000353</t>
  </si>
  <si>
    <t>21:0123:000353:0001:0001:00</t>
  </si>
  <si>
    <t>3200</t>
  </si>
  <si>
    <t>082F  :773066:00:------:--</t>
  </si>
  <si>
    <t>21:1062:000373</t>
  </si>
  <si>
    <t>21:0123:000354</t>
  </si>
  <si>
    <t>21:0123:000354:0001:0001:00</t>
  </si>
  <si>
    <t>38.2</t>
  </si>
  <si>
    <t>082F  :773067:10:------:--</t>
  </si>
  <si>
    <t>21:1062:000374</t>
  </si>
  <si>
    <t>21:0123:000355</t>
  </si>
  <si>
    <t>21:0123:000355:0001:0001:00</t>
  </si>
  <si>
    <t>082F  :773068:20:773067:10</t>
  </si>
  <si>
    <t>21:1062:000375</t>
  </si>
  <si>
    <t>21:0123:000355:0002:0001:00</t>
  </si>
  <si>
    <t>082F  :773069:00:------:--</t>
  </si>
  <si>
    <t>21:1062:000376</t>
  </si>
  <si>
    <t>21:0123:000356</t>
  </si>
  <si>
    <t>21:0123:000356:0001:0001:00</t>
  </si>
  <si>
    <t>082F  :773070:00:------:--</t>
  </si>
  <si>
    <t>21:1062:000377</t>
  </si>
  <si>
    <t>21:0123:000357</t>
  </si>
  <si>
    <t>21:0123:000357:0001:0001:00</t>
  </si>
  <si>
    <t>082F  :773071:00:------:--</t>
  </si>
  <si>
    <t>21:1062:000378</t>
  </si>
  <si>
    <t>21:0123:000358</t>
  </si>
  <si>
    <t>21:0123:000358:0001:0001:00</t>
  </si>
  <si>
    <t>082F  :773072:00:------:--</t>
  </si>
  <si>
    <t>21:1062:000379</t>
  </si>
  <si>
    <t>21:0123:000359</t>
  </si>
  <si>
    <t>21:0123:000359:0001:0001:00</t>
  </si>
  <si>
    <t>082F  :773073:00:------:--</t>
  </si>
  <si>
    <t>21:1062:000380</t>
  </si>
  <si>
    <t>21:0123:000360</t>
  </si>
  <si>
    <t>21:0123:000360:0001:0001:00</t>
  </si>
  <si>
    <t>082F  :773074:00:------:--</t>
  </si>
  <si>
    <t>21:1062:000381</t>
  </si>
  <si>
    <t>21:0123:000361</t>
  </si>
  <si>
    <t>21:0123:000361:0001:0001:00</t>
  </si>
  <si>
    <t>082F  :773075:00:------:--</t>
  </si>
  <si>
    <t>21:1062:000382</t>
  </si>
  <si>
    <t>21:0123:000362</t>
  </si>
  <si>
    <t>21:0123:000362:0001:0001:00</t>
  </si>
  <si>
    <t>082F  :773076:00:------:--</t>
  </si>
  <si>
    <t>21:1062:000383</t>
  </si>
  <si>
    <t>21:0123:000363</t>
  </si>
  <si>
    <t>21:0123:000363:0001:0001:00</t>
  </si>
  <si>
    <t>082F  :773077:00:------:--</t>
  </si>
  <si>
    <t>21:1062:000384</t>
  </si>
  <si>
    <t>21:0123:000364</t>
  </si>
  <si>
    <t>21:0123:000364:0001:0001:00</t>
  </si>
  <si>
    <t>082F  :773078:00:------:--</t>
  </si>
  <si>
    <t>21:1062:000385</t>
  </si>
  <si>
    <t>21:0123:000365</t>
  </si>
  <si>
    <t>21:0123:000365:0001:0001:00</t>
  </si>
  <si>
    <t>082F  :773079:00:------:--</t>
  </si>
  <si>
    <t>21:1062:000386</t>
  </si>
  <si>
    <t>21:0123:000366</t>
  </si>
  <si>
    <t>21:0123:000366:0001:0001:00</t>
  </si>
  <si>
    <t>082F  :773080:00:------:--</t>
  </si>
  <si>
    <t>21:1062:000387</t>
  </si>
  <si>
    <t>21:0123:000367</t>
  </si>
  <si>
    <t>21:0123:000367:0001:0001:00</t>
  </si>
  <si>
    <t>082F  :773082:00:------:--</t>
  </si>
  <si>
    <t>21:1062:000388</t>
  </si>
  <si>
    <t>21:0123:000368</t>
  </si>
  <si>
    <t>21:0123:000368:0001:0001:00</t>
  </si>
  <si>
    <t>74.5</t>
  </si>
  <si>
    <t>082F  :773083:00:------:--</t>
  </si>
  <si>
    <t>21:1062:000389</t>
  </si>
  <si>
    <t>21:0123:000369</t>
  </si>
  <si>
    <t>21:0123:000369:0001:0001:00</t>
  </si>
  <si>
    <t>082F  :773084:00:------:--</t>
  </si>
  <si>
    <t>21:1062:000390</t>
  </si>
  <si>
    <t>21:0123:000370</t>
  </si>
  <si>
    <t>21:0123:000370:0001:0001:00</t>
  </si>
  <si>
    <t>082F  :773085:00:------:--</t>
  </si>
  <si>
    <t>21:1062:000391</t>
  </si>
  <si>
    <t>21:0123:000371</t>
  </si>
  <si>
    <t>21:0123:000371:0001:0001:00</t>
  </si>
  <si>
    <t>082F  :773086:00:------:--</t>
  </si>
  <si>
    <t>21:1062:000392</t>
  </si>
  <si>
    <t>21:0123:000372</t>
  </si>
  <si>
    <t>21:0123:000372:0001:0001:00</t>
  </si>
  <si>
    <t>082F  :773087:10:------:--</t>
  </si>
  <si>
    <t>21:1062:000393</t>
  </si>
  <si>
    <t>21:0123:000373</t>
  </si>
  <si>
    <t>21:0123:000373:0001:0001:00</t>
  </si>
  <si>
    <t>082F  :773088:20:773087:10</t>
  </si>
  <si>
    <t>21:1062:000394</t>
  </si>
  <si>
    <t>21:0123:000373:0002:0001:00</t>
  </si>
  <si>
    <t>082F  :773089:00:------:--</t>
  </si>
  <si>
    <t>21:1062:000395</t>
  </si>
  <si>
    <t>21:0123:000374</t>
  </si>
  <si>
    <t>21:0123:000374:0001:0001:00</t>
  </si>
  <si>
    <t>082F  :773090:00:------:--</t>
  </si>
  <si>
    <t>21:1062:000396</t>
  </si>
  <si>
    <t>21:0123:000375</t>
  </si>
  <si>
    <t>21:0123:000375:0001:0001:00</t>
  </si>
  <si>
    <t>082F  :773091:00:------:--</t>
  </si>
  <si>
    <t>21:1062:000397</t>
  </si>
  <si>
    <t>21:0123:000376</t>
  </si>
  <si>
    <t>21:0123:000376:0001:0001:00</t>
  </si>
  <si>
    <t>082F  :773092:00:------:--</t>
  </si>
  <si>
    <t>21:1062:000398</t>
  </si>
  <si>
    <t>21:0123:000377</t>
  </si>
  <si>
    <t>21:0123:000377:0001:0001:00</t>
  </si>
  <si>
    <t>082F  :773094:00:------:--</t>
  </si>
  <si>
    <t>21:1062:000399</t>
  </si>
  <si>
    <t>21:0123:000378</t>
  </si>
  <si>
    <t>21:0123:000378:0001:0001:00</t>
  </si>
  <si>
    <t>082F  :773095:00:------:--</t>
  </si>
  <si>
    <t>21:1062:000400</t>
  </si>
  <si>
    <t>21:0123:000379</t>
  </si>
  <si>
    <t>21:0123:000379:0001:0001:00</t>
  </si>
  <si>
    <t>082F  :773096:00:------:--</t>
  </si>
  <si>
    <t>21:1062:000401</t>
  </si>
  <si>
    <t>21:0123:000380</t>
  </si>
  <si>
    <t>21:0123:000380:0001:0001:00</t>
  </si>
  <si>
    <t>082F  :773097:00:------:--</t>
  </si>
  <si>
    <t>21:1062:000402</t>
  </si>
  <si>
    <t>21:0123:000381</t>
  </si>
  <si>
    <t>21:0123:000381:0001:0001:00</t>
  </si>
  <si>
    <t>082F  :773098:00:------:--</t>
  </si>
  <si>
    <t>21:1062:000403</t>
  </si>
  <si>
    <t>21:0123:000382</t>
  </si>
  <si>
    <t>21:0123:000382:0001:0001:00</t>
  </si>
  <si>
    <t>082F  :773099:00:------:--</t>
  </si>
  <si>
    <t>21:1062:000404</t>
  </si>
  <si>
    <t>21:0123:000383</t>
  </si>
  <si>
    <t>21:0123:000383:0001:0001:00</t>
  </si>
  <si>
    <t>082F  :773100:00:------:--</t>
  </si>
  <si>
    <t>21:1062:000405</t>
  </si>
  <si>
    <t>21:0123:000384</t>
  </si>
  <si>
    <t>21:0123:000384:0001:0001:00</t>
  </si>
  <si>
    <t>082F  :773102:00:------:--</t>
  </si>
  <si>
    <t>21:1062:000406</t>
  </si>
  <si>
    <t>21:0123:000385</t>
  </si>
  <si>
    <t>21:0123:000385:0001:0001:00</t>
  </si>
  <si>
    <t>082F  :773103:00:------:--</t>
  </si>
  <si>
    <t>21:1062:000407</t>
  </si>
  <si>
    <t>21:0123:000386</t>
  </si>
  <si>
    <t>21:0123:000386:0001:0001:00</t>
  </si>
  <si>
    <t>082F  :773104:00:------:--</t>
  </si>
  <si>
    <t>21:1062:000408</t>
  </si>
  <si>
    <t>21:0123:000387</t>
  </si>
  <si>
    <t>21:0123:000387:0001:0001:00</t>
  </si>
  <si>
    <t>082F  :773106:00:------:--</t>
  </si>
  <si>
    <t>21:1062:000409</t>
  </si>
  <si>
    <t>21:0123:000388</t>
  </si>
  <si>
    <t>21:0123:000388:0001:0001:00</t>
  </si>
  <si>
    <t>082F  :773107:00:------:--</t>
  </si>
  <si>
    <t>21:1062:000410</t>
  </si>
  <si>
    <t>21:0123:000389</t>
  </si>
  <si>
    <t>21:0123:000389:0001:0001:00</t>
  </si>
  <si>
    <t>082F  :773108:00:------:--</t>
  </si>
  <si>
    <t>21:1062:000411</t>
  </si>
  <si>
    <t>21:0123:000390</t>
  </si>
  <si>
    <t>21:0123:000390:0001:0001:00</t>
  </si>
  <si>
    <t>082F  :773109:00:------:--</t>
  </si>
  <si>
    <t>21:1062:000412</t>
  </si>
  <si>
    <t>21:0123:000391</t>
  </si>
  <si>
    <t>21:0123:000391:0001:0001:00</t>
  </si>
  <si>
    <t>082F  :773110:00:------:--</t>
  </si>
  <si>
    <t>21:1062:000413</t>
  </si>
  <si>
    <t>21:0123:000392</t>
  </si>
  <si>
    <t>21:0123:000392:0001:0001:00</t>
  </si>
  <si>
    <t>082F  :773111:10:------:--</t>
  </si>
  <si>
    <t>21:1062:000414</t>
  </si>
  <si>
    <t>21:0123:000393</t>
  </si>
  <si>
    <t>21:0123:000393:0001:0001:00</t>
  </si>
  <si>
    <t>082F  :773112:20:773111:10</t>
  </si>
  <si>
    <t>21:1062:000415</t>
  </si>
  <si>
    <t>21:0123:000393:0002:0001:00</t>
  </si>
  <si>
    <t>082F  :773113:00:------:--</t>
  </si>
  <si>
    <t>21:1062:000416</t>
  </si>
  <si>
    <t>21:0123:000394</t>
  </si>
  <si>
    <t>21:0123:000394:0001:0001:00</t>
  </si>
  <si>
    <t>082F  :773114:00:------:--</t>
  </si>
  <si>
    <t>21:1062:000417</t>
  </si>
  <si>
    <t>21:0123:000395</t>
  </si>
  <si>
    <t>21:0123:000395:0001:0001:00</t>
  </si>
  <si>
    <t>082F  :773115:00:------:--</t>
  </si>
  <si>
    <t>21:1062:000418</t>
  </si>
  <si>
    <t>21:0123:000396</t>
  </si>
  <si>
    <t>21:0123:000396:0001:0001:00</t>
  </si>
  <si>
    <t>61.9</t>
  </si>
  <si>
    <t>082F  :773116:00:------:--</t>
  </si>
  <si>
    <t>21:1062:000419</t>
  </si>
  <si>
    <t>21:0123:000397</t>
  </si>
  <si>
    <t>21:0123:000397:0001:0001:00</t>
  </si>
  <si>
    <t>61.4</t>
  </si>
  <si>
    <t>082F  :773117:00:------:--</t>
  </si>
  <si>
    <t>21:1062:000420</t>
  </si>
  <si>
    <t>21:0123:000398</t>
  </si>
  <si>
    <t>21:0123:000398:0001:0001:00</t>
  </si>
  <si>
    <t>082F  :773118:00:------:--</t>
  </si>
  <si>
    <t>21:1062:000421</t>
  </si>
  <si>
    <t>21:0123:000399</t>
  </si>
  <si>
    <t>21:0123:000399:0001:0001:00</t>
  </si>
  <si>
    <t>66.2</t>
  </si>
  <si>
    <t>082F  :773119:00:------:--</t>
  </si>
  <si>
    <t>21:1062:000422</t>
  </si>
  <si>
    <t>21:0123:000400</t>
  </si>
  <si>
    <t>21:0123:000400:0001:0001:00</t>
  </si>
  <si>
    <t>082F  :773120:00:------:--</t>
  </si>
  <si>
    <t>21:1062:000423</t>
  </si>
  <si>
    <t>21:0123:000401</t>
  </si>
  <si>
    <t>21:0123:000401:0001:0001:00</t>
  </si>
  <si>
    <t>082F  :773122:00:------:--</t>
  </si>
  <si>
    <t>21:1062:000424</t>
  </si>
  <si>
    <t>21:0123:000402</t>
  </si>
  <si>
    <t>21:0123:000402:0001:0001:00</t>
  </si>
  <si>
    <t>43.1</t>
  </si>
  <si>
    <t>082F  :773124:10:------:--</t>
  </si>
  <si>
    <t>21:1062:000425</t>
  </si>
  <si>
    <t>21:0123:000403</t>
  </si>
  <si>
    <t>21:0123:000403:0001:0001:00</t>
  </si>
  <si>
    <t>082F  :773125:20:773124:10</t>
  </si>
  <si>
    <t>21:1062:000426</t>
  </si>
  <si>
    <t>21:0123:000403:0002:0001:00</t>
  </si>
  <si>
    <t>082F  :773126:00:------:--</t>
  </si>
  <si>
    <t>21:1062:000427</t>
  </si>
  <si>
    <t>21:0123:000404</t>
  </si>
  <si>
    <t>21:0123:000404:0001:0001:00</t>
  </si>
  <si>
    <t>082F  :773127:00:------:--</t>
  </si>
  <si>
    <t>21:1062:000428</t>
  </si>
  <si>
    <t>21:0123:000405</t>
  </si>
  <si>
    <t>21:0123:000405:0001:0001:00</t>
  </si>
  <si>
    <t>082F  :773128:00:------:--</t>
  </si>
  <si>
    <t>21:1062:000429</t>
  </si>
  <si>
    <t>21:0123:000406</t>
  </si>
  <si>
    <t>21:0123:000406:0001:0001:00</t>
  </si>
  <si>
    <t>082F  :773129:00:------:--</t>
  </si>
  <si>
    <t>21:1062:000430</t>
  </si>
  <si>
    <t>21:0123:000407</t>
  </si>
  <si>
    <t>21:0123:000407:0001:0001:00</t>
  </si>
  <si>
    <t>082F  :773130:00:------:--</t>
  </si>
  <si>
    <t>21:1062:000431</t>
  </si>
  <si>
    <t>21:0123:000408</t>
  </si>
  <si>
    <t>21:0123:000408:0001:0001:00</t>
  </si>
  <si>
    <t>082F  :773131:00:------:--</t>
  </si>
  <si>
    <t>21:1062:000432</t>
  </si>
  <si>
    <t>21:0123:000409</t>
  </si>
  <si>
    <t>21:0123:000409:0001:0001:00</t>
  </si>
  <si>
    <t>082F  :773132:00:------:--</t>
  </si>
  <si>
    <t>21:1062:000433</t>
  </si>
  <si>
    <t>21:0123:000410</t>
  </si>
  <si>
    <t>21:0123:000410:0001:0001:00</t>
  </si>
  <si>
    <t>082F  :773133:00:------:--</t>
  </si>
  <si>
    <t>21:1062:000434</t>
  </si>
  <si>
    <t>21:0123:000411</t>
  </si>
  <si>
    <t>21:0123:000411:0001:0001:00</t>
  </si>
  <si>
    <t>082F  :773134:00:------:--</t>
  </si>
  <si>
    <t>21:1062:000435</t>
  </si>
  <si>
    <t>21:0123:000412</t>
  </si>
  <si>
    <t>21:0123:000412:0001:0001:00</t>
  </si>
  <si>
    <t>5300</t>
  </si>
  <si>
    <t>082F  :773135:00:------:--</t>
  </si>
  <si>
    <t>21:1062:000436</t>
  </si>
  <si>
    <t>21:0123:000413</t>
  </si>
  <si>
    <t>21:0123:000413:0001:0001:00</t>
  </si>
  <si>
    <t>082F  :773136:00:------:--</t>
  </si>
  <si>
    <t>21:1062:000437</t>
  </si>
  <si>
    <t>21:0123:000414</t>
  </si>
  <si>
    <t>21:0123:000414:0001:0001:00</t>
  </si>
  <si>
    <t>082F  :773137:00:------:--</t>
  </si>
  <si>
    <t>21:1062:000438</t>
  </si>
  <si>
    <t>21:0123:000415</t>
  </si>
  <si>
    <t>21:0123:000415:0001:0001:00</t>
  </si>
  <si>
    <t>082F  :773138:00:------:--</t>
  </si>
  <si>
    <t>21:1062:000439</t>
  </si>
  <si>
    <t>21:0123:000416</t>
  </si>
  <si>
    <t>21:0123:000416:0001:0001:00</t>
  </si>
  <si>
    <t>082F  :773139:00:------:--</t>
  </si>
  <si>
    <t>21:1062:000440</t>
  </si>
  <si>
    <t>21:0123:000417</t>
  </si>
  <si>
    <t>21:0123:000417:0001:0001:00</t>
  </si>
  <si>
    <t>082F  :773140:00:------:--</t>
  </si>
  <si>
    <t>21:1062:000441</t>
  </si>
  <si>
    <t>21:0123:000418</t>
  </si>
  <si>
    <t>21:0123:000418:0001:0001:00</t>
  </si>
  <si>
    <t>082F  :773142:00:------:--</t>
  </si>
  <si>
    <t>21:1062:000442</t>
  </si>
  <si>
    <t>21:0123:000419</t>
  </si>
  <si>
    <t>21:0123:000419:0001:0001:00</t>
  </si>
  <si>
    <t>082F  :773143:00:------:--</t>
  </si>
  <si>
    <t>21:1062:000443</t>
  </si>
  <si>
    <t>21:0123:000420</t>
  </si>
  <si>
    <t>21:0123:000420:0001:0001:00</t>
  </si>
  <si>
    <t>082F  :773144:10:------:--</t>
  </si>
  <si>
    <t>21:1062:000444</t>
  </si>
  <si>
    <t>21:0123:000421</t>
  </si>
  <si>
    <t>21:0123:000421:0001:0001:00</t>
  </si>
  <si>
    <t>082F  :773145:20:773144:10</t>
  </si>
  <si>
    <t>21:1062:000445</t>
  </si>
  <si>
    <t>21:0123:000421:0002:0001:00</t>
  </si>
  <si>
    <t>082F  :773146:00:------:--</t>
  </si>
  <si>
    <t>21:1062:000446</t>
  </si>
  <si>
    <t>21:0123:000422</t>
  </si>
  <si>
    <t>21:0123:000422:0001:0001:00</t>
  </si>
  <si>
    <t>082F  :773147:00:------:--</t>
  </si>
  <si>
    <t>21:1062:000447</t>
  </si>
  <si>
    <t>21:0123:000423</t>
  </si>
  <si>
    <t>21:0123:000423:0001:0001:00</t>
  </si>
  <si>
    <t>082F  :773148:00:------:--</t>
  </si>
  <si>
    <t>21:1062:000448</t>
  </si>
  <si>
    <t>21:0123:000424</t>
  </si>
  <si>
    <t>21:0123:000424:0001:0001:00</t>
  </si>
  <si>
    <t>082F  :773149:00:------:--</t>
  </si>
  <si>
    <t>21:1062:000449</t>
  </si>
  <si>
    <t>21:0123:000425</t>
  </si>
  <si>
    <t>21:0123:000425:0001:0001:00</t>
  </si>
  <si>
    <t>082F  :773150:00:------:--</t>
  </si>
  <si>
    <t>21:1062:000450</t>
  </si>
  <si>
    <t>21:0123:000426</t>
  </si>
  <si>
    <t>21:0123:000426:0001:0001:00</t>
  </si>
  <si>
    <t>082F  :773151:00:------:--</t>
  </si>
  <si>
    <t>21:1062:000451</t>
  </si>
  <si>
    <t>21:0123:000427</t>
  </si>
  <si>
    <t>21:0123:000427:0001:0001:00</t>
  </si>
  <si>
    <t>082F  :773152:00:------:--</t>
  </si>
  <si>
    <t>21:1062:000452</t>
  </si>
  <si>
    <t>21:0123:000428</t>
  </si>
  <si>
    <t>21:0123:000428:0001:0001:00</t>
  </si>
  <si>
    <t>082F  :773153:00:------:--</t>
  </si>
  <si>
    <t>21:1062:000453</t>
  </si>
  <si>
    <t>21:0123:000429</t>
  </si>
  <si>
    <t>21:0123:000429:0001:0001:00</t>
  </si>
  <si>
    <t>082F  :773154:00:------:--</t>
  </si>
  <si>
    <t>21:1062:000454</t>
  </si>
  <si>
    <t>21:0123:000430</t>
  </si>
  <si>
    <t>21:0123:000430:0001:0001:00</t>
  </si>
  <si>
    <t>082F  :773155:00:------:--</t>
  </si>
  <si>
    <t>21:1062:000455</t>
  </si>
  <si>
    <t>21:0123:000431</t>
  </si>
  <si>
    <t>21:0123:000431:0001:0001:00</t>
  </si>
  <si>
    <t>082F  :773157:00:------:--</t>
  </si>
  <si>
    <t>21:1062:000456</t>
  </si>
  <si>
    <t>21:0123:000432</t>
  </si>
  <si>
    <t>21:0123:000432:0001:0001:00</t>
  </si>
  <si>
    <t>082F  :773158:00:------:--</t>
  </si>
  <si>
    <t>21:1062:000457</t>
  </si>
  <si>
    <t>21:0123:000433</t>
  </si>
  <si>
    <t>21:0123:000433:0001:0001:00</t>
  </si>
  <si>
    <t>082F  :773159:00:------:--</t>
  </si>
  <si>
    <t>21:1062:000458</t>
  </si>
  <si>
    <t>21:0123:000434</t>
  </si>
  <si>
    <t>21:0123:000434:0001:0001:00</t>
  </si>
  <si>
    <t>082F  :773160:00:------:--</t>
  </si>
  <si>
    <t>21:1062:000459</t>
  </si>
  <si>
    <t>21:0123:000435</t>
  </si>
  <si>
    <t>21:0123:000435:0001:0001:00</t>
  </si>
  <si>
    <t>082F  :773162:00:------:--</t>
  </si>
  <si>
    <t>21:1062:000460</t>
  </si>
  <si>
    <t>21:0123:000436</t>
  </si>
  <si>
    <t>21:0123:000436:0001:0001:00</t>
  </si>
  <si>
    <t>082F  :773163:00:------:--</t>
  </si>
  <si>
    <t>21:1062:000461</t>
  </si>
  <si>
    <t>21:0123:000437</t>
  </si>
  <si>
    <t>21:0123:000437:0001:0001:00</t>
  </si>
  <si>
    <t>082F  :773164:10:------:--</t>
  </si>
  <si>
    <t>21:1062:000462</t>
  </si>
  <si>
    <t>21:0123:000438</t>
  </si>
  <si>
    <t>21:0123:000438:0001:0001:00</t>
  </si>
  <si>
    <t>082F  :773165:20:773164:10</t>
  </si>
  <si>
    <t>21:1062:000463</t>
  </si>
  <si>
    <t>21:0123:000438:0002:0001:00</t>
  </si>
  <si>
    <t>082F  :773166:00:------:--</t>
  </si>
  <si>
    <t>21:1062:000464</t>
  </si>
  <si>
    <t>21:0123:000439</t>
  </si>
  <si>
    <t>21:0123:000439:0001:0001:00</t>
  </si>
  <si>
    <t>082F  :773168:00:------:--</t>
  </si>
  <si>
    <t>21:1062:000465</t>
  </si>
  <si>
    <t>21:0123:000440</t>
  </si>
  <si>
    <t>21:0123:000440:0001:0001:00</t>
  </si>
  <si>
    <t>082F  :773169:00:------:--</t>
  </si>
  <si>
    <t>21:1062:000466</t>
  </si>
  <si>
    <t>21:0123:000441</t>
  </si>
  <si>
    <t>21:0123:000441:0001:0001:00</t>
  </si>
  <si>
    <t>082F  :773170:00:------:--</t>
  </si>
  <si>
    <t>21:1062:000467</t>
  </si>
  <si>
    <t>21:0123:000442</t>
  </si>
  <si>
    <t>21:0123:000442:0001:0001:00</t>
  </si>
  <si>
    <t>082F  :773171:00:------:--</t>
  </si>
  <si>
    <t>21:1062:000468</t>
  </si>
  <si>
    <t>21:0123:000443</t>
  </si>
  <si>
    <t>21:0123:000443:0001:0001:00</t>
  </si>
  <si>
    <t>082F  :773172:00:------:--</t>
  </si>
  <si>
    <t>21:1062:000469</t>
  </si>
  <si>
    <t>21:0123:000444</t>
  </si>
  <si>
    <t>21:0123:000444:0001:0001:00</t>
  </si>
  <si>
    <t>082F  :773173:00:------:--</t>
  </si>
  <si>
    <t>21:1062:000470</t>
  </si>
  <si>
    <t>21:0123:000445</t>
  </si>
  <si>
    <t>21:0123:000445:0001:0001:00</t>
  </si>
  <si>
    <t>082F  :773174:00:------:--</t>
  </si>
  <si>
    <t>21:1062:000471</t>
  </si>
  <si>
    <t>21:0123:000446</t>
  </si>
  <si>
    <t>21:0123:000446:0001:0001:00</t>
  </si>
  <si>
    <t>082F  :773175:00:------:--</t>
  </si>
  <si>
    <t>21:1062:000472</t>
  </si>
  <si>
    <t>21:0123:000447</t>
  </si>
  <si>
    <t>21:0123:000447:0001:0001:00</t>
  </si>
  <si>
    <t>082F  :773176:00:------:--</t>
  </si>
  <si>
    <t>21:1062:000473</t>
  </si>
  <si>
    <t>21:0123:000448</t>
  </si>
  <si>
    <t>21:0123:000448:0001:0001:00</t>
  </si>
  <si>
    <t>082F  :773177:00:------:--</t>
  </si>
  <si>
    <t>21:1062:000474</t>
  </si>
  <si>
    <t>21:0123:000449</t>
  </si>
  <si>
    <t>21:0123:000449:0001:0001:00</t>
  </si>
  <si>
    <t>082F  :773178:00:------:--</t>
  </si>
  <si>
    <t>21:1062:000475</t>
  </si>
  <si>
    <t>21:0123:000450</t>
  </si>
  <si>
    <t>21:0123:000450:0001:0001:00</t>
  </si>
  <si>
    <t>082F  :773179:00:------:--</t>
  </si>
  <si>
    <t>21:1062:000476</t>
  </si>
  <si>
    <t>21:0123:000451</t>
  </si>
  <si>
    <t>21:0123:000451:0001:0001:00</t>
  </si>
  <si>
    <t>082F  :773180:00:------:--</t>
  </si>
  <si>
    <t>21:1062:000477</t>
  </si>
  <si>
    <t>21:0123:000452</t>
  </si>
  <si>
    <t>21:0123:000452:0001:0001:00</t>
  </si>
  <si>
    <t>082F  :773182:00:------:--</t>
  </si>
  <si>
    <t>21:1062:000478</t>
  </si>
  <si>
    <t>21:0123:000453</t>
  </si>
  <si>
    <t>21:0123:000453:0001:0001:00</t>
  </si>
  <si>
    <t>082F  :773183:00:------:--</t>
  </si>
  <si>
    <t>21:1062:000479</t>
  </si>
  <si>
    <t>21:0123:000454</t>
  </si>
  <si>
    <t>21:0123:000454:0001:0001:00</t>
  </si>
  <si>
    <t>082F  :773184:00:------:--</t>
  </si>
  <si>
    <t>21:1062:000480</t>
  </si>
  <si>
    <t>21:0123:000455</t>
  </si>
  <si>
    <t>21:0123:000455:0001:0001:00</t>
  </si>
  <si>
    <t>082F  :773185:00:------:--</t>
  </si>
  <si>
    <t>21:1062:000481</t>
  </si>
  <si>
    <t>21:0123:000456</t>
  </si>
  <si>
    <t>21:0123:000456:0001:0001:00</t>
  </si>
  <si>
    <t>61.2</t>
  </si>
  <si>
    <t>082F  :773186:10:------:--</t>
  </si>
  <si>
    <t>21:1062:000482</t>
  </si>
  <si>
    <t>21:0123:000457</t>
  </si>
  <si>
    <t>21:0123:000457:0001:0001:00</t>
  </si>
  <si>
    <t>45.1</t>
  </si>
  <si>
    <t>082F  :773187:20:773186:10</t>
  </si>
  <si>
    <t>21:1062:000483</t>
  </si>
  <si>
    <t>21:0123:000457:0002:0001:00</t>
  </si>
  <si>
    <t>082F  :773188:00:------:--</t>
  </si>
  <si>
    <t>21:1062:000484</t>
  </si>
  <si>
    <t>21:0123:000458</t>
  </si>
  <si>
    <t>21:0123:000458:0001:0001:00</t>
  </si>
  <si>
    <t>29.4</t>
  </si>
  <si>
    <t>082F  :773189:00:------:--</t>
  </si>
  <si>
    <t>21:1062:000485</t>
  </si>
  <si>
    <t>21:0123:000459</t>
  </si>
  <si>
    <t>21:0123:000459:0001:0001:00</t>
  </si>
  <si>
    <t>3400</t>
  </si>
  <si>
    <t>082F  :773190:00:------:--</t>
  </si>
  <si>
    <t>21:1062:000486</t>
  </si>
  <si>
    <t>21:0123:000460</t>
  </si>
  <si>
    <t>21:0123:000460:0001:0001:00</t>
  </si>
  <si>
    <t>082F  :773192:00:------:--</t>
  </si>
  <si>
    <t>21:1062:000487</t>
  </si>
  <si>
    <t>21:0123:000461</t>
  </si>
  <si>
    <t>21:0123:000461:0001:0001:00</t>
  </si>
  <si>
    <t>082F  :773193:00:------:--</t>
  </si>
  <si>
    <t>21:1062:000488</t>
  </si>
  <si>
    <t>21:0123:000462</t>
  </si>
  <si>
    <t>21:0123:000462:0001:0001:00</t>
  </si>
  <si>
    <t>082F  :773194:00:------:--</t>
  </si>
  <si>
    <t>21:1062:000489</t>
  </si>
  <si>
    <t>21:0123:000463</t>
  </si>
  <si>
    <t>21:0123:000463:0001:0001:00</t>
  </si>
  <si>
    <t>082F  :773195:00:------:--</t>
  </si>
  <si>
    <t>21:1062:000490</t>
  </si>
  <si>
    <t>21:0123:000464</t>
  </si>
  <si>
    <t>21:0123:000464:0001:0001:00</t>
  </si>
  <si>
    <t>082F  :773196:00:------:--</t>
  </si>
  <si>
    <t>21:1062:000491</t>
  </si>
  <si>
    <t>21:0123:000465</t>
  </si>
  <si>
    <t>21:0123:000465:0001:0001:00</t>
  </si>
  <si>
    <t>082F  :773197:00:------:--</t>
  </si>
  <si>
    <t>21:1062:000492</t>
  </si>
  <si>
    <t>21:0123:000466</t>
  </si>
  <si>
    <t>21:0123:000466:0001:0001:00</t>
  </si>
  <si>
    <t>082F  :773198:00:------:--</t>
  </si>
  <si>
    <t>21:1062:000493</t>
  </si>
  <si>
    <t>21:0123:000467</t>
  </si>
  <si>
    <t>21:0123:000467:0001:0001:00</t>
  </si>
  <si>
    <t>082F  :773199:00:------:--</t>
  </si>
  <si>
    <t>21:1062:000494</t>
  </si>
  <si>
    <t>21:0123:000468</t>
  </si>
  <si>
    <t>21:0123:000468:0001:0001:00</t>
  </si>
  <si>
    <t>082F  :773200:00:------:--</t>
  </si>
  <si>
    <t>21:1062:000495</t>
  </si>
  <si>
    <t>21:0123:000469</t>
  </si>
  <si>
    <t>21:0123:000469:0001:0001:00</t>
  </si>
  <si>
    <t>082F  :773202:00:------:--</t>
  </si>
  <si>
    <t>21:1062:000496</t>
  </si>
  <si>
    <t>21:0123:000470</t>
  </si>
  <si>
    <t>21:0123:000470:0001:0001:00</t>
  </si>
  <si>
    <t>082F  :773203:10:------:--</t>
  </si>
  <si>
    <t>21:1062:000497</t>
  </si>
  <si>
    <t>21:0123:000471</t>
  </si>
  <si>
    <t>21:0123:000471:0001:0001:00</t>
  </si>
  <si>
    <t>082F  :773204:20:773203:10</t>
  </si>
  <si>
    <t>21:1062:000498</t>
  </si>
  <si>
    <t>21:0123:000471:0002:0001:00</t>
  </si>
  <si>
    <t>082F  :773205:00:------:--</t>
  </si>
  <si>
    <t>21:1062:000499</t>
  </si>
  <si>
    <t>21:0123:000472</t>
  </si>
  <si>
    <t>21:0123:000472:0001:0001:00</t>
  </si>
  <si>
    <t>082F  :773206:00:------:--</t>
  </si>
  <si>
    <t>21:1062:000500</t>
  </si>
  <si>
    <t>21:0123:000473</t>
  </si>
  <si>
    <t>21:0123:000473:0001:0001:00</t>
  </si>
  <si>
    <t>082F  :773207:00:------:--</t>
  </si>
  <si>
    <t>21:1062:000501</t>
  </si>
  <si>
    <t>21:0123:000474</t>
  </si>
  <si>
    <t>21:0123:000474:0001:0001:00</t>
  </si>
  <si>
    <t>082F  :773208:00:------:--</t>
  </si>
  <si>
    <t>21:1062:000502</t>
  </si>
  <si>
    <t>21:0123:000475</t>
  </si>
  <si>
    <t>21:0123:000475:0001:0001:00</t>
  </si>
  <si>
    <t>082F  :773209:00:------:--</t>
  </si>
  <si>
    <t>21:1062:000503</t>
  </si>
  <si>
    <t>21:0123:000476</t>
  </si>
  <si>
    <t>21:0123:000476:0001:0001:00</t>
  </si>
  <si>
    <t>082F  :773210:00:------:--</t>
  </si>
  <si>
    <t>21:1062:000504</t>
  </si>
  <si>
    <t>21:0123:000477</t>
  </si>
  <si>
    <t>21:0123:000477:0001:0001:00</t>
  </si>
  <si>
    <t>082F  :773211:00:------:--</t>
  </si>
  <si>
    <t>21:1062:000505</t>
  </si>
  <si>
    <t>21:0123:000478</t>
  </si>
  <si>
    <t>21:0123:000478:0001:0001:00</t>
  </si>
  <si>
    <t>082F  :773212:00:------:--</t>
  </si>
  <si>
    <t>21:1062:000506</t>
  </si>
  <si>
    <t>21:0123:000479</t>
  </si>
  <si>
    <t>21:0123:000479:0001:0001:00</t>
  </si>
  <si>
    <t>082F  :773214:00:------:--</t>
  </si>
  <si>
    <t>21:1062:000507</t>
  </si>
  <si>
    <t>21:0123:000480</t>
  </si>
  <si>
    <t>21:0123:000480:0001:0001:00</t>
  </si>
  <si>
    <t>082F  :773215:00:------:--</t>
  </si>
  <si>
    <t>21:1062:000508</t>
  </si>
  <si>
    <t>21:0123:000481</t>
  </si>
  <si>
    <t>21:0123:000481:0001:0001:00</t>
  </si>
  <si>
    <t>082F  :773216:00:------:--</t>
  </si>
  <si>
    <t>21:1062:000509</t>
  </si>
  <si>
    <t>21:0123:000482</t>
  </si>
  <si>
    <t>21:0123:000482:0001:0001:00</t>
  </si>
  <si>
    <t>082F  :773217:00:------:--</t>
  </si>
  <si>
    <t>21:1062:000510</t>
  </si>
  <si>
    <t>21:0123:000483</t>
  </si>
  <si>
    <t>21:0123:000483:0001:0001:00</t>
  </si>
  <si>
    <t>082F  :773218:00:------:--</t>
  </si>
  <si>
    <t>21:1062:000511</t>
  </si>
  <si>
    <t>21:0123:000484</t>
  </si>
  <si>
    <t>21:0123:000484:0001:0001:00</t>
  </si>
  <si>
    <t>082F  :773219:00:------:--</t>
  </si>
  <si>
    <t>21:1062:000512</t>
  </si>
  <si>
    <t>21:0123:000485</t>
  </si>
  <si>
    <t>21:0123:000485:0001:0001:00</t>
  </si>
  <si>
    <t>082F  :773220:00:------:--</t>
  </si>
  <si>
    <t>21:1062:000513</t>
  </si>
  <si>
    <t>21:0123:000486</t>
  </si>
  <si>
    <t>21:0123:000486:0001:0001:00</t>
  </si>
  <si>
    <t>082F  :773222:00:------:--</t>
  </si>
  <si>
    <t>21:1062:000514</t>
  </si>
  <si>
    <t>21:0123:000487</t>
  </si>
  <si>
    <t>21:0123:000487:0001:0001:00</t>
  </si>
  <si>
    <t>082F  :773223:00:------:--</t>
  </si>
  <si>
    <t>21:1062:000515</t>
  </si>
  <si>
    <t>21:0123:000488</t>
  </si>
  <si>
    <t>21:0123:000488:0001:0001:00</t>
  </si>
  <si>
    <t>082F  :773224:00:------:--</t>
  </si>
  <si>
    <t>21:1062:000516</t>
  </si>
  <si>
    <t>21:0123:000489</t>
  </si>
  <si>
    <t>21:0123:000489:0001:0001:00</t>
  </si>
  <si>
    <t>77.7</t>
  </si>
  <si>
    <t>082F  :773225:00:------:--</t>
  </si>
  <si>
    <t>21:1062:000517</t>
  </si>
  <si>
    <t>21:0123:000490</t>
  </si>
  <si>
    <t>21:0123:000490:0001:0001:00</t>
  </si>
  <si>
    <t>082F  :773226:00:------:--</t>
  </si>
  <si>
    <t>21:1062:000518</t>
  </si>
  <si>
    <t>21:0123:000491</t>
  </si>
  <si>
    <t>21:0123:000491:0001:0001:00</t>
  </si>
  <si>
    <t>082F  :773227:00:------:--</t>
  </si>
  <si>
    <t>21:1062:000519</t>
  </si>
  <si>
    <t>21:0123:000492</t>
  </si>
  <si>
    <t>21:0123:000492:0001:0001:00</t>
  </si>
  <si>
    <t>082F  :773228:00:------:--</t>
  </si>
  <si>
    <t>21:1062:000520</t>
  </si>
  <si>
    <t>21:0123:000493</t>
  </si>
  <si>
    <t>21:0123:000493:0001:0001:00</t>
  </si>
  <si>
    <t>082F  :773229:00:------:--</t>
  </si>
  <si>
    <t>21:1062:000521</t>
  </si>
  <si>
    <t>21:0123:000494</t>
  </si>
  <si>
    <t>21:0123:000494:0001:0001:00</t>
  </si>
  <si>
    <t>082F  :773230:10:------:--</t>
  </si>
  <si>
    <t>21:1062:000522</t>
  </si>
  <si>
    <t>21:0123:000495</t>
  </si>
  <si>
    <t>21:0123:000495:0001:0001:00</t>
  </si>
  <si>
    <t>082F  :773231:20:773230:10</t>
  </si>
  <si>
    <t>21:1062:000523</t>
  </si>
  <si>
    <t>21:0123:000495:0002:0001:00</t>
  </si>
  <si>
    <t>082F  :773232:00:------:--</t>
  </si>
  <si>
    <t>21:1062:000524</t>
  </si>
  <si>
    <t>21:0123:000496</t>
  </si>
  <si>
    <t>21:0123:000496:0001:0001:00</t>
  </si>
  <si>
    <t>082F  :773233:00:------:--</t>
  </si>
  <si>
    <t>21:1062:000525</t>
  </si>
  <si>
    <t>21:0123:000497</t>
  </si>
  <si>
    <t>21:0123:000497:0001:0001:00</t>
  </si>
  <si>
    <t>082F  :773234:00:------:--</t>
  </si>
  <si>
    <t>21:1062:000526</t>
  </si>
  <si>
    <t>21:0123:000498</t>
  </si>
  <si>
    <t>21:0123:000498:0001:0001:00</t>
  </si>
  <si>
    <t>082F  :773235:00:------:--</t>
  </si>
  <si>
    <t>21:1062:000527</t>
  </si>
  <si>
    <t>21:0123:000499</t>
  </si>
  <si>
    <t>21:0123:000499:0001:0001:00</t>
  </si>
  <si>
    <t>082F  :773236:00:------:--</t>
  </si>
  <si>
    <t>21:1062:000528</t>
  </si>
  <si>
    <t>21:0123:000500</t>
  </si>
  <si>
    <t>21:0123:000500:0001:0001:00</t>
  </si>
  <si>
    <t>082F  :773237:00:------:--</t>
  </si>
  <si>
    <t>21:1062:000529</t>
  </si>
  <si>
    <t>21:0123:000501</t>
  </si>
  <si>
    <t>21:0123:000501:0001:0001:00</t>
  </si>
  <si>
    <t>082F  :773238:00:------:--</t>
  </si>
  <si>
    <t>21:1062:000530</t>
  </si>
  <si>
    <t>21:0123:000502</t>
  </si>
  <si>
    <t>21:0123:000502:0001:0001:00</t>
  </si>
  <si>
    <t>082F  :773240:00:------:--</t>
  </si>
  <si>
    <t>21:1062:000531</t>
  </si>
  <si>
    <t>21:0123:000503</t>
  </si>
  <si>
    <t>21:0123:000503:0001:0001:00</t>
  </si>
  <si>
    <t>082F  :773242:00:------:--</t>
  </si>
  <si>
    <t>21:1062:000532</t>
  </si>
  <si>
    <t>21:0123:000504</t>
  </si>
  <si>
    <t>21:0123:000504:0001:0001:00</t>
  </si>
  <si>
    <t>082F  :773243:00:------:--</t>
  </si>
  <si>
    <t>21:1062:000533</t>
  </si>
  <si>
    <t>21:0123:000505</t>
  </si>
  <si>
    <t>21:0123:000505:0001:0001:00</t>
  </si>
  <si>
    <t>75.3</t>
  </si>
  <si>
    <t>082F  :773244:00:------:--</t>
  </si>
  <si>
    <t>21:1062:000534</t>
  </si>
  <si>
    <t>21:0123:000506</t>
  </si>
  <si>
    <t>21:0123:000506:0001:0001:00</t>
  </si>
  <si>
    <t>082F  :773245:00:------:--</t>
  </si>
  <si>
    <t>21:1062:000535</t>
  </si>
  <si>
    <t>21:0123:000507</t>
  </si>
  <si>
    <t>21:0123:000507:0001:0001:00</t>
  </si>
  <si>
    <t>082F  :773246:00:------:--</t>
  </si>
  <si>
    <t>21:1062:000536</t>
  </si>
  <si>
    <t>21:0123:000508</t>
  </si>
  <si>
    <t>21:0123:000508:0001:0001:00</t>
  </si>
  <si>
    <t>082F  :773247:00:------:--</t>
  </si>
  <si>
    <t>21:1062:000537</t>
  </si>
  <si>
    <t>21:0123:000509</t>
  </si>
  <si>
    <t>21:0123:000509:0001:0001:00</t>
  </si>
  <si>
    <t>082F  :773248:00:------:--</t>
  </si>
  <si>
    <t>21:1062:000538</t>
  </si>
  <si>
    <t>21:0123:000510</t>
  </si>
  <si>
    <t>21:0123:000510:0001:0001:00</t>
  </si>
  <si>
    <t>082F  :773249:00:------:--</t>
  </si>
  <si>
    <t>21:1062:000539</t>
  </si>
  <si>
    <t>21:0123:000511</t>
  </si>
  <si>
    <t>21:0123:000511:0001:0001:00</t>
  </si>
  <si>
    <t>082F  :773250:00:------:--</t>
  </si>
  <si>
    <t>21:1062:000540</t>
  </si>
  <si>
    <t>21:0123:000512</t>
  </si>
  <si>
    <t>21:0123:000512:0001:0001:00</t>
  </si>
  <si>
    <t>082F  :773251:00:------:--</t>
  </si>
  <si>
    <t>21:1062:000541</t>
  </si>
  <si>
    <t>21:0123:000513</t>
  </si>
  <si>
    <t>21:0123:000513:0001:0001:00</t>
  </si>
  <si>
    <t>291</t>
  </si>
  <si>
    <t>107</t>
  </si>
  <si>
    <t>082F  :775002:00:------:--</t>
  </si>
  <si>
    <t>21:1062:000542</t>
  </si>
  <si>
    <t>21:0123:000514</t>
  </si>
  <si>
    <t>21:0123:000514:0001:0001:00</t>
  </si>
  <si>
    <t>082F  :775011:00:------:--</t>
  </si>
  <si>
    <t>21:1062:000543</t>
  </si>
  <si>
    <t>21:0123:000515</t>
  </si>
  <si>
    <t>21:0123:000515:0001:0001:00</t>
  </si>
  <si>
    <t>082F  :775012:00:------:--</t>
  </si>
  <si>
    <t>21:1062:000544</t>
  </si>
  <si>
    <t>21:0123:000516</t>
  </si>
  <si>
    <t>21:0123:000516:0001:0001:00</t>
  </si>
  <si>
    <t>082F  :775013:00:------:--</t>
  </si>
  <si>
    <t>21:1062:000545</t>
  </si>
  <si>
    <t>21:0123:000517</t>
  </si>
  <si>
    <t>21:0123:000517:0001:0001:00</t>
  </si>
  <si>
    <t>082F  :775014:00:------:--</t>
  </si>
  <si>
    <t>21:1062:000546</t>
  </si>
  <si>
    <t>21:0123:000518</t>
  </si>
  <si>
    <t>21:0123:000518:0001:0001:00</t>
  </si>
  <si>
    <t>082F  :775015:00:------:--</t>
  </si>
  <si>
    <t>21:1062:000547</t>
  </si>
  <si>
    <t>21:0123:000519</t>
  </si>
  <si>
    <t>21:0123:000519:0001:0001:00</t>
  </si>
  <si>
    <t>082F  :775016:00:------:--</t>
  </si>
  <si>
    <t>21:1062:000548</t>
  </si>
  <si>
    <t>21:0123:000520</t>
  </si>
  <si>
    <t>21:0123:000520:0001:0001:00</t>
  </si>
  <si>
    <t>082F  :775017:00:------:--</t>
  </si>
  <si>
    <t>21:1062:000549</t>
  </si>
  <si>
    <t>21:0123:000521</t>
  </si>
  <si>
    <t>21:0123:000521:0001:0001:00</t>
  </si>
  <si>
    <t>082F  :775018:00:------:--</t>
  </si>
  <si>
    <t>21:1062:000550</t>
  </si>
  <si>
    <t>21:0123:000522</t>
  </si>
  <si>
    <t>21:0123:000522:0001:0001:00</t>
  </si>
  <si>
    <t>082F  :775019:00:------:--</t>
  </si>
  <si>
    <t>21:1062:000551</t>
  </si>
  <si>
    <t>21:0123:000523</t>
  </si>
  <si>
    <t>21:0123:000523:0001:0001:00</t>
  </si>
  <si>
    <t>082F  :775020:00:------:--</t>
  </si>
  <si>
    <t>21:1062:000552</t>
  </si>
  <si>
    <t>21:0123:000524</t>
  </si>
  <si>
    <t>21:0123:000524:0001:0001:00</t>
  </si>
  <si>
    <t>38.7</t>
  </si>
  <si>
    <t>082F  :775022:00:------:--</t>
  </si>
  <si>
    <t>21:1062:000553</t>
  </si>
  <si>
    <t>21:0123:000525</t>
  </si>
  <si>
    <t>21:0123:000525:0001:0001:00</t>
  </si>
  <si>
    <t>082F  :775023:00:------:--</t>
  </si>
  <si>
    <t>21:1062:000554</t>
  </si>
  <si>
    <t>21:0123:000526</t>
  </si>
  <si>
    <t>21:0123:000526:0001:0001:00</t>
  </si>
  <si>
    <t>082F  :775024:00:------:--</t>
  </si>
  <si>
    <t>21:1062:000555</t>
  </si>
  <si>
    <t>21:0123:000527</t>
  </si>
  <si>
    <t>21:0123:000527:0001:0001:00</t>
  </si>
  <si>
    <t>082F  :775025:00:------:--</t>
  </si>
  <si>
    <t>21:1062:000556</t>
  </si>
  <si>
    <t>21:0123:000528</t>
  </si>
  <si>
    <t>21:0123:000528:0001:0001:00</t>
  </si>
  <si>
    <t>082F  :775026:00:------:--</t>
  </si>
  <si>
    <t>21:1062:000557</t>
  </si>
  <si>
    <t>21:0123:000529</t>
  </si>
  <si>
    <t>21:0123:000529:0001:0001:00</t>
  </si>
  <si>
    <t>082F  :775027:00:------:--</t>
  </si>
  <si>
    <t>21:1062:000558</t>
  </si>
  <si>
    <t>21:0123:000530</t>
  </si>
  <si>
    <t>21:0123:000530:0001:0001:00</t>
  </si>
  <si>
    <t>81.9</t>
  </si>
  <si>
    <t>082F  :775028:10:------:--</t>
  </si>
  <si>
    <t>21:1062:000559</t>
  </si>
  <si>
    <t>21:0123:000531</t>
  </si>
  <si>
    <t>21:0123:000531:0001:0001:00</t>
  </si>
  <si>
    <t>082F  :775029:20:775028:10</t>
  </si>
  <si>
    <t>21:1062:000560</t>
  </si>
  <si>
    <t>21:0123:000531:0002:0001:00</t>
  </si>
  <si>
    <t>082F  :775031:00:------:--</t>
  </si>
  <si>
    <t>21:1062:000561</t>
  </si>
  <si>
    <t>21:0123:000532</t>
  </si>
  <si>
    <t>21:0123:000532:0001:0001:00</t>
  </si>
  <si>
    <t>082F  :775032:00:------:--</t>
  </si>
  <si>
    <t>21:1062:000562</t>
  </si>
  <si>
    <t>21:0123:000533</t>
  </si>
  <si>
    <t>21:0123:000533:0001:0001:00</t>
  </si>
  <si>
    <t>082F  :775033:00:------:--</t>
  </si>
  <si>
    <t>21:1062:000563</t>
  </si>
  <si>
    <t>21:0123:000534</t>
  </si>
  <si>
    <t>21:0123:000534:0001:0001:00</t>
  </si>
  <si>
    <t>082F  :775034:00:------:--</t>
  </si>
  <si>
    <t>21:1062:000564</t>
  </si>
  <si>
    <t>21:0123:000535</t>
  </si>
  <si>
    <t>21:0123:000535:0001:0001:00</t>
  </si>
  <si>
    <t>314</t>
  </si>
  <si>
    <t>082F  :775035:00:------:--</t>
  </si>
  <si>
    <t>21:1062:000565</t>
  </si>
  <si>
    <t>21:0123:000536</t>
  </si>
  <si>
    <t>21:0123:000536:0001:0001:00</t>
  </si>
  <si>
    <t>082F  :775036:00:------:--</t>
  </si>
  <si>
    <t>21:1062:000566</t>
  </si>
  <si>
    <t>21:0123:000537</t>
  </si>
  <si>
    <t>21:0123:000537:0001:0001:00</t>
  </si>
  <si>
    <t>082F  :775037:00:------:--</t>
  </si>
  <si>
    <t>21:1062:000567</t>
  </si>
  <si>
    <t>21:0123:000538</t>
  </si>
  <si>
    <t>21:0123:000538:0001:0001:00</t>
  </si>
  <si>
    <t>082F  :775038:00:------:--</t>
  </si>
  <si>
    <t>21:1062:000568</t>
  </si>
  <si>
    <t>21:0123:000539</t>
  </si>
  <si>
    <t>21:0123:000539:0001:0001:00</t>
  </si>
  <si>
    <t>49.9</t>
  </si>
  <si>
    <t>082F  :775039:00:------:--</t>
  </si>
  <si>
    <t>21:1062:000569</t>
  </si>
  <si>
    <t>21:0123:000540</t>
  </si>
  <si>
    <t>21:0123:000540:0001:0001:00</t>
  </si>
  <si>
    <t>234</t>
  </si>
  <si>
    <t>082F  :775040:00:------:--</t>
  </si>
  <si>
    <t>21:1062:000570</t>
  </si>
  <si>
    <t>21:0123:000541</t>
  </si>
  <si>
    <t>21:0123:000541:0001:0001:00</t>
  </si>
  <si>
    <t>082F  :775042:00:------:--</t>
  </si>
  <si>
    <t>21:1062:000571</t>
  </si>
  <si>
    <t>21:0123:000542</t>
  </si>
  <si>
    <t>21:0123:000542:0001:0001:00</t>
  </si>
  <si>
    <t>082F  :775043:00:------:--</t>
  </si>
  <si>
    <t>21:1062:000572</t>
  </si>
  <si>
    <t>21:0123:000543</t>
  </si>
  <si>
    <t>21:0123:000543:0001:0001:00</t>
  </si>
  <si>
    <t>082F  :775044:00:------:--</t>
  </si>
  <si>
    <t>21:1062:000573</t>
  </si>
  <si>
    <t>21:0123:000544</t>
  </si>
  <si>
    <t>21:0123:000544:0001:0001:00</t>
  </si>
  <si>
    <t>082F  :775045:00:------:--</t>
  </si>
  <si>
    <t>21:1062:000574</t>
  </si>
  <si>
    <t>21:0123:000545</t>
  </si>
  <si>
    <t>21:0123:000545:0001:0001:00</t>
  </si>
  <si>
    <t>082F  :775046:00:------:--</t>
  </si>
  <si>
    <t>21:1062:000575</t>
  </si>
  <si>
    <t>21:0123:000546</t>
  </si>
  <si>
    <t>21:0123:000546:0001:0001:00</t>
  </si>
  <si>
    <t>56.1</t>
  </si>
  <si>
    <t>082F  :775047:10:------:--</t>
  </si>
  <si>
    <t>21:1062:000576</t>
  </si>
  <si>
    <t>21:0123:000547</t>
  </si>
  <si>
    <t>21:0123:000547:0001:0001:00</t>
  </si>
  <si>
    <t>90.6</t>
  </si>
  <si>
    <t>082F  :775048:20:775047:10</t>
  </si>
  <si>
    <t>21:1062:000577</t>
  </si>
  <si>
    <t>21:0123:000547:0002:0001:00</t>
  </si>
  <si>
    <t>96.1</t>
  </si>
  <si>
    <t>082F  :775049:00:------:--</t>
  </si>
  <si>
    <t>21:1062:000578</t>
  </si>
  <si>
    <t>21:0123:000548</t>
  </si>
  <si>
    <t>21:0123:000548:0001:0001:00</t>
  </si>
  <si>
    <t>082F  :775050:00:------:--</t>
  </si>
  <si>
    <t>21:1062:000579</t>
  </si>
  <si>
    <t>21:0123:000549</t>
  </si>
  <si>
    <t>21:0123:000549:0001:0001:00</t>
  </si>
  <si>
    <t>082F  :775051:00:------:--</t>
  </si>
  <si>
    <t>21:1062:000580</t>
  </si>
  <si>
    <t>21:0123:000550</t>
  </si>
  <si>
    <t>21:0123:000550:0001:0001:00</t>
  </si>
  <si>
    <t>082F  :775053:00:------:--</t>
  </si>
  <si>
    <t>21:1062:000581</t>
  </si>
  <si>
    <t>21:0123:000551</t>
  </si>
  <si>
    <t>21:0123:000551:0001:0001:00</t>
  </si>
  <si>
    <t>082F  :775054:00:------:--</t>
  </si>
  <si>
    <t>21:1062:000582</t>
  </si>
  <si>
    <t>21:0123:000552</t>
  </si>
  <si>
    <t>21:0123:000552:0001:0001:00</t>
  </si>
  <si>
    <t>082F  :775055:00:------:--</t>
  </si>
  <si>
    <t>21:1062:000583</t>
  </si>
  <si>
    <t>21:0123:000553</t>
  </si>
  <si>
    <t>21:0123:000553:0001:0001:00</t>
  </si>
  <si>
    <t>082F  :775056:00:------:--</t>
  </si>
  <si>
    <t>21:1062:000584</t>
  </si>
  <si>
    <t>21:0123:000554</t>
  </si>
  <si>
    <t>21:0123:000554:0001:0001:00</t>
  </si>
  <si>
    <t>082F  :775057:00:------:--</t>
  </si>
  <si>
    <t>21:1062:000585</t>
  </si>
  <si>
    <t>21:0123:000555</t>
  </si>
  <si>
    <t>21:0123:000555:0001:0001:00</t>
  </si>
  <si>
    <t>082F  :775058:00:------:--</t>
  </si>
  <si>
    <t>21:1062:000586</t>
  </si>
  <si>
    <t>21:0123:000556</t>
  </si>
  <si>
    <t>21:0123:000556:0001:0001:00</t>
  </si>
  <si>
    <t>082F  :775059:00:------:--</t>
  </si>
  <si>
    <t>21:1062:000587</t>
  </si>
  <si>
    <t>21:0123:000557</t>
  </si>
  <si>
    <t>21:0123:000557:0001:0001:00</t>
  </si>
  <si>
    <t>082F  :775060:00:------:--</t>
  </si>
  <si>
    <t>21:1062:000588</t>
  </si>
  <si>
    <t>21:0123:000558</t>
  </si>
  <si>
    <t>21:0123:000558:0001:0001:00</t>
  </si>
  <si>
    <t>082F  :775062:00:------:--</t>
  </si>
  <si>
    <t>21:1062:000589</t>
  </si>
  <si>
    <t>21:0123:000559</t>
  </si>
  <si>
    <t>21:0123:000559:0001:0001:00</t>
  </si>
  <si>
    <t>082F  :775063:00:------:--</t>
  </si>
  <si>
    <t>21:1062:000590</t>
  </si>
  <si>
    <t>21:0123:000560</t>
  </si>
  <si>
    <t>21:0123:000560:0001:0001:00</t>
  </si>
  <si>
    <t>082F  :775064:10:------:--</t>
  </si>
  <si>
    <t>21:1062:000591</t>
  </si>
  <si>
    <t>21:0123:000561</t>
  </si>
  <si>
    <t>21:0123:000561:0001:0001:00</t>
  </si>
  <si>
    <t>082F  :775065:20:775064:10</t>
  </si>
  <si>
    <t>21:1062:000592</t>
  </si>
  <si>
    <t>21:0123:000561:0002:0001:00</t>
  </si>
  <si>
    <t>082F  :775066:00:------:--</t>
  </si>
  <si>
    <t>21:1062:000593</t>
  </si>
  <si>
    <t>21:0123:000562</t>
  </si>
  <si>
    <t>21:0123:000562:0001:0001:00</t>
  </si>
  <si>
    <t>082F  :775067:00:------:--</t>
  </si>
  <si>
    <t>21:1062:000594</t>
  </si>
  <si>
    <t>21:0123:000563</t>
  </si>
  <si>
    <t>21:0123:000563:0001:0001:00</t>
  </si>
  <si>
    <t>082F  :775068:00:------:--</t>
  </si>
  <si>
    <t>21:1062:000595</t>
  </si>
  <si>
    <t>21:0123:000564</t>
  </si>
  <si>
    <t>21:0123:000564:0001:0001:00</t>
  </si>
  <si>
    <t>082F  :775069:00:------:--</t>
  </si>
  <si>
    <t>21:1062:000596</t>
  </si>
  <si>
    <t>21:0123:000565</t>
  </si>
  <si>
    <t>21:0123:000565:0001:0001:00</t>
  </si>
  <si>
    <t>082F  :775070:00:------:--</t>
  </si>
  <si>
    <t>21:1062:000597</t>
  </si>
  <si>
    <t>21:0123:000566</t>
  </si>
  <si>
    <t>21:0123:000566:0001:0001:00</t>
  </si>
  <si>
    <t>082F  :775071:00:------:--</t>
  </si>
  <si>
    <t>21:1062:000598</t>
  </si>
  <si>
    <t>21:0123:000567</t>
  </si>
  <si>
    <t>21:0123:000567:0001:0001:00</t>
  </si>
  <si>
    <t>082F  :775072:00:------:--</t>
  </si>
  <si>
    <t>21:1062:000599</t>
  </si>
  <si>
    <t>21:0123:000568</t>
  </si>
  <si>
    <t>21:0123:000568:0001:0001:00</t>
  </si>
  <si>
    <t>082F  :775073:00:------:--</t>
  </si>
  <si>
    <t>21:1062:000600</t>
  </si>
  <si>
    <t>21:0123:000569</t>
  </si>
  <si>
    <t>21:0123:000569:0001:0001:00</t>
  </si>
  <si>
    <t>082F  :775075:00:------:--</t>
  </si>
  <si>
    <t>21:1062:000601</t>
  </si>
  <si>
    <t>21:0123:000570</t>
  </si>
  <si>
    <t>21:0123:000570:0001:0001:00</t>
  </si>
  <si>
    <t>082F  :775076:00:------:--</t>
  </si>
  <si>
    <t>21:1062:000602</t>
  </si>
  <si>
    <t>21:0123:000571</t>
  </si>
  <si>
    <t>21:0123:000571:0001:0001:00</t>
  </si>
  <si>
    <t>082F  :775077:00:------:--</t>
  </si>
  <si>
    <t>21:1062:000603</t>
  </si>
  <si>
    <t>21:0123:000572</t>
  </si>
  <si>
    <t>21:0123:000572:0001:0001:00</t>
  </si>
  <si>
    <t>082F  :775078:00:------:--</t>
  </si>
  <si>
    <t>21:1062:000604</t>
  </si>
  <si>
    <t>21:0123:000573</t>
  </si>
  <si>
    <t>21:0123:000573:0001:0001:00</t>
  </si>
  <si>
    <t>082F  :775079:00:------:--</t>
  </si>
  <si>
    <t>21:1062:000605</t>
  </si>
  <si>
    <t>21:0123:000574</t>
  </si>
  <si>
    <t>21:0123:000574:0001:0001:00</t>
  </si>
  <si>
    <t>082F  :775080:00:------:--</t>
  </si>
  <si>
    <t>21:1062:000606</t>
  </si>
  <si>
    <t>21:0123:000575</t>
  </si>
  <si>
    <t>21:0123:000575:0001:0001:00</t>
  </si>
  <si>
    <t>082F  :775082:00:------:--</t>
  </si>
  <si>
    <t>21:1062:000607</t>
  </si>
  <si>
    <t>21:0123:000576</t>
  </si>
  <si>
    <t>21:0123:000576:0001:0001:00</t>
  </si>
  <si>
    <t>082F  :775084:00:------:--</t>
  </si>
  <si>
    <t>21:1062:000608</t>
  </si>
  <si>
    <t>21:0123:000577</t>
  </si>
  <si>
    <t>21:0123:000577:0001:0001:00</t>
  </si>
  <si>
    <t>082F  :775085:10:------:--</t>
  </si>
  <si>
    <t>21:1062:000609</t>
  </si>
  <si>
    <t>21:0123:000578</t>
  </si>
  <si>
    <t>21:0123:000578:0001:0001:00</t>
  </si>
  <si>
    <t>082F  :775086:20:775085:10</t>
  </si>
  <si>
    <t>21:1062:000610</t>
  </si>
  <si>
    <t>21:0123:000578:0002:0001:00</t>
  </si>
  <si>
    <t>082F  :775087:00:------:--</t>
  </si>
  <si>
    <t>21:1062:000611</t>
  </si>
  <si>
    <t>21:0123:000579</t>
  </si>
  <si>
    <t>21:0123:000579:0001:0001:00</t>
  </si>
  <si>
    <t>082F  :775088:00:------:--</t>
  </si>
  <si>
    <t>21:1062:000612</t>
  </si>
  <si>
    <t>21:0123:000580</t>
  </si>
  <si>
    <t>21:0123:000580:0001:0001:00</t>
  </si>
  <si>
    <t>082F  :775089:00:------:--</t>
  </si>
  <si>
    <t>21:1062:000613</t>
  </si>
  <si>
    <t>21:0123:000581</t>
  </si>
  <si>
    <t>21:0123:000581:0001:0001:00</t>
  </si>
  <si>
    <t>082F  :775090:00:------:--</t>
  </si>
  <si>
    <t>21:1062:000614</t>
  </si>
  <si>
    <t>21:0123:000582</t>
  </si>
  <si>
    <t>21:0123:000582:0001:0001:00</t>
  </si>
  <si>
    <t>082F  :775091:00:------:--</t>
  </si>
  <si>
    <t>21:1062:000615</t>
  </si>
  <si>
    <t>21:0123:000583</t>
  </si>
  <si>
    <t>21:0123:000583:0001:0001:00</t>
  </si>
  <si>
    <t>082F  :775092:00:------:--</t>
  </si>
  <si>
    <t>21:1062:000616</t>
  </si>
  <si>
    <t>21:0123:000584</t>
  </si>
  <si>
    <t>21:0123:000584:0001:0001:00</t>
  </si>
  <si>
    <t>082F  :775093:00:------:--</t>
  </si>
  <si>
    <t>21:1062:000617</t>
  </si>
  <si>
    <t>21:0123:000585</t>
  </si>
  <si>
    <t>21:0123:000585:0001:0001:00</t>
  </si>
  <si>
    <t>082F  :775094:00:------:--</t>
  </si>
  <si>
    <t>21:1062:000618</t>
  </si>
  <si>
    <t>21:0123:000586</t>
  </si>
  <si>
    <t>21:0123:000586:0001:0001:00</t>
  </si>
  <si>
    <t>082F  :775095:00:------:--</t>
  </si>
  <si>
    <t>21:1062:000619</t>
  </si>
  <si>
    <t>21:0123:000587</t>
  </si>
  <si>
    <t>21:0123:000587:0001:0001:00</t>
  </si>
  <si>
    <t>082F  :775096:00:------:--</t>
  </si>
  <si>
    <t>21:1062:000620</t>
  </si>
  <si>
    <t>21:0123:000588</t>
  </si>
  <si>
    <t>21:0123:000588:0001:0001:00</t>
  </si>
  <si>
    <t>082F  :775097:00:------:--</t>
  </si>
  <si>
    <t>21:1062:000621</t>
  </si>
  <si>
    <t>21:0123:000589</t>
  </si>
  <si>
    <t>21:0123:000589:0001:0001:00</t>
  </si>
  <si>
    <t>082F  :775098:00:------:--</t>
  </si>
  <si>
    <t>21:1062:000622</t>
  </si>
  <si>
    <t>21:0123:000590</t>
  </si>
  <si>
    <t>21:0123:000590:0001:0001:00</t>
  </si>
  <si>
    <t>082F  :775099:00:------:--</t>
  </si>
  <si>
    <t>21:1062:000623</t>
  </si>
  <si>
    <t>21:0123:000591</t>
  </si>
  <si>
    <t>21:0123:000591:0001:0001:00</t>
  </si>
  <si>
    <t>082F  :775100:00:------:--</t>
  </si>
  <si>
    <t>21:1062:000624</t>
  </si>
  <si>
    <t>21:0123:000592</t>
  </si>
  <si>
    <t>21:0123:000592:0001:0001:00</t>
  </si>
  <si>
    <t>082F  :775102:10:------:--</t>
  </si>
  <si>
    <t>21:1062:000625</t>
  </si>
  <si>
    <t>21:0123:000593</t>
  </si>
  <si>
    <t>21:0123:000593:0001:0001:00</t>
  </si>
  <si>
    <t>082F  :775103:20:775102:10</t>
  </si>
  <si>
    <t>21:1062:000626</t>
  </si>
  <si>
    <t>21:0123:000593:0002:0001:00</t>
  </si>
  <si>
    <t>082F  :775104:00:------:--</t>
  </si>
  <si>
    <t>21:1062:000627</t>
  </si>
  <si>
    <t>21:0123:000594</t>
  </si>
  <si>
    <t>21:0123:000594:0001:0001:00</t>
  </si>
  <si>
    <t>082F  :775105:00:------:--</t>
  </si>
  <si>
    <t>21:1062:000628</t>
  </si>
  <si>
    <t>21:0123:000595</t>
  </si>
  <si>
    <t>21:0123:000595:0001:0001:00</t>
  </si>
  <si>
    <t>082F  :775107:00:------:--</t>
  </si>
  <si>
    <t>21:1062:000629</t>
  </si>
  <si>
    <t>21:0123:000596</t>
  </si>
  <si>
    <t>21:0123:000596:0001:0001:00</t>
  </si>
  <si>
    <t>082F  :775108:00:------:--</t>
  </si>
  <si>
    <t>21:1062:000630</t>
  </si>
  <si>
    <t>21:0123:000597</t>
  </si>
  <si>
    <t>21:0123:000597:0001:0001:00</t>
  </si>
  <si>
    <t>082F  :775109:00:------:--</t>
  </si>
  <si>
    <t>21:1062:000631</t>
  </si>
  <si>
    <t>21:0123:000598</t>
  </si>
  <si>
    <t>21:0123:000598:0001:0001:00</t>
  </si>
  <si>
    <t>082F  :775110:00:------:--</t>
  </si>
  <si>
    <t>21:1062:000632</t>
  </si>
  <si>
    <t>21:0123:000599</t>
  </si>
  <si>
    <t>21:0123:000599:0001:0001:00</t>
  </si>
  <si>
    <t>082F  :775111:00:------:--</t>
  </si>
  <si>
    <t>21:1062:000633</t>
  </si>
  <si>
    <t>21:0123:000600</t>
  </si>
  <si>
    <t>21:0123:000600:0001:0001:00</t>
  </si>
  <si>
    <t>082F  :775112:00:------:--</t>
  </si>
  <si>
    <t>21:1062:000634</t>
  </si>
  <si>
    <t>21:0123:000601</t>
  </si>
  <si>
    <t>21:0123:000601:0001:0001:00</t>
  </si>
  <si>
    <t>082F  :775113:00:------:--</t>
  </si>
  <si>
    <t>21:1062:000635</t>
  </si>
  <si>
    <t>21:0123:000602</t>
  </si>
  <si>
    <t>21:0123:000602:0001:0001:00</t>
  </si>
  <si>
    <t>082F  :775114:00:------:--</t>
  </si>
  <si>
    <t>21:1062:000636</t>
  </si>
  <si>
    <t>21:0123:000603</t>
  </si>
  <si>
    <t>21:0123:000603:0001:0001:00</t>
  </si>
  <si>
    <t>082F  :775115:00:------:--</t>
  </si>
  <si>
    <t>21:1062:000637</t>
  </si>
  <si>
    <t>21:0123:000604</t>
  </si>
  <si>
    <t>21:0123:000604:0001:0001:00</t>
  </si>
  <si>
    <t>082F  :775116:00:------:--</t>
  </si>
  <si>
    <t>21:1062:000638</t>
  </si>
  <si>
    <t>21:0123:000605</t>
  </si>
  <si>
    <t>21:0123:000605:0001:0001:00</t>
  </si>
  <si>
    <t>082F  :775117:00:------:--</t>
  </si>
  <si>
    <t>21:1062:000639</t>
  </si>
  <si>
    <t>21:0123:000606</t>
  </si>
  <si>
    <t>21:0123:000606:0001:0001:00</t>
  </si>
  <si>
    <t>082F  :775118:00:------:--</t>
  </si>
  <si>
    <t>21:1062:000640</t>
  </si>
  <si>
    <t>21:0123:000607</t>
  </si>
  <si>
    <t>21:0123:000607:0001:0001:00</t>
  </si>
  <si>
    <t>082F  :775119:00:------:--</t>
  </si>
  <si>
    <t>21:1062:000641</t>
  </si>
  <si>
    <t>21:0123:000608</t>
  </si>
  <si>
    <t>21:0123:000608:0001:0001:00</t>
  </si>
  <si>
    <t>082F  :775120:00:------:--</t>
  </si>
  <si>
    <t>21:1062:000642</t>
  </si>
  <si>
    <t>21:0123:000609</t>
  </si>
  <si>
    <t>21:0123:000609:0001:0001:00</t>
  </si>
  <si>
    <t>082F  :775123:00:------:--</t>
  </si>
  <si>
    <t>21:1062:000643</t>
  </si>
  <si>
    <t>21:0123:000610</t>
  </si>
  <si>
    <t>21:0123:000610:0001:0001:00</t>
  </si>
  <si>
    <t>082F  :775124:00:------:--</t>
  </si>
  <si>
    <t>21:1062:000644</t>
  </si>
  <si>
    <t>21:0123:000611</t>
  </si>
  <si>
    <t>21:0123:000611:0001:0001:00</t>
  </si>
  <si>
    <t>082F  :775125:00:------:--</t>
  </si>
  <si>
    <t>21:1062:000645</t>
  </si>
  <si>
    <t>21:0123:000612</t>
  </si>
  <si>
    <t>21:0123:000612:0001:0001:00</t>
  </si>
  <si>
    <t>082F  :775126:00:------:--</t>
  </si>
  <si>
    <t>21:1062:000646</t>
  </si>
  <si>
    <t>21:0123:000613</t>
  </si>
  <si>
    <t>21:0123:000613:0001:0001:00</t>
  </si>
  <si>
    <t>082F  :775127:10:------:--</t>
  </si>
  <si>
    <t>21:1062:000647</t>
  </si>
  <si>
    <t>21:0123:000614</t>
  </si>
  <si>
    <t>21:0123:000614:0001:0001:00</t>
  </si>
  <si>
    <t>082F  :775128:20:775127:10</t>
  </si>
  <si>
    <t>21:1062:000648</t>
  </si>
  <si>
    <t>21:0123:000614:0002:0001:00</t>
  </si>
  <si>
    <t>082F  :775129:00:------:--</t>
  </si>
  <si>
    <t>21:1062:000649</t>
  </si>
  <si>
    <t>21:0123:000615</t>
  </si>
  <si>
    <t>21:0123:000615:0001:0001:00</t>
  </si>
  <si>
    <t>327</t>
  </si>
  <si>
    <t>082F  :775130:00:------:--</t>
  </si>
  <si>
    <t>21:1062:000650</t>
  </si>
  <si>
    <t>21:0123:000616</t>
  </si>
  <si>
    <t>21:0123:000616:0001:0001:00</t>
  </si>
  <si>
    <t>082F  :775131:00:------:--</t>
  </si>
  <si>
    <t>21:1062:000651</t>
  </si>
  <si>
    <t>21:0123:000617</t>
  </si>
  <si>
    <t>21:0123:000617:0001:0001:00</t>
  </si>
  <si>
    <t>082F  :775132:00:------:--</t>
  </si>
  <si>
    <t>21:1062:000652</t>
  </si>
  <si>
    <t>21:0123:000618</t>
  </si>
  <si>
    <t>21:0123:000618:0001:0001:00</t>
  </si>
  <si>
    <t>082F  :775133:00:------:--</t>
  </si>
  <si>
    <t>21:1062:000653</t>
  </si>
  <si>
    <t>21:0123:000619</t>
  </si>
  <si>
    <t>21:0123:000619:0001:0001:00</t>
  </si>
  <si>
    <t>082F  :775134:00:------:--</t>
  </si>
  <si>
    <t>21:1062:000654</t>
  </si>
  <si>
    <t>21:0123:000620</t>
  </si>
  <si>
    <t>21:0123:000620:0001:0001:00</t>
  </si>
  <si>
    <t>082F  :775135:00:------:--</t>
  </si>
  <si>
    <t>21:1062:000655</t>
  </si>
  <si>
    <t>21:0123:000621</t>
  </si>
  <si>
    <t>21:0123:000621:0001:0001:00</t>
  </si>
  <si>
    <t>082F  :775136:00:------:--</t>
  </si>
  <si>
    <t>21:1062:000656</t>
  </si>
  <si>
    <t>21:0123:000622</t>
  </si>
  <si>
    <t>21:0123:000622:0001:0001:00</t>
  </si>
  <si>
    <t>082F  :775137:00:------:--</t>
  </si>
  <si>
    <t>21:1062:000657</t>
  </si>
  <si>
    <t>21:0123:000623</t>
  </si>
  <si>
    <t>21:0123:000623:0001:0001:00</t>
  </si>
  <si>
    <t>082F  :775138:00:------:--</t>
  </si>
  <si>
    <t>21:1062:000658</t>
  </si>
  <si>
    <t>21:0123:000624</t>
  </si>
  <si>
    <t>21:0123:000624:0001:0001:00</t>
  </si>
  <si>
    <t>082F  :775139:00:------:--</t>
  </si>
  <si>
    <t>21:1062:000659</t>
  </si>
  <si>
    <t>21:0123:000625</t>
  </si>
  <si>
    <t>21:0123:000625:0001:0001:00</t>
  </si>
  <si>
    <t>082F  :775140:00:------:--</t>
  </si>
  <si>
    <t>21:1062:000660</t>
  </si>
  <si>
    <t>21:0123:000626</t>
  </si>
  <si>
    <t>21:0123:000626:0001:0001:00</t>
  </si>
  <si>
    <t>082F  :775142:00:------:--</t>
  </si>
  <si>
    <t>21:1062:000661</t>
  </si>
  <si>
    <t>21:0123:000627</t>
  </si>
  <si>
    <t>21:0123:000627:0001:0001:00</t>
  </si>
  <si>
    <t>082F  :775143:00:------:--</t>
  </si>
  <si>
    <t>21:1062:000662</t>
  </si>
  <si>
    <t>21:0123:000628</t>
  </si>
  <si>
    <t>21:0123:000628:0001:0001:00</t>
  </si>
  <si>
    <t>082F  :775144:00:------:--</t>
  </si>
  <si>
    <t>21:1062:000663</t>
  </si>
  <si>
    <t>21:0123:000629</t>
  </si>
  <si>
    <t>21:0123:000629:0001:0001:00</t>
  </si>
  <si>
    <t>082F  :775145:00:------:--</t>
  </si>
  <si>
    <t>21:1062:000664</t>
  </si>
  <si>
    <t>21:0123:000630</t>
  </si>
  <si>
    <t>21:0123:000630:0001:0001:00</t>
  </si>
  <si>
    <t>082F  :775146:00:------:--</t>
  </si>
  <si>
    <t>21:1062:000665</t>
  </si>
  <si>
    <t>21:0123:000631</t>
  </si>
  <si>
    <t>21:0123:000631:0001:0001:00</t>
  </si>
  <si>
    <t>082F  :775147:00:------:--</t>
  </si>
  <si>
    <t>21:1062:000666</t>
  </si>
  <si>
    <t>21:0123:000632</t>
  </si>
  <si>
    <t>21:0123:000632:0001:0001:00</t>
  </si>
  <si>
    <t>082F  :775148:10:------:--</t>
  </si>
  <si>
    <t>21:1062:000667</t>
  </si>
  <si>
    <t>21:0123:000633</t>
  </si>
  <si>
    <t>21:0123:000633:0001:0001:00</t>
  </si>
  <si>
    <t>082F  :775149:20:775148:10</t>
  </si>
  <si>
    <t>21:1062:000668</t>
  </si>
  <si>
    <t>21:0123:000633:0002:0001:00</t>
  </si>
  <si>
    <t>082F  :775150:00:------:--</t>
  </si>
  <si>
    <t>21:1062:000669</t>
  </si>
  <si>
    <t>21:0123:000634</t>
  </si>
  <si>
    <t>21:0123:000634:0001:0001:00</t>
  </si>
  <si>
    <t>082F  :775151:00:------:--</t>
  </si>
  <si>
    <t>21:1062:000670</t>
  </si>
  <si>
    <t>21:0123:000635</t>
  </si>
  <si>
    <t>21:0123:000635:0001:0001:00</t>
  </si>
  <si>
    <t>082F  :775152:00:------:--</t>
  </si>
  <si>
    <t>21:1062:000671</t>
  </si>
  <si>
    <t>21:0123:000636</t>
  </si>
  <si>
    <t>21:0123:000636:0001:0001:00</t>
  </si>
  <si>
    <t>082F  :775153:00:------:--</t>
  </si>
  <si>
    <t>21:1062:000672</t>
  </si>
  <si>
    <t>21:0123:000637</t>
  </si>
  <si>
    <t>21:0123:000637:0001:0001:00</t>
  </si>
  <si>
    <t>082F  :775154:00:------:--</t>
  </si>
  <si>
    <t>21:1062:000673</t>
  </si>
  <si>
    <t>21:0123:000638</t>
  </si>
  <si>
    <t>21:0123:000638:0001:0001:00</t>
  </si>
  <si>
    <t>082F  :775155:00:------:--</t>
  </si>
  <si>
    <t>21:1062:000674</t>
  </si>
  <si>
    <t>21:0123:000639</t>
  </si>
  <si>
    <t>21:0123:000639:0001:0001:00</t>
  </si>
  <si>
    <t>082F  :775156:00:------:--</t>
  </si>
  <si>
    <t>21:1062:000675</t>
  </si>
  <si>
    <t>21:0123:000640</t>
  </si>
  <si>
    <t>21:0123:000640:0001:0001:00</t>
  </si>
  <si>
    <t>082F  :775157:00:------:--</t>
  </si>
  <si>
    <t>21:1062:000676</t>
  </si>
  <si>
    <t>21:0123:000641</t>
  </si>
  <si>
    <t>21:0123:000641:0001:0001:00</t>
  </si>
  <si>
    <t>082F  :775158:00:------:--</t>
  </si>
  <si>
    <t>21:1062:000677</t>
  </si>
  <si>
    <t>21:0123:000642</t>
  </si>
  <si>
    <t>21:0123:000642:0001:0001:00</t>
  </si>
  <si>
    <t>082F  :775160:00:------:--</t>
  </si>
  <si>
    <t>21:1062:000678</t>
  </si>
  <si>
    <t>21:0123:000643</t>
  </si>
  <si>
    <t>21:0123:000643:0001:0001:00</t>
  </si>
  <si>
    <t>082F  :775163:10:------:--</t>
  </si>
  <si>
    <t>21:1062:000679</t>
  </si>
  <si>
    <t>21:0123:000644</t>
  </si>
  <si>
    <t>21:0123:000644:0001:0001:00</t>
  </si>
  <si>
    <t>082F  :775164:20:775163:10</t>
  </si>
  <si>
    <t>21:1062:000680</t>
  </si>
  <si>
    <t>21:0123:000644:0002:0001:00</t>
  </si>
  <si>
    <t>082F  :775165:00:------:--</t>
  </si>
  <si>
    <t>21:1062:000681</t>
  </si>
  <si>
    <t>21:0123:000645</t>
  </si>
  <si>
    <t>21:0123:000645:0001:0001:00</t>
  </si>
  <si>
    <t>082F  :775166:00:------:--</t>
  </si>
  <si>
    <t>21:1062:000682</t>
  </si>
  <si>
    <t>21:0123:000646</t>
  </si>
  <si>
    <t>21:0123:000646:0001:0001:00</t>
  </si>
  <si>
    <t>082F  :775167:00:------:--</t>
  </si>
  <si>
    <t>21:1062:000683</t>
  </si>
  <si>
    <t>21:0123:000647</t>
  </si>
  <si>
    <t>21:0123:000647:0001:0001:00</t>
  </si>
  <si>
    <t>082F  :775168:00:------:--</t>
  </si>
  <si>
    <t>21:1062:000684</t>
  </si>
  <si>
    <t>21:0123:000648</t>
  </si>
  <si>
    <t>21:0123:000648:0001:0001:00</t>
  </si>
  <si>
    <t>082F  :775169:00:------:--</t>
  </si>
  <si>
    <t>21:1062:000685</t>
  </si>
  <si>
    <t>21:0123:000649</t>
  </si>
  <si>
    <t>21:0123:000649:0001:0001:00</t>
  </si>
  <si>
    <t>082F  :775170:00:------:--</t>
  </si>
  <si>
    <t>21:1062:000686</t>
  </si>
  <si>
    <t>21:0123:000650</t>
  </si>
  <si>
    <t>21:0123:000650:0001:0001:00</t>
  </si>
  <si>
    <t>082F  :775171:00:------:--</t>
  </si>
  <si>
    <t>21:1062:000687</t>
  </si>
  <si>
    <t>21:0123:000651</t>
  </si>
  <si>
    <t>21:0123:000651:0001:0001:00</t>
  </si>
  <si>
    <t>082F  :775172:00:------:--</t>
  </si>
  <si>
    <t>21:1062:000688</t>
  </si>
  <si>
    <t>21:0123:000652</t>
  </si>
  <si>
    <t>21:0123:000652:0001:0001:00</t>
  </si>
  <si>
    <t>082F  :775173:00:------:--</t>
  </si>
  <si>
    <t>21:1062:000689</t>
  </si>
  <si>
    <t>21:0123:000653</t>
  </si>
  <si>
    <t>21:0123:000653:0001:0001:00</t>
  </si>
  <si>
    <t>67.7</t>
  </si>
  <si>
    <t>082F  :775174:00:------:--</t>
  </si>
  <si>
    <t>21:1062:000690</t>
  </si>
  <si>
    <t>21:0123:000654</t>
  </si>
  <si>
    <t>21:0123:000654:0001:0001:00</t>
  </si>
  <si>
    <t>082F  :775175:00:------:--</t>
  </si>
  <si>
    <t>21:1062:000691</t>
  </si>
  <si>
    <t>21:0123:000655</t>
  </si>
  <si>
    <t>21:0123:000655:0001:0001:00</t>
  </si>
  <si>
    <t>082F  :775176:00:------:--</t>
  </si>
  <si>
    <t>21:1062:000692</t>
  </si>
  <si>
    <t>21:0123:000656</t>
  </si>
  <si>
    <t>21:0123:000656:0001:0001:00</t>
  </si>
  <si>
    <t>082F  :775177:00:------:--</t>
  </si>
  <si>
    <t>21:1062:000693</t>
  </si>
  <si>
    <t>21:0123:000657</t>
  </si>
  <si>
    <t>21:0123:000657:0001:0001:00</t>
  </si>
  <si>
    <t>082F  :775178:00:------:--</t>
  </si>
  <si>
    <t>21:1062:000694</t>
  </si>
  <si>
    <t>21:0123:000658</t>
  </si>
  <si>
    <t>21:0123:000658:0001:0001:00</t>
  </si>
  <si>
    <t>082F  :775179:00:------:--</t>
  </si>
  <si>
    <t>21:1062:000695</t>
  </si>
  <si>
    <t>21:0123:000659</t>
  </si>
  <si>
    <t>21:0123:000659:0001:0001:00</t>
  </si>
  <si>
    <t>082F  :775180:00:------:--</t>
  </si>
  <si>
    <t>21:1062:000696</t>
  </si>
  <si>
    <t>21:0123:000660</t>
  </si>
  <si>
    <t>21:0123:000660:0001:0001:00</t>
  </si>
  <si>
    <t>082F  :775183:00:------:--</t>
  </si>
  <si>
    <t>21:1062:000697</t>
  </si>
  <si>
    <t>21:0123:000661</t>
  </si>
  <si>
    <t>21:0123:000661:0001:0001:00</t>
  </si>
  <si>
    <t>082F  :775184:00:------:--</t>
  </si>
  <si>
    <t>21:1062:000698</t>
  </si>
  <si>
    <t>21:0123:000662</t>
  </si>
  <si>
    <t>21:0123:000662:0001:0001:00</t>
  </si>
  <si>
    <t>082F  :775185:00:------:--</t>
  </si>
  <si>
    <t>21:1062:000699</t>
  </si>
  <si>
    <t>21:0123:000663</t>
  </si>
  <si>
    <t>21:0123:000663:0001:0001:00</t>
  </si>
  <si>
    <t>082F  :775186:00:------:--</t>
  </si>
  <si>
    <t>21:1062:000700</t>
  </si>
  <si>
    <t>21:0123:000664</t>
  </si>
  <si>
    <t>21:0123:000664:0001:0001:00</t>
  </si>
  <si>
    <t>082F  :775187:00:------:--</t>
  </si>
  <si>
    <t>21:1062:000701</t>
  </si>
  <si>
    <t>21:0123:000665</t>
  </si>
  <si>
    <t>21:0123:000665:0001:0001:00</t>
  </si>
  <si>
    <t>082F  :775188:00:------:--</t>
  </si>
  <si>
    <t>21:1062:000702</t>
  </si>
  <si>
    <t>21:0123:000666</t>
  </si>
  <si>
    <t>21:0123:000666:0001:0001:00</t>
  </si>
  <si>
    <t>082F  :775189:00:------:--</t>
  </si>
  <si>
    <t>21:1062:000703</t>
  </si>
  <si>
    <t>21:0123:000667</t>
  </si>
  <si>
    <t>21:0123:000667:0001:0001:00</t>
  </si>
  <si>
    <t>52.9</t>
  </si>
  <si>
    <t>082F  :775190:00:------:--</t>
  </si>
  <si>
    <t>21:1062:000704</t>
  </si>
  <si>
    <t>21:0123:000668</t>
  </si>
  <si>
    <t>21:0123:000668:0001:0001:00</t>
  </si>
  <si>
    <t>082F  :775191:00:------:--</t>
  </si>
  <si>
    <t>21:1062:000705</t>
  </si>
  <si>
    <t>21:0123:000669</t>
  </si>
  <si>
    <t>21:0123:000669:0001:0001:00</t>
  </si>
  <si>
    <t>44.3</t>
  </si>
  <si>
    <t>67.5</t>
  </si>
  <si>
    <t>082F  :775192:10:------:--</t>
  </si>
  <si>
    <t>21:1062:000706</t>
  </si>
  <si>
    <t>21:0123:000670</t>
  </si>
  <si>
    <t>21:0123:000670:0001:0001:00</t>
  </si>
  <si>
    <t>165</t>
  </si>
  <si>
    <t>082F  :775193:20:775192:10</t>
  </si>
  <si>
    <t>21:1062:000707</t>
  </si>
  <si>
    <t>21:0123:000670:0002:0001:00</t>
  </si>
  <si>
    <t>86.3</t>
  </si>
  <si>
    <t>199</t>
  </si>
  <si>
    <t>082F  :775194:00:------:--</t>
  </si>
  <si>
    <t>21:1062:000708</t>
  </si>
  <si>
    <t>21:0123:000671</t>
  </si>
  <si>
    <t>21:0123:000671:0001:0001:00</t>
  </si>
  <si>
    <t>082F  :775195:00:------:--</t>
  </si>
  <si>
    <t>21:1062:000709</t>
  </si>
  <si>
    <t>21:0123:000672</t>
  </si>
  <si>
    <t>21:0123:000672:0001:0001:00</t>
  </si>
  <si>
    <t>082F  :775196:00:------:--</t>
  </si>
  <si>
    <t>21:1062:000710</t>
  </si>
  <si>
    <t>21:0123:000673</t>
  </si>
  <si>
    <t>21:0123:000673:0001:0001:00</t>
  </si>
  <si>
    <t>082F  :775197:00:------:--</t>
  </si>
  <si>
    <t>21:1062:000711</t>
  </si>
  <si>
    <t>21:0123:000674</t>
  </si>
  <si>
    <t>21:0123:000674:0001:0001:00</t>
  </si>
  <si>
    <t>082F  :775198:00:------:--</t>
  </si>
  <si>
    <t>21:1062:000712</t>
  </si>
  <si>
    <t>21:0123:000675</t>
  </si>
  <si>
    <t>21:0123:000675:0001:0001:00</t>
  </si>
  <si>
    <t>082F  :775199:00:------:--</t>
  </si>
  <si>
    <t>21:1062:000713</t>
  </si>
  <si>
    <t>21:0123:000676</t>
  </si>
  <si>
    <t>21:0123:000676:0001:0001:00</t>
  </si>
  <si>
    <t>082F  :775200:00:------:--</t>
  </si>
  <si>
    <t>21:1062:000714</t>
  </si>
  <si>
    <t>21:0123:000677</t>
  </si>
  <si>
    <t>21:0123:000677:0001:0001:00</t>
  </si>
  <si>
    <t>082F  :775202:10:------:--</t>
  </si>
  <si>
    <t>21:1062:000715</t>
  </si>
  <si>
    <t>21:0123:000678</t>
  </si>
  <si>
    <t>21:0123:000678:0001:0001:00</t>
  </si>
  <si>
    <t>082F  :775203:20:775202:10</t>
  </si>
  <si>
    <t>21:1062:000716</t>
  </si>
  <si>
    <t>21:0123:000678:0002:0001:00</t>
  </si>
  <si>
    <t>35.7</t>
  </si>
  <si>
    <t>082F  :775204:00:------:--</t>
  </si>
  <si>
    <t>21:1062:000717</t>
  </si>
  <si>
    <t>21:0123:000679</t>
  </si>
  <si>
    <t>21:0123:000679:0001:0001:00</t>
  </si>
  <si>
    <t>082F  :775206:00:------:--</t>
  </si>
  <si>
    <t>21:1062:000718</t>
  </si>
  <si>
    <t>21:0123:000680</t>
  </si>
  <si>
    <t>21:0123:000680:0001:0001:00</t>
  </si>
  <si>
    <t>082F  :775207:00:------:--</t>
  </si>
  <si>
    <t>21:1062:000719</t>
  </si>
  <si>
    <t>21:0123:000681</t>
  </si>
  <si>
    <t>21:0123:000681:0001:0001:00</t>
  </si>
  <si>
    <t>082F  :775208:00:------:--</t>
  </si>
  <si>
    <t>21:1062:000720</t>
  </si>
  <si>
    <t>21:0123:000682</t>
  </si>
  <si>
    <t>21:0123:000682:0001:0001:00</t>
  </si>
  <si>
    <t>082F  :775209:00:------:--</t>
  </si>
  <si>
    <t>21:1062:000721</t>
  </si>
  <si>
    <t>21:0123:000683</t>
  </si>
  <si>
    <t>21:0123:000683:0001:0001:00</t>
  </si>
  <si>
    <t>082F  :775210:00:------:--</t>
  </si>
  <si>
    <t>21:1062:000722</t>
  </si>
  <si>
    <t>21:0123:000684</t>
  </si>
  <si>
    <t>21:0123:000684:0001:0001:00</t>
  </si>
  <si>
    <t>082F  :775211:00:------:--</t>
  </si>
  <si>
    <t>21:1062:000723</t>
  </si>
  <si>
    <t>21:0123:000685</t>
  </si>
  <si>
    <t>21:0123:000685:0001:0001:00</t>
  </si>
  <si>
    <t>082F  :775212:00:------:--</t>
  </si>
  <si>
    <t>21:1062:000724</t>
  </si>
  <si>
    <t>21:0123:000686</t>
  </si>
  <si>
    <t>21:0123:000686:0001:0001:00</t>
  </si>
  <si>
    <t>082F  :775213:00:------:--</t>
  </si>
  <si>
    <t>21:1062:000725</t>
  </si>
  <si>
    <t>21:0123:000687</t>
  </si>
  <si>
    <t>21:0123:000687:0001:0001:00</t>
  </si>
  <si>
    <t>082F  :775214:00:------:--</t>
  </si>
  <si>
    <t>21:1062:000726</t>
  </si>
  <si>
    <t>21:0123:000688</t>
  </si>
  <si>
    <t>21:0123:000688:0001:0001:00</t>
  </si>
  <si>
    <t>082F  :775215:00:------:--</t>
  </si>
  <si>
    <t>21:1062:000727</t>
  </si>
  <si>
    <t>21:0123:000689</t>
  </si>
  <si>
    <t>21:0123:000689:0001:0001:00</t>
  </si>
  <si>
    <t>082F  :775216:00:------:--</t>
  </si>
  <si>
    <t>21:1062:000728</t>
  </si>
  <si>
    <t>21:0123:000690</t>
  </si>
  <si>
    <t>21:0123:000690:0001:0001:00</t>
  </si>
  <si>
    <t>082F  :775217:00:------:--</t>
  </si>
  <si>
    <t>21:1062:000729</t>
  </si>
  <si>
    <t>21:0123:000691</t>
  </si>
  <si>
    <t>21:0123:000691:0001:0001:00</t>
  </si>
  <si>
    <t>082F  :775218:00:------:--</t>
  </si>
  <si>
    <t>21:1062:000730</t>
  </si>
  <si>
    <t>21:0123:000692</t>
  </si>
  <si>
    <t>21:0123:000692:0001:0001:00</t>
  </si>
  <si>
    <t>082F  :775219:00:------:--</t>
  </si>
  <si>
    <t>21:1062:000731</t>
  </si>
  <si>
    <t>21:0123:000693</t>
  </si>
  <si>
    <t>21:0123:000693:0001:0001:00</t>
  </si>
  <si>
    <t>082F  :775220:00:------:--</t>
  </si>
  <si>
    <t>21:1062:000732</t>
  </si>
  <si>
    <t>21:0123:000694</t>
  </si>
  <si>
    <t>21:0123:000694:0001:0001:00</t>
  </si>
  <si>
    <t>082F  :775222:10:------:--</t>
  </si>
  <si>
    <t>21:1062:000733</t>
  </si>
  <si>
    <t>21:0123:000695</t>
  </si>
  <si>
    <t>21:0123:000695:0001:0001:00</t>
  </si>
  <si>
    <t>082F  :775223:20:775222:10</t>
  </si>
  <si>
    <t>21:1062:000734</t>
  </si>
  <si>
    <t>21:0123:000695:0002:0001:00</t>
  </si>
  <si>
    <t>48.1</t>
  </si>
  <si>
    <t>082F  :775224:00:------:--</t>
  </si>
  <si>
    <t>21:1062:000735</t>
  </si>
  <si>
    <t>21:0123:000696</t>
  </si>
  <si>
    <t>21:0123:000696:0001:0001:00</t>
  </si>
  <si>
    <t>87.4</t>
  </si>
  <si>
    <t>082F  :775225:00:------:--</t>
  </si>
  <si>
    <t>21:1062:000736</t>
  </si>
  <si>
    <t>21:0123:000697</t>
  </si>
  <si>
    <t>21:0123:000697:0001:0001:00</t>
  </si>
  <si>
    <t>181</t>
  </si>
  <si>
    <t>36.2</t>
  </si>
  <si>
    <t>082F  :775226:00:------:--</t>
  </si>
  <si>
    <t>21:1062:000737</t>
  </si>
  <si>
    <t>21:0123:000698</t>
  </si>
  <si>
    <t>21:0123:000698:0001:0001:00</t>
  </si>
  <si>
    <t>69.9</t>
  </si>
  <si>
    <t>65.1</t>
  </si>
  <si>
    <t>082F  :775227:00:------:--</t>
  </si>
  <si>
    <t>21:1062:000738</t>
  </si>
  <si>
    <t>21:0123:000699</t>
  </si>
  <si>
    <t>21:0123:000699:0001:0001:00</t>
  </si>
  <si>
    <t>112</t>
  </si>
  <si>
    <t>082F  :775228:00:------:--</t>
  </si>
  <si>
    <t>21:1062:000739</t>
  </si>
  <si>
    <t>21:0123:000700</t>
  </si>
  <si>
    <t>21:0123:000700:0001:0001:00</t>
  </si>
  <si>
    <t>44.8</t>
  </si>
  <si>
    <t>082F  :775229:00:------:--</t>
  </si>
  <si>
    <t>21:1062:000740</t>
  </si>
  <si>
    <t>21:0123:000701</t>
  </si>
  <si>
    <t>21:0123:000701:0001:0001:00</t>
  </si>
  <si>
    <t>082F  :775230:00:------:--</t>
  </si>
  <si>
    <t>21:1062:000741</t>
  </si>
  <si>
    <t>21:0123:000702</t>
  </si>
  <si>
    <t>21:0123:000702:0001:0001:00</t>
  </si>
  <si>
    <t>082F  :775231:00:------:--</t>
  </si>
  <si>
    <t>21:1062:000742</t>
  </si>
  <si>
    <t>21:0123:000703</t>
  </si>
  <si>
    <t>21:0123:000703:0001:0001:00</t>
  </si>
  <si>
    <t>082F  :775233:00:------:--</t>
  </si>
  <si>
    <t>21:1062:000743</t>
  </si>
  <si>
    <t>21:0123:000704</t>
  </si>
  <si>
    <t>21:0123:000704:0001:0001:00</t>
  </si>
  <si>
    <t>082F  :775234:00:------:--</t>
  </si>
  <si>
    <t>21:1062:000744</t>
  </si>
  <si>
    <t>21:0123:000705</t>
  </si>
  <si>
    <t>21:0123:000705:0001:0001:00</t>
  </si>
  <si>
    <t>082F  :775235:00:------:--</t>
  </si>
  <si>
    <t>21:1062:000745</t>
  </si>
  <si>
    <t>21:0123:000706</t>
  </si>
  <si>
    <t>21:0123:000706:0001:0001:00</t>
  </si>
  <si>
    <t>83.5</t>
  </si>
  <si>
    <t>48.8</t>
  </si>
  <si>
    <t>082F  :775236:00:------:--</t>
  </si>
  <si>
    <t>21:1062:000746</t>
  </si>
  <si>
    <t>21:0123:000707</t>
  </si>
  <si>
    <t>21:0123:000707:0001:0001:00</t>
  </si>
  <si>
    <t>91.3</t>
  </si>
  <si>
    <t>082F  :775237:00:------:--</t>
  </si>
  <si>
    <t>21:1062:000747</t>
  </si>
  <si>
    <t>21:0123:000708</t>
  </si>
  <si>
    <t>21:0123:000708:0001:0001:00</t>
  </si>
  <si>
    <t>53.1</t>
  </si>
  <si>
    <t>35.6</t>
  </si>
  <si>
    <t>082F  :775238:00:------:--</t>
  </si>
  <si>
    <t>21:1062:000748</t>
  </si>
  <si>
    <t>21:0123:000709</t>
  </si>
  <si>
    <t>21:0123:000709:0001:0001:00</t>
  </si>
  <si>
    <t>082F  :775239:00:------:--</t>
  </si>
  <si>
    <t>21:1062:000749</t>
  </si>
  <si>
    <t>21:0123:000710</t>
  </si>
  <si>
    <t>21:0123:000710:0001:0001:00</t>
  </si>
  <si>
    <t>082F  :775240:00:------:--</t>
  </si>
  <si>
    <t>21:1062:000750</t>
  </si>
  <si>
    <t>21:0123:000711</t>
  </si>
  <si>
    <t>21:0123:000711:0001:0001:00</t>
  </si>
  <si>
    <t>082F  :775242:00:------:--</t>
  </si>
  <si>
    <t>21:1062:000751</t>
  </si>
  <si>
    <t>21:0123:000712</t>
  </si>
  <si>
    <t>21:0123:000712:0001:0001:00</t>
  </si>
  <si>
    <t>082F  :775243:00:------:--</t>
  </si>
  <si>
    <t>21:1062:000752</t>
  </si>
  <si>
    <t>21:0123:000713</t>
  </si>
  <si>
    <t>21:0123:000713:0001:0001:00</t>
  </si>
  <si>
    <t>082F  :775244:00:------:--</t>
  </si>
  <si>
    <t>21:1062:000753</t>
  </si>
  <si>
    <t>21:0123:000714</t>
  </si>
  <si>
    <t>21:0123:000714:0001:0001:00</t>
  </si>
  <si>
    <t>46.3</t>
  </si>
  <si>
    <t>57.5</t>
  </si>
  <si>
    <t>082F  :775245:00:------:--</t>
  </si>
  <si>
    <t>21:1062:000754</t>
  </si>
  <si>
    <t>21:0123:000715</t>
  </si>
  <si>
    <t>21:0123:000715:0001:0001:00</t>
  </si>
  <si>
    <t>082F  :775246:00:------:--</t>
  </si>
  <si>
    <t>21:1062:000755</t>
  </si>
  <si>
    <t>21:0123:000716</t>
  </si>
  <si>
    <t>21:0123:000716:0001:0001:00</t>
  </si>
  <si>
    <t>082F  :775247:00:------:--</t>
  </si>
  <si>
    <t>21:1062:000756</t>
  </si>
  <si>
    <t>21:0123:000717</t>
  </si>
  <si>
    <t>21:0123:000717:0001:0001:00</t>
  </si>
  <si>
    <t>082F  :775248:00:------:--</t>
  </si>
  <si>
    <t>21:1062:000757</t>
  </si>
  <si>
    <t>21:0123:000718</t>
  </si>
  <si>
    <t>21:0123:000718:0001:0001:00</t>
  </si>
  <si>
    <t>082F  :775249:00:------:--</t>
  </si>
  <si>
    <t>21:1062:000758</t>
  </si>
  <si>
    <t>21:0123:000719</t>
  </si>
  <si>
    <t>21:0123:000719:0001:0001:00</t>
  </si>
  <si>
    <t>082F  :775250:00:------:--</t>
  </si>
  <si>
    <t>21:1062:000759</t>
  </si>
  <si>
    <t>21:0123:000720</t>
  </si>
  <si>
    <t>21:0123:000720:0001:0001:00</t>
  </si>
  <si>
    <t>082F  :775251:00:------:--</t>
  </si>
  <si>
    <t>21:1062:000760</t>
  </si>
  <si>
    <t>21:0123:000721</t>
  </si>
  <si>
    <t>21:0123:000721:0001:0001:00</t>
  </si>
  <si>
    <t>082F  :775252:00:------:--</t>
  </si>
  <si>
    <t>21:1062:000761</t>
  </si>
  <si>
    <t>21:0123:000722</t>
  </si>
  <si>
    <t>21:0123:000722:0001:0001:00</t>
  </si>
  <si>
    <t>082F  :775254:10:------:--</t>
  </si>
  <si>
    <t>21:1062:000762</t>
  </si>
  <si>
    <t>21:0123:000723</t>
  </si>
  <si>
    <t>21:0123:000723:0001:0001:00</t>
  </si>
  <si>
    <t>082F  :775255:20:775254:10</t>
  </si>
  <si>
    <t>21:1062:000763</t>
  </si>
  <si>
    <t>21:0123:000723:0002:0001:00</t>
  </si>
  <si>
    <t>082F  :775256:00:------:--</t>
  </si>
  <si>
    <t>21:1062:000764</t>
  </si>
  <si>
    <t>21:0123:000724</t>
  </si>
  <si>
    <t>21:0123:000724:0001:0001:00</t>
  </si>
  <si>
    <t>082F  :775257:00:------:--</t>
  </si>
  <si>
    <t>21:1062:000765</t>
  </si>
  <si>
    <t>21:0123:000725</t>
  </si>
  <si>
    <t>21:0123:000725:0001:0001:00</t>
  </si>
  <si>
    <t>082F  :775258:00:------:--</t>
  </si>
  <si>
    <t>21:1062:000766</t>
  </si>
  <si>
    <t>21:0123:000726</t>
  </si>
  <si>
    <t>21:0123:000726:0001:0001:00</t>
  </si>
  <si>
    <t>082F  :775259:00:------:--</t>
  </si>
  <si>
    <t>21:1062:000767</t>
  </si>
  <si>
    <t>21:0123:000727</t>
  </si>
  <si>
    <t>21:0123:000727:0001:0001:00</t>
  </si>
  <si>
    <t>082F  :775260:00:------:--</t>
  </si>
  <si>
    <t>21:1062:000768</t>
  </si>
  <si>
    <t>21:0123:000728</t>
  </si>
  <si>
    <t>21:0123:000728:0001:0001:00</t>
  </si>
  <si>
    <t>082F  :775262:10:------:--</t>
  </si>
  <si>
    <t>21:1062:000769</t>
  </si>
  <si>
    <t>21:0123:000729</t>
  </si>
  <si>
    <t>21:0123:000729:0001:0001:00</t>
  </si>
  <si>
    <t>082F  :775263:20:775262:10</t>
  </si>
  <si>
    <t>21:1062:000770</t>
  </si>
  <si>
    <t>21:0123:000729:0002:0001:00</t>
  </si>
  <si>
    <t>082F  :775264:00:------:--</t>
  </si>
  <si>
    <t>21:1062:000771</t>
  </si>
  <si>
    <t>21:0123:000730</t>
  </si>
  <si>
    <t>21:0123:000730:0001:0001:00</t>
  </si>
  <si>
    <t>082F  :775266:00:------:--</t>
  </si>
  <si>
    <t>21:1062:000772</t>
  </si>
  <si>
    <t>21:0123:000731</t>
  </si>
  <si>
    <t>21:0123:000731:0001:0001:00</t>
  </si>
  <si>
    <t>082F  :775267:00:------:--</t>
  </si>
  <si>
    <t>21:1062:000773</t>
  </si>
  <si>
    <t>21:0123:000732</t>
  </si>
  <si>
    <t>21:0123:000732:0001:0001:00</t>
  </si>
  <si>
    <t>082F  :775268:00:------:--</t>
  </si>
  <si>
    <t>21:1062:000774</t>
  </si>
  <si>
    <t>21:0123:000733</t>
  </si>
  <si>
    <t>21:0123:000733:0001:0001:00</t>
  </si>
  <si>
    <t>082F  :775273:00:------:--</t>
  </si>
  <si>
    <t>21:1062:000775</t>
  </si>
  <si>
    <t>21:0123:000734</t>
  </si>
  <si>
    <t>21:0123:000734:0001:0001:00</t>
  </si>
  <si>
    <t>082F  :775274:00:------:--</t>
  </si>
  <si>
    <t>21:1062:000776</t>
  </si>
  <si>
    <t>21:0123:000735</t>
  </si>
  <si>
    <t>21:0123:000735:0001:0001:00</t>
  </si>
  <si>
    <t>082F  :775275:00:------:--</t>
  </si>
  <si>
    <t>21:1062:000777</t>
  </si>
  <si>
    <t>21:0123:000736</t>
  </si>
  <si>
    <t>21:0123:000736:0001:0001:00</t>
  </si>
  <si>
    <t>082F  :775276:00:------:--</t>
  </si>
  <si>
    <t>21:1062:000778</t>
  </si>
  <si>
    <t>21:0123:000737</t>
  </si>
  <si>
    <t>21:0123:000737:0001:0001:00</t>
  </si>
  <si>
    <t>082F  :775280:00:------:--</t>
  </si>
  <si>
    <t>21:1062:000779</t>
  </si>
  <si>
    <t>21:0123:000738</t>
  </si>
  <si>
    <t>21:0123:000738:0001:0001:00</t>
  </si>
  <si>
    <t>082F  :775282:10:------:--</t>
  </si>
  <si>
    <t>21:1062:000780</t>
  </si>
  <si>
    <t>21:0123:000739</t>
  </si>
  <si>
    <t>21:0123:000739:0001:0001:00</t>
  </si>
  <si>
    <t>082F  :775283:20:775282:10</t>
  </si>
  <si>
    <t>21:1062:000781</t>
  </si>
  <si>
    <t>21:0123:000739:0002:0001:00</t>
  </si>
  <si>
    <t>082F  :775284:00:------:--</t>
  </si>
  <si>
    <t>21:1062:000782</t>
  </si>
  <si>
    <t>21:0123:000740</t>
  </si>
  <si>
    <t>21:0123:000740:0001:0001:00</t>
  </si>
  <si>
    <t>082F  :775285:00:------:--</t>
  </si>
  <si>
    <t>21:1062:000783</t>
  </si>
  <si>
    <t>21:0123:000741</t>
  </si>
  <si>
    <t>21:0123:000741:0001:0001:00</t>
  </si>
  <si>
    <t>082F  :775286:00:------:--</t>
  </si>
  <si>
    <t>21:1062:000784</t>
  </si>
  <si>
    <t>21:0123:000742</t>
  </si>
  <si>
    <t>21:0123:000742:0001:0001:00</t>
  </si>
  <si>
    <t>082F  :775287:00:------:--</t>
  </si>
  <si>
    <t>21:1062:000785</t>
  </si>
  <si>
    <t>21:0123:000743</t>
  </si>
  <si>
    <t>21:0123:000743:0001:0001:00</t>
  </si>
  <si>
    <t>082F  :775288:00:------:--</t>
  </si>
  <si>
    <t>21:1062:000786</t>
  </si>
  <si>
    <t>21:0123:000744</t>
  </si>
  <si>
    <t>21:0123:000744:0001:0001:00</t>
  </si>
  <si>
    <t>082F  :775290:00:------:--</t>
  </si>
  <si>
    <t>21:1062:000787</t>
  </si>
  <si>
    <t>21:0123:000745</t>
  </si>
  <si>
    <t>21:0123:000745:0001:0001:00</t>
  </si>
  <si>
    <t>082F  :775291:00:------:--</t>
  </si>
  <si>
    <t>21:1062:000788</t>
  </si>
  <si>
    <t>21:0123:000746</t>
  </si>
  <si>
    <t>21:0123:000746:0001:0001:00</t>
  </si>
  <si>
    <t>082F  :775292:00:------:--</t>
  </si>
  <si>
    <t>21:1062:000789</t>
  </si>
  <si>
    <t>21:0123:000747</t>
  </si>
  <si>
    <t>21:0123:000747:0001:0001:00</t>
  </si>
  <si>
    <t>082F  :775293:00:------:--</t>
  </si>
  <si>
    <t>21:1062:000790</t>
  </si>
  <si>
    <t>21:0123:000748</t>
  </si>
  <si>
    <t>21:0123:000748:0001:0001:00</t>
  </si>
  <si>
    <t>082F  :775294:00:------:--</t>
  </si>
  <si>
    <t>21:1062:000791</t>
  </si>
  <si>
    <t>21:0123:000749</t>
  </si>
  <si>
    <t>21:0123:000749:0001:0001:00</t>
  </si>
  <si>
    <t>082F  :775295:00:------:--</t>
  </si>
  <si>
    <t>21:1062:000792</t>
  </si>
  <si>
    <t>21:0123:000750</t>
  </si>
  <si>
    <t>21:0123:000750:0001:0001:00</t>
  </si>
  <si>
    <t>43.8</t>
  </si>
  <si>
    <t>082F  :775296:00:------:--</t>
  </si>
  <si>
    <t>21:1062:000793</t>
  </si>
  <si>
    <t>21:0123:000751</t>
  </si>
  <si>
    <t>21:0123:000751:0001:0001:00</t>
  </si>
  <si>
    <t>082F  :775297:00:------:--</t>
  </si>
  <si>
    <t>21:1062:000794</t>
  </si>
  <si>
    <t>21:0123:000752</t>
  </si>
  <si>
    <t>21:0123:000752:0001:0001:00</t>
  </si>
  <si>
    <t>2600</t>
  </si>
  <si>
    <t>082F  :775298:00:------:--</t>
  </si>
  <si>
    <t>21:1062:000795</t>
  </si>
  <si>
    <t>21:0123:000753</t>
  </si>
  <si>
    <t>21:0123:000753:0001:0001:00</t>
  </si>
  <si>
    <t>082F  :775299:00:------:--</t>
  </si>
  <si>
    <t>21:1062:000796</t>
  </si>
  <si>
    <t>21:0123:000754</t>
  </si>
  <si>
    <t>21:0123:000754:0001:0001:00</t>
  </si>
  <si>
    <t>082F  :775300:00:------:--</t>
  </si>
  <si>
    <t>21:1062:000797</t>
  </si>
  <si>
    <t>21:0123:000755</t>
  </si>
  <si>
    <t>21:0123:000755:0001:0001:00</t>
  </si>
  <si>
    <t>082F  :775302:10:------:--</t>
  </si>
  <si>
    <t>21:1062:000798</t>
  </si>
  <si>
    <t>21:0123:000756</t>
  </si>
  <si>
    <t>21:0123:000756:0001:0001:00</t>
  </si>
  <si>
    <t>082F  :775303:20:775302:10</t>
  </si>
  <si>
    <t>21:1062:000799</t>
  </si>
  <si>
    <t>21:0123:000756:0002:0001:00</t>
  </si>
  <si>
    <t>082F  :775304:00:------:--</t>
  </si>
  <si>
    <t>21:1062:000800</t>
  </si>
  <si>
    <t>21:0123:000757</t>
  </si>
  <si>
    <t>21:0123:000757:0001:0001:00</t>
  </si>
  <si>
    <t>082F  :775305:00:------:--</t>
  </si>
  <si>
    <t>21:1062:000801</t>
  </si>
  <si>
    <t>21:0123:000758</t>
  </si>
  <si>
    <t>21:0123:000758:0001:0001:00</t>
  </si>
  <si>
    <t>082F  :775306:00:------:--</t>
  </si>
  <si>
    <t>21:1062:000802</t>
  </si>
  <si>
    <t>21:0123:000759</t>
  </si>
  <si>
    <t>21:0123:000759:0001:0001:00</t>
  </si>
  <si>
    <t>082F  :775307:00:------:--</t>
  </si>
  <si>
    <t>21:1062:000803</t>
  </si>
  <si>
    <t>21:0123:000760</t>
  </si>
  <si>
    <t>21:0123:000760:0001:0001:00</t>
  </si>
  <si>
    <t>082F  :775308:00:------:--</t>
  </si>
  <si>
    <t>21:1062:000804</t>
  </si>
  <si>
    <t>21:0123:000761</t>
  </si>
  <si>
    <t>21:0123:000761:0001:0001:00</t>
  </si>
  <si>
    <t>082F  :775309:00:------:--</t>
  </si>
  <si>
    <t>21:1062:000805</t>
  </si>
  <si>
    <t>21:0123:000762</t>
  </si>
  <si>
    <t>21:0123:000762:0001:0001:00</t>
  </si>
  <si>
    <t>082F  :775310:00:------:--</t>
  </si>
  <si>
    <t>21:1062:000806</t>
  </si>
  <si>
    <t>21:0123:000763</t>
  </si>
  <si>
    <t>21:0123:000763:0001:0001:00</t>
  </si>
  <si>
    <t>082F  :775311:00:------:--</t>
  </si>
  <si>
    <t>21:1062:000807</t>
  </si>
  <si>
    <t>21:0123:000764</t>
  </si>
  <si>
    <t>21:0123:000764:0001:0001:00</t>
  </si>
  <si>
    <t>082F  :775312:00:------:--</t>
  </si>
  <si>
    <t>21:1062:000808</t>
  </si>
  <si>
    <t>21:0123:000765</t>
  </si>
  <si>
    <t>21:0123:000765:0001:0001:00</t>
  </si>
  <si>
    <t>082F  :775313:00:------:--</t>
  </si>
  <si>
    <t>21:1062:000809</t>
  </si>
  <si>
    <t>21:0123:000766</t>
  </si>
  <si>
    <t>21:0123:000766:0001:0001:00</t>
  </si>
  <si>
    <t>082F  :775314:00:------:--</t>
  </si>
  <si>
    <t>21:1062:000810</t>
  </si>
  <si>
    <t>21:0123:000767</t>
  </si>
  <si>
    <t>21:0123:000767:0001:0001:00</t>
  </si>
  <si>
    <t>082F  :775316:00:------:--</t>
  </si>
  <si>
    <t>21:1062:000811</t>
  </si>
  <si>
    <t>21:0123:000768</t>
  </si>
  <si>
    <t>21:0123:000768:0001:0001:00</t>
  </si>
  <si>
    <t>082F  :775317:00:------:--</t>
  </si>
  <si>
    <t>21:1062:000812</t>
  </si>
  <si>
    <t>21:0123:000769</t>
  </si>
  <si>
    <t>21:0123:000769:0001:0001:00</t>
  </si>
  <si>
    <t>082F  :775318:00:------:--</t>
  </si>
  <si>
    <t>21:1062:000813</t>
  </si>
  <si>
    <t>21:0123:000770</t>
  </si>
  <si>
    <t>21:0123:000770:0001:0001:00</t>
  </si>
  <si>
    <t>082F  :775319:00:------:--</t>
  </si>
  <si>
    <t>21:1062:000814</t>
  </si>
  <si>
    <t>21:0123:000771</t>
  </si>
  <si>
    <t>21:0123:000771:0001:0001:00</t>
  </si>
  <si>
    <t>082F  :775320:00:------:--</t>
  </si>
  <si>
    <t>21:1062:000815</t>
  </si>
  <si>
    <t>21:0123:000772</t>
  </si>
  <si>
    <t>21:0123:000772:0001:0001:00</t>
  </si>
  <si>
    <t>082F  :775322:10:------:--</t>
  </si>
  <si>
    <t>21:1062:000816</t>
  </si>
  <si>
    <t>21:0123:000773</t>
  </si>
  <si>
    <t>21:0123:000773:0001:0001:00</t>
  </si>
  <si>
    <t>082F  :775323:20:775322:10</t>
  </si>
  <si>
    <t>21:1062:000817</t>
  </si>
  <si>
    <t>21:0123:000773:0002:0001:00</t>
  </si>
  <si>
    <t>082F  :775324:00:------:--</t>
  </si>
  <si>
    <t>21:1062:000818</t>
  </si>
  <si>
    <t>21:0123:000774</t>
  </si>
  <si>
    <t>21:0123:000774:0001:0001:00</t>
  </si>
  <si>
    <t>082F  :775325:00:------:--</t>
  </si>
  <si>
    <t>21:1062:000819</t>
  </si>
  <si>
    <t>21:0123:000775</t>
  </si>
  <si>
    <t>21:0123:000775:0001:0001:00</t>
  </si>
  <si>
    <t>082F  :775327:00:------:--</t>
  </si>
  <si>
    <t>21:1062:000820</t>
  </si>
  <si>
    <t>21:0123:000776</t>
  </si>
  <si>
    <t>21:0123:000776:0001:0001:00</t>
  </si>
  <si>
    <t>082F  :775328:00:------:--</t>
  </si>
  <si>
    <t>21:1062:000821</t>
  </si>
  <si>
    <t>21:0123:000777</t>
  </si>
  <si>
    <t>21:0123:000777:0001:0001:00</t>
  </si>
  <si>
    <t>082F  :775329:00:------:--</t>
  </si>
  <si>
    <t>21:1062:000822</t>
  </si>
  <si>
    <t>21:0123:000778</t>
  </si>
  <si>
    <t>21:0123:000778:0001:0001:00</t>
  </si>
  <si>
    <t>38.3</t>
  </si>
  <si>
    <t>082F  :775330:00:------:--</t>
  </si>
  <si>
    <t>21:1062:000823</t>
  </si>
  <si>
    <t>21:0123:000779</t>
  </si>
  <si>
    <t>21:0123:000779:0001:0001:00</t>
  </si>
  <si>
    <t>082F  :775331:00:------:--</t>
  </si>
  <si>
    <t>21:1062:000824</t>
  </si>
  <si>
    <t>21:0123:000780</t>
  </si>
  <si>
    <t>21:0123:000780:0001:0001:00</t>
  </si>
  <si>
    <t>082F  :775332:00:------:--</t>
  </si>
  <si>
    <t>21:1062:000825</t>
  </si>
  <si>
    <t>21:0123:000781</t>
  </si>
  <si>
    <t>21:0123:000781:0001:0001:00</t>
  </si>
  <si>
    <t>59.9</t>
  </si>
  <si>
    <t>082F  :775333:00:------:--</t>
  </si>
  <si>
    <t>21:1062:000826</t>
  </si>
  <si>
    <t>21:0123:000782</t>
  </si>
  <si>
    <t>21:0123:000782:0001:0001:00</t>
  </si>
  <si>
    <t>312</t>
  </si>
  <si>
    <t>082F  :775334:00:------:--</t>
  </si>
  <si>
    <t>21:1062:000827</t>
  </si>
  <si>
    <t>21:0123:000783</t>
  </si>
  <si>
    <t>21:0123:000783:0001:0001:00</t>
  </si>
  <si>
    <t>082F  :775335:00:------:--</t>
  </si>
  <si>
    <t>21:1062:000828</t>
  </si>
  <si>
    <t>21:0123:000784</t>
  </si>
  <si>
    <t>21:0123:000784:0001:0001:00</t>
  </si>
  <si>
    <t>082F  :775336:00:------:--</t>
  </si>
  <si>
    <t>21:1062:000829</t>
  </si>
  <si>
    <t>21:0123:000785</t>
  </si>
  <si>
    <t>21:0123:000785:0001:0001:00</t>
  </si>
  <si>
    <t>379</t>
  </si>
  <si>
    <t>122</t>
  </si>
  <si>
    <t>082F  :775337:00:------:--</t>
  </si>
  <si>
    <t>21:1062:000830</t>
  </si>
  <si>
    <t>21:0123:000786</t>
  </si>
  <si>
    <t>21:0123:000786:0001:0001:00</t>
  </si>
  <si>
    <t>226</t>
  </si>
  <si>
    <t>082F  :775338:00:------:--</t>
  </si>
  <si>
    <t>21:1062:000831</t>
  </si>
  <si>
    <t>21:0123:000787</t>
  </si>
  <si>
    <t>21:0123:000787:0001:0001:00</t>
  </si>
  <si>
    <t>082F  :775339:00:------:--</t>
  </si>
  <si>
    <t>21:1062:000832</t>
  </si>
  <si>
    <t>21:0123:000788</t>
  </si>
  <si>
    <t>21:0123:000788:0001:0001:00</t>
  </si>
  <si>
    <t>082F  :775340:00:------:--</t>
  </si>
  <si>
    <t>21:1062:000833</t>
  </si>
  <si>
    <t>21:0123:000789</t>
  </si>
  <si>
    <t>21:0123:000789:0001:0001:00</t>
  </si>
  <si>
    <t>74.8</t>
  </si>
  <si>
    <t>082F  :775342:10:------:--</t>
  </si>
  <si>
    <t>21:1062:000834</t>
  </si>
  <si>
    <t>21:0123:000790</t>
  </si>
  <si>
    <t>21:0123:000790:0001:0001:00</t>
  </si>
  <si>
    <t>082F  :775343:20:775342:10</t>
  </si>
  <si>
    <t>21:1062:000835</t>
  </si>
  <si>
    <t>21:0123:000790:0002:0001:00</t>
  </si>
  <si>
    <t>082F  :775344:00:------:--</t>
  </si>
  <si>
    <t>21:1062:000836</t>
  </si>
  <si>
    <t>21:0123:000791</t>
  </si>
  <si>
    <t>21:0123:000791:0001:0001:00</t>
  </si>
  <si>
    <t>082F  :775345:00:------:--</t>
  </si>
  <si>
    <t>21:1062:000837</t>
  </si>
  <si>
    <t>21:0123:000792</t>
  </si>
  <si>
    <t>21:0123:000792:0001:0001:00</t>
  </si>
  <si>
    <t>082F  :775346:00:------:--</t>
  </si>
  <si>
    <t>21:1062:000838</t>
  </si>
  <si>
    <t>21:0123:000793</t>
  </si>
  <si>
    <t>21:0123:000793:0001:0001:00</t>
  </si>
  <si>
    <t>082F  :775347:00:------:--</t>
  </si>
  <si>
    <t>21:1062:000839</t>
  </si>
  <si>
    <t>21:0123:000794</t>
  </si>
  <si>
    <t>21:0123:000794:0001:0001:00</t>
  </si>
  <si>
    <t>082F  :775348:00:------:--</t>
  </si>
  <si>
    <t>21:1062:000840</t>
  </si>
  <si>
    <t>21:0123:000795</t>
  </si>
  <si>
    <t>21:0123:000795:0001:0001:00</t>
  </si>
  <si>
    <t>082F  :775349:00:------:--</t>
  </si>
  <si>
    <t>21:1062:000841</t>
  </si>
  <si>
    <t>21:0123:000796</t>
  </si>
  <si>
    <t>21:0123:000796:0001:0001:00</t>
  </si>
  <si>
    <t>082F  :775350:00:------:--</t>
  </si>
  <si>
    <t>21:1062:000842</t>
  </si>
  <si>
    <t>21:0123:000797</t>
  </si>
  <si>
    <t>21:0123:000797:0001:0001:00</t>
  </si>
  <si>
    <t>082F  :775351:00:------:--</t>
  </si>
  <si>
    <t>21:1062:000843</t>
  </si>
  <si>
    <t>21:0123:000798</t>
  </si>
  <si>
    <t>21:0123:000798:0001:0001:00</t>
  </si>
  <si>
    <t>587</t>
  </si>
  <si>
    <t>437</t>
  </si>
  <si>
    <t>148</t>
  </si>
  <si>
    <t>082F  :775352:00:------:--</t>
  </si>
  <si>
    <t>21:1062:000844</t>
  </si>
  <si>
    <t>21:0123:000799</t>
  </si>
  <si>
    <t>21:0123:000799:0001:0001:00</t>
  </si>
  <si>
    <t>082F  :775353:00:------:--</t>
  </si>
  <si>
    <t>21:1062:000845</t>
  </si>
  <si>
    <t>21:0123:000800</t>
  </si>
  <si>
    <t>21:0123:000800:0001:0001:00</t>
  </si>
  <si>
    <t>082F  :775354:00:------:--</t>
  </si>
  <si>
    <t>21:1062:000846</t>
  </si>
  <si>
    <t>21:0123:000801</t>
  </si>
  <si>
    <t>21:0123:000801:0001:0001:00</t>
  </si>
  <si>
    <t>258</t>
  </si>
  <si>
    <t>082F  :775356:00:------:--</t>
  </si>
  <si>
    <t>21:1062:000847</t>
  </si>
  <si>
    <t>21:0123:000802</t>
  </si>
  <si>
    <t>21:0123:000802:0001:0001:00</t>
  </si>
  <si>
    <t>082F  :775357:00:------:--</t>
  </si>
  <si>
    <t>21:1062:000848</t>
  </si>
  <si>
    <t>21:0123:000803</t>
  </si>
  <si>
    <t>21:0123:000803:0001:0001:00</t>
  </si>
  <si>
    <t>082F  :775358:00:------:--</t>
  </si>
  <si>
    <t>21:1062:000849</t>
  </si>
  <si>
    <t>21:0123:000804</t>
  </si>
  <si>
    <t>21:0123:000804:0001:0001:00</t>
  </si>
  <si>
    <t>44.7</t>
  </si>
  <si>
    <t>082F  :775359:00:------:--</t>
  </si>
  <si>
    <t>21:1062:000850</t>
  </si>
  <si>
    <t>21:0123:000805</t>
  </si>
  <si>
    <t>21:0123:000805:0001:0001:00</t>
  </si>
  <si>
    <t>082F  :775360:00:------:--</t>
  </si>
  <si>
    <t>21:1062:000851</t>
  </si>
  <si>
    <t>21:0123:000806</t>
  </si>
  <si>
    <t>21:0123:000806:0001:0001:00</t>
  </si>
  <si>
    <t>082F  :775362:00:------:--</t>
  </si>
  <si>
    <t>21:1062:000852</t>
  </si>
  <si>
    <t>21:0123:000807</t>
  </si>
  <si>
    <t>21:0123:000807:0001:0001:00</t>
  </si>
  <si>
    <t>082F  :775363:10:------:--</t>
  </si>
  <si>
    <t>21:1062:000853</t>
  </si>
  <si>
    <t>21:0123:000808</t>
  </si>
  <si>
    <t>21:0123:000808:0001:0001:00</t>
  </si>
  <si>
    <t>362</t>
  </si>
  <si>
    <t>83.9</t>
  </si>
  <si>
    <t>3700</t>
  </si>
  <si>
    <t>082F  :775364:20:775363:10</t>
  </si>
  <si>
    <t>21:1062:000854</t>
  </si>
  <si>
    <t>21:0123:000808:0002:0001:00</t>
  </si>
  <si>
    <t>72.7</t>
  </si>
  <si>
    <t>67.4</t>
  </si>
  <si>
    <t>082F  :775365:00:------:--</t>
  </si>
  <si>
    <t>21:1062:000855</t>
  </si>
  <si>
    <t>21:0123:000809</t>
  </si>
  <si>
    <t>21:0123:000809:0001:0001:00</t>
  </si>
  <si>
    <t>85.5</t>
  </si>
  <si>
    <t>082F  :775366:00:------:--</t>
  </si>
  <si>
    <t>21:1062:000856</t>
  </si>
  <si>
    <t>21:0123:000810</t>
  </si>
  <si>
    <t>21:0123:000810:0001:0001:00</t>
  </si>
  <si>
    <t>082F  :775367:00:------:--</t>
  </si>
  <si>
    <t>21:1062:000857</t>
  </si>
  <si>
    <t>21:0123:000811</t>
  </si>
  <si>
    <t>21:0123:000811:0001:0001:00</t>
  </si>
  <si>
    <t>082F  :775368:00:------:--</t>
  </si>
  <si>
    <t>21:1062:000858</t>
  </si>
  <si>
    <t>21:0123:000812</t>
  </si>
  <si>
    <t>21:0123:000812:0001:0001:00</t>
  </si>
  <si>
    <t>082F  :775369:00:------:--</t>
  </si>
  <si>
    <t>21:1062:000859</t>
  </si>
  <si>
    <t>21:0123:000813</t>
  </si>
  <si>
    <t>21:0123:000813:0001:0001:00</t>
  </si>
  <si>
    <t>082F  :775370:00:------:--</t>
  </si>
  <si>
    <t>21:1062:000860</t>
  </si>
  <si>
    <t>21:0123:000814</t>
  </si>
  <si>
    <t>21:0123:000814:0001:0001:00</t>
  </si>
  <si>
    <t>082F  :775371:00:------:--</t>
  </si>
  <si>
    <t>21:1062:000861</t>
  </si>
  <si>
    <t>21:0123:000815</t>
  </si>
  <si>
    <t>21:0123:000815:0001:0001:00</t>
  </si>
  <si>
    <t>082F  :775372:00:------:--</t>
  </si>
  <si>
    <t>21:1062:000862</t>
  </si>
  <si>
    <t>21:0123:000816</t>
  </si>
  <si>
    <t>21:0123:000816:0001:0001:00</t>
  </si>
  <si>
    <t>082F  :775374:00:------:--</t>
  </si>
  <si>
    <t>21:1062:000863</t>
  </si>
  <si>
    <t>21:0123:000817</t>
  </si>
  <si>
    <t>21:0123:000817:0001:0001:00</t>
  </si>
  <si>
    <t>082F  :775375:00:------:--</t>
  </si>
  <si>
    <t>21:1062:000864</t>
  </si>
  <si>
    <t>21:0123:000818</t>
  </si>
  <si>
    <t>21:0123:000818:0001:0001:00</t>
  </si>
  <si>
    <t>082F  :775376:00:------:--</t>
  </si>
  <si>
    <t>21:1062:000865</t>
  </si>
  <si>
    <t>21:0123:000819</t>
  </si>
  <si>
    <t>21:0123:000819:0001:0001:00</t>
  </si>
  <si>
    <t>082F  :775377:00:------:--</t>
  </si>
  <si>
    <t>21:1062:000866</t>
  </si>
  <si>
    <t>21:0123:000820</t>
  </si>
  <si>
    <t>21:0123:000820:0001:0001:00</t>
  </si>
  <si>
    <t>082F  :775378:00:------:--</t>
  </si>
  <si>
    <t>21:1062:000867</t>
  </si>
  <si>
    <t>21:0123:000821</t>
  </si>
  <si>
    <t>21:0123:000821:0001:0001:00</t>
  </si>
  <si>
    <t>082F  :775379:00:------:--</t>
  </si>
  <si>
    <t>21:1062:000868</t>
  </si>
  <si>
    <t>21:0123:000822</t>
  </si>
  <si>
    <t>21:0123:000822:0001:0001:00</t>
  </si>
  <si>
    <t>082F  :775380:00:------:--</t>
  </si>
  <si>
    <t>21:1062:000869</t>
  </si>
  <si>
    <t>21:0123:000823</t>
  </si>
  <si>
    <t>21:0123:000823:0001:0001:00</t>
  </si>
  <si>
    <t>082F  :775382:00:------:--</t>
  </si>
  <si>
    <t>21:1062:000870</t>
  </si>
  <si>
    <t>21:0123:000824</t>
  </si>
  <si>
    <t>21:0123:000824:0001:0001:00</t>
  </si>
  <si>
    <t>082F  :775383:00:------:--</t>
  </si>
  <si>
    <t>21:1062:000871</t>
  </si>
  <si>
    <t>21:0123:000825</t>
  </si>
  <si>
    <t>21:0123:000825:0001:0001:00</t>
  </si>
  <si>
    <t>082F  :775384:00:------:--</t>
  </si>
  <si>
    <t>21:1062:000872</t>
  </si>
  <si>
    <t>21:0123:000826</t>
  </si>
  <si>
    <t>21:0123:000826:0001:0001:00</t>
  </si>
  <si>
    <t>082F  :775385:10:------:--</t>
  </si>
  <si>
    <t>21:1062:000873</t>
  </si>
  <si>
    <t>21:0123:000827</t>
  </si>
  <si>
    <t>21:0123:000827:0001:0001:00</t>
  </si>
  <si>
    <t>082F  :775386:20:775385:10</t>
  </si>
  <si>
    <t>21:1062:000874</t>
  </si>
  <si>
    <t>21:0123:000827:0002:0001:00</t>
  </si>
  <si>
    <t>082F  :775388:00:------:--</t>
  </si>
  <si>
    <t>21:1062:000875</t>
  </si>
  <si>
    <t>21:0123:000828</t>
  </si>
  <si>
    <t>21:0123:000828:0001:0001:00</t>
  </si>
  <si>
    <t>082F  :775389:00:------:--</t>
  </si>
  <si>
    <t>21:1062:000876</t>
  </si>
  <si>
    <t>21:0123:000829</t>
  </si>
  <si>
    <t>21:0123:000829:0001:0001:00</t>
  </si>
  <si>
    <t>082F  :775390:00:------:--</t>
  </si>
  <si>
    <t>21:1062:000877</t>
  </si>
  <si>
    <t>21:0123:000830</t>
  </si>
  <si>
    <t>21:0123:000830:0001:0001:00</t>
  </si>
  <si>
    <t>082F  :775391:00:------:--</t>
  </si>
  <si>
    <t>21:1062:000878</t>
  </si>
  <si>
    <t>21:0123:000831</t>
  </si>
  <si>
    <t>21:0123:000831:0001:0001:00</t>
  </si>
  <si>
    <t>082F  :775392:00:------:--</t>
  </si>
  <si>
    <t>21:1062:000879</t>
  </si>
  <si>
    <t>21:0123:000832</t>
  </si>
  <si>
    <t>21:0123:000832:0001:0001:00</t>
  </si>
  <si>
    <t>082F  :775393:00:------:--</t>
  </si>
  <si>
    <t>21:1062:000880</t>
  </si>
  <si>
    <t>21:0123:000833</t>
  </si>
  <si>
    <t>21:0123:000833:0001:0001:00</t>
  </si>
  <si>
    <t>082F  :775394:00:------:--</t>
  </si>
  <si>
    <t>21:1062:000881</t>
  </si>
  <si>
    <t>21:0123:000834</t>
  </si>
  <si>
    <t>21:0123:000834:0001:0001:00</t>
  </si>
  <si>
    <t>082F  :775395:00:------:--</t>
  </si>
  <si>
    <t>21:1062:000882</t>
  </si>
  <si>
    <t>21:0123:000835</t>
  </si>
  <si>
    <t>21:0123:000835:0001:0001:00</t>
  </si>
  <si>
    <t>082F  :775396:00:------:--</t>
  </si>
  <si>
    <t>21:1062:000883</t>
  </si>
  <si>
    <t>21:0123:000836</t>
  </si>
  <si>
    <t>21:0123:000836:0001:0001:00</t>
  </si>
  <si>
    <t>082F  :775397:00:------:--</t>
  </si>
  <si>
    <t>21:1062:000884</t>
  </si>
  <si>
    <t>21:0123:000837</t>
  </si>
  <si>
    <t>21:0123:000837:0001:0001:00</t>
  </si>
  <si>
    <t>082F  :775398:00:------:--</t>
  </si>
  <si>
    <t>21:1062:000885</t>
  </si>
  <si>
    <t>21:0123:000838</t>
  </si>
  <si>
    <t>21:0123:000838:0001:0001:00</t>
  </si>
  <si>
    <t>082F  :775399:00:------:--</t>
  </si>
  <si>
    <t>21:1062:000886</t>
  </si>
  <si>
    <t>21:0123:000839</t>
  </si>
  <si>
    <t>21:0123:000839:0001:0001:00</t>
  </si>
  <si>
    <t>082F  :775400:00:------:--</t>
  </si>
  <si>
    <t>21:1062:000887</t>
  </si>
  <si>
    <t>21:0123:000840</t>
  </si>
  <si>
    <t>21:0123:000840:0001:0001:00</t>
  </si>
  <si>
    <t>082F  :775402:10:------:--</t>
  </si>
  <si>
    <t>21:1062:000888</t>
  </si>
  <si>
    <t>21:0123:000841</t>
  </si>
  <si>
    <t>21:0123:000841:0001:0001:00</t>
  </si>
  <si>
    <t>082F  :775403:20:775402:10</t>
  </si>
  <si>
    <t>21:1062:000889</t>
  </si>
  <si>
    <t>21:0123:000841:0002:0001:00</t>
  </si>
  <si>
    <t>082F  :775404:00:------:--</t>
  </si>
  <si>
    <t>21:1062:000890</t>
  </si>
  <si>
    <t>21:0123:000842</t>
  </si>
  <si>
    <t>21:0123:000842:0001:0001:00</t>
  </si>
  <si>
    <t>082F  :775405:00:------:--</t>
  </si>
  <si>
    <t>21:1062:000891</t>
  </si>
  <si>
    <t>21:0123:000843</t>
  </si>
  <si>
    <t>21:0123:000843:0001:0001:00</t>
  </si>
  <si>
    <t>082F  :775406:00:------:--</t>
  </si>
  <si>
    <t>21:1062:000892</t>
  </si>
  <si>
    <t>21:0123:000844</t>
  </si>
  <si>
    <t>21:0123:000844:0001:0001:00</t>
  </si>
  <si>
    <t>082F  :775408:00:------:--</t>
  </si>
  <si>
    <t>21:1062:000893</t>
  </si>
  <si>
    <t>21:0123:000845</t>
  </si>
  <si>
    <t>21:0123:000845:0001:0001:00</t>
  </si>
  <si>
    <t>082F  :775409:00:------:--</t>
  </si>
  <si>
    <t>21:1062:000894</t>
  </si>
  <si>
    <t>21:0123:000846</t>
  </si>
  <si>
    <t>21:0123:000846:0001:0001:00</t>
  </si>
  <si>
    <t>34.3</t>
  </si>
  <si>
    <t>082F  :775410:00:------:--</t>
  </si>
  <si>
    <t>21:1062:000895</t>
  </si>
  <si>
    <t>21:0123:000847</t>
  </si>
  <si>
    <t>21:0123:000847:0001:0001:00</t>
  </si>
  <si>
    <t>082F  :775411:00:------:--</t>
  </si>
  <si>
    <t>21:1062:000896</t>
  </si>
  <si>
    <t>21:0123:000848</t>
  </si>
  <si>
    <t>21:0123:000848:0001:0001:00</t>
  </si>
  <si>
    <t>082F  :775412:00:------:--</t>
  </si>
  <si>
    <t>21:1062:000897</t>
  </si>
  <si>
    <t>21:0123:000849</t>
  </si>
  <si>
    <t>21:0123:000849:0001:0001:00</t>
  </si>
  <si>
    <t>082F  :775413:00:------:--</t>
  </si>
  <si>
    <t>21:1062:000898</t>
  </si>
  <si>
    <t>21:0123:000850</t>
  </si>
  <si>
    <t>21:0123:000850:0001:0001:00</t>
  </si>
  <si>
    <t>082F  :775414:00:------:--</t>
  </si>
  <si>
    <t>21:1062:000899</t>
  </si>
  <si>
    <t>21:0123:000851</t>
  </si>
  <si>
    <t>21:0123:000851:0001:0001:00</t>
  </si>
  <si>
    <t>082F  :775415:00:------:--</t>
  </si>
  <si>
    <t>21:1062:000900</t>
  </si>
  <si>
    <t>21:0123:000852</t>
  </si>
  <si>
    <t>21:0123:000852:0001:0001:00</t>
  </si>
  <si>
    <t>082F  :775416:00:------:--</t>
  </si>
  <si>
    <t>21:1062:000901</t>
  </si>
  <si>
    <t>21:0123:000853</t>
  </si>
  <si>
    <t>21:0123:000853:0001:0001:00</t>
  </si>
  <si>
    <t>082F  :775417:00:------:--</t>
  </si>
  <si>
    <t>21:1062:000902</t>
  </si>
  <si>
    <t>21:0123:000854</t>
  </si>
  <si>
    <t>21:0123:000854:0001:0001:00</t>
  </si>
  <si>
    <t>082F  :775418:00:------:--</t>
  </si>
  <si>
    <t>21:1062:000903</t>
  </si>
  <si>
    <t>21:0123:000855</t>
  </si>
  <si>
    <t>21:0123:000855:0001:0001:00</t>
  </si>
  <si>
    <t>082F  :775419:00:------:--</t>
  </si>
  <si>
    <t>21:1062:000904</t>
  </si>
  <si>
    <t>21:0123:000856</t>
  </si>
  <si>
    <t>21:0123:000856:0001:0001:00</t>
  </si>
  <si>
    <t>082F  :775420:00:------:--</t>
  </si>
  <si>
    <t>21:1062:000905</t>
  </si>
  <si>
    <t>21:0123:000857</t>
  </si>
  <si>
    <t>21:0123:000857:0001:0001:00</t>
  </si>
  <si>
    <t>082F  :775422:00:------:--</t>
  </si>
  <si>
    <t>21:1062:000906</t>
  </si>
  <si>
    <t>21:0123:000858</t>
  </si>
  <si>
    <t>21:0123:000858:0001:0001:00</t>
  </si>
  <si>
    <t>87.7</t>
  </si>
  <si>
    <t>082F  :775423:00:------:--</t>
  </si>
  <si>
    <t>21:1062:000907</t>
  </si>
  <si>
    <t>21:0123:000859</t>
  </si>
  <si>
    <t>21:0123:000859:0001:0001:00</t>
  </si>
  <si>
    <t>082F  :775424:10:------:--</t>
  </si>
  <si>
    <t>21:1062:000908</t>
  </si>
  <si>
    <t>21:0123:000860</t>
  </si>
  <si>
    <t>21:0123:000860:0001:0001:00</t>
  </si>
  <si>
    <t>082F  :775425:20:775424:10</t>
  </si>
  <si>
    <t>21:1062:000909</t>
  </si>
  <si>
    <t>21:0123:000860:0002:0001:00</t>
  </si>
  <si>
    <t>082F  :775426:00:------:--</t>
  </si>
  <si>
    <t>21:1062:000910</t>
  </si>
  <si>
    <t>21:0123:000861</t>
  </si>
  <si>
    <t>21:0123:000861:0001:0001:00</t>
  </si>
  <si>
    <t>082F  :775427:00:------:--</t>
  </si>
  <si>
    <t>21:1062:000911</t>
  </si>
  <si>
    <t>21:0123:000862</t>
  </si>
  <si>
    <t>21:0123:000862:0001:0001:00</t>
  </si>
  <si>
    <t>082F  :775428:00:------:--</t>
  </si>
  <si>
    <t>21:1062:000912</t>
  </si>
  <si>
    <t>21:0123:000863</t>
  </si>
  <si>
    <t>21:0123:000863:0001:0001:00</t>
  </si>
  <si>
    <t>082F  :775429:00:------:--</t>
  </si>
  <si>
    <t>21:1062:000913</t>
  </si>
  <si>
    <t>21:0123:000864</t>
  </si>
  <si>
    <t>21:0123:000864:0001:0001:00</t>
  </si>
  <si>
    <t>082F  :775430:00:------:--</t>
  </si>
  <si>
    <t>21:1062:000914</t>
  </si>
  <si>
    <t>21:0123:000865</t>
  </si>
  <si>
    <t>21:0123:000865:0001:0001:00</t>
  </si>
  <si>
    <t>082F  :775431:00:------:--</t>
  </si>
  <si>
    <t>21:1062:000915</t>
  </si>
  <si>
    <t>21:0123:000866</t>
  </si>
  <si>
    <t>21:0123:000866:0001:0001:00</t>
  </si>
  <si>
    <t>082F  :775433:00:------:--</t>
  </si>
  <si>
    <t>21:1062:000916</t>
  </si>
  <si>
    <t>21:0123:000867</t>
  </si>
  <si>
    <t>21:0123:000867:0001:0001:00</t>
  </si>
  <si>
    <t>082F  :775434:00:------:--</t>
  </si>
  <si>
    <t>21:1062:000917</t>
  </si>
  <si>
    <t>21:0123:000868</t>
  </si>
  <si>
    <t>21:0123:000868:0001:0001:00</t>
  </si>
  <si>
    <t>082F  :775435:00:------:--</t>
  </si>
  <si>
    <t>21:1062:000918</t>
  </si>
  <si>
    <t>21:0123:000869</t>
  </si>
  <si>
    <t>21:0123:000869:0001:0001:00</t>
  </si>
  <si>
    <t>58.8</t>
  </si>
  <si>
    <t>082F  :775436:00:------:--</t>
  </si>
  <si>
    <t>21:1062:000919</t>
  </si>
  <si>
    <t>21:0123:000870</t>
  </si>
  <si>
    <t>21:0123:000870:0001:0001:00</t>
  </si>
  <si>
    <t>56.2</t>
  </si>
  <si>
    <t>082F  :775437:00:------:--</t>
  </si>
  <si>
    <t>21:1062:000920</t>
  </si>
  <si>
    <t>21:0123:000871</t>
  </si>
  <si>
    <t>21:0123:000871:0001:0001:00</t>
  </si>
  <si>
    <t>082F  :775438:00:------:--</t>
  </si>
  <si>
    <t>21:1062:000921</t>
  </si>
  <si>
    <t>21:0123:000872</t>
  </si>
  <si>
    <t>21:0123:000872:0001:0001:00</t>
  </si>
  <si>
    <t>082F  :777004:00:------:--</t>
  </si>
  <si>
    <t>21:1062:000922</t>
  </si>
  <si>
    <t>21:0123:000873</t>
  </si>
  <si>
    <t>21:0123:000873:0001:0001:00</t>
  </si>
  <si>
    <t>37.5</t>
  </si>
  <si>
    <t>082F  :777016:00:------:--</t>
  </si>
  <si>
    <t>21:1062:000923</t>
  </si>
  <si>
    <t>21:0123:000874</t>
  </si>
  <si>
    <t>21:0123:000874:0001:0001:00</t>
  </si>
  <si>
    <t>082F  :777018:00:------:--</t>
  </si>
  <si>
    <t>21:1062:000924</t>
  </si>
  <si>
    <t>21:0123:000875</t>
  </si>
  <si>
    <t>21:0123:000875:0001:0001:00</t>
  </si>
  <si>
    <t>082F  :777020:00:------:--</t>
  </si>
  <si>
    <t>21:1062:000925</t>
  </si>
  <si>
    <t>21:0123:000876</t>
  </si>
  <si>
    <t>21:0123:000876:0001:0001:00</t>
  </si>
  <si>
    <t>082F  :777022:00:------:--</t>
  </si>
  <si>
    <t>21:1062:000926</t>
  </si>
  <si>
    <t>21:0123:000877</t>
  </si>
  <si>
    <t>21:0123:000877:0001:0001:00</t>
  </si>
  <si>
    <t>239</t>
  </si>
  <si>
    <t>082F  :777023:00:------:--</t>
  </si>
  <si>
    <t>21:1062:000927</t>
  </si>
  <si>
    <t>21:0123:000878</t>
  </si>
  <si>
    <t>21:0123:000878:0001:0001:00</t>
  </si>
  <si>
    <t>082F  :777024:00:------:--</t>
  </si>
  <si>
    <t>21:1062:000928</t>
  </si>
  <si>
    <t>21:0123:000879</t>
  </si>
  <si>
    <t>21:0123:000879:0001:0001:00</t>
  </si>
  <si>
    <t>082F  :777025:00:------:--</t>
  </si>
  <si>
    <t>21:1062:000929</t>
  </si>
  <si>
    <t>21:0123:000880</t>
  </si>
  <si>
    <t>21:0123:000880:0001:0001:00</t>
  </si>
  <si>
    <t>082F  :777026:00:------:--</t>
  </si>
  <si>
    <t>21:1062:000930</t>
  </si>
  <si>
    <t>21:0123:000881</t>
  </si>
  <si>
    <t>21:0123:000881:0001:0001:00</t>
  </si>
  <si>
    <t>082F  :777027:10:------:--</t>
  </si>
  <si>
    <t>21:1062:000931</t>
  </si>
  <si>
    <t>21:0123:000882</t>
  </si>
  <si>
    <t>21:0123:000882:0001:0001:00</t>
  </si>
  <si>
    <t>318</t>
  </si>
  <si>
    <t>082F  :777028:20:777027:10</t>
  </si>
  <si>
    <t>21:1062:000932</t>
  </si>
  <si>
    <t>21:0123:000882:0002:0001:00</t>
  </si>
  <si>
    <t>319</t>
  </si>
  <si>
    <t>082F  :777030:00:------:--</t>
  </si>
  <si>
    <t>21:1062:000933</t>
  </si>
  <si>
    <t>21:0123:000883</t>
  </si>
  <si>
    <t>21:0123:000883:0001:0001:00</t>
  </si>
  <si>
    <t>082F  :777031:00:------:--</t>
  </si>
  <si>
    <t>21:1062:000934</t>
  </si>
  <si>
    <t>21:0123:000884</t>
  </si>
  <si>
    <t>21:0123:000884:0001:0001:00</t>
  </si>
  <si>
    <t>417</t>
  </si>
  <si>
    <t>147</t>
  </si>
  <si>
    <t>4700</t>
  </si>
  <si>
    <t>082F  :777033:00:------:--</t>
  </si>
  <si>
    <t>21:1062:000935</t>
  </si>
  <si>
    <t>21:0123:000885</t>
  </si>
  <si>
    <t>21:0123:000885:0001:0001:00</t>
  </si>
  <si>
    <t>082F  :777034:00:------:--</t>
  </si>
  <si>
    <t>21:1062:000936</t>
  </si>
  <si>
    <t>21:0123:000886</t>
  </si>
  <si>
    <t>21:0123:000886:0001:0001:00</t>
  </si>
  <si>
    <t>786</t>
  </si>
  <si>
    <t>082F  :777035:00:------:--</t>
  </si>
  <si>
    <t>21:1062:000937</t>
  </si>
  <si>
    <t>21:0123:000887</t>
  </si>
  <si>
    <t>21:0123:000887:0001:0001:00</t>
  </si>
  <si>
    <t>50.8</t>
  </si>
  <si>
    <t>082F  :777036:00:------:--</t>
  </si>
  <si>
    <t>21:1062:000938</t>
  </si>
  <si>
    <t>21:0123:000888</t>
  </si>
  <si>
    <t>21:0123:000888:0001:0001:00</t>
  </si>
  <si>
    <t>166</t>
  </si>
  <si>
    <t>3100</t>
  </si>
  <si>
    <t>082F  :777037:00:------:--</t>
  </si>
  <si>
    <t>21:1062:000939</t>
  </si>
  <si>
    <t>21:0123:000889</t>
  </si>
  <si>
    <t>21:0123:000889:0001:0001:00</t>
  </si>
  <si>
    <t>082F  :777039:00:------:--</t>
  </si>
  <si>
    <t>21:1062:000940</t>
  </si>
  <si>
    <t>21:0123:000890</t>
  </si>
  <si>
    <t>21:0123:000890:0001:0001:00</t>
  </si>
  <si>
    <t>082F  :777040:00:------:--</t>
  </si>
  <si>
    <t>21:1062:000941</t>
  </si>
  <si>
    <t>21:0123:000891</t>
  </si>
  <si>
    <t>21:0123:000891:0001:0001:00</t>
  </si>
  <si>
    <t>082F  :777042:00:------:--</t>
  </si>
  <si>
    <t>21:1062:000942</t>
  </si>
  <si>
    <t>21:0123:000892</t>
  </si>
  <si>
    <t>21:0123:000892:0001:0001:00</t>
  </si>
  <si>
    <t>082F  :777043:00:------:--</t>
  </si>
  <si>
    <t>21:1062:000943</t>
  </si>
  <si>
    <t>21:0123:000893</t>
  </si>
  <si>
    <t>21:0123:000893:0001:0001:00</t>
  </si>
  <si>
    <t>082F  :777044:00:------:--</t>
  </si>
  <si>
    <t>21:1062:000944</t>
  </si>
  <si>
    <t>21:0123:000894</t>
  </si>
  <si>
    <t>21:0123:000894:0001:0001:00</t>
  </si>
  <si>
    <t>082F  :777045:00:------:--</t>
  </si>
  <si>
    <t>21:1062:000945</t>
  </si>
  <si>
    <t>21:0123:000895</t>
  </si>
  <si>
    <t>21:0123:000895:0001:0001:00</t>
  </si>
  <si>
    <t>082F  :777046:00:------:--</t>
  </si>
  <si>
    <t>21:1062:000946</t>
  </si>
  <si>
    <t>21:0123:000896</t>
  </si>
  <si>
    <t>21:0123:000896:0001:0001:00</t>
  </si>
  <si>
    <t>082F  :777047:00:------:--</t>
  </si>
  <si>
    <t>21:1062:000947</t>
  </si>
  <si>
    <t>21:0123:000897</t>
  </si>
  <si>
    <t>21:0123:000897:0001:0001:00</t>
  </si>
  <si>
    <t>082F  :777048:00:------:--</t>
  </si>
  <si>
    <t>21:1062:000948</t>
  </si>
  <si>
    <t>21:0123:000898</t>
  </si>
  <si>
    <t>21:0123:000898:0001:0001:00</t>
  </si>
  <si>
    <t>082F  :777049:00:------:--</t>
  </si>
  <si>
    <t>21:1062:000949</t>
  </si>
  <si>
    <t>21:0123:000899</t>
  </si>
  <si>
    <t>21:0123:000899:0001:0001:00</t>
  </si>
  <si>
    <t>365</t>
  </si>
  <si>
    <t>082F  :777050:00:------:--</t>
  </si>
  <si>
    <t>21:1062:000950</t>
  </si>
  <si>
    <t>21:0123:000900</t>
  </si>
  <si>
    <t>21:0123:000900:0001:0001:00</t>
  </si>
  <si>
    <t>082F  :777052:00:------:--</t>
  </si>
  <si>
    <t>21:1062:000951</t>
  </si>
  <si>
    <t>21:0123:000901</t>
  </si>
  <si>
    <t>21:0123:000901:0001:0001:00</t>
  </si>
  <si>
    <t>082F  :777053:00:------:--</t>
  </si>
  <si>
    <t>21:1062:000952</t>
  </si>
  <si>
    <t>21:0123:000902</t>
  </si>
  <si>
    <t>21:0123:000902:0001:0001:00</t>
  </si>
  <si>
    <t>45.9</t>
  </si>
  <si>
    <t>082F  :777054:10:------:--</t>
  </si>
  <si>
    <t>21:1062:000953</t>
  </si>
  <si>
    <t>21:0123:000903</t>
  </si>
  <si>
    <t>21:0123:000903:0001:0001:00</t>
  </si>
  <si>
    <t>082F  :777055:20:777054:10</t>
  </si>
  <si>
    <t>21:1062:000954</t>
  </si>
  <si>
    <t>21:0123:000903:0002:0001:00</t>
  </si>
  <si>
    <t>082F  :777056:00:------:--</t>
  </si>
  <si>
    <t>21:1062:000955</t>
  </si>
  <si>
    <t>21:0123:000904</t>
  </si>
  <si>
    <t>21:0123:000904:0001:0001:00</t>
  </si>
  <si>
    <t>082F  :777057:00:------:--</t>
  </si>
  <si>
    <t>21:1062:000956</t>
  </si>
  <si>
    <t>21:0123:000905</t>
  </si>
  <si>
    <t>21:0123:000905:0001:0001:00</t>
  </si>
  <si>
    <t>082F  :777058:00:------:--</t>
  </si>
  <si>
    <t>21:1062:000957</t>
  </si>
  <si>
    <t>21:0123:000906</t>
  </si>
  <si>
    <t>21:0123:000906:0001:0001:00</t>
  </si>
  <si>
    <t>082F  :777059:00:------:--</t>
  </si>
  <si>
    <t>21:1062:000958</t>
  </si>
  <si>
    <t>21:0123:000907</t>
  </si>
  <si>
    <t>21:0123:000907:0001:0001:00</t>
  </si>
  <si>
    <t>082F  :777060:00:------:--</t>
  </si>
  <si>
    <t>21:1062:000959</t>
  </si>
  <si>
    <t>21:0123:000908</t>
  </si>
  <si>
    <t>21:0123:000908:0001:0001:00</t>
  </si>
  <si>
    <t>082F  :777062:00:------:--</t>
  </si>
  <si>
    <t>21:1062:000960</t>
  </si>
  <si>
    <t>21:0123:000909</t>
  </si>
  <si>
    <t>21:0123:000909:0001:0001:00</t>
  </si>
  <si>
    <t>082F  :777063:00:------:--</t>
  </si>
  <si>
    <t>21:1062:000961</t>
  </si>
  <si>
    <t>21:0123:000910</t>
  </si>
  <si>
    <t>21:0123:000910:0001:0001:00</t>
  </si>
  <si>
    <t>082F  :777064:00:------:--</t>
  </si>
  <si>
    <t>21:1062:000962</t>
  </si>
  <si>
    <t>21:0123:000911</t>
  </si>
  <si>
    <t>21:0123:000911:0001:0001:00</t>
  </si>
  <si>
    <t>082F  :777065:00:------:--</t>
  </si>
  <si>
    <t>21:1062:000963</t>
  </si>
  <si>
    <t>21:0123:000912</t>
  </si>
  <si>
    <t>21:0123:000912:0001:0001:00</t>
  </si>
  <si>
    <t>082F  :777066:00:------:--</t>
  </si>
  <si>
    <t>21:1062:000964</t>
  </si>
  <si>
    <t>21:0123:000913</t>
  </si>
  <si>
    <t>21:0123:000913:0001:0001:00</t>
  </si>
  <si>
    <t>082F  :777067:00:------:--</t>
  </si>
  <si>
    <t>21:1062:000965</t>
  </si>
  <si>
    <t>21:0123:000914</t>
  </si>
  <si>
    <t>21:0123:000914:0001:0001:00</t>
  </si>
  <si>
    <t>082F  :777068:00:------:--</t>
  </si>
  <si>
    <t>21:1062:000966</t>
  </si>
  <si>
    <t>21:0123:000915</t>
  </si>
  <si>
    <t>21:0123:000915:0001:0001:00</t>
  </si>
  <si>
    <t>082F  :777069:10:------:--</t>
  </si>
  <si>
    <t>21:1062:000967</t>
  </si>
  <si>
    <t>21:0123:000916</t>
  </si>
  <si>
    <t>21:0123:000916:0001:0001:00</t>
  </si>
  <si>
    <t>082F  :777070:20:777069:10</t>
  </si>
  <si>
    <t>21:1062:000968</t>
  </si>
  <si>
    <t>21:0123:000916:0002:0001:00</t>
  </si>
  <si>
    <t>082F  :777071:00:------:--</t>
  </si>
  <si>
    <t>21:1062:000969</t>
  </si>
  <si>
    <t>21:0123:000917</t>
  </si>
  <si>
    <t>21:0123:000917:0001:0001:00</t>
  </si>
  <si>
    <t>082F  :777072:00:------:--</t>
  </si>
  <si>
    <t>21:1062:000970</t>
  </si>
  <si>
    <t>21:0123:000918</t>
  </si>
  <si>
    <t>21:0123:000918:0001:0001:00</t>
  </si>
  <si>
    <t>082F  :777073:00:------:--</t>
  </si>
  <si>
    <t>21:1062:000971</t>
  </si>
  <si>
    <t>21:0123:000919</t>
  </si>
  <si>
    <t>21:0123:000919:0001:0001:00</t>
  </si>
  <si>
    <t>082F  :777074:00:------:--</t>
  </si>
  <si>
    <t>21:1062:000972</t>
  </si>
  <si>
    <t>21:0123:000920</t>
  </si>
  <si>
    <t>21:0123:000920:0001:0001:00</t>
  </si>
  <si>
    <t>082F  :777075:00:------:--</t>
  </si>
  <si>
    <t>21:1062:000973</t>
  </si>
  <si>
    <t>21:0123:000921</t>
  </si>
  <si>
    <t>21:0123:000921:0001:0001:00</t>
  </si>
  <si>
    <t>082F  :777076:00:------:--</t>
  </si>
  <si>
    <t>21:1062:000974</t>
  </si>
  <si>
    <t>21:0123:000922</t>
  </si>
  <si>
    <t>21:0123:000922:0001:0001:00</t>
  </si>
  <si>
    <t>082F  :777077:00:------:--</t>
  </si>
  <si>
    <t>21:1062:000975</t>
  </si>
  <si>
    <t>21:0123:000923</t>
  </si>
  <si>
    <t>21:0123:000923:0001:0001:00</t>
  </si>
  <si>
    <t>082F  :777078:00:------:--</t>
  </si>
  <si>
    <t>21:1062:000976</t>
  </si>
  <si>
    <t>21:0123:000924</t>
  </si>
  <si>
    <t>21:0123:000924:0001:0001:00</t>
  </si>
  <si>
    <t>082F  :777079:00:------:--</t>
  </si>
  <si>
    <t>21:1062:000977</t>
  </si>
  <si>
    <t>21:0123:000925</t>
  </si>
  <si>
    <t>21:0123:000925:0001:0001:00</t>
  </si>
  <si>
    <t>082F  :777082:00:------:--</t>
  </si>
  <si>
    <t>21:1062:000978</t>
  </si>
  <si>
    <t>21:0123:000926</t>
  </si>
  <si>
    <t>21:0123:000926:0001:0001:00</t>
  </si>
  <si>
    <t>082F  :777083:00:------:--</t>
  </si>
  <si>
    <t>21:1062:000979</t>
  </si>
  <si>
    <t>21:0123:000927</t>
  </si>
  <si>
    <t>21:0123:000927:0001:0001:00</t>
  </si>
  <si>
    <t>082F  :777084:00:------:--</t>
  </si>
  <si>
    <t>21:1062:000980</t>
  </si>
  <si>
    <t>21:0123:000928</t>
  </si>
  <si>
    <t>21:0123:000928:0001:0001:00</t>
  </si>
  <si>
    <t>082F  :777085:00:------:--</t>
  </si>
  <si>
    <t>21:1062:000981</t>
  </si>
  <si>
    <t>21:0123:000929</t>
  </si>
  <si>
    <t>21:0123:000929:0001:0001:00</t>
  </si>
  <si>
    <t>082F  :777086:10:------:--</t>
  </si>
  <si>
    <t>21:1062:000982</t>
  </si>
  <si>
    <t>21:0123:000930</t>
  </si>
  <si>
    <t>21:0123:000930:0001:0001:00</t>
  </si>
  <si>
    <t>082F  :777087:20:777086:10</t>
  </si>
  <si>
    <t>21:1062:000983</t>
  </si>
  <si>
    <t>21:0123:000930:0002:0001:00</t>
  </si>
  <si>
    <t>082F  :777088:00:------:--</t>
  </si>
  <si>
    <t>21:1062:000984</t>
  </si>
  <si>
    <t>21:0123:000931</t>
  </si>
  <si>
    <t>21:0123:000931:0001:0001:00</t>
  </si>
  <si>
    <t>082F  :777089:00:------:--</t>
  </si>
  <si>
    <t>21:1062:000985</t>
  </si>
  <si>
    <t>21:0123:000932</t>
  </si>
  <si>
    <t>21:0123:000932:0001:0001:00</t>
  </si>
  <si>
    <t>082F  :777090:00:------:--</t>
  </si>
  <si>
    <t>21:1062:000986</t>
  </si>
  <si>
    <t>21:0123:000933</t>
  </si>
  <si>
    <t>21:0123:000933:0001:0001:00</t>
  </si>
  <si>
    <t>082F  :777091:00:------:--</t>
  </si>
  <si>
    <t>21:1062:000987</t>
  </si>
  <si>
    <t>21:0123:000934</t>
  </si>
  <si>
    <t>21:0123:000934:0001:0001:00</t>
  </si>
  <si>
    <t>082F  :777092:00:------:--</t>
  </si>
  <si>
    <t>21:1062:000988</t>
  </si>
  <si>
    <t>21:0123:000935</t>
  </si>
  <si>
    <t>21:0123:000935:0001:0001:00</t>
  </si>
  <si>
    <t>082F  :777093:00:------:--</t>
  </si>
  <si>
    <t>21:1062:000989</t>
  </si>
  <si>
    <t>21:0123:000936</t>
  </si>
  <si>
    <t>21:0123:000936:0001:0001:00</t>
  </si>
  <si>
    <t>082F  :777094:00:------:--</t>
  </si>
  <si>
    <t>21:1062:000990</t>
  </si>
  <si>
    <t>21:0123:000937</t>
  </si>
  <si>
    <t>21:0123:000937:0001:0001:00</t>
  </si>
  <si>
    <t>082F  :777096:00:------:--</t>
  </si>
  <si>
    <t>21:1062:000991</t>
  </si>
  <si>
    <t>21:0123:000938</t>
  </si>
  <si>
    <t>21:0123:000938:0001:0001:00</t>
  </si>
  <si>
    <t>082F  :777097:00:------:--</t>
  </si>
  <si>
    <t>21:1062:000992</t>
  </si>
  <si>
    <t>21:0123:000939</t>
  </si>
  <si>
    <t>21:0123:000939:0001:0001:00</t>
  </si>
  <si>
    <t>082F  :777098:00:------:--</t>
  </si>
  <si>
    <t>21:1062:000993</t>
  </si>
  <si>
    <t>21:0123:000940</t>
  </si>
  <si>
    <t>21:0123:000940:0001:0001:00</t>
  </si>
  <si>
    <t>082F  :777099:00:------:--</t>
  </si>
  <si>
    <t>21:1062:000994</t>
  </si>
  <si>
    <t>21:0123:000941</t>
  </si>
  <si>
    <t>21:0123:000941:0001:0001:00</t>
  </si>
  <si>
    <t>082F  :777100:00:------:--</t>
  </si>
  <si>
    <t>21:1062:000995</t>
  </si>
  <si>
    <t>21:0123:000942</t>
  </si>
  <si>
    <t>21:0123:000942:0001:0001:00</t>
  </si>
  <si>
    <t>082F  :777102:00:------:--</t>
  </si>
  <si>
    <t>21:1062:000996</t>
  </si>
  <si>
    <t>21:0123:000943</t>
  </si>
  <si>
    <t>21:0123:000943:0001:0001:00</t>
  </si>
  <si>
    <t>082F  :777103:00:------:--</t>
  </si>
  <si>
    <t>21:1062:000997</t>
  </si>
  <si>
    <t>21:0123:000944</t>
  </si>
  <si>
    <t>21:0123:000944:0001:0001:00</t>
  </si>
  <si>
    <t>082F  :777104:00:------:--</t>
  </si>
  <si>
    <t>21:1062:000998</t>
  </si>
  <si>
    <t>21:0123:000945</t>
  </si>
  <si>
    <t>21:0123:000945:0001:0001:00</t>
  </si>
  <si>
    <t>082F  :777105:00:------:--</t>
  </si>
  <si>
    <t>21:1062:000999</t>
  </si>
  <si>
    <t>21:0123:000946</t>
  </si>
  <si>
    <t>21:0123:000946:0001:0001:00</t>
  </si>
  <si>
    <t>082F  :777106:10:------:--</t>
  </si>
  <si>
    <t>21:1062:001000</t>
  </si>
  <si>
    <t>21:0123:000947</t>
  </si>
  <si>
    <t>21:0123:000947:0001:0001:00</t>
  </si>
  <si>
    <t>082F  :777107:20:777106:10</t>
  </si>
  <si>
    <t>21:1062:001001</t>
  </si>
  <si>
    <t>21:0123:000947:0002:0001:00</t>
  </si>
  <si>
    <t>082F  :777108:00:------:--</t>
  </si>
  <si>
    <t>21:1062:001002</t>
  </si>
  <si>
    <t>21:0123:000948</t>
  </si>
  <si>
    <t>21:0123:000948:0001:0001:00</t>
  </si>
  <si>
    <t>082F  :777109:00:------:--</t>
  </si>
  <si>
    <t>21:1062:001003</t>
  </si>
  <si>
    <t>21:0123:000949</t>
  </si>
  <si>
    <t>21:0123:000949:0001:0001:00</t>
  </si>
  <si>
    <t>082F  :777110:00:------:--</t>
  </si>
  <si>
    <t>21:1062:001004</t>
  </si>
  <si>
    <t>21:0123:000950</t>
  </si>
  <si>
    <t>21:0123:000950:0001:0001:00</t>
  </si>
  <si>
    <t>082F  :777111:00:------:--</t>
  </si>
  <si>
    <t>21:1062:001005</t>
  </si>
  <si>
    <t>21:0123:000951</t>
  </si>
  <si>
    <t>21:0123:000951:0001:0001:00</t>
  </si>
  <si>
    <t>082F  :777112:00:------:--</t>
  </si>
  <si>
    <t>21:1062:001006</t>
  </si>
  <si>
    <t>21:0123:000952</t>
  </si>
  <si>
    <t>21:0123:000952:0001:0001:00</t>
  </si>
  <si>
    <t>082F  :777113:00:------:--</t>
  </si>
  <si>
    <t>21:1062:001007</t>
  </si>
  <si>
    <t>21:0123:000953</t>
  </si>
  <si>
    <t>21:0123:000953:0001:0001:00</t>
  </si>
  <si>
    <t>082F  :777114:00:------:--</t>
  </si>
  <si>
    <t>21:1062:001008</t>
  </si>
  <si>
    <t>21:0123:000954</t>
  </si>
  <si>
    <t>21:0123:000954:0001:0001:00</t>
  </si>
  <si>
    <t>082F  :777115:00:------:--</t>
  </si>
  <si>
    <t>21:1062:001009</t>
  </si>
  <si>
    <t>21:0123:000955</t>
  </si>
  <si>
    <t>21:0123:000955:0001:0001:00</t>
  </si>
  <si>
    <t>082F  :777116:00:------:--</t>
  </si>
  <si>
    <t>21:1062:001010</t>
  </si>
  <si>
    <t>21:0123:000956</t>
  </si>
  <si>
    <t>21:0123:000956:0001:0001:00</t>
  </si>
  <si>
    <t>082F  :777117:00:------:--</t>
  </si>
  <si>
    <t>21:1062:001011</t>
  </si>
  <si>
    <t>21:0123:000957</t>
  </si>
  <si>
    <t>21:0123:000957:0001:0001:00</t>
  </si>
  <si>
    <t>92.1</t>
  </si>
  <si>
    <t>082F  :777119:00:------:--</t>
  </si>
  <si>
    <t>21:1062:001012</t>
  </si>
  <si>
    <t>21:0123:000958</t>
  </si>
  <si>
    <t>21:0123:000958:0001:0001:00</t>
  </si>
  <si>
    <t>082F  :777120:00:------:--</t>
  </si>
  <si>
    <t>21:1062:001013</t>
  </si>
  <si>
    <t>21:0123:000959</t>
  </si>
  <si>
    <t>21:0123:000959:0001:0001:00</t>
  </si>
  <si>
    <t>082F  :777122:00:------:--</t>
  </si>
  <si>
    <t>21:1062:001014</t>
  </si>
  <si>
    <t>21:0123:000960</t>
  </si>
  <si>
    <t>21:0123:000960:0001:0001:00</t>
  </si>
  <si>
    <t>64.2</t>
  </si>
  <si>
    <t>082F  :777123:00:------:--</t>
  </si>
  <si>
    <t>21:1062:001015</t>
  </si>
  <si>
    <t>21:0123:000961</t>
  </si>
  <si>
    <t>21:0123:000961:0001:0001:00</t>
  </si>
  <si>
    <t>082F  :777125:00:------:--</t>
  </si>
  <si>
    <t>21:1062:001016</t>
  </si>
  <si>
    <t>21:0123:000962</t>
  </si>
  <si>
    <t>21:0123:000962:0001:0001:00</t>
  </si>
  <si>
    <t>54.9</t>
  </si>
  <si>
    <t>082F  :777126:00:------:--</t>
  </si>
  <si>
    <t>21:1062:001017</t>
  </si>
  <si>
    <t>21:0123:000963</t>
  </si>
  <si>
    <t>21:0123:000963:0001:0001:00</t>
  </si>
  <si>
    <t>082F  :777127:00:------:--</t>
  </si>
  <si>
    <t>21:1062:001018</t>
  </si>
  <si>
    <t>21:0123:000964</t>
  </si>
  <si>
    <t>21:0123:000964:0001:0001:00</t>
  </si>
  <si>
    <t>082F  :777128:00:------:--</t>
  </si>
  <si>
    <t>21:1062:001019</t>
  </si>
  <si>
    <t>21:0123:000965</t>
  </si>
  <si>
    <t>21:0123:000965:0001:0001:00</t>
  </si>
  <si>
    <t>082F  :777129:00:------:--</t>
  </si>
  <si>
    <t>21:1062:001020</t>
  </si>
  <si>
    <t>21:0123:000966</t>
  </si>
  <si>
    <t>21:0123:000966:0001:0001:00</t>
  </si>
  <si>
    <t>082F  :777130:10:------:--</t>
  </si>
  <si>
    <t>21:1062:001021</t>
  </si>
  <si>
    <t>21:0123:000967</t>
  </si>
  <si>
    <t>21:0123:000967:0001:0001:00</t>
  </si>
  <si>
    <t>082F  :777131:20:777130:10</t>
  </si>
  <si>
    <t>21:1062:001022</t>
  </si>
  <si>
    <t>21:0123:000967:0002:0001:00</t>
  </si>
  <si>
    <t>082F  :777132:00:------:--</t>
  </si>
  <si>
    <t>21:1062:001023</t>
  </si>
  <si>
    <t>21:0123:000968</t>
  </si>
  <si>
    <t>21:0123:000968:0001:0001:00</t>
  </si>
  <si>
    <t>082F  :777133:00:------:--</t>
  </si>
  <si>
    <t>21:1062:001024</t>
  </si>
  <si>
    <t>21:0123:000969</t>
  </si>
  <si>
    <t>21:0123:000969:0001:0001:00</t>
  </si>
  <si>
    <t>082F  :777134:00:------:--</t>
  </si>
  <si>
    <t>21:1062:001025</t>
  </si>
  <si>
    <t>21:0123:000970</t>
  </si>
  <si>
    <t>21:0123:000970:0001:0001:00</t>
  </si>
  <si>
    <t>082F  :777135:00:------:--</t>
  </si>
  <si>
    <t>21:1062:001026</t>
  </si>
  <si>
    <t>21:0123:000971</t>
  </si>
  <si>
    <t>21:0123:000971:0001:0001:00</t>
  </si>
  <si>
    <t>082F  :777136:00:------:--</t>
  </si>
  <si>
    <t>21:1062:001027</t>
  </si>
  <si>
    <t>21:0123:000972</t>
  </si>
  <si>
    <t>21:0123:000972:0001:0001:00</t>
  </si>
  <si>
    <t>082F  :777137:00:------:--</t>
  </si>
  <si>
    <t>21:1062:001028</t>
  </si>
  <si>
    <t>21:0123:000973</t>
  </si>
  <si>
    <t>21:0123:000973:0001:0001:00</t>
  </si>
  <si>
    <t>082F  :777138:00:------:--</t>
  </si>
  <si>
    <t>21:1062:001029</t>
  </si>
  <si>
    <t>21:0123:000974</t>
  </si>
  <si>
    <t>21:0123:000974:0001:0001:00</t>
  </si>
  <si>
    <t>082F  :777139:00:------:--</t>
  </si>
  <si>
    <t>21:1062:001030</t>
  </si>
  <si>
    <t>21:0123:000975</t>
  </si>
  <si>
    <t>21:0123:000975:0001:0001:00</t>
  </si>
  <si>
    <t>082F  :777140:00:------:--</t>
  </si>
  <si>
    <t>21:1062:001031</t>
  </si>
  <si>
    <t>21:0123:000976</t>
  </si>
  <si>
    <t>21:0123:000976:0001:0001:00</t>
  </si>
  <si>
    <t>082F  :777142:00:------:--</t>
  </si>
  <si>
    <t>21:1062:001032</t>
  </si>
  <si>
    <t>21:0123:000977</t>
  </si>
  <si>
    <t>21:0123:000977:0001:0001:00</t>
  </si>
  <si>
    <t>082F  :777143:00:------:--</t>
  </si>
  <si>
    <t>21:1062:001033</t>
  </si>
  <si>
    <t>21:0123:000978</t>
  </si>
  <si>
    <t>21:0123:000978:0001:0001:00</t>
  </si>
  <si>
    <t>082F  :777145:00:------:--</t>
  </si>
  <si>
    <t>21:1062:001034</t>
  </si>
  <si>
    <t>21:0123:000979</t>
  </si>
  <si>
    <t>21:0123:000979:0001:0001:00</t>
  </si>
  <si>
    <t>159</t>
  </si>
  <si>
    <t>082F  :777146:00:------:--</t>
  </si>
  <si>
    <t>21:1062:001035</t>
  </si>
  <si>
    <t>21:0123:000980</t>
  </si>
  <si>
    <t>21:0123:000980:0001:0001:00</t>
  </si>
  <si>
    <t>082F  :777147:00:------:--</t>
  </si>
  <si>
    <t>21:1062:001036</t>
  </si>
  <si>
    <t>21:0123:000981</t>
  </si>
  <si>
    <t>21:0123:000981:0001:0001:00</t>
  </si>
  <si>
    <t>082F  :777148:00:------:--</t>
  </si>
  <si>
    <t>21:1062:001037</t>
  </si>
  <si>
    <t>21:0123:000982</t>
  </si>
  <si>
    <t>21:0123:000982:0001:0001:00</t>
  </si>
  <si>
    <t>082F  :777149:00:------:--</t>
  </si>
  <si>
    <t>21:1062:001038</t>
  </si>
  <si>
    <t>21:0123:000983</t>
  </si>
  <si>
    <t>21:0123:000983:0001:0001:00</t>
  </si>
  <si>
    <t>082F  :777150:00:------:--</t>
  </si>
  <si>
    <t>21:1062:001039</t>
  </si>
  <si>
    <t>21:0123:000984</t>
  </si>
  <si>
    <t>21:0123:000984:0001:0001:00</t>
  </si>
  <si>
    <t>082F  :777151:00:------:--</t>
  </si>
  <si>
    <t>21:1062:001040</t>
  </si>
  <si>
    <t>21:0123:000985</t>
  </si>
  <si>
    <t>21:0123:000985:0001:0001:00</t>
  </si>
  <si>
    <t>082F  :777152:10:------:--</t>
  </si>
  <si>
    <t>21:1062:001041</t>
  </si>
  <si>
    <t>21:0123:000986</t>
  </si>
  <si>
    <t>21:0123:000986:0001:0001:00</t>
  </si>
  <si>
    <t>082F  :777153:20:777152:10</t>
  </si>
  <si>
    <t>21:1062:001042</t>
  </si>
  <si>
    <t>21:0123:000986:0002:0001:00</t>
  </si>
  <si>
    <t>082F  :777154:00:------:--</t>
  </si>
  <si>
    <t>21:1062:001043</t>
  </si>
  <si>
    <t>21:0123:000987</t>
  </si>
  <si>
    <t>21:0123:000987:0001:0001:00</t>
  </si>
  <si>
    <t>082F  :777155:00:------:--</t>
  </si>
  <si>
    <t>21:1062:001044</t>
  </si>
  <si>
    <t>21:0123:000988</t>
  </si>
  <si>
    <t>21:0123:000988:0001:0001:00</t>
  </si>
  <si>
    <t>082F  :777156:00:------:--</t>
  </si>
  <si>
    <t>21:1062:001045</t>
  </si>
  <si>
    <t>21:0123:000989</t>
  </si>
  <si>
    <t>21:0123:000989:0001:0001:00</t>
  </si>
  <si>
    <t>082F  :777157:00:------:--</t>
  </si>
  <si>
    <t>21:1062:001046</t>
  </si>
  <si>
    <t>21:0123:000990</t>
  </si>
  <si>
    <t>21:0123:000990:0001:0001:00</t>
  </si>
  <si>
    <t>082F  :777158:00:------:--</t>
  </si>
  <si>
    <t>21:1062:001047</t>
  </si>
  <si>
    <t>21:0123:000991</t>
  </si>
  <si>
    <t>21:0123:000991:0001:0001:00</t>
  </si>
  <si>
    <t>082F  :777159:00:------:--</t>
  </si>
  <si>
    <t>21:1062:001048</t>
  </si>
  <si>
    <t>21:0123:000992</t>
  </si>
  <si>
    <t>21:0123:000992:0001:0001:00</t>
  </si>
  <si>
    <t>082F  :777160:00:------:--</t>
  </si>
  <si>
    <t>21:1062:001049</t>
  </si>
  <si>
    <t>21:0123:000993</t>
  </si>
  <si>
    <t>21:0123:000993:0001:0001:00</t>
  </si>
  <si>
    <t>082F  :777162:00:------:--</t>
  </si>
  <si>
    <t>21:1062:001050</t>
  </si>
  <si>
    <t>21:0123:000994</t>
  </si>
  <si>
    <t>21:0123:000994:0001:0001:00</t>
  </si>
  <si>
    <t>082F  :777163:10:------:--</t>
  </si>
  <si>
    <t>21:1062:001051</t>
  </si>
  <si>
    <t>21:0123:000995</t>
  </si>
  <si>
    <t>21:0123:000995:0001:0001:00</t>
  </si>
  <si>
    <t>082F  :777164:20:777163:10</t>
  </si>
  <si>
    <t>21:1062:001052</t>
  </si>
  <si>
    <t>21:0123:000995:0002:0001:00</t>
  </si>
  <si>
    <t>082F  :777165:00:------:--</t>
  </si>
  <si>
    <t>21:1062:001053</t>
  </si>
  <si>
    <t>21:0123:000996</t>
  </si>
  <si>
    <t>21:0123:000996:0001:0001:00</t>
  </si>
  <si>
    <t>082F  :777166:00:------:--</t>
  </si>
  <si>
    <t>21:1062:001054</t>
  </si>
  <si>
    <t>21:0123:000997</t>
  </si>
  <si>
    <t>21:0123:000997:0001:0001:00</t>
  </si>
  <si>
    <t>082F  :777167:00:------:--</t>
  </si>
  <si>
    <t>21:1062:001055</t>
  </si>
  <si>
    <t>21:0123:000998</t>
  </si>
  <si>
    <t>21:0123:000998:0001:0001:00</t>
  </si>
  <si>
    <t>082F  :777168:00:------:--</t>
  </si>
  <si>
    <t>21:1062:001056</t>
  </si>
  <si>
    <t>21:0123:000999</t>
  </si>
  <si>
    <t>21:0123:000999:0001:0001:00</t>
  </si>
  <si>
    <t>082F  :777169:00:------:--</t>
  </si>
  <si>
    <t>21:1062:001057</t>
  </si>
  <si>
    <t>21:0123:001000</t>
  </si>
  <si>
    <t>21:0123:001000:0001:0001:00</t>
  </si>
  <si>
    <t>082F  :777170:00:------:--</t>
  </si>
  <si>
    <t>21:1062:001058</t>
  </si>
  <si>
    <t>21:0123:001001</t>
  </si>
  <si>
    <t>21:0123:001001:0001:0001:00</t>
  </si>
  <si>
    <t>082F  :777171:00:------:--</t>
  </si>
  <si>
    <t>21:1062:001059</t>
  </si>
  <si>
    <t>21:0123:001002</t>
  </si>
  <si>
    <t>21:0123:001002:0001:0001:00</t>
  </si>
  <si>
    <t>082F  :777172:00:------:--</t>
  </si>
  <si>
    <t>21:1062:001060</t>
  </si>
  <si>
    <t>21:0123:001003</t>
  </si>
  <si>
    <t>21:0123:001003:0001:0001:00</t>
  </si>
  <si>
    <t>66.1</t>
  </si>
  <si>
    <t>082F  :777173:00:------:--</t>
  </si>
  <si>
    <t>21:1062:001061</t>
  </si>
  <si>
    <t>21:0123:001004</t>
  </si>
  <si>
    <t>21:0123:001004:0001:0001:00</t>
  </si>
  <si>
    <t>082F  :777174:00:------:--</t>
  </si>
  <si>
    <t>21:1062:001062</t>
  </si>
  <si>
    <t>21:0123:001005</t>
  </si>
  <si>
    <t>21:0123:001005:0001:0001:00</t>
  </si>
  <si>
    <t>68.8</t>
  </si>
  <si>
    <t>65.8</t>
  </si>
  <si>
    <t>082F  :777175:00:------:--</t>
  </si>
  <si>
    <t>21:1062:001063</t>
  </si>
  <si>
    <t>21:0123:001006</t>
  </si>
  <si>
    <t>21:0123:001006:0001:0001:00</t>
  </si>
  <si>
    <t>35.4</t>
  </si>
  <si>
    <t>082F  :777176:00:------:--</t>
  </si>
  <si>
    <t>21:1062:001064</t>
  </si>
  <si>
    <t>21:0123:001007</t>
  </si>
  <si>
    <t>21:0123:001007:0001:0001:00</t>
  </si>
  <si>
    <t>47.9</t>
  </si>
  <si>
    <t>082F  :777178:00:------:--</t>
  </si>
  <si>
    <t>21:1062:001065</t>
  </si>
  <si>
    <t>21:0123:001008</t>
  </si>
  <si>
    <t>21:0123:001008:0001:0001:00</t>
  </si>
  <si>
    <t>082F  :777179:00:------:--</t>
  </si>
  <si>
    <t>21:1062:001066</t>
  </si>
  <si>
    <t>21:0123:001009</t>
  </si>
  <si>
    <t>21:0123:001009:0001:0001:00</t>
  </si>
  <si>
    <t>082F  :777180:00:------:--</t>
  </si>
  <si>
    <t>21:1062:001067</t>
  </si>
  <si>
    <t>21:0123:001010</t>
  </si>
  <si>
    <t>21:0123:001010:0001:0001:00</t>
  </si>
  <si>
    <t>082F  :777182:00:------:--</t>
  </si>
  <si>
    <t>21:1062:001068</t>
  </si>
  <si>
    <t>21:0123:001011</t>
  </si>
  <si>
    <t>21:0123:001011:0001:0001:00</t>
  </si>
  <si>
    <t>082F  :777183:00:------:--</t>
  </si>
  <si>
    <t>21:1062:001069</t>
  </si>
  <si>
    <t>21:0123:001012</t>
  </si>
  <si>
    <t>21:0123:001012:0001:0001:00</t>
  </si>
  <si>
    <t>082F  :777184:00:------:--</t>
  </si>
  <si>
    <t>21:1062:001070</t>
  </si>
  <si>
    <t>21:0123:001013</t>
  </si>
  <si>
    <t>21:0123:001013:0001:0001:00</t>
  </si>
  <si>
    <t>082F  :777185:00:------:--</t>
  </si>
  <si>
    <t>21:1062:001071</t>
  </si>
  <si>
    <t>21:0123:001014</t>
  </si>
  <si>
    <t>21:0123:001014:0001:0001:00</t>
  </si>
  <si>
    <t>082F  :777186:00:------:--</t>
  </si>
  <si>
    <t>21:1062:001072</t>
  </si>
  <si>
    <t>21:0123:001015</t>
  </si>
  <si>
    <t>21:0123:001015:0001:0001:00</t>
  </si>
  <si>
    <t>082F  :777188:00:------:--</t>
  </si>
  <si>
    <t>21:1062:001073</t>
  </si>
  <si>
    <t>21:0123:001016</t>
  </si>
  <si>
    <t>21:0123:001016:0001:0001:00</t>
  </si>
  <si>
    <t>082F  :777189:00:------:--</t>
  </si>
  <si>
    <t>21:1062:001074</t>
  </si>
  <si>
    <t>21:0123:001017</t>
  </si>
  <si>
    <t>21:0123:001017:0001:0001:00</t>
  </si>
  <si>
    <t>082F  :777190:00:------:--</t>
  </si>
  <si>
    <t>21:1062:001075</t>
  </si>
  <si>
    <t>21:0123:001018</t>
  </si>
  <si>
    <t>21:0123:001018:0001:0001:00</t>
  </si>
  <si>
    <t>082F  :777191:00:------:--</t>
  </si>
  <si>
    <t>21:1062:001076</t>
  </si>
  <si>
    <t>21:0123:001019</t>
  </si>
  <si>
    <t>21:0123:001019:0001:0001:00</t>
  </si>
  <si>
    <t>082F  :777192:00:------:--</t>
  </si>
  <si>
    <t>21:1062:001077</t>
  </si>
  <si>
    <t>21:0123:001020</t>
  </si>
  <si>
    <t>21:0123:001020:0001:0001:00</t>
  </si>
  <si>
    <t>082F  :777193:00:------:--</t>
  </si>
  <si>
    <t>21:1062:001078</t>
  </si>
  <si>
    <t>21:0123:001021</t>
  </si>
  <si>
    <t>21:0123:001021:0001:0001:00</t>
  </si>
  <si>
    <t>082F  :777194:00:------:--</t>
  </si>
  <si>
    <t>21:1062:001079</t>
  </si>
  <si>
    <t>21:0123:001022</t>
  </si>
  <si>
    <t>21:0123:001022:0001:0001:00</t>
  </si>
  <si>
    <t>082F  :777195:10:------:--</t>
  </si>
  <si>
    <t>21:1062:001080</t>
  </si>
  <si>
    <t>21:0123:001023</t>
  </si>
  <si>
    <t>21:0123:001023:0001:0001:00</t>
  </si>
  <si>
    <t>082F  :777196:20:777195:10</t>
  </si>
  <si>
    <t>21:1062:001081</t>
  </si>
  <si>
    <t>21:0123:001023:0002:0001:00</t>
  </si>
  <si>
    <t>082F  :777197:00:------:--</t>
  </si>
  <si>
    <t>21:1062:001082</t>
  </si>
  <si>
    <t>21:0123:001024</t>
  </si>
  <si>
    <t>21:0123:001024:0001:0001:00</t>
  </si>
  <si>
    <t>082F  :777198:00:------:--</t>
  </si>
  <si>
    <t>21:1062:001083</t>
  </si>
  <si>
    <t>21:0123:001025</t>
  </si>
  <si>
    <t>21:0123:001025:0001:0001:00</t>
  </si>
  <si>
    <t>082F  :777199:00:------:--</t>
  </si>
  <si>
    <t>21:1062:001084</t>
  </si>
  <si>
    <t>21:0123:001026</t>
  </si>
  <si>
    <t>21:0123:001026:0001:0001:00</t>
  </si>
  <si>
    <t>81.6</t>
  </si>
  <si>
    <t>082F  :777200:00:------:--</t>
  </si>
  <si>
    <t>21:1062:001085</t>
  </si>
  <si>
    <t>21:0123:001027</t>
  </si>
  <si>
    <t>21:0123:001027:0001:0001:00</t>
  </si>
  <si>
    <t>082F  :777202:00:------:--</t>
  </si>
  <si>
    <t>21:1062:001086</t>
  </si>
  <si>
    <t>21:0123:001028</t>
  </si>
  <si>
    <t>21:0123:001028:0001:0001:00</t>
  </si>
  <si>
    <t>38.5</t>
  </si>
  <si>
    <t>162</t>
  </si>
  <si>
    <t>082F  :777203:00:------:--</t>
  </si>
  <si>
    <t>21:1062:001087</t>
  </si>
  <si>
    <t>21:0123:001029</t>
  </si>
  <si>
    <t>21:0123:001029:0001:0001:00</t>
  </si>
  <si>
    <t>082F  :777204:00:------:--</t>
  </si>
  <si>
    <t>21:1062:001088</t>
  </si>
  <si>
    <t>21:0123:001030</t>
  </si>
  <si>
    <t>21:0123:001030:0001:0001:00</t>
  </si>
  <si>
    <t>082F  :777205:00:------:--</t>
  </si>
  <si>
    <t>21:1062:001089</t>
  </si>
  <si>
    <t>21:0123:001031</t>
  </si>
  <si>
    <t>21:0123:001031:0001:0001:00</t>
  </si>
  <si>
    <t>082F  :777206:00:------:--</t>
  </si>
  <si>
    <t>21:1062:001090</t>
  </si>
  <si>
    <t>21:0123:001032</t>
  </si>
  <si>
    <t>21:0123:001032:0001:0001:00</t>
  </si>
  <si>
    <t>082F  :777207:00:------:--</t>
  </si>
  <si>
    <t>21:1062:001091</t>
  </si>
  <si>
    <t>21:0123:001033</t>
  </si>
  <si>
    <t>21:0123:001033:0001:0001:00</t>
  </si>
  <si>
    <t>082F  :777209:00:------:--</t>
  </si>
  <si>
    <t>21:1062:001092</t>
  </si>
  <si>
    <t>21:0123:001034</t>
  </si>
  <si>
    <t>21:0123:001034:0001:0001:00</t>
  </si>
  <si>
    <t>082F  :777210:00:------:--</t>
  </si>
  <si>
    <t>21:1062:001093</t>
  </si>
  <si>
    <t>21:0123:001035</t>
  </si>
  <si>
    <t>21:0123:001035:0001:0001:00</t>
  </si>
  <si>
    <t>082F  :777211:00:------:--</t>
  </si>
  <si>
    <t>21:1062:001094</t>
  </si>
  <si>
    <t>21:0123:001036</t>
  </si>
  <si>
    <t>21:0123:001036:0001:0001:00</t>
  </si>
  <si>
    <t>082F  :777212:00:------:--</t>
  </si>
  <si>
    <t>21:1062:001095</t>
  </si>
  <si>
    <t>21:0123:001037</t>
  </si>
  <si>
    <t>21:0123:001037:0001:0001:00</t>
  </si>
  <si>
    <t>082F  :777213:00:------:--</t>
  </si>
  <si>
    <t>21:1062:001096</t>
  </si>
  <si>
    <t>21:0123:001038</t>
  </si>
  <si>
    <t>21:0123:001038:0001:0001:00</t>
  </si>
  <si>
    <t>082F  :777214:00:------:--</t>
  </si>
  <si>
    <t>21:1062:001097</t>
  </si>
  <si>
    <t>21:0123:001039</t>
  </si>
  <si>
    <t>21:0123:001039:0001:0001:00</t>
  </si>
  <si>
    <t>082F  :777215:00:------:--</t>
  </si>
  <si>
    <t>21:1062:001098</t>
  </si>
  <si>
    <t>21:0123:001040</t>
  </si>
  <si>
    <t>21:0123:001040:0001:0001:00</t>
  </si>
  <si>
    <t>082F  :777216:00:------:--</t>
  </si>
  <si>
    <t>21:1062:001099</t>
  </si>
  <si>
    <t>21:0123:001041</t>
  </si>
  <si>
    <t>21:0123:001041:0001:0001:00</t>
  </si>
  <si>
    <t>082F  :777217:00:------:--</t>
  </si>
  <si>
    <t>21:1062:001100</t>
  </si>
  <si>
    <t>21:0123:001042</t>
  </si>
  <si>
    <t>21:0123:001042:0001:0001:00</t>
  </si>
  <si>
    <t>082F  :777218:10:------:--</t>
  </si>
  <si>
    <t>21:1062:001101</t>
  </si>
  <si>
    <t>21:0123:001043</t>
  </si>
  <si>
    <t>21:0123:001043:0001:0001:00</t>
  </si>
  <si>
    <t>111</t>
  </si>
  <si>
    <t>082F  :777219:20:777218:10</t>
  </si>
  <si>
    <t>21:1062:001102</t>
  </si>
  <si>
    <t>21:0123:001043:0002:0001:00</t>
  </si>
  <si>
    <t>172</t>
  </si>
  <si>
    <t>082F  :777220:00:------:--</t>
  </si>
  <si>
    <t>21:1062:001103</t>
  </si>
  <si>
    <t>21:0123:001044</t>
  </si>
  <si>
    <t>21:0123:001044:0001:0001:00</t>
  </si>
  <si>
    <t>082F  :777222:00:------:--</t>
  </si>
  <si>
    <t>21:1062:001104</t>
  </si>
  <si>
    <t>21:0123:001045</t>
  </si>
  <si>
    <t>21:0123:001045:0001:0001:00</t>
  </si>
  <si>
    <t>082F  :777223:00:------:--</t>
  </si>
  <si>
    <t>21:1062:001105</t>
  </si>
  <si>
    <t>21:0123:001046</t>
  </si>
  <si>
    <t>21:0123:001046:0001:0001:00</t>
  </si>
  <si>
    <t>082F  :777224:00:------:--</t>
  </si>
  <si>
    <t>21:1062:001106</t>
  </si>
  <si>
    <t>21:0123:001047</t>
  </si>
  <si>
    <t>21:0123:001047:0001:0001:00</t>
  </si>
  <si>
    <t>082F  :777225:00:------:--</t>
  </si>
  <si>
    <t>21:1062:001107</t>
  </si>
  <si>
    <t>21:0123:001048</t>
  </si>
  <si>
    <t>21:0123:001048:0001:0001:00</t>
  </si>
  <si>
    <t>082F  :777226:00:------:--</t>
  </si>
  <si>
    <t>21:1062:001108</t>
  </si>
  <si>
    <t>21:0123:001049</t>
  </si>
  <si>
    <t>21:0123:001049:0001:0001:00</t>
  </si>
  <si>
    <t>39.4</t>
  </si>
  <si>
    <t>082F  :777227:00:------:--</t>
  </si>
  <si>
    <t>21:1062:001109</t>
  </si>
  <si>
    <t>21:0123:001050</t>
  </si>
  <si>
    <t>21:0123:001050:0001:0001:00</t>
  </si>
  <si>
    <t>082F  :777229:00:------:--</t>
  </si>
  <si>
    <t>21:1062:001110</t>
  </si>
  <si>
    <t>21:0123:001051</t>
  </si>
  <si>
    <t>21:0123:001051:0001:0001:00</t>
  </si>
  <si>
    <t>082F  :777230:00:------:--</t>
  </si>
  <si>
    <t>21:1062:001111</t>
  </si>
  <si>
    <t>21:0123:001052</t>
  </si>
  <si>
    <t>21:0123:001052:0001:0001:00</t>
  </si>
  <si>
    <t>082F  :777231:00:------:--</t>
  </si>
  <si>
    <t>21:1062:001112</t>
  </si>
  <si>
    <t>21:0123:001053</t>
  </si>
  <si>
    <t>21:0123:001053:0001:0001:00</t>
  </si>
  <si>
    <t>082F  :777232:00:------:--</t>
  </si>
  <si>
    <t>21:1062:001113</t>
  </si>
  <si>
    <t>21:0123:001054</t>
  </si>
  <si>
    <t>21:0123:001054:0001:0001:00</t>
  </si>
  <si>
    <t>082F  :777233:00:------:--</t>
  </si>
  <si>
    <t>21:1062:001114</t>
  </si>
  <si>
    <t>21:0123:001055</t>
  </si>
  <si>
    <t>21:0123:001055:0001:0001:00</t>
  </si>
  <si>
    <t>082F  :777234:00:------:--</t>
  </si>
  <si>
    <t>21:1062:001115</t>
  </si>
  <si>
    <t>21:0123:001056</t>
  </si>
  <si>
    <t>21:0123:001056:0001:0001:00</t>
  </si>
  <si>
    <t>082F  :777235:00:------:--</t>
  </si>
  <si>
    <t>21:1062:001116</t>
  </si>
  <si>
    <t>21:0123:001057</t>
  </si>
  <si>
    <t>21:0123:001057:0001:0001:00</t>
  </si>
  <si>
    <t>082F  :777236:10:------:--</t>
  </si>
  <si>
    <t>21:1062:001117</t>
  </si>
  <si>
    <t>21:0123:001058</t>
  </si>
  <si>
    <t>21:0123:001058:0001:0001:00</t>
  </si>
  <si>
    <t>452</t>
  </si>
  <si>
    <t>082F  :777237:20:777236:10</t>
  </si>
  <si>
    <t>21:1062:001118</t>
  </si>
  <si>
    <t>21:0123:001058:0002:0001:00</t>
  </si>
  <si>
    <t>391</t>
  </si>
  <si>
    <t>082F  :777238:00:------:--</t>
  </si>
  <si>
    <t>21:1062:001119</t>
  </si>
  <si>
    <t>21:0123:001059</t>
  </si>
  <si>
    <t>21:0123:001059:0001:0001:00</t>
  </si>
  <si>
    <t>082F  :777239:00:------:--</t>
  </si>
  <si>
    <t>21:1062:001120</t>
  </si>
  <si>
    <t>21:0123:001060</t>
  </si>
  <si>
    <t>21:0123:001060:0001:0001:00</t>
  </si>
  <si>
    <t>082F  :777240:00:------:--</t>
  </si>
  <si>
    <t>21:1062:001121</t>
  </si>
  <si>
    <t>21:0123:001061</t>
  </si>
  <si>
    <t>21:0123:001061:0001:0001:00</t>
  </si>
  <si>
    <t>082F  :777242:00:------:--</t>
  </si>
  <si>
    <t>21:1062:001122</t>
  </si>
  <si>
    <t>21:0123:001062</t>
  </si>
  <si>
    <t>21:0123:001062:0001:0001:00</t>
  </si>
  <si>
    <t>082F  :777243:00:------:--</t>
  </si>
  <si>
    <t>21:1062:001123</t>
  </si>
  <si>
    <t>21:0123:001063</t>
  </si>
  <si>
    <t>21:0123:001063:0001:0001:00</t>
  </si>
  <si>
    <t>082F  :777244:00:------:--</t>
  </si>
  <si>
    <t>21:1062:001124</t>
  </si>
  <si>
    <t>21:0123:001064</t>
  </si>
  <si>
    <t>21:0123:001064:0001:0001:00</t>
  </si>
  <si>
    <t>082F  :777245:00:------:--</t>
  </si>
  <si>
    <t>21:1062:001125</t>
  </si>
  <si>
    <t>21:0123:001065</t>
  </si>
  <si>
    <t>21:0123:001065:0001:0001:00</t>
  </si>
  <si>
    <t>082F  :777246:00:------:--</t>
  </si>
  <si>
    <t>21:1062:001126</t>
  </si>
  <si>
    <t>21:0123:001066</t>
  </si>
  <si>
    <t>21:0123:001066:0001:0001:00</t>
  </si>
  <si>
    <t>082F  :777248:00:------:--</t>
  </si>
  <si>
    <t>21:1062:001127</t>
  </si>
  <si>
    <t>21:0123:001067</t>
  </si>
  <si>
    <t>21:0123:001067:0001:0001:00</t>
  </si>
  <si>
    <t>082F  :777249:00:------:--</t>
  </si>
  <si>
    <t>21:1062:001128</t>
  </si>
  <si>
    <t>21:0123:001068</t>
  </si>
  <si>
    <t>21:0123:001068:0001:0001:00</t>
  </si>
  <si>
    <t>082F  :777250:00:------:--</t>
  </si>
  <si>
    <t>21:1062:001129</t>
  </si>
  <si>
    <t>21:0123:001069</t>
  </si>
  <si>
    <t>21:0123:001069:0001:0001:00</t>
  </si>
  <si>
    <t>082F  :777251:00:------:--</t>
  </si>
  <si>
    <t>21:1062:001130</t>
  </si>
  <si>
    <t>21:0123:001070</t>
  </si>
  <si>
    <t>21:0123:001070:0001:0001:00</t>
  </si>
  <si>
    <t>082F  :777252:00:------:--</t>
  </si>
  <si>
    <t>21:1062:001131</t>
  </si>
  <si>
    <t>21:0123:001071</t>
  </si>
  <si>
    <t>21:0123:001071:0001:0001:00</t>
  </si>
  <si>
    <t>082F  :777253:00:------:--</t>
  </si>
  <si>
    <t>21:1062:001132</t>
  </si>
  <si>
    <t>21:0123:001072</t>
  </si>
  <si>
    <t>21:0123:001072:0001:0001:00</t>
  </si>
  <si>
    <t>082F  :777254:00:------:--</t>
  </si>
  <si>
    <t>21:1062:001133</t>
  </si>
  <si>
    <t>21:0123:001073</t>
  </si>
  <si>
    <t>21:0123:001073:0001:0001:00</t>
  </si>
  <si>
    <t>082F  :777255:00:------:--</t>
  </si>
  <si>
    <t>21:1062:001134</t>
  </si>
  <si>
    <t>21:0123:001074</t>
  </si>
  <si>
    <t>21:0123:001074:0001:0001:00</t>
  </si>
  <si>
    <t>082F  :777256:00:------:--</t>
  </si>
  <si>
    <t>21:1062:001135</t>
  </si>
  <si>
    <t>21:0123:001075</t>
  </si>
  <si>
    <t>21:0123:001075:0001:0001:00</t>
  </si>
  <si>
    <t>082F  :777257:10:------:--</t>
  </si>
  <si>
    <t>21:1062:001136</t>
  </si>
  <si>
    <t>21:0123:001076</t>
  </si>
  <si>
    <t>21:0123:001076:0001:0001:00</t>
  </si>
  <si>
    <t>082F  :777258:20:777257:10</t>
  </si>
  <si>
    <t>21:1062:001137</t>
  </si>
  <si>
    <t>21:0123:001076:0002:0001:00</t>
  </si>
  <si>
    <t>082F  :777259:00:------:--</t>
  </si>
  <si>
    <t>21:1062:001138</t>
  </si>
  <si>
    <t>21:0123:001077</t>
  </si>
  <si>
    <t>21:0123:001077:0001:0001:00</t>
  </si>
  <si>
    <t>53.5</t>
  </si>
  <si>
    <t>082F  :777260:00:------:--</t>
  </si>
  <si>
    <t>21:1062:001139</t>
  </si>
  <si>
    <t>21:0123:001078</t>
  </si>
  <si>
    <t>21:0123:001078:0001:0001:00</t>
  </si>
  <si>
    <t>082F  :777262:00:------:--</t>
  </si>
  <si>
    <t>21:1062:001140</t>
  </si>
  <si>
    <t>21:0123:001079</t>
  </si>
  <si>
    <t>21:0123:001079:0001:0001:00</t>
  </si>
  <si>
    <t>082F  :777263:00:------:--</t>
  </si>
  <si>
    <t>21:1062:001141</t>
  </si>
  <si>
    <t>21:0123:001080</t>
  </si>
  <si>
    <t>21:0123:001080:0001:0001:00</t>
  </si>
  <si>
    <t>082F  :777264:00:------:--</t>
  </si>
  <si>
    <t>21:1062:001142</t>
  </si>
  <si>
    <t>21:0123:001081</t>
  </si>
  <si>
    <t>21:0123:001081:0001:0001:00</t>
  </si>
  <si>
    <t>082F  :777265:00:------:--</t>
  </si>
  <si>
    <t>21:1062:001143</t>
  </si>
  <si>
    <t>21:0123:001082</t>
  </si>
  <si>
    <t>21:0123:001082:0001:0001:00</t>
  </si>
  <si>
    <t>082F  :777266:00:------:--</t>
  </si>
  <si>
    <t>21:1062:001144</t>
  </si>
  <si>
    <t>21:0123:001083</t>
  </si>
  <si>
    <t>21:0123:001083:0001:0001:00</t>
  </si>
  <si>
    <t>082F  :777267:00:------:--</t>
  </si>
  <si>
    <t>21:1062:001145</t>
  </si>
  <si>
    <t>21:0123:001084</t>
  </si>
  <si>
    <t>21:0123:001084:0001:0001:00</t>
  </si>
  <si>
    <t>082F  :777268:00:------:--</t>
  </si>
  <si>
    <t>21:1062:001146</t>
  </si>
  <si>
    <t>21:0123:001085</t>
  </si>
  <si>
    <t>21:0123:001085:0001:0001:00</t>
  </si>
  <si>
    <t>082F  :777269:00:------:--</t>
  </si>
  <si>
    <t>21:1062:001147</t>
  </si>
  <si>
    <t>21:0123:001086</t>
  </si>
  <si>
    <t>21:0123:001086:0001:0001:00</t>
  </si>
  <si>
    <t>082F  :777271:00:------:--</t>
  </si>
  <si>
    <t>21:1062:001148</t>
  </si>
  <si>
    <t>21:0123:001087</t>
  </si>
  <si>
    <t>21:0123:001087:0001:0001:00</t>
  </si>
  <si>
    <t>082F  :777272:00:------:--</t>
  </si>
  <si>
    <t>21:1062:001149</t>
  </si>
  <si>
    <t>21:0123:001088</t>
  </si>
  <si>
    <t>21:0123:001088:0001:0001:00</t>
  </si>
  <si>
    <t>082F  :777273:00:------:--</t>
  </si>
  <si>
    <t>21:1062:001150</t>
  </si>
  <si>
    <t>21:0123:001089</t>
  </si>
  <si>
    <t>21:0123:001089:0001:0001:00</t>
  </si>
  <si>
    <t>082F  :777274:00:------:--</t>
  </si>
  <si>
    <t>21:1062:001151</t>
  </si>
  <si>
    <t>21:0123:001090</t>
  </si>
  <si>
    <t>21:0123:001090:0001:0001:00</t>
  </si>
  <si>
    <t>082F  :777275:00:------:--</t>
  </si>
  <si>
    <t>21:1062:001152</t>
  </si>
  <si>
    <t>21:0123:001091</t>
  </si>
  <si>
    <t>21:0123:001091:0001:0001:00</t>
  </si>
  <si>
    <t>082F  :777276:00:------:--</t>
  </si>
  <si>
    <t>21:1062:001153</t>
  </si>
  <si>
    <t>21:0123:001092</t>
  </si>
  <si>
    <t>21:0123:001092:0001:0001:00</t>
  </si>
  <si>
    <t>082F  :777277:00:------:--</t>
  </si>
  <si>
    <t>21:1062:001154</t>
  </si>
  <si>
    <t>21:0123:001093</t>
  </si>
  <si>
    <t>21:0123:001093:0001:0001:00</t>
  </si>
  <si>
    <t>082F  :777278:10:------:--</t>
  </si>
  <si>
    <t>21:1062:001155</t>
  </si>
  <si>
    <t>21:0123:001094</t>
  </si>
  <si>
    <t>21:0123:001094:0001:0001:00</t>
  </si>
  <si>
    <t>082F  :777279:20:777278:10</t>
  </si>
  <si>
    <t>21:1062:001156</t>
  </si>
  <si>
    <t>21:0123:001094:0002:0001:00</t>
  </si>
  <si>
    <t>082F  :777280:00:------:--</t>
  </si>
  <si>
    <t>21:1062:001157</t>
  </si>
  <si>
    <t>21:0123:001095</t>
  </si>
  <si>
    <t>21:0123:001095:0001:0001:00</t>
  </si>
  <si>
    <t>082F  :777282:00:------:--</t>
  </si>
  <si>
    <t>21:1062:001158</t>
  </si>
  <si>
    <t>21:0123:001096</t>
  </si>
  <si>
    <t>21:0123:001096:0001:0001:00</t>
  </si>
  <si>
    <t>082F  :777283:00:------:--</t>
  </si>
  <si>
    <t>21:1062:001159</t>
  </si>
  <si>
    <t>21:0123:001097</t>
  </si>
  <si>
    <t>21:0123:001097:0001:0001:00</t>
  </si>
  <si>
    <t>082F  :777284:00:------:--</t>
  </si>
  <si>
    <t>21:1062:001160</t>
  </si>
  <si>
    <t>21:0123:001098</t>
  </si>
  <si>
    <t>21:0123:001098:0001:0001:00</t>
  </si>
  <si>
    <t>082F  :777285:10:------:--</t>
  </si>
  <si>
    <t>21:1062:001161</t>
  </si>
  <si>
    <t>21:0123:001099</t>
  </si>
  <si>
    <t>21:0123:001099:0001:0001:00</t>
  </si>
  <si>
    <t>082F  :777286:20:777285:10</t>
  </si>
  <si>
    <t>21:1062:001162</t>
  </si>
  <si>
    <t>21:0123:001099:0002:0001:00</t>
  </si>
  <si>
    <t>082F  :777287:00:------:--</t>
  </si>
  <si>
    <t>21:1062:001163</t>
  </si>
  <si>
    <t>21:0123:001100</t>
  </si>
  <si>
    <t>21:0123:001100:0001:0001:00</t>
  </si>
  <si>
    <t>082F  :777288:00:------:--</t>
  </si>
  <si>
    <t>21:1062:001164</t>
  </si>
  <si>
    <t>21:0123:001101</t>
  </si>
  <si>
    <t>21:0123:001101:0001:0001:00</t>
  </si>
  <si>
    <t>58.5</t>
  </si>
  <si>
    <t>82.3</t>
  </si>
  <si>
    <t>082F  :777289:00:------:--</t>
  </si>
  <si>
    <t>21:1062:001165</t>
  </si>
  <si>
    <t>21:0123:001102</t>
  </si>
  <si>
    <t>21:0123:001102:0001:0001:00</t>
  </si>
  <si>
    <t>082F  :777290:00:------:--</t>
  </si>
  <si>
    <t>21:1062:001166</t>
  </si>
  <si>
    <t>21:0123:001103</t>
  </si>
  <si>
    <t>21:0123:001103:0001:0001:00</t>
  </si>
  <si>
    <t>082F  :777291:00:------:--</t>
  </si>
  <si>
    <t>21:1062:001167</t>
  </si>
  <si>
    <t>21:0123:001104</t>
  </si>
  <si>
    <t>21:0123:001104:0001:0001:00</t>
  </si>
  <si>
    <t>51.3</t>
  </si>
  <si>
    <t>082F  :777292:00:------:--</t>
  </si>
  <si>
    <t>21:1062:001168</t>
  </si>
  <si>
    <t>21:0123:001105</t>
  </si>
  <si>
    <t>21:0123:001105:0001:0001:00</t>
  </si>
  <si>
    <t>082F  :777293:00:------:--</t>
  </si>
  <si>
    <t>21:1062:001169</t>
  </si>
  <si>
    <t>21:0123:001106</t>
  </si>
  <si>
    <t>21:0123:001106:0001:0001:00</t>
  </si>
  <si>
    <t>082F  :777294:00:------:--</t>
  </si>
  <si>
    <t>21:1062:001170</t>
  </si>
  <si>
    <t>21:0123:001107</t>
  </si>
  <si>
    <t>21:0123:001107:0001:0001:00</t>
  </si>
  <si>
    <t>082F  :777295:00:------:--</t>
  </si>
  <si>
    <t>21:1062:001171</t>
  </si>
  <si>
    <t>21:0123:001108</t>
  </si>
  <si>
    <t>21:0123:001108:0001:0001:00</t>
  </si>
  <si>
    <t>082F  :777297:00:------:--</t>
  </si>
  <si>
    <t>21:1062:001172</t>
  </si>
  <si>
    <t>21:0123:001109</t>
  </si>
  <si>
    <t>21:0123:001109:0001:0001:00</t>
  </si>
  <si>
    <t>082F  :777298:00:------:--</t>
  </si>
  <si>
    <t>21:1062:001173</t>
  </si>
  <si>
    <t>21:0123:001110</t>
  </si>
  <si>
    <t>21:0123:001110:0001:0001:00</t>
  </si>
  <si>
    <t>082F  :777299:00:------:--</t>
  </si>
  <si>
    <t>21:1062:001174</t>
  </si>
  <si>
    <t>21:0123:001111</t>
  </si>
  <si>
    <t>21:0123:001111:0001:0001:00</t>
  </si>
  <si>
    <t>082F  :777300:00:------:--</t>
  </si>
  <si>
    <t>21:1062:001175</t>
  </si>
  <si>
    <t>21:0123:001112</t>
  </si>
  <si>
    <t>21:0123:001112:0001:0001:00</t>
  </si>
  <si>
    <t>082F  :777302:00:------:--</t>
  </si>
  <si>
    <t>21:1062:001176</t>
  </si>
  <si>
    <t>21:0123:001113</t>
  </si>
  <si>
    <t>21:0123:001113:0001:0001:00</t>
  </si>
  <si>
    <t>082F  :777303:00:------:--</t>
  </si>
  <si>
    <t>21:1062:001177</t>
  </si>
  <si>
    <t>21:0123:001114</t>
  </si>
  <si>
    <t>21:0123:001114:0001:0001:00</t>
  </si>
  <si>
    <t>082F  :777304:00:------:--</t>
  </si>
  <si>
    <t>21:1062:001178</t>
  </si>
  <si>
    <t>21:0123:001115</t>
  </si>
  <si>
    <t>21:0123:001115:0001:0001:00</t>
  </si>
  <si>
    <t>082F  :777306:00:------:--</t>
  </si>
  <si>
    <t>21:1062:001179</t>
  </si>
  <si>
    <t>21:0123:001116</t>
  </si>
  <si>
    <t>21:0123:001116:0001:0001:00</t>
  </si>
  <si>
    <t>082F  :777307:00:------:--</t>
  </si>
  <si>
    <t>21:1062:001180</t>
  </si>
  <si>
    <t>21:0123:001117</t>
  </si>
  <si>
    <t>21:0123:001117:0001:0001:00</t>
  </si>
  <si>
    <t>082F  :777308:00:------:--</t>
  </si>
  <si>
    <t>21:1062:001181</t>
  </si>
  <si>
    <t>21:0123:001118</t>
  </si>
  <si>
    <t>21:0123:001118:0001:0001:00</t>
  </si>
  <si>
    <t>082F  :777309:00:------:--</t>
  </si>
  <si>
    <t>21:1062:001182</t>
  </si>
  <si>
    <t>21:0123:001119</t>
  </si>
  <si>
    <t>21:0123:001119:0001:0001:00</t>
  </si>
  <si>
    <t>082F  :777310:00:------:--</t>
  </si>
  <si>
    <t>21:1062:001183</t>
  </si>
  <si>
    <t>21:0123:001120</t>
  </si>
  <si>
    <t>21:0123:001120:0001:0001:00</t>
  </si>
  <si>
    <t>322</t>
  </si>
  <si>
    <t>082F  :777311:10:------:--</t>
  </si>
  <si>
    <t>21:1062:001184</t>
  </si>
  <si>
    <t>21:0123:001121</t>
  </si>
  <si>
    <t>21:0123:001121:0001:0001:00</t>
  </si>
  <si>
    <t>082F  :777312:20:777311:10</t>
  </si>
  <si>
    <t>21:1062:001185</t>
  </si>
  <si>
    <t>21:0123:001121:0002:0001:00</t>
  </si>
  <si>
    <t>082F  :777313:00:------:--</t>
  </si>
  <si>
    <t>21:1062:001186</t>
  </si>
  <si>
    <t>21:0123:001122</t>
  </si>
  <si>
    <t>21:0123:001122:0001:0001:00</t>
  </si>
  <si>
    <t>082F  :777314:00:------:--</t>
  </si>
  <si>
    <t>21:1062:001187</t>
  </si>
  <si>
    <t>21:0123:001123</t>
  </si>
  <si>
    <t>21:0123:001123:0001:0001:00</t>
  </si>
  <si>
    <t>082F  :777315:00:------:--</t>
  </si>
  <si>
    <t>21:1062:001188</t>
  </si>
  <si>
    <t>21:0123:001124</t>
  </si>
  <si>
    <t>21:0123:001124:0001:0001:00</t>
  </si>
  <si>
    <t>95.3</t>
  </si>
  <si>
    <t>082F  :777316:00:------:--</t>
  </si>
  <si>
    <t>21:1062:001189</t>
  </si>
  <si>
    <t>21:0123:001125</t>
  </si>
  <si>
    <t>21:0123:001125:0001:0001:00</t>
  </si>
  <si>
    <t>986</t>
  </si>
  <si>
    <t>082F  :777317:00:------:--</t>
  </si>
  <si>
    <t>21:1062:001190</t>
  </si>
  <si>
    <t>21:0123:001126</t>
  </si>
  <si>
    <t>21:0123:001126:0001:0001:00</t>
  </si>
  <si>
    <t>082F  :777318:00:------:--</t>
  </si>
  <si>
    <t>21:1062:001191</t>
  </si>
  <si>
    <t>21:0123:001127</t>
  </si>
  <si>
    <t>21:0123:001127:0001:0001:00</t>
  </si>
  <si>
    <t>082F  :777319:00:------:--</t>
  </si>
  <si>
    <t>21:1062:001192</t>
  </si>
  <si>
    <t>21:0123:001128</t>
  </si>
  <si>
    <t>21:0123:001128:0001:0001:00</t>
  </si>
  <si>
    <t>082F  :777320:00:------:--</t>
  </si>
  <si>
    <t>21:1062:001193</t>
  </si>
  <si>
    <t>21:0123:001129</t>
  </si>
  <si>
    <t>21:0123:001129:0001:0001:00</t>
  </si>
  <si>
    <t>082F  :777322:00:------:--</t>
  </si>
  <si>
    <t>21:1062:001194</t>
  </si>
  <si>
    <t>21:0123:001130</t>
  </si>
  <si>
    <t>21:0123:001130:0001:0001:00</t>
  </si>
  <si>
    <t>082F  :777323:00:------:--</t>
  </si>
  <si>
    <t>21:1062:001195</t>
  </si>
  <si>
    <t>21:0123:001131</t>
  </si>
  <si>
    <t>21:0123:001131:0001:0001:00</t>
  </si>
  <si>
    <t>082F  :777324:10:------:--</t>
  </si>
  <si>
    <t>21:1062:001196</t>
  </si>
  <si>
    <t>21:0123:001132</t>
  </si>
  <si>
    <t>21:0123:001132:0001:0001:00</t>
  </si>
  <si>
    <t>42.4</t>
  </si>
  <si>
    <t>082F  :777325:20:777324:10</t>
  </si>
  <si>
    <t>21:1062:001197</t>
  </si>
  <si>
    <t>21:0123:001132:0002:0001:00</t>
  </si>
  <si>
    <t>082F  :777326:00:------:--</t>
  </si>
  <si>
    <t>21:1062:001198</t>
  </si>
  <si>
    <t>21:0123:001133</t>
  </si>
  <si>
    <t>21:0123:001133:0001:0001:00</t>
  </si>
  <si>
    <t>082F  :777327:00:------:--</t>
  </si>
  <si>
    <t>21:1062:001199</t>
  </si>
  <si>
    <t>21:0123:001134</t>
  </si>
  <si>
    <t>21:0123:001134:0001:0001:00</t>
  </si>
  <si>
    <t>082F  :777328:00:------:--</t>
  </si>
  <si>
    <t>21:1062:001200</t>
  </si>
  <si>
    <t>21:0123:001135</t>
  </si>
  <si>
    <t>21:0123:001135:0001:0001:00</t>
  </si>
  <si>
    <t>58.4</t>
  </si>
  <si>
    <t>082F  :777329:00:------:--</t>
  </si>
  <si>
    <t>21:1062:001201</t>
  </si>
  <si>
    <t>21:0123:001136</t>
  </si>
  <si>
    <t>21:0123:001136:0001:0001:00</t>
  </si>
  <si>
    <t>082F  :777330:00:------:--</t>
  </si>
  <si>
    <t>21:1062:001202</t>
  </si>
  <si>
    <t>21:0123:001137</t>
  </si>
  <si>
    <t>21:0123:001137:0001:0001:00</t>
  </si>
  <si>
    <t>082F  :777331:00:------:--</t>
  </si>
  <si>
    <t>21:1062:001203</t>
  </si>
  <si>
    <t>21:0123:001138</t>
  </si>
  <si>
    <t>21:0123:001138:0001:0001:00</t>
  </si>
  <si>
    <t>082F  :779004:00:------:--</t>
  </si>
  <si>
    <t>21:1062:001204</t>
  </si>
  <si>
    <t>21:0123:001139</t>
  </si>
  <si>
    <t>21:0123:001139:0001:0001:00</t>
  </si>
  <si>
    <t>50.4</t>
  </si>
  <si>
    <t>082F  :779011:00:------:--</t>
  </si>
  <si>
    <t>21:1062:001205</t>
  </si>
  <si>
    <t>21:0123:001140</t>
  </si>
  <si>
    <t>21:0123:001140:0001:0001:00</t>
  </si>
  <si>
    <t>082F  :779012:00:------:--</t>
  </si>
  <si>
    <t>21:1062:001206</t>
  </si>
  <si>
    <t>21:0123:001141</t>
  </si>
  <si>
    <t>21:0123:001141:0001:0001:00</t>
  </si>
  <si>
    <t>082F  :779013:10:------:--</t>
  </si>
  <si>
    <t>21:1062:001207</t>
  </si>
  <si>
    <t>21:0123:001142</t>
  </si>
  <si>
    <t>21:0123:001142:0001:0001:00</t>
  </si>
  <si>
    <t>082F  :779014:20:779013:10</t>
  </si>
  <si>
    <t>21:1062:001208</t>
  </si>
  <si>
    <t>21:0123:001142:0002:0001:00</t>
  </si>
  <si>
    <t>082F  :779015:00:------:--</t>
  </si>
  <si>
    <t>21:1062:001209</t>
  </si>
  <si>
    <t>21:0123:001143</t>
  </si>
  <si>
    <t>21:0123:001143:0001:0001:00</t>
  </si>
  <si>
    <t>082F  :779016:00:------:--</t>
  </si>
  <si>
    <t>21:1062:001210</t>
  </si>
  <si>
    <t>21:0123:001144</t>
  </si>
  <si>
    <t>21:0123:001144:0001:0001:00</t>
  </si>
  <si>
    <t>082F  :779017:00:------:--</t>
  </si>
  <si>
    <t>21:1062:001211</t>
  </si>
  <si>
    <t>21:0123:001145</t>
  </si>
  <si>
    <t>21:0123:001145:0001:0001:00</t>
  </si>
  <si>
    <t>082F  :779018:00:------:--</t>
  </si>
  <si>
    <t>21:1062:001212</t>
  </si>
  <si>
    <t>21:0123:001146</t>
  </si>
  <si>
    <t>21:0123:001146:0001:0001:00</t>
  </si>
  <si>
    <t>082F  :779019:00:------:--</t>
  </si>
  <si>
    <t>21:1062:001213</t>
  </si>
  <si>
    <t>21:0123:001147</t>
  </si>
  <si>
    <t>21:0123:001147:0001:0001:00</t>
  </si>
  <si>
    <t>082F  :779020:00:------:--</t>
  </si>
  <si>
    <t>21:1062:001214</t>
  </si>
  <si>
    <t>21:0123:001148</t>
  </si>
  <si>
    <t>21:0123:001148:0001:0001:00</t>
  </si>
  <si>
    <t>082F  :779022:00:------:--</t>
  </si>
  <si>
    <t>21:1062:001215</t>
  </si>
  <si>
    <t>21:0123:001149</t>
  </si>
  <si>
    <t>21:0123:001149:0001:0001:00</t>
  </si>
  <si>
    <t>082F  :779023:00:------:--</t>
  </si>
  <si>
    <t>21:1062:001216</t>
  </si>
  <si>
    <t>21:0123:001150</t>
  </si>
  <si>
    <t>21:0123:001150:0001:0001:00</t>
  </si>
  <si>
    <t>082F  :779025:00:------:--</t>
  </si>
  <si>
    <t>21:1062:001217</t>
  </si>
  <si>
    <t>21:0123:001151</t>
  </si>
  <si>
    <t>21:0123:001151:0001:0001:00</t>
  </si>
  <si>
    <t>082F  :779026:00:------:--</t>
  </si>
  <si>
    <t>21:1062:001218</t>
  </si>
  <si>
    <t>21:0123:001152</t>
  </si>
  <si>
    <t>21:0123:001152:0001:0001:00</t>
  </si>
  <si>
    <t>082F  :779027:00:------:--</t>
  </si>
  <si>
    <t>21:1062:001219</t>
  </si>
  <si>
    <t>21:0123:001153</t>
  </si>
  <si>
    <t>21:0123:001153:0001:0001:00</t>
  </si>
  <si>
    <t>082F  :779028:00:------:--</t>
  </si>
  <si>
    <t>21:1062:001220</t>
  </si>
  <si>
    <t>21:0123:001154</t>
  </si>
  <si>
    <t>21:0123:001154:0001:0001:00</t>
  </si>
  <si>
    <t>082F  :779029:00:------:--</t>
  </si>
  <si>
    <t>21:1062:001221</t>
  </si>
  <si>
    <t>21:0123:001155</t>
  </si>
  <si>
    <t>21:0123:001155:0001:0001:00</t>
  </si>
  <si>
    <t>082F  :779030:10:------:--</t>
  </si>
  <si>
    <t>21:1062:001222</t>
  </si>
  <si>
    <t>21:0123:001156</t>
  </si>
  <si>
    <t>21:0123:001156:0001:0001:00</t>
  </si>
  <si>
    <t>082F  :779031:20:779030:10</t>
  </si>
  <si>
    <t>21:1062:001223</t>
  </si>
  <si>
    <t>21:0123:001156:0002:0001:00</t>
  </si>
  <si>
    <t>082F  :779032:00:------:--</t>
  </si>
  <si>
    <t>21:1062:001224</t>
  </si>
  <si>
    <t>21:0123:001157</t>
  </si>
  <si>
    <t>21:0123:001157:0001:0001:00</t>
  </si>
  <si>
    <t>082F  :779033:00:------:--</t>
  </si>
  <si>
    <t>21:1062:001225</t>
  </si>
  <si>
    <t>21:0123:001158</t>
  </si>
  <si>
    <t>21:0123:001158:0001:0001:00</t>
  </si>
  <si>
    <t>082F  :779034:00:------:--</t>
  </si>
  <si>
    <t>21:1062:001226</t>
  </si>
  <si>
    <t>21:0123:001159</t>
  </si>
  <si>
    <t>21:0123:001159:0001:0001:00</t>
  </si>
  <si>
    <t>082F  :779035:00:------:--</t>
  </si>
  <si>
    <t>21:1062:001227</t>
  </si>
  <si>
    <t>21:0123:001160</t>
  </si>
  <si>
    <t>21:0123:001160:0001:0001:00</t>
  </si>
  <si>
    <t>082F  :779036:00:------:--</t>
  </si>
  <si>
    <t>21:1062:001228</t>
  </si>
  <si>
    <t>21:0123:001161</t>
  </si>
  <si>
    <t>21:0123:001161:0001:0001:00</t>
  </si>
  <si>
    <t>60.5</t>
  </si>
  <si>
    <t>082F  :779037:00:------:--</t>
  </si>
  <si>
    <t>21:1062:001229</t>
  </si>
  <si>
    <t>21:0123:001162</t>
  </si>
  <si>
    <t>21:0123:001162:0001:0001:00</t>
  </si>
  <si>
    <t>082F  :779038:00:------:--</t>
  </si>
  <si>
    <t>21:1062:001230</t>
  </si>
  <si>
    <t>21:0123:001163</t>
  </si>
  <si>
    <t>21:0123:001163:0001:0001:00</t>
  </si>
  <si>
    <t>082F  :779039:00:------:--</t>
  </si>
  <si>
    <t>21:1062:001231</t>
  </si>
  <si>
    <t>21:0123:001164</t>
  </si>
  <si>
    <t>21:0123:001164:0001:0001:00</t>
  </si>
  <si>
    <t>082F  :779040:00:------:--</t>
  </si>
  <si>
    <t>21:1062:001232</t>
  </si>
  <si>
    <t>21:0123:001165</t>
  </si>
  <si>
    <t>21:0123:001165:0001:0001:00</t>
  </si>
  <si>
    <t>082F  :779042:00:------:--</t>
  </si>
  <si>
    <t>21:1062:001233</t>
  </si>
  <si>
    <t>21:0123:001166</t>
  </si>
  <si>
    <t>21:0123:001166:0001:0001:00</t>
  </si>
  <si>
    <t>082F  :779043:00:------:--</t>
  </si>
  <si>
    <t>21:1062:001234</t>
  </si>
  <si>
    <t>21:0123:001167</t>
  </si>
  <si>
    <t>21:0123:001167:0001:0001:00</t>
  </si>
  <si>
    <t>082F  :779044:00:------:--</t>
  </si>
  <si>
    <t>21:1062:001235</t>
  </si>
  <si>
    <t>21:0123:001168</t>
  </si>
  <si>
    <t>21:0123:001168:0001:0001:00</t>
  </si>
  <si>
    <t>082F  :779045:00:------:--</t>
  </si>
  <si>
    <t>21:1062:001236</t>
  </si>
  <si>
    <t>21:0123:001169</t>
  </si>
  <si>
    <t>21:0123:001169:0001:0001:00</t>
  </si>
  <si>
    <t>082F  :779047:00:------:--</t>
  </si>
  <si>
    <t>21:1062:001237</t>
  </si>
  <si>
    <t>21:0123:001170</t>
  </si>
  <si>
    <t>21:0123:001170:0001:0001:00</t>
  </si>
  <si>
    <t>082F  :779048:00:------:--</t>
  </si>
  <si>
    <t>21:1062:001238</t>
  </si>
  <si>
    <t>21:0123:001171</t>
  </si>
  <si>
    <t>21:0123:001171:0001:0001:00</t>
  </si>
  <si>
    <t>1530</t>
  </si>
  <si>
    <t>082F  :779049:00:------:--</t>
  </si>
  <si>
    <t>21:1062:001239</t>
  </si>
  <si>
    <t>21:0123:001172</t>
  </si>
  <si>
    <t>21:0123:001172:0001:0001:00</t>
  </si>
  <si>
    <t>589</t>
  </si>
  <si>
    <t>082F  :779050:00:------:--</t>
  </si>
  <si>
    <t>21:1062:001240</t>
  </si>
  <si>
    <t>21:0123:001173</t>
  </si>
  <si>
    <t>21:0123:001173:0001:0001:00</t>
  </si>
  <si>
    <t>082F  :779051:10:------:--</t>
  </si>
  <si>
    <t>21:1062:001241</t>
  </si>
  <si>
    <t>21:0123:001174</t>
  </si>
  <si>
    <t>21:0123:001174:0001:0001:00</t>
  </si>
  <si>
    <t>953</t>
  </si>
  <si>
    <t>082F  :779052:20:779051:10</t>
  </si>
  <si>
    <t>21:1062:001242</t>
  </si>
  <si>
    <t>21:0123:001174:0002:0001:00</t>
  </si>
  <si>
    <t>1080</t>
  </si>
  <si>
    <t>082F  :779053:00:------:--</t>
  </si>
  <si>
    <t>21:1062:001243</t>
  </si>
  <si>
    <t>21:0123:001175</t>
  </si>
  <si>
    <t>21:0123:001175:0001:0001:00</t>
  </si>
  <si>
    <t>082F  :779054:00:------:--</t>
  </si>
  <si>
    <t>21:1062:001244</t>
  </si>
  <si>
    <t>21:0123:001176</t>
  </si>
  <si>
    <t>21:0123:001176:0001:0001:00</t>
  </si>
  <si>
    <t>082F  :779055:00:------:--</t>
  </si>
  <si>
    <t>21:1062:001245</t>
  </si>
  <si>
    <t>21:0123:001177</t>
  </si>
  <si>
    <t>21:0123:001177:0001:0001:00</t>
  </si>
  <si>
    <t>082F  :779056:00:------:--</t>
  </si>
  <si>
    <t>21:1062:001246</t>
  </si>
  <si>
    <t>21:0123:001178</t>
  </si>
  <si>
    <t>21:0123:001178:0001:0001:00</t>
  </si>
  <si>
    <t>082F  :779057:00:------:--</t>
  </si>
  <si>
    <t>21:1062:001247</t>
  </si>
  <si>
    <t>21:0123:001179</t>
  </si>
  <si>
    <t>21:0123:001179:0001:0001:00</t>
  </si>
  <si>
    <t>082F  :779058:00:------:--</t>
  </si>
  <si>
    <t>21:1062:001248</t>
  </si>
  <si>
    <t>21:0123:001180</t>
  </si>
  <si>
    <t>21:0123:001180:0001:0001:00</t>
  </si>
  <si>
    <t>082F  :779059:00:------:--</t>
  </si>
  <si>
    <t>21:1062:001249</t>
  </si>
  <si>
    <t>21:0123:001181</t>
  </si>
  <si>
    <t>21:0123:001181:0001:0001:00</t>
  </si>
  <si>
    <t>082F  :779060:00:------:--</t>
  </si>
  <si>
    <t>21:1062:001250</t>
  </si>
  <si>
    <t>21:0123:001182</t>
  </si>
  <si>
    <t>21:0123:001182:0001:0001:00</t>
  </si>
  <si>
    <t>082F  :779062:00:------:--</t>
  </si>
  <si>
    <t>21:1062:001251</t>
  </si>
  <si>
    <t>21:0123:001183</t>
  </si>
  <si>
    <t>21:0123:001183:0001:0001:00</t>
  </si>
  <si>
    <t>082F  :779063:00:------:--</t>
  </si>
  <si>
    <t>21:1062:001252</t>
  </si>
  <si>
    <t>21:0123:001184</t>
  </si>
  <si>
    <t>21:0123:001184:0001:0001:00</t>
  </si>
  <si>
    <t>082F  :779064:00:------:--</t>
  </si>
  <si>
    <t>21:1062:001253</t>
  </si>
  <si>
    <t>21:0123:001185</t>
  </si>
  <si>
    <t>21:0123:001185:0001:0001:00</t>
  </si>
  <si>
    <t>082F  :779065:00:------:--</t>
  </si>
  <si>
    <t>21:1062:001254</t>
  </si>
  <si>
    <t>21:0123:001186</t>
  </si>
  <si>
    <t>21:0123:001186:0001:0001:00</t>
  </si>
  <si>
    <t>082F  :779067:00:------:--</t>
  </si>
  <si>
    <t>21:1062:001255</t>
  </si>
  <si>
    <t>21:0123:001187</t>
  </si>
  <si>
    <t>21:0123:001187:0001:0001:00</t>
  </si>
  <si>
    <t>082F  :779068:00:------:--</t>
  </si>
  <si>
    <t>21:1062:001256</t>
  </si>
  <si>
    <t>21:0123:001188</t>
  </si>
  <si>
    <t>21:0123:001188:0001:0001:00</t>
  </si>
  <si>
    <t>082F  :779069:10:------:--</t>
  </si>
  <si>
    <t>21:1062:001257</t>
  </si>
  <si>
    <t>21:0123:001189</t>
  </si>
  <si>
    <t>21:0123:001189:0001:0001:00</t>
  </si>
  <si>
    <t>082F  :779070:20:779069:10</t>
  </si>
  <si>
    <t>21:1062:001258</t>
  </si>
  <si>
    <t>21:0123:001189:0002:0001:00</t>
  </si>
  <si>
    <t>082F  :779071:00:------:--</t>
  </si>
  <si>
    <t>21:1062:001259</t>
  </si>
  <si>
    <t>21:0123:001190</t>
  </si>
  <si>
    <t>21:0123:001190:0001:0001:00</t>
  </si>
  <si>
    <t>082F  :779072:00:------:--</t>
  </si>
  <si>
    <t>21:1062:001260</t>
  </si>
  <si>
    <t>21:0123:001191</t>
  </si>
  <si>
    <t>21:0123:001191:0001:0001:00</t>
  </si>
  <si>
    <t>082F  :779073:00:------:--</t>
  </si>
  <si>
    <t>21:1062:001261</t>
  </si>
  <si>
    <t>21:0123:001192</t>
  </si>
  <si>
    <t>21:0123:001192:0001:0001:00</t>
  </si>
  <si>
    <t>082F  :779074:00:------:--</t>
  </si>
  <si>
    <t>21:1062:001262</t>
  </si>
  <si>
    <t>21:0123:001193</t>
  </si>
  <si>
    <t>21:0123:001193:0001:0001:00</t>
  </si>
  <si>
    <t>626</t>
  </si>
  <si>
    <t>082F  :779075:00:------:--</t>
  </si>
  <si>
    <t>21:1062:001263</t>
  </si>
  <si>
    <t>21:0123:001194</t>
  </si>
  <si>
    <t>21:0123:001194:0001:0001:00</t>
  </si>
  <si>
    <t>082F  :779076:00:------:--</t>
  </si>
  <si>
    <t>21:1062:001264</t>
  </si>
  <si>
    <t>21:0123:001195</t>
  </si>
  <si>
    <t>21:0123:001195:0001:0001:00</t>
  </si>
  <si>
    <t>082F  :779077:00:------:--</t>
  </si>
  <si>
    <t>21:1062:001265</t>
  </si>
  <si>
    <t>21:0123:001196</t>
  </si>
  <si>
    <t>21:0123:001196:0001:0001:00</t>
  </si>
  <si>
    <t>082F  :779078:00:------:--</t>
  </si>
  <si>
    <t>21:1062:001266</t>
  </si>
  <si>
    <t>21:0123:001197</t>
  </si>
  <si>
    <t>21:0123:001197:0001:0001:00</t>
  </si>
  <si>
    <t>082F  :779079:00:------:--</t>
  </si>
  <si>
    <t>21:1062:001267</t>
  </si>
  <si>
    <t>21:0123:001198</t>
  </si>
  <si>
    <t>21:0123:001198:0001:0001:00</t>
  </si>
  <si>
    <t>082F  :779080:00:------:--</t>
  </si>
  <si>
    <t>21:1062:001268</t>
  </si>
  <si>
    <t>21:0123:001199</t>
  </si>
  <si>
    <t>21:0123:001199:0001:0001:00</t>
  </si>
  <si>
    <t>082F  :779082:00:------:--</t>
  </si>
  <si>
    <t>21:1062:001269</t>
  </si>
  <si>
    <t>21:0123:001200</t>
  </si>
  <si>
    <t>21:0123:001200:0001:0001:00</t>
  </si>
  <si>
    <t>082F  :779083:00:------:--</t>
  </si>
  <si>
    <t>21:1062:001270</t>
  </si>
  <si>
    <t>21:0123:001201</t>
  </si>
  <si>
    <t>21:0123:001201:0001:0001:00</t>
  </si>
  <si>
    <t>082F  :779084:00:------:--</t>
  </si>
  <si>
    <t>21:1062:001271</t>
  </si>
  <si>
    <t>21:0123:001202</t>
  </si>
  <si>
    <t>21:0123:001202:0001:0001:00</t>
  </si>
  <si>
    <t>082F  :779085:00:------:--</t>
  </si>
  <si>
    <t>21:1062:001272</t>
  </si>
  <si>
    <t>21:0123:001203</t>
  </si>
  <si>
    <t>21:0123:001203:0001:0001:00</t>
  </si>
  <si>
    <t>082F  :779087:00:------:--</t>
  </si>
  <si>
    <t>21:1062:001273</t>
  </si>
  <si>
    <t>21:0123:001204</t>
  </si>
  <si>
    <t>21:0123:001204:0001:0001:00</t>
  </si>
  <si>
    <t>45.2</t>
  </si>
  <si>
    <t>082F  :779088:00:------:--</t>
  </si>
  <si>
    <t>21:1062:001274</t>
  </si>
  <si>
    <t>21:0123:001205</t>
  </si>
  <si>
    <t>21:0123:001205:0001:0001:00</t>
  </si>
  <si>
    <t>082F  :779089:00:------:--</t>
  </si>
  <si>
    <t>21:1062:001275</t>
  </si>
  <si>
    <t>21:0123:001206</t>
  </si>
  <si>
    <t>21:0123:001206:0001:0001:00</t>
  </si>
  <si>
    <t>082F  :779090:00:------:--</t>
  </si>
  <si>
    <t>21:1062:001276</t>
  </si>
  <si>
    <t>21:0123:001207</t>
  </si>
  <si>
    <t>21:0123:001207:0001:0001:00</t>
  </si>
  <si>
    <t>082F  :779091:00:------:--</t>
  </si>
  <si>
    <t>21:1062:001277</t>
  </si>
  <si>
    <t>21:0123:001208</t>
  </si>
  <si>
    <t>21:0123:001208:0001:0001:00</t>
  </si>
  <si>
    <t>082F  :779092:00:------:--</t>
  </si>
  <si>
    <t>21:1062:001278</t>
  </si>
  <si>
    <t>21:0123:001209</t>
  </si>
  <si>
    <t>21:0123:001209:0001:0001:00</t>
  </si>
  <si>
    <t>082F  :779093:00:------:--</t>
  </si>
  <si>
    <t>21:1062:001279</t>
  </si>
  <si>
    <t>21:0123:001210</t>
  </si>
  <si>
    <t>21:0123:001210:0001:0001:00</t>
  </si>
  <si>
    <t>082F  :779094:00:------:--</t>
  </si>
  <si>
    <t>21:1062:001280</t>
  </si>
  <si>
    <t>21:0123:001211</t>
  </si>
  <si>
    <t>21:0123:001211:0001:0001:00</t>
  </si>
  <si>
    <t>082F  :779095:00:------:--</t>
  </si>
  <si>
    <t>21:1062:001281</t>
  </si>
  <si>
    <t>21:0123:001212</t>
  </si>
  <si>
    <t>21:0123:001212:0001:0001:00</t>
  </si>
  <si>
    <t>082F  :779096:10:------:--</t>
  </si>
  <si>
    <t>21:1062:001282</t>
  </si>
  <si>
    <t>21:0123:001213</t>
  </si>
  <si>
    <t>21:0123:001213:0001:0001:00</t>
  </si>
  <si>
    <t>082F  :779097:20:779096:10</t>
  </si>
  <si>
    <t>21:1062:001283</t>
  </si>
  <si>
    <t>21:0123:001213:0002:0001:00</t>
  </si>
  <si>
    <t>082F  :779098:00:------:--</t>
  </si>
  <si>
    <t>21:1062:001284</t>
  </si>
  <si>
    <t>21:0123:001214</t>
  </si>
  <si>
    <t>21:0123:001214:0001:0001:00</t>
  </si>
  <si>
    <t>082F  :779099:00:------:--</t>
  </si>
  <si>
    <t>21:1062:001285</t>
  </si>
  <si>
    <t>21:0123:001215</t>
  </si>
  <si>
    <t>21:0123:001215:0001:0001:00</t>
  </si>
  <si>
    <t>082F  :779100:00:------:--</t>
  </si>
  <si>
    <t>21:1062:001286</t>
  </si>
  <si>
    <t>21:0123:001216</t>
  </si>
  <si>
    <t>21:0123:001216:0001:0001:00</t>
  </si>
  <si>
    <t>082F  :779102:00:------:--</t>
  </si>
  <si>
    <t>21:1062:001287</t>
  </si>
  <si>
    <t>21:0123:001217</t>
  </si>
  <si>
    <t>21:0123:001217:0001:0001:00</t>
  </si>
  <si>
    <t>082F  :779104:00:------:--</t>
  </si>
  <si>
    <t>21:1062:001288</t>
  </si>
  <si>
    <t>21:0123:001218</t>
  </si>
  <si>
    <t>21:0123:001218:0001:0001:00</t>
  </si>
  <si>
    <t>082F  :779105:00:------:--</t>
  </si>
  <si>
    <t>21:1062:001289</t>
  </si>
  <si>
    <t>21:0123:001219</t>
  </si>
  <si>
    <t>21:0123:001219:0001:0001:00</t>
  </si>
  <si>
    <t>082F  :779106:00:------:--</t>
  </si>
  <si>
    <t>21:1062:001290</t>
  </si>
  <si>
    <t>21:0123:001220</t>
  </si>
  <si>
    <t>21:0123:001220:0001:0001:00</t>
  </si>
  <si>
    <t>082F  :779107:00:------:--</t>
  </si>
  <si>
    <t>21:1062:001291</t>
  </si>
  <si>
    <t>21:0123:001221</t>
  </si>
  <si>
    <t>21:0123:001221:0001:0001:00</t>
  </si>
  <si>
    <t>082F  :779108:00:------:--</t>
  </si>
  <si>
    <t>21:1062:001292</t>
  </si>
  <si>
    <t>21:0123:001222</t>
  </si>
  <si>
    <t>21:0123:001222:0001:0001:00</t>
  </si>
  <si>
    <t>082F  :779109:00:------:--</t>
  </si>
  <si>
    <t>21:1062:001293</t>
  </si>
  <si>
    <t>21:0123:001223</t>
  </si>
  <si>
    <t>21:0123:001223:0001:0001:00</t>
  </si>
  <si>
    <t>082F  :779110:00:------:--</t>
  </si>
  <si>
    <t>21:1062:001294</t>
  </si>
  <si>
    <t>21:0123:001224</t>
  </si>
  <si>
    <t>21:0123:001224:0001:0001:00</t>
  </si>
  <si>
    <t>082F  :779111:00:------:--</t>
  </si>
  <si>
    <t>21:1062:001295</t>
  </si>
  <si>
    <t>21:0123:001225</t>
  </si>
  <si>
    <t>21:0123:001225:0001:0001:00</t>
  </si>
  <si>
    <t>082F  :779112:00:------:--</t>
  </si>
  <si>
    <t>21:1062:001296</t>
  </si>
  <si>
    <t>21:0123:001226</t>
  </si>
  <si>
    <t>21:0123:001226:0001:0001:00</t>
  </si>
  <si>
    <t>082F  :779113:00:------:--</t>
  </si>
  <si>
    <t>21:1062:001297</t>
  </si>
  <si>
    <t>21:0123:001227</t>
  </si>
  <si>
    <t>21:0123:001227:0001:0001:00</t>
  </si>
  <si>
    <t>082F  :779114:00:------:--</t>
  </si>
  <si>
    <t>21:1062:001298</t>
  </si>
  <si>
    <t>21:0123:001228</t>
  </si>
  <si>
    <t>21:0123:001228:0001:0001:00</t>
  </si>
  <si>
    <t>082F  :779115:10:------:--</t>
  </si>
  <si>
    <t>21:1062:001299</t>
  </si>
  <si>
    <t>21:0123:001229</t>
  </si>
  <si>
    <t>21:0123:001229:0001:0001:00</t>
  </si>
  <si>
    <t>082F  :779116:20:779115:10</t>
  </si>
  <si>
    <t>21:1062:001300</t>
  </si>
  <si>
    <t>21:0123:001229:0002:0001:00</t>
  </si>
  <si>
    <t>082F  :779117:00:------:--</t>
  </si>
  <si>
    <t>21:1062:001301</t>
  </si>
  <si>
    <t>21:0123:001230</t>
  </si>
  <si>
    <t>21:0123:001230:0001:0001:00</t>
  </si>
  <si>
    <t>082F  :779118:00:------:--</t>
  </si>
  <si>
    <t>21:1062:001302</t>
  </si>
  <si>
    <t>21:0123:001231</t>
  </si>
  <si>
    <t>21:0123:001231:0001:0001:00</t>
  </si>
  <si>
    <t>082F  :779119:00:------:--</t>
  </si>
  <si>
    <t>21:1062:001303</t>
  </si>
  <si>
    <t>21:0123:001232</t>
  </si>
  <si>
    <t>21:0123:001232:0001:0001:00</t>
  </si>
  <si>
    <t>082F  :779120:00:------:--</t>
  </si>
  <si>
    <t>21:1062:001304</t>
  </si>
  <si>
    <t>21:0123:001233</t>
  </si>
  <si>
    <t>21:0123:001233:0001:0001:00</t>
  </si>
  <si>
    <t>082F  :779122:00:------:--</t>
  </si>
  <si>
    <t>21:1062:001305</t>
  </si>
  <si>
    <t>21:0123:001234</t>
  </si>
  <si>
    <t>21:0123:001234:0001:0001:00</t>
  </si>
  <si>
    <t>082F  :779123:00:------:--</t>
  </si>
  <si>
    <t>21:1062:001306</t>
  </si>
  <si>
    <t>21:0123:001235</t>
  </si>
  <si>
    <t>21:0123:001235:0001:0001:00</t>
  </si>
  <si>
    <t>082F  :779124:00:------:--</t>
  </si>
  <si>
    <t>21:1062:001307</t>
  </si>
  <si>
    <t>21:0123:001236</t>
  </si>
  <si>
    <t>21:0123:001236:0001:0001:00</t>
  </si>
  <si>
    <t>082F  :779125:00:------:--</t>
  </si>
  <si>
    <t>21:1062:001308</t>
  </si>
  <si>
    <t>21:0123:001237</t>
  </si>
  <si>
    <t>21:0123:001237:0001:0001:00</t>
  </si>
  <si>
    <t>082F  :779126:00:------:--</t>
  </si>
  <si>
    <t>21:1062:001309</t>
  </si>
  <si>
    <t>21:0123:001238</t>
  </si>
  <si>
    <t>21:0123:001238:0001:0001:00</t>
  </si>
  <si>
    <t>082F  :779128:00:------:--</t>
  </si>
  <si>
    <t>21:1062:001310</t>
  </si>
  <si>
    <t>21:0123:001239</t>
  </si>
  <si>
    <t>21:0123:001239:0001:0001:00</t>
  </si>
  <si>
    <t>082F  :779129:00:------:--</t>
  </si>
  <si>
    <t>21:1062:001311</t>
  </si>
  <si>
    <t>21:0123:001240</t>
  </si>
  <si>
    <t>21:0123:001240:0001:0001:00</t>
  </si>
  <si>
    <t>268</t>
  </si>
  <si>
    <t>082F  :779130:00:------:--</t>
  </si>
  <si>
    <t>21:1062:001312</t>
  </si>
  <si>
    <t>21:0123:001241</t>
  </si>
  <si>
    <t>21:0123:001241:0001:0001:00</t>
  </si>
  <si>
    <t>082F  :779131:00:------:--</t>
  </si>
  <si>
    <t>21:1062:001313</t>
  </si>
  <si>
    <t>21:0123:001242</t>
  </si>
  <si>
    <t>21:0123:001242:0001:0001:00</t>
  </si>
  <si>
    <t>082F  :779132:00:------:--</t>
  </si>
  <si>
    <t>21:1062:001314</t>
  </si>
  <si>
    <t>21:0123:001243</t>
  </si>
  <si>
    <t>21:0123:001243:0001:0001:00</t>
  </si>
  <si>
    <t>80.8</t>
  </si>
  <si>
    <t>082F  :779133:00:------:--</t>
  </si>
  <si>
    <t>21:1062:001315</t>
  </si>
  <si>
    <t>21:0123:001244</t>
  </si>
  <si>
    <t>21:0123:001244:0001:0001:00</t>
  </si>
  <si>
    <t>082F  :779134:00:------:--</t>
  </si>
  <si>
    <t>21:1062:001316</t>
  </si>
  <si>
    <t>21:0123:001245</t>
  </si>
  <si>
    <t>21:0123:001245:0001:0001:00</t>
  </si>
  <si>
    <t>082F  :779135:10:------:--</t>
  </si>
  <si>
    <t>21:1062:001317</t>
  </si>
  <si>
    <t>21:0123:001246</t>
  </si>
  <si>
    <t>21:0123:001246:0001:0001:00</t>
  </si>
  <si>
    <t>082F  :779136:20:779135:10</t>
  </si>
  <si>
    <t>21:1062:001318</t>
  </si>
  <si>
    <t>21:0123:001246:0002:0001:00</t>
  </si>
  <si>
    <t>082F  :779137:00:------:--</t>
  </si>
  <si>
    <t>21:1062:001319</t>
  </si>
  <si>
    <t>21:0123:001247</t>
  </si>
  <si>
    <t>21:0123:001247:0001:0001:00</t>
  </si>
  <si>
    <t>082F  :779138:00:------:--</t>
  </si>
  <si>
    <t>21:1062:001320</t>
  </si>
  <si>
    <t>21:0123:001248</t>
  </si>
  <si>
    <t>21:0123:001248:0001:0001:00</t>
  </si>
  <si>
    <t>082F  :779139:00:------:--</t>
  </si>
  <si>
    <t>21:1062:001321</t>
  </si>
  <si>
    <t>21:0123:001249</t>
  </si>
  <si>
    <t>21:0123:001249:0001:0001:00</t>
  </si>
  <si>
    <t>082F  :779140:00:------:--</t>
  </si>
  <si>
    <t>21:1062:001322</t>
  </si>
  <si>
    <t>21:0123:001250</t>
  </si>
  <si>
    <t>21:0123:001250:0001:0001:00</t>
  </si>
  <si>
    <t>082F  :779142:00:------:--</t>
  </si>
  <si>
    <t>21:1062:001323</t>
  </si>
  <si>
    <t>21:0123:001251</t>
  </si>
  <si>
    <t>21:0123:001251:0001:0001:00</t>
  </si>
  <si>
    <t>082F  :779143:00:------:--</t>
  </si>
  <si>
    <t>21:1062:001324</t>
  </si>
  <si>
    <t>21:0123:001252</t>
  </si>
  <si>
    <t>21:0123:001252:0001:0001:00</t>
  </si>
  <si>
    <t>082F  :779145:00:------:--</t>
  </si>
  <si>
    <t>21:1062:001325</t>
  </si>
  <si>
    <t>21:0123:001253</t>
  </si>
  <si>
    <t>21:0123:001253:0001:0001:00</t>
  </si>
  <si>
    <t>082F  :779146:00:------:--</t>
  </si>
  <si>
    <t>21:1062:001326</t>
  </si>
  <si>
    <t>21:0123:001254</t>
  </si>
  <si>
    <t>21:0123:001254:0001:0001:00</t>
  </si>
  <si>
    <t>082F  :779147:00:------:--</t>
  </si>
  <si>
    <t>21:1062:001327</t>
  </si>
  <si>
    <t>21:0123:001255</t>
  </si>
  <si>
    <t>21:0123:001255:0001:0001:00</t>
  </si>
  <si>
    <t>082F  :779148:00:------:--</t>
  </si>
  <si>
    <t>21:1062:001328</t>
  </si>
  <si>
    <t>21:0123:001256</t>
  </si>
  <si>
    <t>21:0123:001256:0001:0001:00</t>
  </si>
  <si>
    <t>082F  :779149:00:------:--</t>
  </si>
  <si>
    <t>21:1062:001329</t>
  </si>
  <si>
    <t>21:0123:001257</t>
  </si>
  <si>
    <t>21:0123:001257:0001:0001:00</t>
  </si>
  <si>
    <t>082F  :779150:00:------:--</t>
  </si>
  <si>
    <t>21:1062:001330</t>
  </si>
  <si>
    <t>21:0123:001258</t>
  </si>
  <si>
    <t>21:0123:001258:0001:0001:00</t>
  </si>
  <si>
    <t>85.7</t>
  </si>
  <si>
    <t>082F  :779151:00:------:--</t>
  </si>
  <si>
    <t>21:1062:001331</t>
  </si>
  <si>
    <t>21:0123:001259</t>
  </si>
  <si>
    <t>21:0123:001259:0001:0001:00</t>
  </si>
  <si>
    <t>082F  :779152:00:------:--</t>
  </si>
  <si>
    <t>21:1062:001332</t>
  </si>
  <si>
    <t>21:0123:001260</t>
  </si>
  <si>
    <t>21:0123:001260:0001:0001:00</t>
  </si>
  <si>
    <t>082F  :779153:00:------:--</t>
  </si>
  <si>
    <t>21:1062:001333</t>
  </si>
  <si>
    <t>21:0123:001261</t>
  </si>
  <si>
    <t>21:0123:001261:0001:0001:00</t>
  </si>
  <si>
    <t>082F  :779154:00:------:--</t>
  </si>
  <si>
    <t>21:1062:001334</t>
  </si>
  <si>
    <t>21:0123:001262</t>
  </si>
  <si>
    <t>21:0123:001262:0001:0001:00</t>
  </si>
  <si>
    <t>082F  :779155:00:------:--</t>
  </si>
  <si>
    <t>21:1062:001335</t>
  </si>
  <si>
    <t>21:0123:001263</t>
  </si>
  <si>
    <t>21:0123:001263:0001:0001:00</t>
  </si>
  <si>
    <t>082F  :779156:00:------:--</t>
  </si>
  <si>
    <t>21:1062:001336</t>
  </si>
  <si>
    <t>21:0123:001264</t>
  </si>
  <si>
    <t>21:0123:001264:0001:0001:00</t>
  </si>
  <si>
    <t>082F  :779157:10:------:--</t>
  </si>
  <si>
    <t>21:1062:001337</t>
  </si>
  <si>
    <t>21:0123:001265</t>
  </si>
  <si>
    <t>21:0123:001265:0001:0001:00</t>
  </si>
  <si>
    <t>082F  :779158:20:779157:10</t>
  </si>
  <si>
    <t>21:1062:001338</t>
  </si>
  <si>
    <t>21:0123:001265:0002:0001:00</t>
  </si>
  <si>
    <t>082F  :779159:00:------:--</t>
  </si>
  <si>
    <t>21:1062:001339</t>
  </si>
  <si>
    <t>21:0123:001266</t>
  </si>
  <si>
    <t>21:0123:001266:0001:0001:00</t>
  </si>
  <si>
    <t>082F  :779160:00:------:--</t>
  </si>
  <si>
    <t>21:1062:001340</t>
  </si>
  <si>
    <t>21:0123:001267</t>
  </si>
  <si>
    <t>21:0123:001267:0001:0001:00</t>
  </si>
  <si>
    <t>082F  :779162:00:------:--</t>
  </si>
  <si>
    <t>21:1062:001341</t>
  </si>
  <si>
    <t>21:0123:001268</t>
  </si>
  <si>
    <t>21:0123:001268:0001:0001:00</t>
  </si>
  <si>
    <t>47.8</t>
  </si>
  <si>
    <t>082F  :779163:00:------:--</t>
  </si>
  <si>
    <t>21:1062:001342</t>
  </si>
  <si>
    <t>21:0123:001269</t>
  </si>
  <si>
    <t>21:0123:001269:0001:0001:00</t>
  </si>
  <si>
    <t>082F  :779164:00:------:--</t>
  </si>
  <si>
    <t>21:1062:001343</t>
  </si>
  <si>
    <t>21:0123:001270</t>
  </si>
  <si>
    <t>21:0123:001270:0001:0001:00</t>
  </si>
  <si>
    <t>082F  :779165:00:------:--</t>
  </si>
  <si>
    <t>21:1062:001344</t>
  </si>
  <si>
    <t>21:0123:001271</t>
  </si>
  <si>
    <t>21:0123:001271:0001:0001:00</t>
  </si>
  <si>
    <t>082F  :779166:00:------:--</t>
  </si>
  <si>
    <t>21:1062:001345</t>
  </si>
  <si>
    <t>21:0123:001272</t>
  </si>
  <si>
    <t>21:0123:001272:0001:0001:00</t>
  </si>
  <si>
    <t>082F  :779168:00:------:--</t>
  </si>
  <si>
    <t>21:1062:001346</t>
  </si>
  <si>
    <t>21:0123:001273</t>
  </si>
  <si>
    <t>21:0123:001273:0001:0001:00</t>
  </si>
  <si>
    <t>082F  :779169:00:------:--</t>
  </si>
  <si>
    <t>21:1062:001347</t>
  </si>
  <si>
    <t>21:0123:001274</t>
  </si>
  <si>
    <t>21:0123:001274:0001:0001:00</t>
  </si>
  <si>
    <t>082F  :779170:10:------:--</t>
  </si>
  <si>
    <t>21:1062:001348</t>
  </si>
  <si>
    <t>21:0123:001275</t>
  </si>
  <si>
    <t>21:0123:001275:0001:0001:00</t>
  </si>
  <si>
    <t>082F  :779171:20:779170:10</t>
  </si>
  <si>
    <t>21:1062:001349</t>
  </si>
  <si>
    <t>21:0123:001275:0002:0001:00</t>
  </si>
  <si>
    <t>082F  :779172:00:------:--</t>
  </si>
  <si>
    <t>21:1062:001350</t>
  </si>
  <si>
    <t>21:0123:001276</t>
  </si>
  <si>
    <t>21:0123:001276:0001:0001:00</t>
  </si>
  <si>
    <t>51.2</t>
  </si>
  <si>
    <t>082F  :779173:00:------:--</t>
  </si>
  <si>
    <t>21:1062:001351</t>
  </si>
  <si>
    <t>21:0123:001277</t>
  </si>
  <si>
    <t>21:0123:001277:0001:0001:00</t>
  </si>
  <si>
    <t>082F  :779174:00:------:--</t>
  </si>
  <si>
    <t>21:1062:001352</t>
  </si>
  <si>
    <t>21:0123:001278</t>
  </si>
  <si>
    <t>21:0123:001278:0001:0001:00</t>
  </si>
  <si>
    <t>082F  :779175:00:------:--</t>
  </si>
  <si>
    <t>21:1062:001353</t>
  </si>
  <si>
    <t>21:0123:001279</t>
  </si>
  <si>
    <t>21:0123:001279:0001:0001:00</t>
  </si>
  <si>
    <t>082F  :779176:00:------:--</t>
  </si>
  <si>
    <t>21:1062:001354</t>
  </si>
  <si>
    <t>21:0123:001280</t>
  </si>
  <si>
    <t>21:0123:001280:0001:0001:00</t>
  </si>
  <si>
    <t>082F  :779177:00:------:--</t>
  </si>
  <si>
    <t>21:1062:001355</t>
  </si>
  <si>
    <t>21:0123:001281</t>
  </si>
  <si>
    <t>21:0123:001281:0001:0001:00</t>
  </si>
  <si>
    <t>082F  :779178:00:------:--</t>
  </si>
  <si>
    <t>21:1062:001356</t>
  </si>
  <si>
    <t>21:0123:001282</t>
  </si>
  <si>
    <t>21:0123:001282:0001:0001:00</t>
  </si>
  <si>
    <t>68.3</t>
  </si>
  <si>
    <t>082F  :779179:00:------:--</t>
  </si>
  <si>
    <t>21:1062:001357</t>
  </si>
  <si>
    <t>21:0123:001283</t>
  </si>
  <si>
    <t>21:0123:001283:0001:0001:00</t>
  </si>
  <si>
    <t>082F  :779180:00:------:--</t>
  </si>
  <si>
    <t>21:1062:001358</t>
  </si>
  <si>
    <t>21:0123:001284</t>
  </si>
  <si>
    <t>21:0123:001284:0001:0001:00</t>
  </si>
  <si>
    <t>082F  :779182:00:------:--</t>
  </si>
  <si>
    <t>21:1062:001359</t>
  </si>
  <si>
    <t>21:0123:001285</t>
  </si>
  <si>
    <t>21:0123:001285:0001:0001:00</t>
  </si>
  <si>
    <t>082F  :779183:00:------:--</t>
  </si>
  <si>
    <t>21:1062:001360</t>
  </si>
  <si>
    <t>21:0123:001286</t>
  </si>
  <si>
    <t>21:0123:001286:0001:0001:00</t>
  </si>
  <si>
    <t>082F  :779184:00:------:--</t>
  </si>
  <si>
    <t>21:1062:001361</t>
  </si>
  <si>
    <t>21:0123:001287</t>
  </si>
  <si>
    <t>21:0123:001287:0001:0001:00</t>
  </si>
  <si>
    <t>082F  :779185:00:------:--</t>
  </si>
  <si>
    <t>21:1062:001362</t>
  </si>
  <si>
    <t>21:0123:001288</t>
  </si>
  <si>
    <t>21:0123:001288:0001:0001:00</t>
  </si>
  <si>
    <t>082F  :779186:00:------:--</t>
  </si>
  <si>
    <t>21:1062:001363</t>
  </si>
  <si>
    <t>21:0123:001289</t>
  </si>
  <si>
    <t>21:0123:001289:0001:0001:00</t>
  </si>
  <si>
    <t>082F  :779187:00:------:--</t>
  </si>
  <si>
    <t>21:1062:001364</t>
  </si>
  <si>
    <t>21:0123:001290</t>
  </si>
  <si>
    <t>21:0123:001290:0001:0001:00</t>
  </si>
  <si>
    <t>082F  :779188:10:------:--</t>
  </si>
  <si>
    <t>21:1062:001365</t>
  </si>
  <si>
    <t>21:0123:001291</t>
  </si>
  <si>
    <t>21:0123:001291:0001:0001:00</t>
  </si>
  <si>
    <t>082F  :779189:20:779188:10</t>
  </si>
  <si>
    <t>21:1062:001366</t>
  </si>
  <si>
    <t>21:0123:001291:0002:0001:00</t>
  </si>
  <si>
    <t>082F  :779190:00:------:--</t>
  </si>
  <si>
    <t>21:1062:001367</t>
  </si>
  <si>
    <t>21:0123:001292</t>
  </si>
  <si>
    <t>21:0123:001292:0001:0001:00</t>
  </si>
  <si>
    <t>082F  :779191:00:------:--</t>
  </si>
  <si>
    <t>21:1062:001368</t>
  </si>
  <si>
    <t>21:0123:001293</t>
  </si>
  <si>
    <t>21:0123:001293:0001:0001:00</t>
  </si>
  <si>
    <t>082F  :779192:00:------:--</t>
  </si>
  <si>
    <t>21:1062:001369</t>
  </si>
  <si>
    <t>21:0123:001294</t>
  </si>
  <si>
    <t>21:0123:001294:0001:0001:00</t>
  </si>
  <si>
    <t>082F  :779193:00:------:--</t>
  </si>
  <si>
    <t>21:1062:001370</t>
  </si>
  <si>
    <t>21:0123:001295</t>
  </si>
  <si>
    <t>21:0123:001295:0001:0001:00</t>
  </si>
  <si>
    <t>082F  :779194:00:------:--</t>
  </si>
  <si>
    <t>21:1062:001371</t>
  </si>
  <si>
    <t>21:0123:001296</t>
  </si>
  <si>
    <t>21:0123:001296:0001:0001:00</t>
  </si>
  <si>
    <t>082F  :779196:00:------:--</t>
  </si>
  <si>
    <t>21:1062:001372</t>
  </si>
  <si>
    <t>21:0123:001297</t>
  </si>
  <si>
    <t>21:0123:001297:0001:0001:00</t>
  </si>
  <si>
    <t>082F  :779197:00:------:--</t>
  </si>
  <si>
    <t>21:1062:001373</t>
  </si>
  <si>
    <t>21:0123:001298</t>
  </si>
  <si>
    <t>21:0123:001298:0001:0001:00</t>
  </si>
  <si>
    <t>082F  :779198:00:------:--</t>
  </si>
  <si>
    <t>21:1062:001374</t>
  </si>
  <si>
    <t>21:0123:001299</t>
  </si>
  <si>
    <t>21:0123:001299:0001:0001:00</t>
  </si>
  <si>
    <t>198</t>
  </si>
  <si>
    <t>082F  :779199:00:------:--</t>
  </si>
  <si>
    <t>21:1062:001375</t>
  </si>
  <si>
    <t>21:0123:001300</t>
  </si>
  <si>
    <t>21:0123:001300:0001:0001:00</t>
  </si>
  <si>
    <t>082F  :779200:00:------:--</t>
  </si>
  <si>
    <t>21:1062:001376</t>
  </si>
  <si>
    <t>21:0123:001301</t>
  </si>
  <si>
    <t>21:0123:001301:0001:0001:00</t>
  </si>
  <si>
    <t>082F  :779202:00:------:--</t>
  </si>
  <si>
    <t>21:1062:001377</t>
  </si>
  <si>
    <t>21:0123:001302</t>
  </si>
  <si>
    <t>21:0123:001302:0001:0001:00</t>
  </si>
  <si>
    <t>082F  :779204:00:------:--</t>
  </si>
  <si>
    <t>21:1062:001378</t>
  </si>
  <si>
    <t>21:0123:001303</t>
  </si>
  <si>
    <t>21:0123:001303:0001:0001:00</t>
  </si>
  <si>
    <t>082F  :779205:00:------:--</t>
  </si>
  <si>
    <t>21:1062:001379</t>
  </si>
  <si>
    <t>21:0123:001304</t>
  </si>
  <si>
    <t>21:0123:001304:0001:0001:00</t>
  </si>
  <si>
    <t>082F  :779206:00:------:--</t>
  </si>
  <si>
    <t>21:1062:001380</t>
  </si>
  <si>
    <t>21:0123:001305</t>
  </si>
  <si>
    <t>21:0123:001305:0001:0001:00</t>
  </si>
  <si>
    <t>082F  :779207:00:------:--</t>
  </si>
  <si>
    <t>21:1062:001381</t>
  </si>
  <si>
    <t>21:0123:001306</t>
  </si>
  <si>
    <t>21:0123:001306:0001:0001:00</t>
  </si>
  <si>
    <t>082F  :779208:00:------:--</t>
  </si>
  <si>
    <t>21:1062:001382</t>
  </si>
  <si>
    <t>21:0123:001307</t>
  </si>
  <si>
    <t>21:0123:001307:0001:0001:00</t>
  </si>
  <si>
    <t>082F  :779209:00:------:--</t>
  </si>
  <si>
    <t>21:1062:001383</t>
  </si>
  <si>
    <t>21:0123:001308</t>
  </si>
  <si>
    <t>21:0123:001308:0001:0001:00</t>
  </si>
  <si>
    <t>082F  :779210:00:------:--</t>
  </si>
  <si>
    <t>21:1062:001384</t>
  </si>
  <si>
    <t>21:0123:001309</t>
  </si>
  <si>
    <t>21:0123:001309:0001:0001:00</t>
  </si>
  <si>
    <t>082F  :779211:10:------:--</t>
  </si>
  <si>
    <t>21:1062:001385</t>
  </si>
  <si>
    <t>21:0123:001310</t>
  </si>
  <si>
    <t>21:0123:001310:0001:0001:00</t>
  </si>
  <si>
    <t>252</t>
  </si>
  <si>
    <t>082F  :779212:20:779211:10</t>
  </si>
  <si>
    <t>21:1062:001386</t>
  </si>
  <si>
    <t>21:0123:001310:0002:0001:00</t>
  </si>
  <si>
    <t>082F  :779213:00:------:--</t>
  </si>
  <si>
    <t>21:1062:001387</t>
  </si>
  <si>
    <t>21:0123:001311</t>
  </si>
  <si>
    <t>21:0123:001311:0001:0001:00</t>
  </si>
  <si>
    <t>082F  :779214:00:------:--</t>
  </si>
  <si>
    <t>21:1062:001388</t>
  </si>
  <si>
    <t>21:0123:001312</t>
  </si>
  <si>
    <t>21:0123:001312:0001:0001:00</t>
  </si>
  <si>
    <t>41.1</t>
  </si>
  <si>
    <t>79.7</t>
  </si>
  <si>
    <t>082F  :779215:00:------:--</t>
  </si>
  <si>
    <t>21:1062:001389</t>
  </si>
  <si>
    <t>21:0123:001313</t>
  </si>
  <si>
    <t>21:0123:001313:0001:0001:00</t>
  </si>
  <si>
    <t>082F  :779216:00:------:--</t>
  </si>
  <si>
    <t>21:1062:001390</t>
  </si>
  <si>
    <t>21:0123:001314</t>
  </si>
  <si>
    <t>21:0123:001314:0001:0001:00</t>
  </si>
  <si>
    <t>082F  :779217:00:------:--</t>
  </si>
  <si>
    <t>21:1062:001391</t>
  </si>
  <si>
    <t>21:0123:001315</t>
  </si>
  <si>
    <t>21:0123:001315:0001:0001:00</t>
  </si>
  <si>
    <t>082F  :779218:00:------:--</t>
  </si>
  <si>
    <t>21:1062:001392</t>
  </si>
  <si>
    <t>21:0123:001316</t>
  </si>
  <si>
    <t>21:0123:001316:0001:0001:00</t>
  </si>
  <si>
    <t>79.8</t>
  </si>
  <si>
    <t>082F  :779219:00:------:--</t>
  </si>
  <si>
    <t>21:1062:001393</t>
  </si>
  <si>
    <t>21:0123:001317</t>
  </si>
  <si>
    <t>21:0123:001317:0001:0001:00</t>
  </si>
  <si>
    <t>082F  :779220:00:------:--</t>
  </si>
  <si>
    <t>21:1062:001394</t>
  </si>
  <si>
    <t>21:0123:001318</t>
  </si>
  <si>
    <t>21:0123:001318:0001:0001:00</t>
  </si>
  <si>
    <t>082K  :771003:00:------:--</t>
  </si>
  <si>
    <t>21:1063:000001</t>
  </si>
  <si>
    <t>21:0124:000001</t>
  </si>
  <si>
    <t>21:0124:000001:0001:0001:00</t>
  </si>
  <si>
    <t>082K  :771004:00:------:--</t>
  </si>
  <si>
    <t>21:1063:000002</t>
  </si>
  <si>
    <t>21:0124:000002</t>
  </si>
  <si>
    <t>21:0124:000002:0001:0001:00</t>
  </si>
  <si>
    <t>082K  :771005:00:------:--</t>
  </si>
  <si>
    <t>21:1063:000003</t>
  </si>
  <si>
    <t>21:0124:000003</t>
  </si>
  <si>
    <t>21:0124:000003:0001:0001:00</t>
  </si>
  <si>
    <t>082K  :771006:00:------:--</t>
  </si>
  <si>
    <t>21:1063:000004</t>
  </si>
  <si>
    <t>21:0124:000004</t>
  </si>
  <si>
    <t>21:0124:000004:0001:0001:00</t>
  </si>
  <si>
    <t>082K  :771007:00:------:--</t>
  </si>
  <si>
    <t>21:1063:000005</t>
  </si>
  <si>
    <t>21:0124:000005</t>
  </si>
  <si>
    <t>21:0124:000005:0001:0001:00</t>
  </si>
  <si>
    <t>082K  :771008:10:------:--</t>
  </si>
  <si>
    <t>21:1063:000006</t>
  </si>
  <si>
    <t>21:0124:000006</t>
  </si>
  <si>
    <t>21:0124:000006:0001:0001:00</t>
  </si>
  <si>
    <t>082K  :771009:20:771008:10</t>
  </si>
  <si>
    <t>21:1063:000007</t>
  </si>
  <si>
    <t>21:0124:000006:0002:0001:00</t>
  </si>
  <si>
    <t>082K  :771010:00:------:--</t>
  </si>
  <si>
    <t>21:1063:000008</t>
  </si>
  <si>
    <t>21:0124:000007</t>
  </si>
  <si>
    <t>21:0124:000007:0001:0001:00</t>
  </si>
  <si>
    <t>082K  :771011:00:------:--</t>
  </si>
  <si>
    <t>21:1063:000009</t>
  </si>
  <si>
    <t>21:0124:000008</t>
  </si>
  <si>
    <t>21:0124:000008:0001:0001:00</t>
  </si>
  <si>
    <t>082K  :771012:00:------:--</t>
  </si>
  <si>
    <t>21:1063:000010</t>
  </si>
  <si>
    <t>21:0124:000009</t>
  </si>
  <si>
    <t>21:0124:000009:0001:0001:00</t>
  </si>
  <si>
    <t>082K  :771013:00:------:--</t>
  </si>
  <si>
    <t>21:1063:000011</t>
  </si>
  <si>
    <t>21:0124:000010</t>
  </si>
  <si>
    <t>21:0124:000010:0001:0001:00</t>
  </si>
  <si>
    <t>082K  :771014:00:------:--</t>
  </si>
  <si>
    <t>21:1063:000012</t>
  </si>
  <si>
    <t>21:0124:000011</t>
  </si>
  <si>
    <t>21:0124:000011:0001:0001:00</t>
  </si>
  <si>
    <t>73.3</t>
  </si>
  <si>
    <t>082K  :771015:00:------:--</t>
  </si>
  <si>
    <t>21:1063:000013</t>
  </si>
  <si>
    <t>21:0124:000012</t>
  </si>
  <si>
    <t>21:0124:000012:0001:0001:00</t>
  </si>
  <si>
    <t>082K  :771016:00:------:--</t>
  </si>
  <si>
    <t>21:1063:000014</t>
  </si>
  <si>
    <t>21:0124:000013</t>
  </si>
  <si>
    <t>21:0124:000013:0001:0001:00</t>
  </si>
  <si>
    <t>082K  :771017:00:------:--</t>
  </si>
  <si>
    <t>21:1063:000015</t>
  </si>
  <si>
    <t>21:0124:000014</t>
  </si>
  <si>
    <t>21:0124:000014:0001:0001:00</t>
  </si>
  <si>
    <t>082K  :771018:00:------:--</t>
  </si>
  <si>
    <t>21:1063:000016</t>
  </si>
  <si>
    <t>21:0124:000015</t>
  </si>
  <si>
    <t>21:0124:000015:0001:0001:00</t>
  </si>
  <si>
    <t>082K  :771019:00:------:--</t>
  </si>
  <si>
    <t>21:1063:000017</t>
  </si>
  <si>
    <t>21:0124:000016</t>
  </si>
  <si>
    <t>21:0124:000016:0001:0001:00</t>
  </si>
  <si>
    <t>082K  :771020:00:------:--</t>
  </si>
  <si>
    <t>21:1063:000018</t>
  </si>
  <si>
    <t>21:0124:000017</t>
  </si>
  <si>
    <t>21:0124:000017:0001:0001:00</t>
  </si>
  <si>
    <t>082K  :771022:00:------:--</t>
  </si>
  <si>
    <t>21:1063:000019</t>
  </si>
  <si>
    <t>21:0124:000018</t>
  </si>
  <si>
    <t>21:0124:000018:0001:0001:00</t>
  </si>
  <si>
    <t>082K  :771023:00:------:--</t>
  </si>
  <si>
    <t>21:1063:000020</t>
  </si>
  <si>
    <t>21:0124:000019</t>
  </si>
  <si>
    <t>21:0124:000019:0001:0001:00</t>
  </si>
  <si>
    <t>082K  :771024:10:------:--</t>
  </si>
  <si>
    <t>21:1063:000021</t>
  </si>
  <si>
    <t>21:0124:000020</t>
  </si>
  <si>
    <t>21:0124:000020:0001:0001:00</t>
  </si>
  <si>
    <t>082K  :771025:20:771024:10</t>
  </si>
  <si>
    <t>21:1063:000022</t>
  </si>
  <si>
    <t>21:0124:000020:0002:0001:00</t>
  </si>
  <si>
    <t>082K  :771026:00:------:--</t>
  </si>
  <si>
    <t>21:1063:000023</t>
  </si>
  <si>
    <t>21:0124:000021</t>
  </si>
  <si>
    <t>21:0124:000021:0001:0001:00</t>
  </si>
  <si>
    <t>082K  :771028:00:------:--</t>
  </si>
  <si>
    <t>21:1063:000024</t>
  </si>
  <si>
    <t>21:0124:000022</t>
  </si>
  <si>
    <t>21:0124:000022:0001:0001:00</t>
  </si>
  <si>
    <t>082K  :771029:00:------:--</t>
  </si>
  <si>
    <t>21:1063:000025</t>
  </si>
  <si>
    <t>21:0124:000023</t>
  </si>
  <si>
    <t>21:0124:000023:0001:0001:00</t>
  </si>
  <si>
    <t>082K  :771030:00:------:--</t>
  </si>
  <si>
    <t>21:1063:000026</t>
  </si>
  <si>
    <t>21:0124:000024</t>
  </si>
  <si>
    <t>21:0124:000024:0001:0001:00</t>
  </si>
  <si>
    <t>082K  :771031:00:------:--</t>
  </si>
  <si>
    <t>21:1063:000027</t>
  </si>
  <si>
    <t>21:0124:000025</t>
  </si>
  <si>
    <t>21:0124:000025:0001:0001:00</t>
  </si>
  <si>
    <t>082K  :771032:00:------:--</t>
  </si>
  <si>
    <t>21:1063:000028</t>
  </si>
  <si>
    <t>21:0124:000026</t>
  </si>
  <si>
    <t>21:0124:000026:0001:0001:00</t>
  </si>
  <si>
    <t>082K  :771033:00:------:--</t>
  </si>
  <si>
    <t>21:1063:000029</t>
  </si>
  <si>
    <t>21:0124:000027</t>
  </si>
  <si>
    <t>21:0124:000027:0001:0001:00</t>
  </si>
  <si>
    <t>082K  :771035:00:------:--</t>
  </si>
  <si>
    <t>21:1063:000030</t>
  </si>
  <si>
    <t>21:0124:000028</t>
  </si>
  <si>
    <t>21:0124:000028:0001:0001:00</t>
  </si>
  <si>
    <t>082K  :771036:00:------:--</t>
  </si>
  <si>
    <t>21:1063:000031</t>
  </si>
  <si>
    <t>21:0124:000029</t>
  </si>
  <si>
    <t>21:0124:000029:0001:0001:00</t>
  </si>
  <si>
    <t>082K  :771037:00:------:--</t>
  </si>
  <si>
    <t>21:1063:000032</t>
  </si>
  <si>
    <t>21:0124:000030</t>
  </si>
  <si>
    <t>21:0124:000030:0001:0001:00</t>
  </si>
  <si>
    <t>082K  :771038:00:------:--</t>
  </si>
  <si>
    <t>21:1063:000033</t>
  </si>
  <si>
    <t>21:0124:000031</t>
  </si>
  <si>
    <t>21:0124:000031:0001:0001:00</t>
  </si>
  <si>
    <t>082K  :771039:00:------:--</t>
  </si>
  <si>
    <t>21:1063:000034</t>
  </si>
  <si>
    <t>21:0124:000032</t>
  </si>
  <si>
    <t>21:0124:000032:0001:0001:00</t>
  </si>
  <si>
    <t>082K  :771040:00:------:--</t>
  </si>
  <si>
    <t>21:1063:000035</t>
  </si>
  <si>
    <t>21:0124:000033</t>
  </si>
  <si>
    <t>21:0124:000033:0001:0001:00</t>
  </si>
  <si>
    <t>082K  :771042:00:------:--</t>
  </si>
  <si>
    <t>21:1063:000036</t>
  </si>
  <si>
    <t>21:0124:000034</t>
  </si>
  <si>
    <t>21:0124:000034:0001:0001:00</t>
  </si>
  <si>
    <t>082K  :771043:00:------:--</t>
  </si>
  <si>
    <t>21:1063:000037</t>
  </si>
  <si>
    <t>21:0124:000035</t>
  </si>
  <si>
    <t>21:0124:000035:0001:0001:00</t>
  </si>
  <si>
    <t>082K  :771044:00:------:--</t>
  </si>
  <si>
    <t>21:1063:000038</t>
  </si>
  <si>
    <t>21:0124:000036</t>
  </si>
  <si>
    <t>21:0124:000036:0001:0001:00</t>
  </si>
  <si>
    <t>082K  :771045:00:------:--</t>
  </si>
  <si>
    <t>21:1063:000039</t>
  </si>
  <si>
    <t>21:0124:000037</t>
  </si>
  <si>
    <t>21:0124:000037:0001:0001:00</t>
  </si>
  <si>
    <t>082K  :771046:00:------:--</t>
  </si>
  <si>
    <t>21:1063:000040</t>
  </si>
  <si>
    <t>21:0124:000038</t>
  </si>
  <si>
    <t>21:0124:000038:0001:0001:00</t>
  </si>
  <si>
    <t>082K  :771047:00:------:--</t>
  </si>
  <si>
    <t>21:1063:000041</t>
  </si>
  <si>
    <t>21:0124:000039</t>
  </si>
  <si>
    <t>21:0124:000039:0001:0001:00</t>
  </si>
  <si>
    <t>082K  :771048:00:------:--</t>
  </si>
  <si>
    <t>21:1063:000042</t>
  </si>
  <si>
    <t>21:0124:000040</t>
  </si>
  <si>
    <t>21:0124:000040:0001:0001:00</t>
  </si>
  <si>
    <t>082K  :771049:00:------:--</t>
  </si>
  <si>
    <t>21:1063:000043</t>
  </si>
  <si>
    <t>21:0124:000041</t>
  </si>
  <si>
    <t>21:0124:000041:0001:0001:00</t>
  </si>
  <si>
    <t>082K  :771050:00:------:--</t>
  </si>
  <si>
    <t>21:1063:000044</t>
  </si>
  <si>
    <t>21:0124:000042</t>
  </si>
  <si>
    <t>21:0124:000042:0001:0001:00</t>
  </si>
  <si>
    <t>082K  :771051:00:------:--</t>
  </si>
  <si>
    <t>21:1063:000045</t>
  </si>
  <si>
    <t>21:0124:000043</t>
  </si>
  <si>
    <t>21:0124:000043:0001:0001:00</t>
  </si>
  <si>
    <t>082K  :771052:00:------:--</t>
  </si>
  <si>
    <t>21:1063:000046</t>
  </si>
  <si>
    <t>21:0124:000044</t>
  </si>
  <si>
    <t>21:0124:000044:0001:0001:00</t>
  </si>
  <si>
    <t>082K  :771054:00:------:--</t>
  </si>
  <si>
    <t>21:1063:000047</t>
  </si>
  <si>
    <t>21:0124:000045</t>
  </si>
  <si>
    <t>21:0124:000045:0001:0001:00</t>
  </si>
  <si>
    <t>082K  :771055:00:------:--</t>
  </si>
  <si>
    <t>21:1063:000048</t>
  </si>
  <si>
    <t>21:0124:000046</t>
  </si>
  <si>
    <t>21:0124:000046:0001:0001:00</t>
  </si>
  <si>
    <t>38.1</t>
  </si>
  <si>
    <t>082K  :771056:10:------:--</t>
  </si>
  <si>
    <t>21:1063:000049</t>
  </si>
  <si>
    <t>21:0124:000047</t>
  </si>
  <si>
    <t>21:0124:000047:0001:0001:00</t>
  </si>
  <si>
    <t>082K  :771057:20:771056:10</t>
  </si>
  <si>
    <t>21:1063:000050</t>
  </si>
  <si>
    <t>21:0124:000047:0002:0001:00</t>
  </si>
  <si>
    <t>082K  :771058:00:------:--</t>
  </si>
  <si>
    <t>21:1063:000051</t>
  </si>
  <si>
    <t>21:0124:000048</t>
  </si>
  <si>
    <t>21:0124:000048:0001:0001:00</t>
  </si>
  <si>
    <t>123</t>
  </si>
  <si>
    <t>082K  :771059:00:------:--</t>
  </si>
  <si>
    <t>21:1063:000052</t>
  </si>
  <si>
    <t>21:0124:000049</t>
  </si>
  <si>
    <t>21:0124:000049:0001:0001:00</t>
  </si>
  <si>
    <t>082K  :771060:00:------:--</t>
  </si>
  <si>
    <t>21:1063:000053</t>
  </si>
  <si>
    <t>21:0124:000050</t>
  </si>
  <si>
    <t>21:0124:000050:0001:0001:00</t>
  </si>
  <si>
    <t>082K  :771062:00:------:--</t>
  </si>
  <si>
    <t>21:1063:000054</t>
  </si>
  <si>
    <t>21:0124:000051</t>
  </si>
  <si>
    <t>21:0124:000051:0001:0001:00</t>
  </si>
  <si>
    <t>082K  :771063:00:------:--</t>
  </si>
  <si>
    <t>21:1063:000055</t>
  </si>
  <si>
    <t>21:0124:000052</t>
  </si>
  <si>
    <t>21:0124:000052:0001:0001:00</t>
  </si>
  <si>
    <t>381</t>
  </si>
  <si>
    <t>082K  :771064:00:------:--</t>
  </si>
  <si>
    <t>21:1063:000056</t>
  </si>
  <si>
    <t>21:0124:000053</t>
  </si>
  <si>
    <t>21:0124:000053:0001:0001:00</t>
  </si>
  <si>
    <t>082K  :771065:00:------:--</t>
  </si>
  <si>
    <t>21:1063:000057</t>
  </si>
  <si>
    <t>21:0124:000054</t>
  </si>
  <si>
    <t>21:0124:000054:0001:0001:00</t>
  </si>
  <si>
    <t>082K  :771066:00:------:--</t>
  </si>
  <si>
    <t>21:1063:000058</t>
  </si>
  <si>
    <t>21:0124:000055</t>
  </si>
  <si>
    <t>21:0124:000055:0001:0001:00</t>
  </si>
  <si>
    <t>082K  :771067:00:------:--</t>
  </si>
  <si>
    <t>21:1063:000059</t>
  </si>
  <si>
    <t>21:0124:000056</t>
  </si>
  <si>
    <t>21:0124:000056:0001:0001:00</t>
  </si>
  <si>
    <t>082K  :771068:10:------:--</t>
  </si>
  <si>
    <t>21:1063:000060</t>
  </si>
  <si>
    <t>21:0124:000057</t>
  </si>
  <si>
    <t>21:0124:000057:0001:0001:00</t>
  </si>
  <si>
    <t>082K  :771069:20:771068:10</t>
  </si>
  <si>
    <t>21:1063:000061</t>
  </si>
  <si>
    <t>21:0124:000057:0002:0001:00</t>
  </si>
  <si>
    <t>082K  :771071:00:------:--</t>
  </si>
  <si>
    <t>21:1063:000062</t>
  </si>
  <si>
    <t>21:0124:000058</t>
  </si>
  <si>
    <t>21:0124:000058:0001:0001:00</t>
  </si>
  <si>
    <t>082K  :771072:00:------:--</t>
  </si>
  <si>
    <t>21:1063:000063</t>
  </si>
  <si>
    <t>21:0124:000059</t>
  </si>
  <si>
    <t>21:0124:000059:0001:0001:00</t>
  </si>
  <si>
    <t>082K  :771073:00:------:--</t>
  </si>
  <si>
    <t>21:1063:000064</t>
  </si>
  <si>
    <t>21:0124:000060</t>
  </si>
  <si>
    <t>21:0124:000060:0001:0001:00</t>
  </si>
  <si>
    <t>082K  :771074:00:------:--</t>
  </si>
  <si>
    <t>21:1063:000065</t>
  </si>
  <si>
    <t>21:0124:000061</t>
  </si>
  <si>
    <t>21:0124:000061:0001:0001:00</t>
  </si>
  <si>
    <t>082K  :771075:00:------:--</t>
  </si>
  <si>
    <t>21:1063:000066</t>
  </si>
  <si>
    <t>21:0124:000062</t>
  </si>
  <si>
    <t>21:0124:000062:0001:0001:00</t>
  </si>
  <si>
    <t>082K  :771076:00:------:--</t>
  </si>
  <si>
    <t>21:1063:000067</t>
  </si>
  <si>
    <t>21:0124:000063</t>
  </si>
  <si>
    <t>21:0124:000063:0001:0001:00</t>
  </si>
  <si>
    <t>082K  :771077:00:------:--</t>
  </si>
  <si>
    <t>21:1063:000068</t>
  </si>
  <si>
    <t>21:0124:000064</t>
  </si>
  <si>
    <t>21:0124:000064:0001:0001:00</t>
  </si>
  <si>
    <t>082K  :771078:00:------:--</t>
  </si>
  <si>
    <t>21:1063:000069</t>
  </si>
  <si>
    <t>21:0124:000065</t>
  </si>
  <si>
    <t>21:0124:000065:0001:0001:00</t>
  </si>
  <si>
    <t>082K  :771079:00:------:--</t>
  </si>
  <si>
    <t>21:1063:000070</t>
  </si>
  <si>
    <t>21:0124:000066</t>
  </si>
  <si>
    <t>21:0124:000066:0001:0001:00</t>
  </si>
  <si>
    <t>082K  :771080:00:------:--</t>
  </si>
  <si>
    <t>21:1063:000071</t>
  </si>
  <si>
    <t>21:0124:000067</t>
  </si>
  <si>
    <t>21:0124:000067:0001:0001:00</t>
  </si>
  <si>
    <t>082K  :771082:00:------:--</t>
  </si>
  <si>
    <t>21:1063:000072</t>
  </si>
  <si>
    <t>21:0124:000068</t>
  </si>
  <si>
    <t>21:0124:000068:0001:0001:00</t>
  </si>
  <si>
    <t>082K  :771083:00:------:--</t>
  </si>
  <si>
    <t>21:1063:000073</t>
  </si>
  <si>
    <t>21:0124:000069</t>
  </si>
  <si>
    <t>21:0124:000069:0001:0001:00</t>
  </si>
  <si>
    <t>082K  :771084:00:------:--</t>
  </si>
  <si>
    <t>21:1063:000074</t>
  </si>
  <si>
    <t>21:0124:000070</t>
  </si>
  <si>
    <t>21:0124:000070:0001:0001:00</t>
  </si>
  <si>
    <t>082K  :771085:00:------:--</t>
  </si>
  <si>
    <t>21:1063:000075</t>
  </si>
  <si>
    <t>21:0124:000071</t>
  </si>
  <si>
    <t>21:0124:000071:0001:0001:00</t>
  </si>
  <si>
    <t>94.9</t>
  </si>
  <si>
    <t>082K  :771086:00:------:--</t>
  </si>
  <si>
    <t>21:1063:000076</t>
  </si>
  <si>
    <t>21:0124:000072</t>
  </si>
  <si>
    <t>21:0124:000072:0001:0001:00</t>
  </si>
  <si>
    <t>082K  :771087:00:------:--</t>
  </si>
  <si>
    <t>21:1063:000077</t>
  </si>
  <si>
    <t>21:0124:000073</t>
  </si>
  <si>
    <t>21:0124:000073:0001:0001:00</t>
  </si>
  <si>
    <t>082K  :771088:00:------:--</t>
  </si>
  <si>
    <t>21:1063:000078</t>
  </si>
  <si>
    <t>21:0124:000074</t>
  </si>
  <si>
    <t>21:0124:000074:0001:0001:00</t>
  </si>
  <si>
    <t>082K  :771089:00:------:--</t>
  </si>
  <si>
    <t>21:1063:000079</t>
  </si>
  <si>
    <t>21:0124:000075</t>
  </si>
  <si>
    <t>21:0124:000075:0001:0001:00</t>
  </si>
  <si>
    <t>082K  :771090:00:------:--</t>
  </si>
  <si>
    <t>21:1063:000080</t>
  </si>
  <si>
    <t>21:0124:000076</t>
  </si>
  <si>
    <t>21:0124:000076:0001:0001:00</t>
  </si>
  <si>
    <t>082K  :771092:00:------:--</t>
  </si>
  <si>
    <t>21:1063:000081</t>
  </si>
  <si>
    <t>21:0124:000077</t>
  </si>
  <si>
    <t>21:0124:000077:0001:0001:00</t>
  </si>
  <si>
    <t>082K  :771093:00:------:--</t>
  </si>
  <si>
    <t>21:1063:000082</t>
  </si>
  <si>
    <t>21:0124:000078</t>
  </si>
  <si>
    <t>21:0124:000078:0001:0001:00</t>
  </si>
  <si>
    <t>082K  :771094:00:------:--</t>
  </si>
  <si>
    <t>21:1063:000083</t>
  </si>
  <si>
    <t>21:0124:000079</t>
  </si>
  <si>
    <t>21:0124:000079:0001:0001:00</t>
  </si>
  <si>
    <t>082K  :771095:10:------:--</t>
  </si>
  <si>
    <t>21:1063:000084</t>
  </si>
  <si>
    <t>21:0124:000080</t>
  </si>
  <si>
    <t>21:0124:000080:0001:0001:00</t>
  </si>
  <si>
    <t>082K  :771096:20:771095:10</t>
  </si>
  <si>
    <t>21:1063:000085</t>
  </si>
  <si>
    <t>21:0124:000080:0002:0001:00</t>
  </si>
  <si>
    <t>082K  :771097:00:------:--</t>
  </si>
  <si>
    <t>21:1063:000086</t>
  </si>
  <si>
    <t>21:0124:000081</t>
  </si>
  <si>
    <t>21:0124:000081:0001:0001:00</t>
  </si>
  <si>
    <t>082K  :771098:00:------:--</t>
  </si>
  <si>
    <t>21:1063:000087</t>
  </si>
  <si>
    <t>21:0124:000082</t>
  </si>
  <si>
    <t>21:0124:000082:0001:0001:00</t>
  </si>
  <si>
    <t>082K  :771099:00:------:--</t>
  </si>
  <si>
    <t>21:1063:000088</t>
  </si>
  <si>
    <t>21:0124:000083</t>
  </si>
  <si>
    <t>21:0124:000083:0001:0001:00</t>
  </si>
  <si>
    <t>082K  :771100:00:------:--</t>
  </si>
  <si>
    <t>21:1063:000089</t>
  </si>
  <si>
    <t>21:0124:000084</t>
  </si>
  <si>
    <t>21:0124:000084:0001:0001:00</t>
  </si>
  <si>
    <t>082K  :771102:00:------:--</t>
  </si>
  <si>
    <t>21:1063:000090</t>
  </si>
  <si>
    <t>21:0124:000085</t>
  </si>
  <si>
    <t>21:0124:000085:0001:0001:00</t>
  </si>
  <si>
    <t>082K  :771103:00:------:--</t>
  </si>
  <si>
    <t>21:1063:000091</t>
  </si>
  <si>
    <t>21:0124:000086</t>
  </si>
  <si>
    <t>21:0124:000086:0001:0001:00</t>
  </si>
  <si>
    <t>082K  :771104:00:------:--</t>
  </si>
  <si>
    <t>21:1063:000092</t>
  </si>
  <si>
    <t>21:0124:000087</t>
  </si>
  <si>
    <t>21:0124:000087:0001:0001:00</t>
  </si>
  <si>
    <t>082K  :771105:00:------:--</t>
  </si>
  <si>
    <t>21:1063:000093</t>
  </si>
  <si>
    <t>21:0124:000088</t>
  </si>
  <si>
    <t>21:0124:000088:0001:0001:00</t>
  </si>
  <si>
    <t>082K  :771106:00:------:--</t>
  </si>
  <si>
    <t>21:1063:000094</t>
  </si>
  <si>
    <t>21:0124:000089</t>
  </si>
  <si>
    <t>21:0124:000089:0001:0001:00</t>
  </si>
  <si>
    <t>082K  :771107:00:------:--</t>
  </si>
  <si>
    <t>21:1063:000095</t>
  </si>
  <si>
    <t>21:0124:000090</t>
  </si>
  <si>
    <t>21:0124:000090:0001:0001:00</t>
  </si>
  <si>
    <t>082K  :771108:00:------:--</t>
  </si>
  <si>
    <t>21:1063:000096</t>
  </si>
  <si>
    <t>21:0124:000091</t>
  </si>
  <si>
    <t>21:0124:000091:0001:0001:00</t>
  </si>
  <si>
    <t>082K  :771109:00:------:--</t>
  </si>
  <si>
    <t>21:1063:000097</t>
  </si>
  <si>
    <t>21:0124:000092</t>
  </si>
  <si>
    <t>21:0124:000092:0001:0001:00</t>
  </si>
  <si>
    <t>082K  :771110:00:------:--</t>
  </si>
  <si>
    <t>21:1063:000098</t>
  </si>
  <si>
    <t>21:0124:000093</t>
  </si>
  <si>
    <t>21:0124:000093:0001:0001:00</t>
  </si>
  <si>
    <t>082K  :771111:00:------:--</t>
  </si>
  <si>
    <t>21:1063:000099</t>
  </si>
  <si>
    <t>21:0124:000094</t>
  </si>
  <si>
    <t>21:0124:000094:0001:0001:00</t>
  </si>
  <si>
    <t>082K  :771113:00:------:--</t>
  </si>
  <si>
    <t>21:1063:000100</t>
  </si>
  <si>
    <t>21:0124:000095</t>
  </si>
  <si>
    <t>21:0124:000095:0001:0001:00</t>
  </si>
  <si>
    <t>082K  :771114:10:------:--</t>
  </si>
  <si>
    <t>21:1063:000101</t>
  </si>
  <si>
    <t>21:0124:000096</t>
  </si>
  <si>
    <t>21:0124:000096:0001:0001:00</t>
  </si>
  <si>
    <t>082K  :771115:20:771114:10</t>
  </si>
  <si>
    <t>21:1063:000102</t>
  </si>
  <si>
    <t>21:0124:000096:0002:0001:00</t>
  </si>
  <si>
    <t>52.2</t>
  </si>
  <si>
    <t>082K  :771116:00:------:--</t>
  </si>
  <si>
    <t>21:1063:000103</t>
  </si>
  <si>
    <t>21:0124:000097</t>
  </si>
  <si>
    <t>21:0124:000097:0001:0001:00</t>
  </si>
  <si>
    <t>082K  :771117:00:------:--</t>
  </si>
  <si>
    <t>21:1063:000104</t>
  </si>
  <si>
    <t>21:0124:000098</t>
  </si>
  <si>
    <t>21:0124:000098:0001:0001:00</t>
  </si>
  <si>
    <t>082K  :771118:00:------:--</t>
  </si>
  <si>
    <t>21:1063:000105</t>
  </si>
  <si>
    <t>21:0124:000099</t>
  </si>
  <si>
    <t>21:0124:000099:0001:0001:00</t>
  </si>
  <si>
    <t>66.6</t>
  </si>
  <si>
    <t>082K  :771119:00:------:--</t>
  </si>
  <si>
    <t>21:1063:000106</t>
  </si>
  <si>
    <t>21:0124:000100</t>
  </si>
  <si>
    <t>21:0124:000100:0001:0001:00</t>
  </si>
  <si>
    <t>082K  :771120:00:------:--</t>
  </si>
  <si>
    <t>21:1063:000107</t>
  </si>
  <si>
    <t>21:0124:000101</t>
  </si>
  <si>
    <t>21:0124:000101:0001:0001:00</t>
  </si>
  <si>
    <t>082K  :771122:00:------:--</t>
  </si>
  <si>
    <t>21:1063:000108</t>
  </si>
  <si>
    <t>21:0124:000102</t>
  </si>
  <si>
    <t>21:0124:000102:0001:0001:00</t>
  </si>
  <si>
    <t>082K  :771123:00:------:--</t>
  </si>
  <si>
    <t>21:1063:000109</t>
  </si>
  <si>
    <t>21:0124:000103</t>
  </si>
  <si>
    <t>21:0124:000103:0001:0001:00</t>
  </si>
  <si>
    <t>082K  :771124:00:------:--</t>
  </si>
  <si>
    <t>21:1063:000110</t>
  </si>
  <si>
    <t>21:0124:000104</t>
  </si>
  <si>
    <t>21:0124:000104:0001:0001:00</t>
  </si>
  <si>
    <t>082K  :771125:00:------:--</t>
  </si>
  <si>
    <t>21:1063:000111</t>
  </si>
  <si>
    <t>21:0124:000105</t>
  </si>
  <si>
    <t>21:0124:000105:0001:0001:00</t>
  </si>
  <si>
    <t>60.3</t>
  </si>
  <si>
    <t>082K  :773002:00:------:--</t>
  </si>
  <si>
    <t>21:1063:000112</t>
  </si>
  <si>
    <t>21:0124:000106</t>
  </si>
  <si>
    <t>21:0124:000106:0001:0001:00</t>
  </si>
  <si>
    <t>082K  :773003:00:------:--</t>
  </si>
  <si>
    <t>21:1063:000113</t>
  </si>
  <si>
    <t>21:0124:000107</t>
  </si>
  <si>
    <t>21:0124:000107:0001:0001:00</t>
  </si>
  <si>
    <t>082K  :773004:00:------:--</t>
  </si>
  <si>
    <t>21:1063:000114</t>
  </si>
  <si>
    <t>21:0124:000108</t>
  </si>
  <si>
    <t>21:0124:000108:0001:0001:00</t>
  </si>
  <si>
    <t>082K  :773005:00:------:--</t>
  </si>
  <si>
    <t>21:1063:000115</t>
  </si>
  <si>
    <t>21:0124:000109</t>
  </si>
  <si>
    <t>21:0124:000109:0001:0001:00</t>
  </si>
  <si>
    <t>082K  :773006:00:------:--</t>
  </si>
  <si>
    <t>21:1063:000116</t>
  </si>
  <si>
    <t>21:0124:000110</t>
  </si>
  <si>
    <t>21:0124:000110:0001:0001:00</t>
  </si>
  <si>
    <t>082K  :773007:10:------:--</t>
  </si>
  <si>
    <t>21:1063:000117</t>
  </si>
  <si>
    <t>21:0124:000111</t>
  </si>
  <si>
    <t>21:0124:000111:0001:0001:00</t>
  </si>
  <si>
    <t>082K  :773008:20:773007:10</t>
  </si>
  <si>
    <t>21:1063:000118</t>
  </si>
  <si>
    <t>21:0124:000111:0002:0001:00</t>
  </si>
  <si>
    <t>082K  :773009:00:------:--</t>
  </si>
  <si>
    <t>21:1063:000119</t>
  </si>
  <si>
    <t>21:0124:000112</t>
  </si>
  <si>
    <t>21:0124:000112:0001:0001:00</t>
  </si>
  <si>
    <t>082K  :773010:00:------:--</t>
  </si>
  <si>
    <t>21:1063:000120</t>
  </si>
  <si>
    <t>21:0124:000113</t>
  </si>
  <si>
    <t>21:0124:000113:0001:0001:00</t>
  </si>
  <si>
    <t>082K  :773011:00:------:--</t>
  </si>
  <si>
    <t>21:1063:000121</t>
  </si>
  <si>
    <t>21:0124:000114</t>
  </si>
  <si>
    <t>21:0124:000114:0001:0001:00</t>
  </si>
  <si>
    <t>082K  :773012:00:------:--</t>
  </si>
  <si>
    <t>21:1063:000122</t>
  </si>
  <si>
    <t>21:0124:000115</t>
  </si>
  <si>
    <t>21:0124:000115:0001:0001:00</t>
  </si>
  <si>
    <t>082K  :773013:00:------:--</t>
  </si>
  <si>
    <t>21:1063:000123</t>
  </si>
  <si>
    <t>21:0124:000116</t>
  </si>
  <si>
    <t>21:0124:000116:0001:0001:00</t>
  </si>
  <si>
    <t>082K  :773014:00:------:--</t>
  </si>
  <si>
    <t>21:1063:000124</t>
  </si>
  <si>
    <t>21:0124:000117</t>
  </si>
  <si>
    <t>21:0124:000117:0001:0001:00</t>
  </si>
  <si>
    <t>082K  :773015:00:------:--</t>
  </si>
  <si>
    <t>21:1063:000125</t>
  </si>
  <si>
    <t>21:0124:000118</t>
  </si>
  <si>
    <t>21:0124:000118:0001:0001:00</t>
  </si>
  <si>
    <t>082K  :773016:00:------:--</t>
  </si>
  <si>
    <t>21:1063:000126</t>
  </si>
  <si>
    <t>21:0124:000119</t>
  </si>
  <si>
    <t>21:0124:000119:0001:0001:00</t>
  </si>
  <si>
    <t>082K  :773018:00:------:--</t>
  </si>
  <si>
    <t>21:1063:000127</t>
  </si>
  <si>
    <t>21:0124:000120</t>
  </si>
  <si>
    <t>21:0124:000120:0001:0001:00</t>
  </si>
  <si>
    <t>082K  :773019:00:------:--</t>
  </si>
  <si>
    <t>21:1063:000128</t>
  </si>
  <si>
    <t>21:0124:000121</t>
  </si>
  <si>
    <t>21:0124:000121:0001:0001:00</t>
  </si>
  <si>
    <t>082K  :773020:00:------:--</t>
  </si>
  <si>
    <t>21:1063:000129</t>
  </si>
  <si>
    <t>21:0124:000122</t>
  </si>
  <si>
    <t>21:0124:000122:0001:0001:00</t>
  </si>
  <si>
    <t>76.4</t>
  </si>
  <si>
    <t>082K  :773022:00:------:--</t>
  </si>
  <si>
    <t>21:1063:000130</t>
  </si>
  <si>
    <t>21:0124:000123</t>
  </si>
  <si>
    <t>21:0124:000123:0001:0001:00</t>
  </si>
  <si>
    <t>082K  :773023:00:------:--</t>
  </si>
  <si>
    <t>21:1063:000131</t>
  </si>
  <si>
    <t>21:0124:000124</t>
  </si>
  <si>
    <t>21:0124:000124:0001:0001:00</t>
  </si>
  <si>
    <t>082K  :773024:10:------:--</t>
  </si>
  <si>
    <t>21:1063:000132</t>
  </si>
  <si>
    <t>21:0124:000125</t>
  </si>
  <si>
    <t>21:0124:000125:0001:0001:00</t>
  </si>
  <si>
    <t>082K  :773025:20:773024:10</t>
  </si>
  <si>
    <t>21:1063:000133</t>
  </si>
  <si>
    <t>21:0124:000125:0002:0001:00</t>
  </si>
  <si>
    <t>082K  :773026:00:------:--</t>
  </si>
  <si>
    <t>21:1063:000134</t>
  </si>
  <si>
    <t>21:0124:000126</t>
  </si>
  <si>
    <t>21:0124:000126:0001:0001:00</t>
  </si>
  <si>
    <t>082K  :773027:00:------:--</t>
  </si>
  <si>
    <t>21:1063:000135</t>
  </si>
  <si>
    <t>21:0124:000127</t>
  </si>
  <si>
    <t>21:0124:000127:0001:0001:00</t>
  </si>
  <si>
    <t>082K  :773028:00:------:--</t>
  </si>
  <si>
    <t>21:1063:000136</t>
  </si>
  <si>
    <t>21:0124:000128</t>
  </si>
  <si>
    <t>21:0124:000128:0001:0001:00</t>
  </si>
  <si>
    <t>082K  :773029:00:------:--</t>
  </si>
  <si>
    <t>21:1063:000137</t>
  </si>
  <si>
    <t>21:0124:000129</t>
  </si>
  <si>
    <t>21:0124:000129:0001:0001:00</t>
  </si>
  <si>
    <t>082K  :773030:00:------:--</t>
  </si>
  <si>
    <t>21:1063:000138</t>
  </si>
  <si>
    <t>21:0124:000130</t>
  </si>
  <si>
    <t>21:0124:000130:0001:0001:00</t>
  </si>
  <si>
    <t>082K  :773031:00:------:--</t>
  </si>
  <si>
    <t>21:1063:000139</t>
  </si>
  <si>
    <t>21:0124:000131</t>
  </si>
  <si>
    <t>21:0124:000131:0001:0001:00</t>
  </si>
  <si>
    <t>082K  :773032:00:------:--</t>
  </si>
  <si>
    <t>21:1063:000140</t>
  </si>
  <si>
    <t>21:0124:000132</t>
  </si>
  <si>
    <t>21:0124:000132:0001:0001:00</t>
  </si>
  <si>
    <t>082K  :773033:00:------:--</t>
  </si>
  <si>
    <t>21:1063:000141</t>
  </si>
  <si>
    <t>21:0124:000133</t>
  </si>
  <si>
    <t>21:0124:000133:0001:0001:00</t>
  </si>
  <si>
    <t>082K  :773034:00:------:--</t>
  </si>
  <si>
    <t>21:1063:000142</t>
  </si>
  <si>
    <t>21:0124:000134</t>
  </si>
  <si>
    <t>21:0124:000134:0001:0001:00</t>
  </si>
  <si>
    <t>082K  :773036:00:------:--</t>
  </si>
  <si>
    <t>21:1063:000143</t>
  </si>
  <si>
    <t>21:0124:000135</t>
  </si>
  <si>
    <t>21:0124:000135:0001:0001:00</t>
  </si>
  <si>
    <t>082K  :773037:00:------:--</t>
  </si>
  <si>
    <t>21:1063:000144</t>
  </si>
  <si>
    <t>21:0124:000136</t>
  </si>
  <si>
    <t>21:0124:000136:0001:0001:00</t>
  </si>
  <si>
    <t>082K  :773038:00:------:--</t>
  </si>
  <si>
    <t>21:1063:000145</t>
  </si>
  <si>
    <t>21:0124:000137</t>
  </si>
  <si>
    <t>21:0124:000137:0001:0001:00</t>
  </si>
  <si>
    <t>082K  :773039:00:------:--</t>
  </si>
  <si>
    <t>21:1063:000146</t>
  </si>
  <si>
    <t>21:0124:000138</t>
  </si>
  <si>
    <t>21:0124:000138:0001:0001:00</t>
  </si>
  <si>
    <t>082K  :773040:00:------:--</t>
  </si>
  <si>
    <t>21:1063:000147</t>
  </si>
  <si>
    <t>21:0124:000139</t>
  </si>
  <si>
    <t>21:0124:000139:0001:0001:00</t>
  </si>
  <si>
    <t>082K  :773042:00:------:--</t>
  </si>
  <si>
    <t>21:1063:000148</t>
  </si>
  <si>
    <t>21:0124:000140</t>
  </si>
  <si>
    <t>21:0124:000140:0001:0001:00</t>
  </si>
  <si>
    <t>082K  :773043:00:------:--</t>
  </si>
  <si>
    <t>21:1063:000149</t>
  </si>
  <si>
    <t>21:0124:000141</t>
  </si>
  <si>
    <t>21:0124:000141:0001:0001:00</t>
  </si>
  <si>
    <t>082K  :773044:00:------:--</t>
  </si>
  <si>
    <t>21:1063:000150</t>
  </si>
  <si>
    <t>21:0124:000142</t>
  </si>
  <si>
    <t>21:0124:000142:0001:0001:00</t>
  </si>
  <si>
    <t>082K  :773045:00:------:--</t>
  </si>
  <si>
    <t>21:1063:000151</t>
  </si>
  <si>
    <t>21:0124:000143</t>
  </si>
  <si>
    <t>21:0124:000143:0001:0001:00</t>
  </si>
  <si>
    <t>082K  :773046:00:------:--</t>
  </si>
  <si>
    <t>21:1063:000152</t>
  </si>
  <si>
    <t>21:0124:000144</t>
  </si>
  <si>
    <t>21:0124:000144:0001:0001:00</t>
  </si>
  <si>
    <t>43.5</t>
  </si>
  <si>
    <t>082K  :773047:00:------:--</t>
  </si>
  <si>
    <t>21:1063:000153</t>
  </si>
  <si>
    <t>21:0124:000145</t>
  </si>
  <si>
    <t>21:0124:000145:0001:0001:00</t>
  </si>
  <si>
    <t>082K  :773048:00:------:--</t>
  </si>
  <si>
    <t>21:1063:000154</t>
  </si>
  <si>
    <t>21:0124:000146</t>
  </si>
  <si>
    <t>21:0124:000146:0001:0001:00</t>
  </si>
  <si>
    <t>082K  :773049:00:------:--</t>
  </si>
  <si>
    <t>21:1063:000155</t>
  </si>
  <si>
    <t>21:0124:000147</t>
  </si>
  <si>
    <t>21:0124:000147:0001:0001:00</t>
  </si>
  <si>
    <t>082K  :773050:00:------:--</t>
  </si>
  <si>
    <t>21:1063:000156</t>
  </si>
  <si>
    <t>21:0124:000148</t>
  </si>
  <si>
    <t>21:0124:000148:0001:0001:00</t>
  </si>
  <si>
    <t>082K  :773051:10:------:--</t>
  </si>
  <si>
    <t>21:1063:000157</t>
  </si>
  <si>
    <t>21:0124:000149</t>
  </si>
  <si>
    <t>21:0124:000149:0001:0001:00</t>
  </si>
  <si>
    <t>082K  :773052:20:773051:10</t>
  </si>
  <si>
    <t>21:1063:000158</t>
  </si>
  <si>
    <t>21:0124:000149:0002:0001:00</t>
  </si>
  <si>
    <t>082K  :773054:00:------:--</t>
  </si>
  <si>
    <t>21:1063:000159</t>
  </si>
  <si>
    <t>21:0124:000150</t>
  </si>
  <si>
    <t>21:0124:000150:0001:0001:00</t>
  </si>
  <si>
    <t>082K  :773055:00:------:--</t>
  </si>
  <si>
    <t>21:1063:000160</t>
  </si>
  <si>
    <t>21:0124:000151</t>
  </si>
  <si>
    <t>21:0124:000151:0001:0001:00</t>
  </si>
  <si>
    <t>082K  :773056:00:------:--</t>
  </si>
  <si>
    <t>21:1063:000161</t>
  </si>
  <si>
    <t>21:0124:000152</t>
  </si>
  <si>
    <t>21:0124:000152:0001:0001:00</t>
  </si>
  <si>
    <t>082K  :773057:00:------:--</t>
  </si>
  <si>
    <t>21:1063:000162</t>
  </si>
  <si>
    <t>21:0124:000153</t>
  </si>
  <si>
    <t>21:0124:000153:0001:0001:00</t>
  </si>
  <si>
    <t>082K  :773058:00:------:--</t>
  </si>
  <si>
    <t>21:1063:000163</t>
  </si>
  <si>
    <t>21:0124:000154</t>
  </si>
  <si>
    <t>21:0124:000154:0001:0001:00</t>
  </si>
  <si>
    <t>082K  :773059:00:------:--</t>
  </si>
  <si>
    <t>21:1063:000164</t>
  </si>
  <si>
    <t>21:0124:000155</t>
  </si>
  <si>
    <t>21:0124:000155:0001:0001:00</t>
  </si>
  <si>
    <t>082K  :773060:00:------:--</t>
  </si>
  <si>
    <t>21:1063:000165</t>
  </si>
  <si>
    <t>21:0124:000156</t>
  </si>
  <si>
    <t>21:0124:000156:0001:0001:00</t>
  </si>
  <si>
    <t>082K  :773062:00:------:--</t>
  </si>
  <si>
    <t>21:1063:000166</t>
  </si>
  <si>
    <t>21:0124:000157</t>
  </si>
  <si>
    <t>21:0124:000157:0001:0001:00</t>
  </si>
  <si>
    <t>082K  :773063:00:------:--</t>
  </si>
  <si>
    <t>21:1063:000167</t>
  </si>
  <si>
    <t>21:0124:000158</t>
  </si>
  <si>
    <t>21:0124:000158:0001:0001:00</t>
  </si>
  <si>
    <t>082K  :773064:00:------:--</t>
  </si>
  <si>
    <t>21:1063:000168</t>
  </si>
  <si>
    <t>21:0124:000159</t>
  </si>
  <si>
    <t>21:0124:000159:0001:0001:00</t>
  </si>
  <si>
    <t>082K  :773065:00:------:--</t>
  </si>
  <si>
    <t>21:1063:000169</t>
  </si>
  <si>
    <t>21:0124:000160</t>
  </si>
  <si>
    <t>21:0124:000160:0001:0001:00</t>
  </si>
  <si>
    <t>082K  :773066:10:------:--</t>
  </si>
  <si>
    <t>21:1063:000170</t>
  </si>
  <si>
    <t>21:0124:000161</t>
  </si>
  <si>
    <t>21:0124:000161:0001:0001:00</t>
  </si>
  <si>
    <t>082K  :773067:20:773066:10</t>
  </si>
  <si>
    <t>21:1063:000171</t>
  </si>
  <si>
    <t>21:0124:000161:0002:0001:00</t>
  </si>
  <si>
    <t>082K  :773068:00:------:--</t>
  </si>
  <si>
    <t>21:1063:000172</t>
  </si>
  <si>
    <t>21:0124:000162</t>
  </si>
  <si>
    <t>21:0124:000162:0001:0001:00</t>
  </si>
  <si>
    <t>082K  :773069:00:------:--</t>
  </si>
  <si>
    <t>21:1063:000173</t>
  </si>
  <si>
    <t>21:0124:000163</t>
  </si>
  <si>
    <t>21:0124:000163:0001:0001:00</t>
  </si>
  <si>
    <t>082K  :773070:00:------:--</t>
  </si>
  <si>
    <t>21:1063:000174</t>
  </si>
  <si>
    <t>21:0124:000164</t>
  </si>
  <si>
    <t>21:0124:000164:0001:0001:00</t>
  </si>
  <si>
    <t>082K  :773071:00:------:--</t>
  </si>
  <si>
    <t>21:1063:000175</t>
  </si>
  <si>
    <t>21:0124:000165</t>
  </si>
  <si>
    <t>21:0124:000165:0001:0001:00</t>
  </si>
  <si>
    <t>082K  :773072:00:------:--</t>
  </si>
  <si>
    <t>21:1063:000176</t>
  </si>
  <si>
    <t>21:0124:000166</t>
  </si>
  <si>
    <t>21:0124:000166:0001:0001:00</t>
  </si>
  <si>
    <t>082K  :773073:00:------:--</t>
  </si>
  <si>
    <t>21:1063:000177</t>
  </si>
  <si>
    <t>21:0124:000167</t>
  </si>
  <si>
    <t>21:0124:000167:0001:0001:00</t>
  </si>
  <si>
    <t>082K  :773074:00:------:--</t>
  </si>
  <si>
    <t>21:1063:000178</t>
  </si>
  <si>
    <t>21:0124:000168</t>
  </si>
  <si>
    <t>21:0124:000168:0001:0001:00</t>
  </si>
  <si>
    <t>082K  :773075:00:------:--</t>
  </si>
  <si>
    <t>21:1063:000179</t>
  </si>
  <si>
    <t>21:0124:000169</t>
  </si>
  <si>
    <t>21:0124:000169:0001:0001:00</t>
  </si>
  <si>
    <t>082K  :773076:00:------:--</t>
  </si>
  <si>
    <t>21:1063:000180</t>
  </si>
  <si>
    <t>21:0124:000170</t>
  </si>
  <si>
    <t>21:0124:000170:0001:0001:00</t>
  </si>
  <si>
    <t>082K  :773078:00:------:--</t>
  </si>
  <si>
    <t>21:1063:000181</t>
  </si>
  <si>
    <t>21:0124:000171</t>
  </si>
  <si>
    <t>21:0124:000171:0001:0001:00</t>
  </si>
  <si>
    <t>082K  :773079:00:------:--</t>
  </si>
  <si>
    <t>21:1063:000182</t>
  </si>
  <si>
    <t>21:0124:000172</t>
  </si>
  <si>
    <t>21:0124:000172:0001:0001:00</t>
  </si>
  <si>
    <t>082K  :773080:00:------:--</t>
  </si>
  <si>
    <t>21:1063:000183</t>
  </si>
  <si>
    <t>21:0124:000173</t>
  </si>
  <si>
    <t>21:0124:000173:0001:0001:00</t>
  </si>
  <si>
    <t>082K  :773082:00:------:--</t>
  </si>
  <si>
    <t>21:1063:000184</t>
  </si>
  <si>
    <t>21:0124:000174</t>
  </si>
  <si>
    <t>21:0124:000174:0001:0001:00</t>
  </si>
  <si>
    <t>082K  :773083:10:------:--</t>
  </si>
  <si>
    <t>21:1063:000185</t>
  </si>
  <si>
    <t>21:0124:000175</t>
  </si>
  <si>
    <t>21:0124:000175:0001:0001:00</t>
  </si>
  <si>
    <t>082K  :773084:20:773083:10</t>
  </si>
  <si>
    <t>21:1063:000186</t>
  </si>
  <si>
    <t>21:0124:000175:0002:0001:00</t>
  </si>
  <si>
    <t>082K  :773085:00:------:--</t>
  </si>
  <si>
    <t>21:1063:000187</t>
  </si>
  <si>
    <t>21:0124:000176</t>
  </si>
  <si>
    <t>21:0124:000176:0001:0001:00</t>
  </si>
  <si>
    <t>082K  :773086:00:------:--</t>
  </si>
  <si>
    <t>21:1063:000188</t>
  </si>
  <si>
    <t>21:0124:000177</t>
  </si>
  <si>
    <t>21:0124:000177:0001:0001:00</t>
  </si>
  <si>
    <t>082K  :773087:00:------:--</t>
  </si>
  <si>
    <t>21:1063:000189</t>
  </si>
  <si>
    <t>21:0124:000178</t>
  </si>
  <si>
    <t>21:0124:000178:0001:0001:00</t>
  </si>
  <si>
    <t>082K  :773088:00:------:--</t>
  </si>
  <si>
    <t>21:1063:000190</t>
  </si>
  <si>
    <t>21:0124:000179</t>
  </si>
  <si>
    <t>21:0124:000179:0001:0001:00</t>
  </si>
  <si>
    <t>082K  :773089:00:------:--</t>
  </si>
  <si>
    <t>21:1063:000191</t>
  </si>
  <si>
    <t>21:0124:000180</t>
  </si>
  <si>
    <t>21:0124:000180:0001:0001:00</t>
  </si>
  <si>
    <t>082K  :773090:00:------:--</t>
  </si>
  <si>
    <t>21:1063:000192</t>
  </si>
  <si>
    <t>21:0124:000181</t>
  </si>
  <si>
    <t>21:0124:000181:0001:0001:00</t>
  </si>
  <si>
    <t>082K  :773091:00:------:--</t>
  </si>
  <si>
    <t>21:1063:000193</t>
  </si>
  <si>
    <t>21:0124:000182</t>
  </si>
  <si>
    <t>21:0124:000182:0001:0001:00</t>
  </si>
  <si>
    <t>082K  :773092:00:------:--</t>
  </si>
  <si>
    <t>21:1063:000194</t>
  </si>
  <si>
    <t>21:0124:000183</t>
  </si>
  <si>
    <t>21:0124:000183:0001:0001:00</t>
  </si>
  <si>
    <t>082K  :773093:00:------:--</t>
  </si>
  <si>
    <t>21:1063:000195</t>
  </si>
  <si>
    <t>21:0124:000184</t>
  </si>
  <si>
    <t>21:0124:000184:0001:0001:00</t>
  </si>
  <si>
    <t>082K  :773095:00:------:--</t>
  </si>
  <si>
    <t>21:1063:000196</t>
  </si>
  <si>
    <t>21:0124:000185</t>
  </si>
  <si>
    <t>21:0124:000185:0001:0001:00</t>
  </si>
  <si>
    <t>082K  :773096:00:------:--</t>
  </si>
  <si>
    <t>21:1063:000197</t>
  </si>
  <si>
    <t>21:0124:000186</t>
  </si>
  <si>
    <t>21:0124:000186:0001:0001:00</t>
  </si>
  <si>
    <t>082K  :773097:00:------:--</t>
  </si>
  <si>
    <t>21:1063:000198</t>
  </si>
  <si>
    <t>21:0124:000187</t>
  </si>
  <si>
    <t>21:0124:000187:0001:0001:00</t>
  </si>
  <si>
    <t>082K  :773098:00:------:--</t>
  </si>
  <si>
    <t>21:1063:000199</t>
  </si>
  <si>
    <t>21:0124:000188</t>
  </si>
  <si>
    <t>21:0124:000188:0001:0001:00</t>
  </si>
  <si>
    <t>082K  :773099:00:------:--</t>
  </si>
  <si>
    <t>21:1063:000200</t>
  </si>
  <si>
    <t>21:0124:000189</t>
  </si>
  <si>
    <t>21:0124:000189:0001:0001:00</t>
  </si>
  <si>
    <t>082K  :773100:00:------:--</t>
  </si>
  <si>
    <t>21:1063:000201</t>
  </si>
  <si>
    <t>21:0124:000190</t>
  </si>
  <si>
    <t>21:0124:000190:0001:0001:00</t>
  </si>
  <si>
    <t>082K  :773102:00:------:--</t>
  </si>
  <si>
    <t>21:1063:000202</t>
  </si>
  <si>
    <t>21:0124:000191</t>
  </si>
  <si>
    <t>21:0124:000191:0001:0001:00</t>
  </si>
  <si>
    <t>082K  :773103:00:------:--</t>
  </si>
  <si>
    <t>21:1063:000203</t>
  </si>
  <si>
    <t>21:0124:000192</t>
  </si>
  <si>
    <t>21:0124:000192:0001:0001:00</t>
  </si>
  <si>
    <t>754</t>
  </si>
  <si>
    <t>082K  :773105:10:------:--</t>
  </si>
  <si>
    <t>21:1063:000204</t>
  </si>
  <si>
    <t>21:0124:000193</t>
  </si>
  <si>
    <t>21:0124:000193:0001:0001:00</t>
  </si>
  <si>
    <t>082K  :773106:20:773105:10</t>
  </si>
  <si>
    <t>21:1063:000205</t>
  </si>
  <si>
    <t>21:0124:000193:0002:0001:00</t>
  </si>
  <si>
    <t>082K  :773107:00:------:--</t>
  </si>
  <si>
    <t>21:1063:000206</t>
  </si>
  <si>
    <t>21:0124:000194</t>
  </si>
  <si>
    <t>21:0124:000194:0001:0001:00</t>
  </si>
  <si>
    <t>082K  :773108:00:------:--</t>
  </si>
  <si>
    <t>21:1063:000207</t>
  </si>
  <si>
    <t>21:0124:000195</t>
  </si>
  <si>
    <t>21:0124:000195:0001:0001:00</t>
  </si>
  <si>
    <t>082K  :773109:00:------:--</t>
  </si>
  <si>
    <t>21:1063:000208</t>
  </si>
  <si>
    <t>21:0124:000196</t>
  </si>
  <si>
    <t>21:0124:000196:0001:0001:00</t>
  </si>
  <si>
    <t>082K  :773110:00:------:--</t>
  </si>
  <si>
    <t>21:1063:000209</t>
  </si>
  <si>
    <t>21:0124:000197</t>
  </si>
  <si>
    <t>21:0124:000197:0001:0001:00</t>
  </si>
  <si>
    <t>082K  :773111:00:------:--</t>
  </si>
  <si>
    <t>21:1063:000210</t>
  </si>
  <si>
    <t>21:0124:000198</t>
  </si>
  <si>
    <t>21:0124:000198:0001:0001:00</t>
  </si>
  <si>
    <t>082K  :773112:00:------:--</t>
  </si>
  <si>
    <t>21:1063:000211</t>
  </si>
  <si>
    <t>21:0124:000199</t>
  </si>
  <si>
    <t>21:0124:000199:0001:0001:00</t>
  </si>
  <si>
    <t>082K  :773113:00:------:--</t>
  </si>
  <si>
    <t>21:1063:000212</t>
  </si>
  <si>
    <t>21:0124:000200</t>
  </si>
  <si>
    <t>21:0124:000200:0001:0001:00</t>
  </si>
  <si>
    <t>082K  :773114:00:------:--</t>
  </si>
  <si>
    <t>21:1063:000213</t>
  </si>
  <si>
    <t>21:0124:000201</t>
  </si>
  <si>
    <t>21:0124:000201:0001:0001:00</t>
  </si>
  <si>
    <t>082K  :773115:00:------:--</t>
  </si>
  <si>
    <t>21:1063:000214</t>
  </si>
  <si>
    <t>21:0124:000202</t>
  </si>
  <si>
    <t>21:0124:000202:0001:0001:00</t>
  </si>
  <si>
    <t>082K  :773116:00:------:--</t>
  </si>
  <si>
    <t>21:1063:000215</t>
  </si>
  <si>
    <t>21:0124:000203</t>
  </si>
  <si>
    <t>21:0124:000203:0001:0001:00</t>
  </si>
  <si>
    <t>082K  :773117:00:------:--</t>
  </si>
  <si>
    <t>21:1063:000216</t>
  </si>
  <si>
    <t>21:0124:000204</t>
  </si>
  <si>
    <t>21:0124:000204:0001:0001:00</t>
  </si>
  <si>
    <t>082K  :773118:00:------:--</t>
  </si>
  <si>
    <t>21:1063:000217</t>
  </si>
  <si>
    <t>21:0124:000205</t>
  </si>
  <si>
    <t>21:0124:000205:0001:0001:00</t>
  </si>
  <si>
    <t>082K  :773119:00:------:--</t>
  </si>
  <si>
    <t>21:1063:000218</t>
  </si>
  <si>
    <t>21:0124:000206</t>
  </si>
  <si>
    <t>21:0124:000206:0001:0001:00</t>
  </si>
  <si>
    <t>082K  :773120:00:------:--</t>
  </si>
  <si>
    <t>21:1063:000219</t>
  </si>
  <si>
    <t>21:0124:000207</t>
  </si>
  <si>
    <t>21:0124:000207:0001:0001:00</t>
  </si>
  <si>
    <t>082K  :773122:00:------:--</t>
  </si>
  <si>
    <t>21:1063:000220</t>
  </si>
  <si>
    <t>21:0124:000208</t>
  </si>
  <si>
    <t>21:0124:000208:0001:0001:00</t>
  </si>
  <si>
    <t>082K  :773124:00:------:--</t>
  </si>
  <si>
    <t>21:1063:000221</t>
  </si>
  <si>
    <t>21:0124:000209</t>
  </si>
  <si>
    <t>21:0124:000209:0001:0001:00</t>
  </si>
  <si>
    <t>082K  :773125:10:------:--</t>
  </si>
  <si>
    <t>21:1063:000222</t>
  </si>
  <si>
    <t>21:0124:000210</t>
  </si>
  <si>
    <t>21:0124:000210:0001:0001:00</t>
  </si>
  <si>
    <t>082K  :773126:20:773125:10</t>
  </si>
  <si>
    <t>21:1063:000223</t>
  </si>
  <si>
    <t>21:0124:000210:0002:0001:00</t>
  </si>
  <si>
    <t>082K  :773127:00:------:--</t>
  </si>
  <si>
    <t>21:1063:000224</t>
  </si>
  <si>
    <t>21:0124:000211</t>
  </si>
  <si>
    <t>21:0124:000211:0001:0001:00</t>
  </si>
  <si>
    <t>082K  :773128:00:------:--</t>
  </si>
  <si>
    <t>21:1063:000225</t>
  </si>
  <si>
    <t>21:0124:000212</t>
  </si>
  <si>
    <t>21:0124:000212:0001:0001:00</t>
  </si>
  <si>
    <t>082K  :773129:00:------:--</t>
  </si>
  <si>
    <t>21:1063:000226</t>
  </si>
  <si>
    <t>21:0124:000213</t>
  </si>
  <si>
    <t>21:0124:000213:0001:0001:00</t>
  </si>
  <si>
    <t>082K  :773130:00:------:--</t>
  </si>
  <si>
    <t>21:1063:000227</t>
  </si>
  <si>
    <t>21:0124:000214</t>
  </si>
  <si>
    <t>21:0124:000214:0001:0001:00</t>
  </si>
  <si>
    <t>082K  :773131:00:------:--</t>
  </si>
  <si>
    <t>21:1063:000228</t>
  </si>
  <si>
    <t>21:0124:000215</t>
  </si>
  <si>
    <t>21:0124:000215:0001:0001:00</t>
  </si>
  <si>
    <t>543</t>
  </si>
  <si>
    <t>082K  :773132:00:------:--</t>
  </si>
  <si>
    <t>21:1063:000229</t>
  </si>
  <si>
    <t>21:0124:000216</t>
  </si>
  <si>
    <t>21:0124:000216:0001:0001:00</t>
  </si>
  <si>
    <t>082K  :773133:00:------:--</t>
  </si>
  <si>
    <t>21:1063:000230</t>
  </si>
  <si>
    <t>21:0124:000217</t>
  </si>
  <si>
    <t>21:0124:000217:0001:0001:00</t>
  </si>
  <si>
    <t>082K  :773134:00:------:--</t>
  </si>
  <si>
    <t>21:1063:000231</t>
  </si>
  <si>
    <t>21:0124:000218</t>
  </si>
  <si>
    <t>21:0124:000218:0001:0001:00</t>
  </si>
  <si>
    <t>082K  :773135:00:------:--</t>
  </si>
  <si>
    <t>21:1063:000232</t>
  </si>
  <si>
    <t>21:0124:000219</t>
  </si>
  <si>
    <t>21:0124:000219:0001:0001:00</t>
  </si>
  <si>
    <t>082K  :773136:00:------:--</t>
  </si>
  <si>
    <t>21:1063:000233</t>
  </si>
  <si>
    <t>21:0124:000220</t>
  </si>
  <si>
    <t>21:0124:000220:0001:0001:00</t>
  </si>
  <si>
    <t>082K  :773137:00:------:--</t>
  </si>
  <si>
    <t>21:1063:000234</t>
  </si>
  <si>
    <t>21:0124:000221</t>
  </si>
  <si>
    <t>21:0124:000221:0001:0001:00</t>
  </si>
  <si>
    <t>082K  :773138:00:------:--</t>
  </si>
  <si>
    <t>21:1063:000235</t>
  </si>
  <si>
    <t>21:0124:000222</t>
  </si>
  <si>
    <t>21:0124:000222:0001:0001:00</t>
  </si>
  <si>
    <t>082K  :773139:00:------:--</t>
  </si>
  <si>
    <t>21:1063:000236</t>
  </si>
  <si>
    <t>21:0124:000223</t>
  </si>
  <si>
    <t>21:0124:000223:0001:0001:00</t>
  </si>
  <si>
    <t>082K  :773140:00:------:--</t>
  </si>
  <si>
    <t>21:1063:000237</t>
  </si>
  <si>
    <t>21:0124:000224</t>
  </si>
  <si>
    <t>21:0124:000224:0001:0001:00</t>
  </si>
  <si>
    <t>082K  :773142:00:------:--</t>
  </si>
  <si>
    <t>21:1063:000238</t>
  </si>
  <si>
    <t>21:0124:000225</t>
  </si>
  <si>
    <t>21:0124:000225:0001:0001:00</t>
  </si>
  <si>
    <t>082K  :773144:10:------:--</t>
  </si>
  <si>
    <t>21:1063:000239</t>
  </si>
  <si>
    <t>21:0124:000226</t>
  </si>
  <si>
    <t>21:0124:000226:0001:0001:00</t>
  </si>
  <si>
    <t>082K  :773145:20:773144:10</t>
  </si>
  <si>
    <t>21:1063:000240</t>
  </si>
  <si>
    <t>21:0124:000226:0002:0001:00</t>
  </si>
  <si>
    <t>082K  :773146:00:------:--</t>
  </si>
  <si>
    <t>21:1063:000241</t>
  </si>
  <si>
    <t>21:0124:000227</t>
  </si>
  <si>
    <t>21:0124:000227:0001:0001:00</t>
  </si>
  <si>
    <t>082K  :773147:00:------:--</t>
  </si>
  <si>
    <t>21:1063:000242</t>
  </si>
  <si>
    <t>21:0124:000228</t>
  </si>
  <si>
    <t>21:0124:000228:0001:0001:00</t>
  </si>
  <si>
    <t>082K  :773148:00:------:--</t>
  </si>
  <si>
    <t>21:1063:000243</t>
  </si>
  <si>
    <t>21:0124:000229</t>
  </si>
  <si>
    <t>21:0124:000229:0001:0001:00</t>
  </si>
  <si>
    <t>082K  :773149:00:------:--</t>
  </si>
  <si>
    <t>21:1063:000244</t>
  </si>
  <si>
    <t>21:0124:000230</t>
  </si>
  <si>
    <t>21:0124:000230:0001:0001:00</t>
  </si>
  <si>
    <t>082K  :773150:00:------:--</t>
  </si>
  <si>
    <t>21:1063:000245</t>
  </si>
  <si>
    <t>21:0124:000231</t>
  </si>
  <si>
    <t>21:0124:000231:0001:0001:00</t>
  </si>
  <si>
    <t>082K  :773151:00:------:--</t>
  </si>
  <si>
    <t>21:1063:000246</t>
  </si>
  <si>
    <t>21:0124:000232</t>
  </si>
  <si>
    <t>21:0124:000232:0001:0001:00</t>
  </si>
  <si>
    <t>082K  :773152:00:------:--</t>
  </si>
  <si>
    <t>21:1063:000247</t>
  </si>
  <si>
    <t>21:0124:000233</t>
  </si>
  <si>
    <t>21:0124:000233:0001:0001:00</t>
  </si>
  <si>
    <t>082K  :773153:00:------:--</t>
  </si>
  <si>
    <t>21:1063:000248</t>
  </si>
  <si>
    <t>21:0124:000234</t>
  </si>
  <si>
    <t>21:0124:000234:0001:0001:00</t>
  </si>
  <si>
    <t>082K  :773154:00:------:--</t>
  </si>
  <si>
    <t>21:1063:000249</t>
  </si>
  <si>
    <t>21:0124:000235</t>
  </si>
  <si>
    <t>21:0124:000235:0001:0001:00</t>
  </si>
  <si>
    <t>082K  :773155:00:------:--</t>
  </si>
  <si>
    <t>21:1063:000250</t>
  </si>
  <si>
    <t>21:0124:000236</t>
  </si>
  <si>
    <t>21:0124:000236:0001:0001:00</t>
  </si>
  <si>
    <t>082K  :773156:00:------:--</t>
  </si>
  <si>
    <t>21:1063:000251</t>
  </si>
  <si>
    <t>21:0124:000237</t>
  </si>
  <si>
    <t>21:0124:000237:0001:0001:00</t>
  </si>
  <si>
    <t>082K  :773157:00:------:--</t>
  </si>
  <si>
    <t>21:1063:000252</t>
  </si>
  <si>
    <t>21:0124:000238</t>
  </si>
  <si>
    <t>21:0124:000238:0001:0001:00</t>
  </si>
  <si>
    <t>082K  :773158:00:------:--</t>
  </si>
  <si>
    <t>21:1063:000253</t>
  </si>
  <si>
    <t>21:0124:000239</t>
  </si>
  <si>
    <t>21:0124:000239:0001:0001:00</t>
  </si>
  <si>
    <t>082K  :773159:00:------:--</t>
  </si>
  <si>
    <t>21:1063:000254</t>
  </si>
  <si>
    <t>21:0124:000240</t>
  </si>
  <si>
    <t>21:0124:000240:0001:0001:00</t>
  </si>
  <si>
    <t>082K  :773160:00:------:--</t>
  </si>
  <si>
    <t>21:1063:000255</t>
  </si>
  <si>
    <t>21:0124:000241</t>
  </si>
  <si>
    <t>21:0124:000241:0001:0001:00</t>
  </si>
  <si>
    <t>082K  :773162:00:------:--</t>
  </si>
  <si>
    <t>21:1063:000256</t>
  </si>
  <si>
    <t>21:0124:000242</t>
  </si>
  <si>
    <t>21:0124:000242:0001:0001:00</t>
  </si>
  <si>
    <t>082K  :773163:00:------:--</t>
  </si>
  <si>
    <t>21:1063:000257</t>
  </si>
  <si>
    <t>21:0124:000243</t>
  </si>
  <si>
    <t>21:0124:000243:0001:0001:00</t>
  </si>
  <si>
    <t>082K  :773164:00:------:--</t>
  </si>
  <si>
    <t>21:1063:000258</t>
  </si>
  <si>
    <t>21:0124:000244</t>
  </si>
  <si>
    <t>21:0124:000244:0001:0001:00</t>
  </si>
  <si>
    <t>082K  :773165:00:------:--</t>
  </si>
  <si>
    <t>21:1063:000259</t>
  </si>
  <si>
    <t>21:0124:000245</t>
  </si>
  <si>
    <t>21:0124:000245:0001:0001:00</t>
  </si>
  <si>
    <t>082K  :773166:10:------:--</t>
  </si>
  <si>
    <t>21:1063:000260</t>
  </si>
  <si>
    <t>21:0124:000246</t>
  </si>
  <si>
    <t>21:0124:000246:0001:0001:00</t>
  </si>
  <si>
    <t>082K  :773167:20:773166:10</t>
  </si>
  <si>
    <t>21:1063:000261</t>
  </si>
  <si>
    <t>21:0124:000246:0002:0001:00</t>
  </si>
  <si>
    <t>082K  :773168:00:------:--</t>
  </si>
  <si>
    <t>21:1063:000262</t>
  </si>
  <si>
    <t>21:0124:000247</t>
  </si>
  <si>
    <t>21:0124:000247:0001:0001:00</t>
  </si>
  <si>
    <t>082K  :773169:00:------:--</t>
  </si>
  <si>
    <t>21:1063:000263</t>
  </si>
  <si>
    <t>21:0124:000248</t>
  </si>
  <si>
    <t>21:0124:000248:0001:0001:00</t>
  </si>
  <si>
    <t>082K  :773170:00:------:--</t>
  </si>
  <si>
    <t>21:1063:000264</t>
  </si>
  <si>
    <t>21:0124:000249</t>
  </si>
  <si>
    <t>21:0124:000249:0001:0001:00</t>
  </si>
  <si>
    <t>082K  :773171:00:------:--</t>
  </si>
  <si>
    <t>21:1063:000265</t>
  </si>
  <si>
    <t>21:0124:000250</t>
  </si>
  <si>
    <t>21:0124:000250:0001:0001:00</t>
  </si>
  <si>
    <t>082K  :773172:00:------:--</t>
  </si>
  <si>
    <t>21:1063:000266</t>
  </si>
  <si>
    <t>21:0124:000251</t>
  </si>
  <si>
    <t>21:0124:000251:0001:0001:00</t>
  </si>
  <si>
    <t>082K  :773173:00:------:--</t>
  </si>
  <si>
    <t>21:1063:000267</t>
  </si>
  <si>
    <t>21:0124:000252</t>
  </si>
  <si>
    <t>21:0124:000252:0001:0001:00</t>
  </si>
  <si>
    <t>082K  :773174:00:------:--</t>
  </si>
  <si>
    <t>21:1063:000268</t>
  </si>
  <si>
    <t>21:0124:000253</t>
  </si>
  <si>
    <t>21:0124:000253:0001:0001:00</t>
  </si>
  <si>
    <t>082K  :773175:00:------:--</t>
  </si>
  <si>
    <t>21:1063:000269</t>
  </si>
  <si>
    <t>21:0124:000254</t>
  </si>
  <si>
    <t>21:0124:000254:0001:0001:00</t>
  </si>
  <si>
    <t>082K  :773176:00:------:--</t>
  </si>
  <si>
    <t>21:1063:000270</t>
  </si>
  <si>
    <t>21:0124:000255</t>
  </si>
  <si>
    <t>21:0124:000255:0001:0001:00</t>
  </si>
  <si>
    <t>082K  :773177:00:------:--</t>
  </si>
  <si>
    <t>21:1063:000271</t>
  </si>
  <si>
    <t>21:0124:000256</t>
  </si>
  <si>
    <t>21:0124:000256:0001:0001:00</t>
  </si>
  <si>
    <t>082K  :773178:00:------:--</t>
  </si>
  <si>
    <t>21:1063:000272</t>
  </si>
  <si>
    <t>21:0124:000257</t>
  </si>
  <si>
    <t>21:0124:000257:0001:0001:00</t>
  </si>
  <si>
    <t>082K  :773180:00:------:--</t>
  </si>
  <si>
    <t>21:1063:000273</t>
  </si>
  <si>
    <t>21:0124:000258</t>
  </si>
  <si>
    <t>21:0124:000258:0001:0001:00</t>
  </si>
  <si>
    <t>082K  :773182:00:------:--</t>
  </si>
  <si>
    <t>21:1063:000274</t>
  </si>
  <si>
    <t>21:0124:000259</t>
  </si>
  <si>
    <t>21:0124:000259:0001:0001:00</t>
  </si>
  <si>
    <t>082K  :773183:00:------:--</t>
  </si>
  <si>
    <t>21:1063:000275</t>
  </si>
  <si>
    <t>21:0124:000260</t>
  </si>
  <si>
    <t>21:0124:000260:0001:0001:00</t>
  </si>
  <si>
    <t>082K  :773184:00:------:--</t>
  </si>
  <si>
    <t>21:1063:000276</t>
  </si>
  <si>
    <t>21:0124:000261</t>
  </si>
  <si>
    <t>21:0124:000261:0001:0001:00</t>
  </si>
  <si>
    <t>082K  :773185:00:------:--</t>
  </si>
  <si>
    <t>21:1063:000277</t>
  </si>
  <si>
    <t>21:0124:000262</t>
  </si>
  <si>
    <t>21:0124:000262:0001:0001:00</t>
  </si>
  <si>
    <t>082K  :773186:00:------:--</t>
  </si>
  <si>
    <t>21:1063:000278</t>
  </si>
  <si>
    <t>21:0124:000263</t>
  </si>
  <si>
    <t>21:0124:000263:0001:0001:00</t>
  </si>
  <si>
    <t>082K  :773187:10:------:--</t>
  </si>
  <si>
    <t>21:1063:000279</t>
  </si>
  <si>
    <t>21:0124:000264</t>
  </si>
  <si>
    <t>21:0124:000264:0001:0001:00</t>
  </si>
  <si>
    <t>082K  :773188:20:773187:10</t>
  </si>
  <si>
    <t>21:1063:000280</t>
  </si>
  <si>
    <t>21:0124:000264:0002:0001:00</t>
  </si>
  <si>
    <t>082K  :773189:00:------:--</t>
  </si>
  <si>
    <t>21:1063:000281</t>
  </si>
  <si>
    <t>21:0124:000265</t>
  </si>
  <si>
    <t>21:0124:000265:0001:0001:00</t>
  </si>
  <si>
    <t>082K  :773190:00:------:--</t>
  </si>
  <si>
    <t>21:1063:000282</t>
  </si>
  <si>
    <t>21:0124:000266</t>
  </si>
  <si>
    <t>21:0124:000266:0001:0001:00</t>
  </si>
  <si>
    <t>082K  :773192:00:------:--</t>
  </si>
  <si>
    <t>21:1063:000283</t>
  </si>
  <si>
    <t>21:0124:000267</t>
  </si>
  <si>
    <t>21:0124:000267:0001:0001:00</t>
  </si>
  <si>
    <t>082K  :773193:00:------:--</t>
  </si>
  <si>
    <t>21:1063:000284</t>
  </si>
  <si>
    <t>21:0124:000268</t>
  </si>
  <si>
    <t>21:0124:000268:0001:0001:00</t>
  </si>
  <si>
    <t>082K  :773194:00:------:--</t>
  </si>
  <si>
    <t>21:1063:000285</t>
  </si>
  <si>
    <t>21:0124:000269</t>
  </si>
  <si>
    <t>21:0124:000269:0001:0001:00</t>
  </si>
  <si>
    <t>082K  :773195:00:------:--</t>
  </si>
  <si>
    <t>21:1063:000286</t>
  </si>
  <si>
    <t>21:0124:000270</t>
  </si>
  <si>
    <t>21:0124:000270:0001:0001:00</t>
  </si>
  <si>
    <t>082K  :773196:00:------:--</t>
  </si>
  <si>
    <t>21:1063:000287</t>
  </si>
  <si>
    <t>21:0124:000271</t>
  </si>
  <si>
    <t>21:0124:000271:0001:0001:00</t>
  </si>
  <si>
    <t>082K  :773197:00:------:--</t>
  </si>
  <si>
    <t>21:1063:000288</t>
  </si>
  <si>
    <t>21:0124:000272</t>
  </si>
  <si>
    <t>21:0124:000272:0001:0001:00</t>
  </si>
  <si>
    <t>082K  :773198:00:------:--</t>
  </si>
  <si>
    <t>21:1063:000289</t>
  </si>
  <si>
    <t>21:0124:000273</t>
  </si>
  <si>
    <t>21:0124:000273:0001:0001:00</t>
  </si>
  <si>
    <t>082K  :773199:00:------:--</t>
  </si>
  <si>
    <t>21:1063:000290</t>
  </si>
  <si>
    <t>21:0124:000274</t>
  </si>
  <si>
    <t>21:0124:000274:0001:0001:00</t>
  </si>
  <si>
    <t>082K  :773200:00:------:--</t>
  </si>
  <si>
    <t>21:1063:000291</t>
  </si>
  <si>
    <t>21:0124:000275</t>
  </si>
  <si>
    <t>21:0124:000275:0001:0001:00</t>
  </si>
  <si>
    <t>082K  :773202:00:------:--</t>
  </si>
  <si>
    <t>21:1063:000292</t>
  </si>
  <si>
    <t>21:0124:000276</t>
  </si>
  <si>
    <t>21:0124:000276:0001:0001:00</t>
  </si>
  <si>
    <t>082K  :773203:00:------:--</t>
  </si>
  <si>
    <t>21:1063:000293</t>
  </si>
  <si>
    <t>21:0124:000277</t>
  </si>
  <si>
    <t>21:0124:000277:0001:0001:00</t>
  </si>
  <si>
    <t>082K  :773204:00:------:--</t>
  </si>
  <si>
    <t>21:1063:000294</t>
  </si>
  <si>
    <t>21:0124:000278</t>
  </si>
  <si>
    <t>21:0124:000278:0001:0001:00</t>
  </si>
  <si>
    <t>082K  :773205:00:------:--</t>
  </si>
  <si>
    <t>21:1063:000295</t>
  </si>
  <si>
    <t>21:0124:000279</t>
  </si>
  <si>
    <t>21:0124:000279:0001:0001:00</t>
  </si>
  <si>
    <t>082K  :773206:00:------:--</t>
  </si>
  <si>
    <t>21:1063:000296</t>
  </si>
  <si>
    <t>21:0124:000280</t>
  </si>
  <si>
    <t>21:0124:000280:0001:0001:00</t>
  </si>
  <si>
    <t>082K  :773207:00:------:--</t>
  </si>
  <si>
    <t>21:1063:000297</t>
  </si>
  <si>
    <t>21:0124:000281</t>
  </si>
  <si>
    <t>21:0124:000281:0001:0001:00</t>
  </si>
  <si>
    <t>082K  :773208:00:------:--</t>
  </si>
  <si>
    <t>21:1063:000298</t>
  </si>
  <si>
    <t>21:0124:000282</t>
  </si>
  <si>
    <t>21:0124:000282:0001:0001:00</t>
  </si>
  <si>
    <t>082K  :773209:10:------:--</t>
  </si>
  <si>
    <t>21:1063:000299</t>
  </si>
  <si>
    <t>21:0124:000283</t>
  </si>
  <si>
    <t>21:0124:000283:0001:0001:00</t>
  </si>
  <si>
    <t>082K  :773210:20:773209:10</t>
  </si>
  <si>
    <t>21:1063:000300</t>
  </si>
  <si>
    <t>21:0124:000283:0002:0001:00</t>
  </si>
  <si>
    <t>082K  :773211:00:------:--</t>
  </si>
  <si>
    <t>21:1063:000301</t>
  </si>
  <si>
    <t>21:0124:000284</t>
  </si>
  <si>
    <t>21:0124:000284:0001:0001:00</t>
  </si>
  <si>
    <t>082K  :773212:00:------:--</t>
  </si>
  <si>
    <t>21:1063:000302</t>
  </si>
  <si>
    <t>21:0124:000285</t>
  </si>
  <si>
    <t>21:0124:000285:0001:0001:00</t>
  </si>
  <si>
    <t>082K  :773213:00:------:--</t>
  </si>
  <si>
    <t>21:1063:000303</t>
  </si>
  <si>
    <t>21:0124:000286</t>
  </si>
  <si>
    <t>21:0124:000286:0001:0001:00</t>
  </si>
  <si>
    <t>082K  :773214:00:------:--</t>
  </si>
  <si>
    <t>21:1063:000304</t>
  </si>
  <si>
    <t>21:0124:000287</t>
  </si>
  <si>
    <t>21:0124:000287:0001:0001:00</t>
  </si>
  <si>
    <t>082K  :773215:00:------:--</t>
  </si>
  <si>
    <t>21:1063:000305</t>
  </si>
  <si>
    <t>21:0124:000288</t>
  </si>
  <si>
    <t>21:0124:000288:0001:0001:00</t>
  </si>
  <si>
    <t>082K  :773216:00:------:--</t>
  </si>
  <si>
    <t>21:1063:000306</t>
  </si>
  <si>
    <t>21:0124:000289</t>
  </si>
  <si>
    <t>21:0124:000289:0001:0001:00</t>
  </si>
  <si>
    <t>082K  :773218:00:------:--</t>
  </si>
  <si>
    <t>21:1063:000307</t>
  </si>
  <si>
    <t>21:0124:000290</t>
  </si>
  <si>
    <t>21:0124:000290:0001:0001:00</t>
  </si>
  <si>
    <t>082K  :773219:00:------:--</t>
  </si>
  <si>
    <t>21:1063:000308</t>
  </si>
  <si>
    <t>21:0124:000291</t>
  </si>
  <si>
    <t>21:0124:000291:0001:0001:00</t>
  </si>
  <si>
    <t>082K  :773220:00:------:--</t>
  </si>
  <si>
    <t>21:1063:000309</t>
  </si>
  <si>
    <t>21:0124:000292</t>
  </si>
  <si>
    <t>21:0124:000292:0001:0001:00</t>
  </si>
  <si>
    <t>082K  :773222:10:------:--</t>
  </si>
  <si>
    <t>21:1063:000310</t>
  </si>
  <si>
    <t>21:0124:000293</t>
  </si>
  <si>
    <t>21:0124:000293:0001:0001:00</t>
  </si>
  <si>
    <t>082K  :773223:20:773222:10</t>
  </si>
  <si>
    <t>21:1063:000311</t>
  </si>
  <si>
    <t>21:0124:000293:0002:0001:00</t>
  </si>
  <si>
    <t>082K  :773225:00:------:--</t>
  </si>
  <si>
    <t>21:1063:000312</t>
  </si>
  <si>
    <t>21:0124:000294</t>
  </si>
  <si>
    <t>21:0124:000294:0001:0001:00</t>
  </si>
  <si>
    <t>082K  :773226:00:------:--</t>
  </si>
  <si>
    <t>21:1063:000313</t>
  </si>
  <si>
    <t>21:0124:000295</t>
  </si>
  <si>
    <t>21:0124:000295:0001:0001:00</t>
  </si>
  <si>
    <t>108</t>
  </si>
  <si>
    <t>082K  :773227:00:------:--</t>
  </si>
  <si>
    <t>21:1063:000314</t>
  </si>
  <si>
    <t>21:0124:000296</t>
  </si>
  <si>
    <t>21:0124:000296:0001:0001:00</t>
  </si>
  <si>
    <t>082K  :773228:00:------:--</t>
  </si>
  <si>
    <t>21:1063:000315</t>
  </si>
  <si>
    <t>21:0124:000297</t>
  </si>
  <si>
    <t>21:0124:000297:0001:0001:00</t>
  </si>
  <si>
    <t>082K  :773229:00:------:--</t>
  </si>
  <si>
    <t>21:1063:000316</t>
  </si>
  <si>
    <t>21:0124:000298</t>
  </si>
  <si>
    <t>21:0124:000298:0001:0001:00</t>
  </si>
  <si>
    <t>082K  :773230:00:------:--</t>
  </si>
  <si>
    <t>21:1063:000317</t>
  </si>
  <si>
    <t>21:0124:000299</t>
  </si>
  <si>
    <t>21:0124:000299:0001:0001:00</t>
  </si>
  <si>
    <t>082K  :773231:00:------:--</t>
  </si>
  <si>
    <t>21:1063:000318</t>
  </si>
  <si>
    <t>21:0124:000300</t>
  </si>
  <si>
    <t>21:0124:000300:0001:0001:00</t>
  </si>
  <si>
    <t>082K  :773232:00:------:--</t>
  </si>
  <si>
    <t>21:1063:000319</t>
  </si>
  <si>
    <t>21:0124:000301</t>
  </si>
  <si>
    <t>21:0124:000301:0001:0001:00</t>
  </si>
  <si>
    <t>082K  :773233:00:------:--</t>
  </si>
  <si>
    <t>21:1063:000320</t>
  </si>
  <si>
    <t>21:0124:000302</t>
  </si>
  <si>
    <t>21:0124:000302:0001:0001:00</t>
  </si>
  <si>
    <t>082K  :773234:00:------:--</t>
  </si>
  <si>
    <t>21:1063:000321</t>
  </si>
  <si>
    <t>21:0124:000303</t>
  </si>
  <si>
    <t>21:0124:000303:0001:0001:00</t>
  </si>
  <si>
    <t>082K  :773235:00:------:--</t>
  </si>
  <si>
    <t>21:1063:000322</t>
  </si>
  <si>
    <t>21:0124:000304</t>
  </si>
  <si>
    <t>21:0124:000304:0001:0001:00</t>
  </si>
  <si>
    <t>082K  :773236:00:------:--</t>
  </si>
  <si>
    <t>21:1063:000323</t>
  </si>
  <si>
    <t>21:0124:000305</t>
  </si>
  <si>
    <t>21:0124:000305:0001:0001:00</t>
  </si>
  <si>
    <t>082K  :773237:00:------:--</t>
  </si>
  <si>
    <t>21:1063:000324</t>
  </si>
  <si>
    <t>21:0124:000306</t>
  </si>
  <si>
    <t>21:0124:000306:0001:0001:00</t>
  </si>
  <si>
    <t>082K  :773238:00:------:--</t>
  </si>
  <si>
    <t>21:1063:000325</t>
  </si>
  <si>
    <t>21:0124:000307</t>
  </si>
  <si>
    <t>21:0124:000307:0001:0001:00</t>
  </si>
  <si>
    <t>082K  :773239:00:------:--</t>
  </si>
  <si>
    <t>21:1063:000326</t>
  </si>
  <si>
    <t>21:0124:000308</t>
  </si>
  <si>
    <t>21:0124:000308:0001:0001:00</t>
  </si>
  <si>
    <t>082K  :773240:00:------:--</t>
  </si>
  <si>
    <t>21:1063:000327</t>
  </si>
  <si>
    <t>21:0124:000309</t>
  </si>
  <si>
    <t>21:0124:000309:0001:0001:00</t>
  </si>
  <si>
    <t>082K  :773242:00:------:--</t>
  </si>
  <si>
    <t>21:1063:000328</t>
  </si>
  <si>
    <t>21:0124:000310</t>
  </si>
  <si>
    <t>21:0124:000310:0001:0001:00</t>
  </si>
  <si>
    <t>082K  :773243:00:------:--</t>
  </si>
  <si>
    <t>21:1063:000329</t>
  </si>
  <si>
    <t>21:0124:000311</t>
  </si>
  <si>
    <t>21:0124:000311:0001:0001:00</t>
  </si>
  <si>
    <t>082K  :773244:00:------:--</t>
  </si>
  <si>
    <t>21:1063:000330</t>
  </si>
  <si>
    <t>21:0124:000312</t>
  </si>
  <si>
    <t>21:0124:000312:0001:0001:00</t>
  </si>
  <si>
    <t>082K  :773245:00:------:--</t>
  </si>
  <si>
    <t>21:1063:000331</t>
  </si>
  <si>
    <t>21:0124:000313</t>
  </si>
  <si>
    <t>21:0124:000313:0001:0001:00</t>
  </si>
  <si>
    <t>082K  :773246:00:------:--</t>
  </si>
  <si>
    <t>21:1063:000332</t>
  </si>
  <si>
    <t>21:0124:000314</t>
  </si>
  <si>
    <t>21:0124:000314:0001:0001:00</t>
  </si>
  <si>
    <t>082K  :773247:10:------:--</t>
  </si>
  <si>
    <t>21:1063:000333</t>
  </si>
  <si>
    <t>21:0124:000315</t>
  </si>
  <si>
    <t>21:0124:000315:0001:0001:00</t>
  </si>
  <si>
    <t>082K  :773248:20:773247:10</t>
  </si>
  <si>
    <t>21:1063:000334</t>
  </si>
  <si>
    <t>21:0124:000315:0002:0001:00</t>
  </si>
  <si>
    <t>082K  :773249:00:------:--</t>
  </si>
  <si>
    <t>21:1063:000335</t>
  </si>
  <si>
    <t>21:0124:000316</t>
  </si>
  <si>
    <t>21:0124:000316:0001:0001:00</t>
  </si>
  <si>
    <t>082K  :773250:00:------:--</t>
  </si>
  <si>
    <t>21:1063:000336</t>
  </si>
  <si>
    <t>21:0124:000317</t>
  </si>
  <si>
    <t>21:0124:000317:0001:0001:00</t>
  </si>
  <si>
    <t>134</t>
  </si>
  <si>
    <t>082K  :773251:00:------:--</t>
  </si>
  <si>
    <t>21:1063:000337</t>
  </si>
  <si>
    <t>21:0124:000318</t>
  </si>
  <si>
    <t>21:0124:000318:0001:0001:00</t>
  </si>
  <si>
    <t>082K  :773253:00:------:--</t>
  </si>
  <si>
    <t>21:1063:000338</t>
  </si>
  <si>
    <t>21:0124:000319</t>
  </si>
  <si>
    <t>21:0124:000319:0001:0001:00</t>
  </si>
  <si>
    <t>082K  :773254:00:------:--</t>
  </si>
  <si>
    <t>21:1063:000339</t>
  </si>
  <si>
    <t>21:0124:000320</t>
  </si>
  <si>
    <t>21:0124:000320:0001:0001:00</t>
  </si>
  <si>
    <t>082K  :773255:00:------:--</t>
  </si>
  <si>
    <t>21:1063:000340</t>
  </si>
  <si>
    <t>21:0124:000321</t>
  </si>
  <si>
    <t>21:0124:000321:0001:0001:00</t>
  </si>
  <si>
    <t>082K  :773256:00:------:--</t>
  </si>
  <si>
    <t>21:1063:000341</t>
  </si>
  <si>
    <t>21:0124:000322</t>
  </si>
  <si>
    <t>21:0124:000322:0001:0001:00</t>
  </si>
  <si>
    <t>082K  :773257:00:------:--</t>
  </si>
  <si>
    <t>21:1063:000342</t>
  </si>
  <si>
    <t>21:0124:000323</t>
  </si>
  <si>
    <t>21:0124:000323:0001:0001:00</t>
  </si>
  <si>
    <t>082K  :773258:00:------:--</t>
  </si>
  <si>
    <t>21:1063:000343</t>
  </si>
  <si>
    <t>21:0124:000324</t>
  </si>
  <si>
    <t>21:0124:000324:0001:0001:00</t>
  </si>
  <si>
    <t>082K  :773259:00:------:--</t>
  </si>
  <si>
    <t>21:1063:000344</t>
  </si>
  <si>
    <t>21:0124:000325</t>
  </si>
  <si>
    <t>21:0124:000325:0001:0001:00</t>
  </si>
  <si>
    <t>6120</t>
  </si>
  <si>
    <t>082K  :773260:00:------:--</t>
  </si>
  <si>
    <t>21:1063:000345</t>
  </si>
  <si>
    <t>21:0124:000326</t>
  </si>
  <si>
    <t>21:0124:000326:0001:0001:00</t>
  </si>
  <si>
    <t>082K  :773263:00:------:--</t>
  </si>
  <si>
    <t>21:1063:000346</t>
  </si>
  <si>
    <t>21:0124:000327</t>
  </si>
  <si>
    <t>21:0124:000327:0001:0001:00</t>
  </si>
  <si>
    <t>082K  :773264:00:------:--</t>
  </si>
  <si>
    <t>21:1063:000347</t>
  </si>
  <si>
    <t>21:0124:000328</t>
  </si>
  <si>
    <t>21:0124:000328:0001:0001:00</t>
  </si>
  <si>
    <t>082K  :773265:00:------:--</t>
  </si>
  <si>
    <t>21:1063:000348</t>
  </si>
  <si>
    <t>21:0124:000329</t>
  </si>
  <si>
    <t>21:0124:000329:0001:0001:00</t>
  </si>
  <si>
    <t>082K  :773266:00:------:--</t>
  </si>
  <si>
    <t>21:1063:000349</t>
  </si>
  <si>
    <t>21:0124:000330</t>
  </si>
  <si>
    <t>21:0124:000330:0001:0001:00</t>
  </si>
  <si>
    <t>082K  :773267:10:------:--</t>
  </si>
  <si>
    <t>21:1063:000350</t>
  </si>
  <si>
    <t>21:0124:000331</t>
  </si>
  <si>
    <t>21:0124:000331:0001:0001:00</t>
  </si>
  <si>
    <t>082K  :773268:20:773267:10</t>
  </si>
  <si>
    <t>21:1063:000351</t>
  </si>
  <si>
    <t>21:0124:000331:0002:0001:00</t>
  </si>
  <si>
    <t>082K  :773269:00:------:--</t>
  </si>
  <si>
    <t>21:1063:000352</t>
  </si>
  <si>
    <t>21:0124:000332</t>
  </si>
  <si>
    <t>21:0124:000332:0001:0001:00</t>
  </si>
  <si>
    <t>082K  :773270:00:------:--</t>
  </si>
  <si>
    <t>21:1063:000353</t>
  </si>
  <si>
    <t>21:0124:000333</t>
  </si>
  <si>
    <t>21:0124:000333:0001:0001:00</t>
  </si>
  <si>
    <t>082K  :773271:00:------:--</t>
  </si>
  <si>
    <t>21:1063:000354</t>
  </si>
  <si>
    <t>21:0124:000334</t>
  </si>
  <si>
    <t>21:0124:000334:0001:0001:00</t>
  </si>
  <si>
    <t>082K  :773272:00:------:--</t>
  </si>
  <si>
    <t>21:1063:000355</t>
  </si>
  <si>
    <t>21:0124:000335</t>
  </si>
  <si>
    <t>21:0124:000335:0001:0001:00</t>
  </si>
  <si>
    <t>082K  :773273:00:------:--</t>
  </si>
  <si>
    <t>21:1063:000356</t>
  </si>
  <si>
    <t>21:0124:000336</t>
  </si>
  <si>
    <t>21:0124:000336:0001:0001:00</t>
  </si>
  <si>
    <t>082K  :773274:00:------:--</t>
  </si>
  <si>
    <t>21:1063:000357</t>
  </si>
  <si>
    <t>21:0124:000337</t>
  </si>
  <si>
    <t>21:0124:000337:0001:0001:00</t>
  </si>
  <si>
    <t>082K  :773275:00:------:--</t>
  </si>
  <si>
    <t>21:1063:000358</t>
  </si>
  <si>
    <t>21:0124:000338</t>
  </si>
  <si>
    <t>21:0124:000338:0001:0001:00</t>
  </si>
  <si>
    <t>082K  :773276:00:------:--</t>
  </si>
  <si>
    <t>21:1063:000359</t>
  </si>
  <si>
    <t>21:0124:000339</t>
  </si>
  <si>
    <t>21:0124:000339:0001:0001:00</t>
  </si>
  <si>
    <t>082K  :773277:00:------:--</t>
  </si>
  <si>
    <t>21:1063:000360</t>
  </si>
  <si>
    <t>21:0124:000340</t>
  </si>
  <si>
    <t>21:0124:000340:0001:0001:00</t>
  </si>
  <si>
    <t>082K  :773278:00:------:--</t>
  </si>
  <si>
    <t>21:1063:000361</t>
  </si>
  <si>
    <t>21:0124:000341</t>
  </si>
  <si>
    <t>21:0124:000341:0001:0001:00</t>
  </si>
  <si>
    <t>082K  :773279:00:------:--</t>
  </si>
  <si>
    <t>21:1063:000362</t>
  </si>
  <si>
    <t>21:0124:000342</t>
  </si>
  <si>
    <t>21:0124:000342:0001:0001:00</t>
  </si>
  <si>
    <t>082K  :773280:00:------:--</t>
  </si>
  <si>
    <t>21:1063:000363</t>
  </si>
  <si>
    <t>21:0124:000343</t>
  </si>
  <si>
    <t>21:0124:000343:0001:0001:00</t>
  </si>
  <si>
    <t>082K  :773282:00:------:--</t>
  </si>
  <si>
    <t>21:1063:000364</t>
  </si>
  <si>
    <t>21:0124:000344</t>
  </si>
  <si>
    <t>21:0124:000344:0001:0001:00</t>
  </si>
  <si>
    <t>082K  :773283:00:------:--</t>
  </si>
  <si>
    <t>21:1063:000365</t>
  </si>
  <si>
    <t>21:0124:000345</t>
  </si>
  <si>
    <t>21:0124:000345:0001:0001:00</t>
  </si>
  <si>
    <t>082K  :773284:00:------:--</t>
  </si>
  <si>
    <t>21:1063:000366</t>
  </si>
  <si>
    <t>21:0124:000346</t>
  </si>
  <si>
    <t>21:0124:000346:0001:0001:00</t>
  </si>
  <si>
    <t>082K  :773285:10:------:--</t>
  </si>
  <si>
    <t>21:1063:000367</t>
  </si>
  <si>
    <t>21:0124:000347</t>
  </si>
  <si>
    <t>21:0124:000347:0001:0001:00</t>
  </si>
  <si>
    <t>082K  :773286:20:773285:10</t>
  </si>
  <si>
    <t>21:1063:000368</t>
  </si>
  <si>
    <t>21:0124:000347:0002:0001:00</t>
  </si>
  <si>
    <t>082K  :773287:00:------:--</t>
  </si>
  <si>
    <t>21:1063:000369</t>
  </si>
  <si>
    <t>21:0124:000348</t>
  </si>
  <si>
    <t>21:0124:000348:0001:0001:00</t>
  </si>
  <si>
    <t>082K  :773288:00:------:--</t>
  </si>
  <si>
    <t>21:1063:000370</t>
  </si>
  <si>
    <t>21:0124:000349</t>
  </si>
  <si>
    <t>21:0124:000349:0001:0001:00</t>
  </si>
  <si>
    <t>082K  :773289:00:------:--</t>
  </si>
  <si>
    <t>21:1063:000371</t>
  </si>
  <si>
    <t>21:0124:000350</t>
  </si>
  <si>
    <t>21:0124:000350:0001:0001:00</t>
  </si>
  <si>
    <t>082K  :773290:00:------:--</t>
  </si>
  <si>
    <t>21:1063:000372</t>
  </si>
  <si>
    <t>21:0124:000351</t>
  </si>
  <si>
    <t>21:0124:000351:0001:0001:00</t>
  </si>
  <si>
    <t>082K  :773291:00:------:--</t>
  </si>
  <si>
    <t>21:1063:000373</t>
  </si>
  <si>
    <t>21:0124:000352</t>
  </si>
  <si>
    <t>21:0124:000352:0001:0001:00</t>
  </si>
  <si>
    <t>082K  :773292:00:------:--</t>
  </si>
  <si>
    <t>21:1063:000374</t>
  </si>
  <si>
    <t>21:0124:000353</t>
  </si>
  <si>
    <t>21:0124:000353:0001:0001:00</t>
  </si>
  <si>
    <t>082K  :773293:00:------:--</t>
  </si>
  <si>
    <t>21:1063:000375</t>
  </si>
  <si>
    <t>21:0124:000354</t>
  </si>
  <si>
    <t>21:0124:000354:0001:0001:00</t>
  </si>
  <si>
    <t>082K  :773294:00:------:--</t>
  </si>
  <si>
    <t>21:1063:000376</t>
  </si>
  <si>
    <t>21:0124:000355</t>
  </si>
  <si>
    <t>21:0124:000355:0001:0001:00</t>
  </si>
  <si>
    <t>082K  :773295:00:------:--</t>
  </si>
  <si>
    <t>21:1063:000377</t>
  </si>
  <si>
    <t>21:0124:000356</t>
  </si>
  <si>
    <t>21:0124:000356:0001:0001:00</t>
  </si>
  <si>
    <t>082K  :773297:00:------:--</t>
  </si>
  <si>
    <t>21:1063:000378</t>
  </si>
  <si>
    <t>21:0124:000357</t>
  </si>
  <si>
    <t>21:0124:000357:0001:0001:00</t>
  </si>
  <si>
    <t>082K  :773298:00:------:--</t>
  </si>
  <si>
    <t>21:1063:000379</t>
  </si>
  <si>
    <t>21:0124:000358</t>
  </si>
  <si>
    <t>21:0124:000358:0001:0001:00</t>
  </si>
  <si>
    <t>082K  :773299:00:------:--</t>
  </si>
  <si>
    <t>21:1063:000380</t>
  </si>
  <si>
    <t>21:0124:000359</t>
  </si>
  <si>
    <t>21:0124:000359:0001:0001:00</t>
  </si>
  <si>
    <t>082K  :773300:00:------:--</t>
  </si>
  <si>
    <t>21:1063:000381</t>
  </si>
  <si>
    <t>21:0124:000360</t>
  </si>
  <si>
    <t>21:0124:000360:0001:0001:00</t>
  </si>
  <si>
    <t>1740</t>
  </si>
  <si>
    <t>082K  :773302:00:------:--</t>
  </si>
  <si>
    <t>21:1063:000382</t>
  </si>
  <si>
    <t>21:0124:000361</t>
  </si>
  <si>
    <t>21:0124:000361:0001:0001:00</t>
  </si>
  <si>
    <t>082K  :773303:00:------:--</t>
  </si>
  <si>
    <t>21:1063:000383</t>
  </si>
  <si>
    <t>21:0124:000362</t>
  </si>
  <si>
    <t>21:0124:000362:0001:0001:00</t>
  </si>
  <si>
    <t>5370</t>
  </si>
  <si>
    <t>446</t>
  </si>
  <si>
    <t>566</t>
  </si>
  <si>
    <t>082K  :773304:00:------:--</t>
  </si>
  <si>
    <t>21:1063:000384</t>
  </si>
  <si>
    <t>21:0124:000363</t>
  </si>
  <si>
    <t>21:0124:000363:0001:0001:00</t>
  </si>
  <si>
    <t>082K  :773305:10:------:--</t>
  </si>
  <si>
    <t>21:1063:000385</t>
  </si>
  <si>
    <t>21:0124:000364</t>
  </si>
  <si>
    <t>21:0124:000364:0001:0001:00</t>
  </si>
  <si>
    <t>082K  :773306:20:773305:10</t>
  </si>
  <si>
    <t>21:1063:000386</t>
  </si>
  <si>
    <t>21:0124:000364:0002:0001:00</t>
  </si>
  <si>
    <t>082K  :773307:00:------:--</t>
  </si>
  <si>
    <t>21:1063:000387</t>
  </si>
  <si>
    <t>21:0124:000365</t>
  </si>
  <si>
    <t>21:0124:000365:0001:0001:00</t>
  </si>
  <si>
    <t>082K  :773308:00:------:--</t>
  </si>
  <si>
    <t>21:1063:000388</t>
  </si>
  <si>
    <t>21:0124:000366</t>
  </si>
  <si>
    <t>21:0124:000366:0001:0001:00</t>
  </si>
  <si>
    <t>082K  :773309:00:------:--</t>
  </si>
  <si>
    <t>21:1063:000389</t>
  </si>
  <si>
    <t>21:0124:000367</t>
  </si>
  <si>
    <t>21:0124:000367:0001:0001:00</t>
  </si>
  <si>
    <t>082K  :773310:00:------:--</t>
  </si>
  <si>
    <t>21:1063:000390</t>
  </si>
  <si>
    <t>21:0124:000368</t>
  </si>
  <si>
    <t>21:0124:000368:0001:0001:00</t>
  </si>
  <si>
    <t>082K  :773311:00:------:--</t>
  </si>
  <si>
    <t>21:1063:000391</t>
  </si>
  <si>
    <t>21:0124:000369</t>
  </si>
  <si>
    <t>21:0124:000369:0001:0001:00</t>
  </si>
  <si>
    <t>082K  :773312:00:------:--</t>
  </si>
  <si>
    <t>21:1063:000392</t>
  </si>
  <si>
    <t>21:0124:000370</t>
  </si>
  <si>
    <t>21:0124:000370:0001:0001:00</t>
  </si>
  <si>
    <t>082K  :773313:00:------:--</t>
  </si>
  <si>
    <t>21:1063:000393</t>
  </si>
  <si>
    <t>21:0124:000371</t>
  </si>
  <si>
    <t>21:0124:000371:0001:0001:00</t>
  </si>
  <si>
    <t>082K  :775002:10:------:--</t>
  </si>
  <si>
    <t>21:1063:000394</t>
  </si>
  <si>
    <t>21:0124:000372</t>
  </si>
  <si>
    <t>21:0124:000372:0001:0001:00</t>
  </si>
  <si>
    <t>082K  :775003:20:775002:10</t>
  </si>
  <si>
    <t>21:1063:000395</t>
  </si>
  <si>
    <t>21:0124:000372:0002:0001:00</t>
  </si>
  <si>
    <t>082K  :775004:00:------:--</t>
  </si>
  <si>
    <t>21:1063:000396</t>
  </si>
  <si>
    <t>21:0124:000373</t>
  </si>
  <si>
    <t>21:0124:000373:0001:0001:00</t>
  </si>
  <si>
    <t>082K  :775005:00:------:--</t>
  </si>
  <si>
    <t>21:1063:000397</t>
  </si>
  <si>
    <t>21:0124:000374</t>
  </si>
  <si>
    <t>21:0124:000374:0001:0001:00</t>
  </si>
  <si>
    <t>082K  :775006:00:------:--</t>
  </si>
  <si>
    <t>21:1063:000398</t>
  </si>
  <si>
    <t>21:0124:000375</t>
  </si>
  <si>
    <t>21:0124:000375:0001:0001:00</t>
  </si>
  <si>
    <t>082K  :775007:00:------:--</t>
  </si>
  <si>
    <t>21:1063:000399</t>
  </si>
  <si>
    <t>21:0124:000376</t>
  </si>
  <si>
    <t>21:0124:000376:0001:0001:00</t>
  </si>
  <si>
    <t>082K  :775008:00:------:--</t>
  </si>
  <si>
    <t>21:1063:000400</t>
  </si>
  <si>
    <t>21:0124:000377</t>
  </si>
  <si>
    <t>21:0124:000377:0001:0001:00</t>
  </si>
  <si>
    <t>082K  :775009:00:------:--</t>
  </si>
  <si>
    <t>21:1063:000401</t>
  </si>
  <si>
    <t>21:0124:000378</t>
  </si>
  <si>
    <t>21:0124:000378:0001:0001:00</t>
  </si>
  <si>
    <t>082K  :775010:00:------:--</t>
  </si>
  <si>
    <t>21:1063:000402</t>
  </si>
  <si>
    <t>21:0124:000379</t>
  </si>
  <si>
    <t>21:0124:000379:0001:0001:00</t>
  </si>
  <si>
    <t>082K  :775011:00:------:--</t>
  </si>
  <si>
    <t>21:1063:000403</t>
  </si>
  <si>
    <t>21:0124:000380</t>
  </si>
  <si>
    <t>21:0124:000380:0001:0001:00</t>
  </si>
  <si>
    <t>082K  :775012:00:------:--</t>
  </si>
  <si>
    <t>21:1063:000404</t>
  </si>
  <si>
    <t>21:0124:000381</t>
  </si>
  <si>
    <t>21:0124:000381:0001:0001:00</t>
  </si>
  <si>
    <t>082K  :775014:00:------:--</t>
  </si>
  <si>
    <t>21:1063:000405</t>
  </si>
  <si>
    <t>21:0124:000382</t>
  </si>
  <si>
    <t>21:0124:000382:0001:0001:00</t>
  </si>
  <si>
    <t>082K  :775015:00:------:--</t>
  </si>
  <si>
    <t>21:1063:000406</t>
  </si>
  <si>
    <t>21:0124:000383</t>
  </si>
  <si>
    <t>21:0124:000383:0001:0001:00</t>
  </si>
  <si>
    <t>082K  :775016:00:------:--</t>
  </si>
  <si>
    <t>21:1063:000407</t>
  </si>
  <si>
    <t>21:0124:000384</t>
  </si>
  <si>
    <t>21:0124:000384:0001:0001:00</t>
  </si>
  <si>
    <t>082K  :775017:00:------:--</t>
  </si>
  <si>
    <t>21:1063:000408</t>
  </si>
  <si>
    <t>21:0124:000385</t>
  </si>
  <si>
    <t>21:0124:000385:0001:0001:00</t>
  </si>
  <si>
    <t>082K  :775018:00:------:--</t>
  </si>
  <si>
    <t>21:1063:000409</t>
  </si>
  <si>
    <t>21:0124:000386</t>
  </si>
  <si>
    <t>21:0124:000386:0001:0001:00</t>
  </si>
  <si>
    <t>082K  :775019:00:------:--</t>
  </si>
  <si>
    <t>21:1063:000410</t>
  </si>
  <si>
    <t>21:0124:000387</t>
  </si>
  <si>
    <t>21:0124:000387:0001:0001:00</t>
  </si>
  <si>
    <t>082K  :775020:00:------:--</t>
  </si>
  <si>
    <t>21:1063:000411</t>
  </si>
  <si>
    <t>21:0124:000388</t>
  </si>
  <si>
    <t>21:0124:000388:0001:0001:00</t>
  </si>
  <si>
    <t>082K  :775022:00:------:--</t>
  </si>
  <si>
    <t>21:1063:000412</t>
  </si>
  <si>
    <t>21:0124:000389</t>
  </si>
  <si>
    <t>21:0124:000389:0001:0001:00</t>
  </si>
  <si>
    <t>082K  :775023:00:------:--</t>
  </si>
  <si>
    <t>21:1063:000413</t>
  </si>
  <si>
    <t>21:0124:000390</t>
  </si>
  <si>
    <t>21:0124:000390:0001:0001:00</t>
  </si>
  <si>
    <t>082K  :775024:10:------:--</t>
  </si>
  <si>
    <t>21:1063:000414</t>
  </si>
  <si>
    <t>21:0124:000391</t>
  </si>
  <si>
    <t>21:0124:000391:0001:0001:00</t>
  </si>
  <si>
    <t>082K  :775025:20:775024:10</t>
  </si>
  <si>
    <t>21:1063:000415</t>
  </si>
  <si>
    <t>21:0124:000391:0002:0001:00</t>
  </si>
  <si>
    <t>082K  :775027:00:------:--</t>
  </si>
  <si>
    <t>21:1063:000416</t>
  </si>
  <si>
    <t>21:0124:000392</t>
  </si>
  <si>
    <t>21:0124:000392:0001:0001:00</t>
  </si>
  <si>
    <t>082K  :775028:00:------:--</t>
  </si>
  <si>
    <t>21:1063:000417</t>
  </si>
  <si>
    <t>21:0124:000393</t>
  </si>
  <si>
    <t>21:0124:000393:0001:0001:00</t>
  </si>
  <si>
    <t>082K  :775029:00:------:--</t>
  </si>
  <si>
    <t>21:1063:000418</t>
  </si>
  <si>
    <t>21:0124:000394</t>
  </si>
  <si>
    <t>21:0124:000394:0001:0001:00</t>
  </si>
  <si>
    <t>082K  :775030:00:------:--</t>
  </si>
  <si>
    <t>21:1063:000419</t>
  </si>
  <si>
    <t>21:0124:000395</t>
  </si>
  <si>
    <t>21:0124:000395:0001:0001:00</t>
  </si>
  <si>
    <t>082K  :775031:00:------:--</t>
  </si>
  <si>
    <t>21:1063:000420</t>
  </si>
  <si>
    <t>21:0124:000396</t>
  </si>
  <si>
    <t>21:0124:000396:0001:0001:00</t>
  </si>
  <si>
    <t>082K  :775032:00:------:--</t>
  </si>
  <si>
    <t>21:1063:000421</t>
  </si>
  <si>
    <t>21:0124:000397</t>
  </si>
  <si>
    <t>21:0124:000397:0001:0001:00</t>
  </si>
  <si>
    <t>082K  :775033:00:------:--</t>
  </si>
  <si>
    <t>21:1063:000422</t>
  </si>
  <si>
    <t>21:0124:000398</t>
  </si>
  <si>
    <t>21:0124:000398:0001:0001:00</t>
  </si>
  <si>
    <t>082K  :775034:00:------:--</t>
  </si>
  <si>
    <t>21:1063:000423</t>
  </si>
  <si>
    <t>21:0124:000399</t>
  </si>
  <si>
    <t>21:0124:000399:0001:0001:00</t>
  </si>
  <si>
    <t>082K  :775035:00:------:--</t>
  </si>
  <si>
    <t>21:1063:000424</t>
  </si>
  <si>
    <t>21:0124:000400</t>
  </si>
  <si>
    <t>21:0124:000400:0001:0001:00</t>
  </si>
  <si>
    <t>082K  :775036:00:------:--</t>
  </si>
  <si>
    <t>21:1063:000425</t>
  </si>
  <si>
    <t>21:0124:000401</t>
  </si>
  <si>
    <t>21:0124:000401:0001:0001:00</t>
  </si>
  <si>
    <t>082K  :775037:00:------:--</t>
  </si>
  <si>
    <t>21:1063:000426</t>
  </si>
  <si>
    <t>21:0124:000402</t>
  </si>
  <si>
    <t>21:0124:000402:0001:0001:00</t>
  </si>
  <si>
    <t>082K  :775038:00:------:--</t>
  </si>
  <si>
    <t>21:1063:000427</t>
  </si>
  <si>
    <t>21:0124:000403</t>
  </si>
  <si>
    <t>21:0124:000403:0001:0001:00</t>
  </si>
  <si>
    <t>082K  :775039:00:------:--</t>
  </si>
  <si>
    <t>21:1063:000428</t>
  </si>
  <si>
    <t>21:0124:000404</t>
  </si>
  <si>
    <t>21:0124:000404:0001:0001:00</t>
  </si>
  <si>
    <t>082K  :775040:00:------:--</t>
  </si>
  <si>
    <t>21:1063:000429</t>
  </si>
  <si>
    <t>21:0124:000405</t>
  </si>
  <si>
    <t>21:0124:000405:0001:0001:00</t>
  </si>
  <si>
    <t>082K  :775042:00:------:--</t>
  </si>
  <si>
    <t>21:1063:000430</t>
  </si>
  <si>
    <t>21:0124:000406</t>
  </si>
  <si>
    <t>21:0124:000406:0001:0001:00</t>
  </si>
  <si>
    <t>082K  :775044:00:------:--</t>
  </si>
  <si>
    <t>21:1063:000431</t>
  </si>
  <si>
    <t>21:0124:000407</t>
  </si>
  <si>
    <t>21:0124:000407:0001:0001:00</t>
  </si>
  <si>
    <t>082K  :775045:00:------:--</t>
  </si>
  <si>
    <t>21:1063:000432</t>
  </si>
  <si>
    <t>21:0124:000408</t>
  </si>
  <si>
    <t>21:0124:000408:0001:0001:00</t>
  </si>
  <si>
    <t>082K  :775046:10:------:--</t>
  </si>
  <si>
    <t>21:1063:000433</t>
  </si>
  <si>
    <t>21:0124:000409</t>
  </si>
  <si>
    <t>21:0124:000409:0001:0001:00</t>
  </si>
  <si>
    <t>082K  :775047:20:775046:10</t>
  </si>
  <si>
    <t>21:1063:000434</t>
  </si>
  <si>
    <t>21:0124:000409:0002:0001:00</t>
  </si>
  <si>
    <t>082K  :775048:00:------:--</t>
  </si>
  <si>
    <t>21:1063:000435</t>
  </si>
  <si>
    <t>21:0124:000410</t>
  </si>
  <si>
    <t>21:0124:000410:0001:0001:00</t>
  </si>
  <si>
    <t>082K  :775049:00:------:--</t>
  </si>
  <si>
    <t>21:1063:000436</t>
  </si>
  <si>
    <t>21:0124:000411</t>
  </si>
  <si>
    <t>21:0124:000411:0001:0001:00</t>
  </si>
  <si>
    <t>082K  :775050:00:------:--</t>
  </si>
  <si>
    <t>21:1063:000437</t>
  </si>
  <si>
    <t>21:0124:000412</t>
  </si>
  <si>
    <t>21:0124:000412:0001:0001:00</t>
  </si>
  <si>
    <t>082K  :775051:00:------:--</t>
  </si>
  <si>
    <t>21:1063:000438</t>
  </si>
  <si>
    <t>21:0124:000413</t>
  </si>
  <si>
    <t>21:0124:000413:0001:0001:00</t>
  </si>
  <si>
    <t>082K  :775052:00:------:--</t>
  </si>
  <si>
    <t>21:1063:000439</t>
  </si>
  <si>
    <t>21:0124:000414</t>
  </si>
  <si>
    <t>21:0124:000414:0001:0001:00</t>
  </si>
  <si>
    <t>77.3</t>
  </si>
  <si>
    <t>082K  :775053:00:------:--</t>
  </si>
  <si>
    <t>21:1063:000440</t>
  </si>
  <si>
    <t>21:0124:000415</t>
  </si>
  <si>
    <t>21:0124:000415:0001:0001:00</t>
  </si>
  <si>
    <t>082K  :775054:00:------:--</t>
  </si>
  <si>
    <t>21:1063:000441</t>
  </si>
  <si>
    <t>21:0124:000416</t>
  </si>
  <si>
    <t>21:0124:000416:0001:0001:00</t>
  </si>
  <si>
    <t>567</t>
  </si>
  <si>
    <t>378</t>
  </si>
  <si>
    <t>082K  :775055:00:------:--</t>
  </si>
  <si>
    <t>21:1063:000442</t>
  </si>
  <si>
    <t>21:0124:000417</t>
  </si>
  <si>
    <t>21:0124:000417:0001:0001:00</t>
  </si>
  <si>
    <t>082K  :775056:00:------:--</t>
  </si>
  <si>
    <t>21:1063:000443</t>
  </si>
  <si>
    <t>21:0124:000418</t>
  </si>
  <si>
    <t>21:0124:000418:0001:0001:00</t>
  </si>
  <si>
    <t>43.6</t>
  </si>
  <si>
    <t>082K  :775057:00:------:--</t>
  </si>
  <si>
    <t>21:1063:000444</t>
  </si>
  <si>
    <t>21:0124:000419</t>
  </si>
  <si>
    <t>21:0124:000419:0001:0001:00</t>
  </si>
  <si>
    <t>082K  :775058:00:------:--</t>
  </si>
  <si>
    <t>21:1063:000445</t>
  </si>
  <si>
    <t>21:0124:000420</t>
  </si>
  <si>
    <t>21:0124:000420:0001:0001:00</t>
  </si>
  <si>
    <t>082K  :775059:00:------:--</t>
  </si>
  <si>
    <t>21:1063:000446</t>
  </si>
  <si>
    <t>21:0124:000421</t>
  </si>
  <si>
    <t>21:0124:000421:0001:0001:00</t>
  </si>
  <si>
    <t>082K  :775060:00:------:--</t>
  </si>
  <si>
    <t>21:1063:000447</t>
  </si>
  <si>
    <t>21:0124:000422</t>
  </si>
  <si>
    <t>21:0124:000422:0001:0001:00</t>
  </si>
  <si>
    <t>082K  :775062:00:------:--</t>
  </si>
  <si>
    <t>21:1063:000448</t>
  </si>
  <si>
    <t>21:0124:000423</t>
  </si>
  <si>
    <t>21:0124:000423:0001:0001:00</t>
  </si>
  <si>
    <t>082K  :775063:00:------:--</t>
  </si>
  <si>
    <t>21:1063:000449</t>
  </si>
  <si>
    <t>21:0124:000424</t>
  </si>
  <si>
    <t>21:0124:000424:0001:0001:00</t>
  </si>
  <si>
    <t>082K  :775064:00:------:--</t>
  </si>
  <si>
    <t>21:1063:000450</t>
  </si>
  <si>
    <t>21:0124:000425</t>
  </si>
  <si>
    <t>21:0124:000425:0001:0001:00</t>
  </si>
  <si>
    <t>082K  :775065:10:------:--</t>
  </si>
  <si>
    <t>21:1063:000451</t>
  </si>
  <si>
    <t>21:0124:000426</t>
  </si>
  <si>
    <t>21:0124:000426:0001:0001:00</t>
  </si>
  <si>
    <t>082K  :775066:20:775065:10</t>
  </si>
  <si>
    <t>21:1063:000452</t>
  </si>
  <si>
    <t>21:0124:000426:0002:0001:00</t>
  </si>
  <si>
    <t>082K  :775067:00:------:--</t>
  </si>
  <si>
    <t>21:1063:000453</t>
  </si>
  <si>
    <t>21:0124:000427</t>
  </si>
  <si>
    <t>21:0124:000427:0001:0001:00</t>
  </si>
  <si>
    <t>082K  :775068:00:------:--</t>
  </si>
  <si>
    <t>21:1063:000454</t>
  </si>
  <si>
    <t>21:0124:000428</t>
  </si>
  <si>
    <t>21:0124:000428:0001:0001:00</t>
  </si>
  <si>
    <t>082K  :775069:00:------:--</t>
  </si>
  <si>
    <t>21:1063:000455</t>
  </si>
  <si>
    <t>21:0124:000429</t>
  </si>
  <si>
    <t>21:0124:000429:0001:0001:00</t>
  </si>
  <si>
    <t>082K  :775070:00:------:--</t>
  </si>
  <si>
    <t>21:1063:000456</t>
  </si>
  <si>
    <t>21:0124:000430</t>
  </si>
  <si>
    <t>21:0124:000430:0001:0001:00</t>
  </si>
  <si>
    <t>082K  :775071:00:------:--</t>
  </si>
  <si>
    <t>21:1063:000457</t>
  </si>
  <si>
    <t>21:0124:000431</t>
  </si>
  <si>
    <t>21:0124:000431:0001:0001:00</t>
  </si>
  <si>
    <t>082K  :775072:00:------:--</t>
  </si>
  <si>
    <t>21:1063:000458</t>
  </si>
  <si>
    <t>21:0124:000432</t>
  </si>
  <si>
    <t>21:0124:000432:0001:0001:00</t>
  </si>
  <si>
    <t>082K  :775073:00:------:--</t>
  </si>
  <si>
    <t>21:1063:000459</t>
  </si>
  <si>
    <t>21:0124:000433</t>
  </si>
  <si>
    <t>21:0124:000433:0001:0001:00</t>
  </si>
  <si>
    <t>082K  :775074:00:------:--</t>
  </si>
  <si>
    <t>21:1063:000460</t>
  </si>
  <si>
    <t>21:0124:000434</t>
  </si>
  <si>
    <t>21:0124:000434:0001:0001:00</t>
  </si>
  <si>
    <t>082K  :775075:00:------:--</t>
  </si>
  <si>
    <t>21:1063:000461</t>
  </si>
  <si>
    <t>21:0124:000435</t>
  </si>
  <si>
    <t>21:0124:000435:0001:0001:00</t>
  </si>
  <si>
    <t>082K  :775077:00:------:--</t>
  </si>
  <si>
    <t>21:1063:000462</t>
  </si>
  <si>
    <t>21:0124:000436</t>
  </si>
  <si>
    <t>21:0124:000436:0001:0001:00</t>
  </si>
  <si>
    <t>89.5</t>
  </si>
  <si>
    <t>082K  :775078:00:------:--</t>
  </si>
  <si>
    <t>21:1063:000463</t>
  </si>
  <si>
    <t>21:0124:000437</t>
  </si>
  <si>
    <t>21:0124:000437:0001:0001:00</t>
  </si>
  <si>
    <t>98.1</t>
  </si>
  <si>
    <t>082K  :775079:00:------:--</t>
  </si>
  <si>
    <t>21:1063:000464</t>
  </si>
  <si>
    <t>21:0124:000438</t>
  </si>
  <si>
    <t>21:0124:000438:0001:0001:00</t>
  </si>
  <si>
    <t>082K  :775080:00:------:--</t>
  </si>
  <si>
    <t>21:1063:000465</t>
  </si>
  <si>
    <t>21:0124:000439</t>
  </si>
  <si>
    <t>21:0124:000439:0001:0001:00</t>
  </si>
  <si>
    <t>082K  :775082:00:------:--</t>
  </si>
  <si>
    <t>21:1063:000466</t>
  </si>
  <si>
    <t>21:0124:000440</t>
  </si>
  <si>
    <t>21:0124:000440:0001:0001:00</t>
  </si>
  <si>
    <t>082K  :775083:00:------:--</t>
  </si>
  <si>
    <t>21:1063:000467</t>
  </si>
  <si>
    <t>21:0124:000441</t>
  </si>
  <si>
    <t>21:0124:000441:0001:0001:00</t>
  </si>
  <si>
    <t>082K  :775084:00:------:--</t>
  </si>
  <si>
    <t>21:1063:000468</t>
  </si>
  <si>
    <t>21:0124:000442</t>
  </si>
  <si>
    <t>21:0124:000442:0001:0001:00</t>
  </si>
  <si>
    <t>082K  :775085:10:------:--</t>
  </si>
  <si>
    <t>21:1063:000469</t>
  </si>
  <si>
    <t>21:0124:000443</t>
  </si>
  <si>
    <t>21:0124:000443:0001:0001:00</t>
  </si>
  <si>
    <t>082K  :775086:20:775085:10</t>
  </si>
  <si>
    <t>21:1063:000470</t>
  </si>
  <si>
    <t>21:0124:000443:0002:0001:00</t>
  </si>
  <si>
    <t>082K  :775087:00:------:--</t>
  </si>
  <si>
    <t>21:1063:000471</t>
  </si>
  <si>
    <t>21:0124:000444</t>
  </si>
  <si>
    <t>21:0124:000444:0001:0001:00</t>
  </si>
  <si>
    <t>082K  :775088:00:------:--</t>
  </si>
  <si>
    <t>21:1063:000472</t>
  </si>
  <si>
    <t>21:0124:000445</t>
  </si>
  <si>
    <t>21:0124:000445:0001:0001:00</t>
  </si>
  <si>
    <t>082K  :775089:00:------:--</t>
  </si>
  <si>
    <t>21:1063:000473</t>
  </si>
  <si>
    <t>21:0124:000446</t>
  </si>
  <si>
    <t>21:0124:000446:0001:0001:00</t>
  </si>
  <si>
    <t>082K  :775091:00:------:--</t>
  </si>
  <si>
    <t>21:1063:000474</t>
  </si>
  <si>
    <t>21:0124:000447</t>
  </si>
  <si>
    <t>21:0124:000447:0001:0001:00</t>
  </si>
  <si>
    <t>082K  :775092:00:------:--</t>
  </si>
  <si>
    <t>21:1063:000475</t>
  </si>
  <si>
    <t>21:0124:000448</t>
  </si>
  <si>
    <t>21:0124:000448:0001:0001:00</t>
  </si>
  <si>
    <t>082K  :775093:00:------:--</t>
  </si>
  <si>
    <t>21:1063:000476</t>
  </si>
  <si>
    <t>21:0124:000449</t>
  </si>
  <si>
    <t>21:0124:000449:0001:0001:00</t>
  </si>
  <si>
    <t>082K  :775094:00:------:--</t>
  </si>
  <si>
    <t>21:1063:000477</t>
  </si>
  <si>
    <t>21:0124:000450</t>
  </si>
  <si>
    <t>21:0124:000450:0001:0001:00</t>
  </si>
  <si>
    <t>082K  :775095:00:------:--</t>
  </si>
  <si>
    <t>21:1063:000478</t>
  </si>
  <si>
    <t>21:0124:000451</t>
  </si>
  <si>
    <t>21:0124:000451:0001:0001:00</t>
  </si>
  <si>
    <t>082K  :775096:00:------:--</t>
  </si>
  <si>
    <t>21:1063:000479</t>
  </si>
  <si>
    <t>21:0124:000452</t>
  </si>
  <si>
    <t>21:0124:000452:0001:0001:00</t>
  </si>
  <si>
    <t>082K  :775097:00:------:--</t>
  </si>
  <si>
    <t>21:1063:000480</t>
  </si>
  <si>
    <t>21:0124:000453</t>
  </si>
  <si>
    <t>21:0124:000453:0001:0001:00</t>
  </si>
  <si>
    <t>082K  :775098:00:------:--</t>
  </si>
  <si>
    <t>21:1063:000481</t>
  </si>
  <si>
    <t>21:0124:000454</t>
  </si>
  <si>
    <t>21:0124:000454:0001:0001:00</t>
  </si>
  <si>
    <t>082K  :775099:00:------:--</t>
  </si>
  <si>
    <t>21:1063:000482</t>
  </si>
  <si>
    <t>21:0124:000455</t>
  </si>
  <si>
    <t>21:0124:000455:0001:0001:00</t>
  </si>
  <si>
    <t>082K  :775100:00:------:--</t>
  </si>
  <si>
    <t>21:1063:000483</t>
  </si>
  <si>
    <t>21:0124:000456</t>
  </si>
  <si>
    <t>21:0124:000456:0001:0001:00</t>
  </si>
  <si>
    <t>082K  :775102:00:------:--</t>
  </si>
  <si>
    <t>21:1063:000484</t>
  </si>
  <si>
    <t>21:0124:000457</t>
  </si>
  <si>
    <t>21:0124:000457:0001:0001:00</t>
  </si>
  <si>
    <t>082K  :775103:00:------:--</t>
  </si>
  <si>
    <t>21:1063:000485</t>
  </si>
  <si>
    <t>21:0124:000458</t>
  </si>
  <si>
    <t>21:0124:000458:0001:0001:00</t>
  </si>
  <si>
    <t>082K  :775104:00:------:--</t>
  </si>
  <si>
    <t>21:1063:000486</t>
  </si>
  <si>
    <t>21:0124:000459</t>
  </si>
  <si>
    <t>21:0124:000459:0001:0001:00</t>
  </si>
  <si>
    <t>082K  :775106:00:------:--</t>
  </si>
  <si>
    <t>21:1063:000487</t>
  </si>
  <si>
    <t>21:0124:000460</t>
  </si>
  <si>
    <t>21:0124:000460:0001:0001:00</t>
  </si>
  <si>
    <t>082K  :775107:00:------:--</t>
  </si>
  <si>
    <t>21:1063:000488</t>
  </si>
  <si>
    <t>21:0124:000461</t>
  </si>
  <si>
    <t>21:0124:000461:0001:0001:00</t>
  </si>
  <si>
    <t>082K  :775108:00:------:--</t>
  </si>
  <si>
    <t>21:1063:000489</t>
  </si>
  <si>
    <t>21:0124:000462</t>
  </si>
  <si>
    <t>21:0124:000462:0001:0001:00</t>
  </si>
  <si>
    <t>082K  :775109:00:------:--</t>
  </si>
  <si>
    <t>21:1063:000490</t>
  </si>
  <si>
    <t>21:0124:000463</t>
  </si>
  <si>
    <t>21:0124:000463:0001:0001:00</t>
  </si>
  <si>
    <t>082K  :775110:00:------:--</t>
  </si>
  <si>
    <t>21:1063:000491</t>
  </si>
  <si>
    <t>21:0124:000464</t>
  </si>
  <si>
    <t>21:0124:000464:0001:0001:00</t>
  </si>
  <si>
    <t>082K  :775111:10:------:--</t>
  </si>
  <si>
    <t>21:1063:000492</t>
  </si>
  <si>
    <t>21:0124:000465</t>
  </si>
  <si>
    <t>21:0124:000465:0001:0001:00</t>
  </si>
  <si>
    <t>082K  :775112:20:775111:10</t>
  </si>
  <si>
    <t>21:1063:000493</t>
  </si>
  <si>
    <t>21:0124:000465:0002:0001:00</t>
  </si>
  <si>
    <t>082K  :775113:00:------:--</t>
  </si>
  <si>
    <t>21:1063:000494</t>
  </si>
  <si>
    <t>21:0124:000466</t>
  </si>
  <si>
    <t>21:0124:000466:0001:0001:00</t>
  </si>
  <si>
    <t>082K  :775114:00:------:--</t>
  </si>
  <si>
    <t>21:1063:000495</t>
  </si>
  <si>
    <t>21:0124:000467</t>
  </si>
  <si>
    <t>21:0124:000467:0001:0001:00</t>
  </si>
  <si>
    <t>082K  :775115:00:------:--</t>
  </si>
  <si>
    <t>21:1063:000496</t>
  </si>
  <si>
    <t>21:0124:000468</t>
  </si>
  <si>
    <t>21:0124:000468:0001:0001:00</t>
  </si>
  <si>
    <t>082K  :775116:00:------:--</t>
  </si>
  <si>
    <t>21:1063:000497</t>
  </si>
  <si>
    <t>21:0124:000469</t>
  </si>
  <si>
    <t>21:0124:000469:0001:0001:00</t>
  </si>
  <si>
    <t>082K  :775117:00:------:--</t>
  </si>
  <si>
    <t>21:1063:000498</t>
  </si>
  <si>
    <t>21:0124:000470</t>
  </si>
  <si>
    <t>21:0124:000470:0001:0001:00</t>
  </si>
  <si>
    <t>082K  :775118:00:------:--</t>
  </si>
  <si>
    <t>21:1063:000499</t>
  </si>
  <si>
    <t>21:0124:000471</t>
  </si>
  <si>
    <t>21:0124:000471:0001:0001:00</t>
  </si>
  <si>
    <t>082K  :775119:00:------:--</t>
  </si>
  <si>
    <t>21:1063:000500</t>
  </si>
  <si>
    <t>21:0124:000472</t>
  </si>
  <si>
    <t>21:0124:000472:0001:0001:00</t>
  </si>
  <si>
    <t>082K  :775120:00:------:--</t>
  </si>
  <si>
    <t>21:1063:000501</t>
  </si>
  <si>
    <t>21:0124:000473</t>
  </si>
  <si>
    <t>21:0124:000473:0001:0001:00</t>
  </si>
  <si>
    <t>082K  :775122:10:------:--</t>
  </si>
  <si>
    <t>21:1063:000502</t>
  </si>
  <si>
    <t>21:0124:000474</t>
  </si>
  <si>
    <t>21:0124:000474:0001:0001:00</t>
  </si>
  <si>
    <t>082K  :775123:20:775122:10</t>
  </si>
  <si>
    <t>21:1063:000503</t>
  </si>
  <si>
    <t>21:0124:000474:0002:0001:00</t>
  </si>
  <si>
    <t>082K  :775124:00:------:--</t>
  </si>
  <si>
    <t>21:1063:000504</t>
  </si>
  <si>
    <t>21:0124:000475</t>
  </si>
  <si>
    <t>21:0124:000475:0001:0001:00</t>
  </si>
  <si>
    <t>082K  :775125:00:------:--</t>
  </si>
  <si>
    <t>21:1063:000505</t>
  </si>
  <si>
    <t>21:0124:000476</t>
  </si>
  <si>
    <t>21:0124:000476:0001:0001:00</t>
  </si>
  <si>
    <t>082K  :775126:00:------:--</t>
  </si>
  <si>
    <t>21:1063:000506</t>
  </si>
  <si>
    <t>21:0124:000477</t>
  </si>
  <si>
    <t>21:0124:000477:0001:0001:00</t>
  </si>
  <si>
    <t>082K  :775127:00:------:--</t>
  </si>
  <si>
    <t>21:1063:000507</t>
  </si>
  <si>
    <t>21:0124:000478</t>
  </si>
  <si>
    <t>21:0124:000478:0001:0001:00</t>
  </si>
  <si>
    <t>082K  :775128:00:------:--</t>
  </si>
  <si>
    <t>21:1063:000508</t>
  </si>
  <si>
    <t>21:0124:000479</t>
  </si>
  <si>
    <t>21:0124:000479:0001:0001:00</t>
  </si>
  <si>
    <t>082K  :775129:00:------:--</t>
  </si>
  <si>
    <t>21:1063:000509</t>
  </si>
  <si>
    <t>21:0124:000480</t>
  </si>
  <si>
    <t>21:0124:000480:0001:0001:00</t>
  </si>
  <si>
    <t>082K  :775130:00:------:--</t>
  </si>
  <si>
    <t>21:1063:000510</t>
  </si>
  <si>
    <t>21:0124:000481</t>
  </si>
  <si>
    <t>21:0124:000481:0001:0001:00</t>
  </si>
  <si>
    <t>082K  :775131:00:------:--</t>
  </si>
  <si>
    <t>21:1063:000511</t>
  </si>
  <si>
    <t>21:0124:000482</t>
  </si>
  <si>
    <t>21:0124:000482:0001:0001:00</t>
  </si>
  <si>
    <t>082K  :775132:00:------:--</t>
  </si>
  <si>
    <t>21:1063:000512</t>
  </si>
  <si>
    <t>21:0124:000483</t>
  </si>
  <si>
    <t>21:0124:000483:0001:0001:00</t>
  </si>
  <si>
    <t>082K  :775133:00:------:--</t>
  </si>
  <si>
    <t>21:1063:000513</t>
  </si>
  <si>
    <t>21:0124:000484</t>
  </si>
  <si>
    <t>21:0124:000484:0001:0001:00</t>
  </si>
  <si>
    <t>082K  :775134:00:------:--</t>
  </si>
  <si>
    <t>21:1063:000514</t>
  </si>
  <si>
    <t>21:0124:000485</t>
  </si>
  <si>
    <t>21:0124:000485:0001:0001:00</t>
  </si>
  <si>
    <t>082K  :775135:00:------:--</t>
  </si>
  <si>
    <t>21:1063:000515</t>
  </si>
  <si>
    <t>21:0124:000486</t>
  </si>
  <si>
    <t>21:0124:000486:0001:0001:00</t>
  </si>
  <si>
    <t>082K  :775136:00:------:--</t>
  </si>
  <si>
    <t>21:1063:000516</t>
  </si>
  <si>
    <t>21:0124:000487</t>
  </si>
  <si>
    <t>21:0124:000487:0001:0001:00</t>
  </si>
  <si>
    <t>082K  :775137:00:------:--</t>
  </si>
  <si>
    <t>21:1063:000517</t>
  </si>
  <si>
    <t>21:0124:000488</t>
  </si>
  <si>
    <t>21:0124:000488:0001:0001:00</t>
  </si>
  <si>
    <t>082K  :775138:00:------:--</t>
  </si>
  <si>
    <t>21:1063:000518</t>
  </si>
  <si>
    <t>21:0124:000489</t>
  </si>
  <si>
    <t>21:0124:000489:0001:0001:00</t>
  </si>
  <si>
    <t>082K  :775140:00:------:--</t>
  </si>
  <si>
    <t>21:1063:000519</t>
  </si>
  <si>
    <t>21:0124:000490</t>
  </si>
  <si>
    <t>21:0124:000490:0001:0001:00</t>
  </si>
  <si>
    <t>082K  :775143:00:------:--</t>
  </si>
  <si>
    <t>21:1063:000520</t>
  </si>
  <si>
    <t>21:0124:000491</t>
  </si>
  <si>
    <t>21:0124:000491:0001:0001:00</t>
  </si>
  <si>
    <t>082K  :775144:00:------:--</t>
  </si>
  <si>
    <t>21:1063:000521</t>
  </si>
  <si>
    <t>21:0124:000492</t>
  </si>
  <si>
    <t>21:0124:000492:0001:0001:00</t>
  </si>
  <si>
    <t>082K  :775145:10:------:--</t>
  </si>
  <si>
    <t>21:1063:000522</t>
  </si>
  <si>
    <t>21:0124:000493</t>
  </si>
  <si>
    <t>21:0124:000493:0001:0001:00</t>
  </si>
  <si>
    <t>082K  :775146:20:775145:10</t>
  </si>
  <si>
    <t>21:1063:000523</t>
  </si>
  <si>
    <t>21:0124:000493:0002:0001:00</t>
  </si>
  <si>
    <t>082K  :775147:00:------:--</t>
  </si>
  <si>
    <t>21:1063:000524</t>
  </si>
  <si>
    <t>21:0124:000494</t>
  </si>
  <si>
    <t>21:0124:000494:0001:0001:00</t>
  </si>
  <si>
    <t>082K  :775148:00:------:--</t>
  </si>
  <si>
    <t>21:1063:000525</t>
  </si>
  <si>
    <t>21:0124:000495</t>
  </si>
  <si>
    <t>21:0124:000495:0001:0001:00</t>
  </si>
  <si>
    <t>082K  :775149:00:------:--</t>
  </si>
  <si>
    <t>21:1063:000526</t>
  </si>
  <si>
    <t>21:0124:000496</t>
  </si>
  <si>
    <t>21:0124:000496:0001:0001:00</t>
  </si>
  <si>
    <t>082K  :775150:00:------:--</t>
  </si>
  <si>
    <t>21:1063:000527</t>
  </si>
  <si>
    <t>21:0124:000497</t>
  </si>
  <si>
    <t>21:0124:000497:0001:0001:00</t>
  </si>
  <si>
    <t>082K  :775151:00:------:--</t>
  </si>
  <si>
    <t>21:1063:000528</t>
  </si>
  <si>
    <t>21:0124:000498</t>
  </si>
  <si>
    <t>21:0124:000498:0001:0001:00</t>
  </si>
  <si>
    <t>082K  :775152:00:------:--</t>
  </si>
  <si>
    <t>21:1063:000529</t>
  </si>
  <si>
    <t>21:0124:000499</t>
  </si>
  <si>
    <t>21:0124:000499:0001:0001:00</t>
  </si>
  <si>
    <t>082K  :775153:00:------:--</t>
  </si>
  <si>
    <t>21:1063:000530</t>
  </si>
  <si>
    <t>21:0124:000500</t>
  </si>
  <si>
    <t>21:0124:000500:0001:0001:00</t>
  </si>
  <si>
    <t>082K  :775154:00:------:--</t>
  </si>
  <si>
    <t>21:1063:000531</t>
  </si>
  <si>
    <t>21:0124:000501</t>
  </si>
  <si>
    <t>21:0124:000501:0001:0001:00</t>
  </si>
  <si>
    <t>082K  :775155:00:------:--</t>
  </si>
  <si>
    <t>21:1063:000532</t>
  </si>
  <si>
    <t>21:0124:000502</t>
  </si>
  <si>
    <t>21:0124:000502:0001:0001:00</t>
  </si>
  <si>
    <t>082K  :775156:00:------:--</t>
  </si>
  <si>
    <t>21:1063:000533</t>
  </si>
  <si>
    <t>21:0124:000503</t>
  </si>
  <si>
    <t>21:0124:000503:0001:0001:00</t>
  </si>
  <si>
    <t>082K  :775157:00:------:--</t>
  </si>
  <si>
    <t>21:1063:000534</t>
  </si>
  <si>
    <t>21:0124:000504</t>
  </si>
  <si>
    <t>21:0124:000504:0001:0001:00</t>
  </si>
  <si>
    <t>082K  :775158:00:------:--</t>
  </si>
  <si>
    <t>21:1063:000535</t>
  </si>
  <si>
    <t>21:0124:000505</t>
  </si>
  <si>
    <t>21:0124:000505:0001:0001:00</t>
  </si>
  <si>
    <t>082K  :775159:00:------:--</t>
  </si>
  <si>
    <t>21:1063:000536</t>
  </si>
  <si>
    <t>21:0124:000506</t>
  </si>
  <si>
    <t>21:0124:000506:0001:0001:00</t>
  </si>
  <si>
    <t>082K  :775160:00:------:--</t>
  </si>
  <si>
    <t>21:1063:000537</t>
  </si>
  <si>
    <t>21:0124:000507</t>
  </si>
  <si>
    <t>21:0124:000507:0001:0001:00</t>
  </si>
  <si>
    <t>082K  :775162:10:------:--</t>
  </si>
  <si>
    <t>21:1063:000538</t>
  </si>
  <si>
    <t>21:0124:000508</t>
  </si>
  <si>
    <t>21:0124:000508:0001:0001:00</t>
  </si>
  <si>
    <t>082K  :775163:20:775162:10</t>
  </si>
  <si>
    <t>21:1063:000539</t>
  </si>
  <si>
    <t>21:0124:000508:0002:0001:00</t>
  </si>
  <si>
    <t>082K  :775164:00:------:--</t>
  </si>
  <si>
    <t>21:1063:000540</t>
  </si>
  <si>
    <t>21:0124:000509</t>
  </si>
  <si>
    <t>21:0124:000509:0001:0001:00</t>
  </si>
  <si>
    <t>082K  :775165:00:------:--</t>
  </si>
  <si>
    <t>21:1063:000541</t>
  </si>
  <si>
    <t>21:0124:000510</t>
  </si>
  <si>
    <t>21:0124:000510:0001:0001:00</t>
  </si>
  <si>
    <t>082K  :775166:00:------:--</t>
  </si>
  <si>
    <t>21:1063:000542</t>
  </si>
  <si>
    <t>21:0124:000511</t>
  </si>
  <si>
    <t>21:0124:000511:0001:0001:00</t>
  </si>
  <si>
    <t>082K  :775167:00:------:--</t>
  </si>
  <si>
    <t>21:1063:000543</t>
  </si>
  <si>
    <t>21:0124:000512</t>
  </si>
  <si>
    <t>21:0124:000512:0001:0001:00</t>
  </si>
  <si>
    <t>082K  :775168:00:------:--</t>
  </si>
  <si>
    <t>21:1063:000544</t>
  </si>
  <si>
    <t>21:0124:000513</t>
  </si>
  <si>
    <t>21:0124:000513:0001:0001:00</t>
  </si>
  <si>
    <t>082K  :775169:00:------:--</t>
  </si>
  <si>
    <t>21:1063:000545</t>
  </si>
  <si>
    <t>21:0124:000514</t>
  </si>
  <si>
    <t>21:0124:000514:0001:0001:00</t>
  </si>
  <si>
    <t>082K  :775170:00:------:--</t>
  </si>
  <si>
    <t>21:1063:000546</t>
  </si>
  <si>
    <t>21:0124:000515</t>
  </si>
  <si>
    <t>21:0124:000515:0001:0001:00</t>
  </si>
  <si>
    <t>082K  :775171:00:------:--</t>
  </si>
  <si>
    <t>21:1063:000547</t>
  </si>
  <si>
    <t>21:0124:000516</t>
  </si>
  <si>
    <t>21:0124:000516:0001:0001:00</t>
  </si>
  <si>
    <t>082K  :775172:00:------:--</t>
  </si>
  <si>
    <t>21:1063:000548</t>
  </si>
  <si>
    <t>21:0124:000517</t>
  </si>
  <si>
    <t>21:0124:000517:0001:0001:00</t>
  </si>
  <si>
    <t>082K  :775173:00:------:--</t>
  </si>
  <si>
    <t>21:1063:000549</t>
  </si>
  <si>
    <t>21:0124:000518</t>
  </si>
  <si>
    <t>21:0124:000518:0001:0001:00</t>
  </si>
  <si>
    <t>082K  :775174:00:------:--</t>
  </si>
  <si>
    <t>21:1063:000550</t>
  </si>
  <si>
    <t>21:0124:000519</t>
  </si>
  <si>
    <t>21:0124:000519:0001:0001:00</t>
  </si>
  <si>
    <t>082K  :775175:00:------:--</t>
  </si>
  <si>
    <t>21:1063:000551</t>
  </si>
  <si>
    <t>21:0124:000520</t>
  </si>
  <si>
    <t>21:0124:000520:0001:0001:00</t>
  </si>
  <si>
    <t>082K  :775176:00:------:--</t>
  </si>
  <si>
    <t>21:1063:000552</t>
  </si>
  <si>
    <t>21:0124:000521</t>
  </si>
  <si>
    <t>21:0124:000521:0001:0001:00</t>
  </si>
  <si>
    <t>082K  :775177:00:------:--</t>
  </si>
  <si>
    <t>21:1063:000553</t>
  </si>
  <si>
    <t>21:0124:000522</t>
  </si>
  <si>
    <t>21:0124:000522:0001:0001:00</t>
  </si>
  <si>
    <t>082K  :775178:00:------:--</t>
  </si>
  <si>
    <t>21:1063:000554</t>
  </si>
  <si>
    <t>21:0124:000523</t>
  </si>
  <si>
    <t>21:0124:000523:0001:0001:00</t>
  </si>
  <si>
    <t>082K  :775180:00:------:--</t>
  </si>
  <si>
    <t>21:1063:000555</t>
  </si>
  <si>
    <t>21:0124:000524</t>
  </si>
  <si>
    <t>21:0124:000524:0001:0001:00</t>
  </si>
  <si>
    <t>082K  :775182:00:------:--</t>
  </si>
  <si>
    <t>21:1063:000556</t>
  </si>
  <si>
    <t>21:0124:000525</t>
  </si>
  <si>
    <t>21:0124:000525:0001:0001:00</t>
  </si>
  <si>
    <t>082K  :775183:00:------:--</t>
  </si>
  <si>
    <t>21:1063:000557</t>
  </si>
  <si>
    <t>21:0124:000526</t>
  </si>
  <si>
    <t>21:0124:000526:0001:0001:00</t>
  </si>
  <si>
    <t>082K  :775184:00:------:--</t>
  </si>
  <si>
    <t>21:1063:000558</t>
  </si>
  <si>
    <t>21:0124:000527</t>
  </si>
  <si>
    <t>21:0124:000527:0001:0001:00</t>
  </si>
  <si>
    <t>082K  :775185:00:------:--</t>
  </si>
  <si>
    <t>21:1063:000559</t>
  </si>
  <si>
    <t>21:0124:000528</t>
  </si>
  <si>
    <t>21:0124:000528:0001:0001:00</t>
  </si>
  <si>
    <t>133</t>
  </si>
  <si>
    <t>082K  :775186:00:------:--</t>
  </si>
  <si>
    <t>21:1063:000560</t>
  </si>
  <si>
    <t>21:0124:000529</t>
  </si>
  <si>
    <t>21:0124:000529:0001:0001:00</t>
  </si>
  <si>
    <t>83.6</t>
  </si>
  <si>
    <t>60.6</t>
  </si>
  <si>
    <t>082K  :775187:00:------:--</t>
  </si>
  <si>
    <t>21:1063:000561</t>
  </si>
  <si>
    <t>21:0124:000530</t>
  </si>
  <si>
    <t>21:0124:000530:0001:0001:00</t>
  </si>
  <si>
    <t>082K  :775188:00:------:--</t>
  </si>
  <si>
    <t>21:1063:000562</t>
  </si>
  <si>
    <t>21:0124:000531</t>
  </si>
  <si>
    <t>21:0124:000531:0001:0001:00</t>
  </si>
  <si>
    <t>082K  :775189:00:------:--</t>
  </si>
  <si>
    <t>21:1063:000563</t>
  </si>
  <si>
    <t>21:0124:000532</t>
  </si>
  <si>
    <t>21:0124:000532:0001:0001:00</t>
  </si>
  <si>
    <t>63.9</t>
  </si>
  <si>
    <t>082K  :775190:10:------:--</t>
  </si>
  <si>
    <t>21:1063:000564</t>
  </si>
  <si>
    <t>21:0124:000533</t>
  </si>
  <si>
    <t>21:0124:000533:0001:0001:00</t>
  </si>
  <si>
    <t>082K  :775192:20:775190:10</t>
  </si>
  <si>
    <t>21:1063:000565</t>
  </si>
  <si>
    <t>21:0124:000533:0002:0001:00</t>
  </si>
  <si>
    <t>082K  :775193:00:------:--</t>
  </si>
  <si>
    <t>21:1063:000566</t>
  </si>
  <si>
    <t>21:0124:000534</t>
  </si>
  <si>
    <t>21:0124:000534:0001:0001:00</t>
  </si>
  <si>
    <t>082K  :775194:00:------:--</t>
  </si>
  <si>
    <t>21:1063:000567</t>
  </si>
  <si>
    <t>21:0124:000535</t>
  </si>
  <si>
    <t>21:0124:000535:0001:0001:00</t>
  </si>
  <si>
    <t>146</t>
  </si>
  <si>
    <t>082K  :775195:00:------:--</t>
  </si>
  <si>
    <t>21:1063:000568</t>
  </si>
  <si>
    <t>21:0124:000536</t>
  </si>
  <si>
    <t>21:0124:000536:0001:0001:00</t>
  </si>
  <si>
    <t>082K  :775196:00:------:--</t>
  </si>
  <si>
    <t>21:1063:000569</t>
  </si>
  <si>
    <t>21:0124:000537</t>
  </si>
  <si>
    <t>21:0124:000537:0001:0001:00</t>
  </si>
  <si>
    <t>082K  :775197:00:------:--</t>
  </si>
  <si>
    <t>21:1063:000570</t>
  </si>
  <si>
    <t>21:0124:000538</t>
  </si>
  <si>
    <t>21:0124:000538:0001:0001:00</t>
  </si>
  <si>
    <t>082K  :775198:00:------:--</t>
  </si>
  <si>
    <t>21:1063:000571</t>
  </si>
  <si>
    <t>21:0124:000539</t>
  </si>
  <si>
    <t>21:0124:000539:0001:0001:00</t>
  </si>
  <si>
    <t>082K  :775199:00:------:--</t>
  </si>
  <si>
    <t>21:1063:000572</t>
  </si>
  <si>
    <t>21:0124:000540</t>
  </si>
  <si>
    <t>21:0124:000540:0001:0001:00</t>
  </si>
  <si>
    <t>082K  :775200:00:------:--</t>
  </si>
  <si>
    <t>21:1063:000573</t>
  </si>
  <si>
    <t>21:0124:000541</t>
  </si>
  <si>
    <t>21:0124:000541:0001:0001:00</t>
  </si>
  <si>
    <t>92.3</t>
  </si>
  <si>
    <t>082K  :775202:00:------:--</t>
  </si>
  <si>
    <t>21:1063:000574</t>
  </si>
  <si>
    <t>21:0124:000542</t>
  </si>
  <si>
    <t>21:0124:000542:0001:0001:00</t>
  </si>
  <si>
    <t>33.6</t>
  </si>
  <si>
    <t>082K  :775203:00:------:--</t>
  </si>
  <si>
    <t>21:1063:000575</t>
  </si>
  <si>
    <t>21:0124:000543</t>
  </si>
  <si>
    <t>21:0124:000543:0001:0001:00</t>
  </si>
  <si>
    <t>082K  :775204:00:------:--</t>
  </si>
  <si>
    <t>21:1063:000576</t>
  </si>
  <si>
    <t>21:0124:000544</t>
  </si>
  <si>
    <t>21:0124:000544:0001:0001:00</t>
  </si>
  <si>
    <t>082K  :775205:00:------:--</t>
  </si>
  <si>
    <t>21:1063:000577</t>
  </si>
  <si>
    <t>21:0124:000545</t>
  </si>
  <si>
    <t>21:0124:000545:0001:0001:00</t>
  </si>
  <si>
    <t>082K  :775206:00:------:--</t>
  </si>
  <si>
    <t>21:1063:000578</t>
  </si>
  <si>
    <t>21:0124:000546</t>
  </si>
  <si>
    <t>21:0124:000546:0001:0001:00</t>
  </si>
  <si>
    <t>082K  :775207:10:------:--</t>
  </si>
  <si>
    <t>21:1063:000579</t>
  </si>
  <si>
    <t>21:0124:000547</t>
  </si>
  <si>
    <t>21:0124:000547:0001:0001:00</t>
  </si>
  <si>
    <t>082K  :775208:20:775207:10</t>
  </si>
  <si>
    <t>21:1063:000580</t>
  </si>
  <si>
    <t>21:0124:000547:0002:0001:00</t>
  </si>
  <si>
    <t>082K  :775209:00:------:--</t>
  </si>
  <si>
    <t>21:1063:000581</t>
  </si>
  <si>
    <t>21:0124:000548</t>
  </si>
  <si>
    <t>21:0124:000548:0001:0001:00</t>
  </si>
  <si>
    <t>4500</t>
  </si>
  <si>
    <t>082K  :775210:00:------:--</t>
  </si>
  <si>
    <t>21:1063:000582</t>
  </si>
  <si>
    <t>21:0124:000549</t>
  </si>
  <si>
    <t>21:0124:000549:0001:0001:00</t>
  </si>
  <si>
    <t>082K  :775212:00:------:--</t>
  </si>
  <si>
    <t>21:1063:000583</t>
  </si>
  <si>
    <t>21:0124:000550</t>
  </si>
  <si>
    <t>21:0124:000550:0001:0001:00</t>
  </si>
  <si>
    <t>082K  :775213:00:------:--</t>
  </si>
  <si>
    <t>21:1063:000584</t>
  </si>
  <si>
    <t>21:0124:000551</t>
  </si>
  <si>
    <t>21:0124:000551:0001:0001:00</t>
  </si>
  <si>
    <t>082K  :775214:00:------:--</t>
  </si>
  <si>
    <t>21:1063:000585</t>
  </si>
  <si>
    <t>21:0124:000552</t>
  </si>
  <si>
    <t>21:0124:000552:0001:0001:00</t>
  </si>
  <si>
    <t>082K  :775215:00:------:--</t>
  </si>
  <si>
    <t>21:1063:000586</t>
  </si>
  <si>
    <t>21:0124:000553</t>
  </si>
  <si>
    <t>21:0124:000553:0001:0001:00</t>
  </si>
  <si>
    <t>082K  :775216:00:------:--</t>
  </si>
  <si>
    <t>21:1063:000587</t>
  </si>
  <si>
    <t>21:0124:000554</t>
  </si>
  <si>
    <t>21:0124:000554:0001:0001:00</t>
  </si>
  <si>
    <t>082K  :775217:00:------:--</t>
  </si>
  <si>
    <t>21:1063:000588</t>
  </si>
  <si>
    <t>21:0124:000555</t>
  </si>
  <si>
    <t>21:0124:000555:0001:0001:00</t>
  </si>
  <si>
    <t>082K  :775218:00:------:--</t>
  </si>
  <si>
    <t>21:1063:000589</t>
  </si>
  <si>
    <t>21:0124:000556</t>
  </si>
  <si>
    <t>21:0124:000556:0001:0001:00</t>
  </si>
  <si>
    <t>082K  :775219:00:------:--</t>
  </si>
  <si>
    <t>21:1063:000590</t>
  </si>
  <si>
    <t>21:0124:000557</t>
  </si>
  <si>
    <t>21:0124:000557:0001:0001:00</t>
  </si>
  <si>
    <t>082K  :775220:00:------:--</t>
  </si>
  <si>
    <t>21:1063:000591</t>
  </si>
  <si>
    <t>21:0124:000558</t>
  </si>
  <si>
    <t>21:0124:000558:0001:0001:00</t>
  </si>
  <si>
    <t>082K  :775222:00:------:--</t>
  </si>
  <si>
    <t>21:1063:000592</t>
  </si>
  <si>
    <t>21:0124:000559</t>
  </si>
  <si>
    <t>21:0124:000559:0001:0001:00</t>
  </si>
  <si>
    <t>082K  :775223:00:------:--</t>
  </si>
  <si>
    <t>21:1063:000593</t>
  </si>
  <si>
    <t>21:0124:000560</t>
  </si>
  <si>
    <t>21:0124:000560:0001:0001:00</t>
  </si>
  <si>
    <t>082K  :775224:10:------:--</t>
  </si>
  <si>
    <t>21:1063:000594</t>
  </si>
  <si>
    <t>21:0124:000561</t>
  </si>
  <si>
    <t>21:0124:000561:0001:0001:00</t>
  </si>
  <si>
    <t>082K  :775225:20:775224:10</t>
  </si>
  <si>
    <t>21:1063:000595</t>
  </si>
  <si>
    <t>21:0124:000561:0002:0001:00</t>
  </si>
  <si>
    <t>082K  :775226:00:------:--</t>
  </si>
  <si>
    <t>21:1063:000596</t>
  </si>
  <si>
    <t>21:0124:000562</t>
  </si>
  <si>
    <t>21:0124:000562:0001:0001:00</t>
  </si>
  <si>
    <t>082K  :775228:00:------:--</t>
  </si>
  <si>
    <t>21:1063:000597</t>
  </si>
  <si>
    <t>21:0124:000563</t>
  </si>
  <si>
    <t>21:0124:000563:0001:0001:00</t>
  </si>
  <si>
    <t>082K  :775229:00:------:--</t>
  </si>
  <si>
    <t>21:1063:000598</t>
  </si>
  <si>
    <t>21:0124:000564</t>
  </si>
  <si>
    <t>21:0124:000564:0001:0001:00</t>
  </si>
  <si>
    <t>082K  :775230:00:------:--</t>
  </si>
  <si>
    <t>21:1063:000599</t>
  </si>
  <si>
    <t>21:0124:000565</t>
  </si>
  <si>
    <t>21:0124:000565:0001:0001:00</t>
  </si>
  <si>
    <t>082K  :775231:00:------:--</t>
  </si>
  <si>
    <t>21:1063:000600</t>
  </si>
  <si>
    <t>21:0124:000566</t>
  </si>
  <si>
    <t>21:0124:000566:0001:0001:00</t>
  </si>
  <si>
    <t>082K  :775232:00:------:--</t>
  </si>
  <si>
    <t>21:1063:000601</t>
  </si>
  <si>
    <t>21:0124:000567</t>
  </si>
  <si>
    <t>21:0124:000567:0001:0001:00</t>
  </si>
  <si>
    <t>082K  :775233:00:------:--</t>
  </si>
  <si>
    <t>21:1063:000602</t>
  </si>
  <si>
    <t>21:0124:000568</t>
  </si>
  <si>
    <t>21:0124:000568:0001:0001:00</t>
  </si>
  <si>
    <t>082K  :775234:00:------:--</t>
  </si>
  <si>
    <t>21:1063:000603</t>
  </si>
  <si>
    <t>21:0124:000569</t>
  </si>
  <si>
    <t>21:0124:000569:0001:0001:00</t>
  </si>
  <si>
    <t>082K  :775235:00:------:--</t>
  </si>
  <si>
    <t>21:1063:000604</t>
  </si>
  <si>
    <t>21:0124:000570</t>
  </si>
  <si>
    <t>21:0124:000570:0001:0001:00</t>
  </si>
  <si>
    <t>082K  :775236:00:------:--</t>
  </si>
  <si>
    <t>21:1063:000605</t>
  </si>
  <si>
    <t>21:0124:000571</t>
  </si>
  <si>
    <t>21:0124:000571:0001:0001:00</t>
  </si>
  <si>
    <t>082K  :775237:00:------:--</t>
  </si>
  <si>
    <t>21:1063:000606</t>
  </si>
  <si>
    <t>21:0124:000572</t>
  </si>
  <si>
    <t>21:0124:000572:0001:0001:00</t>
  </si>
  <si>
    <t>082K  :775238:00:------:--</t>
  </si>
  <si>
    <t>21:1063:000607</t>
  </si>
  <si>
    <t>21:0124:000573</t>
  </si>
  <si>
    <t>21:0124:000573:0001:0001:00</t>
  </si>
  <si>
    <t>082K  :775239:00:------:--</t>
  </si>
  <si>
    <t>21:1063:000608</t>
  </si>
  <si>
    <t>21:0124:000574</t>
  </si>
  <si>
    <t>21:0124:000574:0001:0001:00</t>
  </si>
  <si>
    <t>082K  :775240:00:------:--</t>
  </si>
  <si>
    <t>21:1063:000609</t>
  </si>
  <si>
    <t>21:0124:000575</t>
  </si>
  <si>
    <t>21:0124:000575:0001:0001:00</t>
  </si>
  <si>
    <t>082K  :775242:00:------:--</t>
  </si>
  <si>
    <t>21:1063:000610</t>
  </si>
  <si>
    <t>21:0124:000576</t>
  </si>
  <si>
    <t>21:0124:000576:0001:0001:00</t>
  </si>
  <si>
    <t>082K  :775243:00:------:--</t>
  </si>
  <si>
    <t>21:1063:000611</t>
  </si>
  <si>
    <t>21:0124:000577</t>
  </si>
  <si>
    <t>21:0124:000577:0001:0001:00</t>
  </si>
  <si>
    <t>082K  :775244:00:------:--</t>
  </si>
  <si>
    <t>21:1063:000612</t>
  </si>
  <si>
    <t>21:0124:000578</t>
  </si>
  <si>
    <t>21:0124:000578:0001:0001:00</t>
  </si>
  <si>
    <t>082K  :775245:00:------:--</t>
  </si>
  <si>
    <t>21:1063:000613</t>
  </si>
  <si>
    <t>21:0124:000579</t>
  </si>
  <si>
    <t>21:0124:000579:0001:0001:00</t>
  </si>
  <si>
    <t>082K  :775247:00:------:--</t>
  </si>
  <si>
    <t>21:1063:000614</t>
  </si>
  <si>
    <t>21:0124:000580</t>
  </si>
  <si>
    <t>21:0124:000580:0001:0001:00</t>
  </si>
  <si>
    <t>082K  :775248:00:------:--</t>
  </si>
  <si>
    <t>21:1063:000615</t>
  </si>
  <si>
    <t>21:0124:000581</t>
  </si>
  <si>
    <t>21:0124:000581:0001:0001:00</t>
  </si>
  <si>
    <t>082K  :775249:00:------:--</t>
  </si>
  <si>
    <t>21:1063:000616</t>
  </si>
  <si>
    <t>21:0124:000582</t>
  </si>
  <si>
    <t>21:0124:000582:0001:0001:00</t>
  </si>
  <si>
    <t>082K  :775250:00:------:--</t>
  </si>
  <si>
    <t>21:1063:000617</t>
  </si>
  <si>
    <t>21:0124:000583</t>
  </si>
  <si>
    <t>21:0124:000583:0001:0001:00</t>
  </si>
  <si>
    <t>082K  :775251:00:------:--</t>
  </si>
  <si>
    <t>21:1063:000618</t>
  </si>
  <si>
    <t>21:0124:000584</t>
  </si>
  <si>
    <t>21:0124:000584:0001:0001:00</t>
  </si>
  <si>
    <t>082K  :775252:10:------:--</t>
  </si>
  <si>
    <t>21:1063:000619</t>
  </si>
  <si>
    <t>21:0124:000585</t>
  </si>
  <si>
    <t>21:0124:000585:0001:0001:00</t>
  </si>
  <si>
    <t>082K  :775253:20:775252:10</t>
  </si>
  <si>
    <t>21:1063:000620</t>
  </si>
  <si>
    <t>21:0124:000585:0002:0001:00</t>
  </si>
  <si>
    <t>082K  :775254:00:------:--</t>
  </si>
  <si>
    <t>21:1063:000621</t>
  </si>
  <si>
    <t>21:0124:000586</t>
  </si>
  <si>
    <t>21:0124:000586:0001:0001:00</t>
  </si>
  <si>
    <t>082K  :775255:00:------:--</t>
  </si>
  <si>
    <t>21:1063:000622</t>
  </si>
  <si>
    <t>21:0124:000587</t>
  </si>
  <si>
    <t>21:0124:000587:0001:0001:00</t>
  </si>
  <si>
    <t>139</t>
  </si>
  <si>
    <t>082K  :775256:00:------:--</t>
  </si>
  <si>
    <t>21:1063:000623</t>
  </si>
  <si>
    <t>21:0124:000588</t>
  </si>
  <si>
    <t>21:0124:000588:0001:0001:00</t>
  </si>
  <si>
    <t>082K  :775257:00:------:--</t>
  </si>
  <si>
    <t>21:1063:000624</t>
  </si>
  <si>
    <t>21:0124:000589</t>
  </si>
  <si>
    <t>21:0124:000589:0001:0001:00</t>
  </si>
  <si>
    <t>082K  :775258:00:------:--</t>
  </si>
  <si>
    <t>21:1063:000625</t>
  </si>
  <si>
    <t>21:0124:000590</t>
  </si>
  <si>
    <t>21:0124:000590:0001:0001:00</t>
  </si>
  <si>
    <t>082K  :775259:00:------:--</t>
  </si>
  <si>
    <t>21:1063:000626</t>
  </si>
  <si>
    <t>21:0124:000591</t>
  </si>
  <si>
    <t>21:0124:000591:0001:0001:00</t>
  </si>
  <si>
    <t>082K  :775260:00:------:--</t>
  </si>
  <si>
    <t>21:1063:000627</t>
  </si>
  <si>
    <t>21:0124:000592</t>
  </si>
  <si>
    <t>21:0124:000592:0001:0001:00</t>
  </si>
  <si>
    <t>36.5</t>
  </si>
  <si>
    <t>082K  :775262:00:------:--</t>
  </si>
  <si>
    <t>21:1063:000628</t>
  </si>
  <si>
    <t>21:0124:000593</t>
  </si>
  <si>
    <t>21:0124:000593:0001:0001:00</t>
  </si>
  <si>
    <t>082K  :775263:00:------:--</t>
  </si>
  <si>
    <t>21:1063:000629</t>
  </si>
  <si>
    <t>21:0124:000594</t>
  </si>
  <si>
    <t>21:0124:000594:0001:0001:00</t>
  </si>
  <si>
    <t>082K  :775264:00:------:--</t>
  </si>
  <si>
    <t>21:1063:000630</t>
  </si>
  <si>
    <t>21:0124:000595</t>
  </si>
  <si>
    <t>21:0124:000595:0001:0001:00</t>
  </si>
  <si>
    <t>082K  :775265:10:------:--</t>
  </si>
  <si>
    <t>21:1063:000631</t>
  </si>
  <si>
    <t>21:0124:000596</t>
  </si>
  <si>
    <t>21:0124:000596:0001:0001:00</t>
  </si>
  <si>
    <t>082K  :775266:20:775265:10</t>
  </si>
  <si>
    <t>21:1063:000632</t>
  </si>
  <si>
    <t>21:0124:000596:0002:0001:00</t>
  </si>
  <si>
    <t>082K  :775267:00:------:--</t>
  </si>
  <si>
    <t>21:1063:000633</t>
  </si>
  <si>
    <t>21:0124:000597</t>
  </si>
  <si>
    <t>21:0124:000597:0001:0001:00</t>
  </si>
  <si>
    <t>082K  :775268:00:------:--</t>
  </si>
  <si>
    <t>21:1063:000634</t>
  </si>
  <si>
    <t>21:0124:000598</t>
  </si>
  <si>
    <t>21:0124:000598:0001:0001:00</t>
  </si>
  <si>
    <t>082K  :775269:00:------:--</t>
  </si>
  <si>
    <t>21:1063:000635</t>
  </si>
  <si>
    <t>21:0124:000599</t>
  </si>
  <si>
    <t>21:0124:000599:0001:0001:00</t>
  </si>
  <si>
    <t>082K  :775270:00:------:--</t>
  </si>
  <si>
    <t>21:1063:000636</t>
  </si>
  <si>
    <t>21:0124:000600</t>
  </si>
  <si>
    <t>21:0124:000600:0001:0001:00</t>
  </si>
  <si>
    <t>082K  :775271:00:------:--</t>
  </si>
  <si>
    <t>21:1063:000637</t>
  </si>
  <si>
    <t>21:0124:000601</t>
  </si>
  <si>
    <t>21:0124:000601:0001:0001:00</t>
  </si>
  <si>
    <t>082K  :775272:00:------:--</t>
  </si>
  <si>
    <t>21:1063:000638</t>
  </si>
  <si>
    <t>21:0124:000602</t>
  </si>
  <si>
    <t>21:0124:000602:0001:0001:00</t>
  </si>
  <si>
    <t>93.3</t>
  </si>
  <si>
    <t>082K  :775273:00:------:--</t>
  </si>
  <si>
    <t>21:1063:000639</t>
  </si>
  <si>
    <t>21:0124:000603</t>
  </si>
  <si>
    <t>21:0124:000603:0001:0001:00</t>
  </si>
  <si>
    <t>082K  :775274:00:------:--</t>
  </si>
  <si>
    <t>21:1063:000640</t>
  </si>
  <si>
    <t>21:0124:000604</t>
  </si>
  <si>
    <t>21:0124:000604:0001:0001:00</t>
  </si>
  <si>
    <t>60.4</t>
  </si>
  <si>
    <t>184</t>
  </si>
  <si>
    <t>082K  :775275:00:------:--</t>
  </si>
  <si>
    <t>21:1063:000641</t>
  </si>
  <si>
    <t>21:0124:000605</t>
  </si>
  <si>
    <t>21:0124:000605:0001:0001:00</t>
  </si>
  <si>
    <t>94.2</t>
  </si>
  <si>
    <t>082K  :775277:00:------:--</t>
  </si>
  <si>
    <t>21:1063:000642</t>
  </si>
  <si>
    <t>21:0124:000606</t>
  </si>
  <si>
    <t>21:0124:000606:0001:0001:00</t>
  </si>
  <si>
    <t>88.5</t>
  </si>
  <si>
    <t>082K  :775278:00:------:--</t>
  </si>
  <si>
    <t>21:1063:000643</t>
  </si>
  <si>
    <t>21:0124:000607</t>
  </si>
  <si>
    <t>21:0124:000607:0001:0001:00</t>
  </si>
  <si>
    <t>131</t>
  </si>
  <si>
    <t>082K  :775279:00:------:--</t>
  </si>
  <si>
    <t>21:1063:000644</t>
  </si>
  <si>
    <t>21:0124:000608</t>
  </si>
  <si>
    <t>21:0124:000608:0001:0001:00</t>
  </si>
  <si>
    <t>082K  :775280:00:------:--</t>
  </si>
  <si>
    <t>21:1063:000645</t>
  </si>
  <si>
    <t>21:0124:000609</t>
  </si>
  <si>
    <t>21:0124:000609:0001:0001:00</t>
  </si>
  <si>
    <t>082K  :775282:00:------:--</t>
  </si>
  <si>
    <t>21:1063:000646</t>
  </si>
  <si>
    <t>21:0124:000610</t>
  </si>
  <si>
    <t>21:0124:000610:0001:0001:00</t>
  </si>
  <si>
    <t>082K  :775283:00:------:--</t>
  </si>
  <si>
    <t>21:1063:000647</t>
  </si>
  <si>
    <t>21:0124:000611</t>
  </si>
  <si>
    <t>21:0124:000611:0001:0001:00</t>
  </si>
  <si>
    <t>082K  :775284:10:------:--</t>
  </si>
  <si>
    <t>21:1063:000648</t>
  </si>
  <si>
    <t>21:0124:000612</t>
  </si>
  <si>
    <t>21:0124:000612:0001:0001:00</t>
  </si>
  <si>
    <t>082K  :775285:20:775284:10</t>
  </si>
  <si>
    <t>21:1063:000649</t>
  </si>
  <si>
    <t>21:0124:000612:0002:0001:00</t>
  </si>
  <si>
    <t>082K  :775286:00:------:--</t>
  </si>
  <si>
    <t>21:1063:000650</t>
  </si>
  <si>
    <t>21:0124:000613</t>
  </si>
  <si>
    <t>21:0124:000613:0001:0001:00</t>
  </si>
  <si>
    <t>082K  :775287:00:------:--</t>
  </si>
  <si>
    <t>21:1063:000651</t>
  </si>
  <si>
    <t>21:0124:000614</t>
  </si>
  <si>
    <t>21:0124:000614:0001:0001:00</t>
  </si>
  <si>
    <t>082K  :775288:00:------:--</t>
  </si>
  <si>
    <t>21:1063:000652</t>
  </si>
  <si>
    <t>21:0124:000615</t>
  </si>
  <si>
    <t>21:0124:000615:0001:0001:00</t>
  </si>
  <si>
    <t>082K  :775289:00:------:--</t>
  </si>
  <si>
    <t>21:1063:000653</t>
  </si>
  <si>
    <t>21:0124:000616</t>
  </si>
  <si>
    <t>21:0124:000616:0001:0001:00</t>
  </si>
  <si>
    <t>245</t>
  </si>
  <si>
    <t>082K  :775290:00:------:--</t>
  </si>
  <si>
    <t>21:1063:000654</t>
  </si>
  <si>
    <t>21:0124:000617</t>
  </si>
  <si>
    <t>21:0124:000617:0001:0001:00</t>
  </si>
  <si>
    <t>082K  :775291:00:------:--</t>
  </si>
  <si>
    <t>21:1063:000655</t>
  </si>
  <si>
    <t>21:0124:000618</t>
  </si>
  <si>
    <t>21:0124:000618:0001:0001:00</t>
  </si>
  <si>
    <t>082K  :775293:00:------:--</t>
  </si>
  <si>
    <t>21:1063:000656</t>
  </si>
  <si>
    <t>21:0124:000619</t>
  </si>
  <si>
    <t>21:0124:000619:0001:0001:00</t>
  </si>
  <si>
    <t>082K  :775294:00:------:--</t>
  </si>
  <si>
    <t>21:1063:000657</t>
  </si>
  <si>
    <t>21:0124:000620</t>
  </si>
  <si>
    <t>21:0124:000620:0001:0001:00</t>
  </si>
  <si>
    <t>082K  :775295:00:------:--</t>
  </si>
  <si>
    <t>21:1063:000658</t>
  </si>
  <si>
    <t>21:0124:000621</t>
  </si>
  <si>
    <t>21:0124:000621:0001:0001:00</t>
  </si>
  <si>
    <t>082K  :775296:00:------:--</t>
  </si>
  <si>
    <t>21:1063:000659</t>
  </si>
  <si>
    <t>21:0124:000622</t>
  </si>
  <si>
    <t>21:0124:000622:0001:0001:00</t>
  </si>
  <si>
    <t>082K  :775297:00:------:--</t>
  </si>
  <si>
    <t>21:1063:000660</t>
  </si>
  <si>
    <t>21:0124:000623</t>
  </si>
  <si>
    <t>21:0124:000623:0001:0001:00</t>
  </si>
  <si>
    <t>082K  :775298:00:------:--</t>
  </si>
  <si>
    <t>21:1063:000661</t>
  </si>
  <si>
    <t>21:0124:000624</t>
  </si>
  <si>
    <t>21:0124:000624:0001:0001:00</t>
  </si>
  <si>
    <t>082K  :775299:00:------:--</t>
  </si>
  <si>
    <t>21:1063:000662</t>
  </si>
  <si>
    <t>21:0124:000625</t>
  </si>
  <si>
    <t>21:0124:000625:0001:0001:00</t>
  </si>
  <si>
    <t>082K  :775300:00:------:--</t>
  </si>
  <si>
    <t>21:1063:000663</t>
  </si>
  <si>
    <t>21:0124:000626</t>
  </si>
  <si>
    <t>21:0124:000626:0001:0001:00</t>
  </si>
  <si>
    <t>082K  :775302:00:------:--</t>
  </si>
  <si>
    <t>21:1063:000664</t>
  </si>
  <si>
    <t>21:0124:000627</t>
  </si>
  <si>
    <t>21:0124:000627:0001:0001:00</t>
  </si>
  <si>
    <t>082K  :775303:00:------:--</t>
  </si>
  <si>
    <t>21:1063:000665</t>
  </si>
  <si>
    <t>21:0124:000628</t>
  </si>
  <si>
    <t>21:0124:000628:0001:0001:00</t>
  </si>
  <si>
    <t>3900</t>
  </si>
  <si>
    <t>082K  :775304:00:------:--</t>
  </si>
  <si>
    <t>21:1063:000666</t>
  </si>
  <si>
    <t>21:0124:000629</t>
  </si>
  <si>
    <t>21:0124:000629:0001:0001:00</t>
  </si>
  <si>
    <t>082K  :775305:00:------:--</t>
  </si>
  <si>
    <t>21:1063:000667</t>
  </si>
  <si>
    <t>21:0124:000630</t>
  </si>
  <si>
    <t>21:0124:000630:0001:0001:00</t>
  </si>
  <si>
    <t>082K  :775306:10:------:--</t>
  </si>
  <si>
    <t>21:1063:000668</t>
  </si>
  <si>
    <t>21:0124:000631</t>
  </si>
  <si>
    <t>21:0124:000631:0001:0001:00</t>
  </si>
  <si>
    <t>082K  :775307:20:775306:10</t>
  </si>
  <si>
    <t>21:1063:000669</t>
  </si>
  <si>
    <t>21:0124:000631:0002:0001:00</t>
  </si>
  <si>
    <t>082K  :775308:00:------:--</t>
  </si>
  <si>
    <t>21:1063:000670</t>
  </si>
  <si>
    <t>21:0124:000632</t>
  </si>
  <si>
    <t>21:0124:000632:0001:0001:00</t>
  </si>
  <si>
    <t>082K  :775309:00:------:--</t>
  </si>
  <si>
    <t>21:1063:000671</t>
  </si>
  <si>
    <t>21:0124:000633</t>
  </si>
  <si>
    <t>21:0124:000633:0001:0001:00</t>
  </si>
  <si>
    <t>282</t>
  </si>
  <si>
    <t>082K  :775310:00:------:--</t>
  </si>
  <si>
    <t>21:1063:000672</t>
  </si>
  <si>
    <t>21:0124:000634</t>
  </si>
  <si>
    <t>21:0124:000634:0001:0001:00</t>
  </si>
  <si>
    <t>082K  :775311:00:------:--</t>
  </si>
  <si>
    <t>21:1063:000673</t>
  </si>
  <si>
    <t>21:0124:000635</t>
  </si>
  <si>
    <t>21:0124:000635:0001:0001:00</t>
  </si>
  <si>
    <t>082K  :775312:00:------:--</t>
  </si>
  <si>
    <t>21:1063:000674</t>
  </si>
  <si>
    <t>21:0124:000636</t>
  </si>
  <si>
    <t>21:0124:000636:0001:0001:00</t>
  </si>
  <si>
    <t>082K  :775314:00:------:--</t>
  </si>
  <si>
    <t>21:1063:000675</t>
  </si>
  <si>
    <t>21:0124:000637</t>
  </si>
  <si>
    <t>21:0124:000637:0001:0001:00</t>
  </si>
  <si>
    <t>082K  :775315:00:------:--</t>
  </si>
  <si>
    <t>21:1063:000676</t>
  </si>
  <si>
    <t>21:0124:000638</t>
  </si>
  <si>
    <t>21:0124:000638:0001:0001:00</t>
  </si>
  <si>
    <t>082K  :775316:00:------:--</t>
  </si>
  <si>
    <t>21:1063:000677</t>
  </si>
  <si>
    <t>21:0124:000639</t>
  </si>
  <si>
    <t>21:0124:000639:0001:0001:00</t>
  </si>
  <si>
    <t>082K  :775317:00:------:--</t>
  </si>
  <si>
    <t>21:1063:000678</t>
  </si>
  <si>
    <t>21:0124:000640</t>
  </si>
  <si>
    <t>21:0124:000640:0001:0001:00</t>
  </si>
  <si>
    <t>082K  :775318:00:------:--</t>
  </si>
  <si>
    <t>21:1063:000679</t>
  </si>
  <si>
    <t>21:0124:000641</t>
  </si>
  <si>
    <t>21:0124:000641:0001:0001:00</t>
  </si>
  <si>
    <t>082K  :775319:00:------:--</t>
  </si>
  <si>
    <t>21:1063:000680</t>
  </si>
  <si>
    <t>21:0124:000642</t>
  </si>
  <si>
    <t>21:0124:000642:0001:0001:00</t>
  </si>
  <si>
    <t>082K  :775320:00:------:--</t>
  </si>
  <si>
    <t>21:1063:000681</t>
  </si>
  <si>
    <t>21:0124:000643</t>
  </si>
  <si>
    <t>21:0124:000643:0001:0001:00</t>
  </si>
  <si>
    <t>46.7</t>
  </si>
  <si>
    <t>082K  :775322:10:------:--</t>
  </si>
  <si>
    <t>21:1063:000682</t>
  </si>
  <si>
    <t>21:0124:000644</t>
  </si>
  <si>
    <t>21:0124:000644:0001:0001:00</t>
  </si>
  <si>
    <t>082K  :775323:20:775322:10</t>
  </si>
  <si>
    <t>21:1063:000683</t>
  </si>
  <si>
    <t>21:0124:000644:0002:0001:00</t>
  </si>
  <si>
    <t>082K  :775324:00:------:--</t>
  </si>
  <si>
    <t>21:1063:000684</t>
  </si>
  <si>
    <t>21:0124:000645</t>
  </si>
  <si>
    <t>21:0124:000645:0001:0001:00</t>
  </si>
  <si>
    <t>082K  :775325:00:------:--</t>
  </si>
  <si>
    <t>21:1063:000685</t>
  </si>
  <si>
    <t>21:0124:000646</t>
  </si>
  <si>
    <t>21:0124:000646:0001:0001:00</t>
  </si>
  <si>
    <t>082K  :775326:00:------:--</t>
  </si>
  <si>
    <t>21:1063:000686</t>
  </si>
  <si>
    <t>21:0124:000647</t>
  </si>
  <si>
    <t>21:0124:000647:0001:0001:00</t>
  </si>
  <si>
    <t>082K  :775327:00:------:--</t>
  </si>
  <si>
    <t>21:1063:000687</t>
  </si>
  <si>
    <t>21:0124:000648</t>
  </si>
  <si>
    <t>21:0124:000648:0001:0001:00</t>
  </si>
  <si>
    <t>082K  :775328:00:------:--</t>
  </si>
  <si>
    <t>21:1063:000688</t>
  </si>
  <si>
    <t>21:0124:000649</t>
  </si>
  <si>
    <t>21:0124:000649:0001:0001:00</t>
  </si>
  <si>
    <t>082K  :775329:00:------:--</t>
  </si>
  <si>
    <t>21:1063:000689</t>
  </si>
  <si>
    <t>21:0124:000650</t>
  </si>
  <si>
    <t>21:0124:000650:0001:0001:00</t>
  </si>
  <si>
    <t>74.7</t>
  </si>
  <si>
    <t>082K  :775330:00:------:--</t>
  </si>
  <si>
    <t>21:1063:000690</t>
  </si>
  <si>
    <t>21:0124:000651</t>
  </si>
  <si>
    <t>21:0124:000651:0001:0001:00</t>
  </si>
  <si>
    <t>70.3</t>
  </si>
  <si>
    <t>488</t>
  </si>
  <si>
    <t>228</t>
  </si>
  <si>
    <t>082K  :775331:00:------:--</t>
  </si>
  <si>
    <t>21:1063:000691</t>
  </si>
  <si>
    <t>21:0124:000652</t>
  </si>
  <si>
    <t>21:0124:000652:0001:0001:00</t>
  </si>
  <si>
    <t>082K  :775333:00:------:--</t>
  </si>
  <si>
    <t>21:1063:000692</t>
  </si>
  <si>
    <t>21:0124:000653</t>
  </si>
  <si>
    <t>21:0124:000653:0001:0001:00</t>
  </si>
  <si>
    <t>082K  :775334:00:------:--</t>
  </si>
  <si>
    <t>21:1063:000693</t>
  </si>
  <si>
    <t>21:0124:000654</t>
  </si>
  <si>
    <t>21:0124:000654:0001:0001:00</t>
  </si>
  <si>
    <t>082K  :775335:00:------:--</t>
  </si>
  <si>
    <t>21:1063:000694</t>
  </si>
  <si>
    <t>21:0124:000655</t>
  </si>
  <si>
    <t>21:0124:000655:0001:0001:00</t>
  </si>
  <si>
    <t>082K  :775336:00:------:--</t>
  </si>
  <si>
    <t>21:1063:000695</t>
  </si>
  <si>
    <t>21:0124:000656</t>
  </si>
  <si>
    <t>21:0124:000656:0001:0001:00</t>
  </si>
  <si>
    <t>082K  :775337:00:------:--</t>
  </si>
  <si>
    <t>21:1063:000696</t>
  </si>
  <si>
    <t>21:0124:000657</t>
  </si>
  <si>
    <t>21:0124:000657:0001:0001:00</t>
  </si>
  <si>
    <t>082K  :775338:00:------:--</t>
  </si>
  <si>
    <t>21:1063:000697</t>
  </si>
  <si>
    <t>21:0124:000658</t>
  </si>
  <si>
    <t>21:0124:000658:0001:0001:00</t>
  </si>
  <si>
    <t>082K  :775339:00:------:--</t>
  </si>
  <si>
    <t>21:1063:000698</t>
  </si>
  <si>
    <t>21:0124:000659</t>
  </si>
  <si>
    <t>21:0124:000659:0001:0001:00</t>
  </si>
  <si>
    <t>082K  :775340:00:------:--</t>
  </si>
  <si>
    <t>21:1063:000699</t>
  </si>
  <si>
    <t>21:0124:000660</t>
  </si>
  <si>
    <t>21:0124:000660:0001:0001:00</t>
  </si>
  <si>
    <t>082K  :775342:10:------:--</t>
  </si>
  <si>
    <t>21:1063:000700</t>
  </si>
  <si>
    <t>21:0124:000661</t>
  </si>
  <si>
    <t>21:0124:000661:0001:0001:00</t>
  </si>
  <si>
    <t>082K  :775343:20:775342:10</t>
  </si>
  <si>
    <t>21:1063:000701</t>
  </si>
  <si>
    <t>21:0124:000661:0002:0001:00</t>
  </si>
  <si>
    <t>082K  :775344:00:------:--</t>
  </si>
  <si>
    <t>21:1063:000702</t>
  </si>
  <si>
    <t>21:0124:000662</t>
  </si>
  <si>
    <t>21:0124:000662:0001:0001:00</t>
  </si>
  <si>
    <t>082K  :775345:00:------:--</t>
  </si>
  <si>
    <t>21:1063:000703</t>
  </si>
  <si>
    <t>21:0124:000663</t>
  </si>
  <si>
    <t>21:0124:000663:0001:0001:00</t>
  </si>
  <si>
    <t>082K  :775346:00:------:--</t>
  </si>
  <si>
    <t>21:1063:000704</t>
  </si>
  <si>
    <t>21:0124:000664</t>
  </si>
  <si>
    <t>21:0124:000664:0001:0001:00</t>
  </si>
  <si>
    <t>082K  :775347:00:------:--</t>
  </si>
  <si>
    <t>21:1063:000705</t>
  </si>
  <si>
    <t>21:0124:000665</t>
  </si>
  <si>
    <t>21:0124:000665:0001:0001:00</t>
  </si>
  <si>
    <t>082K  :775348:00:------:--</t>
  </si>
  <si>
    <t>21:1063:000706</t>
  </si>
  <si>
    <t>21:0124:000666</t>
  </si>
  <si>
    <t>21:0124:000666:0001:0001:00</t>
  </si>
  <si>
    <t>082K  :775349:00:------:--</t>
  </si>
  <si>
    <t>21:1063:000707</t>
  </si>
  <si>
    <t>21:0124:000667</t>
  </si>
  <si>
    <t>21:0124:000667:0001:0001:00</t>
  </si>
  <si>
    <t>082K  :775350:00:------:--</t>
  </si>
  <si>
    <t>21:1063:000708</t>
  </si>
  <si>
    <t>21:0124:000668</t>
  </si>
  <si>
    <t>21:0124:000668:0001:0001:00</t>
  </si>
  <si>
    <t>082K  :775351:00:------:--</t>
  </si>
  <si>
    <t>21:1063:000709</t>
  </si>
  <si>
    <t>21:0124:000669</t>
  </si>
  <si>
    <t>21:0124:000669:0001:0001:00</t>
  </si>
  <si>
    <t>082K  :775352:00:------:--</t>
  </si>
  <si>
    <t>21:1063:000710</t>
  </si>
  <si>
    <t>21:0124:000670</t>
  </si>
  <si>
    <t>21:0124:000670:0001:0001:00</t>
  </si>
  <si>
    <t>082K  :775353:00:------:--</t>
  </si>
  <si>
    <t>21:1063:000711</t>
  </si>
  <si>
    <t>21:0124:000671</t>
  </si>
  <si>
    <t>21:0124:000671:0001:0001:00</t>
  </si>
  <si>
    <t>082K  :775354:00:------:--</t>
  </si>
  <si>
    <t>21:1063:000712</t>
  </si>
  <si>
    <t>21:0124:000672</t>
  </si>
  <si>
    <t>21:0124:000672:0001:0001:00</t>
  </si>
  <si>
    <t>082K  :775356:00:------:--</t>
  </si>
  <si>
    <t>21:1063:000713</t>
  </si>
  <si>
    <t>21:0124:000673</t>
  </si>
  <si>
    <t>21:0124:000673:0001:0001:00</t>
  </si>
  <si>
    <t>082K  :775357:00:------:--</t>
  </si>
  <si>
    <t>21:1063:000714</t>
  </si>
  <si>
    <t>21:0124:000674</t>
  </si>
  <si>
    <t>21:0124:000674:0001:0001:00</t>
  </si>
  <si>
    <t>082K  :775358:00:------:--</t>
  </si>
  <si>
    <t>21:1063:000715</t>
  </si>
  <si>
    <t>21:0124:000675</t>
  </si>
  <si>
    <t>21:0124:000675:0001:0001:00</t>
  </si>
  <si>
    <t>082K  :775359:00:------:--</t>
  </si>
  <si>
    <t>21:1063:000716</t>
  </si>
  <si>
    <t>21:0124:000676</t>
  </si>
  <si>
    <t>21:0124:000676:0001:0001:00</t>
  </si>
  <si>
    <t>082K  :775360:00:------:--</t>
  </si>
  <si>
    <t>21:1063:000717</t>
  </si>
  <si>
    <t>21:0124:000677</t>
  </si>
  <si>
    <t>21:0124:000677:0001:0001:00</t>
  </si>
  <si>
    <t>082K  :775362:10:------:--</t>
  </si>
  <si>
    <t>21:1063:000718</t>
  </si>
  <si>
    <t>21:0124:000678</t>
  </si>
  <si>
    <t>21:0124:000678:0001:0001:00</t>
  </si>
  <si>
    <t>082K  :775363:20:775362:10</t>
  </si>
  <si>
    <t>21:1063:000719</t>
  </si>
  <si>
    <t>21:0124:000678:0002:0001:00</t>
  </si>
  <si>
    <t>082K  :775364:00:------:--</t>
  </si>
  <si>
    <t>21:1063:000720</t>
  </si>
  <si>
    <t>21:0124:000679</t>
  </si>
  <si>
    <t>21:0124:000679:0001:0001:00</t>
  </si>
  <si>
    <t>413</t>
  </si>
  <si>
    <t>082K  :775365:00:------:--</t>
  </si>
  <si>
    <t>21:1063:000721</t>
  </si>
  <si>
    <t>21:0124:000680</t>
  </si>
  <si>
    <t>21:0124:000680:0001:0001:00</t>
  </si>
  <si>
    <t>082K  :775366:00:------:--</t>
  </si>
  <si>
    <t>21:1063:000722</t>
  </si>
  <si>
    <t>21:0124:000681</t>
  </si>
  <si>
    <t>21:0124:000681:0001:0001:00</t>
  </si>
  <si>
    <t>082K  :775367:00:------:--</t>
  </si>
  <si>
    <t>21:1063:000723</t>
  </si>
  <si>
    <t>21:0124:000682</t>
  </si>
  <si>
    <t>21:0124:000682:0001:0001:00</t>
  </si>
  <si>
    <t>082K  :775368:00:------:--</t>
  </si>
  <si>
    <t>21:1063:000724</t>
  </si>
  <si>
    <t>21:0124:000683</t>
  </si>
  <si>
    <t>21:0124:000683:0001:0001:00</t>
  </si>
  <si>
    <t>082K  :775369:00:------:--</t>
  </si>
  <si>
    <t>21:1063:000725</t>
  </si>
  <si>
    <t>21:0124:000684</t>
  </si>
  <si>
    <t>21:0124:000684:0001:0001:00</t>
  </si>
  <si>
    <t>082K  :775371:00:------:--</t>
  </si>
  <si>
    <t>21:1063:000726</t>
  </si>
  <si>
    <t>21:0124:000685</t>
  </si>
  <si>
    <t>21:0124:000685:0001:0001:00</t>
  </si>
  <si>
    <t>082K  :775372:00:------:--</t>
  </si>
  <si>
    <t>21:1063:000727</t>
  </si>
  <si>
    <t>21:0124:000686</t>
  </si>
  <si>
    <t>21:0124:000686:0001:0001:00</t>
  </si>
  <si>
    <t>082K  :775373:00:------:--</t>
  </si>
  <si>
    <t>21:1063:000728</t>
  </si>
  <si>
    <t>21:0124:000687</t>
  </si>
  <si>
    <t>21:0124:000687:0001:0001:00</t>
  </si>
  <si>
    <t>082K  :775374:00:------:--</t>
  </si>
  <si>
    <t>21:1063:000729</t>
  </si>
  <si>
    <t>21:0124:000688</t>
  </si>
  <si>
    <t>21:0124:000688:0001:0001:00</t>
  </si>
  <si>
    <t>082K  :775375:00:------:--</t>
  </si>
  <si>
    <t>21:1063:000730</t>
  </si>
  <si>
    <t>21:0124:000689</t>
  </si>
  <si>
    <t>21:0124:000689:0001:0001:00</t>
  </si>
  <si>
    <t>082K  :775376:00:------:--</t>
  </si>
  <si>
    <t>21:1063:000731</t>
  </si>
  <si>
    <t>21:0124:000690</t>
  </si>
  <si>
    <t>21:0124:000690:0001:0001:00</t>
  </si>
  <si>
    <t>082K  :775377:00:------:--</t>
  </si>
  <si>
    <t>21:1063:000732</t>
  </si>
  <si>
    <t>21:0124:000691</t>
  </si>
  <si>
    <t>21:0124:000691:0001:0001:00</t>
  </si>
  <si>
    <t>082K  :775378:00:------:--</t>
  </si>
  <si>
    <t>21:1063:000733</t>
  </si>
  <si>
    <t>21:0124:000692</t>
  </si>
  <si>
    <t>21:0124:000692:0001:0001:00</t>
  </si>
  <si>
    <t>082K  :775379:00:------:--</t>
  </si>
  <si>
    <t>21:1063:000734</t>
  </si>
  <si>
    <t>21:0124:000693</t>
  </si>
  <si>
    <t>21:0124:000693:0001:0001:00</t>
  </si>
  <si>
    <t>082K  :775380:00:------:--</t>
  </si>
  <si>
    <t>21:1063:000735</t>
  </si>
  <si>
    <t>21:0124:000694</t>
  </si>
  <si>
    <t>21:0124:000694:0001:0001:00</t>
  </si>
  <si>
    <t>082K  :775383:10:------:--</t>
  </si>
  <si>
    <t>21:1063:000736</t>
  </si>
  <si>
    <t>21:0124:000695</t>
  </si>
  <si>
    <t>21:0124:000695:0001:0001:00</t>
  </si>
  <si>
    <t>082K  :775384:20:775383:10</t>
  </si>
  <si>
    <t>21:1063:000737</t>
  </si>
  <si>
    <t>21:0124:000695:0002:0001:00</t>
  </si>
  <si>
    <t>082K  :775385:00:------:--</t>
  </si>
  <si>
    <t>21:1063:000738</t>
  </si>
  <si>
    <t>21:0124:000696</t>
  </si>
  <si>
    <t>21:0124:000696:0001:0001:00</t>
  </si>
  <si>
    <t>082K  :775386:00:------:--</t>
  </si>
  <si>
    <t>21:1063:000739</t>
  </si>
  <si>
    <t>21:0124:000697</t>
  </si>
  <si>
    <t>21:0124:000697:0001:0001:00</t>
  </si>
  <si>
    <t>082K  :775387:00:------:--</t>
  </si>
  <si>
    <t>21:1063:000740</t>
  </si>
  <si>
    <t>21:0124:000698</t>
  </si>
  <si>
    <t>21:0124:000698:0001:0001:00</t>
  </si>
  <si>
    <t>082K  :775388:00:------:--</t>
  </si>
  <si>
    <t>21:1063:000741</t>
  </si>
  <si>
    <t>21:0124:000699</t>
  </si>
  <si>
    <t>21:0124:000699:0001:0001:00</t>
  </si>
  <si>
    <t>082K  :775389:00:------:--</t>
  </si>
  <si>
    <t>21:1063:000742</t>
  </si>
  <si>
    <t>21:0124:000700</t>
  </si>
  <si>
    <t>21:0124:000700:0001:0001:00</t>
  </si>
  <si>
    <t>082K  :775390:00:------:--</t>
  </si>
  <si>
    <t>21:1063:000743</t>
  </si>
  <si>
    <t>21:0124:000701</t>
  </si>
  <si>
    <t>21:0124:000701:0001:0001:00</t>
  </si>
  <si>
    <t>082K  :775391:00:------:--</t>
  </si>
  <si>
    <t>21:1063:000744</t>
  </si>
  <si>
    <t>21:0124:000702</t>
  </si>
  <si>
    <t>21:0124:000702:0001:0001:00</t>
  </si>
  <si>
    <t>082K  :775392:00:------:--</t>
  </si>
  <si>
    <t>21:1063:000745</t>
  </si>
  <si>
    <t>21:0124:000703</t>
  </si>
  <si>
    <t>21:0124:000703:0001:0001:00</t>
  </si>
  <si>
    <t>082K  :775393:00:------:--</t>
  </si>
  <si>
    <t>21:1063:000746</t>
  </si>
  <si>
    <t>21:0124:000704</t>
  </si>
  <si>
    <t>21:0124:000704:0001:0001:00</t>
  </si>
  <si>
    <t>082K  :775394:00:------:--</t>
  </si>
  <si>
    <t>21:1063:000747</t>
  </si>
  <si>
    <t>21:0124:000705</t>
  </si>
  <si>
    <t>21:0124:000705:0001:0001:00</t>
  </si>
  <si>
    <t>082K  :775395:00:------:--</t>
  </si>
  <si>
    <t>21:1063:000748</t>
  </si>
  <si>
    <t>21:0124:000706</t>
  </si>
  <si>
    <t>21:0124:000706:0001:0001:00</t>
  </si>
  <si>
    <t>082K  :775396:00:------:--</t>
  </si>
  <si>
    <t>21:1063:000749</t>
  </si>
  <si>
    <t>21:0124:000707</t>
  </si>
  <si>
    <t>21:0124:000707:0001:0001:00</t>
  </si>
  <si>
    <t>082K  :775397:00:------:--</t>
  </si>
  <si>
    <t>21:1063:000750</t>
  </si>
  <si>
    <t>21:0124:000708</t>
  </si>
  <si>
    <t>21:0124:000708:0001:0001:00</t>
  </si>
  <si>
    <t>082K  :775398:00:------:--</t>
  </si>
  <si>
    <t>21:1063:000751</t>
  </si>
  <si>
    <t>21:0124:000709</t>
  </si>
  <si>
    <t>21:0124:000709:0001:0001:00</t>
  </si>
  <si>
    <t>082K  :775399:00:------:--</t>
  </si>
  <si>
    <t>21:1063:000752</t>
  </si>
  <si>
    <t>21:0124:000710</t>
  </si>
  <si>
    <t>21:0124:000710:0001:0001:00</t>
  </si>
  <si>
    <t>082K  :775400:00:------:--</t>
  </si>
  <si>
    <t>21:1063:000753</t>
  </si>
  <si>
    <t>21:0124:000711</t>
  </si>
  <si>
    <t>21:0124:000711:0001:0001:00</t>
  </si>
  <si>
    <t>082K  :775402:00:------:--</t>
  </si>
  <si>
    <t>21:1063:000754</t>
  </si>
  <si>
    <t>21:0124:000712</t>
  </si>
  <si>
    <t>21:0124:000712:0001:0001:00</t>
  </si>
  <si>
    <t>082K  :775403:00:------:--</t>
  </si>
  <si>
    <t>21:1063:000755</t>
  </si>
  <si>
    <t>21:0124:000713</t>
  </si>
  <si>
    <t>21:0124:000713:0001:0001:00</t>
  </si>
  <si>
    <t>082K  :775404:00:------:--</t>
  </si>
  <si>
    <t>21:1063:000756</t>
  </si>
  <si>
    <t>21:0124:000714</t>
  </si>
  <si>
    <t>21:0124:000714:0001:0001:00</t>
  </si>
  <si>
    <t>082K  :775405:00:------:--</t>
  </si>
  <si>
    <t>21:1063:000757</t>
  </si>
  <si>
    <t>21:0124:000715</t>
  </si>
  <si>
    <t>21:0124:000715:0001:0001:00</t>
  </si>
  <si>
    <t>082K  :775406:00:------:--</t>
  </si>
  <si>
    <t>21:1063:000758</t>
  </si>
  <si>
    <t>21:0124:000716</t>
  </si>
  <si>
    <t>21:0124:000716:0001:0001:00</t>
  </si>
  <si>
    <t>082K  :775407:00:------:--</t>
  </si>
  <si>
    <t>21:1063:000759</t>
  </si>
  <si>
    <t>21:0124:000717</t>
  </si>
  <si>
    <t>21:0124:000717:0001:0001:00</t>
  </si>
  <si>
    <t>082K  :775408:00:------:--</t>
  </si>
  <si>
    <t>21:1063:000760</t>
  </si>
  <si>
    <t>21:0124:000718</t>
  </si>
  <si>
    <t>21:0124:000718:0001:0001:00</t>
  </si>
  <si>
    <t>082K  :775409:00:------:--</t>
  </si>
  <si>
    <t>21:1063:000761</t>
  </si>
  <si>
    <t>21:0124:000719</t>
  </si>
  <si>
    <t>21:0124:000719:0001:0001:00</t>
  </si>
  <si>
    <t>082K  :775410:00:------:--</t>
  </si>
  <si>
    <t>21:1063:000762</t>
  </si>
  <si>
    <t>21:0124:000720</t>
  </si>
  <si>
    <t>21:0124:000720:0001:0001:00</t>
  </si>
  <si>
    <t>082K  :775411:00:------:--</t>
  </si>
  <si>
    <t>21:1063:000763</t>
  </si>
  <si>
    <t>21:0124:000721</t>
  </si>
  <si>
    <t>21:0124:000721:0001:0001:00</t>
  </si>
  <si>
    <t>082K  :775412:00:------:--</t>
  </si>
  <si>
    <t>21:1063:000764</t>
  </si>
  <si>
    <t>21:0124:000722</t>
  </si>
  <si>
    <t>21:0124:000722:0001:0001:00</t>
  </si>
  <si>
    <t>082K  :775413:00:------:--</t>
  </si>
  <si>
    <t>21:1063:000765</t>
  </si>
  <si>
    <t>21:0124:000723</t>
  </si>
  <si>
    <t>21:0124:000723:0001:0001:00</t>
  </si>
  <si>
    <t>082K  :775414:10:------:--</t>
  </si>
  <si>
    <t>21:1063:000766</t>
  </si>
  <si>
    <t>21:0124:000724</t>
  </si>
  <si>
    <t>21:0124:000724:0001:0001:00</t>
  </si>
  <si>
    <t>082K  :775415:20:775414:10</t>
  </si>
  <si>
    <t>21:1063:000767</t>
  </si>
  <si>
    <t>21:0124:000724:0002:0001:00</t>
  </si>
  <si>
    <t>082K  :775417:00:------:--</t>
  </si>
  <si>
    <t>21:1063:000768</t>
  </si>
  <si>
    <t>21:0124:000725</t>
  </si>
  <si>
    <t>21:0124:000725:0001:0001:00</t>
  </si>
  <si>
    <t>082K  :775418:00:------:--</t>
  </si>
  <si>
    <t>21:1063:000769</t>
  </si>
  <si>
    <t>21:0124:000726</t>
  </si>
  <si>
    <t>21:0124:000726:0001:0001:00</t>
  </si>
  <si>
    <t>082K  :775419:00:------:--</t>
  </si>
  <si>
    <t>21:1063:000770</t>
  </si>
  <si>
    <t>21:0124:000727</t>
  </si>
  <si>
    <t>21:0124:000727:0001:0001:00</t>
  </si>
  <si>
    <t>082K  :775420:00:------:--</t>
  </si>
  <si>
    <t>21:1063:000771</t>
  </si>
  <si>
    <t>21:0124:000728</t>
  </si>
  <si>
    <t>21:0124:000728:0001:0001:00</t>
  </si>
  <si>
    <t>082K  :775422:00:------:--</t>
  </si>
  <si>
    <t>21:1063:000772</t>
  </si>
  <si>
    <t>21:0124:000729</t>
  </si>
  <si>
    <t>21:0124:000729:0001:0001:00</t>
  </si>
  <si>
    <t>082K  :775423:00:------:--</t>
  </si>
  <si>
    <t>21:1063:000773</t>
  </si>
  <si>
    <t>21:0124:000730</t>
  </si>
  <si>
    <t>21:0124:000730:0001:0001:00</t>
  </si>
  <si>
    <t>082K  :775424:00:------:--</t>
  </si>
  <si>
    <t>21:1063:000774</t>
  </si>
  <si>
    <t>21:0124:000731</t>
  </si>
  <si>
    <t>21:0124:000731:0001:0001:00</t>
  </si>
  <si>
    <t>082K  :775425:00:------:--</t>
  </si>
  <si>
    <t>21:1063:000775</t>
  </si>
  <si>
    <t>21:0124:000732</t>
  </si>
  <si>
    <t>21:0124:000732:0001:0001:00</t>
  </si>
  <si>
    <t>082K  :775426:10:------:--</t>
  </si>
  <si>
    <t>21:1063:000776</t>
  </si>
  <si>
    <t>21:0124:000733</t>
  </si>
  <si>
    <t>21:0124:000733:0001:0001:00</t>
  </si>
  <si>
    <t>082K  :775427:20:775426:10</t>
  </si>
  <si>
    <t>21:1063:000777</t>
  </si>
  <si>
    <t>21:0124:000733:0002:0001:00</t>
  </si>
  <si>
    <t>082K  :775428:00:------:--</t>
  </si>
  <si>
    <t>21:1063:000778</t>
  </si>
  <si>
    <t>21:0124:000734</t>
  </si>
  <si>
    <t>21:0124:000734:0001:0001:00</t>
  </si>
  <si>
    <t>082K  :775429:00:------:--</t>
  </si>
  <si>
    <t>21:1063:000779</t>
  </si>
  <si>
    <t>21:0124:000735</t>
  </si>
  <si>
    <t>21:0124:000735:0001:0001:00</t>
  </si>
  <si>
    <t>082K  :775430:00:------:--</t>
  </si>
  <si>
    <t>21:1063:000780</t>
  </si>
  <si>
    <t>21:0124:000736</t>
  </si>
  <si>
    <t>21:0124:000736:0001:0001:00</t>
  </si>
  <si>
    <t>082K  :775432:00:------:--</t>
  </si>
  <si>
    <t>21:1063:000781</t>
  </si>
  <si>
    <t>21:0124:000737</t>
  </si>
  <si>
    <t>21:0124:000737:0001:0001:00</t>
  </si>
  <si>
    <t>082K  :775433:00:------:--</t>
  </si>
  <si>
    <t>21:1063:000782</t>
  </si>
  <si>
    <t>21:0124:000738</t>
  </si>
  <si>
    <t>21:0124:000738:0001:0001:00</t>
  </si>
  <si>
    <t>082K  :775434:00:------:--</t>
  </si>
  <si>
    <t>21:1063:000783</t>
  </si>
  <si>
    <t>21:0124:000739</t>
  </si>
  <si>
    <t>21:0124:000739:0001:0001:00</t>
  </si>
  <si>
    <t>082K  :775435:00:------:--</t>
  </si>
  <si>
    <t>21:1063:000784</t>
  </si>
  <si>
    <t>21:0124:000740</t>
  </si>
  <si>
    <t>21:0124:000740:0001:0001:00</t>
  </si>
  <si>
    <t>575</t>
  </si>
  <si>
    <t>082K  :775436:00:------:--</t>
  </si>
  <si>
    <t>21:1063:000785</t>
  </si>
  <si>
    <t>21:0124:000741</t>
  </si>
  <si>
    <t>21:0124:000741:0001:0001:00</t>
  </si>
  <si>
    <t>67.9</t>
  </si>
  <si>
    <t>082K  :775437:00:------:--</t>
  </si>
  <si>
    <t>21:1063:000786</t>
  </si>
  <si>
    <t>21:0124:000742</t>
  </si>
  <si>
    <t>21:0124:000742:0001:0001:00</t>
  </si>
  <si>
    <t>082K  :775438:00:------:--</t>
  </si>
  <si>
    <t>21:1063:000787</t>
  </si>
  <si>
    <t>21:0124:000743</t>
  </si>
  <si>
    <t>21:0124:000743:0001:0001:00</t>
  </si>
  <si>
    <t>082K  :775439:00:------:--</t>
  </si>
  <si>
    <t>21:1063:000788</t>
  </si>
  <si>
    <t>21:0124:000744</t>
  </si>
  <si>
    <t>21:0124:000744:0001:0001:00</t>
  </si>
  <si>
    <t>082K  :775440:00:------:--</t>
  </si>
  <si>
    <t>21:1063:000789</t>
  </si>
  <si>
    <t>21:0124:000745</t>
  </si>
  <si>
    <t>21:0124:000745:0001:0001:00</t>
  </si>
  <si>
    <t>082K  :775442:00:------:--</t>
  </si>
  <si>
    <t>21:1063:000790</t>
  </si>
  <si>
    <t>21:0124:000746</t>
  </si>
  <si>
    <t>21:0124:000746:0001:0001:00</t>
  </si>
  <si>
    <t>082K  :775443:00:------:--</t>
  </si>
  <si>
    <t>21:1063:000791</t>
  </si>
  <si>
    <t>21:0124:000747</t>
  </si>
  <si>
    <t>21:0124:000747:0001:0001:00</t>
  </si>
  <si>
    <t>082K  :775444:10:------:--</t>
  </si>
  <si>
    <t>21:1063:000792</t>
  </si>
  <si>
    <t>21:0124:000748</t>
  </si>
  <si>
    <t>21:0124:000748:0001:0001:00</t>
  </si>
  <si>
    <t>411</t>
  </si>
  <si>
    <t>082K  :775445:20:775444:10</t>
  </si>
  <si>
    <t>21:1063:000793</t>
  </si>
  <si>
    <t>21:0124:000748:0002:0001:00</t>
  </si>
  <si>
    <t>639</t>
  </si>
  <si>
    <t>459</t>
  </si>
  <si>
    <t>082K  :775446:00:------:--</t>
  </si>
  <si>
    <t>21:1063:000794</t>
  </si>
  <si>
    <t>21:0124:000749</t>
  </si>
  <si>
    <t>21:0124:000749:0001:0001:00</t>
  </si>
  <si>
    <t>082K  :775447:00:------:--</t>
  </si>
  <si>
    <t>21:1063:000795</t>
  </si>
  <si>
    <t>21:0124:000750</t>
  </si>
  <si>
    <t>21:0124:000750:0001:0001:00</t>
  </si>
  <si>
    <t>784</t>
  </si>
  <si>
    <t>082K  :775448:00:------:--</t>
  </si>
  <si>
    <t>21:1063:000796</t>
  </si>
  <si>
    <t>21:0124:000751</t>
  </si>
  <si>
    <t>21:0124:000751:0001:0001:00</t>
  </si>
  <si>
    <t>082K  :775449:00:------:--</t>
  </si>
  <si>
    <t>21:1063:000797</t>
  </si>
  <si>
    <t>21:0124:000752</t>
  </si>
  <si>
    <t>21:0124:000752:0001:0001:00</t>
  </si>
  <si>
    <t>082K  :775450:00:------:--</t>
  </si>
  <si>
    <t>21:1063:000798</t>
  </si>
  <si>
    <t>21:0124:000753</t>
  </si>
  <si>
    <t>21:0124:000753:0001:0001:00</t>
  </si>
  <si>
    <t>41.6</t>
  </si>
  <si>
    <t>082K  :775451:00:------:--</t>
  </si>
  <si>
    <t>21:1063:000799</t>
  </si>
  <si>
    <t>21:0124:000754</t>
  </si>
  <si>
    <t>21:0124:000754:0001:0001:00</t>
  </si>
  <si>
    <t>082K  :775452:00:------:--</t>
  </si>
  <si>
    <t>21:1063:000800</t>
  </si>
  <si>
    <t>21:0124:000755</t>
  </si>
  <si>
    <t>21:0124:000755:0001:0001:00</t>
  </si>
  <si>
    <t>082K  :775453:00:------:--</t>
  </si>
  <si>
    <t>21:1063:000801</t>
  </si>
  <si>
    <t>21:0124:000756</t>
  </si>
  <si>
    <t>21:0124:000756:0001:0001:00</t>
  </si>
  <si>
    <t>082K  :775454:00:------:--</t>
  </si>
  <si>
    <t>21:1063:000802</t>
  </si>
  <si>
    <t>21:0124:000757</t>
  </si>
  <si>
    <t>21:0124:000757:0001:0001:00</t>
  </si>
  <si>
    <t>332</t>
  </si>
  <si>
    <t>082K  :775455:00:------:--</t>
  </si>
  <si>
    <t>21:1063:000803</t>
  </si>
  <si>
    <t>21:0124:000758</t>
  </si>
  <si>
    <t>21:0124:000758:0001:0001:00</t>
  </si>
  <si>
    <t>082K  :775456:00:------:--</t>
  </si>
  <si>
    <t>21:1063:000804</t>
  </si>
  <si>
    <t>21:0124:000759</t>
  </si>
  <si>
    <t>21:0124:000759:0001:0001:00</t>
  </si>
  <si>
    <t>51.7</t>
  </si>
  <si>
    <t>082K  :775457:00:------:--</t>
  </si>
  <si>
    <t>21:1063:000805</t>
  </si>
  <si>
    <t>21:0124:000760</t>
  </si>
  <si>
    <t>21:0124:000760:0001:0001:00</t>
  </si>
  <si>
    <t>082K  :775458:00:------:--</t>
  </si>
  <si>
    <t>21:1063:000806</t>
  </si>
  <si>
    <t>21:0124:000761</t>
  </si>
  <si>
    <t>21:0124:000761:0001:0001:00</t>
  </si>
  <si>
    <t>082K  :775460:00:------:--</t>
  </si>
  <si>
    <t>21:1063:000807</t>
  </si>
  <si>
    <t>21:0124:000762</t>
  </si>
  <si>
    <t>21:0124:000762:0001:0001:00</t>
  </si>
  <si>
    <t>082K  :775462:00:------:--</t>
  </si>
  <si>
    <t>21:1063:000808</t>
  </si>
  <si>
    <t>21:0124:000763</t>
  </si>
  <si>
    <t>21:0124:000763:0001:0001:00</t>
  </si>
  <si>
    <t>082K  :775463:10:------:--</t>
  </si>
  <si>
    <t>21:1063:000809</t>
  </si>
  <si>
    <t>21:0124:000764</t>
  </si>
  <si>
    <t>21:0124:000764:0001:0001:00</t>
  </si>
  <si>
    <t>082K  :775464:20:775463:10</t>
  </si>
  <si>
    <t>21:1063:000810</t>
  </si>
  <si>
    <t>21:0124:000764:0002:0001:00</t>
  </si>
  <si>
    <t>082K  :775465:00:------:--</t>
  </si>
  <si>
    <t>21:1063:000811</t>
  </si>
  <si>
    <t>21:0124:000765</t>
  </si>
  <si>
    <t>21:0124:000765:0001:0001:00</t>
  </si>
  <si>
    <t>082K  :775466:00:------:--</t>
  </si>
  <si>
    <t>21:1063:000812</t>
  </si>
  <si>
    <t>21:0124:000766</t>
  </si>
  <si>
    <t>21:0124:000766:0001:0001:00</t>
  </si>
  <si>
    <t>082K  :775467:00:------:--</t>
  </si>
  <si>
    <t>21:1063:000813</t>
  </si>
  <si>
    <t>21:0124:000767</t>
  </si>
  <si>
    <t>21:0124:000767:0001:0001:00</t>
  </si>
  <si>
    <t>082K  :775469:00:------:--</t>
  </si>
  <si>
    <t>21:1063:000814</t>
  </si>
  <si>
    <t>21:0124:000768</t>
  </si>
  <si>
    <t>21:0124:000768:0001:0001:00</t>
  </si>
  <si>
    <t>082K  :775470:00:------:--</t>
  </si>
  <si>
    <t>21:1063:000815</t>
  </si>
  <si>
    <t>21:0124:000769</t>
  </si>
  <si>
    <t>21:0124:000769:0001:0001:00</t>
  </si>
  <si>
    <t>082K  :775471:00:------:--</t>
  </si>
  <si>
    <t>21:1063:000816</t>
  </si>
  <si>
    <t>21:0124:000770</t>
  </si>
  <si>
    <t>21:0124:000770:0001:0001:00</t>
  </si>
  <si>
    <t>082K  :775472:00:------:--</t>
  </si>
  <si>
    <t>21:1063:000817</t>
  </si>
  <si>
    <t>21:0124:000771</t>
  </si>
  <si>
    <t>21:0124:000771:0001:0001:00</t>
  </si>
  <si>
    <t>082K  :775473:00:------:--</t>
  </si>
  <si>
    <t>21:1063:000818</t>
  </si>
  <si>
    <t>21:0124:000772</t>
  </si>
  <si>
    <t>21:0124:000772:0001:0001:00</t>
  </si>
  <si>
    <t>082K  :775474:00:------:--</t>
  </si>
  <si>
    <t>21:1063:000819</t>
  </si>
  <si>
    <t>21:0124:000773</t>
  </si>
  <si>
    <t>21:0124:000773:0001:0001:00</t>
  </si>
  <si>
    <t>082K  :775475:00:------:--</t>
  </si>
  <si>
    <t>21:1063:000820</t>
  </si>
  <si>
    <t>21:0124:000774</t>
  </si>
  <si>
    <t>21:0124:000774:0001:0001:00</t>
  </si>
  <si>
    <t>082K  :775476:00:------:--</t>
  </si>
  <si>
    <t>21:1063:000821</t>
  </si>
  <si>
    <t>21:0124:000775</t>
  </si>
  <si>
    <t>21:0124:000775:0001:0001:00</t>
  </si>
  <si>
    <t>082K  :775477:00:------:--</t>
  </si>
  <si>
    <t>21:1063:000822</t>
  </si>
  <si>
    <t>21:0124:000776</t>
  </si>
  <si>
    <t>21:0124:000776:0001:0001:00</t>
  </si>
  <si>
    <t>082K  :775478:00:------:--</t>
  </si>
  <si>
    <t>21:1063:000823</t>
  </si>
  <si>
    <t>21:0124:000777</t>
  </si>
  <si>
    <t>21:0124:000777:0001:0001:00</t>
  </si>
  <si>
    <t>51.6</t>
  </si>
  <si>
    <t>082K  :775479:00:------:--</t>
  </si>
  <si>
    <t>21:1063:000824</t>
  </si>
  <si>
    <t>21:0124:000778</t>
  </si>
  <si>
    <t>21:0124:000778:0001:0001:00</t>
  </si>
  <si>
    <t>57.1</t>
  </si>
  <si>
    <t>082K  :775480:00:------:--</t>
  </si>
  <si>
    <t>21:1063:000825</t>
  </si>
  <si>
    <t>21:0124:000779</t>
  </si>
  <si>
    <t>21:0124:000779:0001:0001:00</t>
  </si>
  <si>
    <t>082K  :775482:10:------:--</t>
  </si>
  <si>
    <t>21:1063:000826</t>
  </si>
  <si>
    <t>21:0124:000780</t>
  </si>
  <si>
    <t>21:0124:000780:0001:0001:00</t>
  </si>
  <si>
    <t>082K  :775483:20:775482:10</t>
  </si>
  <si>
    <t>21:1063:000827</t>
  </si>
  <si>
    <t>21:0124:000780:0002:0001:00</t>
  </si>
  <si>
    <t>082K  :775484:00:------:--</t>
  </si>
  <si>
    <t>21:1063:000828</t>
  </si>
  <si>
    <t>21:0124:000781</t>
  </si>
  <si>
    <t>21:0124:000781:0001:0001:00</t>
  </si>
  <si>
    <t>71.2</t>
  </si>
  <si>
    <t>082K  :775485:00:------:--</t>
  </si>
  <si>
    <t>21:1063:000829</t>
  </si>
  <si>
    <t>21:0124:000782</t>
  </si>
  <si>
    <t>21:0124:000782:0001:0001:00</t>
  </si>
  <si>
    <t>082K  :775486:00:------:--</t>
  </si>
  <si>
    <t>21:1063:000830</t>
  </si>
  <si>
    <t>21:0124:000783</t>
  </si>
  <si>
    <t>21:0124:000783:0001:0001:00</t>
  </si>
  <si>
    <t>082K  :775487:00:------:--</t>
  </si>
  <si>
    <t>21:1063:000831</t>
  </si>
  <si>
    <t>21:0124:000784</t>
  </si>
  <si>
    <t>21:0124:000784:0001:0001:00</t>
  </si>
  <si>
    <t>082K  :775488:00:------:--</t>
  </si>
  <si>
    <t>21:1063:000832</t>
  </si>
  <si>
    <t>21:0124:000785</t>
  </si>
  <si>
    <t>21:0124:000785:0001:0001:00</t>
  </si>
  <si>
    <t>082K  :775489:00:------:--</t>
  </si>
  <si>
    <t>21:1063:000833</t>
  </si>
  <si>
    <t>21:0124:000786</t>
  </si>
  <si>
    <t>21:0124:000786:0001:0001:00</t>
  </si>
  <si>
    <t>082K  :775490:00:------:--</t>
  </si>
  <si>
    <t>21:1063:000834</t>
  </si>
  <si>
    <t>21:0124:000787</t>
  </si>
  <si>
    <t>21:0124:000787:0001:0001:00</t>
  </si>
  <si>
    <t>082K  :775491:00:------:--</t>
  </si>
  <si>
    <t>21:1063:000835</t>
  </si>
  <si>
    <t>21:0124:000788</t>
  </si>
  <si>
    <t>21:0124:000788:0001:0001:00</t>
  </si>
  <si>
    <t>082K  :775492:00:------:--</t>
  </si>
  <si>
    <t>21:1063:000836</t>
  </si>
  <si>
    <t>21:0124:000789</t>
  </si>
  <si>
    <t>21:0124:000789:0001:0001:00</t>
  </si>
  <si>
    <t>082K  :775493:00:------:--</t>
  </si>
  <si>
    <t>21:1063:000837</t>
  </si>
  <si>
    <t>21:0124:000790</t>
  </si>
  <si>
    <t>21:0124:000790:0001:0001:00</t>
  </si>
  <si>
    <t>082K  :775495:00:------:--</t>
  </si>
  <si>
    <t>21:1063:000838</t>
  </si>
  <si>
    <t>21:0124:000791</t>
  </si>
  <si>
    <t>21:0124:000791:0001:0001:00</t>
  </si>
  <si>
    <t>082K  :775496:00:------:--</t>
  </si>
  <si>
    <t>21:1063:000839</t>
  </si>
  <si>
    <t>21:0124:000792</t>
  </si>
  <si>
    <t>21:0124:000792:0001:0001:00</t>
  </si>
  <si>
    <t>082K  :775497:00:------:--</t>
  </si>
  <si>
    <t>21:1063:000840</t>
  </si>
  <si>
    <t>21:0124:000793</t>
  </si>
  <si>
    <t>21:0124:000793:0001:0001:00</t>
  </si>
  <si>
    <t>082K  :775498:00:------:--</t>
  </si>
  <si>
    <t>21:1063:000841</t>
  </si>
  <si>
    <t>21:0124:000794</t>
  </si>
  <si>
    <t>21:0124:000794:0001:0001:00</t>
  </si>
  <si>
    <t>082K  :775499:00:------:--</t>
  </si>
  <si>
    <t>21:1063:000842</t>
  </si>
  <si>
    <t>21:0124:000795</t>
  </si>
  <si>
    <t>21:0124:000795:0001:0001:00</t>
  </si>
  <si>
    <t>082K  :775500:00:------:--</t>
  </si>
  <si>
    <t>21:1063:000843</t>
  </si>
  <si>
    <t>21:0124:000796</t>
  </si>
  <si>
    <t>21:0124:000796:0001:0001:00</t>
  </si>
  <si>
    <t>082K  :775502:10:------:--</t>
  </si>
  <si>
    <t>21:1063:000844</t>
  </si>
  <si>
    <t>21:0124:000797</t>
  </si>
  <si>
    <t>21:0124:000797:0001:0001:00</t>
  </si>
  <si>
    <t>082K  :775503:20:775502:10</t>
  </si>
  <si>
    <t>21:1063:000845</t>
  </si>
  <si>
    <t>21:0124:000797:0002:0001:00</t>
  </si>
  <si>
    <t>082K  :775504:00:------:--</t>
  </si>
  <si>
    <t>21:1063:000846</t>
  </si>
  <si>
    <t>21:0124:000798</t>
  </si>
  <si>
    <t>21:0124:000798:0001:0001:00</t>
  </si>
  <si>
    <t>082K  :775505:00:------:--</t>
  </si>
  <si>
    <t>21:1063:000847</t>
  </si>
  <si>
    <t>21:0124:000799</t>
  </si>
  <si>
    <t>21:0124:000799:0001:0001:00</t>
  </si>
  <si>
    <t>082K  :775506:00:------:--</t>
  </si>
  <si>
    <t>21:1063:000848</t>
  </si>
  <si>
    <t>21:0124:000800</t>
  </si>
  <si>
    <t>21:0124:000800:0001:0001:00</t>
  </si>
  <si>
    <t>082K  :775507:00:------:--</t>
  </si>
  <si>
    <t>21:1063:000849</t>
  </si>
  <si>
    <t>21:0124:000801</t>
  </si>
  <si>
    <t>21:0124:000801:0001:0001:00</t>
  </si>
  <si>
    <t>082K  :775508:00:------:--</t>
  </si>
  <si>
    <t>21:1063:000850</t>
  </si>
  <si>
    <t>21:0124:000802</t>
  </si>
  <si>
    <t>21:0124:000802:0001:0001:00</t>
  </si>
  <si>
    <t>082K  :775509:00:------:--</t>
  </si>
  <si>
    <t>21:1063:000851</t>
  </si>
  <si>
    <t>21:0124:000803</t>
  </si>
  <si>
    <t>21:0124:000803:0001:0001:00</t>
  </si>
  <si>
    <t>082K  :775510:00:------:--</t>
  </si>
  <si>
    <t>21:1063:000852</t>
  </si>
  <si>
    <t>21:0124:000804</t>
  </si>
  <si>
    <t>21:0124:000804:0001:0001:00</t>
  </si>
  <si>
    <t>082K  :775511:00:------:--</t>
  </si>
  <si>
    <t>21:1063:000853</t>
  </si>
  <si>
    <t>21:0124:000805</t>
  </si>
  <si>
    <t>21:0124:000805:0001:0001:00</t>
  </si>
  <si>
    <t>082K  :775512:00:------:--</t>
  </si>
  <si>
    <t>21:1063:000854</t>
  </si>
  <si>
    <t>21:0124:000806</t>
  </si>
  <si>
    <t>21:0124:000806:0001:0001:00</t>
  </si>
  <si>
    <t>082K  :775514:00:------:--</t>
  </si>
  <si>
    <t>21:1063:000855</t>
  </si>
  <si>
    <t>21:0124:000807</t>
  </si>
  <si>
    <t>21:0124:000807:0001:0001:00</t>
  </si>
  <si>
    <t>082K  :775515:00:------:--</t>
  </si>
  <si>
    <t>21:1063:000856</t>
  </si>
  <si>
    <t>21:0124:000808</t>
  </si>
  <si>
    <t>21:0124:000808:0001:0001:00</t>
  </si>
  <si>
    <t>082K  :775516:00:------:--</t>
  </si>
  <si>
    <t>21:1063:000857</t>
  </si>
  <si>
    <t>21:0124:000809</t>
  </si>
  <si>
    <t>21:0124:000809:0001:0001:00</t>
  </si>
  <si>
    <t>082K  :775517:00:------:--</t>
  </si>
  <si>
    <t>21:1063:000858</t>
  </si>
  <si>
    <t>21:0124:000810</t>
  </si>
  <si>
    <t>21:0124:000810:0001:0001:00</t>
  </si>
  <si>
    <t>082K  :775518:00:------:--</t>
  </si>
  <si>
    <t>21:1063:000859</t>
  </si>
  <si>
    <t>21:0124:000811</t>
  </si>
  <si>
    <t>21:0124:000811:0001:0001:00</t>
  </si>
  <si>
    <t>082K  :775519:00:------:--</t>
  </si>
  <si>
    <t>21:1063:000860</t>
  </si>
  <si>
    <t>21:0124:000812</t>
  </si>
  <si>
    <t>21:0124:000812:0001:0001:00</t>
  </si>
  <si>
    <t>082K  :775520:00:------:--</t>
  </si>
  <si>
    <t>21:1063:000861</t>
  </si>
  <si>
    <t>21:0124:000813</t>
  </si>
  <si>
    <t>21:0124:000813:0001:0001:00</t>
  </si>
  <si>
    <t>082K  :775522:10:------:--</t>
  </si>
  <si>
    <t>21:1063:000862</t>
  </si>
  <si>
    <t>21:0124:000814</t>
  </si>
  <si>
    <t>21:0124:000814:0001:0001:00</t>
  </si>
  <si>
    <t>082K  :775523:20:775522:10</t>
  </si>
  <si>
    <t>21:1063:000863</t>
  </si>
  <si>
    <t>21:0124:000814:0002:0001:00</t>
  </si>
  <si>
    <t>082K  :775524:00:------:--</t>
  </si>
  <si>
    <t>21:1063:000864</t>
  </si>
  <si>
    <t>21:0124:000815</t>
  </si>
  <si>
    <t>21:0124:000815:0001:0001:00</t>
  </si>
  <si>
    <t>082K  :775525:00:------:--</t>
  </si>
  <si>
    <t>21:1063:000865</t>
  </si>
  <si>
    <t>21:0124:000816</t>
  </si>
  <si>
    <t>21:0124:000816:0001:0001:00</t>
  </si>
  <si>
    <t>082K  :775526:00:------:--</t>
  </si>
  <si>
    <t>21:1063:000866</t>
  </si>
  <si>
    <t>21:0124:000817</t>
  </si>
  <si>
    <t>21:0124:000817:0001:0001:00</t>
  </si>
  <si>
    <t>082K  :775527:00:------:--</t>
  </si>
  <si>
    <t>21:1063:000867</t>
  </si>
  <si>
    <t>21:0124:000818</t>
  </si>
  <si>
    <t>21:0124:000818:0001:0001:00</t>
  </si>
  <si>
    <t>082K  :775528:00:------:--</t>
  </si>
  <si>
    <t>21:1063:000868</t>
  </si>
  <si>
    <t>21:0124:000819</t>
  </si>
  <si>
    <t>21:0124:000819:0001:0001:00</t>
  </si>
  <si>
    <t>082K  :775529:00:------:--</t>
  </si>
  <si>
    <t>21:1063:000869</t>
  </si>
  <si>
    <t>21:0124:000820</t>
  </si>
  <si>
    <t>21:0124:000820:0001:0001:00</t>
  </si>
  <si>
    <t>082K  :775530:00:------:--</t>
  </si>
  <si>
    <t>21:1063:000870</t>
  </si>
  <si>
    <t>21:0124:000821</t>
  </si>
  <si>
    <t>21:0124:000821:0001:0001:00</t>
  </si>
  <si>
    <t>082K  :775531:00:------:--</t>
  </si>
  <si>
    <t>21:1063:000871</t>
  </si>
  <si>
    <t>21:0124:000822</t>
  </si>
  <si>
    <t>21:0124:000822:0001:0001:00</t>
  </si>
  <si>
    <t>082K  :775532:00:------:--</t>
  </si>
  <si>
    <t>21:1063:000872</t>
  </si>
  <si>
    <t>21:0124:000823</t>
  </si>
  <si>
    <t>21:0124:000823:0001:0001:00</t>
  </si>
  <si>
    <t>082K  :775533:00:------:--</t>
  </si>
  <si>
    <t>21:1063:000873</t>
  </si>
  <si>
    <t>21:0124:000824</t>
  </si>
  <si>
    <t>21:0124:000824:0001:0001:00</t>
  </si>
  <si>
    <t>082K  :775534:00:------:--</t>
  </si>
  <si>
    <t>21:1063:000874</t>
  </si>
  <si>
    <t>21:0124:000825</t>
  </si>
  <si>
    <t>21:0124:000825:0001:0001:00</t>
  </si>
  <si>
    <t>082K  :775536:00:------:--</t>
  </si>
  <si>
    <t>21:1063:000875</t>
  </si>
  <si>
    <t>21:0124:000826</t>
  </si>
  <si>
    <t>21:0124:000826:0001:0001:00</t>
  </si>
  <si>
    <t>082K  :775537:00:------:--</t>
  </si>
  <si>
    <t>21:1063:000876</t>
  </si>
  <si>
    <t>21:0124:000827</t>
  </si>
  <si>
    <t>21:0124:000827:0001:0001:00</t>
  </si>
  <si>
    <t>082K  :775538:00:------:--</t>
  </si>
  <si>
    <t>21:1063:000877</t>
  </si>
  <si>
    <t>21:0124:000828</t>
  </si>
  <si>
    <t>21:0124:000828:0001:0001:00</t>
  </si>
  <si>
    <t>082K  :775539:00:------:--</t>
  </si>
  <si>
    <t>21:1063:000878</t>
  </si>
  <si>
    <t>21:0124:000829</t>
  </si>
  <si>
    <t>21:0124:000829:0001:0001:00</t>
  </si>
  <si>
    <t>082K  :775540:00:------:--</t>
  </si>
  <si>
    <t>21:1063:000879</t>
  </si>
  <si>
    <t>21:0124:000830</t>
  </si>
  <si>
    <t>21:0124:000830:0001:0001:00</t>
  </si>
  <si>
    <t>082K  :775542:00:------:--</t>
  </si>
  <si>
    <t>21:1063:000880</t>
  </si>
  <si>
    <t>21:0124:000831</t>
  </si>
  <si>
    <t>21:0124:000831:0001:0001:00</t>
  </si>
  <si>
    <t>082K  :775543:10:------:--</t>
  </si>
  <si>
    <t>21:1063:000881</t>
  </si>
  <si>
    <t>21:0124:000832</t>
  </si>
  <si>
    <t>21:0124:000832:0001:0001:00</t>
  </si>
  <si>
    <t>082K  :775544:20:775543:10</t>
  </si>
  <si>
    <t>21:1063:000882</t>
  </si>
  <si>
    <t>21:0124:000832:0002:0001:00</t>
  </si>
  <si>
    <t>082K  :775545:00:------:--</t>
  </si>
  <si>
    <t>21:1063:000883</t>
  </si>
  <si>
    <t>21:0124:000833</t>
  </si>
  <si>
    <t>21:0124:000833:0001:0001:00</t>
  </si>
  <si>
    <t>082K  :775546:00:------:--</t>
  </si>
  <si>
    <t>21:1063:000884</t>
  </si>
  <si>
    <t>21:0124:000834</t>
  </si>
  <si>
    <t>21:0124:000834:0001:0001:00</t>
  </si>
  <si>
    <t>082K  :775547:00:------:--</t>
  </si>
  <si>
    <t>21:1063:000885</t>
  </si>
  <si>
    <t>21:0124:000835</t>
  </si>
  <si>
    <t>21:0124:000835:0001:0001:00</t>
  </si>
  <si>
    <t>082K  :775548:00:------:--</t>
  </si>
  <si>
    <t>21:1063:000886</t>
  </si>
  <si>
    <t>21:0124:000836</t>
  </si>
  <si>
    <t>21:0124:000836:0001:0001:00</t>
  </si>
  <si>
    <t>082K  :775549:00:------:--</t>
  </si>
  <si>
    <t>21:1063:000887</t>
  </si>
  <si>
    <t>21:0124:000837</t>
  </si>
  <si>
    <t>21:0124:000837:0001:0001:00</t>
  </si>
  <si>
    <t>504</t>
  </si>
  <si>
    <t>082K  :775550:00:------:--</t>
  </si>
  <si>
    <t>21:1063:000888</t>
  </si>
  <si>
    <t>21:0124:000838</t>
  </si>
  <si>
    <t>21:0124:000838:0001:0001:00</t>
  </si>
  <si>
    <t>082K  :775552:00:------:--</t>
  </si>
  <si>
    <t>21:1063:000889</t>
  </si>
  <si>
    <t>21:0124:000839</t>
  </si>
  <si>
    <t>21:0124:000839:0001:0001:00</t>
  </si>
  <si>
    <t>082K  :775553:00:------:--</t>
  </si>
  <si>
    <t>21:1063:000890</t>
  </si>
  <si>
    <t>21:0124:000840</t>
  </si>
  <si>
    <t>21:0124:000840:0001:0001:00</t>
  </si>
  <si>
    <t>082K  :775554:00:------:--</t>
  </si>
  <si>
    <t>21:1063:000891</t>
  </si>
  <si>
    <t>21:0124:000841</t>
  </si>
  <si>
    <t>21:0124:000841:0001:0001:00</t>
  </si>
  <si>
    <t>082K  :775555:00:------:--</t>
  </si>
  <si>
    <t>21:1063:000892</t>
  </si>
  <si>
    <t>21:0124:000842</t>
  </si>
  <si>
    <t>21:0124:000842:0001:0001:00</t>
  </si>
  <si>
    <t>082K  :775556:00:------:--</t>
  </si>
  <si>
    <t>21:1063:000893</t>
  </si>
  <si>
    <t>21:0124:000843</t>
  </si>
  <si>
    <t>21:0124:000843:0001:0001:00</t>
  </si>
  <si>
    <t>082K  :775557:00:------:--</t>
  </si>
  <si>
    <t>21:1063:000894</t>
  </si>
  <si>
    <t>21:0124:000844</t>
  </si>
  <si>
    <t>21:0124:000844:0001:0001:00</t>
  </si>
  <si>
    <t>082K  :775558:00:------:--</t>
  </si>
  <si>
    <t>21:1063:000895</t>
  </si>
  <si>
    <t>21:0124:000845</t>
  </si>
  <si>
    <t>21:0124:000845:0001:0001:00</t>
  </si>
  <si>
    <t>082K  :775559:00:------:--</t>
  </si>
  <si>
    <t>21:1063:000896</t>
  </si>
  <si>
    <t>21:0124:000846</t>
  </si>
  <si>
    <t>21:0124:000846:0001:0001:00</t>
  </si>
  <si>
    <t>082K  :775560:00:------:--</t>
  </si>
  <si>
    <t>21:1063:000897</t>
  </si>
  <si>
    <t>21:0124:000847</t>
  </si>
  <si>
    <t>21:0124:000847:0001:0001:00</t>
  </si>
  <si>
    <t>082K  :775562:00:------:--</t>
  </si>
  <si>
    <t>21:1063:000898</t>
  </si>
  <si>
    <t>21:0124:000848</t>
  </si>
  <si>
    <t>21:0124:000848:0001:0001:00</t>
  </si>
  <si>
    <t>082K  :775563:10:------:--</t>
  </si>
  <si>
    <t>21:1063:000899</t>
  </si>
  <si>
    <t>21:0124:000849</t>
  </si>
  <si>
    <t>21:0124:000849:0001:0001:00</t>
  </si>
  <si>
    <t>082K  :775564:20:775563:10</t>
  </si>
  <si>
    <t>21:1063:000900</t>
  </si>
  <si>
    <t>21:0124:000849:0002:0001:00</t>
  </si>
  <si>
    <t>082K  :775565:00:------:--</t>
  </si>
  <si>
    <t>21:1063:000901</t>
  </si>
  <si>
    <t>21:0124:000850</t>
  </si>
  <si>
    <t>21:0124:000850:0001:0001:00</t>
  </si>
  <si>
    <t>082K  :775566:00:------:--</t>
  </si>
  <si>
    <t>21:1063:000902</t>
  </si>
  <si>
    <t>21:0124:000851</t>
  </si>
  <si>
    <t>21:0124:000851:0001:0001:00</t>
  </si>
  <si>
    <t>082K  :775567:00:------:--</t>
  </si>
  <si>
    <t>21:1063:000903</t>
  </si>
  <si>
    <t>21:0124:000852</t>
  </si>
  <si>
    <t>21:0124:000852:0001:0001:00</t>
  </si>
  <si>
    <t>082K  :775568:00:------:--</t>
  </si>
  <si>
    <t>21:1063:000904</t>
  </si>
  <si>
    <t>21:0124:000853</t>
  </si>
  <si>
    <t>21:0124:000853:0001:0001:00</t>
  </si>
  <si>
    <t>082K  :775569:00:------:--</t>
  </si>
  <si>
    <t>21:1063:000905</t>
  </si>
  <si>
    <t>21:0124:000854</t>
  </si>
  <si>
    <t>21:0124:000854:0001:0001:00</t>
  </si>
  <si>
    <t>082K  :775571:00:------:--</t>
  </si>
  <si>
    <t>21:1063:000906</t>
  </si>
  <si>
    <t>21:0124:000855</t>
  </si>
  <si>
    <t>21:0124:000855:0001:0001:00</t>
  </si>
  <si>
    <t>082K  :775572:00:------:--</t>
  </si>
  <si>
    <t>21:1063:000907</t>
  </si>
  <si>
    <t>21:0124:000856</t>
  </si>
  <si>
    <t>21:0124:000856:0001:0001:00</t>
  </si>
  <si>
    <t>082K  :775573:00:------:--</t>
  </si>
  <si>
    <t>21:1063:000908</t>
  </si>
  <si>
    <t>21:0124:000857</t>
  </si>
  <si>
    <t>21:0124:000857:0001:0001:00</t>
  </si>
  <si>
    <t>082K  :775574:00:------:--</t>
  </si>
  <si>
    <t>21:1063:000909</t>
  </si>
  <si>
    <t>21:0124:000858</t>
  </si>
  <si>
    <t>21:0124:000858:0001:0001:00</t>
  </si>
  <si>
    <t>082K  :775575:00:------:--</t>
  </si>
  <si>
    <t>21:1063:000910</t>
  </si>
  <si>
    <t>21:0124:000859</t>
  </si>
  <si>
    <t>21:0124:000859:0001:0001:00</t>
  </si>
  <si>
    <t>082K  :775576:00:------:--</t>
  </si>
  <si>
    <t>21:1063:000911</t>
  </si>
  <si>
    <t>21:0124:000860</t>
  </si>
  <si>
    <t>21:0124:000860:0001:0001:00</t>
  </si>
  <si>
    <t>082K  :775577:00:------:--</t>
  </si>
  <si>
    <t>21:1063:000912</t>
  </si>
  <si>
    <t>21:0124:000861</t>
  </si>
  <si>
    <t>21:0124:000861:0001:0001:00</t>
  </si>
  <si>
    <t>082K  :775578:00:------:--</t>
  </si>
  <si>
    <t>21:1063:000913</t>
  </si>
  <si>
    <t>21:0124:000862</t>
  </si>
  <si>
    <t>21:0124:000862:0001:0001:00</t>
  </si>
  <si>
    <t>082K  :775579:00:------:--</t>
  </si>
  <si>
    <t>21:1063:000914</t>
  </si>
  <si>
    <t>21:0124:000863</t>
  </si>
  <si>
    <t>21:0124:000863:0001:0001:00</t>
  </si>
  <si>
    <t>082K  :775580:00:------:--</t>
  </si>
  <si>
    <t>21:1063:000915</t>
  </si>
  <si>
    <t>21:0124:000864</t>
  </si>
  <si>
    <t>21:0124:000864:0001:0001:00</t>
  </si>
  <si>
    <t>082K  :775582:10:------:--</t>
  </si>
  <si>
    <t>21:1063:000916</t>
  </si>
  <si>
    <t>21:0124:000865</t>
  </si>
  <si>
    <t>21:0124:000865:0001:0001:00</t>
  </si>
  <si>
    <t>082K  :775583:20:775582:10</t>
  </si>
  <si>
    <t>21:1063:000917</t>
  </si>
  <si>
    <t>21:0124:000865:0002:0001:00</t>
  </si>
  <si>
    <t>082K  :775584:00:------:--</t>
  </si>
  <si>
    <t>21:1063:000918</t>
  </si>
  <si>
    <t>21:0124:000866</t>
  </si>
  <si>
    <t>21:0124:000866:0001:0001:00</t>
  </si>
  <si>
    <t>082K  :775585:00:------:--</t>
  </si>
  <si>
    <t>21:1063:000919</t>
  </si>
  <si>
    <t>21:0124:000867</t>
  </si>
  <si>
    <t>21:0124:000867:0001:0001:00</t>
  </si>
  <si>
    <t>082K  :775586:00:------:--</t>
  </si>
  <si>
    <t>21:1063:000920</t>
  </si>
  <si>
    <t>21:0124:000868</t>
  </si>
  <si>
    <t>21:0124:000868:0001:0001:00</t>
  </si>
  <si>
    <t>082K  :775587:00:------:--</t>
  </si>
  <si>
    <t>21:1063:000921</t>
  </si>
  <si>
    <t>21:0124:000869</t>
  </si>
  <si>
    <t>21:0124:000869:0001:0001:00</t>
  </si>
  <si>
    <t>082K  :775588:00:------:--</t>
  </si>
  <si>
    <t>21:1063:000922</t>
  </si>
  <si>
    <t>21:0124:000870</t>
  </si>
  <si>
    <t>21:0124:000870:0001:0001:00</t>
  </si>
  <si>
    <t>082K  :775589:00:------:--</t>
  </si>
  <si>
    <t>21:1063:000923</t>
  </si>
  <si>
    <t>21:0124:000871</t>
  </si>
  <si>
    <t>21:0124:000871:0001:0001:00</t>
  </si>
  <si>
    <t>082K  :775590:00:------:--</t>
  </si>
  <si>
    <t>21:1063:000924</t>
  </si>
  <si>
    <t>21:0124:000872</t>
  </si>
  <si>
    <t>21:0124:000872:0001:0001:00</t>
  </si>
  <si>
    <t>082K  :775591:00:------:--</t>
  </si>
  <si>
    <t>21:1063:000925</t>
  </si>
  <si>
    <t>21:0124:000873</t>
  </si>
  <si>
    <t>21:0124:000873:0001:0001:00</t>
  </si>
  <si>
    <t>082K  :775592:00:------:--</t>
  </si>
  <si>
    <t>21:1063:000926</t>
  </si>
  <si>
    <t>21:0124:000874</t>
  </si>
  <si>
    <t>21:0124:000874:0001:0001:00</t>
  </si>
  <si>
    <t>082K  :775593:00:------:--</t>
  </si>
  <si>
    <t>21:1063:000927</t>
  </si>
  <si>
    <t>21:0124:000875</t>
  </si>
  <si>
    <t>21:0124:000875:0001:0001:00</t>
  </si>
  <si>
    <t>082K  :775595:00:------:--</t>
  </si>
  <si>
    <t>21:1063:000928</t>
  </si>
  <si>
    <t>21:0124:000876</t>
  </si>
  <si>
    <t>21:0124:000876:0001:0001:00</t>
  </si>
  <si>
    <t>082K  :775596:00:------:--</t>
  </si>
  <si>
    <t>21:1063:000929</t>
  </si>
  <si>
    <t>21:0124:000877</t>
  </si>
  <si>
    <t>21:0124:000877:0001:0001:00</t>
  </si>
  <si>
    <t>082K  :775597:00:------:--</t>
  </si>
  <si>
    <t>21:1063:000930</t>
  </si>
  <si>
    <t>21:0124:000878</t>
  </si>
  <si>
    <t>21:0124:000878:0001:0001:00</t>
  </si>
  <si>
    <t>082K  :775598:00:------:--</t>
  </si>
  <si>
    <t>21:1063:000931</t>
  </si>
  <si>
    <t>21:0124:000879</t>
  </si>
  <si>
    <t>21:0124:000879:0001:0001:00</t>
  </si>
  <si>
    <t>082K  :775599:00:------:--</t>
  </si>
  <si>
    <t>21:1063:000932</t>
  </si>
  <si>
    <t>21:0124:000880</t>
  </si>
  <si>
    <t>21:0124:000880:0001:0001:00</t>
  </si>
  <si>
    <t>082K  :775600:00:------:--</t>
  </si>
  <si>
    <t>21:1063:000933</t>
  </si>
  <si>
    <t>21:0124:000881</t>
  </si>
  <si>
    <t>21:0124:000881:0001:0001:00</t>
  </si>
  <si>
    <t>082K  :775602:00:------:--</t>
  </si>
  <si>
    <t>21:1063:000934</t>
  </si>
  <si>
    <t>21:0124:000882</t>
  </si>
  <si>
    <t>21:0124:000882:0001:0001:00</t>
  </si>
  <si>
    <t>082K  :775603:00:------:--</t>
  </si>
  <si>
    <t>21:1063:000935</t>
  </si>
  <si>
    <t>21:0124:000883</t>
  </si>
  <si>
    <t>21:0124:000883:0001:0001:00</t>
  </si>
  <si>
    <t>082K  :775604:00:------:--</t>
  </si>
  <si>
    <t>21:1063:000936</t>
  </si>
  <si>
    <t>21:0124:000884</t>
  </si>
  <si>
    <t>21:0124:000884:0001:0001:00</t>
  </si>
  <si>
    <t>082K  :775605:10:------:--</t>
  </si>
  <si>
    <t>21:1063:000937</t>
  </si>
  <si>
    <t>21:0124:000885</t>
  </si>
  <si>
    <t>21:0124:000885:0001:0001:00</t>
  </si>
  <si>
    <t>082K  :775606:20:775605:10</t>
  </si>
  <si>
    <t>21:1063:000938</t>
  </si>
  <si>
    <t>21:0124:000885:0002:0001:00</t>
  </si>
  <si>
    <t>082K  :775607:00:------:--</t>
  </si>
  <si>
    <t>21:1063:000939</t>
  </si>
  <si>
    <t>21:0124:000886</t>
  </si>
  <si>
    <t>21:0124:000886:0001:0001:00</t>
  </si>
  <si>
    <t>082K  :775608:00:------:--</t>
  </si>
  <si>
    <t>21:1063:000940</t>
  </si>
  <si>
    <t>21:0124:000887</t>
  </si>
  <si>
    <t>21:0124:000887:0001:0001:00</t>
  </si>
  <si>
    <t>082K  :775609:00:------:--</t>
  </si>
  <si>
    <t>21:1063:000941</t>
  </si>
  <si>
    <t>21:0124:000888</t>
  </si>
  <si>
    <t>21:0124:000888:0001:0001:00</t>
  </si>
  <si>
    <t>082K  :775610:00:------:--</t>
  </si>
  <si>
    <t>21:1063:000942</t>
  </si>
  <si>
    <t>21:0124:000889</t>
  </si>
  <si>
    <t>21:0124:000889:0001:0001:00</t>
  </si>
  <si>
    <t>082K  :775612:00:------:--</t>
  </si>
  <si>
    <t>21:1063:000943</t>
  </si>
  <si>
    <t>21:0124:000890</t>
  </si>
  <si>
    <t>21:0124:000890:0001:0001:00</t>
  </si>
  <si>
    <t>082K  :775613:00:------:--</t>
  </si>
  <si>
    <t>21:1063:000944</t>
  </si>
  <si>
    <t>21:0124:000891</t>
  </si>
  <si>
    <t>21:0124:000891:0001:0001:00</t>
  </si>
  <si>
    <t>082K  :775614:00:------:--</t>
  </si>
  <si>
    <t>21:1063:000945</t>
  </si>
  <si>
    <t>21:0124:000892</t>
  </si>
  <si>
    <t>21:0124:000892:0001:0001:00</t>
  </si>
  <si>
    <t>082K  :775615:00:------:--</t>
  </si>
  <si>
    <t>21:1063:000946</t>
  </si>
  <si>
    <t>21:0124:000893</t>
  </si>
  <si>
    <t>21:0124:000893:0001:0001:00</t>
  </si>
  <si>
    <t>082K  :775616:00:------:--</t>
  </si>
  <si>
    <t>21:1063:000947</t>
  </si>
  <si>
    <t>21:0124:000894</t>
  </si>
  <si>
    <t>21:0124:000894:0001:0001:00</t>
  </si>
  <si>
    <t>082K  :775617:00:------:--</t>
  </si>
  <si>
    <t>21:1063:000948</t>
  </si>
  <si>
    <t>21:0124:000895</t>
  </si>
  <si>
    <t>21:0124:000895:0001:0001:00</t>
  </si>
  <si>
    <t>082K  :775618:00:------:--</t>
  </si>
  <si>
    <t>21:1063:000949</t>
  </si>
  <si>
    <t>21:0124:000896</t>
  </si>
  <si>
    <t>21:0124:000896:0001:0001:00</t>
  </si>
  <si>
    <t>082K  :775619:00:------:--</t>
  </si>
  <si>
    <t>21:1063:000950</t>
  </si>
  <si>
    <t>21:0124:000897</t>
  </si>
  <si>
    <t>21:0124:000897:0001:0001:00</t>
  </si>
  <si>
    <t>082K  :775620:00:------:--</t>
  </si>
  <si>
    <t>21:1063:000951</t>
  </si>
  <si>
    <t>21:0124:000898</t>
  </si>
  <si>
    <t>21:0124:000898:0001:0001:00</t>
  </si>
  <si>
    <t>082K  :775622:00:------:--</t>
  </si>
  <si>
    <t>21:1063:000952</t>
  </si>
  <si>
    <t>21:0124:000899</t>
  </si>
  <si>
    <t>21:0124:000899:0001:0001:00</t>
  </si>
  <si>
    <t>082K  :775623:00:------:--</t>
  </si>
  <si>
    <t>21:1063:000953</t>
  </si>
  <si>
    <t>21:0124:000900</t>
  </si>
  <si>
    <t>21:0124:000900:0001:0001:00</t>
  </si>
  <si>
    <t>082K  :775624:00:------:--</t>
  </si>
  <si>
    <t>21:1063:000954</t>
  </si>
  <si>
    <t>21:0124:000901</t>
  </si>
  <si>
    <t>21:0124:000901:0001:0001:00</t>
  </si>
  <si>
    <t>082K  :777003:00:------:--</t>
  </si>
  <si>
    <t>21:1063:000955</t>
  </si>
  <si>
    <t>21:0124:000902</t>
  </si>
  <si>
    <t>21:0124:000902:0001:0001:00</t>
  </si>
  <si>
    <t>082K  :777004:10:------:--</t>
  </si>
  <si>
    <t>21:1063:000956</t>
  </si>
  <si>
    <t>21:0124:000903</t>
  </si>
  <si>
    <t>21:0124:000903:0001:0001:00</t>
  </si>
  <si>
    <t>1550</t>
  </si>
  <si>
    <t>082K  :777005:20:777004:10</t>
  </si>
  <si>
    <t>21:1063:000957</t>
  </si>
  <si>
    <t>21:0124:000903:0002:0001:00</t>
  </si>
  <si>
    <t>1410</t>
  </si>
  <si>
    <t>082K  :777006:00:------:--</t>
  </si>
  <si>
    <t>21:1063:000958</t>
  </si>
  <si>
    <t>21:0124:000904</t>
  </si>
  <si>
    <t>21:0124:000904:0001:0001:00</t>
  </si>
  <si>
    <t>082K  :777007:00:------:--</t>
  </si>
  <si>
    <t>21:1063:000959</t>
  </si>
  <si>
    <t>21:0124:000905</t>
  </si>
  <si>
    <t>21:0124:000905:0001:0001:00</t>
  </si>
  <si>
    <t>082K  :777008:00:------:--</t>
  </si>
  <si>
    <t>21:1063:000960</t>
  </si>
  <si>
    <t>21:0124:000906</t>
  </si>
  <si>
    <t>21:0124:000906:0001:0001:00</t>
  </si>
  <si>
    <t>082K  :777009:00:------:--</t>
  </si>
  <si>
    <t>21:1063:000961</t>
  </si>
  <si>
    <t>21:0124:000907</t>
  </si>
  <si>
    <t>21:0124:000907:0001:0001:00</t>
  </si>
  <si>
    <t>082K  :777010:00:------:--</t>
  </si>
  <si>
    <t>21:1063:000962</t>
  </si>
  <si>
    <t>21:0124:000908</t>
  </si>
  <si>
    <t>21:0124:000908:0001:0001:00</t>
  </si>
  <si>
    <t>082K  :777011:00:------:--</t>
  </si>
  <si>
    <t>21:1063:000963</t>
  </si>
  <si>
    <t>21:0124:000909</t>
  </si>
  <si>
    <t>21:0124:000909:0001:0001:00</t>
  </si>
  <si>
    <t>082K  :777012:00:------:--</t>
  </si>
  <si>
    <t>21:1063:000964</t>
  </si>
  <si>
    <t>21:0124:000910</t>
  </si>
  <si>
    <t>21:0124:000910:0001:0001:00</t>
  </si>
  <si>
    <t>082K  :777013:00:------:--</t>
  </si>
  <si>
    <t>21:1063:000965</t>
  </si>
  <si>
    <t>21:0124:000911</t>
  </si>
  <si>
    <t>21:0124:000911:0001:0001:00</t>
  </si>
  <si>
    <t>082K  :777014:00:------:--</t>
  </si>
  <si>
    <t>21:1063:000966</t>
  </si>
  <si>
    <t>21:0124:000912</t>
  </si>
  <si>
    <t>21:0124:000912:0001:0001:00</t>
  </si>
  <si>
    <t>082K  :777015:00:------:--</t>
  </si>
  <si>
    <t>21:1063:000967</t>
  </si>
  <si>
    <t>21:0124:000913</t>
  </si>
  <si>
    <t>21:0124:000913:0001:0001:00</t>
  </si>
  <si>
    <t>082K  :777016:00:------:--</t>
  </si>
  <si>
    <t>21:1063:000968</t>
  </si>
  <si>
    <t>21:0124:000914</t>
  </si>
  <si>
    <t>21:0124:000914:0001:0001:00</t>
  </si>
  <si>
    <t>1330</t>
  </si>
  <si>
    <t>082K  :777017:00:------:--</t>
  </si>
  <si>
    <t>21:1063:000969</t>
  </si>
  <si>
    <t>21:0124:000915</t>
  </si>
  <si>
    <t>21:0124:000915:0001:0001:00</t>
  </si>
  <si>
    <t>082K  :777018:00:------:--</t>
  </si>
  <si>
    <t>21:1063:000970</t>
  </si>
  <si>
    <t>21:0124:000916</t>
  </si>
  <si>
    <t>21:0124:000916:0001:0001:00</t>
  </si>
  <si>
    <t>082K  :777019:00:------:--</t>
  </si>
  <si>
    <t>21:1063:000971</t>
  </si>
  <si>
    <t>21:0124:000917</t>
  </si>
  <si>
    <t>21:0124:000917:0001:0001:00</t>
  </si>
  <si>
    <t>082K  :777020:00:------:--</t>
  </si>
  <si>
    <t>21:1063:000972</t>
  </si>
  <si>
    <t>21:0124:000918</t>
  </si>
  <si>
    <t>21:0124:000918:0001:0001:00</t>
  </si>
  <si>
    <t>082K  :777022:00:------:--</t>
  </si>
  <si>
    <t>21:1063:000973</t>
  </si>
  <si>
    <t>21:0124:000919</t>
  </si>
  <si>
    <t>21:0124:000919:0001:0001:00</t>
  </si>
  <si>
    <t>082K  :777023:00:------:--</t>
  </si>
  <si>
    <t>21:1063:000974</t>
  </si>
  <si>
    <t>21:0124:000920</t>
  </si>
  <si>
    <t>21:0124:000920:0001:0001:00</t>
  </si>
  <si>
    <t>082K  :777025:00:------:--</t>
  </si>
  <si>
    <t>21:1063:000975</t>
  </si>
  <si>
    <t>21:0124:000921</t>
  </si>
  <si>
    <t>21:0124:000921:0001:0001:00</t>
  </si>
  <si>
    <t>082K  :777026:00:------:--</t>
  </si>
  <si>
    <t>21:1063:000976</t>
  </si>
  <si>
    <t>21:0124:000922</t>
  </si>
  <si>
    <t>21:0124:000922:0001:0001:00</t>
  </si>
  <si>
    <t>082K  :777027:00:------:--</t>
  </si>
  <si>
    <t>21:1063:000977</t>
  </si>
  <si>
    <t>21:0124:000923</t>
  </si>
  <si>
    <t>21:0124:000923:0001:0001:00</t>
  </si>
  <si>
    <t>082K  :777028:00:------:--</t>
  </si>
  <si>
    <t>21:1063:000978</t>
  </si>
  <si>
    <t>21:0124:000924</t>
  </si>
  <si>
    <t>21:0124:000924:0001:0001:00</t>
  </si>
  <si>
    <t>082K  :777029:00:------:--</t>
  </si>
  <si>
    <t>21:1063:000979</t>
  </si>
  <si>
    <t>21:0124:000925</t>
  </si>
  <si>
    <t>21:0124:000925:0001:0001:00</t>
  </si>
  <si>
    <t>082K  :777030:00:------:--</t>
  </si>
  <si>
    <t>21:1063:000980</t>
  </si>
  <si>
    <t>21:0124:000926</t>
  </si>
  <si>
    <t>21:0124:000926:0001:0001:00</t>
  </si>
  <si>
    <t>082K  :777031:00:------:--</t>
  </si>
  <si>
    <t>21:1063:000981</t>
  </si>
  <si>
    <t>21:0124:000927</t>
  </si>
  <si>
    <t>21:0124:000927:0001:0001:00</t>
  </si>
  <si>
    <t>082K  :777032:00:------:--</t>
  </si>
  <si>
    <t>21:1063:000982</t>
  </si>
  <si>
    <t>21:0124:000928</t>
  </si>
  <si>
    <t>21:0124:000928:0001:0001:00</t>
  </si>
  <si>
    <t>082K  :777033:00:------:--</t>
  </si>
  <si>
    <t>21:1063:000983</t>
  </si>
  <si>
    <t>21:0124:000929</t>
  </si>
  <si>
    <t>21:0124:000929:0001:0001:00</t>
  </si>
  <si>
    <t>082K  :777034:10:------:--</t>
  </si>
  <si>
    <t>21:1063:000984</t>
  </si>
  <si>
    <t>21:0124:000930</t>
  </si>
  <si>
    <t>21:0124:000930:0001:0001:00</t>
  </si>
  <si>
    <t>082K  :777035:20:777034:10</t>
  </si>
  <si>
    <t>21:1063:000985</t>
  </si>
  <si>
    <t>21:0124:000930:0002:0001:00</t>
  </si>
  <si>
    <t>082K  :777036:00:------:--</t>
  </si>
  <si>
    <t>21:1063:000986</t>
  </si>
  <si>
    <t>21:0124:000931</t>
  </si>
  <si>
    <t>21:0124:000931:0001:0001:00</t>
  </si>
  <si>
    <t>082K  :777037:00:------:--</t>
  </si>
  <si>
    <t>21:1063:000987</t>
  </si>
  <si>
    <t>21:0124:000932</t>
  </si>
  <si>
    <t>21:0124:000932:0001:0001:00</t>
  </si>
  <si>
    <t>082K  :777038:00:------:--</t>
  </si>
  <si>
    <t>21:1063:000988</t>
  </si>
  <si>
    <t>21:0124:000933</t>
  </si>
  <si>
    <t>21:0124:000933:0001:0001:00</t>
  </si>
  <si>
    <t>082K  :777039:00:------:--</t>
  </si>
  <si>
    <t>21:1063:000989</t>
  </si>
  <si>
    <t>21:0124:000934</t>
  </si>
  <si>
    <t>21:0124:000934:0001:0001:00</t>
  </si>
  <si>
    <t>082K  :777040:00:------:--</t>
  </si>
  <si>
    <t>21:1063:000990</t>
  </si>
  <si>
    <t>21:0124:000935</t>
  </si>
  <si>
    <t>21:0124:000935:0001:0001:00</t>
  </si>
  <si>
    <t>082K  :777042:00:------:--</t>
  </si>
  <si>
    <t>21:1063:000991</t>
  </si>
  <si>
    <t>21:0124:000936</t>
  </si>
  <si>
    <t>21:0124:000936:0001:0001:00</t>
  </si>
  <si>
    <t>082K  :777043:00:------:--</t>
  </si>
  <si>
    <t>21:1063:000992</t>
  </si>
  <si>
    <t>21:0124:000937</t>
  </si>
  <si>
    <t>21:0124:000937:0001:0001:00</t>
  </si>
  <si>
    <t>082K  :777044:00:------:--</t>
  </si>
  <si>
    <t>21:1063:000993</t>
  </si>
  <si>
    <t>21:0124:000938</t>
  </si>
  <si>
    <t>21:0124:000938:0001:0001:00</t>
  </si>
  <si>
    <t>171</t>
  </si>
  <si>
    <t>125</t>
  </si>
  <si>
    <t>082K  :777045:00:------:--</t>
  </si>
  <si>
    <t>21:1063:000994</t>
  </si>
  <si>
    <t>21:0124:000939</t>
  </si>
  <si>
    <t>21:0124:000939:0001:0001:00</t>
  </si>
  <si>
    <t>082K  :777046:00:------:--</t>
  </si>
  <si>
    <t>21:1063:000995</t>
  </si>
  <si>
    <t>21:0124:000940</t>
  </si>
  <si>
    <t>21:0124:000940:0001:0001:00</t>
  </si>
  <si>
    <t>082K  :777048:00:------:--</t>
  </si>
  <si>
    <t>21:1063:000996</t>
  </si>
  <si>
    <t>21:0124:000941</t>
  </si>
  <si>
    <t>21:0124:000941:0001:0001:00</t>
  </si>
  <si>
    <t>082K  :777049:00:------:--</t>
  </si>
  <si>
    <t>21:1063:000997</t>
  </si>
  <si>
    <t>21:0124:000942</t>
  </si>
  <si>
    <t>21:0124:000942:0001:0001:00</t>
  </si>
  <si>
    <t>082K  :777050:00:------:--</t>
  </si>
  <si>
    <t>21:1063:000998</t>
  </si>
  <si>
    <t>21:0124:000943</t>
  </si>
  <si>
    <t>21:0124:000943:0001:0001:00</t>
  </si>
  <si>
    <t>082K  :777051:10:------:--</t>
  </si>
  <si>
    <t>21:1063:000999</t>
  </si>
  <si>
    <t>21:0124:000944</t>
  </si>
  <si>
    <t>21:0124:000944:0001:0001:00</t>
  </si>
  <si>
    <t>082K  :777052:20:777051:10</t>
  </si>
  <si>
    <t>21:1063:001000</t>
  </si>
  <si>
    <t>21:0124:000944:0002:0001:00</t>
  </si>
  <si>
    <t>082K  :777053:00:------:--</t>
  </si>
  <si>
    <t>21:1063:001001</t>
  </si>
  <si>
    <t>21:0124:000945</t>
  </si>
  <si>
    <t>21:0124:000945:0001:0001:00</t>
  </si>
  <si>
    <t>082K  :777054:00:------:--</t>
  </si>
  <si>
    <t>21:1063:001002</t>
  </si>
  <si>
    <t>21:0124:000946</t>
  </si>
  <si>
    <t>21:0124:000946:0001:0001:00</t>
  </si>
  <si>
    <t>082K  :777055:00:------:--</t>
  </si>
  <si>
    <t>21:1063:001003</t>
  </si>
  <si>
    <t>21:0124:000947</t>
  </si>
  <si>
    <t>21:0124:000947:0001:0001:00</t>
  </si>
  <si>
    <t>082K  :777056:00:------:--</t>
  </si>
  <si>
    <t>21:1063:001004</t>
  </si>
  <si>
    <t>21:0124:000948</t>
  </si>
  <si>
    <t>21:0124:000948:0001:0001:00</t>
  </si>
  <si>
    <t>082K  :777057:00:------:--</t>
  </si>
  <si>
    <t>21:1063:001005</t>
  </si>
  <si>
    <t>21:0124:000949</t>
  </si>
  <si>
    <t>21:0124:000949:0001:0001:00</t>
  </si>
  <si>
    <t>082K  :777058:00:------:--</t>
  </si>
  <si>
    <t>21:1063:001006</t>
  </si>
  <si>
    <t>21:0124:000950</t>
  </si>
  <si>
    <t>21:0124:000950:0001:0001:00</t>
  </si>
  <si>
    <t>082K  :777059:00:------:--</t>
  </si>
  <si>
    <t>21:1063:001007</t>
  </si>
  <si>
    <t>21:0124:000951</t>
  </si>
  <si>
    <t>21:0124:000951:0001:0001:00</t>
  </si>
  <si>
    <t>082K  :777060:00:------:--</t>
  </si>
  <si>
    <t>21:1063:001008</t>
  </si>
  <si>
    <t>21:0124:000952</t>
  </si>
  <si>
    <t>21:0124:000952:0001:0001:00</t>
  </si>
  <si>
    <t>082K  :777062:00:------:--</t>
  </si>
  <si>
    <t>21:1063:001009</t>
  </si>
  <si>
    <t>21:0124:000953</t>
  </si>
  <si>
    <t>21:0124:000953:0001:0001:00</t>
  </si>
  <si>
    <t>082K  :777063:00:------:--</t>
  </si>
  <si>
    <t>21:1063:001010</t>
  </si>
  <si>
    <t>21:0124:000954</t>
  </si>
  <si>
    <t>21:0124:000954:0001:0001:00</t>
  </si>
  <si>
    <t>082K  :777064:00:------:--</t>
  </si>
  <si>
    <t>21:1063:001011</t>
  </si>
  <si>
    <t>21:0124:000955</t>
  </si>
  <si>
    <t>21:0124:000955:0001:0001:00</t>
  </si>
  <si>
    <t>082K  :777065:00:------:--</t>
  </si>
  <si>
    <t>21:1063:001012</t>
  </si>
  <si>
    <t>21:0124:000956</t>
  </si>
  <si>
    <t>21:0124:000956:0001:0001:00</t>
  </si>
  <si>
    <t>082K  :777066:00:------:--</t>
  </si>
  <si>
    <t>21:1063:001013</t>
  </si>
  <si>
    <t>21:0124:000957</t>
  </si>
  <si>
    <t>21:0124:000957:0001:0001:00</t>
  </si>
  <si>
    <t>082K  :777067:00:------:--</t>
  </si>
  <si>
    <t>21:1063:001014</t>
  </si>
  <si>
    <t>21:0124:000958</t>
  </si>
  <si>
    <t>21:0124:000958:0001:0001:00</t>
  </si>
  <si>
    <t>082K  :777069:00:------:--</t>
  </si>
  <si>
    <t>21:1063:001015</t>
  </si>
  <si>
    <t>21:0124:000959</t>
  </si>
  <si>
    <t>21:0124:000959:0001:0001:00</t>
  </si>
  <si>
    <t>082K  :777070:00:------:--</t>
  </si>
  <si>
    <t>21:1063:001016</t>
  </si>
  <si>
    <t>21:0124:000960</t>
  </si>
  <si>
    <t>21:0124:000960:0001:0001:00</t>
  </si>
  <si>
    <t>082K  :777071:00:------:--</t>
  </si>
  <si>
    <t>21:1063:001017</t>
  </si>
  <si>
    <t>21:0124:000961</t>
  </si>
  <si>
    <t>21:0124:000961:0001:0001:00</t>
  </si>
  <si>
    <t>082K  :777072:00:------:--</t>
  </si>
  <si>
    <t>21:1063:001018</t>
  </si>
  <si>
    <t>21:0124:000962</t>
  </si>
  <si>
    <t>21:0124:000962:0001:0001:00</t>
  </si>
  <si>
    <t>082K  :777073:00:------:--</t>
  </si>
  <si>
    <t>21:1063:001019</t>
  </si>
  <si>
    <t>21:0124:000963</t>
  </si>
  <si>
    <t>21:0124:000963:0001:0001:00</t>
  </si>
  <si>
    <t>082K  :777074:10:------:--</t>
  </si>
  <si>
    <t>21:1063:001020</t>
  </si>
  <si>
    <t>21:0124:000964</t>
  </si>
  <si>
    <t>21:0124:000964:0001:0001:00</t>
  </si>
  <si>
    <t>082K  :777075:20:777074:10</t>
  </si>
  <si>
    <t>21:1063:001021</t>
  </si>
  <si>
    <t>21:0124:000964:0002:0001:00</t>
  </si>
  <si>
    <t>082K  :777076:00:------:--</t>
  </si>
  <si>
    <t>21:1063:001022</t>
  </si>
  <si>
    <t>21:0124:000965</t>
  </si>
  <si>
    <t>21:0124:000965:0001:0001:00</t>
  </si>
  <si>
    <t>082K  :777077:00:------:--</t>
  </si>
  <si>
    <t>21:1063:001023</t>
  </si>
  <si>
    <t>21:0124:000966</t>
  </si>
  <si>
    <t>21:0124:000966:0001:0001:00</t>
  </si>
  <si>
    <t>082K  :777078:00:------:--</t>
  </si>
  <si>
    <t>21:1063:001024</t>
  </si>
  <si>
    <t>21:0124:000967</t>
  </si>
  <si>
    <t>21:0124:000967:0001:0001:00</t>
  </si>
  <si>
    <t>89.1</t>
  </si>
  <si>
    <t>082K  :777079:00:------:--</t>
  </si>
  <si>
    <t>21:1063:001025</t>
  </si>
  <si>
    <t>21:0124:000968</t>
  </si>
  <si>
    <t>21:0124:000968:0001:0001:00</t>
  </si>
  <si>
    <t>082K  :777080:00:------:--</t>
  </si>
  <si>
    <t>21:1063:001026</t>
  </si>
  <si>
    <t>21:0124:000969</t>
  </si>
  <si>
    <t>21:0124:000969:0001:0001:00</t>
  </si>
  <si>
    <t>082K  :777082:00:------:--</t>
  </si>
  <si>
    <t>21:1063:001027</t>
  </si>
  <si>
    <t>21:0124:000970</t>
  </si>
  <si>
    <t>21:0124:000970:0001:0001:00</t>
  </si>
  <si>
    <t>082K  :777083:00:------:--</t>
  </si>
  <si>
    <t>21:1063:001028</t>
  </si>
  <si>
    <t>21:0124:000971</t>
  </si>
  <si>
    <t>21:0124:000971:0001:0001:00</t>
  </si>
  <si>
    <t>082K  :777084:00:------:--</t>
  </si>
  <si>
    <t>21:1063:001029</t>
  </si>
  <si>
    <t>21:0124:000972</t>
  </si>
  <si>
    <t>21:0124:000972:0001:0001:00</t>
  </si>
  <si>
    <t>082K  :777085:00:------:--</t>
  </si>
  <si>
    <t>21:1063:001030</t>
  </si>
  <si>
    <t>21:0124:000973</t>
  </si>
  <si>
    <t>21:0124:000973:0001:0001:00</t>
  </si>
  <si>
    <t>082K  :777087:00:------:--</t>
  </si>
  <si>
    <t>21:1063:001031</t>
  </si>
  <si>
    <t>21:0124:000974</t>
  </si>
  <si>
    <t>21:0124:000974:0001:0001:00</t>
  </si>
  <si>
    <t>082K  :777088:00:------:--</t>
  </si>
  <si>
    <t>21:1063:001032</t>
  </si>
  <si>
    <t>21:0124:000975</t>
  </si>
  <si>
    <t>21:0124:000975:0001:0001:00</t>
  </si>
  <si>
    <t>65.4</t>
  </si>
  <si>
    <t>082K  :777089:00:------:--</t>
  </si>
  <si>
    <t>21:1063:001033</t>
  </si>
  <si>
    <t>21:0124:000976</t>
  </si>
  <si>
    <t>21:0124:000976:0001:0001:00</t>
  </si>
  <si>
    <t>082K  :777090:00:------:--</t>
  </si>
  <si>
    <t>21:1063:001034</t>
  </si>
  <si>
    <t>21:0124:000977</t>
  </si>
  <si>
    <t>21:0124:000977:0001:0001:00</t>
  </si>
  <si>
    <t>082K  :777091:00:------:--</t>
  </si>
  <si>
    <t>21:1063:001035</t>
  </si>
  <si>
    <t>21:0124:000978</t>
  </si>
  <si>
    <t>21:0124:000978:0001:0001:00</t>
  </si>
  <si>
    <t>082K  :777092:00:------:--</t>
  </si>
  <si>
    <t>21:1063:001036</t>
  </si>
  <si>
    <t>21:0124:000979</t>
  </si>
  <si>
    <t>21:0124:000979:0001:0001:00</t>
  </si>
  <si>
    <t>082K  :777093:00:------:--</t>
  </si>
  <si>
    <t>21:1063:001037</t>
  </si>
  <si>
    <t>21:0124:000980</t>
  </si>
  <si>
    <t>21:0124:000980:0001:0001:00</t>
  </si>
  <si>
    <t>082K  :777094:00:------:--</t>
  </si>
  <si>
    <t>21:1063:001038</t>
  </si>
  <si>
    <t>21:0124:000981</t>
  </si>
  <si>
    <t>21:0124:000981:0001:0001:00</t>
  </si>
  <si>
    <t>082K  :777095:10:------:--</t>
  </si>
  <si>
    <t>21:1063:001039</t>
  </si>
  <si>
    <t>21:0124:000982</t>
  </si>
  <si>
    <t>21:0124:000982:0001:0001:00</t>
  </si>
  <si>
    <t>082K  :777096:20:777095:10</t>
  </si>
  <si>
    <t>21:1063:001040</t>
  </si>
  <si>
    <t>21:0124:000982:0002:0001:00</t>
  </si>
  <si>
    <t>082K  :777097:00:------:--</t>
  </si>
  <si>
    <t>21:1063:001041</t>
  </si>
  <si>
    <t>21:0124:000983</t>
  </si>
  <si>
    <t>21:0124:000983:0001:0001:00</t>
  </si>
  <si>
    <t>082K  :777098:00:------:--</t>
  </si>
  <si>
    <t>21:1063:001042</t>
  </si>
  <si>
    <t>21:0124:000984</t>
  </si>
  <si>
    <t>21:0124:000984:0001:0001:00</t>
  </si>
  <si>
    <t>082K  :777099:00:------:--</t>
  </si>
  <si>
    <t>21:1063:001043</t>
  </si>
  <si>
    <t>21:0124:000985</t>
  </si>
  <si>
    <t>21:0124:000985:0001:0001:00</t>
  </si>
  <si>
    <t>082K  :777100:00:------:--</t>
  </si>
  <si>
    <t>21:1063:001044</t>
  </si>
  <si>
    <t>21:0124:000986</t>
  </si>
  <si>
    <t>21:0124:000986:0001:0001:00</t>
  </si>
  <si>
    <t>082K  :777102:00:------:--</t>
  </si>
  <si>
    <t>21:1063:001045</t>
  </si>
  <si>
    <t>21:0124:000987</t>
  </si>
  <si>
    <t>21:0124:000987:0001:0001:00</t>
  </si>
  <si>
    <t>082K  :777103:00:------:--</t>
  </si>
  <si>
    <t>21:1063:001046</t>
  </si>
  <si>
    <t>21:0124:000988</t>
  </si>
  <si>
    <t>21:0124:000988:0001:0001:00</t>
  </si>
  <si>
    <t>082K  :777104:00:------:--</t>
  </si>
  <si>
    <t>21:1063:001047</t>
  </si>
  <si>
    <t>21:0124:000989</t>
  </si>
  <si>
    <t>21:0124:000989:0001:0001:00</t>
  </si>
  <si>
    <t>082K  :777105:00:------:--</t>
  </si>
  <si>
    <t>21:1063:001048</t>
  </si>
  <si>
    <t>21:0124:000990</t>
  </si>
  <si>
    <t>21:0124:000990:0001:0001:00</t>
  </si>
  <si>
    <t>082K  :777106:10:------:--</t>
  </si>
  <si>
    <t>21:1063:001049</t>
  </si>
  <si>
    <t>21:0124:000991</t>
  </si>
  <si>
    <t>21:0124:000991:0001:0001:00</t>
  </si>
  <si>
    <t>082K  :777107:20:777106:10</t>
  </si>
  <si>
    <t>21:1063:001050</t>
  </si>
  <si>
    <t>21:0124:000991:0002:0001:00</t>
  </si>
  <si>
    <t>082K  :777108:00:------:--</t>
  </si>
  <si>
    <t>21:1063:001051</t>
  </si>
  <si>
    <t>21:0124:000992</t>
  </si>
  <si>
    <t>21:0124:000992:0001:0001:00</t>
  </si>
  <si>
    <t>082K  :777109:00:------:--</t>
  </si>
  <si>
    <t>21:1063:001052</t>
  </si>
  <si>
    <t>21:0124:000993</t>
  </si>
  <si>
    <t>21:0124:000993:0001:0001:00</t>
  </si>
  <si>
    <t>082K  :777110:00:------:--</t>
  </si>
  <si>
    <t>21:1063:001053</t>
  </si>
  <si>
    <t>21:0124:000994</t>
  </si>
  <si>
    <t>21:0124:000994:0001:0001:00</t>
  </si>
  <si>
    <t>082K  :777111:00:------:--</t>
  </si>
  <si>
    <t>21:1063:001054</t>
  </si>
  <si>
    <t>21:0124:000995</t>
  </si>
  <si>
    <t>21:0124:000995:0001:0001:00</t>
  </si>
  <si>
    <t>082K  :777112:00:------:--</t>
  </si>
  <si>
    <t>21:1063:001055</t>
  </si>
  <si>
    <t>21:0124:000996</t>
  </si>
  <si>
    <t>21:0124:000996:0001:0001:00</t>
  </si>
  <si>
    <t>082K  :777113:00:------:--</t>
  </si>
  <si>
    <t>21:1063:001056</t>
  </si>
  <si>
    <t>21:0124:000997</t>
  </si>
  <si>
    <t>21:0124:000997:0001:0001:00</t>
  </si>
  <si>
    <t>082K  :777114:00:------:--</t>
  </si>
  <si>
    <t>21:1063:001057</t>
  </si>
  <si>
    <t>21:0124:000998</t>
  </si>
  <si>
    <t>21:0124:000998:0001:0001:00</t>
  </si>
  <si>
    <t>082K  :777115:00:------:--</t>
  </si>
  <si>
    <t>21:1063:001058</t>
  </si>
  <si>
    <t>21:0124:000999</t>
  </si>
  <si>
    <t>21:0124:000999:0001:0001:00</t>
  </si>
  <si>
    <t>082K  :777116:00:------:--</t>
  </si>
  <si>
    <t>21:1063:001059</t>
  </si>
  <si>
    <t>21:0124:001000</t>
  </si>
  <si>
    <t>21:0124:001000:0001:0001:00</t>
  </si>
  <si>
    <t>082K  :777117:00:------:--</t>
  </si>
  <si>
    <t>21:1063:001060</t>
  </si>
  <si>
    <t>21:0124:001001</t>
  </si>
  <si>
    <t>21:0124:001001:0001:0001:00</t>
  </si>
  <si>
    <t>082K  :777118:00:------:--</t>
  </si>
  <si>
    <t>21:1063:001061</t>
  </si>
  <si>
    <t>21:0124:001002</t>
  </si>
  <si>
    <t>21:0124:001002:0001:0001:00</t>
  </si>
  <si>
    <t>082K  :777119:00:------:--</t>
  </si>
  <si>
    <t>21:1063:001062</t>
  </si>
  <si>
    <t>21:0124:001003</t>
  </si>
  <si>
    <t>21:0124:001003:0001:0001:00</t>
  </si>
  <si>
    <t>082K  :777123:00:------:--</t>
  </si>
  <si>
    <t>21:1063:001063</t>
  </si>
  <si>
    <t>21:0124:001004</t>
  </si>
  <si>
    <t>21:0124:001004:0001:0001:00</t>
  </si>
  <si>
    <t>082K  :777124:00:------:--</t>
  </si>
  <si>
    <t>21:1063:001064</t>
  </si>
  <si>
    <t>21:0124:001005</t>
  </si>
  <si>
    <t>21:0124:001005:0001:0001:00</t>
  </si>
  <si>
    <t>082K  :777125:00:------:--</t>
  </si>
  <si>
    <t>21:1063:001065</t>
  </si>
  <si>
    <t>21:0124:001006</t>
  </si>
  <si>
    <t>21:0124:001006:0001:0001:00</t>
  </si>
  <si>
    <t>082K  :777126:00:------:--</t>
  </si>
  <si>
    <t>21:1063:001066</t>
  </si>
  <si>
    <t>21:0124:001007</t>
  </si>
  <si>
    <t>21:0124:001007:0001:0001:00</t>
  </si>
  <si>
    <t>337</t>
  </si>
  <si>
    <t>082K  :777127:10:------:--</t>
  </si>
  <si>
    <t>21:1063:001067</t>
  </si>
  <si>
    <t>21:0124:001008</t>
  </si>
  <si>
    <t>21:0124:001008:0001:0001:00</t>
  </si>
  <si>
    <t>082K  :777128:20:777127:10</t>
  </si>
  <si>
    <t>21:1063:001068</t>
  </si>
  <si>
    <t>21:0124:001008:0002:0001:00</t>
  </si>
  <si>
    <t>082K  :777129:00:------:--</t>
  </si>
  <si>
    <t>21:1063:001069</t>
  </si>
  <si>
    <t>21:0124:001009</t>
  </si>
  <si>
    <t>21:0124:001009:0001:0001:00</t>
  </si>
  <si>
    <t>90.7</t>
  </si>
  <si>
    <t>082K  :777130:00:------:--</t>
  </si>
  <si>
    <t>21:1063:001070</t>
  </si>
  <si>
    <t>21:0124:001010</t>
  </si>
  <si>
    <t>21:0124:001010:0001:0001:00</t>
  </si>
  <si>
    <t>082K  :777131:00:------:--</t>
  </si>
  <si>
    <t>21:1063:001071</t>
  </si>
  <si>
    <t>21:0124:001011</t>
  </si>
  <si>
    <t>21:0124:001011:0001:0001:00</t>
  </si>
  <si>
    <t>082K  :777132:00:------:--</t>
  </si>
  <si>
    <t>21:1063:001072</t>
  </si>
  <si>
    <t>21:0124:001012</t>
  </si>
  <si>
    <t>21:0124:001012:0001:0001:00</t>
  </si>
  <si>
    <t>082K  :777133:00:------:--</t>
  </si>
  <si>
    <t>21:1063:001073</t>
  </si>
  <si>
    <t>21:0124:001013</t>
  </si>
  <si>
    <t>21:0124:001013:0001:0001:00</t>
  </si>
  <si>
    <t>082K  :777134:00:------:--</t>
  </si>
  <si>
    <t>21:1063:001074</t>
  </si>
  <si>
    <t>21:0124:001014</t>
  </si>
  <si>
    <t>21:0124:001014:0001:0001:00</t>
  </si>
  <si>
    <t>082K  :777135:00:------:--</t>
  </si>
  <si>
    <t>21:1063:001075</t>
  </si>
  <si>
    <t>21:0124:001015</t>
  </si>
  <si>
    <t>21:0124:001015:0001:0001:00</t>
  </si>
  <si>
    <t>082K  :777136:00:------:--</t>
  </si>
  <si>
    <t>21:1063:001076</t>
  </si>
  <si>
    <t>21:0124:001016</t>
  </si>
  <si>
    <t>21:0124:001016:0001:0001:00</t>
  </si>
  <si>
    <t>082K  :777137:00:------:--</t>
  </si>
  <si>
    <t>21:1063:001077</t>
  </si>
  <si>
    <t>21:0124:001017</t>
  </si>
  <si>
    <t>21:0124:001017:0001:0001:00</t>
  </si>
  <si>
    <t>082K  :777138:00:------:--</t>
  </si>
  <si>
    <t>21:1063:001078</t>
  </si>
  <si>
    <t>21:0124:001018</t>
  </si>
  <si>
    <t>21:0124:001018:0001:0001:00</t>
  </si>
  <si>
    <t>082K  :777139:00:------:--</t>
  </si>
  <si>
    <t>21:1063:001079</t>
  </si>
  <si>
    <t>21:0124:001019</t>
  </si>
  <si>
    <t>21:0124:001019:0001:0001:00</t>
  </si>
  <si>
    <t>96.6</t>
  </si>
  <si>
    <t>082K  :777140:00:------:--</t>
  </si>
  <si>
    <t>21:1063:001080</t>
  </si>
  <si>
    <t>21:0124:001020</t>
  </si>
  <si>
    <t>21:0124:001020:0001:0001:00</t>
  </si>
  <si>
    <t>082K  :777142:00:------:--</t>
  </si>
  <si>
    <t>21:1063:001081</t>
  </si>
  <si>
    <t>21:0124:001021</t>
  </si>
  <si>
    <t>21:0124:001021:0001:0001:00</t>
  </si>
  <si>
    <t>082K  :777143:00:------:--</t>
  </si>
  <si>
    <t>21:1063:001082</t>
  </si>
  <si>
    <t>21:0124:001022</t>
  </si>
  <si>
    <t>21:0124:001022:0001:0001:00</t>
  </si>
  <si>
    <t>082K  :777144:00:------:--</t>
  </si>
  <si>
    <t>21:1063:001083</t>
  </si>
  <si>
    <t>21:0124:001023</t>
  </si>
  <si>
    <t>21:0124:001023:0001:0001:00</t>
  </si>
  <si>
    <t>082K  :777145:00:------:--</t>
  </si>
  <si>
    <t>21:1063:001084</t>
  </si>
  <si>
    <t>21:0124:001024</t>
  </si>
  <si>
    <t>21:0124:001024:0001:0001:00</t>
  </si>
  <si>
    <t>082K  :777146:00:------:--</t>
  </si>
  <si>
    <t>21:1063:001085</t>
  </si>
  <si>
    <t>21:0124:001025</t>
  </si>
  <si>
    <t>21:0124:001025:0001:0001:00</t>
  </si>
  <si>
    <t>082K  :777147:00:------:--</t>
  </si>
  <si>
    <t>21:1063:001086</t>
  </si>
  <si>
    <t>21:0124:001026</t>
  </si>
  <si>
    <t>21:0124:001026:0001:0001:00</t>
  </si>
  <si>
    <t>082K  :777148:00:------:--</t>
  </si>
  <si>
    <t>21:1063:001087</t>
  </si>
  <si>
    <t>21:0124:001027</t>
  </si>
  <si>
    <t>21:0124:001027:0001:0001:00</t>
  </si>
  <si>
    <t>082K  :777149:00:------:--</t>
  </si>
  <si>
    <t>21:1063:001088</t>
  </si>
  <si>
    <t>21:0124:001028</t>
  </si>
  <si>
    <t>21:0124:001028:0001:0001:00</t>
  </si>
  <si>
    <t>082K  :777150:00:------:--</t>
  </si>
  <si>
    <t>21:1063:001089</t>
  </si>
  <si>
    <t>21:0124:001029</t>
  </si>
  <si>
    <t>21:0124:001029:0001:0001:00</t>
  </si>
  <si>
    <t>082K  :777151:10:------:--</t>
  </si>
  <si>
    <t>21:1063:001090</t>
  </si>
  <si>
    <t>21:0124:001030</t>
  </si>
  <si>
    <t>21:0124:001030:0001:0001:00</t>
  </si>
  <si>
    <t>082K  :777152:20:777151:10</t>
  </si>
  <si>
    <t>21:1063:001091</t>
  </si>
  <si>
    <t>21:0124:001030:0002:0001:00</t>
  </si>
  <si>
    <t>082K  :777154:00:------:--</t>
  </si>
  <si>
    <t>21:1063:001092</t>
  </si>
  <si>
    <t>21:0124:001031</t>
  </si>
  <si>
    <t>21:0124:001031:0001:0001:00</t>
  </si>
  <si>
    <t>082K  :777155:00:------:--</t>
  </si>
  <si>
    <t>21:1063:001093</t>
  </si>
  <si>
    <t>21:0124:001032</t>
  </si>
  <si>
    <t>21:0124:001032:0001:0001:00</t>
  </si>
  <si>
    <t>082K  :777156:00:------:--</t>
  </si>
  <si>
    <t>21:1063:001094</t>
  </si>
  <si>
    <t>21:0124:001033</t>
  </si>
  <si>
    <t>21:0124:001033:0001:0001:00</t>
  </si>
  <si>
    <t>082K  :777157:00:------:--</t>
  </si>
  <si>
    <t>21:1063:001095</t>
  </si>
  <si>
    <t>21:0124:001034</t>
  </si>
  <si>
    <t>21:0124:001034:0001:0001:00</t>
  </si>
  <si>
    <t>082K  :779002:00:------:--</t>
  </si>
  <si>
    <t>21:1063:001096</t>
  </si>
  <si>
    <t>21:0124:001035</t>
  </si>
  <si>
    <t>21:0124:001035:0001:0001:00</t>
  </si>
  <si>
    <t>082K  :779003:00:------:--</t>
  </si>
  <si>
    <t>21:1063:001097</t>
  </si>
  <si>
    <t>21:0124:001036</t>
  </si>
  <si>
    <t>21:0124:001036:0001:0001:00</t>
  </si>
  <si>
    <t>082K  :779004:00:------:--</t>
  </si>
  <si>
    <t>21:1063:001098</t>
  </si>
  <si>
    <t>21:0124:001037</t>
  </si>
  <si>
    <t>21:0124:001037:0001:0001:00</t>
  </si>
  <si>
    <t>082K  :779006:00:------:--</t>
  </si>
  <si>
    <t>21:1063:001099</t>
  </si>
  <si>
    <t>21:0124:001038</t>
  </si>
  <si>
    <t>21:0124:001038:0001:0001:00</t>
  </si>
  <si>
    <t>082K  :779007:00:------:--</t>
  </si>
  <si>
    <t>21:1063:001100</t>
  </si>
  <si>
    <t>21:0124:001039</t>
  </si>
  <si>
    <t>21:0124:001039:0001:0001:00</t>
  </si>
  <si>
    <t>082K  :779008:00:------:--</t>
  </si>
  <si>
    <t>21:1063:001101</t>
  </si>
  <si>
    <t>21:0124:001040</t>
  </si>
  <si>
    <t>21:0124:001040:0001:0001:00</t>
  </si>
  <si>
    <t>082K  :779009:00:------:--</t>
  </si>
  <si>
    <t>21:1063:001102</t>
  </si>
  <si>
    <t>21:0124:001041</t>
  </si>
  <si>
    <t>21:0124:001041:0001:0001:00</t>
  </si>
  <si>
    <t>082K  :779010:00:------:--</t>
  </si>
  <si>
    <t>21:1063:001103</t>
  </si>
  <si>
    <t>21:0124:001042</t>
  </si>
  <si>
    <t>21:0124:001042:0001:0001:00</t>
  </si>
  <si>
    <t>082K  :779011:00:------:--</t>
  </si>
  <si>
    <t>21:1063:001104</t>
  </si>
  <si>
    <t>21:0124:001043</t>
  </si>
  <si>
    <t>21:0124:001043:0001:0001:00</t>
  </si>
  <si>
    <t>082K  :779012:00:------:--</t>
  </si>
  <si>
    <t>21:1063:001105</t>
  </si>
  <si>
    <t>21:0124:001044</t>
  </si>
  <si>
    <t>21:0124:001044:0001:0001:00</t>
  </si>
  <si>
    <t>082K  :779013:00:------:--</t>
  </si>
  <si>
    <t>21:1063:001106</t>
  </si>
  <si>
    <t>21:0124:001045</t>
  </si>
  <si>
    <t>21:0124:001045:0001:0001:00</t>
  </si>
  <si>
    <t>082K  :779014:00:------:--</t>
  </si>
  <si>
    <t>21:1063:001107</t>
  </si>
  <si>
    <t>21:0124:001046</t>
  </si>
  <si>
    <t>21:0124:001046:0001:0001:00</t>
  </si>
  <si>
    <t>082K  :779015:00:------:--</t>
  </si>
  <si>
    <t>21:1063:001108</t>
  </si>
  <si>
    <t>21:0124:001047</t>
  </si>
  <si>
    <t>21:0124:001047:0001:0001:00</t>
  </si>
  <si>
    <t>89.9</t>
  </si>
  <si>
    <t>082K  :779016:00:------:--</t>
  </si>
  <si>
    <t>21:1063:001109</t>
  </si>
  <si>
    <t>21:0124:001048</t>
  </si>
  <si>
    <t>21:0124:001048:0001:0001:00</t>
  </si>
  <si>
    <t>082K  :779017:00:------:--</t>
  </si>
  <si>
    <t>21:1063:001110</t>
  </si>
  <si>
    <t>21:0124:001049</t>
  </si>
  <si>
    <t>21:0124:001049:0001:0001:00</t>
  </si>
  <si>
    <t>64.1</t>
  </si>
  <si>
    <t>082K  :779018:10:------:--</t>
  </si>
  <si>
    <t>21:1063:001111</t>
  </si>
  <si>
    <t>21:0124:001050</t>
  </si>
  <si>
    <t>21:0124:001050:0001:0001:00</t>
  </si>
  <si>
    <t>082K  :779019:20:779018:10</t>
  </si>
  <si>
    <t>21:1063:001112</t>
  </si>
  <si>
    <t>21:0124:001050:0002:0001:00</t>
  </si>
  <si>
    <t>082K  :779020:00:------:--</t>
  </si>
  <si>
    <t>21:1063:001113</t>
  </si>
  <si>
    <t>21:0124:001051</t>
  </si>
  <si>
    <t>21:0124:001051:0001:0001:00</t>
  </si>
  <si>
    <t>082K  :779022:00:------:--</t>
  </si>
  <si>
    <t>21:1063:001114</t>
  </si>
  <si>
    <t>21:0124:001052</t>
  </si>
  <si>
    <t>21:0124:001052:0001:0001:00</t>
  </si>
  <si>
    <t>082K  :779023:00:------:--</t>
  </si>
  <si>
    <t>21:1063:001115</t>
  </si>
  <si>
    <t>21:0124:001053</t>
  </si>
  <si>
    <t>21:0124:001053:0001:0001:00</t>
  </si>
  <si>
    <t>082K  :779024:00:------:--</t>
  </si>
  <si>
    <t>21:1063:001116</t>
  </si>
  <si>
    <t>21:0124:001054</t>
  </si>
  <si>
    <t>21:0124:001054:0001:0001:00</t>
  </si>
  <si>
    <t>082K  :779025:00:------:--</t>
  </si>
  <si>
    <t>21:1063:001117</t>
  </si>
  <si>
    <t>21:0124:001055</t>
  </si>
  <si>
    <t>21:0124:001055:0001:0001:00</t>
  </si>
  <si>
    <t>082K  :779026:00:------:--</t>
  </si>
  <si>
    <t>21:1063:001118</t>
  </si>
  <si>
    <t>21:0124:001056</t>
  </si>
  <si>
    <t>21:0124:001056:0001:0001:00</t>
  </si>
  <si>
    <t>082K  :779027:00:------:--</t>
  </si>
  <si>
    <t>21:1063:001119</t>
  </si>
  <si>
    <t>21:0124:001057</t>
  </si>
  <si>
    <t>21:0124:001057:0001:0001:00</t>
  </si>
  <si>
    <t>082K  :779028:00:------:--</t>
  </si>
  <si>
    <t>21:1063:001120</t>
  </si>
  <si>
    <t>21:0124:001058</t>
  </si>
  <si>
    <t>21:0124:001058:0001:0001:00</t>
  </si>
  <si>
    <t>082K  :779029:00:------:--</t>
  </si>
  <si>
    <t>21:1063:001121</t>
  </si>
  <si>
    <t>21:0124:001059</t>
  </si>
  <si>
    <t>21:0124:001059:0001:0001:00</t>
  </si>
  <si>
    <t>082K  :779030:00:------:--</t>
  </si>
  <si>
    <t>21:1063:001122</t>
  </si>
  <si>
    <t>21:0124:001060</t>
  </si>
  <si>
    <t>21:0124:001060:0001:0001:00</t>
  </si>
  <si>
    <t>082K  :779031:00:------:--</t>
  </si>
  <si>
    <t>21:1063:001123</t>
  </si>
  <si>
    <t>21:0124:001061</t>
  </si>
  <si>
    <t>21:0124:001061:0001:0001:00</t>
  </si>
  <si>
    <t>082K  :779033:00:------:--</t>
  </si>
  <si>
    <t>21:1063:001124</t>
  </si>
  <si>
    <t>21:0124:001062</t>
  </si>
  <si>
    <t>21:0124:001062:0001:0001:00</t>
  </si>
  <si>
    <t>082K  :779034:00:------:--</t>
  </si>
  <si>
    <t>21:1063:001125</t>
  </si>
  <si>
    <t>21:0124:001063</t>
  </si>
  <si>
    <t>21:0124:001063:0001:0001:00</t>
  </si>
  <si>
    <t>082K  :779035:00:------:--</t>
  </si>
  <si>
    <t>21:1063:001126</t>
  </si>
  <si>
    <t>21:0124:001064</t>
  </si>
  <si>
    <t>21:0124:001064:0001:0001:00</t>
  </si>
  <si>
    <t>082K  :779036:10:------:--</t>
  </si>
  <si>
    <t>21:1063:001127</t>
  </si>
  <si>
    <t>21:0124:001065</t>
  </si>
  <si>
    <t>21:0124:001065:0001:0001:00</t>
  </si>
  <si>
    <t>082K  :779037:20:779036:10</t>
  </si>
  <si>
    <t>21:1063:001128</t>
  </si>
  <si>
    <t>21:0124:001065:0002:0001:00</t>
  </si>
  <si>
    <t>082K  :779038:00:------:--</t>
  </si>
  <si>
    <t>21:1063:001129</t>
  </si>
  <si>
    <t>21:0124:001066</t>
  </si>
  <si>
    <t>21:0124:001066:0001:0001:00</t>
  </si>
  <si>
    <t>082K  :779039:00:------:--</t>
  </si>
  <si>
    <t>21:1063:001130</t>
  </si>
  <si>
    <t>21:0124:001067</t>
  </si>
  <si>
    <t>21:0124:001067:0001:0001:00</t>
  </si>
  <si>
    <t>082K  :779040:00:------:--</t>
  </si>
  <si>
    <t>21:1063:001131</t>
  </si>
  <si>
    <t>21:0124:001068</t>
  </si>
  <si>
    <t>21:0124:001068:0001:0001:00</t>
  </si>
  <si>
    <t>082K  :779042:00:------:--</t>
  </si>
  <si>
    <t>21:1063:001132</t>
  </si>
  <si>
    <t>21:0124:001069</t>
  </si>
  <si>
    <t>21:0124:001069:0001:0001:00</t>
  </si>
  <si>
    <t>082K  :779043:00:------:--</t>
  </si>
  <si>
    <t>21:1063:001133</t>
  </si>
  <si>
    <t>21:0124:001070</t>
  </si>
  <si>
    <t>21:0124:001070:0001:0001:00</t>
  </si>
  <si>
    <t>082K  :779044:00:------:--</t>
  </si>
  <si>
    <t>21:1063:001134</t>
  </si>
  <si>
    <t>21:0124:001071</t>
  </si>
  <si>
    <t>21:0124:001071:0001:0001:00</t>
  </si>
  <si>
    <t>082K  :779045:00:------:--</t>
  </si>
  <si>
    <t>21:1063:001135</t>
  </si>
  <si>
    <t>21:0124:001072</t>
  </si>
  <si>
    <t>21:0124:001072:0001:0001:00</t>
  </si>
  <si>
    <t>80.7</t>
  </si>
  <si>
    <t>082K  :779046:00:------:--</t>
  </si>
  <si>
    <t>21:1063:001136</t>
  </si>
  <si>
    <t>21:0124:001073</t>
  </si>
  <si>
    <t>21:0124:001073:0001:0001:00</t>
  </si>
  <si>
    <t>082K  :779047:00:------:--</t>
  </si>
  <si>
    <t>21:1063:001137</t>
  </si>
  <si>
    <t>21:0124:001074</t>
  </si>
  <si>
    <t>21:0124:001074:0001:0001:00</t>
  </si>
  <si>
    <t>082K  :779048:00:------:--</t>
  </si>
  <si>
    <t>21:1063:001138</t>
  </si>
  <si>
    <t>21:0124:001075</t>
  </si>
  <si>
    <t>21:0124:001075:0001:0001:00</t>
  </si>
  <si>
    <t>082K  :779049:00:------:--</t>
  </si>
  <si>
    <t>21:1063:001139</t>
  </si>
  <si>
    <t>21:0124:001076</t>
  </si>
  <si>
    <t>21:0124:001076:0001:0001:00</t>
  </si>
  <si>
    <t>082K  :779051:00:------:--</t>
  </si>
  <si>
    <t>21:1063:001140</t>
  </si>
  <si>
    <t>21:0124:001077</t>
  </si>
  <si>
    <t>21:0124:001077:0001:0001:00</t>
  </si>
  <si>
    <t>082K  :779052:00:------:--</t>
  </si>
  <si>
    <t>21:1063:001141</t>
  </si>
  <si>
    <t>21:0124:001078</t>
  </si>
  <si>
    <t>21:0124:001078:0001:0001:00</t>
  </si>
  <si>
    <t>082K  :779053:00:------:--</t>
  </si>
  <si>
    <t>21:1063:001142</t>
  </si>
  <si>
    <t>21:0124:001079</t>
  </si>
  <si>
    <t>21:0124:001079:0001:0001:00</t>
  </si>
  <si>
    <t>082K  :779054:00:------:--</t>
  </si>
  <si>
    <t>21:1063:001143</t>
  </si>
  <si>
    <t>21:0124:001080</t>
  </si>
  <si>
    <t>21:0124:001080:0001:0001:00</t>
  </si>
  <si>
    <t>082K  :779055:00:------:--</t>
  </si>
  <si>
    <t>21:1063:001144</t>
  </si>
  <si>
    <t>21:0124:001081</t>
  </si>
  <si>
    <t>21:0124:001081:0001:0001:00</t>
  </si>
  <si>
    <t>082K  :779056:00:------:--</t>
  </si>
  <si>
    <t>21:1063:001145</t>
  </si>
  <si>
    <t>21:0124:001082</t>
  </si>
  <si>
    <t>21:0124:001082:0001:0001:00</t>
  </si>
  <si>
    <t>082K  :779057:00:------:--</t>
  </si>
  <si>
    <t>21:1063:001146</t>
  </si>
  <si>
    <t>21:0124:001083</t>
  </si>
  <si>
    <t>21:0124:001083:0001:0001:00</t>
  </si>
  <si>
    <t>082K  :779058:10:------:--</t>
  </si>
  <si>
    <t>21:1063:001147</t>
  </si>
  <si>
    <t>21:0124:001084</t>
  </si>
  <si>
    <t>21:0124:001084:0001:0001:00</t>
  </si>
  <si>
    <t>082K  :779059:20:779058:10</t>
  </si>
  <si>
    <t>21:1063:001148</t>
  </si>
  <si>
    <t>21:0124:001084:0002:0001:00</t>
  </si>
  <si>
    <t>082K  :779060:00:------:--</t>
  </si>
  <si>
    <t>21:1063:001149</t>
  </si>
  <si>
    <t>21:0124:001085</t>
  </si>
  <si>
    <t>21:0124:001085:0001:0001:00</t>
  </si>
  <si>
    <t>082K  :779062:00:------:--</t>
  </si>
  <si>
    <t>21:1063:001150</t>
  </si>
  <si>
    <t>21:0124:001086</t>
  </si>
  <si>
    <t>21:0124:001086:0001:0001:00</t>
  </si>
  <si>
    <t>082K  :779063:00:------:--</t>
  </si>
  <si>
    <t>21:1063:001151</t>
  </si>
  <si>
    <t>21:0124:001087</t>
  </si>
  <si>
    <t>21:0124:001087:0001:0001:00</t>
  </si>
  <si>
    <t>082K  :779064:00:------:--</t>
  </si>
  <si>
    <t>21:1063:001152</t>
  </si>
  <si>
    <t>21:0124:001088</t>
  </si>
  <si>
    <t>21:0124:001088:0001:0001:00</t>
  </si>
  <si>
    <t>082K  :779065:00:------:--</t>
  </si>
  <si>
    <t>21:1063:001153</t>
  </si>
  <si>
    <t>21:0124:001089</t>
  </si>
  <si>
    <t>21:0124:001089:0001:0001:00</t>
  </si>
  <si>
    <t>082K  :779066:10:------:--</t>
  </si>
  <si>
    <t>21:1063:001154</t>
  </si>
  <si>
    <t>21:0124:001090</t>
  </si>
  <si>
    <t>21:0124:001090:0001:0001:00</t>
  </si>
  <si>
    <t>082K  :779067:20:779066:10</t>
  </si>
  <si>
    <t>21:1063:001155</t>
  </si>
  <si>
    <t>21:0124:001090:0002:0001:00</t>
  </si>
  <si>
    <t>082K  :779068:00:------:--</t>
  </si>
  <si>
    <t>21:1063:001156</t>
  </si>
  <si>
    <t>21:0124:001091</t>
  </si>
  <si>
    <t>21:0124:001091:0001:0001:00</t>
  </si>
  <si>
    <t>082K  :779069:00:------:--</t>
  </si>
  <si>
    <t>21:1063:001157</t>
  </si>
  <si>
    <t>21:0124:001092</t>
  </si>
  <si>
    <t>21:0124:001092:0001:0001:00</t>
  </si>
  <si>
    <t>082K  :779071:00:------:--</t>
  </si>
  <si>
    <t>21:1063:001158</t>
  </si>
  <si>
    <t>21:0124:001093</t>
  </si>
  <si>
    <t>21:0124:001093:0001:0001:00</t>
  </si>
  <si>
    <t>082K  :779072:00:------:--</t>
  </si>
  <si>
    <t>21:1063:001159</t>
  </si>
  <si>
    <t>21:0124:001094</t>
  </si>
  <si>
    <t>21:0124:001094:0001:0001:00</t>
  </si>
  <si>
    <t>082K  :779073:00:------:--</t>
  </si>
  <si>
    <t>21:1063:001160</t>
  </si>
  <si>
    <t>21:0124:001095</t>
  </si>
  <si>
    <t>21:0124:001095:0001:0001:00</t>
  </si>
  <si>
    <t>082K  :779074:00:------:--</t>
  </si>
  <si>
    <t>21:1063:001161</t>
  </si>
  <si>
    <t>21:0124:001096</t>
  </si>
  <si>
    <t>21:0124:001096:0001:0001:00</t>
  </si>
  <si>
    <t>082K  :779075:00:------:--</t>
  </si>
  <si>
    <t>21:1063:001162</t>
  </si>
  <si>
    <t>21:0124:001097</t>
  </si>
  <si>
    <t>21:0124:001097:0001:0001:00</t>
  </si>
  <si>
    <t>79.1</t>
  </si>
  <si>
    <t>082K  :779076:00:------:--</t>
  </si>
  <si>
    <t>21:1063:001163</t>
  </si>
  <si>
    <t>21:0124:001098</t>
  </si>
  <si>
    <t>21:0124:001098:0001:0001:00</t>
  </si>
  <si>
    <t>082K  :779077:00:------:--</t>
  </si>
  <si>
    <t>21:1063:001164</t>
  </si>
  <si>
    <t>21:0124:001099</t>
  </si>
  <si>
    <t>21:0124:001099:0001:0001:00</t>
  </si>
  <si>
    <t>082K  :779078:00:------:--</t>
  </si>
  <si>
    <t>21:1063:001165</t>
  </si>
  <si>
    <t>21:0124:001100</t>
  </si>
  <si>
    <t>21:0124:001100:0001:0001:00</t>
  </si>
  <si>
    <t>082K  :779079:00:------:--</t>
  </si>
  <si>
    <t>21:1063:001166</t>
  </si>
  <si>
    <t>21:0124:001101</t>
  </si>
  <si>
    <t>21:0124:001101:0001:0001:00</t>
  </si>
  <si>
    <t>082K  :779080:00:------:--</t>
  </si>
  <si>
    <t>21:1063:001167</t>
  </si>
  <si>
    <t>21:0124:001102</t>
  </si>
  <si>
    <t>21:0124:001102:0001:0001:00</t>
  </si>
  <si>
    <t>082K  :779082:00:------:--</t>
  </si>
  <si>
    <t>21:1063:001168</t>
  </si>
  <si>
    <t>21:0124:001103</t>
  </si>
  <si>
    <t>21:0124:001103:0001:0001:00</t>
  </si>
  <si>
    <t>082K  :779083:00:------:--</t>
  </si>
  <si>
    <t>21:1063:001169</t>
  </si>
  <si>
    <t>21:0124:001104</t>
  </si>
  <si>
    <t>21:0124:001104:0001:0001:00</t>
  </si>
  <si>
    <t>082K  :779084:00:------:--</t>
  </si>
  <si>
    <t>21:1063:001170</t>
  </si>
  <si>
    <t>21:0124:001105</t>
  </si>
  <si>
    <t>21:0124:001105:0001:0001:00</t>
  </si>
  <si>
    <t>082K  :779085:00:------:--</t>
  </si>
  <si>
    <t>21:1063:001171</t>
  </si>
  <si>
    <t>21:0124:001106</t>
  </si>
  <si>
    <t>21:0124:001106:0001:0001:00</t>
  </si>
  <si>
    <t>082K  :779087:00:------:--</t>
  </si>
  <si>
    <t>21:1063:001172</t>
  </si>
  <si>
    <t>21:0124:001107</t>
  </si>
  <si>
    <t>21:0124:001107:0001:0001:00</t>
  </si>
  <si>
    <t>082K  :779088:00:------:--</t>
  </si>
  <si>
    <t>21:1063:001173</t>
  </si>
  <si>
    <t>21:0124:001108</t>
  </si>
  <si>
    <t>21:0124:001108:0001:0001:00</t>
  </si>
  <si>
    <t>082K  :779089:10:------:--</t>
  </si>
  <si>
    <t>21:1063:001174</t>
  </si>
  <si>
    <t>21:0124:001109</t>
  </si>
  <si>
    <t>21:0124:001109:0001:0001:00</t>
  </si>
  <si>
    <t>082K  :779090:20:779089:10</t>
  </si>
  <si>
    <t>21:1063:001175</t>
  </si>
  <si>
    <t>21:0124:001109:0002:0001:00</t>
  </si>
  <si>
    <t>082K  :779091:00:------:--</t>
  </si>
  <si>
    <t>21:1063:001176</t>
  </si>
  <si>
    <t>21:0124:001110</t>
  </si>
  <si>
    <t>21:0124:001110:0001:0001:00</t>
  </si>
  <si>
    <t>082K  :779092:00:------:--</t>
  </si>
  <si>
    <t>21:1063:001177</t>
  </si>
  <si>
    <t>21:0124:001111</t>
  </si>
  <si>
    <t>21:0124:001111:0001:0001:00</t>
  </si>
  <si>
    <t>082K  :779093:00:------:--</t>
  </si>
  <si>
    <t>21:1063:001178</t>
  </si>
  <si>
    <t>21:0124:001112</t>
  </si>
  <si>
    <t>21:0124:001112:0001:0001:00</t>
  </si>
  <si>
    <t>082K  :779094:00:------:--</t>
  </si>
  <si>
    <t>21:1063:001179</t>
  </si>
  <si>
    <t>21:0124:001113</t>
  </si>
  <si>
    <t>21:0124:001113:0001:0001:00</t>
  </si>
  <si>
    <t>082K  :779095:00:------:--</t>
  </si>
  <si>
    <t>21:1063:001180</t>
  </si>
  <si>
    <t>21:0124:001114</t>
  </si>
  <si>
    <t>21:0124:001114:0001:0001:00</t>
  </si>
  <si>
    <t>082K  :779096:00:------:--</t>
  </si>
  <si>
    <t>21:1063:001181</t>
  </si>
  <si>
    <t>21:0124:001115</t>
  </si>
  <si>
    <t>21:0124:001115:0001:0001:00</t>
  </si>
  <si>
    <t>082K  :779097:00:------:--</t>
  </si>
  <si>
    <t>21:1063:001182</t>
  </si>
  <si>
    <t>21:0124:001116</t>
  </si>
  <si>
    <t>21:0124:001116:0001:0001:00</t>
  </si>
  <si>
    <t>71.9</t>
  </si>
  <si>
    <t>082K  :779098:00:------:--</t>
  </si>
  <si>
    <t>21:1063:001183</t>
  </si>
  <si>
    <t>21:0124:001117</t>
  </si>
  <si>
    <t>21:0124:001117:0001:0001:00</t>
  </si>
  <si>
    <t>082K  :779099:00:------:--</t>
  </si>
  <si>
    <t>21:1063:001184</t>
  </si>
  <si>
    <t>21:0124:001118</t>
  </si>
  <si>
    <t>21:0124:001118:0001:0001:00</t>
  </si>
  <si>
    <t>082K  :779100:00:------:--</t>
  </si>
  <si>
    <t>21:1063:001185</t>
  </si>
  <si>
    <t>21:0124:001119</t>
  </si>
  <si>
    <t>21:0124:001119:0001:0001:00</t>
  </si>
  <si>
    <t>082K  :779102:00:------:--</t>
  </si>
  <si>
    <t>21:1063:001186</t>
  </si>
  <si>
    <t>21:0124:001120</t>
  </si>
  <si>
    <t>21:0124:001120:0001:0001:00</t>
  </si>
  <si>
    <t>082K  :779103:00:------:--</t>
  </si>
  <si>
    <t>21:1063:001187</t>
  </si>
  <si>
    <t>21:0124:001121</t>
  </si>
  <si>
    <t>21:0124:001121:0001:0001:00</t>
  </si>
  <si>
    <t>082K  :779104:00:------:--</t>
  </si>
  <si>
    <t>21:1063:001188</t>
  </si>
  <si>
    <t>21:0124:001122</t>
  </si>
  <si>
    <t>21:0124:001122:0001:0001:00</t>
  </si>
  <si>
    <t>082K  :779105:00:------:--</t>
  </si>
  <si>
    <t>21:1063:001189</t>
  </si>
  <si>
    <t>21:0124:001123</t>
  </si>
  <si>
    <t>21:0124:001123:0001:0001:00</t>
  </si>
  <si>
    <t>082K  :779106:00:------:--</t>
  </si>
  <si>
    <t>21:1063:001190</t>
  </si>
  <si>
    <t>21:0124:001124</t>
  </si>
  <si>
    <t>21:0124:001124:0001:0001:00</t>
  </si>
  <si>
    <t>082K  :779107:00:------:--</t>
  </si>
  <si>
    <t>21:1063:001191</t>
  </si>
  <si>
    <t>21:0124:001125</t>
  </si>
  <si>
    <t>21:0124:001125:0001:0001:00</t>
  </si>
  <si>
    <t>082K  :779108:10:------:--</t>
  </si>
  <si>
    <t>21:1063:001192</t>
  </si>
  <si>
    <t>21:0124:001126</t>
  </si>
  <si>
    <t>21:0124:001126:0001:0001:00</t>
  </si>
  <si>
    <t>082K  :779109:20:779108:10</t>
  </si>
  <si>
    <t>21:1063:001193</t>
  </si>
  <si>
    <t>21:0124:001126:0002:0001:00</t>
  </si>
  <si>
    <t>082K  :779110:00:------:--</t>
  </si>
  <si>
    <t>21:1063:001194</t>
  </si>
  <si>
    <t>21:0124:001127</t>
  </si>
  <si>
    <t>21:0124:001127:0001:0001:00</t>
  </si>
  <si>
    <t>082K  :779111:00:------:--</t>
  </si>
  <si>
    <t>21:1063:001195</t>
  </si>
  <si>
    <t>21:0124:001128</t>
  </si>
  <si>
    <t>21:0124:001128:0001:0001:00</t>
  </si>
  <si>
    <t>082K  :779112:00:------:--</t>
  </si>
  <si>
    <t>21:1063:001196</t>
  </si>
  <si>
    <t>21:0124:001129</t>
  </si>
  <si>
    <t>21:0124:001129:0001:0001:00</t>
  </si>
  <si>
    <t>082K  :779113:00:------:--</t>
  </si>
  <si>
    <t>21:1063:001197</t>
  </si>
  <si>
    <t>21:0124:001130</t>
  </si>
  <si>
    <t>21:0124:001130:0001:0001:00</t>
  </si>
  <si>
    <t>082K  :779114:00:------:--</t>
  </si>
  <si>
    <t>21:1063:001198</t>
  </si>
  <si>
    <t>21:0124:001131</t>
  </si>
  <si>
    <t>21:0124:001131:0001:0001:00</t>
  </si>
  <si>
    <t>082K  :779115:00:------:--</t>
  </si>
  <si>
    <t>21:1063:001199</t>
  </si>
  <si>
    <t>21:0124:001132</t>
  </si>
  <si>
    <t>21:0124:001132:0001:0001:00</t>
  </si>
  <si>
    <t>41.5</t>
  </si>
  <si>
    <t>082K  :779116:00:------:--</t>
  </si>
  <si>
    <t>21:1063:001200</t>
  </si>
  <si>
    <t>21:0124:001133</t>
  </si>
  <si>
    <t>21:0124:001133:0001:0001:00</t>
  </si>
  <si>
    <t>082K  :779117:00:------:--</t>
  </si>
  <si>
    <t>21:1063:001201</t>
  </si>
  <si>
    <t>21:0124:001134</t>
  </si>
  <si>
    <t>21:0124:001134:0001:0001:00</t>
  </si>
  <si>
    <t>082K  :779118:00:------:--</t>
  </si>
  <si>
    <t>21:1063:001202</t>
  </si>
  <si>
    <t>21:0124:001135</t>
  </si>
  <si>
    <t>21:0124:001135:0001:0001:00</t>
  </si>
  <si>
    <t>082K  :779120:00:------:--</t>
  </si>
  <si>
    <t>21:1063:001203</t>
  </si>
  <si>
    <t>21:0124:001136</t>
  </si>
  <si>
    <t>21:0124:001136:0001:0001:00</t>
  </si>
  <si>
    <t>082K  :779122:00:------:--</t>
  </si>
  <si>
    <t>21:1063:001204</t>
  </si>
  <si>
    <t>21:0124:001137</t>
  </si>
  <si>
    <t>21:0124:001137:0001:0001:00</t>
  </si>
  <si>
    <t>082K  :779123:00:------:--</t>
  </si>
  <si>
    <t>21:1063:001205</t>
  </si>
  <si>
    <t>21:0124:001138</t>
  </si>
  <si>
    <t>21:0124:001138:0001:0001:00</t>
  </si>
  <si>
    <t>082K  :779124:00:------:--</t>
  </si>
  <si>
    <t>21:1063:001206</t>
  </si>
  <si>
    <t>21:0124:001139</t>
  </si>
  <si>
    <t>21:0124:001139:0001:0001:00</t>
  </si>
  <si>
    <t>082K  :779125:00:------:--</t>
  </si>
  <si>
    <t>21:1063:001207</t>
  </si>
  <si>
    <t>21:0124:001140</t>
  </si>
  <si>
    <t>21:0124:001140:0001:0001:00</t>
  </si>
  <si>
    <t>082K  :779126:00:------:--</t>
  </si>
  <si>
    <t>21:1063:001208</t>
  </si>
  <si>
    <t>21:0124:001141</t>
  </si>
  <si>
    <t>21:0124:001141:0001:0001:00</t>
  </si>
  <si>
    <t>082K  :779127:00:------:--</t>
  </si>
  <si>
    <t>21:1063:001209</t>
  </si>
  <si>
    <t>21:0124:001142</t>
  </si>
  <si>
    <t>21:0124:001142:0001:0001:00</t>
  </si>
  <si>
    <t>082K  :779128:00:------:--</t>
  </si>
  <si>
    <t>21:1063:001210</t>
  </si>
  <si>
    <t>21:0124:001143</t>
  </si>
  <si>
    <t>21:0124:001143:0001:0001:00</t>
  </si>
  <si>
    <t>082K  :779129:00:------:--</t>
  </si>
  <si>
    <t>21:1063:001211</t>
  </si>
  <si>
    <t>21:0124:001144</t>
  </si>
  <si>
    <t>21:0124:001144:0001:0001:00</t>
  </si>
  <si>
    <t>082K  :779131:00:------:--</t>
  </si>
  <si>
    <t>21:1063:001212</t>
  </si>
  <si>
    <t>21:0124:001145</t>
  </si>
  <si>
    <t>21:0124:001145:0001:0001:00</t>
  </si>
  <si>
    <t>082K  :779132:00:------:--</t>
  </si>
  <si>
    <t>21:1063:001213</t>
  </si>
  <si>
    <t>21:0124:001146</t>
  </si>
  <si>
    <t>21:0124:001146:0001:0001:00</t>
  </si>
  <si>
    <t>082K  :779133:00:------:--</t>
  </si>
  <si>
    <t>21:1063:001214</t>
  </si>
  <si>
    <t>21:0124:001147</t>
  </si>
  <si>
    <t>21:0124:001147:0001:0001:00</t>
  </si>
  <si>
    <t>082K  :779134:10:------:--</t>
  </si>
  <si>
    <t>21:1063:001215</t>
  </si>
  <si>
    <t>21:0124:001148</t>
  </si>
  <si>
    <t>21:0124:001148:0001:0001:00</t>
  </si>
  <si>
    <t>082K  :779135:20:779134:10</t>
  </si>
  <si>
    <t>21:1063:001216</t>
  </si>
  <si>
    <t>21:0124:001148:0002:0001:00</t>
  </si>
  <si>
    <t>082K  :779136:00:------:--</t>
  </si>
  <si>
    <t>21:1063:001217</t>
  </si>
  <si>
    <t>21:0124:001149</t>
  </si>
  <si>
    <t>21:0124:001149:0001:0001:00</t>
  </si>
  <si>
    <t>082K  :779137:00:------:--</t>
  </si>
  <si>
    <t>21:1063:001218</t>
  </si>
  <si>
    <t>21:0124:001150</t>
  </si>
  <si>
    <t>21:0124:001150:0001:0001:00</t>
  </si>
  <si>
    <t>082K  :779138:00:------:--</t>
  </si>
  <si>
    <t>21:1063:001219</t>
  </si>
  <si>
    <t>21:0124:001151</t>
  </si>
  <si>
    <t>21:0124:001151:0001:0001:00</t>
  </si>
  <si>
    <t>082K  :779139:00:------:--</t>
  </si>
  <si>
    <t>21:1063:001220</t>
  </si>
  <si>
    <t>21:0124:001152</t>
  </si>
  <si>
    <t>21:0124:001152:0001:0001:00</t>
  </si>
  <si>
    <t>082K  :779140:00:------:--</t>
  </si>
  <si>
    <t>21:1063:001221</t>
  </si>
  <si>
    <t>21:0124:001153</t>
  </si>
  <si>
    <t>21:0124:001153:0001:0001:00</t>
  </si>
  <si>
    <t>082K  :779142:00:------:--</t>
  </si>
  <si>
    <t>21:1063:001222</t>
  </si>
  <si>
    <t>21:0124:001154</t>
  </si>
  <si>
    <t>21:0124:001154:0001:0001:00</t>
  </si>
  <si>
    <t>082K  :779143:00:------:--</t>
  </si>
  <si>
    <t>21:1063:001223</t>
  </si>
  <si>
    <t>21:0124:001155</t>
  </si>
  <si>
    <t>21:0124:001155:0001:0001:00</t>
  </si>
  <si>
    <t>082K  :779144:00:------:--</t>
  </si>
  <si>
    <t>21:1063:001224</t>
  </si>
  <si>
    <t>21:0124:001156</t>
  </si>
  <si>
    <t>21:0124:001156:0001:0001:00</t>
  </si>
  <si>
    <t>082K  :779145:00:------:--</t>
  </si>
  <si>
    <t>21:1063:001225</t>
  </si>
  <si>
    <t>21:0124:001157</t>
  </si>
  <si>
    <t>21:0124:001157:0001:0001:00</t>
  </si>
  <si>
    <t>082K  :779146:00:------:--</t>
  </si>
  <si>
    <t>21:1063:001226</t>
  </si>
  <si>
    <t>21:0124:001158</t>
  </si>
  <si>
    <t>21:0124:001158:0001:0001:00</t>
  </si>
  <si>
    <t>082K  :779147:00:------:--</t>
  </si>
  <si>
    <t>21:1063:001227</t>
  </si>
  <si>
    <t>21:0124:001159</t>
  </si>
  <si>
    <t>21:0124:001159:0001:0001:00</t>
  </si>
  <si>
    <t>082K  :779148:00:------:--</t>
  </si>
  <si>
    <t>21:1063:001228</t>
  </si>
  <si>
    <t>21:0124:001160</t>
  </si>
  <si>
    <t>21:0124:001160:0001:0001:00</t>
  </si>
  <si>
    <t>082K  :779149:00:------:--</t>
  </si>
  <si>
    <t>21:1063:001229</t>
  </si>
  <si>
    <t>21:0124:001161</t>
  </si>
  <si>
    <t>21:0124:001161:0001:0001:00</t>
  </si>
  <si>
    <t>082K  :779150:00:------:--</t>
  </si>
  <si>
    <t>21:1063:001230</t>
  </si>
  <si>
    <t>21:0124:001162</t>
  </si>
  <si>
    <t>21:0124:001162:0001:0001:00</t>
  </si>
  <si>
    <t>082K  :779151:00:------:--</t>
  </si>
  <si>
    <t>21:1063:001231</t>
  </si>
  <si>
    <t>21:0124:001163</t>
  </si>
  <si>
    <t>21:0124:001163:0001:0001:00</t>
  </si>
  <si>
    <t>082K  :779152:00:------:--</t>
  </si>
  <si>
    <t>21:1063:001232</t>
  </si>
  <si>
    <t>21:0124:001164</t>
  </si>
  <si>
    <t>21:0124:001164:0001:0001:00</t>
  </si>
  <si>
    <t>082K  :779153:00:------:--</t>
  </si>
  <si>
    <t>21:1063:001233</t>
  </si>
  <si>
    <t>21:0124:001165</t>
  </si>
  <si>
    <t>21:0124:001165:0001:0001:00</t>
  </si>
  <si>
    <t>082K  :779154:00:------:--</t>
  </si>
  <si>
    <t>21:1063:001234</t>
  </si>
  <si>
    <t>21:0124:001166</t>
  </si>
  <si>
    <t>21:0124:001166:0001:0001:00</t>
  </si>
  <si>
    <t>082K  :779155:00:------:--</t>
  </si>
  <si>
    <t>21:1063:001235</t>
  </si>
  <si>
    <t>21:0124:001167</t>
  </si>
  <si>
    <t>21:0124:001167:0001:0001:00</t>
  </si>
  <si>
    <t>082K  :779156:10:------:--</t>
  </si>
  <si>
    <t>21:1063:001236</t>
  </si>
  <si>
    <t>21:0124:001168</t>
  </si>
  <si>
    <t>21:0124:001168:0001:0001:00</t>
  </si>
  <si>
    <t>082K  :779157:20:779156:10</t>
  </si>
  <si>
    <t>21:1063:001237</t>
  </si>
  <si>
    <t>21:0124:001168:0002:0001:00</t>
  </si>
  <si>
    <t>082K  :779158:00:------:--</t>
  </si>
  <si>
    <t>21:1063:001238</t>
  </si>
  <si>
    <t>21:0124:001169</t>
  </si>
  <si>
    <t>21:0124:001169:0001:0001:00</t>
  </si>
  <si>
    <t>082K  :779160:00:------:--</t>
  </si>
  <si>
    <t>21:1063:001239</t>
  </si>
  <si>
    <t>21:0124:001170</t>
  </si>
  <si>
    <t>21:0124:001170:0001:0001:00</t>
  </si>
  <si>
    <t>082K  :779162:00:------:--</t>
  </si>
  <si>
    <t>21:1063:001240</t>
  </si>
  <si>
    <t>21:0124:001171</t>
  </si>
  <si>
    <t>21:0124:001171:0001:0001:00</t>
  </si>
  <si>
    <t>082K  :779163:00:------:--</t>
  </si>
  <si>
    <t>21:1063:001241</t>
  </si>
  <si>
    <t>21:0124:001172</t>
  </si>
  <si>
    <t>21:0124:001172:0001:0001:00</t>
  </si>
  <si>
    <t>082K  :779164:00:------:--</t>
  </si>
  <si>
    <t>21:1063:001242</t>
  </si>
  <si>
    <t>21:0124:001173</t>
  </si>
  <si>
    <t>21:0124:001173:0001:0001:00</t>
  </si>
  <si>
    <t>082K  :779166:00:------:--</t>
  </si>
  <si>
    <t>21:1063:001243</t>
  </si>
  <si>
    <t>21:0124:001174</t>
  </si>
  <si>
    <t>21:0124:001174:0001:0001:00</t>
  </si>
  <si>
    <t>082K  :779167:00:------:--</t>
  </si>
  <si>
    <t>21:1063:001244</t>
  </si>
  <si>
    <t>21:0124:001175</t>
  </si>
  <si>
    <t>21:0124:001175:0001:0001:00</t>
  </si>
  <si>
    <t>082K  :779168:00:------:--</t>
  </si>
  <si>
    <t>21:1063:001245</t>
  </si>
  <si>
    <t>21:0124:001176</t>
  </si>
  <si>
    <t>21:0124:001176:0001:0001:00</t>
  </si>
  <si>
    <t>082K  :779169:00:------:--</t>
  </si>
  <si>
    <t>21:1063:001246</t>
  </si>
  <si>
    <t>21:0124:001177</t>
  </si>
  <si>
    <t>21:0124:001177:0001:0001:00</t>
  </si>
  <si>
    <t>082K  :779170:00:------:--</t>
  </si>
  <si>
    <t>21:1063:001247</t>
  </si>
  <si>
    <t>21:0124:001178</t>
  </si>
  <si>
    <t>21:0124:001178:0001:0001:00</t>
  </si>
  <si>
    <t>082K  :779171:00:------:--</t>
  </si>
  <si>
    <t>21:1063:001248</t>
  </si>
  <si>
    <t>21:0124:001179</t>
  </si>
  <si>
    <t>21:0124:001179:0001:0001:00</t>
  </si>
  <si>
    <t>082K  :779172:00:------:--</t>
  </si>
  <si>
    <t>21:1063:001249</t>
  </si>
  <si>
    <t>21:0124:001180</t>
  </si>
  <si>
    <t>21:0124:001180:0001:0001:00</t>
  </si>
  <si>
    <t>082K  :779173:00:------:--</t>
  </si>
  <si>
    <t>21:1063:001250</t>
  </si>
  <si>
    <t>21:0124:001181</t>
  </si>
  <si>
    <t>21:0124:001181:0001:0001:00</t>
  </si>
  <si>
    <t>082K  :779174:00:------:--</t>
  </si>
  <si>
    <t>21:1063:001251</t>
  </si>
  <si>
    <t>21:0124:001182</t>
  </si>
  <si>
    <t>21:0124:001182:0001:0001:00</t>
  </si>
  <si>
    <t>082K  :779175:00:------:--</t>
  </si>
  <si>
    <t>21:1063:001252</t>
  </si>
  <si>
    <t>21:0124:001183</t>
  </si>
  <si>
    <t>21:0124:001183:0001:0001:00</t>
  </si>
  <si>
    <t>082K  :779176:00:------:--</t>
  </si>
  <si>
    <t>21:1063:001253</t>
  </si>
  <si>
    <t>21:0124:001184</t>
  </si>
  <si>
    <t>21:0124:001184:0001:0001:00</t>
  </si>
  <si>
    <t>082K  :779177:10:------:--</t>
  </si>
  <si>
    <t>21:1063:001254</t>
  </si>
  <si>
    <t>21:0124:001185</t>
  </si>
  <si>
    <t>21:0124:001185:0001:0001:00</t>
  </si>
  <si>
    <t>082K  :779178:20:779177:10</t>
  </si>
  <si>
    <t>21:1063:001255</t>
  </si>
  <si>
    <t>21:0124:001185:0002:0001:00</t>
  </si>
  <si>
    <t>082K  :779179:00:------:--</t>
  </si>
  <si>
    <t>21:1063:001256</t>
  </si>
  <si>
    <t>21:0124:001186</t>
  </si>
  <si>
    <t>21:0124:001186:0001:0001:00</t>
  </si>
  <si>
    <t>082K  :779180:00:------:--</t>
  </si>
  <si>
    <t>21:1063:001257</t>
  </si>
  <si>
    <t>21:0124:001187</t>
  </si>
  <si>
    <t>21:0124:001187:0001:0001:00</t>
  </si>
  <si>
    <t>082K  :779182:00:------:--</t>
  </si>
  <si>
    <t>21:1063:001258</t>
  </si>
  <si>
    <t>21:0124:001188</t>
  </si>
  <si>
    <t>21:0124:001188:0001:0001:00</t>
  </si>
  <si>
    <t>082K  :779183:00:------:--</t>
  </si>
  <si>
    <t>21:1063:001259</t>
  </si>
  <si>
    <t>21:0124:001189</t>
  </si>
  <si>
    <t>21:0124:001189:0001:0001:00</t>
  </si>
  <si>
    <t>082K  :779184:00:------:--</t>
  </si>
  <si>
    <t>21:1063:001260</t>
  </si>
  <si>
    <t>21:0124:001190</t>
  </si>
  <si>
    <t>21:0124:001190:0001:0001:00</t>
  </si>
  <si>
    <t>082K  :779185:00:------:--</t>
  </si>
  <si>
    <t>21:1063:001261</t>
  </si>
  <si>
    <t>21:0124:001191</t>
  </si>
  <si>
    <t>21:0124:001191:0001:0001:00</t>
  </si>
  <si>
    <t>082K  :779186:00:------:--</t>
  </si>
  <si>
    <t>21:1063:001262</t>
  </si>
  <si>
    <t>21:0124:001192</t>
  </si>
  <si>
    <t>21:0124:001192:0001:0001:00</t>
  </si>
  <si>
    <t>70.2</t>
  </si>
  <si>
    <t>082K  :779187:00:------:--</t>
  </si>
  <si>
    <t>21:1063:001263</t>
  </si>
  <si>
    <t>21:0124:001193</t>
  </si>
  <si>
    <t>21:0124:001193:0001:0001:00</t>
  </si>
  <si>
    <t>97.5</t>
  </si>
  <si>
    <t>55.6</t>
  </si>
  <si>
    <t>082K  :779188:00:------:--</t>
  </si>
  <si>
    <t>21:1063:001264</t>
  </si>
  <si>
    <t>21:0124:001194</t>
  </si>
  <si>
    <t>21:0124:001194:0001:0001:00</t>
  </si>
  <si>
    <t>52.5</t>
  </si>
  <si>
    <t>082K  :779189:00:------:--</t>
  </si>
  <si>
    <t>21:1063:001265</t>
  </si>
  <si>
    <t>21:0124:001195</t>
  </si>
  <si>
    <t>21:0124:001195:0001:0001:00</t>
  </si>
  <si>
    <t>082K  :779190:00:------:--</t>
  </si>
  <si>
    <t>21:1063:001266</t>
  </si>
  <si>
    <t>21:0124:001196</t>
  </si>
  <si>
    <t>21:0124:001196:0001:0001:00</t>
  </si>
  <si>
    <t>082K  :779191:00:------:--</t>
  </si>
  <si>
    <t>21:1063:001267</t>
  </si>
  <si>
    <t>21:0124:001197</t>
  </si>
  <si>
    <t>21:0124:001197:0001:0001:00</t>
  </si>
  <si>
    <t>082K  :779192:00:------:--</t>
  </si>
  <si>
    <t>21:1063:001268</t>
  </si>
  <si>
    <t>21:0124:001198</t>
  </si>
  <si>
    <t>21:0124:001198:0001:0001:00</t>
  </si>
  <si>
    <t>082K  :779193:00:------:--</t>
  </si>
  <si>
    <t>21:1063:001269</t>
  </si>
  <si>
    <t>21:0124:001199</t>
  </si>
  <si>
    <t>21:0124:001199:0001:0001:00</t>
  </si>
  <si>
    <t>082K  :779194:00:------:--</t>
  </si>
  <si>
    <t>21:1063:001270</t>
  </si>
  <si>
    <t>21:0124:001200</t>
  </si>
  <si>
    <t>21:0124:001200:0001:0001:00</t>
  </si>
  <si>
    <t>082K  :779195:00:------:--</t>
  </si>
  <si>
    <t>21:1063:001271</t>
  </si>
  <si>
    <t>21:0124:001201</t>
  </si>
  <si>
    <t>21:0124:001201:0001:0001:00</t>
  </si>
  <si>
    <t>082K  :779196:10:------:--</t>
  </si>
  <si>
    <t>21:1063:001272</t>
  </si>
  <si>
    <t>21:0124:001202</t>
  </si>
  <si>
    <t>21:0124:001202:0001:0001:00</t>
  </si>
  <si>
    <t>082K  :779197:20:779196:10</t>
  </si>
  <si>
    <t>21:1063:001273</t>
  </si>
  <si>
    <t>21:0124:001202:0002:0001:00</t>
  </si>
  <si>
    <t>082K  :779199:00:------:--</t>
  </si>
  <si>
    <t>21:1063:001274</t>
  </si>
  <si>
    <t>21:0124:001203</t>
  </si>
  <si>
    <t>21:0124:001203:0001:0001:00</t>
  </si>
  <si>
    <t>082K  :779200:00:------:--</t>
  </si>
  <si>
    <t>21:1063:001275</t>
  </si>
  <si>
    <t>21:0124:001204</t>
  </si>
  <si>
    <t>21:0124:001204:0001:0001:00</t>
  </si>
  <si>
    <t>082K  :779202:00:------:--</t>
  </si>
  <si>
    <t>21:1063:001276</t>
  </si>
  <si>
    <t>21:0124:001205</t>
  </si>
  <si>
    <t>21:0124:001205:0001:0001:00</t>
  </si>
  <si>
    <t>082K  :779203:00:------:--</t>
  </si>
  <si>
    <t>21:1063:001277</t>
  </si>
  <si>
    <t>21:0124:001206</t>
  </si>
  <si>
    <t>21:0124:001206:0001:0001:00</t>
  </si>
  <si>
    <t>082K  :779204:00:------:--</t>
  </si>
  <si>
    <t>21:1063:001278</t>
  </si>
  <si>
    <t>21:0124:001207</t>
  </si>
  <si>
    <t>21:0124:001207:0001:0001:00</t>
  </si>
  <si>
    <t>082K  :779205:00:------:--</t>
  </si>
  <si>
    <t>21:1063:001279</t>
  </si>
  <si>
    <t>21:0124:001208</t>
  </si>
  <si>
    <t>21:0124:001208:0001:0001:00</t>
  </si>
  <si>
    <t>082K  :779206:00:------:--</t>
  </si>
  <si>
    <t>21:1063:001280</t>
  </si>
  <si>
    <t>21:0124:001209</t>
  </si>
  <si>
    <t>21:0124:001209:0001:0001:00</t>
  </si>
  <si>
    <t>082K  :779207:00:------:--</t>
  </si>
  <si>
    <t>21:1063:001281</t>
  </si>
  <si>
    <t>21:0124:001210</t>
  </si>
  <si>
    <t>21:0124:001210:0001:0001:00</t>
  </si>
  <si>
    <t>082K  :779208:00:------:--</t>
  </si>
  <si>
    <t>21:1063:001282</t>
  </si>
  <si>
    <t>21:0124:001211</t>
  </si>
  <si>
    <t>21:0124:001211:0001:0001:00</t>
  </si>
  <si>
    <t>082K  :779209:00:------:--</t>
  </si>
  <si>
    <t>21:1063:001283</t>
  </si>
  <si>
    <t>21:0124:001212</t>
  </si>
  <si>
    <t>21:0124:001212:0001:0001:00</t>
  </si>
  <si>
    <t>082K  :779210:00:------:--</t>
  </si>
  <si>
    <t>21:1063:001284</t>
  </si>
  <si>
    <t>21:0124:001213</t>
  </si>
  <si>
    <t>21:0124:001213:0001:0001:00</t>
  </si>
  <si>
    <t>082K  :779211:00:------:--</t>
  </si>
  <si>
    <t>21:1063:001285</t>
  </si>
  <si>
    <t>21:0124:001214</t>
  </si>
  <si>
    <t>21:0124:001214:0001:0001:00</t>
  </si>
  <si>
    <t>082K  :779212:10:------:--</t>
  </si>
  <si>
    <t>21:1063:001286</t>
  </si>
  <si>
    <t>21:0124:001215</t>
  </si>
  <si>
    <t>21:0124:001215:0001:0001:00</t>
  </si>
  <si>
    <t>082K  :779213:20:779212:10</t>
  </si>
  <si>
    <t>21:1063:001287</t>
  </si>
  <si>
    <t>21:0124:001215:0002:0001:00</t>
  </si>
  <si>
    <t>082K  :779214:00:------:--</t>
  </si>
  <si>
    <t>21:1063:001288</t>
  </si>
  <si>
    <t>21:0124:001216</t>
  </si>
  <si>
    <t>21:0124:001216:0001:0001:00</t>
  </si>
  <si>
    <t>082K  :779215:00:------:--</t>
  </si>
  <si>
    <t>21:1063:001289</t>
  </si>
  <si>
    <t>21:0124:001217</t>
  </si>
  <si>
    <t>21:0124:001217:0001:0001:00</t>
  </si>
  <si>
    <t>61.1</t>
  </si>
  <si>
    <t>082K  :779216:00:------:--</t>
  </si>
  <si>
    <t>21:1063:001290</t>
  </si>
  <si>
    <t>21:0124:001218</t>
  </si>
  <si>
    <t>21:0124:001218:0001:0001:00</t>
  </si>
  <si>
    <t>082K  :779218:00:------:--</t>
  </si>
  <si>
    <t>21:1063:001291</t>
  </si>
  <si>
    <t>21:0124:001219</t>
  </si>
  <si>
    <t>21:0124:001219:0001:0001:00</t>
  </si>
  <si>
    <t>082K  :779219:00:------:--</t>
  </si>
  <si>
    <t>21:1063:001292</t>
  </si>
  <si>
    <t>21:0124:001220</t>
  </si>
  <si>
    <t>21:0124:001220:0001:0001:00</t>
  </si>
  <si>
    <t>082K  :779220:00:------:--</t>
  </si>
  <si>
    <t>21:1063:001293</t>
  </si>
  <si>
    <t>21:0124:001221</t>
  </si>
  <si>
    <t>21:0124:001221:0001:0001:00</t>
  </si>
  <si>
    <t>082K  :779222:00:------:--</t>
  </si>
  <si>
    <t>21:1063:001294</t>
  </si>
  <si>
    <t>21:0124:001222</t>
  </si>
  <si>
    <t>21:0124:001222:0001:0001:00</t>
  </si>
  <si>
    <t>082K  :779223:00:------:--</t>
  </si>
  <si>
    <t>21:1063:001295</t>
  </si>
  <si>
    <t>21:0124:001223</t>
  </si>
  <si>
    <t>21:0124:001223:0001:0001:00</t>
  </si>
  <si>
    <t>082K  :779224:00:------:--</t>
  </si>
  <si>
    <t>21:1063:001296</t>
  </si>
  <si>
    <t>21:0124:001224</t>
  </si>
  <si>
    <t>21:0124:001224:0001:0001:00</t>
  </si>
  <si>
    <t>082K  :779225:00:------:--</t>
  </si>
  <si>
    <t>21:1063:001297</t>
  </si>
  <si>
    <t>21:0124:001225</t>
  </si>
  <si>
    <t>21:0124:001225:0001:0001:00</t>
  </si>
  <si>
    <t>082L  :761003:00:------:--</t>
  </si>
  <si>
    <t>21:1064:000001</t>
  </si>
  <si>
    <t>21:0107:000001</t>
  </si>
  <si>
    <t>21:0107:000001:0001:0001:00</t>
  </si>
  <si>
    <t>082L  :761004:10:------:--</t>
  </si>
  <si>
    <t>21:1064:000002</t>
  </si>
  <si>
    <t>21:0107:000002</t>
  </si>
  <si>
    <t>21:0107:000002:0001:0001:00</t>
  </si>
  <si>
    <t>082L  :761005:20:761004:10</t>
  </si>
  <si>
    <t>21:1064:000003</t>
  </si>
  <si>
    <t>21:0107:000002:0002:0001:00</t>
  </si>
  <si>
    <t>082L  :761006:00:------:--</t>
  </si>
  <si>
    <t>21:1064:000004</t>
  </si>
  <si>
    <t>21:0107:000003</t>
  </si>
  <si>
    <t>21:0107:000003:0001:0001:00</t>
  </si>
  <si>
    <t>082L  :761007:00:------:--</t>
  </si>
  <si>
    <t>21:1064:000005</t>
  </si>
  <si>
    <t>21:0107:000004</t>
  </si>
  <si>
    <t>21:0107:000004:0001:0001:00</t>
  </si>
  <si>
    <t>082L  :761008:00:------:--</t>
  </si>
  <si>
    <t>21:1064:000006</t>
  </si>
  <si>
    <t>21:0107:000005</t>
  </si>
  <si>
    <t>21:0107:000005:0001:0001:00</t>
  </si>
  <si>
    <t>082L  :761009:00:------:--</t>
  </si>
  <si>
    <t>21:1064:000007</t>
  </si>
  <si>
    <t>21:0107:000006</t>
  </si>
  <si>
    <t>21:0107:000006:0001:0001:00</t>
  </si>
  <si>
    <t>082L  :761010:00:------:--</t>
  </si>
  <si>
    <t>21:1064:000008</t>
  </si>
  <si>
    <t>21:0107:000007</t>
  </si>
  <si>
    <t>21:0107:000007:0001:0001:00</t>
  </si>
  <si>
    <t>782</t>
  </si>
  <si>
    <t>082L  :761011:00:------:--</t>
  </si>
  <si>
    <t>21:1064:000009</t>
  </si>
  <si>
    <t>21:0107:000008</t>
  </si>
  <si>
    <t>21:0107:000008:0001:0001:00</t>
  </si>
  <si>
    <t>082L  :761012:00:------:--</t>
  </si>
  <si>
    <t>21:1064:000010</t>
  </si>
  <si>
    <t>21:0107:000009</t>
  </si>
  <si>
    <t>21:0107:000009:0001:0001:00</t>
  </si>
  <si>
    <t>579</t>
  </si>
  <si>
    <t>082L  :761013:00:------:--</t>
  </si>
  <si>
    <t>21:1064:000011</t>
  </si>
  <si>
    <t>21:0107:000010</t>
  </si>
  <si>
    <t>21:0107:000010:0001:0001:00</t>
  </si>
  <si>
    <t>082L  :761014:00:------:--</t>
  </si>
  <si>
    <t>21:1064:000012</t>
  </si>
  <si>
    <t>21:0107:000011</t>
  </si>
  <si>
    <t>21:0107:000011:0001:0001:00</t>
  </si>
  <si>
    <t>082L  :761015:00:------:--</t>
  </si>
  <si>
    <t>21:1064:000013</t>
  </si>
  <si>
    <t>21:0107:000012</t>
  </si>
  <si>
    <t>21:0107:000012:0001:0001:00</t>
  </si>
  <si>
    <t>082L  :761016:00:------:--</t>
  </si>
  <si>
    <t>21:1064:000014</t>
  </si>
  <si>
    <t>21:0107:000013</t>
  </si>
  <si>
    <t>21:0107:000013:0001:0001:00</t>
  </si>
  <si>
    <t>082L  :761017:00:------:--</t>
  </si>
  <si>
    <t>21:1064:000015</t>
  </si>
  <si>
    <t>21:0107:000014</t>
  </si>
  <si>
    <t>21:0107:000014:0001:0001:00</t>
  </si>
  <si>
    <t>082L  :761018:00:------:--</t>
  </si>
  <si>
    <t>21:1064:000016</t>
  </si>
  <si>
    <t>21:0107:000015</t>
  </si>
  <si>
    <t>21:0107:000015:0001:0001:00</t>
  </si>
  <si>
    <t>082L  :761019:00:------:--</t>
  </si>
  <si>
    <t>21:1064:000017</t>
  </si>
  <si>
    <t>21:0107:000016</t>
  </si>
  <si>
    <t>21:0107:000016:0001:0001:00</t>
  </si>
  <si>
    <t>082L  :761020:00:------:--</t>
  </si>
  <si>
    <t>21:1064:000018</t>
  </si>
  <si>
    <t>21:0107:000017</t>
  </si>
  <si>
    <t>21:0107:000017:0001:0001:00</t>
  </si>
  <si>
    <t>082L  :761023:00:------:--</t>
  </si>
  <si>
    <t>21:1064:000019</t>
  </si>
  <si>
    <t>21:0107:000018</t>
  </si>
  <si>
    <t>21:0107:000018:0001:0001:00</t>
  </si>
  <si>
    <t>082L  :761024:00:------:--</t>
  </si>
  <si>
    <t>21:1064:000020</t>
  </si>
  <si>
    <t>21:0107:000019</t>
  </si>
  <si>
    <t>21:0107:000019:0001:0001:00</t>
  </si>
  <si>
    <t>082L  :761025:10:------:--</t>
  </si>
  <si>
    <t>21:1064:000021</t>
  </si>
  <si>
    <t>21:0107:000020</t>
  </si>
  <si>
    <t>21:0107:000020:0001:0001:00</t>
  </si>
  <si>
    <t>082L  :761026:20:761025:10</t>
  </si>
  <si>
    <t>21:1064:000022</t>
  </si>
  <si>
    <t>21:0107:000020:0002:0001:00</t>
  </si>
  <si>
    <t>082L  :761027:00:------:--</t>
  </si>
  <si>
    <t>21:1064:000023</t>
  </si>
  <si>
    <t>21:0107:000021</t>
  </si>
  <si>
    <t>21:0107:000021:0001:0001:00</t>
  </si>
  <si>
    <t>082L  :761028:00:------:--</t>
  </si>
  <si>
    <t>21:1064:000024</t>
  </si>
  <si>
    <t>21:0107:000022</t>
  </si>
  <si>
    <t>21:0107:000022:0001:0001:00</t>
  </si>
  <si>
    <t>082L  :761029:00:------:--</t>
  </si>
  <si>
    <t>21:1064:000025</t>
  </si>
  <si>
    <t>21:0107:000023</t>
  </si>
  <si>
    <t>21:0107:000023:0001:0001:00</t>
  </si>
  <si>
    <t>082L  :761030:00:------:--</t>
  </si>
  <si>
    <t>21:1064:000026</t>
  </si>
  <si>
    <t>21:0107:000024</t>
  </si>
  <si>
    <t>21:0107:000024:0001:0001:00</t>
  </si>
  <si>
    <t>998</t>
  </si>
  <si>
    <t>082L  :761031:00:------:--</t>
  </si>
  <si>
    <t>21:1064:000027</t>
  </si>
  <si>
    <t>21:0107:000025</t>
  </si>
  <si>
    <t>21:0107:000025:0001:0001:00</t>
  </si>
  <si>
    <t>082L  :761032:00:------:--</t>
  </si>
  <si>
    <t>21:1064:000028</t>
  </si>
  <si>
    <t>21:0107:000026</t>
  </si>
  <si>
    <t>21:0107:000026:0001:0001:00</t>
  </si>
  <si>
    <t>082L  :761033:00:------:--</t>
  </si>
  <si>
    <t>21:1064:000029</t>
  </si>
  <si>
    <t>21:0107:000027</t>
  </si>
  <si>
    <t>21:0107:000027:0001:0001:00</t>
  </si>
  <si>
    <t>082L  :761034:00:------:--</t>
  </si>
  <si>
    <t>21:1064:000030</t>
  </si>
  <si>
    <t>21:0107:000028</t>
  </si>
  <si>
    <t>21:0107:000028:0001:0001:00</t>
  </si>
  <si>
    <t>082L  :761035:00:------:--</t>
  </si>
  <si>
    <t>21:1064:000031</t>
  </si>
  <si>
    <t>21:0107:000029</t>
  </si>
  <si>
    <t>21:0107:000029:0001:0001:00</t>
  </si>
  <si>
    <t>082L  :761036:00:------:--</t>
  </si>
  <si>
    <t>21:1064:000032</t>
  </si>
  <si>
    <t>21:0107:000030</t>
  </si>
  <si>
    <t>21:0107:000030:0001:0001:00</t>
  </si>
  <si>
    <t>599</t>
  </si>
  <si>
    <t>082L  :761037:00:------:--</t>
  </si>
  <si>
    <t>21:1064:000033</t>
  </si>
  <si>
    <t>21:0107:000031</t>
  </si>
  <si>
    <t>21:0107:000031:0001:0001:00</t>
  </si>
  <si>
    <t>661</t>
  </si>
  <si>
    <t>082L  :761038:00:------:--</t>
  </si>
  <si>
    <t>21:1064:000034</t>
  </si>
  <si>
    <t>21:0107:000032</t>
  </si>
  <si>
    <t>21:0107:000032:0001:0001:00</t>
  </si>
  <si>
    <t>082L  :761039:00:------:--</t>
  </si>
  <si>
    <t>21:1064:000035</t>
  </si>
  <si>
    <t>21:0107:000033</t>
  </si>
  <si>
    <t>21:0107:000033:0001:0001:00</t>
  </si>
  <si>
    <t>082L  :761040:00:------:--</t>
  </si>
  <si>
    <t>21:1064:000036</t>
  </si>
  <si>
    <t>21:0107:000034</t>
  </si>
  <si>
    <t>21:0107:000034:0001:0001:00</t>
  </si>
  <si>
    <t>634</t>
  </si>
  <si>
    <t>082L  :761042:10:------:--</t>
  </si>
  <si>
    <t>21:1064:000037</t>
  </si>
  <si>
    <t>21:0107:000035</t>
  </si>
  <si>
    <t>21:0107:000035:0001:0001:00</t>
  </si>
  <si>
    <t>082L  :761043:20:761042:10</t>
  </si>
  <si>
    <t>21:1064:000038</t>
  </si>
  <si>
    <t>21:0107:000035:0002:0001:00</t>
  </si>
  <si>
    <t>082L  :761044:00:------:--</t>
  </si>
  <si>
    <t>21:1064:000039</t>
  </si>
  <si>
    <t>21:0107:000036</t>
  </si>
  <si>
    <t>21:0107:000036:0001:0001:00</t>
  </si>
  <si>
    <t>693</t>
  </si>
  <si>
    <t>082L  :761045:00:------:--</t>
  </si>
  <si>
    <t>21:1064:000040</t>
  </si>
  <si>
    <t>21:0107:000037</t>
  </si>
  <si>
    <t>21:0107:000037:0001:0001:00</t>
  </si>
  <si>
    <t>082L  :761046:00:------:--</t>
  </si>
  <si>
    <t>21:1064:000041</t>
  </si>
  <si>
    <t>21:0107:000038</t>
  </si>
  <si>
    <t>21:0107:000038:0001:0001:00</t>
  </si>
  <si>
    <t>082L  :761047:00:------:--</t>
  </si>
  <si>
    <t>21:1064:000042</t>
  </si>
  <si>
    <t>21:0107:000039</t>
  </si>
  <si>
    <t>21:0107:000039:0001:0001:00</t>
  </si>
  <si>
    <t>082L  :761048:00:------:--</t>
  </si>
  <si>
    <t>21:1064:000043</t>
  </si>
  <si>
    <t>21:0107:000040</t>
  </si>
  <si>
    <t>21:0107:000040:0001:0001:00</t>
  </si>
  <si>
    <t>082L  :761049:00:------:--</t>
  </si>
  <si>
    <t>21:1064:000044</t>
  </si>
  <si>
    <t>21:0107:000041</t>
  </si>
  <si>
    <t>21:0107:000041:0001:0001:00</t>
  </si>
  <si>
    <t>082L  :761050:00:------:--</t>
  </si>
  <si>
    <t>21:1064:000045</t>
  </si>
  <si>
    <t>21:0107:000042</t>
  </si>
  <si>
    <t>21:0107:000042:0001:0001:00</t>
  </si>
  <si>
    <t>082L  :761051:00:------:--</t>
  </si>
  <si>
    <t>21:1064:000046</t>
  </si>
  <si>
    <t>21:0107:000043</t>
  </si>
  <si>
    <t>21:0107:000043:0001:0001:00</t>
  </si>
  <si>
    <t>082L  :761053:00:------:--</t>
  </si>
  <si>
    <t>21:1064:000047</t>
  </si>
  <si>
    <t>21:0107:000044</t>
  </si>
  <si>
    <t>21:0107:000044:0001:0001:00</t>
  </si>
  <si>
    <t>082L  :761054:00:------:--</t>
  </si>
  <si>
    <t>21:1064:000048</t>
  </si>
  <si>
    <t>21:0107:000045</t>
  </si>
  <si>
    <t>21:0107:000045:0001:0001:00</t>
  </si>
  <si>
    <t>082L  :761055:00:------:--</t>
  </si>
  <si>
    <t>21:1064:000049</t>
  </si>
  <si>
    <t>21:0107:000046</t>
  </si>
  <si>
    <t>21:0107:000046:0001:0001:00</t>
  </si>
  <si>
    <t>082L  :761056:00:------:--</t>
  </si>
  <si>
    <t>21:1064:000050</t>
  </si>
  <si>
    <t>21:0107:000047</t>
  </si>
  <si>
    <t>21:0107:000047:0001:0001:00</t>
  </si>
  <si>
    <t>082L  :761057:00:------:--</t>
  </si>
  <si>
    <t>21:1064:000051</t>
  </si>
  <si>
    <t>21:0107:000048</t>
  </si>
  <si>
    <t>21:0107:000048:0001:0001:00</t>
  </si>
  <si>
    <t>082L  :761058:00:------:--</t>
  </si>
  <si>
    <t>21:1064:000052</t>
  </si>
  <si>
    <t>21:0107:000049</t>
  </si>
  <si>
    <t>21:0107:000049:0001:0001:00</t>
  </si>
  <si>
    <t>082L  :761059:00:------:--</t>
  </si>
  <si>
    <t>21:1064:000053</t>
  </si>
  <si>
    <t>21:0107:000050</t>
  </si>
  <si>
    <t>21:0107:000050:0001:0001:00</t>
  </si>
  <si>
    <t>082L  :761060:00:------:--</t>
  </si>
  <si>
    <t>21:1064:000054</t>
  </si>
  <si>
    <t>21:0107:000051</t>
  </si>
  <si>
    <t>21:0107:000051:0001:0001:00</t>
  </si>
  <si>
    <t>662</t>
  </si>
  <si>
    <t>082L  :761062:00:------:--</t>
  </si>
  <si>
    <t>21:1064:000055</t>
  </si>
  <si>
    <t>21:0107:000052</t>
  </si>
  <si>
    <t>21:0107:000052:0001:0001:00</t>
  </si>
  <si>
    <t>082L  :761063:00:------:--</t>
  </si>
  <si>
    <t>21:1064:000056</t>
  </si>
  <si>
    <t>21:0107:000053</t>
  </si>
  <si>
    <t>21:0107:000053:0001:0001:00</t>
  </si>
  <si>
    <t>082L  :761064:00:------:--</t>
  </si>
  <si>
    <t>21:1064:000057</t>
  </si>
  <si>
    <t>21:0107:000054</t>
  </si>
  <si>
    <t>21:0107:000054:0001:0001:00</t>
  </si>
  <si>
    <t>082L  :761065:00:------:--</t>
  </si>
  <si>
    <t>21:1064:000058</t>
  </si>
  <si>
    <t>21:0107:000055</t>
  </si>
  <si>
    <t>21:0107:000055:0001:0001:00</t>
  </si>
  <si>
    <t>082L  :761066:00:------:--</t>
  </si>
  <si>
    <t>21:1064:000059</t>
  </si>
  <si>
    <t>21:0107:000056</t>
  </si>
  <si>
    <t>21:0107:000056:0001:0001:00</t>
  </si>
  <si>
    <t>082L  :761067:00:------:--</t>
  </si>
  <si>
    <t>21:1064:000060</t>
  </si>
  <si>
    <t>21:0107:000057</t>
  </si>
  <si>
    <t>21:0107:000057:0001:0001:00</t>
  </si>
  <si>
    <t>082L  :761068:00:------:--</t>
  </si>
  <si>
    <t>21:1064:000061</t>
  </si>
  <si>
    <t>21:0107:000058</t>
  </si>
  <si>
    <t>21:0107:000058:0001:0001:00</t>
  </si>
  <si>
    <t>082L  :761069:00:------:--</t>
  </si>
  <si>
    <t>21:1064:000062</t>
  </si>
  <si>
    <t>21:0107:000059</t>
  </si>
  <si>
    <t>21:0107:000059:0001:0001:00</t>
  </si>
  <si>
    <t>524</t>
  </si>
  <si>
    <t>082L  :761070:10:------:--</t>
  </si>
  <si>
    <t>21:1064:000063</t>
  </si>
  <si>
    <t>21:0107:000060</t>
  </si>
  <si>
    <t>21:0107:000060:0001:0001:00</t>
  </si>
  <si>
    <t>082L  :761071:20:761070:10</t>
  </si>
  <si>
    <t>21:1064:000064</t>
  </si>
  <si>
    <t>21:0107:000060:0002:0001:00</t>
  </si>
  <si>
    <t>082L  :761072:00:------:--</t>
  </si>
  <si>
    <t>21:1064:000065</t>
  </si>
  <si>
    <t>21:0107:000061</t>
  </si>
  <si>
    <t>21:0107:000061:0001:0001:00</t>
  </si>
  <si>
    <t>689</t>
  </si>
  <si>
    <t>082L  :761073:00:------:--</t>
  </si>
  <si>
    <t>21:1064:000066</t>
  </si>
  <si>
    <t>21:0107:000062</t>
  </si>
  <si>
    <t>21:0107:000062:0001:0001:00</t>
  </si>
  <si>
    <t>656</t>
  </si>
  <si>
    <t>082L  :761074:00:------:--</t>
  </si>
  <si>
    <t>21:1064:000067</t>
  </si>
  <si>
    <t>21:0107:000063</t>
  </si>
  <si>
    <t>21:0107:000063:0001:0001:00</t>
  </si>
  <si>
    <t>082L  :761076:00:------:--</t>
  </si>
  <si>
    <t>21:1064:000068</t>
  </si>
  <si>
    <t>21:0107:000064</t>
  </si>
  <si>
    <t>21:0107:000064:0001:0001:00</t>
  </si>
  <si>
    <t>082L  :761077:00:------:--</t>
  </si>
  <si>
    <t>21:1064:000069</t>
  </si>
  <si>
    <t>21:0107:000065</t>
  </si>
  <si>
    <t>21:0107:000065:0001:0001:00</t>
  </si>
  <si>
    <t>082L  :761078:00:------:--</t>
  </si>
  <si>
    <t>21:1064:000070</t>
  </si>
  <si>
    <t>21:0107:000066</t>
  </si>
  <si>
    <t>21:0107:000066:0001:0001:00</t>
  </si>
  <si>
    <t>082L  :761079:00:------:--</t>
  </si>
  <si>
    <t>21:1064:000071</t>
  </si>
  <si>
    <t>21:0107:000067</t>
  </si>
  <si>
    <t>21:0107:000067:0001:0001:00</t>
  </si>
  <si>
    <t>082L  :761080:00:------:--</t>
  </si>
  <si>
    <t>21:1064:000072</t>
  </si>
  <si>
    <t>21:0107:000068</t>
  </si>
  <si>
    <t>21:0107:000068:0001:0001:00</t>
  </si>
  <si>
    <t>082L  :761082:00:------:--</t>
  </si>
  <si>
    <t>21:1064:000073</t>
  </si>
  <si>
    <t>21:0107:000069</t>
  </si>
  <si>
    <t>21:0107:000069:0001:0001:00</t>
  </si>
  <si>
    <t>082L  :761083:00:------:--</t>
  </si>
  <si>
    <t>21:1064:000074</t>
  </si>
  <si>
    <t>21:0107:000070</t>
  </si>
  <si>
    <t>21:0107:000070:0001:0001:00</t>
  </si>
  <si>
    <t>825</t>
  </si>
  <si>
    <t>082L  :761084:00:------:--</t>
  </si>
  <si>
    <t>21:1064:000075</t>
  </si>
  <si>
    <t>21:0107:000071</t>
  </si>
  <si>
    <t>21:0107:000071:0001:0001:00</t>
  </si>
  <si>
    <t>082L  :761085:00:------:--</t>
  </si>
  <si>
    <t>21:1064:000076</t>
  </si>
  <si>
    <t>21:0107:000072</t>
  </si>
  <si>
    <t>21:0107:000072:0001:0001:00</t>
  </si>
  <si>
    <t>082L  :761086:00:------:--</t>
  </si>
  <si>
    <t>21:1064:000077</t>
  </si>
  <si>
    <t>21:0107:000073</t>
  </si>
  <si>
    <t>21:0107:000073:0001:0001:00</t>
  </si>
  <si>
    <t>082L  :761087:10:------:--</t>
  </si>
  <si>
    <t>21:1064:000078</t>
  </si>
  <si>
    <t>21:0107:000074</t>
  </si>
  <si>
    <t>21:0107:000074:0001:0001:00</t>
  </si>
  <si>
    <t>082L  :761088:20:761087:10</t>
  </si>
  <si>
    <t>21:1064:000079</t>
  </si>
  <si>
    <t>21:0107:000074:0002:0001:00</t>
  </si>
  <si>
    <t>082L  :761089:00:------:--</t>
  </si>
  <si>
    <t>21:1064:000080</t>
  </si>
  <si>
    <t>21:0107:000075</t>
  </si>
  <si>
    <t>21:0107:000075:0001:0001:00</t>
  </si>
  <si>
    <t>082L  :761090:00:------:--</t>
  </si>
  <si>
    <t>21:1064:000081</t>
  </si>
  <si>
    <t>21:0107:000076</t>
  </si>
  <si>
    <t>21:0107:000076:0001:0001:00</t>
  </si>
  <si>
    <t>082L  :761091:00:------:--</t>
  </si>
  <si>
    <t>21:1064:000082</t>
  </si>
  <si>
    <t>21:0107:000077</t>
  </si>
  <si>
    <t>21:0107:000077:0001:0001:00</t>
  </si>
  <si>
    <t>082L  :761092:00:------:--</t>
  </si>
  <si>
    <t>21:1064:000083</t>
  </si>
  <si>
    <t>21:0107:000078</t>
  </si>
  <si>
    <t>21:0107:000078:0001:0001:00</t>
  </si>
  <si>
    <t>082L  :761094:00:------:--</t>
  </si>
  <si>
    <t>21:1064:000084</t>
  </si>
  <si>
    <t>21:0107:000079</t>
  </si>
  <si>
    <t>21:0107:000079:0001:0001:00</t>
  </si>
  <si>
    <t>082L  :761095:00:------:--</t>
  </si>
  <si>
    <t>21:1064:000085</t>
  </si>
  <si>
    <t>21:0107:000080</t>
  </si>
  <si>
    <t>21:0107:000080:0001:0001:00</t>
  </si>
  <si>
    <t>082L  :761096:00:------:--</t>
  </si>
  <si>
    <t>21:1064:000086</t>
  </si>
  <si>
    <t>21:0107:000081</t>
  </si>
  <si>
    <t>21:0107:000081:0001:0001:00</t>
  </si>
  <si>
    <t>082L  :761097:00:------:--</t>
  </si>
  <si>
    <t>21:1064:000087</t>
  </si>
  <si>
    <t>21:0107:000082</t>
  </si>
  <si>
    <t>21:0107:000082:0001:0001:00</t>
  </si>
  <si>
    <t>082L  :761098:00:------:--</t>
  </si>
  <si>
    <t>21:1064:000088</t>
  </si>
  <si>
    <t>21:0107:000083</t>
  </si>
  <si>
    <t>21:0107:000083:0001:0001:00</t>
  </si>
  <si>
    <t>082L  :761099:00:------:--</t>
  </si>
  <si>
    <t>21:1064:000089</t>
  </si>
  <si>
    <t>21:0107:000084</t>
  </si>
  <si>
    <t>21:0107:000084:0001:0001:00</t>
  </si>
  <si>
    <t>082L  :761100:00:------:--</t>
  </si>
  <si>
    <t>21:1064:000090</t>
  </si>
  <si>
    <t>21:0107:000085</t>
  </si>
  <si>
    <t>21:0107:000085:0001:0001:00</t>
  </si>
  <si>
    <t>082L  :761102:00:------:--</t>
  </si>
  <si>
    <t>21:1064:000091</t>
  </si>
  <si>
    <t>21:0107:000086</t>
  </si>
  <si>
    <t>21:0107:000086:0001:0001:00</t>
  </si>
  <si>
    <t>743</t>
  </si>
  <si>
    <t>082L  :761103:00:------:--</t>
  </si>
  <si>
    <t>21:1064:000092</t>
  </si>
  <si>
    <t>21:0107:000087</t>
  </si>
  <si>
    <t>21:0107:000087:0001:0001:00</t>
  </si>
  <si>
    <t>739</t>
  </si>
  <si>
    <t>082L  :761104:00:------:--</t>
  </si>
  <si>
    <t>21:1064:000093</t>
  </si>
  <si>
    <t>21:0107:000088</t>
  </si>
  <si>
    <t>21:0107:000088:0001:0001:00</t>
  </si>
  <si>
    <t>082L  :761105:00:------:--</t>
  </si>
  <si>
    <t>21:1064:000094</t>
  </si>
  <si>
    <t>21:0107:000089</t>
  </si>
  <si>
    <t>21:0107:000089:0001:0001:00</t>
  </si>
  <si>
    <t>082L  :761106:00:------:--</t>
  </si>
  <si>
    <t>21:1064:000095</t>
  </si>
  <si>
    <t>21:0107:000090</t>
  </si>
  <si>
    <t>21:0107:000090:0001:0001:00</t>
  </si>
  <si>
    <t>572</t>
  </si>
  <si>
    <t>082L  :761107:00:------:--</t>
  </si>
  <si>
    <t>21:1064:000096</t>
  </si>
  <si>
    <t>21:0107:000091</t>
  </si>
  <si>
    <t>21:0107:000091:0001:0001:00</t>
  </si>
  <si>
    <t>082L  :761108:00:------:--</t>
  </si>
  <si>
    <t>21:1064:000097</t>
  </si>
  <si>
    <t>21:0107:000092</t>
  </si>
  <si>
    <t>21:0107:000092:0001:0001:00</t>
  </si>
  <si>
    <t>082L  :761110:10:------:--</t>
  </si>
  <si>
    <t>21:1064:000098</t>
  </si>
  <si>
    <t>21:0107:000093</t>
  </si>
  <si>
    <t>21:0107:000093:0001:0001:00</t>
  </si>
  <si>
    <t>554</t>
  </si>
  <si>
    <t>082L  :761111:20:761110:10</t>
  </si>
  <si>
    <t>21:1064:000099</t>
  </si>
  <si>
    <t>21:0107:000093:0002:0001:00</t>
  </si>
  <si>
    <t>082L  :761112:00:------:--</t>
  </si>
  <si>
    <t>21:1064:000100</t>
  </si>
  <si>
    <t>21:0107:000094</t>
  </si>
  <si>
    <t>21:0107:000094:0001:0001:00</t>
  </si>
  <si>
    <t>082L  :761113:00:------:--</t>
  </si>
  <si>
    <t>21:1064:000101</t>
  </si>
  <si>
    <t>21:0107:000095</t>
  </si>
  <si>
    <t>21:0107:000095:0001:0001:00</t>
  </si>
  <si>
    <t>082L  :761114:00:------:--</t>
  </si>
  <si>
    <t>21:1064:000102</t>
  </si>
  <si>
    <t>21:0107:000096</t>
  </si>
  <si>
    <t>21:0107:000096:0001:0001:00</t>
  </si>
  <si>
    <t>1580</t>
  </si>
  <si>
    <t>082L  :761115:00:------:--</t>
  </si>
  <si>
    <t>21:1064:000103</t>
  </si>
  <si>
    <t>21:0107:000097</t>
  </si>
  <si>
    <t>21:0107:000097:0001:0001:00</t>
  </si>
  <si>
    <t>685</t>
  </si>
  <si>
    <t>082L  :761116:00:------:--</t>
  </si>
  <si>
    <t>21:1064:000104</t>
  </si>
  <si>
    <t>21:0107:000098</t>
  </si>
  <si>
    <t>21:0107:000098:0001:0001:00</t>
  </si>
  <si>
    <t>082L  :761117:00:------:--</t>
  </si>
  <si>
    <t>21:1064:000105</t>
  </si>
  <si>
    <t>21:0107:000099</t>
  </si>
  <si>
    <t>21:0107:000099:0001:0001:00</t>
  </si>
  <si>
    <t>608</t>
  </si>
  <si>
    <t>082L  :761118:00:------:--</t>
  </si>
  <si>
    <t>21:1064:000106</t>
  </si>
  <si>
    <t>21:0107:000100</t>
  </si>
  <si>
    <t>21:0107:000100:0001:0001:00</t>
  </si>
  <si>
    <t>1030</t>
  </si>
  <si>
    <t>082L  :761119:00:------:--</t>
  </si>
  <si>
    <t>21:1064:000107</t>
  </si>
  <si>
    <t>21:0107:000101</t>
  </si>
  <si>
    <t>21:0107:000101:0001:0001:00</t>
  </si>
  <si>
    <t>721</t>
  </si>
  <si>
    <t>082L  :761120:00:------:--</t>
  </si>
  <si>
    <t>21:1064:000108</t>
  </si>
  <si>
    <t>21:0107:000102</t>
  </si>
  <si>
    <t>21:0107:000102:0001:0001:00</t>
  </si>
  <si>
    <t>082L  :761122:00:------:--</t>
  </si>
  <si>
    <t>21:1064:000109</t>
  </si>
  <si>
    <t>21:0107:000103</t>
  </si>
  <si>
    <t>21:0107:000103:0001:0001:00</t>
  </si>
  <si>
    <t>082L  :761123:00:------:--</t>
  </si>
  <si>
    <t>21:1064:000110</t>
  </si>
  <si>
    <t>21:0107:000104</t>
  </si>
  <si>
    <t>21:0107:000104:0001:0001:00</t>
  </si>
  <si>
    <t>082L  :761124:00:------:--</t>
  </si>
  <si>
    <t>21:1064:000111</t>
  </si>
  <si>
    <t>21:0107:000105</t>
  </si>
  <si>
    <t>21:0107:000105:0001:0001:00</t>
  </si>
  <si>
    <t>882</t>
  </si>
  <si>
    <t>082L  :761125:10:------:--</t>
  </si>
  <si>
    <t>21:1064:000112</t>
  </si>
  <si>
    <t>21:0107:000106</t>
  </si>
  <si>
    <t>21:0107:000106:0001:0001:00</t>
  </si>
  <si>
    <t>082L  :761126:20:761125:10</t>
  </si>
  <si>
    <t>21:1064:000113</t>
  </si>
  <si>
    <t>21:0107:000106:0002:0001:00</t>
  </si>
  <si>
    <t>082L  :761127:00:------:--</t>
  </si>
  <si>
    <t>21:1064:000114</t>
  </si>
  <si>
    <t>21:0107:000107</t>
  </si>
  <si>
    <t>21:0107:000107:0001:0001:00</t>
  </si>
  <si>
    <t>082L  :761128:00:------:--</t>
  </si>
  <si>
    <t>21:1064:000115</t>
  </si>
  <si>
    <t>21:0107:000108</t>
  </si>
  <si>
    <t>21:0107:000108:0001:0001:00</t>
  </si>
  <si>
    <t>082L  :761129:00:------:--</t>
  </si>
  <si>
    <t>21:1064:000116</t>
  </si>
  <si>
    <t>21:0107:000109</t>
  </si>
  <si>
    <t>21:0107:000109:0001:0001:00</t>
  </si>
  <si>
    <t>082L  :761130:00:------:--</t>
  </si>
  <si>
    <t>21:1064:000117</t>
  </si>
  <si>
    <t>21:0107:000110</t>
  </si>
  <si>
    <t>21:0107:000110:0001:0001:00</t>
  </si>
  <si>
    <t>082L  :761131:00:------:--</t>
  </si>
  <si>
    <t>21:1064:000118</t>
  </si>
  <si>
    <t>21:0107:000111</t>
  </si>
  <si>
    <t>21:0107:000111:0001:0001:00</t>
  </si>
  <si>
    <t>082L  :761132:00:------:--</t>
  </si>
  <si>
    <t>21:1064:000119</t>
  </si>
  <si>
    <t>21:0107:000112</t>
  </si>
  <si>
    <t>21:0107:000112:0001:0001:00</t>
  </si>
  <si>
    <t>082L  :761133:00:------:--</t>
  </si>
  <si>
    <t>21:1064:000120</t>
  </si>
  <si>
    <t>21:0107:000113</t>
  </si>
  <si>
    <t>21:0107:000113:0001:0001:00</t>
  </si>
  <si>
    <t>082L  :761134:00:------:--</t>
  </si>
  <si>
    <t>21:1064:000121</t>
  </si>
  <si>
    <t>21:0107:000114</t>
  </si>
  <si>
    <t>21:0107:000114:0001:0001:00</t>
  </si>
  <si>
    <t>741</t>
  </si>
  <si>
    <t>082L  :761135:00:------:--</t>
  </si>
  <si>
    <t>21:1064:000122</t>
  </si>
  <si>
    <t>21:0107:000115</t>
  </si>
  <si>
    <t>21:0107:000115:0001:0001:00</t>
  </si>
  <si>
    <t>082L  :761136:00:------:--</t>
  </si>
  <si>
    <t>21:1064:000123</t>
  </si>
  <si>
    <t>21:0107:000116</t>
  </si>
  <si>
    <t>21:0107:000116:0001:0001:00</t>
  </si>
  <si>
    <t>082L  :761137:00:------:--</t>
  </si>
  <si>
    <t>21:1064:000124</t>
  </si>
  <si>
    <t>21:0107:000117</t>
  </si>
  <si>
    <t>21:0107:000117:0001:0001:00</t>
  </si>
  <si>
    <t>082L  :761138:00:------:--</t>
  </si>
  <si>
    <t>21:1064:000125</t>
  </si>
  <si>
    <t>21:0107:000118</t>
  </si>
  <si>
    <t>21:0107:000118:0001:0001:00</t>
  </si>
  <si>
    <t>082L  :761140:00:------:--</t>
  </si>
  <si>
    <t>21:1064:000126</t>
  </si>
  <si>
    <t>21:0107:000119</t>
  </si>
  <si>
    <t>21:0107:000119:0001:0001:00</t>
  </si>
  <si>
    <t>562</t>
  </si>
  <si>
    <t>082L  :761143:00:------:--</t>
  </si>
  <si>
    <t>21:1064:000127</t>
  </si>
  <si>
    <t>21:0107:000120</t>
  </si>
  <si>
    <t>21:0107:000120:0001:0001:00</t>
  </si>
  <si>
    <t>082L  :761144:00:------:--</t>
  </si>
  <si>
    <t>21:1064:000128</t>
  </si>
  <si>
    <t>21:0107:000121</t>
  </si>
  <si>
    <t>21:0107:000121:0001:0001:00</t>
  </si>
  <si>
    <t>082L  :761145:00:------:--</t>
  </si>
  <si>
    <t>21:1064:000129</t>
  </si>
  <si>
    <t>21:0107:000122</t>
  </si>
  <si>
    <t>21:0107:000122:0001:0001:00</t>
  </si>
  <si>
    <t>082L  :761146:10:------:--</t>
  </si>
  <si>
    <t>21:1064:000130</t>
  </si>
  <si>
    <t>21:0107:000123</t>
  </si>
  <si>
    <t>21:0107:000123:0001:0001:00</t>
  </si>
  <si>
    <t>635</t>
  </si>
  <si>
    <t>082L  :761147:20:761146:10</t>
  </si>
  <si>
    <t>21:1064:000131</t>
  </si>
  <si>
    <t>21:0107:000123:0002:0001:00</t>
  </si>
  <si>
    <t>627</t>
  </si>
  <si>
    <t>082L  :761148:00:------:--</t>
  </si>
  <si>
    <t>21:1064:000132</t>
  </si>
  <si>
    <t>21:0107:000124</t>
  </si>
  <si>
    <t>21:0107:000124:0001:0001:00</t>
  </si>
  <si>
    <t>082L  :761149:00:------:--</t>
  </si>
  <si>
    <t>21:1064:000133</t>
  </si>
  <si>
    <t>21:0107:000125</t>
  </si>
  <si>
    <t>21:0107:000125:0001:0001:00</t>
  </si>
  <si>
    <t>082L  :761150:00:------:--</t>
  </si>
  <si>
    <t>21:1064:000134</t>
  </si>
  <si>
    <t>21:0107:000126</t>
  </si>
  <si>
    <t>21:0107:000126:0001:0001:00</t>
  </si>
  <si>
    <t>082L  :761151:00:------:--</t>
  </si>
  <si>
    <t>21:1064:000135</t>
  </si>
  <si>
    <t>21:0107:000127</t>
  </si>
  <si>
    <t>21:0107:000127:0001:0001:00</t>
  </si>
  <si>
    <t>082L  :761152:00:------:--</t>
  </si>
  <si>
    <t>21:1064:000136</t>
  </si>
  <si>
    <t>21:0107:000128</t>
  </si>
  <si>
    <t>21:0107:000128:0001:0001:00</t>
  </si>
  <si>
    <t>082L  :761153:00:------:--</t>
  </si>
  <si>
    <t>21:1064:000137</t>
  </si>
  <si>
    <t>21:0107:000129</t>
  </si>
  <si>
    <t>21:0107:000129:0001:0001:00</t>
  </si>
  <si>
    <t>082L  :761154:00:------:--</t>
  </si>
  <si>
    <t>21:1064:000138</t>
  </si>
  <si>
    <t>21:0107:000130</t>
  </si>
  <si>
    <t>21:0107:000130:0001:0001:00</t>
  </si>
  <si>
    <t>082L  :761155:00:------:--</t>
  </si>
  <si>
    <t>21:1064:000139</t>
  </si>
  <si>
    <t>21:0107:000131</t>
  </si>
  <si>
    <t>21:0107:000131:0001:0001:00</t>
  </si>
  <si>
    <t>727</t>
  </si>
  <si>
    <t>082L  :761156:00:------:--</t>
  </si>
  <si>
    <t>21:1064:000140</t>
  </si>
  <si>
    <t>21:0107:000132</t>
  </si>
  <si>
    <t>21:0107:000132:0001:0001:00</t>
  </si>
  <si>
    <t>082L  :761157:00:------:--</t>
  </si>
  <si>
    <t>21:1064:000141</t>
  </si>
  <si>
    <t>21:0107:000133</t>
  </si>
  <si>
    <t>21:0107:000133:0001:0001:00</t>
  </si>
  <si>
    <t>082L  :761158:00:------:--</t>
  </si>
  <si>
    <t>21:1064:000142</t>
  </si>
  <si>
    <t>21:0107:000134</t>
  </si>
  <si>
    <t>21:0107:000134:0001:0001:00</t>
  </si>
  <si>
    <t>082L  :761159:00:------:--</t>
  </si>
  <si>
    <t>21:1064:000143</t>
  </si>
  <si>
    <t>21:0107:000135</t>
  </si>
  <si>
    <t>21:0107:000135:0001:0001:00</t>
  </si>
  <si>
    <t>082L  :761160:00:------:--</t>
  </si>
  <si>
    <t>21:1064:000144</t>
  </si>
  <si>
    <t>21:0107:000136</t>
  </si>
  <si>
    <t>21:0107:000136:0001:0001:00</t>
  </si>
  <si>
    <t>1070</t>
  </si>
  <si>
    <t>082L  :761162:00:------:--</t>
  </si>
  <si>
    <t>21:1064:000145</t>
  </si>
  <si>
    <t>21:0107:000137</t>
  </si>
  <si>
    <t>21:0107:000137:0001:0001:00</t>
  </si>
  <si>
    <t>082L  :761163:00:------:--</t>
  </si>
  <si>
    <t>21:1064:000146</t>
  </si>
  <si>
    <t>21:0107:000138</t>
  </si>
  <si>
    <t>21:0107:000138:0001:0001:00</t>
  </si>
  <si>
    <t>082L  :761164:00:------:--</t>
  </si>
  <si>
    <t>21:1064:000147</t>
  </si>
  <si>
    <t>21:0107:000139</t>
  </si>
  <si>
    <t>21:0107:000139:0001:0001:00</t>
  </si>
  <si>
    <t>082L  :761165:00:------:--</t>
  </si>
  <si>
    <t>21:1064:000148</t>
  </si>
  <si>
    <t>21:0107:000140</t>
  </si>
  <si>
    <t>21:0107:000140:0001:0001:00</t>
  </si>
  <si>
    <t>082L  :761166:10:------:--</t>
  </si>
  <si>
    <t>21:1064:000149</t>
  </si>
  <si>
    <t>21:0107:000141</t>
  </si>
  <si>
    <t>21:0107:000141:0001:0001:00</t>
  </si>
  <si>
    <t>082L  :761167:20:761166:10</t>
  </si>
  <si>
    <t>21:1064:000150</t>
  </si>
  <si>
    <t>21:0107:000141:0002:0001:00</t>
  </si>
  <si>
    <t>082L  :761168:00:------:--</t>
  </si>
  <si>
    <t>21:1064:000151</t>
  </si>
  <si>
    <t>21:0107:000142</t>
  </si>
  <si>
    <t>21:0107:000142:0001:0001:00</t>
  </si>
  <si>
    <t>082L  :761169:00:------:--</t>
  </si>
  <si>
    <t>21:1064:000152</t>
  </si>
  <si>
    <t>21:0107:000143</t>
  </si>
  <si>
    <t>21:0107:000143:0001:0001:00</t>
  </si>
  <si>
    <t>082L  :761170:00:------:--</t>
  </si>
  <si>
    <t>21:1064:000153</t>
  </si>
  <si>
    <t>21:0107:000144</t>
  </si>
  <si>
    <t>21:0107:000144:0001:0001:00</t>
  </si>
  <si>
    <t>082L  :761171:00:------:--</t>
  </si>
  <si>
    <t>21:1064:000154</t>
  </si>
  <si>
    <t>21:0107:000145</t>
  </si>
  <si>
    <t>21:0107:000145:0001:0001:00</t>
  </si>
  <si>
    <t>082L  :761172:00:------:--</t>
  </si>
  <si>
    <t>21:1064:000155</t>
  </si>
  <si>
    <t>21:0107:000146</t>
  </si>
  <si>
    <t>21:0107:000146:0001:0001:00</t>
  </si>
  <si>
    <t>082L  :761173:00:------:--</t>
  </si>
  <si>
    <t>21:1064:000156</t>
  </si>
  <si>
    <t>21:0107:000147</t>
  </si>
  <si>
    <t>21:0107:000147:0001:0001:00</t>
  </si>
  <si>
    <t>082L  :761174:00:------:--</t>
  </si>
  <si>
    <t>21:1064:000157</t>
  </si>
  <si>
    <t>21:0107:000148</t>
  </si>
  <si>
    <t>21:0107:000148:0001:0001:00</t>
  </si>
  <si>
    <t>082L  :761175:00:------:--</t>
  </si>
  <si>
    <t>21:1064:000158</t>
  </si>
  <si>
    <t>21:0107:000149</t>
  </si>
  <si>
    <t>21:0107:000149:0001:0001:00</t>
  </si>
  <si>
    <t>082L  :761176:00:------:--</t>
  </si>
  <si>
    <t>21:1064:000159</t>
  </si>
  <si>
    <t>21:0107:000150</t>
  </si>
  <si>
    <t>21:0107:000150:0001:0001:00</t>
  </si>
  <si>
    <t>082L  :761177:00:------:--</t>
  </si>
  <si>
    <t>21:1064:000160</t>
  </si>
  <si>
    <t>21:0107:000151</t>
  </si>
  <si>
    <t>21:0107:000151:0001:0001:00</t>
  </si>
  <si>
    <t>082L  :761179:00:------:--</t>
  </si>
  <si>
    <t>21:1064:000161</t>
  </si>
  <si>
    <t>21:0107:000152</t>
  </si>
  <si>
    <t>21:0107:000152:0001:0001:00</t>
  </si>
  <si>
    <t>082L  :761180:00:------:--</t>
  </si>
  <si>
    <t>21:1064:000162</t>
  </si>
  <si>
    <t>21:0107:000153</t>
  </si>
  <si>
    <t>21:0107:000153:0001:0001:00</t>
  </si>
  <si>
    <t>082L  :761182:00:------:--</t>
  </si>
  <si>
    <t>21:1064:000163</t>
  </si>
  <si>
    <t>21:0107:000154</t>
  </si>
  <si>
    <t>21:0107:000154:0001:0001:00</t>
  </si>
  <si>
    <t>082L  :761184:00:------:--</t>
  </si>
  <si>
    <t>21:1064:000164</t>
  </si>
  <si>
    <t>21:0107:000155</t>
  </si>
  <si>
    <t>21:0107:000155:0001:0001:00</t>
  </si>
  <si>
    <t>082L  :761185:00:------:--</t>
  </si>
  <si>
    <t>21:1064:000165</t>
  </si>
  <si>
    <t>21:0107:000156</t>
  </si>
  <si>
    <t>21:0107:000156:0001:0001:00</t>
  </si>
  <si>
    <t>082L  :761186:00:------:--</t>
  </si>
  <si>
    <t>21:1064:000166</t>
  </si>
  <si>
    <t>21:0107:000157</t>
  </si>
  <si>
    <t>21:0107:000157:0001:0001:00</t>
  </si>
  <si>
    <t>082L  :761187:10:------:--</t>
  </si>
  <si>
    <t>21:1064:000167</t>
  </si>
  <si>
    <t>21:0107:000158</t>
  </si>
  <si>
    <t>21:0107:000158:0001:0001:00</t>
  </si>
  <si>
    <t>082L  :761188:20:761187:10</t>
  </si>
  <si>
    <t>21:1064:000168</t>
  </si>
  <si>
    <t>21:0107:000158:0002:0001:00</t>
  </si>
  <si>
    <t>082L  :761189:00:------:--</t>
  </si>
  <si>
    <t>21:1064:000169</t>
  </si>
  <si>
    <t>21:0107:000159</t>
  </si>
  <si>
    <t>21:0107:000159:0001:0001:00</t>
  </si>
  <si>
    <t>78.6</t>
  </si>
  <si>
    <t>082L  :761190:00:------:--</t>
  </si>
  <si>
    <t>21:1064:000170</t>
  </si>
  <si>
    <t>21:0107:000160</t>
  </si>
  <si>
    <t>21:0107:000160:0001:0001:00</t>
  </si>
  <si>
    <t>082L  :761191:00:------:--</t>
  </si>
  <si>
    <t>21:1064:000171</t>
  </si>
  <si>
    <t>21:0107:000161</t>
  </si>
  <si>
    <t>21:0107:000161:0001:0001:00</t>
  </si>
  <si>
    <t>082L  :761192:00:------:--</t>
  </si>
  <si>
    <t>21:1064:000172</t>
  </si>
  <si>
    <t>21:0107:000162</t>
  </si>
  <si>
    <t>21:0107:000162:0001:0001:00</t>
  </si>
  <si>
    <t>082L  :761193:00:------:--</t>
  </si>
  <si>
    <t>21:1064:000173</t>
  </si>
  <si>
    <t>21:0107:000163</t>
  </si>
  <si>
    <t>21:0107:000163:0001:0001:00</t>
  </si>
  <si>
    <t>082L  :761194:00:------:--</t>
  </si>
  <si>
    <t>21:1064:000174</t>
  </si>
  <si>
    <t>21:0107:000164</t>
  </si>
  <si>
    <t>21:0107:000164:0001:0001:00</t>
  </si>
  <si>
    <t>082L  :761195:00:------:--</t>
  </si>
  <si>
    <t>21:1064:000175</t>
  </si>
  <si>
    <t>21:0107:000165</t>
  </si>
  <si>
    <t>21:0107:000165:0001:0001:00</t>
  </si>
  <si>
    <t>082L  :761196:00:------:--</t>
  </si>
  <si>
    <t>21:1064:000176</t>
  </si>
  <si>
    <t>21:0107:000166</t>
  </si>
  <si>
    <t>21:0107:000166:0001:0001:00</t>
  </si>
  <si>
    <t>082L  :761197:00:------:--</t>
  </si>
  <si>
    <t>21:1064:000177</t>
  </si>
  <si>
    <t>21:0107:000167</t>
  </si>
  <si>
    <t>21:0107:000167:0001:0001:00</t>
  </si>
  <si>
    <t>082L  :761198:00:------:--</t>
  </si>
  <si>
    <t>21:1064:000178</t>
  </si>
  <si>
    <t>21:0107:000168</t>
  </si>
  <si>
    <t>21:0107:000168:0001:0001:00</t>
  </si>
  <si>
    <t>54.3</t>
  </si>
  <si>
    <t>082L  :761199:00:------:--</t>
  </si>
  <si>
    <t>21:1064:000179</t>
  </si>
  <si>
    <t>21:0107:000169</t>
  </si>
  <si>
    <t>21:0107:000169:0001:0001:00</t>
  </si>
  <si>
    <t>082L  :761200:00:------:--</t>
  </si>
  <si>
    <t>21:1064:000180</t>
  </si>
  <si>
    <t>21:0107:000170</t>
  </si>
  <si>
    <t>21:0107:000170:0001:0001:00</t>
  </si>
  <si>
    <t>082L  :761202:00:------:--</t>
  </si>
  <si>
    <t>21:1064:000181</t>
  </si>
  <si>
    <t>21:0107:000171</t>
  </si>
  <si>
    <t>21:0107:000171:0001:0001:00</t>
  </si>
  <si>
    <t>082L  :761203:00:------:--</t>
  </si>
  <si>
    <t>21:1064:000182</t>
  </si>
  <si>
    <t>21:0107:000172</t>
  </si>
  <si>
    <t>21:0107:000172:0001:0001:00</t>
  </si>
  <si>
    <t>082L  :761204:00:------:--</t>
  </si>
  <si>
    <t>21:1064:000183</t>
  </si>
  <si>
    <t>21:0107:000173</t>
  </si>
  <si>
    <t>21:0107:000173:0001:0001:00</t>
  </si>
  <si>
    <t>082L  :761205:00:------:--</t>
  </si>
  <si>
    <t>21:1064:000184</t>
  </si>
  <si>
    <t>21:0107:000174</t>
  </si>
  <si>
    <t>21:0107:000174:0001:0001:00</t>
  </si>
  <si>
    <t>082L  :761206:00:------:--</t>
  </si>
  <si>
    <t>21:1064:000185</t>
  </si>
  <si>
    <t>21:0107:000175</t>
  </si>
  <si>
    <t>21:0107:000175:0001:0001:00</t>
  </si>
  <si>
    <t>082L  :761207:00:------:--</t>
  </si>
  <si>
    <t>21:1064:000186</t>
  </si>
  <si>
    <t>21:0107:000176</t>
  </si>
  <si>
    <t>21:0107:000176:0001:0001:00</t>
  </si>
  <si>
    <t>082L  :761208:10:------:--</t>
  </si>
  <si>
    <t>21:1064:000187</t>
  </si>
  <si>
    <t>21:0107:000177</t>
  </si>
  <si>
    <t>21:0107:000177:0001:0001:00</t>
  </si>
  <si>
    <t>082L  :761209:20:761208:10</t>
  </si>
  <si>
    <t>21:1064:000188</t>
  </si>
  <si>
    <t>21:0107:000177:0002:0001:00</t>
  </si>
  <si>
    <t>082L  :761210:00:------:--</t>
  </si>
  <si>
    <t>21:1064:000189</t>
  </si>
  <si>
    <t>21:0107:000178</t>
  </si>
  <si>
    <t>21:0107:000178:0001:0001:00</t>
  </si>
  <si>
    <t>082L  :761211:00:------:--</t>
  </si>
  <si>
    <t>21:1064:000190</t>
  </si>
  <si>
    <t>21:0107:000179</t>
  </si>
  <si>
    <t>21:0107:000179:0001:0001:00</t>
  </si>
  <si>
    <t>082L  :761213:00:------:--</t>
  </si>
  <si>
    <t>21:1064:000191</t>
  </si>
  <si>
    <t>21:0107:000180</t>
  </si>
  <si>
    <t>21:0107:000180:0001:0001:00</t>
  </si>
  <si>
    <t>082L  :761214:00:------:--</t>
  </si>
  <si>
    <t>21:1064:000192</t>
  </si>
  <si>
    <t>21:0107:000181</t>
  </si>
  <si>
    <t>21:0107:000181:0001:0001:00</t>
  </si>
  <si>
    <t>082L  :761215:00:------:--</t>
  </si>
  <si>
    <t>21:1064:000193</t>
  </si>
  <si>
    <t>21:0107:000182</t>
  </si>
  <si>
    <t>21:0107:000182:0001:0001:00</t>
  </si>
  <si>
    <t>082L  :761216:00:------:--</t>
  </si>
  <si>
    <t>21:1064:000194</t>
  </si>
  <si>
    <t>21:0107:000183</t>
  </si>
  <si>
    <t>21:0107:000183:0001:0001:00</t>
  </si>
  <si>
    <t>082L  :761217:00:------:--</t>
  </si>
  <si>
    <t>21:1064:000195</t>
  </si>
  <si>
    <t>21:0107:000184</t>
  </si>
  <si>
    <t>21:0107:000184:0001:0001:00</t>
  </si>
  <si>
    <t>082L  :761218:00:------:--</t>
  </si>
  <si>
    <t>21:1064:000196</t>
  </si>
  <si>
    <t>21:0107:000185</t>
  </si>
  <si>
    <t>21:0107:000185:0001:0001:00</t>
  </si>
  <si>
    <t>082L  :761219:00:------:--</t>
  </si>
  <si>
    <t>21:1064:000197</t>
  </si>
  <si>
    <t>21:0107:000186</t>
  </si>
  <si>
    <t>21:0107:000186:0001:0001:00</t>
  </si>
  <si>
    <t>082L  :761220:00:------:--</t>
  </si>
  <si>
    <t>21:1064:000198</t>
  </si>
  <si>
    <t>21:0107:000187</t>
  </si>
  <si>
    <t>21:0107:000187:0001:0001:00</t>
  </si>
  <si>
    <t>082L  :761222:00:------:--</t>
  </si>
  <si>
    <t>21:1064:000199</t>
  </si>
  <si>
    <t>21:0107:000188</t>
  </si>
  <si>
    <t>21:0107:000188:0001:0001:00</t>
  </si>
  <si>
    <t>082L  :761223:00:------:--</t>
  </si>
  <si>
    <t>21:1064:000200</t>
  </si>
  <si>
    <t>21:0107:000189</t>
  </si>
  <si>
    <t>21:0107:000189:0001:0001:00</t>
  </si>
  <si>
    <t>082L  :761224:00:------:--</t>
  </si>
  <si>
    <t>21:1064:000201</t>
  </si>
  <si>
    <t>21:0107:000190</t>
  </si>
  <si>
    <t>21:0107:000190:0001:0001:00</t>
  </si>
  <si>
    <t>082L  :761225:00:------:--</t>
  </si>
  <si>
    <t>21:1064:000202</t>
  </si>
  <si>
    <t>21:0107:000191</t>
  </si>
  <si>
    <t>21:0107:000191:0001:0001:00</t>
  </si>
  <si>
    <t>082L  :761226:00:------:--</t>
  </si>
  <si>
    <t>21:1064:000203</t>
  </si>
  <si>
    <t>21:0107:000192</t>
  </si>
  <si>
    <t>21:0107:000192:0001:0001:00</t>
  </si>
  <si>
    <t>082L  :761227:10:------:--</t>
  </si>
  <si>
    <t>21:1064:000204</t>
  </si>
  <si>
    <t>21:0107:000193</t>
  </si>
  <si>
    <t>21:0107:000193:0001:0001:00</t>
  </si>
  <si>
    <t>082L  :761228:20:761227:10</t>
  </si>
  <si>
    <t>21:1064:000205</t>
  </si>
  <si>
    <t>21:0107:000193:0002:0001:00</t>
  </si>
  <si>
    <t>082L  :761229:00:------:--</t>
  </si>
  <si>
    <t>21:1064:000206</t>
  </si>
  <si>
    <t>21:0107:000194</t>
  </si>
  <si>
    <t>21:0107:000194:0001:0001:00</t>
  </si>
  <si>
    <t>082L  :761230:00:------:--</t>
  </si>
  <si>
    <t>21:1064:000207</t>
  </si>
  <si>
    <t>21:0107:000195</t>
  </si>
  <si>
    <t>21:0107:000195:0001:0001:00</t>
  </si>
  <si>
    <t>082L  :761231:00:------:--</t>
  </si>
  <si>
    <t>21:1064:000208</t>
  </si>
  <si>
    <t>21:0107:000196</t>
  </si>
  <si>
    <t>21:0107:000196:0001:0001:00</t>
  </si>
  <si>
    <t>082L  :761232:00:------:--</t>
  </si>
  <si>
    <t>21:1064:000209</t>
  </si>
  <si>
    <t>21:0107:000197</t>
  </si>
  <si>
    <t>21:0107:000197:0001:0001:00</t>
  </si>
  <si>
    <t>082L  :761233:00:------:--</t>
  </si>
  <si>
    <t>21:1064:000210</t>
  </si>
  <si>
    <t>21:0107:000198</t>
  </si>
  <si>
    <t>21:0107:000198:0001:0001:00</t>
  </si>
  <si>
    <t>082L  :761234:00:------:--</t>
  </si>
  <si>
    <t>21:1064:000211</t>
  </si>
  <si>
    <t>21:0107:000199</t>
  </si>
  <si>
    <t>21:0107:000199:0001:0001:00</t>
  </si>
  <si>
    <t>082L  :761235:00:------:--</t>
  </si>
  <si>
    <t>21:1064:000212</t>
  </si>
  <si>
    <t>21:0107:000200</t>
  </si>
  <si>
    <t>21:0107:000200:0001:0001:00</t>
  </si>
  <si>
    <t>082L  :761237:00:------:--</t>
  </si>
  <si>
    <t>21:1064:000213</t>
  </si>
  <si>
    <t>21:0107:000201</t>
  </si>
  <si>
    <t>21:0107:000201:0001:0001:00</t>
  </si>
  <si>
    <t>082L  :761238:00:------:--</t>
  </si>
  <si>
    <t>21:1064:000214</t>
  </si>
  <si>
    <t>21:0107:000202</t>
  </si>
  <si>
    <t>21:0107:000202:0001:0001:00</t>
  </si>
  <si>
    <t>082L  :761239:00:------:--</t>
  </si>
  <si>
    <t>21:1064:000215</t>
  </si>
  <si>
    <t>21:0107:000203</t>
  </si>
  <si>
    <t>21:0107:000203:0001:0001:00</t>
  </si>
  <si>
    <t>082L  :761240:00:------:--</t>
  </si>
  <si>
    <t>21:1064:000216</t>
  </si>
  <si>
    <t>21:0107:000204</t>
  </si>
  <si>
    <t>21:0107:000204:0001:0001:00</t>
  </si>
  <si>
    <t>082L  :761242:00:------:--</t>
  </si>
  <si>
    <t>21:1064:000217</t>
  </si>
  <si>
    <t>21:0107:000205</t>
  </si>
  <si>
    <t>21:0107:000205:0001:0001:00</t>
  </si>
  <si>
    <t>082L  :761244:00:------:--</t>
  </si>
  <si>
    <t>21:1064:000218</t>
  </si>
  <si>
    <t>21:0107:000206</t>
  </si>
  <si>
    <t>21:0107:000206:0001:0001:00</t>
  </si>
  <si>
    <t>082L  :761245:00:------:--</t>
  </si>
  <si>
    <t>21:1064:000219</t>
  </si>
  <si>
    <t>21:0107:000207</t>
  </si>
  <si>
    <t>21:0107:000207:0001:0001:00</t>
  </si>
  <si>
    <t>082L  :761246:00:------:--</t>
  </si>
  <si>
    <t>21:1064:000220</t>
  </si>
  <si>
    <t>21:0107:000208</t>
  </si>
  <si>
    <t>21:0107:000208:0001:0001:00</t>
  </si>
  <si>
    <t>082L  :761247:10:------:--</t>
  </si>
  <si>
    <t>21:1064:000221</t>
  </si>
  <si>
    <t>21:0107:000209</t>
  </si>
  <si>
    <t>21:0107:000209:0001:0001:00</t>
  </si>
  <si>
    <t>082L  :761248:20:761247:10</t>
  </si>
  <si>
    <t>21:1064:000222</t>
  </si>
  <si>
    <t>21:0107:000209:0002:0001:00</t>
  </si>
  <si>
    <t>082L  :761249:00:------:--</t>
  </si>
  <si>
    <t>21:1064:000223</t>
  </si>
  <si>
    <t>21:0107:000210</t>
  </si>
  <si>
    <t>21:0107:000210:0001:0001:00</t>
  </si>
  <si>
    <t>082L  :761250:00:------:--</t>
  </si>
  <si>
    <t>21:1064:000224</t>
  </si>
  <si>
    <t>21:0107:000211</t>
  </si>
  <si>
    <t>21:0107:000211:0001:0001:00</t>
  </si>
  <si>
    <t>082L  :761251:00:------:--</t>
  </si>
  <si>
    <t>21:1064:000225</t>
  </si>
  <si>
    <t>21:0107:000212</t>
  </si>
  <si>
    <t>21:0107:000212:0001:0001:00</t>
  </si>
  <si>
    <t>082L  :761252:00:------:--</t>
  </si>
  <si>
    <t>21:1064:000226</t>
  </si>
  <si>
    <t>21:0107:000213</t>
  </si>
  <si>
    <t>21:0107:000213:0001:0001:00</t>
  </si>
  <si>
    <t>082L  :761253:00:------:--</t>
  </si>
  <si>
    <t>21:1064:000227</t>
  </si>
  <si>
    <t>21:0107:000214</t>
  </si>
  <si>
    <t>21:0107:000214:0001:0001:00</t>
  </si>
  <si>
    <t>082L  :761254:00:------:--</t>
  </si>
  <si>
    <t>21:1064:000228</t>
  </si>
  <si>
    <t>21:0107:000215</t>
  </si>
  <si>
    <t>21:0107:000215:0001:0001:00</t>
  </si>
  <si>
    <t>082L  :761255:00:------:--</t>
  </si>
  <si>
    <t>21:1064:000229</t>
  </si>
  <si>
    <t>21:0107:000216</t>
  </si>
  <si>
    <t>21:0107:000216:0001:0001:00</t>
  </si>
  <si>
    <t>082L  :761256:00:------:--</t>
  </si>
  <si>
    <t>21:1064:000230</t>
  </si>
  <si>
    <t>21:0107:000217</t>
  </si>
  <si>
    <t>21:0107:000217:0001:0001:00</t>
  </si>
  <si>
    <t>082L  :761257:00:------:--</t>
  </si>
  <si>
    <t>21:1064:000231</t>
  </si>
  <si>
    <t>21:0107:000218</t>
  </si>
  <si>
    <t>21:0107:000218:0001:0001:00</t>
  </si>
  <si>
    <t>082L  :761258:00:------:--</t>
  </si>
  <si>
    <t>21:1064:000232</t>
  </si>
  <si>
    <t>21:0107:000219</t>
  </si>
  <si>
    <t>21:0107:000219:0001:0001:00</t>
  </si>
  <si>
    <t>082L  :761259:00:------:--</t>
  </si>
  <si>
    <t>21:1064:000233</t>
  </si>
  <si>
    <t>21:0107:000220</t>
  </si>
  <si>
    <t>21:0107:000220:0001:0001:00</t>
  </si>
  <si>
    <t>082L  :761260:00:------:--</t>
  </si>
  <si>
    <t>21:1064:000234</t>
  </si>
  <si>
    <t>21:0107:000221</t>
  </si>
  <si>
    <t>21:0107:000221:0001:0001:00</t>
  </si>
  <si>
    <t>082L  :761262:00:------:--</t>
  </si>
  <si>
    <t>21:1064:000235</t>
  </si>
  <si>
    <t>21:0107:000222</t>
  </si>
  <si>
    <t>21:0107:000222:0001:0001:00</t>
  </si>
  <si>
    <t>082L  :761263:10:------:--</t>
  </si>
  <si>
    <t>21:1064:000236</t>
  </si>
  <si>
    <t>21:0107:000223</t>
  </si>
  <si>
    <t>21:0107:000223:0001:0001:00</t>
  </si>
  <si>
    <t>082L  :761264:20:761263:10</t>
  </si>
  <si>
    <t>21:1064:000237</t>
  </si>
  <si>
    <t>21:0107:000223:0002:0001:00</t>
  </si>
  <si>
    <t>59.2</t>
  </si>
  <si>
    <t>082L  :761265:00:------:--</t>
  </si>
  <si>
    <t>21:1064:000238</t>
  </si>
  <si>
    <t>21:0107:000224</t>
  </si>
  <si>
    <t>21:0107:000224:0001:0001:00</t>
  </si>
  <si>
    <t>082L  :761266:00:------:--</t>
  </si>
  <si>
    <t>21:1064:000239</t>
  </si>
  <si>
    <t>21:0107:000225</t>
  </si>
  <si>
    <t>21:0107:000225:0001:0001:00</t>
  </si>
  <si>
    <t>082L  :761267:00:------:--</t>
  </si>
  <si>
    <t>21:1064:000240</t>
  </si>
  <si>
    <t>21:0107:000226</t>
  </si>
  <si>
    <t>21:0107:000226:0001:0001:00</t>
  </si>
  <si>
    <t>082L  :761268:00:------:--</t>
  </si>
  <si>
    <t>21:1064:000241</t>
  </si>
  <si>
    <t>21:0107:000227</t>
  </si>
  <si>
    <t>21:0107:000227:0001:0001:00</t>
  </si>
  <si>
    <t>082L  :761270:00:------:--</t>
  </si>
  <si>
    <t>21:1064:000242</t>
  </si>
  <si>
    <t>21:0107:000228</t>
  </si>
  <si>
    <t>21:0107:000228:0001:0001:00</t>
  </si>
  <si>
    <t>082L  :761271:00:------:--</t>
  </si>
  <si>
    <t>21:1064:000243</t>
  </si>
  <si>
    <t>21:0107:000229</t>
  </si>
  <si>
    <t>21:0107:000229:0001:0001:00</t>
  </si>
  <si>
    <t>082L  :761272:00:------:--</t>
  </si>
  <si>
    <t>21:1064:000244</t>
  </si>
  <si>
    <t>21:0107:000230</t>
  </si>
  <si>
    <t>21:0107:000230:0001:0001:00</t>
  </si>
  <si>
    <t>082L  :761273:00:------:--</t>
  </si>
  <si>
    <t>21:1064:000245</t>
  </si>
  <si>
    <t>21:0107:000231</t>
  </si>
  <si>
    <t>21:0107:000231:0001:0001:00</t>
  </si>
  <si>
    <t>082L  :761274:00:------:--</t>
  </si>
  <si>
    <t>21:1064:000246</t>
  </si>
  <si>
    <t>21:0107:000232</t>
  </si>
  <si>
    <t>21:0107:000232:0001:0001:00</t>
  </si>
  <si>
    <t>082L  :761275:00:------:--</t>
  </si>
  <si>
    <t>21:1064:000247</t>
  </si>
  <si>
    <t>21:0107:000233</t>
  </si>
  <si>
    <t>21:0107:000233:0001:0001:00</t>
  </si>
  <si>
    <t>082L  :761276:00:------:--</t>
  </si>
  <si>
    <t>21:1064:000248</t>
  </si>
  <si>
    <t>21:0107:000234</t>
  </si>
  <si>
    <t>21:0107:000234:0001:0001:00</t>
  </si>
  <si>
    <t>082L  :761277:00:------:--</t>
  </si>
  <si>
    <t>21:1064:000249</t>
  </si>
  <si>
    <t>21:0107:000235</t>
  </si>
  <si>
    <t>21:0107:000235:0001:0001:00</t>
  </si>
  <si>
    <t>082L  :761278:00:------:--</t>
  </si>
  <si>
    <t>21:1064:000250</t>
  </si>
  <si>
    <t>21:0107:000236</t>
  </si>
  <si>
    <t>21:0107:000236:0001:0001:00</t>
  </si>
  <si>
    <t>082L  :761279:00:------:--</t>
  </si>
  <si>
    <t>21:1064:000251</t>
  </si>
  <si>
    <t>21:0107:000237</t>
  </si>
  <si>
    <t>21:0107:000237:0001:0001:00</t>
  </si>
  <si>
    <t>082L  :761280:00:------:--</t>
  </si>
  <si>
    <t>21:1064:000252</t>
  </si>
  <si>
    <t>21:0107:000238</t>
  </si>
  <si>
    <t>21:0107:000238:0001:0001:00</t>
  </si>
  <si>
    <t>232</t>
  </si>
  <si>
    <t>082L  :761282:00:------:--</t>
  </si>
  <si>
    <t>21:1064:000253</t>
  </si>
  <si>
    <t>21:0107:000239</t>
  </si>
  <si>
    <t>21:0107:000239:0001:0001:00</t>
  </si>
  <si>
    <t>082L  :761283:00:------:--</t>
  </si>
  <si>
    <t>21:1064:000254</t>
  </si>
  <si>
    <t>21:0107:000240</t>
  </si>
  <si>
    <t>21:0107:000240:0001:0001:00</t>
  </si>
  <si>
    <t>082L  :761284:00:------:--</t>
  </si>
  <si>
    <t>21:1064:000255</t>
  </si>
  <si>
    <t>21:0107:000241</t>
  </si>
  <si>
    <t>21:0107:000241:0001:0001:00</t>
  </si>
  <si>
    <t>082L  :761285:10:------:--</t>
  </si>
  <si>
    <t>21:1064:000256</t>
  </si>
  <si>
    <t>21:0107:000242</t>
  </si>
  <si>
    <t>21:0107:000242:0001:0001:00</t>
  </si>
  <si>
    <t>57.3</t>
  </si>
  <si>
    <t>082L  :761286:20:761285:10</t>
  </si>
  <si>
    <t>21:1064:000257</t>
  </si>
  <si>
    <t>21:0107:000242:0002:0001:00</t>
  </si>
  <si>
    <t>082L  :761287:00:------:--</t>
  </si>
  <si>
    <t>21:1064:000258</t>
  </si>
  <si>
    <t>21:0107:000243</t>
  </si>
  <si>
    <t>21:0107:000243:0001:0001:00</t>
  </si>
  <si>
    <t>082L  :761288:00:------:--</t>
  </si>
  <si>
    <t>21:1064:000259</t>
  </si>
  <si>
    <t>21:0107:000244</t>
  </si>
  <si>
    <t>21:0107:000244:0001:0001:00</t>
  </si>
  <si>
    <t>082L  :761289:00:------:--</t>
  </si>
  <si>
    <t>21:1064:000260</t>
  </si>
  <si>
    <t>21:0107:000245</t>
  </si>
  <si>
    <t>21:0107:000245:0001:0001:00</t>
  </si>
  <si>
    <t>082L  :761290:00:------:--</t>
  </si>
  <si>
    <t>21:1064:000261</t>
  </si>
  <si>
    <t>21:0107:000246</t>
  </si>
  <si>
    <t>21:0107:000246:0001:0001:00</t>
  </si>
  <si>
    <t>082L  :761292:00:------:--</t>
  </si>
  <si>
    <t>21:1064:000262</t>
  </si>
  <si>
    <t>21:0107:000247</t>
  </si>
  <si>
    <t>21:0107:000247:0001:0001:00</t>
  </si>
  <si>
    <t>082L  :761293:00:------:--</t>
  </si>
  <si>
    <t>21:1064:000263</t>
  </si>
  <si>
    <t>21:0107:000248</t>
  </si>
  <si>
    <t>21:0107:000248:0001:0001:00</t>
  </si>
  <si>
    <t>082L  :761294:00:------:--</t>
  </si>
  <si>
    <t>21:1064:000264</t>
  </si>
  <si>
    <t>21:0107:000249</t>
  </si>
  <si>
    <t>21:0107:000249:0001:0001:00</t>
  </si>
  <si>
    <t>92.8</t>
  </si>
  <si>
    <t>082L  :761295:00:------:--</t>
  </si>
  <si>
    <t>21:1064:000265</t>
  </si>
  <si>
    <t>21:0107:000250</t>
  </si>
  <si>
    <t>21:0107:000250:0001:0001:00</t>
  </si>
  <si>
    <t>082L  :761296:00:------:--</t>
  </si>
  <si>
    <t>21:1064:000266</t>
  </si>
  <si>
    <t>21:0107:000251</t>
  </si>
  <si>
    <t>21:0107:000251:0001:0001:00</t>
  </si>
  <si>
    <t>082L  :761297:00:------:--</t>
  </si>
  <si>
    <t>21:1064:000267</t>
  </si>
  <si>
    <t>21:0107:000252</t>
  </si>
  <si>
    <t>21:0107:000252:0001:0001:00</t>
  </si>
  <si>
    <t>082L  :761298:00:------:--</t>
  </si>
  <si>
    <t>21:1064:000268</t>
  </si>
  <si>
    <t>21:0107:000253</t>
  </si>
  <si>
    <t>21:0107:000253:0001:0001:00</t>
  </si>
  <si>
    <t>082L  :761299:00:------:--</t>
  </si>
  <si>
    <t>21:1064:000269</t>
  </si>
  <si>
    <t>21:0107:000254</t>
  </si>
  <si>
    <t>21:0107:000254:0001:0001:00</t>
  </si>
  <si>
    <t>514</t>
  </si>
  <si>
    <t>082L  :761300:00:------:--</t>
  </si>
  <si>
    <t>21:1064:000270</t>
  </si>
  <si>
    <t>21:0107:000255</t>
  </si>
  <si>
    <t>21:0107:000255:0001:0001:00</t>
  </si>
  <si>
    <t>082L  :761302:00:------:--</t>
  </si>
  <si>
    <t>21:1064:000271</t>
  </si>
  <si>
    <t>21:0107:000256</t>
  </si>
  <si>
    <t>21:0107:000256:0001:0001:00</t>
  </si>
  <si>
    <t>082L  :761303:00:------:--</t>
  </si>
  <si>
    <t>21:1064:000272</t>
  </si>
  <si>
    <t>21:0107:000257</t>
  </si>
  <si>
    <t>21:0107:000257:0001:0001:00</t>
  </si>
  <si>
    <t>082L  :761304:00:------:--</t>
  </si>
  <si>
    <t>21:1064:000273</t>
  </si>
  <si>
    <t>21:0107:000258</t>
  </si>
  <si>
    <t>21:0107:000258:0001:0001:00</t>
  </si>
  <si>
    <t>082L  :761305:00:------:--</t>
  </si>
  <si>
    <t>21:1064:000274</t>
  </si>
  <si>
    <t>21:0107:000259</t>
  </si>
  <si>
    <t>21:0107:000259:0001:0001:00</t>
  </si>
  <si>
    <t>082L  :761306:00:------:--</t>
  </si>
  <si>
    <t>21:1064:000275</t>
  </si>
  <si>
    <t>21:0107:000260</t>
  </si>
  <si>
    <t>21:0107:000260:0001:0001:00</t>
  </si>
  <si>
    <t>082L  :761307:10:------:--</t>
  </si>
  <si>
    <t>21:1064:000276</t>
  </si>
  <si>
    <t>21:0107:000261</t>
  </si>
  <si>
    <t>21:0107:000261:0001:0001:00</t>
  </si>
  <si>
    <t>143</t>
  </si>
  <si>
    <t>082L  :761308:20:761307:10</t>
  </si>
  <si>
    <t>21:1064:000277</t>
  </si>
  <si>
    <t>21:0107:000261:0002:0001:00</t>
  </si>
  <si>
    <t>082L  :761309:00:------:--</t>
  </si>
  <si>
    <t>21:1064:000278</t>
  </si>
  <si>
    <t>21:0107:000262</t>
  </si>
  <si>
    <t>21:0107:000262:0001:0001:00</t>
  </si>
  <si>
    <t>38.8</t>
  </si>
  <si>
    <t>082L  :761310:00:------:--</t>
  </si>
  <si>
    <t>21:1064:000279</t>
  </si>
  <si>
    <t>21:0107:000263</t>
  </si>
  <si>
    <t>21:0107:000263:0001:0001:00</t>
  </si>
  <si>
    <t>082L  :761311:00:------:--</t>
  </si>
  <si>
    <t>21:1064:000280</t>
  </si>
  <si>
    <t>21:0107:000264</t>
  </si>
  <si>
    <t>21:0107:000264:0001:0001:00</t>
  </si>
  <si>
    <t>082L  :761312:00:------:--</t>
  </si>
  <si>
    <t>21:1064:000281</t>
  </si>
  <si>
    <t>21:0107:000265</t>
  </si>
  <si>
    <t>21:0107:000265:0001:0001:00</t>
  </si>
  <si>
    <t>082L  :761314:00:------:--</t>
  </si>
  <si>
    <t>21:1064:000282</t>
  </si>
  <si>
    <t>21:0107:000266</t>
  </si>
  <si>
    <t>21:0107:000266:0001:0001:00</t>
  </si>
  <si>
    <t>082L  :761315:00:------:--</t>
  </si>
  <si>
    <t>21:1064:000283</t>
  </si>
  <si>
    <t>21:0107:000267</t>
  </si>
  <si>
    <t>21:0107:000267:0001:0001:00</t>
  </si>
  <si>
    <t>082L  :761316:00:------:--</t>
  </si>
  <si>
    <t>21:1064:000284</t>
  </si>
  <si>
    <t>21:0107:000268</t>
  </si>
  <si>
    <t>21:0107:000268:0001:0001:00</t>
  </si>
  <si>
    <t>082L  :761317:00:------:--</t>
  </si>
  <si>
    <t>21:1064:000285</t>
  </si>
  <si>
    <t>21:0107:000269</t>
  </si>
  <si>
    <t>21:0107:000269:0001:0001:00</t>
  </si>
  <si>
    <t>082L  :761318:00:------:--</t>
  </si>
  <si>
    <t>21:1064:000286</t>
  </si>
  <si>
    <t>21:0107:000270</t>
  </si>
  <si>
    <t>21:0107:000270:0001:0001:00</t>
  </si>
  <si>
    <t>082L  :761319:00:------:--</t>
  </si>
  <si>
    <t>21:1064:000287</t>
  </si>
  <si>
    <t>21:0107:000271</t>
  </si>
  <si>
    <t>21:0107:000271:0001:0001:00</t>
  </si>
  <si>
    <t>082L  :761320:00:------:--</t>
  </si>
  <si>
    <t>21:1064:000288</t>
  </si>
  <si>
    <t>21:0107:000272</t>
  </si>
  <si>
    <t>21:0107:000272:0001:0001:00</t>
  </si>
  <si>
    <t>082L  :761322:00:------:--</t>
  </si>
  <si>
    <t>21:1064:000289</t>
  </si>
  <si>
    <t>21:0107:000273</t>
  </si>
  <si>
    <t>21:0107:000273:0001:0001:00</t>
  </si>
  <si>
    <t>082L  :761323:00:------:--</t>
  </si>
  <si>
    <t>21:1064:000290</t>
  </si>
  <si>
    <t>21:0107:000274</t>
  </si>
  <si>
    <t>21:0107:000274:0001:0001:00</t>
  </si>
  <si>
    <t>082L  :761324:00:------:--</t>
  </si>
  <si>
    <t>21:1064:000291</t>
  </si>
  <si>
    <t>21:0107:000275</t>
  </si>
  <si>
    <t>21:0107:000275:0001:0001:00</t>
  </si>
  <si>
    <t>082L  :761325:10:------:--</t>
  </si>
  <si>
    <t>21:1064:000292</t>
  </si>
  <si>
    <t>21:0107:000276</t>
  </si>
  <si>
    <t>21:0107:000276:0001:0001:00</t>
  </si>
  <si>
    <t>082L  :761326:20:761325:10</t>
  </si>
  <si>
    <t>21:1064:000293</t>
  </si>
  <si>
    <t>21:0107:000276:0002:0001:00</t>
  </si>
  <si>
    <t>082L  :761328:00:------:--</t>
  </si>
  <si>
    <t>21:1064:000294</t>
  </si>
  <si>
    <t>21:0107:000277</t>
  </si>
  <si>
    <t>21:0107:000277:0001:0001:00</t>
  </si>
  <si>
    <t>082L  :761329:00:------:--</t>
  </si>
  <si>
    <t>21:1064:000295</t>
  </si>
  <si>
    <t>21:0107:000278</t>
  </si>
  <si>
    <t>21:0107:000278:0001:0001:00</t>
  </si>
  <si>
    <t>082L  :761330:00:------:--</t>
  </si>
  <si>
    <t>21:1064:000296</t>
  </si>
  <si>
    <t>21:0107:000279</t>
  </si>
  <si>
    <t>21:0107:000279:0001:0001:00</t>
  </si>
  <si>
    <t>082L  :761331:00:------:--</t>
  </si>
  <si>
    <t>21:1064:000297</t>
  </si>
  <si>
    <t>21:0107:000280</t>
  </si>
  <si>
    <t>21:0107:000280:0001:0001:00</t>
  </si>
  <si>
    <t>082L  :761332:00:------:--</t>
  </si>
  <si>
    <t>21:1064:000298</t>
  </si>
  <si>
    <t>21:0107:000281</t>
  </si>
  <si>
    <t>21:0107:000281:0001:0001:00</t>
  </si>
  <si>
    <t>082L  :761333:00:------:--</t>
  </si>
  <si>
    <t>21:1064:000299</t>
  </si>
  <si>
    <t>21:0107:000282</t>
  </si>
  <si>
    <t>21:0107:000282:0001:0001:00</t>
  </si>
  <si>
    <t>082L  :761334:00:------:--</t>
  </si>
  <si>
    <t>21:1064:000300</t>
  </si>
  <si>
    <t>21:0107:000283</t>
  </si>
  <si>
    <t>21:0107:000283:0001:0001:00</t>
  </si>
  <si>
    <t>082L  :761335:00:------:--</t>
  </si>
  <si>
    <t>21:1064:000301</t>
  </si>
  <si>
    <t>21:0107:000284</t>
  </si>
  <si>
    <t>21:0107:000284:0001:0001:00</t>
  </si>
  <si>
    <t>41.3</t>
  </si>
  <si>
    <t>082L  :761336:00:------:--</t>
  </si>
  <si>
    <t>21:1064:000302</t>
  </si>
  <si>
    <t>21:0107:000285</t>
  </si>
  <si>
    <t>21:0107:000285:0001:0001:00</t>
  </si>
  <si>
    <t>082L  :761337:00:------:--</t>
  </si>
  <si>
    <t>21:1064:000303</t>
  </si>
  <si>
    <t>21:0107:000286</t>
  </si>
  <si>
    <t>21:0107:000286:0001:0001:00</t>
  </si>
  <si>
    <t>082L  :761338:00:------:--</t>
  </si>
  <si>
    <t>21:1064:000304</t>
  </si>
  <si>
    <t>21:0107:000287</t>
  </si>
  <si>
    <t>21:0107:000287:0001:0001:00</t>
  </si>
  <si>
    <t>082L  :761339:00:------:--</t>
  </si>
  <si>
    <t>21:1064:000305</t>
  </si>
  <si>
    <t>21:0107:000288</t>
  </si>
  <si>
    <t>21:0107:000288:0001:0001:00</t>
  </si>
  <si>
    <t>082L  :761340:00:------:--</t>
  </si>
  <si>
    <t>21:1064:000306</t>
  </si>
  <si>
    <t>21:0107:000289</t>
  </si>
  <si>
    <t>21:0107:000289:0001:0001:00</t>
  </si>
  <si>
    <t>082L  :761342:00:------:--</t>
  </si>
  <si>
    <t>21:1064:000307</t>
  </si>
  <si>
    <t>21:0107:000290</t>
  </si>
  <si>
    <t>21:0107:000290:0001:0001:00</t>
  </si>
  <si>
    <t>082L  :761344:00:------:--</t>
  </si>
  <si>
    <t>21:1064:000308</t>
  </si>
  <si>
    <t>21:0107:000291</t>
  </si>
  <si>
    <t>21:0107:000291:0001:0001:00</t>
  </si>
  <si>
    <t>082L  :761345:00:------:--</t>
  </si>
  <si>
    <t>21:1064:000309</t>
  </si>
  <si>
    <t>21:0107:000292</t>
  </si>
  <si>
    <t>21:0107:000292:0001:0001:00</t>
  </si>
  <si>
    <t>136</t>
  </si>
  <si>
    <t>082L  :761346:10:------:--</t>
  </si>
  <si>
    <t>21:1064:000310</t>
  </si>
  <si>
    <t>21:0107:000293</t>
  </si>
  <si>
    <t>21:0107:000293:0001:0001:00</t>
  </si>
  <si>
    <t>082L  :761347:20:761346:10</t>
  </si>
  <si>
    <t>21:1064:000311</t>
  </si>
  <si>
    <t>21:0107:000293:0002:0001:00</t>
  </si>
  <si>
    <t>082L  :761348:00:------:--</t>
  </si>
  <si>
    <t>21:1064:000312</t>
  </si>
  <si>
    <t>21:0107:000294</t>
  </si>
  <si>
    <t>21:0107:000294:0001:0001:00</t>
  </si>
  <si>
    <t>082L  :761349:00:------:--</t>
  </si>
  <si>
    <t>21:1064:000313</t>
  </si>
  <si>
    <t>21:0107:000295</t>
  </si>
  <si>
    <t>21:0107:000295:0001:0001:00</t>
  </si>
  <si>
    <t>082L  :761350:00:------:--</t>
  </si>
  <si>
    <t>21:1064:000314</t>
  </si>
  <si>
    <t>21:0107:000296</t>
  </si>
  <si>
    <t>21:0107:000296:0001:0001:00</t>
  </si>
  <si>
    <t>082L  :761351:00:------:--</t>
  </si>
  <si>
    <t>21:1064:000315</t>
  </si>
  <si>
    <t>21:0107:000297</t>
  </si>
  <si>
    <t>21:0107:000297:0001:0001:00</t>
  </si>
  <si>
    <t>082L  :761352:00:------:--</t>
  </si>
  <si>
    <t>21:1064:000316</t>
  </si>
  <si>
    <t>21:0107:000298</t>
  </si>
  <si>
    <t>21:0107:000298:0001:0001:00</t>
  </si>
  <si>
    <t>082L  :761353:00:------:--</t>
  </si>
  <si>
    <t>21:1064:000317</t>
  </si>
  <si>
    <t>21:0107:000299</t>
  </si>
  <si>
    <t>21:0107:000299:0001:0001:00</t>
  </si>
  <si>
    <t>082L  :761354:00:------:--</t>
  </si>
  <si>
    <t>21:1064:000318</t>
  </si>
  <si>
    <t>21:0107:000300</t>
  </si>
  <si>
    <t>21:0107:000300:0001:0001:00</t>
  </si>
  <si>
    <t>082L  :761355:00:------:--</t>
  </si>
  <si>
    <t>21:1064:000319</t>
  </si>
  <si>
    <t>21:0107:000301</t>
  </si>
  <si>
    <t>21:0107:000301:0001:0001:00</t>
  </si>
  <si>
    <t>082L  :761356:00:------:--</t>
  </si>
  <si>
    <t>21:1064:000320</t>
  </si>
  <si>
    <t>21:0107:000302</t>
  </si>
  <si>
    <t>21:0107:000302:0001:0001:00</t>
  </si>
  <si>
    <t>48.3</t>
  </si>
  <si>
    <t>082L  :761357:00:------:--</t>
  </si>
  <si>
    <t>21:1064:000321</t>
  </si>
  <si>
    <t>21:0107:000303</t>
  </si>
  <si>
    <t>21:0107:000303:0001:0001:00</t>
  </si>
  <si>
    <t>082L  :761358:00:------:--</t>
  </si>
  <si>
    <t>21:1064:000322</t>
  </si>
  <si>
    <t>21:0107:000304</t>
  </si>
  <si>
    <t>21:0107:000304:0001:0001:00</t>
  </si>
  <si>
    <t>082L  :761359:00:------:--</t>
  </si>
  <si>
    <t>21:1064:000323</t>
  </si>
  <si>
    <t>21:0107:000305</t>
  </si>
  <si>
    <t>21:0107:000305:0001:0001:00</t>
  </si>
  <si>
    <t>082L  :761360:00:------:--</t>
  </si>
  <si>
    <t>21:1064:000324</t>
  </si>
  <si>
    <t>21:0107:000306</t>
  </si>
  <si>
    <t>21:0107:000306:0001:0001:00</t>
  </si>
  <si>
    <t>082L  :761362:00:------:--</t>
  </si>
  <si>
    <t>21:1064:000325</t>
  </si>
  <si>
    <t>21:0107:000307</t>
  </si>
  <si>
    <t>21:0107:000307:0001:0001:00</t>
  </si>
  <si>
    <t>082L  :761363:00:------:--</t>
  </si>
  <si>
    <t>21:1064:000326</t>
  </si>
  <si>
    <t>21:0107:000308</t>
  </si>
  <si>
    <t>21:0107:000308:0001:0001:00</t>
  </si>
  <si>
    <t>082L  :761364:00:------:--</t>
  </si>
  <si>
    <t>21:1064:000327</t>
  </si>
  <si>
    <t>21:0107:000309</t>
  </si>
  <si>
    <t>21:0107:000309:0001:0001:00</t>
  </si>
  <si>
    <t>082L  :761365:00:------:--</t>
  </si>
  <si>
    <t>21:1064:000328</t>
  </si>
  <si>
    <t>21:0107:000310</t>
  </si>
  <si>
    <t>21:0107:000310:0001:0001:00</t>
  </si>
  <si>
    <t>082L  :761366:00:------:--</t>
  </si>
  <si>
    <t>21:1064:000329</t>
  </si>
  <si>
    <t>21:0107:000311</t>
  </si>
  <si>
    <t>21:0107:000311:0001:0001:00</t>
  </si>
  <si>
    <t>082L  :761367:00:------:--</t>
  </si>
  <si>
    <t>21:1064:000330</t>
  </si>
  <si>
    <t>21:0107:000312</t>
  </si>
  <si>
    <t>21:0107:000312:0001:0001:00</t>
  </si>
  <si>
    <t>082L  :761368:00:------:--</t>
  </si>
  <si>
    <t>21:1064:000331</t>
  </si>
  <si>
    <t>21:0107:000313</t>
  </si>
  <si>
    <t>21:0107:000313:0001:0001:00</t>
  </si>
  <si>
    <t>082L  :761369:00:------:--</t>
  </si>
  <si>
    <t>21:1064:000332</t>
  </si>
  <si>
    <t>21:0107:000314</t>
  </si>
  <si>
    <t>21:0107:000314:0001:0001:00</t>
  </si>
  <si>
    <t>082L  :761370:00:------:--</t>
  </si>
  <si>
    <t>21:1064:000333</t>
  </si>
  <si>
    <t>21:0107:000315</t>
  </si>
  <si>
    <t>21:0107:000315:0001:0001:00</t>
  </si>
  <si>
    <t>082L  :761371:00:------:--</t>
  </si>
  <si>
    <t>21:1064:000334</t>
  </si>
  <si>
    <t>21:0107:000316</t>
  </si>
  <si>
    <t>21:0107:000316:0001:0001:00</t>
  </si>
  <si>
    <t>082L  :761372:10:------:--</t>
  </si>
  <si>
    <t>21:1064:000335</t>
  </si>
  <si>
    <t>21:0107:000317</t>
  </si>
  <si>
    <t>21:0107:000317:0001:0001:00</t>
  </si>
  <si>
    <t>082L  :761373:20:761372:10</t>
  </si>
  <si>
    <t>21:1064:000336</t>
  </si>
  <si>
    <t>21:0107:000317:0002:0001:00</t>
  </si>
  <si>
    <t>082L  :761374:00:------:--</t>
  </si>
  <si>
    <t>21:1064:000337</t>
  </si>
  <si>
    <t>21:0107:000318</t>
  </si>
  <si>
    <t>21:0107:000318:0001:0001:00</t>
  </si>
  <si>
    <t>082L  :761376:00:------:--</t>
  </si>
  <si>
    <t>21:1064:000338</t>
  </si>
  <si>
    <t>21:0107:000319</t>
  </si>
  <si>
    <t>21:0107:000319:0001:0001:00</t>
  </si>
  <si>
    <t>082L  :763002:00:------:--</t>
  </si>
  <si>
    <t>21:1064:000339</t>
  </si>
  <si>
    <t>21:0107:000320</t>
  </si>
  <si>
    <t>21:0107:000320:0001:0001:00</t>
  </si>
  <si>
    <t>082L  :763003:00:------:--</t>
  </si>
  <si>
    <t>21:1064:000340</t>
  </si>
  <si>
    <t>21:0107:000321</t>
  </si>
  <si>
    <t>21:0107:000321:0001:0001:00</t>
  </si>
  <si>
    <t>082L  :763004:00:------:--</t>
  </si>
  <si>
    <t>21:1064:000341</t>
  </si>
  <si>
    <t>21:0107:000322</t>
  </si>
  <si>
    <t>21:0107:000322:0001:0001:00</t>
  </si>
  <si>
    <t>082L  :763005:00:------:--</t>
  </si>
  <si>
    <t>21:1064:000342</t>
  </si>
  <si>
    <t>21:0107:000323</t>
  </si>
  <si>
    <t>21:0107:000323:0001:0001:00</t>
  </si>
  <si>
    <t>082L  :763006:00:------:--</t>
  </si>
  <si>
    <t>21:1064:000343</t>
  </si>
  <si>
    <t>21:0107:000324</t>
  </si>
  <si>
    <t>21:0107:000324:0001:0001:00</t>
  </si>
  <si>
    <t>082L  :763007:10:------:--</t>
  </si>
  <si>
    <t>21:1064:000344</t>
  </si>
  <si>
    <t>21:0107:000325</t>
  </si>
  <si>
    <t>21:0107:000325:0001:0001:00</t>
  </si>
  <si>
    <t>082L  :763008:20:763007:10</t>
  </si>
  <si>
    <t>21:1064:000345</t>
  </si>
  <si>
    <t>21:0107:000325:0002:0001:00</t>
  </si>
  <si>
    <t>082L  :763009:00:------:--</t>
  </si>
  <si>
    <t>21:1064:000346</t>
  </si>
  <si>
    <t>21:0107:000326</t>
  </si>
  <si>
    <t>21:0107:000326:0001:0001:00</t>
  </si>
  <si>
    <t>082L  :763010:00:------:--</t>
  </si>
  <si>
    <t>21:1064:000347</t>
  </si>
  <si>
    <t>21:0107:000327</t>
  </si>
  <si>
    <t>21:0107:000327:0001:0001:00</t>
  </si>
  <si>
    <t>082L  :763011:00:------:--</t>
  </si>
  <si>
    <t>21:1064:000348</t>
  </si>
  <si>
    <t>21:0107:000328</t>
  </si>
  <si>
    <t>21:0107:000328:0001:0001:00</t>
  </si>
  <si>
    <t>082L  :763012:00:------:--</t>
  </si>
  <si>
    <t>21:1064:000349</t>
  </si>
  <si>
    <t>21:0107:000329</t>
  </si>
  <si>
    <t>21:0107:000329:0001:0001:00</t>
  </si>
  <si>
    <t>082L  :763013:00:------:--</t>
  </si>
  <si>
    <t>21:1064:000350</t>
  </si>
  <si>
    <t>21:0107:000330</t>
  </si>
  <si>
    <t>21:0107:000330:0001:0001:00</t>
  </si>
  <si>
    <t>082L  :763014:00:------:--</t>
  </si>
  <si>
    <t>21:1064:000351</t>
  </si>
  <si>
    <t>21:0107:000331</t>
  </si>
  <si>
    <t>21:0107:000331:0001:0001:00</t>
  </si>
  <si>
    <t>082L  :763015:00:------:--</t>
  </si>
  <si>
    <t>21:1064:000352</t>
  </si>
  <si>
    <t>21:0107:000332</t>
  </si>
  <si>
    <t>21:0107:000332:0001:0001:00</t>
  </si>
  <si>
    <t>082L  :763016:00:------:--</t>
  </si>
  <si>
    <t>21:1064:000353</t>
  </si>
  <si>
    <t>21:0107:000333</t>
  </si>
  <si>
    <t>21:0107:000333:0001:0001:00</t>
  </si>
  <si>
    <t>082L  :763017:00:------:--</t>
  </si>
  <si>
    <t>21:1064:000354</t>
  </si>
  <si>
    <t>21:0107:000334</t>
  </si>
  <si>
    <t>21:0107:000334:0001:0001:00</t>
  </si>
  <si>
    <t>082L  :763019:00:------:--</t>
  </si>
  <si>
    <t>21:1064:000355</t>
  </si>
  <si>
    <t>21:0107:000335</t>
  </si>
  <si>
    <t>21:0107:000335:0001:0001:00</t>
  </si>
  <si>
    <t>082L  :763020:00:------:--</t>
  </si>
  <si>
    <t>21:1064:000356</t>
  </si>
  <si>
    <t>21:0107:000336</t>
  </si>
  <si>
    <t>21:0107:000336:0001:0001:00</t>
  </si>
  <si>
    <t>082L  :763022:00:------:--</t>
  </si>
  <si>
    <t>21:1064:000357</t>
  </si>
  <si>
    <t>21:0107:000337</t>
  </si>
  <si>
    <t>21:0107:000337:0001:0001:00</t>
  </si>
  <si>
    <t>082L  :763024:00:------:--</t>
  </si>
  <si>
    <t>21:1064:000358</t>
  </si>
  <si>
    <t>21:0107:000338</t>
  </si>
  <si>
    <t>21:0107:000338:0001:0001:00</t>
  </si>
  <si>
    <t>082L  :763025:00:------:--</t>
  </si>
  <si>
    <t>21:1064:000359</t>
  </si>
  <si>
    <t>21:0107:000339</t>
  </si>
  <si>
    <t>21:0107:000339:0001:0001:00</t>
  </si>
  <si>
    <t>082L  :763026:00:------:--</t>
  </si>
  <si>
    <t>21:1064:000360</t>
  </si>
  <si>
    <t>21:0107:000340</t>
  </si>
  <si>
    <t>21:0107:000340:0001:0001:00</t>
  </si>
  <si>
    <t>082L  :763027:00:------:--</t>
  </si>
  <si>
    <t>21:1064:000361</t>
  </si>
  <si>
    <t>21:0107:000341</t>
  </si>
  <si>
    <t>21:0107:000341:0001:0001:00</t>
  </si>
  <si>
    <t>082L  :763028:00:------:--</t>
  </si>
  <si>
    <t>21:1064:000362</t>
  </si>
  <si>
    <t>21:0107:000342</t>
  </si>
  <si>
    <t>21:0107:000342:0001:0001:00</t>
  </si>
  <si>
    <t>082L  :763029:00:------:--</t>
  </si>
  <si>
    <t>21:1064:000363</t>
  </si>
  <si>
    <t>21:0107:000343</t>
  </si>
  <si>
    <t>21:0107:000343:0001:0001:00</t>
  </si>
  <si>
    <t>082L  :763030:00:------:--</t>
  </si>
  <si>
    <t>21:1064:000364</t>
  </si>
  <si>
    <t>21:0107:000344</t>
  </si>
  <si>
    <t>21:0107:000344:0001:0001:00</t>
  </si>
  <si>
    <t>082L  :763031:00:------:--</t>
  </si>
  <si>
    <t>21:1064:000365</t>
  </si>
  <si>
    <t>21:0107:000345</t>
  </si>
  <si>
    <t>21:0107:000345:0001:0001:00</t>
  </si>
  <si>
    <t>082L  :763032:00:------:--</t>
  </si>
  <si>
    <t>21:1064:000366</t>
  </si>
  <si>
    <t>21:0107:000346</t>
  </si>
  <si>
    <t>21:0107:000346:0001:0001:00</t>
  </si>
  <si>
    <t>082L  :763033:00:------:--</t>
  </si>
  <si>
    <t>21:1064:000367</t>
  </si>
  <si>
    <t>21:0107:000347</t>
  </si>
  <si>
    <t>21:0107:000347:0001:0001:00</t>
  </si>
  <si>
    <t>082L  :763034:00:------:--</t>
  </si>
  <si>
    <t>21:1064:000368</t>
  </si>
  <si>
    <t>21:0107:000348</t>
  </si>
  <si>
    <t>21:0107:000348:0001:0001:00</t>
  </si>
  <si>
    <t>082L  :763035:10:------:--</t>
  </si>
  <si>
    <t>21:1064:000369</t>
  </si>
  <si>
    <t>21:0107:000349</t>
  </si>
  <si>
    <t>21:0107:000349:0001:0001:00</t>
  </si>
  <si>
    <t>082L  :763036:20:763035:10</t>
  </si>
  <si>
    <t>21:1064:000370</t>
  </si>
  <si>
    <t>21:0107:000349:0002:0001:00</t>
  </si>
  <si>
    <t>082L  :763037:00:------:--</t>
  </si>
  <si>
    <t>21:1064:000371</t>
  </si>
  <si>
    <t>21:0107:000350</t>
  </si>
  <si>
    <t>21:0107:000350:0001:0001:00</t>
  </si>
  <si>
    <t>082L  :763038:00:------:--</t>
  </si>
  <si>
    <t>21:1064:000372</t>
  </si>
  <si>
    <t>21:0107:000351</t>
  </si>
  <si>
    <t>21:0107:000351:0001:0001:00</t>
  </si>
  <si>
    <t>082L  :763039:00:------:--</t>
  </si>
  <si>
    <t>21:1064:000373</t>
  </si>
  <si>
    <t>21:0107:000352</t>
  </si>
  <si>
    <t>21:0107:000352:0001:0001:00</t>
  </si>
  <si>
    <t>603</t>
  </si>
  <si>
    <t>082L  :763040:00:------:--</t>
  </si>
  <si>
    <t>21:1064:000374</t>
  </si>
  <si>
    <t>21:0107:000353</t>
  </si>
  <si>
    <t>21:0107:000353:0001:0001:00</t>
  </si>
  <si>
    <t>082L  :763042:00:------:--</t>
  </si>
  <si>
    <t>21:1064:000375</t>
  </si>
  <si>
    <t>21:0107:000354</t>
  </si>
  <si>
    <t>21:0107:000354:0001:0001:00</t>
  </si>
  <si>
    <t>082L  :763043:00:------:--</t>
  </si>
  <si>
    <t>21:1064:000376</t>
  </si>
  <si>
    <t>21:0107:000355</t>
  </si>
  <si>
    <t>21:0107:000355:0001:0001:00</t>
  </si>
  <si>
    <t>678</t>
  </si>
  <si>
    <t>082L  :763044:00:------:--</t>
  </si>
  <si>
    <t>21:1064:000377</t>
  </si>
  <si>
    <t>21:0107:000356</t>
  </si>
  <si>
    <t>21:0107:000356:0001:0001:00</t>
  </si>
  <si>
    <t>082L  :763045:00:------:--</t>
  </si>
  <si>
    <t>21:1064:000378</t>
  </si>
  <si>
    <t>21:0107:000357</t>
  </si>
  <si>
    <t>21:0107:000357:0001:0001:00</t>
  </si>
  <si>
    <t>082L  :763046:00:------:--</t>
  </si>
  <si>
    <t>21:1064:000379</t>
  </si>
  <si>
    <t>21:0107:000358</t>
  </si>
  <si>
    <t>21:0107:000358:0001:0001:00</t>
  </si>
  <si>
    <t>082L  :763047:00:------:--</t>
  </si>
  <si>
    <t>21:1064:000380</t>
  </si>
  <si>
    <t>21:0107:000359</t>
  </si>
  <si>
    <t>21:0107:000359:0001:0001:00</t>
  </si>
  <si>
    <t>082L  :763048:00:------:--</t>
  </si>
  <si>
    <t>21:1064:000381</t>
  </si>
  <si>
    <t>21:0107:000360</t>
  </si>
  <si>
    <t>21:0107:000360:0001:0001:00</t>
  </si>
  <si>
    <t>616</t>
  </si>
  <si>
    <t>082L  :763049:00:------:--</t>
  </si>
  <si>
    <t>21:1064:000382</t>
  </si>
  <si>
    <t>21:0107:000361</t>
  </si>
  <si>
    <t>21:0107:000361:0001:0001:00</t>
  </si>
  <si>
    <t>082L  :763050:00:------:--</t>
  </si>
  <si>
    <t>21:1064:000383</t>
  </si>
  <si>
    <t>21:0107:000362</t>
  </si>
  <si>
    <t>21:0107:000362:0001:0001:00</t>
  </si>
  <si>
    <t>914</t>
  </si>
  <si>
    <t>082L  :763051:00:------:--</t>
  </si>
  <si>
    <t>21:1064:000384</t>
  </si>
  <si>
    <t>21:0107:000363</t>
  </si>
  <si>
    <t>21:0107:000363:0001:0001:00</t>
  </si>
  <si>
    <t>082L  :763052:00:------:--</t>
  </si>
  <si>
    <t>21:1064:000385</t>
  </si>
  <si>
    <t>21:0107:000364</t>
  </si>
  <si>
    <t>21:0107:000364:0001:0001:00</t>
  </si>
  <si>
    <t>082L  :763053:10:------:--</t>
  </si>
  <si>
    <t>21:1064:000386</t>
  </si>
  <si>
    <t>21:0107:000365</t>
  </si>
  <si>
    <t>21:0107:000365:0001:0001:00</t>
  </si>
  <si>
    <t>082L  :763054:20:763053:10</t>
  </si>
  <si>
    <t>21:1064:000387</t>
  </si>
  <si>
    <t>21:0107:000365:0002:0001:00</t>
  </si>
  <si>
    <t>515</t>
  </si>
  <si>
    <t>082L  :763055:00:------:--</t>
  </si>
  <si>
    <t>21:1064:000388</t>
  </si>
  <si>
    <t>21:0107:000366</t>
  </si>
  <si>
    <t>21:0107:000366:0001:0001:00</t>
  </si>
  <si>
    <t>1320</t>
  </si>
  <si>
    <t>082L  :763056:00:------:--</t>
  </si>
  <si>
    <t>21:1064:000389</t>
  </si>
  <si>
    <t>21:0107:000367</t>
  </si>
  <si>
    <t>21:0107:000367:0001:0001:00</t>
  </si>
  <si>
    <t>082L  :763058:00:------:--</t>
  </si>
  <si>
    <t>21:1064:000390</t>
  </si>
  <si>
    <t>21:0107:000368</t>
  </si>
  <si>
    <t>21:0107:000368:0001:0001:00</t>
  </si>
  <si>
    <t>082L  :763059:00:------:--</t>
  </si>
  <si>
    <t>21:1064:000391</t>
  </si>
  <si>
    <t>21:0107:000369</t>
  </si>
  <si>
    <t>21:0107:000369:0001:0001:00</t>
  </si>
  <si>
    <t>082L  :763060:00:------:--</t>
  </si>
  <si>
    <t>21:1064:000392</t>
  </si>
  <si>
    <t>21:0107:000370</t>
  </si>
  <si>
    <t>21:0107:000370:0001:0001:00</t>
  </si>
  <si>
    <t>188</t>
  </si>
  <si>
    <t>082L  :763062:00:------:--</t>
  </si>
  <si>
    <t>21:1064:000393</t>
  </si>
  <si>
    <t>21:0107:000371</t>
  </si>
  <si>
    <t>21:0107:000371:0001:0001:00</t>
  </si>
  <si>
    <t>082L  :763063:00:------:--</t>
  </si>
  <si>
    <t>21:1064:000394</t>
  </si>
  <si>
    <t>21:0107:000372</t>
  </si>
  <si>
    <t>21:0107:000372:0001:0001:00</t>
  </si>
  <si>
    <t>082L  :763064:00:------:--</t>
  </si>
  <si>
    <t>21:1064:000395</t>
  </si>
  <si>
    <t>21:0107:000373</t>
  </si>
  <si>
    <t>21:0107:000373:0001:0001:00</t>
  </si>
  <si>
    <t>082L  :763065:00:------:--</t>
  </si>
  <si>
    <t>21:1064:000396</t>
  </si>
  <si>
    <t>21:0107:000374</t>
  </si>
  <si>
    <t>21:0107:000374:0001:0001:00</t>
  </si>
  <si>
    <t>082L  :763066:00:------:--</t>
  </si>
  <si>
    <t>21:1064:000397</t>
  </si>
  <si>
    <t>21:0107:000375</t>
  </si>
  <si>
    <t>21:0107:000375:0001:0001:00</t>
  </si>
  <si>
    <t>082L  :763067:00:------:--</t>
  </si>
  <si>
    <t>21:1064:000398</t>
  </si>
  <si>
    <t>21:0107:000376</t>
  </si>
  <si>
    <t>21:0107:000376:0001:0001:00</t>
  </si>
  <si>
    <t>082L  :763068:00:------:--</t>
  </si>
  <si>
    <t>21:1064:000399</t>
  </si>
  <si>
    <t>21:0107:000377</t>
  </si>
  <si>
    <t>21:0107:000377:0001:0001:00</t>
  </si>
  <si>
    <t>082L  :763070:00:------:--</t>
  </si>
  <si>
    <t>21:1064:000400</t>
  </si>
  <si>
    <t>21:0107:000378</t>
  </si>
  <si>
    <t>21:0107:000378:0001:0001:00</t>
  </si>
  <si>
    <t>082L  :763071:00:------:--</t>
  </si>
  <si>
    <t>21:1064:000401</t>
  </si>
  <si>
    <t>21:0107:000379</t>
  </si>
  <si>
    <t>21:0107:000379:0001:0001:00</t>
  </si>
  <si>
    <t>082L  :763072:00:------:--</t>
  </si>
  <si>
    <t>21:1064:000402</t>
  </si>
  <si>
    <t>21:0107:000380</t>
  </si>
  <si>
    <t>21:0107:000380:0001:0001:00</t>
  </si>
  <si>
    <t>082L  :763073:00:------:--</t>
  </si>
  <si>
    <t>21:1064:000403</t>
  </si>
  <si>
    <t>21:0107:000381</t>
  </si>
  <si>
    <t>21:0107:000381:0001:0001:00</t>
  </si>
  <si>
    <t>082L  :763074:00:------:--</t>
  </si>
  <si>
    <t>21:1064:000404</t>
  </si>
  <si>
    <t>21:0107:000382</t>
  </si>
  <si>
    <t>21:0107:000382:0001:0001:00</t>
  </si>
  <si>
    <t>082L  :763075:00:------:--</t>
  </si>
  <si>
    <t>21:1064:000405</t>
  </si>
  <si>
    <t>21:0107:000383</t>
  </si>
  <si>
    <t>21:0107:000383:0001:0001:00</t>
  </si>
  <si>
    <t>082L  :763076:00:------:--</t>
  </si>
  <si>
    <t>21:1064:000406</t>
  </si>
  <si>
    <t>21:0107:000384</t>
  </si>
  <si>
    <t>21:0107:000384:0001:0001:00</t>
  </si>
  <si>
    <t>082L  :763077:00:------:--</t>
  </si>
  <si>
    <t>21:1064:000407</t>
  </si>
  <si>
    <t>21:0107:000385</t>
  </si>
  <si>
    <t>21:0107:000385:0001:0001:00</t>
  </si>
  <si>
    <t>082L  :763078:00:------:--</t>
  </si>
  <si>
    <t>21:1064:000408</t>
  </si>
  <si>
    <t>21:0107:000386</t>
  </si>
  <si>
    <t>21:0107:000386:0001:0001:00</t>
  </si>
  <si>
    <t>082L  :763079:10:------:--</t>
  </si>
  <si>
    <t>21:1064:000409</t>
  </si>
  <si>
    <t>21:0107:000387</t>
  </si>
  <si>
    <t>21:0107:000387:0001:0001:00</t>
  </si>
  <si>
    <t>082L  :763080:20:763079:10</t>
  </si>
  <si>
    <t>21:1064:000410</t>
  </si>
  <si>
    <t>21:0107:000387:0002:0001:00</t>
  </si>
  <si>
    <t>082L  :763082:00:------:--</t>
  </si>
  <si>
    <t>21:1064:000411</t>
  </si>
  <si>
    <t>21:0107:000388</t>
  </si>
  <si>
    <t>21:0107:000388:0001:0001:00</t>
  </si>
  <si>
    <t>082L  :763083:00:------:--</t>
  </si>
  <si>
    <t>21:1064:000412</t>
  </si>
  <si>
    <t>21:0107:000389</t>
  </si>
  <si>
    <t>21:0107:000389:0001:0001:00</t>
  </si>
  <si>
    <t>082L  :763084:00:------:--</t>
  </si>
  <si>
    <t>21:1064:000413</t>
  </si>
  <si>
    <t>21:0107:000390</t>
  </si>
  <si>
    <t>21:0107:000390:0001:0001:00</t>
  </si>
  <si>
    <t>082L  :763085:00:------:--</t>
  </si>
  <si>
    <t>21:1064:000414</t>
  </si>
  <si>
    <t>21:0107:000391</t>
  </si>
  <si>
    <t>21:0107:000391:0001:0001:00</t>
  </si>
  <si>
    <t>082L  :763086:00:------:--</t>
  </si>
  <si>
    <t>21:1064:000415</t>
  </si>
  <si>
    <t>21:0107:000392</t>
  </si>
  <si>
    <t>21:0107:000392:0001:0001:00</t>
  </si>
  <si>
    <t>082L  :763087:00:------:--</t>
  </si>
  <si>
    <t>21:1064:000416</t>
  </si>
  <si>
    <t>21:0107:000393</t>
  </si>
  <si>
    <t>21:0107:000393:0001:0001:00</t>
  </si>
  <si>
    <t>082L  :763089:00:------:--</t>
  </si>
  <si>
    <t>21:1064:000417</t>
  </si>
  <si>
    <t>21:0107:000394</t>
  </si>
  <si>
    <t>21:0107:000394:0001:0001:00</t>
  </si>
  <si>
    <t>082L  :763090:00:------:--</t>
  </si>
  <si>
    <t>21:1064:000418</t>
  </si>
  <si>
    <t>21:0107:000395</t>
  </si>
  <si>
    <t>21:0107:000395:0001:0001:00</t>
  </si>
  <si>
    <t>082L  :763091:00:------:--</t>
  </si>
  <si>
    <t>21:1064:000419</t>
  </si>
  <si>
    <t>21:0107:000396</t>
  </si>
  <si>
    <t>21:0107:000396:0001:0001:00</t>
  </si>
  <si>
    <t>082L  :763092:00:------:--</t>
  </si>
  <si>
    <t>21:1064:000420</t>
  </si>
  <si>
    <t>21:0107:000397</t>
  </si>
  <si>
    <t>21:0107:000397:0001:0001:00</t>
  </si>
  <si>
    <t>082L  :763093:00:------:--</t>
  </si>
  <si>
    <t>21:1064:000421</t>
  </si>
  <si>
    <t>21:0107:000398</t>
  </si>
  <si>
    <t>21:0107:000398:0001:0001:00</t>
  </si>
  <si>
    <t>082L  :763094:00:------:--</t>
  </si>
  <si>
    <t>21:1064:000422</t>
  </si>
  <si>
    <t>21:0107:000399</t>
  </si>
  <si>
    <t>21:0107:000399:0001:0001:00</t>
  </si>
  <si>
    <t>082L  :763095:00:------:--</t>
  </si>
  <si>
    <t>21:1064:000423</t>
  </si>
  <si>
    <t>21:0107:000400</t>
  </si>
  <si>
    <t>21:0107:000400:0001:0001:00</t>
  </si>
  <si>
    <t>082L  :763096:00:------:--</t>
  </si>
  <si>
    <t>21:1064:000424</t>
  </si>
  <si>
    <t>21:0107:000401</t>
  </si>
  <si>
    <t>21:0107:000401:0001:0001:00</t>
  </si>
  <si>
    <t>082L  :763097:00:------:--</t>
  </si>
  <si>
    <t>21:1064:000425</t>
  </si>
  <si>
    <t>21:0107:000402</t>
  </si>
  <si>
    <t>21:0107:000402:0001:0001:00</t>
  </si>
  <si>
    <t>082L  :763098:10:------:--</t>
  </si>
  <si>
    <t>21:1064:000426</t>
  </si>
  <si>
    <t>21:0107:000403</t>
  </si>
  <si>
    <t>21:0107:000403:0001:0001:00</t>
  </si>
  <si>
    <t>082L  :763099:20:763098:10</t>
  </si>
  <si>
    <t>21:1064:000427</t>
  </si>
  <si>
    <t>21:0107:000403:0002:0001:00</t>
  </si>
  <si>
    <t>082L  :763100:00:------:--</t>
  </si>
  <si>
    <t>21:1064:000428</t>
  </si>
  <si>
    <t>21:0107:000404</t>
  </si>
  <si>
    <t>21:0107:000404:0001:0001:00</t>
  </si>
  <si>
    <t>082L  :763102:00:------:--</t>
  </si>
  <si>
    <t>21:1064:000429</t>
  </si>
  <si>
    <t>21:0107:000405</t>
  </si>
  <si>
    <t>21:0107:000405:0001:0001:00</t>
  </si>
  <si>
    <t>082L  :763103:00:------:--</t>
  </si>
  <si>
    <t>21:1064:000430</t>
  </si>
  <si>
    <t>21:0107:000406</t>
  </si>
  <si>
    <t>21:0107:000406:0001:0001:00</t>
  </si>
  <si>
    <t>082L  :763104:00:------:--</t>
  </si>
  <si>
    <t>21:1064:000431</t>
  </si>
  <si>
    <t>21:0107:000407</t>
  </si>
  <si>
    <t>21:0107:000407:0001:0001:00</t>
  </si>
  <si>
    <t>082L  :763105:00:------:--</t>
  </si>
  <si>
    <t>21:1064:000432</t>
  </si>
  <si>
    <t>21:0107:000408</t>
  </si>
  <si>
    <t>21:0107:000408:0001:0001:00</t>
  </si>
  <si>
    <t>082L  :763106:00:------:--</t>
  </si>
  <si>
    <t>21:1064:000433</t>
  </si>
  <si>
    <t>21:0107:000409</t>
  </si>
  <si>
    <t>21:0107:000409:0001:0001:00</t>
  </si>
  <si>
    <t>082L  :763107:00:------:--</t>
  </si>
  <si>
    <t>21:1064:000434</t>
  </si>
  <si>
    <t>21:0107:000410</t>
  </si>
  <si>
    <t>21:0107:000410:0001:0001:00</t>
  </si>
  <si>
    <t>082L  :763109:00:------:--</t>
  </si>
  <si>
    <t>21:1064:000435</t>
  </si>
  <si>
    <t>21:0107:000411</t>
  </si>
  <si>
    <t>21:0107:000411:0001:0001:00</t>
  </si>
  <si>
    <t>082L  :763110:00:------:--</t>
  </si>
  <si>
    <t>21:1064:000436</t>
  </si>
  <si>
    <t>21:0107:000412</t>
  </si>
  <si>
    <t>21:0107:000412:0001:0001:00</t>
  </si>
  <si>
    <t>082L  :763111:00:------:--</t>
  </si>
  <si>
    <t>21:1064:000437</t>
  </si>
  <si>
    <t>21:0107:000413</t>
  </si>
  <si>
    <t>21:0107:000413:0001:0001:00</t>
  </si>
  <si>
    <t>082L  :763112:00:------:--</t>
  </si>
  <si>
    <t>21:1064:000438</t>
  </si>
  <si>
    <t>21:0107:000414</t>
  </si>
  <si>
    <t>21:0107:000414:0001:0001:00</t>
  </si>
  <si>
    <t>082L  :763113:00:------:--</t>
  </si>
  <si>
    <t>21:1064:000439</t>
  </si>
  <si>
    <t>21:0107:000415</t>
  </si>
  <si>
    <t>21:0107:000415:0001:0001:00</t>
  </si>
  <si>
    <t>082L  :763114:00:------:--</t>
  </si>
  <si>
    <t>21:1064:000440</t>
  </si>
  <si>
    <t>21:0107:000416</t>
  </si>
  <si>
    <t>21:0107:000416:0001:0001:00</t>
  </si>
  <si>
    <t>082L  :763115:00:------:--</t>
  </si>
  <si>
    <t>21:1064:000441</t>
  </si>
  <si>
    <t>21:0107:000417</t>
  </si>
  <si>
    <t>21:0107:000417:0001:0001:00</t>
  </si>
  <si>
    <t>082L  :763116:10:------:--</t>
  </si>
  <si>
    <t>21:1064:000442</t>
  </si>
  <si>
    <t>21:0107:000418</t>
  </si>
  <si>
    <t>21:0107:000418:0001:0001:00</t>
  </si>
  <si>
    <t>082L  :763117:20:763116:10</t>
  </si>
  <si>
    <t>21:1064:000443</t>
  </si>
  <si>
    <t>21:0107:000418:0002:0001:00</t>
  </si>
  <si>
    <t>082L  :763118:00:------:--</t>
  </si>
  <si>
    <t>21:1064:000444</t>
  </si>
  <si>
    <t>21:0107:000419</t>
  </si>
  <si>
    <t>21:0107:000419:0001:0001:00</t>
  </si>
  <si>
    <t>082L  :763119:00:------:--</t>
  </si>
  <si>
    <t>21:1064:000445</t>
  </si>
  <si>
    <t>21:0107:000420</t>
  </si>
  <si>
    <t>21:0107:000420:0001:0001:00</t>
  </si>
  <si>
    <t>082L  :763120:00:------:--</t>
  </si>
  <si>
    <t>21:1064:000446</t>
  </si>
  <si>
    <t>21:0107:000421</t>
  </si>
  <si>
    <t>21:0107:000421:0001:0001:00</t>
  </si>
  <si>
    <t>082L  :763122:00:------:--</t>
  </si>
  <si>
    <t>21:1064:000447</t>
  </si>
  <si>
    <t>21:0107:000422</t>
  </si>
  <si>
    <t>21:0107:000422:0001:0001:00</t>
  </si>
  <si>
    <t>082L  :763123:00:------:--</t>
  </si>
  <si>
    <t>21:1064:000448</t>
  </si>
  <si>
    <t>21:0107:000423</t>
  </si>
  <si>
    <t>21:0107:000423:0001:0001:00</t>
  </si>
  <si>
    <t>082L  :763124:00:------:--</t>
  </si>
  <si>
    <t>21:1064:000449</t>
  </si>
  <si>
    <t>21:0107:000424</t>
  </si>
  <si>
    <t>21:0107:000424:0001:0001:00</t>
  </si>
  <si>
    <t>082L  :763125:00:------:--</t>
  </si>
  <si>
    <t>21:1064:000450</t>
  </si>
  <si>
    <t>21:0107:000425</t>
  </si>
  <si>
    <t>21:0107:000425:0001:0001:00</t>
  </si>
  <si>
    <t>082L  :763126:00:------:--</t>
  </si>
  <si>
    <t>21:1064:000451</t>
  </si>
  <si>
    <t>21:0107:000426</t>
  </si>
  <si>
    <t>21:0107:000426:0001:0001:00</t>
  </si>
  <si>
    <t>082L  :763127:00:------:--</t>
  </si>
  <si>
    <t>21:1064:000452</t>
  </si>
  <si>
    <t>21:0107:000427</t>
  </si>
  <si>
    <t>21:0107:000427:0001:0001:00</t>
  </si>
  <si>
    <t>082L  :763129:00:------:--</t>
  </si>
  <si>
    <t>21:1064:000453</t>
  </si>
  <si>
    <t>21:0107:000428</t>
  </si>
  <si>
    <t>21:0107:000428:0001:0001:00</t>
  </si>
  <si>
    <t>082L  :763130:10:------:--</t>
  </si>
  <si>
    <t>21:1064:000454</t>
  </si>
  <si>
    <t>21:0107:000429</t>
  </si>
  <si>
    <t>21:0107:000429:0001:0001:00</t>
  </si>
  <si>
    <t>082L  :763131:20:763130:10</t>
  </si>
  <si>
    <t>21:1064:000455</t>
  </si>
  <si>
    <t>21:0107:000429:0002:0001:00</t>
  </si>
  <si>
    <t>082L  :763132:00:------:--</t>
  </si>
  <si>
    <t>21:1064:000456</t>
  </si>
  <si>
    <t>21:0107:000430</t>
  </si>
  <si>
    <t>21:0107:000430:0001:0001:00</t>
  </si>
  <si>
    <t>082L  :763133:00:------:--</t>
  </si>
  <si>
    <t>21:1064:000457</t>
  </si>
  <si>
    <t>21:0107:000431</t>
  </si>
  <si>
    <t>21:0107:000431:0001:0001:00</t>
  </si>
  <si>
    <t>082L  :763134:00:------:--</t>
  </si>
  <si>
    <t>21:1064:000458</t>
  </si>
  <si>
    <t>21:0107:000432</t>
  </si>
  <si>
    <t>21:0107:000432:0001:0001:00</t>
  </si>
  <si>
    <t>082L  :763135:00:------:--</t>
  </si>
  <si>
    <t>21:1064:000459</t>
  </si>
  <si>
    <t>21:0107:000433</t>
  </si>
  <si>
    <t>21:0107:000433:0001:0001:00</t>
  </si>
  <si>
    <t>709</t>
  </si>
  <si>
    <t>082L  :763136:00:------:--</t>
  </si>
  <si>
    <t>21:1064:000460</t>
  </si>
  <si>
    <t>21:0107:000434</t>
  </si>
  <si>
    <t>21:0107:000434:0001:0001:00</t>
  </si>
  <si>
    <t>082L  :763137:00:------:--</t>
  </si>
  <si>
    <t>21:1064:000461</t>
  </si>
  <si>
    <t>21:0107:000435</t>
  </si>
  <si>
    <t>21:0107:000435:0001:0001:00</t>
  </si>
  <si>
    <t>082L  :763138:00:------:--</t>
  </si>
  <si>
    <t>21:1064:000462</t>
  </si>
  <si>
    <t>21:0107:000436</t>
  </si>
  <si>
    <t>21:0107:000436:0001:0001:00</t>
  </si>
  <si>
    <t>082L  :763139:00:------:--</t>
  </si>
  <si>
    <t>21:1064:000463</t>
  </si>
  <si>
    <t>21:0107:000437</t>
  </si>
  <si>
    <t>21:0107:000437:0001:0001:00</t>
  </si>
  <si>
    <t>082L  :763140:00:------:--</t>
  </si>
  <si>
    <t>21:1064:000464</t>
  </si>
  <si>
    <t>21:0107:000438</t>
  </si>
  <si>
    <t>21:0107:000438:0001:0001:00</t>
  </si>
  <si>
    <t>082L  :763143:00:------:--</t>
  </si>
  <si>
    <t>21:1064:000465</t>
  </si>
  <si>
    <t>21:0107:000439</t>
  </si>
  <si>
    <t>21:0107:000439:0001:0001:00</t>
  </si>
  <si>
    <t>082L  :763144:00:------:--</t>
  </si>
  <si>
    <t>21:1064:000466</t>
  </si>
  <si>
    <t>21:0107:000440</t>
  </si>
  <si>
    <t>21:0107:000440:0001:0001:00</t>
  </si>
  <si>
    <t>082L  :763145:00:------:--</t>
  </si>
  <si>
    <t>21:1064:000467</t>
  </si>
  <si>
    <t>21:0107:000441</t>
  </si>
  <si>
    <t>21:0107:000441:0001:0001:00</t>
  </si>
  <si>
    <t>082L  :763146:00:------:--</t>
  </si>
  <si>
    <t>21:1064:000468</t>
  </si>
  <si>
    <t>21:0107:000442</t>
  </si>
  <si>
    <t>21:0107:000442:0001:0001:00</t>
  </si>
  <si>
    <t>082L  :763147:00:------:--</t>
  </si>
  <si>
    <t>21:1064:000469</t>
  </si>
  <si>
    <t>21:0107:000443</t>
  </si>
  <si>
    <t>21:0107:000443:0001:0001:00</t>
  </si>
  <si>
    <t>082L  :763148:00:------:--</t>
  </si>
  <si>
    <t>21:1064:000470</t>
  </si>
  <si>
    <t>21:0107:000444</t>
  </si>
  <si>
    <t>21:0107:000444:0001:0001:00</t>
  </si>
  <si>
    <t>082L  :763149:10:------:--</t>
  </si>
  <si>
    <t>21:1064:000471</t>
  </si>
  <si>
    <t>21:0107:000445</t>
  </si>
  <si>
    <t>21:0107:000445:0001:0001:00</t>
  </si>
  <si>
    <t>082L  :763150:20:763149:10</t>
  </si>
  <si>
    <t>21:1064:000472</t>
  </si>
  <si>
    <t>21:0107:000445:0002:0001:00</t>
  </si>
  <si>
    <t>082L  :763151:00:------:--</t>
  </si>
  <si>
    <t>21:1064:000473</t>
  </si>
  <si>
    <t>21:0107:000446</t>
  </si>
  <si>
    <t>21:0107:000446:0001:0001:00</t>
  </si>
  <si>
    <t>082L  :763152:00:------:--</t>
  </si>
  <si>
    <t>21:1064:000474</t>
  </si>
  <si>
    <t>21:0107:000447</t>
  </si>
  <si>
    <t>21:0107:000447:0001:0001:00</t>
  </si>
  <si>
    <t>651</t>
  </si>
  <si>
    <t>128</t>
  </si>
  <si>
    <t>082L  :763153:00:------:--</t>
  </si>
  <si>
    <t>21:1064:000475</t>
  </si>
  <si>
    <t>21:0107:000448</t>
  </si>
  <si>
    <t>21:0107:000448:0001:0001:00</t>
  </si>
  <si>
    <t>73.2</t>
  </si>
  <si>
    <t>082L  :763154:00:------:--</t>
  </si>
  <si>
    <t>21:1064:000476</t>
  </si>
  <si>
    <t>21:0107:000449</t>
  </si>
  <si>
    <t>21:0107:000449:0001:0001:00</t>
  </si>
  <si>
    <t>78.8</t>
  </si>
  <si>
    <t>082L  :763155:00:------:--</t>
  </si>
  <si>
    <t>21:1064:000477</t>
  </si>
  <si>
    <t>21:0107:000450</t>
  </si>
  <si>
    <t>21:0107:000450:0001:0001:00</t>
  </si>
  <si>
    <t>082L  :763156:00:------:--</t>
  </si>
  <si>
    <t>21:1064:000478</t>
  </si>
  <si>
    <t>21:0107:000451</t>
  </si>
  <si>
    <t>21:0107:000451:0001:0001:00</t>
  </si>
  <si>
    <t>82.1</t>
  </si>
  <si>
    <t>082L  :763157:00:------:--</t>
  </si>
  <si>
    <t>21:1064:000479</t>
  </si>
  <si>
    <t>21:0107:000452</t>
  </si>
  <si>
    <t>21:0107:000452:0001:0001:00</t>
  </si>
  <si>
    <t>596</t>
  </si>
  <si>
    <t>082L  :763158:00:------:--</t>
  </si>
  <si>
    <t>21:1064:000480</t>
  </si>
  <si>
    <t>21:0107:000453</t>
  </si>
  <si>
    <t>21:0107:000453:0001:0001:00</t>
  </si>
  <si>
    <t>082L  :763159:00:------:--</t>
  </si>
  <si>
    <t>21:1064:000481</t>
  </si>
  <si>
    <t>21:0107:000454</t>
  </si>
  <si>
    <t>21:0107:000454:0001:0001:00</t>
  </si>
  <si>
    <t>772</t>
  </si>
  <si>
    <t>324</t>
  </si>
  <si>
    <t>176</t>
  </si>
  <si>
    <t>082L  :763160:00:------:--</t>
  </si>
  <si>
    <t>21:1064:000482</t>
  </si>
  <si>
    <t>21:0107:000455</t>
  </si>
  <si>
    <t>21:0107:000455:0001:0001:00</t>
  </si>
  <si>
    <t>082L  :763162:00:------:--</t>
  </si>
  <si>
    <t>21:1064:000483</t>
  </si>
  <si>
    <t>21:0107:000456</t>
  </si>
  <si>
    <t>21:0107:000456:0001:0001:00</t>
  </si>
  <si>
    <t>71.3</t>
  </si>
  <si>
    <t>082L  :763163:00:------:--</t>
  </si>
  <si>
    <t>21:1064:000484</t>
  </si>
  <si>
    <t>21:0107:000457</t>
  </si>
  <si>
    <t>21:0107:000457:0001:0001:00</t>
  </si>
  <si>
    <t>41.4</t>
  </si>
  <si>
    <t>082L  :763164:00:------:--</t>
  </si>
  <si>
    <t>21:1064:000485</t>
  </si>
  <si>
    <t>21:0107:000458</t>
  </si>
  <si>
    <t>21:0107:000458:0001:0001:00</t>
  </si>
  <si>
    <t>45.4</t>
  </si>
  <si>
    <t>082L  :763165:00:------:--</t>
  </si>
  <si>
    <t>21:1064:000486</t>
  </si>
  <si>
    <t>21:0107:000459</t>
  </si>
  <si>
    <t>21:0107:000459:0001:0001:00</t>
  </si>
  <si>
    <t>649</t>
  </si>
  <si>
    <t>354</t>
  </si>
  <si>
    <t>082L  :763167:00:------:--</t>
  </si>
  <si>
    <t>21:1064:000487</t>
  </si>
  <si>
    <t>21:0107:000460</t>
  </si>
  <si>
    <t>21:0107:000460:0001:0001:00</t>
  </si>
  <si>
    <t>101</t>
  </si>
  <si>
    <t>082L  :763168:00:------:--</t>
  </si>
  <si>
    <t>21:1064:000488</t>
  </si>
  <si>
    <t>21:0107:000461</t>
  </si>
  <si>
    <t>21:0107:000461:0001:0001:00</t>
  </si>
  <si>
    <t>873</t>
  </si>
  <si>
    <t>316</t>
  </si>
  <si>
    <t>082L  :763169:00:------:--</t>
  </si>
  <si>
    <t>21:1064:000489</t>
  </si>
  <si>
    <t>21:0107:000462</t>
  </si>
  <si>
    <t>21:0107:000462:0001:0001:00</t>
  </si>
  <si>
    <t>082L  :763170:00:------:--</t>
  </si>
  <si>
    <t>21:1064:000490</t>
  </si>
  <si>
    <t>21:0107:000463</t>
  </si>
  <si>
    <t>21:0107:000463:0001:0001:00</t>
  </si>
  <si>
    <t>082L  :763171:10:------:--</t>
  </si>
  <si>
    <t>21:1064:000491</t>
  </si>
  <si>
    <t>21:0107:000464</t>
  </si>
  <si>
    <t>21:0107:000464:0001:0001:00</t>
  </si>
  <si>
    <t>082L  :763172:20:763171:10</t>
  </si>
  <si>
    <t>21:1064:000492</t>
  </si>
  <si>
    <t>21:0107:000464:0002:0001:00</t>
  </si>
  <si>
    <t>082L  :763173:00:------:--</t>
  </si>
  <si>
    <t>21:1064:000493</t>
  </si>
  <si>
    <t>21:0107:000465</t>
  </si>
  <si>
    <t>21:0107:000465:0001:0001:00</t>
  </si>
  <si>
    <t>87.5</t>
  </si>
  <si>
    <t>082L  :763174:00:------:--</t>
  </si>
  <si>
    <t>21:1064:000494</t>
  </si>
  <si>
    <t>21:0107:000466</t>
  </si>
  <si>
    <t>21:0107:000466:0001:0001:00</t>
  </si>
  <si>
    <t>082L  :763175:00:------:--</t>
  </si>
  <si>
    <t>21:1064:000495</t>
  </si>
  <si>
    <t>21:0107:000467</t>
  </si>
  <si>
    <t>21:0107:000467:0001:0001:00</t>
  </si>
  <si>
    <t>89.3</t>
  </si>
  <si>
    <t>082L  :763176:00:------:--</t>
  </si>
  <si>
    <t>21:1064:000496</t>
  </si>
  <si>
    <t>21:0107:000468</t>
  </si>
  <si>
    <t>21:0107:000468:0001:0001:00</t>
  </si>
  <si>
    <t>76.9</t>
  </si>
  <si>
    <t>082L  :763177:00:------:--</t>
  </si>
  <si>
    <t>21:1064:000497</t>
  </si>
  <si>
    <t>21:0107:000469</t>
  </si>
  <si>
    <t>21:0107:000469:0001:0001:00</t>
  </si>
  <si>
    <t>313</t>
  </si>
  <si>
    <t>082L  :763178:00:------:--</t>
  </si>
  <si>
    <t>21:1064:000498</t>
  </si>
  <si>
    <t>21:0107:000470</t>
  </si>
  <si>
    <t>21:0107:000470:0001:0001:00</t>
  </si>
  <si>
    <t>082L  :763179:00:------:--</t>
  </si>
  <si>
    <t>21:1064:000499</t>
  </si>
  <si>
    <t>21:0107:000471</t>
  </si>
  <si>
    <t>21:0107:000471:0001:0001:00</t>
  </si>
  <si>
    <t>082L  :763180:00:------:--</t>
  </si>
  <si>
    <t>21:1064:000500</t>
  </si>
  <si>
    <t>21:0107:000472</t>
  </si>
  <si>
    <t>21:0107:000472:0001:0001:00</t>
  </si>
  <si>
    <t>082L  :763182:00:------:--</t>
  </si>
  <si>
    <t>21:1064:000501</t>
  </si>
  <si>
    <t>21:0107:000473</t>
  </si>
  <si>
    <t>21:0107:000473:0001:0001:00</t>
  </si>
  <si>
    <t>082L  :763183:00:------:--</t>
  </si>
  <si>
    <t>21:1064:000502</t>
  </si>
  <si>
    <t>21:0107:000474</t>
  </si>
  <si>
    <t>21:0107:000474:0001:0001:00</t>
  </si>
  <si>
    <t>082L  :763184:00:------:--</t>
  </si>
  <si>
    <t>21:1064:000503</t>
  </si>
  <si>
    <t>21:0107:000475</t>
  </si>
  <si>
    <t>21:0107:000475:0001:0001:00</t>
  </si>
  <si>
    <t>082L  :763185:10:------:--</t>
  </si>
  <si>
    <t>21:1064:000504</t>
  </si>
  <si>
    <t>21:0107:000476</t>
  </si>
  <si>
    <t>21:0107:000476:0001:0001:00</t>
  </si>
  <si>
    <t>082L  :763186:20:763185:10</t>
  </si>
  <si>
    <t>21:1064:000505</t>
  </si>
  <si>
    <t>21:0107:000476:0002:0001:00</t>
  </si>
  <si>
    <t>082L  :763187:00:------:--</t>
  </si>
  <si>
    <t>21:1064:000506</t>
  </si>
  <si>
    <t>21:0107:000477</t>
  </si>
  <si>
    <t>21:0107:000477:0001:0001:00</t>
  </si>
  <si>
    <t>59.1</t>
  </si>
  <si>
    <t>082L  :763188:00:------:--</t>
  </si>
  <si>
    <t>21:1064:000507</t>
  </si>
  <si>
    <t>21:0107:000478</t>
  </si>
  <si>
    <t>21:0107:000478:0001:0001:00</t>
  </si>
  <si>
    <t>082L  :763190:00:------:--</t>
  </si>
  <si>
    <t>21:1064:000508</t>
  </si>
  <si>
    <t>21:0107:000479</t>
  </si>
  <si>
    <t>21:0107:000479:0001:0001:00</t>
  </si>
  <si>
    <t>082L  :763191:00:------:--</t>
  </si>
  <si>
    <t>21:1064:000509</t>
  </si>
  <si>
    <t>21:0107:000480</t>
  </si>
  <si>
    <t>21:0107:000480:0001:0001:00</t>
  </si>
  <si>
    <t>46.4</t>
  </si>
  <si>
    <t>082L  :763192:00:------:--</t>
  </si>
  <si>
    <t>21:1064:000510</t>
  </si>
  <si>
    <t>21:0107:000481</t>
  </si>
  <si>
    <t>21:0107:000481:0001:0001:00</t>
  </si>
  <si>
    <t>082L  :763193:00:------:--</t>
  </si>
  <si>
    <t>21:1064:000511</t>
  </si>
  <si>
    <t>21:0107:000482</t>
  </si>
  <si>
    <t>21:0107:000482:0001:0001:00</t>
  </si>
  <si>
    <t>082L  :763194:00:------:--</t>
  </si>
  <si>
    <t>21:1064:000512</t>
  </si>
  <si>
    <t>21:0107:000483</t>
  </si>
  <si>
    <t>21:0107:000483:0001:0001:00</t>
  </si>
  <si>
    <t>082L  :763195:00:------:--</t>
  </si>
  <si>
    <t>21:1064:000513</t>
  </si>
  <si>
    <t>21:0107:000484</t>
  </si>
  <si>
    <t>21:0107:000484:0001:0001:00</t>
  </si>
  <si>
    <t>082L  :763196:00:------:--</t>
  </si>
  <si>
    <t>21:1064:000514</t>
  </si>
  <si>
    <t>21:0107:000485</t>
  </si>
  <si>
    <t>21:0107:000485:0001:0001:00</t>
  </si>
  <si>
    <t>229</t>
  </si>
  <si>
    <t>082L  :763197:00:------:--</t>
  </si>
  <si>
    <t>21:1064:000515</t>
  </si>
  <si>
    <t>21:0107:000486</t>
  </si>
  <si>
    <t>21:0107:000486:0001:0001:00</t>
  </si>
  <si>
    <t>55.1</t>
  </si>
  <si>
    <t>082L  :763198:00:------:--</t>
  </si>
  <si>
    <t>21:1064:000516</t>
  </si>
  <si>
    <t>21:0107:000487</t>
  </si>
  <si>
    <t>21:0107:000487:0001:0001:00</t>
  </si>
  <si>
    <t>905</t>
  </si>
  <si>
    <t>352</t>
  </si>
  <si>
    <t>082L  :763199:00:------:--</t>
  </si>
  <si>
    <t>21:1064:000517</t>
  </si>
  <si>
    <t>21:0107:000488</t>
  </si>
  <si>
    <t>21:0107:000488:0001:0001:00</t>
  </si>
  <si>
    <t>082L  :763200:00:------:--</t>
  </si>
  <si>
    <t>21:1064:000518</t>
  </si>
  <si>
    <t>21:0107:000489</t>
  </si>
  <si>
    <t>21:0107:000489:0001:0001:00</t>
  </si>
  <si>
    <t>082L  :763202:00:------:--</t>
  </si>
  <si>
    <t>21:1064:000519</t>
  </si>
  <si>
    <t>21:0107:000490</t>
  </si>
  <si>
    <t>21:0107:000490:0001:0001:00</t>
  </si>
  <si>
    <t>082L  :763203:00:------:--</t>
  </si>
  <si>
    <t>21:1064:000520</t>
  </si>
  <si>
    <t>21:0107:000491</t>
  </si>
  <si>
    <t>21:0107:000491:0001:0001:00</t>
  </si>
  <si>
    <t>082L  :763204:00:------:--</t>
  </si>
  <si>
    <t>21:1064:000521</t>
  </si>
  <si>
    <t>21:0107:000492</t>
  </si>
  <si>
    <t>21:0107:000492:0001:0001:00</t>
  </si>
  <si>
    <t>082L  :763205:00:------:--</t>
  </si>
  <si>
    <t>21:1064:000522</t>
  </si>
  <si>
    <t>21:0107:000493</t>
  </si>
  <si>
    <t>21:0107:000493:0001:0001:00</t>
  </si>
  <si>
    <t>082L  :763206:00:------:--</t>
  </si>
  <si>
    <t>21:1064:000523</t>
  </si>
  <si>
    <t>21:0107:000494</t>
  </si>
  <si>
    <t>21:0107:000494:0001:0001:00</t>
  </si>
  <si>
    <t>61.6</t>
  </si>
  <si>
    <t>082L  :763208:00:------:--</t>
  </si>
  <si>
    <t>21:1064:000524</t>
  </si>
  <si>
    <t>21:0107:000495</t>
  </si>
  <si>
    <t>21:0107:000495:0001:0001:00</t>
  </si>
  <si>
    <t>082L  :763209:00:------:--</t>
  </si>
  <si>
    <t>21:1064:000525</t>
  </si>
  <si>
    <t>21:0107:000496</t>
  </si>
  <si>
    <t>21:0107:000496:0001:0001:00</t>
  </si>
  <si>
    <t>41.7</t>
  </si>
  <si>
    <t>082L  :763210:00:------:--</t>
  </si>
  <si>
    <t>21:1064:000526</t>
  </si>
  <si>
    <t>21:0107:000497</t>
  </si>
  <si>
    <t>21:0107:000497:0001:0001:00</t>
  </si>
  <si>
    <t>082L  :763211:00:------:--</t>
  </si>
  <si>
    <t>21:1064:000527</t>
  </si>
  <si>
    <t>21:0107:000498</t>
  </si>
  <si>
    <t>21:0107:000498:0001:0001:00</t>
  </si>
  <si>
    <t>082L  :763212:00:------:--</t>
  </si>
  <si>
    <t>21:1064:000528</t>
  </si>
  <si>
    <t>21:0107:000499</t>
  </si>
  <si>
    <t>21:0107:000499:0001:0001:00</t>
  </si>
  <si>
    <t>082L  :763213:00:------:--</t>
  </si>
  <si>
    <t>21:1064:000529</t>
  </si>
  <si>
    <t>21:0107:000500</t>
  </si>
  <si>
    <t>21:0107:000500:0001:0001:00</t>
  </si>
  <si>
    <t>082L  :763214:00:------:--</t>
  </si>
  <si>
    <t>21:1064:000530</t>
  </si>
  <si>
    <t>21:0107:000501</t>
  </si>
  <si>
    <t>21:0107:000501:0001:0001:00</t>
  </si>
  <si>
    <t>082L  :763215:00:------:--</t>
  </si>
  <si>
    <t>21:1064:000531</t>
  </si>
  <si>
    <t>21:0107:000502</t>
  </si>
  <si>
    <t>21:0107:000502:0001:0001:00</t>
  </si>
  <si>
    <t>082L  :763216:00:------:--</t>
  </si>
  <si>
    <t>21:1064:000532</t>
  </si>
  <si>
    <t>21:0107:000503</t>
  </si>
  <si>
    <t>21:0107:000503:0001:0001:00</t>
  </si>
  <si>
    <t>082L  :763217:00:------:--</t>
  </si>
  <si>
    <t>21:1064:000533</t>
  </si>
  <si>
    <t>21:0107:000504</t>
  </si>
  <si>
    <t>21:0107:000504:0001:0001:00</t>
  </si>
  <si>
    <t>082L  :763218:10:------:--</t>
  </si>
  <si>
    <t>21:1064:000534</t>
  </si>
  <si>
    <t>21:0107:000505</t>
  </si>
  <si>
    <t>21:0107:000505:0001:0001:00</t>
  </si>
  <si>
    <t>082L  :763219:20:763218:10</t>
  </si>
  <si>
    <t>21:1064:000535</t>
  </si>
  <si>
    <t>21:0107:000505:0002:0001:00</t>
  </si>
  <si>
    <t>082L  :763220:00:------:--</t>
  </si>
  <si>
    <t>21:1064:000536</t>
  </si>
  <si>
    <t>21:0107:000506</t>
  </si>
  <si>
    <t>21:0107:000506:0001:0001:00</t>
  </si>
  <si>
    <t>082L  :763222:00:------:--</t>
  </si>
  <si>
    <t>21:1064:000537</t>
  </si>
  <si>
    <t>21:0107:000507</t>
  </si>
  <si>
    <t>21:0107:000507:0001:0001:00</t>
  </si>
  <si>
    <t>082L  :763223:00:------:--</t>
  </si>
  <si>
    <t>21:1064:000538</t>
  </si>
  <si>
    <t>21:0107:000508</t>
  </si>
  <si>
    <t>21:0107:000508:0001:0001:00</t>
  </si>
  <si>
    <t>082L  :763224:00:------:--</t>
  </si>
  <si>
    <t>21:1064:000539</t>
  </si>
  <si>
    <t>21:0107:000509</t>
  </si>
  <si>
    <t>21:0107:000509:0001:0001:00</t>
  </si>
  <si>
    <t>082L  :763225:00:------:--</t>
  </si>
  <si>
    <t>21:1064:000540</t>
  </si>
  <si>
    <t>21:0107:000510</t>
  </si>
  <si>
    <t>21:0107:000510:0001:0001:00</t>
  </si>
  <si>
    <t>082L  :763227:00:------:--</t>
  </si>
  <si>
    <t>21:1064:000541</t>
  </si>
  <si>
    <t>21:0107:000511</t>
  </si>
  <si>
    <t>21:0107:000511:0001:0001:00</t>
  </si>
  <si>
    <t>082L  :763228:00:------:--</t>
  </si>
  <si>
    <t>21:1064:000542</t>
  </si>
  <si>
    <t>21:0107:000512</t>
  </si>
  <si>
    <t>21:0107:000512:0001:0001:00</t>
  </si>
  <si>
    <t>082L  :763229:00:------:--</t>
  </si>
  <si>
    <t>21:1064:000543</t>
  </si>
  <si>
    <t>21:0107:000513</t>
  </si>
  <si>
    <t>21:0107:000513:0001:0001:00</t>
  </si>
  <si>
    <t>082L  :763230:00:------:--</t>
  </si>
  <si>
    <t>21:1064:000544</t>
  </si>
  <si>
    <t>21:0107:000514</t>
  </si>
  <si>
    <t>21:0107:000514:0001:0001:00</t>
  </si>
  <si>
    <t>082L  :763231:00:------:--</t>
  </si>
  <si>
    <t>21:1064:000545</t>
  </si>
  <si>
    <t>21:0107:000515</t>
  </si>
  <si>
    <t>21:0107:000515:0001:0001:00</t>
  </si>
  <si>
    <t>082L  :763232:00:------:--</t>
  </si>
  <si>
    <t>21:1064:000546</t>
  </si>
  <si>
    <t>21:0107:000516</t>
  </si>
  <si>
    <t>21:0107:000516:0001:0001:00</t>
  </si>
  <si>
    <t>082L  :763233:00:------:--</t>
  </si>
  <si>
    <t>21:1064:000547</t>
  </si>
  <si>
    <t>21:0107:000517</t>
  </si>
  <si>
    <t>21:0107:000517:0001:0001:00</t>
  </si>
  <si>
    <t>082L  :763234:00:------:--</t>
  </si>
  <si>
    <t>21:1064:000548</t>
  </si>
  <si>
    <t>21:0107:000518</t>
  </si>
  <si>
    <t>21:0107:000518:0001:0001:00</t>
  </si>
  <si>
    <t>082L  :763235:00:------:--</t>
  </si>
  <si>
    <t>21:1064:000549</t>
  </si>
  <si>
    <t>21:0107:000519</t>
  </si>
  <si>
    <t>21:0107:000519:0001:0001:00</t>
  </si>
  <si>
    <t>082L  :763236:00:------:--</t>
  </si>
  <si>
    <t>21:1064:000550</t>
  </si>
  <si>
    <t>21:0107:000520</t>
  </si>
  <si>
    <t>21:0107:000520:0001:0001:00</t>
  </si>
  <si>
    <t>082L  :763237:00:------:--</t>
  </si>
  <si>
    <t>21:1064:000551</t>
  </si>
  <si>
    <t>21:0107:000521</t>
  </si>
  <si>
    <t>21:0107:000521:0001:0001:00</t>
  </si>
  <si>
    <t>082L  :763238:10:------:--</t>
  </si>
  <si>
    <t>21:1064:000552</t>
  </si>
  <si>
    <t>21:0107:000522</t>
  </si>
  <si>
    <t>21:0107:000522:0001:0001:00</t>
  </si>
  <si>
    <t>082L  :763239:20:763238:10</t>
  </si>
  <si>
    <t>21:1064:000553</t>
  </si>
  <si>
    <t>21:0107:000522:0002:0001:00</t>
  </si>
  <si>
    <t>082L  :763240:00:------:--</t>
  </si>
  <si>
    <t>21:1064:000554</t>
  </si>
  <si>
    <t>21:0107:000523</t>
  </si>
  <si>
    <t>21:0107:000523:0001:0001:00</t>
  </si>
  <si>
    <t>082L  :763242:00:------:--</t>
  </si>
  <si>
    <t>21:1064:000555</t>
  </si>
  <si>
    <t>21:0107:000524</t>
  </si>
  <si>
    <t>21:0107:000524:0001:0001:00</t>
  </si>
  <si>
    <t>082L  :763243:00:------:--</t>
  </si>
  <si>
    <t>21:1064:000556</t>
  </si>
  <si>
    <t>21:0107:000525</t>
  </si>
  <si>
    <t>21:0107:000525:0001:0001:00</t>
  </si>
  <si>
    <t>082L  :763244:00:------:--</t>
  </si>
  <si>
    <t>21:1064:000557</t>
  </si>
  <si>
    <t>21:0107:000526</t>
  </si>
  <si>
    <t>21:0107:000526:0001:0001:00</t>
  </si>
  <si>
    <t>082L  :763245:00:------:--</t>
  </si>
  <si>
    <t>21:1064:000558</t>
  </si>
  <si>
    <t>21:0107:000527</t>
  </si>
  <si>
    <t>21:0107:000527:0001:0001:00</t>
  </si>
  <si>
    <t>082L  :763246:00:------:--</t>
  </si>
  <si>
    <t>21:1064:000559</t>
  </si>
  <si>
    <t>21:0107:000528</t>
  </si>
  <si>
    <t>21:0107:000528:0001:0001:00</t>
  </si>
  <si>
    <t>082L  :763248:00:------:--</t>
  </si>
  <si>
    <t>21:1064:000560</t>
  </si>
  <si>
    <t>21:0107:000529</t>
  </si>
  <si>
    <t>21:0107:000529:0001:0001:00</t>
  </si>
  <si>
    <t>082L  :763249:00:------:--</t>
  </si>
  <si>
    <t>21:1064:000561</t>
  </si>
  <si>
    <t>21:0107:000530</t>
  </si>
  <si>
    <t>21:0107:000530:0001:0001:00</t>
  </si>
  <si>
    <t>082L  :763250:00:------:--</t>
  </si>
  <si>
    <t>21:1064:000562</t>
  </si>
  <si>
    <t>21:0107:000531</t>
  </si>
  <si>
    <t>21:0107:000531:0001:0001:00</t>
  </si>
  <si>
    <t>082L  :763251:00:------:--</t>
  </si>
  <si>
    <t>21:1064:000563</t>
  </si>
  <si>
    <t>21:0107:000532</t>
  </si>
  <si>
    <t>21:0107:000532:0001:0001:00</t>
  </si>
  <si>
    <t>082L  :763252:00:------:--</t>
  </si>
  <si>
    <t>21:1064:000564</t>
  </si>
  <si>
    <t>21:0107:000533</t>
  </si>
  <si>
    <t>21:0107:000533:0001:0001:00</t>
  </si>
  <si>
    <t>082L  :763253:00:------:--</t>
  </si>
  <si>
    <t>21:1064:000565</t>
  </si>
  <si>
    <t>21:0107:000534</t>
  </si>
  <si>
    <t>21:0107:000534:0001:0001:00</t>
  </si>
  <si>
    <t>082L  :763254:00:------:--</t>
  </si>
  <si>
    <t>21:1064:000566</t>
  </si>
  <si>
    <t>21:0107:000535</t>
  </si>
  <si>
    <t>21:0107:000535:0001:0001:00</t>
  </si>
  <si>
    <t>082L  :763255:00:------:--</t>
  </si>
  <si>
    <t>21:1064:000567</t>
  </si>
  <si>
    <t>21:0107:000536</t>
  </si>
  <si>
    <t>21:0107:000536:0001:0001:00</t>
  </si>
  <si>
    <t>082L  :763256:00:------:--</t>
  </si>
  <si>
    <t>21:1064:000568</t>
  </si>
  <si>
    <t>21:0107:000537</t>
  </si>
  <si>
    <t>21:0107:000537:0001:0001:00</t>
  </si>
  <si>
    <t>082L  :763257:00:------:--</t>
  </si>
  <si>
    <t>21:1064:000569</t>
  </si>
  <si>
    <t>21:0107:000538</t>
  </si>
  <si>
    <t>21:0107:000538:0001:0001:00</t>
  </si>
  <si>
    <t>082L  :763258:00:------:--</t>
  </si>
  <si>
    <t>21:1064:000570</t>
  </si>
  <si>
    <t>21:0107:000539</t>
  </si>
  <si>
    <t>21:0107:000539:0001:0001:00</t>
  </si>
  <si>
    <t>082L  :763259:10:------:--</t>
  </si>
  <si>
    <t>21:1064:000571</t>
  </si>
  <si>
    <t>21:0107:000540</t>
  </si>
  <si>
    <t>21:0107:000540:0001:0001:00</t>
  </si>
  <si>
    <t>082L  :763260:20:763259:10</t>
  </si>
  <si>
    <t>21:1064:000572</t>
  </si>
  <si>
    <t>21:0107:000540:0002:0001:00</t>
  </si>
  <si>
    <t>082L  :763262:00:------:--</t>
  </si>
  <si>
    <t>21:1064:000573</t>
  </si>
  <si>
    <t>21:0107:000541</t>
  </si>
  <si>
    <t>21:0107:000541:0001:0001:00</t>
  </si>
  <si>
    <t>082L  :763263:00:------:--</t>
  </si>
  <si>
    <t>21:1064:000574</t>
  </si>
  <si>
    <t>21:0107:000542</t>
  </si>
  <si>
    <t>21:0107:000542:0001:0001:00</t>
  </si>
  <si>
    <t>082L  :763264:00:------:--</t>
  </si>
  <si>
    <t>21:1064:000575</t>
  </si>
  <si>
    <t>21:0107:000543</t>
  </si>
  <si>
    <t>21:0107:000543:0001:0001:00</t>
  </si>
  <si>
    <t>082L  :763265:00:------:--</t>
  </si>
  <si>
    <t>21:1064:000576</t>
  </si>
  <si>
    <t>21:0107:000544</t>
  </si>
  <si>
    <t>21:0107:000544:0001:0001:00</t>
  </si>
  <si>
    <t>082L  :763266:00:------:--</t>
  </si>
  <si>
    <t>21:1064:000577</t>
  </si>
  <si>
    <t>21:0107:000545</t>
  </si>
  <si>
    <t>21:0107:000545:0001:0001:00</t>
  </si>
  <si>
    <t>082L  :763267:00:------:--</t>
  </si>
  <si>
    <t>21:1064:000578</t>
  </si>
  <si>
    <t>21:0107:000546</t>
  </si>
  <si>
    <t>21:0107:000546:0001:0001:00</t>
  </si>
  <si>
    <t>082L  :763268:00:------:--</t>
  </si>
  <si>
    <t>21:1064:000579</t>
  </si>
  <si>
    <t>21:0107:000547</t>
  </si>
  <si>
    <t>21:0107:000547:0001:0001:00</t>
  </si>
  <si>
    <t>082L  :763269:00:------:--</t>
  </si>
  <si>
    <t>21:1064:000580</t>
  </si>
  <si>
    <t>21:0107:000548</t>
  </si>
  <si>
    <t>21:0107:000548:0001:0001:00</t>
  </si>
  <si>
    <t>082L  :763271:00:------:--</t>
  </si>
  <si>
    <t>21:1064:000581</t>
  </si>
  <si>
    <t>21:0107:000549</t>
  </si>
  <si>
    <t>21:0107:000549:0001:0001:00</t>
  </si>
  <si>
    <t>082L  :763272:00:------:--</t>
  </si>
  <si>
    <t>21:1064:000582</t>
  </si>
  <si>
    <t>21:0107:000550</t>
  </si>
  <si>
    <t>21:0107:000550:0001:0001:00</t>
  </si>
  <si>
    <t>082L  :763273:00:------:--</t>
  </si>
  <si>
    <t>21:1064:000583</t>
  </si>
  <si>
    <t>21:0107:000551</t>
  </si>
  <si>
    <t>21:0107:000551:0001:0001:00</t>
  </si>
  <si>
    <t>082L  :763274:00:------:--</t>
  </si>
  <si>
    <t>21:1064:000584</t>
  </si>
  <si>
    <t>21:0107:000552</t>
  </si>
  <si>
    <t>21:0107:000552:0001:0001:00</t>
  </si>
  <si>
    <t>082L  :763275:00:------:--</t>
  </si>
  <si>
    <t>21:1064:000585</t>
  </si>
  <si>
    <t>21:0107:000553</t>
  </si>
  <si>
    <t>21:0107:000553:0001:0001:00</t>
  </si>
  <si>
    <t>082L  :763276:00:------:--</t>
  </si>
  <si>
    <t>21:1064:000586</t>
  </si>
  <si>
    <t>21:0107:000554</t>
  </si>
  <si>
    <t>21:0107:000554:0001:0001:00</t>
  </si>
  <si>
    <t>082L  :763277:10:------:--</t>
  </si>
  <si>
    <t>21:1064:000587</t>
  </si>
  <si>
    <t>21:0107:000555</t>
  </si>
  <si>
    <t>21:0107:000555:0001:0001:00</t>
  </si>
  <si>
    <t>082L  :763278:20:763277:10</t>
  </si>
  <si>
    <t>21:1064:000588</t>
  </si>
  <si>
    <t>21:0107:000555:0002:0001:00</t>
  </si>
  <si>
    <t>082L  :763279:00:------:--</t>
  </si>
  <si>
    <t>21:1064:000589</t>
  </si>
  <si>
    <t>21:0107:000556</t>
  </si>
  <si>
    <t>21:0107:000556:0001:0001:00</t>
  </si>
  <si>
    <t>082L  :763280:00:------:--</t>
  </si>
  <si>
    <t>21:1064:000590</t>
  </si>
  <si>
    <t>21:0107:000557</t>
  </si>
  <si>
    <t>21:0107:000557:0001:0001:00</t>
  </si>
  <si>
    <t>082L  :763282:00:------:--</t>
  </si>
  <si>
    <t>21:1064:000591</t>
  </si>
  <si>
    <t>21:0107:000558</t>
  </si>
  <si>
    <t>21:0107:000558:0001:0001:00</t>
  </si>
  <si>
    <t>082L  :763283:00:------:--</t>
  </si>
  <si>
    <t>21:1064:000592</t>
  </si>
  <si>
    <t>21:0107:000559</t>
  </si>
  <si>
    <t>21:0107:000559:0001:0001:00</t>
  </si>
  <si>
    <t>082L  :763284:00:------:--</t>
  </si>
  <si>
    <t>21:1064:000593</t>
  </si>
  <si>
    <t>21:0107:000560</t>
  </si>
  <si>
    <t>21:0107:000560:0001:0001:00</t>
  </si>
  <si>
    <t>082L  :763285:00:------:--</t>
  </si>
  <si>
    <t>21:1064:000594</t>
  </si>
  <si>
    <t>21:0107:000561</t>
  </si>
  <si>
    <t>21:0107:000561:0001:0001:00</t>
  </si>
  <si>
    <t>082L  :763286:00:------:--</t>
  </si>
  <si>
    <t>21:1064:000595</t>
  </si>
  <si>
    <t>21:0107:000562</t>
  </si>
  <si>
    <t>21:0107:000562:0001:0001:00</t>
  </si>
  <si>
    <t>082L  :763287:00:------:--</t>
  </si>
  <si>
    <t>21:1064:000596</t>
  </si>
  <si>
    <t>21:0107:000563</t>
  </si>
  <si>
    <t>21:0107:000563:0001:0001:00</t>
  </si>
  <si>
    <t>082L  :763288:00:------:--</t>
  </si>
  <si>
    <t>21:1064:000597</t>
  </si>
  <si>
    <t>21:0107:000564</t>
  </si>
  <si>
    <t>21:0107:000564:0001:0001:00</t>
  </si>
  <si>
    <t>082L  :763289:00:------:--</t>
  </si>
  <si>
    <t>21:1064:000598</t>
  </si>
  <si>
    <t>21:0107:000565</t>
  </si>
  <si>
    <t>21:0107:000565:0001:0001:00</t>
  </si>
  <si>
    <t>082L  :763290:00:------:--</t>
  </si>
  <si>
    <t>21:1064:000599</t>
  </si>
  <si>
    <t>21:0107:000566</t>
  </si>
  <si>
    <t>21:0107:000566:0001:0001:00</t>
  </si>
  <si>
    <t>082L  :763292:00:------:--</t>
  </si>
  <si>
    <t>21:1064:000600</t>
  </si>
  <si>
    <t>21:0107:000567</t>
  </si>
  <si>
    <t>21:0107:000567:0001:0001:00</t>
  </si>
  <si>
    <t>082L  :763293:00:------:--</t>
  </si>
  <si>
    <t>21:1064:000601</t>
  </si>
  <si>
    <t>21:0107:000568</t>
  </si>
  <si>
    <t>21:0107:000568:0001:0001:00</t>
  </si>
  <si>
    <t>082L  :763294:00:------:--</t>
  </si>
  <si>
    <t>21:1064:000602</t>
  </si>
  <si>
    <t>21:0107:000569</t>
  </si>
  <si>
    <t>21:0107:000569:0001:0001:00</t>
  </si>
  <si>
    <t>082L  :763295:00:------:--</t>
  </si>
  <si>
    <t>21:1064:000603</t>
  </si>
  <si>
    <t>21:0107:000570</t>
  </si>
  <si>
    <t>21:0107:000570:0001:0001:00</t>
  </si>
  <si>
    <t>082L  :763296:00:------:--</t>
  </si>
  <si>
    <t>21:1064:000604</t>
  </si>
  <si>
    <t>21:0107:000571</t>
  </si>
  <si>
    <t>21:0107:000571:0001:0001:00</t>
  </si>
  <si>
    <t>082L  :763297:00:------:--</t>
  </si>
  <si>
    <t>21:1064:000605</t>
  </si>
  <si>
    <t>21:0107:000572</t>
  </si>
  <si>
    <t>21:0107:000572:0001:0001:00</t>
  </si>
  <si>
    <t>082L  :763298:10:------:--</t>
  </si>
  <si>
    <t>21:1064:000606</t>
  </si>
  <si>
    <t>21:0107:000573</t>
  </si>
  <si>
    <t>21:0107:000573:0001:0001:00</t>
  </si>
  <si>
    <t>082L  :763299:20:763298:10</t>
  </si>
  <si>
    <t>21:1064:000607</t>
  </si>
  <si>
    <t>21:0107:000573:0002:0001:00</t>
  </si>
  <si>
    <t>082L  :763300:00:------:--</t>
  </si>
  <si>
    <t>21:1064:000608</t>
  </si>
  <si>
    <t>21:0107:000574</t>
  </si>
  <si>
    <t>21:0107:000574:0001:0001:00</t>
  </si>
  <si>
    <t>906</t>
  </si>
  <si>
    <t>082L  :763302:00:------:--</t>
  </si>
  <si>
    <t>21:1064:000609</t>
  </si>
  <si>
    <t>21:0107:000575</t>
  </si>
  <si>
    <t>21:0107:000575:0001:0001:00</t>
  </si>
  <si>
    <t>082L  :763303:00:------:--</t>
  </si>
  <si>
    <t>21:1064:000610</t>
  </si>
  <si>
    <t>21:0107:000576</t>
  </si>
  <si>
    <t>21:0107:000576:0001:0001:00</t>
  </si>
  <si>
    <t>082L  :763304:00:------:--</t>
  </si>
  <si>
    <t>21:1064:000611</t>
  </si>
  <si>
    <t>21:0107:000577</t>
  </si>
  <si>
    <t>21:0107:000577:0001:0001:00</t>
  </si>
  <si>
    <t>082L  :763305:00:------:--</t>
  </si>
  <si>
    <t>21:1064:000612</t>
  </si>
  <si>
    <t>21:0107:000578</t>
  </si>
  <si>
    <t>21:0107:000578:0001:0001:00</t>
  </si>
  <si>
    <t>972</t>
  </si>
  <si>
    <t>082L  :763306:00:------:--</t>
  </si>
  <si>
    <t>21:1064:000613</t>
  </si>
  <si>
    <t>21:0107:000579</t>
  </si>
  <si>
    <t>21:0107:000579:0001:0001:00</t>
  </si>
  <si>
    <t>231</t>
  </si>
  <si>
    <t>082L  :765002:00:------:--</t>
  </si>
  <si>
    <t>21:1064:000614</t>
  </si>
  <si>
    <t>21:0107:000580</t>
  </si>
  <si>
    <t>21:0107:000580:0001:0001:00</t>
  </si>
  <si>
    <t>082L  :765003:00:------:--</t>
  </si>
  <si>
    <t>21:1064:000615</t>
  </si>
  <si>
    <t>21:0107:000581</t>
  </si>
  <si>
    <t>21:0107:000581:0001:0001:00</t>
  </si>
  <si>
    <t>082L  :765004:10:------:--</t>
  </si>
  <si>
    <t>21:1064:000616</t>
  </si>
  <si>
    <t>21:0107:000582</t>
  </si>
  <si>
    <t>21:0107:000582:0001:0001:00</t>
  </si>
  <si>
    <t>082L  :765005:20:765004:10</t>
  </si>
  <si>
    <t>21:1064:000617</t>
  </si>
  <si>
    <t>21:0107:000582:0002:0001:00</t>
  </si>
  <si>
    <t>082L  :765006:00:------:--</t>
  </si>
  <si>
    <t>21:1064:000618</t>
  </si>
  <si>
    <t>21:0107:000583</t>
  </si>
  <si>
    <t>21:0107:000583:0001:0001:00</t>
  </si>
  <si>
    <t>082L  :765007:00:------:--</t>
  </si>
  <si>
    <t>21:1064:000619</t>
  </si>
  <si>
    <t>21:0107:000584</t>
  </si>
  <si>
    <t>21:0107:000584:0001:0001:00</t>
  </si>
  <si>
    <t>082L  :765010:00:------:--</t>
  </si>
  <si>
    <t>21:1064:000620</t>
  </si>
  <si>
    <t>21:0107:000585</t>
  </si>
  <si>
    <t>21:0107:000585:0001:0001:00</t>
  </si>
  <si>
    <t>528</t>
  </si>
  <si>
    <t>082L  :765011:00:------:--</t>
  </si>
  <si>
    <t>21:1064:000621</t>
  </si>
  <si>
    <t>21:0107:000586</t>
  </si>
  <si>
    <t>21:0107:000586:0001:0001:00</t>
  </si>
  <si>
    <t>082L  :765012:00:------:--</t>
  </si>
  <si>
    <t>21:1064:000622</t>
  </si>
  <si>
    <t>21:0107:000587</t>
  </si>
  <si>
    <t>21:0107:000587:0001:0001:00</t>
  </si>
  <si>
    <t>082L  :765013:00:------:--</t>
  </si>
  <si>
    <t>21:1064:000623</t>
  </si>
  <si>
    <t>21:0107:000588</t>
  </si>
  <si>
    <t>21:0107:000588:0001:0001:00</t>
  </si>
  <si>
    <t>082L  :765014:00:------:--</t>
  </si>
  <si>
    <t>21:1064:000624</t>
  </si>
  <si>
    <t>21:0107:000589</t>
  </si>
  <si>
    <t>21:0107:000589:0001:0001:00</t>
  </si>
  <si>
    <t>082L  :765015:00:------:--</t>
  </si>
  <si>
    <t>21:1064:000625</t>
  </si>
  <si>
    <t>21:0107:000590</t>
  </si>
  <si>
    <t>21:0107:000590:0001:0001:00</t>
  </si>
  <si>
    <t>082L  :765016:00:------:--</t>
  </si>
  <si>
    <t>21:1064:000626</t>
  </si>
  <si>
    <t>21:0107:000591</t>
  </si>
  <si>
    <t>21:0107:000591:0001:0001:00</t>
  </si>
  <si>
    <t>082L  :765017:00:------:--</t>
  </si>
  <si>
    <t>21:1064:000627</t>
  </si>
  <si>
    <t>21:0107:000592</t>
  </si>
  <si>
    <t>21:0107:000592:0001:0001:00</t>
  </si>
  <si>
    <t>082L  :765018:00:------:--</t>
  </si>
  <si>
    <t>21:1064:000628</t>
  </si>
  <si>
    <t>21:0107:000593</t>
  </si>
  <si>
    <t>21:0107:000593:0001:0001:00</t>
  </si>
  <si>
    <t>082L  :765019:00:------:--</t>
  </si>
  <si>
    <t>21:1064:000629</t>
  </si>
  <si>
    <t>21:0107:000594</t>
  </si>
  <si>
    <t>21:0107:000594:0001:0001:00</t>
  </si>
  <si>
    <t>082L  :765023:00:------:--</t>
  </si>
  <si>
    <t>21:1064:000630</t>
  </si>
  <si>
    <t>21:0107:000595</t>
  </si>
  <si>
    <t>21:0107:000595:0001:0001:00</t>
  </si>
  <si>
    <t>082L  :765024:00:------:--</t>
  </si>
  <si>
    <t>21:1064:000631</t>
  </si>
  <si>
    <t>21:0107:000596</t>
  </si>
  <si>
    <t>21:0107:000596:0001:0001:00</t>
  </si>
  <si>
    <t>588</t>
  </si>
  <si>
    <t>082L  :765025:00:------:--</t>
  </si>
  <si>
    <t>21:1064:000632</t>
  </si>
  <si>
    <t>21:0107:000597</t>
  </si>
  <si>
    <t>21:0107:000597:0001:0001:00</t>
  </si>
  <si>
    <t>082L  :765026:00:------:--</t>
  </si>
  <si>
    <t>21:1064:000633</t>
  </si>
  <si>
    <t>21:0107:000598</t>
  </si>
  <si>
    <t>21:0107:000598:0001:0001:00</t>
  </si>
  <si>
    <t>082L  :765027:00:------:--</t>
  </si>
  <si>
    <t>21:1064:000634</t>
  </si>
  <si>
    <t>21:0107:000599</t>
  </si>
  <si>
    <t>21:0107:000599:0001:0001:00</t>
  </si>
  <si>
    <t>082L  :765028:00:------:--</t>
  </si>
  <si>
    <t>21:1064:000635</t>
  </si>
  <si>
    <t>21:0107:000600</t>
  </si>
  <si>
    <t>21:0107:000600:0001:0001:00</t>
  </si>
  <si>
    <t>082L  :765029:00:------:--</t>
  </si>
  <si>
    <t>21:1064:000636</t>
  </si>
  <si>
    <t>21:0107:000601</t>
  </si>
  <si>
    <t>21:0107:000601:0001:0001:00</t>
  </si>
  <si>
    <t>082L  :765030:00:------:--</t>
  </si>
  <si>
    <t>21:1064:000637</t>
  </si>
  <si>
    <t>21:0107:000602</t>
  </si>
  <si>
    <t>21:0107:000602:0001:0001:00</t>
  </si>
  <si>
    <t>082L  :765031:00:------:--</t>
  </si>
  <si>
    <t>21:1064:000638</t>
  </si>
  <si>
    <t>21:0107:000603</t>
  </si>
  <si>
    <t>21:0107:000603:0001:0001:00</t>
  </si>
  <si>
    <t>082L  :765032:00:------:--</t>
  </si>
  <si>
    <t>21:1064:000639</t>
  </si>
  <si>
    <t>21:0107:000604</t>
  </si>
  <si>
    <t>21:0107:000604:0001:0001:00</t>
  </si>
  <si>
    <t>082L  :765033:00:------:--</t>
  </si>
  <si>
    <t>21:1064:000640</t>
  </si>
  <si>
    <t>21:0107:000605</t>
  </si>
  <si>
    <t>21:0107:000605:0001:0001:00</t>
  </si>
  <si>
    <t>082L  :765034:00:------:--</t>
  </si>
  <si>
    <t>21:1064:000641</t>
  </si>
  <si>
    <t>21:0107:000606</t>
  </si>
  <si>
    <t>21:0107:000606:0001:0001:00</t>
  </si>
  <si>
    <t>836</t>
  </si>
  <si>
    <t>082L  :765035:00:------:--</t>
  </si>
  <si>
    <t>21:1064:000642</t>
  </si>
  <si>
    <t>21:0107:000607</t>
  </si>
  <si>
    <t>21:0107:000607:0001:0001:00</t>
  </si>
  <si>
    <t>082L  :765036:10:------:--</t>
  </si>
  <si>
    <t>21:1064:000643</t>
  </si>
  <si>
    <t>21:0107:000608</t>
  </si>
  <si>
    <t>21:0107:000608:0001:0001:00</t>
  </si>
  <si>
    <t>798</t>
  </si>
  <si>
    <t>082L  :765037:20:765036:10</t>
  </si>
  <si>
    <t>21:1064:000644</t>
  </si>
  <si>
    <t>21:0107:000608:0002:0001:00</t>
  </si>
  <si>
    <t>082L  :765038:00:------:--</t>
  </si>
  <si>
    <t>21:1064:000645</t>
  </si>
  <si>
    <t>21:0107:000609</t>
  </si>
  <si>
    <t>21:0107:000609:0001:0001:00</t>
  </si>
  <si>
    <t>082L  :765039:00:------:--</t>
  </si>
  <si>
    <t>21:1064:000646</t>
  </si>
  <si>
    <t>21:0107:000610</t>
  </si>
  <si>
    <t>21:0107:000610:0001:0001:00</t>
  </si>
  <si>
    <t>082L  :765040:00:------:--</t>
  </si>
  <si>
    <t>21:1064:000647</t>
  </si>
  <si>
    <t>21:0107:000611</t>
  </si>
  <si>
    <t>21:0107:000611:0001:0001:00</t>
  </si>
  <si>
    <t>082L  :765042:00:------:--</t>
  </si>
  <si>
    <t>21:1064:000648</t>
  </si>
  <si>
    <t>21:0107:000612</t>
  </si>
  <si>
    <t>21:0107:000612:0001:0001:00</t>
  </si>
  <si>
    <t>082L  :765043:00:------:--</t>
  </si>
  <si>
    <t>21:1064:000649</t>
  </si>
  <si>
    <t>21:0107:000613</t>
  </si>
  <si>
    <t>21:0107:000613:0001:0001:00</t>
  </si>
  <si>
    <t>082L  :765044:00:------:--</t>
  </si>
  <si>
    <t>21:1064:000650</t>
  </si>
  <si>
    <t>21:0107:000614</t>
  </si>
  <si>
    <t>21:0107:000614:0001:0001:00</t>
  </si>
  <si>
    <t>082L  :765046:00:------:--</t>
  </si>
  <si>
    <t>21:1064:000651</t>
  </si>
  <si>
    <t>21:0107:000615</t>
  </si>
  <si>
    <t>21:0107:000615:0001:0001:00</t>
  </si>
  <si>
    <t>082L  :765047:10:------:--</t>
  </si>
  <si>
    <t>21:1064:000652</t>
  </si>
  <si>
    <t>21:0107:000616</t>
  </si>
  <si>
    <t>21:0107:000616:0001:0001:00</t>
  </si>
  <si>
    <t>082L  :765048:20:765047:10</t>
  </si>
  <si>
    <t>21:1064:000653</t>
  </si>
  <si>
    <t>21:0107:000616:0002:0001:00</t>
  </si>
  <si>
    <t>082L  :765049:00:------:--</t>
  </si>
  <si>
    <t>21:1064:000654</t>
  </si>
  <si>
    <t>21:0107:000617</t>
  </si>
  <si>
    <t>21:0107:000617:0001:0001:00</t>
  </si>
  <si>
    <t>082L  :765050:00:------:--</t>
  </si>
  <si>
    <t>21:1064:000655</t>
  </si>
  <si>
    <t>21:0107:000618</t>
  </si>
  <si>
    <t>21:0107:000618:0001:0001:00</t>
  </si>
  <si>
    <t>082L  :765051:00:------:--</t>
  </si>
  <si>
    <t>21:1064:000656</t>
  </si>
  <si>
    <t>21:0107:000619</t>
  </si>
  <si>
    <t>21:0107:000619:0001:0001:00</t>
  </si>
  <si>
    <t>082L  :765052:00:------:--</t>
  </si>
  <si>
    <t>21:1064:000657</t>
  </si>
  <si>
    <t>21:0107:000620</t>
  </si>
  <si>
    <t>21:0107:000620:0001:0001:00</t>
  </si>
  <si>
    <t>082L  :765053:00:------:--</t>
  </si>
  <si>
    <t>21:1064:000658</t>
  </si>
  <si>
    <t>21:0107:000621</t>
  </si>
  <si>
    <t>21:0107:000621:0001:0001:00</t>
  </si>
  <si>
    <t>082L  :765054:00:------:--</t>
  </si>
  <si>
    <t>21:1064:000659</t>
  </si>
  <si>
    <t>21:0107:000622</t>
  </si>
  <si>
    <t>21:0107:000622:0001:0001:00</t>
  </si>
  <si>
    <t>082L  :765055:00:------:--</t>
  </si>
  <si>
    <t>21:1064:000660</t>
  </si>
  <si>
    <t>21:0107:000623</t>
  </si>
  <si>
    <t>21:0107:000623:0001:0001:00</t>
  </si>
  <si>
    <t>082L  :765056:00:------:--</t>
  </si>
  <si>
    <t>21:1064:000661</t>
  </si>
  <si>
    <t>21:0107:000624</t>
  </si>
  <si>
    <t>21:0107:000624:0001:0001:00</t>
  </si>
  <si>
    <t>082L  :765057:00:------:--</t>
  </si>
  <si>
    <t>21:1064:000662</t>
  </si>
  <si>
    <t>21:0107:000625</t>
  </si>
  <si>
    <t>21:0107:000625:0001:0001:00</t>
  </si>
  <si>
    <t>082L  :765058:00:------:--</t>
  </si>
  <si>
    <t>21:1064:000663</t>
  </si>
  <si>
    <t>21:0107:000626</t>
  </si>
  <si>
    <t>21:0107:000626:0001:0001:00</t>
  </si>
  <si>
    <t>082L  :765059:00:------:--</t>
  </si>
  <si>
    <t>21:1064:000664</t>
  </si>
  <si>
    <t>21:0107:000627</t>
  </si>
  <si>
    <t>21:0107:000627:0001:0001:00</t>
  </si>
  <si>
    <t>082L  :765060:00:------:--</t>
  </si>
  <si>
    <t>21:1064:000665</t>
  </si>
  <si>
    <t>21:0107:000628</t>
  </si>
  <si>
    <t>21:0107:000628:0001:0001:00</t>
  </si>
  <si>
    <t>082L  :765062:00:------:--</t>
  </si>
  <si>
    <t>21:1064:000666</t>
  </si>
  <si>
    <t>21:0107:000629</t>
  </si>
  <si>
    <t>21:0107:000629:0001:0001:00</t>
  </si>
  <si>
    <t>082L  :765063:00:------:--</t>
  </si>
  <si>
    <t>21:1064:000667</t>
  </si>
  <si>
    <t>21:0107:000630</t>
  </si>
  <si>
    <t>21:0107:000630:0001:0001:00</t>
  </si>
  <si>
    <t>082L  :765064:00:------:--</t>
  </si>
  <si>
    <t>21:1064:000668</t>
  </si>
  <si>
    <t>21:0107:000631</t>
  </si>
  <si>
    <t>21:0107:000631:0001:0001:00</t>
  </si>
  <si>
    <t>082L  :765065:00:------:--</t>
  </si>
  <si>
    <t>21:1064:000669</t>
  </si>
  <si>
    <t>21:0107:000632</t>
  </si>
  <si>
    <t>21:0107:000632:0001:0001:00</t>
  </si>
  <si>
    <t>082L  :765066:00:------:--</t>
  </si>
  <si>
    <t>21:1064:000670</t>
  </si>
  <si>
    <t>21:0107:000633</t>
  </si>
  <si>
    <t>21:0107:000633:0001:0001:00</t>
  </si>
  <si>
    <t>082L  :765067:00:------:--</t>
  </si>
  <si>
    <t>21:1064:000671</t>
  </si>
  <si>
    <t>21:0107:000634</t>
  </si>
  <si>
    <t>21:0107:000634:0001:0001:00</t>
  </si>
  <si>
    <t>082L  :765068:00:------:--</t>
  </si>
  <si>
    <t>21:1064:000672</t>
  </si>
  <si>
    <t>21:0107:000635</t>
  </si>
  <si>
    <t>21:0107:000635:0001:0001:00</t>
  </si>
  <si>
    <t>082L  :765069:10:------:--</t>
  </si>
  <si>
    <t>21:1064:000673</t>
  </si>
  <si>
    <t>21:0107:000636</t>
  </si>
  <si>
    <t>21:0107:000636:0001:0001:00</t>
  </si>
  <si>
    <t>082L  :765070:20:765069:10</t>
  </si>
  <si>
    <t>21:1064:000674</t>
  </si>
  <si>
    <t>21:0107:000636:0002:0001:00</t>
  </si>
  <si>
    <t>082L  :765071:00:------:--</t>
  </si>
  <si>
    <t>21:1064:000675</t>
  </si>
  <si>
    <t>21:0107:000637</t>
  </si>
  <si>
    <t>21:0107:000637:0001:0001:00</t>
  </si>
  <si>
    <t>082L  :765072:00:------:--</t>
  </si>
  <si>
    <t>21:1064:000676</t>
  </si>
  <si>
    <t>21:0107:000638</t>
  </si>
  <si>
    <t>21:0107:000638:0001:0001:00</t>
  </si>
  <si>
    <t>082L  :765073:00:------:--</t>
  </si>
  <si>
    <t>21:1064:000677</t>
  </si>
  <si>
    <t>21:0107:000639</t>
  </si>
  <si>
    <t>21:0107:000639:0001:0001:00</t>
  </si>
  <si>
    <t>082L  :765074:00:------:--</t>
  </si>
  <si>
    <t>21:1064:000678</t>
  </si>
  <si>
    <t>21:0107:000640</t>
  </si>
  <si>
    <t>21:0107:000640:0001:0001:00</t>
  </si>
  <si>
    <t>082L  :765075:00:------:--</t>
  </si>
  <si>
    <t>21:1064:000679</t>
  </si>
  <si>
    <t>21:0107:000641</t>
  </si>
  <si>
    <t>21:0107:000641:0001:0001:00</t>
  </si>
  <si>
    <t>082L  :765076:00:------:--</t>
  </si>
  <si>
    <t>21:1064:000680</t>
  </si>
  <si>
    <t>21:0107:000642</t>
  </si>
  <si>
    <t>21:0107:000642:0001:0001:00</t>
  </si>
  <si>
    <t>082L  :765077:00:------:--</t>
  </si>
  <si>
    <t>21:1064:000681</t>
  </si>
  <si>
    <t>21:0107:000643</t>
  </si>
  <si>
    <t>21:0107:000643:0001:0001:00</t>
  </si>
  <si>
    <t>082L  :765078:00:------:--</t>
  </si>
  <si>
    <t>21:1064:000682</t>
  </si>
  <si>
    <t>21:0107:000644</t>
  </si>
  <si>
    <t>21:0107:000644:0001:0001:00</t>
  </si>
  <si>
    <t>082L  :765079:00:------:--</t>
  </si>
  <si>
    <t>21:1064:000683</t>
  </si>
  <si>
    <t>21:0107:000645</t>
  </si>
  <si>
    <t>21:0107:000645:0001:0001:00</t>
  </si>
  <si>
    <t>082L  :765083:00:------:--</t>
  </si>
  <si>
    <t>21:1064:000684</t>
  </si>
  <si>
    <t>21:0107:000646</t>
  </si>
  <si>
    <t>21:0107:000646:0001:0001:00</t>
  </si>
  <si>
    <t>082L  :765084:00:------:--</t>
  </si>
  <si>
    <t>21:1064:000685</t>
  </si>
  <si>
    <t>21:0107:000647</t>
  </si>
  <si>
    <t>21:0107:000647:0001:0001:00</t>
  </si>
  <si>
    <t>082L  :765085:00:------:--</t>
  </si>
  <si>
    <t>21:1064:000686</t>
  </si>
  <si>
    <t>21:0107:000648</t>
  </si>
  <si>
    <t>21:0107:000648:0001:0001:00</t>
  </si>
  <si>
    <t>082L  :765086:00:------:--</t>
  </si>
  <si>
    <t>21:1064:000687</t>
  </si>
  <si>
    <t>21:0107:000649</t>
  </si>
  <si>
    <t>21:0107:000649:0001:0001:00</t>
  </si>
  <si>
    <t>082L  :765087:00:------:--</t>
  </si>
  <si>
    <t>21:1064:000688</t>
  </si>
  <si>
    <t>21:0107:000650</t>
  </si>
  <si>
    <t>21:0107:000650:0001:0001:00</t>
  </si>
  <si>
    <t>082L  :765088:00:------:--</t>
  </si>
  <si>
    <t>21:1064:000689</t>
  </si>
  <si>
    <t>21:0107:000651</t>
  </si>
  <si>
    <t>21:0107:000651:0001:0001:00</t>
  </si>
  <si>
    <t>082L  :765089:00:------:--</t>
  </si>
  <si>
    <t>21:1064:000690</t>
  </si>
  <si>
    <t>21:0107:000652</t>
  </si>
  <si>
    <t>21:0107:000652:0001:0001:00</t>
  </si>
  <si>
    <t>082L  :765090:00:------:--</t>
  </si>
  <si>
    <t>21:1064:000691</t>
  </si>
  <si>
    <t>21:0107:000653</t>
  </si>
  <si>
    <t>21:0107:000653:0001:0001:00</t>
  </si>
  <si>
    <t>696</t>
  </si>
  <si>
    <t>082L  :765091:00:------:--</t>
  </si>
  <si>
    <t>21:1064:000692</t>
  </si>
  <si>
    <t>21:0107:000654</t>
  </si>
  <si>
    <t>21:0107:000654:0001:0001:00</t>
  </si>
  <si>
    <t>082L  :765092:00:------:--</t>
  </si>
  <si>
    <t>21:1064:000693</t>
  </si>
  <si>
    <t>21:0107:000655</t>
  </si>
  <si>
    <t>21:0107:000655:0001:0001:00</t>
  </si>
  <si>
    <t>082L  :765093:10:------:--</t>
  </si>
  <si>
    <t>21:1064:000694</t>
  </si>
  <si>
    <t>21:0107:000656</t>
  </si>
  <si>
    <t>21:0107:000656:0001:0001:00</t>
  </si>
  <si>
    <t>082L  :765094:20:765093:10</t>
  </si>
  <si>
    <t>21:1064:000695</t>
  </si>
  <si>
    <t>21:0107:000656:0002:0001:00</t>
  </si>
  <si>
    <t>082L  :765095:00:------:--</t>
  </si>
  <si>
    <t>21:1064:000696</t>
  </si>
  <si>
    <t>21:0107:000657</t>
  </si>
  <si>
    <t>21:0107:000657:0001:0001:00</t>
  </si>
  <si>
    <t>082L  :765096:00:------:--</t>
  </si>
  <si>
    <t>21:1064:000697</t>
  </si>
  <si>
    <t>21:0107:000658</t>
  </si>
  <si>
    <t>21:0107:000658:0001:0001:00</t>
  </si>
  <si>
    <t>082L  :765097:00:------:--</t>
  </si>
  <si>
    <t>21:1064:000698</t>
  </si>
  <si>
    <t>21:0107:000659</t>
  </si>
  <si>
    <t>21:0107:000659:0001:0001:00</t>
  </si>
  <si>
    <t>082L  :765098:00:------:--</t>
  </si>
  <si>
    <t>21:1064:000699</t>
  </si>
  <si>
    <t>21:0107:000660</t>
  </si>
  <si>
    <t>21:0107:000660:0001:0001:00</t>
  </si>
  <si>
    <t>082L  :765099:00:------:--</t>
  </si>
  <si>
    <t>21:1064:000700</t>
  </si>
  <si>
    <t>21:0107:000661</t>
  </si>
  <si>
    <t>21:0107:000661:0001:0001:00</t>
  </si>
  <si>
    <t>082L  :765100:00:------:--</t>
  </si>
  <si>
    <t>21:1064:000701</t>
  </si>
  <si>
    <t>21:0107:000662</t>
  </si>
  <si>
    <t>21:0107:000662:0001:0001:00</t>
  </si>
  <si>
    <t>83.4</t>
  </si>
  <si>
    <t>082L  :765103:00:------:--</t>
  </si>
  <si>
    <t>21:1064:000702</t>
  </si>
  <si>
    <t>21:0107:000663</t>
  </si>
  <si>
    <t>21:0107:000663:0001:0001:00</t>
  </si>
  <si>
    <t>082L  :765104:00:------:--</t>
  </si>
  <si>
    <t>21:1064:000703</t>
  </si>
  <si>
    <t>21:0107:000664</t>
  </si>
  <si>
    <t>21:0107:000664:0001:0001:00</t>
  </si>
  <si>
    <t>082L  :765105:00:------:--</t>
  </si>
  <si>
    <t>21:1064:000704</t>
  </si>
  <si>
    <t>21:0107:000665</t>
  </si>
  <si>
    <t>21:0107:000665:0001:0001:00</t>
  </si>
  <si>
    <t>082L  :765106:00:------:--</t>
  </si>
  <si>
    <t>21:1064:000705</t>
  </si>
  <si>
    <t>21:0107:000666</t>
  </si>
  <si>
    <t>21:0107:000666:0001:0001:00</t>
  </si>
  <si>
    <t>082L  :765107:00:------:--</t>
  </si>
  <si>
    <t>21:1064:000706</t>
  </si>
  <si>
    <t>21:0107:000667</t>
  </si>
  <si>
    <t>21:0107:000667:0001:0001:00</t>
  </si>
  <si>
    <t>082L  :765108:00:------:--</t>
  </si>
  <si>
    <t>21:1064:000707</t>
  </si>
  <si>
    <t>21:0107:000668</t>
  </si>
  <si>
    <t>21:0107:000668:0001:0001:00</t>
  </si>
  <si>
    <t>082L  :765109:00:------:--</t>
  </si>
  <si>
    <t>21:1064:000708</t>
  </si>
  <si>
    <t>21:0107:000669</t>
  </si>
  <si>
    <t>21:0107:000669:0001:0001:00</t>
  </si>
  <si>
    <t>082L  :765110:00:------:--</t>
  </si>
  <si>
    <t>21:1064:000709</t>
  </si>
  <si>
    <t>21:0107:000670</t>
  </si>
  <si>
    <t>21:0107:000670:0001:0001:00</t>
  </si>
  <si>
    <t>082L  :765111:10:------:--</t>
  </si>
  <si>
    <t>21:1064:000710</t>
  </si>
  <si>
    <t>21:0107:000671</t>
  </si>
  <si>
    <t>21:0107:000671:0001:0001:00</t>
  </si>
  <si>
    <t>082L  :765112:20:765111:10</t>
  </si>
  <si>
    <t>21:1064:000711</t>
  </si>
  <si>
    <t>21:0107:000671:0002:0001:00</t>
  </si>
  <si>
    <t>082L  :765113:00:------:--</t>
  </si>
  <si>
    <t>21:1064:000712</t>
  </si>
  <si>
    <t>21:0107:000672</t>
  </si>
  <si>
    <t>21:0107:000672:0001:0001:00</t>
  </si>
  <si>
    <t>082L  :765114:00:------:--</t>
  </si>
  <si>
    <t>21:1064:000713</t>
  </si>
  <si>
    <t>21:0107:000673</t>
  </si>
  <si>
    <t>21:0107:000673:0001:0001:00</t>
  </si>
  <si>
    <t>082L  :765115:00:------:--</t>
  </si>
  <si>
    <t>21:1064:000714</t>
  </si>
  <si>
    <t>21:0107:000674</t>
  </si>
  <si>
    <t>21:0107:000674:0001:0001:00</t>
  </si>
  <si>
    <t>082L  :765116:00:------:--</t>
  </si>
  <si>
    <t>21:1064:000715</t>
  </si>
  <si>
    <t>21:0107:000675</t>
  </si>
  <si>
    <t>21:0107:000675:0001:0001:00</t>
  </si>
  <si>
    <t>082L  :765117:00:------:--</t>
  </si>
  <si>
    <t>21:1064:000716</t>
  </si>
  <si>
    <t>21:0107:000676</t>
  </si>
  <si>
    <t>21:0107:000676:0001:0001:00</t>
  </si>
  <si>
    <t>082L  :765118:00:------:--</t>
  </si>
  <si>
    <t>21:1064:000717</t>
  </si>
  <si>
    <t>21:0107:000677</t>
  </si>
  <si>
    <t>21:0107:000677:0001:0001:00</t>
  </si>
  <si>
    <t>082L  :765119:00:------:--</t>
  </si>
  <si>
    <t>21:1064:000718</t>
  </si>
  <si>
    <t>21:0107:000678</t>
  </si>
  <si>
    <t>21:0107:000678:0001:0001:00</t>
  </si>
  <si>
    <t>082L  :765120:00:------:--</t>
  </si>
  <si>
    <t>21:1064:000719</t>
  </si>
  <si>
    <t>21:0107:000679</t>
  </si>
  <si>
    <t>21:0107:000679:0001:0001:00</t>
  </si>
  <si>
    <t>082L  :765122:00:------:--</t>
  </si>
  <si>
    <t>21:1064:000720</t>
  </si>
  <si>
    <t>21:0107:000680</t>
  </si>
  <si>
    <t>21:0107:000680:0001:0001:00</t>
  </si>
  <si>
    <t>082L  :765123:00:------:--</t>
  </si>
  <si>
    <t>21:1064:000721</t>
  </si>
  <si>
    <t>21:0107:000681</t>
  </si>
  <si>
    <t>21:0107:000681:0001:0001:00</t>
  </si>
  <si>
    <t>082L  :765124:00:------:--</t>
  </si>
  <si>
    <t>21:1064:000722</t>
  </si>
  <si>
    <t>21:0107:000682</t>
  </si>
  <si>
    <t>21:0107:000682:0001:0001:00</t>
  </si>
  <si>
    <t>082L  :765125:00:------:--</t>
  </si>
  <si>
    <t>21:1064:000723</t>
  </si>
  <si>
    <t>21:0107:000683</t>
  </si>
  <si>
    <t>21:0107:000683:0001:0001:00</t>
  </si>
  <si>
    <t>082L  :765126:00:------:--</t>
  </si>
  <si>
    <t>21:1064:000724</t>
  </si>
  <si>
    <t>21:0107:000684</t>
  </si>
  <si>
    <t>21:0107:000684:0001:0001:00</t>
  </si>
  <si>
    <t>082L  :765127:00:------:--</t>
  </si>
  <si>
    <t>21:1064:000725</t>
  </si>
  <si>
    <t>21:0107:000685</t>
  </si>
  <si>
    <t>21:0107:000685:0001:0001:00</t>
  </si>
  <si>
    <t>082L  :765128:00:------:--</t>
  </si>
  <si>
    <t>21:1064:000726</t>
  </si>
  <si>
    <t>21:0107:000686</t>
  </si>
  <si>
    <t>21:0107:000686:0001:0001:00</t>
  </si>
  <si>
    <t>082L  :765129:00:------:--</t>
  </si>
  <si>
    <t>21:1064:000727</t>
  </si>
  <si>
    <t>21:0107:000687</t>
  </si>
  <si>
    <t>21:0107:000687:0001:0001:00</t>
  </si>
  <si>
    <t>082L  :765130:00:------:--</t>
  </si>
  <si>
    <t>21:1064:000728</t>
  </si>
  <si>
    <t>21:0107:000688</t>
  </si>
  <si>
    <t>21:0107:000688:0001:0001:00</t>
  </si>
  <si>
    <t>082L  :765131:10:------:--</t>
  </si>
  <si>
    <t>21:1064:000729</t>
  </si>
  <si>
    <t>21:0107:000689</t>
  </si>
  <si>
    <t>21:0107:000689:0001:0001:00</t>
  </si>
  <si>
    <t>082L  :765132:20:765131:10</t>
  </si>
  <si>
    <t>21:1064:000730</t>
  </si>
  <si>
    <t>21:0107:000689:0002:0001:00</t>
  </si>
  <si>
    <t>082L  :765133:00:------:--</t>
  </si>
  <si>
    <t>21:1064:000731</t>
  </si>
  <si>
    <t>21:0107:000690</t>
  </si>
  <si>
    <t>21:0107:000690:0001:0001:00</t>
  </si>
  <si>
    <t>082L  :765134:00:------:--</t>
  </si>
  <si>
    <t>21:1064:000732</t>
  </si>
  <si>
    <t>21:0107:000691</t>
  </si>
  <si>
    <t>21:0107:000691:0001:0001:00</t>
  </si>
  <si>
    <t>082L  :765135:00:------:--</t>
  </si>
  <si>
    <t>21:1064:000733</t>
  </si>
  <si>
    <t>21:0107:000692</t>
  </si>
  <si>
    <t>21:0107:000692:0001:0001:00</t>
  </si>
  <si>
    <t>082L  :765136:00:------:--</t>
  </si>
  <si>
    <t>21:1064:000734</t>
  </si>
  <si>
    <t>21:0107:000693</t>
  </si>
  <si>
    <t>21:0107:000693:0001:0001:00</t>
  </si>
  <si>
    <t>082L  :765137:00:------:--</t>
  </si>
  <si>
    <t>21:1064:000735</t>
  </si>
  <si>
    <t>21:0107:000694</t>
  </si>
  <si>
    <t>21:0107:000694:0001:0001:00</t>
  </si>
  <si>
    <t>082L  :765138:00:------:--</t>
  </si>
  <si>
    <t>21:1064:000736</t>
  </si>
  <si>
    <t>21:0107:000695</t>
  </si>
  <si>
    <t>21:0107:000695:0001:0001:00</t>
  </si>
  <si>
    <t>082L  :765140:00:------:--</t>
  </si>
  <si>
    <t>21:1064:000737</t>
  </si>
  <si>
    <t>21:0107:000696</t>
  </si>
  <si>
    <t>21:0107:000696:0001:0001:00</t>
  </si>
  <si>
    <t>082L  :765142:00:------:--</t>
  </si>
  <si>
    <t>21:1064:000738</t>
  </si>
  <si>
    <t>21:0107:000697</t>
  </si>
  <si>
    <t>21:0107:000697:0001:0001:00</t>
  </si>
  <si>
    <t>082L  :765143:00:------:--</t>
  </si>
  <si>
    <t>21:1064:000739</t>
  </si>
  <si>
    <t>21:0107:000698</t>
  </si>
  <si>
    <t>21:0107:000698:0001:0001:00</t>
  </si>
  <si>
    <t>082L  :765144:00:------:--</t>
  </si>
  <si>
    <t>21:1064:000740</t>
  </si>
  <si>
    <t>21:0107:000699</t>
  </si>
  <si>
    <t>21:0107:000699:0001:0001:00</t>
  </si>
  <si>
    <t>082L  :765145:00:------:--</t>
  </si>
  <si>
    <t>21:1064:000741</t>
  </si>
  <si>
    <t>21:0107:000700</t>
  </si>
  <si>
    <t>21:0107:000700:0001:0001:00</t>
  </si>
  <si>
    <t>082L  :765146:00:------:--</t>
  </si>
  <si>
    <t>21:1064:000742</t>
  </si>
  <si>
    <t>21:0107:000701</t>
  </si>
  <si>
    <t>21:0107:000701:0001:0001:00</t>
  </si>
  <si>
    <t>082L  :765147:00:------:--</t>
  </si>
  <si>
    <t>21:1064:000743</t>
  </si>
  <si>
    <t>21:0107:000702</t>
  </si>
  <si>
    <t>21:0107:000702:0001:0001:00</t>
  </si>
  <si>
    <t>082L  :765148:00:------:--</t>
  </si>
  <si>
    <t>21:1064:000744</t>
  </si>
  <si>
    <t>21:0107:000703</t>
  </si>
  <si>
    <t>21:0107:000703:0001:0001:00</t>
  </si>
  <si>
    <t>082L  :765149:00:------:--</t>
  </si>
  <si>
    <t>21:1064:000745</t>
  </si>
  <si>
    <t>21:0107:000704</t>
  </si>
  <si>
    <t>21:0107:000704:0001:0001:00</t>
  </si>
  <si>
    <t>082L  :765150:00:------:--</t>
  </si>
  <si>
    <t>21:1064:000746</t>
  </si>
  <si>
    <t>21:0107:000705</t>
  </si>
  <si>
    <t>21:0107:000705:0001:0001:00</t>
  </si>
  <si>
    <t>082L  :765151:00:------:--</t>
  </si>
  <si>
    <t>21:1064:000747</t>
  </si>
  <si>
    <t>21:0107:000706</t>
  </si>
  <si>
    <t>21:0107:000706:0001:0001:00</t>
  </si>
  <si>
    <t>082L  :765152:00:------:--</t>
  </si>
  <si>
    <t>21:1064:000748</t>
  </si>
  <si>
    <t>21:0107:000707</t>
  </si>
  <si>
    <t>21:0107:000707:0001:0001:00</t>
  </si>
  <si>
    <t>082L  :765153:10:------:--</t>
  </si>
  <si>
    <t>21:1064:000749</t>
  </si>
  <si>
    <t>21:0107:000708</t>
  </si>
  <si>
    <t>21:0107:000708:0001:0001:00</t>
  </si>
  <si>
    <t>082L  :765154:20:765153:10</t>
  </si>
  <si>
    <t>21:1064:000750</t>
  </si>
  <si>
    <t>21:0107:000708:0002:0001:00</t>
  </si>
  <si>
    <t>082L  :765155:00:------:--</t>
  </si>
  <si>
    <t>21:1064:000751</t>
  </si>
  <si>
    <t>21:0107:000709</t>
  </si>
  <si>
    <t>21:0107:000709:0001:0001:00</t>
  </si>
  <si>
    <t>082L  :765156:00:------:--</t>
  </si>
  <si>
    <t>21:1064:000752</t>
  </si>
  <si>
    <t>21:0107:000710</t>
  </si>
  <si>
    <t>21:0107:000710:0001:0001:00</t>
  </si>
  <si>
    <t>082L  :765157:00:------:--</t>
  </si>
  <si>
    <t>21:1064:000753</t>
  </si>
  <si>
    <t>21:0107:000711</t>
  </si>
  <si>
    <t>21:0107:000711:0001:0001:00</t>
  </si>
  <si>
    <t>082L  :765158:00:------:--</t>
  </si>
  <si>
    <t>21:1064:000754</t>
  </si>
  <si>
    <t>21:0107:000712</t>
  </si>
  <si>
    <t>21:0107:000712:0001:0001:00</t>
  </si>
  <si>
    <t>082L  :765160:00:------:--</t>
  </si>
  <si>
    <t>21:1064:000755</t>
  </si>
  <si>
    <t>21:0107:000713</t>
  </si>
  <si>
    <t>21:0107:000713:0001:0001:00</t>
  </si>
  <si>
    <t>082L  :765162:00:------:--</t>
  </si>
  <si>
    <t>21:1064:000756</t>
  </si>
  <si>
    <t>21:0107:000714</t>
  </si>
  <si>
    <t>21:0107:000714:0001:0001:00</t>
  </si>
  <si>
    <t>082L  :765163:00:------:--</t>
  </si>
  <si>
    <t>21:1064:000757</t>
  </si>
  <si>
    <t>21:0107:000715</t>
  </si>
  <si>
    <t>21:0107:000715:0001:0001:00</t>
  </si>
  <si>
    <t>082L  :765164:00:------:--</t>
  </si>
  <si>
    <t>21:1064:000758</t>
  </si>
  <si>
    <t>21:0107:000716</t>
  </si>
  <si>
    <t>21:0107:000716:0001:0001:00</t>
  </si>
  <si>
    <t>082L  :765165:10:------:--</t>
  </si>
  <si>
    <t>21:1064:000759</t>
  </si>
  <si>
    <t>21:0107:000717</t>
  </si>
  <si>
    <t>21:0107:000717:0001:0001:00</t>
  </si>
  <si>
    <t>082L  :765166:20:765165:10</t>
  </si>
  <si>
    <t>21:1064:000760</t>
  </si>
  <si>
    <t>21:0107:000717:0002:0001:00</t>
  </si>
  <si>
    <t>082L  :765167:00:------:--</t>
  </si>
  <si>
    <t>21:1064:000761</t>
  </si>
  <si>
    <t>21:0107:000718</t>
  </si>
  <si>
    <t>21:0107:000718:0001:0001:00</t>
  </si>
  <si>
    <t>082L  :765168:00:------:--</t>
  </si>
  <si>
    <t>21:1064:000762</t>
  </si>
  <si>
    <t>21:0107:000719</t>
  </si>
  <si>
    <t>21:0107:000719:0001:0001:00</t>
  </si>
  <si>
    <t>082L  :765169:00:------:--</t>
  </si>
  <si>
    <t>21:1064:000763</t>
  </si>
  <si>
    <t>21:0107:000720</t>
  </si>
  <si>
    <t>21:0107:000720:0001:0001:00</t>
  </si>
  <si>
    <t>082L  :765170:00:------:--</t>
  </si>
  <si>
    <t>21:1064:000764</t>
  </si>
  <si>
    <t>21:0107:000721</t>
  </si>
  <si>
    <t>21:0107:000721:0001:0001:00</t>
  </si>
  <si>
    <t>082L  :765171:00:------:--</t>
  </si>
  <si>
    <t>21:1064:000765</t>
  </si>
  <si>
    <t>21:0107:000722</t>
  </si>
  <si>
    <t>21:0107:000722:0001:0001:00</t>
  </si>
  <si>
    <t>082L  :765172:00:------:--</t>
  </si>
  <si>
    <t>21:1064:000766</t>
  </si>
  <si>
    <t>21:0107:000723</t>
  </si>
  <si>
    <t>21:0107:000723:0001:0001:00</t>
  </si>
  <si>
    <t>082L  :765174:00:------:--</t>
  </si>
  <si>
    <t>21:1064:000767</t>
  </si>
  <si>
    <t>21:0107:000724</t>
  </si>
  <si>
    <t>21:0107:000724:0001:0001:00</t>
  </si>
  <si>
    <t>082L  :765175:00:------:--</t>
  </si>
  <si>
    <t>21:1064:000768</t>
  </si>
  <si>
    <t>21:0107:000725</t>
  </si>
  <si>
    <t>21:0107:000725:0001:0001:00</t>
  </si>
  <si>
    <t>082L  :765176:00:------:--</t>
  </si>
  <si>
    <t>21:1064:000769</t>
  </si>
  <si>
    <t>21:0107:000726</t>
  </si>
  <si>
    <t>21:0107:000726:0001:0001:00</t>
  </si>
  <si>
    <t>082L  :765177:00:------:--</t>
  </si>
  <si>
    <t>21:1064:000770</t>
  </si>
  <si>
    <t>21:0107:000727</t>
  </si>
  <si>
    <t>21:0107:000727:0001:0001:00</t>
  </si>
  <si>
    <t>082L  :765178:00:------:--</t>
  </si>
  <si>
    <t>21:1064:000771</t>
  </si>
  <si>
    <t>21:0107:000728</t>
  </si>
  <si>
    <t>21:0107:000728:0001:0001:00</t>
  </si>
  <si>
    <t>082L  :765179:00:------:--</t>
  </si>
  <si>
    <t>21:1064:000772</t>
  </si>
  <si>
    <t>21:0107:000729</t>
  </si>
  <si>
    <t>21:0107:000729:0001:0001:00</t>
  </si>
  <si>
    <t>082L  :765180:00:------:--</t>
  </si>
  <si>
    <t>21:1064:000773</t>
  </si>
  <si>
    <t>21:0107:000730</t>
  </si>
  <si>
    <t>21:0107:000730:0001:0001:00</t>
  </si>
  <si>
    <t>082L  :765182:00:------:--</t>
  </si>
  <si>
    <t>21:1064:000774</t>
  </si>
  <si>
    <t>21:0107:000731</t>
  </si>
  <si>
    <t>21:0107:000731:0001:0001:00</t>
  </si>
  <si>
    <t>082L  :765183:00:------:--</t>
  </si>
  <si>
    <t>21:1064:000775</t>
  </si>
  <si>
    <t>21:0107:000732</t>
  </si>
  <si>
    <t>21:0107:000732:0001:0001:00</t>
  </si>
  <si>
    <t>082L  :765184:00:------:--</t>
  </si>
  <si>
    <t>21:1064:000776</t>
  </si>
  <si>
    <t>21:0107:000733</t>
  </si>
  <si>
    <t>21:0107:000733:0001:0001:00</t>
  </si>
  <si>
    <t>082L  :765185:00:------:--</t>
  </si>
  <si>
    <t>21:1064:000777</t>
  </si>
  <si>
    <t>21:0107:000734</t>
  </si>
  <si>
    <t>21:0107:000734:0001:0001:00</t>
  </si>
  <si>
    <t>082L  :765186:00:------:--</t>
  </si>
  <si>
    <t>21:1064:000778</t>
  </si>
  <si>
    <t>21:0107:000735</t>
  </si>
  <si>
    <t>21:0107:000735:0001:0001:00</t>
  </si>
  <si>
    <t>082L  :765187:00:------:--</t>
  </si>
  <si>
    <t>21:1064:000779</t>
  </si>
  <si>
    <t>21:0107:000736</t>
  </si>
  <si>
    <t>21:0107:000736:0001:0001:00</t>
  </si>
  <si>
    <t>082L  :765188:00:------:--</t>
  </si>
  <si>
    <t>21:1064:000780</t>
  </si>
  <si>
    <t>21:0107:000737</t>
  </si>
  <si>
    <t>21:0107:000737:0001:0001:00</t>
  </si>
  <si>
    <t>082L  :765189:00:------:--</t>
  </si>
  <si>
    <t>21:1064:000781</t>
  </si>
  <si>
    <t>21:0107:000738</t>
  </si>
  <si>
    <t>21:0107:000738:0001:0001:00</t>
  </si>
  <si>
    <t>082L  :765190:10:------:--</t>
  </si>
  <si>
    <t>21:1064:000782</t>
  </si>
  <si>
    <t>21:0107:000739</t>
  </si>
  <si>
    <t>21:0107:000739:0001:0001:00</t>
  </si>
  <si>
    <t>082L  :765191:20:765190:10</t>
  </si>
  <si>
    <t>21:1064:000783</t>
  </si>
  <si>
    <t>21:0107:000739:0002:0001:00</t>
  </si>
  <si>
    <t>082L  :765192:00:------:--</t>
  </si>
  <si>
    <t>21:1064:000784</t>
  </si>
  <si>
    <t>21:0107:000740</t>
  </si>
  <si>
    <t>21:0107:000740:0001:0001:00</t>
  </si>
  <si>
    <t>082L  :765193:00:------:--</t>
  </si>
  <si>
    <t>21:1064:000785</t>
  </si>
  <si>
    <t>21:0107:000741</t>
  </si>
  <si>
    <t>21:0107:000741:0001:0001:00</t>
  </si>
  <si>
    <t>082L  :765194:00:------:--</t>
  </si>
  <si>
    <t>21:1064:000786</t>
  </si>
  <si>
    <t>21:0107:000742</t>
  </si>
  <si>
    <t>21:0107:000742:0001:0001:00</t>
  </si>
  <si>
    <t>082L  :765195:00:------:--</t>
  </si>
  <si>
    <t>21:1064:000787</t>
  </si>
  <si>
    <t>21:0107:000743</t>
  </si>
  <si>
    <t>21:0107:000743:0001:0001:00</t>
  </si>
  <si>
    <t>082L  :765196:00:------:--</t>
  </si>
  <si>
    <t>21:1064:000788</t>
  </si>
  <si>
    <t>21:0107:000744</t>
  </si>
  <si>
    <t>21:0107:000744:0001:0001:00</t>
  </si>
  <si>
    <t>082L  :765197:00:------:--</t>
  </si>
  <si>
    <t>21:1064:000789</t>
  </si>
  <si>
    <t>21:0107:000745</t>
  </si>
  <si>
    <t>21:0107:000745:0001:0001:00</t>
  </si>
  <si>
    <t>082L  :765198:00:------:--</t>
  </si>
  <si>
    <t>21:1064:000790</t>
  </si>
  <si>
    <t>21:0107:000746</t>
  </si>
  <si>
    <t>21:0107:000746:0001:0001:00</t>
  </si>
  <si>
    <t>082L  :765200:00:------:--</t>
  </si>
  <si>
    <t>21:1064:000791</t>
  </si>
  <si>
    <t>21:0107:000747</t>
  </si>
  <si>
    <t>21:0107:000747:0001:0001:00</t>
  </si>
  <si>
    <t>082L  :765202:00:------:--</t>
  </si>
  <si>
    <t>21:1064:000792</t>
  </si>
  <si>
    <t>21:0107:000748</t>
  </si>
  <si>
    <t>21:0107:000748:0001:0001:00</t>
  </si>
  <si>
    <t>082L  :765203:00:------:--</t>
  </si>
  <si>
    <t>21:1064:000793</t>
  </si>
  <si>
    <t>21:0107:000749</t>
  </si>
  <si>
    <t>21:0107:000749:0001:0001:00</t>
  </si>
  <si>
    <t>082L  :765204:00:------:--</t>
  </si>
  <si>
    <t>21:1064:000794</t>
  </si>
  <si>
    <t>21:0107:000750</t>
  </si>
  <si>
    <t>21:0107:000750:0001:0001:00</t>
  </si>
  <si>
    <t>082L  :765206:00:------:--</t>
  </si>
  <si>
    <t>21:1064:000795</t>
  </si>
  <si>
    <t>21:0107:000751</t>
  </si>
  <si>
    <t>21:0107:000751:0001:0001:00</t>
  </si>
  <si>
    <t>082L  :765207:00:------:--</t>
  </si>
  <si>
    <t>21:1064:000796</t>
  </si>
  <si>
    <t>21:0107:000752</t>
  </si>
  <si>
    <t>21:0107:000752:0001:0001:00</t>
  </si>
  <si>
    <t>082L  :765208:00:------:--</t>
  </si>
  <si>
    <t>21:1064:000797</t>
  </si>
  <si>
    <t>21:0107:000753</t>
  </si>
  <si>
    <t>21:0107:000753:0001:0001:00</t>
  </si>
  <si>
    <t>082L  :765209:00:------:--</t>
  </si>
  <si>
    <t>21:1064:000798</t>
  </si>
  <si>
    <t>21:0107:000754</t>
  </si>
  <si>
    <t>21:0107:000754:0001:0001:00</t>
  </si>
  <si>
    <t>72.4</t>
  </si>
  <si>
    <t>082L  :765210:00:------:--</t>
  </si>
  <si>
    <t>21:1064:000799</t>
  </si>
  <si>
    <t>21:0107:000755</t>
  </si>
  <si>
    <t>21:0107:000755:0001:0001:00</t>
  </si>
  <si>
    <t>309</t>
  </si>
  <si>
    <t>082L  :765211:00:------:--</t>
  </si>
  <si>
    <t>21:1064:000800</t>
  </si>
  <si>
    <t>21:0107:000756</t>
  </si>
  <si>
    <t>21:0107:000756:0001:0001:00</t>
  </si>
  <si>
    <t>082L  :765212:00:------:--</t>
  </si>
  <si>
    <t>21:1064:000801</t>
  </si>
  <si>
    <t>21:0107:000757</t>
  </si>
  <si>
    <t>21:0107:000757:0001:0001:00</t>
  </si>
  <si>
    <t>082L  :765213:10:------:--</t>
  </si>
  <si>
    <t>21:1064:000802</t>
  </si>
  <si>
    <t>21:0107:000758</t>
  </si>
  <si>
    <t>21:0107:000758:0001:0001:00</t>
  </si>
  <si>
    <t>082L  :765214:20:765213:10</t>
  </si>
  <si>
    <t>21:1064:000803</t>
  </si>
  <si>
    <t>21:0107:000758:0002:0001:00</t>
  </si>
  <si>
    <t>082L  :765215:00:------:--</t>
  </si>
  <si>
    <t>21:1064:000804</t>
  </si>
  <si>
    <t>21:0107:000759</t>
  </si>
  <si>
    <t>21:0107:000759:0001:0001:00</t>
  </si>
  <si>
    <t>082L  :765216:00:------:--</t>
  </si>
  <si>
    <t>21:1064:000805</t>
  </si>
  <si>
    <t>21:0107:000760</t>
  </si>
  <si>
    <t>21:0107:000760:0001:0001:00</t>
  </si>
  <si>
    <t>082L  :765217:00:------:--</t>
  </si>
  <si>
    <t>21:1064:000806</t>
  </si>
  <si>
    <t>21:0107:000761</t>
  </si>
  <si>
    <t>21:0107:000761:0001:0001:00</t>
  </si>
  <si>
    <t>082L  :765218:00:------:--</t>
  </si>
  <si>
    <t>21:1064:000807</t>
  </si>
  <si>
    <t>21:0107:000762</t>
  </si>
  <si>
    <t>21:0107:000762:0001:0001:00</t>
  </si>
  <si>
    <t>082L  :765219:00:------:--</t>
  </si>
  <si>
    <t>21:1064:000808</t>
  </si>
  <si>
    <t>21:0107:000763</t>
  </si>
  <si>
    <t>21:0107:000763:0001:0001:00</t>
  </si>
  <si>
    <t>082L  :765220:00:------:--</t>
  </si>
  <si>
    <t>21:1064:000809</t>
  </si>
  <si>
    <t>21:0107:000764</t>
  </si>
  <si>
    <t>21:0107:000764:0001:0001:00</t>
  </si>
  <si>
    <t>082L  :765222:00:------:--</t>
  </si>
  <si>
    <t>21:1064:000810</t>
  </si>
  <si>
    <t>21:0107:000765</t>
  </si>
  <si>
    <t>21:0107:000765:0001:0001:00</t>
  </si>
  <si>
    <t>79.5</t>
  </si>
  <si>
    <t>082L  :765223:00:------:--</t>
  </si>
  <si>
    <t>21:1064:000811</t>
  </si>
  <si>
    <t>21:0107:000766</t>
  </si>
  <si>
    <t>21:0107:000766:0001:0001:00</t>
  </si>
  <si>
    <t>774</t>
  </si>
  <si>
    <t>422</t>
  </si>
  <si>
    <t>141</t>
  </si>
  <si>
    <t>082L  :765224:00:------:--</t>
  </si>
  <si>
    <t>21:1064:000812</t>
  </si>
  <si>
    <t>21:0107:000767</t>
  </si>
  <si>
    <t>21:0107:000767:0001:0001:00</t>
  </si>
  <si>
    <t>082L  :765225:00:------:--</t>
  </si>
  <si>
    <t>21:1064:000813</t>
  </si>
  <si>
    <t>21:0107:000768</t>
  </si>
  <si>
    <t>21:0107:000768:0001:0001:00</t>
  </si>
  <si>
    <t>082L  :765226:00:------:--</t>
  </si>
  <si>
    <t>21:1064:000814</t>
  </si>
  <si>
    <t>21:0107:000769</t>
  </si>
  <si>
    <t>21:0107:000769:0001:0001:00</t>
  </si>
  <si>
    <t>082L  :765227:00:------:--</t>
  </si>
  <si>
    <t>21:1064:000815</t>
  </si>
  <si>
    <t>21:0107:000770</t>
  </si>
  <si>
    <t>21:0107:000770:0001:0001:00</t>
  </si>
  <si>
    <t>082L  :765228:00:------:--</t>
  </si>
  <si>
    <t>21:1064:000816</t>
  </si>
  <si>
    <t>21:0107:000771</t>
  </si>
  <si>
    <t>21:0107:000771:0001:0001:00</t>
  </si>
  <si>
    <t>082L  :765229:00:------:--</t>
  </si>
  <si>
    <t>21:1064:000817</t>
  </si>
  <si>
    <t>21:0107:000772</t>
  </si>
  <si>
    <t>21:0107:000772:0001:0001:00</t>
  </si>
  <si>
    <t>082L  :765230:00:------:--</t>
  </si>
  <si>
    <t>21:1064:000818</t>
  </si>
  <si>
    <t>21:0107:000773</t>
  </si>
  <si>
    <t>21:0107:000773:0001:0001:00</t>
  </si>
  <si>
    <t>082L  :765231:00:------:--</t>
  </si>
  <si>
    <t>21:1064:000819</t>
  </si>
  <si>
    <t>21:0107:000774</t>
  </si>
  <si>
    <t>21:0107:000774:0001:0001:00</t>
  </si>
  <si>
    <t>082L  :765232:00:------:--</t>
  </si>
  <si>
    <t>21:1064:000820</t>
  </si>
  <si>
    <t>21:0107:000775</t>
  </si>
  <si>
    <t>21:0107:000775:0001:0001:00</t>
  </si>
  <si>
    <t>082L  :765233:00:------:--</t>
  </si>
  <si>
    <t>21:1064:000821</t>
  </si>
  <si>
    <t>21:0107:000776</t>
  </si>
  <si>
    <t>21:0107:000776:0001:0001:00</t>
  </si>
  <si>
    <t>45.5</t>
  </si>
  <si>
    <t>082L  :765235:10:------:--</t>
  </si>
  <si>
    <t>21:1064:000822</t>
  </si>
  <si>
    <t>21:0107:000777</t>
  </si>
  <si>
    <t>21:0107:000777:0001:0001:00</t>
  </si>
  <si>
    <t>082L  :765236:20:765235:10</t>
  </si>
  <si>
    <t>21:1064:000823</t>
  </si>
  <si>
    <t>21:0107:000777:0002:0001:00</t>
  </si>
  <si>
    <t>082L  :765237:00:------:--</t>
  </si>
  <si>
    <t>21:1064:000824</t>
  </si>
  <si>
    <t>21:0107:000778</t>
  </si>
  <si>
    <t>21:0107:000778:0001:0001:00</t>
  </si>
  <si>
    <t>082L  :765238:00:------:--</t>
  </si>
  <si>
    <t>21:1064:000825</t>
  </si>
  <si>
    <t>21:0107:000779</t>
  </si>
  <si>
    <t>21:0107:000779:0001:0001:00</t>
  </si>
  <si>
    <t>082L  :765239:00:------:--</t>
  </si>
  <si>
    <t>21:1064:000826</t>
  </si>
  <si>
    <t>21:0107:000780</t>
  </si>
  <si>
    <t>21:0107:000780:0001:0001:00</t>
  </si>
  <si>
    <t>082L  :765240:00:------:--</t>
  </si>
  <si>
    <t>21:1064:000827</t>
  </si>
  <si>
    <t>21:0107:000781</t>
  </si>
  <si>
    <t>21:0107:000781:0001:0001:00</t>
  </si>
  <si>
    <t>082L  :765242:00:------:--</t>
  </si>
  <si>
    <t>21:1064:000828</t>
  </si>
  <si>
    <t>21:0107:000782</t>
  </si>
  <si>
    <t>21:0107:000782:0001:0001:00</t>
  </si>
  <si>
    <t>082L  :765243:00:------:--</t>
  </si>
  <si>
    <t>21:1064:000829</t>
  </si>
  <si>
    <t>21:0107:000783</t>
  </si>
  <si>
    <t>21:0107:000783:0001:0001:00</t>
  </si>
  <si>
    <t>082L  :765244:00:------:--</t>
  </si>
  <si>
    <t>21:1064:000830</t>
  </si>
  <si>
    <t>21:0107:000784</t>
  </si>
  <si>
    <t>21:0107:000784:0001:0001:00</t>
  </si>
  <si>
    <t>082L  :765245:00:------:--</t>
  </si>
  <si>
    <t>21:1064:000831</t>
  </si>
  <si>
    <t>21:0107:000785</t>
  </si>
  <si>
    <t>21:0107:000785:0001:0001:00</t>
  </si>
  <si>
    <t>082L  :765246:00:------:--</t>
  </si>
  <si>
    <t>21:1064:000832</t>
  </si>
  <si>
    <t>21:0107:000786</t>
  </si>
  <si>
    <t>21:0107:000786:0001:0001:00</t>
  </si>
  <si>
    <t>082L  :765247:00:------:--</t>
  </si>
  <si>
    <t>21:1064:000833</t>
  </si>
  <si>
    <t>21:0107:000787</t>
  </si>
  <si>
    <t>21:0107:000787:0001:0001:00</t>
  </si>
  <si>
    <t>082L  :765248:00:------:--</t>
  </si>
  <si>
    <t>21:1064:000834</t>
  </si>
  <si>
    <t>21:0107:000788</t>
  </si>
  <si>
    <t>21:0107:000788:0001:0001:00</t>
  </si>
  <si>
    <t>082L  :765249:00:------:--</t>
  </si>
  <si>
    <t>21:1064:000835</t>
  </si>
  <si>
    <t>21:0107:000789</t>
  </si>
  <si>
    <t>21:0107:000789:0001:0001:00</t>
  </si>
  <si>
    <t>082L  :765250:10:------:--</t>
  </si>
  <si>
    <t>21:1064:000836</t>
  </si>
  <si>
    <t>21:0107:000790</t>
  </si>
  <si>
    <t>21:0107:000790:0001:0001:00</t>
  </si>
  <si>
    <t>082L  :765251:20:765250:10</t>
  </si>
  <si>
    <t>21:1064:000837</t>
  </si>
  <si>
    <t>21:0107:000790:0002:0001:00</t>
  </si>
  <si>
    <t>082L  :765252:00:------:--</t>
  </si>
  <si>
    <t>21:1064:000838</t>
  </si>
  <si>
    <t>21:0107:000791</t>
  </si>
  <si>
    <t>21:0107:000791:0001:0001:00</t>
  </si>
  <si>
    <t>082L  :765253:00:------:--</t>
  </si>
  <si>
    <t>21:1064:000839</t>
  </si>
  <si>
    <t>21:0107:000792</t>
  </si>
  <si>
    <t>21:0107:000792:0001:0001:00</t>
  </si>
  <si>
    <t>082L  :765254:00:------:--</t>
  </si>
  <si>
    <t>21:1064:000840</t>
  </si>
  <si>
    <t>21:0107:000793</t>
  </si>
  <si>
    <t>21:0107:000793:0001:0001:00</t>
  </si>
  <si>
    <t>082L  :765255:00:------:--</t>
  </si>
  <si>
    <t>21:1064:000841</t>
  </si>
  <si>
    <t>21:0107:000794</t>
  </si>
  <si>
    <t>21:0107:000794:0001:0001:00</t>
  </si>
  <si>
    <t>082L  :765257:00:------:--</t>
  </si>
  <si>
    <t>21:1064:000842</t>
  </si>
  <si>
    <t>21:0107:000795</t>
  </si>
  <si>
    <t>21:0107:000795:0001:0001:00</t>
  </si>
  <si>
    <t>082L  :765258:00:------:--</t>
  </si>
  <si>
    <t>21:1064:000843</t>
  </si>
  <si>
    <t>21:0107:000796</t>
  </si>
  <si>
    <t>21:0107:000796:0001:0001:00</t>
  </si>
  <si>
    <t>082L  :765259:00:------:--</t>
  </si>
  <si>
    <t>21:1064:000844</t>
  </si>
  <si>
    <t>21:0107:000797</t>
  </si>
  <si>
    <t>21:0107:000797:0001:0001:00</t>
  </si>
  <si>
    <t>95.8</t>
  </si>
  <si>
    <t>082L  :765260:00:------:--</t>
  </si>
  <si>
    <t>21:1064:000845</t>
  </si>
  <si>
    <t>21:0107:000798</t>
  </si>
  <si>
    <t>21:0107:000798:0001:0001:00</t>
  </si>
  <si>
    <t>082L  :765262:00:------:--</t>
  </si>
  <si>
    <t>21:1064:000846</t>
  </si>
  <si>
    <t>21:0107:000799</t>
  </si>
  <si>
    <t>21:0107:000799:0001:0001:00</t>
  </si>
  <si>
    <t>97.1</t>
  </si>
  <si>
    <t>082L  :765263:00:------:--</t>
  </si>
  <si>
    <t>21:1064:000847</t>
  </si>
  <si>
    <t>21:0107:000800</t>
  </si>
  <si>
    <t>21:0107:000800:0001:0001:00</t>
  </si>
  <si>
    <t>082L  :765264:00:------:--</t>
  </si>
  <si>
    <t>21:1064:000848</t>
  </si>
  <si>
    <t>21:0107:000801</t>
  </si>
  <si>
    <t>21:0107:000801:0001:0001:00</t>
  </si>
  <si>
    <t>197</t>
  </si>
  <si>
    <t>082L  :765265:00:------:--</t>
  </si>
  <si>
    <t>21:1064:000849</t>
  </si>
  <si>
    <t>21:0107:000802</t>
  </si>
  <si>
    <t>21:0107:000802:0001:0001:00</t>
  </si>
  <si>
    <t>082L  :765266:00:------:--</t>
  </si>
  <si>
    <t>21:1064:000850</t>
  </si>
  <si>
    <t>21:0107:000803</t>
  </si>
  <si>
    <t>21:0107:000803:0001:0001:00</t>
  </si>
  <si>
    <t>082L  :765267:00:------:--</t>
  </si>
  <si>
    <t>21:1064:000851</t>
  </si>
  <si>
    <t>21:0107:000804</t>
  </si>
  <si>
    <t>21:0107:000804:0001:0001:00</t>
  </si>
  <si>
    <t>082L  :765268:00:------:--</t>
  </si>
  <si>
    <t>21:1064:000852</t>
  </si>
  <si>
    <t>21:0107:000805</t>
  </si>
  <si>
    <t>21:0107:000805:0001:0001:00</t>
  </si>
  <si>
    <t>776</t>
  </si>
  <si>
    <t>429</t>
  </si>
  <si>
    <t>164</t>
  </si>
  <si>
    <t>082L  :765269:00:------:--</t>
  </si>
  <si>
    <t>21:1064:000853</t>
  </si>
  <si>
    <t>21:0107:000806</t>
  </si>
  <si>
    <t>21:0107:000806:0001:0001:00</t>
  </si>
  <si>
    <t>082L  :765270:10:------:--</t>
  </si>
  <si>
    <t>21:1064:000854</t>
  </si>
  <si>
    <t>21:0107:000807</t>
  </si>
  <si>
    <t>21:0107:000807:0001:0001:00</t>
  </si>
  <si>
    <t>082L  :765271:20:765270:10</t>
  </si>
  <si>
    <t>21:1064:000855</t>
  </si>
  <si>
    <t>21:0107:000807:0002:0001:00</t>
  </si>
  <si>
    <t>082L  :765272:00:------:--</t>
  </si>
  <si>
    <t>21:1064:000856</t>
  </si>
  <si>
    <t>21:0107:000808</t>
  </si>
  <si>
    <t>21:0107:000808:0001:0001:00</t>
  </si>
  <si>
    <t>082L  :765273:00:------:--</t>
  </si>
  <si>
    <t>21:1064:000857</t>
  </si>
  <si>
    <t>21:0107:000809</t>
  </si>
  <si>
    <t>21:0107:000809:0001:0001:00</t>
  </si>
  <si>
    <t>082L  :765275:00:------:--</t>
  </si>
  <si>
    <t>21:1064:000858</t>
  </si>
  <si>
    <t>21:0107:000810</t>
  </si>
  <si>
    <t>21:0107:000810:0001:0001:00</t>
  </si>
  <si>
    <t>082L  :765276:00:------:--</t>
  </si>
  <si>
    <t>21:1064:000859</t>
  </si>
  <si>
    <t>21:0107:000811</t>
  </si>
  <si>
    <t>21:0107:000811:0001:0001:00</t>
  </si>
  <si>
    <t>082L  :765277:00:------:--</t>
  </si>
  <si>
    <t>21:1064:000860</t>
  </si>
  <si>
    <t>21:0107:000812</t>
  </si>
  <si>
    <t>21:0107:000812:0001:0001:00</t>
  </si>
  <si>
    <t>082L  :765278:00:------:--</t>
  </si>
  <si>
    <t>21:1064:000861</t>
  </si>
  <si>
    <t>21:0107:000813</t>
  </si>
  <si>
    <t>21:0107:000813:0001:0001:00</t>
  </si>
  <si>
    <t>082L  :765279:00:------:--</t>
  </si>
  <si>
    <t>21:1064:000862</t>
  </si>
  <si>
    <t>21:0107:000814</t>
  </si>
  <si>
    <t>21:0107:000814:0001:0001:00</t>
  </si>
  <si>
    <t>082L  :765280:00:------:--</t>
  </si>
  <si>
    <t>21:1064:000863</t>
  </si>
  <si>
    <t>21:0107:000815</t>
  </si>
  <si>
    <t>21:0107:000815:0001:0001:00</t>
  </si>
  <si>
    <t>082L  :765282:00:------:--</t>
  </si>
  <si>
    <t>21:1064:000864</t>
  </si>
  <si>
    <t>21:0107:000816</t>
  </si>
  <si>
    <t>21:0107:000816:0001:0001:00</t>
  </si>
  <si>
    <t>082L  :765283:00:------:--</t>
  </si>
  <si>
    <t>21:1064:000865</t>
  </si>
  <si>
    <t>21:0107:000817</t>
  </si>
  <si>
    <t>21:0107:000817:0001:0001:00</t>
  </si>
  <si>
    <t>082L  :765284:10:------:--</t>
  </si>
  <si>
    <t>21:1064:000866</t>
  </si>
  <si>
    <t>21:0107:000818</t>
  </si>
  <si>
    <t>21:0107:000818:0001:0001:00</t>
  </si>
  <si>
    <t>082L  :765285:20:765284:10</t>
  </si>
  <si>
    <t>21:1064:000867</t>
  </si>
  <si>
    <t>21:0107:000818:0002:0001:00</t>
  </si>
  <si>
    <t>76.6</t>
  </si>
  <si>
    <t>082L  :765287:00:------:--</t>
  </si>
  <si>
    <t>21:1064:000868</t>
  </si>
  <si>
    <t>21:0107:000819</t>
  </si>
  <si>
    <t>21:0107:000819:0001:0001:00</t>
  </si>
  <si>
    <t>082L  :765288:00:------:--</t>
  </si>
  <si>
    <t>21:1064:000869</t>
  </si>
  <si>
    <t>21:0107:000820</t>
  </si>
  <si>
    <t>21:0107:000820:0001:0001:00</t>
  </si>
  <si>
    <t>082L  :765289:00:------:--</t>
  </si>
  <si>
    <t>21:1064:000870</t>
  </si>
  <si>
    <t>21:0107:000821</t>
  </si>
  <si>
    <t>21:0107:000821:0001:0001:00</t>
  </si>
  <si>
    <t>49.3</t>
  </si>
  <si>
    <t>082L  :765290:00:------:--</t>
  </si>
  <si>
    <t>21:1064:000871</t>
  </si>
  <si>
    <t>21:0107:000822</t>
  </si>
  <si>
    <t>21:0107:000822:0001:0001:00</t>
  </si>
  <si>
    <t>082L  :765291:00:------:--</t>
  </si>
  <si>
    <t>21:1064:000872</t>
  </si>
  <si>
    <t>21:0107:000823</t>
  </si>
  <si>
    <t>21:0107:000823:0001:0001:00</t>
  </si>
  <si>
    <t>082L  :765292:00:------:--</t>
  </si>
  <si>
    <t>21:1064:000873</t>
  </si>
  <si>
    <t>21:0107:000824</t>
  </si>
  <si>
    <t>21:0107:000824:0001:0001:00</t>
  </si>
  <si>
    <t>082L  :765293:00:------:--</t>
  </si>
  <si>
    <t>21:1064:000874</t>
  </si>
  <si>
    <t>21:0107:000825</t>
  </si>
  <si>
    <t>21:0107:000825:0001:0001:00</t>
  </si>
  <si>
    <t>082L  :765294:00:------:--</t>
  </si>
  <si>
    <t>21:1064:000875</t>
  </si>
  <si>
    <t>21:0107:000826</t>
  </si>
  <si>
    <t>21:0107:000826:0001:0001:00</t>
  </si>
  <si>
    <t>082L  :765295:00:------:--</t>
  </si>
  <si>
    <t>21:1064:000876</t>
  </si>
  <si>
    <t>21:0107:000827</t>
  </si>
  <si>
    <t>21:0107:000827:0001:0001:00</t>
  </si>
  <si>
    <t>082L  :765296:00:------:--</t>
  </si>
  <si>
    <t>21:1064:000877</t>
  </si>
  <si>
    <t>21:0107:000828</t>
  </si>
  <si>
    <t>21:0107:000828:0001:0001:00</t>
  </si>
  <si>
    <t>082L  :765297:00:------:--</t>
  </si>
  <si>
    <t>21:1064:000878</t>
  </si>
  <si>
    <t>21:0107:000829</t>
  </si>
  <si>
    <t>21:0107:000829:0001:0001:00</t>
  </si>
  <si>
    <t>082L  :765298:00:------:--</t>
  </si>
  <si>
    <t>21:1064:000879</t>
  </si>
  <si>
    <t>21:0107:000830</t>
  </si>
  <si>
    <t>21:0107:000830:0001:0001:00</t>
  </si>
  <si>
    <t>082L  :765299:00:------:--</t>
  </si>
  <si>
    <t>21:1064:000880</t>
  </si>
  <si>
    <t>21:0107:000831</t>
  </si>
  <si>
    <t>21:0107:000831:0001:0001:00</t>
  </si>
  <si>
    <t>082L  :765300:00:------:--</t>
  </si>
  <si>
    <t>21:1064:000881</t>
  </si>
  <si>
    <t>21:0107:000832</t>
  </si>
  <si>
    <t>21:0107:000832:0001:0001:00</t>
  </si>
  <si>
    <t>082L  :765303:00:------:--</t>
  </si>
  <si>
    <t>21:1064:000882</t>
  </si>
  <si>
    <t>21:0107:000833</t>
  </si>
  <si>
    <t>21:0107:000833:0001:0001:00</t>
  </si>
  <si>
    <t>082L  :765304:00:------:--</t>
  </si>
  <si>
    <t>21:1064:000883</t>
  </si>
  <si>
    <t>21:0107:000834</t>
  </si>
  <si>
    <t>21:0107:000834:0001:0001:00</t>
  </si>
  <si>
    <t>082L  :765305:10:------:--</t>
  </si>
  <si>
    <t>21:1064:000884</t>
  </si>
  <si>
    <t>21:0107:000835</t>
  </si>
  <si>
    <t>21:0107:000835:0001:0001:00</t>
  </si>
  <si>
    <t>082L  :765306:20:765305:10</t>
  </si>
  <si>
    <t>21:1064:000885</t>
  </si>
  <si>
    <t>21:0107:000835:0002:0001:00</t>
  </si>
  <si>
    <t>082L  :765307:00:------:--</t>
  </si>
  <si>
    <t>21:1064:000886</t>
  </si>
  <si>
    <t>21:0107:000836</t>
  </si>
  <si>
    <t>21:0107:000836:0001:0001:00</t>
  </si>
  <si>
    <t>91.8</t>
  </si>
  <si>
    <t>082L  :765308:00:------:--</t>
  </si>
  <si>
    <t>21:1064:000887</t>
  </si>
  <si>
    <t>21:0107:000837</t>
  </si>
  <si>
    <t>21:0107:000837:0001:0001:00</t>
  </si>
  <si>
    <t>082L  :765309:00:------:--</t>
  </si>
  <si>
    <t>21:1064:000888</t>
  </si>
  <si>
    <t>21:0107:000838</t>
  </si>
  <si>
    <t>21:0107:000838:0001:0001:00</t>
  </si>
  <si>
    <t>082L  :765310:00:------:--</t>
  </si>
  <si>
    <t>21:1064:000889</t>
  </si>
  <si>
    <t>21:0107:000839</t>
  </si>
  <si>
    <t>21:0107:000839:0001:0001:00</t>
  </si>
  <si>
    <t>082L  :765311:00:------:--</t>
  </si>
  <si>
    <t>21:1064:000890</t>
  </si>
  <si>
    <t>21:0107:000840</t>
  </si>
  <si>
    <t>21:0107:000840:0001:0001:00</t>
  </si>
  <si>
    <t>082L  :765312:00:------:--</t>
  </si>
  <si>
    <t>21:1064:000891</t>
  </si>
  <si>
    <t>21:0107:000841</t>
  </si>
  <si>
    <t>21:0107:000841:0001:0001:00</t>
  </si>
  <si>
    <t>082L  :765313:00:------:--</t>
  </si>
  <si>
    <t>21:1064:000892</t>
  </si>
  <si>
    <t>21:0107:000842</t>
  </si>
  <si>
    <t>21:0107:000842:0001:0001:00</t>
  </si>
  <si>
    <t>082L  :765314:00:------:--</t>
  </si>
  <si>
    <t>21:1064:000893</t>
  </si>
  <si>
    <t>21:0107:000843</t>
  </si>
  <si>
    <t>21:0107:000843:0001:0001:00</t>
  </si>
  <si>
    <t>082L  :765315:00:------:--</t>
  </si>
  <si>
    <t>21:1064:000894</t>
  </si>
  <si>
    <t>21:0107:000844</t>
  </si>
  <si>
    <t>21:0107:000844:0001:0001:00</t>
  </si>
  <si>
    <t>082L  :765316:00:------:--</t>
  </si>
  <si>
    <t>21:1064:000895</t>
  </si>
  <si>
    <t>21:0107:000845</t>
  </si>
  <si>
    <t>21:0107:000845:0001:0001:00</t>
  </si>
  <si>
    <t>082L  :765317:00:------:--</t>
  </si>
  <si>
    <t>21:1064:000896</t>
  </si>
  <si>
    <t>21:0107:000846</t>
  </si>
  <si>
    <t>21:0107:000846:0001:0001:00</t>
  </si>
  <si>
    <t>082L  :765318:00:------:--</t>
  </si>
  <si>
    <t>21:1064:000897</t>
  </si>
  <si>
    <t>21:0107:000847</t>
  </si>
  <si>
    <t>21:0107:000847:0001:0001:00</t>
  </si>
  <si>
    <t>082L  :765319:00:------:--</t>
  </si>
  <si>
    <t>21:1064:000898</t>
  </si>
  <si>
    <t>21:0107:000848</t>
  </si>
  <si>
    <t>21:0107:000848:0001:0001:00</t>
  </si>
  <si>
    <t>082L  :765320:00:------:--</t>
  </si>
  <si>
    <t>21:1064:000899</t>
  </si>
  <si>
    <t>21:0107:000849</t>
  </si>
  <si>
    <t>21:0107:000849:0001:0001:00</t>
  </si>
  <si>
    <t>082L  :765322:00:------:--</t>
  </si>
  <si>
    <t>21:1064:000900</t>
  </si>
  <si>
    <t>21:0107:000850</t>
  </si>
  <si>
    <t>21:0107:000850:0001:0001:00</t>
  </si>
  <si>
    <t>082L  :765323:00:------:--</t>
  </si>
  <si>
    <t>21:1064:000901</t>
  </si>
  <si>
    <t>21:0107:000851</t>
  </si>
  <si>
    <t>21:0107:000851:0001:0001:00</t>
  </si>
  <si>
    <t>981</t>
  </si>
  <si>
    <t>486</t>
  </si>
  <si>
    <t>082L  :765324:00:------:--</t>
  </si>
  <si>
    <t>21:1064:000902</t>
  </si>
  <si>
    <t>21:0107:000852</t>
  </si>
  <si>
    <t>21:0107:000852:0001:0001:00</t>
  </si>
  <si>
    <t>642</t>
  </si>
  <si>
    <t>114</t>
  </si>
  <si>
    <t>082L  :765325:00:------:--</t>
  </si>
  <si>
    <t>21:1064:000903</t>
  </si>
  <si>
    <t>21:0107:000853</t>
  </si>
  <si>
    <t>21:0107:000853:0001:0001:00</t>
  </si>
  <si>
    <t>582</t>
  </si>
  <si>
    <t>99.2</t>
  </si>
  <si>
    <t>082L  :765326:10:------:--</t>
  </si>
  <si>
    <t>21:1064:000904</t>
  </si>
  <si>
    <t>21:0107:000854</t>
  </si>
  <si>
    <t>21:0107:000854:0001:0001:00</t>
  </si>
  <si>
    <t>61.3</t>
  </si>
  <si>
    <t>082L  :765327:20:765326:10</t>
  </si>
  <si>
    <t>21:1064:000905</t>
  </si>
  <si>
    <t>21:0107:000854:0002:0001:00</t>
  </si>
  <si>
    <t>082L  :765328:00:------:--</t>
  </si>
  <si>
    <t>21:1064:000906</t>
  </si>
  <si>
    <t>21:0107:000855</t>
  </si>
  <si>
    <t>21:0107:000855:0001:0001:00</t>
  </si>
  <si>
    <t>082L  :765329:00:------:--</t>
  </si>
  <si>
    <t>21:1064:000907</t>
  </si>
  <si>
    <t>21:0107:000856</t>
  </si>
  <si>
    <t>21:0107:000856:0001:0001:00</t>
  </si>
  <si>
    <t>082L  :765330:00:------:--</t>
  </si>
  <si>
    <t>21:1064:000908</t>
  </si>
  <si>
    <t>21:0107:000857</t>
  </si>
  <si>
    <t>21:0107:000857:0001:0001:00</t>
  </si>
  <si>
    <t>799</t>
  </si>
  <si>
    <t>374</t>
  </si>
  <si>
    <t>082L  :765331:00:------:--</t>
  </si>
  <si>
    <t>21:1064:000909</t>
  </si>
  <si>
    <t>21:0107:000858</t>
  </si>
  <si>
    <t>21:0107:000858:0001:0001:00</t>
  </si>
  <si>
    <t>082L  :765332:00:------:--</t>
  </si>
  <si>
    <t>21:1064:000910</t>
  </si>
  <si>
    <t>21:0107:000859</t>
  </si>
  <si>
    <t>21:0107:000859:0001:0001:00</t>
  </si>
  <si>
    <t>082L  :765333:00:------:--</t>
  </si>
  <si>
    <t>21:1064:000911</t>
  </si>
  <si>
    <t>21:0107:000860</t>
  </si>
  <si>
    <t>21:0107:000860:0001:0001:00</t>
  </si>
  <si>
    <t>082L  :765334:00:------:--</t>
  </si>
  <si>
    <t>21:1064:000912</t>
  </si>
  <si>
    <t>21:0107:000861</t>
  </si>
  <si>
    <t>21:0107:000861:0001:0001:00</t>
  </si>
  <si>
    <t>082L  :765335:00:------:--</t>
  </si>
  <si>
    <t>21:1064:000913</t>
  </si>
  <si>
    <t>21:0107:000862</t>
  </si>
  <si>
    <t>21:0107:000862:0001:0001:00</t>
  </si>
  <si>
    <t>082L  :765336:00:------:--</t>
  </si>
  <si>
    <t>21:1064:000914</t>
  </si>
  <si>
    <t>21:0107:000863</t>
  </si>
  <si>
    <t>21:0107:000863:0001:0001:00</t>
  </si>
  <si>
    <t>082L  :765337:00:------:--</t>
  </si>
  <si>
    <t>21:1064:000915</t>
  </si>
  <si>
    <t>21:0107:000864</t>
  </si>
  <si>
    <t>21:0107:000864:0001:0001:00</t>
  </si>
  <si>
    <t>082L  :765338:00:------:--</t>
  </si>
  <si>
    <t>21:1064:000916</t>
  </si>
  <si>
    <t>21:0107:000865</t>
  </si>
  <si>
    <t>21:0107:000865:0001:0001:00</t>
  </si>
  <si>
    <t>082L  :765339:00:------:--</t>
  </si>
  <si>
    <t>21:1064:000917</t>
  </si>
  <si>
    <t>21:0107:000866</t>
  </si>
  <si>
    <t>21:0107:000866:0001:0001:00</t>
  </si>
  <si>
    <t>082L  :765342:00:------:--</t>
  </si>
  <si>
    <t>21:1064:000918</t>
  </si>
  <si>
    <t>21:0107:000867</t>
  </si>
  <si>
    <t>21:0107:000867:0001:0001:00</t>
  </si>
  <si>
    <t>082L  :765343:00:------:--</t>
  </si>
  <si>
    <t>21:1064:000919</t>
  </si>
  <si>
    <t>21:0107:000868</t>
  </si>
  <si>
    <t>21:0107:000868:0001:0001:00</t>
  </si>
  <si>
    <t>082L  :767002:00:------:--</t>
  </si>
  <si>
    <t>21:1064:000920</t>
  </si>
  <si>
    <t>21:0107:000869</t>
  </si>
  <si>
    <t>21:0107:000869:0001:0001:00</t>
  </si>
  <si>
    <t>082L  :767003:00:------:--</t>
  </si>
  <si>
    <t>21:1064:000921</t>
  </si>
  <si>
    <t>21:0107:000870</t>
  </si>
  <si>
    <t>21:0107:000870:0001:0001:00</t>
  </si>
  <si>
    <t>082L  :767004:00:------:--</t>
  </si>
  <si>
    <t>21:1064:000922</t>
  </si>
  <si>
    <t>21:0107:000871</t>
  </si>
  <si>
    <t>21:0107:000871:0001:0001:00</t>
  </si>
  <si>
    <t>082L  :767006:00:------:--</t>
  </si>
  <si>
    <t>21:1064:000923</t>
  </si>
  <si>
    <t>21:0107:000872</t>
  </si>
  <si>
    <t>21:0107:000872:0001:0001:00</t>
  </si>
  <si>
    <t>082L  :767007:00:------:--</t>
  </si>
  <si>
    <t>21:1064:000924</t>
  </si>
  <si>
    <t>21:0107:000873</t>
  </si>
  <si>
    <t>21:0107:000873:0001:0001:00</t>
  </si>
  <si>
    <t>082L  :767008:00:------:--</t>
  </si>
  <si>
    <t>21:1064:000925</t>
  </si>
  <si>
    <t>21:0107:000874</t>
  </si>
  <si>
    <t>21:0107:000874:0001:0001:00</t>
  </si>
  <si>
    <t>082L  :767009:00:------:--</t>
  </si>
  <si>
    <t>21:1064:000926</t>
  </si>
  <si>
    <t>21:0107:000875</t>
  </si>
  <si>
    <t>21:0107:000875:0001:0001:00</t>
  </si>
  <si>
    <t>082L  :767010:00:------:--</t>
  </si>
  <si>
    <t>21:1064:000927</t>
  </si>
  <si>
    <t>21:0107:000876</t>
  </si>
  <si>
    <t>21:0107:000876:0001:0001:00</t>
  </si>
  <si>
    <t>082L  :767011:00:------:--</t>
  </si>
  <si>
    <t>21:1064:000928</t>
  </si>
  <si>
    <t>21:0107:000877</t>
  </si>
  <si>
    <t>21:0107:000877:0001:0001:00</t>
  </si>
  <si>
    <t>082L  :767012:00:------:--</t>
  </si>
  <si>
    <t>21:1064:000929</t>
  </si>
  <si>
    <t>21:0107:000878</t>
  </si>
  <si>
    <t>21:0107:000878:0001:0001:00</t>
  </si>
  <si>
    <t>082L  :767013:00:------:--</t>
  </si>
  <si>
    <t>21:1064:000930</t>
  </si>
  <si>
    <t>21:0107:000879</t>
  </si>
  <si>
    <t>21:0107:000879:0001:0001:00</t>
  </si>
  <si>
    <t>082L  :767014:00:------:--</t>
  </si>
  <si>
    <t>21:1064:000931</t>
  </si>
  <si>
    <t>21:0107:000880</t>
  </si>
  <si>
    <t>21:0107:000880:0001:0001:00</t>
  </si>
  <si>
    <t>082L  :767015:00:------:--</t>
  </si>
  <si>
    <t>21:1064:000932</t>
  </si>
  <si>
    <t>21:0107:000881</t>
  </si>
  <si>
    <t>21:0107:000881:0001:0001:00</t>
  </si>
  <si>
    <t>082L  :767016:10:------:--</t>
  </si>
  <si>
    <t>21:1064:000933</t>
  </si>
  <si>
    <t>21:0107:000882</t>
  </si>
  <si>
    <t>21:0107:000882:0001:0001:00</t>
  </si>
  <si>
    <t>082L  :767017:20:767016:10</t>
  </si>
  <si>
    <t>21:1064:000934</t>
  </si>
  <si>
    <t>21:0107:000882:0002:0001:00</t>
  </si>
  <si>
    <t>082L  :767018:00:------:--</t>
  </si>
  <si>
    <t>21:1064:000935</t>
  </si>
  <si>
    <t>21:0107:000883</t>
  </si>
  <si>
    <t>21:0107:000883:0001:0001:00</t>
  </si>
  <si>
    <t>082L  :767019:00:------:--</t>
  </si>
  <si>
    <t>21:1064:000936</t>
  </si>
  <si>
    <t>21:0107:000884</t>
  </si>
  <si>
    <t>21:0107:000884:0001:0001:00</t>
  </si>
  <si>
    <t>082L  :767020:00:------:--</t>
  </si>
  <si>
    <t>21:1064:000937</t>
  </si>
  <si>
    <t>21:0107:000885</t>
  </si>
  <si>
    <t>21:0107:000885:0001:0001:00</t>
  </si>
  <si>
    <t>082L  :767022:10:------:--</t>
  </si>
  <si>
    <t>21:1064:000938</t>
  </si>
  <si>
    <t>21:0107:000886</t>
  </si>
  <si>
    <t>21:0107:000886:0001:0001:00</t>
  </si>
  <si>
    <t>082L  :767023:20:767022:10</t>
  </si>
  <si>
    <t>21:1064:000939</t>
  </si>
  <si>
    <t>21:0107:000886:0002:0001:00</t>
  </si>
  <si>
    <t>082L  :767024:00:------:--</t>
  </si>
  <si>
    <t>21:1064:000940</t>
  </si>
  <si>
    <t>21:0107:000887</t>
  </si>
  <si>
    <t>21:0107:000887:0001:0001:00</t>
  </si>
  <si>
    <t>082L  :767025:00:------:--</t>
  </si>
  <si>
    <t>21:1064:000941</t>
  </si>
  <si>
    <t>21:0107:000888</t>
  </si>
  <si>
    <t>21:0107:000888:0001:0001:00</t>
  </si>
  <si>
    <t>082L  :767026:00:------:--</t>
  </si>
  <si>
    <t>21:1064:000942</t>
  </si>
  <si>
    <t>21:0107:000889</t>
  </si>
  <si>
    <t>21:0107:000889:0001:0001:00</t>
  </si>
  <si>
    <t>082L  :767027:00:------:--</t>
  </si>
  <si>
    <t>21:1064:000943</t>
  </si>
  <si>
    <t>21:0107:000890</t>
  </si>
  <si>
    <t>21:0107:000890:0001:0001:00</t>
  </si>
  <si>
    <t>082L  :767028:00:------:--</t>
  </si>
  <si>
    <t>21:1064:000944</t>
  </si>
  <si>
    <t>21:0107:000891</t>
  </si>
  <si>
    <t>21:0107:000891:0001:0001:00</t>
  </si>
  <si>
    <t>082L  :767029:00:------:--</t>
  </si>
  <si>
    <t>21:1064:000945</t>
  </si>
  <si>
    <t>21:0107:000892</t>
  </si>
  <si>
    <t>21:0107:000892:0001:0001:00</t>
  </si>
  <si>
    <t>082L  :767030:00:------:--</t>
  </si>
  <si>
    <t>21:1064:000946</t>
  </si>
  <si>
    <t>21:0107:000893</t>
  </si>
  <si>
    <t>21:0107:000893:0001:0001:00</t>
  </si>
  <si>
    <t>082L  :767031:00:------:--</t>
  </si>
  <si>
    <t>21:1064:000947</t>
  </si>
  <si>
    <t>21:0107:000894</t>
  </si>
  <si>
    <t>21:0107:000894:0001:0001:00</t>
  </si>
  <si>
    <t>082L  :767032:00:------:--</t>
  </si>
  <si>
    <t>21:1064:000948</t>
  </si>
  <si>
    <t>21:0107:000895</t>
  </si>
  <si>
    <t>21:0107:000895:0001:0001:00</t>
  </si>
  <si>
    <t>082L  :767033:00:------:--</t>
  </si>
  <si>
    <t>21:1064:000949</t>
  </si>
  <si>
    <t>21:0107:000896</t>
  </si>
  <si>
    <t>21:0107:000896:0001:0001:00</t>
  </si>
  <si>
    <t>082L  :767034:00:------:--</t>
  </si>
  <si>
    <t>21:1064:000950</t>
  </si>
  <si>
    <t>21:0107:000897</t>
  </si>
  <si>
    <t>21:0107:000897:0001:0001:00</t>
  </si>
  <si>
    <t>082L  :767035:00:------:--</t>
  </si>
  <si>
    <t>21:1064:000951</t>
  </si>
  <si>
    <t>21:0107:000898</t>
  </si>
  <si>
    <t>21:0107:000898:0001:0001:00</t>
  </si>
  <si>
    <t>082L  :767036:00:------:--</t>
  </si>
  <si>
    <t>21:1064:000952</t>
  </si>
  <si>
    <t>21:0107:000899</t>
  </si>
  <si>
    <t>21:0107:000899:0001:0001:00</t>
  </si>
  <si>
    <t>082L  :767038:00:------:--</t>
  </si>
  <si>
    <t>21:1064:000953</t>
  </si>
  <si>
    <t>21:0107:000900</t>
  </si>
  <si>
    <t>21:0107:000900:0001:0001:00</t>
  </si>
  <si>
    <t>082L  :767039:00:------:--</t>
  </si>
  <si>
    <t>21:1064:000954</t>
  </si>
  <si>
    <t>21:0107:000901</t>
  </si>
  <si>
    <t>21:0107:000901:0001:0001:00</t>
  </si>
  <si>
    <t>082L  :767040:00:------:--</t>
  </si>
  <si>
    <t>21:1064:000955</t>
  </si>
  <si>
    <t>21:0107:000902</t>
  </si>
  <si>
    <t>21:0107:000902:0001:0001:00</t>
  </si>
  <si>
    <t>082L  :767042:00:------:--</t>
  </si>
  <si>
    <t>21:1064:000956</t>
  </si>
  <si>
    <t>21:0107:000903</t>
  </si>
  <si>
    <t>21:0107:000903:0001:0001:00</t>
  </si>
  <si>
    <t>082L  :767043:00:------:--</t>
  </si>
  <si>
    <t>21:1064:000957</t>
  </si>
  <si>
    <t>21:0107:000904</t>
  </si>
  <si>
    <t>21:0107:000904:0001:0001:00</t>
  </si>
  <si>
    <t>082L  :767044:00:------:--</t>
  </si>
  <si>
    <t>21:1064:000958</t>
  </si>
  <si>
    <t>21:0107:000905</t>
  </si>
  <si>
    <t>21:0107:000905:0001:0001:00</t>
  </si>
  <si>
    <t>082L  :767045:00:------:--</t>
  </si>
  <si>
    <t>21:1064:000959</t>
  </si>
  <si>
    <t>21:0107:000906</t>
  </si>
  <si>
    <t>21:0107:000906:0001:0001:00</t>
  </si>
  <si>
    <t>082L  :767047:00:------:--</t>
  </si>
  <si>
    <t>21:1064:000960</t>
  </si>
  <si>
    <t>21:0107:000907</t>
  </si>
  <si>
    <t>21:0107:000907:0001:0001:00</t>
  </si>
  <si>
    <t>082L  :767048:00:------:--</t>
  </si>
  <si>
    <t>21:1064:000961</t>
  </si>
  <si>
    <t>21:0107:000908</t>
  </si>
  <si>
    <t>21:0107:000908:0001:0001:00</t>
  </si>
  <si>
    <t>082L  :767049:00:------:--</t>
  </si>
  <si>
    <t>21:1064:000962</t>
  </si>
  <si>
    <t>21:0107:000909</t>
  </si>
  <si>
    <t>21:0107:000909:0001:0001:00</t>
  </si>
  <si>
    <t>082L  :767050:00:------:--</t>
  </si>
  <si>
    <t>21:1064:000963</t>
  </si>
  <si>
    <t>21:0107:000910</t>
  </si>
  <si>
    <t>21:0107:000910:0001:0001:00</t>
  </si>
  <si>
    <t>082L  :767051:00:------:--</t>
  </si>
  <si>
    <t>21:1064:000964</t>
  </si>
  <si>
    <t>21:0107:000911</t>
  </si>
  <si>
    <t>21:0107:000911:0001:0001:00</t>
  </si>
  <si>
    <t>082L  :767052:10:------:--</t>
  </si>
  <si>
    <t>21:1064:000965</t>
  </si>
  <si>
    <t>21:0107:000912</t>
  </si>
  <si>
    <t>21:0107:000912:0001:0001:00</t>
  </si>
  <si>
    <t>082L  :767053:20:767052:10</t>
  </si>
  <si>
    <t>21:1064:000966</t>
  </si>
  <si>
    <t>21:0107:000912:0002:0001:00</t>
  </si>
  <si>
    <t>082L  :767054:00:------:--</t>
  </si>
  <si>
    <t>21:1064:000967</t>
  </si>
  <si>
    <t>21:0107:000913</t>
  </si>
  <si>
    <t>21:0107:000913:0001:0001:00</t>
  </si>
  <si>
    <t>082L  :767055:00:------:--</t>
  </si>
  <si>
    <t>21:1064:000968</t>
  </si>
  <si>
    <t>21:0107:000914</t>
  </si>
  <si>
    <t>21:0107:000914:0001:0001:00</t>
  </si>
  <si>
    <t>082L  :767056:00:------:--</t>
  </si>
  <si>
    <t>21:1064:000969</t>
  </si>
  <si>
    <t>21:0107:000915</t>
  </si>
  <si>
    <t>21:0107:000915:0001:0001:00</t>
  </si>
  <si>
    <t>082L  :767057:00:------:--</t>
  </si>
  <si>
    <t>21:1064:000970</t>
  </si>
  <si>
    <t>21:0107:000916</t>
  </si>
  <si>
    <t>21:0107:000916:0001:0001:00</t>
  </si>
  <si>
    <t>082L  :767058:00:------:--</t>
  </si>
  <si>
    <t>21:1064:000971</t>
  </si>
  <si>
    <t>21:0107:000917</t>
  </si>
  <si>
    <t>21:0107:000917:0001:0001:00</t>
  </si>
  <si>
    <t>082L  :767059:00:------:--</t>
  </si>
  <si>
    <t>21:1064:000972</t>
  </si>
  <si>
    <t>21:0107:000918</t>
  </si>
  <si>
    <t>21:0107:000918:0001:0001:00</t>
  </si>
  <si>
    <t>082L  :767060:00:------:--</t>
  </si>
  <si>
    <t>21:1064:000973</t>
  </si>
  <si>
    <t>21:0107:000919</t>
  </si>
  <si>
    <t>21:0107:000919:0001:0001:00</t>
  </si>
  <si>
    <t>082L  :767062:00:------:--</t>
  </si>
  <si>
    <t>21:1064:000974</t>
  </si>
  <si>
    <t>21:0107:000920</t>
  </si>
  <si>
    <t>21:0107:000920:0001:0001:00</t>
  </si>
  <si>
    <t>082L  :767063:00:------:--</t>
  </si>
  <si>
    <t>21:1064:000975</t>
  </si>
  <si>
    <t>21:0107:000921</t>
  </si>
  <si>
    <t>21:0107:000921:0001:0001:00</t>
  </si>
  <si>
    <t>082L  :767065:00:------:--</t>
  </si>
  <si>
    <t>21:1064:000976</t>
  </si>
  <si>
    <t>21:0107:000922</t>
  </si>
  <si>
    <t>21:0107:000922:0001:0001:00</t>
  </si>
  <si>
    <t>082L  :767066:00:------:--</t>
  </si>
  <si>
    <t>21:1064:000977</t>
  </si>
  <si>
    <t>21:0107:000923</t>
  </si>
  <si>
    <t>21:0107:000923:0001:0001:00</t>
  </si>
  <si>
    <t>082L  :767067:00:------:--</t>
  </si>
  <si>
    <t>21:1064:000978</t>
  </si>
  <si>
    <t>21:0107:000924</t>
  </si>
  <si>
    <t>21:0107:000924:0001:0001:00</t>
  </si>
  <si>
    <t>082L  :767068:00:------:--</t>
  </si>
  <si>
    <t>21:1064:000979</t>
  </si>
  <si>
    <t>21:0107:000925</t>
  </si>
  <si>
    <t>21:0107:000925:0001:0001:00</t>
  </si>
  <si>
    <t>082L  :767069:00:------:--</t>
  </si>
  <si>
    <t>21:1064:000980</t>
  </si>
  <si>
    <t>21:0107:000926</t>
  </si>
  <si>
    <t>21:0107:000926:0001:0001:00</t>
  </si>
  <si>
    <t>082L  :767070:00:------:--</t>
  </si>
  <si>
    <t>21:1064:000981</t>
  </si>
  <si>
    <t>21:0107:000927</t>
  </si>
  <si>
    <t>21:0107:000927:0001:0001:00</t>
  </si>
  <si>
    <t>082L  :767071:00:------:--</t>
  </si>
  <si>
    <t>21:1064:000982</t>
  </si>
  <si>
    <t>21:0107:000928</t>
  </si>
  <si>
    <t>21:0107:000928:0001:0001:00</t>
  </si>
  <si>
    <t>082L  :767072:00:------:--</t>
  </si>
  <si>
    <t>21:1064:000983</t>
  </si>
  <si>
    <t>21:0107:000929</t>
  </si>
  <si>
    <t>21:0107:000929:0001:0001:00</t>
  </si>
  <si>
    <t>082L  :767073:00:------:--</t>
  </si>
  <si>
    <t>21:1064:000984</t>
  </si>
  <si>
    <t>21:0107:000930</t>
  </si>
  <si>
    <t>21:0107:000930:0001:0001:00</t>
  </si>
  <si>
    <t>082L  :767074:10:------:--</t>
  </si>
  <si>
    <t>21:1064:000985</t>
  </si>
  <si>
    <t>21:0107:000931</t>
  </si>
  <si>
    <t>21:0107:000931:0001:0001:00</t>
  </si>
  <si>
    <t>082L  :767075:20:767074:10</t>
  </si>
  <si>
    <t>21:1064:000986</t>
  </si>
  <si>
    <t>21:0107:000931:0002:0001:00</t>
  </si>
  <si>
    <t>082L  :767076:00:------:--</t>
  </si>
  <si>
    <t>21:1064:000987</t>
  </si>
  <si>
    <t>21:0107:000932</t>
  </si>
  <si>
    <t>21:0107:000932:0001:0001:00</t>
  </si>
  <si>
    <t>082L  :767077:00:------:--</t>
  </si>
  <si>
    <t>21:1064:000988</t>
  </si>
  <si>
    <t>21:0107:000933</t>
  </si>
  <si>
    <t>21:0107:000933:0001:0001:00</t>
  </si>
  <si>
    <t>082L  :767078:00:------:--</t>
  </si>
  <si>
    <t>21:1064:000989</t>
  </si>
  <si>
    <t>21:0107:000934</t>
  </si>
  <si>
    <t>21:0107:000934:0001:0001:00</t>
  </si>
  <si>
    <t>082L  :767079:00:------:--</t>
  </si>
  <si>
    <t>21:1064:000990</t>
  </si>
  <si>
    <t>21:0107:000935</t>
  </si>
  <si>
    <t>21:0107:000935:0001:0001:00</t>
  </si>
  <si>
    <t>082L  :767080:00:------:--</t>
  </si>
  <si>
    <t>21:1064:000991</t>
  </si>
  <si>
    <t>21:0107:000936</t>
  </si>
  <si>
    <t>21:0107:000936:0001:0001:00</t>
  </si>
  <si>
    <t>082L  :767082:00:------:--</t>
  </si>
  <si>
    <t>21:1064:000992</t>
  </si>
  <si>
    <t>21:0107:000937</t>
  </si>
  <si>
    <t>21:0107:000937:0001:0001:00</t>
  </si>
  <si>
    <t>082L  :767083:00:------:--</t>
  </si>
  <si>
    <t>21:1064:000993</t>
  </si>
  <si>
    <t>21:0107:000938</t>
  </si>
  <si>
    <t>21:0107:000938:0001:0001:00</t>
  </si>
  <si>
    <t>082L  :767084:00:------:--</t>
  </si>
  <si>
    <t>21:1064:000994</t>
  </si>
  <si>
    <t>21:0107:000939</t>
  </si>
  <si>
    <t>21:0107:000939:0001:0001:00</t>
  </si>
  <si>
    <t>082L  :767085:10:------:--</t>
  </si>
  <si>
    <t>21:1064:000995</t>
  </si>
  <si>
    <t>21:0107:000940</t>
  </si>
  <si>
    <t>21:0107:000940:0001:0001:00</t>
  </si>
  <si>
    <t>082L  :767086:20:767085:10</t>
  </si>
  <si>
    <t>21:1064:000996</t>
  </si>
  <si>
    <t>21:0107:000940:0002:0001:00</t>
  </si>
  <si>
    <t>082L  :767087:00:------:--</t>
  </si>
  <si>
    <t>21:1064:000997</t>
  </si>
  <si>
    <t>21:0107:000941</t>
  </si>
  <si>
    <t>21:0107:000941:0001:0001:00</t>
  </si>
  <si>
    <t>082L  :767088:00:------:--</t>
  </si>
  <si>
    <t>21:1064:000998</t>
  </si>
  <si>
    <t>21:0107:000942</t>
  </si>
  <si>
    <t>21:0107:000942:0001:0001:00</t>
  </si>
  <si>
    <t>082L  :767089:00:------:--</t>
  </si>
  <si>
    <t>21:1064:000999</t>
  </si>
  <si>
    <t>21:0107:000943</t>
  </si>
  <si>
    <t>21:0107:000943:0001:0001:00</t>
  </si>
  <si>
    <t>082L  :767090:00:------:--</t>
  </si>
  <si>
    <t>21:1064:001000</t>
  </si>
  <si>
    <t>21:0107:000944</t>
  </si>
  <si>
    <t>21:0107:000944:0001:0001:00</t>
  </si>
  <si>
    <t>082L  :767091:00:------:--</t>
  </si>
  <si>
    <t>21:1064:001001</t>
  </si>
  <si>
    <t>21:0107:000945</t>
  </si>
  <si>
    <t>21:0107:000945:0001:0001:00</t>
  </si>
  <si>
    <t>082L  :767092:00:------:--</t>
  </si>
  <si>
    <t>21:1064:001002</t>
  </si>
  <si>
    <t>21:0107:000946</t>
  </si>
  <si>
    <t>21:0107:000946:0001:0001:00</t>
  </si>
  <si>
    <t>082L  :767094:00:------:--</t>
  </si>
  <si>
    <t>21:1064:001003</t>
  </si>
  <si>
    <t>21:0107:000947</t>
  </si>
  <si>
    <t>21:0107:000947:0001:0001:00</t>
  </si>
  <si>
    <t>082L  :767095:00:------:--</t>
  </si>
  <si>
    <t>21:1064:001004</t>
  </si>
  <si>
    <t>21:0107:000948</t>
  </si>
  <si>
    <t>21:0107:000948:0001:0001:00</t>
  </si>
  <si>
    <t>1160</t>
  </si>
  <si>
    <t>082L  :767096:00:------:--</t>
  </si>
  <si>
    <t>21:1064:001005</t>
  </si>
  <si>
    <t>21:0107:000949</t>
  </si>
  <si>
    <t>21:0107:000949:0001:0001:00</t>
  </si>
  <si>
    <t>082L  :767097:00:------:--</t>
  </si>
  <si>
    <t>21:1064:001006</t>
  </si>
  <si>
    <t>21:0107:000950</t>
  </si>
  <si>
    <t>21:0107:000950:0001:0001:00</t>
  </si>
  <si>
    <t>2040</t>
  </si>
  <si>
    <t>082L  :767098:00:------:--</t>
  </si>
  <si>
    <t>21:1064:001007</t>
  </si>
  <si>
    <t>21:0107:000951</t>
  </si>
  <si>
    <t>21:0107:000951:0001:0001:00</t>
  </si>
  <si>
    <t>082L  :767099:00:------:--</t>
  </si>
  <si>
    <t>21:1064:001008</t>
  </si>
  <si>
    <t>21:0107:000952</t>
  </si>
  <si>
    <t>21:0107:000952:0001:0001:00</t>
  </si>
  <si>
    <t>2020</t>
  </si>
  <si>
    <t>082L  :767100:00:------:--</t>
  </si>
  <si>
    <t>21:1064:001009</t>
  </si>
  <si>
    <t>21:0107:000953</t>
  </si>
  <si>
    <t>21:0107:000953:0001:0001:00</t>
  </si>
  <si>
    <t>1870</t>
  </si>
  <si>
    <t>082L  :767102:00:------:--</t>
  </si>
  <si>
    <t>21:1064:001010</t>
  </si>
  <si>
    <t>21:0107:000954</t>
  </si>
  <si>
    <t>21:0107:000954:0001:0001:00</t>
  </si>
  <si>
    <t>082L  :767103:00:------:--</t>
  </si>
  <si>
    <t>21:1064:001011</t>
  </si>
  <si>
    <t>21:0107:000955</t>
  </si>
  <si>
    <t>21:0107:000955:0001:0001:00</t>
  </si>
  <si>
    <t>082L  :767104:00:------:--</t>
  </si>
  <si>
    <t>21:1064:001012</t>
  </si>
  <si>
    <t>21:0107:000956</t>
  </si>
  <si>
    <t>21:0107:000956:0001:0001:00</t>
  </si>
  <si>
    <t>082L  :767105:00:------:--</t>
  </si>
  <si>
    <t>21:1064:001013</t>
  </si>
  <si>
    <t>21:0107:000957</t>
  </si>
  <si>
    <t>21:0107:000957:0001:0001:00</t>
  </si>
  <si>
    <t>082L  :767106:00:------:--</t>
  </si>
  <si>
    <t>21:1064:001014</t>
  </si>
  <si>
    <t>21:0107:000958</t>
  </si>
  <si>
    <t>21:0107:000958:0001:0001:00</t>
  </si>
  <si>
    <t>082L  :767107:00:------:--</t>
  </si>
  <si>
    <t>21:1064:001015</t>
  </si>
  <si>
    <t>21:0107:000959</t>
  </si>
  <si>
    <t>21:0107:000959:0001:0001:00</t>
  </si>
  <si>
    <t>862</t>
  </si>
  <si>
    <t>082L  :767109:00:------:--</t>
  </si>
  <si>
    <t>21:1064:001016</t>
  </si>
  <si>
    <t>21:0107:000960</t>
  </si>
  <si>
    <t>21:0107:000960:0001:0001:00</t>
  </si>
  <si>
    <t>082L  :767110:10:------:--</t>
  </si>
  <si>
    <t>21:1064:001017</t>
  </si>
  <si>
    <t>21:0107:000961</t>
  </si>
  <si>
    <t>21:0107:000961:0001:0001:00</t>
  </si>
  <si>
    <t>683</t>
  </si>
  <si>
    <t>082L  :767111:20:767110:10</t>
  </si>
  <si>
    <t>21:1064:001018</t>
  </si>
  <si>
    <t>21:0107:000961:0002:0001:00</t>
  </si>
  <si>
    <t>082L  :767112:00:------:--</t>
  </si>
  <si>
    <t>21:1064:001019</t>
  </si>
  <si>
    <t>21:0107:000962</t>
  </si>
  <si>
    <t>21:0107:000962:0001:0001:00</t>
  </si>
  <si>
    <t>534</t>
  </si>
  <si>
    <t>082L  :767113:00:------:--</t>
  </si>
  <si>
    <t>21:1064:001020</t>
  </si>
  <si>
    <t>21:0107:000963</t>
  </si>
  <si>
    <t>21:0107:000963:0001:0001:00</t>
  </si>
  <si>
    <t>1720</t>
  </si>
  <si>
    <t>082L  :767114:00:------:--</t>
  </si>
  <si>
    <t>21:1064:001021</t>
  </si>
  <si>
    <t>21:0107:000964</t>
  </si>
  <si>
    <t>21:0107:000964:0001:0001:00</t>
  </si>
  <si>
    <t>511</t>
  </si>
  <si>
    <t>082L  :767115:00:------:--</t>
  </si>
  <si>
    <t>21:1064:001022</t>
  </si>
  <si>
    <t>21:0107:000965</t>
  </si>
  <si>
    <t>21:0107:000965:0001:0001:00</t>
  </si>
  <si>
    <t>082L  :767116:00:------:--</t>
  </si>
  <si>
    <t>21:1064:001023</t>
  </si>
  <si>
    <t>21:0107:000966</t>
  </si>
  <si>
    <t>21:0107:000966:0001:0001:00</t>
  </si>
  <si>
    <t>082L  :767117:00:------:--</t>
  </si>
  <si>
    <t>21:1064:001024</t>
  </si>
  <si>
    <t>21:0107:000967</t>
  </si>
  <si>
    <t>21:0107:000967:0001:0001:00</t>
  </si>
  <si>
    <t>1130</t>
  </si>
  <si>
    <t>082L  :767118:00:------:--</t>
  </si>
  <si>
    <t>21:1064:001025</t>
  </si>
  <si>
    <t>21:0107:000968</t>
  </si>
  <si>
    <t>21:0107:000968:0001:0001:00</t>
  </si>
  <si>
    <t>631</t>
  </si>
  <si>
    <t>082L  :767119:00:------:--</t>
  </si>
  <si>
    <t>21:1064:001026</t>
  </si>
  <si>
    <t>21:0107:000969</t>
  </si>
  <si>
    <t>21:0107:000969:0001:0001:00</t>
  </si>
  <si>
    <t>082L  :767120:00:------:--</t>
  </si>
  <si>
    <t>21:1064:001027</t>
  </si>
  <si>
    <t>21:0107:000970</t>
  </si>
  <si>
    <t>21:0107:000970:0001:0001:00</t>
  </si>
  <si>
    <t>97.9</t>
  </si>
  <si>
    <t>082L  :767122:00:------:--</t>
  </si>
  <si>
    <t>21:1064:001028</t>
  </si>
  <si>
    <t>21:0107:000971</t>
  </si>
  <si>
    <t>21:0107:000971:0001:0001:00</t>
  </si>
  <si>
    <t>082L  :767123:00:------:--</t>
  </si>
  <si>
    <t>21:1064:001029</t>
  </si>
  <si>
    <t>21:0107:000972</t>
  </si>
  <si>
    <t>21:0107:000972:0001:0001:00</t>
  </si>
  <si>
    <t>082L  :767124:00:------:--</t>
  </si>
  <si>
    <t>21:1064:001030</t>
  </si>
  <si>
    <t>21:0107:000973</t>
  </si>
  <si>
    <t>21:0107:000973:0001:0001:00</t>
  </si>
  <si>
    <t>082L  :767125:00:------:--</t>
  </si>
  <si>
    <t>21:1064:001031</t>
  </si>
  <si>
    <t>21:0107:000974</t>
  </si>
  <si>
    <t>21:0107:000974:0001:0001:00</t>
  </si>
  <si>
    <t>082L  :767126:10:------:--</t>
  </si>
  <si>
    <t>21:1064:001032</t>
  </si>
  <si>
    <t>21:0107:000975</t>
  </si>
  <si>
    <t>21:0107:000975:0001:0001:00</t>
  </si>
  <si>
    <t>1260</t>
  </si>
  <si>
    <t>082L  :767127:20:767126:10</t>
  </si>
  <si>
    <t>21:1064:001033</t>
  </si>
  <si>
    <t>21:0107:000975:0002:0001:00</t>
  </si>
  <si>
    <t>1010</t>
  </si>
  <si>
    <t>082L  :767128:00:------:--</t>
  </si>
  <si>
    <t>21:1064:001034</t>
  </si>
  <si>
    <t>21:0107:000976</t>
  </si>
  <si>
    <t>21:0107:000976:0001:0001:00</t>
  </si>
  <si>
    <t>082L  :767129:00:------:--</t>
  </si>
  <si>
    <t>21:1064:001035</t>
  </si>
  <si>
    <t>21:0107:000977</t>
  </si>
  <si>
    <t>21:0107:000977:0001:0001:00</t>
  </si>
  <si>
    <t>082L  :767130:00:------:--</t>
  </si>
  <si>
    <t>21:1064:001036</t>
  </si>
  <si>
    <t>21:0107:000978</t>
  </si>
  <si>
    <t>21:0107:000978:0001:0001:00</t>
  </si>
  <si>
    <t>082L  :767131:00:------:--</t>
  </si>
  <si>
    <t>21:1064:001037</t>
  </si>
  <si>
    <t>21:0107:000979</t>
  </si>
  <si>
    <t>21:0107:000979:0001:0001:00</t>
  </si>
  <si>
    <t>082L  :767133:00:------:--</t>
  </si>
  <si>
    <t>21:1064:001038</t>
  </si>
  <si>
    <t>21:0107:000980</t>
  </si>
  <si>
    <t>21:0107:000980:0001:0001:00</t>
  </si>
  <si>
    <t>082L  :767134:00:------:--</t>
  </si>
  <si>
    <t>21:1064:001039</t>
  </si>
  <si>
    <t>21:0107:000981</t>
  </si>
  <si>
    <t>21:0107:000981:0001:0001:00</t>
  </si>
  <si>
    <t>082L  :767135:00:------:--</t>
  </si>
  <si>
    <t>21:1064:001040</t>
  </si>
  <si>
    <t>21:0107:000982</t>
  </si>
  <si>
    <t>21:0107:000982:0001:0001:00</t>
  </si>
  <si>
    <t>082L  :767136:00:------:--</t>
  </si>
  <si>
    <t>21:1064:001041</t>
  </si>
  <si>
    <t>21:0107:000983</t>
  </si>
  <si>
    <t>21:0107:000983:0001:0001:00</t>
  </si>
  <si>
    <t>082L  :767137:00:------:--</t>
  </si>
  <si>
    <t>21:1064:001042</t>
  </si>
  <si>
    <t>21:0107:000984</t>
  </si>
  <si>
    <t>21:0107:000984:0001:0001:00</t>
  </si>
  <si>
    <t>082L  :767138:00:------:--</t>
  </si>
  <si>
    <t>21:1064:001043</t>
  </si>
  <si>
    <t>21:0107:000985</t>
  </si>
  <si>
    <t>21:0107:000985:0001:0001:00</t>
  </si>
  <si>
    <t>082L  :767139:00:------:--</t>
  </si>
  <si>
    <t>21:1064:001044</t>
  </si>
  <si>
    <t>21:0107:000986</t>
  </si>
  <si>
    <t>21:0107:000986:0001:0001:00</t>
  </si>
  <si>
    <t>082L  :767140:00:------:--</t>
  </si>
  <si>
    <t>21:1064:001045</t>
  </si>
  <si>
    <t>21:0107:000987</t>
  </si>
  <si>
    <t>21:0107:000987:0001:0001:00</t>
  </si>
  <si>
    <t>082L  :767143:00:------:--</t>
  </si>
  <si>
    <t>21:1064:001046</t>
  </si>
  <si>
    <t>21:0107:000988</t>
  </si>
  <si>
    <t>21:0107:000988:0001:0001:00</t>
  </si>
  <si>
    <t>082L  :767144:00:------:--</t>
  </si>
  <si>
    <t>21:1064:001047</t>
  </si>
  <si>
    <t>21:0107:000989</t>
  </si>
  <si>
    <t>21:0107:000989:0001:0001:00</t>
  </si>
  <si>
    <t>082L  :767145:00:------:--</t>
  </si>
  <si>
    <t>21:1064:001048</t>
  </si>
  <si>
    <t>21:0107:000990</t>
  </si>
  <si>
    <t>21:0107:000990:0001:0001:00</t>
  </si>
  <si>
    <t>082L  :767146:00:------:--</t>
  </si>
  <si>
    <t>21:1064:001049</t>
  </si>
  <si>
    <t>21:0107:000991</t>
  </si>
  <si>
    <t>21:0107:000991:0001:0001:00</t>
  </si>
  <si>
    <t>082L  :767147:00:------:--</t>
  </si>
  <si>
    <t>21:1064:001050</t>
  </si>
  <si>
    <t>21:0107:000992</t>
  </si>
  <si>
    <t>21:0107:000992:0001:0001:00</t>
  </si>
  <si>
    <t>082L  :767148:00:------:--</t>
  </si>
  <si>
    <t>21:1064:001051</t>
  </si>
  <si>
    <t>21:0107:000993</t>
  </si>
  <si>
    <t>21:0107:000993:0001:0001:00</t>
  </si>
  <si>
    <t>082L  :767149:00:------:--</t>
  </si>
  <si>
    <t>21:1064:001052</t>
  </si>
  <si>
    <t>21:0107:000994</t>
  </si>
  <si>
    <t>21:0107:000994:0001:0001:00</t>
  </si>
  <si>
    <t>082L  :767150:00:------:--</t>
  </si>
  <si>
    <t>21:1064:001053</t>
  </si>
  <si>
    <t>21:0107:000995</t>
  </si>
  <si>
    <t>21:0107:000995:0001:0001:00</t>
  </si>
  <si>
    <t>082L  :767151:10:------:--</t>
  </si>
  <si>
    <t>21:1064:001054</t>
  </si>
  <si>
    <t>21:0107:000996</t>
  </si>
  <si>
    <t>21:0107:000996:0001:0001:00</t>
  </si>
  <si>
    <t>082L  :767152:20:767151:10</t>
  </si>
  <si>
    <t>21:1064:001055</t>
  </si>
  <si>
    <t>21:0107:000996:0002:0001:00</t>
  </si>
  <si>
    <t>082L  :767153:00:------:--</t>
  </si>
  <si>
    <t>21:1064:001056</t>
  </si>
  <si>
    <t>21:0107:000997</t>
  </si>
  <si>
    <t>21:0107:000997:0001:0001:00</t>
  </si>
  <si>
    <t>082L  :767154:00:------:--</t>
  </si>
  <si>
    <t>21:1064:001057</t>
  </si>
  <si>
    <t>21:0107:000998</t>
  </si>
  <si>
    <t>21:0107:000998:0001:0001:00</t>
  </si>
  <si>
    <t>082L  :767155:00:------:--</t>
  </si>
  <si>
    <t>21:1064:001058</t>
  </si>
  <si>
    <t>21:0107:000999</t>
  </si>
  <si>
    <t>21:0107:000999:0001:0001:00</t>
  </si>
  <si>
    <t>082L  :767156:00:------:--</t>
  </si>
  <si>
    <t>21:1064:001059</t>
  </si>
  <si>
    <t>21:0107:001000</t>
  </si>
  <si>
    <t>21:0107:001000:0001:0001:00</t>
  </si>
  <si>
    <t>082L  :767157:00:------:--</t>
  </si>
  <si>
    <t>21:1064:001060</t>
  </si>
  <si>
    <t>21:0107:001001</t>
  </si>
  <si>
    <t>21:0107:001001:0001:0001:00</t>
  </si>
  <si>
    <t>082L  :767158:00:------:--</t>
  </si>
  <si>
    <t>21:1064:001061</t>
  </si>
  <si>
    <t>21:0107:001002</t>
  </si>
  <si>
    <t>21:0107:001002:0001:0001:00</t>
  </si>
  <si>
    <t>082L  :767159:00:------:--</t>
  </si>
  <si>
    <t>21:1064:001062</t>
  </si>
  <si>
    <t>21:0107:001003</t>
  </si>
  <si>
    <t>21:0107:001003:0001:0001:00</t>
  </si>
  <si>
    <t>082L  :767160:00:------:--</t>
  </si>
  <si>
    <t>21:1064:001063</t>
  </si>
  <si>
    <t>21:0107:001004</t>
  </si>
  <si>
    <t>21:0107:001004:0001:0001:00</t>
  </si>
  <si>
    <t>082L  :767162:00:------:--</t>
  </si>
  <si>
    <t>21:1064:001064</t>
  </si>
  <si>
    <t>21:0107:001005</t>
  </si>
  <si>
    <t>21:0107:001005:0001:0001:00</t>
  </si>
  <si>
    <t>082L  :767163:00:------:--</t>
  </si>
  <si>
    <t>21:1064:001065</t>
  </si>
  <si>
    <t>21:0107:001006</t>
  </si>
  <si>
    <t>21:0107:001006:0001:0001:00</t>
  </si>
  <si>
    <t>082L  :767164:00:------:--</t>
  </si>
  <si>
    <t>21:1064:001066</t>
  </si>
  <si>
    <t>21:0107:001007</t>
  </si>
  <si>
    <t>21:0107:001007:0001:0001:00</t>
  </si>
  <si>
    <t>082L  :767166:00:------:--</t>
  </si>
  <si>
    <t>21:1064:001067</t>
  </si>
  <si>
    <t>21:0107:001008</t>
  </si>
  <si>
    <t>21:0107:001008:0001:0001:00</t>
  </si>
  <si>
    <t>082L  :767167:00:------:--</t>
  </si>
  <si>
    <t>21:1064:001068</t>
  </si>
  <si>
    <t>21:0107:001009</t>
  </si>
  <si>
    <t>21:0107:001009:0001:0001:00</t>
  </si>
  <si>
    <t>082L  :767168:00:------:--</t>
  </si>
  <si>
    <t>21:1064:001069</t>
  </si>
  <si>
    <t>21:0107:001010</t>
  </si>
  <si>
    <t>21:0107:001010:0001:0001:00</t>
  </si>
  <si>
    <t>082L  :767169:00:------:--</t>
  </si>
  <si>
    <t>21:1064:001070</t>
  </si>
  <si>
    <t>21:0107:001011</t>
  </si>
  <si>
    <t>21:0107:001011:0001:0001:00</t>
  </si>
  <si>
    <t>082L  :767170:10:------:--</t>
  </si>
  <si>
    <t>21:1064:001071</t>
  </si>
  <si>
    <t>21:0107:001012</t>
  </si>
  <si>
    <t>21:0107:001012:0001:0001:00</t>
  </si>
  <si>
    <t>082L  :767171:20:767170:10</t>
  </si>
  <si>
    <t>21:1064:001072</t>
  </si>
  <si>
    <t>21:0107:001012:0002:0001:00</t>
  </si>
  <si>
    <t>082L  :767172:00:------:--</t>
  </si>
  <si>
    <t>21:1064:001073</t>
  </si>
  <si>
    <t>21:0107:001013</t>
  </si>
  <si>
    <t>21:0107:001013:0001:0001:00</t>
  </si>
  <si>
    <t>082L  :767173:00:------:--</t>
  </si>
  <si>
    <t>21:1064:001074</t>
  </si>
  <si>
    <t>21:0107:001014</t>
  </si>
  <si>
    <t>21:0107:001014:0001:0001:00</t>
  </si>
  <si>
    <t>082L  :767174:00:------:--</t>
  </si>
  <si>
    <t>21:1064:001075</t>
  </si>
  <si>
    <t>21:0107:001015</t>
  </si>
  <si>
    <t>21:0107:001015:0001:0001:00</t>
  </si>
  <si>
    <t>082L  :767175:00:------:--</t>
  </si>
  <si>
    <t>21:1064:001076</t>
  </si>
  <si>
    <t>21:0107:001016</t>
  </si>
  <si>
    <t>21:0107:001016:0001:0001:00</t>
  </si>
  <si>
    <t>082L  :767176:00:------:--</t>
  </si>
  <si>
    <t>21:1064:001077</t>
  </si>
  <si>
    <t>21:0107:001017</t>
  </si>
  <si>
    <t>21:0107:001017:0001:0001:00</t>
  </si>
  <si>
    <t>082L  :767177:00:------:--</t>
  </si>
  <si>
    <t>21:1064:001078</t>
  </si>
  <si>
    <t>21:0107:001018</t>
  </si>
  <si>
    <t>21:0107:001018:0001:0001:00</t>
  </si>
  <si>
    <t>082L  :767178:00:------:--</t>
  </si>
  <si>
    <t>21:1064:001079</t>
  </si>
  <si>
    <t>21:0107:001019</t>
  </si>
  <si>
    <t>21:0107:001019:0001:0001:00</t>
  </si>
  <si>
    <t>082L  :767179:00:------:--</t>
  </si>
  <si>
    <t>21:1064:001080</t>
  </si>
  <si>
    <t>21:0107:001020</t>
  </si>
  <si>
    <t>21:0107:001020:0001:0001:00</t>
  </si>
  <si>
    <t>082L  :767180:00:------:--</t>
  </si>
  <si>
    <t>21:1064:001081</t>
  </si>
  <si>
    <t>21:0107:001021</t>
  </si>
  <si>
    <t>21:0107:001021:0001:0001:00</t>
  </si>
  <si>
    <t>65.3</t>
  </si>
  <si>
    <t>082L  :767182:10:------:--</t>
  </si>
  <si>
    <t>21:1064:001082</t>
  </si>
  <si>
    <t>21:0107:001022</t>
  </si>
  <si>
    <t>21:0107:001022:0001:0001:00</t>
  </si>
  <si>
    <t>527</t>
  </si>
  <si>
    <t>082L  :767183:20:767182:10</t>
  </si>
  <si>
    <t>21:1064:001083</t>
  </si>
  <si>
    <t>21:0107:001022:0002:0001:00</t>
  </si>
  <si>
    <t>082L  :767184:00:------:--</t>
  </si>
  <si>
    <t>21:1064:001084</t>
  </si>
  <si>
    <t>21:0107:001023</t>
  </si>
  <si>
    <t>21:0107:001023:0001:0001:00</t>
  </si>
  <si>
    <t>082L  :767185:00:------:--</t>
  </si>
  <si>
    <t>21:1064:001085</t>
  </si>
  <si>
    <t>21:0107:001024</t>
  </si>
  <si>
    <t>21:0107:001024:0001:0001:00</t>
  </si>
  <si>
    <t>082L  :767186:00:------:--</t>
  </si>
  <si>
    <t>21:1064:001086</t>
  </si>
  <si>
    <t>21:0107:001025</t>
  </si>
  <si>
    <t>21:0107:001025:0001:0001:00</t>
  </si>
  <si>
    <t>082L  :767187:00:------:--</t>
  </si>
  <si>
    <t>21:1064:001087</t>
  </si>
  <si>
    <t>21:0107:001026</t>
  </si>
  <si>
    <t>21:0107:001026:0001:0001:00</t>
  </si>
  <si>
    <t>082L  :767188:00:------:--</t>
  </si>
  <si>
    <t>21:1064:001088</t>
  </si>
  <si>
    <t>21:0107:001027</t>
  </si>
  <si>
    <t>21:0107:001027:0001:0001:00</t>
  </si>
  <si>
    <t>082L  :767189:00:------:--</t>
  </si>
  <si>
    <t>21:1064:001089</t>
  </si>
  <si>
    <t>21:0107:001028</t>
  </si>
  <si>
    <t>21:0107:001028:0001:0001:00</t>
  </si>
  <si>
    <t>082L  :767190:00:------:--</t>
  </si>
  <si>
    <t>21:1064:001090</t>
  </si>
  <si>
    <t>21:0107:001029</t>
  </si>
  <si>
    <t>21:0107:001029:0001:0001:00</t>
  </si>
  <si>
    <t>082L  :767191:00:------:--</t>
  </si>
  <si>
    <t>21:1064:001091</t>
  </si>
  <si>
    <t>21:0107:001030</t>
  </si>
  <si>
    <t>21:0107:001030:0001:0001:00</t>
  </si>
  <si>
    <t>082L  :767192:00:------:--</t>
  </si>
  <si>
    <t>21:1064:001092</t>
  </si>
  <si>
    <t>21:0107:001031</t>
  </si>
  <si>
    <t>21:0107:001031:0001:0001:00</t>
  </si>
  <si>
    <t>082L  :767193:00:------:--</t>
  </si>
  <si>
    <t>21:1064:001093</t>
  </si>
  <si>
    <t>21:0107:001032</t>
  </si>
  <si>
    <t>21:0107:001032:0001:0001:00</t>
  </si>
  <si>
    <t>082L  :767194:00:------:--</t>
  </si>
  <si>
    <t>21:1064:001094</t>
  </si>
  <si>
    <t>21:0107:001033</t>
  </si>
  <si>
    <t>21:0107:001033:0001:0001:00</t>
  </si>
  <si>
    <t>082L  :767195:00:------:--</t>
  </si>
  <si>
    <t>21:1064:001095</t>
  </si>
  <si>
    <t>21:0107:001034</t>
  </si>
  <si>
    <t>21:0107:001034:0001:0001:00</t>
  </si>
  <si>
    <t>082L  :767196:00:------:--</t>
  </si>
  <si>
    <t>21:1064:001096</t>
  </si>
  <si>
    <t>21:0107:001035</t>
  </si>
  <si>
    <t>21:0107:001035:0001:0001:00</t>
  </si>
  <si>
    <t>082L  :767197:00:------:--</t>
  </si>
  <si>
    <t>21:1064:001097</t>
  </si>
  <si>
    <t>21:0107:001036</t>
  </si>
  <si>
    <t>21:0107:001036:0001:0001:00</t>
  </si>
  <si>
    <t>082L  :767198:00:------:--</t>
  </si>
  <si>
    <t>21:1064:001098</t>
  </si>
  <si>
    <t>21:0107:001037</t>
  </si>
  <si>
    <t>21:0107:001037:0001:0001:00</t>
  </si>
  <si>
    <t>082L  :767200:00:------:--</t>
  </si>
  <si>
    <t>21:1064:001099</t>
  </si>
  <si>
    <t>21:0107:001038</t>
  </si>
  <si>
    <t>21:0107:001038:0001:0001:00</t>
  </si>
  <si>
    <t>082L  :767202:00:------:--</t>
  </si>
  <si>
    <t>21:1064:001100</t>
  </si>
  <si>
    <t>21:0107:001039</t>
  </si>
  <si>
    <t>21:0107:001039:0001:0001:00</t>
  </si>
  <si>
    <t>082L  :767203:00:------:--</t>
  </si>
  <si>
    <t>21:1064:001101</t>
  </si>
  <si>
    <t>21:0107:001040</t>
  </si>
  <si>
    <t>21:0107:001040:0001:0001:00</t>
  </si>
  <si>
    <t>082L  :767205:00:------:--</t>
  </si>
  <si>
    <t>21:1064:001102</t>
  </si>
  <si>
    <t>21:0107:001041</t>
  </si>
  <si>
    <t>21:0107:001041:0001:0001:00</t>
  </si>
  <si>
    <t>082L  :767206:00:------:--</t>
  </si>
  <si>
    <t>21:1064:001103</t>
  </si>
  <si>
    <t>21:0107:001042</t>
  </si>
  <si>
    <t>21:0107:001042:0001:0001:00</t>
  </si>
  <si>
    <t>082L  :767207:00:------:--</t>
  </si>
  <si>
    <t>21:1064:001104</t>
  </si>
  <si>
    <t>21:0107:001043</t>
  </si>
  <si>
    <t>21:0107:001043:0001:0001:00</t>
  </si>
  <si>
    <t>082L  :767208:10:------:--</t>
  </si>
  <si>
    <t>21:1064:001105</t>
  </si>
  <si>
    <t>21:0107:001044</t>
  </si>
  <si>
    <t>21:0107:001044:0001:0001:00</t>
  </si>
  <si>
    <t>082L  :767209:20:767208:10</t>
  </si>
  <si>
    <t>21:1064:001106</t>
  </si>
  <si>
    <t>21:0107:001044:0002:0001:00</t>
  </si>
  <si>
    <t>082L  :767210:00:------:--</t>
  </si>
  <si>
    <t>21:1064:001107</t>
  </si>
  <si>
    <t>21:0107:001045</t>
  </si>
  <si>
    <t>21:0107:001045:0001:0001:00</t>
  </si>
  <si>
    <t>082L  :767211:00:------:--</t>
  </si>
  <si>
    <t>21:1064:001108</t>
  </si>
  <si>
    <t>21:0107:001046</t>
  </si>
  <si>
    <t>21:0107:001046:0001:0001:00</t>
  </si>
  <si>
    <t>082L  :767212:00:------:--</t>
  </si>
  <si>
    <t>21:1064:001109</t>
  </si>
  <si>
    <t>21:0107:001047</t>
  </si>
  <si>
    <t>21:0107:001047:0001:0001:00</t>
  </si>
  <si>
    <t>082L  :767213:00:------:--</t>
  </si>
  <si>
    <t>21:1064:001110</t>
  </si>
  <si>
    <t>21:0107:001048</t>
  </si>
  <si>
    <t>21:0107:001048:0001:0001:00</t>
  </si>
  <si>
    <t>082L  :767214:00:------:--</t>
  </si>
  <si>
    <t>21:1064:001111</t>
  </si>
  <si>
    <t>21:0107:001049</t>
  </si>
  <si>
    <t>21:0107:001049:0001:0001:00</t>
  </si>
  <si>
    <t>082L  :767215:00:------:--</t>
  </si>
  <si>
    <t>21:1064:001112</t>
  </si>
  <si>
    <t>21:0107:001050</t>
  </si>
  <si>
    <t>21:0107:001050:0001:0001:00</t>
  </si>
  <si>
    <t>082L  :767216:00:------:--</t>
  </si>
  <si>
    <t>21:1064:001113</t>
  </si>
  <si>
    <t>21:0107:001051</t>
  </si>
  <si>
    <t>21:0107:001051:0001:0001:00</t>
  </si>
  <si>
    <t>082L  :767217:00:------:--</t>
  </si>
  <si>
    <t>21:1064:001114</t>
  </si>
  <si>
    <t>21:0107:001052</t>
  </si>
  <si>
    <t>21:0107:001052:0001:0001:00</t>
  </si>
  <si>
    <t>082L  :767218:00:------:--</t>
  </si>
  <si>
    <t>21:1064:001115</t>
  </si>
  <si>
    <t>21:0107:001053</t>
  </si>
  <si>
    <t>21:0107:001053:0001:0001:00</t>
  </si>
  <si>
    <t>082L  :767219:00:------:--</t>
  </si>
  <si>
    <t>21:1064:001116</t>
  </si>
  <si>
    <t>21:0107:001054</t>
  </si>
  <si>
    <t>21:0107:001054:0001:0001:00</t>
  </si>
  <si>
    <t>082L  :767220:00:------:--</t>
  </si>
  <si>
    <t>21:1064:001117</t>
  </si>
  <si>
    <t>21:0107:001055</t>
  </si>
  <si>
    <t>21:0107:001055:0001:0001:00</t>
  </si>
  <si>
    <t>082L  :767222:00:------:--</t>
  </si>
  <si>
    <t>21:1064:001118</t>
  </si>
  <si>
    <t>21:0107:001056</t>
  </si>
  <si>
    <t>21:0107:001056:0001:0001:00</t>
  </si>
  <si>
    <t>082L  :767223:00:------:--</t>
  </si>
  <si>
    <t>21:1064:001119</t>
  </si>
  <si>
    <t>21:0107:001057</t>
  </si>
  <si>
    <t>21:0107:001057:0001:0001:00</t>
  </si>
  <si>
    <t>082L  :767224:00:------:--</t>
  </si>
  <si>
    <t>21:1064:001120</t>
  </si>
  <si>
    <t>21:0107:001058</t>
  </si>
  <si>
    <t>21:0107:001058:0001:0001:00</t>
  </si>
  <si>
    <t>082L  :767225:00:------:--</t>
  </si>
  <si>
    <t>21:1064:001121</t>
  </si>
  <si>
    <t>21:0107:001059</t>
  </si>
  <si>
    <t>21:0107:001059:0001:0001:00</t>
  </si>
  <si>
    <t>082L  :767226:00:------:--</t>
  </si>
  <si>
    <t>21:1064:001122</t>
  </si>
  <si>
    <t>21:0107:001060</t>
  </si>
  <si>
    <t>21:0107:001060:0001:0001:00</t>
  </si>
  <si>
    <t>082L  :767227:00:------:--</t>
  </si>
  <si>
    <t>21:1064:001123</t>
  </si>
  <si>
    <t>21:0107:001061</t>
  </si>
  <si>
    <t>21:0107:001061:0001:0001:00</t>
  </si>
  <si>
    <t>082L  :767228:00:------:--</t>
  </si>
  <si>
    <t>21:1064:001124</t>
  </si>
  <si>
    <t>21:0107:001062</t>
  </si>
  <si>
    <t>21:0107:001062:0001:0001:00</t>
  </si>
  <si>
    <t>082L  :767229:00:------:--</t>
  </si>
  <si>
    <t>21:1064:001125</t>
  </si>
  <si>
    <t>21:0107:001063</t>
  </si>
  <si>
    <t>21:0107:001063:0001:0001:00</t>
  </si>
  <si>
    <t>082L  :767231:00:------:--</t>
  </si>
  <si>
    <t>21:1064:001126</t>
  </si>
  <si>
    <t>21:0107:001064</t>
  </si>
  <si>
    <t>21:0107:001064:0001:0001:00</t>
  </si>
  <si>
    <t>082L  :767232:00:------:--</t>
  </si>
  <si>
    <t>21:1064:001127</t>
  </si>
  <si>
    <t>21:0107:001065</t>
  </si>
  <si>
    <t>21:0107:001065:0001:0001:00</t>
  </si>
  <si>
    <t>082L  :767233:00:------:--</t>
  </si>
  <si>
    <t>21:1064:001128</t>
  </si>
  <si>
    <t>21:0107:001066</t>
  </si>
  <si>
    <t>21:0107:001066:0001:0001:00</t>
  </si>
  <si>
    <t>082L  :767234:00:------:--</t>
  </si>
  <si>
    <t>21:1064:001129</t>
  </si>
  <si>
    <t>21:0107:001067</t>
  </si>
  <si>
    <t>21:0107:001067:0001:0001:00</t>
  </si>
  <si>
    <t>082L  :767235:10:------:--</t>
  </si>
  <si>
    <t>21:1064:001130</t>
  </si>
  <si>
    <t>21:0107:001068</t>
  </si>
  <si>
    <t>21:0107:001068:0001:0001:00</t>
  </si>
  <si>
    <t>082L  :767236:20:767235:10</t>
  </si>
  <si>
    <t>21:1064:001131</t>
  </si>
  <si>
    <t>21:0107:001068:0002:0001:00</t>
  </si>
  <si>
    <t>082L  :767237:00:------:--</t>
  </si>
  <si>
    <t>21:1064:001132</t>
  </si>
  <si>
    <t>21:0107:001069</t>
  </si>
  <si>
    <t>21:0107:001069:0001:0001:00</t>
  </si>
  <si>
    <t>082L  :767238:00:------:--</t>
  </si>
  <si>
    <t>21:1064:001133</t>
  </si>
  <si>
    <t>21:0107:001070</t>
  </si>
  <si>
    <t>21:0107:001070:0001:0001:00</t>
  </si>
  <si>
    <t>082L  :767239:00:------:--</t>
  </si>
  <si>
    <t>21:1064:001134</t>
  </si>
  <si>
    <t>21:0107:001071</t>
  </si>
  <si>
    <t>21:0107:001071:0001:0001:00</t>
  </si>
  <si>
    <t>082L  :767240:00:------:--</t>
  </si>
  <si>
    <t>21:1064:001135</t>
  </si>
  <si>
    <t>21:0107:001072</t>
  </si>
  <si>
    <t>21:0107:001072:0001:0001:00</t>
  </si>
  <si>
    <t>082L  :767242:00:------:--</t>
  </si>
  <si>
    <t>21:1064:001136</t>
  </si>
  <si>
    <t>21:0107:001073</t>
  </si>
  <si>
    <t>21:0107:001073:0001:0001:00</t>
  </si>
  <si>
    <t>082L  :767243:00:------:--</t>
  </si>
  <si>
    <t>21:1064:001137</t>
  </si>
  <si>
    <t>21:0107:001074</t>
  </si>
  <si>
    <t>21:0107:001074:0001:0001:00</t>
  </si>
  <si>
    <t>082L  :767244:00:------:--</t>
  </si>
  <si>
    <t>21:1064:001138</t>
  </si>
  <si>
    <t>21:0107:001075</t>
  </si>
  <si>
    <t>21:0107:001075:0001:0001:00</t>
  </si>
  <si>
    <t>082L  :767245:00:------:--</t>
  </si>
  <si>
    <t>21:1064:001139</t>
  </si>
  <si>
    <t>21:0107:001076</t>
  </si>
  <si>
    <t>21:0107:001076:0001:0001:00</t>
  </si>
  <si>
    <t>082L  :767246:00:------:--</t>
  </si>
  <si>
    <t>21:1064:001140</t>
  </si>
  <si>
    <t>21:0107:001077</t>
  </si>
  <si>
    <t>21:0107:001077:0001:0001:00</t>
  </si>
  <si>
    <t>082L  :767247:00:------:--</t>
  </si>
  <si>
    <t>21:1064:001141</t>
  </si>
  <si>
    <t>21:0107:001078</t>
  </si>
  <si>
    <t>21:0107:001078:0001:0001:00</t>
  </si>
  <si>
    <t>082L  :767248:00:------:--</t>
  </si>
  <si>
    <t>21:1064:001142</t>
  </si>
  <si>
    <t>21:0107:001079</t>
  </si>
  <si>
    <t>21:0107:001079:0001:0001:00</t>
  </si>
  <si>
    <t>082L  :767249:10:------:--</t>
  </si>
  <si>
    <t>21:1064:001143</t>
  </si>
  <si>
    <t>21:0107:001080</t>
  </si>
  <si>
    <t>21:0107:001080:0001:0001:00</t>
  </si>
  <si>
    <t>082L  :767250:20:767249:10</t>
  </si>
  <si>
    <t>21:1064:001144</t>
  </si>
  <si>
    <t>21:0107:001080:0002:0001:00</t>
  </si>
  <si>
    <t>082L  :767251:00:------:--</t>
  </si>
  <si>
    <t>21:1064:001145</t>
  </si>
  <si>
    <t>21:0107:001081</t>
  </si>
  <si>
    <t>21:0107:001081:0001:0001:00</t>
  </si>
  <si>
    <t>082L  :767252:00:------:--</t>
  </si>
  <si>
    <t>21:1064:001146</t>
  </si>
  <si>
    <t>21:0107:001082</t>
  </si>
  <si>
    <t>21:0107:001082:0001:0001:00</t>
  </si>
  <si>
    <t>082L  :767253:00:------:--</t>
  </si>
  <si>
    <t>21:1064:001147</t>
  </si>
  <si>
    <t>21:0107:001083</t>
  </si>
  <si>
    <t>21:0107:001083:0001:0001:00</t>
  </si>
  <si>
    <t>082L  :767254:00:------:--</t>
  </si>
  <si>
    <t>21:1064:001148</t>
  </si>
  <si>
    <t>21:0107:001084</t>
  </si>
  <si>
    <t>21:0107:001084:0001:0001:00</t>
  </si>
  <si>
    <t>082L  :767255:00:------:--</t>
  </si>
  <si>
    <t>21:1064:001149</t>
  </si>
  <si>
    <t>21:0107:001085</t>
  </si>
  <si>
    <t>21:0107:001085:0001:0001:00</t>
  </si>
  <si>
    <t>082L  :767256:00:------:--</t>
  </si>
  <si>
    <t>21:1064:001150</t>
  </si>
  <si>
    <t>21:0107:001086</t>
  </si>
  <si>
    <t>21:0107:001086:0001:0001:00</t>
  </si>
  <si>
    <t>082L  :767258:00:------:--</t>
  </si>
  <si>
    <t>21:1064:001151</t>
  </si>
  <si>
    <t>21:0107:001087</t>
  </si>
  <si>
    <t>21:0107:001087:0001:0001:00</t>
  </si>
  <si>
    <t>082L  :767259:00:------:--</t>
  </si>
  <si>
    <t>21:1064:001152</t>
  </si>
  <si>
    <t>21:0107:001088</t>
  </si>
  <si>
    <t>21:0107:001088:0001:0001:00</t>
  </si>
  <si>
    <t>082L  :767260:00:------:--</t>
  </si>
  <si>
    <t>21:1064:001153</t>
  </si>
  <si>
    <t>21:0107:001089</t>
  </si>
  <si>
    <t>21:0107:001089:0001:0001:00</t>
  </si>
  <si>
    <t>082L  :767262:00:------:--</t>
  </si>
  <si>
    <t>21:1064:001154</t>
  </si>
  <si>
    <t>21:0107:001090</t>
  </si>
  <si>
    <t>21:0107:001090:0001:0001:00</t>
  </si>
  <si>
    <t>082L  :767263:00:------:--</t>
  </si>
  <si>
    <t>21:1064:001155</t>
  </si>
  <si>
    <t>21:0107:001091</t>
  </si>
  <si>
    <t>21:0107:001091:0001:0001:00</t>
  </si>
  <si>
    <t>082L  :767264:00:------:--</t>
  </si>
  <si>
    <t>21:1064:001156</t>
  </si>
  <si>
    <t>21:0107:001092</t>
  </si>
  <si>
    <t>21:0107:001092:0001:0001:00</t>
  </si>
  <si>
    <t>082L  :767265:00:------:--</t>
  </si>
  <si>
    <t>21:1064:001157</t>
  </si>
  <si>
    <t>21:0107:001093</t>
  </si>
  <si>
    <t>21:0107:001093:0001:0001:00</t>
  </si>
  <si>
    <t>082L  :767266:00:------:--</t>
  </si>
  <si>
    <t>21:1064:001158</t>
  </si>
  <si>
    <t>21:0107:001094</t>
  </si>
  <si>
    <t>21:0107:001094:0001:0001:00</t>
  </si>
  <si>
    <t>082L  :767267:00:------:--</t>
  </si>
  <si>
    <t>21:1064:001159</t>
  </si>
  <si>
    <t>21:0107:001095</t>
  </si>
  <si>
    <t>21:0107:001095:0001:0001:00</t>
  </si>
  <si>
    <t>082L  :767268:00:------:--</t>
  </si>
  <si>
    <t>21:1064:001160</t>
  </si>
  <si>
    <t>21:0107:001096</t>
  </si>
  <si>
    <t>21:0107:001096:0001:0001:00</t>
  </si>
  <si>
    <t>91.9</t>
  </si>
  <si>
    <t>361</t>
  </si>
  <si>
    <t>082L  :767269:00:------:--</t>
  </si>
  <si>
    <t>21:1064:001161</t>
  </si>
  <si>
    <t>21:0107:001097</t>
  </si>
  <si>
    <t>21:0107:001097:0001:0001:00</t>
  </si>
  <si>
    <t>75.9</t>
  </si>
  <si>
    <t>082L  :767270:00:------:--</t>
  </si>
  <si>
    <t>21:1064:001162</t>
  </si>
  <si>
    <t>21:0107:001098</t>
  </si>
  <si>
    <t>21:0107:001098:0001:0001:00</t>
  </si>
  <si>
    <t>082L  :767271:00:------:--</t>
  </si>
  <si>
    <t>21:1064:001163</t>
  </si>
  <si>
    <t>21:0107:001099</t>
  </si>
  <si>
    <t>21:0107:001099:0001:0001:00</t>
  </si>
  <si>
    <t>78.5</t>
  </si>
  <si>
    <t>082L  :767272:00:------:--</t>
  </si>
  <si>
    <t>21:1064:001164</t>
  </si>
  <si>
    <t>21:0107:001100</t>
  </si>
  <si>
    <t>21:0107:001100:0001:0001:00</t>
  </si>
  <si>
    <t>082L  :767273:00:------:--</t>
  </si>
  <si>
    <t>21:1064:001165</t>
  </si>
  <si>
    <t>21:0107:001101</t>
  </si>
  <si>
    <t>21:0107:001101:0001:0001:00</t>
  </si>
  <si>
    <t>082L  :767274:00:------:--</t>
  </si>
  <si>
    <t>21:1064:001166</t>
  </si>
  <si>
    <t>21:0107:001102</t>
  </si>
  <si>
    <t>21:0107:001102:0001:0001:00</t>
  </si>
  <si>
    <t>082L  :767275:10:------:--</t>
  </si>
  <si>
    <t>21:1064:001167</t>
  </si>
  <si>
    <t>21:0107:001103</t>
  </si>
  <si>
    <t>21:0107:001103:0001:0001:00</t>
  </si>
  <si>
    <t>756</t>
  </si>
  <si>
    <t>082L  :767276:20:767275:10</t>
  </si>
  <si>
    <t>21:1064:001168</t>
  </si>
  <si>
    <t>21:0107:001103:0002:0001:00</t>
  </si>
  <si>
    <t>956</t>
  </si>
  <si>
    <t>082L  :767277:00:------:--</t>
  </si>
  <si>
    <t>21:1064:001169</t>
  </si>
  <si>
    <t>21:0107:001104</t>
  </si>
  <si>
    <t>21:0107:001104:0001:0001:00</t>
  </si>
  <si>
    <t>082L  :767278:00:------:--</t>
  </si>
  <si>
    <t>21:1064:001170</t>
  </si>
  <si>
    <t>21:0107:001105</t>
  </si>
  <si>
    <t>21:0107:001105:0001:0001:00</t>
  </si>
  <si>
    <t>082L  :767280:00:------:--</t>
  </si>
  <si>
    <t>21:1064:001171</t>
  </si>
  <si>
    <t>21:0107:001106</t>
  </si>
  <si>
    <t>21:0107:001106:0001:0001:00</t>
  </si>
  <si>
    <t>082L  :767282:00:------:--</t>
  </si>
  <si>
    <t>21:1064:001172</t>
  </si>
  <si>
    <t>21:0107:001107</t>
  </si>
  <si>
    <t>21:0107:001107:0001:0001:00</t>
  </si>
  <si>
    <t>082L  :767283:00:------:--</t>
  </si>
  <si>
    <t>21:1064:001173</t>
  </si>
  <si>
    <t>21:0107:001108</t>
  </si>
  <si>
    <t>21:0107:001108:0001:0001:00</t>
  </si>
  <si>
    <t>082L  :767284:00:------:--</t>
  </si>
  <si>
    <t>21:1064:001174</t>
  </si>
  <si>
    <t>21:0107:001109</t>
  </si>
  <si>
    <t>21:0107:001109:0001:0001:00</t>
  </si>
  <si>
    <t>082L  :767285:00:------:--</t>
  </si>
  <si>
    <t>21:1064:001175</t>
  </si>
  <si>
    <t>21:0107:001110</t>
  </si>
  <si>
    <t>21:0107:001110:0001:0001:00</t>
  </si>
  <si>
    <t>082L  :767286:00:------:--</t>
  </si>
  <si>
    <t>21:1064:001176</t>
  </si>
  <si>
    <t>21:0107:001111</t>
  </si>
  <si>
    <t>21:0107:001111:0001:0001:00</t>
  </si>
  <si>
    <t>082L  :767287:00:------:--</t>
  </si>
  <si>
    <t>21:1064:001177</t>
  </si>
  <si>
    <t>21:0107:001112</t>
  </si>
  <si>
    <t>21:0107:001112:0001:0001:00</t>
  </si>
  <si>
    <t>082L  :767288:00:------:--</t>
  </si>
  <si>
    <t>21:1064:001178</t>
  </si>
  <si>
    <t>21:0107:001113</t>
  </si>
  <si>
    <t>21:0107:001113:0001:0001:00</t>
  </si>
  <si>
    <t>082L  :767289:00:------:--</t>
  </si>
  <si>
    <t>21:1064:001179</t>
  </si>
  <si>
    <t>21:0107:001114</t>
  </si>
  <si>
    <t>21:0107:001114:0001:0001:00</t>
  </si>
  <si>
    <t>082L  :767290:00:------:--</t>
  </si>
  <si>
    <t>21:1064:001180</t>
  </si>
  <si>
    <t>21:0107:001115</t>
  </si>
  <si>
    <t>21:0107:001115:0001:0001:00</t>
  </si>
  <si>
    <t>423</t>
  </si>
  <si>
    <t>082L  :767291:00:------:--</t>
  </si>
  <si>
    <t>21:1064:001181</t>
  </si>
  <si>
    <t>21:0107:001116</t>
  </si>
  <si>
    <t>21:0107:001116:0001:0001:00</t>
  </si>
  <si>
    <t>082L  :767292:00:------:--</t>
  </si>
  <si>
    <t>21:1064:001182</t>
  </si>
  <si>
    <t>21:0107:001117</t>
  </si>
  <si>
    <t>21:0107:001117:0001:0001:00</t>
  </si>
  <si>
    <t>082L  :767293:00:------:--</t>
  </si>
  <si>
    <t>21:1064:001183</t>
  </si>
  <si>
    <t>21:0107:001118</t>
  </si>
  <si>
    <t>21:0107:001118:0001:0001:00</t>
  </si>
  <si>
    <t>082L  :767295:00:------:--</t>
  </si>
  <si>
    <t>21:1064:001184</t>
  </si>
  <si>
    <t>21:0107:001119</t>
  </si>
  <si>
    <t>21:0107:001119:0001:0001:00</t>
  </si>
  <si>
    <t>082L  :767296:00:------:--</t>
  </si>
  <si>
    <t>21:1064:001185</t>
  </si>
  <si>
    <t>21:0107:001120</t>
  </si>
  <si>
    <t>21:0107:001120:0001:0001:00</t>
  </si>
  <si>
    <t>082L  :767297:10:------:--</t>
  </si>
  <si>
    <t>21:1064:001186</t>
  </si>
  <si>
    <t>21:0107:001121</t>
  </si>
  <si>
    <t>21:0107:001121:0001:0001:00</t>
  </si>
  <si>
    <t>082L  :767298:20:767297:10</t>
  </si>
  <si>
    <t>21:1064:001187</t>
  </si>
  <si>
    <t>21:0107:001121:0002:0001:00</t>
  </si>
  <si>
    <t>082L  :767299:00:------:--</t>
  </si>
  <si>
    <t>21:1064:001188</t>
  </si>
  <si>
    <t>21:0107:001122</t>
  </si>
  <si>
    <t>21:0107:001122:0001:0001:00</t>
  </si>
  <si>
    <t>082L  :767300:00:------:--</t>
  </si>
  <si>
    <t>21:1064:001189</t>
  </si>
  <si>
    <t>21:0107:001123</t>
  </si>
  <si>
    <t>21:0107:001123:0001:0001:00</t>
  </si>
  <si>
    <t>082L  :767302:00:------:--</t>
  </si>
  <si>
    <t>21:1064:001190</t>
  </si>
  <si>
    <t>21:0107:001124</t>
  </si>
  <si>
    <t>21:0107:001124:0001:0001:00</t>
  </si>
  <si>
    <t>082L  :767303:00:------:--</t>
  </si>
  <si>
    <t>21:1064:001191</t>
  </si>
  <si>
    <t>21:0107:001125</t>
  </si>
  <si>
    <t>21:0107:001125:0001:0001:00</t>
  </si>
  <si>
    <t>082L  :767304:00:------:--</t>
  </si>
  <si>
    <t>21:1064:001192</t>
  </si>
  <si>
    <t>21:0107:001126</t>
  </si>
  <si>
    <t>21:0107:001126:0001:0001:00</t>
  </si>
  <si>
    <t>082L  :767305:00:------:--</t>
  </si>
  <si>
    <t>21:1064:001193</t>
  </si>
  <si>
    <t>21:0107:001127</t>
  </si>
  <si>
    <t>21:0107:001127:0001:0001:00</t>
  </si>
  <si>
    <t>082L  :767306:10:------:--</t>
  </si>
  <si>
    <t>21:1064:001194</t>
  </si>
  <si>
    <t>21:0107:001128</t>
  </si>
  <si>
    <t>21:0107:001128:0001:0001:00</t>
  </si>
  <si>
    <t>082L  :767307:20:767306:10</t>
  </si>
  <si>
    <t>21:1064:001195</t>
  </si>
  <si>
    <t>21:0107:001128:0002:0001:00</t>
  </si>
  <si>
    <t>082L  :767308:00:------:--</t>
  </si>
  <si>
    <t>21:1064:001196</t>
  </si>
  <si>
    <t>21:0107:001129</t>
  </si>
  <si>
    <t>21:0107:001129:0001:0001:00</t>
  </si>
  <si>
    <t>082L  :767309:00:------:--</t>
  </si>
  <si>
    <t>21:1064:001197</t>
  </si>
  <si>
    <t>21:0107:001130</t>
  </si>
  <si>
    <t>21:0107:001130:0001:0001:00</t>
  </si>
  <si>
    <t>082L  :767310:00:------:--</t>
  </si>
  <si>
    <t>21:1064:001198</t>
  </si>
  <si>
    <t>21:0107:001131</t>
  </si>
  <si>
    <t>21:0107:001131:0001:0001:00</t>
  </si>
  <si>
    <t>082L  :767311:00:------:--</t>
  </si>
  <si>
    <t>21:1064:001199</t>
  </si>
  <si>
    <t>21:0107:001132</t>
  </si>
  <si>
    <t>21:0107:001132:0001:0001:00</t>
  </si>
  <si>
    <t>082L  :767313:00:------:--</t>
  </si>
  <si>
    <t>21:1064:001200</t>
  </si>
  <si>
    <t>21:0107:001133</t>
  </si>
  <si>
    <t>21:0107:001133:0001:0001:00</t>
  </si>
  <si>
    <t>66.4</t>
  </si>
  <si>
    <t>082L  :767314:00:------:--</t>
  </si>
  <si>
    <t>21:1064:001201</t>
  </si>
  <si>
    <t>21:0107:001134</t>
  </si>
  <si>
    <t>21:0107:001134:0001:0001:00</t>
  </si>
  <si>
    <t>082L  :767315:00:------:--</t>
  </si>
  <si>
    <t>21:1064:001202</t>
  </si>
  <si>
    <t>21:0107:001135</t>
  </si>
  <si>
    <t>21:0107:001135:0001:0001:00</t>
  </si>
  <si>
    <t>082L  :767316:00:------:--</t>
  </si>
  <si>
    <t>21:1064:001203</t>
  </si>
  <si>
    <t>21:0107:001136</t>
  </si>
  <si>
    <t>21:0107:001136:0001:0001:00</t>
  </si>
  <si>
    <t>082L  :767317:00:------:--</t>
  </si>
  <si>
    <t>21:1064:001204</t>
  </si>
  <si>
    <t>21:0107:001137</t>
  </si>
  <si>
    <t>21:0107:001137:0001:0001:00</t>
  </si>
  <si>
    <t>66.7</t>
  </si>
  <si>
    <t>082L  :767318:00:------:--</t>
  </si>
  <si>
    <t>21:1064:001205</t>
  </si>
  <si>
    <t>21:0107:001138</t>
  </si>
  <si>
    <t>21:0107:001138:0001:0001:00</t>
  </si>
  <si>
    <t>082L  :767319:00:------:--</t>
  </si>
  <si>
    <t>21:1064:001206</t>
  </si>
  <si>
    <t>21:0107:001139</t>
  </si>
  <si>
    <t>21:0107:001139:0001:0001:00</t>
  </si>
  <si>
    <t>73.5</t>
  </si>
  <si>
    <t>082L  :767320:00:------:--</t>
  </si>
  <si>
    <t>21:1064:001207</t>
  </si>
  <si>
    <t>21:0107:001140</t>
  </si>
  <si>
    <t>21:0107:001140:0001:0001:00</t>
  </si>
  <si>
    <t>082L  :767323:00:------:--</t>
  </si>
  <si>
    <t>21:1064:001208</t>
  </si>
  <si>
    <t>21:0107:001141</t>
  </si>
  <si>
    <t>21:0107:001141:0001:0001:00</t>
  </si>
  <si>
    <t>082L  :767324:00:------:--</t>
  </si>
  <si>
    <t>21:1064:001209</t>
  </si>
  <si>
    <t>21:0107:001142</t>
  </si>
  <si>
    <t>21:0107:001142:0001:0001:00</t>
  </si>
  <si>
    <t>082L  :767325:00:------:--</t>
  </si>
  <si>
    <t>21:1064:001210</t>
  </si>
  <si>
    <t>21:0107:001143</t>
  </si>
  <si>
    <t>21:0107:001143:0001:0001:00</t>
  </si>
  <si>
    <t>082L  :767326:00:------:--</t>
  </si>
  <si>
    <t>21:1064:001211</t>
  </si>
  <si>
    <t>21:0107:001144</t>
  </si>
  <si>
    <t>21:0107:001144:0001:0001:00</t>
  </si>
  <si>
    <t>082L  :767327:00:------:--</t>
  </si>
  <si>
    <t>21:1064:001212</t>
  </si>
  <si>
    <t>21:0107:001145</t>
  </si>
  <si>
    <t>21:0107:001145:0001:0001:00</t>
  </si>
  <si>
    <t>082L  :767328:00:------:--</t>
  </si>
  <si>
    <t>21:1064:001213</t>
  </si>
  <si>
    <t>21:0107:001146</t>
  </si>
  <si>
    <t>21:0107:001146:0001:0001:00</t>
  </si>
  <si>
    <t>082L  :767329:00:------:--</t>
  </si>
  <si>
    <t>21:1064:001214</t>
  </si>
  <si>
    <t>21:0107:001147</t>
  </si>
  <si>
    <t>21:0107:001147:0001:0001:00</t>
  </si>
  <si>
    <t>082L  :769003:00:------:--</t>
  </si>
  <si>
    <t>21:1064:001215</t>
  </si>
  <si>
    <t>21:0107:001148</t>
  </si>
  <si>
    <t>21:0107:001148:0001:0001:00</t>
  </si>
  <si>
    <t>082L  :769004:10:------:--</t>
  </si>
  <si>
    <t>21:1064:001216</t>
  </si>
  <si>
    <t>21:0107:001149</t>
  </si>
  <si>
    <t>21:0107:001149:0001:0001:00</t>
  </si>
  <si>
    <t>271</t>
  </si>
  <si>
    <t>082L  :769005:20:769004:10</t>
  </si>
  <si>
    <t>21:1064:001217</t>
  </si>
  <si>
    <t>21:0107:001149:0002:0001:00</t>
  </si>
  <si>
    <t>334</t>
  </si>
  <si>
    <t>082L  :769006:00:------:--</t>
  </si>
  <si>
    <t>21:1064:001218</t>
  </si>
  <si>
    <t>21:0107:001150</t>
  </si>
  <si>
    <t>21:0107:001150:0001:0001:00</t>
  </si>
  <si>
    <t>082L  :769007:00:------:--</t>
  </si>
  <si>
    <t>21:1064:001219</t>
  </si>
  <si>
    <t>21:0107:001151</t>
  </si>
  <si>
    <t>21:0107:001151:0001:0001:00</t>
  </si>
  <si>
    <t>646</t>
  </si>
  <si>
    <t>082L  :769008:00:------:--</t>
  </si>
  <si>
    <t>21:1064:001220</t>
  </si>
  <si>
    <t>21:0107:001152</t>
  </si>
  <si>
    <t>21:0107:001152:0001:0001:00</t>
  </si>
  <si>
    <t>654</t>
  </si>
  <si>
    <t>082L  :769009:00:------:--</t>
  </si>
  <si>
    <t>21:1064:001221</t>
  </si>
  <si>
    <t>21:0107:001153</t>
  </si>
  <si>
    <t>21:0107:001153:0001:0001:00</t>
  </si>
  <si>
    <t>082L  :769010:00:------:--</t>
  </si>
  <si>
    <t>21:1064:001222</t>
  </si>
  <si>
    <t>21:0107:001154</t>
  </si>
  <si>
    <t>21:0107:001154:0001:0001:00</t>
  </si>
  <si>
    <t>116</t>
  </si>
  <si>
    <t>082L  :769011:00:------:--</t>
  </si>
  <si>
    <t>21:1064:001223</t>
  </si>
  <si>
    <t>21:0107:001155</t>
  </si>
  <si>
    <t>21:0107:001155:0001:0001:00</t>
  </si>
  <si>
    <t>67.6</t>
  </si>
  <si>
    <t>082L  :769012:00:------:--</t>
  </si>
  <si>
    <t>21:1064:001224</t>
  </si>
  <si>
    <t>21:0107:001156</t>
  </si>
  <si>
    <t>21:0107:001156:0001:0001:00</t>
  </si>
  <si>
    <t>082L  :769013:00:------:--</t>
  </si>
  <si>
    <t>21:1064:001225</t>
  </si>
  <si>
    <t>21:0107:001157</t>
  </si>
  <si>
    <t>21:0107:001157:0001:0001:00</t>
  </si>
  <si>
    <t>082L  :769014:00:------:--</t>
  </si>
  <si>
    <t>21:1064:001226</t>
  </si>
  <si>
    <t>21:0107:001158</t>
  </si>
  <si>
    <t>21:0107:001158:0001:0001:00</t>
  </si>
  <si>
    <t>525</t>
  </si>
  <si>
    <t>272</t>
  </si>
  <si>
    <t>082L  :769015:00:------:--</t>
  </si>
  <si>
    <t>21:1064:001227</t>
  </si>
  <si>
    <t>21:0107:001159</t>
  </si>
  <si>
    <t>21:0107:001159:0001:0001:00</t>
  </si>
  <si>
    <t>082L  :769016:00:------:--</t>
  </si>
  <si>
    <t>21:1064:001228</t>
  </si>
  <si>
    <t>21:0107:001160</t>
  </si>
  <si>
    <t>21:0107:001160:0001:0001:00</t>
  </si>
  <si>
    <t>91.6</t>
  </si>
  <si>
    <t>082L  :769017:00:------:--</t>
  </si>
  <si>
    <t>21:1064:001229</t>
  </si>
  <si>
    <t>21:0107:001161</t>
  </si>
  <si>
    <t>21:0107:001161:0001:0001:00</t>
  </si>
  <si>
    <t>082L  :769018:00:------:--</t>
  </si>
  <si>
    <t>21:1064:001230</t>
  </si>
  <si>
    <t>21:0107:001162</t>
  </si>
  <si>
    <t>21:0107:001162:0001:0001:00</t>
  </si>
  <si>
    <t>082L  :769019:00:------:--</t>
  </si>
  <si>
    <t>21:1064:001231</t>
  </si>
  <si>
    <t>21:0107:001163</t>
  </si>
  <si>
    <t>21:0107:001163:0001:0001:00</t>
  </si>
  <si>
    <t>082L  :769020:00:------:--</t>
  </si>
  <si>
    <t>21:1064:001232</t>
  </si>
  <si>
    <t>21:0107:001164</t>
  </si>
  <si>
    <t>21:0107:001164:0001:0001:00</t>
  </si>
  <si>
    <t>082L  :769022:00:------:--</t>
  </si>
  <si>
    <t>21:1064:001233</t>
  </si>
  <si>
    <t>21:0107:001165</t>
  </si>
  <si>
    <t>21:0107:001165:0001:0001:00</t>
  </si>
  <si>
    <t>082L  :769023:00:------:--</t>
  </si>
  <si>
    <t>21:1064:001234</t>
  </si>
  <si>
    <t>21:0107:001166</t>
  </si>
  <si>
    <t>21:0107:001166:0001:0001:00</t>
  </si>
  <si>
    <t>082L  :769024:00:------:--</t>
  </si>
  <si>
    <t>21:1064:001235</t>
  </si>
  <si>
    <t>21:0107:001167</t>
  </si>
  <si>
    <t>21:0107:001167:0001:0001:00</t>
  </si>
  <si>
    <t>082L  :769025:00:------:--</t>
  </si>
  <si>
    <t>21:1064:001236</t>
  </si>
  <si>
    <t>21:0107:001168</t>
  </si>
  <si>
    <t>21:0107:001168:0001:0001:00</t>
  </si>
  <si>
    <t>082L  :769026:00:------:--</t>
  </si>
  <si>
    <t>21:1064:001237</t>
  </si>
  <si>
    <t>21:0107:001169</t>
  </si>
  <si>
    <t>21:0107:001169:0001:0001:00</t>
  </si>
  <si>
    <t>082L  :769028:10:------:--</t>
  </si>
  <si>
    <t>21:1064:001238</t>
  </si>
  <si>
    <t>21:0107:001170</t>
  </si>
  <si>
    <t>21:0107:001170:0001:0001:00</t>
  </si>
  <si>
    <t>082L  :769029:20:769028:10</t>
  </si>
  <si>
    <t>21:1064:001239</t>
  </si>
  <si>
    <t>21:0107:001170:0002:0001:00</t>
  </si>
  <si>
    <t>082L  :769030:00:------:--</t>
  </si>
  <si>
    <t>21:1064:001240</t>
  </si>
  <si>
    <t>21:0107:001171</t>
  </si>
  <si>
    <t>21:0107:001171:0001:0001:00</t>
  </si>
  <si>
    <t>082L  :769031:00:------:--</t>
  </si>
  <si>
    <t>21:1064:001241</t>
  </si>
  <si>
    <t>21:0107:001172</t>
  </si>
  <si>
    <t>21:0107:001172:0001:0001:00</t>
  </si>
  <si>
    <t>082L  :769032:00:------:--</t>
  </si>
  <si>
    <t>21:1064:001242</t>
  </si>
  <si>
    <t>21:0107:001173</t>
  </si>
  <si>
    <t>21:0107:001173:0001:0001:00</t>
  </si>
  <si>
    <t>082L  :769033:00:------:--</t>
  </si>
  <si>
    <t>21:1064:001243</t>
  </si>
  <si>
    <t>21:0107:001174</t>
  </si>
  <si>
    <t>21:0107:001174:0001:0001:00</t>
  </si>
  <si>
    <t>082L  :769034:00:------:--</t>
  </si>
  <si>
    <t>21:1064:001244</t>
  </si>
  <si>
    <t>21:0107:001175</t>
  </si>
  <si>
    <t>21:0107:001175:0001:0001:00</t>
  </si>
  <si>
    <t>082L  :769035:00:------:--</t>
  </si>
  <si>
    <t>21:1064:001245</t>
  </si>
  <si>
    <t>21:0107:001176</t>
  </si>
  <si>
    <t>21:0107:001176:0001:0001:00</t>
  </si>
  <si>
    <t>082L  :769036:00:------:--</t>
  </si>
  <si>
    <t>21:1064:001246</t>
  </si>
  <si>
    <t>21:0107:001177</t>
  </si>
  <si>
    <t>21:0107:001177:0001:0001:00</t>
  </si>
  <si>
    <t>082L  :769037:00:------:--</t>
  </si>
  <si>
    <t>21:1064:001247</t>
  </si>
  <si>
    <t>21:0107:001178</t>
  </si>
  <si>
    <t>21:0107:001178:0001:0001:00</t>
  </si>
  <si>
    <t>082L  :769038:00:------:--</t>
  </si>
  <si>
    <t>21:1064:001248</t>
  </si>
  <si>
    <t>21:0107:001179</t>
  </si>
  <si>
    <t>21:0107:001179:0001:0001:00</t>
  </si>
  <si>
    <t>082L  :769039:00:------:--</t>
  </si>
  <si>
    <t>21:1064:001249</t>
  </si>
  <si>
    <t>21:0107:001180</t>
  </si>
  <si>
    <t>21:0107:001180:0001:0001:00</t>
  </si>
  <si>
    <t>082L  :769040:00:------:--</t>
  </si>
  <si>
    <t>21:1064:001250</t>
  </si>
  <si>
    <t>21:0107:001181</t>
  </si>
  <si>
    <t>21:0107:001181:0001:0001:00</t>
  </si>
  <si>
    <t>082L  :769042:00:------:--</t>
  </si>
  <si>
    <t>21:1064:001251</t>
  </si>
  <si>
    <t>21:0107:001182</t>
  </si>
  <si>
    <t>21:0107:001182:0001:0001:00</t>
  </si>
  <si>
    <t>082L  :769043:10:------:--</t>
  </si>
  <si>
    <t>21:1064:001252</t>
  </si>
  <si>
    <t>21:0107:001183</t>
  </si>
  <si>
    <t>21:0107:001183:0001:0001:00</t>
  </si>
  <si>
    <t>082L  :769044:20:769043:10</t>
  </si>
  <si>
    <t>21:1064:001253</t>
  </si>
  <si>
    <t>21:0107:001183:0002:0001:00</t>
  </si>
  <si>
    <t>78.7</t>
  </si>
  <si>
    <t>082L  :769045:00:------:--</t>
  </si>
  <si>
    <t>21:1064:001254</t>
  </si>
  <si>
    <t>21:0107:001184</t>
  </si>
  <si>
    <t>21:0107:001184:0001:0001:00</t>
  </si>
  <si>
    <t>082L  :769046:00:------:--</t>
  </si>
  <si>
    <t>21:1064:001255</t>
  </si>
  <si>
    <t>21:0107:001185</t>
  </si>
  <si>
    <t>21:0107:001185:0001:0001:00</t>
  </si>
  <si>
    <t>082L  :769047:00:------:--</t>
  </si>
  <si>
    <t>21:1064:001256</t>
  </si>
  <si>
    <t>21:0107:001186</t>
  </si>
  <si>
    <t>21:0107:001186:0001:0001:00</t>
  </si>
  <si>
    <t>082L  :769048:00:------:--</t>
  </si>
  <si>
    <t>21:1064:001257</t>
  </si>
  <si>
    <t>21:0107:001187</t>
  </si>
  <si>
    <t>21:0107:001187:0001:0001:00</t>
  </si>
  <si>
    <t>082L  :769049:00:------:--</t>
  </si>
  <si>
    <t>21:1064:001258</t>
  </si>
  <si>
    <t>21:0107:001188</t>
  </si>
  <si>
    <t>21:0107:001188:0001:0001:00</t>
  </si>
  <si>
    <t>082L  :769050:00:------:--</t>
  </si>
  <si>
    <t>21:1064:001259</t>
  </si>
  <si>
    <t>21:0107:001189</t>
  </si>
  <si>
    <t>21:0107:001189:0001:0001:00</t>
  </si>
  <si>
    <t>082L  :769051:00:------:--</t>
  </si>
  <si>
    <t>21:1064:001260</t>
  </si>
  <si>
    <t>21:0107:001190</t>
  </si>
  <si>
    <t>21:0107:001190:0001:0001:00</t>
  </si>
  <si>
    <t>082L  :769052:00:------:--</t>
  </si>
  <si>
    <t>21:1064:001261</t>
  </si>
  <si>
    <t>21:0107:001191</t>
  </si>
  <si>
    <t>21:0107:001191:0001:0001:00</t>
  </si>
  <si>
    <t>082L  :769053:00:------:--</t>
  </si>
  <si>
    <t>21:1064:001262</t>
  </si>
  <si>
    <t>21:0107:001192</t>
  </si>
  <si>
    <t>21:0107:001192:0001:0001:00</t>
  </si>
  <si>
    <t>082L  :769054:00:------:--</t>
  </si>
  <si>
    <t>21:1064:001263</t>
  </si>
  <si>
    <t>21:0107:001193</t>
  </si>
  <si>
    <t>21:0107:001193:0001:0001:00</t>
  </si>
  <si>
    <t>082L  :769055:00:------:--</t>
  </si>
  <si>
    <t>21:1064:001264</t>
  </si>
  <si>
    <t>21:0107:001194</t>
  </si>
  <si>
    <t>21:0107:001194:0001:0001:00</t>
  </si>
  <si>
    <t>082L  :769056:00:------:--</t>
  </si>
  <si>
    <t>21:1064:001265</t>
  </si>
  <si>
    <t>21:0107:001195</t>
  </si>
  <si>
    <t>21:0107:001195:0001:0001:00</t>
  </si>
  <si>
    <t>082L  :769057:00:------:--</t>
  </si>
  <si>
    <t>21:1064:001266</t>
  </si>
  <si>
    <t>21:0107:001196</t>
  </si>
  <si>
    <t>21:0107:001196:0001:0001:00</t>
  </si>
  <si>
    <t>082L  :769058:00:------:--</t>
  </si>
  <si>
    <t>21:1064:001267</t>
  </si>
  <si>
    <t>21:0107:001197</t>
  </si>
  <si>
    <t>21:0107:001197:0001:0001:00</t>
  </si>
  <si>
    <t>082L  :769060:00:------:--</t>
  </si>
  <si>
    <t>21:1064:001268</t>
  </si>
  <si>
    <t>21:0107:001198</t>
  </si>
  <si>
    <t>21:0107:001198:0001:0001:00</t>
  </si>
  <si>
    <t>082L  :769062:00:------:--</t>
  </si>
  <si>
    <t>21:1064:001269</t>
  </si>
  <si>
    <t>21:0107:001199</t>
  </si>
  <si>
    <t>21:0107:001199:0001:0001:00</t>
  </si>
  <si>
    <t>082L  :769063:00:------:--</t>
  </si>
  <si>
    <t>21:1064:001270</t>
  </si>
  <si>
    <t>21:0107:001200</t>
  </si>
  <si>
    <t>21:0107:001200:0001:0001:00</t>
  </si>
  <si>
    <t>082L  :769064:00:------:--</t>
  </si>
  <si>
    <t>21:1064:001271</t>
  </si>
  <si>
    <t>21:0107:001201</t>
  </si>
  <si>
    <t>21:0107:001201:0001:0001:00</t>
  </si>
  <si>
    <t>082L  :769065:00:------:--</t>
  </si>
  <si>
    <t>21:1064:001272</t>
  </si>
  <si>
    <t>21:0107:001202</t>
  </si>
  <si>
    <t>21:0107:001202:0001:0001:00</t>
  </si>
  <si>
    <t>082L  :769066:00:------:--</t>
  </si>
  <si>
    <t>21:1064:001273</t>
  </si>
  <si>
    <t>21:0107:001203</t>
  </si>
  <si>
    <t>21:0107:001203:0001:0001:00</t>
  </si>
  <si>
    <t>64.9</t>
  </si>
  <si>
    <t>082L  :769068:00:------:--</t>
  </si>
  <si>
    <t>21:1064:001274</t>
  </si>
  <si>
    <t>21:0107:001204</t>
  </si>
  <si>
    <t>21:0107:001204:0001:0001:00</t>
  </si>
  <si>
    <t>082L  :769069:00:------:--</t>
  </si>
  <si>
    <t>21:1064:001275</t>
  </si>
  <si>
    <t>21:0107:001205</t>
  </si>
  <si>
    <t>21:0107:001205:0001:0001:00</t>
  </si>
  <si>
    <t>72.3</t>
  </si>
  <si>
    <t>082L  :769070:00:------:--</t>
  </si>
  <si>
    <t>21:1064:001276</t>
  </si>
  <si>
    <t>21:0107:001206</t>
  </si>
  <si>
    <t>21:0107:001206:0001:0001:00</t>
  </si>
  <si>
    <t>943</t>
  </si>
  <si>
    <t>517</t>
  </si>
  <si>
    <t>77.9</t>
  </si>
  <si>
    <t>082L  :769071:00:------:--</t>
  </si>
  <si>
    <t>21:1064:001277</t>
  </si>
  <si>
    <t>21:0107:001207</t>
  </si>
  <si>
    <t>21:0107:001207:0001:0001:00</t>
  </si>
  <si>
    <t>722</t>
  </si>
  <si>
    <t>77.1</t>
  </si>
  <si>
    <t>082L  :769072:00:------:--</t>
  </si>
  <si>
    <t>21:1064:001278</t>
  </si>
  <si>
    <t>21:0107:001208</t>
  </si>
  <si>
    <t>21:0107:001208:0001:0001:00</t>
  </si>
  <si>
    <t>082L  :769073:00:------:--</t>
  </si>
  <si>
    <t>21:1064:001279</t>
  </si>
  <si>
    <t>21:0107:001209</t>
  </si>
  <si>
    <t>21:0107:001209:0001:0001:00</t>
  </si>
  <si>
    <t>082L  :769074:00:------:--</t>
  </si>
  <si>
    <t>21:1064:001280</t>
  </si>
  <si>
    <t>21:0107:001210</t>
  </si>
  <si>
    <t>21:0107:001210:0001:0001:00</t>
  </si>
  <si>
    <t>535</t>
  </si>
  <si>
    <t>082L  :769075:10:------:--</t>
  </si>
  <si>
    <t>21:1064:001281</t>
  </si>
  <si>
    <t>21:0107:001211</t>
  </si>
  <si>
    <t>21:0107:001211:0001:0001:00</t>
  </si>
  <si>
    <t>893</t>
  </si>
  <si>
    <t>81.7</t>
  </si>
  <si>
    <t>237</t>
  </si>
  <si>
    <t>082L  :769076:20:769075:10</t>
  </si>
  <si>
    <t>21:1064:001282</t>
  </si>
  <si>
    <t>21:0107:001211:0002:0001:00</t>
  </si>
  <si>
    <t>082L  :769077:00:------:--</t>
  </si>
  <si>
    <t>21:1064:001283</t>
  </si>
  <si>
    <t>21:0107:001212</t>
  </si>
  <si>
    <t>21:0107:001212:0001:0001:00</t>
  </si>
  <si>
    <t>082L  :769078:00:------:--</t>
  </si>
  <si>
    <t>21:1064:001284</t>
  </si>
  <si>
    <t>21:0107:001213</t>
  </si>
  <si>
    <t>21:0107:001213:0001:0001:00</t>
  </si>
  <si>
    <t>082L  :769079:00:------:--</t>
  </si>
  <si>
    <t>21:1064:001285</t>
  </si>
  <si>
    <t>21:0107:001214</t>
  </si>
  <si>
    <t>21:0107:001214:0001:0001:00</t>
  </si>
  <si>
    <t>082L  :769080:00:------:--</t>
  </si>
  <si>
    <t>21:1064:001286</t>
  </si>
  <si>
    <t>21:0107:001215</t>
  </si>
  <si>
    <t>21:0107:001215:0001:0001:00</t>
  </si>
  <si>
    <t>61.5</t>
  </si>
  <si>
    <t>082L  :769082:00:------:--</t>
  </si>
  <si>
    <t>21:1064:001287</t>
  </si>
  <si>
    <t>21:0107:001216</t>
  </si>
  <si>
    <t>21:0107:001216:0001:0001:00</t>
  </si>
  <si>
    <t>082L  :769083:00:------:--</t>
  </si>
  <si>
    <t>21:1064:001288</t>
  </si>
  <si>
    <t>21:0107:001217</t>
  </si>
  <si>
    <t>21:0107:001217:0001:0001:00</t>
  </si>
  <si>
    <t>082L  :769084:00:------:--</t>
  </si>
  <si>
    <t>21:1064:001289</t>
  </si>
  <si>
    <t>21:0107:001218</t>
  </si>
  <si>
    <t>21:0107:001218:0001:0001:00</t>
  </si>
  <si>
    <t>082L  :769085:00:------:--</t>
  </si>
  <si>
    <t>21:1064:001290</t>
  </si>
  <si>
    <t>21:0107:001219</t>
  </si>
  <si>
    <t>21:0107:001219:0001:0001:00</t>
  </si>
  <si>
    <t>082L  :769087:00:------:--</t>
  </si>
  <si>
    <t>21:1064:001291</t>
  </si>
  <si>
    <t>21:0107:001220</t>
  </si>
  <si>
    <t>21:0107:001220:0001:0001:00</t>
  </si>
  <si>
    <t>082L  :769088:00:------:--</t>
  </si>
  <si>
    <t>21:1064:001292</t>
  </si>
  <si>
    <t>21:0107:001221</t>
  </si>
  <si>
    <t>21:0107:001221:0001:0001:00</t>
  </si>
  <si>
    <t>082L  :769089:00:------:--</t>
  </si>
  <si>
    <t>21:1064:001293</t>
  </si>
  <si>
    <t>21:0107:001222</t>
  </si>
  <si>
    <t>21:0107:001222:0001:0001:00</t>
  </si>
  <si>
    <t>082L  :769090:00:------:--</t>
  </si>
  <si>
    <t>21:1064:001294</t>
  </si>
  <si>
    <t>21:0107:001223</t>
  </si>
  <si>
    <t>21:0107:001223:0001:0001:00</t>
  </si>
  <si>
    <t>082L  :769091:00:------:--</t>
  </si>
  <si>
    <t>21:1064:001295</t>
  </si>
  <si>
    <t>21:0107:001224</t>
  </si>
  <si>
    <t>21:0107:001224:0001:0001:00</t>
  </si>
  <si>
    <t>082L  :769092:00:------:--</t>
  </si>
  <si>
    <t>21:1064:001296</t>
  </si>
  <si>
    <t>21:0107:001225</t>
  </si>
  <si>
    <t>21:0107:001225:0001:0001:00</t>
  </si>
  <si>
    <t>082L  :769093:00:------:--</t>
  </si>
  <si>
    <t>21:1064:001297</t>
  </si>
  <si>
    <t>21:0107:001226</t>
  </si>
  <si>
    <t>21:0107:001226:0001:0001:00</t>
  </si>
  <si>
    <t>082L  :769094:10:------:--</t>
  </si>
  <si>
    <t>21:1064:001298</t>
  </si>
  <si>
    <t>21:0107:001227</t>
  </si>
  <si>
    <t>21:0107:001227:0001:0001:00</t>
  </si>
  <si>
    <t>082L  :769095:20:769094:10</t>
  </si>
  <si>
    <t>21:1064:001299</t>
  </si>
  <si>
    <t>21:0107:001227:0002:0001:00</t>
  </si>
  <si>
    <t>082L  :769096:00:------:--</t>
  </si>
  <si>
    <t>21:1064:001300</t>
  </si>
  <si>
    <t>21:0107:001228</t>
  </si>
  <si>
    <t>21:0107:001228:0001:0001:00</t>
  </si>
  <si>
    <t>082L  :769097:00:------:--</t>
  </si>
  <si>
    <t>21:1064:001301</t>
  </si>
  <si>
    <t>21:0107:001229</t>
  </si>
  <si>
    <t>21:0107:001229:0001:0001:00</t>
  </si>
  <si>
    <t>082L  :769098:00:------:--</t>
  </si>
  <si>
    <t>21:1064:001302</t>
  </si>
  <si>
    <t>21:0107:001230</t>
  </si>
  <si>
    <t>21:0107:001230:0001:0001:00</t>
  </si>
  <si>
    <t>082L  :769099:00:------:--</t>
  </si>
  <si>
    <t>21:1064:001303</t>
  </si>
  <si>
    <t>21:0107:001231</t>
  </si>
  <si>
    <t>21:0107:001231:0001:0001:00</t>
  </si>
  <si>
    <t>674</t>
  </si>
  <si>
    <t>082L  :769100:00:------:--</t>
  </si>
  <si>
    <t>21:1064:001304</t>
  </si>
  <si>
    <t>21:0107:001232</t>
  </si>
  <si>
    <t>21:0107:001232:0001:0001:00</t>
  </si>
  <si>
    <t>082L  :769102:00:------:--</t>
  </si>
  <si>
    <t>21:1064:001305</t>
  </si>
  <si>
    <t>21:0107:001233</t>
  </si>
  <si>
    <t>21:0107:001233:0001:0001:00</t>
  </si>
  <si>
    <t>082L  :769103:00:------:--</t>
  </si>
  <si>
    <t>21:1064:001306</t>
  </si>
  <si>
    <t>21:0107:001234</t>
  </si>
  <si>
    <t>21:0107:001234:0001:0001:00</t>
  </si>
  <si>
    <t>611</t>
  </si>
  <si>
    <t>93.2</t>
  </si>
  <si>
    <t>082L  :769104:00:------:--</t>
  </si>
  <si>
    <t>21:1064:001307</t>
  </si>
  <si>
    <t>21:0107:001235</t>
  </si>
  <si>
    <t>21:0107:001235:0001:0001:00</t>
  </si>
  <si>
    <t>082L  :769105:00:------:--</t>
  </si>
  <si>
    <t>21:1064:001308</t>
  </si>
  <si>
    <t>21:0107:001236</t>
  </si>
  <si>
    <t>21:0107:001236:0001:0001:00</t>
  </si>
  <si>
    <t>082L  :769106:10:------:--</t>
  </si>
  <si>
    <t>21:1064:001309</t>
  </si>
  <si>
    <t>21:0107:001237</t>
  </si>
  <si>
    <t>21:0107:001237:0001:0001:00</t>
  </si>
  <si>
    <t>082L  :769107:20:769106:10</t>
  </si>
  <si>
    <t>21:1064:001310</t>
  </si>
  <si>
    <t>21:0107:001237:0002:0001:00</t>
  </si>
  <si>
    <t>563</t>
  </si>
  <si>
    <t>285</t>
  </si>
  <si>
    <t>082L  :769108:00:------:--</t>
  </si>
  <si>
    <t>21:1064:001311</t>
  </si>
  <si>
    <t>21:0107:001238</t>
  </si>
  <si>
    <t>21:0107:001238:0001:0001:00</t>
  </si>
  <si>
    <t>801</t>
  </si>
  <si>
    <t>288</t>
  </si>
  <si>
    <t>082L  :769109:00:------:--</t>
  </si>
  <si>
    <t>21:1064:001312</t>
  </si>
  <si>
    <t>21:0107:001239</t>
  </si>
  <si>
    <t>21:0107:001239:0001:0001:00</t>
  </si>
  <si>
    <t>082L  :769110:00:------:--</t>
  </si>
  <si>
    <t>21:1064:001313</t>
  </si>
  <si>
    <t>21:0107:001240</t>
  </si>
  <si>
    <t>21:0107:001240:0001:0001:00</t>
  </si>
  <si>
    <t>082L  :769112:00:------:--</t>
  </si>
  <si>
    <t>21:1064:001314</t>
  </si>
  <si>
    <t>21:0107:001241</t>
  </si>
  <si>
    <t>21:0107:001241:0001:0001:00</t>
  </si>
  <si>
    <t>082L  :769113:00:------:--</t>
  </si>
  <si>
    <t>21:1064:001315</t>
  </si>
  <si>
    <t>21:0107:001242</t>
  </si>
  <si>
    <t>21:0107:001242:0001:0001:00</t>
  </si>
  <si>
    <t>082L  :769114:00:------:--</t>
  </si>
  <si>
    <t>21:1064:001316</t>
  </si>
  <si>
    <t>21:0107:001243</t>
  </si>
  <si>
    <t>21:0107:001243:0001:0001:00</t>
  </si>
  <si>
    <t>082L  :769115:00:------:--</t>
  </si>
  <si>
    <t>21:1064:001317</t>
  </si>
  <si>
    <t>21:0107:001244</t>
  </si>
  <si>
    <t>21:0107:001244:0001:0001:00</t>
  </si>
  <si>
    <t>082L  :769116:00:------:--</t>
  </si>
  <si>
    <t>21:1064:001318</t>
  </si>
  <si>
    <t>21:0107:001245</t>
  </si>
  <si>
    <t>21:0107:001245:0001:0001:00</t>
  </si>
  <si>
    <t>082L  :769117:00:------:--</t>
  </si>
  <si>
    <t>21:1064:001319</t>
  </si>
  <si>
    <t>21:0107:001246</t>
  </si>
  <si>
    <t>21:0107:001246:0001:0001:00</t>
  </si>
  <si>
    <t>082L  :769118:00:------:--</t>
  </si>
  <si>
    <t>21:1064:001320</t>
  </si>
  <si>
    <t>21:0107:001247</t>
  </si>
  <si>
    <t>21:0107:001247:0001:0001:00</t>
  </si>
  <si>
    <t>082L  :769119:00:------:--</t>
  </si>
  <si>
    <t>21:1064:001321</t>
  </si>
  <si>
    <t>21:0107:001248</t>
  </si>
  <si>
    <t>21:0107:001248:0001:0001:00</t>
  </si>
  <si>
    <t>082L  :769120:00:------:--</t>
  </si>
  <si>
    <t>21:1064:001322</t>
  </si>
  <si>
    <t>21:0107:001249</t>
  </si>
  <si>
    <t>21:0107:001249:0001:0001:00</t>
  </si>
  <si>
    <t>082L  :769122:00:------:--</t>
  </si>
  <si>
    <t>21:1064:001323</t>
  </si>
  <si>
    <t>21:0107:001250</t>
  </si>
  <si>
    <t>21:0107:001250:0001:0001:00</t>
  </si>
  <si>
    <t>082L  :769123:10:------:--</t>
  </si>
  <si>
    <t>21:1064:001324</t>
  </si>
  <si>
    <t>21:0107:001251</t>
  </si>
  <si>
    <t>21:0107:001251:0001:0001:00</t>
  </si>
  <si>
    <t>082L  :769124:20:769123:10</t>
  </si>
  <si>
    <t>21:1064:001325</t>
  </si>
  <si>
    <t>21:0107:001251:0002:0001:00</t>
  </si>
  <si>
    <t>082L  :769125:00:------:--</t>
  </si>
  <si>
    <t>21:1064:001326</t>
  </si>
  <si>
    <t>21:0107:001252</t>
  </si>
  <si>
    <t>21:0107:001252:0001:0001:00</t>
  </si>
  <si>
    <t>082L  :769126:00:------:--</t>
  </si>
  <si>
    <t>21:1064:001327</t>
  </si>
  <si>
    <t>21:0107:001253</t>
  </si>
  <si>
    <t>21:0107:001253:0001:0001:00</t>
  </si>
  <si>
    <t>082L  :769127:00:------:--</t>
  </si>
  <si>
    <t>21:1064:001328</t>
  </si>
  <si>
    <t>21:0107:001254</t>
  </si>
  <si>
    <t>21:0107:001254:0001:0001:00</t>
  </si>
  <si>
    <t>082L  :769128:00:------:--</t>
  </si>
  <si>
    <t>21:1064:001329</t>
  </si>
  <si>
    <t>21:0107:001255</t>
  </si>
  <si>
    <t>21:0107:001255:0001:0001:00</t>
  </si>
  <si>
    <t>082L  :769129:00:------:--</t>
  </si>
  <si>
    <t>21:1064:001330</t>
  </si>
  <si>
    <t>21:0107:001256</t>
  </si>
  <si>
    <t>21:0107:001256:0001:0001:00</t>
  </si>
  <si>
    <t>082L  :769130:00:------:--</t>
  </si>
  <si>
    <t>21:1064:001331</t>
  </si>
  <si>
    <t>21:0107:001257</t>
  </si>
  <si>
    <t>21:0107:001257:0001:0001:00</t>
  </si>
  <si>
    <t>082L  :769131:00:------:--</t>
  </si>
  <si>
    <t>21:1064:001332</t>
  </si>
  <si>
    <t>21:0107:001258</t>
  </si>
  <si>
    <t>21:0107:001258:0001:0001:00</t>
  </si>
  <si>
    <t>082L  :769132:00:------:--</t>
  </si>
  <si>
    <t>21:1064:001333</t>
  </si>
  <si>
    <t>21:0107:001259</t>
  </si>
  <si>
    <t>21:0107:001259:0001:0001:00</t>
  </si>
  <si>
    <t>082L  :769133:00:------:--</t>
  </si>
  <si>
    <t>21:1064:001334</t>
  </si>
  <si>
    <t>21:0107:001260</t>
  </si>
  <si>
    <t>21:0107:001260:0001:0001:00</t>
  </si>
  <si>
    <t>259</t>
  </si>
  <si>
    <t>92.6</t>
  </si>
  <si>
    <t>082L  :769134:00:------:--</t>
  </si>
  <si>
    <t>21:1064:001335</t>
  </si>
  <si>
    <t>21:0107:001261</t>
  </si>
  <si>
    <t>21:0107:001261:0001:0001:00</t>
  </si>
  <si>
    <t>082L  :769135:00:------:--</t>
  </si>
  <si>
    <t>21:1064:001336</t>
  </si>
  <si>
    <t>21:0107:001262</t>
  </si>
  <si>
    <t>21:0107:001262:0001:0001:00</t>
  </si>
  <si>
    <t>082L  :769136:00:------:--</t>
  </si>
  <si>
    <t>21:1064:001337</t>
  </si>
  <si>
    <t>21:0107:001263</t>
  </si>
  <si>
    <t>21:0107:001263:0001:0001:00</t>
  </si>
  <si>
    <t>082L  :769137:00:------:--</t>
  </si>
  <si>
    <t>21:1064:001338</t>
  </si>
  <si>
    <t>21:0107:001264</t>
  </si>
  <si>
    <t>21:0107:001264:0001:0001:00</t>
  </si>
  <si>
    <t>516</t>
  </si>
  <si>
    <t>89.2</t>
  </si>
  <si>
    <t>082L  :769138:00:------:--</t>
  </si>
  <si>
    <t>21:1064:001339</t>
  </si>
  <si>
    <t>21:0107:001265</t>
  </si>
  <si>
    <t>21:0107:001265:0001:0001:00</t>
  </si>
  <si>
    <t>58.1</t>
  </si>
  <si>
    <t>082L  :769139:00:------:--</t>
  </si>
  <si>
    <t>21:1064:001340</t>
  </si>
  <si>
    <t>21:0107:001266</t>
  </si>
  <si>
    <t>21:0107:001266:0001:0001:00</t>
  </si>
  <si>
    <t>082L  :769142:00:------:--</t>
  </si>
  <si>
    <t>21:1064:001341</t>
  </si>
  <si>
    <t>21:0107:001267</t>
  </si>
  <si>
    <t>21:0107:001267:0001:0001:00</t>
  </si>
  <si>
    <t>082L  :769143:00:------:--</t>
  </si>
  <si>
    <t>21:1064:001342</t>
  </si>
  <si>
    <t>21:0107:001268</t>
  </si>
  <si>
    <t>21:0107:001268:0001:0001:00</t>
  </si>
  <si>
    <t>082L  :769144:00:------:--</t>
  </si>
  <si>
    <t>21:1064:001343</t>
  </si>
  <si>
    <t>21:0107:001269</t>
  </si>
  <si>
    <t>21:0107:001269:0001:0001:00</t>
  </si>
  <si>
    <t>082L  :769146:00:------:--</t>
  </si>
  <si>
    <t>21:1064:001344</t>
  </si>
  <si>
    <t>21:0107:001270</t>
  </si>
  <si>
    <t>21:0107:001270:0001:0001:00</t>
  </si>
  <si>
    <t>082L  :769147:10:------:--</t>
  </si>
  <si>
    <t>21:1064:001345</t>
  </si>
  <si>
    <t>21:0107:001271</t>
  </si>
  <si>
    <t>21:0107:001271:0001:0001:00</t>
  </si>
  <si>
    <t>082L  :769148:20:769147:10</t>
  </si>
  <si>
    <t>21:1064:001346</t>
  </si>
  <si>
    <t>21:0107:001271:0002:0001:00</t>
  </si>
  <si>
    <t>082L  :769149:00:------:--</t>
  </si>
  <si>
    <t>21:1064:001347</t>
  </si>
  <si>
    <t>21:0107:001272</t>
  </si>
  <si>
    <t>21:0107:001272:0001:0001:00</t>
  </si>
  <si>
    <t>082L  :769150:00:------:--</t>
  </si>
  <si>
    <t>21:1064:001348</t>
  </si>
  <si>
    <t>21:0107:001273</t>
  </si>
  <si>
    <t>21:0107:001273:0001:0001:00</t>
  </si>
  <si>
    <t>082L  :769151:00:------:--</t>
  </si>
  <si>
    <t>21:1064:001349</t>
  </si>
  <si>
    <t>21:0107:001274</t>
  </si>
  <si>
    <t>21:0107:001274:0001:0001:00</t>
  </si>
  <si>
    <t>082L  :769152:00:------:--</t>
  </si>
  <si>
    <t>21:1064:001350</t>
  </si>
  <si>
    <t>21:0107:001275</t>
  </si>
  <si>
    <t>21:0107:001275:0001:0001:00</t>
  </si>
  <si>
    <t>082L  :769153:00:------:--</t>
  </si>
  <si>
    <t>21:1064:001351</t>
  </si>
  <si>
    <t>21:0107:001276</t>
  </si>
  <si>
    <t>21:0107:001276:0001:0001:00</t>
  </si>
  <si>
    <t>779</t>
  </si>
  <si>
    <t>153</t>
  </si>
  <si>
    <t>082L  :769155:00:------:--</t>
  </si>
  <si>
    <t>21:1064:001352</t>
  </si>
  <si>
    <t>21:0107:001277</t>
  </si>
  <si>
    <t>21:0107:001277:0001:0001:00</t>
  </si>
  <si>
    <t>082L  :769156:00:------:--</t>
  </si>
  <si>
    <t>21:1064:001353</t>
  </si>
  <si>
    <t>21:0107:001278</t>
  </si>
  <si>
    <t>21:0107:001278:0001:0001:00</t>
  </si>
  <si>
    <t>082L  :769157:00:------:--</t>
  </si>
  <si>
    <t>21:1064:001354</t>
  </si>
  <si>
    <t>21:0107:001279</t>
  </si>
  <si>
    <t>21:0107:001279:0001:0001:00</t>
  </si>
  <si>
    <t>082L  :769158:00:------:--</t>
  </si>
  <si>
    <t>21:1064:001355</t>
  </si>
  <si>
    <t>21:0107:001280</t>
  </si>
  <si>
    <t>21:0107:001280:0001:0001:00</t>
  </si>
  <si>
    <t>869</t>
  </si>
  <si>
    <t>187</t>
  </si>
  <si>
    <t>082L  :769159:00:------:--</t>
  </si>
  <si>
    <t>21:1064:001356</t>
  </si>
  <si>
    <t>21:0107:001281</t>
  </si>
  <si>
    <t>21:0107:001281:0001:0001:00</t>
  </si>
  <si>
    <t>805</t>
  </si>
  <si>
    <t>082L  :769160:00:------:--</t>
  </si>
  <si>
    <t>21:1064:001357</t>
  </si>
  <si>
    <t>21:0107:001282</t>
  </si>
  <si>
    <t>21:0107:001282:0001:0001:00</t>
  </si>
  <si>
    <t>897</t>
  </si>
  <si>
    <t>522</t>
  </si>
  <si>
    <t>97.2</t>
  </si>
  <si>
    <t>082L  :769162:00:------:--</t>
  </si>
  <si>
    <t>21:1064:001358</t>
  </si>
  <si>
    <t>21:0107:001283</t>
  </si>
  <si>
    <t>21:0107:001283:0001:0001:00</t>
  </si>
  <si>
    <t>082L  :769163:00:------:--</t>
  </si>
  <si>
    <t>21:1064:001359</t>
  </si>
  <si>
    <t>21:0107:001284</t>
  </si>
  <si>
    <t>21:0107:001284:0001:0001:00</t>
  </si>
  <si>
    <t>548</t>
  </si>
  <si>
    <t>082L  :769164:00:------:--</t>
  </si>
  <si>
    <t>21:1064:001360</t>
  </si>
  <si>
    <t>21:0107:001285</t>
  </si>
  <si>
    <t>21:0107:001285:0001:0001:00</t>
  </si>
  <si>
    <t>84.6</t>
  </si>
  <si>
    <t>082L  :769165:00:------:--</t>
  </si>
  <si>
    <t>21:1064:001361</t>
  </si>
  <si>
    <t>21:0107:001286</t>
  </si>
  <si>
    <t>21:0107:001286:0001:0001:00</t>
  </si>
  <si>
    <t>40.2</t>
  </si>
  <si>
    <t>082L  :769166:00:------:--</t>
  </si>
  <si>
    <t>21:1064:001362</t>
  </si>
  <si>
    <t>21:0107:001287</t>
  </si>
  <si>
    <t>21:0107:001287:0001:0001:00</t>
  </si>
  <si>
    <t>91.2</t>
  </si>
  <si>
    <t>082L  :769168:00:------:--</t>
  </si>
  <si>
    <t>21:1064:001363</t>
  </si>
  <si>
    <t>21:0107:001288</t>
  </si>
  <si>
    <t>21:0107:001288:0001:0001:00</t>
  </si>
  <si>
    <t>93.1</t>
  </si>
  <si>
    <t>082L  :769169:00:------:--</t>
  </si>
  <si>
    <t>21:1064:001364</t>
  </si>
  <si>
    <t>21:0107:001289</t>
  </si>
  <si>
    <t>21:0107:001289:0001:0001:00</t>
  </si>
  <si>
    <t>1230</t>
  </si>
  <si>
    <t>273</t>
  </si>
  <si>
    <t>52.6</t>
  </si>
  <si>
    <t>082L  :769170:00:------:--</t>
  </si>
  <si>
    <t>21:1064:001365</t>
  </si>
  <si>
    <t>21:0107:001290</t>
  </si>
  <si>
    <t>21:0107:001290:0001:0001:00</t>
  </si>
  <si>
    <t>70.7</t>
  </si>
  <si>
    <t>082L  :769171:10:------:--</t>
  </si>
  <si>
    <t>21:1064:001366</t>
  </si>
  <si>
    <t>21:0107:001291</t>
  </si>
  <si>
    <t>21:0107:001291:0001:0001:00</t>
  </si>
  <si>
    <t>88.3</t>
  </si>
  <si>
    <t>082L  :769172:20:769171:10</t>
  </si>
  <si>
    <t>21:1064:001367</t>
  </si>
  <si>
    <t>21:0107:001291:0002:0001:00</t>
  </si>
  <si>
    <t>86.6</t>
  </si>
  <si>
    <t>082L  :769173:00:------:--</t>
  </si>
  <si>
    <t>21:1064:001368</t>
  </si>
  <si>
    <t>21:0107:001292</t>
  </si>
  <si>
    <t>21:0107:001292:0001:0001:00</t>
  </si>
  <si>
    <t>70.8</t>
  </si>
  <si>
    <t>082L  :769174:00:------:--</t>
  </si>
  <si>
    <t>21:1064:001369</t>
  </si>
  <si>
    <t>21:0107:001293</t>
  </si>
  <si>
    <t>21:0107:001293:0001:0001:00</t>
  </si>
  <si>
    <t>082L  :769175:00:------:--</t>
  </si>
  <si>
    <t>21:1064:001370</t>
  </si>
  <si>
    <t>21:0107:001294</t>
  </si>
  <si>
    <t>21:0107:001294:0001:0001:00</t>
  </si>
  <si>
    <t>082L  :769176:00:------:--</t>
  </si>
  <si>
    <t>21:1064:001371</t>
  </si>
  <si>
    <t>21:0107:001295</t>
  </si>
  <si>
    <t>21:0107:001295:0001:0001:00</t>
  </si>
  <si>
    <t>73.7</t>
  </si>
  <si>
    <t>082L  :769177:00:------:--</t>
  </si>
  <si>
    <t>21:1064:001372</t>
  </si>
  <si>
    <t>21:0107:001296</t>
  </si>
  <si>
    <t>21:0107:001296:0001:0001:00</t>
  </si>
  <si>
    <t>082L  :769178:00:------:--</t>
  </si>
  <si>
    <t>21:1064:001373</t>
  </si>
  <si>
    <t>21:0107:001297</t>
  </si>
  <si>
    <t>21:0107:001297:0001:0001:00</t>
  </si>
  <si>
    <t>082L  :769179:00:------:--</t>
  </si>
  <si>
    <t>21:1064:001374</t>
  </si>
  <si>
    <t>21:0107:001298</t>
  </si>
  <si>
    <t>21:0107:001298:0001:0001:00</t>
  </si>
  <si>
    <t>082L  :769180:00:------:--</t>
  </si>
  <si>
    <t>21:1064:001375</t>
  </si>
  <si>
    <t>21:0107:001299</t>
  </si>
  <si>
    <t>21:0107:001299:0001:0001:00</t>
  </si>
  <si>
    <t>082L  :769182:00:------:--</t>
  </si>
  <si>
    <t>21:1064:001376</t>
  </si>
  <si>
    <t>21:0107:001300</t>
  </si>
  <si>
    <t>21:0107:001300:0001:0001:00</t>
  </si>
  <si>
    <t>082L  :769183:00:------:--</t>
  </si>
  <si>
    <t>21:1064:001377</t>
  </si>
  <si>
    <t>21:0107:001301</t>
  </si>
  <si>
    <t>21:0107:001301:0001:0001:00</t>
  </si>
  <si>
    <t>082L  :769185:00:------:--</t>
  </si>
  <si>
    <t>21:1064:001378</t>
  </si>
  <si>
    <t>21:0107:001302</t>
  </si>
  <si>
    <t>21:0107:001302:0001:0001:00</t>
  </si>
  <si>
    <t>082L  :769186:00:------:--</t>
  </si>
  <si>
    <t>21:1064:001379</t>
  </si>
  <si>
    <t>21:0107:001303</t>
  </si>
  <si>
    <t>21:0107:001303:0001:0001:00</t>
  </si>
  <si>
    <t>082L  :769187:00:------:--</t>
  </si>
  <si>
    <t>21:1064:001380</t>
  </si>
  <si>
    <t>21:0107:001304</t>
  </si>
  <si>
    <t>21:0107:001304:0001:0001:00</t>
  </si>
  <si>
    <t>082L  :769188:00:------:--</t>
  </si>
  <si>
    <t>21:1064:001381</t>
  </si>
  <si>
    <t>21:0107:001305</t>
  </si>
  <si>
    <t>21:0107:001305:0001:0001:00</t>
  </si>
  <si>
    <t>082L  :769189:00:------:--</t>
  </si>
  <si>
    <t>21:1064:001382</t>
  </si>
  <si>
    <t>21:0107:001306</t>
  </si>
  <si>
    <t>21:0107:001306:0001:0001:00</t>
  </si>
  <si>
    <t>75.7</t>
  </si>
  <si>
    <t>082L  :769190:00:------:--</t>
  </si>
  <si>
    <t>21:1064:001383</t>
  </si>
  <si>
    <t>21:0107:001307</t>
  </si>
  <si>
    <t>21:0107:001307:0001:0001:00</t>
  </si>
  <si>
    <t>082L  :769191:00:------:--</t>
  </si>
  <si>
    <t>21:1064:001384</t>
  </si>
  <si>
    <t>21:0107:001308</t>
  </si>
  <si>
    <t>21:0107:001308:0001:0001:00</t>
  </si>
  <si>
    <t>574</t>
  </si>
  <si>
    <t>082L  :769192:00:------:--</t>
  </si>
  <si>
    <t>21:1064:001385</t>
  </si>
  <si>
    <t>21:0107:001309</t>
  </si>
  <si>
    <t>21:0107:001309:0001:0001:00</t>
  </si>
  <si>
    <t>082M  :761002:00:------:--</t>
  </si>
  <si>
    <t>21:1065:000001</t>
  </si>
  <si>
    <t>21:0108:000001</t>
  </si>
  <si>
    <t>21:0108:000001:0001:0001:00</t>
  </si>
  <si>
    <t>082M  :761003:00:------:--</t>
  </si>
  <si>
    <t>21:1065:000002</t>
  </si>
  <si>
    <t>21:0108:000002</t>
  </si>
  <si>
    <t>21:0108:000002:0001:0001:00</t>
  </si>
  <si>
    <t>082M  :761004:00:------:--</t>
  </si>
  <si>
    <t>21:1065:000003</t>
  </si>
  <si>
    <t>21:0108:000003</t>
  </si>
  <si>
    <t>21:0108:000003:0001:0001:00</t>
  </si>
  <si>
    <t>082M  :761005:00:------:--</t>
  </si>
  <si>
    <t>21:1065:000004</t>
  </si>
  <si>
    <t>21:0108:000004</t>
  </si>
  <si>
    <t>21:0108:000004:0001:0001:00</t>
  </si>
  <si>
    <t>082M  :761006:00:------:--</t>
  </si>
  <si>
    <t>21:1065:000005</t>
  </si>
  <si>
    <t>21:0108:000005</t>
  </si>
  <si>
    <t>21:0108:000005:0001:0001:00</t>
  </si>
  <si>
    <t>082M  :761008:00:------:--</t>
  </si>
  <si>
    <t>21:1065:000006</t>
  </si>
  <si>
    <t>21:0108:000006</t>
  </si>
  <si>
    <t>21:0108:000006:0001:0001:00</t>
  </si>
  <si>
    <t>082M  :761009:00:------:--</t>
  </si>
  <si>
    <t>21:1065:000007</t>
  </si>
  <si>
    <t>21:0108:000007</t>
  </si>
  <si>
    <t>21:0108:000007:0001:0001:00</t>
  </si>
  <si>
    <t>082M  :761010:00:------:--</t>
  </si>
  <si>
    <t>21:1065:000008</t>
  </si>
  <si>
    <t>21:0108:000008</t>
  </si>
  <si>
    <t>21:0108:000008:0001:0001:00</t>
  </si>
  <si>
    <t>082M  :761011:10:------:--</t>
  </si>
  <si>
    <t>21:1065:000009</t>
  </si>
  <si>
    <t>21:0108:000009</t>
  </si>
  <si>
    <t>21:0108:000009:0001:0001:00</t>
  </si>
  <si>
    <t>082M  :761012:20:761011:10</t>
  </si>
  <si>
    <t>21:1065:000010</t>
  </si>
  <si>
    <t>21:0108:000009:0002:0001:00</t>
  </si>
  <si>
    <t>082M  :761013:00:------:--</t>
  </si>
  <si>
    <t>21:1065:000011</t>
  </si>
  <si>
    <t>21:0108:000010</t>
  </si>
  <si>
    <t>21:0108:000010:0001:0001:00</t>
  </si>
  <si>
    <t>082M  :761014:00:------:--</t>
  </si>
  <si>
    <t>21:1065:000012</t>
  </si>
  <si>
    <t>21:0108:000011</t>
  </si>
  <si>
    <t>21:0108:000011:0001:0001:00</t>
  </si>
  <si>
    <t>082M  :761015:00:------:--</t>
  </si>
  <si>
    <t>21:1065:000013</t>
  </si>
  <si>
    <t>21:0108:000012</t>
  </si>
  <si>
    <t>21:0108:000012:0001:0001:00</t>
  </si>
  <si>
    <t>082M  :761016:00:------:--</t>
  </si>
  <si>
    <t>21:1065:000014</t>
  </si>
  <si>
    <t>21:0108:000013</t>
  </si>
  <si>
    <t>21:0108:000013:0001:0001:00</t>
  </si>
  <si>
    <t>082M  :761017:00:------:--</t>
  </si>
  <si>
    <t>21:1065:000015</t>
  </si>
  <si>
    <t>21:0108:000014</t>
  </si>
  <si>
    <t>21:0108:000014:0001:0001:00</t>
  </si>
  <si>
    <t>082M  :761018:00:------:--</t>
  </si>
  <si>
    <t>21:1065:000016</t>
  </si>
  <si>
    <t>21:0108:000015</t>
  </si>
  <si>
    <t>21:0108:000015:0001:0001:00</t>
  </si>
  <si>
    <t>082M  :761019:00:------:--</t>
  </si>
  <si>
    <t>21:1065:000017</t>
  </si>
  <si>
    <t>21:0108:000016</t>
  </si>
  <si>
    <t>21:0108:000016:0001:0001:00</t>
  </si>
  <si>
    <t>082M  :761020:00:------:--</t>
  </si>
  <si>
    <t>21:1065:000018</t>
  </si>
  <si>
    <t>21:0108:000017</t>
  </si>
  <si>
    <t>21:0108:000017:0001:0001:00</t>
  </si>
  <si>
    <t>082M  :761022:00:------:--</t>
  </si>
  <si>
    <t>21:1065:000019</t>
  </si>
  <si>
    <t>21:0108:000018</t>
  </si>
  <si>
    <t>21:0108:000018:0001:0001:00</t>
  </si>
  <si>
    <t>082M  :761023:10:------:--</t>
  </si>
  <si>
    <t>21:1065:000020</t>
  </si>
  <si>
    <t>21:0108:000019</t>
  </si>
  <si>
    <t>21:0108:000019:0001:0001:00</t>
  </si>
  <si>
    <t>082M  :761024:20:761023:10</t>
  </si>
  <si>
    <t>21:1065:000021</t>
  </si>
  <si>
    <t>21:0108:000019:0002:0001:00</t>
  </si>
  <si>
    <t>082M  :761025:00:------:--</t>
  </si>
  <si>
    <t>21:1065:000022</t>
  </si>
  <si>
    <t>21:0108:000020</t>
  </si>
  <si>
    <t>21:0108:000020:0001:0001:00</t>
  </si>
  <si>
    <t>082M  :761026:00:------:--</t>
  </si>
  <si>
    <t>21:1065:000023</t>
  </si>
  <si>
    <t>21:0108:000021</t>
  </si>
  <si>
    <t>21:0108:000021:0001:0001:00</t>
  </si>
  <si>
    <t>082M  :761027:00:------:--</t>
  </si>
  <si>
    <t>21:1065:000024</t>
  </si>
  <si>
    <t>21:0108:000022</t>
  </si>
  <si>
    <t>21:0108:000022:0001:0001:00</t>
  </si>
  <si>
    <t>082M  :761028:00:------:--</t>
  </si>
  <si>
    <t>21:1065:000025</t>
  </si>
  <si>
    <t>21:0108:000023</t>
  </si>
  <si>
    <t>21:0108:000023:0001:0001:00</t>
  </si>
  <si>
    <t>082M  :761029:00:------:--</t>
  </si>
  <si>
    <t>21:1065:000026</t>
  </si>
  <si>
    <t>21:0108:000024</t>
  </si>
  <si>
    <t>21:0108:000024:0001:0001:00</t>
  </si>
  <si>
    <t>082M  :761030:00:------:--</t>
  </si>
  <si>
    <t>21:1065:000027</t>
  </si>
  <si>
    <t>21:0108:000025</t>
  </si>
  <si>
    <t>21:0108:000025:0001:0001:00</t>
  </si>
  <si>
    <t>082M  :761031:00:------:--</t>
  </si>
  <si>
    <t>21:1065:000028</t>
  </si>
  <si>
    <t>21:0108:000026</t>
  </si>
  <si>
    <t>21:0108:000026:0001:0001:00</t>
  </si>
  <si>
    <t>082M  :761032:00:------:--</t>
  </si>
  <si>
    <t>21:1065:000029</t>
  </si>
  <si>
    <t>21:0108:000027</t>
  </si>
  <si>
    <t>21:0108:000027:0001:0001:00</t>
  </si>
  <si>
    <t>082M  :761033:00:------:--</t>
  </si>
  <si>
    <t>21:1065:000030</t>
  </si>
  <si>
    <t>21:0108:000028</t>
  </si>
  <si>
    <t>21:0108:000028:0001:0001:00</t>
  </si>
  <si>
    <t>082M  :761034:00:------:--</t>
  </si>
  <si>
    <t>21:1065:000031</t>
  </si>
  <si>
    <t>21:0108:000029</t>
  </si>
  <si>
    <t>21:0108:000029:0001:0001:00</t>
  </si>
  <si>
    <t>082M  :761035:00:------:--</t>
  </si>
  <si>
    <t>21:1065:000032</t>
  </si>
  <si>
    <t>21:0108:000030</t>
  </si>
  <si>
    <t>21:0108:000030:0001:0001:00</t>
  </si>
  <si>
    <t>082M  :761036:00:------:--</t>
  </si>
  <si>
    <t>21:1065:000033</t>
  </si>
  <si>
    <t>21:0108:000031</t>
  </si>
  <si>
    <t>21:0108:000031:0001:0001:00</t>
  </si>
  <si>
    <t>082M  :761037:00:------:--</t>
  </si>
  <si>
    <t>21:1065:000034</t>
  </si>
  <si>
    <t>21:0108:000032</t>
  </si>
  <si>
    <t>21:0108:000032:0001:0001:00</t>
  </si>
  <si>
    <t>082M  :761039:00:------:--</t>
  </si>
  <si>
    <t>21:1065:000035</t>
  </si>
  <si>
    <t>21:0108:000033</t>
  </si>
  <si>
    <t>21:0108:000033:0001:0001:00</t>
  </si>
  <si>
    <t>082M  :761040:00:------:--</t>
  </si>
  <si>
    <t>21:1065:000036</t>
  </si>
  <si>
    <t>21:0108:000034</t>
  </si>
  <si>
    <t>21:0108:000034:0001:0001:00</t>
  </si>
  <si>
    <t>082M  :761042:00:------:--</t>
  </si>
  <si>
    <t>21:1065:000037</t>
  </si>
  <si>
    <t>21:0108:000035</t>
  </si>
  <si>
    <t>21:0108:000035:0001:0001:00</t>
  </si>
  <si>
    <t>082M  :761043:00:------:--</t>
  </si>
  <si>
    <t>21:1065:000038</t>
  </si>
  <si>
    <t>21:0108:000036</t>
  </si>
  <si>
    <t>21:0108:000036:0001:0001:00</t>
  </si>
  <si>
    <t>082M  :761044:00:------:--</t>
  </si>
  <si>
    <t>21:1065:000039</t>
  </si>
  <si>
    <t>21:0108:000037</t>
  </si>
  <si>
    <t>21:0108:000037:0001:0001:00</t>
  </si>
  <si>
    <t>082M  :761046:00:------:--</t>
  </si>
  <si>
    <t>21:1065:000040</t>
  </si>
  <si>
    <t>21:0108:000038</t>
  </si>
  <si>
    <t>21:0108:000038:0001:0001:00</t>
  </si>
  <si>
    <t>082M  :761047:00:------:--</t>
  </si>
  <si>
    <t>21:1065:000041</t>
  </si>
  <si>
    <t>21:0108:000039</t>
  </si>
  <si>
    <t>21:0108:000039:0001:0001:00</t>
  </si>
  <si>
    <t>082M  :761048:00:------:--</t>
  </si>
  <si>
    <t>21:1065:000042</t>
  </si>
  <si>
    <t>21:0108:000040</t>
  </si>
  <si>
    <t>21:0108:000040:0001:0001:00</t>
  </si>
  <si>
    <t>082M  :761049:10:------:--</t>
  </si>
  <si>
    <t>21:1065:000043</t>
  </si>
  <si>
    <t>21:0108:000041</t>
  </si>
  <si>
    <t>21:0108:000041:0001:0001:00</t>
  </si>
  <si>
    <t>082M  :761050:20:761049:10</t>
  </si>
  <si>
    <t>21:1065:000044</t>
  </si>
  <si>
    <t>21:0108:000041:0002:0001:00</t>
  </si>
  <si>
    <t>082M  :761051:00:------:--</t>
  </si>
  <si>
    <t>21:1065:000045</t>
  </si>
  <si>
    <t>21:0108:000042</t>
  </si>
  <si>
    <t>21:0108:000042:0001:0001:00</t>
  </si>
  <si>
    <t>082M  :761052:00:------:--</t>
  </si>
  <si>
    <t>21:1065:000046</t>
  </si>
  <si>
    <t>21:0108:000043</t>
  </si>
  <si>
    <t>21:0108:000043:0001:0001:00</t>
  </si>
  <si>
    <t>082M  :761053:00:------:--</t>
  </si>
  <si>
    <t>21:1065:000047</t>
  </si>
  <si>
    <t>21:0108:000044</t>
  </si>
  <si>
    <t>21:0108:000044:0001:0001:00</t>
  </si>
  <si>
    <t>082M  :761054:00:------:--</t>
  </si>
  <si>
    <t>21:1065:000048</t>
  </si>
  <si>
    <t>21:0108:000045</t>
  </si>
  <si>
    <t>21:0108:000045:0001:0001:00</t>
  </si>
  <si>
    <t>082M  :761055:00:------:--</t>
  </si>
  <si>
    <t>21:1065:000049</t>
  </si>
  <si>
    <t>21:0108:000046</t>
  </si>
  <si>
    <t>21:0108:000046:0001:0001:00</t>
  </si>
  <si>
    <t>082M  :761056:00:------:--</t>
  </si>
  <si>
    <t>21:1065:000050</t>
  </si>
  <si>
    <t>21:0108:000047</t>
  </si>
  <si>
    <t>21:0108:000047:0001:0001:00</t>
  </si>
  <si>
    <t>082M  :761057:00:------:--</t>
  </si>
  <si>
    <t>21:1065:000051</t>
  </si>
  <si>
    <t>21:0108:000048</t>
  </si>
  <si>
    <t>21:0108:000048:0001:0001:00</t>
  </si>
  <si>
    <t>082M  :761058:00:------:--</t>
  </si>
  <si>
    <t>21:1065:000052</t>
  </si>
  <si>
    <t>21:0108:000049</t>
  </si>
  <si>
    <t>21:0108:000049:0001:0001:00</t>
  </si>
  <si>
    <t>082M  :761059:00:------:--</t>
  </si>
  <si>
    <t>21:1065:000053</t>
  </si>
  <si>
    <t>21:0108:000050</t>
  </si>
  <si>
    <t>21:0108:000050:0001:0001:00</t>
  </si>
  <si>
    <t>082M  :761060:00:------:--</t>
  </si>
  <si>
    <t>21:1065:000054</t>
  </si>
  <si>
    <t>21:0108:000051</t>
  </si>
  <si>
    <t>21:0108:000051:0001:0001:00</t>
  </si>
  <si>
    <t>082M  :761062:00:------:--</t>
  </si>
  <si>
    <t>21:1065:000055</t>
  </si>
  <si>
    <t>21:0108:000052</t>
  </si>
  <si>
    <t>21:0108:000052:0001:0001:00</t>
  </si>
  <si>
    <t>082M  :761063:00:------:--</t>
  </si>
  <si>
    <t>21:1065:000056</t>
  </si>
  <si>
    <t>21:0108:000053</t>
  </si>
  <si>
    <t>21:0108:000053:0001:0001:00</t>
  </si>
  <si>
    <t>082M  :761064:00:------:--</t>
  </si>
  <si>
    <t>21:1065:000057</t>
  </si>
  <si>
    <t>21:0108:000054</t>
  </si>
  <si>
    <t>21:0108:000054:0001:0001:00</t>
  </si>
  <si>
    <t>082M  :761065:00:------:--</t>
  </si>
  <si>
    <t>21:1065:000058</t>
  </si>
  <si>
    <t>21:0108:000055</t>
  </si>
  <si>
    <t>21:0108:000055:0001:0001:00</t>
  </si>
  <si>
    <t>082M  :761066:00:------:--</t>
  </si>
  <si>
    <t>21:1065:000059</t>
  </si>
  <si>
    <t>21:0108:000056</t>
  </si>
  <si>
    <t>21:0108:000056:0001:0001:00</t>
  </si>
  <si>
    <t>082M  :761067:00:------:--</t>
  </si>
  <si>
    <t>21:1065:000060</t>
  </si>
  <si>
    <t>21:0108:000057</t>
  </si>
  <si>
    <t>21:0108:000057:0001:0001:00</t>
  </si>
  <si>
    <t>082M  :761068:00:------:--</t>
  </si>
  <si>
    <t>21:1065:000061</t>
  </si>
  <si>
    <t>21:0108:000058</t>
  </si>
  <si>
    <t>21:0108:000058:0001:0001:00</t>
  </si>
  <si>
    <t>082M  :761069:10:------:--</t>
  </si>
  <si>
    <t>21:1065:000062</t>
  </si>
  <si>
    <t>21:0108:000059</t>
  </si>
  <si>
    <t>21:0108:000059:0001:0001:00</t>
  </si>
  <si>
    <t>082M  :761070:20:761069:10</t>
  </si>
  <si>
    <t>21:1065:000063</t>
  </si>
  <si>
    <t>21:0108:000059:0002:0001:00</t>
  </si>
  <si>
    <t>082M  :761072:00:------:--</t>
  </si>
  <si>
    <t>21:1065:000064</t>
  </si>
  <si>
    <t>21:0108:000060</t>
  </si>
  <si>
    <t>21:0108:000060:0001:0001:00</t>
  </si>
  <si>
    <t>082M  :761073:00:------:--</t>
  </si>
  <si>
    <t>21:1065:000065</t>
  </si>
  <si>
    <t>21:0108:000061</t>
  </si>
  <si>
    <t>21:0108:000061:0001:0001:00</t>
  </si>
  <si>
    <t>082M  :761074:00:------:--</t>
  </si>
  <si>
    <t>21:1065:000066</t>
  </si>
  <si>
    <t>21:0108:000062</t>
  </si>
  <si>
    <t>21:0108:000062:0001:0001:00</t>
  </si>
  <si>
    <t>082M  :761075:00:------:--</t>
  </si>
  <si>
    <t>21:1065:000067</t>
  </si>
  <si>
    <t>21:0108:000063</t>
  </si>
  <si>
    <t>21:0108:000063:0001:0001:00</t>
  </si>
  <si>
    <t>082M  :761076:00:------:--</t>
  </si>
  <si>
    <t>21:1065:000068</t>
  </si>
  <si>
    <t>21:0108:000064</t>
  </si>
  <si>
    <t>21:0108:000064:0001:0001:00</t>
  </si>
  <si>
    <t>082M  :761077:00:------:--</t>
  </si>
  <si>
    <t>21:1065:000069</t>
  </si>
  <si>
    <t>21:0108:000065</t>
  </si>
  <si>
    <t>21:0108:000065:0001:0001:00</t>
  </si>
  <si>
    <t>082M  :761078:00:------:--</t>
  </si>
  <si>
    <t>21:1065:000070</t>
  </si>
  <si>
    <t>21:0108:000066</t>
  </si>
  <si>
    <t>21:0108:000066:0001:0001:00</t>
  </si>
  <si>
    <t>082M  :761079:00:------:--</t>
  </si>
  <si>
    <t>21:1065:000071</t>
  </si>
  <si>
    <t>21:0108:000067</t>
  </si>
  <si>
    <t>21:0108:000067:0001:0001:00</t>
  </si>
  <si>
    <t>082M  :761080:00:------:--</t>
  </si>
  <si>
    <t>21:1065:000072</t>
  </si>
  <si>
    <t>21:0108:000068</t>
  </si>
  <si>
    <t>21:0108:000068:0001:0001:00</t>
  </si>
  <si>
    <t>082M  :761082:00:------:--</t>
  </si>
  <si>
    <t>21:1065:000073</t>
  </si>
  <si>
    <t>21:0108:000069</t>
  </si>
  <si>
    <t>21:0108:000069:0001:0001:00</t>
  </si>
  <si>
    <t>082M  :761083:00:------:--</t>
  </si>
  <si>
    <t>21:1065:000074</t>
  </si>
  <si>
    <t>21:0108:000070</t>
  </si>
  <si>
    <t>21:0108:000070:0001:0001:00</t>
  </si>
  <si>
    <t>082M  :761084:00:------:--</t>
  </si>
  <si>
    <t>21:1065:000075</t>
  </si>
  <si>
    <t>21:0108:000071</t>
  </si>
  <si>
    <t>21:0108:000071:0001:0001:00</t>
  </si>
  <si>
    <t>94.7</t>
  </si>
  <si>
    <t>082M  :761086:00:------:--</t>
  </si>
  <si>
    <t>21:1065:000076</t>
  </si>
  <si>
    <t>21:0108:000072</t>
  </si>
  <si>
    <t>21:0108:000072:0001:0001:00</t>
  </si>
  <si>
    <t>082M  :761087:00:------:--</t>
  </si>
  <si>
    <t>21:1065:000077</t>
  </si>
  <si>
    <t>21:0108:000073</t>
  </si>
  <si>
    <t>21:0108:000073:0001:0001:00</t>
  </si>
  <si>
    <t>082M  :761088:10:------:--</t>
  </si>
  <si>
    <t>21:1065:000078</t>
  </si>
  <si>
    <t>21:0108:000074</t>
  </si>
  <si>
    <t>21:0108:000074:0001:0001:00</t>
  </si>
  <si>
    <t>93.7</t>
  </si>
  <si>
    <t>082M  :761089:20:761088:10</t>
  </si>
  <si>
    <t>21:1065:000079</t>
  </si>
  <si>
    <t>21:0108:000074:0002:0001:00</t>
  </si>
  <si>
    <t>082M  :761090:00:------:--</t>
  </si>
  <si>
    <t>21:1065:000080</t>
  </si>
  <si>
    <t>21:0108:000075</t>
  </si>
  <si>
    <t>21:0108:000075:0001:0001:00</t>
  </si>
  <si>
    <t>082M  :761091:00:------:--</t>
  </si>
  <si>
    <t>21:1065:000081</t>
  </si>
  <si>
    <t>21:0108:000076</t>
  </si>
  <si>
    <t>21:0108:000076:0001:0001:00</t>
  </si>
  <si>
    <t>082M  :761092:00:------:--</t>
  </si>
  <si>
    <t>21:1065:000082</t>
  </si>
  <si>
    <t>21:0108:000077</t>
  </si>
  <si>
    <t>21:0108:000077:0001:0001:00</t>
  </si>
  <si>
    <t>082M  :761093:00:------:--</t>
  </si>
  <si>
    <t>21:1065:000083</t>
  </si>
  <si>
    <t>21:0108:000078</t>
  </si>
  <si>
    <t>21:0108:000078:0001:0001:00</t>
  </si>
  <si>
    <t>082M  :761094:00:------:--</t>
  </si>
  <si>
    <t>21:1065:000084</t>
  </si>
  <si>
    <t>21:0108:000079</t>
  </si>
  <si>
    <t>21:0108:000079:0001:0001:00</t>
  </si>
  <si>
    <t>56.3</t>
  </si>
  <si>
    <t>82.2</t>
  </si>
  <si>
    <t>082M  :761095:00:------:--</t>
  </si>
  <si>
    <t>21:1065:000085</t>
  </si>
  <si>
    <t>21:0108:000080</t>
  </si>
  <si>
    <t>21:0108:000080:0001:0001:00</t>
  </si>
  <si>
    <t>082M  :761096:00:------:--</t>
  </si>
  <si>
    <t>21:1065:000086</t>
  </si>
  <si>
    <t>21:0108:000081</t>
  </si>
  <si>
    <t>21:0108:000081:0001:0001:00</t>
  </si>
  <si>
    <t>082M  :761097:00:------:--</t>
  </si>
  <si>
    <t>21:1065:000087</t>
  </si>
  <si>
    <t>21:0108:000082</t>
  </si>
  <si>
    <t>21:0108:000082:0001:0001:00</t>
  </si>
  <si>
    <t>082M  :761098:00:------:--</t>
  </si>
  <si>
    <t>21:1065:000088</t>
  </si>
  <si>
    <t>21:0108:000083</t>
  </si>
  <si>
    <t>21:0108:000083:0001:0001:00</t>
  </si>
  <si>
    <t>082M  :761099:00:------:--</t>
  </si>
  <si>
    <t>21:1065:000089</t>
  </si>
  <si>
    <t>21:0108:000084</t>
  </si>
  <si>
    <t>21:0108:000084:0001:0001:00</t>
  </si>
  <si>
    <t>082M  :761100:00:------:--</t>
  </si>
  <si>
    <t>21:1065:000090</t>
  </si>
  <si>
    <t>21:0108:000085</t>
  </si>
  <si>
    <t>21:0108:000085:0001:0001:00</t>
  </si>
  <si>
    <t>082M  :761102:10:------:--</t>
  </si>
  <si>
    <t>21:1065:000091</t>
  </si>
  <si>
    <t>21:0108:000086</t>
  </si>
  <si>
    <t>21:0108:000086:0001:0001:00</t>
  </si>
  <si>
    <t>082M  :761103:20:761102:10</t>
  </si>
  <si>
    <t>21:1065:000092</t>
  </si>
  <si>
    <t>21:0108:000086:0002:0001:00</t>
  </si>
  <si>
    <t>082M  :761104:00:------:--</t>
  </si>
  <si>
    <t>21:1065:000093</t>
  </si>
  <si>
    <t>21:0108:000087</t>
  </si>
  <si>
    <t>21:0108:000087:0001:0001:00</t>
  </si>
  <si>
    <t>082M  :761105:00:------:--</t>
  </si>
  <si>
    <t>21:1065:000094</t>
  </si>
  <si>
    <t>21:0108:000088</t>
  </si>
  <si>
    <t>21:0108:000088:0001:0001:00</t>
  </si>
  <si>
    <t>082M  :761106:00:------:--</t>
  </si>
  <si>
    <t>21:1065:000095</t>
  </si>
  <si>
    <t>21:0108:000089</t>
  </si>
  <si>
    <t>21:0108:000089:0001:0001:00</t>
  </si>
  <si>
    <t>082M  :761107:00:------:--</t>
  </si>
  <si>
    <t>21:1065:000096</t>
  </si>
  <si>
    <t>21:0108:000090</t>
  </si>
  <si>
    <t>21:0108:000090:0001:0001:00</t>
  </si>
  <si>
    <t>082M  :761108:00:------:--</t>
  </si>
  <si>
    <t>21:1065:000097</t>
  </si>
  <si>
    <t>21:0108:000091</t>
  </si>
  <si>
    <t>21:0108:000091:0001:0001:00</t>
  </si>
  <si>
    <t>082M  :761109:00:------:--</t>
  </si>
  <si>
    <t>21:1065:000098</t>
  </si>
  <si>
    <t>21:0108:000092</t>
  </si>
  <si>
    <t>21:0108:000092:0001:0001:00</t>
  </si>
  <si>
    <t>082M  :761110:00:------:--</t>
  </si>
  <si>
    <t>21:1065:000099</t>
  </si>
  <si>
    <t>21:0108:000093</t>
  </si>
  <si>
    <t>21:0108:000093:0001:0001:00</t>
  </si>
  <si>
    <t>082M  :761111:00:------:--</t>
  </si>
  <si>
    <t>21:1065:000100</t>
  </si>
  <si>
    <t>21:0108:000094</t>
  </si>
  <si>
    <t>21:0108:000094:0001:0001:00</t>
  </si>
  <si>
    <t>082M  :761112:00:------:--</t>
  </si>
  <si>
    <t>21:1065:000101</t>
  </si>
  <si>
    <t>21:0108:000095</t>
  </si>
  <si>
    <t>21:0108:000095:0001:0001:00</t>
  </si>
  <si>
    <t>082M  :761113:00:------:--</t>
  </si>
  <si>
    <t>21:1065:000102</t>
  </si>
  <si>
    <t>21:0108:000096</t>
  </si>
  <si>
    <t>21:0108:000096:0001:0001:00</t>
  </si>
  <si>
    <t>082M  :761114:00:------:--</t>
  </si>
  <si>
    <t>21:1065:000103</t>
  </si>
  <si>
    <t>21:0108:000097</t>
  </si>
  <si>
    <t>21:0108:000097:0001:0001:00</t>
  </si>
  <si>
    <t>082M  :761115:00:------:--</t>
  </si>
  <si>
    <t>21:1065:000104</t>
  </si>
  <si>
    <t>21:0108:000098</t>
  </si>
  <si>
    <t>21:0108:000098:0001:0001:00</t>
  </si>
  <si>
    <t>082M  :761116:00:------:--</t>
  </si>
  <si>
    <t>21:1065:000105</t>
  </si>
  <si>
    <t>21:0108:000099</t>
  </si>
  <si>
    <t>21:0108:000099:0001:0001:00</t>
  </si>
  <si>
    <t>082M  :761117:00:------:--</t>
  </si>
  <si>
    <t>21:1065:000106</t>
  </si>
  <si>
    <t>21:0108:000100</t>
  </si>
  <si>
    <t>21:0108:000100:0001:0001:00</t>
  </si>
  <si>
    <t>082M  :761118:00:------:--</t>
  </si>
  <si>
    <t>21:1065:000107</t>
  </si>
  <si>
    <t>21:0108:000101</t>
  </si>
  <si>
    <t>21:0108:000101:0001:0001:00</t>
  </si>
  <si>
    <t>082M  :761119:00:------:--</t>
  </si>
  <si>
    <t>21:1065:000108</t>
  </si>
  <si>
    <t>21:0108:000102</t>
  </si>
  <si>
    <t>21:0108:000102:0001:0001:00</t>
  </si>
  <si>
    <t>082M  :761122:00:------:--</t>
  </si>
  <si>
    <t>21:1065:000109</t>
  </si>
  <si>
    <t>21:0108:000103</t>
  </si>
  <si>
    <t>21:0108:000103:0001:0001:00</t>
  </si>
  <si>
    <t>082M  :761123:10:------:--</t>
  </si>
  <si>
    <t>21:1065:000110</t>
  </si>
  <si>
    <t>21:0108:000104</t>
  </si>
  <si>
    <t>21:0108:000104:0001:0001:00</t>
  </si>
  <si>
    <t>082M  :761124:20:761123:10</t>
  </si>
  <si>
    <t>21:1065:000111</t>
  </si>
  <si>
    <t>21:0108:000104:0002:0001:00</t>
  </si>
  <si>
    <t>082M  :761125:00:------:--</t>
  </si>
  <si>
    <t>21:1065:000112</t>
  </si>
  <si>
    <t>21:0108:000105</t>
  </si>
  <si>
    <t>21:0108:000105:0001:0001:00</t>
  </si>
  <si>
    <t>082M  :761126:00:------:--</t>
  </si>
  <si>
    <t>21:1065:000113</t>
  </si>
  <si>
    <t>21:0108:000106</t>
  </si>
  <si>
    <t>21:0108:000106:0001:0001:00</t>
  </si>
  <si>
    <t>082M  :761127:00:------:--</t>
  </si>
  <si>
    <t>21:1065:000114</t>
  </si>
  <si>
    <t>21:0108:000107</t>
  </si>
  <si>
    <t>21:0108:000107:0001:0001:00</t>
  </si>
  <si>
    <t>082M  :761129:00:------:--</t>
  </si>
  <si>
    <t>21:1065:000115</t>
  </si>
  <si>
    <t>21:0108:000108</t>
  </si>
  <si>
    <t>21:0108:000108:0001:0001:00</t>
  </si>
  <si>
    <t>082M  :761130:00:------:--</t>
  </si>
  <si>
    <t>21:1065:000116</t>
  </si>
  <si>
    <t>21:0108:000109</t>
  </si>
  <si>
    <t>21:0108:000109:0001:0001:00</t>
  </si>
  <si>
    <t>082M  :761131:00:------:--</t>
  </si>
  <si>
    <t>21:1065:000117</t>
  </si>
  <si>
    <t>21:0108:000110</t>
  </si>
  <si>
    <t>21:0108:000110:0001:0001:00</t>
  </si>
  <si>
    <t>082M  :761132:00:------:--</t>
  </si>
  <si>
    <t>21:1065:000118</t>
  </si>
  <si>
    <t>21:0108:000111</t>
  </si>
  <si>
    <t>21:0108:000111:0001:0001:00</t>
  </si>
  <si>
    <t>082M  :761133:00:------:--</t>
  </si>
  <si>
    <t>21:1065:000119</t>
  </si>
  <si>
    <t>21:0108:000112</t>
  </si>
  <si>
    <t>21:0108:000112:0001:0001:00</t>
  </si>
  <si>
    <t>082M  :761134:00:------:--</t>
  </si>
  <si>
    <t>21:1065:000120</t>
  </si>
  <si>
    <t>21:0108:000113</t>
  </si>
  <si>
    <t>21:0108:000113:0001:0001:00</t>
  </si>
  <si>
    <t>082M  :761135:00:------:--</t>
  </si>
  <si>
    <t>21:1065:000121</t>
  </si>
  <si>
    <t>21:0108:000114</t>
  </si>
  <si>
    <t>21:0108:000114:0001:0001:00</t>
  </si>
  <si>
    <t>082M  :761136:00:------:--</t>
  </si>
  <si>
    <t>21:1065:000122</t>
  </si>
  <si>
    <t>21:0108:000115</t>
  </si>
  <si>
    <t>21:0108:000115:0001:0001:00</t>
  </si>
  <si>
    <t>082M  :761137:00:------:--</t>
  </si>
  <si>
    <t>21:1065:000123</t>
  </si>
  <si>
    <t>21:0108:000116</t>
  </si>
  <si>
    <t>21:0108:000116:0001:0001:00</t>
  </si>
  <si>
    <t>082M  :761138:00:------:--</t>
  </si>
  <si>
    <t>21:1065:000124</t>
  </si>
  <si>
    <t>21:0108:000117</t>
  </si>
  <si>
    <t>21:0108:000117:0001:0001:00</t>
  </si>
  <si>
    <t>082M  :761139:00:------:--</t>
  </si>
  <si>
    <t>21:1065:000125</t>
  </si>
  <si>
    <t>21:0108:000118</t>
  </si>
  <si>
    <t>21:0108:000118:0001:0001:00</t>
  </si>
  <si>
    <t>082M  :761140:00:------:--</t>
  </si>
  <si>
    <t>21:1065:000126</t>
  </si>
  <si>
    <t>21:0108:000119</t>
  </si>
  <si>
    <t>21:0108:000119:0001:0001:00</t>
  </si>
  <si>
    <t>082M  :761142:00:------:--</t>
  </si>
  <si>
    <t>21:1065:000127</t>
  </si>
  <si>
    <t>21:0108:000120</t>
  </si>
  <si>
    <t>21:0108:000120:0001:0001:00</t>
  </si>
  <si>
    <t>082M  :761143:00:------:--</t>
  </si>
  <si>
    <t>21:1065:000128</t>
  </si>
  <si>
    <t>21:0108:000121</t>
  </si>
  <si>
    <t>21:0108:000121:0001:0001:00</t>
  </si>
  <si>
    <t>082M  :761144:00:------:--</t>
  </si>
  <si>
    <t>21:1065:000129</t>
  </si>
  <si>
    <t>21:0108:000122</t>
  </si>
  <si>
    <t>21:0108:000122:0001:0001:00</t>
  </si>
  <si>
    <t>082M  :761145:00:------:--</t>
  </si>
  <si>
    <t>21:1065:000130</t>
  </si>
  <si>
    <t>21:0108:000123</t>
  </si>
  <si>
    <t>21:0108:000123:0001:0001:00</t>
  </si>
  <si>
    <t>082M  :761146:10:------:--</t>
  </si>
  <si>
    <t>21:1065:000131</t>
  </si>
  <si>
    <t>21:0108:000124</t>
  </si>
  <si>
    <t>21:0108:000124:0001:0001:00</t>
  </si>
  <si>
    <t>082M  :761147:20:761146:10</t>
  </si>
  <si>
    <t>21:1065:000132</t>
  </si>
  <si>
    <t>21:0108:000124:0002:0001:00</t>
  </si>
  <si>
    <t>082M  :761148:00:------:--</t>
  </si>
  <si>
    <t>21:1065:000133</t>
  </si>
  <si>
    <t>21:0108:000125</t>
  </si>
  <si>
    <t>21:0108:000125:0001:0001:00</t>
  </si>
  <si>
    <t>082M  :761149:00:------:--</t>
  </si>
  <si>
    <t>21:1065:000134</t>
  </si>
  <si>
    <t>21:0108:000126</t>
  </si>
  <si>
    <t>21:0108:000126:0001:0001:00</t>
  </si>
  <si>
    <t>082M  :763002:00:------:--</t>
  </si>
  <si>
    <t>21:1065:000135</t>
  </si>
  <si>
    <t>21:0108:000127</t>
  </si>
  <si>
    <t>21:0108:000127:0001:0001:00</t>
  </si>
  <si>
    <t>082M  :763003:00:------:--</t>
  </si>
  <si>
    <t>21:1065:000136</t>
  </si>
  <si>
    <t>21:0108:000128</t>
  </si>
  <si>
    <t>21:0108:000128:0001:0001:00</t>
  </si>
  <si>
    <t>082M  :763004:00:------:--</t>
  </si>
  <si>
    <t>21:1065:000137</t>
  </si>
  <si>
    <t>21:0108:000129</t>
  </si>
  <si>
    <t>21:0108:000129:0001:0001:00</t>
  </si>
  <si>
    <t>082M  :763005:00:------:--</t>
  </si>
  <si>
    <t>21:1065:000138</t>
  </si>
  <si>
    <t>21:0108:000130</t>
  </si>
  <si>
    <t>21:0108:000130:0001:0001:00</t>
  </si>
  <si>
    <t>082M  :763006:00:------:--</t>
  </si>
  <si>
    <t>21:1065:000139</t>
  </si>
  <si>
    <t>21:0108:000131</t>
  </si>
  <si>
    <t>21:0108:000131:0001:0001:00</t>
  </si>
  <si>
    <t>082M  :763007:00:------:--</t>
  </si>
  <si>
    <t>21:1065:000140</t>
  </si>
  <si>
    <t>21:0108:000132</t>
  </si>
  <si>
    <t>21:0108:000132:0001:0001:00</t>
  </si>
  <si>
    <t>082M  :763008:00:------:--</t>
  </si>
  <si>
    <t>21:1065:000141</t>
  </si>
  <si>
    <t>21:0108:000133</t>
  </si>
  <si>
    <t>21:0108:000133:0001:0001:00</t>
  </si>
  <si>
    <t>082M  :763009:00:------:--</t>
  </si>
  <si>
    <t>21:1065:000142</t>
  </si>
  <si>
    <t>21:0108:000134</t>
  </si>
  <si>
    <t>21:0108:000134:0001:0001:00</t>
  </si>
  <si>
    <t>082M  :763010:00:------:--</t>
  </si>
  <si>
    <t>21:1065:000143</t>
  </si>
  <si>
    <t>21:0108:000135</t>
  </si>
  <si>
    <t>21:0108:000135:0001:0001:00</t>
  </si>
  <si>
    <t>082M  :763012:00:------:--</t>
  </si>
  <si>
    <t>21:1065:000144</t>
  </si>
  <si>
    <t>21:0108:000136</t>
  </si>
  <si>
    <t>21:0108:000136:0001:0001:00</t>
  </si>
  <si>
    <t>082M  :763013:00:------:--</t>
  </si>
  <si>
    <t>21:1065:000145</t>
  </si>
  <si>
    <t>21:0108:000137</t>
  </si>
  <si>
    <t>21:0108:000137:0001:0001:00</t>
  </si>
  <si>
    <t>082M  :763014:10:------:--</t>
  </si>
  <si>
    <t>21:1065:000146</t>
  </si>
  <si>
    <t>21:0108:000138</t>
  </si>
  <si>
    <t>21:0108:000138:0001:0001:00</t>
  </si>
  <si>
    <t>082M  :763015:20:763014:10</t>
  </si>
  <si>
    <t>21:1065:000147</t>
  </si>
  <si>
    <t>21:0108:000138:0002:0001:00</t>
  </si>
  <si>
    <t>082M  :763016:00:------:--</t>
  </si>
  <si>
    <t>21:1065:000148</t>
  </si>
  <si>
    <t>21:0108:000139</t>
  </si>
  <si>
    <t>21:0108:000139:0001:0001:00</t>
  </si>
  <si>
    <t>082M  :763017:00:------:--</t>
  </si>
  <si>
    <t>21:1065:000149</t>
  </si>
  <si>
    <t>21:0108:000140</t>
  </si>
  <si>
    <t>21:0108:000140:0001:0001:00</t>
  </si>
  <si>
    <t>082M  :763018:00:------:--</t>
  </si>
  <si>
    <t>21:1065:000150</t>
  </si>
  <si>
    <t>21:0108:000141</t>
  </si>
  <si>
    <t>21:0108:000141:0001:0001:00</t>
  </si>
  <si>
    <t>082M  :763019:00:------:--</t>
  </si>
  <si>
    <t>21:1065:000151</t>
  </si>
  <si>
    <t>21:0108:000142</t>
  </si>
  <si>
    <t>21:0108:000142:0001:0001:00</t>
  </si>
  <si>
    <t>082M  :763020:00:------:--</t>
  </si>
  <si>
    <t>21:1065:000152</t>
  </si>
  <si>
    <t>21:0108:000143</t>
  </si>
  <si>
    <t>21:0108:000143:0001:0001:00</t>
  </si>
  <si>
    <t>082M  :763022:00:------:--</t>
  </si>
  <si>
    <t>21:1065:000153</t>
  </si>
  <si>
    <t>21:0108:000144</t>
  </si>
  <si>
    <t>21:0108:000144:0001:0001:00</t>
  </si>
  <si>
    <t>082M  :763023:00:------:--</t>
  </si>
  <si>
    <t>21:1065:000154</t>
  </si>
  <si>
    <t>21:0108:000145</t>
  </si>
  <si>
    <t>21:0108:000145:0001:0001:00</t>
  </si>
  <si>
    <t>082M  :763024:00:------:--</t>
  </si>
  <si>
    <t>21:1065:000155</t>
  </si>
  <si>
    <t>21:0108:000146</t>
  </si>
  <si>
    <t>21:0108:000146:0001:0001:00</t>
  </si>
  <si>
    <t>082M  :763025:00:------:--</t>
  </si>
  <si>
    <t>21:1065:000156</t>
  </si>
  <si>
    <t>21:0108:000147</t>
  </si>
  <si>
    <t>21:0108:000147:0001:0001:00</t>
  </si>
  <si>
    <t>082M  :763026:00:------:--</t>
  </si>
  <si>
    <t>21:1065:000157</t>
  </si>
  <si>
    <t>21:0108:000148</t>
  </si>
  <si>
    <t>21:0108:000148:0001:0001:00</t>
  </si>
  <si>
    <t>082M  :763027:00:------:--</t>
  </si>
  <si>
    <t>21:1065:000158</t>
  </si>
  <si>
    <t>21:0108:000149</t>
  </si>
  <si>
    <t>21:0108:000149:0001:0001:00</t>
  </si>
  <si>
    <t>082M  :763028:00:------:--</t>
  </si>
  <si>
    <t>21:1065:000159</t>
  </si>
  <si>
    <t>21:0108:000150</t>
  </si>
  <si>
    <t>21:0108:000150:0001:0001:00</t>
  </si>
  <si>
    <t>082M  :763029:00:------:--</t>
  </si>
  <si>
    <t>21:1065:000160</t>
  </si>
  <si>
    <t>21:0108:000151</t>
  </si>
  <si>
    <t>21:0108:000151:0001:0001:00</t>
  </si>
  <si>
    <t>082M  :763030:00:------:--</t>
  </si>
  <si>
    <t>21:1065:000161</t>
  </si>
  <si>
    <t>21:0108:000152</t>
  </si>
  <si>
    <t>21:0108:000152:0001:0001:00</t>
  </si>
  <si>
    <t>082M  :763031:00:------:--</t>
  </si>
  <si>
    <t>21:1065:000162</t>
  </si>
  <si>
    <t>21:0108:000153</t>
  </si>
  <si>
    <t>21:0108:000153:0001:0001:00</t>
  </si>
  <si>
    <t>082M  :763033:00:------:--</t>
  </si>
  <si>
    <t>21:1065:000163</t>
  </si>
  <si>
    <t>21:0108:000154</t>
  </si>
  <si>
    <t>21:0108:000154:0001:0001:00</t>
  </si>
  <si>
    <t>082M  :763034:00:------:--</t>
  </si>
  <si>
    <t>21:1065:000164</t>
  </si>
  <si>
    <t>21:0108:000155</t>
  </si>
  <si>
    <t>21:0108:000155:0001:0001:00</t>
  </si>
  <si>
    <t>082M  :763035:00:------:--</t>
  </si>
  <si>
    <t>21:1065:000165</t>
  </si>
  <si>
    <t>21:0108:000156</t>
  </si>
  <si>
    <t>21:0108:000156:0001:0001:00</t>
  </si>
  <si>
    <t>082M  :763036:00:------:--</t>
  </si>
  <si>
    <t>21:1065:000166</t>
  </si>
  <si>
    <t>21:0108:000157</t>
  </si>
  <si>
    <t>21:0108:000157:0001:0001:00</t>
  </si>
  <si>
    <t>082M  :763037:00:------:--</t>
  </si>
  <si>
    <t>21:1065:000167</t>
  </si>
  <si>
    <t>21:0108:000158</t>
  </si>
  <si>
    <t>21:0108:000158:0001:0001:00</t>
  </si>
  <si>
    <t>082M  :763038:10:------:--</t>
  </si>
  <si>
    <t>21:1065:000168</t>
  </si>
  <si>
    <t>21:0108:000159</t>
  </si>
  <si>
    <t>21:0108:000159:0001:0001:00</t>
  </si>
  <si>
    <t>082M  :763039:20:763038:10</t>
  </si>
  <si>
    <t>21:1065:000169</t>
  </si>
  <si>
    <t>21:0108:000159:0002:0001:00</t>
  </si>
  <si>
    <t>082M  :763040:00:------:--</t>
  </si>
  <si>
    <t>21:1065:000170</t>
  </si>
  <si>
    <t>21:0108:000160</t>
  </si>
  <si>
    <t>21:0108:000160:0001:0001:00</t>
  </si>
  <si>
    <t>082M  :763042:00:------:--</t>
  </si>
  <si>
    <t>21:1065:000171</t>
  </si>
  <si>
    <t>21:0108:000161</t>
  </si>
  <si>
    <t>21:0108:000161:0001:0001:00</t>
  </si>
  <si>
    <t>082M  :763043:00:------:--</t>
  </si>
  <si>
    <t>21:1065:000172</t>
  </si>
  <si>
    <t>21:0108:000162</t>
  </si>
  <si>
    <t>21:0108:000162:0001:0001:00</t>
  </si>
  <si>
    <t>082M  :763044:00:------:--</t>
  </si>
  <si>
    <t>21:1065:000173</t>
  </si>
  <si>
    <t>21:0108:000163</t>
  </si>
  <si>
    <t>21:0108:000163:0001:0001:00</t>
  </si>
  <si>
    <t>082M  :763045:00:------:--</t>
  </si>
  <si>
    <t>21:1065:000174</t>
  </si>
  <si>
    <t>21:0108:000164</t>
  </si>
  <si>
    <t>21:0108:000164:0001:0001:00</t>
  </si>
  <si>
    <t>082M  :763046:00:------:--</t>
  </si>
  <si>
    <t>21:1065:000175</t>
  </si>
  <si>
    <t>21:0108:000165</t>
  </si>
  <si>
    <t>21:0108:000165:0001:0001:00</t>
  </si>
  <si>
    <t>082M  :763047:00:------:--</t>
  </si>
  <si>
    <t>21:1065:000176</t>
  </si>
  <si>
    <t>21:0108:000166</t>
  </si>
  <si>
    <t>21:0108:000166:0001:0001:00</t>
  </si>
  <si>
    <t>77.2</t>
  </si>
  <si>
    <t>4800</t>
  </si>
  <si>
    <t>082M  :763048:00:------:--</t>
  </si>
  <si>
    <t>21:1065:000177</t>
  </si>
  <si>
    <t>21:0108:000167</t>
  </si>
  <si>
    <t>21:0108:000167:0001:0001:00</t>
  </si>
  <si>
    <t>082M  :763049:00:------:--</t>
  </si>
  <si>
    <t>21:1065:000178</t>
  </si>
  <si>
    <t>21:0108:000168</t>
  </si>
  <si>
    <t>21:0108:000168:0001:0001:00</t>
  </si>
  <si>
    <t>082M  :763050:00:------:--</t>
  </si>
  <si>
    <t>21:1065:000179</t>
  </si>
  <si>
    <t>21:0108:000169</t>
  </si>
  <si>
    <t>21:0108:000169:0001:0001:00</t>
  </si>
  <si>
    <t>082M  :763051:00:------:--</t>
  </si>
  <si>
    <t>21:1065:000180</t>
  </si>
  <si>
    <t>21:0108:000170</t>
  </si>
  <si>
    <t>21:0108:000170:0001:0001:00</t>
  </si>
  <si>
    <t>082M  :763053:00:------:--</t>
  </si>
  <si>
    <t>21:1065:000181</t>
  </si>
  <si>
    <t>21:0108:000171</t>
  </si>
  <si>
    <t>21:0108:000171:0001:0001:00</t>
  </si>
  <si>
    <t>082M  :763054:00:------:--</t>
  </si>
  <si>
    <t>21:1065:000182</t>
  </si>
  <si>
    <t>21:0108:000172</t>
  </si>
  <si>
    <t>21:0108:000172:0001:0001:00</t>
  </si>
  <si>
    <t>082M  :763055:00:------:--</t>
  </si>
  <si>
    <t>21:1065:000183</t>
  </si>
  <si>
    <t>21:0108:000173</t>
  </si>
  <si>
    <t>21:0108:000173:0001:0001:00</t>
  </si>
  <si>
    <t>082M  :763056:10:------:--</t>
  </si>
  <si>
    <t>21:1065:000184</t>
  </si>
  <si>
    <t>21:0108:000174</t>
  </si>
  <si>
    <t>21:0108:000174:0001:0001:00</t>
  </si>
  <si>
    <t>082M  :763057:20:763056:10</t>
  </si>
  <si>
    <t>21:1065:000185</t>
  </si>
  <si>
    <t>21:0108:000174:0002:0001:00</t>
  </si>
  <si>
    <t>082M  :763058:00:------:--</t>
  </si>
  <si>
    <t>21:1065:000186</t>
  </si>
  <si>
    <t>21:0108:000175</t>
  </si>
  <si>
    <t>21:0108:000175:0001:0001:00</t>
  </si>
  <si>
    <t>082M  :763059:00:------:--</t>
  </si>
  <si>
    <t>21:1065:000187</t>
  </si>
  <si>
    <t>21:0108:000176</t>
  </si>
  <si>
    <t>21:0108:000176:0001:0001:00</t>
  </si>
  <si>
    <t>082M  :763060:00:------:--</t>
  </si>
  <si>
    <t>21:1065:000188</t>
  </si>
  <si>
    <t>21:0108:000177</t>
  </si>
  <si>
    <t>21:0108:000177:0001:0001:00</t>
  </si>
  <si>
    <t>082M  :763062:00:------:--</t>
  </si>
  <si>
    <t>21:1065:000189</t>
  </si>
  <si>
    <t>21:0108:000178</t>
  </si>
  <si>
    <t>21:0108:000178:0001:0001:00</t>
  </si>
  <si>
    <t>082M  :763064:00:------:--</t>
  </si>
  <si>
    <t>21:1065:000190</t>
  </si>
  <si>
    <t>21:0108:000179</t>
  </si>
  <si>
    <t>21:0108:000179:0001:0001:00</t>
  </si>
  <si>
    <t>46.8</t>
  </si>
  <si>
    <t>082M  :763065:00:------:--</t>
  </si>
  <si>
    <t>21:1065:000191</t>
  </si>
  <si>
    <t>21:0108:000180</t>
  </si>
  <si>
    <t>21:0108:000180:0001:0001:00</t>
  </si>
  <si>
    <t>082M  :763066:00:------:--</t>
  </si>
  <si>
    <t>21:1065:000192</t>
  </si>
  <si>
    <t>21:0108:000181</t>
  </si>
  <si>
    <t>21:0108:000181:0001:0001:00</t>
  </si>
  <si>
    <t>082M  :763067:00:------:--</t>
  </si>
  <si>
    <t>21:1065:000193</t>
  </si>
  <si>
    <t>21:0108:000182</t>
  </si>
  <si>
    <t>21:0108:000182:0001:0001:00</t>
  </si>
  <si>
    <t>082M  :763068:00:------:--</t>
  </si>
  <si>
    <t>21:1065:000194</t>
  </si>
  <si>
    <t>21:0108:000183</t>
  </si>
  <si>
    <t>21:0108:000183:0001:0001:00</t>
  </si>
  <si>
    <t>082M  :763069:00:------:--</t>
  </si>
  <si>
    <t>21:1065:000195</t>
  </si>
  <si>
    <t>21:0108:000184</t>
  </si>
  <si>
    <t>21:0108:000184:0001:0001:00</t>
  </si>
  <si>
    <t>082M  :763070:00:------:--</t>
  </si>
  <si>
    <t>21:1065:000196</t>
  </si>
  <si>
    <t>21:0108:000185</t>
  </si>
  <si>
    <t>21:0108:000185:0001:0001:00</t>
  </si>
  <si>
    <t>082M  :763071:00:------:--</t>
  </si>
  <si>
    <t>21:1065:000197</t>
  </si>
  <si>
    <t>21:0108:000186</t>
  </si>
  <si>
    <t>21:0108:000186:0001:0001:00</t>
  </si>
  <si>
    <t>082M  :763072:00:------:--</t>
  </si>
  <si>
    <t>21:1065:000198</t>
  </si>
  <si>
    <t>21:0108:000187</t>
  </si>
  <si>
    <t>21:0108:000187:0001:0001:00</t>
  </si>
  <si>
    <t>082M  :763073:00:------:--</t>
  </si>
  <si>
    <t>21:1065:000199</t>
  </si>
  <si>
    <t>21:0108:000188</t>
  </si>
  <si>
    <t>21:0108:000188:0001:0001:00</t>
  </si>
  <si>
    <t>082M  :763074:00:------:--</t>
  </si>
  <si>
    <t>21:1065:000200</t>
  </si>
  <si>
    <t>21:0108:000189</t>
  </si>
  <si>
    <t>21:0108:000189:0001:0001:00</t>
  </si>
  <si>
    <t>082M  :763075:00:------:--</t>
  </si>
  <si>
    <t>21:1065:000201</t>
  </si>
  <si>
    <t>21:0108:000190</t>
  </si>
  <si>
    <t>21:0108:000190:0001:0001:00</t>
  </si>
  <si>
    <t>621</t>
  </si>
  <si>
    <t>082M  :763076:00:------:--</t>
  </si>
  <si>
    <t>21:1065:000202</t>
  </si>
  <si>
    <t>21:0108:000191</t>
  </si>
  <si>
    <t>21:0108:000191:0001:0001:00</t>
  </si>
  <si>
    <t>082M  :763077:10:------:--</t>
  </si>
  <si>
    <t>21:1065:000203</t>
  </si>
  <si>
    <t>21:0108:000192</t>
  </si>
  <si>
    <t>21:0108:000192:0001:0001:00</t>
  </si>
  <si>
    <t>082M  :763078:20:763077:10</t>
  </si>
  <si>
    <t>21:1065:000204</t>
  </si>
  <si>
    <t>21:0108:000192:0002:0001:00</t>
  </si>
  <si>
    <t>082M  :763079:00:------:--</t>
  </si>
  <si>
    <t>21:1065:000205</t>
  </si>
  <si>
    <t>21:0108:000193</t>
  </si>
  <si>
    <t>21:0108:000193:0001:0001:00</t>
  </si>
  <si>
    <t>082M  :763080:00:------:--</t>
  </si>
  <si>
    <t>21:1065:000206</t>
  </si>
  <si>
    <t>21:0108:000194</t>
  </si>
  <si>
    <t>21:0108:000194:0001:0001:00</t>
  </si>
  <si>
    <t>082M  :763082:00:------:--</t>
  </si>
  <si>
    <t>21:1065:000207</t>
  </si>
  <si>
    <t>21:0108:000195</t>
  </si>
  <si>
    <t>21:0108:000195:0001:0001:00</t>
  </si>
  <si>
    <t>082M  :763083:00:------:--</t>
  </si>
  <si>
    <t>21:1065:000208</t>
  </si>
  <si>
    <t>21:0108:000196</t>
  </si>
  <si>
    <t>21:0108:000196:0001:0001:00</t>
  </si>
  <si>
    <t>082M  :763084:00:------:--</t>
  </si>
  <si>
    <t>21:1065:000209</t>
  </si>
  <si>
    <t>21:0108:000197</t>
  </si>
  <si>
    <t>21:0108:000197:0001:0001:00</t>
  </si>
  <si>
    <t>082M  :763085:00:------:--</t>
  </si>
  <si>
    <t>21:1065:000210</t>
  </si>
  <si>
    <t>21:0108:000198</t>
  </si>
  <si>
    <t>21:0108:000198:0001:0001:00</t>
  </si>
  <si>
    <t>082M  :763086:00:------:--</t>
  </si>
  <si>
    <t>21:1065:000211</t>
  </si>
  <si>
    <t>21:0108:000199</t>
  </si>
  <si>
    <t>21:0108:000199:0001:0001:00</t>
  </si>
  <si>
    <t>082M  :763087:00:------:--</t>
  </si>
  <si>
    <t>21:1065:000212</t>
  </si>
  <si>
    <t>21:0108:000200</t>
  </si>
  <si>
    <t>21:0108:000200:0001:0001:00</t>
  </si>
  <si>
    <t>082M  :763088:00:------:--</t>
  </si>
  <si>
    <t>21:1065:000213</t>
  </si>
  <si>
    <t>21:0108:000201</t>
  </si>
  <si>
    <t>21:0108:000201:0001:0001:00</t>
  </si>
  <si>
    <t>082M  :763089:00:------:--</t>
  </si>
  <si>
    <t>21:1065:000214</t>
  </si>
  <si>
    <t>21:0108:000202</t>
  </si>
  <si>
    <t>21:0108:000202:0001:0001:00</t>
  </si>
  <si>
    <t>082M  :763090:00:------:--</t>
  </si>
  <si>
    <t>21:1065:000215</t>
  </si>
  <si>
    <t>21:0108:000203</t>
  </si>
  <si>
    <t>21:0108:000203:0001:0001:00</t>
  </si>
  <si>
    <t>32.5</t>
  </si>
  <si>
    <t>082M  :763091:00:------:--</t>
  </si>
  <si>
    <t>21:1065:000216</t>
  </si>
  <si>
    <t>21:0108:000204</t>
  </si>
  <si>
    <t>21:0108:000204:0001:0001:00</t>
  </si>
  <si>
    <t>082M  :763093:00:------:--</t>
  </si>
  <si>
    <t>21:1065:000217</t>
  </si>
  <si>
    <t>21:0108:000205</t>
  </si>
  <si>
    <t>21:0108:000205:0001:0001:00</t>
  </si>
  <si>
    <t>082M  :763094:00:------:--</t>
  </si>
  <si>
    <t>21:1065:000218</t>
  </si>
  <si>
    <t>21:0108:000206</t>
  </si>
  <si>
    <t>21:0108:000206:0001:0001:00</t>
  </si>
  <si>
    <t>082M  :763095:10:------:--</t>
  </si>
  <si>
    <t>21:1065:000219</t>
  </si>
  <si>
    <t>21:0108:000207</t>
  </si>
  <si>
    <t>21:0108:000207:0001:0001:00</t>
  </si>
  <si>
    <t>082M  :763096:20:763095:10</t>
  </si>
  <si>
    <t>21:1065:000220</t>
  </si>
  <si>
    <t>21:0108:000207:0002:0001:00</t>
  </si>
  <si>
    <t>082M  :763097:00:------:--</t>
  </si>
  <si>
    <t>21:1065:000221</t>
  </si>
  <si>
    <t>21:0108:000208</t>
  </si>
  <si>
    <t>21:0108:000208:0001:0001:00</t>
  </si>
  <si>
    <t>082M  :763098:00:------:--</t>
  </si>
  <si>
    <t>21:1065:000222</t>
  </si>
  <si>
    <t>21:0108:000209</t>
  </si>
  <si>
    <t>21:0108:000209:0001:0001:00</t>
  </si>
  <si>
    <t>082M  :763099:00:------:--</t>
  </si>
  <si>
    <t>21:1065:000223</t>
  </si>
  <si>
    <t>21:0108:000210</t>
  </si>
  <si>
    <t>21:0108:000210:0001:0001:00</t>
  </si>
  <si>
    <t>082M  :763100:00:------:--</t>
  </si>
  <si>
    <t>21:1065:000224</t>
  </si>
  <si>
    <t>21:0108:000211</t>
  </si>
  <si>
    <t>21:0108:000211:0001:0001:00</t>
  </si>
  <si>
    <t>082M  :763102:00:------:--</t>
  </si>
  <si>
    <t>21:1065:000225</t>
  </si>
  <si>
    <t>21:0108:000212</t>
  </si>
  <si>
    <t>21:0108:000212:0001:0001:00</t>
  </si>
  <si>
    <t>082M  :763103:00:------:--</t>
  </si>
  <si>
    <t>21:1065:000226</t>
  </si>
  <si>
    <t>21:0108:000213</t>
  </si>
  <si>
    <t>21:0108:000213:0001:0001:00</t>
  </si>
  <si>
    <t>082M  :763104:00:------:--</t>
  </si>
  <si>
    <t>21:1065:000227</t>
  </si>
  <si>
    <t>21:0108:000214</t>
  </si>
  <si>
    <t>21:0108:000214:0001:0001:00</t>
  </si>
  <si>
    <t>082M  :763105:00:------:--</t>
  </si>
  <si>
    <t>21:1065:000228</t>
  </si>
  <si>
    <t>21:0108:000215</t>
  </si>
  <si>
    <t>21:0108:000215:0001:0001:00</t>
  </si>
  <si>
    <t>082M  :763106:00:------:--</t>
  </si>
  <si>
    <t>21:1065:000229</t>
  </si>
  <si>
    <t>21:0108:000216</t>
  </si>
  <si>
    <t>21:0108:000216:0001:0001:00</t>
  </si>
  <si>
    <t>082M  :763107:00:------:--</t>
  </si>
  <si>
    <t>21:1065:000230</t>
  </si>
  <si>
    <t>21:0108:000217</t>
  </si>
  <si>
    <t>21:0108:000217:0001:0001:00</t>
  </si>
  <si>
    <t>082M  :763108:00:------:--</t>
  </si>
  <si>
    <t>21:1065:000231</t>
  </si>
  <si>
    <t>21:0108:000218</t>
  </si>
  <si>
    <t>21:0108:000218:0001:0001:00</t>
  </si>
  <si>
    <t>082M  :763109:00:------:--</t>
  </si>
  <si>
    <t>21:1065:000232</t>
  </si>
  <si>
    <t>21:0108:000219</t>
  </si>
  <si>
    <t>21:0108:000219:0001:0001:00</t>
  </si>
  <si>
    <t>082M  :763110:00:------:--</t>
  </si>
  <si>
    <t>21:1065:000233</t>
  </si>
  <si>
    <t>21:0108:000220</t>
  </si>
  <si>
    <t>21:0108:000220:0001:0001:00</t>
  </si>
  <si>
    <t>082M  :763111:00:------:--</t>
  </si>
  <si>
    <t>21:1065:000234</t>
  </si>
  <si>
    <t>21:0108:000221</t>
  </si>
  <si>
    <t>21:0108:000221:0001:0001:00</t>
  </si>
  <si>
    <t>082M  :763112:00:------:--</t>
  </si>
  <si>
    <t>21:1065:000235</t>
  </si>
  <si>
    <t>21:0108:000222</t>
  </si>
  <si>
    <t>21:0108:000222:0001:0001:00</t>
  </si>
  <si>
    <t>082M  :763113:00:------:--</t>
  </si>
  <si>
    <t>21:1065:000236</t>
  </si>
  <si>
    <t>21:0108:000223</t>
  </si>
  <si>
    <t>21:0108:000223:0001:0001:00</t>
  </si>
  <si>
    <t>082M  :763114:00:------:--</t>
  </si>
  <si>
    <t>21:1065:000237</t>
  </si>
  <si>
    <t>21:0108:000224</t>
  </si>
  <si>
    <t>21:0108:000224:0001:0001:00</t>
  </si>
  <si>
    <t>082M  :763115:00:------:--</t>
  </si>
  <si>
    <t>21:1065:000238</t>
  </si>
  <si>
    <t>21:0108:000225</t>
  </si>
  <si>
    <t>21:0108:000225:0001:0001:00</t>
  </si>
  <si>
    <t>082M  :763116:00:------:--</t>
  </si>
  <si>
    <t>21:1065:000239</t>
  </si>
  <si>
    <t>21:0108:000226</t>
  </si>
  <si>
    <t>21:0108:000226:0001:0001:00</t>
  </si>
  <si>
    <t>082M  :763117:10:------:--</t>
  </si>
  <si>
    <t>21:1065:000240</t>
  </si>
  <si>
    <t>21:0108:000227</t>
  </si>
  <si>
    <t>21:0108:000227:0001:0001:00</t>
  </si>
  <si>
    <t>082M  :763119:20:763117:10</t>
  </si>
  <si>
    <t>21:1065:000241</t>
  </si>
  <si>
    <t>21:0108:000227:0002:0001:00</t>
  </si>
  <si>
    <t>082M  :763120:00:------:--</t>
  </si>
  <si>
    <t>21:1065:000242</t>
  </si>
  <si>
    <t>21:0108:000228</t>
  </si>
  <si>
    <t>21:0108:000228:0001:0001:00</t>
  </si>
  <si>
    <t>082M  :763122:00:------:--</t>
  </si>
  <si>
    <t>21:1065:000243</t>
  </si>
  <si>
    <t>21:0108:000229</t>
  </si>
  <si>
    <t>21:0108:000229:0001:0001:00</t>
  </si>
  <si>
    <t>082M  :763123:00:------:--</t>
  </si>
  <si>
    <t>21:1065:000244</t>
  </si>
  <si>
    <t>21:0108:000230</t>
  </si>
  <si>
    <t>21:0108:000230:0001:0001:00</t>
  </si>
  <si>
    <t>082M  :763124:00:------:--</t>
  </si>
  <si>
    <t>21:1065:000245</t>
  </si>
  <si>
    <t>21:0108:000231</t>
  </si>
  <si>
    <t>21:0108:000231:0001:0001:00</t>
  </si>
  <si>
    <t>082M  :763125:00:------:--</t>
  </si>
  <si>
    <t>21:1065:000246</t>
  </si>
  <si>
    <t>21:0108:000232</t>
  </si>
  <si>
    <t>21:0108:000232:0001:0001:00</t>
  </si>
  <si>
    <t>082M  :763126:00:------:--</t>
  </si>
  <si>
    <t>21:1065:000247</t>
  </si>
  <si>
    <t>21:0108:000233</t>
  </si>
  <si>
    <t>21:0108:000233:0001:0001:00</t>
  </si>
  <si>
    <t>082M  :763127:00:------:--</t>
  </si>
  <si>
    <t>21:1065:000248</t>
  </si>
  <si>
    <t>21:0108:000234</t>
  </si>
  <si>
    <t>21:0108:000234:0001:0001:00</t>
  </si>
  <si>
    <t>082M  :763128:00:------:--</t>
  </si>
  <si>
    <t>21:1065:000249</t>
  </si>
  <si>
    <t>21:0108:000235</t>
  </si>
  <si>
    <t>21:0108:000235:0001:0001:00</t>
  </si>
  <si>
    <t>082M  :763129:00:------:--</t>
  </si>
  <si>
    <t>21:1065:000250</t>
  </si>
  <si>
    <t>21:0108:000236</t>
  </si>
  <si>
    <t>21:0108:000236:0001:0001:00</t>
  </si>
  <si>
    <t>082M  :763130:00:------:--</t>
  </si>
  <si>
    <t>21:1065:000251</t>
  </si>
  <si>
    <t>21:0108:000237</t>
  </si>
  <si>
    <t>21:0108:000237:0001:0001:00</t>
  </si>
  <si>
    <t>082M  :763131:00:------:--</t>
  </si>
  <si>
    <t>21:1065:000252</t>
  </si>
  <si>
    <t>21:0108:000238</t>
  </si>
  <si>
    <t>21:0108:000238:0001:0001:00</t>
  </si>
  <si>
    <t>082M  :763133:00:------:--</t>
  </si>
  <si>
    <t>21:1065:000253</t>
  </si>
  <si>
    <t>21:0108:000239</t>
  </si>
  <si>
    <t>21:0108:000239:0001:0001:00</t>
  </si>
  <si>
    <t>672</t>
  </si>
  <si>
    <t>387</t>
  </si>
  <si>
    <t>082M  :763134:00:------:--</t>
  </si>
  <si>
    <t>21:1065:000254</t>
  </si>
  <si>
    <t>21:0108:000240</t>
  </si>
  <si>
    <t>21:0108:000240:0001:0001:00</t>
  </si>
  <si>
    <t>082M  :763135:00:------:--</t>
  </si>
  <si>
    <t>21:1065:000255</t>
  </si>
  <si>
    <t>21:0108:000241</t>
  </si>
  <si>
    <t>21:0108:000241:0001:0001:00</t>
  </si>
  <si>
    <t>82.5</t>
  </si>
  <si>
    <t>082M  :763136:00:------:--</t>
  </si>
  <si>
    <t>21:1065:000256</t>
  </si>
  <si>
    <t>21:0108:000242</t>
  </si>
  <si>
    <t>21:0108:000242:0001:0001:00</t>
  </si>
  <si>
    <t>082M  :763137:10:------:--</t>
  </si>
  <si>
    <t>21:1065:000257</t>
  </si>
  <si>
    <t>21:0108:000243</t>
  </si>
  <si>
    <t>21:0108:000243:0001:0001:00</t>
  </si>
  <si>
    <t>983</t>
  </si>
  <si>
    <t>518</t>
  </si>
  <si>
    <t>082M  :763138:20:763137:10</t>
  </si>
  <si>
    <t>21:1065:000258</t>
  </si>
  <si>
    <t>21:0108:000243:0002:0001:00</t>
  </si>
  <si>
    <t>082M  :763139:00:------:--</t>
  </si>
  <si>
    <t>21:1065:000259</t>
  </si>
  <si>
    <t>21:0108:000244</t>
  </si>
  <si>
    <t>21:0108:000244:0001:0001:00</t>
  </si>
  <si>
    <t>082M  :763140:00:------:--</t>
  </si>
  <si>
    <t>21:1065:000260</t>
  </si>
  <si>
    <t>21:0108:000245</t>
  </si>
  <si>
    <t>21:0108:000245:0001:0001:00</t>
  </si>
  <si>
    <t>082M  :763142:00:------:--</t>
  </si>
  <si>
    <t>21:1065:000261</t>
  </si>
  <si>
    <t>21:0108:000246</t>
  </si>
  <si>
    <t>21:0108:000246:0001:0001:00</t>
  </si>
  <si>
    <t>082M  :763143:00:------:--</t>
  </si>
  <si>
    <t>21:1065:000262</t>
  </si>
  <si>
    <t>21:0108:000247</t>
  </si>
  <si>
    <t>21:0108:000247:0001:0001:00</t>
  </si>
  <si>
    <t>082M  :763144:00:------:--</t>
  </si>
  <si>
    <t>21:1065:000263</t>
  </si>
  <si>
    <t>21:0108:000248</t>
  </si>
  <si>
    <t>21:0108:000248:0001:0001:00</t>
  </si>
  <si>
    <t>082M  :763145:00:------:--</t>
  </si>
  <si>
    <t>21:1065:000264</t>
  </si>
  <si>
    <t>21:0108:000249</t>
  </si>
  <si>
    <t>21:0108:000249:0001:0001:00</t>
  </si>
  <si>
    <t>082M  :763146:00:------:--</t>
  </si>
  <si>
    <t>21:1065:000265</t>
  </si>
  <si>
    <t>21:0108:000250</t>
  </si>
  <si>
    <t>21:0108:000250:0001:0001:00</t>
  </si>
  <si>
    <t>082M  :763147:00:------:--</t>
  </si>
  <si>
    <t>21:1065:000266</t>
  </si>
  <si>
    <t>21:0108:000251</t>
  </si>
  <si>
    <t>21:0108:000251:0001:0001:00</t>
  </si>
  <si>
    <t>082M  :763148:00:------:--</t>
  </si>
  <si>
    <t>21:1065:000267</t>
  </si>
  <si>
    <t>21:0108:000252</t>
  </si>
  <si>
    <t>21:0108:000252:0001:0001:00</t>
  </si>
  <si>
    <t>082M  :763149:10:------:--</t>
  </si>
  <si>
    <t>21:1065:000268</t>
  </si>
  <si>
    <t>21:0108:000253</t>
  </si>
  <si>
    <t>21:0108:000253:0001:0001:00</t>
  </si>
  <si>
    <t>082M  :763150:20:763149:10</t>
  </si>
  <si>
    <t>21:1065:000269</t>
  </si>
  <si>
    <t>21:0108:000253:0002:0001:00</t>
  </si>
  <si>
    <t>082M  :763151:00:------:--</t>
  </si>
  <si>
    <t>21:1065:000270</t>
  </si>
  <si>
    <t>21:0108:000254</t>
  </si>
  <si>
    <t>21:0108:000254:0001:0001:00</t>
  </si>
  <si>
    <t>082M  :763152:00:------:--</t>
  </si>
  <si>
    <t>21:1065:000271</t>
  </si>
  <si>
    <t>21:0108:000255</t>
  </si>
  <si>
    <t>21:0108:000255:0001:0001:00</t>
  </si>
  <si>
    <t>082M  :763153:00:------:--</t>
  </si>
  <si>
    <t>21:1065:000272</t>
  </si>
  <si>
    <t>21:0108:000256</t>
  </si>
  <si>
    <t>21:0108:000256:0001:0001:00</t>
  </si>
  <si>
    <t>082M  :763155:00:------:--</t>
  </si>
  <si>
    <t>21:1065:000273</t>
  </si>
  <si>
    <t>21:0108:000257</t>
  </si>
  <si>
    <t>21:0108:000257:0001:0001:00</t>
  </si>
  <si>
    <t>082M  :763156:00:------:--</t>
  </si>
  <si>
    <t>21:1065:000274</t>
  </si>
  <si>
    <t>21:0108:000258</t>
  </si>
  <si>
    <t>21:0108:000258:0001:0001:00</t>
  </si>
  <si>
    <t>082M  :763157:00:------:--</t>
  </si>
  <si>
    <t>21:1065:000275</t>
  </si>
  <si>
    <t>21:0108:000259</t>
  </si>
  <si>
    <t>21:0108:000259:0001:0001:00</t>
  </si>
  <si>
    <t>082M  :763158:00:------:--</t>
  </si>
  <si>
    <t>21:1065:000276</t>
  </si>
  <si>
    <t>21:0108:000260</t>
  </si>
  <si>
    <t>21:0108:000260:0001:0001:00</t>
  </si>
  <si>
    <t>082M  :763159:00:------:--</t>
  </si>
  <si>
    <t>21:1065:000277</t>
  </si>
  <si>
    <t>21:0108:000261</t>
  </si>
  <si>
    <t>21:0108:000261:0001:0001:00</t>
  </si>
  <si>
    <t>082M  :763160:00:------:--</t>
  </si>
  <si>
    <t>21:1065:000278</t>
  </si>
  <si>
    <t>21:0108:000262</t>
  </si>
  <si>
    <t>21:0108:000262:0001:0001:00</t>
  </si>
  <si>
    <t>082M  :763162:00:------:--</t>
  </si>
  <si>
    <t>21:1065:000279</t>
  </si>
  <si>
    <t>21:0108:000263</t>
  </si>
  <si>
    <t>21:0108:000263:0001:0001:00</t>
  </si>
  <si>
    <t>082M  :763163:00:------:--</t>
  </si>
  <si>
    <t>21:1065:000280</t>
  </si>
  <si>
    <t>21:0108:000264</t>
  </si>
  <si>
    <t>21:0108:000264:0001:0001:00</t>
  </si>
  <si>
    <t>082M  :763164:00:------:--</t>
  </si>
  <si>
    <t>21:1065:000281</t>
  </si>
  <si>
    <t>21:0108:000265</t>
  </si>
  <si>
    <t>21:0108:000265:0001:0001:00</t>
  </si>
  <si>
    <t>082M  :763165:00:------:--</t>
  </si>
  <si>
    <t>21:1065:000282</t>
  </si>
  <si>
    <t>21:0108:000266</t>
  </si>
  <si>
    <t>21:0108:000266:0001:0001:00</t>
  </si>
  <si>
    <t>082M  :763167:00:------:--</t>
  </si>
  <si>
    <t>21:1065:000283</t>
  </si>
  <si>
    <t>21:0108:000267</t>
  </si>
  <si>
    <t>21:0108:000267:0001:0001:00</t>
  </si>
  <si>
    <t>082M  :763168:00:------:--</t>
  </si>
  <si>
    <t>21:1065:000284</t>
  </si>
  <si>
    <t>21:0108:000268</t>
  </si>
  <si>
    <t>21:0108:000268:0001:0001:00</t>
  </si>
  <si>
    <t>082M  :763169:00:------:--</t>
  </si>
  <si>
    <t>21:1065:000285</t>
  </si>
  <si>
    <t>21:0108:000269</t>
  </si>
  <si>
    <t>21:0108:000269:0001:0001:00</t>
  </si>
  <si>
    <t>082M  :763170:00:------:--</t>
  </si>
  <si>
    <t>21:1065:000286</t>
  </si>
  <si>
    <t>21:0108:000270</t>
  </si>
  <si>
    <t>21:0108:000270:0001:0001:00</t>
  </si>
  <si>
    <t>082M  :763171:10:------:--</t>
  </si>
  <si>
    <t>21:1065:000287</t>
  </si>
  <si>
    <t>21:0108:000271</t>
  </si>
  <si>
    <t>21:0108:000271:0001:0001:00</t>
  </si>
  <si>
    <t>082M  :763172:20:763171:10</t>
  </si>
  <si>
    <t>21:1065:000288</t>
  </si>
  <si>
    <t>21:0108:000271:0002:0001:00</t>
  </si>
  <si>
    <t>082M  :763173:00:------:--</t>
  </si>
  <si>
    <t>21:1065:000289</t>
  </si>
  <si>
    <t>21:0108:000272</t>
  </si>
  <si>
    <t>21:0108:000272:0001:0001:00</t>
  </si>
  <si>
    <t>082M  :763174:00:------:--</t>
  </si>
  <si>
    <t>21:1065:000290</t>
  </si>
  <si>
    <t>21:0108:000273</t>
  </si>
  <si>
    <t>21:0108:000273:0001:0001:00</t>
  </si>
  <si>
    <t>082M  :763175:00:------:--</t>
  </si>
  <si>
    <t>21:1065:000291</t>
  </si>
  <si>
    <t>21:0108:000274</t>
  </si>
  <si>
    <t>21:0108:000274:0001:0001:00</t>
  </si>
  <si>
    <t>082M  :763176:00:------:--</t>
  </si>
  <si>
    <t>21:1065:000292</t>
  </si>
  <si>
    <t>21:0108:000275</t>
  </si>
  <si>
    <t>21:0108:000275:0001:0001:00</t>
  </si>
  <si>
    <t>082M  :763177:00:------:--</t>
  </si>
  <si>
    <t>21:1065:000293</t>
  </si>
  <si>
    <t>21:0108:000276</t>
  </si>
  <si>
    <t>21:0108:000276:0001:0001:00</t>
  </si>
  <si>
    <t>082M  :763178:00:------:--</t>
  </si>
  <si>
    <t>21:1065:000294</t>
  </si>
  <si>
    <t>21:0108:000277</t>
  </si>
  <si>
    <t>21:0108:000277:0001:0001:00</t>
  </si>
  <si>
    <t>082M  :763179:00:------:--</t>
  </si>
  <si>
    <t>21:1065:000295</t>
  </si>
  <si>
    <t>21:0108:000278</t>
  </si>
  <si>
    <t>21:0108:000278:0001:0001:00</t>
  </si>
  <si>
    <t>082M  :763180:00:------:--</t>
  </si>
  <si>
    <t>21:1065:000296</t>
  </si>
  <si>
    <t>21:0108:000279</t>
  </si>
  <si>
    <t>21:0108:000279:0001:0001:00</t>
  </si>
  <si>
    <t>082M  :763182:00:------:--</t>
  </si>
  <si>
    <t>21:1065:000297</t>
  </si>
  <si>
    <t>21:0108:000280</t>
  </si>
  <si>
    <t>21:0108:000280:0001:0001:00</t>
  </si>
  <si>
    <t>082M  :763183:00:------:--</t>
  </si>
  <si>
    <t>21:1065:000298</t>
  </si>
  <si>
    <t>21:0108:000281</t>
  </si>
  <si>
    <t>21:0108:000281:0001:0001:00</t>
  </si>
  <si>
    <t>082M  :763184:00:------:--</t>
  </si>
  <si>
    <t>21:1065:000299</t>
  </si>
  <si>
    <t>21:0108:000282</t>
  </si>
  <si>
    <t>21:0108:000282:0001:0001:00</t>
  </si>
  <si>
    <t>082M  :763185:00:------:--</t>
  </si>
  <si>
    <t>21:1065:000300</t>
  </si>
  <si>
    <t>21:0108:000283</t>
  </si>
  <si>
    <t>21:0108:000283:0001:0001:00</t>
  </si>
  <si>
    <t>082M  :763187:00:------:--</t>
  </si>
  <si>
    <t>21:1065:000301</t>
  </si>
  <si>
    <t>21:0108:000284</t>
  </si>
  <si>
    <t>21:0108:000284:0001:0001:00</t>
  </si>
  <si>
    <t>082M  :763188:00:------:--</t>
  </si>
  <si>
    <t>21:1065:000302</t>
  </si>
  <si>
    <t>21:0108:000285</t>
  </si>
  <si>
    <t>21:0108:000285:0001:0001:00</t>
  </si>
  <si>
    <t>082M  :763189:10:------:--</t>
  </si>
  <si>
    <t>21:1065:000303</t>
  </si>
  <si>
    <t>21:0108:000286</t>
  </si>
  <si>
    <t>21:0108:000286:0001:0001:00</t>
  </si>
  <si>
    <t>082M  :763190:20:763189:10</t>
  </si>
  <si>
    <t>21:1065:000304</t>
  </si>
  <si>
    <t>21:0108:000286:0002:0001:00</t>
  </si>
  <si>
    <t>082M  :763191:00:------:--</t>
  </si>
  <si>
    <t>21:1065:000305</t>
  </si>
  <si>
    <t>21:0108:000287</t>
  </si>
  <si>
    <t>21:0108:000287:0001:0001:00</t>
  </si>
  <si>
    <t>082M  :763192:00:------:--</t>
  </si>
  <si>
    <t>21:1065:000306</t>
  </si>
  <si>
    <t>21:0108:000288</t>
  </si>
  <si>
    <t>21:0108:000288:0001:0001:00</t>
  </si>
  <si>
    <t>082M  :763193:00:------:--</t>
  </si>
  <si>
    <t>21:1065:000307</t>
  </si>
  <si>
    <t>21:0108:000289</t>
  </si>
  <si>
    <t>21:0108:000289:0001:0001:00</t>
  </si>
  <si>
    <t>082M  :763194:00:------:--</t>
  </si>
  <si>
    <t>21:1065:000308</t>
  </si>
  <si>
    <t>21:0108:000290</t>
  </si>
  <si>
    <t>21:0108:000290:0001:0001:00</t>
  </si>
  <si>
    <t>082M  :763195:00:------:--</t>
  </si>
  <si>
    <t>21:1065:000309</t>
  </si>
  <si>
    <t>21:0108:000291</t>
  </si>
  <si>
    <t>21:0108:000291:0001:0001:00</t>
  </si>
  <si>
    <t>082M  :763196:00:------:--</t>
  </si>
  <si>
    <t>21:1065:000310</t>
  </si>
  <si>
    <t>21:0108:000292</t>
  </si>
  <si>
    <t>21:0108:000292:0001:0001:00</t>
  </si>
  <si>
    <t>082M  :763197:00:------:--</t>
  </si>
  <si>
    <t>21:1065:000311</t>
  </si>
  <si>
    <t>21:0108:000293</t>
  </si>
  <si>
    <t>21:0108:000293:0001:0001:00</t>
  </si>
  <si>
    <t>082M  :763198:00:------:--</t>
  </si>
  <si>
    <t>21:1065:000312</t>
  </si>
  <si>
    <t>21:0108:000294</t>
  </si>
  <si>
    <t>21:0108:000294:0001:0001:00</t>
  </si>
  <si>
    <t>082M  :763199:00:------:--</t>
  </si>
  <si>
    <t>21:1065:000313</t>
  </si>
  <si>
    <t>21:0108:000295</t>
  </si>
  <si>
    <t>21:0108:000295:0001:0001:00</t>
  </si>
  <si>
    <t>082M  :763200:00:------:--</t>
  </si>
  <si>
    <t>21:1065:000314</t>
  </si>
  <si>
    <t>21:0108:000296</t>
  </si>
  <si>
    <t>21:0108:000296:0001:0001:00</t>
  </si>
  <si>
    <t>082M  :763202:00:------:--</t>
  </si>
  <si>
    <t>21:1065:000315</t>
  </si>
  <si>
    <t>21:0108:000297</t>
  </si>
  <si>
    <t>21:0108:000297:0001:0001:00</t>
  </si>
  <si>
    <t>082M  :763203:00:------:--</t>
  </si>
  <si>
    <t>21:1065:000316</t>
  </si>
  <si>
    <t>21:0108:000298</t>
  </si>
  <si>
    <t>21:0108:000298:0001:0001:00</t>
  </si>
  <si>
    <t>082M  :763204:00:------:--</t>
  </si>
  <si>
    <t>21:1065:000317</t>
  </si>
  <si>
    <t>21:0108:000299</t>
  </si>
  <si>
    <t>21:0108:000299:0001:0001:00</t>
  </si>
  <si>
    <t>082M  :763205:00:------:--</t>
  </si>
  <si>
    <t>21:1065:000318</t>
  </si>
  <si>
    <t>21:0108:000300</t>
  </si>
  <si>
    <t>21:0108:000300:0001:0001:00</t>
  </si>
  <si>
    <t>082M  :763206:00:------:--</t>
  </si>
  <si>
    <t>21:1065:000319</t>
  </si>
  <si>
    <t>21:0108:000301</t>
  </si>
  <si>
    <t>21:0108:000301:0001:0001:00</t>
  </si>
  <si>
    <t>082M  :763207:00:------:--</t>
  </si>
  <si>
    <t>21:1065:000320</t>
  </si>
  <si>
    <t>21:0108:000302</t>
  </si>
  <si>
    <t>21:0108:000302:0001:0001:00</t>
  </si>
  <si>
    <t>082M  :763208:00:------:--</t>
  </si>
  <si>
    <t>21:1065:000321</t>
  </si>
  <si>
    <t>21:0108:000303</t>
  </si>
  <si>
    <t>21:0108:000303:0001:0001:00</t>
  </si>
  <si>
    <t>082M  :763209:00:------:--</t>
  </si>
  <si>
    <t>21:1065:000322</t>
  </si>
  <si>
    <t>21:0108:000304</t>
  </si>
  <si>
    <t>21:0108:000304:0001:0001:00</t>
  </si>
  <si>
    <t>082M  :763210:00:------:--</t>
  </si>
  <si>
    <t>21:1065:000323</t>
  </si>
  <si>
    <t>21:0108:000305</t>
  </si>
  <si>
    <t>21:0108:000305:0001:0001:00</t>
  </si>
  <si>
    <t>082M  :763212:00:------:--</t>
  </si>
  <si>
    <t>21:1065:000324</t>
  </si>
  <si>
    <t>21:0108:000306</t>
  </si>
  <si>
    <t>21:0108:000306:0001:0001:00</t>
  </si>
  <si>
    <t>082M  :763213:00:------:--</t>
  </si>
  <si>
    <t>21:1065:000325</t>
  </si>
  <si>
    <t>21:0108:000307</t>
  </si>
  <si>
    <t>21:0108:000307:0001:0001:00</t>
  </si>
  <si>
    <t>082M  :763214:10:------:--</t>
  </si>
  <si>
    <t>21:1065:000326</t>
  </si>
  <si>
    <t>21:0108:000308</t>
  </si>
  <si>
    <t>21:0108:000308:0001:0001:00</t>
  </si>
  <si>
    <t>082M  :763215:20:763214:10</t>
  </si>
  <si>
    <t>21:1065:000327</t>
  </si>
  <si>
    <t>21:0108:000308:0002:0001:00</t>
  </si>
  <si>
    <t>082M  :763216:00:------:--</t>
  </si>
  <si>
    <t>21:1065:000328</t>
  </si>
  <si>
    <t>21:0108:000309</t>
  </si>
  <si>
    <t>21:0108:000309:0001:0001:00</t>
  </si>
  <si>
    <t>082M  :763217:00:------:--</t>
  </si>
  <si>
    <t>21:1065:000329</t>
  </si>
  <si>
    <t>21:0108:000310</t>
  </si>
  <si>
    <t>21:0108:000310:0001:0001:00</t>
  </si>
  <si>
    <t>082M  :763218:00:------:--</t>
  </si>
  <si>
    <t>21:1065:000330</t>
  </si>
  <si>
    <t>21:0108:000311</t>
  </si>
  <si>
    <t>21:0108:000311:0001:0001:00</t>
  </si>
  <si>
    <t>082M  :763219:00:------:--</t>
  </si>
  <si>
    <t>21:1065:000331</t>
  </si>
  <si>
    <t>21:0108:000312</t>
  </si>
  <si>
    <t>21:0108:000312:0001:0001:00</t>
  </si>
  <si>
    <t>082M  :763220:00:------:--</t>
  </si>
  <si>
    <t>21:1065:000332</t>
  </si>
  <si>
    <t>21:0108:000313</t>
  </si>
  <si>
    <t>21:0108:000313:0001:0001:00</t>
  </si>
  <si>
    <t>082M  :763222:00:------:--</t>
  </si>
  <si>
    <t>21:1065:000333</t>
  </si>
  <si>
    <t>21:0108:000314</t>
  </si>
  <si>
    <t>21:0108:000314:0001:0001:00</t>
  </si>
  <si>
    <t>082M  :763223:00:------:--</t>
  </si>
  <si>
    <t>21:1065:000334</t>
  </si>
  <si>
    <t>21:0108:000315</t>
  </si>
  <si>
    <t>21:0108:000315:0001:0001:00</t>
  </si>
  <si>
    <t>082M  :763224:00:------:--</t>
  </si>
  <si>
    <t>21:1065:000335</t>
  </si>
  <si>
    <t>21:0108:000316</t>
  </si>
  <si>
    <t>21:0108:000316:0001:0001:00</t>
  </si>
  <si>
    <t>082M  :765002:00:------:--</t>
  </si>
  <si>
    <t>21:1065:000336</t>
  </si>
  <si>
    <t>21:0108:000317</t>
  </si>
  <si>
    <t>21:0108:000317:0001:0001:00</t>
  </si>
  <si>
    <t>082M  :765003:00:------:--</t>
  </si>
  <si>
    <t>21:1065:000337</t>
  </si>
  <si>
    <t>21:0108:000318</t>
  </si>
  <si>
    <t>21:0108:000318:0001:0001:00</t>
  </si>
  <si>
    <t>082M  :765004:00:------:--</t>
  </si>
  <si>
    <t>21:1065:000338</t>
  </si>
  <si>
    <t>21:0108:000319</t>
  </si>
  <si>
    <t>21:0108:000319:0001:0001:00</t>
  </si>
  <si>
    <t>082M  :765005:00:------:--</t>
  </si>
  <si>
    <t>21:1065:000339</t>
  </si>
  <si>
    <t>21:0108:000320</t>
  </si>
  <si>
    <t>21:0108:000320:0001:0001:00</t>
  </si>
  <si>
    <t>63.6</t>
  </si>
  <si>
    <t>082M  :765006:00:------:--</t>
  </si>
  <si>
    <t>21:1065:000340</t>
  </si>
  <si>
    <t>21:0108:000321</t>
  </si>
  <si>
    <t>21:0108:000321:0001:0001:00</t>
  </si>
  <si>
    <t>082M  :765007:00:------:--</t>
  </si>
  <si>
    <t>21:1065:000341</t>
  </si>
  <si>
    <t>21:0108:000322</t>
  </si>
  <si>
    <t>21:0108:000322:0001:0001:00</t>
  </si>
  <si>
    <t>082M  :765008:00:------:--</t>
  </si>
  <si>
    <t>21:1065:000342</t>
  </si>
  <si>
    <t>21:0108:000323</t>
  </si>
  <si>
    <t>21:0108:000323:0001:0001:00</t>
  </si>
  <si>
    <t>082M  :765009:00:------:--</t>
  </si>
  <si>
    <t>21:1065:000343</t>
  </si>
  <si>
    <t>21:0108:000324</t>
  </si>
  <si>
    <t>21:0108:000324:0001:0001:00</t>
  </si>
  <si>
    <t>082M  :765010:00:------:--</t>
  </si>
  <si>
    <t>21:1065:000344</t>
  </si>
  <si>
    <t>21:0108:000325</t>
  </si>
  <si>
    <t>21:0108:000325:0001:0001:00</t>
  </si>
  <si>
    <t>082M  :765011:00:------:--</t>
  </si>
  <si>
    <t>21:1065:000345</t>
  </si>
  <si>
    <t>21:0108:000326</t>
  </si>
  <si>
    <t>21:0108:000326:0001:0001:00</t>
  </si>
  <si>
    <t>082M  :765012:00:------:--</t>
  </si>
  <si>
    <t>21:1065:000346</t>
  </si>
  <si>
    <t>21:0108:000327</t>
  </si>
  <si>
    <t>21:0108:000327:0001:0001:00</t>
  </si>
  <si>
    <t>082M  :765013:00:------:--</t>
  </si>
  <si>
    <t>21:1065:000347</t>
  </si>
  <si>
    <t>21:0108:000328</t>
  </si>
  <si>
    <t>21:0108:000328:0001:0001:00</t>
  </si>
  <si>
    <t>082M  :765014:10:------:--</t>
  </si>
  <si>
    <t>21:1065:000348</t>
  </si>
  <si>
    <t>21:0108:000329</t>
  </si>
  <si>
    <t>21:0108:000329:0001:0001:00</t>
  </si>
  <si>
    <t>082M  :765015:20:765014:10</t>
  </si>
  <si>
    <t>21:1065:000349</t>
  </si>
  <si>
    <t>21:0108:000329:0002:0001:00</t>
  </si>
  <si>
    <t>082M  :765016:00:------:--</t>
  </si>
  <si>
    <t>21:1065:000350</t>
  </si>
  <si>
    <t>21:0108:000330</t>
  </si>
  <si>
    <t>21:0108:000330:0001:0001:00</t>
  </si>
  <si>
    <t>082M  :765017:00:------:--</t>
  </si>
  <si>
    <t>21:1065:000351</t>
  </si>
  <si>
    <t>21:0108:000331</t>
  </si>
  <si>
    <t>21:0108:000331:0001:0001:00</t>
  </si>
  <si>
    <t>082M  :765018:00:------:--</t>
  </si>
  <si>
    <t>21:1065:000352</t>
  </si>
  <si>
    <t>21:0108:000332</t>
  </si>
  <si>
    <t>21:0108:000332:0001:0001:00</t>
  </si>
  <si>
    <t>082M  :765019:00:------:--</t>
  </si>
  <si>
    <t>21:1065:000353</t>
  </si>
  <si>
    <t>21:0108:000333</t>
  </si>
  <si>
    <t>21:0108:000333:0001:0001:00</t>
  </si>
  <si>
    <t>082M  :765022:00:------:--</t>
  </si>
  <si>
    <t>21:1065:000354</t>
  </si>
  <si>
    <t>21:0108:000334</t>
  </si>
  <si>
    <t>21:0108:000334:0001:0001:00</t>
  </si>
  <si>
    <t>082M  :765023:00:------:--</t>
  </si>
  <si>
    <t>21:1065:000355</t>
  </si>
  <si>
    <t>21:0108:000335</t>
  </si>
  <si>
    <t>21:0108:000335:0001:0001:00</t>
  </si>
  <si>
    <t>082M  :765024:00:------:--</t>
  </si>
  <si>
    <t>21:1065:000356</t>
  </si>
  <si>
    <t>21:0108:000336</t>
  </si>
  <si>
    <t>21:0108:000336:0001:0001:00</t>
  </si>
  <si>
    <t>082M  :765025:00:------:--</t>
  </si>
  <si>
    <t>21:1065:000357</t>
  </si>
  <si>
    <t>21:0108:000337</t>
  </si>
  <si>
    <t>21:0108:000337:0001:0001:00</t>
  </si>
  <si>
    <t>082M  :765026:00:------:--</t>
  </si>
  <si>
    <t>21:1065:000358</t>
  </si>
  <si>
    <t>21:0108:000338</t>
  </si>
  <si>
    <t>21:0108:000338:0001:0001:00</t>
  </si>
  <si>
    <t>082M  :765027:00:------:--</t>
  </si>
  <si>
    <t>21:1065:000359</t>
  </si>
  <si>
    <t>21:0108:000339</t>
  </si>
  <si>
    <t>21:0108:000339:0001:0001:00</t>
  </si>
  <si>
    <t>082M  :765028:00:------:--</t>
  </si>
  <si>
    <t>21:1065:000360</t>
  </si>
  <si>
    <t>21:0108:000340</t>
  </si>
  <si>
    <t>21:0108:000340:0001:0001:00</t>
  </si>
  <si>
    <t>082M  :765029:00:------:--</t>
  </si>
  <si>
    <t>21:1065:000361</t>
  </si>
  <si>
    <t>21:0108:000341</t>
  </si>
  <si>
    <t>21:0108:000341:0001:0001:00</t>
  </si>
  <si>
    <t>082M  :765030:00:------:--</t>
  </si>
  <si>
    <t>21:1065:000362</t>
  </si>
  <si>
    <t>21:0108:000342</t>
  </si>
  <si>
    <t>21:0108:000342:0001:0001:00</t>
  </si>
  <si>
    <t>082M  :765031:00:------:--</t>
  </si>
  <si>
    <t>21:1065:000363</t>
  </si>
  <si>
    <t>21:0108:000343</t>
  </si>
  <si>
    <t>21:0108:000343:0001:0001:00</t>
  </si>
  <si>
    <t>082M  :765032:10:------:--</t>
  </si>
  <si>
    <t>21:1065:000364</t>
  </si>
  <si>
    <t>21:0108:000344</t>
  </si>
  <si>
    <t>21:0108:000344:0001:0001:00</t>
  </si>
  <si>
    <t>082M  :765033:20:765032:10</t>
  </si>
  <si>
    <t>21:1065:000365</t>
  </si>
  <si>
    <t>21:0108:000344:0002:0001:00</t>
  </si>
  <si>
    <t>082M  :765034:00:------:--</t>
  </si>
  <si>
    <t>21:1065:000366</t>
  </si>
  <si>
    <t>21:0108:000345</t>
  </si>
  <si>
    <t>21:0108:000345:0001:0001:00</t>
  </si>
  <si>
    <t>082M  :765035:00:------:--</t>
  </si>
  <si>
    <t>21:1065:000367</t>
  </si>
  <si>
    <t>21:0108:000346</t>
  </si>
  <si>
    <t>21:0108:000346:0001:0001:00</t>
  </si>
  <si>
    <t>082M  :765036:00:------:--</t>
  </si>
  <si>
    <t>21:1065:000368</t>
  </si>
  <si>
    <t>21:0108:000347</t>
  </si>
  <si>
    <t>21:0108:000347:0001:0001:00</t>
  </si>
  <si>
    <t>734</t>
  </si>
  <si>
    <t>082M  :765037:00:------:--</t>
  </si>
  <si>
    <t>21:1065:000369</t>
  </si>
  <si>
    <t>21:0108:000348</t>
  </si>
  <si>
    <t>21:0108:000348:0001:0001:00</t>
  </si>
  <si>
    <t>082M  :765039:00:------:--</t>
  </si>
  <si>
    <t>21:1065:000370</t>
  </si>
  <si>
    <t>21:0108:000349</t>
  </si>
  <si>
    <t>21:0108:000349:0001:0001:00</t>
  </si>
  <si>
    <t>082M  :765040:00:------:--</t>
  </si>
  <si>
    <t>21:1065:000371</t>
  </si>
  <si>
    <t>21:0108:000350</t>
  </si>
  <si>
    <t>21:0108:000350:0001:0001:00</t>
  </si>
  <si>
    <t>082M  :765042:00:------:--</t>
  </si>
  <si>
    <t>21:1065:000372</t>
  </si>
  <si>
    <t>21:0108:000351</t>
  </si>
  <si>
    <t>21:0108:000351:0001:0001:00</t>
  </si>
  <si>
    <t>61.7</t>
  </si>
  <si>
    <t>082M  :765043:00:------:--</t>
  </si>
  <si>
    <t>21:1065:000373</t>
  </si>
  <si>
    <t>21:0108:000352</t>
  </si>
  <si>
    <t>21:0108:000352:0001:0001:00</t>
  </si>
  <si>
    <t>082M  :765044:00:------:--</t>
  </si>
  <si>
    <t>21:1065:000374</t>
  </si>
  <si>
    <t>21:0108:000353</t>
  </si>
  <si>
    <t>21:0108:000353:0001:0001:00</t>
  </si>
  <si>
    <t>082M  :765045:10:------:--</t>
  </si>
  <si>
    <t>21:1065:000375</t>
  </si>
  <si>
    <t>21:0108:000354</t>
  </si>
  <si>
    <t>21:0108:000354:0001:0001:00</t>
  </si>
  <si>
    <t>082M  :765046:20:765045:10</t>
  </si>
  <si>
    <t>21:1065:000376</t>
  </si>
  <si>
    <t>21:0108:000354:0002:0001:00</t>
  </si>
  <si>
    <t>082M  :765047:00:------:--</t>
  </si>
  <si>
    <t>21:1065:000377</t>
  </si>
  <si>
    <t>21:0108:000355</t>
  </si>
  <si>
    <t>21:0108:000355:0001:0001:00</t>
  </si>
  <si>
    <t>082M  :765048:00:------:--</t>
  </si>
  <si>
    <t>21:1065:000378</t>
  </si>
  <si>
    <t>21:0108:000356</t>
  </si>
  <si>
    <t>21:0108:000356:0001:0001:00</t>
  </si>
  <si>
    <t>082M  :765049:00:------:--</t>
  </si>
  <si>
    <t>21:1065:000379</t>
  </si>
  <si>
    <t>21:0108:000357</t>
  </si>
  <si>
    <t>21:0108:000357:0001:0001:00</t>
  </si>
  <si>
    <t>082M  :765050:00:------:--</t>
  </si>
  <si>
    <t>21:1065:000380</t>
  </si>
  <si>
    <t>21:0108:000358</t>
  </si>
  <si>
    <t>21:0108:000358:0001:0001:00</t>
  </si>
  <si>
    <t>082M  :765051:00:------:--</t>
  </si>
  <si>
    <t>21:1065:000381</t>
  </si>
  <si>
    <t>21:0108:000359</t>
  </si>
  <si>
    <t>21:0108:000359:0001:0001:00</t>
  </si>
  <si>
    <t>082M  :765052:00:------:--</t>
  </si>
  <si>
    <t>21:1065:000382</t>
  </si>
  <si>
    <t>21:0108:000360</t>
  </si>
  <si>
    <t>21:0108:000360:0001:0001:00</t>
  </si>
  <si>
    <t>082M  :765053:00:------:--</t>
  </si>
  <si>
    <t>21:1065:000383</t>
  </si>
  <si>
    <t>21:0108:000361</t>
  </si>
  <si>
    <t>21:0108:000361:0001:0001:00</t>
  </si>
  <si>
    <t>082M  :765054:00:------:--</t>
  </si>
  <si>
    <t>21:1065:000384</t>
  </si>
  <si>
    <t>21:0108:000362</t>
  </si>
  <si>
    <t>21:0108:000362:0001:0001:00</t>
  </si>
  <si>
    <t>082M  :765055:00:------:--</t>
  </si>
  <si>
    <t>21:1065:000385</t>
  </si>
  <si>
    <t>21:0108:000363</t>
  </si>
  <si>
    <t>21:0108:000363:0001:0001:00</t>
  </si>
  <si>
    <t>69.1</t>
  </si>
  <si>
    <t>082M  :765057:00:------:--</t>
  </si>
  <si>
    <t>21:1065:000386</t>
  </si>
  <si>
    <t>21:0108:000364</t>
  </si>
  <si>
    <t>21:0108:000364:0001:0001:00</t>
  </si>
  <si>
    <t>082M  :765058:00:------:--</t>
  </si>
  <si>
    <t>21:1065:000387</t>
  </si>
  <si>
    <t>21:0108:000365</t>
  </si>
  <si>
    <t>21:0108:000365:0001:0001:00</t>
  </si>
  <si>
    <t>082M  :765059:00:------:--</t>
  </si>
  <si>
    <t>21:1065:000388</t>
  </si>
  <si>
    <t>21:0108:000366</t>
  </si>
  <si>
    <t>21:0108:000366:0001:0001:00</t>
  </si>
  <si>
    <t>082M  :765060:00:------:--</t>
  </si>
  <si>
    <t>21:1065:000389</t>
  </si>
  <si>
    <t>21:0108:000367</t>
  </si>
  <si>
    <t>21:0108:000367:0001:0001:00</t>
  </si>
  <si>
    <t>082M  :765062:00:------:--</t>
  </si>
  <si>
    <t>21:1065:000390</t>
  </si>
  <si>
    <t>21:0108:000368</t>
  </si>
  <si>
    <t>21:0108:000368:0001:0001:00</t>
  </si>
  <si>
    <t>082M  :765063:00:------:--</t>
  </si>
  <si>
    <t>21:1065:000391</t>
  </si>
  <si>
    <t>21:0108:000369</t>
  </si>
  <si>
    <t>21:0108:000369:0001:0001:00</t>
  </si>
  <si>
    <t>082M  :765064:00:------:--</t>
  </si>
  <si>
    <t>21:1065:000392</t>
  </si>
  <si>
    <t>21:0108:000370</t>
  </si>
  <si>
    <t>21:0108:000370:0001:0001:00</t>
  </si>
  <si>
    <t>082M  :765065:00:------:--</t>
  </si>
  <si>
    <t>21:1065:000393</t>
  </si>
  <si>
    <t>21:0108:000371</t>
  </si>
  <si>
    <t>21:0108:000371:0001:0001:00</t>
  </si>
  <si>
    <t>082M  :765066:00:------:--</t>
  </si>
  <si>
    <t>21:1065:000394</t>
  </si>
  <si>
    <t>21:0108:000372</t>
  </si>
  <si>
    <t>21:0108:000372:0001:0001:00</t>
  </si>
  <si>
    <t>082M  :765067:00:------:--</t>
  </si>
  <si>
    <t>21:1065:000395</t>
  </si>
  <si>
    <t>21:0108:000373</t>
  </si>
  <si>
    <t>21:0108:000373:0001:0001:00</t>
  </si>
  <si>
    <t>082M  :765069:00:------:--</t>
  </si>
  <si>
    <t>21:1065:000396</t>
  </si>
  <si>
    <t>21:0108:000374</t>
  </si>
  <si>
    <t>21:0108:000374:0001:0001:00</t>
  </si>
  <si>
    <t>082M  :765070:00:------:--</t>
  </si>
  <si>
    <t>21:1065:000397</t>
  </si>
  <si>
    <t>21:0108:000375</t>
  </si>
  <si>
    <t>21:0108:000375:0001:0001:00</t>
  </si>
  <si>
    <t>082M  :765071:00:------:--</t>
  </si>
  <si>
    <t>21:1065:000398</t>
  </si>
  <si>
    <t>21:0108:000376</t>
  </si>
  <si>
    <t>21:0108:000376:0001:0001:00</t>
  </si>
  <si>
    <t>082M  :765072:00:------:--</t>
  </si>
  <si>
    <t>21:1065:000399</t>
  </si>
  <si>
    <t>21:0108:000377</t>
  </si>
  <si>
    <t>21:0108:000377:0001:0001:00</t>
  </si>
  <si>
    <t>082M  :765073:10:------:--</t>
  </si>
  <si>
    <t>21:1065:000400</t>
  </si>
  <si>
    <t>21:0108:000378</t>
  </si>
  <si>
    <t>21:0108:000378:0001:0001:00</t>
  </si>
  <si>
    <t>082M  :765074:20:765073:10</t>
  </si>
  <si>
    <t>21:1065:000401</t>
  </si>
  <si>
    <t>21:0108:000378:0002:0001:00</t>
  </si>
  <si>
    <t>082M  :765075:00:------:--</t>
  </si>
  <si>
    <t>21:1065:000402</t>
  </si>
  <si>
    <t>21:0108:000379</t>
  </si>
  <si>
    <t>21:0108:000379:0001:0001:00</t>
  </si>
  <si>
    <t>082M  :765076:00:------:--</t>
  </si>
  <si>
    <t>21:1065:000403</t>
  </si>
  <si>
    <t>21:0108:000380</t>
  </si>
  <si>
    <t>21:0108:000380:0001:0001:00</t>
  </si>
  <si>
    <t>082M  :765077:00:------:--</t>
  </si>
  <si>
    <t>21:1065:000404</t>
  </si>
  <si>
    <t>21:0108:000381</t>
  </si>
  <si>
    <t>21:0108:000381:0001:0001:00</t>
  </si>
  <si>
    <t>082M  :765078:00:------:--</t>
  </si>
  <si>
    <t>21:1065:000405</t>
  </si>
  <si>
    <t>21:0108:000382</t>
  </si>
  <si>
    <t>21:0108:000382:0001:0001:00</t>
  </si>
  <si>
    <t>082M  :765079:00:------:--</t>
  </si>
  <si>
    <t>21:1065:000406</t>
  </si>
  <si>
    <t>21:0108:000383</t>
  </si>
  <si>
    <t>21:0108:000383:0001:0001:00</t>
  </si>
  <si>
    <t>082M  :765080:00:------:--</t>
  </si>
  <si>
    <t>21:1065:000407</t>
  </si>
  <si>
    <t>21:0108:000384</t>
  </si>
  <si>
    <t>21:0108:000384:0001:0001:00</t>
  </si>
  <si>
    <t>082M  :765082:10:------:--</t>
  </si>
  <si>
    <t>21:1065:000408</t>
  </si>
  <si>
    <t>21:0108:000385</t>
  </si>
  <si>
    <t>21:0108:000385:0001:0001:00</t>
  </si>
  <si>
    <t>082M  :765083:20:765082:10</t>
  </si>
  <si>
    <t>21:1065:000409</t>
  </si>
  <si>
    <t>21:0108:000385:0002:0001:00</t>
  </si>
  <si>
    <t>082M  :765084:00:------:--</t>
  </si>
  <si>
    <t>21:1065:000410</t>
  </si>
  <si>
    <t>21:0108:000386</t>
  </si>
  <si>
    <t>21:0108:000386:0001:0001:00</t>
  </si>
  <si>
    <t>082M  :765085:00:------:--</t>
  </si>
  <si>
    <t>21:1065:000411</t>
  </si>
  <si>
    <t>21:0108:000387</t>
  </si>
  <si>
    <t>21:0108:000387:0001:0001:00</t>
  </si>
  <si>
    <t>082M  :765086:00:------:--</t>
  </si>
  <si>
    <t>21:1065:000412</t>
  </si>
  <si>
    <t>21:0108:000388</t>
  </si>
  <si>
    <t>21:0108:000388:0001:0001:00</t>
  </si>
  <si>
    <t>082M  :765087:00:------:--</t>
  </si>
  <si>
    <t>21:1065:000413</t>
  </si>
  <si>
    <t>21:0108:000389</t>
  </si>
  <si>
    <t>21:0108:000389:0001:0001:00</t>
  </si>
  <si>
    <t>082M  :765088:00:------:--</t>
  </si>
  <si>
    <t>21:1065:000414</t>
  </si>
  <si>
    <t>21:0108:000390</t>
  </si>
  <si>
    <t>21:0108:000390:0001:0001:00</t>
  </si>
  <si>
    <t>082M  :765089:00:------:--</t>
  </si>
  <si>
    <t>21:1065:000415</t>
  </si>
  <si>
    <t>21:0108:000391</t>
  </si>
  <si>
    <t>21:0108:000391:0001:0001:00</t>
  </si>
  <si>
    <t>082M  :765090:00:------:--</t>
  </si>
  <si>
    <t>21:1065:000416</t>
  </si>
  <si>
    <t>21:0108:000392</t>
  </si>
  <si>
    <t>21:0108:000392:0001:0001:00</t>
  </si>
  <si>
    <t>082M  :765092:00:------:--</t>
  </si>
  <si>
    <t>21:1065:000417</t>
  </si>
  <si>
    <t>21:0108:000393</t>
  </si>
  <si>
    <t>21:0108:000393:0001:0001:00</t>
  </si>
  <si>
    <t>082M  :765093:00:------:--</t>
  </si>
  <si>
    <t>21:1065:000418</t>
  </si>
  <si>
    <t>21:0108:000394</t>
  </si>
  <si>
    <t>21:0108:000394:0001:0001:00</t>
  </si>
  <si>
    <t>082M  :765094:00:------:--</t>
  </si>
  <si>
    <t>21:1065:000419</t>
  </si>
  <si>
    <t>21:0108:000395</t>
  </si>
  <si>
    <t>21:0108:000395:0001:0001:00</t>
  </si>
  <si>
    <t>082M  :765095:00:------:--</t>
  </si>
  <si>
    <t>21:1065:000420</t>
  </si>
  <si>
    <t>21:0108:000396</t>
  </si>
  <si>
    <t>21:0108:000396:0001:0001:00</t>
  </si>
  <si>
    <t>082M  :765096:00:------:--</t>
  </si>
  <si>
    <t>21:1065:000421</t>
  </si>
  <si>
    <t>21:0108:000397</t>
  </si>
  <si>
    <t>21:0108:000397:0001:0001:00</t>
  </si>
  <si>
    <t>082M  :765097:00:------:--</t>
  </si>
  <si>
    <t>21:1065:000422</t>
  </si>
  <si>
    <t>21:0108:000398</t>
  </si>
  <si>
    <t>21:0108:000398:0001:0001:00</t>
  </si>
  <si>
    <t>082M  :765098:00:------:--</t>
  </si>
  <si>
    <t>21:1065:000423</t>
  </si>
  <si>
    <t>21:0108:000399</t>
  </si>
  <si>
    <t>21:0108:000399:0001:0001:00</t>
  </si>
  <si>
    <t>082M  :765099:00:------:--</t>
  </si>
  <si>
    <t>21:1065:000424</t>
  </si>
  <si>
    <t>21:0108:000400</t>
  </si>
  <si>
    <t>21:0108:000400:0001:0001:00</t>
  </si>
  <si>
    <t>082M  :765100:00:------:--</t>
  </si>
  <si>
    <t>21:1065:000425</t>
  </si>
  <si>
    <t>21:0108:000401</t>
  </si>
  <si>
    <t>21:0108:000401:0001:0001:00</t>
  </si>
  <si>
    <t>082M  :765102:00:------:--</t>
  </si>
  <si>
    <t>21:1065:000426</t>
  </si>
  <si>
    <t>21:0108:000402</t>
  </si>
  <si>
    <t>21:0108:000402:0001:0001:00</t>
  </si>
  <si>
    <t>082M  :765104:00:------:--</t>
  </si>
  <si>
    <t>21:1065:000427</t>
  </si>
  <si>
    <t>21:0108:000403</t>
  </si>
  <si>
    <t>21:0108:000403:0001:0001:00</t>
  </si>
  <si>
    <t>082M  :765105:00:------:--</t>
  </si>
  <si>
    <t>21:1065:000428</t>
  </si>
  <si>
    <t>21:0108:000404</t>
  </si>
  <si>
    <t>21:0108:000404:0001:0001:00</t>
  </si>
  <si>
    <t>082M  :765106:00:------:--</t>
  </si>
  <si>
    <t>21:1065:000429</t>
  </si>
  <si>
    <t>21:0108:000405</t>
  </si>
  <si>
    <t>21:0108:000405:0001:0001:00</t>
  </si>
  <si>
    <t>082M  :765107:00:------:--</t>
  </si>
  <si>
    <t>21:1065:000430</t>
  </si>
  <si>
    <t>21:0108:000406</t>
  </si>
  <si>
    <t>21:0108:000406:0001:0001:00</t>
  </si>
  <si>
    <t>082M  :765108:00:------:--</t>
  </si>
  <si>
    <t>21:1065:000431</t>
  </si>
  <si>
    <t>21:0108:000407</t>
  </si>
  <si>
    <t>21:0108:000407:0001:0001:00</t>
  </si>
  <si>
    <t>082M  :765109:00:------:--</t>
  </si>
  <si>
    <t>21:1065:000432</t>
  </si>
  <si>
    <t>21:0108:000408</t>
  </si>
  <si>
    <t>21:0108:000408:0001:0001:00</t>
  </si>
  <si>
    <t>082M  :765110:10:------:--</t>
  </si>
  <si>
    <t>21:1065:000433</t>
  </si>
  <si>
    <t>21:0108:000409</t>
  </si>
  <si>
    <t>21:0108:000409:0001:0001:00</t>
  </si>
  <si>
    <t>082M  :765111:20:765110:10</t>
  </si>
  <si>
    <t>21:1065:000434</t>
  </si>
  <si>
    <t>21:0108:000409:0002:0001:00</t>
  </si>
  <si>
    <t>082M  :765112:00:------:--</t>
  </si>
  <si>
    <t>21:1065:000435</t>
  </si>
  <si>
    <t>21:0108:000410</t>
  </si>
  <si>
    <t>21:0108:000410:0001:0001:00</t>
  </si>
  <si>
    <t>082M  :765113:00:------:--</t>
  </si>
  <si>
    <t>21:1065:000436</t>
  </si>
  <si>
    <t>21:0108:000411</t>
  </si>
  <si>
    <t>21:0108:000411:0001:0001:00</t>
  </si>
  <si>
    <t>082M  :765114:00:------:--</t>
  </si>
  <si>
    <t>21:1065:000437</t>
  </si>
  <si>
    <t>21:0108:000412</t>
  </si>
  <si>
    <t>21:0108:000412:0001:0001:00</t>
  </si>
  <si>
    <t>082M  :765115:00:------:--</t>
  </si>
  <si>
    <t>21:1065:000438</t>
  </si>
  <si>
    <t>21:0108:000413</t>
  </si>
  <si>
    <t>21:0108:000413:0001:0001:00</t>
  </si>
  <si>
    <t>082M  :765116:00:------:--</t>
  </si>
  <si>
    <t>21:1065:000439</t>
  </si>
  <si>
    <t>21:0108:000414</t>
  </si>
  <si>
    <t>21:0108:000414:0001:0001:00</t>
  </si>
  <si>
    <t>082M  :765117:00:------:--</t>
  </si>
  <si>
    <t>21:1065:000440</t>
  </si>
  <si>
    <t>21:0108:000415</t>
  </si>
  <si>
    <t>21:0108:000415:0001:0001:00</t>
  </si>
  <si>
    <t>082M  :765118:00:------:--</t>
  </si>
  <si>
    <t>21:1065:000441</t>
  </si>
  <si>
    <t>21:0108:000416</t>
  </si>
  <si>
    <t>21:0108:000416:0001:0001:00</t>
  </si>
  <si>
    <t>082M  :765119:00:------:--</t>
  </si>
  <si>
    <t>21:1065:000442</t>
  </si>
  <si>
    <t>21:0108:000417</t>
  </si>
  <si>
    <t>21:0108:000417:0001:0001:00</t>
  </si>
  <si>
    <t>082M  :765120:00:------:--</t>
  </si>
  <si>
    <t>21:1065:000443</t>
  </si>
  <si>
    <t>21:0108:000418</t>
  </si>
  <si>
    <t>21:0108:000418:0001:0001:00</t>
  </si>
  <si>
    <t>082M  :765122:00:------:--</t>
  </si>
  <si>
    <t>21:1065:000444</t>
  </si>
  <si>
    <t>21:0108:000419</t>
  </si>
  <si>
    <t>21:0108:000419:0001:0001:00</t>
  </si>
  <si>
    <t>082M  :765123:00:------:--</t>
  </si>
  <si>
    <t>21:1065:000445</t>
  </si>
  <si>
    <t>21:0108:000420</t>
  </si>
  <si>
    <t>21:0108:000420:0001:0001:00</t>
  </si>
  <si>
    <t>082M  :765124:00:------:--</t>
  </si>
  <si>
    <t>21:1065:000446</t>
  </si>
  <si>
    <t>21:0108:000421</t>
  </si>
  <si>
    <t>21:0108:000421:0001:0001:00</t>
  </si>
  <si>
    <t>082M  :765125:00:------:--</t>
  </si>
  <si>
    <t>21:1065:000447</t>
  </si>
  <si>
    <t>21:0108:000422</t>
  </si>
  <si>
    <t>21:0108:000422:0001:0001:00</t>
  </si>
  <si>
    <t>082M  :765126:00:------:--</t>
  </si>
  <si>
    <t>21:1065:000448</t>
  </si>
  <si>
    <t>21:0108:000423</t>
  </si>
  <si>
    <t>21:0108:000423:0001:0001:00</t>
  </si>
  <si>
    <t>082M  :765127:00:------:--</t>
  </si>
  <si>
    <t>21:1065:000449</t>
  </si>
  <si>
    <t>21:0108:000424</t>
  </si>
  <si>
    <t>21:0108:000424:0001:0001:00</t>
  </si>
  <si>
    <t>082M  :765128:00:------:--</t>
  </si>
  <si>
    <t>21:1065:000450</t>
  </si>
  <si>
    <t>21:0108:000425</t>
  </si>
  <si>
    <t>21:0108:000425:0001:0001:00</t>
  </si>
  <si>
    <t>082M  :765129:10:------:--</t>
  </si>
  <si>
    <t>21:1065:000451</t>
  </si>
  <si>
    <t>21:0108:000426</t>
  </si>
  <si>
    <t>21:0108:000426:0001:0001:00</t>
  </si>
  <si>
    <t>082M  :765130:20:765129:10</t>
  </si>
  <si>
    <t>21:1065:000452</t>
  </si>
  <si>
    <t>21:0108:000426:0002:0001:00</t>
  </si>
  <si>
    <t>082M  :765132:00:------:--</t>
  </si>
  <si>
    <t>21:1065:000453</t>
  </si>
  <si>
    <t>21:0108:000427</t>
  </si>
  <si>
    <t>21:0108:000427:0001:0001:00</t>
  </si>
  <si>
    <t>082M  :765133:00:------:--</t>
  </si>
  <si>
    <t>21:1065:000454</t>
  </si>
  <si>
    <t>21:0108:000428</t>
  </si>
  <si>
    <t>21:0108:000428:0001:0001:00</t>
  </si>
  <si>
    <t>082M  :765134:00:------:--</t>
  </si>
  <si>
    <t>21:1065:000455</t>
  </si>
  <si>
    <t>21:0108:000429</t>
  </si>
  <si>
    <t>21:0108:000429:0001:0001:00</t>
  </si>
  <si>
    <t>301</t>
  </si>
  <si>
    <t>082M  :765135:00:------:--</t>
  </si>
  <si>
    <t>21:1065:000456</t>
  </si>
  <si>
    <t>21:0108:000430</t>
  </si>
  <si>
    <t>21:0108:000430:0001:0001:00</t>
  </si>
  <si>
    <t>33.2</t>
  </si>
  <si>
    <t>082M  :765136:00:------:--</t>
  </si>
  <si>
    <t>21:1065:000457</t>
  </si>
  <si>
    <t>21:0108:000431</t>
  </si>
  <si>
    <t>21:0108:000431:0001:0001:00</t>
  </si>
  <si>
    <t>082M  :765137:00:------:--</t>
  </si>
  <si>
    <t>21:1065:000458</t>
  </si>
  <si>
    <t>21:0108:000432</t>
  </si>
  <si>
    <t>21:0108:000432:0001:0001:00</t>
  </si>
  <si>
    <t>082M  :765138:00:------:--</t>
  </si>
  <si>
    <t>21:1065:000459</t>
  </si>
  <si>
    <t>21:0108:000433</t>
  </si>
  <si>
    <t>21:0108:000433:0001:0001:00</t>
  </si>
  <si>
    <t>082M  :765139:00:------:--</t>
  </si>
  <si>
    <t>21:1065:000460</t>
  </si>
  <si>
    <t>21:0108:000434</t>
  </si>
  <si>
    <t>21:0108:000434:0001:0001:00</t>
  </si>
  <si>
    <t>082M  :765140:00:------:--</t>
  </si>
  <si>
    <t>21:1065:000461</t>
  </si>
  <si>
    <t>21:0108:000435</t>
  </si>
  <si>
    <t>21:0108:000435:0001:0001:00</t>
  </si>
  <si>
    <t>082M  :765142:00:------:--</t>
  </si>
  <si>
    <t>21:1065:000462</t>
  </si>
  <si>
    <t>21:0108:000436</t>
  </si>
  <si>
    <t>21:0108:000436:0001:0001:00</t>
  </si>
  <si>
    <t>082M  :765143:00:------:--</t>
  </si>
  <si>
    <t>21:1065:000463</t>
  </si>
  <si>
    <t>21:0108:000437</t>
  </si>
  <si>
    <t>21:0108:000437:0001:0001:00</t>
  </si>
  <si>
    <t>082M  :765144:00:------:--</t>
  </si>
  <si>
    <t>21:1065:000464</t>
  </si>
  <si>
    <t>21:0108:000438</t>
  </si>
  <si>
    <t>21:0108:000438:0001:0001:00</t>
  </si>
  <si>
    <t>082M  :765145:00:------:--</t>
  </si>
  <si>
    <t>21:1065:000465</t>
  </si>
  <si>
    <t>21:0108:000439</t>
  </si>
  <si>
    <t>21:0108:000439:0001:0001:00</t>
  </si>
  <si>
    <t>082M  :765146:00:------:--</t>
  </si>
  <si>
    <t>21:1065:000466</t>
  </si>
  <si>
    <t>21:0108:000440</t>
  </si>
  <si>
    <t>21:0108:000440:0001:0001:00</t>
  </si>
  <si>
    <t>082M  :765147:10:------:--</t>
  </si>
  <si>
    <t>21:1065:000467</t>
  </si>
  <si>
    <t>21:0108:000441</t>
  </si>
  <si>
    <t>21:0108:000441:0001:0001:00</t>
  </si>
  <si>
    <t>082M  :765148:20:765147:10</t>
  </si>
  <si>
    <t>21:1065:000468</t>
  </si>
  <si>
    <t>21:0108:000441:0002:0001:00</t>
  </si>
  <si>
    <t>082M  :765149:00:------:--</t>
  </si>
  <si>
    <t>21:1065:000469</t>
  </si>
  <si>
    <t>21:0108:000442</t>
  </si>
  <si>
    <t>21:0108:000442:0001:0001:00</t>
  </si>
  <si>
    <t>082M  :765150:00:------:--</t>
  </si>
  <si>
    <t>21:1065:000470</t>
  </si>
  <si>
    <t>21:0108:000443</t>
  </si>
  <si>
    <t>21:0108:000443:0001:0001:00</t>
  </si>
  <si>
    <t>082M  :765151:00:------:--</t>
  </si>
  <si>
    <t>21:1065:000471</t>
  </si>
  <si>
    <t>21:0108:000444</t>
  </si>
  <si>
    <t>21:0108:000444:0001:0001:00</t>
  </si>
  <si>
    <t>082M  :765152:00:------:--</t>
  </si>
  <si>
    <t>21:1065:000472</t>
  </si>
  <si>
    <t>21:0108:000445</t>
  </si>
  <si>
    <t>21:0108:000445:0001:0001:00</t>
  </si>
  <si>
    <t>082M  :765154:00:------:--</t>
  </si>
  <si>
    <t>21:1065:000473</t>
  </si>
  <si>
    <t>21:0108:000446</t>
  </si>
  <si>
    <t>21:0108:000446:0001:0001:00</t>
  </si>
  <si>
    <t>082M  :765155:00:------:--</t>
  </si>
  <si>
    <t>21:1065:000474</t>
  </si>
  <si>
    <t>21:0108:000447</t>
  </si>
  <si>
    <t>21:0108:000447:0001:0001:00</t>
  </si>
  <si>
    <t>082M  :765156:00:------:--</t>
  </si>
  <si>
    <t>21:1065:000475</t>
  </si>
  <si>
    <t>21:0108:000448</t>
  </si>
  <si>
    <t>21:0108:000448:0001:0001:00</t>
  </si>
  <si>
    <t>082M  :767002:00:------:--</t>
  </si>
  <si>
    <t>21:1065:000476</t>
  </si>
  <si>
    <t>21:0108:000449</t>
  </si>
  <si>
    <t>21:0108:000449:0001:0001:00</t>
  </si>
  <si>
    <t>082M  :767003:00:------:--</t>
  </si>
  <si>
    <t>21:1065:000477</t>
  </si>
  <si>
    <t>21:0108:000450</t>
  </si>
  <si>
    <t>21:0108:000450:0001:0001:00</t>
  </si>
  <si>
    <t>082M  :767005:00:------:--</t>
  </si>
  <si>
    <t>21:1065:000478</t>
  </si>
  <si>
    <t>21:0108:000451</t>
  </si>
  <si>
    <t>21:0108:000451:0001:0001:00</t>
  </si>
  <si>
    <t>082M  :767006:00:------:--</t>
  </si>
  <si>
    <t>21:1065:000479</t>
  </si>
  <si>
    <t>21:0108:000452</t>
  </si>
  <si>
    <t>21:0108:000452:0001:0001:00</t>
  </si>
  <si>
    <t>082M  :767007:00:------:--</t>
  </si>
  <si>
    <t>21:1065:000480</t>
  </si>
  <si>
    <t>21:0108:000453</t>
  </si>
  <si>
    <t>21:0108:000453:0001:0001:00</t>
  </si>
  <si>
    <t>082M  :767008:00:------:--</t>
  </si>
  <si>
    <t>21:1065:000481</t>
  </si>
  <si>
    <t>21:0108:000454</t>
  </si>
  <si>
    <t>21:0108:000454:0001:0001:00</t>
  </si>
  <si>
    <t>082M  :767009:00:------:--</t>
  </si>
  <si>
    <t>21:1065:000482</t>
  </si>
  <si>
    <t>21:0108:000455</t>
  </si>
  <si>
    <t>21:0108:000455:0001:0001:00</t>
  </si>
  <si>
    <t>082M  :767010:00:------:--</t>
  </si>
  <si>
    <t>21:1065:000483</t>
  </si>
  <si>
    <t>21:0108:000456</t>
  </si>
  <si>
    <t>21:0108:000456:0001:0001:00</t>
  </si>
  <si>
    <t>082M  :767011:00:------:--</t>
  </si>
  <si>
    <t>21:1065:000484</t>
  </si>
  <si>
    <t>21:0108:000457</t>
  </si>
  <si>
    <t>21:0108:000457:0001:0001:00</t>
  </si>
  <si>
    <t>082M  :767012:00:------:--</t>
  </si>
  <si>
    <t>21:1065:000485</t>
  </si>
  <si>
    <t>21:0108:000458</t>
  </si>
  <si>
    <t>21:0108:000458:0001:0001:00</t>
  </si>
  <si>
    <t>082M  :767013:00:------:--</t>
  </si>
  <si>
    <t>21:1065:000486</t>
  </si>
  <si>
    <t>21:0108:000459</t>
  </si>
  <si>
    <t>21:0108:000459:0001:0001:00</t>
  </si>
  <si>
    <t>082M  :767014:10:------:--</t>
  </si>
  <si>
    <t>21:1065:000487</t>
  </si>
  <si>
    <t>21:0108:000460</t>
  </si>
  <si>
    <t>21:0108:000460:0001:0001:00</t>
  </si>
  <si>
    <t>082M  :767015:20:767014:10</t>
  </si>
  <si>
    <t>21:1065:000488</t>
  </si>
  <si>
    <t>21:0108:000460:0002:0001:00</t>
  </si>
  <si>
    <t>082M  :767016:00:------:--</t>
  </si>
  <si>
    <t>21:1065:000489</t>
  </si>
  <si>
    <t>21:0108:000461</t>
  </si>
  <si>
    <t>21:0108:000461:0001:0001:00</t>
  </si>
  <si>
    <t>082M  :767017:00:------:--</t>
  </si>
  <si>
    <t>21:1065:000490</t>
  </si>
  <si>
    <t>21:0108:000462</t>
  </si>
  <si>
    <t>21:0108:000462:0001:0001:00</t>
  </si>
  <si>
    <t>082M  :767018:00:------:--</t>
  </si>
  <si>
    <t>21:1065:000491</t>
  </si>
  <si>
    <t>21:0108:000463</t>
  </si>
  <si>
    <t>21:0108:000463:0001:0001:00</t>
  </si>
  <si>
    <t>082M  :767019:00:------:--</t>
  </si>
  <si>
    <t>21:1065:000492</t>
  </si>
  <si>
    <t>21:0108:000464</t>
  </si>
  <si>
    <t>21:0108:000464:0001:0001:00</t>
  </si>
  <si>
    <t>082M  :767020:00:------:--</t>
  </si>
  <si>
    <t>21:1065:000493</t>
  </si>
  <si>
    <t>21:0108:000465</t>
  </si>
  <si>
    <t>21:0108:000465:0001:0001:00</t>
  </si>
  <si>
    <t>082M  :767022:00:------:--</t>
  </si>
  <si>
    <t>21:1065:000494</t>
  </si>
  <si>
    <t>21:0108:000466</t>
  </si>
  <si>
    <t>21:0108:000466:0001:0001:00</t>
  </si>
  <si>
    <t>082M  :767024:00:------:--</t>
  </si>
  <si>
    <t>21:1065:000495</t>
  </si>
  <si>
    <t>21:0108:000467</t>
  </si>
  <si>
    <t>21:0108:000467:0001:0001:00</t>
  </si>
  <si>
    <t>348</t>
  </si>
  <si>
    <t>082M  :767025:00:------:--</t>
  </si>
  <si>
    <t>21:1065:000496</t>
  </si>
  <si>
    <t>21:0108:000468</t>
  </si>
  <si>
    <t>21:0108:000468:0001:0001:00</t>
  </si>
  <si>
    <t>857</t>
  </si>
  <si>
    <t>082M  :767026:10:------:--</t>
  </si>
  <si>
    <t>21:1065:000497</t>
  </si>
  <si>
    <t>21:0108:000469</t>
  </si>
  <si>
    <t>21:0108:000469:0001:0001:00</t>
  </si>
  <si>
    <t>082M  :767027:20:767026:10</t>
  </si>
  <si>
    <t>21:1065:000498</t>
  </si>
  <si>
    <t>21:0108:000469:0002:0001:00</t>
  </si>
  <si>
    <t>85.1</t>
  </si>
  <si>
    <t>082M  :767028:00:------:--</t>
  </si>
  <si>
    <t>21:1065:000499</t>
  </si>
  <si>
    <t>21:0108:000470</t>
  </si>
  <si>
    <t>21:0108:000470:0001:0001:00</t>
  </si>
  <si>
    <t>082M  :767029:00:------:--</t>
  </si>
  <si>
    <t>21:1065:000500</t>
  </si>
  <si>
    <t>21:0108:000471</t>
  </si>
  <si>
    <t>21:0108:000471:0001:0001:00</t>
  </si>
  <si>
    <t>082M  :767030:00:------:--</t>
  </si>
  <si>
    <t>21:1065:000501</t>
  </si>
  <si>
    <t>21:0108:000472</t>
  </si>
  <si>
    <t>21:0108:000472:0001:0001:00</t>
  </si>
  <si>
    <t>48.4</t>
  </si>
  <si>
    <t>082M  :767031:00:------:--</t>
  </si>
  <si>
    <t>21:1065:000502</t>
  </si>
  <si>
    <t>21:0108:000473</t>
  </si>
  <si>
    <t>21:0108:000473:0001:0001:00</t>
  </si>
  <si>
    <t>082M  :767032:00:------:--</t>
  </si>
  <si>
    <t>21:1065:000503</t>
  </si>
  <si>
    <t>21:0108:000474</t>
  </si>
  <si>
    <t>21:0108:000474:0001:0001:00</t>
  </si>
  <si>
    <t>082M  :767033:00:------:--</t>
  </si>
  <si>
    <t>21:1065:000504</t>
  </si>
  <si>
    <t>21:0108:000475</t>
  </si>
  <si>
    <t>21:0108:000475:0001:0001:00</t>
  </si>
  <si>
    <t>082M  :767034:00:------:--</t>
  </si>
  <si>
    <t>21:1065:000505</t>
  </si>
  <si>
    <t>21:0108:000476</t>
  </si>
  <si>
    <t>21:0108:000476:0001:0001:00</t>
  </si>
  <si>
    <t>082M  :767035:00:------:--</t>
  </si>
  <si>
    <t>21:1065:000506</t>
  </si>
  <si>
    <t>21:0108:000477</t>
  </si>
  <si>
    <t>21:0108:000477:0001:0001:00</t>
  </si>
  <si>
    <t>082M  :767036:00:------:--</t>
  </si>
  <si>
    <t>21:1065:000507</t>
  </si>
  <si>
    <t>21:0108:000478</t>
  </si>
  <si>
    <t>21:0108:000478:0001:0001:00</t>
  </si>
  <si>
    <t>284</t>
  </si>
  <si>
    <t>082M  :767037:00:------:--</t>
  </si>
  <si>
    <t>21:1065:000508</t>
  </si>
  <si>
    <t>21:0108:000479</t>
  </si>
  <si>
    <t>21:0108:000479:0001:0001:00</t>
  </si>
  <si>
    <t>082M  :767038:00:------:--</t>
  </si>
  <si>
    <t>21:1065:000509</t>
  </si>
  <si>
    <t>21:0108:000480</t>
  </si>
  <si>
    <t>21:0108:000480:0001:0001:00</t>
  </si>
  <si>
    <t>082M  :767039:00:------:--</t>
  </si>
  <si>
    <t>21:1065:000510</t>
  </si>
  <si>
    <t>21:0108:000481</t>
  </si>
  <si>
    <t>21:0108:000481:0001:0001:00</t>
  </si>
  <si>
    <t>082M  :767040:00:------:--</t>
  </si>
  <si>
    <t>21:1065:000511</t>
  </si>
  <si>
    <t>21:0108:000482</t>
  </si>
  <si>
    <t>21:0108:000482:0001:0001:00</t>
  </si>
  <si>
    <t>082M  :767042:00:------:--</t>
  </si>
  <si>
    <t>21:1065:000512</t>
  </si>
  <si>
    <t>21:0108:000483</t>
  </si>
  <si>
    <t>21:0108:000483:0001:0001:00</t>
  </si>
  <si>
    <t>195</t>
  </si>
  <si>
    <t>082M  :767043:00:------:--</t>
  </si>
  <si>
    <t>21:1065:000513</t>
  </si>
  <si>
    <t>21:0108:000484</t>
  </si>
  <si>
    <t>21:0108:000484:0001:0001:00</t>
  </si>
  <si>
    <t>082M  :767044:00:------:--</t>
  </si>
  <si>
    <t>21:1065:000514</t>
  </si>
  <si>
    <t>21:0108:000485</t>
  </si>
  <si>
    <t>21:0108:000485:0001:0001:00</t>
  </si>
  <si>
    <t>082M  :767045:00:------:--</t>
  </si>
  <si>
    <t>21:1065:000515</t>
  </si>
  <si>
    <t>21:0108:000486</t>
  </si>
  <si>
    <t>21:0108:000486:0001:0001:00</t>
  </si>
  <si>
    <t>082M  :767046:00:------:--</t>
  </si>
  <si>
    <t>21:1065:000516</t>
  </si>
  <si>
    <t>21:0108:000487</t>
  </si>
  <si>
    <t>21:0108:000487:0001:0001:00</t>
  </si>
  <si>
    <t>082M  :767047:00:------:--</t>
  </si>
  <si>
    <t>21:1065:000517</t>
  </si>
  <si>
    <t>21:0108:000488</t>
  </si>
  <si>
    <t>21:0108:000488:0001:0001:00</t>
  </si>
  <si>
    <t>082M  :767048:00:------:--</t>
  </si>
  <si>
    <t>21:1065:000518</t>
  </si>
  <si>
    <t>21:0108:000489</t>
  </si>
  <si>
    <t>21:0108:000489:0001:0001:00</t>
  </si>
  <si>
    <t>082M  :767049:00:------:--</t>
  </si>
  <si>
    <t>21:1065:000519</t>
  </si>
  <si>
    <t>21:0108:000490</t>
  </si>
  <si>
    <t>21:0108:000490:0001:0001:00</t>
  </si>
  <si>
    <t>082M  :767050:00:------:--</t>
  </si>
  <si>
    <t>21:1065:000520</t>
  </si>
  <si>
    <t>21:0108:000491</t>
  </si>
  <si>
    <t>21:0108:000491:0001:0001:00</t>
  </si>
  <si>
    <t>082M  :767051:00:------:--</t>
  </si>
  <si>
    <t>21:1065:000521</t>
  </si>
  <si>
    <t>21:0108:000492</t>
  </si>
  <si>
    <t>21:0108:000492:0001:0001:00</t>
  </si>
  <si>
    <t>082M  :767052:00:------:--</t>
  </si>
  <si>
    <t>21:1065:000522</t>
  </si>
  <si>
    <t>21:0108:000493</t>
  </si>
  <si>
    <t>21:0108:000493:0001:0001:00</t>
  </si>
  <si>
    <t>082M  :767053:00:------:--</t>
  </si>
  <si>
    <t>21:1065:000523</t>
  </si>
  <si>
    <t>21:0108:000494</t>
  </si>
  <si>
    <t>21:0108:000494:0001:0001:00</t>
  </si>
  <si>
    <t>082M  :767054:00:------:--</t>
  </si>
  <si>
    <t>21:1065:000524</t>
  </si>
  <si>
    <t>21:0108:000495</t>
  </si>
  <si>
    <t>21:0108:000495:0001:0001:00</t>
  </si>
  <si>
    <t>082M  :767055:00:------:--</t>
  </si>
  <si>
    <t>21:1065:000525</t>
  </si>
  <si>
    <t>21:0108:000496</t>
  </si>
  <si>
    <t>21:0108:000496:0001:0001:00</t>
  </si>
  <si>
    <t>082M  :767056:00:------:--</t>
  </si>
  <si>
    <t>21:1065:000526</t>
  </si>
  <si>
    <t>21:0108:000497</t>
  </si>
  <si>
    <t>21:0108:000497:0001:0001:00</t>
  </si>
  <si>
    <t>082M  :767058:10:------:--</t>
  </si>
  <si>
    <t>21:1065:000527</t>
  </si>
  <si>
    <t>21:0108:000498</t>
  </si>
  <si>
    <t>21:0108:000498:0001:0001:00</t>
  </si>
  <si>
    <t>082M  :767059:20:767058:10</t>
  </si>
  <si>
    <t>21:1065:000528</t>
  </si>
  <si>
    <t>21:0108:000498:0002:0001:00</t>
  </si>
  <si>
    <t>082M  :767060:00:------:--</t>
  </si>
  <si>
    <t>21:1065:000529</t>
  </si>
  <si>
    <t>21:0108:000499</t>
  </si>
  <si>
    <t>21:0108:000499:0001:0001:00</t>
  </si>
  <si>
    <t>082M  :767062:00:------:--</t>
  </si>
  <si>
    <t>21:1065:000530</t>
  </si>
  <si>
    <t>21:0108:000500</t>
  </si>
  <si>
    <t>21:0108:000500:0001:0001:00</t>
  </si>
  <si>
    <t>082M  :767063:00:------:--</t>
  </si>
  <si>
    <t>21:1065:000531</t>
  </si>
  <si>
    <t>21:0108:000501</t>
  </si>
  <si>
    <t>21:0108:000501:0001:0001:00</t>
  </si>
  <si>
    <t>082M  :767064:00:------:--</t>
  </si>
  <si>
    <t>21:1065:000532</t>
  </si>
  <si>
    <t>21:0108:000502</t>
  </si>
  <si>
    <t>21:0108:000502:0001:0001:00</t>
  </si>
  <si>
    <t>082M  :767065:00:------:--</t>
  </si>
  <si>
    <t>21:1065:000533</t>
  </si>
  <si>
    <t>21:0108:000503</t>
  </si>
  <si>
    <t>21:0108:000503:0001:0001:00</t>
  </si>
  <si>
    <t>602</t>
  </si>
  <si>
    <t>73.9</t>
  </si>
  <si>
    <t>082M  :767066:00:------:--</t>
  </si>
  <si>
    <t>21:1065:000534</t>
  </si>
  <si>
    <t>21:0108:000504</t>
  </si>
  <si>
    <t>21:0108:000504:0001:0001:00</t>
  </si>
  <si>
    <t>082M  :767067:00:------:--</t>
  </si>
  <si>
    <t>21:1065:000535</t>
  </si>
  <si>
    <t>21:0108:000505</t>
  </si>
  <si>
    <t>21:0108:000505:0001:0001:00</t>
  </si>
  <si>
    <t>082M  :767068:00:------:--</t>
  </si>
  <si>
    <t>21:1065:000536</t>
  </si>
  <si>
    <t>21:0108:000506</t>
  </si>
  <si>
    <t>21:0108:000506:0001:0001:00</t>
  </si>
  <si>
    <t>082M  :767069:00:------:--</t>
  </si>
  <si>
    <t>21:1065:000537</t>
  </si>
  <si>
    <t>21:0108:000507</t>
  </si>
  <si>
    <t>21:0108:000507:0001:0001:00</t>
  </si>
  <si>
    <t>082M  :767070:10:------:--</t>
  </si>
  <si>
    <t>21:1065:000538</t>
  </si>
  <si>
    <t>21:0108:000508</t>
  </si>
  <si>
    <t>21:0108:000508:0001:0001:00</t>
  </si>
  <si>
    <t>082M  :767071:20:767070:10</t>
  </si>
  <si>
    <t>21:1065:000539</t>
  </si>
  <si>
    <t>21:0108:000508:0002:0001:00</t>
  </si>
  <si>
    <t>082M  :767072:00:------:--</t>
  </si>
  <si>
    <t>21:1065:000540</t>
  </si>
  <si>
    <t>21:0108:000509</t>
  </si>
  <si>
    <t>21:0108:000509:0001:0001:00</t>
  </si>
  <si>
    <t>082M  :767073:00:------:--</t>
  </si>
  <si>
    <t>21:1065:000541</t>
  </si>
  <si>
    <t>21:0108:000510</t>
  </si>
  <si>
    <t>21:0108:000510:0001:0001:00</t>
  </si>
  <si>
    <t>082M  :767074:00:------:--</t>
  </si>
  <si>
    <t>21:1065:000542</t>
  </si>
  <si>
    <t>21:0108:000511</t>
  </si>
  <si>
    <t>21:0108:000511:0001:0001:00</t>
  </si>
  <si>
    <t>082M  :767075:00:------:--</t>
  </si>
  <si>
    <t>21:1065:000543</t>
  </si>
  <si>
    <t>21:0108:000512</t>
  </si>
  <si>
    <t>21:0108:000512:0001:0001:00</t>
  </si>
  <si>
    <t>082M  :767076:00:------:--</t>
  </si>
  <si>
    <t>21:1065:000544</t>
  </si>
  <si>
    <t>21:0108:000513</t>
  </si>
  <si>
    <t>21:0108:000513:0001:0001:00</t>
  </si>
  <si>
    <t>082M  :767078:00:------:--</t>
  </si>
  <si>
    <t>21:1065:000545</t>
  </si>
  <si>
    <t>21:0108:000514</t>
  </si>
  <si>
    <t>21:0108:000514:0001:0001:00</t>
  </si>
  <si>
    <t>082M  :767079:00:------:--</t>
  </si>
  <si>
    <t>21:1065:000546</t>
  </si>
  <si>
    <t>21:0108:000515</t>
  </si>
  <si>
    <t>21:0108:000515:0001:0001:00</t>
  </si>
  <si>
    <t>082M  :767080:00:------:--</t>
  </si>
  <si>
    <t>21:1065:000547</t>
  </si>
  <si>
    <t>21:0108:000516</t>
  </si>
  <si>
    <t>21:0108:000516:0001:0001:00</t>
  </si>
  <si>
    <t>60.8</t>
  </si>
  <si>
    <t>082M  :767082:00:------:--</t>
  </si>
  <si>
    <t>21:1065:000548</t>
  </si>
  <si>
    <t>21:0108:000517</t>
  </si>
  <si>
    <t>21:0108:000517:0001:0001:00</t>
  </si>
  <si>
    <t>082M  :767083:00:------:--</t>
  </si>
  <si>
    <t>21:1065:000549</t>
  </si>
  <si>
    <t>21:0108:000518</t>
  </si>
  <si>
    <t>21:0108:000518:0001:0001:00</t>
  </si>
  <si>
    <t>082M  :767085:00:------:--</t>
  </si>
  <si>
    <t>21:1065:000550</t>
  </si>
  <si>
    <t>21:0108:000519</t>
  </si>
  <si>
    <t>21:0108:000519:0001:0001:00</t>
  </si>
  <si>
    <t>082M  :767086:00:------:--</t>
  </si>
  <si>
    <t>21:1065:000551</t>
  </si>
  <si>
    <t>21:0108:000520</t>
  </si>
  <si>
    <t>21:0108:000520:0001:0001:00</t>
  </si>
  <si>
    <t>082M  :767087:00:------:--</t>
  </si>
  <si>
    <t>21:1065:000552</t>
  </si>
  <si>
    <t>21:0108:000521</t>
  </si>
  <si>
    <t>21:0108:000521:0001:0001:00</t>
  </si>
  <si>
    <t>082M  :767088:00:------:--</t>
  </si>
  <si>
    <t>21:1065:000553</t>
  </si>
  <si>
    <t>21:0108:000522</t>
  </si>
  <si>
    <t>21:0108:000522:0001:0001:00</t>
  </si>
  <si>
    <t>082M  :767089:00:------:--</t>
  </si>
  <si>
    <t>21:1065:000554</t>
  </si>
  <si>
    <t>21:0108:000523</t>
  </si>
  <si>
    <t>21:0108:000523:0001:0001:00</t>
  </si>
  <si>
    <t>082M  :767090:00:------:--</t>
  </si>
  <si>
    <t>21:1065:000555</t>
  </si>
  <si>
    <t>21:0108:000524</t>
  </si>
  <si>
    <t>21:0108:000524:0001:0001:00</t>
  </si>
  <si>
    <t>082M  :767091:00:------:--</t>
  </si>
  <si>
    <t>21:1065:000556</t>
  </si>
  <si>
    <t>21:0108:000525</t>
  </si>
  <si>
    <t>21:0108:000525:0001:0001:00</t>
  </si>
  <si>
    <t>082M  :767092:00:------:--</t>
  </si>
  <si>
    <t>21:1065:000557</t>
  </si>
  <si>
    <t>21:0108:000526</t>
  </si>
  <si>
    <t>21:0108:000526:0001:0001:00</t>
  </si>
  <si>
    <t>082M  :767093:00:------:--</t>
  </si>
  <si>
    <t>21:1065:000558</t>
  </si>
  <si>
    <t>21:0108:000527</t>
  </si>
  <si>
    <t>21:0108:000527:0001:0001:00</t>
  </si>
  <si>
    <t>082M  :767094:10:------:--</t>
  </si>
  <si>
    <t>21:1065:000559</t>
  </si>
  <si>
    <t>21:0108:000528</t>
  </si>
  <si>
    <t>21:0108:000528:0001:0001:00</t>
  </si>
  <si>
    <t>082M  :767095:20:767094:10</t>
  </si>
  <si>
    <t>21:1065:000560</t>
  </si>
  <si>
    <t>21:0108:000528:0002:0001:00</t>
  </si>
  <si>
    <t>082M  :767096:00:------:--</t>
  </si>
  <si>
    <t>21:1065:000561</t>
  </si>
  <si>
    <t>21:0108:000529</t>
  </si>
  <si>
    <t>21:0108:000529:0001:0001:00</t>
  </si>
  <si>
    <t>082M  :767097:00:------:--</t>
  </si>
  <si>
    <t>21:1065:000562</t>
  </si>
  <si>
    <t>21:0108:000530</t>
  </si>
  <si>
    <t>21:0108:000530:0001:0001:00</t>
  </si>
  <si>
    <t>082M  :767098:00:------:--</t>
  </si>
  <si>
    <t>21:1065:000563</t>
  </si>
  <si>
    <t>21:0108:000531</t>
  </si>
  <si>
    <t>21:0108:000531:0001:0001:00</t>
  </si>
  <si>
    <t>082M  :767099:00:------:--</t>
  </si>
  <si>
    <t>21:1065:000564</t>
  </si>
  <si>
    <t>21:0108:000532</t>
  </si>
  <si>
    <t>21:0108:000532:0001:0001:00</t>
  </si>
  <si>
    <t>65.9</t>
  </si>
  <si>
    <t>082M  :767100:00:------:--</t>
  </si>
  <si>
    <t>21:1065:000565</t>
  </si>
  <si>
    <t>21:0108:000533</t>
  </si>
  <si>
    <t>21:0108:000533:0001:0001:00</t>
  </si>
  <si>
    <t>082M  :767102:00:------:--</t>
  </si>
  <si>
    <t>21:1065:000566</t>
  </si>
  <si>
    <t>21:0108:000534</t>
  </si>
  <si>
    <t>21:0108:000534:0001:0001:00</t>
  </si>
  <si>
    <t>082M  :767103:00:------:--</t>
  </si>
  <si>
    <t>21:1065:000567</t>
  </si>
  <si>
    <t>21:0108:000535</t>
  </si>
  <si>
    <t>21:0108:000535:0001:0001:00</t>
  </si>
  <si>
    <t>082M  :767104:00:------:--</t>
  </si>
  <si>
    <t>21:1065:000568</t>
  </si>
  <si>
    <t>21:0108:000536</t>
  </si>
  <si>
    <t>21:0108:000536:0001:0001:00</t>
  </si>
  <si>
    <t>082M  :767105:00:------:--</t>
  </si>
  <si>
    <t>21:1065:000569</t>
  </si>
  <si>
    <t>21:0108:000537</t>
  </si>
  <si>
    <t>21:0108:000537:0001:0001:00</t>
  </si>
  <si>
    <t>082M  :767106:00:------:--</t>
  </si>
  <si>
    <t>21:1065:000570</t>
  </si>
  <si>
    <t>21:0108:000538</t>
  </si>
  <si>
    <t>21:0108:000538:0001:0001:00</t>
  </si>
  <si>
    <t>082M  :767108:00:------:--</t>
  </si>
  <si>
    <t>21:1065:000571</t>
  </si>
  <si>
    <t>21:0108:000539</t>
  </si>
  <si>
    <t>21:0108:000539:0001:0001:00</t>
  </si>
  <si>
    <t>082M  :767109:10:------:--</t>
  </si>
  <si>
    <t>21:1065:000572</t>
  </si>
  <si>
    <t>21:0108:000540</t>
  </si>
  <si>
    <t>21:0108:000540:0001:0001:00</t>
  </si>
  <si>
    <t>082M  :767110:20:767109:10</t>
  </si>
  <si>
    <t>21:1065:000573</t>
  </si>
  <si>
    <t>21:0108:000540:0002:0001:00</t>
  </si>
  <si>
    <t>082M  :767111:00:------:--</t>
  </si>
  <si>
    <t>21:1065:000574</t>
  </si>
  <si>
    <t>21:0108:000541</t>
  </si>
  <si>
    <t>21:0108:000541:0001:0001:00</t>
  </si>
  <si>
    <t>082M  :767112:00:------:--</t>
  </si>
  <si>
    <t>21:1065:000575</t>
  </si>
  <si>
    <t>21:0108:000542</t>
  </si>
  <si>
    <t>21:0108:000542:0001:0001:00</t>
  </si>
  <si>
    <t>082M  :767113:00:------:--</t>
  </si>
  <si>
    <t>21:1065:000576</t>
  </si>
  <si>
    <t>21:0108:000543</t>
  </si>
  <si>
    <t>21:0108:000543:0001:0001:00</t>
  </si>
  <si>
    <t>082M  :767114:00:------:--</t>
  </si>
  <si>
    <t>21:1065:000577</t>
  </si>
  <si>
    <t>21:0108:000544</t>
  </si>
  <si>
    <t>21:0108:000544:0001:0001:00</t>
  </si>
  <si>
    <t>082M  :767115:00:------:--</t>
  </si>
  <si>
    <t>21:1065:000578</t>
  </si>
  <si>
    <t>21:0108:000545</t>
  </si>
  <si>
    <t>21:0108:000545:0001:0001:00</t>
  </si>
  <si>
    <t>082M  :767116:00:------:--</t>
  </si>
  <si>
    <t>21:1065:000579</t>
  </si>
  <si>
    <t>21:0108:000546</t>
  </si>
  <si>
    <t>21:0108:000546:0001:0001:00</t>
  </si>
  <si>
    <t>082M  :767117:00:------:--</t>
  </si>
  <si>
    <t>21:1065:000580</t>
  </si>
  <si>
    <t>21:0108:000547</t>
  </si>
  <si>
    <t>21:0108:000547:0001:0001:00</t>
  </si>
  <si>
    <t>082M  :767118:00:------:--</t>
  </si>
  <si>
    <t>21:1065:000581</t>
  </si>
  <si>
    <t>21:0108:000548</t>
  </si>
  <si>
    <t>21:0108:000548:0001:0001:00</t>
  </si>
  <si>
    <t>082M  :767119:00:------:--</t>
  </si>
  <si>
    <t>21:1065:000582</t>
  </si>
  <si>
    <t>21:0108:000549</t>
  </si>
  <si>
    <t>21:0108:000549:0001:0001:00</t>
  </si>
  <si>
    <t>082M  :767120:00:------:--</t>
  </si>
  <si>
    <t>21:1065:000583</t>
  </si>
  <si>
    <t>21:0108:000550</t>
  </si>
  <si>
    <t>21:0108:000550:0001:0001:00</t>
  </si>
  <si>
    <t>082M  :767122:00:------:--</t>
  </si>
  <si>
    <t>21:1065:000584</t>
  </si>
  <si>
    <t>21:0108:000551</t>
  </si>
  <si>
    <t>21:0108:000551:0001:0001:00</t>
  </si>
  <si>
    <t>082M  :767123:00:------:--</t>
  </si>
  <si>
    <t>21:1065:000585</t>
  </si>
  <si>
    <t>21:0108:000552</t>
  </si>
  <si>
    <t>21:0108:000552:0001:0001:00</t>
  </si>
  <si>
    <t>082M  :767124:00:------:--</t>
  </si>
  <si>
    <t>21:1065:000586</t>
  </si>
  <si>
    <t>21:0108:000553</t>
  </si>
  <si>
    <t>21:0108:000553:0001:0001:00</t>
  </si>
  <si>
    <t>082M  :767125:00:------:--</t>
  </si>
  <si>
    <t>21:1065:000587</t>
  </si>
  <si>
    <t>21:0108:000554</t>
  </si>
  <si>
    <t>21:0108:000554:0001:0001:00</t>
  </si>
  <si>
    <t>082M  :767126:00:------:--</t>
  </si>
  <si>
    <t>21:1065:000588</t>
  </si>
  <si>
    <t>21:0108:000555</t>
  </si>
  <si>
    <t>21:0108:000555:0001:0001:00</t>
  </si>
  <si>
    <t>082M  :767127:00:------:--</t>
  </si>
  <si>
    <t>21:1065:000589</t>
  </si>
  <si>
    <t>21:0108:000556</t>
  </si>
  <si>
    <t>21:0108:000556:0001:0001:00</t>
  </si>
  <si>
    <t>082M  :767128:00:------:--</t>
  </si>
  <si>
    <t>21:1065:000590</t>
  </si>
  <si>
    <t>21:0108:000557</t>
  </si>
  <si>
    <t>21:0108:000557:0001:0001:00</t>
  </si>
  <si>
    <t>082M  :767129:00:------:--</t>
  </si>
  <si>
    <t>21:1065:000591</t>
  </si>
  <si>
    <t>21:0108:000558</t>
  </si>
  <si>
    <t>21:0108:000558:0001:0001:00</t>
  </si>
  <si>
    <t>082M  :767131:00:------:--</t>
  </si>
  <si>
    <t>21:1065:000592</t>
  </si>
  <si>
    <t>21:0108:000559</t>
  </si>
  <si>
    <t>21:0108:000559:0001:0001:00</t>
  </si>
  <si>
    <t>082M  :767132:10:------:--</t>
  </si>
  <si>
    <t>21:1065:000593</t>
  </si>
  <si>
    <t>21:0108:000560</t>
  </si>
  <si>
    <t>21:0108:000560:0001:0001:00</t>
  </si>
  <si>
    <t>082M  :767133:20:767132:10</t>
  </si>
  <si>
    <t>21:1065:000594</t>
  </si>
  <si>
    <t>21:0108:000560:0002:0001:00</t>
  </si>
  <si>
    <t>082M  :767134:00:------:--</t>
  </si>
  <si>
    <t>21:1065:000595</t>
  </si>
  <si>
    <t>21:0108:000561</t>
  </si>
  <si>
    <t>21:0108:000561:0001:0001:00</t>
  </si>
  <si>
    <t>082M  :767135:00:------:--</t>
  </si>
  <si>
    <t>21:1065:000596</t>
  </si>
  <si>
    <t>21:0108:000562</t>
  </si>
  <si>
    <t>21:0108:000562:0001:0001:00</t>
  </si>
  <si>
    <t>082M  :767136:00:------:--</t>
  </si>
  <si>
    <t>21:1065:000597</t>
  </si>
  <si>
    <t>21:0108:000563</t>
  </si>
  <si>
    <t>21:0108:000563:0001:0001:00</t>
  </si>
  <si>
    <t>082M  :767137:00:------:--</t>
  </si>
  <si>
    <t>21:1065:000598</t>
  </si>
  <si>
    <t>21:0108:000564</t>
  </si>
  <si>
    <t>21:0108:000564:0001:0001:00</t>
  </si>
  <si>
    <t>082M  :767138:00:------:--</t>
  </si>
  <si>
    <t>21:1065:000599</t>
  </si>
  <si>
    <t>21:0108:000565</t>
  </si>
  <si>
    <t>21:0108:000565:0001:0001:00</t>
  </si>
  <si>
    <t>082M  :767139:00:------:--</t>
  </si>
  <si>
    <t>21:1065:000600</t>
  </si>
  <si>
    <t>21:0108:000566</t>
  </si>
  <si>
    <t>21:0108:000566:0001:0001:00</t>
  </si>
  <si>
    <t>082M  :767140:00:------:--</t>
  </si>
  <si>
    <t>21:1065:000601</t>
  </si>
  <si>
    <t>21:0108:000567</t>
  </si>
  <si>
    <t>21:0108:000567:0001:0001:00</t>
  </si>
  <si>
    <t>082M  :767142:00:------:--</t>
  </si>
  <si>
    <t>21:1065:000602</t>
  </si>
  <si>
    <t>21:0108:000568</t>
  </si>
  <si>
    <t>21:0108:000568:0001:0001:00</t>
  </si>
  <si>
    <t>082M  :767143:00:------:--</t>
  </si>
  <si>
    <t>21:1065:000603</t>
  </si>
  <si>
    <t>21:0108:000569</t>
  </si>
  <si>
    <t>21:0108:000569:0001:0001:00</t>
  </si>
  <si>
    <t>082M  :767144:00:------:--</t>
  </si>
  <si>
    <t>21:1065:000604</t>
  </si>
  <si>
    <t>21:0108:000570</t>
  </si>
  <si>
    <t>21:0108:000570:0001:0001:00</t>
  </si>
  <si>
    <t>082M  :767145:00:------:--</t>
  </si>
  <si>
    <t>21:1065:000605</t>
  </si>
  <si>
    <t>21:0108:000571</t>
  </si>
  <si>
    <t>21:0108:000571:0001:0001:00</t>
  </si>
  <si>
    <t>082M  :767146:00:------:--</t>
  </si>
  <si>
    <t>21:1065:000606</t>
  </si>
  <si>
    <t>21:0108:000572</t>
  </si>
  <si>
    <t>21:0108:000572:0001:0001:00</t>
  </si>
  <si>
    <t>082M  :767147:00:------:--</t>
  </si>
  <si>
    <t>21:1065:000607</t>
  </si>
  <si>
    <t>21:0108:000573</t>
  </si>
  <si>
    <t>21:0108:000573:0001:0001:00</t>
  </si>
  <si>
    <t>082M  :767148:00:------:--</t>
  </si>
  <si>
    <t>21:1065:000608</t>
  </si>
  <si>
    <t>21:0108:000574</t>
  </si>
  <si>
    <t>21:0108:000574:0001:0001:00</t>
  </si>
  <si>
    <t>082M  :767149:00:------:--</t>
  </si>
  <si>
    <t>21:1065:000609</t>
  </si>
  <si>
    <t>21:0108:000575</t>
  </si>
  <si>
    <t>21:0108:000575:0001:0001:00</t>
  </si>
  <si>
    <t>082M  :767150:00:------:--</t>
  </si>
  <si>
    <t>21:1065:000610</t>
  </si>
  <si>
    <t>21:0108:000576</t>
  </si>
  <si>
    <t>21:0108:000576:0001:0001:00</t>
  </si>
  <si>
    <t>082M  :767152:00:------:--</t>
  </si>
  <si>
    <t>21:1065:000611</t>
  </si>
  <si>
    <t>21:0108:000577</t>
  </si>
  <si>
    <t>21:0108:000577:0001:0001:00</t>
  </si>
  <si>
    <t>082M  :767153:00:------:--</t>
  </si>
  <si>
    <t>21:1065:000612</t>
  </si>
  <si>
    <t>21:0108:000578</t>
  </si>
  <si>
    <t>21:0108:000578:0001:0001:00</t>
  </si>
  <si>
    <t>082M  :767154:00:------:--</t>
  </si>
  <si>
    <t>21:1065:000613</t>
  </si>
  <si>
    <t>21:0108:000579</t>
  </si>
  <si>
    <t>21:0108:000579:0001:0001:00</t>
  </si>
  <si>
    <t>082M  :769002:00:------:--</t>
  </si>
  <si>
    <t>21:1065:000614</t>
  </si>
  <si>
    <t>21:0108:000580</t>
  </si>
  <si>
    <t>21:0108:000580:0001:0001:00</t>
  </si>
  <si>
    <t>082M  :769003:00:------:--</t>
  </si>
  <si>
    <t>21:1065:000615</t>
  </si>
  <si>
    <t>21:0108:000581</t>
  </si>
  <si>
    <t>21:0108:000581:0001:0001:00</t>
  </si>
  <si>
    <t>082M  :769004:10:------:--</t>
  </si>
  <si>
    <t>21:1065:000616</t>
  </si>
  <si>
    <t>21:0108:000582</t>
  </si>
  <si>
    <t>21:0108:000582:0001:0001:00</t>
  </si>
  <si>
    <t>082M  :769005:20:769004:10</t>
  </si>
  <si>
    <t>21:1065:000617</t>
  </si>
  <si>
    <t>21:0108:000582:0002:0001:00</t>
  </si>
  <si>
    <t>082M  :769007:00:------:--</t>
  </si>
  <si>
    <t>21:1065:000618</t>
  </si>
  <si>
    <t>21:0108:000583</t>
  </si>
  <si>
    <t>21:0108:000583:0001:0001:00</t>
  </si>
  <si>
    <t>6000</t>
  </si>
  <si>
    <t>082M  :769008:00:------:--</t>
  </si>
  <si>
    <t>21:1065:000619</t>
  </si>
  <si>
    <t>21:0108:000584</t>
  </si>
  <si>
    <t>21:0108:000584:0001:0001:00</t>
  </si>
  <si>
    <t>082M  :769009:00:------:--</t>
  </si>
  <si>
    <t>21:1065:000620</t>
  </si>
  <si>
    <t>21:0108:000585</t>
  </si>
  <si>
    <t>21:0108:000585:0001:0001:00</t>
  </si>
  <si>
    <t>62.6</t>
  </si>
  <si>
    <t>082M  :769010:00:------:--</t>
  </si>
  <si>
    <t>21:1065:000621</t>
  </si>
  <si>
    <t>21:0108:000586</t>
  </si>
  <si>
    <t>21:0108:000586:0001:0001:00</t>
  </si>
  <si>
    <t>082M  :769011:00:------:--</t>
  </si>
  <si>
    <t>21:1065:000622</t>
  </si>
  <si>
    <t>21:0108:000587</t>
  </si>
  <si>
    <t>21:0108:000587:0001:0001:00</t>
  </si>
  <si>
    <t>082M  :769012:00:------:--</t>
  </si>
  <si>
    <t>21:1065:000623</t>
  </si>
  <si>
    <t>21:0108:000588</t>
  </si>
  <si>
    <t>21:0108:000588:0001:0001:00</t>
  </si>
  <si>
    <t>082M  :769013:00:------:--</t>
  </si>
  <si>
    <t>21:1065:000624</t>
  </si>
  <si>
    <t>21:0108:000589</t>
  </si>
  <si>
    <t>21:0108:000589:0001:0001:00</t>
  </si>
  <si>
    <t>55.2</t>
  </si>
  <si>
    <t>082M  :769014:00:------:--</t>
  </si>
  <si>
    <t>21:1065:000625</t>
  </si>
  <si>
    <t>21:0108:000590</t>
  </si>
  <si>
    <t>21:0108:000590:0001:0001:00</t>
  </si>
  <si>
    <t>082M  :769015:00:------:--</t>
  </si>
  <si>
    <t>21:1065:000626</t>
  </si>
  <si>
    <t>21:0108:000591</t>
  </si>
  <si>
    <t>21:0108:000591:0001:0001:00</t>
  </si>
  <si>
    <t>082M  :769016:00:------:--</t>
  </si>
  <si>
    <t>21:1065:000627</t>
  </si>
  <si>
    <t>21:0108:000592</t>
  </si>
  <si>
    <t>21:0108:000592:0001:0001:00</t>
  </si>
  <si>
    <t>52.8</t>
  </si>
  <si>
    <t>082M  :769017:00:------:--</t>
  </si>
  <si>
    <t>21:1065:000628</t>
  </si>
  <si>
    <t>21:0108:000593</t>
  </si>
  <si>
    <t>21:0108:000593:0001:0001:00</t>
  </si>
  <si>
    <t>082M  :769018:00:------:--</t>
  </si>
  <si>
    <t>21:1065:000629</t>
  </si>
  <si>
    <t>21:0108:000594</t>
  </si>
  <si>
    <t>21:0108:000594:0001:0001:00</t>
  </si>
  <si>
    <t>082M  :769019:00:------:--</t>
  </si>
  <si>
    <t>21:1065:000630</t>
  </si>
  <si>
    <t>21:0108:000595</t>
  </si>
  <si>
    <t>21:0108:000595:0001:0001:00</t>
  </si>
  <si>
    <t>082M  :769020:00:------:--</t>
  </si>
  <si>
    <t>21:1065:000631</t>
  </si>
  <si>
    <t>21:0108:000596</t>
  </si>
  <si>
    <t>21:0108:000596:0001:0001:00</t>
  </si>
  <si>
    <t>082M  :769022:00:------:--</t>
  </si>
  <si>
    <t>21:1065:000632</t>
  </si>
  <si>
    <t>21:0108:000597</t>
  </si>
  <si>
    <t>21:0108:000597:0001:0001:00</t>
  </si>
  <si>
    <t>83.1</t>
  </si>
  <si>
    <t>4200</t>
  </si>
  <si>
    <t>082M  :769023:00:------:--</t>
  </si>
  <si>
    <t>21:1065:000633</t>
  </si>
  <si>
    <t>21:0108:000598</t>
  </si>
  <si>
    <t>21:0108:000598:0001:0001:00</t>
  </si>
  <si>
    <t>082M  :769024:00:------:--</t>
  </si>
  <si>
    <t>21:1065:000634</t>
  </si>
  <si>
    <t>21:0108:000599</t>
  </si>
  <si>
    <t>21:0108:000599:0001:0001:00</t>
  </si>
  <si>
    <t>082M  :769025:10:------:--</t>
  </si>
  <si>
    <t>21:1065:000635</t>
  </si>
  <si>
    <t>21:0108:000600</t>
  </si>
  <si>
    <t>21:0108:000600:0001:0001:00</t>
  </si>
  <si>
    <t>082M  :769026:20:769025:10</t>
  </si>
  <si>
    <t>21:1065:000636</t>
  </si>
  <si>
    <t>21:0108:000600:0002:0001:00</t>
  </si>
  <si>
    <t>082M  :769027:00:------:--</t>
  </si>
  <si>
    <t>21:1065:000637</t>
  </si>
  <si>
    <t>21:0108:000601</t>
  </si>
  <si>
    <t>21:0108:000601:0001:0001:00</t>
  </si>
  <si>
    <t>082M  :769028:00:------:--</t>
  </si>
  <si>
    <t>21:1065:000638</t>
  </si>
  <si>
    <t>21:0108:000602</t>
  </si>
  <si>
    <t>21:0108:000602:0001:0001:00</t>
  </si>
  <si>
    <t>082M  :769029:00:------:--</t>
  </si>
  <si>
    <t>21:1065:000639</t>
  </si>
  <si>
    <t>21:0108:000603</t>
  </si>
  <si>
    <t>21:0108:000603:0001:0001:00</t>
  </si>
  <si>
    <t>204</t>
  </si>
  <si>
    <t>5800</t>
  </si>
  <si>
    <t>082M  :769030:00:------:--</t>
  </si>
  <si>
    <t>21:1065:000640</t>
  </si>
  <si>
    <t>21:0108:000604</t>
  </si>
  <si>
    <t>21:0108:000604:0001:0001:00</t>
  </si>
  <si>
    <t>082M  :769031:00:------:--</t>
  </si>
  <si>
    <t>21:1065:000641</t>
  </si>
  <si>
    <t>21:0108:000605</t>
  </si>
  <si>
    <t>21:0108:000605:0001:0001:00</t>
  </si>
  <si>
    <t>082M  :769032:00:------:--</t>
  </si>
  <si>
    <t>21:1065:000642</t>
  </si>
  <si>
    <t>21:0108:000606</t>
  </si>
  <si>
    <t>21:0108:000606:0001:0001:00</t>
  </si>
  <si>
    <t>082M  :769033:00:------:--</t>
  </si>
  <si>
    <t>21:1065:000643</t>
  </si>
  <si>
    <t>21:0108:000607</t>
  </si>
  <si>
    <t>21:0108:000607:0001:0001:00</t>
  </si>
  <si>
    <t>87.9</t>
  </si>
  <si>
    <t>082M  :769034:00:------:--</t>
  </si>
  <si>
    <t>21:1065:000644</t>
  </si>
  <si>
    <t>21:0108:000608</t>
  </si>
  <si>
    <t>21:0108:000608:0001:0001:00</t>
  </si>
  <si>
    <t>082M  :769035:00:------:--</t>
  </si>
  <si>
    <t>21:1065:000645</t>
  </si>
  <si>
    <t>21:0108:000609</t>
  </si>
  <si>
    <t>21:0108:000609:0001:0001:00</t>
  </si>
  <si>
    <t>625</t>
  </si>
  <si>
    <t>395</t>
  </si>
  <si>
    <t>082M  :769037:00:------:--</t>
  </si>
  <si>
    <t>21:1065:000646</t>
  </si>
  <si>
    <t>21:0108:000610</t>
  </si>
  <si>
    <t>21:0108:000610:0001:0001:00</t>
  </si>
  <si>
    <t>082M  :769038:00:------:--</t>
  </si>
  <si>
    <t>21:1065:000647</t>
  </si>
  <si>
    <t>21:0108:000611</t>
  </si>
  <si>
    <t>21:0108:000611:0001:0001:00</t>
  </si>
  <si>
    <t>082M  :769039:00:------:--</t>
  </si>
  <si>
    <t>21:1065:000648</t>
  </si>
  <si>
    <t>21:0108:000612</t>
  </si>
  <si>
    <t>21:0108:000612:0001:0001:00</t>
  </si>
  <si>
    <t>082M  :769040:00:------:--</t>
  </si>
  <si>
    <t>21:1065:000649</t>
  </si>
  <si>
    <t>21:0108:000613</t>
  </si>
  <si>
    <t>21:0108:000613:0001:0001:00</t>
  </si>
  <si>
    <t>082M  :769042:00:------:--</t>
  </si>
  <si>
    <t>21:1065:000650</t>
  </si>
  <si>
    <t>21:0108:000614</t>
  </si>
  <si>
    <t>21:0108:000614:0001:0001:00</t>
  </si>
  <si>
    <t>082M  :769043:00:------:--</t>
  </si>
  <si>
    <t>21:1065:000651</t>
  </si>
  <si>
    <t>21:0108:000615</t>
  </si>
  <si>
    <t>21:0108:000615:0001:0001:00</t>
  </si>
  <si>
    <t>082M  :769044:00:------:--</t>
  </si>
  <si>
    <t>21:1065:000652</t>
  </si>
  <si>
    <t>21:0108:000616</t>
  </si>
  <si>
    <t>21:0108:000616:0001:0001:00</t>
  </si>
  <si>
    <t>082M  :769045:00:------:--</t>
  </si>
  <si>
    <t>21:1065:000653</t>
  </si>
  <si>
    <t>21:0108:000617</t>
  </si>
  <si>
    <t>21:0108:000617:0001:0001:00</t>
  </si>
  <si>
    <t>76.8</t>
  </si>
  <si>
    <t>082M  :769046:10:------:--</t>
  </si>
  <si>
    <t>21:1065:000654</t>
  </si>
  <si>
    <t>21:0108:000618</t>
  </si>
  <si>
    <t>21:0108:000618:0001:0001:00</t>
  </si>
  <si>
    <t>082M  :769047:20:769046:10</t>
  </si>
  <si>
    <t>21:1065:000655</t>
  </si>
  <si>
    <t>21:0108:000618:0002:0001:00</t>
  </si>
  <si>
    <t>082M  :769048:00:------:--</t>
  </si>
  <si>
    <t>21:1065:000656</t>
  </si>
  <si>
    <t>21:0108:000619</t>
  </si>
  <si>
    <t>21:0108:000619:0001:0001:00</t>
  </si>
  <si>
    <t>082M  :769049:00:------:--</t>
  </si>
  <si>
    <t>21:1065:000657</t>
  </si>
  <si>
    <t>21:0108:000620</t>
  </si>
  <si>
    <t>21:0108:000620:0001:0001:00</t>
  </si>
  <si>
    <t>082M  :769050:00:------:--</t>
  </si>
  <si>
    <t>21:1065:000658</t>
  </si>
  <si>
    <t>21:0108:000621</t>
  </si>
  <si>
    <t>21:0108:000621:0001:0001:00</t>
  </si>
  <si>
    <t>267</t>
  </si>
  <si>
    <t>082M  :769051:00:------:--</t>
  </si>
  <si>
    <t>21:1065:000659</t>
  </si>
  <si>
    <t>21:0108:000622</t>
  </si>
  <si>
    <t>21:0108:000622:0001:0001:00</t>
  </si>
  <si>
    <t>082M  :769052:00:------:--</t>
  </si>
  <si>
    <t>21:1065:000660</t>
  </si>
  <si>
    <t>21:0108:000623</t>
  </si>
  <si>
    <t>21:0108:000623:0001:0001:00</t>
  </si>
  <si>
    <t>082M  :769054:00:------:--</t>
  </si>
  <si>
    <t>21:1065:000661</t>
  </si>
  <si>
    <t>21:0108:000624</t>
  </si>
  <si>
    <t>21:0108:000624:0001:0001:00</t>
  </si>
  <si>
    <t>082M  :769055:00:------:--</t>
  </si>
  <si>
    <t>21:1065:000662</t>
  </si>
  <si>
    <t>21:0108:000625</t>
  </si>
  <si>
    <t>21:0108:000625:0001:0001:00</t>
  </si>
  <si>
    <t>082M  :769056:00:------:--</t>
  </si>
  <si>
    <t>21:1065:000663</t>
  </si>
  <si>
    <t>21:0108:000626</t>
  </si>
  <si>
    <t>21:0108:000626:0001:0001:00</t>
  </si>
  <si>
    <t>082M  :769057:00:------:--</t>
  </si>
  <si>
    <t>21:1065:000664</t>
  </si>
  <si>
    <t>21:0108:000627</t>
  </si>
  <si>
    <t>21:0108:000627:0001:0001:00</t>
  </si>
  <si>
    <t>082M  :769058:00:------:--</t>
  </si>
  <si>
    <t>21:1065:000665</t>
  </si>
  <si>
    <t>21:0108:000628</t>
  </si>
  <si>
    <t>21:0108:000628:0001:0001:00</t>
  </si>
  <si>
    <t>082M  :769059:00:------:--</t>
  </si>
  <si>
    <t>21:1065:000666</t>
  </si>
  <si>
    <t>21:0108:000629</t>
  </si>
  <si>
    <t>21:0108:000629:0001:0001:00</t>
  </si>
  <si>
    <t>082M  :769060:00:------:--</t>
  </si>
  <si>
    <t>21:1065:000667</t>
  </si>
  <si>
    <t>21:0108:000630</t>
  </si>
  <si>
    <t>21:0108:000630:0001:0001:00</t>
  </si>
  <si>
    <t>082M  :769062:10:------:--</t>
  </si>
  <si>
    <t>21:1065:000668</t>
  </si>
  <si>
    <t>21:0108:000631</t>
  </si>
  <si>
    <t>21:0108:000631:0001:0001:00</t>
  </si>
  <si>
    <t>082M  :769063:20:769062:10</t>
  </si>
  <si>
    <t>21:1065:000669</t>
  </si>
  <si>
    <t>21:0108:000631:0002:0001:00</t>
  </si>
  <si>
    <t>082M  :769064:00:------:--</t>
  </si>
  <si>
    <t>21:1065:000670</t>
  </si>
  <si>
    <t>21:0108:000632</t>
  </si>
  <si>
    <t>21:0108:000632:0001:0001:00</t>
  </si>
  <si>
    <t>082M  :769065:00:------:--</t>
  </si>
  <si>
    <t>21:1065:000671</t>
  </si>
  <si>
    <t>21:0108:000633</t>
  </si>
  <si>
    <t>21:0108:000633:0001:0001:00</t>
  </si>
  <si>
    <t>082M  :769066:00:------:--</t>
  </si>
  <si>
    <t>21:1065:000672</t>
  </si>
  <si>
    <t>21:0108:000634</t>
  </si>
  <si>
    <t>21:0108:000634:0001:0001:00</t>
  </si>
  <si>
    <t>082M  :769067:00:------:--</t>
  </si>
  <si>
    <t>21:1065:000673</t>
  </si>
  <si>
    <t>21:0108:000635</t>
  </si>
  <si>
    <t>21:0108:000635:0001:0001:00</t>
  </si>
  <si>
    <t>082M  :769068:00:------:--</t>
  </si>
  <si>
    <t>21:1065:000674</t>
  </si>
  <si>
    <t>21:0108:000636</t>
  </si>
  <si>
    <t>21:0108:000636:0001:0001:00</t>
  </si>
  <si>
    <t>082M  :769069:00:------:--</t>
  </si>
  <si>
    <t>21:1065:000675</t>
  </si>
  <si>
    <t>21:0108:000637</t>
  </si>
  <si>
    <t>21:0108:000637:0001:0001:00</t>
  </si>
  <si>
    <t>082M  :769071:00:------:--</t>
  </si>
  <si>
    <t>21:1065:000676</t>
  </si>
  <si>
    <t>21:0108:000638</t>
  </si>
  <si>
    <t>21:0108:000638:0001:0001:00</t>
  </si>
  <si>
    <t>082M  :769072:00:------:--</t>
  </si>
  <si>
    <t>21:1065:000677</t>
  </si>
  <si>
    <t>21:0108:000639</t>
  </si>
  <si>
    <t>21:0108:000639:0001:0001:00</t>
  </si>
  <si>
    <t>082M  :769073:00:------:--</t>
  </si>
  <si>
    <t>21:1065:000678</t>
  </si>
  <si>
    <t>21:0108:000640</t>
  </si>
  <si>
    <t>21:0108:000640:0001:0001:00</t>
  </si>
  <si>
    <t>082M  :769074:00:------:--</t>
  </si>
  <si>
    <t>21:1065:000679</t>
  </si>
  <si>
    <t>21:0108:000641</t>
  </si>
  <si>
    <t>21:0108:000641:0001:0001:00</t>
  </si>
  <si>
    <t>082M  :769075:00:------:--</t>
  </si>
  <si>
    <t>21:1065:000680</t>
  </si>
  <si>
    <t>21:0108:000642</t>
  </si>
  <si>
    <t>21:0108:000642:0001:0001:00</t>
  </si>
  <si>
    <t>082M  :769076:00:------:--</t>
  </si>
  <si>
    <t>21:1065:000681</t>
  </si>
  <si>
    <t>21:0108:000643</t>
  </si>
  <si>
    <t>21:0108:000643:0001:0001:00</t>
  </si>
  <si>
    <t>082M  :769077:00:------:--</t>
  </si>
  <si>
    <t>21:1065:000682</t>
  </si>
  <si>
    <t>21:0108:000644</t>
  </si>
  <si>
    <t>21:0108:000644:0001:0001:00</t>
  </si>
  <si>
    <t>082M  :769078:00:------:--</t>
  </si>
  <si>
    <t>21:1065:000683</t>
  </si>
  <si>
    <t>21:0108:000645</t>
  </si>
  <si>
    <t>21:0108:000645:0001:0001:00</t>
  </si>
  <si>
    <t>082M  :769079:00:------:--</t>
  </si>
  <si>
    <t>21:1065:000684</t>
  </si>
  <si>
    <t>21:0108:000646</t>
  </si>
  <si>
    <t>21:0108:000646:0001:0001:00</t>
  </si>
  <si>
    <t>082M  :769080:00:------:--</t>
  </si>
  <si>
    <t>21:1065:000685</t>
  </si>
  <si>
    <t>21:0108:000647</t>
  </si>
  <si>
    <t>21:0108:000647:0001:0001:00</t>
  </si>
  <si>
    <t>082M  :769082:00:------:--</t>
  </si>
  <si>
    <t>21:1065:000686</t>
  </si>
  <si>
    <t>21:0108:000648</t>
  </si>
  <si>
    <t>21:0108:000648:0001:0001:00</t>
  </si>
  <si>
    <t>082M  :769083:00:------:--</t>
  </si>
  <si>
    <t>21:1065:000687</t>
  </si>
  <si>
    <t>21:0108:000649</t>
  </si>
  <si>
    <t>21:0108:000649:0001:0001:00</t>
  </si>
  <si>
    <t>74.6</t>
  </si>
  <si>
    <t>082M  :769084:00:------:--</t>
  </si>
  <si>
    <t>21:1065:000688</t>
  </si>
  <si>
    <t>21:0108:000650</t>
  </si>
  <si>
    <t>21:0108:000650:0001:0001:00</t>
  </si>
  <si>
    <t>082M  :769085:10:------:--</t>
  </si>
  <si>
    <t>21:1065:000689</t>
  </si>
  <si>
    <t>21:0108:000651</t>
  </si>
  <si>
    <t>21:0108:000651:0001:0001:00</t>
  </si>
  <si>
    <t>082M  :769086:20:769085:10</t>
  </si>
  <si>
    <t>21:1065:000690</t>
  </si>
  <si>
    <t>21:0108:000651:0002:0001:00</t>
  </si>
  <si>
    <t>082M  :769087:00:------:--</t>
  </si>
  <si>
    <t>21:1065:000691</t>
  </si>
  <si>
    <t>21:0108:000652</t>
  </si>
  <si>
    <t>21:0108:000652:0001:0001:00</t>
  </si>
  <si>
    <t>082M  :769088:00:------:--</t>
  </si>
  <si>
    <t>21:1065:000692</t>
  </si>
  <si>
    <t>21:0108:000653</t>
  </si>
  <si>
    <t>21:0108:000653:0001:0001:00</t>
  </si>
  <si>
    <t>082M  :769089:00:------:--</t>
  </si>
  <si>
    <t>21:1065:000693</t>
  </si>
  <si>
    <t>21:0108:000654</t>
  </si>
  <si>
    <t>21:0108:000654:0001:0001:00</t>
  </si>
  <si>
    <t>082M  :769090:00:------:--</t>
  </si>
  <si>
    <t>21:1065:000694</t>
  </si>
  <si>
    <t>21:0108:000655</t>
  </si>
  <si>
    <t>21:0108:000655:0001:0001:00</t>
  </si>
  <si>
    <t>082M  :769091:00:------:--</t>
  </si>
  <si>
    <t>21:1065:000695</t>
  </si>
  <si>
    <t>21:0108:000656</t>
  </si>
  <si>
    <t>21:0108:000656:0001:0001:00</t>
  </si>
  <si>
    <t>082M  :769092:00:------:--</t>
  </si>
  <si>
    <t>21:1065:000696</t>
  </si>
  <si>
    <t>21:0108:000657</t>
  </si>
  <si>
    <t>21:0108:000657:0001:0001:00</t>
  </si>
  <si>
    <t>082M  :769093:00:------:--</t>
  </si>
  <si>
    <t>21:1065:000697</t>
  </si>
  <si>
    <t>21:0108:000658</t>
  </si>
  <si>
    <t>21:0108:000658:0001:0001:00</t>
  </si>
  <si>
    <t>082M  :769094:00:------:--</t>
  </si>
  <si>
    <t>21:1065:000698</t>
  </si>
  <si>
    <t>21:0108:000659</t>
  </si>
  <si>
    <t>21:0108:000659:0001:0001:00</t>
  </si>
  <si>
    <t>082M  :769095:00:------:--</t>
  </si>
  <si>
    <t>21:1065:000699</t>
  </si>
  <si>
    <t>21:0108:000660</t>
  </si>
  <si>
    <t>21:0108:000660:0001:0001:00</t>
  </si>
  <si>
    <t>082M  :769096:00:------:--</t>
  </si>
  <si>
    <t>21:1065:000700</t>
  </si>
  <si>
    <t>21:0108:000661</t>
  </si>
  <si>
    <t>21:0108:000661:0001:0001:00</t>
  </si>
  <si>
    <t>082M  :769097:00:------:--</t>
  </si>
  <si>
    <t>21:1065:000701</t>
  </si>
  <si>
    <t>21:0108:000662</t>
  </si>
  <si>
    <t>21:0108:000662:0001:0001:00</t>
  </si>
  <si>
    <t>082M  :769098:00:------:--</t>
  </si>
  <si>
    <t>21:1065:000702</t>
  </si>
  <si>
    <t>21:0108:000663</t>
  </si>
  <si>
    <t>21:0108:000663:0001:0001:00</t>
  </si>
  <si>
    <t>082M  :769100:00:------:--</t>
  </si>
  <si>
    <t>21:1065:000703</t>
  </si>
  <si>
    <t>21:0108:000664</t>
  </si>
  <si>
    <t>21:0108:000664:0001:0001:00</t>
  </si>
  <si>
    <t>082M  :769102:00:------:--</t>
  </si>
  <si>
    <t>21:1065:000704</t>
  </si>
  <si>
    <t>21:0108:000665</t>
  </si>
  <si>
    <t>21:0108:000665:0001:0001:00</t>
  </si>
  <si>
    <t>082M  :769103:00:------:--</t>
  </si>
  <si>
    <t>21:1065:000705</t>
  </si>
  <si>
    <t>21:0108:000666</t>
  </si>
  <si>
    <t>21:0108:000666:0001:0001:00</t>
  </si>
  <si>
    <t>082M  :769105:00:------:--</t>
  </si>
  <si>
    <t>21:1065:000706</t>
  </si>
  <si>
    <t>21:0108:000667</t>
  </si>
  <si>
    <t>21:0108:000667:0001:0001:00</t>
  </si>
  <si>
    <t>082M  :769106:00:------:--</t>
  </si>
  <si>
    <t>21:1065:000707</t>
  </si>
  <si>
    <t>21:0108:000668</t>
  </si>
  <si>
    <t>21:0108:000668:0001:0001:00</t>
  </si>
  <si>
    <t>082M  :769107:00:------:--</t>
  </si>
  <si>
    <t>21:1065:000708</t>
  </si>
  <si>
    <t>21:0108:000669</t>
  </si>
  <si>
    <t>21:0108:000669:0001:0001:00</t>
  </si>
  <si>
    <t>082M  :769108:10:------:--</t>
  </si>
  <si>
    <t>21:1065:000709</t>
  </si>
  <si>
    <t>21:0108:000670</t>
  </si>
  <si>
    <t>21:0108:000670:0001:0001:00</t>
  </si>
  <si>
    <t>082M  :769109:20:769108:10</t>
  </si>
  <si>
    <t>21:1065:000710</t>
  </si>
  <si>
    <t>21:0108:000670:0002:0001:00</t>
  </si>
  <si>
    <t>082M  :769110:00:------:--</t>
  </si>
  <si>
    <t>21:1065:000711</t>
  </si>
  <si>
    <t>21:0108:000671</t>
  </si>
  <si>
    <t>21:0108:000671:0001:0001:00</t>
  </si>
  <si>
    <t>082M  :769111:00:------:--</t>
  </si>
  <si>
    <t>21:1065:000712</t>
  </si>
  <si>
    <t>21:0108:000672</t>
  </si>
  <si>
    <t>21:0108:000672:0001:0001:00</t>
  </si>
  <si>
    <t>082M  :769112:00:------:--</t>
  </si>
  <si>
    <t>21:1065:000713</t>
  </si>
  <si>
    <t>21:0108:000673</t>
  </si>
  <si>
    <t>21:0108:000673:0001:0001:00</t>
  </si>
  <si>
    <t>082M  :769113:00:------:--</t>
  </si>
  <si>
    <t>21:1065:000714</t>
  </si>
  <si>
    <t>21:0108:000674</t>
  </si>
  <si>
    <t>21:0108:000674:0001:0001:00</t>
  </si>
  <si>
    <t>082M  :769114:00:------:--</t>
  </si>
  <si>
    <t>21:1065:000715</t>
  </si>
  <si>
    <t>21:0108:000675</t>
  </si>
  <si>
    <t>21:0108:000675:0001:0001:00</t>
  </si>
  <si>
    <t>082M  :769115:00:------:--</t>
  </si>
  <si>
    <t>21:1065:000716</t>
  </si>
  <si>
    <t>21:0108:000676</t>
  </si>
  <si>
    <t>21:0108:000676:0001:0001:00</t>
  </si>
  <si>
    <t>082M  :769116:00:------:--</t>
  </si>
  <si>
    <t>21:1065:000717</t>
  </si>
  <si>
    <t>21:0108:000677</t>
  </si>
  <si>
    <t>21:0108:000677:0001:0001:00</t>
  </si>
  <si>
    <t>082M  :769117:00:------:--</t>
  </si>
  <si>
    <t>21:1065:000718</t>
  </si>
  <si>
    <t>21:0108:000678</t>
  </si>
  <si>
    <t>21:0108:000678:0001:0001:00</t>
  </si>
  <si>
    <t>082M  :769118:00:------:--</t>
  </si>
  <si>
    <t>21:1065:000719</t>
  </si>
  <si>
    <t>21:0108:000679</t>
  </si>
  <si>
    <t>21:0108:000679:0001:0001:00</t>
  </si>
  <si>
    <t>082M  :769119:00:------:--</t>
  </si>
  <si>
    <t>21:1065:000720</t>
  </si>
  <si>
    <t>21:0108:000680</t>
  </si>
  <si>
    <t>21:0108:000680:0001:0001:00</t>
  </si>
  <si>
    <t>082M  :769120:00:------:--</t>
  </si>
  <si>
    <t>21:1065:000721</t>
  </si>
  <si>
    <t>21:0108:000681</t>
  </si>
  <si>
    <t>21:0108:000681:0001:0001:00</t>
  </si>
  <si>
    <t>082M  :769122:10:------:--</t>
  </si>
  <si>
    <t>21:1065:000722</t>
  </si>
  <si>
    <t>21:0108:000682</t>
  </si>
  <si>
    <t>21:0108:000682:0001:0001:00</t>
  </si>
  <si>
    <t>082M  :769123:20:769122:10</t>
  </si>
  <si>
    <t>21:1065:000723</t>
  </si>
  <si>
    <t>21:0108:000682:0002:0001:00</t>
  </si>
  <si>
    <t>082M  :769124:00:------:--</t>
  </si>
  <si>
    <t>21:1065:000724</t>
  </si>
  <si>
    <t>21:0108:000683</t>
  </si>
  <si>
    <t>21:0108:000683:0001:0001:00</t>
  </si>
  <si>
    <t>082M  :769125:00:------:--</t>
  </si>
  <si>
    <t>21:1065:000725</t>
  </si>
  <si>
    <t>21:0108:000684</t>
  </si>
  <si>
    <t>21:0108:000684:0001:0001:00</t>
  </si>
  <si>
    <t>082M  :769126:00:------:--</t>
  </si>
  <si>
    <t>21:1065:000726</t>
  </si>
  <si>
    <t>21:0108:000685</t>
  </si>
  <si>
    <t>21:0108:000685:0001:0001:00</t>
  </si>
  <si>
    <t>082M  :769127:00:------:--</t>
  </si>
  <si>
    <t>21:1065:000727</t>
  </si>
  <si>
    <t>21:0108:000686</t>
  </si>
  <si>
    <t>21:0108:000686:0001:0001:00</t>
  </si>
  <si>
    <t>082M  :769128:00:------:--</t>
  </si>
  <si>
    <t>21:1065:000728</t>
  </si>
  <si>
    <t>21:0108:000687</t>
  </si>
  <si>
    <t>21:0108:000687:0001:0001:00</t>
  </si>
  <si>
    <t>082M  :769129:00:------:--</t>
  </si>
  <si>
    <t>21:1065:000729</t>
  </si>
  <si>
    <t>21:0108:000688</t>
  </si>
  <si>
    <t>21:0108:000688:0001:0001:00</t>
  </si>
  <si>
    <t>082M  :769130:00:------:--</t>
  </si>
  <si>
    <t>21:1065:000730</t>
  </si>
  <si>
    <t>21:0108:000689</t>
  </si>
  <si>
    <t>21:0108:000689:0001:0001:00</t>
  </si>
  <si>
    <t>082M  :769131:00:------:--</t>
  </si>
  <si>
    <t>21:1065:000731</t>
  </si>
  <si>
    <t>21:0108:000690</t>
  </si>
  <si>
    <t>21:0108:000690:0001:0001:00</t>
  </si>
  <si>
    <t>082M  :769132:00:------:--</t>
  </si>
  <si>
    <t>21:1065:000732</t>
  </si>
  <si>
    <t>21:0108:000691</t>
  </si>
  <si>
    <t>21:0108:000691:0001:0001:00</t>
  </si>
  <si>
    <t>082M  :769133:00:------:--</t>
  </si>
  <si>
    <t>21:1065:000733</t>
  </si>
  <si>
    <t>21:0108:000692</t>
  </si>
  <si>
    <t>21:0108:000692:0001:0001:00</t>
  </si>
  <si>
    <t>082M  :769134:00:------:--</t>
  </si>
  <si>
    <t>21:1065:000734</t>
  </si>
  <si>
    <t>21:0108:000693</t>
  </si>
  <si>
    <t>21:0108:000693:0001:0001:00</t>
  </si>
  <si>
    <t>082M  :769136:00:------:--</t>
  </si>
  <si>
    <t>21:1065:000735</t>
  </si>
  <si>
    <t>21:0108:000694</t>
  </si>
  <si>
    <t>21:0108:000694:0001:0001:00</t>
  </si>
  <si>
    <t>082M  :769137:00:------:--</t>
  </si>
  <si>
    <t>21:1065:000736</t>
  </si>
  <si>
    <t>21:0108:000695</t>
  </si>
  <si>
    <t>21:0108:000695:0001:0001:00</t>
  </si>
  <si>
    <t>082M  :769138:00:------:--</t>
  </si>
  <si>
    <t>21:1065:000737</t>
  </si>
  <si>
    <t>21:0108:000696</t>
  </si>
  <si>
    <t>21:0108:000696:0001:0001:00</t>
  </si>
  <si>
    <t>082M  :769139:00:------:--</t>
  </si>
  <si>
    <t>21:1065:000738</t>
  </si>
  <si>
    <t>21:0108:000697</t>
  </si>
  <si>
    <t>21:0108:000697:0001:0001:00</t>
  </si>
  <si>
    <t>082M  :769140:00:------:--</t>
  </si>
  <si>
    <t>21:1065:000739</t>
  </si>
  <si>
    <t>21:0108:000698</t>
  </si>
  <si>
    <t>21:0108:000698:0001:0001:00</t>
  </si>
  <si>
    <t>082M  :769142:00:------:--</t>
  </si>
  <si>
    <t>21:1065:000740</t>
  </si>
  <si>
    <t>21:0108:000699</t>
  </si>
  <si>
    <t>21:0108:000699:0001:0001:00</t>
  </si>
  <si>
    <t>082M  :769143:00:------:--</t>
  </si>
  <si>
    <t>21:1065:000741</t>
  </si>
  <si>
    <t>21:0108:000700</t>
  </si>
  <si>
    <t>21:0108:000700:0001:0001:00</t>
  </si>
  <si>
    <t>082M  :769144:00:------:--</t>
  </si>
  <si>
    <t>21:1065:000742</t>
  </si>
  <si>
    <t>21:0108:000701</t>
  </si>
  <si>
    <t>21:0108:000701:0001:0001:00</t>
  </si>
  <si>
    <t>082M  :769145:00:------:--</t>
  </si>
  <si>
    <t>21:1065:000743</t>
  </si>
  <si>
    <t>21:0108:000702</t>
  </si>
  <si>
    <t>21:0108:000702:0001:0001:00</t>
  </si>
  <si>
    <t>082M  :769146:00:------:--</t>
  </si>
  <si>
    <t>21:1065:000744</t>
  </si>
  <si>
    <t>21:0108:000703</t>
  </si>
  <si>
    <t>21:0108:000703:0001:0001:00</t>
  </si>
  <si>
    <t>082M  :769147:00:------:--</t>
  </si>
  <si>
    <t>21:1065:000745</t>
  </si>
  <si>
    <t>21:0108:000704</t>
  </si>
  <si>
    <t>21:0108:000704:0001:0001:00</t>
  </si>
  <si>
    <t>082M  :769148:00:------:--</t>
  </si>
  <si>
    <t>21:1065:000746</t>
  </si>
  <si>
    <t>21:0108:000705</t>
  </si>
  <si>
    <t>21:0108:000705:0001:0001:00</t>
  </si>
  <si>
    <t>082M  :769149:00:------:--</t>
  </si>
  <si>
    <t>21:1065:000747</t>
  </si>
  <si>
    <t>21:0108:000706</t>
  </si>
  <si>
    <t>21:0108:000706:0001:0001:00</t>
  </si>
  <si>
    <t>082M  :769150:00:------:--</t>
  </si>
  <si>
    <t>21:1065:000748</t>
  </si>
  <si>
    <t>21:0108:000707</t>
  </si>
  <si>
    <t>21:0108:000707:0001:0001:00</t>
  </si>
  <si>
    <t>082M  :769151:00:------:--</t>
  </si>
  <si>
    <t>21:1065:000749</t>
  </si>
  <si>
    <t>21:0108:000708</t>
  </si>
  <si>
    <t>21:0108:000708:0001:0001:00</t>
  </si>
  <si>
    <t>082M  :775002:00:------:--</t>
  </si>
  <si>
    <t>21:1066:000001</t>
  </si>
  <si>
    <t>21:0125:000001</t>
  </si>
  <si>
    <t>21:0125:000001:0001:0001:00</t>
  </si>
  <si>
    <t>082M  :775003:00:------:--</t>
  </si>
  <si>
    <t>21:1066:000002</t>
  </si>
  <si>
    <t>21:0125:000002</t>
  </si>
  <si>
    <t>21:0125:000002:0001:0001:00</t>
  </si>
  <si>
    <t>69.3</t>
  </si>
  <si>
    <t>082M  :775004:00:------:--</t>
  </si>
  <si>
    <t>21:1066:000003</t>
  </si>
  <si>
    <t>21:0125:000003</t>
  </si>
  <si>
    <t>21:0125:000003:0001:0001:00</t>
  </si>
  <si>
    <t>082M  :775005:00:------:--</t>
  </si>
  <si>
    <t>21:1066:000004</t>
  </si>
  <si>
    <t>21:0125:000004</t>
  </si>
  <si>
    <t>21:0125:000004:0001:0001:00</t>
  </si>
  <si>
    <t>082M  :775006:00:------:--</t>
  </si>
  <si>
    <t>21:1066:000005</t>
  </si>
  <si>
    <t>21:0125:000005</t>
  </si>
  <si>
    <t>21:0125:000005:0001:0001:00</t>
  </si>
  <si>
    <t>082M  :775007:00:------:--</t>
  </si>
  <si>
    <t>21:1066:000006</t>
  </si>
  <si>
    <t>21:0125:000006</t>
  </si>
  <si>
    <t>21:0125:000006:0001:0001:00</t>
  </si>
  <si>
    <t>082M  :775008:00:------:--</t>
  </si>
  <si>
    <t>21:1066:000007</t>
  </si>
  <si>
    <t>21:0125:000007</t>
  </si>
  <si>
    <t>21:0125:000007:0001:0001:00</t>
  </si>
  <si>
    <t>082M  :775009:00:------:--</t>
  </si>
  <si>
    <t>21:1066:000008</t>
  </si>
  <si>
    <t>21:0125:000008</t>
  </si>
  <si>
    <t>21:0125:000008:0001:0001:00</t>
  </si>
  <si>
    <t>082M  :775010:00:------:--</t>
  </si>
  <si>
    <t>21:1066:000009</t>
  </si>
  <si>
    <t>21:0125:000009</t>
  </si>
  <si>
    <t>21:0125:000009:0001:0001:00</t>
  </si>
  <si>
    <t>082M  :775011:00:------:--</t>
  </si>
  <si>
    <t>21:1066:000010</t>
  </si>
  <si>
    <t>21:0125:000010</t>
  </si>
  <si>
    <t>21:0125:000010:0001:0001:00</t>
  </si>
  <si>
    <t>082M  :775012:00:------:--</t>
  </si>
  <si>
    <t>21:1066:000011</t>
  </si>
  <si>
    <t>21:0125:000011</t>
  </si>
  <si>
    <t>21:0125:000011:0001:0001:00</t>
  </si>
  <si>
    <t>082M  :775014:00:------:--</t>
  </si>
  <si>
    <t>21:1066:000012</t>
  </si>
  <si>
    <t>21:0125:000012</t>
  </si>
  <si>
    <t>21:0125:000012:0001:0001:00</t>
  </si>
  <si>
    <t>15000</t>
  </si>
  <si>
    <t>082M  :775015:10:------:--</t>
  </si>
  <si>
    <t>21:1066:000013</t>
  </si>
  <si>
    <t>21:0125:000013</t>
  </si>
  <si>
    <t>21:0125:000013:0001:0001:00</t>
  </si>
  <si>
    <t>6600</t>
  </si>
  <si>
    <t>082M  :775016:20:775015:10</t>
  </si>
  <si>
    <t>21:1066:000014</t>
  </si>
  <si>
    <t>21:0125:000013:0002:0001:00</t>
  </si>
  <si>
    <t>6900</t>
  </si>
  <si>
    <t>082M  :775017:00:------:--</t>
  </si>
  <si>
    <t>21:1066:000015</t>
  </si>
  <si>
    <t>21:0125:000014</t>
  </si>
  <si>
    <t>21:0125:000014:0001:0001:00</t>
  </si>
  <si>
    <t>082M  :775018:00:------:--</t>
  </si>
  <si>
    <t>21:1066:000016</t>
  </si>
  <si>
    <t>21:0125:000015</t>
  </si>
  <si>
    <t>21:0125:000015:0001:0001:00</t>
  </si>
  <si>
    <t>082M  :775019:00:------:--</t>
  </si>
  <si>
    <t>21:1066:000017</t>
  </si>
  <si>
    <t>21:0125:000016</t>
  </si>
  <si>
    <t>21:0125:000016:0001:0001:00</t>
  </si>
  <si>
    <t>082M  :775020:00:------:--</t>
  </si>
  <si>
    <t>21:1066:000018</t>
  </si>
  <si>
    <t>21:0125:000017</t>
  </si>
  <si>
    <t>21:0125:000017:0001:0001:00</t>
  </si>
  <si>
    <t>082M  :775022:00:------:--</t>
  </si>
  <si>
    <t>21:1066:000019</t>
  </si>
  <si>
    <t>21:0125:000018</t>
  </si>
  <si>
    <t>21:0125:000018:0001:0001:00</t>
  </si>
  <si>
    <t>082M  :775023:00:------:--</t>
  </si>
  <si>
    <t>21:1066:000020</t>
  </si>
  <si>
    <t>21:0125:000019</t>
  </si>
  <si>
    <t>21:0125:000019:0001:0001:00</t>
  </si>
  <si>
    <t>082M  :775024:00:------:--</t>
  </si>
  <si>
    <t>21:1066:000021</t>
  </si>
  <si>
    <t>21:0125:000020</t>
  </si>
  <si>
    <t>21:0125:000020:0001:0001:00</t>
  </si>
  <si>
    <t>082M  :775025:00:------:--</t>
  </si>
  <si>
    <t>21:1066:000022</t>
  </si>
  <si>
    <t>21:0125:000021</t>
  </si>
  <si>
    <t>21:0125:000021:0001:0001:00</t>
  </si>
  <si>
    <t>082M  :775027:10:------:--</t>
  </si>
  <si>
    <t>21:1066:000023</t>
  </si>
  <si>
    <t>21:0125:000022</t>
  </si>
  <si>
    <t>21:0125:000022:0001:0001:00</t>
  </si>
  <si>
    <t>082M  :775028:20:775027:10</t>
  </si>
  <si>
    <t>21:1066:000024</t>
  </si>
  <si>
    <t>21:0125:000022:0002:0001:00</t>
  </si>
  <si>
    <t>082M  :775029:00:------:--</t>
  </si>
  <si>
    <t>21:1066:000025</t>
  </si>
  <si>
    <t>21:0125:000023</t>
  </si>
  <si>
    <t>21:0125:000023:0001:0001:00</t>
  </si>
  <si>
    <t>082M  :775030:00:------:--</t>
  </si>
  <si>
    <t>21:1066:000026</t>
  </si>
  <si>
    <t>21:0125:000024</t>
  </si>
  <si>
    <t>21:0125:000024:0001:0001:00</t>
  </si>
  <si>
    <t>082M  :775031:00:------:--</t>
  </si>
  <si>
    <t>21:1066:000027</t>
  </si>
  <si>
    <t>21:0125:000025</t>
  </si>
  <si>
    <t>21:0125:000025:0001:0001:00</t>
  </si>
  <si>
    <t>082M  :775032:00:------:--</t>
  </si>
  <si>
    <t>21:1066:000028</t>
  </si>
  <si>
    <t>21:0125:000026</t>
  </si>
  <si>
    <t>21:0125:000026:0001:0001:00</t>
  </si>
  <si>
    <t>082M  :775033:00:------:--</t>
  </si>
  <si>
    <t>21:1066:000029</t>
  </si>
  <si>
    <t>21:0125:000027</t>
  </si>
  <si>
    <t>21:0125:000027:0001:0001:00</t>
  </si>
  <si>
    <t>082M  :775034:00:------:--</t>
  </si>
  <si>
    <t>21:1066:000030</t>
  </si>
  <si>
    <t>21:0125:000028</t>
  </si>
  <si>
    <t>21:0125:000028:0001:0001:00</t>
  </si>
  <si>
    <t>082M  :775035:00:------:--</t>
  </si>
  <si>
    <t>21:1066:000031</t>
  </si>
  <si>
    <t>21:0125:000029</t>
  </si>
  <si>
    <t>21:0125:000029:0001:0001:00</t>
  </si>
  <si>
    <t>082M  :775036:00:------:--</t>
  </si>
  <si>
    <t>21:1066:000032</t>
  </si>
  <si>
    <t>21:0125:000030</t>
  </si>
  <si>
    <t>21:0125:000030:0001:0001:00</t>
  </si>
  <si>
    <t>082M  :775037:00:------:--</t>
  </si>
  <si>
    <t>21:1066:000033</t>
  </si>
  <si>
    <t>21:0125:000031</t>
  </si>
  <si>
    <t>21:0125:000031:0001:0001:00</t>
  </si>
  <si>
    <t>082M  :775038:00:------:--</t>
  </si>
  <si>
    <t>21:1066:000034</t>
  </si>
  <si>
    <t>21:0125:000032</t>
  </si>
  <si>
    <t>21:0125:000032:0001:0001:00</t>
  </si>
  <si>
    <t>082M  :775039:00:------:--</t>
  </si>
  <si>
    <t>21:1066:000035</t>
  </si>
  <si>
    <t>21:0125:000033</t>
  </si>
  <si>
    <t>21:0125:000033:0001:0001:00</t>
  </si>
  <si>
    <t>082M  :775040:00:------:--</t>
  </si>
  <si>
    <t>21:1066:000036</t>
  </si>
  <si>
    <t>21:0125:000034</t>
  </si>
  <si>
    <t>21:0125:000034:0001:0001:00</t>
  </si>
  <si>
    <t>082M  :775042:00:------:--</t>
  </si>
  <si>
    <t>21:1066:000037</t>
  </si>
  <si>
    <t>21:0125:000035</t>
  </si>
  <si>
    <t>21:0125:000035:0001:0001:00</t>
  </si>
  <si>
    <t>082M  :775044:10:------:--</t>
  </si>
  <si>
    <t>21:1066:000038</t>
  </si>
  <si>
    <t>21:0125:000036</t>
  </si>
  <si>
    <t>21:0125:000036:0001:0001:00</t>
  </si>
  <si>
    <t>082M  :775045:20:775044:10</t>
  </si>
  <si>
    <t>21:1066:000039</t>
  </si>
  <si>
    <t>21:0125:000036:0002:0001:00</t>
  </si>
  <si>
    <t>082M  :775046:00:------:--</t>
  </si>
  <si>
    <t>21:1066:000040</t>
  </si>
  <si>
    <t>21:0125:000037</t>
  </si>
  <si>
    <t>21:0125:000037:0001:0001:00</t>
  </si>
  <si>
    <t>082M  :775047:00:------:--</t>
  </si>
  <si>
    <t>21:1066:000041</t>
  </si>
  <si>
    <t>21:0125:000038</t>
  </si>
  <si>
    <t>21:0125:000038:0001:0001:00</t>
  </si>
  <si>
    <t>082M  :775048:00:------:--</t>
  </si>
  <si>
    <t>21:1066:000042</t>
  </si>
  <si>
    <t>21:0125:000039</t>
  </si>
  <si>
    <t>21:0125:000039:0001:0001:00</t>
  </si>
  <si>
    <t>082M  :775049:00:------:--</t>
  </si>
  <si>
    <t>21:1066:000043</t>
  </si>
  <si>
    <t>21:0125:000040</t>
  </si>
  <si>
    <t>21:0125:000040:0001:0001:00</t>
  </si>
  <si>
    <t>082M  :775050:00:------:--</t>
  </si>
  <si>
    <t>21:1066:000044</t>
  </si>
  <si>
    <t>21:0125:000041</t>
  </si>
  <si>
    <t>21:0125:000041:0001:0001:00</t>
  </si>
  <si>
    <t>082M  :775051:00:------:--</t>
  </si>
  <si>
    <t>21:1066:000045</t>
  </si>
  <si>
    <t>21:0125:000042</t>
  </si>
  <si>
    <t>21:0125:000042:0001:0001:00</t>
  </si>
  <si>
    <t>082M  :775052:00:------:--</t>
  </si>
  <si>
    <t>21:1066:000046</t>
  </si>
  <si>
    <t>21:0125:000043</t>
  </si>
  <si>
    <t>21:0125:000043:0001:0001:00</t>
  </si>
  <si>
    <t>082M  :775053:00:------:--</t>
  </si>
  <si>
    <t>21:1066:000047</t>
  </si>
  <si>
    <t>21:0125:000044</t>
  </si>
  <si>
    <t>21:0125:000044:0001:0001:00</t>
  </si>
  <si>
    <t>082M  :775054:00:------:--</t>
  </si>
  <si>
    <t>21:1066:000048</t>
  </si>
  <si>
    <t>21:0125:000045</t>
  </si>
  <si>
    <t>21:0125:000045:0001:0001:00</t>
  </si>
  <si>
    <t>082M  :775055:00:------:--</t>
  </si>
  <si>
    <t>21:1066:000049</t>
  </si>
  <si>
    <t>21:0125:000046</t>
  </si>
  <si>
    <t>21:0125:000046:0001:0001:00</t>
  </si>
  <si>
    <t>082M  :775056:00:------:--</t>
  </si>
  <si>
    <t>21:1066:000050</t>
  </si>
  <si>
    <t>21:0125:000047</t>
  </si>
  <si>
    <t>21:0125:000047:0001:0001:00</t>
  </si>
  <si>
    <t>082M  :775057:00:------:--</t>
  </si>
  <si>
    <t>21:1066:000051</t>
  </si>
  <si>
    <t>21:0125:000048</t>
  </si>
  <si>
    <t>21:0125:000048:0001:0001:00</t>
  </si>
  <si>
    <t>082M  :775058:00:------:--</t>
  </si>
  <si>
    <t>21:1066:000052</t>
  </si>
  <si>
    <t>21:0125:000049</t>
  </si>
  <si>
    <t>21:0125:000049:0001:0001:00</t>
  </si>
  <si>
    <t>082M  :775059:00:------:--</t>
  </si>
  <si>
    <t>21:1066:000053</t>
  </si>
  <si>
    <t>21:0125:000050</t>
  </si>
  <si>
    <t>21:0125:000050:0001:0001:00</t>
  </si>
  <si>
    <t>082M  :775060:00:------:--</t>
  </si>
  <si>
    <t>21:1066:000054</t>
  </si>
  <si>
    <t>21:0125:000051</t>
  </si>
  <si>
    <t>21:0125:000051:0001:0001:00</t>
  </si>
  <si>
    <t>082M  :775062:10:------:--</t>
  </si>
  <si>
    <t>21:1066:000055</t>
  </si>
  <si>
    <t>21:0125:000052</t>
  </si>
  <si>
    <t>21:0125:000052:0001:0001:00</t>
  </si>
  <si>
    <t>082M  :775063:20:775062:10</t>
  </si>
  <si>
    <t>21:1066:000056</t>
  </si>
  <si>
    <t>21:0125:000052:0002:0001:00</t>
  </si>
  <si>
    <t>082M  :775064:00:------:--</t>
  </si>
  <si>
    <t>21:1066:000057</t>
  </si>
  <si>
    <t>21:0125:000053</t>
  </si>
  <si>
    <t>21:0125:000053:0001:0001:00</t>
  </si>
  <si>
    <t>082M  :775065:00:------:--</t>
  </si>
  <si>
    <t>21:1066:000058</t>
  </si>
  <si>
    <t>21:0125:000054</t>
  </si>
  <si>
    <t>21:0125:000054:0001:0001:00</t>
  </si>
  <si>
    <t>082M  :775066:00:------:--</t>
  </si>
  <si>
    <t>21:1066:000059</t>
  </si>
  <si>
    <t>21:0125:000055</t>
  </si>
  <si>
    <t>21:0125:000055:0001:0001:00</t>
  </si>
  <si>
    <t>082M  :775067:00:------:--</t>
  </si>
  <si>
    <t>21:1066:000060</t>
  </si>
  <si>
    <t>21:0125:000056</t>
  </si>
  <si>
    <t>21:0125:000056:0001:0001:00</t>
  </si>
  <si>
    <t>082M  :775068:00:------:--</t>
  </si>
  <si>
    <t>21:1066:000061</t>
  </si>
  <si>
    <t>21:0125:000057</t>
  </si>
  <si>
    <t>21:0125:000057:0001:0001:00</t>
  </si>
  <si>
    <t>082M  :775069:00:------:--</t>
  </si>
  <si>
    <t>21:1066:000062</t>
  </si>
  <si>
    <t>21:0125:000058</t>
  </si>
  <si>
    <t>21:0125:000058:0001:0001:00</t>
  </si>
  <si>
    <t>082M  :775070:00:------:--</t>
  </si>
  <si>
    <t>21:1066:000063</t>
  </si>
  <si>
    <t>21:0125:000059</t>
  </si>
  <si>
    <t>21:0125:000059:0001:0001:00</t>
  </si>
  <si>
    <t>082M  :775071:00:------:--</t>
  </si>
  <si>
    <t>21:1066:000064</t>
  </si>
  <si>
    <t>21:0125:000060</t>
  </si>
  <si>
    <t>21:0125:000060:0001:0001:00</t>
  </si>
  <si>
    <t>082M  :775072:00:------:--</t>
  </si>
  <si>
    <t>21:1066:000065</t>
  </si>
  <si>
    <t>21:0125:000061</t>
  </si>
  <si>
    <t>21:0125:000061:0001:0001:00</t>
  </si>
  <si>
    <t>082M  :775073:00:------:--</t>
  </si>
  <si>
    <t>21:1066:000066</t>
  </si>
  <si>
    <t>21:0125:000062</t>
  </si>
  <si>
    <t>21:0125:000062:0001:0001:00</t>
  </si>
  <si>
    <t>082M  :775074:00:------:--</t>
  </si>
  <si>
    <t>21:1066:000067</t>
  </si>
  <si>
    <t>21:0125:000063</t>
  </si>
  <si>
    <t>21:0125:000063:0001:0001:00</t>
  </si>
  <si>
    <t>74.1</t>
  </si>
  <si>
    <t>082M  :775075:00:------:--</t>
  </si>
  <si>
    <t>21:1066:000068</t>
  </si>
  <si>
    <t>21:0125:000064</t>
  </si>
  <si>
    <t>21:0125:000064:0001:0001:00</t>
  </si>
  <si>
    <t>95.2</t>
  </si>
  <si>
    <t>082M  :775077:00:------:--</t>
  </si>
  <si>
    <t>21:1066:000069</t>
  </si>
  <si>
    <t>21:0125:000065</t>
  </si>
  <si>
    <t>21:0125:000065:0001:0001:00</t>
  </si>
  <si>
    <t>082M  :775078:00:------:--</t>
  </si>
  <si>
    <t>21:1066:000070</t>
  </si>
  <si>
    <t>21:0125:000066</t>
  </si>
  <si>
    <t>21:0125:000066:0001:0001:00</t>
  </si>
  <si>
    <t>082M  :775079:00:------:--</t>
  </si>
  <si>
    <t>21:1066:000071</t>
  </si>
  <si>
    <t>21:0125:000067</t>
  </si>
  <si>
    <t>21:0125:000067:0001:0001:00</t>
  </si>
  <si>
    <t>082M  :775080:00:------:--</t>
  </si>
  <si>
    <t>21:1066:000072</t>
  </si>
  <si>
    <t>21:0125:000068</t>
  </si>
  <si>
    <t>21:0125:000068:0001:0001:00</t>
  </si>
  <si>
    <t>082M  :775082:10:------:--</t>
  </si>
  <si>
    <t>21:1066:000073</t>
  </si>
  <si>
    <t>21:0125:000069</t>
  </si>
  <si>
    <t>21:0125:000069:0001:0001:00</t>
  </si>
  <si>
    <t>082M  :775083:20:775082:10</t>
  </si>
  <si>
    <t>21:1066:000074</t>
  </si>
  <si>
    <t>21:0125:000069:0002:0001:00</t>
  </si>
  <si>
    <t>082M  :775084:00:------:--</t>
  </si>
  <si>
    <t>21:1066:000075</t>
  </si>
  <si>
    <t>21:0125:000070</t>
  </si>
  <si>
    <t>21:0125:000070:0001:0001:00</t>
  </si>
  <si>
    <t>082M  :775085:00:------:--</t>
  </si>
  <si>
    <t>21:1066:000076</t>
  </si>
  <si>
    <t>21:0125:000071</t>
  </si>
  <si>
    <t>21:0125:000071:0001:0001:00</t>
  </si>
  <si>
    <t>082M  :775086:00:------:--</t>
  </si>
  <si>
    <t>21:1066:000077</t>
  </si>
  <si>
    <t>21:0125:000072</t>
  </si>
  <si>
    <t>21:0125:000072:0001:0001:00</t>
  </si>
  <si>
    <t>082M  :775087:00:------:--</t>
  </si>
  <si>
    <t>21:1066:000078</t>
  </si>
  <si>
    <t>21:0125:000073</t>
  </si>
  <si>
    <t>21:0125:000073:0001:0001:00</t>
  </si>
  <si>
    <t>082M  :775088:00:------:--</t>
  </si>
  <si>
    <t>21:1066:000079</t>
  </si>
  <si>
    <t>21:0125:000074</t>
  </si>
  <si>
    <t>21:0125:000074:0001:0001:00</t>
  </si>
  <si>
    <t>082M  :775089:00:------:--</t>
  </si>
  <si>
    <t>21:1066:000080</t>
  </si>
  <si>
    <t>21:0125:000075</t>
  </si>
  <si>
    <t>21:0125:000075:0001:0001:00</t>
  </si>
  <si>
    <t>082M  :775091:00:------:--</t>
  </si>
  <si>
    <t>21:1066:000081</t>
  </si>
  <si>
    <t>21:0125:000076</t>
  </si>
  <si>
    <t>21:0125:000076:0001:0001:00</t>
  </si>
  <si>
    <t>082M  :775092:00:------:--</t>
  </si>
  <si>
    <t>21:1066:000082</t>
  </si>
  <si>
    <t>21:0125:000077</t>
  </si>
  <si>
    <t>21:0125:000077:0001:0001:00</t>
  </si>
  <si>
    <t>082M  :775093:00:------:--</t>
  </si>
  <si>
    <t>21:1066:000083</t>
  </si>
  <si>
    <t>21:0125:000078</t>
  </si>
  <si>
    <t>21:0125:000078:0001:0001:00</t>
  </si>
  <si>
    <t>082M  :775094:00:------:--</t>
  </si>
  <si>
    <t>21:1066:000084</t>
  </si>
  <si>
    <t>21:0125:000079</t>
  </si>
  <si>
    <t>21:0125:000079:0001:0001:00</t>
  </si>
  <si>
    <t>082M  :775095:00:------:--</t>
  </si>
  <si>
    <t>21:1066:000085</t>
  </si>
  <si>
    <t>21:0125:000080</t>
  </si>
  <si>
    <t>21:0125:000080:0001:0001:00</t>
  </si>
  <si>
    <t>082M  :775096:00:------:--</t>
  </si>
  <si>
    <t>21:1066:000086</t>
  </si>
  <si>
    <t>21:0125:000081</t>
  </si>
  <si>
    <t>21:0125:000081:0001:0001:00</t>
  </si>
  <si>
    <t>082M  :775097:00:------:--</t>
  </si>
  <si>
    <t>21:1066:000087</t>
  </si>
  <si>
    <t>21:0125:000082</t>
  </si>
  <si>
    <t>21:0125:000082:0001:0001:00</t>
  </si>
  <si>
    <t>082M  :775098:00:------:--</t>
  </si>
  <si>
    <t>21:1066:000088</t>
  </si>
  <si>
    <t>21:0125:000083</t>
  </si>
  <si>
    <t>21:0125:000083:0001:0001:00</t>
  </si>
  <si>
    <t>082M  :775099:00:------:--</t>
  </si>
  <si>
    <t>21:1066:000089</t>
  </si>
  <si>
    <t>21:0125:000084</t>
  </si>
  <si>
    <t>21:0125:000084:0001:0001:00</t>
  </si>
  <si>
    <t>082M  :775100:00:------:--</t>
  </si>
  <si>
    <t>21:1066:000090</t>
  </si>
  <si>
    <t>21:0125:000085</t>
  </si>
  <si>
    <t>21:0125:000085:0001:0001:00</t>
  </si>
  <si>
    <t>082M  :775102:00:------:--</t>
  </si>
  <si>
    <t>21:1066:000091</t>
  </si>
  <si>
    <t>21:0125:000086</t>
  </si>
  <si>
    <t>21:0125:000086:0001:0001:00</t>
  </si>
  <si>
    <t>082M  :775103:00:------:--</t>
  </si>
  <si>
    <t>21:1066:000092</t>
  </si>
  <si>
    <t>21:0125:000087</t>
  </si>
  <si>
    <t>21:0125:000087:0001:0001:00</t>
  </si>
  <si>
    <t>082M  :775104:00:------:--</t>
  </si>
  <si>
    <t>21:1066:000093</t>
  </si>
  <si>
    <t>21:0125:000088</t>
  </si>
  <si>
    <t>21:0125:000088:0001:0001:00</t>
  </si>
  <si>
    <t>082M  :775106:00:------:--</t>
  </si>
  <si>
    <t>21:1066:000094</t>
  </si>
  <si>
    <t>21:0125:000089</t>
  </si>
  <si>
    <t>21:0125:000089:0001:0001:00</t>
  </si>
  <si>
    <t>082M  :775107:10:------:--</t>
  </si>
  <si>
    <t>21:1066:000095</t>
  </si>
  <si>
    <t>21:0125:000090</t>
  </si>
  <si>
    <t>21:0125:000090:0001:0001:00</t>
  </si>
  <si>
    <t>082M  :775108:20:775107:10</t>
  </si>
  <si>
    <t>21:1066:000096</t>
  </si>
  <si>
    <t>21:0125:000090:0002:0001:00</t>
  </si>
  <si>
    <t>082M  :775109:00:------:--</t>
  </si>
  <si>
    <t>21:1066:000097</t>
  </si>
  <si>
    <t>21:0125:000091</t>
  </si>
  <si>
    <t>21:0125:000091:0001:0001:00</t>
  </si>
  <si>
    <t>082M  :775110:00:------:--</t>
  </si>
  <si>
    <t>21:1066:000098</t>
  </si>
  <si>
    <t>21:0125:000092</t>
  </si>
  <si>
    <t>21:0125:000092:0001:0001:00</t>
  </si>
  <si>
    <t>082M  :775111:00:------:--</t>
  </si>
  <si>
    <t>21:1066:000099</t>
  </si>
  <si>
    <t>21:0125:000093</t>
  </si>
  <si>
    <t>21:0125:000093:0001:0001:00</t>
  </si>
  <si>
    <t>082M  :775112:00:------:--</t>
  </si>
  <si>
    <t>21:1066:000100</t>
  </si>
  <si>
    <t>21:0125:000094</t>
  </si>
  <si>
    <t>21:0125:000094:0001:0001:00</t>
  </si>
  <si>
    <t>082M  :775113:00:------:--</t>
  </si>
  <si>
    <t>21:1066:000101</t>
  </si>
  <si>
    <t>21:0125:000095</t>
  </si>
  <si>
    <t>21:0125:000095:0001:0001:00</t>
  </si>
  <si>
    <t>082M  :775114:00:------:--</t>
  </si>
  <si>
    <t>21:1066:000102</t>
  </si>
  <si>
    <t>21:0125:000096</t>
  </si>
  <si>
    <t>21:0125:000096:0001:0001:00</t>
  </si>
  <si>
    <t>082M  :775115:00:------:--</t>
  </si>
  <si>
    <t>21:1066:000103</t>
  </si>
  <si>
    <t>21:0125:000097</t>
  </si>
  <si>
    <t>21:0125:000097:0001:0001:00</t>
  </si>
  <si>
    <t>082M  :775116:00:------:--</t>
  </si>
  <si>
    <t>21:1066:000104</t>
  </si>
  <si>
    <t>21:0125:000098</t>
  </si>
  <si>
    <t>21:0125:000098:0001:0001:00</t>
  </si>
  <si>
    <t>082M  :775117:00:------:--</t>
  </si>
  <si>
    <t>21:1066:000105</t>
  </si>
  <si>
    <t>21:0125:000099</t>
  </si>
  <si>
    <t>21:0125:000099:0001:0001:00</t>
  </si>
  <si>
    <t>082M  :775118:00:------:--</t>
  </si>
  <si>
    <t>21:1066:000106</t>
  </si>
  <si>
    <t>21:0125:000100</t>
  </si>
  <si>
    <t>21:0125:000100:0001:0001:00</t>
  </si>
  <si>
    <t>082M  :775119:00:------:--</t>
  </si>
  <si>
    <t>21:1066:000107</t>
  </si>
  <si>
    <t>21:0125:000101</t>
  </si>
  <si>
    <t>21:0125:000101:0001:0001:00</t>
  </si>
  <si>
    <t>082M  :775120:00:------:--</t>
  </si>
  <si>
    <t>21:1066:000108</t>
  </si>
  <si>
    <t>21:0125:000102</t>
  </si>
  <si>
    <t>21:0125:000102:0001:0001:00</t>
  </si>
  <si>
    <t>082M  :775122:10:------:--</t>
  </si>
  <si>
    <t>21:1066:000109</t>
  </si>
  <si>
    <t>21:0125:000103</t>
  </si>
  <si>
    <t>21:0125:000103:0001:0001:00</t>
  </si>
  <si>
    <t>082M  :775123:20:775122:10</t>
  </si>
  <si>
    <t>21:1066:000110</t>
  </si>
  <si>
    <t>21:0125:000103:0002:0001:00</t>
  </si>
  <si>
    <t>082M  :775124:00:------:--</t>
  </si>
  <si>
    <t>21:1066:000111</t>
  </si>
  <si>
    <t>21:0125:000104</t>
  </si>
  <si>
    <t>21:0125:000104:0001:0001:00</t>
  </si>
  <si>
    <t>082M  :775125:00:------:--</t>
  </si>
  <si>
    <t>21:1066:000112</t>
  </si>
  <si>
    <t>21:0125:000105</t>
  </si>
  <si>
    <t>21:0125:000105:0001:0001:00</t>
  </si>
  <si>
    <t>082M  :775126:00:------:--</t>
  </si>
  <si>
    <t>21:1066:000113</t>
  </si>
  <si>
    <t>21:0125:000106</t>
  </si>
  <si>
    <t>21:0125:000106:0001:0001:00</t>
  </si>
  <si>
    <t>082M  :775127:00:------:--</t>
  </si>
  <si>
    <t>21:1066:000114</t>
  </si>
  <si>
    <t>21:0125:000107</t>
  </si>
  <si>
    <t>21:0125:000107:0001:0001:00</t>
  </si>
  <si>
    <t>082M  :775128:00:------:--</t>
  </si>
  <si>
    <t>21:1066:000115</t>
  </si>
  <si>
    <t>21:0125:000108</t>
  </si>
  <si>
    <t>21:0125:000108:0001:0001:00</t>
  </si>
  <si>
    <t>082M  :775129:00:------:--</t>
  </si>
  <si>
    <t>21:1066:000116</t>
  </si>
  <si>
    <t>21:0125:000109</t>
  </si>
  <si>
    <t>21:0125:000109:0001:0001:00</t>
  </si>
  <si>
    <t>082M  :775130:00:------:--</t>
  </si>
  <si>
    <t>21:1066:000117</t>
  </si>
  <si>
    <t>21:0125:000110</t>
  </si>
  <si>
    <t>21:0125:000110:0001:0001:00</t>
  </si>
  <si>
    <t>082M  :775131:00:------:--</t>
  </si>
  <si>
    <t>21:1066:000118</t>
  </si>
  <si>
    <t>21:0125:000111</t>
  </si>
  <si>
    <t>21:0125:000111:0001:0001:00</t>
  </si>
  <si>
    <t>082M  :775132:00:------:--</t>
  </si>
  <si>
    <t>21:1066:000119</t>
  </si>
  <si>
    <t>21:0125:000112</t>
  </si>
  <si>
    <t>21:0125:000112:0001:0001:00</t>
  </si>
  <si>
    <t>082M  :775133:00:------:--</t>
  </si>
  <si>
    <t>21:1066:000120</t>
  </si>
  <si>
    <t>21:0125:000113</t>
  </si>
  <si>
    <t>21:0125:000113:0001:0001:00</t>
  </si>
  <si>
    <t>082M  :775134:00:------:--</t>
  </si>
  <si>
    <t>21:1066:000121</t>
  </si>
  <si>
    <t>21:0125:000114</t>
  </si>
  <si>
    <t>21:0125:000114:0001:0001:00</t>
  </si>
  <si>
    <t>082M  :775135:00:------:--</t>
  </si>
  <si>
    <t>21:1066:000122</t>
  </si>
  <si>
    <t>21:0125:000115</t>
  </si>
  <si>
    <t>21:0125:000115:0001:0001:00</t>
  </si>
  <si>
    <t>082M  :775136:00:------:--</t>
  </si>
  <si>
    <t>21:1066:000123</t>
  </si>
  <si>
    <t>21:0125:000116</t>
  </si>
  <si>
    <t>21:0125:000116:0001:0001:00</t>
  </si>
  <si>
    <t>082M  :775137:00:------:--</t>
  </si>
  <si>
    <t>21:1066:000124</t>
  </si>
  <si>
    <t>21:0125:000117</t>
  </si>
  <si>
    <t>21:0125:000117:0001:0001:00</t>
  </si>
  <si>
    <t>082M  :775138:00:------:--</t>
  </si>
  <si>
    <t>21:1066:000125</t>
  </si>
  <si>
    <t>21:0125:000118</t>
  </si>
  <si>
    <t>21:0125:000118:0001:0001:00</t>
  </si>
  <si>
    <t>082M  :775140:00:------:--</t>
  </si>
  <si>
    <t>21:1066:000126</t>
  </si>
  <si>
    <t>21:0125:000119</t>
  </si>
  <si>
    <t>21:0125:000119:0001:0001:00</t>
  </si>
  <si>
    <t>082M  :775143:00:------:--</t>
  </si>
  <si>
    <t>21:1066:000127</t>
  </si>
  <si>
    <t>21:0125:000120</t>
  </si>
  <si>
    <t>21:0125:000120:0001:0001:00</t>
  </si>
  <si>
    <t>082M  :775144:00:------:--</t>
  </si>
  <si>
    <t>21:1066:000128</t>
  </si>
  <si>
    <t>21:0125:000121</t>
  </si>
  <si>
    <t>21:0125:000121:0001:0001:00</t>
  </si>
  <si>
    <t>082M  :775145:00:------:--</t>
  </si>
  <si>
    <t>21:1066:000129</t>
  </si>
  <si>
    <t>21:0125:000122</t>
  </si>
  <si>
    <t>21:0125:000122:0001:0001:00</t>
  </si>
  <si>
    <t>082M  :775146:00:------:--</t>
  </si>
  <si>
    <t>21:1066:000130</t>
  </si>
  <si>
    <t>21:0125:000123</t>
  </si>
  <si>
    <t>21:0125:000123:0001:0001:00</t>
  </si>
  <si>
    <t>082M  :775147:00:------:--</t>
  </si>
  <si>
    <t>21:1066:000131</t>
  </si>
  <si>
    <t>21:0125:000124</t>
  </si>
  <si>
    <t>21:0125:000124:0001:0001:00</t>
  </si>
  <si>
    <t>082M  :775148:00:------:--</t>
  </si>
  <si>
    <t>21:1066:000132</t>
  </si>
  <si>
    <t>21:0125:000125</t>
  </si>
  <si>
    <t>21:0125:000125:0001:0001:00</t>
  </si>
  <si>
    <t>082M  :775149:00:------:--</t>
  </si>
  <si>
    <t>21:1066:000133</t>
  </si>
  <si>
    <t>21:0125:000126</t>
  </si>
  <si>
    <t>21:0125:000126:0001:0001:00</t>
  </si>
  <si>
    <t>082M  :775150:00:------:--</t>
  </si>
  <si>
    <t>21:1066:000134</t>
  </si>
  <si>
    <t>21:0125:000127</t>
  </si>
  <si>
    <t>21:0125:000127:0001:0001:00</t>
  </si>
  <si>
    <t>082M  :775151:10:------:--</t>
  </si>
  <si>
    <t>21:1066:000135</t>
  </si>
  <si>
    <t>21:0125:000128</t>
  </si>
  <si>
    <t>21:0125:000128:0001:0001:00</t>
  </si>
  <si>
    <t>082M  :775152:20:775151:10</t>
  </si>
  <si>
    <t>21:1066:000136</t>
  </si>
  <si>
    <t>21:0125:000128:0002:0001:00</t>
  </si>
  <si>
    <t>082M  :775153:00:------:--</t>
  </si>
  <si>
    <t>21:1066:000137</t>
  </si>
  <si>
    <t>21:0125:000129</t>
  </si>
  <si>
    <t>21:0125:000129:0001:0001:00</t>
  </si>
  <si>
    <t>082M  :775154:00:------:--</t>
  </si>
  <si>
    <t>21:1066:000138</t>
  </si>
  <si>
    <t>21:0125:000130</t>
  </si>
  <si>
    <t>21:0125:000130:0001:0001:00</t>
  </si>
  <si>
    <t>082M  :775155:00:------:--</t>
  </si>
  <si>
    <t>21:1066:000139</t>
  </si>
  <si>
    <t>21:0125:000131</t>
  </si>
  <si>
    <t>21:0125:000131:0001:0001:00</t>
  </si>
  <si>
    <t>082M  :775156:00:------:--</t>
  </si>
  <si>
    <t>21:1066:000140</t>
  </si>
  <si>
    <t>21:0125:000132</t>
  </si>
  <si>
    <t>21:0125:000132:0001:0001:00</t>
  </si>
  <si>
    <t>082M  :775157:00:------:--</t>
  </si>
  <si>
    <t>21:1066:000141</t>
  </si>
  <si>
    <t>21:0125:000133</t>
  </si>
  <si>
    <t>21:0125:000133:0001:0001:00</t>
  </si>
  <si>
    <t>082M  :775158:00:------:--</t>
  </si>
  <si>
    <t>21:1066:000142</t>
  </si>
  <si>
    <t>21:0125:000134</t>
  </si>
  <si>
    <t>21:0125:000134:0001:0001:00</t>
  </si>
  <si>
    <t>082M  :775159:00:------:--</t>
  </si>
  <si>
    <t>21:1066:000143</t>
  </si>
  <si>
    <t>21:0125:000135</t>
  </si>
  <si>
    <t>21:0125:000135:0001:0001:00</t>
  </si>
  <si>
    <t>082M  :775160:00:------:--</t>
  </si>
  <si>
    <t>21:1066:000144</t>
  </si>
  <si>
    <t>21:0125:000136</t>
  </si>
  <si>
    <t>21:0125:000136:0001:0001:00</t>
  </si>
  <si>
    <t>082M  :775162:00:------:--</t>
  </si>
  <si>
    <t>21:1066:000145</t>
  </si>
  <si>
    <t>21:0125:000137</t>
  </si>
  <si>
    <t>21:0125:000137:0001:0001:00</t>
  </si>
  <si>
    <t>082M  :775163:00:------:--</t>
  </si>
  <si>
    <t>21:1066:000146</t>
  </si>
  <si>
    <t>21:0125:000138</t>
  </si>
  <si>
    <t>21:0125:000138:0001:0001:00</t>
  </si>
  <si>
    <t>082M  :775164:00:------:--</t>
  </si>
  <si>
    <t>21:1066:000147</t>
  </si>
  <si>
    <t>21:0125:000139</t>
  </si>
  <si>
    <t>21:0125:000139:0001:0001:00</t>
  </si>
  <si>
    <t>082M  :775165:00:------:--</t>
  </si>
  <si>
    <t>21:1066:000148</t>
  </si>
  <si>
    <t>21:0125:000140</t>
  </si>
  <si>
    <t>21:0125:000140:0001:0001:00</t>
  </si>
  <si>
    <t>082M  :775166:00:------:--</t>
  </si>
  <si>
    <t>21:1066:000149</t>
  </si>
  <si>
    <t>21:0125:000141</t>
  </si>
  <si>
    <t>21:0125:000141:0001:0001:00</t>
  </si>
  <si>
    <t>082M  :775167:00:------:--</t>
  </si>
  <si>
    <t>21:1066:000150</t>
  </si>
  <si>
    <t>21:0125:000142</t>
  </si>
  <si>
    <t>21:0125:000142:0001:0001:00</t>
  </si>
  <si>
    <t>082M  :775168:00:------:--</t>
  </si>
  <si>
    <t>21:1066:000151</t>
  </si>
  <si>
    <t>21:0125:000143</t>
  </si>
  <si>
    <t>21:0125:000143:0001:0001:00</t>
  </si>
  <si>
    <t>082M  :775169:00:------:--</t>
  </si>
  <si>
    <t>21:1066:000152</t>
  </si>
  <si>
    <t>21:0125:000144</t>
  </si>
  <si>
    <t>21:0125:000144:0001:0001:00</t>
  </si>
  <si>
    <t>082M  :775170:00:------:--</t>
  </si>
  <si>
    <t>21:1066:000153</t>
  </si>
  <si>
    <t>21:0125:000145</t>
  </si>
  <si>
    <t>21:0125:000145:0001:0001:00</t>
  </si>
  <si>
    <t>082M  :775171:00:------:--</t>
  </si>
  <si>
    <t>21:1066:000154</t>
  </si>
  <si>
    <t>21:0125:000146</t>
  </si>
  <si>
    <t>21:0125:000146:0001:0001:00</t>
  </si>
  <si>
    <t>082M  :775172:10:------:--</t>
  </si>
  <si>
    <t>21:1066:000155</t>
  </si>
  <si>
    <t>21:0125:000147</t>
  </si>
  <si>
    <t>21:0125:000147:0001:0001:00</t>
  </si>
  <si>
    <t>082M  :775173:20:775172:10</t>
  </si>
  <si>
    <t>21:1066:000156</t>
  </si>
  <si>
    <t>21:0125:000147:0002:0001:00</t>
  </si>
  <si>
    <t>082M  :775174:00:------:--</t>
  </si>
  <si>
    <t>21:1066:000157</t>
  </si>
  <si>
    <t>21:0125:000148</t>
  </si>
  <si>
    <t>21:0125:000148:0001:0001:00</t>
  </si>
  <si>
    <t>082M  :775175:00:------:--</t>
  </si>
  <si>
    <t>21:1066:000158</t>
  </si>
  <si>
    <t>21:0125:000149</t>
  </si>
  <si>
    <t>21:0125:000149:0001:0001:00</t>
  </si>
  <si>
    <t>082M  :775176:00:------:--</t>
  </si>
  <si>
    <t>21:1066:000159</t>
  </si>
  <si>
    <t>21:0125:000150</t>
  </si>
  <si>
    <t>21:0125:000150:0001:0001:00</t>
  </si>
  <si>
    <t>082M  :775177:00:------:--</t>
  </si>
  <si>
    <t>21:1066:000160</t>
  </si>
  <si>
    <t>21:0125:000151</t>
  </si>
  <si>
    <t>21:0125:000151:0001:0001:00</t>
  </si>
  <si>
    <t>082M  :775178:00:------:--</t>
  </si>
  <si>
    <t>21:1066:000161</t>
  </si>
  <si>
    <t>21:0125:000152</t>
  </si>
  <si>
    <t>21:0125:000152:0001:0001:00</t>
  </si>
  <si>
    <t>082M  :775180:00:------:--</t>
  </si>
  <si>
    <t>21:1066:000162</t>
  </si>
  <si>
    <t>21:0125:000153</t>
  </si>
  <si>
    <t>21:0125:000153:0001:0001:00</t>
  </si>
  <si>
    <t>082M  :775182:00:------:--</t>
  </si>
  <si>
    <t>21:1066:000163</t>
  </si>
  <si>
    <t>21:0125:000154</t>
  </si>
  <si>
    <t>21:0125:000154:0001:0001:00</t>
  </si>
  <si>
    <t>082M  :775183:00:------:--</t>
  </si>
  <si>
    <t>21:1066:000164</t>
  </si>
  <si>
    <t>21:0125:000155</t>
  </si>
  <si>
    <t>21:0125:000155:0001:0001:00</t>
  </si>
  <si>
    <t>082M  :775184:00:------:--</t>
  </si>
  <si>
    <t>21:1066:000165</t>
  </si>
  <si>
    <t>21:0125:000156</t>
  </si>
  <si>
    <t>21:0125:000156:0001:0001:00</t>
  </si>
  <si>
    <t>082M  :775185:00:------:--</t>
  </si>
  <si>
    <t>21:1066:000166</t>
  </si>
  <si>
    <t>21:0125:000157</t>
  </si>
  <si>
    <t>21:0125:000157:0001:0001:00</t>
  </si>
  <si>
    <t>082M  :775186:00:------:--</t>
  </si>
  <si>
    <t>21:1066:000167</t>
  </si>
  <si>
    <t>21:0125:000158</t>
  </si>
  <si>
    <t>21:0125:000158:0001:0001:00</t>
  </si>
  <si>
    <t>082M  :775187:00:------:--</t>
  </si>
  <si>
    <t>21:1066:000168</t>
  </si>
  <si>
    <t>21:0125:000159</t>
  </si>
  <si>
    <t>21:0125:000159:0001:0001:00</t>
  </si>
  <si>
    <t>082M  :775188:10:------:--</t>
  </si>
  <si>
    <t>21:1066:000169</t>
  </si>
  <si>
    <t>21:0125:000160</t>
  </si>
  <si>
    <t>21:0125:000160:0001:0001:00</t>
  </si>
  <si>
    <t>082M  :775189:20:775188:10</t>
  </si>
  <si>
    <t>21:1066:000170</t>
  </si>
  <si>
    <t>21:0125:000160:0002:0001:00</t>
  </si>
  <si>
    <t>082M  :775190:00:------:--</t>
  </si>
  <si>
    <t>21:1066:000171</t>
  </si>
  <si>
    <t>21:0125:000161</t>
  </si>
  <si>
    <t>21:0125:000161:0001:0001:00</t>
  </si>
  <si>
    <t>082M  :775192:00:------:--</t>
  </si>
  <si>
    <t>21:1066:000172</t>
  </si>
  <si>
    <t>21:0125:000162</t>
  </si>
  <si>
    <t>21:0125:000162:0001:0001:00</t>
  </si>
  <si>
    <t>082M  :775193:00:------:--</t>
  </si>
  <si>
    <t>21:1066:000173</t>
  </si>
  <si>
    <t>21:0125:000163</t>
  </si>
  <si>
    <t>21:0125:000163:0001:0001:00</t>
  </si>
  <si>
    <t>082M  :775194:00:------:--</t>
  </si>
  <si>
    <t>21:1066:000174</t>
  </si>
  <si>
    <t>21:0125:000164</t>
  </si>
  <si>
    <t>21:0125:000164:0001:0001:00</t>
  </si>
  <si>
    <t>082M  :775195:00:------:--</t>
  </si>
  <si>
    <t>21:1066:000175</t>
  </si>
  <si>
    <t>21:0125:000165</t>
  </si>
  <si>
    <t>21:0125:000165:0001:0001:00</t>
  </si>
  <si>
    <t>082M  :775196:00:------:--</t>
  </si>
  <si>
    <t>21:1066:000176</t>
  </si>
  <si>
    <t>21:0125:000166</t>
  </si>
  <si>
    <t>21:0125:000166:0001:0001:00</t>
  </si>
  <si>
    <t>082M  :775197:00:------:--</t>
  </si>
  <si>
    <t>21:1066:000177</t>
  </si>
  <si>
    <t>21:0125:000167</t>
  </si>
  <si>
    <t>21:0125:000167:0001:0001:00</t>
  </si>
  <si>
    <t>082M  :775198:00:------:--</t>
  </si>
  <si>
    <t>21:1066:000178</t>
  </si>
  <si>
    <t>21:0125:000168</t>
  </si>
  <si>
    <t>21:0125:000168:0001:0001:00</t>
  </si>
  <si>
    <t>082M  :775199:00:------:--</t>
  </si>
  <si>
    <t>21:1066:000179</t>
  </si>
  <si>
    <t>21:0125:000169</t>
  </si>
  <si>
    <t>21:0125:000169:0001:0001:00</t>
  </si>
  <si>
    <t>082M  :775200:00:------:--</t>
  </si>
  <si>
    <t>21:1066:000180</t>
  </si>
  <si>
    <t>21:0125:000170</t>
  </si>
  <si>
    <t>21:0125:000170:0001:0001:00</t>
  </si>
  <si>
    <t>082M  :775202:00:------:--</t>
  </si>
  <si>
    <t>21:1066:000181</t>
  </si>
  <si>
    <t>21:0125:000171</t>
  </si>
  <si>
    <t>21:0125:000171:0001:0001:00</t>
  </si>
  <si>
    <t>082M  :775203:00:------:--</t>
  </si>
  <si>
    <t>21:1066:000182</t>
  </si>
  <si>
    <t>21:0125:000172</t>
  </si>
  <si>
    <t>21:0125:000172:0001:0001:00</t>
  </si>
  <si>
    <t>082M  :775204:00:------:--</t>
  </si>
  <si>
    <t>21:1066:000183</t>
  </si>
  <si>
    <t>21:0125:000173</t>
  </si>
  <si>
    <t>21:0125:000173:0001:0001:00</t>
  </si>
  <si>
    <t>082M  :775205:00:------:--</t>
  </si>
  <si>
    <t>21:1066:000184</t>
  </si>
  <si>
    <t>21:0125:000174</t>
  </si>
  <si>
    <t>21:0125:000174:0001:0001:00</t>
  </si>
  <si>
    <t>082M  :775206:00:------:--</t>
  </si>
  <si>
    <t>21:1066:000185</t>
  </si>
  <si>
    <t>21:0125:000175</t>
  </si>
  <si>
    <t>21:0125:000175:0001:0001:00</t>
  </si>
  <si>
    <t>082M  :775207:00:------:--</t>
  </si>
  <si>
    <t>21:1066:000186</t>
  </si>
  <si>
    <t>21:0125:000176</t>
  </si>
  <si>
    <t>21:0125:000176:0001:0001:00</t>
  </si>
  <si>
    <t>082M  :775208:00:------:--</t>
  </si>
  <si>
    <t>21:1066:000187</t>
  </si>
  <si>
    <t>21:0125:000177</t>
  </si>
  <si>
    <t>21:0125:000177:0001:0001:00</t>
  </si>
  <si>
    <t>082M  :775209:00:------:--</t>
  </si>
  <si>
    <t>21:1066:000188</t>
  </si>
  <si>
    <t>21:0125:000178</t>
  </si>
  <si>
    <t>21:0125:000178:0001:0001:00</t>
  </si>
  <si>
    <t>082M  :775210:00:------:--</t>
  </si>
  <si>
    <t>21:1066:000189</t>
  </si>
  <si>
    <t>21:0125:000179</t>
  </si>
  <si>
    <t>21:0125:000179:0001:0001:00</t>
  </si>
  <si>
    <t>082M  :775212:00:------:--</t>
  </si>
  <si>
    <t>21:1066:000190</t>
  </si>
  <si>
    <t>21:0125:000180</t>
  </si>
  <si>
    <t>21:0125:000180:0001:0001:00</t>
  </si>
  <si>
    <t>082M  :775213:00:------:--</t>
  </si>
  <si>
    <t>21:1066:000191</t>
  </si>
  <si>
    <t>21:0125:000181</t>
  </si>
  <si>
    <t>21:0125:000181:0001:0001:00</t>
  </si>
  <si>
    <t>082M  :775214:00:------:--</t>
  </si>
  <si>
    <t>21:1066:000192</t>
  </si>
  <si>
    <t>21:0125:000182</t>
  </si>
  <si>
    <t>21:0125:000182:0001:0001:00</t>
  </si>
  <si>
    <t>082M  :775215:10:------:--</t>
  </si>
  <si>
    <t>21:1066:000193</t>
  </si>
  <si>
    <t>21:0125:000183</t>
  </si>
  <si>
    <t>21:0125:000183:0001:0001:00</t>
  </si>
  <si>
    <t>082M  :775216:20:775215:10</t>
  </si>
  <si>
    <t>21:1066:000194</t>
  </si>
  <si>
    <t>21:0125:000183:0002:0001:00</t>
  </si>
  <si>
    <t>082M  :775217:00:------:--</t>
  </si>
  <si>
    <t>21:1066:000195</t>
  </si>
  <si>
    <t>21:0125:000184</t>
  </si>
  <si>
    <t>21:0125:000184:0001:0001:00</t>
  </si>
  <si>
    <t>082M  :775218:00:------:--</t>
  </si>
  <si>
    <t>21:1066:000196</t>
  </si>
  <si>
    <t>21:0125:000185</t>
  </si>
  <si>
    <t>21:0125:000185:0001:0001:00</t>
  </si>
  <si>
    <t>082M  :775219:00:------:--</t>
  </si>
  <si>
    <t>21:1066:000197</t>
  </si>
  <si>
    <t>21:0125:000186</t>
  </si>
  <si>
    <t>21:0125:000186:0001:0001:00</t>
  </si>
  <si>
    <t>082M  :775220:00:------:--</t>
  </si>
  <si>
    <t>21:1066:000198</t>
  </si>
  <si>
    <t>21:0125:000187</t>
  </si>
  <si>
    <t>21:0125:000187:0001:0001:00</t>
  </si>
  <si>
    <t>082M  :775222:00:------:--</t>
  </si>
  <si>
    <t>21:1066:000199</t>
  </si>
  <si>
    <t>21:0125:000188</t>
  </si>
  <si>
    <t>21:0125:000188:0001:0001:00</t>
  </si>
  <si>
    <t>082M  :775223:00:------:--</t>
  </si>
  <si>
    <t>21:1066:000200</t>
  </si>
  <si>
    <t>21:0125:000189</t>
  </si>
  <si>
    <t>21:0125:000189:0001:0001:00</t>
  </si>
  <si>
    <t>082M  :775224:00:------:--</t>
  </si>
  <si>
    <t>21:1066:000201</t>
  </si>
  <si>
    <t>21:0125:000190</t>
  </si>
  <si>
    <t>21:0125:000190:0001:0001:00</t>
  </si>
  <si>
    <t>082M  :775225:00:------:--</t>
  </si>
  <si>
    <t>21:1066:000202</t>
  </si>
  <si>
    <t>21:0125:000191</t>
  </si>
  <si>
    <t>21:0125:000191:0001:0001:00</t>
  </si>
  <si>
    <t>082M  :775226:10:------:--</t>
  </si>
  <si>
    <t>21:1066:000203</t>
  </si>
  <si>
    <t>21:0125:000192</t>
  </si>
  <si>
    <t>21:0125:000192:0001:0001:00</t>
  </si>
  <si>
    <t>082M  :775228:20:775226:10</t>
  </si>
  <si>
    <t>21:1066:000204</t>
  </si>
  <si>
    <t>21:0125:000192:0002:0001:00</t>
  </si>
  <si>
    <t>082M  :775229:00:------:--</t>
  </si>
  <si>
    <t>21:1066:000205</t>
  </si>
  <si>
    <t>21:0125:000193</t>
  </si>
  <si>
    <t>21:0125:000193:0001:0001:00</t>
  </si>
  <si>
    <t>082M  :775230:00:------:--</t>
  </si>
  <si>
    <t>21:1066:000206</t>
  </si>
  <si>
    <t>21:0125:000194</t>
  </si>
  <si>
    <t>21:0125:000194:0001:0001:00</t>
  </si>
  <si>
    <t>082M  :775231:00:------:--</t>
  </si>
  <si>
    <t>21:1066:000207</t>
  </si>
  <si>
    <t>21:0125:000195</t>
  </si>
  <si>
    <t>21:0125:000195:0001:0001:00</t>
  </si>
  <si>
    <t>082M  :775232:00:------:--</t>
  </si>
  <si>
    <t>21:1066:000208</t>
  </si>
  <si>
    <t>21:0125:000196</t>
  </si>
  <si>
    <t>21:0125:000196:0001:0001:00</t>
  </si>
  <si>
    <t>601</t>
  </si>
  <si>
    <t>269</t>
  </si>
  <si>
    <t>082M  :775233:00:------:--</t>
  </si>
  <si>
    <t>21:1066:000209</t>
  </si>
  <si>
    <t>21:0125:000197</t>
  </si>
  <si>
    <t>21:0125:000197:0001:0001:00</t>
  </si>
  <si>
    <t>082M  :775234:00:------:--</t>
  </si>
  <si>
    <t>21:1066:000210</t>
  </si>
  <si>
    <t>21:0125:000198</t>
  </si>
  <si>
    <t>21:0125:000198:0001:0001:00</t>
  </si>
  <si>
    <t>082M  :775235:00:------:--</t>
  </si>
  <si>
    <t>21:1066:000211</t>
  </si>
  <si>
    <t>21:0125:000199</t>
  </si>
  <si>
    <t>21:0125:000199:0001:0001:00</t>
  </si>
  <si>
    <t>082M  :775236:00:------:--</t>
  </si>
  <si>
    <t>21:1066:000212</t>
  </si>
  <si>
    <t>21:0125:000200</t>
  </si>
  <si>
    <t>21:0125:000200:0001:0001:00</t>
  </si>
  <si>
    <t>082M  :775237:00:------:--</t>
  </si>
  <si>
    <t>21:1066:000213</t>
  </si>
  <si>
    <t>21:0125:000201</t>
  </si>
  <si>
    <t>21:0125:000201:0001:0001:00</t>
  </si>
  <si>
    <t>082M  :775238:00:------:--</t>
  </si>
  <si>
    <t>21:1066:000214</t>
  </si>
  <si>
    <t>21:0125:000202</t>
  </si>
  <si>
    <t>21:0125:000202:0001:0001:00</t>
  </si>
  <si>
    <t>082M  :775239:00:------:--</t>
  </si>
  <si>
    <t>21:1066:000215</t>
  </si>
  <si>
    <t>21:0125:000203</t>
  </si>
  <si>
    <t>21:0125:000203:0001:0001:00</t>
  </si>
  <si>
    <t>082M  :775240:00:------:--</t>
  </si>
  <si>
    <t>21:1066:000216</t>
  </si>
  <si>
    <t>21:0125:000204</t>
  </si>
  <si>
    <t>21:0125:000204:0001:0001:00</t>
  </si>
  <si>
    <t>082M  :775242:00:------:--</t>
  </si>
  <si>
    <t>21:1066:000217</t>
  </si>
  <si>
    <t>21:0125:000205</t>
  </si>
  <si>
    <t>21:0125:000205:0001:0001:00</t>
  </si>
  <si>
    <t>082M  :775243:10:------:--</t>
  </si>
  <si>
    <t>21:1066:000218</t>
  </si>
  <si>
    <t>21:0125:000206</t>
  </si>
  <si>
    <t>21:0125:000206:0001:0001:00</t>
  </si>
  <si>
    <t>082M  :775244:20:775243:10</t>
  </si>
  <si>
    <t>21:1066:000219</t>
  </si>
  <si>
    <t>21:0125:000206:0002:0001:00</t>
  </si>
  <si>
    <t>082M  :775245:00:------:--</t>
  </si>
  <si>
    <t>21:1066:000220</t>
  </si>
  <si>
    <t>21:0125:000207</t>
  </si>
  <si>
    <t>21:0125:000207:0001:0001:00</t>
  </si>
  <si>
    <t>082M  :775247:00:------:--</t>
  </si>
  <si>
    <t>21:1066:000221</t>
  </si>
  <si>
    <t>21:0125:000208</t>
  </si>
  <si>
    <t>21:0125:000208:0001:0001:00</t>
  </si>
  <si>
    <t>867</t>
  </si>
  <si>
    <t>082M  :775248:00:------:--</t>
  </si>
  <si>
    <t>21:1066:000222</t>
  </si>
  <si>
    <t>21:0125:000209</t>
  </si>
  <si>
    <t>21:0125:000209:0001:0001:00</t>
  </si>
  <si>
    <t>082M  :775249:00:------:--</t>
  </si>
  <si>
    <t>21:1066:000223</t>
  </si>
  <si>
    <t>21:0125:000210</t>
  </si>
  <si>
    <t>21:0125:000210:0001:0001:00</t>
  </si>
  <si>
    <t>418</t>
  </si>
  <si>
    <t>76.1</t>
  </si>
  <si>
    <t>082M  :775250:00:------:--</t>
  </si>
  <si>
    <t>21:1066:000224</t>
  </si>
  <si>
    <t>21:0125:000211</t>
  </si>
  <si>
    <t>21:0125:000211:0001:0001:00</t>
  </si>
  <si>
    <t>082M  :775251:00:------:--</t>
  </si>
  <si>
    <t>21:1066:000225</t>
  </si>
  <si>
    <t>21:0125:000212</t>
  </si>
  <si>
    <t>21:0125:000212:0001:0001:00</t>
  </si>
  <si>
    <t>082M  :775252:00:------:--</t>
  </si>
  <si>
    <t>21:1066:000226</t>
  </si>
  <si>
    <t>21:0125:000213</t>
  </si>
  <si>
    <t>21:0125:000213:0001:0001:00</t>
  </si>
  <si>
    <t>082M  :775253:00:------:--</t>
  </si>
  <si>
    <t>21:1066:000227</t>
  </si>
  <si>
    <t>21:0125:000214</t>
  </si>
  <si>
    <t>21:0125:000214:0001:0001:00</t>
  </si>
  <si>
    <t>082M  :775254:00:------:--</t>
  </si>
  <si>
    <t>21:1066:000228</t>
  </si>
  <si>
    <t>21:0125:000215</t>
  </si>
  <si>
    <t>21:0125:000215:0001:0001:00</t>
  </si>
  <si>
    <t>082M  :775255:00:------:--</t>
  </si>
  <si>
    <t>21:1066:000229</t>
  </si>
  <si>
    <t>21:0125:000216</t>
  </si>
  <si>
    <t>21:0125:000216:0001:0001:00</t>
  </si>
  <si>
    <t>082M  :775256:00:------:--</t>
  </si>
  <si>
    <t>21:1066:000230</t>
  </si>
  <si>
    <t>21:0125:000217</t>
  </si>
  <si>
    <t>21:0125:000217:0001:0001:00</t>
  </si>
  <si>
    <t>082M  :775257:00:------:--</t>
  </si>
  <si>
    <t>21:1066:000231</t>
  </si>
  <si>
    <t>21:0125:000218</t>
  </si>
  <si>
    <t>21:0125:000218:0001:0001:00</t>
  </si>
  <si>
    <t>082M  :775258:00:------:--</t>
  </si>
  <si>
    <t>21:1066:000232</t>
  </si>
  <si>
    <t>21:0125:000219</t>
  </si>
  <si>
    <t>21:0125:000219:0001:0001:00</t>
  </si>
  <si>
    <t>082M  :775259:00:------:--</t>
  </si>
  <si>
    <t>21:1066:000233</t>
  </si>
  <si>
    <t>21:0125:000220</t>
  </si>
  <si>
    <t>21:0125:000220:0001:0001:00</t>
  </si>
  <si>
    <t>082M  :775260:00:------:--</t>
  </si>
  <si>
    <t>21:1066:000234</t>
  </si>
  <si>
    <t>21:0125:000221</t>
  </si>
  <si>
    <t>21:0125:000221:0001:0001:00</t>
  </si>
  <si>
    <t>082M  :775262:10:------:--</t>
  </si>
  <si>
    <t>21:1066:000235</t>
  </si>
  <si>
    <t>21:0125:000222</t>
  </si>
  <si>
    <t>21:0125:000222:0001:0001:00</t>
  </si>
  <si>
    <t>082M  :775263:20:775262:10</t>
  </si>
  <si>
    <t>21:1066:000236</t>
  </si>
  <si>
    <t>21:0125:000222:0002:0001:00</t>
  </si>
  <si>
    <t>082M  :775264:00:------:--</t>
  </si>
  <si>
    <t>21:1066:000237</t>
  </si>
  <si>
    <t>21:0125:000223</t>
  </si>
  <si>
    <t>21:0125:000223:0001:0001:00</t>
  </si>
  <si>
    <t>63.7</t>
  </si>
  <si>
    <t>082M  :775265:00:------:--</t>
  </si>
  <si>
    <t>21:1066:000238</t>
  </si>
  <si>
    <t>21:0125:000224</t>
  </si>
  <si>
    <t>21:0125:000224:0001:0001:00</t>
  </si>
  <si>
    <t>082M  :775266:00:------:--</t>
  </si>
  <si>
    <t>21:1066:000239</t>
  </si>
  <si>
    <t>21:0125:000225</t>
  </si>
  <si>
    <t>21:0125:000225:0001:0001:00</t>
  </si>
  <si>
    <t>082M  :775267:00:------:--</t>
  </si>
  <si>
    <t>21:1066:000240</t>
  </si>
  <si>
    <t>21:0125:000226</t>
  </si>
  <si>
    <t>21:0125:000226:0001:0001:00</t>
  </si>
  <si>
    <t>66.5</t>
  </si>
  <si>
    <t>082M  :775268:00:------:--</t>
  </si>
  <si>
    <t>21:1066:000241</t>
  </si>
  <si>
    <t>21:0125:000227</t>
  </si>
  <si>
    <t>21:0125:000227:0001:0001:00</t>
  </si>
  <si>
    <t>082M  :775269:00:------:--</t>
  </si>
  <si>
    <t>21:1066:000242</t>
  </si>
  <si>
    <t>21:0125:000228</t>
  </si>
  <si>
    <t>21:0125:000228:0001:0001:00</t>
  </si>
  <si>
    <t>082M  :775270:00:------:--</t>
  </si>
  <si>
    <t>21:1066:000243</t>
  </si>
  <si>
    <t>21:0125:000229</t>
  </si>
  <si>
    <t>21:0125:000229:0001:0001:00</t>
  </si>
  <si>
    <t>082M  :775271:00:------:--</t>
  </si>
  <si>
    <t>21:1066:000244</t>
  </si>
  <si>
    <t>21:0125:000230</t>
  </si>
  <si>
    <t>21:0125:000230:0001:0001:00</t>
  </si>
  <si>
    <t>082M  :775272:00:------:--</t>
  </si>
  <si>
    <t>21:1066:000245</t>
  </si>
  <si>
    <t>21:0125:000231</t>
  </si>
  <si>
    <t>21:0125:000231:0001:0001:00</t>
  </si>
  <si>
    <t>57.2</t>
  </si>
  <si>
    <t>082M  :775273:00:------:--</t>
  </si>
  <si>
    <t>21:1066:000246</t>
  </si>
  <si>
    <t>21:0125:000232</t>
  </si>
  <si>
    <t>21:0125:000232:0001:0001:00</t>
  </si>
  <si>
    <t>082M  :775274:00:------:--</t>
  </si>
  <si>
    <t>21:1066:000247</t>
  </si>
  <si>
    <t>21:0125:000233</t>
  </si>
  <si>
    <t>21:0125:000233:0001:0001:00</t>
  </si>
  <si>
    <t>082M  :775275:00:------:--</t>
  </si>
  <si>
    <t>21:1066:000248</t>
  </si>
  <si>
    <t>21:0125:000234</t>
  </si>
  <si>
    <t>21:0125:000234:0001:0001:00</t>
  </si>
  <si>
    <t>082M  :775277:00:------:--</t>
  </si>
  <si>
    <t>21:1066:000249</t>
  </si>
  <si>
    <t>21:0125:000235</t>
  </si>
  <si>
    <t>21:0125:000235:0001:0001:00</t>
  </si>
  <si>
    <t>082M  :775278:00:------:--</t>
  </si>
  <si>
    <t>21:1066:000250</t>
  </si>
  <si>
    <t>21:0125:000236</t>
  </si>
  <si>
    <t>21:0125:000236:0001:0001:00</t>
  </si>
  <si>
    <t>082M  :775279:00:------:--</t>
  </si>
  <si>
    <t>21:1066:000251</t>
  </si>
  <si>
    <t>21:0125:000237</t>
  </si>
  <si>
    <t>21:0125:000237:0001:0001:00</t>
  </si>
  <si>
    <t>082M  :775280:00:------:--</t>
  </si>
  <si>
    <t>21:1066:000252</t>
  </si>
  <si>
    <t>21:0125:000238</t>
  </si>
  <si>
    <t>21:0125:000238:0001:0001:00</t>
  </si>
  <si>
    <t>082M  :775282:10:------:--</t>
  </si>
  <si>
    <t>21:1066:000253</t>
  </si>
  <si>
    <t>21:0125:000239</t>
  </si>
  <si>
    <t>21:0125:000239:0001:0001:00</t>
  </si>
  <si>
    <t>082M  :775283:20:775282:10</t>
  </si>
  <si>
    <t>21:1066:000254</t>
  </si>
  <si>
    <t>21:0125:000239:0002:0001:00</t>
  </si>
  <si>
    <t>082M  :775284:00:------:--</t>
  </si>
  <si>
    <t>21:1066:000255</t>
  </si>
  <si>
    <t>21:0125:000240</t>
  </si>
  <si>
    <t>21:0125:000240:0001:0001:00</t>
  </si>
  <si>
    <t>082M  :775285:00:------:--</t>
  </si>
  <si>
    <t>21:1066:000256</t>
  </si>
  <si>
    <t>21:0125:000241</t>
  </si>
  <si>
    <t>21:0125:000241:0001:0001:00</t>
  </si>
  <si>
    <t>082M  :775286:00:------:--</t>
  </si>
  <si>
    <t>21:1066:000257</t>
  </si>
  <si>
    <t>21:0125:000242</t>
  </si>
  <si>
    <t>21:0125:000242:0001:0001:00</t>
  </si>
  <si>
    <t>082M  :775287:00:------:--</t>
  </si>
  <si>
    <t>21:1066:000258</t>
  </si>
  <si>
    <t>21:0125:000243</t>
  </si>
  <si>
    <t>21:0125:000243:0001:0001:00</t>
  </si>
  <si>
    <t>082M  :775288:00:------:--</t>
  </si>
  <si>
    <t>21:1066:000259</t>
  </si>
  <si>
    <t>21:0125:000244</t>
  </si>
  <si>
    <t>21:0125:000244:0001:0001:00</t>
  </si>
  <si>
    <t>082M  :775289:00:------:--</t>
  </si>
  <si>
    <t>21:1066:000260</t>
  </si>
  <si>
    <t>21:0125:000245</t>
  </si>
  <si>
    <t>21:0125:000245:0001:0001:00</t>
  </si>
  <si>
    <t>082M  :775290:00:------:--</t>
  </si>
  <si>
    <t>21:1066:000261</t>
  </si>
  <si>
    <t>21:0125:000246</t>
  </si>
  <si>
    <t>21:0125:000246:0001:0001:00</t>
  </si>
  <si>
    <t>082M  :775291:00:------:--</t>
  </si>
  <si>
    <t>21:1066:000262</t>
  </si>
  <si>
    <t>21:0125:000247</t>
  </si>
  <si>
    <t>21:0125:000247:0001:0001:00</t>
  </si>
  <si>
    <t>082M  :775293:00:------:--</t>
  </si>
  <si>
    <t>21:1066:000263</t>
  </si>
  <si>
    <t>21:0125:000248</t>
  </si>
  <si>
    <t>21:0125:000248:0001:0001:00</t>
  </si>
  <si>
    <t>082M  :775294:00:------:--</t>
  </si>
  <si>
    <t>21:1066:000264</t>
  </si>
  <si>
    <t>21:0125:000249</t>
  </si>
  <si>
    <t>21:0125:000249:0001:0001:00</t>
  </si>
  <si>
    <t>082M  :775295:00:------:--</t>
  </si>
  <si>
    <t>21:1066:000265</t>
  </si>
  <si>
    <t>21:0125:000250</t>
  </si>
  <si>
    <t>21:0125:000250:0001:0001:00</t>
  </si>
  <si>
    <t>082M  :775296:00:------:--</t>
  </si>
  <si>
    <t>21:1066:000266</t>
  </si>
  <si>
    <t>21:0125:000251</t>
  </si>
  <si>
    <t>21:0125:000251:0001:0001:00</t>
  </si>
  <si>
    <t>082M  :775297:00:------:--</t>
  </si>
  <si>
    <t>21:1066:000267</t>
  </si>
  <si>
    <t>21:0125:000252</t>
  </si>
  <si>
    <t>21:0125:000252:0001:0001:00</t>
  </si>
  <si>
    <t>082M  :775298:00:------:--</t>
  </si>
  <si>
    <t>21:1066:000268</t>
  </si>
  <si>
    <t>21:0125:000253</t>
  </si>
  <si>
    <t>21:0125:000253:0001:0001:00</t>
  </si>
  <si>
    <t>082M  :775299:00:------:--</t>
  </si>
  <si>
    <t>21:1066:000269</t>
  </si>
  <si>
    <t>21:0125:000254</t>
  </si>
  <si>
    <t>21:0125:000254:0001:0001:00</t>
  </si>
  <si>
    <t>082M  :775300:00:------:--</t>
  </si>
  <si>
    <t>21:1066:000270</t>
  </si>
  <si>
    <t>21:0125:000255</t>
  </si>
  <si>
    <t>21:0125:000255:0001:0001:00</t>
  </si>
  <si>
    <t>082M  :775302:00:------:--</t>
  </si>
  <si>
    <t>21:1066:000271</t>
  </si>
  <si>
    <t>21:0125:000256</t>
  </si>
  <si>
    <t>21:0125:000256:0001:0001:00</t>
  </si>
  <si>
    <t>082M  :775303:10:------:--</t>
  </si>
  <si>
    <t>21:1066:000272</t>
  </si>
  <si>
    <t>21:0125:000257</t>
  </si>
  <si>
    <t>21:0125:000257:0001:0001:00</t>
  </si>
  <si>
    <t>082M  :775304:20:775303:10</t>
  </si>
  <si>
    <t>21:1066:000273</t>
  </si>
  <si>
    <t>21:0125:000257:0002:0001:00</t>
  </si>
  <si>
    <t>082M  :775305:00:------:--</t>
  </si>
  <si>
    <t>21:1066:000274</t>
  </si>
  <si>
    <t>21:0125:000258</t>
  </si>
  <si>
    <t>21:0125:000258:0001:0001:00</t>
  </si>
  <si>
    <t>082M  :775306:00:------:--</t>
  </si>
  <si>
    <t>21:1066:000275</t>
  </si>
  <si>
    <t>21:0125:000259</t>
  </si>
  <si>
    <t>21:0125:000259:0001:0001:00</t>
  </si>
  <si>
    <t>082M  :775307:00:------:--</t>
  </si>
  <si>
    <t>21:1066:000276</t>
  </si>
  <si>
    <t>21:0125:000260</t>
  </si>
  <si>
    <t>21:0125:000260:0001:0001:00</t>
  </si>
  <si>
    <t>082M  :775308:00:------:--</t>
  </si>
  <si>
    <t>21:1066:000277</t>
  </si>
  <si>
    <t>21:0125:000261</t>
  </si>
  <si>
    <t>21:0125:000261:0001:0001:00</t>
  </si>
  <si>
    <t>082M  :775309:00:------:--</t>
  </si>
  <si>
    <t>21:1066:000278</t>
  </si>
  <si>
    <t>21:0125:000262</t>
  </si>
  <si>
    <t>21:0125:000262:0001:0001:00</t>
  </si>
  <si>
    <t>082M  :775310:00:------:--</t>
  </si>
  <si>
    <t>21:1066:000279</t>
  </si>
  <si>
    <t>21:0125:000263</t>
  </si>
  <si>
    <t>21:0125:000263:0001:0001:00</t>
  </si>
  <si>
    <t>082M  :775311:00:------:--</t>
  </si>
  <si>
    <t>21:1066:000280</t>
  </si>
  <si>
    <t>21:0125:000264</t>
  </si>
  <si>
    <t>21:0125:000264:0001:0001:00</t>
  </si>
  <si>
    <t>082M  :775312:00:------:--</t>
  </si>
  <si>
    <t>21:1066:000281</t>
  </si>
  <si>
    <t>21:0125:000265</t>
  </si>
  <si>
    <t>21:0125:000265:0001:0001:00</t>
  </si>
  <si>
    <t>082M  :775314:00:------:--</t>
  </si>
  <si>
    <t>21:1066:000282</t>
  </si>
  <si>
    <t>21:0125:000266</t>
  </si>
  <si>
    <t>21:0125:000266:0001:0001:00</t>
  </si>
  <si>
    <t>82.8</t>
  </si>
  <si>
    <t>082M  :775315:00:------:--</t>
  </si>
  <si>
    <t>21:1066:000283</t>
  </si>
  <si>
    <t>21:0125:000267</t>
  </si>
  <si>
    <t>21:0125:000267:0001:0001:00</t>
  </si>
  <si>
    <t>082M  :775316:00:------:--</t>
  </si>
  <si>
    <t>21:1066:000284</t>
  </si>
  <si>
    <t>21:0125:000268</t>
  </si>
  <si>
    <t>21:0125:000268:0001:0001:00</t>
  </si>
  <si>
    <t>082M  :775317:00:------:--</t>
  </si>
  <si>
    <t>21:1066:000285</t>
  </si>
  <si>
    <t>21:0125:000269</t>
  </si>
  <si>
    <t>21:0125:000269:0001:0001:00</t>
  </si>
  <si>
    <t>082M  :775318:00:------:--</t>
  </si>
  <si>
    <t>21:1066:000286</t>
  </si>
  <si>
    <t>21:0125:000270</t>
  </si>
  <si>
    <t>21:0125:000270:0001:0001:00</t>
  </si>
  <si>
    <t>749</t>
  </si>
  <si>
    <t>185</t>
  </si>
  <si>
    <t>082M  :775319:00:------:--</t>
  </si>
  <si>
    <t>21:1066:000287</t>
  </si>
  <si>
    <t>21:0125:000271</t>
  </si>
  <si>
    <t>21:0125:000271:0001:0001:00</t>
  </si>
  <si>
    <t>082M  :775320:00:------:--</t>
  </si>
  <si>
    <t>21:1066:000288</t>
  </si>
  <si>
    <t>21:0125:000272</t>
  </si>
  <si>
    <t>21:0125:000272:0001:0001:00</t>
  </si>
  <si>
    <t>082M  :775322:10:------:--</t>
  </si>
  <si>
    <t>21:1066:000289</t>
  </si>
  <si>
    <t>21:0125:000273</t>
  </si>
  <si>
    <t>21:0125:000273:0001:0001:00</t>
  </si>
  <si>
    <t>586</t>
  </si>
  <si>
    <t>082M  :775323:20:775322:10</t>
  </si>
  <si>
    <t>21:1066:000290</t>
  </si>
  <si>
    <t>21:0125:000273:0002:0001:00</t>
  </si>
  <si>
    <t>648</t>
  </si>
  <si>
    <t>082M  :775324:00:------:--</t>
  </si>
  <si>
    <t>21:1066:000291</t>
  </si>
  <si>
    <t>21:0125:000274</t>
  </si>
  <si>
    <t>21:0125:000274:0001:0001:00</t>
  </si>
  <si>
    <t>927</t>
  </si>
  <si>
    <t>942</t>
  </si>
  <si>
    <t>86.2</t>
  </si>
  <si>
    <t>082M  :775325:00:------:--</t>
  </si>
  <si>
    <t>21:1066:000292</t>
  </si>
  <si>
    <t>21:0125:000275</t>
  </si>
  <si>
    <t>21:0125:000275:0001:0001:00</t>
  </si>
  <si>
    <t>082M  :775326:00:------:--</t>
  </si>
  <si>
    <t>21:1066:000293</t>
  </si>
  <si>
    <t>21:0125:000276</t>
  </si>
  <si>
    <t>21:0125:000276:0001:0001:00</t>
  </si>
  <si>
    <t>082M  :775327:00:------:--</t>
  </si>
  <si>
    <t>21:1066:000294</t>
  </si>
  <si>
    <t>21:0125:000277</t>
  </si>
  <si>
    <t>21:0125:000277:0001:0001:00</t>
  </si>
  <si>
    <t>082M  :775328:00:------:--</t>
  </si>
  <si>
    <t>21:1066:000295</t>
  </si>
  <si>
    <t>21:0125:000278</t>
  </si>
  <si>
    <t>21:0125:000278:0001:0001:00</t>
  </si>
  <si>
    <t>082M  :775329:00:------:--</t>
  </si>
  <si>
    <t>21:1066:000296</t>
  </si>
  <si>
    <t>21:0125:000279</t>
  </si>
  <si>
    <t>21:0125:000279:0001:0001:00</t>
  </si>
  <si>
    <t>63.1</t>
  </si>
  <si>
    <t>88.8</t>
  </si>
  <si>
    <t>082M  :775330:00:------:--</t>
  </si>
  <si>
    <t>21:1066:000297</t>
  </si>
  <si>
    <t>21:0125:000280</t>
  </si>
  <si>
    <t>21:0125:000280:0001:0001:00</t>
  </si>
  <si>
    <t>082M  :775331:00:------:--</t>
  </si>
  <si>
    <t>21:1066:000298</t>
  </si>
  <si>
    <t>21:0125:000281</t>
  </si>
  <si>
    <t>21:0125:000281:0001:0001:00</t>
  </si>
  <si>
    <t>082M  :775333:00:------:--</t>
  </si>
  <si>
    <t>21:1066:000299</t>
  </si>
  <si>
    <t>21:0125:000282</t>
  </si>
  <si>
    <t>21:0125:000282:0001:0001:00</t>
  </si>
  <si>
    <t>082M  :775334:00:------:--</t>
  </si>
  <si>
    <t>21:1066:000300</t>
  </si>
  <si>
    <t>21:0125:000283</t>
  </si>
  <si>
    <t>21:0125:000283:0001:0001:00</t>
  </si>
  <si>
    <t>573</t>
  </si>
  <si>
    <t>082M  :775335:00:------:--</t>
  </si>
  <si>
    <t>21:1066:000301</t>
  </si>
  <si>
    <t>21:0125:000284</t>
  </si>
  <si>
    <t>21:0125:000284:0001:0001:00</t>
  </si>
  <si>
    <t>082M  :775336:00:------:--</t>
  </si>
  <si>
    <t>21:1066:000302</t>
  </si>
  <si>
    <t>21:0125:000285</t>
  </si>
  <si>
    <t>21:0125:000285:0001:0001:00</t>
  </si>
  <si>
    <t>082M  :775337:00:------:--</t>
  </si>
  <si>
    <t>21:1066:000303</t>
  </si>
  <si>
    <t>21:0125:000286</t>
  </si>
  <si>
    <t>21:0125:000286:0001:0001:00</t>
  </si>
  <si>
    <t>082M  :775338:00:------:--</t>
  </si>
  <si>
    <t>21:1066:000304</t>
  </si>
  <si>
    <t>21:0125:000287</t>
  </si>
  <si>
    <t>21:0125:000287:0001:0001:00</t>
  </si>
  <si>
    <t>082M  :775339:00:------:--</t>
  </si>
  <si>
    <t>21:1066:000305</t>
  </si>
  <si>
    <t>21:0125:000288</t>
  </si>
  <si>
    <t>21:0125:000288:0001:0001:00</t>
  </si>
  <si>
    <t>81.4</t>
  </si>
  <si>
    <t>082M  :775340:00:------:--</t>
  </si>
  <si>
    <t>21:1066:000306</t>
  </si>
  <si>
    <t>21:0125:000289</t>
  </si>
  <si>
    <t>21:0125:000289:0001:0001:00</t>
  </si>
  <si>
    <t>861</t>
  </si>
  <si>
    <t>95.5</t>
  </si>
  <si>
    <t>082M  :775342:10:------:--</t>
  </si>
  <si>
    <t>21:1066:000307</t>
  </si>
  <si>
    <t>21:0125:000290</t>
  </si>
  <si>
    <t>21:0125:000290:0001:0001:00</t>
  </si>
  <si>
    <t>082M  :775343:20:775342:10</t>
  </si>
  <si>
    <t>21:1066:000308</t>
  </si>
  <si>
    <t>21:0125:000290:0002:0001:00</t>
  </si>
  <si>
    <t>082M  :775344:00:------:--</t>
  </si>
  <si>
    <t>21:1066:000309</t>
  </si>
  <si>
    <t>21:0125:000291</t>
  </si>
  <si>
    <t>21:0125:000291:0001:0001:00</t>
  </si>
  <si>
    <t>082M  :775345:00:------:--</t>
  </si>
  <si>
    <t>21:1066:000310</t>
  </si>
  <si>
    <t>21:0125:000292</t>
  </si>
  <si>
    <t>21:0125:000292:0001:0001:00</t>
  </si>
  <si>
    <t>082M  :775346:00:------:--</t>
  </si>
  <si>
    <t>21:1066:000311</t>
  </si>
  <si>
    <t>21:0125:000293</t>
  </si>
  <si>
    <t>21:0125:000293:0001:0001:00</t>
  </si>
  <si>
    <t>082M  :775347:00:------:--</t>
  </si>
  <si>
    <t>21:1066:000312</t>
  </si>
  <si>
    <t>21:0125:000294</t>
  </si>
  <si>
    <t>21:0125:000294:0001:0001:00</t>
  </si>
  <si>
    <t>305</t>
  </si>
  <si>
    <t>082M  :775348:00:------:--</t>
  </si>
  <si>
    <t>21:1066:000313</t>
  </si>
  <si>
    <t>21:0125:000295</t>
  </si>
  <si>
    <t>21:0125:000295:0001:0001:00</t>
  </si>
  <si>
    <t>583</t>
  </si>
  <si>
    <t>341</t>
  </si>
  <si>
    <t>082M  :775349:00:------:--</t>
  </si>
  <si>
    <t>21:1066:000314</t>
  </si>
  <si>
    <t>21:0125:000296</t>
  </si>
  <si>
    <t>21:0125:000296:0001:0001:00</t>
  </si>
  <si>
    <t>082M  :775350:00:------:--</t>
  </si>
  <si>
    <t>21:1066:000315</t>
  </si>
  <si>
    <t>21:0125:000297</t>
  </si>
  <si>
    <t>21:0125:000297:0001:0001:00</t>
  </si>
  <si>
    <t>082M  :775351:00:------:--</t>
  </si>
  <si>
    <t>21:1066:000316</t>
  </si>
  <si>
    <t>21:0125:000298</t>
  </si>
  <si>
    <t>21:0125:000298:0001:0001:00</t>
  </si>
  <si>
    <t>082M  :775352:00:------:--</t>
  </si>
  <si>
    <t>21:1066:000317</t>
  </si>
  <si>
    <t>21:0125:000299</t>
  </si>
  <si>
    <t>21:0125:000299:0001:0001:00</t>
  </si>
  <si>
    <t>082M  :775353:00:------:--</t>
  </si>
  <si>
    <t>21:1066:000318</t>
  </si>
  <si>
    <t>21:0125:000300</t>
  </si>
  <si>
    <t>21:0125:000300:0001:0001:00</t>
  </si>
  <si>
    <t>082M  :775354:00:------:--</t>
  </si>
  <si>
    <t>21:1066:000319</t>
  </si>
  <si>
    <t>21:0125:000301</t>
  </si>
  <si>
    <t>21:0125:000301:0001:0001:00</t>
  </si>
  <si>
    <t>082M  :775356:00:------:--</t>
  </si>
  <si>
    <t>21:1066:000320</t>
  </si>
  <si>
    <t>21:0125:000302</t>
  </si>
  <si>
    <t>21:0125:000302:0001:0001:00</t>
  </si>
  <si>
    <t>082M  :775357:00:------:--</t>
  </si>
  <si>
    <t>21:1066:000321</t>
  </si>
  <si>
    <t>21:0125:000303</t>
  </si>
  <si>
    <t>21:0125:000303:0001:0001:00</t>
  </si>
  <si>
    <t>082M  :775358:00:------:--</t>
  </si>
  <si>
    <t>21:1066:000322</t>
  </si>
  <si>
    <t>21:0125:000304</t>
  </si>
  <si>
    <t>21:0125:000304:0001:0001:00</t>
  </si>
  <si>
    <t>082M  :775359:00:------:--</t>
  </si>
  <si>
    <t>21:1066:000323</t>
  </si>
  <si>
    <t>21:0125:000305</t>
  </si>
  <si>
    <t>21:0125:000305:0001:0001:00</t>
  </si>
  <si>
    <t>082M  :775360:00:------:--</t>
  </si>
  <si>
    <t>21:1066:000324</t>
  </si>
  <si>
    <t>21:0125:000306</t>
  </si>
  <si>
    <t>21:0125:000306:0001:0001:00</t>
  </si>
  <si>
    <t>082M  :775362:00:------:--</t>
  </si>
  <si>
    <t>21:1066:000325</t>
  </si>
  <si>
    <t>21:0125:000307</t>
  </si>
  <si>
    <t>21:0125:000307:0001:0001:00</t>
  </si>
  <si>
    <t>082M  :775363:10:------:--</t>
  </si>
  <si>
    <t>21:1066:000326</t>
  </si>
  <si>
    <t>21:0125:000308</t>
  </si>
  <si>
    <t>21:0125:000308:0001:0001:00</t>
  </si>
  <si>
    <t>082M  :775364:20:775363:10</t>
  </si>
  <si>
    <t>21:1066:000327</t>
  </si>
  <si>
    <t>21:0125:000308:0002:0001:00</t>
  </si>
  <si>
    <t>082M  :775365:00:------:--</t>
  </si>
  <si>
    <t>21:1066:000328</t>
  </si>
  <si>
    <t>21:0125:000309</t>
  </si>
  <si>
    <t>21:0125:000309:0001:0001:00</t>
  </si>
  <si>
    <t>082M  :775366:00:------:--</t>
  </si>
  <si>
    <t>21:1066:000329</t>
  </si>
  <si>
    <t>21:0125:000310</t>
  </si>
  <si>
    <t>21:0125:000310:0001:0001:00</t>
  </si>
  <si>
    <t>082M  :775367:00:------:--</t>
  </si>
  <si>
    <t>21:1066:000330</t>
  </si>
  <si>
    <t>21:0125:000311</t>
  </si>
  <si>
    <t>21:0125:000311:0001:0001:00</t>
  </si>
  <si>
    <t>082M  :775368:00:------:--</t>
  </si>
  <si>
    <t>21:1066:000331</t>
  </si>
  <si>
    <t>21:0125:000312</t>
  </si>
  <si>
    <t>21:0125:000312:0001:0001:00</t>
  </si>
  <si>
    <t>082M  :775369:00:------:--</t>
  </si>
  <si>
    <t>21:1066:000332</t>
  </si>
  <si>
    <t>21:0125:000313</t>
  </si>
  <si>
    <t>21:0125:000313:0001:0001:00</t>
  </si>
  <si>
    <t>082M  :775370:00:------:--</t>
  </si>
  <si>
    <t>21:1066:000333</t>
  </si>
  <si>
    <t>21:0125:000314</t>
  </si>
  <si>
    <t>21:0125:000314:0001:0001:00</t>
  </si>
  <si>
    <t>082M  :775371:00:------:--</t>
  </si>
  <si>
    <t>21:1066:000334</t>
  </si>
  <si>
    <t>21:0125:000315</t>
  </si>
  <si>
    <t>21:0125:000315:0001:0001:00</t>
  </si>
  <si>
    <t>082M  :775372:00:------:--</t>
  </si>
  <si>
    <t>21:1066:000335</t>
  </si>
  <si>
    <t>21:0125:000316</t>
  </si>
  <si>
    <t>21:0125:000316:0001:0001:00</t>
  </si>
  <si>
    <t>082M  :775373:00:------:--</t>
  </si>
  <si>
    <t>21:1066:000336</t>
  </si>
  <si>
    <t>21:0125:000317</t>
  </si>
  <si>
    <t>21:0125:000317:0001:0001:00</t>
  </si>
  <si>
    <t>082M  :775374:00:------:--</t>
  </si>
  <si>
    <t>21:1066:000337</t>
  </si>
  <si>
    <t>21:0125:000318</t>
  </si>
  <si>
    <t>21:0125:000318:0001:0001:00</t>
  </si>
  <si>
    <t>082M  :775375:00:------:--</t>
  </si>
  <si>
    <t>21:1066:000338</t>
  </si>
  <si>
    <t>21:0125:000319</t>
  </si>
  <si>
    <t>21:0125:000319:0001:0001:00</t>
  </si>
  <si>
    <t>082M  :775376:00:------:--</t>
  </si>
  <si>
    <t>21:1066:000339</t>
  </si>
  <si>
    <t>21:0125:000320</t>
  </si>
  <si>
    <t>21:0125:000320:0001:0001:00</t>
  </si>
  <si>
    <t>082M  :775377:00:------:--</t>
  </si>
  <si>
    <t>21:1066:000340</t>
  </si>
  <si>
    <t>21:0125:000321</t>
  </si>
  <si>
    <t>21:0125:000321:0001:0001:00</t>
  </si>
  <si>
    <t>082M  :775379:00:------:--</t>
  </si>
  <si>
    <t>21:1066:000341</t>
  </si>
  <si>
    <t>21:0125:000322</t>
  </si>
  <si>
    <t>21:0125:000322:0001:0001:00</t>
  </si>
  <si>
    <t>082M  :775380:00:------:--</t>
  </si>
  <si>
    <t>21:1066:000342</t>
  </si>
  <si>
    <t>21:0125:000323</t>
  </si>
  <si>
    <t>21:0125:000323:0001:0001:00</t>
  </si>
  <si>
    <t>082M  :775383:00:------:--</t>
  </si>
  <si>
    <t>21:1066:000343</t>
  </si>
  <si>
    <t>21:0125:000324</t>
  </si>
  <si>
    <t>21:0125:000324:0001:0001:00</t>
  </si>
  <si>
    <t>082M  :775384:00:------:--</t>
  </si>
  <si>
    <t>21:1066:000344</t>
  </si>
  <si>
    <t>21:0125:000325</t>
  </si>
  <si>
    <t>21:0125:000325:0001:0001:00</t>
  </si>
  <si>
    <t>082M  :775385:10:------:--</t>
  </si>
  <si>
    <t>21:1066:000345</t>
  </si>
  <si>
    <t>21:0125:000326</t>
  </si>
  <si>
    <t>21:0125:000326:0001:0001:00</t>
  </si>
  <si>
    <t>082M  :775386:20:775385:10</t>
  </si>
  <si>
    <t>21:1066:000346</t>
  </si>
  <si>
    <t>21:0125:000326:0002:0001:00</t>
  </si>
  <si>
    <t>082M  :775387:00:------:--</t>
  </si>
  <si>
    <t>21:1066:000347</t>
  </si>
  <si>
    <t>21:0125:000327</t>
  </si>
  <si>
    <t>21:0125:000327:0001:0001:00</t>
  </si>
  <si>
    <t>082M  :775388:00:------:--</t>
  </si>
  <si>
    <t>21:1066:000348</t>
  </si>
  <si>
    <t>21:0125:000328</t>
  </si>
  <si>
    <t>21:0125:000328:0001:0001:00</t>
  </si>
  <si>
    <t>082M  :775389:00:------:--</t>
  </si>
  <si>
    <t>21:1066:000349</t>
  </si>
  <si>
    <t>21:0125:000329</t>
  </si>
  <si>
    <t>21:0125:000329:0001:0001:00</t>
  </si>
  <si>
    <t>082M  :775390:00:------:--</t>
  </si>
  <si>
    <t>21:1066:000350</t>
  </si>
  <si>
    <t>21:0125:000330</t>
  </si>
  <si>
    <t>21:0125:000330:0001:0001:00</t>
  </si>
  <si>
    <t>082M  :775391:00:------:--</t>
  </si>
  <si>
    <t>21:1066:000351</t>
  </si>
  <si>
    <t>21:0125:000331</t>
  </si>
  <si>
    <t>21:0125:000331:0001:0001:00</t>
  </si>
  <si>
    <t>082M  :775392:00:------:--</t>
  </si>
  <si>
    <t>21:1066:000352</t>
  </si>
  <si>
    <t>21:0125:000332</t>
  </si>
  <si>
    <t>21:0125:000332:0001:0001:00</t>
  </si>
  <si>
    <t>082M  :775393:00:------:--</t>
  </si>
  <si>
    <t>21:1066:000353</t>
  </si>
  <si>
    <t>21:0125:000333</t>
  </si>
  <si>
    <t>21:0125:000333:0001:0001:00</t>
  </si>
  <si>
    <t>082M  :775394:00:------:--</t>
  </si>
  <si>
    <t>21:1066:000354</t>
  </si>
  <si>
    <t>21:0125:000334</t>
  </si>
  <si>
    <t>21:0125:000334:0001:0001:00</t>
  </si>
  <si>
    <t>082M  :775395:00:------:--</t>
  </si>
  <si>
    <t>21:1066:000355</t>
  </si>
  <si>
    <t>21:0125:000335</t>
  </si>
  <si>
    <t>21:0125:000335:0001:0001:00</t>
  </si>
  <si>
    <t>082M  :775396:00:------:--</t>
  </si>
  <si>
    <t>21:1066:000356</t>
  </si>
  <si>
    <t>21:0125:000336</t>
  </si>
  <si>
    <t>21:0125:000336:0001:0001:00</t>
  </si>
  <si>
    <t>082M  :775397:00:------:--</t>
  </si>
  <si>
    <t>21:1066:000357</t>
  </si>
  <si>
    <t>21:0125:000337</t>
  </si>
  <si>
    <t>21:0125:000337:0001:0001:00</t>
  </si>
  <si>
    <t>082M  :775398:00:------:--</t>
  </si>
  <si>
    <t>21:1066:000358</t>
  </si>
  <si>
    <t>21:0125:000338</t>
  </si>
  <si>
    <t>21:0125:000338:0001:0001:00</t>
  </si>
  <si>
    <t>85.6</t>
  </si>
  <si>
    <t>082M  :775399:00:------:--</t>
  </si>
  <si>
    <t>21:1066:000359</t>
  </si>
  <si>
    <t>21:0125:000339</t>
  </si>
  <si>
    <t>21:0125:000339:0001:0001:00</t>
  </si>
  <si>
    <t>082M  :775400:00:------:--</t>
  </si>
  <si>
    <t>21:1066:000360</t>
  </si>
  <si>
    <t>21:0125:000340</t>
  </si>
  <si>
    <t>21:0125:000340:0001:0001:00</t>
  </si>
  <si>
    <t>082M  :775402:10:------:--</t>
  </si>
  <si>
    <t>21:1066:000361</t>
  </si>
  <si>
    <t>21:0125:000341</t>
  </si>
  <si>
    <t>21:0125:000341:0001:0001:00</t>
  </si>
  <si>
    <t>082M  :775403:20:775402:10</t>
  </si>
  <si>
    <t>21:1066:000362</t>
  </si>
  <si>
    <t>21:0125:000341:0002:0001:00</t>
  </si>
  <si>
    <t>082M  :775404:00:------:--</t>
  </si>
  <si>
    <t>21:1066:000363</t>
  </si>
  <si>
    <t>21:0125:000342</t>
  </si>
  <si>
    <t>21:0125:000342:0001:0001:00</t>
  </si>
  <si>
    <t>082M  :775405:00:------:--</t>
  </si>
  <si>
    <t>21:1066:000364</t>
  </si>
  <si>
    <t>21:0125:000343</t>
  </si>
  <si>
    <t>21:0125:000343:0001:0001:00</t>
  </si>
  <si>
    <t>082M  :775406:00:------:--</t>
  </si>
  <si>
    <t>21:1066:000365</t>
  </si>
  <si>
    <t>21:0125:000344</t>
  </si>
  <si>
    <t>21:0125:000344:0001:0001:00</t>
  </si>
  <si>
    <t>082M  :775407:00:------:--</t>
  </si>
  <si>
    <t>21:1066:000366</t>
  </si>
  <si>
    <t>21:0125:000345</t>
  </si>
  <si>
    <t>21:0125:000345:0001:0001:00</t>
  </si>
  <si>
    <t>082M  :775408:00:------:--</t>
  </si>
  <si>
    <t>21:1066:000367</t>
  </si>
  <si>
    <t>21:0125:000346</t>
  </si>
  <si>
    <t>21:0125:000346:0001:0001:00</t>
  </si>
  <si>
    <t>325</t>
  </si>
  <si>
    <t>082M  :775409:00:------:--</t>
  </si>
  <si>
    <t>21:1066:000368</t>
  </si>
  <si>
    <t>21:0125:000347</t>
  </si>
  <si>
    <t>21:0125:000347:0001:0001:00</t>
  </si>
  <si>
    <t>082M  :775410:00:------:--</t>
  </si>
  <si>
    <t>21:1066:000369</t>
  </si>
  <si>
    <t>21:0125:000348</t>
  </si>
  <si>
    <t>21:0125:000348:0001:0001:00</t>
  </si>
  <si>
    <t>082M  :775411:00:------:--</t>
  </si>
  <si>
    <t>21:1066:000370</t>
  </si>
  <si>
    <t>21:0125:000349</t>
  </si>
  <si>
    <t>21:0125:000349:0001:0001:00</t>
  </si>
  <si>
    <t>082M  :775412:00:------:--</t>
  </si>
  <si>
    <t>21:1066:000371</t>
  </si>
  <si>
    <t>21:0125:000350</t>
  </si>
  <si>
    <t>21:0125:000350:0001:0001:00</t>
  </si>
  <si>
    <t>082M  :775413:00:------:--</t>
  </si>
  <si>
    <t>21:1066:000372</t>
  </si>
  <si>
    <t>21:0125:000351</t>
  </si>
  <si>
    <t>21:0125:000351:0001:0001:00</t>
  </si>
  <si>
    <t>082M  :775414:00:------:--</t>
  </si>
  <si>
    <t>21:1066:000373</t>
  </si>
  <si>
    <t>21:0125:000352</t>
  </si>
  <si>
    <t>21:0125:000352:0001:0001:00</t>
  </si>
  <si>
    <t>2190</t>
  </si>
  <si>
    <t>082M  :775415:00:------:--</t>
  </si>
  <si>
    <t>21:1066:000374</t>
  </si>
  <si>
    <t>21:0125:000353</t>
  </si>
  <si>
    <t>21:0125:000353:0001:0001:00</t>
  </si>
  <si>
    <t>082M  :775417:00:------:--</t>
  </si>
  <si>
    <t>21:1066:000375</t>
  </si>
  <si>
    <t>21:0125:000354</t>
  </si>
  <si>
    <t>21:0125:000354:0001:0001:00</t>
  </si>
  <si>
    <t>082M  :775418:00:------:--</t>
  </si>
  <si>
    <t>21:1066:000376</t>
  </si>
  <si>
    <t>21:0125:000355</t>
  </si>
  <si>
    <t>21:0125:000355:0001:0001:00</t>
  </si>
  <si>
    <t>082M  :775419:00:------:--</t>
  </si>
  <si>
    <t>21:1066:000377</t>
  </si>
  <si>
    <t>21:0125:000356</t>
  </si>
  <si>
    <t>21:0125:000356:0001:0001:00</t>
  </si>
  <si>
    <t>082M  :775420:00:------:--</t>
  </si>
  <si>
    <t>21:1066:000378</t>
  </si>
  <si>
    <t>21:0125:000357</t>
  </si>
  <si>
    <t>21:0125:000357:0001:0001:00</t>
  </si>
  <si>
    <t>082M  :775422:00:------:--</t>
  </si>
  <si>
    <t>21:1066:000379</t>
  </si>
  <si>
    <t>21:0125:000358</t>
  </si>
  <si>
    <t>21:0125:000358:0001:0001:00</t>
  </si>
  <si>
    <t>082M  :775423:00:------:--</t>
  </si>
  <si>
    <t>21:1066:000380</t>
  </si>
  <si>
    <t>21:0125:000359</t>
  </si>
  <si>
    <t>21:0125:000359:0001:0001:00</t>
  </si>
  <si>
    <t>082M  :775424:10:------:--</t>
  </si>
  <si>
    <t>21:1066:000381</t>
  </si>
  <si>
    <t>21:0125:000360</t>
  </si>
  <si>
    <t>21:0125:000360:0001:0001:00</t>
  </si>
  <si>
    <t>082M  :775425:20:775424:10</t>
  </si>
  <si>
    <t>21:1066:000382</t>
  </si>
  <si>
    <t>21:0125:000360:0002:0001:00</t>
  </si>
  <si>
    <t>082M  :775426:00:------:--</t>
  </si>
  <si>
    <t>21:1066:000383</t>
  </si>
  <si>
    <t>21:0125:000361</t>
  </si>
  <si>
    <t>21:0125:000361:0001:0001:00</t>
  </si>
  <si>
    <t>082M  :775427:00:------:--</t>
  </si>
  <si>
    <t>21:1066:000384</t>
  </si>
  <si>
    <t>21:0125:000362</t>
  </si>
  <si>
    <t>21:0125:000362:0001:0001:00</t>
  </si>
  <si>
    <t>082M  :775428:00:------:--</t>
  </si>
  <si>
    <t>21:1066:000385</t>
  </si>
  <si>
    <t>21:0125:000363</t>
  </si>
  <si>
    <t>21:0125:000363:0001:0001:00</t>
  </si>
  <si>
    <t>082M  :775429:00:------:--</t>
  </si>
  <si>
    <t>21:1066:000386</t>
  </si>
  <si>
    <t>21:0125:000364</t>
  </si>
  <si>
    <t>21:0125:000364:0001:0001:00</t>
  </si>
  <si>
    <t>082M  :775430:00:------:--</t>
  </si>
  <si>
    <t>21:1066:000387</t>
  </si>
  <si>
    <t>21:0125:000365</t>
  </si>
  <si>
    <t>21:0125:000365:0001:0001:00</t>
  </si>
  <si>
    <t>082M  :775432:00:------:--</t>
  </si>
  <si>
    <t>21:1066:000388</t>
  </si>
  <si>
    <t>21:0125:000366</t>
  </si>
  <si>
    <t>21:0125:000366:0001:0001:00</t>
  </si>
  <si>
    <t>082M  :775433:00:------:--</t>
  </si>
  <si>
    <t>21:1066:000389</t>
  </si>
  <si>
    <t>21:0125:000367</t>
  </si>
  <si>
    <t>21:0125:000367:0001:0001:00</t>
  </si>
  <si>
    <t>082M  :775434:00:------:--</t>
  </si>
  <si>
    <t>21:1066:000390</t>
  </si>
  <si>
    <t>21:0125:000368</t>
  </si>
  <si>
    <t>21:0125:000368:0001:0001:00</t>
  </si>
  <si>
    <t>082M  :775435:00:------:--</t>
  </si>
  <si>
    <t>21:1066:000391</t>
  </si>
  <si>
    <t>21:0125:000369</t>
  </si>
  <si>
    <t>21:0125:000369:0001:0001:00</t>
  </si>
  <si>
    <t>082M  :775436:00:------:--</t>
  </si>
  <si>
    <t>21:1066:000392</t>
  </si>
  <si>
    <t>21:0125:000370</t>
  </si>
  <si>
    <t>21:0125:000370:0001:0001:00</t>
  </si>
  <si>
    <t>082M  :775437:00:------:--</t>
  </si>
  <si>
    <t>21:1066:000393</t>
  </si>
  <si>
    <t>21:0125:000371</t>
  </si>
  <si>
    <t>21:0125:000371:0001:0001:00</t>
  </si>
  <si>
    <t>082M  :775438:00:------:--</t>
  </si>
  <si>
    <t>21:1066:000394</t>
  </si>
  <si>
    <t>21:0125:000372</t>
  </si>
  <si>
    <t>21:0125:000372:0001:0001:00</t>
  </si>
  <si>
    <t>082M  :775439:00:------:--</t>
  </si>
  <si>
    <t>21:1066:000395</t>
  </si>
  <si>
    <t>21:0125:000373</t>
  </si>
  <si>
    <t>21:0125:000373:0001:0001:00</t>
  </si>
  <si>
    <t>082M  :775440:00:------:--</t>
  </si>
  <si>
    <t>21:1066:000396</t>
  </si>
  <si>
    <t>21:0125:000374</t>
  </si>
  <si>
    <t>21:0125:000374:0001:0001:00</t>
  </si>
  <si>
    <t>082M  :775442:00:------:--</t>
  </si>
  <si>
    <t>21:1066:000397</t>
  </si>
  <si>
    <t>21:0125:000375</t>
  </si>
  <si>
    <t>21:0125:000375:0001:0001:00</t>
  </si>
  <si>
    <t>082M  :775443:10:------:--</t>
  </si>
  <si>
    <t>21:1066:000398</t>
  </si>
  <si>
    <t>21:0125:000376</t>
  </si>
  <si>
    <t>21:0125:000376:0001:0001:00</t>
  </si>
  <si>
    <t>082M  :775444:20:775443:10</t>
  </si>
  <si>
    <t>21:1066:000399</t>
  </si>
  <si>
    <t>21:0125:000376:0002:0001:00</t>
  </si>
  <si>
    <t>082M  :775445:00:------:--</t>
  </si>
  <si>
    <t>21:1066:000400</t>
  </si>
  <si>
    <t>21:0125:000377</t>
  </si>
  <si>
    <t>21:0125:000377:0001:0001:00</t>
  </si>
  <si>
    <t>082M  :775446:00:------:--</t>
  </si>
  <si>
    <t>21:1066:000401</t>
  </si>
  <si>
    <t>21:0125:000378</t>
  </si>
  <si>
    <t>21:0125:000378:0001:0001:00</t>
  </si>
  <si>
    <t>082M  :775447:00:------:--</t>
  </si>
  <si>
    <t>21:1066:000402</t>
  </si>
  <si>
    <t>21:0125:000379</t>
  </si>
  <si>
    <t>21:0125:000379:0001:0001:00</t>
  </si>
  <si>
    <t>082M  :775448:00:------:--</t>
  </si>
  <si>
    <t>21:1066:000403</t>
  </si>
  <si>
    <t>21:0125:000380</t>
  </si>
  <si>
    <t>21:0125:000380:0001:0001:00</t>
  </si>
  <si>
    <t>082M  :775449:00:------:--</t>
  </si>
  <si>
    <t>21:1066:000404</t>
  </si>
  <si>
    <t>21:0125:000381</t>
  </si>
  <si>
    <t>21:0125:000381:0001:0001:00</t>
  </si>
  <si>
    <t>082M  :775450:00:------:--</t>
  </si>
  <si>
    <t>21:1066:000405</t>
  </si>
  <si>
    <t>21:0125:000382</t>
  </si>
  <si>
    <t>21:0125:000382:0001:0001:00</t>
  </si>
  <si>
    <t>082M  :775451:00:------:--</t>
  </si>
  <si>
    <t>21:1066:000406</t>
  </si>
  <si>
    <t>21:0125:000383</t>
  </si>
  <si>
    <t>21:0125:000383:0001:0001:00</t>
  </si>
  <si>
    <t>082M  :775452:00:------:--</t>
  </si>
  <si>
    <t>21:1066:000407</t>
  </si>
  <si>
    <t>21:0125:000384</t>
  </si>
  <si>
    <t>21:0125:000384:0001:0001:00</t>
  </si>
  <si>
    <t>082M  :775453:00:------:--</t>
  </si>
  <si>
    <t>21:1066:000408</t>
  </si>
  <si>
    <t>21:0125:000385</t>
  </si>
  <si>
    <t>21:0125:000385:0001:0001:00</t>
  </si>
  <si>
    <t>082M  :775454:00:------:--</t>
  </si>
  <si>
    <t>21:1066:000409</t>
  </si>
  <si>
    <t>21:0125:000386</t>
  </si>
  <si>
    <t>21:0125:000386:0001:0001:00</t>
  </si>
  <si>
    <t>082M  :775455:00:------:--</t>
  </si>
  <si>
    <t>21:1066:000410</t>
  </si>
  <si>
    <t>21:0125:000387</t>
  </si>
  <si>
    <t>21:0125:000387:0001:0001:00</t>
  </si>
  <si>
    <t>082M  :775456:00:------:--</t>
  </si>
  <si>
    <t>21:1066:000411</t>
  </si>
  <si>
    <t>21:0125:000388</t>
  </si>
  <si>
    <t>21:0125:000388:0001:0001:00</t>
  </si>
  <si>
    <t>082M  :775457:00:------:--</t>
  </si>
  <si>
    <t>21:1066:000412</t>
  </si>
  <si>
    <t>21:0125:000389</t>
  </si>
  <si>
    <t>21:0125:000389:0001:0001:00</t>
  </si>
  <si>
    <t>082M  :775458:00:------:--</t>
  </si>
  <si>
    <t>21:1066:000413</t>
  </si>
  <si>
    <t>21:0125:000390</t>
  </si>
  <si>
    <t>21:0125:000390:0001:0001:00</t>
  </si>
  <si>
    <t>62.3</t>
  </si>
  <si>
    <t>082M  :775460:00:------:--</t>
  </si>
  <si>
    <t>21:1066:000414</t>
  </si>
  <si>
    <t>21:0125:000391</t>
  </si>
  <si>
    <t>21:0125:000391:0001:0001:00</t>
  </si>
  <si>
    <t>96.9</t>
  </si>
  <si>
    <t>082M  :775462:00:------:--</t>
  </si>
  <si>
    <t>21:1066:000415</t>
  </si>
  <si>
    <t>21:0125:000392</t>
  </si>
  <si>
    <t>21:0125:000392:0001:0001:00</t>
  </si>
  <si>
    <t>082M  :775463:10:------:--</t>
  </si>
  <si>
    <t>21:1066:000416</t>
  </si>
  <si>
    <t>21:0125:000393</t>
  </si>
  <si>
    <t>21:0125:000393:0001:0001:00</t>
  </si>
  <si>
    <t>082M  :775464:20:775463:10</t>
  </si>
  <si>
    <t>21:1066:000417</t>
  </si>
  <si>
    <t>21:0125:000393:0002:0001:00</t>
  </si>
  <si>
    <t>082M  :775465:00:------:--</t>
  </si>
  <si>
    <t>21:1066:000418</t>
  </si>
  <si>
    <t>21:0125:000394</t>
  </si>
  <si>
    <t>21:0125:000394:0001:0001:00</t>
  </si>
  <si>
    <t>082M  :775466:00:------:--</t>
  </si>
  <si>
    <t>21:1066:000419</t>
  </si>
  <si>
    <t>21:0125:000395</t>
  </si>
  <si>
    <t>21:0125:000395:0001:0001:00</t>
  </si>
  <si>
    <t>082M  :775467:00:------:--</t>
  </si>
  <si>
    <t>21:1066:000420</t>
  </si>
  <si>
    <t>21:0125:000396</t>
  </si>
  <si>
    <t>21:0125:000396:0001:0001:00</t>
  </si>
  <si>
    <t>082M  :775469:00:------:--</t>
  </si>
  <si>
    <t>21:1066:000421</t>
  </si>
  <si>
    <t>21:0125:000397</t>
  </si>
  <si>
    <t>21:0125:000397:0001:0001:00</t>
  </si>
  <si>
    <t>082M  :775470:00:------:--</t>
  </si>
  <si>
    <t>21:1066:000422</t>
  </si>
  <si>
    <t>21:0125:000398</t>
  </si>
  <si>
    <t>21:0125:000398:0001:0001:00</t>
  </si>
  <si>
    <t>813</t>
  </si>
  <si>
    <t>449</t>
  </si>
  <si>
    <t>082M  :775471:00:------:--</t>
  </si>
  <si>
    <t>21:1066:000423</t>
  </si>
  <si>
    <t>21:0125:000399</t>
  </si>
  <si>
    <t>21:0125:000399:0001:0001:00</t>
  </si>
  <si>
    <t>082M  :775472:00:------:--</t>
  </si>
  <si>
    <t>21:1066:000424</t>
  </si>
  <si>
    <t>21:0125:000400</t>
  </si>
  <si>
    <t>21:0125:000400:0001:0001:00</t>
  </si>
  <si>
    <t>082M  :775473:00:------:--</t>
  </si>
  <si>
    <t>21:1066:000425</t>
  </si>
  <si>
    <t>21:0125:000401</t>
  </si>
  <si>
    <t>21:0125:000401:0001:0001:00</t>
  </si>
  <si>
    <t>082M  :775474:00:------:--</t>
  </si>
  <si>
    <t>21:1066:000426</t>
  </si>
  <si>
    <t>21:0125:000402</t>
  </si>
  <si>
    <t>21:0125:000402:0001:0001:00</t>
  </si>
  <si>
    <t>082M  :775475:00:------:--</t>
  </si>
  <si>
    <t>21:1066:000427</t>
  </si>
  <si>
    <t>21:0125:000403</t>
  </si>
  <si>
    <t>21:0125:000403:0001:0001:00</t>
  </si>
  <si>
    <t>082M  :775476:00:------:--</t>
  </si>
  <si>
    <t>21:1066:000428</t>
  </si>
  <si>
    <t>21:0125:000404</t>
  </si>
  <si>
    <t>21:0125:000404:0001:0001:00</t>
  </si>
  <si>
    <t>082M  :775477:00:------:--</t>
  </si>
  <si>
    <t>21:1066:000429</t>
  </si>
  <si>
    <t>21:0125:000405</t>
  </si>
  <si>
    <t>21:0125:000405:0001:0001:00</t>
  </si>
  <si>
    <t>082M  :775478:00:------:--</t>
  </si>
  <si>
    <t>21:1066:000430</t>
  </si>
  <si>
    <t>21:0125:000406</t>
  </si>
  <si>
    <t>21:0125:000406:0001:0001:00</t>
  </si>
  <si>
    <t>082M  :775479:00:------:--</t>
  </si>
  <si>
    <t>21:1066:000431</t>
  </si>
  <si>
    <t>21:0125:000407</t>
  </si>
  <si>
    <t>21:0125:000407:0001:0001:00</t>
  </si>
  <si>
    <t>521</t>
  </si>
  <si>
    <t>299</t>
  </si>
  <si>
    <t>48.2</t>
  </si>
  <si>
    <t>082M  :775480:00:------:--</t>
  </si>
  <si>
    <t>21:1066:000432</t>
  </si>
  <si>
    <t>21:0125:000408</t>
  </si>
  <si>
    <t>21:0125:000408:0001:0001:00</t>
  </si>
  <si>
    <t>082M  :775482:00:------:--</t>
  </si>
  <si>
    <t>21:1066:000433</t>
  </si>
  <si>
    <t>21:0125:000409</t>
  </si>
  <si>
    <t>21:0125:000409:0001:0001:00</t>
  </si>
  <si>
    <t>082M  :775483:10:------:--</t>
  </si>
  <si>
    <t>21:1066:000434</t>
  </si>
  <si>
    <t>21:0125:000410</t>
  </si>
  <si>
    <t>21:0125:000410:0001:0001:00</t>
  </si>
  <si>
    <t>082M  :775484:20:775483:10</t>
  </si>
  <si>
    <t>21:1066:000435</t>
  </si>
  <si>
    <t>21:0125:000410:0002:0001:00</t>
  </si>
  <si>
    <t>082M  :775485:00:------:--</t>
  </si>
  <si>
    <t>21:1066:000436</t>
  </si>
  <si>
    <t>21:0125:000411</t>
  </si>
  <si>
    <t>21:0125:000411:0001:0001:00</t>
  </si>
  <si>
    <t>082M  :775486:00:------:--</t>
  </si>
  <si>
    <t>21:1066:000437</t>
  </si>
  <si>
    <t>21:0125:000412</t>
  </si>
  <si>
    <t>21:0125:000412:0001:0001:00</t>
  </si>
  <si>
    <t>082M  :775487:00:------:--</t>
  </si>
  <si>
    <t>21:1066:000438</t>
  </si>
  <si>
    <t>21:0125:000413</t>
  </si>
  <si>
    <t>21:0125:000413:0001:0001:00</t>
  </si>
  <si>
    <t>082M  :775488:00:------:--</t>
  </si>
  <si>
    <t>21:1066:000439</t>
  </si>
  <si>
    <t>21:0125:000414</t>
  </si>
  <si>
    <t>21:0125:000414:0001:0001:00</t>
  </si>
  <si>
    <t>082M  :775489:00:------:--</t>
  </si>
  <si>
    <t>21:1066:000440</t>
  </si>
  <si>
    <t>21:0125:000415</t>
  </si>
  <si>
    <t>21:0125:000415:0001:0001:00</t>
  </si>
  <si>
    <t>082M  :775490:00:------:--</t>
  </si>
  <si>
    <t>21:1066:000441</t>
  </si>
  <si>
    <t>21:0125:000416</t>
  </si>
  <si>
    <t>21:0125:000416:0001:0001:00</t>
  </si>
  <si>
    <t>082M  :775491:00:------:--</t>
  </si>
  <si>
    <t>21:1066:000442</t>
  </si>
  <si>
    <t>21:0125:000417</t>
  </si>
  <si>
    <t>21:0125:000417:0001:0001:00</t>
  </si>
  <si>
    <t>082M  :775492:00:------:--</t>
  </si>
  <si>
    <t>21:1066:000443</t>
  </si>
  <si>
    <t>21:0125:000418</t>
  </si>
  <si>
    <t>21:0125:000418:0001:0001:00</t>
  </si>
  <si>
    <t>082M  :775493:00:------:--</t>
  </si>
  <si>
    <t>21:1066:000444</t>
  </si>
  <si>
    <t>21:0125:000419</t>
  </si>
  <si>
    <t>21:0125:000419:0001:0001:00</t>
  </si>
  <si>
    <t>082M  :775495:00:------:--</t>
  </si>
  <si>
    <t>21:1066:000445</t>
  </si>
  <si>
    <t>21:0125:000420</t>
  </si>
  <si>
    <t>21:0125:000420:0001:0001:00</t>
  </si>
  <si>
    <t>082M  :775496:00:------:--</t>
  </si>
  <si>
    <t>21:1066:000446</t>
  </si>
  <si>
    <t>21:0125:000421</t>
  </si>
  <si>
    <t>21:0125:000421:0001:0001:00</t>
  </si>
  <si>
    <t>082M  :775497:00:------:--</t>
  </si>
  <si>
    <t>21:1066:000447</t>
  </si>
  <si>
    <t>21:0125:000422</t>
  </si>
  <si>
    <t>21:0125:000422:0001:0001:00</t>
  </si>
  <si>
    <t>082M  :775498:00:------:--</t>
  </si>
  <si>
    <t>21:1066:000448</t>
  </si>
  <si>
    <t>21:0125:000423</t>
  </si>
  <si>
    <t>21:0125:000423:0001:0001:00</t>
  </si>
  <si>
    <t>082M  :775499:00:------:--</t>
  </si>
  <si>
    <t>21:1066:000449</t>
  </si>
  <si>
    <t>21:0125:000424</t>
  </si>
  <si>
    <t>21:0125:000424:0001:0001:00</t>
  </si>
  <si>
    <t>082M  :775500:00:------:--</t>
  </si>
  <si>
    <t>21:1066:000450</t>
  </si>
  <si>
    <t>21:0125:000425</t>
  </si>
  <si>
    <t>21:0125:000425:0001:0001:00</t>
  </si>
  <si>
    <t>63.2</t>
  </si>
  <si>
    <t>082M  :775502:10:------:--</t>
  </si>
  <si>
    <t>21:1066:000451</t>
  </si>
  <si>
    <t>21:0125:000426</t>
  </si>
  <si>
    <t>21:0125:000426:0001:0001:00</t>
  </si>
  <si>
    <t>082M  :775503:20:775502:10</t>
  </si>
  <si>
    <t>21:1066:000452</t>
  </si>
  <si>
    <t>21:0125:000426:0002:0001:00</t>
  </si>
  <si>
    <t>082M  :775504:00:------:--</t>
  </si>
  <si>
    <t>21:1066:000453</t>
  </si>
  <si>
    <t>21:0125:000427</t>
  </si>
  <si>
    <t>21:0125:000427:0001:0001:00</t>
  </si>
  <si>
    <t>082M  :775505:00:------:--</t>
  </si>
  <si>
    <t>21:1066:000454</t>
  </si>
  <si>
    <t>21:0125:000428</t>
  </si>
  <si>
    <t>21:0125:000428:0001:0001:00</t>
  </si>
  <si>
    <t>082M  :775506:00:------:--</t>
  </si>
  <si>
    <t>21:1066:000455</t>
  </si>
  <si>
    <t>21:0125:000429</t>
  </si>
  <si>
    <t>21:0125:000429:0001:0001:00</t>
  </si>
  <si>
    <t>082M  :775507:00:------:--</t>
  </si>
  <si>
    <t>21:1066:000456</t>
  </si>
  <si>
    <t>21:0125:000430</t>
  </si>
  <si>
    <t>21:0125:000430:0001:0001:00</t>
  </si>
  <si>
    <t>56.8</t>
  </si>
  <si>
    <t>082M  :775508:00:------:--</t>
  </si>
  <si>
    <t>21:1066:000457</t>
  </si>
  <si>
    <t>21:0125:000431</t>
  </si>
  <si>
    <t>21:0125:000431:0001:0001:00</t>
  </si>
  <si>
    <t>082M  :775509:00:------:--</t>
  </si>
  <si>
    <t>21:1066:000458</t>
  </si>
  <si>
    <t>21:0125:000432</t>
  </si>
  <si>
    <t>21:0125:000432:0001:0001:00</t>
  </si>
  <si>
    <t>082M  :775510:00:------:--</t>
  </si>
  <si>
    <t>21:1066:000459</t>
  </si>
  <si>
    <t>21:0125:000433</t>
  </si>
  <si>
    <t>21:0125:000433:0001:0001:00</t>
  </si>
  <si>
    <t>082M  :775511:00:------:--</t>
  </si>
  <si>
    <t>21:1066:000460</t>
  </si>
  <si>
    <t>21:0125:000434</t>
  </si>
  <si>
    <t>21:0125:000434:0001:0001:00</t>
  </si>
  <si>
    <t>082M  :775512:00:------:--</t>
  </si>
  <si>
    <t>21:1066:000461</t>
  </si>
  <si>
    <t>21:0125:000435</t>
  </si>
  <si>
    <t>21:0125:000435:0001:0001:00</t>
  </si>
  <si>
    <t>082M  :775514:00:------:--</t>
  </si>
  <si>
    <t>21:1066:000462</t>
  </si>
  <si>
    <t>21:0125:000436</t>
  </si>
  <si>
    <t>21:0125:000436:0001:0001:00</t>
  </si>
  <si>
    <t>082M  :775515:00:------:--</t>
  </si>
  <si>
    <t>21:1066:000463</t>
  </si>
  <si>
    <t>21:0125:000437</t>
  </si>
  <si>
    <t>21:0125:000437:0001:0001:00</t>
  </si>
  <si>
    <t>082M  :775516:00:------:--</t>
  </si>
  <si>
    <t>21:1066:000464</t>
  </si>
  <si>
    <t>21:0125:000438</t>
  </si>
  <si>
    <t>21:0125:000438:0001:0001:00</t>
  </si>
  <si>
    <t>082M  :775517:00:------:--</t>
  </si>
  <si>
    <t>21:1066:000465</t>
  </si>
  <si>
    <t>21:0125:000439</t>
  </si>
  <si>
    <t>21:0125:000439:0001:0001:00</t>
  </si>
  <si>
    <t>082M  :775518:00:------:--</t>
  </si>
  <si>
    <t>21:1066:000466</t>
  </si>
  <si>
    <t>21:0125:000440</t>
  </si>
  <si>
    <t>21:0125:000440:0001:0001:00</t>
  </si>
  <si>
    <t>082M  :775519:00:------:--</t>
  </si>
  <si>
    <t>21:1066:000467</t>
  </si>
  <si>
    <t>21:0125:000441</t>
  </si>
  <si>
    <t>21:0125:000441:0001:0001:00</t>
  </si>
  <si>
    <t>082M  :775520:00:------:--</t>
  </si>
  <si>
    <t>21:1066:000468</t>
  </si>
  <si>
    <t>21:0125:000442</t>
  </si>
  <si>
    <t>21:0125:000442:0001:0001:00</t>
  </si>
  <si>
    <t>082M  :775522:10:------:--</t>
  </si>
  <si>
    <t>21:1066:000469</t>
  </si>
  <si>
    <t>21:0125:000443</t>
  </si>
  <si>
    <t>21:0125:000443:0001:0001:00</t>
  </si>
  <si>
    <t>082M  :775523:20:775522:10</t>
  </si>
  <si>
    <t>21:1066:000470</t>
  </si>
  <si>
    <t>21:0125:000443:0002:0001:00</t>
  </si>
  <si>
    <t>092H  :811002:00:------:--</t>
  </si>
  <si>
    <t>21:1079:000001</t>
  </si>
  <si>
    <t>21:0155:000001</t>
  </si>
  <si>
    <t>21:0155:000001:0001:0001:00</t>
  </si>
  <si>
    <t>092H  :811004:10:------:--</t>
  </si>
  <si>
    <t>21:1079:000002</t>
  </si>
  <si>
    <t>21:0155:000002</t>
  </si>
  <si>
    <t>21:0155:000002:0001:0001:00</t>
  </si>
  <si>
    <t>092H  :811005:20:811004:10</t>
  </si>
  <si>
    <t>21:1079:000003</t>
  </si>
  <si>
    <t>21:0155:000002:0002:0001:00</t>
  </si>
  <si>
    <t>092H  :811006:00:------:--</t>
  </si>
  <si>
    <t>21:1079:000004</t>
  </si>
  <si>
    <t>21:0155:000003</t>
  </si>
  <si>
    <t>21:0155:000003:0001:0001:00</t>
  </si>
  <si>
    <t>092H  :811007:00:------:--</t>
  </si>
  <si>
    <t>21:1079:000005</t>
  </si>
  <si>
    <t>21:0155:000004</t>
  </si>
  <si>
    <t>21:0155:000004:0001:0001:00</t>
  </si>
  <si>
    <t>092H  :811008:00:------:--</t>
  </si>
  <si>
    <t>21:1079:000006</t>
  </si>
  <si>
    <t>21:0155:000005</t>
  </si>
  <si>
    <t>21:0155:000005:0001:0001:00</t>
  </si>
  <si>
    <t>092H  :811009:00:------:--</t>
  </si>
  <si>
    <t>21:1079:000007</t>
  </si>
  <si>
    <t>21:0155:000006</t>
  </si>
  <si>
    <t>21:0155:000006:0001:0001:00</t>
  </si>
  <si>
    <t>092H  :811010:00:------:--</t>
  </si>
  <si>
    <t>21:1079:000008</t>
  </si>
  <si>
    <t>21:0155:000007</t>
  </si>
  <si>
    <t>21:0155:000007:0001:0001:00</t>
  </si>
  <si>
    <t>092H  :811011:00:------:--</t>
  </si>
  <si>
    <t>21:1079:000009</t>
  </si>
  <si>
    <t>21:0155:000008</t>
  </si>
  <si>
    <t>21:0155:000008:0001:0001:00</t>
  </si>
  <si>
    <t>092H  :811012:00:------:--</t>
  </si>
  <si>
    <t>21:1079:000010</t>
  </si>
  <si>
    <t>21:0155:000009</t>
  </si>
  <si>
    <t>21:0155:000009:0001:0001:00</t>
  </si>
  <si>
    <t>092H  :811013:00:------:--</t>
  </si>
  <si>
    <t>21:1079:000011</t>
  </si>
  <si>
    <t>21:0155:000010</t>
  </si>
  <si>
    <t>21:0155:000010:0001:0001:00</t>
  </si>
  <si>
    <t>092H  :811014:00:------:--</t>
  </si>
  <si>
    <t>21:1079:000012</t>
  </si>
  <si>
    <t>21:0155:000011</t>
  </si>
  <si>
    <t>21:0155:000011:0001:0001:00</t>
  </si>
  <si>
    <t>092H  :811015:00:------:--</t>
  </si>
  <si>
    <t>21:1079:000013</t>
  </si>
  <si>
    <t>21:0155:000012</t>
  </si>
  <si>
    <t>21:0155:000012:0001:0001:00</t>
  </si>
  <si>
    <t>092H  :811016:00:------:--</t>
  </si>
  <si>
    <t>21:1079:000014</t>
  </si>
  <si>
    <t>21:0155:000013</t>
  </si>
  <si>
    <t>21:0155:000013:0001:0001:00</t>
  </si>
  <si>
    <t>092H  :811017:00:------:--</t>
  </si>
  <si>
    <t>21:1079:000015</t>
  </si>
  <si>
    <t>21:0155:000014</t>
  </si>
  <si>
    <t>21:0155:000014:0001:0001:00</t>
  </si>
  <si>
    <t>092H  :811018:00:------:--</t>
  </si>
  <si>
    <t>21:1079:000016</t>
  </si>
  <si>
    <t>21:0155:000015</t>
  </si>
  <si>
    <t>21:0155:000015:0001:0001:00</t>
  </si>
  <si>
    <t>092H  :811019:00:------:--</t>
  </si>
  <si>
    <t>21:1079:000017</t>
  </si>
  <si>
    <t>21:0155:000016</t>
  </si>
  <si>
    <t>21:0155:000016:0001:0001:00</t>
  </si>
  <si>
    <t>092H  :811020:00:------:--</t>
  </si>
  <si>
    <t>21:1079:000018</t>
  </si>
  <si>
    <t>21:0155:000017</t>
  </si>
  <si>
    <t>21:0155:000017:0001:0001:00</t>
  </si>
  <si>
    <t>092H  :811022:00:------:--</t>
  </si>
  <si>
    <t>21:1079:000019</t>
  </si>
  <si>
    <t>21:0155:000018</t>
  </si>
  <si>
    <t>21:0155:000018:0001:0001:00</t>
  </si>
  <si>
    <t>092H  :811023:10:------:--</t>
  </si>
  <si>
    <t>21:1079:000020</t>
  </si>
  <si>
    <t>21:0155:000019</t>
  </si>
  <si>
    <t>21:0155:000019:0001:0001:00</t>
  </si>
  <si>
    <t>37.1</t>
  </si>
  <si>
    <t>092H  :811024:20:811023:10</t>
  </si>
  <si>
    <t>21:1079:000021</t>
  </si>
  <si>
    <t>21:0155:000019:0002:0001:00</t>
  </si>
  <si>
    <t>092H  :811025:00:------:--</t>
  </si>
  <si>
    <t>21:1079:000022</t>
  </si>
  <si>
    <t>21:0155:000020</t>
  </si>
  <si>
    <t>21:0155:000020:0001:0001:00</t>
  </si>
  <si>
    <t>092H  :811026:00:------:--</t>
  </si>
  <si>
    <t>21:1079:000023</t>
  </si>
  <si>
    <t>21:0155:000021</t>
  </si>
  <si>
    <t>21:0155:000021:0001:0001:00</t>
  </si>
  <si>
    <t>092H  :811027:00:------:--</t>
  </si>
  <si>
    <t>21:1079:000024</t>
  </si>
  <si>
    <t>21:0155:000022</t>
  </si>
  <si>
    <t>21:0155:000022:0001:0001:00</t>
  </si>
  <si>
    <t>092H  :811028:00:------:--</t>
  </si>
  <si>
    <t>21:1079:000025</t>
  </si>
  <si>
    <t>21:0155:000023</t>
  </si>
  <si>
    <t>21:0155:000023:0001:0001:00</t>
  </si>
  <si>
    <t>092H  :811029:00:------:--</t>
  </si>
  <si>
    <t>21:1079:000026</t>
  </si>
  <si>
    <t>21:0155:000024</t>
  </si>
  <si>
    <t>21:0155:000024:0001:0001:00</t>
  </si>
  <si>
    <t>092H  :811030:00:------:--</t>
  </si>
  <si>
    <t>21:1079:000027</t>
  </si>
  <si>
    <t>21:0155:000025</t>
  </si>
  <si>
    <t>21:0155:000025:0001:0001:00</t>
  </si>
  <si>
    <t>092H  :811031:00:------:--</t>
  </si>
  <si>
    <t>21:1079:000028</t>
  </si>
  <si>
    <t>21:0155:000026</t>
  </si>
  <si>
    <t>21:0155:000026:0001:0001:00</t>
  </si>
  <si>
    <t>092H  :811032:00:------:--</t>
  </si>
  <si>
    <t>21:1079:000029</t>
  </si>
  <si>
    <t>21:0155:000027</t>
  </si>
  <si>
    <t>21:0155:000027:0001:0001:00</t>
  </si>
  <si>
    <t>092H  :811033:00:------:--</t>
  </si>
  <si>
    <t>21:1079:000030</t>
  </si>
  <si>
    <t>21:0155:000028</t>
  </si>
  <si>
    <t>21:0155:000028:0001:0001:00</t>
  </si>
  <si>
    <t>092H  :811034:00:------:--</t>
  </si>
  <si>
    <t>21:1079:000031</t>
  </si>
  <si>
    <t>21:0155:000029</t>
  </si>
  <si>
    <t>21:0155:000029:0001:0001:00</t>
  </si>
  <si>
    <t>092H  :811035:00:------:--</t>
  </si>
  <si>
    <t>21:1079:000032</t>
  </si>
  <si>
    <t>21:0155:000030</t>
  </si>
  <si>
    <t>21:0155:000030:0001:0001:00</t>
  </si>
  <si>
    <t>092H  :811037:00:------:--</t>
  </si>
  <si>
    <t>21:1079:000033</t>
  </si>
  <si>
    <t>21:0155:000031</t>
  </si>
  <si>
    <t>21:0155:000031:0001:0001:00</t>
  </si>
  <si>
    <t>092H  :811038:00:------:--</t>
  </si>
  <si>
    <t>21:1079:000034</t>
  </si>
  <si>
    <t>21:0155:000032</t>
  </si>
  <si>
    <t>21:0155:000032:0001:0001:00</t>
  </si>
  <si>
    <t>5.19</t>
  </si>
  <si>
    <t>092H  :811039:00:------:--</t>
  </si>
  <si>
    <t>21:1079:000035</t>
  </si>
  <si>
    <t>21:0155:000033</t>
  </si>
  <si>
    <t>21:0155:000033:0001:0001:00</t>
  </si>
  <si>
    <t>092H  :811040:00:------:--</t>
  </si>
  <si>
    <t>21:1079:000036</t>
  </si>
  <si>
    <t>21:0155:000034</t>
  </si>
  <si>
    <t>21:0155:000034:0001:0001:00</t>
  </si>
  <si>
    <t>092H  :811042:00:------:--</t>
  </si>
  <si>
    <t>21:1079:000037</t>
  </si>
  <si>
    <t>21:0155:000035</t>
  </si>
  <si>
    <t>21:0155:000035:0001:0001:00</t>
  </si>
  <si>
    <t>&lt;200</t>
  </si>
  <si>
    <t>12.04</t>
  </si>
  <si>
    <t>092H  :811043:00:------:--</t>
  </si>
  <si>
    <t>21:1079:000038</t>
  </si>
  <si>
    <t>21:0155:000036</t>
  </si>
  <si>
    <t>21:0155:000036:0001:0001:00</t>
  </si>
  <si>
    <t>28.05</t>
  </si>
  <si>
    <t>092H  :811044:10:------:--</t>
  </si>
  <si>
    <t>21:1079:000039</t>
  </si>
  <si>
    <t>21:0155:000037</t>
  </si>
  <si>
    <t>21:0155:000037:0001:0001:00</t>
  </si>
  <si>
    <t>23.87</t>
  </si>
  <si>
    <t>092H  :811045:20:811044:10</t>
  </si>
  <si>
    <t>21:1079:000040</t>
  </si>
  <si>
    <t>21:0155:000037:0002:0001:00</t>
  </si>
  <si>
    <t>21.59</t>
  </si>
  <si>
    <t>092H  :811046:00:------:--</t>
  </si>
  <si>
    <t>21:1079:000041</t>
  </si>
  <si>
    <t>21:0155:000038</t>
  </si>
  <si>
    <t>21:0155:000038:0001:0001:00</t>
  </si>
  <si>
    <t>20.46</t>
  </si>
  <si>
    <t>092H  :811047:00:------:--</t>
  </si>
  <si>
    <t>21:1079:000042</t>
  </si>
  <si>
    <t>21:0155:000039</t>
  </si>
  <si>
    <t>21:0155:000039:0001:0001:00</t>
  </si>
  <si>
    <t>21.69</t>
  </si>
  <si>
    <t>092H  :811048:00:------:--</t>
  </si>
  <si>
    <t>21:1079:000043</t>
  </si>
  <si>
    <t>21:0155:000040</t>
  </si>
  <si>
    <t>21:0155:000040:0001:0001:00</t>
  </si>
  <si>
    <t>24.41</t>
  </si>
  <si>
    <t>092H  :811049:00:------:--</t>
  </si>
  <si>
    <t>21:1079:000044</t>
  </si>
  <si>
    <t>21:0155:000041</t>
  </si>
  <si>
    <t>21:0155:000041:0001:0001:00</t>
  </si>
  <si>
    <t>21.88</t>
  </si>
  <si>
    <t>092H  :811050:00:------:--</t>
  </si>
  <si>
    <t>21:1079:000045</t>
  </si>
  <si>
    <t>21:0155:000042</t>
  </si>
  <si>
    <t>21:0155:000042:0001:0001:00</t>
  </si>
  <si>
    <t>092H  :811052:00:------:--</t>
  </si>
  <si>
    <t>21:1079:000046</t>
  </si>
  <si>
    <t>21:0155:000043</t>
  </si>
  <si>
    <t>21:0155:000043:0001:0001:00</t>
  </si>
  <si>
    <t>24.28</t>
  </si>
  <si>
    <t>092H  :811053:00:------:--</t>
  </si>
  <si>
    <t>21:1079:000047</t>
  </si>
  <si>
    <t>21:0155:000044</t>
  </si>
  <si>
    <t>21:0155:000044:0001:0001:00</t>
  </si>
  <si>
    <t>17.96</t>
  </si>
  <si>
    <t>092H  :811054:00:------:--</t>
  </si>
  <si>
    <t>21:1079:000048</t>
  </si>
  <si>
    <t>21:0155:000045</t>
  </si>
  <si>
    <t>21:0155:000045:0001:0001:00</t>
  </si>
  <si>
    <t>22.03</t>
  </si>
  <si>
    <t>092H  :811055:00:------:--</t>
  </si>
  <si>
    <t>21:1079:000049</t>
  </si>
  <si>
    <t>21:0155:000046</t>
  </si>
  <si>
    <t>21:0155:000046:0001:0001:00</t>
  </si>
  <si>
    <t>20.42</t>
  </si>
  <si>
    <t>092H  :811056:00:------:--</t>
  </si>
  <si>
    <t>21:1079:000050</t>
  </si>
  <si>
    <t>21:0155:000047</t>
  </si>
  <si>
    <t>21:0155:000047:0001:0001:00</t>
  </si>
  <si>
    <t>20.16</t>
  </si>
  <si>
    <t>092H  :811057:00:------:--</t>
  </si>
  <si>
    <t>21:1079:000051</t>
  </si>
  <si>
    <t>21:0155:000048</t>
  </si>
  <si>
    <t>21:0155:000048:0001:0001:00</t>
  </si>
  <si>
    <t>16.64</t>
  </si>
  <si>
    <t>092H  :811058:00:------:--</t>
  </si>
  <si>
    <t>21:1079:000052</t>
  </si>
  <si>
    <t>21:0155:000049</t>
  </si>
  <si>
    <t>21:0155:000049:0001:0001:00</t>
  </si>
  <si>
    <t>19.45</t>
  </si>
  <si>
    <t>092H  :811059:00:------:--</t>
  </si>
  <si>
    <t>21:1079:000053</t>
  </si>
  <si>
    <t>21:0155:000050</t>
  </si>
  <si>
    <t>21:0155:000050:0001:0001:00</t>
  </si>
  <si>
    <t>1.89</t>
  </si>
  <si>
    <t>092H  :811060:00:------:--</t>
  </si>
  <si>
    <t>21:1079:000054</t>
  </si>
  <si>
    <t>21:0155:000051</t>
  </si>
  <si>
    <t>21:0155:000051:0001:0001:00</t>
  </si>
  <si>
    <t>092H  :811062:00:------:--</t>
  </si>
  <si>
    <t>21:1079:000055</t>
  </si>
  <si>
    <t>21:0155:000052</t>
  </si>
  <si>
    <t>21:0155:000052:0001:0001:00</t>
  </si>
  <si>
    <t>092H  :811063:00:------:--</t>
  </si>
  <si>
    <t>21:1079:000056</t>
  </si>
  <si>
    <t>21:0155:000053</t>
  </si>
  <si>
    <t>21:0155:000053:0001:0001:00</t>
  </si>
  <si>
    <t>092H  :811064:00:------:--</t>
  </si>
  <si>
    <t>21:1079:000057</t>
  </si>
  <si>
    <t>21:0155:000054</t>
  </si>
  <si>
    <t>21:0155:000054:0001:0001:00</t>
  </si>
  <si>
    <t>092H  :811065:00:------:--</t>
  </si>
  <si>
    <t>21:1079:000058</t>
  </si>
  <si>
    <t>21:0155:000055</t>
  </si>
  <si>
    <t>21:0155:000055:0001:0001:00</t>
  </si>
  <si>
    <t>092H  :811066:00:------:--</t>
  </si>
  <si>
    <t>21:1079:000059</t>
  </si>
  <si>
    <t>21:0155:000056</t>
  </si>
  <si>
    <t>21:0155:000056:0001:0001:00</t>
  </si>
  <si>
    <t>092H  :811067:00:------:--</t>
  </si>
  <si>
    <t>21:1079:000060</t>
  </si>
  <si>
    <t>21:0155:000057</t>
  </si>
  <si>
    <t>21:0155:000057:0001:0001:00</t>
  </si>
  <si>
    <t>092H  :811068:00:------:--</t>
  </si>
  <si>
    <t>21:1079:000061</t>
  </si>
  <si>
    <t>21:0155:000058</t>
  </si>
  <si>
    <t>21:0155:000058:0001:0001:00</t>
  </si>
  <si>
    <t>092H  :811069:00:------:--</t>
  </si>
  <si>
    <t>21:1079:000062</t>
  </si>
  <si>
    <t>21:0155:000059</t>
  </si>
  <si>
    <t>21:0155:000059:0001:0001:00</t>
  </si>
  <si>
    <t>092H  :811070:00:------:--</t>
  </si>
  <si>
    <t>21:1079:000063</t>
  </si>
  <si>
    <t>21:0155:000060</t>
  </si>
  <si>
    <t>21:0155:000060:0001:0001:00</t>
  </si>
  <si>
    <t>092H  :811071:00:------:--</t>
  </si>
  <si>
    <t>21:1079:000064</t>
  </si>
  <si>
    <t>21:0155:000061</t>
  </si>
  <si>
    <t>21:0155:000061:0001:0001:00</t>
  </si>
  <si>
    <t>092H  :811072:00:------:--</t>
  </si>
  <si>
    <t>21:1079:000065</t>
  </si>
  <si>
    <t>21:0155:000062</t>
  </si>
  <si>
    <t>21:0155:000062:0001:0001:00</t>
  </si>
  <si>
    <t>092H  :811073:00:------:--</t>
  </si>
  <si>
    <t>21:1079:000066</t>
  </si>
  <si>
    <t>21:0155:000063</t>
  </si>
  <si>
    <t>21:0155:000063:0001:0001:00</t>
  </si>
  <si>
    <t>092H  :811075:10:------:--</t>
  </si>
  <si>
    <t>21:1079:000067</t>
  </si>
  <si>
    <t>21:0155:000064</t>
  </si>
  <si>
    <t>21:0155:000064:0001:0001:00</t>
  </si>
  <si>
    <t>092H  :811076:20:811075:10</t>
  </si>
  <si>
    <t>21:1079:000068</t>
  </si>
  <si>
    <t>21:0155:000064:0002:0001:00</t>
  </si>
  <si>
    <t>092H  :811077:00:------:--</t>
  </si>
  <si>
    <t>21:1079:000069</t>
  </si>
  <si>
    <t>21:0155:000065</t>
  </si>
  <si>
    <t>21:0155:000065:0001:0001:00</t>
  </si>
  <si>
    <t>092H  :811078:00:------:--</t>
  </si>
  <si>
    <t>21:1079:000070</t>
  </si>
  <si>
    <t>21:0155:000066</t>
  </si>
  <si>
    <t>21:0155:000066:0001:0001:00</t>
  </si>
  <si>
    <t>092H  :811079:00:------:--</t>
  </si>
  <si>
    <t>21:1079:000071</t>
  </si>
  <si>
    <t>21:0155:000067</t>
  </si>
  <si>
    <t>21:0155:000067:0001:0001:00</t>
  </si>
  <si>
    <t>092H  :811080:00:------:--</t>
  </si>
  <si>
    <t>21:1079:000072</t>
  </si>
  <si>
    <t>21:0155:000068</t>
  </si>
  <si>
    <t>21:0155:000068:0001:0001:00</t>
  </si>
  <si>
    <t>092H  :811082:00:------:--</t>
  </si>
  <si>
    <t>21:1079:000073</t>
  </si>
  <si>
    <t>21:0155:000069</t>
  </si>
  <si>
    <t>21:0155:000069:0001:0001:00</t>
  </si>
  <si>
    <t>843</t>
  </si>
  <si>
    <t>58.6</t>
  </si>
  <si>
    <t>092H  :811083:00:------:--</t>
  </si>
  <si>
    <t>21:1079:000074</t>
  </si>
  <si>
    <t>21:0155:000070</t>
  </si>
  <si>
    <t>21:0155:000070:0001:0001:00</t>
  </si>
  <si>
    <t>092H  :811084:00:------:--</t>
  </si>
  <si>
    <t>21:1079:000075</t>
  </si>
  <si>
    <t>21:0155:000071</t>
  </si>
  <si>
    <t>21:0155:000071:0001:0001:00</t>
  </si>
  <si>
    <t>092H  :811085:00:------:--</t>
  </si>
  <si>
    <t>21:1079:000076</t>
  </si>
  <si>
    <t>21:0155:000072</t>
  </si>
  <si>
    <t>21:0155:000072:0001:0001:00</t>
  </si>
  <si>
    <t>092H  :811086:00:------:--</t>
  </si>
  <si>
    <t>21:1079:000077</t>
  </si>
  <si>
    <t>21:0155:000073</t>
  </si>
  <si>
    <t>21:0155:000073:0001:0001:00</t>
  </si>
  <si>
    <t>092H  :811087:00:------:--</t>
  </si>
  <si>
    <t>21:1079:000078</t>
  </si>
  <si>
    <t>21:0155:000074</t>
  </si>
  <si>
    <t>21:0155:000074:0001:0001:00</t>
  </si>
  <si>
    <t>092H  :811088:10:------:--</t>
  </si>
  <si>
    <t>21:1079:000079</t>
  </si>
  <si>
    <t>21:0155:000075</t>
  </si>
  <si>
    <t>21:0155:000075:0001:0001:00</t>
  </si>
  <si>
    <t>092H  :811089:20:811088:10</t>
  </si>
  <si>
    <t>21:1079:000080</t>
  </si>
  <si>
    <t>21:0155:000075:0002:0001:00</t>
  </si>
  <si>
    <t>092H  :811091:00:------:--</t>
  </si>
  <si>
    <t>21:1079:000081</t>
  </si>
  <si>
    <t>21:0155:000076</t>
  </si>
  <si>
    <t>21:0155:000076:0001:0001:00</t>
  </si>
  <si>
    <t>092H  :811092:00:------:--</t>
  </si>
  <si>
    <t>21:1079:000082</t>
  </si>
  <si>
    <t>21:0155:000077</t>
  </si>
  <si>
    <t>21:0155:000077:0001:0001:00</t>
  </si>
  <si>
    <t>092H  :811093:00:------:--</t>
  </si>
  <si>
    <t>21:1079:000083</t>
  </si>
  <si>
    <t>21:0155:000078</t>
  </si>
  <si>
    <t>21:0155:000078:0001:0001:00</t>
  </si>
  <si>
    <t>092H  :811094:00:------:--</t>
  </si>
  <si>
    <t>21:1079:000084</t>
  </si>
  <si>
    <t>21:0155:000079</t>
  </si>
  <si>
    <t>21:0155:000079:0001:0001:00</t>
  </si>
  <si>
    <t>092H  :811095:00:------:--</t>
  </si>
  <si>
    <t>21:1079:000085</t>
  </si>
  <si>
    <t>21:0155:000080</t>
  </si>
  <si>
    <t>21:0155:000080:0001:0001:00</t>
  </si>
  <si>
    <t>092H  :811096:00:------:--</t>
  </si>
  <si>
    <t>21:1079:000086</t>
  </si>
  <si>
    <t>21:0155:000081</t>
  </si>
  <si>
    <t>21:0155:000081:0001:0001:00</t>
  </si>
  <si>
    <t>092H  :811097:00:------:--</t>
  </si>
  <si>
    <t>21:1079:000087</t>
  </si>
  <si>
    <t>21:0155:000082</t>
  </si>
  <si>
    <t>21:0155:000082:0001:0001:00</t>
  </si>
  <si>
    <t>092H  :811098:00:------:--</t>
  </si>
  <si>
    <t>21:1079:000088</t>
  </si>
  <si>
    <t>21:0155:000083</t>
  </si>
  <si>
    <t>21:0155:000083:0001:0001:00</t>
  </si>
  <si>
    <t>092H  :811099:00:------:--</t>
  </si>
  <si>
    <t>21:1079:000089</t>
  </si>
  <si>
    <t>21:0155:000084</t>
  </si>
  <si>
    <t>21:0155:000084:0001:0001:00</t>
  </si>
  <si>
    <t>092H  :811100:00:------:--</t>
  </si>
  <si>
    <t>21:1079:000090</t>
  </si>
  <si>
    <t>21:0155:000085</t>
  </si>
  <si>
    <t>21:0155:000085:0001:0001:00</t>
  </si>
  <si>
    <t>092H  :811102:00:------:--</t>
  </si>
  <si>
    <t>21:1079:000091</t>
  </si>
  <si>
    <t>21:0155:000086</t>
  </si>
  <si>
    <t>21:0155:000086:0001:0001:00</t>
  </si>
  <si>
    <t>092H  :811103:00:------:--</t>
  </si>
  <si>
    <t>21:1079:000092</t>
  </si>
  <si>
    <t>21:0155:000087</t>
  </si>
  <si>
    <t>21:0155:000087:0001:0001:00</t>
  </si>
  <si>
    <t>092H  :811104:00:------:--</t>
  </si>
  <si>
    <t>21:1079:000093</t>
  </si>
  <si>
    <t>21:0155:000088</t>
  </si>
  <si>
    <t>21:0155:000088:0001:0001:00</t>
  </si>
  <si>
    <t>092H  :811105:00:------:--</t>
  </si>
  <si>
    <t>21:1079:000094</t>
  </si>
  <si>
    <t>21:0155:000089</t>
  </si>
  <si>
    <t>21:0155:000089:0001:0001:00</t>
  </si>
  <si>
    <t>092H  :811106:00:------:--</t>
  </si>
  <si>
    <t>21:1079:000095</t>
  </si>
  <si>
    <t>21:0155:000090</t>
  </si>
  <si>
    <t>21:0155:000090:0001:0001:00</t>
  </si>
  <si>
    <t>092H  :811107:00:------:--</t>
  </si>
  <si>
    <t>21:1079:000096</t>
  </si>
  <si>
    <t>21:0155:000091</t>
  </si>
  <si>
    <t>21:0155:000091:0001:0001:00</t>
  </si>
  <si>
    <t>343</t>
  </si>
  <si>
    <t>092H  :811108:00:------:--</t>
  </si>
  <si>
    <t>21:1079:000097</t>
  </si>
  <si>
    <t>21:0155:000092</t>
  </si>
  <si>
    <t>21:0155:000092:0001:0001:00</t>
  </si>
  <si>
    <t>092H  :811109:00:------:--</t>
  </si>
  <si>
    <t>21:1079:000098</t>
  </si>
  <si>
    <t>21:0155:000093</t>
  </si>
  <si>
    <t>21:0155:000093:0001:0001:00</t>
  </si>
  <si>
    <t>092H  :811110:00:------:--</t>
  </si>
  <si>
    <t>21:1079:000099</t>
  </si>
  <si>
    <t>21:0155:000094</t>
  </si>
  <si>
    <t>21:0155:000094:0001:0001:00</t>
  </si>
  <si>
    <t>092H  :811111:00:------:--</t>
  </si>
  <si>
    <t>21:1079:000100</t>
  </si>
  <si>
    <t>21:0155:000095</t>
  </si>
  <si>
    <t>21:0155:000095:0001:0001:00</t>
  </si>
  <si>
    <t>092H  :811112:00:------:--</t>
  </si>
  <si>
    <t>21:1079:000101</t>
  </si>
  <si>
    <t>21:0155:000096</t>
  </si>
  <si>
    <t>21:0155:000096:0001:0001:00</t>
  </si>
  <si>
    <t>092H  :811113:00:------:--</t>
  </si>
  <si>
    <t>21:1079:000102</t>
  </si>
  <si>
    <t>21:0155:000097</t>
  </si>
  <si>
    <t>21:0155:000097:0001:0001:00</t>
  </si>
  <si>
    <t>092H  :811115:10:------:--</t>
  </si>
  <si>
    <t>21:1079:000103</t>
  </si>
  <si>
    <t>21:0155:000098</t>
  </si>
  <si>
    <t>21:0155:000098:0001:0001:00</t>
  </si>
  <si>
    <t>092H  :811116:20:811115:10</t>
  </si>
  <si>
    <t>21:1079:000104</t>
  </si>
  <si>
    <t>21:0155:000098:0002:0001:00</t>
  </si>
  <si>
    <t>092H  :811117:00:------:--</t>
  </si>
  <si>
    <t>21:1079:000105</t>
  </si>
  <si>
    <t>21:0155:000099</t>
  </si>
  <si>
    <t>21:0155:000099:0001:0001:00</t>
  </si>
  <si>
    <t>092H  :811118:00:------:--</t>
  </si>
  <si>
    <t>21:1079:000106</t>
  </si>
  <si>
    <t>21:0155:000100</t>
  </si>
  <si>
    <t>21:0155:000100:0001:0001:00</t>
  </si>
  <si>
    <t>092H  :811119:00:------:--</t>
  </si>
  <si>
    <t>21:1079:000107</t>
  </si>
  <si>
    <t>21:0155:000101</t>
  </si>
  <si>
    <t>21:0155:000101:0001:0001:00</t>
  </si>
  <si>
    <t>092H  :811120:00:------:--</t>
  </si>
  <si>
    <t>21:1079:000108</t>
  </si>
  <si>
    <t>21:0155:000102</t>
  </si>
  <si>
    <t>21:0155:000102:0001:0001:00</t>
  </si>
  <si>
    <t>092H  :811122:00:------:--</t>
  </si>
  <si>
    <t>21:1079:000109</t>
  </si>
  <si>
    <t>21:0155:000103</t>
  </si>
  <si>
    <t>21:0155:000103:0001:0001:00</t>
  </si>
  <si>
    <t>092H  :811123:00:------:--</t>
  </si>
  <si>
    <t>21:1079:000110</t>
  </si>
  <si>
    <t>21:0155:000104</t>
  </si>
  <si>
    <t>21:0155:000104:0001:0001:00</t>
  </si>
  <si>
    <t>092H  :811124:00:------:--</t>
  </si>
  <si>
    <t>21:1079:000111</t>
  </si>
  <si>
    <t>21:0155:000105</t>
  </si>
  <si>
    <t>21:0155:000105:0001:0001:00</t>
  </si>
  <si>
    <t>092H  :811125:10:------:--</t>
  </si>
  <si>
    <t>21:1079:000112</t>
  </si>
  <si>
    <t>21:0155:000106</t>
  </si>
  <si>
    <t>21:0155:000106:0001:0001:00</t>
  </si>
  <si>
    <t>092H  :811126:20:811125:10</t>
  </si>
  <si>
    <t>21:1079:000113</t>
  </si>
  <si>
    <t>21:0155:000106:0002:0001:00</t>
  </si>
  <si>
    <t>092H  :811127:00:------:--</t>
  </si>
  <si>
    <t>21:1079:000114</t>
  </si>
  <si>
    <t>21:0155:000107</t>
  </si>
  <si>
    <t>21:0155:000107:0001:0001:00</t>
  </si>
  <si>
    <t>092H  :811128:00:------:--</t>
  </si>
  <si>
    <t>21:1079:000115</t>
  </si>
  <si>
    <t>21:0155:000108</t>
  </si>
  <si>
    <t>21:0155:000108:0001:0001:00</t>
  </si>
  <si>
    <t>092H  :811129:00:------:--</t>
  </si>
  <si>
    <t>21:1079:000116</t>
  </si>
  <si>
    <t>21:0155:000109</t>
  </si>
  <si>
    <t>21:0155:000109:0001:0001:00</t>
  </si>
  <si>
    <t>092H  :811130:00:------:--</t>
  </si>
  <si>
    <t>21:1079:000117</t>
  </si>
  <si>
    <t>21:0155:000110</t>
  </si>
  <si>
    <t>21:0155:000110:0001:0001:00</t>
  </si>
  <si>
    <t>092H  :811131:00:------:--</t>
  </si>
  <si>
    <t>21:1079:000118</t>
  </si>
  <si>
    <t>21:0155:000111</t>
  </si>
  <si>
    <t>21:0155:000111:0001:0001:00</t>
  </si>
  <si>
    <t>092H  :811132:00:------:--</t>
  </si>
  <si>
    <t>21:1079:000119</t>
  </si>
  <si>
    <t>21:0155:000112</t>
  </si>
  <si>
    <t>21:0155:000112:0001:0001:00</t>
  </si>
  <si>
    <t>092H  :811133:00:------:--</t>
  </si>
  <si>
    <t>21:1079:000120</t>
  </si>
  <si>
    <t>21:0155:000113</t>
  </si>
  <si>
    <t>21:0155:000113:0001:0001:00</t>
  </si>
  <si>
    <t>092H  :811134:00:------:--</t>
  </si>
  <si>
    <t>21:1079:000121</t>
  </si>
  <si>
    <t>21:0155:000114</t>
  </si>
  <si>
    <t>21:0155:000114:0001:0001:00</t>
  </si>
  <si>
    <t>092H  :811135:00:------:--</t>
  </si>
  <si>
    <t>21:1079:000122</t>
  </si>
  <si>
    <t>21:0155:000115</t>
  </si>
  <si>
    <t>21:0155:000115:0001:0001:00</t>
  </si>
  <si>
    <t>092H  :811136:00:------:--</t>
  </si>
  <si>
    <t>21:1079:000123</t>
  </si>
  <si>
    <t>21:0155:000116</t>
  </si>
  <si>
    <t>21:0155:000116:0001:0001:00</t>
  </si>
  <si>
    <t>092H  :811137:00:------:--</t>
  </si>
  <si>
    <t>21:1079:000124</t>
  </si>
  <si>
    <t>21:0155:000117</t>
  </si>
  <si>
    <t>21:0155:000117:0001:0001:00</t>
  </si>
  <si>
    <t>092H  :811138:00:------:--</t>
  </si>
  <si>
    <t>21:1079:000125</t>
  </si>
  <si>
    <t>21:0155:000118</t>
  </si>
  <si>
    <t>21:0155:000118:0001:0001:00</t>
  </si>
  <si>
    <t>092H  :811139:00:------:--</t>
  </si>
  <si>
    <t>21:1079:000126</t>
  </si>
  <si>
    <t>21:0155:000119</t>
  </si>
  <si>
    <t>21:0155:000119:0001:0001:00</t>
  </si>
  <si>
    <t>092H  :811142:00:------:--</t>
  </si>
  <si>
    <t>21:1079:000127</t>
  </si>
  <si>
    <t>21:0155:000120</t>
  </si>
  <si>
    <t>21:0155:000120:0001:0001:00</t>
  </si>
  <si>
    <t>092H  :811143:00:------:--</t>
  </si>
  <si>
    <t>21:1079:000128</t>
  </si>
  <si>
    <t>21:0155:000121</t>
  </si>
  <si>
    <t>21:0155:000121:0001:0001:00</t>
  </si>
  <si>
    <t>092H  :811144:00:------:--</t>
  </si>
  <si>
    <t>21:1079:000129</t>
  </si>
  <si>
    <t>21:0155:000122</t>
  </si>
  <si>
    <t>21:0155:000122:0001:0001:00</t>
  </si>
  <si>
    <t>092H  :811145:00:------:--</t>
  </si>
  <si>
    <t>21:1079:000130</t>
  </si>
  <si>
    <t>21:0155:000123</t>
  </si>
  <si>
    <t>21:0155:000123:0001:0001:00</t>
  </si>
  <si>
    <t>092H  :811146:00:------:--</t>
  </si>
  <si>
    <t>21:1079:000131</t>
  </si>
  <si>
    <t>21:0155:000124</t>
  </si>
  <si>
    <t>21:0155:000124:0001:0001:00</t>
  </si>
  <si>
    <t>092H  :811148:10:------:--</t>
  </si>
  <si>
    <t>21:1079:000132</t>
  </si>
  <si>
    <t>21:0155:000125</t>
  </si>
  <si>
    <t>21:0155:000125:0001:0001:00</t>
  </si>
  <si>
    <t>092H  :811149:20:811148:10</t>
  </si>
  <si>
    <t>21:1079:000133</t>
  </si>
  <si>
    <t>21:0155:000125:0002:0001:00</t>
  </si>
  <si>
    <t>092H  :811150:00:------:--</t>
  </si>
  <si>
    <t>21:1079:000134</t>
  </si>
  <si>
    <t>21:0155:000126</t>
  </si>
  <si>
    <t>21:0155:000126:0001:0001:00</t>
  </si>
  <si>
    <t>68.5</t>
  </si>
  <si>
    <t>092H  :811151:00:------:--</t>
  </si>
  <si>
    <t>21:1079:000135</t>
  </si>
  <si>
    <t>21:0155:000127</t>
  </si>
  <si>
    <t>21:0155:000127:0001:0001:00</t>
  </si>
  <si>
    <t>092H  :811152:00:------:--</t>
  </si>
  <si>
    <t>21:1079:000136</t>
  </si>
  <si>
    <t>21:0155:000128</t>
  </si>
  <si>
    <t>21:0155:000128:0001:0001:00</t>
  </si>
  <si>
    <t>092H  :811153:00:------:--</t>
  </si>
  <si>
    <t>21:1079:000137</t>
  </si>
  <si>
    <t>21:0155:000129</t>
  </si>
  <si>
    <t>21:0155:000129:0001:0001:00</t>
  </si>
  <si>
    <t>092H  :811154:00:------:--</t>
  </si>
  <si>
    <t>21:1079:000138</t>
  </si>
  <si>
    <t>21:0155:000130</t>
  </si>
  <si>
    <t>21:0155:000130:0001:0001:00</t>
  </si>
  <si>
    <t>6.18</t>
  </si>
  <si>
    <t>092H  :811155:00:------:--</t>
  </si>
  <si>
    <t>21:1079:000139</t>
  </si>
  <si>
    <t>21:0155:000131</t>
  </si>
  <si>
    <t>21:0155:000131:0001:0001:00</t>
  </si>
  <si>
    <t>092H  :811156:00:------:--</t>
  </si>
  <si>
    <t>21:1079:000140</t>
  </si>
  <si>
    <t>21:0155:000132</t>
  </si>
  <si>
    <t>21:0155:000132:0001:0001:00</t>
  </si>
  <si>
    <t>092H  :811157:00:------:--</t>
  </si>
  <si>
    <t>21:1079:000141</t>
  </si>
  <si>
    <t>21:0155:000133</t>
  </si>
  <si>
    <t>21:0155:000133:0001:0001:00</t>
  </si>
  <si>
    <t>092H  :811158:00:------:--</t>
  </si>
  <si>
    <t>21:1079:000142</t>
  </si>
  <si>
    <t>21:0155:000134</t>
  </si>
  <si>
    <t>21:0155:000134:0001:0001:00</t>
  </si>
  <si>
    <t>092H  :811159:00:------:--</t>
  </si>
  <si>
    <t>21:1079:000143</t>
  </si>
  <si>
    <t>21:0155:000135</t>
  </si>
  <si>
    <t>21:0155:000135:0001:0001:00</t>
  </si>
  <si>
    <t>092H  :811160:00:------:--</t>
  </si>
  <si>
    <t>21:1079:000144</t>
  </si>
  <si>
    <t>21:0155:000136</t>
  </si>
  <si>
    <t>21:0155:000136:0001:0001:00</t>
  </si>
  <si>
    <t>092H  :811162:10:------:--</t>
  </si>
  <si>
    <t>21:1079:000145</t>
  </si>
  <si>
    <t>21:0155:000137</t>
  </si>
  <si>
    <t>21:0155:000137:0001:0001:00</t>
  </si>
  <si>
    <t>092H  :811163:20:811162:10</t>
  </si>
  <si>
    <t>21:1079:000146</t>
  </si>
  <si>
    <t>21:0155:000137:0002:0001:00</t>
  </si>
  <si>
    <t>092H  :811164:00:------:--</t>
  </si>
  <si>
    <t>21:1079:000147</t>
  </si>
  <si>
    <t>21:0155:000138</t>
  </si>
  <si>
    <t>21:0155:000138:0001:0001:00</t>
  </si>
  <si>
    <t>092H  :811165:00:------:--</t>
  </si>
  <si>
    <t>21:1079:000148</t>
  </si>
  <si>
    <t>21:0155:000139</t>
  </si>
  <si>
    <t>21:0155:000139:0001:0001:00</t>
  </si>
  <si>
    <t>092H  :811166:00:------:--</t>
  </si>
  <si>
    <t>21:1079:000149</t>
  </si>
  <si>
    <t>21:0155:000140</t>
  </si>
  <si>
    <t>21:0155:000140:0001:0001:00</t>
  </si>
  <si>
    <t>092H  :811168:00:------:--</t>
  </si>
  <si>
    <t>21:1079:000150</t>
  </si>
  <si>
    <t>21:0155:000141</t>
  </si>
  <si>
    <t>21:0155:000141:0001:0001:00</t>
  </si>
  <si>
    <t>092H  :811169:00:------:--</t>
  </si>
  <si>
    <t>21:1079:000151</t>
  </si>
  <si>
    <t>21:0155:000142</t>
  </si>
  <si>
    <t>21:0155:000142:0001:0001:00</t>
  </si>
  <si>
    <t>092H  :811170:00:------:--</t>
  </si>
  <si>
    <t>21:1079:000152</t>
  </si>
  <si>
    <t>21:0155:000143</t>
  </si>
  <si>
    <t>21:0155:000143:0001:0001:00</t>
  </si>
  <si>
    <t>092H  :811171:00:------:--</t>
  </si>
  <si>
    <t>21:1079:000153</t>
  </si>
  <si>
    <t>21:0155:000144</t>
  </si>
  <si>
    <t>21:0155:000144:0001:0001:00</t>
  </si>
  <si>
    <t>19.89</t>
  </si>
  <si>
    <t>092H  :811172:00:------:--</t>
  </si>
  <si>
    <t>21:1079:000154</t>
  </si>
  <si>
    <t>21:0155:000145</t>
  </si>
  <si>
    <t>21:0155:000145:0001:0001:00</t>
  </si>
  <si>
    <t>15.25</t>
  </si>
  <si>
    <t>092H  :811173:00:------:--</t>
  </si>
  <si>
    <t>21:1079:000155</t>
  </si>
  <si>
    <t>21:0155:000146</t>
  </si>
  <si>
    <t>21:0155:000146:0001:0001:00</t>
  </si>
  <si>
    <t>18.29</t>
  </si>
  <si>
    <t>092H  :811174:00:------:--</t>
  </si>
  <si>
    <t>21:1079:000156</t>
  </si>
  <si>
    <t>21:0155:000147</t>
  </si>
  <si>
    <t>21:0155:000147:0001:0001:00</t>
  </si>
  <si>
    <t>17.76</t>
  </si>
  <si>
    <t>092H  :811175:00:------:--</t>
  </si>
  <si>
    <t>21:1079:000157</t>
  </si>
  <si>
    <t>21:0155:000148</t>
  </si>
  <si>
    <t>21:0155:000148:0001:0001:00</t>
  </si>
  <si>
    <t>24.23</t>
  </si>
  <si>
    <t>092H  :811176:00:------:--</t>
  </si>
  <si>
    <t>21:1079:000158</t>
  </si>
  <si>
    <t>21:0155:000149</t>
  </si>
  <si>
    <t>21:0155:000149:0001:0001:00</t>
  </si>
  <si>
    <t>22.34</t>
  </si>
  <si>
    <t>092H  :811177:00:------:--</t>
  </si>
  <si>
    <t>21:1079:000159</t>
  </si>
  <si>
    <t>21:0155:000150</t>
  </si>
  <si>
    <t>21:0155:000150:0001:0001:00</t>
  </si>
  <si>
    <t>18.77</t>
  </si>
  <si>
    <t>092H  :811178:00:------:--</t>
  </si>
  <si>
    <t>21:1079:000160</t>
  </si>
  <si>
    <t>21:0155:000151</t>
  </si>
  <si>
    <t>21:0155:000151:0001:0001:00</t>
  </si>
  <si>
    <t>21.24</t>
  </si>
  <si>
    <t>092H  :811179:00:------:--</t>
  </si>
  <si>
    <t>21:1079:000161</t>
  </si>
  <si>
    <t>21:0155:000152</t>
  </si>
  <si>
    <t>21:0155:000152:0001:0001:00</t>
  </si>
  <si>
    <t>19.33</t>
  </si>
  <si>
    <t>092H  :811180:00:------:--</t>
  </si>
  <si>
    <t>21:1079:000162</t>
  </si>
  <si>
    <t>21:0155:000153</t>
  </si>
  <si>
    <t>21:0155:000153:0001:0001:00</t>
  </si>
  <si>
    <t>20.49</t>
  </si>
  <si>
    <t>092H  :811182:00:------:--</t>
  </si>
  <si>
    <t>21:1079:000163</t>
  </si>
  <si>
    <t>21:0155:000154</t>
  </si>
  <si>
    <t>21:0155:000154:0001:0001:00</t>
  </si>
  <si>
    <t>14.73</t>
  </si>
  <si>
    <t>092H  :811183:00:------:--</t>
  </si>
  <si>
    <t>21:1079:000164</t>
  </si>
  <si>
    <t>21:0155:000155</t>
  </si>
  <si>
    <t>21:0155:000155:0001:0001:00</t>
  </si>
  <si>
    <t>9.7</t>
  </si>
  <si>
    <t>5.35</t>
  </si>
  <si>
    <t>092H  :811184:10:------:--</t>
  </si>
  <si>
    <t>21:1079:000165</t>
  </si>
  <si>
    <t>21:0155:000156</t>
  </si>
  <si>
    <t>21:0155:000156:0001:0001:00</t>
  </si>
  <si>
    <t>27.91</t>
  </si>
  <si>
    <t>092H  :811185:20:811184:10</t>
  </si>
  <si>
    <t>21:1079:000166</t>
  </si>
  <si>
    <t>21:0155:000156:0002:0001:00</t>
  </si>
  <si>
    <t>27.24</t>
  </si>
  <si>
    <t>092H  :811186:00:------:--</t>
  </si>
  <si>
    <t>21:1079:000167</t>
  </si>
  <si>
    <t>21:0155:000157</t>
  </si>
  <si>
    <t>21:0155:000157:0001:0001:00</t>
  </si>
  <si>
    <t>26.47</t>
  </si>
  <si>
    <t>092H  :811187:00:------:--</t>
  </si>
  <si>
    <t>21:1079:000168</t>
  </si>
  <si>
    <t>21:0155:000158</t>
  </si>
  <si>
    <t>21:0155:000158:0001:0001:00</t>
  </si>
  <si>
    <t>14.05</t>
  </si>
  <si>
    <t>092H  :811188:00:------:--</t>
  </si>
  <si>
    <t>21:1079:000169</t>
  </si>
  <si>
    <t>21:0155:000159</t>
  </si>
  <si>
    <t>21:0155:000159:0001:0001:00</t>
  </si>
  <si>
    <t>9.8</t>
  </si>
  <si>
    <t>24.92</t>
  </si>
  <si>
    <t>092H  :811189:00:------:--</t>
  </si>
  <si>
    <t>21:1079:000170</t>
  </si>
  <si>
    <t>21:0155:000160</t>
  </si>
  <si>
    <t>21:0155:000160:0001:0001:00</t>
  </si>
  <si>
    <t>17.86</t>
  </si>
  <si>
    <t>092H  :811190:00:------:--</t>
  </si>
  <si>
    <t>21:1079:000171</t>
  </si>
  <si>
    <t>21:0155:000161</t>
  </si>
  <si>
    <t>21:0155:000161:0001:0001:00</t>
  </si>
  <si>
    <t>22.84</t>
  </si>
  <si>
    <t>092H  :811191:00:------:--</t>
  </si>
  <si>
    <t>21:1079:000172</t>
  </si>
  <si>
    <t>21:0155:000162</t>
  </si>
  <si>
    <t>21:0155:000162:0001:0001:00</t>
  </si>
  <si>
    <t>092H  :811192:00:------:--</t>
  </si>
  <si>
    <t>21:1079:000173</t>
  </si>
  <si>
    <t>21:0155:000163</t>
  </si>
  <si>
    <t>21:0155:000163:0001:0001:00</t>
  </si>
  <si>
    <t>13.63</t>
  </si>
  <si>
    <t>092H  :811193:00:------:--</t>
  </si>
  <si>
    <t>21:1079:000174</t>
  </si>
  <si>
    <t>21:0155:000164</t>
  </si>
  <si>
    <t>21:0155:000164:0001:0001:00</t>
  </si>
  <si>
    <t>4.07</t>
  </si>
  <si>
    <t>092H  :811194:00:------:--</t>
  </si>
  <si>
    <t>21:1079:000175</t>
  </si>
  <si>
    <t>21:0155:000165</t>
  </si>
  <si>
    <t>21:0155:000165:0001:0001:00</t>
  </si>
  <si>
    <t>9.6</t>
  </si>
  <si>
    <t>2.19</t>
  </si>
  <si>
    <t>092H  :811195:00:------:--</t>
  </si>
  <si>
    <t>21:1079:000176</t>
  </si>
  <si>
    <t>21:0155:000166</t>
  </si>
  <si>
    <t>21:0155:000166:0001:0001:00</t>
  </si>
  <si>
    <t>25.02</t>
  </si>
  <si>
    <t>092H  :811197:00:------:--</t>
  </si>
  <si>
    <t>21:1079:000177</t>
  </si>
  <si>
    <t>21:0155:000167</t>
  </si>
  <si>
    <t>21:0155:000167:0001:0001:00</t>
  </si>
  <si>
    <t>092H  :811198:00:------:--</t>
  </si>
  <si>
    <t>21:1079:000178</t>
  </si>
  <si>
    <t>21:0155:000168</t>
  </si>
  <si>
    <t>21:0155:000168:0001:0001:00</t>
  </si>
  <si>
    <t>19.15</t>
  </si>
  <si>
    <t>092H  :811199:00:------:--</t>
  </si>
  <si>
    <t>21:1079:000179</t>
  </si>
  <si>
    <t>21:0155:000169</t>
  </si>
  <si>
    <t>21:0155:000169:0001:0001:00</t>
  </si>
  <si>
    <t>25.21</t>
  </si>
  <si>
    <t>092H  :811200:00:------:--</t>
  </si>
  <si>
    <t>21:1079:000180</t>
  </si>
  <si>
    <t>21:0155:000170</t>
  </si>
  <si>
    <t>21:0155:000170:0001:0001:00</t>
  </si>
  <si>
    <t>23.44</t>
  </si>
  <si>
    <t>092H  :811202:00:------:--</t>
  </si>
  <si>
    <t>21:1079:000181</t>
  </si>
  <si>
    <t>21:0155:000171</t>
  </si>
  <si>
    <t>21:0155:000171:0001:0001:00</t>
  </si>
  <si>
    <t>16.56</t>
  </si>
  <si>
    <t>092H  :811203:00:------:--</t>
  </si>
  <si>
    <t>21:1079:000182</t>
  </si>
  <si>
    <t>21:0155:000172</t>
  </si>
  <si>
    <t>21:0155:000172:0001:0001:00</t>
  </si>
  <si>
    <t>18.69</t>
  </si>
  <si>
    <t>092H  :811204:00:------:--</t>
  </si>
  <si>
    <t>21:1079:000183</t>
  </si>
  <si>
    <t>21:0155:000173</t>
  </si>
  <si>
    <t>21:0155:000173:0001:0001:00</t>
  </si>
  <si>
    <t>18.44</t>
  </si>
  <si>
    <t>092H  :811205:00:------:--</t>
  </si>
  <si>
    <t>21:1079:000184</t>
  </si>
  <si>
    <t>21:0155:000174</t>
  </si>
  <si>
    <t>21:0155:000174:0001:0001:00</t>
  </si>
  <si>
    <t>16.09</t>
  </si>
  <si>
    <t>092H  :811206:00:------:--</t>
  </si>
  <si>
    <t>21:1079:000185</t>
  </si>
  <si>
    <t>21:0155:000175</t>
  </si>
  <si>
    <t>21:0155:000175:0001:0001:00</t>
  </si>
  <si>
    <t>21.25</t>
  </si>
  <si>
    <t>092H  :811208:10:------:--</t>
  </si>
  <si>
    <t>21:1079:000186</t>
  </si>
  <si>
    <t>21:0155:000176</t>
  </si>
  <si>
    <t>21:0155:000176:0001:0001:00</t>
  </si>
  <si>
    <t>18.03</t>
  </si>
  <si>
    <t>092H  :811209:20:811208:10</t>
  </si>
  <si>
    <t>21:1079:000187</t>
  </si>
  <si>
    <t>21:0155:000176:0002:0001:00</t>
  </si>
  <si>
    <t>17.53</t>
  </si>
  <si>
    <t>092H  :811210:00:------:--</t>
  </si>
  <si>
    <t>21:1079:000188</t>
  </si>
  <si>
    <t>21:0155:000177</t>
  </si>
  <si>
    <t>21:0155:000177:0001:0001:00</t>
  </si>
  <si>
    <t>092H  :811211:00:------:--</t>
  </si>
  <si>
    <t>21:1079:000189</t>
  </si>
  <si>
    <t>21:0155:000178</t>
  </si>
  <si>
    <t>21:0155:000178:0001:0001:00</t>
  </si>
  <si>
    <t>18.88</t>
  </si>
  <si>
    <t>092H  :811212:00:------:--</t>
  </si>
  <si>
    <t>21:1079:000190</t>
  </si>
  <si>
    <t>21:0155:000179</t>
  </si>
  <si>
    <t>21:0155:000179:0001:0001:00</t>
  </si>
  <si>
    <t>15.62</t>
  </si>
  <si>
    <t>092H  :811213:00:------:--</t>
  </si>
  <si>
    <t>21:1079:000191</t>
  </si>
  <si>
    <t>21:0155:000180</t>
  </si>
  <si>
    <t>21:0155:000180:0001:0001:00</t>
  </si>
  <si>
    <t>17.67</t>
  </si>
  <si>
    <t>092H  :811214:00:------:--</t>
  </si>
  <si>
    <t>21:1079:000192</t>
  </si>
  <si>
    <t>21:0155:000181</t>
  </si>
  <si>
    <t>21:0155:000181:0001:0001:00</t>
  </si>
  <si>
    <t>092H  :811215:00:------:--</t>
  </si>
  <si>
    <t>21:1079:000193</t>
  </si>
  <si>
    <t>21:0155:000182</t>
  </si>
  <si>
    <t>21:0155:000182:0001:0001:00</t>
  </si>
  <si>
    <t>23.06</t>
  </si>
  <si>
    <t>092H  :811216:00:------:--</t>
  </si>
  <si>
    <t>21:1079:000194</t>
  </si>
  <si>
    <t>21:0155:000183</t>
  </si>
  <si>
    <t>21:0155:000183:0001:0001:00</t>
  </si>
  <si>
    <t>18.71</t>
  </si>
  <si>
    <t>092H  :811217:00:------:--</t>
  </si>
  <si>
    <t>21:1079:000195</t>
  </si>
  <si>
    <t>21:0155:000184</t>
  </si>
  <si>
    <t>21:0155:000184:0001:0001:00</t>
  </si>
  <si>
    <t>092H  :811218:00:------:--</t>
  </si>
  <si>
    <t>21:1079:000196</t>
  </si>
  <si>
    <t>21:0155:000185</t>
  </si>
  <si>
    <t>21:0155:000185:0001:0001:00</t>
  </si>
  <si>
    <t>20.05</t>
  </si>
  <si>
    <t>092H  :811219:00:------:--</t>
  </si>
  <si>
    <t>21:1079:000197</t>
  </si>
  <si>
    <t>21:0155:000186</t>
  </si>
  <si>
    <t>21:0155:000186:0001:0001:00</t>
  </si>
  <si>
    <t>15.05</t>
  </si>
  <si>
    <t>092H  :811220:00:------:--</t>
  </si>
  <si>
    <t>21:1079:000198</t>
  </si>
  <si>
    <t>21:0155:000187</t>
  </si>
  <si>
    <t>21:0155:000187:0001:0001:00</t>
  </si>
  <si>
    <t>8.37</t>
  </si>
  <si>
    <t>092H  :811222:10:------:--</t>
  </si>
  <si>
    <t>21:1079:000199</t>
  </si>
  <si>
    <t>21:0155:000188</t>
  </si>
  <si>
    <t>21:0155:000188:0001:0001:00</t>
  </si>
  <si>
    <t>27.57</t>
  </si>
  <si>
    <t>092H  :811223:20:811222:10</t>
  </si>
  <si>
    <t>21:1079:000200</t>
  </si>
  <si>
    <t>21:0155:000188:0002:0001:00</t>
  </si>
  <si>
    <t>4.28</t>
  </si>
  <si>
    <t>092H  :811224:00:------:--</t>
  </si>
  <si>
    <t>21:1079:000201</t>
  </si>
  <si>
    <t>21:0155:000189</t>
  </si>
  <si>
    <t>21:0155:000189:0001:0001:00</t>
  </si>
  <si>
    <t>18.59</t>
  </si>
  <si>
    <t>092H  :811225:00:------:--</t>
  </si>
  <si>
    <t>21:1079:000202</t>
  </si>
  <si>
    <t>21:0155:000190</t>
  </si>
  <si>
    <t>21:0155:000190:0001:0001:00</t>
  </si>
  <si>
    <t>28.21</t>
  </si>
  <si>
    <t>092H  :811226:00:------:--</t>
  </si>
  <si>
    <t>21:1079:000203</t>
  </si>
  <si>
    <t>21:0155:000191</t>
  </si>
  <si>
    <t>21:0155:000191:0001:0001:00</t>
  </si>
  <si>
    <t>19.41</t>
  </si>
  <si>
    <t>092H  :811227:00:------:--</t>
  </si>
  <si>
    <t>21:1079:000204</t>
  </si>
  <si>
    <t>21:0155:000192</t>
  </si>
  <si>
    <t>21:0155:000192:0001:0001:00</t>
  </si>
  <si>
    <t>21.84</t>
  </si>
  <si>
    <t>092H  :811228:00:------:--</t>
  </si>
  <si>
    <t>21:1079:000205</t>
  </si>
  <si>
    <t>21:0155:000193</t>
  </si>
  <si>
    <t>21:0155:000193:0001:0001:00</t>
  </si>
  <si>
    <t>28.63</t>
  </si>
  <si>
    <t>092H  :811229:00:------:--</t>
  </si>
  <si>
    <t>21:1079:000206</t>
  </si>
  <si>
    <t>21:0155:000194</t>
  </si>
  <si>
    <t>21:0155:000194:0001:0001:00</t>
  </si>
  <si>
    <t>26.93</t>
  </si>
  <si>
    <t>092H  :811230:00:------:--</t>
  </si>
  <si>
    <t>21:1079:000207</t>
  </si>
  <si>
    <t>21:0155:000195</t>
  </si>
  <si>
    <t>21:0155:000195:0001:0001:00</t>
  </si>
  <si>
    <t>17.61</t>
  </si>
  <si>
    <t>092H  :811231:00:------:--</t>
  </si>
  <si>
    <t>21:1079:000208</t>
  </si>
  <si>
    <t>21:0155:000196</t>
  </si>
  <si>
    <t>21:0155:000196:0001:0001:00</t>
  </si>
  <si>
    <t>23.14</t>
  </si>
  <si>
    <t>092H  :811232:00:------:--</t>
  </si>
  <si>
    <t>21:1079:000209</t>
  </si>
  <si>
    <t>21:0155:000197</t>
  </si>
  <si>
    <t>21:0155:000197:0001:0001:00</t>
  </si>
  <si>
    <t>16.46</t>
  </si>
  <si>
    <t>092H  :811234:00:------:--</t>
  </si>
  <si>
    <t>21:1079:000210</t>
  </si>
  <si>
    <t>21:0155:000198</t>
  </si>
  <si>
    <t>21:0155:000198:0001:0001:00</t>
  </si>
  <si>
    <t>092H  :811235:00:------:--</t>
  </si>
  <si>
    <t>21:1079:000211</t>
  </si>
  <si>
    <t>21:0155:000199</t>
  </si>
  <si>
    <t>21:0155:000199:0001:0001:00</t>
  </si>
  <si>
    <t>20.01</t>
  </si>
  <si>
    <t>092H  :811236:00:------:--</t>
  </si>
  <si>
    <t>21:1079:000212</t>
  </si>
  <si>
    <t>21:0155:000200</t>
  </si>
  <si>
    <t>21:0155:000200:0001:0001:00</t>
  </si>
  <si>
    <t>092H  :811237:00:------:--</t>
  </si>
  <si>
    <t>21:1079:000213</t>
  </si>
  <si>
    <t>21:0155:000201</t>
  </si>
  <si>
    <t>21:0155:000201:0001:0001:00</t>
  </si>
  <si>
    <t>092H  :811238:00:------:--</t>
  </si>
  <si>
    <t>21:1079:000214</t>
  </si>
  <si>
    <t>21:0155:000202</t>
  </si>
  <si>
    <t>21:0155:000202:0001:0001:00</t>
  </si>
  <si>
    <t>24.29</t>
  </si>
  <si>
    <t>092H  :811239:00:------:--</t>
  </si>
  <si>
    <t>21:1079:000215</t>
  </si>
  <si>
    <t>21:0155:000203</t>
  </si>
  <si>
    <t>21:0155:000203:0001:0001:00</t>
  </si>
  <si>
    <t>20.81</t>
  </si>
  <si>
    <t>092H  :811240:00:------:--</t>
  </si>
  <si>
    <t>21:1079:000216</t>
  </si>
  <si>
    <t>21:0155:000204</t>
  </si>
  <si>
    <t>21:0155:000204:0001:0001:00</t>
  </si>
  <si>
    <t>19.16</t>
  </si>
  <si>
    <t>092H  :811242:00:------:--</t>
  </si>
  <si>
    <t>21:1079:000217</t>
  </si>
  <si>
    <t>21:0155:000205</t>
  </si>
  <si>
    <t>21:0155:000205:0001:0001:00</t>
  </si>
  <si>
    <t>092H  :811243:00:------:--</t>
  </si>
  <si>
    <t>21:1079:000218</t>
  </si>
  <si>
    <t>21:0155:000206</t>
  </si>
  <si>
    <t>21:0155:000206:0001:0001:00</t>
  </si>
  <si>
    <t>15.17</t>
  </si>
  <si>
    <t>092H  :811244:00:------:--</t>
  </si>
  <si>
    <t>21:1079:000219</t>
  </si>
  <si>
    <t>21:0155:000207</t>
  </si>
  <si>
    <t>21:0155:000207:0001:0001:00</t>
  </si>
  <si>
    <t>092H  :811245:00:------:--</t>
  </si>
  <si>
    <t>21:1079:000220</t>
  </si>
  <si>
    <t>21:0155:000208</t>
  </si>
  <si>
    <t>21:0155:000208:0001:0001:00</t>
  </si>
  <si>
    <t>092H  :811246:00:------:--</t>
  </si>
  <si>
    <t>21:1079:000221</t>
  </si>
  <si>
    <t>21:0155:000209</t>
  </si>
  <si>
    <t>21:0155:000209:0001:0001:00</t>
  </si>
  <si>
    <t>092H  :811247:00:------:--</t>
  </si>
  <si>
    <t>21:1079:000222</t>
  </si>
  <si>
    <t>21:0155:000210</t>
  </si>
  <si>
    <t>21:0155:000210:0001:0001:00</t>
  </si>
  <si>
    <t>15.67</t>
  </si>
  <si>
    <t>092H  :811248:00:------:--</t>
  </si>
  <si>
    <t>21:1079:000223</t>
  </si>
  <si>
    <t>21:0155:000211</t>
  </si>
  <si>
    <t>21:0155:000211:0001:0001:00</t>
  </si>
  <si>
    <t>092H  :811249:00:------:--</t>
  </si>
  <si>
    <t>21:1079:000224</t>
  </si>
  <si>
    <t>21:0155:000212</t>
  </si>
  <si>
    <t>21:0155:000212:0001:0001:00</t>
  </si>
  <si>
    <t>10.48</t>
  </si>
  <si>
    <t>092H  :811250:10:------:--</t>
  </si>
  <si>
    <t>21:1079:000225</t>
  </si>
  <si>
    <t>21:0155:000213</t>
  </si>
  <si>
    <t>21:0155:000213:0001:0001:00</t>
  </si>
  <si>
    <t>13.66</t>
  </si>
  <si>
    <t>092H  :811251:20:811250:10</t>
  </si>
  <si>
    <t>21:1079:000226</t>
  </si>
  <si>
    <t>21:0155:000213:0002:0001:00</t>
  </si>
  <si>
    <t>18.08</t>
  </si>
  <si>
    <t>092H  :811252:00:------:--</t>
  </si>
  <si>
    <t>21:1079:000227</t>
  </si>
  <si>
    <t>21:0155:000214</t>
  </si>
  <si>
    <t>21:0155:000214:0001:0001:00</t>
  </si>
  <si>
    <t>20.17</t>
  </si>
  <si>
    <t>092H  :811253:00:------:--</t>
  </si>
  <si>
    <t>21:1079:000228</t>
  </si>
  <si>
    <t>21:0155:000215</t>
  </si>
  <si>
    <t>21:0155:000215:0001:0001:00</t>
  </si>
  <si>
    <t>27.18</t>
  </si>
  <si>
    <t>092H  :811255:00:------:--</t>
  </si>
  <si>
    <t>21:1079:000229</t>
  </si>
  <si>
    <t>21:0155:000216</t>
  </si>
  <si>
    <t>21:0155:000216:0001:0001:00</t>
  </si>
  <si>
    <t>1.79</t>
  </si>
  <si>
    <t>092H  :811256:00:------:--</t>
  </si>
  <si>
    <t>21:1079:000230</t>
  </si>
  <si>
    <t>21:0155:000217</t>
  </si>
  <si>
    <t>21:0155:000217:0001:0001:00</t>
  </si>
  <si>
    <t>359</t>
  </si>
  <si>
    <t>16.51</t>
  </si>
  <si>
    <t>092H  :811257:00:------:--</t>
  </si>
  <si>
    <t>21:1079:000231</t>
  </si>
  <si>
    <t>21:0155:000218</t>
  </si>
  <si>
    <t>21:0155:000218:0001:0001:00</t>
  </si>
  <si>
    <t>22.28</t>
  </si>
  <si>
    <t>092H  :811258:00:------:--</t>
  </si>
  <si>
    <t>21:1079:000232</t>
  </si>
  <si>
    <t>21:0155:000219</t>
  </si>
  <si>
    <t>21:0155:000219:0001:0001:00</t>
  </si>
  <si>
    <t>20.36</t>
  </si>
  <si>
    <t>092H  :811259:00:------:--</t>
  </si>
  <si>
    <t>21:1079:000233</t>
  </si>
  <si>
    <t>21:0155:000220</t>
  </si>
  <si>
    <t>21:0155:000220:0001:0001:00</t>
  </si>
  <si>
    <t>092H  :811260:00:------:--</t>
  </si>
  <si>
    <t>21:1079:000234</t>
  </si>
  <si>
    <t>21:0155:000221</t>
  </si>
  <si>
    <t>21:0155:000221:0001:0001:00</t>
  </si>
  <si>
    <t>22.97</t>
  </si>
  <si>
    <t>092H  :811262:00:------:--</t>
  </si>
  <si>
    <t>21:1079:000235</t>
  </si>
  <si>
    <t>21:0155:000222</t>
  </si>
  <si>
    <t>21:0155:000222:0001:0001:00</t>
  </si>
  <si>
    <t>20.72</t>
  </si>
  <si>
    <t>092H  :811263:00:------:--</t>
  </si>
  <si>
    <t>21:1079:000236</t>
  </si>
  <si>
    <t>21:0155:000223</t>
  </si>
  <si>
    <t>21:0155:000223:0001:0001:00</t>
  </si>
  <si>
    <t>20.27</t>
  </si>
  <si>
    <t>092H  :811264:00:------:--</t>
  </si>
  <si>
    <t>21:1079:000237</t>
  </si>
  <si>
    <t>21:0155:000224</t>
  </si>
  <si>
    <t>21:0155:000224:0001:0001:00</t>
  </si>
  <si>
    <t>18.85</t>
  </si>
  <si>
    <t>092H  :811265:10:------:--</t>
  </si>
  <si>
    <t>21:1079:000238</t>
  </si>
  <si>
    <t>21:0155:000225</t>
  </si>
  <si>
    <t>21:0155:000225:0001:0001:00</t>
  </si>
  <si>
    <t>8.71</t>
  </si>
  <si>
    <t>092H  :811266:20:811265:10</t>
  </si>
  <si>
    <t>21:1079:000239</t>
  </si>
  <si>
    <t>21:0155:000225:0002:0001:00</t>
  </si>
  <si>
    <t>13.68</t>
  </si>
  <si>
    <t>092H  :811267:00:------:--</t>
  </si>
  <si>
    <t>21:1079:000240</t>
  </si>
  <si>
    <t>21:0155:000226</t>
  </si>
  <si>
    <t>21:0155:000226:0001:0001:00</t>
  </si>
  <si>
    <t>092H  :811268:00:------:--</t>
  </si>
  <si>
    <t>21:1079:000241</t>
  </si>
  <si>
    <t>21:0155:000227</t>
  </si>
  <si>
    <t>21:0155:000227:0001:0001:00</t>
  </si>
  <si>
    <t>18.75</t>
  </si>
  <si>
    <t>092H  :811269:00:------:--</t>
  </si>
  <si>
    <t>21:1079:000242</t>
  </si>
  <si>
    <t>21:0155:000228</t>
  </si>
  <si>
    <t>21:0155:000228:0001:0001:00</t>
  </si>
  <si>
    <t>11.61</t>
  </si>
  <si>
    <t>092H  :811271:00:------:--</t>
  </si>
  <si>
    <t>21:1079:000243</t>
  </si>
  <si>
    <t>21:0155:000229</t>
  </si>
  <si>
    <t>21:0155:000229:0001:0001:00</t>
  </si>
  <si>
    <t>14.82</t>
  </si>
  <si>
    <t>092H  :811272:00:------:--</t>
  </si>
  <si>
    <t>21:1079:000244</t>
  </si>
  <si>
    <t>21:0155:000230</t>
  </si>
  <si>
    <t>21:0155:000230:0001:0001:00</t>
  </si>
  <si>
    <t>16.93</t>
  </si>
  <si>
    <t>092H  :811273:00:------:--</t>
  </si>
  <si>
    <t>21:1079:000245</t>
  </si>
  <si>
    <t>21:0155:000231</t>
  </si>
  <si>
    <t>21:0155:000231:0001:0001:00</t>
  </si>
  <si>
    <t>5.68</t>
  </si>
  <si>
    <t>092H  :811274:00:------:--</t>
  </si>
  <si>
    <t>21:1079:000246</t>
  </si>
  <si>
    <t>21:0155:000232</t>
  </si>
  <si>
    <t>21:0155:000232:0001:0001:00</t>
  </si>
  <si>
    <t>092H  :811275:00:------:--</t>
  </si>
  <si>
    <t>21:1079:000247</t>
  </si>
  <si>
    <t>21:0155:000233</t>
  </si>
  <si>
    <t>21:0155:000233:0001:0001:00</t>
  </si>
  <si>
    <t>13.73</t>
  </si>
  <si>
    <t>092H  :811276:00:------:--</t>
  </si>
  <si>
    <t>21:1079:000248</t>
  </si>
  <si>
    <t>21:0155:000234</t>
  </si>
  <si>
    <t>21:0155:000234:0001:0001:00</t>
  </si>
  <si>
    <t>5.49</t>
  </si>
  <si>
    <t>092H  :811277:00:------:--</t>
  </si>
  <si>
    <t>21:1079:000249</t>
  </si>
  <si>
    <t>21:0155:000235</t>
  </si>
  <si>
    <t>21:0155:000235:0001:0001:00</t>
  </si>
  <si>
    <t>092H  :811278:00:------:--</t>
  </si>
  <si>
    <t>21:1079:000250</t>
  </si>
  <si>
    <t>21:0155:000236</t>
  </si>
  <si>
    <t>21:0155:000236:0001:0001:00</t>
  </si>
  <si>
    <t>092H  :811279:00:------:--</t>
  </si>
  <si>
    <t>21:1079:000251</t>
  </si>
  <si>
    <t>21:0155:000237</t>
  </si>
  <si>
    <t>21:0155:000237:0001:0001:00</t>
  </si>
  <si>
    <t>13.56</t>
  </si>
  <si>
    <t>092H  :811280:00:------:--</t>
  </si>
  <si>
    <t>21:1079:000252</t>
  </si>
  <si>
    <t>21:0155:000238</t>
  </si>
  <si>
    <t>21:0155:000238:0001:0001:00</t>
  </si>
  <si>
    <t>12.36</t>
  </si>
  <si>
    <t>092H  :811282:00:------:--</t>
  </si>
  <si>
    <t>21:1079:000253</t>
  </si>
  <si>
    <t>21:0155:000239</t>
  </si>
  <si>
    <t>21:0155:000239:0001:0001:00</t>
  </si>
  <si>
    <t>092H  :811283:00:------:--</t>
  </si>
  <si>
    <t>21:1079:000254</t>
  </si>
  <si>
    <t>21:0155:000240</t>
  </si>
  <si>
    <t>21:0155:000240:0001:0001:00</t>
  </si>
  <si>
    <t>092H  :811284:00:------:--</t>
  </si>
  <si>
    <t>21:1079:000255</t>
  </si>
  <si>
    <t>21:0155:000241</t>
  </si>
  <si>
    <t>21:0155:000241:0001:0001:00</t>
  </si>
  <si>
    <t>092H  :811285:00:------:--</t>
  </si>
  <si>
    <t>21:1079:000256</t>
  </si>
  <si>
    <t>21:0155:000242</t>
  </si>
  <si>
    <t>21:0155:000242:0001:0001:00</t>
  </si>
  <si>
    <t>092H  :811286:10:------:--</t>
  </si>
  <si>
    <t>21:1079:000257</t>
  </si>
  <si>
    <t>21:0155:000243</t>
  </si>
  <si>
    <t>21:0155:000243:0001:0001:00</t>
  </si>
  <si>
    <t>092H  :811287:20:811286:10</t>
  </si>
  <si>
    <t>21:1079:000258</t>
  </si>
  <si>
    <t>21:0155:000243:0002:0001:00</t>
  </si>
  <si>
    <t>092H  :811288:00:------:--</t>
  </si>
  <si>
    <t>21:1079:000259</t>
  </si>
  <si>
    <t>21:0155:000244</t>
  </si>
  <si>
    <t>21:0155:000244:0001:0001:00</t>
  </si>
  <si>
    <t>092H  :811289:00:------:--</t>
  </si>
  <si>
    <t>21:1079:000260</t>
  </si>
  <si>
    <t>21:0155:000245</t>
  </si>
  <si>
    <t>21:0155:000245:0001:0001:00</t>
  </si>
  <si>
    <t>092H  :811290:00:------:--</t>
  </si>
  <si>
    <t>21:1079:000261</t>
  </si>
  <si>
    <t>21:0155:000246</t>
  </si>
  <si>
    <t>21:0155:000246:0001:0001:00</t>
  </si>
  <si>
    <t>092H  :811291:00:------:--</t>
  </si>
  <si>
    <t>21:1079:000262</t>
  </si>
  <si>
    <t>21:0155:000247</t>
  </si>
  <si>
    <t>21:0155:000247:0001:0001:00</t>
  </si>
  <si>
    <t>406</t>
  </si>
  <si>
    <t>092H  :811293:00:------:--</t>
  </si>
  <si>
    <t>21:1079:000263</t>
  </si>
  <si>
    <t>21:0155:000248</t>
  </si>
  <si>
    <t>21:0155:000248:0001:0001:00</t>
  </si>
  <si>
    <t>092H  :811294:00:------:--</t>
  </si>
  <si>
    <t>21:1079:000264</t>
  </si>
  <si>
    <t>21:0155:000249</t>
  </si>
  <si>
    <t>21:0155:000249:0001:0001:00</t>
  </si>
  <si>
    <t>092H  :811295:00:------:--</t>
  </si>
  <si>
    <t>21:1079:000265</t>
  </si>
  <si>
    <t>21:0155:000250</t>
  </si>
  <si>
    <t>21:0155:000250:0001:0001:00</t>
  </si>
  <si>
    <t>092H  :811296:00:------:--</t>
  </si>
  <si>
    <t>21:1079:000266</t>
  </si>
  <si>
    <t>21:0155:000251</t>
  </si>
  <si>
    <t>21:0155:000251:0001:0001:00</t>
  </si>
  <si>
    <t>092H  :811297:00:------:--</t>
  </si>
  <si>
    <t>21:1079:000267</t>
  </si>
  <si>
    <t>21:0155:000252</t>
  </si>
  <si>
    <t>21:0155:000252:0001:0001:00</t>
  </si>
  <si>
    <t>092H  :811298:00:------:--</t>
  </si>
  <si>
    <t>21:1079:000268</t>
  </si>
  <si>
    <t>21:0155:000253</t>
  </si>
  <si>
    <t>21:0155:000253:0001:0001:00</t>
  </si>
  <si>
    <t>092H  :811299:00:------:--</t>
  </si>
  <si>
    <t>21:1079:000269</t>
  </si>
  <si>
    <t>21:0155:000254</t>
  </si>
  <si>
    <t>21:0155:000254:0001:0001:00</t>
  </si>
  <si>
    <t>092H  :811300:00:------:--</t>
  </si>
  <si>
    <t>21:1079:000270</t>
  </si>
  <si>
    <t>21:0155:000255</t>
  </si>
  <si>
    <t>21:0155:000255:0001:0001:00</t>
  </si>
  <si>
    <t>092H  :811302:10:------:--</t>
  </si>
  <si>
    <t>21:1079:000271</t>
  </si>
  <si>
    <t>21:0155:000256</t>
  </si>
  <si>
    <t>21:0155:000256:0001:0001:00</t>
  </si>
  <si>
    <t>092H  :811303:20:811302:10</t>
  </si>
  <si>
    <t>21:1079:000272</t>
  </si>
  <si>
    <t>21:0155:000256:0002:0001:00</t>
  </si>
  <si>
    <t>092H  :811304:00:------:--</t>
  </si>
  <si>
    <t>21:1079:000273</t>
  </si>
  <si>
    <t>21:0155:000257</t>
  </si>
  <si>
    <t>21:0155:000257:0001:0001:00</t>
  </si>
  <si>
    <t>092H  :811306:00:------:--</t>
  </si>
  <si>
    <t>21:1079:000274</t>
  </si>
  <si>
    <t>21:0155:000258</t>
  </si>
  <si>
    <t>21:0155:000258:0001:0001:00</t>
  </si>
  <si>
    <t>092H  :811307:00:------:--</t>
  </si>
  <si>
    <t>21:1079:000275</t>
  </si>
  <si>
    <t>21:0155:000259</t>
  </si>
  <si>
    <t>21:0155:000259:0001:0001:00</t>
  </si>
  <si>
    <t>092H  :811308:00:------:--</t>
  </si>
  <si>
    <t>21:1079:000276</t>
  </si>
  <si>
    <t>21:0155:000260</t>
  </si>
  <si>
    <t>21:0155:000260:0001:0001:00</t>
  </si>
  <si>
    <t>092H  :811309:00:------:--</t>
  </si>
  <si>
    <t>21:1079:000277</t>
  </si>
  <si>
    <t>21:0155:000261</t>
  </si>
  <si>
    <t>21:0155:000261:0001:0001:00</t>
  </si>
  <si>
    <t>092H  :811310:00:------:--</t>
  </si>
  <si>
    <t>21:1079:000278</t>
  </si>
  <si>
    <t>21:0155:000262</t>
  </si>
  <si>
    <t>21:0155:000262:0001:0001:00</t>
  </si>
  <si>
    <t>092H  :811311:00:------:--</t>
  </si>
  <si>
    <t>21:1079:000279</t>
  </si>
  <si>
    <t>21:0155:000263</t>
  </si>
  <si>
    <t>21:0155:000263:0001:0001:00</t>
  </si>
  <si>
    <t>092H  :811312:00:------:--</t>
  </si>
  <si>
    <t>21:1079:000280</t>
  </si>
  <si>
    <t>21:0155:000264</t>
  </si>
  <si>
    <t>21:0155:000264:0001:0001:00</t>
  </si>
  <si>
    <t>092H  :811313:00:------:--</t>
  </si>
  <si>
    <t>21:1079:000281</t>
  </si>
  <si>
    <t>21:0155:000265</t>
  </si>
  <si>
    <t>21:0155:000265:0001:0001:00</t>
  </si>
  <si>
    <t>092H  :811314:00:------:--</t>
  </si>
  <si>
    <t>21:1079:000282</t>
  </si>
  <si>
    <t>21:0155:000266</t>
  </si>
  <si>
    <t>21:0155:000266:0001:0001:00</t>
  </si>
  <si>
    <t>092H  :811315:00:------:--</t>
  </si>
  <si>
    <t>21:1079:000283</t>
  </si>
  <si>
    <t>21:0155:000267</t>
  </si>
  <si>
    <t>21:0155:000267:0001:0001:00</t>
  </si>
  <si>
    <t>092H  :811316:00:------:--</t>
  </si>
  <si>
    <t>21:1079:000284</t>
  </si>
  <si>
    <t>21:0155:000268</t>
  </si>
  <si>
    <t>21:0155:000268:0001:0001:00</t>
  </si>
  <si>
    <t>092H  :811317:00:------:--</t>
  </si>
  <si>
    <t>21:1079:000285</t>
  </si>
  <si>
    <t>21:0155:000269</t>
  </si>
  <si>
    <t>21:0155:000269:0001:0001:00</t>
  </si>
  <si>
    <t>092H  :811318:00:------:--</t>
  </si>
  <si>
    <t>21:1079:000286</t>
  </si>
  <si>
    <t>21:0155:000270</t>
  </si>
  <si>
    <t>21:0155:000270:0001:0001:00</t>
  </si>
  <si>
    <t>092H  :811319:00:------:--</t>
  </si>
  <si>
    <t>21:1079:000287</t>
  </si>
  <si>
    <t>21:0155:000271</t>
  </si>
  <si>
    <t>21:0155:000271:0001:0001:00</t>
  </si>
  <si>
    <t>092H  :811320:00:------:--</t>
  </si>
  <si>
    <t>21:1079:000288</t>
  </si>
  <si>
    <t>21:0155:000272</t>
  </si>
  <si>
    <t>21:0155:000272:0001:0001:00</t>
  </si>
  <si>
    <t>092H  :811322:00:------:--</t>
  </si>
  <si>
    <t>21:1079:000289</t>
  </si>
  <si>
    <t>21:0155:000273</t>
  </si>
  <si>
    <t>21:0155:000273:0001:0001:00</t>
  </si>
  <si>
    <t>092H  :811324:00:------:--</t>
  </si>
  <si>
    <t>21:1079:000290</t>
  </si>
  <si>
    <t>21:0155:000274</t>
  </si>
  <si>
    <t>21:0155:000274:0001:0001:00</t>
  </si>
  <si>
    <t>092H  :811325:00:------:--</t>
  </si>
  <si>
    <t>21:1079:000291</t>
  </si>
  <si>
    <t>21:0155:000275</t>
  </si>
  <si>
    <t>21:0155:000275:0001:0001:00</t>
  </si>
  <si>
    <t>092H  :811326:00:------:--</t>
  </si>
  <si>
    <t>21:1079:000292</t>
  </si>
  <si>
    <t>21:0155:000276</t>
  </si>
  <si>
    <t>21:0155:000276:0001:0001:00</t>
  </si>
  <si>
    <t>092H  :811327:10:------:--</t>
  </si>
  <si>
    <t>21:1079:000293</t>
  </si>
  <si>
    <t>21:0155:000277</t>
  </si>
  <si>
    <t>21:0155:000277:0001:0001:00</t>
  </si>
  <si>
    <t>092H  :811328:20:811327:10</t>
  </si>
  <si>
    <t>21:1079:000294</t>
  </si>
  <si>
    <t>21:0155:000277:0002:0001:00</t>
  </si>
  <si>
    <t>092H  :811329:00:------:--</t>
  </si>
  <si>
    <t>21:1079:000295</t>
  </si>
  <si>
    <t>21:0155:000278</t>
  </si>
  <si>
    <t>21:0155:000278:0001:0001:00</t>
  </si>
  <si>
    <t>092H  :811330:00:------:--</t>
  </si>
  <si>
    <t>21:1079:000296</t>
  </si>
  <si>
    <t>21:0155:000279</t>
  </si>
  <si>
    <t>21:0155:000279:0001:0001:00</t>
  </si>
  <si>
    <t>092H  :811331:00:------:--</t>
  </si>
  <si>
    <t>21:1079:000297</t>
  </si>
  <si>
    <t>21:0155:000280</t>
  </si>
  <si>
    <t>21:0155:000280:0001:0001:00</t>
  </si>
  <si>
    <t>092H  :811332:00:------:--</t>
  </si>
  <si>
    <t>21:1079:000298</t>
  </si>
  <si>
    <t>21:0155:000281</t>
  </si>
  <si>
    <t>21:0155:000281:0001:0001:00</t>
  </si>
  <si>
    <t>092H  :811333:00:------:--</t>
  </si>
  <si>
    <t>21:1079:000299</t>
  </si>
  <si>
    <t>21:0155:000282</t>
  </si>
  <si>
    <t>21:0155:000282:0001:0001:00</t>
  </si>
  <si>
    <t>092H  :811334:00:------:--</t>
  </si>
  <si>
    <t>21:1079:000300</t>
  </si>
  <si>
    <t>21:0155:000283</t>
  </si>
  <si>
    <t>21:0155:000283:0001:0001:00</t>
  </si>
  <si>
    <t>092H  :811335:00:------:--</t>
  </si>
  <si>
    <t>21:1079:000301</t>
  </si>
  <si>
    <t>21:0155:000284</t>
  </si>
  <si>
    <t>21:0155:000284:0001:0001:00</t>
  </si>
  <si>
    <t>092H  :811336:00:------:--</t>
  </si>
  <si>
    <t>21:1079:000302</t>
  </si>
  <si>
    <t>21:0155:000285</t>
  </si>
  <si>
    <t>21:0155:000285:0001:0001:00</t>
  </si>
  <si>
    <t>092H  :811337:00:------:--</t>
  </si>
  <si>
    <t>21:1079:000303</t>
  </si>
  <si>
    <t>21:0155:000286</t>
  </si>
  <si>
    <t>21:0155:000286:0001:0001:00</t>
  </si>
  <si>
    <t>092H  :811338:00:------:--</t>
  </si>
  <si>
    <t>21:1079:000304</t>
  </si>
  <si>
    <t>21:0155:000287</t>
  </si>
  <si>
    <t>21:0155:000287:0001:0001:00</t>
  </si>
  <si>
    <t>092H  :811339:00:------:--</t>
  </si>
  <si>
    <t>21:1079:000305</t>
  </si>
  <si>
    <t>21:0155:000288</t>
  </si>
  <si>
    <t>21:0155:000288:0001:0001:00</t>
  </si>
  <si>
    <t>092H  :811340:00:------:--</t>
  </si>
  <si>
    <t>21:1079:000306</t>
  </si>
  <si>
    <t>21:0155:000289</t>
  </si>
  <si>
    <t>21:0155:000289:0001:0001:00</t>
  </si>
  <si>
    <t>092H  :811342:10:------:--</t>
  </si>
  <si>
    <t>21:1079:000307</t>
  </si>
  <si>
    <t>21:0155:000290</t>
  </si>
  <si>
    <t>21:0155:000290:0001:0001:00</t>
  </si>
  <si>
    <t>256</t>
  </si>
  <si>
    <t>092H  :811343:20:811342:10</t>
  </si>
  <si>
    <t>21:1079:000308</t>
  </si>
  <si>
    <t>21:0155:000290:0002:0001:00</t>
  </si>
  <si>
    <t>092H  :811344:00:------:--</t>
  </si>
  <si>
    <t>21:1079:000309</t>
  </si>
  <si>
    <t>21:0155:000291</t>
  </si>
  <si>
    <t>21:0155:000291:0001:0001:00</t>
  </si>
  <si>
    <t>092H  :811345:00:------:--</t>
  </si>
  <si>
    <t>21:1079:000310</t>
  </si>
  <si>
    <t>21:0155:000292</t>
  </si>
  <si>
    <t>21:0155:000292:0001:0001:00</t>
  </si>
  <si>
    <t>092H  :811346:00:------:--</t>
  </si>
  <si>
    <t>21:1079:000311</t>
  </si>
  <si>
    <t>21:0155:000293</t>
  </si>
  <si>
    <t>21:0155:000293:0001:0001:00</t>
  </si>
  <si>
    <t>092H  :811347:00:------:--</t>
  </si>
  <si>
    <t>21:1079:000312</t>
  </si>
  <si>
    <t>21:0155:000294</t>
  </si>
  <si>
    <t>21:0155:000294:0001:0001:00</t>
  </si>
  <si>
    <t>6.89</t>
  </si>
  <si>
    <t>092H  :811348:00:------:--</t>
  </si>
  <si>
    <t>21:1079:000313</t>
  </si>
  <si>
    <t>21:0155:000295</t>
  </si>
  <si>
    <t>21:0155:000295:0001:0001:00</t>
  </si>
  <si>
    <t>092H  :811349:00:------:--</t>
  </si>
  <si>
    <t>21:1079:000314</t>
  </si>
  <si>
    <t>21:0155:000296</t>
  </si>
  <si>
    <t>21:0155:000296:0001:0001:00</t>
  </si>
  <si>
    <t>6.82</t>
  </si>
  <si>
    <t>092H  :811350:00:------:--</t>
  </si>
  <si>
    <t>21:1079:000315</t>
  </si>
  <si>
    <t>21:0155:000297</t>
  </si>
  <si>
    <t>21:0155:000297:0001:0001:00</t>
  </si>
  <si>
    <t>092H  :811351:00:------:--</t>
  </si>
  <si>
    <t>21:1079:000316</t>
  </si>
  <si>
    <t>21:0155:000298</t>
  </si>
  <si>
    <t>21:0155:000298:0001:0001:00</t>
  </si>
  <si>
    <t>092H  :811352:00:------:--</t>
  </si>
  <si>
    <t>21:1079:000317</t>
  </si>
  <si>
    <t>21:0155:000299</t>
  </si>
  <si>
    <t>21:0155:000299:0001:0001:00</t>
  </si>
  <si>
    <t>092H  :811353:00:------:--</t>
  </si>
  <si>
    <t>21:1079:000318</t>
  </si>
  <si>
    <t>21:0155:000300</t>
  </si>
  <si>
    <t>21:0155:000300:0001:0001:00</t>
  </si>
  <si>
    <t>092H  :811354:00:------:--</t>
  </si>
  <si>
    <t>21:1079:000319</t>
  </si>
  <si>
    <t>21:0155:000301</t>
  </si>
  <si>
    <t>21:0155:000301:0001:0001:00</t>
  </si>
  <si>
    <t>092H  :811356:00:------:--</t>
  </si>
  <si>
    <t>21:1079:000320</t>
  </si>
  <si>
    <t>21:0155:000302</t>
  </si>
  <si>
    <t>21:0155:000302:0001:0001:00</t>
  </si>
  <si>
    <t>092H  :811357:00:------:--</t>
  </si>
  <si>
    <t>21:1079:000321</t>
  </si>
  <si>
    <t>21:0155:000303</t>
  </si>
  <si>
    <t>21:0155:000303:0001:0001:00</t>
  </si>
  <si>
    <t>092H  :811358:00:------:--</t>
  </si>
  <si>
    <t>21:1079:000322</t>
  </si>
  <si>
    <t>21:0155:000304</t>
  </si>
  <si>
    <t>21:0155:000304:0001:0001:00</t>
  </si>
  <si>
    <t>092H  :811359:00:------:--</t>
  </si>
  <si>
    <t>21:1079:000323</t>
  </si>
  <si>
    <t>21:0155:000305</t>
  </si>
  <si>
    <t>21:0155:000305:0001:0001:00</t>
  </si>
  <si>
    <t>092H  :811360:00:------:--</t>
  </si>
  <si>
    <t>21:1079:000324</t>
  </si>
  <si>
    <t>21:0155:000306</t>
  </si>
  <si>
    <t>21:0155:000306:0001:0001:00</t>
  </si>
  <si>
    <t>092H  :811362:10:------:--</t>
  </si>
  <si>
    <t>21:1079:000325</t>
  </si>
  <si>
    <t>21:0155:000307</t>
  </si>
  <si>
    <t>21:0155:000307:0001:0001:00</t>
  </si>
  <si>
    <t>092H  :811363:20:811362:10</t>
  </si>
  <si>
    <t>21:1079:000326</t>
  </si>
  <si>
    <t>21:0155:000307:0002:0001:00</t>
  </si>
  <si>
    <t>092H  :811364:00:------:--</t>
  </si>
  <si>
    <t>21:1079:000327</t>
  </si>
  <si>
    <t>21:0155:000308</t>
  </si>
  <si>
    <t>21:0155:000308:0001:0001:00</t>
  </si>
  <si>
    <t>092H  :811365:00:------:--</t>
  </si>
  <si>
    <t>21:1079:000328</t>
  </si>
  <si>
    <t>21:0155:000309</t>
  </si>
  <si>
    <t>21:0155:000309:0001:0001:00</t>
  </si>
  <si>
    <t>092H  :811366:00:------:--</t>
  </si>
  <si>
    <t>21:1079:000329</t>
  </si>
  <si>
    <t>21:0155:000310</t>
  </si>
  <si>
    <t>21:0155:000310:0001:0001:00</t>
  </si>
  <si>
    <t>092H  :811367:00:------:--</t>
  </si>
  <si>
    <t>21:1079:000330</t>
  </si>
  <si>
    <t>21:0155:000311</t>
  </si>
  <si>
    <t>21:0155:000311:0001:0001:00</t>
  </si>
  <si>
    <t>092H  :811368:00:------:--</t>
  </si>
  <si>
    <t>21:1079:000331</t>
  </si>
  <si>
    <t>21:0155:000312</t>
  </si>
  <si>
    <t>21:0155:000312:0001:0001:00</t>
  </si>
  <si>
    <t>092H  :811369:00:------:--</t>
  </si>
  <si>
    <t>21:1079:000332</t>
  </si>
  <si>
    <t>21:0155:000313</t>
  </si>
  <si>
    <t>21:0155:000313:0001:0001:00</t>
  </si>
  <si>
    <t>092H  :811370:00:------:--</t>
  </si>
  <si>
    <t>21:1079:000333</t>
  </si>
  <si>
    <t>21:0155:000314</t>
  </si>
  <si>
    <t>21:0155:000314:0001:0001:00</t>
  </si>
  <si>
    <t>092H  :811371:00:------:--</t>
  </si>
  <si>
    <t>21:1079:000334</t>
  </si>
  <si>
    <t>21:0155:000315</t>
  </si>
  <si>
    <t>21:0155:000315:0001:0001:00</t>
  </si>
  <si>
    <t>092H  :811373:00:------:--</t>
  </si>
  <si>
    <t>21:1079:000335</t>
  </si>
  <si>
    <t>21:0155:000316</t>
  </si>
  <si>
    <t>21:0155:000316:0001:0001:00</t>
  </si>
  <si>
    <t>092H  :811374:00:------:--</t>
  </si>
  <si>
    <t>21:1079:000336</t>
  </si>
  <si>
    <t>21:0155:000317</t>
  </si>
  <si>
    <t>21:0155:000317:0001:0001:00</t>
  </si>
  <si>
    <t>092H  :811375:00:------:--</t>
  </si>
  <si>
    <t>21:1079:000337</t>
  </si>
  <si>
    <t>21:0155:000318</t>
  </si>
  <si>
    <t>21:0155:000318:0001:0001:00</t>
  </si>
  <si>
    <t>092H  :811376:00:------:--</t>
  </si>
  <si>
    <t>21:1079:000338</t>
  </si>
  <si>
    <t>21:0155:000319</t>
  </si>
  <si>
    <t>21:0155:000319:0001:0001:00</t>
  </si>
  <si>
    <t>092H  :811377:00:------:--</t>
  </si>
  <si>
    <t>21:1079:000339</t>
  </si>
  <si>
    <t>21:0155:000320</t>
  </si>
  <si>
    <t>21:0155:000320:0001:0001:00</t>
  </si>
  <si>
    <t>092H  :811378:00:------:--</t>
  </si>
  <si>
    <t>21:1079:000340</t>
  </si>
  <si>
    <t>21:0155:000321</t>
  </si>
  <si>
    <t>21:0155:000321:0001:0001:00</t>
  </si>
  <si>
    <t>092H  :811379:00:------:--</t>
  </si>
  <si>
    <t>21:1079:000341</t>
  </si>
  <si>
    <t>21:0155:000322</t>
  </si>
  <si>
    <t>21:0155:000322:0001:0001:00</t>
  </si>
  <si>
    <t>092H  :811380:00:------:--</t>
  </si>
  <si>
    <t>21:1079:000342</t>
  </si>
  <si>
    <t>21:0155:000323</t>
  </si>
  <si>
    <t>21:0155:000323:0001:0001:00</t>
  </si>
  <si>
    <t>092H  :811382:10:------:--</t>
  </si>
  <si>
    <t>21:1079:000343</t>
  </si>
  <si>
    <t>21:0155:000324</t>
  </si>
  <si>
    <t>21:0155:000324:0001:0001:00</t>
  </si>
  <si>
    <t>092H  :811383:20:811382:10</t>
  </si>
  <si>
    <t>21:1079:000344</t>
  </si>
  <si>
    <t>21:0155:000324:0002:0001:00</t>
  </si>
  <si>
    <t>092H  :811384:00:------:--</t>
  </si>
  <si>
    <t>21:1079:000345</t>
  </si>
  <si>
    <t>21:0155:000325</t>
  </si>
  <si>
    <t>21:0155:000325:0001:0001:00</t>
  </si>
  <si>
    <t>092H  :811385:00:------:--</t>
  </si>
  <si>
    <t>21:1079:000346</t>
  </si>
  <si>
    <t>21:0155:000326</t>
  </si>
  <si>
    <t>21:0155:000326:0001:0001:00</t>
  </si>
  <si>
    <t>092H  :811386:00:------:--</t>
  </si>
  <si>
    <t>21:1079:000347</t>
  </si>
  <si>
    <t>21:0155:000327</t>
  </si>
  <si>
    <t>21:0155:000327:0001:0001:00</t>
  </si>
  <si>
    <t>092H  :811387:00:------:--</t>
  </si>
  <si>
    <t>21:1079:000348</t>
  </si>
  <si>
    <t>21:0155:000328</t>
  </si>
  <si>
    <t>21:0155:000328:0001:0001:00</t>
  </si>
  <si>
    <t>092H  :811388:00:------:--</t>
  </si>
  <si>
    <t>21:1079:000349</t>
  </si>
  <si>
    <t>21:0155:000329</t>
  </si>
  <si>
    <t>21:0155:000329:0001:0001:00</t>
  </si>
  <si>
    <t>092H  :811389:00:------:--</t>
  </si>
  <si>
    <t>21:1079:000350</t>
  </si>
  <si>
    <t>21:0155:000330</t>
  </si>
  <si>
    <t>21:0155:000330:0001:0001:00</t>
  </si>
  <si>
    <t>092H  :811391:00:------:--</t>
  </si>
  <si>
    <t>21:1079:000351</t>
  </si>
  <si>
    <t>21:0155:000331</t>
  </si>
  <si>
    <t>21:0155:000331:0001:0001:00</t>
  </si>
  <si>
    <t>092H  :811392:00:------:--</t>
  </si>
  <si>
    <t>21:1079:000352</t>
  </si>
  <si>
    <t>21:0155:000332</t>
  </si>
  <si>
    <t>21:0155:000332:0001:0001:00</t>
  </si>
  <si>
    <t>092H  :811393:00:------:--</t>
  </si>
  <si>
    <t>21:1079:000353</t>
  </si>
  <si>
    <t>21:0155:000333</t>
  </si>
  <si>
    <t>21:0155:000333:0001:0001:00</t>
  </si>
  <si>
    <t>092H  :811394:00:------:--</t>
  </si>
  <si>
    <t>21:1079:000354</t>
  </si>
  <si>
    <t>21:0155:000334</t>
  </si>
  <si>
    <t>21:0155:000334:0001:0001:00</t>
  </si>
  <si>
    <t>092H  :811395:00:------:--</t>
  </si>
  <si>
    <t>21:1079:000355</t>
  </si>
  <si>
    <t>21:0155:000335</t>
  </si>
  <si>
    <t>21:0155:000335:0001:0001:00</t>
  </si>
  <si>
    <t>092H  :811396:00:------:--</t>
  </si>
  <si>
    <t>21:1079:000356</t>
  </si>
  <si>
    <t>21:0155:000336</t>
  </si>
  <si>
    <t>21:0155:000336:0001:0001:00</t>
  </si>
  <si>
    <t>092H  :811397:00:------:--</t>
  </si>
  <si>
    <t>21:1079:000357</t>
  </si>
  <si>
    <t>21:0155:000337</t>
  </si>
  <si>
    <t>21:0155:000337:0001:0001:00</t>
  </si>
  <si>
    <t>092H  :811398:00:------:--</t>
  </si>
  <si>
    <t>21:1079:000358</t>
  </si>
  <si>
    <t>21:0155:000338</t>
  </si>
  <si>
    <t>21:0155:000338:0001:0001:00</t>
  </si>
  <si>
    <t>092H  :811399:00:------:--</t>
  </si>
  <si>
    <t>21:1079:000359</t>
  </si>
  <si>
    <t>21:0155:000339</t>
  </si>
  <si>
    <t>21:0155:000339:0001:0001:00</t>
  </si>
  <si>
    <t>092H  :811400:00:------:--</t>
  </si>
  <si>
    <t>21:1079:000360</t>
  </si>
  <si>
    <t>21:0155:000340</t>
  </si>
  <si>
    <t>21:0155:000340:0001:0001:00</t>
  </si>
  <si>
    <t>092H  :811402:00:------:--</t>
  </si>
  <si>
    <t>21:1079:000361</t>
  </si>
  <si>
    <t>21:0155:000341</t>
  </si>
  <si>
    <t>21:0155:000341:0001:0001:00</t>
  </si>
  <si>
    <t>092H  :811403:00:------:--</t>
  </si>
  <si>
    <t>21:1079:000362</t>
  </si>
  <si>
    <t>21:0155:000342</t>
  </si>
  <si>
    <t>21:0155:000342:0001:0001:00</t>
  </si>
  <si>
    <t>092H  :811404:00:------:--</t>
  </si>
  <si>
    <t>21:1079:000363</t>
  </si>
  <si>
    <t>21:0155:000343</t>
  </si>
  <si>
    <t>21:0155:000343:0001:0001:00</t>
  </si>
  <si>
    <t>092H  :811405:00:------:--</t>
  </si>
  <si>
    <t>21:1079:000364</t>
  </si>
  <si>
    <t>21:0155:000344</t>
  </si>
  <si>
    <t>21:0155:000344:0001:0001:00</t>
  </si>
  <si>
    <t>092H  :811406:10:------:--</t>
  </si>
  <si>
    <t>21:1079:000365</t>
  </si>
  <si>
    <t>21:0155:000345</t>
  </si>
  <si>
    <t>21:0155:000345:0001:0001:00</t>
  </si>
  <si>
    <t>092H  :811407:20:811406:10</t>
  </si>
  <si>
    <t>21:1079:000366</t>
  </si>
  <si>
    <t>21:0155:000345:0002:0001:00</t>
  </si>
  <si>
    <t>092H  :811408:00:------:--</t>
  </si>
  <si>
    <t>21:1079:000367</t>
  </si>
  <si>
    <t>21:0155:000346</t>
  </si>
  <si>
    <t>21:0155:000346:0001:0001:00</t>
  </si>
  <si>
    <t>092H  :811409:00:------:--</t>
  </si>
  <si>
    <t>21:1079:000368</t>
  </si>
  <si>
    <t>21:0155:000347</t>
  </si>
  <si>
    <t>21:0155:000347:0001:0001:00</t>
  </si>
  <si>
    <t>092H  :811410:00:------:--</t>
  </si>
  <si>
    <t>21:1079:000369</t>
  </si>
  <si>
    <t>21:0155:000348</t>
  </si>
  <si>
    <t>21:0155:000348:0001:0001:00</t>
  </si>
  <si>
    <t>092H  :811411:00:------:--</t>
  </si>
  <si>
    <t>21:1079:000370</t>
  </si>
  <si>
    <t>21:0155:000349</t>
  </si>
  <si>
    <t>21:0155:000349:0001:0001:00</t>
  </si>
  <si>
    <t>092H  :811412:00:------:--</t>
  </si>
  <si>
    <t>21:1079:000371</t>
  </si>
  <si>
    <t>21:0155:000350</t>
  </si>
  <si>
    <t>21:0155:000350:0001:0001:00</t>
  </si>
  <si>
    <t>092H  :811413:00:------:--</t>
  </si>
  <si>
    <t>21:1079:000372</t>
  </si>
  <si>
    <t>21:0155:000351</t>
  </si>
  <si>
    <t>21:0155:000351:0001:0001:00</t>
  </si>
  <si>
    <t>092H  :811415:00:------:--</t>
  </si>
  <si>
    <t>21:1079:000373</t>
  </si>
  <si>
    <t>21:0155:000352</t>
  </si>
  <si>
    <t>21:0155:000352:0001:0001:00</t>
  </si>
  <si>
    <t>092H  :811416:00:------:--</t>
  </si>
  <si>
    <t>21:1079:000374</t>
  </si>
  <si>
    <t>21:0155:000353</t>
  </si>
  <si>
    <t>21:0155:000353:0001:0001:00</t>
  </si>
  <si>
    <t>092H  :811417:00:------:--</t>
  </si>
  <si>
    <t>21:1079:000375</t>
  </si>
  <si>
    <t>21:0155:000354</t>
  </si>
  <si>
    <t>21:0155:000354:0001:0001:00</t>
  </si>
  <si>
    <t>092H  :811418:00:------:--</t>
  </si>
  <si>
    <t>21:1079:000376</t>
  </si>
  <si>
    <t>21:0155:000355</t>
  </si>
  <si>
    <t>21:0155:000355:0001:0001:00</t>
  </si>
  <si>
    <t>092H  :811419:00:------:--</t>
  </si>
  <si>
    <t>21:1079:000377</t>
  </si>
  <si>
    <t>21:0155:000356</t>
  </si>
  <si>
    <t>21:0155:000356:0001:0001:00</t>
  </si>
  <si>
    <t>092H  :811420:00:------:--</t>
  </si>
  <si>
    <t>21:1079:000378</t>
  </si>
  <si>
    <t>21:0155:000357</t>
  </si>
  <si>
    <t>21:0155:000357:0001:0001:00</t>
  </si>
  <si>
    <t>092H  :811422:10:------:--</t>
  </si>
  <si>
    <t>21:1079:000379</t>
  </si>
  <si>
    <t>21:0155:000358</t>
  </si>
  <si>
    <t>21:0155:000358:0001:0001:00</t>
  </si>
  <si>
    <t>092H  :811423:20:811422:10</t>
  </si>
  <si>
    <t>21:1079:000380</t>
  </si>
  <si>
    <t>21:0155:000358:0002:0001:00</t>
  </si>
  <si>
    <t>092H  :811424:00:------:--</t>
  </si>
  <si>
    <t>21:1079:000381</t>
  </si>
  <si>
    <t>21:0155:000359</t>
  </si>
  <si>
    <t>21:0155:000359:0001:0001:00</t>
  </si>
  <si>
    <t>092H  :811425:00:------:--</t>
  </si>
  <si>
    <t>21:1079:000382</t>
  </si>
  <si>
    <t>21:0155:000360</t>
  </si>
  <si>
    <t>21:0155:000360:0001:0001:00</t>
  </si>
  <si>
    <t>092H  :811426:00:------:--</t>
  </si>
  <si>
    <t>21:1079:000383</t>
  </si>
  <si>
    <t>21:0155:000361</t>
  </si>
  <si>
    <t>21:0155:000361:0001:0001:00</t>
  </si>
  <si>
    <t>092H  :811427:00:------:--</t>
  </si>
  <si>
    <t>21:1079:000384</t>
  </si>
  <si>
    <t>21:0155:000362</t>
  </si>
  <si>
    <t>21:0155:000362:0001:0001:00</t>
  </si>
  <si>
    <t>092H  :811428:00:------:--</t>
  </si>
  <si>
    <t>21:1079:000385</t>
  </si>
  <si>
    <t>21:0155:000363</t>
  </si>
  <si>
    <t>21:0155:000363:0001:0001:00</t>
  </si>
  <si>
    <t>092H  :811430:00:------:--</t>
  </si>
  <si>
    <t>21:1079:000386</t>
  </si>
  <si>
    <t>21:0155:000364</t>
  </si>
  <si>
    <t>21:0155:000364:0001:0001:00</t>
  </si>
  <si>
    <t>092H  :811431:00:------:--</t>
  </si>
  <si>
    <t>21:1079:000387</t>
  </si>
  <si>
    <t>21:0155:000365</t>
  </si>
  <si>
    <t>21:0155:000365:0001:0001:00</t>
  </si>
  <si>
    <t>092H  :811432:00:------:--</t>
  </si>
  <si>
    <t>21:1079:000388</t>
  </si>
  <si>
    <t>21:0155:000366</t>
  </si>
  <si>
    <t>21:0155:000366:0001:0001:00</t>
  </si>
  <si>
    <t>092H  :811433:00:------:--</t>
  </si>
  <si>
    <t>21:1079:000389</t>
  </si>
  <si>
    <t>21:0155:000367</t>
  </si>
  <si>
    <t>21:0155:000367:0001:0001:00</t>
  </si>
  <si>
    <t>5.08</t>
  </si>
  <si>
    <t>092H  :811434:00:------:--</t>
  </si>
  <si>
    <t>21:1079:000390</t>
  </si>
  <si>
    <t>21:0155:000368</t>
  </si>
  <si>
    <t>21:0155:000368:0001:0001:00</t>
  </si>
  <si>
    <t>092H  :811435:00:------:--</t>
  </si>
  <si>
    <t>21:1079:000391</t>
  </si>
  <si>
    <t>21:0155:000369</t>
  </si>
  <si>
    <t>21:0155:000369:0001:0001:00</t>
  </si>
  <si>
    <t>092H  :811436:00:------:--</t>
  </si>
  <si>
    <t>21:1079:000392</t>
  </si>
  <si>
    <t>21:0155:000370</t>
  </si>
  <si>
    <t>21:0155:000370:0001:0001:00</t>
  </si>
  <si>
    <t>092H  :811437:00:------:--</t>
  </si>
  <si>
    <t>21:1079:000393</t>
  </si>
  <si>
    <t>21:0155:000371</t>
  </si>
  <si>
    <t>21:0155:000371:0001:0001:00</t>
  </si>
  <si>
    <t>092H  :811438:00:------:--</t>
  </si>
  <si>
    <t>21:1079:000394</t>
  </si>
  <si>
    <t>21:0155:000372</t>
  </si>
  <si>
    <t>21:0155:000372:0001:0001:00</t>
  </si>
  <si>
    <t>092H  :811439:00:------:--</t>
  </si>
  <si>
    <t>21:1079:000395</t>
  </si>
  <si>
    <t>21:0155:000373</t>
  </si>
  <si>
    <t>21:0155:000373:0001:0001:00</t>
  </si>
  <si>
    <t>092H  :811440:00:------:--</t>
  </si>
  <si>
    <t>21:1079:000396</t>
  </si>
  <si>
    <t>21:0155:000374</t>
  </si>
  <si>
    <t>21:0155:000374:0001:0001:00</t>
  </si>
  <si>
    <t>092H  :811442:00:------:--</t>
  </si>
  <si>
    <t>21:1079:000397</t>
  </si>
  <si>
    <t>21:0155:000375</t>
  </si>
  <si>
    <t>21:0155:000375:0001:0001:00</t>
  </si>
  <si>
    <t>092H  :811443:00:------:--</t>
  </si>
  <si>
    <t>21:1079:000398</t>
  </si>
  <si>
    <t>21:0155:000376</t>
  </si>
  <si>
    <t>21:0155:000376:0001:0001:00</t>
  </si>
  <si>
    <t>092H  :811444:00:------:--</t>
  </si>
  <si>
    <t>21:1079:000399</t>
  </si>
  <si>
    <t>21:0155:000377</t>
  </si>
  <si>
    <t>21:0155:000377:0001:0001:00</t>
  </si>
  <si>
    <t>092H  :811445:00:------:--</t>
  </si>
  <si>
    <t>21:1079:000400</t>
  </si>
  <si>
    <t>21:0155:000378</t>
  </si>
  <si>
    <t>21:0155:000378:0001:0001:00</t>
  </si>
  <si>
    <t>4.69</t>
  </si>
  <si>
    <t>092H  :813002:00:------:--</t>
  </si>
  <si>
    <t>21:1079:000401</t>
  </si>
  <si>
    <t>21:0155:000379</t>
  </si>
  <si>
    <t>21:0155:000379:0001:0001:00</t>
  </si>
  <si>
    <t>092H  :813003:00:------:--</t>
  </si>
  <si>
    <t>21:1079:000402</t>
  </si>
  <si>
    <t>21:0155:000380</t>
  </si>
  <si>
    <t>21:0155:000380:0001:0001:00</t>
  </si>
  <si>
    <t>092H  :813004:00:------:--</t>
  </si>
  <si>
    <t>21:1079:000403</t>
  </si>
  <si>
    <t>21:0155:000381</t>
  </si>
  <si>
    <t>21:0155:000381:0001:0001:00</t>
  </si>
  <si>
    <t>092H  :813005:00:------:--</t>
  </si>
  <si>
    <t>21:1079:000404</t>
  </si>
  <si>
    <t>21:0155:000382</t>
  </si>
  <si>
    <t>21:0155:000382:0001:0001:00</t>
  </si>
  <si>
    <t>092H  :813006:00:------:--</t>
  </si>
  <si>
    <t>21:1079:000405</t>
  </si>
  <si>
    <t>21:0155:000383</t>
  </si>
  <si>
    <t>21:0155:000383:0001:0001:00</t>
  </si>
  <si>
    <t>092H  :813008:00:------:--</t>
  </si>
  <si>
    <t>21:1079:000406</t>
  </si>
  <si>
    <t>21:0155:000384</t>
  </si>
  <si>
    <t>21:0155:000384:0001:0001:00</t>
  </si>
  <si>
    <t>092H  :813009:00:------:--</t>
  </si>
  <si>
    <t>21:1079:000407</t>
  </si>
  <si>
    <t>21:0155:000385</t>
  </si>
  <si>
    <t>21:0155:000385:0001:0001:00</t>
  </si>
  <si>
    <t>092H  :813010:00:------:--</t>
  </si>
  <si>
    <t>21:1079:000408</t>
  </si>
  <si>
    <t>21:0155:000386</t>
  </si>
  <si>
    <t>21:0155:000386:0001:0001:00</t>
  </si>
  <si>
    <t>092H  :813011:10:------:--</t>
  </si>
  <si>
    <t>21:1079:000409</t>
  </si>
  <si>
    <t>21:0155:000387</t>
  </si>
  <si>
    <t>21:0155:000387:0001:0001:00</t>
  </si>
  <si>
    <t>092H  :813012:20:813011:10</t>
  </si>
  <si>
    <t>21:1079:000410</t>
  </si>
  <si>
    <t>21:0155:000387:0002:0001:00</t>
  </si>
  <si>
    <t>092H  :813013:00:------:--</t>
  </si>
  <si>
    <t>21:1079:000411</t>
  </si>
  <si>
    <t>21:0155:000388</t>
  </si>
  <si>
    <t>21:0155:000388:0001:0001:00</t>
  </si>
  <si>
    <t>092H  :813014:00:------:--</t>
  </si>
  <si>
    <t>21:1079:000412</t>
  </si>
  <si>
    <t>21:0155:000389</t>
  </si>
  <si>
    <t>21:0155:000389:0001:0001:00</t>
  </si>
  <si>
    <t>092H  :813015:00:------:--</t>
  </si>
  <si>
    <t>21:1079:000413</t>
  </si>
  <si>
    <t>21:0155:000390</t>
  </si>
  <si>
    <t>21:0155:000390:0001:0001:00</t>
  </si>
  <si>
    <t>092H  :813016:00:------:--</t>
  </si>
  <si>
    <t>21:1079:000414</t>
  </si>
  <si>
    <t>21:0155:000391</t>
  </si>
  <si>
    <t>21:0155:000391:0001:0001:00</t>
  </si>
  <si>
    <t>092H  :813017:00:------:--</t>
  </si>
  <si>
    <t>21:1079:000415</t>
  </si>
  <si>
    <t>21:0155:000392</t>
  </si>
  <si>
    <t>21:0155:000392:0001:0001:00</t>
  </si>
  <si>
    <t>092H  :813018:00:------:--</t>
  </si>
  <si>
    <t>21:1079:000416</t>
  </si>
  <si>
    <t>21:0155:000393</t>
  </si>
  <si>
    <t>21:0155:000393:0001:0001:00</t>
  </si>
  <si>
    <t>092H  :813019:00:------:--</t>
  </si>
  <si>
    <t>21:1079:000417</t>
  </si>
  <si>
    <t>21:0155:000394</t>
  </si>
  <si>
    <t>21:0155:000394:0001:0001:00</t>
  </si>
  <si>
    <t>092H  :813020:00:------:--</t>
  </si>
  <si>
    <t>21:1079:000418</t>
  </si>
  <si>
    <t>21:0155:000395</t>
  </si>
  <si>
    <t>21:0155:000395:0001:0001:00</t>
  </si>
  <si>
    <t>092H  :813022:00:------:--</t>
  </si>
  <si>
    <t>21:1079:000419</t>
  </si>
  <si>
    <t>21:0155:000396</t>
  </si>
  <si>
    <t>21:0155:000396:0001:0001:00</t>
  </si>
  <si>
    <t>092H  :813023:00:------:--</t>
  </si>
  <si>
    <t>21:1079:000420</t>
  </si>
  <si>
    <t>21:0155:000397</t>
  </si>
  <si>
    <t>21:0155:000397:0001:0001:00</t>
  </si>
  <si>
    <t>8.93</t>
  </si>
  <si>
    <t>092H  :813024:00:------:--</t>
  </si>
  <si>
    <t>21:1079:000421</t>
  </si>
  <si>
    <t>21:0155:000398</t>
  </si>
  <si>
    <t>21:0155:000398:0001:0001:00</t>
  </si>
  <si>
    <t>092H  :813025:00:------:--</t>
  </si>
  <si>
    <t>21:1079:000422</t>
  </si>
  <si>
    <t>21:0155:000399</t>
  </si>
  <si>
    <t>21:0155:000399:0001:0001:00</t>
  </si>
  <si>
    <t>092H  :813026:00:------:--</t>
  </si>
  <si>
    <t>21:1079:000423</t>
  </si>
  <si>
    <t>21:0155:000400</t>
  </si>
  <si>
    <t>21:0155:000400:0001:0001:00</t>
  </si>
  <si>
    <t>092H  :813027:00:------:--</t>
  </si>
  <si>
    <t>21:1079:000424</t>
  </si>
  <si>
    <t>21:0155:000401</t>
  </si>
  <si>
    <t>21:0155:000401:0001:0001:00</t>
  </si>
  <si>
    <t>092H  :813028:10:------:--</t>
  </si>
  <si>
    <t>21:1079:000425</t>
  </si>
  <si>
    <t>21:0155:000402</t>
  </si>
  <si>
    <t>21:0155:000402:0001:0001:00</t>
  </si>
  <si>
    <t>092H  :813029:20:813028:10</t>
  </si>
  <si>
    <t>21:1079:000426</t>
  </si>
  <si>
    <t>21:0155:000402:0002:0001:00</t>
  </si>
  <si>
    <t>092H  :813030:00:------:--</t>
  </si>
  <si>
    <t>21:1079:000427</t>
  </si>
  <si>
    <t>21:0155:000403</t>
  </si>
  <si>
    <t>21:0155:000403:0001:0001:00</t>
  </si>
  <si>
    <t>092H  :813031:00:------:--</t>
  </si>
  <si>
    <t>21:1079:000428</t>
  </si>
  <si>
    <t>21:0155:000404</t>
  </si>
  <si>
    <t>21:0155:000404:0001:0001:00</t>
  </si>
  <si>
    <t>092H  :813033:00:------:--</t>
  </si>
  <si>
    <t>21:1079:000429</t>
  </si>
  <si>
    <t>21:0155:000405</t>
  </si>
  <si>
    <t>21:0155:000405:0001:0001:00</t>
  </si>
  <si>
    <t>092H  :813034:00:------:--</t>
  </si>
  <si>
    <t>21:1079:000430</t>
  </si>
  <si>
    <t>21:0155:000406</t>
  </si>
  <si>
    <t>21:0155:000406:0001:0001:00</t>
  </si>
  <si>
    <t>092H  :813035:00:------:--</t>
  </si>
  <si>
    <t>21:1079:000431</t>
  </si>
  <si>
    <t>21:0155:000407</t>
  </si>
  <si>
    <t>21:0155:000407:0001:0001:00</t>
  </si>
  <si>
    <t>092H  :813036:00:------:--</t>
  </si>
  <si>
    <t>21:1079:000432</t>
  </si>
  <si>
    <t>21:0155:000408</t>
  </si>
  <si>
    <t>21:0155:000408:0001:0001:00</t>
  </si>
  <si>
    <t>092H  :813037:00:------:--</t>
  </si>
  <si>
    <t>21:1079:000433</t>
  </si>
  <si>
    <t>21:0155:000409</t>
  </si>
  <si>
    <t>21:0155:000409:0001:0001:00</t>
  </si>
  <si>
    <t>092H  :813038:00:------:--</t>
  </si>
  <si>
    <t>21:1079:000434</t>
  </si>
  <si>
    <t>21:0155:000410</t>
  </si>
  <si>
    <t>21:0155:000410:0001:0001:00</t>
  </si>
  <si>
    <t>092H  :813039:00:------:--</t>
  </si>
  <si>
    <t>21:1079:000435</t>
  </si>
  <si>
    <t>21:0155:000411</t>
  </si>
  <si>
    <t>21:0155:000411:0001:0001:00</t>
  </si>
  <si>
    <t>092H  :813040:00:------:--</t>
  </si>
  <si>
    <t>21:1079:000436</t>
  </si>
  <si>
    <t>21:0155:000412</t>
  </si>
  <si>
    <t>21:0155:000412:0001:0001:00</t>
  </si>
  <si>
    <t>092H  :813042:00:------:--</t>
  </si>
  <si>
    <t>21:1079:000437</t>
  </si>
  <si>
    <t>21:0155:000413</t>
  </si>
  <si>
    <t>21:0155:000413:0001:0001:00</t>
  </si>
  <si>
    <t>21.53</t>
  </si>
  <si>
    <t>092H  :813043:00:------:--</t>
  </si>
  <si>
    <t>21:1079:000438</t>
  </si>
  <si>
    <t>21:0155:000414</t>
  </si>
  <si>
    <t>21:0155:000414:0001:0001:00</t>
  </si>
  <si>
    <t>22.22</t>
  </si>
  <si>
    <t>092H  :813044:00:------:--</t>
  </si>
  <si>
    <t>21:1079:000439</t>
  </si>
  <si>
    <t>21:0155:000415</t>
  </si>
  <si>
    <t>21:0155:000415:0001:0001:00</t>
  </si>
  <si>
    <t>24.11</t>
  </si>
  <si>
    <t>092H  :813045:00:------:--</t>
  </si>
  <si>
    <t>21:1079:000440</t>
  </si>
  <si>
    <t>21:0155:000416</t>
  </si>
  <si>
    <t>21:0155:000416:0001:0001:00</t>
  </si>
  <si>
    <t>14.54</t>
  </si>
  <si>
    <t>092H  :813046:00:------:--</t>
  </si>
  <si>
    <t>21:1079:000441</t>
  </si>
  <si>
    <t>21:0155:000417</t>
  </si>
  <si>
    <t>21:0155:000417:0001:0001:00</t>
  </si>
  <si>
    <t>15.63</t>
  </si>
  <si>
    <t>092H  :813048:00:------:--</t>
  </si>
  <si>
    <t>21:1079:000442</t>
  </si>
  <si>
    <t>21:0155:000418</t>
  </si>
  <si>
    <t>21:0155:000418:0001:0001:00</t>
  </si>
  <si>
    <t>20.09</t>
  </si>
  <si>
    <t>092H  :813049:00:------:--</t>
  </si>
  <si>
    <t>21:1079:000443</t>
  </si>
  <si>
    <t>21:0155:000419</t>
  </si>
  <si>
    <t>21:0155:000419:0001:0001:00</t>
  </si>
  <si>
    <t>27.07</t>
  </si>
  <si>
    <t>092H  :813050:10:------:--</t>
  </si>
  <si>
    <t>21:1079:000444</t>
  </si>
  <si>
    <t>21:0155:000420</t>
  </si>
  <si>
    <t>21:0155:000420:0001:0001:00</t>
  </si>
  <si>
    <t>17.87</t>
  </si>
  <si>
    <t>092H  :813051:20:813050:10</t>
  </si>
  <si>
    <t>21:1079:000445</t>
  </si>
  <si>
    <t>21:0155:000420:0002:0001:00</t>
  </si>
  <si>
    <t>25.56</t>
  </si>
  <si>
    <t>092H  :813052:00:------:--</t>
  </si>
  <si>
    <t>21:1079:000446</t>
  </si>
  <si>
    <t>21:0155:000421</t>
  </si>
  <si>
    <t>21:0155:000421:0001:0001:00</t>
  </si>
  <si>
    <t>1240</t>
  </si>
  <si>
    <t>10.74</t>
  </si>
  <si>
    <t>092H  :813053:00:------:--</t>
  </si>
  <si>
    <t>21:1079:000447</t>
  </si>
  <si>
    <t>21:0155:000422</t>
  </si>
  <si>
    <t>21:0155:000422:0001:0001:00</t>
  </si>
  <si>
    <t>17.66</t>
  </si>
  <si>
    <t>092H  :813054:00:------:--</t>
  </si>
  <si>
    <t>21:1079:000448</t>
  </si>
  <si>
    <t>21:0155:000423</t>
  </si>
  <si>
    <t>21:0155:000423:0001:0001:00</t>
  </si>
  <si>
    <t>21.08</t>
  </si>
  <si>
    <t>092H  :813055:00:------:--</t>
  </si>
  <si>
    <t>21:1079:000449</t>
  </si>
  <si>
    <t>21:0155:000424</t>
  </si>
  <si>
    <t>21:0155:000424:0001:0001:00</t>
  </si>
  <si>
    <t>092H  :813056:00:------:--</t>
  </si>
  <si>
    <t>21:1079:000450</t>
  </si>
  <si>
    <t>21:0155:000425</t>
  </si>
  <si>
    <t>21:0155:000425:0001:0001:00</t>
  </si>
  <si>
    <t>16.41</t>
  </si>
  <si>
    <t>092H  :813057:00:------:--</t>
  </si>
  <si>
    <t>21:1079:000451</t>
  </si>
  <si>
    <t>21:0155:000426</t>
  </si>
  <si>
    <t>21:0155:000426:0001:0001:00</t>
  </si>
  <si>
    <t>20.83</t>
  </si>
  <si>
    <t>092H  :813058:00:------:--</t>
  </si>
  <si>
    <t>21:1079:000452</t>
  </si>
  <si>
    <t>21:0155:000427</t>
  </si>
  <si>
    <t>21:0155:000427:0001:0001:00</t>
  </si>
  <si>
    <t>12.19</t>
  </si>
  <si>
    <t>092H  :813059:00:------:--</t>
  </si>
  <si>
    <t>21:1079:000453</t>
  </si>
  <si>
    <t>21:0155:000428</t>
  </si>
  <si>
    <t>21:0155:000428:0001:0001:00</t>
  </si>
  <si>
    <t>12.77</t>
  </si>
  <si>
    <t>092H  :813060:00:------:--</t>
  </si>
  <si>
    <t>21:1079:000454</t>
  </si>
  <si>
    <t>21:0155:000429</t>
  </si>
  <si>
    <t>21:0155:000429:0001:0001:00</t>
  </si>
  <si>
    <t>092H  :813062:00:------:--</t>
  </si>
  <si>
    <t>21:1079:000455</t>
  </si>
  <si>
    <t>21:0155:000430</t>
  </si>
  <si>
    <t>21:0155:000430:0001:0001:00</t>
  </si>
  <si>
    <t>23.96</t>
  </si>
  <si>
    <t>092H  :813063:00:------:--</t>
  </si>
  <si>
    <t>21:1079:000456</t>
  </si>
  <si>
    <t>21:0155:000431</t>
  </si>
  <si>
    <t>21:0155:000431:0001:0001:00</t>
  </si>
  <si>
    <t>18.42</t>
  </si>
  <si>
    <t>092H  :813064:00:------:--</t>
  </si>
  <si>
    <t>21:1079:000457</t>
  </si>
  <si>
    <t>21:0155:000432</t>
  </si>
  <si>
    <t>21:0155:000432:0001:0001:00</t>
  </si>
  <si>
    <t>14.79</t>
  </si>
  <si>
    <t>092H  :813065:00:------:--</t>
  </si>
  <si>
    <t>21:1079:000458</t>
  </si>
  <si>
    <t>21:0155:000433</t>
  </si>
  <si>
    <t>21:0155:000433:0001:0001:00</t>
  </si>
  <si>
    <t>13.87</t>
  </si>
  <si>
    <t>092H  :813066:00:------:--</t>
  </si>
  <si>
    <t>21:1079:000459</t>
  </si>
  <si>
    <t>21:0155:000434</t>
  </si>
  <si>
    <t>21:0155:000434:0001:0001:00</t>
  </si>
  <si>
    <t>25.78</t>
  </si>
  <si>
    <t>092H  :813068:00:------:--</t>
  </si>
  <si>
    <t>21:1079:000460</t>
  </si>
  <si>
    <t>21:0155:000435</t>
  </si>
  <si>
    <t>21:0155:000435:0001:0001:00</t>
  </si>
  <si>
    <t>22.88</t>
  </si>
  <si>
    <t>092H  :813069:00:------:--</t>
  </si>
  <si>
    <t>21:1079:000461</t>
  </si>
  <si>
    <t>21:0155:000436</t>
  </si>
  <si>
    <t>21:0155:000436:0001:0001:00</t>
  </si>
  <si>
    <t>24.44</t>
  </si>
  <si>
    <t>092H  :813070:00:------:--</t>
  </si>
  <si>
    <t>21:1079:000462</t>
  </si>
  <si>
    <t>21:0155:000437</t>
  </si>
  <si>
    <t>21:0155:000437:0001:0001:00</t>
  </si>
  <si>
    <t>22.64</t>
  </si>
  <si>
    <t>092H  :813071:00:------:--</t>
  </si>
  <si>
    <t>21:1079:000463</t>
  </si>
  <si>
    <t>21:0155:000438</t>
  </si>
  <si>
    <t>21:0155:000438:0001:0001:00</t>
  </si>
  <si>
    <t>25.82</t>
  </si>
  <si>
    <t>092H  :813072:00:------:--</t>
  </si>
  <si>
    <t>21:1079:000464</t>
  </si>
  <si>
    <t>21:0155:000439</t>
  </si>
  <si>
    <t>21:0155:000439:0001:0001:00</t>
  </si>
  <si>
    <t>137</t>
  </si>
  <si>
    <t>12.23</t>
  </si>
  <si>
    <t>092H  :813073:10:------:--</t>
  </si>
  <si>
    <t>21:1079:000465</t>
  </si>
  <si>
    <t>21:0155:000440</t>
  </si>
  <si>
    <t>21:0155:000440:0001:0001:00</t>
  </si>
  <si>
    <t>092H  :813074:20:813073:10</t>
  </si>
  <si>
    <t>21:1079:000466</t>
  </si>
  <si>
    <t>21:0155:000440:0002:0001:00</t>
  </si>
  <si>
    <t>092H  :813075:00:------:--</t>
  </si>
  <si>
    <t>21:1079:000467</t>
  </si>
  <si>
    <t>21:0155:000441</t>
  </si>
  <si>
    <t>21:0155:000441:0001:0001:00</t>
  </si>
  <si>
    <t>092H  :813076:00:------:--</t>
  </si>
  <si>
    <t>21:1079:000468</t>
  </si>
  <si>
    <t>21:0155:000442</t>
  </si>
  <si>
    <t>21:0155:000442:0001:0001:00</t>
  </si>
  <si>
    <t>092H  :813077:00:------:--</t>
  </si>
  <si>
    <t>21:1079:000469</t>
  </si>
  <si>
    <t>21:0155:000443</t>
  </si>
  <si>
    <t>21:0155:000443:0001:0001:00</t>
  </si>
  <si>
    <t>092H  :813078:00:------:--</t>
  </si>
  <si>
    <t>21:1079:000470</t>
  </si>
  <si>
    <t>21:0155:000444</t>
  </si>
  <si>
    <t>21:0155:000444:0001:0001:00</t>
  </si>
  <si>
    <t>092H  :813079:00:------:--</t>
  </si>
  <si>
    <t>21:1079:000471</t>
  </si>
  <si>
    <t>21:0155:000445</t>
  </si>
  <si>
    <t>21:0155:000445:0001:0001:00</t>
  </si>
  <si>
    <t>092H  :813080:00:------:--</t>
  </si>
  <si>
    <t>21:1079:000472</t>
  </si>
  <si>
    <t>21:0155:000446</t>
  </si>
  <si>
    <t>21:0155:000446:0001:0001:00</t>
  </si>
  <si>
    <t>092H  :813082:00:------:--</t>
  </si>
  <si>
    <t>21:1079:000473</t>
  </si>
  <si>
    <t>21:0155:000447</t>
  </si>
  <si>
    <t>21:0155:000447:0001:0001:00</t>
  </si>
  <si>
    <t>19.92</t>
  </si>
  <si>
    <t>092H  :813083:00:------:--</t>
  </si>
  <si>
    <t>21:1079:000474</t>
  </si>
  <si>
    <t>21:0155:000448</t>
  </si>
  <si>
    <t>21:0155:000448:0001:0001:00</t>
  </si>
  <si>
    <t>21.99</t>
  </si>
  <si>
    <t>092H  :813084:00:------:--</t>
  </si>
  <si>
    <t>21:1079:000475</t>
  </si>
  <si>
    <t>21:0155:000449</t>
  </si>
  <si>
    <t>21:0155:000449:0001:0001:00</t>
  </si>
  <si>
    <t>14.18</t>
  </si>
  <si>
    <t>092H  :813085:00:------:--</t>
  </si>
  <si>
    <t>21:1079:000476</t>
  </si>
  <si>
    <t>21:0155:000450</t>
  </si>
  <si>
    <t>21:0155:000450:0001:0001:00</t>
  </si>
  <si>
    <t>24.22</t>
  </si>
  <si>
    <t>092H  :813086:00:------:--</t>
  </si>
  <si>
    <t>21:1079:000477</t>
  </si>
  <si>
    <t>21:0155:000451</t>
  </si>
  <si>
    <t>21:0155:000451:0001:0001:00</t>
  </si>
  <si>
    <t>092H  :813087:00:------:--</t>
  </si>
  <si>
    <t>21:1079:000478</t>
  </si>
  <si>
    <t>21:0155:000452</t>
  </si>
  <si>
    <t>21:0155:000452:0001:0001:00</t>
  </si>
  <si>
    <t>12.24</t>
  </si>
  <si>
    <t>092H  :813088:00:------:--</t>
  </si>
  <si>
    <t>21:1079:000479</t>
  </si>
  <si>
    <t>21:0155:000453</t>
  </si>
  <si>
    <t>21:0155:000453:0001:0001:00</t>
  </si>
  <si>
    <t>27.17</t>
  </si>
  <si>
    <t>092H  :813089:00:------:--</t>
  </si>
  <si>
    <t>21:1079:000480</t>
  </si>
  <si>
    <t>21:0155:000454</t>
  </si>
  <si>
    <t>21:0155:000454:0001:0001:00</t>
  </si>
  <si>
    <t>15.33</t>
  </si>
  <si>
    <t>092H  :813090:00:------:--</t>
  </si>
  <si>
    <t>21:1079:000481</t>
  </si>
  <si>
    <t>21:0155:000455</t>
  </si>
  <si>
    <t>21:0155:000455:0001:0001:00</t>
  </si>
  <si>
    <t>21.79</t>
  </si>
  <si>
    <t>092H  :813091:00:------:--</t>
  </si>
  <si>
    <t>21:1079:000482</t>
  </si>
  <si>
    <t>21:0155:000456</t>
  </si>
  <si>
    <t>21:0155:000456:0001:0001:00</t>
  </si>
  <si>
    <t>11.04</t>
  </si>
  <si>
    <t>092H  :813092:00:------:--</t>
  </si>
  <si>
    <t>21:1079:000483</t>
  </si>
  <si>
    <t>21:0155:000457</t>
  </si>
  <si>
    <t>21:0155:000457:0001:0001:00</t>
  </si>
  <si>
    <t>11.93</t>
  </si>
  <si>
    <t>092H  :813093:00:------:--</t>
  </si>
  <si>
    <t>21:1079:000484</t>
  </si>
  <si>
    <t>21:0155:000458</t>
  </si>
  <si>
    <t>21:0155:000458:0001:0001:00</t>
  </si>
  <si>
    <t>092H  :813094:00:------:--</t>
  </si>
  <si>
    <t>21:1079:000485</t>
  </si>
  <si>
    <t>21:0155:000459</t>
  </si>
  <si>
    <t>21:0155:000459:0001:0001:00</t>
  </si>
  <si>
    <t>18.54</t>
  </si>
  <si>
    <t>092H  :813096:10:------:--</t>
  </si>
  <si>
    <t>21:1079:000486</t>
  </si>
  <si>
    <t>21:0155:000460</t>
  </si>
  <si>
    <t>21:0155:000460:0001:0001:00</t>
  </si>
  <si>
    <t>19.67</t>
  </si>
  <si>
    <t>092H  :813097:20:813096:10</t>
  </si>
  <si>
    <t>21:1079:000487</t>
  </si>
  <si>
    <t>21:0155:000460:0002:0001:00</t>
  </si>
  <si>
    <t>20.75</t>
  </si>
  <si>
    <t>092H  :813098:00:------:--</t>
  </si>
  <si>
    <t>21:1079:000488</t>
  </si>
  <si>
    <t>21:0155:000461</t>
  </si>
  <si>
    <t>21:0155:000461:0001:0001:00</t>
  </si>
  <si>
    <t>20.22</t>
  </si>
  <si>
    <t>092H  :813099:00:------:--</t>
  </si>
  <si>
    <t>21:1079:000489</t>
  </si>
  <si>
    <t>21:0155:000462</t>
  </si>
  <si>
    <t>21:0155:000462:0001:0001:00</t>
  </si>
  <si>
    <t>18.11</t>
  </si>
  <si>
    <t>092H  :813100:00:------:--</t>
  </si>
  <si>
    <t>21:1079:000490</t>
  </si>
  <si>
    <t>21:0155:000463</t>
  </si>
  <si>
    <t>21:0155:000463:0001:0001:00</t>
  </si>
  <si>
    <t>092H  :813102:00:------:--</t>
  </si>
  <si>
    <t>21:1079:000491</t>
  </si>
  <si>
    <t>21:0155:000464</t>
  </si>
  <si>
    <t>21:0155:000464:0001:0001:00</t>
  </si>
  <si>
    <t>092H  :813103:00:------:--</t>
  </si>
  <si>
    <t>21:1079:000492</t>
  </si>
  <si>
    <t>21:0155:000465</t>
  </si>
  <si>
    <t>21:0155:000465:0001:0001:00</t>
  </si>
  <si>
    <t>092H  :813104:00:------:--</t>
  </si>
  <si>
    <t>21:1079:000493</t>
  </si>
  <si>
    <t>21:0155:000466</t>
  </si>
  <si>
    <t>21:0155:000466:0001:0001:00</t>
  </si>
  <si>
    <t>092H  :813105:10:------:--</t>
  </si>
  <si>
    <t>21:1079:000494</t>
  </si>
  <si>
    <t>21:0155:000467</t>
  </si>
  <si>
    <t>21:0155:000467:0001:0001:00</t>
  </si>
  <si>
    <t>79.4</t>
  </si>
  <si>
    <t>092H  :813106:20:813105:10</t>
  </si>
  <si>
    <t>21:1079:000495</t>
  </si>
  <si>
    <t>21:0155:000467:0002:0001:00</t>
  </si>
  <si>
    <t>092H  :813107:00:------:--</t>
  </si>
  <si>
    <t>21:1079:000496</t>
  </si>
  <si>
    <t>21:0155:000468</t>
  </si>
  <si>
    <t>21:0155:000468:0001:0001:00</t>
  </si>
  <si>
    <t>092H  :813108:00:------:--</t>
  </si>
  <si>
    <t>21:1079:000497</t>
  </si>
  <si>
    <t>21:0155:000469</t>
  </si>
  <si>
    <t>21:0155:000469:0001:0001:00</t>
  </si>
  <si>
    <t>092H  :813109:00:------:--</t>
  </si>
  <si>
    <t>21:1079:000498</t>
  </si>
  <si>
    <t>21:0155:000470</t>
  </si>
  <si>
    <t>21:0155:000470:0001:0001:00</t>
  </si>
  <si>
    <t>092H  :813110:00:------:--</t>
  </si>
  <si>
    <t>21:1079:000499</t>
  </si>
  <si>
    <t>21:0155:000471</t>
  </si>
  <si>
    <t>21:0155:000471:0001:0001:00</t>
  </si>
  <si>
    <t>092H  :813111:00:------:--</t>
  </si>
  <si>
    <t>21:1079:000500</t>
  </si>
  <si>
    <t>21:0155:000472</t>
  </si>
  <si>
    <t>21:0155:000472:0001:0001:00</t>
  </si>
  <si>
    <t>092H  :813112:00:------:--</t>
  </si>
  <si>
    <t>21:1079:000501</t>
  </si>
  <si>
    <t>21:0155:000473</t>
  </si>
  <si>
    <t>21:0155:000473:0001:0001:00</t>
  </si>
  <si>
    <t>092H  :813114:00:------:--</t>
  </si>
  <si>
    <t>21:1079:000502</t>
  </si>
  <si>
    <t>21:0155:000474</t>
  </si>
  <si>
    <t>21:0155:000474:0001:0001:00</t>
  </si>
  <si>
    <t>092H  :813115:00:------:--</t>
  </si>
  <si>
    <t>21:1079:000503</t>
  </si>
  <si>
    <t>21:0155:000475</t>
  </si>
  <si>
    <t>21:0155:000475:0001:0001:00</t>
  </si>
  <si>
    <t>7.19</t>
  </si>
  <si>
    <t>092H  :813116:00:------:--</t>
  </si>
  <si>
    <t>21:1079:000504</t>
  </si>
  <si>
    <t>21:0155:000476</t>
  </si>
  <si>
    <t>21:0155:000476:0001:0001:00</t>
  </si>
  <si>
    <t>7.69</t>
  </si>
  <si>
    <t>092H  :813117:00:------:--</t>
  </si>
  <si>
    <t>21:1079:000505</t>
  </si>
  <si>
    <t>21:0155:000477</t>
  </si>
  <si>
    <t>21:0155:000477:0001:0001:00</t>
  </si>
  <si>
    <t>092H  :813118:00:------:--</t>
  </si>
  <si>
    <t>21:1079:000506</t>
  </si>
  <si>
    <t>21:0155:000478</t>
  </si>
  <si>
    <t>21:0155:000478:0001:0001:00</t>
  </si>
  <si>
    <t>092H  :813119:00:------:--</t>
  </si>
  <si>
    <t>21:1079:000507</t>
  </si>
  <si>
    <t>21:0155:000479</t>
  </si>
  <si>
    <t>21:0155:000479:0001:0001:00</t>
  </si>
  <si>
    <t>092H  :813120:00:------:--</t>
  </si>
  <si>
    <t>21:1079:000508</t>
  </si>
  <si>
    <t>21:0155:000480</t>
  </si>
  <si>
    <t>21:0155:000480:0001:0001:00</t>
  </si>
  <si>
    <t>092H  :813123:00:------:--</t>
  </si>
  <si>
    <t>21:1079:000509</t>
  </si>
  <si>
    <t>21:0155:000481</t>
  </si>
  <si>
    <t>21:0155:000481:0001:0001:00</t>
  </si>
  <si>
    <t>092H  :813124:00:------:--</t>
  </si>
  <si>
    <t>21:1079:000510</t>
  </si>
  <si>
    <t>21:0155:000482</t>
  </si>
  <si>
    <t>21:0155:000482:0001:0001:00</t>
  </si>
  <si>
    <t>092H  :813125:00:------:--</t>
  </si>
  <si>
    <t>21:1079:000511</t>
  </si>
  <si>
    <t>21:0155:000483</t>
  </si>
  <si>
    <t>21:0155:000483:0001:0001:00</t>
  </si>
  <si>
    <t>092H  :813126:00:------:--</t>
  </si>
  <si>
    <t>21:1079:000512</t>
  </si>
  <si>
    <t>21:0155:000484</t>
  </si>
  <si>
    <t>21:0155:000484:0001:0001:00</t>
  </si>
  <si>
    <t>092H  :813127:00:------:--</t>
  </si>
  <si>
    <t>21:1079:000513</t>
  </si>
  <si>
    <t>21:0155:000485</t>
  </si>
  <si>
    <t>21:0155:000485:0001:0001:00</t>
  </si>
  <si>
    <t>092H  :813128:00:------:--</t>
  </si>
  <si>
    <t>21:1079:000514</t>
  </si>
  <si>
    <t>21:0155:000486</t>
  </si>
  <si>
    <t>21:0155:000486:0001:0001:00</t>
  </si>
  <si>
    <t>092H  :813129:00:------:--</t>
  </si>
  <si>
    <t>21:1079:000515</t>
  </si>
  <si>
    <t>21:0155:000487</t>
  </si>
  <si>
    <t>21:0155:000487:0001:0001:00</t>
  </si>
  <si>
    <t>092H  :813130:00:------:--</t>
  </si>
  <si>
    <t>21:1079:000516</t>
  </si>
  <si>
    <t>21:0155:000488</t>
  </si>
  <si>
    <t>21:0155:000488:0001:0001:00</t>
  </si>
  <si>
    <t>71.6</t>
  </si>
  <si>
    <t>092H  :813131:00:------:--</t>
  </si>
  <si>
    <t>21:1079:000517</t>
  </si>
  <si>
    <t>21:0155:000489</t>
  </si>
  <si>
    <t>21:0155:000489:0001:0001:00</t>
  </si>
  <si>
    <t>092H  :813132:00:------:--</t>
  </si>
  <si>
    <t>21:1079:000518</t>
  </si>
  <si>
    <t>21:0155:000490</t>
  </si>
  <si>
    <t>21:0155:000490:0001:0001:00</t>
  </si>
  <si>
    <t>989</t>
  </si>
  <si>
    <t>092H  :813133:10:------:--</t>
  </si>
  <si>
    <t>21:1079:000519</t>
  </si>
  <si>
    <t>21:0155:000491</t>
  </si>
  <si>
    <t>21:0155:000491:0001:0001:00</t>
  </si>
  <si>
    <t>092H  :813134:20:813133:10</t>
  </si>
  <si>
    <t>21:1079:000520</t>
  </si>
  <si>
    <t>21:0155:000491:0002:0001:00</t>
  </si>
  <si>
    <t>092H  :813135:00:------:--</t>
  </si>
  <si>
    <t>21:1079:000521</t>
  </si>
  <si>
    <t>21:0155:000492</t>
  </si>
  <si>
    <t>21:0155:000492:0001:0001:00</t>
  </si>
  <si>
    <t>092H  :813136:00:------:--</t>
  </si>
  <si>
    <t>21:1079:000522</t>
  </si>
  <si>
    <t>21:0155:000493</t>
  </si>
  <si>
    <t>21:0155:000493:0001:0001:00</t>
  </si>
  <si>
    <t>092H  :813137:00:------:--</t>
  </si>
  <si>
    <t>21:1079:000523</t>
  </si>
  <si>
    <t>21:0155:000494</t>
  </si>
  <si>
    <t>21:0155:000494:0001:0001:00</t>
  </si>
  <si>
    <t>092H  :813138:00:------:--</t>
  </si>
  <si>
    <t>21:1079:000524</t>
  </si>
  <si>
    <t>21:0155:000495</t>
  </si>
  <si>
    <t>21:0155:000495:0001:0001:00</t>
  </si>
  <si>
    <t>092H  :813139:00:------:--</t>
  </si>
  <si>
    <t>21:1079:000525</t>
  </si>
  <si>
    <t>21:0155:000496</t>
  </si>
  <si>
    <t>21:0155:000496:0001:0001:00</t>
  </si>
  <si>
    <t>092H  :813140:00:------:--</t>
  </si>
  <si>
    <t>21:1079:000526</t>
  </si>
  <si>
    <t>21:0155:000497</t>
  </si>
  <si>
    <t>21:0155:000497:0001:0001:00</t>
  </si>
  <si>
    <t>092H  :813142:00:------:--</t>
  </si>
  <si>
    <t>21:1079:000527</t>
  </si>
  <si>
    <t>21:0155:000498</t>
  </si>
  <si>
    <t>21:0155:000498:0001:0001:00</t>
  </si>
  <si>
    <t>092H  :813143:00:------:--</t>
  </si>
  <si>
    <t>21:1079:000528</t>
  </si>
  <si>
    <t>21:0155:000499</t>
  </si>
  <si>
    <t>21:0155:000499:0001:0001:00</t>
  </si>
  <si>
    <t>092H  :813144:00:------:--</t>
  </si>
  <si>
    <t>21:1079:000529</t>
  </si>
  <si>
    <t>21:0155:000500</t>
  </si>
  <si>
    <t>21:0155:000500:0001:0001:00</t>
  </si>
  <si>
    <t>092H  :813145:10:------:--</t>
  </si>
  <si>
    <t>21:1079:000530</t>
  </si>
  <si>
    <t>21:0155:000501</t>
  </si>
  <si>
    <t>21:0155:000501:0001:0001:00</t>
  </si>
  <si>
    <t>092H  :813146:20:813145:10</t>
  </si>
  <si>
    <t>21:1079:000531</t>
  </si>
  <si>
    <t>21:0155:000501:0002:0001:00</t>
  </si>
  <si>
    <t>092H  :813147:00:------:--</t>
  </si>
  <si>
    <t>21:1079:000532</t>
  </si>
  <si>
    <t>21:0155:000502</t>
  </si>
  <si>
    <t>21:0155:000502:0001:0001:00</t>
  </si>
  <si>
    <t>092H  :813148:00:------:--</t>
  </si>
  <si>
    <t>21:1079:000533</t>
  </si>
  <si>
    <t>21:0155:000503</t>
  </si>
  <si>
    <t>21:0155:000503:0001:0001:00</t>
  </si>
  <si>
    <t>092H  :813150:00:------:--</t>
  </si>
  <si>
    <t>21:1079:000534</t>
  </si>
  <si>
    <t>21:0155:000504</t>
  </si>
  <si>
    <t>21:0155:000504:0001:0001:00</t>
  </si>
  <si>
    <t>092H  :813151:00:------:--</t>
  </si>
  <si>
    <t>21:1079:000535</t>
  </si>
  <si>
    <t>21:0155:000505</t>
  </si>
  <si>
    <t>21:0155:000505:0001:0001:00</t>
  </si>
  <si>
    <t>092H  :813152:00:------:--</t>
  </si>
  <si>
    <t>21:1079:000536</t>
  </si>
  <si>
    <t>21:0155:000506</t>
  </si>
  <si>
    <t>21:0155:000506:0001:0001:00</t>
  </si>
  <si>
    <t>092H  :813153:00:------:--</t>
  </si>
  <si>
    <t>21:1079:000537</t>
  </si>
  <si>
    <t>21:0155:000507</t>
  </si>
  <si>
    <t>21:0155:000507:0001:0001:00</t>
  </si>
  <si>
    <t>3.68</t>
  </si>
  <si>
    <t>092H  :813154:00:------:--</t>
  </si>
  <si>
    <t>21:1079:000538</t>
  </si>
  <si>
    <t>21:0155:000508</t>
  </si>
  <si>
    <t>21:0155:000508:0001:0001:00</t>
  </si>
  <si>
    <t>092H  :813155:00:------:--</t>
  </si>
  <si>
    <t>21:1079:000539</t>
  </si>
  <si>
    <t>21:0155:000509</t>
  </si>
  <si>
    <t>21:0155:000509:0001:0001:00</t>
  </si>
  <si>
    <t>092H  :813156:00:------:--</t>
  </si>
  <si>
    <t>21:1079:000540</t>
  </si>
  <si>
    <t>21:0155:000510</t>
  </si>
  <si>
    <t>21:0155:000510:0001:0001:00</t>
  </si>
  <si>
    <t>092H  :813157:00:------:--</t>
  </si>
  <si>
    <t>21:1079:000541</t>
  </si>
  <si>
    <t>21:0155:000511</t>
  </si>
  <si>
    <t>21:0155:000511:0001:0001:00</t>
  </si>
  <si>
    <t>092H  :813158:00:------:--</t>
  </si>
  <si>
    <t>21:1079:000542</t>
  </si>
  <si>
    <t>21:0155:000512</t>
  </si>
  <si>
    <t>21:0155:000512:0001:0001:00</t>
  </si>
  <si>
    <t>092H  :813159:00:------:--</t>
  </si>
  <si>
    <t>21:1079:000543</t>
  </si>
  <si>
    <t>21:0155:000513</t>
  </si>
  <si>
    <t>21:0155:000513:0001:0001:00</t>
  </si>
  <si>
    <t>092H  :813160:00:------:--</t>
  </si>
  <si>
    <t>21:1079:000544</t>
  </si>
  <si>
    <t>21:0155:000514</t>
  </si>
  <si>
    <t>21:0155:000514:0001:0001:00</t>
  </si>
  <si>
    <t>092H  :813162:00:------:--</t>
  </si>
  <si>
    <t>21:1079:000545</t>
  </si>
  <si>
    <t>21:0155:000515</t>
  </si>
  <si>
    <t>21:0155:000515:0001:0001:00</t>
  </si>
  <si>
    <t>1.28</t>
  </si>
  <si>
    <t>092H  :813163:00:------:--</t>
  </si>
  <si>
    <t>21:1079:000546</t>
  </si>
  <si>
    <t>21:0155:000516</t>
  </si>
  <si>
    <t>21:0155:000516:0001:0001:00</t>
  </si>
  <si>
    <t>092H  :813164:00:------:--</t>
  </si>
  <si>
    <t>21:1079:000547</t>
  </si>
  <si>
    <t>21:0155:000517</t>
  </si>
  <si>
    <t>21:0155:000517:0001:0001:00</t>
  </si>
  <si>
    <t>092H  :813165:00:------:--</t>
  </si>
  <si>
    <t>21:1079:000548</t>
  </si>
  <si>
    <t>21:0155:000518</t>
  </si>
  <si>
    <t>21:0155:000518:0001:0001:00</t>
  </si>
  <si>
    <t>092H  :813166:10:------:--</t>
  </si>
  <si>
    <t>21:1079:000549</t>
  </si>
  <si>
    <t>21:0155:000519</t>
  </si>
  <si>
    <t>21:0155:000519:0001:0001:00</t>
  </si>
  <si>
    <t>092H  :813167:20:813166:10</t>
  </si>
  <si>
    <t>21:1079:000550</t>
  </si>
  <si>
    <t>21:0155:000519:0002:0001:00</t>
  </si>
  <si>
    <t>092H  :813168:00:------:--</t>
  </si>
  <si>
    <t>21:1079:000551</t>
  </si>
  <si>
    <t>21:0155:000520</t>
  </si>
  <si>
    <t>21:0155:000520:0001:0001:00</t>
  </si>
  <si>
    <t>092H  :813169:00:------:--</t>
  </si>
  <si>
    <t>21:1079:000552</t>
  </si>
  <si>
    <t>21:0155:000521</t>
  </si>
  <si>
    <t>21:0155:000521:0001:0001:00</t>
  </si>
  <si>
    <t>092H  :813170:00:------:--</t>
  </si>
  <si>
    <t>21:1079:000553</t>
  </si>
  <si>
    <t>21:0155:000522</t>
  </si>
  <si>
    <t>21:0155:000522:0001:0001:00</t>
  </si>
  <si>
    <t>092H  :813171:00:------:--</t>
  </si>
  <si>
    <t>21:1079:000554</t>
  </si>
  <si>
    <t>21:0155:000523</t>
  </si>
  <si>
    <t>21:0155:000523:0001:0001:00</t>
  </si>
  <si>
    <t>092H  :813172:00:------:--</t>
  </si>
  <si>
    <t>21:1079:000555</t>
  </si>
  <si>
    <t>21:0155:000524</t>
  </si>
  <si>
    <t>21:0155:000524:0001:0001:00</t>
  </si>
  <si>
    <t>092H  :813173:00:------:--</t>
  </si>
  <si>
    <t>21:1079:000556</t>
  </si>
  <si>
    <t>21:0155:000525</t>
  </si>
  <si>
    <t>21:0155:000525:0001:0001:00</t>
  </si>
  <si>
    <t>092H  :813174:00:------:--</t>
  </si>
  <si>
    <t>21:1079:000557</t>
  </si>
  <si>
    <t>21:0155:000526</t>
  </si>
  <si>
    <t>21:0155:000526:0001:0001:00</t>
  </si>
  <si>
    <t>092H  :813175:00:------:--</t>
  </si>
  <si>
    <t>21:1079:000558</t>
  </si>
  <si>
    <t>21:0155:000527</t>
  </si>
  <si>
    <t>21:0155:000527:0001:0001:00</t>
  </si>
  <si>
    <t>092H  :813176:00:------:--</t>
  </si>
  <si>
    <t>21:1079:000559</t>
  </si>
  <si>
    <t>21:0155:000528</t>
  </si>
  <si>
    <t>21:0155:000528:0001:0001:00</t>
  </si>
  <si>
    <t>092H  :813178:00:------:--</t>
  </si>
  <si>
    <t>21:1079:000560</t>
  </si>
  <si>
    <t>21:0155:000529</t>
  </si>
  <si>
    <t>21:0155:000529:0001:0001:00</t>
  </si>
  <si>
    <t>092H  :813179:00:------:--</t>
  </si>
  <si>
    <t>21:1079:000561</t>
  </si>
  <si>
    <t>21:0155:000530</t>
  </si>
  <si>
    <t>21:0155:000530:0001:0001:00</t>
  </si>
  <si>
    <t>092H  :813180:00:------:--</t>
  </si>
  <si>
    <t>21:1079:000562</t>
  </si>
  <si>
    <t>21:0155:000531</t>
  </si>
  <si>
    <t>21:0155:000531:0001:0001:00</t>
  </si>
  <si>
    <t>092H  :813182:00:------:--</t>
  </si>
  <si>
    <t>21:1079:000563</t>
  </si>
  <si>
    <t>21:0155:000532</t>
  </si>
  <si>
    <t>21:0155:000532:0001:0001:00</t>
  </si>
  <si>
    <t>092H  :813183:00:------:--</t>
  </si>
  <si>
    <t>21:1079:000564</t>
  </si>
  <si>
    <t>21:0155:000533</t>
  </si>
  <si>
    <t>21:0155:000533:0001:0001:00</t>
  </si>
  <si>
    <t>092H  :813184:00:------:--</t>
  </si>
  <si>
    <t>21:1079:000565</t>
  </si>
  <si>
    <t>21:0155:000534</t>
  </si>
  <si>
    <t>21:0155:000534:0001:0001:00</t>
  </si>
  <si>
    <t>092H  :813185:00:------:--</t>
  </si>
  <si>
    <t>21:1079:000566</t>
  </si>
  <si>
    <t>21:0155:000535</t>
  </si>
  <si>
    <t>21:0155:000535:0001:0001:00</t>
  </si>
  <si>
    <t>092H  :813186:00:------:--</t>
  </si>
  <si>
    <t>21:1079:000567</t>
  </si>
  <si>
    <t>21:0155:000536</t>
  </si>
  <si>
    <t>21:0155:000536:0001:0001:00</t>
  </si>
  <si>
    <t>092H  :813187:00:------:--</t>
  </si>
  <si>
    <t>21:1079:000568</t>
  </si>
  <si>
    <t>21:0155:000537</t>
  </si>
  <si>
    <t>21:0155:000537:0001:0001:00</t>
  </si>
  <si>
    <t>092H  :813188:00:------:--</t>
  </si>
  <si>
    <t>21:1079:000569</t>
  </si>
  <si>
    <t>21:0155:000538</t>
  </si>
  <si>
    <t>21:0155:000538:0001:0001:00</t>
  </si>
  <si>
    <t>092H  :813190:00:------:--</t>
  </si>
  <si>
    <t>21:1079:000570</t>
  </si>
  <si>
    <t>21:0155:000539</t>
  </si>
  <si>
    <t>21:0155:000539:0001:0001:00</t>
  </si>
  <si>
    <t>092H  :813191:00:------:--</t>
  </si>
  <si>
    <t>21:1079:000571</t>
  </si>
  <si>
    <t>21:0155:000540</t>
  </si>
  <si>
    <t>21:0155:000540:0001:0001:00</t>
  </si>
  <si>
    <t>092H  :813192:10:------:--</t>
  </si>
  <si>
    <t>21:1079:000572</t>
  </si>
  <si>
    <t>21:0155:000541</t>
  </si>
  <si>
    <t>21:0155:000541:0001:0001:00</t>
  </si>
  <si>
    <t>092H  :813193:20:813192:10</t>
  </si>
  <si>
    <t>21:1079:000573</t>
  </si>
  <si>
    <t>21:0155:000541:0002:0001:00</t>
  </si>
  <si>
    <t>9.82</t>
  </si>
  <si>
    <t>092H  :813194:00:------:--</t>
  </si>
  <si>
    <t>21:1079:000574</t>
  </si>
  <si>
    <t>21:0155:000542</t>
  </si>
  <si>
    <t>21:0155:000542:0001:0001:00</t>
  </si>
  <si>
    <t>092H  :813195:00:------:--</t>
  </si>
  <si>
    <t>21:1079:000575</t>
  </si>
  <si>
    <t>21:0155:000543</t>
  </si>
  <si>
    <t>21:0155:000543:0001:0001:00</t>
  </si>
  <si>
    <t>092H  :813196:00:------:--</t>
  </si>
  <si>
    <t>21:1079:000576</t>
  </si>
  <si>
    <t>21:0155:000544</t>
  </si>
  <si>
    <t>21:0155:000544:0001:0001:00</t>
  </si>
  <si>
    <t>092H  :813197:00:------:--</t>
  </si>
  <si>
    <t>21:1079:000577</t>
  </si>
  <si>
    <t>21:0155:000545</t>
  </si>
  <si>
    <t>21:0155:000545:0001:0001:00</t>
  </si>
  <si>
    <t>092H  :813198:00:------:--</t>
  </si>
  <si>
    <t>21:1079:000578</t>
  </si>
  <si>
    <t>21:0155:000546</t>
  </si>
  <si>
    <t>21:0155:000546:0001:0001:00</t>
  </si>
  <si>
    <t>092H  :813199:00:------:--</t>
  </si>
  <si>
    <t>21:1079:000579</t>
  </si>
  <si>
    <t>21:0155:000547</t>
  </si>
  <si>
    <t>21:0155:000547:0001:0001:00</t>
  </si>
  <si>
    <t>092H  :813200:00:------:--</t>
  </si>
  <si>
    <t>21:1079:000580</t>
  </si>
  <si>
    <t>21:0155:000548</t>
  </si>
  <si>
    <t>21:0155:000548:0001:0001:00</t>
  </si>
  <si>
    <t>092H  :813202:00:------:--</t>
  </si>
  <si>
    <t>21:1079:000581</t>
  </si>
  <si>
    <t>21:0155:000549</t>
  </si>
  <si>
    <t>21:0155:000549:0001:0001:00</t>
  </si>
  <si>
    <t>092H  :813203:00:------:--</t>
  </si>
  <si>
    <t>21:1079:000582</t>
  </si>
  <si>
    <t>21:0155:000550</t>
  </si>
  <si>
    <t>21:0155:000550:0001:0001:00</t>
  </si>
  <si>
    <t>092H  :813204:00:------:--</t>
  </si>
  <si>
    <t>21:1079:000583</t>
  </si>
  <si>
    <t>21:0155:000551</t>
  </si>
  <si>
    <t>21:0155:000551:0001:0001:00</t>
  </si>
  <si>
    <t>092H  :813205:00:------:--</t>
  </si>
  <si>
    <t>21:1079:000584</t>
  </si>
  <si>
    <t>21:0155:000552</t>
  </si>
  <si>
    <t>21:0155:000552:0001:0001:00</t>
  </si>
  <si>
    <t>092H  :813206:00:------:--</t>
  </si>
  <si>
    <t>21:1079:000585</t>
  </si>
  <si>
    <t>21:0155:000553</t>
  </si>
  <si>
    <t>21:0155:000553:0001:0001:00</t>
  </si>
  <si>
    <t>092H  :813207:00:------:--</t>
  </si>
  <si>
    <t>21:1079:000586</t>
  </si>
  <si>
    <t>21:0155:000554</t>
  </si>
  <si>
    <t>21:0155:000554:0001:0001:00</t>
  </si>
  <si>
    <t>092H  :813209:00:------:--</t>
  </si>
  <si>
    <t>21:1079:000587</t>
  </si>
  <si>
    <t>21:0155:000555</t>
  </si>
  <si>
    <t>21:0155:000555:0001:0001:00</t>
  </si>
  <si>
    <t>6.63</t>
  </si>
  <si>
    <t>092H  :813210:00:------:--</t>
  </si>
  <si>
    <t>21:1079:000588</t>
  </si>
  <si>
    <t>21:0155:000556</t>
  </si>
  <si>
    <t>21:0155:000556:0001:0001:00</t>
  </si>
  <si>
    <t>092H  :813211:00:------:--</t>
  </si>
  <si>
    <t>21:1079:000589</t>
  </si>
  <si>
    <t>21:0155:000557</t>
  </si>
  <si>
    <t>21:0155:000557:0001:0001:00</t>
  </si>
  <si>
    <t>092H  :813212:00:------:--</t>
  </si>
  <si>
    <t>21:1079:000590</t>
  </si>
  <si>
    <t>21:0155:000558</t>
  </si>
  <si>
    <t>21:0155:000558:0001:0001:00</t>
  </si>
  <si>
    <t>092H  :813213:10:------:--</t>
  </si>
  <si>
    <t>21:1079:000591</t>
  </si>
  <si>
    <t>21:0155:000559</t>
  </si>
  <si>
    <t>21:0155:000559:0001:0001:00</t>
  </si>
  <si>
    <t>092H  :813214:20:813213:10</t>
  </si>
  <si>
    <t>21:1079:000592</t>
  </si>
  <si>
    <t>21:0155:000559:0002:0001:00</t>
  </si>
  <si>
    <t>092H  :813215:00:------:--</t>
  </si>
  <si>
    <t>21:1079:000593</t>
  </si>
  <si>
    <t>21:0155:000560</t>
  </si>
  <si>
    <t>21:0155:000560:0001:0001:00</t>
  </si>
  <si>
    <t>092H  :813216:00:------:--</t>
  </si>
  <si>
    <t>21:1079:000594</t>
  </si>
  <si>
    <t>21:0155:000561</t>
  </si>
  <si>
    <t>21:0155:000561:0001:0001:00</t>
  </si>
  <si>
    <t>092H  :813217:00:------:--</t>
  </si>
  <si>
    <t>21:1079:000595</t>
  </si>
  <si>
    <t>21:0155:000562</t>
  </si>
  <si>
    <t>21:0155:000562:0001:0001:00</t>
  </si>
  <si>
    <t>092H  :813218:00:------:--</t>
  </si>
  <si>
    <t>21:1079:000596</t>
  </si>
  <si>
    <t>21:0155:000563</t>
  </si>
  <si>
    <t>21:0155:000563:0001:0001:00</t>
  </si>
  <si>
    <t>092H  :813219:00:------:--</t>
  </si>
  <si>
    <t>21:1079:000597</t>
  </si>
  <si>
    <t>21:0155:000564</t>
  </si>
  <si>
    <t>21:0155:000564:0001:0001:00</t>
  </si>
  <si>
    <t>092H  :813220:00:------:--</t>
  </si>
  <si>
    <t>21:1079:000598</t>
  </si>
  <si>
    <t>21:0155:000565</t>
  </si>
  <si>
    <t>21:0155:000565:0001:0001:00</t>
  </si>
  <si>
    <t>092H  :813223:00:------:--</t>
  </si>
  <si>
    <t>21:1079:000599</t>
  </si>
  <si>
    <t>21:0155:000566</t>
  </si>
  <si>
    <t>21:0155:000566:0001:0001:00</t>
  </si>
  <si>
    <t>092H  :813224:00:------:--</t>
  </si>
  <si>
    <t>21:1079:000600</t>
  </si>
  <si>
    <t>21:0155:000567</t>
  </si>
  <si>
    <t>21:0155:000567:0001:0001:00</t>
  </si>
  <si>
    <t>092H  :813225:00:------:--</t>
  </si>
  <si>
    <t>21:1079:000601</t>
  </si>
  <si>
    <t>21:0155:000568</t>
  </si>
  <si>
    <t>21:0155:000568:0001:0001:00</t>
  </si>
  <si>
    <t>092H  :813226:00:------:--</t>
  </si>
  <si>
    <t>21:1079:000602</t>
  </si>
  <si>
    <t>21:0155:000569</t>
  </si>
  <si>
    <t>21:0155:000569:0001:0001:00</t>
  </si>
  <si>
    <t>092H  :813227:00:------:--</t>
  </si>
  <si>
    <t>21:1079:000603</t>
  </si>
  <si>
    <t>21:0155:000570</t>
  </si>
  <si>
    <t>21:0155:000570:0001:0001:00</t>
  </si>
  <si>
    <t>092H  :813228:00:------:--</t>
  </si>
  <si>
    <t>21:1079:000604</t>
  </si>
  <si>
    <t>21:0155:000571</t>
  </si>
  <si>
    <t>21:0155:000571:0001:0001:00</t>
  </si>
  <si>
    <t>092H  :813229:00:------:--</t>
  </si>
  <si>
    <t>21:1079:000605</t>
  </si>
  <si>
    <t>21:0155:000572</t>
  </si>
  <si>
    <t>21:0155:000572:0001:0001:00</t>
  </si>
  <si>
    <t>2.17</t>
  </si>
  <si>
    <t>092H  :813230:00:------:--</t>
  </si>
  <si>
    <t>21:1079:000606</t>
  </si>
  <si>
    <t>21:0155:000573</t>
  </si>
  <si>
    <t>21:0155:000573:0001:0001:00</t>
  </si>
  <si>
    <t>092H  :813231:00:------:--</t>
  </si>
  <si>
    <t>21:1079:000607</t>
  </si>
  <si>
    <t>21:0155:000574</t>
  </si>
  <si>
    <t>21:0155:000574:0001:0001:00</t>
  </si>
  <si>
    <t>2.99</t>
  </si>
  <si>
    <t>092H  :813232:00:------:--</t>
  </si>
  <si>
    <t>21:1079:000608</t>
  </si>
  <si>
    <t>21:0155:000575</t>
  </si>
  <si>
    <t>21:0155:000575:0001:0001:00</t>
  </si>
  <si>
    <t>2.52</t>
  </si>
  <si>
    <t>092H  :813233:00:------:--</t>
  </si>
  <si>
    <t>21:1079:000609</t>
  </si>
  <si>
    <t>21:0155:000576</t>
  </si>
  <si>
    <t>21:0155:000576:0001:0001:00</t>
  </si>
  <si>
    <t>092H  :813234:00:------:--</t>
  </si>
  <si>
    <t>21:1079:000610</t>
  </si>
  <si>
    <t>21:0155:000577</t>
  </si>
  <si>
    <t>21:0155:000577:0001:0001:00</t>
  </si>
  <si>
    <t>9.47</t>
  </si>
  <si>
    <t>092H  :813235:00:------:--</t>
  </si>
  <si>
    <t>21:1079:000611</t>
  </si>
  <si>
    <t>21:0155:000578</t>
  </si>
  <si>
    <t>21:0155:000578:0001:0001:00</t>
  </si>
  <si>
    <t>092H  :813236:00:------:--</t>
  </si>
  <si>
    <t>21:1079:000612</t>
  </si>
  <si>
    <t>21:0155:000579</t>
  </si>
  <si>
    <t>21:0155:000579:0001:0001:00</t>
  </si>
  <si>
    <t>092H  :813237:00:------:--</t>
  </si>
  <si>
    <t>21:1079:000613</t>
  </si>
  <si>
    <t>21:0155:000580</t>
  </si>
  <si>
    <t>21:0155:000580:0001:0001:00</t>
  </si>
  <si>
    <t>4.27</t>
  </si>
  <si>
    <t>092H  :813238:10:------:--</t>
  </si>
  <si>
    <t>21:1079:000614</t>
  </si>
  <si>
    <t>21:0155:000581</t>
  </si>
  <si>
    <t>21:0155:000581:0001:0001:00</t>
  </si>
  <si>
    <t>092H  :813239:20:813238:10</t>
  </si>
  <si>
    <t>21:1079:000615</t>
  </si>
  <si>
    <t>21:0155:000581:0002:0001:00</t>
  </si>
  <si>
    <t>092H  :813240:00:------:--</t>
  </si>
  <si>
    <t>21:1079:000616</t>
  </si>
  <si>
    <t>21:0155:000582</t>
  </si>
  <si>
    <t>21:0155:000582:0001:0001:00</t>
  </si>
  <si>
    <t>092H  :813242:00:------:--</t>
  </si>
  <si>
    <t>21:1079:000617</t>
  </si>
  <si>
    <t>21:0155:000583</t>
  </si>
  <si>
    <t>21:0155:000583:0001:0001:00</t>
  </si>
  <si>
    <t>092H  :813243:00:------:--</t>
  </si>
  <si>
    <t>21:1079:000618</t>
  </si>
  <si>
    <t>21:0155:000584</t>
  </si>
  <si>
    <t>21:0155:000584:0001:0001:00</t>
  </si>
  <si>
    <t>092H  :813244:00:------:--</t>
  </si>
  <si>
    <t>21:1079:000619</t>
  </si>
  <si>
    <t>21:0155:000585</t>
  </si>
  <si>
    <t>21:0155:000585:0001:0001:00</t>
  </si>
  <si>
    <t>092H  :813245:00:------:--</t>
  </si>
  <si>
    <t>21:1079:000620</t>
  </si>
  <si>
    <t>21:0155:000586</t>
  </si>
  <si>
    <t>21:0155:000586:0001:0001:00</t>
  </si>
  <si>
    <t>092H  :813246:00:------:--</t>
  </si>
  <si>
    <t>21:1079:000621</t>
  </si>
  <si>
    <t>21:0155:000587</t>
  </si>
  <si>
    <t>21:0155:000587:0001:0001:00</t>
  </si>
  <si>
    <t>092H  :813247:00:------:--</t>
  </si>
  <si>
    <t>21:1079:000622</t>
  </si>
  <si>
    <t>21:0155:000588</t>
  </si>
  <si>
    <t>21:0155:000588:0001:0001:00</t>
  </si>
  <si>
    <t>092H  :813248:00:------:--</t>
  </si>
  <si>
    <t>21:1079:000623</t>
  </si>
  <si>
    <t>21:0155:000589</t>
  </si>
  <si>
    <t>21:0155:000589:0001:0001:00</t>
  </si>
  <si>
    <t>092H  :813249:00:------:--</t>
  </si>
  <si>
    <t>21:1079:000624</t>
  </si>
  <si>
    <t>21:0155:000590</t>
  </si>
  <si>
    <t>21:0155:000590:0001:0001:00</t>
  </si>
  <si>
    <t>092H  :813250:00:------:--</t>
  </si>
  <si>
    <t>21:1079:000625</t>
  </si>
  <si>
    <t>21:0155:000591</t>
  </si>
  <si>
    <t>21:0155:000591:0001:0001:00</t>
  </si>
  <si>
    <t>092H  :813251:00:------:--</t>
  </si>
  <si>
    <t>21:1079:000626</t>
  </si>
  <si>
    <t>21:0155:000592</t>
  </si>
  <si>
    <t>21:0155:000592:0001:0001:00</t>
  </si>
  <si>
    <t>092H  :813252:10:------:--</t>
  </si>
  <si>
    <t>21:1079:000627</t>
  </si>
  <si>
    <t>21:0155:000593</t>
  </si>
  <si>
    <t>21:0155:000593:0001:0001:00</t>
  </si>
  <si>
    <t>092H  :813253:20:813252:10</t>
  </si>
  <si>
    <t>21:1079:000628</t>
  </si>
  <si>
    <t>21:0155:000593:0002:0001:00</t>
  </si>
  <si>
    <t>092H  :813254:00:------:--</t>
  </si>
  <si>
    <t>21:1079:000629</t>
  </si>
  <si>
    <t>21:0155:000594</t>
  </si>
  <si>
    <t>21:0155:000594:0001:0001:00</t>
  </si>
  <si>
    <t>092H  :813255:00:------:--</t>
  </si>
  <si>
    <t>21:1079:000630</t>
  </si>
  <si>
    <t>21:0155:000595</t>
  </si>
  <si>
    <t>21:0155:000595:0001:0001:00</t>
  </si>
  <si>
    <t>5.23</t>
  </si>
  <si>
    <t>092H  :813256:00:------:--</t>
  </si>
  <si>
    <t>21:1079:000631</t>
  </si>
  <si>
    <t>21:0155:000596</t>
  </si>
  <si>
    <t>21:0155:000596:0001:0001:00</t>
  </si>
  <si>
    <t>092H  :813257:00:------:--</t>
  </si>
  <si>
    <t>21:1079:000632</t>
  </si>
  <si>
    <t>21:0155:000597</t>
  </si>
  <si>
    <t>21:0155:000597:0001:0001:00</t>
  </si>
  <si>
    <t>092H  :813259:00:------:--</t>
  </si>
  <si>
    <t>21:1079:000633</t>
  </si>
  <si>
    <t>21:0155:000598</t>
  </si>
  <si>
    <t>21:0155:000598:0001:0001:00</t>
  </si>
  <si>
    <t>092H  :813260:00:------:--</t>
  </si>
  <si>
    <t>21:1079:000634</t>
  </si>
  <si>
    <t>21:0155:000599</t>
  </si>
  <si>
    <t>21:0155:000599:0001:0001:00</t>
  </si>
  <si>
    <t>092H  :813262:00:------:--</t>
  </si>
  <si>
    <t>21:1079:000635</t>
  </si>
  <si>
    <t>21:0155:000600</t>
  </si>
  <si>
    <t>21:0155:000600:0001:0001:00</t>
  </si>
  <si>
    <t>092H  :813263:00:------:--</t>
  </si>
  <si>
    <t>21:1079:000636</t>
  </si>
  <si>
    <t>21:0155:000601</t>
  </si>
  <si>
    <t>21:0155:000601:0001:0001:00</t>
  </si>
  <si>
    <t>092H  :813264:00:------:--</t>
  </si>
  <si>
    <t>21:1079:000637</t>
  </si>
  <si>
    <t>21:0155:000602</t>
  </si>
  <si>
    <t>21:0155:000602:0001:0001:00</t>
  </si>
  <si>
    <t>7.72</t>
  </si>
  <si>
    <t>092H  :813265:00:------:--</t>
  </si>
  <si>
    <t>21:1079:000638</t>
  </si>
  <si>
    <t>21:0155:000603</t>
  </si>
  <si>
    <t>21:0155:000603:0001:0001:00</t>
  </si>
  <si>
    <t>092H  :813266:00:------:--</t>
  </si>
  <si>
    <t>21:1079:000639</t>
  </si>
  <si>
    <t>21:0155:000604</t>
  </si>
  <si>
    <t>21:0155:000604:0001:0001:00</t>
  </si>
  <si>
    <t>092H  :813267:00:------:--</t>
  </si>
  <si>
    <t>21:1079:000640</t>
  </si>
  <si>
    <t>21:0155:000605</t>
  </si>
  <si>
    <t>21:0155:000605:0001:0001:00</t>
  </si>
  <si>
    <t>092H  :813268:00:------:--</t>
  </si>
  <si>
    <t>21:1079:000641</t>
  </si>
  <si>
    <t>21:0155:000606</t>
  </si>
  <si>
    <t>21:0155:000606:0001:0001:00</t>
  </si>
  <si>
    <t>092H  :813269:10:------:--</t>
  </si>
  <si>
    <t>21:1079:000642</t>
  </si>
  <si>
    <t>21:0155:000607</t>
  </si>
  <si>
    <t>21:0155:000607:0001:0001:00</t>
  </si>
  <si>
    <t>092H  :813270:20:813269:10</t>
  </si>
  <si>
    <t>21:1079:000643</t>
  </si>
  <si>
    <t>21:0155:000607:0002:0001:00</t>
  </si>
  <si>
    <t>092H  :813271:00:------:--</t>
  </si>
  <si>
    <t>21:1079:000644</t>
  </si>
  <si>
    <t>21:0155:000608</t>
  </si>
  <si>
    <t>21:0155:000608:0001:0001:00</t>
  </si>
  <si>
    <t>092H  :813272:00:------:--</t>
  </si>
  <si>
    <t>21:1079:000645</t>
  </si>
  <si>
    <t>21:0155:000609</t>
  </si>
  <si>
    <t>21:0155:000609:0001:0001:00</t>
  </si>
  <si>
    <t>3.25</t>
  </si>
  <si>
    <t>092H  :813273:00:------:--</t>
  </si>
  <si>
    <t>21:1079:000646</t>
  </si>
  <si>
    <t>21:0155:000610</t>
  </si>
  <si>
    <t>21:0155:000610:0001:0001:00</t>
  </si>
  <si>
    <t>092H  :813274:00:------:--</t>
  </si>
  <si>
    <t>21:1079:000647</t>
  </si>
  <si>
    <t>21:0155:000611</t>
  </si>
  <si>
    <t>21:0155:000611:0001:0001:00</t>
  </si>
  <si>
    <t>092H  :813275:00:------:--</t>
  </si>
  <si>
    <t>21:1079:000648</t>
  </si>
  <si>
    <t>21:0155:000612</t>
  </si>
  <si>
    <t>21:0155:000612:0001:0001:00</t>
  </si>
  <si>
    <t>092H  :813276:00:------:--</t>
  </si>
  <si>
    <t>21:1079:000649</t>
  </si>
  <si>
    <t>21:0155:000613</t>
  </si>
  <si>
    <t>21:0155:000613:0001:0001:00</t>
  </si>
  <si>
    <t>092H  :813277:00:------:--</t>
  </si>
  <si>
    <t>21:1079:000650</t>
  </si>
  <si>
    <t>21:0155:000614</t>
  </si>
  <si>
    <t>21:0155:000614:0001:0001:00</t>
  </si>
  <si>
    <t>092H  :813279:00:------:--</t>
  </si>
  <si>
    <t>21:1079:000651</t>
  </si>
  <si>
    <t>21:0155:000615</t>
  </si>
  <si>
    <t>21:0155:000615:0001:0001:00</t>
  </si>
  <si>
    <t>6.42</t>
  </si>
  <si>
    <t>092H  :813280:00:------:--</t>
  </si>
  <si>
    <t>21:1079:000652</t>
  </si>
  <si>
    <t>21:0155:000616</t>
  </si>
  <si>
    <t>21:0155:000616:0001:0001:00</t>
  </si>
  <si>
    <t>092H  :813282:00:------:--</t>
  </si>
  <si>
    <t>21:1079:000653</t>
  </si>
  <si>
    <t>21:0155:000617</t>
  </si>
  <si>
    <t>21:0155:000617:0001:0001:00</t>
  </si>
  <si>
    <t>092H  :813283:00:------:--</t>
  </si>
  <si>
    <t>21:1079:000654</t>
  </si>
  <si>
    <t>21:0155:000618</t>
  </si>
  <si>
    <t>21:0155:000618:0001:0001:00</t>
  </si>
  <si>
    <t>092H  :813284:00:------:--</t>
  </si>
  <si>
    <t>21:1079:000655</t>
  </si>
  <si>
    <t>21:0155:000619</t>
  </si>
  <si>
    <t>21:0155:000619:0001:0001:00</t>
  </si>
  <si>
    <t>092H  :813285:10:------:--</t>
  </si>
  <si>
    <t>21:1079:000656</t>
  </si>
  <si>
    <t>21:0155:000620</t>
  </si>
  <si>
    <t>21:0155:000620:0001:0001:00</t>
  </si>
  <si>
    <t>092H  :813286:20:813285:10</t>
  </si>
  <si>
    <t>21:1079:000657</t>
  </si>
  <si>
    <t>21:0155:000620:0002:0001:00</t>
  </si>
  <si>
    <t>092H  :813288:00:------:--</t>
  </si>
  <si>
    <t>21:1079:000658</t>
  </si>
  <si>
    <t>21:0155:000621</t>
  </si>
  <si>
    <t>21:0155:000621:0001:0001:00</t>
  </si>
  <si>
    <t>092H  :813289:00:------:--</t>
  </si>
  <si>
    <t>21:1079:000659</t>
  </si>
  <si>
    <t>21:0155:000622</t>
  </si>
  <si>
    <t>21:0155:000622:0001:0001:00</t>
  </si>
  <si>
    <t>092H  :813290:00:------:--</t>
  </si>
  <si>
    <t>21:1079:000660</t>
  </si>
  <si>
    <t>21:0155:000623</t>
  </si>
  <si>
    <t>21:0155:000623:0001:0001:00</t>
  </si>
  <si>
    <t>092H  :813291:00:------:--</t>
  </si>
  <si>
    <t>21:1079:000661</t>
  </si>
  <si>
    <t>21:0155:000624</t>
  </si>
  <si>
    <t>21:0155:000624:0001:0001:00</t>
  </si>
  <si>
    <t>092H  :813292:00:------:--</t>
  </si>
  <si>
    <t>21:1079:000662</t>
  </si>
  <si>
    <t>21:0155:000625</t>
  </si>
  <si>
    <t>21:0155:000625:0001:0001:00</t>
  </si>
  <si>
    <t>557</t>
  </si>
  <si>
    <t>092H  :813293:00:------:--</t>
  </si>
  <si>
    <t>21:1079:000663</t>
  </si>
  <si>
    <t>21:0155:000626</t>
  </si>
  <si>
    <t>21:0155:000626:0001:0001:00</t>
  </si>
  <si>
    <t>775</t>
  </si>
  <si>
    <t>092H  :813294:00:------:--</t>
  </si>
  <si>
    <t>21:1079:000664</t>
  </si>
  <si>
    <t>21:0155:000627</t>
  </si>
  <si>
    <t>21:0155:000627:0001:0001:00</t>
  </si>
  <si>
    <t>092H  :813295:00:------:--</t>
  </si>
  <si>
    <t>21:1079:000665</t>
  </si>
  <si>
    <t>21:0155:000628</t>
  </si>
  <si>
    <t>21:0155:000628:0001:0001:00</t>
  </si>
  <si>
    <t>937</t>
  </si>
  <si>
    <t>092H  :813296:00:------:--</t>
  </si>
  <si>
    <t>21:1079:000666</t>
  </si>
  <si>
    <t>21:0155:000629</t>
  </si>
  <si>
    <t>21:0155:000629:0001:0001:00</t>
  </si>
  <si>
    <t>092H  :813297:00:------:--</t>
  </si>
  <si>
    <t>21:1079:000667</t>
  </si>
  <si>
    <t>21:0155:000630</t>
  </si>
  <si>
    <t>21:0155:000630:0001:0001:00</t>
  </si>
  <si>
    <t>092H  :813298:00:------:--</t>
  </si>
  <si>
    <t>21:1079:000668</t>
  </si>
  <si>
    <t>21:0155:000631</t>
  </si>
  <si>
    <t>21:0155:000631:0001:0001:00</t>
  </si>
  <si>
    <t>092H  :813299:00:------:--</t>
  </si>
  <si>
    <t>21:1079:000669</t>
  </si>
  <si>
    <t>21:0155:000632</t>
  </si>
  <si>
    <t>21:0155:000632:0001:0001:00</t>
  </si>
  <si>
    <t>092H  :813300:00:------:--</t>
  </si>
  <si>
    <t>21:1079:000670</t>
  </si>
  <si>
    <t>21:0155:000633</t>
  </si>
  <si>
    <t>21:0155:000633:0001:0001:00</t>
  </si>
  <si>
    <t>092H  :813302:00:------:--</t>
  </si>
  <si>
    <t>21:1079:000671</t>
  </si>
  <si>
    <t>21:0155:000634</t>
  </si>
  <si>
    <t>21:0155:000634:0001:0001:00</t>
  </si>
  <si>
    <t>092H  :813303:00:------:--</t>
  </si>
  <si>
    <t>21:1079:000672</t>
  </si>
  <si>
    <t>21:0155:000635</t>
  </si>
  <si>
    <t>21:0155:000635:0001:0001:00</t>
  </si>
  <si>
    <t>092H  :813304:00:------:--</t>
  </si>
  <si>
    <t>21:1079:000673</t>
  </si>
  <si>
    <t>21:0155:000636</t>
  </si>
  <si>
    <t>21:0155:000636:0001:0001:00</t>
  </si>
  <si>
    <t>092H  :813305:00:------:--</t>
  </si>
  <si>
    <t>21:1079:000674</t>
  </si>
  <si>
    <t>21:0155:000637</t>
  </si>
  <si>
    <t>21:0155:000637:0001:0001:00</t>
  </si>
  <si>
    <t>092H  :813306:00:------:--</t>
  </si>
  <si>
    <t>21:1079:000675</t>
  </si>
  <si>
    <t>21:0155:000638</t>
  </si>
  <si>
    <t>21:0155:000638:0001:0001:00</t>
  </si>
  <si>
    <t>092H  :813307:00:------:--</t>
  </si>
  <si>
    <t>21:1079:000676</t>
  </si>
  <si>
    <t>21:0155:000639</t>
  </si>
  <si>
    <t>21:0155:000639:0001:0001:00</t>
  </si>
  <si>
    <t>092H  :813308:10:------:--</t>
  </si>
  <si>
    <t>21:1079:000677</t>
  </si>
  <si>
    <t>21:0155:000640</t>
  </si>
  <si>
    <t>21:0155:000640:0001:0001:00</t>
  </si>
  <si>
    <t>092H  :813309:20:813308:10</t>
  </si>
  <si>
    <t>21:1079:000678</t>
  </si>
  <si>
    <t>21:0155:000640:0002:0001:00</t>
  </si>
  <si>
    <t>092H  :813310:00:------:--</t>
  </si>
  <si>
    <t>21:1079:000679</t>
  </si>
  <si>
    <t>21:0155:000641</t>
  </si>
  <si>
    <t>21:0155:000641:0001:0001:00</t>
  </si>
  <si>
    <t>092H  :813311:00:------:--</t>
  </si>
  <si>
    <t>21:1079:000680</t>
  </si>
  <si>
    <t>21:0155:000642</t>
  </si>
  <si>
    <t>21:0155:000642:0001:0001:00</t>
  </si>
  <si>
    <t>092H  :813312:00:------:--</t>
  </si>
  <si>
    <t>21:1079:000681</t>
  </si>
  <si>
    <t>21:0155:000643</t>
  </si>
  <si>
    <t>21:0155:000643:0001:0001:00</t>
  </si>
  <si>
    <t>092H  :813313:00:------:--</t>
  </si>
  <si>
    <t>21:1079:000682</t>
  </si>
  <si>
    <t>21:0155:000644</t>
  </si>
  <si>
    <t>21:0155:000644:0001:0001:00</t>
  </si>
  <si>
    <t>092H  :813314:00:------:--</t>
  </si>
  <si>
    <t>21:1079:000683</t>
  </si>
  <si>
    <t>21:0155:000645</t>
  </si>
  <si>
    <t>21:0155:000645:0001:0001:00</t>
  </si>
  <si>
    <t>092H  :813315:00:------:--</t>
  </si>
  <si>
    <t>21:1079:000684</t>
  </si>
  <si>
    <t>21:0155:000646</t>
  </si>
  <si>
    <t>21:0155:000646:0001:0001:00</t>
  </si>
  <si>
    <t>092H  :813316:00:------:--</t>
  </si>
  <si>
    <t>21:1079:000685</t>
  </si>
  <si>
    <t>21:0155:000647</t>
  </si>
  <si>
    <t>21:0155:000647:0001:0001:00</t>
  </si>
  <si>
    <t>092H  :813318:00:------:--</t>
  </si>
  <si>
    <t>21:1079:000686</t>
  </si>
  <si>
    <t>21:0155:000648</t>
  </si>
  <si>
    <t>21:0155:000648:0001:0001:00</t>
  </si>
  <si>
    <t>092H  :813319:00:------:--</t>
  </si>
  <si>
    <t>21:1079:000687</t>
  </si>
  <si>
    <t>21:0155:000649</t>
  </si>
  <si>
    <t>21:0155:000649:0001:0001:00</t>
  </si>
  <si>
    <t>092H  :813320:00:------:--</t>
  </si>
  <si>
    <t>21:1079:000688</t>
  </si>
  <si>
    <t>21:0155:000650</t>
  </si>
  <si>
    <t>21:0155:000650:0001:0001:00</t>
  </si>
  <si>
    <t>092H  :813322:00:------:--</t>
  </si>
  <si>
    <t>21:1079:000689</t>
  </si>
  <si>
    <t>21:0155:000651</t>
  </si>
  <si>
    <t>21:0155:000651:0001:0001:00</t>
  </si>
  <si>
    <t>092H  :813323:00:------:--</t>
  </si>
  <si>
    <t>21:1079:000690</t>
  </si>
  <si>
    <t>21:0155:000652</t>
  </si>
  <si>
    <t>21:0155:000652:0001:0001:00</t>
  </si>
  <si>
    <t>092H  :813324:00:------:--</t>
  </si>
  <si>
    <t>21:1079:000691</t>
  </si>
  <si>
    <t>21:0155:000653</t>
  </si>
  <si>
    <t>21:0155:000653:0001:0001:00</t>
  </si>
  <si>
    <t>092H  :813325:00:------:--</t>
  </si>
  <si>
    <t>21:1079:000692</t>
  </si>
  <si>
    <t>21:0155:000654</t>
  </si>
  <si>
    <t>21:0155:000654:0001:0001:00</t>
  </si>
  <si>
    <t>092H  :813326:00:------:--</t>
  </si>
  <si>
    <t>21:1079:000693</t>
  </si>
  <si>
    <t>21:0155:000655</t>
  </si>
  <si>
    <t>21:0155:000655:0001:0001:00</t>
  </si>
  <si>
    <t>092H  :813327:00:------:--</t>
  </si>
  <si>
    <t>21:1079:000694</t>
  </si>
  <si>
    <t>21:0155:000656</t>
  </si>
  <si>
    <t>21:0155:000656:0001:0001:00</t>
  </si>
  <si>
    <t>092H  :813328:00:------:--</t>
  </si>
  <si>
    <t>21:1079:000695</t>
  </si>
  <si>
    <t>21:0155:000657</t>
  </si>
  <si>
    <t>21:0155:000657:0001:0001:00</t>
  </si>
  <si>
    <t>092H  :813329:00:------:--</t>
  </si>
  <si>
    <t>21:1079:000696</t>
  </si>
  <si>
    <t>21:0155:000658</t>
  </si>
  <si>
    <t>21:0155:000658:0001:0001:00</t>
  </si>
  <si>
    <t>092H  :813330:00:------:--</t>
  </si>
  <si>
    <t>21:1079:000697</t>
  </si>
  <si>
    <t>21:0155:000659</t>
  </si>
  <si>
    <t>21:0155:000659:0001:0001:00</t>
  </si>
  <si>
    <t>092H  :813331:00:------:--</t>
  </si>
  <si>
    <t>21:1079:000698</t>
  </si>
  <si>
    <t>21:0155:000660</t>
  </si>
  <si>
    <t>21:0155:000660:0001:0001:00</t>
  </si>
  <si>
    <t>092H  :813332:00:------:--</t>
  </si>
  <si>
    <t>21:1079:000699</t>
  </si>
  <si>
    <t>21:0155:000661</t>
  </si>
  <si>
    <t>21:0155:000661:0001:0001:00</t>
  </si>
  <si>
    <t>092H  :813333:00:------:--</t>
  </si>
  <si>
    <t>21:1079:000700</t>
  </si>
  <si>
    <t>21:0155:000662</t>
  </si>
  <si>
    <t>21:0155:000662:0001:0001:00</t>
  </si>
  <si>
    <t>092H  :813334:00:------:--</t>
  </si>
  <si>
    <t>21:1079:000701</t>
  </si>
  <si>
    <t>21:0155:000663</t>
  </si>
  <si>
    <t>21:0155:000663:0001:0001:00</t>
  </si>
  <si>
    <t>092H  :813335:00:------:--</t>
  </si>
  <si>
    <t>21:1079:000702</t>
  </si>
  <si>
    <t>21:0155:000664</t>
  </si>
  <si>
    <t>21:0155:000664:0001:0001:00</t>
  </si>
  <si>
    <t>092H  :813337:10:------:--</t>
  </si>
  <si>
    <t>21:1079:000703</t>
  </si>
  <si>
    <t>21:0155:000665</t>
  </si>
  <si>
    <t>21:0155:000665:0001:0001:00</t>
  </si>
  <si>
    <t>092H  :813338:20:813337:10</t>
  </si>
  <si>
    <t>21:1079:000704</t>
  </si>
  <si>
    <t>21:0155:000665:0002:0001:00</t>
  </si>
  <si>
    <t>092H  :813339:00:------:--</t>
  </si>
  <si>
    <t>21:1079:000705</t>
  </si>
  <si>
    <t>21:0155:000666</t>
  </si>
  <si>
    <t>21:0155:000666:0001:0001:00</t>
  </si>
  <si>
    <t>092H  :813340:00:------:--</t>
  </si>
  <si>
    <t>21:1079:000706</t>
  </si>
  <si>
    <t>21:0155:000667</t>
  </si>
  <si>
    <t>21:0155:000667:0001:0001:00</t>
  </si>
  <si>
    <t>68.1</t>
  </si>
  <si>
    <t>8.88</t>
  </si>
  <si>
    <t>092H  :813342:00:------:--</t>
  </si>
  <si>
    <t>21:1079:000707</t>
  </si>
  <si>
    <t>21:0155:000668</t>
  </si>
  <si>
    <t>21:0155:000668:0001:0001:00</t>
  </si>
  <si>
    <t>092H  :813343:00:------:--</t>
  </si>
  <si>
    <t>21:1079:000708</t>
  </si>
  <si>
    <t>21:0155:000669</t>
  </si>
  <si>
    <t>21:0155:000669:0001:0001:00</t>
  </si>
  <si>
    <t>9.95</t>
  </si>
  <si>
    <t>092H  :813344:00:------:--</t>
  </si>
  <si>
    <t>21:1079:000709</t>
  </si>
  <si>
    <t>21:0155:000670</t>
  </si>
  <si>
    <t>21:0155:000670:0001:0001:00</t>
  </si>
  <si>
    <t>092H  :813345:00:------:--</t>
  </si>
  <si>
    <t>21:1079:000710</t>
  </si>
  <si>
    <t>21:0155:000671</t>
  </si>
  <si>
    <t>21:0155:000671:0001:0001:00</t>
  </si>
  <si>
    <t>7.11</t>
  </si>
  <si>
    <t>092H  :813346:00:------:--</t>
  </si>
  <si>
    <t>21:1079:000711</t>
  </si>
  <si>
    <t>21:0155:000672</t>
  </si>
  <si>
    <t>21:0155:000672:0001:0001:00</t>
  </si>
  <si>
    <t>092H  :813347:00:------:--</t>
  </si>
  <si>
    <t>21:1079:000712</t>
  </si>
  <si>
    <t>21:0155:000673</t>
  </si>
  <si>
    <t>21:0155:000673:0001:0001:00</t>
  </si>
  <si>
    <t>092H  :813348:00:------:--</t>
  </si>
  <si>
    <t>21:1079:000713</t>
  </si>
  <si>
    <t>21:0155:000674</t>
  </si>
  <si>
    <t>21:0155:000674:0001:0001:00</t>
  </si>
  <si>
    <t>092H  :813350:00:------:--</t>
  </si>
  <si>
    <t>21:1079:000714</t>
  </si>
  <si>
    <t>21:0155:000675</t>
  </si>
  <si>
    <t>21:0155:000675:0001:0001:00</t>
  </si>
  <si>
    <t>092H  :813351:00:------:--</t>
  </si>
  <si>
    <t>21:1079:000715</t>
  </si>
  <si>
    <t>21:0155:000676</t>
  </si>
  <si>
    <t>21:0155:000676:0001:0001:00</t>
  </si>
  <si>
    <t>092H  :813352:00:------:--</t>
  </si>
  <si>
    <t>21:1079:000716</t>
  </si>
  <si>
    <t>21:0155:000677</t>
  </si>
  <si>
    <t>21:0155:000677:0001:0001:00</t>
  </si>
  <si>
    <t>092H  :813353:00:------:--</t>
  </si>
  <si>
    <t>21:1079:000717</t>
  </si>
  <si>
    <t>21:0155:000678</t>
  </si>
  <si>
    <t>21:0155:000678:0001:0001:00</t>
  </si>
  <si>
    <t>092H  :813354:00:------:--</t>
  </si>
  <si>
    <t>21:1079:000718</t>
  </si>
  <si>
    <t>21:0155:000679</t>
  </si>
  <si>
    <t>21:0155:000679:0001:0001:00</t>
  </si>
  <si>
    <t>092H  :813355:10:------:--</t>
  </si>
  <si>
    <t>21:1079:000719</t>
  </si>
  <si>
    <t>21:0155:000680</t>
  </si>
  <si>
    <t>21:0155:000680:0001:0001:00</t>
  </si>
  <si>
    <t>092H  :813356:20:813355:10</t>
  </si>
  <si>
    <t>21:1079:000720</t>
  </si>
  <si>
    <t>21:0155:000680:0002:0001:00</t>
  </si>
  <si>
    <t>092H  :813357:00:------:--</t>
  </si>
  <si>
    <t>21:1079:000721</t>
  </si>
  <si>
    <t>21:0155:000681</t>
  </si>
  <si>
    <t>21:0155:000681:0001:0001:00</t>
  </si>
  <si>
    <t>9.01</t>
  </si>
  <si>
    <t>092H  :813358:00:------:--</t>
  </si>
  <si>
    <t>21:1079:000722</t>
  </si>
  <si>
    <t>21:0155:000682</t>
  </si>
  <si>
    <t>21:0155:000682:0001:0001:00</t>
  </si>
  <si>
    <t>092H  :813359:00:------:--</t>
  </si>
  <si>
    <t>21:1079:000723</t>
  </si>
  <si>
    <t>21:0155:000683</t>
  </si>
  <si>
    <t>21:0155:000683:0001:0001:00</t>
  </si>
  <si>
    <t>092H  :813360:00:------:--</t>
  </si>
  <si>
    <t>21:1079:000724</t>
  </si>
  <si>
    <t>21:0155:000684</t>
  </si>
  <si>
    <t>21:0155:000684:0001:0001:00</t>
  </si>
  <si>
    <t>092H  :813362:00:------:--</t>
  </si>
  <si>
    <t>21:1079:000725</t>
  </si>
  <si>
    <t>21:0155:000685</t>
  </si>
  <si>
    <t>21:0155:000685:0001:0001:00</t>
  </si>
  <si>
    <t>092H  :813363:00:------:--</t>
  </si>
  <si>
    <t>21:1079:000726</t>
  </si>
  <si>
    <t>21:0155:000686</t>
  </si>
  <si>
    <t>21:0155:000686:0001:0001:00</t>
  </si>
  <si>
    <t>092H  :813364:00:------:--</t>
  </si>
  <si>
    <t>21:1079:000727</t>
  </si>
  <si>
    <t>21:0155:000687</t>
  </si>
  <si>
    <t>21:0155:000687:0001:0001:00</t>
  </si>
  <si>
    <t>092H  :813365:00:------:--</t>
  </si>
  <si>
    <t>21:1079:000728</t>
  </si>
  <si>
    <t>21:0155:000688</t>
  </si>
  <si>
    <t>21:0155:000688:0001:0001:00</t>
  </si>
  <si>
    <t>092H  :813366:00:------:--</t>
  </si>
  <si>
    <t>21:1079:000729</t>
  </si>
  <si>
    <t>21:0155:000689</t>
  </si>
  <si>
    <t>21:0155:000689:0001:0001:00</t>
  </si>
  <si>
    <t>092H  :813367:00:------:--</t>
  </si>
  <si>
    <t>21:1079:000730</t>
  </si>
  <si>
    <t>21:0155:000690</t>
  </si>
  <si>
    <t>21:0155:000690:0001:0001:00</t>
  </si>
  <si>
    <t>092H  :813368:00:------:--</t>
  </si>
  <si>
    <t>21:1079:000731</t>
  </si>
  <si>
    <t>21:0155:000691</t>
  </si>
  <si>
    <t>21:0155:000691:0001:0001:00</t>
  </si>
  <si>
    <t>092H  :813369:00:------:--</t>
  </si>
  <si>
    <t>21:1079:000732</t>
  </si>
  <si>
    <t>21:0155:000692</t>
  </si>
  <si>
    <t>21:0155:000692:0001:0001:00</t>
  </si>
  <si>
    <t>092H  :813370:00:------:--</t>
  </si>
  <si>
    <t>21:1079:000733</t>
  </si>
  <si>
    <t>21:0155:000693</t>
  </si>
  <si>
    <t>21:0155:000693:0001:0001:00</t>
  </si>
  <si>
    <t>092H  :813371:10:------:--</t>
  </si>
  <si>
    <t>21:1079:000734</t>
  </si>
  <si>
    <t>21:0155:000694</t>
  </si>
  <si>
    <t>21:0155:000694:0001:0001:00</t>
  </si>
  <si>
    <t>092H  :813372:20:813371:10</t>
  </si>
  <si>
    <t>21:1079:000735</t>
  </si>
  <si>
    <t>21:0155:000694:0002:0001:00</t>
  </si>
  <si>
    <t>092H  :813373:00:------:--</t>
  </si>
  <si>
    <t>21:1079:000736</t>
  </si>
  <si>
    <t>21:0155:000695</t>
  </si>
  <si>
    <t>21:0155:000695:0001:0001:00</t>
  </si>
  <si>
    <t>092H  :813374:00:------:--</t>
  </si>
  <si>
    <t>21:1079:000737</t>
  </si>
  <si>
    <t>21:0155:000696</t>
  </si>
  <si>
    <t>21:0155:000696:0001:0001:00</t>
  </si>
  <si>
    <t>092H  :813375:00:------:--</t>
  </si>
  <si>
    <t>21:1079:000738</t>
  </si>
  <si>
    <t>21:0155:000697</t>
  </si>
  <si>
    <t>21:0155:000697:0001:0001:00</t>
  </si>
  <si>
    <t>092H  :813376:00:------:--</t>
  </si>
  <si>
    <t>21:1079:000739</t>
  </si>
  <si>
    <t>21:0155:000698</t>
  </si>
  <si>
    <t>21:0155:000698:0001:0001:00</t>
  </si>
  <si>
    <t>092H  :813377:00:------:--</t>
  </si>
  <si>
    <t>21:1079:000740</t>
  </si>
  <si>
    <t>21:0155:000699</t>
  </si>
  <si>
    <t>21:0155:000699:0001:0001:00</t>
  </si>
  <si>
    <t>092H  :813378:00:------:--</t>
  </si>
  <si>
    <t>21:1079:000741</t>
  </si>
  <si>
    <t>21:0155:000700</t>
  </si>
  <si>
    <t>21:0155:000700:0001:0001:00</t>
  </si>
  <si>
    <t>092H  :813380:00:------:--</t>
  </si>
  <si>
    <t>21:1079:000742</t>
  </si>
  <si>
    <t>21:0155:000701</t>
  </si>
  <si>
    <t>21:0155:000701:0001:0001:00</t>
  </si>
  <si>
    <t>092H  :813382:00:------:--</t>
  </si>
  <si>
    <t>21:1079:000743</t>
  </si>
  <si>
    <t>21:0155:000702</t>
  </si>
  <si>
    <t>21:0155:000702:0001:0001:00</t>
  </si>
  <si>
    <t>092H  :813383:00:------:--</t>
  </si>
  <si>
    <t>21:1079:000744</t>
  </si>
  <si>
    <t>21:0155:000703</t>
  </si>
  <si>
    <t>21:0155:000703:0001:0001:00</t>
  </si>
  <si>
    <t>092H  :813384:00:------:--</t>
  </si>
  <si>
    <t>21:1079:000745</t>
  </si>
  <si>
    <t>21:0155:000704</t>
  </si>
  <si>
    <t>21:0155:000704:0001:0001:00</t>
  </si>
  <si>
    <t>092H  :813385:00:------:--</t>
  </si>
  <si>
    <t>21:1079:000746</t>
  </si>
  <si>
    <t>21:0155:000705</t>
  </si>
  <si>
    <t>21:0155:000705:0001:0001:00</t>
  </si>
  <si>
    <t>092H  :813387:00:------:--</t>
  </si>
  <si>
    <t>21:1079:000747</t>
  </si>
  <si>
    <t>21:0155:000706</t>
  </si>
  <si>
    <t>21:0155:000706:0001:0001:00</t>
  </si>
  <si>
    <t>092H  :813388:00:------:--</t>
  </si>
  <si>
    <t>21:1079:000748</t>
  </si>
  <si>
    <t>21:0155:000707</t>
  </si>
  <si>
    <t>21:0155:000707:0001:0001:00</t>
  </si>
  <si>
    <t>092H  :813389:00:------:--</t>
  </si>
  <si>
    <t>21:1079:000749</t>
  </si>
  <si>
    <t>21:0155:000708</t>
  </si>
  <si>
    <t>21:0155:000708:0001:0001:00</t>
  </si>
  <si>
    <t>93.4</t>
  </si>
  <si>
    <t>092H  :813390:00:------:--</t>
  </si>
  <si>
    <t>21:1079:000750</t>
  </si>
  <si>
    <t>21:0155:000709</t>
  </si>
  <si>
    <t>21:0155:000709:0001:0001:00</t>
  </si>
  <si>
    <t>092H  :813391:00:------:--</t>
  </si>
  <si>
    <t>21:1079:000751</t>
  </si>
  <si>
    <t>21:0155:000710</t>
  </si>
  <si>
    <t>21:0155:000710:0001:0001:00</t>
  </si>
  <si>
    <t>092H  :813392:00:------:--</t>
  </si>
  <si>
    <t>21:1079:000752</t>
  </si>
  <si>
    <t>21:0155:000711</t>
  </si>
  <si>
    <t>21:0155:000711:0001:0001:00</t>
  </si>
  <si>
    <t>092H  :813393:10:------:--</t>
  </si>
  <si>
    <t>21:1079:000753</t>
  </si>
  <si>
    <t>21:0155:000712</t>
  </si>
  <si>
    <t>21:0155:000712:0001:0001:00</t>
  </si>
  <si>
    <t>092H  :813394:20:813393:10</t>
  </si>
  <si>
    <t>21:1079:000754</t>
  </si>
  <si>
    <t>21:0155:000712:0002:0001:00</t>
  </si>
  <si>
    <t>092H  :813395:00:------:--</t>
  </si>
  <si>
    <t>21:1079:000755</t>
  </si>
  <si>
    <t>21:0155:000713</t>
  </si>
  <si>
    <t>21:0155:000713:0001:0001:00</t>
  </si>
  <si>
    <t>092H  :813396:00:------:--</t>
  </si>
  <si>
    <t>21:1079:000756</t>
  </si>
  <si>
    <t>21:0155:000714</t>
  </si>
  <si>
    <t>21:0155:000714:0001:0001:00</t>
  </si>
  <si>
    <t>092H  :813397:00:------:--</t>
  </si>
  <si>
    <t>21:1079:000757</t>
  </si>
  <si>
    <t>21:0155:000715</t>
  </si>
  <si>
    <t>21:0155:000715:0001:0001:00</t>
  </si>
  <si>
    <t>092H  :813398:00:------:--</t>
  </si>
  <si>
    <t>21:1079:000758</t>
  </si>
  <si>
    <t>21:0155:000716</t>
  </si>
  <si>
    <t>21:0155:000716:0001:0001:00</t>
  </si>
  <si>
    <t>092H  :813399:00:------:--</t>
  </si>
  <si>
    <t>21:1079:000759</t>
  </si>
  <si>
    <t>21:0155:000717</t>
  </si>
  <si>
    <t>21:0155:000717:0001:0001:00</t>
  </si>
  <si>
    <t>092H  :813400:00:------:--</t>
  </si>
  <si>
    <t>21:1079:000760</t>
  </si>
  <si>
    <t>21:0155:000718</t>
  </si>
  <si>
    <t>21:0155:000718:0001:0001:00</t>
  </si>
  <si>
    <t>6.75</t>
  </si>
  <si>
    <t>092H  :813402:00:------:--</t>
  </si>
  <si>
    <t>21:1079:000761</t>
  </si>
  <si>
    <t>21:0155:000719</t>
  </si>
  <si>
    <t>21:0155:000719:0001:0001:00</t>
  </si>
  <si>
    <t>092H  :813403:00:------:--</t>
  </si>
  <si>
    <t>21:1079:000762</t>
  </si>
  <si>
    <t>21:0155:000720</t>
  </si>
  <si>
    <t>21:0155:000720:0001:0001:00</t>
  </si>
  <si>
    <t>092H  :813404:00:------:--</t>
  </si>
  <si>
    <t>21:1079:000763</t>
  </si>
  <si>
    <t>21:0155:000721</t>
  </si>
  <si>
    <t>21:0155:000721:0001:0001:00</t>
  </si>
  <si>
    <t>092H  :813405:00:------:--</t>
  </si>
  <si>
    <t>21:1079:000764</t>
  </si>
  <si>
    <t>21:0155:000722</t>
  </si>
  <si>
    <t>21:0155:000722:0001:0001:00</t>
  </si>
  <si>
    <t>5.58</t>
  </si>
  <si>
    <t>092H  :813406:00:------:--</t>
  </si>
  <si>
    <t>21:1079:000765</t>
  </si>
  <si>
    <t>21:0155:000723</t>
  </si>
  <si>
    <t>21:0155:000723:0001:0001:00</t>
  </si>
  <si>
    <t>092H  :813407:00:------:--</t>
  </si>
  <si>
    <t>21:1079:000766</t>
  </si>
  <si>
    <t>21:0155:000724</t>
  </si>
  <si>
    <t>21:0155:000724:0001:0001:00</t>
  </si>
  <si>
    <t>092H  :813408:00:------:--</t>
  </si>
  <si>
    <t>21:1079:000767</t>
  </si>
  <si>
    <t>21:0155:000725</t>
  </si>
  <si>
    <t>21:0155:000725:0001:0001:00</t>
  </si>
  <si>
    <t>092H  :813410:00:------:--</t>
  </si>
  <si>
    <t>21:1079:000768</t>
  </si>
  <si>
    <t>21:0155:000726</t>
  </si>
  <si>
    <t>21:0155:000726:0001:0001:00</t>
  </si>
  <si>
    <t>092H  :813411:00:------:--</t>
  </si>
  <si>
    <t>21:1079:000769</t>
  </si>
  <si>
    <t>21:0155:000727</t>
  </si>
  <si>
    <t>21:0155:000727:0001:0001:00</t>
  </si>
  <si>
    <t>092H  :813412:00:------:--</t>
  </si>
  <si>
    <t>21:1079:000770</t>
  </si>
  <si>
    <t>21:0155:000728</t>
  </si>
  <si>
    <t>21:0155:000728:0001:0001:00</t>
  </si>
  <si>
    <t>092H  :813413:00:------:--</t>
  </si>
  <si>
    <t>21:1079:000771</t>
  </si>
  <si>
    <t>21:0155:000729</t>
  </si>
  <si>
    <t>21:0155:000729:0001:0001:00</t>
  </si>
  <si>
    <t>092H  :813414:00:------:--</t>
  </si>
  <si>
    <t>21:1079:000772</t>
  </si>
  <si>
    <t>21:0155:000730</t>
  </si>
  <si>
    <t>21:0155:000730:0001:0001:00</t>
  </si>
  <si>
    <t>1.08</t>
  </si>
  <si>
    <t>092H  :813415:00:------:--</t>
  </si>
  <si>
    <t>21:1079:000773</t>
  </si>
  <si>
    <t>21:0155:000731</t>
  </si>
  <si>
    <t>21:0155:000731:0001:0001:00</t>
  </si>
  <si>
    <t>6.86</t>
  </si>
  <si>
    <t>092H  :813416:00:------:--</t>
  </si>
  <si>
    <t>21:1079:000774</t>
  </si>
  <si>
    <t>21:0155:000732</t>
  </si>
  <si>
    <t>21:0155:000732:0001:0001:00</t>
  </si>
  <si>
    <t>4.98</t>
  </si>
  <si>
    <t>092H  :813417:00:------:--</t>
  </si>
  <si>
    <t>21:1079:000775</t>
  </si>
  <si>
    <t>21:0155:000733</t>
  </si>
  <si>
    <t>21:0155:000733:0001:0001:00</t>
  </si>
  <si>
    <t>092H  :813418:00:------:--</t>
  </si>
  <si>
    <t>21:1079:000776</t>
  </si>
  <si>
    <t>21:0155:000734</t>
  </si>
  <si>
    <t>21:0155:000734:0001:0001:00</t>
  </si>
  <si>
    <t>092H  :813419:10:------:--</t>
  </si>
  <si>
    <t>21:1079:000777</t>
  </si>
  <si>
    <t>21:0155:000735</t>
  </si>
  <si>
    <t>21:0155:000735:0001:0001:00</t>
  </si>
  <si>
    <t>092H  :813420:20:813419:10</t>
  </si>
  <si>
    <t>21:1079:000778</t>
  </si>
  <si>
    <t>21:0155:000735:0002:0001:00</t>
  </si>
  <si>
    <t>3.81</t>
  </si>
  <si>
    <t>092H  :813422:00:------:--</t>
  </si>
  <si>
    <t>21:1079:000779</t>
  </si>
  <si>
    <t>21:0155:000736</t>
  </si>
  <si>
    <t>21:0155:000736:0001:0001:00</t>
  </si>
  <si>
    <t>092H  :813423:00:------:--</t>
  </si>
  <si>
    <t>21:1079:000780</t>
  </si>
  <si>
    <t>21:0155:000737</t>
  </si>
  <si>
    <t>21:0155:000737:0001:0001:00</t>
  </si>
  <si>
    <t>092H  :813424:00:------:--</t>
  </si>
  <si>
    <t>21:1079:000781</t>
  </si>
  <si>
    <t>21:0155:000738</t>
  </si>
  <si>
    <t>21:0155:000738:0001:0001:00</t>
  </si>
  <si>
    <t>092H  :813425:00:------:--</t>
  </si>
  <si>
    <t>21:1079:000782</t>
  </si>
  <si>
    <t>21:0155:000739</t>
  </si>
  <si>
    <t>21:0155:000739:0001:0001:00</t>
  </si>
  <si>
    <t>092H  :813426:00:------:--</t>
  </si>
  <si>
    <t>21:1079:000783</t>
  </si>
  <si>
    <t>21:0155:000740</t>
  </si>
  <si>
    <t>21:0155:000740:0001:0001:00</t>
  </si>
  <si>
    <t>092H  :813427:00:------:--</t>
  </si>
  <si>
    <t>21:1079:000784</t>
  </si>
  <si>
    <t>21:0155:000741</t>
  </si>
  <si>
    <t>21:0155:000741:0001:0001:00</t>
  </si>
  <si>
    <t>092H  :813428:00:------:--</t>
  </si>
  <si>
    <t>21:1079:000785</t>
  </si>
  <si>
    <t>21:0155:000742</t>
  </si>
  <si>
    <t>21:0155:000742:0001:0001:00</t>
  </si>
  <si>
    <t>092H  :813429:00:------:--</t>
  </si>
  <si>
    <t>21:1079:000786</t>
  </si>
  <si>
    <t>21:0155:000743</t>
  </si>
  <si>
    <t>21:0155:000743:0001:0001:00</t>
  </si>
  <si>
    <t>092H  :813431:00:------:--</t>
  </si>
  <si>
    <t>21:1079:000787</t>
  </si>
  <si>
    <t>21:0155:000744</t>
  </si>
  <si>
    <t>21:0155:000744:0001:0001:00</t>
  </si>
  <si>
    <t>092H  :813432:10:------:--</t>
  </si>
  <si>
    <t>21:1079:000788</t>
  </si>
  <si>
    <t>21:0155:000745</t>
  </si>
  <si>
    <t>21:0155:000745:0001:0001:00</t>
  </si>
  <si>
    <t>092H  :813433:20:813432:10</t>
  </si>
  <si>
    <t>21:1079:000789</t>
  </si>
  <si>
    <t>21:0155:000745:0002:0001:00</t>
  </si>
  <si>
    <t>092H  :813434:00:------:--</t>
  </si>
  <si>
    <t>21:1079:000790</t>
  </si>
  <si>
    <t>21:0155:000746</t>
  </si>
  <si>
    <t>21:0155:000746:0001:0001:00</t>
  </si>
  <si>
    <t>092H  :813435:00:------:--</t>
  </si>
  <si>
    <t>21:1079:000791</t>
  </si>
  <si>
    <t>21:0155:000747</t>
  </si>
  <si>
    <t>21:0155:000747:0001:0001:00</t>
  </si>
  <si>
    <t>4.24</t>
  </si>
  <si>
    <t>092H  :813436:00:------:--</t>
  </si>
  <si>
    <t>21:1079:000792</t>
  </si>
  <si>
    <t>21:0155:000748</t>
  </si>
  <si>
    <t>21:0155:000748:0001:0001:00</t>
  </si>
  <si>
    <t>092H  :813437:00:------:--</t>
  </si>
  <si>
    <t>21:1079:000793</t>
  </si>
  <si>
    <t>21:0155:000749</t>
  </si>
  <si>
    <t>21:0155:000749:0001:0001:00</t>
  </si>
  <si>
    <t>3.07</t>
  </si>
  <si>
    <t>092H  :813438:00:------:--</t>
  </si>
  <si>
    <t>21:1079:000794</t>
  </si>
  <si>
    <t>21:0155:000750</t>
  </si>
  <si>
    <t>21:0155:000750:0001:0001:00</t>
  </si>
  <si>
    <t>092H  :813439:00:------:--</t>
  </si>
  <si>
    <t>21:1079:000795</t>
  </si>
  <si>
    <t>21:0155:000751</t>
  </si>
  <si>
    <t>21:0155:000751:0001:0001:00</t>
  </si>
  <si>
    <t>092H  :813440:00:------:--</t>
  </si>
  <si>
    <t>21:1079:000796</t>
  </si>
  <si>
    <t>21:0155:000752</t>
  </si>
  <si>
    <t>21:0155:000752:0001:0001:00</t>
  </si>
  <si>
    <t>4.87</t>
  </si>
  <si>
    <t>092H  :813442:00:------:--</t>
  </si>
  <si>
    <t>21:1079:000797</t>
  </si>
  <si>
    <t>21:0155:000753</t>
  </si>
  <si>
    <t>21:0155:000753:0001:0001:00</t>
  </si>
  <si>
    <t>5.99</t>
  </si>
  <si>
    <t>092H  :813443:00:------:--</t>
  </si>
  <si>
    <t>21:1079:000798</t>
  </si>
  <si>
    <t>21:0155:000754</t>
  </si>
  <si>
    <t>21:0155:000754:0001:0001:00</t>
  </si>
  <si>
    <t>092H  :815002:10:------:--</t>
  </si>
  <si>
    <t>21:1079:000799</t>
  </si>
  <si>
    <t>21:0155:000755</t>
  </si>
  <si>
    <t>21:0155:000755:0001:0001:00</t>
  </si>
  <si>
    <t>092H  :815003:20:815002:10</t>
  </si>
  <si>
    <t>21:1079:000800</t>
  </si>
  <si>
    <t>21:0155:000755:0002:0001:00</t>
  </si>
  <si>
    <t>092H  :815004:00:------:--</t>
  </si>
  <si>
    <t>21:1079:000801</t>
  </si>
  <si>
    <t>21:0155:000756</t>
  </si>
  <si>
    <t>21:0155:000756:0001:0001:00</t>
  </si>
  <si>
    <t>092H  :815005:00:------:--</t>
  </si>
  <si>
    <t>21:1079:000802</t>
  </si>
  <si>
    <t>21:0155:000757</t>
  </si>
  <si>
    <t>21:0155:000757:0001:0001:00</t>
  </si>
  <si>
    <t>092H  :815006:00:------:--</t>
  </si>
  <si>
    <t>21:1079:000803</t>
  </si>
  <si>
    <t>21:0155:000758</t>
  </si>
  <si>
    <t>21:0155:000758:0001:0001:00</t>
  </si>
  <si>
    <t>9.59</t>
  </si>
  <si>
    <t>092H  :815007:00:------:--</t>
  </si>
  <si>
    <t>21:1079:000804</t>
  </si>
  <si>
    <t>21:0155:000759</t>
  </si>
  <si>
    <t>21:0155:000759:0001:0001:00</t>
  </si>
  <si>
    <t>092H  :815008:00:------:--</t>
  </si>
  <si>
    <t>21:1079:000805</t>
  </si>
  <si>
    <t>21:0155:000760</t>
  </si>
  <si>
    <t>21:0155:000760:0001:0001:00</t>
  </si>
  <si>
    <t>092H  :815009:00:------:--</t>
  </si>
  <si>
    <t>21:1079:000806</t>
  </si>
  <si>
    <t>21:0155:000761</t>
  </si>
  <si>
    <t>21:0155:000761:0001:0001:00</t>
  </si>
  <si>
    <t>092H  :815010:00:------:--</t>
  </si>
  <si>
    <t>21:1079:000807</t>
  </si>
  <si>
    <t>21:0155:000762</t>
  </si>
  <si>
    <t>21:0155:000762:0001:0001:00</t>
  </si>
  <si>
    <t>092H  :815012:00:------:--</t>
  </si>
  <si>
    <t>21:1079:000808</t>
  </si>
  <si>
    <t>21:0155:000763</t>
  </si>
  <si>
    <t>21:0155:000763:0001:0001:00</t>
  </si>
  <si>
    <t>092H  :815013:00:------:--</t>
  </si>
  <si>
    <t>21:1079:000809</t>
  </si>
  <si>
    <t>21:0155:000764</t>
  </si>
  <si>
    <t>21:0155:000764:0001:0001:00</t>
  </si>
  <si>
    <t>092H  :815014:00:------:--</t>
  </si>
  <si>
    <t>21:1079:000810</t>
  </si>
  <si>
    <t>21:0155:000765</t>
  </si>
  <si>
    <t>21:0155:000765:0001:0001:00</t>
  </si>
  <si>
    <t>2.78</t>
  </si>
  <si>
    <t>092H  :815015:00:------:--</t>
  </si>
  <si>
    <t>21:1079:000811</t>
  </si>
  <si>
    <t>21:0155:000766</t>
  </si>
  <si>
    <t>21:0155:000766:0001:0001:00</t>
  </si>
  <si>
    <t>092H  :815016:00:------:--</t>
  </si>
  <si>
    <t>21:1079:000812</t>
  </si>
  <si>
    <t>21:0155:000767</t>
  </si>
  <si>
    <t>21:0155:000767:0001:0001:00</t>
  </si>
  <si>
    <t>092H  :815017:00:------:--</t>
  </si>
  <si>
    <t>21:1079:000813</t>
  </si>
  <si>
    <t>21:0155:000768</t>
  </si>
  <si>
    <t>21:0155:000768:0001:0001:00</t>
  </si>
  <si>
    <t>092H  :815018:00:------:--</t>
  </si>
  <si>
    <t>21:1079:000814</t>
  </si>
  <si>
    <t>21:0155:000769</t>
  </si>
  <si>
    <t>21:0155:000769:0001:0001:00</t>
  </si>
  <si>
    <t>092H  :815019:00:------:--</t>
  </si>
  <si>
    <t>21:1079:000815</t>
  </si>
  <si>
    <t>21:0155:000770</t>
  </si>
  <si>
    <t>21:0155:000770:0001:0001:00</t>
  </si>
  <si>
    <t>092H  :815020:00:------:--</t>
  </si>
  <si>
    <t>21:1079:000816</t>
  </si>
  <si>
    <t>21:0155:000771</t>
  </si>
  <si>
    <t>21:0155:000771:0001:0001:00</t>
  </si>
  <si>
    <t>092H  :815023:00:------:--</t>
  </si>
  <si>
    <t>21:1079:000817</t>
  </si>
  <si>
    <t>21:0155:000772</t>
  </si>
  <si>
    <t>21:0155:000772:0001:0001:00</t>
  </si>
  <si>
    <t>092H  :815024:00:------:--</t>
  </si>
  <si>
    <t>21:1079:000818</t>
  </si>
  <si>
    <t>21:0155:000773</t>
  </si>
  <si>
    <t>21:0155:000773:0001:0001:00</t>
  </si>
  <si>
    <t>092H  :815025:10:------:--</t>
  </si>
  <si>
    <t>21:1079:000819</t>
  </si>
  <si>
    <t>21:0155:000774</t>
  </si>
  <si>
    <t>21:0155:000774:0001:0001:00</t>
  </si>
  <si>
    <t>092H  :815026:20:815025:10</t>
  </si>
  <si>
    <t>21:1079:000820</t>
  </si>
  <si>
    <t>21:0155:000774:0002:0001:00</t>
  </si>
  <si>
    <t>092H  :815027:00:------:--</t>
  </si>
  <si>
    <t>21:1079:000821</t>
  </si>
  <si>
    <t>21:0155:000775</t>
  </si>
  <si>
    <t>21:0155:000775:0001:0001:00</t>
  </si>
  <si>
    <t>092H  :815028:00:------:--</t>
  </si>
  <si>
    <t>21:1079:000822</t>
  </si>
  <si>
    <t>21:0155:000776</t>
  </si>
  <si>
    <t>21:0155:000776:0001:0001:00</t>
  </si>
  <si>
    <t>092H  :815029:00:------:--</t>
  </si>
  <si>
    <t>21:1079:000823</t>
  </si>
  <si>
    <t>21:0155:000777</t>
  </si>
  <si>
    <t>21:0155:000777:0001:0001:00</t>
  </si>
  <si>
    <t>85.2</t>
  </si>
  <si>
    <t>092H  :815030:00:------:--</t>
  </si>
  <si>
    <t>21:1079:000824</t>
  </si>
  <si>
    <t>21:0155:000778</t>
  </si>
  <si>
    <t>21:0155:000778:0001:0001:00</t>
  </si>
  <si>
    <t>2.26</t>
  </si>
  <si>
    <t>092H  :815031:00:------:--</t>
  </si>
  <si>
    <t>21:1079:000825</t>
  </si>
  <si>
    <t>21:0155:000779</t>
  </si>
  <si>
    <t>21:0155:000779:0001:0001:00</t>
  </si>
  <si>
    <t>092H  :815032:00:------:--</t>
  </si>
  <si>
    <t>21:1079:000826</t>
  </si>
  <si>
    <t>21:0155:000780</t>
  </si>
  <si>
    <t>21:0155:000780:0001:0001:00</t>
  </si>
  <si>
    <t>092H  :815033:00:------:--</t>
  </si>
  <si>
    <t>21:1079:000827</t>
  </si>
  <si>
    <t>21:0155:000781</t>
  </si>
  <si>
    <t>21:0155:000781:0001:0001:00</t>
  </si>
  <si>
    <t>092H  :815034:00:------:--</t>
  </si>
  <si>
    <t>21:1079:000828</t>
  </si>
  <si>
    <t>21:0155:000782</t>
  </si>
  <si>
    <t>21:0155:000782:0001:0001:00</t>
  </si>
  <si>
    <t>092H  :815035:00:------:--</t>
  </si>
  <si>
    <t>21:1079:000829</t>
  </si>
  <si>
    <t>21:0155:000783</t>
  </si>
  <si>
    <t>21:0155:000783:0001:0001:00</t>
  </si>
  <si>
    <t>092H  :815036:00:------:--</t>
  </si>
  <si>
    <t>21:1079:000830</t>
  </si>
  <si>
    <t>21:0155:000784</t>
  </si>
  <si>
    <t>21:0155:000784:0001:0001:00</t>
  </si>
  <si>
    <t>092H  :815037:00:------:--</t>
  </si>
  <si>
    <t>21:1079:000831</t>
  </si>
  <si>
    <t>21:0155:000785</t>
  </si>
  <si>
    <t>21:0155:000785:0001:0001:00</t>
  </si>
  <si>
    <t>092H  :815038:00:------:--</t>
  </si>
  <si>
    <t>21:1079:000832</t>
  </si>
  <si>
    <t>21:0155:000786</t>
  </si>
  <si>
    <t>21:0155:000786:0001:0001:00</t>
  </si>
  <si>
    <t>092H  :815039:00:------:--</t>
  </si>
  <si>
    <t>21:1079:000833</t>
  </si>
  <si>
    <t>21:0155:000787</t>
  </si>
  <si>
    <t>21:0155:000787:0001:0001:00</t>
  </si>
  <si>
    <t>092H  :815040:00:------:--</t>
  </si>
  <si>
    <t>21:1079:000834</t>
  </si>
  <si>
    <t>21:0155:000788</t>
  </si>
  <si>
    <t>21:0155:000788:0001:0001:00</t>
  </si>
  <si>
    <t>5.96</t>
  </si>
  <si>
    <t>092H  :815042:10:------:--</t>
  </si>
  <si>
    <t>21:1079:000835</t>
  </si>
  <si>
    <t>21:0155:000789</t>
  </si>
  <si>
    <t>21:0155:000789:0001:0001:00</t>
  </si>
  <si>
    <t>092H  :815043:20:815042:10</t>
  </si>
  <si>
    <t>21:1079:000836</t>
  </si>
  <si>
    <t>21:0155:000789:0002:0001:00</t>
  </si>
  <si>
    <t>092H  :815045:00:------:--</t>
  </si>
  <si>
    <t>21:1079:000837</t>
  </si>
  <si>
    <t>21:0155:000790</t>
  </si>
  <si>
    <t>21:0155:000790:0001:0001:00</t>
  </si>
  <si>
    <t>4.62</t>
  </si>
  <si>
    <t>092H  :815046:00:------:--</t>
  </si>
  <si>
    <t>21:1079:000838</t>
  </si>
  <si>
    <t>21:0155:000791</t>
  </si>
  <si>
    <t>21:0155:000791:0001:0001:00</t>
  </si>
  <si>
    <t>092H  :815047:00:------:--</t>
  </si>
  <si>
    <t>21:1079:000839</t>
  </si>
  <si>
    <t>21:0155:000792</t>
  </si>
  <si>
    <t>21:0155:000792:0001:0001:00</t>
  </si>
  <si>
    <t>092H  :815048:00:------:--</t>
  </si>
  <si>
    <t>21:1079:000840</t>
  </si>
  <si>
    <t>21:0155:000793</t>
  </si>
  <si>
    <t>21:0155:000793:0001:0001:00</t>
  </si>
  <si>
    <t>092H  :815049:00:------:--</t>
  </si>
  <si>
    <t>21:1079:000841</t>
  </si>
  <si>
    <t>21:0155:000794</t>
  </si>
  <si>
    <t>21:0155:000794:0001:0001:00</t>
  </si>
  <si>
    <t>092H  :815050:00:------:--</t>
  </si>
  <si>
    <t>21:1079:000842</t>
  </si>
  <si>
    <t>21:0155:000795</t>
  </si>
  <si>
    <t>21:0155:000795:0001:0001:00</t>
  </si>
  <si>
    <t>092H  :815051:00:------:--</t>
  </si>
  <si>
    <t>21:1079:000843</t>
  </si>
  <si>
    <t>21:0155:000796</t>
  </si>
  <si>
    <t>21:0155:000796:0001:0001:00</t>
  </si>
  <si>
    <t>092H  :815052:00:------:--</t>
  </si>
  <si>
    <t>21:1079:000844</t>
  </si>
  <si>
    <t>21:0155:000797</t>
  </si>
  <si>
    <t>21:0155:000797:0001:0001:00</t>
  </si>
  <si>
    <t>8.35</t>
  </si>
  <si>
    <t>092H  :815053:00:------:--</t>
  </si>
  <si>
    <t>21:1079:000845</t>
  </si>
  <si>
    <t>21:0155:000798</t>
  </si>
  <si>
    <t>21:0155:000798:0001:0001:00</t>
  </si>
  <si>
    <t>8.08</t>
  </si>
  <si>
    <t>092H  :815054:00:------:--</t>
  </si>
  <si>
    <t>21:1079:000846</t>
  </si>
  <si>
    <t>21:0155:000799</t>
  </si>
  <si>
    <t>21:0155:000799:0001:0001:00</t>
  </si>
  <si>
    <t>092H  :815055:00:------:--</t>
  </si>
  <si>
    <t>21:1079:000847</t>
  </si>
  <si>
    <t>21:0155:000800</t>
  </si>
  <si>
    <t>21:0155:000800:0001:0001:00</t>
  </si>
  <si>
    <t>5.01</t>
  </si>
  <si>
    <t>092H  :815056:00:------:--</t>
  </si>
  <si>
    <t>21:1079:000848</t>
  </si>
  <si>
    <t>21:0155:000801</t>
  </si>
  <si>
    <t>21:0155:000801:0001:0001:00</t>
  </si>
  <si>
    <t>092H  :815057:00:------:--</t>
  </si>
  <si>
    <t>21:1079:000849</t>
  </si>
  <si>
    <t>21:0155:000802</t>
  </si>
  <si>
    <t>21:0155:000802:0001:0001:00</t>
  </si>
  <si>
    <t>9.97</t>
  </si>
  <si>
    <t>092H  :815058:00:------:--</t>
  </si>
  <si>
    <t>21:1079:000850</t>
  </si>
  <si>
    <t>21:0155:000803</t>
  </si>
  <si>
    <t>21:0155:000803:0001:0001:00</t>
  </si>
  <si>
    <t>092H  :815059:00:------:--</t>
  </si>
  <si>
    <t>21:1079:000851</t>
  </si>
  <si>
    <t>21:0155:000804</t>
  </si>
  <si>
    <t>21:0155:000804:0001:0001:00</t>
  </si>
  <si>
    <t>5.57</t>
  </si>
  <si>
    <t>092H  :815060:00:------:--</t>
  </si>
  <si>
    <t>21:1079:000852</t>
  </si>
  <si>
    <t>21:0155:000805</t>
  </si>
  <si>
    <t>21:0155:000805:0001:0001:00</t>
  </si>
  <si>
    <t>092H  :815062:00:------:--</t>
  </si>
  <si>
    <t>21:1079:000853</t>
  </si>
  <si>
    <t>21:0155:000806</t>
  </si>
  <si>
    <t>21:0155:000806:0001:0001:00</t>
  </si>
  <si>
    <t>092H  :815063:00:------:--</t>
  </si>
  <si>
    <t>21:1079:000854</t>
  </si>
  <si>
    <t>21:0155:000807</t>
  </si>
  <si>
    <t>21:0155:000807:0001:0001:00</t>
  </si>
  <si>
    <t>2640</t>
  </si>
  <si>
    <t>092H  :815064:00:------:--</t>
  </si>
  <si>
    <t>21:1079:000855</t>
  </si>
  <si>
    <t>21:0155:000808</t>
  </si>
  <si>
    <t>21:0155:000808:0001:0001:00</t>
  </si>
  <si>
    <t>6.12</t>
  </si>
  <si>
    <t>092H  :815065:00:------:--</t>
  </si>
  <si>
    <t>21:1079:000856</t>
  </si>
  <si>
    <t>21:0155:000809</t>
  </si>
  <si>
    <t>21:0155:000809:0001:0001:00</t>
  </si>
  <si>
    <t>558</t>
  </si>
  <si>
    <t>092H  :815066:10:------:--</t>
  </si>
  <si>
    <t>21:1079:000857</t>
  </si>
  <si>
    <t>21:0155:000810</t>
  </si>
  <si>
    <t>21:0155:000810:0001:0001:00</t>
  </si>
  <si>
    <t>2.34</t>
  </si>
  <si>
    <t>092H  :815067:20:815066:10</t>
  </si>
  <si>
    <t>21:1079:000858</t>
  </si>
  <si>
    <t>21:0155:000810:0002:0001:00</t>
  </si>
  <si>
    <t>092H  :815068:00:------:--</t>
  </si>
  <si>
    <t>21:1079:000859</t>
  </si>
  <si>
    <t>21:0155:000811</t>
  </si>
  <si>
    <t>21:0155:000811:0001:0001:00</t>
  </si>
  <si>
    <t>092H  :815069:00:------:--</t>
  </si>
  <si>
    <t>21:1079:000860</t>
  </si>
  <si>
    <t>21:0155:000812</t>
  </si>
  <si>
    <t>21:0155:000812:0001:0001:00</t>
  </si>
  <si>
    <t>092H  :815070:00:------:--</t>
  </si>
  <si>
    <t>21:1079:000861</t>
  </si>
  <si>
    <t>21:0155:000813</t>
  </si>
  <si>
    <t>21:0155:000813:0001:0001:00</t>
  </si>
  <si>
    <t>092H  :815071:00:------:--</t>
  </si>
  <si>
    <t>21:1079:000862</t>
  </si>
  <si>
    <t>21:0155:000814</t>
  </si>
  <si>
    <t>21:0155:000814:0001:0001:00</t>
  </si>
  <si>
    <t>092H  :815073:00:------:--</t>
  </si>
  <si>
    <t>21:1079:000863</t>
  </si>
  <si>
    <t>21:0155:000815</t>
  </si>
  <si>
    <t>21:0155:000815:0001:0001:00</t>
  </si>
  <si>
    <t>092H  :815074:00:------:--</t>
  </si>
  <si>
    <t>21:1079:000864</t>
  </si>
  <si>
    <t>21:0155:000816</t>
  </si>
  <si>
    <t>21:0155:000816:0001:0001:00</t>
  </si>
  <si>
    <t>092H  :815075:00:------:--</t>
  </si>
  <si>
    <t>21:1079:000865</t>
  </si>
  <si>
    <t>21:0155:000817</t>
  </si>
  <si>
    <t>21:0155:000817:0001:0001:00</t>
  </si>
  <si>
    <t>092H  :815076:00:------:--</t>
  </si>
  <si>
    <t>21:1079:000866</t>
  </si>
  <si>
    <t>21:0155:000818</t>
  </si>
  <si>
    <t>21:0155:000818:0001:0001:00</t>
  </si>
  <si>
    <t>092H  :815077:00:------:--</t>
  </si>
  <si>
    <t>21:1079:000867</t>
  </si>
  <si>
    <t>21:0155:000819</t>
  </si>
  <si>
    <t>21:0155:000819:0001:0001:00</t>
  </si>
  <si>
    <t>092H  :815078:00:------:--</t>
  </si>
  <si>
    <t>21:1079:000868</t>
  </si>
  <si>
    <t>21:0155:000820</t>
  </si>
  <si>
    <t>21:0155:000820:0001:0001:00</t>
  </si>
  <si>
    <t>092H  :815079:00:------:--</t>
  </si>
  <si>
    <t>21:1079:000869</t>
  </si>
  <si>
    <t>21:0155:000821</t>
  </si>
  <si>
    <t>21:0155:000821:0001:0001:00</t>
  </si>
  <si>
    <t>8.52</t>
  </si>
  <si>
    <t>092H  :815080:00:------:--</t>
  </si>
  <si>
    <t>21:1079:000870</t>
  </si>
  <si>
    <t>21:0155:000822</t>
  </si>
  <si>
    <t>21:0155:000822:0001:0001:00</t>
  </si>
  <si>
    <t>7.75</t>
  </si>
  <si>
    <t>092H  :815082:10:------:--</t>
  </si>
  <si>
    <t>21:1079:000871</t>
  </si>
  <si>
    <t>21:0155:000823</t>
  </si>
  <si>
    <t>21:0155:000823:0001:0001:00</t>
  </si>
  <si>
    <t>092H  :815083:20:815082:10</t>
  </si>
  <si>
    <t>21:1079:000872</t>
  </si>
  <si>
    <t>21:0155:000823:0002:0001:00</t>
  </si>
  <si>
    <t>092H  :815084:00:------:--</t>
  </si>
  <si>
    <t>21:1079:000873</t>
  </si>
  <si>
    <t>21:0155:000824</t>
  </si>
  <si>
    <t>21:0155:000824:0001:0001:00</t>
  </si>
  <si>
    <t>092H  :815085:00:------:--</t>
  </si>
  <si>
    <t>21:1079:000874</t>
  </si>
  <si>
    <t>21:0155:000825</t>
  </si>
  <si>
    <t>21:0155:000825:0001:0001:00</t>
  </si>
  <si>
    <t>092H  :815086:00:------:--</t>
  </si>
  <si>
    <t>21:1079:000875</t>
  </si>
  <si>
    <t>21:0155:000826</t>
  </si>
  <si>
    <t>21:0155:000826:0001:0001:00</t>
  </si>
  <si>
    <t>7.55</t>
  </si>
  <si>
    <t>092H  :815087:00:------:--</t>
  </si>
  <si>
    <t>21:1079:000876</t>
  </si>
  <si>
    <t>21:0155:000827</t>
  </si>
  <si>
    <t>21:0155:000827:0001:0001:00</t>
  </si>
  <si>
    <t>092H  :815089:00:------:--</t>
  </si>
  <si>
    <t>21:1079:000877</t>
  </si>
  <si>
    <t>21:0155:000828</t>
  </si>
  <si>
    <t>21:0155:000828:0001:0001:00</t>
  </si>
  <si>
    <t>2.22</t>
  </si>
  <si>
    <t>092H  :815090:00:------:--</t>
  </si>
  <si>
    <t>21:1079:000878</t>
  </si>
  <si>
    <t>21:0155:000829</t>
  </si>
  <si>
    <t>21:0155:000829:0001:0001:00</t>
  </si>
  <si>
    <t>092H  :815091:00:------:--</t>
  </si>
  <si>
    <t>21:1079:000879</t>
  </si>
  <si>
    <t>21:0155:000830</t>
  </si>
  <si>
    <t>21:0155:000830:0001:0001:00</t>
  </si>
  <si>
    <t>092H  :815092:00:------:--</t>
  </si>
  <si>
    <t>21:1079:000880</t>
  </si>
  <si>
    <t>21:0155:000831</t>
  </si>
  <si>
    <t>21:0155:000831:0001:0001:00</t>
  </si>
  <si>
    <t>092H  :815093:00:------:--</t>
  </si>
  <si>
    <t>21:1079:000881</t>
  </si>
  <si>
    <t>21:0155:000832</t>
  </si>
  <si>
    <t>21:0155:000832:0001:0001:00</t>
  </si>
  <si>
    <t>092H  :815094:00:------:--</t>
  </si>
  <si>
    <t>21:1079:000882</t>
  </si>
  <si>
    <t>21:0155:000833</t>
  </si>
  <si>
    <t>21:0155:000833:0001:0001:00</t>
  </si>
  <si>
    <t>092H  :815095:00:------:--</t>
  </si>
  <si>
    <t>21:1079:000883</t>
  </si>
  <si>
    <t>21:0155:000834</t>
  </si>
  <si>
    <t>21:0155:000834:0001:0001:00</t>
  </si>
  <si>
    <t>7.09</t>
  </si>
  <si>
    <t>092H  :815096:00:------:--</t>
  </si>
  <si>
    <t>21:1079:000884</t>
  </si>
  <si>
    <t>21:0155:000835</t>
  </si>
  <si>
    <t>21:0155:000835:0001:0001:00</t>
  </si>
  <si>
    <t>092H  :815097:00:------:--</t>
  </si>
  <si>
    <t>21:1079:000885</t>
  </si>
  <si>
    <t>21:0155:000836</t>
  </si>
  <si>
    <t>21:0155:000836:0001:0001:00</t>
  </si>
  <si>
    <t>7.28</t>
  </si>
  <si>
    <t>092H  :815098:00:------:--</t>
  </si>
  <si>
    <t>21:1079:000886</t>
  </si>
  <si>
    <t>21:0155:000837</t>
  </si>
  <si>
    <t>21:0155:000837:0001:0001:00</t>
  </si>
  <si>
    <t>092H  :815099:00:------:--</t>
  </si>
  <si>
    <t>21:1079:000887</t>
  </si>
  <si>
    <t>21:0155:000838</t>
  </si>
  <si>
    <t>21:0155:000838:0001:0001:00</t>
  </si>
  <si>
    <t>092H  :815100:00:------:--</t>
  </si>
  <si>
    <t>21:1079:000888</t>
  </si>
  <si>
    <t>21:0155:000839</t>
  </si>
  <si>
    <t>21:0155:000839:0001:0001:00</t>
  </si>
  <si>
    <t>4.45</t>
  </si>
  <si>
    <t>092H  :815102:00:------:--</t>
  </si>
  <si>
    <t>21:1079:000889</t>
  </si>
  <si>
    <t>21:0155:000840</t>
  </si>
  <si>
    <t>21:0155:000840:0001:0001:00</t>
  </si>
  <si>
    <t>2.65</t>
  </si>
  <si>
    <t>092H  :815103:10:------:--</t>
  </si>
  <si>
    <t>21:1079:000890</t>
  </si>
  <si>
    <t>21:0155:000841</t>
  </si>
  <si>
    <t>21:0155:000841:0001:0001:00</t>
  </si>
  <si>
    <t>8.58</t>
  </si>
  <si>
    <t>092H  :815104:20:815103:10</t>
  </si>
  <si>
    <t>21:1079:000891</t>
  </si>
  <si>
    <t>21:0155:000841:0002:0001:00</t>
  </si>
  <si>
    <t>092H  :815105:00:------:--</t>
  </si>
  <si>
    <t>21:1079:000892</t>
  </si>
  <si>
    <t>21:0155:000842</t>
  </si>
  <si>
    <t>21:0155:000842:0001:0001:00</t>
  </si>
  <si>
    <t>092H  :815106:00:------:--</t>
  </si>
  <si>
    <t>21:1079:000893</t>
  </si>
  <si>
    <t>21:0155:000843</t>
  </si>
  <si>
    <t>21:0155:000843:0001:0001:00</t>
  </si>
  <si>
    <t>092H  :815108:00:------:--</t>
  </si>
  <si>
    <t>21:1079:000894</t>
  </si>
  <si>
    <t>21:0155:000844</t>
  </si>
  <si>
    <t>21:0155:000844:0001:0001:00</t>
  </si>
  <si>
    <t>092H  :815109:00:------:--</t>
  </si>
  <si>
    <t>21:1079:000895</t>
  </si>
  <si>
    <t>21:0155:000845</t>
  </si>
  <si>
    <t>21:0155:000845:0001:0001:00</t>
  </si>
  <si>
    <t>2.54</t>
  </si>
  <si>
    <t>092H  :815110:00:------:--</t>
  </si>
  <si>
    <t>21:1079:000896</t>
  </si>
  <si>
    <t>21:0155:000846</t>
  </si>
  <si>
    <t>21:0155:000846:0001:0001:00</t>
  </si>
  <si>
    <t>3.69</t>
  </si>
  <si>
    <t>092H  :815111:00:------:--</t>
  </si>
  <si>
    <t>21:1079:000897</t>
  </si>
  <si>
    <t>21:0155:000847</t>
  </si>
  <si>
    <t>21:0155:000847:0001:0001:00</t>
  </si>
  <si>
    <t>092H  :815112:00:------:--</t>
  </si>
  <si>
    <t>21:1079:000898</t>
  </si>
  <si>
    <t>21:0155:000848</t>
  </si>
  <si>
    <t>21:0155:000848:0001:0001:00</t>
  </si>
  <si>
    <t>1.87</t>
  </si>
  <si>
    <t>092H  :815113:00:------:--</t>
  </si>
  <si>
    <t>21:1079:000899</t>
  </si>
  <si>
    <t>21:0155:000849</t>
  </si>
  <si>
    <t>21:0155:000849:0001:0001:00</t>
  </si>
  <si>
    <t>092H  :815114:00:------:--</t>
  </si>
  <si>
    <t>21:1079:000900</t>
  </si>
  <si>
    <t>21:0155:000850</t>
  </si>
  <si>
    <t>21:0155:000850:0001:0001:00</t>
  </si>
  <si>
    <t>8.83</t>
  </si>
  <si>
    <t>092H  :815115:00:------:--</t>
  </si>
  <si>
    <t>21:1079:000901</t>
  </si>
  <si>
    <t>21:0155:000851</t>
  </si>
  <si>
    <t>21:0155:000851:0001:0001:00</t>
  </si>
  <si>
    <t>9.24</t>
  </si>
  <si>
    <t>092H  :815116:00:------:--</t>
  </si>
  <si>
    <t>21:1079:000902</t>
  </si>
  <si>
    <t>21:0155:000852</t>
  </si>
  <si>
    <t>21:0155:000852:0001:0001:00</t>
  </si>
  <si>
    <t>092H  :815117:00:------:--</t>
  </si>
  <si>
    <t>21:1079:000903</t>
  </si>
  <si>
    <t>21:0155:000853</t>
  </si>
  <si>
    <t>21:0155:000853:0001:0001:00</t>
  </si>
  <si>
    <t>092H  :815118:00:------:--</t>
  </si>
  <si>
    <t>21:1079:000904</t>
  </si>
  <si>
    <t>21:0155:000854</t>
  </si>
  <si>
    <t>21:0155:000854:0001:0001:00</t>
  </si>
  <si>
    <t>5.45</t>
  </si>
  <si>
    <t>092H  :815119:00:------:--</t>
  </si>
  <si>
    <t>21:1079:000905</t>
  </si>
  <si>
    <t>21:0155:000855</t>
  </si>
  <si>
    <t>21:0155:000855:0001:0001:00</t>
  </si>
  <si>
    <t>6.37</t>
  </si>
  <si>
    <t>092H  :815120:00:------:--</t>
  </si>
  <si>
    <t>21:1079:000906</t>
  </si>
  <si>
    <t>21:0155:000856</t>
  </si>
  <si>
    <t>21:0155:000856:0001:0001:00</t>
  </si>
  <si>
    <t>8.46</t>
  </si>
  <si>
    <t>092H  :815122:10:------:--</t>
  </si>
  <si>
    <t>21:1079:000907</t>
  </si>
  <si>
    <t>21:0155:000857</t>
  </si>
  <si>
    <t>21:0155:000857:0001:0001:00</t>
  </si>
  <si>
    <t>092H  :815123:20:815122:10</t>
  </si>
  <si>
    <t>21:1079:000908</t>
  </si>
  <si>
    <t>21:0155:000857:0002:0001:00</t>
  </si>
  <si>
    <t>092H  :815124:00:------:--</t>
  </si>
  <si>
    <t>21:1079:000909</t>
  </si>
  <si>
    <t>21:0155:000858</t>
  </si>
  <si>
    <t>21:0155:000858:0001:0001:00</t>
  </si>
  <si>
    <t>3.27</t>
  </si>
  <si>
    <t>092H  :815125:00:------:--</t>
  </si>
  <si>
    <t>21:1079:000910</t>
  </si>
  <si>
    <t>21:0155:000859</t>
  </si>
  <si>
    <t>21:0155:000859:0001:0001:00</t>
  </si>
  <si>
    <t>9.84</t>
  </si>
  <si>
    <t>092H  :815127:00:------:--</t>
  </si>
  <si>
    <t>21:1079:000911</t>
  </si>
  <si>
    <t>21:0155:000860</t>
  </si>
  <si>
    <t>21:0155:000860:0001:0001:00</t>
  </si>
  <si>
    <t>8.72</t>
  </si>
  <si>
    <t>092H  :815128:00:------:--</t>
  </si>
  <si>
    <t>21:1079:000912</t>
  </si>
  <si>
    <t>21:0155:000861</t>
  </si>
  <si>
    <t>21:0155:000861:0001:0001:00</t>
  </si>
  <si>
    <t>092H  :815129:00:------:--</t>
  </si>
  <si>
    <t>21:1079:000913</t>
  </si>
  <si>
    <t>21:0155:000862</t>
  </si>
  <si>
    <t>21:0155:000862:0001:0001:00</t>
  </si>
  <si>
    <t>1.75</t>
  </si>
  <si>
    <t>092H  :815130:00:------:--</t>
  </si>
  <si>
    <t>21:1079:000914</t>
  </si>
  <si>
    <t>21:0155:000863</t>
  </si>
  <si>
    <t>21:0155:000863:0001:0001:00</t>
  </si>
  <si>
    <t>092H  :815131:00:------:--</t>
  </si>
  <si>
    <t>21:1079:000915</t>
  </si>
  <si>
    <t>21:0155:000864</t>
  </si>
  <si>
    <t>21:0155:000864:0001:0001:00</t>
  </si>
  <si>
    <t>092H  :815132:00:------:--</t>
  </si>
  <si>
    <t>21:1079:000916</t>
  </si>
  <si>
    <t>21:0155:000865</t>
  </si>
  <si>
    <t>21:0155:000865:0001:0001:00</t>
  </si>
  <si>
    <t>092H  :815133:00:------:--</t>
  </si>
  <si>
    <t>21:1079:000917</t>
  </si>
  <si>
    <t>21:0155:000866</t>
  </si>
  <si>
    <t>21:0155:000866:0001:0001:00</t>
  </si>
  <si>
    <t>092H  :815134:00:------:--</t>
  </si>
  <si>
    <t>21:1079:000918</t>
  </si>
  <si>
    <t>21:0155:000867</t>
  </si>
  <si>
    <t>21:0155:000867:0001:0001:00</t>
  </si>
  <si>
    <t>3.47</t>
  </si>
  <si>
    <t>092H  :815135:00:------:--</t>
  </si>
  <si>
    <t>21:1079:000919</t>
  </si>
  <si>
    <t>21:0155:000868</t>
  </si>
  <si>
    <t>21:0155:000868:0001:0001:00</t>
  </si>
  <si>
    <t>092H  :815136:00:------:--</t>
  </si>
  <si>
    <t>21:1079:000920</t>
  </si>
  <si>
    <t>21:0155:000869</t>
  </si>
  <si>
    <t>21:0155:000869:0001:0001:00</t>
  </si>
  <si>
    <t>7.78</t>
  </si>
  <si>
    <t>092H  :815137:00:------:--</t>
  </si>
  <si>
    <t>21:1079:000921</t>
  </si>
  <si>
    <t>21:0155:000870</t>
  </si>
  <si>
    <t>21:0155:000870:0001:0001:00</t>
  </si>
  <si>
    <t>092H  :815138:00:------:--</t>
  </si>
  <si>
    <t>21:1079:000922</t>
  </si>
  <si>
    <t>21:0155:000871</t>
  </si>
  <si>
    <t>21:0155:000871:0001:0001:00</t>
  </si>
  <si>
    <t>092H  :815139:00:------:--</t>
  </si>
  <si>
    <t>21:1079:000923</t>
  </si>
  <si>
    <t>21:0155:000872</t>
  </si>
  <si>
    <t>21:0155:000872:0001:0001:00</t>
  </si>
  <si>
    <t>092H  :815140:00:------:--</t>
  </si>
  <si>
    <t>21:1079:000924</t>
  </si>
  <si>
    <t>21:0155:000873</t>
  </si>
  <si>
    <t>21:0155:000873:0001:0001:00</t>
  </si>
  <si>
    <t>092H  :815142:10:------:--</t>
  </si>
  <si>
    <t>21:1079:000925</t>
  </si>
  <si>
    <t>21:0155:000874</t>
  </si>
  <si>
    <t>21:0155:000874:0001:0001:00</t>
  </si>
  <si>
    <t>092H  :815143:20:815142:10</t>
  </si>
  <si>
    <t>21:1079:000926</t>
  </si>
  <si>
    <t>21:0155:000874:0002:0001:00</t>
  </si>
  <si>
    <t>3.21</t>
  </si>
  <si>
    <t>092H  :815144:00:------:--</t>
  </si>
  <si>
    <t>21:1079:000927</t>
  </si>
  <si>
    <t>21:0155:000875</t>
  </si>
  <si>
    <t>21:0155:000875:0001:0001:00</t>
  </si>
  <si>
    <t>092H  :815145:00:------:--</t>
  </si>
  <si>
    <t>21:1079:000928</t>
  </si>
  <si>
    <t>21:0155:000876</t>
  </si>
  <si>
    <t>21:0155:000876:0001:0001:00</t>
  </si>
  <si>
    <t>092H  :815146:00:------:--</t>
  </si>
  <si>
    <t>21:1079:000929</t>
  </si>
  <si>
    <t>21:0155:000877</t>
  </si>
  <si>
    <t>21:0155:000877:0001:0001:00</t>
  </si>
  <si>
    <t>092H  :815147:00:------:--</t>
  </si>
  <si>
    <t>21:1079:000930</t>
  </si>
  <si>
    <t>21:0155:000878</t>
  </si>
  <si>
    <t>21:0155:000878:0001:0001:00</t>
  </si>
  <si>
    <t>643</t>
  </si>
  <si>
    <t>092H  :815148:00:------:--</t>
  </si>
  <si>
    <t>21:1079:000931</t>
  </si>
  <si>
    <t>21:0155:000879</t>
  </si>
  <si>
    <t>21:0155:000879:0001:0001:00</t>
  </si>
  <si>
    <t>092H  :815149:00:------:--</t>
  </si>
  <si>
    <t>21:1079:000932</t>
  </si>
  <si>
    <t>21:0155:000880</t>
  </si>
  <si>
    <t>21:0155:000880:0001:0001:00</t>
  </si>
  <si>
    <t>092H  :815150:00:------:--</t>
  </si>
  <si>
    <t>21:1079:000933</t>
  </si>
  <si>
    <t>21:0155:000881</t>
  </si>
  <si>
    <t>21:0155:000881:0001:0001:00</t>
  </si>
  <si>
    <t>092H  :815151:00:------:--</t>
  </si>
  <si>
    <t>21:1079:000934</t>
  </si>
  <si>
    <t>21:0155:000882</t>
  </si>
  <si>
    <t>21:0155:000882:0001:0001:00</t>
  </si>
  <si>
    <t>092H  :815152:00:------:--</t>
  </si>
  <si>
    <t>21:1079:000935</t>
  </si>
  <si>
    <t>21:0155:000883</t>
  </si>
  <si>
    <t>21:0155:000883:0001:0001:00</t>
  </si>
  <si>
    <t>3.74</t>
  </si>
  <si>
    <t>092H  :815153:00:------:--</t>
  </si>
  <si>
    <t>21:1079:000936</t>
  </si>
  <si>
    <t>21:0155:000884</t>
  </si>
  <si>
    <t>21:0155:000884:0001:0001:00</t>
  </si>
  <si>
    <t>092H  :815154:00:------:--</t>
  </si>
  <si>
    <t>21:1079:000937</t>
  </si>
  <si>
    <t>21:0155:000885</t>
  </si>
  <si>
    <t>21:0155:000885:0001:0001:00</t>
  </si>
  <si>
    <t>092H  :815155:00:------:--</t>
  </si>
  <si>
    <t>21:1079:000938</t>
  </si>
  <si>
    <t>21:0155:000886</t>
  </si>
  <si>
    <t>21:0155:000886:0001:0001:00</t>
  </si>
  <si>
    <t>092H  :815156:00:------:--</t>
  </si>
  <si>
    <t>21:1079:000939</t>
  </si>
  <si>
    <t>21:0155:000887</t>
  </si>
  <si>
    <t>21:0155:000887:0001:0001:00</t>
  </si>
  <si>
    <t>092H  :815158:00:------:--</t>
  </si>
  <si>
    <t>21:1079:000940</t>
  </si>
  <si>
    <t>21:0155:000888</t>
  </si>
  <si>
    <t>21:0155:000888:0001:0001:00</t>
  </si>
  <si>
    <t>092H  :815159:00:------:--</t>
  </si>
  <si>
    <t>21:1079:000941</t>
  </si>
  <si>
    <t>21:0155:000889</t>
  </si>
  <si>
    <t>21:0155:000889:0001:0001:00</t>
  </si>
  <si>
    <t>092H  :815160:00:------:--</t>
  </si>
  <si>
    <t>21:1079:000942</t>
  </si>
  <si>
    <t>21:0155:000890</t>
  </si>
  <si>
    <t>21:0155:000890:0001:0001:00</t>
  </si>
  <si>
    <t>092H  :815162:00:------:--</t>
  </si>
  <si>
    <t>21:1079:000943</t>
  </si>
  <si>
    <t>21:0155:000891</t>
  </si>
  <si>
    <t>21:0155:000891:0001:0001:00</t>
  </si>
  <si>
    <t>092H  :815163:00:------:--</t>
  </si>
  <si>
    <t>21:1079:000944</t>
  </si>
  <si>
    <t>21:0155:000892</t>
  </si>
  <si>
    <t>21:0155:000892:0001:0001:00</t>
  </si>
  <si>
    <t>2.09</t>
  </si>
  <si>
    <t>092H  :815164:00:------:--</t>
  </si>
  <si>
    <t>21:1079:000945</t>
  </si>
  <si>
    <t>21:0155:000893</t>
  </si>
  <si>
    <t>21:0155:000893:0001:0001:00</t>
  </si>
  <si>
    <t>3.99</t>
  </si>
  <si>
    <t>092H  :815165:00:------:--</t>
  </si>
  <si>
    <t>21:1079:000946</t>
  </si>
  <si>
    <t>21:0155:000894</t>
  </si>
  <si>
    <t>21:0155:000894:0001:0001:00</t>
  </si>
  <si>
    <t>1.36</t>
  </si>
  <si>
    <t>092H  :815166:00:------:--</t>
  </si>
  <si>
    <t>21:1079:000947</t>
  </si>
  <si>
    <t>21:0155:000895</t>
  </si>
  <si>
    <t>21:0155:000895:0001:0001:00</t>
  </si>
  <si>
    <t>3.26</t>
  </si>
  <si>
    <t>092H  :815167:10:------:--</t>
  </si>
  <si>
    <t>21:1079:000948</t>
  </si>
  <si>
    <t>21:0155:000896</t>
  </si>
  <si>
    <t>21:0155:000896:0001:0001:00</t>
  </si>
  <si>
    <t>092H  :815168:20:815167:10</t>
  </si>
  <si>
    <t>21:1079:000949</t>
  </si>
  <si>
    <t>21:0155:000896:0002:0001:00</t>
  </si>
  <si>
    <t>092H  :815169:00:------:--</t>
  </si>
  <si>
    <t>21:1079:000950</t>
  </si>
  <si>
    <t>21:0155:000897</t>
  </si>
  <si>
    <t>21:0155:000897:0001:0001:00</t>
  </si>
  <si>
    <t>092H  :815170:00:------:--</t>
  </si>
  <si>
    <t>21:1079:000951</t>
  </si>
  <si>
    <t>21:0155:000898</t>
  </si>
  <si>
    <t>21:0155:000898:0001:0001:00</t>
  </si>
  <si>
    <t>092H  :815171:00:------:--</t>
  </si>
  <si>
    <t>21:1079:000952</t>
  </si>
  <si>
    <t>21:0155:000899</t>
  </si>
  <si>
    <t>21:0155:000899:0001:0001:00</t>
  </si>
  <si>
    <t>092H  :815173:00:------:--</t>
  </si>
  <si>
    <t>21:1079:000953</t>
  </si>
  <si>
    <t>21:0155:000900</t>
  </si>
  <si>
    <t>21:0155:000900:0001:0001:00</t>
  </si>
  <si>
    <t>6.77</t>
  </si>
  <si>
    <t>092H  :815174:00:------:--</t>
  </si>
  <si>
    <t>21:1079:000954</t>
  </si>
  <si>
    <t>21:0155:000901</t>
  </si>
  <si>
    <t>21:0155:000901:0001:0001:00</t>
  </si>
  <si>
    <t>7.36</t>
  </si>
  <si>
    <t>092H  :815175:00:------:--</t>
  </si>
  <si>
    <t>21:1079:000955</t>
  </si>
  <si>
    <t>21:0155:000902</t>
  </si>
  <si>
    <t>21:0155:000902:0001:0001:00</t>
  </si>
  <si>
    <t>092H  :815176:00:------:--</t>
  </si>
  <si>
    <t>21:1079:000956</t>
  </si>
  <si>
    <t>21:0155:000903</t>
  </si>
  <si>
    <t>21:0155:000903:0001:0001:00</t>
  </si>
  <si>
    <t>092H  :815177:00:------:--</t>
  </si>
  <si>
    <t>21:1079:000957</t>
  </si>
  <si>
    <t>21:0155:000904</t>
  </si>
  <si>
    <t>21:0155:000904:0001:0001:00</t>
  </si>
  <si>
    <t>092H  :815178:00:------:--</t>
  </si>
  <si>
    <t>21:1079:000958</t>
  </si>
  <si>
    <t>21:0155:000905</t>
  </si>
  <si>
    <t>21:0155:000905:0001:0001:00</t>
  </si>
  <si>
    <t>4.14</t>
  </si>
  <si>
    <t>092H  :815179:00:------:--</t>
  </si>
  <si>
    <t>21:1079:000959</t>
  </si>
  <si>
    <t>21:0155:000906</t>
  </si>
  <si>
    <t>21:0155:000906:0001:0001:00</t>
  </si>
  <si>
    <t>092H  :815180:00:------:--</t>
  </si>
  <si>
    <t>21:1079:000960</t>
  </si>
  <si>
    <t>21:0155:000907</t>
  </si>
  <si>
    <t>21:0155:000907:0001:0001:00</t>
  </si>
  <si>
    <t>092H  :815182:00:------:--</t>
  </si>
  <si>
    <t>21:1079:000961</t>
  </si>
  <si>
    <t>21:0155:000908</t>
  </si>
  <si>
    <t>21:0155:000908:0001:0001:00</t>
  </si>
  <si>
    <t>8.13</t>
  </si>
  <si>
    <t>092H  :815183:00:------:--</t>
  </si>
  <si>
    <t>21:1079:000962</t>
  </si>
  <si>
    <t>21:0155:000909</t>
  </si>
  <si>
    <t>21:0155:000909:0001:0001:00</t>
  </si>
  <si>
    <t>092H  :815184:10:------:--</t>
  </si>
  <si>
    <t>21:1079:000963</t>
  </si>
  <si>
    <t>21:0155:000910</t>
  </si>
  <si>
    <t>21:0155:000910:0001:0001:00</t>
  </si>
  <si>
    <t>092H  :815185:20:815184:10</t>
  </si>
  <si>
    <t>21:1079:000964</t>
  </si>
  <si>
    <t>21:0155:000910:0002:0001:00</t>
  </si>
  <si>
    <t>7.01</t>
  </si>
  <si>
    <t>092H  :815186:00:------:--</t>
  </si>
  <si>
    <t>21:1079:000965</t>
  </si>
  <si>
    <t>21:0155:000911</t>
  </si>
  <si>
    <t>21:0155:000911:0001:0001:00</t>
  </si>
  <si>
    <t>092H  :815187:00:------:--</t>
  </si>
  <si>
    <t>21:1079:000966</t>
  </si>
  <si>
    <t>21:0155:000912</t>
  </si>
  <si>
    <t>21:0155:000912:0001:0001:00</t>
  </si>
  <si>
    <t>092H  :815188:00:------:--</t>
  </si>
  <si>
    <t>21:1079:000967</t>
  </si>
  <si>
    <t>21:0155:000913</t>
  </si>
  <si>
    <t>21:0155:000913:0001:0001:00</t>
  </si>
  <si>
    <t>092H  :815189:00:------:--</t>
  </si>
  <si>
    <t>21:1079:000968</t>
  </si>
  <si>
    <t>21:0155:000914</t>
  </si>
  <si>
    <t>21:0155:000914:0001:0001:00</t>
  </si>
  <si>
    <t>092H  :815190:00:------:--</t>
  </si>
  <si>
    <t>21:1079:000969</t>
  </si>
  <si>
    <t>21:0155:000915</t>
  </si>
  <si>
    <t>21:0155:000915:0001:0001:00</t>
  </si>
  <si>
    <t>1.74</t>
  </si>
  <si>
    <t>092H  :815191:00:------:--</t>
  </si>
  <si>
    <t>21:1079:000970</t>
  </si>
  <si>
    <t>21:0155:000916</t>
  </si>
  <si>
    <t>21:0155:000916:0001:0001:00</t>
  </si>
  <si>
    <t>092H  :815192:00:------:--</t>
  </si>
  <si>
    <t>21:1079:000971</t>
  </si>
  <si>
    <t>21:0155:000917</t>
  </si>
  <si>
    <t>21:0155:000917:0001:0001:00</t>
  </si>
  <si>
    <t>092H  :815194:00:------:--</t>
  </si>
  <si>
    <t>21:1079:000972</t>
  </si>
  <si>
    <t>21:0155:000918</t>
  </si>
  <si>
    <t>21:0155:000918:0001:0001:00</t>
  </si>
  <si>
    <t>092H  :815195:00:------:--</t>
  </si>
  <si>
    <t>21:1079:000973</t>
  </si>
  <si>
    <t>21:0155:000919</t>
  </si>
  <si>
    <t>21:0155:000919:0001:0001:00</t>
  </si>
  <si>
    <t>7.65</t>
  </si>
  <si>
    <t>092H  :815196:00:------:--</t>
  </si>
  <si>
    <t>21:1079:000974</t>
  </si>
  <si>
    <t>21:0155:000920</t>
  </si>
  <si>
    <t>21:0155:000920:0001:0001:00</t>
  </si>
  <si>
    <t>4.78</t>
  </si>
  <si>
    <t>092H  :815197:00:------:--</t>
  </si>
  <si>
    <t>21:1079:000975</t>
  </si>
  <si>
    <t>21:0155:000921</t>
  </si>
  <si>
    <t>21:0155:000921:0001:0001:00</t>
  </si>
  <si>
    <t>092H  :815198:00:------:--</t>
  </si>
  <si>
    <t>21:1079:000976</t>
  </si>
  <si>
    <t>21:0155:000922</t>
  </si>
  <si>
    <t>21:0155:000922:0001:0001:00</t>
  </si>
  <si>
    <t>5.39</t>
  </si>
  <si>
    <t>092H  :815199:00:------:--</t>
  </si>
  <si>
    <t>21:1079:000977</t>
  </si>
  <si>
    <t>21:0155:000923</t>
  </si>
  <si>
    <t>21:0155:000923:0001:0001:00</t>
  </si>
  <si>
    <t>092H  :815200:00:------:--</t>
  </si>
  <si>
    <t>21:1079:000978</t>
  </si>
  <si>
    <t>21:0155:000924</t>
  </si>
  <si>
    <t>21:0155:000924:0001:0001:00</t>
  </si>
  <si>
    <t>092H  :815202:00:------:--</t>
  </si>
  <si>
    <t>21:1079:000979</t>
  </si>
  <si>
    <t>21:0155:000925</t>
  </si>
  <si>
    <t>21:0155:000925:0001:0001:00</t>
  </si>
  <si>
    <t>092H  :815203:00:------:--</t>
  </si>
  <si>
    <t>21:1079:000980</t>
  </si>
  <si>
    <t>21:0155:000926</t>
  </si>
  <si>
    <t>21:0155:000926:0001:0001:00</t>
  </si>
  <si>
    <t>2.94</t>
  </si>
  <si>
    <t>092H  :815204:10:------:--</t>
  </si>
  <si>
    <t>21:1079:000981</t>
  </si>
  <si>
    <t>21:0155:000927</t>
  </si>
  <si>
    <t>21:0155:000927:0001:0001:00</t>
  </si>
  <si>
    <t>092H  :815205:20:815204:10</t>
  </si>
  <si>
    <t>21:1079:000982</t>
  </si>
  <si>
    <t>21:0155:000927:0002:0001:00</t>
  </si>
  <si>
    <t>4.46</t>
  </si>
  <si>
    <t>092H  :815206:00:------:--</t>
  </si>
  <si>
    <t>21:1079:000983</t>
  </si>
  <si>
    <t>21:0155:000928</t>
  </si>
  <si>
    <t>21:0155:000928:0001:0001:00</t>
  </si>
  <si>
    <t>092H  :815207:00:------:--</t>
  </si>
  <si>
    <t>21:1079:000984</t>
  </si>
  <si>
    <t>21:0155:000929</t>
  </si>
  <si>
    <t>21:0155:000929:0001:0001:00</t>
  </si>
  <si>
    <t>4.86</t>
  </si>
  <si>
    <t>092H  :815208:00:------:--</t>
  </si>
  <si>
    <t>21:1079:000985</t>
  </si>
  <si>
    <t>21:0155:000930</t>
  </si>
  <si>
    <t>21:0155:000930:0001:0001:00</t>
  </si>
  <si>
    <t>092H  :815209:00:------:--</t>
  </si>
  <si>
    <t>21:1079:000986</t>
  </si>
  <si>
    <t>21:0155:000931</t>
  </si>
  <si>
    <t>21:0155:000931:0001:0001:00</t>
  </si>
  <si>
    <t>092H  :815210:00:------:--</t>
  </si>
  <si>
    <t>21:1079:000987</t>
  </si>
  <si>
    <t>21:0155:000932</t>
  </si>
  <si>
    <t>21:0155:000932:0001:0001:00</t>
  </si>
  <si>
    <t>092H  :815211:00:------:--</t>
  </si>
  <si>
    <t>21:1079:000988</t>
  </si>
  <si>
    <t>21:0155:000933</t>
  </si>
  <si>
    <t>21:0155:000933:0001:0001:00</t>
  </si>
  <si>
    <t>092H  :815212:00:------:--</t>
  </si>
  <si>
    <t>21:1079:000989</t>
  </si>
  <si>
    <t>21:0155:000934</t>
  </si>
  <si>
    <t>21:0155:000934:0001:0001:00</t>
  </si>
  <si>
    <t>092H  :815213:00:------:--</t>
  </si>
  <si>
    <t>21:1079:000990</t>
  </si>
  <si>
    <t>21:0155:000935</t>
  </si>
  <si>
    <t>21:0155:000935:0001:0001:00</t>
  </si>
  <si>
    <t>092H  :815214:00:------:--</t>
  </si>
  <si>
    <t>21:1079:000991</t>
  </si>
  <si>
    <t>21:0155:000936</t>
  </si>
  <si>
    <t>21:0155:000936:0001:0001:00</t>
  </si>
  <si>
    <t>092H  :815215:00:------:--</t>
  </si>
  <si>
    <t>21:1079:000992</t>
  </si>
  <si>
    <t>21:0155:000937</t>
  </si>
  <si>
    <t>21:0155:000937:0001:0001:00</t>
  </si>
  <si>
    <t>092H  :815216:00:------:--</t>
  </si>
  <si>
    <t>21:1079:000993</t>
  </si>
  <si>
    <t>21:0155:000938</t>
  </si>
  <si>
    <t>21:0155:000938:0001:0001:00</t>
  </si>
  <si>
    <t>3.64</t>
  </si>
  <si>
    <t>092H  :815217:00:------:--</t>
  </si>
  <si>
    <t>21:1079:000994</t>
  </si>
  <si>
    <t>21:0155:000939</t>
  </si>
  <si>
    <t>21:0155:000939:0001:0001:00</t>
  </si>
  <si>
    <t>092H  :815218:00:------:--</t>
  </si>
  <si>
    <t>21:1079:000995</t>
  </si>
  <si>
    <t>21:0155:000940</t>
  </si>
  <si>
    <t>21:0155:000940:0001:0001:00</t>
  </si>
  <si>
    <t>092I  :811002:00:------:--</t>
  </si>
  <si>
    <t>21:1082:000001</t>
  </si>
  <si>
    <t>21:0156:000001</t>
  </si>
  <si>
    <t>21:0156:000001:0001:0001:00</t>
  </si>
  <si>
    <t>092I  :811004:00:------:--</t>
  </si>
  <si>
    <t>21:1082:000002</t>
  </si>
  <si>
    <t>21:0156:000002</t>
  </si>
  <si>
    <t>21:0156:000002:0001:0001:00</t>
  </si>
  <si>
    <t>092I  :811005:00:------:--</t>
  </si>
  <si>
    <t>21:1082:000003</t>
  </si>
  <si>
    <t>21:0156:000003</t>
  </si>
  <si>
    <t>21:0156:000003:0001:0001:00</t>
  </si>
  <si>
    <t>092I  :811006:10:------:--</t>
  </si>
  <si>
    <t>21:1082:000004</t>
  </si>
  <si>
    <t>21:0156:000004</t>
  </si>
  <si>
    <t>21:0156:000004:0001:0001:00</t>
  </si>
  <si>
    <t>3.33</t>
  </si>
  <si>
    <t>092I  :811007:20:811006:10</t>
  </si>
  <si>
    <t>21:1082:000005</t>
  </si>
  <si>
    <t>21:0156:000004:0002:0001:00</t>
  </si>
  <si>
    <t>092I  :811008:00:------:--</t>
  </si>
  <si>
    <t>21:1082:000006</t>
  </si>
  <si>
    <t>21:0156:000005</t>
  </si>
  <si>
    <t>21:0156:000005:0001:0001:00</t>
  </si>
  <si>
    <t>092I  :811009:00:------:--</t>
  </si>
  <si>
    <t>21:1082:000007</t>
  </si>
  <si>
    <t>21:0156:000006</t>
  </si>
  <si>
    <t>21:0156:000006:0001:0001:00</t>
  </si>
  <si>
    <t>092I  :811010:00:------:--</t>
  </si>
  <si>
    <t>21:1082:000008</t>
  </si>
  <si>
    <t>21:0156:000007</t>
  </si>
  <si>
    <t>21:0156:000007:0001:0001:00</t>
  </si>
  <si>
    <t>8.73</t>
  </si>
  <si>
    <t>092I  :811011:00:------:--</t>
  </si>
  <si>
    <t>21:1082:000009</t>
  </si>
  <si>
    <t>21:0156:000008</t>
  </si>
  <si>
    <t>21:0156:000008:0001:0001:00</t>
  </si>
  <si>
    <t>092I  :811012:00:------:--</t>
  </si>
  <si>
    <t>21:1082:000010</t>
  </si>
  <si>
    <t>21:0156:000009</t>
  </si>
  <si>
    <t>21:0156:000009:0001:0001:00</t>
  </si>
  <si>
    <t>092I  :811013:00:------:--</t>
  </si>
  <si>
    <t>21:1082:000011</t>
  </si>
  <si>
    <t>21:0156:000010</t>
  </si>
  <si>
    <t>21:0156:000010:0001:0001:00</t>
  </si>
  <si>
    <t>092I  :811014:00:------:--</t>
  </si>
  <si>
    <t>21:1082:000012</t>
  </si>
  <si>
    <t>21:0156:000011</t>
  </si>
  <si>
    <t>21:0156:000011:0001:0001:00</t>
  </si>
  <si>
    <t>092I  :811015:00:------:--</t>
  </si>
  <si>
    <t>21:1082:000013</t>
  </si>
  <si>
    <t>21:0156:000012</t>
  </si>
  <si>
    <t>21:0156:000012:0001:0001:00</t>
  </si>
  <si>
    <t>092I  :811016:00:------:--</t>
  </si>
  <si>
    <t>21:1082:000014</t>
  </si>
  <si>
    <t>21:0156:000013</t>
  </si>
  <si>
    <t>21:0156:000013:0001:0001:00</t>
  </si>
  <si>
    <t>092I  :811017:00:------:--</t>
  </si>
  <si>
    <t>21:1082:000015</t>
  </si>
  <si>
    <t>21:0156:000014</t>
  </si>
  <si>
    <t>21:0156:000014:0001:0001:00</t>
  </si>
  <si>
    <t>092I  :811018:00:------:--</t>
  </si>
  <si>
    <t>21:1082:000016</t>
  </si>
  <si>
    <t>21:0156:000015</t>
  </si>
  <si>
    <t>21:0156:000015:0001:0001:00</t>
  </si>
  <si>
    <t>092I  :811019:00:------:--</t>
  </si>
  <si>
    <t>21:1082:000017</t>
  </si>
  <si>
    <t>21:0156:000016</t>
  </si>
  <si>
    <t>21:0156:000016:0001:0001:00</t>
  </si>
  <si>
    <t>092I  :811020:00:------:--</t>
  </si>
  <si>
    <t>21:1082:000018</t>
  </si>
  <si>
    <t>21:0156:000017</t>
  </si>
  <si>
    <t>21:0156:000017:0001:0001:00</t>
  </si>
  <si>
    <t>092I  :811022:00:------:--</t>
  </si>
  <si>
    <t>21:1082:000019</t>
  </si>
  <si>
    <t>21:0156:000018</t>
  </si>
  <si>
    <t>21:0156:000018:0001:0001:00</t>
  </si>
  <si>
    <t>092I  :811023:00:------:--</t>
  </si>
  <si>
    <t>21:1082:000020</t>
  </si>
  <si>
    <t>21:0156:000019</t>
  </si>
  <si>
    <t>21:0156:000019:0001:0001:00</t>
  </si>
  <si>
    <t>092I  :811024:00:------:--</t>
  </si>
  <si>
    <t>21:1082:000021</t>
  </si>
  <si>
    <t>21:0156:000020</t>
  </si>
  <si>
    <t>21:0156:000020:0001:0001:00</t>
  </si>
  <si>
    <t>092I  :811025:00:------:--</t>
  </si>
  <si>
    <t>21:1082:000022</t>
  </si>
  <si>
    <t>21:0156:000021</t>
  </si>
  <si>
    <t>21:0156:000021:0001:0001:00</t>
  </si>
  <si>
    <t>092I  :811026:00:------:--</t>
  </si>
  <si>
    <t>21:1082:000023</t>
  </si>
  <si>
    <t>21:0156:000022</t>
  </si>
  <si>
    <t>21:0156:000022:0001:0001:00</t>
  </si>
  <si>
    <t>092I  :811027:00:------:--</t>
  </si>
  <si>
    <t>21:1082:000024</t>
  </si>
  <si>
    <t>21:0156:000023</t>
  </si>
  <si>
    <t>21:0156:000023:0001:0001:00</t>
  </si>
  <si>
    <t>092I  :811028:00:------:--</t>
  </si>
  <si>
    <t>21:1082:000025</t>
  </si>
  <si>
    <t>21:0156:000024</t>
  </si>
  <si>
    <t>21:0156:000024:0001:0001:00</t>
  </si>
  <si>
    <t>092I  :811029:10:------:--</t>
  </si>
  <si>
    <t>21:1082:000026</t>
  </si>
  <si>
    <t>21:0156:000025</t>
  </si>
  <si>
    <t>21:0156:000025:0001:0001:00</t>
  </si>
  <si>
    <t>95.6</t>
  </si>
  <si>
    <t>092I  :811030:20:811029:10</t>
  </si>
  <si>
    <t>21:1082:000027</t>
  </si>
  <si>
    <t>21:0156:000025:0002:0001:00</t>
  </si>
  <si>
    <t>092I  :811031:00:------:--</t>
  </si>
  <si>
    <t>21:1082:000028</t>
  </si>
  <si>
    <t>21:0156:000026</t>
  </si>
  <si>
    <t>21:0156:000026:0001:0001:00</t>
  </si>
  <si>
    <t>092I  :811032:00:------:--</t>
  </si>
  <si>
    <t>21:1082:000029</t>
  </si>
  <si>
    <t>21:0156:000027</t>
  </si>
  <si>
    <t>21:0156:000027:0001:0001:00</t>
  </si>
  <si>
    <t>092I  :811033:00:------:--</t>
  </si>
  <si>
    <t>21:1082:000030</t>
  </si>
  <si>
    <t>21:0156:000028</t>
  </si>
  <si>
    <t>21:0156:000028:0001:0001:00</t>
  </si>
  <si>
    <t>092I  :811034:00:------:--</t>
  </si>
  <si>
    <t>21:1082:000031</t>
  </si>
  <si>
    <t>21:0156:000029</t>
  </si>
  <si>
    <t>21:0156:000029:0001:0001:00</t>
  </si>
  <si>
    <t>092I  :811035:00:------:--</t>
  </si>
  <si>
    <t>21:1082:000032</t>
  </si>
  <si>
    <t>21:0156:000030</t>
  </si>
  <si>
    <t>21:0156:000030:0001:0001:00</t>
  </si>
  <si>
    <t>092I  :811037:00:------:--</t>
  </si>
  <si>
    <t>21:1082:000033</t>
  </si>
  <si>
    <t>21:0156:000031</t>
  </si>
  <si>
    <t>21:0156:000031:0001:0001:00</t>
  </si>
  <si>
    <t>092I  :811038:00:------:--</t>
  </si>
  <si>
    <t>21:1082:000034</t>
  </si>
  <si>
    <t>21:0156:000032</t>
  </si>
  <si>
    <t>21:0156:000032:0001:0001:00</t>
  </si>
  <si>
    <t>092I  :811039:00:------:--</t>
  </si>
  <si>
    <t>21:1082:000035</t>
  </si>
  <si>
    <t>21:0156:000033</t>
  </si>
  <si>
    <t>21:0156:000033:0001:0001:00</t>
  </si>
  <si>
    <t>999</t>
  </si>
  <si>
    <t>092I  :811040:00:------:--</t>
  </si>
  <si>
    <t>21:1082:000036</t>
  </si>
  <si>
    <t>21:0156:000034</t>
  </si>
  <si>
    <t>21:0156:000034:0001:0001:00</t>
  </si>
  <si>
    <t>581</t>
  </si>
  <si>
    <t>092I  :811042:10:------:--</t>
  </si>
  <si>
    <t>21:1082:000037</t>
  </si>
  <si>
    <t>21:0156:000035</t>
  </si>
  <si>
    <t>21:0156:000035:0001:0001:00</t>
  </si>
  <si>
    <t>576</t>
  </si>
  <si>
    <t>092I  :811043:20:811042:10</t>
  </si>
  <si>
    <t>21:1082:000038</t>
  </si>
  <si>
    <t>21:0156:000035:0002:0001:00</t>
  </si>
  <si>
    <t>641</t>
  </si>
  <si>
    <t>092I  :811044:00:------:--</t>
  </si>
  <si>
    <t>21:1082:000039</t>
  </si>
  <si>
    <t>21:0156:000036</t>
  </si>
  <si>
    <t>21:0156:000036:0001:0001:00</t>
  </si>
  <si>
    <t>944</t>
  </si>
  <si>
    <t>092I  :811045:00:------:--</t>
  </si>
  <si>
    <t>21:1082:000040</t>
  </si>
  <si>
    <t>21:0156:000037</t>
  </si>
  <si>
    <t>21:0156:000037:0001:0001:00</t>
  </si>
  <si>
    <t>092I  :811046:00:------:--</t>
  </si>
  <si>
    <t>21:1082:000041</t>
  </si>
  <si>
    <t>21:0156:000038</t>
  </si>
  <si>
    <t>21:0156:000038:0001:0001:00</t>
  </si>
  <si>
    <t>092I  :811047:00:------:--</t>
  </si>
  <si>
    <t>21:1082:000042</t>
  </si>
  <si>
    <t>21:0156:000039</t>
  </si>
  <si>
    <t>21:0156:000039:0001:0001:00</t>
  </si>
  <si>
    <t>092I  :811048:00:------:--</t>
  </si>
  <si>
    <t>21:1082:000043</t>
  </si>
  <si>
    <t>21:0156:000040</t>
  </si>
  <si>
    <t>21:0156:000040:0001:0001:00</t>
  </si>
  <si>
    <t>092I  :811049:00:------:--</t>
  </si>
  <si>
    <t>21:1082:000044</t>
  </si>
  <si>
    <t>21:0156:000041</t>
  </si>
  <si>
    <t>21:0156:000041:0001:0001:00</t>
  </si>
  <si>
    <t>092I  :811050:00:------:--</t>
  </si>
  <si>
    <t>21:1082:000045</t>
  </si>
  <si>
    <t>21:0156:000042</t>
  </si>
  <si>
    <t>21:0156:000042:0001:0001:00</t>
  </si>
  <si>
    <t>092I  :811052:00:------:--</t>
  </si>
  <si>
    <t>21:1082:000046</t>
  </si>
  <si>
    <t>21:0156:000043</t>
  </si>
  <si>
    <t>21:0156:000043:0001:0001:00</t>
  </si>
  <si>
    <t>092I  :811053:00:------:--</t>
  </si>
  <si>
    <t>21:1082:000047</t>
  </si>
  <si>
    <t>21:0156:000044</t>
  </si>
  <si>
    <t>21:0156:000044:0001:0001:00</t>
  </si>
  <si>
    <t>092I  :811054:00:------:--</t>
  </si>
  <si>
    <t>21:1082:000048</t>
  </si>
  <si>
    <t>21:0156:000045</t>
  </si>
  <si>
    <t>21:0156:000045:0001:0001:00</t>
  </si>
  <si>
    <t>092I  :811055:00:------:--</t>
  </si>
  <si>
    <t>21:1082:000049</t>
  </si>
  <si>
    <t>21:0156:000046</t>
  </si>
  <si>
    <t>21:0156:000046:0001:0001:00</t>
  </si>
  <si>
    <t>092I  :811056:00:------:--</t>
  </si>
  <si>
    <t>21:1082:000050</t>
  </si>
  <si>
    <t>21:0156:000047</t>
  </si>
  <si>
    <t>21:0156:000047:0001:0001:00</t>
  </si>
  <si>
    <t>4.75</t>
  </si>
  <si>
    <t>092I  :811057:00:------:--</t>
  </si>
  <si>
    <t>21:1082:000051</t>
  </si>
  <si>
    <t>21:0156:000048</t>
  </si>
  <si>
    <t>21:0156:000048:0001:0001:00</t>
  </si>
  <si>
    <t>092I  :811058:00:------:--</t>
  </si>
  <si>
    <t>21:1082:000052</t>
  </si>
  <si>
    <t>21:0156:000049</t>
  </si>
  <si>
    <t>21:0156:000049:0001:0001:00</t>
  </si>
  <si>
    <t>092I  :811059:00:------:--</t>
  </si>
  <si>
    <t>21:1082:000053</t>
  </si>
  <si>
    <t>21:0156:000050</t>
  </si>
  <si>
    <t>21:0156:000050:0001:0001:00</t>
  </si>
  <si>
    <t>092I  :811060:00:------:--</t>
  </si>
  <si>
    <t>21:1082:000054</t>
  </si>
  <si>
    <t>21:0156:000051</t>
  </si>
  <si>
    <t>21:0156:000051:0001:0001:00</t>
  </si>
  <si>
    <t>092I  :811062:00:------:--</t>
  </si>
  <si>
    <t>21:1082:000055</t>
  </si>
  <si>
    <t>21:0156:000052</t>
  </si>
  <si>
    <t>21:0156:000052:0001:0001:00</t>
  </si>
  <si>
    <t>092I  :811063:00:------:--</t>
  </si>
  <si>
    <t>21:1082:000056</t>
  </si>
  <si>
    <t>21:0156:000053</t>
  </si>
  <si>
    <t>21:0156:000053:0001:0001:00</t>
  </si>
  <si>
    <t>092I  :811064:00:------:--</t>
  </si>
  <si>
    <t>21:1082:000057</t>
  </si>
  <si>
    <t>21:0156:000054</t>
  </si>
  <si>
    <t>21:0156:000054:0001:0001:00</t>
  </si>
  <si>
    <t>092I  :811065:00:------:--</t>
  </si>
  <si>
    <t>21:1082:000058</t>
  </si>
  <si>
    <t>21:0156:000055</t>
  </si>
  <si>
    <t>21:0156:000055:0001:0001:00</t>
  </si>
  <si>
    <t>092I  :811066:10:------:--</t>
  </si>
  <si>
    <t>21:1082:000059</t>
  </si>
  <si>
    <t>21:0156:000056</t>
  </si>
  <si>
    <t>21:0156:000056:0001:0001:00</t>
  </si>
  <si>
    <t>092I  :811067:20:811066:10</t>
  </si>
  <si>
    <t>21:1082:000060</t>
  </si>
  <si>
    <t>21:0156:000056:0002:0001:00</t>
  </si>
  <si>
    <t>092I  :811068:00:------:--</t>
  </si>
  <si>
    <t>21:1082:000061</t>
  </si>
  <si>
    <t>21:0156:000057</t>
  </si>
  <si>
    <t>21:0156:000057:0001:0001:00</t>
  </si>
  <si>
    <t>092I  :811069:00:------:--</t>
  </si>
  <si>
    <t>21:1082:000062</t>
  </si>
  <si>
    <t>21:0156:000058</t>
  </si>
  <si>
    <t>21:0156:000058:0001:0001:00</t>
  </si>
  <si>
    <t>092I  :811070:00:------:--</t>
  </si>
  <si>
    <t>21:1082:000063</t>
  </si>
  <si>
    <t>21:0156:000059</t>
  </si>
  <si>
    <t>21:0156:000059:0001:0001:00</t>
  </si>
  <si>
    <t>092I  :811071:00:------:--</t>
  </si>
  <si>
    <t>21:1082:000064</t>
  </si>
  <si>
    <t>21:0156:000060</t>
  </si>
  <si>
    <t>21:0156:000060:0001:0001:00</t>
  </si>
  <si>
    <t>092I  :811072:00:------:--</t>
  </si>
  <si>
    <t>21:1082:000065</t>
  </si>
  <si>
    <t>21:0156:000061</t>
  </si>
  <si>
    <t>21:0156:000061:0001:0001:00</t>
  </si>
  <si>
    <t>092I  :811073:00:------:--</t>
  </si>
  <si>
    <t>21:1082:000066</t>
  </si>
  <si>
    <t>21:0156:000062</t>
  </si>
  <si>
    <t>21:0156:000062:0001:0001:00</t>
  </si>
  <si>
    <t>092I  :811075:00:------:--</t>
  </si>
  <si>
    <t>21:1082:000067</t>
  </si>
  <si>
    <t>21:0156:000063</t>
  </si>
  <si>
    <t>21:0156:000063:0001:0001:00</t>
  </si>
  <si>
    <t>092I  :811076:00:------:--</t>
  </si>
  <si>
    <t>21:1082:000068</t>
  </si>
  <si>
    <t>21:0156:000064</t>
  </si>
  <si>
    <t>21:0156:000064:0001:0001:00</t>
  </si>
  <si>
    <t>092I  :811077:00:------:--</t>
  </si>
  <si>
    <t>21:1082:000069</t>
  </si>
  <si>
    <t>21:0156:000065</t>
  </si>
  <si>
    <t>21:0156:000065:0001:0001:00</t>
  </si>
  <si>
    <t>092I  :811078:00:------:--</t>
  </si>
  <si>
    <t>21:1082:000070</t>
  </si>
  <si>
    <t>21:0156:000066</t>
  </si>
  <si>
    <t>21:0156:000066:0001:0001:00</t>
  </si>
  <si>
    <t>8.09</t>
  </si>
  <si>
    <t>092I  :811079:00:------:--</t>
  </si>
  <si>
    <t>21:1082:000071</t>
  </si>
  <si>
    <t>21:0156:000067</t>
  </si>
  <si>
    <t>21:0156:000067:0001:0001:00</t>
  </si>
  <si>
    <t>092I  :811080:00:------:--</t>
  </si>
  <si>
    <t>21:1082:000072</t>
  </si>
  <si>
    <t>21:0156:000068</t>
  </si>
  <si>
    <t>21:0156:000068:0001:0001:00</t>
  </si>
  <si>
    <t>092I  :811082:10:------:--</t>
  </si>
  <si>
    <t>21:1082:000073</t>
  </si>
  <si>
    <t>21:0156:000069</t>
  </si>
  <si>
    <t>21:0156:000069:0001:0001:00</t>
  </si>
  <si>
    <t>092I  :811083:20:811082:10</t>
  </si>
  <si>
    <t>21:1082:000074</t>
  </si>
  <si>
    <t>21:0156:000069:0002:0001:00</t>
  </si>
  <si>
    <t>092I  :811084:00:------:--</t>
  </si>
  <si>
    <t>21:1082:000075</t>
  </si>
  <si>
    <t>21:0156:000070</t>
  </si>
  <si>
    <t>21:0156:000070:0001:0001:00</t>
  </si>
  <si>
    <t>092I  :811085:00:------:--</t>
  </si>
  <si>
    <t>21:1082:000076</t>
  </si>
  <si>
    <t>21:0156:000071</t>
  </si>
  <si>
    <t>21:0156:000071:0001:0001:00</t>
  </si>
  <si>
    <t>092I  :811086:00:------:--</t>
  </si>
  <si>
    <t>21:1082:000077</t>
  </si>
  <si>
    <t>21:0156:000072</t>
  </si>
  <si>
    <t>21:0156:000072:0001:0001:00</t>
  </si>
  <si>
    <t>092I  :811087:00:------:--</t>
  </si>
  <si>
    <t>21:1082:000078</t>
  </si>
  <si>
    <t>21:0156:000073</t>
  </si>
  <si>
    <t>21:0156:000073:0001:0001:00</t>
  </si>
  <si>
    <t>092I  :811088:00:------:--</t>
  </si>
  <si>
    <t>21:1082:000079</t>
  </si>
  <si>
    <t>21:0156:000074</t>
  </si>
  <si>
    <t>21:0156:000074:0001:0001:00</t>
  </si>
  <si>
    <t>092I  :811089:00:------:--</t>
  </si>
  <si>
    <t>21:1082:000080</t>
  </si>
  <si>
    <t>21:0156:000075</t>
  </si>
  <si>
    <t>21:0156:000075:0001:0001:00</t>
  </si>
  <si>
    <t>092I  :811091:00:------:--</t>
  </si>
  <si>
    <t>21:1082:000081</t>
  </si>
  <si>
    <t>21:0156:000076</t>
  </si>
  <si>
    <t>21:0156:000076:0001:0001:00</t>
  </si>
  <si>
    <t>092I  :811092:00:------:--</t>
  </si>
  <si>
    <t>21:1082:000082</t>
  </si>
  <si>
    <t>21:0156:000077</t>
  </si>
  <si>
    <t>21:0156:000077:0001:0001:00</t>
  </si>
  <si>
    <t>092I  :811093:00:------:--</t>
  </si>
  <si>
    <t>21:1082:000083</t>
  </si>
  <si>
    <t>21:0156:000078</t>
  </si>
  <si>
    <t>21:0156:000078:0001:0001:00</t>
  </si>
  <si>
    <t>092I  :811094:00:------:--</t>
  </si>
  <si>
    <t>21:1082:000084</t>
  </si>
  <si>
    <t>21:0156:000079</t>
  </si>
  <si>
    <t>21:0156:000079:0001:0001:00</t>
  </si>
  <si>
    <t>092I  :811095:00:------:--</t>
  </si>
  <si>
    <t>21:1082:000085</t>
  </si>
  <si>
    <t>21:0156:000080</t>
  </si>
  <si>
    <t>21:0156:000080:0001:0001:00</t>
  </si>
  <si>
    <t>092I  :811096:00:------:--</t>
  </si>
  <si>
    <t>21:1082:000086</t>
  </si>
  <si>
    <t>21:0156:000081</t>
  </si>
  <si>
    <t>21:0156:000081:0001:0001:00</t>
  </si>
  <si>
    <t>092I  :811097:00:------:--</t>
  </si>
  <si>
    <t>21:1082:000087</t>
  </si>
  <si>
    <t>21:0156:000082</t>
  </si>
  <si>
    <t>21:0156:000082:0001:0001:00</t>
  </si>
  <si>
    <t>092I  :811098:00:------:--</t>
  </si>
  <si>
    <t>21:1082:000088</t>
  </si>
  <si>
    <t>21:0156:000083</t>
  </si>
  <si>
    <t>21:0156:000083:0001:0001:00</t>
  </si>
  <si>
    <t>092I  :811099:00:------:--</t>
  </si>
  <si>
    <t>21:1082:000089</t>
  </si>
  <si>
    <t>21:0156:000084</t>
  </si>
  <si>
    <t>21:0156:000084:0001:0001:00</t>
  </si>
  <si>
    <t>092I  :811100:00:------:--</t>
  </si>
  <si>
    <t>21:1082:000090</t>
  </si>
  <si>
    <t>21:0156:000085</t>
  </si>
  <si>
    <t>21:0156:000085:0001:0001:00</t>
  </si>
  <si>
    <t>092I  :811102:10:------:--</t>
  </si>
  <si>
    <t>21:1082:000091</t>
  </si>
  <si>
    <t>21:0156:000086</t>
  </si>
  <si>
    <t>21:0156:000086:0001:0001:00</t>
  </si>
  <si>
    <t>092I  :811103:20:811102:10</t>
  </si>
  <si>
    <t>21:1082:000092</t>
  </si>
  <si>
    <t>21:0156:000086:0002:0001:00</t>
  </si>
  <si>
    <t>092I  :811104:00:------:--</t>
  </si>
  <si>
    <t>21:1082:000093</t>
  </si>
  <si>
    <t>21:0156:000087</t>
  </si>
  <si>
    <t>21:0156:000087:0001:0001:00</t>
  </si>
  <si>
    <t>092I  :811105:00:------:--</t>
  </si>
  <si>
    <t>21:1082:000094</t>
  </si>
  <si>
    <t>21:0156:000088</t>
  </si>
  <si>
    <t>21:0156:000088:0001:0001:00</t>
  </si>
  <si>
    <t>092I  :811106:00:------:--</t>
  </si>
  <si>
    <t>21:1082:000095</t>
  </si>
  <si>
    <t>21:0156:000089</t>
  </si>
  <si>
    <t>21:0156:000089:0001:0001:00</t>
  </si>
  <si>
    <t>092I  :811107:00:------:--</t>
  </si>
  <si>
    <t>21:1082:000096</t>
  </si>
  <si>
    <t>21:0156:000090</t>
  </si>
  <si>
    <t>21:0156:000090:0001:0001:00</t>
  </si>
  <si>
    <t>092I  :811108:00:------:--</t>
  </si>
  <si>
    <t>21:1082:000097</t>
  </si>
  <si>
    <t>21:0156:000091</t>
  </si>
  <si>
    <t>21:0156:000091:0001:0001:00</t>
  </si>
  <si>
    <t>092I  :811109:00:------:--</t>
  </si>
  <si>
    <t>21:1082:000098</t>
  </si>
  <si>
    <t>21:0156:000092</t>
  </si>
  <si>
    <t>21:0156:000092:0001:0001:00</t>
  </si>
  <si>
    <t>092I  :811110:00:------:--</t>
  </si>
  <si>
    <t>21:1082:000099</t>
  </si>
  <si>
    <t>21:0156:000093</t>
  </si>
  <si>
    <t>21:0156:000093:0001:0001:00</t>
  </si>
  <si>
    <t>092I  :811111:00:------:--</t>
  </si>
  <si>
    <t>21:1082:000100</t>
  </si>
  <si>
    <t>21:0156:000094</t>
  </si>
  <si>
    <t>21:0156:000094:0001:0001:00</t>
  </si>
  <si>
    <t>092I  :811112:00:------:--</t>
  </si>
  <si>
    <t>21:1082:000101</t>
  </si>
  <si>
    <t>21:0156:000095</t>
  </si>
  <si>
    <t>21:0156:000095:0001:0001:00</t>
  </si>
  <si>
    <t>6.67</t>
  </si>
  <si>
    <t>092I  :811113:00:------:--</t>
  </si>
  <si>
    <t>21:1082:000102</t>
  </si>
  <si>
    <t>21:0156:000096</t>
  </si>
  <si>
    <t>21:0156:000096:0001:0001:00</t>
  </si>
  <si>
    <t>092I  :811115:00:------:--</t>
  </si>
  <si>
    <t>21:1082:000103</t>
  </si>
  <si>
    <t>21:0156:000097</t>
  </si>
  <si>
    <t>21:0156:000097:0001:0001:00</t>
  </si>
  <si>
    <t>092I  :811116:00:------:--</t>
  </si>
  <si>
    <t>21:1082:000104</t>
  </si>
  <si>
    <t>21:0156:000098</t>
  </si>
  <si>
    <t>21:0156:000098:0001:0001:00</t>
  </si>
  <si>
    <t>092I  :811117:00:------:--</t>
  </si>
  <si>
    <t>21:1082:000105</t>
  </si>
  <si>
    <t>21:0156:000099</t>
  </si>
  <si>
    <t>21:0156:000099:0001:0001:00</t>
  </si>
  <si>
    <t>9.9</t>
  </si>
  <si>
    <t>092I  :811118:00:------:--</t>
  </si>
  <si>
    <t>21:1082:000106</t>
  </si>
  <si>
    <t>21:0156:000100</t>
  </si>
  <si>
    <t>21:0156:000100:0001:0001:00</t>
  </si>
  <si>
    <t>092I  :811119:00:------:--</t>
  </si>
  <si>
    <t>21:1082:000107</t>
  </si>
  <si>
    <t>21:0156:000101</t>
  </si>
  <si>
    <t>21:0156:000101:0001:0001:00</t>
  </si>
  <si>
    <t>092I  :811120:00:------:--</t>
  </si>
  <si>
    <t>21:1082:000108</t>
  </si>
  <si>
    <t>21:0156:000102</t>
  </si>
  <si>
    <t>21:0156:000102:0001:0001:00</t>
  </si>
  <si>
    <t>092I  :811122:00:------:--</t>
  </si>
  <si>
    <t>21:1082:000109</t>
  </si>
  <si>
    <t>21:0156:000103</t>
  </si>
  <si>
    <t>21:0156:000103:0001:0001:00</t>
  </si>
  <si>
    <t>092I  :811123:00:------:--</t>
  </si>
  <si>
    <t>21:1082:000110</t>
  </si>
  <si>
    <t>21:0156:000104</t>
  </si>
  <si>
    <t>21:0156:000104:0001:0001:00</t>
  </si>
  <si>
    <t>092I  :811124:10:------:--</t>
  </si>
  <si>
    <t>21:1082:000111</t>
  </si>
  <si>
    <t>21:0156:000105</t>
  </si>
  <si>
    <t>21:0156:000105:0001:0001:00</t>
  </si>
  <si>
    <t>092I  :811125:20:811124:10</t>
  </si>
  <si>
    <t>21:1082:000112</t>
  </si>
  <si>
    <t>21:0156:000105:0002:0001:00</t>
  </si>
  <si>
    <t>092I  :811126:00:------:--</t>
  </si>
  <si>
    <t>21:1082:000113</t>
  </si>
  <si>
    <t>21:0156:000106</t>
  </si>
  <si>
    <t>21:0156:000106:0001:0001:00</t>
  </si>
  <si>
    <t>092I  :811127:00:------:--</t>
  </si>
  <si>
    <t>21:1082:000114</t>
  </si>
  <si>
    <t>21:0156:000107</t>
  </si>
  <si>
    <t>21:0156:000107:0001:0001:00</t>
  </si>
  <si>
    <t>092I  :811128:00:------:--</t>
  </si>
  <si>
    <t>21:1082:000115</t>
  </si>
  <si>
    <t>21:0156:000108</t>
  </si>
  <si>
    <t>21:0156:000108:0001:0001:00</t>
  </si>
  <si>
    <t>092I  :811129:00:------:--</t>
  </si>
  <si>
    <t>21:1082:000116</t>
  </si>
  <si>
    <t>21:0156:000109</t>
  </si>
  <si>
    <t>21:0156:000109:0001:0001:00</t>
  </si>
  <si>
    <t>8.51</t>
  </si>
  <si>
    <t>092I  :811130:00:------:--</t>
  </si>
  <si>
    <t>21:1082:000117</t>
  </si>
  <si>
    <t>21:0156:000110</t>
  </si>
  <si>
    <t>21:0156:000110:0001:0001:00</t>
  </si>
  <si>
    <t>092I  :811131:00:------:--</t>
  </si>
  <si>
    <t>21:1082:000118</t>
  </si>
  <si>
    <t>21:0156:000111</t>
  </si>
  <si>
    <t>21:0156:000111:0001:0001:00</t>
  </si>
  <si>
    <t>092I  :811132:00:------:--</t>
  </si>
  <si>
    <t>21:1082:000119</t>
  </si>
  <si>
    <t>21:0156:000112</t>
  </si>
  <si>
    <t>21:0156:000112:0001:0001:00</t>
  </si>
  <si>
    <t>092I  :811133:00:------:--</t>
  </si>
  <si>
    <t>21:1082:000120</t>
  </si>
  <si>
    <t>21:0156:000113</t>
  </si>
  <si>
    <t>21:0156:000113:0001:0001:00</t>
  </si>
  <si>
    <t>7.77</t>
  </si>
  <si>
    <t>092I  :811134:00:------:--</t>
  </si>
  <si>
    <t>21:1082:000121</t>
  </si>
  <si>
    <t>21:0156:000114</t>
  </si>
  <si>
    <t>21:0156:000114:0001:0001:00</t>
  </si>
  <si>
    <t>092I  :811135:00:------:--</t>
  </si>
  <si>
    <t>21:1082:000122</t>
  </si>
  <si>
    <t>21:0156:000115</t>
  </si>
  <si>
    <t>21:0156:000115:0001:0001:00</t>
  </si>
  <si>
    <t>9.81</t>
  </si>
  <si>
    <t>092I  :811136:00:------:--</t>
  </si>
  <si>
    <t>21:1082:000123</t>
  </si>
  <si>
    <t>21:0156:000116</t>
  </si>
  <si>
    <t>21:0156:000116:0001:0001:00</t>
  </si>
  <si>
    <t>092I  :811137:00:------:--</t>
  </si>
  <si>
    <t>21:1082:000124</t>
  </si>
  <si>
    <t>21:0156:000117</t>
  </si>
  <si>
    <t>21:0156:000117:0001:0001:00</t>
  </si>
  <si>
    <t>80.6</t>
  </si>
  <si>
    <t>3.03</t>
  </si>
  <si>
    <t>092I  :811138:00:------:--</t>
  </si>
  <si>
    <t>21:1082:000125</t>
  </si>
  <si>
    <t>21:0156:000118</t>
  </si>
  <si>
    <t>21:0156:000118:0001:0001:00</t>
  </si>
  <si>
    <t>092I  :811139:00:------:--</t>
  </si>
  <si>
    <t>21:1082:000126</t>
  </si>
  <si>
    <t>21:0156:000119</t>
  </si>
  <si>
    <t>21:0156:000119:0001:0001:00</t>
  </si>
  <si>
    <t>092I  :811142:00:------:--</t>
  </si>
  <si>
    <t>21:1082:000127</t>
  </si>
  <si>
    <t>21:0156:000120</t>
  </si>
  <si>
    <t>21:0156:000120:0001:0001:00</t>
  </si>
  <si>
    <t>092I  :811143:00:------:--</t>
  </si>
  <si>
    <t>21:1082:000128</t>
  </si>
  <si>
    <t>21:0156:000121</t>
  </si>
  <si>
    <t>21:0156:000121:0001:0001:00</t>
  </si>
  <si>
    <t>092I  :811144:10:------:--</t>
  </si>
  <si>
    <t>21:1082:000129</t>
  </si>
  <si>
    <t>21:0156:000122</t>
  </si>
  <si>
    <t>21:0156:000122:0001:0001:00</t>
  </si>
  <si>
    <t>092I  :811145:20:811144:10</t>
  </si>
  <si>
    <t>21:1082:000130</t>
  </si>
  <si>
    <t>21:0156:000122:0002:0001:00</t>
  </si>
  <si>
    <t>3.19</t>
  </si>
  <si>
    <t>092I  :811146:00:------:--</t>
  </si>
  <si>
    <t>21:1082:000131</t>
  </si>
  <si>
    <t>21:0156:000123</t>
  </si>
  <si>
    <t>21:0156:000123:0001:0001:00</t>
  </si>
  <si>
    <t>092I  :811148:00:------:--</t>
  </si>
  <si>
    <t>21:1082:000132</t>
  </si>
  <si>
    <t>21:0156:000124</t>
  </si>
  <si>
    <t>21:0156:000124:0001:0001:00</t>
  </si>
  <si>
    <t>7.86</t>
  </si>
  <si>
    <t>092I  :811149:00:------:--</t>
  </si>
  <si>
    <t>21:1082:000133</t>
  </si>
  <si>
    <t>21:0156:000125</t>
  </si>
  <si>
    <t>21:0156:000125:0001:0001:00</t>
  </si>
  <si>
    <t>092I  :811150:00:------:--</t>
  </si>
  <si>
    <t>21:1082:000134</t>
  </si>
  <si>
    <t>21:0156:000126</t>
  </si>
  <si>
    <t>21:0156:000126:0001:0001:00</t>
  </si>
  <si>
    <t>092I  :811151:00:------:--</t>
  </si>
  <si>
    <t>21:1082:000135</t>
  </si>
  <si>
    <t>21:0156:000127</t>
  </si>
  <si>
    <t>21:0156:000127:0001:0001:00</t>
  </si>
  <si>
    <t>6.36</t>
  </si>
  <si>
    <t>092I  :811152:00:------:--</t>
  </si>
  <si>
    <t>21:1082:000136</t>
  </si>
  <si>
    <t>21:0156:000128</t>
  </si>
  <si>
    <t>21:0156:000128:0001:0001:00</t>
  </si>
  <si>
    <t>092I  :811153:00:------:--</t>
  </si>
  <si>
    <t>21:1082:000137</t>
  </si>
  <si>
    <t>21:0156:000129</t>
  </si>
  <si>
    <t>21:0156:000129:0001:0001:00</t>
  </si>
  <si>
    <t>092I  :811154:00:------:--</t>
  </si>
  <si>
    <t>21:1082:000138</t>
  </si>
  <si>
    <t>21:0156:000130</t>
  </si>
  <si>
    <t>21:0156:000130:0001:0001:00</t>
  </si>
  <si>
    <t>092I  :811155:00:------:--</t>
  </si>
  <si>
    <t>21:1082:000139</t>
  </si>
  <si>
    <t>21:0156:000131</t>
  </si>
  <si>
    <t>21:0156:000131:0001:0001:00</t>
  </si>
  <si>
    <t>092I  :811156:00:------:--</t>
  </si>
  <si>
    <t>21:1082:000140</t>
  </si>
  <si>
    <t>21:0156:000132</t>
  </si>
  <si>
    <t>21:0156:000132:0001:0001:00</t>
  </si>
  <si>
    <t>092I  :811157:00:------:--</t>
  </si>
  <si>
    <t>21:1082:000141</t>
  </si>
  <si>
    <t>21:0156:000133</t>
  </si>
  <si>
    <t>21:0156:000133:0001:0001:00</t>
  </si>
  <si>
    <t>092I  :811158:00:------:--</t>
  </si>
  <si>
    <t>21:1082:000142</t>
  </si>
  <si>
    <t>21:0156:000134</t>
  </si>
  <si>
    <t>21:0156:000134:0001:0001:00</t>
  </si>
  <si>
    <t>092I  :811159:00:------:--</t>
  </si>
  <si>
    <t>21:1082:000143</t>
  </si>
  <si>
    <t>21:0156:000135</t>
  </si>
  <si>
    <t>21:0156:000135:0001:0001:00</t>
  </si>
  <si>
    <t>092I  :811160:00:------:--</t>
  </si>
  <si>
    <t>21:1082:000144</t>
  </si>
  <si>
    <t>21:0156:000136</t>
  </si>
  <si>
    <t>21:0156:000136:0001:0001:00</t>
  </si>
  <si>
    <t>9.58</t>
  </si>
  <si>
    <t>092I  :811162:00:------:--</t>
  </si>
  <si>
    <t>21:1082:000145</t>
  </si>
  <si>
    <t>21:0156:000137</t>
  </si>
  <si>
    <t>21:0156:000137:0001:0001:00</t>
  </si>
  <si>
    <t>092I  :811163:00:------:--</t>
  </si>
  <si>
    <t>21:1082:000146</t>
  </si>
  <si>
    <t>21:0156:000138</t>
  </si>
  <si>
    <t>21:0156:000138:0001:0001:00</t>
  </si>
  <si>
    <t>092I  :811164:00:------:--</t>
  </si>
  <si>
    <t>21:1082:000147</t>
  </si>
  <si>
    <t>21:0156:000139</t>
  </si>
  <si>
    <t>21:0156:000139:0001:0001:00</t>
  </si>
  <si>
    <t>092I  :811165:00:------:--</t>
  </si>
  <si>
    <t>21:1082:000148</t>
  </si>
  <si>
    <t>21:0156:000140</t>
  </si>
  <si>
    <t>21:0156:000140:0001:0001:00</t>
  </si>
  <si>
    <t>092I  :811166:00:------:--</t>
  </si>
  <si>
    <t>21:1082:000149</t>
  </si>
  <si>
    <t>21:0156:000141</t>
  </si>
  <si>
    <t>21:0156:000141:0001:0001:00</t>
  </si>
  <si>
    <t>092I  :811168:10:------:--</t>
  </si>
  <si>
    <t>21:1082:000150</t>
  </si>
  <si>
    <t>21:0156:000142</t>
  </si>
  <si>
    <t>21:0156:000142:0001:0001:00</t>
  </si>
  <si>
    <t>092I  :811169:20:811168:10</t>
  </si>
  <si>
    <t>21:1082:000151</t>
  </si>
  <si>
    <t>21:0156:000142:0002:0001:00</t>
  </si>
  <si>
    <t>092I  :811170:00:------:--</t>
  </si>
  <si>
    <t>21:1082:000152</t>
  </si>
  <si>
    <t>21:0156:000143</t>
  </si>
  <si>
    <t>21:0156:000143:0001:0001:00</t>
  </si>
  <si>
    <t>092I  :811171:00:------:--</t>
  </si>
  <si>
    <t>21:1082:000153</t>
  </si>
  <si>
    <t>21:0156:000144</t>
  </si>
  <si>
    <t>21:0156:000144:0001:0001:00</t>
  </si>
  <si>
    <t>092I  :811172:00:------:--</t>
  </si>
  <si>
    <t>21:1082:000154</t>
  </si>
  <si>
    <t>21:0156:000145</t>
  </si>
  <si>
    <t>21:0156:000145:0001:0001:00</t>
  </si>
  <si>
    <t>092I  :811173:00:------:--</t>
  </si>
  <si>
    <t>21:1082:000155</t>
  </si>
  <si>
    <t>21:0156:000146</t>
  </si>
  <si>
    <t>21:0156:000146:0001:0001:00</t>
  </si>
  <si>
    <t>092I  :811174:00:------:--</t>
  </si>
  <si>
    <t>21:1082:000156</t>
  </si>
  <si>
    <t>21:0156:000147</t>
  </si>
  <si>
    <t>21:0156:000147:0001:0001:00</t>
  </si>
  <si>
    <t>092I  :811175:00:------:--</t>
  </si>
  <si>
    <t>21:1082:000157</t>
  </si>
  <si>
    <t>21:0156:000148</t>
  </si>
  <si>
    <t>21:0156:000148:0001:0001:00</t>
  </si>
  <si>
    <t>9.89</t>
  </si>
  <si>
    <t>092I  :811176:00:------:--</t>
  </si>
  <si>
    <t>21:1082:000158</t>
  </si>
  <si>
    <t>21:0156:000149</t>
  </si>
  <si>
    <t>21:0156:000149:0001:0001:00</t>
  </si>
  <si>
    <t>092I  :811177:00:------:--</t>
  </si>
  <si>
    <t>21:1082:000159</t>
  </si>
  <si>
    <t>21:0156:000150</t>
  </si>
  <si>
    <t>21:0156:000150:0001:0001:00</t>
  </si>
  <si>
    <t>092I  :811178:00:------:--</t>
  </si>
  <si>
    <t>21:1082:000160</t>
  </si>
  <si>
    <t>21:0156:000151</t>
  </si>
  <si>
    <t>21:0156:000151:0001:0001:00</t>
  </si>
  <si>
    <t>092I  :811179:00:------:--</t>
  </si>
  <si>
    <t>21:1082:000161</t>
  </si>
  <si>
    <t>21:0156:000152</t>
  </si>
  <si>
    <t>21:0156:000152:0001:0001:00</t>
  </si>
  <si>
    <t>538</t>
  </si>
  <si>
    <t>092I  :811180:00:------:--</t>
  </si>
  <si>
    <t>21:1082:000162</t>
  </si>
  <si>
    <t>21:0156:000153</t>
  </si>
  <si>
    <t>21:0156:000153:0001:0001:00</t>
  </si>
  <si>
    <t>092I  :811182:00:------:--</t>
  </si>
  <si>
    <t>21:1082:000163</t>
  </si>
  <si>
    <t>21:0156:000154</t>
  </si>
  <si>
    <t>21:0156:000154:0001:0001:00</t>
  </si>
  <si>
    <t>092I  :811183:00:------:--</t>
  </si>
  <si>
    <t>21:1082:000164</t>
  </si>
  <si>
    <t>21:0156:000155</t>
  </si>
  <si>
    <t>21:0156:000155:0001:0001:00</t>
  </si>
  <si>
    <t>092I  :811184:00:------:--</t>
  </si>
  <si>
    <t>21:1082:000165</t>
  </si>
  <si>
    <t>21:0156:000156</t>
  </si>
  <si>
    <t>21:0156:000156:0001:0001:00</t>
  </si>
  <si>
    <t>092I  :811185:00:------:--</t>
  </si>
  <si>
    <t>21:1082:000166</t>
  </si>
  <si>
    <t>21:0156:000157</t>
  </si>
  <si>
    <t>21:0156:000157:0001:0001:00</t>
  </si>
  <si>
    <t>092I  :811186:00:------:--</t>
  </si>
  <si>
    <t>21:1082:000167</t>
  </si>
  <si>
    <t>21:0156:000158</t>
  </si>
  <si>
    <t>21:0156:000158:0001:0001:00</t>
  </si>
  <si>
    <t>092I  :811187:10:------:--</t>
  </si>
  <si>
    <t>21:1082:000168</t>
  </si>
  <si>
    <t>21:0156:000159</t>
  </si>
  <si>
    <t>21:0156:000159:0001:0001:00</t>
  </si>
  <si>
    <t>092I  :811188:20:811187:10</t>
  </si>
  <si>
    <t>21:1082:000169</t>
  </si>
  <si>
    <t>21:0156:000159:0002:0001:00</t>
  </si>
  <si>
    <t>926</t>
  </si>
  <si>
    <t>092I  :811189:00:------:--</t>
  </si>
  <si>
    <t>21:1082:000170</t>
  </si>
  <si>
    <t>21:0156:000160</t>
  </si>
  <si>
    <t>21:0156:000160:0001:0001:00</t>
  </si>
  <si>
    <t>092I  :811190:00:------:--</t>
  </si>
  <si>
    <t>21:1082:000171</t>
  </si>
  <si>
    <t>21:0156:000161</t>
  </si>
  <si>
    <t>21:0156:000161:0001:0001:00</t>
  </si>
  <si>
    <t>092I  :811191:00:------:--</t>
  </si>
  <si>
    <t>21:1082:000172</t>
  </si>
  <si>
    <t>21:0156:000162</t>
  </si>
  <si>
    <t>21:0156:000162:0001:0001:00</t>
  </si>
  <si>
    <t>092I  :811192:00:------:--</t>
  </si>
  <si>
    <t>21:1082:000173</t>
  </si>
  <si>
    <t>21:0156:000163</t>
  </si>
  <si>
    <t>21:0156:000163:0001:0001:00</t>
  </si>
  <si>
    <t>092I  :811193:00:------:--</t>
  </si>
  <si>
    <t>21:1082:000174</t>
  </si>
  <si>
    <t>21:0156:000164</t>
  </si>
  <si>
    <t>21:0156:000164:0001:0001:00</t>
  </si>
  <si>
    <t>092I  :811194:00:------:--</t>
  </si>
  <si>
    <t>21:1082:000175</t>
  </si>
  <si>
    <t>21:0156:000165</t>
  </si>
  <si>
    <t>21:0156:000165:0001:0001:00</t>
  </si>
  <si>
    <t>092I  :811195:00:------:--</t>
  </si>
  <si>
    <t>21:1082:000176</t>
  </si>
  <si>
    <t>21:0156:000166</t>
  </si>
  <si>
    <t>21:0156:000166:0001:0001:00</t>
  </si>
  <si>
    <t>092I  :811197:00:------:--</t>
  </si>
  <si>
    <t>21:1082:000177</t>
  </si>
  <si>
    <t>21:0156:000167</t>
  </si>
  <si>
    <t>21:0156:000167:0001:0001:00</t>
  </si>
  <si>
    <t>092I  :811198:00:------:--</t>
  </si>
  <si>
    <t>21:1082:000178</t>
  </si>
  <si>
    <t>21:0156:000168</t>
  </si>
  <si>
    <t>21:0156:000168:0001:0001:00</t>
  </si>
  <si>
    <t>4.42</t>
  </si>
  <si>
    <t>092I  :811199:00:------:--</t>
  </si>
  <si>
    <t>21:1082:000179</t>
  </si>
  <si>
    <t>21:0156:000169</t>
  </si>
  <si>
    <t>21:0156:000169:0001:0001:00</t>
  </si>
  <si>
    <t>092I  :811200:00:------:--</t>
  </si>
  <si>
    <t>21:1082:000180</t>
  </si>
  <si>
    <t>21:0156:000170</t>
  </si>
  <si>
    <t>21:0156:000170:0001:0001:00</t>
  </si>
  <si>
    <t>092I  :811202:00:------:--</t>
  </si>
  <si>
    <t>21:1082:000181</t>
  </si>
  <si>
    <t>21:0156:000171</t>
  </si>
  <si>
    <t>21:0156:000171:0001:0001:00</t>
  </si>
  <si>
    <t>092I  :811203:00:------:--</t>
  </si>
  <si>
    <t>21:1082:000182</t>
  </si>
  <si>
    <t>21:0156:000172</t>
  </si>
  <si>
    <t>21:0156:000172:0001:0001:00</t>
  </si>
  <si>
    <t>092I  :811204:00:------:--</t>
  </si>
  <si>
    <t>21:1082:000183</t>
  </si>
  <si>
    <t>21:0156:000173</t>
  </si>
  <si>
    <t>21:0156:000173:0001:0001:00</t>
  </si>
  <si>
    <t>092I  :811205:10:------:--</t>
  </si>
  <si>
    <t>21:1082:000184</t>
  </si>
  <si>
    <t>21:0156:000174</t>
  </si>
  <si>
    <t>21:0156:000174:0001:0001:00</t>
  </si>
  <si>
    <t>092I  :811206:20:811205:10</t>
  </si>
  <si>
    <t>21:1082:000185</t>
  </si>
  <si>
    <t>21:0156:000174:0002:0001:00</t>
  </si>
  <si>
    <t>092I  :811208:00:------:--</t>
  </si>
  <si>
    <t>21:1082:000186</t>
  </si>
  <si>
    <t>21:0156:000175</t>
  </si>
  <si>
    <t>21:0156:000175:0001:0001:00</t>
  </si>
  <si>
    <t>9.79</t>
  </si>
  <si>
    <t>092I  :811209:00:------:--</t>
  </si>
  <si>
    <t>21:1082:000187</t>
  </si>
  <si>
    <t>21:0156:000176</t>
  </si>
  <si>
    <t>21:0156:000176:0001:0001:00</t>
  </si>
  <si>
    <t>092I  :811210:00:------:--</t>
  </si>
  <si>
    <t>21:1082:000188</t>
  </si>
  <si>
    <t>21:0156:000177</t>
  </si>
  <si>
    <t>21:0156:000177:0001:0001:00</t>
  </si>
  <si>
    <t>092I  :811211:00:------:--</t>
  </si>
  <si>
    <t>21:1082:000189</t>
  </si>
  <si>
    <t>21:0156:000178</t>
  </si>
  <si>
    <t>21:0156:000178:0001:0001:00</t>
  </si>
  <si>
    <t>092I  :811212:00:------:--</t>
  </si>
  <si>
    <t>21:1082:000190</t>
  </si>
  <si>
    <t>21:0156:000179</t>
  </si>
  <si>
    <t>21:0156:000179:0001:0001:00</t>
  </si>
  <si>
    <t>092I  :811213:00:------:--</t>
  </si>
  <si>
    <t>21:1082:000191</t>
  </si>
  <si>
    <t>21:0156:000180</t>
  </si>
  <si>
    <t>21:0156:000180:0001:0001:00</t>
  </si>
  <si>
    <t>092I  :811214:00:------:--</t>
  </si>
  <si>
    <t>21:1082:000192</t>
  </si>
  <si>
    <t>21:0156:000181</t>
  </si>
  <si>
    <t>21:0156:000181:0001:0001:00</t>
  </si>
  <si>
    <t>092I  :811215:00:------:--</t>
  </si>
  <si>
    <t>21:1082:000193</t>
  </si>
  <si>
    <t>21:0156:000182</t>
  </si>
  <si>
    <t>21:0156:000182:0001:0001:00</t>
  </si>
  <si>
    <t>092I  :811216:00:------:--</t>
  </si>
  <si>
    <t>21:1082:000194</t>
  </si>
  <si>
    <t>21:0156:000183</t>
  </si>
  <si>
    <t>21:0156:000183:0001:0001:00</t>
  </si>
  <si>
    <t>2.87</t>
  </si>
  <si>
    <t>092I  :811217:00:------:--</t>
  </si>
  <si>
    <t>21:1082:000195</t>
  </si>
  <si>
    <t>21:0156:000184</t>
  </si>
  <si>
    <t>21:0156:000184:0001:0001:00</t>
  </si>
  <si>
    <t>092I  :811218:00:------:--</t>
  </si>
  <si>
    <t>21:1082:000196</t>
  </si>
  <si>
    <t>21:0156:000185</t>
  </si>
  <si>
    <t>21:0156:000185:0001:0001:00</t>
  </si>
  <si>
    <t>092I  :811219:00:------:--</t>
  </si>
  <si>
    <t>21:1082:000197</t>
  </si>
  <si>
    <t>21:0156:000186</t>
  </si>
  <si>
    <t>21:0156:000186:0001:0001:00</t>
  </si>
  <si>
    <t>092I  :811220:00:------:--</t>
  </si>
  <si>
    <t>21:1082:000198</t>
  </si>
  <si>
    <t>21:0156:000187</t>
  </si>
  <si>
    <t>21:0156:000187:0001:0001:00</t>
  </si>
  <si>
    <t>092I  :811222:10:------:--</t>
  </si>
  <si>
    <t>21:1082:000199</t>
  </si>
  <si>
    <t>21:0156:000188</t>
  </si>
  <si>
    <t>21:0156:000188:0001:0001:00</t>
  </si>
  <si>
    <t>092I  :811223:20:811222:10</t>
  </si>
  <si>
    <t>21:1082:000200</t>
  </si>
  <si>
    <t>21:0156:000188:0002:0001:00</t>
  </si>
  <si>
    <t>092I  :811224:00:------:--</t>
  </si>
  <si>
    <t>21:1082:000201</t>
  </si>
  <si>
    <t>21:0156:000189</t>
  </si>
  <si>
    <t>21:0156:000189:0001:0001:00</t>
  </si>
  <si>
    <t>092I  :811225:00:------:--</t>
  </si>
  <si>
    <t>21:1082:000202</t>
  </si>
  <si>
    <t>21:0156:000190</t>
  </si>
  <si>
    <t>21:0156:000190:0001:0001:00</t>
  </si>
  <si>
    <t>092I  :811226:00:------:--</t>
  </si>
  <si>
    <t>21:1082:000203</t>
  </si>
  <si>
    <t>21:0156:000191</t>
  </si>
  <si>
    <t>21:0156:000191:0001:0001:00</t>
  </si>
  <si>
    <t>092I  :811227:00:------:--</t>
  </si>
  <si>
    <t>21:1082:000204</t>
  </si>
  <si>
    <t>21:0156:000192</t>
  </si>
  <si>
    <t>21:0156:000192:0001:0001:00</t>
  </si>
  <si>
    <t>092I  :811228:00:------:--</t>
  </si>
  <si>
    <t>21:1082:000205</t>
  </si>
  <si>
    <t>21:0156:000193</t>
  </si>
  <si>
    <t>21:0156:000193:0001:0001:00</t>
  </si>
  <si>
    <t>092I  :811229:00:------:--</t>
  </si>
  <si>
    <t>21:1082:000206</t>
  </si>
  <si>
    <t>21:0156:000194</t>
  </si>
  <si>
    <t>21:0156:000194:0001:0001:00</t>
  </si>
  <si>
    <t>092I  :811230:00:------:--</t>
  </si>
  <si>
    <t>21:1082:000207</t>
  </si>
  <si>
    <t>21:0156:000195</t>
  </si>
  <si>
    <t>21:0156:000195:0001:0001:00</t>
  </si>
  <si>
    <t>092I  :811231:00:------:--</t>
  </si>
  <si>
    <t>21:1082:000208</t>
  </si>
  <si>
    <t>21:0156:000196</t>
  </si>
  <si>
    <t>21:0156:000196:0001:0001:00</t>
  </si>
  <si>
    <t>092I  :811232:00:------:--</t>
  </si>
  <si>
    <t>21:1082:000209</t>
  </si>
  <si>
    <t>21:0156:000197</t>
  </si>
  <si>
    <t>21:0156:000197:0001:0001:00</t>
  </si>
  <si>
    <t>092I  :811234:00:------:--</t>
  </si>
  <si>
    <t>21:1082:000210</t>
  </si>
  <si>
    <t>21:0156:000198</t>
  </si>
  <si>
    <t>21:0156:000198:0001:0001:00</t>
  </si>
  <si>
    <t>092I  :811235:00:------:--</t>
  </si>
  <si>
    <t>21:1082:000211</t>
  </si>
  <si>
    <t>21:0156:000199</t>
  </si>
  <si>
    <t>21:0156:000199:0001:0001:00</t>
  </si>
  <si>
    <t>2.45</t>
  </si>
  <si>
    <t>092I  :811236:00:------:--</t>
  </si>
  <si>
    <t>21:1082:000212</t>
  </si>
  <si>
    <t>21:0156:000200</t>
  </si>
  <si>
    <t>21:0156:000200:0001:0001:00</t>
  </si>
  <si>
    <t>7.16</t>
  </si>
  <si>
    <t>092I  :811237:00:------:--</t>
  </si>
  <si>
    <t>21:1082:000213</t>
  </si>
  <si>
    <t>21:0156:000201</t>
  </si>
  <si>
    <t>21:0156:000201:0001:0001:00</t>
  </si>
  <si>
    <t>5.74</t>
  </si>
  <si>
    <t>092I  :811238:00:------:--</t>
  </si>
  <si>
    <t>21:1082:000214</t>
  </si>
  <si>
    <t>21:0156:000202</t>
  </si>
  <si>
    <t>21:0156:000202:0001:0001:00</t>
  </si>
  <si>
    <t>3.39</t>
  </si>
  <si>
    <t>092I  :811239:00:------:--</t>
  </si>
  <si>
    <t>21:1082:000215</t>
  </si>
  <si>
    <t>21:0156:000203</t>
  </si>
  <si>
    <t>21:0156:000203:0001:0001:00</t>
  </si>
  <si>
    <t>5.77</t>
  </si>
  <si>
    <t>092I  :811240:00:------:--</t>
  </si>
  <si>
    <t>21:1082:000216</t>
  </si>
  <si>
    <t>21:0156:000204</t>
  </si>
  <si>
    <t>21:0156:000204:0001:0001:00</t>
  </si>
  <si>
    <t>1.83</t>
  </si>
  <si>
    <t>092I  :811242:10:------:--</t>
  </si>
  <si>
    <t>21:1082:000217</t>
  </si>
  <si>
    <t>21:0156:000205</t>
  </si>
  <si>
    <t>21:0156:000205:0001:0001:00</t>
  </si>
  <si>
    <t>092I  :811243:20:811242:10</t>
  </si>
  <si>
    <t>21:1082:000218</t>
  </si>
  <si>
    <t>21:0156:000205:0002:0001:00</t>
  </si>
  <si>
    <t>2.86</t>
  </si>
  <si>
    <t>092I  :811244:00:------:--</t>
  </si>
  <si>
    <t>21:1082:000219</t>
  </si>
  <si>
    <t>21:0156:000206</t>
  </si>
  <si>
    <t>21:0156:000206:0001:0001:00</t>
  </si>
  <si>
    <t>7.94</t>
  </si>
  <si>
    <t>092I  :811245:00:------:--</t>
  </si>
  <si>
    <t>21:1082:000220</t>
  </si>
  <si>
    <t>21:0156:000207</t>
  </si>
  <si>
    <t>21:0156:000207:0001:0001:00</t>
  </si>
  <si>
    <t>7.05</t>
  </si>
  <si>
    <t>092I  :811246:00:------:--</t>
  </si>
  <si>
    <t>21:1082:000221</t>
  </si>
  <si>
    <t>21:0156:000208</t>
  </si>
  <si>
    <t>21:0156:000208:0001:0001:00</t>
  </si>
  <si>
    <t>092I  :811247:00:------:--</t>
  </si>
  <si>
    <t>21:1082:000222</t>
  </si>
  <si>
    <t>21:0156:000209</t>
  </si>
  <si>
    <t>21:0156:000209:0001:0001:00</t>
  </si>
  <si>
    <t>092I  :811248:00:------:--</t>
  </si>
  <si>
    <t>21:1082:000223</t>
  </si>
  <si>
    <t>21:0156:000210</t>
  </si>
  <si>
    <t>21:0156:000210:0001:0001:00</t>
  </si>
  <si>
    <t>4.67</t>
  </si>
  <si>
    <t>092I  :811249:00:------:--</t>
  </si>
  <si>
    <t>21:1082:000224</t>
  </si>
  <si>
    <t>21:0156:000211</t>
  </si>
  <si>
    <t>21:0156:000211:0001:0001:00</t>
  </si>
  <si>
    <t>092I  :811250:00:------:--</t>
  </si>
  <si>
    <t>21:1082:000225</t>
  </si>
  <si>
    <t>21:0156:000212</t>
  </si>
  <si>
    <t>21:0156:000212:0001:0001:00</t>
  </si>
  <si>
    <t>092I  :811251:00:------:--</t>
  </si>
  <si>
    <t>21:1082:000226</t>
  </si>
  <si>
    <t>21:0156:000213</t>
  </si>
  <si>
    <t>21:0156:000213:0001:0001:00</t>
  </si>
  <si>
    <t>092I  :811252:00:------:--</t>
  </si>
  <si>
    <t>21:1082:000227</t>
  </si>
  <si>
    <t>21:0156:000214</t>
  </si>
  <si>
    <t>21:0156:000214:0001:0001:00</t>
  </si>
  <si>
    <t>092I  :811253:00:------:--</t>
  </si>
  <si>
    <t>21:1082:000228</t>
  </si>
  <si>
    <t>21:0156:000215</t>
  </si>
  <si>
    <t>21:0156:000215:0001:0001:00</t>
  </si>
  <si>
    <t>092I  :811255:00:------:--</t>
  </si>
  <si>
    <t>21:1082:000229</t>
  </si>
  <si>
    <t>21:0156:000216</t>
  </si>
  <si>
    <t>21:0156:000216:0001:0001:00</t>
  </si>
  <si>
    <t>092I  :811256:00:------:--</t>
  </si>
  <si>
    <t>21:1082:000230</t>
  </si>
  <si>
    <t>21:0156:000217</t>
  </si>
  <si>
    <t>21:0156:000217:0001:0001:00</t>
  </si>
  <si>
    <t>092I  :811257:00:------:--</t>
  </si>
  <si>
    <t>21:1082:000231</t>
  </si>
  <si>
    <t>21:0156:000218</t>
  </si>
  <si>
    <t>21:0156:000218:0001:0001:00</t>
  </si>
  <si>
    <t>092I  :811258:00:------:--</t>
  </si>
  <si>
    <t>21:1082:000232</t>
  </si>
  <si>
    <t>21:0156:000219</t>
  </si>
  <si>
    <t>21:0156:000219:0001:0001:00</t>
  </si>
  <si>
    <t>092I  :811259:00:------:--</t>
  </si>
  <si>
    <t>21:1082:000233</t>
  </si>
  <si>
    <t>21:0156:000220</t>
  </si>
  <si>
    <t>21:0156:000220:0001:0001:00</t>
  </si>
  <si>
    <t>092I  :811260:00:------:--</t>
  </si>
  <si>
    <t>21:1082:000234</t>
  </si>
  <si>
    <t>21:0156:000221</t>
  </si>
  <si>
    <t>21:0156:000221:0001:0001:00</t>
  </si>
  <si>
    <t>1.84</t>
  </si>
  <si>
    <t>092I  :811262:00:------:--</t>
  </si>
  <si>
    <t>21:1082:000235</t>
  </si>
  <si>
    <t>21:0156:000222</t>
  </si>
  <si>
    <t>21:0156:000222:0001:0001:00</t>
  </si>
  <si>
    <t>1.59</t>
  </si>
  <si>
    <t>092I  :811263:10:------:--</t>
  </si>
  <si>
    <t>21:1082:000236</t>
  </si>
  <si>
    <t>21:0156:000223</t>
  </si>
  <si>
    <t>21:0156:000223:0001:0001:00</t>
  </si>
  <si>
    <t>509</t>
  </si>
  <si>
    <t>092I  :811264:20:811263:10</t>
  </si>
  <si>
    <t>21:1082:000237</t>
  </si>
  <si>
    <t>21:0156:000223:0002:0001:00</t>
  </si>
  <si>
    <t>092I  :811265:00:------:--</t>
  </si>
  <si>
    <t>21:1082:000238</t>
  </si>
  <si>
    <t>21:0156:000224</t>
  </si>
  <si>
    <t>21:0156:000224:0001:0001:00</t>
  </si>
  <si>
    <t>092I  :811266:00:------:--</t>
  </si>
  <si>
    <t>21:1082:000239</t>
  </si>
  <si>
    <t>21:0156:000225</t>
  </si>
  <si>
    <t>21:0156:000225:0001:0001:00</t>
  </si>
  <si>
    <t>092I  :811267:00:------:--</t>
  </si>
  <si>
    <t>21:1082:000240</t>
  </si>
  <si>
    <t>21:0156:000226</t>
  </si>
  <si>
    <t>21:0156:000226:0001:0001:00</t>
  </si>
  <si>
    <t>932</t>
  </si>
  <si>
    <t>092I  :811268:00:------:--</t>
  </si>
  <si>
    <t>21:1082:000241</t>
  </si>
  <si>
    <t>21:0156:000227</t>
  </si>
  <si>
    <t>21:0156:000227:0001:0001:00</t>
  </si>
  <si>
    <t>092I  :811269:00:------:--</t>
  </si>
  <si>
    <t>21:1082:000242</t>
  </si>
  <si>
    <t>21:0156:000228</t>
  </si>
  <si>
    <t>21:0156:000228:0001:0001:00</t>
  </si>
  <si>
    <t>092I  :811271:00:------:--</t>
  </si>
  <si>
    <t>21:1082:000243</t>
  </si>
  <si>
    <t>21:0156:000229</t>
  </si>
  <si>
    <t>21:0156:000229:0001:0001:00</t>
  </si>
  <si>
    <t>092I  :811272:00:------:--</t>
  </si>
  <si>
    <t>21:1082:000244</t>
  </si>
  <si>
    <t>21:0156:000230</t>
  </si>
  <si>
    <t>21:0156:000230:0001:0001:00</t>
  </si>
  <si>
    <t>092I  :811273:00:------:--</t>
  </si>
  <si>
    <t>21:1082:000245</t>
  </si>
  <si>
    <t>21:0156:000231</t>
  </si>
  <si>
    <t>21:0156:000231:0001:0001:00</t>
  </si>
  <si>
    <t>3.85</t>
  </si>
  <si>
    <t>092I  :811274:00:------:--</t>
  </si>
  <si>
    <t>21:1082:000246</t>
  </si>
  <si>
    <t>21:0156:000232</t>
  </si>
  <si>
    <t>21:0156:000232:0001:0001:00</t>
  </si>
  <si>
    <t>092I  :811275:00:------:--</t>
  </si>
  <si>
    <t>21:1082:000247</t>
  </si>
  <si>
    <t>21:0156:000233</t>
  </si>
  <si>
    <t>21:0156:000233:0001:0001:00</t>
  </si>
  <si>
    <t>2.79</t>
  </si>
  <si>
    <t>092I  :811276:00:------:--</t>
  </si>
  <si>
    <t>21:1082:000248</t>
  </si>
  <si>
    <t>21:0156:000234</t>
  </si>
  <si>
    <t>21:0156:000234:0001:0001:00</t>
  </si>
  <si>
    <t>092I  :811277:00:------:--</t>
  </si>
  <si>
    <t>21:1082:000249</t>
  </si>
  <si>
    <t>21:0156:000235</t>
  </si>
  <si>
    <t>21:0156:000235:0001:0001:00</t>
  </si>
  <si>
    <t>3.24</t>
  </si>
  <si>
    <t>092I  :811278:00:------:--</t>
  </si>
  <si>
    <t>21:1082:000250</t>
  </si>
  <si>
    <t>21:0156:000236</t>
  </si>
  <si>
    <t>21:0156:000236:0001:0001:00</t>
  </si>
  <si>
    <t>8.29</t>
  </si>
  <si>
    <t>092I  :811279:00:------:--</t>
  </si>
  <si>
    <t>21:1082:000251</t>
  </si>
  <si>
    <t>21:0156:000237</t>
  </si>
  <si>
    <t>21:0156:000237:0001:0001:00</t>
  </si>
  <si>
    <t>092I  :811280:00:------:--</t>
  </si>
  <si>
    <t>21:1082:000252</t>
  </si>
  <si>
    <t>21:0156:000238</t>
  </si>
  <si>
    <t>21:0156:000238:0001:0001:00</t>
  </si>
  <si>
    <t>092I  :811282:00:------:--</t>
  </si>
  <si>
    <t>21:1082:000253</t>
  </si>
  <si>
    <t>21:0156:000239</t>
  </si>
  <si>
    <t>21:0156:000239:0001:0001:00</t>
  </si>
  <si>
    <t>092I  :811283:00:------:--</t>
  </si>
  <si>
    <t>21:1082:000254</t>
  </si>
  <si>
    <t>21:0156:000240</t>
  </si>
  <si>
    <t>21:0156:000240:0001:0001:00</t>
  </si>
  <si>
    <t>092I  :811284:00:------:--</t>
  </si>
  <si>
    <t>21:1082:000255</t>
  </si>
  <si>
    <t>21:0156:000241</t>
  </si>
  <si>
    <t>21:0156:000241:0001:0001:00</t>
  </si>
  <si>
    <t>092I  :813002:00:------:--</t>
  </si>
  <si>
    <t>21:1082:000256</t>
  </si>
  <si>
    <t>21:0156:000242</t>
  </si>
  <si>
    <t>21:0156:000242:0001:0001:00</t>
  </si>
  <si>
    <t>092I  :813003:00:------:--</t>
  </si>
  <si>
    <t>21:1082:000257</t>
  </si>
  <si>
    <t>21:0156:000243</t>
  </si>
  <si>
    <t>21:0156:000243:0001:0001:00</t>
  </si>
  <si>
    <t>092I  :813004:00:------:--</t>
  </si>
  <si>
    <t>21:1082:000258</t>
  </si>
  <si>
    <t>21:0156:000244</t>
  </si>
  <si>
    <t>21:0156:000244:0001:0001:00</t>
  </si>
  <si>
    <t>092I  :813005:10:------:--</t>
  </si>
  <si>
    <t>21:1082:000259</t>
  </si>
  <si>
    <t>21:0156:000245</t>
  </si>
  <si>
    <t>21:0156:000245:0001:0001:00</t>
  </si>
  <si>
    <t>092I  :813006:20:813005:10</t>
  </si>
  <si>
    <t>21:1082:000260</t>
  </si>
  <si>
    <t>21:0156:000245:0002:0001:00</t>
  </si>
  <si>
    <t>092I  :813008:00:------:--</t>
  </si>
  <si>
    <t>21:1082:000261</t>
  </si>
  <si>
    <t>21:0156:000246</t>
  </si>
  <si>
    <t>21:0156:000246:0001:0001:00</t>
  </si>
  <si>
    <t>092I  :813009:00:------:--</t>
  </si>
  <si>
    <t>21:1082:000262</t>
  </si>
  <si>
    <t>21:0156:000247</t>
  </si>
  <si>
    <t>21:0156:000247:0001:0001:00</t>
  </si>
  <si>
    <t>092I  :813010:00:------:--</t>
  </si>
  <si>
    <t>21:1082:000263</t>
  </si>
  <si>
    <t>21:0156:000248</t>
  </si>
  <si>
    <t>21:0156:000248:0001:0001:00</t>
  </si>
  <si>
    <t>092I  :813011:00:------:--</t>
  </si>
  <si>
    <t>21:1082:000264</t>
  </si>
  <si>
    <t>21:0156:000249</t>
  </si>
  <si>
    <t>21:0156:000249:0001:0001:00</t>
  </si>
  <si>
    <t>092I  :813012:00:------:--</t>
  </si>
  <si>
    <t>21:1082:000265</t>
  </si>
  <si>
    <t>21:0156:000250</t>
  </si>
  <si>
    <t>21:0156:000250:0001:0001:00</t>
  </si>
  <si>
    <t>092I  :813013:00:------:--</t>
  </si>
  <si>
    <t>21:1082:000266</t>
  </si>
  <si>
    <t>21:0156:000251</t>
  </si>
  <si>
    <t>21:0156:000251:0001:0001:00</t>
  </si>
  <si>
    <t>092I  :813014:00:------:--</t>
  </si>
  <si>
    <t>21:1082:000267</t>
  </si>
  <si>
    <t>21:0156:000252</t>
  </si>
  <si>
    <t>21:0156:000252:0001:0001:00</t>
  </si>
  <si>
    <t>092I  :813015:00:------:--</t>
  </si>
  <si>
    <t>21:1082:000268</t>
  </si>
  <si>
    <t>21:0156:000253</t>
  </si>
  <si>
    <t>21:0156:000253:0001:0001:00</t>
  </si>
  <si>
    <t>69.8</t>
  </si>
  <si>
    <t>092I  :813016:00:------:--</t>
  </si>
  <si>
    <t>21:1082:000269</t>
  </si>
  <si>
    <t>21:0156:000254</t>
  </si>
  <si>
    <t>21:0156:000254:0001:0001:00</t>
  </si>
  <si>
    <t>092I  :813017:00:------:--</t>
  </si>
  <si>
    <t>21:1082:000270</t>
  </si>
  <si>
    <t>21:0156:000255</t>
  </si>
  <si>
    <t>21:0156:000255:0001:0001:00</t>
  </si>
  <si>
    <t>092I  :813018:00:------:--</t>
  </si>
  <si>
    <t>21:1082:000271</t>
  </si>
  <si>
    <t>21:0156:000256</t>
  </si>
  <si>
    <t>21:0156:000256:0001:0001:00</t>
  </si>
  <si>
    <t>092I  :813019:00:------:--</t>
  </si>
  <si>
    <t>21:1082:000272</t>
  </si>
  <si>
    <t>21:0156:000257</t>
  </si>
  <si>
    <t>21:0156:000257:0001:0001:00</t>
  </si>
  <si>
    <t>092I  :813020:00:------:--</t>
  </si>
  <si>
    <t>21:1082:000273</t>
  </si>
  <si>
    <t>21:0156:000258</t>
  </si>
  <si>
    <t>21:0156:000258:0001:0001:00</t>
  </si>
  <si>
    <t>092I  :813022:00:------:--</t>
  </si>
  <si>
    <t>21:1082:000274</t>
  </si>
  <si>
    <t>21:0156:000259</t>
  </si>
  <si>
    <t>21:0156:000259:0001:0001:00</t>
  </si>
  <si>
    <t>092I  :813023:00:------:--</t>
  </si>
  <si>
    <t>21:1082:000275</t>
  </si>
  <si>
    <t>21:0156:000260</t>
  </si>
  <si>
    <t>21:0156:000260:0001:0001:00</t>
  </si>
  <si>
    <t>092I  :813024:00:------:--</t>
  </si>
  <si>
    <t>21:1082:000276</t>
  </si>
  <si>
    <t>21:0156:000261</t>
  </si>
  <si>
    <t>21:0156:000261:0001:0001:00</t>
  </si>
  <si>
    <t>092I  :813025:00:------:--</t>
  </si>
  <si>
    <t>21:1082:000277</t>
  </si>
  <si>
    <t>21:0156:000262</t>
  </si>
  <si>
    <t>21:0156:000262:0001:0001:00</t>
  </si>
  <si>
    <t>092I  :813026:00:------:--</t>
  </si>
  <si>
    <t>21:1082:000278</t>
  </si>
  <si>
    <t>21:0156:000263</t>
  </si>
  <si>
    <t>21:0156:000263:0001:0001:00</t>
  </si>
  <si>
    <t>092I  :813027:00:------:--</t>
  </si>
  <si>
    <t>21:1082:000279</t>
  </si>
  <si>
    <t>21:0156:000264</t>
  </si>
  <si>
    <t>21:0156:000264:0001:0001:00</t>
  </si>
  <si>
    <t>092I  :813028:00:------:--</t>
  </si>
  <si>
    <t>21:1082:000280</t>
  </si>
  <si>
    <t>21:0156:000265</t>
  </si>
  <si>
    <t>21:0156:000265:0001:0001:00</t>
  </si>
  <si>
    <t>092I  :813029:00:------:--</t>
  </si>
  <si>
    <t>21:1082:000281</t>
  </si>
  <si>
    <t>21:0156:000266</t>
  </si>
  <si>
    <t>21:0156:000266:0001:0001:00</t>
  </si>
  <si>
    <t>092I  :813030:10:------:--</t>
  </si>
  <si>
    <t>21:1082:000282</t>
  </si>
  <si>
    <t>21:0156:000267</t>
  </si>
  <si>
    <t>21:0156:000267:0001:0001:00</t>
  </si>
  <si>
    <t>092I  :813031:20:813030:10</t>
  </si>
  <si>
    <t>21:1082:000283</t>
  </si>
  <si>
    <t>21:0156:000267:0002:0001:00</t>
  </si>
  <si>
    <t>3230</t>
  </si>
  <si>
    <t>092I  :813033:00:------:--</t>
  </si>
  <si>
    <t>21:1082:000284</t>
  </si>
  <si>
    <t>21:0156:000268</t>
  </si>
  <si>
    <t>21:0156:000268:0001:0001:00</t>
  </si>
  <si>
    <t>092I  :813034:00:------:--</t>
  </si>
  <si>
    <t>21:1082:000285</t>
  </si>
  <si>
    <t>21:0156:000269</t>
  </si>
  <si>
    <t>21:0156:000269:0001:0001:00</t>
  </si>
  <si>
    <t>092I  :813035:00:------:--</t>
  </si>
  <si>
    <t>21:1082:000286</t>
  </si>
  <si>
    <t>21:0156:000270</t>
  </si>
  <si>
    <t>21:0156:000270:0001:0001:00</t>
  </si>
  <si>
    <t>092I  :813036:00:------:--</t>
  </si>
  <si>
    <t>21:1082:000287</t>
  </si>
  <si>
    <t>21:0156:000271</t>
  </si>
  <si>
    <t>21:0156:000271:0001:0001:00</t>
  </si>
  <si>
    <t>092I  :813037:00:------:--</t>
  </si>
  <si>
    <t>21:1082:000288</t>
  </si>
  <si>
    <t>21:0156:000272</t>
  </si>
  <si>
    <t>21:0156:000272:0001:0001:00</t>
  </si>
  <si>
    <t>092I  :813038:00:------:--</t>
  </si>
  <si>
    <t>21:1082:000289</t>
  </si>
  <si>
    <t>21:0156:000273</t>
  </si>
  <si>
    <t>21:0156:000273:0001:0001:00</t>
  </si>
  <si>
    <t>092I  :813039:00:------:--</t>
  </si>
  <si>
    <t>21:1082:000290</t>
  </si>
  <si>
    <t>21:0156:000274</t>
  </si>
  <si>
    <t>21:0156:000274:0001:0001:00</t>
  </si>
  <si>
    <t>092I  :813040:00:------:--</t>
  </si>
  <si>
    <t>21:1082:000291</t>
  </si>
  <si>
    <t>21:0156:000275</t>
  </si>
  <si>
    <t>21:0156:000275:0001:0001:00</t>
  </si>
  <si>
    <t>092I  :813042:00:------:--</t>
  </si>
  <si>
    <t>21:1082:000292</t>
  </si>
  <si>
    <t>21:0156:000276</t>
  </si>
  <si>
    <t>21:0156:000276:0001:0001:00</t>
  </si>
  <si>
    <t>092I  :813043:00:------:--</t>
  </si>
  <si>
    <t>21:1082:000293</t>
  </si>
  <si>
    <t>21:0156:000277</t>
  </si>
  <si>
    <t>21:0156:000277:0001:0001:00</t>
  </si>
  <si>
    <t>092I  :813044:00:------:--</t>
  </si>
  <si>
    <t>21:1082:000294</t>
  </si>
  <si>
    <t>21:0156:000278</t>
  </si>
  <si>
    <t>21:0156:000278:0001:0001:00</t>
  </si>
  <si>
    <t>092I  :813045:00:------:--</t>
  </si>
  <si>
    <t>21:1082:000295</t>
  </si>
  <si>
    <t>21:0156:000279</t>
  </si>
  <si>
    <t>21:0156:000279:0001:0001:00</t>
  </si>
  <si>
    <t>4.16</t>
  </si>
  <si>
    <t>092I  :813046:00:------:--</t>
  </si>
  <si>
    <t>21:1082:000296</t>
  </si>
  <si>
    <t>21:0156:000280</t>
  </si>
  <si>
    <t>21:0156:000280:0001:0001:00</t>
  </si>
  <si>
    <t>092I  :813048:10:------:--</t>
  </si>
  <si>
    <t>21:1082:000297</t>
  </si>
  <si>
    <t>21:0156:000281</t>
  </si>
  <si>
    <t>21:0156:000281:0001:0001:00</t>
  </si>
  <si>
    <t>092I  :813049:20:813048:10</t>
  </si>
  <si>
    <t>21:1082:000298</t>
  </si>
  <si>
    <t>21:0156:000281:0002:0001:00</t>
  </si>
  <si>
    <t>092I  :813050:00:------:--</t>
  </si>
  <si>
    <t>21:1082:000299</t>
  </si>
  <si>
    <t>21:0156:000282</t>
  </si>
  <si>
    <t>21:0156:000282:0001:0001:00</t>
  </si>
  <si>
    <t>092I  :813051:00:------:--</t>
  </si>
  <si>
    <t>21:1082:000300</t>
  </si>
  <si>
    <t>21:0156:000283</t>
  </si>
  <si>
    <t>21:0156:000283:0001:0001:00</t>
  </si>
  <si>
    <t>092I  :813052:00:------:--</t>
  </si>
  <si>
    <t>21:1082:000301</t>
  </si>
  <si>
    <t>21:0156:000284</t>
  </si>
  <si>
    <t>21:0156:000284:0001:0001:00</t>
  </si>
  <si>
    <t>092I  :813053:00:------:--</t>
  </si>
  <si>
    <t>21:1082:000302</t>
  </si>
  <si>
    <t>21:0156:000285</t>
  </si>
  <si>
    <t>21:0156:000285:0001:0001:00</t>
  </si>
  <si>
    <t>092I  :813054:00:------:--</t>
  </si>
  <si>
    <t>21:1082:000303</t>
  </si>
  <si>
    <t>21:0156:000286</t>
  </si>
  <si>
    <t>21:0156:000286:0001:0001:00</t>
  </si>
  <si>
    <t>092I  :813055:00:------:--</t>
  </si>
  <si>
    <t>21:1082:000304</t>
  </si>
  <si>
    <t>21:0156:000287</t>
  </si>
  <si>
    <t>21:0156:000287:0001:0001:00</t>
  </si>
  <si>
    <t>092I  :813056:00:------:--</t>
  </si>
  <si>
    <t>21:1082:000305</t>
  </si>
  <si>
    <t>21:0156:000288</t>
  </si>
  <si>
    <t>21:0156:000288:0001:0001:00</t>
  </si>
  <si>
    <t>092I  :813057:00:------:--</t>
  </si>
  <si>
    <t>21:1082:000306</t>
  </si>
  <si>
    <t>21:0156:000289</t>
  </si>
  <si>
    <t>21:0156:000289:0001:0001:00</t>
  </si>
  <si>
    <t>092I  :813058:00:------:--</t>
  </si>
  <si>
    <t>21:1082:000307</t>
  </si>
  <si>
    <t>21:0156:000290</t>
  </si>
  <si>
    <t>21:0156:000290:0001:0001:00</t>
  </si>
  <si>
    <t>092I  :813059:00:------:--</t>
  </si>
  <si>
    <t>21:1082:000308</t>
  </si>
  <si>
    <t>21:0156:000291</t>
  </si>
  <si>
    <t>21:0156:000291:0001:0001:00</t>
  </si>
  <si>
    <t>092I  :813060:00:------:--</t>
  </si>
  <si>
    <t>21:1082:000309</t>
  </si>
  <si>
    <t>21:0156:000292</t>
  </si>
  <si>
    <t>21:0156:000292:0001:0001:00</t>
  </si>
  <si>
    <t>092I  :813062:10:------:--</t>
  </si>
  <si>
    <t>21:1082:000310</t>
  </si>
  <si>
    <t>21:0156:000293</t>
  </si>
  <si>
    <t>21:0156:000293:0001:0001:00</t>
  </si>
  <si>
    <t>092I  :813063:20:813062:10</t>
  </si>
  <si>
    <t>21:1082:000311</t>
  </si>
  <si>
    <t>21:0156:000293:0002:0001:00</t>
  </si>
  <si>
    <t>092I  :813064:00:------:--</t>
  </si>
  <si>
    <t>21:1082:000312</t>
  </si>
  <si>
    <t>21:0156:000294</t>
  </si>
  <si>
    <t>21:0156:000294:0001:0001:00</t>
  </si>
  <si>
    <t>092I  :813065:00:------:--</t>
  </si>
  <si>
    <t>21:1082:000313</t>
  </si>
  <si>
    <t>21:0156:000295</t>
  </si>
  <si>
    <t>21:0156:000295:0001:0001:00</t>
  </si>
  <si>
    <t>092I  :813066:00:------:--</t>
  </si>
  <si>
    <t>21:1082:000314</t>
  </si>
  <si>
    <t>21:0156:000296</t>
  </si>
  <si>
    <t>21:0156:000296:0001:0001:00</t>
  </si>
  <si>
    <t>092I  :813068:00:------:--</t>
  </si>
  <si>
    <t>21:1082:000315</t>
  </si>
  <si>
    <t>21:0156:000297</t>
  </si>
  <si>
    <t>21:0156:000297:0001:0001:00</t>
  </si>
  <si>
    <t>092I  :813069:00:------:--</t>
  </si>
  <si>
    <t>21:1082:000316</t>
  </si>
  <si>
    <t>21:0156:000298</t>
  </si>
  <si>
    <t>21:0156:000298:0001:0001:00</t>
  </si>
  <si>
    <t>092I  :813070:00:------:--</t>
  </si>
  <si>
    <t>21:1082:000317</t>
  </si>
  <si>
    <t>21:0156:000299</t>
  </si>
  <si>
    <t>21:0156:000299:0001:0001:00</t>
  </si>
  <si>
    <t>092I  :813071:00:------:--</t>
  </si>
  <si>
    <t>21:1082:000318</t>
  </si>
  <si>
    <t>21:0156:000300</t>
  </si>
  <si>
    <t>21:0156:000300:0001:0001:00</t>
  </si>
  <si>
    <t>092I  :813072:00:------:--</t>
  </si>
  <si>
    <t>21:1082:000319</t>
  </si>
  <si>
    <t>21:0156:000301</t>
  </si>
  <si>
    <t>21:0156:000301:0001:0001:00</t>
  </si>
  <si>
    <t>092I  :813073:00:------:--</t>
  </si>
  <si>
    <t>21:1082:000320</t>
  </si>
  <si>
    <t>21:0156:000302</t>
  </si>
  <si>
    <t>21:0156:000302:0001:0001:00</t>
  </si>
  <si>
    <t>092I  :813074:00:------:--</t>
  </si>
  <si>
    <t>21:1082:000321</t>
  </si>
  <si>
    <t>21:0156:000303</t>
  </si>
  <si>
    <t>21:0156:000303:0001:0001:00</t>
  </si>
  <si>
    <t>092I  :813075:00:------:--</t>
  </si>
  <si>
    <t>21:1082:000322</t>
  </si>
  <si>
    <t>21:0156:000304</t>
  </si>
  <si>
    <t>21:0156:000304:0001:0001:00</t>
  </si>
  <si>
    <t>092I  :813076:00:------:--</t>
  </si>
  <si>
    <t>21:1082:000323</t>
  </si>
  <si>
    <t>21:0156:000305</t>
  </si>
  <si>
    <t>21:0156:000305:0001:0001:00</t>
  </si>
  <si>
    <t>092I  :813077:00:------:--</t>
  </si>
  <si>
    <t>21:1082:000324</t>
  </si>
  <si>
    <t>21:0156:000306</t>
  </si>
  <si>
    <t>21:0156:000306:0001:0001:00</t>
  </si>
  <si>
    <t>092I  :813078:00:------:--</t>
  </si>
  <si>
    <t>21:1082:000325</t>
  </si>
  <si>
    <t>21:0156:000307</t>
  </si>
  <si>
    <t>21:0156:000307:0001:0001:00</t>
  </si>
  <si>
    <t>092I  :813079:00:------:--</t>
  </si>
  <si>
    <t>21:1082:000326</t>
  </si>
  <si>
    <t>21:0156:000308</t>
  </si>
  <si>
    <t>21:0156:000308:0001:0001:00</t>
  </si>
  <si>
    <t>4.88</t>
  </si>
  <si>
    <t>092I  :813080:00:------:--</t>
  </si>
  <si>
    <t>21:1082:000327</t>
  </si>
  <si>
    <t>21:0156:000309</t>
  </si>
  <si>
    <t>21:0156:000309:0001:0001:00</t>
  </si>
  <si>
    <t>092I  :813082:00:------:--</t>
  </si>
  <si>
    <t>21:1082:000328</t>
  </si>
  <si>
    <t>21:0156:000310</t>
  </si>
  <si>
    <t>21:0156:000310:0001:0001:00</t>
  </si>
  <si>
    <t>092I  :813083:00:------:--</t>
  </si>
  <si>
    <t>21:1082:000329</t>
  </si>
  <si>
    <t>21:0156:000311</t>
  </si>
  <si>
    <t>21:0156:000311:0001:0001:00</t>
  </si>
  <si>
    <t>092I  :813084:00:------:--</t>
  </si>
  <si>
    <t>21:1082:000330</t>
  </si>
  <si>
    <t>21:0156:000312</t>
  </si>
  <si>
    <t>21:0156:000312:0001:0001:00</t>
  </si>
  <si>
    <t>3.23</t>
  </si>
  <si>
    <t>092I  :813085:00:------:--</t>
  </si>
  <si>
    <t>21:1082:000331</t>
  </si>
  <si>
    <t>21:0156:000313</t>
  </si>
  <si>
    <t>21:0156:000313:0001:0001:00</t>
  </si>
  <si>
    <t>092I  :813086:00:------:--</t>
  </si>
  <si>
    <t>21:1082:000332</t>
  </si>
  <si>
    <t>21:0156:000314</t>
  </si>
  <si>
    <t>21:0156:000314:0001:0001:00</t>
  </si>
  <si>
    <t>092I  :813087:00:------:--</t>
  </si>
  <si>
    <t>21:1082:000333</t>
  </si>
  <si>
    <t>21:0156:000315</t>
  </si>
  <si>
    <t>21:0156:000315:0001:0001:00</t>
  </si>
  <si>
    <t>092I  :813088:00:------:--</t>
  </si>
  <si>
    <t>21:1082:000334</t>
  </si>
  <si>
    <t>21:0156:000316</t>
  </si>
  <si>
    <t>21:0156:000316:0001:0001:00</t>
  </si>
  <si>
    <t>9.13</t>
  </si>
  <si>
    <t>092I  :813089:00:------:--</t>
  </si>
  <si>
    <t>21:1082:000335</t>
  </si>
  <si>
    <t>21:0156:000317</t>
  </si>
  <si>
    <t>21:0156:000317:0001:0001:00</t>
  </si>
  <si>
    <t>092I  :813090:10:------:--</t>
  </si>
  <si>
    <t>21:1082:000336</t>
  </si>
  <si>
    <t>21:0156:000318</t>
  </si>
  <si>
    <t>21:0156:000318:0001:0001:00</t>
  </si>
  <si>
    <t>092I  :813091:20:813090:10</t>
  </si>
  <si>
    <t>21:1082:000337</t>
  </si>
  <si>
    <t>21:0156:000318:0002:0001:00</t>
  </si>
  <si>
    <t>092I  :813092:00:------:--</t>
  </si>
  <si>
    <t>21:1082:000338</t>
  </si>
  <si>
    <t>21:0156:000319</t>
  </si>
  <si>
    <t>21:0156:000319:0001:0001:00</t>
  </si>
  <si>
    <t>092I  :813093:00:------:--</t>
  </si>
  <si>
    <t>21:1082:000339</t>
  </si>
  <si>
    <t>21:0156:000320</t>
  </si>
  <si>
    <t>21:0156:000320:0001:0001:00</t>
  </si>
  <si>
    <t>092I  :813094:00:------:--</t>
  </si>
  <si>
    <t>21:1082:000340</t>
  </si>
  <si>
    <t>21:0156:000321</t>
  </si>
  <si>
    <t>21:0156:000321:0001:0001:00</t>
  </si>
  <si>
    <t>092I  :813096:00:------:--</t>
  </si>
  <si>
    <t>21:1082:000341</t>
  </si>
  <si>
    <t>21:0156:000322</t>
  </si>
  <si>
    <t>21:0156:000322:0001:0001:00</t>
  </si>
  <si>
    <t>092I  :813097:00:------:--</t>
  </si>
  <si>
    <t>21:1082:000342</t>
  </si>
  <si>
    <t>21:0156:000323</t>
  </si>
  <si>
    <t>21:0156:000323:0001:0001:00</t>
  </si>
  <si>
    <t>092I  :813098:00:------:--</t>
  </si>
  <si>
    <t>21:1082:000343</t>
  </si>
  <si>
    <t>21:0156:000324</t>
  </si>
  <si>
    <t>21:0156:000324:0001:0001:00</t>
  </si>
  <si>
    <t>092I  :813099:00:------:--</t>
  </si>
  <si>
    <t>21:1082:000344</t>
  </si>
  <si>
    <t>21:0156:000325</t>
  </si>
  <si>
    <t>21:0156:000325:0001:0001:00</t>
  </si>
  <si>
    <t>092I  :813100:00:------:--</t>
  </si>
  <si>
    <t>21:1082:000345</t>
  </si>
  <si>
    <t>21:0156:000326</t>
  </si>
  <si>
    <t>21:0156:000326:0001:0001:00</t>
  </si>
  <si>
    <t>5.34</t>
  </si>
  <si>
    <t>092I  :813102:00:------:--</t>
  </si>
  <si>
    <t>21:1082:000346</t>
  </si>
  <si>
    <t>21:0156:000327</t>
  </si>
  <si>
    <t>21:0156:000327:0001:0001:00</t>
  </si>
  <si>
    <t>092I  :813103:00:------:--</t>
  </si>
  <si>
    <t>21:1082:000347</t>
  </si>
  <si>
    <t>21:0156:000328</t>
  </si>
  <si>
    <t>21:0156:000328:0001:0001:00</t>
  </si>
  <si>
    <t>092I  :813104:00:------:--</t>
  </si>
  <si>
    <t>21:1082:000348</t>
  </si>
  <si>
    <t>21:0156:000329</t>
  </si>
  <si>
    <t>21:0156:000329:0001:0001:00</t>
  </si>
  <si>
    <t>092I  :813105:00:------:--</t>
  </si>
  <si>
    <t>21:1082:000349</t>
  </si>
  <si>
    <t>21:0156:000330</t>
  </si>
  <si>
    <t>21:0156:000330:0001:0001:00</t>
  </si>
  <si>
    <t>092I  :813106:00:------:--</t>
  </si>
  <si>
    <t>21:1082:000350</t>
  </si>
  <si>
    <t>21:0156:000331</t>
  </si>
  <si>
    <t>21:0156:000331:0001:0001:00</t>
  </si>
  <si>
    <t>092I  :813107:00:------:--</t>
  </si>
  <si>
    <t>21:1082:000351</t>
  </si>
  <si>
    <t>21:0156:000332</t>
  </si>
  <si>
    <t>21:0156:000332:0001:0001:00</t>
  </si>
  <si>
    <t>092I  :813108:00:------:--</t>
  </si>
  <si>
    <t>21:1082:000352</t>
  </si>
  <si>
    <t>21:0156:000333</t>
  </si>
  <si>
    <t>21:0156:000333:0001:0001:00</t>
  </si>
  <si>
    <t>092I  :813109:00:------:--</t>
  </si>
  <si>
    <t>21:1082:000353</t>
  </si>
  <si>
    <t>21:0156:000334</t>
  </si>
  <si>
    <t>21:0156:000334:0001:0001:00</t>
  </si>
  <si>
    <t>092I  :813110:10:------:--</t>
  </si>
  <si>
    <t>21:1082:000354</t>
  </si>
  <si>
    <t>21:0156:000335</t>
  </si>
  <si>
    <t>21:0156:000335:0001:0001:00</t>
  </si>
  <si>
    <t>092I  :813111:20:813110:10</t>
  </si>
  <si>
    <t>21:1082:000355</t>
  </si>
  <si>
    <t>21:0156:000335:0002:0001:00</t>
  </si>
  <si>
    <t>092I  :813112:00:------:--</t>
  </si>
  <si>
    <t>21:1082:000356</t>
  </si>
  <si>
    <t>21:0156:000336</t>
  </si>
  <si>
    <t>21:0156:000336:0001:0001:00</t>
  </si>
  <si>
    <t>092I  :813114:00:------:--</t>
  </si>
  <si>
    <t>21:1082:000357</t>
  </si>
  <si>
    <t>21:0156:000337</t>
  </si>
  <si>
    <t>21:0156:000337:0001:0001:00</t>
  </si>
  <si>
    <t>092I  :813115:00:------:--</t>
  </si>
  <si>
    <t>21:1082:000358</t>
  </si>
  <si>
    <t>21:0156:000338</t>
  </si>
  <si>
    <t>21:0156:000338:0001:0001:00</t>
  </si>
  <si>
    <t>092I  :813116:00:------:--</t>
  </si>
  <si>
    <t>21:1082:000359</t>
  </si>
  <si>
    <t>21:0156:000339</t>
  </si>
  <si>
    <t>21:0156:000339:0001:0001:00</t>
  </si>
  <si>
    <t>092I  :813117:00:------:--</t>
  </si>
  <si>
    <t>21:1082:000360</t>
  </si>
  <si>
    <t>21:0156:000340</t>
  </si>
  <si>
    <t>21:0156:000340:0001:0001:00</t>
  </si>
  <si>
    <t>092I  :813118:00:------:--</t>
  </si>
  <si>
    <t>21:1082:000361</t>
  </si>
  <si>
    <t>21:0156:000341</t>
  </si>
  <si>
    <t>21:0156:000341:0001:0001:00</t>
  </si>
  <si>
    <t>092I  :813119:00:------:--</t>
  </si>
  <si>
    <t>21:1082:000362</t>
  </si>
  <si>
    <t>21:0156:000342</t>
  </si>
  <si>
    <t>21:0156:000342:0001:0001:00</t>
  </si>
  <si>
    <t>7.91</t>
  </si>
  <si>
    <t>092I  :813120:00:------:--</t>
  </si>
  <si>
    <t>21:1082:000363</t>
  </si>
  <si>
    <t>21:0156:000343</t>
  </si>
  <si>
    <t>21:0156:000343:0001:0001:00</t>
  </si>
  <si>
    <t>092I  :813123:00:------:--</t>
  </si>
  <si>
    <t>21:1082:000364</t>
  </si>
  <si>
    <t>21:0156:000344</t>
  </si>
  <si>
    <t>21:0156:000344:0001:0001:00</t>
  </si>
  <si>
    <t>8.34</t>
  </si>
  <si>
    <t>092I  :813124:00:------:--</t>
  </si>
  <si>
    <t>21:1082:000365</t>
  </si>
  <si>
    <t>21:0156:000345</t>
  </si>
  <si>
    <t>21:0156:000345:0001:0001:00</t>
  </si>
  <si>
    <t>092I  :813125:00:------:--</t>
  </si>
  <si>
    <t>21:1082:000366</t>
  </si>
  <si>
    <t>21:0156:000346</t>
  </si>
  <si>
    <t>21:0156:000346:0001:0001:00</t>
  </si>
  <si>
    <t>092I  :813126:00:------:--</t>
  </si>
  <si>
    <t>21:1082:000367</t>
  </si>
  <si>
    <t>21:0156:000347</t>
  </si>
  <si>
    <t>21:0156:000347:0001:0001:00</t>
  </si>
  <si>
    <t>092I  :813127:00:------:--</t>
  </si>
  <si>
    <t>21:1082:000368</t>
  </si>
  <si>
    <t>21:0156:000348</t>
  </si>
  <si>
    <t>21:0156:000348:0001:0001:00</t>
  </si>
  <si>
    <t>7.02</t>
  </si>
  <si>
    <t>092I  :813128:10:------:--</t>
  </si>
  <si>
    <t>21:1082:000369</t>
  </si>
  <si>
    <t>21:0156:000349</t>
  </si>
  <si>
    <t>21:0156:000349:0001:0001:00</t>
  </si>
  <si>
    <t>092I  :813129:20:813128:10</t>
  </si>
  <si>
    <t>21:1082:000370</t>
  </si>
  <si>
    <t>21:0156:000349:0002:0001:00</t>
  </si>
  <si>
    <t>092I  :813130:00:------:--</t>
  </si>
  <si>
    <t>21:1082:000371</t>
  </si>
  <si>
    <t>21:0156:000350</t>
  </si>
  <si>
    <t>21:0156:000350:0001:0001:00</t>
  </si>
  <si>
    <t>092I  :813131:00:------:--</t>
  </si>
  <si>
    <t>21:1082:000372</t>
  </si>
  <si>
    <t>21:0156:000351</t>
  </si>
  <si>
    <t>21:0156:000351:0001:0001:00</t>
  </si>
  <si>
    <t>092I  :813132:00:------:--</t>
  </si>
  <si>
    <t>21:1082:000373</t>
  </si>
  <si>
    <t>21:0156:000352</t>
  </si>
  <si>
    <t>21:0156:000352:0001:0001:00</t>
  </si>
  <si>
    <t>3.79</t>
  </si>
  <si>
    <t>092I  :813133:00:------:--</t>
  </si>
  <si>
    <t>21:1082:000374</t>
  </si>
  <si>
    <t>21:0156:000353</t>
  </si>
  <si>
    <t>21:0156:000353:0001:0001:00</t>
  </si>
  <si>
    <t>092I  :813134:00:------:--</t>
  </si>
  <si>
    <t>21:1082:000375</t>
  </si>
  <si>
    <t>21:0156:000354</t>
  </si>
  <si>
    <t>21:0156:000354:0001:0001:00</t>
  </si>
  <si>
    <t>092I  :813135:00:------:--</t>
  </si>
  <si>
    <t>21:1082:000376</t>
  </si>
  <si>
    <t>21:0156:000355</t>
  </si>
  <si>
    <t>21:0156:000355:0001:0001:00</t>
  </si>
  <si>
    <t>4.57</t>
  </si>
  <si>
    <t>092I  :813136:00:------:--</t>
  </si>
  <si>
    <t>21:1082:000377</t>
  </si>
  <si>
    <t>21:0156:000356</t>
  </si>
  <si>
    <t>21:0156:000356:0001:0001:00</t>
  </si>
  <si>
    <t>092I  :813137:00:------:--</t>
  </si>
  <si>
    <t>21:1082:000378</t>
  </si>
  <si>
    <t>21:0156:000357</t>
  </si>
  <si>
    <t>21:0156:000357:0001:0001:00</t>
  </si>
  <si>
    <t>092I  :813138:00:------:--</t>
  </si>
  <si>
    <t>21:1082:000379</t>
  </si>
  <si>
    <t>21:0156:000358</t>
  </si>
  <si>
    <t>21:0156:000358:0001:0001:00</t>
  </si>
  <si>
    <t>092I  :813139:00:------:--</t>
  </si>
  <si>
    <t>21:1082:000380</t>
  </si>
  <si>
    <t>21:0156:000359</t>
  </si>
  <si>
    <t>21:0156:000359:0001:0001:00</t>
  </si>
  <si>
    <t>6.53</t>
  </si>
  <si>
    <t>092I  :813140:00:------:--</t>
  </si>
  <si>
    <t>21:1082:000381</t>
  </si>
  <si>
    <t>21:0156:000360</t>
  </si>
  <si>
    <t>21:0156:000360:0001:0001:00</t>
  </si>
  <si>
    <t>6.41</t>
  </si>
  <si>
    <t>092I  :813142:00:------:--</t>
  </si>
  <si>
    <t>21:1082:000382</t>
  </si>
  <si>
    <t>21:0156:000361</t>
  </si>
  <si>
    <t>21:0156:000361:0001:0001:00</t>
  </si>
  <si>
    <t>092I  :813143:10:------:--</t>
  </si>
  <si>
    <t>21:1082:000383</t>
  </si>
  <si>
    <t>21:0156:000362</t>
  </si>
  <si>
    <t>21:0156:000362:0001:0001:00</t>
  </si>
  <si>
    <t>092I  :813144:20:813143:10</t>
  </si>
  <si>
    <t>21:1082:000384</t>
  </si>
  <si>
    <t>21:0156:000362:0002:0001:00</t>
  </si>
  <si>
    <t>092I  :813145:00:------:--</t>
  </si>
  <si>
    <t>21:1082:000385</t>
  </si>
  <si>
    <t>21:0156:000363</t>
  </si>
  <si>
    <t>21:0156:000363:0001:0001:00</t>
  </si>
  <si>
    <t>092I  :813146:00:------:--</t>
  </si>
  <si>
    <t>21:1082:000386</t>
  </si>
  <si>
    <t>21:0156:000364</t>
  </si>
  <si>
    <t>21:0156:000364:0001:0001:00</t>
  </si>
  <si>
    <t>092I  :813147:00:------:--</t>
  </si>
  <si>
    <t>21:1082:000387</t>
  </si>
  <si>
    <t>21:0156:000365</t>
  </si>
  <si>
    <t>21:0156:000365:0001:0001:00</t>
  </si>
  <si>
    <t>092I  :813148:00:------:--</t>
  </si>
  <si>
    <t>21:1082:000388</t>
  </si>
  <si>
    <t>21:0156:000366</t>
  </si>
  <si>
    <t>21:0156:000366:0001:0001:00</t>
  </si>
  <si>
    <t>092I  :813150:00:------:--</t>
  </si>
  <si>
    <t>21:1082:000389</t>
  </si>
  <si>
    <t>21:0156:000367</t>
  </si>
  <si>
    <t>21:0156:000367:0001:0001:00</t>
  </si>
  <si>
    <t>092I  :813151:00:------:--</t>
  </si>
  <si>
    <t>21:1082:000390</t>
  </si>
  <si>
    <t>21:0156:000368</t>
  </si>
  <si>
    <t>21:0156:000368:0001:0001:00</t>
  </si>
  <si>
    <t>1140</t>
  </si>
  <si>
    <t>092I  :813152:00:------:--</t>
  </si>
  <si>
    <t>21:1082:000391</t>
  </si>
  <si>
    <t>21:0156:000369</t>
  </si>
  <si>
    <t>21:0156:000369:0001:0001:00</t>
  </si>
  <si>
    <t>841</t>
  </si>
  <si>
    <t>092I  :813153:00:------:--</t>
  </si>
  <si>
    <t>21:1082:000392</t>
  </si>
  <si>
    <t>21:0156:000370</t>
  </si>
  <si>
    <t>21:0156:000370:0001:0001:00</t>
  </si>
  <si>
    <t>092I  :813154:00:------:--</t>
  </si>
  <si>
    <t>21:1082:000393</t>
  </si>
  <si>
    <t>21:0156:000371</t>
  </si>
  <si>
    <t>21:0156:000371:0001:0001:00</t>
  </si>
  <si>
    <t>092I  :813155:00:------:--</t>
  </si>
  <si>
    <t>21:1082:000394</t>
  </si>
  <si>
    <t>21:0156:000372</t>
  </si>
  <si>
    <t>21:0156:000372:0001:0001:00</t>
  </si>
  <si>
    <t>092I  :813156:00:------:--</t>
  </si>
  <si>
    <t>21:1082:000395</t>
  </si>
  <si>
    <t>21:0156:000373</t>
  </si>
  <si>
    <t>21:0156:000373:0001:0001:00</t>
  </si>
  <si>
    <t>092I  :813157:00:------:--</t>
  </si>
  <si>
    <t>21:1082:000396</t>
  </si>
  <si>
    <t>21:0156:000374</t>
  </si>
  <si>
    <t>21:0156:000374:0001:0001:00</t>
  </si>
  <si>
    <t>092I  :813158:00:------:--</t>
  </si>
  <si>
    <t>21:1082:000397</t>
  </si>
  <si>
    <t>21:0156:000375</t>
  </si>
  <si>
    <t>21:0156:000375:0001:0001:00</t>
  </si>
  <si>
    <t>092I  :813159:00:------:--</t>
  </si>
  <si>
    <t>21:1082:000398</t>
  </si>
  <si>
    <t>21:0156:000376</t>
  </si>
  <si>
    <t>21:0156:000376:0001:0001:00</t>
  </si>
  <si>
    <t>092I  :813160:00:------:--</t>
  </si>
  <si>
    <t>21:1082:000399</t>
  </si>
  <si>
    <t>21:0156:000377</t>
  </si>
  <si>
    <t>21:0156:000377:0001:0001:00</t>
  </si>
  <si>
    <t>092I  :813162:00:------:--</t>
  </si>
  <si>
    <t>21:1082:000400</t>
  </si>
  <si>
    <t>21:0156:000378</t>
  </si>
  <si>
    <t>21:0156:000378:0001:0001:00</t>
  </si>
  <si>
    <t>092I  :813163:10:------:--</t>
  </si>
  <si>
    <t>21:1082:000401</t>
  </si>
  <si>
    <t>21:0156:000379</t>
  </si>
  <si>
    <t>21:0156:000379:0001:0001:00</t>
  </si>
  <si>
    <t>092I  :813164:20:813163:10</t>
  </si>
  <si>
    <t>21:1082:000402</t>
  </si>
  <si>
    <t>21:0156:000379:0002:0001:00</t>
  </si>
  <si>
    <t>092I  :813165:00:------:--</t>
  </si>
  <si>
    <t>21:1082:000403</t>
  </si>
  <si>
    <t>21:0156:000380</t>
  </si>
  <si>
    <t>21:0156:000380:0001:0001:00</t>
  </si>
  <si>
    <t>092I  :813166:00:------:--</t>
  </si>
  <si>
    <t>21:1082:000404</t>
  </si>
  <si>
    <t>21:0156:000381</t>
  </si>
  <si>
    <t>21:0156:000381:0001:0001:00</t>
  </si>
  <si>
    <t>092I  :813167:00:------:--</t>
  </si>
  <si>
    <t>21:1082:000405</t>
  </si>
  <si>
    <t>21:0156:000382</t>
  </si>
  <si>
    <t>21:0156:000382:0001:0001:00</t>
  </si>
  <si>
    <t>5.17</t>
  </si>
  <si>
    <t>092I  :813168:00:------:--</t>
  </si>
  <si>
    <t>21:1082:000406</t>
  </si>
  <si>
    <t>21:0156:000383</t>
  </si>
  <si>
    <t>21:0156:000383:0001:0001:00</t>
  </si>
  <si>
    <t>092I  :813169:00:------:--</t>
  </si>
  <si>
    <t>21:1082:000407</t>
  </si>
  <si>
    <t>21:0156:000384</t>
  </si>
  <si>
    <t>21:0156:000384:0001:0001:00</t>
  </si>
  <si>
    <t>092I  :813170:00:------:--</t>
  </si>
  <si>
    <t>21:1082:000408</t>
  </si>
  <si>
    <t>21:0156:000385</t>
  </si>
  <si>
    <t>21:0156:000385:0001:0001:00</t>
  </si>
  <si>
    <t>092I  :813171:00:------:--</t>
  </si>
  <si>
    <t>21:1082:000409</t>
  </si>
  <si>
    <t>21:0156:000386</t>
  </si>
  <si>
    <t>21:0156:000386:0001:0001:00</t>
  </si>
  <si>
    <t>092I  :813172:00:------:--</t>
  </si>
  <si>
    <t>21:1082:000410</t>
  </si>
  <si>
    <t>21:0156:000387</t>
  </si>
  <si>
    <t>21:0156:000387:0001:0001:00</t>
  </si>
  <si>
    <t>092I  :813173:00:------:--</t>
  </si>
  <si>
    <t>21:1082:000411</t>
  </si>
  <si>
    <t>21:0156:000388</t>
  </si>
  <si>
    <t>21:0156:000388:0001:0001:00</t>
  </si>
  <si>
    <t>092I  :813174:00:------:--</t>
  </si>
  <si>
    <t>21:1082:000412</t>
  </si>
  <si>
    <t>21:0156:000389</t>
  </si>
  <si>
    <t>21:0156:000389:0001:0001:00</t>
  </si>
  <si>
    <t>2250</t>
  </si>
  <si>
    <t>092I  :813175:00:------:--</t>
  </si>
  <si>
    <t>21:1082:000413</t>
  </si>
  <si>
    <t>21:0156:000390</t>
  </si>
  <si>
    <t>21:0156:000390:0001:0001:00</t>
  </si>
  <si>
    <t>3.45</t>
  </si>
  <si>
    <t>092I  :813176:00:------:--</t>
  </si>
  <si>
    <t>21:1082:000414</t>
  </si>
  <si>
    <t>21:0156:000391</t>
  </si>
  <si>
    <t>21:0156:000391:0001:0001:00</t>
  </si>
  <si>
    <t>1380</t>
  </si>
  <si>
    <t>092I  :813178:00:------:--</t>
  </si>
  <si>
    <t>21:1082:000415</t>
  </si>
  <si>
    <t>21:0156:000392</t>
  </si>
  <si>
    <t>21:0156:000392:0001:0001:00</t>
  </si>
  <si>
    <t>092I  :813179:00:------:--</t>
  </si>
  <si>
    <t>21:1082:000416</t>
  </si>
  <si>
    <t>21:0156:000393</t>
  </si>
  <si>
    <t>21:0156:000393:0001:0001:00</t>
  </si>
  <si>
    <t>092I  :813180:00:------:--</t>
  </si>
  <si>
    <t>21:1082:000417</t>
  </si>
  <si>
    <t>21:0156:000394</t>
  </si>
  <si>
    <t>21:0156:000394:0001:0001:00</t>
  </si>
  <si>
    <t>092I  :813182:00:------:--</t>
  </si>
  <si>
    <t>21:1082:000418</t>
  </si>
  <si>
    <t>21:0156:000395</t>
  </si>
  <si>
    <t>21:0156:000395:0001:0001:00</t>
  </si>
  <si>
    <t>092I  :813183:00:------:--</t>
  </si>
  <si>
    <t>21:1082:000419</t>
  </si>
  <si>
    <t>21:0156:000396</t>
  </si>
  <si>
    <t>21:0156:000396:0001:0001:00</t>
  </si>
  <si>
    <t>092I  :813184:00:------:--</t>
  </si>
  <si>
    <t>21:1082:000420</t>
  </si>
  <si>
    <t>21:0156:000397</t>
  </si>
  <si>
    <t>21:0156:000397:0001:0001:00</t>
  </si>
  <si>
    <t>092I  :813185:00:------:--</t>
  </si>
  <si>
    <t>21:1082:000421</t>
  </si>
  <si>
    <t>21:0156:000398</t>
  </si>
  <si>
    <t>21:0156:000398:0001:0001:00</t>
  </si>
  <si>
    <t>092I  :813186:00:------:--</t>
  </si>
  <si>
    <t>21:1082:000422</t>
  </si>
  <si>
    <t>21:0156:000399</t>
  </si>
  <si>
    <t>21:0156:000399:0001:0001:00</t>
  </si>
  <si>
    <t>092I  :813187:10:------:--</t>
  </si>
  <si>
    <t>21:1082:000423</t>
  </si>
  <si>
    <t>21:0156:000400</t>
  </si>
  <si>
    <t>21:0156:000400:0001:0001:00</t>
  </si>
  <si>
    <t>092I  :813188:20:813187:10</t>
  </si>
  <si>
    <t>21:1082:000424</t>
  </si>
  <si>
    <t>21:0156:000400:0002:0001:00</t>
  </si>
  <si>
    <t>092I  :813190:00:------:--</t>
  </si>
  <si>
    <t>21:1082:000425</t>
  </si>
  <si>
    <t>21:0156:000401</t>
  </si>
  <si>
    <t>21:0156:000401:0001:0001:00</t>
  </si>
  <si>
    <t>092I  :813191:00:------:--</t>
  </si>
  <si>
    <t>21:1082:000426</t>
  </si>
  <si>
    <t>21:0156:000402</t>
  </si>
  <si>
    <t>21:0156:000402:0001:0001:00</t>
  </si>
  <si>
    <t>7.13</t>
  </si>
  <si>
    <t>092I  :813192:00:------:--</t>
  </si>
  <si>
    <t>21:1082:000427</t>
  </si>
  <si>
    <t>21:0156:000403</t>
  </si>
  <si>
    <t>21:0156:000403:0001:0001:00</t>
  </si>
  <si>
    <t>092I  :813193:00:------:--</t>
  </si>
  <si>
    <t>21:1082:000428</t>
  </si>
  <si>
    <t>21:0156:000404</t>
  </si>
  <si>
    <t>21:0156:000404:0001:0001:00</t>
  </si>
  <si>
    <t>092I  :813194:00:------:--</t>
  </si>
  <si>
    <t>21:1082:000429</t>
  </si>
  <si>
    <t>21:0156:000405</t>
  </si>
  <si>
    <t>21:0156:000405:0001:0001:00</t>
  </si>
  <si>
    <t>092I  :813195:00:------:--</t>
  </si>
  <si>
    <t>21:1082:000430</t>
  </si>
  <si>
    <t>21:0156:000406</t>
  </si>
  <si>
    <t>21:0156:000406:0001:0001:00</t>
  </si>
  <si>
    <t>5.46</t>
  </si>
  <si>
    <t>092I  :813196:00:------:--</t>
  </si>
  <si>
    <t>21:1082:000431</t>
  </si>
  <si>
    <t>21:0156:000407</t>
  </si>
  <si>
    <t>21:0156:000407:0001:0001:00</t>
  </si>
  <si>
    <t>092I  :813197:00:------:--</t>
  </si>
  <si>
    <t>21:1082:000432</t>
  </si>
  <si>
    <t>21:0156:000408</t>
  </si>
  <si>
    <t>21:0156:000408:0001:0001:00</t>
  </si>
  <si>
    <t>092I  :813198:00:------:--</t>
  </si>
  <si>
    <t>21:1082:000433</t>
  </si>
  <si>
    <t>21:0156:000409</t>
  </si>
  <si>
    <t>21:0156:000409:0001:0001:00</t>
  </si>
  <si>
    <t>092I  :813199:00:------:--</t>
  </si>
  <si>
    <t>21:1082:000434</t>
  </si>
  <si>
    <t>21:0156:000410</t>
  </si>
  <si>
    <t>21:0156:000410:0001:0001:00</t>
  </si>
  <si>
    <t>092I  :813200:00:------:--</t>
  </si>
  <si>
    <t>21:1082:000435</t>
  </si>
  <si>
    <t>21:0156:000411</t>
  </si>
  <si>
    <t>21:0156:000411:0001:0001:00</t>
  </si>
  <si>
    <t>092I  :813202:00:------:--</t>
  </si>
  <si>
    <t>21:1082:000436</t>
  </si>
  <si>
    <t>21:0156:000412</t>
  </si>
  <si>
    <t>21:0156:000412:0001:0001:00</t>
  </si>
  <si>
    <t>092I  :813203:00:------:--</t>
  </si>
  <si>
    <t>21:1082:000437</t>
  </si>
  <si>
    <t>21:0156:000413</t>
  </si>
  <si>
    <t>21:0156:000413:0001:0001:00</t>
  </si>
  <si>
    <t>092I  :813204:00:------:--</t>
  </si>
  <si>
    <t>21:1082:000438</t>
  </si>
  <si>
    <t>21:0156:000414</t>
  </si>
  <si>
    <t>21:0156:000414:0001:0001:00</t>
  </si>
  <si>
    <t>092I  :813205:10:------:--</t>
  </si>
  <si>
    <t>21:1082:000439</t>
  </si>
  <si>
    <t>21:0156:000415</t>
  </si>
  <si>
    <t>21:0156:000415:0001:0001:00</t>
  </si>
  <si>
    <t>092I  :813206:20:813205:10</t>
  </si>
  <si>
    <t>21:1082:000440</t>
  </si>
  <si>
    <t>21:0156:000415:0002:0001:00</t>
  </si>
  <si>
    <t>7.24</t>
  </si>
  <si>
    <t>092I  :813207:00:------:--</t>
  </si>
  <si>
    <t>21:1082:000441</t>
  </si>
  <si>
    <t>21:0156:000416</t>
  </si>
  <si>
    <t>21:0156:000416:0001:0001:00</t>
  </si>
  <si>
    <t>6.52</t>
  </si>
  <si>
    <t>092I  :813209:00:------:--</t>
  </si>
  <si>
    <t>21:1082:000442</t>
  </si>
  <si>
    <t>21:0156:000417</t>
  </si>
  <si>
    <t>21:0156:000417:0001:0001:00</t>
  </si>
  <si>
    <t>8.84</t>
  </si>
  <si>
    <t>092I  :813210:00:------:--</t>
  </si>
  <si>
    <t>21:1082:000443</t>
  </si>
  <si>
    <t>21:0156:000418</t>
  </si>
  <si>
    <t>21:0156:000418:0001:0001:00</t>
  </si>
  <si>
    <t>092I  :813211:00:------:--</t>
  </si>
  <si>
    <t>21:1082:000444</t>
  </si>
  <si>
    <t>21:0156:000419</t>
  </si>
  <si>
    <t>21:0156:000419:0001:0001:00</t>
  </si>
  <si>
    <t>092I  :813212:00:------:--</t>
  </si>
  <si>
    <t>21:1082:000445</t>
  </si>
  <si>
    <t>21:0156:000420</t>
  </si>
  <si>
    <t>21:0156:000420:0001:0001:00</t>
  </si>
  <si>
    <t>092I  :813213:00:------:--</t>
  </si>
  <si>
    <t>21:1082:000446</t>
  </si>
  <si>
    <t>21:0156:000421</t>
  </si>
  <si>
    <t>21:0156:000421:0001:0001:00</t>
  </si>
  <si>
    <t>9.17</t>
  </si>
  <si>
    <t>092I  :813214:00:------:--</t>
  </si>
  <si>
    <t>21:1082:000447</t>
  </si>
  <si>
    <t>21:0156:000422</t>
  </si>
  <si>
    <t>21:0156:000422:0001:0001:00</t>
  </si>
  <si>
    <t>092I  :813215:00:------:--</t>
  </si>
  <si>
    <t>21:1082:000448</t>
  </si>
  <si>
    <t>21:0156:000423</t>
  </si>
  <si>
    <t>21:0156:000423:0001:0001:00</t>
  </si>
  <si>
    <t>092I  :813216:00:------:--</t>
  </si>
  <si>
    <t>21:1082:000449</t>
  </si>
  <si>
    <t>21:0156:000424</t>
  </si>
  <si>
    <t>21:0156:000424:0001:0001:00</t>
  </si>
  <si>
    <t>092I  :813217:00:------:--</t>
  </si>
  <si>
    <t>21:1082:000450</t>
  </si>
  <si>
    <t>21:0156:000425</t>
  </si>
  <si>
    <t>21:0156:000425:0001:0001:00</t>
  </si>
  <si>
    <t>1.63</t>
  </si>
  <si>
    <t>092I  :813218:00:------:--</t>
  </si>
  <si>
    <t>21:1082:000451</t>
  </si>
  <si>
    <t>21:0156:000426</t>
  </si>
  <si>
    <t>21:0156:000426:0001:0001:00</t>
  </si>
  <si>
    <t>2350</t>
  </si>
  <si>
    <t>092I  :813219:00:------:--</t>
  </si>
  <si>
    <t>21:1082:000452</t>
  </si>
  <si>
    <t>21:0156:000427</t>
  </si>
  <si>
    <t>21:0156:000427:0001:0001:00</t>
  </si>
  <si>
    <t>092I  :813220:00:------:--</t>
  </si>
  <si>
    <t>21:1082:000453</t>
  </si>
  <si>
    <t>21:0156:000428</t>
  </si>
  <si>
    <t>21:0156:000428:0001:0001:00</t>
  </si>
  <si>
    <t>092I  :813223:10:------:--</t>
  </si>
  <si>
    <t>21:1082:000454</t>
  </si>
  <si>
    <t>21:0156:000429</t>
  </si>
  <si>
    <t>21:0156:000429:0001:0001:00</t>
  </si>
  <si>
    <t>1290</t>
  </si>
  <si>
    <t>092I  :813224:20:813223:10</t>
  </si>
  <si>
    <t>21:1082:000455</t>
  </si>
  <si>
    <t>21:0156:000429:0002:0001:00</t>
  </si>
  <si>
    <t>1040</t>
  </si>
  <si>
    <t>092I  :813225:00:------:--</t>
  </si>
  <si>
    <t>21:1082:000456</t>
  </si>
  <si>
    <t>21:0156:000430</t>
  </si>
  <si>
    <t>21:0156:000430:0001:0001:00</t>
  </si>
  <si>
    <t>092I  :813226:00:------:--</t>
  </si>
  <si>
    <t>21:1082:000457</t>
  </si>
  <si>
    <t>21:0156:000431</t>
  </si>
  <si>
    <t>21:0156:000431:0001:0001:00</t>
  </si>
  <si>
    <t>092I  :813227:00:------:--</t>
  </si>
  <si>
    <t>21:1082:000458</t>
  </si>
  <si>
    <t>21:0156:000432</t>
  </si>
  <si>
    <t>21:0156:000432:0001:0001:00</t>
  </si>
  <si>
    <t>092I  :813228:00:------:--</t>
  </si>
  <si>
    <t>21:1082:000459</t>
  </si>
  <si>
    <t>21:0156:000433</t>
  </si>
  <si>
    <t>21:0156:000433:0001:0001:00</t>
  </si>
  <si>
    <t>8.24</t>
  </si>
  <si>
    <t>092I  :813229:00:------:--</t>
  </si>
  <si>
    <t>21:1082:000460</t>
  </si>
  <si>
    <t>21:0156:000434</t>
  </si>
  <si>
    <t>21:0156:000434:0001:0001:00</t>
  </si>
  <si>
    <t>092I  :813230:00:------:--</t>
  </si>
  <si>
    <t>21:1082:000461</t>
  </si>
  <si>
    <t>21:0156:000435</t>
  </si>
  <si>
    <t>21:0156:000435:0001:0001:00</t>
  </si>
  <si>
    <t>092I  :813231:00:------:--</t>
  </si>
  <si>
    <t>21:1082:000462</t>
  </si>
  <si>
    <t>21:0156:000436</t>
  </si>
  <si>
    <t>21:0156:000436:0001:0001:00</t>
  </si>
  <si>
    <t>092I  :813232:00:------:--</t>
  </si>
  <si>
    <t>21:1082:000463</t>
  </si>
  <si>
    <t>21:0156:000437</t>
  </si>
  <si>
    <t>21:0156:000437:0001:0001:00</t>
  </si>
  <si>
    <t>092I  :813233:00:------:--</t>
  </si>
  <si>
    <t>21:1082:000464</t>
  </si>
  <si>
    <t>21:0156:000438</t>
  </si>
  <si>
    <t>21:0156:000438:0001:0001:00</t>
  </si>
  <si>
    <t>092I  :813234:00:------:--</t>
  </si>
  <si>
    <t>21:1082:000465</t>
  </si>
  <si>
    <t>21:0156:000439</t>
  </si>
  <si>
    <t>21:0156:000439:0001:0001:00</t>
  </si>
  <si>
    <t>3.15</t>
  </si>
  <si>
    <t>092I  :813235:00:------:--</t>
  </si>
  <si>
    <t>21:1082:000466</t>
  </si>
  <si>
    <t>21:0156:000440</t>
  </si>
  <si>
    <t>21:0156:000440:0001:0001:00</t>
  </si>
  <si>
    <t>092I  :813236:00:------:--</t>
  </si>
  <si>
    <t>21:1082:000467</t>
  </si>
  <si>
    <t>21:0156:000441</t>
  </si>
  <si>
    <t>21:0156:000441:0001:0001:00</t>
  </si>
  <si>
    <t>092I  :813237:00:------:--</t>
  </si>
  <si>
    <t>21:1082:000468</t>
  </si>
  <si>
    <t>21:0156:000442</t>
  </si>
  <si>
    <t>21:0156:000442:0001:0001:00</t>
  </si>
  <si>
    <t>092I  :813238:00:------:--</t>
  </si>
  <si>
    <t>21:1082:000469</t>
  </si>
  <si>
    <t>21:0156:000443</t>
  </si>
  <si>
    <t>21:0156:000443:0001:0001:00</t>
  </si>
  <si>
    <t>8.91</t>
  </si>
  <si>
    <t>092I  :813239:00:------:--</t>
  </si>
  <si>
    <t>21:1082:000470</t>
  </si>
  <si>
    <t>21:0156:000444</t>
  </si>
  <si>
    <t>21:0156:000444:0001:0001:00</t>
  </si>
  <si>
    <t>6.17</t>
  </si>
  <si>
    <t>092I  :813240:00:------:--</t>
  </si>
  <si>
    <t>21:1082:000471</t>
  </si>
  <si>
    <t>21:0156:000445</t>
  </si>
  <si>
    <t>21:0156:000445:0001:0001:00</t>
  </si>
  <si>
    <t>092I  :813242:00:------:--</t>
  </si>
  <si>
    <t>21:1082:000472</t>
  </si>
  <si>
    <t>21:0156:000446</t>
  </si>
  <si>
    <t>21:0156:000446:0001:0001:00</t>
  </si>
  <si>
    <t>092I  :813243:10:------:--</t>
  </si>
  <si>
    <t>21:1082:000473</t>
  </si>
  <si>
    <t>21:0156:000447</t>
  </si>
  <si>
    <t>21:0156:000447:0001:0001:00</t>
  </si>
  <si>
    <t>092I  :813244:20:813243:10</t>
  </si>
  <si>
    <t>21:1082:000474</t>
  </si>
  <si>
    <t>21:0156:000447:0002:0001:00</t>
  </si>
  <si>
    <t>092I  :813245:00:------:--</t>
  </si>
  <si>
    <t>21:1082:000475</t>
  </si>
  <si>
    <t>21:0156:000448</t>
  </si>
  <si>
    <t>21:0156:000448:0001:0001:00</t>
  </si>
  <si>
    <t>092I  :813246:00:------:--</t>
  </si>
  <si>
    <t>21:1082:000476</t>
  </si>
  <si>
    <t>21:0156:000449</t>
  </si>
  <si>
    <t>21:0156:000449:0001:0001:00</t>
  </si>
  <si>
    <t>092I  :813247:00:------:--</t>
  </si>
  <si>
    <t>21:1082:000477</t>
  </si>
  <si>
    <t>21:0156:000450</t>
  </si>
  <si>
    <t>21:0156:000450:0001:0001:00</t>
  </si>
  <si>
    <t>092I  :813248:00:------:--</t>
  </si>
  <si>
    <t>21:1082:000478</t>
  </si>
  <si>
    <t>21:0156:000451</t>
  </si>
  <si>
    <t>21:0156:000451:0001:0001:00</t>
  </si>
  <si>
    <t>092I  :813249:00:------:--</t>
  </si>
  <si>
    <t>21:1082:000479</t>
  </si>
  <si>
    <t>21:0156:000452</t>
  </si>
  <si>
    <t>21:0156:000452:0001:0001:00</t>
  </si>
  <si>
    <t>092I  :813250:00:------:--</t>
  </si>
  <si>
    <t>21:1082:000480</t>
  </si>
  <si>
    <t>21:0156:000453</t>
  </si>
  <si>
    <t>21:0156:000453:0001:0001:00</t>
  </si>
  <si>
    <t>092I  :813251:00:------:--</t>
  </si>
  <si>
    <t>21:1082:000481</t>
  </si>
  <si>
    <t>21:0156:000454</t>
  </si>
  <si>
    <t>21:0156:000454:0001:0001:00</t>
  </si>
  <si>
    <t>092I  :813252:00:------:--</t>
  </si>
  <si>
    <t>21:1082:000482</t>
  </si>
  <si>
    <t>21:0156:000455</t>
  </si>
  <si>
    <t>21:0156:000455:0001:0001:00</t>
  </si>
  <si>
    <t>1350</t>
  </si>
  <si>
    <t>092I  :813253:00:------:--</t>
  </si>
  <si>
    <t>21:1082:000483</t>
  </si>
  <si>
    <t>21:0156:000456</t>
  </si>
  <si>
    <t>21:0156:000456:0001:0001:00</t>
  </si>
  <si>
    <t>092I  :813254:00:------:--</t>
  </si>
  <si>
    <t>21:1082:000484</t>
  </si>
  <si>
    <t>21:0156:000457</t>
  </si>
  <si>
    <t>21:0156:000457:0001:0001:00</t>
  </si>
  <si>
    <t>092I  :813255:00:------:--</t>
  </si>
  <si>
    <t>21:1082:000485</t>
  </si>
  <si>
    <t>21:0156:000458</t>
  </si>
  <si>
    <t>21:0156:000458:0001:0001:00</t>
  </si>
  <si>
    <t>092I  :813256:00:------:--</t>
  </si>
  <si>
    <t>21:1082:000486</t>
  </si>
  <si>
    <t>21:0156:000459</t>
  </si>
  <si>
    <t>21:0156:000459:0001:0001:00</t>
  </si>
  <si>
    <t>9.91</t>
  </si>
  <si>
    <t>092I  :813257:00:------:--</t>
  </si>
  <si>
    <t>21:1082:000487</t>
  </si>
  <si>
    <t>21:0156:000460</t>
  </si>
  <si>
    <t>21:0156:000460:0001:0001:00</t>
  </si>
  <si>
    <t>092I  :813259:00:------:--</t>
  </si>
  <si>
    <t>21:1082:000488</t>
  </si>
  <si>
    <t>21:0156:000461</t>
  </si>
  <si>
    <t>21:0156:000461:0001:0001:00</t>
  </si>
  <si>
    <t>092I  :813260:00:------:--</t>
  </si>
  <si>
    <t>21:1082:000489</t>
  </si>
  <si>
    <t>21:0156:000462</t>
  </si>
  <si>
    <t>21:0156:000462:0001:0001:00</t>
  </si>
  <si>
    <t>092I  :813262:00:------:--</t>
  </si>
  <si>
    <t>21:1082:000490</t>
  </si>
  <si>
    <t>21:0156:000463</t>
  </si>
  <si>
    <t>21:0156:000463:0001:0001:00</t>
  </si>
  <si>
    <t>092I  :813263:10:------:--</t>
  </si>
  <si>
    <t>21:1082:000491</t>
  </si>
  <si>
    <t>21:0156:000464</t>
  </si>
  <si>
    <t>21:0156:000464:0001:0001:00</t>
  </si>
  <si>
    <t>092I  :813264:20:813263:10</t>
  </si>
  <si>
    <t>21:1082:000492</t>
  </si>
  <si>
    <t>21:0156:000464:0002:0001:00</t>
  </si>
  <si>
    <t>092I  :813265:00:------:--</t>
  </si>
  <si>
    <t>21:1082:000493</t>
  </si>
  <si>
    <t>21:0156:000465</t>
  </si>
  <si>
    <t>21:0156:000465:0001:0001:00</t>
  </si>
  <si>
    <t>092I  :813266:00:------:--</t>
  </si>
  <si>
    <t>21:1082:000494</t>
  </si>
  <si>
    <t>21:0156:000466</t>
  </si>
  <si>
    <t>21:0156:000466:0001:0001:00</t>
  </si>
  <si>
    <t>70.5</t>
  </si>
  <si>
    <t>1.04</t>
  </si>
  <si>
    <t>092I  :813267:00:------:--</t>
  </si>
  <si>
    <t>21:1082:000495</t>
  </si>
  <si>
    <t>21:0156:000467</t>
  </si>
  <si>
    <t>21:0156:000467:0001:0001:00</t>
  </si>
  <si>
    <t>5.13</t>
  </si>
  <si>
    <t>092I  :813268:00:------:--</t>
  </si>
  <si>
    <t>21:1082:000496</t>
  </si>
  <si>
    <t>21:0156:000468</t>
  </si>
  <si>
    <t>21:0156:000468:0001:0001:00</t>
  </si>
  <si>
    <t>092I  :813269:00:------:--</t>
  </si>
  <si>
    <t>21:1082:000497</t>
  </si>
  <si>
    <t>21:0156:000469</t>
  </si>
  <si>
    <t>21:0156:000469:0001:0001:00</t>
  </si>
  <si>
    <t>8.56</t>
  </si>
  <si>
    <t>092I  :813270:00:------:--</t>
  </si>
  <si>
    <t>21:1082:000498</t>
  </si>
  <si>
    <t>21:0156:000470</t>
  </si>
  <si>
    <t>21:0156:000470:0001:0001:00</t>
  </si>
  <si>
    <t>092I  :813271:00:------:--</t>
  </si>
  <si>
    <t>21:1082:000499</t>
  </si>
  <si>
    <t>21:0156:000471</t>
  </si>
  <si>
    <t>21:0156:000471:0001:0001:00</t>
  </si>
  <si>
    <t>092I  :813272:00:------:--</t>
  </si>
  <si>
    <t>21:1082:000500</t>
  </si>
  <si>
    <t>21:0156:000472</t>
  </si>
  <si>
    <t>21:0156:000472:0001:0001:00</t>
  </si>
  <si>
    <t>1.29</t>
  </si>
  <si>
    <t>092I  :813273:00:------:--</t>
  </si>
  <si>
    <t>21:1082:000501</t>
  </si>
  <si>
    <t>21:0156:000473</t>
  </si>
  <si>
    <t>21:0156:000473:0001:0001:00</t>
  </si>
  <si>
    <t>092I  :813274:00:------:--</t>
  </si>
  <si>
    <t>21:1082:000502</t>
  </si>
  <si>
    <t>21:0156:000474</t>
  </si>
  <si>
    <t>21:0156:000474:0001:0001:00</t>
  </si>
  <si>
    <t>092I  :813275:00:------:--</t>
  </si>
  <si>
    <t>21:1082:000503</t>
  </si>
  <si>
    <t>21:0156:000475</t>
  </si>
  <si>
    <t>21:0156:000475:0001:0001:00</t>
  </si>
  <si>
    <t>092I  :813276:00:------:--</t>
  </si>
  <si>
    <t>21:1082:000504</t>
  </si>
  <si>
    <t>21:0156:000476</t>
  </si>
  <si>
    <t>21:0156:000476:0001:0001:00</t>
  </si>
  <si>
    <t>092I  :813277:00:------:--</t>
  </si>
  <si>
    <t>21:1082:000505</t>
  </si>
  <si>
    <t>21:0156:000477</t>
  </si>
  <si>
    <t>21:0156:000477:0001:0001:00</t>
  </si>
  <si>
    <t>092I  :813279:00:------:--</t>
  </si>
  <si>
    <t>21:1082:000506</t>
  </si>
  <si>
    <t>21:0156:000478</t>
  </si>
  <si>
    <t>21:0156:000478:0001:0001:00</t>
  </si>
  <si>
    <t>092I  :813280:00:------:--</t>
  </si>
  <si>
    <t>21:1082:000507</t>
  </si>
  <si>
    <t>21:0156:000479</t>
  </si>
  <si>
    <t>21:0156:000479:0001:0001:00</t>
  </si>
  <si>
    <t>7.92</t>
  </si>
  <si>
    <t>092I  :813282:00:------:--</t>
  </si>
  <si>
    <t>21:1082:000508</t>
  </si>
  <si>
    <t>21:0156:000480</t>
  </si>
  <si>
    <t>21:0156:000480:0001:0001:00</t>
  </si>
  <si>
    <t>092I  :813283:00:------:--</t>
  </si>
  <si>
    <t>21:1082:000509</t>
  </si>
  <si>
    <t>21:0156:000481</t>
  </si>
  <si>
    <t>21:0156:000481:0001:0001:00</t>
  </si>
  <si>
    <t>092I  :813284:00:------:--</t>
  </si>
  <si>
    <t>21:1082:000510</t>
  </si>
  <si>
    <t>21:0156:000482</t>
  </si>
  <si>
    <t>21:0156:000482:0001:0001:00</t>
  </si>
  <si>
    <t>092I  :813285:10:------:--</t>
  </si>
  <si>
    <t>21:1082:000511</t>
  </si>
  <si>
    <t>21:0156:000483</t>
  </si>
  <si>
    <t>21:0156:000483:0001:0001:00</t>
  </si>
  <si>
    <t>092I  :813286:20:813285:10</t>
  </si>
  <si>
    <t>21:1082:000512</t>
  </si>
  <si>
    <t>21:0156:000483:0002:0001:00</t>
  </si>
  <si>
    <t>9.32</t>
  </si>
  <si>
    <t>092I  :813288:00:------:--</t>
  </si>
  <si>
    <t>21:1082:000513</t>
  </si>
  <si>
    <t>21:0156:000484</t>
  </si>
  <si>
    <t>21:0156:000484:0001:0001:00</t>
  </si>
  <si>
    <t>092I  :813289:00:------:--</t>
  </si>
  <si>
    <t>21:1082:000514</t>
  </si>
  <si>
    <t>21:0156:000485</t>
  </si>
  <si>
    <t>21:0156:000485:0001:0001:00</t>
  </si>
  <si>
    <t>092I  :813290:00:------:--</t>
  </si>
  <si>
    <t>21:1082:000515</t>
  </si>
  <si>
    <t>21:0156:000486</t>
  </si>
  <si>
    <t>21:0156:000486:0001:0001:00</t>
  </si>
  <si>
    <t>092I  :813291:00:------:--</t>
  </si>
  <si>
    <t>21:1082:000516</t>
  </si>
  <si>
    <t>21:0156:000487</t>
  </si>
  <si>
    <t>21:0156:000487:0001:0001:00</t>
  </si>
  <si>
    <t>092I  :813292:00:------:--</t>
  </si>
  <si>
    <t>21:1082:000517</t>
  </si>
  <si>
    <t>21:0156:000488</t>
  </si>
  <si>
    <t>21:0156:000488:0001:0001:00</t>
  </si>
  <si>
    <t>092I  :813293:00:------:--</t>
  </si>
  <si>
    <t>21:1082:000518</t>
  </si>
  <si>
    <t>21:0156:000489</t>
  </si>
  <si>
    <t>21:0156:000489:0001:0001:00</t>
  </si>
  <si>
    <t>092I  :813294:00:------:--</t>
  </si>
  <si>
    <t>21:1082:000519</t>
  </si>
  <si>
    <t>21:0156:000490</t>
  </si>
  <si>
    <t>21:0156:000490:0001:0001:00</t>
  </si>
  <si>
    <t>092I  :813295:00:------:--</t>
  </si>
  <si>
    <t>21:1082:000520</t>
  </si>
  <si>
    <t>21:0156:000491</t>
  </si>
  <si>
    <t>21:0156:000491:0001:0001:00</t>
  </si>
  <si>
    <t>092I  :813296:00:------:--</t>
  </si>
  <si>
    <t>21:1082:000521</t>
  </si>
  <si>
    <t>21:0156:000492</t>
  </si>
  <si>
    <t>21:0156:000492:0001:0001:00</t>
  </si>
  <si>
    <t>092I  :813297:00:------:--</t>
  </si>
  <si>
    <t>21:1082:000522</t>
  </si>
  <si>
    <t>21:0156:000493</t>
  </si>
  <si>
    <t>21:0156:000493:0001:0001:00</t>
  </si>
  <si>
    <t>092I  :813298:00:------:--</t>
  </si>
  <si>
    <t>21:1082:000523</t>
  </si>
  <si>
    <t>21:0156:000494</t>
  </si>
  <si>
    <t>21:0156:000494:0001:0001:00</t>
  </si>
  <si>
    <t>092I  :813299:00:------:--</t>
  </si>
  <si>
    <t>21:1082:000524</t>
  </si>
  <si>
    <t>21:0156:000495</t>
  </si>
  <si>
    <t>21:0156:000495:0001:0001:00</t>
  </si>
  <si>
    <t>092I  :813300:00:------:--</t>
  </si>
  <si>
    <t>21:1082:000525</t>
  </si>
  <si>
    <t>21:0156:000496</t>
  </si>
  <si>
    <t>21:0156:000496:0001:0001:00</t>
  </si>
  <si>
    <t>092I  :813302:00:------:--</t>
  </si>
  <si>
    <t>21:1082:000526</t>
  </si>
  <si>
    <t>21:0156:000497</t>
  </si>
  <si>
    <t>21:0156:000497:0001:0001:00</t>
  </si>
  <si>
    <t>092I  :813303:10:------:--</t>
  </si>
  <si>
    <t>21:1082:000527</t>
  </si>
  <si>
    <t>21:0156:000498</t>
  </si>
  <si>
    <t>21:0156:000498:0001:0001:00</t>
  </si>
  <si>
    <t>092I  :813304:20:813303:10</t>
  </si>
  <si>
    <t>21:1082:000528</t>
  </si>
  <si>
    <t>21:0156:000498:0002:0001:00</t>
  </si>
  <si>
    <t>092I  :813305:00:------:--</t>
  </si>
  <si>
    <t>21:1082:000529</t>
  </si>
  <si>
    <t>21:0156:000499</t>
  </si>
  <si>
    <t>21:0156:000499:0001:0001:00</t>
  </si>
  <si>
    <t>092I  :813306:00:------:--</t>
  </si>
  <si>
    <t>21:1082:000530</t>
  </si>
  <si>
    <t>21:0156:000500</t>
  </si>
  <si>
    <t>21:0156:000500:0001:0001:00</t>
  </si>
  <si>
    <t>092I  :813307:00:------:--</t>
  </si>
  <si>
    <t>21:1082:000531</t>
  </si>
  <si>
    <t>21:0156:000501</t>
  </si>
  <si>
    <t>21:0156:000501:0001:0001:00</t>
  </si>
  <si>
    <t>092I  :813308:00:------:--</t>
  </si>
  <si>
    <t>21:1082:000532</t>
  </si>
  <si>
    <t>21:0156:000502</t>
  </si>
  <si>
    <t>21:0156:000502:0001:0001:00</t>
  </si>
  <si>
    <t>092I  :813309:00:------:--</t>
  </si>
  <si>
    <t>21:1082:000533</t>
  </si>
  <si>
    <t>21:0156:000503</t>
  </si>
  <si>
    <t>21:0156:000503:0001:0001:00</t>
  </si>
  <si>
    <t>6.71</t>
  </si>
  <si>
    <t>092I  :813310:00:------:--</t>
  </si>
  <si>
    <t>21:1082:000534</t>
  </si>
  <si>
    <t>21:0156:000504</t>
  </si>
  <si>
    <t>21:0156:000504:0001:0001:00</t>
  </si>
  <si>
    <t>092I  :813311:00:------:--</t>
  </si>
  <si>
    <t>21:1082:000535</t>
  </si>
  <si>
    <t>21:0156:000505</t>
  </si>
  <si>
    <t>21:0156:000505:0001:0001:00</t>
  </si>
  <si>
    <t>092I  :813312:00:------:--</t>
  </si>
  <si>
    <t>21:1082:000536</t>
  </si>
  <si>
    <t>21:0156:000506</t>
  </si>
  <si>
    <t>21:0156:000506:0001:0001:00</t>
  </si>
  <si>
    <t>092I  :813313:00:------:--</t>
  </si>
  <si>
    <t>21:1082:000537</t>
  </si>
  <si>
    <t>21:0156:000507</t>
  </si>
  <si>
    <t>21:0156:000507:0001:0001:00</t>
  </si>
  <si>
    <t>092I  :813314:00:------:--</t>
  </si>
  <si>
    <t>21:1082:000538</t>
  </si>
  <si>
    <t>21:0156:000508</t>
  </si>
  <si>
    <t>21:0156:000508:0001:0001:00</t>
  </si>
  <si>
    <t>53.8</t>
  </si>
  <si>
    <t>092I  :813315:00:------:--</t>
  </si>
  <si>
    <t>21:1082:000539</t>
  </si>
  <si>
    <t>21:0156:000509</t>
  </si>
  <si>
    <t>21:0156:000509:0001:0001:00</t>
  </si>
  <si>
    <t>092I  :815002:10:------:--</t>
  </si>
  <si>
    <t>21:1082:000540</t>
  </si>
  <si>
    <t>21:0156:000510</t>
  </si>
  <si>
    <t>21:0156:000510:0001:0001:00</t>
  </si>
  <si>
    <t>092I  :815003:20:815002:10</t>
  </si>
  <si>
    <t>21:1082:000541</t>
  </si>
  <si>
    <t>21:0156:000510:0002:0001:00</t>
  </si>
  <si>
    <t>092I  :815004:00:------:--</t>
  </si>
  <si>
    <t>21:1082:000542</t>
  </si>
  <si>
    <t>21:0156:000511</t>
  </si>
  <si>
    <t>21:0156:000511:0001:0001:00</t>
  </si>
  <si>
    <t>092I  :815005:00:------:--</t>
  </si>
  <si>
    <t>21:1082:000543</t>
  </si>
  <si>
    <t>21:0156:000512</t>
  </si>
  <si>
    <t>21:0156:000512:0001:0001:00</t>
  </si>
  <si>
    <t>092I  :815006:00:------:--</t>
  </si>
  <si>
    <t>21:1082:000544</t>
  </si>
  <si>
    <t>21:0156:000513</t>
  </si>
  <si>
    <t>21:0156:000513:0001:0001:00</t>
  </si>
  <si>
    <t>092I  :815007:00:------:--</t>
  </si>
  <si>
    <t>21:1082:000545</t>
  </si>
  <si>
    <t>21:0156:000514</t>
  </si>
  <si>
    <t>21:0156:000514:0001:0001:00</t>
  </si>
  <si>
    <t>092I  :815008:00:------:--</t>
  </si>
  <si>
    <t>21:1082:000546</t>
  </si>
  <si>
    <t>21:0156:000515</t>
  </si>
  <si>
    <t>21:0156:000515:0001:0001:00</t>
  </si>
  <si>
    <t>092I  :815009:00:------:--</t>
  </si>
  <si>
    <t>21:1082:000547</t>
  </si>
  <si>
    <t>21:0156:000516</t>
  </si>
  <si>
    <t>21:0156:000516:0001:0001:00</t>
  </si>
  <si>
    <t>092I  :815010:00:------:--</t>
  </si>
  <si>
    <t>21:1082:000548</t>
  </si>
  <si>
    <t>21:0156:000517</t>
  </si>
  <si>
    <t>21:0156:000517:0001:0001:00</t>
  </si>
  <si>
    <t>092I  :815012:00:------:--</t>
  </si>
  <si>
    <t>21:1082:000549</t>
  </si>
  <si>
    <t>21:0156:000518</t>
  </si>
  <si>
    <t>21:0156:000518:0001:0001:00</t>
  </si>
  <si>
    <t>092I  :815013:00:------:--</t>
  </si>
  <si>
    <t>21:1082:000550</t>
  </si>
  <si>
    <t>21:0156:000519</t>
  </si>
  <si>
    <t>21:0156:000519:0001:0001:00</t>
  </si>
  <si>
    <t>092I  :815014:00:------:--</t>
  </si>
  <si>
    <t>21:1082:000551</t>
  </si>
  <si>
    <t>21:0156:000520</t>
  </si>
  <si>
    <t>21:0156:000520:0001:0001:00</t>
  </si>
  <si>
    <t>092I  :815015:00:------:--</t>
  </si>
  <si>
    <t>21:1082:000552</t>
  </si>
  <si>
    <t>21:0156:000521</t>
  </si>
  <si>
    <t>21:0156:000521:0001:0001:00</t>
  </si>
  <si>
    <t>092I  :815016:00:------:--</t>
  </si>
  <si>
    <t>21:1082:000553</t>
  </si>
  <si>
    <t>21:0156:000522</t>
  </si>
  <si>
    <t>21:0156:000522:0001:0001:00</t>
  </si>
  <si>
    <t>092I  :815017:00:------:--</t>
  </si>
  <si>
    <t>21:1082:000554</t>
  </si>
  <si>
    <t>21:0156:000523</t>
  </si>
  <si>
    <t>21:0156:000523:0001:0001:00</t>
  </si>
  <si>
    <t>092I  :815018:00:------:--</t>
  </si>
  <si>
    <t>21:1082:000555</t>
  </si>
  <si>
    <t>21:0156:000524</t>
  </si>
  <si>
    <t>21:0156:000524:0001:0001:00</t>
  </si>
  <si>
    <t>092I  :815019:00:------:--</t>
  </si>
  <si>
    <t>21:1082:000556</t>
  </si>
  <si>
    <t>21:0156:000525</t>
  </si>
  <si>
    <t>21:0156:000525:0001:0001:00</t>
  </si>
  <si>
    <t>092I  :815020:00:------:--</t>
  </si>
  <si>
    <t>21:1082:000557</t>
  </si>
  <si>
    <t>21:0156:000526</t>
  </si>
  <si>
    <t>21:0156:000526:0001:0001:00</t>
  </si>
  <si>
    <t>092I  :815023:00:------:--</t>
  </si>
  <si>
    <t>21:1082:000558</t>
  </si>
  <si>
    <t>21:0156:000527</t>
  </si>
  <si>
    <t>21:0156:000527:0001:0001:00</t>
  </si>
  <si>
    <t>092I  :815024:10:------:--</t>
  </si>
  <si>
    <t>21:1082:000559</t>
  </si>
  <si>
    <t>21:0156:000528</t>
  </si>
  <si>
    <t>21:0156:000528:0001:0001:00</t>
  </si>
  <si>
    <t>092I  :815025:20:815024:10</t>
  </si>
  <si>
    <t>21:1082:000560</t>
  </si>
  <si>
    <t>21:0156:000528:0002:0001:00</t>
  </si>
  <si>
    <t>092I  :815026:00:------:--</t>
  </si>
  <si>
    <t>21:1082:000561</t>
  </si>
  <si>
    <t>21:0156:000529</t>
  </si>
  <si>
    <t>21:0156:000529:0001:0001:00</t>
  </si>
  <si>
    <t>092I  :815027:00:------:--</t>
  </si>
  <si>
    <t>21:1082:000562</t>
  </si>
  <si>
    <t>21:0156:000530</t>
  </si>
  <si>
    <t>21:0156:000530:0001:0001:00</t>
  </si>
  <si>
    <t>092I  :815028:00:------:--</t>
  </si>
  <si>
    <t>21:1082:000563</t>
  </si>
  <si>
    <t>21:0156:000531</t>
  </si>
  <si>
    <t>21:0156:000531:0001:0001:00</t>
  </si>
  <si>
    <t>092I  :815029:00:------:--</t>
  </si>
  <si>
    <t>21:1082:000564</t>
  </si>
  <si>
    <t>21:0156:000532</t>
  </si>
  <si>
    <t>21:0156:000532:0001:0001:00</t>
  </si>
  <si>
    <t>092I  :815030:00:------:--</t>
  </si>
  <si>
    <t>21:1082:000565</t>
  </si>
  <si>
    <t>21:0156:000533</t>
  </si>
  <si>
    <t>21:0156:000533:0001:0001:00</t>
  </si>
  <si>
    <t>092I  :815031:00:------:--</t>
  </si>
  <si>
    <t>21:1082:000566</t>
  </si>
  <si>
    <t>21:0156:000534</t>
  </si>
  <si>
    <t>21:0156:000534:0001:0001:00</t>
  </si>
  <si>
    <t>092I  :815032:00:------:--</t>
  </si>
  <si>
    <t>21:1082:000567</t>
  </si>
  <si>
    <t>21:0156:000535</t>
  </si>
  <si>
    <t>21:0156:000535:0001:0001:00</t>
  </si>
  <si>
    <t>092I  :815033:00:------:--</t>
  </si>
  <si>
    <t>21:1082:000568</t>
  </si>
  <si>
    <t>21:0156:000536</t>
  </si>
  <si>
    <t>21:0156:000536:0001:0001:00</t>
  </si>
  <si>
    <t>092I  :815034:00:------:--</t>
  </si>
  <si>
    <t>21:1082:000569</t>
  </si>
  <si>
    <t>21:0156:000537</t>
  </si>
  <si>
    <t>21:0156:000537:0001:0001:00</t>
  </si>
  <si>
    <t>092I  :815035:00:------:--</t>
  </si>
  <si>
    <t>21:1082:000570</t>
  </si>
  <si>
    <t>21:0156:000538</t>
  </si>
  <si>
    <t>21:0156:000538:0001:0001:00</t>
  </si>
  <si>
    <t>3870</t>
  </si>
  <si>
    <t>092I  :815036:00:------:--</t>
  </si>
  <si>
    <t>21:1082:000571</t>
  </si>
  <si>
    <t>21:0156:000539</t>
  </si>
  <si>
    <t>21:0156:000539:0001:0001:00</t>
  </si>
  <si>
    <t>092I  :815037:00:------:--</t>
  </si>
  <si>
    <t>21:1082:000572</t>
  </si>
  <si>
    <t>21:0156:000540</t>
  </si>
  <si>
    <t>21:0156:000540:0001:0001:00</t>
  </si>
  <si>
    <t>092I  :815038:00:------:--</t>
  </si>
  <si>
    <t>21:1082:000573</t>
  </si>
  <si>
    <t>21:0156:000541</t>
  </si>
  <si>
    <t>21:0156:000541:0001:0001:00</t>
  </si>
  <si>
    <t>1630</t>
  </si>
  <si>
    <t>092I  :815039:00:------:--</t>
  </si>
  <si>
    <t>21:1082:000574</t>
  </si>
  <si>
    <t>21:0156:000542</t>
  </si>
  <si>
    <t>21:0156:000542:0001:0001:00</t>
  </si>
  <si>
    <t>092I  :815040:00:------:--</t>
  </si>
  <si>
    <t>21:1082:000575</t>
  </si>
  <si>
    <t>21:0156:000543</t>
  </si>
  <si>
    <t>21:0156:000543:0001:0001:00</t>
  </si>
  <si>
    <t>092I  :815042:00:------:--</t>
  </si>
  <si>
    <t>21:1082:000576</t>
  </si>
  <si>
    <t>21:0156:000544</t>
  </si>
  <si>
    <t>21:0156:000544:0001:0001:00</t>
  </si>
  <si>
    <t>8.04</t>
  </si>
  <si>
    <t>092I  :815043:00:------:--</t>
  </si>
  <si>
    <t>21:1082:000577</t>
  </si>
  <si>
    <t>21:0156:000545</t>
  </si>
  <si>
    <t>21:0156:000545:0001:0001:00</t>
  </si>
  <si>
    <t>2.71</t>
  </si>
  <si>
    <t>092I  :815045:00:------:--</t>
  </si>
  <si>
    <t>21:1082:000578</t>
  </si>
  <si>
    <t>21:0156:000546</t>
  </si>
  <si>
    <t>21:0156:000546:0001:0001:00</t>
  </si>
  <si>
    <t>092I  :815046:00:------:--</t>
  </si>
  <si>
    <t>21:1082:000579</t>
  </si>
  <si>
    <t>21:0156:000547</t>
  </si>
  <si>
    <t>21:0156:000547:0001:0001:00</t>
  </si>
  <si>
    <t>7.95</t>
  </si>
  <si>
    <t>092I  :815047:10:------:--</t>
  </si>
  <si>
    <t>21:1082:000580</t>
  </si>
  <si>
    <t>21:0156:000548</t>
  </si>
  <si>
    <t>21:0156:000548:0001:0001:00</t>
  </si>
  <si>
    <t>092I  :815048:20:815047:10</t>
  </si>
  <si>
    <t>21:1082:000581</t>
  </si>
  <si>
    <t>21:0156:000548:0002:0001:00</t>
  </si>
  <si>
    <t>092I  :815049:00:------:--</t>
  </si>
  <si>
    <t>21:1082:000582</t>
  </si>
  <si>
    <t>21:0156:000549</t>
  </si>
  <si>
    <t>21:0156:000549:0001:0001:00</t>
  </si>
  <si>
    <t>092I  :815050:00:------:--</t>
  </si>
  <si>
    <t>21:1082:000583</t>
  </si>
  <si>
    <t>21:0156:000550</t>
  </si>
  <si>
    <t>21:0156:000550:0001:0001:00</t>
  </si>
  <si>
    <t>092I  :815051:00:------:--</t>
  </si>
  <si>
    <t>21:1082:000584</t>
  </si>
  <si>
    <t>21:0156:000551</t>
  </si>
  <si>
    <t>21:0156:000551:0001:0001:00</t>
  </si>
  <si>
    <t>6.46</t>
  </si>
  <si>
    <t>092I  :815052:00:------:--</t>
  </si>
  <si>
    <t>21:1082:000585</t>
  </si>
  <si>
    <t>21:0156:000552</t>
  </si>
  <si>
    <t>21:0156:000552:0001:0001:00</t>
  </si>
  <si>
    <t>092I  :815053:00:------:--</t>
  </si>
  <si>
    <t>21:1082:000586</t>
  </si>
  <si>
    <t>21:0156:000553</t>
  </si>
  <si>
    <t>21:0156:000553:0001:0001:00</t>
  </si>
  <si>
    <t>8.01</t>
  </si>
  <si>
    <t>092I  :815054:00:------:--</t>
  </si>
  <si>
    <t>21:1082:000587</t>
  </si>
  <si>
    <t>21:0156:000554</t>
  </si>
  <si>
    <t>21:0156:000554:0001:0001:00</t>
  </si>
  <si>
    <t>092I  :815055:00:------:--</t>
  </si>
  <si>
    <t>21:1082:000588</t>
  </si>
  <si>
    <t>21:0156:000555</t>
  </si>
  <si>
    <t>21:0156:000555:0001:0001:00</t>
  </si>
  <si>
    <t>092I  :815056:00:------:--</t>
  </si>
  <si>
    <t>21:1082:000589</t>
  </si>
  <si>
    <t>21:0156:000556</t>
  </si>
  <si>
    <t>21:0156:000556:0001:0001:00</t>
  </si>
  <si>
    <t>092I  :815057:00:------:--</t>
  </si>
  <si>
    <t>21:1082:000590</t>
  </si>
  <si>
    <t>21:0156:000557</t>
  </si>
  <si>
    <t>21:0156:000557:0001:0001:00</t>
  </si>
  <si>
    <t>092I  :815058:00:------:--</t>
  </si>
  <si>
    <t>21:1082:000591</t>
  </si>
  <si>
    <t>21:0156:000558</t>
  </si>
  <si>
    <t>21:0156:000558:0001:0001:00</t>
  </si>
  <si>
    <t>7.74</t>
  </si>
  <si>
    <t>092I  :815059:00:------:--</t>
  </si>
  <si>
    <t>21:1082:000592</t>
  </si>
  <si>
    <t>21:0156:000559</t>
  </si>
  <si>
    <t>21:0156:000559:0001:0001:00</t>
  </si>
  <si>
    <t>092I  :815060:00:------:--</t>
  </si>
  <si>
    <t>21:1082:000593</t>
  </si>
  <si>
    <t>21:0156:000560</t>
  </si>
  <si>
    <t>21:0156:000560:0001:0001:00</t>
  </si>
  <si>
    <t>5.85</t>
  </si>
  <si>
    <t>092I  :815062:10:------:--</t>
  </si>
  <si>
    <t>21:1082:000594</t>
  </si>
  <si>
    <t>21:0156:000561</t>
  </si>
  <si>
    <t>21:0156:000561:0001:0001:00</t>
  </si>
  <si>
    <t>092I  :815063:20:815062:10</t>
  </si>
  <si>
    <t>21:1082:000595</t>
  </si>
  <si>
    <t>21:0156:000561:0002:0001:00</t>
  </si>
  <si>
    <t>7.49</t>
  </si>
  <si>
    <t>092I  :815064:00:------:--</t>
  </si>
  <si>
    <t>21:1082:000596</t>
  </si>
  <si>
    <t>21:0156:000562</t>
  </si>
  <si>
    <t>21:0156:000562:0001:0001:00</t>
  </si>
  <si>
    <t>092I  :815065:00:------:--</t>
  </si>
  <si>
    <t>21:1082:000597</t>
  </si>
  <si>
    <t>21:0156:000563</t>
  </si>
  <si>
    <t>21:0156:000563:0001:0001:00</t>
  </si>
  <si>
    <t>6.87</t>
  </si>
  <si>
    <t>092I  :815066:00:------:--</t>
  </si>
  <si>
    <t>21:1082:000598</t>
  </si>
  <si>
    <t>21:0156:000564</t>
  </si>
  <si>
    <t>21:0156:000564:0001:0001:00</t>
  </si>
  <si>
    <t>092I  :815067:00:------:--</t>
  </si>
  <si>
    <t>21:1082:000599</t>
  </si>
  <si>
    <t>21:0156:000565</t>
  </si>
  <si>
    <t>21:0156:000565:0001:0001:00</t>
  </si>
  <si>
    <t>8.65</t>
  </si>
  <si>
    <t>092I  :815068:00:------:--</t>
  </si>
  <si>
    <t>21:1082:000600</t>
  </si>
  <si>
    <t>21:0156:000566</t>
  </si>
  <si>
    <t>21:0156:000566:0001:0001:00</t>
  </si>
  <si>
    <t>7.43</t>
  </si>
  <si>
    <t>092I  :815069:00:------:--</t>
  </si>
  <si>
    <t>21:1082:000601</t>
  </si>
  <si>
    <t>21:0156:000567</t>
  </si>
  <si>
    <t>21:0156:000567:0001:0001:00</t>
  </si>
  <si>
    <t>8.63</t>
  </si>
  <si>
    <t>092I  :815070:00:------:--</t>
  </si>
  <si>
    <t>21:1082:000602</t>
  </si>
  <si>
    <t>21:0156:000568</t>
  </si>
  <si>
    <t>21:0156:000568:0001:0001:00</t>
  </si>
  <si>
    <t>092I  :815071:00:------:--</t>
  </si>
  <si>
    <t>21:1082:000603</t>
  </si>
  <si>
    <t>21:0156:000569</t>
  </si>
  <si>
    <t>21:0156:000569:0001:0001:00</t>
  </si>
  <si>
    <t>092I  :815073:00:------:--</t>
  </si>
  <si>
    <t>21:1082:000604</t>
  </si>
  <si>
    <t>21:0156:000570</t>
  </si>
  <si>
    <t>21:0156:000570:0001:0001:00</t>
  </si>
  <si>
    <t>9.28</t>
  </si>
  <si>
    <t>092I  :815074:00:------:--</t>
  </si>
  <si>
    <t>21:1082:000605</t>
  </si>
  <si>
    <t>21:0156:000571</t>
  </si>
  <si>
    <t>21:0156:000571:0001:0001:00</t>
  </si>
  <si>
    <t>1570</t>
  </si>
  <si>
    <t>6.16</t>
  </si>
  <si>
    <t>092I  :815075:00:------:--</t>
  </si>
  <si>
    <t>21:1082:000606</t>
  </si>
  <si>
    <t>21:0156:000572</t>
  </si>
  <si>
    <t>21:0156:000572:0001:0001:00</t>
  </si>
  <si>
    <t>1.88</t>
  </si>
  <si>
    <t>092J  :811002:00:------:--</t>
  </si>
  <si>
    <t>21:1084:000001</t>
  </si>
  <si>
    <t>21:0157:000001</t>
  </si>
  <si>
    <t>21:0157:000001:0001:0001:00</t>
  </si>
  <si>
    <t>092J  :811004:00:------:--</t>
  </si>
  <si>
    <t>21:1084:000002</t>
  </si>
  <si>
    <t>21:0157:000002</t>
  </si>
  <si>
    <t>21:0157:000002:0001:0001:00</t>
  </si>
  <si>
    <t>092J  :811005:10:------:--</t>
  </si>
  <si>
    <t>21:1084:000003</t>
  </si>
  <si>
    <t>21:0157:000003</t>
  </si>
  <si>
    <t>21:0157:000003:0001:0001:00</t>
  </si>
  <si>
    <t>092J  :811006:20:811005:10</t>
  </si>
  <si>
    <t>21:1084:000004</t>
  </si>
  <si>
    <t>21:0157:000003:0002:0001:00</t>
  </si>
  <si>
    <t>092J  :811007:00:------:--</t>
  </si>
  <si>
    <t>21:1084:000005</t>
  </si>
  <si>
    <t>21:0157:000004</t>
  </si>
  <si>
    <t>21:0157:000004:0001:0001:00</t>
  </si>
  <si>
    <t>092J  :811008:00:------:--</t>
  </si>
  <si>
    <t>21:1084:000006</t>
  </si>
  <si>
    <t>21:0157:000005</t>
  </si>
  <si>
    <t>21:0157:000005:0001:0001:00</t>
  </si>
  <si>
    <t>092J  :811009:00:------:--</t>
  </si>
  <si>
    <t>21:1084:000007</t>
  </si>
  <si>
    <t>21:0157:000006</t>
  </si>
  <si>
    <t>21:0157:000006:0001:0001:00</t>
  </si>
  <si>
    <t>092J  :811010:00:------:--</t>
  </si>
  <si>
    <t>21:1084:000008</t>
  </si>
  <si>
    <t>21:0157:000007</t>
  </si>
  <si>
    <t>21:0157:000007:0001:0001:00</t>
  </si>
  <si>
    <t>092J  :811011:00:------:--</t>
  </si>
  <si>
    <t>21:1084:000009</t>
  </si>
  <si>
    <t>21:0157:000008</t>
  </si>
  <si>
    <t>21:0157:000008:0001:0001:00</t>
  </si>
  <si>
    <t>092J  :811012:00:------:--</t>
  </si>
  <si>
    <t>21:1084:000010</t>
  </si>
  <si>
    <t>21:0157:000009</t>
  </si>
  <si>
    <t>21:0157:000009:0001:0001:00</t>
  </si>
  <si>
    <t>092J  :811013:00:------:--</t>
  </si>
  <si>
    <t>21:1084:000011</t>
  </si>
  <si>
    <t>21:0157:000010</t>
  </si>
  <si>
    <t>21:0157:000010:0001:0001:00</t>
  </si>
  <si>
    <t>092J  :811014:00:------:--</t>
  </si>
  <si>
    <t>21:1084:000012</t>
  </si>
  <si>
    <t>21:0157:000011</t>
  </si>
  <si>
    <t>21:0157:000011:0001:0001:00</t>
  </si>
  <si>
    <t>092J  :811015:00:------:--</t>
  </si>
  <si>
    <t>21:1084:000013</t>
  </si>
  <si>
    <t>21:0157:000012</t>
  </si>
  <si>
    <t>21:0157:000012:0001:0001:00</t>
  </si>
  <si>
    <t>092J  :811016:00:------:--</t>
  </si>
  <si>
    <t>21:1084:000014</t>
  </si>
  <si>
    <t>21:0157:000013</t>
  </si>
  <si>
    <t>21:0157:000013:0001:0001:00</t>
  </si>
  <si>
    <t>092J  :811017:00:------:--</t>
  </si>
  <si>
    <t>21:1084:000015</t>
  </si>
  <si>
    <t>21:0157:000014</t>
  </si>
  <si>
    <t>21:0157:000014:0001:0001:00</t>
  </si>
  <si>
    <t>092J  :811018:00:------:--</t>
  </si>
  <si>
    <t>21:1084:000016</t>
  </si>
  <si>
    <t>21:0157:000015</t>
  </si>
  <si>
    <t>21:0157:000015:0001:0001:00</t>
  </si>
  <si>
    <t>092J  :811019:00:------:--</t>
  </si>
  <si>
    <t>21:1084:000017</t>
  </si>
  <si>
    <t>21:0157:000016</t>
  </si>
  <si>
    <t>21:0157:000016:0001:0001:00</t>
  </si>
  <si>
    <t>092J  :811020:00:------:--</t>
  </si>
  <si>
    <t>21:1084:000018</t>
  </si>
  <si>
    <t>21:0157:000017</t>
  </si>
  <si>
    <t>21:0157:000017:0001:0001:00</t>
  </si>
  <si>
    <t>092J  :811022:10:------:--</t>
  </si>
  <si>
    <t>21:1084:000019</t>
  </si>
  <si>
    <t>21:0157:000018</t>
  </si>
  <si>
    <t>21:0157:000018:0001:0001:00</t>
  </si>
  <si>
    <t>092J  :811023:20:811022:10</t>
  </si>
  <si>
    <t>21:1084:000020</t>
  </si>
  <si>
    <t>21:0157:000018:0002:0001:00</t>
  </si>
  <si>
    <t>092J  :811024:00:------:--</t>
  </si>
  <si>
    <t>21:1084:000021</t>
  </si>
  <si>
    <t>21:0157:000019</t>
  </si>
  <si>
    <t>21:0157:000019:0001:0001:00</t>
  </si>
  <si>
    <t>092J  :811025:00:------:--</t>
  </si>
  <si>
    <t>21:1084:000022</t>
  </si>
  <si>
    <t>21:0157:000020</t>
  </si>
  <si>
    <t>21:0157:000020:0001:0001:00</t>
  </si>
  <si>
    <t>90.2</t>
  </si>
  <si>
    <t>092J  :811026:00:------:--</t>
  </si>
  <si>
    <t>21:1084:000023</t>
  </si>
  <si>
    <t>21:0157:000021</t>
  </si>
  <si>
    <t>21:0157:000021:0001:0001:00</t>
  </si>
  <si>
    <t>448</t>
  </si>
  <si>
    <t>092J  :811027:00:------:--</t>
  </si>
  <si>
    <t>21:1084:000024</t>
  </si>
  <si>
    <t>21:0157:000022</t>
  </si>
  <si>
    <t>21:0157:000022:0001:0001:00</t>
  </si>
  <si>
    <t>392</t>
  </si>
  <si>
    <t>092J  :811028:00:------:--</t>
  </si>
  <si>
    <t>21:1084:000025</t>
  </si>
  <si>
    <t>21:0157:000023</t>
  </si>
  <si>
    <t>21:0157:000023:0001:0001:00</t>
  </si>
  <si>
    <t>092J  :811029:00:------:--</t>
  </si>
  <si>
    <t>21:1084:000026</t>
  </si>
  <si>
    <t>21:0157:000024</t>
  </si>
  <si>
    <t>21:0157:000024:0001:0001:00</t>
  </si>
  <si>
    <t>092J  :811030:00:------:--</t>
  </si>
  <si>
    <t>21:1084:000027</t>
  </si>
  <si>
    <t>21:0157:000025</t>
  </si>
  <si>
    <t>21:0157:000025:0001:0001:00</t>
  </si>
  <si>
    <t>092J  :811031:00:------:--</t>
  </si>
  <si>
    <t>21:1084:000028</t>
  </si>
  <si>
    <t>21:0157:000026</t>
  </si>
  <si>
    <t>21:0157:000026:0001:0001:00</t>
  </si>
  <si>
    <t>092J  :811032:00:------:--</t>
  </si>
  <si>
    <t>21:1084:000029</t>
  </si>
  <si>
    <t>21:0157:000027</t>
  </si>
  <si>
    <t>21:0157:000027:0001:0001:00</t>
  </si>
  <si>
    <t>092J  :811033:00:------:--</t>
  </si>
  <si>
    <t>21:1084:000030</t>
  </si>
  <si>
    <t>21:0157:000028</t>
  </si>
  <si>
    <t>21:0157:000028:0001:0001:00</t>
  </si>
  <si>
    <t>092J  :811034:00:------:--</t>
  </si>
  <si>
    <t>21:1084:000031</t>
  </si>
  <si>
    <t>21:0157:000029</t>
  </si>
  <si>
    <t>21:0157:000029:0001:0001:00</t>
  </si>
  <si>
    <t>092J  :811035:00:------:--</t>
  </si>
  <si>
    <t>21:1084:000032</t>
  </si>
  <si>
    <t>21:0157:000030</t>
  </si>
  <si>
    <t>21:0157:000030:0001:0001:00</t>
  </si>
  <si>
    <t>092J  :811037:00:------:--</t>
  </si>
  <si>
    <t>21:1084:000033</t>
  </si>
  <si>
    <t>21:0157:000031</t>
  </si>
  <si>
    <t>21:0157:000031:0001:0001:00</t>
  </si>
  <si>
    <t>092J  :811038:00:------:--</t>
  </si>
  <si>
    <t>21:1084:000034</t>
  </si>
  <si>
    <t>21:0157:000032</t>
  </si>
  <si>
    <t>21:0157:000032:0001:0001:00</t>
  </si>
  <si>
    <t>092J  :811039:00:------:--</t>
  </si>
  <si>
    <t>21:1084:000035</t>
  </si>
  <si>
    <t>21:0157:000033</t>
  </si>
  <si>
    <t>21:0157:000033:0001:0001:00</t>
  </si>
  <si>
    <t>092J  :811040:00:------:--</t>
  </si>
  <si>
    <t>21:1084:000036</t>
  </si>
  <si>
    <t>21:0157:000034</t>
  </si>
  <si>
    <t>21:0157:000034:0001:0001:00</t>
  </si>
  <si>
    <t>092J  :811042:00:------:--</t>
  </si>
  <si>
    <t>21:1084:000037</t>
  </si>
  <si>
    <t>21:0157:000035</t>
  </si>
  <si>
    <t>21:0157:000035:0001:0001:00</t>
  </si>
  <si>
    <t>092J  :811043:00:------:--</t>
  </si>
  <si>
    <t>21:1084:000038</t>
  </si>
  <si>
    <t>21:0157:000036</t>
  </si>
  <si>
    <t>21:0157:000036:0001:0001:00</t>
  </si>
  <si>
    <t>092J  :811044:00:------:--</t>
  </si>
  <si>
    <t>21:1084:000039</t>
  </si>
  <si>
    <t>21:0157:000037</t>
  </si>
  <si>
    <t>21:0157:000037:0001:0001:00</t>
  </si>
  <si>
    <t>092J  :811045:00:------:--</t>
  </si>
  <si>
    <t>21:1084:000040</t>
  </si>
  <si>
    <t>21:0157:000038</t>
  </si>
  <si>
    <t>21:0157:000038:0001:0001:00</t>
  </si>
  <si>
    <t>092J  :811046:00:------:--</t>
  </si>
  <si>
    <t>21:1084:000041</t>
  </si>
  <si>
    <t>21:0157:000039</t>
  </si>
  <si>
    <t>21:0157:000039:0001:0001:00</t>
  </si>
  <si>
    <t>092J  :811047:10:------:--</t>
  </si>
  <si>
    <t>21:1084:000042</t>
  </si>
  <si>
    <t>21:0157:000040</t>
  </si>
  <si>
    <t>21:0157:000040:0001:0001:00</t>
  </si>
  <si>
    <t>092J  :811048:20:811047:10</t>
  </si>
  <si>
    <t>21:1084:000043</t>
  </si>
  <si>
    <t>21:0157:000040:0002:0001:00</t>
  </si>
  <si>
    <t>092J  :811049:00:------:--</t>
  </si>
  <si>
    <t>21:1084:000044</t>
  </si>
  <si>
    <t>21:0157:000041</t>
  </si>
  <si>
    <t>21:0157:000041:0001:0001:00</t>
  </si>
  <si>
    <t>092J  :811050:00:------:--</t>
  </si>
  <si>
    <t>21:1084:000045</t>
  </si>
  <si>
    <t>21:0157:000042</t>
  </si>
  <si>
    <t>21:0157:000042:0001:0001:00</t>
  </si>
  <si>
    <t>5.28</t>
  </si>
  <si>
    <t>092J  :811052:00:------:--</t>
  </si>
  <si>
    <t>21:1084:000046</t>
  </si>
  <si>
    <t>21:0157:000043</t>
  </si>
  <si>
    <t>21:0157:000043:0001:0001:00</t>
  </si>
  <si>
    <t>092J  :811053:00:------:--</t>
  </si>
  <si>
    <t>21:1084:000047</t>
  </si>
  <si>
    <t>21:0157:000044</t>
  </si>
  <si>
    <t>21:0157:000044:0001:0001:00</t>
  </si>
  <si>
    <t>092J  :811054:00:------:--</t>
  </si>
  <si>
    <t>21:1084:000048</t>
  </si>
  <si>
    <t>21:0157:000045</t>
  </si>
  <si>
    <t>21:0157:000045:0001:0001:00</t>
  </si>
  <si>
    <t>092J  :811055:00:------:--</t>
  </si>
  <si>
    <t>21:1084:000049</t>
  </si>
  <si>
    <t>21:0157:000046</t>
  </si>
  <si>
    <t>21:0157:000046:0001:0001:00</t>
  </si>
  <si>
    <t>092J  :811056:00:------:--</t>
  </si>
  <si>
    <t>21:1084:000050</t>
  </si>
  <si>
    <t>21:0157:000047</t>
  </si>
  <si>
    <t>21:0157:000047:0001:0001:00</t>
  </si>
  <si>
    <t>092J  :811057:00:------:--</t>
  </si>
  <si>
    <t>21:1084:000051</t>
  </si>
  <si>
    <t>21:0157:000048</t>
  </si>
  <si>
    <t>21:0157:000048:0001:0001:00</t>
  </si>
  <si>
    <t>092J  :811058:00:------:--</t>
  </si>
  <si>
    <t>21:1084:000052</t>
  </si>
  <si>
    <t>21:0157:000049</t>
  </si>
  <si>
    <t>21:0157:000049:0001:0001:00</t>
  </si>
  <si>
    <t>092J  :811059:00:------:--</t>
  </si>
  <si>
    <t>21:1084:000053</t>
  </si>
  <si>
    <t>21:0157:000050</t>
  </si>
  <si>
    <t>21:0157:000050:0001:0001:00</t>
  </si>
  <si>
    <t>9.26</t>
  </si>
  <si>
    <t>092J  :811060:00:------:--</t>
  </si>
  <si>
    <t>21:1084:000054</t>
  </si>
  <si>
    <t>21:0157:000051</t>
  </si>
  <si>
    <t>21:0157:000051:0001:0001:00</t>
  </si>
  <si>
    <t>092J  :811062:00:------:--</t>
  </si>
  <si>
    <t>21:1084:000055</t>
  </si>
  <si>
    <t>21:0157:000052</t>
  </si>
  <si>
    <t>21:0157:000052:0001:0001:00</t>
  </si>
  <si>
    <t>092J  :811063:00:------:--</t>
  </si>
  <si>
    <t>21:1084:000056</t>
  </si>
  <si>
    <t>21:0157:000053</t>
  </si>
  <si>
    <t>21:0157:000053:0001:0001:00</t>
  </si>
  <si>
    <t>092J  :811064:00:------:--</t>
  </si>
  <si>
    <t>21:1084:000057</t>
  </si>
  <si>
    <t>21:0157:000054</t>
  </si>
  <si>
    <t>21:0157:000054:0001:0001:00</t>
  </si>
  <si>
    <t>092J  :811065:10:------:--</t>
  </si>
  <si>
    <t>21:1084:000058</t>
  </si>
  <si>
    <t>21:0157:000055</t>
  </si>
  <si>
    <t>21:0157:000055:0001:0001:00</t>
  </si>
  <si>
    <t>092J  :811066:20:811065:10</t>
  </si>
  <si>
    <t>21:1084:000059</t>
  </si>
  <si>
    <t>21:0157:000055:0002:0001:00</t>
  </si>
  <si>
    <t>092J  :811067:00:------:--</t>
  </si>
  <si>
    <t>21:1084:000060</t>
  </si>
  <si>
    <t>21:0157:000056</t>
  </si>
  <si>
    <t>21:0157:000056:0001:0001:00</t>
  </si>
  <si>
    <t>7.26</t>
  </si>
  <si>
    <t>092J  :811068:00:------:--</t>
  </si>
  <si>
    <t>21:1084:000061</t>
  </si>
  <si>
    <t>21:0157:000057</t>
  </si>
  <si>
    <t>21:0157:000057:0001:0001:00</t>
  </si>
  <si>
    <t>092J  :811069:00:------:--</t>
  </si>
  <si>
    <t>21:1084:000062</t>
  </si>
  <si>
    <t>21:0157:000058</t>
  </si>
  <si>
    <t>21:0157:000058:0001:0001:00</t>
  </si>
  <si>
    <t>092J  :811070:00:------:--</t>
  </si>
  <si>
    <t>21:1084:000063</t>
  </si>
  <si>
    <t>21:0157:000059</t>
  </si>
  <si>
    <t>21:0157:000059:0001:0001:00</t>
  </si>
  <si>
    <t>9.62</t>
  </si>
  <si>
    <t>092J  :811071:00:------:--</t>
  </si>
  <si>
    <t>21:1084:000064</t>
  </si>
  <si>
    <t>21:0157:000060</t>
  </si>
  <si>
    <t>21:0157:000060:0001:0001:00</t>
  </si>
  <si>
    <t>092J  :811072:00:------:--</t>
  </si>
  <si>
    <t>21:1084:000065</t>
  </si>
  <si>
    <t>21:0157:000061</t>
  </si>
  <si>
    <t>21:0157:000061:0001:0001:00</t>
  </si>
  <si>
    <t>6.64</t>
  </si>
  <si>
    <t>092J  :811073:00:------:--</t>
  </si>
  <si>
    <t>21:1084:000066</t>
  </si>
  <si>
    <t>21:0157:000062</t>
  </si>
  <si>
    <t>21:0157:000062:0001:0001:00</t>
  </si>
  <si>
    <t>0.35</t>
  </si>
  <si>
    <t>092J  :811075:00:------:--</t>
  </si>
  <si>
    <t>21:1084:000067</t>
  </si>
  <si>
    <t>21:0157:000063</t>
  </si>
  <si>
    <t>21:0157:000063:0001:0001:00</t>
  </si>
  <si>
    <t>092J  :811076:00:------:--</t>
  </si>
  <si>
    <t>21:1084:000068</t>
  </si>
  <si>
    <t>21:0157:000064</t>
  </si>
  <si>
    <t>21:0157:000064:0001:0001:00</t>
  </si>
  <si>
    <t>092J  :811077:00:------:--</t>
  </si>
  <si>
    <t>21:1084:000069</t>
  </si>
  <si>
    <t>21:0157:000065</t>
  </si>
  <si>
    <t>21:0157:000065:0001:0001:00</t>
  </si>
  <si>
    <t>092J  :811078:00:------:--</t>
  </si>
  <si>
    <t>21:1084:000070</t>
  </si>
  <si>
    <t>21:0157:000066</t>
  </si>
  <si>
    <t>21:0157:000066:0001:0001:00</t>
  </si>
  <si>
    <t>092J  :811079:00:------:--</t>
  </si>
  <si>
    <t>21:1084:000071</t>
  </si>
  <si>
    <t>21:0157:000067</t>
  </si>
  <si>
    <t>21:0157:000067:0001:0001:00</t>
  </si>
  <si>
    <t>092J  :811080:00:------:--</t>
  </si>
  <si>
    <t>21:1084:000072</t>
  </si>
  <si>
    <t>21:0157:000068</t>
  </si>
  <si>
    <t>21:0157:000068:0001:0001:00</t>
  </si>
  <si>
    <t>092J  :811082:00:------:--</t>
  </si>
  <si>
    <t>21:1084:000073</t>
  </si>
  <si>
    <t>21:0157:000069</t>
  </si>
  <si>
    <t>21:0157:000069:0001:0001:00</t>
  </si>
  <si>
    <t>092J  :811083:00:------:--</t>
  </si>
  <si>
    <t>21:1084:000074</t>
  </si>
  <si>
    <t>21:0157:000070</t>
  </si>
  <si>
    <t>21:0157:000070:0001:0001:00</t>
  </si>
  <si>
    <t>092J  :811084:00:------:--</t>
  </si>
  <si>
    <t>21:1084:000075</t>
  </si>
  <si>
    <t>21:0157:000071</t>
  </si>
  <si>
    <t>21:0157:000071:0001:0001:00</t>
  </si>
  <si>
    <t>092J  :811085:00:------:--</t>
  </si>
  <si>
    <t>21:1084:000076</t>
  </si>
  <si>
    <t>21:0157:000072</t>
  </si>
  <si>
    <t>21:0157:000072:0001:0001:00</t>
  </si>
  <si>
    <t>092J  :811086:00:------:--</t>
  </si>
  <si>
    <t>21:1084:000077</t>
  </si>
  <si>
    <t>21:0157:000073</t>
  </si>
  <si>
    <t>21:0157:000073:0001:0001:00</t>
  </si>
  <si>
    <t>092J  :811087:00:------:--</t>
  </si>
  <si>
    <t>21:1084:000078</t>
  </si>
  <si>
    <t>21:0157:000074</t>
  </si>
  <si>
    <t>21:0157:000074:0001:0001:00</t>
  </si>
  <si>
    <t>092J  :811088:00:------:--</t>
  </si>
  <si>
    <t>21:1084:000079</t>
  </si>
  <si>
    <t>21:0157:000075</t>
  </si>
  <si>
    <t>21:0157:000075:0001:0001:00</t>
  </si>
  <si>
    <t>092J  :811089:00:------:--</t>
  </si>
  <si>
    <t>21:1084:000080</t>
  </si>
  <si>
    <t>21:0157:000076</t>
  </si>
  <si>
    <t>21:0157:000076:0001:0001:00</t>
  </si>
  <si>
    <t>092J  :811091:10:------:--</t>
  </si>
  <si>
    <t>21:1084:000081</t>
  </si>
  <si>
    <t>21:0157:000077</t>
  </si>
  <si>
    <t>21:0157:000077:0001:0001:00</t>
  </si>
  <si>
    <t>092J  :811092:20:811091:10</t>
  </si>
  <si>
    <t>21:1084:000082</t>
  </si>
  <si>
    <t>21:0157:000077:0002:0001:00</t>
  </si>
  <si>
    <t>092J  :811093:00:------:--</t>
  </si>
  <si>
    <t>21:1084:000083</t>
  </si>
  <si>
    <t>21:0157:000078</t>
  </si>
  <si>
    <t>21:0157:000078:0001:0001:00</t>
  </si>
  <si>
    <t>092J  :811094:00:------:--</t>
  </si>
  <si>
    <t>21:1084:000084</t>
  </si>
  <si>
    <t>21:0157:000079</t>
  </si>
  <si>
    <t>21:0157:000079:0001:0001:00</t>
  </si>
  <si>
    <t>092J  :811095:00:------:--</t>
  </si>
  <si>
    <t>21:1084:000085</t>
  </si>
  <si>
    <t>21:0157:000080</t>
  </si>
  <si>
    <t>21:0157:000080:0001:0001:00</t>
  </si>
  <si>
    <t>092J  :811096:00:------:--</t>
  </si>
  <si>
    <t>21:1084:000086</t>
  </si>
  <si>
    <t>21:0157:000081</t>
  </si>
  <si>
    <t>21:0157:000081:0001:0001:00</t>
  </si>
  <si>
    <t>7.23</t>
  </si>
  <si>
    <t>092J  :811097:00:------:--</t>
  </si>
  <si>
    <t>21:1084:000087</t>
  </si>
  <si>
    <t>21:0157:000082</t>
  </si>
  <si>
    <t>21:0157:000082:0001:0001:00</t>
  </si>
  <si>
    <t>092J  :811098:00:------:--</t>
  </si>
  <si>
    <t>21:1084:000088</t>
  </si>
  <si>
    <t>21:0157:000083</t>
  </si>
  <si>
    <t>21:0157:000083:0001:0001:00</t>
  </si>
  <si>
    <t>092J  :811099:00:------:--</t>
  </si>
  <si>
    <t>21:1084:000089</t>
  </si>
  <si>
    <t>21:0157:000084</t>
  </si>
  <si>
    <t>21:0157:000084:0001:0001:00</t>
  </si>
  <si>
    <t>092J  :811100:00:------:--</t>
  </si>
  <si>
    <t>21:1084:000090</t>
  </si>
  <si>
    <t>21:0157:000085</t>
  </si>
  <si>
    <t>21:0157:000085:0001:0001:00</t>
  </si>
  <si>
    <t>092J  :811102:00:------:--</t>
  </si>
  <si>
    <t>21:1084:000091</t>
  </si>
  <si>
    <t>21:0157:000086</t>
  </si>
  <si>
    <t>21:0157:000086:0001:0001:00</t>
  </si>
  <si>
    <t>092J  :811103:10:------:--</t>
  </si>
  <si>
    <t>21:1084:000092</t>
  </si>
  <si>
    <t>21:0157:000087</t>
  </si>
  <si>
    <t>21:0157:000087:0001:0001:00</t>
  </si>
  <si>
    <t>092J  :811104:20:811103:10</t>
  </si>
  <si>
    <t>21:1084:000093</t>
  </si>
  <si>
    <t>21:0157:000087:0002:0001:00</t>
  </si>
  <si>
    <t>092J  :811105:00:------:--</t>
  </si>
  <si>
    <t>21:1084:000094</t>
  </si>
  <si>
    <t>21:0157:000088</t>
  </si>
  <si>
    <t>21:0157:000088:0001:0001:00</t>
  </si>
  <si>
    <t>092J  :811106:00:------:--</t>
  </si>
  <si>
    <t>21:1084:000095</t>
  </si>
  <si>
    <t>21:0157:000089</t>
  </si>
  <si>
    <t>21:0157:000089:0001:0001:00</t>
  </si>
  <si>
    <t>092J  :811107:00:------:--</t>
  </si>
  <si>
    <t>21:1084:000096</t>
  </si>
  <si>
    <t>21:0157:000090</t>
  </si>
  <si>
    <t>21:0157:000090:0001:0001:00</t>
  </si>
  <si>
    <t>092J  :811108:00:------:--</t>
  </si>
  <si>
    <t>21:1084:000097</t>
  </si>
  <si>
    <t>21:0157:000091</t>
  </si>
  <si>
    <t>21:0157:000091:0001:0001:00</t>
  </si>
  <si>
    <t>092J  :811109:00:------:--</t>
  </si>
  <si>
    <t>21:1084:000098</t>
  </si>
  <si>
    <t>21:0157:000092</t>
  </si>
  <si>
    <t>21:0157:000092:0001:0001:00</t>
  </si>
  <si>
    <t>092J  :811110:00:------:--</t>
  </si>
  <si>
    <t>21:1084:000099</t>
  </si>
  <si>
    <t>21:0157:000093</t>
  </si>
  <si>
    <t>21:0157:000093:0001:0001:00</t>
  </si>
  <si>
    <t>092J  :811111:00:------:--</t>
  </si>
  <si>
    <t>21:1084:000100</t>
  </si>
  <si>
    <t>21:0157:000094</t>
  </si>
  <si>
    <t>21:0157:000094:0001:0001:00</t>
  </si>
  <si>
    <t>092J  :811112:00:------:--</t>
  </si>
  <si>
    <t>21:1084:000101</t>
  </si>
  <si>
    <t>21:0157:000095</t>
  </si>
  <si>
    <t>21:0157:000095:0001:0001:00</t>
  </si>
  <si>
    <t>092J  :811113:00:------:--</t>
  </si>
  <si>
    <t>21:1084:000102</t>
  </si>
  <si>
    <t>21:0157:000096</t>
  </si>
  <si>
    <t>21:0157:000096:0001:0001:00</t>
  </si>
  <si>
    <t>092J  :811115:00:------:--</t>
  </si>
  <si>
    <t>21:1084:000103</t>
  </si>
  <si>
    <t>21:0157:000097</t>
  </si>
  <si>
    <t>21:0157:000097:0001:0001:00</t>
  </si>
  <si>
    <t>092J  :811116:00:------:--</t>
  </si>
  <si>
    <t>21:1084:000104</t>
  </si>
  <si>
    <t>21:0157:000098</t>
  </si>
  <si>
    <t>21:0157:000098:0001:0001:00</t>
  </si>
  <si>
    <t>2050</t>
  </si>
  <si>
    <t>6.02</t>
  </si>
  <si>
    <t>092J  :811117:00:------:--</t>
  </si>
  <si>
    <t>21:1084:000105</t>
  </si>
  <si>
    <t>21:0157:000099</t>
  </si>
  <si>
    <t>21:0157:000099:0001:0001:00</t>
  </si>
  <si>
    <t>092J  :811118:00:------:--</t>
  </si>
  <si>
    <t>21:1084:000106</t>
  </si>
  <si>
    <t>21:0157:000100</t>
  </si>
  <si>
    <t>21:0157:000100:0001:0001:00</t>
  </si>
  <si>
    <t>2170</t>
  </si>
  <si>
    <t>092J  :811119:00:------:--</t>
  </si>
  <si>
    <t>21:1084:000107</t>
  </si>
  <si>
    <t>21:0157:000101</t>
  </si>
  <si>
    <t>21:0157:000101:0001:0001:00</t>
  </si>
  <si>
    <t>3030</t>
  </si>
  <si>
    <t>092J  :811120:00:------:--</t>
  </si>
  <si>
    <t>21:1084:000108</t>
  </si>
  <si>
    <t>21:0157:000102</t>
  </si>
  <si>
    <t>21:0157:000102:0001:0001:00</t>
  </si>
  <si>
    <t>092J  :811122:10:------:--</t>
  </si>
  <si>
    <t>21:1084:000109</t>
  </si>
  <si>
    <t>21:0157:000103</t>
  </si>
  <si>
    <t>21:0157:000103:0001:0001:00</t>
  </si>
  <si>
    <t>092J  :811123:20:811122:10</t>
  </si>
  <si>
    <t>21:1084:000110</t>
  </si>
  <si>
    <t>21:0157:000103:0002:0001:00</t>
  </si>
  <si>
    <t>092J  :811124:00:------:--</t>
  </si>
  <si>
    <t>21:1084:000111</t>
  </si>
  <si>
    <t>21:0157:000104</t>
  </si>
  <si>
    <t>21:0157:000104:0001:0001:00</t>
  </si>
  <si>
    <t>092J  :811125:00:------:--</t>
  </si>
  <si>
    <t>21:1084:000112</t>
  </si>
  <si>
    <t>21:0157:000105</t>
  </si>
  <si>
    <t>21:0157:000105:0001:0001:00</t>
  </si>
  <si>
    <t>092J  :811126:00:------:--</t>
  </si>
  <si>
    <t>21:1084:000113</t>
  </si>
  <si>
    <t>21:0157:000106</t>
  </si>
  <si>
    <t>21:0157:000106:0001:0001:00</t>
  </si>
  <si>
    <t>092J  :811127:00:------:--</t>
  </si>
  <si>
    <t>21:1084:000114</t>
  </si>
  <si>
    <t>21:0157:000107</t>
  </si>
  <si>
    <t>21:0157:000107:0001:0001:00</t>
  </si>
  <si>
    <t>092J  :811128:00:------:--</t>
  </si>
  <si>
    <t>21:1084:000115</t>
  </si>
  <si>
    <t>21:0157:000108</t>
  </si>
  <si>
    <t>21:0157:000108:0001:0001:00</t>
  </si>
  <si>
    <t>092J  :811129:00:------:--</t>
  </si>
  <si>
    <t>21:1084:000116</t>
  </si>
  <si>
    <t>21:0157:000109</t>
  </si>
  <si>
    <t>21:0157:000109:0001:0001:00</t>
  </si>
  <si>
    <t>092J  :811130:00:------:--</t>
  </si>
  <si>
    <t>21:1084:000117</t>
  </si>
  <si>
    <t>21:0157:000110</t>
  </si>
  <si>
    <t>21:0157:000110:0001:0001:00</t>
  </si>
  <si>
    <t>092J  :811131:00:------:--</t>
  </si>
  <si>
    <t>21:1084:000118</t>
  </si>
  <si>
    <t>21:0157:000111</t>
  </si>
  <si>
    <t>21:0157:000111:0001:0001:00</t>
  </si>
  <si>
    <t>092J  :811132:00:------:--</t>
  </si>
  <si>
    <t>21:1084:000119</t>
  </si>
  <si>
    <t>21:0157:000112</t>
  </si>
  <si>
    <t>21:0157:000112:0001:0001:00</t>
  </si>
  <si>
    <t>092J  :811133:00:------:--</t>
  </si>
  <si>
    <t>21:1084:000120</t>
  </si>
  <si>
    <t>21:0157:000113</t>
  </si>
  <si>
    <t>21:0157:000113:0001:0001:00</t>
  </si>
  <si>
    <t>092J  :811134:00:------:--</t>
  </si>
  <si>
    <t>21:1084:000121</t>
  </si>
  <si>
    <t>21:0157:000114</t>
  </si>
  <si>
    <t>21:0157:000114:0001:0001:00</t>
  </si>
  <si>
    <t>092J  :811135:00:------:--</t>
  </si>
  <si>
    <t>21:1084:000122</t>
  </si>
  <si>
    <t>21:0157:000115</t>
  </si>
  <si>
    <t>21:0157:000115:0001:0001:00</t>
  </si>
  <si>
    <t>092J  :811136:00:------:--</t>
  </si>
  <si>
    <t>21:1084:000123</t>
  </si>
  <si>
    <t>21:0157:000116</t>
  </si>
  <si>
    <t>21:0157:000116:0001:0001:00</t>
  </si>
  <si>
    <t>8.06</t>
  </si>
  <si>
    <t>092J  :811137:00:------:--</t>
  </si>
  <si>
    <t>21:1084:000124</t>
  </si>
  <si>
    <t>21:0157:000117</t>
  </si>
  <si>
    <t>21:0157:000117:0001:0001:00</t>
  </si>
  <si>
    <t>092J  :811138:00:------:--</t>
  </si>
  <si>
    <t>21:1084:000125</t>
  </si>
  <si>
    <t>21:0157:000118</t>
  </si>
  <si>
    <t>21:0157:000118:0001:0001:00</t>
  </si>
  <si>
    <t>092J  :813002:00:------:--</t>
  </si>
  <si>
    <t>21:1084:000126</t>
  </si>
  <si>
    <t>21:0157:000119</t>
  </si>
  <si>
    <t>21:0157:000119:0001:0001:00</t>
  </si>
  <si>
    <t>092J  :813003:00:------:--</t>
  </si>
  <si>
    <t>21:1084:000127</t>
  </si>
  <si>
    <t>21:0157:000120</t>
  </si>
  <si>
    <t>21:0157:000120:0001:0001:00</t>
  </si>
  <si>
    <t>092J  :813004:00:------:--</t>
  </si>
  <si>
    <t>21:1084:000128</t>
  </si>
  <si>
    <t>21:0157:000121</t>
  </si>
  <si>
    <t>21:0157:000121:0001:0001:00</t>
  </si>
  <si>
    <t>092J  :813005:00:------:--</t>
  </si>
  <si>
    <t>21:1084:000129</t>
  </si>
  <si>
    <t>21:0157:000122</t>
  </si>
  <si>
    <t>21:0157:000122:0001:0001:00</t>
  </si>
  <si>
    <t>092J  :813006:00:------:--</t>
  </si>
  <si>
    <t>21:1084:000130</t>
  </si>
  <si>
    <t>21:0157:000123</t>
  </si>
  <si>
    <t>21:0157:000123:0001:0001:00</t>
  </si>
  <si>
    <t>092J  :813008:00:------:--</t>
  </si>
  <si>
    <t>21:1084:000131</t>
  </si>
  <si>
    <t>21:0157:000124</t>
  </si>
  <si>
    <t>21:0157:000124:0001:0001:00</t>
  </si>
  <si>
    <t>092J  :813009:00:------:--</t>
  </si>
  <si>
    <t>21:1084:000132</t>
  </si>
  <si>
    <t>21:0157:000125</t>
  </si>
  <si>
    <t>21:0157:000125:0001:0001:00</t>
  </si>
  <si>
    <t>092J  :813010:00:------:--</t>
  </si>
  <si>
    <t>21:1084:000133</t>
  </si>
  <si>
    <t>21:0157:000126</t>
  </si>
  <si>
    <t>21:0157:000126:0001:0001:00</t>
  </si>
  <si>
    <t>092J  :813011:00:------:--</t>
  </si>
  <si>
    <t>21:1084:000134</t>
  </si>
  <si>
    <t>21:0157:000127</t>
  </si>
  <si>
    <t>21:0157:000127:0001:0001:00</t>
  </si>
  <si>
    <t>092J  :813012:10:------:--</t>
  </si>
  <si>
    <t>21:1084:000135</t>
  </si>
  <si>
    <t>21:0157:000128</t>
  </si>
  <si>
    <t>21:0157:000128:0001:0001:00</t>
  </si>
  <si>
    <t>2720</t>
  </si>
  <si>
    <t>092J  :813013:20:813012:10</t>
  </si>
  <si>
    <t>21:1084:000136</t>
  </si>
  <si>
    <t>21:0157:000128:0002:0001:00</t>
  </si>
  <si>
    <t>4170</t>
  </si>
  <si>
    <t>092J  :813014:00:------:--</t>
  </si>
  <si>
    <t>21:1084:000137</t>
  </si>
  <si>
    <t>21:0157:000129</t>
  </si>
  <si>
    <t>21:0157:000129:0001:0001:00</t>
  </si>
  <si>
    <t>092J  :813015:00:------:--</t>
  </si>
  <si>
    <t>21:1084:000138</t>
  </si>
  <si>
    <t>21:0157:000130</t>
  </si>
  <si>
    <t>21:0157:000130:0001:0001:00</t>
  </si>
  <si>
    <t>092J  :813016:00:------:--</t>
  </si>
  <si>
    <t>21:1084:000139</t>
  </si>
  <si>
    <t>21:0157:000131</t>
  </si>
  <si>
    <t>21:0157:000131:0001:0001:00</t>
  </si>
  <si>
    <t>9.87</t>
  </si>
  <si>
    <t>092J  :813017:00:------:--</t>
  </si>
  <si>
    <t>21:1084:000140</t>
  </si>
  <si>
    <t>21:0157:000132</t>
  </si>
  <si>
    <t>21:0157:000132:0001:0001:00</t>
  </si>
  <si>
    <t>092J  :813018:00:------:--</t>
  </si>
  <si>
    <t>21:1084:000141</t>
  </si>
  <si>
    <t>21:0157:000133</t>
  </si>
  <si>
    <t>21:0157:000133:0001:0001:00</t>
  </si>
  <si>
    <t>092J  :813019:00:------:--</t>
  </si>
  <si>
    <t>21:1084:000142</t>
  </si>
  <si>
    <t>21:0157:000134</t>
  </si>
  <si>
    <t>21:0157:000134:0001:0001:00</t>
  </si>
  <si>
    <t>092J  :813020:00:------:--</t>
  </si>
  <si>
    <t>21:1084:000143</t>
  </si>
  <si>
    <t>21:0157:000135</t>
  </si>
  <si>
    <t>21:0157:000135:0001:0001:00</t>
  </si>
  <si>
    <t>092J  :813022:00:------:--</t>
  </si>
  <si>
    <t>21:1084:000144</t>
  </si>
  <si>
    <t>21:0157:000136</t>
  </si>
  <si>
    <t>21:0157:000136:0001:0001:00</t>
  </si>
  <si>
    <t>092J  :813023:00:------:--</t>
  </si>
  <si>
    <t>21:1084:000145</t>
  </si>
  <si>
    <t>21:0157:000137</t>
  </si>
  <si>
    <t>21:0157:000137:0001:0001:00</t>
  </si>
  <si>
    <t>092J  :813024:00:------:--</t>
  </si>
  <si>
    <t>21:1084:000146</t>
  </si>
  <si>
    <t>21:0157:000138</t>
  </si>
  <si>
    <t>21:0157:000138:0001:0001:00</t>
  </si>
  <si>
    <t>092J  :813025:00:------:--</t>
  </si>
  <si>
    <t>21:1084:000147</t>
  </si>
  <si>
    <t>21:0157:000139</t>
  </si>
  <si>
    <t>21:0157:000139:0001:0001:00</t>
  </si>
  <si>
    <t>092J  :813026:10:------:--</t>
  </si>
  <si>
    <t>21:1084:000148</t>
  </si>
  <si>
    <t>21:0157:000140</t>
  </si>
  <si>
    <t>21:0157:000140:0001:0001:00</t>
  </si>
  <si>
    <t>092J  :813027:20:813026:10</t>
  </si>
  <si>
    <t>21:1084:000149</t>
  </si>
  <si>
    <t>21:0157:000140:0002:0001:00</t>
  </si>
  <si>
    <t>092J  :813028:00:------:--</t>
  </si>
  <si>
    <t>21:1084:000150</t>
  </si>
  <si>
    <t>21:0157:000141</t>
  </si>
  <si>
    <t>21:0157:000141:0001:0001:00</t>
  </si>
  <si>
    <t>092J  :813029:00:------:--</t>
  </si>
  <si>
    <t>21:1084:000151</t>
  </si>
  <si>
    <t>21:0157:000142</t>
  </si>
  <si>
    <t>21:0157:000142:0001:0001:00</t>
  </si>
  <si>
    <t>9.18</t>
  </si>
  <si>
    <t>092J  :813030:00:------:--</t>
  </si>
  <si>
    <t>21:1084:000152</t>
  </si>
  <si>
    <t>21:0157:000143</t>
  </si>
  <si>
    <t>21:0157:000143:0001:0001:00</t>
  </si>
  <si>
    <t>092J  :813031:00:------:--</t>
  </si>
  <si>
    <t>21:1084:000153</t>
  </si>
  <si>
    <t>21:0157:000144</t>
  </si>
  <si>
    <t>21:0157:000144:0001:0001:00</t>
  </si>
  <si>
    <t>092J  :813033:00:------:--</t>
  </si>
  <si>
    <t>21:1084:000154</t>
  </si>
  <si>
    <t>21:0157:000145</t>
  </si>
  <si>
    <t>21:0157:000145:0001:0001:00</t>
  </si>
  <si>
    <t>092J  :813034:00:------:--</t>
  </si>
  <si>
    <t>21:1084:000155</t>
  </si>
  <si>
    <t>21:0157:000146</t>
  </si>
  <si>
    <t>21:0157:000146:0001:0001:00</t>
  </si>
  <si>
    <t>092J  :813035:00:------:--</t>
  </si>
  <si>
    <t>21:1084:000156</t>
  </si>
  <si>
    <t>21:0157:000147</t>
  </si>
  <si>
    <t>21:0157:000147:0001:0001:00</t>
  </si>
  <si>
    <t>092J  :813036:00:------:--</t>
  </si>
  <si>
    <t>21:1084:000157</t>
  </si>
  <si>
    <t>21:0157:000148</t>
  </si>
  <si>
    <t>21:0157:000148:0001:0001:00</t>
  </si>
  <si>
    <t>7.04</t>
  </si>
  <si>
    <t>092J  :813037:00:------:--</t>
  </si>
  <si>
    <t>21:1084:000158</t>
  </si>
  <si>
    <t>21:0157:000149</t>
  </si>
  <si>
    <t>21:0157:000149:0001:0001:00</t>
  </si>
  <si>
    <t>155</t>
  </si>
  <si>
    <t>092J  :813038:00:------:--</t>
  </si>
  <si>
    <t>21:1084:000159</t>
  </si>
  <si>
    <t>21:0157:000150</t>
  </si>
  <si>
    <t>21:0157:000150:0001:0001:00</t>
  </si>
  <si>
    <t>092J  :813039:00:------:--</t>
  </si>
  <si>
    <t>21:1084:000160</t>
  </si>
  <si>
    <t>21:0157:000151</t>
  </si>
  <si>
    <t>21:0157:000151:0001:0001:00</t>
  </si>
  <si>
    <t>092J  :813040:00:------:--</t>
  </si>
  <si>
    <t>21:1084:000161</t>
  </si>
  <si>
    <t>21:0157:000152</t>
  </si>
  <si>
    <t>21:0157:000152:0001:0001:00</t>
  </si>
  <si>
    <t>092J  :813042:00:------:--</t>
  </si>
  <si>
    <t>21:1084:000162</t>
  </si>
  <si>
    <t>21:0157:000153</t>
  </si>
  <si>
    <t>21:0157:000153:0001:0001:00</t>
  </si>
  <si>
    <t>092J  :813043:00:------:--</t>
  </si>
  <si>
    <t>21:1084:000163</t>
  </si>
  <si>
    <t>21:0157:000154</t>
  </si>
  <si>
    <t>21:0157:000154:0001:0001:00</t>
  </si>
  <si>
    <t>092J  :813044:00:------:--</t>
  </si>
  <si>
    <t>21:1084:000164</t>
  </si>
  <si>
    <t>21:0157:000155</t>
  </si>
  <si>
    <t>21:0157:000155:0001:0001:00</t>
  </si>
  <si>
    <t>6.79</t>
  </si>
  <si>
    <t>092J  :813045:10:------:--</t>
  </si>
  <si>
    <t>21:1084:000165</t>
  </si>
  <si>
    <t>21:0157:000156</t>
  </si>
  <si>
    <t>21:0157:000156:0001:0001:00</t>
  </si>
  <si>
    <t>092J  :813046:20:813045:10</t>
  </si>
  <si>
    <t>21:1084:000166</t>
  </si>
  <si>
    <t>21:0157:000156:0002:0001:00</t>
  </si>
  <si>
    <t>092J  :813048:00:------:--</t>
  </si>
  <si>
    <t>21:1084:000167</t>
  </si>
  <si>
    <t>21:0157:000157</t>
  </si>
  <si>
    <t>21:0157:000157:0001:0001:00</t>
  </si>
  <si>
    <t>092J  :813049:00:------:--</t>
  </si>
  <si>
    <t>21:1084:000168</t>
  </si>
  <si>
    <t>21:0157:000158</t>
  </si>
  <si>
    <t>21:0157:000158:0001:0001:00</t>
  </si>
  <si>
    <t>092J  :813050:00:------:--</t>
  </si>
  <si>
    <t>21:1084:000169</t>
  </si>
  <si>
    <t>21:0157:000159</t>
  </si>
  <si>
    <t>21:0157:000159:0001:0001:00</t>
  </si>
  <si>
    <t>092J  :813051:00:------:--</t>
  </si>
  <si>
    <t>21:1084:000170</t>
  </si>
  <si>
    <t>21:0157:000160</t>
  </si>
  <si>
    <t>21:0157:000160:0001:0001:00</t>
  </si>
  <si>
    <t>092J  :813052:00:------:--</t>
  </si>
  <si>
    <t>21:1084:000171</t>
  </si>
  <si>
    <t>21:0157:000161</t>
  </si>
  <si>
    <t>21:0157:000161:0001:0001:00</t>
  </si>
  <si>
    <t>092J  :813053:00:------:--</t>
  </si>
  <si>
    <t>21:1084:000172</t>
  </si>
  <si>
    <t>21:0157:000162</t>
  </si>
  <si>
    <t>21:0157:000162:0001:0001:00</t>
  </si>
  <si>
    <t>092J  :813054:00:------:--</t>
  </si>
  <si>
    <t>21:1084:000173</t>
  </si>
  <si>
    <t>21:0157:000163</t>
  </si>
  <si>
    <t>21:0157:000163:0001:0001:00</t>
  </si>
  <si>
    <t>092J  :813055:00:------:--</t>
  </si>
  <si>
    <t>21:1084:000174</t>
  </si>
  <si>
    <t>21:0157:000164</t>
  </si>
  <si>
    <t>21:0157:000164:0001:0001:00</t>
  </si>
  <si>
    <t>4.99</t>
  </si>
  <si>
    <t>092J  :813056:00:------:--</t>
  </si>
  <si>
    <t>21:1084:000175</t>
  </si>
  <si>
    <t>21:0157:000165</t>
  </si>
  <si>
    <t>21:0157:000165:0001:0001:00</t>
  </si>
  <si>
    <t>88.1</t>
  </si>
  <si>
    <t>092J  :813057:00:------:--</t>
  </si>
  <si>
    <t>21:1084:000176</t>
  </si>
  <si>
    <t>21:0157:000166</t>
  </si>
  <si>
    <t>21:0157:000166:0001:0001:00</t>
  </si>
  <si>
    <t>092J  :813058:00:------:--</t>
  </si>
  <si>
    <t>21:1084:000177</t>
  </si>
  <si>
    <t>21:0157:000167</t>
  </si>
  <si>
    <t>21:0157:000167:0001:0001:00</t>
  </si>
  <si>
    <t>092J  :813059:00:------:--</t>
  </si>
  <si>
    <t>21:1084:000178</t>
  </si>
  <si>
    <t>21:0157:000168</t>
  </si>
  <si>
    <t>21:0157:000168:0001:0001:00</t>
  </si>
  <si>
    <t>092J  :813060:00:------:--</t>
  </si>
  <si>
    <t>21:1084:000179</t>
  </si>
  <si>
    <t>21:0157:000169</t>
  </si>
  <si>
    <t>21:0157:000169:0001:0001:00</t>
  </si>
  <si>
    <t>092J  :813062:00:------:--</t>
  </si>
  <si>
    <t>21:1084:000180</t>
  </si>
  <si>
    <t>21:0157:000170</t>
  </si>
  <si>
    <t>21:0157:000170:0001:0001:00</t>
  </si>
  <si>
    <t>092J  :813063:10:------:--</t>
  </si>
  <si>
    <t>21:1084:000181</t>
  </si>
  <si>
    <t>21:0157:000171</t>
  </si>
  <si>
    <t>21:0157:000171:0001:0001:00</t>
  </si>
  <si>
    <t>092J  :813064:20:813063:10</t>
  </si>
  <si>
    <t>21:1084:000182</t>
  </si>
  <si>
    <t>21:0157:000171:0002:0001:00</t>
  </si>
  <si>
    <t>092J  :813065:00:------:--</t>
  </si>
  <si>
    <t>21:1084:000183</t>
  </si>
  <si>
    <t>21:0157:000172</t>
  </si>
  <si>
    <t>21:0157:000172:0001:0001:00</t>
  </si>
  <si>
    <t>092J  :813066:00:------:--</t>
  </si>
  <si>
    <t>21:1084:000184</t>
  </si>
  <si>
    <t>21:0157:000173</t>
  </si>
  <si>
    <t>21:0157:000173:0001:0001:00</t>
  </si>
  <si>
    <t>0.17</t>
  </si>
  <si>
    <t>092J  :813068:00:------:--</t>
  </si>
  <si>
    <t>21:1084:000185</t>
  </si>
  <si>
    <t>21:0157:000174</t>
  </si>
  <si>
    <t>21:0157:000174:0001:0001:00</t>
  </si>
  <si>
    <t>092J  :813069:00:------:--</t>
  </si>
  <si>
    <t>21:1084:000186</t>
  </si>
  <si>
    <t>21:0157:000175</t>
  </si>
  <si>
    <t>21:0157:000175:0001:0001:00</t>
  </si>
  <si>
    <t>092J  :813070:00:------:--</t>
  </si>
  <si>
    <t>21:1084:000187</t>
  </si>
  <si>
    <t>21:0157:000176</t>
  </si>
  <si>
    <t>21:0157:000176:0001:0001:00</t>
  </si>
  <si>
    <t>092J  :813071:00:------:--</t>
  </si>
  <si>
    <t>21:1084:000188</t>
  </si>
  <si>
    <t>21:0157:000177</t>
  </si>
  <si>
    <t>21:0157:000177:0001:0001:00</t>
  </si>
  <si>
    <t>092J  :813072:00:------:--</t>
  </si>
  <si>
    <t>21:1084:000189</t>
  </si>
  <si>
    <t>21:0157:000178</t>
  </si>
  <si>
    <t>21:0157:000178:0001:0001:00</t>
  </si>
  <si>
    <t>092J  :813073:00:------:--</t>
  </si>
  <si>
    <t>21:1084:000190</t>
  </si>
  <si>
    <t>21:0157:000179</t>
  </si>
  <si>
    <t>21:0157:000179:0001:0001:00</t>
  </si>
  <si>
    <t>092J  :813074:00:------:--</t>
  </si>
  <si>
    <t>21:1084:000191</t>
  </si>
  <si>
    <t>21:0157:000180</t>
  </si>
  <si>
    <t>21:0157:000180:0001:0001:00</t>
  </si>
  <si>
    <t>092J  :813075:00:------:--</t>
  </si>
  <si>
    <t>21:1084:000192</t>
  </si>
  <si>
    <t>21:0157:000181</t>
  </si>
  <si>
    <t>21:0157:000181:0001:0001:00</t>
  </si>
  <si>
    <t>092J  :813076:00:------:--</t>
  </si>
  <si>
    <t>21:1084:000193</t>
  </si>
  <si>
    <t>21:0157:000182</t>
  </si>
  <si>
    <t>21:0157:000182:0001:0001:00</t>
  </si>
  <si>
    <t>092J  :813077:00:------:--</t>
  </si>
  <si>
    <t>21:1084:000194</t>
  </si>
  <si>
    <t>21:0157:000183</t>
  </si>
  <si>
    <t>21:0157:000183:0001:0001:00</t>
  </si>
  <si>
    <t>092J  :813078:00:------:--</t>
  </si>
  <si>
    <t>21:1084:000195</t>
  </si>
  <si>
    <t>21:0157:000184</t>
  </si>
  <si>
    <t>21:0157:000184:0001:0001:00</t>
  </si>
  <si>
    <t>6.59</t>
  </si>
  <si>
    <t>092J  :813079:00:------:--</t>
  </si>
  <si>
    <t>21:1084:000196</t>
  </si>
  <si>
    <t>21:0157:000185</t>
  </si>
  <si>
    <t>21:0157:000185:0001:0001:00</t>
  </si>
  <si>
    <t>092J  :813080:00:------:--</t>
  </si>
  <si>
    <t>21:1084:000197</t>
  </si>
  <si>
    <t>21:0157:000186</t>
  </si>
  <si>
    <t>21:0157:000186:0001:0001:00</t>
  </si>
  <si>
    <t>092J  :813082:00:------:--</t>
  </si>
  <si>
    <t>21:1084:000198</t>
  </si>
  <si>
    <t>21:0157:000187</t>
  </si>
  <si>
    <t>21:0157:000187:0001:0001:00</t>
  </si>
  <si>
    <t>092J  :813083:00:------:--</t>
  </si>
  <si>
    <t>21:1084:000199</t>
  </si>
  <si>
    <t>21:0157:000188</t>
  </si>
  <si>
    <t>21:0157:000188:0001:0001:00</t>
  </si>
  <si>
    <t>83.7</t>
  </si>
  <si>
    <t>092J  :813084:00:------:--</t>
  </si>
  <si>
    <t>21:1084:000200</t>
  </si>
  <si>
    <t>21:0157:000189</t>
  </si>
  <si>
    <t>21:0157:000189:0001:0001:00</t>
  </si>
  <si>
    <t>092J  :813085:00:------:--</t>
  </si>
  <si>
    <t>21:1084:000201</t>
  </si>
  <si>
    <t>21:0157:000190</t>
  </si>
  <si>
    <t>21:0157:000190:0001:0001:00</t>
  </si>
  <si>
    <t>092J  :813086:00:------:--</t>
  </si>
  <si>
    <t>21:1084:000202</t>
  </si>
  <si>
    <t>21:0157:000191</t>
  </si>
  <si>
    <t>21:0157:000191:0001:0001:00</t>
  </si>
  <si>
    <t>092J  :813087:00:------:--</t>
  </si>
  <si>
    <t>21:1084:000203</t>
  </si>
  <si>
    <t>21:0157:000192</t>
  </si>
  <si>
    <t>21:0157:000192:0001:0001:00</t>
  </si>
  <si>
    <t>092J  :813088:00:------:--</t>
  </si>
  <si>
    <t>21:1084:000204</t>
  </si>
  <si>
    <t>21:0157:000193</t>
  </si>
  <si>
    <t>21:0157:000193:0001:0001:00</t>
  </si>
  <si>
    <t>092J  :813089:00:------:--</t>
  </si>
  <si>
    <t>21:1084:000205</t>
  </si>
  <si>
    <t>21:0157:000194</t>
  </si>
  <si>
    <t>21:0157:000194:0001:0001:00</t>
  </si>
  <si>
    <t>092J  :813090:00:------:--</t>
  </si>
  <si>
    <t>21:1084:000206</t>
  </si>
  <si>
    <t>21:0157:000195</t>
  </si>
  <si>
    <t>21:0157:000195:0001:0001:00</t>
  </si>
  <si>
    <t>092J  :813091:00:------:--</t>
  </si>
  <si>
    <t>21:1084:000207</t>
  </si>
  <si>
    <t>21:0157:000196</t>
  </si>
  <si>
    <t>21:0157:000196:0001:0001:00</t>
  </si>
  <si>
    <t>092J  :813092:10:------:--</t>
  </si>
  <si>
    <t>21:1084:000208</t>
  </si>
  <si>
    <t>21:0157:000197</t>
  </si>
  <si>
    <t>21:0157:000197:0001:0001:00</t>
  </si>
  <si>
    <t>092J  :813093:20:813092:10</t>
  </si>
  <si>
    <t>21:1084:000209</t>
  </si>
  <si>
    <t>21:0157:000197:0002:0001:00</t>
  </si>
  <si>
    <t>092J  :813094:00:------:--</t>
  </si>
  <si>
    <t>21:1084:000210</t>
  </si>
  <si>
    <t>21:0157:000198</t>
  </si>
  <si>
    <t>21:0157:000198:0001:0001:00</t>
  </si>
  <si>
    <t>092J  :813096:00:------:--</t>
  </si>
  <si>
    <t>21:1084:000211</t>
  </si>
  <si>
    <t>21:0157:000199</t>
  </si>
  <si>
    <t>21:0157:000199:0001:0001:00</t>
  </si>
  <si>
    <t>46.5</t>
  </si>
  <si>
    <t>092J  :813097:00:------:--</t>
  </si>
  <si>
    <t>21:1084:000212</t>
  </si>
  <si>
    <t>21:0157:000200</t>
  </si>
  <si>
    <t>21:0157:000200:0001:0001:00</t>
  </si>
  <si>
    <t>092J  :813098:00:------:--</t>
  </si>
  <si>
    <t>21:1084:000213</t>
  </si>
  <si>
    <t>21:0157:000201</t>
  </si>
  <si>
    <t>21:0157:000201:0001:0001:00</t>
  </si>
  <si>
    <t>5.62</t>
  </si>
  <si>
    <t>092J  :813099:00:------:--</t>
  </si>
  <si>
    <t>21:1084:000214</t>
  </si>
  <si>
    <t>21:0157:000202</t>
  </si>
  <si>
    <t>21:0157:000202:0001:0001:00</t>
  </si>
  <si>
    <t>092J  :813100:00:------:--</t>
  </si>
  <si>
    <t>21:1084:000215</t>
  </si>
  <si>
    <t>21:0157:000203</t>
  </si>
  <si>
    <t>21:0157:000203:0001:0001:00</t>
  </si>
  <si>
    <t>092J  :813102:00:------:--</t>
  </si>
  <si>
    <t>21:1084:000216</t>
  </si>
  <si>
    <t>21:0157:000204</t>
  </si>
  <si>
    <t>21:0157:000204:0001:0001:00</t>
  </si>
  <si>
    <t>6.27</t>
  </si>
  <si>
    <t>092J  :813103:00:------:--</t>
  </si>
  <si>
    <t>21:1084:000217</t>
  </si>
  <si>
    <t>21:0157:000205</t>
  </si>
  <si>
    <t>21:0157:000205:0001:0001:00</t>
  </si>
  <si>
    <t>092J  :813104:00:------:--</t>
  </si>
  <si>
    <t>21:1084:000218</t>
  </si>
  <si>
    <t>21:0157:000206</t>
  </si>
  <si>
    <t>21:0157:000206:0001:0001:00</t>
  </si>
  <si>
    <t>85.3</t>
  </si>
  <si>
    <t>092J  :813105:00:------:--</t>
  </si>
  <si>
    <t>21:1084:000219</t>
  </si>
  <si>
    <t>21:0157:000207</t>
  </si>
  <si>
    <t>21:0157:000207:0001:0001:00</t>
  </si>
  <si>
    <t>092J  :813106:00:------:--</t>
  </si>
  <si>
    <t>21:1084:000220</t>
  </si>
  <si>
    <t>21:0157:000208</t>
  </si>
  <si>
    <t>21:0157:000208:0001:0001:00</t>
  </si>
  <si>
    <t>092J  :813107:00:------:--</t>
  </si>
  <si>
    <t>21:1084:000221</t>
  </si>
  <si>
    <t>21:0157:000209</t>
  </si>
  <si>
    <t>21:0157:000209:0001:0001:00</t>
  </si>
  <si>
    <t>092J  :813108:00:------:--</t>
  </si>
  <si>
    <t>21:1084:000222</t>
  </si>
  <si>
    <t>21:0157:000210</t>
  </si>
  <si>
    <t>21:0157:000210:0001:0001:00</t>
  </si>
  <si>
    <t>092J  :813109:00:------:--</t>
  </si>
  <si>
    <t>21:1084:000223</t>
  </si>
  <si>
    <t>21:0157:000211</t>
  </si>
  <si>
    <t>21:0157:000211:0001:0001:00</t>
  </si>
  <si>
    <t>092J  :813110:10:------:--</t>
  </si>
  <si>
    <t>21:1084:000224</t>
  </si>
  <si>
    <t>21:0157:000212</t>
  </si>
  <si>
    <t>21:0157:000212:0001:0001:00</t>
  </si>
  <si>
    <t>092J  :813111:20:813110:10</t>
  </si>
  <si>
    <t>21:1084:000225</t>
  </si>
  <si>
    <t>21:0157:000212:0002:0001:00</t>
  </si>
  <si>
    <t>092J  :813112:00:------:--</t>
  </si>
  <si>
    <t>21:1084:000226</t>
  </si>
  <si>
    <t>21:0157:000213</t>
  </si>
  <si>
    <t>21:0157:000213:0001:0001:00</t>
  </si>
  <si>
    <t>092J  :813114:00:------:--</t>
  </si>
  <si>
    <t>21:1084:000227</t>
  </si>
  <si>
    <t>21:0157:000214</t>
  </si>
  <si>
    <t>21:0157:000214:0001:0001:00</t>
  </si>
  <si>
    <t>092J  :813115:00:------:--</t>
  </si>
  <si>
    <t>21:1084:000228</t>
  </si>
  <si>
    <t>21:0157:000215</t>
  </si>
  <si>
    <t>21:0157:000215:0001:0001:00</t>
  </si>
  <si>
    <t>092J  :813116:00:------:--</t>
  </si>
  <si>
    <t>21:1084:000229</t>
  </si>
  <si>
    <t>21:0157:000216</t>
  </si>
  <si>
    <t>21:0157:000216:0001:0001:00</t>
  </si>
  <si>
    <t>092J  :813117:00:------:--</t>
  </si>
  <si>
    <t>21:1084:000230</t>
  </si>
  <si>
    <t>21:0157:000217</t>
  </si>
  <si>
    <t>21:0157:000217:0001:0001:00</t>
  </si>
  <si>
    <t>092J  :813118:00:------:--</t>
  </si>
  <si>
    <t>21:1084:000231</t>
  </si>
  <si>
    <t>21:0157:000218</t>
  </si>
  <si>
    <t>21:0157:000218:0001:0001:00</t>
  </si>
  <si>
    <t>092J  :813119:00:------:--</t>
  </si>
  <si>
    <t>21:1084:000232</t>
  </si>
  <si>
    <t>21:0157:000219</t>
  </si>
  <si>
    <t>21:0157:000219:0001:0001:00</t>
  </si>
  <si>
    <t>092J  :813120:00:------:--</t>
  </si>
  <si>
    <t>21:1084:000233</t>
  </si>
  <si>
    <t>21:0157:000220</t>
  </si>
  <si>
    <t>21:0157:000220:0001:0001:00</t>
  </si>
  <si>
    <t>092J  :813123:00:------:--</t>
  </si>
  <si>
    <t>21:1084:000234</t>
  </si>
  <si>
    <t>21:0157:000221</t>
  </si>
  <si>
    <t>21:0157:000221:0001:0001:00</t>
  </si>
  <si>
    <t>092J  :813124:00:------:--</t>
  </si>
  <si>
    <t>21:1084:000235</t>
  </si>
  <si>
    <t>21:0157:000222</t>
  </si>
  <si>
    <t>21:0157:000222:0001:0001:00</t>
  </si>
  <si>
    <t>092J  :813125:00:------:--</t>
  </si>
  <si>
    <t>21:1084:000236</t>
  </si>
  <si>
    <t>21:0157:000223</t>
  </si>
  <si>
    <t>21:0157:000223:0001:0001:00</t>
  </si>
  <si>
    <t>5.14</t>
  </si>
  <si>
    <t>092J  :813126:00:------:--</t>
  </si>
  <si>
    <t>21:1084:000237</t>
  </si>
  <si>
    <t>21:0157:000224</t>
  </si>
  <si>
    <t>21:0157:000224:0001:0001:00</t>
  </si>
  <si>
    <t>092J  :813127:00:------:--</t>
  </si>
  <si>
    <t>21:1084:000238</t>
  </si>
  <si>
    <t>21:0157:000225</t>
  </si>
  <si>
    <t>21:0157:000225:0001:0001:00</t>
  </si>
  <si>
    <t>092J  :813128:00:------:--</t>
  </si>
  <si>
    <t>21:1084:000239</t>
  </si>
  <si>
    <t>21:0157:000226</t>
  </si>
  <si>
    <t>21:0157:000226:0001:0001:00</t>
  </si>
  <si>
    <t>092J  :813129:00:------:--</t>
  </si>
  <si>
    <t>21:1084:000240</t>
  </si>
  <si>
    <t>21:0157:000227</t>
  </si>
  <si>
    <t>21:0157:000227:0001:0001:00</t>
  </si>
  <si>
    <t>092J  :813130:00:------:--</t>
  </si>
  <si>
    <t>21:1084:000241</t>
  </si>
  <si>
    <t>21:0157:000228</t>
  </si>
  <si>
    <t>21:0157:000228:0001:0001:00</t>
  </si>
  <si>
    <t>092J  :813131:00:------:--</t>
  </si>
  <si>
    <t>21:1084:000242</t>
  </si>
  <si>
    <t>21:0157:000229</t>
  </si>
  <si>
    <t>21:0157:000229:0001:0001:00</t>
  </si>
  <si>
    <t>092J  :813132:00:------:--</t>
  </si>
  <si>
    <t>21:1084:000243</t>
  </si>
  <si>
    <t>21:0157:000230</t>
  </si>
  <si>
    <t>21:0157:000230:0001:0001:00</t>
  </si>
  <si>
    <t>092J  :813133:00:------:--</t>
  </si>
  <si>
    <t>21:1084:000244</t>
  </si>
  <si>
    <t>21:0157:000231</t>
  </si>
  <si>
    <t>21:0157:000231:0001:0001:00</t>
  </si>
  <si>
    <t>092J  :813134:00:------:--</t>
  </si>
  <si>
    <t>21:1084:000245</t>
  </si>
  <si>
    <t>21:0157:000232</t>
  </si>
  <si>
    <t>21:0157:000232:0001:0001:00</t>
  </si>
  <si>
    <t>092J  :813135:00:------:--</t>
  </si>
  <si>
    <t>21:1084:000246</t>
  </si>
  <si>
    <t>21:0157:000233</t>
  </si>
  <si>
    <t>21:0157:000233:0001:0001:00</t>
  </si>
  <si>
    <t>092J  :813136:10:------:--</t>
  </si>
  <si>
    <t>21:1084:000247</t>
  </si>
  <si>
    <t>21:0157:000234</t>
  </si>
  <si>
    <t>21:0157:000234:0001:0001:00</t>
  </si>
  <si>
    <t>092J  :813137:20:813136:10</t>
  </si>
  <si>
    <t>21:1084:000248</t>
  </si>
  <si>
    <t>21:0157:000234:0002:0001:00</t>
  </si>
  <si>
    <t>092J  :813138:00:------:--</t>
  </si>
  <si>
    <t>21:1084:000249</t>
  </si>
  <si>
    <t>21:0157:000235</t>
  </si>
  <si>
    <t>21:0157:000235:0001:0001:00</t>
  </si>
  <si>
    <t>092J  :813139:00:------:--</t>
  </si>
  <si>
    <t>21:1084:000250</t>
  </si>
  <si>
    <t>21:0157:000236</t>
  </si>
  <si>
    <t>21:0157:000236:0001:0001:00</t>
  </si>
  <si>
    <t>092J  :813140:00:------:--</t>
  </si>
  <si>
    <t>21:1084:000251</t>
  </si>
  <si>
    <t>21:0157:000237</t>
  </si>
  <si>
    <t>21:0157:000237:0001:0001:00</t>
  </si>
  <si>
    <t>092J  :813142:00:------:--</t>
  </si>
  <si>
    <t>21:1084:000252</t>
  </si>
  <si>
    <t>21:0157:000238</t>
  </si>
  <si>
    <t>21:0157:000238:0001:0001:00</t>
  </si>
  <si>
    <t>092J  :813143:00:------:--</t>
  </si>
  <si>
    <t>21:1084:000253</t>
  </si>
  <si>
    <t>21:0157:000239</t>
  </si>
  <si>
    <t>21:0157:000239:0001:0001:00</t>
  </si>
  <si>
    <t>092J  :813144:00:------:--</t>
  </si>
  <si>
    <t>21:1084:000254</t>
  </si>
  <si>
    <t>21:0157:000240</t>
  </si>
  <si>
    <t>21:0157:000240:0001:0001:00</t>
  </si>
  <si>
    <t>092J  :813145:00:------:--</t>
  </si>
  <si>
    <t>21:1084:000255</t>
  </si>
  <si>
    <t>21:0157:000241</t>
  </si>
  <si>
    <t>21:0157:000241:0001:0001:00</t>
  </si>
  <si>
    <t>5.16</t>
  </si>
  <si>
    <t>092J  :813146:00:------:--</t>
  </si>
  <si>
    <t>21:1084:000256</t>
  </si>
  <si>
    <t>21:0157:000242</t>
  </si>
  <si>
    <t>21:0157:000242:0001:0001:00</t>
  </si>
  <si>
    <t>092J  :813147:00:------:--</t>
  </si>
  <si>
    <t>21:1084:000257</t>
  </si>
  <si>
    <t>21:0157:000243</t>
  </si>
  <si>
    <t>21:0157:000243:0001:0001:00</t>
  </si>
  <si>
    <t>092J  :813148:00:------:--</t>
  </si>
  <si>
    <t>21:1084:000258</t>
  </si>
  <si>
    <t>21:0157:000244</t>
  </si>
  <si>
    <t>21:0157:000244:0001:0001:00</t>
  </si>
  <si>
    <t>092J  :813150:00:------:--</t>
  </si>
  <si>
    <t>21:1084:000259</t>
  </si>
  <si>
    <t>21:0157:000245</t>
  </si>
  <si>
    <t>21:0157:000245:0001:0001:00</t>
  </si>
  <si>
    <t>092J  :813151:00:------:--</t>
  </si>
  <si>
    <t>21:1084:000260</t>
  </si>
  <si>
    <t>21:0157:000246</t>
  </si>
  <si>
    <t>21:0157:000246:0001:0001:00</t>
  </si>
  <si>
    <t>092J  :813152:00:------:--</t>
  </si>
  <si>
    <t>21:1084:000261</t>
  </si>
  <si>
    <t>21:0157:000247</t>
  </si>
  <si>
    <t>21:0157:000247:0001:0001:00</t>
  </si>
  <si>
    <t>092J  :813153:00:------:--</t>
  </si>
  <si>
    <t>21:1084:000262</t>
  </si>
  <si>
    <t>21:0157:000248</t>
  </si>
  <si>
    <t>21:0157:000248:0001:0001:00</t>
  </si>
  <si>
    <t>092J  :813154:00:------:--</t>
  </si>
  <si>
    <t>21:1084:000263</t>
  </si>
  <si>
    <t>21:0157:000249</t>
  </si>
  <si>
    <t>21:0157:000249:0001:0001:00</t>
  </si>
  <si>
    <t>092J  :813155:10:------:--</t>
  </si>
  <si>
    <t>21:1084:000264</t>
  </si>
  <si>
    <t>21:0157:000250</t>
  </si>
  <si>
    <t>21:0157:000250:0001:0001:00</t>
  </si>
  <si>
    <t>092J  :813156:20:813155:10</t>
  </si>
  <si>
    <t>21:1084:000265</t>
  </si>
  <si>
    <t>21:0157:000250:0002:0001:00</t>
  </si>
  <si>
    <t>092J  :813157:00:------:--</t>
  </si>
  <si>
    <t>21:1084:000266</t>
  </si>
  <si>
    <t>21:0157:000251</t>
  </si>
  <si>
    <t>21:0157:000251:0001:0001:00</t>
  </si>
  <si>
    <t>092J  :813158:00:------:--</t>
  </si>
  <si>
    <t>21:1084:000267</t>
  </si>
  <si>
    <t>21:0157:000252</t>
  </si>
  <si>
    <t>21:0157:000252:0001:0001:00</t>
  </si>
  <si>
    <t>092J  :813159:00:------:--</t>
  </si>
  <si>
    <t>21:1084:000268</t>
  </si>
  <si>
    <t>21:0157:000253</t>
  </si>
  <si>
    <t>21:0157:000253:0001:0001:00</t>
  </si>
  <si>
    <t>092J  :813160:00:------:--</t>
  </si>
  <si>
    <t>21:1084:000269</t>
  </si>
  <si>
    <t>21:0157:000254</t>
  </si>
  <si>
    <t>21:0157:000254:0001:0001:00</t>
  </si>
  <si>
    <t>092J  :813162:00:------:--</t>
  </si>
  <si>
    <t>21:1084:000270</t>
  </si>
  <si>
    <t>21:0157:000255</t>
  </si>
  <si>
    <t>21:0157:000255:0001:0001:00</t>
  </si>
  <si>
    <t>092J  :813163:00:------:--</t>
  </si>
  <si>
    <t>21:1084:000271</t>
  </si>
  <si>
    <t>21:0157:000256</t>
  </si>
  <si>
    <t>21:0157:000256:0001:0001:00</t>
  </si>
  <si>
    <t>092J  :813164:00:------:--</t>
  </si>
  <si>
    <t>21:1084:000272</t>
  </si>
  <si>
    <t>21:0157:000257</t>
  </si>
  <si>
    <t>21:0157:000257:0001:0001:00</t>
  </si>
  <si>
    <t>092J  :813165:00:------:--</t>
  </si>
  <si>
    <t>21:1084:000273</t>
  </si>
  <si>
    <t>21:0157:000258</t>
  </si>
  <si>
    <t>21:0157:000258:0001:0001:00</t>
  </si>
  <si>
    <t>092J  :813166:00:------:--</t>
  </si>
  <si>
    <t>21:1084:000274</t>
  </si>
  <si>
    <t>21:0157:000259</t>
  </si>
  <si>
    <t>21:0157:000259:0001:0001:00</t>
  </si>
  <si>
    <t>092J  :813167:00:------:--</t>
  </si>
  <si>
    <t>21:1084:000275</t>
  </si>
  <si>
    <t>21:0157:000260</t>
  </si>
  <si>
    <t>21:0157:000260:0001:0001:00</t>
  </si>
  <si>
    <t>092J  :813168:00:------:--</t>
  </si>
  <si>
    <t>21:1084:000276</t>
  </si>
  <si>
    <t>21:0157:000261</t>
  </si>
  <si>
    <t>21:0157:000261:0001:0001:00</t>
  </si>
  <si>
    <t>092J  :813169:00:------:--</t>
  </si>
  <si>
    <t>21:1084:000277</t>
  </si>
  <si>
    <t>21:0157:000262</t>
  </si>
  <si>
    <t>21:0157:000262:0001:0001:00</t>
  </si>
  <si>
    <t>092J  :813170:00:------:--</t>
  </si>
  <si>
    <t>21:1084:000278</t>
  </si>
  <si>
    <t>21:0157:000263</t>
  </si>
  <si>
    <t>21:0157:000263:0001:0001:00</t>
  </si>
  <si>
    <t>092J  :813171:00:------:--</t>
  </si>
  <si>
    <t>21:1084:000279</t>
  </si>
  <si>
    <t>21:0157:000264</t>
  </si>
  <si>
    <t>21:0157:000264:0001:0001:00</t>
  </si>
  <si>
    <t>092J  :813172:00:------:--</t>
  </si>
  <si>
    <t>21:1084:000280</t>
  </si>
  <si>
    <t>21:0157:000265</t>
  </si>
  <si>
    <t>21:0157:000265:0001:0001:00</t>
  </si>
  <si>
    <t>092J  :813173:00:------:--</t>
  </si>
  <si>
    <t>21:1084:000281</t>
  </si>
  <si>
    <t>21:0157:000266</t>
  </si>
  <si>
    <t>21:0157:000266:0001:0001:00</t>
  </si>
  <si>
    <t>092J  :813174:00:------:--</t>
  </si>
  <si>
    <t>21:1084:000282</t>
  </si>
  <si>
    <t>21:0157:000267</t>
  </si>
  <si>
    <t>21:0157:000267:0001:0001:00</t>
  </si>
  <si>
    <t>092J  :813175:10:------:--</t>
  </si>
  <si>
    <t>21:1084:000283</t>
  </si>
  <si>
    <t>21:0157:000268</t>
  </si>
  <si>
    <t>21:0157:000268:0001:0001:00</t>
  </si>
  <si>
    <t>092J  :813176:20:813175:10</t>
  </si>
  <si>
    <t>21:1084:000284</t>
  </si>
  <si>
    <t>21:0157:000268:0002:0001:00</t>
  </si>
  <si>
    <t>092J  :813178:00:------:--</t>
  </si>
  <si>
    <t>21:1084:000285</t>
  </si>
  <si>
    <t>21:0157:000269</t>
  </si>
  <si>
    <t>21:0157:000269:0001:0001:00</t>
  </si>
  <si>
    <t>092J  :813179:00:------:--</t>
  </si>
  <si>
    <t>21:1084:000286</t>
  </si>
  <si>
    <t>21:0157:000270</t>
  </si>
  <si>
    <t>21:0157:000270:0001:0001:00</t>
  </si>
  <si>
    <t>092J  :813180:00:------:--</t>
  </si>
  <si>
    <t>21:1084:000287</t>
  </si>
  <si>
    <t>21:0157:000271</t>
  </si>
  <si>
    <t>21:0157:000271:0001:0001:00</t>
  </si>
  <si>
    <t>092J  :813182:00:------:--</t>
  </si>
  <si>
    <t>21:1084:000288</t>
  </si>
  <si>
    <t>21:0157:000272</t>
  </si>
  <si>
    <t>21:0157:000272:0001:0001:00</t>
  </si>
  <si>
    <t>092J  :813183:00:------:--</t>
  </si>
  <si>
    <t>21:1084:000289</t>
  </si>
  <si>
    <t>21:0157:000273</t>
  </si>
  <si>
    <t>21:0157:000273:0001:0001:00</t>
  </si>
  <si>
    <t>092J  :813184:00:------:--</t>
  </si>
  <si>
    <t>21:1084:000290</t>
  </si>
  <si>
    <t>21:0157:000274</t>
  </si>
  <si>
    <t>21:0157:000274:0001:0001:00</t>
  </si>
  <si>
    <t>092J  :813185:00:------:--</t>
  </si>
  <si>
    <t>21:1084:000291</t>
  </si>
  <si>
    <t>21:0157:000275</t>
  </si>
  <si>
    <t>21:0157:000275:0001:0001:00</t>
  </si>
  <si>
    <t>092J  :813186:00:------:--</t>
  </si>
  <si>
    <t>21:1084:000292</t>
  </si>
  <si>
    <t>21:0157:000276</t>
  </si>
  <si>
    <t>21:0157:000276:0001:0001:00</t>
  </si>
  <si>
    <t>092J  :813187:00:------:--</t>
  </si>
  <si>
    <t>21:1084:000293</t>
  </si>
  <si>
    <t>21:0157:000277</t>
  </si>
  <si>
    <t>21:0157:000277:0001:0001:00</t>
  </si>
  <si>
    <t>092J  :815002:00:------:--</t>
  </si>
  <si>
    <t>21:1084:000294</t>
  </si>
  <si>
    <t>21:0157:000278</t>
  </si>
  <si>
    <t>21:0157:000278:0001:0001:00</t>
  </si>
  <si>
    <t>1.22</t>
  </si>
  <si>
    <t>092J  :815003:10:------:--</t>
  </si>
  <si>
    <t>21:1084:000295</t>
  </si>
  <si>
    <t>21:0157:000279</t>
  </si>
  <si>
    <t>21:0157:000279:0001:0001:00</t>
  </si>
  <si>
    <t>092J  :815004:20:815003:10</t>
  </si>
  <si>
    <t>21:1084:000296</t>
  </si>
  <si>
    <t>21:0157:000279:0002:0001:00</t>
  </si>
  <si>
    <t>092J  :815005:00:------:--</t>
  </si>
  <si>
    <t>21:1084:000297</t>
  </si>
  <si>
    <t>21:0157:000280</t>
  </si>
  <si>
    <t>21:0157:000280:0001:0001:00</t>
  </si>
  <si>
    <t>092J  :815006:00:------:--</t>
  </si>
  <si>
    <t>21:1084:000298</t>
  </si>
  <si>
    <t>21:0157:000281</t>
  </si>
  <si>
    <t>21:0157:000281:0001:0001:00</t>
  </si>
  <si>
    <t>4300</t>
  </si>
  <si>
    <t>092J  :815007:00:------:--</t>
  </si>
  <si>
    <t>21:1084:000299</t>
  </si>
  <si>
    <t>21:0157:000282</t>
  </si>
  <si>
    <t>21:0157:000282:0001:0001:00</t>
  </si>
  <si>
    <t>092J  :815008:00:------:--</t>
  </si>
  <si>
    <t>21:1084:000300</t>
  </si>
  <si>
    <t>21:0157:000283</t>
  </si>
  <si>
    <t>21:0157:000283:0001:0001:00</t>
  </si>
  <si>
    <t>092J  :815009:00:------:--</t>
  </si>
  <si>
    <t>21:1084:000301</t>
  </si>
  <si>
    <t>21:0157:000284</t>
  </si>
  <si>
    <t>21:0157:000284:0001:0001:00</t>
  </si>
  <si>
    <t>092J  :815010:00:------:--</t>
  </si>
  <si>
    <t>21:1084:000302</t>
  </si>
  <si>
    <t>21:0157:000285</t>
  </si>
  <si>
    <t>21:0157:000285:0001:0001:00</t>
  </si>
  <si>
    <t>092J  :815012:00:------:--</t>
  </si>
  <si>
    <t>21:1084:000303</t>
  </si>
  <si>
    <t>21:0157:000286</t>
  </si>
  <si>
    <t>21:0157:000286:0001:0001:00</t>
  </si>
  <si>
    <t>092J  :815013:00:------:--</t>
  </si>
  <si>
    <t>21:1084:000304</t>
  </si>
  <si>
    <t>21:0157:000287</t>
  </si>
  <si>
    <t>21:0157:000287:0001:0001:00</t>
  </si>
  <si>
    <t>092J  :815014:00:------:--</t>
  </si>
  <si>
    <t>21:1084:000305</t>
  </si>
  <si>
    <t>21:0157:000288</t>
  </si>
  <si>
    <t>21:0157:000288:0001:0001:00</t>
  </si>
  <si>
    <t>092J  :815015:00:------:--</t>
  </si>
  <si>
    <t>21:1084:000306</t>
  </si>
  <si>
    <t>21:0157:000289</t>
  </si>
  <si>
    <t>21:0157:000289:0001:0001:00</t>
  </si>
  <si>
    <t>7.67</t>
  </si>
  <si>
    <t>092J  :815016:00:------:--</t>
  </si>
  <si>
    <t>21:1084:000307</t>
  </si>
  <si>
    <t>21:0157:000290</t>
  </si>
  <si>
    <t>21:0157:000290:0001:0001:00</t>
  </si>
  <si>
    <t>092J  :815017:00:------:--</t>
  </si>
  <si>
    <t>21:1084:000308</t>
  </si>
  <si>
    <t>21:0157:000291</t>
  </si>
  <si>
    <t>21:0157:000291:0001:0001:00</t>
  </si>
  <si>
    <t>092J  :815018:00:------:--</t>
  </si>
  <si>
    <t>21:1084:000309</t>
  </si>
  <si>
    <t>21:0157:000292</t>
  </si>
  <si>
    <t>21:0157:000292:0001:0001:00</t>
  </si>
  <si>
    <t>092J  :815019:00:------:--</t>
  </si>
  <si>
    <t>21:1084:000310</t>
  </si>
  <si>
    <t>21:0157:000293</t>
  </si>
  <si>
    <t>21:0157:000293:0001:0001:00</t>
  </si>
  <si>
    <t>092J  :815020:00:------:--</t>
  </si>
  <si>
    <t>21:1084:000311</t>
  </si>
  <si>
    <t>21:0157:000294</t>
  </si>
  <si>
    <t>21:0157:000294:0001:0001:00</t>
  </si>
  <si>
    <t>092J  :815023:00:------:--</t>
  </si>
  <si>
    <t>21:1084:000312</t>
  </si>
  <si>
    <t>21:0157:000295</t>
  </si>
  <si>
    <t>21:0157:000295:0001:0001:00</t>
  </si>
  <si>
    <t>092J  :815024:00:------:--</t>
  </si>
  <si>
    <t>21:1084:000313</t>
  </si>
  <si>
    <t>21:0157:000296</t>
  </si>
  <si>
    <t>21:0157:000296:0001:0001:00</t>
  </si>
  <si>
    <t>092J  :815025:00:------:--</t>
  </si>
  <si>
    <t>21:1084:000314</t>
  </si>
  <si>
    <t>21:0157:000297</t>
  </si>
  <si>
    <t>21:0157:000297:0001:0001:00</t>
  </si>
  <si>
    <t>092J  :815026:00:------:--</t>
  </si>
  <si>
    <t>21:1084:000315</t>
  </si>
  <si>
    <t>21:0157:000298</t>
  </si>
  <si>
    <t>21:0157:000298:0001:0001:00</t>
  </si>
  <si>
    <t>092J  :815027:00:------:--</t>
  </si>
  <si>
    <t>21:1084:000316</t>
  </si>
  <si>
    <t>21:0157:000299</t>
  </si>
  <si>
    <t>21:0157:000299:0001:0001:00</t>
  </si>
  <si>
    <t>092J  :815028:00:------:--</t>
  </si>
  <si>
    <t>21:1084:000317</t>
  </si>
  <si>
    <t>21:0157:000300</t>
  </si>
  <si>
    <t>21:0157:000300:0001:0001:00</t>
  </si>
  <si>
    <t>092J  :815029:10:------:--</t>
  </si>
  <si>
    <t>21:1084:000318</t>
  </si>
  <si>
    <t>21:0157:000301</t>
  </si>
  <si>
    <t>21:0157:000301:0001:0001:00</t>
  </si>
  <si>
    <t>3590</t>
  </si>
  <si>
    <t>092J  :815030:20:815029:10</t>
  </si>
  <si>
    <t>21:1084:000319</t>
  </si>
  <si>
    <t>21:0157:000301:0002:0001:00</t>
  </si>
  <si>
    <t>3850</t>
  </si>
  <si>
    <t>092J  :815031:00:------:--</t>
  </si>
  <si>
    <t>21:1084:000320</t>
  </si>
  <si>
    <t>21:0157:000302</t>
  </si>
  <si>
    <t>21:0157:000302:0001:0001:00</t>
  </si>
  <si>
    <t>092J  :815032:00:------:--</t>
  </si>
  <si>
    <t>21:1084:000321</t>
  </si>
  <si>
    <t>21:0157:000303</t>
  </si>
  <si>
    <t>21:0157:000303:0001:0001:00</t>
  </si>
  <si>
    <t>092J  :815033:00:------:--</t>
  </si>
  <si>
    <t>21:1084:000322</t>
  </si>
  <si>
    <t>21:0157:000304</t>
  </si>
  <si>
    <t>21:0157:000304:0001:0001:00</t>
  </si>
  <si>
    <t>092J  :815034:00:------:--</t>
  </si>
  <si>
    <t>21:1084:000323</t>
  </si>
  <si>
    <t>21:0157:000305</t>
  </si>
  <si>
    <t>21:0157:000305:0001:0001:00</t>
  </si>
  <si>
    <t>092J  :815035:00:------:--</t>
  </si>
  <si>
    <t>21:1084:000324</t>
  </si>
  <si>
    <t>21:0157:000306</t>
  </si>
  <si>
    <t>21:0157:000306:0001:0001:00</t>
  </si>
  <si>
    <t>092J  :815036:00:------:--</t>
  </si>
  <si>
    <t>21:1084:000325</t>
  </si>
  <si>
    <t>21:0157:000307</t>
  </si>
  <si>
    <t>21:0157:000307:0001:0001:00</t>
  </si>
  <si>
    <t>092J  :815037:00:------:--</t>
  </si>
  <si>
    <t>21:1084:000326</t>
  </si>
  <si>
    <t>21:0157:000308</t>
  </si>
  <si>
    <t>21:0157:000308:0001:0001:00</t>
  </si>
  <si>
    <t>092J  :815038:00:------:--</t>
  </si>
  <si>
    <t>21:1084:000327</t>
  </si>
  <si>
    <t>21:0157:000309</t>
  </si>
  <si>
    <t>21:0157:000309:0001:0001:00</t>
  </si>
  <si>
    <t>092J  :815039:00:------:--</t>
  </si>
  <si>
    <t>21:1084:000328</t>
  </si>
  <si>
    <t>21:0157:000310</t>
  </si>
  <si>
    <t>21:0157:000310:0001:0001:00</t>
  </si>
  <si>
    <t>092J  :815040:00:------:--</t>
  </si>
  <si>
    <t>21:1084:000329</t>
  </si>
  <si>
    <t>21:0157:000311</t>
  </si>
  <si>
    <t>21:0157:000311:0001:0001:00</t>
  </si>
  <si>
    <t>092J  :815042:10:------:--</t>
  </si>
  <si>
    <t>21:1084:000330</t>
  </si>
  <si>
    <t>21:0157:000312</t>
  </si>
  <si>
    <t>21:0157:000312:0001:0001:00</t>
  </si>
  <si>
    <t>092J  :815043:20:815042:10</t>
  </si>
  <si>
    <t>21:1084:000331</t>
  </si>
  <si>
    <t>21:0157:000312:0002:0001:00</t>
  </si>
  <si>
    <t>092J  :815045:00:------:--</t>
  </si>
  <si>
    <t>21:1084:000332</t>
  </si>
  <si>
    <t>21:0157:000313</t>
  </si>
  <si>
    <t>21:0157:000313:0001:0001:00</t>
  </si>
  <si>
    <t>092J  :815046:00:------:--</t>
  </si>
  <si>
    <t>21:1084:000333</t>
  </si>
  <si>
    <t>21:0157:000314</t>
  </si>
  <si>
    <t>21:0157:000314:0001:0001:00</t>
  </si>
  <si>
    <t>092J  :815047:00:------:--</t>
  </si>
  <si>
    <t>21:1084:000334</t>
  </si>
  <si>
    <t>21:0157:000315</t>
  </si>
  <si>
    <t>21:0157:000315:0001:0001:00</t>
  </si>
  <si>
    <t>092J  :815048:00:------:--</t>
  </si>
  <si>
    <t>21:1084:000335</t>
  </si>
  <si>
    <t>21:0157:000316</t>
  </si>
  <si>
    <t>21:0157:000316:0001:0001:00</t>
  </si>
  <si>
    <t>092J  :815049:00:------:--</t>
  </si>
  <si>
    <t>21:1084:000336</t>
  </si>
  <si>
    <t>21:0157:000317</t>
  </si>
  <si>
    <t>21:0157:000317:0001:0001:00</t>
  </si>
  <si>
    <t>092J  :815050:00:------:--</t>
  </si>
  <si>
    <t>21:1084:000337</t>
  </si>
  <si>
    <t>21:0157:000318</t>
  </si>
  <si>
    <t>21:0157:000318:0001:0001:00</t>
  </si>
  <si>
    <t>092J  :815051:00:------:--</t>
  </si>
  <si>
    <t>21:1084:000338</t>
  </si>
  <si>
    <t>21:0157:000319</t>
  </si>
  <si>
    <t>21:0157:000319:0001:0001:00</t>
  </si>
  <si>
    <t>092J  :815052:00:------:--</t>
  </si>
  <si>
    <t>21:1084:000339</t>
  </si>
  <si>
    <t>21:0157:000320</t>
  </si>
  <si>
    <t>21:0157:000320:0001:0001:00</t>
  </si>
  <si>
    <t>092J  :815053:00:------:--</t>
  </si>
  <si>
    <t>21:1084:000340</t>
  </si>
  <si>
    <t>21:0157:000321</t>
  </si>
  <si>
    <t>21:0157:000321:0001:0001:00</t>
  </si>
  <si>
    <t>092J  :815054:00:------:--</t>
  </si>
  <si>
    <t>21:1084:000341</t>
  </si>
  <si>
    <t>21:0157:000322</t>
  </si>
  <si>
    <t>21:0157:000322:0001:0001:00</t>
  </si>
  <si>
    <t>092J  :815055:00:------:--</t>
  </si>
  <si>
    <t>21:1084:000342</t>
  </si>
  <si>
    <t>21:0157:000323</t>
  </si>
  <si>
    <t>21:0157:000323:0001:0001:00</t>
  </si>
  <si>
    <t>092J  :815056:00:------:--</t>
  </si>
  <si>
    <t>21:1084:000343</t>
  </si>
  <si>
    <t>21:0157:000324</t>
  </si>
  <si>
    <t>21:0157:000324:0001:0001:00</t>
  </si>
  <si>
    <t>092J  :815057:00:------:--</t>
  </si>
  <si>
    <t>21:1084:000344</t>
  </si>
  <si>
    <t>21:0157:000325</t>
  </si>
  <si>
    <t>21:0157:000325:0001:0001:00</t>
  </si>
  <si>
    <t>092J  :815058:00:------:--</t>
  </si>
  <si>
    <t>21:1084:000345</t>
  </si>
  <si>
    <t>21:0157:000326</t>
  </si>
  <si>
    <t>21:0157:000326:0001:0001:00</t>
  </si>
  <si>
    <t>092J  :815059:00:------:--</t>
  </si>
  <si>
    <t>21:1084:000346</t>
  </si>
  <si>
    <t>21:0157:000327</t>
  </si>
  <si>
    <t>21:0157:000327:0001:0001:00</t>
  </si>
  <si>
    <t>092J  :815060:00:------:--</t>
  </si>
  <si>
    <t>21:1084:000347</t>
  </si>
  <si>
    <t>21:0157:000328</t>
  </si>
  <si>
    <t>21:0157:000328:0001:0001:00</t>
  </si>
  <si>
    <t>092J  :815062:10:------:--</t>
  </si>
  <si>
    <t>21:1084:000348</t>
  </si>
  <si>
    <t>21:0157:000329</t>
  </si>
  <si>
    <t>21:0157:000329:0001:0001:00</t>
  </si>
  <si>
    <t>092J  :815063:20:815062:10</t>
  </si>
  <si>
    <t>21:1084:000349</t>
  </si>
  <si>
    <t>21:0157:000329:0002:0001:00</t>
  </si>
  <si>
    <t>092J  :815064:00:------:--</t>
  </si>
  <si>
    <t>21:1084:000350</t>
  </si>
  <si>
    <t>21:0157:000330</t>
  </si>
  <si>
    <t>21:0157:000330:0001:0001:00</t>
  </si>
  <si>
    <t>092J  :815065:00:------:--</t>
  </si>
  <si>
    <t>21:1084:000351</t>
  </si>
  <si>
    <t>21:0157:000331</t>
  </si>
  <si>
    <t>21:0157:000331:0001:0001:00</t>
  </si>
  <si>
    <t>092J  :815066:00:------:--</t>
  </si>
  <si>
    <t>21:1084:000352</t>
  </si>
  <si>
    <t>21:0157:000332</t>
  </si>
  <si>
    <t>21:0157:000332:0001:0001:00</t>
  </si>
  <si>
    <t>092J  :815067:00:------:--</t>
  </si>
  <si>
    <t>21:1084:000353</t>
  </si>
  <si>
    <t>21:0157:000333</t>
  </si>
  <si>
    <t>21:0157:000333:0001:0001:00</t>
  </si>
  <si>
    <t>092J  :815068:00:------:--</t>
  </si>
  <si>
    <t>21:1084:000354</t>
  </si>
  <si>
    <t>21:0157:000334</t>
  </si>
  <si>
    <t>21:0157:000334:0001:0001:00</t>
  </si>
  <si>
    <t>092J  :815069:00:------:--</t>
  </si>
  <si>
    <t>21:1084:000355</t>
  </si>
  <si>
    <t>21:0157:000335</t>
  </si>
  <si>
    <t>21:0157:000335:0001:0001:00</t>
  </si>
  <si>
    <t>092J  :815070:00:------:--</t>
  </si>
  <si>
    <t>21:1084:000356</t>
  </si>
  <si>
    <t>21:0157:000336</t>
  </si>
  <si>
    <t>21:0157:000336:0001:0001:00</t>
  </si>
  <si>
    <t>092J  :815071:00:------:--</t>
  </si>
  <si>
    <t>21:1084:000357</t>
  </si>
  <si>
    <t>21:0157:000337</t>
  </si>
  <si>
    <t>21:0157:000337:0001:0001:00</t>
  </si>
  <si>
    <t>092J  :815073:00:------:--</t>
  </si>
  <si>
    <t>21:1084:000358</t>
  </si>
  <si>
    <t>21:0157:000338</t>
  </si>
  <si>
    <t>21:0157:000338:0001:0001:00</t>
  </si>
  <si>
    <t>092J  :815074:00:------:--</t>
  </si>
  <si>
    <t>21:1084:000359</t>
  </si>
  <si>
    <t>21:0157:000339</t>
  </si>
  <si>
    <t>21:0157:000339:0001:0001:00</t>
  </si>
  <si>
    <t>092J  :815075:00:------:--</t>
  </si>
  <si>
    <t>21:1084:000360</t>
  </si>
  <si>
    <t>21:0157:000340</t>
  </si>
  <si>
    <t>21:0157:000340:0001:0001:00</t>
  </si>
  <si>
    <t>5.18</t>
  </si>
  <si>
    <t>092J  :815076:00:------:--</t>
  </si>
  <si>
    <t>21:1084:000361</t>
  </si>
  <si>
    <t>21:0157:000341</t>
  </si>
  <si>
    <t>21:0157:000341:0001:0001:00</t>
  </si>
  <si>
    <t>092J  :815077:00:------:--</t>
  </si>
  <si>
    <t>21:1084:000362</t>
  </si>
  <si>
    <t>21:0157:000342</t>
  </si>
  <si>
    <t>21:0157:000342:0001:0001:00</t>
  </si>
  <si>
    <t>092J  :815078:00:------:--</t>
  </si>
  <si>
    <t>21:1084:000363</t>
  </si>
  <si>
    <t>21:0157:000343</t>
  </si>
  <si>
    <t>21:0157:000343:0001:0001:00</t>
  </si>
  <si>
    <t>092J  :815079:00:------:--</t>
  </si>
  <si>
    <t>21:1084:000364</t>
  </si>
  <si>
    <t>21:0157:000344</t>
  </si>
  <si>
    <t>21:0157:000344:0001:0001:00</t>
  </si>
  <si>
    <t>092J  :815080:00:------:--</t>
  </si>
  <si>
    <t>21:1084:000365</t>
  </si>
  <si>
    <t>21:0157:000345</t>
  </si>
  <si>
    <t>21:0157:000345:0001:0001:00</t>
  </si>
  <si>
    <t>092J  :815082:00:------:--</t>
  </si>
  <si>
    <t>21:1084:000366</t>
  </si>
  <si>
    <t>21:0157:000346</t>
  </si>
  <si>
    <t>21:0157:000346:0001:0001:00</t>
  </si>
  <si>
    <t>092J  :815083:00:------:--</t>
  </si>
  <si>
    <t>21:1084:000367</t>
  </si>
  <si>
    <t>21:0157:000347</t>
  </si>
  <si>
    <t>21:0157:000347:0001:0001:00</t>
  </si>
  <si>
    <t>5.26</t>
  </si>
  <si>
    <t>092J  :815084:00:------:--</t>
  </si>
  <si>
    <t>21:1084:000368</t>
  </si>
  <si>
    <t>21:0157:000348</t>
  </si>
  <si>
    <t>21:0157:000348:0001:0001:00</t>
  </si>
  <si>
    <t>092J  :815085:00:------:--</t>
  </si>
  <si>
    <t>21:1084:000369</t>
  </si>
  <si>
    <t>21:0157:000349</t>
  </si>
  <si>
    <t>21:0157:000349:0001:0001:00</t>
  </si>
  <si>
    <t>092J  :815086:00:------:--</t>
  </si>
  <si>
    <t>21:1084:000370</t>
  </si>
  <si>
    <t>21:0157:000350</t>
  </si>
  <si>
    <t>21:0157:000350:0001:0001:00</t>
  </si>
  <si>
    <t>092J  :815087:00:------:--</t>
  </si>
  <si>
    <t>21:1084:000371</t>
  </si>
  <si>
    <t>21:0157:000351</t>
  </si>
  <si>
    <t>21:0157:000351:0001:0001:00</t>
  </si>
  <si>
    <t>092J  :815089:00:------:--</t>
  </si>
  <si>
    <t>21:1084:000372</t>
  </si>
  <si>
    <t>21:0157:000352</t>
  </si>
  <si>
    <t>21:0157:000352:0001:0001:00</t>
  </si>
  <si>
    <t>092J  :815090:10:------:--</t>
  </si>
  <si>
    <t>21:1084:000373</t>
  </si>
  <si>
    <t>21:0157:000353</t>
  </si>
  <si>
    <t>21:0157:000353:0001:0001:00</t>
  </si>
  <si>
    <t>092J  :815091:20:815090:10</t>
  </si>
  <si>
    <t>21:1084:000374</t>
  </si>
  <si>
    <t>21:0157:000353:0002:0001:00</t>
  </si>
  <si>
    <t>092J  :815092:00:------:--</t>
  </si>
  <si>
    <t>21:1084:000375</t>
  </si>
  <si>
    <t>21:0157:000354</t>
  </si>
  <si>
    <t>21:0157:000354:0001:0001:00</t>
  </si>
  <si>
    <t>7.37</t>
  </si>
  <si>
    <t>092J  :815093:00:------:--</t>
  </si>
  <si>
    <t>21:1084:000376</t>
  </si>
  <si>
    <t>21:0157:000355</t>
  </si>
  <si>
    <t>21:0157:000355:0001:0001:00</t>
  </si>
  <si>
    <t>092J  :815094:00:------:--</t>
  </si>
  <si>
    <t>21:1084:000377</t>
  </si>
  <si>
    <t>21:0157:000356</t>
  </si>
  <si>
    <t>21:0157:000356:0001:0001:00</t>
  </si>
  <si>
    <t>092J  :815095:00:------:--</t>
  </si>
  <si>
    <t>21:1084:000378</t>
  </si>
  <si>
    <t>21:0157:000357</t>
  </si>
  <si>
    <t>21:0157:000357:0001:0001:00</t>
  </si>
  <si>
    <t>092J  :815096:00:------:--</t>
  </si>
  <si>
    <t>21:1084:000379</t>
  </si>
  <si>
    <t>21:0157:000358</t>
  </si>
  <si>
    <t>21:0157:000358:0001:0001:00</t>
  </si>
  <si>
    <t>092J  :815097:00:------:--</t>
  </si>
  <si>
    <t>21:1084:000380</t>
  </si>
  <si>
    <t>21:0157:000359</t>
  </si>
  <si>
    <t>21:0157:000359:0001:0001:00</t>
  </si>
  <si>
    <t>092J  :815098:00:------:--</t>
  </si>
  <si>
    <t>21:1084:000381</t>
  </si>
  <si>
    <t>21:0157:000360</t>
  </si>
  <si>
    <t>21:0157:000360:0001:0001:00</t>
  </si>
  <si>
    <t>092J  :815099:00:------:--</t>
  </si>
  <si>
    <t>21:1084:000382</t>
  </si>
  <si>
    <t>21:0157:000361</t>
  </si>
  <si>
    <t>21:0157:000361:0001:0001:00</t>
  </si>
  <si>
    <t>092J  :815100:00:------:--</t>
  </si>
  <si>
    <t>21:1084:000383</t>
  </si>
  <si>
    <t>21:0157:000362</t>
  </si>
  <si>
    <t>21:0157:000362:0001:0001:00</t>
  </si>
  <si>
    <t>092J  :815102:00:------:--</t>
  </si>
  <si>
    <t>21:1084:000384</t>
  </si>
  <si>
    <t>21:0157:000363</t>
  </si>
  <si>
    <t>21:0157:000363:0001:0001:00</t>
  </si>
  <si>
    <t>092J  :815103:00:------:--</t>
  </si>
  <si>
    <t>21:1084:000385</t>
  </si>
  <si>
    <t>21:0157:000364</t>
  </si>
  <si>
    <t>21:0157:000364:0001:0001:00</t>
  </si>
  <si>
    <t>092J  :815104:10:------:--</t>
  </si>
  <si>
    <t>21:1084:000386</t>
  </si>
  <si>
    <t>21:0157:000365</t>
  </si>
  <si>
    <t>21:0157:000365:0001:0001:00</t>
  </si>
  <si>
    <t>092J  :815105:20:815104:10</t>
  </si>
  <si>
    <t>21:1084:000387</t>
  </si>
  <si>
    <t>21:0157:000365:0002:0001:00</t>
  </si>
  <si>
    <t>092J  :815106:00:------:--</t>
  </si>
  <si>
    <t>21:1084:000388</t>
  </si>
  <si>
    <t>21:0157:000366</t>
  </si>
  <si>
    <t>21:0157:000366:0001:0001:00</t>
  </si>
  <si>
    <t>092J  :815108:00:------:--</t>
  </si>
  <si>
    <t>21:1084:000389</t>
  </si>
  <si>
    <t>21:0157:000367</t>
  </si>
  <si>
    <t>21:0157:000367:0001:0001:00</t>
  </si>
  <si>
    <t>092J  :815109:00:------:--</t>
  </si>
  <si>
    <t>21:1084:000390</t>
  </si>
  <si>
    <t>21:0157:000368</t>
  </si>
  <si>
    <t>21:0157:000368:0001:0001:00</t>
  </si>
  <si>
    <t>092J  :815110:00:------:--</t>
  </si>
  <si>
    <t>21:1084:000391</t>
  </si>
  <si>
    <t>21:0157:000369</t>
  </si>
  <si>
    <t>21:0157:000369:0001:0001:00</t>
  </si>
  <si>
    <t>092J  :815111:00:------:--</t>
  </si>
  <si>
    <t>21:1084:000392</t>
  </si>
  <si>
    <t>21:0157:000370</t>
  </si>
  <si>
    <t>21:0157:000370:0001:0001:00</t>
  </si>
  <si>
    <t>092J  :815112:00:------:--</t>
  </si>
  <si>
    <t>21:1084:000393</t>
  </si>
  <si>
    <t>21:0157:000371</t>
  </si>
  <si>
    <t>21:0157:000371:0001:0001:00</t>
  </si>
  <si>
    <t>092J  :815113:00:------:--</t>
  </si>
  <si>
    <t>21:1084:000394</t>
  </si>
  <si>
    <t>21:0157:000372</t>
  </si>
  <si>
    <t>21:0157:000372:0001:0001:00</t>
  </si>
  <si>
    <t>8.87</t>
  </si>
  <si>
    <t>092J  :815114:00:------:--</t>
  </si>
  <si>
    <t>21:1084:000395</t>
  </si>
  <si>
    <t>21:0157:000373</t>
  </si>
  <si>
    <t>21:0157:000373:0001:0001:00</t>
  </si>
  <si>
    <t>092J  :815115:00:------:--</t>
  </si>
  <si>
    <t>21:1084:000396</t>
  </si>
  <si>
    <t>21:0157:000374</t>
  </si>
  <si>
    <t>21:0157:000374:0001:0001:00</t>
  </si>
  <si>
    <t>092J  :815116:00:------:--</t>
  </si>
  <si>
    <t>21:1084:000397</t>
  </si>
  <si>
    <t>21:0157:000375</t>
  </si>
  <si>
    <t>21:0157:000375:0001:0001:00</t>
  </si>
  <si>
    <t>092J  :815117:00:------:--</t>
  </si>
  <si>
    <t>21:1084:000398</t>
  </si>
  <si>
    <t>21:0157:000376</t>
  </si>
  <si>
    <t>21:0157:000376:0001:0001:00</t>
  </si>
  <si>
    <t>092J  :815118:00:------:--</t>
  </si>
  <si>
    <t>21:1084:000399</t>
  </si>
  <si>
    <t>21:0157:000377</t>
  </si>
  <si>
    <t>21:0157:000377:0001:0001:00</t>
  </si>
  <si>
    <t>092J  :815119:00:------:--</t>
  </si>
  <si>
    <t>21:1084:000400</t>
  </si>
  <si>
    <t>21:0157:000378</t>
  </si>
  <si>
    <t>21:0157:000378:0001:0001:00</t>
  </si>
  <si>
    <t>092J  :815120:00:------:--</t>
  </si>
  <si>
    <t>21:1084:000401</t>
  </si>
  <si>
    <t>21:0157:000379</t>
  </si>
  <si>
    <t>21:0157:000379:0001:0001:00</t>
  </si>
  <si>
    <t>092J  :815122:10:------:--</t>
  </si>
  <si>
    <t>21:1084:000402</t>
  </si>
  <si>
    <t>21:0157:000380</t>
  </si>
  <si>
    <t>21:0157:000380:0001:0001:00</t>
  </si>
  <si>
    <t>092J  :815123:20:815122:10</t>
  </si>
  <si>
    <t>21:1084:000403</t>
  </si>
  <si>
    <t>21:0157:000380:0002:0001:00</t>
  </si>
  <si>
    <t>092J  :815124:00:------:--</t>
  </si>
  <si>
    <t>21:1084:000404</t>
  </si>
  <si>
    <t>21:0157:000381</t>
  </si>
  <si>
    <t>21:0157:000381:0001:0001:00</t>
  </si>
  <si>
    <t>092J  :815125:00:------:--</t>
  </si>
  <si>
    <t>21:1084:000405</t>
  </si>
  <si>
    <t>21:0157:000382</t>
  </si>
  <si>
    <t>21:0157:000382:0001:0001:00</t>
  </si>
  <si>
    <t>092J  :815127:00:------:--</t>
  </si>
  <si>
    <t>21:1084:000406</t>
  </si>
  <si>
    <t>21:0157:000383</t>
  </si>
  <si>
    <t>21:0157:000383:0001:0001:00</t>
  </si>
  <si>
    <t>092J  :815128:00:------:--</t>
  </si>
  <si>
    <t>21:1084:000407</t>
  </si>
  <si>
    <t>21:0157:000384</t>
  </si>
  <si>
    <t>21:0157:000384:0001:0001:00</t>
  </si>
  <si>
    <t>092J  :815129:00:------:--</t>
  </si>
  <si>
    <t>21:1084:000408</t>
  </si>
  <si>
    <t>21:0157:000385</t>
  </si>
  <si>
    <t>21:0157:000385:0001:0001:00</t>
  </si>
  <si>
    <t>092J  :815130:00:------:--</t>
  </si>
  <si>
    <t>21:1084:000409</t>
  </si>
  <si>
    <t>21:0157:000386</t>
  </si>
  <si>
    <t>21:0157:000386:0001:0001:00</t>
  </si>
  <si>
    <t>092J  :815131:00:------:--</t>
  </si>
  <si>
    <t>21:1084:000410</t>
  </si>
  <si>
    <t>21:0157:000387</t>
  </si>
  <si>
    <t>21:0157:000387:0001:0001:00</t>
  </si>
  <si>
    <t>092J  :815132:00:------:--</t>
  </si>
  <si>
    <t>21:1084:000411</t>
  </si>
  <si>
    <t>21:0157:000388</t>
  </si>
  <si>
    <t>21:0157:000388:0001:0001:00</t>
  </si>
  <si>
    <t>092J  :815133:00:------:--</t>
  </si>
  <si>
    <t>21:1084:000412</t>
  </si>
  <si>
    <t>21:0157:000389</t>
  </si>
  <si>
    <t>21:0157:000389:0001:0001:00</t>
  </si>
  <si>
    <t>092J  :815134:00:------:--</t>
  </si>
  <si>
    <t>21:1084:000413</t>
  </si>
  <si>
    <t>21:0157:000390</t>
  </si>
  <si>
    <t>21:0157:000390:0001:0001:00</t>
  </si>
  <si>
    <t>092J  :815135:00:------:--</t>
  </si>
  <si>
    <t>21:1084:000414</t>
  </si>
  <si>
    <t>21:0157:000391</t>
  </si>
  <si>
    <t>21:0157:000391:0001:0001:00</t>
  </si>
  <si>
    <t>092J  :815136:00:------:--</t>
  </si>
  <si>
    <t>21:1084:000415</t>
  </si>
  <si>
    <t>21:0157:000392</t>
  </si>
  <si>
    <t>21:0157:000392:0001:0001:00</t>
  </si>
  <si>
    <t>092J  :815137:00:------:--</t>
  </si>
  <si>
    <t>21:1084:000416</t>
  </si>
  <si>
    <t>21:0157:000393</t>
  </si>
  <si>
    <t>21:0157:000393:0001:0001:00</t>
  </si>
  <si>
    <t>092J  :815138:00:------:--</t>
  </si>
  <si>
    <t>21:1084:000417</t>
  </si>
  <si>
    <t>21:0157:000394</t>
  </si>
  <si>
    <t>21:0157:000394:0001:0001:00</t>
  </si>
  <si>
    <t>092J  :815139:00:------:--</t>
  </si>
  <si>
    <t>21:1084:000418</t>
  </si>
  <si>
    <t>21:0157:000395</t>
  </si>
  <si>
    <t>21:0157:000395:0001:0001:00</t>
  </si>
  <si>
    <t>092J  :815140:00:------:--</t>
  </si>
  <si>
    <t>21:1084:000419</t>
  </si>
  <si>
    <t>21:0157:000396</t>
  </si>
  <si>
    <t>21:0157:000396:0001:0001:00</t>
  </si>
  <si>
    <t>092J  :815142:10:------:--</t>
  </si>
  <si>
    <t>21:1084:000420</t>
  </si>
  <si>
    <t>21:0157:000397</t>
  </si>
  <si>
    <t>21:0157:000397:0001:0001:00</t>
  </si>
  <si>
    <t>092J  :815143:20:815142:10</t>
  </si>
  <si>
    <t>21:1084:000421</t>
  </si>
  <si>
    <t>21:0157:000397:0002:0001:00</t>
  </si>
  <si>
    <t>092J  :815144:00:------:--</t>
  </si>
  <si>
    <t>21:1084:000422</t>
  </si>
  <si>
    <t>21:0157:000398</t>
  </si>
  <si>
    <t>21:0157:000398:0001:0001:00</t>
  </si>
  <si>
    <t>092J  :815145:00:------:--</t>
  </si>
  <si>
    <t>21:1084:000423</t>
  </si>
  <si>
    <t>21:0157:000399</t>
  </si>
  <si>
    <t>21:0157:000399:0001:0001:00</t>
  </si>
  <si>
    <t>092J  :815146:00:------:--</t>
  </si>
  <si>
    <t>21:1084:000424</t>
  </si>
  <si>
    <t>21:0157:000400</t>
  </si>
  <si>
    <t>21:0157:000400:0001:0001:00</t>
  </si>
  <si>
    <t>092J  :815147:00:------:--</t>
  </si>
  <si>
    <t>21:1084:000425</t>
  </si>
  <si>
    <t>21:0157:000401</t>
  </si>
  <si>
    <t>21:0157:000401:0001:0001:00</t>
  </si>
  <si>
    <t>092J  :815148:00:------:--</t>
  </si>
  <si>
    <t>21:1084:000426</t>
  </si>
  <si>
    <t>21:0157:000402</t>
  </si>
  <si>
    <t>21:0157:000402:0001:0001:00</t>
  </si>
  <si>
    <t>092J  :815149:00:------:--</t>
  </si>
  <si>
    <t>21:1084:000427</t>
  </si>
  <si>
    <t>21:0157:000403</t>
  </si>
  <si>
    <t>21:0157:000403:0001:0001:00</t>
  </si>
  <si>
    <t>092J  :815150:00:------:--</t>
  </si>
  <si>
    <t>21:1084:000428</t>
  </si>
  <si>
    <t>21:0157:000404</t>
  </si>
  <si>
    <t>21:0157:000404:0001:0001:00</t>
  </si>
  <si>
    <t>092J  :815151:00:------:--</t>
  </si>
  <si>
    <t>21:1084:000429</t>
  </si>
  <si>
    <t>21:0157:000405</t>
  </si>
  <si>
    <t>21:0157:000405:0001:0001:00</t>
  </si>
  <si>
    <t>092J  :815152:00:------:--</t>
  </si>
  <si>
    <t>21:1084:000430</t>
  </si>
  <si>
    <t>21:0157:000406</t>
  </si>
  <si>
    <t>21:0157:000406:0001:0001:00</t>
  </si>
  <si>
    <t>092J  :815153:00:------:--</t>
  </si>
  <si>
    <t>21:1084:000431</t>
  </si>
  <si>
    <t>21:0157:000407</t>
  </si>
  <si>
    <t>21:0157:000407:0001:0001:00</t>
  </si>
  <si>
    <t>092J  :815154:00:------:--</t>
  </si>
  <si>
    <t>21:1084:000432</t>
  </si>
  <si>
    <t>21:0157:000408</t>
  </si>
  <si>
    <t>21:0157:000408:0001:0001:00</t>
  </si>
  <si>
    <t>092J  :815155:00:------:--</t>
  </si>
  <si>
    <t>21:1084:000433</t>
  </si>
  <si>
    <t>21:0157:000409</t>
  </si>
  <si>
    <t>21:0157:000409:0001:0001:00</t>
  </si>
  <si>
    <t>092J  :815156:00:------:--</t>
  </si>
  <si>
    <t>21:1084:000434</t>
  </si>
  <si>
    <t>21:0157:000410</t>
  </si>
  <si>
    <t>21:0157:000410:0001:0001:00</t>
  </si>
  <si>
    <t>6.14</t>
  </si>
  <si>
    <t>092J  :815158:00:------:--</t>
  </si>
  <si>
    <t>21:1084:000435</t>
  </si>
  <si>
    <t>21:0157:000411</t>
  </si>
  <si>
    <t>21:0157:000411:0001:0001:00</t>
  </si>
  <si>
    <t>092J  :815159:00:------:--</t>
  </si>
  <si>
    <t>21:1084:000436</t>
  </si>
  <si>
    <t>21:0157:000412</t>
  </si>
  <si>
    <t>21:0157:000412:0001:0001:00</t>
  </si>
  <si>
    <t>092J  :815160:00:------:--</t>
  </si>
  <si>
    <t>21:1084:000437</t>
  </si>
  <si>
    <t>21:0157:000413</t>
  </si>
  <si>
    <t>21:0157:000413:0001:0001:00</t>
  </si>
  <si>
    <t>092J  :815162:00:------:--</t>
  </si>
  <si>
    <t>21:1084:000438</t>
  </si>
  <si>
    <t>21:0157:000414</t>
  </si>
  <si>
    <t>21:0157:000414:0001:0001:00</t>
  </si>
  <si>
    <t>092J  :815163:00:------:--</t>
  </si>
  <si>
    <t>21:1084:000439</t>
  </si>
  <si>
    <t>21:0157:000415</t>
  </si>
  <si>
    <t>21:0157:000415:0001:0001:00</t>
  </si>
  <si>
    <t>092J  :815164:00:------:--</t>
  </si>
  <si>
    <t>21:1084:000440</t>
  </si>
  <si>
    <t>21:0157:000416</t>
  </si>
  <si>
    <t>21:0157:000416:0001:0001:00</t>
  </si>
  <si>
    <t>092J  :815165:00:------:--</t>
  </si>
  <si>
    <t>21:1084:000441</t>
  </si>
  <si>
    <t>21:0157:000417</t>
  </si>
  <si>
    <t>21:0157:000417:0001:0001:00</t>
  </si>
  <si>
    <t>092J  :815166:10:------:--</t>
  </si>
  <si>
    <t>21:1084:000442</t>
  </si>
  <si>
    <t>21:0157:000418</t>
  </si>
  <si>
    <t>21:0157:000418:0001:0001:00</t>
  </si>
  <si>
    <t>092J  :815167:20:815166:10</t>
  </si>
  <si>
    <t>21:1084:000443</t>
  </si>
  <si>
    <t>21:0157:000418:0002:0001:00</t>
  </si>
  <si>
    <t>092J  :815168:00:------:--</t>
  </si>
  <si>
    <t>21:1084:000444</t>
  </si>
  <si>
    <t>21:0157:000419</t>
  </si>
  <si>
    <t>21:0157:000419:0001:0001:00</t>
  </si>
  <si>
    <t>8.81</t>
  </si>
  <si>
    <t>092J  :815169:00:------:--</t>
  </si>
  <si>
    <t>21:1084:000445</t>
  </si>
  <si>
    <t>21:0157:000420</t>
  </si>
  <si>
    <t>21:0157:000420:0001:0001:00</t>
  </si>
  <si>
    <t>092J  :815170:00:------:--</t>
  </si>
  <si>
    <t>21:1084:000446</t>
  </si>
  <si>
    <t>21:0157:000421</t>
  </si>
  <si>
    <t>21:0157:000421:0001:0001:00</t>
  </si>
  <si>
    <t>092J  :815171:00:------:--</t>
  </si>
  <si>
    <t>21:1084:000447</t>
  </si>
  <si>
    <t>21:0157:000422</t>
  </si>
  <si>
    <t>21:0157:000422:0001:0001:00</t>
  </si>
  <si>
    <t>092J  :815173:00:------:--</t>
  </si>
  <si>
    <t>21:1084:000448</t>
  </si>
  <si>
    <t>21:0157:000423</t>
  </si>
  <si>
    <t>21:0157:000423:0001:0001:00</t>
  </si>
  <si>
    <t>092J  :815174:00:------:--</t>
  </si>
  <si>
    <t>21:1084:000449</t>
  </si>
  <si>
    <t>21:0157:000424</t>
  </si>
  <si>
    <t>21:0157:000424:0001:0001:00</t>
  </si>
  <si>
    <t>092J  :815175:00:------:--</t>
  </si>
  <si>
    <t>21:1084:000450</t>
  </si>
  <si>
    <t>21:0157:000425</t>
  </si>
  <si>
    <t>21:0157:000425:0001:0001:00</t>
  </si>
  <si>
    <t>092J  :815176:00:------:--</t>
  </si>
  <si>
    <t>21:1084:000451</t>
  </si>
  <si>
    <t>21:0157:000426</t>
  </si>
  <si>
    <t>21:0157:000426:0001:0001:00</t>
  </si>
  <si>
    <t>092J  :815177:00:------:--</t>
  </si>
  <si>
    <t>21:1084:000452</t>
  </si>
  <si>
    <t>21:0157:000427</t>
  </si>
  <si>
    <t>21:0157:000427:0001:0001:00</t>
  </si>
  <si>
    <t>092J  :815178:00:------:--</t>
  </si>
  <si>
    <t>21:1084:000453</t>
  </si>
  <si>
    <t>21:0157:000428</t>
  </si>
  <si>
    <t>21:0157:000428:0001:0001:00</t>
  </si>
  <si>
    <t>092J  :815179:00:------:--</t>
  </si>
  <si>
    <t>21:1084:000454</t>
  </si>
  <si>
    <t>21:0157:000429</t>
  </si>
  <si>
    <t>21:0157:000429:0001:0001:00</t>
  </si>
  <si>
    <t>092J  :815180:00:------:--</t>
  </si>
  <si>
    <t>21:1084:000455</t>
  </si>
  <si>
    <t>21:0157:000430</t>
  </si>
  <si>
    <t>21:0157:000430:0001:0001:00</t>
  </si>
  <si>
    <t>092J  :815182:00:------:--</t>
  </si>
  <si>
    <t>21:1084:000456</t>
  </si>
  <si>
    <t>21:0157:000431</t>
  </si>
  <si>
    <t>21:0157:000431:0001:0001:00</t>
  </si>
  <si>
    <t>092J  :815183:00:------:--</t>
  </si>
  <si>
    <t>21:1084:000457</t>
  </si>
  <si>
    <t>21:0157:000432</t>
  </si>
  <si>
    <t>21:0157:000432:0001:0001:00</t>
  </si>
  <si>
    <t>092J  :815184:10:------:--</t>
  </si>
  <si>
    <t>21:1084:000458</t>
  </si>
  <si>
    <t>21:0157:000433</t>
  </si>
  <si>
    <t>21:0157:000433:0001:0001:00</t>
  </si>
  <si>
    <t>092J  :815185:20:815184:10</t>
  </si>
  <si>
    <t>21:1084:000459</t>
  </si>
  <si>
    <t>21:0157:000433:0002:0001:00</t>
  </si>
  <si>
    <t>092J  :815186:00:------:--</t>
  </si>
  <si>
    <t>21:1084:000460</t>
  </si>
  <si>
    <t>21:0157:000434</t>
  </si>
  <si>
    <t>21:0157:000434:0001:0001:00</t>
  </si>
  <si>
    <t>092J  :815187:00:------:--</t>
  </si>
  <si>
    <t>21:1084:000461</t>
  </si>
  <si>
    <t>21:0157:000435</t>
  </si>
  <si>
    <t>21:0157:000435:0001:0001:00</t>
  </si>
  <si>
    <t>092J  :815188:00:------:--</t>
  </si>
  <si>
    <t>21:1084:000462</t>
  </si>
  <si>
    <t>21:0157:000436</t>
  </si>
  <si>
    <t>21:0157:000436:0001:0001:00</t>
  </si>
  <si>
    <t>092J  :815189:00:------:--</t>
  </si>
  <si>
    <t>21:1084:000463</t>
  </si>
  <si>
    <t>21:0157:000437</t>
  </si>
  <si>
    <t>21:0157:000437:0001:0001:00</t>
  </si>
  <si>
    <t>092J  :815190:00:------:--</t>
  </si>
  <si>
    <t>21:1084:000464</t>
  </si>
  <si>
    <t>21:0157:000438</t>
  </si>
  <si>
    <t>21:0157:000438:0001:0001:00</t>
  </si>
  <si>
    <t>092J  :815191:00:------:--</t>
  </si>
  <si>
    <t>21:1084:000465</t>
  </si>
  <si>
    <t>21:0157:000439</t>
  </si>
  <si>
    <t>21:0157:000439:0001:0001:00</t>
  </si>
  <si>
    <t>092J  :815192:00:------:--</t>
  </si>
  <si>
    <t>21:1084:000466</t>
  </si>
  <si>
    <t>21:0157:000440</t>
  </si>
  <si>
    <t>21:0157:000440:0001:0001:00</t>
  </si>
  <si>
    <t>092J  :815194:00:------:--</t>
  </si>
  <si>
    <t>21:1084:000467</t>
  </si>
  <si>
    <t>21:0157:000441</t>
  </si>
  <si>
    <t>21:0157:000441:0001:0001:00</t>
  </si>
  <si>
    <t>092J  :815195:00:------:--</t>
  </si>
  <si>
    <t>21:1084:000468</t>
  </si>
  <si>
    <t>21:0157:000442</t>
  </si>
  <si>
    <t>21:0157:000442:0001:0001:00</t>
  </si>
  <si>
    <t>092J  :815196:00:------:--</t>
  </si>
  <si>
    <t>21:1084:000469</t>
  </si>
  <si>
    <t>21:0157:000443</t>
  </si>
  <si>
    <t>21:0157:000443:0001:0001:00</t>
  </si>
  <si>
    <t>092J  :815197:00:------:--</t>
  </si>
  <si>
    <t>21:1084:000470</t>
  </si>
  <si>
    <t>21:0157:000444</t>
  </si>
  <si>
    <t>21:0157:000444:0001:0001:00</t>
  </si>
  <si>
    <t>092J  :815198:00:------:--</t>
  </si>
  <si>
    <t>21:1084:000471</t>
  </si>
  <si>
    <t>21:0157:000445</t>
  </si>
  <si>
    <t>21:0157:000445:0001:0001:00</t>
  </si>
  <si>
    <t>092J  :815199:00:------:--</t>
  </si>
  <si>
    <t>21:1084:000472</t>
  </si>
  <si>
    <t>21:0157:000446</t>
  </si>
  <si>
    <t>21:0157:000446:0001:0001:00</t>
  </si>
  <si>
    <t>092J  :815200:00:------:--</t>
  </si>
  <si>
    <t>21:1084:000473</t>
  </si>
  <si>
    <t>21:0157:000447</t>
  </si>
  <si>
    <t>21:0157:000447:0001:0001:00</t>
  </si>
  <si>
    <t>092J  :815202:10:------:--</t>
  </si>
  <si>
    <t>21:1084:000474</t>
  </si>
  <si>
    <t>21:0157:000448</t>
  </si>
  <si>
    <t>21:0157:000448:0001:0001:00</t>
  </si>
  <si>
    <t>092J  :815203:20:815202:10</t>
  </si>
  <si>
    <t>21:1084:000475</t>
  </si>
  <si>
    <t>21:0157:000448:0002:0001:00</t>
  </si>
  <si>
    <t>092J  :815204:00:------:--</t>
  </si>
  <si>
    <t>21:1084:000476</t>
  </si>
  <si>
    <t>21:0157:000449</t>
  </si>
  <si>
    <t>21:0157:000449:0001:0001:00</t>
  </si>
  <si>
    <t>092J  :815205:00:------:--</t>
  </si>
  <si>
    <t>21:1084:000477</t>
  </si>
  <si>
    <t>21:0157:000450</t>
  </si>
  <si>
    <t>21:0157:000450:0001:0001:00</t>
  </si>
  <si>
    <t>092J  :815206:00:------:--</t>
  </si>
  <si>
    <t>21:1084:000478</t>
  </si>
  <si>
    <t>21:0157:000451</t>
  </si>
  <si>
    <t>21:0157:000451:0001:0001:00</t>
  </si>
  <si>
    <t>092J  :815207:00:------:--</t>
  </si>
  <si>
    <t>21:1084:000479</t>
  </si>
  <si>
    <t>21:0157:000452</t>
  </si>
  <si>
    <t>21:0157:000452:0001:0001:00</t>
  </si>
  <si>
    <t>092J  :815208:00:------:--</t>
  </si>
  <si>
    <t>21:1084:000480</t>
  </si>
  <si>
    <t>21:0157:000453</t>
  </si>
  <si>
    <t>21:0157:000453:0001:0001:00</t>
  </si>
  <si>
    <t>1.01</t>
  </si>
  <si>
    <t>092J  :815209:00:------:--</t>
  </si>
  <si>
    <t>21:1084:000481</t>
  </si>
  <si>
    <t>21:0157:000454</t>
  </si>
  <si>
    <t>21:0157:000454:0001:0001:00</t>
  </si>
  <si>
    <t>092J  :815210:00:------:--</t>
  </si>
  <si>
    <t>21:1084:000482</t>
  </si>
  <si>
    <t>21:0157:000455</t>
  </si>
  <si>
    <t>21:0157:000455:0001:0001:00</t>
  </si>
  <si>
    <t>092J  :815211:00:------:--</t>
  </si>
  <si>
    <t>21:1084:000483</t>
  </si>
  <si>
    <t>21:0157:000456</t>
  </si>
  <si>
    <t>21:0157:000456:0001:0001:00</t>
  </si>
  <si>
    <t>092J  :815212:00:------:--</t>
  </si>
  <si>
    <t>21:1084:000484</t>
  </si>
  <si>
    <t>21:0157:000457</t>
  </si>
  <si>
    <t>21:0157:000457:0001:0001:00</t>
  </si>
  <si>
    <t>092J  :815213:00:------:--</t>
  </si>
  <si>
    <t>21:1084:000485</t>
  </si>
  <si>
    <t>21:0157:000458</t>
  </si>
  <si>
    <t>21:0157:000458:0001:0001:00</t>
  </si>
  <si>
    <t>092J  :815214:00:------:--</t>
  </si>
  <si>
    <t>21:1084:000486</t>
  </si>
  <si>
    <t>21:0157:000459</t>
  </si>
  <si>
    <t>21:0157:000459:0001:0001:00</t>
  </si>
  <si>
    <t>092J  :815215:00:------:--</t>
  </si>
  <si>
    <t>21:1084:000487</t>
  </si>
  <si>
    <t>21:0157:000460</t>
  </si>
  <si>
    <t>21:0157:000460:0001:0001:00</t>
  </si>
  <si>
    <t>092J  :815216:00:------:--</t>
  </si>
  <si>
    <t>21:1084:000488</t>
  </si>
  <si>
    <t>21:0157:000461</t>
  </si>
  <si>
    <t>21:0157:000461:0001:0001:00</t>
  </si>
  <si>
    <t>092J  :815217:00:------:--</t>
  </si>
  <si>
    <t>21:1084:000489</t>
  </si>
  <si>
    <t>21:0157:000462</t>
  </si>
  <si>
    <t>21:0157:000462:0001:0001:00</t>
  </si>
  <si>
    <t>092J  :815218:00:------:--</t>
  </si>
  <si>
    <t>21:1084:000490</t>
  </si>
  <si>
    <t>21:0157:000463</t>
  </si>
  <si>
    <t>21:0157:000463:0001:0001:00</t>
  </si>
  <si>
    <t>092J  :815219:00:------:--</t>
  </si>
  <si>
    <t>21:1084:000491</t>
  </si>
  <si>
    <t>21:0157:000464</t>
  </si>
  <si>
    <t>21:0157:000464:0001:0001:00</t>
  </si>
  <si>
    <t>092J  :815222:10:------:--</t>
  </si>
  <si>
    <t>21:1084:000492</t>
  </si>
  <si>
    <t>21:0157:000465</t>
  </si>
  <si>
    <t>21:0157:000465:0001:0001:00</t>
  </si>
  <si>
    <t>092J  :815223:20:815222:10</t>
  </si>
  <si>
    <t>21:1084:000493</t>
  </si>
  <si>
    <t>21:0157:000465:0002:0001:00</t>
  </si>
  <si>
    <t>092J  :815224:00:------:--</t>
  </si>
  <si>
    <t>21:1084:000494</t>
  </si>
  <si>
    <t>21:0157:000466</t>
  </si>
  <si>
    <t>21:0157:000466:0001:0001:00</t>
  </si>
  <si>
    <t>9.41</t>
  </si>
  <si>
    <t>092J  :815225:00:------:--</t>
  </si>
  <si>
    <t>21:1084:000495</t>
  </si>
  <si>
    <t>21:0157:000467</t>
  </si>
  <si>
    <t>21:0157:000467:0001:0001:00</t>
  </si>
  <si>
    <t>092J  :815226:00:------:--</t>
  </si>
  <si>
    <t>21:1084:000496</t>
  </si>
  <si>
    <t>21:0157:000468</t>
  </si>
  <si>
    <t>21:0157:000468:0001:0001:00</t>
  </si>
  <si>
    <t>092J  :815227:00:------:--</t>
  </si>
  <si>
    <t>21:1084:000497</t>
  </si>
  <si>
    <t>21:0157:000469</t>
  </si>
  <si>
    <t>21:0157:000469:0001:0001:00</t>
  </si>
  <si>
    <t>092J  :815228:00:------:--</t>
  </si>
  <si>
    <t>21:1084:000498</t>
  </si>
  <si>
    <t>21:0157:000470</t>
  </si>
  <si>
    <t>21:0157:000470:0001:0001:00</t>
  </si>
  <si>
    <t>092J  :815229:00:------:--</t>
  </si>
  <si>
    <t>21:1084:000499</t>
  </si>
  <si>
    <t>21:0157:000471</t>
  </si>
  <si>
    <t>21:0157:000471:0001:0001:00</t>
  </si>
  <si>
    <t>6.85</t>
  </si>
  <si>
    <t>092J  :815230:00:------:--</t>
  </si>
  <si>
    <t>21:1084:000500</t>
  </si>
  <si>
    <t>21:0157:000472</t>
  </si>
  <si>
    <t>21:0157:000472:0001:0001:00</t>
  </si>
  <si>
    <t>092J  :815231:00:------:--</t>
  </si>
  <si>
    <t>21:1084:000501</t>
  </si>
  <si>
    <t>21:0157:000473</t>
  </si>
  <si>
    <t>21:0157:000473:0001:0001:00</t>
  </si>
  <si>
    <t>092J  :815232:00:------:--</t>
  </si>
  <si>
    <t>21:1084:000502</t>
  </si>
  <si>
    <t>21:0157:000474</t>
  </si>
  <si>
    <t>21:0157:000474:0001:0001:00</t>
  </si>
  <si>
    <t>092J  :815234:00:------:--</t>
  </si>
  <si>
    <t>21:1084:000503</t>
  </si>
  <si>
    <t>21:0157:000475</t>
  </si>
  <si>
    <t>21:0157:000475:0001:0001:00</t>
  </si>
  <si>
    <t>092J  :815235:00:------:--</t>
  </si>
  <si>
    <t>21:1084:000504</t>
  </si>
  <si>
    <t>21:0157:000476</t>
  </si>
  <si>
    <t>21:0157:000476:0001:0001:00</t>
  </si>
  <si>
    <t>092J  :815236:00:------:--</t>
  </si>
  <si>
    <t>21:1084:000505</t>
  </si>
  <si>
    <t>21:0157:000477</t>
  </si>
  <si>
    <t>21:0157:000477:0001:0001:00</t>
  </si>
  <si>
    <t>092J  :815237:00:------:--</t>
  </si>
  <si>
    <t>21:1084:000506</t>
  </si>
  <si>
    <t>21:0157:000478</t>
  </si>
  <si>
    <t>21:0157:000478:0001:0001:00</t>
  </si>
  <si>
    <t>0.49</t>
  </si>
  <si>
    <t>092J  :815238:00:------:--</t>
  </si>
  <si>
    <t>21:1084:000507</t>
  </si>
  <si>
    <t>21:0157:000479</t>
  </si>
  <si>
    <t>21:0157:000479:0001:0001:00</t>
  </si>
  <si>
    <t>092J  :815239:00:------:--</t>
  </si>
  <si>
    <t>21:1084:000508</t>
  </si>
  <si>
    <t>21:0157:000480</t>
  </si>
  <si>
    <t>21:0157:000480:0001:0001:00</t>
  </si>
  <si>
    <t>092J  :815240:00:------:--</t>
  </si>
  <si>
    <t>21:1084:000509</t>
  </si>
  <si>
    <t>21:0157:000481</t>
  </si>
  <si>
    <t>21:0157:000481:0001:0001:00</t>
  </si>
  <si>
    <t>092J  :815242:00:------:--</t>
  </si>
  <si>
    <t>21:1084:000510</t>
  </si>
  <si>
    <t>21:0157:000482</t>
  </si>
  <si>
    <t>21:0157:000482:0001:0001:00</t>
  </si>
  <si>
    <t>092J  :815244:00:------:--</t>
  </si>
  <si>
    <t>21:1084:000511</t>
  </si>
  <si>
    <t>21:0157:000483</t>
  </si>
  <si>
    <t>21:0157:000483:0001:0001:00</t>
  </si>
  <si>
    <t>092J  :815245:00:------:--</t>
  </si>
  <si>
    <t>21:1084:000512</t>
  </si>
  <si>
    <t>21:0157:000484</t>
  </si>
  <si>
    <t>21:0157:000484:0001:0001:00</t>
  </si>
  <si>
    <t>092J  :815246:00:------:--</t>
  </si>
  <si>
    <t>21:1084:000513</t>
  </si>
  <si>
    <t>21:0157:000485</t>
  </si>
  <si>
    <t>21:0157:000485:0001:0001:00</t>
  </si>
  <si>
    <t>092J  :815247:00:------:--</t>
  </si>
  <si>
    <t>21:1084:000514</t>
  </si>
  <si>
    <t>21:0157:000486</t>
  </si>
  <si>
    <t>21:0157:000486:0001:0001:00</t>
  </si>
  <si>
    <t>092J  :815248:00:------:--</t>
  </si>
  <si>
    <t>21:1084:000515</t>
  </si>
  <si>
    <t>21:0157:000487</t>
  </si>
  <si>
    <t>21:0157:000487:0001:0001:00</t>
  </si>
  <si>
    <t>092J  :815249:00:------:--</t>
  </si>
  <si>
    <t>21:1084:000516</t>
  </si>
  <si>
    <t>21:0157:000488</t>
  </si>
  <si>
    <t>21:0157:000488:0001:0001:00</t>
  </si>
  <si>
    <t>092J  :815250:10:------:--</t>
  </si>
  <si>
    <t>21:1084:000517</t>
  </si>
  <si>
    <t>21:0157:000489</t>
  </si>
  <si>
    <t>21:0157:000489:0001:0001:00</t>
  </si>
  <si>
    <t>092J  :815251:20:815250:10</t>
  </si>
  <si>
    <t>21:1084:000518</t>
  </si>
  <si>
    <t>21:0157:000489:0002:0001:00</t>
  </si>
  <si>
    <t>092J  :815252:00:------:--</t>
  </si>
  <si>
    <t>21:1084:000519</t>
  </si>
  <si>
    <t>21:0157:000490</t>
  </si>
  <si>
    <t>21:0157:000490:0001:0001:00</t>
  </si>
  <si>
    <t>092J  :815253:00:------:--</t>
  </si>
  <si>
    <t>21:1084:000520</t>
  </si>
  <si>
    <t>21:0157:000491</t>
  </si>
  <si>
    <t>21:0157:000491:0001:0001:00</t>
  </si>
  <si>
    <t>7.57</t>
  </si>
  <si>
    <t>092J  :815254:00:------:--</t>
  </si>
  <si>
    <t>21:1084:000521</t>
  </si>
  <si>
    <t>21:0157:000492</t>
  </si>
  <si>
    <t>21:0157:000492:0001:0001:00</t>
  </si>
  <si>
    <t>092J  :815255:00:------:--</t>
  </si>
  <si>
    <t>21:1084:000522</t>
  </si>
  <si>
    <t>21:0157:000493</t>
  </si>
  <si>
    <t>21:0157:000493:0001:0001:00</t>
  </si>
  <si>
    <t>092J  :815256:00:------:--</t>
  </si>
  <si>
    <t>21:1084:000523</t>
  </si>
  <si>
    <t>21:0157:000494</t>
  </si>
  <si>
    <t>21:0157:000494:0001:0001:00</t>
  </si>
  <si>
    <t>092J  :815257:00:------:--</t>
  </si>
  <si>
    <t>21:1084:000524</t>
  </si>
  <si>
    <t>21:0157:000495</t>
  </si>
  <si>
    <t>21:0157:000495:0001:0001:00</t>
  </si>
  <si>
    <t>092J  :815258:00:------:--</t>
  </si>
  <si>
    <t>21:1084:000525</t>
  </si>
  <si>
    <t>21:0157:000496</t>
  </si>
  <si>
    <t>21:0157:000496:0001:0001:00</t>
  </si>
  <si>
    <t>092J  :815259:00:------:--</t>
  </si>
  <si>
    <t>21:1084:000526</t>
  </si>
  <si>
    <t>21:0157:000497</t>
  </si>
  <si>
    <t>21:0157:000497:0001:0001:00</t>
  </si>
  <si>
    <t>092J  :815260:00:------:--</t>
  </si>
  <si>
    <t>21:1084:000527</t>
  </si>
  <si>
    <t>21:0157:000498</t>
  </si>
  <si>
    <t>21:0157:000498:0001:0001:00</t>
  </si>
  <si>
    <t>092J  :815262:10:------:--</t>
  </si>
  <si>
    <t>21:1084:000528</t>
  </si>
  <si>
    <t>21:0157:000499</t>
  </si>
  <si>
    <t>21:0157:000499:0001:0001:00</t>
  </si>
  <si>
    <t>092J  :815263:20:815262:10</t>
  </si>
  <si>
    <t>21:1084:000529</t>
  </si>
  <si>
    <t>21:0157:000499:0002:0001:00</t>
  </si>
  <si>
    <t>092J  :815264:00:------:--</t>
  </si>
  <si>
    <t>21:1084:000530</t>
  </si>
  <si>
    <t>21:0157:000500</t>
  </si>
  <si>
    <t>21:0157:000500:0001:0001:00</t>
  </si>
  <si>
    <t>092J  :815265:00:------:--</t>
  </si>
  <si>
    <t>21:1084:000531</t>
  </si>
  <si>
    <t>21:0157:000501</t>
  </si>
  <si>
    <t>21:0157:000501:0001:0001:00</t>
  </si>
  <si>
    <t>092J  :815266:00:------:--</t>
  </si>
  <si>
    <t>21:1084:000532</t>
  </si>
  <si>
    <t>21:0157:000502</t>
  </si>
  <si>
    <t>21:0157:000502:0001:0001:00</t>
  </si>
  <si>
    <t>092J  :815267:00:------:--</t>
  </si>
  <si>
    <t>21:1084:000533</t>
  </si>
  <si>
    <t>21:0157:000503</t>
  </si>
  <si>
    <t>21:0157:000503:0001:0001:00</t>
  </si>
  <si>
    <t>092J  :815268:00:------:--</t>
  </si>
  <si>
    <t>21:1084:000534</t>
  </si>
  <si>
    <t>21:0157:000504</t>
  </si>
  <si>
    <t>21:0157:000504:0001:0001:00</t>
  </si>
  <si>
    <t>092J  :815269:00:------:--</t>
  </si>
  <si>
    <t>21:1084:000535</t>
  </si>
  <si>
    <t>21:0157:000505</t>
  </si>
  <si>
    <t>21:0157:000505:0001:0001:00</t>
  </si>
  <si>
    <t>1.99</t>
  </si>
  <si>
    <t>092J  :815270:00:------:--</t>
  </si>
  <si>
    <t>21:1084:000536</t>
  </si>
  <si>
    <t>21:0157:000506</t>
  </si>
  <si>
    <t>21:0157:000506:0001:0001:00</t>
  </si>
  <si>
    <t>092J  :815271:00:------:--</t>
  </si>
  <si>
    <t>21:1084:000537</t>
  </si>
  <si>
    <t>21:0157:000507</t>
  </si>
  <si>
    <t>21:0157:000507:0001:0001:00</t>
  </si>
  <si>
    <t>092J  :815272:00:------:--</t>
  </si>
  <si>
    <t>21:1084:000538</t>
  </si>
  <si>
    <t>21:0157:000508</t>
  </si>
  <si>
    <t>21:0157:000508:0001:0001:00</t>
  </si>
  <si>
    <t>092J  :815273:00:------:--</t>
  </si>
  <si>
    <t>21:1084:000539</t>
  </si>
  <si>
    <t>21:0157:000509</t>
  </si>
  <si>
    <t>21:0157:000509:0001:0001:00</t>
  </si>
  <si>
    <t>092J  :815274:00:------:--</t>
  </si>
  <si>
    <t>21:1084:000540</t>
  </si>
  <si>
    <t>21:0157:000510</t>
  </si>
  <si>
    <t>21:0157:000510:0001:0001:00</t>
  </si>
  <si>
    <t>092J  :815275:00:------:--</t>
  </si>
  <si>
    <t>21:1084:000541</t>
  </si>
  <si>
    <t>21:0157:000511</t>
  </si>
  <si>
    <t>21:0157:000511:0001:0001:00</t>
  </si>
  <si>
    <t>5.47</t>
  </si>
  <si>
    <t>092J  :815276:00:------:--</t>
  </si>
  <si>
    <t>21:1084:000542</t>
  </si>
  <si>
    <t>21:0157:000512</t>
  </si>
  <si>
    <t>21:0157:000512:0001:0001:00</t>
  </si>
  <si>
    <t>092J  :815278:00:------:--</t>
  </si>
  <si>
    <t>21:1084:000543</t>
  </si>
  <si>
    <t>21:0157:000513</t>
  </si>
  <si>
    <t>21:0157:000513:0001:0001:00</t>
  </si>
  <si>
    <t>092J  :815279:00:------:--</t>
  </si>
  <si>
    <t>21:1084:000544</t>
  </si>
  <si>
    <t>21:0157:000514</t>
  </si>
  <si>
    <t>21:0157:000514:0001:0001:00</t>
  </si>
  <si>
    <t>092J  :815280:00:------:--</t>
  </si>
  <si>
    <t>21:1084:000545</t>
  </si>
  <si>
    <t>21:0157:000515</t>
  </si>
  <si>
    <t>21:0157:000515:0001:0001:00</t>
  </si>
  <si>
    <t>092J  :815282:00:------:--</t>
  </si>
  <si>
    <t>21:1084:000546</t>
  </si>
  <si>
    <t>21:0157:000516</t>
  </si>
  <si>
    <t>21:0157:000516:0001:0001:00</t>
  </si>
  <si>
    <t>092J  :815283:00:------:--</t>
  </si>
  <si>
    <t>21:1084:000547</t>
  </si>
  <si>
    <t>21:0157:000517</t>
  </si>
  <si>
    <t>21:0157:000517:0001:0001:00</t>
  </si>
  <si>
    <t>092J  :815284:00:------:--</t>
  </si>
  <si>
    <t>21:1084:000548</t>
  </si>
  <si>
    <t>21:0157:000518</t>
  </si>
  <si>
    <t>21:0157:000518:0001:0001:00</t>
  </si>
  <si>
    <t>092J  :815285:00:------:--</t>
  </si>
  <si>
    <t>21:1084:000549</t>
  </si>
  <si>
    <t>21:0157:000519</t>
  </si>
  <si>
    <t>21:0157:000519:0001:0001:00</t>
  </si>
  <si>
    <t>092J  :815286:00:------:--</t>
  </si>
  <si>
    <t>21:1084:000550</t>
  </si>
  <si>
    <t>21:0157:000520</t>
  </si>
  <si>
    <t>21:0157:000520:0001:0001:00</t>
  </si>
  <si>
    <t>092J  :815287:10:------:--</t>
  </si>
  <si>
    <t>21:1084:000551</t>
  </si>
  <si>
    <t>21:0157:000521</t>
  </si>
  <si>
    <t>21:0157:000521:0001:0001:00</t>
  </si>
  <si>
    <t>092J  :815288:20:815287:10</t>
  </si>
  <si>
    <t>21:1084:000552</t>
  </si>
  <si>
    <t>21:0157:000521:0002:0001:00</t>
  </si>
  <si>
    <t>092J  :815289:00:------:--</t>
  </si>
  <si>
    <t>21:1084:000553</t>
  </si>
  <si>
    <t>21:0157:000522</t>
  </si>
  <si>
    <t>21:0157:000522:0001:0001:00</t>
  </si>
  <si>
    <t>092J  :815290:00:------:--</t>
  </si>
  <si>
    <t>21:1084:000554</t>
  </si>
  <si>
    <t>21:0157:000523</t>
  </si>
  <si>
    <t>21:0157:000523:0001:0001:00</t>
  </si>
  <si>
    <t>092J  :815291:00:------:--</t>
  </si>
  <si>
    <t>21:1084:000555</t>
  </si>
  <si>
    <t>21:0157:000524</t>
  </si>
  <si>
    <t>21:0157:000524:0001:0001:00</t>
  </si>
  <si>
    <t>092J  :815292:00:------:--</t>
  </si>
  <si>
    <t>21:1084:000556</t>
  </si>
  <si>
    <t>21:0157:000525</t>
  </si>
  <si>
    <t>21:0157:000525:0001:0001:00</t>
  </si>
  <si>
    <t>092J  :815294:00:------:--</t>
  </si>
  <si>
    <t>21:1084:000557</t>
  </si>
  <si>
    <t>21:0157:000526</t>
  </si>
  <si>
    <t>21:0157:000526:0001:0001:00</t>
  </si>
  <si>
    <t>092J  :815295:00:------:--</t>
  </si>
  <si>
    <t>21:1084:000558</t>
  </si>
  <si>
    <t>21:0157:000527</t>
  </si>
  <si>
    <t>21:0157:000527:0001:0001:00</t>
  </si>
  <si>
    <t>092J  :815296:00:------:--</t>
  </si>
  <si>
    <t>21:1084:000559</t>
  </si>
  <si>
    <t>21:0157:000528</t>
  </si>
  <si>
    <t>21:0157:000528:0001:0001:00</t>
  </si>
  <si>
    <t>092J  :815297:00:------:--</t>
  </si>
  <si>
    <t>21:1084:000560</t>
  </si>
  <si>
    <t>21:0157:000529</t>
  </si>
  <si>
    <t>21:0157:000529:0001:0001:00</t>
  </si>
  <si>
    <t>092J  :815298:00:------:--</t>
  </si>
  <si>
    <t>21:1084:000561</t>
  </si>
  <si>
    <t>21:0157:000530</t>
  </si>
  <si>
    <t>21:0157:000530:0001:0001:00</t>
  </si>
  <si>
    <t>092J  :815299:00:------:--</t>
  </si>
  <si>
    <t>21:1084:000562</t>
  </si>
  <si>
    <t>21:0157:000531</t>
  </si>
  <si>
    <t>21:0157:000531:0001:0001:00</t>
  </si>
  <si>
    <t>092J  :815300:00:------:--</t>
  </si>
  <si>
    <t>21:1084:000563</t>
  </si>
  <si>
    <t>21:0157:000532</t>
  </si>
  <si>
    <t>21:0157:000532:0001:0001:00</t>
  </si>
  <si>
    <t>092J  :815302:00:------:--</t>
  </si>
  <si>
    <t>21:1084:000564</t>
  </si>
  <si>
    <t>21:0157:000533</t>
  </si>
  <si>
    <t>21:0157:000533:0001:0001:00</t>
  </si>
  <si>
    <t>092J  :815303:00:------:--</t>
  </si>
  <si>
    <t>21:1084:000565</t>
  </si>
  <si>
    <t>21:0157:000534</t>
  </si>
  <si>
    <t>21:0157:000534:0001:0001:00</t>
  </si>
  <si>
    <t>092J  :815305:00:------:--</t>
  </si>
  <si>
    <t>21:1084:000566</t>
  </si>
  <si>
    <t>21:0157:000535</t>
  </si>
  <si>
    <t>21:0157:000535:0001:0001:00</t>
  </si>
  <si>
    <t>092J  :815306:10:------:--</t>
  </si>
  <si>
    <t>21:1084:000567</t>
  </si>
  <si>
    <t>21:0157:000536</t>
  </si>
  <si>
    <t>21:0157:000536:0001:0001:00</t>
  </si>
  <si>
    <t>092J  :815307:20:815306:10</t>
  </si>
  <si>
    <t>21:1084:000568</t>
  </si>
  <si>
    <t>21:0157:000536:0002:0001:00</t>
  </si>
  <si>
    <t>092J  :815308:00:------:--</t>
  </si>
  <si>
    <t>21:1084:000569</t>
  </si>
  <si>
    <t>21:0157:000537</t>
  </si>
  <si>
    <t>21:0157:000537:0001:0001:00</t>
  </si>
  <si>
    <t>092J  :815309:00:------:--</t>
  </si>
  <si>
    <t>21:1084:000570</t>
  </si>
  <si>
    <t>21:0157:000538</t>
  </si>
  <si>
    <t>21:0157:000538:0001:0001:00</t>
  </si>
  <si>
    <t>092J  :815310:00:------:--</t>
  </si>
  <si>
    <t>21:1084:000571</t>
  </si>
  <si>
    <t>21:0157:000539</t>
  </si>
  <si>
    <t>21:0157:000539:0001:0001:00</t>
  </si>
  <si>
    <t>47.7</t>
  </si>
  <si>
    <t>092J  :815311:00:------:--</t>
  </si>
  <si>
    <t>21:1084:000572</t>
  </si>
  <si>
    <t>21:0157:000540</t>
  </si>
  <si>
    <t>21:0157:000540:0001:0001:00</t>
  </si>
  <si>
    <t>092J  :815312:00:------:--</t>
  </si>
  <si>
    <t>21:1084:000573</t>
  </si>
  <si>
    <t>21:0157:000541</t>
  </si>
  <si>
    <t>21:0157:000541:0001:0001:00</t>
  </si>
  <si>
    <t>092J  :815313:00:------:--</t>
  </si>
  <si>
    <t>21:1084:000574</t>
  </si>
  <si>
    <t>21:0157:000542</t>
  </si>
  <si>
    <t>21:0157:000542:0001:0001:00</t>
  </si>
  <si>
    <t>092J  :815314:00:------:--</t>
  </si>
  <si>
    <t>21:1084:000575</t>
  </si>
  <si>
    <t>21:0157:000543</t>
  </si>
  <si>
    <t>21:0157:000543:0001:0001:00</t>
  </si>
  <si>
    <t>092J  :815315:00:------:--</t>
  </si>
  <si>
    <t>21:1084:000576</t>
  </si>
  <si>
    <t>21:0157:000544</t>
  </si>
  <si>
    <t>21:0157:000544:0001:0001:00</t>
  </si>
  <si>
    <t>092J  :815316:00:------:--</t>
  </si>
  <si>
    <t>21:1084:000577</t>
  </si>
  <si>
    <t>21:0157:000545</t>
  </si>
  <si>
    <t>21:0157:000545:0001:0001:00</t>
  </si>
  <si>
    <t>092J  :815317:00:------:--</t>
  </si>
  <si>
    <t>21:1084:000578</t>
  </si>
  <si>
    <t>21:0157:000546</t>
  </si>
  <si>
    <t>21:0157:000546:0001:0001:00</t>
  </si>
  <si>
    <t>092J  :815318:00:------:--</t>
  </si>
  <si>
    <t>21:1084:000579</t>
  </si>
  <si>
    <t>21:0157:000547</t>
  </si>
  <si>
    <t>21:0157:000547:0001:0001:00</t>
  </si>
  <si>
    <t>092J  :815319:00:------:--</t>
  </si>
  <si>
    <t>21:1084:000580</t>
  </si>
  <si>
    <t>21:0157:000548</t>
  </si>
  <si>
    <t>21:0157:000548:0001:0001:00</t>
  </si>
  <si>
    <t>092J  :815320:00:------:--</t>
  </si>
  <si>
    <t>21:1084:000581</t>
  </si>
  <si>
    <t>21:0157:000549</t>
  </si>
  <si>
    <t>21:0157:000549:0001:0001:00</t>
  </si>
  <si>
    <t>092J  :815322:10:------:--</t>
  </si>
  <si>
    <t>21:1084:000582</t>
  </si>
  <si>
    <t>21:0157:000550</t>
  </si>
  <si>
    <t>21:0157:000550:0001:0001:00</t>
  </si>
  <si>
    <t>092J  :815323:20:815322:10</t>
  </si>
  <si>
    <t>21:1084:000583</t>
  </si>
  <si>
    <t>21:0157:000550:0002:0001:00</t>
  </si>
  <si>
    <t>092J  :815324:00:------:--</t>
  </si>
  <si>
    <t>21:1084:000584</t>
  </si>
  <si>
    <t>21:0157:000551</t>
  </si>
  <si>
    <t>21:0157:000551:0001:0001:00</t>
  </si>
  <si>
    <t>092J  :815325:00:------:--</t>
  </si>
  <si>
    <t>21:1084:000585</t>
  </si>
  <si>
    <t>21:0157:000552</t>
  </si>
  <si>
    <t>21:0157:000552:0001:0001:00</t>
  </si>
  <si>
    <t>092J  :815326:00:------:--</t>
  </si>
  <si>
    <t>21:1084:000586</t>
  </si>
  <si>
    <t>21:0157:000553</t>
  </si>
  <si>
    <t>21:0157:000553:0001:0001:00</t>
  </si>
  <si>
    <t>092J  :815328:00:------:--</t>
  </si>
  <si>
    <t>21:1084:000587</t>
  </si>
  <si>
    <t>21:0157:000554</t>
  </si>
  <si>
    <t>21:0157:000554:0001:0001:00</t>
  </si>
  <si>
    <t>092J  :815329:00:------:--</t>
  </si>
  <si>
    <t>21:1084:000588</t>
  </si>
  <si>
    <t>21:0157:000555</t>
  </si>
  <si>
    <t>21:0157:000555:0001:0001:00</t>
  </si>
  <si>
    <t>092J  :815330:00:------:--</t>
  </si>
  <si>
    <t>21:1084:000589</t>
  </si>
  <si>
    <t>21:0157:000556</t>
  </si>
  <si>
    <t>21:0157:000556:0001:0001:00</t>
  </si>
  <si>
    <t>092J  :815331:00:------:--</t>
  </si>
  <si>
    <t>21:1084:000590</t>
  </si>
  <si>
    <t>21:0157:000557</t>
  </si>
  <si>
    <t>21:0157:000557:0001:0001:00</t>
  </si>
  <si>
    <t>092J  :815332:00:------:--</t>
  </si>
  <si>
    <t>21:1084:000591</t>
  </si>
  <si>
    <t>21:0157:000558</t>
  </si>
  <si>
    <t>21:0157:000558:0001:0001:00</t>
  </si>
  <si>
    <t>092J  :815333:00:------:--</t>
  </si>
  <si>
    <t>21:1084:000592</t>
  </si>
  <si>
    <t>21:0157:000559</t>
  </si>
  <si>
    <t>21:0157:000559:0001:0001:00</t>
  </si>
  <si>
    <t>092J  :815334:00:------:--</t>
  </si>
  <si>
    <t>21:1084:000593</t>
  </si>
  <si>
    <t>21:0157:000560</t>
  </si>
  <si>
    <t>21:0157:000560:0001:0001:00</t>
  </si>
  <si>
    <t>092J  :815335:00:------:--</t>
  </si>
  <si>
    <t>21:1084:000594</t>
  </si>
  <si>
    <t>21:0157:000561</t>
  </si>
  <si>
    <t>21:0157:000561:0001:0001:00</t>
  </si>
  <si>
    <t>092J  :815336:00:------:--</t>
  </si>
  <si>
    <t>21:1084:000595</t>
  </si>
  <si>
    <t>21:0157:000562</t>
  </si>
  <si>
    <t>21:0157:000562:0001:0001:00</t>
  </si>
  <si>
    <t>092J  :815337:00:------:--</t>
  </si>
  <si>
    <t>21:1084:000596</t>
  </si>
  <si>
    <t>21:0157:000563</t>
  </si>
  <si>
    <t>21:0157:000563:0001:0001:00</t>
  </si>
  <si>
    <t>092J  :815338:00:------:--</t>
  </si>
  <si>
    <t>21:1084:000597</t>
  </si>
  <si>
    <t>21:0157:000564</t>
  </si>
  <si>
    <t>21:0157:000564:0001:0001:00</t>
  </si>
  <si>
    <t>092J  :815339:00:------:--</t>
  </si>
  <si>
    <t>21:1084:000598</t>
  </si>
  <si>
    <t>21:0157:000565</t>
  </si>
  <si>
    <t>21:0157:000565:0001:0001:00</t>
  </si>
  <si>
    <t>092J  :815340:00:------:--</t>
  </si>
  <si>
    <t>21:1084:000599</t>
  </si>
  <si>
    <t>21:0157:000566</t>
  </si>
  <si>
    <t>21:0157:000566:0001:0001:00</t>
  </si>
  <si>
    <t>092J  :815342:10:------:--</t>
  </si>
  <si>
    <t>21:1084:000600</t>
  </si>
  <si>
    <t>21:0157:000567</t>
  </si>
  <si>
    <t>21:0157:000567:0001:0001:00</t>
  </si>
  <si>
    <t>092J  :815343:20:815342:10</t>
  </si>
  <si>
    <t>21:1084:000601</t>
  </si>
  <si>
    <t>21:0157:000567:0002:0001:00</t>
  </si>
  <si>
    <t>092J  :815344:00:------:--</t>
  </si>
  <si>
    <t>21:1084:000602</t>
  </si>
  <si>
    <t>21:0157:000568</t>
  </si>
  <si>
    <t>21:0157:000568:0001:0001:00</t>
  </si>
  <si>
    <t>092J  :815345:00:------:--</t>
  </si>
  <si>
    <t>21:1084:000603</t>
  </si>
  <si>
    <t>21:0157:000569</t>
  </si>
  <si>
    <t>21:0157:000569:0001:0001:00</t>
  </si>
  <si>
    <t>092J  :815346:00:------:--</t>
  </si>
  <si>
    <t>21:1084:000604</t>
  </si>
  <si>
    <t>21:0157:000570</t>
  </si>
  <si>
    <t>21:0157:000570:0001:0001:00</t>
  </si>
  <si>
    <t>092J  :815347:00:------:--</t>
  </si>
  <si>
    <t>21:1084:000605</t>
  </si>
  <si>
    <t>21:0157:000571</t>
  </si>
  <si>
    <t>21:0157:000571:0001:0001:00</t>
  </si>
  <si>
    <t>092J  :815348:00:------:--</t>
  </si>
  <si>
    <t>21:1084:000606</t>
  </si>
  <si>
    <t>21:0157:000572</t>
  </si>
  <si>
    <t>21:0157:000572:0001:0001:00</t>
  </si>
  <si>
    <t>092J  :815349:00:------:--</t>
  </si>
  <si>
    <t>21:1084:000607</t>
  </si>
  <si>
    <t>21:0157:000573</t>
  </si>
  <si>
    <t>21:0157:000573:0001:0001:00</t>
  </si>
  <si>
    <t>092J  :815350:00:------:--</t>
  </si>
  <si>
    <t>21:1084:000608</t>
  </si>
  <si>
    <t>21:0157:000574</t>
  </si>
  <si>
    <t>21:0157:000574:0001:0001:00</t>
  </si>
  <si>
    <t>092J  :815351:00:------:--</t>
  </si>
  <si>
    <t>21:1084:000609</t>
  </si>
  <si>
    <t>21:0157:000575</t>
  </si>
  <si>
    <t>21:0157:000575:0001:0001:00</t>
  </si>
  <si>
    <t>092J  :815352:00:------:--</t>
  </si>
  <si>
    <t>21:1084:000610</t>
  </si>
  <si>
    <t>21:0157:000576</t>
  </si>
  <si>
    <t>21:0157:000576:0001:0001:00</t>
  </si>
  <si>
    <t>092J  :815353:00:------:--</t>
  </si>
  <si>
    <t>21:1084:000611</t>
  </si>
  <si>
    <t>21:0157:000577</t>
  </si>
  <si>
    <t>21:0157:000577:0001:0001:00</t>
  </si>
  <si>
    <t>092J  :815354:00:------:--</t>
  </si>
  <si>
    <t>21:1084:000612</t>
  </si>
  <si>
    <t>21:0157:000578</t>
  </si>
  <si>
    <t>21:0157:000578:0001:0001:00</t>
  </si>
  <si>
    <t>092J  :815355:00:------:--</t>
  </si>
  <si>
    <t>21:1084:000613</t>
  </si>
  <si>
    <t>21:0157:000579</t>
  </si>
  <si>
    <t>21:0157:000579:0001:0001:00</t>
  </si>
  <si>
    <t>092J  :815356:00:------:--</t>
  </si>
  <si>
    <t>21:1084:000614</t>
  </si>
  <si>
    <t>21:0157:000580</t>
  </si>
  <si>
    <t>21:0157:000580:0001:0001:00</t>
  </si>
  <si>
    <t>092J  :815357:00:------:--</t>
  </si>
  <si>
    <t>21:1084:000615</t>
  </si>
  <si>
    <t>21:0157:000581</t>
  </si>
  <si>
    <t>21:0157:000581:0001:0001:00</t>
  </si>
  <si>
    <t>092J  :815358:00:------:--</t>
  </si>
  <si>
    <t>21:1084:000616</t>
  </si>
  <si>
    <t>21:0157:000582</t>
  </si>
  <si>
    <t>21:0157:000582:0001:0001:00</t>
  </si>
  <si>
    <t>092J  :815360:00:------:--</t>
  </si>
  <si>
    <t>21:1084:000617</t>
  </si>
  <si>
    <t>21:0157:000583</t>
  </si>
  <si>
    <t>21:0157:000583:0001:0001:00</t>
  </si>
  <si>
    <t>092J  :815362:00:------:--</t>
  </si>
  <si>
    <t>21:1084:000618</t>
  </si>
  <si>
    <t>21:0157:000584</t>
  </si>
  <si>
    <t>21:0157:000584:0001:0001:00</t>
  </si>
  <si>
    <t>8.38</t>
  </si>
  <si>
    <t>092J  :815363:00:------:--</t>
  </si>
  <si>
    <t>21:1084:000619</t>
  </si>
  <si>
    <t>21:0157:000585</t>
  </si>
  <si>
    <t>21:0157:000585:0001:0001:00</t>
  </si>
  <si>
    <t>092J  :815364:00:------:--</t>
  </si>
  <si>
    <t>21:1084:000620</t>
  </si>
  <si>
    <t>21:0157:000586</t>
  </si>
  <si>
    <t>21:0157:000586:0001:0001:00</t>
  </si>
  <si>
    <t>092J  :815365:00:------:--</t>
  </si>
  <si>
    <t>21:1084:000621</t>
  </si>
  <si>
    <t>21:0157:000587</t>
  </si>
  <si>
    <t>21:0157:000587:0001:0001:00</t>
  </si>
  <si>
    <t>092J  :815366:00:------:--</t>
  </si>
  <si>
    <t>21:1084:000622</t>
  </si>
  <si>
    <t>21:0157:000588</t>
  </si>
  <si>
    <t>21:0157:000588:0001:0001:00</t>
  </si>
  <si>
    <t>092J  :815367:00:------:--</t>
  </si>
  <si>
    <t>21:1084:000623</t>
  </si>
  <si>
    <t>21:0157:000589</t>
  </si>
  <si>
    <t>21:0157:000589:0001:0001:00</t>
  </si>
  <si>
    <t>092J  :815368:10:------:--</t>
  </si>
  <si>
    <t>21:1084:000624</t>
  </si>
  <si>
    <t>21:0157:000590</t>
  </si>
  <si>
    <t>21:0157:000590:0001:0001:00</t>
  </si>
  <si>
    <t>092J  :815369:20:815368:10</t>
  </si>
  <si>
    <t>21:1084:000625</t>
  </si>
  <si>
    <t>21:0157:000590:0002:0001:00</t>
  </si>
  <si>
    <t>092J  :815370:00:------:--</t>
  </si>
  <si>
    <t>21:1084:000626</t>
  </si>
  <si>
    <t>21:0157:000591</t>
  </si>
  <si>
    <t>21:0157:000591:0001:0001:00</t>
  </si>
  <si>
    <t>9.36</t>
  </si>
  <si>
    <t>092J  :815371:00:------:--</t>
  </si>
  <si>
    <t>21:1084:000627</t>
  </si>
  <si>
    <t>21:0157:000592</t>
  </si>
  <si>
    <t>21:0157:000592:0001:0001:00</t>
  </si>
  <si>
    <t>092J  :815372:00:------:--</t>
  </si>
  <si>
    <t>21:1084:000628</t>
  </si>
  <si>
    <t>21:0157:000593</t>
  </si>
  <si>
    <t>21:0157:000593:0001:0001:00</t>
  </si>
  <si>
    <t>092J  :815373:00:------:--</t>
  </si>
  <si>
    <t>21:1084:000629</t>
  </si>
  <si>
    <t>21:0157:000594</t>
  </si>
  <si>
    <t>21:0157:000594:0001:0001:00</t>
  </si>
  <si>
    <t>092J  :815374:00:------:--</t>
  </si>
  <si>
    <t>21:1084:000630</t>
  </si>
  <si>
    <t>21:0157:000595</t>
  </si>
  <si>
    <t>21:0157:000595:0001:0001:00</t>
  </si>
  <si>
    <t>092J  :815375:00:------:--</t>
  </si>
  <si>
    <t>21:1084:000631</t>
  </si>
  <si>
    <t>21:0157:000596</t>
  </si>
  <si>
    <t>21:0157:000596:0001:0001:00</t>
  </si>
  <si>
    <t>092J  :815376:00:------:--</t>
  </si>
  <si>
    <t>21:1084:000632</t>
  </si>
  <si>
    <t>21:0157:000597</t>
  </si>
  <si>
    <t>21:0157:000597:0001:0001:00</t>
  </si>
  <si>
    <t>092J  :815377:00:------:--</t>
  </si>
  <si>
    <t>21:1084:000633</t>
  </si>
  <si>
    <t>21:0157:000598</t>
  </si>
  <si>
    <t>21:0157:000598:0001:0001:00</t>
  </si>
  <si>
    <t>092J  :815379:00:------:--</t>
  </si>
  <si>
    <t>21:1084:000634</t>
  </si>
  <si>
    <t>21:0157:000599</t>
  </si>
  <si>
    <t>21:0157:000599:0001:0001:00</t>
  </si>
  <si>
    <t>092J  :815380:00:------:--</t>
  </si>
  <si>
    <t>21:1084:000635</t>
  </si>
  <si>
    <t>21:0157:000600</t>
  </si>
  <si>
    <t>21:0157:000600:0001:0001:00</t>
  </si>
  <si>
    <t>092J  :815382:00:------:--</t>
  </si>
  <si>
    <t>21:1084:000636</t>
  </si>
  <si>
    <t>21:0157:000601</t>
  </si>
  <si>
    <t>21:0157:000601:0001:0001:00</t>
  </si>
  <si>
    <t>8.14</t>
  </si>
  <si>
    <t>092J  :815383:00:------:--</t>
  </si>
  <si>
    <t>21:1084:000637</t>
  </si>
  <si>
    <t>21:0157:000602</t>
  </si>
  <si>
    <t>21:0157:000602:0001:0001:00</t>
  </si>
  <si>
    <t>092J  :815384:00:------:--</t>
  </si>
  <si>
    <t>21:1084:000638</t>
  </si>
  <si>
    <t>21:0157:000603</t>
  </si>
  <si>
    <t>21:0157:000603:0001:0001:00</t>
  </si>
  <si>
    <t>2.64</t>
  </si>
  <si>
    <t>092J  :815385:00:------:--</t>
  </si>
  <si>
    <t>21:1084:000639</t>
  </si>
  <si>
    <t>21:0157:000604</t>
  </si>
  <si>
    <t>21:0157:000604:0001:0001:00</t>
  </si>
  <si>
    <t>092J  :815386:10:------:--</t>
  </si>
  <si>
    <t>21:1084:000640</t>
  </si>
  <si>
    <t>21:0157:000605</t>
  </si>
  <si>
    <t>21:0157:000605:0001:0001:00</t>
  </si>
  <si>
    <t>9.48</t>
  </si>
  <si>
    <t>092J  :815387:20:815386:10</t>
  </si>
  <si>
    <t>21:1084:000641</t>
  </si>
  <si>
    <t>21:0157:000605:0002:0001:00</t>
  </si>
  <si>
    <t>092J  :815388:00:------:--</t>
  </si>
  <si>
    <t>21:1084:000642</t>
  </si>
  <si>
    <t>21:0157:000606</t>
  </si>
  <si>
    <t>21:0157:000606:0001:0001:00</t>
  </si>
  <si>
    <t>092J  :815389:00:------:--</t>
  </si>
  <si>
    <t>21:1084:000643</t>
  </si>
  <si>
    <t>21:0157:000607</t>
  </si>
  <si>
    <t>21:0157:000607:0001:0001:00</t>
  </si>
  <si>
    <t>092J  :815390:00:------:--</t>
  </si>
  <si>
    <t>21:1084:000644</t>
  </si>
  <si>
    <t>21:0157:000608</t>
  </si>
  <si>
    <t>21:0157:000608:0001:0001:00</t>
  </si>
  <si>
    <t>092J  :815391:00:------:--</t>
  </si>
  <si>
    <t>21:1084:000645</t>
  </si>
  <si>
    <t>21:0157:000609</t>
  </si>
  <si>
    <t>21:0157:000609:0001:0001:00</t>
  </si>
  <si>
    <t>092J  :815393:00:------:--</t>
  </si>
  <si>
    <t>21:1084:000646</t>
  </si>
  <si>
    <t>21:0157:000610</t>
  </si>
  <si>
    <t>21:0157:000610:0001:0001:00</t>
  </si>
  <si>
    <t>7.87</t>
  </si>
  <si>
    <t>092J  :815394:00:------:--</t>
  </si>
  <si>
    <t>21:1084:000647</t>
  </si>
  <si>
    <t>21:0157:000611</t>
  </si>
  <si>
    <t>21:0157:000611:0001:0001:00</t>
  </si>
  <si>
    <t>092J  :815395:00:------:--</t>
  </si>
  <si>
    <t>21:1084:000648</t>
  </si>
  <si>
    <t>21:0157:000612</t>
  </si>
  <si>
    <t>21:0157:000612:0001:0001:00</t>
  </si>
  <si>
    <t>092J  :815396:00:------:--</t>
  </si>
  <si>
    <t>21:1084:000649</t>
  </si>
  <si>
    <t>21:0157:000613</t>
  </si>
  <si>
    <t>21:0157:000613:0001:0001:00</t>
  </si>
  <si>
    <t>1.05</t>
  </si>
  <si>
    <t>092J  :815397:00:------:--</t>
  </si>
  <si>
    <t>21:1084:000650</t>
  </si>
  <si>
    <t>21:0157:000614</t>
  </si>
  <si>
    <t>21:0157:000614:0001:0001:00</t>
  </si>
  <si>
    <t>092J  :815398:00:------:--</t>
  </si>
  <si>
    <t>21:1084:000651</t>
  </si>
  <si>
    <t>21:0157:000615</t>
  </si>
  <si>
    <t>21:0157:000615:0001:0001:00</t>
  </si>
  <si>
    <t>092J  :815399:00:------:--</t>
  </si>
  <si>
    <t>21:1084:000652</t>
  </si>
  <si>
    <t>21:0157:000616</t>
  </si>
  <si>
    <t>21:0157:000616:0001:0001:00</t>
  </si>
  <si>
    <t>092J  :815400:00:------:--</t>
  </si>
  <si>
    <t>21:1084:000653</t>
  </si>
  <si>
    <t>21:0157:000617</t>
  </si>
  <si>
    <t>21:0157:000617:0001:0001:00</t>
  </si>
  <si>
    <t>092J  :815402:00:------:--</t>
  </si>
  <si>
    <t>21:1084:000654</t>
  </si>
  <si>
    <t>21:0157:000618</t>
  </si>
  <si>
    <t>21:0157:000618:0001:0001:00</t>
  </si>
  <si>
    <t>092J  :815404:00:------:--</t>
  </si>
  <si>
    <t>21:1084:000655</t>
  </si>
  <si>
    <t>21:0157:000619</t>
  </si>
  <si>
    <t>21:0157:000619:0001:0001:00</t>
  </si>
  <si>
    <t>092J  :815405:00:------:--</t>
  </si>
  <si>
    <t>21:1084:000656</t>
  </si>
  <si>
    <t>21:0157:000620</t>
  </si>
  <si>
    <t>21:0157:000620:0001:0001:00</t>
  </si>
  <si>
    <t>1.38</t>
  </si>
  <si>
    <t>092J  :815406:00:------:--</t>
  </si>
  <si>
    <t>21:1084:000657</t>
  </si>
  <si>
    <t>21:0157:000621</t>
  </si>
  <si>
    <t>21:0157:000621:0001:0001:00</t>
  </si>
  <si>
    <t>092J  :815407:00:------:--</t>
  </si>
  <si>
    <t>21:1084:000658</t>
  </si>
  <si>
    <t>21:0157:000622</t>
  </si>
  <si>
    <t>21:0157:000622:0001:0001:00</t>
  </si>
  <si>
    <t>092J  :815408:00:------:--</t>
  </si>
  <si>
    <t>21:1084:000659</t>
  </si>
  <si>
    <t>21:0157:000623</t>
  </si>
  <si>
    <t>21:0157:000623:0001:0001:00</t>
  </si>
  <si>
    <t>092J  :815409:00:------:--</t>
  </si>
  <si>
    <t>21:1084:000660</t>
  </si>
  <si>
    <t>21:0157:000624</t>
  </si>
  <si>
    <t>21:0157:000624:0001:0001:00</t>
  </si>
  <si>
    <t>092J  :815410:00:------:--</t>
  </si>
  <si>
    <t>21:1084:000661</t>
  </si>
  <si>
    <t>21:0157:000625</t>
  </si>
  <si>
    <t>21:0157:000625:0001:0001:00</t>
  </si>
  <si>
    <t>092J  :815411:00:------:--</t>
  </si>
  <si>
    <t>21:1084:000662</t>
  </si>
  <si>
    <t>21:0157:000626</t>
  </si>
  <si>
    <t>21:0157:000626:0001:0001:00</t>
  </si>
  <si>
    <t>092J  :815412:10:------:--</t>
  </si>
  <si>
    <t>21:1084:000663</t>
  </si>
  <si>
    <t>21:0157:000627</t>
  </si>
  <si>
    <t>21:0157:000627:0001:0001:00</t>
  </si>
  <si>
    <t>5.06</t>
  </si>
  <si>
    <t>092J  :815413:20:815412:10</t>
  </si>
  <si>
    <t>21:1084:000664</t>
  </si>
  <si>
    <t>21:0157:000627:0002:0001:00</t>
  </si>
  <si>
    <t>092J  :815414:00:------:--</t>
  </si>
  <si>
    <t>21:1084:000665</t>
  </si>
  <si>
    <t>21:0157:000628</t>
  </si>
  <si>
    <t>21:0157:000628:0001:0001:00</t>
  </si>
  <si>
    <t>092J  :815415:00:------:--</t>
  </si>
  <si>
    <t>21:1084:000666</t>
  </si>
  <si>
    <t>21:0157:000629</t>
  </si>
  <si>
    <t>21:0157:000629:0001:0001:00</t>
  </si>
  <si>
    <t>092J  :815416:00:------:--</t>
  </si>
  <si>
    <t>21:1084:000667</t>
  </si>
  <si>
    <t>21:0157:000630</t>
  </si>
  <si>
    <t>21:0157:000630:0001:0001:00</t>
  </si>
  <si>
    <t>092J  :815417:00:------:--</t>
  </si>
  <si>
    <t>21:1084:000668</t>
  </si>
  <si>
    <t>21:0157:000631</t>
  </si>
  <si>
    <t>21:0157:000631:0001:0001:00</t>
  </si>
  <si>
    <t>5.82</t>
  </si>
  <si>
    <t>092J  :815418:00:------:--</t>
  </si>
  <si>
    <t>21:1084:000669</t>
  </si>
  <si>
    <t>21:0157:000632</t>
  </si>
  <si>
    <t>21:0157:000632:0001:0001:00</t>
  </si>
  <si>
    <t>4.34</t>
  </si>
  <si>
    <t>092J  :815419:00:------:--</t>
  </si>
  <si>
    <t>21:1084:000670</t>
  </si>
  <si>
    <t>21:0157:000633</t>
  </si>
  <si>
    <t>21:0157:000633:0001:0001:00</t>
  </si>
  <si>
    <t>092J  :815420:00:------:--</t>
  </si>
  <si>
    <t>21:1084:000671</t>
  </si>
  <si>
    <t>21:0157:000634</t>
  </si>
  <si>
    <t>21:0157:000634:0001:0001:00</t>
  </si>
  <si>
    <t>092J  :815422:00:------:--</t>
  </si>
  <si>
    <t>21:1084:000672</t>
  </si>
  <si>
    <t>21:0157:000635</t>
  </si>
  <si>
    <t>21:0157:000635:0001:0001:00</t>
  </si>
  <si>
    <t>092J  :815423:00:------:--</t>
  </si>
  <si>
    <t>21:1084:000673</t>
  </si>
  <si>
    <t>21:0157:000636</t>
  </si>
  <si>
    <t>21:0157:000636:0001:0001:00</t>
  </si>
  <si>
    <t>092J  :815424:00:------:--</t>
  </si>
  <si>
    <t>21:1084:000674</t>
  </si>
  <si>
    <t>21:0157:000637</t>
  </si>
  <si>
    <t>21:0157:000637:0001:0001:00</t>
  </si>
  <si>
    <t>092J  :815425:00:------:--</t>
  </si>
  <si>
    <t>21:1084:000675</t>
  </si>
  <si>
    <t>21:0157:000638</t>
  </si>
  <si>
    <t>21:0157:000638:0001:0001:00</t>
  </si>
  <si>
    <t>092J  :815426:00:------:--</t>
  </si>
  <si>
    <t>21:1084:000676</t>
  </si>
  <si>
    <t>21:0157:000639</t>
  </si>
  <si>
    <t>21:0157:000639:0001:0001:00</t>
  </si>
  <si>
    <t>092J  :815427:00:------:--</t>
  </si>
  <si>
    <t>21:1084:000677</t>
  </si>
  <si>
    <t>21:0157:000640</t>
  </si>
  <si>
    <t>21:0157:000640:0001:0001:00</t>
  </si>
  <si>
    <t>092J  :815428:00:------:--</t>
  </si>
  <si>
    <t>21:1084:000678</t>
  </si>
  <si>
    <t>21:0157:000641</t>
  </si>
  <si>
    <t>21:0157:000641:0001:0001:00</t>
  </si>
  <si>
    <t>092J  :815429:00:------:--</t>
  </si>
  <si>
    <t>21:1084:000679</t>
  </si>
  <si>
    <t>21:0157:000642</t>
  </si>
  <si>
    <t>21:0157:000642:0001:0001:00</t>
  </si>
  <si>
    <t>092J  :815430:00:------:--</t>
  </si>
  <si>
    <t>21:1084:000680</t>
  </si>
  <si>
    <t>21:0157:000643</t>
  </si>
  <si>
    <t>21:0157:000643:0001:0001:00</t>
  </si>
  <si>
    <t>092J  :815431:10:------:--</t>
  </si>
  <si>
    <t>21:1084:000681</t>
  </si>
  <si>
    <t>21:0157:000644</t>
  </si>
  <si>
    <t>21:0157:000644:0001:0001:00</t>
  </si>
  <si>
    <t>092J  :815432:20:815431:10</t>
  </si>
  <si>
    <t>21:1084:000682</t>
  </si>
  <si>
    <t>21:0157:000644:0002:0001:00</t>
  </si>
  <si>
    <t>092J  :815433:00:------:--</t>
  </si>
  <si>
    <t>21:1084:000683</t>
  </si>
  <si>
    <t>21:0157:000645</t>
  </si>
  <si>
    <t>21:0157:000645:0001:0001:00</t>
  </si>
  <si>
    <t>092J  :815434:00:------:--</t>
  </si>
  <si>
    <t>21:1084:000684</t>
  </si>
  <si>
    <t>21:0157:000646</t>
  </si>
  <si>
    <t>21:0157:000646:0001:0001:00</t>
  </si>
  <si>
    <t>9.16</t>
  </si>
  <si>
    <t>092J  :815435:00:------:--</t>
  </si>
  <si>
    <t>21:1084:000685</t>
  </si>
  <si>
    <t>21:0157:000647</t>
  </si>
  <si>
    <t>21:0157:000647:0001:0001:00</t>
  </si>
  <si>
    <t>092J  :815437:00:------:--</t>
  </si>
  <si>
    <t>21:1084:000686</t>
  </si>
  <si>
    <t>21:0157:000648</t>
  </si>
  <si>
    <t>21:0157:000648:0001:0001:00</t>
  </si>
  <si>
    <t>092J  :815438:00:------:--</t>
  </si>
  <si>
    <t>21:1084:000687</t>
  </si>
  <si>
    <t>21:0157:000649</t>
  </si>
  <si>
    <t>21:0157:000649:0001:0001:00</t>
  </si>
  <si>
    <t>092J  :815439:00:------:--</t>
  </si>
  <si>
    <t>21:1084:000688</t>
  </si>
  <si>
    <t>21:0157:000650</t>
  </si>
  <si>
    <t>21:0157:000650:0001:0001:00</t>
  </si>
  <si>
    <t>1.57</t>
  </si>
  <si>
    <t>092J  :815440:00:------:--</t>
  </si>
  <si>
    <t>21:1084:000689</t>
  </si>
  <si>
    <t>21:0157:000651</t>
  </si>
  <si>
    <t>21:0157:000651:0001:0001:00</t>
  </si>
  <si>
    <t>092J  :815442:00:------:--</t>
  </si>
  <si>
    <t>21:1084:000690</t>
  </si>
  <si>
    <t>21:0157:000652</t>
  </si>
  <si>
    <t>21:0157:000652:0001:0001:00</t>
  </si>
  <si>
    <t>092J  :815443:00:------:--</t>
  </si>
  <si>
    <t>21:1084:000691</t>
  </si>
  <si>
    <t>21:0157:000653</t>
  </si>
  <si>
    <t>21:0157:000653:0001:0001:00</t>
  </si>
  <si>
    <t>092J  :815444:00:------:--</t>
  </si>
  <si>
    <t>21:1084:000692</t>
  </si>
  <si>
    <t>21:0157:000654</t>
  </si>
  <si>
    <t>21:0157:000654:0001:0001:00</t>
  </si>
  <si>
    <t>092J  :815445:00:------:--</t>
  </si>
  <si>
    <t>21:1084:000693</t>
  </si>
  <si>
    <t>21:0157:000655</t>
  </si>
  <si>
    <t>21:0157:000655:0001:0001:00</t>
  </si>
  <si>
    <t>092J  :815446:10:------:--</t>
  </si>
  <si>
    <t>21:1084:000694</t>
  </si>
  <si>
    <t>21:0157:000656</t>
  </si>
  <si>
    <t>21:0157:000656:0001:0001:00</t>
  </si>
  <si>
    <t>092J  :815447:20:815446:10</t>
  </si>
  <si>
    <t>21:1084:000695</t>
  </si>
  <si>
    <t>21:0157:000656:0002:0001:00</t>
  </si>
  <si>
    <t>092J  :815448:00:------:--</t>
  </si>
  <si>
    <t>21:1084:000696</t>
  </si>
  <si>
    <t>21:0157:000657</t>
  </si>
  <si>
    <t>21:0157:000657:0001:0001:00</t>
  </si>
  <si>
    <t>092J  :815449:00:------:--</t>
  </si>
  <si>
    <t>21:1084:000697</t>
  </si>
  <si>
    <t>21:0157:000658</t>
  </si>
  <si>
    <t>21:0157:000658:0001:0001:00</t>
  </si>
  <si>
    <t>092J  :815450:00:------:--</t>
  </si>
  <si>
    <t>21:1084:000698</t>
  </si>
  <si>
    <t>21:0157:000659</t>
  </si>
  <si>
    <t>21:0157:000659:0001:0001:00</t>
  </si>
  <si>
    <t>092J  :815451:00:------:--</t>
  </si>
  <si>
    <t>21:1084:000699</t>
  </si>
  <si>
    <t>21:0157:000660</t>
  </si>
  <si>
    <t>21:0157:000660:0001:0001:00</t>
  </si>
  <si>
    <t>3.87</t>
  </si>
  <si>
    <t>092J  :815452:00:------:--</t>
  </si>
  <si>
    <t>21:1084:000700</t>
  </si>
  <si>
    <t>21:0157:000661</t>
  </si>
  <si>
    <t>21:0157:000661:0001:0001:00</t>
  </si>
  <si>
    <t>092J  :815453:00:------:--</t>
  </si>
  <si>
    <t>21:1084:000701</t>
  </si>
  <si>
    <t>21:0157:000662</t>
  </si>
  <si>
    <t>21:0157:000662:0001:0001:00</t>
  </si>
  <si>
    <t>2.31</t>
  </si>
  <si>
    <t>092J  :815454:00:------:--</t>
  </si>
  <si>
    <t>21:1084:000702</t>
  </si>
  <si>
    <t>21:0157:000663</t>
  </si>
  <si>
    <t>21:0157:000663:0001:0001:00</t>
  </si>
  <si>
    <t>092J  :815455:00:------:--</t>
  </si>
  <si>
    <t>21:1084:000703</t>
  </si>
  <si>
    <t>21:0157:000664</t>
  </si>
  <si>
    <t>21:0157:000664:0001:0001:00</t>
  </si>
  <si>
    <t>092J  :815457:00:------:--</t>
  </si>
  <si>
    <t>21:1084:000704</t>
  </si>
  <si>
    <t>21:0157:000665</t>
  </si>
  <si>
    <t>21:0157:000665:0001:0001:00</t>
  </si>
  <si>
    <t>092J  :815458:00:------:--</t>
  </si>
  <si>
    <t>21:1084:000705</t>
  </si>
  <si>
    <t>21:0157:000666</t>
  </si>
  <si>
    <t>21:0157:000666:0001:0001:00</t>
  </si>
  <si>
    <t>092J  :815459:00:------:--</t>
  </si>
  <si>
    <t>21:1084:000706</t>
  </si>
  <si>
    <t>21:0157:000667</t>
  </si>
  <si>
    <t>21:0157:000667:0001:0001:00</t>
  </si>
  <si>
    <t>092J  :815460:00:------:--</t>
  </si>
  <si>
    <t>21:1084:000707</t>
  </si>
  <si>
    <t>21:0157:000668</t>
  </si>
  <si>
    <t>21:0157:000668:0001:0001:00</t>
  </si>
  <si>
    <t>092J  :815462:00:------:--</t>
  </si>
  <si>
    <t>21:1084:000708</t>
  </si>
  <si>
    <t>21:0157:000669</t>
  </si>
  <si>
    <t>21:0157:000669:0001:0001:00</t>
  </si>
  <si>
    <t>092J  :815463:00:------:--</t>
  </si>
  <si>
    <t>21:1084:000709</t>
  </si>
  <si>
    <t>21:0157:000670</t>
  </si>
  <si>
    <t>21:0157:000670:0001:0001:00</t>
  </si>
  <si>
    <t>9.05</t>
  </si>
  <si>
    <t>092J  :815465:00:------:--</t>
  </si>
  <si>
    <t>21:1084:000710</t>
  </si>
  <si>
    <t>21:0157:000671</t>
  </si>
  <si>
    <t>21:0157:000671:0001:0001:00</t>
  </si>
  <si>
    <t>092J  :815466:00:------:--</t>
  </si>
  <si>
    <t>21:1084:000711</t>
  </si>
  <si>
    <t>21:0157:000672</t>
  </si>
  <si>
    <t>21:0157:000672:0001:0001:00</t>
  </si>
  <si>
    <t>092J  :815467:00:------:--</t>
  </si>
  <si>
    <t>21:1084:000712</t>
  </si>
  <si>
    <t>21:0157:000673</t>
  </si>
  <si>
    <t>21:0157:000673:0001:0001:00</t>
  </si>
  <si>
    <t>092J  :815468:10:------:--</t>
  </si>
  <si>
    <t>21:1084:000713</t>
  </si>
  <si>
    <t>21:0157:000674</t>
  </si>
  <si>
    <t>21:0157:000674:0001:0001:00</t>
  </si>
  <si>
    <t>4.94</t>
  </si>
  <si>
    <t>092J  :815469:20:815468:10</t>
  </si>
  <si>
    <t>21:1084:000714</t>
  </si>
  <si>
    <t>21:0157:000674:0002:0001:00</t>
  </si>
  <si>
    <t>6.03</t>
  </si>
  <si>
    <t>092J  :815470:00:------:--</t>
  </si>
  <si>
    <t>21:1084:000715</t>
  </si>
  <si>
    <t>21:0157:000675</t>
  </si>
  <si>
    <t>21:0157:000675:0001:0001:00</t>
  </si>
  <si>
    <t>092J  :815471:00:------:--</t>
  </si>
  <si>
    <t>21:1084:000716</t>
  </si>
  <si>
    <t>21:0157:000676</t>
  </si>
  <si>
    <t>21:0157:000676:0001:0001:00</t>
  </si>
  <si>
    <t>092J  :815472:00:------:--</t>
  </si>
  <si>
    <t>21:1084:000717</t>
  </si>
  <si>
    <t>21:0157:000677</t>
  </si>
  <si>
    <t>21:0157:000677:0001:0001:00</t>
  </si>
  <si>
    <t>3.37</t>
  </si>
  <si>
    <t>092J  :815473:00:------:--</t>
  </si>
  <si>
    <t>21:1084:000718</t>
  </si>
  <si>
    <t>21:0157:000678</t>
  </si>
  <si>
    <t>21:0157:000678:0001:0001:00</t>
  </si>
  <si>
    <t>092J  :815474:00:------:--</t>
  </si>
  <si>
    <t>21:1084:000719</t>
  </si>
  <si>
    <t>21:0157:000679</t>
  </si>
  <si>
    <t>21:0157:000679:0001:0001:00</t>
  </si>
  <si>
    <t>092J  :815475:00:------:--</t>
  </si>
  <si>
    <t>21:1084:000720</t>
  </si>
  <si>
    <t>21:0157:000680</t>
  </si>
  <si>
    <t>21:0157:000680:0001:0001:00</t>
  </si>
  <si>
    <t>092J  :815476:00:------:--</t>
  </si>
  <si>
    <t>21:1084:000721</t>
  </si>
  <si>
    <t>21:0157:000681</t>
  </si>
  <si>
    <t>21:0157:000681:0001:0001:00</t>
  </si>
  <si>
    <t>092J  :815477:00:------:--</t>
  </si>
  <si>
    <t>21:1084:000722</t>
  </si>
  <si>
    <t>21:0157:000682</t>
  </si>
  <si>
    <t>21:0157:000682:0001:0001:00</t>
  </si>
  <si>
    <t>092J  :815478:00:------:--</t>
  </si>
  <si>
    <t>21:1084:000723</t>
  </si>
  <si>
    <t>21:0157:000683</t>
  </si>
  <si>
    <t>21:0157:000683:0001:0001:00</t>
  </si>
  <si>
    <t>092J  :815479:00:------:--</t>
  </si>
  <si>
    <t>21:1084:000724</t>
  </si>
  <si>
    <t>21:0157:000684</t>
  </si>
  <si>
    <t>21:0157:000684:0001:0001:00</t>
  </si>
  <si>
    <t>092J  :815480:00:------:--</t>
  </si>
  <si>
    <t>21:1084:000725</t>
  </si>
  <si>
    <t>21:0157:000685</t>
  </si>
  <si>
    <t>21:0157:000685:0001:0001:00</t>
  </si>
  <si>
    <t>092J  :815482:00:------:--</t>
  </si>
  <si>
    <t>21:1084:000726</t>
  </si>
  <si>
    <t>21:0157:000686</t>
  </si>
  <si>
    <t>21:0157:000686:0001:0001:00</t>
  </si>
  <si>
    <t>3.62</t>
  </si>
  <si>
    <t>092J  :815483:00:------:--</t>
  </si>
  <si>
    <t>21:1084:000727</t>
  </si>
  <si>
    <t>21:0157:000687</t>
  </si>
  <si>
    <t>21:0157:000687:0001:0001:00</t>
  </si>
  <si>
    <t>092J  :815484:00:------:--</t>
  </si>
  <si>
    <t>21:1084:000728</t>
  </si>
  <si>
    <t>21:0157:000688</t>
  </si>
  <si>
    <t>21:0157:000688:0001:0001:00</t>
  </si>
  <si>
    <t>092J  :815485:00:------:--</t>
  </si>
  <si>
    <t>21:1084:000729</t>
  </si>
  <si>
    <t>21:0157:000689</t>
  </si>
  <si>
    <t>21:0157:000689:0001:0001:00</t>
  </si>
  <si>
    <t>092J  :815486:00:------:--</t>
  </si>
  <si>
    <t>21:1084:000730</t>
  </si>
  <si>
    <t>21:0157:000690</t>
  </si>
  <si>
    <t>21:0157:000690:0001:0001:00</t>
  </si>
  <si>
    <t>092J  :815487:10:------:--</t>
  </si>
  <si>
    <t>21:1084:000731</t>
  </si>
  <si>
    <t>21:0157:000691</t>
  </si>
  <si>
    <t>21:0157:000691:0001:0001:00</t>
  </si>
  <si>
    <t>092J  :815488:20:815487:10</t>
  </si>
  <si>
    <t>21:1084:000732</t>
  </si>
  <si>
    <t>21:0157:000691:0002:0001:00</t>
  </si>
  <si>
    <t>092J  :815489:00:------:--</t>
  </si>
  <si>
    <t>21:1084:000733</t>
  </si>
  <si>
    <t>21:0157:000692</t>
  </si>
  <si>
    <t>21:0157:000692:0001:0001:00</t>
  </si>
  <si>
    <t>092J  :815490:00:------:--</t>
  </si>
  <si>
    <t>21:1084:000734</t>
  </si>
  <si>
    <t>21:0157:000693</t>
  </si>
  <si>
    <t>21:0157:000693:0001:0001:00</t>
  </si>
  <si>
    <t>092J  :815491:00:------:--</t>
  </si>
  <si>
    <t>21:1084:000735</t>
  </si>
  <si>
    <t>21:0157:000694</t>
  </si>
  <si>
    <t>21:0157:000694:0001:0001:00</t>
  </si>
  <si>
    <t>092J  :815492:00:------:--</t>
  </si>
  <si>
    <t>21:1084:000736</t>
  </si>
  <si>
    <t>21:0157:000695</t>
  </si>
  <si>
    <t>21:0157:000695:0001:0001:00</t>
  </si>
  <si>
    <t>092J  :815493:00:------:--</t>
  </si>
  <si>
    <t>21:1084:000737</t>
  </si>
  <si>
    <t>21:0157:000696</t>
  </si>
  <si>
    <t>21:0157:000696:0001:0001:00</t>
  </si>
  <si>
    <t>092J  :815494:00:------:--</t>
  </si>
  <si>
    <t>21:1084:000738</t>
  </si>
  <si>
    <t>21:0157:000697</t>
  </si>
  <si>
    <t>21:0157:000697:0001:0001:00</t>
  </si>
  <si>
    <t>092J  :815495:00:------:--</t>
  </si>
  <si>
    <t>21:1084:000739</t>
  </si>
  <si>
    <t>21:0157:000698</t>
  </si>
  <si>
    <t>21:0157:000698:0001:0001:00</t>
  </si>
  <si>
    <t>092J  :815496:00:------:--</t>
  </si>
  <si>
    <t>21:1084:000740</t>
  </si>
  <si>
    <t>21:0157:000699</t>
  </si>
  <si>
    <t>21:0157:000699:0001:0001:00</t>
  </si>
  <si>
    <t>092J  :815497:00:------:--</t>
  </si>
  <si>
    <t>21:1084:000741</t>
  </si>
  <si>
    <t>21:0157:000700</t>
  </si>
  <si>
    <t>21:0157:000700:0001:0001:00</t>
  </si>
  <si>
    <t>092J  :815499:00:------:--</t>
  </si>
  <si>
    <t>21:1084:000742</t>
  </si>
  <si>
    <t>21:0157:000701</t>
  </si>
  <si>
    <t>21:0157:000701:0001:0001:00</t>
  </si>
  <si>
    <t>092J  :815500:00:------:--</t>
  </si>
  <si>
    <t>21:1084:000743</t>
  </si>
  <si>
    <t>21:0157:000702</t>
  </si>
  <si>
    <t>21:0157:000702:0001:0001:00</t>
  </si>
  <si>
    <t>092J  :815502:10:------:--</t>
  </si>
  <si>
    <t>21:1084:000744</t>
  </si>
  <si>
    <t>21:0157:000703</t>
  </si>
  <si>
    <t>21:0157:000703:0001:0001:00</t>
  </si>
  <si>
    <t>4.02</t>
  </si>
  <si>
    <t>092J  :815503:20:815502:10</t>
  </si>
  <si>
    <t>21:1084:000745</t>
  </si>
  <si>
    <t>21:0157:000703:0002:0001:00</t>
  </si>
  <si>
    <t>1.03</t>
  </si>
  <si>
    <t>092J  :815504:00:------:--</t>
  </si>
  <si>
    <t>21:1084:000746</t>
  </si>
  <si>
    <t>21:0157:000704</t>
  </si>
  <si>
    <t>21:0157:000704:0001:0001:00</t>
  </si>
  <si>
    <t>092J  :815505:00:------:--</t>
  </si>
  <si>
    <t>21:1084:000747</t>
  </si>
  <si>
    <t>21:0157:000705</t>
  </si>
  <si>
    <t>21:0157:000705:0001:0001:00</t>
  </si>
  <si>
    <t>092J  :815506:00:------:--</t>
  </si>
  <si>
    <t>21:1084:000748</t>
  </si>
  <si>
    <t>21:0157:000706</t>
  </si>
  <si>
    <t>21:0157:000706:0001:0001:00</t>
  </si>
  <si>
    <t>092J  :815507:00:------:--</t>
  </si>
  <si>
    <t>21:1084:000749</t>
  </si>
  <si>
    <t>21:0157:000707</t>
  </si>
  <si>
    <t>21:0157:000707:0001:0001:00</t>
  </si>
  <si>
    <t>7.56</t>
  </si>
  <si>
    <t>092J  :815508:00:------:--</t>
  </si>
  <si>
    <t>21:1084:000750</t>
  </si>
  <si>
    <t>21:0157:000708</t>
  </si>
  <si>
    <t>21:0157:000708:0001:0001:00</t>
  </si>
  <si>
    <t>092J  :815509:00:------:--</t>
  </si>
  <si>
    <t>21:1084:000751</t>
  </si>
  <si>
    <t>21:0157:000709</t>
  </si>
  <si>
    <t>21:0157:000709:0001:0001:00</t>
  </si>
  <si>
    <t>092J  :815510:00:------:--</t>
  </si>
  <si>
    <t>21:1084:000752</t>
  </si>
  <si>
    <t>21:0157:000710</t>
  </si>
  <si>
    <t>21:0157:000710:0001:0001:00</t>
  </si>
  <si>
    <t>092J  :815511:00:------:--</t>
  </si>
  <si>
    <t>21:1084:000753</t>
  </si>
  <si>
    <t>21:0157:000711</t>
  </si>
  <si>
    <t>21:0157:000711:0001:0001:00</t>
  </si>
  <si>
    <t>3.12</t>
  </si>
  <si>
    <t>092J  :815512:00:------:--</t>
  </si>
  <si>
    <t>21:1084:000754</t>
  </si>
  <si>
    <t>21:0157:000712</t>
  </si>
  <si>
    <t>21:0157:000712:0001:0001:00</t>
  </si>
  <si>
    <t>092J  :815513:00:------:--</t>
  </si>
  <si>
    <t>21:1084:000755</t>
  </si>
  <si>
    <t>21:0157:000713</t>
  </si>
  <si>
    <t>21:0157:000713:0001:0001:00</t>
  </si>
  <si>
    <t>092J  :815514:00:------:--</t>
  </si>
  <si>
    <t>21:1084:000756</t>
  </si>
  <si>
    <t>21:0157:000714</t>
  </si>
  <si>
    <t>21:0157:000714:0001:0001:00</t>
  </si>
  <si>
    <t>092J  :815515:00:------:--</t>
  </si>
  <si>
    <t>21:1084:000757</t>
  </si>
  <si>
    <t>21:0157:000715</t>
  </si>
  <si>
    <t>21:0157:000715:0001:0001:00</t>
  </si>
  <si>
    <t>3.49</t>
  </si>
  <si>
    <t>092J  :815517:00:------:--</t>
  </si>
  <si>
    <t>21:1084:000758</t>
  </si>
  <si>
    <t>21:0157:000716</t>
  </si>
  <si>
    <t>21:0157:000716:0001:0001:00</t>
  </si>
  <si>
    <t>0.14</t>
  </si>
  <si>
    <t>092J  :815518:00:------:--</t>
  </si>
  <si>
    <t>21:1084:000759</t>
  </si>
  <si>
    <t>21:0157:000717</t>
  </si>
  <si>
    <t>21:0157:000717:0001:0001:00</t>
  </si>
  <si>
    <t>2.69</t>
  </si>
  <si>
    <t>092J  :815519:00:------:--</t>
  </si>
  <si>
    <t>21:1084:000760</t>
  </si>
  <si>
    <t>21:0157:000718</t>
  </si>
  <si>
    <t>21:0157:000718:0001:0001:00</t>
  </si>
  <si>
    <t>6.54</t>
  </si>
  <si>
    <t>092J  :815520:00:------:--</t>
  </si>
  <si>
    <t>21:1084:000761</t>
  </si>
  <si>
    <t>21:0157:000719</t>
  </si>
  <si>
    <t>21:0157:000719:0001:0001:00</t>
  </si>
  <si>
    <t>092J  :815522:00:------:--</t>
  </si>
  <si>
    <t>21:1084:000762</t>
  </si>
  <si>
    <t>21:0157:000720</t>
  </si>
  <si>
    <t>21:0157:000720:0001:0001:00</t>
  </si>
  <si>
    <t>092J  :815523:10:------:--</t>
  </si>
  <si>
    <t>21:1084:000763</t>
  </si>
  <si>
    <t>21:0157:000721</t>
  </si>
  <si>
    <t>21:0157:000721:0001:0001:00</t>
  </si>
  <si>
    <t>092J  :815524:20:815523:10</t>
  </si>
  <si>
    <t>21:1084:000764</t>
  </si>
  <si>
    <t>21:0157:000721:0002:0001:00</t>
  </si>
  <si>
    <t>092J  :815525:00:------:--</t>
  </si>
  <si>
    <t>21:1084:000765</t>
  </si>
  <si>
    <t>21:0157:000722</t>
  </si>
  <si>
    <t>21:0157:000722:0001:0001:00</t>
  </si>
  <si>
    <t>092J  :815526:00:------:--</t>
  </si>
  <si>
    <t>21:1084:000766</t>
  </si>
  <si>
    <t>21:0157:000723</t>
  </si>
  <si>
    <t>21:0157:000723:0001:0001:00</t>
  </si>
  <si>
    <t>092J  :815527:00:------:--</t>
  </si>
  <si>
    <t>21:1084:000767</t>
  </si>
  <si>
    <t>21:0157:000724</t>
  </si>
  <si>
    <t>21:0157:000724:0001:0001:00</t>
  </si>
  <si>
    <t>092J  :815529:00:------:--</t>
  </si>
  <si>
    <t>21:1084:000768</t>
  </si>
  <si>
    <t>21:0157:000725</t>
  </si>
  <si>
    <t>21:0157:000725:0001:0001:00</t>
  </si>
  <si>
    <t>2380</t>
  </si>
  <si>
    <t>092J  :815530:00:------:--</t>
  </si>
  <si>
    <t>21:1084:000769</t>
  </si>
  <si>
    <t>21:0157:000726</t>
  </si>
  <si>
    <t>21:0157:000726:0001:0001:00</t>
  </si>
  <si>
    <t>092J  :815531:00:------:--</t>
  </si>
  <si>
    <t>21:1084:000770</t>
  </si>
  <si>
    <t>21:0157:000727</t>
  </si>
  <si>
    <t>21:0157:000727:0001:0001:00</t>
  </si>
  <si>
    <t>092J  :815532:00:------:--</t>
  </si>
  <si>
    <t>21:1084:000771</t>
  </si>
  <si>
    <t>21:0157:000728</t>
  </si>
  <si>
    <t>21:0157:000728:0001:0001:00</t>
  </si>
  <si>
    <t>092J  :815533:00:------:--</t>
  </si>
  <si>
    <t>21:1084:000772</t>
  </si>
  <si>
    <t>21:0157:000729</t>
  </si>
  <si>
    <t>21:0157:000729:0001:0001:00</t>
  </si>
  <si>
    <t>092J  :815534:00:------:--</t>
  </si>
  <si>
    <t>21:1084:000773</t>
  </si>
  <si>
    <t>21:0157:000730</t>
  </si>
  <si>
    <t>21:0157:000730:0001:0001:00</t>
  </si>
  <si>
    <t>092J  :815535:00:------:--</t>
  </si>
  <si>
    <t>21:1084:000774</t>
  </si>
  <si>
    <t>21:0157:000731</t>
  </si>
  <si>
    <t>21:0157:000731:0001:0001:00</t>
  </si>
  <si>
    <t>8.82</t>
  </si>
  <si>
    <t>092J  :815536:00:------:--</t>
  </si>
  <si>
    <t>21:1084:000775</t>
  </si>
  <si>
    <t>21:0157:000732</t>
  </si>
  <si>
    <t>21:0157:000732:0001:0001:00</t>
  </si>
  <si>
    <t>59.3</t>
  </si>
  <si>
    <t>092J  :815537:00:------:--</t>
  </si>
  <si>
    <t>21:1084:000776</t>
  </si>
  <si>
    <t>21:0157:000733</t>
  </si>
  <si>
    <t>21:0157:000733:0001:0001:00</t>
  </si>
  <si>
    <t>092J  :815538:00:------:--</t>
  </si>
  <si>
    <t>21:1084:000777</t>
  </si>
  <si>
    <t>21:0157:000734</t>
  </si>
  <si>
    <t>21:0157:000734:0001:0001:00</t>
  </si>
  <si>
    <t>092J  :815539:00:------:--</t>
  </si>
  <si>
    <t>21:1084:000778</t>
  </si>
  <si>
    <t>21:0157:000735</t>
  </si>
  <si>
    <t>21:0157:000735:0001:0001:00</t>
  </si>
  <si>
    <t>2.46</t>
  </si>
  <si>
    <t>092J  :815540:00:------:--</t>
  </si>
  <si>
    <t>21:1084:000779</t>
  </si>
  <si>
    <t>21:0157:000736</t>
  </si>
  <si>
    <t>21:0157:000736:0001:0001:00</t>
  </si>
  <si>
    <t>092J  :815542:00:------:--</t>
  </si>
  <si>
    <t>21:1084:000780</t>
  </si>
  <si>
    <t>21:0157:000737</t>
  </si>
  <si>
    <t>21:0157:000737:0001:0001:00</t>
  </si>
  <si>
    <t>5.73</t>
  </si>
  <si>
    <t>092J  :815543:10:------:--</t>
  </si>
  <si>
    <t>21:1084:000781</t>
  </si>
  <si>
    <t>21:0157:000738</t>
  </si>
  <si>
    <t>21:0157:000738:0001:0001:00</t>
  </si>
  <si>
    <t>73.6</t>
  </si>
  <si>
    <t>092J  :815544:20:815543:10</t>
  </si>
  <si>
    <t>21:1084:000782</t>
  </si>
  <si>
    <t>21:0157:000738:0002:0001:00</t>
  </si>
  <si>
    <t>0.79</t>
  </si>
  <si>
    <t>092J  :815545:00:------:--</t>
  </si>
  <si>
    <t>21:1084:000783</t>
  </si>
  <si>
    <t>21:0157:000739</t>
  </si>
  <si>
    <t>21:0157:000739:0001:0001:00</t>
  </si>
  <si>
    <t>092J  :815546:00:------:--</t>
  </si>
  <si>
    <t>21:1084:000784</t>
  </si>
  <si>
    <t>21:0157:000740</t>
  </si>
  <si>
    <t>21:0157:000740:0001:0001:00</t>
  </si>
  <si>
    <t>0.68</t>
  </si>
  <si>
    <t>092J  :815547:00:------:--</t>
  </si>
  <si>
    <t>21:1084:000785</t>
  </si>
  <si>
    <t>21:0157:000741</t>
  </si>
  <si>
    <t>21:0157:000741:0001:0001:00</t>
  </si>
  <si>
    <t>092J  :815548:00:------:--</t>
  </si>
  <si>
    <t>21:1084:000786</t>
  </si>
  <si>
    <t>21:0157:000742</t>
  </si>
  <si>
    <t>21:0157:000742:0001:0001:00</t>
  </si>
  <si>
    <t>092J  :815549:00:------:--</t>
  </si>
  <si>
    <t>21:1084:000787</t>
  </si>
  <si>
    <t>21:0157:000743</t>
  </si>
  <si>
    <t>21:0157:000743:0001:0001:00</t>
  </si>
  <si>
    <t>092J  :815550:00:------:--</t>
  </si>
  <si>
    <t>21:1084:000788</t>
  </si>
  <si>
    <t>21:0157:000744</t>
  </si>
  <si>
    <t>21:0157:000744:0001:0001:00</t>
  </si>
  <si>
    <t>0.23</t>
  </si>
  <si>
    <t>092J  :815551:00:------:--</t>
  </si>
  <si>
    <t>21:1084:000789</t>
  </si>
  <si>
    <t>21:0157:000745</t>
  </si>
  <si>
    <t>21:0157:000745:0001:0001:00</t>
  </si>
  <si>
    <t>092J  :815552:00:------:--</t>
  </si>
  <si>
    <t>21:1084:000790</t>
  </si>
  <si>
    <t>21:0157:000746</t>
  </si>
  <si>
    <t>21:0157:000746:0001:0001:00</t>
  </si>
  <si>
    <t>092J  :815553:00:------:--</t>
  </si>
  <si>
    <t>21:1084:000791</t>
  </si>
  <si>
    <t>21:0157:000747</t>
  </si>
  <si>
    <t>21:0157:000747:0001:0001:00</t>
  </si>
  <si>
    <t>092J  :815554:00:------:--</t>
  </si>
  <si>
    <t>21:1084:000792</t>
  </si>
  <si>
    <t>21:0157:000748</t>
  </si>
  <si>
    <t>21:0157:000748:0001:0001:00</t>
  </si>
  <si>
    <t>092J  :815556:00:------:--</t>
  </si>
  <si>
    <t>21:1084:000793</t>
  </si>
  <si>
    <t>21:0157:000749</t>
  </si>
  <si>
    <t>21:0157:000749:0001:0001:00</t>
  </si>
  <si>
    <t>092J  :815557:00:------:--</t>
  </si>
  <si>
    <t>21:1084:000794</t>
  </si>
  <si>
    <t>21:0157:000750</t>
  </si>
  <si>
    <t>21:0157:000750:0001:0001:00</t>
  </si>
  <si>
    <t>1.39</t>
  </si>
  <si>
    <t>092J  :815558:00:------:--</t>
  </si>
  <si>
    <t>21:1084:000795</t>
  </si>
  <si>
    <t>21:0157:000751</t>
  </si>
  <si>
    <t>21:0157:000751:0001:0001:00</t>
  </si>
  <si>
    <t>092J  :815559:00:------:--</t>
  </si>
  <si>
    <t>21:1084:000796</t>
  </si>
  <si>
    <t>21:0157:000752</t>
  </si>
  <si>
    <t>21:0157:000752:0001:0001:00</t>
  </si>
  <si>
    <t>092J  :815560:00:------:--</t>
  </si>
  <si>
    <t>21:1084:000797</t>
  </si>
  <si>
    <t>21:0157:000753</t>
  </si>
  <si>
    <t>21:0157:000753:0001:0001:00</t>
  </si>
  <si>
    <t>092J  :815562:00:------:--</t>
  </si>
  <si>
    <t>21:1084:000798</t>
  </si>
  <si>
    <t>21:0157:000754</t>
  </si>
  <si>
    <t>21:0157:000754:0001:0001:00</t>
  </si>
  <si>
    <t>092J  :815563:00:------:--</t>
  </si>
  <si>
    <t>21:1084:000799</t>
  </si>
  <si>
    <t>21:0157:000755</t>
  </si>
  <si>
    <t>21:0157:000755:0001:0001:00</t>
  </si>
  <si>
    <t>0.94</t>
  </si>
  <si>
    <t>092J  :815565:00:------:--</t>
  </si>
  <si>
    <t>21:1084:000800</t>
  </si>
  <si>
    <t>21:0157:000756</t>
  </si>
  <si>
    <t>21:0157:000756:0001:0001:00</t>
  </si>
  <si>
    <t>0.97</t>
  </si>
  <si>
    <t>092J  :815566:10:------:--</t>
  </si>
  <si>
    <t>21:1084:000801</t>
  </si>
  <si>
    <t>21:0157:000757</t>
  </si>
  <si>
    <t>21:0157:000757:0001:0001:00</t>
  </si>
  <si>
    <t>092J  :815567:20:815566:10</t>
  </si>
  <si>
    <t>21:1084:000802</t>
  </si>
  <si>
    <t>21:0157:000757:0002:0001:00</t>
  </si>
  <si>
    <t>092J  :815568:00:------:--</t>
  </si>
  <si>
    <t>21:1084:000803</t>
  </si>
  <si>
    <t>21:0157:000758</t>
  </si>
  <si>
    <t>21:0157:000758:0001:0001:00</t>
  </si>
  <si>
    <t>092J  :815569:00:------:--</t>
  </si>
  <si>
    <t>21:1084:000804</t>
  </si>
  <si>
    <t>21:0157:000759</t>
  </si>
  <si>
    <t>21:0157:000759:0001:0001:00</t>
  </si>
  <si>
    <t>4.55</t>
  </si>
  <si>
    <t>092J  :815570:00:------:--</t>
  </si>
  <si>
    <t>21:1084:000805</t>
  </si>
  <si>
    <t>21:0157:000760</t>
  </si>
  <si>
    <t>21:0157:000760:0001:0001:00</t>
  </si>
  <si>
    <t>092J  :815571:00:------:--</t>
  </si>
  <si>
    <t>21:1084:000806</t>
  </si>
  <si>
    <t>21:0157:000761</t>
  </si>
  <si>
    <t>21:0157:000761:0001:0001:00</t>
  </si>
  <si>
    <t>5.63</t>
  </si>
  <si>
    <t>092J  :815572:00:------:--</t>
  </si>
  <si>
    <t>21:1084:000807</t>
  </si>
  <si>
    <t>21:0157:000762</t>
  </si>
  <si>
    <t>21:0157:000762:0001:0001:00</t>
  </si>
  <si>
    <t>83.2</t>
  </si>
  <si>
    <t>092J  :815573:00:------:--</t>
  </si>
  <si>
    <t>21:1084:000808</t>
  </si>
  <si>
    <t>21:0157:000763</t>
  </si>
  <si>
    <t>21:0157:000763:0001:0001:00</t>
  </si>
  <si>
    <t>092J  :815574:00:------:--</t>
  </si>
  <si>
    <t>21:1084:000809</t>
  </si>
  <si>
    <t>21:0157:000764</t>
  </si>
  <si>
    <t>21:0157:000764:0001:0001:00</t>
  </si>
  <si>
    <t>092J  :815575:00:------:--</t>
  </si>
  <si>
    <t>21:1084:000810</t>
  </si>
  <si>
    <t>21:0157:000765</t>
  </si>
  <si>
    <t>21:0157:000765:0001:0001:00</t>
  </si>
  <si>
    <t>092J  :815576:00:------:--</t>
  </si>
  <si>
    <t>21:1084:000811</t>
  </si>
  <si>
    <t>21:0157:000766</t>
  </si>
  <si>
    <t>21:0157:000766:0001:0001:00</t>
  </si>
  <si>
    <t>092J  :815577:00:------:--</t>
  </si>
  <si>
    <t>21:1084:000812</t>
  </si>
  <si>
    <t>21:0157:000767</t>
  </si>
  <si>
    <t>21:0157:000767:0001:0001:00</t>
  </si>
  <si>
    <t>092J  :815578:00:------:--</t>
  </si>
  <si>
    <t>21:1084:000813</t>
  </si>
  <si>
    <t>21:0157:000768</t>
  </si>
  <si>
    <t>21:0157:000768:0001:0001:00</t>
  </si>
  <si>
    <t>092J  :815579:00:------:--</t>
  </si>
  <si>
    <t>21:1084:000814</t>
  </si>
  <si>
    <t>21:0157:000769</t>
  </si>
  <si>
    <t>21:0157:000769:0001:0001:00</t>
  </si>
  <si>
    <t>092J  :815580:00:------:--</t>
  </si>
  <si>
    <t>21:1084:000815</t>
  </si>
  <si>
    <t>21:0157:000770</t>
  </si>
  <si>
    <t>21:0157:000770:0001:0001:00</t>
  </si>
  <si>
    <t>092J  :815582:10:------:--</t>
  </si>
  <si>
    <t>21:1084:000816</t>
  </si>
  <si>
    <t>21:0157:000771</t>
  </si>
  <si>
    <t>21:0157:000771:0001:0001:00</t>
  </si>
  <si>
    <t>092J  :815583:20:815582:10</t>
  </si>
  <si>
    <t>21:1084:000817</t>
  </si>
  <si>
    <t>21:0157:000771:0002:0001:00</t>
  </si>
  <si>
    <t>092J  :815584:00:------:--</t>
  </si>
  <si>
    <t>21:1084:000818</t>
  </si>
  <si>
    <t>21:0157:000772</t>
  </si>
  <si>
    <t>21:0157:000772:0001:0001:00</t>
  </si>
  <si>
    <t>092J  :815585:00:------:--</t>
  </si>
  <si>
    <t>21:1084:000819</t>
  </si>
  <si>
    <t>21:0157:000773</t>
  </si>
  <si>
    <t>21:0157:000773:0001:0001:00</t>
  </si>
  <si>
    <t>092J  :815586:00:------:--</t>
  </si>
  <si>
    <t>21:1084:000820</t>
  </si>
  <si>
    <t>21:0157:000774</t>
  </si>
  <si>
    <t>21:0157:000774:0001:0001:00</t>
  </si>
  <si>
    <t>092J  :815587:00:------:--</t>
  </si>
  <si>
    <t>21:1084:000821</t>
  </si>
  <si>
    <t>21:0157:000775</t>
  </si>
  <si>
    <t>21:0157:000775:0001:0001:00</t>
  </si>
  <si>
    <t>092J  :815588:00:------:--</t>
  </si>
  <si>
    <t>21:1084:000822</t>
  </si>
  <si>
    <t>21:0157:000776</t>
  </si>
  <si>
    <t>21:0157:000776:0001:0001:00</t>
  </si>
  <si>
    <t>092J  :815589:00:------:--</t>
  </si>
  <si>
    <t>21:1084:000823</t>
  </si>
  <si>
    <t>21:0157:000777</t>
  </si>
  <si>
    <t>21:0157:000777:0001:0001:00</t>
  </si>
  <si>
    <t>092J  :815590:00:------:--</t>
  </si>
  <si>
    <t>21:1084:000824</t>
  </si>
  <si>
    <t>21:0157:000778</t>
  </si>
  <si>
    <t>21:0157:000778:0001:0001:00</t>
  </si>
  <si>
    <t>092J  :815591:00:------:--</t>
  </si>
  <si>
    <t>21:1084:000825</t>
  </si>
  <si>
    <t>21:0157:000779</t>
  </si>
  <si>
    <t>21:0157:000779:0001:0001:00</t>
  </si>
  <si>
    <t>092J  :815592:00:------:--</t>
  </si>
  <si>
    <t>21:1084:000826</t>
  </si>
  <si>
    <t>21:0157:000780</t>
  </si>
  <si>
    <t>21:0157:000780:0001:0001:00</t>
  </si>
  <si>
    <t>092J  :815593:00:------:--</t>
  </si>
  <si>
    <t>21:1084:000827</t>
  </si>
  <si>
    <t>21:0157:000781</t>
  </si>
  <si>
    <t>21:0157:000781:0001:0001:00</t>
  </si>
  <si>
    <t>092J  :815595:00:------:--</t>
  </si>
  <si>
    <t>21:1084:000828</t>
  </si>
  <si>
    <t>21:0157:000782</t>
  </si>
  <si>
    <t>21:0157:000782:0001:0001:00</t>
  </si>
  <si>
    <t>092J  :815596:00:------:--</t>
  </si>
  <si>
    <t>21:1084:000829</t>
  </si>
  <si>
    <t>21:0157:000783</t>
  </si>
  <si>
    <t>21:0157:000783:0001:0001:00</t>
  </si>
  <si>
    <t>092J  :815597:00:------:--</t>
  </si>
  <si>
    <t>21:1084:000830</t>
  </si>
  <si>
    <t>21:0157:000784</t>
  </si>
  <si>
    <t>21:0157:000784:0001:0001:00</t>
  </si>
  <si>
    <t>092J  :815598:00:------:--</t>
  </si>
  <si>
    <t>21:1084:000831</t>
  </si>
  <si>
    <t>21:0157:000785</t>
  </si>
  <si>
    <t>21:0157:000785:0001:0001:00</t>
  </si>
  <si>
    <t>092J  :815599:00:------:--</t>
  </si>
  <si>
    <t>21:1084:000832</t>
  </si>
  <si>
    <t>21:0157:000786</t>
  </si>
  <si>
    <t>21:0157:000786:0001:0001:00</t>
  </si>
  <si>
    <t>2490</t>
  </si>
  <si>
    <t>092J  :815600:00:------:--</t>
  </si>
  <si>
    <t>21:1084:000833</t>
  </si>
  <si>
    <t>21:0157:000787</t>
  </si>
  <si>
    <t>21:0157:000787:0001:0001:00</t>
  </si>
  <si>
    <t>092J  :815602:10:------:--</t>
  </si>
  <si>
    <t>21:1084:000834</t>
  </si>
  <si>
    <t>21:0157:000788</t>
  </si>
  <si>
    <t>21:0157:000788:0001:0001:00</t>
  </si>
  <si>
    <t>092J  :815603:20:815602:10</t>
  </si>
  <si>
    <t>21:1084:000835</t>
  </si>
  <si>
    <t>21:0157:000788:0002:0001:00</t>
  </si>
  <si>
    <t>092J  :815604:00:------:--</t>
  </si>
  <si>
    <t>21:1084:000836</t>
  </si>
  <si>
    <t>21:0157:000789</t>
  </si>
  <si>
    <t>21:0157:000789:0001:0001:00</t>
  </si>
  <si>
    <t>2940</t>
  </si>
  <si>
    <t>092J  :815605:00:------:--</t>
  </si>
  <si>
    <t>21:1084:000837</t>
  </si>
  <si>
    <t>21:0157:000790</t>
  </si>
  <si>
    <t>21:0157:000790:0001:0001:00</t>
  </si>
  <si>
    <t>092J  :815606:00:------:--</t>
  </si>
  <si>
    <t>21:1084:000838</t>
  </si>
  <si>
    <t>21:0157:000791</t>
  </si>
  <si>
    <t>21:0157:000791:0001:0001:00</t>
  </si>
  <si>
    <t>092J  :815607:00:------:--</t>
  </si>
  <si>
    <t>21:1084:000839</t>
  </si>
  <si>
    <t>21:0157:000792</t>
  </si>
  <si>
    <t>21:0157:000792:0001:0001:00</t>
  </si>
  <si>
    <t>092J  :815608:00:------:--</t>
  </si>
  <si>
    <t>21:1084:000840</t>
  </si>
  <si>
    <t>21:0157:000793</t>
  </si>
  <si>
    <t>21:0157:000793:0001:0001:00</t>
  </si>
  <si>
    <t>092J  :815610:00:------:--</t>
  </si>
  <si>
    <t>21:1084:000841</t>
  </si>
  <si>
    <t>21:0157:000794</t>
  </si>
  <si>
    <t>21:0157:000794:0001:0001:00</t>
  </si>
  <si>
    <t>092J  :815611:00:------:--</t>
  </si>
  <si>
    <t>21:1084:000842</t>
  </si>
  <si>
    <t>21:0157:000795</t>
  </si>
  <si>
    <t>21:0157:000795:0001:0001:00</t>
  </si>
  <si>
    <t>0.27</t>
  </si>
  <si>
    <t>092J  :815612:00:------:--</t>
  </si>
  <si>
    <t>21:1084:000843</t>
  </si>
  <si>
    <t>21:0157:000796</t>
  </si>
  <si>
    <t>21:0157:000796:0001:0001:00</t>
  </si>
  <si>
    <t>092J  :815613:00:------:--</t>
  </si>
  <si>
    <t>21:1084:000844</t>
  </si>
  <si>
    <t>21:0157:000797</t>
  </si>
  <si>
    <t>21:0157:000797:0001:0001:00</t>
  </si>
  <si>
    <t>092J  :815614:00:------:--</t>
  </si>
  <si>
    <t>21:1084:000845</t>
  </si>
  <si>
    <t>21:0157:000798</t>
  </si>
  <si>
    <t>21:0157:000798:0001:0001:00</t>
  </si>
  <si>
    <t>154</t>
  </si>
  <si>
    <t>092J  :815615:00:------:--</t>
  </si>
  <si>
    <t>21:1084:000846</t>
  </si>
  <si>
    <t>21:0157:000799</t>
  </si>
  <si>
    <t>21:0157:000799:0001:0001:00</t>
  </si>
  <si>
    <t>092J  :815616:00:------:--</t>
  </si>
  <si>
    <t>21:1084:000847</t>
  </si>
  <si>
    <t>21:0157:000800</t>
  </si>
  <si>
    <t>21:0157:000800:0001:0001:00</t>
  </si>
  <si>
    <t>4.59</t>
  </si>
  <si>
    <t>092J  :815617:00:------:--</t>
  </si>
  <si>
    <t>21:1084:000848</t>
  </si>
  <si>
    <t>21:0157:000801</t>
  </si>
  <si>
    <t>21:0157:000801:0001:0001:00</t>
  </si>
  <si>
    <t>092J  :815618:00:------:--</t>
  </si>
  <si>
    <t>21:1084:000849</t>
  </si>
  <si>
    <t>21:0157:000802</t>
  </si>
  <si>
    <t>21:0157:000802:0001:0001:00</t>
  </si>
  <si>
    <t>092J  :815619:00:------:--</t>
  </si>
  <si>
    <t>21:1084:000850</t>
  </si>
  <si>
    <t>21:0157:000803</t>
  </si>
  <si>
    <t>21:0157:000803:0001:0001:00</t>
  </si>
  <si>
    <t>3.53</t>
  </si>
  <si>
    <t>092J  :815620:00:------:--</t>
  </si>
  <si>
    <t>21:1084:000851</t>
  </si>
  <si>
    <t>21:0157:000804</t>
  </si>
  <si>
    <t>21:0157:000804:0001:0001:00</t>
  </si>
  <si>
    <t>092J  :815622:00:------:--</t>
  </si>
  <si>
    <t>21:1084:000852</t>
  </si>
  <si>
    <t>21:0157:000805</t>
  </si>
  <si>
    <t>21:0157:000805:0001:0001:00</t>
  </si>
  <si>
    <t>092J  :815623:00:------:--</t>
  </si>
  <si>
    <t>21:1084:000853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</si>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</sst>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O938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41" width="14.7109375" customWidth="1"/>
  </cols>
  <sheetData>
    <row r="1" spans="1:41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idden="1" x14ac:dyDescent="0.25">
      <c r="A2" t="s">
        <v>41</v>
      </c>
      <c r="B2" t="s">
        <v>42</v>
      </c>
      <c r="C2" s="1" t="str">
        <f t="shared" ref="C2:C65" si="0">HYPERLINK("http://geochem.nrcan.gc.ca/cdogs/content/bdl/bdl211061_e.htm", "21:1061")</f>
        <v>21:1061</v>
      </c>
      <c r="D2" s="1" t="str">
        <f t="shared" ref="D2:D65" si="1">HYPERLINK("http://geochem.nrcan.gc.ca/cdogs/content/svy/svy210106_e.htm", "21:0106")</f>
        <v>21:0106</v>
      </c>
      <c r="E2" t="s">
        <v>43</v>
      </c>
      <c r="F2" t="s">
        <v>44</v>
      </c>
      <c r="H2">
        <v>49.038901199999998</v>
      </c>
      <c r="I2">
        <v>-119.5170049</v>
      </c>
      <c r="J2" s="1" t="str">
        <f t="shared" ref="J2:J65" si="2">HYPERLINK("http://geochem.nrcan.gc.ca/cdogs/content/kwd/kwd020030_e.htm", "NGR bulk stream sediment")</f>
        <v>NGR bulk stream sediment</v>
      </c>
      <c r="K2" s="1" t="str">
        <f t="shared" ref="K2:K65" si="3">HYPERLINK("http://geochem.nrcan.gc.ca/cdogs/content/kwd/kwd080006_e.htm", "&lt;177 micron (NGR)")</f>
        <v>&lt;177 micron (NGR)</v>
      </c>
      <c r="L2">
        <v>1</v>
      </c>
      <c r="M2" t="s">
        <v>45</v>
      </c>
      <c r="N2">
        <v>1</v>
      </c>
      <c r="O2" t="s">
        <v>46</v>
      </c>
      <c r="P2" t="s">
        <v>47</v>
      </c>
      <c r="Q2" t="s">
        <v>48</v>
      </c>
      <c r="R2" t="s">
        <v>49</v>
      </c>
      <c r="S2" t="s">
        <v>50</v>
      </c>
      <c r="T2" t="s">
        <v>51</v>
      </c>
      <c r="U2" t="s">
        <v>52</v>
      </c>
      <c r="V2" t="s">
        <v>53</v>
      </c>
      <c r="W2" t="s">
        <v>54</v>
      </c>
      <c r="X2" t="s">
        <v>46</v>
      </c>
      <c r="Y2" t="s">
        <v>55</v>
      </c>
      <c r="Z2" t="s">
        <v>56</v>
      </c>
      <c r="AA2" t="s">
        <v>46</v>
      </c>
      <c r="AB2" t="s">
        <v>57</v>
      </c>
      <c r="AC2" t="s">
        <v>58</v>
      </c>
      <c r="AD2" t="s">
        <v>59</v>
      </c>
      <c r="AE2" t="s">
        <v>56</v>
      </c>
      <c r="AF2" t="s">
        <v>60</v>
      </c>
      <c r="AG2" t="s">
        <v>61</v>
      </c>
      <c r="AH2" t="s">
        <v>62</v>
      </c>
      <c r="AI2" t="s">
        <v>62</v>
      </c>
      <c r="AJ2" t="s">
        <v>63</v>
      </c>
      <c r="AK2" t="s">
        <v>64</v>
      </c>
      <c r="AL2" t="s">
        <v>47</v>
      </c>
      <c r="AM2" t="s">
        <v>47</v>
      </c>
      <c r="AN2" t="s">
        <v>65</v>
      </c>
      <c r="AO2" t="s">
        <v>66</v>
      </c>
    </row>
    <row r="3" spans="1:41" hidden="1" x14ac:dyDescent="0.25">
      <c r="A3" t="s">
        <v>67</v>
      </c>
      <c r="B3" t="s">
        <v>68</v>
      </c>
      <c r="C3" s="1" t="str">
        <f t="shared" si="0"/>
        <v>21:1061</v>
      </c>
      <c r="D3" s="1" t="str">
        <f t="shared" si="1"/>
        <v>21:0106</v>
      </c>
      <c r="E3" t="s">
        <v>69</v>
      </c>
      <c r="F3" t="s">
        <v>70</v>
      </c>
      <c r="H3">
        <v>49.041570100000001</v>
      </c>
      <c r="I3">
        <v>-119.5368467</v>
      </c>
      <c r="J3" s="1" t="str">
        <f t="shared" si="2"/>
        <v>NGR bulk stream sediment</v>
      </c>
      <c r="K3" s="1" t="str">
        <f t="shared" si="3"/>
        <v>&lt;177 micron (NGR)</v>
      </c>
      <c r="L3">
        <v>1</v>
      </c>
      <c r="M3" t="s">
        <v>71</v>
      </c>
      <c r="N3">
        <v>2</v>
      </c>
      <c r="O3" t="s">
        <v>72</v>
      </c>
      <c r="P3" t="s">
        <v>73</v>
      </c>
      <c r="Q3" t="s">
        <v>74</v>
      </c>
      <c r="R3" t="s">
        <v>58</v>
      </c>
      <c r="S3" t="s">
        <v>75</v>
      </c>
      <c r="T3" t="s">
        <v>76</v>
      </c>
      <c r="U3" t="s">
        <v>77</v>
      </c>
      <c r="V3" t="s">
        <v>78</v>
      </c>
      <c r="W3" t="s">
        <v>79</v>
      </c>
      <c r="X3" t="s">
        <v>73</v>
      </c>
      <c r="Y3" t="s">
        <v>80</v>
      </c>
      <c r="Z3" t="s">
        <v>56</v>
      </c>
      <c r="AA3" t="s">
        <v>46</v>
      </c>
      <c r="AB3" t="s">
        <v>81</v>
      </c>
      <c r="AC3" t="s">
        <v>82</v>
      </c>
      <c r="AD3" t="s">
        <v>83</v>
      </c>
      <c r="AE3" t="s">
        <v>84</v>
      </c>
      <c r="AF3" t="s">
        <v>85</v>
      </c>
      <c r="AG3" t="s">
        <v>86</v>
      </c>
      <c r="AH3" t="s">
        <v>87</v>
      </c>
      <c r="AI3" t="s">
        <v>53</v>
      </c>
      <c r="AJ3" t="s">
        <v>88</v>
      </c>
      <c r="AK3" t="s">
        <v>63</v>
      </c>
      <c r="AL3" t="s">
        <v>47</v>
      </c>
      <c r="AM3" t="s">
        <v>47</v>
      </c>
      <c r="AN3" t="s">
        <v>89</v>
      </c>
      <c r="AO3" t="s">
        <v>90</v>
      </c>
    </row>
    <row r="4" spans="1:41" hidden="1" x14ac:dyDescent="0.25">
      <c r="A4" t="s">
        <v>91</v>
      </c>
      <c r="B4" t="s">
        <v>92</v>
      </c>
      <c r="C4" s="1" t="str">
        <f t="shared" si="0"/>
        <v>21:1061</v>
      </c>
      <c r="D4" s="1" t="str">
        <f t="shared" si="1"/>
        <v>21:0106</v>
      </c>
      <c r="E4" t="s">
        <v>93</v>
      </c>
      <c r="F4" t="s">
        <v>94</v>
      </c>
      <c r="H4">
        <v>49.010921500000002</v>
      </c>
      <c r="I4">
        <v>-119.55257520000001</v>
      </c>
      <c r="J4" s="1" t="str">
        <f t="shared" si="2"/>
        <v>NGR bulk stream sediment</v>
      </c>
      <c r="K4" s="1" t="str">
        <f t="shared" si="3"/>
        <v>&lt;177 micron (NGR)</v>
      </c>
      <c r="L4">
        <v>1</v>
      </c>
      <c r="M4" t="s">
        <v>95</v>
      </c>
      <c r="N4">
        <v>3</v>
      </c>
      <c r="O4" t="s">
        <v>96</v>
      </c>
      <c r="P4" t="s">
        <v>51</v>
      </c>
      <c r="Q4" t="s">
        <v>97</v>
      </c>
      <c r="R4" t="s">
        <v>98</v>
      </c>
      <c r="S4" t="s">
        <v>80</v>
      </c>
      <c r="T4" t="s">
        <v>99</v>
      </c>
      <c r="U4" t="s">
        <v>100</v>
      </c>
      <c r="V4" t="s">
        <v>101</v>
      </c>
      <c r="W4" t="s">
        <v>102</v>
      </c>
      <c r="X4" t="s">
        <v>103</v>
      </c>
      <c r="Y4" t="s">
        <v>104</v>
      </c>
      <c r="Z4" t="s">
        <v>56</v>
      </c>
      <c r="AA4" t="s">
        <v>46</v>
      </c>
      <c r="AB4" t="s">
        <v>105</v>
      </c>
      <c r="AC4" t="s">
        <v>106</v>
      </c>
      <c r="AD4" t="s">
        <v>107</v>
      </c>
      <c r="AE4" t="s">
        <v>84</v>
      </c>
      <c r="AF4" t="s">
        <v>108</v>
      </c>
      <c r="AG4" t="s">
        <v>109</v>
      </c>
      <c r="AH4" t="s">
        <v>110</v>
      </c>
      <c r="AI4" t="s">
        <v>53</v>
      </c>
      <c r="AJ4" t="s">
        <v>111</v>
      </c>
      <c r="AK4" t="s">
        <v>101</v>
      </c>
      <c r="AL4" t="s">
        <v>47</v>
      </c>
      <c r="AM4" t="s">
        <v>47</v>
      </c>
      <c r="AN4" t="s">
        <v>65</v>
      </c>
      <c r="AO4" t="s">
        <v>112</v>
      </c>
    </row>
    <row r="5" spans="1:41" hidden="1" x14ac:dyDescent="0.25">
      <c r="A5" t="s">
        <v>113</v>
      </c>
      <c r="B5" t="s">
        <v>114</v>
      </c>
      <c r="C5" s="1" t="str">
        <f t="shared" si="0"/>
        <v>21:1061</v>
      </c>
      <c r="D5" s="1" t="str">
        <f t="shared" si="1"/>
        <v>21:0106</v>
      </c>
      <c r="E5" t="s">
        <v>115</v>
      </c>
      <c r="F5" t="s">
        <v>116</v>
      </c>
      <c r="H5">
        <v>49.0038257</v>
      </c>
      <c r="I5">
        <v>-119.5799313</v>
      </c>
      <c r="J5" s="1" t="str">
        <f t="shared" si="2"/>
        <v>NGR bulk stream sediment</v>
      </c>
      <c r="K5" s="1" t="str">
        <f t="shared" si="3"/>
        <v>&lt;177 micron (NGR)</v>
      </c>
      <c r="L5">
        <v>1</v>
      </c>
      <c r="M5" t="s">
        <v>117</v>
      </c>
      <c r="N5">
        <v>4</v>
      </c>
      <c r="O5" t="s">
        <v>118</v>
      </c>
      <c r="P5" t="s">
        <v>103</v>
      </c>
      <c r="Q5" t="s">
        <v>119</v>
      </c>
      <c r="R5" t="s">
        <v>85</v>
      </c>
      <c r="S5" t="s">
        <v>120</v>
      </c>
      <c r="T5" t="s">
        <v>99</v>
      </c>
      <c r="U5" t="s">
        <v>121</v>
      </c>
      <c r="V5" t="s">
        <v>122</v>
      </c>
      <c r="W5" t="s">
        <v>123</v>
      </c>
      <c r="X5" t="s">
        <v>51</v>
      </c>
      <c r="Y5" t="s">
        <v>124</v>
      </c>
      <c r="Z5" t="s">
        <v>56</v>
      </c>
      <c r="AA5" t="s">
        <v>46</v>
      </c>
      <c r="AB5" t="s">
        <v>125</v>
      </c>
      <c r="AC5" t="s">
        <v>112</v>
      </c>
      <c r="AD5" t="s">
        <v>126</v>
      </c>
      <c r="AE5" t="s">
        <v>53</v>
      </c>
      <c r="AF5" t="s">
        <v>127</v>
      </c>
      <c r="AG5" t="s">
        <v>128</v>
      </c>
      <c r="AH5" t="s">
        <v>110</v>
      </c>
      <c r="AI5" t="s">
        <v>57</v>
      </c>
      <c r="AJ5" t="s">
        <v>129</v>
      </c>
      <c r="AK5" t="s">
        <v>130</v>
      </c>
      <c r="AL5" t="s">
        <v>47</v>
      </c>
      <c r="AM5" t="s">
        <v>47</v>
      </c>
      <c r="AN5" t="s">
        <v>65</v>
      </c>
      <c r="AO5" t="s">
        <v>131</v>
      </c>
    </row>
    <row r="6" spans="1:41" hidden="1" x14ac:dyDescent="0.25">
      <c r="A6" t="s">
        <v>132</v>
      </c>
      <c r="B6" t="s">
        <v>133</v>
      </c>
      <c r="C6" s="1" t="str">
        <f t="shared" si="0"/>
        <v>21:1061</v>
      </c>
      <c r="D6" s="1" t="str">
        <f t="shared" si="1"/>
        <v>21:0106</v>
      </c>
      <c r="E6" t="s">
        <v>134</v>
      </c>
      <c r="F6" t="s">
        <v>135</v>
      </c>
      <c r="H6">
        <v>49.0088869</v>
      </c>
      <c r="I6">
        <v>-119.59414289999999</v>
      </c>
      <c r="J6" s="1" t="str">
        <f t="shared" si="2"/>
        <v>NGR bulk stream sediment</v>
      </c>
      <c r="K6" s="1" t="str">
        <f t="shared" si="3"/>
        <v>&lt;177 micron (NGR)</v>
      </c>
      <c r="L6">
        <v>1</v>
      </c>
      <c r="M6" t="s">
        <v>136</v>
      </c>
      <c r="N6">
        <v>5</v>
      </c>
      <c r="O6" t="s">
        <v>137</v>
      </c>
      <c r="P6" t="s">
        <v>137</v>
      </c>
      <c r="Q6" t="s">
        <v>138</v>
      </c>
      <c r="R6" t="s">
        <v>139</v>
      </c>
      <c r="S6" t="s">
        <v>140</v>
      </c>
      <c r="T6" t="s">
        <v>112</v>
      </c>
      <c r="U6" t="s">
        <v>141</v>
      </c>
      <c r="V6" t="s">
        <v>142</v>
      </c>
      <c r="W6" t="s">
        <v>143</v>
      </c>
      <c r="X6" t="s">
        <v>51</v>
      </c>
      <c r="Y6" t="s">
        <v>144</v>
      </c>
      <c r="Z6" t="s">
        <v>56</v>
      </c>
      <c r="AA6" t="s">
        <v>46</v>
      </c>
      <c r="AB6" t="s">
        <v>139</v>
      </c>
      <c r="AC6" t="s">
        <v>145</v>
      </c>
      <c r="AD6" t="s">
        <v>146</v>
      </c>
      <c r="AE6" t="s">
        <v>57</v>
      </c>
      <c r="AF6" t="s">
        <v>147</v>
      </c>
      <c r="AG6" t="s">
        <v>148</v>
      </c>
      <c r="AH6" t="s">
        <v>110</v>
      </c>
      <c r="AI6" t="s">
        <v>149</v>
      </c>
      <c r="AJ6" t="s">
        <v>150</v>
      </c>
      <c r="AK6" t="s">
        <v>151</v>
      </c>
      <c r="AL6" t="s">
        <v>47</v>
      </c>
      <c r="AM6" t="s">
        <v>47</v>
      </c>
      <c r="AN6" t="s">
        <v>152</v>
      </c>
      <c r="AO6" t="s">
        <v>145</v>
      </c>
    </row>
    <row r="7" spans="1:41" hidden="1" x14ac:dyDescent="0.25">
      <c r="A7" t="s">
        <v>153</v>
      </c>
      <c r="B7" t="s">
        <v>154</v>
      </c>
      <c r="C7" s="1" t="str">
        <f t="shared" si="0"/>
        <v>21:1061</v>
      </c>
      <c r="D7" s="1" t="str">
        <f t="shared" si="1"/>
        <v>21:0106</v>
      </c>
      <c r="E7" t="s">
        <v>155</v>
      </c>
      <c r="F7" t="s">
        <v>156</v>
      </c>
      <c r="H7">
        <v>49.049735400000003</v>
      </c>
      <c r="I7">
        <v>-119.5908223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157</v>
      </c>
      <c r="N7">
        <v>6</v>
      </c>
      <c r="O7" t="s">
        <v>158</v>
      </c>
      <c r="P7" t="s">
        <v>122</v>
      </c>
      <c r="Q7" t="s">
        <v>159</v>
      </c>
      <c r="R7" t="s">
        <v>99</v>
      </c>
      <c r="S7" t="s">
        <v>141</v>
      </c>
      <c r="T7" t="s">
        <v>66</v>
      </c>
      <c r="U7" t="s">
        <v>160</v>
      </c>
      <c r="V7" t="s">
        <v>110</v>
      </c>
      <c r="W7" t="s">
        <v>161</v>
      </c>
      <c r="X7" t="s">
        <v>122</v>
      </c>
      <c r="Y7" t="s">
        <v>99</v>
      </c>
      <c r="Z7" t="s">
        <v>56</v>
      </c>
      <c r="AA7" t="s">
        <v>46</v>
      </c>
      <c r="AB7" t="s">
        <v>61</v>
      </c>
      <c r="AC7" t="s">
        <v>90</v>
      </c>
      <c r="AD7" t="s">
        <v>162</v>
      </c>
      <c r="AE7" t="s">
        <v>84</v>
      </c>
      <c r="AF7" t="s">
        <v>163</v>
      </c>
      <c r="AG7" t="s">
        <v>164</v>
      </c>
      <c r="AH7" t="s">
        <v>46</v>
      </c>
      <c r="AI7" t="s">
        <v>62</v>
      </c>
      <c r="AJ7" t="s">
        <v>142</v>
      </c>
      <c r="AK7" t="s">
        <v>47</v>
      </c>
      <c r="AL7" t="s">
        <v>47</v>
      </c>
      <c r="AM7" t="s">
        <v>47</v>
      </c>
      <c r="AN7" t="s">
        <v>65</v>
      </c>
      <c r="AO7" t="s">
        <v>165</v>
      </c>
    </row>
    <row r="8" spans="1:41" hidden="1" x14ac:dyDescent="0.25">
      <c r="A8" t="s">
        <v>166</v>
      </c>
      <c r="B8" t="s">
        <v>167</v>
      </c>
      <c r="C8" s="1" t="str">
        <f t="shared" si="0"/>
        <v>21:1061</v>
      </c>
      <c r="D8" s="1" t="str">
        <f t="shared" si="1"/>
        <v>21:0106</v>
      </c>
      <c r="E8" t="s">
        <v>168</v>
      </c>
      <c r="F8" t="s">
        <v>169</v>
      </c>
      <c r="H8">
        <v>49.055705000000003</v>
      </c>
      <c r="I8">
        <v>-119.56000349999999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170</v>
      </c>
      <c r="N8">
        <v>7</v>
      </c>
      <c r="O8" t="s">
        <v>110</v>
      </c>
      <c r="P8" t="s">
        <v>122</v>
      </c>
      <c r="Q8" t="s">
        <v>171</v>
      </c>
      <c r="R8" t="s">
        <v>172</v>
      </c>
      <c r="S8" t="s">
        <v>76</v>
      </c>
      <c r="T8" t="s">
        <v>51</v>
      </c>
      <c r="U8" t="s">
        <v>76</v>
      </c>
      <c r="V8" t="s">
        <v>86</v>
      </c>
      <c r="W8" t="s">
        <v>54</v>
      </c>
      <c r="X8" t="s">
        <v>46</v>
      </c>
      <c r="Y8" t="s">
        <v>137</v>
      </c>
      <c r="Z8" t="s">
        <v>56</v>
      </c>
      <c r="AA8" t="s">
        <v>46</v>
      </c>
      <c r="AB8" t="s">
        <v>62</v>
      </c>
      <c r="AC8" t="s">
        <v>58</v>
      </c>
      <c r="AD8" t="s">
        <v>85</v>
      </c>
      <c r="AE8" t="s">
        <v>56</v>
      </c>
      <c r="AF8" t="s">
        <v>173</v>
      </c>
      <c r="AG8" t="s">
        <v>174</v>
      </c>
      <c r="AH8" t="s">
        <v>62</v>
      </c>
      <c r="AI8" t="s">
        <v>62</v>
      </c>
      <c r="AJ8" t="s">
        <v>105</v>
      </c>
      <c r="AK8" t="s">
        <v>139</v>
      </c>
      <c r="AL8" t="s">
        <v>47</v>
      </c>
      <c r="AM8" t="s">
        <v>47</v>
      </c>
      <c r="AN8" t="s">
        <v>65</v>
      </c>
      <c r="AO8" t="s">
        <v>175</v>
      </c>
    </row>
    <row r="9" spans="1:41" hidden="1" x14ac:dyDescent="0.25">
      <c r="A9" t="s">
        <v>176</v>
      </c>
      <c r="B9" t="s">
        <v>177</v>
      </c>
      <c r="C9" s="1" t="str">
        <f t="shared" si="0"/>
        <v>21:1061</v>
      </c>
      <c r="D9" s="1" t="str">
        <f t="shared" si="1"/>
        <v>21:0106</v>
      </c>
      <c r="E9" t="s">
        <v>178</v>
      </c>
      <c r="F9" t="s">
        <v>179</v>
      </c>
      <c r="H9">
        <v>49.058727400000002</v>
      </c>
      <c r="I9">
        <v>-119.53724149999999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180</v>
      </c>
      <c r="N9">
        <v>8</v>
      </c>
      <c r="O9" t="s">
        <v>181</v>
      </c>
      <c r="P9" t="s">
        <v>108</v>
      </c>
      <c r="Q9" t="s">
        <v>138</v>
      </c>
      <c r="R9" t="s">
        <v>182</v>
      </c>
      <c r="S9" t="s">
        <v>183</v>
      </c>
      <c r="T9" t="s">
        <v>175</v>
      </c>
      <c r="U9" t="s">
        <v>184</v>
      </c>
      <c r="V9" t="s">
        <v>185</v>
      </c>
      <c r="W9" t="s">
        <v>102</v>
      </c>
      <c r="X9" t="s">
        <v>73</v>
      </c>
      <c r="Y9" t="s">
        <v>186</v>
      </c>
      <c r="Z9" t="s">
        <v>56</v>
      </c>
      <c r="AA9" t="s">
        <v>46</v>
      </c>
      <c r="AB9" t="s">
        <v>64</v>
      </c>
      <c r="AC9" t="s">
        <v>187</v>
      </c>
      <c r="AD9" t="s">
        <v>162</v>
      </c>
      <c r="AE9" t="s">
        <v>53</v>
      </c>
      <c r="AF9" t="s">
        <v>85</v>
      </c>
      <c r="AG9" t="s">
        <v>188</v>
      </c>
      <c r="AH9" t="s">
        <v>101</v>
      </c>
      <c r="AI9" t="s">
        <v>54</v>
      </c>
      <c r="AJ9" t="s">
        <v>73</v>
      </c>
      <c r="AK9" t="s">
        <v>130</v>
      </c>
      <c r="AL9" t="s">
        <v>47</v>
      </c>
      <c r="AM9" t="s">
        <v>47</v>
      </c>
      <c r="AN9" t="s">
        <v>189</v>
      </c>
      <c r="AO9" t="s">
        <v>190</v>
      </c>
    </row>
    <row r="10" spans="1:41" hidden="1" x14ac:dyDescent="0.25">
      <c r="A10" t="s">
        <v>191</v>
      </c>
      <c r="B10" t="s">
        <v>192</v>
      </c>
      <c r="C10" s="1" t="str">
        <f t="shared" si="0"/>
        <v>21:1061</v>
      </c>
      <c r="D10" s="1" t="str">
        <f t="shared" si="1"/>
        <v>21:0106</v>
      </c>
      <c r="E10" t="s">
        <v>193</v>
      </c>
      <c r="F10" t="s">
        <v>194</v>
      </c>
      <c r="H10">
        <v>49.052920100000001</v>
      </c>
      <c r="I10">
        <v>-119.528842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195</v>
      </c>
      <c r="N10">
        <v>9</v>
      </c>
      <c r="O10" t="s">
        <v>105</v>
      </c>
      <c r="P10" t="s">
        <v>52</v>
      </c>
      <c r="Q10" t="s">
        <v>196</v>
      </c>
      <c r="R10" t="s">
        <v>197</v>
      </c>
      <c r="S10" t="s">
        <v>145</v>
      </c>
      <c r="T10" t="s">
        <v>51</v>
      </c>
      <c r="U10" t="s">
        <v>175</v>
      </c>
      <c r="V10" t="s">
        <v>64</v>
      </c>
      <c r="W10" t="s">
        <v>149</v>
      </c>
      <c r="X10" t="s">
        <v>47</v>
      </c>
      <c r="Y10" t="s">
        <v>76</v>
      </c>
      <c r="Z10" t="s">
        <v>56</v>
      </c>
      <c r="AA10" t="s">
        <v>46</v>
      </c>
      <c r="AB10" t="s">
        <v>198</v>
      </c>
      <c r="AC10" t="s">
        <v>58</v>
      </c>
      <c r="AD10" t="s">
        <v>99</v>
      </c>
      <c r="AE10" t="s">
        <v>199</v>
      </c>
      <c r="AF10" t="s">
        <v>200</v>
      </c>
      <c r="AG10" t="s">
        <v>47</v>
      </c>
      <c r="AH10" t="s">
        <v>62</v>
      </c>
      <c r="AI10" t="s">
        <v>62</v>
      </c>
      <c r="AJ10" t="s">
        <v>60</v>
      </c>
      <c r="AK10" t="s">
        <v>78</v>
      </c>
      <c r="AL10" t="s">
        <v>47</v>
      </c>
      <c r="AM10" t="s">
        <v>47</v>
      </c>
      <c r="AN10" t="s">
        <v>65</v>
      </c>
      <c r="AO10" t="s">
        <v>98</v>
      </c>
    </row>
    <row r="11" spans="1:41" hidden="1" x14ac:dyDescent="0.25">
      <c r="A11" t="s">
        <v>201</v>
      </c>
      <c r="B11" t="s">
        <v>202</v>
      </c>
      <c r="C11" s="1" t="str">
        <f t="shared" si="0"/>
        <v>21:1061</v>
      </c>
      <c r="D11" s="1" t="str">
        <f t="shared" si="1"/>
        <v>21:0106</v>
      </c>
      <c r="E11" t="s">
        <v>203</v>
      </c>
      <c r="F11" t="s">
        <v>204</v>
      </c>
      <c r="H11">
        <v>49.057062100000003</v>
      </c>
      <c r="I11">
        <v>-119.6149956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205</v>
      </c>
      <c r="N11">
        <v>10</v>
      </c>
      <c r="O11" t="s">
        <v>206</v>
      </c>
      <c r="P11" t="s">
        <v>73</v>
      </c>
      <c r="Q11" t="s">
        <v>207</v>
      </c>
      <c r="R11" t="s">
        <v>208</v>
      </c>
      <c r="S11" t="s">
        <v>55</v>
      </c>
      <c r="T11" t="s">
        <v>52</v>
      </c>
      <c r="U11" t="s">
        <v>140</v>
      </c>
      <c r="V11" t="s">
        <v>125</v>
      </c>
      <c r="W11" t="s">
        <v>149</v>
      </c>
      <c r="X11" t="s">
        <v>46</v>
      </c>
      <c r="Y11" t="s">
        <v>73</v>
      </c>
      <c r="Z11" t="s">
        <v>56</v>
      </c>
      <c r="AA11" t="s">
        <v>46</v>
      </c>
      <c r="AB11" t="s">
        <v>199</v>
      </c>
      <c r="AC11" t="s">
        <v>98</v>
      </c>
      <c r="AD11" t="s">
        <v>73</v>
      </c>
      <c r="AE11" t="s">
        <v>199</v>
      </c>
      <c r="AF11" t="s">
        <v>122</v>
      </c>
      <c r="AG11" t="s">
        <v>46</v>
      </c>
      <c r="AH11" t="s">
        <v>62</v>
      </c>
      <c r="AI11" t="s">
        <v>62</v>
      </c>
      <c r="AJ11" t="s">
        <v>46</v>
      </c>
      <c r="AK11" t="s">
        <v>101</v>
      </c>
      <c r="AL11" t="s">
        <v>47</v>
      </c>
      <c r="AM11" t="s">
        <v>47</v>
      </c>
      <c r="AN11" t="s">
        <v>65</v>
      </c>
      <c r="AO11" t="s">
        <v>209</v>
      </c>
    </row>
    <row r="12" spans="1:41" hidden="1" x14ac:dyDescent="0.25">
      <c r="A12" t="s">
        <v>210</v>
      </c>
      <c r="B12" t="s">
        <v>211</v>
      </c>
      <c r="C12" s="1" t="str">
        <f t="shared" si="0"/>
        <v>21:1061</v>
      </c>
      <c r="D12" s="1" t="str">
        <f t="shared" si="1"/>
        <v>21:0106</v>
      </c>
      <c r="E12" t="s">
        <v>212</v>
      </c>
      <c r="F12" t="s">
        <v>213</v>
      </c>
      <c r="H12">
        <v>49.052692999999998</v>
      </c>
      <c r="I12">
        <v>-119.63579129999999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214</v>
      </c>
      <c r="N12">
        <v>11</v>
      </c>
      <c r="O12" t="s">
        <v>129</v>
      </c>
      <c r="P12" t="s">
        <v>73</v>
      </c>
      <c r="Q12" t="s">
        <v>215</v>
      </c>
      <c r="R12" t="s">
        <v>216</v>
      </c>
      <c r="S12" t="s">
        <v>99</v>
      </c>
      <c r="T12" t="s">
        <v>217</v>
      </c>
      <c r="U12" t="s">
        <v>121</v>
      </c>
      <c r="V12" t="s">
        <v>87</v>
      </c>
      <c r="W12" t="s">
        <v>60</v>
      </c>
      <c r="X12" t="s">
        <v>47</v>
      </c>
      <c r="Y12" t="s">
        <v>209</v>
      </c>
      <c r="Z12" t="s">
        <v>56</v>
      </c>
      <c r="AA12" t="s">
        <v>46</v>
      </c>
      <c r="AB12" t="s">
        <v>54</v>
      </c>
      <c r="AC12" t="s">
        <v>218</v>
      </c>
      <c r="AD12" t="s">
        <v>98</v>
      </c>
      <c r="AE12" t="s">
        <v>84</v>
      </c>
      <c r="AF12" t="s">
        <v>55</v>
      </c>
      <c r="AG12" t="s">
        <v>161</v>
      </c>
      <c r="AH12" t="s">
        <v>54</v>
      </c>
      <c r="AI12" t="s">
        <v>62</v>
      </c>
      <c r="AJ12" t="s">
        <v>139</v>
      </c>
      <c r="AK12" t="s">
        <v>185</v>
      </c>
      <c r="AL12" t="s">
        <v>47</v>
      </c>
      <c r="AM12" t="s">
        <v>47</v>
      </c>
      <c r="AN12" t="s">
        <v>65</v>
      </c>
      <c r="AO12" t="s">
        <v>217</v>
      </c>
    </row>
    <row r="13" spans="1:41" hidden="1" x14ac:dyDescent="0.25">
      <c r="A13" t="s">
        <v>219</v>
      </c>
      <c r="B13" t="s">
        <v>220</v>
      </c>
      <c r="C13" s="1" t="str">
        <f t="shared" si="0"/>
        <v>21:1061</v>
      </c>
      <c r="D13" s="1" t="str">
        <f t="shared" si="1"/>
        <v>21:0106</v>
      </c>
      <c r="E13" t="s">
        <v>221</v>
      </c>
      <c r="F13" t="s">
        <v>222</v>
      </c>
      <c r="H13">
        <v>49.046282099999999</v>
      </c>
      <c r="I13">
        <v>-119.6344393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223</v>
      </c>
      <c r="N13">
        <v>12</v>
      </c>
      <c r="O13" t="s">
        <v>224</v>
      </c>
      <c r="P13" t="s">
        <v>121</v>
      </c>
      <c r="Q13" t="s">
        <v>159</v>
      </c>
      <c r="R13" t="s">
        <v>145</v>
      </c>
      <c r="S13" t="s">
        <v>162</v>
      </c>
      <c r="T13" t="s">
        <v>225</v>
      </c>
      <c r="U13" t="s">
        <v>226</v>
      </c>
      <c r="V13" t="s">
        <v>61</v>
      </c>
      <c r="W13" t="s">
        <v>227</v>
      </c>
      <c r="X13" t="s">
        <v>122</v>
      </c>
      <c r="Y13" t="s">
        <v>165</v>
      </c>
      <c r="Z13" t="s">
        <v>56</v>
      </c>
      <c r="AA13" t="s">
        <v>46</v>
      </c>
      <c r="AB13" t="s">
        <v>110</v>
      </c>
      <c r="AC13" t="s">
        <v>124</v>
      </c>
      <c r="AD13" t="s">
        <v>187</v>
      </c>
      <c r="AE13" t="s">
        <v>53</v>
      </c>
      <c r="AF13" t="s">
        <v>50</v>
      </c>
      <c r="AG13" t="s">
        <v>86</v>
      </c>
      <c r="AH13" t="s">
        <v>61</v>
      </c>
      <c r="AI13" t="s">
        <v>57</v>
      </c>
      <c r="AJ13" t="s">
        <v>228</v>
      </c>
      <c r="AK13" t="s">
        <v>61</v>
      </c>
      <c r="AL13" t="s">
        <v>47</v>
      </c>
      <c r="AM13" t="s">
        <v>47</v>
      </c>
      <c r="AN13" t="s">
        <v>65</v>
      </c>
      <c r="AO13" t="s">
        <v>165</v>
      </c>
    </row>
    <row r="14" spans="1:41" hidden="1" x14ac:dyDescent="0.25">
      <c r="A14" t="s">
        <v>229</v>
      </c>
      <c r="B14" t="s">
        <v>230</v>
      </c>
      <c r="C14" s="1" t="str">
        <f t="shared" si="0"/>
        <v>21:1061</v>
      </c>
      <c r="D14" s="1" t="str">
        <f t="shared" si="1"/>
        <v>21:0106</v>
      </c>
      <c r="E14" t="s">
        <v>231</v>
      </c>
      <c r="F14" t="s">
        <v>232</v>
      </c>
      <c r="H14">
        <v>49.005023299999998</v>
      </c>
      <c r="I14">
        <v>-119.6602396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233</v>
      </c>
      <c r="N14">
        <v>13</v>
      </c>
      <c r="O14" t="s">
        <v>108</v>
      </c>
      <c r="P14" t="s">
        <v>137</v>
      </c>
      <c r="Q14" t="s">
        <v>234</v>
      </c>
      <c r="R14" t="s">
        <v>235</v>
      </c>
      <c r="S14" t="s">
        <v>236</v>
      </c>
      <c r="T14" t="s">
        <v>112</v>
      </c>
      <c r="U14" t="s">
        <v>237</v>
      </c>
      <c r="V14" t="s">
        <v>125</v>
      </c>
      <c r="W14" t="s">
        <v>238</v>
      </c>
      <c r="X14" t="s">
        <v>73</v>
      </c>
      <c r="Y14" t="s">
        <v>239</v>
      </c>
      <c r="Z14" t="s">
        <v>199</v>
      </c>
      <c r="AA14" t="s">
        <v>46</v>
      </c>
      <c r="AB14" t="s">
        <v>63</v>
      </c>
      <c r="AC14" t="s">
        <v>240</v>
      </c>
      <c r="AD14" t="s">
        <v>241</v>
      </c>
      <c r="AE14" t="s">
        <v>149</v>
      </c>
      <c r="AF14" t="s">
        <v>175</v>
      </c>
      <c r="AG14" t="s">
        <v>242</v>
      </c>
      <c r="AH14" t="s">
        <v>105</v>
      </c>
      <c r="AI14" t="s">
        <v>174</v>
      </c>
      <c r="AJ14" t="s">
        <v>143</v>
      </c>
      <c r="AK14" t="s">
        <v>130</v>
      </c>
      <c r="AL14" t="s">
        <v>47</v>
      </c>
      <c r="AM14" t="s">
        <v>47</v>
      </c>
      <c r="AN14" t="s">
        <v>152</v>
      </c>
      <c r="AO14" t="s">
        <v>243</v>
      </c>
    </row>
    <row r="15" spans="1:41" hidden="1" x14ac:dyDescent="0.25">
      <c r="A15" t="s">
        <v>244</v>
      </c>
      <c r="B15" t="s">
        <v>245</v>
      </c>
      <c r="C15" s="1" t="str">
        <f t="shared" si="0"/>
        <v>21:1061</v>
      </c>
      <c r="D15" s="1" t="str">
        <f t="shared" si="1"/>
        <v>21:0106</v>
      </c>
      <c r="E15" t="s">
        <v>246</v>
      </c>
      <c r="F15" t="s">
        <v>247</v>
      </c>
      <c r="H15">
        <v>49.027530200000001</v>
      </c>
      <c r="I15">
        <v>-119.6887076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248</v>
      </c>
      <c r="N15">
        <v>14</v>
      </c>
      <c r="O15" t="s">
        <v>158</v>
      </c>
      <c r="P15" t="s">
        <v>47</v>
      </c>
      <c r="Q15" t="s">
        <v>249</v>
      </c>
      <c r="R15" t="s">
        <v>47</v>
      </c>
      <c r="S15" t="s">
        <v>218</v>
      </c>
      <c r="T15" t="s">
        <v>59</v>
      </c>
      <c r="U15" t="s">
        <v>250</v>
      </c>
      <c r="V15" t="s">
        <v>130</v>
      </c>
      <c r="W15" t="s">
        <v>111</v>
      </c>
      <c r="X15" t="s">
        <v>73</v>
      </c>
      <c r="Y15" t="s">
        <v>80</v>
      </c>
      <c r="Z15" t="s">
        <v>56</v>
      </c>
      <c r="AA15" t="s">
        <v>46</v>
      </c>
      <c r="AB15" t="s">
        <v>78</v>
      </c>
      <c r="AC15" t="s">
        <v>209</v>
      </c>
      <c r="AD15" t="s">
        <v>251</v>
      </c>
      <c r="AE15" t="s">
        <v>46</v>
      </c>
      <c r="AF15" t="s">
        <v>66</v>
      </c>
      <c r="AG15" t="s">
        <v>111</v>
      </c>
      <c r="AH15" t="s">
        <v>185</v>
      </c>
      <c r="AI15" t="s">
        <v>57</v>
      </c>
      <c r="AJ15" t="s">
        <v>163</v>
      </c>
      <c r="AK15" t="s">
        <v>51</v>
      </c>
      <c r="AL15" t="s">
        <v>47</v>
      </c>
      <c r="AM15" t="s">
        <v>47</v>
      </c>
      <c r="AN15" t="s">
        <v>65</v>
      </c>
      <c r="AO15" t="s">
        <v>104</v>
      </c>
    </row>
    <row r="16" spans="1:41" hidden="1" x14ac:dyDescent="0.25">
      <c r="A16" t="s">
        <v>252</v>
      </c>
      <c r="B16" t="s">
        <v>253</v>
      </c>
      <c r="C16" s="1" t="str">
        <f t="shared" si="0"/>
        <v>21:1061</v>
      </c>
      <c r="D16" s="1" t="str">
        <f t="shared" si="1"/>
        <v>21:0106</v>
      </c>
      <c r="E16" t="s">
        <v>254</v>
      </c>
      <c r="F16" t="s">
        <v>255</v>
      </c>
      <c r="H16">
        <v>49.074996400000003</v>
      </c>
      <c r="I16">
        <v>-119.72862979999999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256</v>
      </c>
      <c r="N16">
        <v>15</v>
      </c>
      <c r="O16" t="s">
        <v>76</v>
      </c>
      <c r="P16" t="s">
        <v>55</v>
      </c>
      <c r="Q16" t="s">
        <v>159</v>
      </c>
      <c r="R16" t="s">
        <v>225</v>
      </c>
      <c r="S16" t="s">
        <v>225</v>
      </c>
      <c r="T16" t="s">
        <v>127</v>
      </c>
      <c r="U16" t="s">
        <v>186</v>
      </c>
      <c r="V16" t="s">
        <v>58</v>
      </c>
      <c r="W16" t="s">
        <v>257</v>
      </c>
      <c r="X16" t="s">
        <v>46</v>
      </c>
      <c r="Y16" t="s">
        <v>217</v>
      </c>
      <c r="Z16" t="s">
        <v>56</v>
      </c>
      <c r="AA16" t="s">
        <v>73</v>
      </c>
      <c r="AB16" t="s">
        <v>149</v>
      </c>
      <c r="AC16" t="s">
        <v>49</v>
      </c>
      <c r="AD16" t="s">
        <v>258</v>
      </c>
      <c r="AE16" t="s">
        <v>235</v>
      </c>
      <c r="AF16" t="s">
        <v>259</v>
      </c>
      <c r="AG16" t="s">
        <v>78</v>
      </c>
      <c r="AH16" t="s">
        <v>198</v>
      </c>
      <c r="AI16" t="s">
        <v>62</v>
      </c>
      <c r="AJ16" t="s">
        <v>260</v>
      </c>
      <c r="AK16" t="s">
        <v>175</v>
      </c>
      <c r="AL16" t="s">
        <v>47</v>
      </c>
      <c r="AM16" t="s">
        <v>47</v>
      </c>
      <c r="AN16" t="s">
        <v>65</v>
      </c>
      <c r="AO16" t="s">
        <v>90</v>
      </c>
    </row>
    <row r="17" spans="1:41" hidden="1" x14ac:dyDescent="0.25">
      <c r="A17" t="s">
        <v>261</v>
      </c>
      <c r="B17" t="s">
        <v>262</v>
      </c>
      <c r="C17" s="1" t="str">
        <f t="shared" si="0"/>
        <v>21:1061</v>
      </c>
      <c r="D17" s="1" t="str">
        <f t="shared" si="1"/>
        <v>21:0106</v>
      </c>
      <c r="E17" t="s">
        <v>263</v>
      </c>
      <c r="F17" t="s">
        <v>264</v>
      </c>
      <c r="H17">
        <v>49.053883900000002</v>
      </c>
      <c r="I17">
        <v>-119.7330307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265</v>
      </c>
      <c r="N17">
        <v>16</v>
      </c>
      <c r="O17" t="s">
        <v>266</v>
      </c>
      <c r="P17" t="s">
        <v>267</v>
      </c>
      <c r="Q17" t="s">
        <v>215</v>
      </c>
      <c r="R17" t="s">
        <v>127</v>
      </c>
      <c r="S17" t="s">
        <v>268</v>
      </c>
      <c r="T17" t="s">
        <v>85</v>
      </c>
      <c r="U17" t="s">
        <v>269</v>
      </c>
      <c r="V17" t="s">
        <v>270</v>
      </c>
      <c r="W17" t="s">
        <v>271</v>
      </c>
      <c r="X17" t="s">
        <v>52</v>
      </c>
      <c r="Y17" t="s">
        <v>272</v>
      </c>
      <c r="Z17" t="s">
        <v>56</v>
      </c>
      <c r="AA17" t="s">
        <v>46</v>
      </c>
      <c r="AB17" t="s">
        <v>78</v>
      </c>
      <c r="AC17" t="s">
        <v>58</v>
      </c>
      <c r="AD17" t="s">
        <v>273</v>
      </c>
      <c r="AE17" t="s">
        <v>46</v>
      </c>
      <c r="AF17" t="s">
        <v>85</v>
      </c>
      <c r="AG17" t="s">
        <v>274</v>
      </c>
      <c r="AH17" t="s">
        <v>61</v>
      </c>
      <c r="AI17" t="s">
        <v>174</v>
      </c>
      <c r="AJ17" t="s">
        <v>76</v>
      </c>
      <c r="AK17" t="s">
        <v>55</v>
      </c>
      <c r="AL17" t="s">
        <v>47</v>
      </c>
      <c r="AM17" t="s">
        <v>47</v>
      </c>
      <c r="AN17" t="s">
        <v>275</v>
      </c>
      <c r="AO17" t="s">
        <v>225</v>
      </c>
    </row>
    <row r="18" spans="1:41" hidden="1" x14ac:dyDescent="0.25">
      <c r="A18" t="s">
        <v>276</v>
      </c>
      <c r="B18" t="s">
        <v>277</v>
      </c>
      <c r="C18" s="1" t="str">
        <f t="shared" si="0"/>
        <v>21:1061</v>
      </c>
      <c r="D18" s="1" t="str">
        <f t="shared" si="1"/>
        <v>21:0106</v>
      </c>
      <c r="E18" t="s">
        <v>278</v>
      </c>
      <c r="F18" t="s">
        <v>279</v>
      </c>
      <c r="H18">
        <v>49.0231207</v>
      </c>
      <c r="I18">
        <v>-119.7391829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280</v>
      </c>
      <c r="N18">
        <v>17</v>
      </c>
      <c r="O18" t="s">
        <v>81</v>
      </c>
      <c r="P18" t="s">
        <v>47</v>
      </c>
      <c r="Q18" t="s">
        <v>281</v>
      </c>
      <c r="R18" t="s">
        <v>150</v>
      </c>
      <c r="S18" t="s">
        <v>106</v>
      </c>
      <c r="T18" t="s">
        <v>58</v>
      </c>
      <c r="U18" t="s">
        <v>186</v>
      </c>
      <c r="V18" t="s">
        <v>282</v>
      </c>
      <c r="W18" t="s">
        <v>224</v>
      </c>
      <c r="X18" t="s">
        <v>58</v>
      </c>
      <c r="Y18" t="s">
        <v>80</v>
      </c>
      <c r="Z18" t="s">
        <v>56</v>
      </c>
      <c r="AA18" t="s">
        <v>73</v>
      </c>
      <c r="AB18" t="s">
        <v>63</v>
      </c>
      <c r="AC18" t="s">
        <v>58</v>
      </c>
      <c r="AD18" t="s">
        <v>121</v>
      </c>
      <c r="AE18" t="s">
        <v>199</v>
      </c>
      <c r="AF18" t="s">
        <v>58</v>
      </c>
      <c r="AG18" t="s">
        <v>52</v>
      </c>
      <c r="AH18" t="s">
        <v>64</v>
      </c>
      <c r="AI18" t="s">
        <v>46</v>
      </c>
      <c r="AJ18" t="s">
        <v>108</v>
      </c>
      <c r="AK18" t="s">
        <v>283</v>
      </c>
      <c r="AL18" t="s">
        <v>47</v>
      </c>
      <c r="AM18" t="s">
        <v>47</v>
      </c>
      <c r="AN18" t="s">
        <v>284</v>
      </c>
      <c r="AO18" t="s">
        <v>99</v>
      </c>
    </row>
    <row r="19" spans="1:41" hidden="1" x14ac:dyDescent="0.25">
      <c r="A19" t="s">
        <v>285</v>
      </c>
      <c r="B19" t="s">
        <v>286</v>
      </c>
      <c r="C19" s="1" t="str">
        <f t="shared" si="0"/>
        <v>21:1061</v>
      </c>
      <c r="D19" s="1" t="str">
        <f t="shared" si="1"/>
        <v>21:0106</v>
      </c>
      <c r="E19" t="s">
        <v>278</v>
      </c>
      <c r="F19" t="s">
        <v>287</v>
      </c>
      <c r="H19">
        <v>49.0231207</v>
      </c>
      <c r="I19">
        <v>-119.7391829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288</v>
      </c>
      <c r="N19">
        <v>18</v>
      </c>
      <c r="O19" t="s">
        <v>161</v>
      </c>
      <c r="P19" t="s">
        <v>108</v>
      </c>
      <c r="Q19" t="s">
        <v>289</v>
      </c>
      <c r="R19" t="s">
        <v>88</v>
      </c>
      <c r="S19" t="s">
        <v>290</v>
      </c>
      <c r="T19" t="s">
        <v>55</v>
      </c>
      <c r="U19" t="s">
        <v>120</v>
      </c>
      <c r="V19" t="s">
        <v>260</v>
      </c>
      <c r="W19" t="s">
        <v>129</v>
      </c>
      <c r="X19" t="s">
        <v>55</v>
      </c>
      <c r="Y19" t="s">
        <v>187</v>
      </c>
      <c r="Z19" t="s">
        <v>56</v>
      </c>
      <c r="AA19" t="s">
        <v>73</v>
      </c>
      <c r="AB19" t="s">
        <v>81</v>
      </c>
      <c r="AC19" t="s">
        <v>58</v>
      </c>
      <c r="AD19" t="s">
        <v>291</v>
      </c>
      <c r="AE19" t="s">
        <v>84</v>
      </c>
      <c r="AF19" t="s">
        <v>58</v>
      </c>
      <c r="AG19" t="s">
        <v>292</v>
      </c>
      <c r="AH19" t="s">
        <v>61</v>
      </c>
      <c r="AI19" t="s">
        <v>198</v>
      </c>
      <c r="AJ19" t="s">
        <v>76</v>
      </c>
      <c r="AK19" t="s">
        <v>293</v>
      </c>
      <c r="AL19" t="s">
        <v>122</v>
      </c>
      <c r="AM19" t="s">
        <v>47</v>
      </c>
      <c r="AN19" t="s">
        <v>294</v>
      </c>
      <c r="AO19" t="s">
        <v>82</v>
      </c>
    </row>
    <row r="20" spans="1:41" hidden="1" x14ac:dyDescent="0.25">
      <c r="A20" t="s">
        <v>295</v>
      </c>
      <c r="B20" t="s">
        <v>296</v>
      </c>
      <c r="C20" s="1" t="str">
        <f t="shared" si="0"/>
        <v>21:1061</v>
      </c>
      <c r="D20" s="1" t="str">
        <f t="shared" si="1"/>
        <v>21:0106</v>
      </c>
      <c r="E20" t="s">
        <v>297</v>
      </c>
      <c r="F20" t="s">
        <v>298</v>
      </c>
      <c r="H20">
        <v>49.0567791</v>
      </c>
      <c r="I20">
        <v>-119.7696724</v>
      </c>
      <c r="J20" s="1" t="str">
        <f t="shared" si="2"/>
        <v>NGR bulk stream sediment</v>
      </c>
      <c r="K20" s="1" t="str">
        <f t="shared" si="3"/>
        <v>&lt;177 micron (NGR)</v>
      </c>
      <c r="L20">
        <v>2</v>
      </c>
      <c r="M20" t="s">
        <v>45</v>
      </c>
      <c r="N20">
        <v>19</v>
      </c>
      <c r="O20" t="s">
        <v>51</v>
      </c>
      <c r="P20" t="s">
        <v>58</v>
      </c>
      <c r="Q20" t="s">
        <v>299</v>
      </c>
      <c r="R20" t="s">
        <v>267</v>
      </c>
      <c r="S20" t="s">
        <v>300</v>
      </c>
      <c r="T20" t="s">
        <v>108</v>
      </c>
      <c r="U20" t="s">
        <v>197</v>
      </c>
      <c r="V20" t="s">
        <v>73</v>
      </c>
      <c r="W20" t="s">
        <v>111</v>
      </c>
      <c r="X20" t="s">
        <v>137</v>
      </c>
      <c r="Y20" t="s">
        <v>272</v>
      </c>
      <c r="Z20" t="s">
        <v>56</v>
      </c>
      <c r="AA20" t="s">
        <v>46</v>
      </c>
      <c r="AB20" t="s">
        <v>161</v>
      </c>
      <c r="AC20" t="s">
        <v>58</v>
      </c>
      <c r="AD20" t="s">
        <v>184</v>
      </c>
      <c r="AE20" t="s">
        <v>174</v>
      </c>
      <c r="AF20" t="s">
        <v>85</v>
      </c>
      <c r="AG20" t="s">
        <v>96</v>
      </c>
      <c r="AH20" t="s">
        <v>235</v>
      </c>
      <c r="AI20" t="s">
        <v>87</v>
      </c>
      <c r="AJ20" t="s">
        <v>76</v>
      </c>
      <c r="AK20" t="s">
        <v>209</v>
      </c>
      <c r="AL20" t="s">
        <v>47</v>
      </c>
      <c r="AM20" t="s">
        <v>122</v>
      </c>
      <c r="AN20" t="s">
        <v>301</v>
      </c>
      <c r="AO20" t="s">
        <v>165</v>
      </c>
    </row>
    <row r="21" spans="1:41" hidden="1" x14ac:dyDescent="0.25">
      <c r="A21" t="s">
        <v>302</v>
      </c>
      <c r="B21" t="s">
        <v>303</v>
      </c>
      <c r="C21" s="1" t="str">
        <f t="shared" si="0"/>
        <v>21:1061</v>
      </c>
      <c r="D21" s="1" t="str">
        <f t="shared" si="1"/>
        <v>21:0106</v>
      </c>
      <c r="E21" t="s">
        <v>304</v>
      </c>
      <c r="F21" t="s">
        <v>305</v>
      </c>
      <c r="H21">
        <v>49.081797000000002</v>
      </c>
      <c r="I21">
        <v>-119.77391350000001</v>
      </c>
      <c r="J21" s="1" t="str">
        <f t="shared" si="2"/>
        <v>NGR bulk stream sediment</v>
      </c>
      <c r="K21" s="1" t="str">
        <f t="shared" si="3"/>
        <v>&lt;177 micron (NGR)</v>
      </c>
      <c r="L21">
        <v>2</v>
      </c>
      <c r="M21" t="s">
        <v>71</v>
      </c>
      <c r="N21">
        <v>20</v>
      </c>
      <c r="O21" t="s">
        <v>63</v>
      </c>
      <c r="P21" t="s">
        <v>73</v>
      </c>
      <c r="Q21" t="s">
        <v>289</v>
      </c>
      <c r="R21" t="s">
        <v>72</v>
      </c>
      <c r="S21" t="s">
        <v>100</v>
      </c>
      <c r="T21" t="s">
        <v>76</v>
      </c>
      <c r="U21" t="s">
        <v>306</v>
      </c>
      <c r="V21" t="s">
        <v>60</v>
      </c>
      <c r="W21" t="s">
        <v>292</v>
      </c>
      <c r="X21" t="s">
        <v>55</v>
      </c>
      <c r="Y21" t="s">
        <v>107</v>
      </c>
      <c r="Z21" t="s">
        <v>56</v>
      </c>
      <c r="AA21" t="s">
        <v>46</v>
      </c>
      <c r="AB21" t="s">
        <v>79</v>
      </c>
      <c r="AC21" t="s">
        <v>58</v>
      </c>
      <c r="AD21" t="s">
        <v>184</v>
      </c>
      <c r="AE21" t="s">
        <v>53</v>
      </c>
      <c r="AF21" t="s">
        <v>55</v>
      </c>
      <c r="AG21" t="s">
        <v>307</v>
      </c>
      <c r="AH21" t="s">
        <v>81</v>
      </c>
      <c r="AI21" t="s">
        <v>185</v>
      </c>
      <c r="AJ21" t="s">
        <v>85</v>
      </c>
      <c r="AK21" t="s">
        <v>58</v>
      </c>
      <c r="AL21" t="s">
        <v>47</v>
      </c>
      <c r="AM21" t="s">
        <v>122</v>
      </c>
      <c r="AN21" t="s">
        <v>299</v>
      </c>
      <c r="AO21" t="s">
        <v>306</v>
      </c>
    </row>
    <row r="22" spans="1:41" hidden="1" x14ac:dyDescent="0.25">
      <c r="A22" t="s">
        <v>308</v>
      </c>
      <c r="B22" t="s">
        <v>309</v>
      </c>
      <c r="C22" s="1" t="str">
        <f t="shared" si="0"/>
        <v>21:1061</v>
      </c>
      <c r="D22" s="1" t="str">
        <f t="shared" si="1"/>
        <v>21:0106</v>
      </c>
      <c r="E22" t="s">
        <v>310</v>
      </c>
      <c r="F22" t="s">
        <v>311</v>
      </c>
      <c r="H22">
        <v>49.021957999999998</v>
      </c>
      <c r="I22">
        <v>-119.76900999999999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95</v>
      </c>
      <c r="N22">
        <v>21</v>
      </c>
      <c r="O22" t="s">
        <v>62</v>
      </c>
      <c r="P22" t="s">
        <v>47</v>
      </c>
      <c r="Q22" t="s">
        <v>281</v>
      </c>
      <c r="R22" t="s">
        <v>127</v>
      </c>
      <c r="S22" t="s">
        <v>107</v>
      </c>
      <c r="T22" t="s">
        <v>58</v>
      </c>
      <c r="U22" t="s">
        <v>217</v>
      </c>
      <c r="V22" t="s">
        <v>282</v>
      </c>
      <c r="W22" t="s">
        <v>142</v>
      </c>
      <c r="X22" t="s">
        <v>51</v>
      </c>
      <c r="Y22" t="s">
        <v>141</v>
      </c>
      <c r="Z22" t="s">
        <v>56</v>
      </c>
      <c r="AA22" t="s">
        <v>108</v>
      </c>
      <c r="AB22" t="s">
        <v>79</v>
      </c>
      <c r="AC22" t="s">
        <v>58</v>
      </c>
      <c r="AD22" t="s">
        <v>126</v>
      </c>
      <c r="AE22" t="s">
        <v>56</v>
      </c>
      <c r="AF22" t="s">
        <v>58</v>
      </c>
      <c r="AG22" t="s">
        <v>227</v>
      </c>
      <c r="AH22" t="s">
        <v>87</v>
      </c>
      <c r="AI22" t="s">
        <v>149</v>
      </c>
      <c r="AJ22" t="s">
        <v>88</v>
      </c>
      <c r="AK22" t="s">
        <v>312</v>
      </c>
      <c r="AL22" t="s">
        <v>47</v>
      </c>
      <c r="AM22" t="s">
        <v>47</v>
      </c>
      <c r="AN22" t="s">
        <v>313</v>
      </c>
      <c r="AO22" t="s">
        <v>90</v>
      </c>
    </row>
    <row r="23" spans="1:41" hidden="1" x14ac:dyDescent="0.25">
      <c r="A23" t="s">
        <v>314</v>
      </c>
      <c r="B23" t="s">
        <v>315</v>
      </c>
      <c r="C23" s="1" t="str">
        <f t="shared" si="0"/>
        <v>21:1061</v>
      </c>
      <c r="D23" s="1" t="str">
        <f t="shared" si="1"/>
        <v>21:0106</v>
      </c>
      <c r="E23" t="s">
        <v>316</v>
      </c>
      <c r="F23" t="s">
        <v>317</v>
      </c>
      <c r="H23">
        <v>49.025377400000004</v>
      </c>
      <c r="I23">
        <v>-119.7682422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117</v>
      </c>
      <c r="N23">
        <v>22</v>
      </c>
      <c r="O23" t="s">
        <v>122</v>
      </c>
      <c r="P23" t="s">
        <v>47</v>
      </c>
      <c r="Q23" t="s">
        <v>318</v>
      </c>
      <c r="R23" t="s">
        <v>143</v>
      </c>
      <c r="S23" t="s">
        <v>100</v>
      </c>
      <c r="T23" t="s">
        <v>108</v>
      </c>
      <c r="U23" t="s">
        <v>218</v>
      </c>
      <c r="V23" t="s">
        <v>151</v>
      </c>
      <c r="W23" t="s">
        <v>319</v>
      </c>
      <c r="X23" t="s">
        <v>85</v>
      </c>
      <c r="Y23" t="s">
        <v>107</v>
      </c>
      <c r="Z23" t="s">
        <v>56</v>
      </c>
      <c r="AA23" t="s">
        <v>46</v>
      </c>
      <c r="AB23" t="s">
        <v>139</v>
      </c>
      <c r="AC23" t="s">
        <v>58</v>
      </c>
      <c r="AD23" t="s">
        <v>320</v>
      </c>
      <c r="AE23" t="s">
        <v>57</v>
      </c>
      <c r="AF23" t="s">
        <v>108</v>
      </c>
      <c r="AG23" t="s">
        <v>319</v>
      </c>
      <c r="AH23" t="s">
        <v>125</v>
      </c>
      <c r="AI23" t="s">
        <v>110</v>
      </c>
      <c r="AJ23" t="s">
        <v>209</v>
      </c>
      <c r="AK23" t="s">
        <v>321</v>
      </c>
      <c r="AL23" t="s">
        <v>47</v>
      </c>
      <c r="AM23" t="s">
        <v>122</v>
      </c>
      <c r="AN23" t="s">
        <v>322</v>
      </c>
      <c r="AO23" t="s">
        <v>165</v>
      </c>
    </row>
    <row r="24" spans="1:41" hidden="1" x14ac:dyDescent="0.25">
      <c r="A24" t="s">
        <v>323</v>
      </c>
      <c r="B24" t="s">
        <v>324</v>
      </c>
      <c r="C24" s="1" t="str">
        <f t="shared" si="0"/>
        <v>21:1061</v>
      </c>
      <c r="D24" s="1" t="str">
        <f t="shared" si="1"/>
        <v>21:0106</v>
      </c>
      <c r="E24" t="s">
        <v>325</v>
      </c>
      <c r="F24" t="s">
        <v>326</v>
      </c>
      <c r="H24">
        <v>49.021878600000001</v>
      </c>
      <c r="I24">
        <v>-119.7603187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136</v>
      </c>
      <c r="N24">
        <v>23</v>
      </c>
      <c r="O24" t="s">
        <v>110</v>
      </c>
      <c r="P24" t="s">
        <v>47</v>
      </c>
      <c r="Q24" t="s">
        <v>327</v>
      </c>
      <c r="R24" t="s">
        <v>228</v>
      </c>
      <c r="S24" t="s">
        <v>328</v>
      </c>
      <c r="T24" t="s">
        <v>85</v>
      </c>
      <c r="U24" t="s">
        <v>329</v>
      </c>
      <c r="V24" t="s">
        <v>122</v>
      </c>
      <c r="W24" t="s">
        <v>111</v>
      </c>
      <c r="X24" t="s">
        <v>330</v>
      </c>
      <c r="Y24" t="s">
        <v>272</v>
      </c>
      <c r="Z24" t="s">
        <v>199</v>
      </c>
      <c r="AA24" t="s">
        <v>46</v>
      </c>
      <c r="AB24" t="s">
        <v>122</v>
      </c>
      <c r="AC24" t="s">
        <v>98</v>
      </c>
      <c r="AD24" t="s">
        <v>331</v>
      </c>
      <c r="AE24" t="s">
        <v>84</v>
      </c>
      <c r="AF24" t="s">
        <v>85</v>
      </c>
      <c r="AG24" t="s">
        <v>148</v>
      </c>
      <c r="AH24" t="s">
        <v>105</v>
      </c>
      <c r="AI24" t="s">
        <v>87</v>
      </c>
      <c r="AJ24" t="s">
        <v>55</v>
      </c>
      <c r="AK24" t="s">
        <v>319</v>
      </c>
      <c r="AL24" t="s">
        <v>47</v>
      </c>
      <c r="AM24" t="s">
        <v>122</v>
      </c>
      <c r="AN24" t="s">
        <v>189</v>
      </c>
      <c r="AO24" t="s">
        <v>80</v>
      </c>
    </row>
    <row r="25" spans="1:41" hidden="1" x14ac:dyDescent="0.25">
      <c r="A25" t="s">
        <v>332</v>
      </c>
      <c r="B25" t="s">
        <v>333</v>
      </c>
      <c r="C25" s="1" t="str">
        <f t="shared" si="0"/>
        <v>21:1061</v>
      </c>
      <c r="D25" s="1" t="str">
        <f t="shared" si="1"/>
        <v>21:0106</v>
      </c>
      <c r="E25" t="s">
        <v>334</v>
      </c>
      <c r="F25" t="s">
        <v>335</v>
      </c>
      <c r="H25">
        <v>49.090309599999998</v>
      </c>
      <c r="I25">
        <v>-119.7400042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157</v>
      </c>
      <c r="N25">
        <v>24</v>
      </c>
      <c r="O25" t="s">
        <v>336</v>
      </c>
      <c r="P25" t="s">
        <v>122</v>
      </c>
      <c r="Q25" t="s">
        <v>337</v>
      </c>
      <c r="R25" t="s">
        <v>173</v>
      </c>
      <c r="S25" t="s">
        <v>75</v>
      </c>
      <c r="T25" t="s">
        <v>98</v>
      </c>
      <c r="U25" t="s">
        <v>146</v>
      </c>
      <c r="V25" t="s">
        <v>111</v>
      </c>
      <c r="W25" t="s">
        <v>336</v>
      </c>
      <c r="X25" t="s">
        <v>73</v>
      </c>
      <c r="Y25" t="s">
        <v>80</v>
      </c>
      <c r="Z25" t="s">
        <v>56</v>
      </c>
      <c r="AA25" t="s">
        <v>46</v>
      </c>
      <c r="AB25" t="s">
        <v>130</v>
      </c>
      <c r="AC25" t="s">
        <v>141</v>
      </c>
      <c r="AD25" t="s">
        <v>184</v>
      </c>
      <c r="AE25" t="s">
        <v>174</v>
      </c>
      <c r="AF25" t="s">
        <v>66</v>
      </c>
      <c r="AG25" t="s">
        <v>266</v>
      </c>
      <c r="AH25" t="s">
        <v>110</v>
      </c>
      <c r="AI25" t="s">
        <v>54</v>
      </c>
      <c r="AJ25" t="s">
        <v>58</v>
      </c>
      <c r="AK25" t="s">
        <v>128</v>
      </c>
      <c r="AL25" t="s">
        <v>47</v>
      </c>
      <c r="AM25" t="s">
        <v>47</v>
      </c>
      <c r="AN25" t="s">
        <v>65</v>
      </c>
      <c r="AO25" t="s">
        <v>59</v>
      </c>
    </row>
    <row r="26" spans="1:41" hidden="1" x14ac:dyDescent="0.25">
      <c r="A26" t="s">
        <v>338</v>
      </c>
      <c r="B26" t="s">
        <v>339</v>
      </c>
      <c r="C26" s="1" t="str">
        <f t="shared" si="0"/>
        <v>21:1061</v>
      </c>
      <c r="D26" s="1" t="str">
        <f t="shared" si="1"/>
        <v>21:0106</v>
      </c>
      <c r="E26" t="s">
        <v>340</v>
      </c>
      <c r="F26" t="s">
        <v>341</v>
      </c>
      <c r="H26">
        <v>49.099831399999999</v>
      </c>
      <c r="I26">
        <v>-119.776358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170</v>
      </c>
      <c r="N26">
        <v>25</v>
      </c>
      <c r="O26" t="s">
        <v>50</v>
      </c>
      <c r="P26" t="s">
        <v>85</v>
      </c>
      <c r="Q26" t="s">
        <v>97</v>
      </c>
      <c r="R26" t="s">
        <v>238</v>
      </c>
      <c r="S26" t="s">
        <v>342</v>
      </c>
      <c r="T26" t="s">
        <v>124</v>
      </c>
      <c r="U26" t="s">
        <v>146</v>
      </c>
      <c r="V26" t="s">
        <v>266</v>
      </c>
      <c r="W26" t="s">
        <v>88</v>
      </c>
      <c r="X26" t="s">
        <v>73</v>
      </c>
      <c r="Y26" t="s">
        <v>107</v>
      </c>
      <c r="Z26" t="s">
        <v>56</v>
      </c>
      <c r="AA26" t="s">
        <v>46</v>
      </c>
      <c r="AB26" t="s">
        <v>81</v>
      </c>
      <c r="AC26" t="s">
        <v>343</v>
      </c>
      <c r="AD26" t="s">
        <v>344</v>
      </c>
      <c r="AE26" t="s">
        <v>87</v>
      </c>
      <c r="AF26" t="s">
        <v>175</v>
      </c>
      <c r="AG26" t="s">
        <v>319</v>
      </c>
      <c r="AH26" t="s">
        <v>139</v>
      </c>
      <c r="AI26" t="s">
        <v>149</v>
      </c>
      <c r="AJ26" t="s">
        <v>319</v>
      </c>
      <c r="AK26" t="s">
        <v>130</v>
      </c>
      <c r="AL26" t="s">
        <v>122</v>
      </c>
      <c r="AM26" t="s">
        <v>47</v>
      </c>
      <c r="AN26" t="s">
        <v>345</v>
      </c>
      <c r="AO26" t="s">
        <v>59</v>
      </c>
    </row>
    <row r="27" spans="1:41" hidden="1" x14ac:dyDescent="0.25">
      <c r="A27" t="s">
        <v>346</v>
      </c>
      <c r="B27" t="s">
        <v>347</v>
      </c>
      <c r="C27" s="1" t="str">
        <f t="shared" si="0"/>
        <v>21:1061</v>
      </c>
      <c r="D27" s="1" t="str">
        <f t="shared" si="1"/>
        <v>21:0106</v>
      </c>
      <c r="E27" t="s">
        <v>348</v>
      </c>
      <c r="F27" t="s">
        <v>349</v>
      </c>
      <c r="H27">
        <v>49.098173799999998</v>
      </c>
      <c r="I27">
        <v>-119.79022670000001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280</v>
      </c>
      <c r="N27">
        <v>26</v>
      </c>
      <c r="O27" t="s">
        <v>58</v>
      </c>
      <c r="P27" t="s">
        <v>269</v>
      </c>
      <c r="Q27" t="s">
        <v>138</v>
      </c>
      <c r="R27" t="s">
        <v>58</v>
      </c>
      <c r="S27" t="s">
        <v>83</v>
      </c>
      <c r="T27" t="s">
        <v>99</v>
      </c>
      <c r="U27" t="s">
        <v>83</v>
      </c>
      <c r="V27" t="s">
        <v>307</v>
      </c>
      <c r="W27" t="s">
        <v>88</v>
      </c>
      <c r="X27" t="s">
        <v>58</v>
      </c>
      <c r="Y27" t="s">
        <v>107</v>
      </c>
      <c r="Z27" t="s">
        <v>56</v>
      </c>
      <c r="AA27" t="s">
        <v>51</v>
      </c>
      <c r="AB27" t="s">
        <v>47</v>
      </c>
      <c r="AC27" t="s">
        <v>104</v>
      </c>
      <c r="AD27" t="s">
        <v>350</v>
      </c>
      <c r="AE27" t="s">
        <v>46</v>
      </c>
      <c r="AF27" t="s">
        <v>127</v>
      </c>
      <c r="AG27" t="s">
        <v>351</v>
      </c>
      <c r="AH27" t="s">
        <v>125</v>
      </c>
      <c r="AI27" t="s">
        <v>174</v>
      </c>
      <c r="AJ27" t="s">
        <v>352</v>
      </c>
      <c r="AK27" t="s">
        <v>76</v>
      </c>
      <c r="AL27" t="s">
        <v>137</v>
      </c>
      <c r="AM27" t="s">
        <v>47</v>
      </c>
      <c r="AN27" t="s">
        <v>171</v>
      </c>
      <c r="AO27" t="s">
        <v>50</v>
      </c>
    </row>
    <row r="28" spans="1:41" hidden="1" x14ac:dyDescent="0.25">
      <c r="A28" t="s">
        <v>353</v>
      </c>
      <c r="B28" t="s">
        <v>354</v>
      </c>
      <c r="C28" s="1" t="str">
        <f t="shared" si="0"/>
        <v>21:1061</v>
      </c>
      <c r="D28" s="1" t="str">
        <f t="shared" si="1"/>
        <v>21:0106</v>
      </c>
      <c r="E28" t="s">
        <v>348</v>
      </c>
      <c r="F28" t="s">
        <v>355</v>
      </c>
      <c r="H28">
        <v>49.098173799999998</v>
      </c>
      <c r="I28">
        <v>-119.79022670000001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288</v>
      </c>
      <c r="N28">
        <v>27</v>
      </c>
      <c r="O28" t="s">
        <v>58</v>
      </c>
      <c r="P28" t="s">
        <v>85</v>
      </c>
      <c r="Q28" t="s">
        <v>356</v>
      </c>
      <c r="R28" t="s">
        <v>351</v>
      </c>
      <c r="S28" t="s">
        <v>183</v>
      </c>
      <c r="T28" t="s">
        <v>99</v>
      </c>
      <c r="U28" t="s">
        <v>268</v>
      </c>
      <c r="V28" t="s">
        <v>357</v>
      </c>
      <c r="W28" t="s">
        <v>319</v>
      </c>
      <c r="X28" t="s">
        <v>330</v>
      </c>
      <c r="Y28" t="s">
        <v>358</v>
      </c>
      <c r="Z28" t="s">
        <v>56</v>
      </c>
      <c r="AA28" t="s">
        <v>51</v>
      </c>
      <c r="AB28" t="s">
        <v>125</v>
      </c>
      <c r="AC28" t="s">
        <v>165</v>
      </c>
      <c r="AD28" t="s">
        <v>350</v>
      </c>
      <c r="AE28" t="s">
        <v>54</v>
      </c>
      <c r="AF28" t="s">
        <v>209</v>
      </c>
      <c r="AG28" t="s">
        <v>359</v>
      </c>
      <c r="AH28" t="s">
        <v>63</v>
      </c>
      <c r="AI28" t="s">
        <v>174</v>
      </c>
      <c r="AJ28" t="s">
        <v>145</v>
      </c>
      <c r="AK28" t="s">
        <v>108</v>
      </c>
      <c r="AL28" t="s">
        <v>330</v>
      </c>
      <c r="AM28" t="s">
        <v>47</v>
      </c>
      <c r="AN28" t="s">
        <v>318</v>
      </c>
      <c r="AO28" t="s">
        <v>50</v>
      </c>
    </row>
    <row r="29" spans="1:41" hidden="1" x14ac:dyDescent="0.25">
      <c r="A29" t="s">
        <v>360</v>
      </c>
      <c r="B29" t="s">
        <v>361</v>
      </c>
      <c r="C29" s="1" t="str">
        <f t="shared" si="0"/>
        <v>21:1061</v>
      </c>
      <c r="D29" s="1" t="str">
        <f t="shared" si="1"/>
        <v>21:0106</v>
      </c>
      <c r="E29" t="s">
        <v>362</v>
      </c>
      <c r="F29" t="s">
        <v>363</v>
      </c>
      <c r="H29">
        <v>49.093467500000003</v>
      </c>
      <c r="I29">
        <v>-119.7884009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180</v>
      </c>
      <c r="N29">
        <v>28</v>
      </c>
      <c r="O29" t="s">
        <v>109</v>
      </c>
      <c r="P29" t="s">
        <v>330</v>
      </c>
      <c r="Q29" t="s">
        <v>364</v>
      </c>
      <c r="R29" t="s">
        <v>188</v>
      </c>
      <c r="S29" t="s">
        <v>140</v>
      </c>
      <c r="T29" t="s">
        <v>85</v>
      </c>
      <c r="U29" t="s">
        <v>99</v>
      </c>
      <c r="V29" t="s">
        <v>260</v>
      </c>
      <c r="W29" t="s">
        <v>365</v>
      </c>
      <c r="X29" t="s">
        <v>330</v>
      </c>
      <c r="Y29" t="s">
        <v>218</v>
      </c>
      <c r="Z29" t="s">
        <v>56</v>
      </c>
      <c r="AA29" t="s">
        <v>122</v>
      </c>
      <c r="AB29" t="s">
        <v>173</v>
      </c>
      <c r="AC29" t="s">
        <v>58</v>
      </c>
      <c r="AD29" t="s">
        <v>146</v>
      </c>
      <c r="AE29" t="s">
        <v>57</v>
      </c>
      <c r="AF29" t="s">
        <v>58</v>
      </c>
      <c r="AG29" t="s">
        <v>366</v>
      </c>
      <c r="AH29" t="s">
        <v>101</v>
      </c>
      <c r="AI29" t="s">
        <v>87</v>
      </c>
      <c r="AJ29" t="s">
        <v>209</v>
      </c>
      <c r="AK29" t="s">
        <v>76</v>
      </c>
      <c r="AL29" t="s">
        <v>52</v>
      </c>
      <c r="AM29" t="s">
        <v>47</v>
      </c>
      <c r="AN29" t="s">
        <v>318</v>
      </c>
      <c r="AO29" t="s">
        <v>49</v>
      </c>
    </row>
    <row r="30" spans="1:41" hidden="1" x14ac:dyDescent="0.25">
      <c r="A30" t="s">
        <v>367</v>
      </c>
      <c r="B30" t="s">
        <v>368</v>
      </c>
      <c r="C30" s="1" t="str">
        <f t="shared" si="0"/>
        <v>21:1061</v>
      </c>
      <c r="D30" s="1" t="str">
        <f t="shared" si="1"/>
        <v>21:0106</v>
      </c>
      <c r="E30" t="s">
        <v>369</v>
      </c>
      <c r="F30" t="s">
        <v>370</v>
      </c>
      <c r="H30">
        <v>49.161072799999999</v>
      </c>
      <c r="I30">
        <v>-119.7783015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195</v>
      </c>
      <c r="N30">
        <v>29</v>
      </c>
      <c r="O30" t="s">
        <v>371</v>
      </c>
      <c r="P30" t="s">
        <v>73</v>
      </c>
      <c r="Q30" t="s">
        <v>372</v>
      </c>
      <c r="R30" t="s">
        <v>373</v>
      </c>
      <c r="S30" t="s">
        <v>197</v>
      </c>
      <c r="T30" t="s">
        <v>145</v>
      </c>
      <c r="U30" t="s">
        <v>144</v>
      </c>
      <c r="V30" t="s">
        <v>102</v>
      </c>
      <c r="W30" t="s">
        <v>60</v>
      </c>
      <c r="X30" t="s">
        <v>47</v>
      </c>
      <c r="Y30" t="s">
        <v>175</v>
      </c>
      <c r="Z30" t="s">
        <v>56</v>
      </c>
      <c r="AA30" t="s">
        <v>46</v>
      </c>
      <c r="AB30" t="s">
        <v>54</v>
      </c>
      <c r="AC30" t="s">
        <v>165</v>
      </c>
      <c r="AD30" t="s">
        <v>217</v>
      </c>
      <c r="AE30" t="s">
        <v>57</v>
      </c>
      <c r="AF30" t="s">
        <v>374</v>
      </c>
      <c r="AG30" t="s">
        <v>130</v>
      </c>
      <c r="AH30" t="s">
        <v>54</v>
      </c>
      <c r="AI30" t="s">
        <v>53</v>
      </c>
      <c r="AJ30" t="s">
        <v>105</v>
      </c>
      <c r="AK30" t="s">
        <v>149</v>
      </c>
      <c r="AL30" t="s">
        <v>47</v>
      </c>
      <c r="AM30" t="s">
        <v>47</v>
      </c>
      <c r="AN30" t="s">
        <v>65</v>
      </c>
      <c r="AO30" t="s">
        <v>330</v>
      </c>
    </row>
    <row r="31" spans="1:41" hidden="1" x14ac:dyDescent="0.25">
      <c r="A31" t="s">
        <v>375</v>
      </c>
      <c r="B31" t="s">
        <v>376</v>
      </c>
      <c r="C31" s="1" t="str">
        <f t="shared" si="0"/>
        <v>21:1061</v>
      </c>
      <c r="D31" s="1" t="str">
        <f t="shared" si="1"/>
        <v>21:0106</v>
      </c>
      <c r="E31" t="s">
        <v>377</v>
      </c>
      <c r="F31" t="s">
        <v>378</v>
      </c>
      <c r="H31">
        <v>49.151051699999996</v>
      </c>
      <c r="I31">
        <v>-119.7767393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205</v>
      </c>
      <c r="N31">
        <v>30</v>
      </c>
      <c r="O31" t="s">
        <v>125</v>
      </c>
      <c r="P31" t="s">
        <v>47</v>
      </c>
      <c r="Q31" t="s">
        <v>184</v>
      </c>
      <c r="R31" t="s">
        <v>379</v>
      </c>
      <c r="S31" t="s">
        <v>58</v>
      </c>
      <c r="T31" t="s">
        <v>73</v>
      </c>
      <c r="U31" t="s">
        <v>269</v>
      </c>
      <c r="V31" t="s">
        <v>110</v>
      </c>
      <c r="W31" t="s">
        <v>198</v>
      </c>
      <c r="X31" t="s">
        <v>46</v>
      </c>
      <c r="Y31" t="s">
        <v>51</v>
      </c>
      <c r="Z31" t="s">
        <v>56</v>
      </c>
      <c r="AA31" t="s">
        <v>46</v>
      </c>
      <c r="AB31" t="s">
        <v>380</v>
      </c>
      <c r="AC31" t="s">
        <v>127</v>
      </c>
      <c r="AD31" t="s">
        <v>51</v>
      </c>
      <c r="AE31" t="s">
        <v>199</v>
      </c>
      <c r="AF31" t="s">
        <v>105</v>
      </c>
      <c r="AG31" t="s">
        <v>46</v>
      </c>
      <c r="AH31" t="s">
        <v>62</v>
      </c>
      <c r="AI31" t="s">
        <v>62</v>
      </c>
      <c r="AJ31" t="s">
        <v>62</v>
      </c>
      <c r="AK31" t="s">
        <v>57</v>
      </c>
      <c r="AL31" t="s">
        <v>47</v>
      </c>
      <c r="AM31" t="s">
        <v>47</v>
      </c>
      <c r="AN31" t="s">
        <v>65</v>
      </c>
      <c r="AO31" t="s">
        <v>127</v>
      </c>
    </row>
    <row r="32" spans="1:41" hidden="1" x14ac:dyDescent="0.25">
      <c r="A32" t="s">
        <v>381</v>
      </c>
      <c r="B32" t="s">
        <v>382</v>
      </c>
      <c r="C32" s="1" t="str">
        <f t="shared" si="0"/>
        <v>21:1061</v>
      </c>
      <c r="D32" s="1" t="str">
        <f t="shared" si="1"/>
        <v>21:0106</v>
      </c>
      <c r="E32" t="s">
        <v>383</v>
      </c>
      <c r="F32" t="s">
        <v>384</v>
      </c>
      <c r="H32">
        <v>49.183292700000003</v>
      </c>
      <c r="I32">
        <v>-119.8459594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214</v>
      </c>
      <c r="N32">
        <v>31</v>
      </c>
      <c r="O32" t="s">
        <v>112</v>
      </c>
      <c r="P32" t="s">
        <v>330</v>
      </c>
      <c r="Q32" t="s">
        <v>385</v>
      </c>
      <c r="R32" t="s">
        <v>112</v>
      </c>
      <c r="S32" t="s">
        <v>218</v>
      </c>
      <c r="T32" t="s">
        <v>162</v>
      </c>
      <c r="U32" t="s">
        <v>386</v>
      </c>
      <c r="V32" t="s">
        <v>158</v>
      </c>
      <c r="W32" t="s">
        <v>266</v>
      </c>
      <c r="X32" t="s">
        <v>122</v>
      </c>
      <c r="Y32" t="s">
        <v>104</v>
      </c>
      <c r="Z32" t="s">
        <v>56</v>
      </c>
      <c r="AA32" t="s">
        <v>46</v>
      </c>
      <c r="AB32" t="s">
        <v>110</v>
      </c>
      <c r="AC32" t="s">
        <v>184</v>
      </c>
      <c r="AD32" t="s">
        <v>190</v>
      </c>
      <c r="AE32" t="s">
        <v>235</v>
      </c>
      <c r="AF32" t="s">
        <v>50</v>
      </c>
      <c r="AG32" t="s">
        <v>270</v>
      </c>
      <c r="AH32" t="s">
        <v>185</v>
      </c>
      <c r="AI32" t="s">
        <v>198</v>
      </c>
      <c r="AJ32" t="s">
        <v>266</v>
      </c>
      <c r="AK32" t="s">
        <v>282</v>
      </c>
      <c r="AL32" t="s">
        <v>47</v>
      </c>
      <c r="AM32" t="s">
        <v>47</v>
      </c>
      <c r="AN32" t="s">
        <v>65</v>
      </c>
      <c r="AO32" t="s">
        <v>50</v>
      </c>
    </row>
    <row r="33" spans="1:41" hidden="1" x14ac:dyDescent="0.25">
      <c r="A33" t="s">
        <v>387</v>
      </c>
      <c r="B33" t="s">
        <v>388</v>
      </c>
      <c r="C33" s="1" t="str">
        <f t="shared" si="0"/>
        <v>21:1061</v>
      </c>
      <c r="D33" s="1" t="str">
        <f t="shared" si="1"/>
        <v>21:0106</v>
      </c>
      <c r="E33" t="s">
        <v>389</v>
      </c>
      <c r="F33" t="s">
        <v>390</v>
      </c>
      <c r="H33">
        <v>49.192956199999998</v>
      </c>
      <c r="I33">
        <v>-119.84632240000001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223</v>
      </c>
      <c r="N33">
        <v>32</v>
      </c>
      <c r="O33" t="s">
        <v>75</v>
      </c>
      <c r="P33" t="s">
        <v>49</v>
      </c>
      <c r="Q33" t="s">
        <v>356</v>
      </c>
      <c r="R33" t="s">
        <v>99</v>
      </c>
      <c r="S33" t="s">
        <v>83</v>
      </c>
      <c r="T33" t="s">
        <v>218</v>
      </c>
      <c r="U33" t="s">
        <v>391</v>
      </c>
      <c r="V33" t="s">
        <v>271</v>
      </c>
      <c r="W33" t="s">
        <v>392</v>
      </c>
      <c r="X33" t="s">
        <v>103</v>
      </c>
      <c r="Y33" t="s">
        <v>187</v>
      </c>
      <c r="Z33" t="s">
        <v>56</v>
      </c>
      <c r="AA33" t="s">
        <v>46</v>
      </c>
      <c r="AB33" t="s">
        <v>110</v>
      </c>
      <c r="AC33" t="s">
        <v>184</v>
      </c>
      <c r="AD33" t="s">
        <v>342</v>
      </c>
      <c r="AE33" t="s">
        <v>78</v>
      </c>
      <c r="AF33" t="s">
        <v>175</v>
      </c>
      <c r="AG33" t="s">
        <v>271</v>
      </c>
      <c r="AH33" t="s">
        <v>61</v>
      </c>
      <c r="AI33" t="s">
        <v>198</v>
      </c>
      <c r="AJ33" t="s">
        <v>292</v>
      </c>
      <c r="AK33" t="s">
        <v>60</v>
      </c>
      <c r="AL33" t="s">
        <v>47</v>
      </c>
      <c r="AM33" t="s">
        <v>47</v>
      </c>
      <c r="AN33" t="s">
        <v>65</v>
      </c>
      <c r="AO33" t="s">
        <v>127</v>
      </c>
    </row>
    <row r="34" spans="1:41" hidden="1" x14ac:dyDescent="0.25">
      <c r="A34" t="s">
        <v>393</v>
      </c>
      <c r="B34" t="s">
        <v>394</v>
      </c>
      <c r="C34" s="1" t="str">
        <f t="shared" si="0"/>
        <v>21:1061</v>
      </c>
      <c r="D34" s="1" t="str">
        <f t="shared" si="1"/>
        <v>21:0106</v>
      </c>
      <c r="E34" t="s">
        <v>395</v>
      </c>
      <c r="F34" t="s">
        <v>396</v>
      </c>
      <c r="H34">
        <v>49.195207000000003</v>
      </c>
      <c r="I34">
        <v>-119.88648360000001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233</v>
      </c>
      <c r="N34">
        <v>33</v>
      </c>
      <c r="O34" t="s">
        <v>397</v>
      </c>
      <c r="P34" t="s">
        <v>58</v>
      </c>
      <c r="Q34" t="s">
        <v>234</v>
      </c>
      <c r="R34" t="s">
        <v>398</v>
      </c>
      <c r="S34" t="s">
        <v>90</v>
      </c>
      <c r="T34" t="s">
        <v>99</v>
      </c>
      <c r="U34" t="s">
        <v>399</v>
      </c>
      <c r="V34" t="s">
        <v>58</v>
      </c>
      <c r="W34" t="s">
        <v>72</v>
      </c>
      <c r="X34" t="s">
        <v>46</v>
      </c>
      <c r="Y34" t="s">
        <v>127</v>
      </c>
      <c r="Z34" t="s">
        <v>56</v>
      </c>
      <c r="AA34" t="s">
        <v>46</v>
      </c>
      <c r="AB34" t="s">
        <v>174</v>
      </c>
      <c r="AC34" t="s">
        <v>190</v>
      </c>
      <c r="AD34" t="s">
        <v>306</v>
      </c>
      <c r="AE34" t="s">
        <v>235</v>
      </c>
      <c r="AF34" t="s">
        <v>267</v>
      </c>
      <c r="AG34" t="s">
        <v>257</v>
      </c>
      <c r="AH34" t="s">
        <v>62</v>
      </c>
      <c r="AI34" t="s">
        <v>62</v>
      </c>
      <c r="AJ34" t="s">
        <v>78</v>
      </c>
      <c r="AK34" t="s">
        <v>78</v>
      </c>
      <c r="AL34" t="s">
        <v>47</v>
      </c>
      <c r="AM34" t="s">
        <v>47</v>
      </c>
      <c r="AN34" t="s">
        <v>65</v>
      </c>
      <c r="AO34" t="s">
        <v>137</v>
      </c>
    </row>
    <row r="35" spans="1:41" hidden="1" x14ac:dyDescent="0.25">
      <c r="A35" t="s">
        <v>400</v>
      </c>
      <c r="B35" t="s">
        <v>401</v>
      </c>
      <c r="C35" s="1" t="str">
        <f t="shared" si="0"/>
        <v>21:1061</v>
      </c>
      <c r="D35" s="1" t="str">
        <f t="shared" si="1"/>
        <v>21:0106</v>
      </c>
      <c r="E35" t="s">
        <v>402</v>
      </c>
      <c r="F35" t="s">
        <v>403</v>
      </c>
      <c r="H35">
        <v>49.211446100000003</v>
      </c>
      <c r="I35">
        <v>-119.93435580000001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248</v>
      </c>
      <c r="N35">
        <v>34</v>
      </c>
      <c r="O35" t="s">
        <v>306</v>
      </c>
      <c r="P35" t="s">
        <v>217</v>
      </c>
      <c r="Q35" t="s">
        <v>404</v>
      </c>
      <c r="R35" t="s">
        <v>405</v>
      </c>
      <c r="S35" t="s">
        <v>82</v>
      </c>
      <c r="T35" t="s">
        <v>217</v>
      </c>
      <c r="U35" t="s">
        <v>184</v>
      </c>
      <c r="V35" t="s">
        <v>406</v>
      </c>
      <c r="W35" t="s">
        <v>130</v>
      </c>
      <c r="X35" t="s">
        <v>46</v>
      </c>
      <c r="Y35" t="s">
        <v>76</v>
      </c>
      <c r="Z35" t="s">
        <v>56</v>
      </c>
      <c r="AA35" t="s">
        <v>73</v>
      </c>
      <c r="AB35" t="s">
        <v>54</v>
      </c>
      <c r="AC35" t="s">
        <v>141</v>
      </c>
      <c r="AD35" t="s">
        <v>104</v>
      </c>
      <c r="AE35" t="s">
        <v>125</v>
      </c>
      <c r="AF35" t="s">
        <v>55</v>
      </c>
      <c r="AG35" t="s">
        <v>161</v>
      </c>
      <c r="AH35" t="s">
        <v>62</v>
      </c>
      <c r="AI35" t="s">
        <v>62</v>
      </c>
      <c r="AJ35" t="s">
        <v>79</v>
      </c>
      <c r="AK35" t="s">
        <v>73</v>
      </c>
      <c r="AL35" t="s">
        <v>47</v>
      </c>
      <c r="AM35" t="s">
        <v>47</v>
      </c>
      <c r="AN35" t="s">
        <v>65</v>
      </c>
      <c r="AO35" t="s">
        <v>52</v>
      </c>
    </row>
    <row r="36" spans="1:41" hidden="1" x14ac:dyDescent="0.25">
      <c r="A36" t="s">
        <v>407</v>
      </c>
      <c r="B36" t="s">
        <v>408</v>
      </c>
      <c r="C36" s="1" t="str">
        <f t="shared" si="0"/>
        <v>21:1061</v>
      </c>
      <c r="D36" s="1" t="str">
        <f t="shared" si="1"/>
        <v>21:0106</v>
      </c>
      <c r="E36" t="s">
        <v>409</v>
      </c>
      <c r="F36" t="s">
        <v>410</v>
      </c>
      <c r="H36">
        <v>49.142423999999998</v>
      </c>
      <c r="I36">
        <v>-119.9984307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256</v>
      </c>
      <c r="N36">
        <v>35</v>
      </c>
      <c r="O36" t="s">
        <v>50</v>
      </c>
      <c r="P36" t="s">
        <v>52</v>
      </c>
      <c r="Q36" t="s">
        <v>411</v>
      </c>
      <c r="R36" t="s">
        <v>90</v>
      </c>
      <c r="S36" t="s">
        <v>107</v>
      </c>
      <c r="T36" t="s">
        <v>197</v>
      </c>
      <c r="U36" t="s">
        <v>372</v>
      </c>
      <c r="V36" t="s">
        <v>96</v>
      </c>
      <c r="W36" t="s">
        <v>128</v>
      </c>
      <c r="X36" t="s">
        <v>51</v>
      </c>
      <c r="Y36" t="s">
        <v>141</v>
      </c>
      <c r="Z36" t="s">
        <v>56</v>
      </c>
      <c r="AA36" t="s">
        <v>46</v>
      </c>
      <c r="AB36" t="s">
        <v>47</v>
      </c>
      <c r="AC36" t="s">
        <v>273</v>
      </c>
      <c r="AD36" t="s">
        <v>300</v>
      </c>
      <c r="AE36" t="s">
        <v>57</v>
      </c>
      <c r="AF36" t="s">
        <v>209</v>
      </c>
      <c r="AG36" t="s">
        <v>274</v>
      </c>
      <c r="AH36" t="s">
        <v>185</v>
      </c>
      <c r="AI36" t="s">
        <v>46</v>
      </c>
      <c r="AJ36" t="s">
        <v>412</v>
      </c>
      <c r="AK36" t="s">
        <v>200</v>
      </c>
      <c r="AL36" t="s">
        <v>47</v>
      </c>
      <c r="AM36" t="s">
        <v>47</v>
      </c>
      <c r="AN36" t="s">
        <v>65</v>
      </c>
      <c r="AO36" t="s">
        <v>99</v>
      </c>
    </row>
    <row r="37" spans="1:41" hidden="1" x14ac:dyDescent="0.25">
      <c r="A37" t="s">
        <v>413</v>
      </c>
      <c r="B37" t="s">
        <v>414</v>
      </c>
      <c r="C37" s="1" t="str">
        <f t="shared" si="0"/>
        <v>21:1061</v>
      </c>
      <c r="D37" s="1" t="str">
        <f t="shared" si="1"/>
        <v>21:0106</v>
      </c>
      <c r="E37" t="s">
        <v>415</v>
      </c>
      <c r="F37" t="s">
        <v>416</v>
      </c>
      <c r="H37">
        <v>49.221769100000003</v>
      </c>
      <c r="I37">
        <v>-119.93036669999999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265</v>
      </c>
      <c r="N37">
        <v>36</v>
      </c>
      <c r="O37" t="s">
        <v>50</v>
      </c>
      <c r="P37" t="s">
        <v>187</v>
      </c>
      <c r="Q37" t="s">
        <v>417</v>
      </c>
      <c r="R37" t="s">
        <v>141</v>
      </c>
      <c r="S37" t="s">
        <v>306</v>
      </c>
      <c r="T37" t="s">
        <v>187</v>
      </c>
      <c r="U37" t="s">
        <v>386</v>
      </c>
      <c r="V37" t="s">
        <v>72</v>
      </c>
      <c r="W37" t="s">
        <v>129</v>
      </c>
      <c r="X37" t="s">
        <v>122</v>
      </c>
      <c r="Y37" t="s">
        <v>99</v>
      </c>
      <c r="Z37" t="s">
        <v>199</v>
      </c>
      <c r="AA37" t="s">
        <v>46</v>
      </c>
      <c r="AB37" t="s">
        <v>64</v>
      </c>
      <c r="AC37" t="s">
        <v>418</v>
      </c>
      <c r="AD37" t="s">
        <v>106</v>
      </c>
      <c r="AE37" t="s">
        <v>139</v>
      </c>
      <c r="AF37" t="s">
        <v>419</v>
      </c>
      <c r="AG37" t="s">
        <v>282</v>
      </c>
      <c r="AH37" t="s">
        <v>46</v>
      </c>
      <c r="AI37" t="s">
        <v>57</v>
      </c>
      <c r="AJ37" t="s">
        <v>72</v>
      </c>
      <c r="AK37" t="s">
        <v>105</v>
      </c>
      <c r="AL37" t="s">
        <v>47</v>
      </c>
      <c r="AM37" t="s">
        <v>47</v>
      </c>
      <c r="AN37" t="s">
        <v>65</v>
      </c>
      <c r="AO37" t="s">
        <v>59</v>
      </c>
    </row>
    <row r="38" spans="1:41" hidden="1" x14ac:dyDescent="0.25">
      <c r="A38" t="s">
        <v>420</v>
      </c>
      <c r="B38" t="s">
        <v>421</v>
      </c>
      <c r="C38" s="1" t="str">
        <f t="shared" si="0"/>
        <v>21:1061</v>
      </c>
      <c r="D38" s="1" t="str">
        <f t="shared" si="1"/>
        <v>21:0106</v>
      </c>
      <c r="E38" t="s">
        <v>422</v>
      </c>
      <c r="F38" t="s">
        <v>423</v>
      </c>
      <c r="H38">
        <v>49.232277500000002</v>
      </c>
      <c r="I38">
        <v>-119.8378269</v>
      </c>
      <c r="J38" s="1" t="str">
        <f t="shared" si="2"/>
        <v>NGR bulk stream sediment</v>
      </c>
      <c r="K38" s="1" t="str">
        <f t="shared" si="3"/>
        <v>&lt;177 micron (NGR)</v>
      </c>
      <c r="L38">
        <v>3</v>
      </c>
      <c r="M38" t="s">
        <v>45</v>
      </c>
      <c r="N38">
        <v>37</v>
      </c>
      <c r="O38" t="s">
        <v>274</v>
      </c>
      <c r="P38" t="s">
        <v>103</v>
      </c>
      <c r="Q38" t="s">
        <v>424</v>
      </c>
      <c r="R38" t="s">
        <v>90</v>
      </c>
      <c r="S38" t="s">
        <v>190</v>
      </c>
      <c r="T38" t="s">
        <v>98</v>
      </c>
      <c r="U38" t="s">
        <v>425</v>
      </c>
      <c r="V38" t="s">
        <v>224</v>
      </c>
      <c r="W38" t="s">
        <v>228</v>
      </c>
      <c r="X38" t="s">
        <v>122</v>
      </c>
      <c r="Y38" t="s">
        <v>141</v>
      </c>
      <c r="Z38" t="s">
        <v>56</v>
      </c>
      <c r="AA38" t="s">
        <v>46</v>
      </c>
      <c r="AB38" t="s">
        <v>87</v>
      </c>
      <c r="AC38" t="s">
        <v>272</v>
      </c>
      <c r="AD38" t="s">
        <v>268</v>
      </c>
      <c r="AE38" t="s">
        <v>87</v>
      </c>
      <c r="AF38" t="s">
        <v>209</v>
      </c>
      <c r="AG38" t="s">
        <v>142</v>
      </c>
      <c r="AH38" t="s">
        <v>46</v>
      </c>
      <c r="AI38" t="s">
        <v>53</v>
      </c>
      <c r="AJ38" t="s">
        <v>227</v>
      </c>
      <c r="AK38" t="s">
        <v>81</v>
      </c>
      <c r="AL38" t="s">
        <v>47</v>
      </c>
      <c r="AM38" t="s">
        <v>47</v>
      </c>
      <c r="AN38" t="s">
        <v>65</v>
      </c>
      <c r="AO38" t="s">
        <v>99</v>
      </c>
    </row>
    <row r="39" spans="1:41" hidden="1" x14ac:dyDescent="0.25">
      <c r="A39" t="s">
        <v>426</v>
      </c>
      <c r="B39" t="s">
        <v>427</v>
      </c>
      <c r="C39" s="1" t="str">
        <f t="shared" si="0"/>
        <v>21:1061</v>
      </c>
      <c r="D39" s="1" t="str">
        <f t="shared" si="1"/>
        <v>21:0106</v>
      </c>
      <c r="E39" t="s">
        <v>428</v>
      </c>
      <c r="F39" t="s">
        <v>429</v>
      </c>
      <c r="H39">
        <v>49.236760599999997</v>
      </c>
      <c r="I39">
        <v>-119.7915886</v>
      </c>
      <c r="J39" s="1" t="str">
        <f t="shared" si="2"/>
        <v>NGR bulk stream sediment</v>
      </c>
      <c r="K39" s="1" t="str">
        <f t="shared" si="3"/>
        <v>&lt;177 micron (NGR)</v>
      </c>
      <c r="L39">
        <v>3</v>
      </c>
      <c r="M39" t="s">
        <v>280</v>
      </c>
      <c r="N39">
        <v>38</v>
      </c>
      <c r="O39" t="s">
        <v>161</v>
      </c>
      <c r="P39" t="s">
        <v>47</v>
      </c>
      <c r="Q39" t="s">
        <v>430</v>
      </c>
      <c r="R39" t="s">
        <v>88</v>
      </c>
      <c r="S39" t="s">
        <v>386</v>
      </c>
      <c r="T39" t="s">
        <v>217</v>
      </c>
      <c r="U39" t="s">
        <v>431</v>
      </c>
      <c r="V39" t="s">
        <v>282</v>
      </c>
      <c r="W39" t="s">
        <v>51</v>
      </c>
      <c r="X39" t="s">
        <v>73</v>
      </c>
      <c r="Y39" t="s">
        <v>226</v>
      </c>
      <c r="Z39" t="s">
        <v>56</v>
      </c>
      <c r="AA39" t="s">
        <v>46</v>
      </c>
      <c r="AB39" t="s">
        <v>161</v>
      </c>
      <c r="AC39" t="s">
        <v>49</v>
      </c>
      <c r="AD39" t="s">
        <v>237</v>
      </c>
      <c r="AE39" t="s">
        <v>62</v>
      </c>
      <c r="AF39" t="s">
        <v>267</v>
      </c>
      <c r="AG39" t="s">
        <v>58</v>
      </c>
      <c r="AH39" t="s">
        <v>78</v>
      </c>
      <c r="AI39" t="s">
        <v>46</v>
      </c>
      <c r="AJ39" t="s">
        <v>66</v>
      </c>
      <c r="AK39" t="s">
        <v>86</v>
      </c>
      <c r="AL39" t="s">
        <v>47</v>
      </c>
      <c r="AM39" t="s">
        <v>47</v>
      </c>
      <c r="AN39" t="s">
        <v>432</v>
      </c>
      <c r="AO39" t="s">
        <v>80</v>
      </c>
    </row>
    <row r="40" spans="1:41" hidden="1" x14ac:dyDescent="0.25">
      <c r="A40" t="s">
        <v>433</v>
      </c>
      <c r="B40" t="s">
        <v>434</v>
      </c>
      <c r="C40" s="1" t="str">
        <f t="shared" si="0"/>
        <v>21:1061</v>
      </c>
      <c r="D40" s="1" t="str">
        <f t="shared" si="1"/>
        <v>21:0106</v>
      </c>
      <c r="E40" t="s">
        <v>428</v>
      </c>
      <c r="F40" t="s">
        <v>435</v>
      </c>
      <c r="H40">
        <v>49.236760599999997</v>
      </c>
      <c r="I40">
        <v>-119.7915886</v>
      </c>
      <c r="J40" s="1" t="str">
        <f t="shared" si="2"/>
        <v>NGR bulk stream sediment</v>
      </c>
      <c r="K40" s="1" t="str">
        <f t="shared" si="3"/>
        <v>&lt;177 micron (NGR)</v>
      </c>
      <c r="L40">
        <v>3</v>
      </c>
      <c r="M40" t="s">
        <v>288</v>
      </c>
      <c r="N40">
        <v>39</v>
      </c>
      <c r="O40" t="s">
        <v>105</v>
      </c>
      <c r="P40" t="s">
        <v>122</v>
      </c>
      <c r="Q40" t="s">
        <v>436</v>
      </c>
      <c r="R40" t="s">
        <v>292</v>
      </c>
      <c r="S40" t="s">
        <v>207</v>
      </c>
      <c r="T40" t="s">
        <v>175</v>
      </c>
      <c r="U40" t="s">
        <v>237</v>
      </c>
      <c r="V40" t="s">
        <v>151</v>
      </c>
      <c r="W40" t="s">
        <v>437</v>
      </c>
      <c r="X40" t="s">
        <v>51</v>
      </c>
      <c r="Y40" t="s">
        <v>146</v>
      </c>
      <c r="Z40" t="s">
        <v>56</v>
      </c>
      <c r="AA40" t="s">
        <v>46</v>
      </c>
      <c r="AB40" t="s">
        <v>173</v>
      </c>
      <c r="AC40" t="s">
        <v>225</v>
      </c>
      <c r="AD40" t="s">
        <v>438</v>
      </c>
      <c r="AE40" t="s">
        <v>84</v>
      </c>
      <c r="AF40" t="s">
        <v>127</v>
      </c>
      <c r="AG40" t="s">
        <v>439</v>
      </c>
      <c r="AH40" t="s">
        <v>63</v>
      </c>
      <c r="AI40" t="s">
        <v>46</v>
      </c>
      <c r="AJ40" t="s">
        <v>66</v>
      </c>
      <c r="AK40" t="s">
        <v>282</v>
      </c>
      <c r="AL40" t="s">
        <v>47</v>
      </c>
      <c r="AM40" t="s">
        <v>47</v>
      </c>
      <c r="AN40" t="s">
        <v>152</v>
      </c>
      <c r="AO40" t="s">
        <v>49</v>
      </c>
    </row>
    <row r="41" spans="1:41" hidden="1" x14ac:dyDescent="0.25">
      <c r="A41" t="s">
        <v>440</v>
      </c>
      <c r="B41" t="s">
        <v>441</v>
      </c>
      <c r="C41" s="1" t="str">
        <f t="shared" si="0"/>
        <v>21:1061</v>
      </c>
      <c r="D41" s="1" t="str">
        <f t="shared" si="1"/>
        <v>21:0106</v>
      </c>
      <c r="E41" t="s">
        <v>442</v>
      </c>
      <c r="F41" t="s">
        <v>443</v>
      </c>
      <c r="H41">
        <v>49.209560799999998</v>
      </c>
      <c r="I41">
        <v>-119.7455089</v>
      </c>
      <c r="J41" s="1" t="str">
        <f t="shared" si="2"/>
        <v>NGR bulk stream sediment</v>
      </c>
      <c r="K41" s="1" t="str">
        <f t="shared" si="3"/>
        <v>&lt;177 micron (NGR)</v>
      </c>
      <c r="L41">
        <v>3</v>
      </c>
      <c r="M41" t="s">
        <v>71</v>
      </c>
      <c r="N41">
        <v>40</v>
      </c>
      <c r="O41" t="s">
        <v>365</v>
      </c>
      <c r="P41" t="s">
        <v>103</v>
      </c>
      <c r="Q41" t="s">
        <v>444</v>
      </c>
      <c r="R41" t="s">
        <v>90</v>
      </c>
      <c r="S41" t="s">
        <v>438</v>
      </c>
      <c r="T41" t="s">
        <v>82</v>
      </c>
      <c r="U41" t="s">
        <v>284</v>
      </c>
      <c r="V41" t="s">
        <v>282</v>
      </c>
      <c r="W41" t="s">
        <v>123</v>
      </c>
      <c r="X41" t="s">
        <v>51</v>
      </c>
      <c r="Y41" t="s">
        <v>291</v>
      </c>
      <c r="Z41" t="s">
        <v>56</v>
      </c>
      <c r="AA41" t="s">
        <v>46</v>
      </c>
      <c r="AB41" t="s">
        <v>125</v>
      </c>
      <c r="AC41" t="s">
        <v>107</v>
      </c>
      <c r="AD41" t="s">
        <v>445</v>
      </c>
      <c r="AE41" t="s">
        <v>174</v>
      </c>
      <c r="AF41" t="s">
        <v>66</v>
      </c>
      <c r="AG41" t="s">
        <v>330</v>
      </c>
      <c r="AH41" t="s">
        <v>235</v>
      </c>
      <c r="AI41" t="s">
        <v>149</v>
      </c>
      <c r="AJ41" t="s">
        <v>76</v>
      </c>
      <c r="AK41" t="s">
        <v>282</v>
      </c>
      <c r="AL41" t="s">
        <v>47</v>
      </c>
      <c r="AM41" t="s">
        <v>47</v>
      </c>
      <c r="AN41" t="s">
        <v>196</v>
      </c>
      <c r="AO41" t="s">
        <v>306</v>
      </c>
    </row>
    <row r="42" spans="1:41" hidden="1" x14ac:dyDescent="0.25">
      <c r="A42" t="s">
        <v>446</v>
      </c>
      <c r="B42" t="s">
        <v>447</v>
      </c>
      <c r="C42" s="1" t="str">
        <f t="shared" si="0"/>
        <v>21:1061</v>
      </c>
      <c r="D42" s="1" t="str">
        <f t="shared" si="1"/>
        <v>21:0106</v>
      </c>
      <c r="E42" t="s">
        <v>448</v>
      </c>
      <c r="F42" t="s">
        <v>449</v>
      </c>
      <c r="H42">
        <v>49.150519099999997</v>
      </c>
      <c r="I42">
        <v>-119.6008118</v>
      </c>
      <c r="J42" s="1" t="str">
        <f t="shared" si="2"/>
        <v>NGR bulk stream sediment</v>
      </c>
      <c r="K42" s="1" t="str">
        <f t="shared" si="3"/>
        <v>&lt;177 micron (NGR)</v>
      </c>
      <c r="L42">
        <v>3</v>
      </c>
      <c r="M42" t="s">
        <v>95</v>
      </c>
      <c r="N42">
        <v>41</v>
      </c>
      <c r="O42" t="s">
        <v>257</v>
      </c>
      <c r="P42" t="s">
        <v>103</v>
      </c>
      <c r="Q42" t="s">
        <v>196</v>
      </c>
      <c r="R42" t="s">
        <v>450</v>
      </c>
      <c r="S42" t="s">
        <v>58</v>
      </c>
      <c r="T42" t="s">
        <v>51</v>
      </c>
      <c r="U42" t="s">
        <v>49</v>
      </c>
      <c r="V42" t="s">
        <v>62</v>
      </c>
      <c r="W42" t="s">
        <v>57</v>
      </c>
      <c r="X42" t="s">
        <v>46</v>
      </c>
      <c r="Y42" t="s">
        <v>51</v>
      </c>
      <c r="Z42" t="s">
        <v>56</v>
      </c>
      <c r="AA42" t="s">
        <v>46</v>
      </c>
      <c r="AB42" t="s">
        <v>56</v>
      </c>
      <c r="AC42" t="s">
        <v>98</v>
      </c>
      <c r="AD42" t="s">
        <v>52</v>
      </c>
      <c r="AE42" t="s">
        <v>199</v>
      </c>
      <c r="AF42" t="s">
        <v>81</v>
      </c>
      <c r="AG42" t="s">
        <v>198</v>
      </c>
      <c r="AH42" t="s">
        <v>62</v>
      </c>
      <c r="AI42" t="s">
        <v>62</v>
      </c>
      <c r="AJ42" t="s">
        <v>54</v>
      </c>
      <c r="AK42" t="s">
        <v>174</v>
      </c>
      <c r="AL42" t="s">
        <v>47</v>
      </c>
      <c r="AM42" t="s">
        <v>47</v>
      </c>
      <c r="AN42" t="s">
        <v>65</v>
      </c>
      <c r="AO42" t="s">
        <v>108</v>
      </c>
    </row>
    <row r="43" spans="1:41" hidden="1" x14ac:dyDescent="0.25">
      <c r="A43" t="s">
        <v>451</v>
      </c>
      <c r="B43" t="s">
        <v>452</v>
      </c>
      <c r="C43" s="1" t="str">
        <f t="shared" si="0"/>
        <v>21:1061</v>
      </c>
      <c r="D43" s="1" t="str">
        <f t="shared" si="1"/>
        <v>21:0106</v>
      </c>
      <c r="E43" t="s">
        <v>453</v>
      </c>
      <c r="F43" t="s">
        <v>454</v>
      </c>
      <c r="H43">
        <v>49.139011000000004</v>
      </c>
      <c r="I43">
        <v>-119.5996603</v>
      </c>
      <c r="J43" s="1" t="str">
        <f t="shared" si="2"/>
        <v>NGR bulk stream sediment</v>
      </c>
      <c r="K43" s="1" t="str">
        <f t="shared" si="3"/>
        <v>&lt;177 micron (NGR)</v>
      </c>
      <c r="L43">
        <v>3</v>
      </c>
      <c r="M43" t="s">
        <v>117</v>
      </c>
      <c r="N43">
        <v>42</v>
      </c>
      <c r="O43" t="s">
        <v>455</v>
      </c>
      <c r="P43" t="s">
        <v>103</v>
      </c>
      <c r="Q43" t="s">
        <v>456</v>
      </c>
      <c r="R43" t="s">
        <v>175</v>
      </c>
      <c r="S43" t="s">
        <v>306</v>
      </c>
      <c r="T43" t="s">
        <v>209</v>
      </c>
      <c r="U43" t="s">
        <v>457</v>
      </c>
      <c r="V43" t="s">
        <v>235</v>
      </c>
      <c r="W43" t="s">
        <v>173</v>
      </c>
      <c r="X43" t="s">
        <v>47</v>
      </c>
      <c r="Y43" t="s">
        <v>175</v>
      </c>
      <c r="Z43" t="s">
        <v>56</v>
      </c>
      <c r="AA43" t="s">
        <v>46</v>
      </c>
      <c r="AB43" t="s">
        <v>174</v>
      </c>
      <c r="AC43" t="s">
        <v>131</v>
      </c>
      <c r="AD43" t="s">
        <v>239</v>
      </c>
      <c r="AE43" t="s">
        <v>199</v>
      </c>
      <c r="AF43" t="s">
        <v>181</v>
      </c>
      <c r="AG43" t="s">
        <v>130</v>
      </c>
      <c r="AH43" t="s">
        <v>198</v>
      </c>
      <c r="AI43" t="s">
        <v>62</v>
      </c>
      <c r="AJ43" t="s">
        <v>228</v>
      </c>
      <c r="AK43" t="s">
        <v>61</v>
      </c>
      <c r="AL43" t="s">
        <v>47</v>
      </c>
      <c r="AM43" t="s">
        <v>47</v>
      </c>
      <c r="AN43" t="s">
        <v>65</v>
      </c>
      <c r="AO43" t="s">
        <v>59</v>
      </c>
    </row>
    <row r="44" spans="1:41" hidden="1" x14ac:dyDescent="0.25">
      <c r="A44" t="s">
        <v>458</v>
      </c>
      <c r="B44" t="s">
        <v>459</v>
      </c>
      <c r="C44" s="1" t="str">
        <f t="shared" si="0"/>
        <v>21:1061</v>
      </c>
      <c r="D44" s="1" t="str">
        <f t="shared" si="1"/>
        <v>21:0106</v>
      </c>
      <c r="E44" t="s">
        <v>460</v>
      </c>
      <c r="F44" t="s">
        <v>461</v>
      </c>
      <c r="H44">
        <v>49.121184900000003</v>
      </c>
      <c r="I44">
        <v>-119.5889954</v>
      </c>
      <c r="J44" s="1" t="str">
        <f t="shared" si="2"/>
        <v>NGR bulk stream sediment</v>
      </c>
      <c r="K44" s="1" t="str">
        <f t="shared" si="3"/>
        <v>&lt;177 micron (NGR)</v>
      </c>
      <c r="L44">
        <v>3</v>
      </c>
      <c r="M44" t="s">
        <v>136</v>
      </c>
      <c r="N44">
        <v>43</v>
      </c>
      <c r="O44" t="s">
        <v>108</v>
      </c>
      <c r="P44" t="s">
        <v>137</v>
      </c>
      <c r="Q44" t="s">
        <v>234</v>
      </c>
      <c r="R44" t="s">
        <v>57</v>
      </c>
      <c r="S44" t="s">
        <v>462</v>
      </c>
      <c r="T44" t="s">
        <v>80</v>
      </c>
      <c r="U44" t="s">
        <v>463</v>
      </c>
      <c r="V44" t="s">
        <v>64</v>
      </c>
      <c r="W44" t="s">
        <v>412</v>
      </c>
      <c r="X44" t="s">
        <v>51</v>
      </c>
      <c r="Y44" t="s">
        <v>190</v>
      </c>
      <c r="Z44" t="s">
        <v>56</v>
      </c>
      <c r="AA44" t="s">
        <v>46</v>
      </c>
      <c r="AB44" t="s">
        <v>64</v>
      </c>
      <c r="AC44" t="s">
        <v>438</v>
      </c>
      <c r="AD44" t="s">
        <v>75</v>
      </c>
      <c r="AE44" t="s">
        <v>46</v>
      </c>
      <c r="AF44" t="s">
        <v>50</v>
      </c>
      <c r="AG44" t="s">
        <v>242</v>
      </c>
      <c r="AH44" t="s">
        <v>161</v>
      </c>
      <c r="AI44" t="s">
        <v>149</v>
      </c>
      <c r="AJ44" t="s">
        <v>158</v>
      </c>
      <c r="AK44" t="s">
        <v>78</v>
      </c>
      <c r="AL44" t="s">
        <v>47</v>
      </c>
      <c r="AM44" t="s">
        <v>47</v>
      </c>
      <c r="AN44" t="s">
        <v>65</v>
      </c>
      <c r="AO44" t="s">
        <v>75</v>
      </c>
    </row>
    <row r="45" spans="1:41" hidden="1" x14ac:dyDescent="0.25">
      <c r="A45" t="s">
        <v>464</v>
      </c>
      <c r="B45" t="s">
        <v>465</v>
      </c>
      <c r="C45" s="1" t="str">
        <f t="shared" si="0"/>
        <v>21:1061</v>
      </c>
      <c r="D45" s="1" t="str">
        <f t="shared" si="1"/>
        <v>21:0106</v>
      </c>
      <c r="E45" t="s">
        <v>466</v>
      </c>
      <c r="F45" t="s">
        <v>467</v>
      </c>
      <c r="H45">
        <v>49.085413799999998</v>
      </c>
      <c r="I45">
        <v>-119.5965564</v>
      </c>
      <c r="J45" s="1" t="str">
        <f t="shared" si="2"/>
        <v>NGR bulk stream sediment</v>
      </c>
      <c r="K45" s="1" t="str">
        <f t="shared" si="3"/>
        <v>&lt;177 micron (NGR)</v>
      </c>
      <c r="L45">
        <v>3</v>
      </c>
      <c r="M45" t="s">
        <v>157</v>
      </c>
      <c r="N45">
        <v>44</v>
      </c>
      <c r="O45" t="s">
        <v>406</v>
      </c>
      <c r="P45" t="s">
        <v>55</v>
      </c>
      <c r="Q45" t="s">
        <v>468</v>
      </c>
      <c r="R45" t="s">
        <v>469</v>
      </c>
      <c r="S45" t="s">
        <v>49</v>
      </c>
      <c r="T45" t="s">
        <v>108</v>
      </c>
      <c r="U45" t="s">
        <v>236</v>
      </c>
      <c r="V45" t="s">
        <v>101</v>
      </c>
      <c r="W45" t="s">
        <v>47</v>
      </c>
      <c r="X45" t="s">
        <v>47</v>
      </c>
      <c r="Y45" t="s">
        <v>66</v>
      </c>
      <c r="Z45" t="s">
        <v>56</v>
      </c>
      <c r="AA45" t="s">
        <v>46</v>
      </c>
      <c r="AB45" t="s">
        <v>54</v>
      </c>
      <c r="AC45" t="s">
        <v>243</v>
      </c>
      <c r="AD45" t="s">
        <v>306</v>
      </c>
      <c r="AE45" t="s">
        <v>198</v>
      </c>
      <c r="AF45" t="s">
        <v>129</v>
      </c>
      <c r="AG45" t="s">
        <v>122</v>
      </c>
      <c r="AH45" t="s">
        <v>53</v>
      </c>
      <c r="AI45" t="s">
        <v>62</v>
      </c>
      <c r="AJ45" t="s">
        <v>102</v>
      </c>
      <c r="AK45" t="s">
        <v>64</v>
      </c>
      <c r="AL45" t="s">
        <v>47</v>
      </c>
      <c r="AM45" t="s">
        <v>47</v>
      </c>
      <c r="AN45" t="s">
        <v>65</v>
      </c>
      <c r="AO45" t="s">
        <v>145</v>
      </c>
    </row>
    <row r="46" spans="1:41" hidden="1" x14ac:dyDescent="0.25">
      <c r="A46" t="s">
        <v>470</v>
      </c>
      <c r="B46" t="s">
        <v>471</v>
      </c>
      <c r="C46" s="1" t="str">
        <f t="shared" si="0"/>
        <v>21:1061</v>
      </c>
      <c r="D46" s="1" t="str">
        <f t="shared" si="1"/>
        <v>21:0106</v>
      </c>
      <c r="E46" t="s">
        <v>472</v>
      </c>
      <c r="F46" t="s">
        <v>473</v>
      </c>
      <c r="H46">
        <v>49.097496700000001</v>
      </c>
      <c r="I46">
        <v>-119.7065454</v>
      </c>
      <c r="J46" s="1" t="str">
        <f t="shared" si="2"/>
        <v>NGR bulk stream sediment</v>
      </c>
      <c r="K46" s="1" t="str">
        <f t="shared" si="3"/>
        <v>&lt;177 micron (NGR)</v>
      </c>
      <c r="L46">
        <v>3</v>
      </c>
      <c r="M46" t="s">
        <v>170</v>
      </c>
      <c r="N46">
        <v>45</v>
      </c>
      <c r="O46" t="s">
        <v>85</v>
      </c>
      <c r="P46" t="s">
        <v>165</v>
      </c>
      <c r="Q46" t="s">
        <v>424</v>
      </c>
      <c r="R46" t="s">
        <v>474</v>
      </c>
      <c r="S46" t="s">
        <v>75</v>
      </c>
      <c r="T46" t="s">
        <v>186</v>
      </c>
      <c r="U46" t="s">
        <v>237</v>
      </c>
      <c r="V46" t="s">
        <v>282</v>
      </c>
      <c r="W46" t="s">
        <v>188</v>
      </c>
      <c r="X46" t="s">
        <v>122</v>
      </c>
      <c r="Y46" t="s">
        <v>475</v>
      </c>
      <c r="Z46" t="s">
        <v>56</v>
      </c>
      <c r="AA46" t="s">
        <v>47</v>
      </c>
      <c r="AB46" t="s">
        <v>105</v>
      </c>
      <c r="AC46" t="s">
        <v>100</v>
      </c>
      <c r="AD46" t="s">
        <v>462</v>
      </c>
      <c r="AE46" t="s">
        <v>57</v>
      </c>
      <c r="AF46" t="s">
        <v>476</v>
      </c>
      <c r="AG46" t="s">
        <v>412</v>
      </c>
      <c r="AH46" t="s">
        <v>61</v>
      </c>
      <c r="AI46" t="s">
        <v>54</v>
      </c>
      <c r="AJ46" t="s">
        <v>51</v>
      </c>
      <c r="AK46" t="s">
        <v>161</v>
      </c>
      <c r="AL46" t="s">
        <v>47</v>
      </c>
      <c r="AM46" t="s">
        <v>47</v>
      </c>
      <c r="AN46" t="s">
        <v>65</v>
      </c>
      <c r="AO46" t="s">
        <v>187</v>
      </c>
    </row>
    <row r="47" spans="1:41" hidden="1" x14ac:dyDescent="0.25">
      <c r="A47" t="s">
        <v>477</v>
      </c>
      <c r="B47" t="s">
        <v>478</v>
      </c>
      <c r="C47" s="1" t="str">
        <f t="shared" si="0"/>
        <v>21:1061</v>
      </c>
      <c r="D47" s="1" t="str">
        <f t="shared" si="1"/>
        <v>21:0106</v>
      </c>
      <c r="E47" t="s">
        <v>479</v>
      </c>
      <c r="F47" t="s">
        <v>480</v>
      </c>
      <c r="H47">
        <v>49.168962299999997</v>
      </c>
      <c r="I47">
        <v>-119.7251787</v>
      </c>
      <c r="J47" s="1" t="str">
        <f t="shared" si="2"/>
        <v>NGR bulk stream sediment</v>
      </c>
      <c r="K47" s="1" t="str">
        <f t="shared" si="3"/>
        <v>&lt;177 micron (NGR)</v>
      </c>
      <c r="L47">
        <v>3</v>
      </c>
      <c r="M47" t="s">
        <v>180</v>
      </c>
      <c r="N47">
        <v>46</v>
      </c>
      <c r="O47" t="s">
        <v>108</v>
      </c>
      <c r="P47" t="s">
        <v>73</v>
      </c>
      <c r="Q47" t="s">
        <v>481</v>
      </c>
      <c r="R47" t="s">
        <v>127</v>
      </c>
      <c r="S47" t="s">
        <v>107</v>
      </c>
      <c r="T47" t="s">
        <v>475</v>
      </c>
      <c r="U47" t="s">
        <v>425</v>
      </c>
      <c r="V47" t="s">
        <v>139</v>
      </c>
      <c r="W47" t="s">
        <v>271</v>
      </c>
      <c r="X47" t="s">
        <v>122</v>
      </c>
      <c r="Y47" t="s">
        <v>243</v>
      </c>
      <c r="Z47" t="s">
        <v>56</v>
      </c>
      <c r="AA47" t="s">
        <v>46</v>
      </c>
      <c r="AB47" t="s">
        <v>64</v>
      </c>
      <c r="AC47" t="s">
        <v>482</v>
      </c>
      <c r="AD47" t="s">
        <v>358</v>
      </c>
      <c r="AE47" t="s">
        <v>57</v>
      </c>
      <c r="AF47" t="s">
        <v>50</v>
      </c>
      <c r="AG47" t="s">
        <v>73</v>
      </c>
      <c r="AH47" t="s">
        <v>64</v>
      </c>
      <c r="AI47" t="s">
        <v>54</v>
      </c>
      <c r="AJ47" t="s">
        <v>412</v>
      </c>
      <c r="AK47" t="s">
        <v>125</v>
      </c>
      <c r="AL47" t="s">
        <v>47</v>
      </c>
      <c r="AM47" t="s">
        <v>47</v>
      </c>
      <c r="AN47" t="s">
        <v>65</v>
      </c>
      <c r="AO47" t="s">
        <v>269</v>
      </c>
    </row>
    <row r="48" spans="1:41" hidden="1" x14ac:dyDescent="0.25">
      <c r="A48" t="s">
        <v>483</v>
      </c>
      <c r="B48" t="s">
        <v>484</v>
      </c>
      <c r="C48" s="1" t="str">
        <f t="shared" si="0"/>
        <v>21:1061</v>
      </c>
      <c r="D48" s="1" t="str">
        <f t="shared" si="1"/>
        <v>21:0106</v>
      </c>
      <c r="E48" t="s">
        <v>485</v>
      </c>
      <c r="F48" t="s">
        <v>486</v>
      </c>
      <c r="H48">
        <v>49.190914300000003</v>
      </c>
      <c r="I48">
        <v>-119.72520400000001</v>
      </c>
      <c r="J48" s="1" t="str">
        <f t="shared" si="2"/>
        <v>NGR bulk stream sediment</v>
      </c>
      <c r="K48" s="1" t="str">
        <f t="shared" si="3"/>
        <v>&lt;177 micron (NGR)</v>
      </c>
      <c r="L48">
        <v>3</v>
      </c>
      <c r="M48" t="s">
        <v>195</v>
      </c>
      <c r="N48">
        <v>47</v>
      </c>
      <c r="O48" t="s">
        <v>102</v>
      </c>
      <c r="P48" t="s">
        <v>103</v>
      </c>
      <c r="Q48" t="s">
        <v>487</v>
      </c>
      <c r="R48" t="s">
        <v>225</v>
      </c>
      <c r="S48" t="s">
        <v>243</v>
      </c>
      <c r="T48" t="s">
        <v>175</v>
      </c>
      <c r="U48" t="s">
        <v>207</v>
      </c>
      <c r="V48" t="s">
        <v>173</v>
      </c>
      <c r="W48" t="s">
        <v>122</v>
      </c>
      <c r="X48" t="s">
        <v>122</v>
      </c>
      <c r="Y48" t="s">
        <v>269</v>
      </c>
      <c r="Z48" t="s">
        <v>56</v>
      </c>
      <c r="AA48" t="s">
        <v>46</v>
      </c>
      <c r="AB48" t="s">
        <v>61</v>
      </c>
      <c r="AC48" t="s">
        <v>328</v>
      </c>
      <c r="AD48" t="s">
        <v>358</v>
      </c>
      <c r="AE48" t="s">
        <v>62</v>
      </c>
      <c r="AF48" t="s">
        <v>85</v>
      </c>
      <c r="AG48" t="s">
        <v>455</v>
      </c>
      <c r="AH48" t="s">
        <v>198</v>
      </c>
      <c r="AI48" t="s">
        <v>62</v>
      </c>
      <c r="AJ48" t="s">
        <v>270</v>
      </c>
      <c r="AK48" t="s">
        <v>86</v>
      </c>
      <c r="AL48" t="s">
        <v>47</v>
      </c>
      <c r="AM48" t="s">
        <v>47</v>
      </c>
      <c r="AN48" t="s">
        <v>65</v>
      </c>
      <c r="AO48" t="s">
        <v>267</v>
      </c>
    </row>
    <row r="49" spans="1:41" hidden="1" x14ac:dyDescent="0.25">
      <c r="A49" t="s">
        <v>488</v>
      </c>
      <c r="B49" t="s">
        <v>489</v>
      </c>
      <c r="C49" s="1" t="str">
        <f t="shared" si="0"/>
        <v>21:1061</v>
      </c>
      <c r="D49" s="1" t="str">
        <f t="shared" si="1"/>
        <v>21:0106</v>
      </c>
      <c r="E49" t="s">
        <v>490</v>
      </c>
      <c r="F49" t="s">
        <v>491</v>
      </c>
      <c r="H49">
        <v>49.205190999999999</v>
      </c>
      <c r="I49">
        <v>-119.7046098</v>
      </c>
      <c r="J49" s="1" t="str">
        <f t="shared" si="2"/>
        <v>NGR bulk stream sediment</v>
      </c>
      <c r="K49" s="1" t="str">
        <f t="shared" si="3"/>
        <v>&lt;177 micron (NGR)</v>
      </c>
      <c r="L49">
        <v>3</v>
      </c>
      <c r="M49" t="s">
        <v>205</v>
      </c>
      <c r="N49">
        <v>48</v>
      </c>
      <c r="O49" t="s">
        <v>63</v>
      </c>
      <c r="P49" t="s">
        <v>55</v>
      </c>
      <c r="Q49" t="s">
        <v>492</v>
      </c>
      <c r="R49" t="s">
        <v>80</v>
      </c>
      <c r="S49" t="s">
        <v>290</v>
      </c>
      <c r="T49" t="s">
        <v>175</v>
      </c>
      <c r="U49" t="s">
        <v>343</v>
      </c>
      <c r="V49" t="s">
        <v>357</v>
      </c>
      <c r="W49" t="s">
        <v>493</v>
      </c>
      <c r="X49" t="s">
        <v>103</v>
      </c>
      <c r="Y49" t="s">
        <v>162</v>
      </c>
      <c r="Z49" t="s">
        <v>56</v>
      </c>
      <c r="AA49" t="s">
        <v>46</v>
      </c>
      <c r="AB49" t="s">
        <v>235</v>
      </c>
      <c r="AC49" t="s">
        <v>186</v>
      </c>
      <c r="AD49" t="s">
        <v>77</v>
      </c>
      <c r="AE49" t="s">
        <v>199</v>
      </c>
      <c r="AF49" t="s">
        <v>76</v>
      </c>
      <c r="AG49" t="s">
        <v>336</v>
      </c>
      <c r="AH49" t="s">
        <v>149</v>
      </c>
      <c r="AI49" t="s">
        <v>62</v>
      </c>
      <c r="AJ49" t="s">
        <v>163</v>
      </c>
      <c r="AK49" t="s">
        <v>128</v>
      </c>
      <c r="AL49" t="s">
        <v>47</v>
      </c>
      <c r="AM49" t="s">
        <v>47</v>
      </c>
      <c r="AN49" t="s">
        <v>48</v>
      </c>
      <c r="AO49" t="s">
        <v>50</v>
      </c>
    </row>
    <row r="50" spans="1:41" hidden="1" x14ac:dyDescent="0.25">
      <c r="A50" t="s">
        <v>494</v>
      </c>
      <c r="B50" t="s">
        <v>495</v>
      </c>
      <c r="C50" s="1" t="str">
        <f t="shared" si="0"/>
        <v>21:1061</v>
      </c>
      <c r="D50" s="1" t="str">
        <f t="shared" si="1"/>
        <v>21:0106</v>
      </c>
      <c r="E50" t="s">
        <v>496</v>
      </c>
      <c r="F50" t="s">
        <v>497</v>
      </c>
      <c r="H50">
        <v>49.213751100000003</v>
      </c>
      <c r="I50">
        <v>-119.69057460000001</v>
      </c>
      <c r="J50" s="1" t="str">
        <f t="shared" si="2"/>
        <v>NGR bulk stream sediment</v>
      </c>
      <c r="K50" s="1" t="str">
        <f t="shared" si="3"/>
        <v>&lt;177 micron (NGR)</v>
      </c>
      <c r="L50">
        <v>3</v>
      </c>
      <c r="M50" t="s">
        <v>214</v>
      </c>
      <c r="N50">
        <v>49</v>
      </c>
      <c r="O50" t="s">
        <v>125</v>
      </c>
      <c r="P50" t="s">
        <v>108</v>
      </c>
      <c r="Q50" t="s">
        <v>411</v>
      </c>
      <c r="R50" t="s">
        <v>269</v>
      </c>
      <c r="S50" t="s">
        <v>239</v>
      </c>
      <c r="T50" t="s">
        <v>66</v>
      </c>
      <c r="U50" t="s">
        <v>251</v>
      </c>
      <c r="V50" t="s">
        <v>319</v>
      </c>
      <c r="W50" t="s">
        <v>86</v>
      </c>
      <c r="X50" t="s">
        <v>73</v>
      </c>
      <c r="Y50" t="s">
        <v>106</v>
      </c>
      <c r="Z50" t="s">
        <v>56</v>
      </c>
      <c r="AA50" t="s">
        <v>46</v>
      </c>
      <c r="AB50" t="s">
        <v>125</v>
      </c>
      <c r="AC50" t="s">
        <v>90</v>
      </c>
      <c r="AD50" t="s">
        <v>100</v>
      </c>
      <c r="AE50" t="s">
        <v>199</v>
      </c>
      <c r="AF50" t="s">
        <v>66</v>
      </c>
      <c r="AG50" t="s">
        <v>266</v>
      </c>
      <c r="AH50" t="s">
        <v>185</v>
      </c>
      <c r="AI50" t="s">
        <v>198</v>
      </c>
      <c r="AJ50" t="s">
        <v>58</v>
      </c>
      <c r="AK50" t="s">
        <v>271</v>
      </c>
      <c r="AL50" t="s">
        <v>47</v>
      </c>
      <c r="AM50" t="s">
        <v>47</v>
      </c>
      <c r="AN50" t="s">
        <v>65</v>
      </c>
      <c r="AO50" t="s">
        <v>475</v>
      </c>
    </row>
    <row r="51" spans="1:41" hidden="1" x14ac:dyDescent="0.25">
      <c r="A51" t="s">
        <v>498</v>
      </c>
      <c r="B51" t="s">
        <v>499</v>
      </c>
      <c r="C51" s="1" t="str">
        <f t="shared" si="0"/>
        <v>21:1061</v>
      </c>
      <c r="D51" s="1" t="str">
        <f t="shared" si="1"/>
        <v>21:0106</v>
      </c>
      <c r="E51" t="s">
        <v>500</v>
      </c>
      <c r="F51" t="s">
        <v>501</v>
      </c>
      <c r="H51">
        <v>49.154394000000003</v>
      </c>
      <c r="I51">
        <v>-119.6946276</v>
      </c>
      <c r="J51" s="1" t="str">
        <f t="shared" si="2"/>
        <v>NGR bulk stream sediment</v>
      </c>
      <c r="K51" s="1" t="str">
        <f t="shared" si="3"/>
        <v>&lt;177 micron (NGR)</v>
      </c>
      <c r="L51">
        <v>3</v>
      </c>
      <c r="M51" t="s">
        <v>223</v>
      </c>
      <c r="N51">
        <v>50</v>
      </c>
      <c r="O51" t="s">
        <v>502</v>
      </c>
      <c r="P51" t="s">
        <v>52</v>
      </c>
      <c r="Q51" t="s">
        <v>234</v>
      </c>
      <c r="R51" t="s">
        <v>98</v>
      </c>
      <c r="S51" t="s">
        <v>290</v>
      </c>
      <c r="T51" t="s">
        <v>306</v>
      </c>
      <c r="U51" t="s">
        <v>207</v>
      </c>
      <c r="V51" t="s">
        <v>81</v>
      </c>
      <c r="W51" t="s">
        <v>86</v>
      </c>
      <c r="X51" t="s">
        <v>103</v>
      </c>
      <c r="Y51" t="s">
        <v>475</v>
      </c>
      <c r="Z51" t="s">
        <v>56</v>
      </c>
      <c r="AA51" t="s">
        <v>46</v>
      </c>
      <c r="AB51" t="s">
        <v>47</v>
      </c>
      <c r="AC51" t="s">
        <v>251</v>
      </c>
      <c r="AD51" t="s">
        <v>272</v>
      </c>
      <c r="AE51" t="s">
        <v>198</v>
      </c>
      <c r="AF51" t="s">
        <v>267</v>
      </c>
      <c r="AG51" t="s">
        <v>271</v>
      </c>
      <c r="AH51" t="s">
        <v>64</v>
      </c>
      <c r="AI51" t="s">
        <v>198</v>
      </c>
      <c r="AJ51" t="s">
        <v>336</v>
      </c>
      <c r="AK51" t="s">
        <v>47</v>
      </c>
      <c r="AL51" t="s">
        <v>47</v>
      </c>
      <c r="AM51" t="s">
        <v>47</v>
      </c>
      <c r="AN51" t="s">
        <v>65</v>
      </c>
      <c r="AO51" t="s">
        <v>175</v>
      </c>
    </row>
    <row r="52" spans="1:41" hidden="1" x14ac:dyDescent="0.25">
      <c r="A52" t="s">
        <v>503</v>
      </c>
      <c r="B52" t="s">
        <v>504</v>
      </c>
      <c r="C52" s="1" t="str">
        <f t="shared" si="0"/>
        <v>21:1061</v>
      </c>
      <c r="D52" s="1" t="str">
        <f t="shared" si="1"/>
        <v>21:0106</v>
      </c>
      <c r="E52" t="s">
        <v>505</v>
      </c>
      <c r="F52" t="s">
        <v>506</v>
      </c>
      <c r="H52">
        <v>49.149914299999999</v>
      </c>
      <c r="I52">
        <v>-119.693054</v>
      </c>
      <c r="J52" s="1" t="str">
        <f t="shared" si="2"/>
        <v>NGR bulk stream sediment</v>
      </c>
      <c r="K52" s="1" t="str">
        <f t="shared" si="3"/>
        <v>&lt;177 micron (NGR)</v>
      </c>
      <c r="L52">
        <v>3</v>
      </c>
      <c r="M52" t="s">
        <v>233</v>
      </c>
      <c r="N52">
        <v>51</v>
      </c>
      <c r="O52" t="s">
        <v>55</v>
      </c>
      <c r="P52" t="s">
        <v>103</v>
      </c>
      <c r="Q52" t="s">
        <v>404</v>
      </c>
      <c r="R52" t="s">
        <v>108</v>
      </c>
      <c r="S52" t="s">
        <v>160</v>
      </c>
      <c r="T52" t="s">
        <v>112</v>
      </c>
      <c r="U52" t="s">
        <v>425</v>
      </c>
      <c r="V52" t="s">
        <v>173</v>
      </c>
      <c r="W52" t="s">
        <v>128</v>
      </c>
      <c r="X52" t="s">
        <v>103</v>
      </c>
      <c r="Y52" t="s">
        <v>218</v>
      </c>
      <c r="Z52" t="s">
        <v>56</v>
      </c>
      <c r="AA52" t="s">
        <v>46</v>
      </c>
      <c r="AB52" t="s">
        <v>64</v>
      </c>
      <c r="AC52" t="s">
        <v>507</v>
      </c>
      <c r="AD52" t="s">
        <v>462</v>
      </c>
      <c r="AE52" t="s">
        <v>53</v>
      </c>
      <c r="AF52" t="s">
        <v>209</v>
      </c>
      <c r="AG52" t="s">
        <v>292</v>
      </c>
      <c r="AH52" t="s">
        <v>81</v>
      </c>
      <c r="AI52" t="s">
        <v>46</v>
      </c>
      <c r="AJ52" t="s">
        <v>392</v>
      </c>
      <c r="AK52" t="s">
        <v>81</v>
      </c>
      <c r="AL52" t="s">
        <v>47</v>
      </c>
      <c r="AM52" t="s">
        <v>47</v>
      </c>
      <c r="AN52" t="s">
        <v>508</v>
      </c>
      <c r="AO52" t="s">
        <v>197</v>
      </c>
    </row>
    <row r="53" spans="1:41" hidden="1" x14ac:dyDescent="0.25">
      <c r="A53" t="s">
        <v>509</v>
      </c>
      <c r="B53" t="s">
        <v>510</v>
      </c>
      <c r="C53" s="1" t="str">
        <f t="shared" si="0"/>
        <v>21:1061</v>
      </c>
      <c r="D53" s="1" t="str">
        <f t="shared" si="1"/>
        <v>21:0106</v>
      </c>
      <c r="E53" t="s">
        <v>511</v>
      </c>
      <c r="F53" t="s">
        <v>512</v>
      </c>
      <c r="H53">
        <v>49.179224499999997</v>
      </c>
      <c r="I53">
        <v>-119.612911</v>
      </c>
      <c r="J53" s="1" t="str">
        <f t="shared" si="2"/>
        <v>NGR bulk stream sediment</v>
      </c>
      <c r="K53" s="1" t="str">
        <f t="shared" si="3"/>
        <v>&lt;177 micron (NGR)</v>
      </c>
      <c r="L53">
        <v>3</v>
      </c>
      <c r="M53" t="s">
        <v>248</v>
      </c>
      <c r="N53">
        <v>52</v>
      </c>
      <c r="O53" t="s">
        <v>63</v>
      </c>
      <c r="P53" t="s">
        <v>52</v>
      </c>
      <c r="Q53" t="s">
        <v>513</v>
      </c>
      <c r="R53" t="s">
        <v>112</v>
      </c>
      <c r="S53" t="s">
        <v>243</v>
      </c>
      <c r="T53" t="s">
        <v>85</v>
      </c>
      <c r="U53" t="s">
        <v>268</v>
      </c>
      <c r="V53" t="s">
        <v>125</v>
      </c>
      <c r="W53" t="s">
        <v>139</v>
      </c>
      <c r="X53" t="s">
        <v>103</v>
      </c>
      <c r="Y53" t="s">
        <v>90</v>
      </c>
      <c r="Z53" t="s">
        <v>56</v>
      </c>
      <c r="AA53" t="s">
        <v>46</v>
      </c>
      <c r="AB53" t="s">
        <v>110</v>
      </c>
      <c r="AC53" t="s">
        <v>66</v>
      </c>
      <c r="AD53" t="s">
        <v>107</v>
      </c>
      <c r="AE53" t="s">
        <v>199</v>
      </c>
      <c r="AF53" t="s">
        <v>58</v>
      </c>
      <c r="AG53" t="s">
        <v>103</v>
      </c>
      <c r="AH53" t="s">
        <v>149</v>
      </c>
      <c r="AI53" t="s">
        <v>53</v>
      </c>
      <c r="AJ53" t="s">
        <v>412</v>
      </c>
      <c r="AK53" t="s">
        <v>78</v>
      </c>
      <c r="AL53" t="s">
        <v>47</v>
      </c>
      <c r="AM53" t="s">
        <v>47</v>
      </c>
      <c r="AN53" t="s">
        <v>65</v>
      </c>
      <c r="AO53" t="s">
        <v>59</v>
      </c>
    </row>
    <row r="54" spans="1:41" hidden="1" x14ac:dyDescent="0.25">
      <c r="A54" t="s">
        <v>514</v>
      </c>
      <c r="B54" t="s">
        <v>515</v>
      </c>
      <c r="C54" s="1" t="str">
        <f t="shared" si="0"/>
        <v>21:1061</v>
      </c>
      <c r="D54" s="1" t="str">
        <f t="shared" si="1"/>
        <v>21:0106</v>
      </c>
      <c r="E54" t="s">
        <v>516</v>
      </c>
      <c r="F54" t="s">
        <v>517</v>
      </c>
      <c r="H54">
        <v>49.223692700000001</v>
      </c>
      <c r="I54">
        <v>-119.5886659</v>
      </c>
      <c r="J54" s="1" t="str">
        <f t="shared" si="2"/>
        <v>NGR bulk stream sediment</v>
      </c>
      <c r="K54" s="1" t="str">
        <f t="shared" si="3"/>
        <v>&lt;177 micron (NGR)</v>
      </c>
      <c r="L54">
        <v>3</v>
      </c>
      <c r="M54" t="s">
        <v>256</v>
      </c>
      <c r="N54">
        <v>53</v>
      </c>
      <c r="O54" t="s">
        <v>64</v>
      </c>
      <c r="P54" t="s">
        <v>51</v>
      </c>
      <c r="Q54" t="s">
        <v>518</v>
      </c>
      <c r="R54" t="s">
        <v>106</v>
      </c>
      <c r="S54" t="s">
        <v>124</v>
      </c>
      <c r="T54" t="s">
        <v>108</v>
      </c>
      <c r="U54" t="s">
        <v>239</v>
      </c>
      <c r="V54" t="s">
        <v>64</v>
      </c>
      <c r="W54" t="s">
        <v>161</v>
      </c>
      <c r="X54" t="s">
        <v>103</v>
      </c>
      <c r="Y54" t="s">
        <v>112</v>
      </c>
      <c r="Z54" t="s">
        <v>56</v>
      </c>
      <c r="AA54" t="s">
        <v>46</v>
      </c>
      <c r="AB54" t="s">
        <v>110</v>
      </c>
      <c r="AC54" t="s">
        <v>58</v>
      </c>
      <c r="AD54" t="s">
        <v>107</v>
      </c>
      <c r="AE54" t="s">
        <v>199</v>
      </c>
      <c r="AF54" t="s">
        <v>58</v>
      </c>
      <c r="AG54" t="s">
        <v>103</v>
      </c>
      <c r="AH54" t="s">
        <v>54</v>
      </c>
      <c r="AI54" t="s">
        <v>62</v>
      </c>
      <c r="AJ54" t="s">
        <v>392</v>
      </c>
      <c r="AK54" t="s">
        <v>103</v>
      </c>
      <c r="AL54" t="s">
        <v>47</v>
      </c>
      <c r="AM54" t="s">
        <v>47</v>
      </c>
      <c r="AN54" t="s">
        <v>89</v>
      </c>
      <c r="AO54" t="s">
        <v>99</v>
      </c>
    </row>
    <row r="55" spans="1:41" hidden="1" x14ac:dyDescent="0.25">
      <c r="A55" t="s">
        <v>519</v>
      </c>
      <c r="B55" t="s">
        <v>520</v>
      </c>
      <c r="C55" s="1" t="str">
        <f t="shared" si="0"/>
        <v>21:1061</v>
      </c>
      <c r="D55" s="1" t="str">
        <f t="shared" si="1"/>
        <v>21:0106</v>
      </c>
      <c r="E55" t="s">
        <v>521</v>
      </c>
      <c r="F55" t="s">
        <v>522</v>
      </c>
      <c r="H55">
        <v>49.236423899999998</v>
      </c>
      <c r="I55">
        <v>-119.5640374</v>
      </c>
      <c r="J55" s="1" t="str">
        <f t="shared" si="2"/>
        <v>NGR bulk stream sediment</v>
      </c>
      <c r="K55" s="1" t="str">
        <f t="shared" si="3"/>
        <v>&lt;177 micron (NGR)</v>
      </c>
      <c r="L55">
        <v>3</v>
      </c>
      <c r="M55" t="s">
        <v>265</v>
      </c>
      <c r="N55">
        <v>54</v>
      </c>
      <c r="O55" t="s">
        <v>54</v>
      </c>
      <c r="P55" t="s">
        <v>122</v>
      </c>
      <c r="Q55" t="s">
        <v>372</v>
      </c>
      <c r="R55" t="s">
        <v>523</v>
      </c>
      <c r="S55" t="s">
        <v>58</v>
      </c>
      <c r="T55" t="s">
        <v>51</v>
      </c>
      <c r="U55" t="s">
        <v>51</v>
      </c>
      <c r="V55" t="s">
        <v>62</v>
      </c>
      <c r="W55" t="s">
        <v>199</v>
      </c>
      <c r="X55" t="s">
        <v>46</v>
      </c>
      <c r="Y55" t="s">
        <v>73</v>
      </c>
      <c r="Z55" t="s">
        <v>56</v>
      </c>
      <c r="AA55" t="s">
        <v>46</v>
      </c>
      <c r="AB55" t="s">
        <v>199</v>
      </c>
      <c r="AC55" t="s">
        <v>58</v>
      </c>
      <c r="AD55" t="s">
        <v>52</v>
      </c>
      <c r="AE55" t="s">
        <v>380</v>
      </c>
      <c r="AF55" t="s">
        <v>185</v>
      </c>
      <c r="AG55" t="s">
        <v>198</v>
      </c>
      <c r="AH55" t="s">
        <v>62</v>
      </c>
      <c r="AI55" t="s">
        <v>62</v>
      </c>
      <c r="AJ55" t="s">
        <v>87</v>
      </c>
      <c r="AK55" t="s">
        <v>200</v>
      </c>
      <c r="AL55" t="s">
        <v>47</v>
      </c>
      <c r="AM55" t="s">
        <v>47</v>
      </c>
      <c r="AN55" t="s">
        <v>65</v>
      </c>
      <c r="AO55" t="s">
        <v>175</v>
      </c>
    </row>
    <row r="56" spans="1:41" hidden="1" x14ac:dyDescent="0.25">
      <c r="A56" t="s">
        <v>524</v>
      </c>
      <c r="B56" t="s">
        <v>525</v>
      </c>
      <c r="C56" s="1" t="str">
        <f t="shared" si="0"/>
        <v>21:1061</v>
      </c>
      <c r="D56" s="1" t="str">
        <f t="shared" si="1"/>
        <v>21:0106</v>
      </c>
      <c r="E56" t="s">
        <v>526</v>
      </c>
      <c r="F56" t="s">
        <v>527</v>
      </c>
      <c r="H56">
        <v>49.195809199999999</v>
      </c>
      <c r="I56">
        <v>-119.5184738</v>
      </c>
      <c r="J56" s="1" t="str">
        <f t="shared" si="2"/>
        <v>NGR bulk stream sediment</v>
      </c>
      <c r="K56" s="1" t="str">
        <f t="shared" si="3"/>
        <v>&lt;177 micron (NGR)</v>
      </c>
      <c r="L56">
        <v>4</v>
      </c>
      <c r="M56" t="s">
        <v>45</v>
      </c>
      <c r="N56">
        <v>55</v>
      </c>
      <c r="O56" t="s">
        <v>110</v>
      </c>
      <c r="P56" t="s">
        <v>85</v>
      </c>
      <c r="Q56" t="s">
        <v>234</v>
      </c>
      <c r="R56" t="s">
        <v>200</v>
      </c>
      <c r="S56" t="s">
        <v>250</v>
      </c>
      <c r="T56" t="s">
        <v>58</v>
      </c>
      <c r="U56" t="s">
        <v>83</v>
      </c>
      <c r="V56" t="s">
        <v>185</v>
      </c>
      <c r="W56" t="s">
        <v>125</v>
      </c>
      <c r="X56" t="s">
        <v>51</v>
      </c>
      <c r="Y56" t="s">
        <v>190</v>
      </c>
      <c r="Z56" t="s">
        <v>56</v>
      </c>
      <c r="AA56" t="s">
        <v>46</v>
      </c>
      <c r="AB56" t="s">
        <v>161</v>
      </c>
      <c r="AC56" t="s">
        <v>58</v>
      </c>
      <c r="AD56" t="s">
        <v>240</v>
      </c>
      <c r="AE56" t="s">
        <v>56</v>
      </c>
      <c r="AF56" t="s">
        <v>319</v>
      </c>
      <c r="AG56" t="s">
        <v>111</v>
      </c>
      <c r="AH56" t="s">
        <v>46</v>
      </c>
      <c r="AI56" t="s">
        <v>62</v>
      </c>
      <c r="AJ56" t="s">
        <v>58</v>
      </c>
      <c r="AK56" t="s">
        <v>123</v>
      </c>
      <c r="AL56" t="s">
        <v>47</v>
      </c>
      <c r="AM56" t="s">
        <v>47</v>
      </c>
      <c r="AN56" t="s">
        <v>65</v>
      </c>
      <c r="AO56" t="s">
        <v>217</v>
      </c>
    </row>
    <row r="57" spans="1:41" hidden="1" x14ac:dyDescent="0.25">
      <c r="A57" t="s">
        <v>528</v>
      </c>
      <c r="B57" t="s">
        <v>529</v>
      </c>
      <c r="C57" s="1" t="str">
        <f t="shared" si="0"/>
        <v>21:1061</v>
      </c>
      <c r="D57" s="1" t="str">
        <f t="shared" si="1"/>
        <v>21:0106</v>
      </c>
      <c r="E57" t="s">
        <v>530</v>
      </c>
      <c r="F57" t="s">
        <v>531</v>
      </c>
      <c r="H57">
        <v>49.2059298</v>
      </c>
      <c r="I57">
        <v>-119.4969633</v>
      </c>
      <c r="J57" s="1" t="str">
        <f t="shared" si="2"/>
        <v>NGR bulk stream sediment</v>
      </c>
      <c r="K57" s="1" t="str">
        <f t="shared" si="3"/>
        <v>&lt;177 micron (NGR)</v>
      </c>
      <c r="L57">
        <v>4</v>
      </c>
      <c r="M57" t="s">
        <v>71</v>
      </c>
      <c r="N57">
        <v>56</v>
      </c>
      <c r="O57" t="s">
        <v>54</v>
      </c>
      <c r="P57" t="s">
        <v>122</v>
      </c>
      <c r="Q57" t="s">
        <v>481</v>
      </c>
      <c r="R57" t="s">
        <v>49</v>
      </c>
      <c r="S57" t="s">
        <v>532</v>
      </c>
      <c r="T57" t="s">
        <v>52</v>
      </c>
      <c r="U57" t="s">
        <v>160</v>
      </c>
      <c r="V57" t="s">
        <v>174</v>
      </c>
      <c r="W57" t="s">
        <v>63</v>
      </c>
      <c r="X57" t="s">
        <v>52</v>
      </c>
      <c r="Y57" t="s">
        <v>343</v>
      </c>
      <c r="Z57" t="s">
        <v>56</v>
      </c>
      <c r="AA57" t="s">
        <v>46</v>
      </c>
      <c r="AB57" t="s">
        <v>164</v>
      </c>
      <c r="AC57" t="s">
        <v>58</v>
      </c>
      <c r="AD57" t="s">
        <v>268</v>
      </c>
      <c r="AE57" t="s">
        <v>56</v>
      </c>
      <c r="AF57" t="s">
        <v>181</v>
      </c>
      <c r="AG57" t="s">
        <v>366</v>
      </c>
      <c r="AH57" t="s">
        <v>174</v>
      </c>
      <c r="AI57" t="s">
        <v>57</v>
      </c>
      <c r="AJ57" t="s">
        <v>108</v>
      </c>
      <c r="AK57" t="s">
        <v>109</v>
      </c>
      <c r="AL57" t="s">
        <v>47</v>
      </c>
      <c r="AM57" t="s">
        <v>47</v>
      </c>
      <c r="AN57" t="s">
        <v>533</v>
      </c>
      <c r="AO57" t="s">
        <v>162</v>
      </c>
    </row>
    <row r="58" spans="1:41" hidden="1" x14ac:dyDescent="0.25">
      <c r="A58" t="s">
        <v>534</v>
      </c>
      <c r="B58" t="s">
        <v>535</v>
      </c>
      <c r="C58" s="1" t="str">
        <f t="shared" si="0"/>
        <v>21:1061</v>
      </c>
      <c r="D58" s="1" t="str">
        <f t="shared" si="1"/>
        <v>21:0106</v>
      </c>
      <c r="E58" t="s">
        <v>536</v>
      </c>
      <c r="F58" t="s">
        <v>537</v>
      </c>
      <c r="H58">
        <v>49.194371099999998</v>
      </c>
      <c r="I58">
        <v>-119.48102040000001</v>
      </c>
      <c r="J58" s="1" t="str">
        <f t="shared" si="2"/>
        <v>NGR bulk stream sediment</v>
      </c>
      <c r="K58" s="1" t="str">
        <f t="shared" si="3"/>
        <v>&lt;177 micron (NGR)</v>
      </c>
      <c r="L58">
        <v>4</v>
      </c>
      <c r="M58" t="s">
        <v>95</v>
      </c>
      <c r="N58">
        <v>57</v>
      </c>
      <c r="O58" t="s">
        <v>198</v>
      </c>
      <c r="P58" t="s">
        <v>47</v>
      </c>
      <c r="Q58" t="s">
        <v>404</v>
      </c>
      <c r="R58" t="s">
        <v>235</v>
      </c>
      <c r="S58" t="s">
        <v>532</v>
      </c>
      <c r="T58" t="s">
        <v>73</v>
      </c>
      <c r="U58" t="s">
        <v>145</v>
      </c>
      <c r="V58" t="s">
        <v>46</v>
      </c>
      <c r="W58" t="s">
        <v>125</v>
      </c>
      <c r="X58" t="s">
        <v>73</v>
      </c>
      <c r="Y58" t="s">
        <v>538</v>
      </c>
      <c r="Z58" t="s">
        <v>56</v>
      </c>
      <c r="AA58" t="s">
        <v>46</v>
      </c>
      <c r="AB58" t="s">
        <v>102</v>
      </c>
      <c r="AC58" t="s">
        <v>85</v>
      </c>
      <c r="AD58" t="s">
        <v>358</v>
      </c>
      <c r="AE58" t="s">
        <v>380</v>
      </c>
      <c r="AF58" t="s">
        <v>158</v>
      </c>
      <c r="AG58" t="s">
        <v>359</v>
      </c>
      <c r="AH58" t="s">
        <v>174</v>
      </c>
      <c r="AI58" t="s">
        <v>198</v>
      </c>
      <c r="AJ58" t="s">
        <v>85</v>
      </c>
      <c r="AK58" t="s">
        <v>129</v>
      </c>
      <c r="AL58" t="s">
        <v>47</v>
      </c>
      <c r="AM58" t="s">
        <v>47</v>
      </c>
      <c r="AN58" t="s">
        <v>65</v>
      </c>
      <c r="AO58" t="s">
        <v>75</v>
      </c>
    </row>
    <row r="59" spans="1:41" hidden="1" x14ac:dyDescent="0.25">
      <c r="A59" t="s">
        <v>539</v>
      </c>
      <c r="B59" t="s">
        <v>540</v>
      </c>
      <c r="C59" s="1" t="str">
        <f t="shared" si="0"/>
        <v>21:1061</v>
      </c>
      <c r="D59" s="1" t="str">
        <f t="shared" si="1"/>
        <v>21:0106</v>
      </c>
      <c r="E59" t="s">
        <v>541</v>
      </c>
      <c r="F59" t="s">
        <v>542</v>
      </c>
      <c r="H59">
        <v>49.195549300000003</v>
      </c>
      <c r="I59">
        <v>-119.4993927</v>
      </c>
      <c r="J59" s="1" t="str">
        <f t="shared" si="2"/>
        <v>NGR bulk stream sediment</v>
      </c>
      <c r="K59" s="1" t="str">
        <f t="shared" si="3"/>
        <v>&lt;177 micron (NGR)</v>
      </c>
      <c r="L59">
        <v>4</v>
      </c>
      <c r="M59" t="s">
        <v>117</v>
      </c>
      <c r="N59">
        <v>58</v>
      </c>
      <c r="O59" t="s">
        <v>53</v>
      </c>
      <c r="P59" t="s">
        <v>47</v>
      </c>
      <c r="Q59" t="s">
        <v>404</v>
      </c>
      <c r="R59" t="s">
        <v>437</v>
      </c>
      <c r="S59" t="s">
        <v>329</v>
      </c>
      <c r="T59" t="s">
        <v>52</v>
      </c>
      <c r="U59" t="s">
        <v>104</v>
      </c>
      <c r="V59" t="s">
        <v>174</v>
      </c>
      <c r="W59" t="s">
        <v>64</v>
      </c>
      <c r="X59" t="s">
        <v>73</v>
      </c>
      <c r="Y59" t="s">
        <v>77</v>
      </c>
      <c r="Z59" t="s">
        <v>56</v>
      </c>
      <c r="AA59" t="s">
        <v>46</v>
      </c>
      <c r="AB59" t="s">
        <v>200</v>
      </c>
      <c r="AC59" t="s">
        <v>58</v>
      </c>
      <c r="AD59" t="s">
        <v>240</v>
      </c>
      <c r="AE59" t="s">
        <v>380</v>
      </c>
      <c r="AF59" t="s">
        <v>96</v>
      </c>
      <c r="AG59" t="s">
        <v>52</v>
      </c>
      <c r="AH59" t="s">
        <v>174</v>
      </c>
      <c r="AI59" t="s">
        <v>53</v>
      </c>
      <c r="AJ59" t="s">
        <v>55</v>
      </c>
      <c r="AK59" t="s">
        <v>437</v>
      </c>
      <c r="AL59" t="s">
        <v>47</v>
      </c>
      <c r="AM59" t="s">
        <v>47</v>
      </c>
      <c r="AN59" t="s">
        <v>543</v>
      </c>
      <c r="AO59" t="s">
        <v>120</v>
      </c>
    </row>
    <row r="60" spans="1:41" hidden="1" x14ac:dyDescent="0.25">
      <c r="A60" t="s">
        <v>544</v>
      </c>
      <c r="B60" t="s">
        <v>545</v>
      </c>
      <c r="C60" s="1" t="str">
        <f t="shared" si="0"/>
        <v>21:1061</v>
      </c>
      <c r="D60" s="1" t="str">
        <f t="shared" si="1"/>
        <v>21:0106</v>
      </c>
      <c r="E60" t="s">
        <v>546</v>
      </c>
      <c r="F60" t="s">
        <v>547</v>
      </c>
      <c r="H60">
        <v>49.095855299999997</v>
      </c>
      <c r="I60">
        <v>-119.4911299</v>
      </c>
      <c r="J60" s="1" t="str">
        <f t="shared" si="2"/>
        <v>NGR bulk stream sediment</v>
      </c>
      <c r="K60" s="1" t="str">
        <f t="shared" si="3"/>
        <v>&lt;177 micron (NGR)</v>
      </c>
      <c r="L60">
        <v>4</v>
      </c>
      <c r="M60" t="s">
        <v>136</v>
      </c>
      <c r="N60">
        <v>59</v>
      </c>
      <c r="O60" t="s">
        <v>62</v>
      </c>
      <c r="P60" t="s">
        <v>47</v>
      </c>
      <c r="Q60" t="s">
        <v>548</v>
      </c>
      <c r="R60" t="s">
        <v>73</v>
      </c>
      <c r="S60" t="s">
        <v>251</v>
      </c>
      <c r="T60" t="s">
        <v>73</v>
      </c>
      <c r="U60" t="s">
        <v>225</v>
      </c>
      <c r="V60" t="s">
        <v>174</v>
      </c>
      <c r="W60" t="s">
        <v>173</v>
      </c>
      <c r="X60" t="s">
        <v>52</v>
      </c>
      <c r="Y60" t="s">
        <v>140</v>
      </c>
      <c r="Z60" t="s">
        <v>56</v>
      </c>
      <c r="AA60" t="s">
        <v>46</v>
      </c>
      <c r="AB60" t="s">
        <v>164</v>
      </c>
      <c r="AC60" t="s">
        <v>58</v>
      </c>
      <c r="AD60" t="s">
        <v>300</v>
      </c>
      <c r="AE60" t="s">
        <v>380</v>
      </c>
      <c r="AF60" t="s">
        <v>58</v>
      </c>
      <c r="AG60" t="s">
        <v>88</v>
      </c>
      <c r="AH60" t="s">
        <v>235</v>
      </c>
      <c r="AI60" t="s">
        <v>198</v>
      </c>
      <c r="AJ60" t="s">
        <v>76</v>
      </c>
      <c r="AK60" t="s">
        <v>242</v>
      </c>
      <c r="AL60" t="s">
        <v>47</v>
      </c>
      <c r="AM60" t="s">
        <v>47</v>
      </c>
      <c r="AN60" t="s">
        <v>372</v>
      </c>
      <c r="AO60" t="s">
        <v>272</v>
      </c>
    </row>
    <row r="61" spans="1:41" hidden="1" x14ac:dyDescent="0.25">
      <c r="A61" t="s">
        <v>549</v>
      </c>
      <c r="B61" t="s">
        <v>550</v>
      </c>
      <c r="C61" s="1" t="str">
        <f t="shared" si="0"/>
        <v>21:1061</v>
      </c>
      <c r="D61" s="1" t="str">
        <f t="shared" si="1"/>
        <v>21:0106</v>
      </c>
      <c r="E61" t="s">
        <v>551</v>
      </c>
      <c r="F61" t="s">
        <v>552</v>
      </c>
      <c r="H61">
        <v>49.065977099999998</v>
      </c>
      <c r="I61">
        <v>-119.4681101</v>
      </c>
      <c r="J61" s="1" t="str">
        <f t="shared" si="2"/>
        <v>NGR bulk stream sediment</v>
      </c>
      <c r="K61" s="1" t="str">
        <f t="shared" si="3"/>
        <v>&lt;177 micron (NGR)</v>
      </c>
      <c r="L61">
        <v>4</v>
      </c>
      <c r="M61" t="s">
        <v>157</v>
      </c>
      <c r="N61">
        <v>60</v>
      </c>
      <c r="O61" t="s">
        <v>54</v>
      </c>
      <c r="P61" t="s">
        <v>47</v>
      </c>
      <c r="Q61" t="s">
        <v>553</v>
      </c>
      <c r="R61" t="s">
        <v>103</v>
      </c>
      <c r="S61" t="s">
        <v>328</v>
      </c>
      <c r="T61" t="s">
        <v>85</v>
      </c>
      <c r="U61" t="s">
        <v>124</v>
      </c>
      <c r="V61" t="s">
        <v>161</v>
      </c>
      <c r="W61" t="s">
        <v>60</v>
      </c>
      <c r="X61" t="s">
        <v>52</v>
      </c>
      <c r="Y61" t="s">
        <v>343</v>
      </c>
      <c r="Z61" t="s">
        <v>56</v>
      </c>
      <c r="AA61" t="s">
        <v>46</v>
      </c>
      <c r="AB61" t="s">
        <v>78</v>
      </c>
      <c r="AC61" t="s">
        <v>108</v>
      </c>
      <c r="AD61" t="s">
        <v>554</v>
      </c>
      <c r="AE61" t="s">
        <v>56</v>
      </c>
      <c r="AF61" t="s">
        <v>108</v>
      </c>
      <c r="AG61" t="s">
        <v>58</v>
      </c>
      <c r="AH61" t="s">
        <v>64</v>
      </c>
      <c r="AI61" t="s">
        <v>174</v>
      </c>
      <c r="AJ61" t="s">
        <v>127</v>
      </c>
      <c r="AK61" t="s">
        <v>85</v>
      </c>
      <c r="AL61" t="s">
        <v>47</v>
      </c>
      <c r="AM61" t="s">
        <v>47</v>
      </c>
      <c r="AN61" t="s">
        <v>508</v>
      </c>
      <c r="AO61" t="s">
        <v>218</v>
      </c>
    </row>
    <row r="62" spans="1:41" hidden="1" x14ac:dyDescent="0.25">
      <c r="A62" t="s">
        <v>555</v>
      </c>
      <c r="B62" t="s">
        <v>556</v>
      </c>
      <c r="C62" s="1" t="str">
        <f t="shared" si="0"/>
        <v>21:1061</v>
      </c>
      <c r="D62" s="1" t="str">
        <f t="shared" si="1"/>
        <v>21:0106</v>
      </c>
      <c r="E62" t="s">
        <v>557</v>
      </c>
      <c r="F62" t="s">
        <v>558</v>
      </c>
      <c r="H62">
        <v>49.073461000000002</v>
      </c>
      <c r="I62">
        <v>-119.47279469999999</v>
      </c>
      <c r="J62" s="1" t="str">
        <f t="shared" si="2"/>
        <v>NGR bulk stream sediment</v>
      </c>
      <c r="K62" s="1" t="str">
        <f t="shared" si="3"/>
        <v>&lt;177 micron (NGR)</v>
      </c>
      <c r="L62">
        <v>4</v>
      </c>
      <c r="M62" t="s">
        <v>170</v>
      </c>
      <c r="N62">
        <v>61</v>
      </c>
      <c r="O62" t="s">
        <v>61</v>
      </c>
      <c r="P62" t="s">
        <v>47</v>
      </c>
      <c r="Q62" t="s">
        <v>234</v>
      </c>
      <c r="R62" t="s">
        <v>58</v>
      </c>
      <c r="S62" t="s">
        <v>559</v>
      </c>
      <c r="T62" t="s">
        <v>330</v>
      </c>
      <c r="U62" t="s">
        <v>343</v>
      </c>
      <c r="V62" t="s">
        <v>235</v>
      </c>
      <c r="W62" t="s">
        <v>78</v>
      </c>
      <c r="X62" t="s">
        <v>330</v>
      </c>
      <c r="Y62" t="s">
        <v>83</v>
      </c>
      <c r="Z62" t="s">
        <v>56</v>
      </c>
      <c r="AA62" t="s">
        <v>46</v>
      </c>
      <c r="AB62" t="s">
        <v>78</v>
      </c>
      <c r="AC62" t="s">
        <v>50</v>
      </c>
      <c r="AD62" t="s">
        <v>126</v>
      </c>
      <c r="AE62" t="s">
        <v>199</v>
      </c>
      <c r="AF62" t="s">
        <v>55</v>
      </c>
      <c r="AG62" t="s">
        <v>502</v>
      </c>
      <c r="AH62" t="s">
        <v>61</v>
      </c>
      <c r="AI62" t="s">
        <v>87</v>
      </c>
      <c r="AJ62" t="s">
        <v>127</v>
      </c>
      <c r="AK62" t="s">
        <v>392</v>
      </c>
      <c r="AL62" t="s">
        <v>47</v>
      </c>
      <c r="AM62" t="s">
        <v>47</v>
      </c>
      <c r="AN62" t="s">
        <v>196</v>
      </c>
      <c r="AO62" t="s">
        <v>218</v>
      </c>
    </row>
    <row r="63" spans="1:41" hidden="1" x14ac:dyDescent="0.25">
      <c r="A63" t="s">
        <v>560</v>
      </c>
      <c r="B63" t="s">
        <v>561</v>
      </c>
      <c r="C63" s="1" t="str">
        <f t="shared" si="0"/>
        <v>21:1061</v>
      </c>
      <c r="D63" s="1" t="str">
        <f t="shared" si="1"/>
        <v>21:0106</v>
      </c>
      <c r="E63" t="s">
        <v>562</v>
      </c>
      <c r="F63" t="s">
        <v>563</v>
      </c>
      <c r="H63">
        <v>49.079046400000003</v>
      </c>
      <c r="I63">
        <v>-119.5020658</v>
      </c>
      <c r="J63" s="1" t="str">
        <f t="shared" si="2"/>
        <v>NGR bulk stream sediment</v>
      </c>
      <c r="K63" s="1" t="str">
        <f t="shared" si="3"/>
        <v>&lt;177 micron (NGR)</v>
      </c>
      <c r="L63">
        <v>4</v>
      </c>
      <c r="M63" t="s">
        <v>180</v>
      </c>
      <c r="N63">
        <v>62</v>
      </c>
      <c r="O63" t="s">
        <v>62</v>
      </c>
      <c r="P63" t="s">
        <v>47</v>
      </c>
      <c r="Q63" t="s">
        <v>548</v>
      </c>
      <c r="R63" t="s">
        <v>79</v>
      </c>
      <c r="S63" t="s">
        <v>331</v>
      </c>
      <c r="T63" t="s">
        <v>51</v>
      </c>
      <c r="U63" t="s">
        <v>131</v>
      </c>
      <c r="V63" t="s">
        <v>87</v>
      </c>
      <c r="W63" t="s">
        <v>125</v>
      </c>
      <c r="X63" t="s">
        <v>73</v>
      </c>
      <c r="Y63" t="s">
        <v>240</v>
      </c>
      <c r="Z63" t="s">
        <v>56</v>
      </c>
      <c r="AA63" t="s">
        <v>46</v>
      </c>
      <c r="AB63" t="s">
        <v>206</v>
      </c>
      <c r="AC63" t="s">
        <v>58</v>
      </c>
      <c r="AD63" t="s">
        <v>328</v>
      </c>
      <c r="AE63" t="s">
        <v>380</v>
      </c>
      <c r="AF63" t="s">
        <v>58</v>
      </c>
      <c r="AG63" t="s">
        <v>359</v>
      </c>
      <c r="AH63" t="s">
        <v>110</v>
      </c>
      <c r="AI63" t="s">
        <v>54</v>
      </c>
      <c r="AJ63" t="s">
        <v>55</v>
      </c>
      <c r="AK63" t="s">
        <v>412</v>
      </c>
      <c r="AL63" t="s">
        <v>47</v>
      </c>
      <c r="AM63" t="s">
        <v>47</v>
      </c>
      <c r="AN63" t="s">
        <v>294</v>
      </c>
      <c r="AO63" t="s">
        <v>75</v>
      </c>
    </row>
    <row r="64" spans="1:41" hidden="1" x14ac:dyDescent="0.25">
      <c r="A64" t="s">
        <v>564</v>
      </c>
      <c r="B64" t="s">
        <v>565</v>
      </c>
      <c r="C64" s="1" t="str">
        <f t="shared" si="0"/>
        <v>21:1061</v>
      </c>
      <c r="D64" s="1" t="str">
        <f t="shared" si="1"/>
        <v>21:0106</v>
      </c>
      <c r="E64" t="s">
        <v>566</v>
      </c>
      <c r="F64" t="s">
        <v>567</v>
      </c>
      <c r="H64">
        <v>49.136788600000003</v>
      </c>
      <c r="I64">
        <v>-119.4547091</v>
      </c>
      <c r="J64" s="1" t="str">
        <f t="shared" si="2"/>
        <v>NGR bulk stream sediment</v>
      </c>
      <c r="K64" s="1" t="str">
        <f t="shared" si="3"/>
        <v>&lt;177 micron (NGR)</v>
      </c>
      <c r="L64">
        <v>4</v>
      </c>
      <c r="M64" t="s">
        <v>195</v>
      </c>
      <c r="N64">
        <v>63</v>
      </c>
      <c r="O64" t="s">
        <v>198</v>
      </c>
      <c r="P64" t="s">
        <v>47</v>
      </c>
      <c r="Q64" t="s">
        <v>119</v>
      </c>
      <c r="R64" t="s">
        <v>72</v>
      </c>
      <c r="S64" t="s">
        <v>532</v>
      </c>
      <c r="T64" t="s">
        <v>137</v>
      </c>
      <c r="U64" t="s">
        <v>112</v>
      </c>
      <c r="V64" t="s">
        <v>110</v>
      </c>
      <c r="W64" t="s">
        <v>81</v>
      </c>
      <c r="X64" t="s">
        <v>52</v>
      </c>
      <c r="Y64" t="s">
        <v>358</v>
      </c>
      <c r="Z64" t="s">
        <v>56</v>
      </c>
      <c r="AA64" t="s">
        <v>46</v>
      </c>
      <c r="AB64" t="s">
        <v>257</v>
      </c>
      <c r="AC64" t="s">
        <v>127</v>
      </c>
      <c r="AD64" t="s">
        <v>268</v>
      </c>
      <c r="AE64" t="s">
        <v>56</v>
      </c>
      <c r="AF64" t="s">
        <v>163</v>
      </c>
      <c r="AG64" t="s">
        <v>129</v>
      </c>
      <c r="AH64" t="s">
        <v>149</v>
      </c>
      <c r="AI64" t="s">
        <v>54</v>
      </c>
      <c r="AJ64" t="s">
        <v>55</v>
      </c>
      <c r="AK64" t="s">
        <v>127</v>
      </c>
      <c r="AL64" t="s">
        <v>47</v>
      </c>
      <c r="AM64" t="s">
        <v>47</v>
      </c>
      <c r="AN64" t="s">
        <v>568</v>
      </c>
      <c r="AO64" t="s">
        <v>187</v>
      </c>
    </row>
    <row r="65" spans="1:41" hidden="1" x14ac:dyDescent="0.25">
      <c r="A65" t="s">
        <v>569</v>
      </c>
      <c r="B65" t="s">
        <v>570</v>
      </c>
      <c r="C65" s="1" t="str">
        <f t="shared" si="0"/>
        <v>21:1061</v>
      </c>
      <c r="D65" s="1" t="str">
        <f t="shared" si="1"/>
        <v>21:0106</v>
      </c>
      <c r="E65" t="s">
        <v>571</v>
      </c>
      <c r="F65" t="s">
        <v>572</v>
      </c>
      <c r="H65">
        <v>49.5078399</v>
      </c>
      <c r="I65">
        <v>-119.8266029</v>
      </c>
      <c r="J65" s="1" t="str">
        <f t="shared" si="2"/>
        <v>NGR bulk stream sediment</v>
      </c>
      <c r="K65" s="1" t="str">
        <f t="shared" si="3"/>
        <v>&lt;177 micron (NGR)</v>
      </c>
      <c r="L65">
        <v>4</v>
      </c>
      <c r="M65" t="s">
        <v>280</v>
      </c>
      <c r="N65">
        <v>64</v>
      </c>
      <c r="O65" t="s">
        <v>101</v>
      </c>
      <c r="P65" t="s">
        <v>103</v>
      </c>
      <c r="Q65" t="s">
        <v>481</v>
      </c>
      <c r="R65" t="s">
        <v>174</v>
      </c>
      <c r="S65" t="s">
        <v>438</v>
      </c>
      <c r="T65" t="s">
        <v>267</v>
      </c>
      <c r="U65" t="s">
        <v>106</v>
      </c>
      <c r="V65" t="s">
        <v>78</v>
      </c>
      <c r="W65" t="s">
        <v>359</v>
      </c>
      <c r="X65" t="s">
        <v>267</v>
      </c>
      <c r="Y65" t="s">
        <v>350</v>
      </c>
      <c r="Z65" t="s">
        <v>56</v>
      </c>
      <c r="AA65" t="s">
        <v>47</v>
      </c>
      <c r="AB65" t="s">
        <v>78</v>
      </c>
      <c r="AC65" t="s">
        <v>217</v>
      </c>
      <c r="AD65" t="s">
        <v>457</v>
      </c>
      <c r="AE65" t="s">
        <v>62</v>
      </c>
      <c r="AF65" t="s">
        <v>58</v>
      </c>
      <c r="AG65" t="s">
        <v>58</v>
      </c>
      <c r="AH65" t="s">
        <v>125</v>
      </c>
      <c r="AI65" t="s">
        <v>149</v>
      </c>
      <c r="AJ65" t="s">
        <v>573</v>
      </c>
      <c r="AK65" t="s">
        <v>351</v>
      </c>
      <c r="AL65" t="s">
        <v>47</v>
      </c>
      <c r="AM65" t="s">
        <v>47</v>
      </c>
      <c r="AN65" t="s">
        <v>337</v>
      </c>
      <c r="AO65" t="s">
        <v>49</v>
      </c>
    </row>
    <row r="66" spans="1:41" hidden="1" x14ac:dyDescent="0.25">
      <c r="A66" t="s">
        <v>574</v>
      </c>
      <c r="B66" t="s">
        <v>575</v>
      </c>
      <c r="C66" s="1" t="str">
        <f t="shared" ref="C66:C129" si="4">HYPERLINK("http://geochem.nrcan.gc.ca/cdogs/content/bdl/bdl211061_e.htm", "21:1061")</f>
        <v>21:1061</v>
      </c>
      <c r="D66" s="1" t="str">
        <f t="shared" ref="D66:D129" si="5">HYPERLINK("http://geochem.nrcan.gc.ca/cdogs/content/svy/svy210106_e.htm", "21:0106")</f>
        <v>21:0106</v>
      </c>
      <c r="E66" t="s">
        <v>571</v>
      </c>
      <c r="F66" t="s">
        <v>576</v>
      </c>
      <c r="H66">
        <v>49.5078399</v>
      </c>
      <c r="I66">
        <v>-119.8266029</v>
      </c>
      <c r="J66" s="1" t="str">
        <f t="shared" ref="J66:J129" si="6">HYPERLINK("http://geochem.nrcan.gc.ca/cdogs/content/kwd/kwd020030_e.htm", "NGR bulk stream sediment")</f>
        <v>NGR bulk stream sediment</v>
      </c>
      <c r="K66" s="1" t="str">
        <f t="shared" ref="K66:K129" si="7">HYPERLINK("http://geochem.nrcan.gc.ca/cdogs/content/kwd/kwd080006_e.htm", "&lt;177 micron (NGR)")</f>
        <v>&lt;177 micron (NGR)</v>
      </c>
      <c r="L66">
        <v>4</v>
      </c>
      <c r="M66" t="s">
        <v>288</v>
      </c>
      <c r="N66">
        <v>65</v>
      </c>
      <c r="O66" t="s">
        <v>125</v>
      </c>
      <c r="P66" t="s">
        <v>122</v>
      </c>
      <c r="Q66" t="s">
        <v>404</v>
      </c>
      <c r="R66" t="s">
        <v>110</v>
      </c>
      <c r="S66" t="s">
        <v>237</v>
      </c>
      <c r="T66" t="s">
        <v>66</v>
      </c>
      <c r="U66" t="s">
        <v>258</v>
      </c>
      <c r="V66" t="s">
        <v>130</v>
      </c>
      <c r="W66" t="s">
        <v>58</v>
      </c>
      <c r="X66" t="s">
        <v>50</v>
      </c>
      <c r="Y66" t="s">
        <v>184</v>
      </c>
      <c r="Z66" t="s">
        <v>56</v>
      </c>
      <c r="AA66" t="s">
        <v>47</v>
      </c>
      <c r="AB66" t="s">
        <v>122</v>
      </c>
      <c r="AC66" t="s">
        <v>59</v>
      </c>
      <c r="AD66" t="s">
        <v>184</v>
      </c>
      <c r="AE66" t="s">
        <v>62</v>
      </c>
      <c r="AF66" t="s">
        <v>55</v>
      </c>
      <c r="AG66" t="s">
        <v>577</v>
      </c>
      <c r="AH66" t="s">
        <v>173</v>
      </c>
      <c r="AI66" t="s">
        <v>149</v>
      </c>
      <c r="AJ66" t="s">
        <v>165</v>
      </c>
      <c r="AK66" t="s">
        <v>58</v>
      </c>
      <c r="AL66" t="s">
        <v>47</v>
      </c>
      <c r="AM66" t="s">
        <v>47</v>
      </c>
      <c r="AN66" t="s">
        <v>578</v>
      </c>
      <c r="AO66" t="s">
        <v>243</v>
      </c>
    </row>
    <row r="67" spans="1:41" hidden="1" x14ac:dyDescent="0.25">
      <c r="A67" t="s">
        <v>579</v>
      </c>
      <c r="B67" t="s">
        <v>580</v>
      </c>
      <c r="C67" s="1" t="str">
        <f t="shared" si="4"/>
        <v>21:1061</v>
      </c>
      <c r="D67" s="1" t="str">
        <f t="shared" si="5"/>
        <v>21:0106</v>
      </c>
      <c r="E67" t="s">
        <v>581</v>
      </c>
      <c r="F67" t="s">
        <v>582</v>
      </c>
      <c r="H67">
        <v>49.510319799999998</v>
      </c>
      <c r="I67">
        <v>-119.8215644</v>
      </c>
      <c r="J67" s="1" t="str">
        <f t="shared" si="6"/>
        <v>NGR bulk stream sediment</v>
      </c>
      <c r="K67" s="1" t="str">
        <f t="shared" si="7"/>
        <v>&lt;177 micron (NGR)</v>
      </c>
      <c r="L67">
        <v>4</v>
      </c>
      <c r="M67" t="s">
        <v>205</v>
      </c>
      <c r="N67">
        <v>66</v>
      </c>
      <c r="O67" t="s">
        <v>110</v>
      </c>
      <c r="P67" t="s">
        <v>47</v>
      </c>
      <c r="Q67" t="s">
        <v>481</v>
      </c>
      <c r="R67" t="s">
        <v>206</v>
      </c>
      <c r="S67" t="s">
        <v>121</v>
      </c>
      <c r="T67" t="s">
        <v>85</v>
      </c>
      <c r="U67" t="s">
        <v>269</v>
      </c>
      <c r="V67" t="s">
        <v>200</v>
      </c>
      <c r="W67" t="s">
        <v>257</v>
      </c>
      <c r="X67" t="s">
        <v>52</v>
      </c>
      <c r="Y67" t="s">
        <v>83</v>
      </c>
      <c r="Z67" t="s">
        <v>56</v>
      </c>
      <c r="AA67" t="s">
        <v>47</v>
      </c>
      <c r="AB67" t="s">
        <v>173</v>
      </c>
      <c r="AC67" t="s">
        <v>58</v>
      </c>
      <c r="AD67" t="s">
        <v>583</v>
      </c>
      <c r="AE67" t="s">
        <v>84</v>
      </c>
      <c r="AF67" t="s">
        <v>439</v>
      </c>
      <c r="AG67" t="s">
        <v>238</v>
      </c>
      <c r="AH67" t="s">
        <v>110</v>
      </c>
      <c r="AI67" t="s">
        <v>198</v>
      </c>
      <c r="AJ67" t="s">
        <v>209</v>
      </c>
      <c r="AK67" t="s">
        <v>351</v>
      </c>
      <c r="AL67" t="s">
        <v>47</v>
      </c>
      <c r="AM67" t="s">
        <v>47</v>
      </c>
      <c r="AN67" t="s">
        <v>275</v>
      </c>
      <c r="AO67" t="s">
        <v>99</v>
      </c>
    </row>
    <row r="68" spans="1:41" hidden="1" x14ac:dyDescent="0.25">
      <c r="A68" t="s">
        <v>584</v>
      </c>
      <c r="B68" t="s">
        <v>585</v>
      </c>
      <c r="C68" s="1" t="str">
        <f t="shared" si="4"/>
        <v>21:1061</v>
      </c>
      <c r="D68" s="1" t="str">
        <f t="shared" si="5"/>
        <v>21:0106</v>
      </c>
      <c r="E68" t="s">
        <v>586</v>
      </c>
      <c r="F68" t="s">
        <v>587</v>
      </c>
      <c r="H68">
        <v>49.525297100000003</v>
      </c>
      <c r="I68">
        <v>-119.8293781</v>
      </c>
      <c r="J68" s="1" t="str">
        <f t="shared" si="6"/>
        <v>NGR bulk stream sediment</v>
      </c>
      <c r="K68" s="1" t="str">
        <f t="shared" si="7"/>
        <v>&lt;177 micron (NGR)</v>
      </c>
      <c r="L68">
        <v>4</v>
      </c>
      <c r="M68" t="s">
        <v>214</v>
      </c>
      <c r="N68">
        <v>67</v>
      </c>
      <c r="O68" t="s">
        <v>61</v>
      </c>
      <c r="P68" t="s">
        <v>122</v>
      </c>
      <c r="Q68" t="s">
        <v>588</v>
      </c>
      <c r="R68" t="s">
        <v>139</v>
      </c>
      <c r="S68" t="s">
        <v>589</v>
      </c>
      <c r="T68" t="s">
        <v>55</v>
      </c>
      <c r="U68" t="s">
        <v>90</v>
      </c>
      <c r="V68" t="s">
        <v>60</v>
      </c>
      <c r="W68" t="s">
        <v>79</v>
      </c>
      <c r="X68" t="s">
        <v>330</v>
      </c>
      <c r="Y68" t="s">
        <v>241</v>
      </c>
      <c r="Z68" t="s">
        <v>56</v>
      </c>
      <c r="AA68" t="s">
        <v>47</v>
      </c>
      <c r="AB68" t="s">
        <v>122</v>
      </c>
      <c r="AC68" t="s">
        <v>76</v>
      </c>
      <c r="AD68" t="s">
        <v>590</v>
      </c>
      <c r="AE68" t="s">
        <v>84</v>
      </c>
      <c r="AF68" t="s">
        <v>439</v>
      </c>
      <c r="AG68" t="s">
        <v>148</v>
      </c>
      <c r="AH68" t="s">
        <v>235</v>
      </c>
      <c r="AI68" t="s">
        <v>54</v>
      </c>
      <c r="AJ68" t="s">
        <v>66</v>
      </c>
      <c r="AK68" t="s">
        <v>591</v>
      </c>
      <c r="AL68" t="s">
        <v>47</v>
      </c>
      <c r="AM68" t="s">
        <v>47</v>
      </c>
      <c r="AN68" t="s">
        <v>592</v>
      </c>
      <c r="AO68" t="s">
        <v>239</v>
      </c>
    </row>
    <row r="69" spans="1:41" hidden="1" x14ac:dyDescent="0.25">
      <c r="A69" t="s">
        <v>593</v>
      </c>
      <c r="B69" t="s">
        <v>594</v>
      </c>
      <c r="C69" s="1" t="str">
        <f t="shared" si="4"/>
        <v>21:1061</v>
      </c>
      <c r="D69" s="1" t="str">
        <f t="shared" si="5"/>
        <v>21:0106</v>
      </c>
      <c r="E69" t="s">
        <v>595</v>
      </c>
      <c r="F69" t="s">
        <v>596</v>
      </c>
      <c r="H69">
        <v>49.5230332</v>
      </c>
      <c r="I69">
        <v>-119.85382130000001</v>
      </c>
      <c r="J69" s="1" t="str">
        <f t="shared" si="6"/>
        <v>NGR bulk stream sediment</v>
      </c>
      <c r="K69" s="1" t="str">
        <f t="shared" si="7"/>
        <v>&lt;177 micron (NGR)</v>
      </c>
      <c r="L69">
        <v>4</v>
      </c>
      <c r="M69" t="s">
        <v>223</v>
      </c>
      <c r="N69">
        <v>68</v>
      </c>
      <c r="O69" t="s">
        <v>105</v>
      </c>
      <c r="P69" t="s">
        <v>47</v>
      </c>
      <c r="Q69" t="s">
        <v>548</v>
      </c>
      <c r="R69" t="s">
        <v>260</v>
      </c>
      <c r="S69" t="s">
        <v>343</v>
      </c>
      <c r="T69" t="s">
        <v>137</v>
      </c>
      <c r="U69" t="s">
        <v>145</v>
      </c>
      <c r="V69" t="s">
        <v>51</v>
      </c>
      <c r="W69" t="s">
        <v>79</v>
      </c>
      <c r="X69" t="s">
        <v>58</v>
      </c>
      <c r="Y69" t="s">
        <v>418</v>
      </c>
      <c r="Z69" t="s">
        <v>56</v>
      </c>
      <c r="AA69" t="s">
        <v>47</v>
      </c>
      <c r="AB69" t="s">
        <v>81</v>
      </c>
      <c r="AC69" t="s">
        <v>55</v>
      </c>
      <c r="AD69" t="s">
        <v>597</v>
      </c>
      <c r="AE69" t="s">
        <v>84</v>
      </c>
      <c r="AF69" t="s">
        <v>259</v>
      </c>
      <c r="AG69" t="s">
        <v>319</v>
      </c>
      <c r="AH69" t="s">
        <v>235</v>
      </c>
      <c r="AI69" t="s">
        <v>149</v>
      </c>
      <c r="AJ69" t="s">
        <v>66</v>
      </c>
      <c r="AK69" t="s">
        <v>55</v>
      </c>
      <c r="AL69" t="s">
        <v>47</v>
      </c>
      <c r="AM69" t="s">
        <v>47</v>
      </c>
      <c r="AN69" t="s">
        <v>364</v>
      </c>
      <c r="AO69" t="s">
        <v>66</v>
      </c>
    </row>
    <row r="70" spans="1:41" hidden="1" x14ac:dyDescent="0.25">
      <c r="A70" t="s">
        <v>598</v>
      </c>
      <c r="B70" t="s">
        <v>599</v>
      </c>
      <c r="C70" s="1" t="str">
        <f t="shared" si="4"/>
        <v>21:1061</v>
      </c>
      <c r="D70" s="1" t="str">
        <f t="shared" si="5"/>
        <v>21:0106</v>
      </c>
      <c r="E70" t="s">
        <v>600</v>
      </c>
      <c r="F70" t="s">
        <v>601</v>
      </c>
      <c r="H70">
        <v>49.528390999999999</v>
      </c>
      <c r="I70">
        <v>-119.851797</v>
      </c>
      <c r="J70" s="1" t="str">
        <f t="shared" si="6"/>
        <v>NGR bulk stream sediment</v>
      </c>
      <c r="K70" s="1" t="str">
        <f t="shared" si="7"/>
        <v>&lt;177 micron (NGR)</v>
      </c>
      <c r="L70">
        <v>4</v>
      </c>
      <c r="M70" t="s">
        <v>233</v>
      </c>
      <c r="N70">
        <v>69</v>
      </c>
      <c r="O70" t="s">
        <v>81</v>
      </c>
      <c r="P70" t="s">
        <v>47</v>
      </c>
      <c r="Q70" t="s">
        <v>602</v>
      </c>
      <c r="R70" t="s">
        <v>271</v>
      </c>
      <c r="S70" t="s">
        <v>438</v>
      </c>
      <c r="T70" t="s">
        <v>85</v>
      </c>
      <c r="U70" t="s">
        <v>225</v>
      </c>
      <c r="V70" t="s">
        <v>227</v>
      </c>
      <c r="W70" t="s">
        <v>455</v>
      </c>
      <c r="X70" t="s">
        <v>55</v>
      </c>
      <c r="Y70" t="s">
        <v>184</v>
      </c>
      <c r="Z70" t="s">
        <v>56</v>
      </c>
      <c r="AA70" t="s">
        <v>47</v>
      </c>
      <c r="AB70" t="s">
        <v>122</v>
      </c>
      <c r="AC70" t="s">
        <v>50</v>
      </c>
      <c r="AD70" t="s">
        <v>226</v>
      </c>
      <c r="AE70" t="s">
        <v>62</v>
      </c>
      <c r="AF70" t="s">
        <v>163</v>
      </c>
      <c r="AG70" t="s">
        <v>603</v>
      </c>
      <c r="AH70" t="s">
        <v>78</v>
      </c>
      <c r="AI70" t="s">
        <v>174</v>
      </c>
      <c r="AJ70" t="s">
        <v>604</v>
      </c>
      <c r="AK70" t="s">
        <v>76</v>
      </c>
      <c r="AL70" t="s">
        <v>47</v>
      </c>
      <c r="AM70" t="s">
        <v>47</v>
      </c>
      <c r="AN70" t="s">
        <v>364</v>
      </c>
      <c r="AO70" t="s">
        <v>112</v>
      </c>
    </row>
    <row r="71" spans="1:41" hidden="1" x14ac:dyDescent="0.25">
      <c r="A71" t="s">
        <v>605</v>
      </c>
      <c r="B71" t="s">
        <v>606</v>
      </c>
      <c r="C71" s="1" t="str">
        <f t="shared" si="4"/>
        <v>21:1061</v>
      </c>
      <c r="D71" s="1" t="str">
        <f t="shared" si="5"/>
        <v>21:0106</v>
      </c>
      <c r="E71" t="s">
        <v>607</v>
      </c>
      <c r="F71" t="s">
        <v>608</v>
      </c>
      <c r="H71">
        <v>49.540084200000003</v>
      </c>
      <c r="I71">
        <v>-119.8493249</v>
      </c>
      <c r="J71" s="1" t="str">
        <f t="shared" si="6"/>
        <v>NGR bulk stream sediment</v>
      </c>
      <c r="K71" s="1" t="str">
        <f t="shared" si="7"/>
        <v>&lt;177 micron (NGR)</v>
      </c>
      <c r="L71">
        <v>4</v>
      </c>
      <c r="M71" t="s">
        <v>248</v>
      </c>
      <c r="N71">
        <v>70</v>
      </c>
      <c r="O71" t="s">
        <v>64</v>
      </c>
      <c r="P71" t="s">
        <v>47</v>
      </c>
      <c r="Q71" t="s">
        <v>417</v>
      </c>
      <c r="R71" t="s">
        <v>102</v>
      </c>
      <c r="S71" t="s">
        <v>207</v>
      </c>
      <c r="T71" t="s">
        <v>127</v>
      </c>
      <c r="U71" t="s">
        <v>243</v>
      </c>
      <c r="V71" t="s">
        <v>151</v>
      </c>
      <c r="W71" t="s">
        <v>103</v>
      </c>
      <c r="X71" t="s">
        <v>58</v>
      </c>
      <c r="Y71" t="s">
        <v>146</v>
      </c>
      <c r="Z71" t="s">
        <v>56</v>
      </c>
      <c r="AA71" t="s">
        <v>47</v>
      </c>
      <c r="AB71" t="s">
        <v>161</v>
      </c>
      <c r="AC71" t="s">
        <v>85</v>
      </c>
      <c r="AD71" t="s">
        <v>291</v>
      </c>
      <c r="AE71" t="s">
        <v>84</v>
      </c>
      <c r="AF71" t="s">
        <v>58</v>
      </c>
      <c r="AG71" t="s">
        <v>609</v>
      </c>
      <c r="AH71" t="s">
        <v>101</v>
      </c>
      <c r="AI71" t="s">
        <v>174</v>
      </c>
      <c r="AJ71" t="s">
        <v>610</v>
      </c>
      <c r="AK71" t="s">
        <v>55</v>
      </c>
      <c r="AL71" t="s">
        <v>47</v>
      </c>
      <c r="AM71" t="s">
        <v>47</v>
      </c>
      <c r="AN71" t="s">
        <v>289</v>
      </c>
      <c r="AO71" t="s">
        <v>80</v>
      </c>
    </row>
    <row r="72" spans="1:41" hidden="1" x14ac:dyDescent="0.25">
      <c r="A72" t="s">
        <v>611</v>
      </c>
      <c r="B72" t="s">
        <v>612</v>
      </c>
      <c r="C72" s="1" t="str">
        <f t="shared" si="4"/>
        <v>21:1061</v>
      </c>
      <c r="D72" s="1" t="str">
        <f t="shared" si="5"/>
        <v>21:0106</v>
      </c>
      <c r="E72" t="s">
        <v>613</v>
      </c>
      <c r="F72" t="s">
        <v>614</v>
      </c>
      <c r="H72">
        <v>49.514088200000003</v>
      </c>
      <c r="I72">
        <v>-119.79974110000001</v>
      </c>
      <c r="J72" s="1" t="str">
        <f t="shared" si="6"/>
        <v>NGR bulk stream sediment</v>
      </c>
      <c r="K72" s="1" t="str">
        <f t="shared" si="7"/>
        <v>&lt;177 micron (NGR)</v>
      </c>
      <c r="L72">
        <v>4</v>
      </c>
      <c r="M72" t="s">
        <v>256</v>
      </c>
      <c r="N72">
        <v>71</v>
      </c>
      <c r="O72" t="s">
        <v>101</v>
      </c>
      <c r="P72" t="s">
        <v>47</v>
      </c>
      <c r="Q72" t="s">
        <v>417</v>
      </c>
      <c r="R72" t="s">
        <v>129</v>
      </c>
      <c r="S72" t="s">
        <v>237</v>
      </c>
      <c r="T72" t="s">
        <v>209</v>
      </c>
      <c r="U72" t="s">
        <v>131</v>
      </c>
      <c r="V72" t="s">
        <v>72</v>
      </c>
      <c r="W72" t="s">
        <v>103</v>
      </c>
      <c r="X72" t="s">
        <v>58</v>
      </c>
      <c r="Y72" t="s">
        <v>184</v>
      </c>
      <c r="Z72" t="s">
        <v>56</v>
      </c>
      <c r="AA72" t="s">
        <v>47</v>
      </c>
      <c r="AB72" t="s">
        <v>122</v>
      </c>
      <c r="AC72" t="s">
        <v>85</v>
      </c>
      <c r="AD72" t="s">
        <v>457</v>
      </c>
      <c r="AE72" t="s">
        <v>84</v>
      </c>
      <c r="AF72" t="s">
        <v>85</v>
      </c>
      <c r="AG72" t="s">
        <v>615</v>
      </c>
      <c r="AH72" t="s">
        <v>81</v>
      </c>
      <c r="AI72" t="s">
        <v>149</v>
      </c>
      <c r="AJ72" t="s">
        <v>616</v>
      </c>
      <c r="AK72" t="s">
        <v>58</v>
      </c>
      <c r="AL72" t="s">
        <v>47</v>
      </c>
      <c r="AM72" t="s">
        <v>47</v>
      </c>
      <c r="AN72" t="s">
        <v>432</v>
      </c>
      <c r="AO72" t="s">
        <v>162</v>
      </c>
    </row>
    <row r="73" spans="1:41" hidden="1" x14ac:dyDescent="0.25">
      <c r="A73" t="s">
        <v>617</v>
      </c>
      <c r="B73" t="s">
        <v>618</v>
      </c>
      <c r="C73" s="1" t="str">
        <f t="shared" si="4"/>
        <v>21:1061</v>
      </c>
      <c r="D73" s="1" t="str">
        <f t="shared" si="5"/>
        <v>21:0106</v>
      </c>
      <c r="E73" t="s">
        <v>619</v>
      </c>
      <c r="F73" t="s">
        <v>620</v>
      </c>
      <c r="H73">
        <v>49.538249399999998</v>
      </c>
      <c r="I73">
        <v>-119.8121256</v>
      </c>
      <c r="J73" s="1" t="str">
        <f t="shared" si="6"/>
        <v>NGR bulk stream sediment</v>
      </c>
      <c r="K73" s="1" t="str">
        <f t="shared" si="7"/>
        <v>&lt;177 micron (NGR)</v>
      </c>
      <c r="L73">
        <v>4</v>
      </c>
      <c r="M73" t="s">
        <v>265</v>
      </c>
      <c r="N73">
        <v>72</v>
      </c>
      <c r="O73" t="s">
        <v>105</v>
      </c>
      <c r="P73" t="s">
        <v>47</v>
      </c>
      <c r="Q73" t="s">
        <v>424</v>
      </c>
      <c r="R73" t="s">
        <v>151</v>
      </c>
      <c r="S73" t="s">
        <v>431</v>
      </c>
      <c r="T73" t="s">
        <v>127</v>
      </c>
      <c r="U73" t="s">
        <v>187</v>
      </c>
      <c r="V73" t="s">
        <v>102</v>
      </c>
      <c r="W73" t="s">
        <v>270</v>
      </c>
      <c r="X73" t="s">
        <v>76</v>
      </c>
      <c r="Y73" t="s">
        <v>146</v>
      </c>
      <c r="Z73" t="s">
        <v>56</v>
      </c>
      <c r="AA73" t="s">
        <v>47</v>
      </c>
      <c r="AB73" t="s">
        <v>257</v>
      </c>
      <c r="AC73" t="s">
        <v>99</v>
      </c>
      <c r="AD73" t="s">
        <v>507</v>
      </c>
      <c r="AE73" t="s">
        <v>84</v>
      </c>
      <c r="AF73" t="s">
        <v>55</v>
      </c>
      <c r="AG73" t="s">
        <v>621</v>
      </c>
      <c r="AH73" t="s">
        <v>63</v>
      </c>
      <c r="AI73" t="s">
        <v>174</v>
      </c>
      <c r="AJ73" t="s">
        <v>622</v>
      </c>
      <c r="AK73" t="s">
        <v>58</v>
      </c>
      <c r="AL73" t="s">
        <v>47</v>
      </c>
      <c r="AM73" t="s">
        <v>47</v>
      </c>
      <c r="AN73" t="s">
        <v>281</v>
      </c>
      <c r="AO73" t="s">
        <v>162</v>
      </c>
    </row>
    <row r="74" spans="1:41" hidden="1" x14ac:dyDescent="0.25">
      <c r="A74" t="s">
        <v>623</v>
      </c>
      <c r="B74" t="s">
        <v>624</v>
      </c>
      <c r="C74" s="1" t="str">
        <f t="shared" si="4"/>
        <v>21:1061</v>
      </c>
      <c r="D74" s="1" t="str">
        <f t="shared" si="5"/>
        <v>21:0106</v>
      </c>
      <c r="E74" t="s">
        <v>625</v>
      </c>
      <c r="F74" t="s">
        <v>626</v>
      </c>
      <c r="H74">
        <v>49.542510100000001</v>
      </c>
      <c r="I74">
        <v>-119.80819459999999</v>
      </c>
      <c r="J74" s="1" t="str">
        <f t="shared" si="6"/>
        <v>NGR bulk stream sediment</v>
      </c>
      <c r="K74" s="1" t="str">
        <f t="shared" si="7"/>
        <v>&lt;177 micron (NGR)</v>
      </c>
      <c r="L74">
        <v>5</v>
      </c>
      <c r="M74" t="s">
        <v>45</v>
      </c>
      <c r="N74">
        <v>73</v>
      </c>
      <c r="O74" t="s">
        <v>173</v>
      </c>
      <c r="P74" t="s">
        <v>47</v>
      </c>
      <c r="Q74" t="s">
        <v>578</v>
      </c>
      <c r="R74" t="s">
        <v>475</v>
      </c>
      <c r="S74" t="s">
        <v>106</v>
      </c>
      <c r="T74" t="s">
        <v>330</v>
      </c>
      <c r="U74" t="s">
        <v>90</v>
      </c>
      <c r="V74" t="s">
        <v>235</v>
      </c>
      <c r="W74" t="s">
        <v>455</v>
      </c>
      <c r="X74" t="s">
        <v>108</v>
      </c>
      <c r="Y74" t="s">
        <v>225</v>
      </c>
      <c r="Z74" t="s">
        <v>56</v>
      </c>
      <c r="AA74" t="s">
        <v>52</v>
      </c>
      <c r="AB74" t="s">
        <v>139</v>
      </c>
      <c r="AC74" t="s">
        <v>58</v>
      </c>
      <c r="AD74" t="s">
        <v>75</v>
      </c>
      <c r="AE74" t="s">
        <v>84</v>
      </c>
      <c r="AF74" t="s">
        <v>108</v>
      </c>
      <c r="AG74" t="s">
        <v>103</v>
      </c>
      <c r="AH74" t="s">
        <v>149</v>
      </c>
      <c r="AI74" t="s">
        <v>57</v>
      </c>
      <c r="AJ74" t="s">
        <v>143</v>
      </c>
      <c r="AK74" t="s">
        <v>627</v>
      </c>
      <c r="AL74" t="s">
        <v>47</v>
      </c>
      <c r="AM74" t="s">
        <v>47</v>
      </c>
      <c r="AN74" t="s">
        <v>299</v>
      </c>
      <c r="AO74" t="s">
        <v>475</v>
      </c>
    </row>
    <row r="75" spans="1:41" hidden="1" x14ac:dyDescent="0.25">
      <c r="A75" t="s">
        <v>628</v>
      </c>
      <c r="B75" t="s">
        <v>629</v>
      </c>
      <c r="C75" s="1" t="str">
        <f t="shared" si="4"/>
        <v>21:1061</v>
      </c>
      <c r="D75" s="1" t="str">
        <f t="shared" si="5"/>
        <v>21:0106</v>
      </c>
      <c r="E75" t="s">
        <v>630</v>
      </c>
      <c r="F75" t="s">
        <v>631</v>
      </c>
      <c r="H75">
        <v>49.580048400000003</v>
      </c>
      <c r="I75">
        <v>-119.8503357</v>
      </c>
      <c r="J75" s="1" t="str">
        <f t="shared" si="6"/>
        <v>NGR bulk stream sediment</v>
      </c>
      <c r="K75" s="1" t="str">
        <f t="shared" si="7"/>
        <v>&lt;177 micron (NGR)</v>
      </c>
      <c r="L75">
        <v>5</v>
      </c>
      <c r="M75" t="s">
        <v>71</v>
      </c>
      <c r="N75">
        <v>74</v>
      </c>
      <c r="O75" t="s">
        <v>61</v>
      </c>
      <c r="P75" t="s">
        <v>122</v>
      </c>
      <c r="Q75" t="s">
        <v>548</v>
      </c>
      <c r="R75" t="s">
        <v>103</v>
      </c>
      <c r="S75" t="s">
        <v>226</v>
      </c>
      <c r="T75" t="s">
        <v>209</v>
      </c>
      <c r="U75" t="s">
        <v>399</v>
      </c>
      <c r="V75" t="s">
        <v>78</v>
      </c>
      <c r="W75" t="s">
        <v>86</v>
      </c>
      <c r="X75" t="s">
        <v>55</v>
      </c>
      <c r="Y75" t="s">
        <v>320</v>
      </c>
      <c r="Z75" t="s">
        <v>56</v>
      </c>
      <c r="AA75" t="s">
        <v>46</v>
      </c>
      <c r="AB75" t="s">
        <v>139</v>
      </c>
      <c r="AC75" t="s">
        <v>160</v>
      </c>
      <c r="AD75" t="s">
        <v>240</v>
      </c>
      <c r="AE75" t="s">
        <v>199</v>
      </c>
      <c r="AF75" t="s">
        <v>267</v>
      </c>
      <c r="AG75" t="s">
        <v>632</v>
      </c>
      <c r="AH75" t="s">
        <v>46</v>
      </c>
      <c r="AI75" t="s">
        <v>61</v>
      </c>
      <c r="AJ75" t="s">
        <v>85</v>
      </c>
      <c r="AK75" t="s">
        <v>633</v>
      </c>
      <c r="AL75" t="s">
        <v>47</v>
      </c>
      <c r="AM75" t="s">
        <v>122</v>
      </c>
      <c r="AN75" t="s">
        <v>301</v>
      </c>
      <c r="AO75" t="s">
        <v>104</v>
      </c>
    </row>
    <row r="76" spans="1:41" hidden="1" x14ac:dyDescent="0.25">
      <c r="A76" t="s">
        <v>634</v>
      </c>
      <c r="B76" t="s">
        <v>635</v>
      </c>
      <c r="C76" s="1" t="str">
        <f t="shared" si="4"/>
        <v>21:1061</v>
      </c>
      <c r="D76" s="1" t="str">
        <f t="shared" si="5"/>
        <v>21:0106</v>
      </c>
      <c r="E76" t="s">
        <v>636</v>
      </c>
      <c r="F76" t="s">
        <v>637</v>
      </c>
      <c r="H76">
        <v>49.586136099999997</v>
      </c>
      <c r="I76">
        <v>-119.8610415</v>
      </c>
      <c r="J76" s="1" t="str">
        <f t="shared" si="6"/>
        <v>NGR bulk stream sediment</v>
      </c>
      <c r="K76" s="1" t="str">
        <f t="shared" si="7"/>
        <v>&lt;177 micron (NGR)</v>
      </c>
      <c r="L76">
        <v>5</v>
      </c>
      <c r="M76" t="s">
        <v>95</v>
      </c>
      <c r="N76">
        <v>75</v>
      </c>
      <c r="O76" t="s">
        <v>87</v>
      </c>
      <c r="P76" t="s">
        <v>47</v>
      </c>
      <c r="Q76" t="s">
        <v>553</v>
      </c>
      <c r="R76" t="s">
        <v>145</v>
      </c>
      <c r="S76" t="s">
        <v>218</v>
      </c>
      <c r="T76" t="s">
        <v>73</v>
      </c>
      <c r="U76" t="s">
        <v>82</v>
      </c>
      <c r="V76" t="s">
        <v>185</v>
      </c>
      <c r="W76" t="s">
        <v>101</v>
      </c>
      <c r="X76" t="s">
        <v>73</v>
      </c>
      <c r="Y76" t="s">
        <v>225</v>
      </c>
      <c r="Z76" t="s">
        <v>56</v>
      </c>
      <c r="AA76" t="s">
        <v>46</v>
      </c>
      <c r="AB76" t="s">
        <v>63</v>
      </c>
      <c r="AC76" t="s">
        <v>58</v>
      </c>
      <c r="AD76" t="s">
        <v>160</v>
      </c>
      <c r="AE76" t="s">
        <v>84</v>
      </c>
      <c r="AF76" t="s">
        <v>137</v>
      </c>
      <c r="AG76" t="s">
        <v>103</v>
      </c>
      <c r="AH76" t="s">
        <v>46</v>
      </c>
      <c r="AI76" t="s">
        <v>53</v>
      </c>
      <c r="AJ76" t="s">
        <v>73</v>
      </c>
      <c r="AK76" t="s">
        <v>60</v>
      </c>
      <c r="AL76" t="s">
        <v>47</v>
      </c>
      <c r="AM76" t="s">
        <v>47</v>
      </c>
      <c r="AN76" t="s">
        <v>638</v>
      </c>
      <c r="AO76" t="s">
        <v>225</v>
      </c>
    </row>
    <row r="77" spans="1:41" hidden="1" x14ac:dyDescent="0.25">
      <c r="A77" t="s">
        <v>639</v>
      </c>
      <c r="B77" t="s">
        <v>640</v>
      </c>
      <c r="C77" s="1" t="str">
        <f t="shared" si="4"/>
        <v>21:1061</v>
      </c>
      <c r="D77" s="1" t="str">
        <f t="shared" si="5"/>
        <v>21:0106</v>
      </c>
      <c r="E77" t="s">
        <v>641</v>
      </c>
      <c r="F77" t="s">
        <v>642</v>
      </c>
      <c r="H77">
        <v>49.599777199999998</v>
      </c>
      <c r="I77">
        <v>-119.8507091</v>
      </c>
      <c r="J77" s="1" t="str">
        <f t="shared" si="6"/>
        <v>NGR bulk stream sediment</v>
      </c>
      <c r="K77" s="1" t="str">
        <f t="shared" si="7"/>
        <v>&lt;177 micron (NGR)</v>
      </c>
      <c r="L77">
        <v>5</v>
      </c>
      <c r="M77" t="s">
        <v>280</v>
      </c>
      <c r="N77">
        <v>76</v>
      </c>
      <c r="O77" t="s">
        <v>105</v>
      </c>
      <c r="P77" t="s">
        <v>47</v>
      </c>
      <c r="Q77" t="s">
        <v>234</v>
      </c>
      <c r="R77" t="s">
        <v>366</v>
      </c>
      <c r="S77" t="s">
        <v>418</v>
      </c>
      <c r="T77" t="s">
        <v>55</v>
      </c>
      <c r="U77" t="s">
        <v>190</v>
      </c>
      <c r="V77" t="s">
        <v>61</v>
      </c>
      <c r="W77" t="s">
        <v>455</v>
      </c>
      <c r="X77" t="s">
        <v>127</v>
      </c>
      <c r="Y77" t="s">
        <v>187</v>
      </c>
      <c r="Z77" t="s">
        <v>56</v>
      </c>
      <c r="AA77" t="s">
        <v>46</v>
      </c>
      <c r="AB77" t="s">
        <v>78</v>
      </c>
      <c r="AC77" t="s">
        <v>58</v>
      </c>
      <c r="AD77" t="s">
        <v>77</v>
      </c>
      <c r="AE77" t="s">
        <v>84</v>
      </c>
      <c r="AF77" t="s">
        <v>55</v>
      </c>
      <c r="AG77" t="s">
        <v>128</v>
      </c>
      <c r="AH77" t="s">
        <v>185</v>
      </c>
      <c r="AI77" t="s">
        <v>198</v>
      </c>
      <c r="AJ77" t="s">
        <v>319</v>
      </c>
      <c r="AK77" t="s">
        <v>437</v>
      </c>
      <c r="AL77" t="s">
        <v>47</v>
      </c>
      <c r="AM77" t="s">
        <v>47</v>
      </c>
      <c r="AN77" t="s">
        <v>385</v>
      </c>
      <c r="AO77" t="s">
        <v>99</v>
      </c>
    </row>
    <row r="78" spans="1:41" hidden="1" x14ac:dyDescent="0.25">
      <c r="A78" t="s">
        <v>643</v>
      </c>
      <c r="B78" t="s">
        <v>644</v>
      </c>
      <c r="C78" s="1" t="str">
        <f t="shared" si="4"/>
        <v>21:1061</v>
      </c>
      <c r="D78" s="1" t="str">
        <f t="shared" si="5"/>
        <v>21:0106</v>
      </c>
      <c r="E78" t="s">
        <v>641</v>
      </c>
      <c r="F78" t="s">
        <v>645</v>
      </c>
      <c r="H78">
        <v>49.599777199999998</v>
      </c>
      <c r="I78">
        <v>-119.8507091</v>
      </c>
      <c r="J78" s="1" t="str">
        <f t="shared" si="6"/>
        <v>NGR bulk stream sediment</v>
      </c>
      <c r="K78" s="1" t="str">
        <f t="shared" si="7"/>
        <v>&lt;177 micron (NGR)</v>
      </c>
      <c r="L78">
        <v>5</v>
      </c>
      <c r="M78" t="s">
        <v>288</v>
      </c>
      <c r="N78">
        <v>77</v>
      </c>
      <c r="O78" t="s">
        <v>64</v>
      </c>
      <c r="P78" t="s">
        <v>47</v>
      </c>
      <c r="Q78" t="s">
        <v>548</v>
      </c>
      <c r="R78" t="s">
        <v>224</v>
      </c>
      <c r="S78" t="s">
        <v>160</v>
      </c>
      <c r="T78" t="s">
        <v>58</v>
      </c>
      <c r="U78" t="s">
        <v>75</v>
      </c>
      <c r="V78" t="s">
        <v>110</v>
      </c>
      <c r="W78" t="s">
        <v>164</v>
      </c>
      <c r="X78" t="s">
        <v>209</v>
      </c>
      <c r="Y78" t="s">
        <v>80</v>
      </c>
      <c r="Z78" t="s">
        <v>56</v>
      </c>
      <c r="AA78" t="s">
        <v>47</v>
      </c>
      <c r="AB78" t="s">
        <v>139</v>
      </c>
      <c r="AC78" t="s">
        <v>85</v>
      </c>
      <c r="AD78" t="s">
        <v>183</v>
      </c>
      <c r="AE78" t="s">
        <v>62</v>
      </c>
      <c r="AF78" t="s">
        <v>55</v>
      </c>
      <c r="AG78" t="s">
        <v>266</v>
      </c>
      <c r="AH78" t="s">
        <v>235</v>
      </c>
      <c r="AI78" t="s">
        <v>54</v>
      </c>
      <c r="AJ78" t="s">
        <v>307</v>
      </c>
      <c r="AK78" t="s">
        <v>86</v>
      </c>
      <c r="AL78" t="s">
        <v>47</v>
      </c>
      <c r="AM78" t="s">
        <v>47</v>
      </c>
      <c r="AN78" t="s">
        <v>646</v>
      </c>
      <c r="AO78" t="s">
        <v>141</v>
      </c>
    </row>
    <row r="79" spans="1:41" hidden="1" x14ac:dyDescent="0.25">
      <c r="A79" t="s">
        <v>647</v>
      </c>
      <c r="B79" t="s">
        <v>648</v>
      </c>
      <c r="C79" s="1" t="str">
        <f t="shared" si="4"/>
        <v>21:1061</v>
      </c>
      <c r="D79" s="1" t="str">
        <f t="shared" si="5"/>
        <v>21:0106</v>
      </c>
      <c r="E79" t="s">
        <v>649</v>
      </c>
      <c r="F79" t="s">
        <v>650</v>
      </c>
      <c r="H79">
        <v>49.559366300000001</v>
      </c>
      <c r="I79">
        <v>-119.9466694</v>
      </c>
      <c r="J79" s="1" t="str">
        <f t="shared" si="6"/>
        <v>NGR bulk stream sediment</v>
      </c>
      <c r="K79" s="1" t="str">
        <f t="shared" si="7"/>
        <v>&lt;177 micron (NGR)</v>
      </c>
      <c r="L79">
        <v>5</v>
      </c>
      <c r="M79" t="s">
        <v>117</v>
      </c>
      <c r="N79">
        <v>78</v>
      </c>
      <c r="O79" t="s">
        <v>64</v>
      </c>
      <c r="P79" t="s">
        <v>47</v>
      </c>
      <c r="Q79" t="s">
        <v>651</v>
      </c>
      <c r="R79" t="s">
        <v>52</v>
      </c>
      <c r="S79" t="s">
        <v>291</v>
      </c>
      <c r="T79" t="s">
        <v>76</v>
      </c>
      <c r="U79" t="s">
        <v>197</v>
      </c>
      <c r="V79" t="s">
        <v>78</v>
      </c>
      <c r="W79" t="s">
        <v>228</v>
      </c>
      <c r="X79" t="s">
        <v>267</v>
      </c>
      <c r="Y79" t="s">
        <v>258</v>
      </c>
      <c r="Z79" t="s">
        <v>56</v>
      </c>
      <c r="AA79" t="s">
        <v>122</v>
      </c>
      <c r="AB79" t="s">
        <v>130</v>
      </c>
      <c r="AC79" t="s">
        <v>58</v>
      </c>
      <c r="AD79" t="s">
        <v>250</v>
      </c>
      <c r="AE79" t="s">
        <v>62</v>
      </c>
      <c r="AF79" t="s">
        <v>108</v>
      </c>
      <c r="AG79" t="s">
        <v>58</v>
      </c>
      <c r="AH79" t="s">
        <v>72</v>
      </c>
      <c r="AI79" t="s">
        <v>110</v>
      </c>
      <c r="AJ79" t="s">
        <v>267</v>
      </c>
      <c r="AK79" t="s">
        <v>406</v>
      </c>
      <c r="AL79" t="s">
        <v>47</v>
      </c>
      <c r="AM79" t="s">
        <v>122</v>
      </c>
      <c r="AN79" t="s">
        <v>652</v>
      </c>
      <c r="AO79" t="s">
        <v>59</v>
      </c>
    </row>
    <row r="80" spans="1:41" hidden="1" x14ac:dyDescent="0.25">
      <c r="A80" t="s">
        <v>653</v>
      </c>
      <c r="B80" t="s">
        <v>654</v>
      </c>
      <c r="C80" s="1" t="str">
        <f t="shared" si="4"/>
        <v>21:1061</v>
      </c>
      <c r="D80" s="1" t="str">
        <f t="shared" si="5"/>
        <v>21:0106</v>
      </c>
      <c r="E80" t="s">
        <v>655</v>
      </c>
      <c r="F80" t="s">
        <v>656</v>
      </c>
      <c r="H80">
        <v>49.565817199999998</v>
      </c>
      <c r="I80">
        <v>-119.9204022</v>
      </c>
      <c r="J80" s="1" t="str">
        <f t="shared" si="6"/>
        <v>NGR bulk stream sediment</v>
      </c>
      <c r="K80" s="1" t="str">
        <f t="shared" si="7"/>
        <v>&lt;177 micron (NGR)</v>
      </c>
      <c r="L80">
        <v>5</v>
      </c>
      <c r="M80" t="s">
        <v>136</v>
      </c>
      <c r="N80">
        <v>79</v>
      </c>
      <c r="O80" t="s">
        <v>110</v>
      </c>
      <c r="P80" t="s">
        <v>73</v>
      </c>
      <c r="Q80" t="s">
        <v>553</v>
      </c>
      <c r="R80" t="s">
        <v>50</v>
      </c>
      <c r="S80" t="s">
        <v>146</v>
      </c>
      <c r="T80" t="s">
        <v>85</v>
      </c>
      <c r="U80" t="s">
        <v>197</v>
      </c>
      <c r="V80" t="s">
        <v>125</v>
      </c>
      <c r="W80" t="s">
        <v>102</v>
      </c>
      <c r="X80" t="s">
        <v>55</v>
      </c>
      <c r="Y80" t="s">
        <v>100</v>
      </c>
      <c r="Z80" t="s">
        <v>56</v>
      </c>
      <c r="AA80" t="s">
        <v>103</v>
      </c>
      <c r="AB80" t="s">
        <v>173</v>
      </c>
      <c r="AC80" t="s">
        <v>55</v>
      </c>
      <c r="AD80" t="s">
        <v>462</v>
      </c>
      <c r="AE80" t="s">
        <v>199</v>
      </c>
      <c r="AF80" t="s">
        <v>85</v>
      </c>
      <c r="AG80" t="s">
        <v>181</v>
      </c>
      <c r="AH80" t="s">
        <v>78</v>
      </c>
      <c r="AI80" t="s">
        <v>174</v>
      </c>
      <c r="AJ80" t="s">
        <v>127</v>
      </c>
      <c r="AK80" t="s">
        <v>657</v>
      </c>
      <c r="AL80" t="s">
        <v>47</v>
      </c>
      <c r="AM80" t="s">
        <v>122</v>
      </c>
      <c r="AN80" t="s">
        <v>275</v>
      </c>
      <c r="AO80" t="s">
        <v>269</v>
      </c>
    </row>
    <row r="81" spans="1:41" hidden="1" x14ac:dyDescent="0.25">
      <c r="A81" t="s">
        <v>658</v>
      </c>
      <c r="B81" t="s">
        <v>659</v>
      </c>
      <c r="C81" s="1" t="str">
        <f t="shared" si="4"/>
        <v>21:1061</v>
      </c>
      <c r="D81" s="1" t="str">
        <f t="shared" si="5"/>
        <v>21:0106</v>
      </c>
      <c r="E81" t="s">
        <v>660</v>
      </c>
      <c r="F81" t="s">
        <v>661</v>
      </c>
      <c r="H81">
        <v>49.570630600000001</v>
      </c>
      <c r="I81">
        <v>-119.9214638</v>
      </c>
      <c r="J81" s="1" t="str">
        <f t="shared" si="6"/>
        <v>NGR bulk stream sediment</v>
      </c>
      <c r="K81" s="1" t="str">
        <f t="shared" si="7"/>
        <v>&lt;177 micron (NGR)</v>
      </c>
      <c r="L81">
        <v>5</v>
      </c>
      <c r="M81" t="s">
        <v>157</v>
      </c>
      <c r="N81">
        <v>80</v>
      </c>
      <c r="O81" t="s">
        <v>235</v>
      </c>
      <c r="P81" t="s">
        <v>122</v>
      </c>
      <c r="Q81" t="s">
        <v>646</v>
      </c>
      <c r="R81" t="s">
        <v>188</v>
      </c>
      <c r="S81" t="s">
        <v>184</v>
      </c>
      <c r="T81" t="s">
        <v>108</v>
      </c>
      <c r="U81" t="s">
        <v>112</v>
      </c>
      <c r="V81" t="s">
        <v>101</v>
      </c>
      <c r="W81" t="s">
        <v>109</v>
      </c>
      <c r="X81" t="s">
        <v>108</v>
      </c>
      <c r="Y81" t="s">
        <v>83</v>
      </c>
      <c r="Z81" t="s">
        <v>56</v>
      </c>
      <c r="AA81" t="s">
        <v>122</v>
      </c>
      <c r="AB81" t="s">
        <v>130</v>
      </c>
      <c r="AC81" t="s">
        <v>50</v>
      </c>
      <c r="AD81" t="s">
        <v>77</v>
      </c>
      <c r="AE81" t="s">
        <v>84</v>
      </c>
      <c r="AF81" t="s">
        <v>76</v>
      </c>
      <c r="AG81" t="s">
        <v>58</v>
      </c>
      <c r="AH81" t="s">
        <v>164</v>
      </c>
      <c r="AI81" t="s">
        <v>185</v>
      </c>
      <c r="AJ81" t="s">
        <v>76</v>
      </c>
      <c r="AK81" t="s">
        <v>357</v>
      </c>
      <c r="AL81" t="s">
        <v>47</v>
      </c>
      <c r="AM81" t="s">
        <v>122</v>
      </c>
      <c r="AN81" t="s">
        <v>662</v>
      </c>
      <c r="AO81" t="s">
        <v>99</v>
      </c>
    </row>
    <row r="82" spans="1:41" hidden="1" x14ac:dyDescent="0.25">
      <c r="A82" t="s">
        <v>663</v>
      </c>
      <c r="B82" t="s">
        <v>664</v>
      </c>
      <c r="C82" s="1" t="str">
        <f t="shared" si="4"/>
        <v>21:1061</v>
      </c>
      <c r="D82" s="1" t="str">
        <f t="shared" si="5"/>
        <v>21:0106</v>
      </c>
      <c r="E82" t="s">
        <v>665</v>
      </c>
      <c r="F82" t="s">
        <v>666</v>
      </c>
      <c r="H82">
        <v>49.584284099999998</v>
      </c>
      <c r="I82">
        <v>-119.91230109999999</v>
      </c>
      <c r="J82" s="1" t="str">
        <f t="shared" si="6"/>
        <v>NGR bulk stream sediment</v>
      </c>
      <c r="K82" s="1" t="str">
        <f t="shared" si="7"/>
        <v>&lt;177 micron (NGR)</v>
      </c>
      <c r="L82">
        <v>5</v>
      </c>
      <c r="M82" t="s">
        <v>170</v>
      </c>
      <c r="N82">
        <v>81</v>
      </c>
      <c r="O82" t="s">
        <v>110</v>
      </c>
      <c r="P82" t="s">
        <v>47</v>
      </c>
      <c r="Q82" t="s">
        <v>548</v>
      </c>
      <c r="R82" t="s">
        <v>111</v>
      </c>
      <c r="S82" t="s">
        <v>667</v>
      </c>
      <c r="T82" t="s">
        <v>55</v>
      </c>
      <c r="U82" t="s">
        <v>49</v>
      </c>
      <c r="V82" t="s">
        <v>81</v>
      </c>
      <c r="W82" t="s">
        <v>72</v>
      </c>
      <c r="X82" t="s">
        <v>58</v>
      </c>
      <c r="Y82" t="s">
        <v>107</v>
      </c>
      <c r="Z82" t="s">
        <v>56</v>
      </c>
      <c r="AA82" t="s">
        <v>122</v>
      </c>
      <c r="AB82" t="s">
        <v>257</v>
      </c>
      <c r="AC82" t="s">
        <v>58</v>
      </c>
      <c r="AD82" t="s">
        <v>183</v>
      </c>
      <c r="AE82" t="s">
        <v>84</v>
      </c>
      <c r="AF82" t="s">
        <v>55</v>
      </c>
      <c r="AG82" t="s">
        <v>96</v>
      </c>
      <c r="AH82" t="s">
        <v>101</v>
      </c>
      <c r="AI82" t="s">
        <v>46</v>
      </c>
      <c r="AJ82" t="s">
        <v>55</v>
      </c>
      <c r="AK82" t="s">
        <v>182</v>
      </c>
      <c r="AL82" t="s">
        <v>47</v>
      </c>
      <c r="AM82" t="s">
        <v>47</v>
      </c>
      <c r="AN82" t="s">
        <v>668</v>
      </c>
      <c r="AO82" t="s">
        <v>141</v>
      </c>
    </row>
    <row r="83" spans="1:41" hidden="1" x14ac:dyDescent="0.25">
      <c r="A83" t="s">
        <v>669</v>
      </c>
      <c r="B83" t="s">
        <v>670</v>
      </c>
      <c r="C83" s="1" t="str">
        <f t="shared" si="4"/>
        <v>21:1061</v>
      </c>
      <c r="D83" s="1" t="str">
        <f t="shared" si="5"/>
        <v>21:0106</v>
      </c>
      <c r="E83" t="s">
        <v>671</v>
      </c>
      <c r="F83" t="s">
        <v>672</v>
      </c>
      <c r="H83">
        <v>49.6208077</v>
      </c>
      <c r="I83">
        <v>-119.87305310000001</v>
      </c>
      <c r="J83" s="1" t="str">
        <f t="shared" si="6"/>
        <v>NGR bulk stream sediment</v>
      </c>
      <c r="K83" s="1" t="str">
        <f t="shared" si="7"/>
        <v>&lt;177 micron (NGR)</v>
      </c>
      <c r="L83">
        <v>5</v>
      </c>
      <c r="M83" t="s">
        <v>180</v>
      </c>
      <c r="N83">
        <v>82</v>
      </c>
      <c r="O83" t="s">
        <v>149</v>
      </c>
      <c r="P83" t="s">
        <v>47</v>
      </c>
      <c r="Q83" t="s">
        <v>548</v>
      </c>
      <c r="R83" t="s">
        <v>185</v>
      </c>
      <c r="S83" t="s">
        <v>144</v>
      </c>
      <c r="T83" t="s">
        <v>52</v>
      </c>
      <c r="U83" t="s">
        <v>98</v>
      </c>
      <c r="V83" t="s">
        <v>185</v>
      </c>
      <c r="W83" t="s">
        <v>200</v>
      </c>
      <c r="X83" t="s">
        <v>55</v>
      </c>
      <c r="Y83" t="s">
        <v>162</v>
      </c>
      <c r="Z83" t="s">
        <v>56</v>
      </c>
      <c r="AA83" t="s">
        <v>46</v>
      </c>
      <c r="AB83" t="s">
        <v>206</v>
      </c>
      <c r="AC83" t="s">
        <v>58</v>
      </c>
      <c r="AD83" t="s">
        <v>328</v>
      </c>
      <c r="AE83" t="s">
        <v>84</v>
      </c>
      <c r="AF83" t="s">
        <v>150</v>
      </c>
      <c r="AG83" t="s">
        <v>271</v>
      </c>
      <c r="AH83" t="s">
        <v>235</v>
      </c>
      <c r="AI83" t="s">
        <v>198</v>
      </c>
      <c r="AJ83" t="s">
        <v>259</v>
      </c>
      <c r="AK83" t="s">
        <v>103</v>
      </c>
      <c r="AL83" t="s">
        <v>47</v>
      </c>
      <c r="AM83" t="s">
        <v>47</v>
      </c>
      <c r="AN83" t="s">
        <v>673</v>
      </c>
      <c r="AO83" t="s">
        <v>107</v>
      </c>
    </row>
    <row r="84" spans="1:41" hidden="1" x14ac:dyDescent="0.25">
      <c r="A84" t="s">
        <v>674</v>
      </c>
      <c r="B84" t="s">
        <v>675</v>
      </c>
      <c r="C84" s="1" t="str">
        <f t="shared" si="4"/>
        <v>21:1061</v>
      </c>
      <c r="D84" s="1" t="str">
        <f t="shared" si="5"/>
        <v>21:0106</v>
      </c>
      <c r="E84" t="s">
        <v>676</v>
      </c>
      <c r="F84" t="s">
        <v>677</v>
      </c>
      <c r="H84">
        <v>49.670053899999999</v>
      </c>
      <c r="I84">
        <v>-119.9679405</v>
      </c>
      <c r="J84" s="1" t="str">
        <f t="shared" si="6"/>
        <v>NGR bulk stream sediment</v>
      </c>
      <c r="K84" s="1" t="str">
        <f t="shared" si="7"/>
        <v>&lt;177 micron (NGR)</v>
      </c>
      <c r="L84">
        <v>5</v>
      </c>
      <c r="M84" t="s">
        <v>195</v>
      </c>
      <c r="N84">
        <v>83</v>
      </c>
      <c r="O84" t="s">
        <v>149</v>
      </c>
      <c r="P84" t="s">
        <v>47</v>
      </c>
      <c r="Q84" t="s">
        <v>289</v>
      </c>
      <c r="R84" t="s">
        <v>259</v>
      </c>
      <c r="S84" t="s">
        <v>237</v>
      </c>
      <c r="T84" t="s">
        <v>127</v>
      </c>
      <c r="U84" t="s">
        <v>165</v>
      </c>
      <c r="V84" t="s">
        <v>110</v>
      </c>
      <c r="W84" t="s">
        <v>359</v>
      </c>
      <c r="X84" t="s">
        <v>165</v>
      </c>
      <c r="Y84" t="s">
        <v>589</v>
      </c>
      <c r="Z84" t="s">
        <v>56</v>
      </c>
      <c r="AA84" t="s">
        <v>47</v>
      </c>
      <c r="AB84" t="s">
        <v>79</v>
      </c>
      <c r="AC84" t="s">
        <v>58</v>
      </c>
      <c r="AD84" t="s">
        <v>121</v>
      </c>
      <c r="AE84" t="s">
        <v>199</v>
      </c>
      <c r="AF84" t="s">
        <v>85</v>
      </c>
      <c r="AG84" t="s">
        <v>678</v>
      </c>
      <c r="AH84" t="s">
        <v>271</v>
      </c>
      <c r="AI84" t="s">
        <v>235</v>
      </c>
      <c r="AJ84" t="s">
        <v>679</v>
      </c>
      <c r="AK84" t="s">
        <v>267</v>
      </c>
      <c r="AL84" t="s">
        <v>47</v>
      </c>
      <c r="AM84" t="s">
        <v>51</v>
      </c>
      <c r="AN84" t="s">
        <v>417</v>
      </c>
      <c r="AO84" t="s">
        <v>124</v>
      </c>
    </row>
    <row r="85" spans="1:41" hidden="1" x14ac:dyDescent="0.25">
      <c r="A85" t="s">
        <v>680</v>
      </c>
      <c r="B85" t="s">
        <v>681</v>
      </c>
      <c r="C85" s="1" t="str">
        <f t="shared" si="4"/>
        <v>21:1061</v>
      </c>
      <c r="D85" s="1" t="str">
        <f t="shared" si="5"/>
        <v>21:0106</v>
      </c>
      <c r="E85" t="s">
        <v>682</v>
      </c>
      <c r="F85" t="s">
        <v>683</v>
      </c>
      <c r="H85">
        <v>49.628433100000002</v>
      </c>
      <c r="I85">
        <v>-119.876091</v>
      </c>
      <c r="J85" s="1" t="str">
        <f t="shared" si="6"/>
        <v>NGR bulk stream sediment</v>
      </c>
      <c r="K85" s="1" t="str">
        <f t="shared" si="7"/>
        <v>&lt;177 micron (NGR)</v>
      </c>
      <c r="L85">
        <v>5</v>
      </c>
      <c r="M85" t="s">
        <v>205</v>
      </c>
      <c r="N85">
        <v>84</v>
      </c>
      <c r="O85" t="s">
        <v>235</v>
      </c>
      <c r="P85" t="s">
        <v>103</v>
      </c>
      <c r="Q85" t="s">
        <v>684</v>
      </c>
      <c r="R85" t="s">
        <v>228</v>
      </c>
      <c r="S85" t="s">
        <v>187</v>
      </c>
      <c r="T85" t="s">
        <v>73</v>
      </c>
      <c r="U85" t="s">
        <v>209</v>
      </c>
      <c r="V85" t="s">
        <v>101</v>
      </c>
      <c r="W85" t="s">
        <v>257</v>
      </c>
      <c r="X85" t="s">
        <v>103</v>
      </c>
      <c r="Y85" t="s">
        <v>269</v>
      </c>
      <c r="Z85" t="s">
        <v>56</v>
      </c>
      <c r="AA85" t="s">
        <v>46</v>
      </c>
      <c r="AB85" t="s">
        <v>173</v>
      </c>
      <c r="AC85" t="s">
        <v>58</v>
      </c>
      <c r="AD85" t="s">
        <v>342</v>
      </c>
      <c r="AE85" t="s">
        <v>199</v>
      </c>
      <c r="AF85" t="s">
        <v>96</v>
      </c>
      <c r="AG85" t="s">
        <v>200</v>
      </c>
      <c r="AH85" t="s">
        <v>46</v>
      </c>
      <c r="AI85" t="s">
        <v>53</v>
      </c>
      <c r="AJ85" t="s">
        <v>96</v>
      </c>
      <c r="AK85" t="s">
        <v>73</v>
      </c>
      <c r="AL85" t="s">
        <v>47</v>
      </c>
      <c r="AM85" t="s">
        <v>47</v>
      </c>
      <c r="AN85" t="s">
        <v>48</v>
      </c>
      <c r="AO85" t="s">
        <v>104</v>
      </c>
    </row>
    <row r="86" spans="1:41" hidden="1" x14ac:dyDescent="0.25">
      <c r="A86" t="s">
        <v>685</v>
      </c>
      <c r="B86" t="s">
        <v>686</v>
      </c>
      <c r="C86" s="1" t="str">
        <f t="shared" si="4"/>
        <v>21:1061</v>
      </c>
      <c r="D86" s="1" t="str">
        <f t="shared" si="5"/>
        <v>21:0106</v>
      </c>
      <c r="E86" t="s">
        <v>687</v>
      </c>
      <c r="F86" t="s">
        <v>688</v>
      </c>
      <c r="H86">
        <v>49.5465509</v>
      </c>
      <c r="I86">
        <v>-119.4785823</v>
      </c>
      <c r="J86" s="1" t="str">
        <f t="shared" si="6"/>
        <v>NGR bulk stream sediment</v>
      </c>
      <c r="K86" s="1" t="str">
        <f t="shared" si="7"/>
        <v>&lt;177 micron (NGR)</v>
      </c>
      <c r="L86">
        <v>5</v>
      </c>
      <c r="M86" t="s">
        <v>214</v>
      </c>
      <c r="N86">
        <v>85</v>
      </c>
      <c r="O86" t="s">
        <v>198</v>
      </c>
      <c r="P86" t="s">
        <v>47</v>
      </c>
      <c r="Q86" t="s">
        <v>548</v>
      </c>
      <c r="R86" t="s">
        <v>455</v>
      </c>
      <c r="S86" t="s">
        <v>431</v>
      </c>
      <c r="T86" t="s">
        <v>55</v>
      </c>
      <c r="U86" t="s">
        <v>225</v>
      </c>
      <c r="V86" t="s">
        <v>185</v>
      </c>
      <c r="W86" t="s">
        <v>122</v>
      </c>
      <c r="X86" t="s">
        <v>85</v>
      </c>
      <c r="Y86" t="s">
        <v>146</v>
      </c>
      <c r="Z86" t="s">
        <v>56</v>
      </c>
      <c r="AA86" t="s">
        <v>46</v>
      </c>
      <c r="AB86" t="s">
        <v>125</v>
      </c>
      <c r="AC86" t="s">
        <v>58</v>
      </c>
      <c r="AD86" t="s">
        <v>300</v>
      </c>
      <c r="AE86" t="s">
        <v>380</v>
      </c>
      <c r="AF86" t="s">
        <v>58</v>
      </c>
      <c r="AG86" t="s">
        <v>689</v>
      </c>
      <c r="AH86" t="s">
        <v>87</v>
      </c>
      <c r="AI86" t="s">
        <v>149</v>
      </c>
      <c r="AJ86" t="s">
        <v>690</v>
      </c>
      <c r="AK86" t="s">
        <v>365</v>
      </c>
      <c r="AL86" t="s">
        <v>47</v>
      </c>
      <c r="AM86" t="s">
        <v>47</v>
      </c>
      <c r="AN86" t="s">
        <v>364</v>
      </c>
      <c r="AO86" t="s">
        <v>306</v>
      </c>
    </row>
    <row r="87" spans="1:41" hidden="1" x14ac:dyDescent="0.25">
      <c r="A87" t="s">
        <v>691</v>
      </c>
      <c r="B87" t="s">
        <v>692</v>
      </c>
      <c r="C87" s="1" t="str">
        <f t="shared" si="4"/>
        <v>21:1061</v>
      </c>
      <c r="D87" s="1" t="str">
        <f t="shared" si="5"/>
        <v>21:0106</v>
      </c>
      <c r="E87" t="s">
        <v>693</v>
      </c>
      <c r="F87" t="s">
        <v>694</v>
      </c>
      <c r="H87">
        <v>49.574956700000001</v>
      </c>
      <c r="I87">
        <v>-119.46234219999999</v>
      </c>
      <c r="J87" s="1" t="str">
        <f t="shared" si="6"/>
        <v>NGR bulk stream sediment</v>
      </c>
      <c r="K87" s="1" t="str">
        <f t="shared" si="7"/>
        <v>&lt;177 micron (NGR)</v>
      </c>
      <c r="L87">
        <v>5</v>
      </c>
      <c r="M87" t="s">
        <v>223</v>
      </c>
      <c r="N87">
        <v>86</v>
      </c>
      <c r="O87" t="s">
        <v>62</v>
      </c>
      <c r="P87" t="s">
        <v>47</v>
      </c>
      <c r="Q87" t="s">
        <v>444</v>
      </c>
      <c r="R87" t="s">
        <v>86</v>
      </c>
      <c r="S87" t="s">
        <v>695</v>
      </c>
      <c r="T87" t="s">
        <v>137</v>
      </c>
      <c r="U87" t="s">
        <v>197</v>
      </c>
      <c r="V87" t="s">
        <v>57</v>
      </c>
      <c r="W87" t="s">
        <v>122</v>
      </c>
      <c r="X87" t="s">
        <v>127</v>
      </c>
      <c r="Y87" t="s">
        <v>207</v>
      </c>
      <c r="Z87" t="s">
        <v>56</v>
      </c>
      <c r="AA87" t="s">
        <v>46</v>
      </c>
      <c r="AB87" t="s">
        <v>60</v>
      </c>
      <c r="AC87" t="s">
        <v>55</v>
      </c>
      <c r="AD87" t="s">
        <v>126</v>
      </c>
      <c r="AE87" t="s">
        <v>380</v>
      </c>
      <c r="AF87" t="s">
        <v>118</v>
      </c>
      <c r="AG87" t="s">
        <v>696</v>
      </c>
      <c r="AH87" t="s">
        <v>235</v>
      </c>
      <c r="AI87" t="s">
        <v>87</v>
      </c>
      <c r="AJ87" t="s">
        <v>697</v>
      </c>
      <c r="AK87" t="s">
        <v>128</v>
      </c>
      <c r="AL87" t="s">
        <v>47</v>
      </c>
      <c r="AM87" t="s">
        <v>47</v>
      </c>
      <c r="AN87" t="s">
        <v>698</v>
      </c>
      <c r="AO87" t="s">
        <v>243</v>
      </c>
    </row>
    <row r="88" spans="1:41" hidden="1" x14ac:dyDescent="0.25">
      <c r="A88" t="s">
        <v>699</v>
      </c>
      <c r="B88" t="s">
        <v>700</v>
      </c>
      <c r="C88" s="1" t="str">
        <f t="shared" si="4"/>
        <v>21:1061</v>
      </c>
      <c r="D88" s="1" t="str">
        <f t="shared" si="5"/>
        <v>21:0106</v>
      </c>
      <c r="E88" t="s">
        <v>701</v>
      </c>
      <c r="F88" t="s">
        <v>702</v>
      </c>
      <c r="H88">
        <v>49.580095100000001</v>
      </c>
      <c r="I88">
        <v>-119.46142500000001</v>
      </c>
      <c r="J88" s="1" t="str">
        <f t="shared" si="6"/>
        <v>NGR bulk stream sediment</v>
      </c>
      <c r="K88" s="1" t="str">
        <f t="shared" si="7"/>
        <v>&lt;177 micron (NGR)</v>
      </c>
      <c r="L88">
        <v>5</v>
      </c>
      <c r="M88" t="s">
        <v>233</v>
      </c>
      <c r="N88">
        <v>87</v>
      </c>
      <c r="O88" t="s">
        <v>46</v>
      </c>
      <c r="P88" t="s">
        <v>47</v>
      </c>
      <c r="Q88" t="s">
        <v>481</v>
      </c>
      <c r="R88" t="s">
        <v>292</v>
      </c>
      <c r="S88" t="s">
        <v>207</v>
      </c>
      <c r="T88" t="s">
        <v>52</v>
      </c>
      <c r="U88" t="s">
        <v>209</v>
      </c>
      <c r="V88" t="s">
        <v>46</v>
      </c>
      <c r="W88" t="s">
        <v>63</v>
      </c>
      <c r="X88" t="s">
        <v>137</v>
      </c>
      <c r="Y88" t="s">
        <v>146</v>
      </c>
      <c r="Z88" t="s">
        <v>56</v>
      </c>
      <c r="AA88" t="s">
        <v>47</v>
      </c>
      <c r="AB88" t="s">
        <v>173</v>
      </c>
      <c r="AC88" t="s">
        <v>58</v>
      </c>
      <c r="AD88" t="s">
        <v>290</v>
      </c>
      <c r="AE88" t="s">
        <v>56</v>
      </c>
      <c r="AF88" t="s">
        <v>137</v>
      </c>
      <c r="AG88" t="s">
        <v>703</v>
      </c>
      <c r="AH88" t="s">
        <v>46</v>
      </c>
      <c r="AI88" t="s">
        <v>149</v>
      </c>
      <c r="AJ88" t="s">
        <v>50</v>
      </c>
      <c r="AK88" t="s">
        <v>51</v>
      </c>
      <c r="AL88" t="s">
        <v>47</v>
      </c>
      <c r="AM88" t="s">
        <v>47</v>
      </c>
      <c r="AN88" t="s">
        <v>695</v>
      </c>
      <c r="AO88" t="s">
        <v>66</v>
      </c>
    </row>
    <row r="89" spans="1:41" hidden="1" x14ac:dyDescent="0.25">
      <c r="A89" t="s">
        <v>704</v>
      </c>
      <c r="B89" t="s">
        <v>705</v>
      </c>
      <c r="C89" s="1" t="str">
        <f t="shared" si="4"/>
        <v>21:1061</v>
      </c>
      <c r="D89" s="1" t="str">
        <f t="shared" si="5"/>
        <v>21:0106</v>
      </c>
      <c r="E89" t="s">
        <v>706</v>
      </c>
      <c r="F89" t="s">
        <v>707</v>
      </c>
      <c r="H89">
        <v>49.593421800000002</v>
      </c>
      <c r="I89">
        <v>-119.4459864</v>
      </c>
      <c r="J89" s="1" t="str">
        <f t="shared" si="6"/>
        <v>NGR bulk stream sediment</v>
      </c>
      <c r="K89" s="1" t="str">
        <f t="shared" si="7"/>
        <v>&lt;177 micron (NGR)</v>
      </c>
      <c r="L89">
        <v>5</v>
      </c>
      <c r="M89" t="s">
        <v>248</v>
      </c>
      <c r="N89">
        <v>88</v>
      </c>
      <c r="O89" t="s">
        <v>46</v>
      </c>
      <c r="P89" t="s">
        <v>47</v>
      </c>
      <c r="Q89" t="s">
        <v>548</v>
      </c>
      <c r="R89" t="s">
        <v>58</v>
      </c>
      <c r="S89" t="s">
        <v>425</v>
      </c>
      <c r="T89" t="s">
        <v>137</v>
      </c>
      <c r="U89" t="s">
        <v>141</v>
      </c>
      <c r="V89" t="s">
        <v>46</v>
      </c>
      <c r="W89" t="s">
        <v>130</v>
      </c>
      <c r="X89" t="s">
        <v>108</v>
      </c>
      <c r="Y89" t="s">
        <v>226</v>
      </c>
      <c r="Z89" t="s">
        <v>56</v>
      </c>
      <c r="AA89" t="s">
        <v>47</v>
      </c>
      <c r="AB89" t="s">
        <v>257</v>
      </c>
      <c r="AC89" t="s">
        <v>55</v>
      </c>
      <c r="AD89" t="s">
        <v>258</v>
      </c>
      <c r="AE89" t="s">
        <v>380</v>
      </c>
      <c r="AF89" t="s">
        <v>58</v>
      </c>
      <c r="AG89" t="s">
        <v>615</v>
      </c>
      <c r="AH89" t="s">
        <v>87</v>
      </c>
      <c r="AI89" t="s">
        <v>198</v>
      </c>
      <c r="AJ89" t="s">
        <v>622</v>
      </c>
      <c r="AK89" t="s">
        <v>270</v>
      </c>
      <c r="AL89" t="s">
        <v>47</v>
      </c>
      <c r="AM89" t="s">
        <v>47</v>
      </c>
      <c r="AN89" t="s">
        <v>385</v>
      </c>
      <c r="AO89" t="s">
        <v>225</v>
      </c>
    </row>
    <row r="90" spans="1:41" hidden="1" x14ac:dyDescent="0.25">
      <c r="A90" t="s">
        <v>708</v>
      </c>
      <c r="B90" t="s">
        <v>709</v>
      </c>
      <c r="C90" s="1" t="str">
        <f t="shared" si="4"/>
        <v>21:1061</v>
      </c>
      <c r="D90" s="1" t="str">
        <f t="shared" si="5"/>
        <v>21:0106</v>
      </c>
      <c r="E90" t="s">
        <v>710</v>
      </c>
      <c r="F90" t="s">
        <v>711</v>
      </c>
      <c r="H90">
        <v>49.617411199999999</v>
      </c>
      <c r="I90">
        <v>-119.4183026</v>
      </c>
      <c r="J90" s="1" t="str">
        <f t="shared" si="6"/>
        <v>NGR bulk stream sediment</v>
      </c>
      <c r="K90" s="1" t="str">
        <f t="shared" si="7"/>
        <v>&lt;177 micron (NGR)</v>
      </c>
      <c r="L90">
        <v>5</v>
      </c>
      <c r="M90" t="s">
        <v>256</v>
      </c>
      <c r="N90">
        <v>89</v>
      </c>
      <c r="O90" t="s">
        <v>57</v>
      </c>
      <c r="P90" t="s">
        <v>47</v>
      </c>
      <c r="Q90" t="s">
        <v>481</v>
      </c>
      <c r="R90" t="s">
        <v>72</v>
      </c>
      <c r="S90" t="s">
        <v>89</v>
      </c>
      <c r="T90" t="s">
        <v>58</v>
      </c>
      <c r="U90" t="s">
        <v>197</v>
      </c>
      <c r="V90" t="s">
        <v>149</v>
      </c>
      <c r="W90" t="s">
        <v>122</v>
      </c>
      <c r="X90" t="s">
        <v>55</v>
      </c>
      <c r="Y90" t="s">
        <v>431</v>
      </c>
      <c r="Z90" t="s">
        <v>56</v>
      </c>
      <c r="AA90" t="s">
        <v>46</v>
      </c>
      <c r="AB90" t="s">
        <v>206</v>
      </c>
      <c r="AC90" t="s">
        <v>58</v>
      </c>
      <c r="AD90" t="s">
        <v>241</v>
      </c>
      <c r="AE90" t="s">
        <v>380</v>
      </c>
      <c r="AF90" t="s">
        <v>88</v>
      </c>
      <c r="AG90" t="s">
        <v>76</v>
      </c>
      <c r="AH90" t="s">
        <v>64</v>
      </c>
      <c r="AI90" t="s">
        <v>46</v>
      </c>
      <c r="AJ90" t="s">
        <v>712</v>
      </c>
      <c r="AK90" t="s">
        <v>123</v>
      </c>
      <c r="AL90" t="s">
        <v>47</v>
      </c>
      <c r="AM90" t="s">
        <v>47</v>
      </c>
      <c r="AN90" t="s">
        <v>668</v>
      </c>
      <c r="AO90" t="s">
        <v>272</v>
      </c>
    </row>
    <row r="91" spans="1:41" hidden="1" x14ac:dyDescent="0.25">
      <c r="A91" t="s">
        <v>713</v>
      </c>
      <c r="B91" t="s">
        <v>714</v>
      </c>
      <c r="C91" s="1" t="str">
        <f t="shared" si="4"/>
        <v>21:1061</v>
      </c>
      <c r="D91" s="1" t="str">
        <f t="shared" si="5"/>
        <v>21:0106</v>
      </c>
      <c r="E91" t="s">
        <v>715</v>
      </c>
      <c r="F91" t="s">
        <v>716</v>
      </c>
      <c r="H91">
        <v>49.607216000000001</v>
      </c>
      <c r="I91">
        <v>-119.4119714</v>
      </c>
      <c r="J91" s="1" t="str">
        <f t="shared" si="6"/>
        <v>NGR bulk stream sediment</v>
      </c>
      <c r="K91" s="1" t="str">
        <f t="shared" si="7"/>
        <v>&lt;177 micron (NGR)</v>
      </c>
      <c r="L91">
        <v>5</v>
      </c>
      <c r="M91" t="s">
        <v>265</v>
      </c>
      <c r="N91">
        <v>90</v>
      </c>
      <c r="O91" t="s">
        <v>62</v>
      </c>
      <c r="P91" t="s">
        <v>47</v>
      </c>
      <c r="Q91" t="s">
        <v>588</v>
      </c>
      <c r="R91" t="s">
        <v>130</v>
      </c>
      <c r="S91" t="s">
        <v>543</v>
      </c>
      <c r="T91" t="s">
        <v>51</v>
      </c>
      <c r="U91" t="s">
        <v>98</v>
      </c>
      <c r="V91" t="s">
        <v>53</v>
      </c>
      <c r="W91" t="s">
        <v>78</v>
      </c>
      <c r="X91" t="s">
        <v>55</v>
      </c>
      <c r="Y91" t="s">
        <v>207</v>
      </c>
      <c r="Z91" t="s">
        <v>56</v>
      </c>
      <c r="AA91" t="s">
        <v>46</v>
      </c>
      <c r="AB91" t="s">
        <v>206</v>
      </c>
      <c r="AC91" t="s">
        <v>58</v>
      </c>
      <c r="AD91" t="s">
        <v>126</v>
      </c>
      <c r="AE91" t="s">
        <v>380</v>
      </c>
      <c r="AF91" t="s">
        <v>224</v>
      </c>
      <c r="AG91" t="s">
        <v>717</v>
      </c>
      <c r="AH91" t="s">
        <v>61</v>
      </c>
      <c r="AI91" t="s">
        <v>149</v>
      </c>
      <c r="AJ91" t="s">
        <v>718</v>
      </c>
      <c r="AK91" t="s">
        <v>266</v>
      </c>
      <c r="AL91" t="s">
        <v>47</v>
      </c>
      <c r="AM91" t="s">
        <v>47</v>
      </c>
      <c r="AN91" t="s">
        <v>468</v>
      </c>
      <c r="AO91" t="s">
        <v>124</v>
      </c>
    </row>
    <row r="92" spans="1:41" hidden="1" x14ac:dyDescent="0.25">
      <c r="A92" t="s">
        <v>719</v>
      </c>
      <c r="B92" t="s">
        <v>720</v>
      </c>
      <c r="C92" s="1" t="str">
        <f t="shared" si="4"/>
        <v>21:1061</v>
      </c>
      <c r="D92" s="1" t="str">
        <f t="shared" si="5"/>
        <v>21:0106</v>
      </c>
      <c r="E92" t="s">
        <v>721</v>
      </c>
      <c r="F92" t="s">
        <v>722</v>
      </c>
      <c r="H92">
        <v>49.649891799999999</v>
      </c>
      <c r="I92">
        <v>-119.39380749999999</v>
      </c>
      <c r="J92" s="1" t="str">
        <f t="shared" si="6"/>
        <v>NGR bulk stream sediment</v>
      </c>
      <c r="K92" s="1" t="str">
        <f t="shared" si="7"/>
        <v>&lt;177 micron (NGR)</v>
      </c>
      <c r="L92">
        <v>6</v>
      </c>
      <c r="M92" t="s">
        <v>45</v>
      </c>
      <c r="N92">
        <v>91</v>
      </c>
      <c r="O92" t="s">
        <v>62</v>
      </c>
      <c r="P92" t="s">
        <v>47</v>
      </c>
      <c r="Q92" t="s">
        <v>119</v>
      </c>
      <c r="R92" t="s">
        <v>257</v>
      </c>
      <c r="S92" t="s">
        <v>391</v>
      </c>
      <c r="T92" t="s">
        <v>52</v>
      </c>
      <c r="U92" t="s">
        <v>165</v>
      </c>
      <c r="V92" t="s">
        <v>174</v>
      </c>
      <c r="W92" t="s">
        <v>105</v>
      </c>
      <c r="X92" t="s">
        <v>58</v>
      </c>
      <c r="Y92" t="s">
        <v>438</v>
      </c>
      <c r="Z92" t="s">
        <v>56</v>
      </c>
      <c r="AA92" t="s">
        <v>122</v>
      </c>
      <c r="AB92" t="s">
        <v>130</v>
      </c>
      <c r="AC92" t="s">
        <v>58</v>
      </c>
      <c r="AD92" t="s">
        <v>240</v>
      </c>
      <c r="AE92" t="s">
        <v>380</v>
      </c>
      <c r="AF92" t="s">
        <v>150</v>
      </c>
      <c r="AG92" t="s">
        <v>723</v>
      </c>
      <c r="AH92" t="s">
        <v>47</v>
      </c>
      <c r="AI92" t="s">
        <v>87</v>
      </c>
      <c r="AJ92" t="s">
        <v>724</v>
      </c>
      <c r="AK92" t="s">
        <v>58</v>
      </c>
      <c r="AL92" t="s">
        <v>47</v>
      </c>
      <c r="AM92" t="s">
        <v>47</v>
      </c>
      <c r="AN92" t="s">
        <v>725</v>
      </c>
      <c r="AO92" t="s">
        <v>197</v>
      </c>
    </row>
    <row r="93" spans="1:41" hidden="1" x14ac:dyDescent="0.25">
      <c r="A93" t="s">
        <v>726</v>
      </c>
      <c r="B93" t="s">
        <v>727</v>
      </c>
      <c r="C93" s="1" t="str">
        <f t="shared" si="4"/>
        <v>21:1061</v>
      </c>
      <c r="D93" s="1" t="str">
        <f t="shared" si="5"/>
        <v>21:0106</v>
      </c>
      <c r="E93" t="s">
        <v>728</v>
      </c>
      <c r="F93" t="s">
        <v>729</v>
      </c>
      <c r="H93">
        <v>49.644598100000003</v>
      </c>
      <c r="I93">
        <v>-119.3909579</v>
      </c>
      <c r="J93" s="1" t="str">
        <f t="shared" si="6"/>
        <v>NGR bulk stream sediment</v>
      </c>
      <c r="K93" s="1" t="str">
        <f t="shared" si="7"/>
        <v>&lt;177 micron (NGR)</v>
      </c>
      <c r="L93">
        <v>6</v>
      </c>
      <c r="M93" t="s">
        <v>71</v>
      </c>
      <c r="N93">
        <v>92</v>
      </c>
      <c r="O93" t="s">
        <v>174</v>
      </c>
      <c r="P93" t="s">
        <v>47</v>
      </c>
      <c r="Q93" t="s">
        <v>646</v>
      </c>
      <c r="R93" t="s">
        <v>58</v>
      </c>
      <c r="S93" t="s">
        <v>207</v>
      </c>
      <c r="T93" t="s">
        <v>55</v>
      </c>
      <c r="U93" t="s">
        <v>82</v>
      </c>
      <c r="V93" t="s">
        <v>149</v>
      </c>
      <c r="W93" t="s">
        <v>101</v>
      </c>
      <c r="X93" t="s">
        <v>58</v>
      </c>
      <c r="Y93" t="s">
        <v>146</v>
      </c>
      <c r="Z93" t="s">
        <v>56</v>
      </c>
      <c r="AA93" t="s">
        <v>122</v>
      </c>
      <c r="AB93" t="s">
        <v>125</v>
      </c>
      <c r="AC93" t="s">
        <v>58</v>
      </c>
      <c r="AD93" t="s">
        <v>218</v>
      </c>
      <c r="AE93" t="s">
        <v>380</v>
      </c>
      <c r="AF93" t="s">
        <v>292</v>
      </c>
      <c r="AG93" t="s">
        <v>58</v>
      </c>
      <c r="AH93" t="s">
        <v>174</v>
      </c>
      <c r="AI93" t="s">
        <v>46</v>
      </c>
      <c r="AJ93" t="s">
        <v>730</v>
      </c>
      <c r="AK93" t="s">
        <v>51</v>
      </c>
      <c r="AL93" t="s">
        <v>47</v>
      </c>
      <c r="AM93" t="s">
        <v>47</v>
      </c>
      <c r="AN93" t="s">
        <v>673</v>
      </c>
      <c r="AO93" t="s">
        <v>66</v>
      </c>
    </row>
    <row r="94" spans="1:41" hidden="1" x14ac:dyDescent="0.25">
      <c r="A94" t="s">
        <v>731</v>
      </c>
      <c r="B94" t="s">
        <v>732</v>
      </c>
      <c r="C94" s="1" t="str">
        <f t="shared" si="4"/>
        <v>21:1061</v>
      </c>
      <c r="D94" s="1" t="str">
        <f t="shared" si="5"/>
        <v>21:0106</v>
      </c>
      <c r="E94" t="s">
        <v>733</v>
      </c>
      <c r="F94" t="s">
        <v>734</v>
      </c>
      <c r="H94">
        <v>49.618864100000003</v>
      </c>
      <c r="I94">
        <v>-119.4253945</v>
      </c>
      <c r="J94" s="1" t="str">
        <f t="shared" si="6"/>
        <v>NGR bulk stream sediment</v>
      </c>
      <c r="K94" s="1" t="str">
        <f t="shared" si="7"/>
        <v>&lt;177 micron (NGR)</v>
      </c>
      <c r="L94">
        <v>6</v>
      </c>
      <c r="M94" t="s">
        <v>280</v>
      </c>
      <c r="N94">
        <v>93</v>
      </c>
      <c r="O94" t="s">
        <v>53</v>
      </c>
      <c r="P94" t="s">
        <v>47</v>
      </c>
      <c r="Q94" t="s">
        <v>234</v>
      </c>
      <c r="R94" t="s">
        <v>63</v>
      </c>
      <c r="S94" t="s">
        <v>425</v>
      </c>
      <c r="T94" t="s">
        <v>76</v>
      </c>
      <c r="U94" t="s">
        <v>104</v>
      </c>
      <c r="V94" t="s">
        <v>62</v>
      </c>
      <c r="W94" t="s">
        <v>73</v>
      </c>
      <c r="X94" t="s">
        <v>175</v>
      </c>
      <c r="Y94" t="s">
        <v>438</v>
      </c>
      <c r="Z94" t="s">
        <v>56</v>
      </c>
      <c r="AA94" t="s">
        <v>46</v>
      </c>
      <c r="AB94" t="s">
        <v>161</v>
      </c>
      <c r="AC94" t="s">
        <v>58</v>
      </c>
      <c r="AD94" t="s">
        <v>358</v>
      </c>
      <c r="AE94" t="s">
        <v>380</v>
      </c>
      <c r="AF94" t="s">
        <v>58</v>
      </c>
      <c r="AG94" t="s">
        <v>735</v>
      </c>
      <c r="AH94" t="s">
        <v>81</v>
      </c>
      <c r="AI94" t="s">
        <v>110</v>
      </c>
      <c r="AJ94" t="s">
        <v>736</v>
      </c>
      <c r="AK94" t="s">
        <v>137</v>
      </c>
      <c r="AL94" t="s">
        <v>47</v>
      </c>
      <c r="AM94" t="s">
        <v>47</v>
      </c>
      <c r="AN94" t="s">
        <v>553</v>
      </c>
      <c r="AO94" t="s">
        <v>239</v>
      </c>
    </row>
    <row r="95" spans="1:41" hidden="1" x14ac:dyDescent="0.25">
      <c r="A95" t="s">
        <v>737</v>
      </c>
      <c r="B95" t="s">
        <v>738</v>
      </c>
      <c r="C95" s="1" t="str">
        <f t="shared" si="4"/>
        <v>21:1061</v>
      </c>
      <c r="D95" s="1" t="str">
        <f t="shared" si="5"/>
        <v>21:0106</v>
      </c>
      <c r="E95" t="s">
        <v>733</v>
      </c>
      <c r="F95" t="s">
        <v>739</v>
      </c>
      <c r="H95">
        <v>49.618864100000003</v>
      </c>
      <c r="I95">
        <v>-119.4253945</v>
      </c>
      <c r="J95" s="1" t="str">
        <f t="shared" si="6"/>
        <v>NGR bulk stream sediment</v>
      </c>
      <c r="K95" s="1" t="str">
        <f t="shared" si="7"/>
        <v>&lt;177 micron (NGR)</v>
      </c>
      <c r="L95">
        <v>6</v>
      </c>
      <c r="M95" t="s">
        <v>288</v>
      </c>
      <c r="N95">
        <v>94</v>
      </c>
      <c r="O95" t="s">
        <v>57</v>
      </c>
      <c r="P95" t="s">
        <v>47</v>
      </c>
      <c r="Q95" t="s">
        <v>481</v>
      </c>
      <c r="R95" t="s">
        <v>161</v>
      </c>
      <c r="S95" t="s">
        <v>89</v>
      </c>
      <c r="T95" t="s">
        <v>76</v>
      </c>
      <c r="U95" t="s">
        <v>475</v>
      </c>
      <c r="V95" t="s">
        <v>57</v>
      </c>
      <c r="W95" t="s">
        <v>292</v>
      </c>
      <c r="X95" t="s">
        <v>82</v>
      </c>
      <c r="Y95" t="s">
        <v>431</v>
      </c>
      <c r="Z95" t="s">
        <v>56</v>
      </c>
      <c r="AA95" t="s">
        <v>46</v>
      </c>
      <c r="AB95" t="s">
        <v>130</v>
      </c>
      <c r="AC95" t="s">
        <v>58</v>
      </c>
      <c r="AD95" t="s">
        <v>160</v>
      </c>
      <c r="AE95" t="s">
        <v>380</v>
      </c>
      <c r="AF95" t="s">
        <v>55</v>
      </c>
      <c r="AG95" t="s">
        <v>740</v>
      </c>
      <c r="AH95" t="s">
        <v>81</v>
      </c>
      <c r="AI95" t="s">
        <v>61</v>
      </c>
      <c r="AJ95" t="s">
        <v>741</v>
      </c>
      <c r="AK95" t="s">
        <v>118</v>
      </c>
      <c r="AL95" t="s">
        <v>47</v>
      </c>
      <c r="AM95" t="s">
        <v>47</v>
      </c>
      <c r="AN95" t="s">
        <v>548</v>
      </c>
      <c r="AO95" t="s">
        <v>197</v>
      </c>
    </row>
    <row r="96" spans="1:41" hidden="1" x14ac:dyDescent="0.25">
      <c r="A96" t="s">
        <v>742</v>
      </c>
      <c r="B96" t="s">
        <v>743</v>
      </c>
      <c r="C96" s="1" t="str">
        <f t="shared" si="4"/>
        <v>21:1061</v>
      </c>
      <c r="D96" s="1" t="str">
        <f t="shared" si="5"/>
        <v>21:0106</v>
      </c>
      <c r="E96" t="s">
        <v>744</v>
      </c>
      <c r="F96" t="s">
        <v>745</v>
      </c>
      <c r="H96">
        <v>49.1969086</v>
      </c>
      <c r="I96">
        <v>-118.107736</v>
      </c>
      <c r="J96" s="1" t="str">
        <f t="shared" si="6"/>
        <v>NGR bulk stream sediment</v>
      </c>
      <c r="K96" s="1" t="str">
        <f t="shared" si="7"/>
        <v>&lt;177 micron (NGR)</v>
      </c>
      <c r="L96">
        <v>6</v>
      </c>
      <c r="M96" t="s">
        <v>95</v>
      </c>
      <c r="N96">
        <v>95</v>
      </c>
      <c r="O96" t="s">
        <v>200</v>
      </c>
      <c r="P96" t="s">
        <v>122</v>
      </c>
      <c r="Q96" t="s">
        <v>456</v>
      </c>
      <c r="R96" t="s">
        <v>59</v>
      </c>
      <c r="S96" t="s">
        <v>100</v>
      </c>
      <c r="T96" t="s">
        <v>76</v>
      </c>
      <c r="U96" t="s">
        <v>160</v>
      </c>
      <c r="V96" t="s">
        <v>142</v>
      </c>
      <c r="W96" t="s">
        <v>72</v>
      </c>
      <c r="X96" t="s">
        <v>58</v>
      </c>
      <c r="Y96" t="s">
        <v>160</v>
      </c>
      <c r="Z96" t="s">
        <v>56</v>
      </c>
      <c r="AA96" t="s">
        <v>103</v>
      </c>
      <c r="AB96" t="s">
        <v>173</v>
      </c>
      <c r="AC96" t="s">
        <v>127</v>
      </c>
      <c r="AD96" t="s">
        <v>146</v>
      </c>
      <c r="AE96" t="s">
        <v>53</v>
      </c>
      <c r="AF96" t="s">
        <v>85</v>
      </c>
      <c r="AG96" t="s">
        <v>129</v>
      </c>
      <c r="AH96" t="s">
        <v>235</v>
      </c>
      <c r="AI96" t="s">
        <v>149</v>
      </c>
      <c r="AJ96" t="s">
        <v>76</v>
      </c>
      <c r="AK96" t="s">
        <v>746</v>
      </c>
      <c r="AL96" t="s">
        <v>47</v>
      </c>
      <c r="AM96" t="s">
        <v>47</v>
      </c>
      <c r="AN96" t="s">
        <v>322</v>
      </c>
      <c r="AO96" t="s">
        <v>49</v>
      </c>
    </row>
    <row r="97" spans="1:41" hidden="1" x14ac:dyDescent="0.25">
      <c r="A97" t="s">
        <v>747</v>
      </c>
      <c r="B97" t="s">
        <v>748</v>
      </c>
      <c r="C97" s="1" t="str">
        <f t="shared" si="4"/>
        <v>21:1061</v>
      </c>
      <c r="D97" s="1" t="str">
        <f t="shared" si="5"/>
        <v>21:0106</v>
      </c>
      <c r="E97" t="s">
        <v>749</v>
      </c>
      <c r="F97" t="s">
        <v>750</v>
      </c>
      <c r="H97">
        <v>49.178244100000001</v>
      </c>
      <c r="I97">
        <v>-118.0972745</v>
      </c>
      <c r="J97" s="1" t="str">
        <f t="shared" si="6"/>
        <v>NGR bulk stream sediment</v>
      </c>
      <c r="K97" s="1" t="str">
        <f t="shared" si="7"/>
        <v>&lt;177 micron (NGR)</v>
      </c>
      <c r="L97">
        <v>6</v>
      </c>
      <c r="M97" t="s">
        <v>117</v>
      </c>
      <c r="N97">
        <v>96</v>
      </c>
      <c r="O97" t="s">
        <v>412</v>
      </c>
      <c r="P97" t="s">
        <v>85</v>
      </c>
      <c r="Q97" t="s">
        <v>322</v>
      </c>
      <c r="R97" t="s">
        <v>306</v>
      </c>
      <c r="S97" t="s">
        <v>120</v>
      </c>
      <c r="T97" t="s">
        <v>82</v>
      </c>
      <c r="U97" t="s">
        <v>183</v>
      </c>
      <c r="V97" t="s">
        <v>357</v>
      </c>
      <c r="W97" t="s">
        <v>336</v>
      </c>
      <c r="X97" t="s">
        <v>122</v>
      </c>
      <c r="Y97" t="s">
        <v>186</v>
      </c>
      <c r="Z97" t="s">
        <v>56</v>
      </c>
      <c r="AA97" t="s">
        <v>47</v>
      </c>
      <c r="AB97" t="s">
        <v>235</v>
      </c>
      <c r="AC97" t="s">
        <v>175</v>
      </c>
      <c r="AD97" t="s">
        <v>482</v>
      </c>
      <c r="AE97" t="s">
        <v>54</v>
      </c>
      <c r="AF97" t="s">
        <v>66</v>
      </c>
      <c r="AG97" t="s">
        <v>260</v>
      </c>
      <c r="AH97" t="s">
        <v>198</v>
      </c>
      <c r="AI97" t="s">
        <v>149</v>
      </c>
      <c r="AJ97" t="s">
        <v>307</v>
      </c>
      <c r="AK97" t="s">
        <v>76</v>
      </c>
      <c r="AL97" t="s">
        <v>47</v>
      </c>
      <c r="AM97" t="s">
        <v>47</v>
      </c>
      <c r="AN97" t="s">
        <v>65</v>
      </c>
      <c r="AO97" t="s">
        <v>217</v>
      </c>
    </row>
    <row r="98" spans="1:41" hidden="1" x14ac:dyDescent="0.25">
      <c r="A98" t="s">
        <v>751</v>
      </c>
      <c r="B98" t="s">
        <v>752</v>
      </c>
      <c r="C98" s="1" t="str">
        <f t="shared" si="4"/>
        <v>21:1061</v>
      </c>
      <c r="D98" s="1" t="str">
        <f t="shared" si="5"/>
        <v>21:0106</v>
      </c>
      <c r="E98" t="s">
        <v>753</v>
      </c>
      <c r="F98" t="s">
        <v>754</v>
      </c>
      <c r="H98">
        <v>49.161476100000002</v>
      </c>
      <c r="I98">
        <v>-118.08968830000001</v>
      </c>
      <c r="J98" s="1" t="str">
        <f t="shared" si="6"/>
        <v>NGR bulk stream sediment</v>
      </c>
      <c r="K98" s="1" t="str">
        <f t="shared" si="7"/>
        <v>&lt;177 micron (NGR)</v>
      </c>
      <c r="L98">
        <v>6</v>
      </c>
      <c r="M98" t="s">
        <v>136</v>
      </c>
      <c r="N98">
        <v>97</v>
      </c>
      <c r="O98" t="s">
        <v>182</v>
      </c>
      <c r="P98" t="s">
        <v>47</v>
      </c>
      <c r="Q98" t="s">
        <v>548</v>
      </c>
      <c r="R98" t="s">
        <v>181</v>
      </c>
      <c r="S98" t="s">
        <v>391</v>
      </c>
      <c r="T98" t="s">
        <v>99</v>
      </c>
      <c r="U98" t="s">
        <v>237</v>
      </c>
      <c r="V98" t="s">
        <v>493</v>
      </c>
      <c r="W98" t="s">
        <v>52</v>
      </c>
      <c r="X98" t="s">
        <v>82</v>
      </c>
      <c r="Y98" t="s">
        <v>237</v>
      </c>
      <c r="Z98" t="s">
        <v>56</v>
      </c>
      <c r="AA98" t="s">
        <v>47</v>
      </c>
      <c r="AB98" t="s">
        <v>63</v>
      </c>
      <c r="AC98" t="s">
        <v>165</v>
      </c>
      <c r="AD98" t="s">
        <v>226</v>
      </c>
      <c r="AE98" t="s">
        <v>62</v>
      </c>
      <c r="AF98" t="s">
        <v>50</v>
      </c>
      <c r="AG98" t="s">
        <v>755</v>
      </c>
      <c r="AH98" t="s">
        <v>227</v>
      </c>
      <c r="AI98" t="s">
        <v>61</v>
      </c>
      <c r="AJ98" t="s">
        <v>756</v>
      </c>
      <c r="AK98" t="s">
        <v>55</v>
      </c>
      <c r="AL98" t="s">
        <v>122</v>
      </c>
      <c r="AM98" t="s">
        <v>47</v>
      </c>
      <c r="AN98" t="s">
        <v>548</v>
      </c>
      <c r="AO98" t="s">
        <v>49</v>
      </c>
    </row>
    <row r="99" spans="1:41" hidden="1" x14ac:dyDescent="0.25">
      <c r="A99" t="s">
        <v>757</v>
      </c>
      <c r="B99" t="s">
        <v>758</v>
      </c>
      <c r="C99" s="1" t="str">
        <f t="shared" si="4"/>
        <v>21:1061</v>
      </c>
      <c r="D99" s="1" t="str">
        <f t="shared" si="5"/>
        <v>21:0106</v>
      </c>
      <c r="E99" t="s">
        <v>759</v>
      </c>
      <c r="F99" t="s">
        <v>760</v>
      </c>
      <c r="H99">
        <v>49.156272700000002</v>
      </c>
      <c r="I99">
        <v>-118.0900541</v>
      </c>
      <c r="J99" s="1" t="str">
        <f t="shared" si="6"/>
        <v>NGR bulk stream sediment</v>
      </c>
      <c r="K99" s="1" t="str">
        <f t="shared" si="7"/>
        <v>&lt;177 micron (NGR)</v>
      </c>
      <c r="L99">
        <v>6</v>
      </c>
      <c r="M99" t="s">
        <v>157</v>
      </c>
      <c r="N99">
        <v>98</v>
      </c>
      <c r="O99" t="s">
        <v>122</v>
      </c>
      <c r="P99" t="s">
        <v>103</v>
      </c>
      <c r="Q99" t="s">
        <v>97</v>
      </c>
      <c r="R99" t="s">
        <v>90</v>
      </c>
      <c r="S99" t="s">
        <v>391</v>
      </c>
      <c r="T99" t="s">
        <v>99</v>
      </c>
      <c r="U99" t="s">
        <v>89</v>
      </c>
      <c r="V99" t="s">
        <v>238</v>
      </c>
      <c r="W99" t="s">
        <v>274</v>
      </c>
      <c r="X99" t="s">
        <v>209</v>
      </c>
      <c r="Y99" t="s">
        <v>438</v>
      </c>
      <c r="Z99" t="s">
        <v>56</v>
      </c>
      <c r="AA99" t="s">
        <v>47</v>
      </c>
      <c r="AB99" t="s">
        <v>64</v>
      </c>
      <c r="AC99" t="s">
        <v>243</v>
      </c>
      <c r="AD99" t="s">
        <v>184</v>
      </c>
      <c r="AE99" t="s">
        <v>84</v>
      </c>
      <c r="AF99" t="s">
        <v>175</v>
      </c>
      <c r="AG99" t="s">
        <v>108</v>
      </c>
      <c r="AH99" t="s">
        <v>130</v>
      </c>
      <c r="AI99" t="s">
        <v>185</v>
      </c>
      <c r="AJ99" t="s">
        <v>50</v>
      </c>
      <c r="AK99" t="s">
        <v>108</v>
      </c>
      <c r="AL99" t="s">
        <v>47</v>
      </c>
      <c r="AM99" t="s">
        <v>122</v>
      </c>
      <c r="AN99" t="s">
        <v>487</v>
      </c>
      <c r="AO99" t="s">
        <v>127</v>
      </c>
    </row>
    <row r="100" spans="1:41" hidden="1" x14ac:dyDescent="0.25">
      <c r="A100" t="s">
        <v>761</v>
      </c>
      <c r="B100" t="s">
        <v>762</v>
      </c>
      <c r="C100" s="1" t="str">
        <f t="shared" si="4"/>
        <v>21:1061</v>
      </c>
      <c r="D100" s="1" t="str">
        <f t="shared" si="5"/>
        <v>21:0106</v>
      </c>
      <c r="E100" t="s">
        <v>763</v>
      </c>
      <c r="F100" t="s">
        <v>764</v>
      </c>
      <c r="H100">
        <v>49.152886000000002</v>
      </c>
      <c r="I100">
        <v>-118.0895271</v>
      </c>
      <c r="J100" s="1" t="str">
        <f t="shared" si="6"/>
        <v>NGR bulk stream sediment</v>
      </c>
      <c r="K100" s="1" t="str">
        <f t="shared" si="7"/>
        <v>&lt;177 micron (NGR)</v>
      </c>
      <c r="L100">
        <v>6</v>
      </c>
      <c r="M100" t="s">
        <v>170</v>
      </c>
      <c r="N100">
        <v>99</v>
      </c>
      <c r="O100" t="s">
        <v>493</v>
      </c>
      <c r="P100" t="s">
        <v>73</v>
      </c>
      <c r="Q100" t="s">
        <v>765</v>
      </c>
      <c r="R100" t="s">
        <v>99</v>
      </c>
      <c r="S100" t="s">
        <v>237</v>
      </c>
      <c r="T100" t="s">
        <v>175</v>
      </c>
      <c r="U100" t="s">
        <v>146</v>
      </c>
      <c r="V100" t="s">
        <v>274</v>
      </c>
      <c r="W100" t="s">
        <v>271</v>
      </c>
      <c r="X100" t="s">
        <v>267</v>
      </c>
      <c r="Y100" t="s">
        <v>589</v>
      </c>
      <c r="Z100" t="s">
        <v>56</v>
      </c>
      <c r="AA100" t="s">
        <v>47</v>
      </c>
      <c r="AB100" t="s">
        <v>47</v>
      </c>
      <c r="AC100" t="s">
        <v>225</v>
      </c>
      <c r="AD100" t="s">
        <v>438</v>
      </c>
      <c r="AE100" t="s">
        <v>62</v>
      </c>
      <c r="AF100" t="s">
        <v>127</v>
      </c>
      <c r="AG100" t="s">
        <v>351</v>
      </c>
      <c r="AH100" t="s">
        <v>79</v>
      </c>
      <c r="AI100" t="s">
        <v>174</v>
      </c>
      <c r="AJ100" t="s">
        <v>766</v>
      </c>
      <c r="AK100" t="s">
        <v>150</v>
      </c>
      <c r="AL100" t="s">
        <v>47</v>
      </c>
      <c r="AM100" t="s">
        <v>122</v>
      </c>
      <c r="AN100" t="s">
        <v>698</v>
      </c>
      <c r="AO100" t="s">
        <v>50</v>
      </c>
    </row>
    <row r="101" spans="1:41" hidden="1" x14ac:dyDescent="0.25">
      <c r="A101" t="s">
        <v>767</v>
      </c>
      <c r="B101" t="s">
        <v>768</v>
      </c>
      <c r="C101" s="1" t="str">
        <f t="shared" si="4"/>
        <v>21:1061</v>
      </c>
      <c r="D101" s="1" t="str">
        <f t="shared" si="5"/>
        <v>21:0106</v>
      </c>
      <c r="E101" t="s">
        <v>769</v>
      </c>
      <c r="F101" t="s">
        <v>770</v>
      </c>
      <c r="H101">
        <v>49.1282256</v>
      </c>
      <c r="I101">
        <v>-118.1755917</v>
      </c>
      <c r="J101" s="1" t="str">
        <f t="shared" si="6"/>
        <v>NGR bulk stream sediment</v>
      </c>
      <c r="K101" s="1" t="str">
        <f t="shared" si="7"/>
        <v>&lt;177 micron (NGR)</v>
      </c>
      <c r="L101">
        <v>6</v>
      </c>
      <c r="M101" t="s">
        <v>180</v>
      </c>
      <c r="N101">
        <v>100</v>
      </c>
      <c r="O101" t="s">
        <v>61</v>
      </c>
      <c r="P101" t="s">
        <v>267</v>
      </c>
      <c r="Q101" t="s">
        <v>668</v>
      </c>
      <c r="R101" t="s">
        <v>82</v>
      </c>
      <c r="S101" t="s">
        <v>225</v>
      </c>
      <c r="T101" t="s">
        <v>58</v>
      </c>
      <c r="U101" t="s">
        <v>144</v>
      </c>
      <c r="V101" t="s">
        <v>81</v>
      </c>
      <c r="W101" t="s">
        <v>63</v>
      </c>
      <c r="X101" t="s">
        <v>47</v>
      </c>
      <c r="Y101" t="s">
        <v>104</v>
      </c>
      <c r="Z101" t="s">
        <v>56</v>
      </c>
      <c r="AA101" t="s">
        <v>46</v>
      </c>
      <c r="AB101" t="s">
        <v>110</v>
      </c>
      <c r="AC101" t="s">
        <v>187</v>
      </c>
      <c r="AD101" t="s">
        <v>187</v>
      </c>
      <c r="AE101" t="s">
        <v>53</v>
      </c>
      <c r="AF101" t="s">
        <v>58</v>
      </c>
      <c r="AG101" t="s">
        <v>109</v>
      </c>
      <c r="AH101" t="s">
        <v>62</v>
      </c>
      <c r="AI101" t="s">
        <v>198</v>
      </c>
      <c r="AJ101" t="s">
        <v>282</v>
      </c>
      <c r="AK101" t="s">
        <v>130</v>
      </c>
      <c r="AL101" t="s">
        <v>47</v>
      </c>
      <c r="AM101" t="s">
        <v>47</v>
      </c>
      <c r="AN101" t="s">
        <v>65</v>
      </c>
      <c r="AO101" t="s">
        <v>137</v>
      </c>
    </row>
    <row r="102" spans="1:41" hidden="1" x14ac:dyDescent="0.25">
      <c r="A102" t="s">
        <v>771</v>
      </c>
      <c r="B102" t="s">
        <v>772</v>
      </c>
      <c r="C102" s="1" t="str">
        <f t="shared" si="4"/>
        <v>21:1061</v>
      </c>
      <c r="D102" s="1" t="str">
        <f t="shared" si="5"/>
        <v>21:0106</v>
      </c>
      <c r="E102" t="s">
        <v>773</v>
      </c>
      <c r="F102" t="s">
        <v>774</v>
      </c>
      <c r="H102">
        <v>49.1337932</v>
      </c>
      <c r="I102">
        <v>-118.1253006</v>
      </c>
      <c r="J102" s="1" t="str">
        <f t="shared" si="6"/>
        <v>NGR bulk stream sediment</v>
      </c>
      <c r="K102" s="1" t="str">
        <f t="shared" si="7"/>
        <v>&lt;177 micron (NGR)</v>
      </c>
      <c r="L102">
        <v>6</v>
      </c>
      <c r="M102" t="s">
        <v>195</v>
      </c>
      <c r="N102">
        <v>101</v>
      </c>
      <c r="O102" t="s">
        <v>78</v>
      </c>
      <c r="P102" t="s">
        <v>51</v>
      </c>
      <c r="Q102" t="s">
        <v>765</v>
      </c>
      <c r="R102" t="s">
        <v>175</v>
      </c>
      <c r="S102" t="s">
        <v>463</v>
      </c>
      <c r="T102" t="s">
        <v>99</v>
      </c>
      <c r="U102" t="s">
        <v>207</v>
      </c>
      <c r="V102" t="s">
        <v>78</v>
      </c>
      <c r="W102" t="s">
        <v>224</v>
      </c>
      <c r="X102" t="s">
        <v>55</v>
      </c>
      <c r="Y102" t="s">
        <v>425</v>
      </c>
      <c r="Z102" t="s">
        <v>56</v>
      </c>
      <c r="AA102" t="s">
        <v>46</v>
      </c>
      <c r="AB102" t="s">
        <v>185</v>
      </c>
      <c r="AC102" t="s">
        <v>120</v>
      </c>
      <c r="AD102" t="s">
        <v>320</v>
      </c>
      <c r="AE102" t="s">
        <v>62</v>
      </c>
      <c r="AF102" t="s">
        <v>175</v>
      </c>
      <c r="AG102" t="s">
        <v>775</v>
      </c>
      <c r="AH102" t="s">
        <v>63</v>
      </c>
      <c r="AI102" t="s">
        <v>105</v>
      </c>
      <c r="AJ102" t="s">
        <v>175</v>
      </c>
      <c r="AK102" t="s">
        <v>50</v>
      </c>
      <c r="AL102" t="s">
        <v>47</v>
      </c>
      <c r="AM102" t="s">
        <v>122</v>
      </c>
      <c r="AN102" t="s">
        <v>356</v>
      </c>
      <c r="AO102" t="s">
        <v>82</v>
      </c>
    </row>
    <row r="103" spans="1:41" hidden="1" x14ac:dyDescent="0.25">
      <c r="A103" t="s">
        <v>776</v>
      </c>
      <c r="B103" t="s">
        <v>777</v>
      </c>
      <c r="C103" s="1" t="str">
        <f t="shared" si="4"/>
        <v>21:1061</v>
      </c>
      <c r="D103" s="1" t="str">
        <f t="shared" si="5"/>
        <v>21:0106</v>
      </c>
      <c r="E103" t="s">
        <v>778</v>
      </c>
      <c r="F103" t="s">
        <v>779</v>
      </c>
      <c r="H103">
        <v>49.148724899999998</v>
      </c>
      <c r="I103">
        <v>-118.0928778</v>
      </c>
      <c r="J103" s="1" t="str">
        <f t="shared" si="6"/>
        <v>NGR bulk stream sediment</v>
      </c>
      <c r="K103" s="1" t="str">
        <f t="shared" si="7"/>
        <v>&lt;177 micron (NGR)</v>
      </c>
      <c r="L103">
        <v>6</v>
      </c>
      <c r="M103" t="s">
        <v>205</v>
      </c>
      <c r="N103">
        <v>102</v>
      </c>
      <c r="O103" t="s">
        <v>130</v>
      </c>
      <c r="P103" t="s">
        <v>122</v>
      </c>
      <c r="Q103" t="s">
        <v>119</v>
      </c>
      <c r="R103" t="s">
        <v>88</v>
      </c>
      <c r="S103" t="s">
        <v>226</v>
      </c>
      <c r="T103" t="s">
        <v>98</v>
      </c>
      <c r="U103" t="s">
        <v>445</v>
      </c>
      <c r="V103" t="s">
        <v>493</v>
      </c>
      <c r="W103" t="s">
        <v>128</v>
      </c>
      <c r="X103" t="s">
        <v>137</v>
      </c>
      <c r="Y103" t="s">
        <v>126</v>
      </c>
      <c r="Z103" t="s">
        <v>56</v>
      </c>
      <c r="AA103" t="s">
        <v>46</v>
      </c>
      <c r="AB103" t="s">
        <v>235</v>
      </c>
      <c r="AC103" t="s">
        <v>269</v>
      </c>
      <c r="AD103" t="s">
        <v>457</v>
      </c>
      <c r="AE103" t="s">
        <v>84</v>
      </c>
      <c r="AF103" t="s">
        <v>267</v>
      </c>
      <c r="AG103" t="s">
        <v>330</v>
      </c>
      <c r="AH103" t="s">
        <v>81</v>
      </c>
      <c r="AI103" t="s">
        <v>149</v>
      </c>
      <c r="AJ103" t="s">
        <v>76</v>
      </c>
      <c r="AK103" t="s">
        <v>412</v>
      </c>
      <c r="AL103" t="s">
        <v>47</v>
      </c>
      <c r="AM103" t="s">
        <v>47</v>
      </c>
      <c r="AN103" t="s">
        <v>780</v>
      </c>
      <c r="AO103" t="s">
        <v>306</v>
      </c>
    </row>
    <row r="104" spans="1:41" hidden="1" x14ac:dyDescent="0.25">
      <c r="A104" t="s">
        <v>781</v>
      </c>
      <c r="B104" t="s">
        <v>782</v>
      </c>
      <c r="C104" s="1" t="str">
        <f t="shared" si="4"/>
        <v>21:1061</v>
      </c>
      <c r="D104" s="1" t="str">
        <f t="shared" si="5"/>
        <v>21:0106</v>
      </c>
      <c r="E104" t="s">
        <v>783</v>
      </c>
      <c r="F104" t="s">
        <v>784</v>
      </c>
      <c r="H104">
        <v>49.033775800000001</v>
      </c>
      <c r="I104">
        <v>-118.38994049999999</v>
      </c>
      <c r="J104" s="1" t="str">
        <f t="shared" si="6"/>
        <v>NGR bulk stream sediment</v>
      </c>
      <c r="K104" s="1" t="str">
        <f t="shared" si="7"/>
        <v>&lt;177 micron (NGR)</v>
      </c>
      <c r="L104">
        <v>6</v>
      </c>
      <c r="M104" t="s">
        <v>214</v>
      </c>
      <c r="N104">
        <v>103</v>
      </c>
      <c r="O104" t="s">
        <v>149</v>
      </c>
      <c r="P104" t="s">
        <v>103</v>
      </c>
      <c r="Q104" t="s">
        <v>234</v>
      </c>
      <c r="R104" t="s">
        <v>228</v>
      </c>
      <c r="S104" t="s">
        <v>226</v>
      </c>
      <c r="T104" t="s">
        <v>76</v>
      </c>
      <c r="U104" t="s">
        <v>482</v>
      </c>
      <c r="V104" t="s">
        <v>125</v>
      </c>
      <c r="W104" t="s">
        <v>206</v>
      </c>
      <c r="X104" t="s">
        <v>108</v>
      </c>
      <c r="Y104" t="s">
        <v>251</v>
      </c>
      <c r="Z104" t="s">
        <v>56</v>
      </c>
      <c r="AA104" t="s">
        <v>46</v>
      </c>
      <c r="AB104" t="s">
        <v>257</v>
      </c>
      <c r="AC104" t="s">
        <v>267</v>
      </c>
      <c r="AD104" t="s">
        <v>226</v>
      </c>
      <c r="AE104" t="s">
        <v>380</v>
      </c>
      <c r="AF104" t="s">
        <v>127</v>
      </c>
      <c r="AG104" t="s">
        <v>785</v>
      </c>
      <c r="AH104" t="s">
        <v>63</v>
      </c>
      <c r="AI104" t="s">
        <v>235</v>
      </c>
      <c r="AJ104" t="s">
        <v>283</v>
      </c>
      <c r="AK104" t="s">
        <v>182</v>
      </c>
      <c r="AL104" t="s">
        <v>47</v>
      </c>
      <c r="AM104" t="s">
        <v>47</v>
      </c>
      <c r="AN104" t="s">
        <v>492</v>
      </c>
      <c r="AO104" t="s">
        <v>239</v>
      </c>
    </row>
    <row r="105" spans="1:41" hidden="1" x14ac:dyDescent="0.25">
      <c r="A105" t="s">
        <v>786</v>
      </c>
      <c r="B105" t="s">
        <v>787</v>
      </c>
      <c r="C105" s="1" t="str">
        <f t="shared" si="4"/>
        <v>21:1061</v>
      </c>
      <c r="D105" s="1" t="str">
        <f t="shared" si="5"/>
        <v>21:0106</v>
      </c>
      <c r="E105" t="s">
        <v>788</v>
      </c>
      <c r="F105" t="s">
        <v>789</v>
      </c>
      <c r="H105">
        <v>49.0494001</v>
      </c>
      <c r="I105">
        <v>-118.39008920000001</v>
      </c>
      <c r="J105" s="1" t="str">
        <f t="shared" si="6"/>
        <v>NGR bulk stream sediment</v>
      </c>
      <c r="K105" s="1" t="str">
        <f t="shared" si="7"/>
        <v>&lt;177 micron (NGR)</v>
      </c>
      <c r="L105">
        <v>6</v>
      </c>
      <c r="M105" t="s">
        <v>223</v>
      </c>
      <c r="N105">
        <v>104</v>
      </c>
      <c r="O105" t="s">
        <v>61</v>
      </c>
      <c r="P105" t="s">
        <v>122</v>
      </c>
      <c r="Q105" t="s">
        <v>790</v>
      </c>
      <c r="R105" t="s">
        <v>282</v>
      </c>
      <c r="S105" t="s">
        <v>237</v>
      </c>
      <c r="T105" t="s">
        <v>127</v>
      </c>
      <c r="U105" t="s">
        <v>140</v>
      </c>
      <c r="V105" t="s">
        <v>122</v>
      </c>
      <c r="W105" t="s">
        <v>60</v>
      </c>
      <c r="X105" t="s">
        <v>108</v>
      </c>
      <c r="Y105" t="s">
        <v>320</v>
      </c>
      <c r="Z105" t="s">
        <v>56</v>
      </c>
      <c r="AA105" t="s">
        <v>46</v>
      </c>
      <c r="AB105" t="s">
        <v>63</v>
      </c>
      <c r="AC105" t="s">
        <v>175</v>
      </c>
      <c r="AD105" t="s">
        <v>438</v>
      </c>
      <c r="AE105" t="s">
        <v>56</v>
      </c>
      <c r="AF105" t="s">
        <v>85</v>
      </c>
      <c r="AG105" t="s">
        <v>791</v>
      </c>
      <c r="AH105" t="s">
        <v>139</v>
      </c>
      <c r="AI105" t="s">
        <v>64</v>
      </c>
      <c r="AJ105" t="s">
        <v>792</v>
      </c>
      <c r="AK105" t="s">
        <v>392</v>
      </c>
      <c r="AL105" t="s">
        <v>47</v>
      </c>
      <c r="AM105" t="s">
        <v>122</v>
      </c>
      <c r="AN105" t="s">
        <v>793</v>
      </c>
      <c r="AO105" t="s">
        <v>104</v>
      </c>
    </row>
    <row r="106" spans="1:41" hidden="1" x14ac:dyDescent="0.25">
      <c r="A106" t="s">
        <v>794</v>
      </c>
      <c r="B106" t="s">
        <v>795</v>
      </c>
      <c r="C106" s="1" t="str">
        <f t="shared" si="4"/>
        <v>21:1061</v>
      </c>
      <c r="D106" s="1" t="str">
        <f t="shared" si="5"/>
        <v>21:0106</v>
      </c>
      <c r="E106" t="s">
        <v>796</v>
      </c>
      <c r="F106" t="s">
        <v>797</v>
      </c>
      <c r="H106">
        <v>49.063155700000003</v>
      </c>
      <c r="I106">
        <v>-118.3855447</v>
      </c>
      <c r="J106" s="1" t="str">
        <f t="shared" si="6"/>
        <v>NGR bulk stream sediment</v>
      </c>
      <c r="K106" s="1" t="str">
        <f t="shared" si="7"/>
        <v>&lt;177 micron (NGR)</v>
      </c>
      <c r="L106">
        <v>6</v>
      </c>
      <c r="M106" t="s">
        <v>233</v>
      </c>
      <c r="N106">
        <v>105</v>
      </c>
      <c r="O106" t="s">
        <v>198</v>
      </c>
      <c r="P106" t="s">
        <v>190</v>
      </c>
      <c r="Q106" t="s">
        <v>790</v>
      </c>
      <c r="R106" t="s">
        <v>64</v>
      </c>
      <c r="S106" t="s">
        <v>146</v>
      </c>
      <c r="T106" t="s">
        <v>108</v>
      </c>
      <c r="U106" t="s">
        <v>328</v>
      </c>
      <c r="V106" t="s">
        <v>105</v>
      </c>
      <c r="W106" t="s">
        <v>60</v>
      </c>
      <c r="X106" t="s">
        <v>55</v>
      </c>
      <c r="Y106" t="s">
        <v>126</v>
      </c>
      <c r="Z106" t="s">
        <v>56</v>
      </c>
      <c r="AA106" t="s">
        <v>46</v>
      </c>
      <c r="AB106" t="s">
        <v>173</v>
      </c>
      <c r="AC106" t="s">
        <v>209</v>
      </c>
      <c r="AD106" t="s">
        <v>590</v>
      </c>
      <c r="AE106" t="s">
        <v>380</v>
      </c>
      <c r="AF106" t="s">
        <v>267</v>
      </c>
      <c r="AG106" t="s">
        <v>58</v>
      </c>
      <c r="AH106" t="s">
        <v>105</v>
      </c>
      <c r="AI106" t="s">
        <v>87</v>
      </c>
      <c r="AJ106" t="s">
        <v>175</v>
      </c>
      <c r="AK106" t="s">
        <v>271</v>
      </c>
      <c r="AL106" t="s">
        <v>47</v>
      </c>
      <c r="AM106" t="s">
        <v>47</v>
      </c>
      <c r="AN106" t="s">
        <v>668</v>
      </c>
      <c r="AO106" t="s">
        <v>475</v>
      </c>
    </row>
    <row r="107" spans="1:41" hidden="1" x14ac:dyDescent="0.25">
      <c r="A107" t="s">
        <v>798</v>
      </c>
      <c r="B107" t="s">
        <v>799</v>
      </c>
      <c r="C107" s="1" t="str">
        <f t="shared" si="4"/>
        <v>21:1061</v>
      </c>
      <c r="D107" s="1" t="str">
        <f t="shared" si="5"/>
        <v>21:0106</v>
      </c>
      <c r="E107" t="s">
        <v>800</v>
      </c>
      <c r="F107" t="s">
        <v>801</v>
      </c>
      <c r="H107">
        <v>49.062910299999999</v>
      </c>
      <c r="I107">
        <v>-118.3653717</v>
      </c>
      <c r="J107" s="1" t="str">
        <f t="shared" si="6"/>
        <v>NGR bulk stream sediment</v>
      </c>
      <c r="K107" s="1" t="str">
        <f t="shared" si="7"/>
        <v>&lt;177 micron (NGR)</v>
      </c>
      <c r="L107">
        <v>6</v>
      </c>
      <c r="M107" t="s">
        <v>248</v>
      </c>
      <c r="N107">
        <v>106</v>
      </c>
      <c r="O107" t="s">
        <v>87</v>
      </c>
      <c r="P107" t="s">
        <v>47</v>
      </c>
      <c r="Q107" t="s">
        <v>802</v>
      </c>
      <c r="R107" t="s">
        <v>181</v>
      </c>
      <c r="S107" t="s">
        <v>146</v>
      </c>
      <c r="T107" t="s">
        <v>58</v>
      </c>
      <c r="U107" t="s">
        <v>83</v>
      </c>
      <c r="V107" t="s">
        <v>139</v>
      </c>
      <c r="W107" t="s">
        <v>122</v>
      </c>
      <c r="X107" t="s">
        <v>52</v>
      </c>
      <c r="Y107" t="s">
        <v>140</v>
      </c>
      <c r="Z107" t="s">
        <v>56</v>
      </c>
      <c r="AA107" t="s">
        <v>46</v>
      </c>
      <c r="AB107" t="s">
        <v>101</v>
      </c>
      <c r="AC107" t="s">
        <v>82</v>
      </c>
      <c r="AD107" t="s">
        <v>399</v>
      </c>
      <c r="AE107" t="s">
        <v>56</v>
      </c>
      <c r="AF107" t="s">
        <v>85</v>
      </c>
      <c r="AG107" t="s">
        <v>58</v>
      </c>
      <c r="AH107" t="s">
        <v>64</v>
      </c>
      <c r="AI107" t="s">
        <v>87</v>
      </c>
      <c r="AJ107" t="s">
        <v>50</v>
      </c>
      <c r="AK107" t="s">
        <v>111</v>
      </c>
      <c r="AL107" t="s">
        <v>47</v>
      </c>
      <c r="AM107" t="s">
        <v>47</v>
      </c>
      <c r="AN107" t="s">
        <v>725</v>
      </c>
      <c r="AO107" t="s">
        <v>145</v>
      </c>
    </row>
    <row r="108" spans="1:41" hidden="1" x14ac:dyDescent="0.25">
      <c r="A108" t="s">
        <v>803</v>
      </c>
      <c r="B108" t="s">
        <v>804</v>
      </c>
      <c r="C108" s="1" t="str">
        <f t="shared" si="4"/>
        <v>21:1061</v>
      </c>
      <c r="D108" s="1" t="str">
        <f t="shared" si="5"/>
        <v>21:0106</v>
      </c>
      <c r="E108" t="s">
        <v>805</v>
      </c>
      <c r="F108" t="s">
        <v>806</v>
      </c>
      <c r="H108">
        <v>49.058487499999998</v>
      </c>
      <c r="I108">
        <v>-118.3482621</v>
      </c>
      <c r="J108" s="1" t="str">
        <f t="shared" si="6"/>
        <v>NGR bulk stream sediment</v>
      </c>
      <c r="K108" s="1" t="str">
        <f t="shared" si="7"/>
        <v>&lt;177 micron (NGR)</v>
      </c>
      <c r="L108">
        <v>6</v>
      </c>
      <c r="M108" t="s">
        <v>256</v>
      </c>
      <c r="N108">
        <v>107</v>
      </c>
      <c r="O108" t="s">
        <v>105</v>
      </c>
      <c r="P108" t="s">
        <v>51</v>
      </c>
      <c r="Q108" t="s">
        <v>807</v>
      </c>
      <c r="R108" t="s">
        <v>351</v>
      </c>
      <c r="S108" t="s">
        <v>146</v>
      </c>
      <c r="T108" t="s">
        <v>108</v>
      </c>
      <c r="U108" t="s">
        <v>144</v>
      </c>
      <c r="V108" t="s">
        <v>227</v>
      </c>
      <c r="W108" t="s">
        <v>102</v>
      </c>
      <c r="X108" t="s">
        <v>52</v>
      </c>
      <c r="Y108" t="s">
        <v>184</v>
      </c>
      <c r="Z108" t="s">
        <v>56</v>
      </c>
      <c r="AA108" t="s">
        <v>46</v>
      </c>
      <c r="AB108" t="s">
        <v>81</v>
      </c>
      <c r="AC108" t="s">
        <v>145</v>
      </c>
      <c r="AD108" t="s">
        <v>399</v>
      </c>
      <c r="AE108" t="s">
        <v>199</v>
      </c>
      <c r="AF108" t="s">
        <v>76</v>
      </c>
      <c r="AG108" t="s">
        <v>755</v>
      </c>
      <c r="AH108" t="s">
        <v>105</v>
      </c>
      <c r="AI108" t="s">
        <v>101</v>
      </c>
      <c r="AJ108" t="s">
        <v>66</v>
      </c>
      <c r="AK108" t="s">
        <v>591</v>
      </c>
      <c r="AL108" t="s">
        <v>47</v>
      </c>
      <c r="AM108" t="s">
        <v>103</v>
      </c>
      <c r="AN108" t="s">
        <v>432</v>
      </c>
      <c r="AO108" t="s">
        <v>306</v>
      </c>
    </row>
    <row r="109" spans="1:41" hidden="1" x14ac:dyDescent="0.25">
      <c r="A109" t="s">
        <v>808</v>
      </c>
      <c r="B109" t="s">
        <v>809</v>
      </c>
      <c r="C109" s="1" t="str">
        <f t="shared" si="4"/>
        <v>21:1061</v>
      </c>
      <c r="D109" s="1" t="str">
        <f t="shared" si="5"/>
        <v>21:0106</v>
      </c>
      <c r="E109" t="s">
        <v>810</v>
      </c>
      <c r="F109" t="s">
        <v>811</v>
      </c>
      <c r="H109">
        <v>49.053455300000003</v>
      </c>
      <c r="I109">
        <v>-118.3400639</v>
      </c>
      <c r="J109" s="1" t="str">
        <f t="shared" si="6"/>
        <v>NGR bulk stream sediment</v>
      </c>
      <c r="K109" s="1" t="str">
        <f t="shared" si="7"/>
        <v>&lt;177 micron (NGR)</v>
      </c>
      <c r="L109">
        <v>6</v>
      </c>
      <c r="M109" t="s">
        <v>265</v>
      </c>
      <c r="N109">
        <v>108</v>
      </c>
      <c r="O109" t="s">
        <v>53</v>
      </c>
      <c r="P109" t="s">
        <v>47</v>
      </c>
      <c r="Q109" t="s">
        <v>812</v>
      </c>
      <c r="R109" t="s">
        <v>57</v>
      </c>
      <c r="S109" t="s">
        <v>237</v>
      </c>
      <c r="T109" t="s">
        <v>209</v>
      </c>
      <c r="U109" t="s">
        <v>320</v>
      </c>
      <c r="V109" t="s">
        <v>63</v>
      </c>
      <c r="W109" t="s">
        <v>102</v>
      </c>
      <c r="X109" t="s">
        <v>76</v>
      </c>
      <c r="Y109" t="s">
        <v>320</v>
      </c>
      <c r="Z109" t="s">
        <v>56</v>
      </c>
      <c r="AA109" t="s">
        <v>46</v>
      </c>
      <c r="AB109" t="s">
        <v>78</v>
      </c>
      <c r="AC109" t="s">
        <v>82</v>
      </c>
      <c r="AD109" t="s">
        <v>146</v>
      </c>
      <c r="AE109" t="s">
        <v>380</v>
      </c>
      <c r="AF109" t="s">
        <v>76</v>
      </c>
      <c r="AG109" t="s">
        <v>723</v>
      </c>
      <c r="AH109" t="s">
        <v>125</v>
      </c>
      <c r="AI109" t="s">
        <v>235</v>
      </c>
      <c r="AJ109" t="s">
        <v>657</v>
      </c>
      <c r="AK109" t="s">
        <v>371</v>
      </c>
      <c r="AL109" t="s">
        <v>47</v>
      </c>
      <c r="AM109" t="s">
        <v>122</v>
      </c>
      <c r="AN109" t="s">
        <v>327</v>
      </c>
      <c r="AO109" t="s">
        <v>272</v>
      </c>
    </row>
    <row r="110" spans="1:41" hidden="1" x14ac:dyDescent="0.25">
      <c r="A110" t="s">
        <v>813</v>
      </c>
      <c r="B110" t="s">
        <v>814</v>
      </c>
      <c r="C110" s="1" t="str">
        <f t="shared" si="4"/>
        <v>21:1061</v>
      </c>
      <c r="D110" s="1" t="str">
        <f t="shared" si="5"/>
        <v>21:0106</v>
      </c>
      <c r="E110" t="s">
        <v>815</v>
      </c>
      <c r="F110" t="s">
        <v>816</v>
      </c>
      <c r="H110">
        <v>49.049483600000002</v>
      </c>
      <c r="I110">
        <v>-118.3334559</v>
      </c>
      <c r="J110" s="1" t="str">
        <f t="shared" si="6"/>
        <v>NGR bulk stream sediment</v>
      </c>
      <c r="K110" s="1" t="str">
        <f t="shared" si="7"/>
        <v>&lt;177 micron (NGR)</v>
      </c>
      <c r="L110">
        <v>7</v>
      </c>
      <c r="M110" t="s">
        <v>45</v>
      </c>
      <c r="N110">
        <v>109</v>
      </c>
      <c r="O110" t="s">
        <v>149</v>
      </c>
      <c r="P110" t="s">
        <v>47</v>
      </c>
      <c r="Q110" t="s">
        <v>817</v>
      </c>
      <c r="R110" t="s">
        <v>437</v>
      </c>
      <c r="S110" t="s">
        <v>226</v>
      </c>
      <c r="T110" t="s">
        <v>145</v>
      </c>
      <c r="U110" t="s">
        <v>273</v>
      </c>
      <c r="V110" t="s">
        <v>102</v>
      </c>
      <c r="W110" t="s">
        <v>282</v>
      </c>
      <c r="X110" t="s">
        <v>58</v>
      </c>
      <c r="Y110" t="s">
        <v>100</v>
      </c>
      <c r="Z110" t="s">
        <v>56</v>
      </c>
      <c r="AA110" t="s">
        <v>46</v>
      </c>
      <c r="AB110" t="s">
        <v>101</v>
      </c>
      <c r="AC110" t="s">
        <v>49</v>
      </c>
      <c r="AD110" t="s">
        <v>146</v>
      </c>
      <c r="AE110" t="s">
        <v>56</v>
      </c>
      <c r="AF110" t="s">
        <v>50</v>
      </c>
      <c r="AG110" t="s">
        <v>818</v>
      </c>
      <c r="AH110" t="s">
        <v>105</v>
      </c>
      <c r="AI110" t="s">
        <v>61</v>
      </c>
      <c r="AJ110" t="s">
        <v>66</v>
      </c>
      <c r="AK110" t="s">
        <v>224</v>
      </c>
      <c r="AL110" t="s">
        <v>47</v>
      </c>
      <c r="AM110" t="s">
        <v>122</v>
      </c>
      <c r="AN110" t="s">
        <v>189</v>
      </c>
      <c r="AO110" t="s">
        <v>165</v>
      </c>
    </row>
    <row r="111" spans="1:41" hidden="1" x14ac:dyDescent="0.25">
      <c r="A111" t="s">
        <v>819</v>
      </c>
      <c r="B111" t="s">
        <v>820</v>
      </c>
      <c r="C111" s="1" t="str">
        <f t="shared" si="4"/>
        <v>21:1061</v>
      </c>
      <c r="D111" s="1" t="str">
        <f t="shared" si="5"/>
        <v>21:0106</v>
      </c>
      <c r="E111" t="s">
        <v>821</v>
      </c>
      <c r="F111" t="s">
        <v>822</v>
      </c>
      <c r="H111">
        <v>49.047635499999998</v>
      </c>
      <c r="I111">
        <v>-118.30310489999999</v>
      </c>
      <c r="J111" s="1" t="str">
        <f t="shared" si="6"/>
        <v>NGR bulk stream sediment</v>
      </c>
      <c r="K111" s="1" t="str">
        <f t="shared" si="7"/>
        <v>&lt;177 micron (NGR)</v>
      </c>
      <c r="L111">
        <v>7</v>
      </c>
      <c r="M111" t="s">
        <v>71</v>
      </c>
      <c r="N111">
        <v>110</v>
      </c>
      <c r="O111" t="s">
        <v>87</v>
      </c>
      <c r="P111" t="s">
        <v>122</v>
      </c>
      <c r="Q111" t="s">
        <v>97</v>
      </c>
      <c r="R111" t="s">
        <v>260</v>
      </c>
      <c r="S111" t="s">
        <v>65</v>
      </c>
      <c r="T111" t="s">
        <v>127</v>
      </c>
      <c r="U111" t="s">
        <v>236</v>
      </c>
      <c r="V111" t="s">
        <v>64</v>
      </c>
      <c r="W111" t="s">
        <v>228</v>
      </c>
      <c r="X111" t="s">
        <v>127</v>
      </c>
      <c r="Y111" t="s">
        <v>438</v>
      </c>
      <c r="Z111" t="s">
        <v>56</v>
      </c>
      <c r="AA111" t="s">
        <v>46</v>
      </c>
      <c r="AB111" t="s">
        <v>47</v>
      </c>
      <c r="AC111" t="s">
        <v>267</v>
      </c>
      <c r="AD111" t="s">
        <v>590</v>
      </c>
      <c r="AE111" t="s">
        <v>56</v>
      </c>
      <c r="AF111" t="s">
        <v>76</v>
      </c>
      <c r="AG111" t="s">
        <v>823</v>
      </c>
      <c r="AH111" t="s">
        <v>257</v>
      </c>
      <c r="AI111" t="s">
        <v>63</v>
      </c>
      <c r="AJ111" t="s">
        <v>824</v>
      </c>
      <c r="AK111" t="s">
        <v>163</v>
      </c>
      <c r="AL111" t="s">
        <v>47</v>
      </c>
      <c r="AM111" t="s">
        <v>122</v>
      </c>
      <c r="AN111" t="s">
        <v>337</v>
      </c>
      <c r="AO111" t="s">
        <v>162</v>
      </c>
    </row>
    <row r="112" spans="1:41" hidden="1" x14ac:dyDescent="0.25">
      <c r="A112" t="s">
        <v>825</v>
      </c>
      <c r="B112" t="s">
        <v>826</v>
      </c>
      <c r="C112" s="1" t="str">
        <f t="shared" si="4"/>
        <v>21:1061</v>
      </c>
      <c r="D112" s="1" t="str">
        <f t="shared" si="5"/>
        <v>21:0106</v>
      </c>
      <c r="E112" t="s">
        <v>827</v>
      </c>
      <c r="F112" t="s">
        <v>828</v>
      </c>
      <c r="H112">
        <v>49.049635700000003</v>
      </c>
      <c r="I112">
        <v>-118.30282870000001</v>
      </c>
      <c r="J112" s="1" t="str">
        <f t="shared" si="6"/>
        <v>NGR bulk stream sediment</v>
      </c>
      <c r="K112" s="1" t="str">
        <f t="shared" si="7"/>
        <v>&lt;177 micron (NGR)</v>
      </c>
      <c r="L112">
        <v>7</v>
      </c>
      <c r="M112" t="s">
        <v>280</v>
      </c>
      <c r="N112">
        <v>111</v>
      </c>
      <c r="O112" t="s">
        <v>47</v>
      </c>
      <c r="P112" t="s">
        <v>51</v>
      </c>
      <c r="Q112" t="s">
        <v>807</v>
      </c>
      <c r="R112" t="s">
        <v>148</v>
      </c>
      <c r="S112" t="s">
        <v>237</v>
      </c>
      <c r="T112" t="s">
        <v>127</v>
      </c>
      <c r="U112" t="s">
        <v>829</v>
      </c>
      <c r="V112" t="s">
        <v>455</v>
      </c>
      <c r="W112" t="s">
        <v>102</v>
      </c>
      <c r="X112" t="s">
        <v>58</v>
      </c>
      <c r="Y112" t="s">
        <v>597</v>
      </c>
      <c r="Z112" t="s">
        <v>56</v>
      </c>
      <c r="AA112" t="s">
        <v>46</v>
      </c>
      <c r="AB112" t="s">
        <v>110</v>
      </c>
      <c r="AC112" t="s">
        <v>306</v>
      </c>
      <c r="AD112" t="s">
        <v>184</v>
      </c>
      <c r="AE112" t="s">
        <v>56</v>
      </c>
      <c r="AF112" t="s">
        <v>76</v>
      </c>
      <c r="AG112" t="s">
        <v>830</v>
      </c>
      <c r="AH112" t="s">
        <v>78</v>
      </c>
      <c r="AI112" t="s">
        <v>47</v>
      </c>
      <c r="AJ112" t="s">
        <v>831</v>
      </c>
      <c r="AK112" t="s">
        <v>58</v>
      </c>
      <c r="AL112" t="s">
        <v>47</v>
      </c>
      <c r="AM112" t="s">
        <v>47</v>
      </c>
      <c r="AN112" t="s">
        <v>832</v>
      </c>
      <c r="AO112" t="s">
        <v>187</v>
      </c>
    </row>
    <row r="113" spans="1:41" hidden="1" x14ac:dyDescent="0.25">
      <c r="A113" t="s">
        <v>833</v>
      </c>
      <c r="B113" t="s">
        <v>834</v>
      </c>
      <c r="C113" s="1" t="str">
        <f t="shared" si="4"/>
        <v>21:1061</v>
      </c>
      <c r="D113" s="1" t="str">
        <f t="shared" si="5"/>
        <v>21:0106</v>
      </c>
      <c r="E113" t="s">
        <v>827</v>
      </c>
      <c r="F113" t="s">
        <v>835</v>
      </c>
      <c r="H113">
        <v>49.049635700000003</v>
      </c>
      <c r="I113">
        <v>-118.30282870000001</v>
      </c>
      <c r="J113" s="1" t="str">
        <f t="shared" si="6"/>
        <v>NGR bulk stream sediment</v>
      </c>
      <c r="K113" s="1" t="str">
        <f t="shared" si="7"/>
        <v>&lt;177 micron (NGR)</v>
      </c>
      <c r="L113">
        <v>7</v>
      </c>
      <c r="M113" t="s">
        <v>288</v>
      </c>
      <c r="N113">
        <v>112</v>
      </c>
      <c r="O113" t="s">
        <v>206</v>
      </c>
      <c r="P113" t="s">
        <v>103</v>
      </c>
      <c r="Q113" t="s">
        <v>492</v>
      </c>
      <c r="R113" t="s">
        <v>55</v>
      </c>
      <c r="S113" t="s">
        <v>431</v>
      </c>
      <c r="T113" t="s">
        <v>209</v>
      </c>
      <c r="U113" t="s">
        <v>184</v>
      </c>
      <c r="V113" t="s">
        <v>142</v>
      </c>
      <c r="W113" t="s">
        <v>228</v>
      </c>
      <c r="X113" t="s">
        <v>85</v>
      </c>
      <c r="Y113" t="s">
        <v>146</v>
      </c>
      <c r="Z113" t="s">
        <v>56</v>
      </c>
      <c r="AA113" t="s">
        <v>46</v>
      </c>
      <c r="AB113" t="s">
        <v>235</v>
      </c>
      <c r="AC113" t="s">
        <v>187</v>
      </c>
      <c r="AD113" t="s">
        <v>146</v>
      </c>
      <c r="AE113" t="s">
        <v>56</v>
      </c>
      <c r="AF113" t="s">
        <v>267</v>
      </c>
      <c r="AG113" t="s">
        <v>836</v>
      </c>
      <c r="AH113" t="s">
        <v>173</v>
      </c>
      <c r="AI113" t="s">
        <v>81</v>
      </c>
      <c r="AJ113" t="s">
        <v>837</v>
      </c>
      <c r="AK113" t="s">
        <v>55</v>
      </c>
      <c r="AL113" t="s">
        <v>47</v>
      </c>
      <c r="AM113" t="s">
        <v>47</v>
      </c>
      <c r="AN113" t="s">
        <v>215</v>
      </c>
      <c r="AO113" t="s">
        <v>112</v>
      </c>
    </row>
    <row r="114" spans="1:41" hidden="1" x14ac:dyDescent="0.25">
      <c r="A114" t="s">
        <v>838</v>
      </c>
      <c r="B114" t="s">
        <v>839</v>
      </c>
      <c r="C114" s="1" t="str">
        <f t="shared" si="4"/>
        <v>21:1061</v>
      </c>
      <c r="D114" s="1" t="str">
        <f t="shared" si="5"/>
        <v>21:0106</v>
      </c>
      <c r="E114" t="s">
        <v>840</v>
      </c>
      <c r="F114" t="s">
        <v>841</v>
      </c>
      <c r="H114">
        <v>49.051984099999999</v>
      </c>
      <c r="I114">
        <v>-118.2948007</v>
      </c>
      <c r="J114" s="1" t="str">
        <f t="shared" si="6"/>
        <v>NGR bulk stream sediment</v>
      </c>
      <c r="K114" s="1" t="str">
        <f t="shared" si="7"/>
        <v>&lt;177 micron (NGR)</v>
      </c>
      <c r="L114">
        <v>7</v>
      </c>
      <c r="M114" t="s">
        <v>95</v>
      </c>
      <c r="N114">
        <v>113</v>
      </c>
      <c r="O114" t="s">
        <v>198</v>
      </c>
      <c r="P114" t="s">
        <v>103</v>
      </c>
      <c r="Q114" t="s">
        <v>492</v>
      </c>
      <c r="R114" t="s">
        <v>158</v>
      </c>
      <c r="S114" t="s">
        <v>543</v>
      </c>
      <c r="T114" t="s">
        <v>50</v>
      </c>
      <c r="U114" t="s">
        <v>445</v>
      </c>
      <c r="V114" t="s">
        <v>78</v>
      </c>
      <c r="W114" t="s">
        <v>336</v>
      </c>
      <c r="X114" t="s">
        <v>267</v>
      </c>
      <c r="Y114" t="s">
        <v>386</v>
      </c>
      <c r="Z114" t="s">
        <v>199</v>
      </c>
      <c r="AA114" t="s">
        <v>46</v>
      </c>
      <c r="AB114" t="s">
        <v>139</v>
      </c>
      <c r="AC114" t="s">
        <v>59</v>
      </c>
      <c r="AD114" t="s">
        <v>184</v>
      </c>
      <c r="AE114" t="s">
        <v>56</v>
      </c>
      <c r="AF114" t="s">
        <v>50</v>
      </c>
      <c r="AG114" t="s">
        <v>842</v>
      </c>
      <c r="AH114" t="s">
        <v>103</v>
      </c>
      <c r="AI114" t="s">
        <v>173</v>
      </c>
      <c r="AJ114" t="s">
        <v>190</v>
      </c>
      <c r="AK114" t="s">
        <v>55</v>
      </c>
      <c r="AL114" t="s">
        <v>122</v>
      </c>
      <c r="AM114" t="s">
        <v>47</v>
      </c>
      <c r="AN114" t="s">
        <v>411</v>
      </c>
      <c r="AO114" t="s">
        <v>80</v>
      </c>
    </row>
    <row r="115" spans="1:41" hidden="1" x14ac:dyDescent="0.25">
      <c r="A115" t="s">
        <v>843</v>
      </c>
      <c r="B115" t="s">
        <v>844</v>
      </c>
      <c r="C115" s="1" t="str">
        <f t="shared" si="4"/>
        <v>21:1061</v>
      </c>
      <c r="D115" s="1" t="str">
        <f t="shared" si="5"/>
        <v>21:0106</v>
      </c>
      <c r="E115" t="s">
        <v>845</v>
      </c>
      <c r="F115" t="s">
        <v>846</v>
      </c>
      <c r="H115">
        <v>49.0477147</v>
      </c>
      <c r="I115">
        <v>-118.2823858</v>
      </c>
      <c r="J115" s="1" t="str">
        <f t="shared" si="6"/>
        <v>NGR bulk stream sediment</v>
      </c>
      <c r="K115" s="1" t="str">
        <f t="shared" si="7"/>
        <v>&lt;177 micron (NGR)</v>
      </c>
      <c r="L115">
        <v>7</v>
      </c>
      <c r="M115" t="s">
        <v>117</v>
      </c>
      <c r="N115">
        <v>114</v>
      </c>
      <c r="O115" t="s">
        <v>46</v>
      </c>
      <c r="P115" t="s">
        <v>47</v>
      </c>
      <c r="Q115" t="s">
        <v>698</v>
      </c>
      <c r="R115" t="s">
        <v>357</v>
      </c>
      <c r="S115" t="s">
        <v>431</v>
      </c>
      <c r="T115" t="s">
        <v>76</v>
      </c>
      <c r="U115" t="s">
        <v>538</v>
      </c>
      <c r="V115" t="s">
        <v>130</v>
      </c>
      <c r="W115" t="s">
        <v>102</v>
      </c>
      <c r="X115" t="s">
        <v>55</v>
      </c>
      <c r="Y115" t="s">
        <v>597</v>
      </c>
      <c r="Z115" t="s">
        <v>199</v>
      </c>
      <c r="AA115" t="s">
        <v>46</v>
      </c>
      <c r="AB115" t="s">
        <v>139</v>
      </c>
      <c r="AC115" t="s">
        <v>145</v>
      </c>
      <c r="AD115" t="s">
        <v>146</v>
      </c>
      <c r="AE115" t="s">
        <v>56</v>
      </c>
      <c r="AF115" t="s">
        <v>76</v>
      </c>
      <c r="AG115" t="s">
        <v>791</v>
      </c>
      <c r="AH115" t="s">
        <v>139</v>
      </c>
      <c r="AI115" t="s">
        <v>235</v>
      </c>
      <c r="AJ115" t="s">
        <v>730</v>
      </c>
      <c r="AK115" t="s">
        <v>96</v>
      </c>
      <c r="AL115" t="s">
        <v>47</v>
      </c>
      <c r="AM115" t="s">
        <v>47</v>
      </c>
      <c r="AN115" t="s">
        <v>318</v>
      </c>
      <c r="AO115" t="s">
        <v>80</v>
      </c>
    </row>
    <row r="116" spans="1:41" hidden="1" x14ac:dyDescent="0.25">
      <c r="A116" t="s">
        <v>847</v>
      </c>
      <c r="B116" t="s">
        <v>848</v>
      </c>
      <c r="C116" s="1" t="str">
        <f t="shared" si="4"/>
        <v>21:1061</v>
      </c>
      <c r="D116" s="1" t="str">
        <f t="shared" si="5"/>
        <v>21:0106</v>
      </c>
      <c r="E116" t="s">
        <v>849</v>
      </c>
      <c r="F116" t="s">
        <v>850</v>
      </c>
      <c r="H116">
        <v>49.037315599999999</v>
      </c>
      <c r="I116">
        <v>-118.3206375</v>
      </c>
      <c r="J116" s="1" t="str">
        <f t="shared" si="6"/>
        <v>NGR bulk stream sediment</v>
      </c>
      <c r="K116" s="1" t="str">
        <f t="shared" si="7"/>
        <v>&lt;177 micron (NGR)</v>
      </c>
      <c r="L116">
        <v>7</v>
      </c>
      <c r="M116" t="s">
        <v>136</v>
      </c>
      <c r="N116">
        <v>115</v>
      </c>
      <c r="O116" t="s">
        <v>110</v>
      </c>
      <c r="P116" t="s">
        <v>47</v>
      </c>
      <c r="Q116" t="s">
        <v>385</v>
      </c>
      <c r="R116" t="s">
        <v>111</v>
      </c>
      <c r="S116" t="s">
        <v>146</v>
      </c>
      <c r="T116" t="s">
        <v>76</v>
      </c>
      <c r="U116" t="s">
        <v>268</v>
      </c>
      <c r="V116" t="s">
        <v>257</v>
      </c>
      <c r="W116" t="s">
        <v>164</v>
      </c>
      <c r="X116" t="s">
        <v>58</v>
      </c>
      <c r="Y116" t="s">
        <v>100</v>
      </c>
      <c r="Z116" t="s">
        <v>84</v>
      </c>
      <c r="AA116" t="s">
        <v>46</v>
      </c>
      <c r="AB116" t="s">
        <v>105</v>
      </c>
      <c r="AC116" t="s">
        <v>98</v>
      </c>
      <c r="AD116" t="s">
        <v>457</v>
      </c>
      <c r="AE116" t="s">
        <v>199</v>
      </c>
      <c r="AF116" t="s">
        <v>108</v>
      </c>
      <c r="AG116" t="s">
        <v>615</v>
      </c>
      <c r="AH116" t="s">
        <v>61</v>
      </c>
      <c r="AI116" t="s">
        <v>110</v>
      </c>
      <c r="AJ116" t="s">
        <v>50</v>
      </c>
      <c r="AK116" t="s">
        <v>270</v>
      </c>
      <c r="AL116" t="s">
        <v>47</v>
      </c>
      <c r="AM116" t="s">
        <v>122</v>
      </c>
      <c r="AN116" t="s">
        <v>662</v>
      </c>
      <c r="AO116" t="s">
        <v>306</v>
      </c>
    </row>
    <row r="117" spans="1:41" hidden="1" x14ac:dyDescent="0.25">
      <c r="A117" t="s">
        <v>851</v>
      </c>
      <c r="B117" t="s">
        <v>852</v>
      </c>
      <c r="C117" s="1" t="str">
        <f t="shared" si="4"/>
        <v>21:1061</v>
      </c>
      <c r="D117" s="1" t="str">
        <f t="shared" si="5"/>
        <v>21:0106</v>
      </c>
      <c r="E117" t="s">
        <v>853</v>
      </c>
      <c r="F117" t="s">
        <v>854</v>
      </c>
      <c r="H117">
        <v>49.0328698</v>
      </c>
      <c r="I117">
        <v>-118.3160731</v>
      </c>
      <c r="J117" s="1" t="str">
        <f t="shared" si="6"/>
        <v>NGR bulk stream sediment</v>
      </c>
      <c r="K117" s="1" t="str">
        <f t="shared" si="7"/>
        <v>&lt;177 micron (NGR)</v>
      </c>
      <c r="L117">
        <v>7</v>
      </c>
      <c r="M117" t="s">
        <v>157</v>
      </c>
      <c r="N117">
        <v>116</v>
      </c>
      <c r="O117" t="s">
        <v>62</v>
      </c>
      <c r="P117" t="s">
        <v>103</v>
      </c>
      <c r="Q117" t="s">
        <v>74</v>
      </c>
      <c r="R117" t="s">
        <v>53</v>
      </c>
      <c r="S117" t="s">
        <v>226</v>
      </c>
      <c r="T117" t="s">
        <v>108</v>
      </c>
      <c r="U117" t="s">
        <v>83</v>
      </c>
      <c r="V117" t="s">
        <v>47</v>
      </c>
      <c r="W117" t="s">
        <v>173</v>
      </c>
      <c r="X117" t="s">
        <v>85</v>
      </c>
      <c r="Y117" t="s">
        <v>538</v>
      </c>
      <c r="Z117" t="s">
        <v>84</v>
      </c>
      <c r="AA117" t="s">
        <v>46</v>
      </c>
      <c r="AB117" t="s">
        <v>125</v>
      </c>
      <c r="AC117" t="s">
        <v>267</v>
      </c>
      <c r="AD117" t="s">
        <v>146</v>
      </c>
      <c r="AE117" t="s">
        <v>380</v>
      </c>
      <c r="AF117" t="s">
        <v>85</v>
      </c>
      <c r="AG117" t="s">
        <v>855</v>
      </c>
      <c r="AH117" t="s">
        <v>64</v>
      </c>
      <c r="AI117" t="s">
        <v>110</v>
      </c>
      <c r="AJ117" t="s">
        <v>66</v>
      </c>
      <c r="AK117" t="s">
        <v>270</v>
      </c>
      <c r="AL117" t="s">
        <v>47</v>
      </c>
      <c r="AM117" t="s">
        <v>47</v>
      </c>
      <c r="AN117" t="s">
        <v>281</v>
      </c>
      <c r="AO117" t="s">
        <v>120</v>
      </c>
    </row>
    <row r="118" spans="1:41" hidden="1" x14ac:dyDescent="0.25">
      <c r="A118" t="s">
        <v>856</v>
      </c>
      <c r="B118" t="s">
        <v>857</v>
      </c>
      <c r="C118" s="1" t="str">
        <f t="shared" si="4"/>
        <v>21:1061</v>
      </c>
      <c r="D118" s="1" t="str">
        <f t="shared" si="5"/>
        <v>21:0106</v>
      </c>
      <c r="E118" t="s">
        <v>858</v>
      </c>
      <c r="F118" t="s">
        <v>859</v>
      </c>
      <c r="H118">
        <v>49.0274626</v>
      </c>
      <c r="I118">
        <v>-118.3200621</v>
      </c>
      <c r="J118" s="1" t="str">
        <f t="shared" si="6"/>
        <v>NGR bulk stream sediment</v>
      </c>
      <c r="K118" s="1" t="str">
        <f t="shared" si="7"/>
        <v>&lt;177 micron (NGR)</v>
      </c>
      <c r="L118">
        <v>7</v>
      </c>
      <c r="M118" t="s">
        <v>170</v>
      </c>
      <c r="N118">
        <v>117</v>
      </c>
      <c r="O118" t="s">
        <v>62</v>
      </c>
      <c r="P118" t="s">
        <v>47</v>
      </c>
      <c r="Q118" t="s">
        <v>356</v>
      </c>
      <c r="R118" t="s">
        <v>260</v>
      </c>
      <c r="S118" t="s">
        <v>386</v>
      </c>
      <c r="T118" t="s">
        <v>85</v>
      </c>
      <c r="U118" t="s">
        <v>236</v>
      </c>
      <c r="V118" t="s">
        <v>47</v>
      </c>
      <c r="W118" t="s">
        <v>79</v>
      </c>
      <c r="X118" t="s">
        <v>66</v>
      </c>
      <c r="Y118" t="s">
        <v>146</v>
      </c>
      <c r="Z118" t="s">
        <v>62</v>
      </c>
      <c r="AA118" t="s">
        <v>46</v>
      </c>
      <c r="AB118" t="s">
        <v>125</v>
      </c>
      <c r="AC118" t="s">
        <v>209</v>
      </c>
      <c r="AD118" t="s">
        <v>184</v>
      </c>
      <c r="AE118" t="s">
        <v>380</v>
      </c>
      <c r="AF118" t="s">
        <v>108</v>
      </c>
      <c r="AG118" t="s">
        <v>860</v>
      </c>
      <c r="AH118" t="s">
        <v>63</v>
      </c>
      <c r="AI118" t="s">
        <v>47</v>
      </c>
      <c r="AJ118" t="s">
        <v>861</v>
      </c>
      <c r="AK118" t="s">
        <v>357</v>
      </c>
      <c r="AL118" t="s">
        <v>47</v>
      </c>
      <c r="AM118" t="s">
        <v>122</v>
      </c>
      <c r="AN118" t="s">
        <v>862</v>
      </c>
      <c r="AO118" t="s">
        <v>106</v>
      </c>
    </row>
    <row r="119" spans="1:41" hidden="1" x14ac:dyDescent="0.25">
      <c r="A119" t="s">
        <v>863</v>
      </c>
      <c r="B119" t="s">
        <v>864</v>
      </c>
      <c r="C119" s="1" t="str">
        <f t="shared" si="4"/>
        <v>21:1061</v>
      </c>
      <c r="D119" s="1" t="str">
        <f t="shared" si="5"/>
        <v>21:0106</v>
      </c>
      <c r="E119" t="s">
        <v>865</v>
      </c>
      <c r="F119" t="s">
        <v>866</v>
      </c>
      <c r="H119">
        <v>49.088884499999999</v>
      </c>
      <c r="I119">
        <v>-118.2417511</v>
      </c>
      <c r="J119" s="1" t="str">
        <f t="shared" si="6"/>
        <v>NGR bulk stream sediment</v>
      </c>
      <c r="K119" s="1" t="str">
        <f t="shared" si="7"/>
        <v>&lt;177 micron (NGR)</v>
      </c>
      <c r="L119">
        <v>7</v>
      </c>
      <c r="M119" t="s">
        <v>180</v>
      </c>
      <c r="N119">
        <v>118</v>
      </c>
      <c r="O119" t="s">
        <v>173</v>
      </c>
      <c r="P119" t="s">
        <v>55</v>
      </c>
      <c r="Q119" t="s">
        <v>275</v>
      </c>
      <c r="R119" t="s">
        <v>181</v>
      </c>
      <c r="S119" t="s">
        <v>226</v>
      </c>
      <c r="T119" t="s">
        <v>50</v>
      </c>
      <c r="U119" t="s">
        <v>241</v>
      </c>
      <c r="V119" t="s">
        <v>55</v>
      </c>
      <c r="W119" t="s">
        <v>103</v>
      </c>
      <c r="X119" t="s">
        <v>137</v>
      </c>
      <c r="Y119" t="s">
        <v>438</v>
      </c>
      <c r="Z119" t="s">
        <v>53</v>
      </c>
      <c r="AA119" t="s">
        <v>46</v>
      </c>
      <c r="AB119" t="s">
        <v>185</v>
      </c>
      <c r="AC119" t="s">
        <v>124</v>
      </c>
      <c r="AD119" t="s">
        <v>583</v>
      </c>
      <c r="AE119" t="s">
        <v>57</v>
      </c>
      <c r="AF119" t="s">
        <v>76</v>
      </c>
      <c r="AG119" t="s">
        <v>746</v>
      </c>
      <c r="AH119" t="s">
        <v>105</v>
      </c>
      <c r="AI119" t="s">
        <v>79</v>
      </c>
      <c r="AJ119" t="s">
        <v>616</v>
      </c>
      <c r="AK119" t="s">
        <v>50</v>
      </c>
      <c r="AL119" t="s">
        <v>47</v>
      </c>
      <c r="AM119" t="s">
        <v>52</v>
      </c>
      <c r="AN119" t="s">
        <v>432</v>
      </c>
      <c r="AO119" t="s">
        <v>55</v>
      </c>
    </row>
    <row r="120" spans="1:41" hidden="1" x14ac:dyDescent="0.25">
      <c r="A120" t="s">
        <v>867</v>
      </c>
      <c r="B120" t="s">
        <v>868</v>
      </c>
      <c r="C120" s="1" t="str">
        <f t="shared" si="4"/>
        <v>21:1061</v>
      </c>
      <c r="D120" s="1" t="str">
        <f t="shared" si="5"/>
        <v>21:0106</v>
      </c>
      <c r="E120" t="s">
        <v>869</v>
      </c>
      <c r="F120" t="s">
        <v>870</v>
      </c>
      <c r="H120">
        <v>49.0767156</v>
      </c>
      <c r="I120">
        <v>-118.239818</v>
      </c>
      <c r="J120" s="1" t="str">
        <f t="shared" si="6"/>
        <v>NGR bulk stream sediment</v>
      </c>
      <c r="K120" s="1" t="str">
        <f t="shared" si="7"/>
        <v>&lt;177 micron (NGR)</v>
      </c>
      <c r="L120">
        <v>7</v>
      </c>
      <c r="M120" t="s">
        <v>195</v>
      </c>
      <c r="N120">
        <v>119</v>
      </c>
      <c r="O120" t="s">
        <v>110</v>
      </c>
      <c r="P120" t="s">
        <v>85</v>
      </c>
      <c r="Q120" t="s">
        <v>364</v>
      </c>
      <c r="R120" t="s">
        <v>374</v>
      </c>
      <c r="S120" t="s">
        <v>386</v>
      </c>
      <c r="T120" t="s">
        <v>127</v>
      </c>
      <c r="U120" t="s">
        <v>183</v>
      </c>
      <c r="V120" t="s">
        <v>139</v>
      </c>
      <c r="W120" t="s">
        <v>103</v>
      </c>
      <c r="X120" t="s">
        <v>330</v>
      </c>
      <c r="Y120" t="s">
        <v>146</v>
      </c>
      <c r="Z120" t="s">
        <v>56</v>
      </c>
      <c r="AA120" t="s">
        <v>46</v>
      </c>
      <c r="AB120" t="s">
        <v>110</v>
      </c>
      <c r="AC120" t="s">
        <v>165</v>
      </c>
      <c r="AD120" t="s">
        <v>146</v>
      </c>
      <c r="AE120" t="s">
        <v>199</v>
      </c>
      <c r="AF120" t="s">
        <v>108</v>
      </c>
      <c r="AG120" t="s">
        <v>717</v>
      </c>
      <c r="AH120" t="s">
        <v>64</v>
      </c>
      <c r="AI120" t="s">
        <v>101</v>
      </c>
      <c r="AJ120" t="s">
        <v>871</v>
      </c>
      <c r="AK120" t="s">
        <v>209</v>
      </c>
      <c r="AL120" t="s">
        <v>47</v>
      </c>
      <c r="AM120" t="s">
        <v>47</v>
      </c>
      <c r="AN120" t="s">
        <v>294</v>
      </c>
      <c r="AO120" t="s">
        <v>175</v>
      </c>
    </row>
    <row r="121" spans="1:41" hidden="1" x14ac:dyDescent="0.25">
      <c r="A121" t="s">
        <v>872</v>
      </c>
      <c r="B121" t="s">
        <v>873</v>
      </c>
      <c r="C121" s="1" t="str">
        <f t="shared" si="4"/>
        <v>21:1061</v>
      </c>
      <c r="D121" s="1" t="str">
        <f t="shared" si="5"/>
        <v>21:0106</v>
      </c>
      <c r="E121" t="s">
        <v>874</v>
      </c>
      <c r="F121" t="s">
        <v>875</v>
      </c>
      <c r="H121">
        <v>49.058916099999998</v>
      </c>
      <c r="I121">
        <v>-118.2394706</v>
      </c>
      <c r="J121" s="1" t="str">
        <f t="shared" si="6"/>
        <v>NGR bulk stream sediment</v>
      </c>
      <c r="K121" s="1" t="str">
        <f t="shared" si="7"/>
        <v>&lt;177 micron (NGR)</v>
      </c>
      <c r="L121">
        <v>7</v>
      </c>
      <c r="M121" t="s">
        <v>205</v>
      </c>
      <c r="N121">
        <v>120</v>
      </c>
      <c r="O121" t="s">
        <v>174</v>
      </c>
      <c r="P121" t="s">
        <v>103</v>
      </c>
      <c r="Q121" t="s">
        <v>385</v>
      </c>
      <c r="R121" t="s">
        <v>365</v>
      </c>
      <c r="S121" t="s">
        <v>65</v>
      </c>
      <c r="T121" t="s">
        <v>108</v>
      </c>
      <c r="U121" t="s">
        <v>240</v>
      </c>
      <c r="V121" t="s">
        <v>63</v>
      </c>
      <c r="W121" t="s">
        <v>103</v>
      </c>
      <c r="X121" t="s">
        <v>85</v>
      </c>
      <c r="Y121" t="s">
        <v>237</v>
      </c>
      <c r="Z121" t="s">
        <v>199</v>
      </c>
      <c r="AA121" t="s">
        <v>46</v>
      </c>
      <c r="AB121" t="s">
        <v>110</v>
      </c>
      <c r="AC121" t="s">
        <v>99</v>
      </c>
      <c r="AD121" t="s">
        <v>146</v>
      </c>
      <c r="AE121" t="s">
        <v>380</v>
      </c>
      <c r="AF121" t="s">
        <v>76</v>
      </c>
      <c r="AG121" t="s">
        <v>876</v>
      </c>
      <c r="AH121" t="s">
        <v>105</v>
      </c>
      <c r="AI121" t="s">
        <v>173</v>
      </c>
      <c r="AJ121" t="s">
        <v>877</v>
      </c>
      <c r="AK121" t="s">
        <v>58</v>
      </c>
      <c r="AL121" t="s">
        <v>47</v>
      </c>
      <c r="AM121" t="s">
        <v>47</v>
      </c>
      <c r="AN121" t="s">
        <v>159</v>
      </c>
      <c r="AO121" t="s">
        <v>269</v>
      </c>
    </row>
    <row r="122" spans="1:41" hidden="1" x14ac:dyDescent="0.25">
      <c r="A122" t="s">
        <v>878</v>
      </c>
      <c r="B122" t="s">
        <v>879</v>
      </c>
      <c r="C122" s="1" t="str">
        <f t="shared" si="4"/>
        <v>21:1061</v>
      </c>
      <c r="D122" s="1" t="str">
        <f t="shared" si="5"/>
        <v>21:0106</v>
      </c>
      <c r="E122" t="s">
        <v>880</v>
      </c>
      <c r="F122" t="s">
        <v>881</v>
      </c>
      <c r="H122">
        <v>49.054191299999999</v>
      </c>
      <c r="I122">
        <v>-118.2379706</v>
      </c>
      <c r="J122" s="1" t="str">
        <f t="shared" si="6"/>
        <v>NGR bulk stream sediment</v>
      </c>
      <c r="K122" s="1" t="str">
        <f t="shared" si="7"/>
        <v>&lt;177 micron (NGR)</v>
      </c>
      <c r="L122">
        <v>7</v>
      </c>
      <c r="M122" t="s">
        <v>214</v>
      </c>
      <c r="N122">
        <v>121</v>
      </c>
      <c r="O122" t="s">
        <v>57</v>
      </c>
      <c r="P122" t="s">
        <v>197</v>
      </c>
      <c r="Q122" t="s">
        <v>356</v>
      </c>
      <c r="R122" t="s">
        <v>129</v>
      </c>
      <c r="S122" t="s">
        <v>89</v>
      </c>
      <c r="T122" t="s">
        <v>108</v>
      </c>
      <c r="U122" t="s">
        <v>343</v>
      </c>
      <c r="V122" t="s">
        <v>101</v>
      </c>
      <c r="W122" t="s">
        <v>103</v>
      </c>
      <c r="X122" t="s">
        <v>66</v>
      </c>
      <c r="Y122" t="s">
        <v>431</v>
      </c>
      <c r="Z122" t="s">
        <v>56</v>
      </c>
      <c r="AA122" t="s">
        <v>46</v>
      </c>
      <c r="AB122" t="s">
        <v>101</v>
      </c>
      <c r="AC122" t="s">
        <v>217</v>
      </c>
      <c r="AD122" t="s">
        <v>226</v>
      </c>
      <c r="AE122" t="s">
        <v>56</v>
      </c>
      <c r="AF122" t="s">
        <v>127</v>
      </c>
      <c r="AG122" t="s">
        <v>882</v>
      </c>
      <c r="AH122" t="s">
        <v>122</v>
      </c>
      <c r="AI122" t="s">
        <v>79</v>
      </c>
      <c r="AJ122" t="s">
        <v>883</v>
      </c>
      <c r="AK122" t="s">
        <v>76</v>
      </c>
      <c r="AL122" t="s">
        <v>47</v>
      </c>
      <c r="AM122" t="s">
        <v>51</v>
      </c>
      <c r="AN122" t="s">
        <v>234</v>
      </c>
      <c r="AO122" t="s">
        <v>162</v>
      </c>
    </row>
    <row r="123" spans="1:41" hidden="1" x14ac:dyDescent="0.25">
      <c r="A123" t="s">
        <v>884</v>
      </c>
      <c r="B123" t="s">
        <v>885</v>
      </c>
      <c r="C123" s="1" t="str">
        <f t="shared" si="4"/>
        <v>21:1061</v>
      </c>
      <c r="D123" s="1" t="str">
        <f t="shared" si="5"/>
        <v>21:0106</v>
      </c>
      <c r="E123" t="s">
        <v>886</v>
      </c>
      <c r="F123" t="s">
        <v>887</v>
      </c>
      <c r="H123">
        <v>49.0459283</v>
      </c>
      <c r="I123">
        <v>-118.2316752</v>
      </c>
      <c r="J123" s="1" t="str">
        <f t="shared" si="6"/>
        <v>NGR bulk stream sediment</v>
      </c>
      <c r="K123" s="1" t="str">
        <f t="shared" si="7"/>
        <v>&lt;177 micron (NGR)</v>
      </c>
      <c r="L123">
        <v>7</v>
      </c>
      <c r="M123" t="s">
        <v>223</v>
      </c>
      <c r="N123">
        <v>122</v>
      </c>
      <c r="O123" t="s">
        <v>54</v>
      </c>
      <c r="P123" t="s">
        <v>103</v>
      </c>
      <c r="Q123" t="s">
        <v>138</v>
      </c>
      <c r="R123" t="s">
        <v>139</v>
      </c>
      <c r="S123" t="s">
        <v>226</v>
      </c>
      <c r="T123" t="s">
        <v>108</v>
      </c>
      <c r="U123" t="s">
        <v>268</v>
      </c>
      <c r="V123" t="s">
        <v>101</v>
      </c>
      <c r="W123" t="s">
        <v>206</v>
      </c>
      <c r="X123" t="s">
        <v>55</v>
      </c>
      <c r="Y123" t="s">
        <v>331</v>
      </c>
      <c r="Z123" t="s">
        <v>56</v>
      </c>
      <c r="AA123" t="s">
        <v>46</v>
      </c>
      <c r="AB123" t="s">
        <v>81</v>
      </c>
      <c r="AC123" t="s">
        <v>175</v>
      </c>
      <c r="AD123" t="s">
        <v>226</v>
      </c>
      <c r="AE123" t="s">
        <v>199</v>
      </c>
      <c r="AF123" t="s">
        <v>85</v>
      </c>
      <c r="AG123" t="s">
        <v>791</v>
      </c>
      <c r="AH123" t="s">
        <v>105</v>
      </c>
      <c r="AI123" t="s">
        <v>64</v>
      </c>
      <c r="AJ123" t="s">
        <v>888</v>
      </c>
      <c r="AK123" t="s">
        <v>108</v>
      </c>
      <c r="AL123" t="s">
        <v>47</v>
      </c>
      <c r="AM123" t="s">
        <v>122</v>
      </c>
      <c r="AN123" t="s">
        <v>364</v>
      </c>
      <c r="AO123" t="s">
        <v>197</v>
      </c>
    </row>
    <row r="124" spans="1:41" hidden="1" x14ac:dyDescent="0.25">
      <c r="A124" t="s">
        <v>889</v>
      </c>
      <c r="B124" t="s">
        <v>890</v>
      </c>
      <c r="C124" s="1" t="str">
        <f t="shared" si="4"/>
        <v>21:1061</v>
      </c>
      <c r="D124" s="1" t="str">
        <f t="shared" si="5"/>
        <v>21:0106</v>
      </c>
      <c r="E124" t="s">
        <v>891</v>
      </c>
      <c r="F124" t="s">
        <v>892</v>
      </c>
      <c r="H124">
        <v>49.031506499999999</v>
      </c>
      <c r="I124">
        <v>-118.23177029999999</v>
      </c>
      <c r="J124" s="1" t="str">
        <f t="shared" si="6"/>
        <v>NGR bulk stream sediment</v>
      </c>
      <c r="K124" s="1" t="str">
        <f t="shared" si="7"/>
        <v>&lt;177 micron (NGR)</v>
      </c>
      <c r="L124">
        <v>7</v>
      </c>
      <c r="M124" t="s">
        <v>233</v>
      </c>
      <c r="N124">
        <v>123</v>
      </c>
      <c r="O124" t="s">
        <v>57</v>
      </c>
      <c r="P124" t="s">
        <v>122</v>
      </c>
      <c r="Q124" t="s">
        <v>684</v>
      </c>
      <c r="R124" t="s">
        <v>105</v>
      </c>
      <c r="S124" t="s">
        <v>386</v>
      </c>
      <c r="T124" t="s">
        <v>76</v>
      </c>
      <c r="U124" t="s">
        <v>343</v>
      </c>
      <c r="V124" t="s">
        <v>63</v>
      </c>
      <c r="W124" t="s">
        <v>60</v>
      </c>
      <c r="X124" t="s">
        <v>267</v>
      </c>
      <c r="Y124" t="s">
        <v>146</v>
      </c>
      <c r="Z124" t="s">
        <v>56</v>
      </c>
      <c r="AA124" t="s">
        <v>46</v>
      </c>
      <c r="AB124" t="s">
        <v>78</v>
      </c>
      <c r="AC124" t="s">
        <v>267</v>
      </c>
      <c r="AD124" t="s">
        <v>438</v>
      </c>
      <c r="AE124" t="s">
        <v>380</v>
      </c>
      <c r="AF124" t="s">
        <v>76</v>
      </c>
      <c r="AG124" t="s">
        <v>696</v>
      </c>
      <c r="AH124" t="s">
        <v>139</v>
      </c>
      <c r="AI124" t="s">
        <v>101</v>
      </c>
      <c r="AJ124" t="s">
        <v>893</v>
      </c>
      <c r="AK124" t="s">
        <v>292</v>
      </c>
      <c r="AL124" t="s">
        <v>47</v>
      </c>
      <c r="AM124" t="s">
        <v>122</v>
      </c>
      <c r="AN124" t="s">
        <v>651</v>
      </c>
      <c r="AO124" t="s">
        <v>190</v>
      </c>
    </row>
    <row r="125" spans="1:41" hidden="1" x14ac:dyDescent="0.25">
      <c r="A125" t="s">
        <v>894</v>
      </c>
      <c r="B125" t="s">
        <v>895</v>
      </c>
      <c r="C125" s="1" t="str">
        <f t="shared" si="4"/>
        <v>21:1061</v>
      </c>
      <c r="D125" s="1" t="str">
        <f t="shared" si="5"/>
        <v>21:0106</v>
      </c>
      <c r="E125" t="s">
        <v>896</v>
      </c>
      <c r="F125" t="s">
        <v>897</v>
      </c>
      <c r="H125">
        <v>49.0278499</v>
      </c>
      <c r="I125">
        <v>-118.36334429999999</v>
      </c>
      <c r="J125" s="1" t="str">
        <f t="shared" si="6"/>
        <v>NGR bulk stream sediment</v>
      </c>
      <c r="K125" s="1" t="str">
        <f t="shared" si="7"/>
        <v>&lt;177 micron (NGR)</v>
      </c>
      <c r="L125">
        <v>7</v>
      </c>
      <c r="M125" t="s">
        <v>248</v>
      </c>
      <c r="N125">
        <v>124</v>
      </c>
      <c r="O125" t="s">
        <v>54</v>
      </c>
      <c r="P125" t="s">
        <v>47</v>
      </c>
      <c r="Q125" t="s">
        <v>518</v>
      </c>
      <c r="R125" t="s">
        <v>412</v>
      </c>
      <c r="S125" t="s">
        <v>237</v>
      </c>
      <c r="T125" t="s">
        <v>108</v>
      </c>
      <c r="U125" t="s">
        <v>241</v>
      </c>
      <c r="V125" t="s">
        <v>81</v>
      </c>
      <c r="W125" t="s">
        <v>60</v>
      </c>
      <c r="X125" t="s">
        <v>127</v>
      </c>
      <c r="Y125" t="s">
        <v>331</v>
      </c>
      <c r="Z125" t="s">
        <v>56</v>
      </c>
      <c r="AA125" t="s">
        <v>46</v>
      </c>
      <c r="AB125" t="s">
        <v>125</v>
      </c>
      <c r="AC125" t="s">
        <v>209</v>
      </c>
      <c r="AD125" t="s">
        <v>184</v>
      </c>
      <c r="AE125" t="s">
        <v>380</v>
      </c>
      <c r="AF125" t="s">
        <v>108</v>
      </c>
      <c r="AG125" t="s">
        <v>898</v>
      </c>
      <c r="AH125" t="s">
        <v>63</v>
      </c>
      <c r="AI125" t="s">
        <v>64</v>
      </c>
      <c r="AJ125" t="s">
        <v>59</v>
      </c>
      <c r="AK125" t="s">
        <v>129</v>
      </c>
      <c r="AL125" t="s">
        <v>47</v>
      </c>
      <c r="AM125" t="s">
        <v>122</v>
      </c>
      <c r="AN125" t="s">
        <v>492</v>
      </c>
      <c r="AO125" t="s">
        <v>99</v>
      </c>
    </row>
    <row r="126" spans="1:41" hidden="1" x14ac:dyDescent="0.25">
      <c r="A126" t="s">
        <v>899</v>
      </c>
      <c r="B126" t="s">
        <v>900</v>
      </c>
      <c r="C126" s="1" t="str">
        <f t="shared" si="4"/>
        <v>21:1061</v>
      </c>
      <c r="D126" s="1" t="str">
        <f t="shared" si="5"/>
        <v>21:0106</v>
      </c>
      <c r="E126" t="s">
        <v>901</v>
      </c>
      <c r="F126" t="s">
        <v>902</v>
      </c>
      <c r="H126">
        <v>49.013892400000003</v>
      </c>
      <c r="I126">
        <v>-118.3306176</v>
      </c>
      <c r="J126" s="1" t="str">
        <f t="shared" si="6"/>
        <v>NGR bulk stream sediment</v>
      </c>
      <c r="K126" s="1" t="str">
        <f t="shared" si="7"/>
        <v>&lt;177 micron (NGR)</v>
      </c>
      <c r="L126">
        <v>7</v>
      </c>
      <c r="M126" t="s">
        <v>256</v>
      </c>
      <c r="N126">
        <v>125</v>
      </c>
      <c r="O126" t="s">
        <v>198</v>
      </c>
      <c r="P126" t="s">
        <v>103</v>
      </c>
      <c r="Q126" t="s">
        <v>812</v>
      </c>
      <c r="R126" t="s">
        <v>259</v>
      </c>
      <c r="S126" t="s">
        <v>237</v>
      </c>
      <c r="T126" t="s">
        <v>55</v>
      </c>
      <c r="U126" t="s">
        <v>258</v>
      </c>
      <c r="V126" t="s">
        <v>101</v>
      </c>
      <c r="W126" t="s">
        <v>161</v>
      </c>
      <c r="X126" t="s">
        <v>76</v>
      </c>
      <c r="Y126" t="s">
        <v>350</v>
      </c>
      <c r="Z126" t="s">
        <v>56</v>
      </c>
      <c r="AA126" t="s">
        <v>46</v>
      </c>
      <c r="AB126" t="s">
        <v>63</v>
      </c>
      <c r="AC126" t="s">
        <v>58</v>
      </c>
      <c r="AD126" t="s">
        <v>226</v>
      </c>
      <c r="AE126" t="s">
        <v>56</v>
      </c>
      <c r="AF126" t="s">
        <v>85</v>
      </c>
      <c r="AG126" t="s">
        <v>903</v>
      </c>
      <c r="AH126" t="s">
        <v>47</v>
      </c>
      <c r="AI126" t="s">
        <v>235</v>
      </c>
      <c r="AJ126" t="s">
        <v>904</v>
      </c>
      <c r="AK126" t="s">
        <v>188</v>
      </c>
      <c r="AL126" t="s">
        <v>47</v>
      </c>
      <c r="AM126" t="s">
        <v>122</v>
      </c>
      <c r="AN126" t="s">
        <v>652</v>
      </c>
      <c r="AO126" t="s">
        <v>462</v>
      </c>
    </row>
    <row r="127" spans="1:41" hidden="1" x14ac:dyDescent="0.25">
      <c r="A127" t="s">
        <v>905</v>
      </c>
      <c r="B127" t="s">
        <v>906</v>
      </c>
      <c r="C127" s="1" t="str">
        <f t="shared" si="4"/>
        <v>21:1061</v>
      </c>
      <c r="D127" s="1" t="str">
        <f t="shared" si="5"/>
        <v>21:0106</v>
      </c>
      <c r="E127" t="s">
        <v>907</v>
      </c>
      <c r="F127" t="s">
        <v>908</v>
      </c>
      <c r="H127">
        <v>49.017125700000001</v>
      </c>
      <c r="I127">
        <v>-118.24647419999999</v>
      </c>
      <c r="J127" s="1" t="str">
        <f t="shared" si="6"/>
        <v>NGR bulk stream sediment</v>
      </c>
      <c r="K127" s="1" t="str">
        <f t="shared" si="7"/>
        <v>&lt;177 micron (NGR)</v>
      </c>
      <c r="L127">
        <v>7</v>
      </c>
      <c r="M127" t="s">
        <v>265</v>
      </c>
      <c r="N127">
        <v>126</v>
      </c>
      <c r="O127" t="s">
        <v>105</v>
      </c>
      <c r="P127" t="s">
        <v>330</v>
      </c>
      <c r="Q127" t="s">
        <v>793</v>
      </c>
      <c r="R127" t="s">
        <v>127</v>
      </c>
      <c r="S127" t="s">
        <v>226</v>
      </c>
      <c r="T127" t="s">
        <v>108</v>
      </c>
      <c r="U127" t="s">
        <v>100</v>
      </c>
      <c r="V127" t="s">
        <v>73</v>
      </c>
      <c r="W127" t="s">
        <v>130</v>
      </c>
      <c r="X127" t="s">
        <v>330</v>
      </c>
      <c r="Y127" t="s">
        <v>146</v>
      </c>
      <c r="Z127" t="s">
        <v>56</v>
      </c>
      <c r="AA127" t="s">
        <v>46</v>
      </c>
      <c r="AB127" t="s">
        <v>61</v>
      </c>
      <c r="AC127" t="s">
        <v>131</v>
      </c>
      <c r="AD127" t="s">
        <v>431</v>
      </c>
      <c r="AE127" t="s">
        <v>198</v>
      </c>
      <c r="AF127" t="s">
        <v>55</v>
      </c>
      <c r="AG127" t="s">
        <v>909</v>
      </c>
      <c r="AH127" t="s">
        <v>61</v>
      </c>
      <c r="AI127" t="s">
        <v>81</v>
      </c>
      <c r="AJ127" t="s">
        <v>910</v>
      </c>
      <c r="AK127" t="s">
        <v>307</v>
      </c>
      <c r="AL127" t="s">
        <v>47</v>
      </c>
      <c r="AM127" t="s">
        <v>73</v>
      </c>
      <c r="AN127" t="s">
        <v>780</v>
      </c>
      <c r="AO127" t="s">
        <v>50</v>
      </c>
    </row>
    <row r="128" spans="1:41" hidden="1" x14ac:dyDescent="0.25">
      <c r="A128" t="s">
        <v>911</v>
      </c>
      <c r="B128" t="s">
        <v>912</v>
      </c>
      <c r="C128" s="1" t="str">
        <f t="shared" si="4"/>
        <v>21:1061</v>
      </c>
      <c r="D128" s="1" t="str">
        <f t="shared" si="5"/>
        <v>21:0106</v>
      </c>
      <c r="E128" t="s">
        <v>913</v>
      </c>
      <c r="F128" t="s">
        <v>914</v>
      </c>
      <c r="H128">
        <v>49.032389299999998</v>
      </c>
      <c r="I128">
        <v>-118.1861632</v>
      </c>
      <c r="J128" s="1" t="str">
        <f t="shared" si="6"/>
        <v>NGR bulk stream sediment</v>
      </c>
      <c r="K128" s="1" t="str">
        <f t="shared" si="7"/>
        <v>&lt;177 micron (NGR)</v>
      </c>
      <c r="L128">
        <v>8</v>
      </c>
      <c r="M128" t="s">
        <v>45</v>
      </c>
      <c r="N128">
        <v>127</v>
      </c>
      <c r="O128" t="s">
        <v>266</v>
      </c>
      <c r="P128" t="s">
        <v>145</v>
      </c>
      <c r="Q128" t="s">
        <v>234</v>
      </c>
      <c r="R128" t="s">
        <v>131</v>
      </c>
      <c r="S128" t="s">
        <v>106</v>
      </c>
      <c r="T128" t="s">
        <v>50</v>
      </c>
      <c r="U128" t="s">
        <v>431</v>
      </c>
      <c r="V128" t="s">
        <v>102</v>
      </c>
      <c r="W128" t="s">
        <v>51</v>
      </c>
      <c r="X128" t="s">
        <v>103</v>
      </c>
      <c r="Y128" t="s">
        <v>306</v>
      </c>
      <c r="Z128" t="s">
        <v>56</v>
      </c>
      <c r="AA128" t="s">
        <v>46</v>
      </c>
      <c r="AB128" t="s">
        <v>63</v>
      </c>
      <c r="AC128" t="s">
        <v>106</v>
      </c>
      <c r="AD128" t="s">
        <v>140</v>
      </c>
      <c r="AE128" t="s">
        <v>46</v>
      </c>
      <c r="AF128" t="s">
        <v>267</v>
      </c>
      <c r="AG128" t="s">
        <v>336</v>
      </c>
      <c r="AH128" t="s">
        <v>54</v>
      </c>
      <c r="AI128" t="s">
        <v>198</v>
      </c>
      <c r="AJ128" t="s">
        <v>271</v>
      </c>
      <c r="AK128" t="s">
        <v>81</v>
      </c>
      <c r="AL128" t="s">
        <v>47</v>
      </c>
      <c r="AM128" t="s">
        <v>47</v>
      </c>
      <c r="AN128" t="s">
        <v>915</v>
      </c>
      <c r="AO128" t="s">
        <v>165</v>
      </c>
    </row>
    <row r="129" spans="1:41" hidden="1" x14ac:dyDescent="0.25">
      <c r="A129" t="s">
        <v>916</v>
      </c>
      <c r="B129" t="s">
        <v>917</v>
      </c>
      <c r="C129" s="1" t="str">
        <f t="shared" si="4"/>
        <v>21:1061</v>
      </c>
      <c r="D129" s="1" t="str">
        <f t="shared" si="5"/>
        <v>21:0106</v>
      </c>
      <c r="E129" t="s">
        <v>918</v>
      </c>
      <c r="F129" t="s">
        <v>919</v>
      </c>
      <c r="H129">
        <v>49.0093982</v>
      </c>
      <c r="I129">
        <v>-118.16913750000001</v>
      </c>
      <c r="J129" s="1" t="str">
        <f t="shared" si="6"/>
        <v>NGR bulk stream sediment</v>
      </c>
      <c r="K129" s="1" t="str">
        <f t="shared" si="7"/>
        <v>&lt;177 micron (NGR)</v>
      </c>
      <c r="L129">
        <v>8</v>
      </c>
      <c r="M129" t="s">
        <v>71</v>
      </c>
      <c r="N129">
        <v>128</v>
      </c>
      <c r="O129" t="s">
        <v>55</v>
      </c>
      <c r="P129" t="s">
        <v>103</v>
      </c>
      <c r="Q129" t="s">
        <v>97</v>
      </c>
      <c r="R129" t="s">
        <v>439</v>
      </c>
      <c r="S129" t="s">
        <v>162</v>
      </c>
      <c r="T129" t="s">
        <v>162</v>
      </c>
      <c r="U129" t="s">
        <v>920</v>
      </c>
      <c r="V129" t="s">
        <v>455</v>
      </c>
      <c r="W129" t="s">
        <v>102</v>
      </c>
      <c r="X129" t="s">
        <v>103</v>
      </c>
      <c r="Y129" t="s">
        <v>225</v>
      </c>
      <c r="Z129" t="s">
        <v>56</v>
      </c>
      <c r="AA129" t="s">
        <v>46</v>
      </c>
      <c r="AB129" t="s">
        <v>101</v>
      </c>
      <c r="AC129" t="s">
        <v>802</v>
      </c>
      <c r="AD129" t="s">
        <v>344</v>
      </c>
      <c r="AE129" t="s">
        <v>185</v>
      </c>
      <c r="AF129" t="s">
        <v>55</v>
      </c>
      <c r="AG129" t="s">
        <v>336</v>
      </c>
      <c r="AH129" t="s">
        <v>198</v>
      </c>
      <c r="AI129" t="s">
        <v>54</v>
      </c>
      <c r="AJ129" t="s">
        <v>188</v>
      </c>
      <c r="AK129" t="s">
        <v>105</v>
      </c>
      <c r="AL129" t="s">
        <v>47</v>
      </c>
      <c r="AM129" t="s">
        <v>47</v>
      </c>
      <c r="AN129" t="s">
        <v>543</v>
      </c>
      <c r="AO129" t="s">
        <v>165</v>
      </c>
    </row>
    <row r="130" spans="1:41" hidden="1" x14ac:dyDescent="0.25">
      <c r="A130" t="s">
        <v>921</v>
      </c>
      <c r="B130" t="s">
        <v>922</v>
      </c>
      <c r="C130" s="1" t="str">
        <f t="shared" ref="C130:C193" si="8">HYPERLINK("http://geochem.nrcan.gc.ca/cdogs/content/bdl/bdl211061_e.htm", "21:1061")</f>
        <v>21:1061</v>
      </c>
      <c r="D130" s="1" t="str">
        <f t="shared" ref="D130:D193" si="9">HYPERLINK("http://geochem.nrcan.gc.ca/cdogs/content/svy/svy210106_e.htm", "21:0106")</f>
        <v>21:0106</v>
      </c>
      <c r="E130" t="s">
        <v>923</v>
      </c>
      <c r="F130" t="s">
        <v>924</v>
      </c>
      <c r="H130">
        <v>49.003788200000002</v>
      </c>
      <c r="I130">
        <v>-118.1535135</v>
      </c>
      <c r="J130" s="1" t="str">
        <f t="shared" ref="J130:J193" si="10">HYPERLINK("http://geochem.nrcan.gc.ca/cdogs/content/kwd/kwd020030_e.htm", "NGR bulk stream sediment")</f>
        <v>NGR bulk stream sediment</v>
      </c>
      <c r="K130" s="1" t="str">
        <f t="shared" ref="K130:K193" si="11">HYPERLINK("http://geochem.nrcan.gc.ca/cdogs/content/kwd/kwd080006_e.htm", "&lt;177 micron (NGR)")</f>
        <v>&lt;177 micron (NGR)</v>
      </c>
      <c r="L130">
        <v>8</v>
      </c>
      <c r="M130" t="s">
        <v>95</v>
      </c>
      <c r="N130">
        <v>129</v>
      </c>
      <c r="O130" t="s">
        <v>55</v>
      </c>
      <c r="P130" t="s">
        <v>165</v>
      </c>
      <c r="Q130" t="s">
        <v>862</v>
      </c>
      <c r="R130" t="s">
        <v>925</v>
      </c>
      <c r="S130" t="s">
        <v>124</v>
      </c>
      <c r="T130" t="s">
        <v>66</v>
      </c>
      <c r="U130" t="s">
        <v>152</v>
      </c>
      <c r="V130" t="s">
        <v>502</v>
      </c>
      <c r="W130" t="s">
        <v>173</v>
      </c>
      <c r="X130" t="s">
        <v>103</v>
      </c>
      <c r="Y130" t="s">
        <v>306</v>
      </c>
      <c r="Z130" t="s">
        <v>56</v>
      </c>
      <c r="AA130" t="s">
        <v>46</v>
      </c>
      <c r="AB130" t="s">
        <v>63</v>
      </c>
      <c r="AC130" t="s">
        <v>463</v>
      </c>
      <c r="AD130" t="s">
        <v>140</v>
      </c>
      <c r="AE130" t="s">
        <v>185</v>
      </c>
      <c r="AF130" t="s">
        <v>58</v>
      </c>
      <c r="AG130" t="s">
        <v>271</v>
      </c>
      <c r="AH130" t="s">
        <v>46</v>
      </c>
      <c r="AI130" t="s">
        <v>54</v>
      </c>
      <c r="AJ130" t="s">
        <v>128</v>
      </c>
      <c r="AK130" t="s">
        <v>81</v>
      </c>
      <c r="AL130" t="s">
        <v>47</v>
      </c>
      <c r="AM130" t="s">
        <v>47</v>
      </c>
      <c r="AN130" t="s">
        <v>313</v>
      </c>
      <c r="AO130" t="s">
        <v>112</v>
      </c>
    </row>
    <row r="131" spans="1:41" hidden="1" x14ac:dyDescent="0.25">
      <c r="A131" t="s">
        <v>926</v>
      </c>
      <c r="B131" t="s">
        <v>927</v>
      </c>
      <c r="C131" s="1" t="str">
        <f t="shared" si="8"/>
        <v>21:1061</v>
      </c>
      <c r="D131" s="1" t="str">
        <f t="shared" si="9"/>
        <v>21:0106</v>
      </c>
      <c r="E131" t="s">
        <v>928</v>
      </c>
      <c r="F131" t="s">
        <v>929</v>
      </c>
      <c r="H131">
        <v>49.013290099999999</v>
      </c>
      <c r="I131">
        <v>-118.13877119999999</v>
      </c>
      <c r="J131" s="1" t="str">
        <f t="shared" si="10"/>
        <v>NGR bulk stream sediment</v>
      </c>
      <c r="K131" s="1" t="str">
        <f t="shared" si="11"/>
        <v>&lt;177 micron (NGR)</v>
      </c>
      <c r="L131">
        <v>8</v>
      </c>
      <c r="M131" t="s">
        <v>117</v>
      </c>
      <c r="N131">
        <v>130</v>
      </c>
      <c r="O131" t="s">
        <v>412</v>
      </c>
      <c r="P131" t="s">
        <v>51</v>
      </c>
      <c r="Q131" t="s">
        <v>548</v>
      </c>
      <c r="R131" t="s">
        <v>259</v>
      </c>
      <c r="S131" t="s">
        <v>183</v>
      </c>
      <c r="T131" t="s">
        <v>209</v>
      </c>
      <c r="U131" t="s">
        <v>543</v>
      </c>
      <c r="V131" t="s">
        <v>101</v>
      </c>
      <c r="W131" t="s">
        <v>142</v>
      </c>
      <c r="X131" t="s">
        <v>52</v>
      </c>
      <c r="Y131" t="s">
        <v>218</v>
      </c>
      <c r="Z131" t="s">
        <v>56</v>
      </c>
      <c r="AA131" t="s">
        <v>46</v>
      </c>
      <c r="AB131" t="s">
        <v>173</v>
      </c>
      <c r="AC131" t="s">
        <v>126</v>
      </c>
      <c r="AD131" t="s">
        <v>329</v>
      </c>
      <c r="AE131" t="s">
        <v>198</v>
      </c>
      <c r="AF131" t="s">
        <v>127</v>
      </c>
      <c r="AG131" t="s">
        <v>371</v>
      </c>
      <c r="AH131" t="s">
        <v>87</v>
      </c>
      <c r="AI131" t="s">
        <v>198</v>
      </c>
      <c r="AJ131" t="s">
        <v>242</v>
      </c>
      <c r="AK131" t="s">
        <v>78</v>
      </c>
      <c r="AL131" t="s">
        <v>47</v>
      </c>
      <c r="AM131" t="s">
        <v>47</v>
      </c>
      <c r="AN131" t="s">
        <v>48</v>
      </c>
      <c r="AO131" t="s">
        <v>272</v>
      </c>
    </row>
    <row r="132" spans="1:41" hidden="1" x14ac:dyDescent="0.25">
      <c r="A132" t="s">
        <v>930</v>
      </c>
      <c r="B132" t="s">
        <v>931</v>
      </c>
      <c r="C132" s="1" t="str">
        <f t="shared" si="8"/>
        <v>21:1061</v>
      </c>
      <c r="D132" s="1" t="str">
        <f t="shared" si="9"/>
        <v>21:0106</v>
      </c>
      <c r="E132" t="s">
        <v>932</v>
      </c>
      <c r="F132" t="s">
        <v>933</v>
      </c>
      <c r="H132">
        <v>49.005192000000001</v>
      </c>
      <c r="I132">
        <v>-118.1324876</v>
      </c>
      <c r="J132" s="1" t="str">
        <f t="shared" si="10"/>
        <v>NGR bulk stream sediment</v>
      </c>
      <c r="K132" s="1" t="str">
        <f t="shared" si="11"/>
        <v>&lt;177 micron (NGR)</v>
      </c>
      <c r="L132">
        <v>8</v>
      </c>
      <c r="M132" t="s">
        <v>136</v>
      </c>
      <c r="N132">
        <v>131</v>
      </c>
      <c r="O132" t="s">
        <v>227</v>
      </c>
      <c r="P132" t="s">
        <v>122</v>
      </c>
      <c r="Q132" t="s">
        <v>481</v>
      </c>
      <c r="R132" t="s">
        <v>292</v>
      </c>
      <c r="S132" t="s">
        <v>532</v>
      </c>
      <c r="T132" t="s">
        <v>209</v>
      </c>
      <c r="U132" t="s">
        <v>89</v>
      </c>
      <c r="V132" t="s">
        <v>81</v>
      </c>
      <c r="W132" t="s">
        <v>493</v>
      </c>
      <c r="X132" t="s">
        <v>52</v>
      </c>
      <c r="Y132" t="s">
        <v>934</v>
      </c>
      <c r="Z132" t="s">
        <v>56</v>
      </c>
      <c r="AA132" t="s">
        <v>46</v>
      </c>
      <c r="AB132" t="s">
        <v>161</v>
      </c>
      <c r="AC132" t="s">
        <v>124</v>
      </c>
      <c r="AD132" t="s">
        <v>100</v>
      </c>
      <c r="AE132" t="s">
        <v>198</v>
      </c>
      <c r="AF132" t="s">
        <v>267</v>
      </c>
      <c r="AG132" t="s">
        <v>52</v>
      </c>
      <c r="AH132" t="s">
        <v>185</v>
      </c>
      <c r="AI132" t="s">
        <v>54</v>
      </c>
      <c r="AJ132" t="s">
        <v>591</v>
      </c>
      <c r="AK132" t="s">
        <v>122</v>
      </c>
      <c r="AL132" t="s">
        <v>47</v>
      </c>
      <c r="AM132" t="s">
        <v>47</v>
      </c>
      <c r="AN132" t="s">
        <v>935</v>
      </c>
      <c r="AO132" t="s">
        <v>243</v>
      </c>
    </row>
    <row r="133" spans="1:41" hidden="1" x14ac:dyDescent="0.25">
      <c r="A133" t="s">
        <v>936</v>
      </c>
      <c r="B133" t="s">
        <v>937</v>
      </c>
      <c r="C133" s="1" t="str">
        <f t="shared" si="8"/>
        <v>21:1061</v>
      </c>
      <c r="D133" s="1" t="str">
        <f t="shared" si="9"/>
        <v>21:0106</v>
      </c>
      <c r="E133" t="s">
        <v>938</v>
      </c>
      <c r="F133" t="s">
        <v>939</v>
      </c>
      <c r="H133">
        <v>49.024808100000001</v>
      </c>
      <c r="I133">
        <v>-118.1144522</v>
      </c>
      <c r="J133" s="1" t="str">
        <f t="shared" si="10"/>
        <v>NGR bulk stream sediment</v>
      </c>
      <c r="K133" s="1" t="str">
        <f t="shared" si="11"/>
        <v>&lt;177 micron (NGR)</v>
      </c>
      <c r="L133">
        <v>8</v>
      </c>
      <c r="M133" t="s">
        <v>157</v>
      </c>
      <c r="N133">
        <v>132</v>
      </c>
      <c r="O133" t="s">
        <v>72</v>
      </c>
      <c r="P133" t="s">
        <v>47</v>
      </c>
      <c r="Q133" t="s">
        <v>602</v>
      </c>
      <c r="R133" t="s">
        <v>164</v>
      </c>
      <c r="S133" t="s">
        <v>237</v>
      </c>
      <c r="T133" t="s">
        <v>209</v>
      </c>
      <c r="U133" t="s">
        <v>386</v>
      </c>
      <c r="V133" t="s">
        <v>105</v>
      </c>
      <c r="W133" t="s">
        <v>123</v>
      </c>
      <c r="X133" t="s">
        <v>52</v>
      </c>
      <c r="Y133" t="s">
        <v>482</v>
      </c>
      <c r="Z133" t="s">
        <v>56</v>
      </c>
      <c r="AA133" t="s">
        <v>46</v>
      </c>
      <c r="AB133" t="s">
        <v>130</v>
      </c>
      <c r="AC133" t="s">
        <v>80</v>
      </c>
      <c r="AD133" t="s">
        <v>291</v>
      </c>
      <c r="AE133" t="s">
        <v>84</v>
      </c>
      <c r="AF133" t="s">
        <v>267</v>
      </c>
      <c r="AG133" t="s">
        <v>855</v>
      </c>
      <c r="AH133" t="s">
        <v>105</v>
      </c>
      <c r="AI133" t="s">
        <v>87</v>
      </c>
      <c r="AJ133" t="s">
        <v>150</v>
      </c>
      <c r="AK133" t="s">
        <v>60</v>
      </c>
      <c r="AL133" t="s">
        <v>47</v>
      </c>
      <c r="AM133" t="s">
        <v>47</v>
      </c>
      <c r="AN133" t="s">
        <v>152</v>
      </c>
      <c r="AO133" t="s">
        <v>141</v>
      </c>
    </row>
    <row r="134" spans="1:41" hidden="1" x14ac:dyDescent="0.25">
      <c r="A134" t="s">
        <v>940</v>
      </c>
      <c r="B134" t="s">
        <v>941</v>
      </c>
      <c r="C134" s="1" t="str">
        <f t="shared" si="8"/>
        <v>21:1061</v>
      </c>
      <c r="D134" s="1" t="str">
        <f t="shared" si="9"/>
        <v>21:0106</v>
      </c>
      <c r="E134" t="s">
        <v>942</v>
      </c>
      <c r="F134" t="s">
        <v>943</v>
      </c>
      <c r="H134">
        <v>49.021508500000003</v>
      </c>
      <c r="I134">
        <v>-118.10295669999999</v>
      </c>
      <c r="J134" s="1" t="str">
        <f t="shared" si="10"/>
        <v>NGR bulk stream sediment</v>
      </c>
      <c r="K134" s="1" t="str">
        <f t="shared" si="11"/>
        <v>&lt;177 micron (NGR)</v>
      </c>
      <c r="L134">
        <v>8</v>
      </c>
      <c r="M134" t="s">
        <v>170</v>
      </c>
      <c r="N134">
        <v>133</v>
      </c>
      <c r="O134" t="s">
        <v>130</v>
      </c>
      <c r="P134" t="s">
        <v>47</v>
      </c>
      <c r="Q134" t="s">
        <v>404</v>
      </c>
      <c r="R134" t="s">
        <v>235</v>
      </c>
      <c r="S134" t="s">
        <v>425</v>
      </c>
      <c r="T134" t="s">
        <v>112</v>
      </c>
      <c r="U134" t="s">
        <v>944</v>
      </c>
      <c r="V134" t="s">
        <v>81</v>
      </c>
      <c r="W134" t="s">
        <v>188</v>
      </c>
      <c r="X134" t="s">
        <v>267</v>
      </c>
      <c r="Y134" t="s">
        <v>146</v>
      </c>
      <c r="Z134" t="s">
        <v>56</v>
      </c>
      <c r="AA134" t="s">
        <v>46</v>
      </c>
      <c r="AB134" t="s">
        <v>122</v>
      </c>
      <c r="AC134" t="s">
        <v>386</v>
      </c>
      <c r="AD134" t="s">
        <v>184</v>
      </c>
      <c r="AE134" t="s">
        <v>84</v>
      </c>
      <c r="AF134" t="s">
        <v>945</v>
      </c>
      <c r="AG134" t="s">
        <v>946</v>
      </c>
      <c r="AH134" t="s">
        <v>130</v>
      </c>
      <c r="AI134" t="s">
        <v>61</v>
      </c>
      <c r="AJ134" t="s">
        <v>127</v>
      </c>
      <c r="AK134" t="s">
        <v>437</v>
      </c>
      <c r="AL134" t="s">
        <v>47</v>
      </c>
      <c r="AM134" t="s">
        <v>47</v>
      </c>
      <c r="AN134" t="s">
        <v>119</v>
      </c>
      <c r="AO134" t="s">
        <v>162</v>
      </c>
    </row>
    <row r="135" spans="1:41" hidden="1" x14ac:dyDescent="0.25">
      <c r="A135" t="s">
        <v>947</v>
      </c>
      <c r="B135" t="s">
        <v>948</v>
      </c>
      <c r="C135" s="1" t="str">
        <f t="shared" si="8"/>
        <v>21:1061</v>
      </c>
      <c r="D135" s="1" t="str">
        <f t="shared" si="9"/>
        <v>21:0106</v>
      </c>
      <c r="E135" t="s">
        <v>949</v>
      </c>
      <c r="F135" t="s">
        <v>950</v>
      </c>
      <c r="H135">
        <v>49.0184681</v>
      </c>
      <c r="I135">
        <v>-118.10007179999999</v>
      </c>
      <c r="J135" s="1" t="str">
        <f t="shared" si="10"/>
        <v>NGR bulk stream sediment</v>
      </c>
      <c r="K135" s="1" t="str">
        <f t="shared" si="11"/>
        <v>&lt;177 micron (NGR)</v>
      </c>
      <c r="L135">
        <v>8</v>
      </c>
      <c r="M135" t="s">
        <v>180</v>
      </c>
      <c r="N135">
        <v>134</v>
      </c>
      <c r="O135" t="s">
        <v>105</v>
      </c>
      <c r="P135" t="s">
        <v>47</v>
      </c>
      <c r="Q135" t="s">
        <v>404</v>
      </c>
      <c r="R135" t="s">
        <v>455</v>
      </c>
      <c r="S135" t="s">
        <v>372</v>
      </c>
      <c r="T135" t="s">
        <v>82</v>
      </c>
      <c r="U135" t="s">
        <v>438</v>
      </c>
      <c r="V135" t="s">
        <v>105</v>
      </c>
      <c r="W135" t="s">
        <v>412</v>
      </c>
      <c r="X135" t="s">
        <v>175</v>
      </c>
      <c r="Y135" t="s">
        <v>425</v>
      </c>
      <c r="Z135" t="s">
        <v>56</v>
      </c>
      <c r="AA135" t="s">
        <v>46</v>
      </c>
      <c r="AB135" t="s">
        <v>122</v>
      </c>
      <c r="AC135" t="s">
        <v>59</v>
      </c>
      <c r="AD135" t="s">
        <v>146</v>
      </c>
      <c r="AE135" t="s">
        <v>199</v>
      </c>
      <c r="AF135" t="s">
        <v>66</v>
      </c>
      <c r="AG135" t="s">
        <v>823</v>
      </c>
      <c r="AH135" t="s">
        <v>412</v>
      </c>
      <c r="AI135" t="s">
        <v>105</v>
      </c>
      <c r="AJ135" t="s">
        <v>293</v>
      </c>
      <c r="AK135" t="s">
        <v>330</v>
      </c>
      <c r="AL135" t="s">
        <v>47</v>
      </c>
      <c r="AM135" t="s">
        <v>47</v>
      </c>
      <c r="AN135" t="s">
        <v>234</v>
      </c>
      <c r="AO135" t="s">
        <v>187</v>
      </c>
    </row>
    <row r="136" spans="1:41" hidden="1" x14ac:dyDescent="0.25">
      <c r="A136" t="s">
        <v>951</v>
      </c>
      <c r="B136" t="s">
        <v>952</v>
      </c>
      <c r="C136" s="1" t="str">
        <f t="shared" si="8"/>
        <v>21:1061</v>
      </c>
      <c r="D136" s="1" t="str">
        <f t="shared" si="9"/>
        <v>21:0106</v>
      </c>
      <c r="E136" t="s">
        <v>953</v>
      </c>
      <c r="F136" t="s">
        <v>954</v>
      </c>
      <c r="H136">
        <v>49.035166199999999</v>
      </c>
      <c r="I136">
        <v>-118.0943384</v>
      </c>
      <c r="J136" s="1" t="str">
        <f t="shared" si="10"/>
        <v>NGR bulk stream sediment</v>
      </c>
      <c r="K136" s="1" t="str">
        <f t="shared" si="11"/>
        <v>&lt;177 micron (NGR)</v>
      </c>
      <c r="L136">
        <v>8</v>
      </c>
      <c r="M136" t="s">
        <v>195</v>
      </c>
      <c r="N136">
        <v>135</v>
      </c>
      <c r="O136" t="s">
        <v>105</v>
      </c>
      <c r="P136" t="s">
        <v>47</v>
      </c>
      <c r="Q136" t="s">
        <v>481</v>
      </c>
      <c r="R136" t="s">
        <v>102</v>
      </c>
      <c r="S136" t="s">
        <v>196</v>
      </c>
      <c r="T136" t="s">
        <v>269</v>
      </c>
      <c r="U136" t="s">
        <v>543</v>
      </c>
      <c r="V136" t="s">
        <v>235</v>
      </c>
      <c r="W136" t="s">
        <v>55</v>
      </c>
      <c r="X136" t="s">
        <v>131</v>
      </c>
      <c r="Y136" t="s">
        <v>463</v>
      </c>
      <c r="Z136" t="s">
        <v>56</v>
      </c>
      <c r="AA136" t="s">
        <v>46</v>
      </c>
      <c r="AB136" t="s">
        <v>161</v>
      </c>
      <c r="AC136" t="s">
        <v>306</v>
      </c>
      <c r="AD136" t="s">
        <v>184</v>
      </c>
      <c r="AE136" t="s">
        <v>199</v>
      </c>
      <c r="AF136" t="s">
        <v>746</v>
      </c>
      <c r="AG136" t="s">
        <v>321</v>
      </c>
      <c r="AH136" t="s">
        <v>319</v>
      </c>
      <c r="AI136" t="s">
        <v>173</v>
      </c>
      <c r="AJ136" t="s">
        <v>955</v>
      </c>
      <c r="AK136" t="s">
        <v>108</v>
      </c>
      <c r="AL136" t="s">
        <v>47</v>
      </c>
      <c r="AM136" t="s">
        <v>122</v>
      </c>
      <c r="AN136" t="s">
        <v>956</v>
      </c>
      <c r="AO136" t="s">
        <v>80</v>
      </c>
    </row>
    <row r="137" spans="1:41" hidden="1" x14ac:dyDescent="0.25">
      <c r="A137" t="s">
        <v>957</v>
      </c>
      <c r="B137" t="s">
        <v>958</v>
      </c>
      <c r="C137" s="1" t="str">
        <f t="shared" si="8"/>
        <v>21:1061</v>
      </c>
      <c r="D137" s="1" t="str">
        <f t="shared" si="9"/>
        <v>21:0106</v>
      </c>
      <c r="E137" t="s">
        <v>959</v>
      </c>
      <c r="F137" t="s">
        <v>960</v>
      </c>
      <c r="H137">
        <v>49.030192200000002</v>
      </c>
      <c r="I137">
        <v>-118.0750346</v>
      </c>
      <c r="J137" s="1" t="str">
        <f t="shared" si="10"/>
        <v>NGR bulk stream sediment</v>
      </c>
      <c r="K137" s="1" t="str">
        <f t="shared" si="11"/>
        <v>&lt;177 micron (NGR)</v>
      </c>
      <c r="L137">
        <v>8</v>
      </c>
      <c r="M137" t="s">
        <v>205</v>
      </c>
      <c r="N137">
        <v>136</v>
      </c>
      <c r="O137" t="s">
        <v>64</v>
      </c>
      <c r="P137" t="s">
        <v>103</v>
      </c>
      <c r="Q137" t="s">
        <v>404</v>
      </c>
      <c r="R137" t="s">
        <v>60</v>
      </c>
      <c r="S137" t="s">
        <v>508</v>
      </c>
      <c r="T137" t="s">
        <v>99</v>
      </c>
      <c r="U137" t="s">
        <v>438</v>
      </c>
      <c r="V137" t="s">
        <v>101</v>
      </c>
      <c r="W137" t="s">
        <v>224</v>
      </c>
      <c r="X137" t="s">
        <v>175</v>
      </c>
      <c r="Y137" t="s">
        <v>391</v>
      </c>
      <c r="Z137" t="s">
        <v>56</v>
      </c>
      <c r="AA137" t="s">
        <v>47</v>
      </c>
      <c r="AB137" t="s">
        <v>161</v>
      </c>
      <c r="AC137" t="s">
        <v>243</v>
      </c>
      <c r="AD137" t="s">
        <v>226</v>
      </c>
      <c r="AE137" t="s">
        <v>199</v>
      </c>
      <c r="AF137" t="s">
        <v>66</v>
      </c>
      <c r="AG137" t="s">
        <v>352</v>
      </c>
      <c r="AH137" t="s">
        <v>242</v>
      </c>
      <c r="AI137" t="s">
        <v>81</v>
      </c>
      <c r="AJ137" t="s">
        <v>961</v>
      </c>
      <c r="AK137" t="s">
        <v>85</v>
      </c>
      <c r="AL137" t="s">
        <v>47</v>
      </c>
      <c r="AM137" t="s">
        <v>47</v>
      </c>
      <c r="AN137" t="s">
        <v>548</v>
      </c>
      <c r="AO137" t="s">
        <v>186</v>
      </c>
    </row>
    <row r="138" spans="1:41" hidden="1" x14ac:dyDescent="0.25">
      <c r="A138" t="s">
        <v>962</v>
      </c>
      <c r="B138" t="s">
        <v>963</v>
      </c>
      <c r="C138" s="1" t="str">
        <f t="shared" si="8"/>
        <v>21:1061</v>
      </c>
      <c r="D138" s="1" t="str">
        <f t="shared" si="9"/>
        <v>21:0106</v>
      </c>
      <c r="E138" t="s">
        <v>964</v>
      </c>
      <c r="F138" t="s">
        <v>965</v>
      </c>
      <c r="H138">
        <v>49.021222700000003</v>
      </c>
      <c r="I138">
        <v>-118.01740460000001</v>
      </c>
      <c r="J138" s="1" t="str">
        <f t="shared" si="10"/>
        <v>NGR bulk stream sediment</v>
      </c>
      <c r="K138" s="1" t="str">
        <f t="shared" si="11"/>
        <v>&lt;177 micron (NGR)</v>
      </c>
      <c r="L138">
        <v>8</v>
      </c>
      <c r="M138" t="s">
        <v>214</v>
      </c>
      <c r="N138">
        <v>137</v>
      </c>
      <c r="O138" t="s">
        <v>101</v>
      </c>
      <c r="P138" t="s">
        <v>47</v>
      </c>
      <c r="Q138" t="s">
        <v>548</v>
      </c>
      <c r="R138" t="s">
        <v>52</v>
      </c>
      <c r="S138" t="s">
        <v>89</v>
      </c>
      <c r="T138" t="s">
        <v>127</v>
      </c>
      <c r="U138" t="s">
        <v>457</v>
      </c>
      <c r="V138" t="s">
        <v>206</v>
      </c>
      <c r="W138" t="s">
        <v>151</v>
      </c>
      <c r="X138" t="s">
        <v>145</v>
      </c>
      <c r="Y138" t="s">
        <v>207</v>
      </c>
      <c r="Z138" t="s">
        <v>56</v>
      </c>
      <c r="AA138" t="s">
        <v>47</v>
      </c>
      <c r="AB138" t="s">
        <v>173</v>
      </c>
      <c r="AC138" t="s">
        <v>145</v>
      </c>
      <c r="AD138" t="s">
        <v>425</v>
      </c>
      <c r="AE138" t="s">
        <v>84</v>
      </c>
      <c r="AF138" t="s">
        <v>58</v>
      </c>
      <c r="AG138" t="s">
        <v>735</v>
      </c>
      <c r="AH138" t="s">
        <v>307</v>
      </c>
      <c r="AI138" t="s">
        <v>61</v>
      </c>
      <c r="AJ138" t="s">
        <v>966</v>
      </c>
      <c r="AK138" t="s">
        <v>175</v>
      </c>
      <c r="AL138" t="s">
        <v>47</v>
      </c>
      <c r="AM138" t="s">
        <v>47</v>
      </c>
      <c r="AN138" t="s">
        <v>481</v>
      </c>
      <c r="AO138" t="s">
        <v>90</v>
      </c>
    </row>
    <row r="139" spans="1:41" hidden="1" x14ac:dyDescent="0.25">
      <c r="A139" t="s">
        <v>967</v>
      </c>
      <c r="B139" t="s">
        <v>968</v>
      </c>
      <c r="C139" s="1" t="str">
        <f t="shared" si="8"/>
        <v>21:1061</v>
      </c>
      <c r="D139" s="1" t="str">
        <f t="shared" si="9"/>
        <v>21:0106</v>
      </c>
      <c r="E139" t="s">
        <v>969</v>
      </c>
      <c r="F139" t="s">
        <v>970</v>
      </c>
      <c r="H139">
        <v>49.025605900000002</v>
      </c>
      <c r="I139">
        <v>-118.014129</v>
      </c>
      <c r="J139" s="1" t="str">
        <f t="shared" si="10"/>
        <v>NGR bulk stream sediment</v>
      </c>
      <c r="K139" s="1" t="str">
        <f t="shared" si="11"/>
        <v>&lt;177 micron (NGR)</v>
      </c>
      <c r="L139">
        <v>8</v>
      </c>
      <c r="M139" t="s">
        <v>223</v>
      </c>
      <c r="N139">
        <v>138</v>
      </c>
      <c r="O139" t="s">
        <v>235</v>
      </c>
      <c r="P139" t="s">
        <v>51</v>
      </c>
      <c r="Q139" t="s">
        <v>588</v>
      </c>
      <c r="R139" t="s">
        <v>412</v>
      </c>
      <c r="S139" t="s">
        <v>695</v>
      </c>
      <c r="T139" t="s">
        <v>267</v>
      </c>
      <c r="U139" t="s">
        <v>226</v>
      </c>
      <c r="V139" t="s">
        <v>142</v>
      </c>
      <c r="W139" t="s">
        <v>73</v>
      </c>
      <c r="X139" t="s">
        <v>99</v>
      </c>
      <c r="Y139" t="s">
        <v>207</v>
      </c>
      <c r="Z139" t="s">
        <v>56</v>
      </c>
      <c r="AA139" t="s">
        <v>47</v>
      </c>
      <c r="AB139" t="s">
        <v>206</v>
      </c>
      <c r="AC139" t="s">
        <v>269</v>
      </c>
      <c r="AD139" t="s">
        <v>89</v>
      </c>
      <c r="AE139" t="s">
        <v>62</v>
      </c>
      <c r="AF139" t="s">
        <v>58</v>
      </c>
      <c r="AG139" t="s">
        <v>971</v>
      </c>
      <c r="AH139" t="s">
        <v>330</v>
      </c>
      <c r="AI139" t="s">
        <v>110</v>
      </c>
      <c r="AJ139" t="s">
        <v>972</v>
      </c>
      <c r="AK139" t="s">
        <v>209</v>
      </c>
      <c r="AL139" t="s">
        <v>122</v>
      </c>
      <c r="AM139" t="s">
        <v>47</v>
      </c>
      <c r="AN139" t="s">
        <v>481</v>
      </c>
      <c r="AO139" t="s">
        <v>90</v>
      </c>
    </row>
    <row r="140" spans="1:41" hidden="1" x14ac:dyDescent="0.25">
      <c r="A140" t="s">
        <v>973</v>
      </c>
      <c r="B140" t="s">
        <v>974</v>
      </c>
      <c r="C140" s="1" t="str">
        <f t="shared" si="8"/>
        <v>21:1061</v>
      </c>
      <c r="D140" s="1" t="str">
        <f t="shared" si="9"/>
        <v>21:0106</v>
      </c>
      <c r="E140" t="s">
        <v>975</v>
      </c>
      <c r="F140" t="s">
        <v>976</v>
      </c>
      <c r="H140">
        <v>49.059556600000001</v>
      </c>
      <c r="I140">
        <v>-118.0999535</v>
      </c>
      <c r="J140" s="1" t="str">
        <f t="shared" si="10"/>
        <v>NGR bulk stream sediment</v>
      </c>
      <c r="K140" s="1" t="str">
        <f t="shared" si="11"/>
        <v>&lt;177 micron (NGR)</v>
      </c>
      <c r="L140">
        <v>8</v>
      </c>
      <c r="M140" t="s">
        <v>233</v>
      </c>
      <c r="N140">
        <v>139</v>
      </c>
      <c r="O140" t="s">
        <v>64</v>
      </c>
      <c r="P140" t="s">
        <v>47</v>
      </c>
      <c r="Q140" t="s">
        <v>417</v>
      </c>
      <c r="R140" t="s">
        <v>81</v>
      </c>
      <c r="S140" t="s">
        <v>915</v>
      </c>
      <c r="T140" t="s">
        <v>49</v>
      </c>
      <c r="U140" t="s">
        <v>431</v>
      </c>
      <c r="V140" t="s">
        <v>101</v>
      </c>
      <c r="W140" t="s">
        <v>238</v>
      </c>
      <c r="X140" t="s">
        <v>50</v>
      </c>
      <c r="Y140" t="s">
        <v>977</v>
      </c>
      <c r="Z140" t="s">
        <v>56</v>
      </c>
      <c r="AA140" t="s">
        <v>46</v>
      </c>
      <c r="AB140" t="s">
        <v>206</v>
      </c>
      <c r="AC140" t="s">
        <v>186</v>
      </c>
      <c r="AD140" t="s">
        <v>226</v>
      </c>
      <c r="AE140" t="s">
        <v>199</v>
      </c>
      <c r="AF140" t="s">
        <v>766</v>
      </c>
      <c r="AG140" t="s">
        <v>882</v>
      </c>
      <c r="AH140" t="s">
        <v>111</v>
      </c>
      <c r="AI140" t="s">
        <v>125</v>
      </c>
      <c r="AJ140" t="s">
        <v>90</v>
      </c>
      <c r="AK140" t="s">
        <v>330</v>
      </c>
      <c r="AL140" t="s">
        <v>47</v>
      </c>
      <c r="AM140" t="s">
        <v>122</v>
      </c>
      <c r="AN140" t="s">
        <v>548</v>
      </c>
      <c r="AO140" t="s">
        <v>243</v>
      </c>
    </row>
    <row r="141" spans="1:41" hidden="1" x14ac:dyDescent="0.25">
      <c r="A141" t="s">
        <v>978</v>
      </c>
      <c r="B141" t="s">
        <v>979</v>
      </c>
      <c r="C141" s="1" t="str">
        <f t="shared" si="8"/>
        <v>21:1061</v>
      </c>
      <c r="D141" s="1" t="str">
        <f t="shared" si="9"/>
        <v>21:0106</v>
      </c>
      <c r="E141" t="s">
        <v>980</v>
      </c>
      <c r="F141" t="s">
        <v>981</v>
      </c>
      <c r="H141">
        <v>49.063636000000002</v>
      </c>
      <c r="I141">
        <v>-118.10330190000001</v>
      </c>
      <c r="J141" s="1" t="str">
        <f t="shared" si="10"/>
        <v>NGR bulk stream sediment</v>
      </c>
      <c r="K141" s="1" t="str">
        <f t="shared" si="11"/>
        <v>&lt;177 micron (NGR)</v>
      </c>
      <c r="L141">
        <v>8</v>
      </c>
      <c r="M141" t="s">
        <v>248</v>
      </c>
      <c r="N141">
        <v>140</v>
      </c>
      <c r="O141" t="s">
        <v>64</v>
      </c>
      <c r="P141" t="s">
        <v>47</v>
      </c>
      <c r="Q141" t="s">
        <v>417</v>
      </c>
      <c r="R141" t="s">
        <v>412</v>
      </c>
      <c r="S141" t="s">
        <v>638</v>
      </c>
      <c r="T141" t="s">
        <v>90</v>
      </c>
      <c r="U141" t="s">
        <v>226</v>
      </c>
      <c r="V141" t="s">
        <v>105</v>
      </c>
      <c r="W141" t="s">
        <v>129</v>
      </c>
      <c r="X141" t="s">
        <v>217</v>
      </c>
      <c r="Y141" t="s">
        <v>982</v>
      </c>
      <c r="Z141" t="s">
        <v>56</v>
      </c>
      <c r="AA141" t="s">
        <v>47</v>
      </c>
      <c r="AB141" t="s">
        <v>60</v>
      </c>
      <c r="AC141" t="s">
        <v>90</v>
      </c>
      <c r="AD141" t="s">
        <v>438</v>
      </c>
      <c r="AE141" t="s">
        <v>84</v>
      </c>
      <c r="AF141" t="s">
        <v>175</v>
      </c>
      <c r="AG141" t="s">
        <v>983</v>
      </c>
      <c r="AH141" t="s">
        <v>292</v>
      </c>
      <c r="AI141" t="s">
        <v>63</v>
      </c>
      <c r="AJ141" t="s">
        <v>984</v>
      </c>
      <c r="AK141" t="s">
        <v>55</v>
      </c>
      <c r="AL141" t="s">
        <v>47</v>
      </c>
      <c r="AM141" t="s">
        <v>122</v>
      </c>
      <c r="AN141" t="s">
        <v>548</v>
      </c>
      <c r="AO141" t="s">
        <v>239</v>
      </c>
    </row>
    <row r="142" spans="1:41" hidden="1" x14ac:dyDescent="0.25">
      <c r="A142" t="s">
        <v>985</v>
      </c>
      <c r="B142" t="s">
        <v>986</v>
      </c>
      <c r="C142" s="1" t="str">
        <f t="shared" si="8"/>
        <v>21:1061</v>
      </c>
      <c r="D142" s="1" t="str">
        <f t="shared" si="9"/>
        <v>21:0106</v>
      </c>
      <c r="E142" t="s">
        <v>987</v>
      </c>
      <c r="F142" t="s">
        <v>988</v>
      </c>
      <c r="H142">
        <v>49.069295799999999</v>
      </c>
      <c r="I142">
        <v>-118.1078909</v>
      </c>
      <c r="J142" s="1" t="str">
        <f t="shared" si="10"/>
        <v>NGR bulk stream sediment</v>
      </c>
      <c r="K142" s="1" t="str">
        <f t="shared" si="11"/>
        <v>&lt;177 micron (NGR)</v>
      </c>
      <c r="L142">
        <v>8</v>
      </c>
      <c r="M142" t="s">
        <v>256</v>
      </c>
      <c r="N142">
        <v>141</v>
      </c>
      <c r="O142" t="s">
        <v>125</v>
      </c>
      <c r="P142" t="s">
        <v>122</v>
      </c>
      <c r="Q142" t="s">
        <v>444</v>
      </c>
      <c r="R142" t="s">
        <v>122</v>
      </c>
      <c r="S142" t="s">
        <v>318</v>
      </c>
      <c r="T142" t="s">
        <v>49</v>
      </c>
      <c r="U142" t="s">
        <v>425</v>
      </c>
      <c r="V142" t="s">
        <v>63</v>
      </c>
      <c r="W142" t="s">
        <v>439</v>
      </c>
      <c r="X142" t="s">
        <v>197</v>
      </c>
      <c r="Y142" t="s">
        <v>989</v>
      </c>
      <c r="Z142" t="s">
        <v>56</v>
      </c>
      <c r="AA142" t="s">
        <v>47</v>
      </c>
      <c r="AB142" t="s">
        <v>455</v>
      </c>
      <c r="AC142" t="s">
        <v>225</v>
      </c>
      <c r="AD142" t="s">
        <v>237</v>
      </c>
      <c r="AE142" t="s">
        <v>199</v>
      </c>
      <c r="AF142" t="s">
        <v>66</v>
      </c>
      <c r="AG142" t="s">
        <v>990</v>
      </c>
      <c r="AH142" t="s">
        <v>55</v>
      </c>
      <c r="AI142" t="s">
        <v>161</v>
      </c>
      <c r="AJ142" t="s">
        <v>991</v>
      </c>
      <c r="AK142" t="s">
        <v>127</v>
      </c>
      <c r="AL142" t="s">
        <v>47</v>
      </c>
      <c r="AM142" t="s">
        <v>122</v>
      </c>
      <c r="AN142" t="s">
        <v>992</v>
      </c>
      <c r="AO142" t="s">
        <v>462</v>
      </c>
    </row>
    <row r="143" spans="1:41" hidden="1" x14ac:dyDescent="0.25">
      <c r="A143" t="s">
        <v>993</v>
      </c>
      <c r="B143" t="s">
        <v>994</v>
      </c>
      <c r="C143" s="1" t="str">
        <f t="shared" si="8"/>
        <v>21:1061</v>
      </c>
      <c r="D143" s="1" t="str">
        <f t="shared" si="9"/>
        <v>21:0106</v>
      </c>
      <c r="E143" t="s">
        <v>995</v>
      </c>
      <c r="F143" t="s">
        <v>996</v>
      </c>
      <c r="H143">
        <v>49.210541399999997</v>
      </c>
      <c r="I143">
        <v>-118.70316800000001</v>
      </c>
      <c r="J143" s="1" t="str">
        <f t="shared" si="10"/>
        <v>NGR bulk stream sediment</v>
      </c>
      <c r="K143" s="1" t="str">
        <f t="shared" si="11"/>
        <v>&lt;177 micron (NGR)</v>
      </c>
      <c r="L143">
        <v>8</v>
      </c>
      <c r="M143" t="s">
        <v>265</v>
      </c>
      <c r="N143">
        <v>142</v>
      </c>
      <c r="O143" t="s">
        <v>105</v>
      </c>
      <c r="P143" t="s">
        <v>47</v>
      </c>
      <c r="Q143" t="s">
        <v>417</v>
      </c>
      <c r="R143" t="s">
        <v>242</v>
      </c>
      <c r="S143" t="s">
        <v>391</v>
      </c>
      <c r="T143" t="s">
        <v>108</v>
      </c>
      <c r="U143" t="s">
        <v>329</v>
      </c>
      <c r="V143" t="s">
        <v>139</v>
      </c>
      <c r="W143" t="s">
        <v>130</v>
      </c>
      <c r="X143" t="s">
        <v>137</v>
      </c>
      <c r="Y143" t="s">
        <v>431</v>
      </c>
      <c r="Z143" t="s">
        <v>56</v>
      </c>
      <c r="AA143" t="s">
        <v>47</v>
      </c>
      <c r="AB143" t="s">
        <v>161</v>
      </c>
      <c r="AC143" t="s">
        <v>217</v>
      </c>
      <c r="AD143" t="s">
        <v>146</v>
      </c>
      <c r="AE143" t="s">
        <v>56</v>
      </c>
      <c r="AF143" t="s">
        <v>55</v>
      </c>
      <c r="AG143" t="s">
        <v>997</v>
      </c>
      <c r="AH143" t="s">
        <v>87</v>
      </c>
      <c r="AI143" t="s">
        <v>87</v>
      </c>
      <c r="AJ143" t="s">
        <v>352</v>
      </c>
      <c r="AK143" t="s">
        <v>76</v>
      </c>
      <c r="AL143" t="s">
        <v>47</v>
      </c>
      <c r="AM143" t="s">
        <v>47</v>
      </c>
      <c r="AN143" t="s">
        <v>780</v>
      </c>
      <c r="AO143" t="s">
        <v>82</v>
      </c>
    </row>
    <row r="144" spans="1:41" hidden="1" x14ac:dyDescent="0.25">
      <c r="A144" t="s">
        <v>998</v>
      </c>
      <c r="B144" t="s">
        <v>999</v>
      </c>
      <c r="C144" s="1" t="str">
        <f t="shared" si="8"/>
        <v>21:1061</v>
      </c>
      <c r="D144" s="1" t="str">
        <f t="shared" si="9"/>
        <v>21:0106</v>
      </c>
      <c r="E144" t="s">
        <v>1000</v>
      </c>
      <c r="F144" t="s">
        <v>1001</v>
      </c>
      <c r="H144">
        <v>49.246646699999999</v>
      </c>
      <c r="I144">
        <v>-118.7330856</v>
      </c>
      <c r="J144" s="1" t="str">
        <f t="shared" si="10"/>
        <v>NGR bulk stream sediment</v>
      </c>
      <c r="K144" s="1" t="str">
        <f t="shared" si="11"/>
        <v>&lt;177 micron (NGR)</v>
      </c>
      <c r="L144">
        <v>8</v>
      </c>
      <c r="M144" t="s">
        <v>1002</v>
      </c>
      <c r="N144">
        <v>143</v>
      </c>
      <c r="O144" t="s">
        <v>173</v>
      </c>
      <c r="P144" t="s">
        <v>47</v>
      </c>
      <c r="Q144" t="s">
        <v>404</v>
      </c>
      <c r="R144" t="s">
        <v>292</v>
      </c>
      <c r="S144" t="s">
        <v>207</v>
      </c>
      <c r="T144" t="s">
        <v>52</v>
      </c>
      <c r="U144" t="s">
        <v>239</v>
      </c>
      <c r="V144" t="s">
        <v>235</v>
      </c>
      <c r="W144" t="s">
        <v>173</v>
      </c>
      <c r="X144" t="s">
        <v>52</v>
      </c>
      <c r="Y144" t="s">
        <v>237</v>
      </c>
      <c r="Z144" t="s">
        <v>56</v>
      </c>
      <c r="AA144" t="s">
        <v>47</v>
      </c>
      <c r="AB144" t="s">
        <v>78</v>
      </c>
      <c r="AC144" t="s">
        <v>108</v>
      </c>
      <c r="AD144" t="s">
        <v>399</v>
      </c>
      <c r="AE144" t="s">
        <v>56</v>
      </c>
      <c r="AF144" t="s">
        <v>148</v>
      </c>
      <c r="AG144" t="s">
        <v>76</v>
      </c>
      <c r="AH144" t="s">
        <v>87</v>
      </c>
      <c r="AI144" t="s">
        <v>174</v>
      </c>
      <c r="AJ144" t="s">
        <v>66</v>
      </c>
      <c r="AK144" t="s">
        <v>108</v>
      </c>
      <c r="AL144" t="s">
        <v>47</v>
      </c>
      <c r="AM144" t="s">
        <v>47</v>
      </c>
      <c r="AN144" t="s">
        <v>196</v>
      </c>
      <c r="AO144" t="s">
        <v>217</v>
      </c>
    </row>
    <row r="145" spans="1:41" hidden="1" x14ac:dyDescent="0.25">
      <c r="A145" t="s">
        <v>1003</v>
      </c>
      <c r="B145" t="s">
        <v>1004</v>
      </c>
      <c r="C145" s="1" t="str">
        <f t="shared" si="8"/>
        <v>21:1061</v>
      </c>
      <c r="D145" s="1" t="str">
        <f t="shared" si="9"/>
        <v>21:0106</v>
      </c>
      <c r="E145" t="s">
        <v>1005</v>
      </c>
      <c r="F145" t="s">
        <v>1006</v>
      </c>
      <c r="H145">
        <v>49.203825999999999</v>
      </c>
      <c r="I145">
        <v>-118.70833279999999</v>
      </c>
      <c r="J145" s="1" t="str">
        <f t="shared" si="10"/>
        <v>NGR bulk stream sediment</v>
      </c>
      <c r="K145" s="1" t="str">
        <f t="shared" si="11"/>
        <v>&lt;177 micron (NGR)</v>
      </c>
      <c r="L145">
        <v>8</v>
      </c>
      <c r="M145" t="s">
        <v>1007</v>
      </c>
      <c r="N145">
        <v>144</v>
      </c>
      <c r="O145" t="s">
        <v>257</v>
      </c>
      <c r="P145" t="s">
        <v>47</v>
      </c>
      <c r="Q145" t="s">
        <v>481</v>
      </c>
      <c r="R145" t="s">
        <v>55</v>
      </c>
      <c r="S145" t="s">
        <v>350</v>
      </c>
      <c r="T145" t="s">
        <v>330</v>
      </c>
      <c r="U145" t="s">
        <v>124</v>
      </c>
      <c r="V145" t="s">
        <v>47</v>
      </c>
      <c r="W145" t="s">
        <v>78</v>
      </c>
      <c r="X145" t="s">
        <v>73</v>
      </c>
      <c r="Y145" t="s">
        <v>342</v>
      </c>
      <c r="Z145" t="s">
        <v>56</v>
      </c>
      <c r="AA145" t="s">
        <v>47</v>
      </c>
      <c r="AB145" t="s">
        <v>161</v>
      </c>
      <c r="AC145" t="s">
        <v>58</v>
      </c>
      <c r="AD145" t="s">
        <v>507</v>
      </c>
      <c r="AE145" t="s">
        <v>84</v>
      </c>
      <c r="AF145" t="s">
        <v>330</v>
      </c>
      <c r="AG145" t="s">
        <v>238</v>
      </c>
      <c r="AH145" t="s">
        <v>174</v>
      </c>
      <c r="AI145" t="s">
        <v>198</v>
      </c>
      <c r="AJ145" t="s">
        <v>58</v>
      </c>
      <c r="AK145" t="s">
        <v>86</v>
      </c>
      <c r="AL145" t="s">
        <v>47</v>
      </c>
      <c r="AM145" t="s">
        <v>47</v>
      </c>
      <c r="AN145" t="s">
        <v>345</v>
      </c>
      <c r="AO145" t="s">
        <v>165</v>
      </c>
    </row>
    <row r="146" spans="1:41" hidden="1" x14ac:dyDescent="0.25">
      <c r="A146" t="s">
        <v>1008</v>
      </c>
      <c r="B146" t="s">
        <v>1009</v>
      </c>
      <c r="C146" s="1" t="str">
        <f t="shared" si="8"/>
        <v>21:1061</v>
      </c>
      <c r="D146" s="1" t="str">
        <f t="shared" si="9"/>
        <v>21:0106</v>
      </c>
      <c r="E146" t="s">
        <v>1010</v>
      </c>
      <c r="F146" t="s">
        <v>1011</v>
      </c>
      <c r="H146">
        <v>49.213836299999997</v>
      </c>
      <c r="I146">
        <v>-118.7278191</v>
      </c>
      <c r="J146" s="1" t="str">
        <f t="shared" si="10"/>
        <v>NGR bulk stream sediment</v>
      </c>
      <c r="K146" s="1" t="str">
        <f t="shared" si="11"/>
        <v>&lt;177 micron (NGR)</v>
      </c>
      <c r="L146">
        <v>9</v>
      </c>
      <c r="M146" t="s">
        <v>45</v>
      </c>
      <c r="N146">
        <v>145</v>
      </c>
      <c r="O146" t="s">
        <v>142</v>
      </c>
      <c r="P146" t="s">
        <v>137</v>
      </c>
      <c r="Q146" t="s">
        <v>817</v>
      </c>
      <c r="R146" t="s">
        <v>217</v>
      </c>
      <c r="S146" t="s">
        <v>268</v>
      </c>
      <c r="T146" t="s">
        <v>55</v>
      </c>
      <c r="U146" t="s">
        <v>160</v>
      </c>
      <c r="V146" t="s">
        <v>122</v>
      </c>
      <c r="W146" t="s">
        <v>60</v>
      </c>
      <c r="X146" t="s">
        <v>52</v>
      </c>
      <c r="Y146" t="s">
        <v>226</v>
      </c>
      <c r="Z146" t="s">
        <v>56</v>
      </c>
      <c r="AA146" t="s">
        <v>46</v>
      </c>
      <c r="AB146" t="s">
        <v>235</v>
      </c>
      <c r="AC146" t="s">
        <v>269</v>
      </c>
      <c r="AD146" t="s">
        <v>538</v>
      </c>
      <c r="AE146" t="s">
        <v>84</v>
      </c>
      <c r="AF146" t="s">
        <v>55</v>
      </c>
      <c r="AG146" t="s">
        <v>1012</v>
      </c>
      <c r="AH146" t="s">
        <v>149</v>
      </c>
      <c r="AI146" t="s">
        <v>64</v>
      </c>
      <c r="AJ146" t="s">
        <v>209</v>
      </c>
      <c r="AK146" t="s">
        <v>108</v>
      </c>
      <c r="AL146" t="s">
        <v>47</v>
      </c>
      <c r="AM146" t="s">
        <v>122</v>
      </c>
      <c r="AN146" t="s">
        <v>920</v>
      </c>
      <c r="AO146" t="s">
        <v>127</v>
      </c>
    </row>
    <row r="147" spans="1:41" hidden="1" x14ac:dyDescent="0.25">
      <c r="A147" t="s">
        <v>1013</v>
      </c>
      <c r="B147" t="s">
        <v>1014</v>
      </c>
      <c r="C147" s="1" t="str">
        <f t="shared" si="8"/>
        <v>21:1061</v>
      </c>
      <c r="D147" s="1" t="str">
        <f t="shared" si="9"/>
        <v>21:0106</v>
      </c>
      <c r="E147" t="s">
        <v>1015</v>
      </c>
      <c r="F147" t="s">
        <v>1016</v>
      </c>
      <c r="H147">
        <v>49.201034200000002</v>
      </c>
      <c r="I147">
        <v>-118.77465170000001</v>
      </c>
      <c r="J147" s="1" t="str">
        <f t="shared" si="10"/>
        <v>NGR bulk stream sediment</v>
      </c>
      <c r="K147" s="1" t="str">
        <f t="shared" si="11"/>
        <v>&lt;177 micron (NGR)</v>
      </c>
      <c r="L147">
        <v>9</v>
      </c>
      <c r="M147" t="s">
        <v>71</v>
      </c>
      <c r="N147">
        <v>146</v>
      </c>
      <c r="O147" t="s">
        <v>101</v>
      </c>
      <c r="P147" t="s">
        <v>122</v>
      </c>
      <c r="Q147" t="s">
        <v>481</v>
      </c>
      <c r="R147" t="s">
        <v>242</v>
      </c>
      <c r="S147" t="s">
        <v>146</v>
      </c>
      <c r="T147" t="s">
        <v>85</v>
      </c>
      <c r="U147" t="s">
        <v>583</v>
      </c>
      <c r="V147" t="s">
        <v>79</v>
      </c>
      <c r="W147" t="s">
        <v>200</v>
      </c>
      <c r="X147" t="s">
        <v>58</v>
      </c>
      <c r="Y147" t="s">
        <v>146</v>
      </c>
      <c r="Z147" t="s">
        <v>56</v>
      </c>
      <c r="AA147" t="s">
        <v>46</v>
      </c>
      <c r="AB147" t="s">
        <v>139</v>
      </c>
      <c r="AC147" t="s">
        <v>306</v>
      </c>
      <c r="AD147" t="s">
        <v>146</v>
      </c>
      <c r="AE147" t="s">
        <v>199</v>
      </c>
      <c r="AF147" t="s">
        <v>55</v>
      </c>
      <c r="AG147" t="s">
        <v>1017</v>
      </c>
      <c r="AH147" t="s">
        <v>110</v>
      </c>
      <c r="AI147" t="s">
        <v>110</v>
      </c>
      <c r="AJ147" t="s">
        <v>267</v>
      </c>
      <c r="AK147" t="s">
        <v>108</v>
      </c>
      <c r="AL147" t="s">
        <v>47</v>
      </c>
      <c r="AM147" t="s">
        <v>47</v>
      </c>
      <c r="AN147" t="s">
        <v>592</v>
      </c>
      <c r="AO147" t="s">
        <v>131</v>
      </c>
    </row>
    <row r="148" spans="1:41" hidden="1" x14ac:dyDescent="0.25">
      <c r="A148" t="s">
        <v>1018</v>
      </c>
      <c r="B148" t="s">
        <v>1019</v>
      </c>
      <c r="C148" s="1" t="str">
        <f t="shared" si="8"/>
        <v>21:1061</v>
      </c>
      <c r="D148" s="1" t="str">
        <f t="shared" si="9"/>
        <v>21:0106</v>
      </c>
      <c r="E148" t="s">
        <v>1020</v>
      </c>
      <c r="F148" t="s">
        <v>1021</v>
      </c>
      <c r="H148">
        <v>49.215811899999999</v>
      </c>
      <c r="I148">
        <v>-118.7963283</v>
      </c>
      <c r="J148" s="1" t="str">
        <f t="shared" si="10"/>
        <v>NGR bulk stream sediment</v>
      </c>
      <c r="K148" s="1" t="str">
        <f t="shared" si="11"/>
        <v>&lt;177 micron (NGR)</v>
      </c>
      <c r="L148">
        <v>9</v>
      </c>
      <c r="M148" t="s">
        <v>95</v>
      </c>
      <c r="N148">
        <v>147</v>
      </c>
      <c r="O148" t="s">
        <v>63</v>
      </c>
      <c r="P148" t="s">
        <v>122</v>
      </c>
      <c r="Q148" t="s">
        <v>812</v>
      </c>
      <c r="R148" t="s">
        <v>55</v>
      </c>
      <c r="S148" t="s">
        <v>328</v>
      </c>
      <c r="T148" t="s">
        <v>108</v>
      </c>
      <c r="U148" t="s">
        <v>934</v>
      </c>
      <c r="V148" t="s">
        <v>164</v>
      </c>
      <c r="W148" t="s">
        <v>200</v>
      </c>
      <c r="X148" t="s">
        <v>330</v>
      </c>
      <c r="Y148" t="s">
        <v>457</v>
      </c>
      <c r="Z148" t="s">
        <v>56</v>
      </c>
      <c r="AA148" t="s">
        <v>46</v>
      </c>
      <c r="AB148" t="s">
        <v>105</v>
      </c>
      <c r="AC148" t="s">
        <v>58</v>
      </c>
      <c r="AD148" t="s">
        <v>320</v>
      </c>
      <c r="AE148" t="s">
        <v>84</v>
      </c>
      <c r="AF148" t="s">
        <v>85</v>
      </c>
      <c r="AG148" t="s">
        <v>818</v>
      </c>
      <c r="AH148" t="s">
        <v>46</v>
      </c>
      <c r="AI148" t="s">
        <v>110</v>
      </c>
      <c r="AJ148" t="s">
        <v>85</v>
      </c>
      <c r="AK148" t="s">
        <v>127</v>
      </c>
      <c r="AL148" t="s">
        <v>47</v>
      </c>
      <c r="AM148" t="s">
        <v>122</v>
      </c>
      <c r="AN148" t="s">
        <v>662</v>
      </c>
      <c r="AO148" t="s">
        <v>50</v>
      </c>
    </row>
    <row r="149" spans="1:41" hidden="1" x14ac:dyDescent="0.25">
      <c r="A149" t="s">
        <v>1022</v>
      </c>
      <c r="B149" t="s">
        <v>1023</v>
      </c>
      <c r="C149" s="1" t="str">
        <f t="shared" si="8"/>
        <v>21:1061</v>
      </c>
      <c r="D149" s="1" t="str">
        <f t="shared" si="9"/>
        <v>21:0106</v>
      </c>
      <c r="E149" t="s">
        <v>1024</v>
      </c>
      <c r="F149" t="s">
        <v>1025</v>
      </c>
      <c r="H149">
        <v>49.221192700000003</v>
      </c>
      <c r="I149">
        <v>-118.8134982</v>
      </c>
      <c r="J149" s="1" t="str">
        <f t="shared" si="10"/>
        <v>NGR bulk stream sediment</v>
      </c>
      <c r="K149" s="1" t="str">
        <f t="shared" si="11"/>
        <v>&lt;177 micron (NGR)</v>
      </c>
      <c r="L149">
        <v>9</v>
      </c>
      <c r="M149" t="s">
        <v>117</v>
      </c>
      <c r="N149">
        <v>148</v>
      </c>
      <c r="O149" t="s">
        <v>60</v>
      </c>
      <c r="P149" t="s">
        <v>85</v>
      </c>
      <c r="Q149" t="s">
        <v>97</v>
      </c>
      <c r="R149" t="s">
        <v>269</v>
      </c>
      <c r="S149" t="s">
        <v>418</v>
      </c>
      <c r="T149" t="s">
        <v>58</v>
      </c>
      <c r="U149" t="s">
        <v>187</v>
      </c>
      <c r="V149" t="s">
        <v>60</v>
      </c>
      <c r="W149" t="s">
        <v>130</v>
      </c>
      <c r="X149" t="s">
        <v>51</v>
      </c>
      <c r="Y149" t="s">
        <v>124</v>
      </c>
      <c r="Z149" t="s">
        <v>56</v>
      </c>
      <c r="AA149" t="s">
        <v>47</v>
      </c>
      <c r="AB149" t="s">
        <v>47</v>
      </c>
      <c r="AC149" t="s">
        <v>127</v>
      </c>
      <c r="AD149" t="s">
        <v>100</v>
      </c>
      <c r="AE149" t="s">
        <v>84</v>
      </c>
      <c r="AF149" t="s">
        <v>439</v>
      </c>
      <c r="AG149" t="s">
        <v>128</v>
      </c>
      <c r="AH149" t="s">
        <v>198</v>
      </c>
      <c r="AI149" t="s">
        <v>54</v>
      </c>
      <c r="AJ149" t="s">
        <v>502</v>
      </c>
      <c r="AK149" t="s">
        <v>55</v>
      </c>
      <c r="AL149" t="s">
        <v>47</v>
      </c>
      <c r="AM149" t="s">
        <v>47</v>
      </c>
      <c r="AN149" t="s">
        <v>915</v>
      </c>
      <c r="AO149" t="s">
        <v>50</v>
      </c>
    </row>
    <row r="150" spans="1:41" hidden="1" x14ac:dyDescent="0.25">
      <c r="A150" t="s">
        <v>1026</v>
      </c>
      <c r="B150" t="s">
        <v>1027</v>
      </c>
      <c r="C150" s="1" t="str">
        <f t="shared" si="8"/>
        <v>21:1061</v>
      </c>
      <c r="D150" s="1" t="str">
        <f t="shared" si="9"/>
        <v>21:0106</v>
      </c>
      <c r="E150" t="s">
        <v>1028</v>
      </c>
      <c r="F150" t="s">
        <v>1029</v>
      </c>
      <c r="H150">
        <v>49.191095699999998</v>
      </c>
      <c r="I150">
        <v>-118.7622044</v>
      </c>
      <c r="J150" s="1" t="str">
        <f t="shared" si="10"/>
        <v>NGR bulk stream sediment</v>
      </c>
      <c r="K150" s="1" t="str">
        <f t="shared" si="11"/>
        <v>&lt;177 micron (NGR)</v>
      </c>
      <c r="L150">
        <v>9</v>
      </c>
      <c r="M150" t="s">
        <v>136</v>
      </c>
      <c r="N150">
        <v>149</v>
      </c>
      <c r="O150" t="s">
        <v>47</v>
      </c>
      <c r="P150" t="s">
        <v>103</v>
      </c>
      <c r="Q150" t="s">
        <v>234</v>
      </c>
      <c r="R150" t="s">
        <v>55</v>
      </c>
      <c r="S150" t="s">
        <v>482</v>
      </c>
      <c r="T150" t="s">
        <v>55</v>
      </c>
      <c r="U150" t="s">
        <v>538</v>
      </c>
      <c r="V150" t="s">
        <v>122</v>
      </c>
      <c r="W150" t="s">
        <v>122</v>
      </c>
      <c r="X150" t="s">
        <v>137</v>
      </c>
      <c r="Y150" t="s">
        <v>538</v>
      </c>
      <c r="Z150" t="s">
        <v>56</v>
      </c>
      <c r="AA150" t="s">
        <v>46</v>
      </c>
      <c r="AB150" t="s">
        <v>78</v>
      </c>
      <c r="AC150" t="s">
        <v>66</v>
      </c>
      <c r="AD150" t="s">
        <v>590</v>
      </c>
      <c r="AE150" t="s">
        <v>199</v>
      </c>
      <c r="AF150" t="s">
        <v>55</v>
      </c>
      <c r="AG150" t="s">
        <v>351</v>
      </c>
      <c r="AH150" t="s">
        <v>149</v>
      </c>
      <c r="AI150" t="s">
        <v>54</v>
      </c>
      <c r="AJ150" t="s">
        <v>55</v>
      </c>
      <c r="AK150" t="s">
        <v>357</v>
      </c>
      <c r="AL150" t="s">
        <v>47</v>
      </c>
      <c r="AM150" t="s">
        <v>47</v>
      </c>
      <c r="AN150" t="s">
        <v>508</v>
      </c>
      <c r="AO150" t="s">
        <v>59</v>
      </c>
    </row>
    <row r="151" spans="1:41" hidden="1" x14ac:dyDescent="0.25">
      <c r="A151" t="s">
        <v>1030</v>
      </c>
      <c r="B151" t="s">
        <v>1031</v>
      </c>
      <c r="C151" s="1" t="str">
        <f t="shared" si="8"/>
        <v>21:1061</v>
      </c>
      <c r="D151" s="1" t="str">
        <f t="shared" si="9"/>
        <v>21:0106</v>
      </c>
      <c r="E151" t="s">
        <v>1032</v>
      </c>
      <c r="F151" t="s">
        <v>1033</v>
      </c>
      <c r="H151">
        <v>49.188950300000002</v>
      </c>
      <c r="I151">
        <v>-118.7771151</v>
      </c>
      <c r="J151" s="1" t="str">
        <f t="shared" si="10"/>
        <v>NGR bulk stream sediment</v>
      </c>
      <c r="K151" s="1" t="str">
        <f t="shared" si="11"/>
        <v>&lt;177 micron (NGR)</v>
      </c>
      <c r="L151">
        <v>9</v>
      </c>
      <c r="M151" t="s">
        <v>280</v>
      </c>
      <c r="N151">
        <v>150</v>
      </c>
      <c r="O151" t="s">
        <v>161</v>
      </c>
      <c r="P151" t="s">
        <v>47</v>
      </c>
      <c r="Q151" t="s">
        <v>424</v>
      </c>
      <c r="R151" t="s">
        <v>130</v>
      </c>
      <c r="S151" t="s">
        <v>597</v>
      </c>
      <c r="T151" t="s">
        <v>52</v>
      </c>
      <c r="U151" t="s">
        <v>290</v>
      </c>
      <c r="V151" t="s">
        <v>101</v>
      </c>
      <c r="W151" t="s">
        <v>63</v>
      </c>
      <c r="X151" t="s">
        <v>137</v>
      </c>
      <c r="Y151" t="s">
        <v>328</v>
      </c>
      <c r="Z151" t="s">
        <v>56</v>
      </c>
      <c r="AA151" t="s">
        <v>46</v>
      </c>
      <c r="AB151" t="s">
        <v>79</v>
      </c>
      <c r="AC151" t="s">
        <v>58</v>
      </c>
      <c r="AD151" t="s">
        <v>146</v>
      </c>
      <c r="AE151" t="s">
        <v>84</v>
      </c>
      <c r="AF151" t="s">
        <v>148</v>
      </c>
      <c r="AG151" t="s">
        <v>357</v>
      </c>
      <c r="AH151" t="s">
        <v>149</v>
      </c>
      <c r="AI151" t="s">
        <v>57</v>
      </c>
      <c r="AJ151" t="s">
        <v>85</v>
      </c>
      <c r="AK151" t="s">
        <v>224</v>
      </c>
      <c r="AL151" t="s">
        <v>47</v>
      </c>
      <c r="AM151" t="s">
        <v>47</v>
      </c>
      <c r="AN151" t="s">
        <v>275</v>
      </c>
      <c r="AO151" t="s">
        <v>104</v>
      </c>
    </row>
    <row r="152" spans="1:41" hidden="1" x14ac:dyDescent="0.25">
      <c r="A152" t="s">
        <v>1034</v>
      </c>
      <c r="B152" t="s">
        <v>1035</v>
      </c>
      <c r="C152" s="1" t="str">
        <f t="shared" si="8"/>
        <v>21:1061</v>
      </c>
      <c r="D152" s="1" t="str">
        <f t="shared" si="9"/>
        <v>21:0106</v>
      </c>
      <c r="E152" t="s">
        <v>1032</v>
      </c>
      <c r="F152" t="s">
        <v>1036</v>
      </c>
      <c r="H152">
        <v>49.188950300000002</v>
      </c>
      <c r="I152">
        <v>-118.7771151</v>
      </c>
      <c r="J152" s="1" t="str">
        <f t="shared" si="10"/>
        <v>NGR bulk stream sediment</v>
      </c>
      <c r="K152" s="1" t="str">
        <f t="shared" si="11"/>
        <v>&lt;177 micron (NGR)</v>
      </c>
      <c r="L152">
        <v>9</v>
      </c>
      <c r="M152" t="s">
        <v>288</v>
      </c>
      <c r="N152">
        <v>151</v>
      </c>
      <c r="O152" t="s">
        <v>130</v>
      </c>
      <c r="P152" t="s">
        <v>47</v>
      </c>
      <c r="Q152" t="s">
        <v>424</v>
      </c>
      <c r="R152" t="s">
        <v>164</v>
      </c>
      <c r="S152" t="s">
        <v>350</v>
      </c>
      <c r="T152" t="s">
        <v>52</v>
      </c>
      <c r="U152" t="s">
        <v>218</v>
      </c>
      <c r="V152" t="s">
        <v>125</v>
      </c>
      <c r="W152" t="s">
        <v>81</v>
      </c>
      <c r="X152" t="s">
        <v>73</v>
      </c>
      <c r="Y152" t="s">
        <v>241</v>
      </c>
      <c r="Z152" t="s">
        <v>56</v>
      </c>
      <c r="AA152" t="s">
        <v>46</v>
      </c>
      <c r="AB152" t="s">
        <v>206</v>
      </c>
      <c r="AC152" t="s">
        <v>58</v>
      </c>
      <c r="AD152" t="s">
        <v>146</v>
      </c>
      <c r="AE152" t="s">
        <v>84</v>
      </c>
      <c r="AF152" t="s">
        <v>319</v>
      </c>
      <c r="AG152" t="s">
        <v>88</v>
      </c>
      <c r="AH152" t="s">
        <v>54</v>
      </c>
      <c r="AI152" t="s">
        <v>57</v>
      </c>
      <c r="AJ152" t="s">
        <v>55</v>
      </c>
      <c r="AK152" t="s">
        <v>182</v>
      </c>
      <c r="AL152" t="s">
        <v>47</v>
      </c>
      <c r="AM152" t="s">
        <v>47</v>
      </c>
      <c r="AN152" t="s">
        <v>196</v>
      </c>
      <c r="AO152" t="s">
        <v>112</v>
      </c>
    </row>
    <row r="153" spans="1:41" hidden="1" x14ac:dyDescent="0.25">
      <c r="A153" t="s">
        <v>1037</v>
      </c>
      <c r="B153" t="s">
        <v>1038</v>
      </c>
      <c r="C153" s="1" t="str">
        <f t="shared" si="8"/>
        <v>21:1061</v>
      </c>
      <c r="D153" s="1" t="str">
        <f t="shared" si="9"/>
        <v>21:0106</v>
      </c>
      <c r="E153" t="s">
        <v>1039</v>
      </c>
      <c r="F153" t="s">
        <v>1040</v>
      </c>
      <c r="H153">
        <v>49.183856599999999</v>
      </c>
      <c r="I153">
        <v>-118.7737352</v>
      </c>
      <c r="J153" s="1" t="str">
        <f t="shared" si="10"/>
        <v>NGR bulk stream sediment</v>
      </c>
      <c r="K153" s="1" t="str">
        <f t="shared" si="11"/>
        <v>&lt;177 micron (NGR)</v>
      </c>
      <c r="L153">
        <v>9</v>
      </c>
      <c r="M153" t="s">
        <v>157</v>
      </c>
      <c r="N153">
        <v>152</v>
      </c>
      <c r="O153" t="s">
        <v>164</v>
      </c>
      <c r="P153" t="s">
        <v>47</v>
      </c>
      <c r="Q153" t="s">
        <v>424</v>
      </c>
      <c r="R153" t="s">
        <v>102</v>
      </c>
      <c r="S153" t="s">
        <v>583</v>
      </c>
      <c r="T153" t="s">
        <v>73</v>
      </c>
      <c r="U153" t="s">
        <v>418</v>
      </c>
      <c r="V153" t="s">
        <v>105</v>
      </c>
      <c r="W153" t="s">
        <v>63</v>
      </c>
      <c r="X153" t="s">
        <v>52</v>
      </c>
      <c r="Y153" t="s">
        <v>538</v>
      </c>
      <c r="Z153" t="s">
        <v>56</v>
      </c>
      <c r="AA153" t="s">
        <v>46</v>
      </c>
      <c r="AB153" t="s">
        <v>79</v>
      </c>
      <c r="AC153" t="s">
        <v>58</v>
      </c>
      <c r="AD153" t="s">
        <v>146</v>
      </c>
      <c r="AE153" t="s">
        <v>62</v>
      </c>
      <c r="AF153" t="s">
        <v>148</v>
      </c>
      <c r="AG153" t="s">
        <v>357</v>
      </c>
      <c r="AH153" t="s">
        <v>174</v>
      </c>
      <c r="AI153" t="s">
        <v>198</v>
      </c>
      <c r="AJ153" t="s">
        <v>85</v>
      </c>
      <c r="AK153" t="s">
        <v>336</v>
      </c>
      <c r="AL153" t="s">
        <v>47</v>
      </c>
      <c r="AM153" t="s">
        <v>47</v>
      </c>
      <c r="AN153" t="s">
        <v>725</v>
      </c>
      <c r="AO153" t="s">
        <v>131</v>
      </c>
    </row>
    <row r="154" spans="1:41" hidden="1" x14ac:dyDescent="0.25">
      <c r="A154" t="s">
        <v>1041</v>
      </c>
      <c r="B154" t="s">
        <v>1042</v>
      </c>
      <c r="C154" s="1" t="str">
        <f t="shared" si="8"/>
        <v>21:1061</v>
      </c>
      <c r="D154" s="1" t="str">
        <f t="shared" si="9"/>
        <v>21:0106</v>
      </c>
      <c r="E154" t="s">
        <v>1043</v>
      </c>
      <c r="F154" t="s">
        <v>1044</v>
      </c>
      <c r="H154">
        <v>49.181522200000003</v>
      </c>
      <c r="I154">
        <v>-118.7314421</v>
      </c>
      <c r="J154" s="1" t="str">
        <f t="shared" si="10"/>
        <v>NGR bulk stream sediment</v>
      </c>
      <c r="K154" s="1" t="str">
        <f t="shared" si="11"/>
        <v>&lt;177 micron (NGR)</v>
      </c>
      <c r="L154">
        <v>9</v>
      </c>
      <c r="M154" t="s">
        <v>170</v>
      </c>
      <c r="N154">
        <v>153</v>
      </c>
      <c r="O154" t="s">
        <v>78</v>
      </c>
      <c r="P154" t="s">
        <v>58</v>
      </c>
      <c r="Q154" t="s">
        <v>481</v>
      </c>
      <c r="R154" t="s">
        <v>105</v>
      </c>
      <c r="S154" t="s">
        <v>126</v>
      </c>
      <c r="T154" t="s">
        <v>330</v>
      </c>
      <c r="U154" t="s">
        <v>75</v>
      </c>
      <c r="V154" t="s">
        <v>47</v>
      </c>
      <c r="W154" t="s">
        <v>173</v>
      </c>
      <c r="X154" t="s">
        <v>137</v>
      </c>
      <c r="Y154" t="s">
        <v>418</v>
      </c>
      <c r="Z154" t="s">
        <v>56</v>
      </c>
      <c r="AA154" t="s">
        <v>46</v>
      </c>
      <c r="AB154" t="s">
        <v>173</v>
      </c>
      <c r="AC154" t="s">
        <v>50</v>
      </c>
      <c r="AD154" t="s">
        <v>597</v>
      </c>
      <c r="AE154" t="s">
        <v>199</v>
      </c>
      <c r="AF154" t="s">
        <v>307</v>
      </c>
      <c r="AG154" t="s">
        <v>392</v>
      </c>
      <c r="AH154" t="s">
        <v>87</v>
      </c>
      <c r="AI154" t="s">
        <v>198</v>
      </c>
      <c r="AJ154" t="s">
        <v>58</v>
      </c>
      <c r="AK154" t="s">
        <v>200</v>
      </c>
      <c r="AL154" t="s">
        <v>47</v>
      </c>
      <c r="AM154" t="s">
        <v>47</v>
      </c>
      <c r="AN154" t="s">
        <v>935</v>
      </c>
      <c r="AO154" t="s">
        <v>80</v>
      </c>
    </row>
    <row r="155" spans="1:41" hidden="1" x14ac:dyDescent="0.25">
      <c r="A155" t="s">
        <v>1045</v>
      </c>
      <c r="B155" t="s">
        <v>1046</v>
      </c>
      <c r="C155" s="1" t="str">
        <f t="shared" si="8"/>
        <v>21:1061</v>
      </c>
      <c r="D155" s="1" t="str">
        <f t="shared" si="9"/>
        <v>21:0106</v>
      </c>
      <c r="E155" t="s">
        <v>1047</v>
      </c>
      <c r="F155" t="s">
        <v>1048</v>
      </c>
      <c r="H155">
        <v>49.191396900000001</v>
      </c>
      <c r="I155">
        <v>-118.7171969</v>
      </c>
      <c r="J155" s="1" t="str">
        <f t="shared" si="10"/>
        <v>NGR bulk stream sediment</v>
      </c>
      <c r="K155" s="1" t="str">
        <f t="shared" si="11"/>
        <v>&lt;177 micron (NGR)</v>
      </c>
      <c r="L155">
        <v>9</v>
      </c>
      <c r="M155" t="s">
        <v>180</v>
      </c>
      <c r="N155">
        <v>154</v>
      </c>
      <c r="O155" t="s">
        <v>257</v>
      </c>
      <c r="P155" t="s">
        <v>47</v>
      </c>
      <c r="Q155" t="s">
        <v>404</v>
      </c>
      <c r="R155" t="s">
        <v>60</v>
      </c>
      <c r="S155" t="s">
        <v>241</v>
      </c>
      <c r="T155" t="s">
        <v>73</v>
      </c>
      <c r="U155" t="s">
        <v>190</v>
      </c>
      <c r="V155" t="s">
        <v>139</v>
      </c>
      <c r="W155" t="s">
        <v>47</v>
      </c>
      <c r="X155" t="s">
        <v>73</v>
      </c>
      <c r="Y155" t="s">
        <v>418</v>
      </c>
      <c r="Z155" t="s">
        <v>56</v>
      </c>
      <c r="AA155" t="s">
        <v>46</v>
      </c>
      <c r="AB155" t="s">
        <v>139</v>
      </c>
      <c r="AC155" t="s">
        <v>267</v>
      </c>
      <c r="AD155" t="s">
        <v>146</v>
      </c>
      <c r="AE155" t="s">
        <v>199</v>
      </c>
      <c r="AF155" t="s">
        <v>365</v>
      </c>
      <c r="AG155" t="s">
        <v>129</v>
      </c>
      <c r="AH155" t="s">
        <v>149</v>
      </c>
      <c r="AI155" t="s">
        <v>198</v>
      </c>
      <c r="AJ155" t="s">
        <v>55</v>
      </c>
      <c r="AK155" t="s">
        <v>51</v>
      </c>
      <c r="AL155" t="s">
        <v>47</v>
      </c>
      <c r="AM155" t="s">
        <v>47</v>
      </c>
      <c r="AN155" t="s">
        <v>345</v>
      </c>
      <c r="AO155" t="s">
        <v>175</v>
      </c>
    </row>
    <row r="156" spans="1:41" hidden="1" x14ac:dyDescent="0.25">
      <c r="A156" t="s">
        <v>1049</v>
      </c>
      <c r="B156" t="s">
        <v>1050</v>
      </c>
      <c r="C156" s="1" t="str">
        <f t="shared" si="8"/>
        <v>21:1061</v>
      </c>
      <c r="D156" s="1" t="str">
        <f t="shared" si="9"/>
        <v>21:0106</v>
      </c>
      <c r="E156" t="s">
        <v>1051</v>
      </c>
      <c r="F156" t="s">
        <v>1052</v>
      </c>
      <c r="H156">
        <v>49.4688096</v>
      </c>
      <c r="I156">
        <v>-118.3920662</v>
      </c>
      <c r="J156" s="1" t="str">
        <f t="shared" si="10"/>
        <v>NGR bulk stream sediment</v>
      </c>
      <c r="K156" s="1" t="str">
        <f t="shared" si="11"/>
        <v>&lt;177 micron (NGR)</v>
      </c>
      <c r="L156">
        <v>9</v>
      </c>
      <c r="M156" t="s">
        <v>195</v>
      </c>
      <c r="N156">
        <v>155</v>
      </c>
      <c r="O156" t="s">
        <v>62</v>
      </c>
      <c r="P156" t="s">
        <v>122</v>
      </c>
      <c r="Q156" t="s">
        <v>424</v>
      </c>
      <c r="R156" t="s">
        <v>161</v>
      </c>
      <c r="S156" t="s">
        <v>196</v>
      </c>
      <c r="T156" t="s">
        <v>85</v>
      </c>
      <c r="U156" t="s">
        <v>399</v>
      </c>
      <c r="V156" t="s">
        <v>87</v>
      </c>
      <c r="W156" t="s">
        <v>366</v>
      </c>
      <c r="X156" t="s">
        <v>98</v>
      </c>
      <c r="Y156" t="s">
        <v>1053</v>
      </c>
      <c r="Z156" t="s">
        <v>56</v>
      </c>
      <c r="AA156" t="s">
        <v>46</v>
      </c>
      <c r="AB156" t="s">
        <v>161</v>
      </c>
      <c r="AC156" t="s">
        <v>58</v>
      </c>
      <c r="AD156" t="s">
        <v>184</v>
      </c>
      <c r="AE156" t="s">
        <v>380</v>
      </c>
      <c r="AF156" t="s">
        <v>55</v>
      </c>
      <c r="AG156" t="s">
        <v>1054</v>
      </c>
      <c r="AH156" t="s">
        <v>200</v>
      </c>
      <c r="AI156" t="s">
        <v>105</v>
      </c>
      <c r="AJ156" t="s">
        <v>290</v>
      </c>
      <c r="AK156" t="s">
        <v>129</v>
      </c>
      <c r="AL156" t="s">
        <v>47</v>
      </c>
      <c r="AM156" t="s">
        <v>47</v>
      </c>
      <c r="AN156" t="s">
        <v>404</v>
      </c>
      <c r="AO156" t="s">
        <v>269</v>
      </c>
    </row>
    <row r="157" spans="1:41" hidden="1" x14ac:dyDescent="0.25">
      <c r="A157" t="s">
        <v>1055</v>
      </c>
      <c r="B157" t="s">
        <v>1056</v>
      </c>
      <c r="C157" s="1" t="str">
        <f t="shared" si="8"/>
        <v>21:1061</v>
      </c>
      <c r="D157" s="1" t="str">
        <f t="shared" si="9"/>
        <v>21:0106</v>
      </c>
      <c r="E157" t="s">
        <v>1057</v>
      </c>
      <c r="F157" t="s">
        <v>1058</v>
      </c>
      <c r="H157">
        <v>49.446752500000002</v>
      </c>
      <c r="I157">
        <v>-118.4046582</v>
      </c>
      <c r="J157" s="1" t="str">
        <f t="shared" si="10"/>
        <v>NGR bulk stream sediment</v>
      </c>
      <c r="K157" s="1" t="str">
        <f t="shared" si="11"/>
        <v>&lt;177 micron (NGR)</v>
      </c>
      <c r="L157">
        <v>9</v>
      </c>
      <c r="M157" t="s">
        <v>205</v>
      </c>
      <c r="N157">
        <v>156</v>
      </c>
      <c r="O157" t="s">
        <v>125</v>
      </c>
      <c r="P157" t="s">
        <v>103</v>
      </c>
      <c r="Q157" t="s">
        <v>424</v>
      </c>
      <c r="R157" t="s">
        <v>150</v>
      </c>
      <c r="S157" t="s">
        <v>207</v>
      </c>
      <c r="T157" t="s">
        <v>58</v>
      </c>
      <c r="U157" t="s">
        <v>538</v>
      </c>
      <c r="V157" t="s">
        <v>206</v>
      </c>
      <c r="W157" t="s">
        <v>151</v>
      </c>
      <c r="X157" t="s">
        <v>55</v>
      </c>
      <c r="Y157" t="s">
        <v>438</v>
      </c>
      <c r="Z157" t="s">
        <v>56</v>
      </c>
      <c r="AA157" t="s">
        <v>47</v>
      </c>
      <c r="AB157" t="s">
        <v>257</v>
      </c>
      <c r="AC157" t="s">
        <v>50</v>
      </c>
      <c r="AD157" t="s">
        <v>226</v>
      </c>
      <c r="AE157" t="s">
        <v>56</v>
      </c>
      <c r="AF157" t="s">
        <v>330</v>
      </c>
      <c r="AG157" t="s">
        <v>1059</v>
      </c>
      <c r="AH157" t="s">
        <v>101</v>
      </c>
      <c r="AI157" t="s">
        <v>185</v>
      </c>
      <c r="AJ157" t="s">
        <v>1060</v>
      </c>
      <c r="AK157" t="s">
        <v>163</v>
      </c>
      <c r="AL157" t="s">
        <v>47</v>
      </c>
      <c r="AM157" t="s">
        <v>47</v>
      </c>
      <c r="AN157" t="s">
        <v>385</v>
      </c>
      <c r="AO157" t="s">
        <v>98</v>
      </c>
    </row>
    <row r="158" spans="1:41" hidden="1" x14ac:dyDescent="0.25">
      <c r="A158" t="s">
        <v>1061</v>
      </c>
      <c r="B158" t="s">
        <v>1062</v>
      </c>
      <c r="C158" s="1" t="str">
        <f t="shared" si="8"/>
        <v>21:1061</v>
      </c>
      <c r="D158" s="1" t="str">
        <f t="shared" si="9"/>
        <v>21:0106</v>
      </c>
      <c r="E158" t="s">
        <v>1063</v>
      </c>
      <c r="F158" t="s">
        <v>1064</v>
      </c>
      <c r="H158">
        <v>49.458831099999998</v>
      </c>
      <c r="I158">
        <v>-118.4077765</v>
      </c>
      <c r="J158" s="1" t="str">
        <f t="shared" si="10"/>
        <v>NGR bulk stream sediment</v>
      </c>
      <c r="K158" s="1" t="str">
        <f t="shared" si="11"/>
        <v>&lt;177 micron (NGR)</v>
      </c>
      <c r="L158">
        <v>9</v>
      </c>
      <c r="M158" t="s">
        <v>214</v>
      </c>
      <c r="N158">
        <v>157</v>
      </c>
      <c r="O158" t="s">
        <v>46</v>
      </c>
      <c r="P158" t="s">
        <v>47</v>
      </c>
      <c r="Q158" t="s">
        <v>234</v>
      </c>
      <c r="R158" t="s">
        <v>270</v>
      </c>
      <c r="S158" t="s">
        <v>273</v>
      </c>
      <c r="T158" t="s">
        <v>55</v>
      </c>
      <c r="U158" t="s">
        <v>272</v>
      </c>
      <c r="V158" t="s">
        <v>173</v>
      </c>
      <c r="W158" t="s">
        <v>173</v>
      </c>
      <c r="X158" t="s">
        <v>103</v>
      </c>
      <c r="Y158" t="s">
        <v>140</v>
      </c>
      <c r="Z158" t="s">
        <v>56</v>
      </c>
      <c r="AA158" t="s">
        <v>46</v>
      </c>
      <c r="AB158" t="s">
        <v>63</v>
      </c>
      <c r="AC158" t="s">
        <v>127</v>
      </c>
      <c r="AD158" t="s">
        <v>146</v>
      </c>
      <c r="AE158" t="s">
        <v>56</v>
      </c>
      <c r="AF158" t="s">
        <v>55</v>
      </c>
      <c r="AG158" t="s">
        <v>319</v>
      </c>
      <c r="AH158" t="s">
        <v>185</v>
      </c>
      <c r="AI158" t="s">
        <v>198</v>
      </c>
      <c r="AJ158" t="s">
        <v>209</v>
      </c>
      <c r="AK158" t="s">
        <v>163</v>
      </c>
      <c r="AL158" t="s">
        <v>47</v>
      </c>
      <c r="AM158" t="s">
        <v>47</v>
      </c>
      <c r="AN158" t="s">
        <v>372</v>
      </c>
      <c r="AO158" t="s">
        <v>475</v>
      </c>
    </row>
    <row r="159" spans="1:41" hidden="1" x14ac:dyDescent="0.25">
      <c r="A159" t="s">
        <v>1065</v>
      </c>
      <c r="B159" t="s">
        <v>1066</v>
      </c>
      <c r="C159" s="1" t="str">
        <f t="shared" si="8"/>
        <v>21:1061</v>
      </c>
      <c r="D159" s="1" t="str">
        <f t="shared" si="9"/>
        <v>21:0106</v>
      </c>
      <c r="E159" t="s">
        <v>1067</v>
      </c>
      <c r="F159" t="s">
        <v>1068</v>
      </c>
      <c r="H159">
        <v>49.4284727</v>
      </c>
      <c r="I159">
        <v>-118.4288914</v>
      </c>
      <c r="J159" s="1" t="str">
        <f t="shared" si="10"/>
        <v>NGR bulk stream sediment</v>
      </c>
      <c r="K159" s="1" t="str">
        <f t="shared" si="11"/>
        <v>&lt;177 micron (NGR)</v>
      </c>
      <c r="L159">
        <v>9</v>
      </c>
      <c r="M159" t="s">
        <v>223</v>
      </c>
      <c r="N159">
        <v>158</v>
      </c>
      <c r="O159" t="s">
        <v>46</v>
      </c>
      <c r="P159" t="s">
        <v>47</v>
      </c>
      <c r="Q159" t="s">
        <v>790</v>
      </c>
      <c r="R159" t="s">
        <v>357</v>
      </c>
      <c r="S159" t="s">
        <v>237</v>
      </c>
      <c r="T159" t="s">
        <v>137</v>
      </c>
      <c r="U159" t="s">
        <v>934</v>
      </c>
      <c r="V159" t="s">
        <v>123</v>
      </c>
      <c r="W159" t="s">
        <v>79</v>
      </c>
      <c r="X159" t="s">
        <v>267</v>
      </c>
      <c r="Y159" t="s">
        <v>226</v>
      </c>
      <c r="Z159" t="s">
        <v>56</v>
      </c>
      <c r="AA159" t="s">
        <v>47</v>
      </c>
      <c r="AB159" t="s">
        <v>78</v>
      </c>
      <c r="AC159" t="s">
        <v>58</v>
      </c>
      <c r="AD159" t="s">
        <v>237</v>
      </c>
      <c r="AE159" t="s">
        <v>56</v>
      </c>
      <c r="AF159" t="s">
        <v>330</v>
      </c>
      <c r="AG159" t="s">
        <v>577</v>
      </c>
      <c r="AH159" t="s">
        <v>79</v>
      </c>
      <c r="AI159" t="s">
        <v>174</v>
      </c>
      <c r="AJ159" t="s">
        <v>145</v>
      </c>
      <c r="AK159" t="s">
        <v>209</v>
      </c>
      <c r="AL159" t="s">
        <v>47</v>
      </c>
      <c r="AM159" t="s">
        <v>47</v>
      </c>
      <c r="AN159" t="s">
        <v>1069</v>
      </c>
      <c r="AO159" t="s">
        <v>197</v>
      </c>
    </row>
    <row r="160" spans="1:41" hidden="1" x14ac:dyDescent="0.25">
      <c r="A160" t="s">
        <v>1070</v>
      </c>
      <c r="B160" t="s">
        <v>1071</v>
      </c>
      <c r="C160" s="1" t="str">
        <f t="shared" si="8"/>
        <v>21:1061</v>
      </c>
      <c r="D160" s="1" t="str">
        <f t="shared" si="9"/>
        <v>21:0106</v>
      </c>
      <c r="E160" t="s">
        <v>1072</v>
      </c>
      <c r="F160" t="s">
        <v>1073</v>
      </c>
      <c r="H160">
        <v>49.40643</v>
      </c>
      <c r="I160">
        <v>-118.43646819999999</v>
      </c>
      <c r="J160" s="1" t="str">
        <f t="shared" si="10"/>
        <v>NGR bulk stream sediment</v>
      </c>
      <c r="K160" s="1" t="str">
        <f t="shared" si="11"/>
        <v>&lt;177 micron (NGR)</v>
      </c>
      <c r="L160">
        <v>9</v>
      </c>
      <c r="M160" t="s">
        <v>233</v>
      </c>
      <c r="N160">
        <v>159</v>
      </c>
      <c r="O160" t="s">
        <v>62</v>
      </c>
      <c r="P160" t="s">
        <v>47</v>
      </c>
      <c r="Q160" t="s">
        <v>234</v>
      </c>
      <c r="R160" t="s">
        <v>127</v>
      </c>
      <c r="S160" t="s">
        <v>438</v>
      </c>
      <c r="T160" t="s">
        <v>51</v>
      </c>
      <c r="U160" t="s">
        <v>268</v>
      </c>
      <c r="V160" t="s">
        <v>128</v>
      </c>
      <c r="W160" t="s">
        <v>47</v>
      </c>
      <c r="X160" t="s">
        <v>85</v>
      </c>
      <c r="Y160" t="s">
        <v>457</v>
      </c>
      <c r="Z160" t="s">
        <v>56</v>
      </c>
      <c r="AA160" t="s">
        <v>47</v>
      </c>
      <c r="AB160" t="s">
        <v>122</v>
      </c>
      <c r="AC160" t="s">
        <v>58</v>
      </c>
      <c r="AD160" t="s">
        <v>438</v>
      </c>
      <c r="AE160" t="s">
        <v>380</v>
      </c>
      <c r="AF160" t="s">
        <v>260</v>
      </c>
      <c r="AG160" t="s">
        <v>150</v>
      </c>
      <c r="AH160" t="s">
        <v>102</v>
      </c>
      <c r="AI160" t="s">
        <v>149</v>
      </c>
      <c r="AJ160" t="s">
        <v>217</v>
      </c>
      <c r="AK160" t="s">
        <v>85</v>
      </c>
      <c r="AL160" t="s">
        <v>47</v>
      </c>
      <c r="AM160" t="s">
        <v>47</v>
      </c>
      <c r="AN160" t="s">
        <v>97</v>
      </c>
      <c r="AO160" t="s">
        <v>243</v>
      </c>
    </row>
    <row r="161" spans="1:41" hidden="1" x14ac:dyDescent="0.25">
      <c r="A161" t="s">
        <v>1074</v>
      </c>
      <c r="B161" t="s">
        <v>1075</v>
      </c>
      <c r="C161" s="1" t="str">
        <f t="shared" si="8"/>
        <v>21:1061</v>
      </c>
      <c r="D161" s="1" t="str">
        <f t="shared" si="9"/>
        <v>21:0106</v>
      </c>
      <c r="E161" t="s">
        <v>1076</v>
      </c>
      <c r="F161" t="s">
        <v>1077</v>
      </c>
      <c r="H161">
        <v>49.400711399999999</v>
      </c>
      <c r="I161">
        <v>-118.4340961</v>
      </c>
      <c r="J161" s="1" t="str">
        <f t="shared" si="10"/>
        <v>NGR bulk stream sediment</v>
      </c>
      <c r="K161" s="1" t="str">
        <f t="shared" si="11"/>
        <v>&lt;177 micron (NGR)</v>
      </c>
      <c r="L161">
        <v>9</v>
      </c>
      <c r="M161" t="s">
        <v>248</v>
      </c>
      <c r="N161">
        <v>160</v>
      </c>
      <c r="O161" t="s">
        <v>125</v>
      </c>
      <c r="P161" t="s">
        <v>47</v>
      </c>
      <c r="Q161" t="s">
        <v>234</v>
      </c>
      <c r="R161" t="s">
        <v>108</v>
      </c>
      <c r="S161" t="s">
        <v>226</v>
      </c>
      <c r="T161" t="s">
        <v>55</v>
      </c>
      <c r="U161" t="s">
        <v>146</v>
      </c>
      <c r="V161" t="s">
        <v>188</v>
      </c>
      <c r="W161" t="s">
        <v>130</v>
      </c>
      <c r="X161" t="s">
        <v>52</v>
      </c>
      <c r="Y161" t="s">
        <v>590</v>
      </c>
      <c r="Z161" t="s">
        <v>56</v>
      </c>
      <c r="AA161" t="s">
        <v>46</v>
      </c>
      <c r="AB161" t="s">
        <v>63</v>
      </c>
      <c r="AC161" t="s">
        <v>104</v>
      </c>
      <c r="AD161" t="s">
        <v>226</v>
      </c>
      <c r="AE161" t="s">
        <v>199</v>
      </c>
      <c r="AF161" t="s">
        <v>58</v>
      </c>
      <c r="AG161" t="s">
        <v>1078</v>
      </c>
      <c r="AH161" t="s">
        <v>47</v>
      </c>
      <c r="AI161" t="s">
        <v>149</v>
      </c>
      <c r="AJ161" t="s">
        <v>209</v>
      </c>
      <c r="AK161" t="s">
        <v>58</v>
      </c>
      <c r="AL161" t="s">
        <v>47</v>
      </c>
      <c r="AM161" t="s">
        <v>47</v>
      </c>
      <c r="AN161" t="s">
        <v>725</v>
      </c>
      <c r="AO161" t="s">
        <v>112</v>
      </c>
    </row>
    <row r="162" spans="1:41" hidden="1" x14ac:dyDescent="0.25">
      <c r="A162" t="s">
        <v>1079</v>
      </c>
      <c r="B162" t="s">
        <v>1080</v>
      </c>
      <c r="C162" s="1" t="str">
        <f t="shared" si="8"/>
        <v>21:1061</v>
      </c>
      <c r="D162" s="1" t="str">
        <f t="shared" si="9"/>
        <v>21:0106</v>
      </c>
      <c r="E162" t="s">
        <v>1081</v>
      </c>
      <c r="F162" t="s">
        <v>1082</v>
      </c>
      <c r="H162">
        <v>49.384724499999997</v>
      </c>
      <c r="I162">
        <v>-118.4414853</v>
      </c>
      <c r="J162" s="1" t="str">
        <f t="shared" si="10"/>
        <v>NGR bulk stream sediment</v>
      </c>
      <c r="K162" s="1" t="str">
        <f t="shared" si="11"/>
        <v>&lt;177 micron (NGR)</v>
      </c>
      <c r="L162">
        <v>9</v>
      </c>
      <c r="M162" t="s">
        <v>256</v>
      </c>
      <c r="N162">
        <v>161</v>
      </c>
      <c r="O162" t="s">
        <v>185</v>
      </c>
      <c r="P162" t="s">
        <v>47</v>
      </c>
      <c r="Q162" t="s">
        <v>793</v>
      </c>
      <c r="R162" t="s">
        <v>591</v>
      </c>
      <c r="S162" t="s">
        <v>331</v>
      </c>
      <c r="T162" t="s">
        <v>127</v>
      </c>
      <c r="U162" t="s">
        <v>425</v>
      </c>
      <c r="V162" t="s">
        <v>108</v>
      </c>
      <c r="W162" t="s">
        <v>103</v>
      </c>
      <c r="X162" t="s">
        <v>330</v>
      </c>
      <c r="Y162" t="s">
        <v>445</v>
      </c>
      <c r="Z162" t="s">
        <v>56</v>
      </c>
      <c r="AA162" t="s">
        <v>46</v>
      </c>
      <c r="AB162" t="s">
        <v>185</v>
      </c>
      <c r="AC162" t="s">
        <v>112</v>
      </c>
      <c r="AD162" t="s">
        <v>554</v>
      </c>
      <c r="AE162" t="s">
        <v>199</v>
      </c>
      <c r="AF162" t="s">
        <v>85</v>
      </c>
      <c r="AG162" t="s">
        <v>703</v>
      </c>
      <c r="AH162" t="s">
        <v>61</v>
      </c>
      <c r="AI162" t="s">
        <v>149</v>
      </c>
      <c r="AJ162" t="s">
        <v>55</v>
      </c>
      <c r="AK162" t="s">
        <v>58</v>
      </c>
      <c r="AL162" t="s">
        <v>47</v>
      </c>
      <c r="AM162" t="s">
        <v>47</v>
      </c>
      <c r="AN162" t="s">
        <v>832</v>
      </c>
      <c r="AO162" t="s">
        <v>175</v>
      </c>
    </row>
    <row r="163" spans="1:41" hidden="1" x14ac:dyDescent="0.25">
      <c r="A163" t="s">
        <v>1083</v>
      </c>
      <c r="B163" t="s">
        <v>1084</v>
      </c>
      <c r="C163" s="1" t="str">
        <f t="shared" si="8"/>
        <v>21:1061</v>
      </c>
      <c r="D163" s="1" t="str">
        <f t="shared" si="9"/>
        <v>21:0106</v>
      </c>
      <c r="E163" t="s">
        <v>1085</v>
      </c>
      <c r="F163" t="s">
        <v>1086</v>
      </c>
      <c r="H163">
        <v>49.296560300000003</v>
      </c>
      <c r="I163">
        <v>-118.46713939999999</v>
      </c>
      <c r="J163" s="1" t="str">
        <f t="shared" si="10"/>
        <v>NGR bulk stream sediment</v>
      </c>
      <c r="K163" s="1" t="str">
        <f t="shared" si="11"/>
        <v>&lt;177 micron (NGR)</v>
      </c>
      <c r="L163">
        <v>9</v>
      </c>
      <c r="M163" t="s">
        <v>265</v>
      </c>
      <c r="N163">
        <v>162</v>
      </c>
      <c r="O163" t="s">
        <v>455</v>
      </c>
      <c r="P163" t="s">
        <v>47</v>
      </c>
      <c r="Q163" t="s">
        <v>481</v>
      </c>
      <c r="R163" t="s">
        <v>292</v>
      </c>
      <c r="S163" t="s">
        <v>431</v>
      </c>
      <c r="T163" t="s">
        <v>267</v>
      </c>
      <c r="U163" t="s">
        <v>226</v>
      </c>
      <c r="V163" t="s">
        <v>282</v>
      </c>
      <c r="W163" t="s">
        <v>72</v>
      </c>
      <c r="X163" t="s">
        <v>330</v>
      </c>
      <c r="Y163" t="s">
        <v>146</v>
      </c>
      <c r="Z163" t="s">
        <v>56</v>
      </c>
      <c r="AA163" t="s">
        <v>47</v>
      </c>
      <c r="AB163" t="s">
        <v>173</v>
      </c>
      <c r="AC163" t="s">
        <v>49</v>
      </c>
      <c r="AD163" t="s">
        <v>237</v>
      </c>
      <c r="AE163" t="s">
        <v>62</v>
      </c>
      <c r="AF163" t="s">
        <v>76</v>
      </c>
      <c r="AG163" t="s">
        <v>1087</v>
      </c>
      <c r="AH163" t="s">
        <v>122</v>
      </c>
      <c r="AI163" t="s">
        <v>87</v>
      </c>
      <c r="AJ163" t="s">
        <v>50</v>
      </c>
      <c r="AK163" t="s">
        <v>55</v>
      </c>
      <c r="AL163" t="s">
        <v>47</v>
      </c>
      <c r="AM163" t="s">
        <v>47</v>
      </c>
      <c r="AN163" t="s">
        <v>920</v>
      </c>
      <c r="AO163" t="s">
        <v>186</v>
      </c>
    </row>
    <row r="164" spans="1:41" hidden="1" x14ac:dyDescent="0.25">
      <c r="A164" t="s">
        <v>1088</v>
      </c>
      <c r="B164" t="s">
        <v>1089</v>
      </c>
      <c r="C164" s="1" t="str">
        <f t="shared" si="8"/>
        <v>21:1061</v>
      </c>
      <c r="D164" s="1" t="str">
        <f t="shared" si="9"/>
        <v>21:0106</v>
      </c>
      <c r="E164" t="s">
        <v>1090</v>
      </c>
      <c r="F164" t="s">
        <v>1091</v>
      </c>
      <c r="H164">
        <v>49.276300599999999</v>
      </c>
      <c r="I164">
        <v>-118.466553</v>
      </c>
      <c r="J164" s="1" t="str">
        <f t="shared" si="10"/>
        <v>NGR bulk stream sediment</v>
      </c>
      <c r="K164" s="1" t="str">
        <f t="shared" si="11"/>
        <v>&lt;177 micron (NGR)</v>
      </c>
      <c r="L164">
        <v>10</v>
      </c>
      <c r="M164" t="s">
        <v>45</v>
      </c>
      <c r="N164">
        <v>163</v>
      </c>
      <c r="O164" t="s">
        <v>61</v>
      </c>
      <c r="P164" t="s">
        <v>122</v>
      </c>
      <c r="Q164" t="s">
        <v>444</v>
      </c>
      <c r="R164" t="s">
        <v>105</v>
      </c>
      <c r="S164" t="s">
        <v>207</v>
      </c>
      <c r="T164" t="s">
        <v>127</v>
      </c>
      <c r="U164" t="s">
        <v>207</v>
      </c>
      <c r="V164" t="s">
        <v>122</v>
      </c>
      <c r="W164" t="s">
        <v>200</v>
      </c>
      <c r="X164" t="s">
        <v>137</v>
      </c>
      <c r="Y164" t="s">
        <v>146</v>
      </c>
      <c r="Z164" t="s">
        <v>56</v>
      </c>
      <c r="AA164" t="s">
        <v>46</v>
      </c>
      <c r="AB164" t="s">
        <v>130</v>
      </c>
      <c r="AC164" t="s">
        <v>218</v>
      </c>
      <c r="AD164" t="s">
        <v>207</v>
      </c>
      <c r="AE164" t="s">
        <v>56</v>
      </c>
      <c r="AF164" t="s">
        <v>85</v>
      </c>
      <c r="AG164" t="s">
        <v>1092</v>
      </c>
      <c r="AH164" t="s">
        <v>130</v>
      </c>
      <c r="AI164" t="s">
        <v>185</v>
      </c>
      <c r="AJ164" t="s">
        <v>1093</v>
      </c>
      <c r="AK164" t="s">
        <v>502</v>
      </c>
      <c r="AL164" t="s">
        <v>47</v>
      </c>
      <c r="AM164" t="s">
        <v>47</v>
      </c>
      <c r="AN164" t="s">
        <v>318</v>
      </c>
      <c r="AO164" t="s">
        <v>187</v>
      </c>
    </row>
    <row r="165" spans="1:41" hidden="1" x14ac:dyDescent="0.25">
      <c r="A165" t="s">
        <v>1094</v>
      </c>
      <c r="B165" t="s">
        <v>1095</v>
      </c>
      <c r="C165" s="1" t="str">
        <f t="shared" si="8"/>
        <v>21:1061</v>
      </c>
      <c r="D165" s="1" t="str">
        <f t="shared" si="9"/>
        <v>21:0106</v>
      </c>
      <c r="E165" t="s">
        <v>1096</v>
      </c>
      <c r="F165" t="s">
        <v>1097</v>
      </c>
      <c r="H165">
        <v>49.266807499999999</v>
      </c>
      <c r="I165">
        <v>-118.4582441</v>
      </c>
      <c r="J165" s="1" t="str">
        <f t="shared" si="10"/>
        <v>NGR bulk stream sediment</v>
      </c>
      <c r="K165" s="1" t="str">
        <f t="shared" si="11"/>
        <v>&lt;177 micron (NGR)</v>
      </c>
      <c r="L165">
        <v>10</v>
      </c>
      <c r="M165" t="s">
        <v>71</v>
      </c>
      <c r="N165">
        <v>164</v>
      </c>
      <c r="O165" t="s">
        <v>125</v>
      </c>
      <c r="P165" t="s">
        <v>47</v>
      </c>
      <c r="Q165" t="s">
        <v>404</v>
      </c>
      <c r="R165" t="s">
        <v>139</v>
      </c>
      <c r="S165" t="s">
        <v>425</v>
      </c>
      <c r="T165" t="s">
        <v>137</v>
      </c>
      <c r="U165" t="s">
        <v>250</v>
      </c>
      <c r="V165" t="s">
        <v>142</v>
      </c>
      <c r="W165" t="s">
        <v>164</v>
      </c>
      <c r="X165" t="s">
        <v>99</v>
      </c>
      <c r="Y165" t="s">
        <v>438</v>
      </c>
      <c r="Z165" t="s">
        <v>56</v>
      </c>
      <c r="AA165" t="s">
        <v>46</v>
      </c>
      <c r="AB165" t="s">
        <v>60</v>
      </c>
      <c r="AC165" t="s">
        <v>58</v>
      </c>
      <c r="AD165" t="s">
        <v>543</v>
      </c>
      <c r="AE165" t="s">
        <v>199</v>
      </c>
      <c r="AF165" t="s">
        <v>591</v>
      </c>
      <c r="AG165" t="s">
        <v>577</v>
      </c>
      <c r="AH165" t="s">
        <v>336</v>
      </c>
      <c r="AI165" t="s">
        <v>174</v>
      </c>
      <c r="AJ165" t="s">
        <v>59</v>
      </c>
      <c r="AK165" t="s">
        <v>55</v>
      </c>
      <c r="AL165" t="s">
        <v>47</v>
      </c>
      <c r="AM165" t="s">
        <v>47</v>
      </c>
      <c r="AN165" t="s">
        <v>404</v>
      </c>
      <c r="AO165" t="s">
        <v>80</v>
      </c>
    </row>
    <row r="166" spans="1:41" hidden="1" x14ac:dyDescent="0.25">
      <c r="A166" t="s">
        <v>1098</v>
      </c>
      <c r="B166" t="s">
        <v>1099</v>
      </c>
      <c r="C166" s="1" t="str">
        <f t="shared" si="8"/>
        <v>21:1061</v>
      </c>
      <c r="D166" s="1" t="str">
        <f t="shared" si="9"/>
        <v>21:0106</v>
      </c>
      <c r="E166" t="s">
        <v>1100</v>
      </c>
      <c r="F166" t="s">
        <v>1101</v>
      </c>
      <c r="H166">
        <v>49.224293799999998</v>
      </c>
      <c r="I166">
        <v>-118.4432195</v>
      </c>
      <c r="J166" s="1" t="str">
        <f t="shared" si="10"/>
        <v>NGR bulk stream sediment</v>
      </c>
      <c r="K166" s="1" t="str">
        <f t="shared" si="11"/>
        <v>&lt;177 micron (NGR)</v>
      </c>
      <c r="L166">
        <v>10</v>
      </c>
      <c r="M166" t="s">
        <v>95</v>
      </c>
      <c r="N166">
        <v>165</v>
      </c>
      <c r="O166" t="s">
        <v>122</v>
      </c>
      <c r="P166" t="s">
        <v>73</v>
      </c>
      <c r="Q166" t="s">
        <v>385</v>
      </c>
      <c r="R166" t="s">
        <v>66</v>
      </c>
      <c r="S166" t="s">
        <v>350</v>
      </c>
      <c r="T166" t="s">
        <v>76</v>
      </c>
      <c r="U166" t="s">
        <v>83</v>
      </c>
      <c r="V166" t="s">
        <v>127</v>
      </c>
      <c r="W166" t="s">
        <v>200</v>
      </c>
      <c r="X166" t="s">
        <v>103</v>
      </c>
      <c r="Y166" t="s">
        <v>273</v>
      </c>
      <c r="Z166" t="s">
        <v>56</v>
      </c>
      <c r="AA166" t="s">
        <v>46</v>
      </c>
      <c r="AB166" t="s">
        <v>47</v>
      </c>
      <c r="AC166" t="s">
        <v>58</v>
      </c>
      <c r="AD166" t="s">
        <v>184</v>
      </c>
      <c r="AE166" t="s">
        <v>62</v>
      </c>
      <c r="AF166" t="s">
        <v>58</v>
      </c>
      <c r="AG166" t="s">
        <v>118</v>
      </c>
      <c r="AH166" t="s">
        <v>64</v>
      </c>
      <c r="AI166" t="s">
        <v>149</v>
      </c>
      <c r="AJ166" t="s">
        <v>76</v>
      </c>
      <c r="AK166" t="s">
        <v>267</v>
      </c>
      <c r="AL166" t="s">
        <v>47</v>
      </c>
      <c r="AM166" t="s">
        <v>47</v>
      </c>
      <c r="AN166" t="s">
        <v>318</v>
      </c>
      <c r="AO166" t="s">
        <v>85</v>
      </c>
    </row>
    <row r="167" spans="1:41" hidden="1" x14ac:dyDescent="0.25">
      <c r="A167" t="s">
        <v>1102</v>
      </c>
      <c r="B167" t="s">
        <v>1103</v>
      </c>
      <c r="C167" s="1" t="str">
        <f t="shared" si="8"/>
        <v>21:1061</v>
      </c>
      <c r="D167" s="1" t="str">
        <f t="shared" si="9"/>
        <v>21:0106</v>
      </c>
      <c r="E167" t="s">
        <v>1104</v>
      </c>
      <c r="F167" t="s">
        <v>1105</v>
      </c>
      <c r="H167">
        <v>49.251686999999997</v>
      </c>
      <c r="I167">
        <v>-118.457442</v>
      </c>
      <c r="J167" s="1" t="str">
        <f t="shared" si="10"/>
        <v>NGR bulk stream sediment</v>
      </c>
      <c r="K167" s="1" t="str">
        <f t="shared" si="11"/>
        <v>&lt;177 micron (NGR)</v>
      </c>
      <c r="L167">
        <v>10</v>
      </c>
      <c r="M167" t="s">
        <v>117</v>
      </c>
      <c r="N167">
        <v>166</v>
      </c>
      <c r="O167" t="s">
        <v>125</v>
      </c>
      <c r="P167" t="s">
        <v>122</v>
      </c>
      <c r="Q167" t="s">
        <v>234</v>
      </c>
      <c r="R167" t="s">
        <v>148</v>
      </c>
      <c r="S167" t="s">
        <v>386</v>
      </c>
      <c r="T167" t="s">
        <v>52</v>
      </c>
      <c r="U167" t="s">
        <v>121</v>
      </c>
      <c r="V167" t="s">
        <v>86</v>
      </c>
      <c r="W167" t="s">
        <v>164</v>
      </c>
      <c r="X167" t="s">
        <v>127</v>
      </c>
      <c r="Y167" t="s">
        <v>438</v>
      </c>
      <c r="Z167" t="s">
        <v>56</v>
      </c>
      <c r="AA167" t="s">
        <v>47</v>
      </c>
      <c r="AB167" t="s">
        <v>79</v>
      </c>
      <c r="AC167" t="s">
        <v>58</v>
      </c>
      <c r="AD167" t="s">
        <v>391</v>
      </c>
      <c r="AE167" t="s">
        <v>199</v>
      </c>
      <c r="AF167" t="s">
        <v>406</v>
      </c>
      <c r="AG167" t="s">
        <v>577</v>
      </c>
      <c r="AH167" t="s">
        <v>102</v>
      </c>
      <c r="AI167" t="s">
        <v>174</v>
      </c>
      <c r="AJ167" t="s">
        <v>679</v>
      </c>
      <c r="AK167" t="s">
        <v>85</v>
      </c>
      <c r="AL167" t="s">
        <v>47</v>
      </c>
      <c r="AM167" t="s">
        <v>47</v>
      </c>
      <c r="AN167" t="s">
        <v>1106</v>
      </c>
      <c r="AO167" t="s">
        <v>49</v>
      </c>
    </row>
    <row r="168" spans="1:41" hidden="1" x14ac:dyDescent="0.25">
      <c r="A168" t="s">
        <v>1107</v>
      </c>
      <c r="B168" t="s">
        <v>1108</v>
      </c>
      <c r="C168" s="1" t="str">
        <f t="shared" si="8"/>
        <v>21:1061</v>
      </c>
      <c r="D168" s="1" t="str">
        <f t="shared" si="9"/>
        <v>21:0106</v>
      </c>
      <c r="E168" t="s">
        <v>1109</v>
      </c>
      <c r="F168" t="s">
        <v>1110</v>
      </c>
      <c r="H168">
        <v>49.051782899999999</v>
      </c>
      <c r="I168">
        <v>-118.883325</v>
      </c>
      <c r="J168" s="1" t="str">
        <f t="shared" si="10"/>
        <v>NGR bulk stream sediment</v>
      </c>
      <c r="K168" s="1" t="str">
        <f t="shared" si="11"/>
        <v>&lt;177 micron (NGR)</v>
      </c>
      <c r="L168">
        <v>10</v>
      </c>
      <c r="M168" t="s">
        <v>136</v>
      </c>
      <c r="N168">
        <v>167</v>
      </c>
      <c r="O168" t="s">
        <v>336</v>
      </c>
      <c r="P168" t="s">
        <v>122</v>
      </c>
      <c r="Q168" t="s">
        <v>1111</v>
      </c>
      <c r="R168" t="s">
        <v>227</v>
      </c>
      <c r="S168" t="s">
        <v>590</v>
      </c>
      <c r="T168" t="s">
        <v>98</v>
      </c>
      <c r="U168" t="s">
        <v>345</v>
      </c>
      <c r="V168" t="s">
        <v>266</v>
      </c>
      <c r="W168" t="s">
        <v>437</v>
      </c>
      <c r="X168" t="s">
        <v>103</v>
      </c>
      <c r="Y168" t="s">
        <v>77</v>
      </c>
      <c r="Z168" t="s">
        <v>56</v>
      </c>
      <c r="AA168" t="s">
        <v>46</v>
      </c>
      <c r="AB168" t="s">
        <v>63</v>
      </c>
      <c r="AC168" t="s">
        <v>160</v>
      </c>
      <c r="AD168" t="s">
        <v>237</v>
      </c>
      <c r="AE168" t="s">
        <v>84</v>
      </c>
      <c r="AF168" t="s">
        <v>66</v>
      </c>
      <c r="AG168" t="s">
        <v>259</v>
      </c>
      <c r="AH168" t="s">
        <v>105</v>
      </c>
      <c r="AI168" t="s">
        <v>46</v>
      </c>
      <c r="AJ168" t="s">
        <v>58</v>
      </c>
      <c r="AK168" t="s">
        <v>228</v>
      </c>
      <c r="AL168" t="s">
        <v>47</v>
      </c>
      <c r="AM168" t="s">
        <v>47</v>
      </c>
      <c r="AN168" t="s">
        <v>638</v>
      </c>
      <c r="AO168" t="s">
        <v>306</v>
      </c>
    </row>
    <row r="169" spans="1:41" hidden="1" x14ac:dyDescent="0.25">
      <c r="A169" t="s">
        <v>1112</v>
      </c>
      <c r="B169" t="s">
        <v>1113</v>
      </c>
      <c r="C169" s="1" t="str">
        <f t="shared" si="8"/>
        <v>21:1061</v>
      </c>
      <c r="D169" s="1" t="str">
        <f t="shared" si="9"/>
        <v>21:0106</v>
      </c>
      <c r="E169" t="s">
        <v>1114</v>
      </c>
      <c r="F169" t="s">
        <v>1115</v>
      </c>
      <c r="H169">
        <v>49.057104699999996</v>
      </c>
      <c r="I169">
        <v>-118.90817680000001</v>
      </c>
      <c r="J169" s="1" t="str">
        <f t="shared" si="10"/>
        <v>NGR bulk stream sediment</v>
      </c>
      <c r="K169" s="1" t="str">
        <f t="shared" si="11"/>
        <v>&lt;177 micron (NGR)</v>
      </c>
      <c r="L169">
        <v>10</v>
      </c>
      <c r="M169" t="s">
        <v>157</v>
      </c>
      <c r="N169">
        <v>168</v>
      </c>
      <c r="O169" t="s">
        <v>78</v>
      </c>
      <c r="P169" t="s">
        <v>122</v>
      </c>
      <c r="Q169" t="s">
        <v>668</v>
      </c>
      <c r="R169" t="s">
        <v>1116</v>
      </c>
      <c r="S169" t="s">
        <v>165</v>
      </c>
      <c r="T169" t="s">
        <v>51</v>
      </c>
      <c r="U169" t="s">
        <v>186</v>
      </c>
      <c r="V169" t="s">
        <v>105</v>
      </c>
      <c r="W169" t="s">
        <v>149</v>
      </c>
      <c r="X169" t="s">
        <v>46</v>
      </c>
      <c r="Y169" t="s">
        <v>217</v>
      </c>
      <c r="Z169" t="s">
        <v>56</v>
      </c>
      <c r="AA169" t="s">
        <v>46</v>
      </c>
      <c r="AB169" t="s">
        <v>46</v>
      </c>
      <c r="AC169" t="s">
        <v>82</v>
      </c>
      <c r="AD169" t="s">
        <v>59</v>
      </c>
      <c r="AE169" t="s">
        <v>84</v>
      </c>
      <c r="AF169" t="s">
        <v>164</v>
      </c>
      <c r="AG169" t="s">
        <v>125</v>
      </c>
      <c r="AH169" t="s">
        <v>62</v>
      </c>
      <c r="AI169" t="s">
        <v>62</v>
      </c>
      <c r="AJ169" t="s">
        <v>455</v>
      </c>
      <c r="AK169" t="s">
        <v>125</v>
      </c>
      <c r="AL169" t="s">
        <v>47</v>
      </c>
      <c r="AM169" t="s">
        <v>47</v>
      </c>
      <c r="AN169" t="s">
        <v>65</v>
      </c>
      <c r="AO169" t="s">
        <v>58</v>
      </c>
    </row>
    <row r="170" spans="1:41" hidden="1" x14ac:dyDescent="0.25">
      <c r="A170" t="s">
        <v>1117</v>
      </c>
      <c r="B170" t="s">
        <v>1118</v>
      </c>
      <c r="C170" s="1" t="str">
        <f t="shared" si="8"/>
        <v>21:1061</v>
      </c>
      <c r="D170" s="1" t="str">
        <f t="shared" si="9"/>
        <v>21:0106</v>
      </c>
      <c r="E170" t="s">
        <v>1119</v>
      </c>
      <c r="F170" t="s">
        <v>1120</v>
      </c>
      <c r="H170">
        <v>49.0868398</v>
      </c>
      <c r="I170">
        <v>-118.9473224</v>
      </c>
      <c r="J170" s="1" t="str">
        <f t="shared" si="10"/>
        <v>NGR bulk stream sediment</v>
      </c>
      <c r="K170" s="1" t="str">
        <f t="shared" si="11"/>
        <v>&lt;177 micron (NGR)</v>
      </c>
      <c r="L170">
        <v>10</v>
      </c>
      <c r="M170" t="s">
        <v>170</v>
      </c>
      <c r="N170">
        <v>169</v>
      </c>
      <c r="O170" t="s">
        <v>128</v>
      </c>
      <c r="P170" t="s">
        <v>103</v>
      </c>
      <c r="Q170" t="s">
        <v>956</v>
      </c>
      <c r="R170" t="s">
        <v>66</v>
      </c>
      <c r="S170" t="s">
        <v>226</v>
      </c>
      <c r="T170" t="s">
        <v>209</v>
      </c>
      <c r="U170" t="s">
        <v>184</v>
      </c>
      <c r="V170" t="s">
        <v>142</v>
      </c>
      <c r="W170" t="s">
        <v>455</v>
      </c>
      <c r="X170" t="s">
        <v>73</v>
      </c>
      <c r="Y170" t="s">
        <v>457</v>
      </c>
      <c r="Z170" t="s">
        <v>56</v>
      </c>
      <c r="AA170" t="s">
        <v>46</v>
      </c>
      <c r="AB170" t="s">
        <v>173</v>
      </c>
      <c r="AC170" t="s">
        <v>98</v>
      </c>
      <c r="AD170" t="s">
        <v>457</v>
      </c>
      <c r="AE170" t="s">
        <v>57</v>
      </c>
      <c r="AF170" t="s">
        <v>85</v>
      </c>
      <c r="AG170" t="s">
        <v>148</v>
      </c>
      <c r="AH170" t="s">
        <v>185</v>
      </c>
      <c r="AI170" t="s">
        <v>57</v>
      </c>
      <c r="AJ170" t="s">
        <v>85</v>
      </c>
      <c r="AK170" t="s">
        <v>60</v>
      </c>
      <c r="AL170" t="s">
        <v>47</v>
      </c>
      <c r="AM170" t="s">
        <v>47</v>
      </c>
      <c r="AN170" t="s">
        <v>1121</v>
      </c>
      <c r="AO170" t="s">
        <v>197</v>
      </c>
    </row>
    <row r="171" spans="1:41" hidden="1" x14ac:dyDescent="0.25">
      <c r="A171" t="s">
        <v>1122</v>
      </c>
      <c r="B171" t="s">
        <v>1123</v>
      </c>
      <c r="C171" s="1" t="str">
        <f t="shared" si="8"/>
        <v>21:1061</v>
      </c>
      <c r="D171" s="1" t="str">
        <f t="shared" si="9"/>
        <v>21:0106</v>
      </c>
      <c r="E171" t="s">
        <v>1124</v>
      </c>
      <c r="F171" t="s">
        <v>1125</v>
      </c>
      <c r="H171">
        <v>49.093711300000002</v>
      </c>
      <c r="I171">
        <v>-118.94794829999999</v>
      </c>
      <c r="J171" s="1" t="str">
        <f t="shared" si="10"/>
        <v>NGR bulk stream sediment</v>
      </c>
      <c r="K171" s="1" t="str">
        <f t="shared" si="11"/>
        <v>&lt;177 micron (NGR)</v>
      </c>
      <c r="L171">
        <v>10</v>
      </c>
      <c r="M171" t="s">
        <v>180</v>
      </c>
      <c r="N171">
        <v>170</v>
      </c>
      <c r="O171" t="s">
        <v>270</v>
      </c>
      <c r="P171" t="s">
        <v>103</v>
      </c>
      <c r="Q171" t="s">
        <v>1111</v>
      </c>
      <c r="R171" t="s">
        <v>59</v>
      </c>
      <c r="S171" t="s">
        <v>431</v>
      </c>
      <c r="T171" t="s">
        <v>209</v>
      </c>
      <c r="U171" t="s">
        <v>121</v>
      </c>
      <c r="V171" t="s">
        <v>173</v>
      </c>
      <c r="W171" t="s">
        <v>173</v>
      </c>
      <c r="X171" t="s">
        <v>51</v>
      </c>
      <c r="Y171" t="s">
        <v>184</v>
      </c>
      <c r="Z171" t="s">
        <v>56</v>
      </c>
      <c r="AA171" t="s">
        <v>46</v>
      </c>
      <c r="AB171" t="s">
        <v>139</v>
      </c>
      <c r="AC171" t="s">
        <v>98</v>
      </c>
      <c r="AD171" t="s">
        <v>445</v>
      </c>
      <c r="AE171" t="s">
        <v>62</v>
      </c>
      <c r="AF171" t="s">
        <v>58</v>
      </c>
      <c r="AG171" t="s">
        <v>150</v>
      </c>
      <c r="AH171" t="s">
        <v>61</v>
      </c>
      <c r="AI171" t="s">
        <v>198</v>
      </c>
      <c r="AJ171" t="s">
        <v>267</v>
      </c>
      <c r="AK171" t="s">
        <v>200</v>
      </c>
      <c r="AL171" t="s">
        <v>47</v>
      </c>
      <c r="AM171" t="s">
        <v>47</v>
      </c>
      <c r="AN171" t="s">
        <v>196</v>
      </c>
      <c r="AO171" t="s">
        <v>90</v>
      </c>
    </row>
    <row r="172" spans="1:41" hidden="1" x14ac:dyDescent="0.25">
      <c r="A172" t="s">
        <v>1126</v>
      </c>
      <c r="B172" t="s">
        <v>1127</v>
      </c>
      <c r="C172" s="1" t="str">
        <f t="shared" si="8"/>
        <v>21:1061</v>
      </c>
      <c r="D172" s="1" t="str">
        <f t="shared" si="9"/>
        <v>21:0106</v>
      </c>
      <c r="E172" t="s">
        <v>1128</v>
      </c>
      <c r="F172" t="s">
        <v>1129</v>
      </c>
      <c r="H172">
        <v>49.1094711</v>
      </c>
      <c r="I172">
        <v>-118.9136263</v>
      </c>
      <c r="J172" s="1" t="str">
        <f t="shared" si="10"/>
        <v>NGR bulk stream sediment</v>
      </c>
      <c r="K172" s="1" t="str">
        <f t="shared" si="11"/>
        <v>&lt;177 micron (NGR)</v>
      </c>
      <c r="L172">
        <v>10</v>
      </c>
      <c r="M172" t="s">
        <v>280</v>
      </c>
      <c r="N172">
        <v>171</v>
      </c>
      <c r="O172" t="s">
        <v>357</v>
      </c>
      <c r="P172" t="s">
        <v>51</v>
      </c>
      <c r="Q172" t="s">
        <v>1130</v>
      </c>
      <c r="R172" t="s">
        <v>1131</v>
      </c>
      <c r="S172" t="s">
        <v>418</v>
      </c>
      <c r="T172" t="s">
        <v>58</v>
      </c>
      <c r="U172" t="s">
        <v>141</v>
      </c>
      <c r="V172" t="s">
        <v>72</v>
      </c>
      <c r="W172" t="s">
        <v>125</v>
      </c>
      <c r="X172" t="s">
        <v>122</v>
      </c>
      <c r="Y172" t="s">
        <v>187</v>
      </c>
      <c r="Z172" t="s">
        <v>56</v>
      </c>
      <c r="AA172" t="s">
        <v>46</v>
      </c>
      <c r="AB172" t="s">
        <v>61</v>
      </c>
      <c r="AC172" t="s">
        <v>85</v>
      </c>
      <c r="AD172" t="s">
        <v>162</v>
      </c>
      <c r="AE172" t="s">
        <v>62</v>
      </c>
      <c r="AF172" t="s">
        <v>260</v>
      </c>
      <c r="AG172" t="s">
        <v>142</v>
      </c>
      <c r="AH172" t="s">
        <v>62</v>
      </c>
      <c r="AI172" t="s">
        <v>62</v>
      </c>
      <c r="AJ172" t="s">
        <v>392</v>
      </c>
      <c r="AK172" t="s">
        <v>125</v>
      </c>
      <c r="AL172" t="s">
        <v>47</v>
      </c>
      <c r="AM172" t="s">
        <v>47</v>
      </c>
      <c r="AN172" t="s">
        <v>65</v>
      </c>
      <c r="AO172" t="s">
        <v>58</v>
      </c>
    </row>
    <row r="173" spans="1:41" hidden="1" x14ac:dyDescent="0.25">
      <c r="A173" t="s">
        <v>1132</v>
      </c>
      <c r="B173" t="s">
        <v>1133</v>
      </c>
      <c r="C173" s="1" t="str">
        <f t="shared" si="8"/>
        <v>21:1061</v>
      </c>
      <c r="D173" s="1" t="str">
        <f t="shared" si="9"/>
        <v>21:0106</v>
      </c>
      <c r="E173" t="s">
        <v>1128</v>
      </c>
      <c r="F173" t="s">
        <v>1134</v>
      </c>
      <c r="H173">
        <v>49.1094711</v>
      </c>
      <c r="I173">
        <v>-118.9136263</v>
      </c>
      <c r="J173" s="1" t="str">
        <f t="shared" si="10"/>
        <v>NGR bulk stream sediment</v>
      </c>
      <c r="K173" s="1" t="str">
        <f t="shared" si="11"/>
        <v>&lt;177 micron (NGR)</v>
      </c>
      <c r="L173">
        <v>10</v>
      </c>
      <c r="M173" t="s">
        <v>288</v>
      </c>
      <c r="N173">
        <v>172</v>
      </c>
      <c r="O173" t="s">
        <v>406</v>
      </c>
      <c r="P173" t="s">
        <v>330</v>
      </c>
      <c r="Q173" t="s">
        <v>765</v>
      </c>
      <c r="R173" t="s">
        <v>1135</v>
      </c>
      <c r="S173" t="s">
        <v>418</v>
      </c>
      <c r="T173" t="s">
        <v>58</v>
      </c>
      <c r="U173" t="s">
        <v>59</v>
      </c>
      <c r="V173" t="s">
        <v>72</v>
      </c>
      <c r="W173" t="s">
        <v>63</v>
      </c>
      <c r="X173" t="s">
        <v>122</v>
      </c>
      <c r="Y173" t="s">
        <v>131</v>
      </c>
      <c r="Z173" t="s">
        <v>56</v>
      </c>
      <c r="AA173" t="s">
        <v>47</v>
      </c>
      <c r="AB173" t="s">
        <v>110</v>
      </c>
      <c r="AC173" t="s">
        <v>66</v>
      </c>
      <c r="AD173" t="s">
        <v>243</v>
      </c>
      <c r="AE173" t="s">
        <v>62</v>
      </c>
      <c r="AF173" t="s">
        <v>412</v>
      </c>
      <c r="AG173" t="s">
        <v>151</v>
      </c>
      <c r="AH173" t="s">
        <v>53</v>
      </c>
      <c r="AI173" t="s">
        <v>62</v>
      </c>
      <c r="AJ173" t="s">
        <v>274</v>
      </c>
      <c r="AK173" t="s">
        <v>139</v>
      </c>
      <c r="AL173" t="s">
        <v>47</v>
      </c>
      <c r="AM173" t="s">
        <v>47</v>
      </c>
      <c r="AN173" t="s">
        <v>65</v>
      </c>
      <c r="AO173" t="s">
        <v>85</v>
      </c>
    </row>
    <row r="174" spans="1:41" hidden="1" x14ac:dyDescent="0.25">
      <c r="A174" t="s">
        <v>1136</v>
      </c>
      <c r="B174" t="s">
        <v>1137</v>
      </c>
      <c r="C174" s="1" t="str">
        <f t="shared" si="8"/>
        <v>21:1061</v>
      </c>
      <c r="D174" s="1" t="str">
        <f t="shared" si="9"/>
        <v>21:0106</v>
      </c>
      <c r="E174" t="s">
        <v>1138</v>
      </c>
      <c r="F174" t="s">
        <v>1139</v>
      </c>
      <c r="H174">
        <v>49.110541400000002</v>
      </c>
      <c r="I174">
        <v>-118.8879891</v>
      </c>
      <c r="J174" s="1" t="str">
        <f t="shared" si="10"/>
        <v>NGR bulk stream sediment</v>
      </c>
      <c r="K174" s="1" t="str">
        <f t="shared" si="11"/>
        <v>&lt;177 micron (NGR)</v>
      </c>
      <c r="L174">
        <v>10</v>
      </c>
      <c r="M174" t="s">
        <v>195</v>
      </c>
      <c r="N174">
        <v>173</v>
      </c>
      <c r="O174" t="s">
        <v>86</v>
      </c>
      <c r="P174" t="s">
        <v>103</v>
      </c>
      <c r="Q174" t="s">
        <v>234</v>
      </c>
      <c r="R174" t="s">
        <v>49</v>
      </c>
      <c r="S174" t="s">
        <v>140</v>
      </c>
      <c r="T174" t="s">
        <v>76</v>
      </c>
      <c r="U174" t="s">
        <v>83</v>
      </c>
      <c r="V174" t="s">
        <v>257</v>
      </c>
      <c r="W174" t="s">
        <v>173</v>
      </c>
      <c r="X174" t="s">
        <v>52</v>
      </c>
      <c r="Y174" t="s">
        <v>239</v>
      </c>
      <c r="Z174" t="s">
        <v>56</v>
      </c>
      <c r="AA174" t="s">
        <v>46</v>
      </c>
      <c r="AB174" t="s">
        <v>101</v>
      </c>
      <c r="AC174" t="s">
        <v>76</v>
      </c>
      <c r="AD174" t="s">
        <v>160</v>
      </c>
      <c r="AE174" t="s">
        <v>53</v>
      </c>
      <c r="AF174" t="s">
        <v>181</v>
      </c>
      <c r="AG174" t="s">
        <v>86</v>
      </c>
      <c r="AH174" t="s">
        <v>198</v>
      </c>
      <c r="AI174" t="s">
        <v>53</v>
      </c>
      <c r="AJ174" t="s">
        <v>357</v>
      </c>
      <c r="AK174" t="s">
        <v>122</v>
      </c>
      <c r="AL174" t="s">
        <v>47</v>
      </c>
      <c r="AM174" t="s">
        <v>47</v>
      </c>
      <c r="AN174" t="s">
        <v>695</v>
      </c>
      <c r="AO174" t="s">
        <v>55</v>
      </c>
    </row>
    <row r="175" spans="1:41" hidden="1" x14ac:dyDescent="0.25">
      <c r="A175" t="s">
        <v>1140</v>
      </c>
      <c r="B175" t="s">
        <v>1141</v>
      </c>
      <c r="C175" s="1" t="str">
        <f t="shared" si="8"/>
        <v>21:1061</v>
      </c>
      <c r="D175" s="1" t="str">
        <f t="shared" si="9"/>
        <v>21:0106</v>
      </c>
      <c r="E175" t="s">
        <v>1142</v>
      </c>
      <c r="F175" t="s">
        <v>1143</v>
      </c>
      <c r="H175">
        <v>49.128586499999997</v>
      </c>
      <c r="I175">
        <v>-118.8935278</v>
      </c>
      <c r="J175" s="1" t="str">
        <f t="shared" si="10"/>
        <v>NGR bulk stream sediment</v>
      </c>
      <c r="K175" s="1" t="str">
        <f t="shared" si="11"/>
        <v>&lt;177 micron (NGR)</v>
      </c>
      <c r="L175">
        <v>10</v>
      </c>
      <c r="M175" t="s">
        <v>205</v>
      </c>
      <c r="N175">
        <v>174</v>
      </c>
      <c r="O175" t="s">
        <v>128</v>
      </c>
      <c r="P175" t="s">
        <v>51</v>
      </c>
      <c r="Q175" t="s">
        <v>456</v>
      </c>
      <c r="R175" t="s">
        <v>197</v>
      </c>
      <c r="S175" t="s">
        <v>342</v>
      </c>
      <c r="T175" t="s">
        <v>58</v>
      </c>
      <c r="U175" t="s">
        <v>162</v>
      </c>
      <c r="V175" t="s">
        <v>227</v>
      </c>
      <c r="W175" t="s">
        <v>81</v>
      </c>
      <c r="X175" t="s">
        <v>51</v>
      </c>
      <c r="Y175" t="s">
        <v>190</v>
      </c>
      <c r="Z175" t="s">
        <v>56</v>
      </c>
      <c r="AA175" t="s">
        <v>46</v>
      </c>
      <c r="AB175" t="s">
        <v>63</v>
      </c>
      <c r="AC175" t="s">
        <v>66</v>
      </c>
      <c r="AD175" t="s">
        <v>240</v>
      </c>
      <c r="AE175" t="s">
        <v>53</v>
      </c>
      <c r="AF175" t="s">
        <v>591</v>
      </c>
      <c r="AG175" t="s">
        <v>336</v>
      </c>
      <c r="AH175" t="s">
        <v>54</v>
      </c>
      <c r="AI175" t="s">
        <v>53</v>
      </c>
      <c r="AJ175" t="s">
        <v>357</v>
      </c>
      <c r="AK175" t="s">
        <v>437</v>
      </c>
      <c r="AL175" t="s">
        <v>47</v>
      </c>
      <c r="AM175" t="s">
        <v>47</v>
      </c>
      <c r="AN175" t="s">
        <v>65</v>
      </c>
      <c r="AO175" t="s">
        <v>267</v>
      </c>
    </row>
    <row r="176" spans="1:41" hidden="1" x14ac:dyDescent="0.25">
      <c r="A176" t="s">
        <v>1144</v>
      </c>
      <c r="B176" t="s">
        <v>1145</v>
      </c>
      <c r="C176" s="1" t="str">
        <f t="shared" si="8"/>
        <v>21:1061</v>
      </c>
      <c r="D176" s="1" t="str">
        <f t="shared" si="9"/>
        <v>21:0106</v>
      </c>
      <c r="E176" t="s">
        <v>1146</v>
      </c>
      <c r="F176" t="s">
        <v>1147</v>
      </c>
      <c r="H176">
        <v>49.153537200000002</v>
      </c>
      <c r="I176">
        <v>-118.90143399999999</v>
      </c>
      <c r="J176" s="1" t="str">
        <f t="shared" si="10"/>
        <v>NGR bulk stream sediment</v>
      </c>
      <c r="K176" s="1" t="str">
        <f t="shared" si="11"/>
        <v>&lt;177 micron (NGR)</v>
      </c>
      <c r="L176">
        <v>10</v>
      </c>
      <c r="M176" t="s">
        <v>214</v>
      </c>
      <c r="N176">
        <v>175</v>
      </c>
      <c r="O176" t="s">
        <v>109</v>
      </c>
      <c r="P176" t="s">
        <v>51</v>
      </c>
      <c r="Q176" t="s">
        <v>1148</v>
      </c>
      <c r="R176" t="s">
        <v>59</v>
      </c>
      <c r="S176" t="s">
        <v>291</v>
      </c>
      <c r="T176" t="s">
        <v>267</v>
      </c>
      <c r="U176" t="s">
        <v>300</v>
      </c>
      <c r="V176" t="s">
        <v>292</v>
      </c>
      <c r="W176" t="s">
        <v>122</v>
      </c>
      <c r="X176" t="s">
        <v>103</v>
      </c>
      <c r="Y176" t="s">
        <v>507</v>
      </c>
      <c r="Z176" t="s">
        <v>56</v>
      </c>
      <c r="AA176" t="s">
        <v>46</v>
      </c>
      <c r="AB176" t="s">
        <v>101</v>
      </c>
      <c r="AC176" t="s">
        <v>59</v>
      </c>
      <c r="AD176" t="s">
        <v>183</v>
      </c>
      <c r="AE176" t="s">
        <v>62</v>
      </c>
      <c r="AF176" t="s">
        <v>58</v>
      </c>
      <c r="AG176" t="s">
        <v>319</v>
      </c>
      <c r="AH176" t="s">
        <v>46</v>
      </c>
      <c r="AI176" t="s">
        <v>57</v>
      </c>
      <c r="AJ176" t="s">
        <v>58</v>
      </c>
      <c r="AK176" t="s">
        <v>72</v>
      </c>
      <c r="AL176" t="s">
        <v>47</v>
      </c>
      <c r="AM176" t="s">
        <v>47</v>
      </c>
      <c r="AN176" t="s">
        <v>65</v>
      </c>
      <c r="AO176" t="s">
        <v>127</v>
      </c>
    </row>
    <row r="177" spans="1:41" hidden="1" x14ac:dyDescent="0.25">
      <c r="A177" t="s">
        <v>1149</v>
      </c>
      <c r="B177" t="s">
        <v>1150</v>
      </c>
      <c r="C177" s="1" t="str">
        <f t="shared" si="8"/>
        <v>21:1061</v>
      </c>
      <c r="D177" s="1" t="str">
        <f t="shared" si="9"/>
        <v>21:0106</v>
      </c>
      <c r="E177" t="s">
        <v>1151</v>
      </c>
      <c r="F177" t="s">
        <v>1152</v>
      </c>
      <c r="H177">
        <v>49.124325599999999</v>
      </c>
      <c r="I177">
        <v>-118.8878416</v>
      </c>
      <c r="J177" s="1" t="str">
        <f t="shared" si="10"/>
        <v>NGR bulk stream sediment</v>
      </c>
      <c r="K177" s="1" t="str">
        <f t="shared" si="11"/>
        <v>&lt;177 micron (NGR)</v>
      </c>
      <c r="L177">
        <v>10</v>
      </c>
      <c r="M177" t="s">
        <v>223</v>
      </c>
      <c r="N177">
        <v>176</v>
      </c>
      <c r="O177" t="s">
        <v>182</v>
      </c>
      <c r="P177" t="s">
        <v>122</v>
      </c>
      <c r="Q177" t="s">
        <v>234</v>
      </c>
      <c r="R177" t="s">
        <v>267</v>
      </c>
      <c r="S177" t="s">
        <v>300</v>
      </c>
      <c r="T177" t="s">
        <v>85</v>
      </c>
      <c r="U177" t="s">
        <v>350</v>
      </c>
      <c r="V177" t="s">
        <v>60</v>
      </c>
      <c r="W177" t="s">
        <v>130</v>
      </c>
      <c r="X177" t="s">
        <v>73</v>
      </c>
      <c r="Y177" t="s">
        <v>183</v>
      </c>
      <c r="Z177" t="s">
        <v>56</v>
      </c>
      <c r="AA177" t="s">
        <v>46</v>
      </c>
      <c r="AB177" t="s">
        <v>125</v>
      </c>
      <c r="AC177" t="s">
        <v>82</v>
      </c>
      <c r="AD177" t="s">
        <v>343</v>
      </c>
      <c r="AE177" t="s">
        <v>53</v>
      </c>
      <c r="AF177" t="s">
        <v>85</v>
      </c>
      <c r="AG177" t="s">
        <v>238</v>
      </c>
      <c r="AH177" t="s">
        <v>54</v>
      </c>
      <c r="AI177" t="s">
        <v>57</v>
      </c>
      <c r="AJ177" t="s">
        <v>181</v>
      </c>
      <c r="AK177" t="s">
        <v>79</v>
      </c>
      <c r="AL177" t="s">
        <v>47</v>
      </c>
      <c r="AM177" t="s">
        <v>47</v>
      </c>
      <c r="AN177" t="s">
        <v>89</v>
      </c>
      <c r="AO177" t="s">
        <v>217</v>
      </c>
    </row>
    <row r="178" spans="1:41" hidden="1" x14ac:dyDescent="0.25">
      <c r="A178" t="s">
        <v>1153</v>
      </c>
      <c r="B178" t="s">
        <v>1154</v>
      </c>
      <c r="C178" s="1" t="str">
        <f t="shared" si="8"/>
        <v>21:1061</v>
      </c>
      <c r="D178" s="1" t="str">
        <f t="shared" si="9"/>
        <v>21:0106</v>
      </c>
      <c r="E178" t="s">
        <v>1155</v>
      </c>
      <c r="F178" t="s">
        <v>1156</v>
      </c>
      <c r="H178">
        <v>49.131683299999999</v>
      </c>
      <c r="I178">
        <v>-118.86188300000001</v>
      </c>
      <c r="J178" s="1" t="str">
        <f t="shared" si="10"/>
        <v>NGR bulk stream sediment</v>
      </c>
      <c r="K178" s="1" t="str">
        <f t="shared" si="11"/>
        <v>&lt;177 micron (NGR)</v>
      </c>
      <c r="L178">
        <v>10</v>
      </c>
      <c r="M178" t="s">
        <v>233</v>
      </c>
      <c r="N178">
        <v>177</v>
      </c>
      <c r="O178" t="s">
        <v>151</v>
      </c>
      <c r="P178" t="s">
        <v>58</v>
      </c>
      <c r="Q178" t="s">
        <v>1157</v>
      </c>
      <c r="R178" t="s">
        <v>272</v>
      </c>
      <c r="S178" t="s">
        <v>165</v>
      </c>
      <c r="T178" t="s">
        <v>137</v>
      </c>
      <c r="U178" t="s">
        <v>239</v>
      </c>
      <c r="V178" t="s">
        <v>63</v>
      </c>
      <c r="W178" t="s">
        <v>235</v>
      </c>
      <c r="X178" t="s">
        <v>122</v>
      </c>
      <c r="Y178" t="s">
        <v>145</v>
      </c>
      <c r="Z178" t="s">
        <v>56</v>
      </c>
      <c r="AA178" t="s">
        <v>46</v>
      </c>
      <c r="AB178" t="s">
        <v>105</v>
      </c>
      <c r="AC178" t="s">
        <v>85</v>
      </c>
      <c r="AD178" t="s">
        <v>197</v>
      </c>
      <c r="AE178" t="s">
        <v>53</v>
      </c>
      <c r="AF178" t="s">
        <v>238</v>
      </c>
      <c r="AG178" t="s">
        <v>257</v>
      </c>
      <c r="AH178" t="s">
        <v>62</v>
      </c>
      <c r="AI178" t="s">
        <v>62</v>
      </c>
      <c r="AJ178" t="s">
        <v>493</v>
      </c>
      <c r="AK178" t="s">
        <v>437</v>
      </c>
      <c r="AL178" t="s">
        <v>47</v>
      </c>
      <c r="AM178" t="s">
        <v>47</v>
      </c>
      <c r="AN178" t="s">
        <v>65</v>
      </c>
      <c r="AO178" t="s">
        <v>55</v>
      </c>
    </row>
    <row r="179" spans="1:41" hidden="1" x14ac:dyDescent="0.25">
      <c r="A179" t="s">
        <v>1158</v>
      </c>
      <c r="B179" t="s">
        <v>1159</v>
      </c>
      <c r="C179" s="1" t="str">
        <f t="shared" si="8"/>
        <v>21:1061</v>
      </c>
      <c r="D179" s="1" t="str">
        <f t="shared" si="9"/>
        <v>21:0106</v>
      </c>
      <c r="E179" t="s">
        <v>1160</v>
      </c>
      <c r="F179" t="s">
        <v>1161</v>
      </c>
      <c r="H179">
        <v>49.079514699999997</v>
      </c>
      <c r="I179">
        <v>-118.8513454</v>
      </c>
      <c r="J179" s="1" t="str">
        <f t="shared" si="10"/>
        <v>NGR bulk stream sediment</v>
      </c>
      <c r="K179" s="1" t="str">
        <f t="shared" si="11"/>
        <v>&lt;177 micron (NGR)</v>
      </c>
      <c r="L179">
        <v>10</v>
      </c>
      <c r="M179" t="s">
        <v>248</v>
      </c>
      <c r="N179">
        <v>178</v>
      </c>
      <c r="O179" t="s">
        <v>163</v>
      </c>
      <c r="P179" t="s">
        <v>73</v>
      </c>
      <c r="Q179" t="s">
        <v>481</v>
      </c>
      <c r="R179" t="s">
        <v>99</v>
      </c>
      <c r="S179" t="s">
        <v>358</v>
      </c>
      <c r="T179" t="s">
        <v>58</v>
      </c>
      <c r="U179" t="s">
        <v>140</v>
      </c>
      <c r="V179" t="s">
        <v>122</v>
      </c>
      <c r="W179" t="s">
        <v>63</v>
      </c>
      <c r="X179" t="s">
        <v>73</v>
      </c>
      <c r="Y179" t="s">
        <v>141</v>
      </c>
      <c r="Z179" t="s">
        <v>56</v>
      </c>
      <c r="AA179" t="s">
        <v>46</v>
      </c>
      <c r="AB179" t="s">
        <v>139</v>
      </c>
      <c r="AC179" t="s">
        <v>175</v>
      </c>
      <c r="AD179" t="s">
        <v>667</v>
      </c>
      <c r="AE179" t="s">
        <v>57</v>
      </c>
      <c r="AF179" t="s">
        <v>181</v>
      </c>
      <c r="AG179" t="s">
        <v>72</v>
      </c>
      <c r="AH179" t="s">
        <v>54</v>
      </c>
      <c r="AI179" t="s">
        <v>62</v>
      </c>
      <c r="AJ179" t="s">
        <v>392</v>
      </c>
      <c r="AK179" t="s">
        <v>72</v>
      </c>
      <c r="AL179" t="s">
        <v>47</v>
      </c>
      <c r="AM179" t="s">
        <v>47</v>
      </c>
      <c r="AN179" t="s">
        <v>65</v>
      </c>
      <c r="AO179" t="s">
        <v>66</v>
      </c>
    </row>
    <row r="180" spans="1:41" hidden="1" x14ac:dyDescent="0.25">
      <c r="A180" t="s">
        <v>1162</v>
      </c>
      <c r="B180" t="s">
        <v>1163</v>
      </c>
      <c r="C180" s="1" t="str">
        <f t="shared" si="8"/>
        <v>21:1061</v>
      </c>
      <c r="D180" s="1" t="str">
        <f t="shared" si="9"/>
        <v>21:0106</v>
      </c>
      <c r="E180" t="s">
        <v>1164</v>
      </c>
      <c r="F180" t="s">
        <v>1165</v>
      </c>
      <c r="H180">
        <v>49.072099399999999</v>
      </c>
      <c r="I180">
        <v>-118.8559712</v>
      </c>
      <c r="J180" s="1" t="str">
        <f t="shared" si="10"/>
        <v>NGR bulk stream sediment</v>
      </c>
      <c r="K180" s="1" t="str">
        <f t="shared" si="11"/>
        <v>&lt;177 micron (NGR)</v>
      </c>
      <c r="L180">
        <v>10</v>
      </c>
      <c r="M180" t="s">
        <v>256</v>
      </c>
      <c r="N180">
        <v>179</v>
      </c>
      <c r="O180" t="s">
        <v>200</v>
      </c>
      <c r="P180" t="s">
        <v>51</v>
      </c>
      <c r="Q180" t="s">
        <v>234</v>
      </c>
      <c r="R180" t="s">
        <v>197</v>
      </c>
      <c r="S180" t="s">
        <v>144</v>
      </c>
      <c r="T180" t="s">
        <v>137</v>
      </c>
      <c r="U180" t="s">
        <v>106</v>
      </c>
      <c r="V180" t="s">
        <v>257</v>
      </c>
      <c r="W180" t="s">
        <v>101</v>
      </c>
      <c r="X180" t="s">
        <v>103</v>
      </c>
      <c r="Y180" t="s">
        <v>272</v>
      </c>
      <c r="Z180" t="s">
        <v>56</v>
      </c>
      <c r="AA180" t="s">
        <v>46</v>
      </c>
      <c r="AB180" t="s">
        <v>81</v>
      </c>
      <c r="AC180" t="s">
        <v>267</v>
      </c>
      <c r="AD180" t="s">
        <v>268</v>
      </c>
      <c r="AE180" t="s">
        <v>53</v>
      </c>
      <c r="AF180" t="s">
        <v>88</v>
      </c>
      <c r="AG180" t="s">
        <v>123</v>
      </c>
      <c r="AH180" t="s">
        <v>57</v>
      </c>
      <c r="AI180" t="s">
        <v>62</v>
      </c>
      <c r="AJ180" t="s">
        <v>242</v>
      </c>
      <c r="AK180" t="s">
        <v>257</v>
      </c>
      <c r="AL180" t="s">
        <v>47</v>
      </c>
      <c r="AM180" t="s">
        <v>47</v>
      </c>
      <c r="AN180" t="s">
        <v>89</v>
      </c>
      <c r="AO180" t="s">
        <v>82</v>
      </c>
    </row>
    <row r="181" spans="1:41" hidden="1" x14ac:dyDescent="0.25">
      <c r="A181" t="s">
        <v>1166</v>
      </c>
      <c r="B181" t="s">
        <v>1167</v>
      </c>
      <c r="C181" s="1" t="str">
        <f t="shared" si="8"/>
        <v>21:1061</v>
      </c>
      <c r="D181" s="1" t="str">
        <f t="shared" si="9"/>
        <v>21:0106</v>
      </c>
      <c r="E181" t="s">
        <v>1168</v>
      </c>
      <c r="F181" t="s">
        <v>1169</v>
      </c>
      <c r="H181">
        <v>49.056831899999999</v>
      </c>
      <c r="I181">
        <v>-118.8493118</v>
      </c>
      <c r="J181" s="1" t="str">
        <f t="shared" si="10"/>
        <v>NGR bulk stream sediment</v>
      </c>
      <c r="K181" s="1" t="str">
        <f t="shared" si="11"/>
        <v>&lt;177 micron (NGR)</v>
      </c>
      <c r="L181">
        <v>10</v>
      </c>
      <c r="M181" t="s">
        <v>265</v>
      </c>
      <c r="N181">
        <v>180</v>
      </c>
      <c r="O181" t="s">
        <v>227</v>
      </c>
      <c r="P181" t="s">
        <v>137</v>
      </c>
      <c r="Q181" t="s">
        <v>548</v>
      </c>
      <c r="R181" t="s">
        <v>108</v>
      </c>
      <c r="S181" t="s">
        <v>106</v>
      </c>
      <c r="T181" t="s">
        <v>52</v>
      </c>
      <c r="U181" t="s">
        <v>239</v>
      </c>
      <c r="V181" t="s">
        <v>139</v>
      </c>
      <c r="W181" t="s">
        <v>235</v>
      </c>
      <c r="X181" t="s">
        <v>73</v>
      </c>
      <c r="Y181" t="s">
        <v>475</v>
      </c>
      <c r="Z181" t="s">
        <v>56</v>
      </c>
      <c r="AA181" t="s">
        <v>46</v>
      </c>
      <c r="AB181" t="s">
        <v>47</v>
      </c>
      <c r="AC181" t="s">
        <v>108</v>
      </c>
      <c r="AD181" t="s">
        <v>328</v>
      </c>
      <c r="AE181" t="s">
        <v>57</v>
      </c>
      <c r="AF181" t="s">
        <v>182</v>
      </c>
      <c r="AG181" t="s">
        <v>228</v>
      </c>
      <c r="AH181" t="s">
        <v>198</v>
      </c>
      <c r="AI181" t="s">
        <v>62</v>
      </c>
      <c r="AJ181" t="s">
        <v>158</v>
      </c>
      <c r="AK181" t="s">
        <v>79</v>
      </c>
      <c r="AL181" t="s">
        <v>47</v>
      </c>
      <c r="AM181" t="s">
        <v>47</v>
      </c>
      <c r="AN181" t="s">
        <v>463</v>
      </c>
      <c r="AO181" t="s">
        <v>217</v>
      </c>
    </row>
    <row r="182" spans="1:41" hidden="1" x14ac:dyDescent="0.25">
      <c r="A182" t="s">
        <v>1170</v>
      </c>
      <c r="B182" t="s">
        <v>1171</v>
      </c>
      <c r="C182" s="1" t="str">
        <f t="shared" si="8"/>
        <v>21:1061</v>
      </c>
      <c r="D182" s="1" t="str">
        <f t="shared" si="9"/>
        <v>21:0106</v>
      </c>
      <c r="E182" t="s">
        <v>1172</v>
      </c>
      <c r="F182" t="s">
        <v>1173</v>
      </c>
      <c r="H182">
        <v>49.617991699999997</v>
      </c>
      <c r="I182">
        <v>-118.2103961</v>
      </c>
      <c r="J182" s="1" t="str">
        <f t="shared" si="10"/>
        <v>NGR bulk stream sediment</v>
      </c>
      <c r="K182" s="1" t="str">
        <f t="shared" si="11"/>
        <v>&lt;177 micron (NGR)</v>
      </c>
      <c r="L182">
        <v>11</v>
      </c>
      <c r="M182" t="s">
        <v>45</v>
      </c>
      <c r="N182">
        <v>181</v>
      </c>
      <c r="O182" t="s">
        <v>110</v>
      </c>
      <c r="P182" t="s">
        <v>47</v>
      </c>
      <c r="Q182" t="s">
        <v>119</v>
      </c>
      <c r="R182" t="s">
        <v>58</v>
      </c>
      <c r="S182" t="s">
        <v>146</v>
      </c>
      <c r="T182" t="s">
        <v>58</v>
      </c>
      <c r="U182" t="s">
        <v>218</v>
      </c>
      <c r="V182" t="s">
        <v>130</v>
      </c>
      <c r="W182" t="s">
        <v>200</v>
      </c>
      <c r="X182" t="s">
        <v>85</v>
      </c>
      <c r="Y182" t="s">
        <v>237</v>
      </c>
      <c r="Z182" t="s">
        <v>56</v>
      </c>
      <c r="AA182" t="s">
        <v>46</v>
      </c>
      <c r="AB182" t="s">
        <v>79</v>
      </c>
      <c r="AC182" t="s">
        <v>58</v>
      </c>
      <c r="AD182" t="s">
        <v>207</v>
      </c>
      <c r="AE182" t="s">
        <v>199</v>
      </c>
      <c r="AF182" t="s">
        <v>188</v>
      </c>
      <c r="AG182" t="s">
        <v>259</v>
      </c>
      <c r="AH182" t="s">
        <v>260</v>
      </c>
      <c r="AI182" t="s">
        <v>54</v>
      </c>
      <c r="AJ182" t="s">
        <v>1174</v>
      </c>
      <c r="AK182" t="s">
        <v>657</v>
      </c>
      <c r="AL182" t="s">
        <v>47</v>
      </c>
      <c r="AM182" t="s">
        <v>47</v>
      </c>
      <c r="AN182" t="s">
        <v>299</v>
      </c>
      <c r="AO182" t="s">
        <v>66</v>
      </c>
    </row>
    <row r="183" spans="1:41" hidden="1" x14ac:dyDescent="0.25">
      <c r="A183" t="s">
        <v>1175</v>
      </c>
      <c r="B183" t="s">
        <v>1176</v>
      </c>
      <c r="C183" s="1" t="str">
        <f t="shared" si="8"/>
        <v>21:1061</v>
      </c>
      <c r="D183" s="1" t="str">
        <f t="shared" si="9"/>
        <v>21:0106</v>
      </c>
      <c r="E183" t="s">
        <v>1177</v>
      </c>
      <c r="F183" t="s">
        <v>1178</v>
      </c>
      <c r="H183">
        <v>49.606395800000001</v>
      </c>
      <c r="I183">
        <v>-118.1931946</v>
      </c>
      <c r="J183" s="1" t="str">
        <f t="shared" si="10"/>
        <v>NGR bulk stream sediment</v>
      </c>
      <c r="K183" s="1" t="str">
        <f t="shared" si="11"/>
        <v>&lt;177 micron (NGR)</v>
      </c>
      <c r="L183">
        <v>11</v>
      </c>
      <c r="M183" t="s">
        <v>71</v>
      </c>
      <c r="N183">
        <v>182</v>
      </c>
      <c r="O183" t="s">
        <v>185</v>
      </c>
      <c r="P183" t="s">
        <v>47</v>
      </c>
      <c r="Q183" t="s">
        <v>673</v>
      </c>
      <c r="R183" t="s">
        <v>80</v>
      </c>
      <c r="S183" t="s">
        <v>226</v>
      </c>
      <c r="T183" t="s">
        <v>52</v>
      </c>
      <c r="U183" t="s">
        <v>120</v>
      </c>
      <c r="V183" t="s">
        <v>81</v>
      </c>
      <c r="W183" t="s">
        <v>101</v>
      </c>
      <c r="X183" t="s">
        <v>137</v>
      </c>
      <c r="Y183" t="s">
        <v>237</v>
      </c>
      <c r="Z183" t="s">
        <v>56</v>
      </c>
      <c r="AA183" t="s">
        <v>46</v>
      </c>
      <c r="AB183" t="s">
        <v>173</v>
      </c>
      <c r="AC183" t="s">
        <v>58</v>
      </c>
      <c r="AD183" t="s">
        <v>438</v>
      </c>
      <c r="AE183" t="s">
        <v>199</v>
      </c>
      <c r="AF183" t="s">
        <v>274</v>
      </c>
      <c r="AG183" t="s">
        <v>88</v>
      </c>
      <c r="AH183" t="s">
        <v>282</v>
      </c>
      <c r="AI183" t="s">
        <v>185</v>
      </c>
      <c r="AJ183" t="s">
        <v>82</v>
      </c>
      <c r="AK183" t="s">
        <v>1179</v>
      </c>
      <c r="AL183" t="s">
        <v>47</v>
      </c>
      <c r="AM183" t="s">
        <v>47</v>
      </c>
      <c r="AN183" t="s">
        <v>935</v>
      </c>
      <c r="AO183" t="s">
        <v>127</v>
      </c>
    </row>
    <row r="184" spans="1:41" hidden="1" x14ac:dyDescent="0.25">
      <c r="A184" t="s">
        <v>1180</v>
      </c>
      <c r="B184" t="s">
        <v>1181</v>
      </c>
      <c r="C184" s="1" t="str">
        <f t="shared" si="8"/>
        <v>21:1061</v>
      </c>
      <c r="D184" s="1" t="str">
        <f t="shared" si="9"/>
        <v>21:0106</v>
      </c>
      <c r="E184" t="s">
        <v>1182</v>
      </c>
      <c r="F184" t="s">
        <v>1183</v>
      </c>
      <c r="H184">
        <v>49.579704499999998</v>
      </c>
      <c r="I184">
        <v>-118.19427399999999</v>
      </c>
      <c r="J184" s="1" t="str">
        <f t="shared" si="10"/>
        <v>NGR bulk stream sediment</v>
      </c>
      <c r="K184" s="1" t="str">
        <f t="shared" si="11"/>
        <v>&lt;177 micron (NGR)</v>
      </c>
      <c r="L184">
        <v>11</v>
      </c>
      <c r="M184" t="s">
        <v>95</v>
      </c>
      <c r="N184">
        <v>183</v>
      </c>
      <c r="O184" t="s">
        <v>105</v>
      </c>
      <c r="P184" t="s">
        <v>47</v>
      </c>
      <c r="Q184" t="s">
        <v>294</v>
      </c>
      <c r="R184" t="s">
        <v>59</v>
      </c>
      <c r="S184" t="s">
        <v>146</v>
      </c>
      <c r="T184" t="s">
        <v>51</v>
      </c>
      <c r="U184" t="s">
        <v>145</v>
      </c>
      <c r="V184" t="s">
        <v>105</v>
      </c>
      <c r="W184" t="s">
        <v>64</v>
      </c>
      <c r="X184" t="s">
        <v>51</v>
      </c>
      <c r="Y184" t="s">
        <v>438</v>
      </c>
      <c r="Z184" t="s">
        <v>56</v>
      </c>
      <c r="AA184" t="s">
        <v>122</v>
      </c>
      <c r="AB184" t="s">
        <v>139</v>
      </c>
      <c r="AC184" t="s">
        <v>58</v>
      </c>
      <c r="AD184" t="s">
        <v>445</v>
      </c>
      <c r="AE184" t="s">
        <v>84</v>
      </c>
      <c r="AF184" t="s">
        <v>266</v>
      </c>
      <c r="AG184" t="s">
        <v>266</v>
      </c>
      <c r="AH184" t="s">
        <v>257</v>
      </c>
      <c r="AI184" t="s">
        <v>174</v>
      </c>
      <c r="AJ184" t="s">
        <v>175</v>
      </c>
      <c r="AK184" t="s">
        <v>1184</v>
      </c>
      <c r="AL184" t="s">
        <v>47</v>
      </c>
      <c r="AM184" t="s">
        <v>47</v>
      </c>
      <c r="AN184" t="s">
        <v>65</v>
      </c>
      <c r="AO184" t="s">
        <v>85</v>
      </c>
    </row>
    <row r="185" spans="1:41" hidden="1" x14ac:dyDescent="0.25">
      <c r="A185" t="s">
        <v>1185</v>
      </c>
      <c r="B185" t="s">
        <v>1186</v>
      </c>
      <c r="C185" s="1" t="str">
        <f t="shared" si="8"/>
        <v>21:1061</v>
      </c>
      <c r="D185" s="1" t="str">
        <f t="shared" si="9"/>
        <v>21:0106</v>
      </c>
      <c r="E185" t="s">
        <v>1187</v>
      </c>
      <c r="F185" t="s">
        <v>1188</v>
      </c>
      <c r="H185">
        <v>49.549367400000001</v>
      </c>
      <c r="I185">
        <v>-118.2042357</v>
      </c>
      <c r="J185" s="1" t="str">
        <f t="shared" si="10"/>
        <v>NGR bulk stream sediment</v>
      </c>
      <c r="K185" s="1" t="str">
        <f t="shared" si="11"/>
        <v>&lt;177 micron (NGR)</v>
      </c>
      <c r="L185">
        <v>11</v>
      </c>
      <c r="M185" t="s">
        <v>117</v>
      </c>
      <c r="N185">
        <v>184</v>
      </c>
      <c r="O185" t="s">
        <v>62</v>
      </c>
      <c r="P185" t="s">
        <v>47</v>
      </c>
      <c r="Q185" t="s">
        <v>234</v>
      </c>
      <c r="R185" t="s">
        <v>46</v>
      </c>
      <c r="S185" t="s">
        <v>237</v>
      </c>
      <c r="T185" t="s">
        <v>330</v>
      </c>
      <c r="U185" t="s">
        <v>291</v>
      </c>
      <c r="V185" t="s">
        <v>105</v>
      </c>
      <c r="W185" t="s">
        <v>72</v>
      </c>
      <c r="X185" t="s">
        <v>330</v>
      </c>
      <c r="Y185" t="s">
        <v>438</v>
      </c>
      <c r="Z185" t="s">
        <v>56</v>
      </c>
      <c r="AA185" t="s">
        <v>46</v>
      </c>
      <c r="AB185" t="s">
        <v>122</v>
      </c>
      <c r="AC185" t="s">
        <v>58</v>
      </c>
      <c r="AD185" t="s">
        <v>237</v>
      </c>
      <c r="AE185" t="s">
        <v>380</v>
      </c>
      <c r="AF185" t="s">
        <v>292</v>
      </c>
      <c r="AG185" t="s">
        <v>755</v>
      </c>
      <c r="AH185" t="s">
        <v>437</v>
      </c>
      <c r="AI185" t="s">
        <v>87</v>
      </c>
      <c r="AJ185" t="s">
        <v>1189</v>
      </c>
      <c r="AK185" t="s">
        <v>55</v>
      </c>
      <c r="AL185" t="s">
        <v>47</v>
      </c>
      <c r="AM185" t="s">
        <v>47</v>
      </c>
      <c r="AN185" t="s">
        <v>318</v>
      </c>
      <c r="AO185" t="s">
        <v>197</v>
      </c>
    </row>
    <row r="186" spans="1:41" hidden="1" x14ac:dyDescent="0.25">
      <c r="A186" t="s">
        <v>1190</v>
      </c>
      <c r="B186" t="s">
        <v>1191</v>
      </c>
      <c r="C186" s="1" t="str">
        <f t="shared" si="8"/>
        <v>21:1061</v>
      </c>
      <c r="D186" s="1" t="str">
        <f t="shared" si="9"/>
        <v>21:0106</v>
      </c>
      <c r="E186" t="s">
        <v>1192</v>
      </c>
      <c r="F186" t="s">
        <v>1193</v>
      </c>
      <c r="H186">
        <v>49.5325092</v>
      </c>
      <c r="I186">
        <v>-118.2051761</v>
      </c>
      <c r="J186" s="1" t="str">
        <f t="shared" si="10"/>
        <v>NGR bulk stream sediment</v>
      </c>
      <c r="K186" s="1" t="str">
        <f t="shared" si="11"/>
        <v>&lt;177 micron (NGR)</v>
      </c>
      <c r="L186">
        <v>11</v>
      </c>
      <c r="M186" t="s">
        <v>136</v>
      </c>
      <c r="N186">
        <v>185</v>
      </c>
      <c r="O186" t="s">
        <v>62</v>
      </c>
      <c r="P186" t="s">
        <v>47</v>
      </c>
      <c r="Q186" t="s">
        <v>481</v>
      </c>
      <c r="R186" t="s">
        <v>53</v>
      </c>
      <c r="S186" t="s">
        <v>146</v>
      </c>
      <c r="T186" t="s">
        <v>52</v>
      </c>
      <c r="U186" t="s">
        <v>300</v>
      </c>
      <c r="V186" t="s">
        <v>174</v>
      </c>
      <c r="W186" t="s">
        <v>47</v>
      </c>
      <c r="X186" t="s">
        <v>52</v>
      </c>
      <c r="Y186" t="s">
        <v>331</v>
      </c>
      <c r="Z186" t="s">
        <v>56</v>
      </c>
      <c r="AA186" t="s">
        <v>46</v>
      </c>
      <c r="AB186" t="s">
        <v>257</v>
      </c>
      <c r="AC186" t="s">
        <v>99</v>
      </c>
      <c r="AD186" t="s">
        <v>226</v>
      </c>
      <c r="AE186" t="s">
        <v>380</v>
      </c>
      <c r="AF186" t="s">
        <v>128</v>
      </c>
      <c r="AG186" t="s">
        <v>330</v>
      </c>
      <c r="AH186" t="s">
        <v>139</v>
      </c>
      <c r="AI186" t="s">
        <v>198</v>
      </c>
      <c r="AJ186" t="s">
        <v>1194</v>
      </c>
      <c r="AK186" t="s">
        <v>188</v>
      </c>
      <c r="AL186" t="s">
        <v>47</v>
      </c>
      <c r="AM186" t="s">
        <v>47</v>
      </c>
      <c r="AN186" t="s">
        <v>1121</v>
      </c>
      <c r="AO186" t="s">
        <v>145</v>
      </c>
    </row>
    <row r="187" spans="1:41" hidden="1" x14ac:dyDescent="0.25">
      <c r="A187" t="s">
        <v>1195</v>
      </c>
      <c r="B187" t="s">
        <v>1196</v>
      </c>
      <c r="C187" s="1" t="str">
        <f t="shared" si="8"/>
        <v>21:1061</v>
      </c>
      <c r="D187" s="1" t="str">
        <f t="shared" si="9"/>
        <v>21:0106</v>
      </c>
      <c r="E187" t="s">
        <v>1197</v>
      </c>
      <c r="F187" t="s">
        <v>1198</v>
      </c>
      <c r="H187">
        <v>49.5224099</v>
      </c>
      <c r="I187">
        <v>-118.2066414</v>
      </c>
      <c r="J187" s="1" t="str">
        <f t="shared" si="10"/>
        <v>NGR bulk stream sediment</v>
      </c>
      <c r="K187" s="1" t="str">
        <f t="shared" si="11"/>
        <v>&lt;177 micron (NGR)</v>
      </c>
      <c r="L187">
        <v>11</v>
      </c>
      <c r="M187" t="s">
        <v>157</v>
      </c>
      <c r="N187">
        <v>186</v>
      </c>
      <c r="O187" t="s">
        <v>54</v>
      </c>
      <c r="P187" t="s">
        <v>47</v>
      </c>
      <c r="Q187" t="s">
        <v>322</v>
      </c>
      <c r="R187" t="s">
        <v>102</v>
      </c>
      <c r="S187" t="s">
        <v>597</v>
      </c>
      <c r="T187" t="s">
        <v>124</v>
      </c>
      <c r="U187" t="s">
        <v>1199</v>
      </c>
      <c r="V187" t="s">
        <v>125</v>
      </c>
      <c r="W187" t="s">
        <v>86</v>
      </c>
      <c r="X187" t="s">
        <v>51</v>
      </c>
      <c r="Y187" t="s">
        <v>554</v>
      </c>
      <c r="Z187" t="s">
        <v>56</v>
      </c>
      <c r="AA187" t="s">
        <v>46</v>
      </c>
      <c r="AB187" t="s">
        <v>81</v>
      </c>
      <c r="AC187" t="s">
        <v>508</v>
      </c>
      <c r="AD187" t="s">
        <v>100</v>
      </c>
      <c r="AE187" t="s">
        <v>56</v>
      </c>
      <c r="AF187" t="s">
        <v>127</v>
      </c>
      <c r="AG187" t="s">
        <v>150</v>
      </c>
      <c r="AH187" t="s">
        <v>139</v>
      </c>
      <c r="AI187" t="s">
        <v>46</v>
      </c>
      <c r="AJ187" t="s">
        <v>1200</v>
      </c>
      <c r="AK187" t="s">
        <v>175</v>
      </c>
      <c r="AL187" t="s">
        <v>47</v>
      </c>
      <c r="AM187" t="s">
        <v>47</v>
      </c>
      <c r="AN187" t="s">
        <v>508</v>
      </c>
      <c r="AO187" t="s">
        <v>49</v>
      </c>
    </row>
    <row r="188" spans="1:41" hidden="1" x14ac:dyDescent="0.25">
      <c r="A188" t="s">
        <v>1201</v>
      </c>
      <c r="B188" t="s">
        <v>1202</v>
      </c>
      <c r="C188" s="1" t="str">
        <f t="shared" si="8"/>
        <v>21:1061</v>
      </c>
      <c r="D188" s="1" t="str">
        <f t="shared" si="9"/>
        <v>21:0106</v>
      </c>
      <c r="E188" t="s">
        <v>1203</v>
      </c>
      <c r="F188" t="s">
        <v>1204</v>
      </c>
      <c r="H188">
        <v>49.473012099999998</v>
      </c>
      <c r="I188">
        <v>-118.16673609999999</v>
      </c>
      <c r="J188" s="1" t="str">
        <f t="shared" si="10"/>
        <v>NGR bulk stream sediment</v>
      </c>
      <c r="K188" s="1" t="str">
        <f t="shared" si="11"/>
        <v>&lt;177 micron (NGR)</v>
      </c>
      <c r="L188">
        <v>11</v>
      </c>
      <c r="M188" t="s">
        <v>170</v>
      </c>
      <c r="N188">
        <v>187</v>
      </c>
      <c r="O188" t="s">
        <v>198</v>
      </c>
      <c r="P188" t="s">
        <v>47</v>
      </c>
      <c r="Q188" t="s">
        <v>548</v>
      </c>
      <c r="R188" t="s">
        <v>129</v>
      </c>
      <c r="S188" t="s">
        <v>343</v>
      </c>
      <c r="T188" t="s">
        <v>51</v>
      </c>
      <c r="U188" t="s">
        <v>175</v>
      </c>
      <c r="V188" t="s">
        <v>122</v>
      </c>
      <c r="W188" t="s">
        <v>81</v>
      </c>
      <c r="X188" t="s">
        <v>73</v>
      </c>
      <c r="Y188" t="s">
        <v>320</v>
      </c>
      <c r="Z188" t="s">
        <v>56</v>
      </c>
      <c r="AA188" t="s">
        <v>46</v>
      </c>
      <c r="AB188" t="s">
        <v>161</v>
      </c>
      <c r="AC188" t="s">
        <v>58</v>
      </c>
      <c r="AD188" t="s">
        <v>237</v>
      </c>
      <c r="AE188" t="s">
        <v>56</v>
      </c>
      <c r="AF188" t="s">
        <v>412</v>
      </c>
      <c r="AG188" t="s">
        <v>181</v>
      </c>
      <c r="AH188" t="s">
        <v>78</v>
      </c>
      <c r="AI188" t="s">
        <v>54</v>
      </c>
      <c r="AJ188" t="s">
        <v>127</v>
      </c>
      <c r="AK188" t="s">
        <v>1205</v>
      </c>
      <c r="AL188" t="s">
        <v>47</v>
      </c>
      <c r="AM188" t="s">
        <v>47</v>
      </c>
      <c r="AN188" t="s">
        <v>65</v>
      </c>
      <c r="AO188" t="s">
        <v>82</v>
      </c>
    </row>
    <row r="189" spans="1:41" hidden="1" x14ac:dyDescent="0.25">
      <c r="A189" t="s">
        <v>1206</v>
      </c>
      <c r="B189" t="s">
        <v>1207</v>
      </c>
      <c r="C189" s="1" t="str">
        <f t="shared" si="8"/>
        <v>21:1061</v>
      </c>
      <c r="D189" s="1" t="str">
        <f t="shared" si="9"/>
        <v>21:0106</v>
      </c>
      <c r="E189" t="s">
        <v>1208</v>
      </c>
      <c r="F189" t="s">
        <v>1209</v>
      </c>
      <c r="H189">
        <v>49.470131500000001</v>
      </c>
      <c r="I189">
        <v>-118.16336889999999</v>
      </c>
      <c r="J189" s="1" t="str">
        <f t="shared" si="10"/>
        <v>NGR bulk stream sediment</v>
      </c>
      <c r="K189" s="1" t="str">
        <f t="shared" si="11"/>
        <v>&lt;177 micron (NGR)</v>
      </c>
      <c r="L189">
        <v>11</v>
      </c>
      <c r="M189" t="s">
        <v>180</v>
      </c>
      <c r="N189">
        <v>188</v>
      </c>
      <c r="O189" t="s">
        <v>62</v>
      </c>
      <c r="P189" t="s">
        <v>47</v>
      </c>
      <c r="Q189" t="s">
        <v>765</v>
      </c>
      <c r="R189" t="s">
        <v>200</v>
      </c>
      <c r="S189" t="s">
        <v>146</v>
      </c>
      <c r="T189" t="s">
        <v>197</v>
      </c>
      <c r="U189" t="s">
        <v>1210</v>
      </c>
      <c r="V189" t="s">
        <v>105</v>
      </c>
      <c r="W189" t="s">
        <v>142</v>
      </c>
      <c r="X189" t="s">
        <v>137</v>
      </c>
      <c r="Y189" t="s">
        <v>146</v>
      </c>
      <c r="Z189" t="s">
        <v>56</v>
      </c>
      <c r="AA189" t="s">
        <v>46</v>
      </c>
      <c r="AB189" t="s">
        <v>64</v>
      </c>
      <c r="AC189" t="s">
        <v>425</v>
      </c>
      <c r="AD189" t="s">
        <v>457</v>
      </c>
      <c r="AE189" t="s">
        <v>380</v>
      </c>
      <c r="AF189" t="s">
        <v>127</v>
      </c>
      <c r="AG189" t="s">
        <v>1211</v>
      </c>
      <c r="AH189" t="s">
        <v>60</v>
      </c>
      <c r="AI189" t="s">
        <v>110</v>
      </c>
      <c r="AJ189" t="s">
        <v>217</v>
      </c>
      <c r="AK189" t="s">
        <v>76</v>
      </c>
      <c r="AL189" t="s">
        <v>47</v>
      </c>
      <c r="AM189" t="s">
        <v>47</v>
      </c>
      <c r="AN189" t="s">
        <v>935</v>
      </c>
      <c r="AO189" t="s">
        <v>187</v>
      </c>
    </row>
    <row r="190" spans="1:41" hidden="1" x14ac:dyDescent="0.25">
      <c r="A190" t="s">
        <v>1212</v>
      </c>
      <c r="B190" t="s">
        <v>1213</v>
      </c>
      <c r="C190" s="1" t="str">
        <f t="shared" si="8"/>
        <v>21:1061</v>
      </c>
      <c r="D190" s="1" t="str">
        <f t="shared" si="9"/>
        <v>21:0106</v>
      </c>
      <c r="E190" t="s">
        <v>1214</v>
      </c>
      <c r="F190" t="s">
        <v>1215</v>
      </c>
      <c r="H190">
        <v>49.456577600000003</v>
      </c>
      <c r="I190">
        <v>-118.1711622</v>
      </c>
      <c r="J190" s="1" t="str">
        <f t="shared" si="10"/>
        <v>NGR bulk stream sediment</v>
      </c>
      <c r="K190" s="1" t="str">
        <f t="shared" si="11"/>
        <v>&lt;177 micron (NGR)</v>
      </c>
      <c r="L190">
        <v>11</v>
      </c>
      <c r="M190" t="s">
        <v>280</v>
      </c>
      <c r="N190">
        <v>189</v>
      </c>
      <c r="O190" t="s">
        <v>62</v>
      </c>
      <c r="P190" t="s">
        <v>47</v>
      </c>
      <c r="Q190" t="s">
        <v>548</v>
      </c>
      <c r="R190" t="s">
        <v>235</v>
      </c>
      <c r="S190" t="s">
        <v>226</v>
      </c>
      <c r="T190" t="s">
        <v>85</v>
      </c>
      <c r="U190" t="s">
        <v>463</v>
      </c>
      <c r="V190" t="s">
        <v>47</v>
      </c>
      <c r="W190" t="s">
        <v>60</v>
      </c>
      <c r="X190" t="s">
        <v>137</v>
      </c>
      <c r="Y190" t="s">
        <v>226</v>
      </c>
      <c r="Z190" t="s">
        <v>56</v>
      </c>
      <c r="AA190" t="s">
        <v>46</v>
      </c>
      <c r="AB190" t="s">
        <v>206</v>
      </c>
      <c r="AC190" t="s">
        <v>225</v>
      </c>
      <c r="AD190" t="s">
        <v>237</v>
      </c>
      <c r="AE190" t="s">
        <v>380</v>
      </c>
      <c r="AF190" t="s">
        <v>242</v>
      </c>
      <c r="AG190" t="s">
        <v>1216</v>
      </c>
      <c r="AH190" t="s">
        <v>103</v>
      </c>
      <c r="AI190" t="s">
        <v>174</v>
      </c>
      <c r="AJ190" t="s">
        <v>724</v>
      </c>
      <c r="AK190" t="s">
        <v>439</v>
      </c>
      <c r="AL190" t="s">
        <v>47</v>
      </c>
      <c r="AM190" t="s">
        <v>47</v>
      </c>
      <c r="AN190" t="s">
        <v>915</v>
      </c>
      <c r="AO190" t="s">
        <v>80</v>
      </c>
    </row>
    <row r="191" spans="1:41" hidden="1" x14ac:dyDescent="0.25">
      <c r="A191" t="s">
        <v>1217</v>
      </c>
      <c r="B191" t="s">
        <v>1218</v>
      </c>
      <c r="C191" s="1" t="str">
        <f t="shared" si="8"/>
        <v>21:1061</v>
      </c>
      <c r="D191" s="1" t="str">
        <f t="shared" si="9"/>
        <v>21:0106</v>
      </c>
      <c r="E191" t="s">
        <v>1214</v>
      </c>
      <c r="F191" t="s">
        <v>1219</v>
      </c>
      <c r="H191">
        <v>49.456577600000003</v>
      </c>
      <c r="I191">
        <v>-118.1711622</v>
      </c>
      <c r="J191" s="1" t="str">
        <f t="shared" si="10"/>
        <v>NGR bulk stream sediment</v>
      </c>
      <c r="K191" s="1" t="str">
        <f t="shared" si="11"/>
        <v>&lt;177 micron (NGR)</v>
      </c>
      <c r="L191">
        <v>11</v>
      </c>
      <c r="M191" t="s">
        <v>288</v>
      </c>
      <c r="N191">
        <v>190</v>
      </c>
      <c r="O191" t="s">
        <v>62</v>
      </c>
      <c r="P191" t="s">
        <v>47</v>
      </c>
      <c r="Q191" t="s">
        <v>481</v>
      </c>
      <c r="R191" t="s">
        <v>125</v>
      </c>
      <c r="S191" t="s">
        <v>226</v>
      </c>
      <c r="T191" t="s">
        <v>85</v>
      </c>
      <c r="U191" t="s">
        <v>391</v>
      </c>
      <c r="V191" t="s">
        <v>101</v>
      </c>
      <c r="W191" t="s">
        <v>60</v>
      </c>
      <c r="X191" t="s">
        <v>52</v>
      </c>
      <c r="Y191" t="s">
        <v>146</v>
      </c>
      <c r="Z191" t="s">
        <v>56</v>
      </c>
      <c r="AA191" t="s">
        <v>46</v>
      </c>
      <c r="AB191" t="s">
        <v>206</v>
      </c>
      <c r="AC191" t="s">
        <v>50</v>
      </c>
      <c r="AD191" t="s">
        <v>431</v>
      </c>
      <c r="AE191" t="s">
        <v>380</v>
      </c>
      <c r="AF191" t="s">
        <v>143</v>
      </c>
      <c r="AG191" t="s">
        <v>609</v>
      </c>
      <c r="AH191" t="s">
        <v>103</v>
      </c>
      <c r="AI191" t="s">
        <v>87</v>
      </c>
      <c r="AJ191" t="s">
        <v>1220</v>
      </c>
      <c r="AK191" t="s">
        <v>118</v>
      </c>
      <c r="AL191" t="s">
        <v>47</v>
      </c>
      <c r="AM191" t="s">
        <v>47</v>
      </c>
      <c r="AN191" t="s">
        <v>65</v>
      </c>
      <c r="AO191" t="s">
        <v>243</v>
      </c>
    </row>
    <row r="192" spans="1:41" hidden="1" x14ac:dyDescent="0.25">
      <c r="A192" t="s">
        <v>1221</v>
      </c>
      <c r="B192" t="s">
        <v>1222</v>
      </c>
      <c r="C192" s="1" t="str">
        <f t="shared" si="8"/>
        <v>21:1061</v>
      </c>
      <c r="D192" s="1" t="str">
        <f t="shared" si="9"/>
        <v>21:0106</v>
      </c>
      <c r="E192" t="s">
        <v>1223</v>
      </c>
      <c r="F192" t="s">
        <v>1224</v>
      </c>
      <c r="H192">
        <v>49.4312185</v>
      </c>
      <c r="I192">
        <v>-118.11483920000001</v>
      </c>
      <c r="J192" s="1" t="str">
        <f t="shared" si="10"/>
        <v>NGR bulk stream sediment</v>
      </c>
      <c r="K192" s="1" t="str">
        <f t="shared" si="11"/>
        <v>&lt;177 micron (NGR)</v>
      </c>
      <c r="L192">
        <v>11</v>
      </c>
      <c r="M192" t="s">
        <v>195</v>
      </c>
      <c r="N192">
        <v>191</v>
      </c>
      <c r="O192" t="s">
        <v>46</v>
      </c>
      <c r="P192" t="s">
        <v>47</v>
      </c>
      <c r="Q192" t="s">
        <v>234</v>
      </c>
      <c r="R192" t="s">
        <v>173</v>
      </c>
      <c r="S192" t="s">
        <v>237</v>
      </c>
      <c r="T192" t="s">
        <v>145</v>
      </c>
      <c r="U192" t="s">
        <v>372</v>
      </c>
      <c r="V192" t="s">
        <v>139</v>
      </c>
      <c r="W192" t="s">
        <v>406</v>
      </c>
      <c r="X192" t="s">
        <v>127</v>
      </c>
      <c r="Y192" t="s">
        <v>425</v>
      </c>
      <c r="Z192" t="s">
        <v>56</v>
      </c>
      <c r="AA192" t="s">
        <v>46</v>
      </c>
      <c r="AB192" t="s">
        <v>161</v>
      </c>
      <c r="AC192" t="s">
        <v>197</v>
      </c>
      <c r="AD192" t="s">
        <v>226</v>
      </c>
      <c r="AE192" t="s">
        <v>56</v>
      </c>
      <c r="AF192" t="s">
        <v>55</v>
      </c>
      <c r="AG192" t="s">
        <v>108</v>
      </c>
      <c r="AH192" t="s">
        <v>266</v>
      </c>
      <c r="AI192" t="s">
        <v>185</v>
      </c>
      <c r="AJ192" t="s">
        <v>1225</v>
      </c>
      <c r="AK192" t="s">
        <v>108</v>
      </c>
      <c r="AL192" t="s">
        <v>47</v>
      </c>
      <c r="AM192" t="s">
        <v>47</v>
      </c>
      <c r="AN192" t="s">
        <v>138</v>
      </c>
      <c r="AO192" t="s">
        <v>225</v>
      </c>
    </row>
    <row r="193" spans="1:41" hidden="1" x14ac:dyDescent="0.25">
      <c r="A193" t="s">
        <v>1226</v>
      </c>
      <c r="B193" t="s">
        <v>1227</v>
      </c>
      <c r="C193" s="1" t="str">
        <f t="shared" si="8"/>
        <v>21:1061</v>
      </c>
      <c r="D193" s="1" t="str">
        <f t="shared" si="9"/>
        <v>21:0106</v>
      </c>
      <c r="E193" t="s">
        <v>1228</v>
      </c>
      <c r="F193" t="s">
        <v>1229</v>
      </c>
      <c r="H193">
        <v>49.423998599999997</v>
      </c>
      <c r="I193">
        <v>-118.1041678</v>
      </c>
      <c r="J193" s="1" t="str">
        <f t="shared" si="10"/>
        <v>NGR bulk stream sediment</v>
      </c>
      <c r="K193" s="1" t="str">
        <f t="shared" si="11"/>
        <v>&lt;177 micron (NGR)</v>
      </c>
      <c r="L193">
        <v>11</v>
      </c>
      <c r="M193" t="s">
        <v>205</v>
      </c>
      <c r="N193">
        <v>192</v>
      </c>
      <c r="O193" t="s">
        <v>105</v>
      </c>
      <c r="P193" t="s">
        <v>124</v>
      </c>
      <c r="Q193" t="s">
        <v>234</v>
      </c>
      <c r="R193" t="s">
        <v>110</v>
      </c>
      <c r="S193" t="s">
        <v>313</v>
      </c>
      <c r="T193" t="s">
        <v>239</v>
      </c>
      <c r="U193" t="s">
        <v>1230</v>
      </c>
      <c r="V193" t="s">
        <v>174</v>
      </c>
      <c r="W193" t="s">
        <v>98</v>
      </c>
      <c r="X193" t="s">
        <v>272</v>
      </c>
      <c r="Y193" t="s">
        <v>1231</v>
      </c>
      <c r="Z193" t="s">
        <v>56</v>
      </c>
      <c r="AA193" t="s">
        <v>46</v>
      </c>
      <c r="AB193" t="s">
        <v>81</v>
      </c>
      <c r="AC193" t="s">
        <v>126</v>
      </c>
      <c r="AD193" t="s">
        <v>350</v>
      </c>
      <c r="AE193" t="s">
        <v>56</v>
      </c>
      <c r="AF193" t="s">
        <v>622</v>
      </c>
      <c r="AG193" t="s">
        <v>1232</v>
      </c>
      <c r="AH193" t="s">
        <v>392</v>
      </c>
      <c r="AI193" t="s">
        <v>257</v>
      </c>
      <c r="AJ193" t="s">
        <v>184</v>
      </c>
      <c r="AK193" t="s">
        <v>66</v>
      </c>
      <c r="AL193" t="s">
        <v>122</v>
      </c>
      <c r="AM193" t="s">
        <v>47</v>
      </c>
      <c r="AN193" t="s">
        <v>1233</v>
      </c>
      <c r="AO193" t="s">
        <v>80</v>
      </c>
    </row>
    <row r="194" spans="1:41" hidden="1" x14ac:dyDescent="0.25">
      <c r="A194" t="s">
        <v>1234</v>
      </c>
      <c r="B194" t="s">
        <v>1235</v>
      </c>
      <c r="C194" s="1" t="str">
        <f t="shared" ref="C194:C257" si="12">HYPERLINK("http://geochem.nrcan.gc.ca/cdogs/content/bdl/bdl211061_e.htm", "21:1061")</f>
        <v>21:1061</v>
      </c>
      <c r="D194" s="1" t="str">
        <f t="shared" ref="D194:D257" si="13">HYPERLINK("http://geochem.nrcan.gc.ca/cdogs/content/svy/svy210106_e.htm", "21:0106")</f>
        <v>21:0106</v>
      </c>
      <c r="E194" t="s">
        <v>1236</v>
      </c>
      <c r="F194" t="s">
        <v>1237</v>
      </c>
      <c r="H194">
        <v>49.835358300000003</v>
      </c>
      <c r="I194">
        <v>-118.7624898</v>
      </c>
      <c r="J194" s="1" t="str">
        <f t="shared" ref="J194:J257" si="14">HYPERLINK("http://geochem.nrcan.gc.ca/cdogs/content/kwd/kwd020030_e.htm", "NGR bulk stream sediment")</f>
        <v>NGR bulk stream sediment</v>
      </c>
      <c r="K194" s="1" t="str">
        <f t="shared" ref="K194:K257" si="15">HYPERLINK("http://geochem.nrcan.gc.ca/cdogs/content/kwd/kwd080006_e.htm", "&lt;177 micron (NGR)")</f>
        <v>&lt;177 micron (NGR)</v>
      </c>
      <c r="L194">
        <v>11</v>
      </c>
      <c r="M194" t="s">
        <v>214</v>
      </c>
      <c r="N194">
        <v>193</v>
      </c>
      <c r="O194" t="s">
        <v>105</v>
      </c>
      <c r="P194" t="s">
        <v>51</v>
      </c>
      <c r="Q194" t="s">
        <v>592</v>
      </c>
      <c r="R194" t="s">
        <v>108</v>
      </c>
      <c r="S194" t="s">
        <v>250</v>
      </c>
      <c r="T194" t="s">
        <v>76</v>
      </c>
      <c r="U194" t="s">
        <v>165</v>
      </c>
      <c r="V194" t="s">
        <v>122</v>
      </c>
      <c r="W194" t="s">
        <v>161</v>
      </c>
      <c r="X194" t="s">
        <v>103</v>
      </c>
      <c r="Y194" t="s">
        <v>462</v>
      </c>
      <c r="Z194" t="s">
        <v>56</v>
      </c>
      <c r="AA194" t="s">
        <v>103</v>
      </c>
      <c r="AB194" t="s">
        <v>185</v>
      </c>
      <c r="AC194" t="s">
        <v>145</v>
      </c>
      <c r="AD194" t="s">
        <v>239</v>
      </c>
      <c r="AE194" t="s">
        <v>56</v>
      </c>
      <c r="AF194" t="s">
        <v>307</v>
      </c>
      <c r="AG194" t="s">
        <v>129</v>
      </c>
      <c r="AH194" t="s">
        <v>198</v>
      </c>
      <c r="AI194" t="s">
        <v>57</v>
      </c>
      <c r="AJ194" t="s">
        <v>137</v>
      </c>
      <c r="AK194" t="s">
        <v>359</v>
      </c>
      <c r="AL194" t="s">
        <v>47</v>
      </c>
      <c r="AM194" t="s">
        <v>47</v>
      </c>
      <c r="AN194" t="s">
        <v>65</v>
      </c>
      <c r="AO194" t="s">
        <v>209</v>
      </c>
    </row>
    <row r="195" spans="1:41" hidden="1" x14ac:dyDescent="0.25">
      <c r="A195" t="s">
        <v>1238</v>
      </c>
      <c r="B195" t="s">
        <v>1239</v>
      </c>
      <c r="C195" s="1" t="str">
        <f t="shared" si="12"/>
        <v>21:1061</v>
      </c>
      <c r="D195" s="1" t="str">
        <f t="shared" si="13"/>
        <v>21:0106</v>
      </c>
      <c r="E195" t="s">
        <v>1240</v>
      </c>
      <c r="F195" t="s">
        <v>1241</v>
      </c>
      <c r="H195">
        <v>49.757710199999998</v>
      </c>
      <c r="I195">
        <v>-118.80131369999999</v>
      </c>
      <c r="J195" s="1" t="str">
        <f t="shared" si="14"/>
        <v>NGR bulk stream sediment</v>
      </c>
      <c r="K195" s="1" t="str">
        <f t="shared" si="15"/>
        <v>&lt;177 micron (NGR)</v>
      </c>
      <c r="L195">
        <v>11</v>
      </c>
      <c r="M195" t="s">
        <v>223</v>
      </c>
      <c r="N195">
        <v>194</v>
      </c>
      <c r="O195" t="s">
        <v>64</v>
      </c>
      <c r="P195" t="s">
        <v>122</v>
      </c>
      <c r="Q195" t="s">
        <v>651</v>
      </c>
      <c r="R195" t="s">
        <v>108</v>
      </c>
      <c r="S195" t="s">
        <v>431</v>
      </c>
      <c r="T195" t="s">
        <v>108</v>
      </c>
      <c r="U195" t="s">
        <v>127</v>
      </c>
      <c r="V195" t="s">
        <v>493</v>
      </c>
      <c r="W195" t="s">
        <v>228</v>
      </c>
      <c r="X195" t="s">
        <v>103</v>
      </c>
      <c r="Y195" t="s">
        <v>589</v>
      </c>
      <c r="Z195" t="s">
        <v>56</v>
      </c>
      <c r="AA195" t="s">
        <v>46</v>
      </c>
      <c r="AB195" t="s">
        <v>105</v>
      </c>
      <c r="AC195" t="s">
        <v>58</v>
      </c>
      <c r="AD195" t="s">
        <v>597</v>
      </c>
      <c r="AE195" t="s">
        <v>56</v>
      </c>
      <c r="AF195" t="s">
        <v>58</v>
      </c>
      <c r="AG195" t="s">
        <v>1242</v>
      </c>
      <c r="AH195" t="s">
        <v>174</v>
      </c>
      <c r="AI195" t="s">
        <v>185</v>
      </c>
      <c r="AJ195" t="s">
        <v>82</v>
      </c>
      <c r="AK195" t="s">
        <v>50</v>
      </c>
      <c r="AL195" t="s">
        <v>47</v>
      </c>
      <c r="AM195" t="s">
        <v>47</v>
      </c>
      <c r="AN195" t="s">
        <v>695</v>
      </c>
      <c r="AO195" t="s">
        <v>209</v>
      </c>
    </row>
    <row r="196" spans="1:41" hidden="1" x14ac:dyDescent="0.25">
      <c r="A196" t="s">
        <v>1243</v>
      </c>
      <c r="B196" t="s">
        <v>1244</v>
      </c>
      <c r="C196" s="1" t="str">
        <f t="shared" si="12"/>
        <v>21:1061</v>
      </c>
      <c r="D196" s="1" t="str">
        <f t="shared" si="13"/>
        <v>21:0106</v>
      </c>
      <c r="E196" t="s">
        <v>1245</v>
      </c>
      <c r="F196" t="s">
        <v>1246</v>
      </c>
      <c r="H196">
        <v>49.232575099999998</v>
      </c>
      <c r="I196">
        <v>-118.9330037</v>
      </c>
      <c r="J196" s="1" t="str">
        <f t="shared" si="14"/>
        <v>NGR bulk stream sediment</v>
      </c>
      <c r="K196" s="1" t="str">
        <f t="shared" si="15"/>
        <v>&lt;177 micron (NGR)</v>
      </c>
      <c r="L196">
        <v>11</v>
      </c>
      <c r="M196" t="s">
        <v>233</v>
      </c>
      <c r="N196">
        <v>195</v>
      </c>
      <c r="O196" t="s">
        <v>63</v>
      </c>
      <c r="P196" t="s">
        <v>47</v>
      </c>
      <c r="Q196" t="s">
        <v>992</v>
      </c>
      <c r="R196" t="s">
        <v>209</v>
      </c>
      <c r="S196" t="s">
        <v>207</v>
      </c>
      <c r="T196" t="s">
        <v>76</v>
      </c>
      <c r="U196" t="s">
        <v>75</v>
      </c>
      <c r="V196" t="s">
        <v>493</v>
      </c>
      <c r="W196" t="s">
        <v>122</v>
      </c>
      <c r="X196" t="s">
        <v>51</v>
      </c>
      <c r="Y196" t="s">
        <v>438</v>
      </c>
      <c r="Z196" t="s">
        <v>56</v>
      </c>
      <c r="AA196" t="s">
        <v>46</v>
      </c>
      <c r="AB196" t="s">
        <v>78</v>
      </c>
      <c r="AC196" t="s">
        <v>66</v>
      </c>
      <c r="AD196" t="s">
        <v>589</v>
      </c>
      <c r="AE196" t="s">
        <v>84</v>
      </c>
      <c r="AF196" t="s">
        <v>359</v>
      </c>
      <c r="AG196" t="s">
        <v>163</v>
      </c>
      <c r="AH196" t="s">
        <v>125</v>
      </c>
      <c r="AI196" t="s">
        <v>198</v>
      </c>
      <c r="AJ196" t="s">
        <v>1247</v>
      </c>
      <c r="AK196" t="s">
        <v>292</v>
      </c>
      <c r="AL196" t="s">
        <v>47</v>
      </c>
      <c r="AM196" t="s">
        <v>47</v>
      </c>
      <c r="AN196" t="s">
        <v>171</v>
      </c>
      <c r="AO196" t="s">
        <v>76</v>
      </c>
    </row>
    <row r="197" spans="1:41" hidden="1" x14ac:dyDescent="0.25">
      <c r="A197" t="s">
        <v>1248</v>
      </c>
      <c r="B197" t="s">
        <v>1249</v>
      </c>
      <c r="C197" s="1" t="str">
        <f t="shared" si="12"/>
        <v>21:1061</v>
      </c>
      <c r="D197" s="1" t="str">
        <f t="shared" si="13"/>
        <v>21:0106</v>
      </c>
      <c r="E197" t="s">
        <v>1250</v>
      </c>
      <c r="F197" t="s">
        <v>1251</v>
      </c>
      <c r="H197">
        <v>49.265912399999998</v>
      </c>
      <c r="I197">
        <v>-118.90719850000001</v>
      </c>
      <c r="J197" s="1" t="str">
        <f t="shared" si="14"/>
        <v>NGR bulk stream sediment</v>
      </c>
      <c r="K197" s="1" t="str">
        <f t="shared" si="15"/>
        <v>&lt;177 micron (NGR)</v>
      </c>
      <c r="L197">
        <v>11</v>
      </c>
      <c r="M197" t="s">
        <v>248</v>
      </c>
      <c r="N197">
        <v>196</v>
      </c>
      <c r="O197" t="s">
        <v>139</v>
      </c>
      <c r="P197" t="s">
        <v>47</v>
      </c>
      <c r="Q197" t="s">
        <v>424</v>
      </c>
      <c r="R197" t="s">
        <v>336</v>
      </c>
      <c r="S197" t="s">
        <v>438</v>
      </c>
      <c r="T197" t="s">
        <v>85</v>
      </c>
      <c r="U197" t="s">
        <v>106</v>
      </c>
      <c r="V197" t="s">
        <v>206</v>
      </c>
      <c r="W197" t="s">
        <v>455</v>
      </c>
      <c r="X197" t="s">
        <v>52</v>
      </c>
      <c r="Y197" t="s">
        <v>226</v>
      </c>
      <c r="Z197" t="s">
        <v>56</v>
      </c>
      <c r="AA197" t="s">
        <v>46</v>
      </c>
      <c r="AB197" t="s">
        <v>161</v>
      </c>
      <c r="AC197" t="s">
        <v>58</v>
      </c>
      <c r="AD197" t="s">
        <v>146</v>
      </c>
      <c r="AE197" t="s">
        <v>84</v>
      </c>
      <c r="AF197" t="s">
        <v>58</v>
      </c>
      <c r="AG197" t="s">
        <v>330</v>
      </c>
      <c r="AH197" t="s">
        <v>235</v>
      </c>
      <c r="AI197" t="s">
        <v>198</v>
      </c>
      <c r="AJ197" t="s">
        <v>1194</v>
      </c>
      <c r="AK197" t="s">
        <v>270</v>
      </c>
      <c r="AL197" t="s">
        <v>47</v>
      </c>
      <c r="AM197" t="s">
        <v>47</v>
      </c>
      <c r="AN197" t="s">
        <v>432</v>
      </c>
      <c r="AO197" t="s">
        <v>145</v>
      </c>
    </row>
    <row r="198" spans="1:41" hidden="1" x14ac:dyDescent="0.25">
      <c r="A198" t="s">
        <v>1252</v>
      </c>
      <c r="B198" t="s">
        <v>1253</v>
      </c>
      <c r="C198" s="1" t="str">
        <f t="shared" si="12"/>
        <v>21:1061</v>
      </c>
      <c r="D198" s="1" t="str">
        <f t="shared" si="13"/>
        <v>21:0106</v>
      </c>
      <c r="E198" t="s">
        <v>1254</v>
      </c>
      <c r="F198" t="s">
        <v>1255</v>
      </c>
      <c r="H198">
        <v>49.2936713</v>
      </c>
      <c r="I198">
        <v>-118.9051625</v>
      </c>
      <c r="J198" s="1" t="str">
        <f t="shared" si="14"/>
        <v>NGR bulk stream sediment</v>
      </c>
      <c r="K198" s="1" t="str">
        <f t="shared" si="15"/>
        <v>&lt;177 micron (NGR)</v>
      </c>
      <c r="L198">
        <v>11</v>
      </c>
      <c r="M198" t="s">
        <v>256</v>
      </c>
      <c r="N198">
        <v>197</v>
      </c>
      <c r="O198" t="s">
        <v>200</v>
      </c>
      <c r="P198" t="s">
        <v>47</v>
      </c>
      <c r="Q198" t="s">
        <v>404</v>
      </c>
      <c r="R198" t="s">
        <v>319</v>
      </c>
      <c r="S198" t="s">
        <v>507</v>
      </c>
      <c r="T198" t="s">
        <v>137</v>
      </c>
      <c r="U198" t="s">
        <v>131</v>
      </c>
      <c r="V198" t="s">
        <v>173</v>
      </c>
      <c r="W198" t="s">
        <v>125</v>
      </c>
      <c r="X198" t="s">
        <v>51</v>
      </c>
      <c r="Y198" t="s">
        <v>146</v>
      </c>
      <c r="Z198" t="s">
        <v>56</v>
      </c>
      <c r="AA198" t="s">
        <v>46</v>
      </c>
      <c r="AB198" t="s">
        <v>125</v>
      </c>
      <c r="AC198" t="s">
        <v>58</v>
      </c>
      <c r="AD198" t="s">
        <v>226</v>
      </c>
      <c r="AE198" t="s">
        <v>199</v>
      </c>
      <c r="AF198" t="s">
        <v>143</v>
      </c>
      <c r="AG198" t="s">
        <v>577</v>
      </c>
      <c r="AH198" t="s">
        <v>87</v>
      </c>
      <c r="AI198" t="s">
        <v>54</v>
      </c>
      <c r="AJ198" t="s">
        <v>910</v>
      </c>
      <c r="AK198" t="s">
        <v>502</v>
      </c>
      <c r="AL198" t="s">
        <v>47</v>
      </c>
      <c r="AM198" t="s">
        <v>47</v>
      </c>
      <c r="AN198" t="s">
        <v>65</v>
      </c>
      <c r="AO198" t="s">
        <v>104</v>
      </c>
    </row>
    <row r="199" spans="1:41" hidden="1" x14ac:dyDescent="0.25">
      <c r="A199" t="s">
        <v>1256</v>
      </c>
      <c r="B199" t="s">
        <v>1257</v>
      </c>
      <c r="C199" s="1" t="str">
        <f t="shared" si="12"/>
        <v>21:1061</v>
      </c>
      <c r="D199" s="1" t="str">
        <f t="shared" si="13"/>
        <v>21:0106</v>
      </c>
      <c r="E199" t="s">
        <v>1258</v>
      </c>
      <c r="F199" t="s">
        <v>1259</v>
      </c>
      <c r="H199">
        <v>49.3097706</v>
      </c>
      <c r="I199">
        <v>-118.924868</v>
      </c>
      <c r="J199" s="1" t="str">
        <f t="shared" si="14"/>
        <v>NGR bulk stream sediment</v>
      </c>
      <c r="K199" s="1" t="str">
        <f t="shared" si="15"/>
        <v>&lt;177 micron (NGR)</v>
      </c>
      <c r="L199">
        <v>11</v>
      </c>
      <c r="M199" t="s">
        <v>265</v>
      </c>
      <c r="N199">
        <v>198</v>
      </c>
      <c r="O199" t="s">
        <v>109</v>
      </c>
      <c r="P199" t="s">
        <v>82</v>
      </c>
      <c r="Q199" t="s">
        <v>404</v>
      </c>
      <c r="R199" t="s">
        <v>85</v>
      </c>
      <c r="S199" t="s">
        <v>589</v>
      </c>
      <c r="T199" t="s">
        <v>52</v>
      </c>
      <c r="U199" t="s">
        <v>225</v>
      </c>
      <c r="V199" t="s">
        <v>227</v>
      </c>
      <c r="W199" t="s">
        <v>78</v>
      </c>
      <c r="X199" t="s">
        <v>73</v>
      </c>
      <c r="Y199" t="s">
        <v>391</v>
      </c>
      <c r="Z199" t="s">
        <v>56</v>
      </c>
      <c r="AA199" t="s">
        <v>46</v>
      </c>
      <c r="AB199" t="s">
        <v>78</v>
      </c>
      <c r="AC199" t="s">
        <v>58</v>
      </c>
      <c r="AD199" t="s">
        <v>431</v>
      </c>
      <c r="AE199" t="s">
        <v>84</v>
      </c>
      <c r="AF199" t="s">
        <v>502</v>
      </c>
      <c r="AG199" t="s">
        <v>1260</v>
      </c>
      <c r="AH199" t="s">
        <v>110</v>
      </c>
      <c r="AI199" t="s">
        <v>110</v>
      </c>
      <c r="AJ199" t="s">
        <v>604</v>
      </c>
      <c r="AK199" t="s">
        <v>1261</v>
      </c>
      <c r="AL199" t="s">
        <v>47</v>
      </c>
      <c r="AM199" t="s">
        <v>47</v>
      </c>
      <c r="AN199" t="s">
        <v>65</v>
      </c>
      <c r="AO199" t="s">
        <v>49</v>
      </c>
    </row>
    <row r="200" spans="1:41" hidden="1" x14ac:dyDescent="0.25">
      <c r="A200" t="s">
        <v>1262</v>
      </c>
      <c r="B200" t="s">
        <v>1263</v>
      </c>
      <c r="C200" s="1" t="str">
        <f t="shared" si="12"/>
        <v>21:1061</v>
      </c>
      <c r="D200" s="1" t="str">
        <f t="shared" si="13"/>
        <v>21:0106</v>
      </c>
      <c r="E200" t="s">
        <v>1264</v>
      </c>
      <c r="F200" t="s">
        <v>1265</v>
      </c>
      <c r="H200">
        <v>49.3047684</v>
      </c>
      <c r="I200">
        <v>-118.927053</v>
      </c>
      <c r="J200" s="1" t="str">
        <f t="shared" si="14"/>
        <v>NGR bulk stream sediment</v>
      </c>
      <c r="K200" s="1" t="str">
        <f t="shared" si="15"/>
        <v>&lt;177 micron (NGR)</v>
      </c>
      <c r="L200">
        <v>12</v>
      </c>
      <c r="M200" t="s">
        <v>280</v>
      </c>
      <c r="N200">
        <v>199</v>
      </c>
      <c r="O200" t="s">
        <v>78</v>
      </c>
      <c r="P200" t="s">
        <v>47</v>
      </c>
      <c r="Q200" t="s">
        <v>234</v>
      </c>
      <c r="R200" t="s">
        <v>392</v>
      </c>
      <c r="S200" t="s">
        <v>431</v>
      </c>
      <c r="T200" t="s">
        <v>51</v>
      </c>
      <c r="U200" t="s">
        <v>209</v>
      </c>
      <c r="V200" t="s">
        <v>64</v>
      </c>
      <c r="W200" t="s">
        <v>101</v>
      </c>
      <c r="X200" t="s">
        <v>73</v>
      </c>
      <c r="Y200" t="s">
        <v>386</v>
      </c>
      <c r="Z200" t="s">
        <v>56</v>
      </c>
      <c r="AA200" t="s">
        <v>46</v>
      </c>
      <c r="AB200" t="s">
        <v>63</v>
      </c>
      <c r="AC200" t="s">
        <v>58</v>
      </c>
      <c r="AD200" t="s">
        <v>146</v>
      </c>
      <c r="AE200" t="s">
        <v>199</v>
      </c>
      <c r="AF200" t="s">
        <v>182</v>
      </c>
      <c r="AG200" t="s">
        <v>127</v>
      </c>
      <c r="AH200" t="s">
        <v>174</v>
      </c>
      <c r="AI200" t="s">
        <v>174</v>
      </c>
      <c r="AJ200" t="s">
        <v>990</v>
      </c>
      <c r="AK200" t="s">
        <v>66</v>
      </c>
      <c r="AL200" t="s">
        <v>47</v>
      </c>
      <c r="AM200" t="s">
        <v>47</v>
      </c>
      <c r="AN200" t="s">
        <v>533</v>
      </c>
      <c r="AO200" t="s">
        <v>66</v>
      </c>
    </row>
    <row r="201" spans="1:41" hidden="1" x14ac:dyDescent="0.25">
      <c r="A201" t="s">
        <v>1266</v>
      </c>
      <c r="B201" t="s">
        <v>1267</v>
      </c>
      <c r="C201" s="1" t="str">
        <f t="shared" si="12"/>
        <v>21:1061</v>
      </c>
      <c r="D201" s="1" t="str">
        <f t="shared" si="13"/>
        <v>21:0106</v>
      </c>
      <c r="E201" t="s">
        <v>1264</v>
      </c>
      <c r="F201" t="s">
        <v>1268</v>
      </c>
      <c r="H201">
        <v>49.3047684</v>
      </c>
      <c r="I201">
        <v>-118.927053</v>
      </c>
      <c r="J201" s="1" t="str">
        <f t="shared" si="14"/>
        <v>NGR bulk stream sediment</v>
      </c>
      <c r="K201" s="1" t="str">
        <f t="shared" si="15"/>
        <v>&lt;177 micron (NGR)</v>
      </c>
      <c r="L201">
        <v>12</v>
      </c>
      <c r="M201" t="s">
        <v>288</v>
      </c>
      <c r="N201">
        <v>200</v>
      </c>
      <c r="O201" t="s">
        <v>72</v>
      </c>
      <c r="P201" t="s">
        <v>58</v>
      </c>
      <c r="Q201" t="s">
        <v>481</v>
      </c>
      <c r="R201" t="s">
        <v>51</v>
      </c>
      <c r="S201" t="s">
        <v>237</v>
      </c>
      <c r="T201" t="s">
        <v>73</v>
      </c>
      <c r="U201" t="s">
        <v>66</v>
      </c>
      <c r="V201" t="s">
        <v>105</v>
      </c>
      <c r="W201" t="s">
        <v>125</v>
      </c>
      <c r="X201" t="s">
        <v>137</v>
      </c>
      <c r="Y201" t="s">
        <v>386</v>
      </c>
      <c r="Z201" t="s">
        <v>56</v>
      </c>
      <c r="AA201" t="s">
        <v>46</v>
      </c>
      <c r="AB201" t="s">
        <v>257</v>
      </c>
      <c r="AC201" t="s">
        <v>58</v>
      </c>
      <c r="AD201" t="s">
        <v>226</v>
      </c>
      <c r="AE201" t="s">
        <v>199</v>
      </c>
      <c r="AF201" t="s">
        <v>292</v>
      </c>
      <c r="AG201" t="s">
        <v>717</v>
      </c>
      <c r="AH201" t="s">
        <v>235</v>
      </c>
      <c r="AI201" t="s">
        <v>149</v>
      </c>
      <c r="AJ201" t="s">
        <v>165</v>
      </c>
      <c r="AK201" t="s">
        <v>209</v>
      </c>
      <c r="AL201" t="s">
        <v>47</v>
      </c>
      <c r="AM201" t="s">
        <v>47</v>
      </c>
      <c r="AN201" t="s">
        <v>915</v>
      </c>
      <c r="AO201" t="s">
        <v>49</v>
      </c>
    </row>
    <row r="202" spans="1:41" hidden="1" x14ac:dyDescent="0.25">
      <c r="A202" t="s">
        <v>1269</v>
      </c>
      <c r="B202" t="s">
        <v>1270</v>
      </c>
      <c r="C202" s="1" t="str">
        <f t="shared" si="12"/>
        <v>21:1061</v>
      </c>
      <c r="D202" s="1" t="str">
        <f t="shared" si="13"/>
        <v>21:0106</v>
      </c>
      <c r="E202" t="s">
        <v>1271</v>
      </c>
      <c r="F202" t="s">
        <v>1272</v>
      </c>
      <c r="H202">
        <v>49.284313900000001</v>
      </c>
      <c r="I202">
        <v>-118.91396</v>
      </c>
      <c r="J202" s="1" t="str">
        <f t="shared" si="14"/>
        <v>NGR bulk stream sediment</v>
      </c>
      <c r="K202" s="1" t="str">
        <f t="shared" si="15"/>
        <v>&lt;177 micron (NGR)</v>
      </c>
      <c r="L202">
        <v>12</v>
      </c>
      <c r="M202" t="s">
        <v>45</v>
      </c>
      <c r="N202">
        <v>201</v>
      </c>
      <c r="O202" t="s">
        <v>161</v>
      </c>
      <c r="P202" t="s">
        <v>122</v>
      </c>
      <c r="Q202" t="s">
        <v>588</v>
      </c>
      <c r="R202" t="s">
        <v>359</v>
      </c>
      <c r="S202" t="s">
        <v>184</v>
      </c>
      <c r="T202" t="s">
        <v>51</v>
      </c>
      <c r="U202" t="s">
        <v>82</v>
      </c>
      <c r="V202" t="s">
        <v>101</v>
      </c>
      <c r="W202" t="s">
        <v>54</v>
      </c>
      <c r="X202" t="s">
        <v>51</v>
      </c>
      <c r="Y202" t="s">
        <v>532</v>
      </c>
      <c r="Z202" t="s">
        <v>56</v>
      </c>
      <c r="AA202" t="s">
        <v>46</v>
      </c>
      <c r="AB202" t="s">
        <v>130</v>
      </c>
      <c r="AC202" t="s">
        <v>58</v>
      </c>
      <c r="AD202" t="s">
        <v>226</v>
      </c>
      <c r="AE202" t="s">
        <v>199</v>
      </c>
      <c r="AF202" t="s">
        <v>52</v>
      </c>
      <c r="AG202" t="s">
        <v>188</v>
      </c>
      <c r="AH202" t="s">
        <v>46</v>
      </c>
      <c r="AI202" t="s">
        <v>62</v>
      </c>
      <c r="AJ202" t="s">
        <v>267</v>
      </c>
      <c r="AK202" t="s">
        <v>292</v>
      </c>
      <c r="AL202" t="s">
        <v>47</v>
      </c>
      <c r="AM202" t="s">
        <v>47</v>
      </c>
      <c r="AN202" t="s">
        <v>533</v>
      </c>
      <c r="AO202" t="s">
        <v>269</v>
      </c>
    </row>
    <row r="203" spans="1:41" hidden="1" x14ac:dyDescent="0.25">
      <c r="A203" t="s">
        <v>1273</v>
      </c>
      <c r="B203" t="s">
        <v>1274</v>
      </c>
      <c r="C203" s="1" t="str">
        <f t="shared" si="12"/>
        <v>21:1061</v>
      </c>
      <c r="D203" s="1" t="str">
        <f t="shared" si="13"/>
        <v>21:0106</v>
      </c>
      <c r="E203" t="s">
        <v>1275</v>
      </c>
      <c r="F203" t="s">
        <v>1276</v>
      </c>
      <c r="H203">
        <v>49.336669999999998</v>
      </c>
      <c r="I203">
        <v>-118.93712429999999</v>
      </c>
      <c r="J203" s="1" t="str">
        <f t="shared" si="14"/>
        <v>NGR bulk stream sediment</v>
      </c>
      <c r="K203" s="1" t="str">
        <f t="shared" si="15"/>
        <v>&lt;177 micron (NGR)</v>
      </c>
      <c r="L203">
        <v>12</v>
      </c>
      <c r="M203" t="s">
        <v>71</v>
      </c>
      <c r="N203">
        <v>202</v>
      </c>
      <c r="O203" t="s">
        <v>206</v>
      </c>
      <c r="P203" t="s">
        <v>47</v>
      </c>
      <c r="Q203" t="s">
        <v>518</v>
      </c>
      <c r="R203" t="s">
        <v>148</v>
      </c>
      <c r="S203" t="s">
        <v>65</v>
      </c>
      <c r="T203" t="s">
        <v>137</v>
      </c>
      <c r="U203" t="s">
        <v>225</v>
      </c>
      <c r="V203" t="s">
        <v>188</v>
      </c>
      <c r="W203" t="s">
        <v>161</v>
      </c>
      <c r="X203" t="s">
        <v>51</v>
      </c>
      <c r="Y203" t="s">
        <v>1053</v>
      </c>
      <c r="Z203" t="s">
        <v>56</v>
      </c>
      <c r="AA203" t="s">
        <v>46</v>
      </c>
      <c r="AB203" t="s">
        <v>105</v>
      </c>
      <c r="AC203" t="s">
        <v>58</v>
      </c>
      <c r="AD203" t="s">
        <v>438</v>
      </c>
      <c r="AE203" t="s">
        <v>199</v>
      </c>
      <c r="AF203" t="s">
        <v>58</v>
      </c>
      <c r="AG203" t="s">
        <v>175</v>
      </c>
      <c r="AH203" t="s">
        <v>54</v>
      </c>
      <c r="AI203" t="s">
        <v>235</v>
      </c>
      <c r="AJ203" t="s">
        <v>190</v>
      </c>
      <c r="AK203" t="s">
        <v>1277</v>
      </c>
      <c r="AL203" t="s">
        <v>47</v>
      </c>
      <c r="AM203" t="s">
        <v>47</v>
      </c>
      <c r="AN203" t="s">
        <v>65</v>
      </c>
      <c r="AO203" t="s">
        <v>127</v>
      </c>
    </row>
    <row r="204" spans="1:41" hidden="1" x14ac:dyDescent="0.25">
      <c r="A204" t="s">
        <v>1278</v>
      </c>
      <c r="B204" t="s">
        <v>1279</v>
      </c>
      <c r="C204" s="1" t="str">
        <f t="shared" si="12"/>
        <v>21:1061</v>
      </c>
      <c r="D204" s="1" t="str">
        <f t="shared" si="13"/>
        <v>21:0106</v>
      </c>
      <c r="E204" t="s">
        <v>1280</v>
      </c>
      <c r="F204" t="s">
        <v>1281</v>
      </c>
      <c r="H204">
        <v>49.341122400000003</v>
      </c>
      <c r="I204">
        <v>-118.92909349999999</v>
      </c>
      <c r="J204" s="1" t="str">
        <f t="shared" si="14"/>
        <v>NGR bulk stream sediment</v>
      </c>
      <c r="K204" s="1" t="str">
        <f t="shared" si="15"/>
        <v>&lt;177 micron (NGR)</v>
      </c>
      <c r="L204">
        <v>12</v>
      </c>
      <c r="M204" t="s">
        <v>95</v>
      </c>
      <c r="N204">
        <v>203</v>
      </c>
      <c r="O204" t="s">
        <v>128</v>
      </c>
      <c r="P204" t="s">
        <v>47</v>
      </c>
      <c r="Q204" t="s">
        <v>424</v>
      </c>
      <c r="R204" t="s">
        <v>455</v>
      </c>
      <c r="S204" t="s">
        <v>184</v>
      </c>
      <c r="T204" t="s">
        <v>73</v>
      </c>
      <c r="U204" t="s">
        <v>50</v>
      </c>
      <c r="V204" t="s">
        <v>257</v>
      </c>
      <c r="W204" t="s">
        <v>47</v>
      </c>
      <c r="X204" t="s">
        <v>51</v>
      </c>
      <c r="Y204" t="s">
        <v>226</v>
      </c>
      <c r="Z204" t="s">
        <v>56</v>
      </c>
      <c r="AA204" t="s">
        <v>46</v>
      </c>
      <c r="AB204" t="s">
        <v>79</v>
      </c>
      <c r="AC204" t="s">
        <v>58</v>
      </c>
      <c r="AD204" t="s">
        <v>237</v>
      </c>
      <c r="AE204" t="s">
        <v>56</v>
      </c>
      <c r="AF204" t="s">
        <v>182</v>
      </c>
      <c r="AG204" t="s">
        <v>58</v>
      </c>
      <c r="AH204" t="s">
        <v>149</v>
      </c>
      <c r="AI204" t="s">
        <v>54</v>
      </c>
      <c r="AJ204" t="s">
        <v>1282</v>
      </c>
      <c r="AK204" t="s">
        <v>108</v>
      </c>
      <c r="AL204" t="s">
        <v>47</v>
      </c>
      <c r="AM204" t="s">
        <v>47</v>
      </c>
      <c r="AN204" t="s">
        <v>463</v>
      </c>
      <c r="AO204" t="s">
        <v>243</v>
      </c>
    </row>
    <row r="205" spans="1:41" hidden="1" x14ac:dyDescent="0.25">
      <c r="A205" t="s">
        <v>1283</v>
      </c>
      <c r="B205" t="s">
        <v>1284</v>
      </c>
      <c r="C205" s="1" t="str">
        <f t="shared" si="12"/>
        <v>21:1061</v>
      </c>
      <c r="D205" s="1" t="str">
        <f t="shared" si="13"/>
        <v>21:0106</v>
      </c>
      <c r="E205" t="s">
        <v>1285</v>
      </c>
      <c r="F205" t="s">
        <v>1286</v>
      </c>
      <c r="H205">
        <v>49.323456499999999</v>
      </c>
      <c r="I205">
        <v>-118.88983899999999</v>
      </c>
      <c r="J205" s="1" t="str">
        <f t="shared" si="14"/>
        <v>NGR bulk stream sediment</v>
      </c>
      <c r="K205" s="1" t="str">
        <f t="shared" si="15"/>
        <v>&lt;177 micron (NGR)</v>
      </c>
      <c r="L205">
        <v>12</v>
      </c>
      <c r="M205" t="s">
        <v>117</v>
      </c>
      <c r="N205">
        <v>204</v>
      </c>
      <c r="O205" t="s">
        <v>238</v>
      </c>
      <c r="P205" t="s">
        <v>269</v>
      </c>
      <c r="Q205" t="s">
        <v>548</v>
      </c>
      <c r="R205" t="s">
        <v>143</v>
      </c>
      <c r="S205" t="s">
        <v>457</v>
      </c>
      <c r="T205" t="s">
        <v>73</v>
      </c>
      <c r="U205" t="s">
        <v>82</v>
      </c>
      <c r="V205" t="s">
        <v>139</v>
      </c>
      <c r="W205" t="s">
        <v>101</v>
      </c>
      <c r="X205" t="s">
        <v>51</v>
      </c>
      <c r="Y205" t="s">
        <v>146</v>
      </c>
      <c r="Z205" t="s">
        <v>56</v>
      </c>
      <c r="AA205" t="s">
        <v>46</v>
      </c>
      <c r="AB205" t="s">
        <v>63</v>
      </c>
      <c r="AC205" t="s">
        <v>58</v>
      </c>
      <c r="AD205" t="s">
        <v>226</v>
      </c>
      <c r="AE205" t="s">
        <v>84</v>
      </c>
      <c r="AF205" t="s">
        <v>238</v>
      </c>
      <c r="AG205" t="s">
        <v>818</v>
      </c>
      <c r="AH205" t="s">
        <v>149</v>
      </c>
      <c r="AI205" t="s">
        <v>149</v>
      </c>
      <c r="AJ205" t="s">
        <v>945</v>
      </c>
      <c r="AK205" t="s">
        <v>267</v>
      </c>
      <c r="AL205" t="s">
        <v>47</v>
      </c>
      <c r="AM205" t="s">
        <v>47</v>
      </c>
      <c r="AN205" t="s">
        <v>65</v>
      </c>
      <c r="AO205" t="s">
        <v>80</v>
      </c>
    </row>
    <row r="206" spans="1:41" hidden="1" x14ac:dyDescent="0.25">
      <c r="A206" t="s">
        <v>1287</v>
      </c>
      <c r="B206" t="s">
        <v>1288</v>
      </c>
      <c r="C206" s="1" t="str">
        <f t="shared" si="12"/>
        <v>21:1061</v>
      </c>
      <c r="D206" s="1" t="str">
        <f t="shared" si="13"/>
        <v>21:0106</v>
      </c>
      <c r="E206" t="s">
        <v>1289</v>
      </c>
      <c r="F206" t="s">
        <v>1290</v>
      </c>
      <c r="H206">
        <v>49.331966999999999</v>
      </c>
      <c r="I206">
        <v>-118.88595309999999</v>
      </c>
      <c r="J206" s="1" t="str">
        <f t="shared" si="14"/>
        <v>NGR bulk stream sediment</v>
      </c>
      <c r="K206" s="1" t="str">
        <f t="shared" si="15"/>
        <v>&lt;177 micron (NGR)</v>
      </c>
      <c r="L206">
        <v>12</v>
      </c>
      <c r="M206" t="s">
        <v>136</v>
      </c>
      <c r="N206">
        <v>205</v>
      </c>
      <c r="O206" t="s">
        <v>217</v>
      </c>
      <c r="P206" t="s">
        <v>73</v>
      </c>
      <c r="Q206" t="s">
        <v>404</v>
      </c>
      <c r="R206" t="s">
        <v>55</v>
      </c>
      <c r="S206" t="s">
        <v>590</v>
      </c>
      <c r="T206" t="s">
        <v>85</v>
      </c>
      <c r="U206" t="s">
        <v>112</v>
      </c>
      <c r="V206" t="s">
        <v>227</v>
      </c>
      <c r="W206" t="s">
        <v>164</v>
      </c>
      <c r="X206" t="s">
        <v>52</v>
      </c>
      <c r="Y206" t="s">
        <v>146</v>
      </c>
      <c r="Z206" t="s">
        <v>56</v>
      </c>
      <c r="AA206" t="s">
        <v>46</v>
      </c>
      <c r="AB206" t="s">
        <v>122</v>
      </c>
      <c r="AC206" t="s">
        <v>217</v>
      </c>
      <c r="AD206" t="s">
        <v>431</v>
      </c>
      <c r="AE206" t="s">
        <v>198</v>
      </c>
      <c r="AF206" t="s">
        <v>85</v>
      </c>
      <c r="AG206" t="s">
        <v>603</v>
      </c>
      <c r="AH206" t="s">
        <v>61</v>
      </c>
      <c r="AI206" t="s">
        <v>54</v>
      </c>
      <c r="AJ206" t="s">
        <v>945</v>
      </c>
      <c r="AK206" t="s">
        <v>163</v>
      </c>
      <c r="AL206" t="s">
        <v>47</v>
      </c>
      <c r="AM206" t="s">
        <v>47</v>
      </c>
      <c r="AN206" t="s">
        <v>89</v>
      </c>
      <c r="AO206" t="s">
        <v>141</v>
      </c>
    </row>
    <row r="207" spans="1:41" hidden="1" x14ac:dyDescent="0.25">
      <c r="A207" t="s">
        <v>1291</v>
      </c>
      <c r="B207" t="s">
        <v>1292</v>
      </c>
      <c r="C207" s="1" t="str">
        <f t="shared" si="12"/>
        <v>21:1061</v>
      </c>
      <c r="D207" s="1" t="str">
        <f t="shared" si="13"/>
        <v>21:0106</v>
      </c>
      <c r="E207" t="s">
        <v>1293</v>
      </c>
      <c r="F207" t="s">
        <v>1294</v>
      </c>
      <c r="H207">
        <v>49.205717800000002</v>
      </c>
      <c r="I207">
        <v>-118.9825242</v>
      </c>
      <c r="J207" s="1" t="str">
        <f t="shared" si="14"/>
        <v>NGR bulk stream sediment</v>
      </c>
      <c r="K207" s="1" t="str">
        <f t="shared" si="15"/>
        <v>&lt;177 micron (NGR)</v>
      </c>
      <c r="L207">
        <v>12</v>
      </c>
      <c r="M207" t="s">
        <v>157</v>
      </c>
      <c r="N207">
        <v>206</v>
      </c>
      <c r="O207" t="s">
        <v>173</v>
      </c>
      <c r="P207" t="s">
        <v>47</v>
      </c>
      <c r="Q207" t="s">
        <v>430</v>
      </c>
      <c r="R207" t="s">
        <v>122</v>
      </c>
      <c r="S207" t="s">
        <v>89</v>
      </c>
      <c r="T207" t="s">
        <v>267</v>
      </c>
      <c r="U207" t="s">
        <v>258</v>
      </c>
      <c r="V207" t="s">
        <v>455</v>
      </c>
      <c r="W207" t="s">
        <v>151</v>
      </c>
      <c r="X207" t="s">
        <v>52</v>
      </c>
      <c r="Y207" t="s">
        <v>386</v>
      </c>
      <c r="Z207" t="s">
        <v>56</v>
      </c>
      <c r="AA207" t="s">
        <v>46</v>
      </c>
      <c r="AB207" t="s">
        <v>173</v>
      </c>
      <c r="AC207" t="s">
        <v>58</v>
      </c>
      <c r="AD207" t="s">
        <v>226</v>
      </c>
      <c r="AE207" t="s">
        <v>199</v>
      </c>
      <c r="AF207" t="s">
        <v>58</v>
      </c>
      <c r="AG207" t="s">
        <v>1242</v>
      </c>
      <c r="AH207" t="s">
        <v>78</v>
      </c>
      <c r="AI207" t="s">
        <v>54</v>
      </c>
      <c r="AJ207" t="s">
        <v>1295</v>
      </c>
      <c r="AK207" t="s">
        <v>366</v>
      </c>
      <c r="AL207" t="s">
        <v>47</v>
      </c>
      <c r="AM207" t="s">
        <v>47</v>
      </c>
      <c r="AN207" t="s">
        <v>65</v>
      </c>
      <c r="AO207" t="s">
        <v>209</v>
      </c>
    </row>
    <row r="208" spans="1:41" hidden="1" x14ac:dyDescent="0.25">
      <c r="A208" t="s">
        <v>1296</v>
      </c>
      <c r="B208" t="s">
        <v>1297</v>
      </c>
      <c r="C208" s="1" t="str">
        <f t="shared" si="12"/>
        <v>21:1061</v>
      </c>
      <c r="D208" s="1" t="str">
        <f t="shared" si="13"/>
        <v>21:0106</v>
      </c>
      <c r="E208" t="s">
        <v>1298</v>
      </c>
      <c r="F208" t="s">
        <v>1299</v>
      </c>
      <c r="H208">
        <v>49.475996100000003</v>
      </c>
      <c r="I208">
        <v>-118.86161749999999</v>
      </c>
      <c r="J208" s="1" t="str">
        <f t="shared" si="14"/>
        <v>NGR bulk stream sediment</v>
      </c>
      <c r="K208" s="1" t="str">
        <f t="shared" si="15"/>
        <v>&lt;177 micron (NGR)</v>
      </c>
      <c r="L208">
        <v>12</v>
      </c>
      <c r="M208" t="s">
        <v>170</v>
      </c>
      <c r="N208">
        <v>207</v>
      </c>
      <c r="O208" t="s">
        <v>139</v>
      </c>
      <c r="P208" t="s">
        <v>47</v>
      </c>
      <c r="Q208" t="s">
        <v>481</v>
      </c>
      <c r="R208" t="s">
        <v>406</v>
      </c>
      <c r="S208" t="s">
        <v>590</v>
      </c>
      <c r="T208" t="s">
        <v>99</v>
      </c>
      <c r="U208" t="s">
        <v>196</v>
      </c>
      <c r="V208" t="s">
        <v>209</v>
      </c>
      <c r="W208" t="s">
        <v>142</v>
      </c>
      <c r="X208" t="s">
        <v>103</v>
      </c>
      <c r="Y208" t="s">
        <v>350</v>
      </c>
      <c r="Z208" t="s">
        <v>56</v>
      </c>
      <c r="AA208" t="s">
        <v>46</v>
      </c>
      <c r="AB208" t="s">
        <v>105</v>
      </c>
      <c r="AC208" t="s">
        <v>350</v>
      </c>
      <c r="AD208" t="s">
        <v>438</v>
      </c>
      <c r="AE208" t="s">
        <v>199</v>
      </c>
      <c r="AF208" t="s">
        <v>76</v>
      </c>
      <c r="AG208" t="s">
        <v>330</v>
      </c>
      <c r="AH208" t="s">
        <v>64</v>
      </c>
      <c r="AI208" t="s">
        <v>54</v>
      </c>
      <c r="AJ208" t="s">
        <v>76</v>
      </c>
      <c r="AK208" t="s">
        <v>143</v>
      </c>
      <c r="AL208" t="s">
        <v>47</v>
      </c>
      <c r="AM208" t="s">
        <v>47</v>
      </c>
      <c r="AN208" t="s">
        <v>171</v>
      </c>
      <c r="AO208" t="s">
        <v>50</v>
      </c>
    </row>
    <row r="209" spans="1:41" hidden="1" x14ac:dyDescent="0.25">
      <c r="A209" t="s">
        <v>1300</v>
      </c>
      <c r="B209" t="s">
        <v>1301</v>
      </c>
      <c r="C209" s="1" t="str">
        <f t="shared" si="12"/>
        <v>21:1061</v>
      </c>
      <c r="D209" s="1" t="str">
        <f t="shared" si="13"/>
        <v>21:0106</v>
      </c>
      <c r="E209" t="s">
        <v>1302</v>
      </c>
      <c r="F209" t="s">
        <v>1303</v>
      </c>
      <c r="H209">
        <v>49.471732600000003</v>
      </c>
      <c r="I209">
        <v>-118.86326440000001</v>
      </c>
      <c r="J209" s="1" t="str">
        <f t="shared" si="14"/>
        <v>NGR bulk stream sediment</v>
      </c>
      <c r="K209" s="1" t="str">
        <f t="shared" si="15"/>
        <v>&lt;177 micron (NGR)</v>
      </c>
      <c r="L209">
        <v>12</v>
      </c>
      <c r="M209" t="s">
        <v>180</v>
      </c>
      <c r="N209">
        <v>208</v>
      </c>
      <c r="O209" t="s">
        <v>108</v>
      </c>
      <c r="P209" t="s">
        <v>391</v>
      </c>
      <c r="Q209" t="s">
        <v>481</v>
      </c>
      <c r="R209" t="s">
        <v>158</v>
      </c>
      <c r="S209" t="s">
        <v>482</v>
      </c>
      <c r="T209" t="s">
        <v>50</v>
      </c>
      <c r="U209" t="s">
        <v>89</v>
      </c>
      <c r="V209" t="s">
        <v>86</v>
      </c>
      <c r="W209" t="s">
        <v>282</v>
      </c>
      <c r="X209" t="s">
        <v>52</v>
      </c>
      <c r="Y209" t="s">
        <v>250</v>
      </c>
      <c r="Z209" t="s">
        <v>56</v>
      </c>
      <c r="AA209" t="s">
        <v>46</v>
      </c>
      <c r="AB209" t="s">
        <v>173</v>
      </c>
      <c r="AC209" t="s">
        <v>243</v>
      </c>
      <c r="AD209" t="s">
        <v>431</v>
      </c>
      <c r="AE209" t="s">
        <v>53</v>
      </c>
      <c r="AF209" t="s">
        <v>85</v>
      </c>
      <c r="AG209" t="s">
        <v>365</v>
      </c>
      <c r="AH209" t="s">
        <v>139</v>
      </c>
      <c r="AI209" t="s">
        <v>54</v>
      </c>
      <c r="AJ209" t="s">
        <v>209</v>
      </c>
      <c r="AK209" t="s">
        <v>128</v>
      </c>
      <c r="AL209" t="s">
        <v>47</v>
      </c>
      <c r="AM209" t="s">
        <v>47</v>
      </c>
      <c r="AN209" t="s">
        <v>1304</v>
      </c>
      <c r="AO209" t="s">
        <v>80</v>
      </c>
    </row>
    <row r="210" spans="1:41" hidden="1" x14ac:dyDescent="0.25">
      <c r="A210" t="s">
        <v>1305</v>
      </c>
      <c r="B210" t="s">
        <v>1306</v>
      </c>
      <c r="C210" s="1" t="str">
        <f t="shared" si="12"/>
        <v>21:1061</v>
      </c>
      <c r="D210" s="1" t="str">
        <f t="shared" si="13"/>
        <v>21:0106</v>
      </c>
      <c r="E210" t="s">
        <v>1307</v>
      </c>
      <c r="F210" t="s">
        <v>1308</v>
      </c>
      <c r="H210">
        <v>49.4462172</v>
      </c>
      <c r="I210">
        <v>-118.8701616</v>
      </c>
      <c r="J210" s="1" t="str">
        <f t="shared" si="14"/>
        <v>NGR bulk stream sediment</v>
      </c>
      <c r="K210" s="1" t="str">
        <f t="shared" si="15"/>
        <v>&lt;177 micron (NGR)</v>
      </c>
      <c r="L210">
        <v>12</v>
      </c>
      <c r="M210" t="s">
        <v>195</v>
      </c>
      <c r="N210">
        <v>209</v>
      </c>
      <c r="O210" t="s">
        <v>1309</v>
      </c>
      <c r="P210" t="s">
        <v>141</v>
      </c>
      <c r="Q210" t="s">
        <v>487</v>
      </c>
      <c r="R210" t="s">
        <v>55</v>
      </c>
      <c r="S210" t="s">
        <v>328</v>
      </c>
      <c r="T210" t="s">
        <v>209</v>
      </c>
      <c r="U210" t="s">
        <v>342</v>
      </c>
      <c r="V210" t="s">
        <v>266</v>
      </c>
      <c r="W210" t="s">
        <v>102</v>
      </c>
      <c r="X210" t="s">
        <v>51</v>
      </c>
      <c r="Y210" t="s">
        <v>120</v>
      </c>
      <c r="Z210" t="s">
        <v>56</v>
      </c>
      <c r="AA210" t="s">
        <v>46</v>
      </c>
      <c r="AB210" t="s">
        <v>101</v>
      </c>
      <c r="AC210" t="s">
        <v>127</v>
      </c>
      <c r="AD210" t="s">
        <v>457</v>
      </c>
      <c r="AE210" t="s">
        <v>61</v>
      </c>
      <c r="AF210" t="s">
        <v>58</v>
      </c>
      <c r="AG210" t="s">
        <v>73</v>
      </c>
      <c r="AH210" t="s">
        <v>87</v>
      </c>
      <c r="AI210" t="s">
        <v>198</v>
      </c>
      <c r="AJ210" t="s">
        <v>58</v>
      </c>
      <c r="AK210" t="s">
        <v>130</v>
      </c>
      <c r="AL210" t="s">
        <v>47</v>
      </c>
      <c r="AM210" t="s">
        <v>47</v>
      </c>
      <c r="AN210" t="s">
        <v>65</v>
      </c>
      <c r="AO210" t="s">
        <v>330</v>
      </c>
    </row>
    <row r="211" spans="1:41" hidden="1" x14ac:dyDescent="0.25">
      <c r="A211" t="s">
        <v>1310</v>
      </c>
      <c r="B211" t="s">
        <v>1311</v>
      </c>
      <c r="C211" s="1" t="str">
        <f t="shared" si="12"/>
        <v>21:1061</v>
      </c>
      <c r="D211" s="1" t="str">
        <f t="shared" si="13"/>
        <v>21:0106</v>
      </c>
      <c r="E211" t="s">
        <v>1312</v>
      </c>
      <c r="F211" t="s">
        <v>1313</v>
      </c>
      <c r="H211">
        <v>49.420949999999998</v>
      </c>
      <c r="I211">
        <v>-118.8744962</v>
      </c>
      <c r="J211" s="1" t="str">
        <f t="shared" si="14"/>
        <v>NGR bulk stream sediment</v>
      </c>
      <c r="K211" s="1" t="str">
        <f t="shared" si="15"/>
        <v>&lt;177 micron (NGR)</v>
      </c>
      <c r="L211">
        <v>12</v>
      </c>
      <c r="M211" t="s">
        <v>205</v>
      </c>
      <c r="N211">
        <v>210</v>
      </c>
      <c r="O211" t="s">
        <v>1314</v>
      </c>
      <c r="P211" t="s">
        <v>98</v>
      </c>
      <c r="Q211" t="s">
        <v>119</v>
      </c>
      <c r="R211" t="s">
        <v>85</v>
      </c>
      <c r="S211" t="s">
        <v>144</v>
      </c>
      <c r="T211" t="s">
        <v>209</v>
      </c>
      <c r="U211" t="s">
        <v>290</v>
      </c>
      <c r="V211" t="s">
        <v>282</v>
      </c>
      <c r="W211" t="s">
        <v>142</v>
      </c>
      <c r="X211" t="s">
        <v>73</v>
      </c>
      <c r="Y211" t="s">
        <v>190</v>
      </c>
      <c r="Z211" t="s">
        <v>56</v>
      </c>
      <c r="AA211" t="s">
        <v>46</v>
      </c>
      <c r="AB211" t="s">
        <v>139</v>
      </c>
      <c r="AC211" t="s">
        <v>50</v>
      </c>
      <c r="AD211" t="s">
        <v>438</v>
      </c>
      <c r="AE211" t="s">
        <v>101</v>
      </c>
      <c r="AF211" t="s">
        <v>76</v>
      </c>
      <c r="AG211" t="s">
        <v>111</v>
      </c>
      <c r="AH211" t="s">
        <v>235</v>
      </c>
      <c r="AI211" t="s">
        <v>198</v>
      </c>
      <c r="AJ211" t="s">
        <v>108</v>
      </c>
      <c r="AK211" t="s">
        <v>493</v>
      </c>
      <c r="AL211" t="s">
        <v>47</v>
      </c>
      <c r="AM211" t="s">
        <v>47</v>
      </c>
      <c r="AN211" t="s">
        <v>508</v>
      </c>
      <c r="AO211" t="s">
        <v>49</v>
      </c>
    </row>
    <row r="212" spans="1:41" hidden="1" x14ac:dyDescent="0.25">
      <c r="A212" t="s">
        <v>1315</v>
      </c>
      <c r="B212" t="s">
        <v>1316</v>
      </c>
      <c r="C212" s="1" t="str">
        <f t="shared" si="12"/>
        <v>21:1061</v>
      </c>
      <c r="D212" s="1" t="str">
        <f t="shared" si="13"/>
        <v>21:0106</v>
      </c>
      <c r="E212" t="s">
        <v>1317</v>
      </c>
      <c r="F212" t="s">
        <v>1318</v>
      </c>
      <c r="H212">
        <v>49.211480799999997</v>
      </c>
      <c r="I212">
        <v>-118.8943902</v>
      </c>
      <c r="J212" s="1" t="str">
        <f t="shared" si="14"/>
        <v>NGR bulk stream sediment</v>
      </c>
      <c r="K212" s="1" t="str">
        <f t="shared" si="15"/>
        <v>&lt;177 micron (NGR)</v>
      </c>
      <c r="L212">
        <v>12</v>
      </c>
      <c r="M212" t="s">
        <v>214</v>
      </c>
      <c r="N212">
        <v>211</v>
      </c>
      <c r="O212" t="s">
        <v>130</v>
      </c>
      <c r="P212" t="s">
        <v>103</v>
      </c>
      <c r="Q212" t="s">
        <v>578</v>
      </c>
      <c r="R212" t="s">
        <v>50</v>
      </c>
      <c r="S212" t="s">
        <v>934</v>
      </c>
      <c r="T212" t="s">
        <v>85</v>
      </c>
      <c r="U212" t="s">
        <v>438</v>
      </c>
      <c r="V212" t="s">
        <v>257</v>
      </c>
      <c r="W212" t="s">
        <v>79</v>
      </c>
      <c r="X212" t="s">
        <v>137</v>
      </c>
      <c r="Y212" t="s">
        <v>187</v>
      </c>
      <c r="Z212" t="s">
        <v>56</v>
      </c>
      <c r="AA212" t="s">
        <v>46</v>
      </c>
      <c r="AB212" t="s">
        <v>139</v>
      </c>
      <c r="AC212" t="s">
        <v>59</v>
      </c>
      <c r="AD212" t="s">
        <v>667</v>
      </c>
      <c r="AE212" t="s">
        <v>62</v>
      </c>
      <c r="AF212" t="s">
        <v>85</v>
      </c>
      <c r="AG212" t="s">
        <v>151</v>
      </c>
      <c r="AH212" t="s">
        <v>54</v>
      </c>
      <c r="AI212" t="s">
        <v>62</v>
      </c>
      <c r="AJ212" t="s">
        <v>137</v>
      </c>
      <c r="AK212" t="s">
        <v>188</v>
      </c>
      <c r="AL212" t="s">
        <v>47</v>
      </c>
      <c r="AM212" t="s">
        <v>47</v>
      </c>
      <c r="AN212" t="s">
        <v>89</v>
      </c>
      <c r="AO212" t="s">
        <v>267</v>
      </c>
    </row>
    <row r="213" spans="1:41" hidden="1" x14ac:dyDescent="0.25">
      <c r="A213" t="s">
        <v>1319</v>
      </c>
      <c r="B213" t="s">
        <v>1320</v>
      </c>
      <c r="C213" s="1" t="str">
        <f t="shared" si="12"/>
        <v>21:1061</v>
      </c>
      <c r="D213" s="1" t="str">
        <f t="shared" si="13"/>
        <v>21:0106</v>
      </c>
      <c r="E213" t="s">
        <v>1321</v>
      </c>
      <c r="F213" t="s">
        <v>1322</v>
      </c>
      <c r="H213">
        <v>49.243057800000003</v>
      </c>
      <c r="I213">
        <v>-118.9784708</v>
      </c>
      <c r="J213" s="1" t="str">
        <f t="shared" si="14"/>
        <v>NGR bulk stream sediment</v>
      </c>
      <c r="K213" s="1" t="str">
        <f t="shared" si="15"/>
        <v>&lt;177 micron (NGR)</v>
      </c>
      <c r="L213">
        <v>12</v>
      </c>
      <c r="M213" t="s">
        <v>223</v>
      </c>
      <c r="N213">
        <v>212</v>
      </c>
      <c r="O213" t="s">
        <v>224</v>
      </c>
      <c r="P213" t="s">
        <v>103</v>
      </c>
      <c r="Q213" t="s">
        <v>487</v>
      </c>
      <c r="R213" t="s">
        <v>96</v>
      </c>
      <c r="S213" t="s">
        <v>273</v>
      </c>
      <c r="T213" t="s">
        <v>137</v>
      </c>
      <c r="U213" t="s">
        <v>239</v>
      </c>
      <c r="V213" t="s">
        <v>371</v>
      </c>
      <c r="W213" t="s">
        <v>455</v>
      </c>
      <c r="X213" t="s">
        <v>103</v>
      </c>
      <c r="Y213" t="s">
        <v>1323</v>
      </c>
      <c r="Z213" t="s">
        <v>56</v>
      </c>
      <c r="AA213" t="s">
        <v>46</v>
      </c>
      <c r="AB213" t="s">
        <v>47</v>
      </c>
      <c r="AC213" t="s">
        <v>58</v>
      </c>
      <c r="AD213" t="s">
        <v>438</v>
      </c>
      <c r="AE213" t="s">
        <v>199</v>
      </c>
      <c r="AF213" t="s">
        <v>108</v>
      </c>
      <c r="AG213" t="s">
        <v>1324</v>
      </c>
      <c r="AH213" t="s">
        <v>46</v>
      </c>
      <c r="AI213" t="s">
        <v>125</v>
      </c>
      <c r="AJ213" t="s">
        <v>1325</v>
      </c>
      <c r="AK213" t="s">
        <v>1326</v>
      </c>
      <c r="AL213" t="s">
        <v>47</v>
      </c>
      <c r="AM213" t="s">
        <v>122</v>
      </c>
      <c r="AN213" t="s">
        <v>65</v>
      </c>
      <c r="AO213" t="s">
        <v>66</v>
      </c>
    </row>
    <row r="214" spans="1:41" hidden="1" x14ac:dyDescent="0.25">
      <c r="A214" t="s">
        <v>1327</v>
      </c>
      <c r="B214" t="s">
        <v>1328</v>
      </c>
      <c r="C214" s="1" t="str">
        <f t="shared" si="12"/>
        <v>21:1061</v>
      </c>
      <c r="D214" s="1" t="str">
        <f t="shared" si="13"/>
        <v>21:0106</v>
      </c>
      <c r="E214" t="s">
        <v>1329</v>
      </c>
      <c r="F214" t="s">
        <v>1330</v>
      </c>
      <c r="H214">
        <v>49.296193700000003</v>
      </c>
      <c r="I214">
        <v>-118.96764109999999</v>
      </c>
      <c r="J214" s="1" t="str">
        <f t="shared" si="14"/>
        <v>NGR bulk stream sediment</v>
      </c>
      <c r="K214" s="1" t="str">
        <f t="shared" si="15"/>
        <v>&lt;177 micron (NGR)</v>
      </c>
      <c r="L214">
        <v>12</v>
      </c>
      <c r="M214" t="s">
        <v>233</v>
      </c>
      <c r="N214">
        <v>213</v>
      </c>
      <c r="O214" t="s">
        <v>102</v>
      </c>
      <c r="P214" t="s">
        <v>47</v>
      </c>
      <c r="Q214" t="s">
        <v>234</v>
      </c>
      <c r="R214" t="s">
        <v>108</v>
      </c>
      <c r="S214" t="s">
        <v>399</v>
      </c>
      <c r="T214" t="s">
        <v>137</v>
      </c>
      <c r="U214" t="s">
        <v>55</v>
      </c>
      <c r="V214" t="s">
        <v>257</v>
      </c>
      <c r="W214" t="s">
        <v>235</v>
      </c>
      <c r="X214" t="s">
        <v>103</v>
      </c>
      <c r="Y214" t="s">
        <v>538</v>
      </c>
      <c r="Z214" t="s">
        <v>56</v>
      </c>
      <c r="AA214" t="s">
        <v>46</v>
      </c>
      <c r="AB214" t="s">
        <v>47</v>
      </c>
      <c r="AC214" t="s">
        <v>58</v>
      </c>
      <c r="AD214" t="s">
        <v>250</v>
      </c>
      <c r="AE214" t="s">
        <v>84</v>
      </c>
      <c r="AF214" t="s">
        <v>371</v>
      </c>
      <c r="AG214" t="s">
        <v>128</v>
      </c>
      <c r="AH214" t="s">
        <v>46</v>
      </c>
      <c r="AI214" t="s">
        <v>62</v>
      </c>
      <c r="AJ214" t="s">
        <v>85</v>
      </c>
      <c r="AK214" t="s">
        <v>55</v>
      </c>
      <c r="AL214" t="s">
        <v>47</v>
      </c>
      <c r="AM214" t="s">
        <v>47</v>
      </c>
      <c r="AN214" t="s">
        <v>65</v>
      </c>
      <c r="AO214" t="s">
        <v>82</v>
      </c>
    </row>
    <row r="215" spans="1:41" hidden="1" x14ac:dyDescent="0.25">
      <c r="A215" t="s">
        <v>1331</v>
      </c>
      <c r="B215" t="s">
        <v>1332</v>
      </c>
      <c r="C215" s="1" t="str">
        <f t="shared" si="12"/>
        <v>21:1061</v>
      </c>
      <c r="D215" s="1" t="str">
        <f t="shared" si="13"/>
        <v>21:0106</v>
      </c>
      <c r="E215" t="s">
        <v>1333</v>
      </c>
      <c r="F215" t="s">
        <v>1334</v>
      </c>
      <c r="H215">
        <v>49.343764</v>
      </c>
      <c r="I215">
        <v>-118.98551</v>
      </c>
      <c r="J215" s="1" t="str">
        <f t="shared" si="14"/>
        <v>NGR bulk stream sediment</v>
      </c>
      <c r="K215" s="1" t="str">
        <f t="shared" si="15"/>
        <v>&lt;177 micron (NGR)</v>
      </c>
      <c r="L215">
        <v>12</v>
      </c>
      <c r="M215" t="s">
        <v>248</v>
      </c>
      <c r="N215">
        <v>214</v>
      </c>
      <c r="O215" t="s">
        <v>282</v>
      </c>
      <c r="P215" t="s">
        <v>330</v>
      </c>
      <c r="Q215" t="s">
        <v>281</v>
      </c>
      <c r="R215" t="s">
        <v>127</v>
      </c>
      <c r="S215" t="s">
        <v>583</v>
      </c>
      <c r="T215" t="s">
        <v>73</v>
      </c>
      <c r="U215" t="s">
        <v>267</v>
      </c>
      <c r="V215" t="s">
        <v>173</v>
      </c>
      <c r="W215" t="s">
        <v>101</v>
      </c>
      <c r="X215" t="s">
        <v>103</v>
      </c>
      <c r="Y215" t="s">
        <v>226</v>
      </c>
      <c r="Z215" t="s">
        <v>56</v>
      </c>
      <c r="AA215" t="s">
        <v>46</v>
      </c>
      <c r="AB215" t="s">
        <v>110</v>
      </c>
      <c r="AC215" t="s">
        <v>58</v>
      </c>
      <c r="AD215" t="s">
        <v>241</v>
      </c>
      <c r="AE215" t="s">
        <v>84</v>
      </c>
      <c r="AF215" t="s">
        <v>357</v>
      </c>
      <c r="AG215" t="s">
        <v>791</v>
      </c>
      <c r="AH215" t="s">
        <v>54</v>
      </c>
      <c r="AI215" t="s">
        <v>174</v>
      </c>
      <c r="AJ215" t="s">
        <v>690</v>
      </c>
      <c r="AK215" t="s">
        <v>1335</v>
      </c>
      <c r="AL215" t="s">
        <v>47</v>
      </c>
      <c r="AM215" t="s">
        <v>47</v>
      </c>
      <c r="AN215" t="s">
        <v>65</v>
      </c>
      <c r="AO215" t="s">
        <v>175</v>
      </c>
    </row>
    <row r="216" spans="1:41" hidden="1" x14ac:dyDescent="0.25">
      <c r="A216" t="s">
        <v>1336</v>
      </c>
      <c r="B216" t="s">
        <v>1337</v>
      </c>
      <c r="C216" s="1" t="str">
        <f t="shared" si="12"/>
        <v>21:1061</v>
      </c>
      <c r="D216" s="1" t="str">
        <f t="shared" si="13"/>
        <v>21:0106</v>
      </c>
      <c r="E216" t="s">
        <v>1338</v>
      </c>
      <c r="F216" t="s">
        <v>1339</v>
      </c>
      <c r="H216">
        <v>49.3441641</v>
      </c>
      <c r="I216">
        <v>-118.9668696</v>
      </c>
      <c r="J216" s="1" t="str">
        <f t="shared" si="14"/>
        <v>NGR bulk stream sediment</v>
      </c>
      <c r="K216" s="1" t="str">
        <f t="shared" si="15"/>
        <v>&lt;177 micron (NGR)</v>
      </c>
      <c r="L216">
        <v>12</v>
      </c>
      <c r="M216" t="s">
        <v>256</v>
      </c>
      <c r="N216">
        <v>215</v>
      </c>
      <c r="O216" t="s">
        <v>108</v>
      </c>
      <c r="P216" t="s">
        <v>47</v>
      </c>
      <c r="Q216" t="s">
        <v>119</v>
      </c>
      <c r="R216" t="s">
        <v>55</v>
      </c>
      <c r="S216" t="s">
        <v>391</v>
      </c>
      <c r="T216" t="s">
        <v>209</v>
      </c>
      <c r="U216" t="s">
        <v>475</v>
      </c>
      <c r="V216" t="s">
        <v>102</v>
      </c>
      <c r="W216" t="s">
        <v>200</v>
      </c>
      <c r="X216" t="s">
        <v>51</v>
      </c>
      <c r="Y216" t="s">
        <v>425</v>
      </c>
      <c r="Z216" t="s">
        <v>56</v>
      </c>
      <c r="AA216" t="s">
        <v>122</v>
      </c>
      <c r="AB216" t="s">
        <v>81</v>
      </c>
      <c r="AC216" t="s">
        <v>50</v>
      </c>
      <c r="AD216" t="s">
        <v>589</v>
      </c>
      <c r="AE216" t="s">
        <v>84</v>
      </c>
      <c r="AF216" t="s">
        <v>58</v>
      </c>
      <c r="AG216" t="s">
        <v>1340</v>
      </c>
      <c r="AH216" t="s">
        <v>87</v>
      </c>
      <c r="AI216" t="s">
        <v>174</v>
      </c>
      <c r="AJ216" t="s">
        <v>1341</v>
      </c>
      <c r="AK216" t="s">
        <v>1342</v>
      </c>
      <c r="AL216" t="s">
        <v>47</v>
      </c>
      <c r="AM216" t="s">
        <v>47</v>
      </c>
      <c r="AN216" t="s">
        <v>65</v>
      </c>
      <c r="AO216" t="s">
        <v>108</v>
      </c>
    </row>
    <row r="217" spans="1:41" hidden="1" x14ac:dyDescent="0.25">
      <c r="A217" t="s">
        <v>1343</v>
      </c>
      <c r="B217" t="s">
        <v>1344</v>
      </c>
      <c r="C217" s="1" t="str">
        <f t="shared" si="12"/>
        <v>21:1061</v>
      </c>
      <c r="D217" s="1" t="str">
        <f t="shared" si="13"/>
        <v>21:0106</v>
      </c>
      <c r="E217" t="s">
        <v>1345</v>
      </c>
      <c r="F217" t="s">
        <v>1346</v>
      </c>
      <c r="H217">
        <v>49.371765600000003</v>
      </c>
      <c r="I217">
        <v>-118.9175085</v>
      </c>
      <c r="J217" s="1" t="str">
        <f t="shared" si="14"/>
        <v>NGR bulk stream sediment</v>
      </c>
      <c r="K217" s="1" t="str">
        <f t="shared" si="15"/>
        <v>&lt;177 micron (NGR)</v>
      </c>
      <c r="L217">
        <v>12</v>
      </c>
      <c r="M217" t="s">
        <v>265</v>
      </c>
      <c r="N217">
        <v>216</v>
      </c>
      <c r="O217" t="s">
        <v>406</v>
      </c>
      <c r="P217" t="s">
        <v>137</v>
      </c>
      <c r="Q217" t="s">
        <v>548</v>
      </c>
      <c r="R217" t="s">
        <v>242</v>
      </c>
      <c r="S217" t="s">
        <v>184</v>
      </c>
      <c r="T217" t="s">
        <v>209</v>
      </c>
      <c r="U217" t="s">
        <v>475</v>
      </c>
      <c r="V217" t="s">
        <v>271</v>
      </c>
      <c r="W217" t="s">
        <v>200</v>
      </c>
      <c r="X217" t="s">
        <v>73</v>
      </c>
      <c r="Y217" t="s">
        <v>146</v>
      </c>
      <c r="Z217" t="s">
        <v>56</v>
      </c>
      <c r="AA217" t="s">
        <v>46</v>
      </c>
      <c r="AB217" t="s">
        <v>173</v>
      </c>
      <c r="AC217" t="s">
        <v>127</v>
      </c>
      <c r="AD217" t="s">
        <v>438</v>
      </c>
      <c r="AE217" t="s">
        <v>53</v>
      </c>
      <c r="AF217" t="s">
        <v>108</v>
      </c>
      <c r="AG217" t="s">
        <v>615</v>
      </c>
      <c r="AH217" t="s">
        <v>174</v>
      </c>
      <c r="AI217" t="s">
        <v>46</v>
      </c>
      <c r="AJ217" t="s">
        <v>1347</v>
      </c>
      <c r="AK217" t="s">
        <v>267</v>
      </c>
      <c r="AL217" t="s">
        <v>47</v>
      </c>
      <c r="AM217" t="s">
        <v>47</v>
      </c>
      <c r="AN217" t="s">
        <v>372</v>
      </c>
      <c r="AO217" t="s">
        <v>99</v>
      </c>
    </row>
    <row r="218" spans="1:41" hidden="1" x14ac:dyDescent="0.25">
      <c r="A218" t="s">
        <v>1348</v>
      </c>
      <c r="B218" t="s">
        <v>1349</v>
      </c>
      <c r="C218" s="1" t="str">
        <f t="shared" si="12"/>
        <v>21:1061</v>
      </c>
      <c r="D218" s="1" t="str">
        <f t="shared" si="13"/>
        <v>21:0106</v>
      </c>
      <c r="E218" t="s">
        <v>1350</v>
      </c>
      <c r="F218" t="s">
        <v>1351</v>
      </c>
      <c r="H218">
        <v>49.376277999999999</v>
      </c>
      <c r="I218">
        <v>-118.9171743</v>
      </c>
      <c r="J218" s="1" t="str">
        <f t="shared" si="14"/>
        <v>NGR bulk stream sediment</v>
      </c>
      <c r="K218" s="1" t="str">
        <f t="shared" si="15"/>
        <v>&lt;177 micron (NGR)</v>
      </c>
      <c r="L218">
        <v>13</v>
      </c>
      <c r="M218" t="s">
        <v>280</v>
      </c>
      <c r="N218">
        <v>217</v>
      </c>
      <c r="O218" t="s">
        <v>145</v>
      </c>
      <c r="P218" t="s">
        <v>98</v>
      </c>
      <c r="Q218" t="s">
        <v>481</v>
      </c>
      <c r="R218" t="s">
        <v>150</v>
      </c>
      <c r="S218" t="s">
        <v>343</v>
      </c>
      <c r="T218" t="s">
        <v>85</v>
      </c>
      <c r="U218" t="s">
        <v>80</v>
      </c>
      <c r="V218" t="s">
        <v>86</v>
      </c>
      <c r="W218" t="s">
        <v>102</v>
      </c>
      <c r="X218" t="s">
        <v>73</v>
      </c>
      <c r="Y218" t="s">
        <v>554</v>
      </c>
      <c r="Z218" t="s">
        <v>56</v>
      </c>
      <c r="AA218" t="s">
        <v>46</v>
      </c>
      <c r="AB218" t="s">
        <v>79</v>
      </c>
      <c r="AC218" t="s">
        <v>76</v>
      </c>
      <c r="AD218" t="s">
        <v>438</v>
      </c>
      <c r="AE218" t="s">
        <v>46</v>
      </c>
      <c r="AF218" t="s">
        <v>108</v>
      </c>
      <c r="AG218" t="s">
        <v>357</v>
      </c>
      <c r="AH218" t="s">
        <v>149</v>
      </c>
      <c r="AI218" t="s">
        <v>198</v>
      </c>
      <c r="AJ218" t="s">
        <v>267</v>
      </c>
      <c r="AK218" t="s">
        <v>292</v>
      </c>
      <c r="AL218" t="s">
        <v>47</v>
      </c>
      <c r="AM218" t="s">
        <v>47</v>
      </c>
      <c r="AN218" t="s">
        <v>284</v>
      </c>
      <c r="AO218" t="s">
        <v>131</v>
      </c>
    </row>
    <row r="219" spans="1:41" hidden="1" x14ac:dyDescent="0.25">
      <c r="A219" t="s">
        <v>1352</v>
      </c>
      <c r="B219" t="s">
        <v>1353</v>
      </c>
      <c r="C219" s="1" t="str">
        <f t="shared" si="12"/>
        <v>21:1061</v>
      </c>
      <c r="D219" s="1" t="str">
        <f t="shared" si="13"/>
        <v>21:0106</v>
      </c>
      <c r="E219" t="s">
        <v>1350</v>
      </c>
      <c r="F219" t="s">
        <v>1354</v>
      </c>
      <c r="H219">
        <v>49.376277999999999</v>
      </c>
      <c r="I219">
        <v>-118.9171743</v>
      </c>
      <c r="J219" s="1" t="str">
        <f t="shared" si="14"/>
        <v>NGR bulk stream sediment</v>
      </c>
      <c r="K219" s="1" t="str">
        <f t="shared" si="15"/>
        <v>&lt;177 micron (NGR)</v>
      </c>
      <c r="L219">
        <v>13</v>
      </c>
      <c r="M219" t="s">
        <v>288</v>
      </c>
      <c r="N219">
        <v>218</v>
      </c>
      <c r="O219" t="s">
        <v>145</v>
      </c>
      <c r="P219" t="s">
        <v>127</v>
      </c>
      <c r="Q219" t="s">
        <v>548</v>
      </c>
      <c r="R219" t="s">
        <v>58</v>
      </c>
      <c r="S219" t="s">
        <v>126</v>
      </c>
      <c r="T219" t="s">
        <v>76</v>
      </c>
      <c r="U219" t="s">
        <v>218</v>
      </c>
      <c r="V219" t="s">
        <v>282</v>
      </c>
      <c r="W219" t="s">
        <v>102</v>
      </c>
      <c r="X219" t="s">
        <v>52</v>
      </c>
      <c r="Y219" t="s">
        <v>350</v>
      </c>
      <c r="Z219" t="s">
        <v>56</v>
      </c>
      <c r="AA219" t="s">
        <v>46</v>
      </c>
      <c r="AB219" t="s">
        <v>122</v>
      </c>
      <c r="AC219" t="s">
        <v>108</v>
      </c>
      <c r="AD219" t="s">
        <v>146</v>
      </c>
      <c r="AE219" t="s">
        <v>54</v>
      </c>
      <c r="AF219" t="s">
        <v>108</v>
      </c>
      <c r="AG219" t="s">
        <v>359</v>
      </c>
      <c r="AH219" t="s">
        <v>185</v>
      </c>
      <c r="AI219" t="s">
        <v>54</v>
      </c>
      <c r="AJ219" t="s">
        <v>209</v>
      </c>
      <c r="AK219" t="s">
        <v>88</v>
      </c>
      <c r="AL219" t="s">
        <v>47</v>
      </c>
      <c r="AM219" t="s">
        <v>47</v>
      </c>
      <c r="AN219" t="s">
        <v>294</v>
      </c>
      <c r="AO219" t="s">
        <v>104</v>
      </c>
    </row>
    <row r="220" spans="1:41" hidden="1" x14ac:dyDescent="0.25">
      <c r="A220" t="s">
        <v>1355</v>
      </c>
      <c r="B220" t="s">
        <v>1356</v>
      </c>
      <c r="C220" s="1" t="str">
        <f t="shared" si="12"/>
        <v>21:1061</v>
      </c>
      <c r="D220" s="1" t="str">
        <f t="shared" si="13"/>
        <v>21:0106</v>
      </c>
      <c r="E220" t="s">
        <v>1357</v>
      </c>
      <c r="F220" t="s">
        <v>1358</v>
      </c>
      <c r="H220">
        <v>49.400445900000001</v>
      </c>
      <c r="I220">
        <v>-118.9340909</v>
      </c>
      <c r="J220" s="1" t="str">
        <f t="shared" si="14"/>
        <v>NGR bulk stream sediment</v>
      </c>
      <c r="K220" s="1" t="str">
        <f t="shared" si="15"/>
        <v>&lt;177 micron (NGR)</v>
      </c>
      <c r="L220">
        <v>13</v>
      </c>
      <c r="M220" t="s">
        <v>45</v>
      </c>
      <c r="N220">
        <v>219</v>
      </c>
      <c r="O220" t="s">
        <v>182</v>
      </c>
      <c r="P220" t="s">
        <v>47</v>
      </c>
      <c r="Q220" t="s">
        <v>481</v>
      </c>
      <c r="R220" t="s">
        <v>102</v>
      </c>
      <c r="S220" t="s">
        <v>583</v>
      </c>
      <c r="T220" t="s">
        <v>85</v>
      </c>
      <c r="U220" t="s">
        <v>106</v>
      </c>
      <c r="V220" t="s">
        <v>206</v>
      </c>
      <c r="W220" t="s">
        <v>200</v>
      </c>
      <c r="X220" t="s">
        <v>73</v>
      </c>
      <c r="Y220" t="s">
        <v>559</v>
      </c>
      <c r="Z220" t="s">
        <v>56</v>
      </c>
      <c r="AA220" t="s">
        <v>46</v>
      </c>
      <c r="AB220" t="s">
        <v>257</v>
      </c>
      <c r="AC220" t="s">
        <v>58</v>
      </c>
      <c r="AD220" t="s">
        <v>146</v>
      </c>
      <c r="AE220" t="s">
        <v>84</v>
      </c>
      <c r="AF220" t="s">
        <v>55</v>
      </c>
      <c r="AG220" t="s">
        <v>319</v>
      </c>
      <c r="AH220" t="s">
        <v>185</v>
      </c>
      <c r="AI220" t="s">
        <v>198</v>
      </c>
      <c r="AJ220" t="s">
        <v>1060</v>
      </c>
      <c r="AK220" t="s">
        <v>267</v>
      </c>
      <c r="AL220" t="s">
        <v>47</v>
      </c>
      <c r="AM220" t="s">
        <v>47</v>
      </c>
      <c r="AN220" t="s">
        <v>65</v>
      </c>
      <c r="AO220" t="s">
        <v>82</v>
      </c>
    </row>
    <row r="221" spans="1:41" hidden="1" x14ac:dyDescent="0.25">
      <c r="A221" t="s">
        <v>1359</v>
      </c>
      <c r="B221" t="s">
        <v>1360</v>
      </c>
      <c r="C221" s="1" t="str">
        <f t="shared" si="12"/>
        <v>21:1061</v>
      </c>
      <c r="D221" s="1" t="str">
        <f t="shared" si="13"/>
        <v>21:0106</v>
      </c>
      <c r="E221" t="s">
        <v>1361</v>
      </c>
      <c r="F221" t="s">
        <v>1362</v>
      </c>
      <c r="H221">
        <v>49.402737500000001</v>
      </c>
      <c r="I221">
        <v>-118.9411973</v>
      </c>
      <c r="J221" s="1" t="str">
        <f t="shared" si="14"/>
        <v>NGR bulk stream sediment</v>
      </c>
      <c r="K221" s="1" t="str">
        <f t="shared" si="15"/>
        <v>&lt;177 micron (NGR)</v>
      </c>
      <c r="L221">
        <v>13</v>
      </c>
      <c r="M221" t="s">
        <v>71</v>
      </c>
      <c r="N221">
        <v>220</v>
      </c>
      <c r="O221" t="s">
        <v>1363</v>
      </c>
      <c r="P221" t="s">
        <v>267</v>
      </c>
      <c r="Q221" t="s">
        <v>234</v>
      </c>
      <c r="R221" t="s">
        <v>108</v>
      </c>
      <c r="S221" t="s">
        <v>146</v>
      </c>
      <c r="T221" t="s">
        <v>82</v>
      </c>
      <c r="U221" t="s">
        <v>82</v>
      </c>
      <c r="V221" t="s">
        <v>228</v>
      </c>
      <c r="W221" t="s">
        <v>123</v>
      </c>
      <c r="X221" t="s">
        <v>51</v>
      </c>
      <c r="Y221" t="s">
        <v>431</v>
      </c>
      <c r="Z221" t="s">
        <v>56</v>
      </c>
      <c r="AA221" t="s">
        <v>46</v>
      </c>
      <c r="AB221" t="s">
        <v>101</v>
      </c>
      <c r="AC221" t="s">
        <v>58</v>
      </c>
      <c r="AD221" t="s">
        <v>273</v>
      </c>
      <c r="AE221" t="s">
        <v>62</v>
      </c>
      <c r="AF221" t="s">
        <v>76</v>
      </c>
      <c r="AG221" t="s">
        <v>1364</v>
      </c>
      <c r="AH221" t="s">
        <v>149</v>
      </c>
      <c r="AI221" t="s">
        <v>185</v>
      </c>
      <c r="AJ221" t="s">
        <v>1365</v>
      </c>
      <c r="AK221" t="s">
        <v>1366</v>
      </c>
      <c r="AL221" t="s">
        <v>47</v>
      </c>
      <c r="AM221" t="s">
        <v>47</v>
      </c>
      <c r="AN221" t="s">
        <v>48</v>
      </c>
      <c r="AO221" t="s">
        <v>225</v>
      </c>
    </row>
    <row r="222" spans="1:41" hidden="1" x14ac:dyDescent="0.25">
      <c r="A222" t="s">
        <v>1367</v>
      </c>
      <c r="B222" t="s">
        <v>1368</v>
      </c>
      <c r="C222" s="1" t="str">
        <f t="shared" si="12"/>
        <v>21:1061</v>
      </c>
      <c r="D222" s="1" t="str">
        <f t="shared" si="13"/>
        <v>21:0106</v>
      </c>
      <c r="E222" t="s">
        <v>1369</v>
      </c>
      <c r="F222" t="s">
        <v>1370</v>
      </c>
      <c r="H222">
        <v>49.408231600000001</v>
      </c>
      <c r="I222">
        <v>-118.938119</v>
      </c>
      <c r="J222" s="1" t="str">
        <f t="shared" si="14"/>
        <v>NGR bulk stream sediment</v>
      </c>
      <c r="K222" s="1" t="str">
        <f t="shared" si="15"/>
        <v>&lt;177 micron (NGR)</v>
      </c>
      <c r="L222">
        <v>13</v>
      </c>
      <c r="M222" t="s">
        <v>95</v>
      </c>
      <c r="N222">
        <v>221</v>
      </c>
      <c r="O222" t="s">
        <v>1371</v>
      </c>
      <c r="P222" t="s">
        <v>141</v>
      </c>
      <c r="Q222" t="s">
        <v>234</v>
      </c>
      <c r="R222" t="s">
        <v>267</v>
      </c>
      <c r="S222" t="s">
        <v>75</v>
      </c>
      <c r="T222" t="s">
        <v>82</v>
      </c>
      <c r="U222" t="s">
        <v>107</v>
      </c>
      <c r="V222" t="s">
        <v>158</v>
      </c>
      <c r="W222" t="s">
        <v>493</v>
      </c>
      <c r="X222" t="s">
        <v>103</v>
      </c>
      <c r="Y222" t="s">
        <v>538</v>
      </c>
      <c r="Z222" t="s">
        <v>56</v>
      </c>
      <c r="AA222" t="s">
        <v>46</v>
      </c>
      <c r="AB222" t="s">
        <v>101</v>
      </c>
      <c r="AC222" t="s">
        <v>49</v>
      </c>
      <c r="AD222" t="s">
        <v>291</v>
      </c>
      <c r="AE222" t="s">
        <v>46</v>
      </c>
      <c r="AF222" t="s">
        <v>127</v>
      </c>
      <c r="AG222" t="s">
        <v>439</v>
      </c>
      <c r="AH222" t="s">
        <v>54</v>
      </c>
      <c r="AI222" t="s">
        <v>149</v>
      </c>
      <c r="AJ222" t="s">
        <v>55</v>
      </c>
      <c r="AK222" t="s">
        <v>359</v>
      </c>
      <c r="AL222" t="s">
        <v>47</v>
      </c>
      <c r="AM222" t="s">
        <v>47</v>
      </c>
      <c r="AN222" t="s">
        <v>65</v>
      </c>
      <c r="AO222" t="s">
        <v>269</v>
      </c>
    </row>
    <row r="223" spans="1:41" hidden="1" x14ac:dyDescent="0.25">
      <c r="A223" t="s">
        <v>1372</v>
      </c>
      <c r="B223" t="s">
        <v>1373</v>
      </c>
      <c r="C223" s="1" t="str">
        <f t="shared" si="12"/>
        <v>21:1061</v>
      </c>
      <c r="D223" s="1" t="str">
        <f t="shared" si="13"/>
        <v>21:0106</v>
      </c>
      <c r="E223" t="s">
        <v>1374</v>
      </c>
      <c r="F223" t="s">
        <v>1375</v>
      </c>
      <c r="H223">
        <v>49.436701999999997</v>
      </c>
      <c r="I223">
        <v>-118.9483321</v>
      </c>
      <c r="J223" s="1" t="str">
        <f t="shared" si="14"/>
        <v>NGR bulk stream sediment</v>
      </c>
      <c r="K223" s="1" t="str">
        <f t="shared" si="15"/>
        <v>&lt;177 micron (NGR)</v>
      </c>
      <c r="L223">
        <v>13</v>
      </c>
      <c r="M223" t="s">
        <v>117</v>
      </c>
      <c r="N223">
        <v>222</v>
      </c>
      <c r="O223" t="s">
        <v>175</v>
      </c>
      <c r="P223" t="s">
        <v>58</v>
      </c>
      <c r="Q223" t="s">
        <v>234</v>
      </c>
      <c r="R223" t="s">
        <v>108</v>
      </c>
      <c r="S223" t="s">
        <v>239</v>
      </c>
      <c r="T223" t="s">
        <v>217</v>
      </c>
      <c r="U223" t="s">
        <v>268</v>
      </c>
      <c r="V223" t="s">
        <v>439</v>
      </c>
      <c r="W223" t="s">
        <v>142</v>
      </c>
      <c r="X223" t="s">
        <v>103</v>
      </c>
      <c r="Y223" t="s">
        <v>104</v>
      </c>
      <c r="Z223" t="s">
        <v>56</v>
      </c>
      <c r="AA223" t="s">
        <v>46</v>
      </c>
      <c r="AB223" t="s">
        <v>47</v>
      </c>
      <c r="AC223" t="s">
        <v>131</v>
      </c>
      <c r="AD223" t="s">
        <v>126</v>
      </c>
      <c r="AE223" t="s">
        <v>198</v>
      </c>
      <c r="AF223" t="s">
        <v>209</v>
      </c>
      <c r="AG223" t="s">
        <v>227</v>
      </c>
      <c r="AH223" t="s">
        <v>54</v>
      </c>
      <c r="AI223" t="s">
        <v>198</v>
      </c>
      <c r="AJ223" t="s">
        <v>238</v>
      </c>
      <c r="AK223" t="s">
        <v>60</v>
      </c>
      <c r="AL223" t="s">
        <v>47</v>
      </c>
      <c r="AM223" t="s">
        <v>47</v>
      </c>
      <c r="AN223" t="s">
        <v>65</v>
      </c>
      <c r="AO223" t="s">
        <v>145</v>
      </c>
    </row>
    <row r="224" spans="1:41" hidden="1" x14ac:dyDescent="0.25">
      <c r="A224" t="s">
        <v>1376</v>
      </c>
      <c r="B224" t="s">
        <v>1377</v>
      </c>
      <c r="C224" s="1" t="str">
        <f t="shared" si="12"/>
        <v>21:1061</v>
      </c>
      <c r="D224" s="1" t="str">
        <f t="shared" si="13"/>
        <v>21:0106</v>
      </c>
      <c r="E224" t="s">
        <v>1378</v>
      </c>
      <c r="F224" t="s">
        <v>1379</v>
      </c>
      <c r="H224">
        <v>49.909245200000001</v>
      </c>
      <c r="I224">
        <v>-118.67527389999999</v>
      </c>
      <c r="J224" s="1" t="str">
        <f t="shared" si="14"/>
        <v>NGR bulk stream sediment</v>
      </c>
      <c r="K224" s="1" t="str">
        <f t="shared" si="15"/>
        <v>&lt;177 micron (NGR)</v>
      </c>
      <c r="L224">
        <v>13</v>
      </c>
      <c r="M224" t="s">
        <v>136</v>
      </c>
      <c r="N224">
        <v>223</v>
      </c>
      <c r="O224" t="s">
        <v>63</v>
      </c>
      <c r="P224" t="s">
        <v>47</v>
      </c>
      <c r="Q224" t="s">
        <v>119</v>
      </c>
      <c r="R224" t="s">
        <v>227</v>
      </c>
      <c r="S224" t="s">
        <v>290</v>
      </c>
      <c r="T224" t="s">
        <v>55</v>
      </c>
      <c r="U224" t="s">
        <v>190</v>
      </c>
      <c r="V224" t="s">
        <v>72</v>
      </c>
      <c r="W224" t="s">
        <v>79</v>
      </c>
      <c r="X224" t="s">
        <v>58</v>
      </c>
      <c r="Y224" t="s">
        <v>239</v>
      </c>
      <c r="Z224" t="s">
        <v>56</v>
      </c>
      <c r="AA224" t="s">
        <v>46</v>
      </c>
      <c r="AB224" t="s">
        <v>257</v>
      </c>
      <c r="AC224" t="s">
        <v>58</v>
      </c>
      <c r="AD224" t="s">
        <v>226</v>
      </c>
      <c r="AE224" t="s">
        <v>56</v>
      </c>
      <c r="AF224" t="s">
        <v>58</v>
      </c>
      <c r="AG224" t="s">
        <v>260</v>
      </c>
      <c r="AH224" t="s">
        <v>235</v>
      </c>
      <c r="AI224" t="s">
        <v>54</v>
      </c>
      <c r="AJ224" t="s">
        <v>58</v>
      </c>
      <c r="AK224" t="s">
        <v>188</v>
      </c>
      <c r="AL224" t="s">
        <v>47</v>
      </c>
      <c r="AM224" t="s">
        <v>47</v>
      </c>
      <c r="AN224" t="s">
        <v>345</v>
      </c>
      <c r="AO224" t="s">
        <v>80</v>
      </c>
    </row>
    <row r="225" spans="1:41" hidden="1" x14ac:dyDescent="0.25">
      <c r="A225" t="s">
        <v>1380</v>
      </c>
      <c r="B225" t="s">
        <v>1381</v>
      </c>
      <c r="C225" s="1" t="str">
        <f t="shared" si="12"/>
        <v>21:1061</v>
      </c>
      <c r="D225" s="1" t="str">
        <f t="shared" si="13"/>
        <v>21:0106</v>
      </c>
      <c r="E225" t="s">
        <v>1382</v>
      </c>
      <c r="F225" t="s">
        <v>1383</v>
      </c>
      <c r="H225">
        <v>49.977294000000001</v>
      </c>
      <c r="I225">
        <v>-118.69413609999999</v>
      </c>
      <c r="J225" s="1" t="str">
        <f t="shared" si="14"/>
        <v>NGR bulk stream sediment</v>
      </c>
      <c r="K225" s="1" t="str">
        <f t="shared" si="15"/>
        <v>&lt;177 micron (NGR)</v>
      </c>
      <c r="L225">
        <v>13</v>
      </c>
      <c r="M225" t="s">
        <v>157</v>
      </c>
      <c r="N225">
        <v>224</v>
      </c>
      <c r="O225" t="s">
        <v>149</v>
      </c>
      <c r="P225" t="s">
        <v>103</v>
      </c>
      <c r="Q225" t="s">
        <v>481</v>
      </c>
      <c r="R225" t="s">
        <v>110</v>
      </c>
      <c r="S225" t="s">
        <v>236</v>
      </c>
      <c r="T225" t="s">
        <v>66</v>
      </c>
      <c r="U225" t="s">
        <v>126</v>
      </c>
      <c r="V225" t="s">
        <v>173</v>
      </c>
      <c r="W225" t="s">
        <v>151</v>
      </c>
      <c r="X225" t="s">
        <v>58</v>
      </c>
      <c r="Y225" t="s">
        <v>160</v>
      </c>
      <c r="Z225" t="s">
        <v>56</v>
      </c>
      <c r="AA225" t="s">
        <v>46</v>
      </c>
      <c r="AB225" t="s">
        <v>164</v>
      </c>
      <c r="AC225" t="s">
        <v>82</v>
      </c>
      <c r="AD225" t="s">
        <v>146</v>
      </c>
      <c r="AE225" t="s">
        <v>380</v>
      </c>
      <c r="AF225" t="s">
        <v>108</v>
      </c>
      <c r="AG225" t="s">
        <v>292</v>
      </c>
      <c r="AH225" t="s">
        <v>61</v>
      </c>
      <c r="AI225" t="s">
        <v>198</v>
      </c>
      <c r="AJ225" t="s">
        <v>108</v>
      </c>
      <c r="AK225" t="s">
        <v>51</v>
      </c>
      <c r="AL225" t="s">
        <v>47</v>
      </c>
      <c r="AM225" t="s">
        <v>47</v>
      </c>
      <c r="AN225" t="s">
        <v>372</v>
      </c>
      <c r="AO225" t="s">
        <v>272</v>
      </c>
    </row>
    <row r="226" spans="1:41" hidden="1" x14ac:dyDescent="0.25">
      <c r="A226" t="s">
        <v>1384</v>
      </c>
      <c r="B226" t="s">
        <v>1385</v>
      </c>
      <c r="C226" s="1" t="str">
        <f t="shared" si="12"/>
        <v>21:1061</v>
      </c>
      <c r="D226" s="1" t="str">
        <f t="shared" si="13"/>
        <v>21:0106</v>
      </c>
      <c r="E226" t="s">
        <v>1386</v>
      </c>
      <c r="F226" t="s">
        <v>1387</v>
      </c>
      <c r="H226">
        <v>49.996488399999997</v>
      </c>
      <c r="I226">
        <v>-118.70630850000001</v>
      </c>
      <c r="J226" s="1" t="str">
        <f t="shared" si="14"/>
        <v>NGR bulk stream sediment</v>
      </c>
      <c r="K226" s="1" t="str">
        <f t="shared" si="15"/>
        <v>&lt;177 micron (NGR)</v>
      </c>
      <c r="L226">
        <v>13</v>
      </c>
      <c r="M226" t="s">
        <v>170</v>
      </c>
      <c r="N226">
        <v>225</v>
      </c>
      <c r="O226" t="s">
        <v>46</v>
      </c>
      <c r="P226" t="s">
        <v>47</v>
      </c>
      <c r="Q226" t="s">
        <v>404</v>
      </c>
      <c r="R226" t="s">
        <v>103</v>
      </c>
      <c r="S226" t="s">
        <v>344</v>
      </c>
      <c r="T226" t="s">
        <v>175</v>
      </c>
      <c r="U226" t="s">
        <v>300</v>
      </c>
      <c r="V226" t="s">
        <v>161</v>
      </c>
      <c r="W226" t="s">
        <v>109</v>
      </c>
      <c r="X226" t="s">
        <v>330</v>
      </c>
      <c r="Y226" t="s">
        <v>144</v>
      </c>
      <c r="Z226" t="s">
        <v>56</v>
      </c>
      <c r="AA226" t="s">
        <v>46</v>
      </c>
      <c r="AB226" t="s">
        <v>60</v>
      </c>
      <c r="AC226" t="s">
        <v>85</v>
      </c>
      <c r="AD226" t="s">
        <v>331</v>
      </c>
      <c r="AE226" t="s">
        <v>380</v>
      </c>
      <c r="AF226" t="s">
        <v>108</v>
      </c>
      <c r="AG226" t="s">
        <v>52</v>
      </c>
      <c r="AH226" t="s">
        <v>64</v>
      </c>
      <c r="AI226" t="s">
        <v>198</v>
      </c>
      <c r="AJ226" t="s">
        <v>85</v>
      </c>
      <c r="AK226" t="s">
        <v>336</v>
      </c>
      <c r="AL226" t="s">
        <v>47</v>
      </c>
      <c r="AM226" t="s">
        <v>47</v>
      </c>
      <c r="AN226" t="s">
        <v>313</v>
      </c>
      <c r="AO226" t="s">
        <v>186</v>
      </c>
    </row>
    <row r="227" spans="1:41" hidden="1" x14ac:dyDescent="0.25">
      <c r="A227" t="s">
        <v>1388</v>
      </c>
      <c r="B227" t="s">
        <v>1389</v>
      </c>
      <c r="C227" s="1" t="str">
        <f t="shared" si="12"/>
        <v>21:1061</v>
      </c>
      <c r="D227" s="1" t="str">
        <f t="shared" si="13"/>
        <v>21:0106</v>
      </c>
      <c r="E227" t="s">
        <v>1390</v>
      </c>
      <c r="F227" t="s">
        <v>1391</v>
      </c>
      <c r="H227">
        <v>49.921608200000001</v>
      </c>
      <c r="I227">
        <v>-118.7629457</v>
      </c>
      <c r="J227" s="1" t="str">
        <f t="shared" si="14"/>
        <v>NGR bulk stream sediment</v>
      </c>
      <c r="K227" s="1" t="str">
        <f t="shared" si="15"/>
        <v>&lt;177 micron (NGR)</v>
      </c>
      <c r="L227">
        <v>13</v>
      </c>
      <c r="M227" t="s">
        <v>180</v>
      </c>
      <c r="N227">
        <v>226</v>
      </c>
      <c r="O227" t="s">
        <v>64</v>
      </c>
      <c r="P227" t="s">
        <v>122</v>
      </c>
      <c r="Q227" t="s">
        <v>1392</v>
      </c>
      <c r="R227" t="s">
        <v>85</v>
      </c>
      <c r="S227" t="s">
        <v>100</v>
      </c>
      <c r="T227" t="s">
        <v>85</v>
      </c>
      <c r="U227" t="s">
        <v>144</v>
      </c>
      <c r="V227" t="s">
        <v>139</v>
      </c>
      <c r="W227" t="s">
        <v>257</v>
      </c>
      <c r="X227" t="s">
        <v>330</v>
      </c>
      <c r="Y227" t="s">
        <v>418</v>
      </c>
      <c r="Z227" t="s">
        <v>56</v>
      </c>
      <c r="AA227" t="s">
        <v>46</v>
      </c>
      <c r="AB227" t="s">
        <v>139</v>
      </c>
      <c r="AC227" t="s">
        <v>55</v>
      </c>
      <c r="AD227" t="s">
        <v>300</v>
      </c>
      <c r="AE227" t="s">
        <v>56</v>
      </c>
      <c r="AF227" t="s">
        <v>150</v>
      </c>
      <c r="AG227" t="s">
        <v>392</v>
      </c>
      <c r="AH227" t="s">
        <v>87</v>
      </c>
      <c r="AI227" t="s">
        <v>198</v>
      </c>
      <c r="AJ227" t="s">
        <v>85</v>
      </c>
      <c r="AK227" t="s">
        <v>151</v>
      </c>
      <c r="AL227" t="s">
        <v>47</v>
      </c>
      <c r="AM227" t="s">
        <v>47</v>
      </c>
      <c r="AN227" t="s">
        <v>294</v>
      </c>
      <c r="AO227" t="s">
        <v>66</v>
      </c>
    </row>
    <row r="228" spans="1:41" hidden="1" x14ac:dyDescent="0.25">
      <c r="A228" t="s">
        <v>1393</v>
      </c>
      <c r="B228" t="s">
        <v>1394</v>
      </c>
      <c r="C228" s="1" t="str">
        <f t="shared" si="12"/>
        <v>21:1061</v>
      </c>
      <c r="D228" s="1" t="str">
        <f t="shared" si="13"/>
        <v>21:0106</v>
      </c>
      <c r="E228" t="s">
        <v>1395</v>
      </c>
      <c r="F228" t="s">
        <v>1396</v>
      </c>
      <c r="H228">
        <v>49.926324100000002</v>
      </c>
      <c r="I228">
        <v>-118.764539</v>
      </c>
      <c r="J228" s="1" t="str">
        <f t="shared" si="14"/>
        <v>NGR bulk stream sediment</v>
      </c>
      <c r="K228" s="1" t="str">
        <f t="shared" si="15"/>
        <v>&lt;177 micron (NGR)</v>
      </c>
      <c r="L228">
        <v>13</v>
      </c>
      <c r="M228" t="s">
        <v>195</v>
      </c>
      <c r="N228">
        <v>227</v>
      </c>
      <c r="O228" t="s">
        <v>125</v>
      </c>
      <c r="P228" t="s">
        <v>122</v>
      </c>
      <c r="Q228" t="s">
        <v>234</v>
      </c>
      <c r="R228" t="s">
        <v>55</v>
      </c>
      <c r="S228" t="s">
        <v>331</v>
      </c>
      <c r="T228" t="s">
        <v>50</v>
      </c>
      <c r="U228" t="s">
        <v>320</v>
      </c>
      <c r="V228" t="s">
        <v>78</v>
      </c>
      <c r="W228" t="s">
        <v>103</v>
      </c>
      <c r="X228" t="s">
        <v>58</v>
      </c>
      <c r="Y228" t="s">
        <v>241</v>
      </c>
      <c r="Z228" t="s">
        <v>56</v>
      </c>
      <c r="AA228" t="s">
        <v>46</v>
      </c>
      <c r="AB228" t="s">
        <v>173</v>
      </c>
      <c r="AC228" t="s">
        <v>58</v>
      </c>
      <c r="AD228" t="s">
        <v>77</v>
      </c>
      <c r="AE228" t="s">
        <v>56</v>
      </c>
      <c r="AF228" t="s">
        <v>85</v>
      </c>
      <c r="AG228" t="s">
        <v>319</v>
      </c>
      <c r="AH228" t="s">
        <v>61</v>
      </c>
      <c r="AI228" t="s">
        <v>54</v>
      </c>
      <c r="AJ228" t="s">
        <v>76</v>
      </c>
      <c r="AK228" t="s">
        <v>227</v>
      </c>
      <c r="AL228" t="s">
        <v>47</v>
      </c>
      <c r="AM228" t="s">
        <v>47</v>
      </c>
      <c r="AN228" t="s">
        <v>673</v>
      </c>
      <c r="AO228" t="s">
        <v>145</v>
      </c>
    </row>
    <row r="229" spans="1:41" hidden="1" x14ac:dyDescent="0.25">
      <c r="A229" t="s">
        <v>1397</v>
      </c>
      <c r="B229" t="s">
        <v>1398</v>
      </c>
      <c r="C229" s="1" t="str">
        <f t="shared" si="12"/>
        <v>21:1061</v>
      </c>
      <c r="D229" s="1" t="str">
        <f t="shared" si="13"/>
        <v>21:0106</v>
      </c>
      <c r="E229" t="s">
        <v>1399</v>
      </c>
      <c r="F229" t="s">
        <v>1400</v>
      </c>
      <c r="H229">
        <v>49.932951299999999</v>
      </c>
      <c r="I229">
        <v>-118.74038</v>
      </c>
      <c r="J229" s="1" t="str">
        <f t="shared" si="14"/>
        <v>NGR bulk stream sediment</v>
      </c>
      <c r="K229" s="1" t="str">
        <f t="shared" si="15"/>
        <v>&lt;177 micron (NGR)</v>
      </c>
      <c r="L229">
        <v>13</v>
      </c>
      <c r="M229" t="s">
        <v>205</v>
      </c>
      <c r="N229">
        <v>228</v>
      </c>
      <c r="O229" t="s">
        <v>110</v>
      </c>
      <c r="P229" t="s">
        <v>73</v>
      </c>
      <c r="Q229" t="s">
        <v>234</v>
      </c>
      <c r="R229" t="s">
        <v>371</v>
      </c>
      <c r="S229" t="s">
        <v>829</v>
      </c>
      <c r="T229" t="s">
        <v>127</v>
      </c>
      <c r="U229" t="s">
        <v>829</v>
      </c>
      <c r="V229" t="s">
        <v>78</v>
      </c>
      <c r="W229" t="s">
        <v>164</v>
      </c>
      <c r="X229" t="s">
        <v>330</v>
      </c>
      <c r="Y229" t="s">
        <v>183</v>
      </c>
      <c r="Z229" t="s">
        <v>56</v>
      </c>
      <c r="AA229" t="s">
        <v>46</v>
      </c>
      <c r="AB229" t="s">
        <v>257</v>
      </c>
      <c r="AC229" t="s">
        <v>76</v>
      </c>
      <c r="AD229" t="s">
        <v>291</v>
      </c>
      <c r="AE229" t="s">
        <v>380</v>
      </c>
      <c r="AF229" t="s">
        <v>55</v>
      </c>
      <c r="AG229" t="s">
        <v>143</v>
      </c>
      <c r="AH229" t="s">
        <v>235</v>
      </c>
      <c r="AI229" t="s">
        <v>46</v>
      </c>
      <c r="AJ229" t="s">
        <v>76</v>
      </c>
      <c r="AK229" t="s">
        <v>128</v>
      </c>
      <c r="AL229" t="s">
        <v>47</v>
      </c>
      <c r="AM229" t="s">
        <v>47</v>
      </c>
      <c r="AN229" t="s">
        <v>372</v>
      </c>
      <c r="AO229" t="s">
        <v>197</v>
      </c>
    </row>
    <row r="230" spans="1:41" hidden="1" x14ac:dyDescent="0.25">
      <c r="A230" t="s">
        <v>1401</v>
      </c>
      <c r="B230" t="s">
        <v>1402</v>
      </c>
      <c r="C230" s="1" t="str">
        <f t="shared" si="12"/>
        <v>21:1061</v>
      </c>
      <c r="D230" s="1" t="str">
        <f t="shared" si="13"/>
        <v>21:0106</v>
      </c>
      <c r="E230" t="s">
        <v>1403</v>
      </c>
      <c r="F230" t="s">
        <v>1404</v>
      </c>
      <c r="H230">
        <v>49.936754499999999</v>
      </c>
      <c r="I230">
        <v>-118.70506229999999</v>
      </c>
      <c r="J230" s="1" t="str">
        <f t="shared" si="14"/>
        <v>NGR bulk stream sediment</v>
      </c>
      <c r="K230" s="1" t="str">
        <f t="shared" si="15"/>
        <v>&lt;177 micron (NGR)</v>
      </c>
      <c r="L230">
        <v>13</v>
      </c>
      <c r="M230" t="s">
        <v>214</v>
      </c>
      <c r="N230">
        <v>229</v>
      </c>
      <c r="O230" t="s">
        <v>149</v>
      </c>
      <c r="P230" t="s">
        <v>47</v>
      </c>
      <c r="Q230" t="s">
        <v>119</v>
      </c>
      <c r="R230" t="s">
        <v>110</v>
      </c>
      <c r="S230" t="s">
        <v>462</v>
      </c>
      <c r="T230" t="s">
        <v>127</v>
      </c>
      <c r="U230" t="s">
        <v>829</v>
      </c>
      <c r="V230" t="s">
        <v>105</v>
      </c>
      <c r="W230" t="s">
        <v>122</v>
      </c>
      <c r="X230" t="s">
        <v>52</v>
      </c>
      <c r="Y230" t="s">
        <v>272</v>
      </c>
      <c r="Z230" t="s">
        <v>56</v>
      </c>
      <c r="AA230" t="s">
        <v>46</v>
      </c>
      <c r="AB230" t="s">
        <v>122</v>
      </c>
      <c r="AC230" t="s">
        <v>209</v>
      </c>
      <c r="AD230" t="s">
        <v>590</v>
      </c>
      <c r="AE230" t="s">
        <v>380</v>
      </c>
      <c r="AF230" t="s">
        <v>58</v>
      </c>
      <c r="AG230" t="s">
        <v>111</v>
      </c>
      <c r="AH230" t="s">
        <v>87</v>
      </c>
      <c r="AI230" t="s">
        <v>57</v>
      </c>
      <c r="AJ230" t="s">
        <v>58</v>
      </c>
      <c r="AK230" t="s">
        <v>200</v>
      </c>
      <c r="AL230" t="s">
        <v>47</v>
      </c>
      <c r="AM230" t="s">
        <v>47</v>
      </c>
      <c r="AN230" t="s">
        <v>313</v>
      </c>
      <c r="AO230" t="s">
        <v>239</v>
      </c>
    </row>
    <row r="231" spans="1:41" hidden="1" x14ac:dyDescent="0.25">
      <c r="A231" t="s">
        <v>1405</v>
      </c>
      <c r="B231" t="s">
        <v>1406</v>
      </c>
      <c r="C231" s="1" t="str">
        <f t="shared" si="12"/>
        <v>21:1061</v>
      </c>
      <c r="D231" s="1" t="str">
        <f t="shared" si="13"/>
        <v>21:0106</v>
      </c>
      <c r="E231" t="s">
        <v>1407</v>
      </c>
      <c r="F231" t="s">
        <v>1408</v>
      </c>
      <c r="H231">
        <v>49.930345299999999</v>
      </c>
      <c r="I231">
        <v>-118.9109143</v>
      </c>
      <c r="J231" s="1" t="str">
        <f t="shared" si="14"/>
        <v>NGR bulk stream sediment</v>
      </c>
      <c r="K231" s="1" t="str">
        <f t="shared" si="15"/>
        <v>&lt;177 micron (NGR)</v>
      </c>
      <c r="L231">
        <v>13</v>
      </c>
      <c r="M231" t="s">
        <v>223</v>
      </c>
      <c r="N231">
        <v>230</v>
      </c>
      <c r="O231" t="s">
        <v>57</v>
      </c>
      <c r="P231" t="s">
        <v>47</v>
      </c>
      <c r="Q231" t="s">
        <v>481</v>
      </c>
      <c r="R231" t="s">
        <v>228</v>
      </c>
      <c r="S231" t="s">
        <v>140</v>
      </c>
      <c r="T231" t="s">
        <v>58</v>
      </c>
      <c r="U231" t="s">
        <v>342</v>
      </c>
      <c r="V231" t="s">
        <v>185</v>
      </c>
      <c r="W231" t="s">
        <v>173</v>
      </c>
      <c r="X231" t="s">
        <v>58</v>
      </c>
      <c r="Y231" t="s">
        <v>83</v>
      </c>
      <c r="Z231" t="s">
        <v>56</v>
      </c>
      <c r="AA231" t="s">
        <v>46</v>
      </c>
      <c r="AB231" t="s">
        <v>130</v>
      </c>
      <c r="AC231" t="s">
        <v>175</v>
      </c>
      <c r="AD231" t="s">
        <v>240</v>
      </c>
      <c r="AE231" t="s">
        <v>380</v>
      </c>
      <c r="AF231" t="s">
        <v>55</v>
      </c>
      <c r="AG231" t="s">
        <v>292</v>
      </c>
      <c r="AH231" t="s">
        <v>235</v>
      </c>
      <c r="AI231" t="s">
        <v>198</v>
      </c>
      <c r="AJ231" t="s">
        <v>55</v>
      </c>
      <c r="AK231" t="s">
        <v>109</v>
      </c>
      <c r="AL231" t="s">
        <v>47</v>
      </c>
      <c r="AM231" t="s">
        <v>47</v>
      </c>
      <c r="AN231" t="s">
        <v>152</v>
      </c>
      <c r="AO231" t="s">
        <v>186</v>
      </c>
    </row>
    <row r="232" spans="1:41" hidden="1" x14ac:dyDescent="0.25">
      <c r="A232" t="s">
        <v>1409</v>
      </c>
      <c r="B232" t="s">
        <v>1410</v>
      </c>
      <c r="C232" s="1" t="str">
        <f t="shared" si="12"/>
        <v>21:1061</v>
      </c>
      <c r="D232" s="1" t="str">
        <f t="shared" si="13"/>
        <v>21:0106</v>
      </c>
      <c r="E232" t="s">
        <v>1411</v>
      </c>
      <c r="F232" t="s">
        <v>1412</v>
      </c>
      <c r="H232">
        <v>49.946617500000002</v>
      </c>
      <c r="I232">
        <v>-118.9315879</v>
      </c>
      <c r="J232" s="1" t="str">
        <f t="shared" si="14"/>
        <v>NGR bulk stream sediment</v>
      </c>
      <c r="K232" s="1" t="str">
        <f t="shared" si="15"/>
        <v>&lt;177 micron (NGR)</v>
      </c>
      <c r="L232">
        <v>13</v>
      </c>
      <c r="M232" t="s">
        <v>233</v>
      </c>
      <c r="N232">
        <v>231</v>
      </c>
      <c r="O232" t="s">
        <v>54</v>
      </c>
      <c r="P232" t="s">
        <v>47</v>
      </c>
      <c r="Q232" t="s">
        <v>487</v>
      </c>
      <c r="R232" t="s">
        <v>58</v>
      </c>
      <c r="S232" t="s">
        <v>342</v>
      </c>
      <c r="T232" t="s">
        <v>267</v>
      </c>
      <c r="U232" t="s">
        <v>300</v>
      </c>
      <c r="V232" t="s">
        <v>87</v>
      </c>
      <c r="W232" t="s">
        <v>455</v>
      </c>
      <c r="X232" t="s">
        <v>137</v>
      </c>
      <c r="Y232" t="s">
        <v>462</v>
      </c>
      <c r="Z232" t="s">
        <v>56</v>
      </c>
      <c r="AA232" t="s">
        <v>46</v>
      </c>
      <c r="AB232" t="s">
        <v>101</v>
      </c>
      <c r="AC232" t="s">
        <v>108</v>
      </c>
      <c r="AD232" t="s">
        <v>124</v>
      </c>
      <c r="AE232" t="s">
        <v>380</v>
      </c>
      <c r="AF232" t="s">
        <v>55</v>
      </c>
      <c r="AG232" t="s">
        <v>88</v>
      </c>
      <c r="AH232" t="s">
        <v>235</v>
      </c>
      <c r="AI232" t="s">
        <v>46</v>
      </c>
      <c r="AJ232" t="s">
        <v>85</v>
      </c>
      <c r="AK232" t="s">
        <v>228</v>
      </c>
      <c r="AL232" t="s">
        <v>47</v>
      </c>
      <c r="AM232" t="s">
        <v>47</v>
      </c>
      <c r="AN232" t="s">
        <v>48</v>
      </c>
      <c r="AO232" t="s">
        <v>141</v>
      </c>
    </row>
    <row r="233" spans="1:41" hidden="1" x14ac:dyDescent="0.25">
      <c r="A233" t="s">
        <v>1413</v>
      </c>
      <c r="B233" t="s">
        <v>1414</v>
      </c>
      <c r="C233" s="1" t="str">
        <f t="shared" si="12"/>
        <v>21:1061</v>
      </c>
      <c r="D233" s="1" t="str">
        <f t="shared" si="13"/>
        <v>21:0106</v>
      </c>
      <c r="E233" t="s">
        <v>1415</v>
      </c>
      <c r="F233" t="s">
        <v>1416</v>
      </c>
      <c r="H233">
        <v>49.984065299999997</v>
      </c>
      <c r="I233">
        <v>-118.8540489</v>
      </c>
      <c r="J233" s="1" t="str">
        <f t="shared" si="14"/>
        <v>NGR bulk stream sediment</v>
      </c>
      <c r="K233" s="1" t="str">
        <f t="shared" si="15"/>
        <v>&lt;177 micron (NGR)</v>
      </c>
      <c r="L233">
        <v>13</v>
      </c>
      <c r="M233" t="s">
        <v>248</v>
      </c>
      <c r="N233">
        <v>232</v>
      </c>
      <c r="O233" t="s">
        <v>174</v>
      </c>
      <c r="P233" t="s">
        <v>122</v>
      </c>
      <c r="Q233" t="s">
        <v>548</v>
      </c>
      <c r="R233" t="s">
        <v>108</v>
      </c>
      <c r="S233" t="s">
        <v>251</v>
      </c>
      <c r="T233" t="s">
        <v>108</v>
      </c>
      <c r="U233" t="s">
        <v>268</v>
      </c>
      <c r="V233" t="s">
        <v>81</v>
      </c>
      <c r="W233" t="s">
        <v>161</v>
      </c>
      <c r="X233" t="s">
        <v>58</v>
      </c>
      <c r="Y233" t="s">
        <v>358</v>
      </c>
      <c r="Z233" t="s">
        <v>56</v>
      </c>
      <c r="AA233" t="s">
        <v>47</v>
      </c>
      <c r="AB233" t="s">
        <v>139</v>
      </c>
      <c r="AC233" t="s">
        <v>76</v>
      </c>
      <c r="AD233" t="s">
        <v>250</v>
      </c>
      <c r="AE233" t="s">
        <v>56</v>
      </c>
      <c r="AF233" t="s">
        <v>163</v>
      </c>
      <c r="AG233" t="s">
        <v>52</v>
      </c>
      <c r="AH233" t="s">
        <v>61</v>
      </c>
      <c r="AI233" t="s">
        <v>198</v>
      </c>
      <c r="AJ233" t="s">
        <v>85</v>
      </c>
      <c r="AK233" t="s">
        <v>103</v>
      </c>
      <c r="AL233" t="s">
        <v>47</v>
      </c>
      <c r="AM233" t="s">
        <v>47</v>
      </c>
      <c r="AN233" t="s">
        <v>196</v>
      </c>
      <c r="AO233" t="s">
        <v>50</v>
      </c>
    </row>
    <row r="234" spans="1:41" hidden="1" x14ac:dyDescent="0.25">
      <c r="A234" t="s">
        <v>1417</v>
      </c>
      <c r="B234" t="s">
        <v>1418</v>
      </c>
      <c r="C234" s="1" t="str">
        <f t="shared" si="12"/>
        <v>21:1061</v>
      </c>
      <c r="D234" s="1" t="str">
        <f t="shared" si="13"/>
        <v>21:0106</v>
      </c>
      <c r="E234" t="s">
        <v>1419</v>
      </c>
      <c r="F234" t="s">
        <v>1420</v>
      </c>
      <c r="H234">
        <v>49.999723500000002</v>
      </c>
      <c r="I234">
        <v>-118.8715493</v>
      </c>
      <c r="J234" s="1" t="str">
        <f t="shared" si="14"/>
        <v>NGR bulk stream sediment</v>
      </c>
      <c r="K234" s="1" t="str">
        <f t="shared" si="15"/>
        <v>&lt;177 micron (NGR)</v>
      </c>
      <c r="L234">
        <v>13</v>
      </c>
      <c r="M234" t="s">
        <v>256</v>
      </c>
      <c r="N234">
        <v>233</v>
      </c>
      <c r="O234" t="s">
        <v>54</v>
      </c>
      <c r="P234" t="s">
        <v>47</v>
      </c>
      <c r="Q234" t="s">
        <v>404</v>
      </c>
      <c r="R234" t="s">
        <v>73</v>
      </c>
      <c r="S234" t="s">
        <v>146</v>
      </c>
      <c r="T234" t="s">
        <v>175</v>
      </c>
      <c r="U234" t="s">
        <v>273</v>
      </c>
      <c r="V234" t="s">
        <v>110</v>
      </c>
      <c r="W234" t="s">
        <v>102</v>
      </c>
      <c r="X234" t="s">
        <v>267</v>
      </c>
      <c r="Y234" t="s">
        <v>482</v>
      </c>
      <c r="Z234" t="s">
        <v>56</v>
      </c>
      <c r="AA234" t="s">
        <v>46</v>
      </c>
      <c r="AB234" t="s">
        <v>206</v>
      </c>
      <c r="AC234" t="s">
        <v>90</v>
      </c>
      <c r="AD234" t="s">
        <v>344</v>
      </c>
      <c r="AE234" t="s">
        <v>380</v>
      </c>
      <c r="AF234" t="s">
        <v>76</v>
      </c>
      <c r="AG234" t="s">
        <v>330</v>
      </c>
      <c r="AH234" t="s">
        <v>61</v>
      </c>
      <c r="AI234" t="s">
        <v>149</v>
      </c>
      <c r="AJ234" t="s">
        <v>50</v>
      </c>
      <c r="AK234" t="s">
        <v>151</v>
      </c>
      <c r="AL234" t="s">
        <v>47</v>
      </c>
      <c r="AM234" t="s">
        <v>47</v>
      </c>
      <c r="AN234" t="s">
        <v>385</v>
      </c>
      <c r="AO234" t="s">
        <v>243</v>
      </c>
    </row>
    <row r="235" spans="1:41" hidden="1" x14ac:dyDescent="0.25">
      <c r="A235" t="s">
        <v>1421</v>
      </c>
      <c r="B235" t="s">
        <v>1422</v>
      </c>
      <c r="C235" s="1" t="str">
        <f t="shared" si="12"/>
        <v>21:1061</v>
      </c>
      <c r="D235" s="1" t="str">
        <f t="shared" si="13"/>
        <v>21:0106</v>
      </c>
      <c r="E235" t="s">
        <v>1423</v>
      </c>
      <c r="F235" t="s">
        <v>1424</v>
      </c>
      <c r="H235">
        <v>49.726183499999998</v>
      </c>
      <c r="I235">
        <v>-118.92558990000001</v>
      </c>
      <c r="J235" s="1" t="str">
        <f t="shared" si="14"/>
        <v>NGR bulk stream sediment</v>
      </c>
      <c r="K235" s="1" t="str">
        <f t="shared" si="15"/>
        <v>&lt;177 micron (NGR)</v>
      </c>
      <c r="L235">
        <v>13</v>
      </c>
      <c r="M235" t="s">
        <v>265</v>
      </c>
      <c r="N235">
        <v>234</v>
      </c>
      <c r="O235" t="s">
        <v>61</v>
      </c>
      <c r="P235" t="s">
        <v>47</v>
      </c>
      <c r="Q235" t="s">
        <v>481</v>
      </c>
      <c r="R235" t="s">
        <v>143</v>
      </c>
      <c r="S235" t="s">
        <v>207</v>
      </c>
      <c r="T235" t="s">
        <v>58</v>
      </c>
      <c r="U235" t="s">
        <v>99</v>
      </c>
      <c r="V235" t="s">
        <v>161</v>
      </c>
      <c r="W235" t="s">
        <v>257</v>
      </c>
      <c r="X235" t="s">
        <v>137</v>
      </c>
      <c r="Y235" t="s">
        <v>207</v>
      </c>
      <c r="Z235" t="s">
        <v>56</v>
      </c>
      <c r="AA235" t="s">
        <v>46</v>
      </c>
      <c r="AB235" t="s">
        <v>79</v>
      </c>
      <c r="AC235" t="s">
        <v>58</v>
      </c>
      <c r="AD235" t="s">
        <v>226</v>
      </c>
      <c r="AE235" t="s">
        <v>380</v>
      </c>
      <c r="AF235" t="s">
        <v>143</v>
      </c>
      <c r="AG235" t="s">
        <v>1425</v>
      </c>
      <c r="AH235" t="s">
        <v>63</v>
      </c>
      <c r="AI235" t="s">
        <v>198</v>
      </c>
      <c r="AJ235" t="s">
        <v>1426</v>
      </c>
      <c r="AK235" t="s">
        <v>108</v>
      </c>
      <c r="AL235" t="s">
        <v>47</v>
      </c>
      <c r="AM235" t="s">
        <v>47</v>
      </c>
      <c r="AN235" t="s">
        <v>284</v>
      </c>
      <c r="AO235" t="s">
        <v>104</v>
      </c>
    </row>
    <row r="236" spans="1:41" hidden="1" x14ac:dyDescent="0.25">
      <c r="A236" t="s">
        <v>1427</v>
      </c>
      <c r="B236" t="s">
        <v>1428</v>
      </c>
      <c r="C236" s="1" t="str">
        <f t="shared" si="12"/>
        <v>21:1061</v>
      </c>
      <c r="D236" s="1" t="str">
        <f t="shared" si="13"/>
        <v>21:0106</v>
      </c>
      <c r="E236" t="s">
        <v>1429</v>
      </c>
      <c r="F236" t="s">
        <v>1430</v>
      </c>
      <c r="H236">
        <v>49.730905100000001</v>
      </c>
      <c r="I236">
        <v>-118.9726826</v>
      </c>
      <c r="J236" s="1" t="str">
        <f t="shared" si="14"/>
        <v>NGR bulk stream sediment</v>
      </c>
      <c r="K236" s="1" t="str">
        <f t="shared" si="15"/>
        <v>&lt;177 micron (NGR)</v>
      </c>
      <c r="L236">
        <v>14</v>
      </c>
      <c r="M236" t="s">
        <v>45</v>
      </c>
      <c r="N236">
        <v>235</v>
      </c>
      <c r="O236" t="s">
        <v>87</v>
      </c>
      <c r="P236" t="s">
        <v>51</v>
      </c>
      <c r="Q236" t="s">
        <v>119</v>
      </c>
      <c r="R236" t="s">
        <v>58</v>
      </c>
      <c r="S236" t="s">
        <v>695</v>
      </c>
      <c r="T236" t="s">
        <v>52</v>
      </c>
      <c r="U236" t="s">
        <v>49</v>
      </c>
      <c r="V236" t="s">
        <v>139</v>
      </c>
      <c r="W236" t="s">
        <v>64</v>
      </c>
      <c r="X236" t="s">
        <v>51</v>
      </c>
      <c r="Y236" t="s">
        <v>386</v>
      </c>
      <c r="Z236" t="s">
        <v>56</v>
      </c>
      <c r="AA236" t="s">
        <v>46</v>
      </c>
      <c r="AB236" t="s">
        <v>139</v>
      </c>
      <c r="AC236" t="s">
        <v>58</v>
      </c>
      <c r="AD236" t="s">
        <v>184</v>
      </c>
      <c r="AE236" t="s">
        <v>380</v>
      </c>
      <c r="AF236" t="s">
        <v>412</v>
      </c>
      <c r="AG236" t="s">
        <v>818</v>
      </c>
      <c r="AH236" t="s">
        <v>47</v>
      </c>
      <c r="AI236" t="s">
        <v>54</v>
      </c>
      <c r="AJ236" t="s">
        <v>1431</v>
      </c>
      <c r="AK236" t="s">
        <v>209</v>
      </c>
      <c r="AL236" t="s">
        <v>47</v>
      </c>
      <c r="AM236" t="s">
        <v>47</v>
      </c>
      <c r="AN236" t="s">
        <v>65</v>
      </c>
      <c r="AO236" t="s">
        <v>267</v>
      </c>
    </row>
    <row r="237" spans="1:41" hidden="1" x14ac:dyDescent="0.25">
      <c r="A237" t="s">
        <v>1432</v>
      </c>
      <c r="B237" t="s">
        <v>1433</v>
      </c>
      <c r="C237" s="1" t="str">
        <f t="shared" si="12"/>
        <v>21:1061</v>
      </c>
      <c r="D237" s="1" t="str">
        <f t="shared" si="13"/>
        <v>21:0106</v>
      </c>
      <c r="E237" t="s">
        <v>1434</v>
      </c>
      <c r="F237" t="s">
        <v>1435</v>
      </c>
      <c r="H237">
        <v>49.726691600000002</v>
      </c>
      <c r="I237">
        <v>-118.9697504</v>
      </c>
      <c r="J237" s="1" t="str">
        <f t="shared" si="14"/>
        <v>NGR bulk stream sediment</v>
      </c>
      <c r="K237" s="1" t="str">
        <f t="shared" si="15"/>
        <v>&lt;177 micron (NGR)</v>
      </c>
      <c r="L237">
        <v>14</v>
      </c>
      <c r="M237" t="s">
        <v>71</v>
      </c>
      <c r="N237">
        <v>236</v>
      </c>
      <c r="O237" t="s">
        <v>62</v>
      </c>
      <c r="P237" t="s">
        <v>47</v>
      </c>
      <c r="Q237" t="s">
        <v>548</v>
      </c>
      <c r="R237" t="s">
        <v>371</v>
      </c>
      <c r="S237" t="s">
        <v>89</v>
      </c>
      <c r="T237" t="s">
        <v>52</v>
      </c>
      <c r="U237" t="s">
        <v>290</v>
      </c>
      <c r="V237" t="s">
        <v>235</v>
      </c>
      <c r="W237" t="s">
        <v>257</v>
      </c>
      <c r="X237" t="s">
        <v>52</v>
      </c>
      <c r="Y237" t="s">
        <v>386</v>
      </c>
      <c r="Z237" t="s">
        <v>56</v>
      </c>
      <c r="AA237" t="s">
        <v>46</v>
      </c>
      <c r="AB237" t="s">
        <v>173</v>
      </c>
      <c r="AC237" t="s">
        <v>58</v>
      </c>
      <c r="AD237" t="s">
        <v>226</v>
      </c>
      <c r="AE237" t="s">
        <v>380</v>
      </c>
      <c r="AF237" t="s">
        <v>392</v>
      </c>
      <c r="AG237" t="s">
        <v>1436</v>
      </c>
      <c r="AH237" t="s">
        <v>63</v>
      </c>
      <c r="AI237" t="s">
        <v>174</v>
      </c>
      <c r="AJ237" t="s">
        <v>1437</v>
      </c>
      <c r="AK237" t="s">
        <v>330</v>
      </c>
      <c r="AL237" t="s">
        <v>47</v>
      </c>
      <c r="AM237" t="s">
        <v>47</v>
      </c>
      <c r="AN237" t="s">
        <v>313</v>
      </c>
      <c r="AO237" t="s">
        <v>131</v>
      </c>
    </row>
    <row r="238" spans="1:41" hidden="1" x14ac:dyDescent="0.25">
      <c r="A238" t="s">
        <v>1438</v>
      </c>
      <c r="B238" t="s">
        <v>1439</v>
      </c>
      <c r="C238" s="1" t="str">
        <f t="shared" si="12"/>
        <v>21:1061</v>
      </c>
      <c r="D238" s="1" t="str">
        <f t="shared" si="13"/>
        <v>21:0106</v>
      </c>
      <c r="E238" t="s">
        <v>1440</v>
      </c>
      <c r="F238" t="s">
        <v>1441</v>
      </c>
      <c r="H238">
        <v>49.756958500000003</v>
      </c>
      <c r="I238">
        <v>-118.990318</v>
      </c>
      <c r="J238" s="1" t="str">
        <f t="shared" si="14"/>
        <v>NGR bulk stream sediment</v>
      </c>
      <c r="K238" s="1" t="str">
        <f t="shared" si="15"/>
        <v>&lt;177 micron (NGR)</v>
      </c>
      <c r="L238">
        <v>14</v>
      </c>
      <c r="M238" t="s">
        <v>280</v>
      </c>
      <c r="N238">
        <v>237</v>
      </c>
      <c r="O238" t="s">
        <v>46</v>
      </c>
      <c r="P238" t="s">
        <v>47</v>
      </c>
      <c r="Q238" t="s">
        <v>481</v>
      </c>
      <c r="R238" t="s">
        <v>164</v>
      </c>
      <c r="S238" t="s">
        <v>597</v>
      </c>
      <c r="T238" t="s">
        <v>58</v>
      </c>
      <c r="U238" t="s">
        <v>418</v>
      </c>
      <c r="V238" t="s">
        <v>125</v>
      </c>
      <c r="W238" t="s">
        <v>125</v>
      </c>
      <c r="X238" t="s">
        <v>51</v>
      </c>
      <c r="Y238" t="s">
        <v>532</v>
      </c>
      <c r="Z238" t="s">
        <v>56</v>
      </c>
      <c r="AA238" t="s">
        <v>46</v>
      </c>
      <c r="AB238" t="s">
        <v>79</v>
      </c>
      <c r="AC238" t="s">
        <v>50</v>
      </c>
      <c r="AD238" t="s">
        <v>237</v>
      </c>
      <c r="AE238" t="s">
        <v>380</v>
      </c>
      <c r="AF238" t="s">
        <v>242</v>
      </c>
      <c r="AG238" t="s">
        <v>366</v>
      </c>
      <c r="AH238" t="s">
        <v>81</v>
      </c>
      <c r="AI238" t="s">
        <v>198</v>
      </c>
      <c r="AJ238" t="s">
        <v>657</v>
      </c>
      <c r="AK238" t="s">
        <v>58</v>
      </c>
      <c r="AL238" t="s">
        <v>47</v>
      </c>
      <c r="AM238" t="s">
        <v>47</v>
      </c>
      <c r="AN238" t="s">
        <v>372</v>
      </c>
      <c r="AO238" t="s">
        <v>104</v>
      </c>
    </row>
    <row r="239" spans="1:41" hidden="1" x14ac:dyDescent="0.25">
      <c r="A239" t="s">
        <v>1442</v>
      </c>
      <c r="B239" t="s">
        <v>1443</v>
      </c>
      <c r="C239" s="1" t="str">
        <f t="shared" si="12"/>
        <v>21:1061</v>
      </c>
      <c r="D239" s="1" t="str">
        <f t="shared" si="13"/>
        <v>21:0106</v>
      </c>
      <c r="E239" t="s">
        <v>1440</v>
      </c>
      <c r="F239" t="s">
        <v>1444</v>
      </c>
      <c r="H239">
        <v>49.756958500000003</v>
      </c>
      <c r="I239">
        <v>-118.990318</v>
      </c>
      <c r="J239" s="1" t="str">
        <f t="shared" si="14"/>
        <v>NGR bulk stream sediment</v>
      </c>
      <c r="K239" s="1" t="str">
        <f t="shared" si="15"/>
        <v>&lt;177 micron (NGR)</v>
      </c>
      <c r="L239">
        <v>14</v>
      </c>
      <c r="M239" t="s">
        <v>288</v>
      </c>
      <c r="N239">
        <v>238</v>
      </c>
      <c r="O239" t="s">
        <v>54</v>
      </c>
      <c r="P239" t="s">
        <v>47</v>
      </c>
      <c r="Q239" t="s">
        <v>548</v>
      </c>
      <c r="R239" t="s">
        <v>122</v>
      </c>
      <c r="S239" t="s">
        <v>273</v>
      </c>
      <c r="T239" t="s">
        <v>330</v>
      </c>
      <c r="U239" t="s">
        <v>934</v>
      </c>
      <c r="V239" t="s">
        <v>101</v>
      </c>
      <c r="W239" t="s">
        <v>47</v>
      </c>
      <c r="X239" t="s">
        <v>103</v>
      </c>
      <c r="Y239" t="s">
        <v>329</v>
      </c>
      <c r="Z239" t="s">
        <v>56</v>
      </c>
      <c r="AA239" t="s">
        <v>46</v>
      </c>
      <c r="AB239" t="s">
        <v>257</v>
      </c>
      <c r="AC239" t="s">
        <v>58</v>
      </c>
      <c r="AD239" t="s">
        <v>438</v>
      </c>
      <c r="AE239" t="s">
        <v>380</v>
      </c>
      <c r="AF239" t="s">
        <v>129</v>
      </c>
      <c r="AG239" t="s">
        <v>292</v>
      </c>
      <c r="AH239" t="s">
        <v>47</v>
      </c>
      <c r="AI239" t="s">
        <v>57</v>
      </c>
      <c r="AJ239" t="s">
        <v>983</v>
      </c>
      <c r="AK239" t="s">
        <v>359</v>
      </c>
      <c r="AL239" t="s">
        <v>47</v>
      </c>
      <c r="AM239" t="s">
        <v>47</v>
      </c>
      <c r="AN239" t="s">
        <v>65</v>
      </c>
      <c r="AO239" t="s">
        <v>269</v>
      </c>
    </row>
    <row r="240" spans="1:41" hidden="1" x14ac:dyDescent="0.25">
      <c r="A240" t="s">
        <v>1445</v>
      </c>
      <c r="B240" t="s">
        <v>1446</v>
      </c>
      <c r="C240" s="1" t="str">
        <f t="shared" si="12"/>
        <v>21:1061</v>
      </c>
      <c r="D240" s="1" t="str">
        <f t="shared" si="13"/>
        <v>21:0106</v>
      </c>
      <c r="E240" t="s">
        <v>1447</v>
      </c>
      <c r="F240" t="s">
        <v>1448</v>
      </c>
      <c r="H240">
        <v>49.784447299999997</v>
      </c>
      <c r="I240">
        <v>-118.9925544</v>
      </c>
      <c r="J240" s="1" t="str">
        <f t="shared" si="14"/>
        <v>NGR bulk stream sediment</v>
      </c>
      <c r="K240" s="1" t="str">
        <f t="shared" si="15"/>
        <v>&lt;177 micron (NGR)</v>
      </c>
      <c r="L240">
        <v>14</v>
      </c>
      <c r="M240" t="s">
        <v>95</v>
      </c>
      <c r="N240">
        <v>239</v>
      </c>
      <c r="O240" t="s">
        <v>62</v>
      </c>
      <c r="P240" t="s">
        <v>47</v>
      </c>
      <c r="Q240" t="s">
        <v>578</v>
      </c>
      <c r="R240" t="s">
        <v>63</v>
      </c>
      <c r="S240" t="s">
        <v>258</v>
      </c>
      <c r="T240" t="s">
        <v>73</v>
      </c>
      <c r="U240" t="s">
        <v>112</v>
      </c>
      <c r="V240" t="s">
        <v>61</v>
      </c>
      <c r="W240" t="s">
        <v>64</v>
      </c>
      <c r="X240" t="s">
        <v>103</v>
      </c>
      <c r="Y240" t="s">
        <v>475</v>
      </c>
      <c r="Z240" t="s">
        <v>56</v>
      </c>
      <c r="AA240" t="s">
        <v>46</v>
      </c>
      <c r="AB240" t="s">
        <v>81</v>
      </c>
      <c r="AC240" t="s">
        <v>76</v>
      </c>
      <c r="AD240" t="s">
        <v>184</v>
      </c>
      <c r="AE240" t="s">
        <v>380</v>
      </c>
      <c r="AF240" t="s">
        <v>86</v>
      </c>
      <c r="AG240" t="s">
        <v>437</v>
      </c>
      <c r="AH240" t="s">
        <v>61</v>
      </c>
      <c r="AI240" t="s">
        <v>53</v>
      </c>
      <c r="AJ240" t="s">
        <v>85</v>
      </c>
      <c r="AK240" t="s">
        <v>266</v>
      </c>
      <c r="AL240" t="s">
        <v>47</v>
      </c>
      <c r="AM240" t="s">
        <v>47</v>
      </c>
      <c r="AN240" t="s">
        <v>65</v>
      </c>
      <c r="AO240" t="s">
        <v>209</v>
      </c>
    </row>
    <row r="241" spans="1:41" hidden="1" x14ac:dyDescent="0.25">
      <c r="A241" t="s">
        <v>1449</v>
      </c>
      <c r="B241" t="s">
        <v>1450</v>
      </c>
      <c r="C241" s="1" t="str">
        <f t="shared" si="12"/>
        <v>21:1061</v>
      </c>
      <c r="D241" s="1" t="str">
        <f t="shared" si="13"/>
        <v>21:0106</v>
      </c>
      <c r="E241" t="s">
        <v>1451</v>
      </c>
      <c r="F241" t="s">
        <v>1452</v>
      </c>
      <c r="H241">
        <v>49.779141500000001</v>
      </c>
      <c r="I241">
        <v>-118.9971572</v>
      </c>
      <c r="J241" s="1" t="str">
        <f t="shared" si="14"/>
        <v>NGR bulk stream sediment</v>
      </c>
      <c r="K241" s="1" t="str">
        <f t="shared" si="15"/>
        <v>&lt;177 micron (NGR)</v>
      </c>
      <c r="L241">
        <v>14</v>
      </c>
      <c r="M241" t="s">
        <v>117</v>
      </c>
      <c r="N241">
        <v>240</v>
      </c>
      <c r="O241" t="s">
        <v>61</v>
      </c>
      <c r="P241" t="s">
        <v>47</v>
      </c>
      <c r="Q241" t="s">
        <v>234</v>
      </c>
      <c r="R241" t="s">
        <v>330</v>
      </c>
      <c r="S241" t="s">
        <v>391</v>
      </c>
      <c r="T241" t="s">
        <v>58</v>
      </c>
      <c r="U241" t="s">
        <v>121</v>
      </c>
      <c r="V241" t="s">
        <v>161</v>
      </c>
      <c r="W241" t="s">
        <v>257</v>
      </c>
      <c r="X241" t="s">
        <v>137</v>
      </c>
      <c r="Y241" t="s">
        <v>431</v>
      </c>
      <c r="Z241" t="s">
        <v>56</v>
      </c>
      <c r="AA241" t="s">
        <v>46</v>
      </c>
      <c r="AB241" t="s">
        <v>78</v>
      </c>
      <c r="AC241" t="s">
        <v>267</v>
      </c>
      <c r="AD241" t="s">
        <v>226</v>
      </c>
      <c r="AE241" t="s">
        <v>380</v>
      </c>
      <c r="AF241" t="s">
        <v>163</v>
      </c>
      <c r="AG241" t="s">
        <v>1092</v>
      </c>
      <c r="AH241" t="s">
        <v>164</v>
      </c>
      <c r="AI241" t="s">
        <v>149</v>
      </c>
      <c r="AJ241" t="s">
        <v>1453</v>
      </c>
      <c r="AK241" t="s">
        <v>50</v>
      </c>
      <c r="AL241" t="s">
        <v>47</v>
      </c>
      <c r="AM241" t="s">
        <v>47</v>
      </c>
      <c r="AN241" t="s">
        <v>48</v>
      </c>
      <c r="AO241" t="s">
        <v>98</v>
      </c>
    </row>
    <row r="242" spans="1:41" hidden="1" x14ac:dyDescent="0.25">
      <c r="A242" t="s">
        <v>1454</v>
      </c>
      <c r="B242" t="s">
        <v>1455</v>
      </c>
      <c r="C242" s="1" t="str">
        <f t="shared" si="12"/>
        <v>21:1061</v>
      </c>
      <c r="D242" s="1" t="str">
        <f t="shared" si="13"/>
        <v>21:0106</v>
      </c>
      <c r="E242" t="s">
        <v>1456</v>
      </c>
      <c r="F242" t="s">
        <v>1457</v>
      </c>
      <c r="H242">
        <v>49.789125599999998</v>
      </c>
      <c r="I242">
        <v>-118.9956638</v>
      </c>
      <c r="J242" s="1" t="str">
        <f t="shared" si="14"/>
        <v>NGR bulk stream sediment</v>
      </c>
      <c r="K242" s="1" t="str">
        <f t="shared" si="15"/>
        <v>&lt;177 micron (NGR)</v>
      </c>
      <c r="L242">
        <v>14</v>
      </c>
      <c r="M242" t="s">
        <v>136</v>
      </c>
      <c r="N242">
        <v>241</v>
      </c>
      <c r="O242" t="s">
        <v>149</v>
      </c>
      <c r="P242" t="s">
        <v>47</v>
      </c>
      <c r="Q242" t="s">
        <v>790</v>
      </c>
      <c r="R242" t="s">
        <v>185</v>
      </c>
      <c r="S242" t="s">
        <v>589</v>
      </c>
      <c r="T242" t="s">
        <v>50</v>
      </c>
      <c r="U242" t="s">
        <v>386</v>
      </c>
      <c r="V242" t="s">
        <v>63</v>
      </c>
      <c r="W242" t="s">
        <v>455</v>
      </c>
      <c r="X242" t="s">
        <v>52</v>
      </c>
      <c r="Y242" t="s">
        <v>342</v>
      </c>
      <c r="Z242" t="s">
        <v>56</v>
      </c>
      <c r="AA242" t="s">
        <v>46</v>
      </c>
      <c r="AB242" t="s">
        <v>173</v>
      </c>
      <c r="AC242" t="s">
        <v>82</v>
      </c>
      <c r="AD242" t="s">
        <v>482</v>
      </c>
      <c r="AE242" t="s">
        <v>380</v>
      </c>
      <c r="AF242" t="s">
        <v>55</v>
      </c>
      <c r="AG242" t="s">
        <v>319</v>
      </c>
      <c r="AH242" t="s">
        <v>257</v>
      </c>
      <c r="AI242" t="s">
        <v>46</v>
      </c>
      <c r="AJ242" t="s">
        <v>267</v>
      </c>
      <c r="AK242" t="s">
        <v>137</v>
      </c>
      <c r="AL242" t="s">
        <v>47</v>
      </c>
      <c r="AM242" t="s">
        <v>47</v>
      </c>
      <c r="AN242" t="s">
        <v>65</v>
      </c>
      <c r="AO242" t="s">
        <v>267</v>
      </c>
    </row>
    <row r="243" spans="1:41" hidden="1" x14ac:dyDescent="0.25">
      <c r="A243" t="s">
        <v>1458</v>
      </c>
      <c r="B243" t="s">
        <v>1459</v>
      </c>
      <c r="C243" s="1" t="str">
        <f t="shared" si="12"/>
        <v>21:1061</v>
      </c>
      <c r="D243" s="1" t="str">
        <f t="shared" si="13"/>
        <v>21:0106</v>
      </c>
      <c r="E243" t="s">
        <v>1460</v>
      </c>
      <c r="F243" t="s">
        <v>1461</v>
      </c>
      <c r="H243">
        <v>49.791786799999997</v>
      </c>
      <c r="I243">
        <v>-119.04033250000001</v>
      </c>
      <c r="J243" s="1" t="str">
        <f t="shared" si="14"/>
        <v>NGR bulk stream sediment</v>
      </c>
      <c r="K243" s="1" t="str">
        <f t="shared" si="15"/>
        <v>&lt;177 micron (NGR)</v>
      </c>
      <c r="L243">
        <v>14</v>
      </c>
      <c r="M243" t="s">
        <v>157</v>
      </c>
      <c r="N243">
        <v>242</v>
      </c>
      <c r="O243" t="s">
        <v>79</v>
      </c>
      <c r="P243" t="s">
        <v>47</v>
      </c>
      <c r="Q243" t="s">
        <v>481</v>
      </c>
      <c r="R243" t="s">
        <v>63</v>
      </c>
      <c r="S243" t="s">
        <v>291</v>
      </c>
      <c r="T243" t="s">
        <v>50</v>
      </c>
      <c r="U243" t="s">
        <v>425</v>
      </c>
      <c r="V243" t="s">
        <v>228</v>
      </c>
      <c r="W243" t="s">
        <v>72</v>
      </c>
      <c r="X243" t="s">
        <v>58</v>
      </c>
      <c r="Y243" t="s">
        <v>77</v>
      </c>
      <c r="Z243" t="s">
        <v>56</v>
      </c>
      <c r="AA243" t="s">
        <v>46</v>
      </c>
      <c r="AB243" t="s">
        <v>257</v>
      </c>
      <c r="AC243" t="s">
        <v>90</v>
      </c>
      <c r="AD243" t="s">
        <v>438</v>
      </c>
      <c r="AE243" t="s">
        <v>199</v>
      </c>
      <c r="AF243" t="s">
        <v>108</v>
      </c>
      <c r="AG243" t="s">
        <v>357</v>
      </c>
      <c r="AH243" t="s">
        <v>47</v>
      </c>
      <c r="AI243" t="s">
        <v>54</v>
      </c>
      <c r="AJ243" t="s">
        <v>127</v>
      </c>
      <c r="AK243" t="s">
        <v>365</v>
      </c>
      <c r="AL243" t="s">
        <v>47</v>
      </c>
      <c r="AM243" t="s">
        <v>47</v>
      </c>
      <c r="AN243" t="s">
        <v>284</v>
      </c>
      <c r="AO243" t="s">
        <v>104</v>
      </c>
    </row>
    <row r="244" spans="1:41" hidden="1" x14ac:dyDescent="0.25">
      <c r="A244" t="s">
        <v>1462</v>
      </c>
      <c r="B244" t="s">
        <v>1463</v>
      </c>
      <c r="C244" s="1" t="str">
        <f t="shared" si="12"/>
        <v>21:1061</v>
      </c>
      <c r="D244" s="1" t="str">
        <f t="shared" si="13"/>
        <v>21:0106</v>
      </c>
      <c r="E244" t="s">
        <v>1464</v>
      </c>
      <c r="F244" t="s">
        <v>1465</v>
      </c>
      <c r="H244">
        <v>49.799732900000002</v>
      </c>
      <c r="I244">
        <v>-119.0757416</v>
      </c>
      <c r="J244" s="1" t="str">
        <f t="shared" si="14"/>
        <v>NGR bulk stream sediment</v>
      </c>
      <c r="K244" s="1" t="str">
        <f t="shared" si="15"/>
        <v>&lt;177 micron (NGR)</v>
      </c>
      <c r="L244">
        <v>14</v>
      </c>
      <c r="M244" t="s">
        <v>170</v>
      </c>
      <c r="N244">
        <v>243</v>
      </c>
      <c r="O244" t="s">
        <v>174</v>
      </c>
      <c r="P244" t="s">
        <v>103</v>
      </c>
      <c r="Q244" t="s">
        <v>548</v>
      </c>
      <c r="R244" t="s">
        <v>63</v>
      </c>
      <c r="S244" t="s">
        <v>77</v>
      </c>
      <c r="T244" t="s">
        <v>330</v>
      </c>
      <c r="U244" t="s">
        <v>386</v>
      </c>
      <c r="V244" t="s">
        <v>60</v>
      </c>
      <c r="W244" t="s">
        <v>125</v>
      </c>
      <c r="X244" t="s">
        <v>73</v>
      </c>
      <c r="Y244" t="s">
        <v>243</v>
      </c>
      <c r="Z244" t="s">
        <v>56</v>
      </c>
      <c r="AA244" t="s">
        <v>46</v>
      </c>
      <c r="AB244" t="s">
        <v>78</v>
      </c>
      <c r="AC244" t="s">
        <v>267</v>
      </c>
      <c r="AD244" t="s">
        <v>184</v>
      </c>
      <c r="AE244" t="s">
        <v>56</v>
      </c>
      <c r="AF244" t="s">
        <v>58</v>
      </c>
      <c r="AG244" t="s">
        <v>227</v>
      </c>
      <c r="AH244" t="s">
        <v>87</v>
      </c>
      <c r="AI244" t="s">
        <v>53</v>
      </c>
      <c r="AJ244" t="s">
        <v>58</v>
      </c>
      <c r="AK244" t="s">
        <v>151</v>
      </c>
      <c r="AL244" t="s">
        <v>47</v>
      </c>
      <c r="AM244" t="s">
        <v>47</v>
      </c>
      <c r="AN244" t="s">
        <v>372</v>
      </c>
      <c r="AO244" t="s">
        <v>145</v>
      </c>
    </row>
    <row r="245" spans="1:41" hidden="1" x14ac:dyDescent="0.25">
      <c r="A245" t="s">
        <v>1466</v>
      </c>
      <c r="B245" t="s">
        <v>1467</v>
      </c>
      <c r="C245" s="1" t="str">
        <f t="shared" si="12"/>
        <v>21:1061</v>
      </c>
      <c r="D245" s="1" t="str">
        <f t="shared" si="13"/>
        <v>21:0106</v>
      </c>
      <c r="E245" t="s">
        <v>1468</v>
      </c>
      <c r="F245" t="s">
        <v>1469</v>
      </c>
      <c r="H245">
        <v>49.717486000000001</v>
      </c>
      <c r="I245">
        <v>-119.10282719999999</v>
      </c>
      <c r="J245" s="1" t="str">
        <f t="shared" si="14"/>
        <v>NGR bulk stream sediment</v>
      </c>
      <c r="K245" s="1" t="str">
        <f t="shared" si="15"/>
        <v>&lt;177 micron (NGR)</v>
      </c>
      <c r="L245">
        <v>14</v>
      </c>
      <c r="M245" t="s">
        <v>180</v>
      </c>
      <c r="N245">
        <v>244</v>
      </c>
      <c r="O245" t="s">
        <v>174</v>
      </c>
      <c r="P245" t="s">
        <v>103</v>
      </c>
      <c r="Q245" t="s">
        <v>832</v>
      </c>
      <c r="R245" t="s">
        <v>437</v>
      </c>
      <c r="S245" t="s">
        <v>106</v>
      </c>
      <c r="T245" t="s">
        <v>51</v>
      </c>
      <c r="U245" t="s">
        <v>98</v>
      </c>
      <c r="V245" t="s">
        <v>125</v>
      </c>
      <c r="W245" t="s">
        <v>149</v>
      </c>
      <c r="X245" t="s">
        <v>122</v>
      </c>
      <c r="Y245" t="s">
        <v>290</v>
      </c>
      <c r="Z245" t="s">
        <v>56</v>
      </c>
      <c r="AA245" t="s">
        <v>103</v>
      </c>
      <c r="AB245" t="s">
        <v>81</v>
      </c>
      <c r="AC245" t="s">
        <v>267</v>
      </c>
      <c r="AD245" t="s">
        <v>457</v>
      </c>
      <c r="AE245" t="s">
        <v>56</v>
      </c>
      <c r="AF245" t="s">
        <v>188</v>
      </c>
      <c r="AG245" t="s">
        <v>412</v>
      </c>
      <c r="AH245" t="s">
        <v>174</v>
      </c>
      <c r="AI245" t="s">
        <v>54</v>
      </c>
      <c r="AJ245" t="s">
        <v>58</v>
      </c>
      <c r="AK245" t="s">
        <v>1470</v>
      </c>
      <c r="AL245" t="s">
        <v>47</v>
      </c>
      <c r="AM245" t="s">
        <v>47</v>
      </c>
      <c r="AN245" t="s">
        <v>65</v>
      </c>
      <c r="AO245" t="s">
        <v>85</v>
      </c>
    </row>
    <row r="246" spans="1:41" hidden="1" x14ac:dyDescent="0.25">
      <c r="A246" t="s">
        <v>1471</v>
      </c>
      <c r="B246" t="s">
        <v>1472</v>
      </c>
      <c r="C246" s="1" t="str">
        <f t="shared" si="12"/>
        <v>21:1061</v>
      </c>
      <c r="D246" s="1" t="str">
        <f t="shared" si="13"/>
        <v>21:0106</v>
      </c>
      <c r="E246" t="s">
        <v>1473</v>
      </c>
      <c r="F246" t="s">
        <v>1474</v>
      </c>
      <c r="H246">
        <v>49.695038699999998</v>
      </c>
      <c r="I246">
        <v>-119.09656270000001</v>
      </c>
      <c r="J246" s="1" t="str">
        <f t="shared" si="14"/>
        <v>NGR bulk stream sediment</v>
      </c>
      <c r="K246" s="1" t="str">
        <f t="shared" si="15"/>
        <v>&lt;177 micron (NGR)</v>
      </c>
      <c r="L246">
        <v>14</v>
      </c>
      <c r="M246" t="s">
        <v>195</v>
      </c>
      <c r="N246">
        <v>245</v>
      </c>
      <c r="O246" t="s">
        <v>46</v>
      </c>
      <c r="P246" t="s">
        <v>47</v>
      </c>
      <c r="Q246" t="s">
        <v>456</v>
      </c>
      <c r="R246" t="s">
        <v>122</v>
      </c>
      <c r="S246" t="s">
        <v>399</v>
      </c>
      <c r="T246" t="s">
        <v>55</v>
      </c>
      <c r="U246" t="s">
        <v>329</v>
      </c>
      <c r="V246" t="s">
        <v>139</v>
      </c>
      <c r="W246" t="s">
        <v>81</v>
      </c>
      <c r="X246" t="s">
        <v>51</v>
      </c>
      <c r="Y246" t="s">
        <v>343</v>
      </c>
      <c r="Z246" t="s">
        <v>56</v>
      </c>
      <c r="AA246" t="s">
        <v>46</v>
      </c>
      <c r="AB246" t="s">
        <v>161</v>
      </c>
      <c r="AC246" t="s">
        <v>55</v>
      </c>
      <c r="AD246" t="s">
        <v>226</v>
      </c>
      <c r="AE246" t="s">
        <v>56</v>
      </c>
      <c r="AF246" t="s">
        <v>181</v>
      </c>
      <c r="AG246" t="s">
        <v>52</v>
      </c>
      <c r="AH246" t="s">
        <v>81</v>
      </c>
      <c r="AI246" t="s">
        <v>54</v>
      </c>
      <c r="AJ246" t="s">
        <v>1475</v>
      </c>
      <c r="AK246" t="s">
        <v>66</v>
      </c>
      <c r="AL246" t="s">
        <v>47</v>
      </c>
      <c r="AM246" t="s">
        <v>47</v>
      </c>
      <c r="AN246" t="s">
        <v>89</v>
      </c>
      <c r="AO246" t="s">
        <v>217</v>
      </c>
    </row>
    <row r="247" spans="1:41" hidden="1" x14ac:dyDescent="0.25">
      <c r="A247" t="s">
        <v>1476</v>
      </c>
      <c r="B247" t="s">
        <v>1477</v>
      </c>
      <c r="C247" s="1" t="str">
        <f t="shared" si="12"/>
        <v>21:1061</v>
      </c>
      <c r="D247" s="1" t="str">
        <f t="shared" si="13"/>
        <v>21:0106</v>
      </c>
      <c r="E247" t="s">
        <v>1478</v>
      </c>
      <c r="F247" t="s">
        <v>1479</v>
      </c>
      <c r="H247">
        <v>49.690061399999998</v>
      </c>
      <c r="I247">
        <v>-119.10465480000001</v>
      </c>
      <c r="J247" s="1" t="str">
        <f t="shared" si="14"/>
        <v>NGR bulk stream sediment</v>
      </c>
      <c r="K247" s="1" t="str">
        <f t="shared" si="15"/>
        <v>&lt;177 micron (NGR)</v>
      </c>
      <c r="L247">
        <v>14</v>
      </c>
      <c r="M247" t="s">
        <v>205</v>
      </c>
      <c r="N247">
        <v>246</v>
      </c>
      <c r="O247" t="s">
        <v>174</v>
      </c>
      <c r="P247" t="s">
        <v>47</v>
      </c>
      <c r="Q247" t="s">
        <v>404</v>
      </c>
      <c r="R247" t="s">
        <v>110</v>
      </c>
      <c r="S247" t="s">
        <v>237</v>
      </c>
      <c r="T247" t="s">
        <v>85</v>
      </c>
      <c r="U247" t="s">
        <v>243</v>
      </c>
      <c r="V247" t="s">
        <v>228</v>
      </c>
      <c r="W247" t="s">
        <v>257</v>
      </c>
      <c r="X247" t="s">
        <v>73</v>
      </c>
      <c r="Y247" t="s">
        <v>226</v>
      </c>
      <c r="Z247" t="s">
        <v>56</v>
      </c>
      <c r="AA247" t="s">
        <v>46</v>
      </c>
      <c r="AB247" t="s">
        <v>257</v>
      </c>
      <c r="AC247" t="s">
        <v>85</v>
      </c>
      <c r="AD247" t="s">
        <v>237</v>
      </c>
      <c r="AE247" t="s">
        <v>56</v>
      </c>
      <c r="AF247" t="s">
        <v>359</v>
      </c>
      <c r="AG247" t="s">
        <v>163</v>
      </c>
      <c r="AH247" t="s">
        <v>64</v>
      </c>
      <c r="AI247" t="s">
        <v>54</v>
      </c>
      <c r="AJ247" t="s">
        <v>1480</v>
      </c>
      <c r="AK247" t="s">
        <v>55</v>
      </c>
      <c r="AL247" t="s">
        <v>47</v>
      </c>
      <c r="AM247" t="s">
        <v>47</v>
      </c>
      <c r="AN247" t="s">
        <v>372</v>
      </c>
      <c r="AO247" t="s">
        <v>225</v>
      </c>
    </row>
    <row r="248" spans="1:41" hidden="1" x14ac:dyDescent="0.25">
      <c r="A248" t="s">
        <v>1481</v>
      </c>
      <c r="B248" t="s">
        <v>1482</v>
      </c>
      <c r="C248" s="1" t="str">
        <f t="shared" si="12"/>
        <v>21:1061</v>
      </c>
      <c r="D248" s="1" t="str">
        <f t="shared" si="13"/>
        <v>21:0106</v>
      </c>
      <c r="E248" t="s">
        <v>1483</v>
      </c>
      <c r="F248" t="s">
        <v>1484</v>
      </c>
      <c r="H248">
        <v>49.687313699999997</v>
      </c>
      <c r="I248">
        <v>-119.1043839</v>
      </c>
      <c r="J248" s="1" t="str">
        <f t="shared" si="14"/>
        <v>NGR bulk stream sediment</v>
      </c>
      <c r="K248" s="1" t="str">
        <f t="shared" si="15"/>
        <v>&lt;177 micron (NGR)</v>
      </c>
      <c r="L248">
        <v>14</v>
      </c>
      <c r="M248" t="s">
        <v>214</v>
      </c>
      <c r="N248">
        <v>247</v>
      </c>
      <c r="O248" t="s">
        <v>47</v>
      </c>
      <c r="P248" t="s">
        <v>47</v>
      </c>
      <c r="Q248" t="s">
        <v>1392</v>
      </c>
      <c r="R248" t="s">
        <v>257</v>
      </c>
      <c r="S248" t="s">
        <v>438</v>
      </c>
      <c r="T248" t="s">
        <v>330</v>
      </c>
      <c r="U248" t="s">
        <v>218</v>
      </c>
      <c r="V248" t="s">
        <v>292</v>
      </c>
      <c r="W248" t="s">
        <v>139</v>
      </c>
      <c r="X248" t="s">
        <v>52</v>
      </c>
      <c r="Y248" t="s">
        <v>237</v>
      </c>
      <c r="Z248" t="s">
        <v>56</v>
      </c>
      <c r="AA248" t="s">
        <v>46</v>
      </c>
      <c r="AB248" t="s">
        <v>122</v>
      </c>
      <c r="AC248" t="s">
        <v>58</v>
      </c>
      <c r="AD248" t="s">
        <v>425</v>
      </c>
      <c r="AE248" t="s">
        <v>199</v>
      </c>
      <c r="AF248" t="s">
        <v>374</v>
      </c>
      <c r="AG248" t="s">
        <v>723</v>
      </c>
      <c r="AH248" t="s">
        <v>206</v>
      </c>
      <c r="AI248" t="s">
        <v>87</v>
      </c>
      <c r="AJ248" t="s">
        <v>1485</v>
      </c>
      <c r="AK248" t="s">
        <v>831</v>
      </c>
      <c r="AL248" t="s">
        <v>47</v>
      </c>
      <c r="AM248" t="s">
        <v>47</v>
      </c>
      <c r="AN248" t="s">
        <v>89</v>
      </c>
      <c r="AO248" t="s">
        <v>112</v>
      </c>
    </row>
    <row r="249" spans="1:41" hidden="1" x14ac:dyDescent="0.25">
      <c r="A249" t="s">
        <v>1486</v>
      </c>
      <c r="B249" t="s">
        <v>1487</v>
      </c>
      <c r="C249" s="1" t="str">
        <f t="shared" si="12"/>
        <v>21:1061</v>
      </c>
      <c r="D249" s="1" t="str">
        <f t="shared" si="13"/>
        <v>21:0106</v>
      </c>
      <c r="E249" t="s">
        <v>1488</v>
      </c>
      <c r="F249" t="s">
        <v>1489</v>
      </c>
      <c r="H249">
        <v>49.661185099999997</v>
      </c>
      <c r="I249">
        <v>-119.0847859</v>
      </c>
      <c r="J249" s="1" t="str">
        <f t="shared" si="14"/>
        <v>NGR bulk stream sediment</v>
      </c>
      <c r="K249" s="1" t="str">
        <f t="shared" si="15"/>
        <v>&lt;177 micron (NGR)</v>
      </c>
      <c r="L249">
        <v>14</v>
      </c>
      <c r="M249" t="s">
        <v>223</v>
      </c>
      <c r="N249">
        <v>248</v>
      </c>
      <c r="O249" t="s">
        <v>53</v>
      </c>
      <c r="P249" t="s">
        <v>47</v>
      </c>
      <c r="Q249" t="s">
        <v>119</v>
      </c>
      <c r="R249" t="s">
        <v>110</v>
      </c>
      <c r="S249" t="s">
        <v>328</v>
      </c>
      <c r="T249" t="s">
        <v>52</v>
      </c>
      <c r="U249" t="s">
        <v>165</v>
      </c>
      <c r="V249" t="s">
        <v>139</v>
      </c>
      <c r="W249" t="s">
        <v>185</v>
      </c>
      <c r="X249" t="s">
        <v>103</v>
      </c>
      <c r="Y249" t="s">
        <v>290</v>
      </c>
      <c r="Z249" t="s">
        <v>56</v>
      </c>
      <c r="AA249" t="s">
        <v>46</v>
      </c>
      <c r="AB249" t="s">
        <v>81</v>
      </c>
      <c r="AC249" t="s">
        <v>58</v>
      </c>
      <c r="AD249" t="s">
        <v>226</v>
      </c>
      <c r="AE249" t="s">
        <v>56</v>
      </c>
      <c r="AF249" t="s">
        <v>123</v>
      </c>
      <c r="AG249" t="s">
        <v>73</v>
      </c>
      <c r="AH249" t="s">
        <v>61</v>
      </c>
      <c r="AI249" t="s">
        <v>57</v>
      </c>
      <c r="AJ249" t="s">
        <v>267</v>
      </c>
      <c r="AK249" t="s">
        <v>96</v>
      </c>
      <c r="AL249" t="s">
        <v>47</v>
      </c>
      <c r="AM249" t="s">
        <v>47</v>
      </c>
      <c r="AN249" t="s">
        <v>65</v>
      </c>
      <c r="AO249" t="s">
        <v>98</v>
      </c>
    </row>
    <row r="250" spans="1:41" hidden="1" x14ac:dyDescent="0.25">
      <c r="A250" t="s">
        <v>1490</v>
      </c>
      <c r="B250" t="s">
        <v>1491</v>
      </c>
      <c r="C250" s="1" t="str">
        <f t="shared" si="12"/>
        <v>21:1061</v>
      </c>
      <c r="D250" s="1" t="str">
        <f t="shared" si="13"/>
        <v>21:0106</v>
      </c>
      <c r="E250" t="s">
        <v>1492</v>
      </c>
      <c r="F250" t="s">
        <v>1493</v>
      </c>
      <c r="H250">
        <v>49.582864600000001</v>
      </c>
      <c r="I250">
        <v>-118.84978150000001</v>
      </c>
      <c r="J250" s="1" t="str">
        <f t="shared" si="14"/>
        <v>NGR bulk stream sediment</v>
      </c>
      <c r="K250" s="1" t="str">
        <f t="shared" si="15"/>
        <v>&lt;177 micron (NGR)</v>
      </c>
      <c r="L250">
        <v>14</v>
      </c>
      <c r="M250" t="s">
        <v>233</v>
      </c>
      <c r="N250">
        <v>249</v>
      </c>
      <c r="O250" t="s">
        <v>174</v>
      </c>
      <c r="P250" t="s">
        <v>122</v>
      </c>
      <c r="Q250" t="s">
        <v>548</v>
      </c>
      <c r="R250" t="s">
        <v>127</v>
      </c>
      <c r="S250" t="s">
        <v>236</v>
      </c>
      <c r="T250" t="s">
        <v>55</v>
      </c>
      <c r="U250" t="s">
        <v>59</v>
      </c>
      <c r="V250" t="s">
        <v>173</v>
      </c>
      <c r="W250" t="s">
        <v>139</v>
      </c>
      <c r="X250" t="s">
        <v>73</v>
      </c>
      <c r="Y250" t="s">
        <v>418</v>
      </c>
      <c r="Z250" t="s">
        <v>56</v>
      </c>
      <c r="AA250" t="s">
        <v>46</v>
      </c>
      <c r="AB250" t="s">
        <v>173</v>
      </c>
      <c r="AC250" t="s">
        <v>58</v>
      </c>
      <c r="AD250" t="s">
        <v>226</v>
      </c>
      <c r="AE250" t="s">
        <v>56</v>
      </c>
      <c r="AF250" t="s">
        <v>58</v>
      </c>
      <c r="AG250" t="s">
        <v>158</v>
      </c>
      <c r="AH250" t="s">
        <v>105</v>
      </c>
      <c r="AI250" t="s">
        <v>198</v>
      </c>
      <c r="AJ250" t="s">
        <v>108</v>
      </c>
      <c r="AK250" t="s">
        <v>108</v>
      </c>
      <c r="AL250" t="s">
        <v>47</v>
      </c>
      <c r="AM250" t="s">
        <v>47</v>
      </c>
      <c r="AN250" t="s">
        <v>65</v>
      </c>
      <c r="AO250" t="s">
        <v>99</v>
      </c>
    </row>
    <row r="251" spans="1:41" hidden="1" x14ac:dyDescent="0.25">
      <c r="A251" t="s">
        <v>1494</v>
      </c>
      <c r="B251" t="s">
        <v>1495</v>
      </c>
      <c r="C251" s="1" t="str">
        <f t="shared" si="12"/>
        <v>21:1061</v>
      </c>
      <c r="D251" s="1" t="str">
        <f t="shared" si="13"/>
        <v>21:0106</v>
      </c>
      <c r="E251" t="s">
        <v>1496</v>
      </c>
      <c r="F251" t="s">
        <v>1497</v>
      </c>
      <c r="H251">
        <v>49.597992300000001</v>
      </c>
      <c r="I251">
        <v>-118.8442915</v>
      </c>
      <c r="J251" s="1" t="str">
        <f t="shared" si="14"/>
        <v>NGR bulk stream sediment</v>
      </c>
      <c r="K251" s="1" t="str">
        <f t="shared" si="15"/>
        <v>&lt;177 micron (NGR)</v>
      </c>
      <c r="L251">
        <v>14</v>
      </c>
      <c r="M251" t="s">
        <v>248</v>
      </c>
      <c r="N251">
        <v>250</v>
      </c>
      <c r="O251" t="s">
        <v>54</v>
      </c>
      <c r="P251" t="s">
        <v>47</v>
      </c>
      <c r="Q251" t="s">
        <v>765</v>
      </c>
      <c r="R251" t="s">
        <v>58</v>
      </c>
      <c r="S251" t="s">
        <v>554</v>
      </c>
      <c r="T251" t="s">
        <v>73</v>
      </c>
      <c r="U251" t="s">
        <v>165</v>
      </c>
      <c r="V251" t="s">
        <v>257</v>
      </c>
      <c r="W251" t="s">
        <v>130</v>
      </c>
      <c r="X251" t="s">
        <v>51</v>
      </c>
      <c r="Y251" t="s">
        <v>100</v>
      </c>
      <c r="Z251" t="s">
        <v>56</v>
      </c>
      <c r="AA251" t="s">
        <v>46</v>
      </c>
      <c r="AB251" t="s">
        <v>101</v>
      </c>
      <c r="AC251" t="s">
        <v>55</v>
      </c>
      <c r="AD251" t="s">
        <v>184</v>
      </c>
      <c r="AE251" t="s">
        <v>56</v>
      </c>
      <c r="AF251" t="s">
        <v>58</v>
      </c>
      <c r="AG251" t="s">
        <v>259</v>
      </c>
      <c r="AH251" t="s">
        <v>78</v>
      </c>
      <c r="AI251" t="s">
        <v>46</v>
      </c>
      <c r="AJ251" t="s">
        <v>209</v>
      </c>
      <c r="AK251" t="s">
        <v>209</v>
      </c>
      <c r="AL251" t="s">
        <v>47</v>
      </c>
      <c r="AM251" t="s">
        <v>47</v>
      </c>
      <c r="AN251" t="s">
        <v>284</v>
      </c>
      <c r="AO251" t="s">
        <v>209</v>
      </c>
    </row>
    <row r="252" spans="1:41" hidden="1" x14ac:dyDescent="0.25">
      <c r="A252" t="s">
        <v>1498</v>
      </c>
      <c r="B252" t="s">
        <v>1499</v>
      </c>
      <c r="C252" s="1" t="str">
        <f t="shared" si="12"/>
        <v>21:1061</v>
      </c>
      <c r="D252" s="1" t="str">
        <f t="shared" si="13"/>
        <v>21:0106</v>
      </c>
      <c r="E252" t="s">
        <v>1500</v>
      </c>
      <c r="F252" t="s">
        <v>1501</v>
      </c>
      <c r="H252">
        <v>49.545247099999997</v>
      </c>
      <c r="I252">
        <v>-118.9783618</v>
      </c>
      <c r="J252" s="1" t="str">
        <f t="shared" si="14"/>
        <v>NGR bulk stream sediment</v>
      </c>
      <c r="K252" s="1" t="str">
        <f t="shared" si="15"/>
        <v>&lt;177 micron (NGR)</v>
      </c>
      <c r="L252">
        <v>14</v>
      </c>
      <c r="M252" t="s">
        <v>256</v>
      </c>
      <c r="N252">
        <v>251</v>
      </c>
      <c r="O252" t="s">
        <v>174</v>
      </c>
      <c r="P252" t="s">
        <v>47</v>
      </c>
      <c r="Q252" t="s">
        <v>1069</v>
      </c>
      <c r="R252" t="s">
        <v>151</v>
      </c>
      <c r="S252" t="s">
        <v>77</v>
      </c>
      <c r="T252" t="s">
        <v>58</v>
      </c>
      <c r="U252" t="s">
        <v>124</v>
      </c>
      <c r="V252" t="s">
        <v>78</v>
      </c>
      <c r="W252" t="s">
        <v>125</v>
      </c>
      <c r="X252" t="s">
        <v>103</v>
      </c>
      <c r="Y252" t="s">
        <v>243</v>
      </c>
      <c r="Z252" t="s">
        <v>56</v>
      </c>
      <c r="AA252" t="s">
        <v>46</v>
      </c>
      <c r="AB252" t="s">
        <v>125</v>
      </c>
      <c r="AC252" t="s">
        <v>175</v>
      </c>
      <c r="AD252" t="s">
        <v>350</v>
      </c>
      <c r="AE252" t="s">
        <v>56</v>
      </c>
      <c r="AF252" t="s">
        <v>357</v>
      </c>
      <c r="AG252" t="s">
        <v>109</v>
      </c>
      <c r="AH252" t="s">
        <v>174</v>
      </c>
      <c r="AI252" t="s">
        <v>62</v>
      </c>
      <c r="AJ252" t="s">
        <v>55</v>
      </c>
      <c r="AK252" t="s">
        <v>150</v>
      </c>
      <c r="AL252" t="s">
        <v>47</v>
      </c>
      <c r="AM252" t="s">
        <v>47</v>
      </c>
      <c r="AN252" t="s">
        <v>65</v>
      </c>
      <c r="AO252" t="s">
        <v>55</v>
      </c>
    </row>
    <row r="253" spans="1:41" hidden="1" x14ac:dyDescent="0.25">
      <c r="A253" t="s">
        <v>1502</v>
      </c>
      <c r="B253" t="s">
        <v>1503</v>
      </c>
      <c r="C253" s="1" t="str">
        <f t="shared" si="12"/>
        <v>21:1061</v>
      </c>
      <c r="D253" s="1" t="str">
        <f t="shared" si="13"/>
        <v>21:0106</v>
      </c>
      <c r="E253" t="s">
        <v>1504</v>
      </c>
      <c r="F253" t="s">
        <v>1505</v>
      </c>
      <c r="H253">
        <v>49.995283399999998</v>
      </c>
      <c r="I253">
        <v>-118.1035696</v>
      </c>
      <c r="J253" s="1" t="str">
        <f t="shared" si="14"/>
        <v>NGR bulk stream sediment</v>
      </c>
      <c r="K253" s="1" t="str">
        <f t="shared" si="15"/>
        <v>&lt;177 micron (NGR)</v>
      </c>
      <c r="L253">
        <v>14</v>
      </c>
      <c r="M253" t="s">
        <v>265</v>
      </c>
      <c r="N253">
        <v>252</v>
      </c>
      <c r="O253" t="s">
        <v>198</v>
      </c>
      <c r="P253" t="s">
        <v>51</v>
      </c>
      <c r="Q253" t="s">
        <v>1392</v>
      </c>
      <c r="R253" t="s">
        <v>58</v>
      </c>
      <c r="S253" t="s">
        <v>431</v>
      </c>
      <c r="T253" t="s">
        <v>85</v>
      </c>
      <c r="U253" t="s">
        <v>49</v>
      </c>
      <c r="V253" t="s">
        <v>139</v>
      </c>
      <c r="W253" t="s">
        <v>270</v>
      </c>
      <c r="X253" t="s">
        <v>76</v>
      </c>
      <c r="Y253" t="s">
        <v>184</v>
      </c>
      <c r="Z253" t="s">
        <v>56</v>
      </c>
      <c r="AA253" t="s">
        <v>46</v>
      </c>
      <c r="AB253" t="s">
        <v>139</v>
      </c>
      <c r="AC253" t="s">
        <v>209</v>
      </c>
      <c r="AD253" t="s">
        <v>343</v>
      </c>
      <c r="AE253" t="s">
        <v>56</v>
      </c>
      <c r="AF253" t="s">
        <v>85</v>
      </c>
      <c r="AG253" t="s">
        <v>1506</v>
      </c>
      <c r="AH253" t="s">
        <v>437</v>
      </c>
      <c r="AI253" t="s">
        <v>185</v>
      </c>
      <c r="AJ253" t="s">
        <v>147</v>
      </c>
      <c r="AK253" t="s">
        <v>616</v>
      </c>
      <c r="AL253" t="s">
        <v>47</v>
      </c>
      <c r="AM253" t="s">
        <v>103</v>
      </c>
      <c r="AN253" t="s">
        <v>1304</v>
      </c>
      <c r="AO253" t="s">
        <v>209</v>
      </c>
    </row>
    <row r="254" spans="1:41" hidden="1" x14ac:dyDescent="0.25">
      <c r="A254" t="s">
        <v>1507</v>
      </c>
      <c r="B254" t="s">
        <v>1508</v>
      </c>
      <c r="C254" s="1" t="str">
        <f t="shared" si="12"/>
        <v>21:1061</v>
      </c>
      <c r="D254" s="1" t="str">
        <f t="shared" si="13"/>
        <v>21:0106</v>
      </c>
      <c r="E254" t="s">
        <v>1509</v>
      </c>
      <c r="F254" t="s">
        <v>1510</v>
      </c>
      <c r="H254">
        <v>49.961464900000003</v>
      </c>
      <c r="I254">
        <v>-118.10933439999999</v>
      </c>
      <c r="J254" s="1" t="str">
        <f t="shared" si="14"/>
        <v>NGR bulk stream sediment</v>
      </c>
      <c r="K254" s="1" t="str">
        <f t="shared" si="15"/>
        <v>&lt;177 micron (NGR)</v>
      </c>
      <c r="L254">
        <v>15</v>
      </c>
      <c r="M254" t="s">
        <v>45</v>
      </c>
      <c r="N254">
        <v>253</v>
      </c>
      <c r="O254" t="s">
        <v>61</v>
      </c>
      <c r="P254" t="s">
        <v>47</v>
      </c>
      <c r="Q254" t="s">
        <v>481</v>
      </c>
      <c r="R254" t="s">
        <v>129</v>
      </c>
      <c r="S254" t="s">
        <v>438</v>
      </c>
      <c r="T254" t="s">
        <v>58</v>
      </c>
      <c r="U254" t="s">
        <v>306</v>
      </c>
      <c r="V254" t="s">
        <v>78</v>
      </c>
      <c r="W254" t="s">
        <v>60</v>
      </c>
      <c r="X254" t="s">
        <v>330</v>
      </c>
      <c r="Y254" t="s">
        <v>457</v>
      </c>
      <c r="Z254" t="s">
        <v>56</v>
      </c>
      <c r="AA254" t="s">
        <v>46</v>
      </c>
      <c r="AB254" t="s">
        <v>161</v>
      </c>
      <c r="AC254" t="s">
        <v>127</v>
      </c>
      <c r="AD254" t="s">
        <v>559</v>
      </c>
      <c r="AE254" t="s">
        <v>56</v>
      </c>
      <c r="AF254" t="s">
        <v>374</v>
      </c>
      <c r="AG254" t="s">
        <v>58</v>
      </c>
      <c r="AH254" t="s">
        <v>79</v>
      </c>
      <c r="AI254" t="s">
        <v>149</v>
      </c>
      <c r="AJ254" t="s">
        <v>50</v>
      </c>
      <c r="AK254" t="s">
        <v>209</v>
      </c>
      <c r="AL254" t="s">
        <v>47</v>
      </c>
      <c r="AM254" t="s">
        <v>47</v>
      </c>
      <c r="AN254" t="s">
        <v>533</v>
      </c>
      <c r="AO254" t="s">
        <v>49</v>
      </c>
    </row>
    <row r="255" spans="1:41" hidden="1" x14ac:dyDescent="0.25">
      <c r="A255" t="s">
        <v>1511</v>
      </c>
      <c r="B255" t="s">
        <v>1512</v>
      </c>
      <c r="C255" s="1" t="str">
        <f t="shared" si="12"/>
        <v>21:1061</v>
      </c>
      <c r="D255" s="1" t="str">
        <f t="shared" si="13"/>
        <v>21:0106</v>
      </c>
      <c r="E255" t="s">
        <v>1513</v>
      </c>
      <c r="F255" t="s">
        <v>1514</v>
      </c>
      <c r="H255">
        <v>49.953975999999997</v>
      </c>
      <c r="I255">
        <v>-118.120245</v>
      </c>
      <c r="J255" s="1" t="str">
        <f t="shared" si="14"/>
        <v>NGR bulk stream sediment</v>
      </c>
      <c r="K255" s="1" t="str">
        <f t="shared" si="15"/>
        <v>&lt;177 micron (NGR)</v>
      </c>
      <c r="L255">
        <v>15</v>
      </c>
      <c r="M255" t="s">
        <v>71</v>
      </c>
      <c r="N255">
        <v>254</v>
      </c>
      <c r="O255" t="s">
        <v>185</v>
      </c>
      <c r="P255" t="s">
        <v>137</v>
      </c>
      <c r="Q255" t="s">
        <v>313</v>
      </c>
      <c r="R255" t="s">
        <v>108</v>
      </c>
      <c r="S255" t="s">
        <v>590</v>
      </c>
      <c r="T255" t="s">
        <v>85</v>
      </c>
      <c r="U255" t="s">
        <v>165</v>
      </c>
      <c r="V255" t="s">
        <v>161</v>
      </c>
      <c r="W255" t="s">
        <v>103</v>
      </c>
      <c r="X255" t="s">
        <v>73</v>
      </c>
      <c r="Y255" t="s">
        <v>538</v>
      </c>
      <c r="Z255" t="s">
        <v>56</v>
      </c>
      <c r="AA255" t="s">
        <v>46</v>
      </c>
      <c r="AB255" t="s">
        <v>105</v>
      </c>
      <c r="AC255" t="s">
        <v>58</v>
      </c>
      <c r="AD255" t="s">
        <v>358</v>
      </c>
      <c r="AE255" t="s">
        <v>198</v>
      </c>
      <c r="AF255" t="s">
        <v>55</v>
      </c>
      <c r="AG255" t="s">
        <v>371</v>
      </c>
      <c r="AH255" t="s">
        <v>47</v>
      </c>
      <c r="AI255" t="s">
        <v>46</v>
      </c>
      <c r="AJ255" t="s">
        <v>85</v>
      </c>
      <c r="AK255" t="s">
        <v>1515</v>
      </c>
      <c r="AL255" t="s">
        <v>47</v>
      </c>
      <c r="AM255" t="s">
        <v>47</v>
      </c>
      <c r="AN255" t="s">
        <v>65</v>
      </c>
      <c r="AO255" t="s">
        <v>58</v>
      </c>
    </row>
    <row r="256" spans="1:41" hidden="1" x14ac:dyDescent="0.25">
      <c r="A256" t="s">
        <v>1516</v>
      </c>
      <c r="B256" t="s">
        <v>1517</v>
      </c>
      <c r="C256" s="1" t="str">
        <f t="shared" si="12"/>
        <v>21:1061</v>
      </c>
      <c r="D256" s="1" t="str">
        <f t="shared" si="13"/>
        <v>21:0106</v>
      </c>
      <c r="E256" t="s">
        <v>1518</v>
      </c>
      <c r="F256" t="s">
        <v>1519</v>
      </c>
      <c r="H256">
        <v>49.939013500000001</v>
      </c>
      <c r="I256">
        <v>-118.12078959999999</v>
      </c>
      <c r="J256" s="1" t="str">
        <f t="shared" si="14"/>
        <v>NGR bulk stream sediment</v>
      </c>
      <c r="K256" s="1" t="str">
        <f t="shared" si="15"/>
        <v>&lt;177 micron (NGR)</v>
      </c>
      <c r="L256">
        <v>15</v>
      </c>
      <c r="M256" t="s">
        <v>95</v>
      </c>
      <c r="N256">
        <v>255</v>
      </c>
      <c r="O256" t="s">
        <v>174</v>
      </c>
      <c r="P256" t="s">
        <v>47</v>
      </c>
      <c r="Q256" t="s">
        <v>234</v>
      </c>
      <c r="R256" t="s">
        <v>139</v>
      </c>
      <c r="S256" t="s">
        <v>425</v>
      </c>
      <c r="T256" t="s">
        <v>73</v>
      </c>
      <c r="U256" t="s">
        <v>225</v>
      </c>
      <c r="V256" t="s">
        <v>174</v>
      </c>
      <c r="W256" t="s">
        <v>47</v>
      </c>
      <c r="X256" t="s">
        <v>73</v>
      </c>
      <c r="Y256" t="s">
        <v>226</v>
      </c>
      <c r="Z256" t="s">
        <v>56</v>
      </c>
      <c r="AA256" t="s">
        <v>46</v>
      </c>
      <c r="AB256" t="s">
        <v>161</v>
      </c>
      <c r="AC256" t="s">
        <v>58</v>
      </c>
      <c r="AD256" t="s">
        <v>140</v>
      </c>
      <c r="AE256" t="s">
        <v>380</v>
      </c>
      <c r="AF256" t="s">
        <v>406</v>
      </c>
      <c r="AG256" t="s">
        <v>1059</v>
      </c>
      <c r="AH256" t="s">
        <v>437</v>
      </c>
      <c r="AI256" t="s">
        <v>185</v>
      </c>
      <c r="AJ256" t="s">
        <v>1205</v>
      </c>
      <c r="AK256" t="s">
        <v>591</v>
      </c>
      <c r="AL256" t="s">
        <v>47</v>
      </c>
      <c r="AM256" t="s">
        <v>47</v>
      </c>
      <c r="AN256" t="s">
        <v>48</v>
      </c>
      <c r="AO256" t="s">
        <v>175</v>
      </c>
    </row>
    <row r="257" spans="1:41" hidden="1" x14ac:dyDescent="0.25">
      <c r="A257" t="s">
        <v>1520</v>
      </c>
      <c r="B257" t="s">
        <v>1521</v>
      </c>
      <c r="C257" s="1" t="str">
        <f t="shared" si="12"/>
        <v>21:1061</v>
      </c>
      <c r="D257" s="1" t="str">
        <f t="shared" si="13"/>
        <v>21:0106</v>
      </c>
      <c r="E257" t="s">
        <v>1522</v>
      </c>
      <c r="F257" t="s">
        <v>1523</v>
      </c>
      <c r="H257">
        <v>49.9074539</v>
      </c>
      <c r="I257">
        <v>-118.0779553</v>
      </c>
      <c r="J257" s="1" t="str">
        <f t="shared" si="14"/>
        <v>NGR bulk stream sediment</v>
      </c>
      <c r="K257" s="1" t="str">
        <f t="shared" si="15"/>
        <v>&lt;177 micron (NGR)</v>
      </c>
      <c r="L257">
        <v>15</v>
      </c>
      <c r="M257" t="s">
        <v>117</v>
      </c>
      <c r="N257">
        <v>256</v>
      </c>
      <c r="O257" t="s">
        <v>62</v>
      </c>
      <c r="P257" t="s">
        <v>47</v>
      </c>
      <c r="Q257" t="s">
        <v>424</v>
      </c>
      <c r="R257" t="s">
        <v>46</v>
      </c>
      <c r="S257" t="s">
        <v>237</v>
      </c>
      <c r="T257" t="s">
        <v>73</v>
      </c>
      <c r="U257" t="s">
        <v>104</v>
      </c>
      <c r="V257" t="s">
        <v>54</v>
      </c>
      <c r="W257" t="s">
        <v>455</v>
      </c>
      <c r="X257" t="s">
        <v>108</v>
      </c>
      <c r="Y257" t="s">
        <v>184</v>
      </c>
      <c r="Z257" t="s">
        <v>56</v>
      </c>
      <c r="AA257" t="s">
        <v>46</v>
      </c>
      <c r="AB257" t="s">
        <v>173</v>
      </c>
      <c r="AC257" t="s">
        <v>58</v>
      </c>
      <c r="AD257" t="s">
        <v>343</v>
      </c>
      <c r="AE257" t="s">
        <v>380</v>
      </c>
      <c r="AF257" t="s">
        <v>182</v>
      </c>
      <c r="AG257" t="s">
        <v>609</v>
      </c>
      <c r="AH257" t="s">
        <v>60</v>
      </c>
      <c r="AI257" t="s">
        <v>87</v>
      </c>
      <c r="AJ257" t="s">
        <v>983</v>
      </c>
      <c r="AK257" t="s">
        <v>392</v>
      </c>
      <c r="AL257" t="s">
        <v>47</v>
      </c>
      <c r="AM257" t="s">
        <v>47</v>
      </c>
      <c r="AN257" t="s">
        <v>668</v>
      </c>
      <c r="AO257" t="s">
        <v>269</v>
      </c>
    </row>
    <row r="258" spans="1:41" hidden="1" x14ac:dyDescent="0.25">
      <c r="A258" t="s">
        <v>1524</v>
      </c>
      <c r="B258" t="s">
        <v>1525</v>
      </c>
      <c r="C258" s="1" t="str">
        <f t="shared" ref="C258:C321" si="16">HYPERLINK("http://geochem.nrcan.gc.ca/cdogs/content/bdl/bdl211061_e.htm", "21:1061")</f>
        <v>21:1061</v>
      </c>
      <c r="D258" s="1" t="str">
        <f t="shared" ref="D258:D321" si="17">HYPERLINK("http://geochem.nrcan.gc.ca/cdogs/content/svy/svy210106_e.htm", "21:0106")</f>
        <v>21:0106</v>
      </c>
      <c r="E258" t="s">
        <v>1526</v>
      </c>
      <c r="F258" t="s">
        <v>1527</v>
      </c>
      <c r="H258">
        <v>49.934474199999997</v>
      </c>
      <c r="I258">
        <v>-118.0979281</v>
      </c>
      <c r="J258" s="1" t="str">
        <f t="shared" ref="J258:J321" si="18">HYPERLINK("http://geochem.nrcan.gc.ca/cdogs/content/kwd/kwd020030_e.htm", "NGR bulk stream sediment")</f>
        <v>NGR bulk stream sediment</v>
      </c>
      <c r="K258" s="1" t="str">
        <f t="shared" ref="K258:K321" si="19">HYPERLINK("http://geochem.nrcan.gc.ca/cdogs/content/kwd/kwd080006_e.htm", "&lt;177 micron (NGR)")</f>
        <v>&lt;177 micron (NGR)</v>
      </c>
      <c r="L258">
        <v>15</v>
      </c>
      <c r="M258" t="s">
        <v>136</v>
      </c>
      <c r="N258">
        <v>257</v>
      </c>
      <c r="O258" t="s">
        <v>235</v>
      </c>
      <c r="P258" t="s">
        <v>55</v>
      </c>
      <c r="Q258" t="s">
        <v>862</v>
      </c>
      <c r="R258" t="s">
        <v>145</v>
      </c>
      <c r="S258" t="s">
        <v>438</v>
      </c>
      <c r="T258" t="s">
        <v>73</v>
      </c>
      <c r="U258" t="s">
        <v>80</v>
      </c>
      <c r="V258" t="s">
        <v>139</v>
      </c>
      <c r="W258" t="s">
        <v>60</v>
      </c>
      <c r="X258" t="s">
        <v>52</v>
      </c>
      <c r="Y258" t="s">
        <v>146</v>
      </c>
      <c r="Z258" t="s">
        <v>56</v>
      </c>
      <c r="AA258" t="s">
        <v>46</v>
      </c>
      <c r="AB258" t="s">
        <v>110</v>
      </c>
      <c r="AC258" t="s">
        <v>127</v>
      </c>
      <c r="AD258" t="s">
        <v>241</v>
      </c>
      <c r="AE258" t="s">
        <v>53</v>
      </c>
      <c r="AF258" t="s">
        <v>73</v>
      </c>
      <c r="AG258" t="s">
        <v>791</v>
      </c>
      <c r="AH258" t="s">
        <v>122</v>
      </c>
      <c r="AI258" t="s">
        <v>87</v>
      </c>
      <c r="AJ258" t="s">
        <v>66</v>
      </c>
      <c r="AK258" t="s">
        <v>1528</v>
      </c>
      <c r="AL258" t="s">
        <v>47</v>
      </c>
      <c r="AM258" t="s">
        <v>47</v>
      </c>
      <c r="AN258" t="s">
        <v>196</v>
      </c>
      <c r="AO258" t="s">
        <v>137</v>
      </c>
    </row>
    <row r="259" spans="1:41" hidden="1" x14ac:dyDescent="0.25">
      <c r="A259" t="s">
        <v>1529</v>
      </c>
      <c r="B259" t="s">
        <v>1530</v>
      </c>
      <c r="C259" s="1" t="str">
        <f t="shared" si="16"/>
        <v>21:1061</v>
      </c>
      <c r="D259" s="1" t="str">
        <f t="shared" si="17"/>
        <v>21:0106</v>
      </c>
      <c r="E259" t="s">
        <v>1531</v>
      </c>
      <c r="F259" t="s">
        <v>1532</v>
      </c>
      <c r="H259">
        <v>49.991857500000002</v>
      </c>
      <c r="I259">
        <v>-118.08242439999999</v>
      </c>
      <c r="J259" s="1" t="str">
        <f t="shared" si="18"/>
        <v>NGR bulk stream sediment</v>
      </c>
      <c r="K259" s="1" t="str">
        <f t="shared" si="19"/>
        <v>&lt;177 micron (NGR)</v>
      </c>
      <c r="L259">
        <v>15</v>
      </c>
      <c r="M259" t="s">
        <v>157</v>
      </c>
      <c r="N259">
        <v>258</v>
      </c>
      <c r="O259" t="s">
        <v>57</v>
      </c>
      <c r="P259" t="s">
        <v>47</v>
      </c>
      <c r="Q259" t="s">
        <v>481</v>
      </c>
      <c r="R259" t="s">
        <v>164</v>
      </c>
      <c r="S259" t="s">
        <v>589</v>
      </c>
      <c r="T259" t="s">
        <v>73</v>
      </c>
      <c r="U259" t="s">
        <v>225</v>
      </c>
      <c r="V259" t="s">
        <v>87</v>
      </c>
      <c r="W259" t="s">
        <v>63</v>
      </c>
      <c r="X259" t="s">
        <v>55</v>
      </c>
      <c r="Y259" t="s">
        <v>77</v>
      </c>
      <c r="Z259" t="s">
        <v>56</v>
      </c>
      <c r="AA259" t="s">
        <v>46</v>
      </c>
      <c r="AB259" t="s">
        <v>78</v>
      </c>
      <c r="AC259" t="s">
        <v>58</v>
      </c>
      <c r="AD259" t="s">
        <v>343</v>
      </c>
      <c r="AE259" t="s">
        <v>56</v>
      </c>
      <c r="AF259" t="s">
        <v>591</v>
      </c>
      <c r="AG259" t="s">
        <v>58</v>
      </c>
      <c r="AH259" t="s">
        <v>206</v>
      </c>
      <c r="AI259" t="s">
        <v>149</v>
      </c>
      <c r="AJ259" t="s">
        <v>76</v>
      </c>
      <c r="AK259" t="s">
        <v>129</v>
      </c>
      <c r="AL259" t="s">
        <v>47</v>
      </c>
      <c r="AM259" t="s">
        <v>47</v>
      </c>
      <c r="AN259" t="s">
        <v>275</v>
      </c>
      <c r="AO259" t="s">
        <v>269</v>
      </c>
    </row>
    <row r="260" spans="1:41" hidden="1" x14ac:dyDescent="0.25">
      <c r="A260" t="s">
        <v>1533</v>
      </c>
      <c r="B260" t="s">
        <v>1534</v>
      </c>
      <c r="C260" s="1" t="str">
        <f t="shared" si="16"/>
        <v>21:1061</v>
      </c>
      <c r="D260" s="1" t="str">
        <f t="shared" si="17"/>
        <v>21:0106</v>
      </c>
      <c r="E260" t="s">
        <v>1535</v>
      </c>
      <c r="F260" t="s">
        <v>1536</v>
      </c>
      <c r="H260">
        <v>49.965539800000002</v>
      </c>
      <c r="I260">
        <v>-118.01481920000001</v>
      </c>
      <c r="J260" s="1" t="str">
        <f t="shared" si="18"/>
        <v>NGR bulk stream sediment</v>
      </c>
      <c r="K260" s="1" t="str">
        <f t="shared" si="19"/>
        <v>&lt;177 micron (NGR)</v>
      </c>
      <c r="L260">
        <v>15</v>
      </c>
      <c r="M260" t="s">
        <v>170</v>
      </c>
      <c r="N260">
        <v>259</v>
      </c>
      <c r="O260" t="s">
        <v>62</v>
      </c>
      <c r="P260" t="s">
        <v>47</v>
      </c>
      <c r="Q260" t="s">
        <v>234</v>
      </c>
      <c r="R260" t="s">
        <v>47</v>
      </c>
      <c r="S260" t="s">
        <v>284</v>
      </c>
      <c r="T260" t="s">
        <v>66</v>
      </c>
      <c r="U260" t="s">
        <v>463</v>
      </c>
      <c r="V260" t="s">
        <v>64</v>
      </c>
      <c r="W260" t="s">
        <v>58</v>
      </c>
      <c r="X260" t="s">
        <v>217</v>
      </c>
      <c r="Y260" t="s">
        <v>1537</v>
      </c>
      <c r="Z260" t="s">
        <v>56</v>
      </c>
      <c r="AA260" t="s">
        <v>46</v>
      </c>
      <c r="AB260" t="s">
        <v>139</v>
      </c>
      <c r="AC260" t="s">
        <v>225</v>
      </c>
      <c r="AD260" t="s">
        <v>183</v>
      </c>
      <c r="AE260" t="s">
        <v>380</v>
      </c>
      <c r="AF260" t="s">
        <v>127</v>
      </c>
      <c r="AG260" t="s">
        <v>1538</v>
      </c>
      <c r="AH260" t="s">
        <v>406</v>
      </c>
      <c r="AI260" t="s">
        <v>125</v>
      </c>
      <c r="AJ260" t="s">
        <v>1539</v>
      </c>
      <c r="AK260" t="s">
        <v>209</v>
      </c>
      <c r="AL260" t="s">
        <v>47</v>
      </c>
      <c r="AM260" t="s">
        <v>103</v>
      </c>
      <c r="AN260" t="s">
        <v>159</v>
      </c>
      <c r="AO260" t="s">
        <v>98</v>
      </c>
    </row>
    <row r="261" spans="1:41" hidden="1" x14ac:dyDescent="0.25">
      <c r="A261" t="s">
        <v>1540</v>
      </c>
      <c r="B261" t="s">
        <v>1541</v>
      </c>
      <c r="C261" s="1" t="str">
        <f t="shared" si="16"/>
        <v>21:1061</v>
      </c>
      <c r="D261" s="1" t="str">
        <f t="shared" si="17"/>
        <v>21:0106</v>
      </c>
      <c r="E261" t="s">
        <v>1542</v>
      </c>
      <c r="F261" t="s">
        <v>1543</v>
      </c>
      <c r="H261">
        <v>49.491588499999999</v>
      </c>
      <c r="I261">
        <v>-119.76865119999999</v>
      </c>
      <c r="J261" s="1" t="str">
        <f t="shared" si="18"/>
        <v>NGR bulk stream sediment</v>
      </c>
      <c r="K261" s="1" t="str">
        <f t="shared" si="19"/>
        <v>&lt;177 micron (NGR)</v>
      </c>
      <c r="L261">
        <v>16</v>
      </c>
      <c r="M261" t="s">
        <v>45</v>
      </c>
      <c r="N261">
        <v>260</v>
      </c>
      <c r="O261" t="s">
        <v>78</v>
      </c>
      <c r="P261" t="s">
        <v>103</v>
      </c>
      <c r="Q261" t="s">
        <v>234</v>
      </c>
      <c r="R261" t="s">
        <v>108</v>
      </c>
      <c r="S261" t="s">
        <v>418</v>
      </c>
      <c r="T261" t="s">
        <v>85</v>
      </c>
      <c r="U261" t="s">
        <v>99</v>
      </c>
      <c r="V261" t="s">
        <v>130</v>
      </c>
      <c r="W261" t="s">
        <v>271</v>
      </c>
      <c r="X261" t="s">
        <v>76</v>
      </c>
      <c r="Y261" t="s">
        <v>162</v>
      </c>
      <c r="Z261" t="s">
        <v>56</v>
      </c>
      <c r="AA261" t="s">
        <v>46</v>
      </c>
      <c r="AB261" t="s">
        <v>173</v>
      </c>
      <c r="AC261" t="s">
        <v>58</v>
      </c>
      <c r="AD261" t="s">
        <v>320</v>
      </c>
      <c r="AE261" t="s">
        <v>53</v>
      </c>
      <c r="AF261" t="s">
        <v>85</v>
      </c>
      <c r="AG261" t="s">
        <v>274</v>
      </c>
      <c r="AH261" t="s">
        <v>185</v>
      </c>
      <c r="AI261" t="s">
        <v>198</v>
      </c>
      <c r="AJ261" t="s">
        <v>108</v>
      </c>
      <c r="AK261" t="s">
        <v>412</v>
      </c>
      <c r="AL261" t="s">
        <v>47</v>
      </c>
      <c r="AM261" t="s">
        <v>47</v>
      </c>
      <c r="AN261" t="s">
        <v>215</v>
      </c>
      <c r="AO261" t="s">
        <v>267</v>
      </c>
    </row>
    <row r="262" spans="1:41" hidden="1" x14ac:dyDescent="0.25">
      <c r="A262" t="s">
        <v>1544</v>
      </c>
      <c r="B262" t="s">
        <v>1545</v>
      </c>
      <c r="C262" s="1" t="str">
        <f t="shared" si="16"/>
        <v>21:1061</v>
      </c>
      <c r="D262" s="1" t="str">
        <f t="shared" si="17"/>
        <v>21:0106</v>
      </c>
      <c r="E262" t="s">
        <v>1546</v>
      </c>
      <c r="F262" t="s">
        <v>1547</v>
      </c>
      <c r="H262">
        <v>49.494171799999997</v>
      </c>
      <c r="I262">
        <v>-119.7764907</v>
      </c>
      <c r="J262" s="1" t="str">
        <f t="shared" si="18"/>
        <v>NGR bulk stream sediment</v>
      </c>
      <c r="K262" s="1" t="str">
        <f t="shared" si="19"/>
        <v>&lt;177 micron (NGR)</v>
      </c>
      <c r="L262">
        <v>16</v>
      </c>
      <c r="M262" t="s">
        <v>71</v>
      </c>
      <c r="N262">
        <v>261</v>
      </c>
      <c r="O262" t="s">
        <v>125</v>
      </c>
      <c r="P262" t="s">
        <v>47</v>
      </c>
      <c r="Q262" t="s">
        <v>234</v>
      </c>
      <c r="R262" t="s">
        <v>145</v>
      </c>
      <c r="S262" t="s">
        <v>358</v>
      </c>
      <c r="T262" t="s">
        <v>330</v>
      </c>
      <c r="U262" t="s">
        <v>49</v>
      </c>
      <c r="V262" t="s">
        <v>78</v>
      </c>
      <c r="W262" t="s">
        <v>271</v>
      </c>
      <c r="X262" t="s">
        <v>76</v>
      </c>
      <c r="Y262" t="s">
        <v>131</v>
      </c>
      <c r="Z262" t="s">
        <v>56</v>
      </c>
      <c r="AA262" t="s">
        <v>47</v>
      </c>
      <c r="AB262" t="s">
        <v>161</v>
      </c>
      <c r="AC262" t="s">
        <v>58</v>
      </c>
      <c r="AD262" t="s">
        <v>457</v>
      </c>
      <c r="AE262" t="s">
        <v>53</v>
      </c>
      <c r="AF262" t="s">
        <v>85</v>
      </c>
      <c r="AG262" t="s">
        <v>182</v>
      </c>
      <c r="AH262" t="s">
        <v>87</v>
      </c>
      <c r="AI262" t="s">
        <v>198</v>
      </c>
      <c r="AJ262" t="s">
        <v>58</v>
      </c>
      <c r="AK262" t="s">
        <v>128</v>
      </c>
      <c r="AL262" t="s">
        <v>47</v>
      </c>
      <c r="AM262" t="s">
        <v>47</v>
      </c>
      <c r="AN262" t="s">
        <v>364</v>
      </c>
      <c r="AO262" t="s">
        <v>225</v>
      </c>
    </row>
    <row r="263" spans="1:41" hidden="1" x14ac:dyDescent="0.25">
      <c r="A263" t="s">
        <v>1548</v>
      </c>
      <c r="B263" t="s">
        <v>1549</v>
      </c>
      <c r="C263" s="1" t="str">
        <f t="shared" si="16"/>
        <v>21:1061</v>
      </c>
      <c r="D263" s="1" t="str">
        <f t="shared" si="17"/>
        <v>21:0106</v>
      </c>
      <c r="E263" t="s">
        <v>1550</v>
      </c>
      <c r="F263" t="s">
        <v>1551</v>
      </c>
      <c r="H263">
        <v>49.5083567</v>
      </c>
      <c r="I263">
        <v>-119.8415135</v>
      </c>
      <c r="J263" s="1" t="str">
        <f t="shared" si="18"/>
        <v>NGR bulk stream sediment</v>
      </c>
      <c r="K263" s="1" t="str">
        <f t="shared" si="19"/>
        <v>&lt;177 micron (NGR)</v>
      </c>
      <c r="L263">
        <v>16</v>
      </c>
      <c r="M263" t="s">
        <v>95</v>
      </c>
      <c r="N263">
        <v>262</v>
      </c>
      <c r="O263" t="s">
        <v>47</v>
      </c>
      <c r="P263" t="s">
        <v>47</v>
      </c>
      <c r="Q263" t="s">
        <v>602</v>
      </c>
      <c r="R263" t="s">
        <v>198</v>
      </c>
      <c r="S263" t="s">
        <v>146</v>
      </c>
      <c r="T263" t="s">
        <v>137</v>
      </c>
      <c r="U263" t="s">
        <v>90</v>
      </c>
      <c r="V263" t="s">
        <v>161</v>
      </c>
      <c r="W263" t="s">
        <v>164</v>
      </c>
      <c r="X263" t="s">
        <v>137</v>
      </c>
      <c r="Y263" t="s">
        <v>507</v>
      </c>
      <c r="Z263" t="s">
        <v>56</v>
      </c>
      <c r="AA263" t="s">
        <v>46</v>
      </c>
      <c r="AB263" t="s">
        <v>164</v>
      </c>
      <c r="AC263" t="s">
        <v>58</v>
      </c>
      <c r="AD263" t="s">
        <v>438</v>
      </c>
      <c r="AE263" t="s">
        <v>62</v>
      </c>
      <c r="AF263" t="s">
        <v>96</v>
      </c>
      <c r="AG263" t="s">
        <v>307</v>
      </c>
      <c r="AH263" t="s">
        <v>81</v>
      </c>
      <c r="AI263" t="s">
        <v>198</v>
      </c>
      <c r="AJ263" t="s">
        <v>690</v>
      </c>
      <c r="AK263" t="s">
        <v>392</v>
      </c>
      <c r="AL263" t="s">
        <v>47</v>
      </c>
      <c r="AM263" t="s">
        <v>47</v>
      </c>
      <c r="AN263" t="s">
        <v>215</v>
      </c>
      <c r="AO263" t="s">
        <v>141</v>
      </c>
    </row>
    <row r="264" spans="1:41" hidden="1" x14ac:dyDescent="0.25">
      <c r="A264" t="s">
        <v>1552</v>
      </c>
      <c r="B264" t="s">
        <v>1553</v>
      </c>
      <c r="C264" s="1" t="str">
        <f t="shared" si="16"/>
        <v>21:1061</v>
      </c>
      <c r="D264" s="1" t="str">
        <f t="shared" si="17"/>
        <v>21:0106</v>
      </c>
      <c r="E264" t="s">
        <v>1554</v>
      </c>
      <c r="F264" t="s">
        <v>1555</v>
      </c>
      <c r="H264">
        <v>49.507798600000001</v>
      </c>
      <c r="I264">
        <v>-119.80721610000001</v>
      </c>
      <c r="J264" s="1" t="str">
        <f t="shared" si="18"/>
        <v>NGR bulk stream sediment</v>
      </c>
      <c r="K264" s="1" t="str">
        <f t="shared" si="19"/>
        <v>&lt;177 micron (NGR)</v>
      </c>
      <c r="L264">
        <v>16</v>
      </c>
      <c r="M264" t="s">
        <v>280</v>
      </c>
      <c r="N264">
        <v>263</v>
      </c>
      <c r="O264" t="s">
        <v>105</v>
      </c>
      <c r="P264" t="s">
        <v>122</v>
      </c>
      <c r="Q264" t="s">
        <v>481</v>
      </c>
      <c r="R264" t="s">
        <v>87</v>
      </c>
      <c r="S264" t="s">
        <v>331</v>
      </c>
      <c r="T264" t="s">
        <v>55</v>
      </c>
      <c r="U264" t="s">
        <v>131</v>
      </c>
      <c r="V264" t="s">
        <v>173</v>
      </c>
      <c r="W264" t="s">
        <v>365</v>
      </c>
      <c r="X264" t="s">
        <v>76</v>
      </c>
      <c r="Y264" t="s">
        <v>328</v>
      </c>
      <c r="Z264" t="s">
        <v>56</v>
      </c>
      <c r="AA264" t="s">
        <v>46</v>
      </c>
      <c r="AB264" t="s">
        <v>122</v>
      </c>
      <c r="AC264" t="s">
        <v>76</v>
      </c>
      <c r="AD264" t="s">
        <v>559</v>
      </c>
      <c r="AE264" t="s">
        <v>62</v>
      </c>
      <c r="AF264" t="s">
        <v>55</v>
      </c>
      <c r="AG264" t="s">
        <v>330</v>
      </c>
      <c r="AH264" t="s">
        <v>125</v>
      </c>
      <c r="AI264" t="s">
        <v>54</v>
      </c>
      <c r="AJ264" t="s">
        <v>66</v>
      </c>
      <c r="AK264" t="s">
        <v>143</v>
      </c>
      <c r="AL264" t="s">
        <v>47</v>
      </c>
      <c r="AM264" t="s">
        <v>47</v>
      </c>
      <c r="AN264" t="s">
        <v>765</v>
      </c>
      <c r="AO264" t="s">
        <v>104</v>
      </c>
    </row>
    <row r="265" spans="1:41" hidden="1" x14ac:dyDescent="0.25">
      <c r="A265" t="s">
        <v>1556</v>
      </c>
      <c r="B265" t="s">
        <v>1557</v>
      </c>
      <c r="C265" s="1" t="str">
        <f t="shared" si="16"/>
        <v>21:1061</v>
      </c>
      <c r="D265" s="1" t="str">
        <f t="shared" si="17"/>
        <v>21:0106</v>
      </c>
      <c r="E265" t="s">
        <v>1554</v>
      </c>
      <c r="F265" t="s">
        <v>1558</v>
      </c>
      <c r="H265">
        <v>49.507798600000001</v>
      </c>
      <c r="I265">
        <v>-119.80721610000001</v>
      </c>
      <c r="J265" s="1" t="str">
        <f t="shared" si="18"/>
        <v>NGR bulk stream sediment</v>
      </c>
      <c r="K265" s="1" t="str">
        <f t="shared" si="19"/>
        <v>&lt;177 micron (NGR)</v>
      </c>
      <c r="L265">
        <v>16</v>
      </c>
      <c r="M265" t="s">
        <v>288</v>
      </c>
      <c r="N265">
        <v>264</v>
      </c>
      <c r="O265" t="s">
        <v>47</v>
      </c>
      <c r="P265" t="s">
        <v>47</v>
      </c>
      <c r="Q265" t="s">
        <v>234</v>
      </c>
      <c r="R265" t="s">
        <v>87</v>
      </c>
      <c r="S265" t="s">
        <v>184</v>
      </c>
      <c r="T265" t="s">
        <v>76</v>
      </c>
      <c r="U265" t="s">
        <v>258</v>
      </c>
      <c r="V265" t="s">
        <v>139</v>
      </c>
      <c r="W265" t="s">
        <v>55</v>
      </c>
      <c r="X265" t="s">
        <v>209</v>
      </c>
      <c r="Y265" t="s">
        <v>538</v>
      </c>
      <c r="Z265" t="s">
        <v>56</v>
      </c>
      <c r="AA265" t="s">
        <v>46</v>
      </c>
      <c r="AB265" t="s">
        <v>78</v>
      </c>
      <c r="AC265" t="s">
        <v>127</v>
      </c>
      <c r="AD265" t="s">
        <v>329</v>
      </c>
      <c r="AE265" t="s">
        <v>62</v>
      </c>
      <c r="AF265" t="s">
        <v>55</v>
      </c>
      <c r="AG265" t="s">
        <v>58</v>
      </c>
      <c r="AH265" t="s">
        <v>139</v>
      </c>
      <c r="AI265" t="s">
        <v>149</v>
      </c>
      <c r="AJ265" t="s">
        <v>1559</v>
      </c>
      <c r="AK265" t="s">
        <v>259</v>
      </c>
      <c r="AL265" t="s">
        <v>47</v>
      </c>
      <c r="AM265" t="s">
        <v>47</v>
      </c>
      <c r="AN265" t="s">
        <v>684</v>
      </c>
      <c r="AO265" t="s">
        <v>82</v>
      </c>
    </row>
    <row r="266" spans="1:41" hidden="1" x14ac:dyDescent="0.25">
      <c r="A266" t="s">
        <v>1560</v>
      </c>
      <c r="B266" t="s">
        <v>1561</v>
      </c>
      <c r="C266" s="1" t="str">
        <f t="shared" si="16"/>
        <v>21:1061</v>
      </c>
      <c r="D266" s="1" t="str">
        <f t="shared" si="17"/>
        <v>21:0106</v>
      </c>
      <c r="E266" t="s">
        <v>1562</v>
      </c>
      <c r="F266" t="s">
        <v>1563</v>
      </c>
      <c r="H266">
        <v>49.419749099999997</v>
      </c>
      <c r="I266">
        <v>-119.8053311</v>
      </c>
      <c r="J266" s="1" t="str">
        <f t="shared" si="18"/>
        <v>NGR bulk stream sediment</v>
      </c>
      <c r="K266" s="1" t="str">
        <f t="shared" si="19"/>
        <v>&lt;177 micron (NGR)</v>
      </c>
      <c r="L266">
        <v>16</v>
      </c>
      <c r="M266" t="s">
        <v>117</v>
      </c>
      <c r="N266">
        <v>265</v>
      </c>
      <c r="O266" t="s">
        <v>224</v>
      </c>
      <c r="P266" t="s">
        <v>47</v>
      </c>
      <c r="Q266" t="s">
        <v>548</v>
      </c>
      <c r="R266" t="s">
        <v>76</v>
      </c>
      <c r="S266" t="s">
        <v>331</v>
      </c>
      <c r="T266" t="s">
        <v>267</v>
      </c>
      <c r="U266" t="s">
        <v>399</v>
      </c>
      <c r="V266" t="s">
        <v>271</v>
      </c>
      <c r="W266" t="s">
        <v>58</v>
      </c>
      <c r="X266" t="s">
        <v>217</v>
      </c>
      <c r="Y266" t="s">
        <v>344</v>
      </c>
      <c r="Z266" t="s">
        <v>56</v>
      </c>
      <c r="AA266" t="s">
        <v>46</v>
      </c>
      <c r="AB266" t="s">
        <v>63</v>
      </c>
      <c r="AC266" t="s">
        <v>50</v>
      </c>
      <c r="AD266" t="s">
        <v>331</v>
      </c>
      <c r="AE266" t="s">
        <v>174</v>
      </c>
      <c r="AF266" t="s">
        <v>50</v>
      </c>
      <c r="AG266" t="s">
        <v>58</v>
      </c>
      <c r="AH266" t="s">
        <v>47</v>
      </c>
      <c r="AI266" t="s">
        <v>87</v>
      </c>
      <c r="AJ266" t="s">
        <v>66</v>
      </c>
      <c r="AK266" t="s">
        <v>150</v>
      </c>
      <c r="AL266" t="s">
        <v>47</v>
      </c>
      <c r="AM266" t="s">
        <v>122</v>
      </c>
      <c r="AN266" t="s">
        <v>790</v>
      </c>
      <c r="AO266" t="s">
        <v>175</v>
      </c>
    </row>
    <row r="267" spans="1:41" hidden="1" x14ac:dyDescent="0.25">
      <c r="A267" t="s">
        <v>1564</v>
      </c>
      <c r="B267" t="s">
        <v>1565</v>
      </c>
      <c r="C267" s="1" t="str">
        <f t="shared" si="16"/>
        <v>21:1061</v>
      </c>
      <c r="D267" s="1" t="str">
        <f t="shared" si="17"/>
        <v>21:0106</v>
      </c>
      <c r="E267" t="s">
        <v>1566</v>
      </c>
      <c r="F267" t="s">
        <v>1567</v>
      </c>
      <c r="H267">
        <v>49.420159400000003</v>
      </c>
      <c r="I267">
        <v>-119.77221299999999</v>
      </c>
      <c r="J267" s="1" t="str">
        <f t="shared" si="18"/>
        <v>NGR bulk stream sediment</v>
      </c>
      <c r="K267" s="1" t="str">
        <f t="shared" si="19"/>
        <v>&lt;177 micron (NGR)</v>
      </c>
      <c r="L267">
        <v>16</v>
      </c>
      <c r="M267" t="s">
        <v>136</v>
      </c>
      <c r="N267">
        <v>266</v>
      </c>
      <c r="O267" t="s">
        <v>228</v>
      </c>
      <c r="P267" t="s">
        <v>51</v>
      </c>
      <c r="Q267" t="s">
        <v>1568</v>
      </c>
      <c r="R267" t="s">
        <v>96</v>
      </c>
      <c r="S267" t="s">
        <v>65</v>
      </c>
      <c r="T267" t="s">
        <v>55</v>
      </c>
      <c r="U267" t="s">
        <v>457</v>
      </c>
      <c r="V267" t="s">
        <v>437</v>
      </c>
      <c r="W267" t="s">
        <v>51</v>
      </c>
      <c r="X267" t="s">
        <v>330</v>
      </c>
      <c r="Y267" t="s">
        <v>431</v>
      </c>
      <c r="Z267" t="s">
        <v>56</v>
      </c>
      <c r="AA267" t="s">
        <v>46</v>
      </c>
      <c r="AB267" t="s">
        <v>206</v>
      </c>
      <c r="AC267" t="s">
        <v>76</v>
      </c>
      <c r="AD267" t="s">
        <v>438</v>
      </c>
      <c r="AE267" t="s">
        <v>53</v>
      </c>
      <c r="AF267" t="s">
        <v>58</v>
      </c>
      <c r="AG267" t="s">
        <v>1569</v>
      </c>
      <c r="AH267" t="s">
        <v>78</v>
      </c>
      <c r="AI267" t="s">
        <v>149</v>
      </c>
      <c r="AJ267" t="s">
        <v>175</v>
      </c>
      <c r="AK267" t="s">
        <v>412</v>
      </c>
      <c r="AL267" t="s">
        <v>47</v>
      </c>
      <c r="AM267" t="s">
        <v>47</v>
      </c>
      <c r="AN267" t="s">
        <v>668</v>
      </c>
      <c r="AO267" t="s">
        <v>82</v>
      </c>
    </row>
    <row r="268" spans="1:41" hidden="1" x14ac:dyDescent="0.25">
      <c r="A268" t="s">
        <v>1570</v>
      </c>
      <c r="B268" t="s">
        <v>1571</v>
      </c>
      <c r="C268" s="1" t="str">
        <f t="shared" si="16"/>
        <v>21:1061</v>
      </c>
      <c r="D268" s="1" t="str">
        <f t="shared" si="17"/>
        <v>21:0106</v>
      </c>
      <c r="E268" t="s">
        <v>1572</v>
      </c>
      <c r="F268" t="s">
        <v>1573</v>
      </c>
      <c r="H268">
        <v>49.303167299999998</v>
      </c>
      <c r="I268">
        <v>-119.7548494</v>
      </c>
      <c r="J268" s="1" t="str">
        <f t="shared" si="18"/>
        <v>NGR bulk stream sediment</v>
      </c>
      <c r="K268" s="1" t="str">
        <f t="shared" si="19"/>
        <v>&lt;177 micron (NGR)</v>
      </c>
      <c r="L268">
        <v>16</v>
      </c>
      <c r="M268" t="s">
        <v>157</v>
      </c>
      <c r="N268">
        <v>267</v>
      </c>
      <c r="O268" t="s">
        <v>72</v>
      </c>
      <c r="P268" t="s">
        <v>52</v>
      </c>
      <c r="Q268" t="s">
        <v>430</v>
      </c>
      <c r="R268" t="s">
        <v>267</v>
      </c>
      <c r="S268" t="s">
        <v>207</v>
      </c>
      <c r="T268" t="s">
        <v>55</v>
      </c>
      <c r="U268" t="s">
        <v>425</v>
      </c>
      <c r="V268" t="s">
        <v>271</v>
      </c>
      <c r="W268" t="s">
        <v>142</v>
      </c>
      <c r="X268" t="s">
        <v>73</v>
      </c>
      <c r="Y268" t="s">
        <v>438</v>
      </c>
      <c r="Z268" t="s">
        <v>56</v>
      </c>
      <c r="AA268" t="s">
        <v>46</v>
      </c>
      <c r="AB268" t="s">
        <v>125</v>
      </c>
      <c r="AC268" t="s">
        <v>66</v>
      </c>
      <c r="AD268" t="s">
        <v>226</v>
      </c>
      <c r="AE268" t="s">
        <v>84</v>
      </c>
      <c r="AF268" t="s">
        <v>85</v>
      </c>
      <c r="AG268" t="s">
        <v>997</v>
      </c>
      <c r="AH268" t="s">
        <v>161</v>
      </c>
      <c r="AI268" t="s">
        <v>149</v>
      </c>
      <c r="AJ268" t="s">
        <v>746</v>
      </c>
      <c r="AK268" t="s">
        <v>266</v>
      </c>
      <c r="AL268" t="s">
        <v>47</v>
      </c>
      <c r="AM268" t="s">
        <v>47</v>
      </c>
      <c r="AN268" t="s">
        <v>313</v>
      </c>
      <c r="AO268" t="s">
        <v>217</v>
      </c>
    </row>
    <row r="269" spans="1:41" hidden="1" x14ac:dyDescent="0.25">
      <c r="A269" t="s">
        <v>1574</v>
      </c>
      <c r="B269" t="s">
        <v>1575</v>
      </c>
      <c r="C269" s="1" t="str">
        <f t="shared" si="16"/>
        <v>21:1061</v>
      </c>
      <c r="D269" s="1" t="str">
        <f t="shared" si="17"/>
        <v>21:0106</v>
      </c>
      <c r="E269" t="s">
        <v>1576</v>
      </c>
      <c r="F269" t="s">
        <v>1577</v>
      </c>
      <c r="H269">
        <v>49.424118200000002</v>
      </c>
      <c r="I269">
        <v>-119.8514967</v>
      </c>
      <c r="J269" s="1" t="str">
        <f t="shared" si="18"/>
        <v>NGR bulk stream sediment</v>
      </c>
      <c r="K269" s="1" t="str">
        <f t="shared" si="19"/>
        <v>&lt;177 micron (NGR)</v>
      </c>
      <c r="L269">
        <v>16</v>
      </c>
      <c r="M269" t="s">
        <v>170</v>
      </c>
      <c r="N269">
        <v>268</v>
      </c>
      <c r="O269" t="s">
        <v>228</v>
      </c>
      <c r="P269" t="s">
        <v>122</v>
      </c>
      <c r="Q269" t="s">
        <v>1106</v>
      </c>
      <c r="R269" t="s">
        <v>228</v>
      </c>
      <c r="S269" t="s">
        <v>218</v>
      </c>
      <c r="T269" t="s">
        <v>85</v>
      </c>
      <c r="U269" t="s">
        <v>99</v>
      </c>
      <c r="V269" t="s">
        <v>257</v>
      </c>
      <c r="W269" t="s">
        <v>319</v>
      </c>
      <c r="X269" t="s">
        <v>209</v>
      </c>
      <c r="Y269" t="s">
        <v>165</v>
      </c>
      <c r="Z269" t="s">
        <v>56</v>
      </c>
      <c r="AA269" t="s">
        <v>47</v>
      </c>
      <c r="AB269" t="s">
        <v>63</v>
      </c>
      <c r="AC269" t="s">
        <v>58</v>
      </c>
      <c r="AD269" t="s">
        <v>100</v>
      </c>
      <c r="AE269" t="s">
        <v>198</v>
      </c>
      <c r="AF269" t="s">
        <v>76</v>
      </c>
      <c r="AG269" t="s">
        <v>1242</v>
      </c>
      <c r="AH269" t="s">
        <v>61</v>
      </c>
      <c r="AI269" t="s">
        <v>149</v>
      </c>
      <c r="AJ269" t="s">
        <v>85</v>
      </c>
      <c r="AK269" t="s">
        <v>591</v>
      </c>
      <c r="AL269" t="s">
        <v>47</v>
      </c>
      <c r="AM269" t="s">
        <v>122</v>
      </c>
      <c r="AN269" t="s">
        <v>1069</v>
      </c>
      <c r="AO269" t="s">
        <v>82</v>
      </c>
    </row>
    <row r="270" spans="1:41" hidden="1" x14ac:dyDescent="0.25">
      <c r="A270" t="s">
        <v>1578</v>
      </c>
      <c r="B270" t="s">
        <v>1579</v>
      </c>
      <c r="C270" s="1" t="str">
        <f t="shared" si="16"/>
        <v>21:1061</v>
      </c>
      <c r="D270" s="1" t="str">
        <f t="shared" si="17"/>
        <v>21:0106</v>
      </c>
      <c r="E270" t="s">
        <v>1580</v>
      </c>
      <c r="F270" t="s">
        <v>1581</v>
      </c>
      <c r="H270">
        <v>49.419823899999997</v>
      </c>
      <c r="I270">
        <v>-119.8505167</v>
      </c>
      <c r="J270" s="1" t="str">
        <f t="shared" si="18"/>
        <v>NGR bulk stream sediment</v>
      </c>
      <c r="K270" s="1" t="str">
        <f t="shared" si="19"/>
        <v>&lt;177 micron (NGR)</v>
      </c>
      <c r="L270">
        <v>16</v>
      </c>
      <c r="M270" t="s">
        <v>180</v>
      </c>
      <c r="N270">
        <v>269</v>
      </c>
      <c r="O270" t="s">
        <v>58</v>
      </c>
      <c r="P270" t="s">
        <v>52</v>
      </c>
      <c r="Q270" t="s">
        <v>548</v>
      </c>
      <c r="R270" t="s">
        <v>81</v>
      </c>
      <c r="S270" t="s">
        <v>120</v>
      </c>
      <c r="T270" t="s">
        <v>108</v>
      </c>
      <c r="U270" t="s">
        <v>187</v>
      </c>
      <c r="V270" t="s">
        <v>102</v>
      </c>
      <c r="W270" t="s">
        <v>148</v>
      </c>
      <c r="X270" t="s">
        <v>76</v>
      </c>
      <c r="Y270" t="s">
        <v>112</v>
      </c>
      <c r="Z270" t="s">
        <v>56</v>
      </c>
      <c r="AA270" t="s">
        <v>46</v>
      </c>
      <c r="AB270" t="s">
        <v>122</v>
      </c>
      <c r="AC270" t="s">
        <v>127</v>
      </c>
      <c r="AD270" t="s">
        <v>559</v>
      </c>
      <c r="AE270" t="s">
        <v>46</v>
      </c>
      <c r="AF270" t="s">
        <v>127</v>
      </c>
      <c r="AG270" t="s">
        <v>158</v>
      </c>
      <c r="AH270" t="s">
        <v>110</v>
      </c>
      <c r="AI270" t="s">
        <v>46</v>
      </c>
      <c r="AJ270" t="s">
        <v>55</v>
      </c>
      <c r="AK270" t="s">
        <v>73</v>
      </c>
      <c r="AL270" t="s">
        <v>47</v>
      </c>
      <c r="AM270" t="s">
        <v>122</v>
      </c>
      <c r="AN270" t="s">
        <v>322</v>
      </c>
      <c r="AO270" t="s">
        <v>141</v>
      </c>
    </row>
    <row r="271" spans="1:41" hidden="1" x14ac:dyDescent="0.25">
      <c r="A271" t="s">
        <v>1582</v>
      </c>
      <c r="B271" t="s">
        <v>1583</v>
      </c>
      <c r="C271" s="1" t="str">
        <f t="shared" si="16"/>
        <v>21:1061</v>
      </c>
      <c r="D271" s="1" t="str">
        <f t="shared" si="17"/>
        <v>21:0106</v>
      </c>
      <c r="E271" t="s">
        <v>1584</v>
      </c>
      <c r="F271" t="s">
        <v>1585</v>
      </c>
      <c r="H271">
        <v>49.446634299999999</v>
      </c>
      <c r="I271">
        <v>-119.8505131</v>
      </c>
      <c r="J271" s="1" t="str">
        <f t="shared" si="18"/>
        <v>NGR bulk stream sediment</v>
      </c>
      <c r="K271" s="1" t="str">
        <f t="shared" si="19"/>
        <v>&lt;177 micron (NGR)</v>
      </c>
      <c r="L271">
        <v>16</v>
      </c>
      <c r="M271" t="s">
        <v>195</v>
      </c>
      <c r="N271">
        <v>270</v>
      </c>
      <c r="O271" t="s">
        <v>455</v>
      </c>
      <c r="P271" t="s">
        <v>47</v>
      </c>
      <c r="Q271" t="s">
        <v>862</v>
      </c>
      <c r="R271" t="s">
        <v>455</v>
      </c>
      <c r="S271" t="s">
        <v>342</v>
      </c>
      <c r="T271" t="s">
        <v>76</v>
      </c>
      <c r="U271" t="s">
        <v>82</v>
      </c>
      <c r="V271" t="s">
        <v>139</v>
      </c>
      <c r="W271" t="s">
        <v>55</v>
      </c>
      <c r="X271" t="s">
        <v>98</v>
      </c>
      <c r="Y271" t="s">
        <v>243</v>
      </c>
      <c r="Z271" t="s">
        <v>56</v>
      </c>
      <c r="AA271" t="s">
        <v>47</v>
      </c>
      <c r="AB271" t="s">
        <v>122</v>
      </c>
      <c r="AC271" t="s">
        <v>58</v>
      </c>
      <c r="AD271" t="s">
        <v>342</v>
      </c>
      <c r="AE271" t="s">
        <v>198</v>
      </c>
      <c r="AF271" t="s">
        <v>50</v>
      </c>
      <c r="AG271" t="s">
        <v>58</v>
      </c>
      <c r="AH271" t="s">
        <v>63</v>
      </c>
      <c r="AI271" t="s">
        <v>110</v>
      </c>
      <c r="AJ271" t="s">
        <v>108</v>
      </c>
      <c r="AK271" t="s">
        <v>330</v>
      </c>
      <c r="AL271" t="s">
        <v>47</v>
      </c>
      <c r="AM271" t="s">
        <v>103</v>
      </c>
      <c r="AN271" t="s">
        <v>234</v>
      </c>
      <c r="AO271" t="s">
        <v>104</v>
      </c>
    </row>
    <row r="272" spans="1:41" hidden="1" x14ac:dyDescent="0.25">
      <c r="A272" t="s">
        <v>1586</v>
      </c>
      <c r="B272" t="s">
        <v>1587</v>
      </c>
      <c r="C272" s="1" t="str">
        <f t="shared" si="16"/>
        <v>21:1061</v>
      </c>
      <c r="D272" s="1" t="str">
        <f t="shared" si="17"/>
        <v>21:0106</v>
      </c>
      <c r="E272" t="s">
        <v>1588</v>
      </c>
      <c r="F272" t="s">
        <v>1589</v>
      </c>
      <c r="H272">
        <v>49.4508923</v>
      </c>
      <c r="I272">
        <v>-119.8467581</v>
      </c>
      <c r="J272" s="1" t="str">
        <f t="shared" si="18"/>
        <v>NGR bulk stream sediment</v>
      </c>
      <c r="K272" s="1" t="str">
        <f t="shared" si="19"/>
        <v>&lt;177 micron (NGR)</v>
      </c>
      <c r="L272">
        <v>16</v>
      </c>
      <c r="M272" t="s">
        <v>205</v>
      </c>
      <c r="N272">
        <v>271</v>
      </c>
      <c r="O272" t="s">
        <v>455</v>
      </c>
      <c r="P272" t="s">
        <v>47</v>
      </c>
      <c r="Q272" t="s">
        <v>119</v>
      </c>
      <c r="R272" t="s">
        <v>336</v>
      </c>
      <c r="S272" t="s">
        <v>342</v>
      </c>
      <c r="T272" t="s">
        <v>108</v>
      </c>
      <c r="U272" t="s">
        <v>217</v>
      </c>
      <c r="V272" t="s">
        <v>493</v>
      </c>
      <c r="W272" t="s">
        <v>238</v>
      </c>
      <c r="X272" t="s">
        <v>127</v>
      </c>
      <c r="Y272" t="s">
        <v>218</v>
      </c>
      <c r="Z272" t="s">
        <v>56</v>
      </c>
      <c r="AA272" t="s">
        <v>47</v>
      </c>
      <c r="AB272" t="s">
        <v>122</v>
      </c>
      <c r="AC272" t="s">
        <v>85</v>
      </c>
      <c r="AD272" t="s">
        <v>597</v>
      </c>
      <c r="AE272" t="s">
        <v>198</v>
      </c>
      <c r="AF272" t="s">
        <v>1347</v>
      </c>
      <c r="AG272" t="s">
        <v>374</v>
      </c>
      <c r="AH272" t="s">
        <v>110</v>
      </c>
      <c r="AI272" t="s">
        <v>87</v>
      </c>
      <c r="AJ272" t="s">
        <v>76</v>
      </c>
      <c r="AK272" t="s">
        <v>150</v>
      </c>
      <c r="AL272" t="s">
        <v>47</v>
      </c>
      <c r="AM272" t="s">
        <v>103</v>
      </c>
      <c r="AN272" t="s">
        <v>385</v>
      </c>
      <c r="AO272" t="s">
        <v>225</v>
      </c>
    </row>
    <row r="273" spans="1:41" hidden="1" x14ac:dyDescent="0.25">
      <c r="A273" t="s">
        <v>1590</v>
      </c>
      <c r="B273" t="s">
        <v>1591</v>
      </c>
      <c r="C273" s="1" t="str">
        <f t="shared" si="16"/>
        <v>21:1061</v>
      </c>
      <c r="D273" s="1" t="str">
        <f t="shared" si="17"/>
        <v>21:0106</v>
      </c>
      <c r="E273" t="s">
        <v>1592</v>
      </c>
      <c r="F273" t="s">
        <v>1593</v>
      </c>
      <c r="H273">
        <v>49.449021100000003</v>
      </c>
      <c r="I273">
        <v>-119.8416264</v>
      </c>
      <c r="J273" s="1" t="str">
        <f t="shared" si="18"/>
        <v>NGR bulk stream sediment</v>
      </c>
      <c r="K273" s="1" t="str">
        <f t="shared" si="19"/>
        <v>&lt;177 micron (NGR)</v>
      </c>
      <c r="L273">
        <v>16</v>
      </c>
      <c r="M273" t="s">
        <v>214</v>
      </c>
      <c r="N273">
        <v>272</v>
      </c>
      <c r="O273" t="s">
        <v>259</v>
      </c>
      <c r="P273" t="s">
        <v>51</v>
      </c>
      <c r="Q273" t="s">
        <v>553</v>
      </c>
      <c r="R273" t="s">
        <v>259</v>
      </c>
      <c r="S273" t="s">
        <v>160</v>
      </c>
      <c r="T273" t="s">
        <v>55</v>
      </c>
      <c r="U273" t="s">
        <v>165</v>
      </c>
      <c r="V273" t="s">
        <v>103</v>
      </c>
      <c r="W273" t="s">
        <v>224</v>
      </c>
      <c r="X273" t="s">
        <v>127</v>
      </c>
      <c r="Y273" t="s">
        <v>243</v>
      </c>
      <c r="Z273" t="s">
        <v>56</v>
      </c>
      <c r="AA273" t="s">
        <v>47</v>
      </c>
      <c r="AB273" t="s">
        <v>173</v>
      </c>
      <c r="AC273" t="s">
        <v>85</v>
      </c>
      <c r="AD273" t="s">
        <v>829</v>
      </c>
      <c r="AE273" t="s">
        <v>57</v>
      </c>
      <c r="AF273" t="s">
        <v>209</v>
      </c>
      <c r="AG273" t="s">
        <v>259</v>
      </c>
      <c r="AH273" t="s">
        <v>185</v>
      </c>
      <c r="AI273" t="s">
        <v>174</v>
      </c>
      <c r="AJ273" t="s">
        <v>55</v>
      </c>
      <c r="AK273" t="s">
        <v>88</v>
      </c>
      <c r="AL273" t="s">
        <v>47</v>
      </c>
      <c r="AM273" t="s">
        <v>122</v>
      </c>
      <c r="AN273" t="s">
        <v>385</v>
      </c>
      <c r="AO273" t="s">
        <v>98</v>
      </c>
    </row>
    <row r="274" spans="1:41" hidden="1" x14ac:dyDescent="0.25">
      <c r="A274" t="s">
        <v>1594</v>
      </c>
      <c r="B274" t="s">
        <v>1595</v>
      </c>
      <c r="C274" s="1" t="str">
        <f t="shared" si="16"/>
        <v>21:1061</v>
      </c>
      <c r="D274" s="1" t="str">
        <f t="shared" si="17"/>
        <v>21:0106</v>
      </c>
      <c r="E274" t="s">
        <v>1596</v>
      </c>
      <c r="F274" t="s">
        <v>1597</v>
      </c>
      <c r="H274">
        <v>49.417733900000002</v>
      </c>
      <c r="I274">
        <v>-119.884004</v>
      </c>
      <c r="J274" s="1" t="str">
        <f t="shared" si="18"/>
        <v>NGR bulk stream sediment</v>
      </c>
      <c r="K274" s="1" t="str">
        <f t="shared" si="19"/>
        <v>&lt;177 micron (NGR)</v>
      </c>
      <c r="L274">
        <v>16</v>
      </c>
      <c r="M274" t="s">
        <v>223</v>
      </c>
      <c r="N274">
        <v>273</v>
      </c>
      <c r="O274" t="s">
        <v>127</v>
      </c>
      <c r="P274" t="s">
        <v>103</v>
      </c>
      <c r="Q274" t="s">
        <v>548</v>
      </c>
      <c r="R274" t="s">
        <v>51</v>
      </c>
      <c r="S274" t="s">
        <v>124</v>
      </c>
      <c r="T274" t="s">
        <v>137</v>
      </c>
      <c r="U274" t="s">
        <v>127</v>
      </c>
      <c r="V274" t="s">
        <v>206</v>
      </c>
      <c r="W274" t="s">
        <v>228</v>
      </c>
      <c r="X274" t="s">
        <v>137</v>
      </c>
      <c r="Y274" t="s">
        <v>49</v>
      </c>
      <c r="Z274" t="s">
        <v>56</v>
      </c>
      <c r="AA274" t="s">
        <v>47</v>
      </c>
      <c r="AB274" t="s">
        <v>60</v>
      </c>
      <c r="AC274" t="s">
        <v>58</v>
      </c>
      <c r="AD274" t="s">
        <v>538</v>
      </c>
      <c r="AE274" t="s">
        <v>54</v>
      </c>
      <c r="AF274" t="s">
        <v>108</v>
      </c>
      <c r="AG274" t="s">
        <v>903</v>
      </c>
      <c r="AH274" t="s">
        <v>87</v>
      </c>
      <c r="AI274" t="s">
        <v>54</v>
      </c>
      <c r="AJ274" t="s">
        <v>143</v>
      </c>
      <c r="AK274" t="s">
        <v>266</v>
      </c>
      <c r="AL274" t="s">
        <v>47</v>
      </c>
      <c r="AM274" t="s">
        <v>47</v>
      </c>
      <c r="AN274" t="s">
        <v>432</v>
      </c>
      <c r="AO274" t="s">
        <v>165</v>
      </c>
    </row>
    <row r="275" spans="1:41" hidden="1" x14ac:dyDescent="0.25">
      <c r="A275" t="s">
        <v>1598</v>
      </c>
      <c r="B275" t="s">
        <v>1599</v>
      </c>
      <c r="C275" s="1" t="str">
        <f t="shared" si="16"/>
        <v>21:1061</v>
      </c>
      <c r="D275" s="1" t="str">
        <f t="shared" si="17"/>
        <v>21:0106</v>
      </c>
      <c r="E275" t="s">
        <v>1600</v>
      </c>
      <c r="F275" t="s">
        <v>1601</v>
      </c>
      <c r="H275">
        <v>49.399158399999997</v>
      </c>
      <c r="I275">
        <v>-119.9075775</v>
      </c>
      <c r="J275" s="1" t="str">
        <f t="shared" si="18"/>
        <v>NGR bulk stream sediment</v>
      </c>
      <c r="K275" s="1" t="str">
        <f t="shared" si="19"/>
        <v>&lt;177 micron (NGR)</v>
      </c>
      <c r="L275">
        <v>16</v>
      </c>
      <c r="M275" t="s">
        <v>233</v>
      </c>
      <c r="N275">
        <v>274</v>
      </c>
      <c r="O275" t="s">
        <v>58</v>
      </c>
      <c r="P275" t="s">
        <v>51</v>
      </c>
      <c r="Q275" t="s">
        <v>1148</v>
      </c>
      <c r="R275" t="s">
        <v>55</v>
      </c>
      <c r="S275" t="s">
        <v>225</v>
      </c>
      <c r="T275" t="s">
        <v>137</v>
      </c>
      <c r="U275" t="s">
        <v>197</v>
      </c>
      <c r="V275" t="s">
        <v>292</v>
      </c>
      <c r="W275" t="s">
        <v>455</v>
      </c>
      <c r="X275" t="s">
        <v>51</v>
      </c>
      <c r="Y275" t="s">
        <v>98</v>
      </c>
      <c r="Z275" t="s">
        <v>56</v>
      </c>
      <c r="AA275" t="s">
        <v>122</v>
      </c>
      <c r="AB275" t="s">
        <v>173</v>
      </c>
      <c r="AC275" t="s">
        <v>267</v>
      </c>
      <c r="AD275" t="s">
        <v>241</v>
      </c>
      <c r="AE275" t="s">
        <v>46</v>
      </c>
      <c r="AF275" t="s">
        <v>108</v>
      </c>
      <c r="AG275" t="s">
        <v>1012</v>
      </c>
      <c r="AH275" t="s">
        <v>198</v>
      </c>
      <c r="AI275" t="s">
        <v>57</v>
      </c>
      <c r="AJ275" t="s">
        <v>128</v>
      </c>
      <c r="AK275" t="s">
        <v>58</v>
      </c>
      <c r="AL275" t="s">
        <v>122</v>
      </c>
      <c r="AM275" t="s">
        <v>47</v>
      </c>
      <c r="AN275" t="s">
        <v>543</v>
      </c>
      <c r="AO275" t="s">
        <v>225</v>
      </c>
    </row>
    <row r="276" spans="1:41" hidden="1" x14ac:dyDescent="0.25">
      <c r="A276" t="s">
        <v>1602</v>
      </c>
      <c r="B276" t="s">
        <v>1603</v>
      </c>
      <c r="C276" s="1" t="str">
        <f t="shared" si="16"/>
        <v>21:1061</v>
      </c>
      <c r="D276" s="1" t="str">
        <f t="shared" si="17"/>
        <v>21:0106</v>
      </c>
      <c r="E276" t="s">
        <v>1604</v>
      </c>
      <c r="F276" t="s">
        <v>1605</v>
      </c>
      <c r="H276">
        <v>49.380864099999997</v>
      </c>
      <c r="I276">
        <v>-119.8105551</v>
      </c>
      <c r="J276" s="1" t="str">
        <f t="shared" si="18"/>
        <v>NGR bulk stream sediment</v>
      </c>
      <c r="K276" s="1" t="str">
        <f t="shared" si="19"/>
        <v>&lt;177 micron (NGR)</v>
      </c>
      <c r="L276">
        <v>16</v>
      </c>
      <c r="M276" t="s">
        <v>248</v>
      </c>
      <c r="N276">
        <v>275</v>
      </c>
      <c r="O276" t="s">
        <v>1606</v>
      </c>
      <c r="P276" t="s">
        <v>186</v>
      </c>
      <c r="Q276" t="s">
        <v>430</v>
      </c>
      <c r="R276" t="s">
        <v>455</v>
      </c>
      <c r="S276" t="s">
        <v>273</v>
      </c>
      <c r="T276" t="s">
        <v>112</v>
      </c>
      <c r="U276" t="s">
        <v>226</v>
      </c>
      <c r="V276" t="s">
        <v>359</v>
      </c>
      <c r="W276" t="s">
        <v>88</v>
      </c>
      <c r="X276" t="s">
        <v>122</v>
      </c>
      <c r="Y276" t="s">
        <v>183</v>
      </c>
      <c r="Z276" t="s">
        <v>56</v>
      </c>
      <c r="AA276" t="s">
        <v>103</v>
      </c>
      <c r="AB276" t="s">
        <v>149</v>
      </c>
      <c r="AC276" t="s">
        <v>121</v>
      </c>
      <c r="AD276" t="s">
        <v>320</v>
      </c>
      <c r="AE276" t="s">
        <v>206</v>
      </c>
      <c r="AF276" t="s">
        <v>633</v>
      </c>
      <c r="AG276" t="s">
        <v>59</v>
      </c>
      <c r="AH276" t="s">
        <v>47</v>
      </c>
      <c r="AI276" t="s">
        <v>174</v>
      </c>
      <c r="AJ276" t="s">
        <v>58</v>
      </c>
      <c r="AK276" t="s">
        <v>164</v>
      </c>
      <c r="AL276" t="s">
        <v>47</v>
      </c>
      <c r="AM276" t="s">
        <v>47</v>
      </c>
      <c r="AN276" t="s">
        <v>65</v>
      </c>
      <c r="AO276" t="s">
        <v>306</v>
      </c>
    </row>
    <row r="277" spans="1:41" hidden="1" x14ac:dyDescent="0.25">
      <c r="A277" t="s">
        <v>1607</v>
      </c>
      <c r="B277" t="s">
        <v>1608</v>
      </c>
      <c r="C277" s="1" t="str">
        <f t="shared" si="16"/>
        <v>21:1061</v>
      </c>
      <c r="D277" s="1" t="str">
        <f t="shared" si="17"/>
        <v>21:0106</v>
      </c>
      <c r="E277" t="s">
        <v>1609</v>
      </c>
      <c r="F277" t="s">
        <v>1610</v>
      </c>
      <c r="H277">
        <v>49.380995800000001</v>
      </c>
      <c r="I277">
        <v>-119.841266</v>
      </c>
      <c r="J277" s="1" t="str">
        <f t="shared" si="18"/>
        <v>NGR bulk stream sediment</v>
      </c>
      <c r="K277" s="1" t="str">
        <f t="shared" si="19"/>
        <v>&lt;177 micron (NGR)</v>
      </c>
      <c r="L277">
        <v>16</v>
      </c>
      <c r="M277" t="s">
        <v>256</v>
      </c>
      <c r="N277">
        <v>276</v>
      </c>
      <c r="O277" t="s">
        <v>58</v>
      </c>
      <c r="P277" t="s">
        <v>85</v>
      </c>
      <c r="Q277" t="s">
        <v>548</v>
      </c>
      <c r="R277" t="s">
        <v>412</v>
      </c>
      <c r="S277" t="s">
        <v>243</v>
      </c>
      <c r="T277" t="s">
        <v>66</v>
      </c>
      <c r="U277" t="s">
        <v>350</v>
      </c>
      <c r="V277" t="s">
        <v>79</v>
      </c>
      <c r="W277" t="s">
        <v>228</v>
      </c>
      <c r="X277" t="s">
        <v>122</v>
      </c>
      <c r="Y277" t="s">
        <v>59</v>
      </c>
      <c r="Z277" t="s">
        <v>56</v>
      </c>
      <c r="AA277" t="s">
        <v>47</v>
      </c>
      <c r="AB277" t="s">
        <v>87</v>
      </c>
      <c r="AC277" t="s">
        <v>343</v>
      </c>
      <c r="AD277" t="s">
        <v>258</v>
      </c>
      <c r="AE277" t="s">
        <v>57</v>
      </c>
      <c r="AF277" t="s">
        <v>85</v>
      </c>
      <c r="AG277" t="s">
        <v>766</v>
      </c>
      <c r="AH277" t="s">
        <v>149</v>
      </c>
      <c r="AI277" t="s">
        <v>198</v>
      </c>
      <c r="AJ277" t="s">
        <v>437</v>
      </c>
      <c r="AK277" t="s">
        <v>139</v>
      </c>
      <c r="AL277" t="s">
        <v>47</v>
      </c>
      <c r="AM277" t="s">
        <v>47</v>
      </c>
      <c r="AN277" t="s">
        <v>1121</v>
      </c>
      <c r="AO277" t="s">
        <v>165</v>
      </c>
    </row>
    <row r="278" spans="1:41" hidden="1" x14ac:dyDescent="0.25">
      <c r="A278" t="s">
        <v>1611</v>
      </c>
      <c r="B278" t="s">
        <v>1612</v>
      </c>
      <c r="C278" s="1" t="str">
        <f t="shared" si="16"/>
        <v>21:1061</v>
      </c>
      <c r="D278" s="1" t="str">
        <f t="shared" si="17"/>
        <v>21:0106</v>
      </c>
      <c r="E278" t="s">
        <v>1613</v>
      </c>
      <c r="F278" t="s">
        <v>1614</v>
      </c>
      <c r="H278">
        <v>49.375635799999998</v>
      </c>
      <c r="I278">
        <v>-119.8433679</v>
      </c>
      <c r="J278" s="1" t="str">
        <f t="shared" si="18"/>
        <v>NGR bulk stream sediment</v>
      </c>
      <c r="K278" s="1" t="str">
        <f t="shared" si="19"/>
        <v>&lt;177 micron (NGR)</v>
      </c>
      <c r="L278">
        <v>16</v>
      </c>
      <c r="M278" t="s">
        <v>265</v>
      </c>
      <c r="N278">
        <v>277</v>
      </c>
      <c r="O278" t="s">
        <v>76</v>
      </c>
      <c r="P278" t="s">
        <v>51</v>
      </c>
      <c r="Q278" t="s">
        <v>404</v>
      </c>
      <c r="R278" t="s">
        <v>206</v>
      </c>
      <c r="S278" t="s">
        <v>131</v>
      </c>
      <c r="T278" t="s">
        <v>55</v>
      </c>
      <c r="U278" t="s">
        <v>475</v>
      </c>
      <c r="V278" t="s">
        <v>336</v>
      </c>
      <c r="W278" t="s">
        <v>102</v>
      </c>
      <c r="X278" t="s">
        <v>51</v>
      </c>
      <c r="Y278" t="s">
        <v>99</v>
      </c>
      <c r="Z278" t="s">
        <v>56</v>
      </c>
      <c r="AA278" t="s">
        <v>122</v>
      </c>
      <c r="AB278" t="s">
        <v>206</v>
      </c>
      <c r="AC278" t="s">
        <v>209</v>
      </c>
      <c r="AD278" t="s">
        <v>146</v>
      </c>
      <c r="AE278" t="s">
        <v>87</v>
      </c>
      <c r="AF278" t="s">
        <v>108</v>
      </c>
      <c r="AG278" t="s">
        <v>724</v>
      </c>
      <c r="AH278" t="s">
        <v>46</v>
      </c>
      <c r="AI278" t="s">
        <v>198</v>
      </c>
      <c r="AJ278" t="s">
        <v>181</v>
      </c>
      <c r="AK278" t="s">
        <v>437</v>
      </c>
      <c r="AL278" t="s">
        <v>47</v>
      </c>
      <c r="AM278" t="s">
        <v>47</v>
      </c>
      <c r="AN278" t="s">
        <v>196</v>
      </c>
      <c r="AO278" t="s">
        <v>225</v>
      </c>
    </row>
    <row r="279" spans="1:41" hidden="1" x14ac:dyDescent="0.25">
      <c r="A279" t="s">
        <v>1615</v>
      </c>
      <c r="B279" t="s">
        <v>1616</v>
      </c>
      <c r="C279" s="1" t="str">
        <f t="shared" si="16"/>
        <v>21:1061</v>
      </c>
      <c r="D279" s="1" t="str">
        <f t="shared" si="17"/>
        <v>21:0106</v>
      </c>
      <c r="E279" t="s">
        <v>1617</v>
      </c>
      <c r="F279" t="s">
        <v>1618</v>
      </c>
      <c r="H279">
        <v>49.367527099999997</v>
      </c>
      <c r="I279">
        <v>-119.81551090000001</v>
      </c>
      <c r="J279" s="1" t="str">
        <f t="shared" si="18"/>
        <v>NGR bulk stream sediment</v>
      </c>
      <c r="K279" s="1" t="str">
        <f t="shared" si="19"/>
        <v>&lt;177 micron (NGR)</v>
      </c>
      <c r="L279">
        <v>17</v>
      </c>
      <c r="M279" t="s">
        <v>45</v>
      </c>
      <c r="N279">
        <v>278</v>
      </c>
      <c r="O279" t="s">
        <v>76</v>
      </c>
      <c r="P279" t="s">
        <v>51</v>
      </c>
      <c r="Q279" t="s">
        <v>481</v>
      </c>
      <c r="R279" t="s">
        <v>260</v>
      </c>
      <c r="S279" t="s">
        <v>131</v>
      </c>
      <c r="T279" t="s">
        <v>127</v>
      </c>
      <c r="U279" t="s">
        <v>218</v>
      </c>
      <c r="V279" t="s">
        <v>86</v>
      </c>
      <c r="W279" t="s">
        <v>142</v>
      </c>
      <c r="X279" t="s">
        <v>103</v>
      </c>
      <c r="Y279" t="s">
        <v>90</v>
      </c>
      <c r="Z279" t="s">
        <v>56</v>
      </c>
      <c r="AA279" t="s">
        <v>122</v>
      </c>
      <c r="AB279" t="s">
        <v>161</v>
      </c>
      <c r="AC279" t="s">
        <v>197</v>
      </c>
      <c r="AD279" t="s">
        <v>399</v>
      </c>
      <c r="AE279" t="s">
        <v>149</v>
      </c>
      <c r="AF279" t="s">
        <v>76</v>
      </c>
      <c r="AG279" t="s">
        <v>1619</v>
      </c>
      <c r="AH279" t="s">
        <v>198</v>
      </c>
      <c r="AI279" t="s">
        <v>57</v>
      </c>
      <c r="AJ279" t="s">
        <v>242</v>
      </c>
      <c r="AK279" t="s">
        <v>282</v>
      </c>
      <c r="AL279" t="s">
        <v>47</v>
      </c>
      <c r="AM279" t="s">
        <v>47</v>
      </c>
      <c r="AN279" t="s">
        <v>65</v>
      </c>
      <c r="AO279" t="s">
        <v>82</v>
      </c>
    </row>
    <row r="280" spans="1:41" hidden="1" x14ac:dyDescent="0.25">
      <c r="A280" t="s">
        <v>1620</v>
      </c>
      <c r="B280" t="s">
        <v>1621</v>
      </c>
      <c r="C280" s="1" t="str">
        <f t="shared" si="16"/>
        <v>21:1061</v>
      </c>
      <c r="D280" s="1" t="str">
        <f t="shared" si="17"/>
        <v>21:0106</v>
      </c>
      <c r="E280" t="s">
        <v>1622</v>
      </c>
      <c r="F280" t="s">
        <v>1623</v>
      </c>
      <c r="H280">
        <v>49.361040099999997</v>
      </c>
      <c r="I280">
        <v>-119.8047811</v>
      </c>
      <c r="J280" s="1" t="str">
        <f t="shared" si="18"/>
        <v>NGR bulk stream sediment</v>
      </c>
      <c r="K280" s="1" t="str">
        <f t="shared" si="19"/>
        <v>&lt;177 micron (NGR)</v>
      </c>
      <c r="L280">
        <v>17</v>
      </c>
      <c r="M280" t="s">
        <v>71</v>
      </c>
      <c r="N280">
        <v>279</v>
      </c>
      <c r="O280" t="s">
        <v>217</v>
      </c>
      <c r="P280" t="s">
        <v>104</v>
      </c>
      <c r="Q280" t="s">
        <v>436</v>
      </c>
      <c r="R280" t="s">
        <v>60</v>
      </c>
      <c r="S280" t="s">
        <v>438</v>
      </c>
      <c r="T280" t="s">
        <v>98</v>
      </c>
      <c r="U280" t="s">
        <v>463</v>
      </c>
      <c r="V280" t="s">
        <v>163</v>
      </c>
      <c r="W280" t="s">
        <v>412</v>
      </c>
      <c r="X280" t="s">
        <v>51</v>
      </c>
      <c r="Y280" t="s">
        <v>320</v>
      </c>
      <c r="Z280" t="s">
        <v>56</v>
      </c>
      <c r="AA280" t="s">
        <v>46</v>
      </c>
      <c r="AB280" t="s">
        <v>61</v>
      </c>
      <c r="AC280" t="s">
        <v>290</v>
      </c>
      <c r="AD280" t="s">
        <v>431</v>
      </c>
      <c r="AE280" t="s">
        <v>173</v>
      </c>
      <c r="AF280" t="s">
        <v>175</v>
      </c>
      <c r="AG280" t="s">
        <v>678</v>
      </c>
      <c r="AH280" t="s">
        <v>125</v>
      </c>
      <c r="AI280" t="s">
        <v>149</v>
      </c>
      <c r="AJ280" t="s">
        <v>127</v>
      </c>
      <c r="AK280" t="s">
        <v>151</v>
      </c>
      <c r="AL280" t="s">
        <v>122</v>
      </c>
      <c r="AM280" t="s">
        <v>47</v>
      </c>
      <c r="AN280" t="s">
        <v>695</v>
      </c>
      <c r="AO280" t="s">
        <v>49</v>
      </c>
    </row>
    <row r="281" spans="1:41" hidden="1" x14ac:dyDescent="0.25">
      <c r="A281" t="s">
        <v>1624</v>
      </c>
      <c r="B281" t="s">
        <v>1625</v>
      </c>
      <c r="C281" s="1" t="str">
        <f t="shared" si="16"/>
        <v>21:1061</v>
      </c>
      <c r="D281" s="1" t="str">
        <f t="shared" si="17"/>
        <v>21:0106</v>
      </c>
      <c r="E281" t="s">
        <v>1626</v>
      </c>
      <c r="F281" t="s">
        <v>1627</v>
      </c>
      <c r="H281">
        <v>49.360848400000002</v>
      </c>
      <c r="I281">
        <v>-119.75509769999999</v>
      </c>
      <c r="J281" s="1" t="str">
        <f t="shared" si="18"/>
        <v>NGR bulk stream sediment</v>
      </c>
      <c r="K281" s="1" t="str">
        <f t="shared" si="19"/>
        <v>&lt;177 micron (NGR)</v>
      </c>
      <c r="L281">
        <v>17</v>
      </c>
      <c r="M281" t="s">
        <v>95</v>
      </c>
      <c r="N281">
        <v>280</v>
      </c>
      <c r="O281" t="s">
        <v>437</v>
      </c>
      <c r="P281" t="s">
        <v>47</v>
      </c>
      <c r="Q281" t="s">
        <v>430</v>
      </c>
      <c r="R281" t="s">
        <v>58</v>
      </c>
      <c r="S281" t="s">
        <v>438</v>
      </c>
      <c r="T281" t="s">
        <v>127</v>
      </c>
      <c r="U281" t="s">
        <v>313</v>
      </c>
      <c r="V281" t="s">
        <v>271</v>
      </c>
      <c r="W281" t="s">
        <v>109</v>
      </c>
      <c r="X281" t="s">
        <v>73</v>
      </c>
      <c r="Y281" t="s">
        <v>331</v>
      </c>
      <c r="Z281" t="s">
        <v>56</v>
      </c>
      <c r="AA281" t="s">
        <v>46</v>
      </c>
      <c r="AB281" t="s">
        <v>63</v>
      </c>
      <c r="AC281" t="s">
        <v>186</v>
      </c>
      <c r="AD281" t="s">
        <v>226</v>
      </c>
      <c r="AE281" t="s">
        <v>84</v>
      </c>
      <c r="AF281" t="s">
        <v>50</v>
      </c>
      <c r="AG281" t="s">
        <v>703</v>
      </c>
      <c r="AH281" t="s">
        <v>101</v>
      </c>
      <c r="AI281" t="s">
        <v>54</v>
      </c>
      <c r="AJ281" t="s">
        <v>108</v>
      </c>
      <c r="AK281" t="s">
        <v>151</v>
      </c>
      <c r="AL281" t="s">
        <v>47</v>
      </c>
      <c r="AM281" t="s">
        <v>47</v>
      </c>
      <c r="AN281" t="s">
        <v>695</v>
      </c>
      <c r="AO281" t="s">
        <v>306</v>
      </c>
    </row>
    <row r="282" spans="1:41" hidden="1" x14ac:dyDescent="0.25">
      <c r="A282" t="s">
        <v>1628</v>
      </c>
      <c r="B282" t="s">
        <v>1629</v>
      </c>
      <c r="C282" s="1" t="str">
        <f t="shared" si="16"/>
        <v>21:1061</v>
      </c>
      <c r="D282" s="1" t="str">
        <f t="shared" si="17"/>
        <v>21:0106</v>
      </c>
      <c r="E282" t="s">
        <v>1630</v>
      </c>
      <c r="F282" t="s">
        <v>1631</v>
      </c>
      <c r="H282">
        <v>49.3432824</v>
      </c>
      <c r="I282">
        <v>-119.7397678</v>
      </c>
      <c r="J282" s="1" t="str">
        <f t="shared" si="18"/>
        <v>NGR bulk stream sediment</v>
      </c>
      <c r="K282" s="1" t="str">
        <f t="shared" si="19"/>
        <v>&lt;177 micron (NGR)</v>
      </c>
      <c r="L282">
        <v>17</v>
      </c>
      <c r="M282" t="s">
        <v>117</v>
      </c>
      <c r="N282">
        <v>281</v>
      </c>
      <c r="O282" t="s">
        <v>122</v>
      </c>
      <c r="P282" t="s">
        <v>47</v>
      </c>
      <c r="Q282" t="s">
        <v>436</v>
      </c>
      <c r="R282" t="s">
        <v>55</v>
      </c>
      <c r="S282" t="s">
        <v>438</v>
      </c>
      <c r="T282" t="s">
        <v>76</v>
      </c>
      <c r="U282" t="s">
        <v>638</v>
      </c>
      <c r="V282" t="s">
        <v>151</v>
      </c>
      <c r="W282" t="s">
        <v>109</v>
      </c>
      <c r="X282" t="s">
        <v>73</v>
      </c>
      <c r="Y282" t="s">
        <v>273</v>
      </c>
      <c r="Z282" t="s">
        <v>56</v>
      </c>
      <c r="AA282" t="s">
        <v>46</v>
      </c>
      <c r="AB282" t="s">
        <v>63</v>
      </c>
      <c r="AC282" t="s">
        <v>112</v>
      </c>
      <c r="AD282" t="s">
        <v>146</v>
      </c>
      <c r="AE282" t="s">
        <v>84</v>
      </c>
      <c r="AF282" t="s">
        <v>267</v>
      </c>
      <c r="AG282" t="s">
        <v>58</v>
      </c>
      <c r="AH282" t="s">
        <v>81</v>
      </c>
      <c r="AI282" t="s">
        <v>54</v>
      </c>
      <c r="AJ282" t="s">
        <v>108</v>
      </c>
      <c r="AK282" t="s">
        <v>72</v>
      </c>
      <c r="AL282" t="s">
        <v>47</v>
      </c>
      <c r="AM282" t="s">
        <v>47</v>
      </c>
      <c r="AN282" t="s">
        <v>345</v>
      </c>
      <c r="AO282" t="s">
        <v>112</v>
      </c>
    </row>
    <row r="283" spans="1:41" hidden="1" x14ac:dyDescent="0.25">
      <c r="A283" t="s">
        <v>1632</v>
      </c>
      <c r="B283" t="s">
        <v>1633</v>
      </c>
      <c r="C283" s="1" t="str">
        <f t="shared" si="16"/>
        <v>21:1061</v>
      </c>
      <c r="D283" s="1" t="str">
        <f t="shared" si="17"/>
        <v>21:0106</v>
      </c>
      <c r="E283" t="s">
        <v>1634</v>
      </c>
      <c r="F283" t="s">
        <v>1635</v>
      </c>
      <c r="H283">
        <v>49.322160599999997</v>
      </c>
      <c r="I283">
        <v>-119.7971462</v>
      </c>
      <c r="J283" s="1" t="str">
        <f t="shared" si="18"/>
        <v>NGR bulk stream sediment</v>
      </c>
      <c r="K283" s="1" t="str">
        <f t="shared" si="19"/>
        <v>&lt;177 micron (NGR)</v>
      </c>
      <c r="L283">
        <v>17</v>
      </c>
      <c r="M283" t="s">
        <v>136</v>
      </c>
      <c r="N283">
        <v>282</v>
      </c>
      <c r="O283" t="s">
        <v>128</v>
      </c>
      <c r="P283" t="s">
        <v>47</v>
      </c>
      <c r="Q283" t="s">
        <v>430</v>
      </c>
      <c r="R283" t="s">
        <v>82</v>
      </c>
      <c r="S283" t="s">
        <v>237</v>
      </c>
      <c r="T283" t="s">
        <v>267</v>
      </c>
      <c r="U283" t="s">
        <v>829</v>
      </c>
      <c r="V283" t="s">
        <v>111</v>
      </c>
      <c r="W283" t="s">
        <v>228</v>
      </c>
      <c r="X283" t="s">
        <v>103</v>
      </c>
      <c r="Y283" t="s">
        <v>589</v>
      </c>
      <c r="Z283" t="s">
        <v>56</v>
      </c>
      <c r="AA283" t="s">
        <v>46</v>
      </c>
      <c r="AB283" t="s">
        <v>101</v>
      </c>
      <c r="AC283" t="s">
        <v>59</v>
      </c>
      <c r="AD283" t="s">
        <v>146</v>
      </c>
      <c r="AE283" t="s">
        <v>198</v>
      </c>
      <c r="AF283" t="s">
        <v>85</v>
      </c>
      <c r="AG283" t="s">
        <v>163</v>
      </c>
      <c r="AH283" t="s">
        <v>81</v>
      </c>
      <c r="AI283" t="s">
        <v>54</v>
      </c>
      <c r="AJ283" t="s">
        <v>127</v>
      </c>
      <c r="AK283" t="s">
        <v>142</v>
      </c>
      <c r="AL283" t="s">
        <v>47</v>
      </c>
      <c r="AM283" t="s">
        <v>47</v>
      </c>
      <c r="AN283" t="s">
        <v>65</v>
      </c>
      <c r="AO283" t="s">
        <v>165</v>
      </c>
    </row>
    <row r="284" spans="1:41" hidden="1" x14ac:dyDescent="0.25">
      <c r="A284" t="s">
        <v>1636</v>
      </c>
      <c r="B284" t="s">
        <v>1637</v>
      </c>
      <c r="C284" s="1" t="str">
        <f t="shared" si="16"/>
        <v>21:1061</v>
      </c>
      <c r="D284" s="1" t="str">
        <f t="shared" si="17"/>
        <v>21:0106</v>
      </c>
      <c r="E284" t="s">
        <v>1638</v>
      </c>
      <c r="F284" t="s">
        <v>1639</v>
      </c>
      <c r="H284">
        <v>49.314025200000003</v>
      </c>
      <c r="I284">
        <v>-119.7953778</v>
      </c>
      <c r="J284" s="1" t="str">
        <f t="shared" si="18"/>
        <v>NGR bulk stream sediment</v>
      </c>
      <c r="K284" s="1" t="str">
        <f t="shared" si="19"/>
        <v>&lt;177 micron (NGR)</v>
      </c>
      <c r="L284">
        <v>17</v>
      </c>
      <c r="M284" t="s">
        <v>157</v>
      </c>
      <c r="N284">
        <v>283</v>
      </c>
      <c r="O284" t="s">
        <v>111</v>
      </c>
      <c r="P284" t="s">
        <v>47</v>
      </c>
      <c r="Q284" t="s">
        <v>1640</v>
      </c>
      <c r="R284" t="s">
        <v>1641</v>
      </c>
      <c r="S284" t="s">
        <v>638</v>
      </c>
      <c r="T284" t="s">
        <v>267</v>
      </c>
      <c r="U284" t="s">
        <v>507</v>
      </c>
      <c r="V284" t="s">
        <v>357</v>
      </c>
      <c r="W284" t="s">
        <v>228</v>
      </c>
      <c r="X284" t="s">
        <v>51</v>
      </c>
      <c r="Y284" t="s">
        <v>1642</v>
      </c>
      <c r="Z284" t="s">
        <v>56</v>
      </c>
      <c r="AA284" t="s">
        <v>46</v>
      </c>
      <c r="AB284" t="s">
        <v>122</v>
      </c>
      <c r="AC284" t="s">
        <v>58</v>
      </c>
      <c r="AD284" t="s">
        <v>431</v>
      </c>
      <c r="AE284" t="s">
        <v>84</v>
      </c>
      <c r="AF284" t="s">
        <v>502</v>
      </c>
      <c r="AG284" t="s">
        <v>1643</v>
      </c>
      <c r="AH284" t="s">
        <v>102</v>
      </c>
      <c r="AI284" t="s">
        <v>87</v>
      </c>
      <c r="AJ284" t="s">
        <v>1644</v>
      </c>
      <c r="AK284" t="s">
        <v>357</v>
      </c>
      <c r="AL284" t="s">
        <v>47</v>
      </c>
      <c r="AM284" t="s">
        <v>47</v>
      </c>
      <c r="AN284" t="s">
        <v>920</v>
      </c>
      <c r="AO284" t="s">
        <v>197</v>
      </c>
    </row>
    <row r="285" spans="1:41" hidden="1" x14ac:dyDescent="0.25">
      <c r="A285" t="s">
        <v>1645</v>
      </c>
      <c r="B285" t="s">
        <v>1646</v>
      </c>
      <c r="C285" s="1" t="str">
        <f t="shared" si="16"/>
        <v>21:1061</v>
      </c>
      <c r="D285" s="1" t="str">
        <f t="shared" si="17"/>
        <v>21:0106</v>
      </c>
      <c r="E285" t="s">
        <v>1647</v>
      </c>
      <c r="F285" t="s">
        <v>1648</v>
      </c>
      <c r="H285">
        <v>49.341345599999997</v>
      </c>
      <c r="I285">
        <v>-119.81552910000001</v>
      </c>
      <c r="J285" s="1" t="str">
        <f t="shared" si="18"/>
        <v>NGR bulk stream sediment</v>
      </c>
      <c r="K285" s="1" t="str">
        <f t="shared" si="19"/>
        <v>&lt;177 micron (NGR)</v>
      </c>
      <c r="L285">
        <v>17</v>
      </c>
      <c r="M285" t="s">
        <v>170</v>
      </c>
      <c r="N285">
        <v>284</v>
      </c>
      <c r="O285" t="s">
        <v>112</v>
      </c>
      <c r="P285" t="s">
        <v>107</v>
      </c>
      <c r="Q285" t="s">
        <v>481</v>
      </c>
      <c r="R285" t="s">
        <v>76</v>
      </c>
      <c r="S285" t="s">
        <v>239</v>
      </c>
      <c r="T285" t="s">
        <v>66</v>
      </c>
      <c r="U285" t="s">
        <v>399</v>
      </c>
      <c r="V285" t="s">
        <v>257</v>
      </c>
      <c r="W285" t="s">
        <v>182</v>
      </c>
      <c r="X285" t="s">
        <v>73</v>
      </c>
      <c r="Y285" t="s">
        <v>49</v>
      </c>
      <c r="Z285" t="s">
        <v>56</v>
      </c>
      <c r="AA285" t="s">
        <v>46</v>
      </c>
      <c r="AB285" t="s">
        <v>47</v>
      </c>
      <c r="AC285" t="s">
        <v>106</v>
      </c>
      <c r="AD285" t="s">
        <v>300</v>
      </c>
      <c r="AE285" t="s">
        <v>185</v>
      </c>
      <c r="AF285" t="s">
        <v>66</v>
      </c>
      <c r="AG285" t="s">
        <v>271</v>
      </c>
      <c r="AH285" t="s">
        <v>149</v>
      </c>
      <c r="AI285" t="s">
        <v>198</v>
      </c>
      <c r="AJ285" t="s">
        <v>111</v>
      </c>
      <c r="AK285" t="s">
        <v>130</v>
      </c>
      <c r="AL285" t="s">
        <v>103</v>
      </c>
      <c r="AM285" t="s">
        <v>47</v>
      </c>
      <c r="AN285" t="s">
        <v>533</v>
      </c>
      <c r="AO285" t="s">
        <v>175</v>
      </c>
    </row>
    <row r="286" spans="1:41" hidden="1" x14ac:dyDescent="0.25">
      <c r="A286" t="s">
        <v>1649</v>
      </c>
      <c r="B286" t="s">
        <v>1650</v>
      </c>
      <c r="C286" s="1" t="str">
        <f t="shared" si="16"/>
        <v>21:1061</v>
      </c>
      <c r="D286" s="1" t="str">
        <f t="shared" si="17"/>
        <v>21:0106</v>
      </c>
      <c r="E286" t="s">
        <v>1651</v>
      </c>
      <c r="F286" t="s">
        <v>1652</v>
      </c>
      <c r="H286">
        <v>49.307510100000002</v>
      </c>
      <c r="I286">
        <v>-119.8452053</v>
      </c>
      <c r="J286" s="1" t="str">
        <f t="shared" si="18"/>
        <v>NGR bulk stream sediment</v>
      </c>
      <c r="K286" s="1" t="str">
        <f t="shared" si="19"/>
        <v>&lt;177 micron (NGR)</v>
      </c>
      <c r="L286">
        <v>17</v>
      </c>
      <c r="M286" t="s">
        <v>180</v>
      </c>
      <c r="N286">
        <v>285</v>
      </c>
      <c r="O286" t="s">
        <v>112</v>
      </c>
      <c r="P286" t="s">
        <v>559</v>
      </c>
      <c r="Q286" t="s">
        <v>404</v>
      </c>
      <c r="R286" t="s">
        <v>209</v>
      </c>
      <c r="S286" t="s">
        <v>306</v>
      </c>
      <c r="T286" t="s">
        <v>82</v>
      </c>
      <c r="U286" t="s">
        <v>554</v>
      </c>
      <c r="V286" t="s">
        <v>164</v>
      </c>
      <c r="W286" t="s">
        <v>274</v>
      </c>
      <c r="X286" t="s">
        <v>103</v>
      </c>
      <c r="Y286" t="s">
        <v>175</v>
      </c>
      <c r="Z286" t="s">
        <v>56</v>
      </c>
      <c r="AA286" t="s">
        <v>47</v>
      </c>
      <c r="AB286" t="s">
        <v>110</v>
      </c>
      <c r="AC286" t="s">
        <v>240</v>
      </c>
      <c r="AD286" t="s">
        <v>934</v>
      </c>
      <c r="AE286" t="s">
        <v>139</v>
      </c>
      <c r="AF286" t="s">
        <v>66</v>
      </c>
      <c r="AG286" t="s">
        <v>282</v>
      </c>
      <c r="AH286" t="s">
        <v>46</v>
      </c>
      <c r="AI286" t="s">
        <v>198</v>
      </c>
      <c r="AJ286" t="s">
        <v>164</v>
      </c>
      <c r="AK286" t="s">
        <v>81</v>
      </c>
      <c r="AL286" t="s">
        <v>103</v>
      </c>
      <c r="AM286" t="s">
        <v>47</v>
      </c>
      <c r="AN286" t="s">
        <v>695</v>
      </c>
      <c r="AO286" t="s">
        <v>99</v>
      </c>
    </row>
    <row r="287" spans="1:41" hidden="1" x14ac:dyDescent="0.25">
      <c r="A287" t="s">
        <v>1653</v>
      </c>
      <c r="B287" t="s">
        <v>1654</v>
      </c>
      <c r="C287" s="1" t="str">
        <f t="shared" si="16"/>
        <v>21:1061</v>
      </c>
      <c r="D287" s="1" t="str">
        <f t="shared" si="17"/>
        <v>21:0106</v>
      </c>
      <c r="E287" t="s">
        <v>1655</v>
      </c>
      <c r="F287" t="s">
        <v>1656</v>
      </c>
      <c r="H287">
        <v>49.312606099999996</v>
      </c>
      <c r="I287">
        <v>-119.8465175</v>
      </c>
      <c r="J287" s="1" t="str">
        <f t="shared" si="18"/>
        <v>NGR bulk stream sediment</v>
      </c>
      <c r="K287" s="1" t="str">
        <f t="shared" si="19"/>
        <v>&lt;177 micron (NGR)</v>
      </c>
      <c r="L287">
        <v>17</v>
      </c>
      <c r="M287" t="s">
        <v>195</v>
      </c>
      <c r="N287">
        <v>286</v>
      </c>
      <c r="O287" t="s">
        <v>145</v>
      </c>
      <c r="P287" t="s">
        <v>76</v>
      </c>
      <c r="Q287" t="s">
        <v>588</v>
      </c>
      <c r="R287" t="s">
        <v>238</v>
      </c>
      <c r="S287" t="s">
        <v>131</v>
      </c>
      <c r="T287" t="s">
        <v>98</v>
      </c>
      <c r="U287" t="s">
        <v>126</v>
      </c>
      <c r="V287" t="s">
        <v>151</v>
      </c>
      <c r="W287" t="s">
        <v>260</v>
      </c>
      <c r="X287" t="s">
        <v>122</v>
      </c>
      <c r="Y287" t="s">
        <v>99</v>
      </c>
      <c r="Z287" t="s">
        <v>56</v>
      </c>
      <c r="AA287" t="s">
        <v>103</v>
      </c>
      <c r="AB287" t="s">
        <v>47</v>
      </c>
      <c r="AC287" t="s">
        <v>83</v>
      </c>
      <c r="AD287" t="s">
        <v>121</v>
      </c>
      <c r="AE287" t="s">
        <v>110</v>
      </c>
      <c r="AF287" t="s">
        <v>66</v>
      </c>
      <c r="AG287" t="s">
        <v>128</v>
      </c>
      <c r="AH287" t="s">
        <v>149</v>
      </c>
      <c r="AI287" t="s">
        <v>54</v>
      </c>
      <c r="AJ287" t="s">
        <v>151</v>
      </c>
      <c r="AK287" t="s">
        <v>78</v>
      </c>
      <c r="AL287" t="s">
        <v>47</v>
      </c>
      <c r="AM287" t="s">
        <v>47</v>
      </c>
      <c r="AN287" t="s">
        <v>65</v>
      </c>
      <c r="AO287" t="s">
        <v>80</v>
      </c>
    </row>
    <row r="288" spans="1:41" hidden="1" x14ac:dyDescent="0.25">
      <c r="A288" t="s">
        <v>1657</v>
      </c>
      <c r="B288" t="s">
        <v>1658</v>
      </c>
      <c r="C288" s="1" t="str">
        <f t="shared" si="16"/>
        <v>21:1061</v>
      </c>
      <c r="D288" s="1" t="str">
        <f t="shared" si="17"/>
        <v>21:0106</v>
      </c>
      <c r="E288" t="s">
        <v>1659</v>
      </c>
      <c r="F288" t="s">
        <v>1660</v>
      </c>
      <c r="H288">
        <v>49.276091399999999</v>
      </c>
      <c r="I288">
        <v>-119.8631012</v>
      </c>
      <c r="J288" s="1" t="str">
        <f t="shared" si="18"/>
        <v>NGR bulk stream sediment</v>
      </c>
      <c r="K288" s="1" t="str">
        <f t="shared" si="19"/>
        <v>&lt;177 micron (NGR)</v>
      </c>
      <c r="L288">
        <v>17</v>
      </c>
      <c r="M288" t="s">
        <v>205</v>
      </c>
      <c r="N288">
        <v>287</v>
      </c>
      <c r="O288" t="s">
        <v>306</v>
      </c>
      <c r="P288" t="s">
        <v>267</v>
      </c>
      <c r="Q288" t="s">
        <v>1661</v>
      </c>
      <c r="R288" t="s">
        <v>66</v>
      </c>
      <c r="S288" t="s">
        <v>190</v>
      </c>
      <c r="T288" t="s">
        <v>269</v>
      </c>
      <c r="U288" t="s">
        <v>1121</v>
      </c>
      <c r="V288" t="s">
        <v>51</v>
      </c>
      <c r="W288" t="s">
        <v>88</v>
      </c>
      <c r="X288" t="s">
        <v>122</v>
      </c>
      <c r="Y288" t="s">
        <v>197</v>
      </c>
      <c r="Z288" t="s">
        <v>56</v>
      </c>
      <c r="AA288" t="s">
        <v>47</v>
      </c>
      <c r="AB288" t="s">
        <v>174</v>
      </c>
      <c r="AC288" t="s">
        <v>350</v>
      </c>
      <c r="AD288" t="s">
        <v>236</v>
      </c>
      <c r="AE288" t="s">
        <v>72</v>
      </c>
      <c r="AF288" t="s">
        <v>321</v>
      </c>
      <c r="AG288" t="s">
        <v>73</v>
      </c>
      <c r="AH288" t="s">
        <v>185</v>
      </c>
      <c r="AI288" t="s">
        <v>46</v>
      </c>
      <c r="AJ288" t="s">
        <v>86</v>
      </c>
      <c r="AK288" t="s">
        <v>161</v>
      </c>
      <c r="AL288" t="s">
        <v>47</v>
      </c>
      <c r="AM288" t="s">
        <v>47</v>
      </c>
      <c r="AN288" t="s">
        <v>65</v>
      </c>
      <c r="AO288" t="s">
        <v>175</v>
      </c>
    </row>
    <row r="289" spans="1:41" hidden="1" x14ac:dyDescent="0.25">
      <c r="A289" t="s">
        <v>1662</v>
      </c>
      <c r="B289" t="s">
        <v>1663</v>
      </c>
      <c r="C289" s="1" t="str">
        <f t="shared" si="16"/>
        <v>21:1061</v>
      </c>
      <c r="D289" s="1" t="str">
        <f t="shared" si="17"/>
        <v>21:0106</v>
      </c>
      <c r="E289" t="s">
        <v>1664</v>
      </c>
      <c r="F289" t="s">
        <v>1665</v>
      </c>
      <c r="H289">
        <v>49.281697299999998</v>
      </c>
      <c r="I289">
        <v>-119.8637975</v>
      </c>
      <c r="J289" s="1" t="str">
        <f t="shared" si="18"/>
        <v>NGR bulk stream sediment</v>
      </c>
      <c r="K289" s="1" t="str">
        <f t="shared" si="19"/>
        <v>&lt;177 micron (NGR)</v>
      </c>
      <c r="L289">
        <v>17</v>
      </c>
      <c r="M289" t="s">
        <v>280</v>
      </c>
      <c r="N289">
        <v>288</v>
      </c>
      <c r="O289" t="s">
        <v>243</v>
      </c>
      <c r="P289" t="s">
        <v>66</v>
      </c>
      <c r="Q289" t="s">
        <v>404</v>
      </c>
      <c r="R289" t="s">
        <v>406</v>
      </c>
      <c r="S289" t="s">
        <v>120</v>
      </c>
      <c r="T289" t="s">
        <v>49</v>
      </c>
      <c r="U289" t="s">
        <v>237</v>
      </c>
      <c r="V289" t="s">
        <v>51</v>
      </c>
      <c r="W289" t="s">
        <v>365</v>
      </c>
      <c r="X289" t="s">
        <v>103</v>
      </c>
      <c r="Y289" t="s">
        <v>112</v>
      </c>
      <c r="Z289" t="s">
        <v>56</v>
      </c>
      <c r="AA289" t="s">
        <v>46</v>
      </c>
      <c r="AB289" t="s">
        <v>110</v>
      </c>
      <c r="AC289" t="s">
        <v>268</v>
      </c>
      <c r="AD289" t="s">
        <v>507</v>
      </c>
      <c r="AE289" t="s">
        <v>60</v>
      </c>
      <c r="AF289" t="s">
        <v>1220</v>
      </c>
      <c r="AG289" t="s">
        <v>260</v>
      </c>
      <c r="AH289" t="s">
        <v>110</v>
      </c>
      <c r="AI289" t="s">
        <v>46</v>
      </c>
      <c r="AJ289" t="s">
        <v>392</v>
      </c>
      <c r="AK289" t="s">
        <v>78</v>
      </c>
      <c r="AL289" t="s">
        <v>47</v>
      </c>
      <c r="AM289" t="s">
        <v>47</v>
      </c>
      <c r="AN289" t="s">
        <v>65</v>
      </c>
      <c r="AO289" t="s">
        <v>306</v>
      </c>
    </row>
    <row r="290" spans="1:41" hidden="1" x14ac:dyDescent="0.25">
      <c r="A290" t="s">
        <v>1666</v>
      </c>
      <c r="B290" t="s">
        <v>1667</v>
      </c>
      <c r="C290" s="1" t="str">
        <f t="shared" si="16"/>
        <v>21:1061</v>
      </c>
      <c r="D290" s="1" t="str">
        <f t="shared" si="17"/>
        <v>21:0106</v>
      </c>
      <c r="E290" t="s">
        <v>1664</v>
      </c>
      <c r="F290" t="s">
        <v>1668</v>
      </c>
      <c r="H290">
        <v>49.281697299999998</v>
      </c>
      <c r="I290">
        <v>-119.8637975</v>
      </c>
      <c r="J290" s="1" t="str">
        <f t="shared" si="18"/>
        <v>NGR bulk stream sediment</v>
      </c>
      <c r="K290" s="1" t="str">
        <f t="shared" si="19"/>
        <v>&lt;177 micron (NGR)</v>
      </c>
      <c r="L290">
        <v>17</v>
      </c>
      <c r="M290" t="s">
        <v>288</v>
      </c>
      <c r="N290">
        <v>289</v>
      </c>
      <c r="O290" t="s">
        <v>475</v>
      </c>
      <c r="P290" t="s">
        <v>124</v>
      </c>
      <c r="Q290" t="s">
        <v>481</v>
      </c>
      <c r="R290" t="s">
        <v>319</v>
      </c>
      <c r="S290" t="s">
        <v>218</v>
      </c>
      <c r="T290" t="s">
        <v>59</v>
      </c>
      <c r="U290" t="s">
        <v>226</v>
      </c>
      <c r="V290" t="s">
        <v>437</v>
      </c>
      <c r="W290" t="s">
        <v>238</v>
      </c>
      <c r="X290" t="s">
        <v>122</v>
      </c>
      <c r="Y290" t="s">
        <v>225</v>
      </c>
      <c r="Z290" t="s">
        <v>56</v>
      </c>
      <c r="AA290" t="s">
        <v>46</v>
      </c>
      <c r="AB290" t="s">
        <v>185</v>
      </c>
      <c r="AC290" t="s">
        <v>344</v>
      </c>
      <c r="AD290" t="s">
        <v>829</v>
      </c>
      <c r="AE290" t="s">
        <v>130</v>
      </c>
      <c r="AF290" t="s">
        <v>616</v>
      </c>
      <c r="AG290" t="s">
        <v>128</v>
      </c>
      <c r="AH290" t="s">
        <v>185</v>
      </c>
      <c r="AI290" t="s">
        <v>54</v>
      </c>
      <c r="AJ290" t="s">
        <v>371</v>
      </c>
      <c r="AK290" t="s">
        <v>125</v>
      </c>
      <c r="AL290" t="s">
        <v>47</v>
      </c>
      <c r="AM290" t="s">
        <v>47</v>
      </c>
      <c r="AN290" t="s">
        <v>695</v>
      </c>
      <c r="AO290" t="s">
        <v>98</v>
      </c>
    </row>
    <row r="291" spans="1:41" hidden="1" x14ac:dyDescent="0.25">
      <c r="A291" t="s">
        <v>1669</v>
      </c>
      <c r="B291" t="s">
        <v>1670</v>
      </c>
      <c r="C291" s="1" t="str">
        <f t="shared" si="16"/>
        <v>21:1061</v>
      </c>
      <c r="D291" s="1" t="str">
        <f t="shared" si="17"/>
        <v>21:0106</v>
      </c>
      <c r="E291" t="s">
        <v>1671</v>
      </c>
      <c r="F291" t="s">
        <v>1672</v>
      </c>
      <c r="H291">
        <v>49.263400500000003</v>
      </c>
      <c r="I291">
        <v>-119.83337229999999</v>
      </c>
      <c r="J291" s="1" t="str">
        <f t="shared" si="18"/>
        <v>NGR bulk stream sediment</v>
      </c>
      <c r="K291" s="1" t="str">
        <f t="shared" si="19"/>
        <v>&lt;177 micron (NGR)</v>
      </c>
      <c r="L291">
        <v>17</v>
      </c>
      <c r="M291" t="s">
        <v>214</v>
      </c>
      <c r="N291">
        <v>290</v>
      </c>
      <c r="O291" t="s">
        <v>90</v>
      </c>
      <c r="P291" t="s">
        <v>82</v>
      </c>
      <c r="Q291" t="s">
        <v>588</v>
      </c>
      <c r="R291" t="s">
        <v>118</v>
      </c>
      <c r="S291" t="s">
        <v>141</v>
      </c>
      <c r="T291" t="s">
        <v>107</v>
      </c>
      <c r="U291" t="s">
        <v>463</v>
      </c>
      <c r="V291" t="s">
        <v>72</v>
      </c>
      <c r="W291" t="s">
        <v>85</v>
      </c>
      <c r="X291" t="s">
        <v>122</v>
      </c>
      <c r="Y291" t="s">
        <v>269</v>
      </c>
      <c r="Z291" t="s">
        <v>56</v>
      </c>
      <c r="AA291" t="s">
        <v>137</v>
      </c>
      <c r="AB291" t="s">
        <v>87</v>
      </c>
      <c r="AC291" t="s">
        <v>146</v>
      </c>
      <c r="AD291" t="s">
        <v>342</v>
      </c>
      <c r="AE291" t="s">
        <v>161</v>
      </c>
      <c r="AF291" t="s">
        <v>1673</v>
      </c>
      <c r="AG291" t="s">
        <v>111</v>
      </c>
      <c r="AH291" t="s">
        <v>87</v>
      </c>
      <c r="AI291" t="s">
        <v>46</v>
      </c>
      <c r="AJ291" t="s">
        <v>109</v>
      </c>
      <c r="AK291" t="s">
        <v>47</v>
      </c>
      <c r="AL291" t="s">
        <v>47</v>
      </c>
      <c r="AM291" t="s">
        <v>47</v>
      </c>
      <c r="AN291" t="s">
        <v>89</v>
      </c>
      <c r="AO291" t="s">
        <v>141</v>
      </c>
    </row>
    <row r="292" spans="1:41" hidden="1" x14ac:dyDescent="0.25">
      <c r="A292" t="s">
        <v>1674</v>
      </c>
      <c r="B292" t="s">
        <v>1675</v>
      </c>
      <c r="C292" s="1" t="str">
        <f t="shared" si="16"/>
        <v>21:1061</v>
      </c>
      <c r="D292" s="1" t="str">
        <f t="shared" si="17"/>
        <v>21:0106</v>
      </c>
      <c r="E292" t="s">
        <v>1676</v>
      </c>
      <c r="F292" t="s">
        <v>1677</v>
      </c>
      <c r="H292">
        <v>49.319517900000001</v>
      </c>
      <c r="I292">
        <v>-119.9992467</v>
      </c>
      <c r="J292" s="1" t="str">
        <f t="shared" si="18"/>
        <v>NGR bulk stream sediment</v>
      </c>
      <c r="K292" s="1" t="str">
        <f t="shared" si="19"/>
        <v>&lt;177 micron (NGR)</v>
      </c>
      <c r="L292">
        <v>17</v>
      </c>
      <c r="M292" t="s">
        <v>223</v>
      </c>
      <c r="N292">
        <v>291</v>
      </c>
      <c r="O292" t="s">
        <v>1678</v>
      </c>
      <c r="P292" t="s">
        <v>186</v>
      </c>
      <c r="Q292" t="s">
        <v>234</v>
      </c>
      <c r="R292" t="s">
        <v>79</v>
      </c>
      <c r="S292" t="s">
        <v>112</v>
      </c>
      <c r="T292" t="s">
        <v>85</v>
      </c>
      <c r="U292" t="s">
        <v>75</v>
      </c>
      <c r="V292" t="s">
        <v>161</v>
      </c>
      <c r="W292" t="s">
        <v>52</v>
      </c>
      <c r="X292" t="s">
        <v>137</v>
      </c>
      <c r="Y292" t="s">
        <v>99</v>
      </c>
      <c r="Z292" t="s">
        <v>56</v>
      </c>
      <c r="AA292" t="s">
        <v>47</v>
      </c>
      <c r="AB292" t="s">
        <v>139</v>
      </c>
      <c r="AC292" t="s">
        <v>90</v>
      </c>
      <c r="AD292" t="s">
        <v>344</v>
      </c>
      <c r="AE292" t="s">
        <v>110</v>
      </c>
      <c r="AF292" t="s">
        <v>108</v>
      </c>
      <c r="AG292" t="s">
        <v>109</v>
      </c>
      <c r="AH292" t="s">
        <v>46</v>
      </c>
      <c r="AI292" t="s">
        <v>57</v>
      </c>
      <c r="AJ292" t="s">
        <v>182</v>
      </c>
      <c r="AK292" t="s">
        <v>103</v>
      </c>
      <c r="AL292" t="s">
        <v>55</v>
      </c>
      <c r="AM292" t="s">
        <v>47</v>
      </c>
      <c r="AN292" t="s">
        <v>915</v>
      </c>
      <c r="AO292" t="s">
        <v>80</v>
      </c>
    </row>
    <row r="293" spans="1:41" hidden="1" x14ac:dyDescent="0.25">
      <c r="A293" t="s">
        <v>1679</v>
      </c>
      <c r="B293" t="s">
        <v>1680</v>
      </c>
      <c r="C293" s="1" t="str">
        <f t="shared" si="16"/>
        <v>21:1061</v>
      </c>
      <c r="D293" s="1" t="str">
        <f t="shared" si="17"/>
        <v>21:0106</v>
      </c>
      <c r="E293" t="s">
        <v>1681</v>
      </c>
      <c r="F293" t="s">
        <v>1682</v>
      </c>
      <c r="H293">
        <v>49.288853199999998</v>
      </c>
      <c r="I293">
        <v>-119.9986069</v>
      </c>
      <c r="J293" s="1" t="str">
        <f t="shared" si="18"/>
        <v>NGR bulk stream sediment</v>
      </c>
      <c r="K293" s="1" t="str">
        <f t="shared" si="19"/>
        <v>&lt;177 micron (NGR)</v>
      </c>
      <c r="L293">
        <v>17</v>
      </c>
      <c r="M293" t="s">
        <v>233</v>
      </c>
      <c r="N293">
        <v>292</v>
      </c>
      <c r="O293" t="s">
        <v>184</v>
      </c>
      <c r="P293" t="s">
        <v>160</v>
      </c>
      <c r="Q293" t="s">
        <v>1111</v>
      </c>
      <c r="R293" t="s">
        <v>127</v>
      </c>
      <c r="S293" t="s">
        <v>358</v>
      </c>
      <c r="T293" t="s">
        <v>269</v>
      </c>
      <c r="U293" t="s">
        <v>226</v>
      </c>
      <c r="V293" t="s">
        <v>182</v>
      </c>
      <c r="W293" t="s">
        <v>158</v>
      </c>
      <c r="X293" t="s">
        <v>103</v>
      </c>
      <c r="Y293" t="s">
        <v>104</v>
      </c>
      <c r="Z293" t="s">
        <v>56</v>
      </c>
      <c r="AA293" t="s">
        <v>47</v>
      </c>
      <c r="AB293" t="s">
        <v>105</v>
      </c>
      <c r="AC293" t="s">
        <v>343</v>
      </c>
      <c r="AD293" t="s">
        <v>241</v>
      </c>
      <c r="AE293" t="s">
        <v>257</v>
      </c>
      <c r="AF293" t="s">
        <v>616</v>
      </c>
      <c r="AG293" t="s">
        <v>274</v>
      </c>
      <c r="AH293" t="s">
        <v>61</v>
      </c>
      <c r="AI293" t="s">
        <v>46</v>
      </c>
      <c r="AJ293" t="s">
        <v>128</v>
      </c>
      <c r="AK293" t="s">
        <v>173</v>
      </c>
      <c r="AL293" t="s">
        <v>47</v>
      </c>
      <c r="AM293" t="s">
        <v>47</v>
      </c>
      <c r="AN293" t="s">
        <v>65</v>
      </c>
      <c r="AO293" t="s">
        <v>131</v>
      </c>
    </row>
    <row r="294" spans="1:41" hidden="1" x14ac:dyDescent="0.25">
      <c r="A294" t="s">
        <v>1683</v>
      </c>
      <c r="B294" t="s">
        <v>1684</v>
      </c>
      <c r="C294" s="1" t="str">
        <f t="shared" si="16"/>
        <v>21:1061</v>
      </c>
      <c r="D294" s="1" t="str">
        <f t="shared" si="17"/>
        <v>21:0106</v>
      </c>
      <c r="E294" t="s">
        <v>1685</v>
      </c>
      <c r="F294" t="s">
        <v>1686</v>
      </c>
      <c r="H294">
        <v>49.258923899999999</v>
      </c>
      <c r="I294">
        <v>-119.9980546</v>
      </c>
      <c r="J294" s="1" t="str">
        <f t="shared" si="18"/>
        <v>NGR bulk stream sediment</v>
      </c>
      <c r="K294" s="1" t="str">
        <f t="shared" si="19"/>
        <v>&lt;177 micron (NGR)</v>
      </c>
      <c r="L294">
        <v>17</v>
      </c>
      <c r="M294" t="s">
        <v>248</v>
      </c>
      <c r="N294">
        <v>293</v>
      </c>
      <c r="O294" t="s">
        <v>239</v>
      </c>
      <c r="P294" t="s">
        <v>127</v>
      </c>
      <c r="Q294" t="s">
        <v>602</v>
      </c>
      <c r="R294" t="s">
        <v>82</v>
      </c>
      <c r="S294" t="s">
        <v>106</v>
      </c>
      <c r="T294" t="s">
        <v>269</v>
      </c>
      <c r="U294" t="s">
        <v>226</v>
      </c>
      <c r="V294" t="s">
        <v>86</v>
      </c>
      <c r="W294" t="s">
        <v>188</v>
      </c>
      <c r="X294" t="s">
        <v>122</v>
      </c>
      <c r="Y294" t="s">
        <v>306</v>
      </c>
      <c r="Z294" t="s">
        <v>56</v>
      </c>
      <c r="AA294" t="s">
        <v>122</v>
      </c>
      <c r="AB294" t="s">
        <v>87</v>
      </c>
      <c r="AC294" t="s">
        <v>532</v>
      </c>
      <c r="AD294" t="s">
        <v>328</v>
      </c>
      <c r="AE294" t="s">
        <v>164</v>
      </c>
      <c r="AF294" t="s">
        <v>175</v>
      </c>
      <c r="AG294" t="s">
        <v>392</v>
      </c>
      <c r="AH294" t="s">
        <v>61</v>
      </c>
      <c r="AI294" t="s">
        <v>149</v>
      </c>
      <c r="AJ294" t="s">
        <v>111</v>
      </c>
      <c r="AK294" t="s">
        <v>257</v>
      </c>
      <c r="AL294" t="s">
        <v>47</v>
      </c>
      <c r="AM294" t="s">
        <v>47</v>
      </c>
      <c r="AN294" t="s">
        <v>65</v>
      </c>
      <c r="AO294" t="s">
        <v>165</v>
      </c>
    </row>
    <row r="295" spans="1:41" hidden="1" x14ac:dyDescent="0.25">
      <c r="A295" t="s">
        <v>1687</v>
      </c>
      <c r="B295" t="s">
        <v>1688</v>
      </c>
      <c r="C295" s="1" t="str">
        <f t="shared" si="16"/>
        <v>21:1061</v>
      </c>
      <c r="D295" s="1" t="str">
        <f t="shared" si="17"/>
        <v>21:0106</v>
      </c>
      <c r="E295" t="s">
        <v>1689</v>
      </c>
      <c r="F295" t="s">
        <v>1690</v>
      </c>
      <c r="H295">
        <v>49.270371300000001</v>
      </c>
      <c r="I295">
        <v>-119.7119807</v>
      </c>
      <c r="J295" s="1" t="str">
        <f t="shared" si="18"/>
        <v>NGR bulk stream sediment</v>
      </c>
      <c r="K295" s="1" t="str">
        <f t="shared" si="19"/>
        <v>&lt;177 micron (NGR)</v>
      </c>
      <c r="L295">
        <v>17</v>
      </c>
      <c r="M295" t="s">
        <v>256</v>
      </c>
      <c r="N295">
        <v>294</v>
      </c>
      <c r="O295" t="s">
        <v>455</v>
      </c>
      <c r="P295" t="s">
        <v>73</v>
      </c>
      <c r="Q295" t="s">
        <v>1691</v>
      </c>
      <c r="R295" t="s">
        <v>187</v>
      </c>
      <c r="S295" t="s">
        <v>226</v>
      </c>
      <c r="T295" t="s">
        <v>85</v>
      </c>
      <c r="U295" t="s">
        <v>207</v>
      </c>
      <c r="V295" t="s">
        <v>76</v>
      </c>
      <c r="W295" t="s">
        <v>72</v>
      </c>
      <c r="X295" t="s">
        <v>51</v>
      </c>
      <c r="Y295" t="s">
        <v>331</v>
      </c>
      <c r="Z295" t="s">
        <v>56</v>
      </c>
      <c r="AA295" t="s">
        <v>46</v>
      </c>
      <c r="AB295" t="s">
        <v>78</v>
      </c>
      <c r="AC295" t="s">
        <v>82</v>
      </c>
      <c r="AD295" t="s">
        <v>438</v>
      </c>
      <c r="AE295" t="s">
        <v>62</v>
      </c>
      <c r="AF295" t="s">
        <v>108</v>
      </c>
      <c r="AG295" t="s">
        <v>58</v>
      </c>
      <c r="AH295" t="s">
        <v>125</v>
      </c>
      <c r="AI295" t="s">
        <v>54</v>
      </c>
      <c r="AJ295" t="s">
        <v>267</v>
      </c>
      <c r="AK295" t="s">
        <v>111</v>
      </c>
      <c r="AL295" t="s">
        <v>47</v>
      </c>
      <c r="AM295" t="s">
        <v>47</v>
      </c>
      <c r="AN295" t="s">
        <v>318</v>
      </c>
      <c r="AO295" t="s">
        <v>145</v>
      </c>
    </row>
    <row r="296" spans="1:41" hidden="1" x14ac:dyDescent="0.25">
      <c r="A296" t="s">
        <v>1692</v>
      </c>
      <c r="B296" t="s">
        <v>1693</v>
      </c>
      <c r="C296" s="1" t="str">
        <f t="shared" si="16"/>
        <v>21:1061</v>
      </c>
      <c r="D296" s="1" t="str">
        <f t="shared" si="17"/>
        <v>21:0106</v>
      </c>
      <c r="E296" t="s">
        <v>1694</v>
      </c>
      <c r="F296" t="s">
        <v>1695</v>
      </c>
      <c r="H296">
        <v>49.275770799999997</v>
      </c>
      <c r="I296">
        <v>-119.708468</v>
      </c>
      <c r="J296" s="1" t="str">
        <f t="shared" si="18"/>
        <v>NGR bulk stream sediment</v>
      </c>
      <c r="K296" s="1" t="str">
        <f t="shared" si="19"/>
        <v>&lt;177 micron (NGR)</v>
      </c>
      <c r="L296">
        <v>17</v>
      </c>
      <c r="M296" t="s">
        <v>265</v>
      </c>
      <c r="N296">
        <v>295</v>
      </c>
      <c r="O296" t="s">
        <v>161</v>
      </c>
      <c r="P296" t="s">
        <v>1696</v>
      </c>
      <c r="Q296" t="s">
        <v>548</v>
      </c>
      <c r="R296" t="s">
        <v>85</v>
      </c>
      <c r="S296" t="s">
        <v>160</v>
      </c>
      <c r="T296" t="s">
        <v>55</v>
      </c>
      <c r="U296" t="s">
        <v>146</v>
      </c>
      <c r="V296" t="s">
        <v>73</v>
      </c>
      <c r="W296" t="s">
        <v>102</v>
      </c>
      <c r="X296" t="s">
        <v>103</v>
      </c>
      <c r="Y296" t="s">
        <v>187</v>
      </c>
      <c r="Z296" t="s">
        <v>56</v>
      </c>
      <c r="AA296" t="s">
        <v>46</v>
      </c>
      <c r="AB296" t="s">
        <v>105</v>
      </c>
      <c r="AC296" t="s">
        <v>209</v>
      </c>
      <c r="AD296" t="s">
        <v>121</v>
      </c>
      <c r="AE296" t="s">
        <v>199</v>
      </c>
      <c r="AF296" t="s">
        <v>85</v>
      </c>
      <c r="AG296" t="s">
        <v>128</v>
      </c>
      <c r="AH296" t="s">
        <v>174</v>
      </c>
      <c r="AI296" t="s">
        <v>53</v>
      </c>
      <c r="AJ296" t="s">
        <v>274</v>
      </c>
      <c r="AK296" t="s">
        <v>455</v>
      </c>
      <c r="AL296" t="s">
        <v>47</v>
      </c>
      <c r="AM296" t="s">
        <v>47</v>
      </c>
      <c r="AN296" t="s">
        <v>65</v>
      </c>
      <c r="AO296" t="s">
        <v>267</v>
      </c>
    </row>
    <row r="297" spans="1:41" hidden="1" x14ac:dyDescent="0.25">
      <c r="A297" t="s">
        <v>1697</v>
      </c>
      <c r="B297" t="s">
        <v>1698</v>
      </c>
      <c r="C297" s="1" t="str">
        <f t="shared" si="16"/>
        <v>21:1061</v>
      </c>
      <c r="D297" s="1" t="str">
        <f t="shared" si="17"/>
        <v>21:0106</v>
      </c>
      <c r="E297" t="s">
        <v>1699</v>
      </c>
      <c r="F297" t="s">
        <v>1700</v>
      </c>
      <c r="H297">
        <v>49.298982700000003</v>
      </c>
      <c r="I297">
        <v>-119.71421170000001</v>
      </c>
      <c r="J297" s="1" t="str">
        <f t="shared" si="18"/>
        <v>NGR bulk stream sediment</v>
      </c>
      <c r="K297" s="1" t="str">
        <f t="shared" si="19"/>
        <v>&lt;177 micron (NGR)</v>
      </c>
      <c r="L297">
        <v>18</v>
      </c>
      <c r="M297" t="s">
        <v>45</v>
      </c>
      <c r="N297">
        <v>296</v>
      </c>
      <c r="O297" t="s">
        <v>81</v>
      </c>
      <c r="P297" t="s">
        <v>122</v>
      </c>
      <c r="Q297" t="s">
        <v>646</v>
      </c>
      <c r="R297" t="s">
        <v>190</v>
      </c>
      <c r="S297" t="s">
        <v>934</v>
      </c>
      <c r="T297" t="s">
        <v>58</v>
      </c>
      <c r="U297" t="s">
        <v>543</v>
      </c>
      <c r="V297" t="s">
        <v>357</v>
      </c>
      <c r="W297" t="s">
        <v>161</v>
      </c>
      <c r="X297" t="s">
        <v>47</v>
      </c>
      <c r="Y297" t="s">
        <v>131</v>
      </c>
      <c r="Z297" t="s">
        <v>56</v>
      </c>
      <c r="AA297" t="s">
        <v>46</v>
      </c>
      <c r="AB297" t="s">
        <v>174</v>
      </c>
      <c r="AC297" t="s">
        <v>190</v>
      </c>
      <c r="AD297" t="s">
        <v>418</v>
      </c>
      <c r="AE297" t="s">
        <v>84</v>
      </c>
      <c r="AF297" t="s">
        <v>55</v>
      </c>
      <c r="AG297" t="s">
        <v>270</v>
      </c>
      <c r="AH297" t="s">
        <v>54</v>
      </c>
      <c r="AI297" t="s">
        <v>53</v>
      </c>
      <c r="AJ297" t="s">
        <v>371</v>
      </c>
      <c r="AK297" t="s">
        <v>224</v>
      </c>
      <c r="AL297" t="s">
        <v>47</v>
      </c>
      <c r="AM297" t="s">
        <v>47</v>
      </c>
      <c r="AN297" t="s">
        <v>695</v>
      </c>
      <c r="AO297" t="s">
        <v>127</v>
      </c>
    </row>
    <row r="298" spans="1:41" hidden="1" x14ac:dyDescent="0.25">
      <c r="A298" t="s">
        <v>1701</v>
      </c>
      <c r="B298" t="s">
        <v>1702</v>
      </c>
      <c r="C298" s="1" t="str">
        <f t="shared" si="16"/>
        <v>21:1061</v>
      </c>
      <c r="D298" s="1" t="str">
        <f t="shared" si="17"/>
        <v>21:0106</v>
      </c>
      <c r="E298" t="s">
        <v>1703</v>
      </c>
      <c r="F298" t="s">
        <v>1704</v>
      </c>
      <c r="H298">
        <v>49.294229199999997</v>
      </c>
      <c r="I298">
        <v>-119.7139643</v>
      </c>
      <c r="J298" s="1" t="str">
        <f t="shared" si="18"/>
        <v>NGR bulk stream sediment</v>
      </c>
      <c r="K298" s="1" t="str">
        <f t="shared" si="19"/>
        <v>&lt;177 micron (NGR)</v>
      </c>
      <c r="L298">
        <v>18</v>
      </c>
      <c r="M298" t="s">
        <v>71</v>
      </c>
      <c r="N298">
        <v>297</v>
      </c>
      <c r="O298" t="s">
        <v>78</v>
      </c>
      <c r="P298" t="s">
        <v>673</v>
      </c>
      <c r="Q298" t="s">
        <v>588</v>
      </c>
      <c r="R298" t="s">
        <v>108</v>
      </c>
      <c r="S298" t="s">
        <v>538</v>
      </c>
      <c r="T298" t="s">
        <v>58</v>
      </c>
      <c r="U298" t="s">
        <v>590</v>
      </c>
      <c r="V298" t="s">
        <v>158</v>
      </c>
      <c r="W298" t="s">
        <v>206</v>
      </c>
      <c r="X298" t="s">
        <v>103</v>
      </c>
      <c r="Y298" t="s">
        <v>106</v>
      </c>
      <c r="Z298" t="s">
        <v>56</v>
      </c>
      <c r="AA298" t="s">
        <v>46</v>
      </c>
      <c r="AB298" t="s">
        <v>101</v>
      </c>
      <c r="AC298" t="s">
        <v>217</v>
      </c>
      <c r="AD298" t="s">
        <v>559</v>
      </c>
      <c r="AE298" t="s">
        <v>199</v>
      </c>
      <c r="AF298" t="s">
        <v>85</v>
      </c>
      <c r="AG298" t="s">
        <v>266</v>
      </c>
      <c r="AH298" t="s">
        <v>110</v>
      </c>
      <c r="AI298" t="s">
        <v>53</v>
      </c>
      <c r="AJ298" t="s">
        <v>259</v>
      </c>
      <c r="AK298" t="s">
        <v>164</v>
      </c>
      <c r="AL298" t="s">
        <v>47</v>
      </c>
      <c r="AM298" t="s">
        <v>47</v>
      </c>
      <c r="AN298" t="s">
        <v>284</v>
      </c>
      <c r="AO298" t="s">
        <v>165</v>
      </c>
    </row>
    <row r="299" spans="1:41" hidden="1" x14ac:dyDescent="0.25">
      <c r="A299" t="s">
        <v>1705</v>
      </c>
      <c r="B299" t="s">
        <v>1706</v>
      </c>
      <c r="C299" s="1" t="str">
        <f t="shared" si="16"/>
        <v>21:1061</v>
      </c>
      <c r="D299" s="1" t="str">
        <f t="shared" si="17"/>
        <v>21:0106</v>
      </c>
      <c r="E299" t="s">
        <v>1707</v>
      </c>
      <c r="F299" t="s">
        <v>1708</v>
      </c>
      <c r="H299">
        <v>49.316473700000003</v>
      </c>
      <c r="I299">
        <v>-119.68294349999999</v>
      </c>
      <c r="J299" s="1" t="str">
        <f t="shared" si="18"/>
        <v>NGR bulk stream sediment</v>
      </c>
      <c r="K299" s="1" t="str">
        <f t="shared" si="19"/>
        <v>&lt;177 micron (NGR)</v>
      </c>
      <c r="L299">
        <v>18</v>
      </c>
      <c r="M299" t="s">
        <v>95</v>
      </c>
      <c r="N299">
        <v>298</v>
      </c>
      <c r="O299" t="s">
        <v>101</v>
      </c>
      <c r="P299" t="s">
        <v>1709</v>
      </c>
      <c r="Q299" t="s">
        <v>424</v>
      </c>
      <c r="R299" t="s">
        <v>209</v>
      </c>
      <c r="S299" t="s">
        <v>329</v>
      </c>
      <c r="T299" t="s">
        <v>330</v>
      </c>
      <c r="U299" t="s">
        <v>431</v>
      </c>
      <c r="V299" t="s">
        <v>86</v>
      </c>
      <c r="W299" t="s">
        <v>79</v>
      </c>
      <c r="X299" t="s">
        <v>51</v>
      </c>
      <c r="Y299" t="s">
        <v>290</v>
      </c>
      <c r="Z299" t="s">
        <v>56</v>
      </c>
      <c r="AA299" t="s">
        <v>46</v>
      </c>
      <c r="AB299" t="s">
        <v>125</v>
      </c>
      <c r="AC299" t="s">
        <v>66</v>
      </c>
      <c r="AD299" t="s">
        <v>445</v>
      </c>
      <c r="AE299" t="s">
        <v>199</v>
      </c>
      <c r="AF299" t="s">
        <v>85</v>
      </c>
      <c r="AG299" t="s">
        <v>129</v>
      </c>
      <c r="AH299" t="s">
        <v>110</v>
      </c>
      <c r="AI299" t="s">
        <v>53</v>
      </c>
      <c r="AJ299" t="s">
        <v>502</v>
      </c>
      <c r="AK299" t="s">
        <v>455</v>
      </c>
      <c r="AL299" t="s">
        <v>47</v>
      </c>
      <c r="AM299" t="s">
        <v>47</v>
      </c>
      <c r="AN299" t="s">
        <v>48</v>
      </c>
      <c r="AO299" t="s">
        <v>141</v>
      </c>
    </row>
    <row r="300" spans="1:41" hidden="1" x14ac:dyDescent="0.25">
      <c r="A300" t="s">
        <v>1710</v>
      </c>
      <c r="B300" t="s">
        <v>1711</v>
      </c>
      <c r="C300" s="1" t="str">
        <f t="shared" si="16"/>
        <v>21:1061</v>
      </c>
      <c r="D300" s="1" t="str">
        <f t="shared" si="17"/>
        <v>21:0106</v>
      </c>
      <c r="E300" t="s">
        <v>1712</v>
      </c>
      <c r="F300" t="s">
        <v>1713</v>
      </c>
      <c r="H300">
        <v>49.311032900000001</v>
      </c>
      <c r="I300">
        <v>-119.6575363</v>
      </c>
      <c r="J300" s="1" t="str">
        <f t="shared" si="18"/>
        <v>NGR bulk stream sediment</v>
      </c>
      <c r="K300" s="1" t="str">
        <f t="shared" si="19"/>
        <v>&lt;177 micron (NGR)</v>
      </c>
      <c r="L300">
        <v>18</v>
      </c>
      <c r="M300" t="s">
        <v>117</v>
      </c>
      <c r="N300">
        <v>299</v>
      </c>
      <c r="O300" t="s">
        <v>139</v>
      </c>
      <c r="P300" t="s">
        <v>237</v>
      </c>
      <c r="Q300" t="s">
        <v>424</v>
      </c>
      <c r="R300" t="s">
        <v>76</v>
      </c>
      <c r="S300" t="s">
        <v>251</v>
      </c>
      <c r="T300" t="s">
        <v>58</v>
      </c>
      <c r="U300" t="s">
        <v>438</v>
      </c>
      <c r="V300" t="s">
        <v>51</v>
      </c>
      <c r="W300" t="s">
        <v>122</v>
      </c>
      <c r="X300" t="s">
        <v>51</v>
      </c>
      <c r="Y300" t="s">
        <v>462</v>
      </c>
      <c r="Z300" t="s">
        <v>56</v>
      </c>
      <c r="AA300" t="s">
        <v>46</v>
      </c>
      <c r="AB300" t="s">
        <v>139</v>
      </c>
      <c r="AC300" t="s">
        <v>145</v>
      </c>
      <c r="AD300" t="s">
        <v>184</v>
      </c>
      <c r="AE300" t="s">
        <v>84</v>
      </c>
      <c r="AF300" t="s">
        <v>85</v>
      </c>
      <c r="AG300" t="s">
        <v>274</v>
      </c>
      <c r="AH300" t="s">
        <v>235</v>
      </c>
      <c r="AI300" t="s">
        <v>198</v>
      </c>
      <c r="AJ300" t="s">
        <v>330</v>
      </c>
      <c r="AK300" t="s">
        <v>164</v>
      </c>
      <c r="AL300" t="s">
        <v>47</v>
      </c>
      <c r="AM300" t="s">
        <v>47</v>
      </c>
      <c r="AN300" t="s">
        <v>508</v>
      </c>
      <c r="AO300" t="s">
        <v>112</v>
      </c>
    </row>
    <row r="301" spans="1:41" hidden="1" x14ac:dyDescent="0.25">
      <c r="A301" t="s">
        <v>1714</v>
      </c>
      <c r="B301" t="s">
        <v>1715</v>
      </c>
      <c r="C301" s="1" t="str">
        <f t="shared" si="16"/>
        <v>21:1061</v>
      </c>
      <c r="D301" s="1" t="str">
        <f t="shared" si="17"/>
        <v>21:0106</v>
      </c>
      <c r="E301" t="s">
        <v>1716</v>
      </c>
      <c r="F301" t="s">
        <v>1717</v>
      </c>
      <c r="H301">
        <v>49.312374699999999</v>
      </c>
      <c r="I301">
        <v>-119.606121</v>
      </c>
      <c r="J301" s="1" t="str">
        <f t="shared" si="18"/>
        <v>NGR bulk stream sediment</v>
      </c>
      <c r="K301" s="1" t="str">
        <f t="shared" si="19"/>
        <v>&lt;177 micron (NGR)</v>
      </c>
      <c r="L301">
        <v>18</v>
      </c>
      <c r="M301" t="s">
        <v>136</v>
      </c>
      <c r="N301">
        <v>300</v>
      </c>
      <c r="O301" t="s">
        <v>55</v>
      </c>
      <c r="P301" t="s">
        <v>267</v>
      </c>
      <c r="Q301" t="s">
        <v>171</v>
      </c>
      <c r="R301" t="s">
        <v>1718</v>
      </c>
      <c r="S301" t="s">
        <v>66</v>
      </c>
      <c r="T301" t="s">
        <v>58</v>
      </c>
      <c r="U301" t="s">
        <v>99</v>
      </c>
      <c r="V301" t="s">
        <v>110</v>
      </c>
      <c r="W301" t="s">
        <v>235</v>
      </c>
      <c r="X301" t="s">
        <v>46</v>
      </c>
      <c r="Y301" t="s">
        <v>85</v>
      </c>
      <c r="Z301" t="s">
        <v>56</v>
      </c>
      <c r="AA301" t="s">
        <v>98</v>
      </c>
      <c r="AB301" t="s">
        <v>199</v>
      </c>
      <c r="AC301" t="s">
        <v>58</v>
      </c>
      <c r="AD301" t="s">
        <v>127</v>
      </c>
      <c r="AE301" t="s">
        <v>54</v>
      </c>
      <c r="AF301" t="s">
        <v>101</v>
      </c>
      <c r="AG301" t="s">
        <v>54</v>
      </c>
      <c r="AH301" t="s">
        <v>62</v>
      </c>
      <c r="AI301" t="s">
        <v>62</v>
      </c>
      <c r="AJ301" t="s">
        <v>63</v>
      </c>
      <c r="AK301" t="s">
        <v>983</v>
      </c>
      <c r="AL301" t="s">
        <v>47</v>
      </c>
      <c r="AM301" t="s">
        <v>47</v>
      </c>
      <c r="AN301" t="s">
        <v>65</v>
      </c>
      <c r="AO301" t="s">
        <v>52</v>
      </c>
    </row>
    <row r="302" spans="1:41" hidden="1" x14ac:dyDescent="0.25">
      <c r="A302" t="s">
        <v>1719</v>
      </c>
      <c r="B302" t="s">
        <v>1720</v>
      </c>
      <c r="C302" s="1" t="str">
        <f t="shared" si="16"/>
        <v>21:1061</v>
      </c>
      <c r="D302" s="1" t="str">
        <f t="shared" si="17"/>
        <v>21:0106</v>
      </c>
      <c r="E302" t="s">
        <v>1721</v>
      </c>
      <c r="F302" t="s">
        <v>1722</v>
      </c>
      <c r="H302">
        <v>49.328793300000001</v>
      </c>
      <c r="I302">
        <v>-119.6370622</v>
      </c>
      <c r="J302" s="1" t="str">
        <f t="shared" si="18"/>
        <v>NGR bulk stream sediment</v>
      </c>
      <c r="K302" s="1" t="str">
        <f t="shared" si="19"/>
        <v>&lt;177 micron (NGR)</v>
      </c>
      <c r="L302">
        <v>18</v>
      </c>
      <c r="M302" t="s">
        <v>157</v>
      </c>
      <c r="N302">
        <v>301</v>
      </c>
      <c r="O302" t="s">
        <v>102</v>
      </c>
      <c r="P302" t="s">
        <v>122</v>
      </c>
      <c r="Q302" t="s">
        <v>588</v>
      </c>
      <c r="R302" t="s">
        <v>112</v>
      </c>
      <c r="S302" t="s">
        <v>457</v>
      </c>
      <c r="T302" t="s">
        <v>330</v>
      </c>
      <c r="U302" t="s">
        <v>482</v>
      </c>
      <c r="V302" t="s">
        <v>319</v>
      </c>
      <c r="W302" t="s">
        <v>122</v>
      </c>
      <c r="X302" t="s">
        <v>73</v>
      </c>
      <c r="Y302" t="s">
        <v>342</v>
      </c>
      <c r="Z302" t="s">
        <v>56</v>
      </c>
      <c r="AA302" t="s">
        <v>46</v>
      </c>
      <c r="AB302" t="s">
        <v>81</v>
      </c>
      <c r="AC302" t="s">
        <v>66</v>
      </c>
      <c r="AD302" t="s">
        <v>226</v>
      </c>
      <c r="AE302" t="s">
        <v>53</v>
      </c>
      <c r="AF302" t="s">
        <v>150</v>
      </c>
      <c r="AG302" t="s">
        <v>238</v>
      </c>
      <c r="AH302" t="s">
        <v>47</v>
      </c>
      <c r="AI302" t="s">
        <v>53</v>
      </c>
      <c r="AJ302" t="s">
        <v>108</v>
      </c>
      <c r="AK302" t="s">
        <v>493</v>
      </c>
      <c r="AL302" t="s">
        <v>47</v>
      </c>
      <c r="AM302" t="s">
        <v>47</v>
      </c>
      <c r="AN302" t="s">
        <v>1121</v>
      </c>
      <c r="AO302" t="s">
        <v>209</v>
      </c>
    </row>
    <row r="303" spans="1:41" hidden="1" x14ac:dyDescent="0.25">
      <c r="A303" t="s">
        <v>1723</v>
      </c>
      <c r="B303" t="s">
        <v>1724</v>
      </c>
      <c r="C303" s="1" t="str">
        <f t="shared" si="16"/>
        <v>21:1061</v>
      </c>
      <c r="D303" s="1" t="str">
        <f t="shared" si="17"/>
        <v>21:0106</v>
      </c>
      <c r="E303" t="s">
        <v>1725</v>
      </c>
      <c r="F303" t="s">
        <v>1726</v>
      </c>
      <c r="H303">
        <v>49.326078199999998</v>
      </c>
      <c r="I303">
        <v>-119.6282875</v>
      </c>
      <c r="J303" s="1" t="str">
        <f t="shared" si="18"/>
        <v>NGR bulk stream sediment</v>
      </c>
      <c r="K303" s="1" t="str">
        <f t="shared" si="19"/>
        <v>&lt;177 micron (NGR)</v>
      </c>
      <c r="L303">
        <v>18</v>
      </c>
      <c r="M303" t="s">
        <v>170</v>
      </c>
      <c r="N303">
        <v>302</v>
      </c>
      <c r="O303" t="s">
        <v>206</v>
      </c>
      <c r="P303" t="s">
        <v>431</v>
      </c>
      <c r="Q303" t="s">
        <v>588</v>
      </c>
      <c r="R303" t="s">
        <v>85</v>
      </c>
      <c r="S303" t="s">
        <v>241</v>
      </c>
      <c r="T303" t="s">
        <v>52</v>
      </c>
      <c r="U303" t="s">
        <v>107</v>
      </c>
      <c r="V303" t="s">
        <v>50</v>
      </c>
      <c r="W303" t="s">
        <v>63</v>
      </c>
      <c r="X303" t="s">
        <v>51</v>
      </c>
      <c r="Y303" t="s">
        <v>107</v>
      </c>
      <c r="Z303" t="s">
        <v>56</v>
      </c>
      <c r="AA303" t="s">
        <v>46</v>
      </c>
      <c r="AB303" t="s">
        <v>139</v>
      </c>
      <c r="AC303" t="s">
        <v>85</v>
      </c>
      <c r="AD303" t="s">
        <v>184</v>
      </c>
      <c r="AE303" t="s">
        <v>53</v>
      </c>
      <c r="AF303" t="s">
        <v>406</v>
      </c>
      <c r="AG303" t="s">
        <v>274</v>
      </c>
      <c r="AH303" t="s">
        <v>185</v>
      </c>
      <c r="AI303" t="s">
        <v>57</v>
      </c>
      <c r="AJ303" t="s">
        <v>55</v>
      </c>
      <c r="AK303" t="s">
        <v>270</v>
      </c>
      <c r="AL303" t="s">
        <v>47</v>
      </c>
      <c r="AM303" t="s">
        <v>47</v>
      </c>
      <c r="AN303" t="s">
        <v>294</v>
      </c>
      <c r="AO303" t="s">
        <v>112</v>
      </c>
    </row>
    <row r="304" spans="1:41" hidden="1" x14ac:dyDescent="0.25">
      <c r="A304" t="s">
        <v>1727</v>
      </c>
      <c r="B304" t="s">
        <v>1728</v>
      </c>
      <c r="C304" s="1" t="str">
        <f t="shared" si="16"/>
        <v>21:1061</v>
      </c>
      <c r="D304" s="1" t="str">
        <f t="shared" si="17"/>
        <v>21:0106</v>
      </c>
      <c r="E304" t="s">
        <v>1729</v>
      </c>
      <c r="F304" t="s">
        <v>1730</v>
      </c>
      <c r="H304">
        <v>49.340748099999999</v>
      </c>
      <c r="I304">
        <v>-119.6375082</v>
      </c>
      <c r="J304" s="1" t="str">
        <f t="shared" si="18"/>
        <v>NGR bulk stream sediment</v>
      </c>
      <c r="K304" s="1" t="str">
        <f t="shared" si="19"/>
        <v>&lt;177 micron (NGR)</v>
      </c>
      <c r="L304">
        <v>18</v>
      </c>
      <c r="M304" t="s">
        <v>180</v>
      </c>
      <c r="N304">
        <v>303</v>
      </c>
      <c r="O304" t="s">
        <v>319</v>
      </c>
      <c r="P304" t="s">
        <v>76</v>
      </c>
      <c r="Q304" t="s">
        <v>518</v>
      </c>
      <c r="R304" t="s">
        <v>126</v>
      </c>
      <c r="S304" t="s">
        <v>241</v>
      </c>
      <c r="T304" t="s">
        <v>51</v>
      </c>
      <c r="U304" t="s">
        <v>197</v>
      </c>
      <c r="V304" t="s">
        <v>274</v>
      </c>
      <c r="W304" t="s">
        <v>63</v>
      </c>
      <c r="X304" t="s">
        <v>122</v>
      </c>
      <c r="Y304" t="s">
        <v>190</v>
      </c>
      <c r="Z304" t="s">
        <v>56</v>
      </c>
      <c r="AA304" t="s">
        <v>52</v>
      </c>
      <c r="AB304" t="s">
        <v>64</v>
      </c>
      <c r="AC304" t="s">
        <v>58</v>
      </c>
      <c r="AD304" t="s">
        <v>75</v>
      </c>
      <c r="AE304" t="s">
        <v>61</v>
      </c>
      <c r="AF304" t="s">
        <v>270</v>
      </c>
      <c r="AG304" t="s">
        <v>455</v>
      </c>
      <c r="AH304" t="s">
        <v>87</v>
      </c>
      <c r="AI304" t="s">
        <v>62</v>
      </c>
      <c r="AJ304" t="s">
        <v>137</v>
      </c>
      <c r="AK304" t="s">
        <v>1184</v>
      </c>
      <c r="AL304" t="s">
        <v>122</v>
      </c>
      <c r="AM304" t="s">
        <v>47</v>
      </c>
      <c r="AN304" t="s">
        <v>65</v>
      </c>
      <c r="AO304" t="s">
        <v>59</v>
      </c>
    </row>
    <row r="305" spans="1:41" hidden="1" x14ac:dyDescent="0.25">
      <c r="A305" t="s">
        <v>1731</v>
      </c>
      <c r="B305" t="s">
        <v>1732</v>
      </c>
      <c r="C305" s="1" t="str">
        <f t="shared" si="16"/>
        <v>21:1061</v>
      </c>
      <c r="D305" s="1" t="str">
        <f t="shared" si="17"/>
        <v>21:0106</v>
      </c>
      <c r="E305" t="s">
        <v>1733</v>
      </c>
      <c r="F305" t="s">
        <v>1734</v>
      </c>
      <c r="H305">
        <v>49.379602499999997</v>
      </c>
      <c r="I305">
        <v>-119.6299685</v>
      </c>
      <c r="J305" s="1" t="str">
        <f t="shared" si="18"/>
        <v>NGR bulk stream sediment</v>
      </c>
      <c r="K305" s="1" t="str">
        <f t="shared" si="19"/>
        <v>&lt;177 micron (NGR)</v>
      </c>
      <c r="L305">
        <v>18</v>
      </c>
      <c r="M305" t="s">
        <v>195</v>
      </c>
      <c r="N305">
        <v>304</v>
      </c>
      <c r="O305" t="s">
        <v>78</v>
      </c>
      <c r="P305" t="s">
        <v>47</v>
      </c>
      <c r="Q305" t="s">
        <v>956</v>
      </c>
      <c r="R305" t="s">
        <v>108</v>
      </c>
      <c r="S305" t="s">
        <v>425</v>
      </c>
      <c r="T305" t="s">
        <v>52</v>
      </c>
      <c r="U305" t="s">
        <v>343</v>
      </c>
      <c r="V305" t="s">
        <v>228</v>
      </c>
      <c r="W305" t="s">
        <v>60</v>
      </c>
      <c r="X305" t="s">
        <v>137</v>
      </c>
      <c r="Y305" t="s">
        <v>438</v>
      </c>
      <c r="Z305" t="s">
        <v>56</v>
      </c>
      <c r="AA305" t="s">
        <v>46</v>
      </c>
      <c r="AB305" t="s">
        <v>60</v>
      </c>
      <c r="AC305" t="s">
        <v>58</v>
      </c>
      <c r="AD305" t="s">
        <v>226</v>
      </c>
      <c r="AE305" t="s">
        <v>84</v>
      </c>
      <c r="AF305" t="s">
        <v>55</v>
      </c>
      <c r="AG305" t="s">
        <v>609</v>
      </c>
      <c r="AH305" t="s">
        <v>139</v>
      </c>
      <c r="AI305" t="s">
        <v>149</v>
      </c>
      <c r="AJ305" t="s">
        <v>50</v>
      </c>
      <c r="AK305" t="s">
        <v>412</v>
      </c>
      <c r="AL305" t="s">
        <v>47</v>
      </c>
      <c r="AM305" t="s">
        <v>47</v>
      </c>
      <c r="AN305" t="s">
        <v>318</v>
      </c>
      <c r="AO305" t="s">
        <v>475</v>
      </c>
    </row>
    <row r="306" spans="1:41" hidden="1" x14ac:dyDescent="0.25">
      <c r="A306" t="s">
        <v>1735</v>
      </c>
      <c r="B306" t="s">
        <v>1736</v>
      </c>
      <c r="C306" s="1" t="str">
        <f t="shared" si="16"/>
        <v>21:1061</v>
      </c>
      <c r="D306" s="1" t="str">
        <f t="shared" si="17"/>
        <v>21:0106</v>
      </c>
      <c r="E306" t="s">
        <v>1737</v>
      </c>
      <c r="F306" t="s">
        <v>1738</v>
      </c>
      <c r="H306">
        <v>49.289355100000002</v>
      </c>
      <c r="I306">
        <v>-119.6322064</v>
      </c>
      <c r="J306" s="1" t="str">
        <f t="shared" si="18"/>
        <v>NGR bulk stream sediment</v>
      </c>
      <c r="K306" s="1" t="str">
        <f t="shared" si="19"/>
        <v>&lt;177 micron (NGR)</v>
      </c>
      <c r="L306">
        <v>18</v>
      </c>
      <c r="M306" t="s">
        <v>205</v>
      </c>
      <c r="N306">
        <v>305</v>
      </c>
      <c r="O306" t="s">
        <v>139</v>
      </c>
      <c r="P306" t="s">
        <v>258</v>
      </c>
      <c r="Q306" t="s">
        <v>424</v>
      </c>
      <c r="R306" t="s">
        <v>108</v>
      </c>
      <c r="S306" t="s">
        <v>559</v>
      </c>
      <c r="T306" t="s">
        <v>330</v>
      </c>
      <c r="U306" t="s">
        <v>146</v>
      </c>
      <c r="V306" t="s">
        <v>336</v>
      </c>
      <c r="W306" t="s">
        <v>257</v>
      </c>
      <c r="X306" t="s">
        <v>51</v>
      </c>
      <c r="Y306" t="s">
        <v>83</v>
      </c>
      <c r="Z306" t="s">
        <v>56</v>
      </c>
      <c r="AA306" t="s">
        <v>47</v>
      </c>
      <c r="AB306" t="s">
        <v>173</v>
      </c>
      <c r="AC306" t="s">
        <v>76</v>
      </c>
      <c r="AD306" t="s">
        <v>184</v>
      </c>
      <c r="AE306" t="s">
        <v>84</v>
      </c>
      <c r="AF306" t="s">
        <v>55</v>
      </c>
      <c r="AG306" t="s">
        <v>366</v>
      </c>
      <c r="AH306" t="s">
        <v>185</v>
      </c>
      <c r="AI306" t="s">
        <v>198</v>
      </c>
      <c r="AJ306" t="s">
        <v>58</v>
      </c>
      <c r="AK306" t="s">
        <v>336</v>
      </c>
      <c r="AL306" t="s">
        <v>47</v>
      </c>
      <c r="AM306" t="s">
        <v>47</v>
      </c>
      <c r="AN306" t="s">
        <v>313</v>
      </c>
      <c r="AO306" t="s">
        <v>197</v>
      </c>
    </row>
    <row r="307" spans="1:41" hidden="1" x14ac:dyDescent="0.25">
      <c r="A307" t="s">
        <v>1739</v>
      </c>
      <c r="B307" t="s">
        <v>1740</v>
      </c>
      <c r="C307" s="1" t="str">
        <f t="shared" si="16"/>
        <v>21:1061</v>
      </c>
      <c r="D307" s="1" t="str">
        <f t="shared" si="17"/>
        <v>21:0106</v>
      </c>
      <c r="E307" t="s">
        <v>1741</v>
      </c>
      <c r="F307" t="s">
        <v>1742</v>
      </c>
      <c r="H307">
        <v>49.282775000000001</v>
      </c>
      <c r="I307">
        <v>-119.6374938</v>
      </c>
      <c r="J307" s="1" t="str">
        <f t="shared" si="18"/>
        <v>NGR bulk stream sediment</v>
      </c>
      <c r="K307" s="1" t="str">
        <f t="shared" si="19"/>
        <v>&lt;177 micron (NGR)</v>
      </c>
      <c r="L307">
        <v>18</v>
      </c>
      <c r="M307" t="s">
        <v>280</v>
      </c>
      <c r="N307">
        <v>306</v>
      </c>
      <c r="O307" t="s">
        <v>57</v>
      </c>
      <c r="P307" t="s">
        <v>47</v>
      </c>
      <c r="Q307" t="s">
        <v>171</v>
      </c>
      <c r="R307" t="s">
        <v>106</v>
      </c>
      <c r="S307" t="s">
        <v>267</v>
      </c>
      <c r="T307" t="s">
        <v>51</v>
      </c>
      <c r="U307" t="s">
        <v>66</v>
      </c>
      <c r="V307" t="s">
        <v>105</v>
      </c>
      <c r="W307" t="s">
        <v>53</v>
      </c>
      <c r="X307" t="s">
        <v>46</v>
      </c>
      <c r="Y307" t="s">
        <v>55</v>
      </c>
      <c r="Z307" t="s">
        <v>56</v>
      </c>
      <c r="AA307" t="s">
        <v>46</v>
      </c>
      <c r="AB307" t="s">
        <v>84</v>
      </c>
      <c r="AC307" t="s">
        <v>58</v>
      </c>
      <c r="AD307" t="s">
        <v>209</v>
      </c>
      <c r="AE307" t="s">
        <v>380</v>
      </c>
      <c r="AF307" t="s">
        <v>105</v>
      </c>
      <c r="AG307" t="s">
        <v>174</v>
      </c>
      <c r="AH307" t="s">
        <v>62</v>
      </c>
      <c r="AI307" t="s">
        <v>62</v>
      </c>
      <c r="AJ307" t="s">
        <v>47</v>
      </c>
      <c r="AK307" t="s">
        <v>47</v>
      </c>
      <c r="AL307" t="s">
        <v>47</v>
      </c>
      <c r="AM307" t="s">
        <v>47</v>
      </c>
      <c r="AN307" t="s">
        <v>65</v>
      </c>
      <c r="AO307" t="s">
        <v>145</v>
      </c>
    </row>
    <row r="308" spans="1:41" hidden="1" x14ac:dyDescent="0.25">
      <c r="A308" t="s">
        <v>1743</v>
      </c>
      <c r="B308" t="s">
        <v>1744</v>
      </c>
      <c r="C308" s="1" t="str">
        <f t="shared" si="16"/>
        <v>21:1061</v>
      </c>
      <c r="D308" s="1" t="str">
        <f t="shared" si="17"/>
        <v>21:0106</v>
      </c>
      <c r="E308" t="s">
        <v>1741</v>
      </c>
      <c r="F308" t="s">
        <v>1745</v>
      </c>
      <c r="H308">
        <v>49.282775000000001</v>
      </c>
      <c r="I308">
        <v>-119.6374938</v>
      </c>
      <c r="J308" s="1" t="str">
        <f t="shared" si="18"/>
        <v>NGR bulk stream sediment</v>
      </c>
      <c r="K308" s="1" t="str">
        <f t="shared" si="19"/>
        <v>&lt;177 micron (NGR)</v>
      </c>
      <c r="L308">
        <v>18</v>
      </c>
      <c r="M308" t="s">
        <v>288</v>
      </c>
      <c r="N308">
        <v>307</v>
      </c>
      <c r="O308" t="s">
        <v>57</v>
      </c>
      <c r="P308" t="s">
        <v>47</v>
      </c>
      <c r="Q308" t="s">
        <v>1304</v>
      </c>
      <c r="R308" t="s">
        <v>75</v>
      </c>
      <c r="S308" t="s">
        <v>82</v>
      </c>
      <c r="T308" t="s">
        <v>51</v>
      </c>
      <c r="U308" t="s">
        <v>104</v>
      </c>
      <c r="V308" t="s">
        <v>63</v>
      </c>
      <c r="W308" t="s">
        <v>198</v>
      </c>
      <c r="X308" t="s">
        <v>46</v>
      </c>
      <c r="Y308" t="s">
        <v>267</v>
      </c>
      <c r="Z308" t="s">
        <v>56</v>
      </c>
      <c r="AA308" t="s">
        <v>46</v>
      </c>
      <c r="AB308" t="s">
        <v>53</v>
      </c>
      <c r="AC308" t="s">
        <v>58</v>
      </c>
      <c r="AD308" t="s">
        <v>59</v>
      </c>
      <c r="AE308" t="s">
        <v>380</v>
      </c>
      <c r="AF308" t="s">
        <v>257</v>
      </c>
      <c r="AG308" t="s">
        <v>235</v>
      </c>
      <c r="AH308" t="s">
        <v>62</v>
      </c>
      <c r="AI308" t="s">
        <v>62</v>
      </c>
      <c r="AJ308" t="s">
        <v>173</v>
      </c>
      <c r="AK308" t="s">
        <v>105</v>
      </c>
      <c r="AL308" t="s">
        <v>47</v>
      </c>
      <c r="AM308" t="s">
        <v>47</v>
      </c>
      <c r="AN308" t="s">
        <v>65</v>
      </c>
      <c r="AO308" t="s">
        <v>108</v>
      </c>
    </row>
    <row r="309" spans="1:41" hidden="1" x14ac:dyDescent="0.25">
      <c r="A309" t="s">
        <v>1746</v>
      </c>
      <c r="B309" t="s">
        <v>1747</v>
      </c>
      <c r="C309" s="1" t="str">
        <f t="shared" si="16"/>
        <v>21:1061</v>
      </c>
      <c r="D309" s="1" t="str">
        <f t="shared" si="17"/>
        <v>21:0106</v>
      </c>
      <c r="E309" t="s">
        <v>1748</v>
      </c>
      <c r="F309" t="s">
        <v>1749</v>
      </c>
      <c r="H309">
        <v>49.274844700000003</v>
      </c>
      <c r="I309">
        <v>-119.5867646</v>
      </c>
      <c r="J309" s="1" t="str">
        <f t="shared" si="18"/>
        <v>NGR bulk stream sediment</v>
      </c>
      <c r="K309" s="1" t="str">
        <f t="shared" si="19"/>
        <v>&lt;177 micron (NGR)</v>
      </c>
      <c r="L309">
        <v>18</v>
      </c>
      <c r="M309" t="s">
        <v>214</v>
      </c>
      <c r="N309">
        <v>308</v>
      </c>
      <c r="O309" t="s">
        <v>103</v>
      </c>
      <c r="P309" t="s">
        <v>73</v>
      </c>
      <c r="Q309" t="s">
        <v>935</v>
      </c>
      <c r="R309" t="s">
        <v>1750</v>
      </c>
      <c r="S309" t="s">
        <v>187</v>
      </c>
      <c r="T309" t="s">
        <v>51</v>
      </c>
      <c r="U309" t="s">
        <v>82</v>
      </c>
      <c r="V309" t="s">
        <v>371</v>
      </c>
      <c r="W309" t="s">
        <v>174</v>
      </c>
      <c r="X309" t="s">
        <v>46</v>
      </c>
      <c r="Y309" t="s">
        <v>59</v>
      </c>
      <c r="Z309" t="s">
        <v>56</v>
      </c>
      <c r="AA309" t="s">
        <v>85</v>
      </c>
      <c r="AB309" t="s">
        <v>46</v>
      </c>
      <c r="AC309" t="s">
        <v>58</v>
      </c>
      <c r="AD309" t="s">
        <v>306</v>
      </c>
      <c r="AE309" t="s">
        <v>84</v>
      </c>
      <c r="AF309" t="s">
        <v>200</v>
      </c>
      <c r="AG309" t="s">
        <v>81</v>
      </c>
      <c r="AH309" t="s">
        <v>57</v>
      </c>
      <c r="AI309" t="s">
        <v>62</v>
      </c>
      <c r="AJ309" t="s">
        <v>142</v>
      </c>
      <c r="AK309" t="s">
        <v>50</v>
      </c>
      <c r="AL309" t="s">
        <v>47</v>
      </c>
      <c r="AM309" t="s">
        <v>47</v>
      </c>
      <c r="AN309" t="s">
        <v>65</v>
      </c>
      <c r="AO309" t="s">
        <v>267</v>
      </c>
    </row>
    <row r="310" spans="1:41" hidden="1" x14ac:dyDescent="0.25">
      <c r="A310" t="s">
        <v>1751</v>
      </c>
      <c r="B310" t="s">
        <v>1752</v>
      </c>
      <c r="C310" s="1" t="str">
        <f t="shared" si="16"/>
        <v>21:1061</v>
      </c>
      <c r="D310" s="1" t="str">
        <f t="shared" si="17"/>
        <v>21:0106</v>
      </c>
      <c r="E310" t="s">
        <v>1753</v>
      </c>
      <c r="F310" t="s">
        <v>1754</v>
      </c>
      <c r="H310">
        <v>49.262033899999999</v>
      </c>
      <c r="I310">
        <v>-119.6447446</v>
      </c>
      <c r="J310" s="1" t="str">
        <f t="shared" si="18"/>
        <v>NGR bulk stream sediment</v>
      </c>
      <c r="K310" s="1" t="str">
        <f t="shared" si="19"/>
        <v>&lt;177 micron (NGR)</v>
      </c>
      <c r="L310">
        <v>18</v>
      </c>
      <c r="M310" t="s">
        <v>223</v>
      </c>
      <c r="N310">
        <v>309</v>
      </c>
      <c r="O310" t="s">
        <v>130</v>
      </c>
      <c r="P310" t="s">
        <v>667</v>
      </c>
      <c r="Q310" t="s">
        <v>234</v>
      </c>
      <c r="R310" t="s">
        <v>76</v>
      </c>
      <c r="S310" t="s">
        <v>343</v>
      </c>
      <c r="T310" t="s">
        <v>209</v>
      </c>
      <c r="U310" t="s">
        <v>207</v>
      </c>
      <c r="V310" t="s">
        <v>60</v>
      </c>
      <c r="W310" t="s">
        <v>128</v>
      </c>
      <c r="X310" t="s">
        <v>73</v>
      </c>
      <c r="Y310" t="s">
        <v>239</v>
      </c>
      <c r="Z310" t="s">
        <v>56</v>
      </c>
      <c r="AA310" t="s">
        <v>47</v>
      </c>
      <c r="AB310" t="s">
        <v>47</v>
      </c>
      <c r="AC310" t="s">
        <v>934</v>
      </c>
      <c r="AD310" t="s">
        <v>126</v>
      </c>
      <c r="AE310" t="s">
        <v>84</v>
      </c>
      <c r="AF310" t="s">
        <v>209</v>
      </c>
      <c r="AG310" t="s">
        <v>129</v>
      </c>
      <c r="AH310" t="s">
        <v>110</v>
      </c>
      <c r="AI310" t="s">
        <v>198</v>
      </c>
      <c r="AJ310" t="s">
        <v>591</v>
      </c>
      <c r="AK310" t="s">
        <v>60</v>
      </c>
      <c r="AL310" t="s">
        <v>103</v>
      </c>
      <c r="AM310" t="s">
        <v>47</v>
      </c>
      <c r="AN310" t="s">
        <v>508</v>
      </c>
      <c r="AO310" t="s">
        <v>175</v>
      </c>
    </row>
    <row r="311" spans="1:41" hidden="1" x14ac:dyDescent="0.25">
      <c r="A311" t="s">
        <v>1755</v>
      </c>
      <c r="B311" t="s">
        <v>1756</v>
      </c>
      <c r="C311" s="1" t="str">
        <f t="shared" si="16"/>
        <v>21:1061</v>
      </c>
      <c r="D311" s="1" t="str">
        <f t="shared" si="17"/>
        <v>21:0106</v>
      </c>
      <c r="E311" t="s">
        <v>1757</v>
      </c>
      <c r="F311" t="s">
        <v>1758</v>
      </c>
      <c r="H311">
        <v>49.256344800000001</v>
      </c>
      <c r="I311">
        <v>-119.6061103</v>
      </c>
      <c r="J311" s="1" t="str">
        <f t="shared" si="18"/>
        <v>NGR bulk stream sediment</v>
      </c>
      <c r="K311" s="1" t="str">
        <f t="shared" si="19"/>
        <v>&lt;177 micron (NGR)</v>
      </c>
      <c r="L311">
        <v>18</v>
      </c>
      <c r="M311" t="s">
        <v>233</v>
      </c>
      <c r="N311">
        <v>310</v>
      </c>
      <c r="O311" t="s">
        <v>79</v>
      </c>
      <c r="P311" t="s">
        <v>269</v>
      </c>
      <c r="Q311" t="s">
        <v>548</v>
      </c>
      <c r="R311" t="s">
        <v>127</v>
      </c>
      <c r="S311" t="s">
        <v>934</v>
      </c>
      <c r="T311" t="s">
        <v>108</v>
      </c>
      <c r="U311" t="s">
        <v>559</v>
      </c>
      <c r="V311" t="s">
        <v>139</v>
      </c>
      <c r="W311" t="s">
        <v>455</v>
      </c>
      <c r="X311" t="s">
        <v>103</v>
      </c>
      <c r="Y311" t="s">
        <v>141</v>
      </c>
      <c r="Z311" t="s">
        <v>56</v>
      </c>
      <c r="AA311" t="s">
        <v>46</v>
      </c>
      <c r="AB311" t="s">
        <v>105</v>
      </c>
      <c r="AC311" t="s">
        <v>131</v>
      </c>
      <c r="AD311" t="s">
        <v>538</v>
      </c>
      <c r="AE311" t="s">
        <v>199</v>
      </c>
      <c r="AF311" t="s">
        <v>108</v>
      </c>
      <c r="AG311" t="s">
        <v>266</v>
      </c>
      <c r="AH311" t="s">
        <v>87</v>
      </c>
      <c r="AI311" t="s">
        <v>57</v>
      </c>
      <c r="AJ311" t="s">
        <v>238</v>
      </c>
      <c r="AK311" t="s">
        <v>130</v>
      </c>
      <c r="AL311" t="s">
        <v>47</v>
      </c>
      <c r="AM311" t="s">
        <v>47</v>
      </c>
      <c r="AN311" t="s">
        <v>65</v>
      </c>
      <c r="AO311" t="s">
        <v>104</v>
      </c>
    </row>
    <row r="312" spans="1:41" hidden="1" x14ac:dyDescent="0.25">
      <c r="A312" t="s">
        <v>1759</v>
      </c>
      <c r="B312" t="s">
        <v>1760</v>
      </c>
      <c r="C312" s="1" t="str">
        <f t="shared" si="16"/>
        <v>21:1061</v>
      </c>
      <c r="D312" s="1" t="str">
        <f t="shared" si="17"/>
        <v>21:0106</v>
      </c>
      <c r="E312" t="s">
        <v>1761</v>
      </c>
      <c r="F312" t="s">
        <v>1762</v>
      </c>
      <c r="H312">
        <v>49.4111245</v>
      </c>
      <c r="I312">
        <v>-119.61405739999999</v>
      </c>
      <c r="J312" s="1" t="str">
        <f t="shared" si="18"/>
        <v>NGR bulk stream sediment</v>
      </c>
      <c r="K312" s="1" t="str">
        <f t="shared" si="19"/>
        <v>&lt;177 micron (NGR)</v>
      </c>
      <c r="L312">
        <v>18</v>
      </c>
      <c r="M312" t="s">
        <v>248</v>
      </c>
      <c r="N312">
        <v>311</v>
      </c>
      <c r="O312" t="s">
        <v>64</v>
      </c>
      <c r="P312" t="s">
        <v>103</v>
      </c>
      <c r="Q312" t="s">
        <v>812</v>
      </c>
      <c r="R312" t="s">
        <v>1763</v>
      </c>
      <c r="S312" t="s">
        <v>140</v>
      </c>
      <c r="T312" t="s">
        <v>51</v>
      </c>
      <c r="U312" t="s">
        <v>98</v>
      </c>
      <c r="V312" t="s">
        <v>52</v>
      </c>
      <c r="W312" t="s">
        <v>64</v>
      </c>
      <c r="X312" t="s">
        <v>103</v>
      </c>
      <c r="Y312" t="s">
        <v>120</v>
      </c>
      <c r="Z312" t="s">
        <v>56</v>
      </c>
      <c r="AA312" t="s">
        <v>46</v>
      </c>
      <c r="AB312" t="s">
        <v>87</v>
      </c>
      <c r="AC312" t="s">
        <v>58</v>
      </c>
      <c r="AD312" t="s">
        <v>290</v>
      </c>
      <c r="AE312" t="s">
        <v>84</v>
      </c>
      <c r="AF312" t="s">
        <v>227</v>
      </c>
      <c r="AG312" t="s">
        <v>227</v>
      </c>
      <c r="AH312" t="s">
        <v>174</v>
      </c>
      <c r="AI312" t="s">
        <v>53</v>
      </c>
      <c r="AJ312" t="s">
        <v>58</v>
      </c>
      <c r="AK312" t="s">
        <v>282</v>
      </c>
      <c r="AL312" t="s">
        <v>47</v>
      </c>
      <c r="AM312" t="s">
        <v>47</v>
      </c>
      <c r="AN312" t="s">
        <v>65</v>
      </c>
      <c r="AO312" t="s">
        <v>175</v>
      </c>
    </row>
    <row r="313" spans="1:41" hidden="1" x14ac:dyDescent="0.25">
      <c r="A313" t="s">
        <v>1764</v>
      </c>
      <c r="B313" t="s">
        <v>1765</v>
      </c>
      <c r="C313" s="1" t="str">
        <f t="shared" si="16"/>
        <v>21:1061</v>
      </c>
      <c r="D313" s="1" t="str">
        <f t="shared" si="17"/>
        <v>21:0106</v>
      </c>
      <c r="E313" t="s">
        <v>1766</v>
      </c>
      <c r="F313" t="s">
        <v>1767</v>
      </c>
      <c r="H313">
        <v>49.4477239</v>
      </c>
      <c r="I313">
        <v>-119.62030230000001</v>
      </c>
      <c r="J313" s="1" t="str">
        <f t="shared" si="18"/>
        <v>NGR bulk stream sediment</v>
      </c>
      <c r="K313" s="1" t="str">
        <f t="shared" si="19"/>
        <v>&lt;177 micron (NGR)</v>
      </c>
      <c r="L313">
        <v>18</v>
      </c>
      <c r="M313" t="s">
        <v>256</v>
      </c>
      <c r="N313">
        <v>312</v>
      </c>
      <c r="O313" t="s">
        <v>110</v>
      </c>
      <c r="P313" t="s">
        <v>47</v>
      </c>
      <c r="Q313" t="s">
        <v>424</v>
      </c>
      <c r="R313" t="s">
        <v>267</v>
      </c>
      <c r="S313" t="s">
        <v>386</v>
      </c>
      <c r="T313" t="s">
        <v>52</v>
      </c>
      <c r="U313" t="s">
        <v>243</v>
      </c>
      <c r="V313" t="s">
        <v>109</v>
      </c>
      <c r="W313" t="s">
        <v>206</v>
      </c>
      <c r="X313" t="s">
        <v>55</v>
      </c>
      <c r="Y313" t="s">
        <v>146</v>
      </c>
      <c r="Z313" t="s">
        <v>56</v>
      </c>
      <c r="AA313" t="s">
        <v>46</v>
      </c>
      <c r="AB313" t="s">
        <v>173</v>
      </c>
      <c r="AC313" t="s">
        <v>58</v>
      </c>
      <c r="AD313" t="s">
        <v>583</v>
      </c>
      <c r="AE313" t="s">
        <v>199</v>
      </c>
      <c r="AF313" t="s">
        <v>259</v>
      </c>
      <c r="AG313" t="s">
        <v>55</v>
      </c>
      <c r="AH313" t="s">
        <v>105</v>
      </c>
      <c r="AI313" t="s">
        <v>46</v>
      </c>
      <c r="AJ313" t="s">
        <v>66</v>
      </c>
      <c r="AK313" t="s">
        <v>371</v>
      </c>
      <c r="AL313" t="s">
        <v>47</v>
      </c>
      <c r="AM313" t="s">
        <v>47</v>
      </c>
      <c r="AN313" t="s">
        <v>299</v>
      </c>
      <c r="AO313" t="s">
        <v>90</v>
      </c>
    </row>
    <row r="314" spans="1:41" hidden="1" x14ac:dyDescent="0.25">
      <c r="A314" t="s">
        <v>1768</v>
      </c>
      <c r="B314" t="s">
        <v>1769</v>
      </c>
      <c r="C314" s="1" t="str">
        <f t="shared" si="16"/>
        <v>21:1061</v>
      </c>
      <c r="D314" s="1" t="str">
        <f t="shared" si="17"/>
        <v>21:0106</v>
      </c>
      <c r="E314" t="s">
        <v>1770</v>
      </c>
      <c r="F314" t="s">
        <v>1771</v>
      </c>
      <c r="H314">
        <v>49.474726799999999</v>
      </c>
      <c r="I314">
        <v>-119.6769771</v>
      </c>
      <c r="J314" s="1" t="str">
        <f t="shared" si="18"/>
        <v>NGR bulk stream sediment</v>
      </c>
      <c r="K314" s="1" t="str">
        <f t="shared" si="19"/>
        <v>&lt;177 micron (NGR)</v>
      </c>
      <c r="L314">
        <v>18</v>
      </c>
      <c r="M314" t="s">
        <v>265</v>
      </c>
      <c r="N314">
        <v>313</v>
      </c>
      <c r="O314" t="s">
        <v>161</v>
      </c>
      <c r="P314" t="s">
        <v>160</v>
      </c>
      <c r="Q314" t="s">
        <v>548</v>
      </c>
      <c r="R314" t="s">
        <v>209</v>
      </c>
      <c r="S314" t="s">
        <v>344</v>
      </c>
      <c r="T314" t="s">
        <v>58</v>
      </c>
      <c r="U314" t="s">
        <v>258</v>
      </c>
      <c r="V314" t="s">
        <v>139</v>
      </c>
      <c r="W314" t="s">
        <v>58</v>
      </c>
      <c r="X314" t="s">
        <v>66</v>
      </c>
      <c r="Y314" t="s">
        <v>290</v>
      </c>
      <c r="Z314" t="s">
        <v>56</v>
      </c>
      <c r="AA314" t="s">
        <v>46</v>
      </c>
      <c r="AB314" t="s">
        <v>122</v>
      </c>
      <c r="AC314" t="s">
        <v>55</v>
      </c>
      <c r="AD314" t="s">
        <v>554</v>
      </c>
      <c r="AE314" t="s">
        <v>57</v>
      </c>
      <c r="AF314" t="s">
        <v>351</v>
      </c>
      <c r="AG314" t="s">
        <v>292</v>
      </c>
      <c r="AH314" t="s">
        <v>105</v>
      </c>
      <c r="AI314" t="s">
        <v>198</v>
      </c>
      <c r="AJ314" t="s">
        <v>55</v>
      </c>
      <c r="AK314" t="s">
        <v>188</v>
      </c>
      <c r="AL314" t="s">
        <v>47</v>
      </c>
      <c r="AM314" t="s">
        <v>122</v>
      </c>
      <c r="AN314" t="s">
        <v>337</v>
      </c>
      <c r="AO314" t="s">
        <v>306</v>
      </c>
    </row>
    <row r="315" spans="1:41" hidden="1" x14ac:dyDescent="0.25">
      <c r="A315" t="s">
        <v>1772</v>
      </c>
      <c r="B315" t="s">
        <v>1773</v>
      </c>
      <c r="C315" s="1" t="str">
        <f t="shared" si="16"/>
        <v>21:1061</v>
      </c>
      <c r="D315" s="1" t="str">
        <f t="shared" si="17"/>
        <v>21:0106</v>
      </c>
      <c r="E315" t="s">
        <v>1774</v>
      </c>
      <c r="F315" t="s">
        <v>1775</v>
      </c>
      <c r="H315">
        <v>49.468738100000003</v>
      </c>
      <c r="I315">
        <v>-119.7234761</v>
      </c>
      <c r="J315" s="1" t="str">
        <f t="shared" si="18"/>
        <v>NGR bulk stream sediment</v>
      </c>
      <c r="K315" s="1" t="str">
        <f t="shared" si="19"/>
        <v>&lt;177 micron (NGR)</v>
      </c>
      <c r="L315">
        <v>19</v>
      </c>
      <c r="M315" t="s">
        <v>280</v>
      </c>
      <c r="N315">
        <v>314</v>
      </c>
      <c r="O315" t="s">
        <v>47</v>
      </c>
      <c r="P315" t="s">
        <v>55</v>
      </c>
      <c r="Q315" t="s">
        <v>588</v>
      </c>
      <c r="R315" t="s">
        <v>46</v>
      </c>
      <c r="S315" t="s">
        <v>146</v>
      </c>
      <c r="T315" t="s">
        <v>58</v>
      </c>
      <c r="U315" t="s">
        <v>104</v>
      </c>
      <c r="V315" t="s">
        <v>78</v>
      </c>
      <c r="W315" t="s">
        <v>260</v>
      </c>
      <c r="X315" t="s">
        <v>267</v>
      </c>
      <c r="Y315" t="s">
        <v>829</v>
      </c>
      <c r="Z315" t="s">
        <v>56</v>
      </c>
      <c r="AA315" t="s">
        <v>46</v>
      </c>
      <c r="AB315" t="s">
        <v>60</v>
      </c>
      <c r="AC315" t="s">
        <v>58</v>
      </c>
      <c r="AD315" t="s">
        <v>597</v>
      </c>
      <c r="AE315" t="s">
        <v>62</v>
      </c>
      <c r="AF315" t="s">
        <v>85</v>
      </c>
      <c r="AG315" t="s">
        <v>1776</v>
      </c>
      <c r="AH315" t="s">
        <v>78</v>
      </c>
      <c r="AI315" t="s">
        <v>174</v>
      </c>
      <c r="AJ315" t="s">
        <v>766</v>
      </c>
      <c r="AK315" t="s">
        <v>359</v>
      </c>
      <c r="AL315" t="s">
        <v>47</v>
      </c>
      <c r="AM315" t="s">
        <v>47</v>
      </c>
      <c r="AN315" t="s">
        <v>487</v>
      </c>
      <c r="AO315" t="s">
        <v>243</v>
      </c>
    </row>
    <row r="316" spans="1:41" hidden="1" x14ac:dyDescent="0.25">
      <c r="A316" t="s">
        <v>1777</v>
      </c>
      <c r="B316" t="s">
        <v>1778</v>
      </c>
      <c r="C316" s="1" t="str">
        <f t="shared" si="16"/>
        <v>21:1061</v>
      </c>
      <c r="D316" s="1" t="str">
        <f t="shared" si="17"/>
        <v>21:0106</v>
      </c>
      <c r="E316" t="s">
        <v>1774</v>
      </c>
      <c r="F316" t="s">
        <v>1779</v>
      </c>
      <c r="H316">
        <v>49.468738100000003</v>
      </c>
      <c r="I316">
        <v>-119.7234761</v>
      </c>
      <c r="J316" s="1" t="str">
        <f t="shared" si="18"/>
        <v>NGR bulk stream sediment</v>
      </c>
      <c r="K316" s="1" t="str">
        <f t="shared" si="19"/>
        <v>&lt;177 micron (NGR)</v>
      </c>
      <c r="L316">
        <v>19</v>
      </c>
      <c r="M316" t="s">
        <v>288</v>
      </c>
      <c r="N316">
        <v>315</v>
      </c>
      <c r="O316" t="s">
        <v>105</v>
      </c>
      <c r="P316" t="s">
        <v>85</v>
      </c>
      <c r="Q316" t="s">
        <v>404</v>
      </c>
      <c r="R316" t="s">
        <v>185</v>
      </c>
      <c r="S316" t="s">
        <v>146</v>
      </c>
      <c r="T316" t="s">
        <v>58</v>
      </c>
      <c r="U316" t="s">
        <v>186</v>
      </c>
      <c r="V316" t="s">
        <v>125</v>
      </c>
      <c r="W316" t="s">
        <v>274</v>
      </c>
      <c r="X316" t="s">
        <v>50</v>
      </c>
      <c r="Y316" t="s">
        <v>126</v>
      </c>
      <c r="Z316" t="s">
        <v>56</v>
      </c>
      <c r="AA316" t="s">
        <v>46</v>
      </c>
      <c r="AB316" t="s">
        <v>79</v>
      </c>
      <c r="AC316" t="s">
        <v>55</v>
      </c>
      <c r="AD316" t="s">
        <v>399</v>
      </c>
      <c r="AE316" t="s">
        <v>62</v>
      </c>
      <c r="AF316" t="s">
        <v>85</v>
      </c>
      <c r="AG316" t="s">
        <v>615</v>
      </c>
      <c r="AH316" t="s">
        <v>139</v>
      </c>
      <c r="AI316" t="s">
        <v>149</v>
      </c>
      <c r="AJ316" t="s">
        <v>633</v>
      </c>
      <c r="AK316" t="s">
        <v>181</v>
      </c>
      <c r="AL316" t="s">
        <v>47</v>
      </c>
      <c r="AM316" t="s">
        <v>47</v>
      </c>
      <c r="AN316" t="s">
        <v>1780</v>
      </c>
      <c r="AO316" t="s">
        <v>162</v>
      </c>
    </row>
    <row r="317" spans="1:41" hidden="1" x14ac:dyDescent="0.25">
      <c r="A317" t="s">
        <v>1781</v>
      </c>
      <c r="B317" t="s">
        <v>1782</v>
      </c>
      <c r="C317" s="1" t="str">
        <f t="shared" si="16"/>
        <v>21:1061</v>
      </c>
      <c r="D317" s="1" t="str">
        <f t="shared" si="17"/>
        <v>21:0106</v>
      </c>
      <c r="E317" t="s">
        <v>1783</v>
      </c>
      <c r="F317" t="s">
        <v>1784</v>
      </c>
      <c r="H317">
        <v>49.450881099999997</v>
      </c>
      <c r="I317">
        <v>-119.70191029999999</v>
      </c>
      <c r="J317" s="1" t="str">
        <f t="shared" si="18"/>
        <v>NGR bulk stream sediment</v>
      </c>
      <c r="K317" s="1" t="str">
        <f t="shared" si="19"/>
        <v>&lt;177 micron (NGR)</v>
      </c>
      <c r="L317">
        <v>19</v>
      </c>
      <c r="M317" t="s">
        <v>45</v>
      </c>
      <c r="N317">
        <v>316</v>
      </c>
      <c r="O317" t="s">
        <v>185</v>
      </c>
      <c r="P317" t="s">
        <v>51</v>
      </c>
      <c r="Q317" t="s">
        <v>668</v>
      </c>
      <c r="R317" t="s">
        <v>124</v>
      </c>
      <c r="S317" t="s">
        <v>59</v>
      </c>
      <c r="T317" t="s">
        <v>51</v>
      </c>
      <c r="U317" t="s">
        <v>108</v>
      </c>
      <c r="V317" t="s">
        <v>61</v>
      </c>
      <c r="W317" t="s">
        <v>110</v>
      </c>
      <c r="X317" t="s">
        <v>47</v>
      </c>
      <c r="Y317" t="s">
        <v>267</v>
      </c>
      <c r="Z317" t="s">
        <v>56</v>
      </c>
      <c r="AA317" t="s">
        <v>46</v>
      </c>
      <c r="AB317" t="s">
        <v>174</v>
      </c>
      <c r="AC317" t="s">
        <v>58</v>
      </c>
      <c r="AD317" t="s">
        <v>104</v>
      </c>
      <c r="AE317" t="s">
        <v>199</v>
      </c>
      <c r="AF317" t="s">
        <v>270</v>
      </c>
      <c r="AG317" t="s">
        <v>161</v>
      </c>
      <c r="AH317" t="s">
        <v>62</v>
      </c>
      <c r="AI317" t="s">
        <v>62</v>
      </c>
      <c r="AJ317" t="s">
        <v>72</v>
      </c>
      <c r="AK317" t="s">
        <v>51</v>
      </c>
      <c r="AL317" t="s">
        <v>47</v>
      </c>
      <c r="AM317" t="s">
        <v>47</v>
      </c>
      <c r="AN317" t="s">
        <v>65</v>
      </c>
      <c r="AO317" t="s">
        <v>217</v>
      </c>
    </row>
    <row r="318" spans="1:41" hidden="1" x14ac:dyDescent="0.25">
      <c r="A318" t="s">
        <v>1785</v>
      </c>
      <c r="B318" t="s">
        <v>1786</v>
      </c>
      <c r="C318" s="1" t="str">
        <f t="shared" si="16"/>
        <v>21:1061</v>
      </c>
      <c r="D318" s="1" t="str">
        <f t="shared" si="17"/>
        <v>21:0106</v>
      </c>
      <c r="E318" t="s">
        <v>1787</v>
      </c>
      <c r="F318" t="s">
        <v>1788</v>
      </c>
      <c r="H318">
        <v>49.448244299999999</v>
      </c>
      <c r="I318">
        <v>-119.72649319999999</v>
      </c>
      <c r="J318" s="1" t="str">
        <f t="shared" si="18"/>
        <v>NGR bulk stream sediment</v>
      </c>
      <c r="K318" s="1" t="str">
        <f t="shared" si="19"/>
        <v>&lt;177 micron (NGR)</v>
      </c>
      <c r="L318">
        <v>19</v>
      </c>
      <c r="M318" t="s">
        <v>71</v>
      </c>
      <c r="N318">
        <v>317</v>
      </c>
      <c r="O318" t="s">
        <v>105</v>
      </c>
      <c r="P318" t="s">
        <v>122</v>
      </c>
      <c r="Q318" t="s">
        <v>481</v>
      </c>
      <c r="R318" t="s">
        <v>225</v>
      </c>
      <c r="S318" t="s">
        <v>75</v>
      </c>
      <c r="T318" t="s">
        <v>137</v>
      </c>
      <c r="U318" t="s">
        <v>66</v>
      </c>
      <c r="V318" t="s">
        <v>139</v>
      </c>
      <c r="W318" t="s">
        <v>151</v>
      </c>
      <c r="X318" t="s">
        <v>55</v>
      </c>
      <c r="Y318" t="s">
        <v>197</v>
      </c>
      <c r="Z318" t="s">
        <v>56</v>
      </c>
      <c r="AA318" t="s">
        <v>46</v>
      </c>
      <c r="AB318" t="s">
        <v>257</v>
      </c>
      <c r="AC318" t="s">
        <v>58</v>
      </c>
      <c r="AD318" t="s">
        <v>829</v>
      </c>
      <c r="AE318" t="s">
        <v>53</v>
      </c>
      <c r="AF318" t="s">
        <v>58</v>
      </c>
      <c r="AG318" t="s">
        <v>227</v>
      </c>
      <c r="AH318" t="s">
        <v>174</v>
      </c>
      <c r="AI318" t="s">
        <v>198</v>
      </c>
      <c r="AJ318" t="s">
        <v>148</v>
      </c>
      <c r="AK318" t="s">
        <v>412</v>
      </c>
      <c r="AL318" t="s">
        <v>47</v>
      </c>
      <c r="AM318" t="s">
        <v>47</v>
      </c>
      <c r="AN318" t="s">
        <v>592</v>
      </c>
      <c r="AO318" t="s">
        <v>141</v>
      </c>
    </row>
    <row r="319" spans="1:41" hidden="1" x14ac:dyDescent="0.25">
      <c r="A319" t="s">
        <v>1789</v>
      </c>
      <c r="B319" t="s">
        <v>1790</v>
      </c>
      <c r="C319" s="1" t="str">
        <f t="shared" si="16"/>
        <v>21:1061</v>
      </c>
      <c r="D319" s="1" t="str">
        <f t="shared" si="17"/>
        <v>21:0106</v>
      </c>
      <c r="E319" t="s">
        <v>1791</v>
      </c>
      <c r="F319" t="s">
        <v>1792</v>
      </c>
      <c r="H319">
        <v>49.429906699999997</v>
      </c>
      <c r="I319">
        <v>-119.7223723</v>
      </c>
      <c r="J319" s="1" t="str">
        <f t="shared" si="18"/>
        <v>NGR bulk stream sediment</v>
      </c>
      <c r="K319" s="1" t="str">
        <f t="shared" si="19"/>
        <v>&lt;177 micron (NGR)</v>
      </c>
      <c r="L319">
        <v>19</v>
      </c>
      <c r="M319" t="s">
        <v>95</v>
      </c>
      <c r="N319">
        <v>318</v>
      </c>
      <c r="O319" t="s">
        <v>78</v>
      </c>
      <c r="P319" t="s">
        <v>47</v>
      </c>
      <c r="Q319" t="s">
        <v>424</v>
      </c>
      <c r="R319" t="s">
        <v>122</v>
      </c>
      <c r="S319" t="s">
        <v>344</v>
      </c>
      <c r="T319" t="s">
        <v>52</v>
      </c>
      <c r="U319" t="s">
        <v>165</v>
      </c>
      <c r="V319" t="s">
        <v>123</v>
      </c>
      <c r="W319" t="s">
        <v>81</v>
      </c>
      <c r="X319" t="s">
        <v>122</v>
      </c>
      <c r="Y319" t="s">
        <v>75</v>
      </c>
      <c r="Z319" t="s">
        <v>56</v>
      </c>
      <c r="AA319" t="s">
        <v>46</v>
      </c>
      <c r="AB319" t="s">
        <v>173</v>
      </c>
      <c r="AC319" t="s">
        <v>55</v>
      </c>
      <c r="AD319" t="s">
        <v>146</v>
      </c>
      <c r="AE319" t="s">
        <v>62</v>
      </c>
      <c r="AF319" t="s">
        <v>143</v>
      </c>
      <c r="AG319" t="s">
        <v>703</v>
      </c>
      <c r="AH319" t="s">
        <v>149</v>
      </c>
      <c r="AI319" t="s">
        <v>53</v>
      </c>
      <c r="AJ319" t="s">
        <v>58</v>
      </c>
      <c r="AK319" t="s">
        <v>200</v>
      </c>
      <c r="AL319" t="s">
        <v>47</v>
      </c>
      <c r="AM319" t="s">
        <v>47</v>
      </c>
      <c r="AN319" t="s">
        <v>65</v>
      </c>
      <c r="AO319" t="s">
        <v>165</v>
      </c>
    </row>
    <row r="320" spans="1:41" hidden="1" x14ac:dyDescent="0.25">
      <c r="A320" t="s">
        <v>1793</v>
      </c>
      <c r="B320" t="s">
        <v>1794</v>
      </c>
      <c r="C320" s="1" t="str">
        <f t="shared" si="16"/>
        <v>21:1061</v>
      </c>
      <c r="D320" s="1" t="str">
        <f t="shared" si="17"/>
        <v>21:0106</v>
      </c>
      <c r="E320" t="s">
        <v>1795</v>
      </c>
      <c r="F320" t="s">
        <v>1796</v>
      </c>
      <c r="H320">
        <v>49.4125686</v>
      </c>
      <c r="I320">
        <v>-119.7205161</v>
      </c>
      <c r="J320" s="1" t="str">
        <f t="shared" si="18"/>
        <v>NGR bulk stream sediment</v>
      </c>
      <c r="K320" s="1" t="str">
        <f t="shared" si="19"/>
        <v>&lt;177 micron (NGR)</v>
      </c>
      <c r="L320">
        <v>19</v>
      </c>
      <c r="M320" t="s">
        <v>117</v>
      </c>
      <c r="N320">
        <v>319</v>
      </c>
      <c r="O320" t="s">
        <v>164</v>
      </c>
      <c r="P320" t="s">
        <v>47</v>
      </c>
      <c r="Q320" t="s">
        <v>1797</v>
      </c>
      <c r="R320" t="s">
        <v>55</v>
      </c>
      <c r="S320" t="s">
        <v>543</v>
      </c>
      <c r="T320" t="s">
        <v>85</v>
      </c>
      <c r="U320" t="s">
        <v>272</v>
      </c>
      <c r="V320" t="s">
        <v>72</v>
      </c>
      <c r="W320" t="s">
        <v>102</v>
      </c>
      <c r="X320" t="s">
        <v>137</v>
      </c>
      <c r="Y320" t="s">
        <v>425</v>
      </c>
      <c r="Z320" t="s">
        <v>56</v>
      </c>
      <c r="AA320" t="s">
        <v>46</v>
      </c>
      <c r="AB320" t="s">
        <v>257</v>
      </c>
      <c r="AC320" t="s">
        <v>58</v>
      </c>
      <c r="AD320" t="s">
        <v>386</v>
      </c>
      <c r="AE320" t="s">
        <v>84</v>
      </c>
      <c r="AF320" t="s">
        <v>591</v>
      </c>
      <c r="AG320" t="s">
        <v>696</v>
      </c>
      <c r="AH320" t="s">
        <v>228</v>
      </c>
      <c r="AI320" t="s">
        <v>46</v>
      </c>
      <c r="AJ320" t="s">
        <v>1798</v>
      </c>
      <c r="AK320" t="s">
        <v>137</v>
      </c>
      <c r="AL320" t="s">
        <v>47</v>
      </c>
      <c r="AM320" t="s">
        <v>47</v>
      </c>
      <c r="AN320" t="s">
        <v>345</v>
      </c>
      <c r="AO320" t="s">
        <v>82</v>
      </c>
    </row>
    <row r="321" spans="1:41" hidden="1" x14ac:dyDescent="0.25">
      <c r="A321" t="s">
        <v>1799</v>
      </c>
      <c r="B321" t="s">
        <v>1800</v>
      </c>
      <c r="C321" s="1" t="str">
        <f t="shared" si="16"/>
        <v>21:1061</v>
      </c>
      <c r="D321" s="1" t="str">
        <f t="shared" si="17"/>
        <v>21:0106</v>
      </c>
      <c r="E321" t="s">
        <v>1801</v>
      </c>
      <c r="F321" t="s">
        <v>1802</v>
      </c>
      <c r="H321">
        <v>49.392569600000002</v>
      </c>
      <c r="I321">
        <v>-119.72816280000001</v>
      </c>
      <c r="J321" s="1" t="str">
        <f t="shared" si="18"/>
        <v>NGR bulk stream sediment</v>
      </c>
      <c r="K321" s="1" t="str">
        <f t="shared" si="19"/>
        <v>&lt;177 micron (NGR)</v>
      </c>
      <c r="L321">
        <v>19</v>
      </c>
      <c r="M321" t="s">
        <v>136</v>
      </c>
      <c r="N321">
        <v>320</v>
      </c>
      <c r="O321" t="s">
        <v>102</v>
      </c>
      <c r="P321" t="s">
        <v>47</v>
      </c>
      <c r="Q321" t="s">
        <v>1803</v>
      </c>
      <c r="R321" t="s">
        <v>128</v>
      </c>
      <c r="S321" t="s">
        <v>543</v>
      </c>
      <c r="T321" t="s">
        <v>85</v>
      </c>
      <c r="U321" t="s">
        <v>126</v>
      </c>
      <c r="V321" t="s">
        <v>55</v>
      </c>
      <c r="W321" t="s">
        <v>142</v>
      </c>
      <c r="X321" t="s">
        <v>52</v>
      </c>
      <c r="Y321" t="s">
        <v>391</v>
      </c>
      <c r="Z321" t="s">
        <v>56</v>
      </c>
      <c r="AA321" t="s">
        <v>46</v>
      </c>
      <c r="AB321" t="s">
        <v>257</v>
      </c>
      <c r="AC321" t="s">
        <v>58</v>
      </c>
      <c r="AD321" t="s">
        <v>438</v>
      </c>
      <c r="AE321" t="s">
        <v>62</v>
      </c>
      <c r="AF321" t="s">
        <v>118</v>
      </c>
      <c r="AG321" t="s">
        <v>860</v>
      </c>
      <c r="AH321" t="s">
        <v>60</v>
      </c>
      <c r="AI321" t="s">
        <v>46</v>
      </c>
      <c r="AJ321" t="s">
        <v>269</v>
      </c>
      <c r="AK321" t="s">
        <v>371</v>
      </c>
      <c r="AL321" t="s">
        <v>47</v>
      </c>
      <c r="AM321" t="s">
        <v>47</v>
      </c>
      <c r="AN321" t="s">
        <v>284</v>
      </c>
      <c r="AO321" t="s">
        <v>131</v>
      </c>
    </row>
    <row r="322" spans="1:41" hidden="1" x14ac:dyDescent="0.25">
      <c r="A322" t="s">
        <v>1804</v>
      </c>
      <c r="B322" t="s">
        <v>1805</v>
      </c>
      <c r="C322" s="1" t="str">
        <f t="shared" ref="C322:C385" si="20">HYPERLINK("http://geochem.nrcan.gc.ca/cdogs/content/bdl/bdl211061_e.htm", "21:1061")</f>
        <v>21:1061</v>
      </c>
      <c r="D322" s="1" t="str">
        <f t="shared" ref="D322:D385" si="21">HYPERLINK("http://geochem.nrcan.gc.ca/cdogs/content/svy/svy210106_e.htm", "21:0106")</f>
        <v>21:0106</v>
      </c>
      <c r="E322" t="s">
        <v>1806</v>
      </c>
      <c r="F322" t="s">
        <v>1807</v>
      </c>
      <c r="H322">
        <v>49.386111399999997</v>
      </c>
      <c r="I322">
        <v>-119.6834695</v>
      </c>
      <c r="J322" s="1" t="str">
        <f t="shared" ref="J322:J385" si="22">HYPERLINK("http://geochem.nrcan.gc.ca/cdogs/content/kwd/kwd020030_e.htm", "NGR bulk stream sediment")</f>
        <v>NGR bulk stream sediment</v>
      </c>
      <c r="K322" s="1" t="str">
        <f t="shared" ref="K322:K385" si="23">HYPERLINK("http://geochem.nrcan.gc.ca/cdogs/content/kwd/kwd080006_e.htm", "&lt;177 micron (NGR)")</f>
        <v>&lt;177 micron (NGR)</v>
      </c>
      <c r="L322">
        <v>19</v>
      </c>
      <c r="M322" t="s">
        <v>157</v>
      </c>
      <c r="N322">
        <v>321</v>
      </c>
      <c r="O322" t="s">
        <v>139</v>
      </c>
      <c r="P322" t="s">
        <v>47</v>
      </c>
      <c r="Q322" t="s">
        <v>444</v>
      </c>
      <c r="R322" t="s">
        <v>225</v>
      </c>
      <c r="S322" t="s">
        <v>65</v>
      </c>
      <c r="T322" t="s">
        <v>137</v>
      </c>
      <c r="U322" t="s">
        <v>83</v>
      </c>
      <c r="V322" t="s">
        <v>455</v>
      </c>
      <c r="W322" t="s">
        <v>151</v>
      </c>
      <c r="X322" t="s">
        <v>137</v>
      </c>
      <c r="Y322" t="s">
        <v>237</v>
      </c>
      <c r="Z322" t="s">
        <v>56</v>
      </c>
      <c r="AA322" t="s">
        <v>46</v>
      </c>
      <c r="AB322" t="s">
        <v>139</v>
      </c>
      <c r="AC322" t="s">
        <v>58</v>
      </c>
      <c r="AD322" t="s">
        <v>532</v>
      </c>
      <c r="AE322" t="s">
        <v>84</v>
      </c>
      <c r="AF322" t="s">
        <v>307</v>
      </c>
      <c r="AG322" t="s">
        <v>785</v>
      </c>
      <c r="AH322" t="s">
        <v>125</v>
      </c>
      <c r="AI322" t="s">
        <v>198</v>
      </c>
      <c r="AJ322" t="s">
        <v>66</v>
      </c>
      <c r="AK322" t="s">
        <v>123</v>
      </c>
      <c r="AL322" t="s">
        <v>47</v>
      </c>
      <c r="AM322" t="s">
        <v>47</v>
      </c>
      <c r="AN322" t="s">
        <v>673</v>
      </c>
      <c r="AO322" t="s">
        <v>90</v>
      </c>
    </row>
    <row r="323" spans="1:41" hidden="1" x14ac:dyDescent="0.25">
      <c r="A323" t="s">
        <v>1808</v>
      </c>
      <c r="B323" t="s">
        <v>1809</v>
      </c>
      <c r="C323" s="1" t="str">
        <f t="shared" si="20"/>
        <v>21:1061</v>
      </c>
      <c r="D323" s="1" t="str">
        <f t="shared" si="21"/>
        <v>21:0106</v>
      </c>
      <c r="E323" t="s">
        <v>1810</v>
      </c>
      <c r="F323" t="s">
        <v>1811</v>
      </c>
      <c r="H323">
        <v>49.404515600000003</v>
      </c>
      <c r="I323">
        <v>-119.6585954</v>
      </c>
      <c r="J323" s="1" t="str">
        <f t="shared" si="22"/>
        <v>NGR bulk stream sediment</v>
      </c>
      <c r="K323" s="1" t="str">
        <f t="shared" si="23"/>
        <v>&lt;177 micron (NGR)</v>
      </c>
      <c r="L323">
        <v>19</v>
      </c>
      <c r="M323" t="s">
        <v>170</v>
      </c>
      <c r="N323">
        <v>322</v>
      </c>
      <c r="O323" t="s">
        <v>139</v>
      </c>
      <c r="P323" t="s">
        <v>103</v>
      </c>
      <c r="Q323" t="s">
        <v>1392</v>
      </c>
      <c r="R323" t="s">
        <v>104</v>
      </c>
      <c r="S323" t="s">
        <v>273</v>
      </c>
      <c r="T323" t="s">
        <v>52</v>
      </c>
      <c r="U323" t="s">
        <v>99</v>
      </c>
      <c r="V323" t="s">
        <v>103</v>
      </c>
      <c r="W323" t="s">
        <v>63</v>
      </c>
      <c r="X323" t="s">
        <v>103</v>
      </c>
      <c r="Y323" t="s">
        <v>532</v>
      </c>
      <c r="Z323" t="s">
        <v>56</v>
      </c>
      <c r="AA323" t="s">
        <v>46</v>
      </c>
      <c r="AB323" t="s">
        <v>105</v>
      </c>
      <c r="AC323" t="s">
        <v>85</v>
      </c>
      <c r="AD323" t="s">
        <v>160</v>
      </c>
      <c r="AE323" t="s">
        <v>199</v>
      </c>
      <c r="AF323" t="s">
        <v>365</v>
      </c>
      <c r="AG323" t="s">
        <v>88</v>
      </c>
      <c r="AH323" t="s">
        <v>174</v>
      </c>
      <c r="AI323" t="s">
        <v>57</v>
      </c>
      <c r="AJ323" t="s">
        <v>55</v>
      </c>
      <c r="AK323" t="s">
        <v>270</v>
      </c>
      <c r="AL323" t="s">
        <v>47</v>
      </c>
      <c r="AM323" t="s">
        <v>47</v>
      </c>
      <c r="AN323" t="s">
        <v>65</v>
      </c>
      <c r="AO323" t="s">
        <v>217</v>
      </c>
    </row>
    <row r="324" spans="1:41" hidden="1" x14ac:dyDescent="0.25">
      <c r="A324" t="s">
        <v>1812</v>
      </c>
      <c r="B324" t="s">
        <v>1813</v>
      </c>
      <c r="C324" s="1" t="str">
        <f t="shared" si="20"/>
        <v>21:1061</v>
      </c>
      <c r="D324" s="1" t="str">
        <f t="shared" si="21"/>
        <v>21:0106</v>
      </c>
      <c r="E324" t="s">
        <v>1814</v>
      </c>
      <c r="F324" t="s">
        <v>1815</v>
      </c>
      <c r="H324">
        <v>49.3989422</v>
      </c>
      <c r="I324">
        <v>-119.6926745</v>
      </c>
      <c r="J324" s="1" t="str">
        <f t="shared" si="22"/>
        <v>NGR bulk stream sediment</v>
      </c>
      <c r="K324" s="1" t="str">
        <f t="shared" si="23"/>
        <v>&lt;177 micron (NGR)</v>
      </c>
      <c r="L324">
        <v>19</v>
      </c>
      <c r="M324" t="s">
        <v>180</v>
      </c>
      <c r="N324">
        <v>323</v>
      </c>
      <c r="O324" t="s">
        <v>79</v>
      </c>
      <c r="P324" t="s">
        <v>51</v>
      </c>
      <c r="Q324" t="s">
        <v>992</v>
      </c>
      <c r="R324" t="s">
        <v>206</v>
      </c>
      <c r="S324" t="s">
        <v>89</v>
      </c>
      <c r="T324" t="s">
        <v>55</v>
      </c>
      <c r="U324" t="s">
        <v>300</v>
      </c>
      <c r="V324" t="s">
        <v>455</v>
      </c>
      <c r="W324" t="s">
        <v>51</v>
      </c>
      <c r="X324" t="s">
        <v>330</v>
      </c>
      <c r="Y324" t="s">
        <v>207</v>
      </c>
      <c r="Z324" t="s">
        <v>56</v>
      </c>
      <c r="AA324" t="s">
        <v>46</v>
      </c>
      <c r="AB324" t="s">
        <v>164</v>
      </c>
      <c r="AC324" t="s">
        <v>58</v>
      </c>
      <c r="AD324" t="s">
        <v>146</v>
      </c>
      <c r="AE324" t="s">
        <v>53</v>
      </c>
      <c r="AF324" t="s">
        <v>85</v>
      </c>
      <c r="AG324" t="s">
        <v>836</v>
      </c>
      <c r="AH324" t="s">
        <v>78</v>
      </c>
      <c r="AI324" t="s">
        <v>174</v>
      </c>
      <c r="AJ324" t="s">
        <v>66</v>
      </c>
      <c r="AK324" t="s">
        <v>128</v>
      </c>
      <c r="AL324" t="s">
        <v>47</v>
      </c>
      <c r="AM324" t="s">
        <v>47</v>
      </c>
      <c r="AN324" t="s">
        <v>345</v>
      </c>
      <c r="AO324" t="s">
        <v>239</v>
      </c>
    </row>
    <row r="325" spans="1:41" hidden="1" x14ac:dyDescent="0.25">
      <c r="A325" t="s">
        <v>1816</v>
      </c>
      <c r="B325" t="s">
        <v>1817</v>
      </c>
      <c r="C325" s="1" t="str">
        <f t="shared" si="20"/>
        <v>21:1061</v>
      </c>
      <c r="D325" s="1" t="str">
        <f t="shared" si="21"/>
        <v>21:0106</v>
      </c>
      <c r="E325" t="s">
        <v>1818</v>
      </c>
      <c r="F325" t="s">
        <v>1819</v>
      </c>
      <c r="H325">
        <v>49.4818657</v>
      </c>
      <c r="I325">
        <v>-119.73866219999999</v>
      </c>
      <c r="J325" s="1" t="str">
        <f t="shared" si="22"/>
        <v>NGR bulk stream sediment</v>
      </c>
      <c r="K325" s="1" t="str">
        <f t="shared" si="23"/>
        <v>&lt;177 micron (NGR)</v>
      </c>
      <c r="L325">
        <v>19</v>
      </c>
      <c r="M325" t="s">
        <v>195</v>
      </c>
      <c r="N325">
        <v>324</v>
      </c>
      <c r="O325" t="s">
        <v>105</v>
      </c>
      <c r="P325" t="s">
        <v>112</v>
      </c>
      <c r="Q325" t="s">
        <v>424</v>
      </c>
      <c r="R325" t="s">
        <v>319</v>
      </c>
      <c r="S325" t="s">
        <v>320</v>
      </c>
      <c r="T325" t="s">
        <v>58</v>
      </c>
      <c r="U325" t="s">
        <v>112</v>
      </c>
      <c r="V325" t="s">
        <v>60</v>
      </c>
      <c r="W325" t="s">
        <v>151</v>
      </c>
      <c r="X325" t="s">
        <v>137</v>
      </c>
      <c r="Y325" t="s">
        <v>77</v>
      </c>
      <c r="Z325" t="s">
        <v>56</v>
      </c>
      <c r="AA325" t="s">
        <v>46</v>
      </c>
      <c r="AB325" t="s">
        <v>206</v>
      </c>
      <c r="AC325" t="s">
        <v>58</v>
      </c>
      <c r="AD325" t="s">
        <v>146</v>
      </c>
      <c r="AE325" t="s">
        <v>62</v>
      </c>
      <c r="AF325" t="s">
        <v>85</v>
      </c>
      <c r="AG325" t="s">
        <v>148</v>
      </c>
      <c r="AH325" t="s">
        <v>105</v>
      </c>
      <c r="AI325" t="s">
        <v>46</v>
      </c>
      <c r="AJ325" t="s">
        <v>209</v>
      </c>
      <c r="AK325" t="s">
        <v>88</v>
      </c>
      <c r="AL325" t="s">
        <v>47</v>
      </c>
      <c r="AM325" t="s">
        <v>47</v>
      </c>
      <c r="AN325" t="s">
        <v>935</v>
      </c>
      <c r="AO325" t="s">
        <v>131</v>
      </c>
    </row>
    <row r="326" spans="1:41" hidden="1" x14ac:dyDescent="0.25">
      <c r="A326" t="s">
        <v>1820</v>
      </c>
      <c r="B326" t="s">
        <v>1821</v>
      </c>
      <c r="C326" s="1" t="str">
        <f t="shared" si="20"/>
        <v>21:1061</v>
      </c>
      <c r="D326" s="1" t="str">
        <f t="shared" si="21"/>
        <v>21:0106</v>
      </c>
      <c r="E326" t="s">
        <v>1822</v>
      </c>
      <c r="F326" t="s">
        <v>1823</v>
      </c>
      <c r="H326">
        <v>49.514409399999998</v>
      </c>
      <c r="I326">
        <v>-119.7763099</v>
      </c>
      <c r="J326" s="1" t="str">
        <f t="shared" si="22"/>
        <v>NGR bulk stream sediment</v>
      </c>
      <c r="K326" s="1" t="str">
        <f t="shared" si="23"/>
        <v>&lt;177 micron (NGR)</v>
      </c>
      <c r="L326">
        <v>19</v>
      </c>
      <c r="M326" t="s">
        <v>205</v>
      </c>
      <c r="N326">
        <v>325</v>
      </c>
      <c r="O326" t="s">
        <v>105</v>
      </c>
      <c r="P326" t="s">
        <v>47</v>
      </c>
      <c r="Q326" t="s">
        <v>404</v>
      </c>
      <c r="R326" t="s">
        <v>46</v>
      </c>
      <c r="S326" t="s">
        <v>146</v>
      </c>
      <c r="T326" t="s">
        <v>55</v>
      </c>
      <c r="U326" t="s">
        <v>162</v>
      </c>
      <c r="V326" t="s">
        <v>125</v>
      </c>
      <c r="W326" t="s">
        <v>129</v>
      </c>
      <c r="X326" t="s">
        <v>127</v>
      </c>
      <c r="Y326" t="s">
        <v>121</v>
      </c>
      <c r="Z326" t="s">
        <v>56</v>
      </c>
      <c r="AA326" t="s">
        <v>46</v>
      </c>
      <c r="AB326" t="s">
        <v>130</v>
      </c>
      <c r="AC326" t="s">
        <v>58</v>
      </c>
      <c r="AD326" t="s">
        <v>121</v>
      </c>
      <c r="AE326" t="s">
        <v>62</v>
      </c>
      <c r="AF326" t="s">
        <v>85</v>
      </c>
      <c r="AG326" t="s">
        <v>615</v>
      </c>
      <c r="AH326" t="s">
        <v>139</v>
      </c>
      <c r="AI326" t="s">
        <v>149</v>
      </c>
      <c r="AJ326" t="s">
        <v>175</v>
      </c>
      <c r="AK326" t="s">
        <v>365</v>
      </c>
      <c r="AL326" t="s">
        <v>47</v>
      </c>
      <c r="AM326" t="s">
        <v>47</v>
      </c>
      <c r="AN326" t="s">
        <v>356</v>
      </c>
      <c r="AO326" t="s">
        <v>218</v>
      </c>
    </row>
    <row r="327" spans="1:41" hidden="1" x14ac:dyDescent="0.25">
      <c r="A327" t="s">
        <v>1824</v>
      </c>
      <c r="B327" t="s">
        <v>1825</v>
      </c>
      <c r="C327" s="1" t="str">
        <f t="shared" si="20"/>
        <v>21:1061</v>
      </c>
      <c r="D327" s="1" t="str">
        <f t="shared" si="21"/>
        <v>21:0106</v>
      </c>
      <c r="E327" t="s">
        <v>1826</v>
      </c>
      <c r="F327" t="s">
        <v>1827</v>
      </c>
      <c r="H327">
        <v>49.571430599999999</v>
      </c>
      <c r="I327">
        <v>-119.7863493</v>
      </c>
      <c r="J327" s="1" t="str">
        <f t="shared" si="22"/>
        <v>NGR bulk stream sediment</v>
      </c>
      <c r="K327" s="1" t="str">
        <f t="shared" si="23"/>
        <v>&lt;177 micron (NGR)</v>
      </c>
      <c r="L327">
        <v>19</v>
      </c>
      <c r="M327" t="s">
        <v>214</v>
      </c>
      <c r="N327">
        <v>326</v>
      </c>
      <c r="O327" t="s">
        <v>46</v>
      </c>
      <c r="P327" t="s">
        <v>103</v>
      </c>
      <c r="Q327" t="s">
        <v>184</v>
      </c>
      <c r="R327" t="s">
        <v>241</v>
      </c>
      <c r="S327" t="s">
        <v>58</v>
      </c>
      <c r="T327" t="s">
        <v>51</v>
      </c>
      <c r="U327" t="s">
        <v>51</v>
      </c>
      <c r="V327" t="s">
        <v>62</v>
      </c>
      <c r="W327" t="s">
        <v>56</v>
      </c>
      <c r="X327" t="s">
        <v>46</v>
      </c>
      <c r="Y327" t="s">
        <v>51</v>
      </c>
      <c r="Z327" t="s">
        <v>56</v>
      </c>
      <c r="AA327" t="s">
        <v>272</v>
      </c>
      <c r="AB327" t="s">
        <v>380</v>
      </c>
      <c r="AC327" t="s">
        <v>58</v>
      </c>
      <c r="AD327" t="s">
        <v>51</v>
      </c>
      <c r="AE327" t="s">
        <v>53</v>
      </c>
      <c r="AF327" t="s">
        <v>62</v>
      </c>
      <c r="AG327" t="s">
        <v>62</v>
      </c>
      <c r="AH327" t="s">
        <v>62</v>
      </c>
      <c r="AI327" t="s">
        <v>62</v>
      </c>
      <c r="AJ327" t="s">
        <v>62</v>
      </c>
      <c r="AK327" t="s">
        <v>1828</v>
      </c>
      <c r="AL327" t="s">
        <v>47</v>
      </c>
      <c r="AM327" t="s">
        <v>47</v>
      </c>
      <c r="AN327" t="s">
        <v>65</v>
      </c>
      <c r="AO327" t="s">
        <v>66</v>
      </c>
    </row>
    <row r="328" spans="1:41" hidden="1" x14ac:dyDescent="0.25">
      <c r="A328" t="s">
        <v>1829</v>
      </c>
      <c r="B328" t="s">
        <v>1830</v>
      </c>
      <c r="C328" s="1" t="str">
        <f t="shared" si="20"/>
        <v>21:1061</v>
      </c>
      <c r="D328" s="1" t="str">
        <f t="shared" si="21"/>
        <v>21:0106</v>
      </c>
      <c r="E328" t="s">
        <v>1831</v>
      </c>
      <c r="F328" t="s">
        <v>1832</v>
      </c>
      <c r="H328">
        <v>49.637267100000003</v>
      </c>
      <c r="I328">
        <v>-119.7848228</v>
      </c>
      <c r="J328" s="1" t="str">
        <f t="shared" si="22"/>
        <v>NGR bulk stream sediment</v>
      </c>
      <c r="K328" s="1" t="str">
        <f t="shared" si="23"/>
        <v>&lt;177 micron (NGR)</v>
      </c>
      <c r="L328">
        <v>19</v>
      </c>
      <c r="M328" t="s">
        <v>223</v>
      </c>
      <c r="N328">
        <v>327</v>
      </c>
      <c r="O328" t="s">
        <v>188</v>
      </c>
      <c r="P328" t="s">
        <v>122</v>
      </c>
      <c r="Q328" t="s">
        <v>548</v>
      </c>
      <c r="R328" t="s">
        <v>307</v>
      </c>
      <c r="S328" t="s">
        <v>131</v>
      </c>
      <c r="T328" t="s">
        <v>52</v>
      </c>
      <c r="U328" t="s">
        <v>82</v>
      </c>
      <c r="V328" t="s">
        <v>130</v>
      </c>
      <c r="W328" t="s">
        <v>60</v>
      </c>
      <c r="X328" t="s">
        <v>51</v>
      </c>
      <c r="Y328" t="s">
        <v>99</v>
      </c>
      <c r="Z328" t="s">
        <v>56</v>
      </c>
      <c r="AA328" t="s">
        <v>122</v>
      </c>
      <c r="AB328" t="s">
        <v>139</v>
      </c>
      <c r="AC328" t="s">
        <v>58</v>
      </c>
      <c r="AD328" t="s">
        <v>559</v>
      </c>
      <c r="AE328" t="s">
        <v>62</v>
      </c>
      <c r="AF328" t="s">
        <v>591</v>
      </c>
      <c r="AG328" t="s">
        <v>493</v>
      </c>
      <c r="AH328" t="s">
        <v>149</v>
      </c>
      <c r="AI328" t="s">
        <v>53</v>
      </c>
      <c r="AJ328" t="s">
        <v>365</v>
      </c>
      <c r="AK328" t="s">
        <v>238</v>
      </c>
      <c r="AL328" t="s">
        <v>47</v>
      </c>
      <c r="AM328" t="s">
        <v>47</v>
      </c>
      <c r="AN328" t="s">
        <v>638</v>
      </c>
      <c r="AO328" t="s">
        <v>197</v>
      </c>
    </row>
    <row r="329" spans="1:41" hidden="1" x14ac:dyDescent="0.25">
      <c r="A329" t="s">
        <v>1833</v>
      </c>
      <c r="B329" t="s">
        <v>1834</v>
      </c>
      <c r="C329" s="1" t="str">
        <f t="shared" si="20"/>
        <v>21:1061</v>
      </c>
      <c r="D329" s="1" t="str">
        <f t="shared" si="21"/>
        <v>21:0106</v>
      </c>
      <c r="E329" t="s">
        <v>1835</v>
      </c>
      <c r="F329" t="s">
        <v>1836</v>
      </c>
      <c r="H329">
        <v>49.670906299999999</v>
      </c>
      <c r="I329">
        <v>-119.8163497</v>
      </c>
      <c r="J329" s="1" t="str">
        <f t="shared" si="22"/>
        <v>NGR bulk stream sediment</v>
      </c>
      <c r="K329" s="1" t="str">
        <f t="shared" si="23"/>
        <v>&lt;177 micron (NGR)</v>
      </c>
      <c r="L329">
        <v>19</v>
      </c>
      <c r="M329" t="s">
        <v>233</v>
      </c>
      <c r="N329">
        <v>328</v>
      </c>
      <c r="O329" t="s">
        <v>185</v>
      </c>
      <c r="P329" t="s">
        <v>122</v>
      </c>
      <c r="Q329" t="s">
        <v>548</v>
      </c>
      <c r="R329" t="s">
        <v>270</v>
      </c>
      <c r="S329" t="s">
        <v>104</v>
      </c>
      <c r="T329" t="s">
        <v>51</v>
      </c>
      <c r="U329" t="s">
        <v>108</v>
      </c>
      <c r="V329" t="s">
        <v>101</v>
      </c>
      <c r="W329" t="s">
        <v>47</v>
      </c>
      <c r="X329" t="s">
        <v>51</v>
      </c>
      <c r="Y329" t="s">
        <v>99</v>
      </c>
      <c r="Z329" t="s">
        <v>56</v>
      </c>
      <c r="AA329" t="s">
        <v>46</v>
      </c>
      <c r="AB329" t="s">
        <v>60</v>
      </c>
      <c r="AC329" t="s">
        <v>58</v>
      </c>
      <c r="AD329" t="s">
        <v>251</v>
      </c>
      <c r="AE329" t="s">
        <v>199</v>
      </c>
      <c r="AF329" t="s">
        <v>371</v>
      </c>
      <c r="AG329" t="s">
        <v>72</v>
      </c>
      <c r="AH329" t="s">
        <v>185</v>
      </c>
      <c r="AI329" t="s">
        <v>62</v>
      </c>
      <c r="AJ329" t="s">
        <v>260</v>
      </c>
      <c r="AK329" t="s">
        <v>109</v>
      </c>
      <c r="AL329" t="s">
        <v>47</v>
      </c>
      <c r="AM329" t="s">
        <v>47</v>
      </c>
      <c r="AN329" t="s">
        <v>65</v>
      </c>
      <c r="AO329" t="s">
        <v>243</v>
      </c>
    </row>
    <row r="330" spans="1:41" hidden="1" x14ac:dyDescent="0.25">
      <c r="A330" t="s">
        <v>1837</v>
      </c>
      <c r="B330" t="s">
        <v>1838</v>
      </c>
      <c r="C330" s="1" t="str">
        <f t="shared" si="20"/>
        <v>21:1061</v>
      </c>
      <c r="D330" s="1" t="str">
        <f t="shared" si="21"/>
        <v>21:0106</v>
      </c>
      <c r="E330" t="s">
        <v>1839</v>
      </c>
      <c r="F330" t="s">
        <v>1840</v>
      </c>
      <c r="H330">
        <v>49.684845299999999</v>
      </c>
      <c r="I330">
        <v>-119.8382996</v>
      </c>
      <c r="J330" s="1" t="str">
        <f t="shared" si="22"/>
        <v>NGR bulk stream sediment</v>
      </c>
      <c r="K330" s="1" t="str">
        <f t="shared" si="23"/>
        <v>&lt;177 micron (NGR)</v>
      </c>
      <c r="L330">
        <v>19</v>
      </c>
      <c r="M330" t="s">
        <v>248</v>
      </c>
      <c r="N330">
        <v>329</v>
      </c>
      <c r="O330" t="s">
        <v>185</v>
      </c>
      <c r="P330" t="s">
        <v>103</v>
      </c>
      <c r="Q330" t="s">
        <v>234</v>
      </c>
      <c r="R330" t="s">
        <v>79</v>
      </c>
      <c r="S330" t="s">
        <v>104</v>
      </c>
      <c r="T330" t="s">
        <v>51</v>
      </c>
      <c r="U330" t="s">
        <v>209</v>
      </c>
      <c r="V330" t="s">
        <v>105</v>
      </c>
      <c r="W330" t="s">
        <v>64</v>
      </c>
      <c r="X330" t="s">
        <v>103</v>
      </c>
      <c r="Y330" t="s">
        <v>98</v>
      </c>
      <c r="Z330" t="s">
        <v>56</v>
      </c>
      <c r="AA330" t="s">
        <v>46</v>
      </c>
      <c r="AB330" t="s">
        <v>206</v>
      </c>
      <c r="AC330" t="s">
        <v>58</v>
      </c>
      <c r="AD330" t="s">
        <v>667</v>
      </c>
      <c r="AE330" t="s">
        <v>199</v>
      </c>
      <c r="AF330" t="s">
        <v>111</v>
      </c>
      <c r="AG330" t="s">
        <v>455</v>
      </c>
      <c r="AH330" t="s">
        <v>87</v>
      </c>
      <c r="AI330" t="s">
        <v>62</v>
      </c>
      <c r="AJ330" t="s">
        <v>227</v>
      </c>
      <c r="AK330" t="s">
        <v>86</v>
      </c>
      <c r="AL330" t="s">
        <v>47</v>
      </c>
      <c r="AM330" t="s">
        <v>47</v>
      </c>
      <c r="AN330" t="s">
        <v>463</v>
      </c>
      <c r="AO330" t="s">
        <v>104</v>
      </c>
    </row>
    <row r="331" spans="1:41" hidden="1" x14ac:dyDescent="0.25">
      <c r="A331" t="s">
        <v>1841</v>
      </c>
      <c r="B331" t="s">
        <v>1842</v>
      </c>
      <c r="C331" s="1" t="str">
        <f t="shared" si="20"/>
        <v>21:1061</v>
      </c>
      <c r="D331" s="1" t="str">
        <f t="shared" si="21"/>
        <v>21:0106</v>
      </c>
      <c r="E331" t="s">
        <v>1843</v>
      </c>
      <c r="F331" t="s">
        <v>1844</v>
      </c>
      <c r="H331">
        <v>49.703118699999997</v>
      </c>
      <c r="I331">
        <v>-119.85833909999999</v>
      </c>
      <c r="J331" s="1" t="str">
        <f t="shared" si="22"/>
        <v>NGR bulk stream sediment</v>
      </c>
      <c r="K331" s="1" t="str">
        <f t="shared" si="23"/>
        <v>&lt;177 micron (NGR)</v>
      </c>
      <c r="L331">
        <v>19</v>
      </c>
      <c r="M331" t="s">
        <v>256</v>
      </c>
      <c r="N331">
        <v>330</v>
      </c>
      <c r="O331" t="s">
        <v>73</v>
      </c>
      <c r="P331" t="s">
        <v>108</v>
      </c>
      <c r="Q331" t="s">
        <v>1148</v>
      </c>
      <c r="R331" t="s">
        <v>55</v>
      </c>
      <c r="S331" t="s">
        <v>475</v>
      </c>
      <c r="T331" t="s">
        <v>52</v>
      </c>
      <c r="U331" t="s">
        <v>267</v>
      </c>
      <c r="V331" t="s">
        <v>257</v>
      </c>
      <c r="W331" t="s">
        <v>72</v>
      </c>
      <c r="X331" t="s">
        <v>103</v>
      </c>
      <c r="Y331" t="s">
        <v>225</v>
      </c>
      <c r="Z331" t="s">
        <v>56</v>
      </c>
      <c r="AA331" t="s">
        <v>47</v>
      </c>
      <c r="AB331" t="s">
        <v>125</v>
      </c>
      <c r="AC331" t="s">
        <v>58</v>
      </c>
      <c r="AD331" t="s">
        <v>241</v>
      </c>
      <c r="AE331" t="s">
        <v>62</v>
      </c>
      <c r="AF331" t="s">
        <v>307</v>
      </c>
      <c r="AG331" t="s">
        <v>282</v>
      </c>
      <c r="AH331" t="s">
        <v>54</v>
      </c>
      <c r="AI331" t="s">
        <v>53</v>
      </c>
      <c r="AJ331" t="s">
        <v>224</v>
      </c>
      <c r="AK331" t="s">
        <v>82</v>
      </c>
      <c r="AL331" t="s">
        <v>47</v>
      </c>
      <c r="AM331" t="s">
        <v>47</v>
      </c>
      <c r="AN331" t="s">
        <v>543</v>
      </c>
      <c r="AO331" t="s">
        <v>90</v>
      </c>
    </row>
    <row r="332" spans="1:41" hidden="1" x14ac:dyDescent="0.25">
      <c r="A332" t="s">
        <v>1845</v>
      </c>
      <c r="B332" t="s">
        <v>1846</v>
      </c>
      <c r="C332" s="1" t="str">
        <f t="shared" si="20"/>
        <v>21:1061</v>
      </c>
      <c r="D332" s="1" t="str">
        <f t="shared" si="21"/>
        <v>21:0106</v>
      </c>
      <c r="E332" t="s">
        <v>1847</v>
      </c>
      <c r="F332" t="s">
        <v>1848</v>
      </c>
      <c r="H332">
        <v>49.726969099999998</v>
      </c>
      <c r="I332">
        <v>-119.8673848</v>
      </c>
      <c r="J332" s="1" t="str">
        <f t="shared" si="22"/>
        <v>NGR bulk stream sediment</v>
      </c>
      <c r="K332" s="1" t="str">
        <f t="shared" si="23"/>
        <v>&lt;177 micron (NGR)</v>
      </c>
      <c r="L332">
        <v>19</v>
      </c>
      <c r="M332" t="s">
        <v>265</v>
      </c>
      <c r="N332">
        <v>331</v>
      </c>
      <c r="O332" t="s">
        <v>60</v>
      </c>
      <c r="P332" t="s">
        <v>50</v>
      </c>
      <c r="Q332" t="s">
        <v>862</v>
      </c>
      <c r="R332" t="s">
        <v>336</v>
      </c>
      <c r="S332" t="s">
        <v>112</v>
      </c>
      <c r="T332" t="s">
        <v>52</v>
      </c>
      <c r="U332" t="s">
        <v>197</v>
      </c>
      <c r="V332" t="s">
        <v>173</v>
      </c>
      <c r="W332" t="s">
        <v>200</v>
      </c>
      <c r="X332" t="s">
        <v>137</v>
      </c>
      <c r="Y332" t="s">
        <v>90</v>
      </c>
      <c r="Z332" t="s">
        <v>56</v>
      </c>
      <c r="AA332" t="s">
        <v>46</v>
      </c>
      <c r="AB332" t="s">
        <v>173</v>
      </c>
      <c r="AC332" t="s">
        <v>58</v>
      </c>
      <c r="AD332" t="s">
        <v>140</v>
      </c>
      <c r="AE332" t="s">
        <v>62</v>
      </c>
      <c r="AF332" t="s">
        <v>307</v>
      </c>
      <c r="AG332" t="s">
        <v>228</v>
      </c>
      <c r="AH332" t="s">
        <v>149</v>
      </c>
      <c r="AI332" t="s">
        <v>62</v>
      </c>
      <c r="AJ332" t="s">
        <v>371</v>
      </c>
      <c r="AK332" t="s">
        <v>108</v>
      </c>
      <c r="AL332" t="s">
        <v>47</v>
      </c>
      <c r="AM332" t="s">
        <v>47</v>
      </c>
      <c r="AN332" t="s">
        <v>638</v>
      </c>
      <c r="AO332" t="s">
        <v>49</v>
      </c>
    </row>
    <row r="333" spans="1:41" hidden="1" x14ac:dyDescent="0.25">
      <c r="A333" t="s">
        <v>1849</v>
      </c>
      <c r="B333" t="s">
        <v>1850</v>
      </c>
      <c r="C333" s="1" t="str">
        <f t="shared" si="20"/>
        <v>21:1061</v>
      </c>
      <c r="D333" s="1" t="str">
        <f t="shared" si="21"/>
        <v>21:0106</v>
      </c>
      <c r="E333" t="s">
        <v>1851</v>
      </c>
      <c r="F333" t="s">
        <v>1852</v>
      </c>
      <c r="H333">
        <v>49.737496299999997</v>
      </c>
      <c r="I333">
        <v>-119.86077210000001</v>
      </c>
      <c r="J333" s="1" t="str">
        <f t="shared" si="22"/>
        <v>NGR bulk stream sediment</v>
      </c>
      <c r="K333" s="1" t="str">
        <f t="shared" si="23"/>
        <v>&lt;177 micron (NGR)</v>
      </c>
      <c r="L333">
        <v>20</v>
      </c>
      <c r="M333" t="s">
        <v>45</v>
      </c>
      <c r="N333">
        <v>332</v>
      </c>
      <c r="O333" t="s">
        <v>437</v>
      </c>
      <c r="P333" t="s">
        <v>217</v>
      </c>
      <c r="Q333" t="s">
        <v>518</v>
      </c>
      <c r="R333" t="s">
        <v>158</v>
      </c>
      <c r="S333" t="s">
        <v>218</v>
      </c>
      <c r="T333" t="s">
        <v>58</v>
      </c>
      <c r="U333" t="s">
        <v>160</v>
      </c>
      <c r="V333" t="s">
        <v>78</v>
      </c>
      <c r="W333" t="s">
        <v>412</v>
      </c>
      <c r="X333" t="s">
        <v>76</v>
      </c>
      <c r="Y333" t="s">
        <v>165</v>
      </c>
      <c r="Z333" t="s">
        <v>56</v>
      </c>
      <c r="AA333" t="s">
        <v>46</v>
      </c>
      <c r="AB333" t="s">
        <v>125</v>
      </c>
      <c r="AC333" t="s">
        <v>58</v>
      </c>
      <c r="AD333" t="s">
        <v>236</v>
      </c>
      <c r="AE333" t="s">
        <v>62</v>
      </c>
      <c r="AF333" t="s">
        <v>58</v>
      </c>
      <c r="AG333" t="s">
        <v>437</v>
      </c>
      <c r="AH333" t="s">
        <v>185</v>
      </c>
      <c r="AI333" t="s">
        <v>57</v>
      </c>
      <c r="AJ333" t="s">
        <v>242</v>
      </c>
      <c r="AK333" t="s">
        <v>271</v>
      </c>
      <c r="AL333" t="s">
        <v>47</v>
      </c>
      <c r="AM333" t="s">
        <v>47</v>
      </c>
      <c r="AN333" t="s">
        <v>299</v>
      </c>
      <c r="AO333" t="s">
        <v>99</v>
      </c>
    </row>
    <row r="334" spans="1:41" hidden="1" x14ac:dyDescent="0.25">
      <c r="A334" t="s">
        <v>1853</v>
      </c>
      <c r="B334" t="s">
        <v>1854</v>
      </c>
      <c r="C334" s="1" t="str">
        <f t="shared" si="20"/>
        <v>21:1061</v>
      </c>
      <c r="D334" s="1" t="str">
        <f t="shared" si="21"/>
        <v>21:0106</v>
      </c>
      <c r="E334" t="s">
        <v>1855</v>
      </c>
      <c r="F334" t="s">
        <v>1856</v>
      </c>
      <c r="H334">
        <v>49.631230000000002</v>
      </c>
      <c r="I334">
        <v>-119.70673650000001</v>
      </c>
      <c r="J334" s="1" t="str">
        <f t="shared" si="22"/>
        <v>NGR bulk stream sediment</v>
      </c>
      <c r="K334" s="1" t="str">
        <f t="shared" si="23"/>
        <v>&lt;177 micron (NGR)</v>
      </c>
      <c r="L334">
        <v>20</v>
      </c>
      <c r="M334" t="s">
        <v>71</v>
      </c>
      <c r="N334">
        <v>333</v>
      </c>
      <c r="O334" t="s">
        <v>61</v>
      </c>
      <c r="P334" t="s">
        <v>47</v>
      </c>
      <c r="Q334" t="s">
        <v>119</v>
      </c>
      <c r="R334" t="s">
        <v>412</v>
      </c>
      <c r="S334" t="s">
        <v>187</v>
      </c>
      <c r="T334" t="s">
        <v>52</v>
      </c>
      <c r="U334" t="s">
        <v>127</v>
      </c>
      <c r="V334" t="s">
        <v>47</v>
      </c>
      <c r="W334" t="s">
        <v>78</v>
      </c>
      <c r="X334" t="s">
        <v>73</v>
      </c>
      <c r="Y334" t="s">
        <v>99</v>
      </c>
      <c r="Z334" t="s">
        <v>56</v>
      </c>
      <c r="AA334" t="s">
        <v>46</v>
      </c>
      <c r="AB334" t="s">
        <v>78</v>
      </c>
      <c r="AC334" t="s">
        <v>58</v>
      </c>
      <c r="AD334" t="s">
        <v>160</v>
      </c>
      <c r="AE334" t="s">
        <v>62</v>
      </c>
      <c r="AF334" t="s">
        <v>55</v>
      </c>
      <c r="AG334" t="s">
        <v>282</v>
      </c>
      <c r="AH334" t="s">
        <v>198</v>
      </c>
      <c r="AI334" t="s">
        <v>53</v>
      </c>
      <c r="AJ334" t="s">
        <v>271</v>
      </c>
      <c r="AK334" t="s">
        <v>72</v>
      </c>
      <c r="AL334" t="s">
        <v>47</v>
      </c>
      <c r="AM334" t="s">
        <v>47</v>
      </c>
      <c r="AN334" t="s">
        <v>915</v>
      </c>
      <c r="AO334" t="s">
        <v>306</v>
      </c>
    </row>
    <row r="335" spans="1:41" hidden="1" x14ac:dyDescent="0.25">
      <c r="A335" t="s">
        <v>1857</v>
      </c>
      <c r="B335" t="s">
        <v>1858</v>
      </c>
      <c r="C335" s="1" t="str">
        <f t="shared" si="20"/>
        <v>21:1061</v>
      </c>
      <c r="D335" s="1" t="str">
        <f t="shared" si="21"/>
        <v>21:0106</v>
      </c>
      <c r="E335" t="s">
        <v>1859</v>
      </c>
      <c r="F335" t="s">
        <v>1860</v>
      </c>
      <c r="H335">
        <v>49.654527700000003</v>
      </c>
      <c r="I335">
        <v>-119.73021180000001</v>
      </c>
      <c r="J335" s="1" t="str">
        <f t="shared" si="22"/>
        <v>NGR bulk stream sediment</v>
      </c>
      <c r="K335" s="1" t="str">
        <f t="shared" si="23"/>
        <v>&lt;177 micron (NGR)</v>
      </c>
      <c r="L335">
        <v>20</v>
      </c>
      <c r="M335" t="s">
        <v>95</v>
      </c>
      <c r="N335">
        <v>334</v>
      </c>
      <c r="O335" t="s">
        <v>149</v>
      </c>
      <c r="P335" t="s">
        <v>47</v>
      </c>
      <c r="Q335" t="s">
        <v>234</v>
      </c>
      <c r="R335" t="s">
        <v>72</v>
      </c>
      <c r="S335" t="s">
        <v>186</v>
      </c>
      <c r="T335" t="s">
        <v>137</v>
      </c>
      <c r="U335" t="s">
        <v>50</v>
      </c>
      <c r="V335" t="s">
        <v>105</v>
      </c>
      <c r="W335" t="s">
        <v>79</v>
      </c>
      <c r="X335" t="s">
        <v>73</v>
      </c>
      <c r="Y335" t="s">
        <v>90</v>
      </c>
      <c r="Z335" t="s">
        <v>56</v>
      </c>
      <c r="AA335" t="s">
        <v>46</v>
      </c>
      <c r="AB335" t="s">
        <v>173</v>
      </c>
      <c r="AC335" t="s">
        <v>58</v>
      </c>
      <c r="AD335" t="s">
        <v>240</v>
      </c>
      <c r="AE335" t="s">
        <v>199</v>
      </c>
      <c r="AF335" t="s">
        <v>76</v>
      </c>
      <c r="AG335" t="s">
        <v>271</v>
      </c>
      <c r="AH335" t="s">
        <v>46</v>
      </c>
      <c r="AI335" t="s">
        <v>57</v>
      </c>
      <c r="AJ335" t="s">
        <v>260</v>
      </c>
      <c r="AK335" t="s">
        <v>200</v>
      </c>
      <c r="AL335" t="s">
        <v>47</v>
      </c>
      <c r="AM335" t="s">
        <v>47</v>
      </c>
      <c r="AN335" t="s">
        <v>372</v>
      </c>
      <c r="AO335" t="s">
        <v>218</v>
      </c>
    </row>
    <row r="336" spans="1:41" hidden="1" x14ac:dyDescent="0.25">
      <c r="A336" t="s">
        <v>1861</v>
      </c>
      <c r="B336" t="s">
        <v>1862</v>
      </c>
      <c r="C336" s="1" t="str">
        <f t="shared" si="20"/>
        <v>21:1061</v>
      </c>
      <c r="D336" s="1" t="str">
        <f t="shared" si="21"/>
        <v>21:0106</v>
      </c>
      <c r="E336" t="s">
        <v>1863</v>
      </c>
      <c r="F336" t="s">
        <v>1864</v>
      </c>
      <c r="H336">
        <v>49.671311699999997</v>
      </c>
      <c r="I336">
        <v>-119.76106350000001</v>
      </c>
      <c r="J336" s="1" t="str">
        <f t="shared" si="22"/>
        <v>NGR bulk stream sediment</v>
      </c>
      <c r="K336" s="1" t="str">
        <f t="shared" si="23"/>
        <v>&lt;177 micron (NGR)</v>
      </c>
      <c r="L336">
        <v>20</v>
      </c>
      <c r="M336" t="s">
        <v>117</v>
      </c>
      <c r="N336">
        <v>335</v>
      </c>
      <c r="O336" t="s">
        <v>47</v>
      </c>
      <c r="P336" t="s">
        <v>47</v>
      </c>
      <c r="Q336" t="s">
        <v>651</v>
      </c>
      <c r="R336" t="s">
        <v>50</v>
      </c>
      <c r="S336" t="s">
        <v>197</v>
      </c>
      <c r="T336" t="s">
        <v>58</v>
      </c>
      <c r="U336" t="s">
        <v>145</v>
      </c>
      <c r="V336" t="s">
        <v>81</v>
      </c>
      <c r="W336" t="s">
        <v>493</v>
      </c>
      <c r="X336" t="s">
        <v>51</v>
      </c>
      <c r="Y336" t="s">
        <v>145</v>
      </c>
      <c r="Z336" t="s">
        <v>56</v>
      </c>
      <c r="AA336" t="s">
        <v>46</v>
      </c>
      <c r="AB336" t="s">
        <v>101</v>
      </c>
      <c r="AC336" t="s">
        <v>108</v>
      </c>
      <c r="AD336" t="s">
        <v>144</v>
      </c>
      <c r="AE336" t="s">
        <v>84</v>
      </c>
      <c r="AF336" t="s">
        <v>55</v>
      </c>
      <c r="AG336" t="s">
        <v>282</v>
      </c>
      <c r="AH336" t="s">
        <v>57</v>
      </c>
      <c r="AI336" t="s">
        <v>57</v>
      </c>
      <c r="AJ336" t="s">
        <v>188</v>
      </c>
      <c r="AK336" t="s">
        <v>86</v>
      </c>
      <c r="AL336" t="s">
        <v>47</v>
      </c>
      <c r="AM336" t="s">
        <v>47</v>
      </c>
      <c r="AN336" t="s">
        <v>65</v>
      </c>
      <c r="AO336" t="s">
        <v>269</v>
      </c>
    </row>
    <row r="337" spans="1:41" hidden="1" x14ac:dyDescent="0.25">
      <c r="A337" t="s">
        <v>1865</v>
      </c>
      <c r="B337" t="s">
        <v>1866</v>
      </c>
      <c r="C337" s="1" t="str">
        <f t="shared" si="20"/>
        <v>21:1061</v>
      </c>
      <c r="D337" s="1" t="str">
        <f t="shared" si="21"/>
        <v>21:0106</v>
      </c>
      <c r="E337" t="s">
        <v>1867</v>
      </c>
      <c r="F337" t="s">
        <v>1868</v>
      </c>
      <c r="H337">
        <v>49.703544600000001</v>
      </c>
      <c r="I337">
        <v>-119.7806413</v>
      </c>
      <c r="J337" s="1" t="str">
        <f t="shared" si="22"/>
        <v>NGR bulk stream sediment</v>
      </c>
      <c r="K337" s="1" t="str">
        <f t="shared" si="23"/>
        <v>&lt;177 micron (NGR)</v>
      </c>
      <c r="L337">
        <v>20</v>
      </c>
      <c r="M337" t="s">
        <v>136</v>
      </c>
      <c r="N337">
        <v>336</v>
      </c>
      <c r="O337" t="s">
        <v>81</v>
      </c>
      <c r="P337" t="s">
        <v>122</v>
      </c>
      <c r="Q337" t="s">
        <v>793</v>
      </c>
      <c r="R337" t="s">
        <v>269</v>
      </c>
      <c r="S337" t="s">
        <v>59</v>
      </c>
      <c r="T337" t="s">
        <v>51</v>
      </c>
      <c r="U337" t="s">
        <v>76</v>
      </c>
      <c r="V337" t="s">
        <v>46</v>
      </c>
      <c r="W337" t="s">
        <v>87</v>
      </c>
      <c r="X337" t="s">
        <v>122</v>
      </c>
      <c r="Y337" t="s">
        <v>50</v>
      </c>
      <c r="Z337" t="s">
        <v>56</v>
      </c>
      <c r="AA337" t="s">
        <v>46</v>
      </c>
      <c r="AB337" t="s">
        <v>110</v>
      </c>
      <c r="AC337" t="s">
        <v>58</v>
      </c>
      <c r="AD337" t="s">
        <v>80</v>
      </c>
      <c r="AE337" t="s">
        <v>199</v>
      </c>
      <c r="AF337" t="s">
        <v>72</v>
      </c>
      <c r="AG337" t="s">
        <v>139</v>
      </c>
      <c r="AH337" t="s">
        <v>53</v>
      </c>
      <c r="AI337" t="s">
        <v>62</v>
      </c>
      <c r="AJ337" t="s">
        <v>103</v>
      </c>
      <c r="AK337" t="s">
        <v>88</v>
      </c>
      <c r="AL337" t="s">
        <v>47</v>
      </c>
      <c r="AM337" t="s">
        <v>47</v>
      </c>
      <c r="AN337" t="s">
        <v>65</v>
      </c>
      <c r="AO337" t="s">
        <v>98</v>
      </c>
    </row>
    <row r="338" spans="1:41" hidden="1" x14ac:dyDescent="0.25">
      <c r="A338" t="s">
        <v>1869</v>
      </c>
      <c r="B338" t="s">
        <v>1870</v>
      </c>
      <c r="C338" s="1" t="str">
        <f t="shared" si="20"/>
        <v>21:1061</v>
      </c>
      <c r="D338" s="1" t="str">
        <f t="shared" si="21"/>
        <v>21:0106</v>
      </c>
      <c r="E338" t="s">
        <v>1871</v>
      </c>
      <c r="F338" t="s">
        <v>1872</v>
      </c>
      <c r="H338">
        <v>49.7584266</v>
      </c>
      <c r="I338">
        <v>-119.8242841</v>
      </c>
      <c r="J338" s="1" t="str">
        <f t="shared" si="22"/>
        <v>NGR bulk stream sediment</v>
      </c>
      <c r="K338" s="1" t="str">
        <f t="shared" si="23"/>
        <v>&lt;177 micron (NGR)</v>
      </c>
      <c r="L338">
        <v>20</v>
      </c>
      <c r="M338" t="s">
        <v>157</v>
      </c>
      <c r="N338">
        <v>337</v>
      </c>
      <c r="O338" t="s">
        <v>412</v>
      </c>
      <c r="P338" t="s">
        <v>122</v>
      </c>
      <c r="Q338" t="s">
        <v>817</v>
      </c>
      <c r="R338" t="s">
        <v>282</v>
      </c>
      <c r="S338" t="s">
        <v>162</v>
      </c>
      <c r="T338" t="s">
        <v>85</v>
      </c>
      <c r="U338" t="s">
        <v>106</v>
      </c>
      <c r="V338" t="s">
        <v>122</v>
      </c>
      <c r="W338" t="s">
        <v>270</v>
      </c>
      <c r="X338" t="s">
        <v>73</v>
      </c>
      <c r="Y338" t="s">
        <v>90</v>
      </c>
      <c r="Z338" t="s">
        <v>56</v>
      </c>
      <c r="AA338" t="s">
        <v>122</v>
      </c>
      <c r="AB338" t="s">
        <v>139</v>
      </c>
      <c r="AC338" t="s">
        <v>85</v>
      </c>
      <c r="AD338" t="s">
        <v>240</v>
      </c>
      <c r="AE338" t="s">
        <v>57</v>
      </c>
      <c r="AF338" t="s">
        <v>108</v>
      </c>
      <c r="AG338" t="s">
        <v>123</v>
      </c>
      <c r="AH338" t="s">
        <v>46</v>
      </c>
      <c r="AI338" t="s">
        <v>57</v>
      </c>
      <c r="AJ338" t="s">
        <v>182</v>
      </c>
      <c r="AK338" t="s">
        <v>122</v>
      </c>
      <c r="AL338" t="s">
        <v>47</v>
      </c>
      <c r="AM338" t="s">
        <v>47</v>
      </c>
      <c r="AN338" t="s">
        <v>508</v>
      </c>
      <c r="AO338" t="s">
        <v>98</v>
      </c>
    </row>
    <row r="339" spans="1:41" hidden="1" x14ac:dyDescent="0.25">
      <c r="A339" t="s">
        <v>1873</v>
      </c>
      <c r="B339" t="s">
        <v>1874</v>
      </c>
      <c r="C339" s="1" t="str">
        <f t="shared" si="20"/>
        <v>21:1061</v>
      </c>
      <c r="D339" s="1" t="str">
        <f t="shared" si="21"/>
        <v>21:0106</v>
      </c>
      <c r="E339" t="s">
        <v>1875</v>
      </c>
      <c r="F339" t="s">
        <v>1876</v>
      </c>
      <c r="H339">
        <v>49.722560999999999</v>
      </c>
      <c r="I339">
        <v>-119.8071758</v>
      </c>
      <c r="J339" s="1" t="str">
        <f t="shared" si="22"/>
        <v>NGR bulk stream sediment</v>
      </c>
      <c r="K339" s="1" t="str">
        <f t="shared" si="23"/>
        <v>&lt;177 micron (NGR)</v>
      </c>
      <c r="L339">
        <v>20</v>
      </c>
      <c r="M339" t="s">
        <v>280</v>
      </c>
      <c r="N339">
        <v>338</v>
      </c>
      <c r="O339" t="s">
        <v>63</v>
      </c>
      <c r="P339" t="s">
        <v>47</v>
      </c>
      <c r="Q339" t="s">
        <v>119</v>
      </c>
      <c r="R339" t="s">
        <v>76</v>
      </c>
      <c r="S339" t="s">
        <v>112</v>
      </c>
      <c r="T339" t="s">
        <v>51</v>
      </c>
      <c r="U339" t="s">
        <v>66</v>
      </c>
      <c r="V339" t="s">
        <v>105</v>
      </c>
      <c r="W339" t="s">
        <v>101</v>
      </c>
      <c r="X339" t="s">
        <v>122</v>
      </c>
      <c r="Y339" t="s">
        <v>145</v>
      </c>
      <c r="Z339" t="s">
        <v>56</v>
      </c>
      <c r="AA339" t="s">
        <v>46</v>
      </c>
      <c r="AB339" t="s">
        <v>122</v>
      </c>
      <c r="AC339" t="s">
        <v>58</v>
      </c>
      <c r="AD339" t="s">
        <v>241</v>
      </c>
      <c r="AE339" t="s">
        <v>84</v>
      </c>
      <c r="AF339" t="s">
        <v>357</v>
      </c>
      <c r="AG339" t="s">
        <v>455</v>
      </c>
      <c r="AH339" t="s">
        <v>54</v>
      </c>
      <c r="AI339" t="s">
        <v>62</v>
      </c>
      <c r="AJ339" t="s">
        <v>228</v>
      </c>
      <c r="AK339" t="s">
        <v>78</v>
      </c>
      <c r="AL339" t="s">
        <v>47</v>
      </c>
      <c r="AM339" t="s">
        <v>47</v>
      </c>
      <c r="AN339" t="s">
        <v>65</v>
      </c>
      <c r="AO339" t="s">
        <v>187</v>
      </c>
    </row>
    <row r="340" spans="1:41" hidden="1" x14ac:dyDescent="0.25">
      <c r="A340" t="s">
        <v>1877</v>
      </c>
      <c r="B340" t="s">
        <v>1878</v>
      </c>
      <c r="C340" s="1" t="str">
        <f t="shared" si="20"/>
        <v>21:1061</v>
      </c>
      <c r="D340" s="1" t="str">
        <f t="shared" si="21"/>
        <v>21:0106</v>
      </c>
      <c r="E340" t="s">
        <v>1875</v>
      </c>
      <c r="F340" t="s">
        <v>1879</v>
      </c>
      <c r="H340">
        <v>49.722560999999999</v>
      </c>
      <c r="I340">
        <v>-119.8071758</v>
      </c>
      <c r="J340" s="1" t="str">
        <f t="shared" si="22"/>
        <v>NGR bulk stream sediment</v>
      </c>
      <c r="K340" s="1" t="str">
        <f t="shared" si="23"/>
        <v>&lt;177 micron (NGR)</v>
      </c>
      <c r="L340">
        <v>20</v>
      </c>
      <c r="M340" t="s">
        <v>288</v>
      </c>
      <c r="N340">
        <v>339</v>
      </c>
      <c r="O340" t="s">
        <v>81</v>
      </c>
      <c r="P340" t="s">
        <v>47</v>
      </c>
      <c r="Q340" t="s">
        <v>1148</v>
      </c>
      <c r="R340" t="s">
        <v>175</v>
      </c>
      <c r="S340" t="s">
        <v>197</v>
      </c>
      <c r="T340" t="s">
        <v>51</v>
      </c>
      <c r="U340" t="s">
        <v>98</v>
      </c>
      <c r="V340" t="s">
        <v>101</v>
      </c>
      <c r="W340" t="s">
        <v>101</v>
      </c>
      <c r="X340" t="s">
        <v>122</v>
      </c>
      <c r="Y340" t="s">
        <v>145</v>
      </c>
      <c r="Z340" t="s">
        <v>56</v>
      </c>
      <c r="AA340" t="s">
        <v>46</v>
      </c>
      <c r="AB340" t="s">
        <v>257</v>
      </c>
      <c r="AC340" t="s">
        <v>58</v>
      </c>
      <c r="AD340" t="s">
        <v>183</v>
      </c>
      <c r="AE340" t="s">
        <v>84</v>
      </c>
      <c r="AF340" t="s">
        <v>357</v>
      </c>
      <c r="AG340" t="s">
        <v>164</v>
      </c>
      <c r="AH340" t="s">
        <v>198</v>
      </c>
      <c r="AI340" t="s">
        <v>62</v>
      </c>
      <c r="AJ340" t="s">
        <v>493</v>
      </c>
      <c r="AK340" t="s">
        <v>122</v>
      </c>
      <c r="AL340" t="s">
        <v>47</v>
      </c>
      <c r="AM340" t="s">
        <v>47</v>
      </c>
      <c r="AN340" t="s">
        <v>65</v>
      </c>
      <c r="AO340" t="s">
        <v>104</v>
      </c>
    </row>
    <row r="341" spans="1:41" hidden="1" x14ac:dyDescent="0.25">
      <c r="A341" t="s">
        <v>1880</v>
      </c>
      <c r="B341" t="s">
        <v>1881</v>
      </c>
      <c r="C341" s="1" t="str">
        <f t="shared" si="20"/>
        <v>21:1061</v>
      </c>
      <c r="D341" s="1" t="str">
        <f t="shared" si="21"/>
        <v>21:0106</v>
      </c>
      <c r="E341" t="s">
        <v>1882</v>
      </c>
      <c r="F341" t="s">
        <v>1883</v>
      </c>
      <c r="H341">
        <v>49.727951500000003</v>
      </c>
      <c r="I341">
        <v>-119.8015322</v>
      </c>
      <c r="J341" s="1" t="str">
        <f t="shared" si="22"/>
        <v>NGR bulk stream sediment</v>
      </c>
      <c r="K341" s="1" t="str">
        <f t="shared" si="23"/>
        <v>&lt;177 micron (NGR)</v>
      </c>
      <c r="L341">
        <v>20</v>
      </c>
      <c r="M341" t="s">
        <v>170</v>
      </c>
      <c r="N341">
        <v>340</v>
      </c>
      <c r="O341" t="s">
        <v>64</v>
      </c>
      <c r="P341" t="s">
        <v>122</v>
      </c>
      <c r="Q341" t="s">
        <v>915</v>
      </c>
      <c r="R341" t="s">
        <v>90</v>
      </c>
      <c r="S341" t="s">
        <v>49</v>
      </c>
      <c r="T341" t="s">
        <v>51</v>
      </c>
      <c r="U341" t="s">
        <v>50</v>
      </c>
      <c r="V341" t="s">
        <v>60</v>
      </c>
      <c r="W341" t="s">
        <v>87</v>
      </c>
      <c r="X341" t="s">
        <v>47</v>
      </c>
      <c r="Y341" t="s">
        <v>50</v>
      </c>
      <c r="Z341" t="s">
        <v>56</v>
      </c>
      <c r="AA341" t="s">
        <v>52</v>
      </c>
      <c r="AB341" t="s">
        <v>110</v>
      </c>
      <c r="AC341" t="s">
        <v>58</v>
      </c>
      <c r="AD341" t="s">
        <v>187</v>
      </c>
      <c r="AE341" t="s">
        <v>199</v>
      </c>
      <c r="AF341" t="s">
        <v>109</v>
      </c>
      <c r="AG341" t="s">
        <v>64</v>
      </c>
      <c r="AH341" t="s">
        <v>62</v>
      </c>
      <c r="AI341" t="s">
        <v>62</v>
      </c>
      <c r="AJ341" t="s">
        <v>102</v>
      </c>
      <c r="AK341" t="s">
        <v>1884</v>
      </c>
      <c r="AL341" t="s">
        <v>47</v>
      </c>
      <c r="AM341" t="s">
        <v>47</v>
      </c>
      <c r="AN341" t="s">
        <v>65</v>
      </c>
      <c r="AO341" t="s">
        <v>145</v>
      </c>
    </row>
    <row r="342" spans="1:41" hidden="1" x14ac:dyDescent="0.25">
      <c r="A342" t="s">
        <v>1885</v>
      </c>
      <c r="B342" t="s">
        <v>1886</v>
      </c>
      <c r="C342" s="1" t="str">
        <f t="shared" si="20"/>
        <v>21:1061</v>
      </c>
      <c r="D342" s="1" t="str">
        <f t="shared" si="21"/>
        <v>21:0106</v>
      </c>
      <c r="E342" t="s">
        <v>1887</v>
      </c>
      <c r="F342" t="s">
        <v>1888</v>
      </c>
      <c r="H342">
        <v>49.742224</v>
      </c>
      <c r="I342">
        <v>-119.8587591</v>
      </c>
      <c r="J342" s="1" t="str">
        <f t="shared" si="22"/>
        <v>NGR bulk stream sediment</v>
      </c>
      <c r="K342" s="1" t="str">
        <f t="shared" si="23"/>
        <v>&lt;177 micron (NGR)</v>
      </c>
      <c r="L342">
        <v>20</v>
      </c>
      <c r="M342" t="s">
        <v>180</v>
      </c>
      <c r="N342">
        <v>341</v>
      </c>
      <c r="O342" t="s">
        <v>206</v>
      </c>
      <c r="P342" t="s">
        <v>47</v>
      </c>
      <c r="Q342" t="s">
        <v>411</v>
      </c>
      <c r="R342" t="s">
        <v>164</v>
      </c>
      <c r="S342" t="s">
        <v>475</v>
      </c>
      <c r="T342" t="s">
        <v>73</v>
      </c>
      <c r="U342" t="s">
        <v>197</v>
      </c>
      <c r="V342" t="s">
        <v>139</v>
      </c>
      <c r="W342" t="s">
        <v>79</v>
      </c>
      <c r="X342" t="s">
        <v>52</v>
      </c>
      <c r="Y342" t="s">
        <v>99</v>
      </c>
      <c r="Z342" t="s">
        <v>56</v>
      </c>
      <c r="AA342" t="s">
        <v>46</v>
      </c>
      <c r="AB342" t="s">
        <v>173</v>
      </c>
      <c r="AC342" t="s">
        <v>58</v>
      </c>
      <c r="AD342" t="s">
        <v>667</v>
      </c>
      <c r="AE342" t="s">
        <v>84</v>
      </c>
      <c r="AF342" t="s">
        <v>374</v>
      </c>
      <c r="AG342" t="s">
        <v>103</v>
      </c>
      <c r="AH342" t="s">
        <v>149</v>
      </c>
      <c r="AI342" t="s">
        <v>53</v>
      </c>
      <c r="AJ342" t="s">
        <v>271</v>
      </c>
      <c r="AK342" t="s">
        <v>164</v>
      </c>
      <c r="AL342" t="s">
        <v>47</v>
      </c>
      <c r="AM342" t="s">
        <v>47</v>
      </c>
      <c r="AN342" t="s">
        <v>508</v>
      </c>
      <c r="AO342" t="s">
        <v>112</v>
      </c>
    </row>
    <row r="343" spans="1:41" hidden="1" x14ac:dyDescent="0.25">
      <c r="A343" t="s">
        <v>1889</v>
      </c>
      <c r="B343" t="s">
        <v>1890</v>
      </c>
      <c r="C343" s="1" t="str">
        <f t="shared" si="20"/>
        <v>21:1061</v>
      </c>
      <c r="D343" s="1" t="str">
        <f t="shared" si="21"/>
        <v>21:0106</v>
      </c>
      <c r="E343" t="s">
        <v>1891</v>
      </c>
      <c r="F343" t="s">
        <v>1892</v>
      </c>
      <c r="H343">
        <v>49.735490800000001</v>
      </c>
      <c r="I343">
        <v>-119.83770920000001</v>
      </c>
      <c r="J343" s="1" t="str">
        <f t="shared" si="22"/>
        <v>NGR bulk stream sediment</v>
      </c>
      <c r="K343" s="1" t="str">
        <f t="shared" si="23"/>
        <v>&lt;177 micron (NGR)</v>
      </c>
      <c r="L343">
        <v>20</v>
      </c>
      <c r="M343" t="s">
        <v>195</v>
      </c>
      <c r="N343">
        <v>342</v>
      </c>
      <c r="O343" t="s">
        <v>60</v>
      </c>
      <c r="P343" t="s">
        <v>51</v>
      </c>
      <c r="Q343" t="s">
        <v>651</v>
      </c>
      <c r="R343" t="s">
        <v>58</v>
      </c>
      <c r="S343" t="s">
        <v>187</v>
      </c>
      <c r="T343" t="s">
        <v>137</v>
      </c>
      <c r="U343" t="s">
        <v>131</v>
      </c>
      <c r="V343" t="s">
        <v>101</v>
      </c>
      <c r="W343" t="s">
        <v>102</v>
      </c>
      <c r="X343" t="s">
        <v>52</v>
      </c>
      <c r="Y343" t="s">
        <v>59</v>
      </c>
      <c r="Z343" t="s">
        <v>56</v>
      </c>
      <c r="AA343" t="s">
        <v>46</v>
      </c>
      <c r="AB343" t="s">
        <v>257</v>
      </c>
      <c r="AC343" t="s">
        <v>58</v>
      </c>
      <c r="AD343" t="s">
        <v>538</v>
      </c>
      <c r="AE343" t="s">
        <v>62</v>
      </c>
      <c r="AF343" t="s">
        <v>58</v>
      </c>
      <c r="AG343" t="s">
        <v>282</v>
      </c>
      <c r="AH343" t="s">
        <v>149</v>
      </c>
      <c r="AI343" t="s">
        <v>53</v>
      </c>
      <c r="AJ343" t="s">
        <v>271</v>
      </c>
      <c r="AK343" t="s">
        <v>455</v>
      </c>
      <c r="AL343" t="s">
        <v>47</v>
      </c>
      <c r="AM343" t="s">
        <v>47</v>
      </c>
      <c r="AN343" t="s">
        <v>294</v>
      </c>
      <c r="AO343" t="s">
        <v>131</v>
      </c>
    </row>
    <row r="344" spans="1:41" hidden="1" x14ac:dyDescent="0.25">
      <c r="A344" t="s">
        <v>1893</v>
      </c>
      <c r="B344" t="s">
        <v>1894</v>
      </c>
      <c r="C344" s="1" t="str">
        <f t="shared" si="20"/>
        <v>21:1061</v>
      </c>
      <c r="D344" s="1" t="str">
        <f t="shared" si="21"/>
        <v>21:0106</v>
      </c>
      <c r="E344" t="s">
        <v>1895</v>
      </c>
      <c r="F344" t="s">
        <v>1896</v>
      </c>
      <c r="H344">
        <v>49.760748999999997</v>
      </c>
      <c r="I344">
        <v>-119.8597784</v>
      </c>
      <c r="J344" s="1" t="str">
        <f t="shared" si="22"/>
        <v>NGR bulk stream sediment</v>
      </c>
      <c r="K344" s="1" t="str">
        <f t="shared" si="23"/>
        <v>&lt;177 micron (NGR)</v>
      </c>
      <c r="L344">
        <v>20</v>
      </c>
      <c r="M344" t="s">
        <v>205</v>
      </c>
      <c r="N344">
        <v>343</v>
      </c>
      <c r="O344" t="s">
        <v>125</v>
      </c>
      <c r="P344" t="s">
        <v>122</v>
      </c>
      <c r="Q344" t="s">
        <v>817</v>
      </c>
      <c r="R344" t="s">
        <v>58</v>
      </c>
      <c r="S344" t="s">
        <v>187</v>
      </c>
      <c r="T344" t="s">
        <v>137</v>
      </c>
      <c r="U344" t="s">
        <v>186</v>
      </c>
      <c r="V344" t="s">
        <v>101</v>
      </c>
      <c r="W344" t="s">
        <v>142</v>
      </c>
      <c r="X344" t="s">
        <v>137</v>
      </c>
      <c r="Y344" t="s">
        <v>98</v>
      </c>
      <c r="Z344" t="s">
        <v>56</v>
      </c>
      <c r="AA344" t="s">
        <v>46</v>
      </c>
      <c r="AB344" t="s">
        <v>78</v>
      </c>
      <c r="AC344" t="s">
        <v>58</v>
      </c>
      <c r="AD344" t="s">
        <v>934</v>
      </c>
      <c r="AE344" t="s">
        <v>62</v>
      </c>
      <c r="AF344" t="s">
        <v>85</v>
      </c>
      <c r="AG344" t="s">
        <v>437</v>
      </c>
      <c r="AH344" t="s">
        <v>54</v>
      </c>
      <c r="AI344" t="s">
        <v>57</v>
      </c>
      <c r="AJ344" t="s">
        <v>282</v>
      </c>
      <c r="AK344" t="s">
        <v>102</v>
      </c>
      <c r="AL344" t="s">
        <v>47</v>
      </c>
      <c r="AM344" t="s">
        <v>47</v>
      </c>
      <c r="AN344" t="s">
        <v>568</v>
      </c>
      <c r="AO344" t="s">
        <v>131</v>
      </c>
    </row>
    <row r="345" spans="1:41" hidden="1" x14ac:dyDescent="0.25">
      <c r="A345" t="s">
        <v>1897</v>
      </c>
      <c r="B345" t="s">
        <v>1898</v>
      </c>
      <c r="C345" s="1" t="str">
        <f t="shared" si="20"/>
        <v>21:1061</v>
      </c>
      <c r="D345" s="1" t="str">
        <f t="shared" si="21"/>
        <v>21:0106</v>
      </c>
      <c r="E345" t="s">
        <v>1899</v>
      </c>
      <c r="F345" t="s">
        <v>1900</v>
      </c>
      <c r="H345">
        <v>49.767948500000003</v>
      </c>
      <c r="I345">
        <v>-119.91558240000001</v>
      </c>
      <c r="J345" s="1" t="str">
        <f t="shared" si="22"/>
        <v>NGR bulk stream sediment</v>
      </c>
      <c r="K345" s="1" t="str">
        <f t="shared" si="23"/>
        <v>&lt;177 micron (NGR)</v>
      </c>
      <c r="L345">
        <v>20</v>
      </c>
      <c r="M345" t="s">
        <v>214</v>
      </c>
      <c r="N345">
        <v>344</v>
      </c>
      <c r="O345" t="s">
        <v>392</v>
      </c>
      <c r="P345" t="s">
        <v>103</v>
      </c>
      <c r="Q345" t="s">
        <v>356</v>
      </c>
      <c r="R345" t="s">
        <v>66</v>
      </c>
      <c r="S345" t="s">
        <v>82</v>
      </c>
      <c r="T345" t="s">
        <v>330</v>
      </c>
      <c r="U345" t="s">
        <v>225</v>
      </c>
      <c r="V345" t="s">
        <v>102</v>
      </c>
      <c r="W345" t="s">
        <v>102</v>
      </c>
      <c r="X345" t="s">
        <v>103</v>
      </c>
      <c r="Y345" t="s">
        <v>50</v>
      </c>
      <c r="Z345" t="s">
        <v>56</v>
      </c>
      <c r="AA345" t="s">
        <v>103</v>
      </c>
      <c r="AB345" t="s">
        <v>64</v>
      </c>
      <c r="AC345" t="s">
        <v>127</v>
      </c>
      <c r="AD345" t="s">
        <v>106</v>
      </c>
      <c r="AE345" t="s">
        <v>62</v>
      </c>
      <c r="AF345" t="s">
        <v>58</v>
      </c>
      <c r="AG345" t="s">
        <v>200</v>
      </c>
      <c r="AH345" t="s">
        <v>53</v>
      </c>
      <c r="AI345" t="s">
        <v>53</v>
      </c>
      <c r="AJ345" t="s">
        <v>103</v>
      </c>
      <c r="AK345" t="s">
        <v>371</v>
      </c>
      <c r="AL345" t="s">
        <v>47</v>
      </c>
      <c r="AM345" t="s">
        <v>47</v>
      </c>
      <c r="AN345" t="s">
        <v>65</v>
      </c>
      <c r="AO345" t="s">
        <v>99</v>
      </c>
    </row>
    <row r="346" spans="1:41" hidden="1" x14ac:dyDescent="0.25">
      <c r="A346" t="s">
        <v>1901</v>
      </c>
      <c r="B346" t="s">
        <v>1902</v>
      </c>
      <c r="C346" s="1" t="str">
        <f t="shared" si="20"/>
        <v>21:1061</v>
      </c>
      <c r="D346" s="1" t="str">
        <f t="shared" si="21"/>
        <v>21:0106</v>
      </c>
      <c r="E346" t="s">
        <v>1903</v>
      </c>
      <c r="F346" t="s">
        <v>1904</v>
      </c>
      <c r="H346">
        <v>49.719372399999997</v>
      </c>
      <c r="I346">
        <v>-119.9079426</v>
      </c>
      <c r="J346" s="1" t="str">
        <f t="shared" si="22"/>
        <v>NGR bulk stream sediment</v>
      </c>
      <c r="K346" s="1" t="str">
        <f t="shared" si="23"/>
        <v>&lt;177 micron (NGR)</v>
      </c>
      <c r="L346">
        <v>20</v>
      </c>
      <c r="M346" t="s">
        <v>223</v>
      </c>
      <c r="N346">
        <v>345</v>
      </c>
      <c r="O346" t="s">
        <v>437</v>
      </c>
      <c r="P346" t="s">
        <v>137</v>
      </c>
      <c r="Q346" t="s">
        <v>456</v>
      </c>
      <c r="R346" t="s">
        <v>127</v>
      </c>
      <c r="S346" t="s">
        <v>187</v>
      </c>
      <c r="T346" t="s">
        <v>137</v>
      </c>
      <c r="U346" t="s">
        <v>225</v>
      </c>
      <c r="V346" t="s">
        <v>102</v>
      </c>
      <c r="W346" t="s">
        <v>161</v>
      </c>
      <c r="X346" t="s">
        <v>51</v>
      </c>
      <c r="Y346" t="s">
        <v>131</v>
      </c>
      <c r="Z346" t="s">
        <v>56</v>
      </c>
      <c r="AA346" t="s">
        <v>50</v>
      </c>
      <c r="AB346" t="s">
        <v>64</v>
      </c>
      <c r="AC346" t="s">
        <v>55</v>
      </c>
      <c r="AD346" t="s">
        <v>358</v>
      </c>
      <c r="AE346" t="s">
        <v>198</v>
      </c>
      <c r="AF346" t="s">
        <v>58</v>
      </c>
      <c r="AG346" t="s">
        <v>357</v>
      </c>
      <c r="AH346" t="s">
        <v>198</v>
      </c>
      <c r="AI346" t="s">
        <v>174</v>
      </c>
      <c r="AJ346" t="s">
        <v>52</v>
      </c>
      <c r="AK346" t="s">
        <v>147</v>
      </c>
      <c r="AL346" t="s">
        <v>47</v>
      </c>
      <c r="AM346" t="s">
        <v>47</v>
      </c>
      <c r="AN346" t="s">
        <v>65</v>
      </c>
      <c r="AO346" t="s">
        <v>85</v>
      </c>
    </row>
    <row r="347" spans="1:41" hidden="1" x14ac:dyDescent="0.25">
      <c r="A347" t="s">
        <v>1905</v>
      </c>
      <c r="B347" t="s">
        <v>1906</v>
      </c>
      <c r="C347" s="1" t="str">
        <f t="shared" si="20"/>
        <v>21:1061</v>
      </c>
      <c r="D347" s="1" t="str">
        <f t="shared" si="21"/>
        <v>21:0106</v>
      </c>
      <c r="E347" t="s">
        <v>1907</v>
      </c>
      <c r="F347" t="s">
        <v>1908</v>
      </c>
      <c r="H347">
        <v>49.6615039</v>
      </c>
      <c r="I347">
        <v>-119.7993429</v>
      </c>
      <c r="J347" s="1" t="str">
        <f t="shared" si="22"/>
        <v>NGR bulk stream sediment</v>
      </c>
      <c r="K347" s="1" t="str">
        <f t="shared" si="23"/>
        <v>&lt;177 micron (NGR)</v>
      </c>
      <c r="L347">
        <v>20</v>
      </c>
      <c r="M347" t="s">
        <v>233</v>
      </c>
      <c r="N347">
        <v>346</v>
      </c>
      <c r="O347" t="s">
        <v>103</v>
      </c>
      <c r="P347" t="s">
        <v>103</v>
      </c>
      <c r="Q347" t="s">
        <v>1780</v>
      </c>
      <c r="R347" t="s">
        <v>109</v>
      </c>
      <c r="S347" t="s">
        <v>186</v>
      </c>
      <c r="T347" t="s">
        <v>137</v>
      </c>
      <c r="U347" t="s">
        <v>112</v>
      </c>
      <c r="V347" t="s">
        <v>130</v>
      </c>
      <c r="W347" t="s">
        <v>173</v>
      </c>
      <c r="X347" t="s">
        <v>73</v>
      </c>
      <c r="Y347" t="s">
        <v>165</v>
      </c>
      <c r="Z347" t="s">
        <v>56</v>
      </c>
      <c r="AA347" t="s">
        <v>122</v>
      </c>
      <c r="AB347" t="s">
        <v>257</v>
      </c>
      <c r="AC347" t="s">
        <v>108</v>
      </c>
      <c r="AD347" t="s">
        <v>667</v>
      </c>
      <c r="AE347" t="s">
        <v>53</v>
      </c>
      <c r="AF347" t="s">
        <v>85</v>
      </c>
      <c r="AG347" t="s">
        <v>437</v>
      </c>
      <c r="AH347" t="s">
        <v>174</v>
      </c>
      <c r="AI347" t="s">
        <v>53</v>
      </c>
      <c r="AJ347" t="s">
        <v>96</v>
      </c>
      <c r="AK347" t="s">
        <v>1909</v>
      </c>
      <c r="AL347" t="s">
        <v>47</v>
      </c>
      <c r="AM347" t="s">
        <v>47</v>
      </c>
      <c r="AN347" t="s">
        <v>463</v>
      </c>
      <c r="AO347" t="s">
        <v>99</v>
      </c>
    </row>
    <row r="348" spans="1:41" hidden="1" x14ac:dyDescent="0.25">
      <c r="A348" t="s">
        <v>1910</v>
      </c>
      <c r="B348" t="s">
        <v>1911</v>
      </c>
      <c r="C348" s="1" t="str">
        <f t="shared" si="20"/>
        <v>21:1061</v>
      </c>
      <c r="D348" s="1" t="str">
        <f t="shared" si="21"/>
        <v>21:0106</v>
      </c>
      <c r="E348" t="s">
        <v>1912</v>
      </c>
      <c r="F348" t="s">
        <v>1913</v>
      </c>
      <c r="H348">
        <v>49.687470300000001</v>
      </c>
      <c r="I348">
        <v>-119.7932601</v>
      </c>
      <c r="J348" s="1" t="str">
        <f t="shared" si="22"/>
        <v>NGR bulk stream sediment</v>
      </c>
      <c r="K348" s="1" t="str">
        <f t="shared" si="23"/>
        <v>&lt;177 micron (NGR)</v>
      </c>
      <c r="L348">
        <v>20</v>
      </c>
      <c r="M348" t="s">
        <v>248</v>
      </c>
      <c r="N348">
        <v>347</v>
      </c>
      <c r="O348" t="s">
        <v>86</v>
      </c>
      <c r="P348" t="s">
        <v>122</v>
      </c>
      <c r="Q348" t="s">
        <v>1780</v>
      </c>
      <c r="R348" t="s">
        <v>1914</v>
      </c>
      <c r="S348" t="s">
        <v>75</v>
      </c>
      <c r="T348" t="s">
        <v>58</v>
      </c>
      <c r="U348" t="s">
        <v>121</v>
      </c>
      <c r="V348" t="s">
        <v>110</v>
      </c>
      <c r="W348" t="s">
        <v>52</v>
      </c>
      <c r="X348" t="s">
        <v>137</v>
      </c>
      <c r="Y348" t="s">
        <v>187</v>
      </c>
      <c r="Z348" t="s">
        <v>56</v>
      </c>
      <c r="AA348" t="s">
        <v>46</v>
      </c>
      <c r="AB348" t="s">
        <v>78</v>
      </c>
      <c r="AC348" t="s">
        <v>58</v>
      </c>
      <c r="AD348" t="s">
        <v>934</v>
      </c>
      <c r="AE348" t="s">
        <v>87</v>
      </c>
      <c r="AF348" t="s">
        <v>108</v>
      </c>
      <c r="AG348" t="s">
        <v>392</v>
      </c>
      <c r="AH348" t="s">
        <v>185</v>
      </c>
      <c r="AI348" t="s">
        <v>149</v>
      </c>
      <c r="AJ348" t="s">
        <v>182</v>
      </c>
      <c r="AK348" t="s">
        <v>66</v>
      </c>
      <c r="AL348" t="s">
        <v>47</v>
      </c>
      <c r="AM348" t="s">
        <v>47</v>
      </c>
      <c r="AN348" t="s">
        <v>1304</v>
      </c>
      <c r="AO348" t="s">
        <v>217</v>
      </c>
    </row>
    <row r="349" spans="1:41" hidden="1" x14ac:dyDescent="0.25">
      <c r="A349" t="s">
        <v>1915</v>
      </c>
      <c r="B349" t="s">
        <v>1916</v>
      </c>
      <c r="C349" s="1" t="str">
        <f t="shared" si="20"/>
        <v>21:1061</v>
      </c>
      <c r="D349" s="1" t="str">
        <f t="shared" si="21"/>
        <v>21:0106</v>
      </c>
      <c r="E349" t="s">
        <v>1917</v>
      </c>
      <c r="F349" t="s">
        <v>1918</v>
      </c>
      <c r="H349">
        <v>49.707944099999999</v>
      </c>
      <c r="I349">
        <v>-119.86838849999999</v>
      </c>
      <c r="J349" s="1" t="str">
        <f t="shared" si="22"/>
        <v>NGR bulk stream sediment</v>
      </c>
      <c r="K349" s="1" t="str">
        <f t="shared" si="23"/>
        <v>&lt;177 micron (NGR)</v>
      </c>
      <c r="L349">
        <v>20</v>
      </c>
      <c r="M349" t="s">
        <v>256</v>
      </c>
      <c r="N349">
        <v>348</v>
      </c>
      <c r="O349" t="s">
        <v>101</v>
      </c>
      <c r="P349" t="s">
        <v>120</v>
      </c>
      <c r="Q349" t="s">
        <v>553</v>
      </c>
      <c r="R349" t="s">
        <v>227</v>
      </c>
      <c r="S349" t="s">
        <v>187</v>
      </c>
      <c r="T349" t="s">
        <v>51</v>
      </c>
      <c r="U349" t="s">
        <v>59</v>
      </c>
      <c r="V349" t="s">
        <v>105</v>
      </c>
      <c r="W349" t="s">
        <v>173</v>
      </c>
      <c r="X349" t="s">
        <v>52</v>
      </c>
      <c r="Y349" t="s">
        <v>49</v>
      </c>
      <c r="Z349" t="s">
        <v>56</v>
      </c>
      <c r="AA349" t="s">
        <v>46</v>
      </c>
      <c r="AB349" t="s">
        <v>130</v>
      </c>
      <c r="AC349" t="s">
        <v>58</v>
      </c>
      <c r="AD349" t="s">
        <v>667</v>
      </c>
      <c r="AE349" t="s">
        <v>84</v>
      </c>
      <c r="AF349" t="s">
        <v>392</v>
      </c>
      <c r="AG349" t="s">
        <v>109</v>
      </c>
      <c r="AH349" t="s">
        <v>235</v>
      </c>
      <c r="AI349" t="s">
        <v>53</v>
      </c>
      <c r="AJ349" t="s">
        <v>292</v>
      </c>
      <c r="AK349" t="s">
        <v>392</v>
      </c>
      <c r="AL349" t="s">
        <v>47</v>
      </c>
      <c r="AM349" t="s">
        <v>47</v>
      </c>
      <c r="AN349" t="s">
        <v>533</v>
      </c>
      <c r="AO349" t="s">
        <v>141</v>
      </c>
    </row>
    <row r="350" spans="1:41" hidden="1" x14ac:dyDescent="0.25">
      <c r="A350" t="s">
        <v>1919</v>
      </c>
      <c r="B350" t="s">
        <v>1920</v>
      </c>
      <c r="C350" s="1" t="str">
        <f t="shared" si="20"/>
        <v>21:1061</v>
      </c>
      <c r="D350" s="1" t="str">
        <f t="shared" si="21"/>
        <v>21:0106</v>
      </c>
      <c r="E350" t="s">
        <v>1921</v>
      </c>
      <c r="F350" t="s">
        <v>1922</v>
      </c>
      <c r="H350">
        <v>49.731079000000001</v>
      </c>
      <c r="I350">
        <v>-119.9317372</v>
      </c>
      <c r="J350" s="1" t="str">
        <f t="shared" si="22"/>
        <v>NGR bulk stream sediment</v>
      </c>
      <c r="K350" s="1" t="str">
        <f t="shared" si="23"/>
        <v>&lt;177 micron (NGR)</v>
      </c>
      <c r="L350">
        <v>20</v>
      </c>
      <c r="M350" t="s">
        <v>265</v>
      </c>
      <c r="N350">
        <v>349</v>
      </c>
      <c r="O350" t="s">
        <v>130</v>
      </c>
      <c r="P350" t="s">
        <v>108</v>
      </c>
      <c r="Q350" t="s">
        <v>492</v>
      </c>
      <c r="R350" t="s">
        <v>209</v>
      </c>
      <c r="S350" t="s">
        <v>106</v>
      </c>
      <c r="T350" t="s">
        <v>52</v>
      </c>
      <c r="U350" t="s">
        <v>82</v>
      </c>
      <c r="V350" t="s">
        <v>123</v>
      </c>
      <c r="W350" t="s">
        <v>206</v>
      </c>
      <c r="X350" t="s">
        <v>122</v>
      </c>
      <c r="Y350" t="s">
        <v>80</v>
      </c>
      <c r="Z350" t="s">
        <v>56</v>
      </c>
      <c r="AA350" t="s">
        <v>106</v>
      </c>
      <c r="AB350" t="s">
        <v>64</v>
      </c>
      <c r="AC350" t="s">
        <v>58</v>
      </c>
      <c r="AD350" t="s">
        <v>462</v>
      </c>
      <c r="AE350" t="s">
        <v>53</v>
      </c>
      <c r="AF350" t="s">
        <v>55</v>
      </c>
      <c r="AG350" t="s">
        <v>591</v>
      </c>
      <c r="AH350" t="s">
        <v>57</v>
      </c>
      <c r="AI350" t="s">
        <v>87</v>
      </c>
      <c r="AJ350" t="s">
        <v>406</v>
      </c>
      <c r="AK350" t="s">
        <v>1220</v>
      </c>
      <c r="AL350" t="s">
        <v>47</v>
      </c>
      <c r="AM350" t="s">
        <v>122</v>
      </c>
      <c r="AN350" t="s">
        <v>48</v>
      </c>
      <c r="AO350" t="s">
        <v>76</v>
      </c>
    </row>
    <row r="351" spans="1:41" hidden="1" x14ac:dyDescent="0.25">
      <c r="A351" t="s">
        <v>1923</v>
      </c>
      <c r="B351" t="s">
        <v>1924</v>
      </c>
      <c r="C351" s="1" t="str">
        <f t="shared" si="20"/>
        <v>21:1061</v>
      </c>
      <c r="D351" s="1" t="str">
        <f t="shared" si="21"/>
        <v>21:0106</v>
      </c>
      <c r="E351" t="s">
        <v>1925</v>
      </c>
      <c r="F351" t="s">
        <v>1926</v>
      </c>
      <c r="H351">
        <v>49.711881099999999</v>
      </c>
      <c r="I351">
        <v>-119.9324556</v>
      </c>
      <c r="J351" s="1" t="str">
        <f t="shared" si="22"/>
        <v>NGR bulk stream sediment</v>
      </c>
      <c r="K351" s="1" t="str">
        <f t="shared" si="23"/>
        <v>&lt;177 micron (NGR)</v>
      </c>
      <c r="L351">
        <v>21</v>
      </c>
      <c r="M351" t="s">
        <v>45</v>
      </c>
      <c r="N351">
        <v>350</v>
      </c>
      <c r="O351" t="s">
        <v>105</v>
      </c>
      <c r="P351" t="s">
        <v>103</v>
      </c>
      <c r="Q351" t="s">
        <v>1106</v>
      </c>
      <c r="R351" t="s">
        <v>58</v>
      </c>
      <c r="S351" t="s">
        <v>475</v>
      </c>
      <c r="T351" t="s">
        <v>51</v>
      </c>
      <c r="U351" t="s">
        <v>217</v>
      </c>
      <c r="V351" t="s">
        <v>139</v>
      </c>
      <c r="W351" t="s">
        <v>161</v>
      </c>
      <c r="X351" t="s">
        <v>103</v>
      </c>
      <c r="Y351" t="s">
        <v>165</v>
      </c>
      <c r="Z351" t="s">
        <v>56</v>
      </c>
      <c r="AA351" t="s">
        <v>209</v>
      </c>
      <c r="AB351" t="s">
        <v>139</v>
      </c>
      <c r="AC351" t="s">
        <v>55</v>
      </c>
      <c r="AD351" t="s">
        <v>268</v>
      </c>
      <c r="AE351" t="s">
        <v>84</v>
      </c>
      <c r="AF351" t="s">
        <v>274</v>
      </c>
      <c r="AG351" t="s">
        <v>336</v>
      </c>
      <c r="AH351" t="s">
        <v>57</v>
      </c>
      <c r="AI351" t="s">
        <v>57</v>
      </c>
      <c r="AJ351" t="s">
        <v>371</v>
      </c>
      <c r="AK351" t="s">
        <v>108</v>
      </c>
      <c r="AL351" t="s">
        <v>47</v>
      </c>
      <c r="AM351" t="s">
        <v>47</v>
      </c>
      <c r="AN351" t="s">
        <v>543</v>
      </c>
      <c r="AO351" t="s">
        <v>90</v>
      </c>
    </row>
    <row r="352" spans="1:41" hidden="1" x14ac:dyDescent="0.25">
      <c r="A352" t="s">
        <v>1927</v>
      </c>
      <c r="B352" t="s">
        <v>1928</v>
      </c>
      <c r="C352" s="1" t="str">
        <f t="shared" si="20"/>
        <v>21:1061</v>
      </c>
      <c r="D352" s="1" t="str">
        <f t="shared" si="21"/>
        <v>21:0106</v>
      </c>
      <c r="E352" t="s">
        <v>1929</v>
      </c>
      <c r="F352" t="s">
        <v>1930</v>
      </c>
      <c r="H352">
        <v>49.702264800000002</v>
      </c>
      <c r="I352">
        <v>-119.9649337</v>
      </c>
      <c r="J352" s="1" t="str">
        <f t="shared" si="22"/>
        <v>NGR bulk stream sediment</v>
      </c>
      <c r="K352" s="1" t="str">
        <f t="shared" si="23"/>
        <v>&lt;177 micron (NGR)</v>
      </c>
      <c r="L352">
        <v>21</v>
      </c>
      <c r="M352" t="s">
        <v>71</v>
      </c>
      <c r="N352">
        <v>351</v>
      </c>
      <c r="O352" t="s">
        <v>110</v>
      </c>
      <c r="P352" t="s">
        <v>103</v>
      </c>
      <c r="Q352" t="s">
        <v>119</v>
      </c>
      <c r="R352" t="s">
        <v>336</v>
      </c>
      <c r="S352" t="s">
        <v>187</v>
      </c>
      <c r="T352" t="s">
        <v>51</v>
      </c>
      <c r="U352" t="s">
        <v>66</v>
      </c>
      <c r="V352" t="s">
        <v>125</v>
      </c>
      <c r="W352" t="s">
        <v>63</v>
      </c>
      <c r="X352" t="s">
        <v>103</v>
      </c>
      <c r="Y352" t="s">
        <v>306</v>
      </c>
      <c r="Z352" t="s">
        <v>56</v>
      </c>
      <c r="AA352" t="s">
        <v>47</v>
      </c>
      <c r="AB352" t="s">
        <v>161</v>
      </c>
      <c r="AC352" t="s">
        <v>58</v>
      </c>
      <c r="AD352" t="s">
        <v>829</v>
      </c>
      <c r="AE352" t="s">
        <v>199</v>
      </c>
      <c r="AF352" t="s">
        <v>392</v>
      </c>
      <c r="AG352" t="s">
        <v>437</v>
      </c>
      <c r="AH352" t="s">
        <v>54</v>
      </c>
      <c r="AI352" t="s">
        <v>53</v>
      </c>
      <c r="AJ352" t="s">
        <v>319</v>
      </c>
      <c r="AK352" t="s">
        <v>58</v>
      </c>
      <c r="AL352" t="s">
        <v>47</v>
      </c>
      <c r="AM352" t="s">
        <v>47</v>
      </c>
      <c r="AN352" t="s">
        <v>463</v>
      </c>
      <c r="AO352" t="s">
        <v>49</v>
      </c>
    </row>
    <row r="353" spans="1:41" hidden="1" x14ac:dyDescent="0.25">
      <c r="A353" t="s">
        <v>1931</v>
      </c>
      <c r="B353" t="s">
        <v>1932</v>
      </c>
      <c r="C353" s="1" t="str">
        <f t="shared" si="20"/>
        <v>21:1061</v>
      </c>
      <c r="D353" s="1" t="str">
        <f t="shared" si="21"/>
        <v>21:0106</v>
      </c>
      <c r="E353" t="s">
        <v>1933</v>
      </c>
      <c r="F353" t="s">
        <v>1934</v>
      </c>
      <c r="H353">
        <v>49.727328100000001</v>
      </c>
      <c r="I353">
        <v>-119.9775334</v>
      </c>
      <c r="J353" s="1" t="str">
        <f t="shared" si="22"/>
        <v>NGR bulk stream sediment</v>
      </c>
      <c r="K353" s="1" t="str">
        <f t="shared" si="23"/>
        <v>&lt;177 micron (NGR)</v>
      </c>
      <c r="L353">
        <v>21</v>
      </c>
      <c r="M353" t="s">
        <v>95</v>
      </c>
      <c r="N353">
        <v>352</v>
      </c>
      <c r="O353" t="s">
        <v>139</v>
      </c>
      <c r="P353" t="s">
        <v>127</v>
      </c>
      <c r="Q353" t="s">
        <v>234</v>
      </c>
      <c r="R353" t="s">
        <v>266</v>
      </c>
      <c r="S353" t="s">
        <v>80</v>
      </c>
      <c r="T353" t="s">
        <v>73</v>
      </c>
      <c r="U353" t="s">
        <v>50</v>
      </c>
      <c r="V353" t="s">
        <v>122</v>
      </c>
      <c r="W353" t="s">
        <v>79</v>
      </c>
      <c r="X353" t="s">
        <v>73</v>
      </c>
      <c r="Y353" t="s">
        <v>225</v>
      </c>
      <c r="Z353" t="s">
        <v>56</v>
      </c>
      <c r="AA353" t="s">
        <v>52</v>
      </c>
      <c r="AB353" t="s">
        <v>161</v>
      </c>
      <c r="AC353" t="s">
        <v>58</v>
      </c>
      <c r="AD353" t="s">
        <v>331</v>
      </c>
      <c r="AE353" t="s">
        <v>53</v>
      </c>
      <c r="AF353" t="s">
        <v>366</v>
      </c>
      <c r="AG353" t="s">
        <v>151</v>
      </c>
      <c r="AH353" t="s">
        <v>149</v>
      </c>
      <c r="AI353" t="s">
        <v>62</v>
      </c>
      <c r="AJ353" t="s">
        <v>182</v>
      </c>
      <c r="AK353" t="s">
        <v>181</v>
      </c>
      <c r="AL353" t="s">
        <v>47</v>
      </c>
      <c r="AM353" t="s">
        <v>47</v>
      </c>
      <c r="AN353" t="s">
        <v>65</v>
      </c>
      <c r="AO353" t="s">
        <v>243</v>
      </c>
    </row>
    <row r="354" spans="1:41" hidden="1" x14ac:dyDescent="0.25">
      <c r="A354" t="s">
        <v>1935</v>
      </c>
      <c r="B354" t="s">
        <v>1936</v>
      </c>
      <c r="C354" s="1" t="str">
        <f t="shared" si="20"/>
        <v>21:1061</v>
      </c>
      <c r="D354" s="1" t="str">
        <f t="shared" si="21"/>
        <v>21:0106</v>
      </c>
      <c r="E354" t="s">
        <v>1937</v>
      </c>
      <c r="F354" t="s">
        <v>1938</v>
      </c>
      <c r="H354">
        <v>49.709433599999997</v>
      </c>
      <c r="I354">
        <v>-119.9946848</v>
      </c>
      <c r="J354" s="1" t="str">
        <f t="shared" si="22"/>
        <v>NGR bulk stream sediment</v>
      </c>
      <c r="K354" s="1" t="str">
        <f t="shared" si="23"/>
        <v>&lt;177 micron (NGR)</v>
      </c>
      <c r="L354">
        <v>21</v>
      </c>
      <c r="M354" t="s">
        <v>117</v>
      </c>
      <c r="N354">
        <v>353</v>
      </c>
      <c r="O354" t="s">
        <v>61</v>
      </c>
      <c r="P354" t="s">
        <v>85</v>
      </c>
      <c r="Q354" t="s">
        <v>234</v>
      </c>
      <c r="R354" t="s">
        <v>47</v>
      </c>
      <c r="S354" t="s">
        <v>197</v>
      </c>
      <c r="T354" t="s">
        <v>51</v>
      </c>
      <c r="U354" t="s">
        <v>209</v>
      </c>
      <c r="V354" t="s">
        <v>47</v>
      </c>
      <c r="W354" t="s">
        <v>81</v>
      </c>
      <c r="X354" t="s">
        <v>73</v>
      </c>
      <c r="Y354" t="s">
        <v>99</v>
      </c>
      <c r="Z354" t="s">
        <v>56</v>
      </c>
      <c r="AA354" t="s">
        <v>46</v>
      </c>
      <c r="AB354" t="s">
        <v>78</v>
      </c>
      <c r="AC354" t="s">
        <v>58</v>
      </c>
      <c r="AD354" t="s">
        <v>559</v>
      </c>
      <c r="AE354" t="s">
        <v>84</v>
      </c>
      <c r="AF354" t="s">
        <v>493</v>
      </c>
      <c r="AG354" t="s">
        <v>164</v>
      </c>
      <c r="AH354" t="s">
        <v>46</v>
      </c>
      <c r="AI354" t="s">
        <v>62</v>
      </c>
      <c r="AJ354" t="s">
        <v>52</v>
      </c>
      <c r="AK354" t="s">
        <v>493</v>
      </c>
      <c r="AL354" t="s">
        <v>47</v>
      </c>
      <c r="AM354" t="s">
        <v>47</v>
      </c>
      <c r="AN354" t="s">
        <v>372</v>
      </c>
      <c r="AO354" t="s">
        <v>187</v>
      </c>
    </row>
    <row r="355" spans="1:41" hidden="1" x14ac:dyDescent="0.25">
      <c r="A355" t="s">
        <v>1939</v>
      </c>
      <c r="B355" t="s">
        <v>1940</v>
      </c>
      <c r="C355" s="1" t="str">
        <f t="shared" si="20"/>
        <v>21:1061</v>
      </c>
      <c r="D355" s="1" t="str">
        <f t="shared" si="21"/>
        <v>21:0106</v>
      </c>
      <c r="E355" t="s">
        <v>1941</v>
      </c>
      <c r="F355" t="s">
        <v>1942</v>
      </c>
      <c r="H355">
        <v>49.694820499999999</v>
      </c>
      <c r="I355">
        <v>-119.9801818</v>
      </c>
      <c r="J355" s="1" t="str">
        <f t="shared" si="22"/>
        <v>NGR bulk stream sediment</v>
      </c>
      <c r="K355" s="1" t="str">
        <f t="shared" si="23"/>
        <v>&lt;177 micron (NGR)</v>
      </c>
      <c r="L355">
        <v>21</v>
      </c>
      <c r="M355" t="s">
        <v>136</v>
      </c>
      <c r="N355">
        <v>354</v>
      </c>
      <c r="O355" t="s">
        <v>149</v>
      </c>
      <c r="P355" t="s">
        <v>47</v>
      </c>
      <c r="Q355" t="s">
        <v>548</v>
      </c>
      <c r="R355" t="s">
        <v>392</v>
      </c>
      <c r="S355" t="s">
        <v>272</v>
      </c>
      <c r="T355" t="s">
        <v>51</v>
      </c>
      <c r="U355" t="s">
        <v>209</v>
      </c>
      <c r="V355" t="s">
        <v>63</v>
      </c>
      <c r="W355" t="s">
        <v>122</v>
      </c>
      <c r="X355" t="s">
        <v>73</v>
      </c>
      <c r="Y355" t="s">
        <v>131</v>
      </c>
      <c r="Z355" t="s">
        <v>56</v>
      </c>
      <c r="AA355" t="s">
        <v>46</v>
      </c>
      <c r="AB355" t="s">
        <v>79</v>
      </c>
      <c r="AC355" t="s">
        <v>58</v>
      </c>
      <c r="AD355" t="s">
        <v>445</v>
      </c>
      <c r="AE355" t="s">
        <v>199</v>
      </c>
      <c r="AF355" t="s">
        <v>266</v>
      </c>
      <c r="AG355" t="s">
        <v>227</v>
      </c>
      <c r="AH355" t="s">
        <v>61</v>
      </c>
      <c r="AI355" t="s">
        <v>57</v>
      </c>
      <c r="AJ355" t="s">
        <v>55</v>
      </c>
      <c r="AK355" t="s">
        <v>85</v>
      </c>
      <c r="AL355" t="s">
        <v>47</v>
      </c>
      <c r="AM355" t="s">
        <v>47</v>
      </c>
      <c r="AN355" t="s">
        <v>508</v>
      </c>
      <c r="AO355" t="s">
        <v>112</v>
      </c>
    </row>
    <row r="356" spans="1:41" hidden="1" x14ac:dyDescent="0.25">
      <c r="A356" t="s">
        <v>1943</v>
      </c>
      <c r="B356" t="s">
        <v>1944</v>
      </c>
      <c r="C356" s="1" t="str">
        <f t="shared" si="20"/>
        <v>21:1061</v>
      </c>
      <c r="D356" s="1" t="str">
        <f t="shared" si="21"/>
        <v>21:0106</v>
      </c>
      <c r="E356" t="s">
        <v>1945</v>
      </c>
      <c r="F356" t="s">
        <v>1946</v>
      </c>
      <c r="H356">
        <v>49.660398600000001</v>
      </c>
      <c r="I356">
        <v>-119.9426414</v>
      </c>
      <c r="J356" s="1" t="str">
        <f t="shared" si="22"/>
        <v>NGR bulk stream sediment</v>
      </c>
      <c r="K356" s="1" t="str">
        <f t="shared" si="23"/>
        <v>&lt;177 micron (NGR)</v>
      </c>
      <c r="L356">
        <v>21</v>
      </c>
      <c r="M356" t="s">
        <v>157</v>
      </c>
      <c r="N356">
        <v>355</v>
      </c>
      <c r="O356" t="s">
        <v>149</v>
      </c>
      <c r="P356" t="s">
        <v>122</v>
      </c>
      <c r="Q356" t="s">
        <v>234</v>
      </c>
      <c r="R356" t="s">
        <v>55</v>
      </c>
      <c r="S356" t="s">
        <v>399</v>
      </c>
      <c r="T356" t="s">
        <v>73</v>
      </c>
      <c r="U356" t="s">
        <v>98</v>
      </c>
      <c r="V356" t="s">
        <v>63</v>
      </c>
      <c r="W356" t="s">
        <v>270</v>
      </c>
      <c r="X356" t="s">
        <v>85</v>
      </c>
      <c r="Y356" t="s">
        <v>328</v>
      </c>
      <c r="Z356" t="s">
        <v>56</v>
      </c>
      <c r="AA356" t="s">
        <v>46</v>
      </c>
      <c r="AB356" t="s">
        <v>206</v>
      </c>
      <c r="AC356" t="s">
        <v>58</v>
      </c>
      <c r="AD356" t="s">
        <v>667</v>
      </c>
      <c r="AE356" t="s">
        <v>199</v>
      </c>
      <c r="AF356" t="s">
        <v>158</v>
      </c>
      <c r="AG356" t="s">
        <v>148</v>
      </c>
      <c r="AH356" t="s">
        <v>173</v>
      </c>
      <c r="AI356" t="s">
        <v>46</v>
      </c>
      <c r="AJ356" t="s">
        <v>127</v>
      </c>
      <c r="AK356" t="s">
        <v>307</v>
      </c>
      <c r="AL356" t="s">
        <v>47</v>
      </c>
      <c r="AM356" t="s">
        <v>47</v>
      </c>
      <c r="AN356" t="s">
        <v>299</v>
      </c>
      <c r="AO356" t="s">
        <v>197</v>
      </c>
    </row>
    <row r="357" spans="1:41" hidden="1" x14ac:dyDescent="0.25">
      <c r="A357" t="s">
        <v>1947</v>
      </c>
      <c r="B357" t="s">
        <v>1948</v>
      </c>
      <c r="C357" s="1" t="str">
        <f t="shared" si="20"/>
        <v>21:1061</v>
      </c>
      <c r="D357" s="1" t="str">
        <f t="shared" si="21"/>
        <v>21:0106</v>
      </c>
      <c r="E357" t="s">
        <v>1949</v>
      </c>
      <c r="F357" t="s">
        <v>1950</v>
      </c>
      <c r="H357">
        <v>49.679032999999997</v>
      </c>
      <c r="I357">
        <v>-119.93541759999999</v>
      </c>
      <c r="J357" s="1" t="str">
        <f t="shared" si="22"/>
        <v>NGR bulk stream sediment</v>
      </c>
      <c r="K357" s="1" t="str">
        <f t="shared" si="23"/>
        <v>&lt;177 micron (NGR)</v>
      </c>
      <c r="L357">
        <v>21</v>
      </c>
      <c r="M357" t="s">
        <v>170</v>
      </c>
      <c r="N357">
        <v>356</v>
      </c>
      <c r="O357" t="s">
        <v>54</v>
      </c>
      <c r="P357" t="s">
        <v>47</v>
      </c>
      <c r="Q357" t="s">
        <v>578</v>
      </c>
      <c r="R357" t="s">
        <v>437</v>
      </c>
      <c r="S357" t="s">
        <v>124</v>
      </c>
      <c r="T357" t="s">
        <v>51</v>
      </c>
      <c r="U357" t="s">
        <v>267</v>
      </c>
      <c r="V357" t="s">
        <v>130</v>
      </c>
      <c r="W357" t="s">
        <v>81</v>
      </c>
      <c r="X357" t="s">
        <v>51</v>
      </c>
      <c r="Y357" t="s">
        <v>124</v>
      </c>
      <c r="Z357" t="s">
        <v>56</v>
      </c>
      <c r="AA357" t="s">
        <v>46</v>
      </c>
      <c r="AB357" t="s">
        <v>161</v>
      </c>
      <c r="AC357" t="s">
        <v>58</v>
      </c>
      <c r="AD357" t="s">
        <v>328</v>
      </c>
      <c r="AE357" t="s">
        <v>199</v>
      </c>
      <c r="AF357" t="s">
        <v>274</v>
      </c>
      <c r="AG357" t="s">
        <v>188</v>
      </c>
      <c r="AH357" t="s">
        <v>87</v>
      </c>
      <c r="AI357" t="s">
        <v>198</v>
      </c>
      <c r="AJ357" t="s">
        <v>96</v>
      </c>
      <c r="AK357" t="s">
        <v>209</v>
      </c>
      <c r="AL357" t="s">
        <v>47</v>
      </c>
      <c r="AM357" t="s">
        <v>47</v>
      </c>
      <c r="AN357" t="s">
        <v>284</v>
      </c>
      <c r="AO357" t="s">
        <v>306</v>
      </c>
    </row>
    <row r="358" spans="1:41" hidden="1" x14ac:dyDescent="0.25">
      <c r="A358" t="s">
        <v>1951</v>
      </c>
      <c r="B358" t="s">
        <v>1952</v>
      </c>
      <c r="C358" s="1" t="str">
        <f t="shared" si="20"/>
        <v>21:1061</v>
      </c>
      <c r="D358" s="1" t="str">
        <f t="shared" si="21"/>
        <v>21:0106</v>
      </c>
      <c r="E358" t="s">
        <v>1953</v>
      </c>
      <c r="F358" t="s">
        <v>1954</v>
      </c>
      <c r="H358">
        <v>49.662363399999997</v>
      </c>
      <c r="I358">
        <v>-119.91330619999999</v>
      </c>
      <c r="J358" s="1" t="str">
        <f t="shared" si="22"/>
        <v>NGR bulk stream sediment</v>
      </c>
      <c r="K358" s="1" t="str">
        <f t="shared" si="23"/>
        <v>&lt;177 micron (NGR)</v>
      </c>
      <c r="L358">
        <v>21</v>
      </c>
      <c r="M358" t="s">
        <v>180</v>
      </c>
      <c r="N358">
        <v>357</v>
      </c>
      <c r="O358" t="s">
        <v>54</v>
      </c>
      <c r="P358" t="s">
        <v>122</v>
      </c>
      <c r="Q358" t="s">
        <v>862</v>
      </c>
      <c r="R358" t="s">
        <v>123</v>
      </c>
      <c r="S358" t="s">
        <v>268</v>
      </c>
      <c r="T358" t="s">
        <v>51</v>
      </c>
      <c r="U358" t="s">
        <v>209</v>
      </c>
      <c r="V358" t="s">
        <v>47</v>
      </c>
      <c r="W358" t="s">
        <v>63</v>
      </c>
      <c r="X358" t="s">
        <v>137</v>
      </c>
      <c r="Y358" t="s">
        <v>934</v>
      </c>
      <c r="Z358" t="s">
        <v>56</v>
      </c>
      <c r="AA358" t="s">
        <v>46</v>
      </c>
      <c r="AB358" t="s">
        <v>79</v>
      </c>
      <c r="AC358" t="s">
        <v>58</v>
      </c>
      <c r="AD358" t="s">
        <v>241</v>
      </c>
      <c r="AE358" t="s">
        <v>56</v>
      </c>
      <c r="AF358" t="s">
        <v>359</v>
      </c>
      <c r="AG358" t="s">
        <v>366</v>
      </c>
      <c r="AH358" t="s">
        <v>47</v>
      </c>
      <c r="AI358" t="s">
        <v>54</v>
      </c>
      <c r="AJ358" t="s">
        <v>58</v>
      </c>
      <c r="AK358" t="s">
        <v>209</v>
      </c>
      <c r="AL358" t="s">
        <v>47</v>
      </c>
      <c r="AM358" t="s">
        <v>47</v>
      </c>
      <c r="AN358" t="s">
        <v>345</v>
      </c>
      <c r="AO358" t="s">
        <v>187</v>
      </c>
    </row>
    <row r="359" spans="1:41" hidden="1" x14ac:dyDescent="0.25">
      <c r="A359" t="s">
        <v>1955</v>
      </c>
      <c r="B359" t="s">
        <v>1956</v>
      </c>
      <c r="C359" s="1" t="str">
        <f t="shared" si="20"/>
        <v>21:1061</v>
      </c>
      <c r="D359" s="1" t="str">
        <f t="shared" si="21"/>
        <v>21:0106</v>
      </c>
      <c r="E359" t="s">
        <v>1957</v>
      </c>
      <c r="F359" t="s">
        <v>1958</v>
      </c>
      <c r="H359">
        <v>49.502946600000001</v>
      </c>
      <c r="I359">
        <v>-119.821776</v>
      </c>
      <c r="J359" s="1" t="str">
        <f t="shared" si="22"/>
        <v>NGR bulk stream sediment</v>
      </c>
      <c r="K359" s="1" t="str">
        <f t="shared" si="23"/>
        <v>&lt;177 micron (NGR)</v>
      </c>
      <c r="L359">
        <v>21</v>
      </c>
      <c r="M359" t="s">
        <v>195</v>
      </c>
      <c r="N359">
        <v>358</v>
      </c>
      <c r="O359" t="s">
        <v>81</v>
      </c>
      <c r="P359" t="s">
        <v>122</v>
      </c>
      <c r="Q359" t="s">
        <v>234</v>
      </c>
      <c r="R359" t="s">
        <v>87</v>
      </c>
      <c r="S359" t="s">
        <v>532</v>
      </c>
      <c r="T359" t="s">
        <v>58</v>
      </c>
      <c r="U359" t="s">
        <v>187</v>
      </c>
      <c r="V359" t="s">
        <v>257</v>
      </c>
      <c r="W359" t="s">
        <v>259</v>
      </c>
      <c r="X359" t="s">
        <v>127</v>
      </c>
      <c r="Y359" t="s">
        <v>258</v>
      </c>
      <c r="Z359" t="s">
        <v>56</v>
      </c>
      <c r="AA359" t="s">
        <v>46</v>
      </c>
      <c r="AB359" t="s">
        <v>161</v>
      </c>
      <c r="AC359" t="s">
        <v>58</v>
      </c>
      <c r="AD359" t="s">
        <v>532</v>
      </c>
      <c r="AE359" t="s">
        <v>57</v>
      </c>
      <c r="AF359" t="s">
        <v>85</v>
      </c>
      <c r="AG359" t="s">
        <v>502</v>
      </c>
      <c r="AH359" t="s">
        <v>101</v>
      </c>
      <c r="AI359" t="s">
        <v>174</v>
      </c>
      <c r="AJ359" t="s">
        <v>209</v>
      </c>
      <c r="AK359" t="s">
        <v>96</v>
      </c>
      <c r="AL359" t="s">
        <v>47</v>
      </c>
      <c r="AM359" t="s">
        <v>47</v>
      </c>
      <c r="AN359" t="s">
        <v>138</v>
      </c>
      <c r="AO359" t="s">
        <v>59</v>
      </c>
    </row>
    <row r="360" spans="1:41" hidden="1" x14ac:dyDescent="0.25">
      <c r="A360" t="s">
        <v>1959</v>
      </c>
      <c r="B360" t="s">
        <v>1960</v>
      </c>
      <c r="C360" s="1" t="str">
        <f t="shared" si="20"/>
        <v>21:1061</v>
      </c>
      <c r="D360" s="1" t="str">
        <f t="shared" si="21"/>
        <v>21:0106</v>
      </c>
      <c r="E360" t="s">
        <v>1961</v>
      </c>
      <c r="F360" t="s">
        <v>1962</v>
      </c>
      <c r="H360">
        <v>49.639885399999997</v>
      </c>
      <c r="I360">
        <v>-118.3396795</v>
      </c>
      <c r="J360" s="1" t="str">
        <f t="shared" si="22"/>
        <v>NGR bulk stream sediment</v>
      </c>
      <c r="K360" s="1" t="str">
        <f t="shared" si="23"/>
        <v>&lt;177 micron (NGR)</v>
      </c>
      <c r="L360">
        <v>21</v>
      </c>
      <c r="M360" t="s">
        <v>205</v>
      </c>
      <c r="N360">
        <v>359</v>
      </c>
      <c r="O360" t="s">
        <v>53</v>
      </c>
      <c r="P360" t="s">
        <v>137</v>
      </c>
      <c r="Q360" t="s">
        <v>548</v>
      </c>
      <c r="R360" t="s">
        <v>109</v>
      </c>
      <c r="S360" t="s">
        <v>372</v>
      </c>
      <c r="T360" t="s">
        <v>73</v>
      </c>
      <c r="U360" t="s">
        <v>207</v>
      </c>
      <c r="V360" t="s">
        <v>161</v>
      </c>
      <c r="W360" t="s">
        <v>63</v>
      </c>
      <c r="X360" t="s">
        <v>137</v>
      </c>
      <c r="Y360" t="s">
        <v>1963</v>
      </c>
      <c r="Z360" t="s">
        <v>56</v>
      </c>
      <c r="AA360" t="s">
        <v>46</v>
      </c>
      <c r="AB360" t="s">
        <v>173</v>
      </c>
      <c r="AC360" t="s">
        <v>58</v>
      </c>
      <c r="AD360" t="s">
        <v>431</v>
      </c>
      <c r="AE360" t="s">
        <v>380</v>
      </c>
      <c r="AF360" t="s">
        <v>224</v>
      </c>
      <c r="AG360" t="s">
        <v>1964</v>
      </c>
      <c r="AH360" t="s">
        <v>123</v>
      </c>
      <c r="AI360" t="s">
        <v>64</v>
      </c>
      <c r="AJ360" t="s">
        <v>1965</v>
      </c>
      <c r="AK360" t="s">
        <v>633</v>
      </c>
      <c r="AL360" t="s">
        <v>47</v>
      </c>
      <c r="AM360" t="s">
        <v>47</v>
      </c>
      <c r="AN360" t="s">
        <v>294</v>
      </c>
      <c r="AO360" t="s">
        <v>306</v>
      </c>
    </row>
    <row r="361" spans="1:41" hidden="1" x14ac:dyDescent="0.25">
      <c r="A361" t="s">
        <v>1966</v>
      </c>
      <c r="B361" t="s">
        <v>1967</v>
      </c>
      <c r="C361" s="1" t="str">
        <f t="shared" si="20"/>
        <v>21:1061</v>
      </c>
      <c r="D361" s="1" t="str">
        <f t="shared" si="21"/>
        <v>21:0106</v>
      </c>
      <c r="E361" t="s">
        <v>1968</v>
      </c>
      <c r="F361" t="s">
        <v>1969</v>
      </c>
      <c r="H361">
        <v>49.633862700000002</v>
      </c>
      <c r="I361">
        <v>-118.3416333</v>
      </c>
      <c r="J361" s="1" t="str">
        <f t="shared" si="22"/>
        <v>NGR bulk stream sediment</v>
      </c>
      <c r="K361" s="1" t="str">
        <f t="shared" si="23"/>
        <v>&lt;177 micron (NGR)</v>
      </c>
      <c r="L361">
        <v>21</v>
      </c>
      <c r="M361" t="s">
        <v>214</v>
      </c>
      <c r="N361">
        <v>360</v>
      </c>
      <c r="O361" t="s">
        <v>62</v>
      </c>
      <c r="P361" t="s">
        <v>47</v>
      </c>
      <c r="Q361" t="s">
        <v>404</v>
      </c>
      <c r="R361" t="s">
        <v>174</v>
      </c>
      <c r="S361" t="s">
        <v>438</v>
      </c>
      <c r="T361" t="s">
        <v>51</v>
      </c>
      <c r="U361" t="s">
        <v>290</v>
      </c>
      <c r="V361" t="s">
        <v>81</v>
      </c>
      <c r="W361" t="s">
        <v>235</v>
      </c>
      <c r="X361" t="s">
        <v>51</v>
      </c>
      <c r="Y361" t="s">
        <v>184</v>
      </c>
      <c r="Z361" t="s">
        <v>56</v>
      </c>
      <c r="AA361" t="s">
        <v>46</v>
      </c>
      <c r="AB361" t="s">
        <v>257</v>
      </c>
      <c r="AC361" t="s">
        <v>58</v>
      </c>
      <c r="AD361" t="s">
        <v>425</v>
      </c>
      <c r="AE361" t="s">
        <v>380</v>
      </c>
      <c r="AF361" t="s">
        <v>164</v>
      </c>
      <c r="AG361" t="s">
        <v>58</v>
      </c>
      <c r="AH361" t="s">
        <v>122</v>
      </c>
      <c r="AI361" t="s">
        <v>54</v>
      </c>
      <c r="AJ361" t="s">
        <v>1644</v>
      </c>
      <c r="AK361" t="s">
        <v>52</v>
      </c>
      <c r="AL361" t="s">
        <v>47</v>
      </c>
      <c r="AM361" t="s">
        <v>47</v>
      </c>
      <c r="AN361" t="s">
        <v>171</v>
      </c>
      <c r="AO361" t="s">
        <v>131</v>
      </c>
    </row>
    <row r="362" spans="1:41" hidden="1" x14ac:dyDescent="0.25">
      <c r="A362" t="s">
        <v>1970</v>
      </c>
      <c r="B362" t="s">
        <v>1971</v>
      </c>
      <c r="C362" s="1" t="str">
        <f t="shared" si="20"/>
        <v>21:1061</v>
      </c>
      <c r="D362" s="1" t="str">
        <f t="shared" si="21"/>
        <v>21:0106</v>
      </c>
      <c r="E362" t="s">
        <v>1972</v>
      </c>
      <c r="F362" t="s">
        <v>1973</v>
      </c>
      <c r="H362">
        <v>49.626216100000001</v>
      </c>
      <c r="I362">
        <v>-118.3120692</v>
      </c>
      <c r="J362" s="1" t="str">
        <f t="shared" si="22"/>
        <v>NGR bulk stream sediment</v>
      </c>
      <c r="K362" s="1" t="str">
        <f t="shared" si="23"/>
        <v>&lt;177 micron (NGR)</v>
      </c>
      <c r="L362">
        <v>21</v>
      </c>
      <c r="M362" t="s">
        <v>223</v>
      </c>
      <c r="N362">
        <v>361</v>
      </c>
      <c r="O362" t="s">
        <v>87</v>
      </c>
      <c r="P362" t="s">
        <v>47</v>
      </c>
      <c r="Q362" t="s">
        <v>684</v>
      </c>
      <c r="R362" t="s">
        <v>143</v>
      </c>
      <c r="S362" t="s">
        <v>597</v>
      </c>
      <c r="T362" t="s">
        <v>73</v>
      </c>
      <c r="U362" t="s">
        <v>107</v>
      </c>
      <c r="V362" t="s">
        <v>109</v>
      </c>
      <c r="W362" t="s">
        <v>130</v>
      </c>
      <c r="X362" t="s">
        <v>73</v>
      </c>
      <c r="Y362" t="s">
        <v>237</v>
      </c>
      <c r="Z362" t="s">
        <v>56</v>
      </c>
      <c r="AA362" t="s">
        <v>46</v>
      </c>
      <c r="AB362" t="s">
        <v>101</v>
      </c>
      <c r="AC362" t="s">
        <v>76</v>
      </c>
      <c r="AD362" t="s">
        <v>386</v>
      </c>
      <c r="AE362" t="s">
        <v>380</v>
      </c>
      <c r="AF362" t="s">
        <v>73</v>
      </c>
      <c r="AG362" t="s">
        <v>1211</v>
      </c>
      <c r="AH362" t="s">
        <v>60</v>
      </c>
      <c r="AI362" t="s">
        <v>185</v>
      </c>
      <c r="AJ362" t="s">
        <v>1974</v>
      </c>
      <c r="AK362" t="s">
        <v>1975</v>
      </c>
      <c r="AL362" t="s">
        <v>47</v>
      </c>
      <c r="AM362" t="s">
        <v>47</v>
      </c>
      <c r="AN362" t="s">
        <v>48</v>
      </c>
      <c r="AO362" t="s">
        <v>175</v>
      </c>
    </row>
    <row r="363" spans="1:41" hidden="1" x14ac:dyDescent="0.25">
      <c r="A363" t="s">
        <v>1976</v>
      </c>
      <c r="B363" t="s">
        <v>1977</v>
      </c>
      <c r="C363" s="1" t="str">
        <f t="shared" si="20"/>
        <v>21:1061</v>
      </c>
      <c r="D363" s="1" t="str">
        <f t="shared" si="21"/>
        <v>21:0106</v>
      </c>
      <c r="E363" t="s">
        <v>1978</v>
      </c>
      <c r="F363" t="s">
        <v>1979</v>
      </c>
      <c r="H363">
        <v>49.574283399999999</v>
      </c>
      <c r="I363">
        <v>-118.31545</v>
      </c>
      <c r="J363" s="1" t="str">
        <f t="shared" si="22"/>
        <v>NGR bulk stream sediment</v>
      </c>
      <c r="K363" s="1" t="str">
        <f t="shared" si="23"/>
        <v>&lt;177 micron (NGR)</v>
      </c>
      <c r="L363">
        <v>21</v>
      </c>
      <c r="M363" t="s">
        <v>233</v>
      </c>
      <c r="N363">
        <v>362</v>
      </c>
      <c r="O363" t="s">
        <v>185</v>
      </c>
      <c r="P363" t="s">
        <v>47</v>
      </c>
      <c r="Q363" t="s">
        <v>588</v>
      </c>
      <c r="R363" t="s">
        <v>270</v>
      </c>
      <c r="S363" t="s">
        <v>543</v>
      </c>
      <c r="T363" t="s">
        <v>66</v>
      </c>
      <c r="U363" t="s">
        <v>207</v>
      </c>
      <c r="V363" t="s">
        <v>47</v>
      </c>
      <c r="W363" t="s">
        <v>591</v>
      </c>
      <c r="X363" t="s">
        <v>108</v>
      </c>
      <c r="Y363" t="s">
        <v>386</v>
      </c>
      <c r="Z363" t="s">
        <v>56</v>
      </c>
      <c r="AA363" t="s">
        <v>46</v>
      </c>
      <c r="AB363" t="s">
        <v>122</v>
      </c>
      <c r="AC363" t="s">
        <v>131</v>
      </c>
      <c r="AD363" t="s">
        <v>207</v>
      </c>
      <c r="AE363" t="s">
        <v>56</v>
      </c>
      <c r="AF363" t="s">
        <v>127</v>
      </c>
      <c r="AG363" t="s">
        <v>1980</v>
      </c>
      <c r="AH363" t="s">
        <v>319</v>
      </c>
      <c r="AI363" t="s">
        <v>235</v>
      </c>
      <c r="AJ363" t="s">
        <v>1981</v>
      </c>
      <c r="AK363" t="s">
        <v>58</v>
      </c>
      <c r="AL363" t="s">
        <v>47</v>
      </c>
      <c r="AM363" t="s">
        <v>47</v>
      </c>
      <c r="AN363" t="s">
        <v>698</v>
      </c>
      <c r="AO363" t="s">
        <v>197</v>
      </c>
    </row>
    <row r="364" spans="1:41" hidden="1" x14ac:dyDescent="0.25">
      <c r="A364" t="s">
        <v>1982</v>
      </c>
      <c r="B364" t="s">
        <v>1983</v>
      </c>
      <c r="C364" s="1" t="str">
        <f t="shared" si="20"/>
        <v>21:1061</v>
      </c>
      <c r="D364" s="1" t="str">
        <f t="shared" si="21"/>
        <v>21:0106</v>
      </c>
      <c r="E364" t="s">
        <v>1984</v>
      </c>
      <c r="F364" t="s">
        <v>1985</v>
      </c>
      <c r="H364">
        <v>49.605547600000001</v>
      </c>
      <c r="I364">
        <v>-118.30866399999999</v>
      </c>
      <c r="J364" s="1" t="str">
        <f t="shared" si="22"/>
        <v>NGR bulk stream sediment</v>
      </c>
      <c r="K364" s="1" t="str">
        <f t="shared" si="23"/>
        <v>&lt;177 micron (NGR)</v>
      </c>
      <c r="L364">
        <v>21</v>
      </c>
      <c r="M364" t="s">
        <v>248</v>
      </c>
      <c r="N364">
        <v>363</v>
      </c>
      <c r="O364" t="s">
        <v>105</v>
      </c>
      <c r="P364" t="s">
        <v>51</v>
      </c>
      <c r="Q364" t="s">
        <v>234</v>
      </c>
      <c r="R364" t="s">
        <v>55</v>
      </c>
      <c r="S364" t="s">
        <v>89</v>
      </c>
      <c r="T364" t="s">
        <v>51</v>
      </c>
      <c r="U364" t="s">
        <v>269</v>
      </c>
      <c r="V364" t="s">
        <v>200</v>
      </c>
      <c r="W364" t="s">
        <v>60</v>
      </c>
      <c r="X364" t="s">
        <v>108</v>
      </c>
      <c r="Y364" t="s">
        <v>1986</v>
      </c>
      <c r="Z364" t="s">
        <v>56</v>
      </c>
      <c r="AA364" t="s">
        <v>46</v>
      </c>
      <c r="AB364" t="s">
        <v>60</v>
      </c>
      <c r="AC364" t="s">
        <v>58</v>
      </c>
      <c r="AD364" t="s">
        <v>65</v>
      </c>
      <c r="AE364" t="s">
        <v>199</v>
      </c>
      <c r="AF364" t="s">
        <v>128</v>
      </c>
      <c r="AG364" t="s">
        <v>1987</v>
      </c>
      <c r="AH364" t="s">
        <v>85</v>
      </c>
      <c r="AI364" t="s">
        <v>185</v>
      </c>
      <c r="AJ364" t="s">
        <v>186</v>
      </c>
      <c r="AK364" t="s">
        <v>633</v>
      </c>
      <c r="AL364" t="s">
        <v>47</v>
      </c>
      <c r="AM364" t="s">
        <v>47</v>
      </c>
      <c r="AN364" t="s">
        <v>1157</v>
      </c>
      <c r="AO364" t="s">
        <v>59</v>
      </c>
    </row>
    <row r="365" spans="1:41" hidden="1" x14ac:dyDescent="0.25">
      <c r="A365" t="s">
        <v>1988</v>
      </c>
      <c r="B365" t="s">
        <v>1989</v>
      </c>
      <c r="C365" s="1" t="str">
        <f t="shared" si="20"/>
        <v>21:1061</v>
      </c>
      <c r="D365" s="1" t="str">
        <f t="shared" si="21"/>
        <v>21:0106</v>
      </c>
      <c r="E365" t="s">
        <v>1990</v>
      </c>
      <c r="F365" t="s">
        <v>1991</v>
      </c>
      <c r="H365">
        <v>49.539850700000002</v>
      </c>
      <c r="I365">
        <v>-118.3464262</v>
      </c>
      <c r="J365" s="1" t="str">
        <f t="shared" si="22"/>
        <v>NGR bulk stream sediment</v>
      </c>
      <c r="K365" s="1" t="str">
        <f t="shared" si="23"/>
        <v>&lt;177 micron (NGR)</v>
      </c>
      <c r="L365">
        <v>21</v>
      </c>
      <c r="M365" t="s">
        <v>256</v>
      </c>
      <c r="N365">
        <v>364</v>
      </c>
      <c r="O365" t="s">
        <v>53</v>
      </c>
      <c r="P365" t="s">
        <v>122</v>
      </c>
      <c r="Q365" t="s">
        <v>548</v>
      </c>
      <c r="R365" t="s">
        <v>206</v>
      </c>
      <c r="S365" t="s">
        <v>372</v>
      </c>
      <c r="T365" t="s">
        <v>217</v>
      </c>
      <c r="U365" t="s">
        <v>48</v>
      </c>
      <c r="V365" t="s">
        <v>61</v>
      </c>
      <c r="W365" t="s">
        <v>58</v>
      </c>
      <c r="X365" t="s">
        <v>108</v>
      </c>
      <c r="Y365" t="s">
        <v>391</v>
      </c>
      <c r="Z365" t="s">
        <v>56</v>
      </c>
      <c r="AA365" t="s">
        <v>46</v>
      </c>
      <c r="AB365" t="s">
        <v>78</v>
      </c>
      <c r="AC365" t="s">
        <v>120</v>
      </c>
      <c r="AD365" t="s">
        <v>146</v>
      </c>
      <c r="AE365" t="s">
        <v>380</v>
      </c>
      <c r="AF365" t="s">
        <v>66</v>
      </c>
      <c r="AG365" t="s">
        <v>1200</v>
      </c>
      <c r="AH365" t="s">
        <v>282</v>
      </c>
      <c r="AI365" t="s">
        <v>64</v>
      </c>
      <c r="AJ365" t="s">
        <v>1992</v>
      </c>
      <c r="AK365" t="s">
        <v>366</v>
      </c>
      <c r="AL365" t="s">
        <v>47</v>
      </c>
      <c r="AM365" t="s">
        <v>47</v>
      </c>
      <c r="AN365" t="s">
        <v>807</v>
      </c>
      <c r="AO365" t="s">
        <v>49</v>
      </c>
    </row>
    <row r="366" spans="1:41" hidden="1" x14ac:dyDescent="0.25">
      <c r="A366" t="s">
        <v>1993</v>
      </c>
      <c r="B366" t="s">
        <v>1994</v>
      </c>
      <c r="C366" s="1" t="str">
        <f t="shared" si="20"/>
        <v>21:1061</v>
      </c>
      <c r="D366" s="1" t="str">
        <f t="shared" si="21"/>
        <v>21:0106</v>
      </c>
      <c r="E366" t="s">
        <v>1995</v>
      </c>
      <c r="F366" t="s">
        <v>1996</v>
      </c>
      <c r="H366">
        <v>49.055960499999998</v>
      </c>
      <c r="I366">
        <v>-118.5149131</v>
      </c>
      <c r="J366" s="1" t="str">
        <f t="shared" si="22"/>
        <v>NGR bulk stream sediment</v>
      </c>
      <c r="K366" s="1" t="str">
        <f t="shared" si="23"/>
        <v>&lt;177 micron (NGR)</v>
      </c>
      <c r="L366">
        <v>21</v>
      </c>
      <c r="M366" t="s">
        <v>265</v>
      </c>
      <c r="N366">
        <v>365</v>
      </c>
      <c r="O366" t="s">
        <v>60</v>
      </c>
      <c r="P366" t="s">
        <v>122</v>
      </c>
      <c r="Q366" t="s">
        <v>152</v>
      </c>
      <c r="R366" t="s">
        <v>209</v>
      </c>
      <c r="S366" t="s">
        <v>267</v>
      </c>
      <c r="T366" t="s">
        <v>73</v>
      </c>
      <c r="U366" t="s">
        <v>89</v>
      </c>
      <c r="V366" t="s">
        <v>87</v>
      </c>
      <c r="W366" t="s">
        <v>185</v>
      </c>
      <c r="X366" t="s">
        <v>46</v>
      </c>
      <c r="Y366" t="s">
        <v>85</v>
      </c>
      <c r="Z366" t="s">
        <v>56</v>
      </c>
      <c r="AA366" t="s">
        <v>46</v>
      </c>
      <c r="AB366" t="s">
        <v>46</v>
      </c>
      <c r="AC366" t="s">
        <v>218</v>
      </c>
      <c r="AD366" t="s">
        <v>90</v>
      </c>
      <c r="AE366" t="s">
        <v>53</v>
      </c>
      <c r="AF366" t="s">
        <v>151</v>
      </c>
      <c r="AG366" t="s">
        <v>105</v>
      </c>
      <c r="AH366" t="s">
        <v>62</v>
      </c>
      <c r="AI366" t="s">
        <v>62</v>
      </c>
      <c r="AJ366" t="s">
        <v>81</v>
      </c>
      <c r="AK366" t="s">
        <v>46</v>
      </c>
      <c r="AL366" t="s">
        <v>47</v>
      </c>
      <c r="AM366" t="s">
        <v>47</v>
      </c>
      <c r="AN366" t="s">
        <v>65</v>
      </c>
      <c r="AO366" t="s">
        <v>50</v>
      </c>
    </row>
    <row r="367" spans="1:41" hidden="1" x14ac:dyDescent="0.25">
      <c r="A367" t="s">
        <v>1997</v>
      </c>
      <c r="B367" t="s">
        <v>1998</v>
      </c>
      <c r="C367" s="1" t="str">
        <f t="shared" si="20"/>
        <v>21:1061</v>
      </c>
      <c r="D367" s="1" t="str">
        <f t="shared" si="21"/>
        <v>21:0106</v>
      </c>
      <c r="E367" t="s">
        <v>1999</v>
      </c>
      <c r="F367" t="s">
        <v>2000</v>
      </c>
      <c r="H367">
        <v>49.048723799999998</v>
      </c>
      <c r="I367">
        <v>-118.4903444</v>
      </c>
      <c r="J367" s="1" t="str">
        <f t="shared" si="22"/>
        <v>NGR bulk stream sediment</v>
      </c>
      <c r="K367" s="1" t="str">
        <f t="shared" si="23"/>
        <v>&lt;177 micron (NGR)</v>
      </c>
      <c r="L367">
        <v>21</v>
      </c>
      <c r="M367" t="s">
        <v>280</v>
      </c>
      <c r="N367">
        <v>366</v>
      </c>
      <c r="O367" t="s">
        <v>591</v>
      </c>
      <c r="P367" t="s">
        <v>83</v>
      </c>
      <c r="Q367" t="s">
        <v>592</v>
      </c>
      <c r="R367" t="s">
        <v>58</v>
      </c>
      <c r="S367" t="s">
        <v>49</v>
      </c>
      <c r="T367" t="s">
        <v>58</v>
      </c>
      <c r="U367" t="s">
        <v>301</v>
      </c>
      <c r="V367" t="s">
        <v>185</v>
      </c>
      <c r="W367" t="s">
        <v>161</v>
      </c>
      <c r="X367" t="s">
        <v>122</v>
      </c>
      <c r="Y367" t="s">
        <v>145</v>
      </c>
      <c r="Z367" t="s">
        <v>56</v>
      </c>
      <c r="AA367" t="s">
        <v>46</v>
      </c>
      <c r="AB367" t="s">
        <v>185</v>
      </c>
      <c r="AC367" t="s">
        <v>160</v>
      </c>
      <c r="AD367" t="s">
        <v>218</v>
      </c>
      <c r="AE367" t="s">
        <v>149</v>
      </c>
      <c r="AF367" t="s">
        <v>143</v>
      </c>
      <c r="AG367" t="s">
        <v>173</v>
      </c>
      <c r="AH367" t="s">
        <v>198</v>
      </c>
      <c r="AI367" t="s">
        <v>62</v>
      </c>
      <c r="AJ367" t="s">
        <v>282</v>
      </c>
      <c r="AK367" t="s">
        <v>110</v>
      </c>
      <c r="AL367" t="s">
        <v>47</v>
      </c>
      <c r="AM367" t="s">
        <v>47</v>
      </c>
      <c r="AN367" t="s">
        <v>65</v>
      </c>
      <c r="AO367" t="s">
        <v>209</v>
      </c>
    </row>
    <row r="368" spans="1:41" hidden="1" x14ac:dyDescent="0.25">
      <c r="A368" t="s">
        <v>2001</v>
      </c>
      <c r="B368" t="s">
        <v>2002</v>
      </c>
      <c r="C368" s="1" t="str">
        <f t="shared" si="20"/>
        <v>21:1061</v>
      </c>
      <c r="D368" s="1" t="str">
        <f t="shared" si="21"/>
        <v>21:0106</v>
      </c>
      <c r="E368" t="s">
        <v>1999</v>
      </c>
      <c r="F368" t="s">
        <v>2003</v>
      </c>
      <c r="H368">
        <v>49.048723799999998</v>
      </c>
      <c r="I368">
        <v>-118.4903444</v>
      </c>
      <c r="J368" s="1" t="str">
        <f t="shared" si="22"/>
        <v>NGR bulk stream sediment</v>
      </c>
      <c r="K368" s="1" t="str">
        <f t="shared" si="23"/>
        <v>&lt;177 micron (NGR)</v>
      </c>
      <c r="L368">
        <v>21</v>
      </c>
      <c r="M368" t="s">
        <v>288</v>
      </c>
      <c r="N368">
        <v>367</v>
      </c>
      <c r="O368" t="s">
        <v>242</v>
      </c>
      <c r="P368" t="s">
        <v>104</v>
      </c>
      <c r="Q368" t="s">
        <v>364</v>
      </c>
      <c r="R368" t="s">
        <v>55</v>
      </c>
      <c r="S368" t="s">
        <v>49</v>
      </c>
      <c r="T368" t="s">
        <v>137</v>
      </c>
      <c r="U368" t="s">
        <v>294</v>
      </c>
      <c r="V368" t="s">
        <v>185</v>
      </c>
      <c r="W368" t="s">
        <v>139</v>
      </c>
      <c r="X368" t="s">
        <v>122</v>
      </c>
      <c r="Y368" t="s">
        <v>175</v>
      </c>
      <c r="Z368" t="s">
        <v>56</v>
      </c>
      <c r="AA368" t="s">
        <v>46</v>
      </c>
      <c r="AB368" t="s">
        <v>174</v>
      </c>
      <c r="AC368" t="s">
        <v>83</v>
      </c>
      <c r="AD368" t="s">
        <v>131</v>
      </c>
      <c r="AE368" t="s">
        <v>46</v>
      </c>
      <c r="AF368" t="s">
        <v>274</v>
      </c>
      <c r="AG368" t="s">
        <v>139</v>
      </c>
      <c r="AH368" t="s">
        <v>198</v>
      </c>
      <c r="AI368" t="s">
        <v>62</v>
      </c>
      <c r="AJ368" t="s">
        <v>142</v>
      </c>
      <c r="AK368" t="s">
        <v>185</v>
      </c>
      <c r="AL368" t="s">
        <v>47</v>
      </c>
      <c r="AM368" t="s">
        <v>47</v>
      </c>
      <c r="AN368" t="s">
        <v>65</v>
      </c>
      <c r="AO368" t="s">
        <v>66</v>
      </c>
    </row>
    <row r="369" spans="1:41" hidden="1" x14ac:dyDescent="0.25">
      <c r="A369" t="s">
        <v>2004</v>
      </c>
      <c r="B369" t="s">
        <v>2005</v>
      </c>
      <c r="C369" s="1" t="str">
        <f t="shared" si="20"/>
        <v>21:1061</v>
      </c>
      <c r="D369" s="1" t="str">
        <f t="shared" si="21"/>
        <v>21:0106</v>
      </c>
      <c r="E369" t="s">
        <v>2006</v>
      </c>
      <c r="F369" t="s">
        <v>2007</v>
      </c>
      <c r="H369">
        <v>49.086530199999999</v>
      </c>
      <c r="I369">
        <v>-118.4808518</v>
      </c>
      <c r="J369" s="1" t="str">
        <f t="shared" si="22"/>
        <v>NGR bulk stream sediment</v>
      </c>
      <c r="K369" s="1" t="str">
        <f t="shared" si="23"/>
        <v>&lt;177 micron (NGR)</v>
      </c>
      <c r="L369">
        <v>22</v>
      </c>
      <c r="M369" t="s">
        <v>45</v>
      </c>
      <c r="N369">
        <v>368</v>
      </c>
      <c r="O369" t="s">
        <v>365</v>
      </c>
      <c r="P369" t="s">
        <v>103</v>
      </c>
      <c r="Q369" t="s">
        <v>385</v>
      </c>
      <c r="R369" t="s">
        <v>76</v>
      </c>
      <c r="S369" t="s">
        <v>112</v>
      </c>
      <c r="T369" t="s">
        <v>330</v>
      </c>
      <c r="U369" t="s">
        <v>386</v>
      </c>
      <c r="V369" t="s">
        <v>47</v>
      </c>
      <c r="W369" t="s">
        <v>47</v>
      </c>
      <c r="X369" t="s">
        <v>47</v>
      </c>
      <c r="Y369" t="s">
        <v>99</v>
      </c>
      <c r="Z369" t="s">
        <v>56</v>
      </c>
      <c r="AA369" t="s">
        <v>46</v>
      </c>
      <c r="AB369" t="s">
        <v>87</v>
      </c>
      <c r="AC369" t="s">
        <v>438</v>
      </c>
      <c r="AD369" t="s">
        <v>162</v>
      </c>
      <c r="AE369" t="s">
        <v>198</v>
      </c>
      <c r="AF369" t="s">
        <v>371</v>
      </c>
      <c r="AG369" t="s">
        <v>130</v>
      </c>
      <c r="AH369" t="s">
        <v>57</v>
      </c>
      <c r="AI369" t="s">
        <v>62</v>
      </c>
      <c r="AJ369" t="s">
        <v>282</v>
      </c>
      <c r="AK369" t="s">
        <v>110</v>
      </c>
      <c r="AL369" t="s">
        <v>47</v>
      </c>
      <c r="AM369" t="s">
        <v>47</v>
      </c>
      <c r="AN369" t="s">
        <v>65</v>
      </c>
      <c r="AO369" t="s">
        <v>82</v>
      </c>
    </row>
    <row r="370" spans="1:41" hidden="1" x14ac:dyDescent="0.25">
      <c r="A370" t="s">
        <v>2008</v>
      </c>
      <c r="B370" t="s">
        <v>2009</v>
      </c>
      <c r="C370" s="1" t="str">
        <f t="shared" si="20"/>
        <v>21:1061</v>
      </c>
      <c r="D370" s="1" t="str">
        <f t="shared" si="21"/>
        <v>21:0106</v>
      </c>
      <c r="E370" t="s">
        <v>2010</v>
      </c>
      <c r="F370" t="s">
        <v>2011</v>
      </c>
      <c r="H370">
        <v>49.105738000000002</v>
      </c>
      <c r="I370">
        <v>-118.5064689</v>
      </c>
      <c r="J370" s="1" t="str">
        <f t="shared" si="22"/>
        <v>NGR bulk stream sediment</v>
      </c>
      <c r="K370" s="1" t="str">
        <f t="shared" si="23"/>
        <v>&lt;177 micron (NGR)</v>
      </c>
      <c r="L370">
        <v>22</v>
      </c>
      <c r="M370" t="s">
        <v>71</v>
      </c>
      <c r="N370">
        <v>369</v>
      </c>
      <c r="O370" t="s">
        <v>351</v>
      </c>
      <c r="P370" t="s">
        <v>272</v>
      </c>
      <c r="Q370" t="s">
        <v>234</v>
      </c>
      <c r="R370" t="s">
        <v>99</v>
      </c>
      <c r="S370" t="s">
        <v>107</v>
      </c>
      <c r="T370" t="s">
        <v>137</v>
      </c>
      <c r="U370" t="s">
        <v>272</v>
      </c>
      <c r="V370" t="s">
        <v>123</v>
      </c>
      <c r="W370" t="s">
        <v>257</v>
      </c>
      <c r="X370" t="s">
        <v>103</v>
      </c>
      <c r="Y370" t="s">
        <v>80</v>
      </c>
      <c r="Z370" t="s">
        <v>56</v>
      </c>
      <c r="AA370" t="s">
        <v>46</v>
      </c>
      <c r="AB370" t="s">
        <v>105</v>
      </c>
      <c r="AC370" t="s">
        <v>145</v>
      </c>
      <c r="AD370" t="s">
        <v>507</v>
      </c>
      <c r="AE370" t="s">
        <v>46</v>
      </c>
      <c r="AF370" t="s">
        <v>137</v>
      </c>
      <c r="AG370" t="s">
        <v>86</v>
      </c>
      <c r="AH370" t="s">
        <v>87</v>
      </c>
      <c r="AI370" t="s">
        <v>53</v>
      </c>
      <c r="AJ370" t="s">
        <v>351</v>
      </c>
      <c r="AK370" t="s">
        <v>122</v>
      </c>
      <c r="AL370" t="s">
        <v>47</v>
      </c>
      <c r="AM370" t="s">
        <v>47</v>
      </c>
      <c r="AN370" t="s">
        <v>463</v>
      </c>
      <c r="AO370" t="s">
        <v>209</v>
      </c>
    </row>
    <row r="371" spans="1:41" hidden="1" x14ac:dyDescent="0.25">
      <c r="A371" t="s">
        <v>2012</v>
      </c>
      <c r="B371" t="s">
        <v>2013</v>
      </c>
      <c r="C371" s="1" t="str">
        <f t="shared" si="20"/>
        <v>21:1061</v>
      </c>
      <c r="D371" s="1" t="str">
        <f t="shared" si="21"/>
        <v>21:0106</v>
      </c>
      <c r="E371" t="s">
        <v>2014</v>
      </c>
      <c r="F371" t="s">
        <v>2015</v>
      </c>
      <c r="H371">
        <v>49.104920100000001</v>
      </c>
      <c r="I371">
        <v>-118.4849038</v>
      </c>
      <c r="J371" s="1" t="str">
        <f t="shared" si="22"/>
        <v>NGR bulk stream sediment</v>
      </c>
      <c r="K371" s="1" t="str">
        <f t="shared" si="23"/>
        <v>&lt;177 micron (NGR)</v>
      </c>
      <c r="L371">
        <v>22</v>
      </c>
      <c r="M371" t="s">
        <v>95</v>
      </c>
      <c r="N371">
        <v>370</v>
      </c>
      <c r="O371" t="s">
        <v>85</v>
      </c>
      <c r="P371" t="s">
        <v>99</v>
      </c>
      <c r="Q371" t="s">
        <v>481</v>
      </c>
      <c r="R371" t="s">
        <v>145</v>
      </c>
      <c r="S371" t="s">
        <v>328</v>
      </c>
      <c r="T371" t="s">
        <v>85</v>
      </c>
      <c r="U371" t="s">
        <v>284</v>
      </c>
      <c r="V371" t="s">
        <v>86</v>
      </c>
      <c r="W371" t="s">
        <v>227</v>
      </c>
      <c r="X371" t="s">
        <v>52</v>
      </c>
      <c r="Y371" t="s">
        <v>358</v>
      </c>
      <c r="Z371" t="s">
        <v>56</v>
      </c>
      <c r="AA371" t="s">
        <v>46</v>
      </c>
      <c r="AB371" t="s">
        <v>139</v>
      </c>
      <c r="AC371" t="s">
        <v>183</v>
      </c>
      <c r="AD371" t="s">
        <v>184</v>
      </c>
      <c r="AE371" t="s">
        <v>87</v>
      </c>
      <c r="AF371" t="s">
        <v>85</v>
      </c>
      <c r="AG371" t="s">
        <v>182</v>
      </c>
      <c r="AH371" t="s">
        <v>47</v>
      </c>
      <c r="AI371" t="s">
        <v>57</v>
      </c>
      <c r="AJ371" t="s">
        <v>55</v>
      </c>
      <c r="AK371" t="s">
        <v>455</v>
      </c>
      <c r="AL371" t="s">
        <v>47</v>
      </c>
      <c r="AM371" t="s">
        <v>47</v>
      </c>
      <c r="AN371" t="s">
        <v>294</v>
      </c>
      <c r="AO371" t="s">
        <v>49</v>
      </c>
    </row>
    <row r="372" spans="1:41" hidden="1" x14ac:dyDescent="0.25">
      <c r="A372" t="s">
        <v>2016</v>
      </c>
      <c r="B372" t="s">
        <v>2017</v>
      </c>
      <c r="C372" s="1" t="str">
        <f t="shared" si="20"/>
        <v>21:1061</v>
      </c>
      <c r="D372" s="1" t="str">
        <f t="shared" si="21"/>
        <v>21:0106</v>
      </c>
      <c r="E372" t="s">
        <v>2018</v>
      </c>
      <c r="F372" t="s">
        <v>2019</v>
      </c>
      <c r="H372">
        <v>49.1181172</v>
      </c>
      <c r="I372">
        <v>-118.46664029999999</v>
      </c>
      <c r="J372" s="1" t="str">
        <f t="shared" si="22"/>
        <v>NGR bulk stream sediment</v>
      </c>
      <c r="K372" s="1" t="str">
        <f t="shared" si="23"/>
        <v>&lt;177 micron (NGR)</v>
      </c>
      <c r="L372">
        <v>22</v>
      </c>
      <c r="M372" t="s">
        <v>117</v>
      </c>
      <c r="N372">
        <v>371</v>
      </c>
      <c r="O372" t="s">
        <v>86</v>
      </c>
      <c r="P372" t="s">
        <v>137</v>
      </c>
      <c r="Q372" t="s">
        <v>327</v>
      </c>
      <c r="R372" t="s">
        <v>269</v>
      </c>
      <c r="S372" t="s">
        <v>124</v>
      </c>
      <c r="T372" t="s">
        <v>52</v>
      </c>
      <c r="U372" t="s">
        <v>77</v>
      </c>
      <c r="V372" t="s">
        <v>51</v>
      </c>
      <c r="W372" t="s">
        <v>78</v>
      </c>
      <c r="X372" t="s">
        <v>122</v>
      </c>
      <c r="Y372" t="s">
        <v>131</v>
      </c>
      <c r="Z372" t="s">
        <v>56</v>
      </c>
      <c r="AA372" t="s">
        <v>46</v>
      </c>
      <c r="AB372" t="s">
        <v>110</v>
      </c>
      <c r="AC372" t="s">
        <v>76</v>
      </c>
      <c r="AD372" t="s">
        <v>358</v>
      </c>
      <c r="AE372" t="s">
        <v>198</v>
      </c>
      <c r="AF372" t="s">
        <v>366</v>
      </c>
      <c r="AG372" t="s">
        <v>142</v>
      </c>
      <c r="AH372" t="s">
        <v>198</v>
      </c>
      <c r="AI372" t="s">
        <v>62</v>
      </c>
      <c r="AJ372" t="s">
        <v>227</v>
      </c>
      <c r="AK372" t="s">
        <v>101</v>
      </c>
      <c r="AL372" t="s">
        <v>47</v>
      </c>
      <c r="AM372" t="s">
        <v>47</v>
      </c>
      <c r="AN372" t="s">
        <v>65</v>
      </c>
      <c r="AO372" t="s">
        <v>76</v>
      </c>
    </row>
    <row r="373" spans="1:41" hidden="1" x14ac:dyDescent="0.25">
      <c r="A373" t="s">
        <v>2020</v>
      </c>
      <c r="B373" t="s">
        <v>2021</v>
      </c>
      <c r="C373" s="1" t="str">
        <f t="shared" si="20"/>
        <v>21:1061</v>
      </c>
      <c r="D373" s="1" t="str">
        <f t="shared" si="21"/>
        <v>21:0106</v>
      </c>
      <c r="E373" t="s">
        <v>2022</v>
      </c>
      <c r="F373" t="s">
        <v>2023</v>
      </c>
      <c r="H373">
        <v>49.141366499999997</v>
      </c>
      <c r="I373">
        <v>-118.4677753</v>
      </c>
      <c r="J373" s="1" t="str">
        <f t="shared" si="22"/>
        <v>NGR bulk stream sediment</v>
      </c>
      <c r="K373" s="1" t="str">
        <f t="shared" si="23"/>
        <v>&lt;177 micron (NGR)</v>
      </c>
      <c r="L373">
        <v>22</v>
      </c>
      <c r="M373" t="s">
        <v>136</v>
      </c>
      <c r="N373">
        <v>372</v>
      </c>
      <c r="O373" t="s">
        <v>163</v>
      </c>
      <c r="P373" t="s">
        <v>55</v>
      </c>
      <c r="Q373" t="s">
        <v>294</v>
      </c>
      <c r="R373" t="s">
        <v>76</v>
      </c>
      <c r="S373" t="s">
        <v>145</v>
      </c>
      <c r="T373" t="s">
        <v>51</v>
      </c>
      <c r="U373" t="s">
        <v>99</v>
      </c>
      <c r="V373" t="s">
        <v>61</v>
      </c>
      <c r="W373" t="s">
        <v>174</v>
      </c>
      <c r="X373" t="s">
        <v>46</v>
      </c>
      <c r="Y373" t="s">
        <v>127</v>
      </c>
      <c r="Z373" t="s">
        <v>56</v>
      </c>
      <c r="AA373" t="s">
        <v>46</v>
      </c>
      <c r="AB373" t="s">
        <v>54</v>
      </c>
      <c r="AC373" t="s">
        <v>58</v>
      </c>
      <c r="AD373" t="s">
        <v>306</v>
      </c>
      <c r="AE373" t="s">
        <v>53</v>
      </c>
      <c r="AF373" t="s">
        <v>200</v>
      </c>
      <c r="AG373" t="s">
        <v>105</v>
      </c>
      <c r="AH373" t="s">
        <v>62</v>
      </c>
      <c r="AI373" t="s">
        <v>62</v>
      </c>
      <c r="AJ373" t="s">
        <v>122</v>
      </c>
      <c r="AK373" t="s">
        <v>87</v>
      </c>
      <c r="AL373" t="s">
        <v>47</v>
      </c>
      <c r="AM373" t="s">
        <v>47</v>
      </c>
      <c r="AN373" t="s">
        <v>65</v>
      </c>
      <c r="AO373" t="s">
        <v>66</v>
      </c>
    </row>
    <row r="374" spans="1:41" hidden="1" x14ac:dyDescent="0.25">
      <c r="A374" t="s">
        <v>2024</v>
      </c>
      <c r="B374" t="s">
        <v>2025</v>
      </c>
      <c r="C374" s="1" t="str">
        <f t="shared" si="20"/>
        <v>21:1061</v>
      </c>
      <c r="D374" s="1" t="str">
        <f t="shared" si="21"/>
        <v>21:0106</v>
      </c>
      <c r="E374" t="s">
        <v>2026</v>
      </c>
      <c r="F374" t="s">
        <v>2027</v>
      </c>
      <c r="H374">
        <v>49.161428899999997</v>
      </c>
      <c r="I374">
        <v>-118.46696590000001</v>
      </c>
      <c r="J374" s="1" t="str">
        <f t="shared" si="22"/>
        <v>NGR bulk stream sediment</v>
      </c>
      <c r="K374" s="1" t="str">
        <f t="shared" si="23"/>
        <v>&lt;177 micron (NGR)</v>
      </c>
      <c r="L374">
        <v>22</v>
      </c>
      <c r="M374" t="s">
        <v>157</v>
      </c>
      <c r="N374">
        <v>373</v>
      </c>
      <c r="O374" t="s">
        <v>58</v>
      </c>
      <c r="P374" t="s">
        <v>667</v>
      </c>
      <c r="Q374" t="s">
        <v>548</v>
      </c>
      <c r="R374" t="s">
        <v>108</v>
      </c>
      <c r="S374" t="s">
        <v>121</v>
      </c>
      <c r="T374" t="s">
        <v>127</v>
      </c>
      <c r="U374" t="s">
        <v>226</v>
      </c>
      <c r="V374" t="s">
        <v>493</v>
      </c>
      <c r="W374" t="s">
        <v>51</v>
      </c>
      <c r="X374" t="s">
        <v>137</v>
      </c>
      <c r="Y374" t="s">
        <v>160</v>
      </c>
      <c r="Z374" t="s">
        <v>56</v>
      </c>
      <c r="AA374" t="s">
        <v>46</v>
      </c>
      <c r="AB374" t="s">
        <v>161</v>
      </c>
      <c r="AC374" t="s">
        <v>475</v>
      </c>
      <c r="AD374" t="s">
        <v>226</v>
      </c>
      <c r="AE374" t="s">
        <v>198</v>
      </c>
      <c r="AF374" t="s">
        <v>108</v>
      </c>
      <c r="AG374" t="s">
        <v>392</v>
      </c>
      <c r="AH374" t="s">
        <v>101</v>
      </c>
      <c r="AI374" t="s">
        <v>198</v>
      </c>
      <c r="AJ374" t="s">
        <v>85</v>
      </c>
      <c r="AK374" t="s">
        <v>228</v>
      </c>
      <c r="AL374" t="s">
        <v>47</v>
      </c>
      <c r="AM374" t="s">
        <v>47</v>
      </c>
      <c r="AN374" t="s">
        <v>215</v>
      </c>
      <c r="AO374" t="s">
        <v>104</v>
      </c>
    </row>
    <row r="375" spans="1:41" hidden="1" x14ac:dyDescent="0.25">
      <c r="A375" t="s">
        <v>2028</v>
      </c>
      <c r="B375" t="s">
        <v>2029</v>
      </c>
      <c r="C375" s="1" t="str">
        <f t="shared" si="20"/>
        <v>21:1061</v>
      </c>
      <c r="D375" s="1" t="str">
        <f t="shared" si="21"/>
        <v>21:0106</v>
      </c>
      <c r="E375" t="s">
        <v>2030</v>
      </c>
      <c r="F375" t="s">
        <v>2031</v>
      </c>
      <c r="H375">
        <v>49.154815499999998</v>
      </c>
      <c r="I375">
        <v>-118.5089333</v>
      </c>
      <c r="J375" s="1" t="str">
        <f t="shared" si="22"/>
        <v>NGR bulk stream sediment</v>
      </c>
      <c r="K375" s="1" t="str">
        <f t="shared" si="23"/>
        <v>&lt;177 micron (NGR)</v>
      </c>
      <c r="L375">
        <v>22</v>
      </c>
      <c r="M375" t="s">
        <v>280</v>
      </c>
      <c r="N375">
        <v>374</v>
      </c>
      <c r="O375" t="s">
        <v>143</v>
      </c>
      <c r="P375" t="s">
        <v>73</v>
      </c>
      <c r="Q375" t="s">
        <v>234</v>
      </c>
      <c r="R375" t="s">
        <v>197</v>
      </c>
      <c r="S375" t="s">
        <v>241</v>
      </c>
      <c r="T375" t="s">
        <v>330</v>
      </c>
      <c r="U375" t="s">
        <v>183</v>
      </c>
      <c r="V375" t="s">
        <v>206</v>
      </c>
      <c r="W375" t="s">
        <v>206</v>
      </c>
      <c r="X375" t="s">
        <v>73</v>
      </c>
      <c r="Y375" t="s">
        <v>160</v>
      </c>
      <c r="Z375" t="s">
        <v>56</v>
      </c>
      <c r="AA375" t="s">
        <v>46</v>
      </c>
      <c r="AB375" t="s">
        <v>173</v>
      </c>
      <c r="AC375" t="s">
        <v>108</v>
      </c>
      <c r="AD375" t="s">
        <v>146</v>
      </c>
      <c r="AE375" t="s">
        <v>57</v>
      </c>
      <c r="AF375" t="s">
        <v>58</v>
      </c>
      <c r="AG375" t="s">
        <v>73</v>
      </c>
      <c r="AH375" t="s">
        <v>105</v>
      </c>
      <c r="AI375" t="s">
        <v>57</v>
      </c>
      <c r="AJ375" t="s">
        <v>55</v>
      </c>
      <c r="AK375" t="s">
        <v>123</v>
      </c>
      <c r="AL375" t="s">
        <v>47</v>
      </c>
      <c r="AM375" t="s">
        <v>47</v>
      </c>
      <c r="AN375" t="s">
        <v>432</v>
      </c>
      <c r="AO375" t="s">
        <v>82</v>
      </c>
    </row>
    <row r="376" spans="1:41" hidden="1" x14ac:dyDescent="0.25">
      <c r="A376" t="s">
        <v>2032</v>
      </c>
      <c r="B376" t="s">
        <v>2033</v>
      </c>
      <c r="C376" s="1" t="str">
        <f t="shared" si="20"/>
        <v>21:1061</v>
      </c>
      <c r="D376" s="1" t="str">
        <f t="shared" si="21"/>
        <v>21:0106</v>
      </c>
      <c r="E376" t="s">
        <v>2030</v>
      </c>
      <c r="F376" t="s">
        <v>2034</v>
      </c>
      <c r="H376">
        <v>49.154815499999998</v>
      </c>
      <c r="I376">
        <v>-118.5089333</v>
      </c>
      <c r="J376" s="1" t="str">
        <f t="shared" si="22"/>
        <v>NGR bulk stream sediment</v>
      </c>
      <c r="K376" s="1" t="str">
        <f t="shared" si="23"/>
        <v>&lt;177 micron (NGR)</v>
      </c>
      <c r="L376">
        <v>22</v>
      </c>
      <c r="M376" t="s">
        <v>288</v>
      </c>
      <c r="N376">
        <v>375</v>
      </c>
      <c r="O376" t="s">
        <v>365</v>
      </c>
      <c r="P376" t="s">
        <v>51</v>
      </c>
      <c r="Q376" t="s">
        <v>548</v>
      </c>
      <c r="R376" t="s">
        <v>59</v>
      </c>
      <c r="S376" t="s">
        <v>140</v>
      </c>
      <c r="T376" t="s">
        <v>330</v>
      </c>
      <c r="U376" t="s">
        <v>829</v>
      </c>
      <c r="V376" t="s">
        <v>60</v>
      </c>
      <c r="W376" t="s">
        <v>455</v>
      </c>
      <c r="X376" t="s">
        <v>137</v>
      </c>
      <c r="Y376" t="s">
        <v>83</v>
      </c>
      <c r="Z376" t="s">
        <v>56</v>
      </c>
      <c r="AA376" t="s">
        <v>46</v>
      </c>
      <c r="AB376" t="s">
        <v>161</v>
      </c>
      <c r="AC376" t="s">
        <v>66</v>
      </c>
      <c r="AD376" t="s">
        <v>226</v>
      </c>
      <c r="AE376" t="s">
        <v>57</v>
      </c>
      <c r="AF376" t="s">
        <v>58</v>
      </c>
      <c r="AG376" t="s">
        <v>188</v>
      </c>
      <c r="AH376" t="s">
        <v>105</v>
      </c>
      <c r="AI376" t="s">
        <v>57</v>
      </c>
      <c r="AJ376" t="s">
        <v>55</v>
      </c>
      <c r="AK376" t="s">
        <v>109</v>
      </c>
      <c r="AL376" t="s">
        <v>47</v>
      </c>
      <c r="AM376" t="s">
        <v>47</v>
      </c>
      <c r="AN376" t="s">
        <v>920</v>
      </c>
      <c r="AO376" t="s">
        <v>112</v>
      </c>
    </row>
    <row r="377" spans="1:41" hidden="1" x14ac:dyDescent="0.25">
      <c r="A377" t="s">
        <v>2035</v>
      </c>
      <c r="B377" t="s">
        <v>2036</v>
      </c>
      <c r="C377" s="1" t="str">
        <f t="shared" si="20"/>
        <v>21:1061</v>
      </c>
      <c r="D377" s="1" t="str">
        <f t="shared" si="21"/>
        <v>21:0106</v>
      </c>
      <c r="E377" t="s">
        <v>2037</v>
      </c>
      <c r="F377" t="s">
        <v>2038</v>
      </c>
      <c r="H377">
        <v>49.148642100000004</v>
      </c>
      <c r="I377">
        <v>-118.4973512</v>
      </c>
      <c r="J377" s="1" t="str">
        <f t="shared" si="22"/>
        <v>NGR bulk stream sediment</v>
      </c>
      <c r="K377" s="1" t="str">
        <f t="shared" si="23"/>
        <v>&lt;177 micron (NGR)</v>
      </c>
      <c r="L377">
        <v>22</v>
      </c>
      <c r="M377" t="s">
        <v>170</v>
      </c>
      <c r="N377">
        <v>376</v>
      </c>
      <c r="O377" t="s">
        <v>55</v>
      </c>
      <c r="P377" t="s">
        <v>267</v>
      </c>
      <c r="Q377" t="s">
        <v>481</v>
      </c>
      <c r="R377" t="s">
        <v>307</v>
      </c>
      <c r="S377" t="s">
        <v>532</v>
      </c>
      <c r="T377" t="s">
        <v>108</v>
      </c>
      <c r="U377" t="s">
        <v>431</v>
      </c>
      <c r="V377" t="s">
        <v>493</v>
      </c>
      <c r="W377" t="s">
        <v>282</v>
      </c>
      <c r="X377" t="s">
        <v>330</v>
      </c>
      <c r="Y377" t="s">
        <v>300</v>
      </c>
      <c r="Z377" t="s">
        <v>56</v>
      </c>
      <c r="AA377" t="s">
        <v>46</v>
      </c>
      <c r="AB377" t="s">
        <v>122</v>
      </c>
      <c r="AC377" t="s">
        <v>197</v>
      </c>
      <c r="AD377" t="s">
        <v>438</v>
      </c>
      <c r="AE377" t="s">
        <v>198</v>
      </c>
      <c r="AF377" t="s">
        <v>108</v>
      </c>
      <c r="AG377" t="s">
        <v>292</v>
      </c>
      <c r="AH377" t="s">
        <v>125</v>
      </c>
      <c r="AI377" t="s">
        <v>198</v>
      </c>
      <c r="AJ377" t="s">
        <v>85</v>
      </c>
      <c r="AK377" t="s">
        <v>493</v>
      </c>
      <c r="AL377" t="s">
        <v>47</v>
      </c>
      <c r="AM377" t="s">
        <v>47</v>
      </c>
      <c r="AN377" t="s">
        <v>935</v>
      </c>
      <c r="AO377" t="s">
        <v>131</v>
      </c>
    </row>
    <row r="378" spans="1:41" hidden="1" x14ac:dyDescent="0.25">
      <c r="A378" t="s">
        <v>2039</v>
      </c>
      <c r="B378" t="s">
        <v>2040</v>
      </c>
      <c r="C378" s="1" t="str">
        <f t="shared" si="20"/>
        <v>21:1061</v>
      </c>
      <c r="D378" s="1" t="str">
        <f t="shared" si="21"/>
        <v>21:0106</v>
      </c>
      <c r="E378" t="s">
        <v>2041</v>
      </c>
      <c r="F378" t="s">
        <v>2042</v>
      </c>
      <c r="H378">
        <v>49.1900902</v>
      </c>
      <c r="I378">
        <v>-118.4669184</v>
      </c>
      <c r="J378" s="1" t="str">
        <f t="shared" si="22"/>
        <v>NGR bulk stream sediment</v>
      </c>
      <c r="K378" s="1" t="str">
        <f t="shared" si="23"/>
        <v>&lt;177 micron (NGR)</v>
      </c>
      <c r="L378">
        <v>22</v>
      </c>
      <c r="M378" t="s">
        <v>180</v>
      </c>
      <c r="N378">
        <v>377</v>
      </c>
      <c r="O378" t="s">
        <v>86</v>
      </c>
      <c r="P378" t="s">
        <v>127</v>
      </c>
      <c r="Q378" t="s">
        <v>404</v>
      </c>
      <c r="R378" t="s">
        <v>493</v>
      </c>
      <c r="S378" t="s">
        <v>438</v>
      </c>
      <c r="T378" t="s">
        <v>137</v>
      </c>
      <c r="U378" t="s">
        <v>184</v>
      </c>
      <c r="V378" t="s">
        <v>271</v>
      </c>
      <c r="W378" t="s">
        <v>123</v>
      </c>
      <c r="X378" t="s">
        <v>76</v>
      </c>
      <c r="Y378" t="s">
        <v>273</v>
      </c>
      <c r="Z378" t="s">
        <v>56</v>
      </c>
      <c r="AA378" t="s">
        <v>46</v>
      </c>
      <c r="AB378" t="s">
        <v>206</v>
      </c>
      <c r="AC378" t="s">
        <v>50</v>
      </c>
      <c r="AD378" t="s">
        <v>386</v>
      </c>
      <c r="AE378" t="s">
        <v>84</v>
      </c>
      <c r="AF378" t="s">
        <v>58</v>
      </c>
      <c r="AG378" t="s">
        <v>2043</v>
      </c>
      <c r="AH378" t="s">
        <v>79</v>
      </c>
      <c r="AI378" t="s">
        <v>54</v>
      </c>
      <c r="AJ378" t="s">
        <v>147</v>
      </c>
      <c r="AK378" t="s">
        <v>129</v>
      </c>
      <c r="AL378" t="s">
        <v>47</v>
      </c>
      <c r="AM378" t="s">
        <v>47</v>
      </c>
      <c r="AN378" t="s">
        <v>337</v>
      </c>
      <c r="AO378" t="s">
        <v>162</v>
      </c>
    </row>
    <row r="379" spans="1:41" hidden="1" x14ac:dyDescent="0.25">
      <c r="A379" t="s">
        <v>2044</v>
      </c>
      <c r="B379" t="s">
        <v>2045</v>
      </c>
      <c r="C379" s="1" t="str">
        <f t="shared" si="20"/>
        <v>21:1061</v>
      </c>
      <c r="D379" s="1" t="str">
        <f t="shared" si="21"/>
        <v>21:0106</v>
      </c>
      <c r="E379" t="s">
        <v>2046</v>
      </c>
      <c r="F379" t="s">
        <v>2047</v>
      </c>
      <c r="H379">
        <v>49.191716200000002</v>
      </c>
      <c r="I379">
        <v>-118.49999010000001</v>
      </c>
      <c r="J379" s="1" t="str">
        <f t="shared" si="22"/>
        <v>NGR bulk stream sediment</v>
      </c>
      <c r="K379" s="1" t="str">
        <f t="shared" si="23"/>
        <v>&lt;177 micron (NGR)</v>
      </c>
      <c r="L379">
        <v>22</v>
      </c>
      <c r="M379" t="s">
        <v>195</v>
      </c>
      <c r="N379">
        <v>378</v>
      </c>
      <c r="O379" t="s">
        <v>206</v>
      </c>
      <c r="P379" t="s">
        <v>137</v>
      </c>
      <c r="Q379" t="s">
        <v>234</v>
      </c>
      <c r="R379" t="s">
        <v>58</v>
      </c>
      <c r="S379" t="s">
        <v>457</v>
      </c>
      <c r="T379" t="s">
        <v>52</v>
      </c>
      <c r="U379" t="s">
        <v>532</v>
      </c>
      <c r="V379" t="s">
        <v>366</v>
      </c>
      <c r="W379" t="s">
        <v>164</v>
      </c>
      <c r="X379" t="s">
        <v>267</v>
      </c>
      <c r="Y379" t="s">
        <v>146</v>
      </c>
      <c r="Z379" t="s">
        <v>56</v>
      </c>
      <c r="AA379" t="s">
        <v>47</v>
      </c>
      <c r="AB379" t="s">
        <v>173</v>
      </c>
      <c r="AC379" t="s">
        <v>267</v>
      </c>
      <c r="AD379" t="s">
        <v>425</v>
      </c>
      <c r="AE379" t="s">
        <v>84</v>
      </c>
      <c r="AF379" t="s">
        <v>118</v>
      </c>
      <c r="AG379" t="s">
        <v>2048</v>
      </c>
      <c r="AH379" t="s">
        <v>122</v>
      </c>
      <c r="AI379" t="s">
        <v>149</v>
      </c>
      <c r="AJ379" t="s">
        <v>175</v>
      </c>
      <c r="AK379" t="s">
        <v>76</v>
      </c>
      <c r="AL379" t="s">
        <v>47</v>
      </c>
      <c r="AM379" t="s">
        <v>47</v>
      </c>
      <c r="AN379" t="s">
        <v>97</v>
      </c>
      <c r="AO379" t="s">
        <v>475</v>
      </c>
    </row>
    <row r="380" spans="1:41" hidden="1" x14ac:dyDescent="0.25">
      <c r="A380" t="s">
        <v>2049</v>
      </c>
      <c r="B380" t="s">
        <v>2050</v>
      </c>
      <c r="C380" s="1" t="str">
        <f t="shared" si="20"/>
        <v>21:1061</v>
      </c>
      <c r="D380" s="1" t="str">
        <f t="shared" si="21"/>
        <v>21:0106</v>
      </c>
      <c r="E380" t="s">
        <v>2051</v>
      </c>
      <c r="F380" t="s">
        <v>2052</v>
      </c>
      <c r="H380">
        <v>49.191687600000002</v>
      </c>
      <c r="I380">
        <v>-118.5104619</v>
      </c>
      <c r="J380" s="1" t="str">
        <f t="shared" si="22"/>
        <v>NGR bulk stream sediment</v>
      </c>
      <c r="K380" s="1" t="str">
        <f t="shared" si="23"/>
        <v>&lt;177 micron (NGR)</v>
      </c>
      <c r="L380">
        <v>22</v>
      </c>
      <c r="M380" t="s">
        <v>205</v>
      </c>
      <c r="N380">
        <v>379</v>
      </c>
      <c r="O380" t="s">
        <v>60</v>
      </c>
      <c r="P380" t="s">
        <v>122</v>
      </c>
      <c r="Q380" t="s">
        <v>404</v>
      </c>
      <c r="R380" t="s">
        <v>257</v>
      </c>
      <c r="S380" t="s">
        <v>431</v>
      </c>
      <c r="T380" t="s">
        <v>137</v>
      </c>
      <c r="U380" t="s">
        <v>184</v>
      </c>
      <c r="V380" t="s">
        <v>109</v>
      </c>
      <c r="W380" t="s">
        <v>151</v>
      </c>
      <c r="X380" t="s">
        <v>90</v>
      </c>
      <c r="Y380" t="s">
        <v>146</v>
      </c>
      <c r="Z380" t="s">
        <v>56</v>
      </c>
      <c r="AA380" t="s">
        <v>46</v>
      </c>
      <c r="AB380" t="s">
        <v>206</v>
      </c>
      <c r="AC380" t="s">
        <v>66</v>
      </c>
      <c r="AD380" t="s">
        <v>463</v>
      </c>
      <c r="AE380" t="s">
        <v>84</v>
      </c>
      <c r="AF380" t="s">
        <v>58</v>
      </c>
      <c r="AG380" t="s">
        <v>818</v>
      </c>
      <c r="AH380" t="s">
        <v>86</v>
      </c>
      <c r="AI380" t="s">
        <v>149</v>
      </c>
      <c r="AJ380" t="s">
        <v>730</v>
      </c>
      <c r="AK380" t="s">
        <v>55</v>
      </c>
      <c r="AL380" t="s">
        <v>47</v>
      </c>
      <c r="AM380" t="s">
        <v>47</v>
      </c>
      <c r="AN380" t="s">
        <v>481</v>
      </c>
      <c r="AO380" t="s">
        <v>243</v>
      </c>
    </row>
    <row r="381" spans="1:41" hidden="1" x14ac:dyDescent="0.25">
      <c r="A381" t="s">
        <v>2053</v>
      </c>
      <c r="B381" t="s">
        <v>2054</v>
      </c>
      <c r="C381" s="1" t="str">
        <f t="shared" si="20"/>
        <v>21:1061</v>
      </c>
      <c r="D381" s="1" t="str">
        <f t="shared" si="21"/>
        <v>21:0106</v>
      </c>
      <c r="E381" t="s">
        <v>2055</v>
      </c>
      <c r="F381" t="s">
        <v>2056</v>
      </c>
      <c r="H381">
        <v>49.1878922</v>
      </c>
      <c r="I381">
        <v>-118.5124603</v>
      </c>
      <c r="J381" s="1" t="str">
        <f t="shared" si="22"/>
        <v>NGR bulk stream sediment</v>
      </c>
      <c r="K381" s="1" t="str">
        <f t="shared" si="23"/>
        <v>&lt;177 micron (NGR)</v>
      </c>
      <c r="L381">
        <v>22</v>
      </c>
      <c r="M381" t="s">
        <v>214</v>
      </c>
      <c r="N381">
        <v>380</v>
      </c>
      <c r="O381" t="s">
        <v>72</v>
      </c>
      <c r="P381" t="s">
        <v>51</v>
      </c>
      <c r="Q381" t="s">
        <v>481</v>
      </c>
      <c r="R381" t="s">
        <v>351</v>
      </c>
      <c r="S381" t="s">
        <v>590</v>
      </c>
      <c r="T381" t="s">
        <v>52</v>
      </c>
      <c r="U381" t="s">
        <v>583</v>
      </c>
      <c r="V381" t="s">
        <v>200</v>
      </c>
      <c r="W381" t="s">
        <v>282</v>
      </c>
      <c r="X381" t="s">
        <v>175</v>
      </c>
      <c r="Y381" t="s">
        <v>126</v>
      </c>
      <c r="Z381" t="s">
        <v>56</v>
      </c>
      <c r="AA381" t="s">
        <v>46</v>
      </c>
      <c r="AB381" t="s">
        <v>206</v>
      </c>
      <c r="AC381" t="s">
        <v>76</v>
      </c>
      <c r="AD381" t="s">
        <v>207</v>
      </c>
      <c r="AE381" t="s">
        <v>62</v>
      </c>
      <c r="AF381" t="s">
        <v>330</v>
      </c>
      <c r="AG381" t="s">
        <v>359</v>
      </c>
      <c r="AH381" t="s">
        <v>257</v>
      </c>
      <c r="AI381" t="s">
        <v>198</v>
      </c>
      <c r="AJ381" t="s">
        <v>209</v>
      </c>
      <c r="AK381" t="s">
        <v>96</v>
      </c>
      <c r="AL381" t="s">
        <v>47</v>
      </c>
      <c r="AM381" t="s">
        <v>47</v>
      </c>
      <c r="AN381" t="s">
        <v>578</v>
      </c>
      <c r="AO381" t="s">
        <v>475</v>
      </c>
    </row>
    <row r="382" spans="1:41" hidden="1" x14ac:dyDescent="0.25">
      <c r="A382" t="s">
        <v>2057</v>
      </c>
      <c r="B382" t="s">
        <v>2058</v>
      </c>
      <c r="C382" s="1" t="str">
        <f t="shared" si="20"/>
        <v>21:1061</v>
      </c>
      <c r="D382" s="1" t="str">
        <f t="shared" si="21"/>
        <v>21:0106</v>
      </c>
      <c r="E382" t="s">
        <v>2059</v>
      </c>
      <c r="F382" t="s">
        <v>2060</v>
      </c>
      <c r="H382">
        <v>49.202326499999998</v>
      </c>
      <c r="I382">
        <v>-118.53390419999999</v>
      </c>
      <c r="J382" s="1" t="str">
        <f t="shared" si="22"/>
        <v>NGR bulk stream sediment</v>
      </c>
      <c r="K382" s="1" t="str">
        <f t="shared" si="23"/>
        <v>&lt;177 micron (NGR)</v>
      </c>
      <c r="L382">
        <v>22</v>
      </c>
      <c r="M382" t="s">
        <v>223</v>
      </c>
      <c r="N382">
        <v>381</v>
      </c>
      <c r="O382" t="s">
        <v>164</v>
      </c>
      <c r="P382" t="s">
        <v>47</v>
      </c>
      <c r="Q382" t="s">
        <v>1106</v>
      </c>
      <c r="R382" t="s">
        <v>292</v>
      </c>
      <c r="S382" t="s">
        <v>226</v>
      </c>
      <c r="T382" t="s">
        <v>52</v>
      </c>
      <c r="U382" t="s">
        <v>538</v>
      </c>
      <c r="V382" t="s">
        <v>137</v>
      </c>
      <c r="W382" t="s">
        <v>455</v>
      </c>
      <c r="X382" t="s">
        <v>50</v>
      </c>
      <c r="Y382" t="s">
        <v>589</v>
      </c>
      <c r="Z382" t="s">
        <v>56</v>
      </c>
      <c r="AA382" t="s">
        <v>46</v>
      </c>
      <c r="AB382" t="s">
        <v>60</v>
      </c>
      <c r="AC382" t="s">
        <v>127</v>
      </c>
      <c r="AD382" t="s">
        <v>65</v>
      </c>
      <c r="AE382" t="s">
        <v>84</v>
      </c>
      <c r="AF382" t="s">
        <v>58</v>
      </c>
      <c r="AG382" t="s">
        <v>439</v>
      </c>
      <c r="AH382" t="s">
        <v>164</v>
      </c>
      <c r="AI382" t="s">
        <v>46</v>
      </c>
      <c r="AJ382" t="s">
        <v>1200</v>
      </c>
      <c r="AK382" t="s">
        <v>209</v>
      </c>
      <c r="AL382" t="s">
        <v>47</v>
      </c>
      <c r="AM382" t="s">
        <v>47</v>
      </c>
      <c r="AN382" t="s">
        <v>411</v>
      </c>
      <c r="AO382" t="s">
        <v>104</v>
      </c>
    </row>
    <row r="383" spans="1:41" hidden="1" x14ac:dyDescent="0.25">
      <c r="A383" t="s">
        <v>2061</v>
      </c>
      <c r="B383" t="s">
        <v>2062</v>
      </c>
      <c r="C383" s="1" t="str">
        <f t="shared" si="20"/>
        <v>21:1061</v>
      </c>
      <c r="D383" s="1" t="str">
        <f t="shared" si="21"/>
        <v>21:0106</v>
      </c>
      <c r="E383" t="s">
        <v>2063</v>
      </c>
      <c r="F383" t="s">
        <v>2064</v>
      </c>
      <c r="H383">
        <v>49.235881300000003</v>
      </c>
      <c r="I383">
        <v>-118.5686808</v>
      </c>
      <c r="J383" s="1" t="str">
        <f t="shared" si="22"/>
        <v>NGR bulk stream sediment</v>
      </c>
      <c r="K383" s="1" t="str">
        <f t="shared" si="23"/>
        <v>&lt;177 micron (NGR)</v>
      </c>
      <c r="L383">
        <v>22</v>
      </c>
      <c r="M383" t="s">
        <v>233</v>
      </c>
      <c r="N383">
        <v>382</v>
      </c>
      <c r="O383" t="s">
        <v>130</v>
      </c>
      <c r="P383" t="s">
        <v>47</v>
      </c>
      <c r="Q383" t="s">
        <v>548</v>
      </c>
      <c r="R383" t="s">
        <v>87</v>
      </c>
      <c r="S383" t="s">
        <v>386</v>
      </c>
      <c r="T383" t="s">
        <v>51</v>
      </c>
      <c r="U383" t="s">
        <v>75</v>
      </c>
      <c r="V383" t="s">
        <v>72</v>
      </c>
      <c r="W383" t="s">
        <v>130</v>
      </c>
      <c r="X383" t="s">
        <v>217</v>
      </c>
      <c r="Y383" t="s">
        <v>226</v>
      </c>
      <c r="Z383" t="s">
        <v>56</v>
      </c>
      <c r="AA383" t="s">
        <v>46</v>
      </c>
      <c r="AB383" t="s">
        <v>206</v>
      </c>
      <c r="AC383" t="s">
        <v>108</v>
      </c>
      <c r="AD383" t="s">
        <v>463</v>
      </c>
      <c r="AE383" t="s">
        <v>199</v>
      </c>
      <c r="AF383" t="s">
        <v>412</v>
      </c>
      <c r="AG383" t="s">
        <v>58</v>
      </c>
      <c r="AH383" t="s">
        <v>51</v>
      </c>
      <c r="AI383" t="s">
        <v>46</v>
      </c>
      <c r="AJ383" t="s">
        <v>690</v>
      </c>
      <c r="AK383" t="s">
        <v>163</v>
      </c>
      <c r="AL383" t="s">
        <v>47</v>
      </c>
      <c r="AM383" t="s">
        <v>47</v>
      </c>
      <c r="AN383" t="s">
        <v>234</v>
      </c>
      <c r="AO383" t="s">
        <v>165</v>
      </c>
    </row>
    <row r="384" spans="1:41" hidden="1" x14ac:dyDescent="0.25">
      <c r="A384" t="s">
        <v>2065</v>
      </c>
      <c r="B384" t="s">
        <v>2066</v>
      </c>
      <c r="C384" s="1" t="str">
        <f t="shared" si="20"/>
        <v>21:1061</v>
      </c>
      <c r="D384" s="1" t="str">
        <f t="shared" si="21"/>
        <v>21:0106</v>
      </c>
      <c r="E384" t="s">
        <v>2067</v>
      </c>
      <c r="F384" t="s">
        <v>2068</v>
      </c>
      <c r="H384">
        <v>49.204124999999998</v>
      </c>
      <c r="I384">
        <v>-118.5594684</v>
      </c>
      <c r="J384" s="1" t="str">
        <f t="shared" si="22"/>
        <v>NGR bulk stream sediment</v>
      </c>
      <c r="K384" s="1" t="str">
        <f t="shared" si="23"/>
        <v>&lt;177 micron (NGR)</v>
      </c>
      <c r="L384">
        <v>22</v>
      </c>
      <c r="M384" t="s">
        <v>248</v>
      </c>
      <c r="N384">
        <v>383</v>
      </c>
      <c r="O384" t="s">
        <v>161</v>
      </c>
      <c r="P384" t="s">
        <v>47</v>
      </c>
      <c r="Q384" t="s">
        <v>548</v>
      </c>
      <c r="R384" t="s">
        <v>142</v>
      </c>
      <c r="S384" t="s">
        <v>391</v>
      </c>
      <c r="T384" t="s">
        <v>52</v>
      </c>
      <c r="U384" t="s">
        <v>226</v>
      </c>
      <c r="V384" t="s">
        <v>103</v>
      </c>
      <c r="W384" t="s">
        <v>271</v>
      </c>
      <c r="X384" t="s">
        <v>112</v>
      </c>
      <c r="Y384" t="s">
        <v>237</v>
      </c>
      <c r="Z384" t="s">
        <v>56</v>
      </c>
      <c r="AA384" t="s">
        <v>46</v>
      </c>
      <c r="AB384" t="s">
        <v>79</v>
      </c>
      <c r="AC384" t="s">
        <v>108</v>
      </c>
      <c r="AD384" t="s">
        <v>65</v>
      </c>
      <c r="AE384" t="s">
        <v>199</v>
      </c>
      <c r="AF384" t="s">
        <v>58</v>
      </c>
      <c r="AG384" t="s">
        <v>85</v>
      </c>
      <c r="AH384" t="s">
        <v>270</v>
      </c>
      <c r="AI384" t="s">
        <v>149</v>
      </c>
      <c r="AJ384" t="s">
        <v>2069</v>
      </c>
      <c r="AK384" t="s">
        <v>108</v>
      </c>
      <c r="AL384" t="s">
        <v>47</v>
      </c>
      <c r="AM384" t="s">
        <v>47</v>
      </c>
      <c r="AN384" t="s">
        <v>417</v>
      </c>
      <c r="AO384" t="s">
        <v>112</v>
      </c>
    </row>
    <row r="385" spans="1:41" hidden="1" x14ac:dyDescent="0.25">
      <c r="A385" t="s">
        <v>2070</v>
      </c>
      <c r="B385" t="s">
        <v>2071</v>
      </c>
      <c r="C385" s="1" t="str">
        <f t="shared" si="20"/>
        <v>21:1061</v>
      </c>
      <c r="D385" s="1" t="str">
        <f t="shared" si="21"/>
        <v>21:0106</v>
      </c>
      <c r="E385" t="s">
        <v>2072</v>
      </c>
      <c r="F385" t="s">
        <v>2073</v>
      </c>
      <c r="H385">
        <v>49.200530000000001</v>
      </c>
      <c r="I385">
        <v>-118.5598911</v>
      </c>
      <c r="J385" s="1" t="str">
        <f t="shared" si="22"/>
        <v>NGR bulk stream sediment</v>
      </c>
      <c r="K385" s="1" t="str">
        <f t="shared" si="23"/>
        <v>&lt;177 micron (NGR)</v>
      </c>
      <c r="L385">
        <v>22</v>
      </c>
      <c r="M385" t="s">
        <v>256</v>
      </c>
      <c r="N385">
        <v>384</v>
      </c>
      <c r="O385" t="s">
        <v>455</v>
      </c>
      <c r="P385" t="s">
        <v>51</v>
      </c>
      <c r="Q385" t="s">
        <v>548</v>
      </c>
      <c r="R385" t="s">
        <v>137</v>
      </c>
      <c r="S385" t="s">
        <v>146</v>
      </c>
      <c r="T385" t="s">
        <v>55</v>
      </c>
      <c r="U385" t="s">
        <v>237</v>
      </c>
      <c r="V385" t="s">
        <v>206</v>
      </c>
      <c r="W385" t="s">
        <v>73</v>
      </c>
      <c r="X385" t="s">
        <v>225</v>
      </c>
      <c r="Y385" t="s">
        <v>329</v>
      </c>
      <c r="Z385" t="s">
        <v>56</v>
      </c>
      <c r="AA385" t="s">
        <v>47</v>
      </c>
      <c r="AB385" t="s">
        <v>139</v>
      </c>
      <c r="AC385" t="s">
        <v>127</v>
      </c>
      <c r="AD385" t="s">
        <v>146</v>
      </c>
      <c r="AE385" t="s">
        <v>62</v>
      </c>
      <c r="AF385" t="s">
        <v>127</v>
      </c>
      <c r="AG385" t="s">
        <v>259</v>
      </c>
      <c r="AH385" t="s">
        <v>257</v>
      </c>
      <c r="AI385" t="s">
        <v>46</v>
      </c>
      <c r="AJ385" t="s">
        <v>127</v>
      </c>
      <c r="AK385" t="s">
        <v>502</v>
      </c>
      <c r="AL385" t="s">
        <v>47</v>
      </c>
      <c r="AM385" t="s">
        <v>122</v>
      </c>
      <c r="AN385" t="s">
        <v>588</v>
      </c>
      <c r="AO385" t="s">
        <v>59</v>
      </c>
    </row>
    <row r="386" spans="1:41" hidden="1" x14ac:dyDescent="0.25">
      <c r="A386" t="s">
        <v>2074</v>
      </c>
      <c r="B386" t="s">
        <v>2075</v>
      </c>
      <c r="C386" s="1" t="str">
        <f t="shared" ref="C386:C449" si="24">HYPERLINK("http://geochem.nrcan.gc.ca/cdogs/content/bdl/bdl211061_e.htm", "21:1061")</f>
        <v>21:1061</v>
      </c>
      <c r="D386" s="1" t="str">
        <f t="shared" ref="D386:D449" si="25">HYPERLINK("http://geochem.nrcan.gc.ca/cdogs/content/svy/svy210106_e.htm", "21:0106")</f>
        <v>21:0106</v>
      </c>
      <c r="E386" t="s">
        <v>2076</v>
      </c>
      <c r="F386" t="s">
        <v>2077</v>
      </c>
      <c r="H386">
        <v>49.210678999999999</v>
      </c>
      <c r="I386">
        <v>-118.4986263</v>
      </c>
      <c r="J386" s="1" t="str">
        <f t="shared" ref="J386:J449" si="26">HYPERLINK("http://geochem.nrcan.gc.ca/cdogs/content/kwd/kwd020030_e.htm", "NGR bulk stream sediment")</f>
        <v>NGR bulk stream sediment</v>
      </c>
      <c r="K386" s="1" t="str">
        <f t="shared" ref="K386:K449" si="27">HYPERLINK("http://geochem.nrcan.gc.ca/cdogs/content/kwd/kwd080006_e.htm", "&lt;177 micron (NGR)")</f>
        <v>&lt;177 micron (NGR)</v>
      </c>
      <c r="L386">
        <v>22</v>
      </c>
      <c r="M386" t="s">
        <v>265</v>
      </c>
      <c r="N386">
        <v>385</v>
      </c>
      <c r="O386" t="s">
        <v>63</v>
      </c>
      <c r="P386" t="s">
        <v>47</v>
      </c>
      <c r="Q386" t="s">
        <v>234</v>
      </c>
      <c r="R386" t="s">
        <v>267</v>
      </c>
      <c r="S386" t="s">
        <v>328</v>
      </c>
      <c r="T386" t="s">
        <v>73</v>
      </c>
      <c r="U386" t="s">
        <v>250</v>
      </c>
      <c r="V386" t="s">
        <v>330</v>
      </c>
      <c r="W386" t="s">
        <v>161</v>
      </c>
      <c r="X386" t="s">
        <v>73</v>
      </c>
      <c r="Y386" t="s">
        <v>538</v>
      </c>
      <c r="Z386" t="s">
        <v>56</v>
      </c>
      <c r="AA386" t="s">
        <v>46</v>
      </c>
      <c r="AB386" t="s">
        <v>78</v>
      </c>
      <c r="AC386" t="s">
        <v>209</v>
      </c>
      <c r="AD386" t="s">
        <v>438</v>
      </c>
      <c r="AE386" t="s">
        <v>84</v>
      </c>
      <c r="AF386" t="s">
        <v>181</v>
      </c>
      <c r="AG386" t="s">
        <v>357</v>
      </c>
      <c r="AH386" t="s">
        <v>235</v>
      </c>
      <c r="AI386" t="s">
        <v>198</v>
      </c>
      <c r="AJ386" t="s">
        <v>85</v>
      </c>
      <c r="AK386" t="s">
        <v>55</v>
      </c>
      <c r="AL386" t="s">
        <v>47</v>
      </c>
      <c r="AM386" t="s">
        <v>47</v>
      </c>
      <c r="AN386" t="s">
        <v>313</v>
      </c>
      <c r="AO386" t="s">
        <v>49</v>
      </c>
    </row>
    <row r="387" spans="1:41" hidden="1" x14ac:dyDescent="0.25">
      <c r="A387" t="s">
        <v>2078</v>
      </c>
      <c r="B387" t="s">
        <v>2079</v>
      </c>
      <c r="C387" s="1" t="str">
        <f t="shared" si="24"/>
        <v>21:1061</v>
      </c>
      <c r="D387" s="1" t="str">
        <f t="shared" si="25"/>
        <v>21:0106</v>
      </c>
      <c r="E387" t="s">
        <v>2080</v>
      </c>
      <c r="F387" t="s">
        <v>2081</v>
      </c>
      <c r="H387">
        <v>49.2230177</v>
      </c>
      <c r="I387">
        <v>-118.5092581</v>
      </c>
      <c r="J387" s="1" t="str">
        <f t="shared" si="26"/>
        <v>NGR bulk stream sediment</v>
      </c>
      <c r="K387" s="1" t="str">
        <f t="shared" si="27"/>
        <v>&lt;177 micron (NGR)</v>
      </c>
      <c r="L387">
        <v>23</v>
      </c>
      <c r="M387" t="s">
        <v>45</v>
      </c>
      <c r="N387">
        <v>386</v>
      </c>
      <c r="O387" t="s">
        <v>200</v>
      </c>
      <c r="P387" t="s">
        <v>51</v>
      </c>
      <c r="Q387" t="s">
        <v>807</v>
      </c>
      <c r="R387" t="s">
        <v>127</v>
      </c>
      <c r="S387" t="s">
        <v>207</v>
      </c>
      <c r="T387" t="s">
        <v>330</v>
      </c>
      <c r="U387" t="s">
        <v>457</v>
      </c>
      <c r="V387" t="s">
        <v>108</v>
      </c>
      <c r="W387" t="s">
        <v>72</v>
      </c>
      <c r="X387" t="s">
        <v>85</v>
      </c>
      <c r="Y387" t="s">
        <v>2082</v>
      </c>
      <c r="Z387" t="s">
        <v>56</v>
      </c>
      <c r="AA387" t="s">
        <v>47</v>
      </c>
      <c r="AB387" t="s">
        <v>63</v>
      </c>
      <c r="AC387" t="s">
        <v>99</v>
      </c>
      <c r="AD387" t="s">
        <v>431</v>
      </c>
      <c r="AE387" t="s">
        <v>62</v>
      </c>
      <c r="AF387" t="s">
        <v>55</v>
      </c>
      <c r="AG387" t="s">
        <v>1220</v>
      </c>
      <c r="AH387" t="s">
        <v>130</v>
      </c>
      <c r="AI387" t="s">
        <v>78</v>
      </c>
      <c r="AJ387" t="s">
        <v>165</v>
      </c>
      <c r="AK387" t="s">
        <v>197</v>
      </c>
      <c r="AL387" t="s">
        <v>47</v>
      </c>
      <c r="AM387" t="s">
        <v>122</v>
      </c>
      <c r="AN387" t="s">
        <v>322</v>
      </c>
      <c r="AO387" t="s">
        <v>145</v>
      </c>
    </row>
    <row r="388" spans="1:41" hidden="1" x14ac:dyDescent="0.25">
      <c r="A388" t="s">
        <v>2083</v>
      </c>
      <c r="B388" t="s">
        <v>2084</v>
      </c>
      <c r="C388" s="1" t="str">
        <f t="shared" si="24"/>
        <v>21:1061</v>
      </c>
      <c r="D388" s="1" t="str">
        <f t="shared" si="25"/>
        <v>21:0106</v>
      </c>
      <c r="E388" t="s">
        <v>2085</v>
      </c>
      <c r="F388" t="s">
        <v>2086</v>
      </c>
      <c r="H388">
        <v>49.247796399999999</v>
      </c>
      <c r="I388">
        <v>-118.527394</v>
      </c>
      <c r="J388" s="1" t="str">
        <f t="shared" si="26"/>
        <v>NGR bulk stream sediment</v>
      </c>
      <c r="K388" s="1" t="str">
        <f t="shared" si="27"/>
        <v>&lt;177 micron (NGR)</v>
      </c>
      <c r="L388">
        <v>23</v>
      </c>
      <c r="M388" t="s">
        <v>71</v>
      </c>
      <c r="N388">
        <v>387</v>
      </c>
      <c r="O388" t="s">
        <v>139</v>
      </c>
      <c r="P388" t="s">
        <v>47</v>
      </c>
      <c r="Q388" t="s">
        <v>234</v>
      </c>
      <c r="R388" t="s">
        <v>200</v>
      </c>
      <c r="S388" t="s">
        <v>386</v>
      </c>
      <c r="T388" t="s">
        <v>137</v>
      </c>
      <c r="U388" t="s">
        <v>237</v>
      </c>
      <c r="V388" t="s">
        <v>103</v>
      </c>
      <c r="W388" t="s">
        <v>292</v>
      </c>
      <c r="X388" t="s">
        <v>239</v>
      </c>
      <c r="Y388" t="s">
        <v>438</v>
      </c>
      <c r="Z388" t="s">
        <v>56</v>
      </c>
      <c r="AA388" t="s">
        <v>46</v>
      </c>
      <c r="AB388" t="s">
        <v>161</v>
      </c>
      <c r="AC388" t="s">
        <v>145</v>
      </c>
      <c r="AD388" t="s">
        <v>65</v>
      </c>
      <c r="AE388" t="s">
        <v>199</v>
      </c>
      <c r="AF388" t="s">
        <v>137</v>
      </c>
      <c r="AG388" t="s">
        <v>2087</v>
      </c>
      <c r="AH388" t="s">
        <v>128</v>
      </c>
      <c r="AI388" t="s">
        <v>174</v>
      </c>
      <c r="AJ388" t="s">
        <v>2088</v>
      </c>
      <c r="AK388" t="s">
        <v>127</v>
      </c>
      <c r="AL388" t="s">
        <v>47</v>
      </c>
      <c r="AM388" t="s">
        <v>47</v>
      </c>
      <c r="AN388" t="s">
        <v>430</v>
      </c>
      <c r="AO388" t="s">
        <v>243</v>
      </c>
    </row>
    <row r="389" spans="1:41" hidden="1" x14ac:dyDescent="0.25">
      <c r="A389" t="s">
        <v>2089</v>
      </c>
      <c r="B389" t="s">
        <v>2090</v>
      </c>
      <c r="C389" s="1" t="str">
        <f t="shared" si="24"/>
        <v>21:1061</v>
      </c>
      <c r="D389" s="1" t="str">
        <f t="shared" si="25"/>
        <v>21:0106</v>
      </c>
      <c r="E389" t="s">
        <v>2091</v>
      </c>
      <c r="F389" t="s">
        <v>2092</v>
      </c>
      <c r="H389">
        <v>49.250734399999999</v>
      </c>
      <c r="I389">
        <v>-118.5552982</v>
      </c>
      <c r="J389" s="1" t="str">
        <f t="shared" si="26"/>
        <v>NGR bulk stream sediment</v>
      </c>
      <c r="K389" s="1" t="str">
        <f t="shared" si="27"/>
        <v>&lt;177 micron (NGR)</v>
      </c>
      <c r="L389">
        <v>23</v>
      </c>
      <c r="M389" t="s">
        <v>95</v>
      </c>
      <c r="N389">
        <v>388</v>
      </c>
      <c r="O389" t="s">
        <v>257</v>
      </c>
      <c r="P389" t="s">
        <v>47</v>
      </c>
      <c r="Q389" t="s">
        <v>651</v>
      </c>
      <c r="R389" t="s">
        <v>163</v>
      </c>
      <c r="S389" t="s">
        <v>438</v>
      </c>
      <c r="T389" t="s">
        <v>73</v>
      </c>
      <c r="U389" t="s">
        <v>107</v>
      </c>
      <c r="V389" t="s">
        <v>493</v>
      </c>
      <c r="W389" t="s">
        <v>139</v>
      </c>
      <c r="X389" t="s">
        <v>98</v>
      </c>
      <c r="Y389" t="s">
        <v>431</v>
      </c>
      <c r="Z389" t="s">
        <v>56</v>
      </c>
      <c r="AA389" t="s">
        <v>122</v>
      </c>
      <c r="AB389" t="s">
        <v>161</v>
      </c>
      <c r="AC389" t="s">
        <v>58</v>
      </c>
      <c r="AD389" t="s">
        <v>386</v>
      </c>
      <c r="AE389" t="s">
        <v>84</v>
      </c>
      <c r="AF389" t="s">
        <v>357</v>
      </c>
      <c r="AG389" t="s">
        <v>696</v>
      </c>
      <c r="AH389" t="s">
        <v>493</v>
      </c>
      <c r="AI389" t="s">
        <v>185</v>
      </c>
      <c r="AJ389" t="s">
        <v>1538</v>
      </c>
      <c r="AK389" t="s">
        <v>1174</v>
      </c>
      <c r="AL389" t="s">
        <v>47</v>
      </c>
      <c r="AM389" t="s">
        <v>47</v>
      </c>
      <c r="AN389" t="s">
        <v>481</v>
      </c>
      <c r="AO389" t="s">
        <v>145</v>
      </c>
    </row>
    <row r="390" spans="1:41" hidden="1" x14ac:dyDescent="0.25">
      <c r="A390" t="s">
        <v>2093</v>
      </c>
      <c r="B390" t="s">
        <v>2094</v>
      </c>
      <c r="C390" s="1" t="str">
        <f t="shared" si="24"/>
        <v>21:1061</v>
      </c>
      <c r="D390" s="1" t="str">
        <f t="shared" si="25"/>
        <v>21:0106</v>
      </c>
      <c r="E390" t="s">
        <v>2095</v>
      </c>
      <c r="F390" t="s">
        <v>2096</v>
      </c>
      <c r="H390">
        <v>49.270395200000003</v>
      </c>
      <c r="I390">
        <v>-118.5515711</v>
      </c>
      <c r="J390" s="1" t="str">
        <f t="shared" si="26"/>
        <v>NGR bulk stream sediment</v>
      </c>
      <c r="K390" s="1" t="str">
        <f t="shared" si="27"/>
        <v>&lt;177 micron (NGR)</v>
      </c>
      <c r="L390">
        <v>23</v>
      </c>
      <c r="M390" t="s">
        <v>117</v>
      </c>
      <c r="N390">
        <v>389</v>
      </c>
      <c r="O390" t="s">
        <v>206</v>
      </c>
      <c r="P390" t="s">
        <v>47</v>
      </c>
      <c r="Q390" t="s">
        <v>404</v>
      </c>
      <c r="R390" t="s">
        <v>64</v>
      </c>
      <c r="S390" t="s">
        <v>284</v>
      </c>
      <c r="T390" t="s">
        <v>137</v>
      </c>
      <c r="U390" t="s">
        <v>399</v>
      </c>
      <c r="V390" t="s">
        <v>103</v>
      </c>
      <c r="W390" t="s">
        <v>111</v>
      </c>
      <c r="X390" t="s">
        <v>124</v>
      </c>
      <c r="Y390" t="s">
        <v>425</v>
      </c>
      <c r="Z390" t="s">
        <v>56</v>
      </c>
      <c r="AA390" t="s">
        <v>46</v>
      </c>
      <c r="AB390" t="s">
        <v>455</v>
      </c>
      <c r="AC390" t="s">
        <v>55</v>
      </c>
      <c r="AD390" t="s">
        <v>543</v>
      </c>
      <c r="AE390" t="s">
        <v>199</v>
      </c>
      <c r="AF390" t="s">
        <v>330</v>
      </c>
      <c r="AG390" t="s">
        <v>997</v>
      </c>
      <c r="AH390" t="s">
        <v>365</v>
      </c>
      <c r="AI390" t="s">
        <v>110</v>
      </c>
      <c r="AJ390" t="s">
        <v>966</v>
      </c>
      <c r="AK390" t="s">
        <v>76</v>
      </c>
      <c r="AL390" t="s">
        <v>47</v>
      </c>
      <c r="AM390" t="s">
        <v>47</v>
      </c>
      <c r="AN390" t="s">
        <v>956</v>
      </c>
      <c r="AO390" t="s">
        <v>131</v>
      </c>
    </row>
    <row r="391" spans="1:41" hidden="1" x14ac:dyDescent="0.25">
      <c r="A391" t="s">
        <v>2097</v>
      </c>
      <c r="B391" t="s">
        <v>2098</v>
      </c>
      <c r="C391" s="1" t="str">
        <f t="shared" si="24"/>
        <v>21:1061</v>
      </c>
      <c r="D391" s="1" t="str">
        <f t="shared" si="25"/>
        <v>21:0106</v>
      </c>
      <c r="E391" t="s">
        <v>2099</v>
      </c>
      <c r="F391" t="s">
        <v>2100</v>
      </c>
      <c r="H391">
        <v>49.218666399999996</v>
      </c>
      <c r="I391">
        <v>-118.4945276</v>
      </c>
      <c r="J391" s="1" t="str">
        <f t="shared" si="26"/>
        <v>NGR bulk stream sediment</v>
      </c>
      <c r="K391" s="1" t="str">
        <f t="shared" si="27"/>
        <v>&lt;177 micron (NGR)</v>
      </c>
      <c r="L391">
        <v>23</v>
      </c>
      <c r="M391" t="s">
        <v>136</v>
      </c>
      <c r="N391">
        <v>390</v>
      </c>
      <c r="O391" t="s">
        <v>47</v>
      </c>
      <c r="P391" t="s">
        <v>51</v>
      </c>
      <c r="Q391" t="s">
        <v>411</v>
      </c>
      <c r="R391" t="s">
        <v>137</v>
      </c>
      <c r="S391" t="s">
        <v>344</v>
      </c>
      <c r="T391" t="s">
        <v>73</v>
      </c>
      <c r="U391" t="s">
        <v>75</v>
      </c>
      <c r="V391" t="s">
        <v>129</v>
      </c>
      <c r="W391" t="s">
        <v>125</v>
      </c>
      <c r="X391" t="s">
        <v>51</v>
      </c>
      <c r="Y391" t="s">
        <v>236</v>
      </c>
      <c r="Z391" t="s">
        <v>56</v>
      </c>
      <c r="AA391" t="s">
        <v>47</v>
      </c>
      <c r="AB391" t="s">
        <v>139</v>
      </c>
      <c r="AC391" t="s">
        <v>108</v>
      </c>
      <c r="AD391" t="s">
        <v>184</v>
      </c>
      <c r="AE391" t="s">
        <v>84</v>
      </c>
      <c r="AF391" t="s">
        <v>137</v>
      </c>
      <c r="AG391" t="s">
        <v>292</v>
      </c>
      <c r="AH391" t="s">
        <v>87</v>
      </c>
      <c r="AI391" t="s">
        <v>198</v>
      </c>
      <c r="AJ391" t="s">
        <v>55</v>
      </c>
      <c r="AK391" t="s">
        <v>209</v>
      </c>
      <c r="AL391" t="s">
        <v>47</v>
      </c>
      <c r="AM391" t="s">
        <v>47</v>
      </c>
      <c r="AN391" t="s">
        <v>65</v>
      </c>
      <c r="AO391" t="s">
        <v>58</v>
      </c>
    </row>
    <row r="392" spans="1:41" hidden="1" x14ac:dyDescent="0.25">
      <c r="A392" t="s">
        <v>2101</v>
      </c>
      <c r="B392" t="s">
        <v>2102</v>
      </c>
      <c r="C392" s="1" t="str">
        <f t="shared" si="24"/>
        <v>21:1061</v>
      </c>
      <c r="D392" s="1" t="str">
        <f t="shared" si="25"/>
        <v>21:0106</v>
      </c>
      <c r="E392" t="s">
        <v>2103</v>
      </c>
      <c r="F392" t="s">
        <v>2104</v>
      </c>
      <c r="H392">
        <v>49.258115799999999</v>
      </c>
      <c r="I392">
        <v>-118.5108754</v>
      </c>
      <c r="J392" s="1" t="str">
        <f t="shared" si="26"/>
        <v>NGR bulk stream sediment</v>
      </c>
      <c r="K392" s="1" t="str">
        <f t="shared" si="27"/>
        <v>&lt;177 micron (NGR)</v>
      </c>
      <c r="L392">
        <v>23</v>
      </c>
      <c r="M392" t="s">
        <v>157</v>
      </c>
      <c r="N392">
        <v>391</v>
      </c>
      <c r="O392" t="s">
        <v>139</v>
      </c>
      <c r="P392" t="s">
        <v>47</v>
      </c>
      <c r="Q392" t="s">
        <v>548</v>
      </c>
      <c r="R392" t="s">
        <v>72</v>
      </c>
      <c r="S392" t="s">
        <v>438</v>
      </c>
      <c r="T392" t="s">
        <v>73</v>
      </c>
      <c r="U392" t="s">
        <v>146</v>
      </c>
      <c r="V392" t="s">
        <v>493</v>
      </c>
      <c r="W392" t="s">
        <v>200</v>
      </c>
      <c r="X392" t="s">
        <v>217</v>
      </c>
      <c r="Y392" t="s">
        <v>146</v>
      </c>
      <c r="Z392" t="s">
        <v>56</v>
      </c>
      <c r="AA392" t="s">
        <v>47</v>
      </c>
      <c r="AB392" t="s">
        <v>206</v>
      </c>
      <c r="AC392" t="s">
        <v>267</v>
      </c>
      <c r="AD392" t="s">
        <v>65</v>
      </c>
      <c r="AE392" t="s">
        <v>84</v>
      </c>
      <c r="AF392" t="s">
        <v>259</v>
      </c>
      <c r="AG392" t="s">
        <v>785</v>
      </c>
      <c r="AH392" t="s">
        <v>102</v>
      </c>
      <c r="AI392" t="s">
        <v>149</v>
      </c>
      <c r="AJ392" t="s">
        <v>1205</v>
      </c>
      <c r="AK392" t="s">
        <v>50</v>
      </c>
      <c r="AL392" t="s">
        <v>47</v>
      </c>
      <c r="AM392" t="s">
        <v>47</v>
      </c>
      <c r="AN392" t="s">
        <v>234</v>
      </c>
      <c r="AO392" t="s">
        <v>475</v>
      </c>
    </row>
    <row r="393" spans="1:41" hidden="1" x14ac:dyDescent="0.25">
      <c r="A393" t="s">
        <v>2105</v>
      </c>
      <c r="B393" t="s">
        <v>2106</v>
      </c>
      <c r="C393" s="1" t="str">
        <f t="shared" si="24"/>
        <v>21:1061</v>
      </c>
      <c r="D393" s="1" t="str">
        <f t="shared" si="25"/>
        <v>21:0106</v>
      </c>
      <c r="E393" t="s">
        <v>2107</v>
      </c>
      <c r="F393" t="s">
        <v>2108</v>
      </c>
      <c r="H393">
        <v>49.253135100000002</v>
      </c>
      <c r="I393">
        <v>-118.510655</v>
      </c>
      <c r="J393" s="1" t="str">
        <f t="shared" si="26"/>
        <v>NGR bulk stream sediment</v>
      </c>
      <c r="K393" s="1" t="str">
        <f t="shared" si="27"/>
        <v>&lt;177 micron (NGR)</v>
      </c>
      <c r="L393">
        <v>23</v>
      </c>
      <c r="M393" t="s">
        <v>170</v>
      </c>
      <c r="N393">
        <v>392</v>
      </c>
      <c r="O393" t="s">
        <v>139</v>
      </c>
      <c r="P393" t="s">
        <v>47</v>
      </c>
      <c r="Q393" t="s">
        <v>481</v>
      </c>
      <c r="R393" t="s">
        <v>139</v>
      </c>
      <c r="S393" t="s">
        <v>65</v>
      </c>
      <c r="T393" t="s">
        <v>52</v>
      </c>
      <c r="U393" t="s">
        <v>83</v>
      </c>
      <c r="V393" t="s">
        <v>103</v>
      </c>
      <c r="W393" t="s">
        <v>200</v>
      </c>
      <c r="X393" t="s">
        <v>98</v>
      </c>
      <c r="Y393" t="s">
        <v>237</v>
      </c>
      <c r="Z393" t="s">
        <v>56</v>
      </c>
      <c r="AA393" t="s">
        <v>46</v>
      </c>
      <c r="AB393" t="s">
        <v>206</v>
      </c>
      <c r="AC393" t="s">
        <v>58</v>
      </c>
      <c r="AD393" t="s">
        <v>695</v>
      </c>
      <c r="AE393" t="s">
        <v>199</v>
      </c>
      <c r="AF393" t="s">
        <v>359</v>
      </c>
      <c r="AG393" t="s">
        <v>1506</v>
      </c>
      <c r="AH393" t="s">
        <v>271</v>
      </c>
      <c r="AI393" t="s">
        <v>149</v>
      </c>
      <c r="AJ393" t="s">
        <v>2109</v>
      </c>
      <c r="AK393" t="s">
        <v>55</v>
      </c>
      <c r="AL393" t="s">
        <v>47</v>
      </c>
      <c r="AM393" t="s">
        <v>47</v>
      </c>
      <c r="AN393" t="s">
        <v>548</v>
      </c>
      <c r="AO393" t="s">
        <v>80</v>
      </c>
    </row>
    <row r="394" spans="1:41" hidden="1" x14ac:dyDescent="0.25">
      <c r="A394" t="s">
        <v>2110</v>
      </c>
      <c r="B394" t="s">
        <v>2111</v>
      </c>
      <c r="C394" s="1" t="str">
        <f t="shared" si="24"/>
        <v>21:1061</v>
      </c>
      <c r="D394" s="1" t="str">
        <f t="shared" si="25"/>
        <v>21:0106</v>
      </c>
      <c r="E394" t="s">
        <v>2112</v>
      </c>
      <c r="F394" t="s">
        <v>2113</v>
      </c>
      <c r="H394">
        <v>49.262138299999997</v>
      </c>
      <c r="I394">
        <v>-118.4913837</v>
      </c>
      <c r="J394" s="1" t="str">
        <f t="shared" si="26"/>
        <v>NGR bulk stream sediment</v>
      </c>
      <c r="K394" s="1" t="str">
        <f t="shared" si="27"/>
        <v>&lt;177 micron (NGR)</v>
      </c>
      <c r="L394">
        <v>23</v>
      </c>
      <c r="M394" t="s">
        <v>180</v>
      </c>
      <c r="N394">
        <v>393</v>
      </c>
      <c r="O394" t="s">
        <v>206</v>
      </c>
      <c r="P394" t="s">
        <v>58</v>
      </c>
      <c r="Q394" t="s">
        <v>548</v>
      </c>
      <c r="R394" t="s">
        <v>127</v>
      </c>
      <c r="S394" t="s">
        <v>184</v>
      </c>
      <c r="T394" t="s">
        <v>52</v>
      </c>
      <c r="U394" t="s">
        <v>121</v>
      </c>
      <c r="V394" t="s">
        <v>374</v>
      </c>
      <c r="W394" t="s">
        <v>228</v>
      </c>
      <c r="X394" t="s">
        <v>137</v>
      </c>
      <c r="Y394" t="s">
        <v>226</v>
      </c>
      <c r="Z394" t="s">
        <v>56</v>
      </c>
      <c r="AA394" t="s">
        <v>46</v>
      </c>
      <c r="AB394" t="s">
        <v>101</v>
      </c>
      <c r="AC394" t="s">
        <v>66</v>
      </c>
      <c r="AD394" t="s">
        <v>431</v>
      </c>
      <c r="AE394" t="s">
        <v>62</v>
      </c>
      <c r="AF394" t="s">
        <v>58</v>
      </c>
      <c r="AG394" t="s">
        <v>903</v>
      </c>
      <c r="AH394" t="s">
        <v>105</v>
      </c>
      <c r="AI394" t="s">
        <v>87</v>
      </c>
      <c r="AJ394" t="s">
        <v>267</v>
      </c>
      <c r="AK394" t="s">
        <v>86</v>
      </c>
      <c r="AL394" t="s">
        <v>47</v>
      </c>
      <c r="AM394" t="s">
        <v>47</v>
      </c>
      <c r="AN394" t="s">
        <v>318</v>
      </c>
      <c r="AO394" t="s">
        <v>175</v>
      </c>
    </row>
    <row r="395" spans="1:41" hidden="1" x14ac:dyDescent="0.25">
      <c r="A395" t="s">
        <v>2114</v>
      </c>
      <c r="B395" t="s">
        <v>2115</v>
      </c>
      <c r="C395" s="1" t="str">
        <f t="shared" si="24"/>
        <v>21:1061</v>
      </c>
      <c r="D395" s="1" t="str">
        <f t="shared" si="25"/>
        <v>21:0106</v>
      </c>
      <c r="E395" t="s">
        <v>2116</v>
      </c>
      <c r="F395" t="s">
        <v>2117</v>
      </c>
      <c r="H395">
        <v>49.2536877</v>
      </c>
      <c r="I395">
        <v>-118.48608590000001</v>
      </c>
      <c r="J395" s="1" t="str">
        <f t="shared" si="26"/>
        <v>NGR bulk stream sediment</v>
      </c>
      <c r="K395" s="1" t="str">
        <f t="shared" si="27"/>
        <v>&lt;177 micron (NGR)</v>
      </c>
      <c r="L395">
        <v>23</v>
      </c>
      <c r="M395" t="s">
        <v>195</v>
      </c>
      <c r="N395">
        <v>394</v>
      </c>
      <c r="O395" t="s">
        <v>79</v>
      </c>
      <c r="P395" t="s">
        <v>122</v>
      </c>
      <c r="Q395" t="s">
        <v>417</v>
      </c>
      <c r="R395" t="s">
        <v>63</v>
      </c>
      <c r="S395" t="s">
        <v>226</v>
      </c>
      <c r="T395" t="s">
        <v>58</v>
      </c>
      <c r="U395" t="s">
        <v>425</v>
      </c>
      <c r="V395" t="s">
        <v>111</v>
      </c>
      <c r="W395" t="s">
        <v>109</v>
      </c>
      <c r="X395" t="s">
        <v>76</v>
      </c>
      <c r="Y395" t="s">
        <v>589</v>
      </c>
      <c r="Z395" t="s">
        <v>56</v>
      </c>
      <c r="AA395" t="s">
        <v>46</v>
      </c>
      <c r="AB395" t="s">
        <v>161</v>
      </c>
      <c r="AC395" t="s">
        <v>197</v>
      </c>
      <c r="AD395" t="s">
        <v>386</v>
      </c>
      <c r="AE395" t="s">
        <v>53</v>
      </c>
      <c r="AF395" t="s">
        <v>58</v>
      </c>
      <c r="AG395" t="s">
        <v>1425</v>
      </c>
      <c r="AH395" t="s">
        <v>173</v>
      </c>
      <c r="AI395" t="s">
        <v>46</v>
      </c>
      <c r="AJ395" t="s">
        <v>66</v>
      </c>
      <c r="AK395" t="s">
        <v>188</v>
      </c>
      <c r="AL395" t="s">
        <v>47</v>
      </c>
      <c r="AM395" t="s">
        <v>47</v>
      </c>
      <c r="AN395" t="s">
        <v>289</v>
      </c>
      <c r="AO395" t="s">
        <v>99</v>
      </c>
    </row>
    <row r="396" spans="1:41" hidden="1" x14ac:dyDescent="0.25">
      <c r="A396" t="s">
        <v>2118</v>
      </c>
      <c r="B396" t="s">
        <v>2119</v>
      </c>
      <c r="C396" s="1" t="str">
        <f t="shared" si="24"/>
        <v>21:1061</v>
      </c>
      <c r="D396" s="1" t="str">
        <f t="shared" si="25"/>
        <v>21:0106</v>
      </c>
      <c r="E396" t="s">
        <v>2120</v>
      </c>
      <c r="F396" t="s">
        <v>2121</v>
      </c>
      <c r="H396">
        <v>49.265563999999998</v>
      </c>
      <c r="I396">
        <v>-118.5053841</v>
      </c>
      <c r="J396" s="1" t="str">
        <f t="shared" si="26"/>
        <v>NGR bulk stream sediment</v>
      </c>
      <c r="K396" s="1" t="str">
        <f t="shared" si="27"/>
        <v>&lt;177 micron (NGR)</v>
      </c>
      <c r="L396">
        <v>23</v>
      </c>
      <c r="M396" t="s">
        <v>205</v>
      </c>
      <c r="N396">
        <v>395</v>
      </c>
      <c r="O396" t="s">
        <v>102</v>
      </c>
      <c r="P396" t="s">
        <v>47</v>
      </c>
      <c r="Q396" t="s">
        <v>152</v>
      </c>
      <c r="R396" t="s">
        <v>76</v>
      </c>
      <c r="S396" t="s">
        <v>226</v>
      </c>
      <c r="T396" t="s">
        <v>73</v>
      </c>
      <c r="U396" t="s">
        <v>190</v>
      </c>
      <c r="V396" t="s">
        <v>150</v>
      </c>
      <c r="W396" t="s">
        <v>122</v>
      </c>
      <c r="X396" t="s">
        <v>330</v>
      </c>
      <c r="Y396" t="s">
        <v>2122</v>
      </c>
      <c r="Z396" t="s">
        <v>56</v>
      </c>
      <c r="AA396" t="s">
        <v>46</v>
      </c>
      <c r="AB396" t="s">
        <v>101</v>
      </c>
      <c r="AC396" t="s">
        <v>58</v>
      </c>
      <c r="AD396" t="s">
        <v>386</v>
      </c>
      <c r="AE396" t="s">
        <v>84</v>
      </c>
      <c r="AF396" t="s">
        <v>307</v>
      </c>
      <c r="AG396" t="s">
        <v>2123</v>
      </c>
      <c r="AH396" t="s">
        <v>78</v>
      </c>
      <c r="AI396" t="s">
        <v>164</v>
      </c>
      <c r="AJ396" t="s">
        <v>573</v>
      </c>
      <c r="AK396" t="s">
        <v>2124</v>
      </c>
      <c r="AL396" t="s">
        <v>47</v>
      </c>
      <c r="AM396" t="s">
        <v>103</v>
      </c>
      <c r="AN396" t="s">
        <v>508</v>
      </c>
      <c r="AO396" t="s">
        <v>99</v>
      </c>
    </row>
    <row r="397" spans="1:41" hidden="1" x14ac:dyDescent="0.25">
      <c r="A397" t="s">
        <v>2125</v>
      </c>
      <c r="B397" t="s">
        <v>2126</v>
      </c>
      <c r="C397" s="1" t="str">
        <f t="shared" si="24"/>
        <v>21:1061</v>
      </c>
      <c r="D397" s="1" t="str">
        <f t="shared" si="25"/>
        <v>21:0106</v>
      </c>
      <c r="E397" t="s">
        <v>2127</v>
      </c>
      <c r="F397" t="s">
        <v>2128</v>
      </c>
      <c r="H397">
        <v>49.192829600000003</v>
      </c>
      <c r="I397">
        <v>-118.4869429</v>
      </c>
      <c r="J397" s="1" t="str">
        <f t="shared" si="26"/>
        <v>NGR bulk stream sediment</v>
      </c>
      <c r="K397" s="1" t="str">
        <f t="shared" si="27"/>
        <v>&lt;177 micron (NGR)</v>
      </c>
      <c r="L397">
        <v>23</v>
      </c>
      <c r="M397" t="s">
        <v>214</v>
      </c>
      <c r="N397">
        <v>396</v>
      </c>
      <c r="O397" t="s">
        <v>102</v>
      </c>
      <c r="P397" t="s">
        <v>47</v>
      </c>
      <c r="Q397" t="s">
        <v>417</v>
      </c>
      <c r="R397" t="s">
        <v>182</v>
      </c>
      <c r="S397" t="s">
        <v>184</v>
      </c>
      <c r="T397" t="s">
        <v>137</v>
      </c>
      <c r="U397" t="s">
        <v>554</v>
      </c>
      <c r="V397" t="s">
        <v>336</v>
      </c>
      <c r="W397" t="s">
        <v>336</v>
      </c>
      <c r="X397" t="s">
        <v>175</v>
      </c>
      <c r="Y397" t="s">
        <v>829</v>
      </c>
      <c r="Z397" t="s">
        <v>56</v>
      </c>
      <c r="AA397" t="s">
        <v>46</v>
      </c>
      <c r="AB397" t="s">
        <v>60</v>
      </c>
      <c r="AC397" t="s">
        <v>145</v>
      </c>
      <c r="AD397" t="s">
        <v>425</v>
      </c>
      <c r="AE397" t="s">
        <v>84</v>
      </c>
      <c r="AF397" t="s">
        <v>58</v>
      </c>
      <c r="AG397" t="s">
        <v>181</v>
      </c>
      <c r="AH397" t="s">
        <v>161</v>
      </c>
      <c r="AI397" t="s">
        <v>149</v>
      </c>
      <c r="AJ397" t="s">
        <v>50</v>
      </c>
      <c r="AK397" t="s">
        <v>148</v>
      </c>
      <c r="AL397" t="s">
        <v>47</v>
      </c>
      <c r="AM397" t="s">
        <v>47</v>
      </c>
      <c r="AN397" t="s">
        <v>646</v>
      </c>
      <c r="AO397" t="s">
        <v>141</v>
      </c>
    </row>
    <row r="398" spans="1:41" hidden="1" x14ac:dyDescent="0.25">
      <c r="A398" t="s">
        <v>2129</v>
      </c>
      <c r="B398" t="s">
        <v>2130</v>
      </c>
      <c r="C398" s="1" t="str">
        <f t="shared" si="24"/>
        <v>21:1061</v>
      </c>
      <c r="D398" s="1" t="str">
        <f t="shared" si="25"/>
        <v>21:0106</v>
      </c>
      <c r="E398" t="s">
        <v>2131</v>
      </c>
      <c r="F398" t="s">
        <v>2132</v>
      </c>
      <c r="H398">
        <v>49.216338</v>
      </c>
      <c r="I398">
        <v>-118.669078</v>
      </c>
      <c r="J398" s="1" t="str">
        <f t="shared" si="26"/>
        <v>NGR bulk stream sediment</v>
      </c>
      <c r="K398" s="1" t="str">
        <f t="shared" si="27"/>
        <v>&lt;177 micron (NGR)</v>
      </c>
      <c r="L398">
        <v>23</v>
      </c>
      <c r="M398" t="s">
        <v>223</v>
      </c>
      <c r="N398">
        <v>397</v>
      </c>
      <c r="O398" t="s">
        <v>87</v>
      </c>
      <c r="P398" t="s">
        <v>47</v>
      </c>
      <c r="Q398" t="s">
        <v>417</v>
      </c>
      <c r="R398" t="s">
        <v>103</v>
      </c>
      <c r="S398" t="s">
        <v>386</v>
      </c>
      <c r="T398" t="s">
        <v>330</v>
      </c>
      <c r="U398" t="s">
        <v>226</v>
      </c>
      <c r="V398" t="s">
        <v>47</v>
      </c>
      <c r="W398" t="s">
        <v>493</v>
      </c>
      <c r="X398" t="s">
        <v>175</v>
      </c>
      <c r="Y398" t="s">
        <v>226</v>
      </c>
      <c r="Z398" t="s">
        <v>56</v>
      </c>
      <c r="AA398" t="s">
        <v>46</v>
      </c>
      <c r="AB398" t="s">
        <v>122</v>
      </c>
      <c r="AC398" t="s">
        <v>50</v>
      </c>
      <c r="AD398" t="s">
        <v>438</v>
      </c>
      <c r="AE398" t="s">
        <v>56</v>
      </c>
      <c r="AF398" t="s">
        <v>55</v>
      </c>
      <c r="AG398" t="s">
        <v>898</v>
      </c>
      <c r="AH398" t="s">
        <v>63</v>
      </c>
      <c r="AI398" t="s">
        <v>185</v>
      </c>
      <c r="AJ398" t="s">
        <v>2133</v>
      </c>
      <c r="AK398" t="s">
        <v>365</v>
      </c>
      <c r="AL398" t="s">
        <v>47</v>
      </c>
      <c r="AM398" t="s">
        <v>47</v>
      </c>
      <c r="AN398" t="s">
        <v>138</v>
      </c>
      <c r="AO398" t="s">
        <v>187</v>
      </c>
    </row>
    <row r="399" spans="1:41" hidden="1" x14ac:dyDescent="0.25">
      <c r="A399" t="s">
        <v>2134</v>
      </c>
      <c r="B399" t="s">
        <v>2135</v>
      </c>
      <c r="C399" s="1" t="str">
        <f t="shared" si="24"/>
        <v>21:1061</v>
      </c>
      <c r="D399" s="1" t="str">
        <f t="shared" si="25"/>
        <v>21:0106</v>
      </c>
      <c r="E399" t="s">
        <v>2136</v>
      </c>
      <c r="F399" t="s">
        <v>2137</v>
      </c>
      <c r="H399">
        <v>49.226673900000002</v>
      </c>
      <c r="I399">
        <v>-118.6808808</v>
      </c>
      <c r="J399" s="1" t="str">
        <f t="shared" si="26"/>
        <v>NGR bulk stream sediment</v>
      </c>
      <c r="K399" s="1" t="str">
        <f t="shared" si="27"/>
        <v>&lt;177 micron (NGR)</v>
      </c>
      <c r="L399">
        <v>23</v>
      </c>
      <c r="M399" t="s">
        <v>280</v>
      </c>
      <c r="N399">
        <v>398</v>
      </c>
      <c r="O399" t="s">
        <v>54</v>
      </c>
      <c r="P399" t="s">
        <v>47</v>
      </c>
      <c r="Q399" t="s">
        <v>436</v>
      </c>
      <c r="R399" t="s">
        <v>139</v>
      </c>
      <c r="S399" t="s">
        <v>638</v>
      </c>
      <c r="T399" t="s">
        <v>58</v>
      </c>
      <c r="U399" t="s">
        <v>146</v>
      </c>
      <c r="V399" t="s">
        <v>235</v>
      </c>
      <c r="W399" t="s">
        <v>111</v>
      </c>
      <c r="X399" t="s">
        <v>217</v>
      </c>
      <c r="Y399" t="s">
        <v>2138</v>
      </c>
      <c r="Z399" t="s">
        <v>56</v>
      </c>
      <c r="AA399" t="s">
        <v>46</v>
      </c>
      <c r="AB399" t="s">
        <v>60</v>
      </c>
      <c r="AC399" t="s">
        <v>85</v>
      </c>
      <c r="AD399" t="s">
        <v>226</v>
      </c>
      <c r="AE399" t="s">
        <v>380</v>
      </c>
      <c r="AF399" t="s">
        <v>108</v>
      </c>
      <c r="AG399" t="s">
        <v>882</v>
      </c>
      <c r="AH399" t="s">
        <v>228</v>
      </c>
      <c r="AI399" t="s">
        <v>101</v>
      </c>
      <c r="AJ399" t="s">
        <v>2139</v>
      </c>
      <c r="AK399" t="s">
        <v>118</v>
      </c>
      <c r="AL399" t="s">
        <v>47</v>
      </c>
      <c r="AM399" t="s">
        <v>47</v>
      </c>
      <c r="AN399" t="s">
        <v>234</v>
      </c>
      <c r="AO399" t="s">
        <v>104</v>
      </c>
    </row>
    <row r="400" spans="1:41" hidden="1" x14ac:dyDescent="0.25">
      <c r="A400" t="s">
        <v>2140</v>
      </c>
      <c r="B400" t="s">
        <v>2141</v>
      </c>
      <c r="C400" s="1" t="str">
        <f t="shared" si="24"/>
        <v>21:1061</v>
      </c>
      <c r="D400" s="1" t="str">
        <f t="shared" si="25"/>
        <v>21:0106</v>
      </c>
      <c r="E400" t="s">
        <v>2136</v>
      </c>
      <c r="F400" t="s">
        <v>2142</v>
      </c>
      <c r="H400">
        <v>49.226673900000002</v>
      </c>
      <c r="I400">
        <v>-118.6808808</v>
      </c>
      <c r="J400" s="1" t="str">
        <f t="shared" si="26"/>
        <v>NGR bulk stream sediment</v>
      </c>
      <c r="K400" s="1" t="str">
        <f t="shared" si="27"/>
        <v>&lt;177 micron (NGR)</v>
      </c>
      <c r="L400">
        <v>23</v>
      </c>
      <c r="M400" t="s">
        <v>288</v>
      </c>
      <c r="N400">
        <v>399</v>
      </c>
      <c r="O400" t="s">
        <v>149</v>
      </c>
      <c r="P400" t="s">
        <v>47</v>
      </c>
      <c r="Q400" t="s">
        <v>436</v>
      </c>
      <c r="R400" t="s">
        <v>63</v>
      </c>
      <c r="S400" t="s">
        <v>508</v>
      </c>
      <c r="T400" t="s">
        <v>55</v>
      </c>
      <c r="U400" t="s">
        <v>457</v>
      </c>
      <c r="V400" t="s">
        <v>235</v>
      </c>
      <c r="W400" t="s">
        <v>86</v>
      </c>
      <c r="X400" t="s">
        <v>209</v>
      </c>
      <c r="Y400" t="s">
        <v>65</v>
      </c>
      <c r="Z400" t="s">
        <v>56</v>
      </c>
      <c r="AA400" t="s">
        <v>46</v>
      </c>
      <c r="AB400" t="s">
        <v>206</v>
      </c>
      <c r="AC400" t="s">
        <v>76</v>
      </c>
      <c r="AD400" t="s">
        <v>226</v>
      </c>
      <c r="AE400" t="s">
        <v>380</v>
      </c>
      <c r="AF400" t="s">
        <v>85</v>
      </c>
      <c r="AG400" t="s">
        <v>2143</v>
      </c>
      <c r="AH400" t="s">
        <v>200</v>
      </c>
      <c r="AI400" t="s">
        <v>64</v>
      </c>
      <c r="AJ400" t="s">
        <v>1480</v>
      </c>
      <c r="AK400" t="s">
        <v>591</v>
      </c>
      <c r="AL400" t="s">
        <v>47</v>
      </c>
      <c r="AM400" t="s">
        <v>47</v>
      </c>
      <c r="AN400" t="s">
        <v>487</v>
      </c>
      <c r="AO400" t="s">
        <v>104</v>
      </c>
    </row>
    <row r="401" spans="1:41" hidden="1" x14ac:dyDescent="0.25">
      <c r="A401" t="s">
        <v>2144</v>
      </c>
      <c r="B401" t="s">
        <v>2145</v>
      </c>
      <c r="C401" s="1" t="str">
        <f t="shared" si="24"/>
        <v>21:1061</v>
      </c>
      <c r="D401" s="1" t="str">
        <f t="shared" si="25"/>
        <v>21:0106</v>
      </c>
      <c r="E401" t="s">
        <v>2146</v>
      </c>
      <c r="F401" t="s">
        <v>2147</v>
      </c>
      <c r="H401">
        <v>49.2375404</v>
      </c>
      <c r="I401">
        <v>-118.65224790000001</v>
      </c>
      <c r="J401" s="1" t="str">
        <f t="shared" si="26"/>
        <v>NGR bulk stream sediment</v>
      </c>
      <c r="K401" s="1" t="str">
        <f t="shared" si="27"/>
        <v>&lt;177 micron (NGR)</v>
      </c>
      <c r="L401">
        <v>23</v>
      </c>
      <c r="M401" t="s">
        <v>233</v>
      </c>
      <c r="N401">
        <v>400</v>
      </c>
      <c r="O401" t="s">
        <v>174</v>
      </c>
      <c r="P401" t="s">
        <v>47</v>
      </c>
      <c r="Q401" t="s">
        <v>588</v>
      </c>
      <c r="R401" t="s">
        <v>128</v>
      </c>
      <c r="S401" t="s">
        <v>431</v>
      </c>
      <c r="T401" t="s">
        <v>58</v>
      </c>
      <c r="U401" t="s">
        <v>184</v>
      </c>
      <c r="V401" t="s">
        <v>139</v>
      </c>
      <c r="W401" t="s">
        <v>142</v>
      </c>
      <c r="X401" t="s">
        <v>209</v>
      </c>
      <c r="Y401" t="s">
        <v>146</v>
      </c>
      <c r="Z401" t="s">
        <v>56</v>
      </c>
      <c r="AA401" t="s">
        <v>46</v>
      </c>
      <c r="AB401" t="s">
        <v>161</v>
      </c>
      <c r="AC401" t="s">
        <v>58</v>
      </c>
      <c r="AD401" t="s">
        <v>438</v>
      </c>
      <c r="AE401" t="s">
        <v>380</v>
      </c>
      <c r="AF401" t="s">
        <v>58</v>
      </c>
      <c r="AG401" t="s">
        <v>577</v>
      </c>
      <c r="AH401" t="s">
        <v>257</v>
      </c>
      <c r="AI401" t="s">
        <v>87</v>
      </c>
      <c r="AJ401" t="s">
        <v>1060</v>
      </c>
      <c r="AK401" t="s">
        <v>58</v>
      </c>
      <c r="AL401" t="s">
        <v>47</v>
      </c>
      <c r="AM401" t="s">
        <v>47</v>
      </c>
      <c r="AN401" t="s">
        <v>487</v>
      </c>
      <c r="AO401" t="s">
        <v>306</v>
      </c>
    </row>
    <row r="402" spans="1:41" hidden="1" x14ac:dyDescent="0.25">
      <c r="A402" t="s">
        <v>2148</v>
      </c>
      <c r="B402" t="s">
        <v>2149</v>
      </c>
      <c r="C402" s="1" t="str">
        <f t="shared" si="24"/>
        <v>21:1061</v>
      </c>
      <c r="D402" s="1" t="str">
        <f t="shared" si="25"/>
        <v>21:0106</v>
      </c>
      <c r="E402" t="s">
        <v>2150</v>
      </c>
      <c r="F402" t="s">
        <v>2151</v>
      </c>
      <c r="H402">
        <v>49.2545596</v>
      </c>
      <c r="I402">
        <v>-118.6567045</v>
      </c>
      <c r="J402" s="1" t="str">
        <f t="shared" si="26"/>
        <v>NGR bulk stream sediment</v>
      </c>
      <c r="K402" s="1" t="str">
        <f t="shared" si="27"/>
        <v>&lt;177 micron (NGR)</v>
      </c>
      <c r="L402">
        <v>23</v>
      </c>
      <c r="M402" t="s">
        <v>248</v>
      </c>
      <c r="N402">
        <v>401</v>
      </c>
      <c r="O402" t="s">
        <v>47</v>
      </c>
      <c r="P402" t="s">
        <v>47</v>
      </c>
      <c r="Q402" t="s">
        <v>588</v>
      </c>
      <c r="R402" t="s">
        <v>150</v>
      </c>
      <c r="S402" t="s">
        <v>425</v>
      </c>
      <c r="T402" t="s">
        <v>76</v>
      </c>
      <c r="U402" t="s">
        <v>207</v>
      </c>
      <c r="V402" t="s">
        <v>125</v>
      </c>
      <c r="W402" t="s">
        <v>103</v>
      </c>
      <c r="X402" t="s">
        <v>267</v>
      </c>
      <c r="Y402" t="s">
        <v>438</v>
      </c>
      <c r="Z402" t="s">
        <v>56</v>
      </c>
      <c r="AA402" t="s">
        <v>46</v>
      </c>
      <c r="AB402" t="s">
        <v>173</v>
      </c>
      <c r="AC402" t="s">
        <v>99</v>
      </c>
      <c r="AD402" t="s">
        <v>583</v>
      </c>
      <c r="AE402" t="s">
        <v>56</v>
      </c>
      <c r="AF402" t="s">
        <v>85</v>
      </c>
      <c r="AG402" t="s">
        <v>1569</v>
      </c>
      <c r="AH402" t="s">
        <v>173</v>
      </c>
      <c r="AI402" t="s">
        <v>185</v>
      </c>
      <c r="AJ402" t="s">
        <v>2152</v>
      </c>
      <c r="AK402" t="s">
        <v>55</v>
      </c>
      <c r="AL402" t="s">
        <v>47</v>
      </c>
      <c r="AM402" t="s">
        <v>47</v>
      </c>
      <c r="AN402" t="s">
        <v>652</v>
      </c>
      <c r="AO402" t="s">
        <v>90</v>
      </c>
    </row>
    <row r="403" spans="1:41" hidden="1" x14ac:dyDescent="0.25">
      <c r="A403" t="s">
        <v>2153</v>
      </c>
      <c r="B403" t="s">
        <v>2154</v>
      </c>
      <c r="C403" s="1" t="str">
        <f t="shared" si="24"/>
        <v>21:1061</v>
      </c>
      <c r="D403" s="1" t="str">
        <f t="shared" si="25"/>
        <v>21:0106</v>
      </c>
      <c r="E403" t="s">
        <v>2155</v>
      </c>
      <c r="F403" t="s">
        <v>2156</v>
      </c>
      <c r="H403">
        <v>49.275759999999998</v>
      </c>
      <c r="I403">
        <v>-118.6367077</v>
      </c>
      <c r="J403" s="1" t="str">
        <f t="shared" si="26"/>
        <v>NGR bulk stream sediment</v>
      </c>
      <c r="K403" s="1" t="str">
        <f t="shared" si="27"/>
        <v>&lt;177 micron (NGR)</v>
      </c>
      <c r="L403">
        <v>23</v>
      </c>
      <c r="M403" t="s">
        <v>256</v>
      </c>
      <c r="N403">
        <v>402</v>
      </c>
      <c r="O403" t="s">
        <v>62</v>
      </c>
      <c r="P403" t="s">
        <v>47</v>
      </c>
      <c r="Q403" t="s">
        <v>1111</v>
      </c>
      <c r="R403" t="s">
        <v>161</v>
      </c>
      <c r="S403" t="s">
        <v>638</v>
      </c>
      <c r="T403" t="s">
        <v>58</v>
      </c>
      <c r="U403" t="s">
        <v>399</v>
      </c>
      <c r="V403" t="s">
        <v>110</v>
      </c>
      <c r="W403" t="s">
        <v>188</v>
      </c>
      <c r="X403" t="s">
        <v>50</v>
      </c>
      <c r="Y403" t="s">
        <v>2157</v>
      </c>
      <c r="Z403" t="s">
        <v>56</v>
      </c>
      <c r="AA403" t="s">
        <v>46</v>
      </c>
      <c r="AB403" t="s">
        <v>122</v>
      </c>
      <c r="AC403" t="s">
        <v>76</v>
      </c>
      <c r="AD403" t="s">
        <v>583</v>
      </c>
      <c r="AE403" t="s">
        <v>380</v>
      </c>
      <c r="AF403" t="s">
        <v>85</v>
      </c>
      <c r="AG403" t="s">
        <v>910</v>
      </c>
      <c r="AH403" t="s">
        <v>493</v>
      </c>
      <c r="AI403" t="s">
        <v>125</v>
      </c>
      <c r="AJ403" t="s">
        <v>2158</v>
      </c>
      <c r="AK403" t="s">
        <v>58</v>
      </c>
      <c r="AL403" t="s">
        <v>47</v>
      </c>
      <c r="AM403" t="s">
        <v>47</v>
      </c>
      <c r="AN403" t="s">
        <v>74</v>
      </c>
      <c r="AO403" t="s">
        <v>82</v>
      </c>
    </row>
    <row r="404" spans="1:41" hidden="1" x14ac:dyDescent="0.25">
      <c r="A404" t="s">
        <v>2159</v>
      </c>
      <c r="B404" t="s">
        <v>2160</v>
      </c>
      <c r="C404" s="1" t="str">
        <f t="shared" si="24"/>
        <v>21:1061</v>
      </c>
      <c r="D404" s="1" t="str">
        <f t="shared" si="25"/>
        <v>21:0106</v>
      </c>
      <c r="E404" t="s">
        <v>2161</v>
      </c>
      <c r="F404" t="s">
        <v>2162</v>
      </c>
      <c r="H404">
        <v>49.271271499999997</v>
      </c>
      <c r="I404">
        <v>-118.63540450000001</v>
      </c>
      <c r="J404" s="1" t="str">
        <f t="shared" si="26"/>
        <v>NGR bulk stream sediment</v>
      </c>
      <c r="K404" s="1" t="str">
        <f t="shared" si="27"/>
        <v>&lt;177 micron (NGR)</v>
      </c>
      <c r="L404">
        <v>23</v>
      </c>
      <c r="M404" t="s">
        <v>265</v>
      </c>
      <c r="N404">
        <v>403</v>
      </c>
      <c r="O404" t="s">
        <v>174</v>
      </c>
      <c r="P404" t="s">
        <v>47</v>
      </c>
      <c r="Q404" t="s">
        <v>1111</v>
      </c>
      <c r="R404" t="s">
        <v>151</v>
      </c>
      <c r="S404" t="s">
        <v>695</v>
      </c>
      <c r="T404" t="s">
        <v>330</v>
      </c>
      <c r="U404" t="s">
        <v>218</v>
      </c>
      <c r="V404" t="s">
        <v>125</v>
      </c>
      <c r="W404" t="s">
        <v>72</v>
      </c>
      <c r="X404" t="s">
        <v>50</v>
      </c>
      <c r="Y404" t="s">
        <v>431</v>
      </c>
      <c r="Z404" t="s">
        <v>56</v>
      </c>
      <c r="AA404" t="s">
        <v>46</v>
      </c>
      <c r="AB404" t="s">
        <v>455</v>
      </c>
      <c r="AC404" t="s">
        <v>58</v>
      </c>
      <c r="AD404" t="s">
        <v>438</v>
      </c>
      <c r="AE404" t="s">
        <v>380</v>
      </c>
      <c r="AF404" t="s">
        <v>439</v>
      </c>
      <c r="AG404" t="s">
        <v>2163</v>
      </c>
      <c r="AH404" t="s">
        <v>455</v>
      </c>
      <c r="AI404" t="s">
        <v>110</v>
      </c>
      <c r="AJ404" t="s">
        <v>2164</v>
      </c>
      <c r="AK404" t="s">
        <v>359</v>
      </c>
      <c r="AL404" t="s">
        <v>47</v>
      </c>
      <c r="AM404" t="s">
        <v>47</v>
      </c>
      <c r="AN404" t="s">
        <v>651</v>
      </c>
      <c r="AO404" t="s">
        <v>243</v>
      </c>
    </row>
    <row r="405" spans="1:41" hidden="1" x14ac:dyDescent="0.25">
      <c r="A405" t="s">
        <v>2165</v>
      </c>
      <c r="B405" t="s">
        <v>2166</v>
      </c>
      <c r="C405" s="1" t="str">
        <f t="shared" si="24"/>
        <v>21:1061</v>
      </c>
      <c r="D405" s="1" t="str">
        <f t="shared" si="25"/>
        <v>21:0106</v>
      </c>
      <c r="E405" t="s">
        <v>2167</v>
      </c>
      <c r="F405" t="s">
        <v>2168</v>
      </c>
      <c r="H405">
        <v>49.266184500000001</v>
      </c>
      <c r="I405">
        <v>-118.6546601</v>
      </c>
      <c r="J405" s="1" t="str">
        <f t="shared" si="26"/>
        <v>NGR bulk stream sediment</v>
      </c>
      <c r="K405" s="1" t="str">
        <f t="shared" si="27"/>
        <v>&lt;177 micron (NGR)</v>
      </c>
      <c r="L405">
        <v>24</v>
      </c>
      <c r="M405" t="s">
        <v>45</v>
      </c>
      <c r="N405">
        <v>404</v>
      </c>
      <c r="O405" t="s">
        <v>53</v>
      </c>
      <c r="P405" t="s">
        <v>47</v>
      </c>
      <c r="Q405" t="s">
        <v>444</v>
      </c>
      <c r="R405" t="s">
        <v>81</v>
      </c>
      <c r="S405" t="s">
        <v>543</v>
      </c>
      <c r="T405" t="s">
        <v>137</v>
      </c>
      <c r="U405" t="s">
        <v>251</v>
      </c>
      <c r="V405" t="s">
        <v>174</v>
      </c>
      <c r="W405" t="s">
        <v>86</v>
      </c>
      <c r="X405" t="s">
        <v>66</v>
      </c>
      <c r="Y405" t="s">
        <v>425</v>
      </c>
      <c r="Z405" t="s">
        <v>56</v>
      </c>
      <c r="AA405" t="s">
        <v>46</v>
      </c>
      <c r="AB405" t="s">
        <v>125</v>
      </c>
      <c r="AC405" t="s">
        <v>58</v>
      </c>
      <c r="AD405" t="s">
        <v>399</v>
      </c>
      <c r="AE405" t="s">
        <v>380</v>
      </c>
      <c r="AF405" t="s">
        <v>150</v>
      </c>
      <c r="AG405" t="s">
        <v>2169</v>
      </c>
      <c r="AH405" t="s">
        <v>200</v>
      </c>
      <c r="AI405" t="s">
        <v>64</v>
      </c>
      <c r="AJ405" t="s">
        <v>2170</v>
      </c>
      <c r="AK405" t="s">
        <v>181</v>
      </c>
      <c r="AL405" t="s">
        <v>47</v>
      </c>
      <c r="AM405" t="s">
        <v>47</v>
      </c>
      <c r="AN405" t="s">
        <v>790</v>
      </c>
      <c r="AO405" t="s">
        <v>217</v>
      </c>
    </row>
    <row r="406" spans="1:41" hidden="1" x14ac:dyDescent="0.25">
      <c r="A406" t="s">
        <v>2171</v>
      </c>
      <c r="B406" t="s">
        <v>2172</v>
      </c>
      <c r="C406" s="1" t="str">
        <f t="shared" si="24"/>
        <v>21:1061</v>
      </c>
      <c r="D406" s="1" t="str">
        <f t="shared" si="25"/>
        <v>21:0106</v>
      </c>
      <c r="E406" t="s">
        <v>2173</v>
      </c>
      <c r="F406" t="s">
        <v>2174</v>
      </c>
      <c r="H406">
        <v>49.276545800000001</v>
      </c>
      <c r="I406">
        <v>-118.661056</v>
      </c>
      <c r="J406" s="1" t="str">
        <f t="shared" si="26"/>
        <v>NGR bulk stream sediment</v>
      </c>
      <c r="K406" s="1" t="str">
        <f t="shared" si="27"/>
        <v>&lt;177 micron (NGR)</v>
      </c>
      <c r="L406">
        <v>24</v>
      </c>
      <c r="M406" t="s">
        <v>71</v>
      </c>
      <c r="N406">
        <v>405</v>
      </c>
      <c r="O406" t="s">
        <v>198</v>
      </c>
      <c r="P406" t="s">
        <v>47</v>
      </c>
      <c r="Q406" t="s">
        <v>436</v>
      </c>
      <c r="R406" t="s">
        <v>60</v>
      </c>
      <c r="S406" t="s">
        <v>915</v>
      </c>
      <c r="T406" t="s">
        <v>209</v>
      </c>
      <c r="U406" t="s">
        <v>445</v>
      </c>
      <c r="V406" t="s">
        <v>47</v>
      </c>
      <c r="W406" t="s">
        <v>142</v>
      </c>
      <c r="X406" t="s">
        <v>108</v>
      </c>
      <c r="Y406" t="s">
        <v>2175</v>
      </c>
      <c r="Z406" t="s">
        <v>56</v>
      </c>
      <c r="AA406" t="s">
        <v>46</v>
      </c>
      <c r="AB406" t="s">
        <v>63</v>
      </c>
      <c r="AC406" t="s">
        <v>243</v>
      </c>
      <c r="AD406" t="s">
        <v>597</v>
      </c>
      <c r="AE406" t="s">
        <v>380</v>
      </c>
      <c r="AF406" t="s">
        <v>267</v>
      </c>
      <c r="AG406" t="s">
        <v>1365</v>
      </c>
      <c r="AH406" t="s">
        <v>81</v>
      </c>
      <c r="AI406" t="s">
        <v>81</v>
      </c>
      <c r="AJ406" t="s">
        <v>697</v>
      </c>
      <c r="AK406" t="s">
        <v>108</v>
      </c>
      <c r="AL406" t="s">
        <v>47</v>
      </c>
      <c r="AM406" t="s">
        <v>47</v>
      </c>
      <c r="AN406" t="s">
        <v>592</v>
      </c>
      <c r="AO406" t="s">
        <v>269</v>
      </c>
    </row>
    <row r="407" spans="1:41" hidden="1" x14ac:dyDescent="0.25">
      <c r="A407" t="s">
        <v>2176</v>
      </c>
      <c r="B407" t="s">
        <v>2177</v>
      </c>
      <c r="C407" s="1" t="str">
        <f t="shared" si="24"/>
        <v>21:1061</v>
      </c>
      <c r="D407" s="1" t="str">
        <f t="shared" si="25"/>
        <v>21:0106</v>
      </c>
      <c r="E407" t="s">
        <v>2178</v>
      </c>
      <c r="F407" t="s">
        <v>2179</v>
      </c>
      <c r="H407">
        <v>49.317537999999999</v>
      </c>
      <c r="I407">
        <v>-118.65676329999999</v>
      </c>
      <c r="J407" s="1" t="str">
        <f t="shared" si="26"/>
        <v>NGR bulk stream sediment</v>
      </c>
      <c r="K407" s="1" t="str">
        <f t="shared" si="27"/>
        <v>&lt;177 micron (NGR)</v>
      </c>
      <c r="L407">
        <v>24</v>
      </c>
      <c r="M407" t="s">
        <v>95</v>
      </c>
      <c r="N407">
        <v>406</v>
      </c>
      <c r="O407" t="s">
        <v>105</v>
      </c>
      <c r="P407" t="s">
        <v>47</v>
      </c>
      <c r="Q407" t="s">
        <v>417</v>
      </c>
      <c r="R407" t="s">
        <v>455</v>
      </c>
      <c r="S407" t="s">
        <v>89</v>
      </c>
      <c r="T407" t="s">
        <v>73</v>
      </c>
      <c r="U407" t="s">
        <v>80</v>
      </c>
      <c r="V407" t="s">
        <v>206</v>
      </c>
      <c r="W407" t="s">
        <v>257</v>
      </c>
      <c r="X407" t="s">
        <v>127</v>
      </c>
      <c r="Y407" t="s">
        <v>431</v>
      </c>
      <c r="Z407" t="s">
        <v>56</v>
      </c>
      <c r="AA407" t="s">
        <v>46</v>
      </c>
      <c r="AB407" t="s">
        <v>102</v>
      </c>
      <c r="AC407" t="s">
        <v>58</v>
      </c>
      <c r="AD407" t="s">
        <v>207</v>
      </c>
      <c r="AE407" t="s">
        <v>56</v>
      </c>
      <c r="AF407" t="s">
        <v>406</v>
      </c>
      <c r="AG407" t="s">
        <v>2180</v>
      </c>
      <c r="AH407" t="s">
        <v>142</v>
      </c>
      <c r="AI407" t="s">
        <v>185</v>
      </c>
      <c r="AJ407" t="s">
        <v>2181</v>
      </c>
      <c r="AK407" t="s">
        <v>85</v>
      </c>
      <c r="AL407" t="s">
        <v>47</v>
      </c>
      <c r="AM407" t="s">
        <v>47</v>
      </c>
      <c r="AN407" t="s">
        <v>337</v>
      </c>
      <c r="AO407" t="s">
        <v>243</v>
      </c>
    </row>
    <row r="408" spans="1:41" hidden="1" x14ac:dyDescent="0.25">
      <c r="A408" t="s">
        <v>2182</v>
      </c>
      <c r="B408" t="s">
        <v>2183</v>
      </c>
      <c r="C408" s="1" t="str">
        <f t="shared" si="24"/>
        <v>21:1061</v>
      </c>
      <c r="D408" s="1" t="str">
        <f t="shared" si="25"/>
        <v>21:0106</v>
      </c>
      <c r="E408" t="s">
        <v>2184</v>
      </c>
      <c r="F408" t="s">
        <v>2185</v>
      </c>
      <c r="H408">
        <v>49.2970246</v>
      </c>
      <c r="I408">
        <v>-118.6644944</v>
      </c>
      <c r="J408" s="1" t="str">
        <f t="shared" si="26"/>
        <v>NGR bulk stream sediment</v>
      </c>
      <c r="K408" s="1" t="str">
        <f t="shared" si="27"/>
        <v>&lt;177 micron (NGR)</v>
      </c>
      <c r="L408">
        <v>24</v>
      </c>
      <c r="M408" t="s">
        <v>117</v>
      </c>
      <c r="N408">
        <v>407</v>
      </c>
      <c r="O408" t="s">
        <v>110</v>
      </c>
      <c r="P408" t="s">
        <v>47</v>
      </c>
      <c r="Q408" t="s">
        <v>992</v>
      </c>
      <c r="R408" t="s">
        <v>109</v>
      </c>
      <c r="S408" t="s">
        <v>508</v>
      </c>
      <c r="T408" t="s">
        <v>330</v>
      </c>
      <c r="U408" t="s">
        <v>272</v>
      </c>
      <c r="V408" t="s">
        <v>101</v>
      </c>
      <c r="W408" t="s">
        <v>270</v>
      </c>
      <c r="X408" t="s">
        <v>127</v>
      </c>
      <c r="Y408" t="s">
        <v>391</v>
      </c>
      <c r="Z408" t="s">
        <v>56</v>
      </c>
      <c r="AA408" t="s">
        <v>46</v>
      </c>
      <c r="AB408" t="s">
        <v>60</v>
      </c>
      <c r="AC408" t="s">
        <v>58</v>
      </c>
      <c r="AD408" t="s">
        <v>226</v>
      </c>
      <c r="AE408" t="s">
        <v>380</v>
      </c>
      <c r="AF408" t="s">
        <v>58</v>
      </c>
      <c r="AG408" t="s">
        <v>2186</v>
      </c>
      <c r="AH408" t="s">
        <v>79</v>
      </c>
      <c r="AI408" t="s">
        <v>61</v>
      </c>
      <c r="AJ408" t="s">
        <v>2187</v>
      </c>
      <c r="AK408" t="s">
        <v>58</v>
      </c>
      <c r="AL408" t="s">
        <v>47</v>
      </c>
      <c r="AM408" t="s">
        <v>47</v>
      </c>
      <c r="AN408" t="s">
        <v>159</v>
      </c>
      <c r="AO408" t="s">
        <v>141</v>
      </c>
    </row>
    <row r="409" spans="1:41" hidden="1" x14ac:dyDescent="0.25">
      <c r="A409" t="s">
        <v>2188</v>
      </c>
      <c r="B409" t="s">
        <v>2189</v>
      </c>
      <c r="C409" s="1" t="str">
        <f t="shared" si="24"/>
        <v>21:1061</v>
      </c>
      <c r="D409" s="1" t="str">
        <f t="shared" si="25"/>
        <v>21:0106</v>
      </c>
      <c r="E409" t="s">
        <v>2190</v>
      </c>
      <c r="F409" t="s">
        <v>2191</v>
      </c>
      <c r="H409">
        <v>49.300652599999999</v>
      </c>
      <c r="I409">
        <v>-118.66242920000001</v>
      </c>
      <c r="J409" s="1" t="str">
        <f t="shared" si="26"/>
        <v>NGR bulk stream sediment</v>
      </c>
      <c r="K409" s="1" t="str">
        <f t="shared" si="27"/>
        <v>&lt;177 micron (NGR)</v>
      </c>
      <c r="L409">
        <v>24</v>
      </c>
      <c r="M409" t="s">
        <v>280</v>
      </c>
      <c r="N409">
        <v>408</v>
      </c>
      <c r="O409" t="s">
        <v>235</v>
      </c>
      <c r="P409" t="s">
        <v>47</v>
      </c>
      <c r="Q409" t="s">
        <v>417</v>
      </c>
      <c r="R409" t="s">
        <v>412</v>
      </c>
      <c r="S409" t="s">
        <v>391</v>
      </c>
      <c r="T409" t="s">
        <v>137</v>
      </c>
      <c r="U409" t="s">
        <v>112</v>
      </c>
      <c r="V409" t="s">
        <v>161</v>
      </c>
      <c r="W409" t="s">
        <v>130</v>
      </c>
      <c r="X409" t="s">
        <v>58</v>
      </c>
      <c r="Y409" t="s">
        <v>438</v>
      </c>
      <c r="Z409" t="s">
        <v>56</v>
      </c>
      <c r="AA409" t="s">
        <v>46</v>
      </c>
      <c r="AB409" t="s">
        <v>164</v>
      </c>
      <c r="AC409" t="s">
        <v>58</v>
      </c>
      <c r="AD409" t="s">
        <v>237</v>
      </c>
      <c r="AE409" t="s">
        <v>56</v>
      </c>
      <c r="AF409" t="s">
        <v>137</v>
      </c>
      <c r="AG409" t="s">
        <v>903</v>
      </c>
      <c r="AH409" t="s">
        <v>139</v>
      </c>
      <c r="AI409" t="s">
        <v>87</v>
      </c>
      <c r="AJ409" t="s">
        <v>283</v>
      </c>
      <c r="AK409" t="s">
        <v>108</v>
      </c>
      <c r="AL409" t="s">
        <v>47</v>
      </c>
      <c r="AM409" t="s">
        <v>47</v>
      </c>
      <c r="AN409" t="s">
        <v>152</v>
      </c>
      <c r="AO409" t="s">
        <v>112</v>
      </c>
    </row>
    <row r="410" spans="1:41" hidden="1" x14ac:dyDescent="0.25">
      <c r="A410" t="s">
        <v>2192</v>
      </c>
      <c r="B410" t="s">
        <v>2193</v>
      </c>
      <c r="C410" s="1" t="str">
        <f t="shared" si="24"/>
        <v>21:1061</v>
      </c>
      <c r="D410" s="1" t="str">
        <f t="shared" si="25"/>
        <v>21:0106</v>
      </c>
      <c r="E410" t="s">
        <v>2190</v>
      </c>
      <c r="F410" t="s">
        <v>2194</v>
      </c>
      <c r="H410">
        <v>49.300652599999999</v>
      </c>
      <c r="I410">
        <v>-118.66242920000001</v>
      </c>
      <c r="J410" s="1" t="str">
        <f t="shared" si="26"/>
        <v>NGR bulk stream sediment</v>
      </c>
      <c r="K410" s="1" t="str">
        <f t="shared" si="27"/>
        <v>&lt;177 micron (NGR)</v>
      </c>
      <c r="L410">
        <v>24</v>
      </c>
      <c r="M410" t="s">
        <v>288</v>
      </c>
      <c r="N410">
        <v>409</v>
      </c>
      <c r="O410" t="s">
        <v>61</v>
      </c>
      <c r="P410" t="s">
        <v>47</v>
      </c>
      <c r="Q410" t="s">
        <v>417</v>
      </c>
      <c r="R410" t="s">
        <v>128</v>
      </c>
      <c r="S410" t="s">
        <v>391</v>
      </c>
      <c r="T410" t="s">
        <v>52</v>
      </c>
      <c r="U410" t="s">
        <v>243</v>
      </c>
      <c r="V410" t="s">
        <v>78</v>
      </c>
      <c r="W410" t="s">
        <v>122</v>
      </c>
      <c r="X410" t="s">
        <v>55</v>
      </c>
      <c r="Y410" t="s">
        <v>438</v>
      </c>
      <c r="Z410" t="s">
        <v>56</v>
      </c>
      <c r="AA410" t="s">
        <v>46</v>
      </c>
      <c r="AB410" t="s">
        <v>206</v>
      </c>
      <c r="AC410" t="s">
        <v>58</v>
      </c>
      <c r="AD410" t="s">
        <v>438</v>
      </c>
      <c r="AE410" t="s">
        <v>380</v>
      </c>
      <c r="AF410" t="s">
        <v>242</v>
      </c>
      <c r="AG410" t="s">
        <v>1619</v>
      </c>
      <c r="AH410" t="s">
        <v>78</v>
      </c>
      <c r="AI410" t="s">
        <v>174</v>
      </c>
      <c r="AJ410" t="s">
        <v>1205</v>
      </c>
      <c r="AK410" t="s">
        <v>85</v>
      </c>
      <c r="AL410" t="s">
        <v>47</v>
      </c>
      <c r="AM410" t="s">
        <v>47</v>
      </c>
      <c r="AN410" t="s">
        <v>780</v>
      </c>
      <c r="AO410" t="s">
        <v>197</v>
      </c>
    </row>
    <row r="411" spans="1:41" hidden="1" x14ac:dyDescent="0.25">
      <c r="A411" t="s">
        <v>2195</v>
      </c>
      <c r="B411" t="s">
        <v>2196</v>
      </c>
      <c r="C411" s="1" t="str">
        <f t="shared" si="24"/>
        <v>21:1061</v>
      </c>
      <c r="D411" s="1" t="str">
        <f t="shared" si="25"/>
        <v>21:0106</v>
      </c>
      <c r="E411" t="s">
        <v>2197</v>
      </c>
      <c r="F411" t="s">
        <v>2198</v>
      </c>
      <c r="H411">
        <v>49.3416438</v>
      </c>
      <c r="I411">
        <v>-118.72576220000001</v>
      </c>
      <c r="J411" s="1" t="str">
        <f t="shared" si="26"/>
        <v>NGR bulk stream sediment</v>
      </c>
      <c r="K411" s="1" t="str">
        <f t="shared" si="27"/>
        <v>&lt;177 micron (NGR)</v>
      </c>
      <c r="L411">
        <v>24</v>
      </c>
      <c r="M411" t="s">
        <v>136</v>
      </c>
      <c r="N411">
        <v>410</v>
      </c>
      <c r="O411" t="s">
        <v>101</v>
      </c>
      <c r="P411" t="s">
        <v>47</v>
      </c>
      <c r="Q411" t="s">
        <v>548</v>
      </c>
      <c r="R411" t="s">
        <v>109</v>
      </c>
      <c r="S411" t="s">
        <v>438</v>
      </c>
      <c r="T411" t="s">
        <v>73</v>
      </c>
      <c r="U411" t="s">
        <v>108</v>
      </c>
      <c r="V411" t="s">
        <v>257</v>
      </c>
      <c r="W411" t="s">
        <v>81</v>
      </c>
      <c r="X411" t="s">
        <v>73</v>
      </c>
      <c r="Y411" t="s">
        <v>273</v>
      </c>
      <c r="Z411" t="s">
        <v>56</v>
      </c>
      <c r="AA411" t="s">
        <v>46</v>
      </c>
      <c r="AB411" t="s">
        <v>130</v>
      </c>
      <c r="AC411" t="s">
        <v>58</v>
      </c>
      <c r="AD411" t="s">
        <v>438</v>
      </c>
      <c r="AE411" t="s">
        <v>56</v>
      </c>
      <c r="AF411" t="s">
        <v>158</v>
      </c>
      <c r="AG411" t="s">
        <v>58</v>
      </c>
      <c r="AH411" t="s">
        <v>235</v>
      </c>
      <c r="AI411" t="s">
        <v>46</v>
      </c>
      <c r="AJ411" t="s">
        <v>209</v>
      </c>
      <c r="AK411" t="s">
        <v>76</v>
      </c>
      <c r="AL411" t="s">
        <v>47</v>
      </c>
      <c r="AM411" t="s">
        <v>47</v>
      </c>
      <c r="AN411" t="s">
        <v>196</v>
      </c>
      <c r="AO411" t="s">
        <v>49</v>
      </c>
    </row>
    <row r="412" spans="1:41" hidden="1" x14ac:dyDescent="0.25">
      <c r="A412" t="s">
        <v>2199</v>
      </c>
      <c r="B412" t="s">
        <v>2200</v>
      </c>
      <c r="C412" s="1" t="str">
        <f t="shared" si="24"/>
        <v>21:1061</v>
      </c>
      <c r="D412" s="1" t="str">
        <f t="shared" si="25"/>
        <v>21:0106</v>
      </c>
      <c r="E412" t="s">
        <v>2201</v>
      </c>
      <c r="F412" t="s">
        <v>2202</v>
      </c>
      <c r="H412">
        <v>49.346928400000003</v>
      </c>
      <c r="I412">
        <v>-118.7206597</v>
      </c>
      <c r="J412" s="1" t="str">
        <f t="shared" si="26"/>
        <v>NGR bulk stream sediment</v>
      </c>
      <c r="K412" s="1" t="str">
        <f t="shared" si="27"/>
        <v>&lt;177 micron (NGR)</v>
      </c>
      <c r="L412">
        <v>24</v>
      </c>
      <c r="M412" t="s">
        <v>157</v>
      </c>
      <c r="N412">
        <v>411</v>
      </c>
      <c r="O412" t="s">
        <v>62</v>
      </c>
      <c r="P412" t="s">
        <v>47</v>
      </c>
      <c r="Q412" t="s">
        <v>956</v>
      </c>
      <c r="R412" t="s">
        <v>149</v>
      </c>
      <c r="S412" t="s">
        <v>463</v>
      </c>
      <c r="T412" t="s">
        <v>51</v>
      </c>
      <c r="U412" t="s">
        <v>186</v>
      </c>
      <c r="V412" t="s">
        <v>87</v>
      </c>
      <c r="W412" t="s">
        <v>139</v>
      </c>
      <c r="X412" t="s">
        <v>137</v>
      </c>
      <c r="Y412" t="s">
        <v>207</v>
      </c>
      <c r="Z412" t="s">
        <v>56</v>
      </c>
      <c r="AA412" t="s">
        <v>46</v>
      </c>
      <c r="AB412" t="s">
        <v>130</v>
      </c>
      <c r="AC412" t="s">
        <v>58</v>
      </c>
      <c r="AD412" t="s">
        <v>438</v>
      </c>
      <c r="AE412" t="s">
        <v>380</v>
      </c>
      <c r="AF412" t="s">
        <v>227</v>
      </c>
      <c r="AG412" t="s">
        <v>723</v>
      </c>
      <c r="AH412" t="s">
        <v>101</v>
      </c>
      <c r="AI412" t="s">
        <v>46</v>
      </c>
      <c r="AJ412" t="s">
        <v>730</v>
      </c>
      <c r="AK412" t="s">
        <v>86</v>
      </c>
      <c r="AL412" t="s">
        <v>47</v>
      </c>
      <c r="AM412" t="s">
        <v>47</v>
      </c>
      <c r="AN412" t="s">
        <v>432</v>
      </c>
      <c r="AO412" t="s">
        <v>49</v>
      </c>
    </row>
    <row r="413" spans="1:41" hidden="1" x14ac:dyDescent="0.25">
      <c r="A413" t="s">
        <v>2203</v>
      </c>
      <c r="B413" t="s">
        <v>2204</v>
      </c>
      <c r="C413" s="1" t="str">
        <f t="shared" si="24"/>
        <v>21:1061</v>
      </c>
      <c r="D413" s="1" t="str">
        <f t="shared" si="25"/>
        <v>21:0106</v>
      </c>
      <c r="E413" t="s">
        <v>2205</v>
      </c>
      <c r="F413" t="s">
        <v>2206</v>
      </c>
      <c r="H413">
        <v>49.3343913</v>
      </c>
      <c r="I413">
        <v>-118.6973582</v>
      </c>
      <c r="J413" s="1" t="str">
        <f t="shared" si="26"/>
        <v>NGR bulk stream sediment</v>
      </c>
      <c r="K413" s="1" t="str">
        <f t="shared" si="27"/>
        <v>&lt;177 micron (NGR)</v>
      </c>
      <c r="L413">
        <v>24</v>
      </c>
      <c r="M413" t="s">
        <v>170</v>
      </c>
      <c r="N413">
        <v>412</v>
      </c>
      <c r="O413" t="s">
        <v>81</v>
      </c>
      <c r="P413" t="s">
        <v>122</v>
      </c>
      <c r="Q413" t="s">
        <v>481</v>
      </c>
      <c r="R413" t="s">
        <v>161</v>
      </c>
      <c r="S413" t="s">
        <v>313</v>
      </c>
      <c r="T413" t="s">
        <v>73</v>
      </c>
      <c r="U413" t="s">
        <v>218</v>
      </c>
      <c r="V413" t="s">
        <v>78</v>
      </c>
      <c r="W413" t="s">
        <v>158</v>
      </c>
      <c r="X413" t="s">
        <v>186</v>
      </c>
      <c r="Y413" t="s">
        <v>2207</v>
      </c>
      <c r="Z413" t="s">
        <v>56</v>
      </c>
      <c r="AA413" t="s">
        <v>46</v>
      </c>
      <c r="AB413" t="s">
        <v>139</v>
      </c>
      <c r="AC413" t="s">
        <v>58</v>
      </c>
      <c r="AD413" t="s">
        <v>431</v>
      </c>
      <c r="AE413" t="s">
        <v>56</v>
      </c>
      <c r="AF413" t="s">
        <v>58</v>
      </c>
      <c r="AG413" t="s">
        <v>2208</v>
      </c>
      <c r="AH413" t="s">
        <v>406</v>
      </c>
      <c r="AI413" t="s">
        <v>101</v>
      </c>
      <c r="AJ413" t="s">
        <v>2209</v>
      </c>
      <c r="AK413" t="s">
        <v>50</v>
      </c>
      <c r="AL413" t="s">
        <v>47</v>
      </c>
      <c r="AM413" t="s">
        <v>47</v>
      </c>
      <c r="AN413" t="s">
        <v>1111</v>
      </c>
      <c r="AO413" t="s">
        <v>209</v>
      </c>
    </row>
    <row r="414" spans="1:41" hidden="1" x14ac:dyDescent="0.25">
      <c r="A414" t="s">
        <v>2210</v>
      </c>
      <c r="B414" t="s">
        <v>2211</v>
      </c>
      <c r="C414" s="1" t="str">
        <f t="shared" si="24"/>
        <v>21:1061</v>
      </c>
      <c r="D414" s="1" t="str">
        <f t="shared" si="25"/>
        <v>21:0106</v>
      </c>
      <c r="E414" t="s">
        <v>2212</v>
      </c>
      <c r="F414" t="s">
        <v>2213</v>
      </c>
      <c r="H414">
        <v>49.334951099999998</v>
      </c>
      <c r="I414">
        <v>-118.6644501</v>
      </c>
      <c r="J414" s="1" t="str">
        <f t="shared" si="26"/>
        <v>NGR bulk stream sediment</v>
      </c>
      <c r="K414" s="1" t="str">
        <f t="shared" si="27"/>
        <v>&lt;177 micron (NGR)</v>
      </c>
      <c r="L414">
        <v>24</v>
      </c>
      <c r="M414" t="s">
        <v>180</v>
      </c>
      <c r="N414">
        <v>413</v>
      </c>
      <c r="O414" t="s">
        <v>110</v>
      </c>
      <c r="P414" t="s">
        <v>47</v>
      </c>
      <c r="Q414" t="s">
        <v>548</v>
      </c>
      <c r="R414" t="s">
        <v>103</v>
      </c>
      <c r="S414" t="s">
        <v>391</v>
      </c>
      <c r="T414" t="s">
        <v>52</v>
      </c>
      <c r="U414" t="s">
        <v>306</v>
      </c>
      <c r="V414" t="s">
        <v>123</v>
      </c>
      <c r="W414" t="s">
        <v>206</v>
      </c>
      <c r="X414" t="s">
        <v>82</v>
      </c>
      <c r="Y414" t="s">
        <v>431</v>
      </c>
      <c r="Z414" t="s">
        <v>56</v>
      </c>
      <c r="AA414" t="s">
        <v>47</v>
      </c>
      <c r="AB414" t="s">
        <v>130</v>
      </c>
      <c r="AC414" t="s">
        <v>58</v>
      </c>
      <c r="AD414" t="s">
        <v>425</v>
      </c>
      <c r="AE414" t="s">
        <v>56</v>
      </c>
      <c r="AF414" t="s">
        <v>365</v>
      </c>
      <c r="AG414" t="s">
        <v>903</v>
      </c>
      <c r="AH414" t="s">
        <v>271</v>
      </c>
      <c r="AI414" t="s">
        <v>110</v>
      </c>
      <c r="AJ414" t="s">
        <v>2214</v>
      </c>
      <c r="AK414" t="s">
        <v>1189</v>
      </c>
      <c r="AL414" t="s">
        <v>47</v>
      </c>
      <c r="AM414" t="s">
        <v>47</v>
      </c>
      <c r="AN414" t="s">
        <v>548</v>
      </c>
      <c r="AO414" t="s">
        <v>209</v>
      </c>
    </row>
    <row r="415" spans="1:41" hidden="1" x14ac:dyDescent="0.25">
      <c r="A415" t="s">
        <v>2215</v>
      </c>
      <c r="B415" t="s">
        <v>2216</v>
      </c>
      <c r="C415" s="1" t="str">
        <f t="shared" si="24"/>
        <v>21:1061</v>
      </c>
      <c r="D415" s="1" t="str">
        <f t="shared" si="25"/>
        <v>21:0106</v>
      </c>
      <c r="E415" t="s">
        <v>2217</v>
      </c>
      <c r="F415" t="s">
        <v>2218</v>
      </c>
      <c r="H415">
        <v>49.332936699999998</v>
      </c>
      <c r="I415">
        <v>-118.6575272</v>
      </c>
      <c r="J415" s="1" t="str">
        <f t="shared" si="26"/>
        <v>NGR bulk stream sediment</v>
      </c>
      <c r="K415" s="1" t="str">
        <f t="shared" si="27"/>
        <v>&lt;177 micron (NGR)</v>
      </c>
      <c r="L415">
        <v>24</v>
      </c>
      <c r="M415" t="s">
        <v>195</v>
      </c>
      <c r="N415">
        <v>414</v>
      </c>
      <c r="O415" t="s">
        <v>101</v>
      </c>
      <c r="P415" t="s">
        <v>47</v>
      </c>
      <c r="Q415" t="s">
        <v>424</v>
      </c>
      <c r="R415" t="s">
        <v>359</v>
      </c>
      <c r="S415" t="s">
        <v>1121</v>
      </c>
      <c r="T415" t="s">
        <v>108</v>
      </c>
      <c r="U415" t="s">
        <v>583</v>
      </c>
      <c r="V415" t="s">
        <v>110</v>
      </c>
      <c r="W415" t="s">
        <v>109</v>
      </c>
      <c r="X415" t="s">
        <v>76</v>
      </c>
      <c r="Y415" t="s">
        <v>207</v>
      </c>
      <c r="Z415" t="s">
        <v>56</v>
      </c>
      <c r="AA415" t="s">
        <v>46</v>
      </c>
      <c r="AB415" t="s">
        <v>161</v>
      </c>
      <c r="AC415" t="s">
        <v>90</v>
      </c>
      <c r="AD415" t="s">
        <v>144</v>
      </c>
      <c r="AE415" t="s">
        <v>56</v>
      </c>
      <c r="AF415" t="s">
        <v>85</v>
      </c>
      <c r="AG415" t="s">
        <v>2219</v>
      </c>
      <c r="AH415" t="s">
        <v>81</v>
      </c>
      <c r="AI415" t="s">
        <v>110</v>
      </c>
      <c r="AJ415" t="s">
        <v>616</v>
      </c>
      <c r="AK415" t="s">
        <v>502</v>
      </c>
      <c r="AL415" t="s">
        <v>47</v>
      </c>
      <c r="AM415" t="s">
        <v>47</v>
      </c>
      <c r="AN415" t="s">
        <v>807</v>
      </c>
      <c r="AO415" t="s">
        <v>76</v>
      </c>
    </row>
    <row r="416" spans="1:41" hidden="1" x14ac:dyDescent="0.25">
      <c r="A416" t="s">
        <v>2220</v>
      </c>
      <c r="B416" t="s">
        <v>2221</v>
      </c>
      <c r="C416" s="1" t="str">
        <f t="shared" si="24"/>
        <v>21:1061</v>
      </c>
      <c r="D416" s="1" t="str">
        <f t="shared" si="25"/>
        <v>21:0106</v>
      </c>
      <c r="E416" t="s">
        <v>2222</v>
      </c>
      <c r="F416" t="s">
        <v>2223</v>
      </c>
      <c r="H416">
        <v>49.343769899999998</v>
      </c>
      <c r="I416">
        <v>-118.6648713</v>
      </c>
      <c r="J416" s="1" t="str">
        <f t="shared" si="26"/>
        <v>NGR bulk stream sediment</v>
      </c>
      <c r="K416" s="1" t="str">
        <f t="shared" si="27"/>
        <v>&lt;177 micron (NGR)</v>
      </c>
      <c r="L416">
        <v>24</v>
      </c>
      <c r="M416" t="s">
        <v>205</v>
      </c>
      <c r="N416">
        <v>415</v>
      </c>
      <c r="O416" t="s">
        <v>139</v>
      </c>
      <c r="P416" t="s">
        <v>47</v>
      </c>
      <c r="Q416" t="s">
        <v>234</v>
      </c>
      <c r="R416" t="s">
        <v>357</v>
      </c>
      <c r="S416" t="s">
        <v>171</v>
      </c>
      <c r="T416" t="s">
        <v>51</v>
      </c>
      <c r="U416" t="s">
        <v>218</v>
      </c>
      <c r="V416" t="s">
        <v>86</v>
      </c>
      <c r="W416" t="s">
        <v>51</v>
      </c>
      <c r="X416" t="s">
        <v>59</v>
      </c>
      <c r="Y416" t="s">
        <v>65</v>
      </c>
      <c r="Z416" t="s">
        <v>56</v>
      </c>
      <c r="AA416" t="s">
        <v>47</v>
      </c>
      <c r="AB416" t="s">
        <v>122</v>
      </c>
      <c r="AC416" t="s">
        <v>58</v>
      </c>
      <c r="AD416" t="s">
        <v>425</v>
      </c>
      <c r="AE416" t="s">
        <v>199</v>
      </c>
      <c r="AF416" t="s">
        <v>163</v>
      </c>
      <c r="AG416" t="s">
        <v>2224</v>
      </c>
      <c r="AH416" t="s">
        <v>260</v>
      </c>
      <c r="AI416" t="s">
        <v>61</v>
      </c>
      <c r="AJ416" t="s">
        <v>1909</v>
      </c>
      <c r="AK416" t="s">
        <v>269</v>
      </c>
      <c r="AL416" t="s">
        <v>47</v>
      </c>
      <c r="AM416" t="s">
        <v>47</v>
      </c>
      <c r="AN416" t="s">
        <v>234</v>
      </c>
      <c r="AO416" t="s">
        <v>76</v>
      </c>
    </row>
    <row r="417" spans="1:41" hidden="1" x14ac:dyDescent="0.25">
      <c r="A417" t="s">
        <v>2225</v>
      </c>
      <c r="B417" t="s">
        <v>2226</v>
      </c>
      <c r="C417" s="1" t="str">
        <f t="shared" si="24"/>
        <v>21:1061</v>
      </c>
      <c r="D417" s="1" t="str">
        <f t="shared" si="25"/>
        <v>21:0106</v>
      </c>
      <c r="E417" t="s">
        <v>2227</v>
      </c>
      <c r="F417" t="s">
        <v>2228</v>
      </c>
      <c r="H417">
        <v>49.351076599999999</v>
      </c>
      <c r="I417">
        <v>-118.65783329999999</v>
      </c>
      <c r="J417" s="1" t="str">
        <f t="shared" si="26"/>
        <v>NGR bulk stream sediment</v>
      </c>
      <c r="K417" s="1" t="str">
        <f t="shared" si="27"/>
        <v>&lt;177 micron (NGR)</v>
      </c>
      <c r="L417">
        <v>24</v>
      </c>
      <c r="M417" t="s">
        <v>214</v>
      </c>
      <c r="N417">
        <v>416</v>
      </c>
      <c r="O417" t="s">
        <v>47</v>
      </c>
      <c r="P417" t="s">
        <v>47</v>
      </c>
      <c r="Q417" t="s">
        <v>548</v>
      </c>
      <c r="R417" t="s">
        <v>437</v>
      </c>
      <c r="S417" t="s">
        <v>543</v>
      </c>
      <c r="T417" t="s">
        <v>73</v>
      </c>
      <c r="U417" t="s">
        <v>187</v>
      </c>
      <c r="V417" t="s">
        <v>130</v>
      </c>
      <c r="W417" t="s">
        <v>282</v>
      </c>
      <c r="X417" t="s">
        <v>82</v>
      </c>
      <c r="Y417" t="s">
        <v>207</v>
      </c>
      <c r="Z417" t="s">
        <v>56</v>
      </c>
      <c r="AA417" t="s">
        <v>46</v>
      </c>
      <c r="AB417" t="s">
        <v>79</v>
      </c>
      <c r="AC417" t="s">
        <v>58</v>
      </c>
      <c r="AD417" t="s">
        <v>438</v>
      </c>
      <c r="AE417" t="s">
        <v>56</v>
      </c>
      <c r="AF417" t="s">
        <v>148</v>
      </c>
      <c r="AG417" t="s">
        <v>755</v>
      </c>
      <c r="AH417" t="s">
        <v>51</v>
      </c>
      <c r="AI417" t="s">
        <v>185</v>
      </c>
      <c r="AJ417" t="s">
        <v>2229</v>
      </c>
      <c r="AK417" t="s">
        <v>76</v>
      </c>
      <c r="AL417" t="s">
        <v>47</v>
      </c>
      <c r="AM417" t="s">
        <v>47</v>
      </c>
      <c r="AN417" t="s">
        <v>119</v>
      </c>
      <c r="AO417" t="s">
        <v>306</v>
      </c>
    </row>
    <row r="418" spans="1:41" hidden="1" x14ac:dyDescent="0.25">
      <c r="A418" t="s">
        <v>2230</v>
      </c>
      <c r="B418" t="s">
        <v>2231</v>
      </c>
      <c r="C418" s="1" t="str">
        <f t="shared" si="24"/>
        <v>21:1061</v>
      </c>
      <c r="D418" s="1" t="str">
        <f t="shared" si="25"/>
        <v>21:0106</v>
      </c>
      <c r="E418" t="s">
        <v>2232</v>
      </c>
      <c r="F418" t="s">
        <v>2233</v>
      </c>
      <c r="H418">
        <v>49.373285000000003</v>
      </c>
      <c r="I418">
        <v>-118.65859349999999</v>
      </c>
      <c r="J418" s="1" t="str">
        <f t="shared" si="26"/>
        <v>NGR bulk stream sediment</v>
      </c>
      <c r="K418" s="1" t="str">
        <f t="shared" si="27"/>
        <v>&lt;177 micron (NGR)</v>
      </c>
      <c r="L418">
        <v>24</v>
      </c>
      <c r="M418" t="s">
        <v>223</v>
      </c>
      <c r="N418">
        <v>417</v>
      </c>
      <c r="O418" t="s">
        <v>78</v>
      </c>
      <c r="P418" t="s">
        <v>47</v>
      </c>
      <c r="Q418" t="s">
        <v>481</v>
      </c>
      <c r="R418" t="s">
        <v>63</v>
      </c>
      <c r="S418" t="s">
        <v>543</v>
      </c>
      <c r="T418" t="s">
        <v>137</v>
      </c>
      <c r="U418" t="s">
        <v>258</v>
      </c>
      <c r="V418" t="s">
        <v>282</v>
      </c>
      <c r="W418" t="s">
        <v>282</v>
      </c>
      <c r="X418" t="s">
        <v>59</v>
      </c>
      <c r="Y418" t="s">
        <v>207</v>
      </c>
      <c r="Z418" t="s">
        <v>56</v>
      </c>
      <c r="AA418" t="s">
        <v>122</v>
      </c>
      <c r="AB418" t="s">
        <v>206</v>
      </c>
      <c r="AC418" t="s">
        <v>58</v>
      </c>
      <c r="AD418" t="s">
        <v>386</v>
      </c>
      <c r="AE418" t="s">
        <v>56</v>
      </c>
      <c r="AF418" t="s">
        <v>118</v>
      </c>
      <c r="AG418" t="s">
        <v>2234</v>
      </c>
      <c r="AH418" t="s">
        <v>412</v>
      </c>
      <c r="AI418" t="s">
        <v>110</v>
      </c>
      <c r="AJ418" t="s">
        <v>1277</v>
      </c>
      <c r="AK418" t="s">
        <v>85</v>
      </c>
      <c r="AL418" t="s">
        <v>47</v>
      </c>
      <c r="AM418" t="s">
        <v>47</v>
      </c>
      <c r="AN418" t="s">
        <v>234</v>
      </c>
      <c r="AO418" t="s">
        <v>306</v>
      </c>
    </row>
    <row r="419" spans="1:41" hidden="1" x14ac:dyDescent="0.25">
      <c r="A419" t="s">
        <v>2235</v>
      </c>
      <c r="B419" t="s">
        <v>2236</v>
      </c>
      <c r="C419" s="1" t="str">
        <f t="shared" si="24"/>
        <v>21:1061</v>
      </c>
      <c r="D419" s="1" t="str">
        <f t="shared" si="25"/>
        <v>21:0106</v>
      </c>
      <c r="E419" t="s">
        <v>2237</v>
      </c>
      <c r="F419" t="s">
        <v>2238</v>
      </c>
      <c r="H419">
        <v>49.619115299999997</v>
      </c>
      <c r="I419">
        <v>-118.3257093</v>
      </c>
      <c r="J419" s="1" t="str">
        <f t="shared" si="26"/>
        <v>NGR bulk stream sediment</v>
      </c>
      <c r="K419" s="1" t="str">
        <f t="shared" si="27"/>
        <v>&lt;177 micron (NGR)</v>
      </c>
      <c r="L419">
        <v>24</v>
      </c>
      <c r="M419" t="s">
        <v>233</v>
      </c>
      <c r="N419">
        <v>418</v>
      </c>
      <c r="O419" t="s">
        <v>81</v>
      </c>
      <c r="P419" t="s">
        <v>51</v>
      </c>
      <c r="Q419" t="s">
        <v>404</v>
      </c>
      <c r="R419" t="s">
        <v>217</v>
      </c>
      <c r="S419" t="s">
        <v>126</v>
      </c>
      <c r="T419" t="s">
        <v>51</v>
      </c>
      <c r="U419" t="s">
        <v>162</v>
      </c>
      <c r="V419" t="s">
        <v>282</v>
      </c>
      <c r="W419" t="s">
        <v>122</v>
      </c>
      <c r="X419" t="s">
        <v>51</v>
      </c>
      <c r="Y419" t="s">
        <v>538</v>
      </c>
      <c r="Z419" t="s">
        <v>56</v>
      </c>
      <c r="AA419" t="s">
        <v>122</v>
      </c>
      <c r="AB419" t="s">
        <v>139</v>
      </c>
      <c r="AC419" t="s">
        <v>58</v>
      </c>
      <c r="AD419" t="s">
        <v>438</v>
      </c>
      <c r="AE419" t="s">
        <v>199</v>
      </c>
      <c r="AF419" t="s">
        <v>351</v>
      </c>
      <c r="AG419" t="s">
        <v>150</v>
      </c>
      <c r="AH419" t="s">
        <v>64</v>
      </c>
      <c r="AI419" t="s">
        <v>110</v>
      </c>
      <c r="AJ419" t="s">
        <v>127</v>
      </c>
      <c r="AK419" t="s">
        <v>58</v>
      </c>
      <c r="AL419" t="s">
        <v>47</v>
      </c>
      <c r="AM419" t="s">
        <v>122</v>
      </c>
      <c r="AN419" t="s">
        <v>284</v>
      </c>
      <c r="AO419" t="s">
        <v>127</v>
      </c>
    </row>
    <row r="420" spans="1:41" hidden="1" x14ac:dyDescent="0.25">
      <c r="A420" t="s">
        <v>2239</v>
      </c>
      <c r="B420" t="s">
        <v>2240</v>
      </c>
      <c r="C420" s="1" t="str">
        <f t="shared" si="24"/>
        <v>21:1061</v>
      </c>
      <c r="D420" s="1" t="str">
        <f t="shared" si="25"/>
        <v>21:0106</v>
      </c>
      <c r="E420" t="s">
        <v>2241</v>
      </c>
      <c r="F420" t="s">
        <v>2242</v>
      </c>
      <c r="H420">
        <v>49.620215899999998</v>
      </c>
      <c r="I420">
        <v>-118.3041829</v>
      </c>
      <c r="J420" s="1" t="str">
        <f t="shared" si="26"/>
        <v>NGR bulk stream sediment</v>
      </c>
      <c r="K420" s="1" t="str">
        <f t="shared" si="27"/>
        <v>&lt;177 micron (NGR)</v>
      </c>
      <c r="L420">
        <v>24</v>
      </c>
      <c r="M420" t="s">
        <v>248</v>
      </c>
      <c r="N420">
        <v>419</v>
      </c>
      <c r="O420" t="s">
        <v>54</v>
      </c>
      <c r="P420" t="s">
        <v>103</v>
      </c>
      <c r="Q420" t="s">
        <v>234</v>
      </c>
      <c r="R420" t="s">
        <v>127</v>
      </c>
      <c r="S420" t="s">
        <v>237</v>
      </c>
      <c r="T420" t="s">
        <v>58</v>
      </c>
      <c r="U420" t="s">
        <v>343</v>
      </c>
      <c r="V420" t="s">
        <v>260</v>
      </c>
      <c r="W420" t="s">
        <v>142</v>
      </c>
      <c r="X420" t="s">
        <v>58</v>
      </c>
      <c r="Y420" t="s">
        <v>2243</v>
      </c>
      <c r="Z420" t="s">
        <v>56</v>
      </c>
      <c r="AA420" t="s">
        <v>46</v>
      </c>
      <c r="AB420" t="s">
        <v>173</v>
      </c>
      <c r="AC420" t="s">
        <v>58</v>
      </c>
      <c r="AD420" t="s">
        <v>425</v>
      </c>
      <c r="AE420" t="s">
        <v>56</v>
      </c>
      <c r="AF420" t="s">
        <v>374</v>
      </c>
      <c r="AG420" t="s">
        <v>1060</v>
      </c>
      <c r="AH420" t="s">
        <v>60</v>
      </c>
      <c r="AI420" t="s">
        <v>63</v>
      </c>
      <c r="AJ420" t="s">
        <v>2244</v>
      </c>
      <c r="AK420" t="s">
        <v>2245</v>
      </c>
      <c r="AL420" t="s">
        <v>47</v>
      </c>
      <c r="AM420" t="s">
        <v>122</v>
      </c>
      <c r="AN420" t="s">
        <v>920</v>
      </c>
      <c r="AO420" t="s">
        <v>127</v>
      </c>
    </row>
    <row r="421" spans="1:41" hidden="1" x14ac:dyDescent="0.25">
      <c r="A421" t="s">
        <v>2246</v>
      </c>
      <c r="B421" t="s">
        <v>2247</v>
      </c>
      <c r="C421" s="1" t="str">
        <f t="shared" si="24"/>
        <v>21:1061</v>
      </c>
      <c r="D421" s="1" t="str">
        <f t="shared" si="25"/>
        <v>21:0106</v>
      </c>
      <c r="E421" t="s">
        <v>2248</v>
      </c>
      <c r="F421" t="s">
        <v>2249</v>
      </c>
      <c r="H421">
        <v>49.584517499999997</v>
      </c>
      <c r="I421">
        <v>-118.3061931</v>
      </c>
      <c r="J421" s="1" t="str">
        <f t="shared" si="26"/>
        <v>NGR bulk stream sediment</v>
      </c>
      <c r="K421" s="1" t="str">
        <f t="shared" si="27"/>
        <v>&lt;177 micron (NGR)</v>
      </c>
      <c r="L421">
        <v>24</v>
      </c>
      <c r="M421" t="s">
        <v>256</v>
      </c>
      <c r="N421">
        <v>420</v>
      </c>
      <c r="O421" t="s">
        <v>46</v>
      </c>
      <c r="P421" t="s">
        <v>47</v>
      </c>
      <c r="Q421" t="s">
        <v>234</v>
      </c>
      <c r="R421" t="s">
        <v>371</v>
      </c>
      <c r="S421" t="s">
        <v>391</v>
      </c>
      <c r="T421" t="s">
        <v>85</v>
      </c>
      <c r="U421" t="s">
        <v>146</v>
      </c>
      <c r="V421" t="s">
        <v>125</v>
      </c>
      <c r="W421" t="s">
        <v>142</v>
      </c>
      <c r="X421" t="s">
        <v>85</v>
      </c>
      <c r="Y421" t="s">
        <v>431</v>
      </c>
      <c r="Z421" t="s">
        <v>56</v>
      </c>
      <c r="AA421" t="s">
        <v>46</v>
      </c>
      <c r="AB421" t="s">
        <v>173</v>
      </c>
      <c r="AC421" t="s">
        <v>145</v>
      </c>
      <c r="AD421" t="s">
        <v>207</v>
      </c>
      <c r="AE421" t="s">
        <v>56</v>
      </c>
      <c r="AF421" t="s">
        <v>58</v>
      </c>
      <c r="AG421" t="s">
        <v>609</v>
      </c>
      <c r="AH421" t="s">
        <v>158</v>
      </c>
      <c r="AI421" t="s">
        <v>185</v>
      </c>
      <c r="AJ421" t="s">
        <v>2250</v>
      </c>
      <c r="AK421" t="s">
        <v>55</v>
      </c>
      <c r="AL421" t="s">
        <v>47</v>
      </c>
      <c r="AM421" t="s">
        <v>47</v>
      </c>
      <c r="AN421" t="s">
        <v>662</v>
      </c>
      <c r="AO421" t="s">
        <v>50</v>
      </c>
    </row>
    <row r="422" spans="1:41" hidden="1" x14ac:dyDescent="0.25">
      <c r="A422" t="s">
        <v>2251</v>
      </c>
      <c r="B422" t="s">
        <v>2252</v>
      </c>
      <c r="C422" s="1" t="str">
        <f t="shared" si="24"/>
        <v>21:1061</v>
      </c>
      <c r="D422" s="1" t="str">
        <f t="shared" si="25"/>
        <v>21:0106</v>
      </c>
      <c r="E422" t="s">
        <v>2253</v>
      </c>
      <c r="F422" t="s">
        <v>2254</v>
      </c>
      <c r="H422">
        <v>49.565668700000003</v>
      </c>
      <c r="I422">
        <v>-118.32227140000001</v>
      </c>
      <c r="J422" s="1" t="str">
        <f t="shared" si="26"/>
        <v>NGR bulk stream sediment</v>
      </c>
      <c r="K422" s="1" t="str">
        <f t="shared" si="27"/>
        <v>&lt;177 micron (NGR)</v>
      </c>
      <c r="L422">
        <v>24</v>
      </c>
      <c r="M422" t="s">
        <v>265</v>
      </c>
      <c r="N422">
        <v>421</v>
      </c>
      <c r="O422" t="s">
        <v>235</v>
      </c>
      <c r="P422" t="s">
        <v>47</v>
      </c>
      <c r="Q422" t="s">
        <v>404</v>
      </c>
      <c r="R422" t="s">
        <v>371</v>
      </c>
      <c r="S422" t="s">
        <v>695</v>
      </c>
      <c r="T422" t="s">
        <v>49</v>
      </c>
      <c r="U422" t="s">
        <v>313</v>
      </c>
      <c r="V422" t="s">
        <v>139</v>
      </c>
      <c r="W422" t="s">
        <v>259</v>
      </c>
      <c r="X422" t="s">
        <v>58</v>
      </c>
      <c r="Y422" t="s">
        <v>431</v>
      </c>
      <c r="Z422" t="s">
        <v>56</v>
      </c>
      <c r="AA422" t="s">
        <v>46</v>
      </c>
      <c r="AB422" t="s">
        <v>63</v>
      </c>
      <c r="AC422" t="s">
        <v>482</v>
      </c>
      <c r="AD422" t="s">
        <v>597</v>
      </c>
      <c r="AE422" t="s">
        <v>56</v>
      </c>
      <c r="AF422" t="s">
        <v>888</v>
      </c>
      <c r="AG422" t="s">
        <v>775</v>
      </c>
      <c r="AH422" t="s">
        <v>102</v>
      </c>
      <c r="AI422" t="s">
        <v>105</v>
      </c>
      <c r="AJ422" t="s">
        <v>209</v>
      </c>
      <c r="AK422" t="s">
        <v>270</v>
      </c>
      <c r="AL422" t="s">
        <v>47</v>
      </c>
      <c r="AM422" t="s">
        <v>47</v>
      </c>
      <c r="AN422" t="s">
        <v>385</v>
      </c>
      <c r="AO422" t="s">
        <v>306</v>
      </c>
    </row>
    <row r="423" spans="1:41" hidden="1" x14ac:dyDescent="0.25">
      <c r="A423" t="s">
        <v>2255</v>
      </c>
      <c r="B423" t="s">
        <v>2256</v>
      </c>
      <c r="C423" s="1" t="str">
        <f t="shared" si="24"/>
        <v>21:1061</v>
      </c>
      <c r="D423" s="1" t="str">
        <f t="shared" si="25"/>
        <v>21:0106</v>
      </c>
      <c r="E423" t="s">
        <v>2257</v>
      </c>
      <c r="F423" t="s">
        <v>2258</v>
      </c>
      <c r="H423">
        <v>49.534483299999998</v>
      </c>
      <c r="I423">
        <v>-118.35230420000001</v>
      </c>
      <c r="J423" s="1" t="str">
        <f t="shared" si="26"/>
        <v>NGR bulk stream sediment</v>
      </c>
      <c r="K423" s="1" t="str">
        <f t="shared" si="27"/>
        <v>&lt;177 micron (NGR)</v>
      </c>
      <c r="L423">
        <v>25</v>
      </c>
      <c r="M423" t="s">
        <v>45</v>
      </c>
      <c r="N423">
        <v>422</v>
      </c>
      <c r="O423" t="s">
        <v>62</v>
      </c>
      <c r="P423" t="s">
        <v>47</v>
      </c>
      <c r="Q423" t="s">
        <v>481</v>
      </c>
      <c r="R423" t="s">
        <v>128</v>
      </c>
      <c r="S423" t="s">
        <v>226</v>
      </c>
      <c r="T423" t="s">
        <v>137</v>
      </c>
      <c r="U423" t="s">
        <v>183</v>
      </c>
      <c r="V423" t="s">
        <v>61</v>
      </c>
      <c r="W423" t="s">
        <v>139</v>
      </c>
      <c r="X423" t="s">
        <v>330</v>
      </c>
      <c r="Y423" t="s">
        <v>184</v>
      </c>
      <c r="Z423" t="s">
        <v>56</v>
      </c>
      <c r="AA423" t="s">
        <v>46</v>
      </c>
      <c r="AB423" t="s">
        <v>173</v>
      </c>
      <c r="AC423" t="s">
        <v>85</v>
      </c>
      <c r="AD423" t="s">
        <v>331</v>
      </c>
      <c r="AE423" t="s">
        <v>56</v>
      </c>
      <c r="AF423" t="s">
        <v>58</v>
      </c>
      <c r="AG423" t="s">
        <v>785</v>
      </c>
      <c r="AH423" t="s">
        <v>173</v>
      </c>
      <c r="AI423" t="s">
        <v>185</v>
      </c>
      <c r="AJ423" t="s">
        <v>50</v>
      </c>
      <c r="AK423" t="s">
        <v>406</v>
      </c>
      <c r="AL423" t="s">
        <v>47</v>
      </c>
      <c r="AM423" t="s">
        <v>47</v>
      </c>
      <c r="AN423" t="s">
        <v>673</v>
      </c>
      <c r="AO423" t="s">
        <v>127</v>
      </c>
    </row>
    <row r="424" spans="1:41" hidden="1" x14ac:dyDescent="0.25">
      <c r="A424" t="s">
        <v>2259</v>
      </c>
      <c r="B424" t="s">
        <v>2260</v>
      </c>
      <c r="C424" s="1" t="str">
        <f t="shared" si="24"/>
        <v>21:1061</v>
      </c>
      <c r="D424" s="1" t="str">
        <f t="shared" si="25"/>
        <v>21:0106</v>
      </c>
      <c r="E424" t="s">
        <v>2261</v>
      </c>
      <c r="F424" t="s">
        <v>2262</v>
      </c>
      <c r="H424">
        <v>49.538117800000002</v>
      </c>
      <c r="I424">
        <v>-118.3682156</v>
      </c>
      <c r="J424" s="1" t="str">
        <f t="shared" si="26"/>
        <v>NGR bulk stream sediment</v>
      </c>
      <c r="K424" s="1" t="str">
        <f t="shared" si="27"/>
        <v>&lt;177 micron (NGR)</v>
      </c>
      <c r="L424">
        <v>25</v>
      </c>
      <c r="M424" t="s">
        <v>71</v>
      </c>
      <c r="N424">
        <v>423</v>
      </c>
      <c r="O424" t="s">
        <v>502</v>
      </c>
      <c r="P424" t="s">
        <v>209</v>
      </c>
      <c r="Q424" t="s">
        <v>424</v>
      </c>
      <c r="R424" t="s">
        <v>47</v>
      </c>
      <c r="S424" t="s">
        <v>1121</v>
      </c>
      <c r="T424" t="s">
        <v>108</v>
      </c>
      <c r="U424" t="s">
        <v>507</v>
      </c>
      <c r="V424" t="s">
        <v>63</v>
      </c>
      <c r="W424" t="s">
        <v>392</v>
      </c>
      <c r="X424" t="s">
        <v>52</v>
      </c>
      <c r="Y424" t="s">
        <v>425</v>
      </c>
      <c r="Z424" t="s">
        <v>56</v>
      </c>
      <c r="AA424" t="s">
        <v>46</v>
      </c>
      <c r="AB424" t="s">
        <v>161</v>
      </c>
      <c r="AC424" t="s">
        <v>58</v>
      </c>
      <c r="AD424" t="s">
        <v>237</v>
      </c>
      <c r="AE424" t="s">
        <v>53</v>
      </c>
      <c r="AF424" t="s">
        <v>85</v>
      </c>
      <c r="AG424" t="s">
        <v>2163</v>
      </c>
      <c r="AH424" t="s">
        <v>139</v>
      </c>
      <c r="AI424" t="s">
        <v>110</v>
      </c>
      <c r="AJ424" t="s">
        <v>2263</v>
      </c>
      <c r="AK424" t="s">
        <v>52</v>
      </c>
      <c r="AL424" t="s">
        <v>47</v>
      </c>
      <c r="AM424" t="s">
        <v>47</v>
      </c>
      <c r="AN424" t="s">
        <v>318</v>
      </c>
      <c r="AO424" t="s">
        <v>82</v>
      </c>
    </row>
    <row r="425" spans="1:41" hidden="1" x14ac:dyDescent="0.25">
      <c r="A425" t="s">
        <v>2264</v>
      </c>
      <c r="B425" t="s">
        <v>2265</v>
      </c>
      <c r="C425" s="1" t="str">
        <f t="shared" si="24"/>
        <v>21:1061</v>
      </c>
      <c r="D425" s="1" t="str">
        <f t="shared" si="25"/>
        <v>21:0106</v>
      </c>
      <c r="E425" t="s">
        <v>2266</v>
      </c>
      <c r="F425" t="s">
        <v>2267</v>
      </c>
      <c r="H425">
        <v>49.577619900000002</v>
      </c>
      <c r="I425">
        <v>-118.3610894</v>
      </c>
      <c r="J425" s="1" t="str">
        <f t="shared" si="26"/>
        <v>NGR bulk stream sediment</v>
      </c>
      <c r="K425" s="1" t="str">
        <f t="shared" si="27"/>
        <v>&lt;177 micron (NGR)</v>
      </c>
      <c r="L425">
        <v>25</v>
      </c>
      <c r="M425" t="s">
        <v>95</v>
      </c>
      <c r="N425">
        <v>424</v>
      </c>
      <c r="O425" t="s">
        <v>228</v>
      </c>
      <c r="P425" t="s">
        <v>217</v>
      </c>
      <c r="Q425" t="s">
        <v>1392</v>
      </c>
      <c r="R425" t="s">
        <v>2268</v>
      </c>
      <c r="S425" t="s">
        <v>300</v>
      </c>
      <c r="T425" t="s">
        <v>85</v>
      </c>
      <c r="U425" t="s">
        <v>475</v>
      </c>
      <c r="V425" t="s">
        <v>217</v>
      </c>
      <c r="W425" t="s">
        <v>200</v>
      </c>
      <c r="X425" t="s">
        <v>122</v>
      </c>
      <c r="Y425" t="s">
        <v>358</v>
      </c>
      <c r="Z425" t="s">
        <v>56</v>
      </c>
      <c r="AA425" t="s">
        <v>122</v>
      </c>
      <c r="AB425" t="s">
        <v>81</v>
      </c>
      <c r="AC425" t="s">
        <v>209</v>
      </c>
      <c r="AD425" t="s">
        <v>184</v>
      </c>
      <c r="AE425" t="s">
        <v>46</v>
      </c>
      <c r="AF425" t="s">
        <v>76</v>
      </c>
      <c r="AG425" t="s">
        <v>591</v>
      </c>
      <c r="AH425" t="s">
        <v>149</v>
      </c>
      <c r="AI425" t="s">
        <v>110</v>
      </c>
      <c r="AJ425" t="s">
        <v>58</v>
      </c>
      <c r="AK425" t="s">
        <v>260</v>
      </c>
      <c r="AL425" t="s">
        <v>47</v>
      </c>
      <c r="AM425" t="s">
        <v>47</v>
      </c>
      <c r="AN425" t="s">
        <v>65</v>
      </c>
      <c r="AO425" t="s">
        <v>55</v>
      </c>
    </row>
    <row r="426" spans="1:41" hidden="1" x14ac:dyDescent="0.25">
      <c r="A426" t="s">
        <v>2269</v>
      </c>
      <c r="B426" t="s">
        <v>2270</v>
      </c>
      <c r="C426" s="1" t="str">
        <f t="shared" si="24"/>
        <v>21:1061</v>
      </c>
      <c r="D426" s="1" t="str">
        <f t="shared" si="25"/>
        <v>21:0106</v>
      </c>
      <c r="E426" t="s">
        <v>2271</v>
      </c>
      <c r="F426" t="s">
        <v>2272</v>
      </c>
      <c r="H426">
        <v>49.584087099999998</v>
      </c>
      <c r="I426">
        <v>-118.36113090000001</v>
      </c>
      <c r="J426" s="1" t="str">
        <f t="shared" si="26"/>
        <v>NGR bulk stream sediment</v>
      </c>
      <c r="K426" s="1" t="str">
        <f t="shared" si="27"/>
        <v>&lt;177 micron (NGR)</v>
      </c>
      <c r="L426">
        <v>25</v>
      </c>
      <c r="M426" t="s">
        <v>117</v>
      </c>
      <c r="N426">
        <v>425</v>
      </c>
      <c r="O426" t="s">
        <v>198</v>
      </c>
      <c r="P426" t="s">
        <v>103</v>
      </c>
      <c r="Q426" t="s">
        <v>404</v>
      </c>
      <c r="R426" t="s">
        <v>242</v>
      </c>
      <c r="S426" t="s">
        <v>318</v>
      </c>
      <c r="T426" t="s">
        <v>137</v>
      </c>
      <c r="U426" t="s">
        <v>320</v>
      </c>
      <c r="V426" t="s">
        <v>79</v>
      </c>
      <c r="W426" t="s">
        <v>79</v>
      </c>
      <c r="X426" t="s">
        <v>76</v>
      </c>
      <c r="Y426" t="s">
        <v>2273</v>
      </c>
      <c r="Z426" t="s">
        <v>56</v>
      </c>
      <c r="AA426" t="s">
        <v>46</v>
      </c>
      <c r="AB426" t="s">
        <v>161</v>
      </c>
      <c r="AC426" t="s">
        <v>58</v>
      </c>
      <c r="AD426" t="s">
        <v>386</v>
      </c>
      <c r="AE426" t="s">
        <v>56</v>
      </c>
      <c r="AF426" t="s">
        <v>58</v>
      </c>
      <c r="AG426" t="s">
        <v>2274</v>
      </c>
      <c r="AH426" t="s">
        <v>274</v>
      </c>
      <c r="AI426" t="s">
        <v>139</v>
      </c>
      <c r="AJ426" t="s">
        <v>2275</v>
      </c>
      <c r="AK426" t="s">
        <v>2276</v>
      </c>
      <c r="AL426" t="s">
        <v>47</v>
      </c>
      <c r="AM426" t="s">
        <v>47</v>
      </c>
      <c r="AN426" t="s">
        <v>385</v>
      </c>
      <c r="AO426" t="s">
        <v>267</v>
      </c>
    </row>
    <row r="427" spans="1:41" hidden="1" x14ac:dyDescent="0.25">
      <c r="A427" t="s">
        <v>2277</v>
      </c>
      <c r="B427" t="s">
        <v>2278</v>
      </c>
      <c r="C427" s="1" t="str">
        <f t="shared" si="24"/>
        <v>21:1061</v>
      </c>
      <c r="D427" s="1" t="str">
        <f t="shared" si="25"/>
        <v>21:0106</v>
      </c>
      <c r="E427" t="s">
        <v>2279</v>
      </c>
      <c r="F427" t="s">
        <v>2280</v>
      </c>
      <c r="H427">
        <v>49.297515400000002</v>
      </c>
      <c r="I427">
        <v>-118.4726697</v>
      </c>
      <c r="J427" s="1" t="str">
        <f t="shared" si="26"/>
        <v>NGR bulk stream sediment</v>
      </c>
      <c r="K427" s="1" t="str">
        <f t="shared" si="27"/>
        <v>&lt;177 micron (NGR)</v>
      </c>
      <c r="L427">
        <v>25</v>
      </c>
      <c r="M427" t="s">
        <v>136</v>
      </c>
      <c r="N427">
        <v>426</v>
      </c>
      <c r="O427" t="s">
        <v>122</v>
      </c>
      <c r="P427" t="s">
        <v>55</v>
      </c>
      <c r="Q427" t="s">
        <v>481</v>
      </c>
      <c r="R427" t="s">
        <v>79</v>
      </c>
      <c r="S427" t="s">
        <v>284</v>
      </c>
      <c r="T427" t="s">
        <v>50</v>
      </c>
      <c r="U427" t="s">
        <v>915</v>
      </c>
      <c r="V427" t="s">
        <v>72</v>
      </c>
      <c r="W427" t="s">
        <v>58</v>
      </c>
      <c r="X427" t="s">
        <v>106</v>
      </c>
      <c r="Y427" t="s">
        <v>391</v>
      </c>
      <c r="Z427" t="s">
        <v>56</v>
      </c>
      <c r="AA427" t="s">
        <v>46</v>
      </c>
      <c r="AB427" t="s">
        <v>257</v>
      </c>
      <c r="AC427" t="s">
        <v>90</v>
      </c>
      <c r="AD427" t="s">
        <v>438</v>
      </c>
      <c r="AE427" t="s">
        <v>53</v>
      </c>
      <c r="AF427" t="s">
        <v>2281</v>
      </c>
      <c r="AG427" t="s">
        <v>2282</v>
      </c>
      <c r="AH427" t="s">
        <v>274</v>
      </c>
      <c r="AI427" t="s">
        <v>81</v>
      </c>
      <c r="AJ427" t="s">
        <v>131</v>
      </c>
      <c r="AK427" t="s">
        <v>267</v>
      </c>
      <c r="AL427" t="s">
        <v>47</v>
      </c>
      <c r="AM427" t="s">
        <v>103</v>
      </c>
      <c r="AN427" t="s">
        <v>430</v>
      </c>
      <c r="AO427" t="s">
        <v>162</v>
      </c>
    </row>
    <row r="428" spans="1:41" hidden="1" x14ac:dyDescent="0.25">
      <c r="A428" t="s">
        <v>2283</v>
      </c>
      <c r="B428" t="s">
        <v>2284</v>
      </c>
      <c r="C428" s="1" t="str">
        <f t="shared" si="24"/>
        <v>21:1061</v>
      </c>
      <c r="D428" s="1" t="str">
        <f t="shared" si="25"/>
        <v>21:0106</v>
      </c>
      <c r="E428" t="s">
        <v>2285</v>
      </c>
      <c r="F428" t="s">
        <v>2286</v>
      </c>
      <c r="H428">
        <v>49.322439299999999</v>
      </c>
      <c r="I428">
        <v>-118.51874309999999</v>
      </c>
      <c r="J428" s="1" t="str">
        <f t="shared" si="26"/>
        <v>NGR bulk stream sediment</v>
      </c>
      <c r="K428" s="1" t="str">
        <f t="shared" si="27"/>
        <v>&lt;177 micron (NGR)</v>
      </c>
      <c r="L428">
        <v>25</v>
      </c>
      <c r="M428" t="s">
        <v>157</v>
      </c>
      <c r="N428">
        <v>427</v>
      </c>
      <c r="O428" t="s">
        <v>228</v>
      </c>
      <c r="P428" t="s">
        <v>47</v>
      </c>
      <c r="Q428" t="s">
        <v>404</v>
      </c>
      <c r="R428" t="s">
        <v>271</v>
      </c>
      <c r="S428" t="s">
        <v>543</v>
      </c>
      <c r="T428" t="s">
        <v>66</v>
      </c>
      <c r="U428" t="s">
        <v>508</v>
      </c>
      <c r="V428" t="s">
        <v>493</v>
      </c>
      <c r="W428" t="s">
        <v>591</v>
      </c>
      <c r="X428" t="s">
        <v>306</v>
      </c>
      <c r="Y428" t="s">
        <v>386</v>
      </c>
      <c r="Z428" t="s">
        <v>56</v>
      </c>
      <c r="AA428" t="s">
        <v>47</v>
      </c>
      <c r="AB428" t="s">
        <v>161</v>
      </c>
      <c r="AC428" t="s">
        <v>49</v>
      </c>
      <c r="AD428" t="s">
        <v>237</v>
      </c>
      <c r="AE428" t="s">
        <v>53</v>
      </c>
      <c r="AF428" t="s">
        <v>983</v>
      </c>
      <c r="AG428" t="s">
        <v>50</v>
      </c>
      <c r="AH428" t="s">
        <v>128</v>
      </c>
      <c r="AI428" t="s">
        <v>47</v>
      </c>
      <c r="AJ428" t="s">
        <v>871</v>
      </c>
      <c r="AK428" t="s">
        <v>76</v>
      </c>
      <c r="AL428" t="s">
        <v>47</v>
      </c>
      <c r="AM428" t="s">
        <v>122</v>
      </c>
      <c r="AN428" t="s">
        <v>588</v>
      </c>
      <c r="AO428" t="s">
        <v>104</v>
      </c>
    </row>
    <row r="429" spans="1:41" hidden="1" x14ac:dyDescent="0.25">
      <c r="A429" t="s">
        <v>2287</v>
      </c>
      <c r="B429" t="s">
        <v>2288</v>
      </c>
      <c r="C429" s="1" t="str">
        <f t="shared" si="24"/>
        <v>21:1061</v>
      </c>
      <c r="D429" s="1" t="str">
        <f t="shared" si="25"/>
        <v>21:0106</v>
      </c>
      <c r="E429" t="s">
        <v>2289</v>
      </c>
      <c r="F429" t="s">
        <v>2290</v>
      </c>
      <c r="H429">
        <v>49.326216600000002</v>
      </c>
      <c r="I429">
        <v>-118.5126382</v>
      </c>
      <c r="J429" s="1" t="str">
        <f t="shared" si="26"/>
        <v>NGR bulk stream sediment</v>
      </c>
      <c r="K429" s="1" t="str">
        <f t="shared" si="27"/>
        <v>&lt;177 micron (NGR)</v>
      </c>
      <c r="L429">
        <v>25</v>
      </c>
      <c r="M429" t="s">
        <v>170</v>
      </c>
      <c r="N429">
        <v>428</v>
      </c>
      <c r="O429" t="s">
        <v>61</v>
      </c>
      <c r="P429" t="s">
        <v>47</v>
      </c>
      <c r="Q429" t="s">
        <v>417</v>
      </c>
      <c r="R429" t="s">
        <v>78</v>
      </c>
      <c r="S429" t="s">
        <v>597</v>
      </c>
      <c r="T429" t="s">
        <v>137</v>
      </c>
      <c r="U429" t="s">
        <v>695</v>
      </c>
      <c r="V429" t="s">
        <v>260</v>
      </c>
      <c r="W429" t="s">
        <v>101</v>
      </c>
      <c r="X429" t="s">
        <v>58</v>
      </c>
      <c r="Y429" t="s">
        <v>457</v>
      </c>
      <c r="Z429" t="s">
        <v>56</v>
      </c>
      <c r="AA429" t="s">
        <v>46</v>
      </c>
      <c r="AB429" t="s">
        <v>257</v>
      </c>
      <c r="AC429" t="s">
        <v>243</v>
      </c>
      <c r="AD429" t="s">
        <v>431</v>
      </c>
      <c r="AE429" t="s">
        <v>199</v>
      </c>
      <c r="AF429" t="s">
        <v>55</v>
      </c>
      <c r="AG429" t="s">
        <v>118</v>
      </c>
      <c r="AH429" t="s">
        <v>81</v>
      </c>
      <c r="AI429" t="s">
        <v>149</v>
      </c>
      <c r="AJ429" t="s">
        <v>267</v>
      </c>
      <c r="AK429" t="s">
        <v>108</v>
      </c>
      <c r="AL429" t="s">
        <v>47</v>
      </c>
      <c r="AM429" t="s">
        <v>47</v>
      </c>
      <c r="AN429" t="s">
        <v>432</v>
      </c>
      <c r="AO429" t="s">
        <v>66</v>
      </c>
    </row>
    <row r="430" spans="1:41" hidden="1" x14ac:dyDescent="0.25">
      <c r="A430" t="s">
        <v>2291</v>
      </c>
      <c r="B430" t="s">
        <v>2292</v>
      </c>
      <c r="C430" s="1" t="str">
        <f t="shared" si="24"/>
        <v>21:1061</v>
      </c>
      <c r="D430" s="1" t="str">
        <f t="shared" si="25"/>
        <v>21:0106</v>
      </c>
      <c r="E430" t="s">
        <v>2293</v>
      </c>
      <c r="F430" t="s">
        <v>2294</v>
      </c>
      <c r="H430">
        <v>49.307174600000003</v>
      </c>
      <c r="I430">
        <v>-118.5097586</v>
      </c>
      <c r="J430" s="1" t="str">
        <f t="shared" si="26"/>
        <v>NGR bulk stream sediment</v>
      </c>
      <c r="K430" s="1" t="str">
        <f t="shared" si="27"/>
        <v>&lt;177 micron (NGR)</v>
      </c>
      <c r="L430">
        <v>25</v>
      </c>
      <c r="M430" t="s">
        <v>180</v>
      </c>
      <c r="N430">
        <v>429</v>
      </c>
      <c r="O430" t="s">
        <v>102</v>
      </c>
      <c r="P430" t="s">
        <v>47</v>
      </c>
      <c r="Q430" t="s">
        <v>404</v>
      </c>
      <c r="R430" t="s">
        <v>86</v>
      </c>
      <c r="S430" t="s">
        <v>543</v>
      </c>
      <c r="T430" t="s">
        <v>209</v>
      </c>
      <c r="U430" t="s">
        <v>508</v>
      </c>
      <c r="V430" t="s">
        <v>151</v>
      </c>
      <c r="W430" t="s">
        <v>319</v>
      </c>
      <c r="X430" t="s">
        <v>131</v>
      </c>
      <c r="Y430" t="s">
        <v>386</v>
      </c>
      <c r="Z430" t="s">
        <v>56</v>
      </c>
      <c r="AA430" t="s">
        <v>47</v>
      </c>
      <c r="AB430" t="s">
        <v>257</v>
      </c>
      <c r="AC430" t="s">
        <v>187</v>
      </c>
      <c r="AD430" t="s">
        <v>237</v>
      </c>
      <c r="AE430" t="s">
        <v>62</v>
      </c>
      <c r="AF430" t="s">
        <v>145</v>
      </c>
      <c r="AG430" t="s">
        <v>2186</v>
      </c>
      <c r="AH430" t="s">
        <v>412</v>
      </c>
      <c r="AI430" t="s">
        <v>101</v>
      </c>
      <c r="AJ430" t="s">
        <v>2295</v>
      </c>
      <c r="AK430" t="s">
        <v>127</v>
      </c>
      <c r="AL430" t="s">
        <v>47</v>
      </c>
      <c r="AM430" t="s">
        <v>122</v>
      </c>
      <c r="AN430" t="s">
        <v>1111</v>
      </c>
      <c r="AO430" t="s">
        <v>225</v>
      </c>
    </row>
    <row r="431" spans="1:41" hidden="1" x14ac:dyDescent="0.25">
      <c r="A431" t="s">
        <v>2296</v>
      </c>
      <c r="B431" t="s">
        <v>2297</v>
      </c>
      <c r="C431" s="1" t="str">
        <f t="shared" si="24"/>
        <v>21:1061</v>
      </c>
      <c r="D431" s="1" t="str">
        <f t="shared" si="25"/>
        <v>21:0106</v>
      </c>
      <c r="E431" t="s">
        <v>2298</v>
      </c>
      <c r="F431" t="s">
        <v>2299</v>
      </c>
      <c r="H431">
        <v>49.301478400000001</v>
      </c>
      <c r="I431">
        <v>-118.5106028</v>
      </c>
      <c r="J431" s="1" t="str">
        <f t="shared" si="26"/>
        <v>NGR bulk stream sediment</v>
      </c>
      <c r="K431" s="1" t="str">
        <f t="shared" si="27"/>
        <v>&lt;177 micron (NGR)</v>
      </c>
      <c r="L431">
        <v>25</v>
      </c>
      <c r="M431" t="s">
        <v>195</v>
      </c>
      <c r="N431">
        <v>430</v>
      </c>
      <c r="O431" t="s">
        <v>79</v>
      </c>
      <c r="P431" t="s">
        <v>47</v>
      </c>
      <c r="Q431" t="s">
        <v>424</v>
      </c>
      <c r="R431" t="s">
        <v>493</v>
      </c>
      <c r="S431" t="s">
        <v>425</v>
      </c>
      <c r="T431" t="s">
        <v>267</v>
      </c>
      <c r="U431" t="s">
        <v>65</v>
      </c>
      <c r="V431" t="s">
        <v>227</v>
      </c>
      <c r="W431" t="s">
        <v>238</v>
      </c>
      <c r="X431" t="s">
        <v>82</v>
      </c>
      <c r="Y431" t="s">
        <v>438</v>
      </c>
      <c r="Z431" t="s">
        <v>56</v>
      </c>
      <c r="AA431" t="s">
        <v>46</v>
      </c>
      <c r="AB431" t="s">
        <v>79</v>
      </c>
      <c r="AC431" t="s">
        <v>197</v>
      </c>
      <c r="AD431" t="s">
        <v>386</v>
      </c>
      <c r="AE431" t="s">
        <v>62</v>
      </c>
      <c r="AF431" t="s">
        <v>267</v>
      </c>
      <c r="AG431" t="s">
        <v>1436</v>
      </c>
      <c r="AH431" t="s">
        <v>151</v>
      </c>
      <c r="AI431" t="s">
        <v>235</v>
      </c>
      <c r="AJ431" t="s">
        <v>2300</v>
      </c>
      <c r="AK431" t="s">
        <v>127</v>
      </c>
      <c r="AL431" t="s">
        <v>47</v>
      </c>
      <c r="AM431" t="s">
        <v>47</v>
      </c>
      <c r="AN431" t="s">
        <v>578</v>
      </c>
      <c r="AO431" t="s">
        <v>141</v>
      </c>
    </row>
    <row r="432" spans="1:41" hidden="1" x14ac:dyDescent="0.25">
      <c r="A432" t="s">
        <v>2301</v>
      </c>
      <c r="B432" t="s">
        <v>2302</v>
      </c>
      <c r="C432" s="1" t="str">
        <f t="shared" si="24"/>
        <v>21:1061</v>
      </c>
      <c r="D432" s="1" t="str">
        <f t="shared" si="25"/>
        <v>21:0106</v>
      </c>
      <c r="E432" t="s">
        <v>2303</v>
      </c>
      <c r="F432" t="s">
        <v>2304</v>
      </c>
      <c r="H432">
        <v>49.526598499999999</v>
      </c>
      <c r="I432">
        <v>-118.4905608</v>
      </c>
      <c r="J432" s="1" t="str">
        <f t="shared" si="26"/>
        <v>NGR bulk stream sediment</v>
      </c>
      <c r="K432" s="1" t="str">
        <f t="shared" si="27"/>
        <v>&lt;177 micron (NGR)</v>
      </c>
      <c r="L432">
        <v>25</v>
      </c>
      <c r="M432" t="s">
        <v>205</v>
      </c>
      <c r="N432">
        <v>431</v>
      </c>
      <c r="O432" t="s">
        <v>46</v>
      </c>
      <c r="P432" t="s">
        <v>47</v>
      </c>
      <c r="Q432" t="s">
        <v>602</v>
      </c>
      <c r="R432" t="s">
        <v>101</v>
      </c>
      <c r="S432" t="s">
        <v>695</v>
      </c>
      <c r="T432" t="s">
        <v>51</v>
      </c>
      <c r="U432" t="s">
        <v>342</v>
      </c>
      <c r="V432" t="s">
        <v>64</v>
      </c>
      <c r="W432" t="s">
        <v>173</v>
      </c>
      <c r="X432" t="s">
        <v>137</v>
      </c>
      <c r="Y432" t="s">
        <v>207</v>
      </c>
      <c r="Z432" t="s">
        <v>56</v>
      </c>
      <c r="AA432" t="s">
        <v>46</v>
      </c>
      <c r="AB432" t="s">
        <v>161</v>
      </c>
      <c r="AC432" t="s">
        <v>58</v>
      </c>
      <c r="AD432" t="s">
        <v>431</v>
      </c>
      <c r="AE432" t="s">
        <v>380</v>
      </c>
      <c r="AF432" t="s">
        <v>292</v>
      </c>
      <c r="AG432" t="s">
        <v>127</v>
      </c>
      <c r="AH432" t="s">
        <v>81</v>
      </c>
      <c r="AI432" t="s">
        <v>174</v>
      </c>
      <c r="AJ432" t="s">
        <v>2305</v>
      </c>
      <c r="AK432" t="s">
        <v>412</v>
      </c>
      <c r="AL432" t="s">
        <v>47</v>
      </c>
      <c r="AM432" t="s">
        <v>47</v>
      </c>
      <c r="AN432" t="s">
        <v>48</v>
      </c>
      <c r="AO432" t="s">
        <v>80</v>
      </c>
    </row>
    <row r="433" spans="1:41" hidden="1" x14ac:dyDescent="0.25">
      <c r="A433" t="s">
        <v>2306</v>
      </c>
      <c r="B433" t="s">
        <v>2307</v>
      </c>
      <c r="C433" s="1" t="str">
        <f t="shared" si="24"/>
        <v>21:1061</v>
      </c>
      <c r="D433" s="1" t="str">
        <f t="shared" si="25"/>
        <v>21:0106</v>
      </c>
      <c r="E433" t="s">
        <v>2308</v>
      </c>
      <c r="F433" t="s">
        <v>2309</v>
      </c>
      <c r="H433">
        <v>49.533489799999998</v>
      </c>
      <c r="I433">
        <v>-118.4771703</v>
      </c>
      <c r="J433" s="1" t="str">
        <f t="shared" si="26"/>
        <v>NGR bulk stream sediment</v>
      </c>
      <c r="K433" s="1" t="str">
        <f t="shared" si="27"/>
        <v>&lt;177 micron (NGR)</v>
      </c>
      <c r="L433">
        <v>25</v>
      </c>
      <c r="M433" t="s">
        <v>214</v>
      </c>
      <c r="N433">
        <v>432</v>
      </c>
      <c r="O433" t="s">
        <v>54</v>
      </c>
      <c r="P433" t="s">
        <v>47</v>
      </c>
      <c r="Q433" t="s">
        <v>424</v>
      </c>
      <c r="R433" t="s">
        <v>227</v>
      </c>
      <c r="S433" t="s">
        <v>1121</v>
      </c>
      <c r="T433" t="s">
        <v>52</v>
      </c>
      <c r="U433" t="s">
        <v>121</v>
      </c>
      <c r="V433" t="s">
        <v>63</v>
      </c>
      <c r="W433" t="s">
        <v>206</v>
      </c>
      <c r="X433" t="s">
        <v>52</v>
      </c>
      <c r="Y433" t="s">
        <v>425</v>
      </c>
      <c r="Z433" t="s">
        <v>56</v>
      </c>
      <c r="AA433" t="s">
        <v>46</v>
      </c>
      <c r="AB433" t="s">
        <v>257</v>
      </c>
      <c r="AC433" t="s">
        <v>85</v>
      </c>
      <c r="AD433" t="s">
        <v>438</v>
      </c>
      <c r="AE433" t="s">
        <v>56</v>
      </c>
      <c r="AF433" t="s">
        <v>143</v>
      </c>
      <c r="AG433" t="s">
        <v>127</v>
      </c>
      <c r="AH433" t="s">
        <v>105</v>
      </c>
      <c r="AI433" t="s">
        <v>174</v>
      </c>
      <c r="AJ433" t="s">
        <v>2310</v>
      </c>
      <c r="AK433" t="s">
        <v>55</v>
      </c>
      <c r="AL433" t="s">
        <v>47</v>
      </c>
      <c r="AM433" t="s">
        <v>47</v>
      </c>
      <c r="AN433" t="s">
        <v>638</v>
      </c>
      <c r="AO433" t="s">
        <v>269</v>
      </c>
    </row>
    <row r="434" spans="1:41" hidden="1" x14ac:dyDescent="0.25">
      <c r="A434" t="s">
        <v>2311</v>
      </c>
      <c r="B434" t="s">
        <v>2312</v>
      </c>
      <c r="C434" s="1" t="str">
        <f t="shared" si="24"/>
        <v>21:1061</v>
      </c>
      <c r="D434" s="1" t="str">
        <f t="shared" si="25"/>
        <v>21:0106</v>
      </c>
      <c r="E434" t="s">
        <v>2313</v>
      </c>
      <c r="F434" t="s">
        <v>2314</v>
      </c>
      <c r="H434">
        <v>49.517716299999996</v>
      </c>
      <c r="I434">
        <v>-118.49016659999999</v>
      </c>
      <c r="J434" s="1" t="str">
        <f t="shared" si="26"/>
        <v>NGR bulk stream sediment</v>
      </c>
      <c r="K434" s="1" t="str">
        <f t="shared" si="27"/>
        <v>&lt;177 micron (NGR)</v>
      </c>
      <c r="L434">
        <v>25</v>
      </c>
      <c r="M434" t="s">
        <v>223</v>
      </c>
      <c r="N434">
        <v>433</v>
      </c>
      <c r="O434" t="s">
        <v>62</v>
      </c>
      <c r="P434" t="s">
        <v>47</v>
      </c>
      <c r="Q434" t="s">
        <v>417</v>
      </c>
      <c r="R434" t="s">
        <v>198</v>
      </c>
      <c r="S434" t="s">
        <v>2315</v>
      </c>
      <c r="T434" t="s">
        <v>73</v>
      </c>
      <c r="U434" t="s">
        <v>590</v>
      </c>
      <c r="V434" t="s">
        <v>61</v>
      </c>
      <c r="W434" t="s">
        <v>227</v>
      </c>
      <c r="X434" t="s">
        <v>209</v>
      </c>
      <c r="Y434" t="s">
        <v>2316</v>
      </c>
      <c r="Z434" t="s">
        <v>56</v>
      </c>
      <c r="AA434" t="s">
        <v>46</v>
      </c>
      <c r="AB434" t="s">
        <v>161</v>
      </c>
      <c r="AC434" t="s">
        <v>58</v>
      </c>
      <c r="AD434" t="s">
        <v>237</v>
      </c>
      <c r="AE434" t="s">
        <v>380</v>
      </c>
      <c r="AF434" t="s">
        <v>96</v>
      </c>
      <c r="AG434" t="s">
        <v>2317</v>
      </c>
      <c r="AH434" t="s">
        <v>79</v>
      </c>
      <c r="AI434" t="s">
        <v>79</v>
      </c>
      <c r="AJ434" t="s">
        <v>1718</v>
      </c>
      <c r="AK434" t="s">
        <v>502</v>
      </c>
      <c r="AL434" t="s">
        <v>47</v>
      </c>
      <c r="AM434" t="s">
        <v>47</v>
      </c>
      <c r="AN434" t="s">
        <v>119</v>
      </c>
      <c r="AO434" t="s">
        <v>239</v>
      </c>
    </row>
    <row r="435" spans="1:41" hidden="1" x14ac:dyDescent="0.25">
      <c r="A435" t="s">
        <v>2318</v>
      </c>
      <c r="B435" t="s">
        <v>2319</v>
      </c>
      <c r="C435" s="1" t="str">
        <f t="shared" si="24"/>
        <v>21:1061</v>
      </c>
      <c r="D435" s="1" t="str">
        <f t="shared" si="25"/>
        <v>21:0106</v>
      </c>
      <c r="E435" t="s">
        <v>2320</v>
      </c>
      <c r="F435" t="s">
        <v>2321</v>
      </c>
      <c r="H435">
        <v>49.5222877</v>
      </c>
      <c r="I435">
        <v>-118.48372809999999</v>
      </c>
      <c r="J435" s="1" t="str">
        <f t="shared" si="26"/>
        <v>NGR bulk stream sediment</v>
      </c>
      <c r="K435" s="1" t="str">
        <f t="shared" si="27"/>
        <v>&lt;177 micron (NGR)</v>
      </c>
      <c r="L435">
        <v>25</v>
      </c>
      <c r="M435" t="s">
        <v>233</v>
      </c>
      <c r="N435">
        <v>434</v>
      </c>
      <c r="O435" t="s">
        <v>198</v>
      </c>
      <c r="P435" t="s">
        <v>47</v>
      </c>
      <c r="Q435" t="s">
        <v>444</v>
      </c>
      <c r="R435" t="s">
        <v>130</v>
      </c>
      <c r="S435" t="s">
        <v>284</v>
      </c>
      <c r="T435" t="s">
        <v>73</v>
      </c>
      <c r="U435" t="s">
        <v>342</v>
      </c>
      <c r="V435" t="s">
        <v>125</v>
      </c>
      <c r="W435" t="s">
        <v>79</v>
      </c>
      <c r="X435" t="s">
        <v>52</v>
      </c>
      <c r="Y435" t="s">
        <v>425</v>
      </c>
      <c r="Z435" t="s">
        <v>56</v>
      </c>
      <c r="AA435" t="s">
        <v>46</v>
      </c>
      <c r="AB435" t="s">
        <v>130</v>
      </c>
      <c r="AC435" t="s">
        <v>58</v>
      </c>
      <c r="AD435" t="s">
        <v>237</v>
      </c>
      <c r="AE435" t="s">
        <v>380</v>
      </c>
      <c r="AF435" t="s">
        <v>52</v>
      </c>
      <c r="AG435" t="s">
        <v>909</v>
      </c>
      <c r="AH435" t="s">
        <v>101</v>
      </c>
      <c r="AI435" t="s">
        <v>174</v>
      </c>
      <c r="AJ435" t="s">
        <v>2322</v>
      </c>
      <c r="AK435" t="s">
        <v>307</v>
      </c>
      <c r="AL435" t="s">
        <v>47</v>
      </c>
      <c r="AM435" t="s">
        <v>47</v>
      </c>
      <c r="AN435" t="s">
        <v>313</v>
      </c>
      <c r="AO435" t="s">
        <v>141</v>
      </c>
    </row>
    <row r="436" spans="1:41" hidden="1" x14ac:dyDescent="0.25">
      <c r="A436" t="s">
        <v>2323</v>
      </c>
      <c r="B436" t="s">
        <v>2324</v>
      </c>
      <c r="C436" s="1" t="str">
        <f t="shared" si="24"/>
        <v>21:1061</v>
      </c>
      <c r="D436" s="1" t="str">
        <f t="shared" si="25"/>
        <v>21:0106</v>
      </c>
      <c r="E436" t="s">
        <v>2325</v>
      </c>
      <c r="F436" t="s">
        <v>2326</v>
      </c>
      <c r="H436">
        <v>49.492962300000002</v>
      </c>
      <c r="I436">
        <v>-118.5266323</v>
      </c>
      <c r="J436" s="1" t="str">
        <f t="shared" si="26"/>
        <v>NGR bulk stream sediment</v>
      </c>
      <c r="K436" s="1" t="str">
        <f t="shared" si="27"/>
        <v>&lt;177 micron (NGR)</v>
      </c>
      <c r="L436">
        <v>25</v>
      </c>
      <c r="M436" t="s">
        <v>248</v>
      </c>
      <c r="N436">
        <v>435</v>
      </c>
      <c r="O436" t="s">
        <v>185</v>
      </c>
      <c r="P436" t="s">
        <v>47</v>
      </c>
      <c r="Q436" t="s">
        <v>588</v>
      </c>
      <c r="R436" t="s">
        <v>130</v>
      </c>
      <c r="S436" t="s">
        <v>425</v>
      </c>
      <c r="T436" t="s">
        <v>73</v>
      </c>
      <c r="U436" t="s">
        <v>104</v>
      </c>
      <c r="V436" t="s">
        <v>110</v>
      </c>
      <c r="W436" t="s">
        <v>130</v>
      </c>
      <c r="X436" t="s">
        <v>137</v>
      </c>
      <c r="Y436" t="s">
        <v>438</v>
      </c>
      <c r="Z436" t="s">
        <v>56</v>
      </c>
      <c r="AA436" t="s">
        <v>46</v>
      </c>
      <c r="AB436" t="s">
        <v>257</v>
      </c>
      <c r="AC436" t="s">
        <v>58</v>
      </c>
      <c r="AD436" t="s">
        <v>226</v>
      </c>
      <c r="AE436" t="s">
        <v>380</v>
      </c>
      <c r="AF436" t="s">
        <v>188</v>
      </c>
      <c r="AG436" t="s">
        <v>791</v>
      </c>
      <c r="AH436" t="s">
        <v>235</v>
      </c>
      <c r="AI436" t="s">
        <v>174</v>
      </c>
      <c r="AJ436" t="s">
        <v>2327</v>
      </c>
      <c r="AK436" t="s">
        <v>58</v>
      </c>
      <c r="AL436" t="s">
        <v>47</v>
      </c>
      <c r="AM436" t="s">
        <v>47</v>
      </c>
      <c r="AN436" t="s">
        <v>196</v>
      </c>
      <c r="AO436" t="s">
        <v>104</v>
      </c>
    </row>
    <row r="437" spans="1:41" hidden="1" x14ac:dyDescent="0.25">
      <c r="A437" t="s">
        <v>2328</v>
      </c>
      <c r="B437" t="s">
        <v>2329</v>
      </c>
      <c r="C437" s="1" t="str">
        <f t="shared" si="24"/>
        <v>21:1061</v>
      </c>
      <c r="D437" s="1" t="str">
        <f t="shared" si="25"/>
        <v>21:0106</v>
      </c>
      <c r="E437" t="s">
        <v>2330</v>
      </c>
      <c r="F437" t="s">
        <v>2331</v>
      </c>
      <c r="H437">
        <v>49.478988000000001</v>
      </c>
      <c r="I437">
        <v>-118.558655</v>
      </c>
      <c r="J437" s="1" t="str">
        <f t="shared" si="26"/>
        <v>NGR bulk stream sediment</v>
      </c>
      <c r="K437" s="1" t="str">
        <f t="shared" si="27"/>
        <v>&lt;177 micron (NGR)</v>
      </c>
      <c r="L437">
        <v>25</v>
      </c>
      <c r="M437" t="s">
        <v>256</v>
      </c>
      <c r="N437">
        <v>436</v>
      </c>
      <c r="O437" t="s">
        <v>198</v>
      </c>
      <c r="P437" t="s">
        <v>47</v>
      </c>
      <c r="Q437" t="s">
        <v>1233</v>
      </c>
      <c r="R437" t="s">
        <v>235</v>
      </c>
      <c r="S437" t="s">
        <v>207</v>
      </c>
      <c r="T437" t="s">
        <v>267</v>
      </c>
      <c r="U437" t="s">
        <v>1121</v>
      </c>
      <c r="V437" t="s">
        <v>139</v>
      </c>
      <c r="W437" t="s">
        <v>123</v>
      </c>
      <c r="X437" t="s">
        <v>330</v>
      </c>
      <c r="Y437" t="s">
        <v>146</v>
      </c>
      <c r="Z437" t="s">
        <v>56</v>
      </c>
      <c r="AA437" t="s">
        <v>46</v>
      </c>
      <c r="AB437" t="s">
        <v>257</v>
      </c>
      <c r="AC437" t="s">
        <v>250</v>
      </c>
      <c r="AD437" t="s">
        <v>226</v>
      </c>
      <c r="AE437" t="s">
        <v>380</v>
      </c>
      <c r="AF437" t="s">
        <v>108</v>
      </c>
      <c r="AG437" t="s">
        <v>678</v>
      </c>
      <c r="AH437" t="s">
        <v>64</v>
      </c>
      <c r="AI437" t="s">
        <v>149</v>
      </c>
      <c r="AJ437" t="s">
        <v>127</v>
      </c>
      <c r="AK437" t="s">
        <v>151</v>
      </c>
      <c r="AL437" t="s">
        <v>47</v>
      </c>
      <c r="AM437" t="s">
        <v>47</v>
      </c>
      <c r="AN437" t="s">
        <v>780</v>
      </c>
      <c r="AO437" t="s">
        <v>49</v>
      </c>
    </row>
    <row r="438" spans="1:41" hidden="1" x14ac:dyDescent="0.25">
      <c r="A438" t="s">
        <v>2332</v>
      </c>
      <c r="B438" t="s">
        <v>2333</v>
      </c>
      <c r="C438" s="1" t="str">
        <f t="shared" si="24"/>
        <v>21:1061</v>
      </c>
      <c r="D438" s="1" t="str">
        <f t="shared" si="25"/>
        <v>21:0106</v>
      </c>
      <c r="E438" t="s">
        <v>2334</v>
      </c>
      <c r="F438" t="s">
        <v>2335</v>
      </c>
      <c r="H438">
        <v>49.471573499999998</v>
      </c>
      <c r="I438">
        <v>-118.5628231</v>
      </c>
      <c r="J438" s="1" t="str">
        <f t="shared" si="26"/>
        <v>NGR bulk stream sediment</v>
      </c>
      <c r="K438" s="1" t="str">
        <f t="shared" si="27"/>
        <v>&lt;177 micron (NGR)</v>
      </c>
      <c r="L438">
        <v>25</v>
      </c>
      <c r="M438" t="s">
        <v>265</v>
      </c>
      <c r="N438">
        <v>437</v>
      </c>
      <c r="O438" t="s">
        <v>87</v>
      </c>
      <c r="P438" t="s">
        <v>122</v>
      </c>
      <c r="Q438" t="s">
        <v>417</v>
      </c>
      <c r="R438" t="s">
        <v>110</v>
      </c>
      <c r="S438" t="s">
        <v>146</v>
      </c>
      <c r="T438" t="s">
        <v>82</v>
      </c>
      <c r="U438" t="s">
        <v>2336</v>
      </c>
      <c r="V438" t="s">
        <v>228</v>
      </c>
      <c r="W438" t="s">
        <v>109</v>
      </c>
      <c r="X438" t="s">
        <v>52</v>
      </c>
      <c r="Y438" t="s">
        <v>183</v>
      </c>
      <c r="Z438" t="s">
        <v>56</v>
      </c>
      <c r="AA438" t="s">
        <v>46</v>
      </c>
      <c r="AB438" t="s">
        <v>81</v>
      </c>
      <c r="AC438" t="s">
        <v>425</v>
      </c>
      <c r="AD438" t="s">
        <v>438</v>
      </c>
      <c r="AE438" t="s">
        <v>380</v>
      </c>
      <c r="AF438" t="s">
        <v>209</v>
      </c>
      <c r="AG438" t="s">
        <v>351</v>
      </c>
      <c r="AH438" t="s">
        <v>64</v>
      </c>
      <c r="AI438" t="s">
        <v>198</v>
      </c>
      <c r="AJ438" t="s">
        <v>85</v>
      </c>
      <c r="AK438" t="s">
        <v>102</v>
      </c>
      <c r="AL438" t="s">
        <v>47</v>
      </c>
      <c r="AM438" t="s">
        <v>47</v>
      </c>
      <c r="AN438" t="s">
        <v>152</v>
      </c>
      <c r="AO438" t="s">
        <v>175</v>
      </c>
    </row>
    <row r="439" spans="1:41" hidden="1" x14ac:dyDescent="0.25">
      <c r="A439" t="s">
        <v>2337</v>
      </c>
      <c r="B439" t="s">
        <v>2338</v>
      </c>
      <c r="C439" s="1" t="str">
        <f t="shared" si="24"/>
        <v>21:1061</v>
      </c>
      <c r="D439" s="1" t="str">
        <f t="shared" si="25"/>
        <v>21:0106</v>
      </c>
      <c r="E439" t="s">
        <v>2339</v>
      </c>
      <c r="F439" t="s">
        <v>2340</v>
      </c>
      <c r="H439">
        <v>49.729880299999998</v>
      </c>
      <c r="I439">
        <v>-118.28716249999999</v>
      </c>
      <c r="J439" s="1" t="str">
        <f t="shared" si="26"/>
        <v>NGR bulk stream sediment</v>
      </c>
      <c r="K439" s="1" t="str">
        <f t="shared" si="27"/>
        <v>&lt;177 micron (NGR)</v>
      </c>
      <c r="L439">
        <v>25</v>
      </c>
      <c r="M439" t="s">
        <v>280</v>
      </c>
      <c r="N439">
        <v>438</v>
      </c>
      <c r="O439" t="s">
        <v>78</v>
      </c>
      <c r="P439" t="s">
        <v>47</v>
      </c>
      <c r="Q439" t="s">
        <v>97</v>
      </c>
      <c r="R439" t="s">
        <v>225</v>
      </c>
      <c r="S439" t="s">
        <v>559</v>
      </c>
      <c r="T439" t="s">
        <v>51</v>
      </c>
      <c r="U439" t="s">
        <v>243</v>
      </c>
      <c r="V439" t="s">
        <v>102</v>
      </c>
      <c r="W439" t="s">
        <v>81</v>
      </c>
      <c r="X439" t="s">
        <v>103</v>
      </c>
      <c r="Y439" t="s">
        <v>268</v>
      </c>
      <c r="Z439" t="s">
        <v>56</v>
      </c>
      <c r="AA439" t="s">
        <v>122</v>
      </c>
      <c r="AB439" t="s">
        <v>64</v>
      </c>
      <c r="AC439" t="s">
        <v>58</v>
      </c>
      <c r="AD439" t="s">
        <v>83</v>
      </c>
      <c r="AE439" t="s">
        <v>56</v>
      </c>
      <c r="AF439" t="s">
        <v>158</v>
      </c>
      <c r="AG439" t="s">
        <v>181</v>
      </c>
      <c r="AH439" t="s">
        <v>174</v>
      </c>
      <c r="AI439" t="s">
        <v>46</v>
      </c>
      <c r="AJ439" t="s">
        <v>439</v>
      </c>
      <c r="AK439" t="s">
        <v>55</v>
      </c>
      <c r="AL439" t="s">
        <v>47</v>
      </c>
      <c r="AM439" t="s">
        <v>47</v>
      </c>
      <c r="AN439" t="s">
        <v>543</v>
      </c>
      <c r="AO439" t="s">
        <v>217</v>
      </c>
    </row>
    <row r="440" spans="1:41" hidden="1" x14ac:dyDescent="0.25">
      <c r="A440" t="s">
        <v>2341</v>
      </c>
      <c r="B440" t="s">
        <v>2342</v>
      </c>
      <c r="C440" s="1" t="str">
        <f t="shared" si="24"/>
        <v>21:1061</v>
      </c>
      <c r="D440" s="1" t="str">
        <f t="shared" si="25"/>
        <v>21:0106</v>
      </c>
      <c r="E440" t="s">
        <v>2339</v>
      </c>
      <c r="F440" t="s">
        <v>2343</v>
      </c>
      <c r="H440">
        <v>49.729880299999998</v>
      </c>
      <c r="I440">
        <v>-118.28716249999999</v>
      </c>
      <c r="J440" s="1" t="str">
        <f t="shared" si="26"/>
        <v>NGR bulk stream sediment</v>
      </c>
      <c r="K440" s="1" t="str">
        <f t="shared" si="27"/>
        <v>&lt;177 micron (NGR)</v>
      </c>
      <c r="L440">
        <v>25</v>
      </c>
      <c r="M440" t="s">
        <v>288</v>
      </c>
      <c r="N440">
        <v>439</v>
      </c>
      <c r="O440" t="s">
        <v>78</v>
      </c>
      <c r="P440" t="s">
        <v>47</v>
      </c>
      <c r="Q440" t="s">
        <v>492</v>
      </c>
      <c r="R440" t="s">
        <v>269</v>
      </c>
      <c r="S440" t="s">
        <v>829</v>
      </c>
      <c r="T440" t="s">
        <v>51</v>
      </c>
      <c r="U440" t="s">
        <v>225</v>
      </c>
      <c r="V440" t="s">
        <v>455</v>
      </c>
      <c r="W440" t="s">
        <v>47</v>
      </c>
      <c r="X440" t="s">
        <v>103</v>
      </c>
      <c r="Y440" t="s">
        <v>300</v>
      </c>
      <c r="Z440" t="s">
        <v>56</v>
      </c>
      <c r="AA440" t="s">
        <v>122</v>
      </c>
      <c r="AB440" t="s">
        <v>110</v>
      </c>
      <c r="AC440" t="s">
        <v>58</v>
      </c>
      <c r="AD440" t="s">
        <v>83</v>
      </c>
      <c r="AE440" t="s">
        <v>56</v>
      </c>
      <c r="AF440" t="s">
        <v>392</v>
      </c>
      <c r="AG440" t="s">
        <v>181</v>
      </c>
      <c r="AH440" t="s">
        <v>174</v>
      </c>
      <c r="AI440" t="s">
        <v>149</v>
      </c>
      <c r="AJ440" t="s">
        <v>330</v>
      </c>
      <c r="AK440" t="s">
        <v>85</v>
      </c>
      <c r="AL440" t="s">
        <v>47</v>
      </c>
      <c r="AM440" t="s">
        <v>47</v>
      </c>
      <c r="AN440" t="s">
        <v>65</v>
      </c>
      <c r="AO440" t="s">
        <v>145</v>
      </c>
    </row>
    <row r="441" spans="1:41" hidden="1" x14ac:dyDescent="0.25">
      <c r="A441" t="s">
        <v>2344</v>
      </c>
      <c r="B441" t="s">
        <v>2345</v>
      </c>
      <c r="C441" s="1" t="str">
        <f t="shared" si="24"/>
        <v>21:1061</v>
      </c>
      <c r="D441" s="1" t="str">
        <f t="shared" si="25"/>
        <v>21:0106</v>
      </c>
      <c r="E441" t="s">
        <v>2346</v>
      </c>
      <c r="F441" t="s">
        <v>2347</v>
      </c>
      <c r="H441">
        <v>49.722149700000003</v>
      </c>
      <c r="I441">
        <v>-118.31134849999999</v>
      </c>
      <c r="J441" s="1" t="str">
        <f t="shared" si="26"/>
        <v>NGR bulk stream sediment</v>
      </c>
      <c r="K441" s="1" t="str">
        <f t="shared" si="27"/>
        <v>&lt;177 micron (NGR)</v>
      </c>
      <c r="L441">
        <v>26</v>
      </c>
      <c r="M441" t="s">
        <v>45</v>
      </c>
      <c r="N441">
        <v>440</v>
      </c>
      <c r="O441" t="s">
        <v>64</v>
      </c>
      <c r="P441" t="s">
        <v>122</v>
      </c>
      <c r="Q441" t="s">
        <v>646</v>
      </c>
      <c r="R441" t="s">
        <v>66</v>
      </c>
      <c r="S441" t="s">
        <v>399</v>
      </c>
      <c r="T441" t="s">
        <v>51</v>
      </c>
      <c r="U441" t="s">
        <v>934</v>
      </c>
      <c r="V441" t="s">
        <v>79</v>
      </c>
      <c r="W441" t="s">
        <v>47</v>
      </c>
      <c r="X441" t="s">
        <v>51</v>
      </c>
      <c r="Y441" t="s">
        <v>331</v>
      </c>
      <c r="Z441" t="s">
        <v>56</v>
      </c>
      <c r="AA441" t="s">
        <v>122</v>
      </c>
      <c r="AB441" t="s">
        <v>125</v>
      </c>
      <c r="AC441" t="s">
        <v>58</v>
      </c>
      <c r="AD441" t="s">
        <v>554</v>
      </c>
      <c r="AE441" t="s">
        <v>199</v>
      </c>
      <c r="AF441" t="s">
        <v>143</v>
      </c>
      <c r="AG441" t="s">
        <v>621</v>
      </c>
      <c r="AH441" t="s">
        <v>63</v>
      </c>
      <c r="AI441" t="s">
        <v>185</v>
      </c>
      <c r="AJ441" t="s">
        <v>76</v>
      </c>
      <c r="AK441" t="s">
        <v>108</v>
      </c>
      <c r="AL441" t="s">
        <v>47</v>
      </c>
      <c r="AM441" t="s">
        <v>47</v>
      </c>
      <c r="AN441" t="s">
        <v>65</v>
      </c>
      <c r="AO441" t="s">
        <v>98</v>
      </c>
    </row>
    <row r="442" spans="1:41" hidden="1" x14ac:dyDescent="0.25">
      <c r="A442" t="s">
        <v>2348</v>
      </c>
      <c r="B442" t="s">
        <v>2349</v>
      </c>
      <c r="C442" s="1" t="str">
        <f t="shared" si="24"/>
        <v>21:1061</v>
      </c>
      <c r="D442" s="1" t="str">
        <f t="shared" si="25"/>
        <v>21:0106</v>
      </c>
      <c r="E442" t="s">
        <v>2350</v>
      </c>
      <c r="F442" t="s">
        <v>2351</v>
      </c>
      <c r="H442">
        <v>49.717604199999997</v>
      </c>
      <c r="I442">
        <v>-118.3155405</v>
      </c>
      <c r="J442" s="1" t="str">
        <f t="shared" si="26"/>
        <v>NGR bulk stream sediment</v>
      </c>
      <c r="K442" s="1" t="str">
        <f t="shared" si="27"/>
        <v>&lt;177 micron (NGR)</v>
      </c>
      <c r="L442">
        <v>26</v>
      </c>
      <c r="M442" t="s">
        <v>71</v>
      </c>
      <c r="N442">
        <v>441</v>
      </c>
      <c r="O442" t="s">
        <v>53</v>
      </c>
      <c r="P442" t="s">
        <v>103</v>
      </c>
      <c r="Q442" t="s">
        <v>327</v>
      </c>
      <c r="R442" t="s">
        <v>46</v>
      </c>
      <c r="S442" t="s">
        <v>171</v>
      </c>
      <c r="T442" t="s">
        <v>52</v>
      </c>
      <c r="U442" t="s">
        <v>463</v>
      </c>
      <c r="V442" t="s">
        <v>235</v>
      </c>
      <c r="W442" t="s">
        <v>188</v>
      </c>
      <c r="X442" t="s">
        <v>104</v>
      </c>
      <c r="Y442" t="s">
        <v>977</v>
      </c>
      <c r="Z442" t="s">
        <v>56</v>
      </c>
      <c r="AA442" t="s">
        <v>46</v>
      </c>
      <c r="AB442" t="s">
        <v>139</v>
      </c>
      <c r="AC442" t="s">
        <v>209</v>
      </c>
      <c r="AD442" t="s">
        <v>251</v>
      </c>
      <c r="AE442" t="s">
        <v>380</v>
      </c>
      <c r="AF442" t="s">
        <v>55</v>
      </c>
      <c r="AG442" t="s">
        <v>945</v>
      </c>
      <c r="AH442" t="s">
        <v>108</v>
      </c>
      <c r="AI442" t="s">
        <v>161</v>
      </c>
      <c r="AJ442" t="s">
        <v>240</v>
      </c>
      <c r="AK442" t="s">
        <v>1220</v>
      </c>
      <c r="AL442" t="s">
        <v>50</v>
      </c>
      <c r="AM442" t="s">
        <v>51</v>
      </c>
      <c r="AN442" t="s">
        <v>481</v>
      </c>
      <c r="AO442" t="s">
        <v>145</v>
      </c>
    </row>
    <row r="443" spans="1:41" hidden="1" x14ac:dyDescent="0.25">
      <c r="A443" t="s">
        <v>2352</v>
      </c>
      <c r="B443" t="s">
        <v>2353</v>
      </c>
      <c r="C443" s="1" t="str">
        <f t="shared" si="24"/>
        <v>21:1061</v>
      </c>
      <c r="D443" s="1" t="str">
        <f t="shared" si="25"/>
        <v>21:0106</v>
      </c>
      <c r="E443" t="s">
        <v>2354</v>
      </c>
      <c r="F443" t="s">
        <v>2355</v>
      </c>
      <c r="H443">
        <v>49.706492799999999</v>
      </c>
      <c r="I443">
        <v>-118.3015237</v>
      </c>
      <c r="J443" s="1" t="str">
        <f t="shared" si="26"/>
        <v>NGR bulk stream sediment</v>
      </c>
      <c r="K443" s="1" t="str">
        <f t="shared" si="27"/>
        <v>&lt;177 micron (NGR)</v>
      </c>
      <c r="L443">
        <v>26</v>
      </c>
      <c r="M443" t="s">
        <v>95</v>
      </c>
      <c r="N443">
        <v>442</v>
      </c>
      <c r="O443" t="s">
        <v>64</v>
      </c>
      <c r="P443" t="s">
        <v>47</v>
      </c>
      <c r="Q443" t="s">
        <v>119</v>
      </c>
      <c r="R443" t="s">
        <v>108</v>
      </c>
      <c r="S443" t="s">
        <v>268</v>
      </c>
      <c r="T443" t="s">
        <v>51</v>
      </c>
      <c r="U443" t="s">
        <v>306</v>
      </c>
      <c r="V443" t="s">
        <v>142</v>
      </c>
      <c r="W443" t="s">
        <v>101</v>
      </c>
      <c r="X443" t="s">
        <v>103</v>
      </c>
      <c r="Y443" t="s">
        <v>344</v>
      </c>
      <c r="Z443" t="s">
        <v>56</v>
      </c>
      <c r="AA443" t="s">
        <v>46</v>
      </c>
      <c r="AB443" t="s">
        <v>81</v>
      </c>
      <c r="AC443" t="s">
        <v>58</v>
      </c>
      <c r="AD443" t="s">
        <v>184</v>
      </c>
      <c r="AE443" t="s">
        <v>56</v>
      </c>
      <c r="AF443" t="s">
        <v>271</v>
      </c>
      <c r="AG443" t="s">
        <v>148</v>
      </c>
      <c r="AH443" t="s">
        <v>87</v>
      </c>
      <c r="AI443" t="s">
        <v>46</v>
      </c>
      <c r="AJ443" t="s">
        <v>259</v>
      </c>
      <c r="AK443" t="s">
        <v>267</v>
      </c>
      <c r="AL443" t="s">
        <v>47</v>
      </c>
      <c r="AM443" t="s">
        <v>47</v>
      </c>
      <c r="AN443" t="s">
        <v>284</v>
      </c>
      <c r="AO443" t="s">
        <v>85</v>
      </c>
    </row>
    <row r="444" spans="1:41" hidden="1" x14ac:dyDescent="0.25">
      <c r="A444" t="s">
        <v>2356</v>
      </c>
      <c r="B444" t="s">
        <v>2357</v>
      </c>
      <c r="C444" s="1" t="str">
        <f t="shared" si="24"/>
        <v>21:1061</v>
      </c>
      <c r="D444" s="1" t="str">
        <f t="shared" si="25"/>
        <v>21:0106</v>
      </c>
      <c r="E444" t="s">
        <v>2358</v>
      </c>
      <c r="F444" t="s">
        <v>2359</v>
      </c>
      <c r="H444">
        <v>49.680132200000003</v>
      </c>
      <c r="I444">
        <v>-118.3019153</v>
      </c>
      <c r="J444" s="1" t="str">
        <f t="shared" si="26"/>
        <v>NGR bulk stream sediment</v>
      </c>
      <c r="K444" s="1" t="str">
        <f t="shared" si="27"/>
        <v>&lt;177 micron (NGR)</v>
      </c>
      <c r="L444">
        <v>26</v>
      </c>
      <c r="M444" t="s">
        <v>117</v>
      </c>
      <c r="N444">
        <v>443</v>
      </c>
      <c r="O444" t="s">
        <v>47</v>
      </c>
      <c r="P444" t="s">
        <v>103</v>
      </c>
      <c r="Q444" t="s">
        <v>425</v>
      </c>
      <c r="R444" t="s">
        <v>175</v>
      </c>
      <c r="S444" t="s">
        <v>268</v>
      </c>
      <c r="T444" t="s">
        <v>51</v>
      </c>
      <c r="U444" t="s">
        <v>462</v>
      </c>
      <c r="V444" t="s">
        <v>282</v>
      </c>
      <c r="W444" t="s">
        <v>101</v>
      </c>
      <c r="X444" t="s">
        <v>122</v>
      </c>
      <c r="Y444" t="s">
        <v>590</v>
      </c>
      <c r="Z444" t="s">
        <v>56</v>
      </c>
      <c r="AA444" t="s">
        <v>46</v>
      </c>
      <c r="AB444" t="s">
        <v>47</v>
      </c>
      <c r="AC444" t="s">
        <v>108</v>
      </c>
      <c r="AD444" t="s">
        <v>100</v>
      </c>
      <c r="AE444" t="s">
        <v>199</v>
      </c>
      <c r="AF444" t="s">
        <v>129</v>
      </c>
      <c r="AG444" t="s">
        <v>1425</v>
      </c>
      <c r="AH444" t="s">
        <v>174</v>
      </c>
      <c r="AI444" t="s">
        <v>87</v>
      </c>
      <c r="AJ444" t="s">
        <v>58</v>
      </c>
      <c r="AK444" t="s">
        <v>2360</v>
      </c>
      <c r="AL444" t="s">
        <v>47</v>
      </c>
      <c r="AM444" t="s">
        <v>47</v>
      </c>
      <c r="AN444" t="s">
        <v>65</v>
      </c>
      <c r="AO444" t="s">
        <v>55</v>
      </c>
    </row>
    <row r="445" spans="1:41" hidden="1" x14ac:dyDescent="0.25">
      <c r="A445" t="s">
        <v>2361</v>
      </c>
      <c r="B445" t="s">
        <v>2362</v>
      </c>
      <c r="C445" s="1" t="str">
        <f t="shared" si="24"/>
        <v>21:1061</v>
      </c>
      <c r="D445" s="1" t="str">
        <f t="shared" si="25"/>
        <v>21:0106</v>
      </c>
      <c r="E445" t="s">
        <v>2363</v>
      </c>
      <c r="F445" t="s">
        <v>2364</v>
      </c>
      <c r="H445">
        <v>49.660624800000001</v>
      </c>
      <c r="I445">
        <v>-118.3047899</v>
      </c>
      <c r="J445" s="1" t="str">
        <f t="shared" si="26"/>
        <v>NGR bulk stream sediment</v>
      </c>
      <c r="K445" s="1" t="str">
        <f t="shared" si="27"/>
        <v>&lt;177 micron (NGR)</v>
      </c>
      <c r="L445">
        <v>26</v>
      </c>
      <c r="M445" t="s">
        <v>136</v>
      </c>
      <c r="N445">
        <v>444</v>
      </c>
      <c r="O445" t="s">
        <v>62</v>
      </c>
      <c r="P445" t="s">
        <v>47</v>
      </c>
      <c r="Q445" t="s">
        <v>184</v>
      </c>
      <c r="R445" t="s">
        <v>99</v>
      </c>
      <c r="S445" t="s">
        <v>237</v>
      </c>
      <c r="T445" t="s">
        <v>58</v>
      </c>
      <c r="U445" t="s">
        <v>187</v>
      </c>
      <c r="V445" t="s">
        <v>96</v>
      </c>
      <c r="W445" t="s">
        <v>257</v>
      </c>
      <c r="X445" t="s">
        <v>103</v>
      </c>
      <c r="Y445" t="s">
        <v>2365</v>
      </c>
      <c r="Z445" t="s">
        <v>56</v>
      </c>
      <c r="AA445" t="s">
        <v>46</v>
      </c>
      <c r="AB445" t="s">
        <v>78</v>
      </c>
      <c r="AC445" t="s">
        <v>76</v>
      </c>
      <c r="AD445" t="s">
        <v>445</v>
      </c>
      <c r="AE445" t="s">
        <v>56</v>
      </c>
      <c r="AF445" t="s">
        <v>108</v>
      </c>
      <c r="AG445" t="s">
        <v>1974</v>
      </c>
      <c r="AH445" t="s">
        <v>87</v>
      </c>
      <c r="AI445" t="s">
        <v>86</v>
      </c>
      <c r="AJ445" t="s">
        <v>2366</v>
      </c>
      <c r="AK445" t="s">
        <v>1986</v>
      </c>
      <c r="AL445" t="s">
        <v>47</v>
      </c>
      <c r="AM445" t="s">
        <v>73</v>
      </c>
      <c r="AN445" t="s">
        <v>65</v>
      </c>
      <c r="AO445" t="s">
        <v>59</v>
      </c>
    </row>
    <row r="446" spans="1:41" hidden="1" x14ac:dyDescent="0.25">
      <c r="A446" t="s">
        <v>2367</v>
      </c>
      <c r="B446" t="s">
        <v>2368</v>
      </c>
      <c r="C446" s="1" t="str">
        <f t="shared" si="24"/>
        <v>21:1061</v>
      </c>
      <c r="D446" s="1" t="str">
        <f t="shared" si="25"/>
        <v>21:0106</v>
      </c>
      <c r="E446" t="s">
        <v>2369</v>
      </c>
      <c r="F446" t="s">
        <v>2370</v>
      </c>
      <c r="H446">
        <v>49.573464999999999</v>
      </c>
      <c r="I446">
        <v>-119.03346449999999</v>
      </c>
      <c r="J446" s="1" t="str">
        <f t="shared" si="26"/>
        <v>NGR bulk stream sediment</v>
      </c>
      <c r="K446" s="1" t="str">
        <f t="shared" si="27"/>
        <v>&lt;177 micron (NGR)</v>
      </c>
      <c r="L446">
        <v>26</v>
      </c>
      <c r="M446" t="s">
        <v>157</v>
      </c>
      <c r="N446">
        <v>445</v>
      </c>
      <c r="O446" t="s">
        <v>61</v>
      </c>
      <c r="P446" t="s">
        <v>103</v>
      </c>
      <c r="Q446" t="s">
        <v>184</v>
      </c>
      <c r="R446" t="s">
        <v>82</v>
      </c>
      <c r="S446" t="s">
        <v>90</v>
      </c>
      <c r="T446" t="s">
        <v>51</v>
      </c>
      <c r="U446" t="s">
        <v>85</v>
      </c>
      <c r="V446" t="s">
        <v>54</v>
      </c>
      <c r="W446" t="s">
        <v>54</v>
      </c>
      <c r="X446" t="s">
        <v>46</v>
      </c>
      <c r="Y446" t="s">
        <v>99</v>
      </c>
      <c r="Z446" t="s">
        <v>56</v>
      </c>
      <c r="AA446" t="s">
        <v>73</v>
      </c>
      <c r="AB446" t="s">
        <v>380</v>
      </c>
      <c r="AC446" t="s">
        <v>58</v>
      </c>
      <c r="AD446" t="s">
        <v>209</v>
      </c>
      <c r="AE446" t="s">
        <v>199</v>
      </c>
      <c r="AF446" t="s">
        <v>257</v>
      </c>
      <c r="AG446" t="s">
        <v>103</v>
      </c>
      <c r="AH446" t="s">
        <v>62</v>
      </c>
      <c r="AI446" t="s">
        <v>62</v>
      </c>
      <c r="AJ446" t="s">
        <v>336</v>
      </c>
      <c r="AK446" t="s">
        <v>88</v>
      </c>
      <c r="AL446" t="s">
        <v>47</v>
      </c>
      <c r="AM446" t="s">
        <v>47</v>
      </c>
      <c r="AN446" t="s">
        <v>65</v>
      </c>
      <c r="AO446" t="s">
        <v>58</v>
      </c>
    </row>
    <row r="447" spans="1:41" hidden="1" x14ac:dyDescent="0.25">
      <c r="A447" t="s">
        <v>2371</v>
      </c>
      <c r="B447" t="s">
        <v>2372</v>
      </c>
      <c r="C447" s="1" t="str">
        <f t="shared" si="24"/>
        <v>21:1061</v>
      </c>
      <c r="D447" s="1" t="str">
        <f t="shared" si="25"/>
        <v>21:0106</v>
      </c>
      <c r="E447" t="s">
        <v>2373</v>
      </c>
      <c r="F447" t="s">
        <v>2374</v>
      </c>
      <c r="H447">
        <v>49.597782100000003</v>
      </c>
      <c r="I447">
        <v>-119.0070711</v>
      </c>
      <c r="J447" s="1" t="str">
        <f t="shared" si="26"/>
        <v>NGR bulk stream sediment</v>
      </c>
      <c r="K447" s="1" t="str">
        <f t="shared" si="27"/>
        <v>&lt;177 micron (NGR)</v>
      </c>
      <c r="L447">
        <v>26</v>
      </c>
      <c r="M447" t="s">
        <v>170</v>
      </c>
      <c r="N447">
        <v>446</v>
      </c>
      <c r="O447" t="s">
        <v>62</v>
      </c>
      <c r="P447" t="s">
        <v>47</v>
      </c>
      <c r="Q447" t="s">
        <v>548</v>
      </c>
      <c r="R447" t="s">
        <v>62</v>
      </c>
      <c r="S447" t="s">
        <v>532</v>
      </c>
      <c r="T447" t="s">
        <v>51</v>
      </c>
      <c r="U447" t="s">
        <v>267</v>
      </c>
      <c r="V447" t="s">
        <v>174</v>
      </c>
      <c r="W447" t="s">
        <v>174</v>
      </c>
      <c r="X447" t="s">
        <v>51</v>
      </c>
      <c r="Y447" t="s">
        <v>344</v>
      </c>
      <c r="Z447" t="s">
        <v>56</v>
      </c>
      <c r="AA447" t="s">
        <v>46</v>
      </c>
      <c r="AB447" t="s">
        <v>63</v>
      </c>
      <c r="AC447" t="s">
        <v>58</v>
      </c>
      <c r="AD447" t="s">
        <v>237</v>
      </c>
      <c r="AE447" t="s">
        <v>380</v>
      </c>
      <c r="AF447" t="s">
        <v>206</v>
      </c>
      <c r="AG447" t="s">
        <v>307</v>
      </c>
      <c r="AH447" t="s">
        <v>47</v>
      </c>
      <c r="AI447" t="s">
        <v>54</v>
      </c>
      <c r="AJ447" t="s">
        <v>175</v>
      </c>
      <c r="AK447" t="s">
        <v>76</v>
      </c>
      <c r="AL447" t="s">
        <v>47</v>
      </c>
      <c r="AM447" t="s">
        <v>47</v>
      </c>
      <c r="AN447" t="s">
        <v>1121</v>
      </c>
      <c r="AO447" t="s">
        <v>124</v>
      </c>
    </row>
    <row r="448" spans="1:41" hidden="1" x14ac:dyDescent="0.25">
      <c r="A448" t="s">
        <v>2375</v>
      </c>
      <c r="B448" t="s">
        <v>2376</v>
      </c>
      <c r="C448" s="1" t="str">
        <f t="shared" si="24"/>
        <v>21:1061</v>
      </c>
      <c r="D448" s="1" t="str">
        <f t="shared" si="25"/>
        <v>21:0106</v>
      </c>
      <c r="E448" t="s">
        <v>2377</v>
      </c>
      <c r="F448" t="s">
        <v>2378</v>
      </c>
      <c r="H448">
        <v>49.596244599999999</v>
      </c>
      <c r="I448">
        <v>-119.01117379999999</v>
      </c>
      <c r="J448" s="1" t="str">
        <f t="shared" si="26"/>
        <v>NGR bulk stream sediment</v>
      </c>
      <c r="K448" s="1" t="str">
        <f t="shared" si="27"/>
        <v>&lt;177 micron (NGR)</v>
      </c>
      <c r="L448">
        <v>26</v>
      </c>
      <c r="M448" t="s">
        <v>180</v>
      </c>
      <c r="N448">
        <v>447</v>
      </c>
      <c r="O448" t="s">
        <v>198</v>
      </c>
      <c r="P448" t="s">
        <v>47</v>
      </c>
      <c r="Q448" t="s">
        <v>548</v>
      </c>
      <c r="R448" t="s">
        <v>78</v>
      </c>
      <c r="S448" t="s">
        <v>482</v>
      </c>
      <c r="T448" t="s">
        <v>51</v>
      </c>
      <c r="U448" t="s">
        <v>51</v>
      </c>
      <c r="V448" t="s">
        <v>130</v>
      </c>
      <c r="W448" t="s">
        <v>125</v>
      </c>
      <c r="X448" t="s">
        <v>73</v>
      </c>
      <c r="Y448" t="s">
        <v>268</v>
      </c>
      <c r="Z448" t="s">
        <v>56</v>
      </c>
      <c r="AA448" t="s">
        <v>122</v>
      </c>
      <c r="AB448" t="s">
        <v>139</v>
      </c>
      <c r="AC448" t="s">
        <v>58</v>
      </c>
      <c r="AD448" t="s">
        <v>207</v>
      </c>
      <c r="AE448" t="s">
        <v>380</v>
      </c>
      <c r="AF448" t="s">
        <v>142</v>
      </c>
      <c r="AG448" t="s">
        <v>307</v>
      </c>
      <c r="AH448" t="s">
        <v>105</v>
      </c>
      <c r="AI448" t="s">
        <v>54</v>
      </c>
      <c r="AJ448" t="s">
        <v>50</v>
      </c>
      <c r="AK448" t="s">
        <v>55</v>
      </c>
      <c r="AL448" t="s">
        <v>47</v>
      </c>
      <c r="AM448" t="s">
        <v>47</v>
      </c>
      <c r="AN448" t="s">
        <v>915</v>
      </c>
      <c r="AO448" t="s">
        <v>59</v>
      </c>
    </row>
    <row r="449" spans="1:41" hidden="1" x14ac:dyDescent="0.25">
      <c r="A449" t="s">
        <v>2379</v>
      </c>
      <c r="B449" t="s">
        <v>2380</v>
      </c>
      <c r="C449" s="1" t="str">
        <f t="shared" si="24"/>
        <v>21:1061</v>
      </c>
      <c r="D449" s="1" t="str">
        <f t="shared" si="25"/>
        <v>21:0106</v>
      </c>
      <c r="E449" t="s">
        <v>2381</v>
      </c>
      <c r="F449" t="s">
        <v>2382</v>
      </c>
      <c r="H449">
        <v>49.603642700000002</v>
      </c>
      <c r="I449">
        <v>-119.0166407</v>
      </c>
      <c r="J449" s="1" t="str">
        <f t="shared" si="26"/>
        <v>NGR bulk stream sediment</v>
      </c>
      <c r="K449" s="1" t="str">
        <f t="shared" si="27"/>
        <v>&lt;177 micron (NGR)</v>
      </c>
      <c r="L449">
        <v>26</v>
      </c>
      <c r="M449" t="s">
        <v>195</v>
      </c>
      <c r="N449">
        <v>448</v>
      </c>
      <c r="O449" t="s">
        <v>235</v>
      </c>
      <c r="P449" t="s">
        <v>103</v>
      </c>
      <c r="Q449" t="s">
        <v>812</v>
      </c>
      <c r="R449" t="s">
        <v>52</v>
      </c>
      <c r="S449" t="s">
        <v>438</v>
      </c>
      <c r="T449" t="s">
        <v>51</v>
      </c>
      <c r="U449" t="s">
        <v>98</v>
      </c>
      <c r="V449" t="s">
        <v>151</v>
      </c>
      <c r="W449" t="s">
        <v>60</v>
      </c>
      <c r="X449" t="s">
        <v>51</v>
      </c>
      <c r="Y449" t="s">
        <v>438</v>
      </c>
      <c r="Z449" t="s">
        <v>56</v>
      </c>
      <c r="AA449" t="s">
        <v>46</v>
      </c>
      <c r="AB449" t="s">
        <v>235</v>
      </c>
      <c r="AC449" t="s">
        <v>58</v>
      </c>
      <c r="AD449" t="s">
        <v>146</v>
      </c>
      <c r="AE449" t="s">
        <v>56</v>
      </c>
      <c r="AF449" t="s">
        <v>406</v>
      </c>
      <c r="AG449" t="s">
        <v>1340</v>
      </c>
      <c r="AH449" t="s">
        <v>64</v>
      </c>
      <c r="AI449" t="s">
        <v>64</v>
      </c>
      <c r="AJ449" t="s">
        <v>312</v>
      </c>
      <c r="AK449" t="s">
        <v>1194</v>
      </c>
      <c r="AL449" t="s">
        <v>47</v>
      </c>
      <c r="AM449" t="s">
        <v>122</v>
      </c>
      <c r="AN449" t="s">
        <v>89</v>
      </c>
      <c r="AO449" t="s">
        <v>76</v>
      </c>
    </row>
    <row r="450" spans="1:41" hidden="1" x14ac:dyDescent="0.25">
      <c r="A450" t="s">
        <v>2383</v>
      </c>
      <c r="B450" t="s">
        <v>2384</v>
      </c>
      <c r="C450" s="1" t="str">
        <f t="shared" ref="C450:C513" si="28">HYPERLINK("http://geochem.nrcan.gc.ca/cdogs/content/bdl/bdl211061_e.htm", "21:1061")</f>
        <v>21:1061</v>
      </c>
      <c r="D450" s="1" t="str">
        <f t="shared" ref="D450:D513" si="29">HYPERLINK("http://geochem.nrcan.gc.ca/cdogs/content/svy/svy210106_e.htm", "21:0106")</f>
        <v>21:0106</v>
      </c>
      <c r="E450" t="s">
        <v>2385</v>
      </c>
      <c r="F450" t="s">
        <v>2386</v>
      </c>
      <c r="H450">
        <v>49.638328799999996</v>
      </c>
      <c r="I450">
        <v>-118.97648890000001</v>
      </c>
      <c r="J450" s="1" t="str">
        <f t="shared" ref="J450:J513" si="30">HYPERLINK("http://geochem.nrcan.gc.ca/cdogs/content/kwd/kwd020030_e.htm", "NGR bulk stream sediment")</f>
        <v>NGR bulk stream sediment</v>
      </c>
      <c r="K450" s="1" t="str">
        <f t="shared" ref="K450:K513" si="31">HYPERLINK("http://geochem.nrcan.gc.ca/cdogs/content/kwd/kwd080006_e.htm", "&lt;177 micron (NGR)")</f>
        <v>&lt;177 micron (NGR)</v>
      </c>
      <c r="L450">
        <v>26</v>
      </c>
      <c r="M450" t="s">
        <v>205</v>
      </c>
      <c r="N450">
        <v>449</v>
      </c>
      <c r="O450" t="s">
        <v>87</v>
      </c>
      <c r="P450" t="s">
        <v>51</v>
      </c>
      <c r="Q450" t="s">
        <v>920</v>
      </c>
      <c r="R450" t="s">
        <v>58</v>
      </c>
      <c r="S450" t="s">
        <v>89</v>
      </c>
      <c r="T450" t="s">
        <v>73</v>
      </c>
      <c r="U450" t="s">
        <v>131</v>
      </c>
      <c r="V450" t="s">
        <v>161</v>
      </c>
      <c r="W450" t="s">
        <v>173</v>
      </c>
      <c r="X450" t="s">
        <v>122</v>
      </c>
      <c r="Y450" t="s">
        <v>207</v>
      </c>
      <c r="Z450" t="s">
        <v>56</v>
      </c>
      <c r="AA450" t="s">
        <v>46</v>
      </c>
      <c r="AB450" t="s">
        <v>61</v>
      </c>
      <c r="AC450" t="s">
        <v>58</v>
      </c>
      <c r="AD450" t="s">
        <v>146</v>
      </c>
      <c r="AE450" t="s">
        <v>380</v>
      </c>
      <c r="AF450" t="s">
        <v>502</v>
      </c>
      <c r="AG450" t="s">
        <v>2387</v>
      </c>
      <c r="AH450" t="s">
        <v>87</v>
      </c>
      <c r="AI450" t="s">
        <v>47</v>
      </c>
      <c r="AJ450" t="s">
        <v>2250</v>
      </c>
      <c r="AK450" t="s">
        <v>2388</v>
      </c>
      <c r="AL450" t="s">
        <v>47</v>
      </c>
      <c r="AM450" t="s">
        <v>47</v>
      </c>
      <c r="AN450" t="s">
        <v>65</v>
      </c>
      <c r="AO450" t="s">
        <v>55</v>
      </c>
    </row>
    <row r="451" spans="1:41" hidden="1" x14ac:dyDescent="0.25">
      <c r="A451" t="s">
        <v>2389</v>
      </c>
      <c r="B451" t="s">
        <v>2390</v>
      </c>
      <c r="C451" s="1" t="str">
        <f t="shared" si="28"/>
        <v>21:1061</v>
      </c>
      <c r="D451" s="1" t="str">
        <f t="shared" si="29"/>
        <v>21:0106</v>
      </c>
      <c r="E451" t="s">
        <v>2391</v>
      </c>
      <c r="F451" t="s">
        <v>2392</v>
      </c>
      <c r="H451">
        <v>49.6523769</v>
      </c>
      <c r="I451">
        <v>-118.96395</v>
      </c>
      <c r="J451" s="1" t="str">
        <f t="shared" si="30"/>
        <v>NGR bulk stream sediment</v>
      </c>
      <c r="K451" s="1" t="str">
        <f t="shared" si="31"/>
        <v>&lt;177 micron (NGR)</v>
      </c>
      <c r="L451">
        <v>26</v>
      </c>
      <c r="M451" t="s">
        <v>280</v>
      </c>
      <c r="N451">
        <v>450</v>
      </c>
      <c r="O451" t="s">
        <v>149</v>
      </c>
      <c r="P451" t="s">
        <v>47</v>
      </c>
      <c r="Q451" t="s">
        <v>548</v>
      </c>
      <c r="R451" t="s">
        <v>357</v>
      </c>
      <c r="S451" t="s">
        <v>915</v>
      </c>
      <c r="T451" t="s">
        <v>330</v>
      </c>
      <c r="U451" t="s">
        <v>243</v>
      </c>
      <c r="V451" t="s">
        <v>87</v>
      </c>
      <c r="W451" t="s">
        <v>206</v>
      </c>
      <c r="X451" t="s">
        <v>137</v>
      </c>
      <c r="Y451" t="s">
        <v>2393</v>
      </c>
      <c r="Z451" t="s">
        <v>56</v>
      </c>
      <c r="AA451" t="s">
        <v>46</v>
      </c>
      <c r="AB451" t="s">
        <v>139</v>
      </c>
      <c r="AC451" t="s">
        <v>58</v>
      </c>
      <c r="AD451" t="s">
        <v>146</v>
      </c>
      <c r="AE451" t="s">
        <v>380</v>
      </c>
      <c r="AF451" t="s">
        <v>73</v>
      </c>
      <c r="AG451" t="s">
        <v>1060</v>
      </c>
      <c r="AH451" t="s">
        <v>79</v>
      </c>
      <c r="AI451" t="s">
        <v>87</v>
      </c>
      <c r="AJ451" t="s">
        <v>2394</v>
      </c>
      <c r="AK451" t="s">
        <v>108</v>
      </c>
      <c r="AL451" t="s">
        <v>47</v>
      </c>
      <c r="AM451" t="s">
        <v>47</v>
      </c>
      <c r="AN451" t="s">
        <v>1304</v>
      </c>
      <c r="AO451" t="s">
        <v>225</v>
      </c>
    </row>
    <row r="452" spans="1:41" hidden="1" x14ac:dyDescent="0.25">
      <c r="A452" t="s">
        <v>2395</v>
      </c>
      <c r="B452" t="s">
        <v>2396</v>
      </c>
      <c r="C452" s="1" t="str">
        <f t="shared" si="28"/>
        <v>21:1061</v>
      </c>
      <c r="D452" s="1" t="str">
        <f t="shared" si="29"/>
        <v>21:0106</v>
      </c>
      <c r="E452" t="s">
        <v>2391</v>
      </c>
      <c r="F452" t="s">
        <v>2397</v>
      </c>
      <c r="H452">
        <v>49.6523769</v>
      </c>
      <c r="I452">
        <v>-118.96395</v>
      </c>
      <c r="J452" s="1" t="str">
        <f t="shared" si="30"/>
        <v>NGR bulk stream sediment</v>
      </c>
      <c r="K452" s="1" t="str">
        <f t="shared" si="31"/>
        <v>&lt;177 micron (NGR)</v>
      </c>
      <c r="L452">
        <v>26</v>
      </c>
      <c r="M452" t="s">
        <v>288</v>
      </c>
      <c r="N452">
        <v>451</v>
      </c>
      <c r="O452" t="s">
        <v>198</v>
      </c>
      <c r="P452" t="s">
        <v>47</v>
      </c>
      <c r="Q452" t="s">
        <v>234</v>
      </c>
      <c r="R452" t="s">
        <v>224</v>
      </c>
      <c r="S452" t="s">
        <v>915</v>
      </c>
      <c r="T452" t="s">
        <v>52</v>
      </c>
      <c r="U452" t="s">
        <v>162</v>
      </c>
      <c r="V452" t="s">
        <v>149</v>
      </c>
      <c r="W452" t="s">
        <v>130</v>
      </c>
      <c r="X452" t="s">
        <v>137</v>
      </c>
      <c r="Y452" t="s">
        <v>1709</v>
      </c>
      <c r="Z452" t="s">
        <v>56</v>
      </c>
      <c r="AA452" t="s">
        <v>46</v>
      </c>
      <c r="AB452" t="s">
        <v>125</v>
      </c>
      <c r="AC452" t="s">
        <v>58</v>
      </c>
      <c r="AD452" t="s">
        <v>184</v>
      </c>
      <c r="AE452" t="s">
        <v>380</v>
      </c>
      <c r="AF452" t="s">
        <v>271</v>
      </c>
      <c r="AG452" t="s">
        <v>1475</v>
      </c>
      <c r="AH452" t="s">
        <v>130</v>
      </c>
      <c r="AI452" t="s">
        <v>185</v>
      </c>
      <c r="AJ452" t="s">
        <v>2398</v>
      </c>
      <c r="AK452" t="s">
        <v>85</v>
      </c>
      <c r="AL452" t="s">
        <v>47</v>
      </c>
      <c r="AM452" t="s">
        <v>47</v>
      </c>
      <c r="AN452" t="s">
        <v>48</v>
      </c>
      <c r="AO452" t="s">
        <v>59</v>
      </c>
    </row>
    <row r="453" spans="1:41" hidden="1" x14ac:dyDescent="0.25">
      <c r="A453" t="s">
        <v>2399</v>
      </c>
      <c r="B453" t="s">
        <v>2400</v>
      </c>
      <c r="C453" s="1" t="str">
        <f t="shared" si="28"/>
        <v>21:1061</v>
      </c>
      <c r="D453" s="1" t="str">
        <f t="shared" si="29"/>
        <v>21:0106</v>
      </c>
      <c r="E453" t="s">
        <v>2401</v>
      </c>
      <c r="F453" t="s">
        <v>2402</v>
      </c>
      <c r="H453">
        <v>49.696194499999997</v>
      </c>
      <c r="I453">
        <v>-118.90938490000001</v>
      </c>
      <c r="J453" s="1" t="str">
        <f t="shared" si="30"/>
        <v>NGR bulk stream sediment</v>
      </c>
      <c r="K453" s="1" t="str">
        <f t="shared" si="31"/>
        <v>&lt;177 micron (NGR)</v>
      </c>
      <c r="L453">
        <v>26</v>
      </c>
      <c r="M453" t="s">
        <v>214</v>
      </c>
      <c r="N453">
        <v>452</v>
      </c>
      <c r="O453" t="s">
        <v>62</v>
      </c>
      <c r="P453" t="s">
        <v>47</v>
      </c>
      <c r="Q453" t="s">
        <v>481</v>
      </c>
      <c r="R453" t="s">
        <v>81</v>
      </c>
      <c r="S453" t="s">
        <v>391</v>
      </c>
      <c r="T453" t="s">
        <v>51</v>
      </c>
      <c r="U453" t="s">
        <v>145</v>
      </c>
      <c r="V453" t="s">
        <v>149</v>
      </c>
      <c r="W453" t="s">
        <v>101</v>
      </c>
      <c r="X453" t="s">
        <v>73</v>
      </c>
      <c r="Y453" t="s">
        <v>237</v>
      </c>
      <c r="Z453" t="s">
        <v>56</v>
      </c>
      <c r="AA453" t="s">
        <v>46</v>
      </c>
      <c r="AB453" t="s">
        <v>173</v>
      </c>
      <c r="AC453" t="s">
        <v>58</v>
      </c>
      <c r="AD453" t="s">
        <v>184</v>
      </c>
      <c r="AE453" t="s">
        <v>380</v>
      </c>
      <c r="AF453" t="s">
        <v>336</v>
      </c>
      <c r="AG453" t="s">
        <v>785</v>
      </c>
      <c r="AH453" t="s">
        <v>47</v>
      </c>
      <c r="AI453" t="s">
        <v>198</v>
      </c>
      <c r="AJ453" t="s">
        <v>2403</v>
      </c>
      <c r="AK453" t="s">
        <v>128</v>
      </c>
      <c r="AL453" t="s">
        <v>47</v>
      </c>
      <c r="AM453" t="s">
        <v>47</v>
      </c>
      <c r="AN453" t="s">
        <v>284</v>
      </c>
      <c r="AO453" t="s">
        <v>269</v>
      </c>
    </row>
    <row r="454" spans="1:41" hidden="1" x14ac:dyDescent="0.25">
      <c r="A454" t="s">
        <v>2404</v>
      </c>
      <c r="B454" t="s">
        <v>2405</v>
      </c>
      <c r="C454" s="1" t="str">
        <f t="shared" si="28"/>
        <v>21:1061</v>
      </c>
      <c r="D454" s="1" t="str">
        <f t="shared" si="29"/>
        <v>21:0106</v>
      </c>
      <c r="E454" t="s">
        <v>2406</v>
      </c>
      <c r="F454" t="s">
        <v>2407</v>
      </c>
      <c r="H454">
        <v>49.696507400000002</v>
      </c>
      <c r="I454">
        <v>-118.9181895</v>
      </c>
      <c r="J454" s="1" t="str">
        <f t="shared" si="30"/>
        <v>NGR bulk stream sediment</v>
      </c>
      <c r="K454" s="1" t="str">
        <f t="shared" si="31"/>
        <v>&lt;177 micron (NGR)</v>
      </c>
      <c r="L454">
        <v>26</v>
      </c>
      <c r="M454" t="s">
        <v>223</v>
      </c>
      <c r="N454">
        <v>453</v>
      </c>
      <c r="O454" t="s">
        <v>54</v>
      </c>
      <c r="P454" t="s">
        <v>47</v>
      </c>
      <c r="Q454" t="s">
        <v>481</v>
      </c>
      <c r="R454" t="s">
        <v>206</v>
      </c>
      <c r="S454" t="s">
        <v>207</v>
      </c>
      <c r="T454" t="s">
        <v>51</v>
      </c>
      <c r="U454" t="s">
        <v>59</v>
      </c>
      <c r="V454" t="s">
        <v>110</v>
      </c>
      <c r="W454" t="s">
        <v>105</v>
      </c>
      <c r="X454" t="s">
        <v>52</v>
      </c>
      <c r="Y454" t="s">
        <v>146</v>
      </c>
      <c r="Z454" t="s">
        <v>56</v>
      </c>
      <c r="AA454" t="s">
        <v>46</v>
      </c>
      <c r="AB454" t="s">
        <v>257</v>
      </c>
      <c r="AC454" t="s">
        <v>58</v>
      </c>
      <c r="AD454" t="s">
        <v>146</v>
      </c>
      <c r="AE454" t="s">
        <v>380</v>
      </c>
      <c r="AF454" t="s">
        <v>86</v>
      </c>
      <c r="AG454" t="s">
        <v>855</v>
      </c>
      <c r="AH454" t="s">
        <v>105</v>
      </c>
      <c r="AI454" t="s">
        <v>198</v>
      </c>
      <c r="AJ454" t="s">
        <v>1335</v>
      </c>
      <c r="AK454" t="s">
        <v>128</v>
      </c>
      <c r="AL454" t="s">
        <v>47</v>
      </c>
      <c r="AM454" t="s">
        <v>47</v>
      </c>
      <c r="AN454" t="s">
        <v>313</v>
      </c>
      <c r="AO454" t="s">
        <v>197</v>
      </c>
    </row>
    <row r="455" spans="1:41" hidden="1" x14ac:dyDescent="0.25">
      <c r="A455" t="s">
        <v>2408</v>
      </c>
      <c r="B455" t="s">
        <v>2409</v>
      </c>
      <c r="C455" s="1" t="str">
        <f t="shared" si="28"/>
        <v>21:1061</v>
      </c>
      <c r="D455" s="1" t="str">
        <f t="shared" si="29"/>
        <v>21:0106</v>
      </c>
      <c r="E455" t="s">
        <v>2410</v>
      </c>
      <c r="F455" t="s">
        <v>2411</v>
      </c>
      <c r="H455">
        <v>49.681804900000003</v>
      </c>
      <c r="I455">
        <v>-118.9699734</v>
      </c>
      <c r="J455" s="1" t="str">
        <f t="shared" si="30"/>
        <v>NGR bulk stream sediment</v>
      </c>
      <c r="K455" s="1" t="str">
        <f t="shared" si="31"/>
        <v>&lt;177 micron (NGR)</v>
      </c>
      <c r="L455">
        <v>26</v>
      </c>
      <c r="M455" t="s">
        <v>233</v>
      </c>
      <c r="N455">
        <v>454</v>
      </c>
      <c r="O455" t="s">
        <v>185</v>
      </c>
      <c r="P455" t="s">
        <v>47</v>
      </c>
      <c r="Q455" t="s">
        <v>548</v>
      </c>
      <c r="R455" t="s">
        <v>142</v>
      </c>
      <c r="S455" t="s">
        <v>171</v>
      </c>
      <c r="T455" t="s">
        <v>73</v>
      </c>
      <c r="U455" t="s">
        <v>131</v>
      </c>
      <c r="V455" t="s">
        <v>64</v>
      </c>
      <c r="W455" t="s">
        <v>63</v>
      </c>
      <c r="X455" t="s">
        <v>52</v>
      </c>
      <c r="Y455" t="s">
        <v>2412</v>
      </c>
      <c r="Z455" t="s">
        <v>56</v>
      </c>
      <c r="AA455" t="s">
        <v>46</v>
      </c>
      <c r="AB455" t="s">
        <v>63</v>
      </c>
      <c r="AC455" t="s">
        <v>55</v>
      </c>
      <c r="AD455" t="s">
        <v>184</v>
      </c>
      <c r="AE455" t="s">
        <v>380</v>
      </c>
      <c r="AF455" t="s">
        <v>227</v>
      </c>
      <c r="AG455" t="s">
        <v>267</v>
      </c>
      <c r="AH455" t="s">
        <v>64</v>
      </c>
      <c r="AI455" t="s">
        <v>46</v>
      </c>
      <c r="AJ455" t="s">
        <v>2413</v>
      </c>
      <c r="AK455" t="s">
        <v>96</v>
      </c>
      <c r="AL455" t="s">
        <v>47</v>
      </c>
      <c r="AM455" t="s">
        <v>47</v>
      </c>
      <c r="AN455" t="s">
        <v>915</v>
      </c>
      <c r="AO455" t="s">
        <v>90</v>
      </c>
    </row>
    <row r="456" spans="1:41" hidden="1" x14ac:dyDescent="0.25">
      <c r="A456" t="s">
        <v>2414</v>
      </c>
      <c r="B456" t="s">
        <v>2415</v>
      </c>
      <c r="C456" s="1" t="str">
        <f t="shared" si="28"/>
        <v>21:1061</v>
      </c>
      <c r="D456" s="1" t="str">
        <f t="shared" si="29"/>
        <v>21:0106</v>
      </c>
      <c r="E456" t="s">
        <v>2416</v>
      </c>
      <c r="F456" t="s">
        <v>2417</v>
      </c>
      <c r="H456">
        <v>49.659766699999999</v>
      </c>
      <c r="I456">
        <v>-118.9989047</v>
      </c>
      <c r="J456" s="1" t="str">
        <f t="shared" si="30"/>
        <v>NGR bulk stream sediment</v>
      </c>
      <c r="K456" s="1" t="str">
        <f t="shared" si="31"/>
        <v>&lt;177 micron (NGR)</v>
      </c>
      <c r="L456">
        <v>26</v>
      </c>
      <c r="M456" t="s">
        <v>248</v>
      </c>
      <c r="N456">
        <v>455</v>
      </c>
      <c r="O456" t="s">
        <v>62</v>
      </c>
      <c r="P456" t="s">
        <v>47</v>
      </c>
      <c r="Q456" t="s">
        <v>481</v>
      </c>
      <c r="R456" t="s">
        <v>101</v>
      </c>
      <c r="S456" t="s">
        <v>327</v>
      </c>
      <c r="T456" t="s">
        <v>51</v>
      </c>
      <c r="U456" t="s">
        <v>104</v>
      </c>
      <c r="V456" t="s">
        <v>54</v>
      </c>
      <c r="W456" t="s">
        <v>139</v>
      </c>
      <c r="X456" t="s">
        <v>108</v>
      </c>
      <c r="Y456" t="s">
        <v>2418</v>
      </c>
      <c r="Z456" t="s">
        <v>56</v>
      </c>
      <c r="AA456" t="s">
        <v>46</v>
      </c>
      <c r="AB456" t="s">
        <v>139</v>
      </c>
      <c r="AC456" t="s">
        <v>58</v>
      </c>
      <c r="AD456" t="s">
        <v>438</v>
      </c>
      <c r="AE456" t="s">
        <v>380</v>
      </c>
      <c r="AF456" t="s">
        <v>151</v>
      </c>
      <c r="AG456" t="s">
        <v>2419</v>
      </c>
      <c r="AH456" t="s">
        <v>86</v>
      </c>
      <c r="AI456" t="s">
        <v>173</v>
      </c>
      <c r="AJ456" t="s">
        <v>2420</v>
      </c>
      <c r="AK456" t="s">
        <v>217</v>
      </c>
      <c r="AL456" t="s">
        <v>47</v>
      </c>
      <c r="AM456" t="s">
        <v>47</v>
      </c>
      <c r="AN456" t="s">
        <v>518</v>
      </c>
      <c r="AO456" t="s">
        <v>243</v>
      </c>
    </row>
    <row r="457" spans="1:41" hidden="1" x14ac:dyDescent="0.25">
      <c r="A457" t="s">
        <v>2421</v>
      </c>
      <c r="B457" t="s">
        <v>2422</v>
      </c>
      <c r="C457" s="1" t="str">
        <f t="shared" si="28"/>
        <v>21:1061</v>
      </c>
      <c r="D457" s="1" t="str">
        <f t="shared" si="29"/>
        <v>21:0106</v>
      </c>
      <c r="E457" t="s">
        <v>2423</v>
      </c>
      <c r="F457" t="s">
        <v>2424</v>
      </c>
      <c r="H457">
        <v>49.657574799999999</v>
      </c>
      <c r="I457">
        <v>-119.00549410000001</v>
      </c>
      <c r="J457" s="1" t="str">
        <f t="shared" si="30"/>
        <v>NGR bulk stream sediment</v>
      </c>
      <c r="K457" s="1" t="str">
        <f t="shared" si="31"/>
        <v>&lt;177 micron (NGR)</v>
      </c>
      <c r="L457">
        <v>26</v>
      </c>
      <c r="M457" t="s">
        <v>256</v>
      </c>
      <c r="N457">
        <v>456</v>
      </c>
      <c r="O457" t="s">
        <v>54</v>
      </c>
      <c r="P457" t="s">
        <v>47</v>
      </c>
      <c r="Q457" t="s">
        <v>481</v>
      </c>
      <c r="R457" t="s">
        <v>64</v>
      </c>
      <c r="S457" t="s">
        <v>438</v>
      </c>
      <c r="T457" t="s">
        <v>51</v>
      </c>
      <c r="U457" t="s">
        <v>90</v>
      </c>
      <c r="V457" t="s">
        <v>185</v>
      </c>
      <c r="W457" t="s">
        <v>185</v>
      </c>
      <c r="X457" t="s">
        <v>103</v>
      </c>
      <c r="Y457" t="s">
        <v>184</v>
      </c>
      <c r="Z457" t="s">
        <v>56</v>
      </c>
      <c r="AA457" t="s">
        <v>46</v>
      </c>
      <c r="AB457" t="s">
        <v>125</v>
      </c>
      <c r="AC457" t="s">
        <v>58</v>
      </c>
      <c r="AD457" t="s">
        <v>438</v>
      </c>
      <c r="AE457" t="s">
        <v>380</v>
      </c>
      <c r="AF457" t="s">
        <v>130</v>
      </c>
      <c r="AG457" t="s">
        <v>58</v>
      </c>
      <c r="AH457" t="s">
        <v>81</v>
      </c>
      <c r="AI457" t="s">
        <v>198</v>
      </c>
      <c r="AJ457" t="s">
        <v>1232</v>
      </c>
      <c r="AK457" t="s">
        <v>392</v>
      </c>
      <c r="AL457" t="s">
        <v>47</v>
      </c>
      <c r="AM457" t="s">
        <v>47</v>
      </c>
      <c r="AN457" t="s">
        <v>695</v>
      </c>
      <c r="AO457" t="s">
        <v>112</v>
      </c>
    </row>
    <row r="458" spans="1:41" hidden="1" x14ac:dyDescent="0.25">
      <c r="A458" t="s">
        <v>2425</v>
      </c>
      <c r="B458" t="s">
        <v>2426</v>
      </c>
      <c r="C458" s="1" t="str">
        <f t="shared" si="28"/>
        <v>21:1061</v>
      </c>
      <c r="D458" s="1" t="str">
        <f t="shared" si="29"/>
        <v>21:0106</v>
      </c>
      <c r="E458" t="s">
        <v>2427</v>
      </c>
      <c r="F458" t="s">
        <v>2428</v>
      </c>
      <c r="H458">
        <v>49.686279599999999</v>
      </c>
      <c r="I458">
        <v>-119.0131633</v>
      </c>
      <c r="J458" s="1" t="str">
        <f t="shared" si="30"/>
        <v>NGR bulk stream sediment</v>
      </c>
      <c r="K458" s="1" t="str">
        <f t="shared" si="31"/>
        <v>&lt;177 micron (NGR)</v>
      </c>
      <c r="L458">
        <v>26</v>
      </c>
      <c r="M458" t="s">
        <v>265</v>
      </c>
      <c r="N458">
        <v>457</v>
      </c>
      <c r="O458" t="s">
        <v>54</v>
      </c>
      <c r="P458" t="s">
        <v>47</v>
      </c>
      <c r="Q458" t="s">
        <v>588</v>
      </c>
      <c r="R458" t="s">
        <v>149</v>
      </c>
      <c r="S458" t="s">
        <v>431</v>
      </c>
      <c r="T458" t="s">
        <v>51</v>
      </c>
      <c r="U458" t="s">
        <v>175</v>
      </c>
      <c r="V458" t="s">
        <v>110</v>
      </c>
      <c r="W458" t="s">
        <v>185</v>
      </c>
      <c r="X458" t="s">
        <v>52</v>
      </c>
      <c r="Y458" t="s">
        <v>146</v>
      </c>
      <c r="Z458" t="s">
        <v>56</v>
      </c>
      <c r="AA458" t="s">
        <v>46</v>
      </c>
      <c r="AB458" t="s">
        <v>161</v>
      </c>
      <c r="AC458" t="s">
        <v>58</v>
      </c>
      <c r="AD458" t="s">
        <v>207</v>
      </c>
      <c r="AE458" t="s">
        <v>380</v>
      </c>
      <c r="AF458" t="s">
        <v>102</v>
      </c>
      <c r="AG458" t="s">
        <v>818</v>
      </c>
      <c r="AH458" t="s">
        <v>125</v>
      </c>
      <c r="AI458" t="s">
        <v>54</v>
      </c>
      <c r="AJ458" t="s">
        <v>2429</v>
      </c>
      <c r="AK458" t="s">
        <v>359</v>
      </c>
      <c r="AL458" t="s">
        <v>47</v>
      </c>
      <c r="AM458" t="s">
        <v>47</v>
      </c>
      <c r="AN458" t="s">
        <v>313</v>
      </c>
      <c r="AO458" t="s">
        <v>187</v>
      </c>
    </row>
    <row r="459" spans="1:41" hidden="1" x14ac:dyDescent="0.25">
      <c r="A459" t="s">
        <v>2430</v>
      </c>
      <c r="B459" t="s">
        <v>2431</v>
      </c>
      <c r="C459" s="1" t="str">
        <f t="shared" si="28"/>
        <v>21:1061</v>
      </c>
      <c r="D459" s="1" t="str">
        <f t="shared" si="29"/>
        <v>21:0106</v>
      </c>
      <c r="E459" t="s">
        <v>2432</v>
      </c>
      <c r="F459" t="s">
        <v>2433</v>
      </c>
      <c r="H459">
        <v>49.685828200000003</v>
      </c>
      <c r="I459">
        <v>-119.0174011</v>
      </c>
      <c r="J459" s="1" t="str">
        <f t="shared" si="30"/>
        <v>NGR bulk stream sediment</v>
      </c>
      <c r="K459" s="1" t="str">
        <f t="shared" si="31"/>
        <v>&lt;177 micron (NGR)</v>
      </c>
      <c r="L459">
        <v>27</v>
      </c>
      <c r="M459" t="s">
        <v>45</v>
      </c>
      <c r="N459">
        <v>458</v>
      </c>
      <c r="O459" t="s">
        <v>122</v>
      </c>
      <c r="P459" t="s">
        <v>122</v>
      </c>
      <c r="Q459" t="s">
        <v>1392</v>
      </c>
      <c r="R459" t="s">
        <v>127</v>
      </c>
      <c r="S459" t="s">
        <v>543</v>
      </c>
      <c r="T459" t="s">
        <v>73</v>
      </c>
      <c r="U459" t="s">
        <v>98</v>
      </c>
      <c r="V459" t="s">
        <v>105</v>
      </c>
      <c r="W459" t="s">
        <v>139</v>
      </c>
      <c r="X459" t="s">
        <v>51</v>
      </c>
      <c r="Y459" t="s">
        <v>386</v>
      </c>
      <c r="Z459" t="s">
        <v>56</v>
      </c>
      <c r="AA459" t="s">
        <v>122</v>
      </c>
      <c r="AB459" t="s">
        <v>125</v>
      </c>
      <c r="AC459" t="s">
        <v>108</v>
      </c>
      <c r="AD459" t="s">
        <v>146</v>
      </c>
      <c r="AE459" t="s">
        <v>56</v>
      </c>
      <c r="AF459" t="s">
        <v>123</v>
      </c>
      <c r="AG459" t="s">
        <v>2180</v>
      </c>
      <c r="AH459" t="s">
        <v>63</v>
      </c>
      <c r="AI459" t="s">
        <v>149</v>
      </c>
      <c r="AJ459" t="s">
        <v>2268</v>
      </c>
      <c r="AK459" t="s">
        <v>209</v>
      </c>
      <c r="AL459" t="s">
        <v>47</v>
      </c>
      <c r="AM459" t="s">
        <v>47</v>
      </c>
      <c r="AN459" t="s">
        <v>65</v>
      </c>
      <c r="AO459" t="s">
        <v>55</v>
      </c>
    </row>
    <row r="460" spans="1:41" hidden="1" x14ac:dyDescent="0.25">
      <c r="A460" t="s">
        <v>2434</v>
      </c>
      <c r="B460" t="s">
        <v>2435</v>
      </c>
      <c r="C460" s="1" t="str">
        <f t="shared" si="28"/>
        <v>21:1061</v>
      </c>
      <c r="D460" s="1" t="str">
        <f t="shared" si="29"/>
        <v>21:0106</v>
      </c>
      <c r="E460" t="s">
        <v>2436</v>
      </c>
      <c r="F460" t="s">
        <v>2437</v>
      </c>
      <c r="H460">
        <v>49.705736000000002</v>
      </c>
      <c r="I460">
        <v>-118.9948818</v>
      </c>
      <c r="J460" s="1" t="str">
        <f t="shared" si="30"/>
        <v>NGR bulk stream sediment</v>
      </c>
      <c r="K460" s="1" t="str">
        <f t="shared" si="31"/>
        <v>&lt;177 micron (NGR)</v>
      </c>
      <c r="L460">
        <v>27</v>
      </c>
      <c r="M460" t="s">
        <v>71</v>
      </c>
      <c r="N460">
        <v>459</v>
      </c>
      <c r="O460" t="s">
        <v>64</v>
      </c>
      <c r="P460" t="s">
        <v>47</v>
      </c>
      <c r="Q460" t="s">
        <v>249</v>
      </c>
      <c r="R460" t="s">
        <v>238</v>
      </c>
      <c r="S460" t="s">
        <v>431</v>
      </c>
      <c r="T460" t="s">
        <v>52</v>
      </c>
      <c r="U460" t="s">
        <v>290</v>
      </c>
      <c r="V460" t="s">
        <v>64</v>
      </c>
      <c r="W460" t="s">
        <v>78</v>
      </c>
      <c r="X460" t="s">
        <v>73</v>
      </c>
      <c r="Y460" t="s">
        <v>226</v>
      </c>
      <c r="Z460" t="s">
        <v>56</v>
      </c>
      <c r="AA460" t="s">
        <v>46</v>
      </c>
      <c r="AB460" t="s">
        <v>63</v>
      </c>
      <c r="AC460" t="s">
        <v>58</v>
      </c>
      <c r="AD460" t="s">
        <v>331</v>
      </c>
      <c r="AE460" t="s">
        <v>56</v>
      </c>
      <c r="AF460" t="s">
        <v>224</v>
      </c>
      <c r="AG460" t="s">
        <v>2438</v>
      </c>
      <c r="AH460" t="s">
        <v>139</v>
      </c>
      <c r="AI460" t="s">
        <v>149</v>
      </c>
      <c r="AJ460" t="s">
        <v>2439</v>
      </c>
      <c r="AK460" t="s">
        <v>55</v>
      </c>
      <c r="AL460" t="s">
        <v>47</v>
      </c>
      <c r="AM460" t="s">
        <v>47</v>
      </c>
      <c r="AN460" t="s">
        <v>638</v>
      </c>
      <c r="AO460" t="s">
        <v>175</v>
      </c>
    </row>
    <row r="461" spans="1:41" hidden="1" x14ac:dyDescent="0.25">
      <c r="A461" t="s">
        <v>2440</v>
      </c>
      <c r="B461" t="s">
        <v>2441</v>
      </c>
      <c r="C461" s="1" t="str">
        <f t="shared" si="28"/>
        <v>21:1061</v>
      </c>
      <c r="D461" s="1" t="str">
        <f t="shared" si="29"/>
        <v>21:0106</v>
      </c>
      <c r="E461" t="s">
        <v>2442</v>
      </c>
      <c r="F461" t="s">
        <v>2443</v>
      </c>
      <c r="H461">
        <v>49.670543100000003</v>
      </c>
      <c r="I461">
        <v>-119.051379</v>
      </c>
      <c r="J461" s="1" t="str">
        <f t="shared" si="30"/>
        <v>NGR bulk stream sediment</v>
      </c>
      <c r="K461" s="1" t="str">
        <f t="shared" si="31"/>
        <v>&lt;177 micron (NGR)</v>
      </c>
      <c r="L461">
        <v>27</v>
      </c>
      <c r="M461" t="s">
        <v>95</v>
      </c>
      <c r="N461">
        <v>460</v>
      </c>
      <c r="O461" t="s">
        <v>64</v>
      </c>
      <c r="P461" t="s">
        <v>47</v>
      </c>
      <c r="Q461" t="s">
        <v>404</v>
      </c>
      <c r="R461" t="s">
        <v>122</v>
      </c>
      <c r="S461" t="s">
        <v>184</v>
      </c>
      <c r="T461" t="s">
        <v>51</v>
      </c>
      <c r="U461" t="s">
        <v>50</v>
      </c>
      <c r="V461" t="s">
        <v>139</v>
      </c>
      <c r="W461" t="s">
        <v>64</v>
      </c>
      <c r="X461" t="s">
        <v>73</v>
      </c>
      <c r="Y461" t="s">
        <v>241</v>
      </c>
      <c r="Z461" t="s">
        <v>56</v>
      </c>
      <c r="AA461" t="s">
        <v>46</v>
      </c>
      <c r="AB461" t="s">
        <v>161</v>
      </c>
      <c r="AC461" t="s">
        <v>58</v>
      </c>
      <c r="AD461" t="s">
        <v>438</v>
      </c>
      <c r="AE461" t="s">
        <v>56</v>
      </c>
      <c r="AF461" t="s">
        <v>336</v>
      </c>
      <c r="AG461" t="s">
        <v>224</v>
      </c>
      <c r="AH461" t="s">
        <v>149</v>
      </c>
      <c r="AI461" t="s">
        <v>53</v>
      </c>
      <c r="AJ461" t="s">
        <v>50</v>
      </c>
      <c r="AK461" t="s">
        <v>128</v>
      </c>
      <c r="AL461" t="s">
        <v>47</v>
      </c>
      <c r="AM461" t="s">
        <v>47</v>
      </c>
      <c r="AN461" t="s">
        <v>543</v>
      </c>
      <c r="AO461" t="s">
        <v>112</v>
      </c>
    </row>
    <row r="462" spans="1:41" hidden="1" x14ac:dyDescent="0.25">
      <c r="A462" t="s">
        <v>2444</v>
      </c>
      <c r="B462" t="s">
        <v>2445</v>
      </c>
      <c r="C462" s="1" t="str">
        <f t="shared" si="28"/>
        <v>21:1061</v>
      </c>
      <c r="D462" s="1" t="str">
        <f t="shared" si="29"/>
        <v>21:0106</v>
      </c>
      <c r="E462" t="s">
        <v>2446</v>
      </c>
      <c r="F462" t="s">
        <v>2447</v>
      </c>
      <c r="H462">
        <v>49.539357799999998</v>
      </c>
      <c r="I462">
        <v>-119.0631388</v>
      </c>
      <c r="J462" s="1" t="str">
        <f t="shared" si="30"/>
        <v>NGR bulk stream sediment</v>
      </c>
      <c r="K462" s="1" t="str">
        <f t="shared" si="31"/>
        <v>&lt;177 micron (NGR)</v>
      </c>
      <c r="L462">
        <v>27</v>
      </c>
      <c r="M462" t="s">
        <v>117</v>
      </c>
      <c r="N462">
        <v>461</v>
      </c>
      <c r="O462" t="s">
        <v>112</v>
      </c>
      <c r="P462" t="s">
        <v>66</v>
      </c>
      <c r="Q462" t="s">
        <v>548</v>
      </c>
      <c r="R462" t="s">
        <v>111</v>
      </c>
      <c r="S462" t="s">
        <v>538</v>
      </c>
      <c r="T462" t="s">
        <v>330</v>
      </c>
      <c r="U462" t="s">
        <v>225</v>
      </c>
      <c r="V462" t="s">
        <v>63</v>
      </c>
      <c r="W462" t="s">
        <v>130</v>
      </c>
      <c r="X462" t="s">
        <v>51</v>
      </c>
      <c r="Y462" t="s">
        <v>258</v>
      </c>
      <c r="Z462" t="s">
        <v>56</v>
      </c>
      <c r="AA462" t="s">
        <v>46</v>
      </c>
      <c r="AB462" t="s">
        <v>173</v>
      </c>
      <c r="AC462" t="s">
        <v>58</v>
      </c>
      <c r="AD462" t="s">
        <v>146</v>
      </c>
      <c r="AE462" t="s">
        <v>53</v>
      </c>
      <c r="AF462" t="s">
        <v>181</v>
      </c>
      <c r="AG462" t="s">
        <v>158</v>
      </c>
      <c r="AH462" t="s">
        <v>61</v>
      </c>
      <c r="AI462" t="s">
        <v>198</v>
      </c>
      <c r="AJ462" t="s">
        <v>76</v>
      </c>
      <c r="AK462" t="s">
        <v>357</v>
      </c>
      <c r="AL462" t="s">
        <v>47</v>
      </c>
      <c r="AM462" t="s">
        <v>47</v>
      </c>
      <c r="AN462" t="s">
        <v>65</v>
      </c>
      <c r="AO462" t="s">
        <v>225</v>
      </c>
    </row>
    <row r="463" spans="1:41" hidden="1" x14ac:dyDescent="0.25">
      <c r="A463" t="s">
        <v>2448</v>
      </c>
      <c r="B463" t="s">
        <v>2449</v>
      </c>
      <c r="C463" s="1" t="str">
        <f t="shared" si="28"/>
        <v>21:1061</v>
      </c>
      <c r="D463" s="1" t="str">
        <f t="shared" si="29"/>
        <v>21:0106</v>
      </c>
      <c r="E463" t="s">
        <v>2450</v>
      </c>
      <c r="F463" t="s">
        <v>2451</v>
      </c>
      <c r="H463">
        <v>49.5010324</v>
      </c>
      <c r="I463">
        <v>-119.0465688</v>
      </c>
      <c r="J463" s="1" t="str">
        <f t="shared" si="30"/>
        <v>NGR bulk stream sediment</v>
      </c>
      <c r="K463" s="1" t="str">
        <f t="shared" si="31"/>
        <v>&lt;177 micron (NGR)</v>
      </c>
      <c r="L463">
        <v>27</v>
      </c>
      <c r="M463" t="s">
        <v>136</v>
      </c>
      <c r="N463">
        <v>462</v>
      </c>
      <c r="O463" t="s">
        <v>161</v>
      </c>
      <c r="P463" t="s">
        <v>122</v>
      </c>
      <c r="Q463" t="s">
        <v>1148</v>
      </c>
      <c r="R463" t="s">
        <v>66</v>
      </c>
      <c r="S463" t="s">
        <v>258</v>
      </c>
      <c r="T463" t="s">
        <v>330</v>
      </c>
      <c r="U463" t="s">
        <v>225</v>
      </c>
      <c r="V463" t="s">
        <v>81</v>
      </c>
      <c r="W463" t="s">
        <v>130</v>
      </c>
      <c r="X463" t="s">
        <v>52</v>
      </c>
      <c r="Y463" t="s">
        <v>243</v>
      </c>
      <c r="Z463" t="s">
        <v>56</v>
      </c>
      <c r="AA463" t="s">
        <v>46</v>
      </c>
      <c r="AB463" t="s">
        <v>139</v>
      </c>
      <c r="AC463" t="s">
        <v>85</v>
      </c>
      <c r="AD463" t="s">
        <v>121</v>
      </c>
      <c r="AE463" t="s">
        <v>199</v>
      </c>
      <c r="AF463" t="s">
        <v>76</v>
      </c>
      <c r="AG463" t="s">
        <v>412</v>
      </c>
      <c r="AH463" t="s">
        <v>110</v>
      </c>
      <c r="AI463" t="s">
        <v>57</v>
      </c>
      <c r="AJ463" t="s">
        <v>58</v>
      </c>
      <c r="AK463" t="s">
        <v>188</v>
      </c>
      <c r="AL463" t="s">
        <v>47</v>
      </c>
      <c r="AM463" t="s">
        <v>47</v>
      </c>
      <c r="AN463" t="s">
        <v>533</v>
      </c>
      <c r="AO463" t="s">
        <v>165</v>
      </c>
    </row>
    <row r="464" spans="1:41" hidden="1" x14ac:dyDescent="0.25">
      <c r="A464" t="s">
        <v>2452</v>
      </c>
      <c r="B464" t="s">
        <v>2453</v>
      </c>
      <c r="C464" s="1" t="str">
        <f t="shared" si="28"/>
        <v>21:1061</v>
      </c>
      <c r="D464" s="1" t="str">
        <f t="shared" si="29"/>
        <v>21:0106</v>
      </c>
      <c r="E464" t="s">
        <v>2454</v>
      </c>
      <c r="F464" t="s">
        <v>2455</v>
      </c>
      <c r="H464">
        <v>49.520873399999999</v>
      </c>
      <c r="I464">
        <v>-119.07858400000001</v>
      </c>
      <c r="J464" s="1" t="str">
        <f t="shared" si="30"/>
        <v>NGR bulk stream sediment</v>
      </c>
      <c r="K464" s="1" t="str">
        <f t="shared" si="31"/>
        <v>&lt;177 micron (NGR)</v>
      </c>
      <c r="L464">
        <v>27</v>
      </c>
      <c r="M464" t="s">
        <v>280</v>
      </c>
      <c r="N464">
        <v>463</v>
      </c>
      <c r="O464" t="s">
        <v>228</v>
      </c>
      <c r="P464" t="s">
        <v>47</v>
      </c>
      <c r="Q464" t="s">
        <v>1392</v>
      </c>
      <c r="R464" t="s">
        <v>269</v>
      </c>
      <c r="S464" t="s">
        <v>300</v>
      </c>
      <c r="T464" t="s">
        <v>51</v>
      </c>
      <c r="U464" t="s">
        <v>145</v>
      </c>
      <c r="V464" t="s">
        <v>78</v>
      </c>
      <c r="W464" t="s">
        <v>81</v>
      </c>
      <c r="X464" t="s">
        <v>51</v>
      </c>
      <c r="Y464" t="s">
        <v>124</v>
      </c>
      <c r="Z464" t="s">
        <v>56</v>
      </c>
      <c r="AA464" t="s">
        <v>46</v>
      </c>
      <c r="AB464" t="s">
        <v>63</v>
      </c>
      <c r="AC464" t="s">
        <v>58</v>
      </c>
      <c r="AD464" t="s">
        <v>482</v>
      </c>
      <c r="AE464" t="s">
        <v>199</v>
      </c>
      <c r="AF464" t="s">
        <v>406</v>
      </c>
      <c r="AG464" t="s">
        <v>128</v>
      </c>
      <c r="AH464" t="s">
        <v>235</v>
      </c>
      <c r="AI464" t="s">
        <v>57</v>
      </c>
      <c r="AJ464" t="s">
        <v>108</v>
      </c>
      <c r="AK464" t="s">
        <v>73</v>
      </c>
      <c r="AL464" t="s">
        <v>47</v>
      </c>
      <c r="AM464" t="s">
        <v>47</v>
      </c>
      <c r="AN464" t="s">
        <v>695</v>
      </c>
      <c r="AO464" t="s">
        <v>49</v>
      </c>
    </row>
    <row r="465" spans="1:41" hidden="1" x14ac:dyDescent="0.25">
      <c r="A465" t="s">
        <v>2456</v>
      </c>
      <c r="B465" t="s">
        <v>2457</v>
      </c>
      <c r="C465" s="1" t="str">
        <f t="shared" si="28"/>
        <v>21:1061</v>
      </c>
      <c r="D465" s="1" t="str">
        <f t="shared" si="29"/>
        <v>21:0106</v>
      </c>
      <c r="E465" t="s">
        <v>2454</v>
      </c>
      <c r="F465" t="s">
        <v>2458</v>
      </c>
      <c r="H465">
        <v>49.520873399999999</v>
      </c>
      <c r="I465">
        <v>-119.07858400000001</v>
      </c>
      <c r="J465" s="1" t="str">
        <f t="shared" si="30"/>
        <v>NGR bulk stream sediment</v>
      </c>
      <c r="K465" s="1" t="str">
        <f t="shared" si="31"/>
        <v>&lt;177 micron (NGR)</v>
      </c>
      <c r="L465">
        <v>27</v>
      </c>
      <c r="M465" t="s">
        <v>288</v>
      </c>
      <c r="N465">
        <v>464</v>
      </c>
      <c r="O465" t="s">
        <v>86</v>
      </c>
      <c r="P465" t="s">
        <v>51</v>
      </c>
      <c r="Q465" t="s">
        <v>234</v>
      </c>
      <c r="R465" t="s">
        <v>306</v>
      </c>
      <c r="S465" t="s">
        <v>667</v>
      </c>
      <c r="T465" t="s">
        <v>73</v>
      </c>
      <c r="U465" t="s">
        <v>90</v>
      </c>
      <c r="V465" t="s">
        <v>130</v>
      </c>
      <c r="W465" t="s">
        <v>139</v>
      </c>
      <c r="X465" t="s">
        <v>73</v>
      </c>
      <c r="Y465" t="s">
        <v>462</v>
      </c>
      <c r="Z465" t="s">
        <v>56</v>
      </c>
      <c r="AA465" t="s">
        <v>47</v>
      </c>
      <c r="AB465" t="s">
        <v>173</v>
      </c>
      <c r="AC465" t="s">
        <v>108</v>
      </c>
      <c r="AD465" t="s">
        <v>273</v>
      </c>
      <c r="AE465" t="s">
        <v>84</v>
      </c>
      <c r="AF465" t="s">
        <v>58</v>
      </c>
      <c r="AG465" t="s">
        <v>392</v>
      </c>
      <c r="AH465" t="s">
        <v>47</v>
      </c>
      <c r="AI465" t="s">
        <v>198</v>
      </c>
      <c r="AJ465" t="s">
        <v>267</v>
      </c>
      <c r="AK465" t="s">
        <v>52</v>
      </c>
      <c r="AL465" t="s">
        <v>47</v>
      </c>
      <c r="AM465" t="s">
        <v>47</v>
      </c>
      <c r="AN465" t="s">
        <v>65</v>
      </c>
      <c r="AO465" t="s">
        <v>82</v>
      </c>
    </row>
    <row r="466" spans="1:41" hidden="1" x14ac:dyDescent="0.25">
      <c r="A466" t="s">
        <v>2459</v>
      </c>
      <c r="B466" t="s">
        <v>2460</v>
      </c>
      <c r="C466" s="1" t="str">
        <f t="shared" si="28"/>
        <v>21:1061</v>
      </c>
      <c r="D466" s="1" t="str">
        <f t="shared" si="29"/>
        <v>21:0106</v>
      </c>
      <c r="E466" t="s">
        <v>2461</v>
      </c>
      <c r="F466" t="s">
        <v>2462</v>
      </c>
      <c r="H466">
        <v>49.507412899999999</v>
      </c>
      <c r="I466">
        <v>-119.10112530000001</v>
      </c>
      <c r="J466" s="1" t="str">
        <f t="shared" si="30"/>
        <v>NGR bulk stream sediment</v>
      </c>
      <c r="K466" s="1" t="str">
        <f t="shared" si="31"/>
        <v>&lt;177 micron (NGR)</v>
      </c>
      <c r="L466">
        <v>27</v>
      </c>
      <c r="M466" t="s">
        <v>157</v>
      </c>
      <c r="N466">
        <v>465</v>
      </c>
      <c r="O466" t="s">
        <v>101</v>
      </c>
      <c r="P466" t="s">
        <v>330</v>
      </c>
      <c r="Q466" t="s">
        <v>159</v>
      </c>
      <c r="R466" t="s">
        <v>306</v>
      </c>
      <c r="S466" t="s">
        <v>190</v>
      </c>
      <c r="T466" t="s">
        <v>52</v>
      </c>
      <c r="U466" t="s">
        <v>104</v>
      </c>
      <c r="V466" t="s">
        <v>64</v>
      </c>
      <c r="W466" t="s">
        <v>60</v>
      </c>
      <c r="X466" t="s">
        <v>73</v>
      </c>
      <c r="Y466" t="s">
        <v>112</v>
      </c>
      <c r="Z466" t="s">
        <v>56</v>
      </c>
      <c r="AA466" t="s">
        <v>46</v>
      </c>
      <c r="AB466" t="s">
        <v>110</v>
      </c>
      <c r="AC466" t="s">
        <v>127</v>
      </c>
      <c r="AD466" t="s">
        <v>290</v>
      </c>
      <c r="AE466" t="s">
        <v>84</v>
      </c>
      <c r="AF466" t="s">
        <v>118</v>
      </c>
      <c r="AG466" t="s">
        <v>142</v>
      </c>
      <c r="AH466" t="s">
        <v>149</v>
      </c>
      <c r="AI466" t="s">
        <v>53</v>
      </c>
      <c r="AJ466" t="s">
        <v>330</v>
      </c>
      <c r="AK466" t="s">
        <v>336</v>
      </c>
      <c r="AL466" t="s">
        <v>47</v>
      </c>
      <c r="AM466" t="s">
        <v>47</v>
      </c>
      <c r="AN466" t="s">
        <v>695</v>
      </c>
      <c r="AO466" t="s">
        <v>267</v>
      </c>
    </row>
    <row r="467" spans="1:41" hidden="1" x14ac:dyDescent="0.25">
      <c r="A467" t="s">
        <v>2463</v>
      </c>
      <c r="B467" t="s">
        <v>2464</v>
      </c>
      <c r="C467" s="1" t="str">
        <f t="shared" si="28"/>
        <v>21:1061</v>
      </c>
      <c r="D467" s="1" t="str">
        <f t="shared" si="29"/>
        <v>21:0106</v>
      </c>
      <c r="E467" t="s">
        <v>2465</v>
      </c>
      <c r="F467" t="s">
        <v>2466</v>
      </c>
      <c r="H467">
        <v>49.484163799999997</v>
      </c>
      <c r="I467">
        <v>-119.13572689999999</v>
      </c>
      <c r="J467" s="1" t="str">
        <f t="shared" si="30"/>
        <v>NGR bulk stream sediment</v>
      </c>
      <c r="K467" s="1" t="str">
        <f t="shared" si="31"/>
        <v>&lt;177 micron (NGR)</v>
      </c>
      <c r="L467">
        <v>27</v>
      </c>
      <c r="M467" t="s">
        <v>170</v>
      </c>
      <c r="N467">
        <v>466</v>
      </c>
      <c r="O467" t="s">
        <v>257</v>
      </c>
      <c r="P467" t="s">
        <v>47</v>
      </c>
      <c r="Q467" t="s">
        <v>234</v>
      </c>
      <c r="R467" t="s">
        <v>493</v>
      </c>
      <c r="S467" t="s">
        <v>462</v>
      </c>
      <c r="T467" t="s">
        <v>55</v>
      </c>
      <c r="U467" t="s">
        <v>131</v>
      </c>
      <c r="V467" t="s">
        <v>60</v>
      </c>
      <c r="W467" t="s">
        <v>51</v>
      </c>
      <c r="X467" t="s">
        <v>85</v>
      </c>
      <c r="Y467" t="s">
        <v>475</v>
      </c>
      <c r="Z467" t="s">
        <v>56</v>
      </c>
      <c r="AA467" t="s">
        <v>46</v>
      </c>
      <c r="AB467" t="s">
        <v>139</v>
      </c>
      <c r="AC467" t="s">
        <v>58</v>
      </c>
      <c r="AD467" t="s">
        <v>445</v>
      </c>
      <c r="AE467" t="s">
        <v>53</v>
      </c>
      <c r="AF467" t="s">
        <v>127</v>
      </c>
      <c r="AG467" t="s">
        <v>371</v>
      </c>
      <c r="AH467" t="s">
        <v>149</v>
      </c>
      <c r="AI467" t="s">
        <v>198</v>
      </c>
      <c r="AJ467" t="s">
        <v>55</v>
      </c>
      <c r="AK467" t="s">
        <v>86</v>
      </c>
      <c r="AL467" t="s">
        <v>47</v>
      </c>
      <c r="AM467" t="s">
        <v>47</v>
      </c>
      <c r="AN467" t="s">
        <v>215</v>
      </c>
      <c r="AO467" t="s">
        <v>131</v>
      </c>
    </row>
    <row r="468" spans="1:41" hidden="1" x14ac:dyDescent="0.25">
      <c r="A468" t="s">
        <v>2467</v>
      </c>
      <c r="B468" t="s">
        <v>2468</v>
      </c>
      <c r="C468" s="1" t="str">
        <f t="shared" si="28"/>
        <v>21:1061</v>
      </c>
      <c r="D468" s="1" t="str">
        <f t="shared" si="29"/>
        <v>21:0106</v>
      </c>
      <c r="E468" t="s">
        <v>2469</v>
      </c>
      <c r="F468" t="s">
        <v>2470</v>
      </c>
      <c r="H468">
        <v>49.4680812</v>
      </c>
      <c r="I468">
        <v>-119.1675352</v>
      </c>
      <c r="J468" s="1" t="str">
        <f t="shared" si="30"/>
        <v>NGR bulk stream sediment</v>
      </c>
      <c r="K468" s="1" t="str">
        <f t="shared" si="31"/>
        <v>&lt;177 micron (NGR)</v>
      </c>
      <c r="L468">
        <v>27</v>
      </c>
      <c r="M468" t="s">
        <v>180</v>
      </c>
      <c r="N468">
        <v>467</v>
      </c>
      <c r="O468" t="s">
        <v>87</v>
      </c>
      <c r="P468" t="s">
        <v>47</v>
      </c>
      <c r="Q468" t="s">
        <v>548</v>
      </c>
      <c r="R468" t="s">
        <v>78</v>
      </c>
      <c r="S468" t="s">
        <v>344</v>
      </c>
      <c r="T468" t="s">
        <v>52</v>
      </c>
      <c r="U468" t="s">
        <v>306</v>
      </c>
      <c r="V468" t="s">
        <v>47</v>
      </c>
      <c r="W468" t="s">
        <v>161</v>
      </c>
      <c r="X468" t="s">
        <v>73</v>
      </c>
      <c r="Y468" t="s">
        <v>272</v>
      </c>
      <c r="Z468" t="s">
        <v>56</v>
      </c>
      <c r="AA468" t="s">
        <v>46</v>
      </c>
      <c r="AB468" t="s">
        <v>257</v>
      </c>
      <c r="AC468" t="s">
        <v>58</v>
      </c>
      <c r="AD468" t="s">
        <v>457</v>
      </c>
      <c r="AE468" t="s">
        <v>56</v>
      </c>
      <c r="AF468" t="s">
        <v>85</v>
      </c>
      <c r="AG468" t="s">
        <v>292</v>
      </c>
      <c r="AH468" t="s">
        <v>87</v>
      </c>
      <c r="AI468" t="s">
        <v>198</v>
      </c>
      <c r="AJ468" t="s">
        <v>85</v>
      </c>
      <c r="AK468" t="s">
        <v>319</v>
      </c>
      <c r="AL468" t="s">
        <v>47</v>
      </c>
      <c r="AM468" t="s">
        <v>47</v>
      </c>
      <c r="AN468" t="s">
        <v>372</v>
      </c>
      <c r="AO468" t="s">
        <v>80</v>
      </c>
    </row>
    <row r="469" spans="1:41" hidden="1" x14ac:dyDescent="0.25">
      <c r="A469" t="s">
        <v>2471</v>
      </c>
      <c r="B469" t="s">
        <v>2472</v>
      </c>
      <c r="C469" s="1" t="str">
        <f t="shared" si="28"/>
        <v>21:1061</v>
      </c>
      <c r="D469" s="1" t="str">
        <f t="shared" si="29"/>
        <v>21:0106</v>
      </c>
      <c r="E469" t="s">
        <v>2473</v>
      </c>
      <c r="F469" t="s">
        <v>2474</v>
      </c>
      <c r="H469">
        <v>49.485897799999996</v>
      </c>
      <c r="I469">
        <v>-119.1619972</v>
      </c>
      <c r="J469" s="1" t="str">
        <f t="shared" si="30"/>
        <v>NGR bulk stream sediment</v>
      </c>
      <c r="K469" s="1" t="str">
        <f t="shared" si="31"/>
        <v>&lt;177 micron (NGR)</v>
      </c>
      <c r="L469">
        <v>27</v>
      </c>
      <c r="M469" t="s">
        <v>195</v>
      </c>
      <c r="N469">
        <v>468</v>
      </c>
      <c r="O469" t="s">
        <v>235</v>
      </c>
      <c r="P469" t="s">
        <v>47</v>
      </c>
      <c r="Q469" t="s">
        <v>234</v>
      </c>
      <c r="R469" t="s">
        <v>102</v>
      </c>
      <c r="S469" t="s">
        <v>100</v>
      </c>
      <c r="T469" t="s">
        <v>137</v>
      </c>
      <c r="U469" t="s">
        <v>462</v>
      </c>
      <c r="V469" t="s">
        <v>81</v>
      </c>
      <c r="W469" t="s">
        <v>164</v>
      </c>
      <c r="X469" t="s">
        <v>58</v>
      </c>
      <c r="Y469" t="s">
        <v>358</v>
      </c>
      <c r="Z469" t="s">
        <v>56</v>
      </c>
      <c r="AA469" t="s">
        <v>46</v>
      </c>
      <c r="AB469" t="s">
        <v>78</v>
      </c>
      <c r="AC469" t="s">
        <v>58</v>
      </c>
      <c r="AD469" t="s">
        <v>554</v>
      </c>
      <c r="AE469" t="s">
        <v>199</v>
      </c>
      <c r="AF469" t="s">
        <v>127</v>
      </c>
      <c r="AG469" t="s">
        <v>242</v>
      </c>
      <c r="AH469" t="s">
        <v>110</v>
      </c>
      <c r="AI469" t="s">
        <v>54</v>
      </c>
      <c r="AJ469" t="s">
        <v>127</v>
      </c>
      <c r="AK469" t="s">
        <v>439</v>
      </c>
      <c r="AL469" t="s">
        <v>47</v>
      </c>
      <c r="AM469" t="s">
        <v>47</v>
      </c>
      <c r="AN469" t="s">
        <v>189</v>
      </c>
      <c r="AO469" t="s">
        <v>225</v>
      </c>
    </row>
    <row r="470" spans="1:41" hidden="1" x14ac:dyDescent="0.25">
      <c r="A470" t="s">
        <v>2475</v>
      </c>
      <c r="B470" t="s">
        <v>2476</v>
      </c>
      <c r="C470" s="1" t="str">
        <f t="shared" si="28"/>
        <v>21:1061</v>
      </c>
      <c r="D470" s="1" t="str">
        <f t="shared" si="29"/>
        <v>21:0106</v>
      </c>
      <c r="E470" t="s">
        <v>2477</v>
      </c>
      <c r="F470" t="s">
        <v>2478</v>
      </c>
      <c r="H470">
        <v>49.489696199999997</v>
      </c>
      <c r="I470">
        <v>-119.1638078</v>
      </c>
      <c r="J470" s="1" t="str">
        <f t="shared" si="30"/>
        <v>NGR bulk stream sediment</v>
      </c>
      <c r="K470" s="1" t="str">
        <f t="shared" si="31"/>
        <v>&lt;177 micron (NGR)</v>
      </c>
      <c r="L470">
        <v>27</v>
      </c>
      <c r="M470" t="s">
        <v>205</v>
      </c>
      <c r="N470">
        <v>469</v>
      </c>
      <c r="O470" t="s">
        <v>105</v>
      </c>
      <c r="P470" t="s">
        <v>330</v>
      </c>
      <c r="Q470" t="s">
        <v>662</v>
      </c>
      <c r="R470" t="s">
        <v>2479</v>
      </c>
      <c r="S470" t="s">
        <v>218</v>
      </c>
      <c r="T470" t="s">
        <v>55</v>
      </c>
      <c r="U470" t="s">
        <v>49</v>
      </c>
      <c r="V470" t="s">
        <v>130</v>
      </c>
      <c r="W470" t="s">
        <v>142</v>
      </c>
      <c r="X470" t="s">
        <v>137</v>
      </c>
      <c r="Y470" t="s">
        <v>80</v>
      </c>
      <c r="Z470" t="s">
        <v>56</v>
      </c>
      <c r="AA470" t="s">
        <v>103</v>
      </c>
      <c r="AB470" t="s">
        <v>110</v>
      </c>
      <c r="AC470" t="s">
        <v>50</v>
      </c>
      <c r="AD470" t="s">
        <v>538</v>
      </c>
      <c r="AE470" t="s">
        <v>199</v>
      </c>
      <c r="AF470" t="s">
        <v>127</v>
      </c>
      <c r="AG470" t="s">
        <v>260</v>
      </c>
      <c r="AH470" t="s">
        <v>198</v>
      </c>
      <c r="AI470" t="s">
        <v>149</v>
      </c>
      <c r="AJ470" t="s">
        <v>118</v>
      </c>
      <c r="AK470" t="s">
        <v>209</v>
      </c>
      <c r="AL470" t="s">
        <v>47</v>
      </c>
      <c r="AM470" t="s">
        <v>47</v>
      </c>
      <c r="AN470" t="s">
        <v>638</v>
      </c>
      <c r="AO470" t="s">
        <v>52</v>
      </c>
    </row>
    <row r="471" spans="1:41" hidden="1" x14ac:dyDescent="0.25">
      <c r="A471" t="s">
        <v>2480</v>
      </c>
      <c r="B471" t="s">
        <v>2481</v>
      </c>
      <c r="C471" s="1" t="str">
        <f t="shared" si="28"/>
        <v>21:1061</v>
      </c>
      <c r="D471" s="1" t="str">
        <f t="shared" si="29"/>
        <v>21:0106</v>
      </c>
      <c r="E471" t="s">
        <v>2482</v>
      </c>
      <c r="F471" t="s">
        <v>2483</v>
      </c>
      <c r="H471">
        <v>49.414968000000002</v>
      </c>
      <c r="I471">
        <v>-119.0704222</v>
      </c>
      <c r="J471" s="1" t="str">
        <f t="shared" si="30"/>
        <v>NGR bulk stream sediment</v>
      </c>
      <c r="K471" s="1" t="str">
        <f t="shared" si="31"/>
        <v>&lt;177 micron (NGR)</v>
      </c>
      <c r="L471">
        <v>27</v>
      </c>
      <c r="M471" t="s">
        <v>214</v>
      </c>
      <c r="N471">
        <v>470</v>
      </c>
      <c r="O471" t="s">
        <v>104</v>
      </c>
      <c r="P471" t="s">
        <v>52</v>
      </c>
      <c r="Q471" t="s">
        <v>481</v>
      </c>
      <c r="R471" t="s">
        <v>164</v>
      </c>
      <c r="S471" t="s">
        <v>186</v>
      </c>
      <c r="T471" t="s">
        <v>137</v>
      </c>
      <c r="U471" t="s">
        <v>145</v>
      </c>
      <c r="V471" t="s">
        <v>227</v>
      </c>
      <c r="W471" t="s">
        <v>102</v>
      </c>
      <c r="X471" t="s">
        <v>73</v>
      </c>
      <c r="Y471" t="s">
        <v>306</v>
      </c>
      <c r="Z471" t="s">
        <v>56</v>
      </c>
      <c r="AA471" t="s">
        <v>46</v>
      </c>
      <c r="AB471" t="s">
        <v>47</v>
      </c>
      <c r="AC471" t="s">
        <v>85</v>
      </c>
      <c r="AD471" t="s">
        <v>184</v>
      </c>
      <c r="AE471" t="s">
        <v>47</v>
      </c>
      <c r="AF471" t="s">
        <v>58</v>
      </c>
      <c r="AG471" t="s">
        <v>282</v>
      </c>
      <c r="AH471" t="s">
        <v>46</v>
      </c>
      <c r="AI471" t="s">
        <v>53</v>
      </c>
      <c r="AJ471" t="s">
        <v>85</v>
      </c>
      <c r="AK471" t="s">
        <v>271</v>
      </c>
      <c r="AL471" t="s">
        <v>47</v>
      </c>
      <c r="AM471" t="s">
        <v>47</v>
      </c>
      <c r="AN471" t="s">
        <v>294</v>
      </c>
      <c r="AO471" t="s">
        <v>66</v>
      </c>
    </row>
    <row r="472" spans="1:41" hidden="1" x14ac:dyDescent="0.25">
      <c r="A472" t="s">
        <v>2484</v>
      </c>
      <c r="B472" t="s">
        <v>2485</v>
      </c>
      <c r="C472" s="1" t="str">
        <f t="shared" si="28"/>
        <v>21:1061</v>
      </c>
      <c r="D472" s="1" t="str">
        <f t="shared" si="29"/>
        <v>21:0106</v>
      </c>
      <c r="E472" t="s">
        <v>2486</v>
      </c>
      <c r="F472" t="s">
        <v>2487</v>
      </c>
      <c r="H472">
        <v>49.380907000000001</v>
      </c>
      <c r="I472">
        <v>-119.104446</v>
      </c>
      <c r="J472" s="1" t="str">
        <f t="shared" si="30"/>
        <v>NGR bulk stream sediment</v>
      </c>
      <c r="K472" s="1" t="str">
        <f t="shared" si="31"/>
        <v>&lt;177 micron (NGR)</v>
      </c>
      <c r="L472">
        <v>27</v>
      </c>
      <c r="M472" t="s">
        <v>223</v>
      </c>
      <c r="N472">
        <v>471</v>
      </c>
      <c r="O472" t="s">
        <v>87</v>
      </c>
      <c r="P472" t="s">
        <v>55</v>
      </c>
      <c r="Q472" t="s">
        <v>588</v>
      </c>
      <c r="R472" t="s">
        <v>257</v>
      </c>
      <c r="S472" t="s">
        <v>386</v>
      </c>
      <c r="T472" t="s">
        <v>51</v>
      </c>
      <c r="U472" t="s">
        <v>165</v>
      </c>
      <c r="V472" t="s">
        <v>64</v>
      </c>
      <c r="W472" t="s">
        <v>130</v>
      </c>
      <c r="X472" t="s">
        <v>58</v>
      </c>
      <c r="Y472" t="s">
        <v>226</v>
      </c>
      <c r="Z472" t="s">
        <v>56</v>
      </c>
      <c r="AA472" t="s">
        <v>46</v>
      </c>
      <c r="AB472" t="s">
        <v>257</v>
      </c>
      <c r="AC472" t="s">
        <v>58</v>
      </c>
      <c r="AD472" t="s">
        <v>273</v>
      </c>
      <c r="AE472" t="s">
        <v>56</v>
      </c>
      <c r="AF472" t="s">
        <v>502</v>
      </c>
      <c r="AG472" t="s">
        <v>903</v>
      </c>
      <c r="AH472" t="s">
        <v>64</v>
      </c>
      <c r="AI472" t="s">
        <v>46</v>
      </c>
      <c r="AJ472" t="s">
        <v>622</v>
      </c>
      <c r="AK472" t="s">
        <v>307</v>
      </c>
      <c r="AL472" t="s">
        <v>47</v>
      </c>
      <c r="AM472" t="s">
        <v>47</v>
      </c>
      <c r="AN472" t="s">
        <v>152</v>
      </c>
      <c r="AO472" t="s">
        <v>112</v>
      </c>
    </row>
    <row r="473" spans="1:41" hidden="1" x14ac:dyDescent="0.25">
      <c r="A473" t="s">
        <v>2488</v>
      </c>
      <c r="B473" t="s">
        <v>2489</v>
      </c>
      <c r="C473" s="1" t="str">
        <f t="shared" si="28"/>
        <v>21:1061</v>
      </c>
      <c r="D473" s="1" t="str">
        <f t="shared" si="29"/>
        <v>21:0106</v>
      </c>
      <c r="E473" t="s">
        <v>2490</v>
      </c>
      <c r="F473" t="s">
        <v>2491</v>
      </c>
      <c r="H473">
        <v>49.398800199999997</v>
      </c>
      <c r="I473">
        <v>-119.14503430000001</v>
      </c>
      <c r="J473" s="1" t="str">
        <f t="shared" si="30"/>
        <v>NGR bulk stream sediment</v>
      </c>
      <c r="K473" s="1" t="str">
        <f t="shared" si="31"/>
        <v>&lt;177 micron (NGR)</v>
      </c>
      <c r="L473">
        <v>27</v>
      </c>
      <c r="M473" t="s">
        <v>233</v>
      </c>
      <c r="N473">
        <v>472</v>
      </c>
      <c r="O473" t="s">
        <v>125</v>
      </c>
      <c r="P473" t="s">
        <v>103</v>
      </c>
      <c r="Q473" t="s">
        <v>119</v>
      </c>
      <c r="R473" t="s">
        <v>351</v>
      </c>
      <c r="S473" t="s">
        <v>146</v>
      </c>
      <c r="T473" t="s">
        <v>137</v>
      </c>
      <c r="U473" t="s">
        <v>80</v>
      </c>
      <c r="V473" t="s">
        <v>78</v>
      </c>
      <c r="W473" t="s">
        <v>123</v>
      </c>
      <c r="X473" t="s">
        <v>209</v>
      </c>
      <c r="Y473" t="s">
        <v>667</v>
      </c>
      <c r="Z473" t="s">
        <v>56</v>
      </c>
      <c r="AA473" t="s">
        <v>46</v>
      </c>
      <c r="AB473" t="s">
        <v>63</v>
      </c>
      <c r="AC473" t="s">
        <v>58</v>
      </c>
      <c r="AD473" t="s">
        <v>350</v>
      </c>
      <c r="AE473" t="s">
        <v>199</v>
      </c>
      <c r="AF473" t="s">
        <v>55</v>
      </c>
      <c r="AG473" t="s">
        <v>58</v>
      </c>
      <c r="AH473" t="s">
        <v>64</v>
      </c>
      <c r="AI473" t="s">
        <v>54</v>
      </c>
      <c r="AJ473" t="s">
        <v>627</v>
      </c>
      <c r="AK473" t="s">
        <v>127</v>
      </c>
      <c r="AL473" t="s">
        <v>47</v>
      </c>
      <c r="AM473" t="s">
        <v>47</v>
      </c>
      <c r="AN473" t="s">
        <v>807</v>
      </c>
      <c r="AO473" t="s">
        <v>475</v>
      </c>
    </row>
    <row r="474" spans="1:41" hidden="1" x14ac:dyDescent="0.25">
      <c r="A474" t="s">
        <v>2492</v>
      </c>
      <c r="B474" t="s">
        <v>2493</v>
      </c>
      <c r="C474" s="1" t="str">
        <f t="shared" si="28"/>
        <v>21:1061</v>
      </c>
      <c r="D474" s="1" t="str">
        <f t="shared" si="29"/>
        <v>21:0106</v>
      </c>
      <c r="E474" t="s">
        <v>2494</v>
      </c>
      <c r="F474" t="s">
        <v>2495</v>
      </c>
      <c r="H474">
        <v>49.393873300000003</v>
      </c>
      <c r="I474">
        <v>-119.1443924</v>
      </c>
      <c r="J474" s="1" t="str">
        <f t="shared" si="30"/>
        <v>NGR bulk stream sediment</v>
      </c>
      <c r="K474" s="1" t="str">
        <f t="shared" si="31"/>
        <v>&lt;177 micron (NGR)</v>
      </c>
      <c r="L474">
        <v>27</v>
      </c>
      <c r="M474" t="s">
        <v>248</v>
      </c>
      <c r="N474">
        <v>473</v>
      </c>
      <c r="O474" t="s">
        <v>149</v>
      </c>
      <c r="P474" t="s">
        <v>47</v>
      </c>
      <c r="Q474" t="s">
        <v>404</v>
      </c>
      <c r="R474" t="s">
        <v>72</v>
      </c>
      <c r="S474" t="s">
        <v>65</v>
      </c>
      <c r="T474" t="s">
        <v>51</v>
      </c>
      <c r="U474" t="s">
        <v>243</v>
      </c>
      <c r="V474" t="s">
        <v>105</v>
      </c>
      <c r="W474" t="s">
        <v>455</v>
      </c>
      <c r="X474" t="s">
        <v>55</v>
      </c>
      <c r="Y474" t="s">
        <v>431</v>
      </c>
      <c r="Z474" t="s">
        <v>56</v>
      </c>
      <c r="AA474" t="s">
        <v>46</v>
      </c>
      <c r="AB474" t="s">
        <v>78</v>
      </c>
      <c r="AC474" t="s">
        <v>55</v>
      </c>
      <c r="AD474" t="s">
        <v>184</v>
      </c>
      <c r="AE474" t="s">
        <v>56</v>
      </c>
      <c r="AF474" t="s">
        <v>357</v>
      </c>
      <c r="AG474" t="s">
        <v>1364</v>
      </c>
      <c r="AH474" t="s">
        <v>47</v>
      </c>
      <c r="AI474" t="s">
        <v>174</v>
      </c>
      <c r="AJ474" t="s">
        <v>2295</v>
      </c>
      <c r="AK474" t="s">
        <v>55</v>
      </c>
      <c r="AL474" t="s">
        <v>47</v>
      </c>
      <c r="AM474" t="s">
        <v>47</v>
      </c>
      <c r="AN474" t="s">
        <v>196</v>
      </c>
      <c r="AO474" t="s">
        <v>225</v>
      </c>
    </row>
    <row r="475" spans="1:41" hidden="1" x14ac:dyDescent="0.25">
      <c r="A475" t="s">
        <v>2496</v>
      </c>
      <c r="B475" t="s">
        <v>2497</v>
      </c>
      <c r="C475" s="1" t="str">
        <f t="shared" si="28"/>
        <v>21:1061</v>
      </c>
      <c r="D475" s="1" t="str">
        <f t="shared" si="29"/>
        <v>21:0106</v>
      </c>
      <c r="E475" t="s">
        <v>2498</v>
      </c>
      <c r="F475" t="s">
        <v>2499</v>
      </c>
      <c r="H475">
        <v>49.416302600000002</v>
      </c>
      <c r="I475">
        <v>-119.1447491</v>
      </c>
      <c r="J475" s="1" t="str">
        <f t="shared" si="30"/>
        <v>NGR bulk stream sediment</v>
      </c>
      <c r="K475" s="1" t="str">
        <f t="shared" si="31"/>
        <v>&lt;177 micron (NGR)</v>
      </c>
      <c r="L475">
        <v>27</v>
      </c>
      <c r="M475" t="s">
        <v>256</v>
      </c>
      <c r="N475">
        <v>474</v>
      </c>
      <c r="O475" t="s">
        <v>72</v>
      </c>
      <c r="P475" t="s">
        <v>73</v>
      </c>
      <c r="Q475" t="s">
        <v>548</v>
      </c>
      <c r="R475" t="s">
        <v>50</v>
      </c>
      <c r="S475" t="s">
        <v>239</v>
      </c>
      <c r="T475" t="s">
        <v>58</v>
      </c>
      <c r="U475" t="s">
        <v>98</v>
      </c>
      <c r="V475" t="s">
        <v>266</v>
      </c>
      <c r="W475" t="s">
        <v>72</v>
      </c>
      <c r="X475" t="s">
        <v>52</v>
      </c>
      <c r="Y475" t="s">
        <v>475</v>
      </c>
      <c r="Z475" t="s">
        <v>56</v>
      </c>
      <c r="AA475" t="s">
        <v>46</v>
      </c>
      <c r="AB475" t="s">
        <v>47</v>
      </c>
      <c r="AC475" t="s">
        <v>58</v>
      </c>
      <c r="AD475" t="s">
        <v>146</v>
      </c>
      <c r="AE475" t="s">
        <v>84</v>
      </c>
      <c r="AF475" t="s">
        <v>55</v>
      </c>
      <c r="AG475" t="s">
        <v>260</v>
      </c>
      <c r="AH475" t="s">
        <v>149</v>
      </c>
      <c r="AI475" t="s">
        <v>54</v>
      </c>
      <c r="AJ475" t="s">
        <v>108</v>
      </c>
      <c r="AK475" t="s">
        <v>267</v>
      </c>
      <c r="AL475" t="s">
        <v>47</v>
      </c>
      <c r="AM475" t="s">
        <v>47</v>
      </c>
      <c r="AN475" t="s">
        <v>171</v>
      </c>
      <c r="AO475" t="s">
        <v>76</v>
      </c>
    </row>
    <row r="476" spans="1:41" hidden="1" x14ac:dyDescent="0.25">
      <c r="A476" t="s">
        <v>2500</v>
      </c>
      <c r="B476" t="s">
        <v>2501</v>
      </c>
      <c r="C476" s="1" t="str">
        <f t="shared" si="28"/>
        <v>21:1061</v>
      </c>
      <c r="D476" s="1" t="str">
        <f t="shared" si="29"/>
        <v>21:0106</v>
      </c>
      <c r="E476" t="s">
        <v>2502</v>
      </c>
      <c r="F476" t="s">
        <v>2503</v>
      </c>
      <c r="H476">
        <v>49.439792199999999</v>
      </c>
      <c r="I476">
        <v>-119.14420079999999</v>
      </c>
      <c r="J476" s="1" t="str">
        <f t="shared" si="30"/>
        <v>NGR bulk stream sediment</v>
      </c>
      <c r="K476" s="1" t="str">
        <f t="shared" si="31"/>
        <v>&lt;177 micron (NGR)</v>
      </c>
      <c r="L476">
        <v>27</v>
      </c>
      <c r="M476" t="s">
        <v>265</v>
      </c>
      <c r="N476">
        <v>475</v>
      </c>
      <c r="O476" t="s">
        <v>108</v>
      </c>
      <c r="P476" t="s">
        <v>55</v>
      </c>
      <c r="Q476" t="s">
        <v>548</v>
      </c>
      <c r="R476" t="s">
        <v>103</v>
      </c>
      <c r="S476" t="s">
        <v>162</v>
      </c>
      <c r="T476" t="s">
        <v>137</v>
      </c>
      <c r="U476" t="s">
        <v>59</v>
      </c>
      <c r="V476" t="s">
        <v>257</v>
      </c>
      <c r="W476" t="s">
        <v>164</v>
      </c>
      <c r="X476" t="s">
        <v>73</v>
      </c>
      <c r="Y476" t="s">
        <v>197</v>
      </c>
      <c r="Z476" t="s">
        <v>56</v>
      </c>
      <c r="AA476" t="s">
        <v>46</v>
      </c>
      <c r="AB476" t="s">
        <v>63</v>
      </c>
      <c r="AC476" t="s">
        <v>108</v>
      </c>
      <c r="AD476" t="s">
        <v>532</v>
      </c>
      <c r="AE476" t="s">
        <v>53</v>
      </c>
      <c r="AF476" t="s">
        <v>85</v>
      </c>
      <c r="AG476" t="s">
        <v>111</v>
      </c>
      <c r="AH476" t="s">
        <v>198</v>
      </c>
      <c r="AI476" t="s">
        <v>57</v>
      </c>
      <c r="AJ476" t="s">
        <v>163</v>
      </c>
      <c r="AK476" t="s">
        <v>366</v>
      </c>
      <c r="AL476" t="s">
        <v>47</v>
      </c>
      <c r="AM476" t="s">
        <v>47</v>
      </c>
      <c r="AN476" t="s">
        <v>1121</v>
      </c>
      <c r="AO476" t="s">
        <v>112</v>
      </c>
    </row>
    <row r="477" spans="1:41" hidden="1" x14ac:dyDescent="0.25">
      <c r="A477" t="s">
        <v>2504</v>
      </c>
      <c r="B477" t="s">
        <v>2505</v>
      </c>
      <c r="C477" s="1" t="str">
        <f t="shared" si="28"/>
        <v>21:1061</v>
      </c>
      <c r="D477" s="1" t="str">
        <f t="shared" si="29"/>
        <v>21:0106</v>
      </c>
      <c r="E477" t="s">
        <v>2506</v>
      </c>
      <c r="F477" t="s">
        <v>2507</v>
      </c>
      <c r="H477">
        <v>49.450860400000003</v>
      </c>
      <c r="I477">
        <v>-119.1839284</v>
      </c>
      <c r="J477" s="1" t="str">
        <f t="shared" si="30"/>
        <v>NGR bulk stream sediment</v>
      </c>
      <c r="K477" s="1" t="str">
        <f t="shared" si="31"/>
        <v>&lt;177 micron (NGR)</v>
      </c>
      <c r="L477">
        <v>28</v>
      </c>
      <c r="M477" t="s">
        <v>45</v>
      </c>
      <c r="N477">
        <v>476</v>
      </c>
      <c r="O477" t="s">
        <v>57</v>
      </c>
      <c r="P477" t="s">
        <v>47</v>
      </c>
      <c r="Q477" t="s">
        <v>548</v>
      </c>
      <c r="R477" t="s">
        <v>87</v>
      </c>
      <c r="S477" t="s">
        <v>343</v>
      </c>
      <c r="T477" t="s">
        <v>73</v>
      </c>
      <c r="U477" t="s">
        <v>49</v>
      </c>
      <c r="V477" t="s">
        <v>47</v>
      </c>
      <c r="W477" t="s">
        <v>139</v>
      </c>
      <c r="X477" t="s">
        <v>73</v>
      </c>
      <c r="Y477" t="s">
        <v>272</v>
      </c>
      <c r="Z477" t="s">
        <v>56</v>
      </c>
      <c r="AA477" t="s">
        <v>46</v>
      </c>
      <c r="AB477" t="s">
        <v>122</v>
      </c>
      <c r="AC477" t="s">
        <v>58</v>
      </c>
      <c r="AD477" t="s">
        <v>331</v>
      </c>
      <c r="AE477" t="s">
        <v>56</v>
      </c>
      <c r="AF477" t="s">
        <v>55</v>
      </c>
      <c r="AG477" t="s">
        <v>274</v>
      </c>
      <c r="AH477" t="s">
        <v>185</v>
      </c>
      <c r="AI477" t="s">
        <v>198</v>
      </c>
      <c r="AJ477" t="s">
        <v>85</v>
      </c>
      <c r="AK477" t="s">
        <v>260</v>
      </c>
      <c r="AL477" t="s">
        <v>47</v>
      </c>
      <c r="AM477" t="s">
        <v>47</v>
      </c>
      <c r="AN477" t="s">
        <v>284</v>
      </c>
      <c r="AO477" t="s">
        <v>306</v>
      </c>
    </row>
    <row r="478" spans="1:41" hidden="1" x14ac:dyDescent="0.25">
      <c r="A478" t="s">
        <v>2508</v>
      </c>
      <c r="B478" t="s">
        <v>2509</v>
      </c>
      <c r="C478" s="1" t="str">
        <f t="shared" si="28"/>
        <v>21:1061</v>
      </c>
      <c r="D478" s="1" t="str">
        <f t="shared" si="29"/>
        <v>21:0106</v>
      </c>
      <c r="E478" t="s">
        <v>2510</v>
      </c>
      <c r="F478" t="s">
        <v>2511</v>
      </c>
      <c r="H478">
        <v>49.432510600000001</v>
      </c>
      <c r="I478">
        <v>-119.2103302</v>
      </c>
      <c r="J478" s="1" t="str">
        <f t="shared" si="30"/>
        <v>NGR bulk stream sediment</v>
      </c>
      <c r="K478" s="1" t="str">
        <f t="shared" si="31"/>
        <v>&lt;177 micron (NGR)</v>
      </c>
      <c r="L478">
        <v>28</v>
      </c>
      <c r="M478" t="s">
        <v>71</v>
      </c>
      <c r="N478">
        <v>477</v>
      </c>
      <c r="O478" t="s">
        <v>81</v>
      </c>
      <c r="P478" t="s">
        <v>47</v>
      </c>
      <c r="Q478" t="s">
        <v>812</v>
      </c>
      <c r="R478" t="s">
        <v>51</v>
      </c>
      <c r="S478" t="s">
        <v>144</v>
      </c>
      <c r="T478" t="s">
        <v>55</v>
      </c>
      <c r="U478" t="s">
        <v>272</v>
      </c>
      <c r="V478" t="s">
        <v>79</v>
      </c>
      <c r="W478" t="s">
        <v>102</v>
      </c>
      <c r="X478" t="s">
        <v>51</v>
      </c>
      <c r="Y478" t="s">
        <v>124</v>
      </c>
      <c r="Z478" t="s">
        <v>56</v>
      </c>
      <c r="AA478" t="s">
        <v>51</v>
      </c>
      <c r="AB478" t="s">
        <v>47</v>
      </c>
      <c r="AC478" t="s">
        <v>98</v>
      </c>
      <c r="AD478" t="s">
        <v>344</v>
      </c>
      <c r="AE478" t="s">
        <v>199</v>
      </c>
      <c r="AF478" t="s">
        <v>108</v>
      </c>
      <c r="AG478" t="s">
        <v>238</v>
      </c>
      <c r="AH478" t="s">
        <v>54</v>
      </c>
      <c r="AI478" t="s">
        <v>54</v>
      </c>
      <c r="AJ478" t="s">
        <v>85</v>
      </c>
      <c r="AK478" t="s">
        <v>58</v>
      </c>
      <c r="AL478" t="s">
        <v>47</v>
      </c>
      <c r="AM478" t="s">
        <v>47</v>
      </c>
      <c r="AN478" t="s">
        <v>1121</v>
      </c>
      <c r="AO478" t="s">
        <v>50</v>
      </c>
    </row>
    <row r="479" spans="1:41" hidden="1" x14ac:dyDescent="0.25">
      <c r="A479" t="s">
        <v>2512</v>
      </c>
      <c r="B479" t="s">
        <v>2513</v>
      </c>
      <c r="C479" s="1" t="str">
        <f t="shared" si="28"/>
        <v>21:1061</v>
      </c>
      <c r="D479" s="1" t="str">
        <f t="shared" si="29"/>
        <v>21:0106</v>
      </c>
      <c r="E479" t="s">
        <v>2514</v>
      </c>
      <c r="F479" t="s">
        <v>2515</v>
      </c>
      <c r="H479">
        <v>49.419176100000001</v>
      </c>
      <c r="I479">
        <v>-119.27125220000001</v>
      </c>
      <c r="J479" s="1" t="str">
        <f t="shared" si="30"/>
        <v>NGR bulk stream sediment</v>
      </c>
      <c r="K479" s="1" t="str">
        <f t="shared" si="31"/>
        <v>&lt;177 micron (NGR)</v>
      </c>
      <c r="L479">
        <v>28</v>
      </c>
      <c r="M479" t="s">
        <v>95</v>
      </c>
      <c r="N479">
        <v>478</v>
      </c>
      <c r="O479" t="s">
        <v>149</v>
      </c>
      <c r="P479" t="s">
        <v>47</v>
      </c>
      <c r="Q479" t="s">
        <v>234</v>
      </c>
      <c r="R479" t="s">
        <v>173</v>
      </c>
      <c r="S479" t="s">
        <v>438</v>
      </c>
      <c r="T479" t="s">
        <v>51</v>
      </c>
      <c r="U479" t="s">
        <v>269</v>
      </c>
      <c r="V479" t="s">
        <v>125</v>
      </c>
      <c r="W479" t="s">
        <v>64</v>
      </c>
      <c r="X479" t="s">
        <v>73</v>
      </c>
      <c r="Y479" t="s">
        <v>559</v>
      </c>
      <c r="Z479" t="s">
        <v>56</v>
      </c>
      <c r="AA479" t="s">
        <v>46</v>
      </c>
      <c r="AB479" t="s">
        <v>257</v>
      </c>
      <c r="AC479" t="s">
        <v>108</v>
      </c>
      <c r="AD479" t="s">
        <v>538</v>
      </c>
      <c r="AE479" t="s">
        <v>56</v>
      </c>
      <c r="AF479" t="s">
        <v>182</v>
      </c>
      <c r="AG479" t="s">
        <v>615</v>
      </c>
      <c r="AH479" t="s">
        <v>149</v>
      </c>
      <c r="AI479" t="s">
        <v>54</v>
      </c>
      <c r="AJ479" t="s">
        <v>209</v>
      </c>
      <c r="AK479" t="s">
        <v>591</v>
      </c>
      <c r="AL479" t="s">
        <v>47</v>
      </c>
      <c r="AM479" t="s">
        <v>47</v>
      </c>
      <c r="AN479" t="s">
        <v>543</v>
      </c>
      <c r="AO479" t="s">
        <v>98</v>
      </c>
    </row>
    <row r="480" spans="1:41" hidden="1" x14ac:dyDescent="0.25">
      <c r="A480" t="s">
        <v>2516</v>
      </c>
      <c r="B480" t="s">
        <v>2517</v>
      </c>
      <c r="C480" s="1" t="str">
        <f t="shared" si="28"/>
        <v>21:1061</v>
      </c>
      <c r="D480" s="1" t="str">
        <f t="shared" si="29"/>
        <v>21:0106</v>
      </c>
      <c r="E480" t="s">
        <v>2518</v>
      </c>
      <c r="F480" t="s">
        <v>2519</v>
      </c>
      <c r="H480">
        <v>49.470655000000001</v>
      </c>
      <c r="I480">
        <v>-119.2411175</v>
      </c>
      <c r="J480" s="1" t="str">
        <f t="shared" si="30"/>
        <v>NGR bulk stream sediment</v>
      </c>
      <c r="K480" s="1" t="str">
        <f t="shared" si="31"/>
        <v>&lt;177 micron (NGR)</v>
      </c>
      <c r="L480">
        <v>28</v>
      </c>
      <c r="M480" t="s">
        <v>280</v>
      </c>
      <c r="N480">
        <v>479</v>
      </c>
      <c r="O480" t="s">
        <v>46</v>
      </c>
      <c r="P480" t="s">
        <v>122</v>
      </c>
      <c r="Q480" t="s">
        <v>234</v>
      </c>
      <c r="R480" t="s">
        <v>161</v>
      </c>
      <c r="S480" t="s">
        <v>399</v>
      </c>
      <c r="T480" t="s">
        <v>330</v>
      </c>
      <c r="U480" t="s">
        <v>306</v>
      </c>
      <c r="V480" t="s">
        <v>125</v>
      </c>
      <c r="W480" t="s">
        <v>206</v>
      </c>
      <c r="X480" t="s">
        <v>330</v>
      </c>
      <c r="Y480" t="s">
        <v>300</v>
      </c>
      <c r="Z480" t="s">
        <v>56</v>
      </c>
      <c r="AA480" t="s">
        <v>46</v>
      </c>
      <c r="AB480" t="s">
        <v>78</v>
      </c>
      <c r="AC480" t="s">
        <v>58</v>
      </c>
      <c r="AD480" t="s">
        <v>482</v>
      </c>
      <c r="AE480" t="s">
        <v>199</v>
      </c>
      <c r="AF480" t="s">
        <v>85</v>
      </c>
      <c r="AG480" t="s">
        <v>137</v>
      </c>
      <c r="AH480" t="s">
        <v>110</v>
      </c>
      <c r="AI480" t="s">
        <v>54</v>
      </c>
      <c r="AJ480" t="s">
        <v>127</v>
      </c>
      <c r="AK480" t="s">
        <v>55</v>
      </c>
      <c r="AL480" t="s">
        <v>47</v>
      </c>
      <c r="AM480" t="s">
        <v>47</v>
      </c>
      <c r="AN480" t="s">
        <v>275</v>
      </c>
      <c r="AO480" t="s">
        <v>475</v>
      </c>
    </row>
    <row r="481" spans="1:41" hidden="1" x14ac:dyDescent="0.25">
      <c r="A481" t="s">
        <v>2520</v>
      </c>
      <c r="B481" t="s">
        <v>2521</v>
      </c>
      <c r="C481" s="1" t="str">
        <f t="shared" si="28"/>
        <v>21:1061</v>
      </c>
      <c r="D481" s="1" t="str">
        <f t="shared" si="29"/>
        <v>21:0106</v>
      </c>
      <c r="E481" t="s">
        <v>2518</v>
      </c>
      <c r="F481" t="s">
        <v>2522</v>
      </c>
      <c r="H481">
        <v>49.470655000000001</v>
      </c>
      <c r="I481">
        <v>-119.2411175</v>
      </c>
      <c r="J481" s="1" t="str">
        <f t="shared" si="30"/>
        <v>NGR bulk stream sediment</v>
      </c>
      <c r="K481" s="1" t="str">
        <f t="shared" si="31"/>
        <v>&lt;177 micron (NGR)</v>
      </c>
      <c r="L481">
        <v>28</v>
      </c>
      <c r="M481" t="s">
        <v>288</v>
      </c>
      <c r="N481">
        <v>480</v>
      </c>
      <c r="O481" t="s">
        <v>174</v>
      </c>
      <c r="P481" t="s">
        <v>47</v>
      </c>
      <c r="Q481" t="s">
        <v>548</v>
      </c>
      <c r="R481" t="s">
        <v>142</v>
      </c>
      <c r="S481" t="s">
        <v>559</v>
      </c>
      <c r="T481" t="s">
        <v>58</v>
      </c>
      <c r="U481" t="s">
        <v>225</v>
      </c>
      <c r="V481" t="s">
        <v>257</v>
      </c>
      <c r="W481" t="s">
        <v>455</v>
      </c>
      <c r="X481" t="s">
        <v>330</v>
      </c>
      <c r="Y481" t="s">
        <v>183</v>
      </c>
      <c r="Z481" t="s">
        <v>56</v>
      </c>
      <c r="AA481" t="s">
        <v>46</v>
      </c>
      <c r="AB481" t="s">
        <v>78</v>
      </c>
      <c r="AC481" t="s">
        <v>58</v>
      </c>
      <c r="AD481" t="s">
        <v>583</v>
      </c>
      <c r="AE481" t="s">
        <v>199</v>
      </c>
      <c r="AF481" t="s">
        <v>108</v>
      </c>
      <c r="AG481" t="s">
        <v>502</v>
      </c>
      <c r="AH481" t="s">
        <v>110</v>
      </c>
      <c r="AI481" t="s">
        <v>46</v>
      </c>
      <c r="AJ481" t="s">
        <v>209</v>
      </c>
      <c r="AK481" t="s">
        <v>127</v>
      </c>
      <c r="AL481" t="s">
        <v>47</v>
      </c>
      <c r="AM481" t="s">
        <v>47</v>
      </c>
      <c r="AN481" t="s">
        <v>196</v>
      </c>
      <c r="AO481" t="s">
        <v>104</v>
      </c>
    </row>
    <row r="482" spans="1:41" hidden="1" x14ac:dyDescent="0.25">
      <c r="A482" t="s">
        <v>2523</v>
      </c>
      <c r="B482" t="s">
        <v>2524</v>
      </c>
      <c r="C482" s="1" t="str">
        <f t="shared" si="28"/>
        <v>21:1061</v>
      </c>
      <c r="D482" s="1" t="str">
        <f t="shared" si="29"/>
        <v>21:0106</v>
      </c>
      <c r="E482" t="s">
        <v>2525</v>
      </c>
      <c r="F482" t="s">
        <v>2526</v>
      </c>
      <c r="H482">
        <v>49.465204399999998</v>
      </c>
      <c r="I482">
        <v>-119.2354859</v>
      </c>
      <c r="J482" s="1" t="str">
        <f t="shared" si="30"/>
        <v>NGR bulk stream sediment</v>
      </c>
      <c r="K482" s="1" t="str">
        <f t="shared" si="31"/>
        <v>&lt;177 micron (NGR)</v>
      </c>
      <c r="L482">
        <v>28</v>
      </c>
      <c r="M482" t="s">
        <v>117</v>
      </c>
      <c r="N482">
        <v>481</v>
      </c>
      <c r="O482" t="s">
        <v>54</v>
      </c>
      <c r="P482" t="s">
        <v>47</v>
      </c>
      <c r="Q482" t="s">
        <v>790</v>
      </c>
      <c r="R482" t="s">
        <v>72</v>
      </c>
      <c r="S482" t="s">
        <v>583</v>
      </c>
      <c r="T482" t="s">
        <v>330</v>
      </c>
      <c r="U482" t="s">
        <v>100</v>
      </c>
      <c r="V482" t="s">
        <v>101</v>
      </c>
      <c r="W482" t="s">
        <v>60</v>
      </c>
      <c r="X482" t="s">
        <v>137</v>
      </c>
      <c r="Y482" t="s">
        <v>344</v>
      </c>
      <c r="Z482" t="s">
        <v>56</v>
      </c>
      <c r="AA482" t="s">
        <v>46</v>
      </c>
      <c r="AB482" t="s">
        <v>125</v>
      </c>
      <c r="AC482" t="s">
        <v>127</v>
      </c>
      <c r="AD482" t="s">
        <v>329</v>
      </c>
      <c r="AE482" t="s">
        <v>56</v>
      </c>
      <c r="AF482" t="s">
        <v>76</v>
      </c>
      <c r="AG482" t="s">
        <v>58</v>
      </c>
      <c r="AH482" t="s">
        <v>101</v>
      </c>
      <c r="AI482" t="s">
        <v>149</v>
      </c>
      <c r="AJ482" t="s">
        <v>50</v>
      </c>
      <c r="AK482" t="s">
        <v>150</v>
      </c>
      <c r="AL482" t="s">
        <v>47</v>
      </c>
      <c r="AM482" t="s">
        <v>47</v>
      </c>
      <c r="AN482" t="s">
        <v>533</v>
      </c>
      <c r="AO482" t="s">
        <v>475</v>
      </c>
    </row>
    <row r="483" spans="1:41" hidden="1" x14ac:dyDescent="0.25">
      <c r="A483" t="s">
        <v>2527</v>
      </c>
      <c r="B483" t="s">
        <v>2528</v>
      </c>
      <c r="C483" s="1" t="str">
        <f t="shared" si="28"/>
        <v>21:1061</v>
      </c>
      <c r="D483" s="1" t="str">
        <f t="shared" si="29"/>
        <v>21:0106</v>
      </c>
      <c r="E483" t="s">
        <v>2529</v>
      </c>
      <c r="F483" t="s">
        <v>2530</v>
      </c>
      <c r="H483">
        <v>49.868800700000001</v>
      </c>
      <c r="I483">
        <v>-119.08720340000001</v>
      </c>
      <c r="J483" s="1" t="str">
        <f t="shared" si="30"/>
        <v>NGR bulk stream sediment</v>
      </c>
      <c r="K483" s="1" t="str">
        <f t="shared" si="31"/>
        <v>&lt;177 micron (NGR)</v>
      </c>
      <c r="L483">
        <v>28</v>
      </c>
      <c r="M483" t="s">
        <v>136</v>
      </c>
      <c r="N483">
        <v>482</v>
      </c>
      <c r="O483" t="s">
        <v>46</v>
      </c>
      <c r="P483" t="s">
        <v>47</v>
      </c>
      <c r="Q483" t="s">
        <v>548</v>
      </c>
      <c r="R483" t="s">
        <v>79</v>
      </c>
      <c r="S483" t="s">
        <v>538</v>
      </c>
      <c r="T483" t="s">
        <v>52</v>
      </c>
      <c r="U483" t="s">
        <v>554</v>
      </c>
      <c r="V483" t="s">
        <v>61</v>
      </c>
      <c r="W483" t="s">
        <v>161</v>
      </c>
      <c r="X483" t="s">
        <v>137</v>
      </c>
      <c r="Y483" t="s">
        <v>290</v>
      </c>
      <c r="Z483" t="s">
        <v>56</v>
      </c>
      <c r="AA483" t="s">
        <v>46</v>
      </c>
      <c r="AB483" t="s">
        <v>173</v>
      </c>
      <c r="AC483" t="s">
        <v>209</v>
      </c>
      <c r="AD483" t="s">
        <v>399</v>
      </c>
      <c r="AE483" t="s">
        <v>380</v>
      </c>
      <c r="AF483" t="s">
        <v>58</v>
      </c>
      <c r="AG483" t="s">
        <v>307</v>
      </c>
      <c r="AH483" t="s">
        <v>235</v>
      </c>
      <c r="AI483" t="s">
        <v>46</v>
      </c>
      <c r="AJ483" t="s">
        <v>55</v>
      </c>
      <c r="AK483" t="s">
        <v>282</v>
      </c>
      <c r="AL483" t="s">
        <v>47</v>
      </c>
      <c r="AM483" t="s">
        <v>47</v>
      </c>
      <c r="AN483" t="s">
        <v>780</v>
      </c>
      <c r="AO483" t="s">
        <v>104</v>
      </c>
    </row>
    <row r="484" spans="1:41" hidden="1" x14ac:dyDescent="0.25">
      <c r="A484" t="s">
        <v>2531</v>
      </c>
      <c r="B484" t="s">
        <v>2532</v>
      </c>
      <c r="C484" s="1" t="str">
        <f t="shared" si="28"/>
        <v>21:1061</v>
      </c>
      <c r="D484" s="1" t="str">
        <f t="shared" si="29"/>
        <v>21:0106</v>
      </c>
      <c r="E484" t="s">
        <v>2533</v>
      </c>
      <c r="F484" t="s">
        <v>2534</v>
      </c>
      <c r="H484">
        <v>49.875984299999999</v>
      </c>
      <c r="I484">
        <v>-119.069822</v>
      </c>
      <c r="J484" s="1" t="str">
        <f t="shared" si="30"/>
        <v>NGR bulk stream sediment</v>
      </c>
      <c r="K484" s="1" t="str">
        <f t="shared" si="31"/>
        <v>&lt;177 micron (NGR)</v>
      </c>
      <c r="L484">
        <v>28</v>
      </c>
      <c r="M484" t="s">
        <v>157</v>
      </c>
      <c r="N484">
        <v>483</v>
      </c>
      <c r="O484" t="s">
        <v>174</v>
      </c>
      <c r="P484" t="s">
        <v>47</v>
      </c>
      <c r="Q484" t="s">
        <v>1392</v>
      </c>
      <c r="R484" t="s">
        <v>163</v>
      </c>
      <c r="S484" t="s">
        <v>126</v>
      </c>
      <c r="T484" t="s">
        <v>137</v>
      </c>
      <c r="U484" t="s">
        <v>250</v>
      </c>
      <c r="V484" t="s">
        <v>173</v>
      </c>
      <c r="W484" t="s">
        <v>79</v>
      </c>
      <c r="X484" t="s">
        <v>52</v>
      </c>
      <c r="Y484" t="s">
        <v>120</v>
      </c>
      <c r="Z484" t="s">
        <v>56</v>
      </c>
      <c r="AA484" t="s">
        <v>46</v>
      </c>
      <c r="AB484" t="s">
        <v>139</v>
      </c>
      <c r="AC484" t="s">
        <v>145</v>
      </c>
      <c r="AD484" t="s">
        <v>538</v>
      </c>
      <c r="AE484" t="s">
        <v>380</v>
      </c>
      <c r="AF484" t="s">
        <v>85</v>
      </c>
      <c r="AG484" t="s">
        <v>366</v>
      </c>
      <c r="AH484" t="s">
        <v>87</v>
      </c>
      <c r="AI484" t="s">
        <v>54</v>
      </c>
      <c r="AJ484" t="s">
        <v>58</v>
      </c>
      <c r="AK484" t="s">
        <v>111</v>
      </c>
      <c r="AL484" t="s">
        <v>47</v>
      </c>
      <c r="AM484" t="s">
        <v>47</v>
      </c>
      <c r="AN484" t="s">
        <v>915</v>
      </c>
      <c r="AO484" t="s">
        <v>49</v>
      </c>
    </row>
    <row r="485" spans="1:41" hidden="1" x14ac:dyDescent="0.25">
      <c r="A485" t="s">
        <v>2535</v>
      </c>
      <c r="B485" t="s">
        <v>2536</v>
      </c>
      <c r="C485" s="1" t="str">
        <f t="shared" si="28"/>
        <v>21:1061</v>
      </c>
      <c r="D485" s="1" t="str">
        <f t="shared" si="29"/>
        <v>21:0106</v>
      </c>
      <c r="E485" t="s">
        <v>2537</v>
      </c>
      <c r="F485" t="s">
        <v>2538</v>
      </c>
      <c r="H485">
        <v>49.873749799999999</v>
      </c>
      <c r="I485">
        <v>-119.0333718</v>
      </c>
      <c r="J485" s="1" t="str">
        <f t="shared" si="30"/>
        <v>NGR bulk stream sediment</v>
      </c>
      <c r="K485" s="1" t="str">
        <f t="shared" si="31"/>
        <v>&lt;177 micron (NGR)</v>
      </c>
      <c r="L485">
        <v>28</v>
      </c>
      <c r="M485" t="s">
        <v>170</v>
      </c>
      <c r="N485">
        <v>484</v>
      </c>
      <c r="O485" t="s">
        <v>87</v>
      </c>
      <c r="P485" t="s">
        <v>58</v>
      </c>
      <c r="Q485" t="s">
        <v>234</v>
      </c>
      <c r="R485" t="s">
        <v>173</v>
      </c>
      <c r="S485" t="s">
        <v>538</v>
      </c>
      <c r="T485" t="s">
        <v>58</v>
      </c>
      <c r="U485" t="s">
        <v>237</v>
      </c>
      <c r="V485" t="s">
        <v>63</v>
      </c>
      <c r="W485" t="s">
        <v>79</v>
      </c>
      <c r="X485" t="s">
        <v>73</v>
      </c>
      <c r="Y485" t="s">
        <v>106</v>
      </c>
      <c r="Z485" t="s">
        <v>56</v>
      </c>
      <c r="AA485" t="s">
        <v>46</v>
      </c>
      <c r="AB485" t="s">
        <v>139</v>
      </c>
      <c r="AC485" t="s">
        <v>131</v>
      </c>
      <c r="AD485" t="s">
        <v>100</v>
      </c>
      <c r="AE485" t="s">
        <v>380</v>
      </c>
      <c r="AF485" t="s">
        <v>85</v>
      </c>
      <c r="AG485" t="s">
        <v>365</v>
      </c>
      <c r="AH485" t="s">
        <v>174</v>
      </c>
      <c r="AI485" t="s">
        <v>46</v>
      </c>
      <c r="AJ485" t="s">
        <v>55</v>
      </c>
      <c r="AK485" t="s">
        <v>142</v>
      </c>
      <c r="AL485" t="s">
        <v>47</v>
      </c>
      <c r="AM485" t="s">
        <v>47</v>
      </c>
      <c r="AN485" t="s">
        <v>345</v>
      </c>
      <c r="AO485" t="s">
        <v>50</v>
      </c>
    </row>
    <row r="486" spans="1:41" hidden="1" x14ac:dyDescent="0.25">
      <c r="A486" t="s">
        <v>2539</v>
      </c>
      <c r="B486" t="s">
        <v>2540</v>
      </c>
      <c r="C486" s="1" t="str">
        <f t="shared" si="28"/>
        <v>21:1061</v>
      </c>
      <c r="D486" s="1" t="str">
        <f t="shared" si="29"/>
        <v>21:0106</v>
      </c>
      <c r="E486" t="s">
        <v>2541</v>
      </c>
      <c r="F486" t="s">
        <v>2542</v>
      </c>
      <c r="H486">
        <v>49.910626499999999</v>
      </c>
      <c r="I486">
        <v>-119.04896220000001</v>
      </c>
      <c r="J486" s="1" t="str">
        <f t="shared" si="30"/>
        <v>NGR bulk stream sediment</v>
      </c>
      <c r="K486" s="1" t="str">
        <f t="shared" si="31"/>
        <v>&lt;177 micron (NGR)</v>
      </c>
      <c r="L486">
        <v>28</v>
      </c>
      <c r="M486" t="s">
        <v>180</v>
      </c>
      <c r="N486">
        <v>485</v>
      </c>
      <c r="O486" t="s">
        <v>57</v>
      </c>
      <c r="P486" t="s">
        <v>47</v>
      </c>
      <c r="Q486" t="s">
        <v>651</v>
      </c>
      <c r="R486" t="s">
        <v>164</v>
      </c>
      <c r="S486" t="s">
        <v>121</v>
      </c>
      <c r="T486" t="s">
        <v>55</v>
      </c>
      <c r="U486" t="s">
        <v>160</v>
      </c>
      <c r="V486" t="s">
        <v>46</v>
      </c>
      <c r="W486" t="s">
        <v>200</v>
      </c>
      <c r="X486" t="s">
        <v>137</v>
      </c>
      <c r="Y486" t="s">
        <v>106</v>
      </c>
      <c r="Z486" t="s">
        <v>56</v>
      </c>
      <c r="AA486" t="s">
        <v>46</v>
      </c>
      <c r="AB486" t="s">
        <v>139</v>
      </c>
      <c r="AC486" t="s">
        <v>66</v>
      </c>
      <c r="AD486" t="s">
        <v>462</v>
      </c>
      <c r="AE486" t="s">
        <v>380</v>
      </c>
      <c r="AF486" t="s">
        <v>85</v>
      </c>
      <c r="AG486" t="s">
        <v>359</v>
      </c>
      <c r="AH486" t="s">
        <v>61</v>
      </c>
      <c r="AI486" t="s">
        <v>149</v>
      </c>
      <c r="AJ486" t="s">
        <v>58</v>
      </c>
      <c r="AK486" t="s">
        <v>102</v>
      </c>
      <c r="AL486" t="s">
        <v>47</v>
      </c>
      <c r="AM486" t="s">
        <v>47</v>
      </c>
      <c r="AN486" t="s">
        <v>152</v>
      </c>
      <c r="AO486" t="s">
        <v>197</v>
      </c>
    </row>
    <row r="487" spans="1:41" hidden="1" x14ac:dyDescent="0.25">
      <c r="A487" t="s">
        <v>2543</v>
      </c>
      <c r="B487" t="s">
        <v>2544</v>
      </c>
      <c r="C487" s="1" t="str">
        <f t="shared" si="28"/>
        <v>21:1061</v>
      </c>
      <c r="D487" s="1" t="str">
        <f t="shared" si="29"/>
        <v>21:0106</v>
      </c>
      <c r="E487" t="s">
        <v>2545</v>
      </c>
      <c r="F487" t="s">
        <v>2546</v>
      </c>
      <c r="H487">
        <v>49.878642900000003</v>
      </c>
      <c r="I487">
        <v>-119.027731</v>
      </c>
      <c r="J487" s="1" t="str">
        <f t="shared" si="30"/>
        <v>NGR bulk stream sediment</v>
      </c>
      <c r="K487" s="1" t="str">
        <f t="shared" si="31"/>
        <v>&lt;177 micron (NGR)</v>
      </c>
      <c r="L487">
        <v>28</v>
      </c>
      <c r="M487" t="s">
        <v>195</v>
      </c>
      <c r="N487">
        <v>486</v>
      </c>
      <c r="O487" t="s">
        <v>185</v>
      </c>
      <c r="P487" t="s">
        <v>47</v>
      </c>
      <c r="Q487" t="s">
        <v>119</v>
      </c>
      <c r="R487" t="s">
        <v>227</v>
      </c>
      <c r="S487" t="s">
        <v>829</v>
      </c>
      <c r="T487" t="s">
        <v>58</v>
      </c>
      <c r="U487" t="s">
        <v>237</v>
      </c>
      <c r="V487" t="s">
        <v>81</v>
      </c>
      <c r="W487" t="s">
        <v>455</v>
      </c>
      <c r="X487" t="s">
        <v>55</v>
      </c>
      <c r="Y487" t="s">
        <v>358</v>
      </c>
      <c r="Z487" t="s">
        <v>56</v>
      </c>
      <c r="AA487" t="s">
        <v>46</v>
      </c>
      <c r="AB487" t="s">
        <v>78</v>
      </c>
      <c r="AC487" t="s">
        <v>76</v>
      </c>
      <c r="AD487" t="s">
        <v>667</v>
      </c>
      <c r="AE487" t="s">
        <v>380</v>
      </c>
      <c r="AF487" t="s">
        <v>55</v>
      </c>
      <c r="AG487" t="s">
        <v>242</v>
      </c>
      <c r="AH487" t="s">
        <v>64</v>
      </c>
      <c r="AI487" t="s">
        <v>149</v>
      </c>
      <c r="AJ487" t="s">
        <v>55</v>
      </c>
      <c r="AK487" t="s">
        <v>336</v>
      </c>
      <c r="AL487" t="s">
        <v>47</v>
      </c>
      <c r="AM487" t="s">
        <v>47</v>
      </c>
      <c r="AN487" t="s">
        <v>725</v>
      </c>
      <c r="AO487" t="s">
        <v>145</v>
      </c>
    </row>
    <row r="488" spans="1:41" hidden="1" x14ac:dyDescent="0.25">
      <c r="A488" t="s">
        <v>2547</v>
      </c>
      <c r="B488" t="s">
        <v>2548</v>
      </c>
      <c r="C488" s="1" t="str">
        <f t="shared" si="28"/>
        <v>21:1061</v>
      </c>
      <c r="D488" s="1" t="str">
        <f t="shared" si="29"/>
        <v>21:0106</v>
      </c>
      <c r="E488" t="s">
        <v>2549</v>
      </c>
      <c r="F488" t="s">
        <v>2550</v>
      </c>
      <c r="H488">
        <v>49.882507400000001</v>
      </c>
      <c r="I488">
        <v>-119.0382082</v>
      </c>
      <c r="J488" s="1" t="str">
        <f t="shared" si="30"/>
        <v>NGR bulk stream sediment</v>
      </c>
      <c r="K488" s="1" t="str">
        <f t="shared" si="31"/>
        <v>&lt;177 micron (NGR)</v>
      </c>
      <c r="L488">
        <v>28</v>
      </c>
      <c r="M488" t="s">
        <v>205</v>
      </c>
      <c r="N488">
        <v>487</v>
      </c>
      <c r="O488" t="s">
        <v>149</v>
      </c>
      <c r="P488" t="s">
        <v>73</v>
      </c>
      <c r="Q488" t="s">
        <v>234</v>
      </c>
      <c r="R488" t="s">
        <v>47</v>
      </c>
      <c r="S488" t="s">
        <v>457</v>
      </c>
      <c r="T488" t="s">
        <v>209</v>
      </c>
      <c r="U488" t="s">
        <v>482</v>
      </c>
      <c r="V488" t="s">
        <v>198</v>
      </c>
      <c r="W488" t="s">
        <v>227</v>
      </c>
      <c r="X488" t="s">
        <v>55</v>
      </c>
      <c r="Y488" t="s">
        <v>240</v>
      </c>
      <c r="Z488" t="s">
        <v>56</v>
      </c>
      <c r="AA488" t="s">
        <v>46</v>
      </c>
      <c r="AB488" t="s">
        <v>161</v>
      </c>
      <c r="AC488" t="s">
        <v>269</v>
      </c>
      <c r="AD488" t="s">
        <v>300</v>
      </c>
      <c r="AE488" t="s">
        <v>380</v>
      </c>
      <c r="AF488" t="s">
        <v>76</v>
      </c>
      <c r="AG488" t="s">
        <v>118</v>
      </c>
      <c r="AH488" t="s">
        <v>81</v>
      </c>
      <c r="AI488" t="s">
        <v>149</v>
      </c>
      <c r="AJ488" t="s">
        <v>85</v>
      </c>
      <c r="AK488" t="s">
        <v>228</v>
      </c>
      <c r="AL488" t="s">
        <v>47</v>
      </c>
      <c r="AM488" t="s">
        <v>47</v>
      </c>
      <c r="AN488" t="s">
        <v>668</v>
      </c>
      <c r="AO488" t="s">
        <v>186</v>
      </c>
    </row>
    <row r="489" spans="1:41" hidden="1" x14ac:dyDescent="0.25">
      <c r="A489" t="s">
        <v>2551</v>
      </c>
      <c r="B489" t="s">
        <v>2552</v>
      </c>
      <c r="C489" s="1" t="str">
        <f t="shared" si="28"/>
        <v>21:1061</v>
      </c>
      <c r="D489" s="1" t="str">
        <f t="shared" si="29"/>
        <v>21:0106</v>
      </c>
      <c r="E489" t="s">
        <v>2553</v>
      </c>
      <c r="F489" t="s">
        <v>2554</v>
      </c>
      <c r="H489">
        <v>49.911971000000001</v>
      </c>
      <c r="I489">
        <v>-119.0038739</v>
      </c>
      <c r="J489" s="1" t="str">
        <f t="shared" si="30"/>
        <v>NGR bulk stream sediment</v>
      </c>
      <c r="K489" s="1" t="str">
        <f t="shared" si="31"/>
        <v>&lt;177 micron (NGR)</v>
      </c>
      <c r="L489">
        <v>28</v>
      </c>
      <c r="M489" t="s">
        <v>214</v>
      </c>
      <c r="N489">
        <v>488</v>
      </c>
      <c r="O489" t="s">
        <v>54</v>
      </c>
      <c r="P489" t="s">
        <v>47</v>
      </c>
      <c r="Q489" t="s">
        <v>249</v>
      </c>
      <c r="R489" t="s">
        <v>64</v>
      </c>
      <c r="S489" t="s">
        <v>237</v>
      </c>
      <c r="T489" t="s">
        <v>175</v>
      </c>
      <c r="U489" t="s">
        <v>438</v>
      </c>
      <c r="V489" t="s">
        <v>54</v>
      </c>
      <c r="W489" t="s">
        <v>274</v>
      </c>
      <c r="X489" t="s">
        <v>82</v>
      </c>
      <c r="Y489" t="s">
        <v>589</v>
      </c>
      <c r="Z489" t="s">
        <v>56</v>
      </c>
      <c r="AA489" t="s">
        <v>46</v>
      </c>
      <c r="AB489" t="s">
        <v>125</v>
      </c>
      <c r="AC489" t="s">
        <v>225</v>
      </c>
      <c r="AD489" t="s">
        <v>290</v>
      </c>
      <c r="AE489" t="s">
        <v>380</v>
      </c>
      <c r="AF489" t="s">
        <v>267</v>
      </c>
      <c r="AG489" t="s">
        <v>723</v>
      </c>
      <c r="AH489" t="s">
        <v>122</v>
      </c>
      <c r="AI489" t="s">
        <v>235</v>
      </c>
      <c r="AJ489" t="s">
        <v>98</v>
      </c>
      <c r="AK489" t="s">
        <v>242</v>
      </c>
      <c r="AL489" t="s">
        <v>47</v>
      </c>
      <c r="AM489" t="s">
        <v>122</v>
      </c>
      <c r="AN489" t="s">
        <v>1148</v>
      </c>
      <c r="AO489" t="s">
        <v>49</v>
      </c>
    </row>
    <row r="490" spans="1:41" hidden="1" x14ac:dyDescent="0.25">
      <c r="A490" t="s">
        <v>2555</v>
      </c>
      <c r="B490" t="s">
        <v>2556</v>
      </c>
      <c r="C490" s="1" t="str">
        <f t="shared" si="28"/>
        <v>21:1061</v>
      </c>
      <c r="D490" s="1" t="str">
        <f t="shared" si="29"/>
        <v>21:0106</v>
      </c>
      <c r="E490" t="s">
        <v>2557</v>
      </c>
      <c r="F490" t="s">
        <v>2558</v>
      </c>
      <c r="H490">
        <v>49.923525400000003</v>
      </c>
      <c r="I490">
        <v>-119.0233151</v>
      </c>
      <c r="J490" s="1" t="str">
        <f t="shared" si="30"/>
        <v>NGR bulk stream sediment</v>
      </c>
      <c r="K490" s="1" t="str">
        <f t="shared" si="31"/>
        <v>&lt;177 micron (NGR)</v>
      </c>
      <c r="L490">
        <v>28</v>
      </c>
      <c r="M490" t="s">
        <v>223</v>
      </c>
      <c r="N490">
        <v>489</v>
      </c>
      <c r="O490" t="s">
        <v>53</v>
      </c>
      <c r="P490" t="s">
        <v>47</v>
      </c>
      <c r="Q490" t="s">
        <v>553</v>
      </c>
      <c r="R490" t="s">
        <v>139</v>
      </c>
      <c r="S490" t="s">
        <v>273</v>
      </c>
      <c r="T490" t="s">
        <v>108</v>
      </c>
      <c r="U490" t="s">
        <v>667</v>
      </c>
      <c r="V490" t="s">
        <v>54</v>
      </c>
      <c r="W490" t="s">
        <v>228</v>
      </c>
      <c r="X490" t="s">
        <v>85</v>
      </c>
      <c r="Y490" t="s">
        <v>342</v>
      </c>
      <c r="Z490" t="s">
        <v>56</v>
      </c>
      <c r="AA490" t="s">
        <v>46</v>
      </c>
      <c r="AB490" t="s">
        <v>78</v>
      </c>
      <c r="AC490" t="s">
        <v>82</v>
      </c>
      <c r="AD490" t="s">
        <v>418</v>
      </c>
      <c r="AE490" t="s">
        <v>380</v>
      </c>
      <c r="AF490" t="s">
        <v>108</v>
      </c>
      <c r="AG490" t="s">
        <v>58</v>
      </c>
      <c r="AH490" t="s">
        <v>105</v>
      </c>
      <c r="AI490" t="s">
        <v>174</v>
      </c>
      <c r="AJ490" t="s">
        <v>76</v>
      </c>
      <c r="AK490" t="s">
        <v>282</v>
      </c>
      <c r="AL490" t="s">
        <v>47</v>
      </c>
      <c r="AM490" t="s">
        <v>47</v>
      </c>
      <c r="AN490" t="s">
        <v>322</v>
      </c>
      <c r="AO490" t="s">
        <v>186</v>
      </c>
    </row>
    <row r="491" spans="1:41" hidden="1" x14ac:dyDescent="0.25">
      <c r="A491" t="s">
        <v>2559</v>
      </c>
      <c r="B491" t="s">
        <v>2560</v>
      </c>
      <c r="C491" s="1" t="str">
        <f t="shared" si="28"/>
        <v>21:1061</v>
      </c>
      <c r="D491" s="1" t="str">
        <f t="shared" si="29"/>
        <v>21:0106</v>
      </c>
      <c r="E491" t="s">
        <v>2561</v>
      </c>
      <c r="F491" t="s">
        <v>2562</v>
      </c>
      <c r="H491">
        <v>49.975944499999997</v>
      </c>
      <c r="I491">
        <v>-119.0740227</v>
      </c>
      <c r="J491" s="1" t="str">
        <f t="shared" si="30"/>
        <v>NGR bulk stream sediment</v>
      </c>
      <c r="K491" s="1" t="str">
        <f t="shared" si="31"/>
        <v>&lt;177 micron (NGR)</v>
      </c>
      <c r="L491">
        <v>28</v>
      </c>
      <c r="M491" t="s">
        <v>233</v>
      </c>
      <c r="N491">
        <v>490</v>
      </c>
      <c r="O491" t="s">
        <v>62</v>
      </c>
      <c r="P491" t="s">
        <v>47</v>
      </c>
      <c r="Q491" t="s">
        <v>817</v>
      </c>
      <c r="R491" t="s">
        <v>228</v>
      </c>
      <c r="S491" t="s">
        <v>273</v>
      </c>
      <c r="T491" t="s">
        <v>85</v>
      </c>
      <c r="U491" t="s">
        <v>597</v>
      </c>
      <c r="V491" t="s">
        <v>87</v>
      </c>
      <c r="W491" t="s">
        <v>206</v>
      </c>
      <c r="X491" t="s">
        <v>85</v>
      </c>
      <c r="Y491" t="s">
        <v>77</v>
      </c>
      <c r="Z491" t="s">
        <v>56</v>
      </c>
      <c r="AA491" t="s">
        <v>46</v>
      </c>
      <c r="AB491" t="s">
        <v>81</v>
      </c>
      <c r="AC491" t="s">
        <v>131</v>
      </c>
      <c r="AD491" t="s">
        <v>80</v>
      </c>
      <c r="AE491" t="s">
        <v>380</v>
      </c>
      <c r="AF491" t="s">
        <v>85</v>
      </c>
      <c r="AG491" t="s">
        <v>58</v>
      </c>
      <c r="AH491" t="s">
        <v>61</v>
      </c>
      <c r="AI491" t="s">
        <v>174</v>
      </c>
      <c r="AJ491" t="s">
        <v>127</v>
      </c>
      <c r="AK491" t="s">
        <v>228</v>
      </c>
      <c r="AL491" t="s">
        <v>47</v>
      </c>
      <c r="AM491" t="s">
        <v>47</v>
      </c>
      <c r="AN491" t="s">
        <v>2563</v>
      </c>
      <c r="AO491" t="s">
        <v>112</v>
      </c>
    </row>
    <row r="492" spans="1:41" hidden="1" x14ac:dyDescent="0.25">
      <c r="A492" t="s">
        <v>2564</v>
      </c>
      <c r="B492" t="s">
        <v>2565</v>
      </c>
      <c r="C492" s="1" t="str">
        <f t="shared" si="28"/>
        <v>21:1061</v>
      </c>
      <c r="D492" s="1" t="str">
        <f t="shared" si="29"/>
        <v>21:0106</v>
      </c>
      <c r="E492" t="s">
        <v>2566</v>
      </c>
      <c r="F492" t="s">
        <v>2567</v>
      </c>
      <c r="H492">
        <v>49.969179699999998</v>
      </c>
      <c r="I492">
        <v>-119.07707910000001</v>
      </c>
      <c r="J492" s="1" t="str">
        <f t="shared" si="30"/>
        <v>NGR bulk stream sediment</v>
      </c>
      <c r="K492" s="1" t="str">
        <f t="shared" si="31"/>
        <v>&lt;177 micron (NGR)</v>
      </c>
      <c r="L492">
        <v>28</v>
      </c>
      <c r="M492" t="s">
        <v>248</v>
      </c>
      <c r="N492">
        <v>491</v>
      </c>
      <c r="O492" t="s">
        <v>235</v>
      </c>
      <c r="P492" t="s">
        <v>47</v>
      </c>
      <c r="Q492" t="s">
        <v>651</v>
      </c>
      <c r="R492" t="s">
        <v>76</v>
      </c>
      <c r="S492" t="s">
        <v>236</v>
      </c>
      <c r="T492" t="s">
        <v>85</v>
      </c>
      <c r="U492" t="s">
        <v>320</v>
      </c>
      <c r="V492" t="s">
        <v>105</v>
      </c>
      <c r="W492" t="s">
        <v>72</v>
      </c>
      <c r="X492" t="s">
        <v>137</v>
      </c>
      <c r="Y492" t="s">
        <v>190</v>
      </c>
      <c r="Z492" t="s">
        <v>56</v>
      </c>
      <c r="AA492" t="s">
        <v>122</v>
      </c>
      <c r="AB492" t="s">
        <v>47</v>
      </c>
      <c r="AC492" t="s">
        <v>243</v>
      </c>
      <c r="AD492" t="s">
        <v>358</v>
      </c>
      <c r="AE492" t="s">
        <v>56</v>
      </c>
      <c r="AF492" t="s">
        <v>58</v>
      </c>
      <c r="AG492" t="s">
        <v>148</v>
      </c>
      <c r="AH492" t="s">
        <v>174</v>
      </c>
      <c r="AI492" t="s">
        <v>174</v>
      </c>
      <c r="AJ492" t="s">
        <v>55</v>
      </c>
      <c r="AK492" t="s">
        <v>103</v>
      </c>
      <c r="AL492" t="s">
        <v>47</v>
      </c>
      <c r="AM492" t="s">
        <v>47</v>
      </c>
      <c r="AN492" t="s">
        <v>915</v>
      </c>
      <c r="AO492" t="s">
        <v>76</v>
      </c>
    </row>
    <row r="493" spans="1:41" hidden="1" x14ac:dyDescent="0.25">
      <c r="A493" t="s">
        <v>2568</v>
      </c>
      <c r="B493" t="s">
        <v>2569</v>
      </c>
      <c r="C493" s="1" t="str">
        <f t="shared" si="28"/>
        <v>21:1061</v>
      </c>
      <c r="D493" s="1" t="str">
        <f t="shared" si="29"/>
        <v>21:0106</v>
      </c>
      <c r="E493" t="s">
        <v>2570</v>
      </c>
      <c r="F493" t="s">
        <v>2571</v>
      </c>
      <c r="H493">
        <v>49.956316299999997</v>
      </c>
      <c r="I493">
        <v>-119.06499549999999</v>
      </c>
      <c r="J493" s="1" t="str">
        <f t="shared" si="30"/>
        <v>NGR bulk stream sediment</v>
      </c>
      <c r="K493" s="1" t="str">
        <f t="shared" si="31"/>
        <v>&lt;177 micron (NGR)</v>
      </c>
      <c r="L493">
        <v>28</v>
      </c>
      <c r="M493" t="s">
        <v>256</v>
      </c>
      <c r="N493">
        <v>492</v>
      </c>
      <c r="O493" t="s">
        <v>87</v>
      </c>
      <c r="P493" t="s">
        <v>47</v>
      </c>
      <c r="Q493" t="s">
        <v>812</v>
      </c>
      <c r="R493" t="s">
        <v>591</v>
      </c>
      <c r="S493" t="s">
        <v>532</v>
      </c>
      <c r="T493" t="s">
        <v>85</v>
      </c>
      <c r="U493" t="s">
        <v>445</v>
      </c>
      <c r="V493" t="s">
        <v>64</v>
      </c>
      <c r="W493" t="s">
        <v>102</v>
      </c>
      <c r="X493" t="s">
        <v>52</v>
      </c>
      <c r="Y493" t="s">
        <v>107</v>
      </c>
      <c r="Z493" t="s">
        <v>56</v>
      </c>
      <c r="AA493" t="s">
        <v>46</v>
      </c>
      <c r="AB493" t="s">
        <v>101</v>
      </c>
      <c r="AC493" t="s">
        <v>197</v>
      </c>
      <c r="AD493" t="s">
        <v>462</v>
      </c>
      <c r="AE493" t="s">
        <v>380</v>
      </c>
      <c r="AF493" t="s">
        <v>76</v>
      </c>
      <c r="AG493" t="s">
        <v>148</v>
      </c>
      <c r="AH493" t="s">
        <v>87</v>
      </c>
      <c r="AI493" t="s">
        <v>149</v>
      </c>
      <c r="AJ493" t="s">
        <v>58</v>
      </c>
      <c r="AK493" t="s">
        <v>164</v>
      </c>
      <c r="AL493" t="s">
        <v>47</v>
      </c>
      <c r="AM493" t="s">
        <v>47</v>
      </c>
      <c r="AN493" t="s">
        <v>1121</v>
      </c>
      <c r="AO493" t="s">
        <v>209</v>
      </c>
    </row>
    <row r="494" spans="1:41" hidden="1" x14ac:dyDescent="0.25">
      <c r="A494" t="s">
        <v>2572</v>
      </c>
      <c r="B494" t="s">
        <v>2573</v>
      </c>
      <c r="C494" s="1" t="str">
        <f t="shared" si="28"/>
        <v>21:1061</v>
      </c>
      <c r="D494" s="1" t="str">
        <f t="shared" si="29"/>
        <v>21:0106</v>
      </c>
      <c r="E494" t="s">
        <v>2574</v>
      </c>
      <c r="F494" t="s">
        <v>2575</v>
      </c>
      <c r="H494">
        <v>49.946913799999997</v>
      </c>
      <c r="I494">
        <v>-119.08328659999999</v>
      </c>
      <c r="J494" s="1" t="str">
        <f t="shared" si="30"/>
        <v>NGR bulk stream sediment</v>
      </c>
      <c r="K494" s="1" t="str">
        <f t="shared" si="31"/>
        <v>&lt;177 micron (NGR)</v>
      </c>
      <c r="L494">
        <v>28</v>
      </c>
      <c r="M494" t="s">
        <v>265</v>
      </c>
      <c r="N494">
        <v>493</v>
      </c>
      <c r="O494" t="s">
        <v>64</v>
      </c>
      <c r="P494" t="s">
        <v>47</v>
      </c>
      <c r="Q494" t="s">
        <v>2563</v>
      </c>
      <c r="R494" t="s">
        <v>239</v>
      </c>
      <c r="S494" t="s">
        <v>183</v>
      </c>
      <c r="T494" t="s">
        <v>58</v>
      </c>
      <c r="U494" t="s">
        <v>184</v>
      </c>
      <c r="V494" t="s">
        <v>174</v>
      </c>
      <c r="W494" t="s">
        <v>206</v>
      </c>
      <c r="X494" t="s">
        <v>52</v>
      </c>
      <c r="Y494" t="s">
        <v>186</v>
      </c>
      <c r="Z494" t="s">
        <v>56</v>
      </c>
      <c r="AA494" t="s">
        <v>46</v>
      </c>
      <c r="AB494" t="s">
        <v>105</v>
      </c>
      <c r="AC494" t="s">
        <v>141</v>
      </c>
      <c r="AD494" t="s">
        <v>272</v>
      </c>
      <c r="AE494" t="s">
        <v>199</v>
      </c>
      <c r="AF494" t="s">
        <v>150</v>
      </c>
      <c r="AG494" t="s">
        <v>270</v>
      </c>
      <c r="AH494" t="s">
        <v>149</v>
      </c>
      <c r="AI494" t="s">
        <v>198</v>
      </c>
      <c r="AJ494" t="s">
        <v>118</v>
      </c>
      <c r="AK494" t="s">
        <v>76</v>
      </c>
      <c r="AL494" t="s">
        <v>47</v>
      </c>
      <c r="AM494" t="s">
        <v>47</v>
      </c>
      <c r="AN494" t="s">
        <v>915</v>
      </c>
      <c r="AO494" t="s">
        <v>76</v>
      </c>
    </row>
    <row r="495" spans="1:41" hidden="1" x14ac:dyDescent="0.25">
      <c r="A495" t="s">
        <v>2576</v>
      </c>
      <c r="B495" t="s">
        <v>2577</v>
      </c>
      <c r="C495" s="1" t="str">
        <f t="shared" si="28"/>
        <v>21:1061</v>
      </c>
      <c r="D495" s="1" t="str">
        <f t="shared" si="29"/>
        <v>21:0106</v>
      </c>
      <c r="E495" t="s">
        <v>2578</v>
      </c>
      <c r="F495" t="s">
        <v>2579</v>
      </c>
      <c r="H495">
        <v>49.9271612</v>
      </c>
      <c r="I495">
        <v>-119.0897645</v>
      </c>
      <c r="J495" s="1" t="str">
        <f t="shared" si="30"/>
        <v>NGR bulk stream sediment</v>
      </c>
      <c r="K495" s="1" t="str">
        <f t="shared" si="31"/>
        <v>&lt;177 micron (NGR)</v>
      </c>
      <c r="L495">
        <v>29</v>
      </c>
      <c r="M495" t="s">
        <v>45</v>
      </c>
      <c r="N495">
        <v>494</v>
      </c>
      <c r="O495" t="s">
        <v>149</v>
      </c>
      <c r="P495" t="s">
        <v>47</v>
      </c>
      <c r="Q495" t="s">
        <v>790</v>
      </c>
      <c r="R495" t="s">
        <v>188</v>
      </c>
      <c r="S495" t="s">
        <v>667</v>
      </c>
      <c r="T495" t="s">
        <v>55</v>
      </c>
      <c r="U495" t="s">
        <v>590</v>
      </c>
      <c r="V495" t="s">
        <v>174</v>
      </c>
      <c r="W495" t="s">
        <v>455</v>
      </c>
      <c r="X495" t="s">
        <v>52</v>
      </c>
      <c r="Y495" t="s">
        <v>120</v>
      </c>
      <c r="Z495" t="s">
        <v>56</v>
      </c>
      <c r="AA495" t="s">
        <v>46</v>
      </c>
      <c r="AB495" t="s">
        <v>139</v>
      </c>
      <c r="AC495" t="s">
        <v>165</v>
      </c>
      <c r="AD495" t="s">
        <v>106</v>
      </c>
      <c r="AE495" t="s">
        <v>380</v>
      </c>
      <c r="AF495" t="s">
        <v>85</v>
      </c>
      <c r="AG495" t="s">
        <v>88</v>
      </c>
      <c r="AH495" t="s">
        <v>87</v>
      </c>
      <c r="AI495" t="s">
        <v>54</v>
      </c>
      <c r="AJ495" t="s">
        <v>58</v>
      </c>
      <c r="AK495" t="s">
        <v>206</v>
      </c>
      <c r="AL495" t="s">
        <v>47</v>
      </c>
      <c r="AM495" t="s">
        <v>47</v>
      </c>
      <c r="AN495" t="s">
        <v>345</v>
      </c>
      <c r="AO495" t="s">
        <v>141</v>
      </c>
    </row>
    <row r="496" spans="1:41" hidden="1" x14ac:dyDescent="0.25">
      <c r="A496" t="s">
        <v>2580</v>
      </c>
      <c r="B496" t="s">
        <v>2581</v>
      </c>
      <c r="C496" s="1" t="str">
        <f t="shared" si="28"/>
        <v>21:1061</v>
      </c>
      <c r="D496" s="1" t="str">
        <f t="shared" si="29"/>
        <v>21:0106</v>
      </c>
      <c r="E496" t="s">
        <v>2582</v>
      </c>
      <c r="F496" t="s">
        <v>2583</v>
      </c>
      <c r="H496">
        <v>49.915936299999998</v>
      </c>
      <c r="I496">
        <v>-119.1258749</v>
      </c>
      <c r="J496" s="1" t="str">
        <f t="shared" si="30"/>
        <v>NGR bulk stream sediment</v>
      </c>
      <c r="K496" s="1" t="str">
        <f t="shared" si="31"/>
        <v>&lt;177 micron (NGR)</v>
      </c>
      <c r="L496">
        <v>29</v>
      </c>
      <c r="M496" t="s">
        <v>71</v>
      </c>
      <c r="N496">
        <v>495</v>
      </c>
      <c r="O496" t="s">
        <v>62</v>
      </c>
      <c r="P496" t="s">
        <v>122</v>
      </c>
      <c r="Q496" t="s">
        <v>234</v>
      </c>
      <c r="R496" t="s">
        <v>185</v>
      </c>
      <c r="S496" t="s">
        <v>146</v>
      </c>
      <c r="T496" t="s">
        <v>108</v>
      </c>
      <c r="U496" t="s">
        <v>146</v>
      </c>
      <c r="V496" t="s">
        <v>174</v>
      </c>
      <c r="W496" t="s">
        <v>51</v>
      </c>
      <c r="X496" t="s">
        <v>127</v>
      </c>
      <c r="Y496" t="s">
        <v>328</v>
      </c>
      <c r="Z496" t="s">
        <v>56</v>
      </c>
      <c r="AA496" t="s">
        <v>46</v>
      </c>
      <c r="AB496" t="s">
        <v>122</v>
      </c>
      <c r="AC496" t="s">
        <v>98</v>
      </c>
      <c r="AD496" t="s">
        <v>77</v>
      </c>
      <c r="AE496" t="s">
        <v>380</v>
      </c>
      <c r="AF496" t="s">
        <v>76</v>
      </c>
      <c r="AG496" t="s">
        <v>689</v>
      </c>
      <c r="AH496" t="s">
        <v>64</v>
      </c>
      <c r="AI496" t="s">
        <v>174</v>
      </c>
      <c r="AJ496" t="s">
        <v>108</v>
      </c>
      <c r="AK496" t="s">
        <v>109</v>
      </c>
      <c r="AL496" t="s">
        <v>47</v>
      </c>
      <c r="AM496" t="s">
        <v>47</v>
      </c>
      <c r="AN496" t="s">
        <v>1130</v>
      </c>
      <c r="AO496" t="s">
        <v>106</v>
      </c>
    </row>
    <row r="497" spans="1:41" hidden="1" x14ac:dyDescent="0.25">
      <c r="A497" t="s">
        <v>2584</v>
      </c>
      <c r="B497" t="s">
        <v>2585</v>
      </c>
      <c r="C497" s="1" t="str">
        <f t="shared" si="28"/>
        <v>21:1061</v>
      </c>
      <c r="D497" s="1" t="str">
        <f t="shared" si="29"/>
        <v>21:0106</v>
      </c>
      <c r="E497" t="s">
        <v>2586</v>
      </c>
      <c r="F497" t="s">
        <v>2587</v>
      </c>
      <c r="H497">
        <v>49.907093500000002</v>
      </c>
      <c r="I497">
        <v>-119.15225580000001</v>
      </c>
      <c r="J497" s="1" t="str">
        <f t="shared" si="30"/>
        <v>NGR bulk stream sediment</v>
      </c>
      <c r="K497" s="1" t="str">
        <f t="shared" si="31"/>
        <v>&lt;177 micron (NGR)</v>
      </c>
      <c r="L497">
        <v>29</v>
      </c>
      <c r="M497" t="s">
        <v>95</v>
      </c>
      <c r="N497">
        <v>496</v>
      </c>
      <c r="O497" t="s">
        <v>198</v>
      </c>
      <c r="P497" t="s">
        <v>47</v>
      </c>
      <c r="Q497" t="s">
        <v>790</v>
      </c>
      <c r="R497" t="s">
        <v>200</v>
      </c>
      <c r="S497" t="s">
        <v>146</v>
      </c>
      <c r="T497" t="s">
        <v>85</v>
      </c>
      <c r="U497" t="s">
        <v>251</v>
      </c>
      <c r="V497" t="s">
        <v>46</v>
      </c>
      <c r="W497" t="s">
        <v>123</v>
      </c>
      <c r="X497" t="s">
        <v>85</v>
      </c>
      <c r="Y497" t="s">
        <v>183</v>
      </c>
      <c r="Z497" t="s">
        <v>56</v>
      </c>
      <c r="AA497" t="s">
        <v>47</v>
      </c>
      <c r="AB497" t="s">
        <v>78</v>
      </c>
      <c r="AC497" t="s">
        <v>217</v>
      </c>
      <c r="AD497" t="s">
        <v>342</v>
      </c>
      <c r="AE497" t="s">
        <v>380</v>
      </c>
      <c r="AF497" t="s">
        <v>127</v>
      </c>
      <c r="AG497" t="s">
        <v>1078</v>
      </c>
      <c r="AH497" t="s">
        <v>105</v>
      </c>
      <c r="AI497" t="s">
        <v>185</v>
      </c>
      <c r="AJ497" t="s">
        <v>85</v>
      </c>
      <c r="AK497" t="s">
        <v>103</v>
      </c>
      <c r="AL497" t="s">
        <v>47</v>
      </c>
      <c r="AM497" t="s">
        <v>47</v>
      </c>
      <c r="AN497" t="s">
        <v>1157</v>
      </c>
      <c r="AO497" t="s">
        <v>175</v>
      </c>
    </row>
    <row r="498" spans="1:41" hidden="1" x14ac:dyDescent="0.25">
      <c r="A498" t="s">
        <v>2588</v>
      </c>
      <c r="B498" t="s">
        <v>2589</v>
      </c>
      <c r="C498" s="1" t="str">
        <f t="shared" si="28"/>
        <v>21:1061</v>
      </c>
      <c r="D498" s="1" t="str">
        <f t="shared" si="29"/>
        <v>21:0106</v>
      </c>
      <c r="E498" t="s">
        <v>2590</v>
      </c>
      <c r="F498" t="s">
        <v>2591</v>
      </c>
      <c r="H498">
        <v>49.902548199999998</v>
      </c>
      <c r="I498">
        <v>-119.1543375</v>
      </c>
      <c r="J498" s="1" t="str">
        <f t="shared" si="30"/>
        <v>NGR bulk stream sediment</v>
      </c>
      <c r="K498" s="1" t="str">
        <f t="shared" si="31"/>
        <v>&lt;177 micron (NGR)</v>
      </c>
      <c r="L498">
        <v>29</v>
      </c>
      <c r="M498" t="s">
        <v>117</v>
      </c>
      <c r="N498">
        <v>497</v>
      </c>
      <c r="O498" t="s">
        <v>185</v>
      </c>
      <c r="P498" t="s">
        <v>47</v>
      </c>
      <c r="Q498" t="s">
        <v>578</v>
      </c>
      <c r="R498" t="s">
        <v>200</v>
      </c>
      <c r="S498" t="s">
        <v>184</v>
      </c>
      <c r="T498" t="s">
        <v>58</v>
      </c>
      <c r="U498" t="s">
        <v>457</v>
      </c>
      <c r="V498" t="s">
        <v>87</v>
      </c>
      <c r="W498" t="s">
        <v>151</v>
      </c>
      <c r="X498" t="s">
        <v>127</v>
      </c>
      <c r="Y498" t="s">
        <v>250</v>
      </c>
      <c r="Z498" t="s">
        <v>56</v>
      </c>
      <c r="AA498" t="s">
        <v>46</v>
      </c>
      <c r="AB498" t="s">
        <v>63</v>
      </c>
      <c r="AC498" t="s">
        <v>76</v>
      </c>
      <c r="AD498" t="s">
        <v>183</v>
      </c>
      <c r="AE498" t="s">
        <v>380</v>
      </c>
      <c r="AF498" t="s">
        <v>55</v>
      </c>
      <c r="AG498" t="s">
        <v>58</v>
      </c>
      <c r="AH498" t="s">
        <v>105</v>
      </c>
      <c r="AI498" t="s">
        <v>87</v>
      </c>
      <c r="AJ498" t="s">
        <v>108</v>
      </c>
      <c r="AK498" t="s">
        <v>270</v>
      </c>
      <c r="AL498" t="s">
        <v>47</v>
      </c>
      <c r="AM498" t="s">
        <v>47</v>
      </c>
      <c r="AN498" t="s">
        <v>698</v>
      </c>
      <c r="AO498" t="s">
        <v>209</v>
      </c>
    </row>
    <row r="499" spans="1:41" hidden="1" x14ac:dyDescent="0.25">
      <c r="A499" t="s">
        <v>2592</v>
      </c>
      <c r="B499" t="s">
        <v>2593</v>
      </c>
      <c r="C499" s="1" t="str">
        <f t="shared" si="28"/>
        <v>21:1061</v>
      </c>
      <c r="D499" s="1" t="str">
        <f t="shared" si="29"/>
        <v>21:0106</v>
      </c>
      <c r="E499" t="s">
        <v>2594</v>
      </c>
      <c r="F499" t="s">
        <v>2595</v>
      </c>
      <c r="H499">
        <v>49.872435500000002</v>
      </c>
      <c r="I499">
        <v>-119.11450019999999</v>
      </c>
      <c r="J499" s="1" t="str">
        <f t="shared" si="30"/>
        <v>NGR bulk stream sediment</v>
      </c>
      <c r="K499" s="1" t="str">
        <f t="shared" si="31"/>
        <v>&lt;177 micron (NGR)</v>
      </c>
      <c r="L499">
        <v>29</v>
      </c>
      <c r="M499" t="s">
        <v>136</v>
      </c>
      <c r="N499">
        <v>498</v>
      </c>
      <c r="O499" t="s">
        <v>54</v>
      </c>
      <c r="P499" t="s">
        <v>47</v>
      </c>
      <c r="Q499" t="s">
        <v>481</v>
      </c>
      <c r="R499" t="s">
        <v>127</v>
      </c>
      <c r="S499" t="s">
        <v>120</v>
      </c>
      <c r="T499" t="s">
        <v>137</v>
      </c>
      <c r="U499" t="s">
        <v>207</v>
      </c>
      <c r="V499" t="s">
        <v>78</v>
      </c>
      <c r="W499" t="s">
        <v>63</v>
      </c>
      <c r="X499" t="s">
        <v>51</v>
      </c>
      <c r="Y499" t="s">
        <v>112</v>
      </c>
      <c r="Z499" t="s">
        <v>56</v>
      </c>
      <c r="AA499" t="s">
        <v>46</v>
      </c>
      <c r="AB499" t="s">
        <v>63</v>
      </c>
      <c r="AC499" t="s">
        <v>165</v>
      </c>
      <c r="AD499" t="s">
        <v>184</v>
      </c>
      <c r="AE499" t="s">
        <v>380</v>
      </c>
      <c r="AF499" t="s">
        <v>58</v>
      </c>
      <c r="AG499" t="s">
        <v>128</v>
      </c>
      <c r="AH499" t="s">
        <v>87</v>
      </c>
      <c r="AI499" t="s">
        <v>57</v>
      </c>
      <c r="AJ499" t="s">
        <v>307</v>
      </c>
      <c r="AK499" t="s">
        <v>122</v>
      </c>
      <c r="AL499" t="s">
        <v>47</v>
      </c>
      <c r="AM499" t="s">
        <v>47</v>
      </c>
      <c r="AN499" t="s">
        <v>65</v>
      </c>
      <c r="AO499" t="s">
        <v>112</v>
      </c>
    </row>
    <row r="500" spans="1:41" hidden="1" x14ac:dyDescent="0.25">
      <c r="A500" t="s">
        <v>2596</v>
      </c>
      <c r="B500" t="s">
        <v>2597</v>
      </c>
      <c r="C500" s="1" t="str">
        <f t="shared" si="28"/>
        <v>21:1061</v>
      </c>
      <c r="D500" s="1" t="str">
        <f t="shared" si="29"/>
        <v>21:0106</v>
      </c>
      <c r="E500" t="s">
        <v>2598</v>
      </c>
      <c r="F500" t="s">
        <v>2599</v>
      </c>
      <c r="H500">
        <v>49.898110799999998</v>
      </c>
      <c r="I500">
        <v>-119.0653933</v>
      </c>
      <c r="J500" s="1" t="str">
        <f t="shared" si="30"/>
        <v>NGR bulk stream sediment</v>
      </c>
      <c r="K500" s="1" t="str">
        <f t="shared" si="31"/>
        <v>&lt;177 micron (NGR)</v>
      </c>
      <c r="L500">
        <v>29</v>
      </c>
      <c r="M500" t="s">
        <v>157</v>
      </c>
      <c r="N500">
        <v>499</v>
      </c>
      <c r="O500" t="s">
        <v>110</v>
      </c>
      <c r="P500" t="s">
        <v>47</v>
      </c>
      <c r="Q500" t="s">
        <v>119</v>
      </c>
      <c r="R500" t="s">
        <v>109</v>
      </c>
      <c r="S500" t="s">
        <v>140</v>
      </c>
      <c r="T500" t="s">
        <v>58</v>
      </c>
      <c r="U500" t="s">
        <v>358</v>
      </c>
      <c r="V500" t="s">
        <v>139</v>
      </c>
      <c r="W500" t="s">
        <v>257</v>
      </c>
      <c r="X500" t="s">
        <v>73</v>
      </c>
      <c r="Y500" t="s">
        <v>190</v>
      </c>
      <c r="Z500" t="s">
        <v>56</v>
      </c>
      <c r="AA500" t="s">
        <v>46</v>
      </c>
      <c r="AB500" t="s">
        <v>139</v>
      </c>
      <c r="AC500" t="s">
        <v>175</v>
      </c>
      <c r="AD500" t="s">
        <v>554</v>
      </c>
      <c r="AE500" t="s">
        <v>56</v>
      </c>
      <c r="AF500" t="s">
        <v>58</v>
      </c>
      <c r="AG500" t="s">
        <v>274</v>
      </c>
      <c r="AH500" t="s">
        <v>87</v>
      </c>
      <c r="AI500" t="s">
        <v>54</v>
      </c>
      <c r="AJ500" t="s">
        <v>55</v>
      </c>
      <c r="AK500" t="s">
        <v>270</v>
      </c>
      <c r="AL500" t="s">
        <v>47</v>
      </c>
      <c r="AM500" t="s">
        <v>47</v>
      </c>
      <c r="AN500" t="s">
        <v>543</v>
      </c>
      <c r="AO500" t="s">
        <v>217</v>
      </c>
    </row>
    <row r="501" spans="1:41" hidden="1" x14ac:dyDescent="0.25">
      <c r="A501" t="s">
        <v>2600</v>
      </c>
      <c r="B501" t="s">
        <v>2601</v>
      </c>
      <c r="C501" s="1" t="str">
        <f t="shared" si="28"/>
        <v>21:1061</v>
      </c>
      <c r="D501" s="1" t="str">
        <f t="shared" si="29"/>
        <v>21:0106</v>
      </c>
      <c r="E501" t="s">
        <v>2602</v>
      </c>
      <c r="F501" t="s">
        <v>2603</v>
      </c>
      <c r="H501">
        <v>49.882704199999999</v>
      </c>
      <c r="I501">
        <v>-119.079868</v>
      </c>
      <c r="J501" s="1" t="str">
        <f t="shared" si="30"/>
        <v>NGR bulk stream sediment</v>
      </c>
      <c r="K501" s="1" t="str">
        <f t="shared" si="31"/>
        <v>&lt;177 micron (NGR)</v>
      </c>
      <c r="L501">
        <v>29</v>
      </c>
      <c r="M501" t="s">
        <v>170</v>
      </c>
      <c r="N501">
        <v>500</v>
      </c>
      <c r="O501" t="s">
        <v>57</v>
      </c>
      <c r="P501" t="s">
        <v>47</v>
      </c>
      <c r="Q501" t="s">
        <v>234</v>
      </c>
      <c r="R501" t="s">
        <v>173</v>
      </c>
      <c r="S501" t="s">
        <v>482</v>
      </c>
      <c r="T501" t="s">
        <v>52</v>
      </c>
      <c r="U501" t="s">
        <v>144</v>
      </c>
      <c r="V501" t="s">
        <v>235</v>
      </c>
      <c r="W501" t="s">
        <v>125</v>
      </c>
      <c r="X501" t="s">
        <v>330</v>
      </c>
      <c r="Y501" t="s">
        <v>342</v>
      </c>
      <c r="Z501" t="s">
        <v>56</v>
      </c>
      <c r="AA501" t="s">
        <v>46</v>
      </c>
      <c r="AB501" t="s">
        <v>122</v>
      </c>
      <c r="AC501" t="s">
        <v>58</v>
      </c>
      <c r="AD501" t="s">
        <v>482</v>
      </c>
      <c r="AE501" t="s">
        <v>380</v>
      </c>
      <c r="AF501" t="s">
        <v>330</v>
      </c>
      <c r="AG501" t="s">
        <v>365</v>
      </c>
      <c r="AH501" t="s">
        <v>61</v>
      </c>
      <c r="AI501" t="s">
        <v>198</v>
      </c>
      <c r="AJ501" t="s">
        <v>108</v>
      </c>
      <c r="AK501" t="s">
        <v>270</v>
      </c>
      <c r="AL501" t="s">
        <v>47</v>
      </c>
      <c r="AM501" t="s">
        <v>47</v>
      </c>
      <c r="AN501" t="s">
        <v>432</v>
      </c>
      <c r="AO501" t="s">
        <v>104</v>
      </c>
    </row>
    <row r="502" spans="1:41" hidden="1" x14ac:dyDescent="0.25">
      <c r="A502" t="s">
        <v>2604</v>
      </c>
      <c r="B502" t="s">
        <v>2605</v>
      </c>
      <c r="C502" s="1" t="str">
        <f t="shared" si="28"/>
        <v>21:1061</v>
      </c>
      <c r="D502" s="1" t="str">
        <f t="shared" si="29"/>
        <v>21:0106</v>
      </c>
      <c r="E502" t="s">
        <v>2606</v>
      </c>
      <c r="F502" t="s">
        <v>2607</v>
      </c>
      <c r="H502">
        <v>49.869671099999998</v>
      </c>
      <c r="I502">
        <v>-119.1503972</v>
      </c>
      <c r="J502" s="1" t="str">
        <f t="shared" si="30"/>
        <v>NGR bulk stream sediment</v>
      </c>
      <c r="K502" s="1" t="str">
        <f t="shared" si="31"/>
        <v>&lt;177 micron (NGR)</v>
      </c>
      <c r="L502">
        <v>29</v>
      </c>
      <c r="M502" t="s">
        <v>180</v>
      </c>
      <c r="N502">
        <v>501</v>
      </c>
      <c r="O502" t="s">
        <v>198</v>
      </c>
      <c r="P502" t="s">
        <v>47</v>
      </c>
      <c r="Q502" t="s">
        <v>234</v>
      </c>
      <c r="R502" t="s">
        <v>161</v>
      </c>
      <c r="S502" t="s">
        <v>77</v>
      </c>
      <c r="T502" t="s">
        <v>108</v>
      </c>
      <c r="U502" t="s">
        <v>144</v>
      </c>
      <c r="V502" t="s">
        <v>87</v>
      </c>
      <c r="W502" t="s">
        <v>206</v>
      </c>
      <c r="X502" t="s">
        <v>52</v>
      </c>
      <c r="Y502" t="s">
        <v>75</v>
      </c>
      <c r="Z502" t="s">
        <v>56</v>
      </c>
      <c r="AA502" t="s">
        <v>46</v>
      </c>
      <c r="AB502" t="s">
        <v>257</v>
      </c>
      <c r="AC502" t="s">
        <v>98</v>
      </c>
      <c r="AD502" t="s">
        <v>144</v>
      </c>
      <c r="AE502" t="s">
        <v>380</v>
      </c>
      <c r="AF502" t="s">
        <v>55</v>
      </c>
      <c r="AG502" t="s">
        <v>188</v>
      </c>
      <c r="AH502" t="s">
        <v>149</v>
      </c>
      <c r="AI502" t="s">
        <v>198</v>
      </c>
      <c r="AJ502" t="s">
        <v>181</v>
      </c>
      <c r="AK502" t="s">
        <v>122</v>
      </c>
      <c r="AL502" t="s">
        <v>47</v>
      </c>
      <c r="AM502" t="s">
        <v>47</v>
      </c>
      <c r="AN502" t="s">
        <v>638</v>
      </c>
      <c r="AO502" t="s">
        <v>475</v>
      </c>
    </row>
    <row r="503" spans="1:41" hidden="1" x14ac:dyDescent="0.25">
      <c r="A503" t="s">
        <v>2608</v>
      </c>
      <c r="B503" t="s">
        <v>2609</v>
      </c>
      <c r="C503" s="1" t="str">
        <f t="shared" si="28"/>
        <v>21:1061</v>
      </c>
      <c r="D503" s="1" t="str">
        <f t="shared" si="29"/>
        <v>21:0106</v>
      </c>
      <c r="E503" t="s">
        <v>2610</v>
      </c>
      <c r="F503" t="s">
        <v>2611</v>
      </c>
      <c r="H503">
        <v>49.859266400000003</v>
      </c>
      <c r="I503">
        <v>-119.15071450000001</v>
      </c>
      <c r="J503" s="1" t="str">
        <f t="shared" si="30"/>
        <v>NGR bulk stream sediment</v>
      </c>
      <c r="K503" s="1" t="str">
        <f t="shared" si="31"/>
        <v>&lt;177 micron (NGR)</v>
      </c>
      <c r="L503">
        <v>29</v>
      </c>
      <c r="M503" t="s">
        <v>195</v>
      </c>
      <c r="N503">
        <v>502</v>
      </c>
      <c r="O503" t="s">
        <v>54</v>
      </c>
      <c r="P503" t="s">
        <v>47</v>
      </c>
      <c r="Q503" t="s">
        <v>234</v>
      </c>
      <c r="R503" t="s">
        <v>161</v>
      </c>
      <c r="S503" t="s">
        <v>268</v>
      </c>
      <c r="T503" t="s">
        <v>108</v>
      </c>
      <c r="U503" t="s">
        <v>272</v>
      </c>
      <c r="V503" t="s">
        <v>81</v>
      </c>
      <c r="W503" t="s">
        <v>122</v>
      </c>
      <c r="X503" t="s">
        <v>330</v>
      </c>
      <c r="Y503" t="s">
        <v>358</v>
      </c>
      <c r="Z503" t="s">
        <v>56</v>
      </c>
      <c r="AA503" t="s">
        <v>46</v>
      </c>
      <c r="AB503" t="s">
        <v>130</v>
      </c>
      <c r="AC503" t="s">
        <v>209</v>
      </c>
      <c r="AD503" t="s">
        <v>559</v>
      </c>
      <c r="AE503" t="s">
        <v>380</v>
      </c>
      <c r="AF503" t="s">
        <v>58</v>
      </c>
      <c r="AG503" t="s">
        <v>292</v>
      </c>
      <c r="AH503" t="s">
        <v>61</v>
      </c>
      <c r="AI503" t="s">
        <v>54</v>
      </c>
      <c r="AJ503" t="s">
        <v>55</v>
      </c>
      <c r="AK503" t="s">
        <v>200</v>
      </c>
      <c r="AL503" t="s">
        <v>47</v>
      </c>
      <c r="AM503" t="s">
        <v>47</v>
      </c>
      <c r="AN503" t="s">
        <v>915</v>
      </c>
      <c r="AO503" t="s">
        <v>141</v>
      </c>
    </row>
    <row r="504" spans="1:41" hidden="1" x14ac:dyDescent="0.25">
      <c r="A504" t="s">
        <v>2612</v>
      </c>
      <c r="B504" t="s">
        <v>2613</v>
      </c>
      <c r="C504" s="1" t="str">
        <f t="shared" si="28"/>
        <v>21:1061</v>
      </c>
      <c r="D504" s="1" t="str">
        <f t="shared" si="29"/>
        <v>21:0106</v>
      </c>
      <c r="E504" t="s">
        <v>2614</v>
      </c>
      <c r="F504" t="s">
        <v>2615</v>
      </c>
      <c r="H504">
        <v>49.8409817</v>
      </c>
      <c r="I504">
        <v>-119.1014443</v>
      </c>
      <c r="J504" s="1" t="str">
        <f t="shared" si="30"/>
        <v>NGR bulk stream sediment</v>
      </c>
      <c r="K504" s="1" t="str">
        <f t="shared" si="31"/>
        <v>&lt;177 micron (NGR)</v>
      </c>
      <c r="L504">
        <v>29</v>
      </c>
      <c r="M504" t="s">
        <v>205</v>
      </c>
      <c r="N504">
        <v>503</v>
      </c>
      <c r="O504" t="s">
        <v>123</v>
      </c>
      <c r="P504" t="s">
        <v>55</v>
      </c>
      <c r="Q504" t="s">
        <v>481</v>
      </c>
      <c r="R504" t="s">
        <v>64</v>
      </c>
      <c r="S504" t="s">
        <v>300</v>
      </c>
      <c r="T504" t="s">
        <v>217</v>
      </c>
      <c r="U504" t="s">
        <v>328</v>
      </c>
      <c r="V504" t="s">
        <v>78</v>
      </c>
      <c r="W504" t="s">
        <v>72</v>
      </c>
      <c r="X504" t="s">
        <v>73</v>
      </c>
      <c r="Y504" t="s">
        <v>190</v>
      </c>
      <c r="Z504" t="s">
        <v>199</v>
      </c>
      <c r="AA504" t="s">
        <v>46</v>
      </c>
      <c r="AB504" t="s">
        <v>161</v>
      </c>
      <c r="AC504" t="s">
        <v>59</v>
      </c>
      <c r="AD504" t="s">
        <v>251</v>
      </c>
      <c r="AE504" t="s">
        <v>199</v>
      </c>
      <c r="AF504" t="s">
        <v>127</v>
      </c>
      <c r="AG504" t="s">
        <v>274</v>
      </c>
      <c r="AH504" t="s">
        <v>174</v>
      </c>
      <c r="AI504" t="s">
        <v>54</v>
      </c>
      <c r="AJ504" t="s">
        <v>439</v>
      </c>
      <c r="AK504" t="s">
        <v>257</v>
      </c>
      <c r="AL504" t="s">
        <v>47</v>
      </c>
      <c r="AM504" t="s">
        <v>47</v>
      </c>
      <c r="AN504" t="s">
        <v>508</v>
      </c>
      <c r="AO504" t="s">
        <v>475</v>
      </c>
    </row>
    <row r="505" spans="1:41" hidden="1" x14ac:dyDescent="0.25">
      <c r="A505" t="s">
        <v>2616</v>
      </c>
      <c r="B505" t="s">
        <v>2617</v>
      </c>
      <c r="C505" s="1" t="str">
        <f t="shared" si="28"/>
        <v>21:1061</v>
      </c>
      <c r="D505" s="1" t="str">
        <f t="shared" si="29"/>
        <v>21:0106</v>
      </c>
      <c r="E505" t="s">
        <v>2618</v>
      </c>
      <c r="F505" t="s">
        <v>2619</v>
      </c>
      <c r="H505">
        <v>49.8414912</v>
      </c>
      <c r="I505">
        <v>-119.0806584</v>
      </c>
      <c r="J505" s="1" t="str">
        <f t="shared" si="30"/>
        <v>NGR bulk stream sediment</v>
      </c>
      <c r="K505" s="1" t="str">
        <f t="shared" si="31"/>
        <v>&lt;177 micron (NGR)</v>
      </c>
      <c r="L505">
        <v>29</v>
      </c>
      <c r="M505" t="s">
        <v>280</v>
      </c>
      <c r="N505">
        <v>504</v>
      </c>
      <c r="O505" t="s">
        <v>173</v>
      </c>
      <c r="P505" t="s">
        <v>47</v>
      </c>
      <c r="Q505" t="s">
        <v>481</v>
      </c>
      <c r="R505" t="s">
        <v>139</v>
      </c>
      <c r="S505" t="s">
        <v>328</v>
      </c>
      <c r="T505" t="s">
        <v>217</v>
      </c>
      <c r="U505" t="s">
        <v>284</v>
      </c>
      <c r="V505" t="s">
        <v>228</v>
      </c>
      <c r="W505" t="s">
        <v>455</v>
      </c>
      <c r="X505" t="s">
        <v>51</v>
      </c>
      <c r="Y505" t="s">
        <v>75</v>
      </c>
      <c r="Z505" t="s">
        <v>56</v>
      </c>
      <c r="AA505" t="s">
        <v>46</v>
      </c>
      <c r="AB505" t="s">
        <v>125</v>
      </c>
      <c r="AC505" t="s">
        <v>75</v>
      </c>
      <c r="AD505" t="s">
        <v>184</v>
      </c>
      <c r="AE505" t="s">
        <v>199</v>
      </c>
      <c r="AF505" t="s">
        <v>108</v>
      </c>
      <c r="AG505" t="s">
        <v>188</v>
      </c>
      <c r="AH505" t="s">
        <v>185</v>
      </c>
      <c r="AI505" t="s">
        <v>57</v>
      </c>
      <c r="AJ505" t="s">
        <v>55</v>
      </c>
      <c r="AK505" t="s">
        <v>72</v>
      </c>
      <c r="AL505" t="s">
        <v>47</v>
      </c>
      <c r="AM505" t="s">
        <v>47</v>
      </c>
      <c r="AN505" t="s">
        <v>65</v>
      </c>
      <c r="AO505" t="s">
        <v>82</v>
      </c>
    </row>
    <row r="506" spans="1:41" hidden="1" x14ac:dyDescent="0.25">
      <c r="A506" t="s">
        <v>2620</v>
      </c>
      <c r="B506" t="s">
        <v>2621</v>
      </c>
      <c r="C506" s="1" t="str">
        <f t="shared" si="28"/>
        <v>21:1061</v>
      </c>
      <c r="D506" s="1" t="str">
        <f t="shared" si="29"/>
        <v>21:0106</v>
      </c>
      <c r="E506" t="s">
        <v>2618</v>
      </c>
      <c r="F506" t="s">
        <v>2622</v>
      </c>
      <c r="H506">
        <v>49.8414912</v>
      </c>
      <c r="I506">
        <v>-119.0806584</v>
      </c>
      <c r="J506" s="1" t="str">
        <f t="shared" si="30"/>
        <v>NGR bulk stream sediment</v>
      </c>
      <c r="K506" s="1" t="str">
        <f t="shared" si="31"/>
        <v>&lt;177 micron (NGR)</v>
      </c>
      <c r="L506">
        <v>29</v>
      </c>
      <c r="M506" t="s">
        <v>288</v>
      </c>
      <c r="N506">
        <v>505</v>
      </c>
      <c r="O506" t="s">
        <v>130</v>
      </c>
      <c r="P506" t="s">
        <v>108</v>
      </c>
      <c r="Q506" t="s">
        <v>404</v>
      </c>
      <c r="R506" t="s">
        <v>60</v>
      </c>
      <c r="S506" t="s">
        <v>140</v>
      </c>
      <c r="T506" t="s">
        <v>175</v>
      </c>
      <c r="U506" t="s">
        <v>284</v>
      </c>
      <c r="V506" t="s">
        <v>493</v>
      </c>
      <c r="W506" t="s">
        <v>200</v>
      </c>
      <c r="X506" t="s">
        <v>73</v>
      </c>
      <c r="Y506" t="s">
        <v>120</v>
      </c>
      <c r="Z506" t="s">
        <v>56</v>
      </c>
      <c r="AA506" t="s">
        <v>46</v>
      </c>
      <c r="AB506" t="s">
        <v>125</v>
      </c>
      <c r="AC506" t="s">
        <v>162</v>
      </c>
      <c r="AD506" t="s">
        <v>146</v>
      </c>
      <c r="AE506" t="s">
        <v>199</v>
      </c>
      <c r="AF506" t="s">
        <v>76</v>
      </c>
      <c r="AG506" t="s">
        <v>129</v>
      </c>
      <c r="AH506" t="s">
        <v>185</v>
      </c>
      <c r="AI506" t="s">
        <v>198</v>
      </c>
      <c r="AJ506" t="s">
        <v>55</v>
      </c>
      <c r="AK506" t="s">
        <v>228</v>
      </c>
      <c r="AL506" t="s">
        <v>47</v>
      </c>
      <c r="AM506" t="s">
        <v>47</v>
      </c>
      <c r="AN506" t="s">
        <v>65</v>
      </c>
      <c r="AO506" t="s">
        <v>90</v>
      </c>
    </row>
    <row r="507" spans="1:41" hidden="1" x14ac:dyDescent="0.25">
      <c r="A507" t="s">
        <v>2623</v>
      </c>
      <c r="B507" t="s">
        <v>2624</v>
      </c>
      <c r="C507" s="1" t="str">
        <f t="shared" si="28"/>
        <v>21:1061</v>
      </c>
      <c r="D507" s="1" t="str">
        <f t="shared" si="29"/>
        <v>21:0106</v>
      </c>
      <c r="E507" t="s">
        <v>2625</v>
      </c>
      <c r="F507" t="s">
        <v>2626</v>
      </c>
      <c r="H507">
        <v>49.834762400000002</v>
      </c>
      <c r="I507">
        <v>-119.0861829</v>
      </c>
      <c r="J507" s="1" t="str">
        <f t="shared" si="30"/>
        <v>NGR bulk stream sediment</v>
      </c>
      <c r="K507" s="1" t="str">
        <f t="shared" si="31"/>
        <v>&lt;177 micron (NGR)</v>
      </c>
      <c r="L507">
        <v>29</v>
      </c>
      <c r="M507" t="s">
        <v>214</v>
      </c>
      <c r="N507">
        <v>506</v>
      </c>
      <c r="O507" t="s">
        <v>81</v>
      </c>
      <c r="P507" t="s">
        <v>47</v>
      </c>
      <c r="Q507" t="s">
        <v>548</v>
      </c>
      <c r="R507" t="s">
        <v>81</v>
      </c>
      <c r="S507" t="s">
        <v>241</v>
      </c>
      <c r="T507" t="s">
        <v>58</v>
      </c>
      <c r="U507" t="s">
        <v>386</v>
      </c>
      <c r="V507" t="s">
        <v>200</v>
      </c>
      <c r="W507" t="s">
        <v>161</v>
      </c>
      <c r="X507" t="s">
        <v>55</v>
      </c>
      <c r="Y507" t="s">
        <v>290</v>
      </c>
      <c r="Z507" t="s">
        <v>56</v>
      </c>
      <c r="AA507" t="s">
        <v>46</v>
      </c>
      <c r="AB507" t="s">
        <v>78</v>
      </c>
      <c r="AC507" t="s">
        <v>175</v>
      </c>
      <c r="AD507" t="s">
        <v>146</v>
      </c>
      <c r="AE507" t="s">
        <v>56</v>
      </c>
      <c r="AF507" t="s">
        <v>58</v>
      </c>
      <c r="AG507" t="s">
        <v>224</v>
      </c>
      <c r="AH507" t="s">
        <v>105</v>
      </c>
      <c r="AI507" t="s">
        <v>57</v>
      </c>
      <c r="AJ507" t="s">
        <v>108</v>
      </c>
      <c r="AK507" t="s">
        <v>227</v>
      </c>
      <c r="AL507" t="s">
        <v>47</v>
      </c>
      <c r="AM507" t="s">
        <v>47</v>
      </c>
      <c r="AN507" t="s">
        <v>152</v>
      </c>
      <c r="AO507" t="s">
        <v>49</v>
      </c>
    </row>
    <row r="508" spans="1:41" hidden="1" x14ac:dyDescent="0.25">
      <c r="A508" t="s">
        <v>2627</v>
      </c>
      <c r="B508" t="s">
        <v>2628</v>
      </c>
      <c r="C508" s="1" t="str">
        <f t="shared" si="28"/>
        <v>21:1061</v>
      </c>
      <c r="D508" s="1" t="str">
        <f t="shared" si="29"/>
        <v>21:0106</v>
      </c>
      <c r="E508" t="s">
        <v>2629</v>
      </c>
      <c r="F508" t="s">
        <v>2630</v>
      </c>
      <c r="H508">
        <v>49.814816700000002</v>
      </c>
      <c r="I508">
        <v>-119.0828508</v>
      </c>
      <c r="J508" s="1" t="str">
        <f t="shared" si="30"/>
        <v>NGR bulk stream sediment</v>
      </c>
      <c r="K508" s="1" t="str">
        <f t="shared" si="31"/>
        <v>&lt;177 micron (NGR)</v>
      </c>
      <c r="L508">
        <v>29</v>
      </c>
      <c r="M508" t="s">
        <v>223</v>
      </c>
      <c r="N508">
        <v>507</v>
      </c>
      <c r="O508" t="s">
        <v>63</v>
      </c>
      <c r="P508" t="s">
        <v>47</v>
      </c>
      <c r="Q508" t="s">
        <v>234</v>
      </c>
      <c r="R508" t="s">
        <v>72</v>
      </c>
      <c r="S508" t="s">
        <v>107</v>
      </c>
      <c r="T508" t="s">
        <v>330</v>
      </c>
      <c r="U508" t="s">
        <v>184</v>
      </c>
      <c r="V508" t="s">
        <v>142</v>
      </c>
      <c r="W508" t="s">
        <v>63</v>
      </c>
      <c r="X508" t="s">
        <v>51</v>
      </c>
      <c r="Y508" t="s">
        <v>131</v>
      </c>
      <c r="Z508" t="s">
        <v>56</v>
      </c>
      <c r="AA508" t="s">
        <v>46</v>
      </c>
      <c r="AB508" t="s">
        <v>101</v>
      </c>
      <c r="AC508" t="s">
        <v>145</v>
      </c>
      <c r="AD508" t="s">
        <v>226</v>
      </c>
      <c r="AE508" t="s">
        <v>56</v>
      </c>
      <c r="AF508" t="s">
        <v>242</v>
      </c>
      <c r="AG508" t="s">
        <v>227</v>
      </c>
      <c r="AH508" t="s">
        <v>110</v>
      </c>
      <c r="AI508" t="s">
        <v>53</v>
      </c>
      <c r="AJ508" t="s">
        <v>55</v>
      </c>
      <c r="AK508" t="s">
        <v>86</v>
      </c>
      <c r="AL508" t="s">
        <v>47</v>
      </c>
      <c r="AM508" t="s">
        <v>47</v>
      </c>
      <c r="AN508" t="s">
        <v>65</v>
      </c>
      <c r="AO508" t="s">
        <v>209</v>
      </c>
    </row>
    <row r="509" spans="1:41" hidden="1" x14ac:dyDescent="0.25">
      <c r="A509" t="s">
        <v>2631</v>
      </c>
      <c r="B509" t="s">
        <v>2632</v>
      </c>
      <c r="C509" s="1" t="str">
        <f t="shared" si="28"/>
        <v>21:1061</v>
      </c>
      <c r="D509" s="1" t="str">
        <f t="shared" si="29"/>
        <v>21:0106</v>
      </c>
      <c r="E509" t="s">
        <v>2633</v>
      </c>
      <c r="F509" t="s">
        <v>2634</v>
      </c>
      <c r="H509">
        <v>49.9100562</v>
      </c>
      <c r="I509">
        <v>-119.33700690000001</v>
      </c>
      <c r="J509" s="1" t="str">
        <f t="shared" si="30"/>
        <v>NGR bulk stream sediment</v>
      </c>
      <c r="K509" s="1" t="str">
        <f t="shared" si="31"/>
        <v>&lt;177 micron (NGR)</v>
      </c>
      <c r="L509">
        <v>29</v>
      </c>
      <c r="M509" t="s">
        <v>233</v>
      </c>
      <c r="N509">
        <v>508</v>
      </c>
      <c r="O509" t="s">
        <v>198</v>
      </c>
      <c r="P509" t="s">
        <v>73</v>
      </c>
      <c r="Q509" t="s">
        <v>481</v>
      </c>
      <c r="R509" t="s">
        <v>79</v>
      </c>
      <c r="S509" t="s">
        <v>344</v>
      </c>
      <c r="T509" t="s">
        <v>76</v>
      </c>
      <c r="U509" t="s">
        <v>358</v>
      </c>
      <c r="V509" t="s">
        <v>87</v>
      </c>
      <c r="W509" t="s">
        <v>60</v>
      </c>
      <c r="X509" t="s">
        <v>137</v>
      </c>
      <c r="Y509" t="s">
        <v>239</v>
      </c>
      <c r="Z509" t="s">
        <v>56</v>
      </c>
      <c r="AA509" t="s">
        <v>46</v>
      </c>
      <c r="AB509" t="s">
        <v>122</v>
      </c>
      <c r="AC509" t="s">
        <v>58</v>
      </c>
      <c r="AD509" t="s">
        <v>667</v>
      </c>
      <c r="AE509" t="s">
        <v>56</v>
      </c>
      <c r="AF509" t="s">
        <v>58</v>
      </c>
      <c r="AG509" t="s">
        <v>392</v>
      </c>
      <c r="AH509" t="s">
        <v>185</v>
      </c>
      <c r="AI509" t="s">
        <v>198</v>
      </c>
      <c r="AJ509" t="s">
        <v>181</v>
      </c>
      <c r="AK509" t="s">
        <v>173</v>
      </c>
      <c r="AL509" t="s">
        <v>47</v>
      </c>
      <c r="AM509" t="s">
        <v>47</v>
      </c>
      <c r="AN509" t="s">
        <v>915</v>
      </c>
      <c r="AO509" t="s">
        <v>80</v>
      </c>
    </row>
    <row r="510" spans="1:41" hidden="1" x14ac:dyDescent="0.25">
      <c r="A510" t="s">
        <v>2635</v>
      </c>
      <c r="B510" t="s">
        <v>2636</v>
      </c>
      <c r="C510" s="1" t="str">
        <f t="shared" si="28"/>
        <v>21:1061</v>
      </c>
      <c r="D510" s="1" t="str">
        <f t="shared" si="29"/>
        <v>21:0106</v>
      </c>
      <c r="E510" t="s">
        <v>2637</v>
      </c>
      <c r="F510" t="s">
        <v>2638</v>
      </c>
      <c r="H510">
        <v>49.932344899999997</v>
      </c>
      <c r="I510">
        <v>-119.3362317</v>
      </c>
      <c r="J510" s="1" t="str">
        <f t="shared" si="30"/>
        <v>NGR bulk stream sediment</v>
      </c>
      <c r="K510" s="1" t="str">
        <f t="shared" si="31"/>
        <v>&lt;177 micron (NGR)</v>
      </c>
      <c r="L510">
        <v>29</v>
      </c>
      <c r="M510" t="s">
        <v>248</v>
      </c>
      <c r="N510">
        <v>509</v>
      </c>
      <c r="O510" t="s">
        <v>62</v>
      </c>
      <c r="P510" t="s">
        <v>122</v>
      </c>
      <c r="Q510" t="s">
        <v>234</v>
      </c>
      <c r="R510" t="s">
        <v>79</v>
      </c>
      <c r="S510" t="s">
        <v>590</v>
      </c>
      <c r="T510" t="s">
        <v>209</v>
      </c>
      <c r="U510" t="s">
        <v>554</v>
      </c>
      <c r="V510" t="s">
        <v>185</v>
      </c>
      <c r="W510" t="s">
        <v>336</v>
      </c>
      <c r="X510" t="s">
        <v>66</v>
      </c>
      <c r="Y510" t="s">
        <v>329</v>
      </c>
      <c r="Z510" t="s">
        <v>199</v>
      </c>
      <c r="AA510" t="s">
        <v>46</v>
      </c>
      <c r="AB510" t="s">
        <v>122</v>
      </c>
      <c r="AC510" t="s">
        <v>50</v>
      </c>
      <c r="AD510" t="s">
        <v>183</v>
      </c>
      <c r="AE510" t="s">
        <v>380</v>
      </c>
      <c r="AF510" t="s">
        <v>108</v>
      </c>
      <c r="AG510" t="s">
        <v>502</v>
      </c>
      <c r="AH510" t="s">
        <v>101</v>
      </c>
      <c r="AI510" t="s">
        <v>149</v>
      </c>
      <c r="AJ510" t="s">
        <v>127</v>
      </c>
      <c r="AK510" t="s">
        <v>493</v>
      </c>
      <c r="AL510" t="s">
        <v>47</v>
      </c>
      <c r="AM510" t="s">
        <v>47</v>
      </c>
      <c r="AN510" t="s">
        <v>356</v>
      </c>
      <c r="AO510" t="s">
        <v>131</v>
      </c>
    </row>
    <row r="511" spans="1:41" hidden="1" x14ac:dyDescent="0.25">
      <c r="A511" t="s">
        <v>2639</v>
      </c>
      <c r="B511" t="s">
        <v>2640</v>
      </c>
      <c r="C511" s="1" t="str">
        <f t="shared" si="28"/>
        <v>21:1061</v>
      </c>
      <c r="D511" s="1" t="str">
        <f t="shared" si="29"/>
        <v>21:0106</v>
      </c>
      <c r="E511" t="s">
        <v>2641</v>
      </c>
      <c r="F511" t="s">
        <v>2642</v>
      </c>
      <c r="H511">
        <v>49.949122699999997</v>
      </c>
      <c r="I511">
        <v>-119.3428566</v>
      </c>
      <c r="J511" s="1" t="str">
        <f t="shared" si="30"/>
        <v>NGR bulk stream sediment</v>
      </c>
      <c r="K511" s="1" t="str">
        <f t="shared" si="31"/>
        <v>&lt;177 micron (NGR)</v>
      </c>
      <c r="L511">
        <v>29</v>
      </c>
      <c r="M511" t="s">
        <v>256</v>
      </c>
      <c r="N511">
        <v>510</v>
      </c>
      <c r="O511" t="s">
        <v>62</v>
      </c>
      <c r="P511" t="s">
        <v>47</v>
      </c>
      <c r="Q511" t="s">
        <v>234</v>
      </c>
      <c r="R511" t="s">
        <v>224</v>
      </c>
      <c r="S511" t="s">
        <v>126</v>
      </c>
      <c r="T511" t="s">
        <v>209</v>
      </c>
      <c r="U511" t="s">
        <v>251</v>
      </c>
      <c r="V511" t="s">
        <v>87</v>
      </c>
      <c r="W511" t="s">
        <v>142</v>
      </c>
      <c r="X511" t="s">
        <v>85</v>
      </c>
      <c r="Y511" t="s">
        <v>83</v>
      </c>
      <c r="Z511" t="s">
        <v>56</v>
      </c>
      <c r="AA511" t="s">
        <v>46</v>
      </c>
      <c r="AB511" t="s">
        <v>130</v>
      </c>
      <c r="AC511" t="s">
        <v>50</v>
      </c>
      <c r="AD511" t="s">
        <v>342</v>
      </c>
      <c r="AE511" t="s">
        <v>380</v>
      </c>
      <c r="AF511" t="s">
        <v>76</v>
      </c>
      <c r="AG511" t="s">
        <v>366</v>
      </c>
      <c r="AH511" t="s">
        <v>61</v>
      </c>
      <c r="AI511" t="s">
        <v>198</v>
      </c>
      <c r="AJ511" t="s">
        <v>55</v>
      </c>
      <c r="AK511" t="s">
        <v>102</v>
      </c>
      <c r="AL511" t="s">
        <v>47</v>
      </c>
      <c r="AM511" t="s">
        <v>47</v>
      </c>
      <c r="AN511" t="s">
        <v>1304</v>
      </c>
      <c r="AO511" t="s">
        <v>186</v>
      </c>
    </row>
    <row r="512" spans="1:41" hidden="1" x14ac:dyDescent="0.25">
      <c r="A512" t="s">
        <v>2643</v>
      </c>
      <c r="B512" t="s">
        <v>2644</v>
      </c>
      <c r="C512" s="1" t="str">
        <f t="shared" si="28"/>
        <v>21:1061</v>
      </c>
      <c r="D512" s="1" t="str">
        <f t="shared" si="29"/>
        <v>21:0106</v>
      </c>
      <c r="E512" t="s">
        <v>2645</v>
      </c>
      <c r="F512" t="s">
        <v>2646</v>
      </c>
      <c r="H512">
        <v>49.944708599999998</v>
      </c>
      <c r="I512">
        <v>-119.3226116</v>
      </c>
      <c r="J512" s="1" t="str">
        <f t="shared" si="30"/>
        <v>NGR bulk stream sediment</v>
      </c>
      <c r="K512" s="1" t="str">
        <f t="shared" si="31"/>
        <v>&lt;177 micron (NGR)</v>
      </c>
      <c r="L512">
        <v>29</v>
      </c>
      <c r="M512" t="s">
        <v>265</v>
      </c>
      <c r="N512">
        <v>511</v>
      </c>
      <c r="O512" t="s">
        <v>57</v>
      </c>
      <c r="P512" t="s">
        <v>122</v>
      </c>
      <c r="Q512" t="s">
        <v>119</v>
      </c>
      <c r="R512" t="s">
        <v>336</v>
      </c>
      <c r="S512" t="s">
        <v>589</v>
      </c>
      <c r="T512" t="s">
        <v>50</v>
      </c>
      <c r="U512" t="s">
        <v>829</v>
      </c>
      <c r="V512" t="s">
        <v>46</v>
      </c>
      <c r="W512" t="s">
        <v>270</v>
      </c>
      <c r="X512" t="s">
        <v>50</v>
      </c>
      <c r="Y512" t="s">
        <v>140</v>
      </c>
      <c r="Z512" t="s">
        <v>199</v>
      </c>
      <c r="AA512" t="s">
        <v>46</v>
      </c>
      <c r="AB512" t="s">
        <v>122</v>
      </c>
      <c r="AC512" t="s">
        <v>85</v>
      </c>
      <c r="AD512" t="s">
        <v>342</v>
      </c>
      <c r="AE512" t="s">
        <v>380</v>
      </c>
      <c r="AF512" t="s">
        <v>76</v>
      </c>
      <c r="AG512" t="s">
        <v>359</v>
      </c>
      <c r="AH512" t="s">
        <v>64</v>
      </c>
      <c r="AI512" t="s">
        <v>46</v>
      </c>
      <c r="AJ512" t="s">
        <v>76</v>
      </c>
      <c r="AK512" t="s">
        <v>142</v>
      </c>
      <c r="AL512" t="s">
        <v>47</v>
      </c>
      <c r="AM512" t="s">
        <v>47</v>
      </c>
      <c r="AN512" t="s">
        <v>793</v>
      </c>
      <c r="AO512" t="s">
        <v>475</v>
      </c>
    </row>
    <row r="513" spans="1:41" hidden="1" x14ac:dyDescent="0.25">
      <c r="A513" t="s">
        <v>2647</v>
      </c>
      <c r="B513" t="s">
        <v>2648</v>
      </c>
      <c r="C513" s="1" t="str">
        <f t="shared" si="28"/>
        <v>21:1061</v>
      </c>
      <c r="D513" s="1" t="str">
        <f t="shared" si="29"/>
        <v>21:0106</v>
      </c>
      <c r="E513" t="s">
        <v>2649</v>
      </c>
      <c r="F513" t="s">
        <v>2650</v>
      </c>
      <c r="H513">
        <v>49.934925700000001</v>
      </c>
      <c r="I513">
        <v>-119.29393330000001</v>
      </c>
      <c r="J513" s="1" t="str">
        <f t="shared" si="30"/>
        <v>NGR bulk stream sediment</v>
      </c>
      <c r="K513" s="1" t="str">
        <f t="shared" si="31"/>
        <v>&lt;177 micron (NGR)</v>
      </c>
      <c r="L513">
        <v>30</v>
      </c>
      <c r="M513" t="s">
        <v>45</v>
      </c>
      <c r="N513">
        <v>512</v>
      </c>
      <c r="O513" t="s">
        <v>54</v>
      </c>
      <c r="P513" t="s">
        <v>47</v>
      </c>
      <c r="Q513" t="s">
        <v>234</v>
      </c>
      <c r="R513" t="s">
        <v>142</v>
      </c>
      <c r="S513" t="s">
        <v>343</v>
      </c>
      <c r="T513" t="s">
        <v>267</v>
      </c>
      <c r="U513" t="s">
        <v>83</v>
      </c>
      <c r="V513" t="s">
        <v>110</v>
      </c>
      <c r="W513" t="s">
        <v>72</v>
      </c>
      <c r="X513" t="s">
        <v>137</v>
      </c>
      <c r="Y513" t="s">
        <v>107</v>
      </c>
      <c r="Z513" t="s">
        <v>56</v>
      </c>
      <c r="AA513" t="s">
        <v>46</v>
      </c>
      <c r="AB513" t="s">
        <v>257</v>
      </c>
      <c r="AC513" t="s">
        <v>76</v>
      </c>
      <c r="AD513" t="s">
        <v>328</v>
      </c>
      <c r="AE513" t="s">
        <v>380</v>
      </c>
      <c r="AF513" t="s">
        <v>85</v>
      </c>
      <c r="AG513" t="s">
        <v>224</v>
      </c>
      <c r="AH513" t="s">
        <v>110</v>
      </c>
      <c r="AI513" t="s">
        <v>198</v>
      </c>
      <c r="AJ513" t="s">
        <v>163</v>
      </c>
      <c r="AK513" t="s">
        <v>257</v>
      </c>
      <c r="AL513" t="s">
        <v>47</v>
      </c>
      <c r="AM513" t="s">
        <v>47</v>
      </c>
      <c r="AN513" t="s">
        <v>638</v>
      </c>
      <c r="AO513" t="s">
        <v>131</v>
      </c>
    </row>
    <row r="514" spans="1:41" hidden="1" x14ac:dyDescent="0.25">
      <c r="A514" t="s">
        <v>2651</v>
      </c>
      <c r="B514" t="s">
        <v>2652</v>
      </c>
      <c r="C514" s="1" t="str">
        <f t="shared" ref="C514:C577" si="32">HYPERLINK("http://geochem.nrcan.gc.ca/cdogs/content/bdl/bdl211061_e.htm", "21:1061")</f>
        <v>21:1061</v>
      </c>
      <c r="D514" s="1" t="str">
        <f t="shared" ref="D514:D577" si="33">HYPERLINK("http://geochem.nrcan.gc.ca/cdogs/content/svy/svy210106_e.htm", "21:0106")</f>
        <v>21:0106</v>
      </c>
      <c r="E514" t="s">
        <v>2653</v>
      </c>
      <c r="F514" t="s">
        <v>2654</v>
      </c>
      <c r="H514">
        <v>49.987132099999997</v>
      </c>
      <c r="I514">
        <v>-119.3515958</v>
      </c>
      <c r="J514" s="1" t="str">
        <f t="shared" ref="J514:J577" si="34">HYPERLINK("http://geochem.nrcan.gc.ca/cdogs/content/kwd/kwd020030_e.htm", "NGR bulk stream sediment")</f>
        <v>NGR bulk stream sediment</v>
      </c>
      <c r="K514" s="1" t="str">
        <f t="shared" ref="K514:K577" si="35">HYPERLINK("http://geochem.nrcan.gc.ca/cdogs/content/kwd/kwd080006_e.htm", "&lt;177 micron (NGR)")</f>
        <v>&lt;177 micron (NGR)</v>
      </c>
      <c r="L514">
        <v>30</v>
      </c>
      <c r="M514" t="s">
        <v>71</v>
      </c>
      <c r="N514">
        <v>513</v>
      </c>
      <c r="O514" t="s">
        <v>57</v>
      </c>
      <c r="P514" t="s">
        <v>103</v>
      </c>
      <c r="Q514" t="s">
        <v>234</v>
      </c>
      <c r="R514" t="s">
        <v>64</v>
      </c>
      <c r="S514" t="s">
        <v>241</v>
      </c>
      <c r="T514" t="s">
        <v>50</v>
      </c>
      <c r="U514" t="s">
        <v>331</v>
      </c>
      <c r="V514" t="s">
        <v>54</v>
      </c>
      <c r="W514" t="s">
        <v>72</v>
      </c>
      <c r="X514" t="s">
        <v>137</v>
      </c>
      <c r="Y514" t="s">
        <v>75</v>
      </c>
      <c r="Z514" t="s">
        <v>56</v>
      </c>
      <c r="AA514" t="s">
        <v>46</v>
      </c>
      <c r="AB514" t="s">
        <v>161</v>
      </c>
      <c r="AC514" t="s">
        <v>217</v>
      </c>
      <c r="AD514" t="s">
        <v>240</v>
      </c>
      <c r="AE514" t="s">
        <v>380</v>
      </c>
      <c r="AF514" t="s">
        <v>55</v>
      </c>
      <c r="AG514" t="s">
        <v>260</v>
      </c>
      <c r="AH514" t="s">
        <v>87</v>
      </c>
      <c r="AI514" t="s">
        <v>53</v>
      </c>
      <c r="AJ514" t="s">
        <v>259</v>
      </c>
      <c r="AK514" t="s">
        <v>63</v>
      </c>
      <c r="AL514" t="s">
        <v>47</v>
      </c>
      <c r="AM514" t="s">
        <v>47</v>
      </c>
      <c r="AN514" t="s">
        <v>65</v>
      </c>
      <c r="AO514" t="s">
        <v>99</v>
      </c>
    </row>
    <row r="515" spans="1:41" hidden="1" x14ac:dyDescent="0.25">
      <c r="A515" t="s">
        <v>2655</v>
      </c>
      <c r="B515" t="s">
        <v>2656</v>
      </c>
      <c r="C515" s="1" t="str">
        <f t="shared" si="32"/>
        <v>21:1061</v>
      </c>
      <c r="D515" s="1" t="str">
        <f t="shared" si="33"/>
        <v>21:0106</v>
      </c>
      <c r="E515" t="s">
        <v>2657</v>
      </c>
      <c r="F515" t="s">
        <v>2658</v>
      </c>
      <c r="H515">
        <v>49.995897100000001</v>
      </c>
      <c r="I515">
        <v>-119.314305</v>
      </c>
      <c r="J515" s="1" t="str">
        <f t="shared" si="34"/>
        <v>NGR bulk stream sediment</v>
      </c>
      <c r="K515" s="1" t="str">
        <f t="shared" si="35"/>
        <v>&lt;177 micron (NGR)</v>
      </c>
      <c r="L515">
        <v>30</v>
      </c>
      <c r="M515" t="s">
        <v>95</v>
      </c>
      <c r="N515">
        <v>514</v>
      </c>
      <c r="O515" t="s">
        <v>54</v>
      </c>
      <c r="P515" t="s">
        <v>47</v>
      </c>
      <c r="Q515" t="s">
        <v>548</v>
      </c>
      <c r="R515" t="s">
        <v>122</v>
      </c>
      <c r="S515" t="s">
        <v>140</v>
      </c>
      <c r="T515" t="s">
        <v>217</v>
      </c>
      <c r="U515" t="s">
        <v>457</v>
      </c>
      <c r="V515" t="s">
        <v>110</v>
      </c>
      <c r="W515" t="s">
        <v>151</v>
      </c>
      <c r="X515" t="s">
        <v>137</v>
      </c>
      <c r="Y515" t="s">
        <v>290</v>
      </c>
      <c r="Z515" t="s">
        <v>56</v>
      </c>
      <c r="AA515" t="s">
        <v>46</v>
      </c>
      <c r="AB515" t="s">
        <v>257</v>
      </c>
      <c r="AC515" t="s">
        <v>175</v>
      </c>
      <c r="AD515" t="s">
        <v>343</v>
      </c>
      <c r="AE515" t="s">
        <v>380</v>
      </c>
      <c r="AF515" t="s">
        <v>85</v>
      </c>
      <c r="AG515" t="s">
        <v>392</v>
      </c>
      <c r="AH515" t="s">
        <v>185</v>
      </c>
      <c r="AI515" t="s">
        <v>57</v>
      </c>
      <c r="AJ515" t="s">
        <v>406</v>
      </c>
      <c r="AK515" t="s">
        <v>78</v>
      </c>
      <c r="AL515" t="s">
        <v>47</v>
      </c>
      <c r="AM515" t="s">
        <v>47</v>
      </c>
      <c r="AN515" t="s">
        <v>171</v>
      </c>
      <c r="AO515" t="s">
        <v>141</v>
      </c>
    </row>
    <row r="516" spans="1:41" hidden="1" x14ac:dyDescent="0.25">
      <c r="A516" t="s">
        <v>2659</v>
      </c>
      <c r="B516" t="s">
        <v>2660</v>
      </c>
      <c r="C516" s="1" t="str">
        <f t="shared" si="32"/>
        <v>21:1061</v>
      </c>
      <c r="D516" s="1" t="str">
        <f t="shared" si="33"/>
        <v>21:0106</v>
      </c>
      <c r="E516" t="s">
        <v>2661</v>
      </c>
      <c r="F516" t="s">
        <v>2662</v>
      </c>
      <c r="H516">
        <v>49.978229800000001</v>
      </c>
      <c r="I516">
        <v>-119.19588039999999</v>
      </c>
      <c r="J516" s="1" t="str">
        <f t="shared" si="34"/>
        <v>NGR bulk stream sediment</v>
      </c>
      <c r="K516" s="1" t="str">
        <f t="shared" si="35"/>
        <v>&lt;177 micron (NGR)</v>
      </c>
      <c r="L516">
        <v>30</v>
      </c>
      <c r="M516" t="s">
        <v>117</v>
      </c>
      <c r="N516">
        <v>515</v>
      </c>
      <c r="O516" t="s">
        <v>54</v>
      </c>
      <c r="P516" t="s">
        <v>103</v>
      </c>
      <c r="Q516" t="s">
        <v>2563</v>
      </c>
      <c r="R516" t="s">
        <v>55</v>
      </c>
      <c r="S516" t="s">
        <v>106</v>
      </c>
      <c r="T516" t="s">
        <v>76</v>
      </c>
      <c r="U516" t="s">
        <v>269</v>
      </c>
      <c r="V516" t="s">
        <v>105</v>
      </c>
      <c r="W516" t="s">
        <v>130</v>
      </c>
      <c r="X516" t="s">
        <v>103</v>
      </c>
      <c r="Y516" t="s">
        <v>112</v>
      </c>
      <c r="Z516" t="s">
        <v>56</v>
      </c>
      <c r="AA516" t="s">
        <v>46</v>
      </c>
      <c r="AB516" t="s">
        <v>185</v>
      </c>
      <c r="AC516" t="s">
        <v>99</v>
      </c>
      <c r="AD516" t="s">
        <v>272</v>
      </c>
      <c r="AE516" t="s">
        <v>380</v>
      </c>
      <c r="AF516" t="s">
        <v>58</v>
      </c>
      <c r="AG516" t="s">
        <v>111</v>
      </c>
      <c r="AH516" t="s">
        <v>198</v>
      </c>
      <c r="AI516" t="s">
        <v>57</v>
      </c>
      <c r="AJ516" t="s">
        <v>371</v>
      </c>
      <c r="AK516" t="s">
        <v>173</v>
      </c>
      <c r="AL516" t="s">
        <v>47</v>
      </c>
      <c r="AM516" t="s">
        <v>47</v>
      </c>
      <c r="AN516" t="s">
        <v>65</v>
      </c>
      <c r="AO516" t="s">
        <v>85</v>
      </c>
    </row>
    <row r="517" spans="1:41" hidden="1" x14ac:dyDescent="0.25">
      <c r="A517" t="s">
        <v>2663</v>
      </c>
      <c r="B517" t="s">
        <v>2664</v>
      </c>
      <c r="C517" s="1" t="str">
        <f t="shared" si="32"/>
        <v>21:1061</v>
      </c>
      <c r="D517" s="1" t="str">
        <f t="shared" si="33"/>
        <v>21:0106</v>
      </c>
      <c r="E517" t="s">
        <v>2665</v>
      </c>
      <c r="F517" t="s">
        <v>2666</v>
      </c>
      <c r="H517">
        <v>49.986219599999998</v>
      </c>
      <c r="I517">
        <v>-119.1900639</v>
      </c>
      <c r="J517" s="1" t="str">
        <f t="shared" si="34"/>
        <v>NGR bulk stream sediment</v>
      </c>
      <c r="K517" s="1" t="str">
        <f t="shared" si="35"/>
        <v>&lt;177 micron (NGR)</v>
      </c>
      <c r="L517">
        <v>30</v>
      </c>
      <c r="M517" t="s">
        <v>136</v>
      </c>
      <c r="N517">
        <v>516</v>
      </c>
      <c r="O517" t="s">
        <v>149</v>
      </c>
      <c r="P517" t="s">
        <v>47</v>
      </c>
      <c r="Q517" t="s">
        <v>74</v>
      </c>
      <c r="R517" t="s">
        <v>336</v>
      </c>
      <c r="S517" t="s">
        <v>328</v>
      </c>
      <c r="T517" t="s">
        <v>267</v>
      </c>
      <c r="U517" t="s">
        <v>190</v>
      </c>
      <c r="V517" t="s">
        <v>185</v>
      </c>
      <c r="W517" t="s">
        <v>60</v>
      </c>
      <c r="X517" t="s">
        <v>137</v>
      </c>
      <c r="Y517" t="s">
        <v>239</v>
      </c>
      <c r="Z517" t="s">
        <v>56</v>
      </c>
      <c r="AA517" t="s">
        <v>46</v>
      </c>
      <c r="AB517" t="s">
        <v>101</v>
      </c>
      <c r="AC517" t="s">
        <v>98</v>
      </c>
      <c r="AD517" t="s">
        <v>218</v>
      </c>
      <c r="AE517" t="s">
        <v>380</v>
      </c>
      <c r="AF517" t="s">
        <v>108</v>
      </c>
      <c r="AG517" t="s">
        <v>96</v>
      </c>
      <c r="AH517" t="s">
        <v>87</v>
      </c>
      <c r="AI517" t="s">
        <v>46</v>
      </c>
      <c r="AJ517" t="s">
        <v>148</v>
      </c>
      <c r="AK517" t="s">
        <v>60</v>
      </c>
      <c r="AL517" t="s">
        <v>47</v>
      </c>
      <c r="AM517" t="s">
        <v>47</v>
      </c>
      <c r="AN517" t="s">
        <v>533</v>
      </c>
      <c r="AO517" t="s">
        <v>267</v>
      </c>
    </row>
    <row r="518" spans="1:41" hidden="1" x14ac:dyDescent="0.25">
      <c r="A518" t="s">
        <v>2667</v>
      </c>
      <c r="B518" t="s">
        <v>2668</v>
      </c>
      <c r="C518" s="1" t="str">
        <f t="shared" si="32"/>
        <v>21:1061</v>
      </c>
      <c r="D518" s="1" t="str">
        <f t="shared" si="33"/>
        <v>21:0106</v>
      </c>
      <c r="E518" t="s">
        <v>2669</v>
      </c>
      <c r="F518" t="s">
        <v>2670</v>
      </c>
      <c r="H518">
        <v>49.995854999999999</v>
      </c>
      <c r="I518">
        <v>-119.2459693</v>
      </c>
      <c r="J518" s="1" t="str">
        <f t="shared" si="34"/>
        <v>NGR bulk stream sediment</v>
      </c>
      <c r="K518" s="1" t="str">
        <f t="shared" si="35"/>
        <v>&lt;177 micron (NGR)</v>
      </c>
      <c r="L518">
        <v>30</v>
      </c>
      <c r="M518" t="s">
        <v>157</v>
      </c>
      <c r="N518">
        <v>517</v>
      </c>
      <c r="O518" t="s">
        <v>46</v>
      </c>
      <c r="P518" t="s">
        <v>47</v>
      </c>
      <c r="Q518" t="s">
        <v>548</v>
      </c>
      <c r="R518" t="s">
        <v>122</v>
      </c>
      <c r="S518" t="s">
        <v>590</v>
      </c>
      <c r="T518" t="s">
        <v>98</v>
      </c>
      <c r="U518" t="s">
        <v>250</v>
      </c>
      <c r="V518" t="s">
        <v>149</v>
      </c>
      <c r="W518" t="s">
        <v>270</v>
      </c>
      <c r="X518" t="s">
        <v>127</v>
      </c>
      <c r="Y518" t="s">
        <v>241</v>
      </c>
      <c r="Z518" t="s">
        <v>56</v>
      </c>
      <c r="AA518" t="s">
        <v>46</v>
      </c>
      <c r="AB518" t="s">
        <v>161</v>
      </c>
      <c r="AC518" t="s">
        <v>66</v>
      </c>
      <c r="AD518" t="s">
        <v>83</v>
      </c>
      <c r="AE518" t="s">
        <v>380</v>
      </c>
      <c r="AF518" t="s">
        <v>108</v>
      </c>
      <c r="AG518" t="s">
        <v>181</v>
      </c>
      <c r="AH518" t="s">
        <v>64</v>
      </c>
      <c r="AI518" t="s">
        <v>46</v>
      </c>
      <c r="AJ518" t="s">
        <v>85</v>
      </c>
      <c r="AK518" t="s">
        <v>455</v>
      </c>
      <c r="AL518" t="s">
        <v>47</v>
      </c>
      <c r="AM518" t="s">
        <v>47</v>
      </c>
      <c r="AN518" t="s">
        <v>920</v>
      </c>
      <c r="AO518" t="s">
        <v>141</v>
      </c>
    </row>
    <row r="519" spans="1:41" hidden="1" x14ac:dyDescent="0.25">
      <c r="A519" t="s">
        <v>2671</v>
      </c>
      <c r="B519" t="s">
        <v>2672</v>
      </c>
      <c r="C519" s="1" t="str">
        <f t="shared" si="32"/>
        <v>21:1061</v>
      </c>
      <c r="D519" s="1" t="str">
        <f t="shared" si="33"/>
        <v>21:0106</v>
      </c>
      <c r="E519" t="s">
        <v>2673</v>
      </c>
      <c r="F519" t="s">
        <v>2674</v>
      </c>
      <c r="H519">
        <v>49.879798999999998</v>
      </c>
      <c r="I519">
        <v>-119.33056209999999</v>
      </c>
      <c r="J519" s="1" t="str">
        <f t="shared" si="34"/>
        <v>NGR bulk stream sediment</v>
      </c>
      <c r="K519" s="1" t="str">
        <f t="shared" si="35"/>
        <v>&lt;177 micron (NGR)</v>
      </c>
      <c r="L519">
        <v>30</v>
      </c>
      <c r="M519" t="s">
        <v>170</v>
      </c>
      <c r="N519">
        <v>518</v>
      </c>
      <c r="O519" t="s">
        <v>62</v>
      </c>
      <c r="P519" t="s">
        <v>47</v>
      </c>
      <c r="Q519" t="s">
        <v>548</v>
      </c>
      <c r="R519" t="s">
        <v>163</v>
      </c>
      <c r="S519" t="s">
        <v>236</v>
      </c>
      <c r="T519" t="s">
        <v>108</v>
      </c>
      <c r="U519" t="s">
        <v>258</v>
      </c>
      <c r="V519" t="s">
        <v>110</v>
      </c>
      <c r="W519" t="s">
        <v>122</v>
      </c>
      <c r="X519" t="s">
        <v>58</v>
      </c>
      <c r="Y519" t="s">
        <v>107</v>
      </c>
      <c r="Z519" t="s">
        <v>56</v>
      </c>
      <c r="AA519" t="s">
        <v>46</v>
      </c>
      <c r="AB519" t="s">
        <v>81</v>
      </c>
      <c r="AC519" t="s">
        <v>108</v>
      </c>
      <c r="AD519" t="s">
        <v>344</v>
      </c>
      <c r="AE519" t="s">
        <v>380</v>
      </c>
      <c r="AF519" t="s">
        <v>163</v>
      </c>
      <c r="AG519" t="s">
        <v>238</v>
      </c>
      <c r="AH519" t="s">
        <v>185</v>
      </c>
      <c r="AI519" t="s">
        <v>198</v>
      </c>
      <c r="AJ519" t="s">
        <v>55</v>
      </c>
      <c r="AK519" t="s">
        <v>60</v>
      </c>
      <c r="AL519" t="s">
        <v>47</v>
      </c>
      <c r="AM519" t="s">
        <v>47</v>
      </c>
      <c r="AN519" t="s">
        <v>275</v>
      </c>
      <c r="AO519" t="s">
        <v>197</v>
      </c>
    </row>
    <row r="520" spans="1:41" hidden="1" x14ac:dyDescent="0.25">
      <c r="A520" t="s">
        <v>2675</v>
      </c>
      <c r="B520" t="s">
        <v>2676</v>
      </c>
      <c r="C520" s="1" t="str">
        <f t="shared" si="32"/>
        <v>21:1061</v>
      </c>
      <c r="D520" s="1" t="str">
        <f t="shared" si="33"/>
        <v>21:0106</v>
      </c>
      <c r="E520" t="s">
        <v>2677</v>
      </c>
      <c r="F520" t="s">
        <v>2678</v>
      </c>
      <c r="H520">
        <v>49.360780800000001</v>
      </c>
      <c r="I520">
        <v>-119.5314194</v>
      </c>
      <c r="J520" s="1" t="str">
        <f t="shared" si="34"/>
        <v>NGR bulk stream sediment</v>
      </c>
      <c r="K520" s="1" t="str">
        <f t="shared" si="35"/>
        <v>&lt;177 micron (NGR)</v>
      </c>
      <c r="L520">
        <v>31</v>
      </c>
      <c r="M520" t="s">
        <v>45</v>
      </c>
      <c r="N520">
        <v>519</v>
      </c>
      <c r="O520" t="s">
        <v>62</v>
      </c>
      <c r="P520" t="s">
        <v>47</v>
      </c>
      <c r="Q520" t="s">
        <v>424</v>
      </c>
      <c r="R520" t="s">
        <v>86</v>
      </c>
      <c r="S520" t="s">
        <v>121</v>
      </c>
      <c r="T520" t="s">
        <v>108</v>
      </c>
      <c r="U520" t="s">
        <v>225</v>
      </c>
      <c r="V520" t="s">
        <v>149</v>
      </c>
      <c r="W520" t="s">
        <v>103</v>
      </c>
      <c r="X520" t="s">
        <v>52</v>
      </c>
      <c r="Y520" t="s">
        <v>358</v>
      </c>
      <c r="Z520" t="s">
        <v>56</v>
      </c>
      <c r="AA520" t="s">
        <v>46</v>
      </c>
      <c r="AB520" t="s">
        <v>60</v>
      </c>
      <c r="AC520" t="s">
        <v>58</v>
      </c>
      <c r="AD520" t="s">
        <v>183</v>
      </c>
      <c r="AE520" t="s">
        <v>380</v>
      </c>
      <c r="AF520" t="s">
        <v>55</v>
      </c>
      <c r="AG520" t="s">
        <v>319</v>
      </c>
      <c r="AH520" t="s">
        <v>174</v>
      </c>
      <c r="AI520" t="s">
        <v>46</v>
      </c>
      <c r="AJ520" t="s">
        <v>55</v>
      </c>
      <c r="AK520" t="s">
        <v>270</v>
      </c>
      <c r="AL520" t="s">
        <v>47</v>
      </c>
      <c r="AM520" t="s">
        <v>47</v>
      </c>
      <c r="AN520" t="s">
        <v>915</v>
      </c>
      <c r="AO520" t="s">
        <v>162</v>
      </c>
    </row>
    <row r="521" spans="1:41" hidden="1" x14ac:dyDescent="0.25">
      <c r="A521" t="s">
        <v>2679</v>
      </c>
      <c r="B521" t="s">
        <v>2680</v>
      </c>
      <c r="C521" s="1" t="str">
        <f t="shared" si="32"/>
        <v>21:1061</v>
      </c>
      <c r="D521" s="1" t="str">
        <f t="shared" si="33"/>
        <v>21:0106</v>
      </c>
      <c r="E521" t="s">
        <v>2681</v>
      </c>
      <c r="F521" t="s">
        <v>2682</v>
      </c>
      <c r="H521">
        <v>49.367994299999999</v>
      </c>
      <c r="I521">
        <v>-119.54333389999999</v>
      </c>
      <c r="J521" s="1" t="str">
        <f t="shared" si="34"/>
        <v>NGR bulk stream sediment</v>
      </c>
      <c r="K521" s="1" t="str">
        <f t="shared" si="35"/>
        <v>&lt;177 micron (NGR)</v>
      </c>
      <c r="L521">
        <v>31</v>
      </c>
      <c r="M521" t="s">
        <v>71</v>
      </c>
      <c r="N521">
        <v>520</v>
      </c>
      <c r="O521" t="s">
        <v>149</v>
      </c>
      <c r="P521" t="s">
        <v>47</v>
      </c>
      <c r="Q521" t="s">
        <v>862</v>
      </c>
      <c r="R521" t="s">
        <v>238</v>
      </c>
      <c r="S521" t="s">
        <v>100</v>
      </c>
      <c r="T521" t="s">
        <v>58</v>
      </c>
      <c r="U521" t="s">
        <v>300</v>
      </c>
      <c r="V521" t="s">
        <v>139</v>
      </c>
      <c r="W521" t="s">
        <v>78</v>
      </c>
      <c r="X521" t="s">
        <v>137</v>
      </c>
      <c r="Y521" t="s">
        <v>358</v>
      </c>
      <c r="Z521" t="s">
        <v>56</v>
      </c>
      <c r="AA521" t="s">
        <v>46</v>
      </c>
      <c r="AB521" t="s">
        <v>173</v>
      </c>
      <c r="AC521" t="s">
        <v>76</v>
      </c>
      <c r="AD521" t="s">
        <v>342</v>
      </c>
      <c r="AE521" t="s">
        <v>199</v>
      </c>
      <c r="AF521" t="s">
        <v>55</v>
      </c>
      <c r="AG521" t="s">
        <v>357</v>
      </c>
      <c r="AH521" t="s">
        <v>46</v>
      </c>
      <c r="AI521" t="s">
        <v>149</v>
      </c>
      <c r="AJ521" t="s">
        <v>55</v>
      </c>
      <c r="AK521" t="s">
        <v>111</v>
      </c>
      <c r="AL521" t="s">
        <v>47</v>
      </c>
      <c r="AM521" t="s">
        <v>47</v>
      </c>
      <c r="AN521" t="s">
        <v>215</v>
      </c>
      <c r="AO521" t="s">
        <v>187</v>
      </c>
    </row>
    <row r="522" spans="1:41" hidden="1" x14ac:dyDescent="0.25">
      <c r="A522" t="s">
        <v>2683</v>
      </c>
      <c r="B522" t="s">
        <v>2684</v>
      </c>
      <c r="C522" s="1" t="str">
        <f t="shared" si="32"/>
        <v>21:1061</v>
      </c>
      <c r="D522" s="1" t="str">
        <f t="shared" si="33"/>
        <v>21:0106</v>
      </c>
      <c r="E522" t="s">
        <v>2685</v>
      </c>
      <c r="F522" t="s">
        <v>2686</v>
      </c>
      <c r="H522">
        <v>49.386329099999998</v>
      </c>
      <c r="I522">
        <v>-119.5530579</v>
      </c>
      <c r="J522" s="1" t="str">
        <f t="shared" si="34"/>
        <v>NGR bulk stream sediment</v>
      </c>
      <c r="K522" s="1" t="str">
        <f t="shared" si="35"/>
        <v>&lt;177 micron (NGR)</v>
      </c>
      <c r="L522">
        <v>31</v>
      </c>
      <c r="M522" t="s">
        <v>95</v>
      </c>
      <c r="N522">
        <v>521</v>
      </c>
      <c r="O522" t="s">
        <v>174</v>
      </c>
      <c r="P522" t="s">
        <v>47</v>
      </c>
      <c r="Q522" t="s">
        <v>119</v>
      </c>
      <c r="R522" t="s">
        <v>266</v>
      </c>
      <c r="S522" t="s">
        <v>146</v>
      </c>
      <c r="T522" t="s">
        <v>58</v>
      </c>
      <c r="U522" t="s">
        <v>829</v>
      </c>
      <c r="V522" t="s">
        <v>87</v>
      </c>
      <c r="W522" t="s">
        <v>164</v>
      </c>
      <c r="X522" t="s">
        <v>55</v>
      </c>
      <c r="Y522" t="s">
        <v>829</v>
      </c>
      <c r="Z522" t="s">
        <v>56</v>
      </c>
      <c r="AA522" t="s">
        <v>46</v>
      </c>
      <c r="AB522" t="s">
        <v>78</v>
      </c>
      <c r="AC522" t="s">
        <v>108</v>
      </c>
      <c r="AD522" t="s">
        <v>241</v>
      </c>
      <c r="AE522" t="s">
        <v>199</v>
      </c>
      <c r="AF522" t="s">
        <v>55</v>
      </c>
      <c r="AG522" t="s">
        <v>58</v>
      </c>
      <c r="AH522" t="s">
        <v>110</v>
      </c>
      <c r="AI522" t="s">
        <v>174</v>
      </c>
      <c r="AJ522" t="s">
        <v>50</v>
      </c>
      <c r="AK522" t="s">
        <v>129</v>
      </c>
      <c r="AL522" t="s">
        <v>47</v>
      </c>
      <c r="AM522" t="s">
        <v>47</v>
      </c>
      <c r="AN522" t="s">
        <v>793</v>
      </c>
      <c r="AO522" t="s">
        <v>80</v>
      </c>
    </row>
    <row r="523" spans="1:41" hidden="1" x14ac:dyDescent="0.25">
      <c r="A523" t="s">
        <v>2687</v>
      </c>
      <c r="B523" t="s">
        <v>2688</v>
      </c>
      <c r="C523" s="1" t="str">
        <f t="shared" si="32"/>
        <v>21:1061</v>
      </c>
      <c r="D523" s="1" t="str">
        <f t="shared" si="33"/>
        <v>21:0106</v>
      </c>
      <c r="E523" t="s">
        <v>2689</v>
      </c>
      <c r="F523" t="s">
        <v>2690</v>
      </c>
      <c r="H523">
        <v>49.400191999999997</v>
      </c>
      <c r="I523">
        <v>-119.5611506</v>
      </c>
      <c r="J523" s="1" t="str">
        <f t="shared" si="34"/>
        <v>NGR bulk stream sediment</v>
      </c>
      <c r="K523" s="1" t="str">
        <f t="shared" si="35"/>
        <v>&lt;177 micron (NGR)</v>
      </c>
      <c r="L523">
        <v>31</v>
      </c>
      <c r="M523" t="s">
        <v>117</v>
      </c>
      <c r="N523">
        <v>522</v>
      </c>
      <c r="O523" t="s">
        <v>54</v>
      </c>
      <c r="P523" t="s">
        <v>47</v>
      </c>
      <c r="Q523" t="s">
        <v>513</v>
      </c>
      <c r="R523" t="s">
        <v>209</v>
      </c>
      <c r="S523" t="s">
        <v>344</v>
      </c>
      <c r="T523" t="s">
        <v>330</v>
      </c>
      <c r="U523" t="s">
        <v>83</v>
      </c>
      <c r="V523" t="s">
        <v>235</v>
      </c>
      <c r="W523" t="s">
        <v>125</v>
      </c>
      <c r="X523" t="s">
        <v>73</v>
      </c>
      <c r="Y523" t="s">
        <v>239</v>
      </c>
      <c r="Z523" t="s">
        <v>56</v>
      </c>
      <c r="AA523" t="s">
        <v>46</v>
      </c>
      <c r="AB523" t="s">
        <v>101</v>
      </c>
      <c r="AC523" t="s">
        <v>76</v>
      </c>
      <c r="AD523" t="s">
        <v>538</v>
      </c>
      <c r="AE523" t="s">
        <v>199</v>
      </c>
      <c r="AF523" t="s">
        <v>58</v>
      </c>
      <c r="AG523" t="s">
        <v>266</v>
      </c>
      <c r="AH523" t="s">
        <v>149</v>
      </c>
      <c r="AI523" t="s">
        <v>54</v>
      </c>
      <c r="AJ523" t="s">
        <v>55</v>
      </c>
      <c r="AK523" t="s">
        <v>103</v>
      </c>
      <c r="AL523" t="s">
        <v>47</v>
      </c>
      <c r="AM523" t="s">
        <v>47</v>
      </c>
      <c r="AN523" t="s">
        <v>48</v>
      </c>
      <c r="AO523" t="s">
        <v>104</v>
      </c>
    </row>
    <row r="524" spans="1:41" hidden="1" x14ac:dyDescent="0.25">
      <c r="A524" t="s">
        <v>2691</v>
      </c>
      <c r="B524" t="s">
        <v>2692</v>
      </c>
      <c r="C524" s="1" t="str">
        <f t="shared" si="32"/>
        <v>21:1061</v>
      </c>
      <c r="D524" s="1" t="str">
        <f t="shared" si="33"/>
        <v>21:0106</v>
      </c>
      <c r="E524" t="s">
        <v>2693</v>
      </c>
      <c r="F524" t="s">
        <v>2694</v>
      </c>
      <c r="H524">
        <v>49.429504199999997</v>
      </c>
      <c r="I524">
        <v>-119.5709241</v>
      </c>
      <c r="J524" s="1" t="str">
        <f t="shared" si="34"/>
        <v>NGR bulk stream sediment</v>
      </c>
      <c r="K524" s="1" t="str">
        <f t="shared" si="35"/>
        <v>&lt;177 micron (NGR)</v>
      </c>
      <c r="L524">
        <v>31</v>
      </c>
      <c r="M524" t="s">
        <v>136</v>
      </c>
      <c r="N524">
        <v>523</v>
      </c>
      <c r="O524" t="s">
        <v>46</v>
      </c>
      <c r="P524" t="s">
        <v>47</v>
      </c>
      <c r="Q524" t="s">
        <v>548</v>
      </c>
      <c r="R524" t="s">
        <v>357</v>
      </c>
      <c r="S524" t="s">
        <v>425</v>
      </c>
      <c r="T524" t="s">
        <v>137</v>
      </c>
      <c r="U524" t="s">
        <v>218</v>
      </c>
      <c r="V524" t="s">
        <v>149</v>
      </c>
      <c r="W524" t="s">
        <v>164</v>
      </c>
      <c r="X524" t="s">
        <v>108</v>
      </c>
      <c r="Y524" t="s">
        <v>226</v>
      </c>
      <c r="Z524" t="s">
        <v>56</v>
      </c>
      <c r="AA524" t="s">
        <v>46</v>
      </c>
      <c r="AB524" t="s">
        <v>161</v>
      </c>
      <c r="AC524" t="s">
        <v>58</v>
      </c>
      <c r="AD524" t="s">
        <v>343</v>
      </c>
      <c r="AE524" t="s">
        <v>56</v>
      </c>
      <c r="AF524" t="s">
        <v>374</v>
      </c>
      <c r="AG524" t="s">
        <v>1017</v>
      </c>
      <c r="AH524" t="s">
        <v>47</v>
      </c>
      <c r="AI524" t="s">
        <v>87</v>
      </c>
      <c r="AJ524" t="s">
        <v>2164</v>
      </c>
      <c r="AK524" t="s">
        <v>412</v>
      </c>
      <c r="AL524" t="s">
        <v>47</v>
      </c>
      <c r="AM524" t="s">
        <v>47</v>
      </c>
      <c r="AN524" t="s">
        <v>97</v>
      </c>
      <c r="AO524" t="s">
        <v>162</v>
      </c>
    </row>
    <row r="525" spans="1:41" hidden="1" x14ac:dyDescent="0.25">
      <c r="A525" t="s">
        <v>2695</v>
      </c>
      <c r="B525" t="s">
        <v>2696</v>
      </c>
      <c r="C525" s="1" t="str">
        <f t="shared" si="32"/>
        <v>21:1061</v>
      </c>
      <c r="D525" s="1" t="str">
        <f t="shared" si="33"/>
        <v>21:0106</v>
      </c>
      <c r="E525" t="s">
        <v>2697</v>
      </c>
      <c r="F525" t="s">
        <v>2698</v>
      </c>
      <c r="H525">
        <v>49.471118400000002</v>
      </c>
      <c r="I525">
        <v>-119.4561923</v>
      </c>
      <c r="J525" s="1" t="str">
        <f t="shared" si="34"/>
        <v>NGR bulk stream sediment</v>
      </c>
      <c r="K525" s="1" t="str">
        <f t="shared" si="35"/>
        <v>&lt;177 micron (NGR)</v>
      </c>
      <c r="L525">
        <v>31</v>
      </c>
      <c r="M525" t="s">
        <v>157</v>
      </c>
      <c r="N525">
        <v>524</v>
      </c>
      <c r="O525" t="s">
        <v>62</v>
      </c>
      <c r="P525" t="s">
        <v>47</v>
      </c>
      <c r="Q525" t="s">
        <v>404</v>
      </c>
      <c r="R525" t="s">
        <v>101</v>
      </c>
      <c r="S525" t="s">
        <v>425</v>
      </c>
      <c r="T525" t="s">
        <v>51</v>
      </c>
      <c r="U525" t="s">
        <v>98</v>
      </c>
      <c r="V525" t="s">
        <v>174</v>
      </c>
      <c r="W525" t="s">
        <v>47</v>
      </c>
      <c r="X525" t="s">
        <v>209</v>
      </c>
      <c r="Y525" t="s">
        <v>438</v>
      </c>
      <c r="Z525" t="s">
        <v>56</v>
      </c>
      <c r="AA525" t="s">
        <v>46</v>
      </c>
      <c r="AB525" t="s">
        <v>130</v>
      </c>
      <c r="AC525" t="s">
        <v>58</v>
      </c>
      <c r="AD525" t="s">
        <v>121</v>
      </c>
      <c r="AE525" t="s">
        <v>380</v>
      </c>
      <c r="AF525" t="s">
        <v>88</v>
      </c>
      <c r="AG525" t="s">
        <v>85</v>
      </c>
      <c r="AH525" t="s">
        <v>101</v>
      </c>
      <c r="AI525" t="s">
        <v>174</v>
      </c>
      <c r="AJ525" t="s">
        <v>2699</v>
      </c>
      <c r="AK525" t="s">
        <v>330</v>
      </c>
      <c r="AL525" t="s">
        <v>47</v>
      </c>
      <c r="AM525" t="s">
        <v>47</v>
      </c>
      <c r="AN525" t="s">
        <v>74</v>
      </c>
      <c r="AO525" t="s">
        <v>475</v>
      </c>
    </row>
    <row r="526" spans="1:41" hidden="1" x14ac:dyDescent="0.25">
      <c r="A526" t="s">
        <v>2700</v>
      </c>
      <c r="B526" t="s">
        <v>2701</v>
      </c>
      <c r="C526" s="1" t="str">
        <f t="shared" si="32"/>
        <v>21:1061</v>
      </c>
      <c r="D526" s="1" t="str">
        <f t="shared" si="33"/>
        <v>21:0106</v>
      </c>
      <c r="E526" t="s">
        <v>2702</v>
      </c>
      <c r="F526" t="s">
        <v>2703</v>
      </c>
      <c r="H526">
        <v>49.474673000000003</v>
      </c>
      <c r="I526">
        <v>-119.4314651</v>
      </c>
      <c r="J526" s="1" t="str">
        <f t="shared" si="34"/>
        <v>NGR bulk stream sediment</v>
      </c>
      <c r="K526" s="1" t="str">
        <f t="shared" si="35"/>
        <v>&lt;177 micron (NGR)</v>
      </c>
      <c r="L526">
        <v>31</v>
      </c>
      <c r="M526" t="s">
        <v>280</v>
      </c>
      <c r="N526">
        <v>525</v>
      </c>
      <c r="O526" t="s">
        <v>46</v>
      </c>
      <c r="P526" t="s">
        <v>47</v>
      </c>
      <c r="Q526" t="s">
        <v>548</v>
      </c>
      <c r="R526" t="s">
        <v>1179</v>
      </c>
      <c r="S526" t="s">
        <v>207</v>
      </c>
      <c r="T526" t="s">
        <v>51</v>
      </c>
      <c r="U526" t="s">
        <v>66</v>
      </c>
      <c r="V526" t="s">
        <v>53</v>
      </c>
      <c r="W526" t="s">
        <v>81</v>
      </c>
      <c r="X526" t="s">
        <v>330</v>
      </c>
      <c r="Y526" t="s">
        <v>146</v>
      </c>
      <c r="Z526" t="s">
        <v>56</v>
      </c>
      <c r="AA526" t="s">
        <v>46</v>
      </c>
      <c r="AB526" t="s">
        <v>122</v>
      </c>
      <c r="AC526" t="s">
        <v>58</v>
      </c>
      <c r="AD526" t="s">
        <v>300</v>
      </c>
      <c r="AE526" t="s">
        <v>380</v>
      </c>
      <c r="AF526" t="s">
        <v>109</v>
      </c>
      <c r="AG526" t="s">
        <v>118</v>
      </c>
      <c r="AH526" t="s">
        <v>87</v>
      </c>
      <c r="AI526" t="s">
        <v>54</v>
      </c>
      <c r="AJ526" t="s">
        <v>945</v>
      </c>
      <c r="AK526" t="s">
        <v>209</v>
      </c>
      <c r="AL526" t="s">
        <v>47</v>
      </c>
      <c r="AM526" t="s">
        <v>47</v>
      </c>
      <c r="AN526" t="s">
        <v>568</v>
      </c>
      <c r="AO526" t="s">
        <v>59</v>
      </c>
    </row>
    <row r="527" spans="1:41" hidden="1" x14ac:dyDescent="0.25">
      <c r="A527" t="s">
        <v>2704</v>
      </c>
      <c r="B527" t="s">
        <v>2705</v>
      </c>
      <c r="C527" s="1" t="str">
        <f t="shared" si="32"/>
        <v>21:1061</v>
      </c>
      <c r="D527" s="1" t="str">
        <f t="shared" si="33"/>
        <v>21:0106</v>
      </c>
      <c r="E527" t="s">
        <v>2702</v>
      </c>
      <c r="F527" t="s">
        <v>2706</v>
      </c>
      <c r="H527">
        <v>49.474673000000003</v>
      </c>
      <c r="I527">
        <v>-119.4314651</v>
      </c>
      <c r="J527" s="1" t="str">
        <f t="shared" si="34"/>
        <v>NGR bulk stream sediment</v>
      </c>
      <c r="K527" s="1" t="str">
        <f t="shared" si="35"/>
        <v>&lt;177 micron (NGR)</v>
      </c>
      <c r="L527">
        <v>31</v>
      </c>
      <c r="M527" t="s">
        <v>288</v>
      </c>
      <c r="N527">
        <v>526</v>
      </c>
      <c r="O527" t="s">
        <v>54</v>
      </c>
      <c r="P527" t="s">
        <v>47</v>
      </c>
      <c r="Q527" t="s">
        <v>548</v>
      </c>
      <c r="R527" t="s">
        <v>2707</v>
      </c>
      <c r="S527" t="s">
        <v>431</v>
      </c>
      <c r="T527" t="s">
        <v>51</v>
      </c>
      <c r="U527" t="s">
        <v>66</v>
      </c>
      <c r="V527" t="s">
        <v>62</v>
      </c>
      <c r="W527" t="s">
        <v>174</v>
      </c>
      <c r="X527" t="s">
        <v>330</v>
      </c>
      <c r="Y527" t="s">
        <v>146</v>
      </c>
      <c r="Z527" t="s">
        <v>56</v>
      </c>
      <c r="AA527" t="s">
        <v>46</v>
      </c>
      <c r="AB527" t="s">
        <v>161</v>
      </c>
      <c r="AC527" t="s">
        <v>58</v>
      </c>
      <c r="AD527" t="s">
        <v>300</v>
      </c>
      <c r="AE527" t="s">
        <v>380</v>
      </c>
      <c r="AF527" t="s">
        <v>437</v>
      </c>
      <c r="AG527" t="s">
        <v>58</v>
      </c>
      <c r="AH527" t="s">
        <v>87</v>
      </c>
      <c r="AI527" t="s">
        <v>54</v>
      </c>
      <c r="AJ527" t="s">
        <v>882</v>
      </c>
      <c r="AK527" t="s">
        <v>267</v>
      </c>
      <c r="AL527" t="s">
        <v>47</v>
      </c>
      <c r="AM527" t="s">
        <v>47</v>
      </c>
      <c r="AN527" t="s">
        <v>189</v>
      </c>
      <c r="AO527" t="s">
        <v>90</v>
      </c>
    </row>
    <row r="528" spans="1:41" hidden="1" x14ac:dyDescent="0.25">
      <c r="A528" t="s">
        <v>2708</v>
      </c>
      <c r="B528" t="s">
        <v>2709</v>
      </c>
      <c r="C528" s="1" t="str">
        <f t="shared" si="32"/>
        <v>21:1061</v>
      </c>
      <c r="D528" s="1" t="str">
        <f t="shared" si="33"/>
        <v>21:0106</v>
      </c>
      <c r="E528" t="s">
        <v>2710</v>
      </c>
      <c r="F528" t="s">
        <v>2711</v>
      </c>
      <c r="H528">
        <v>49.470726499999998</v>
      </c>
      <c r="I528">
        <v>-119.3864088</v>
      </c>
      <c r="J528" s="1" t="str">
        <f t="shared" si="34"/>
        <v>NGR bulk stream sediment</v>
      </c>
      <c r="K528" s="1" t="str">
        <f t="shared" si="35"/>
        <v>&lt;177 micron (NGR)</v>
      </c>
      <c r="L528">
        <v>31</v>
      </c>
      <c r="M528" t="s">
        <v>170</v>
      </c>
      <c r="N528">
        <v>527</v>
      </c>
      <c r="O528" t="s">
        <v>53</v>
      </c>
      <c r="P528" t="s">
        <v>122</v>
      </c>
      <c r="Q528" t="s">
        <v>548</v>
      </c>
      <c r="R528" t="s">
        <v>63</v>
      </c>
      <c r="S528" t="s">
        <v>391</v>
      </c>
      <c r="T528" t="s">
        <v>73</v>
      </c>
      <c r="U528" t="s">
        <v>66</v>
      </c>
      <c r="V528" t="s">
        <v>149</v>
      </c>
      <c r="W528" t="s">
        <v>173</v>
      </c>
      <c r="X528" t="s">
        <v>58</v>
      </c>
      <c r="Y528" t="s">
        <v>438</v>
      </c>
      <c r="Z528" t="s">
        <v>56</v>
      </c>
      <c r="AA528" t="s">
        <v>46</v>
      </c>
      <c r="AB528" t="s">
        <v>139</v>
      </c>
      <c r="AC528" t="s">
        <v>58</v>
      </c>
      <c r="AD528" t="s">
        <v>667</v>
      </c>
      <c r="AE528" t="s">
        <v>380</v>
      </c>
      <c r="AF528" t="s">
        <v>270</v>
      </c>
      <c r="AG528" t="s">
        <v>1059</v>
      </c>
      <c r="AH528" t="s">
        <v>64</v>
      </c>
      <c r="AI528" t="s">
        <v>87</v>
      </c>
      <c r="AJ528" t="s">
        <v>1485</v>
      </c>
      <c r="AK528" t="s">
        <v>148</v>
      </c>
      <c r="AL528" t="s">
        <v>47</v>
      </c>
      <c r="AM528" t="s">
        <v>47</v>
      </c>
      <c r="AN528" t="s">
        <v>468</v>
      </c>
      <c r="AO528" t="s">
        <v>269</v>
      </c>
    </row>
    <row r="529" spans="1:41" hidden="1" x14ac:dyDescent="0.25">
      <c r="A529" t="s">
        <v>2712</v>
      </c>
      <c r="B529" t="s">
        <v>2713</v>
      </c>
      <c r="C529" s="1" t="str">
        <f t="shared" si="32"/>
        <v>21:1061</v>
      </c>
      <c r="D529" s="1" t="str">
        <f t="shared" si="33"/>
        <v>21:0106</v>
      </c>
      <c r="E529" t="s">
        <v>2714</v>
      </c>
      <c r="F529" t="s">
        <v>2715</v>
      </c>
      <c r="H529">
        <v>49.354908600000002</v>
      </c>
      <c r="I529">
        <v>-119.379355</v>
      </c>
      <c r="J529" s="1" t="str">
        <f t="shared" si="34"/>
        <v>NGR bulk stream sediment</v>
      </c>
      <c r="K529" s="1" t="str">
        <f t="shared" si="35"/>
        <v>&lt;177 micron (NGR)</v>
      </c>
      <c r="L529">
        <v>31</v>
      </c>
      <c r="M529" t="s">
        <v>180</v>
      </c>
      <c r="N529">
        <v>528</v>
      </c>
      <c r="O529" t="s">
        <v>62</v>
      </c>
      <c r="P529" t="s">
        <v>55</v>
      </c>
      <c r="Q529" t="s">
        <v>548</v>
      </c>
      <c r="R529" t="s">
        <v>60</v>
      </c>
      <c r="S529" t="s">
        <v>438</v>
      </c>
      <c r="T529" t="s">
        <v>137</v>
      </c>
      <c r="U529" t="s">
        <v>112</v>
      </c>
      <c r="V529" t="s">
        <v>174</v>
      </c>
      <c r="W529" t="s">
        <v>173</v>
      </c>
      <c r="X529" t="s">
        <v>52</v>
      </c>
      <c r="Y529" t="s">
        <v>331</v>
      </c>
      <c r="Z529" t="s">
        <v>56</v>
      </c>
      <c r="AA529" t="s">
        <v>46</v>
      </c>
      <c r="AB529" t="s">
        <v>139</v>
      </c>
      <c r="AC529" t="s">
        <v>58</v>
      </c>
      <c r="AD529" t="s">
        <v>258</v>
      </c>
      <c r="AE529" t="s">
        <v>380</v>
      </c>
      <c r="AF529" t="s">
        <v>259</v>
      </c>
      <c r="AG529" t="s">
        <v>855</v>
      </c>
      <c r="AH529" t="s">
        <v>87</v>
      </c>
      <c r="AI529" t="s">
        <v>149</v>
      </c>
      <c r="AJ529" t="s">
        <v>50</v>
      </c>
      <c r="AK529" t="s">
        <v>374</v>
      </c>
      <c r="AL529" t="s">
        <v>47</v>
      </c>
      <c r="AM529" t="s">
        <v>47</v>
      </c>
      <c r="AN529" t="s">
        <v>301</v>
      </c>
      <c r="AO529" t="s">
        <v>127</v>
      </c>
    </row>
    <row r="530" spans="1:41" hidden="1" x14ac:dyDescent="0.25">
      <c r="A530" t="s">
        <v>2716</v>
      </c>
      <c r="B530" t="s">
        <v>2717</v>
      </c>
      <c r="C530" s="1" t="str">
        <f t="shared" si="32"/>
        <v>21:1061</v>
      </c>
      <c r="D530" s="1" t="str">
        <f t="shared" si="33"/>
        <v>21:0106</v>
      </c>
      <c r="E530" t="s">
        <v>2718</v>
      </c>
      <c r="F530" t="s">
        <v>2719</v>
      </c>
      <c r="H530">
        <v>49.389683099999999</v>
      </c>
      <c r="I530">
        <v>-119.3364311</v>
      </c>
      <c r="J530" s="1" t="str">
        <f t="shared" si="34"/>
        <v>NGR bulk stream sediment</v>
      </c>
      <c r="K530" s="1" t="str">
        <f t="shared" si="35"/>
        <v>&lt;177 micron (NGR)</v>
      </c>
      <c r="L530">
        <v>31</v>
      </c>
      <c r="M530" t="s">
        <v>195</v>
      </c>
      <c r="N530">
        <v>529</v>
      </c>
      <c r="O530" t="s">
        <v>54</v>
      </c>
      <c r="P530" t="s">
        <v>47</v>
      </c>
      <c r="Q530" t="s">
        <v>424</v>
      </c>
      <c r="R530" t="s">
        <v>64</v>
      </c>
      <c r="S530" t="s">
        <v>1121</v>
      </c>
      <c r="T530" t="s">
        <v>55</v>
      </c>
      <c r="U530" t="s">
        <v>124</v>
      </c>
      <c r="V530" t="s">
        <v>198</v>
      </c>
      <c r="W530" t="s">
        <v>81</v>
      </c>
      <c r="X530" t="s">
        <v>137</v>
      </c>
      <c r="Y530" t="s">
        <v>431</v>
      </c>
      <c r="Z530" t="s">
        <v>56</v>
      </c>
      <c r="AA530" t="s">
        <v>46</v>
      </c>
      <c r="AB530" t="s">
        <v>130</v>
      </c>
      <c r="AC530" t="s">
        <v>267</v>
      </c>
      <c r="AD530" t="s">
        <v>140</v>
      </c>
      <c r="AE530" t="s">
        <v>380</v>
      </c>
      <c r="AF530" t="s">
        <v>148</v>
      </c>
      <c r="AG530" t="s">
        <v>2720</v>
      </c>
      <c r="AH530" t="s">
        <v>105</v>
      </c>
      <c r="AI530" t="s">
        <v>87</v>
      </c>
      <c r="AJ530" t="s">
        <v>633</v>
      </c>
      <c r="AK530" t="s">
        <v>111</v>
      </c>
      <c r="AL530" t="s">
        <v>47</v>
      </c>
      <c r="AM530" t="s">
        <v>47</v>
      </c>
      <c r="AN530" t="s">
        <v>432</v>
      </c>
      <c r="AO530" t="s">
        <v>217</v>
      </c>
    </row>
    <row r="531" spans="1:41" hidden="1" x14ac:dyDescent="0.25">
      <c r="A531" t="s">
        <v>2721</v>
      </c>
      <c r="B531" t="s">
        <v>2722</v>
      </c>
      <c r="C531" s="1" t="str">
        <f t="shared" si="32"/>
        <v>21:1061</v>
      </c>
      <c r="D531" s="1" t="str">
        <f t="shared" si="33"/>
        <v>21:0106</v>
      </c>
      <c r="E531" t="s">
        <v>2723</v>
      </c>
      <c r="F531" t="s">
        <v>2724</v>
      </c>
      <c r="H531">
        <v>49.358682199999997</v>
      </c>
      <c r="I531">
        <v>-119.3408525</v>
      </c>
      <c r="J531" s="1" t="str">
        <f t="shared" si="34"/>
        <v>NGR bulk stream sediment</v>
      </c>
      <c r="K531" s="1" t="str">
        <f t="shared" si="35"/>
        <v>&lt;177 micron (NGR)</v>
      </c>
      <c r="L531">
        <v>31</v>
      </c>
      <c r="M531" t="s">
        <v>205</v>
      </c>
      <c r="N531">
        <v>530</v>
      </c>
      <c r="O531" t="s">
        <v>53</v>
      </c>
      <c r="P531" t="s">
        <v>47</v>
      </c>
      <c r="Q531" t="s">
        <v>424</v>
      </c>
      <c r="R531" t="s">
        <v>46</v>
      </c>
      <c r="S531" t="s">
        <v>207</v>
      </c>
      <c r="T531" t="s">
        <v>52</v>
      </c>
      <c r="U531" t="s">
        <v>306</v>
      </c>
      <c r="V531" t="s">
        <v>46</v>
      </c>
      <c r="W531" t="s">
        <v>78</v>
      </c>
      <c r="X531" t="s">
        <v>73</v>
      </c>
      <c r="Y531" t="s">
        <v>184</v>
      </c>
      <c r="Z531" t="s">
        <v>56</v>
      </c>
      <c r="AA531" t="s">
        <v>46</v>
      </c>
      <c r="AB531" t="s">
        <v>455</v>
      </c>
      <c r="AC531" t="s">
        <v>58</v>
      </c>
      <c r="AD531" t="s">
        <v>554</v>
      </c>
      <c r="AE531" t="s">
        <v>380</v>
      </c>
      <c r="AF531" t="s">
        <v>357</v>
      </c>
      <c r="AG531" t="s">
        <v>577</v>
      </c>
      <c r="AH531" t="s">
        <v>110</v>
      </c>
      <c r="AI531" t="s">
        <v>54</v>
      </c>
      <c r="AJ531" t="s">
        <v>267</v>
      </c>
      <c r="AK531" t="s">
        <v>227</v>
      </c>
      <c r="AL531" t="s">
        <v>47</v>
      </c>
      <c r="AM531" t="s">
        <v>47</v>
      </c>
      <c r="AN531" t="s">
        <v>508</v>
      </c>
      <c r="AO531" t="s">
        <v>162</v>
      </c>
    </row>
    <row r="532" spans="1:41" hidden="1" x14ac:dyDescent="0.25">
      <c r="A532" t="s">
        <v>2725</v>
      </c>
      <c r="B532" t="s">
        <v>2726</v>
      </c>
      <c r="C532" s="1" t="str">
        <f t="shared" si="32"/>
        <v>21:1061</v>
      </c>
      <c r="D532" s="1" t="str">
        <f t="shared" si="33"/>
        <v>21:0106</v>
      </c>
      <c r="E532" t="s">
        <v>2727</v>
      </c>
      <c r="F532" t="s">
        <v>2728</v>
      </c>
      <c r="H532">
        <v>49.361925200000002</v>
      </c>
      <c r="I532">
        <v>-119.3437476</v>
      </c>
      <c r="J532" s="1" t="str">
        <f t="shared" si="34"/>
        <v>NGR bulk stream sediment</v>
      </c>
      <c r="K532" s="1" t="str">
        <f t="shared" si="35"/>
        <v>&lt;177 micron (NGR)</v>
      </c>
      <c r="L532">
        <v>31</v>
      </c>
      <c r="M532" t="s">
        <v>214</v>
      </c>
      <c r="N532">
        <v>531</v>
      </c>
      <c r="O532" t="s">
        <v>46</v>
      </c>
      <c r="P532" t="s">
        <v>47</v>
      </c>
      <c r="Q532" t="s">
        <v>652</v>
      </c>
      <c r="R532" t="s">
        <v>58</v>
      </c>
      <c r="S532" t="s">
        <v>431</v>
      </c>
      <c r="T532" t="s">
        <v>73</v>
      </c>
      <c r="U532" t="s">
        <v>80</v>
      </c>
      <c r="V532" t="s">
        <v>46</v>
      </c>
      <c r="W532" t="s">
        <v>110</v>
      </c>
      <c r="X532" t="s">
        <v>137</v>
      </c>
      <c r="Y532" t="s">
        <v>146</v>
      </c>
      <c r="Z532" t="s">
        <v>56</v>
      </c>
      <c r="AA532" t="s">
        <v>46</v>
      </c>
      <c r="AB532" t="s">
        <v>139</v>
      </c>
      <c r="AC532" t="s">
        <v>76</v>
      </c>
      <c r="AD532" t="s">
        <v>120</v>
      </c>
      <c r="AE532" t="s">
        <v>380</v>
      </c>
      <c r="AF532" t="s">
        <v>88</v>
      </c>
      <c r="AG532" t="s">
        <v>359</v>
      </c>
      <c r="AH532" t="s">
        <v>110</v>
      </c>
      <c r="AI532" t="s">
        <v>149</v>
      </c>
      <c r="AJ532" t="s">
        <v>50</v>
      </c>
      <c r="AK532" t="s">
        <v>667</v>
      </c>
      <c r="AL532" t="s">
        <v>47</v>
      </c>
      <c r="AM532" t="s">
        <v>47</v>
      </c>
      <c r="AN532" t="s">
        <v>196</v>
      </c>
      <c r="AO532" t="s">
        <v>59</v>
      </c>
    </row>
    <row r="533" spans="1:41" hidden="1" x14ac:dyDescent="0.25">
      <c r="A533" t="s">
        <v>2729</v>
      </c>
      <c r="B533" t="s">
        <v>2730</v>
      </c>
      <c r="C533" s="1" t="str">
        <f t="shared" si="32"/>
        <v>21:1061</v>
      </c>
      <c r="D533" s="1" t="str">
        <f t="shared" si="33"/>
        <v>21:0106</v>
      </c>
      <c r="E533" t="s">
        <v>2731</v>
      </c>
      <c r="F533" t="s">
        <v>2732</v>
      </c>
      <c r="H533">
        <v>49.363764799999998</v>
      </c>
      <c r="I533">
        <v>-119.3492894</v>
      </c>
      <c r="J533" s="1" t="str">
        <f t="shared" si="34"/>
        <v>NGR bulk stream sediment</v>
      </c>
      <c r="K533" s="1" t="str">
        <f t="shared" si="35"/>
        <v>&lt;177 micron (NGR)</v>
      </c>
      <c r="L533">
        <v>31</v>
      </c>
      <c r="M533" t="s">
        <v>223</v>
      </c>
      <c r="N533">
        <v>532</v>
      </c>
      <c r="O533" t="s">
        <v>46</v>
      </c>
      <c r="P533" t="s">
        <v>47</v>
      </c>
      <c r="Q533" t="s">
        <v>481</v>
      </c>
      <c r="R533" t="s">
        <v>111</v>
      </c>
      <c r="S533" t="s">
        <v>65</v>
      </c>
      <c r="T533" t="s">
        <v>58</v>
      </c>
      <c r="U533" t="s">
        <v>187</v>
      </c>
      <c r="V533" t="s">
        <v>110</v>
      </c>
      <c r="W533" t="s">
        <v>79</v>
      </c>
      <c r="X533" t="s">
        <v>330</v>
      </c>
      <c r="Y533" t="s">
        <v>438</v>
      </c>
      <c r="Z533" t="s">
        <v>56</v>
      </c>
      <c r="AA533" t="s">
        <v>46</v>
      </c>
      <c r="AB533" t="s">
        <v>161</v>
      </c>
      <c r="AC533" t="s">
        <v>85</v>
      </c>
      <c r="AD533" t="s">
        <v>934</v>
      </c>
      <c r="AE533" t="s">
        <v>380</v>
      </c>
      <c r="AF533" t="s">
        <v>55</v>
      </c>
      <c r="AG533" t="s">
        <v>2234</v>
      </c>
      <c r="AH533" t="s">
        <v>64</v>
      </c>
      <c r="AI533" t="s">
        <v>174</v>
      </c>
      <c r="AJ533" t="s">
        <v>1205</v>
      </c>
      <c r="AK533" t="s">
        <v>242</v>
      </c>
      <c r="AL533" t="s">
        <v>47</v>
      </c>
      <c r="AM533" t="s">
        <v>47</v>
      </c>
      <c r="AN533" t="s">
        <v>299</v>
      </c>
      <c r="AO533" t="s">
        <v>127</v>
      </c>
    </row>
    <row r="534" spans="1:41" hidden="1" x14ac:dyDescent="0.25">
      <c r="A534" t="s">
        <v>2733</v>
      </c>
      <c r="B534" t="s">
        <v>2734</v>
      </c>
      <c r="C534" s="1" t="str">
        <f t="shared" si="32"/>
        <v>21:1061</v>
      </c>
      <c r="D534" s="1" t="str">
        <f t="shared" si="33"/>
        <v>21:0106</v>
      </c>
      <c r="E534" t="s">
        <v>2735</v>
      </c>
      <c r="F534" t="s">
        <v>2736</v>
      </c>
      <c r="H534">
        <v>49.3529123</v>
      </c>
      <c r="I534">
        <v>-119.355615</v>
      </c>
      <c r="J534" s="1" t="str">
        <f t="shared" si="34"/>
        <v>NGR bulk stream sediment</v>
      </c>
      <c r="K534" s="1" t="str">
        <f t="shared" si="35"/>
        <v>&lt;177 micron (NGR)</v>
      </c>
      <c r="L534">
        <v>31</v>
      </c>
      <c r="M534" t="s">
        <v>233</v>
      </c>
      <c r="N534">
        <v>533</v>
      </c>
      <c r="O534" t="s">
        <v>47</v>
      </c>
      <c r="P534" t="s">
        <v>122</v>
      </c>
      <c r="Q534" t="s">
        <v>119</v>
      </c>
      <c r="R534" t="s">
        <v>267</v>
      </c>
      <c r="S534" t="s">
        <v>65</v>
      </c>
      <c r="T534" t="s">
        <v>76</v>
      </c>
      <c r="U534" t="s">
        <v>258</v>
      </c>
      <c r="V534" t="s">
        <v>198</v>
      </c>
      <c r="W534" t="s">
        <v>143</v>
      </c>
      <c r="X534" t="s">
        <v>58</v>
      </c>
      <c r="Y534" t="s">
        <v>237</v>
      </c>
      <c r="Z534" t="s">
        <v>56</v>
      </c>
      <c r="AA534" t="s">
        <v>47</v>
      </c>
      <c r="AB534" t="s">
        <v>78</v>
      </c>
      <c r="AC534" t="s">
        <v>58</v>
      </c>
      <c r="AD534" t="s">
        <v>160</v>
      </c>
      <c r="AE534" t="s">
        <v>56</v>
      </c>
      <c r="AF534" t="s">
        <v>259</v>
      </c>
      <c r="AG534" t="s">
        <v>830</v>
      </c>
      <c r="AH534" t="s">
        <v>47</v>
      </c>
      <c r="AI534" t="s">
        <v>185</v>
      </c>
      <c r="AJ534" t="s">
        <v>679</v>
      </c>
      <c r="AK534" t="s">
        <v>1528</v>
      </c>
      <c r="AL534" t="s">
        <v>47</v>
      </c>
      <c r="AM534" t="s">
        <v>47</v>
      </c>
      <c r="AN534" t="s">
        <v>668</v>
      </c>
      <c r="AO534" t="s">
        <v>49</v>
      </c>
    </row>
    <row r="535" spans="1:41" hidden="1" x14ac:dyDescent="0.25">
      <c r="A535" t="s">
        <v>2737</v>
      </c>
      <c r="B535" t="s">
        <v>2738</v>
      </c>
      <c r="C535" s="1" t="str">
        <f t="shared" si="32"/>
        <v>21:1061</v>
      </c>
      <c r="D535" s="1" t="str">
        <f t="shared" si="33"/>
        <v>21:0106</v>
      </c>
      <c r="E535" t="s">
        <v>2739</v>
      </c>
      <c r="F535" t="s">
        <v>2740</v>
      </c>
      <c r="H535">
        <v>49.361387399999998</v>
      </c>
      <c r="I535">
        <v>-119.3657166</v>
      </c>
      <c r="J535" s="1" t="str">
        <f t="shared" si="34"/>
        <v>NGR bulk stream sediment</v>
      </c>
      <c r="K535" s="1" t="str">
        <f t="shared" si="35"/>
        <v>&lt;177 micron (NGR)</v>
      </c>
      <c r="L535">
        <v>31</v>
      </c>
      <c r="M535" t="s">
        <v>248</v>
      </c>
      <c r="N535">
        <v>534</v>
      </c>
      <c r="O535" t="s">
        <v>149</v>
      </c>
      <c r="P535" t="s">
        <v>47</v>
      </c>
      <c r="Q535" t="s">
        <v>553</v>
      </c>
      <c r="R535" t="s">
        <v>158</v>
      </c>
      <c r="S535" t="s">
        <v>559</v>
      </c>
      <c r="T535" t="s">
        <v>137</v>
      </c>
      <c r="U535" t="s">
        <v>59</v>
      </c>
      <c r="V535" t="s">
        <v>105</v>
      </c>
      <c r="W535" t="s">
        <v>173</v>
      </c>
      <c r="X535" t="s">
        <v>51</v>
      </c>
      <c r="Y535" t="s">
        <v>350</v>
      </c>
      <c r="Z535" t="s">
        <v>56</v>
      </c>
      <c r="AA535" t="s">
        <v>46</v>
      </c>
      <c r="AB535" t="s">
        <v>63</v>
      </c>
      <c r="AC535" t="s">
        <v>76</v>
      </c>
      <c r="AD535" t="s">
        <v>358</v>
      </c>
      <c r="AE535" t="s">
        <v>56</v>
      </c>
      <c r="AF535" t="s">
        <v>58</v>
      </c>
      <c r="AG535" t="s">
        <v>703</v>
      </c>
      <c r="AH535" t="s">
        <v>46</v>
      </c>
      <c r="AI535" t="s">
        <v>174</v>
      </c>
      <c r="AJ535" t="s">
        <v>108</v>
      </c>
      <c r="AK535" t="s">
        <v>76</v>
      </c>
      <c r="AL535" t="s">
        <v>47</v>
      </c>
      <c r="AM535" t="s">
        <v>47</v>
      </c>
      <c r="AN535" t="s">
        <v>1304</v>
      </c>
      <c r="AO535" t="s">
        <v>269</v>
      </c>
    </row>
    <row r="536" spans="1:41" hidden="1" x14ac:dyDescent="0.25">
      <c r="A536" t="s">
        <v>2741</v>
      </c>
      <c r="B536" t="s">
        <v>2742</v>
      </c>
      <c r="C536" s="1" t="str">
        <f t="shared" si="32"/>
        <v>21:1061</v>
      </c>
      <c r="D536" s="1" t="str">
        <f t="shared" si="33"/>
        <v>21:0106</v>
      </c>
      <c r="E536" t="s">
        <v>2743</v>
      </c>
      <c r="F536" t="s">
        <v>2744</v>
      </c>
      <c r="H536">
        <v>49.399562400000001</v>
      </c>
      <c r="I536">
        <v>-119.3787174</v>
      </c>
      <c r="J536" s="1" t="str">
        <f t="shared" si="34"/>
        <v>NGR bulk stream sediment</v>
      </c>
      <c r="K536" s="1" t="str">
        <f t="shared" si="35"/>
        <v>&lt;177 micron (NGR)</v>
      </c>
      <c r="L536">
        <v>31</v>
      </c>
      <c r="M536" t="s">
        <v>256</v>
      </c>
      <c r="N536">
        <v>535</v>
      </c>
      <c r="O536" t="s">
        <v>198</v>
      </c>
      <c r="P536" t="s">
        <v>47</v>
      </c>
      <c r="Q536" t="s">
        <v>588</v>
      </c>
      <c r="R536" t="s">
        <v>47</v>
      </c>
      <c r="S536" t="s">
        <v>438</v>
      </c>
      <c r="T536" t="s">
        <v>51</v>
      </c>
      <c r="U536" t="s">
        <v>267</v>
      </c>
      <c r="V536" t="s">
        <v>149</v>
      </c>
      <c r="W536" t="s">
        <v>139</v>
      </c>
      <c r="X536" t="s">
        <v>58</v>
      </c>
      <c r="Y536" t="s">
        <v>554</v>
      </c>
      <c r="Z536" t="s">
        <v>56</v>
      </c>
      <c r="AA536" t="s">
        <v>46</v>
      </c>
      <c r="AB536" t="s">
        <v>164</v>
      </c>
      <c r="AC536" t="s">
        <v>58</v>
      </c>
      <c r="AD536" t="s">
        <v>250</v>
      </c>
      <c r="AE536" t="s">
        <v>380</v>
      </c>
      <c r="AF536" t="s">
        <v>158</v>
      </c>
      <c r="AG536" t="s">
        <v>1425</v>
      </c>
      <c r="AH536" t="s">
        <v>105</v>
      </c>
      <c r="AI536" t="s">
        <v>149</v>
      </c>
      <c r="AJ536" t="s">
        <v>209</v>
      </c>
      <c r="AK536" t="s">
        <v>270</v>
      </c>
      <c r="AL536" t="s">
        <v>47</v>
      </c>
      <c r="AM536" t="s">
        <v>47</v>
      </c>
      <c r="AN536" t="s">
        <v>322</v>
      </c>
      <c r="AO536" t="s">
        <v>272</v>
      </c>
    </row>
    <row r="537" spans="1:41" hidden="1" x14ac:dyDescent="0.25">
      <c r="A537" t="s">
        <v>2745</v>
      </c>
      <c r="B537" t="s">
        <v>2746</v>
      </c>
      <c r="C537" s="1" t="str">
        <f t="shared" si="32"/>
        <v>21:1061</v>
      </c>
      <c r="D537" s="1" t="str">
        <f t="shared" si="33"/>
        <v>21:0106</v>
      </c>
      <c r="E537" t="s">
        <v>2747</v>
      </c>
      <c r="F537" t="s">
        <v>2748</v>
      </c>
      <c r="H537">
        <v>49.475830299999998</v>
      </c>
      <c r="I537">
        <v>-119.3630366</v>
      </c>
      <c r="J537" s="1" t="str">
        <f t="shared" si="34"/>
        <v>NGR bulk stream sediment</v>
      </c>
      <c r="K537" s="1" t="str">
        <f t="shared" si="35"/>
        <v>&lt;177 micron (NGR)</v>
      </c>
      <c r="L537">
        <v>31</v>
      </c>
      <c r="M537" t="s">
        <v>265</v>
      </c>
      <c r="N537">
        <v>536</v>
      </c>
      <c r="O537" t="s">
        <v>46</v>
      </c>
      <c r="P537" t="s">
        <v>103</v>
      </c>
      <c r="Q537" t="s">
        <v>207</v>
      </c>
      <c r="R537" t="s">
        <v>267</v>
      </c>
      <c r="S537" t="s">
        <v>291</v>
      </c>
      <c r="T537" t="s">
        <v>51</v>
      </c>
      <c r="U537" t="s">
        <v>51</v>
      </c>
      <c r="V537" t="s">
        <v>62</v>
      </c>
      <c r="W537" t="s">
        <v>61</v>
      </c>
      <c r="X537" t="s">
        <v>46</v>
      </c>
      <c r="Y537" t="s">
        <v>418</v>
      </c>
      <c r="Z537" t="s">
        <v>56</v>
      </c>
      <c r="AA537" t="s">
        <v>47</v>
      </c>
      <c r="AB537" t="s">
        <v>56</v>
      </c>
      <c r="AC537" t="s">
        <v>58</v>
      </c>
      <c r="AD537" t="s">
        <v>51</v>
      </c>
      <c r="AE537" t="s">
        <v>199</v>
      </c>
      <c r="AF537" t="s">
        <v>257</v>
      </c>
      <c r="AG537" t="s">
        <v>270</v>
      </c>
      <c r="AH537" t="s">
        <v>62</v>
      </c>
      <c r="AI537" t="s">
        <v>53</v>
      </c>
      <c r="AJ537" t="s">
        <v>123</v>
      </c>
      <c r="AK537" t="s">
        <v>88</v>
      </c>
      <c r="AL537" t="s">
        <v>47</v>
      </c>
      <c r="AM537" t="s">
        <v>47</v>
      </c>
      <c r="AN537" t="s">
        <v>65</v>
      </c>
      <c r="AO537" t="s">
        <v>58</v>
      </c>
    </row>
    <row r="538" spans="1:41" hidden="1" x14ac:dyDescent="0.25">
      <c r="A538" t="s">
        <v>2749</v>
      </c>
      <c r="B538" t="s">
        <v>2750</v>
      </c>
      <c r="C538" s="1" t="str">
        <f t="shared" si="32"/>
        <v>21:1061</v>
      </c>
      <c r="D538" s="1" t="str">
        <f t="shared" si="33"/>
        <v>21:0106</v>
      </c>
      <c r="E538" t="s">
        <v>2751</v>
      </c>
      <c r="F538" t="s">
        <v>2752</v>
      </c>
      <c r="H538">
        <v>49.434609100000003</v>
      </c>
      <c r="I538">
        <v>-119.41748560000001</v>
      </c>
      <c r="J538" s="1" t="str">
        <f t="shared" si="34"/>
        <v>NGR bulk stream sediment</v>
      </c>
      <c r="K538" s="1" t="str">
        <f t="shared" si="35"/>
        <v>&lt;177 micron (NGR)</v>
      </c>
      <c r="L538">
        <v>32</v>
      </c>
      <c r="M538" t="s">
        <v>45</v>
      </c>
      <c r="N538">
        <v>537</v>
      </c>
      <c r="O538" t="s">
        <v>62</v>
      </c>
      <c r="P538" t="s">
        <v>47</v>
      </c>
      <c r="Q538" t="s">
        <v>234</v>
      </c>
      <c r="R538" t="s">
        <v>437</v>
      </c>
      <c r="S538" t="s">
        <v>386</v>
      </c>
      <c r="T538" t="s">
        <v>137</v>
      </c>
      <c r="U538" t="s">
        <v>99</v>
      </c>
      <c r="V538" t="s">
        <v>198</v>
      </c>
      <c r="W538" t="s">
        <v>161</v>
      </c>
      <c r="X538" t="s">
        <v>267</v>
      </c>
      <c r="Y538" t="s">
        <v>146</v>
      </c>
      <c r="Z538" t="s">
        <v>56</v>
      </c>
      <c r="AA538" t="s">
        <v>46</v>
      </c>
      <c r="AB538" t="s">
        <v>161</v>
      </c>
      <c r="AC538" t="s">
        <v>55</v>
      </c>
      <c r="AD538" t="s">
        <v>106</v>
      </c>
      <c r="AE538" t="s">
        <v>380</v>
      </c>
      <c r="AF538" t="s">
        <v>118</v>
      </c>
      <c r="AG538" t="s">
        <v>723</v>
      </c>
      <c r="AH538" t="s">
        <v>78</v>
      </c>
      <c r="AI538" t="s">
        <v>185</v>
      </c>
      <c r="AJ538" t="s">
        <v>2753</v>
      </c>
      <c r="AK538" t="s">
        <v>359</v>
      </c>
      <c r="AL538" t="s">
        <v>47</v>
      </c>
      <c r="AM538" t="s">
        <v>47</v>
      </c>
      <c r="AN538" t="s">
        <v>651</v>
      </c>
      <c r="AO538" t="s">
        <v>98</v>
      </c>
    </row>
    <row r="539" spans="1:41" hidden="1" x14ac:dyDescent="0.25">
      <c r="A539" t="s">
        <v>2754</v>
      </c>
      <c r="B539" t="s">
        <v>2755</v>
      </c>
      <c r="C539" s="1" t="str">
        <f t="shared" si="32"/>
        <v>21:1061</v>
      </c>
      <c r="D539" s="1" t="str">
        <f t="shared" si="33"/>
        <v>21:0106</v>
      </c>
      <c r="E539" t="s">
        <v>2756</v>
      </c>
      <c r="F539" t="s">
        <v>2757</v>
      </c>
      <c r="H539">
        <v>49.438631700000002</v>
      </c>
      <c r="I539">
        <v>-119.41484149999999</v>
      </c>
      <c r="J539" s="1" t="str">
        <f t="shared" si="34"/>
        <v>NGR bulk stream sediment</v>
      </c>
      <c r="K539" s="1" t="str">
        <f t="shared" si="35"/>
        <v>&lt;177 micron (NGR)</v>
      </c>
      <c r="L539">
        <v>32</v>
      </c>
      <c r="M539" t="s">
        <v>71</v>
      </c>
      <c r="N539">
        <v>538</v>
      </c>
      <c r="O539" t="s">
        <v>53</v>
      </c>
      <c r="P539" t="s">
        <v>47</v>
      </c>
      <c r="Q539" t="s">
        <v>548</v>
      </c>
      <c r="R539" t="s">
        <v>366</v>
      </c>
      <c r="S539" t="s">
        <v>386</v>
      </c>
      <c r="T539" t="s">
        <v>52</v>
      </c>
      <c r="U539" t="s">
        <v>175</v>
      </c>
      <c r="V539" t="s">
        <v>54</v>
      </c>
      <c r="W539" t="s">
        <v>206</v>
      </c>
      <c r="X539" t="s">
        <v>108</v>
      </c>
      <c r="Y539" t="s">
        <v>226</v>
      </c>
      <c r="Z539" t="s">
        <v>56</v>
      </c>
      <c r="AA539" t="s">
        <v>46</v>
      </c>
      <c r="AB539" t="s">
        <v>130</v>
      </c>
      <c r="AC539" t="s">
        <v>58</v>
      </c>
      <c r="AD539" t="s">
        <v>83</v>
      </c>
      <c r="AE539" t="s">
        <v>380</v>
      </c>
      <c r="AF539" t="s">
        <v>374</v>
      </c>
      <c r="AG539" t="s">
        <v>791</v>
      </c>
      <c r="AH539" t="s">
        <v>125</v>
      </c>
      <c r="AI539" t="s">
        <v>87</v>
      </c>
      <c r="AJ539" t="s">
        <v>2758</v>
      </c>
      <c r="AK539" t="s">
        <v>137</v>
      </c>
      <c r="AL539" t="s">
        <v>47</v>
      </c>
      <c r="AM539" t="s">
        <v>47</v>
      </c>
      <c r="AN539" t="s">
        <v>289</v>
      </c>
      <c r="AO539" t="s">
        <v>49</v>
      </c>
    </row>
    <row r="540" spans="1:41" hidden="1" x14ac:dyDescent="0.25">
      <c r="A540" t="s">
        <v>2759</v>
      </c>
      <c r="B540" t="s">
        <v>2760</v>
      </c>
      <c r="C540" s="1" t="str">
        <f t="shared" si="32"/>
        <v>21:1061</v>
      </c>
      <c r="D540" s="1" t="str">
        <f t="shared" si="33"/>
        <v>21:0106</v>
      </c>
      <c r="E540" t="s">
        <v>2761</v>
      </c>
      <c r="F540" t="s">
        <v>2762</v>
      </c>
      <c r="H540">
        <v>49.348076800000001</v>
      </c>
      <c r="I540">
        <v>-119.42107559999999</v>
      </c>
      <c r="J540" s="1" t="str">
        <f t="shared" si="34"/>
        <v>NGR bulk stream sediment</v>
      </c>
      <c r="K540" s="1" t="str">
        <f t="shared" si="35"/>
        <v>&lt;177 micron (NGR)</v>
      </c>
      <c r="L540">
        <v>32</v>
      </c>
      <c r="M540" t="s">
        <v>95</v>
      </c>
      <c r="N540">
        <v>539</v>
      </c>
      <c r="O540" t="s">
        <v>101</v>
      </c>
      <c r="P540" t="s">
        <v>47</v>
      </c>
      <c r="Q540" t="s">
        <v>862</v>
      </c>
      <c r="R540" t="s">
        <v>269</v>
      </c>
      <c r="S540" t="s">
        <v>589</v>
      </c>
      <c r="T540" t="s">
        <v>267</v>
      </c>
      <c r="U540" t="s">
        <v>197</v>
      </c>
      <c r="V540" t="s">
        <v>174</v>
      </c>
      <c r="W540" t="s">
        <v>282</v>
      </c>
      <c r="X540" t="s">
        <v>103</v>
      </c>
      <c r="Y540" t="s">
        <v>240</v>
      </c>
      <c r="Z540" t="s">
        <v>56</v>
      </c>
      <c r="AA540" t="s">
        <v>46</v>
      </c>
      <c r="AB540" t="s">
        <v>101</v>
      </c>
      <c r="AC540" t="s">
        <v>58</v>
      </c>
      <c r="AD540" t="s">
        <v>80</v>
      </c>
      <c r="AE540" t="s">
        <v>56</v>
      </c>
      <c r="AF540" t="s">
        <v>359</v>
      </c>
      <c r="AG540" t="s">
        <v>365</v>
      </c>
      <c r="AH540" t="s">
        <v>54</v>
      </c>
      <c r="AI540" t="s">
        <v>46</v>
      </c>
      <c r="AJ540" t="s">
        <v>55</v>
      </c>
      <c r="AK540" t="s">
        <v>274</v>
      </c>
      <c r="AL540" t="s">
        <v>47</v>
      </c>
      <c r="AM540" t="s">
        <v>47</v>
      </c>
      <c r="AN540" t="s">
        <v>463</v>
      </c>
      <c r="AO540" t="s">
        <v>76</v>
      </c>
    </row>
    <row r="541" spans="1:41" hidden="1" x14ac:dyDescent="0.25">
      <c r="A541" t="s">
        <v>2763</v>
      </c>
      <c r="B541" t="s">
        <v>2764</v>
      </c>
      <c r="C541" s="1" t="str">
        <f t="shared" si="32"/>
        <v>21:1061</v>
      </c>
      <c r="D541" s="1" t="str">
        <f t="shared" si="33"/>
        <v>21:0106</v>
      </c>
      <c r="E541" t="s">
        <v>2765</v>
      </c>
      <c r="F541" t="s">
        <v>2766</v>
      </c>
      <c r="H541">
        <v>49.354523200000003</v>
      </c>
      <c r="I541">
        <v>-119.4705981</v>
      </c>
      <c r="J541" s="1" t="str">
        <f t="shared" si="34"/>
        <v>NGR bulk stream sediment</v>
      </c>
      <c r="K541" s="1" t="str">
        <f t="shared" si="35"/>
        <v>&lt;177 micron (NGR)</v>
      </c>
      <c r="L541">
        <v>32</v>
      </c>
      <c r="M541" t="s">
        <v>117</v>
      </c>
      <c r="N541">
        <v>540</v>
      </c>
      <c r="O541" t="s">
        <v>53</v>
      </c>
      <c r="P541" t="s">
        <v>122</v>
      </c>
      <c r="Q541" t="s">
        <v>119</v>
      </c>
      <c r="R541" t="s">
        <v>55</v>
      </c>
      <c r="S541" t="s">
        <v>237</v>
      </c>
      <c r="T541" t="s">
        <v>108</v>
      </c>
      <c r="U541" t="s">
        <v>80</v>
      </c>
      <c r="V541" t="s">
        <v>62</v>
      </c>
      <c r="W541" t="s">
        <v>96</v>
      </c>
      <c r="X541" t="s">
        <v>127</v>
      </c>
      <c r="Y541" t="s">
        <v>273</v>
      </c>
      <c r="Z541" t="s">
        <v>56</v>
      </c>
      <c r="AA541" t="s">
        <v>46</v>
      </c>
      <c r="AB541" t="s">
        <v>173</v>
      </c>
      <c r="AC541" t="s">
        <v>127</v>
      </c>
      <c r="AD541" t="s">
        <v>218</v>
      </c>
      <c r="AE541" t="s">
        <v>380</v>
      </c>
      <c r="AF541" t="s">
        <v>85</v>
      </c>
      <c r="AG541" t="s">
        <v>678</v>
      </c>
      <c r="AH541" t="s">
        <v>101</v>
      </c>
      <c r="AI541" t="s">
        <v>110</v>
      </c>
      <c r="AJ541" t="s">
        <v>1060</v>
      </c>
      <c r="AK541" t="s">
        <v>108</v>
      </c>
      <c r="AL541" t="s">
        <v>47</v>
      </c>
      <c r="AM541" t="s">
        <v>47</v>
      </c>
      <c r="AN541" t="s">
        <v>518</v>
      </c>
      <c r="AO541" t="s">
        <v>98</v>
      </c>
    </row>
    <row r="542" spans="1:41" hidden="1" x14ac:dyDescent="0.25">
      <c r="A542" t="s">
        <v>2767</v>
      </c>
      <c r="B542" t="s">
        <v>2768</v>
      </c>
      <c r="C542" s="1" t="str">
        <f t="shared" si="32"/>
        <v>21:1061</v>
      </c>
      <c r="D542" s="1" t="str">
        <f t="shared" si="33"/>
        <v>21:0106</v>
      </c>
      <c r="E542" t="s">
        <v>2769</v>
      </c>
      <c r="F542" t="s">
        <v>2770</v>
      </c>
      <c r="H542">
        <v>49.3588053</v>
      </c>
      <c r="I542">
        <v>-119.38932130000001</v>
      </c>
      <c r="J542" s="1" t="str">
        <f t="shared" si="34"/>
        <v>NGR bulk stream sediment</v>
      </c>
      <c r="K542" s="1" t="str">
        <f t="shared" si="35"/>
        <v>&lt;177 micron (NGR)</v>
      </c>
      <c r="L542">
        <v>32</v>
      </c>
      <c r="M542" t="s">
        <v>136</v>
      </c>
      <c r="N542">
        <v>541</v>
      </c>
      <c r="O542" t="s">
        <v>174</v>
      </c>
      <c r="P542" t="s">
        <v>103</v>
      </c>
      <c r="Q542" t="s">
        <v>481</v>
      </c>
      <c r="R542" t="s">
        <v>502</v>
      </c>
      <c r="S542" t="s">
        <v>284</v>
      </c>
      <c r="T542" t="s">
        <v>50</v>
      </c>
      <c r="U542" t="s">
        <v>300</v>
      </c>
      <c r="V542" t="s">
        <v>149</v>
      </c>
      <c r="W542" t="s">
        <v>292</v>
      </c>
      <c r="X542" t="s">
        <v>55</v>
      </c>
      <c r="Y542" t="s">
        <v>386</v>
      </c>
      <c r="Z542" t="s">
        <v>56</v>
      </c>
      <c r="AA542" t="s">
        <v>46</v>
      </c>
      <c r="AB542" t="s">
        <v>161</v>
      </c>
      <c r="AC542" t="s">
        <v>50</v>
      </c>
      <c r="AD542" t="s">
        <v>258</v>
      </c>
      <c r="AE542" t="s">
        <v>380</v>
      </c>
      <c r="AF542" t="s">
        <v>85</v>
      </c>
      <c r="AG542" t="s">
        <v>2186</v>
      </c>
      <c r="AH542" t="s">
        <v>63</v>
      </c>
      <c r="AI542" t="s">
        <v>110</v>
      </c>
      <c r="AJ542" t="s">
        <v>419</v>
      </c>
      <c r="AK542" t="s">
        <v>129</v>
      </c>
      <c r="AL542" t="s">
        <v>47</v>
      </c>
      <c r="AM542" t="s">
        <v>47</v>
      </c>
      <c r="AN542" t="s">
        <v>662</v>
      </c>
      <c r="AO542" t="s">
        <v>175</v>
      </c>
    </row>
    <row r="543" spans="1:41" hidden="1" x14ac:dyDescent="0.25">
      <c r="A543" t="s">
        <v>2771</v>
      </c>
      <c r="B543" t="s">
        <v>2772</v>
      </c>
      <c r="C543" s="1" t="str">
        <f t="shared" si="32"/>
        <v>21:1061</v>
      </c>
      <c r="D543" s="1" t="str">
        <f t="shared" si="33"/>
        <v>21:0106</v>
      </c>
      <c r="E543" t="s">
        <v>2773</v>
      </c>
      <c r="F543" t="s">
        <v>2774</v>
      </c>
      <c r="H543">
        <v>49.474502100000002</v>
      </c>
      <c r="I543">
        <v>-119.2917801</v>
      </c>
      <c r="J543" s="1" t="str">
        <f t="shared" si="34"/>
        <v>NGR bulk stream sediment</v>
      </c>
      <c r="K543" s="1" t="str">
        <f t="shared" si="35"/>
        <v>&lt;177 micron (NGR)</v>
      </c>
      <c r="L543">
        <v>32</v>
      </c>
      <c r="M543" t="s">
        <v>157</v>
      </c>
      <c r="N543">
        <v>542</v>
      </c>
      <c r="O543" t="s">
        <v>122</v>
      </c>
      <c r="P543" t="s">
        <v>103</v>
      </c>
      <c r="Q543" t="s">
        <v>299</v>
      </c>
      <c r="R543" t="s">
        <v>85</v>
      </c>
      <c r="S543" t="s">
        <v>120</v>
      </c>
      <c r="T543" t="s">
        <v>51</v>
      </c>
      <c r="U543" t="s">
        <v>51</v>
      </c>
      <c r="V543" t="s">
        <v>62</v>
      </c>
      <c r="W543" t="s">
        <v>616</v>
      </c>
      <c r="X543" t="s">
        <v>47</v>
      </c>
      <c r="Y543" t="s">
        <v>131</v>
      </c>
      <c r="Z543" t="s">
        <v>56</v>
      </c>
      <c r="AA543" t="s">
        <v>137</v>
      </c>
      <c r="AB543" t="s">
        <v>46</v>
      </c>
      <c r="AC543" t="s">
        <v>58</v>
      </c>
      <c r="AD543" t="s">
        <v>82</v>
      </c>
      <c r="AE543" t="s">
        <v>380</v>
      </c>
      <c r="AF543" t="s">
        <v>47</v>
      </c>
      <c r="AG543" t="s">
        <v>130</v>
      </c>
      <c r="AH543" t="s">
        <v>62</v>
      </c>
      <c r="AI543" t="s">
        <v>62</v>
      </c>
      <c r="AJ543" t="s">
        <v>365</v>
      </c>
      <c r="AK543" t="s">
        <v>110</v>
      </c>
      <c r="AL543" t="s">
        <v>47</v>
      </c>
      <c r="AM543" t="s">
        <v>47</v>
      </c>
      <c r="AN543" t="s">
        <v>65</v>
      </c>
      <c r="AO543" t="s">
        <v>58</v>
      </c>
    </row>
    <row r="544" spans="1:41" hidden="1" x14ac:dyDescent="0.25">
      <c r="A544" t="s">
        <v>2775</v>
      </c>
      <c r="B544" t="s">
        <v>2776</v>
      </c>
      <c r="C544" s="1" t="str">
        <f t="shared" si="32"/>
        <v>21:1061</v>
      </c>
      <c r="D544" s="1" t="str">
        <f t="shared" si="33"/>
        <v>21:0106</v>
      </c>
      <c r="E544" t="s">
        <v>2777</v>
      </c>
      <c r="F544" t="s">
        <v>2778</v>
      </c>
      <c r="H544">
        <v>49.462217799999998</v>
      </c>
      <c r="I544">
        <v>-119.29291980000001</v>
      </c>
      <c r="J544" s="1" t="str">
        <f t="shared" si="34"/>
        <v>NGR bulk stream sediment</v>
      </c>
      <c r="K544" s="1" t="str">
        <f t="shared" si="35"/>
        <v>&lt;177 micron (NGR)</v>
      </c>
      <c r="L544">
        <v>32</v>
      </c>
      <c r="M544" t="s">
        <v>170</v>
      </c>
      <c r="N544">
        <v>543</v>
      </c>
      <c r="O544" t="s">
        <v>87</v>
      </c>
      <c r="P544" t="s">
        <v>85</v>
      </c>
      <c r="Q544" t="s">
        <v>456</v>
      </c>
      <c r="R544" t="s">
        <v>175</v>
      </c>
      <c r="S544" t="s">
        <v>386</v>
      </c>
      <c r="T544" t="s">
        <v>330</v>
      </c>
      <c r="U544" t="s">
        <v>225</v>
      </c>
      <c r="V544" t="s">
        <v>235</v>
      </c>
      <c r="W544" t="s">
        <v>60</v>
      </c>
      <c r="X544" t="s">
        <v>85</v>
      </c>
      <c r="Y544" t="s">
        <v>226</v>
      </c>
      <c r="Z544" t="s">
        <v>56</v>
      </c>
      <c r="AA544" t="s">
        <v>46</v>
      </c>
      <c r="AB544" t="s">
        <v>101</v>
      </c>
      <c r="AC544" t="s">
        <v>55</v>
      </c>
      <c r="AD544" t="s">
        <v>241</v>
      </c>
      <c r="AE544" t="s">
        <v>56</v>
      </c>
      <c r="AF544" t="s">
        <v>108</v>
      </c>
      <c r="AG544" t="s">
        <v>818</v>
      </c>
      <c r="AH544" t="s">
        <v>47</v>
      </c>
      <c r="AI544" t="s">
        <v>174</v>
      </c>
      <c r="AJ544" t="s">
        <v>1342</v>
      </c>
      <c r="AK544" t="s">
        <v>85</v>
      </c>
      <c r="AL544" t="s">
        <v>47</v>
      </c>
      <c r="AM544" t="s">
        <v>47</v>
      </c>
      <c r="AN544" t="s">
        <v>793</v>
      </c>
      <c r="AO544" t="s">
        <v>225</v>
      </c>
    </row>
    <row r="545" spans="1:41" hidden="1" x14ac:dyDescent="0.25">
      <c r="A545" t="s">
        <v>2779</v>
      </c>
      <c r="B545" t="s">
        <v>2780</v>
      </c>
      <c r="C545" s="1" t="str">
        <f t="shared" si="32"/>
        <v>21:1061</v>
      </c>
      <c r="D545" s="1" t="str">
        <f t="shared" si="33"/>
        <v>21:0106</v>
      </c>
      <c r="E545" t="s">
        <v>2781</v>
      </c>
      <c r="F545" t="s">
        <v>2782</v>
      </c>
      <c r="H545">
        <v>49.445730400000002</v>
      </c>
      <c r="I545">
        <v>-119.3000449</v>
      </c>
      <c r="J545" s="1" t="str">
        <f t="shared" si="34"/>
        <v>NGR bulk stream sediment</v>
      </c>
      <c r="K545" s="1" t="str">
        <f t="shared" si="35"/>
        <v>&lt;177 micron (NGR)</v>
      </c>
      <c r="L545">
        <v>32</v>
      </c>
      <c r="M545" t="s">
        <v>180</v>
      </c>
      <c r="N545">
        <v>544</v>
      </c>
      <c r="O545" t="s">
        <v>185</v>
      </c>
      <c r="P545" t="s">
        <v>47</v>
      </c>
      <c r="Q545" t="s">
        <v>234</v>
      </c>
      <c r="R545" t="s">
        <v>76</v>
      </c>
      <c r="S545" t="s">
        <v>667</v>
      </c>
      <c r="T545" t="s">
        <v>108</v>
      </c>
      <c r="U545" t="s">
        <v>82</v>
      </c>
      <c r="V545" t="s">
        <v>87</v>
      </c>
      <c r="W545" t="s">
        <v>130</v>
      </c>
      <c r="X545" t="s">
        <v>51</v>
      </c>
      <c r="Y545" t="s">
        <v>250</v>
      </c>
      <c r="Z545" t="s">
        <v>56</v>
      </c>
      <c r="AA545" t="s">
        <v>46</v>
      </c>
      <c r="AB545" t="s">
        <v>125</v>
      </c>
      <c r="AC545" t="s">
        <v>58</v>
      </c>
      <c r="AD545" t="s">
        <v>183</v>
      </c>
      <c r="AE545" t="s">
        <v>380</v>
      </c>
      <c r="AF545" t="s">
        <v>330</v>
      </c>
      <c r="AG545" t="s">
        <v>137</v>
      </c>
      <c r="AH545" t="s">
        <v>174</v>
      </c>
      <c r="AI545" t="s">
        <v>46</v>
      </c>
      <c r="AJ545" t="s">
        <v>76</v>
      </c>
      <c r="AK545" t="s">
        <v>66</v>
      </c>
      <c r="AL545" t="s">
        <v>47</v>
      </c>
      <c r="AM545" t="s">
        <v>47</v>
      </c>
      <c r="AN545" t="s">
        <v>372</v>
      </c>
      <c r="AO545" t="s">
        <v>306</v>
      </c>
    </row>
    <row r="546" spans="1:41" hidden="1" x14ac:dyDescent="0.25">
      <c r="A546" t="s">
        <v>2783</v>
      </c>
      <c r="B546" t="s">
        <v>2784</v>
      </c>
      <c r="C546" s="1" t="str">
        <f t="shared" si="32"/>
        <v>21:1061</v>
      </c>
      <c r="D546" s="1" t="str">
        <f t="shared" si="33"/>
        <v>21:0106</v>
      </c>
      <c r="E546" t="s">
        <v>2785</v>
      </c>
      <c r="F546" t="s">
        <v>2786</v>
      </c>
      <c r="H546">
        <v>49.437313699999997</v>
      </c>
      <c r="I546">
        <v>-119.29940379999999</v>
      </c>
      <c r="J546" s="1" t="str">
        <f t="shared" si="34"/>
        <v>NGR bulk stream sediment</v>
      </c>
      <c r="K546" s="1" t="str">
        <f t="shared" si="35"/>
        <v>&lt;177 micron (NGR)</v>
      </c>
      <c r="L546">
        <v>32</v>
      </c>
      <c r="M546" t="s">
        <v>195</v>
      </c>
      <c r="N546">
        <v>545</v>
      </c>
      <c r="O546" t="s">
        <v>53</v>
      </c>
      <c r="P546" t="s">
        <v>47</v>
      </c>
      <c r="Q546" t="s">
        <v>481</v>
      </c>
      <c r="R546" t="s">
        <v>274</v>
      </c>
      <c r="S546" t="s">
        <v>331</v>
      </c>
      <c r="T546" t="s">
        <v>73</v>
      </c>
      <c r="U546" t="s">
        <v>112</v>
      </c>
      <c r="V546" t="s">
        <v>110</v>
      </c>
      <c r="W546" t="s">
        <v>105</v>
      </c>
      <c r="X546" t="s">
        <v>52</v>
      </c>
      <c r="Y546" t="s">
        <v>328</v>
      </c>
      <c r="Z546" t="s">
        <v>56</v>
      </c>
      <c r="AA546" t="s">
        <v>46</v>
      </c>
      <c r="AB546" t="s">
        <v>161</v>
      </c>
      <c r="AC546" t="s">
        <v>55</v>
      </c>
      <c r="AD546" t="s">
        <v>532</v>
      </c>
      <c r="AE546" t="s">
        <v>380</v>
      </c>
      <c r="AF546" t="s">
        <v>330</v>
      </c>
      <c r="AG546" t="s">
        <v>330</v>
      </c>
      <c r="AH546" t="s">
        <v>61</v>
      </c>
      <c r="AI546" t="s">
        <v>149</v>
      </c>
      <c r="AJ546" t="s">
        <v>127</v>
      </c>
      <c r="AK546" t="s">
        <v>85</v>
      </c>
      <c r="AL546" t="s">
        <v>47</v>
      </c>
      <c r="AM546" t="s">
        <v>47</v>
      </c>
      <c r="AN546" t="s">
        <v>638</v>
      </c>
      <c r="AO546" t="s">
        <v>209</v>
      </c>
    </row>
    <row r="547" spans="1:41" hidden="1" x14ac:dyDescent="0.25">
      <c r="A547" t="s">
        <v>2787</v>
      </c>
      <c r="B547" t="s">
        <v>2788</v>
      </c>
      <c r="C547" s="1" t="str">
        <f t="shared" si="32"/>
        <v>21:1061</v>
      </c>
      <c r="D547" s="1" t="str">
        <f t="shared" si="33"/>
        <v>21:0106</v>
      </c>
      <c r="E547" t="s">
        <v>2789</v>
      </c>
      <c r="F547" t="s">
        <v>2790</v>
      </c>
      <c r="H547">
        <v>49.4411506</v>
      </c>
      <c r="I547">
        <v>-119.3000795</v>
      </c>
      <c r="J547" s="1" t="str">
        <f t="shared" si="34"/>
        <v>NGR bulk stream sediment</v>
      </c>
      <c r="K547" s="1" t="str">
        <f t="shared" si="35"/>
        <v>&lt;177 micron (NGR)</v>
      </c>
      <c r="L547">
        <v>32</v>
      </c>
      <c r="M547" t="s">
        <v>205</v>
      </c>
      <c r="N547">
        <v>546</v>
      </c>
      <c r="O547" t="s">
        <v>185</v>
      </c>
      <c r="P547" t="s">
        <v>47</v>
      </c>
      <c r="Q547" t="s">
        <v>385</v>
      </c>
      <c r="R547" t="s">
        <v>98</v>
      </c>
      <c r="S547" t="s">
        <v>184</v>
      </c>
      <c r="T547" t="s">
        <v>137</v>
      </c>
      <c r="U547" t="s">
        <v>175</v>
      </c>
      <c r="V547" t="s">
        <v>149</v>
      </c>
      <c r="W547" t="s">
        <v>455</v>
      </c>
      <c r="X547" t="s">
        <v>103</v>
      </c>
      <c r="Y547" t="s">
        <v>532</v>
      </c>
      <c r="Z547" t="s">
        <v>56</v>
      </c>
      <c r="AA547" t="s">
        <v>47</v>
      </c>
      <c r="AB547" t="s">
        <v>64</v>
      </c>
      <c r="AC547" t="s">
        <v>58</v>
      </c>
      <c r="AD547" t="s">
        <v>239</v>
      </c>
      <c r="AE547" t="s">
        <v>380</v>
      </c>
      <c r="AF547" t="s">
        <v>366</v>
      </c>
      <c r="AG547" t="s">
        <v>58</v>
      </c>
      <c r="AH547" t="s">
        <v>54</v>
      </c>
      <c r="AI547" t="s">
        <v>87</v>
      </c>
      <c r="AJ547" t="s">
        <v>267</v>
      </c>
      <c r="AK547" t="s">
        <v>145</v>
      </c>
      <c r="AL547" t="s">
        <v>47</v>
      </c>
      <c r="AM547" t="s">
        <v>47</v>
      </c>
      <c r="AN547" t="s">
        <v>508</v>
      </c>
      <c r="AO547" t="s">
        <v>175</v>
      </c>
    </row>
    <row r="548" spans="1:41" hidden="1" x14ac:dyDescent="0.25">
      <c r="A548" t="s">
        <v>2791</v>
      </c>
      <c r="B548" t="s">
        <v>2792</v>
      </c>
      <c r="C548" s="1" t="str">
        <f t="shared" si="32"/>
        <v>21:1061</v>
      </c>
      <c r="D548" s="1" t="str">
        <f t="shared" si="33"/>
        <v>21:0106</v>
      </c>
      <c r="E548" t="s">
        <v>2793</v>
      </c>
      <c r="F548" t="s">
        <v>2794</v>
      </c>
      <c r="H548">
        <v>49.452679400000001</v>
      </c>
      <c r="I548">
        <v>-119.433069</v>
      </c>
      <c r="J548" s="1" t="str">
        <f t="shared" si="34"/>
        <v>NGR bulk stream sediment</v>
      </c>
      <c r="K548" s="1" t="str">
        <f t="shared" si="35"/>
        <v>&lt;177 micron (NGR)</v>
      </c>
      <c r="L548">
        <v>32</v>
      </c>
      <c r="M548" t="s">
        <v>214</v>
      </c>
      <c r="N548">
        <v>547</v>
      </c>
      <c r="O548" t="s">
        <v>62</v>
      </c>
      <c r="P548" t="s">
        <v>47</v>
      </c>
      <c r="Q548" t="s">
        <v>119</v>
      </c>
      <c r="R548" t="s">
        <v>101</v>
      </c>
      <c r="S548" t="s">
        <v>391</v>
      </c>
      <c r="T548" t="s">
        <v>55</v>
      </c>
      <c r="U548" t="s">
        <v>186</v>
      </c>
      <c r="V548" t="s">
        <v>198</v>
      </c>
      <c r="W548" t="s">
        <v>336</v>
      </c>
      <c r="X548" t="s">
        <v>127</v>
      </c>
      <c r="Y548" t="s">
        <v>438</v>
      </c>
      <c r="Z548" t="s">
        <v>56</v>
      </c>
      <c r="AA548" t="s">
        <v>46</v>
      </c>
      <c r="AB548" t="s">
        <v>78</v>
      </c>
      <c r="AC548" t="s">
        <v>85</v>
      </c>
      <c r="AD548" t="s">
        <v>183</v>
      </c>
      <c r="AE548" t="s">
        <v>380</v>
      </c>
      <c r="AF548" t="s">
        <v>58</v>
      </c>
      <c r="AG548" t="s">
        <v>1092</v>
      </c>
      <c r="AH548" t="s">
        <v>173</v>
      </c>
      <c r="AI548" t="s">
        <v>110</v>
      </c>
      <c r="AJ548" t="s">
        <v>2088</v>
      </c>
      <c r="AK548" t="s">
        <v>591</v>
      </c>
      <c r="AL548" t="s">
        <v>47</v>
      </c>
      <c r="AM548" t="s">
        <v>47</v>
      </c>
      <c r="AN548" t="s">
        <v>812</v>
      </c>
      <c r="AO548" t="s">
        <v>127</v>
      </c>
    </row>
    <row r="549" spans="1:41" hidden="1" x14ac:dyDescent="0.25">
      <c r="A549" t="s">
        <v>2795</v>
      </c>
      <c r="B549" t="s">
        <v>2796</v>
      </c>
      <c r="C549" s="1" t="str">
        <f t="shared" si="32"/>
        <v>21:1061</v>
      </c>
      <c r="D549" s="1" t="str">
        <f t="shared" si="33"/>
        <v>21:0106</v>
      </c>
      <c r="E549" t="s">
        <v>2797</v>
      </c>
      <c r="F549" t="s">
        <v>2798</v>
      </c>
      <c r="H549">
        <v>49.453353200000002</v>
      </c>
      <c r="I549">
        <v>-119.4624118</v>
      </c>
      <c r="J549" s="1" t="str">
        <f t="shared" si="34"/>
        <v>NGR bulk stream sediment</v>
      </c>
      <c r="K549" s="1" t="str">
        <f t="shared" si="35"/>
        <v>&lt;177 micron (NGR)</v>
      </c>
      <c r="L549">
        <v>32</v>
      </c>
      <c r="M549" t="s">
        <v>223</v>
      </c>
      <c r="N549">
        <v>548</v>
      </c>
      <c r="O549" t="s">
        <v>174</v>
      </c>
      <c r="P549" t="s">
        <v>47</v>
      </c>
      <c r="Q549" t="s">
        <v>553</v>
      </c>
      <c r="R549" t="s">
        <v>123</v>
      </c>
      <c r="S549" t="s">
        <v>146</v>
      </c>
      <c r="T549" t="s">
        <v>127</v>
      </c>
      <c r="U549" t="s">
        <v>131</v>
      </c>
      <c r="V549" t="s">
        <v>235</v>
      </c>
      <c r="W549" t="s">
        <v>109</v>
      </c>
      <c r="X549" t="s">
        <v>137</v>
      </c>
      <c r="Y549" t="s">
        <v>241</v>
      </c>
      <c r="Z549" t="s">
        <v>56</v>
      </c>
      <c r="AA549" t="s">
        <v>46</v>
      </c>
      <c r="AB549" t="s">
        <v>78</v>
      </c>
      <c r="AC549" t="s">
        <v>108</v>
      </c>
      <c r="AD549" t="s">
        <v>329</v>
      </c>
      <c r="AE549" t="s">
        <v>56</v>
      </c>
      <c r="AF549" t="s">
        <v>108</v>
      </c>
      <c r="AG549" t="s">
        <v>406</v>
      </c>
      <c r="AH549" t="s">
        <v>64</v>
      </c>
      <c r="AI549" t="s">
        <v>46</v>
      </c>
      <c r="AJ549" t="s">
        <v>108</v>
      </c>
      <c r="AK549" t="s">
        <v>357</v>
      </c>
      <c r="AL549" t="s">
        <v>47</v>
      </c>
      <c r="AM549" t="s">
        <v>47</v>
      </c>
      <c r="AN549" t="s">
        <v>318</v>
      </c>
      <c r="AO549" t="s">
        <v>217</v>
      </c>
    </row>
    <row r="550" spans="1:41" hidden="1" x14ac:dyDescent="0.25">
      <c r="A550" t="s">
        <v>2799</v>
      </c>
      <c r="B550" t="s">
        <v>2800</v>
      </c>
      <c r="C550" s="1" t="str">
        <f t="shared" si="32"/>
        <v>21:1061</v>
      </c>
      <c r="D550" s="1" t="str">
        <f t="shared" si="33"/>
        <v>21:0106</v>
      </c>
      <c r="E550" t="s">
        <v>2801</v>
      </c>
      <c r="F550" t="s">
        <v>2802</v>
      </c>
      <c r="H550">
        <v>49.331295099999998</v>
      </c>
      <c r="I550">
        <v>-119.5217853</v>
      </c>
      <c r="J550" s="1" t="str">
        <f t="shared" si="34"/>
        <v>NGR bulk stream sediment</v>
      </c>
      <c r="K550" s="1" t="str">
        <f t="shared" si="35"/>
        <v>&lt;177 micron (NGR)</v>
      </c>
      <c r="L550">
        <v>32</v>
      </c>
      <c r="M550" t="s">
        <v>233</v>
      </c>
      <c r="N550">
        <v>549</v>
      </c>
      <c r="O550" t="s">
        <v>62</v>
      </c>
      <c r="P550" t="s">
        <v>85</v>
      </c>
      <c r="Q550" t="s">
        <v>424</v>
      </c>
      <c r="R550" t="s">
        <v>62</v>
      </c>
      <c r="S550" t="s">
        <v>65</v>
      </c>
      <c r="T550" t="s">
        <v>55</v>
      </c>
      <c r="U550" t="s">
        <v>141</v>
      </c>
      <c r="V550" t="s">
        <v>53</v>
      </c>
      <c r="W550" t="s">
        <v>142</v>
      </c>
      <c r="X550" t="s">
        <v>58</v>
      </c>
      <c r="Y550" t="s">
        <v>438</v>
      </c>
      <c r="Z550" t="s">
        <v>56</v>
      </c>
      <c r="AA550" t="s">
        <v>46</v>
      </c>
      <c r="AB550" t="s">
        <v>102</v>
      </c>
      <c r="AC550" t="s">
        <v>58</v>
      </c>
      <c r="AD550" t="s">
        <v>183</v>
      </c>
      <c r="AE550" t="s">
        <v>380</v>
      </c>
      <c r="AF550" t="s">
        <v>58</v>
      </c>
      <c r="AG550" t="s">
        <v>127</v>
      </c>
      <c r="AH550" t="s">
        <v>81</v>
      </c>
      <c r="AI550" t="s">
        <v>110</v>
      </c>
      <c r="AJ550" t="s">
        <v>82</v>
      </c>
      <c r="AK550" t="s">
        <v>111</v>
      </c>
      <c r="AL550" t="s">
        <v>47</v>
      </c>
      <c r="AM550" t="s">
        <v>47</v>
      </c>
      <c r="AN550" t="s">
        <v>215</v>
      </c>
      <c r="AO550" t="s">
        <v>107</v>
      </c>
    </row>
    <row r="551" spans="1:41" hidden="1" x14ac:dyDescent="0.25">
      <c r="A551" t="s">
        <v>2803</v>
      </c>
      <c r="B551" t="s">
        <v>2804</v>
      </c>
      <c r="C551" s="1" t="str">
        <f t="shared" si="32"/>
        <v>21:1061</v>
      </c>
      <c r="D551" s="1" t="str">
        <f t="shared" si="33"/>
        <v>21:0106</v>
      </c>
      <c r="E551" t="s">
        <v>2805</v>
      </c>
      <c r="F551" t="s">
        <v>2806</v>
      </c>
      <c r="H551">
        <v>49.290387299999999</v>
      </c>
      <c r="I551">
        <v>-119.4978412</v>
      </c>
      <c r="J551" s="1" t="str">
        <f t="shared" si="34"/>
        <v>NGR bulk stream sediment</v>
      </c>
      <c r="K551" s="1" t="str">
        <f t="shared" si="35"/>
        <v>&lt;177 micron (NGR)</v>
      </c>
      <c r="L551">
        <v>32</v>
      </c>
      <c r="M551" t="s">
        <v>248</v>
      </c>
      <c r="N551">
        <v>550</v>
      </c>
      <c r="O551" t="s">
        <v>149</v>
      </c>
      <c r="P551" t="s">
        <v>47</v>
      </c>
      <c r="Q551" t="s">
        <v>548</v>
      </c>
      <c r="R551" t="s">
        <v>164</v>
      </c>
      <c r="S551" t="s">
        <v>329</v>
      </c>
      <c r="T551" t="s">
        <v>330</v>
      </c>
      <c r="U551" t="s">
        <v>241</v>
      </c>
      <c r="V551" t="s">
        <v>235</v>
      </c>
      <c r="W551" t="s">
        <v>173</v>
      </c>
      <c r="X551" t="s">
        <v>73</v>
      </c>
      <c r="Y551" t="s">
        <v>190</v>
      </c>
      <c r="Z551" t="s">
        <v>56</v>
      </c>
      <c r="AA551" t="s">
        <v>46</v>
      </c>
      <c r="AB551" t="s">
        <v>257</v>
      </c>
      <c r="AC551" t="s">
        <v>145</v>
      </c>
      <c r="AD551" t="s">
        <v>268</v>
      </c>
      <c r="AE551" t="s">
        <v>56</v>
      </c>
      <c r="AF551" t="s">
        <v>58</v>
      </c>
      <c r="AG551" t="s">
        <v>238</v>
      </c>
      <c r="AH551" t="s">
        <v>174</v>
      </c>
      <c r="AI551" t="s">
        <v>54</v>
      </c>
      <c r="AJ551" t="s">
        <v>58</v>
      </c>
      <c r="AK551" t="s">
        <v>72</v>
      </c>
      <c r="AL551" t="s">
        <v>47</v>
      </c>
      <c r="AM551" t="s">
        <v>47</v>
      </c>
      <c r="AN551" t="s">
        <v>1304</v>
      </c>
      <c r="AO551" t="s">
        <v>80</v>
      </c>
    </row>
    <row r="552" spans="1:41" hidden="1" x14ac:dyDescent="0.25">
      <c r="A552" t="s">
        <v>2807</v>
      </c>
      <c r="B552" t="s">
        <v>2808</v>
      </c>
      <c r="C552" s="1" t="str">
        <f t="shared" si="32"/>
        <v>21:1061</v>
      </c>
      <c r="D552" s="1" t="str">
        <f t="shared" si="33"/>
        <v>21:0106</v>
      </c>
      <c r="E552" t="s">
        <v>2809</v>
      </c>
      <c r="F552" t="s">
        <v>2810</v>
      </c>
      <c r="H552">
        <v>49.261052399999997</v>
      </c>
      <c r="I552">
        <v>-119.4713838</v>
      </c>
      <c r="J552" s="1" t="str">
        <f t="shared" si="34"/>
        <v>NGR bulk stream sediment</v>
      </c>
      <c r="K552" s="1" t="str">
        <f t="shared" si="35"/>
        <v>&lt;177 micron (NGR)</v>
      </c>
      <c r="L552">
        <v>32</v>
      </c>
      <c r="M552" t="s">
        <v>256</v>
      </c>
      <c r="N552">
        <v>551</v>
      </c>
      <c r="O552" t="s">
        <v>198</v>
      </c>
      <c r="P552" t="s">
        <v>47</v>
      </c>
      <c r="Q552" t="s">
        <v>404</v>
      </c>
      <c r="R552" t="s">
        <v>149</v>
      </c>
      <c r="S552" t="s">
        <v>431</v>
      </c>
      <c r="T552" t="s">
        <v>85</v>
      </c>
      <c r="U552" t="s">
        <v>226</v>
      </c>
      <c r="V552" t="s">
        <v>54</v>
      </c>
      <c r="W552" t="s">
        <v>51</v>
      </c>
      <c r="X552" t="s">
        <v>85</v>
      </c>
      <c r="Y552" t="s">
        <v>146</v>
      </c>
      <c r="Z552" t="s">
        <v>56</v>
      </c>
      <c r="AA552" t="s">
        <v>46</v>
      </c>
      <c r="AB552" t="s">
        <v>122</v>
      </c>
      <c r="AC552" t="s">
        <v>49</v>
      </c>
      <c r="AD552" t="s">
        <v>328</v>
      </c>
      <c r="AE552" t="s">
        <v>380</v>
      </c>
      <c r="AF552" t="s">
        <v>55</v>
      </c>
      <c r="AG552" t="s">
        <v>785</v>
      </c>
      <c r="AH552" t="s">
        <v>81</v>
      </c>
      <c r="AI552" t="s">
        <v>185</v>
      </c>
      <c r="AJ552" t="s">
        <v>657</v>
      </c>
      <c r="AK552" t="s">
        <v>224</v>
      </c>
      <c r="AL552" t="s">
        <v>47</v>
      </c>
      <c r="AM552" t="s">
        <v>47</v>
      </c>
      <c r="AN552" t="s">
        <v>289</v>
      </c>
      <c r="AO552" t="s">
        <v>49</v>
      </c>
    </row>
    <row r="553" spans="1:41" hidden="1" x14ac:dyDescent="0.25">
      <c r="A553" t="s">
        <v>2811</v>
      </c>
      <c r="B553" t="s">
        <v>2812</v>
      </c>
      <c r="C553" s="1" t="str">
        <f t="shared" si="32"/>
        <v>21:1061</v>
      </c>
      <c r="D553" s="1" t="str">
        <f t="shared" si="33"/>
        <v>21:0106</v>
      </c>
      <c r="E553" t="s">
        <v>2813</v>
      </c>
      <c r="F553" t="s">
        <v>2814</v>
      </c>
      <c r="H553">
        <v>49.272328600000002</v>
      </c>
      <c r="I553">
        <v>-119.48839099999999</v>
      </c>
      <c r="J553" s="1" t="str">
        <f t="shared" si="34"/>
        <v>NGR bulk stream sediment</v>
      </c>
      <c r="K553" s="1" t="str">
        <f t="shared" si="35"/>
        <v>&lt;177 micron (NGR)</v>
      </c>
      <c r="L553">
        <v>32</v>
      </c>
      <c r="M553" t="s">
        <v>265</v>
      </c>
      <c r="N553">
        <v>552</v>
      </c>
      <c r="O553" t="s">
        <v>57</v>
      </c>
      <c r="P553" t="s">
        <v>47</v>
      </c>
      <c r="Q553" t="s">
        <v>548</v>
      </c>
      <c r="R553" t="s">
        <v>49</v>
      </c>
      <c r="S553" t="s">
        <v>121</v>
      </c>
      <c r="T553" t="s">
        <v>85</v>
      </c>
      <c r="U553" t="s">
        <v>100</v>
      </c>
      <c r="V553" t="s">
        <v>46</v>
      </c>
      <c r="W553" t="s">
        <v>122</v>
      </c>
      <c r="X553" t="s">
        <v>51</v>
      </c>
      <c r="Y553" t="s">
        <v>934</v>
      </c>
      <c r="Z553" t="s">
        <v>56</v>
      </c>
      <c r="AA553" t="s">
        <v>46</v>
      </c>
      <c r="AB553" t="s">
        <v>78</v>
      </c>
      <c r="AC553" t="s">
        <v>165</v>
      </c>
      <c r="AD553" t="s">
        <v>83</v>
      </c>
      <c r="AE553" t="s">
        <v>380</v>
      </c>
      <c r="AF553" t="s">
        <v>150</v>
      </c>
      <c r="AG553" t="s">
        <v>52</v>
      </c>
      <c r="AH553" t="s">
        <v>174</v>
      </c>
      <c r="AI553" t="s">
        <v>54</v>
      </c>
      <c r="AJ553" t="s">
        <v>55</v>
      </c>
      <c r="AK553" t="s">
        <v>102</v>
      </c>
      <c r="AL553" t="s">
        <v>47</v>
      </c>
      <c r="AM553" t="s">
        <v>47</v>
      </c>
      <c r="AN553" t="s">
        <v>345</v>
      </c>
      <c r="AO553" t="s">
        <v>145</v>
      </c>
    </row>
    <row r="554" spans="1:41" hidden="1" x14ac:dyDescent="0.25">
      <c r="A554" t="s">
        <v>2815</v>
      </c>
      <c r="B554" t="s">
        <v>2816</v>
      </c>
      <c r="C554" s="1" t="str">
        <f t="shared" si="32"/>
        <v>21:1061</v>
      </c>
      <c r="D554" s="1" t="str">
        <f t="shared" si="33"/>
        <v>21:0106</v>
      </c>
      <c r="E554" t="s">
        <v>2817</v>
      </c>
      <c r="F554" t="s">
        <v>2818</v>
      </c>
      <c r="H554">
        <v>49.3068569</v>
      </c>
      <c r="I554">
        <v>-119.3968624</v>
      </c>
      <c r="J554" s="1" t="str">
        <f t="shared" si="34"/>
        <v>NGR bulk stream sediment</v>
      </c>
      <c r="K554" s="1" t="str">
        <f t="shared" si="35"/>
        <v>&lt;177 micron (NGR)</v>
      </c>
      <c r="L554">
        <v>32</v>
      </c>
      <c r="M554" t="s">
        <v>280</v>
      </c>
      <c r="N554">
        <v>553</v>
      </c>
      <c r="O554" t="s">
        <v>235</v>
      </c>
      <c r="P554" t="s">
        <v>103</v>
      </c>
      <c r="Q554" t="s">
        <v>249</v>
      </c>
      <c r="R554" t="s">
        <v>235</v>
      </c>
      <c r="S554" t="s">
        <v>358</v>
      </c>
      <c r="T554" t="s">
        <v>73</v>
      </c>
      <c r="U554" t="s">
        <v>225</v>
      </c>
      <c r="V554" t="s">
        <v>101</v>
      </c>
      <c r="W554" t="s">
        <v>81</v>
      </c>
      <c r="X554" t="s">
        <v>103</v>
      </c>
      <c r="Y554" t="s">
        <v>218</v>
      </c>
      <c r="Z554" t="s">
        <v>56</v>
      </c>
      <c r="AA554" t="s">
        <v>46</v>
      </c>
      <c r="AB554" t="s">
        <v>235</v>
      </c>
      <c r="AC554" t="s">
        <v>108</v>
      </c>
      <c r="AD554" t="s">
        <v>120</v>
      </c>
      <c r="AE554" t="s">
        <v>56</v>
      </c>
      <c r="AF554" t="s">
        <v>357</v>
      </c>
      <c r="AG554" t="s">
        <v>260</v>
      </c>
      <c r="AH554" t="s">
        <v>198</v>
      </c>
      <c r="AI554" t="s">
        <v>198</v>
      </c>
      <c r="AJ554" t="s">
        <v>163</v>
      </c>
      <c r="AK554" t="s">
        <v>371</v>
      </c>
      <c r="AL554" t="s">
        <v>47</v>
      </c>
      <c r="AM554" t="s">
        <v>47</v>
      </c>
      <c r="AN554" t="s">
        <v>372</v>
      </c>
      <c r="AO554" t="s">
        <v>330</v>
      </c>
    </row>
    <row r="555" spans="1:41" hidden="1" x14ac:dyDescent="0.25">
      <c r="A555" t="s">
        <v>2819</v>
      </c>
      <c r="B555" t="s">
        <v>2820</v>
      </c>
      <c r="C555" s="1" t="str">
        <f t="shared" si="32"/>
        <v>21:1061</v>
      </c>
      <c r="D555" s="1" t="str">
        <f t="shared" si="33"/>
        <v>21:0106</v>
      </c>
      <c r="E555" t="s">
        <v>2817</v>
      </c>
      <c r="F555" t="s">
        <v>2821</v>
      </c>
      <c r="H555">
        <v>49.3068569</v>
      </c>
      <c r="I555">
        <v>-119.3968624</v>
      </c>
      <c r="J555" s="1" t="str">
        <f t="shared" si="34"/>
        <v>NGR bulk stream sediment</v>
      </c>
      <c r="K555" s="1" t="str">
        <f t="shared" si="35"/>
        <v>&lt;177 micron (NGR)</v>
      </c>
      <c r="L555">
        <v>32</v>
      </c>
      <c r="M555" t="s">
        <v>288</v>
      </c>
      <c r="N555">
        <v>554</v>
      </c>
      <c r="O555" t="s">
        <v>105</v>
      </c>
      <c r="P555" t="s">
        <v>103</v>
      </c>
      <c r="Q555" t="s">
        <v>790</v>
      </c>
      <c r="R555" t="s">
        <v>148</v>
      </c>
      <c r="S555" t="s">
        <v>241</v>
      </c>
      <c r="T555" t="s">
        <v>58</v>
      </c>
      <c r="U555" t="s">
        <v>49</v>
      </c>
      <c r="V555" t="s">
        <v>63</v>
      </c>
      <c r="W555" t="s">
        <v>161</v>
      </c>
      <c r="X555" t="s">
        <v>103</v>
      </c>
      <c r="Y555" t="s">
        <v>418</v>
      </c>
      <c r="Z555" t="s">
        <v>56</v>
      </c>
      <c r="AA555" t="s">
        <v>46</v>
      </c>
      <c r="AB555" t="s">
        <v>64</v>
      </c>
      <c r="AC555" t="s">
        <v>108</v>
      </c>
      <c r="AD555" t="s">
        <v>934</v>
      </c>
      <c r="AE555" t="s">
        <v>199</v>
      </c>
      <c r="AF555" t="s">
        <v>58</v>
      </c>
      <c r="AG555" t="s">
        <v>143</v>
      </c>
      <c r="AH555" t="s">
        <v>198</v>
      </c>
      <c r="AI555" t="s">
        <v>149</v>
      </c>
      <c r="AJ555" t="s">
        <v>58</v>
      </c>
      <c r="AK555" t="s">
        <v>359</v>
      </c>
      <c r="AL555" t="s">
        <v>47</v>
      </c>
      <c r="AM555" t="s">
        <v>47</v>
      </c>
      <c r="AN555" t="s">
        <v>171</v>
      </c>
      <c r="AO555" t="s">
        <v>50</v>
      </c>
    </row>
    <row r="556" spans="1:41" hidden="1" x14ac:dyDescent="0.25">
      <c r="A556" t="s">
        <v>2822</v>
      </c>
      <c r="B556" t="s">
        <v>2823</v>
      </c>
      <c r="C556" s="1" t="str">
        <f t="shared" si="32"/>
        <v>21:1061</v>
      </c>
      <c r="D556" s="1" t="str">
        <f t="shared" si="33"/>
        <v>21:0106</v>
      </c>
      <c r="E556" t="s">
        <v>2824</v>
      </c>
      <c r="F556" t="s">
        <v>2825</v>
      </c>
      <c r="H556">
        <v>49.298277200000001</v>
      </c>
      <c r="I556">
        <v>-119.3767206</v>
      </c>
      <c r="J556" s="1" t="str">
        <f t="shared" si="34"/>
        <v>NGR bulk stream sediment</v>
      </c>
      <c r="K556" s="1" t="str">
        <f t="shared" si="35"/>
        <v>&lt;177 micron (NGR)</v>
      </c>
      <c r="L556">
        <v>33</v>
      </c>
      <c r="M556" t="s">
        <v>45</v>
      </c>
      <c r="N556">
        <v>555</v>
      </c>
      <c r="O556" t="s">
        <v>105</v>
      </c>
      <c r="P556" t="s">
        <v>51</v>
      </c>
      <c r="Q556" t="s">
        <v>289</v>
      </c>
      <c r="R556" t="s">
        <v>111</v>
      </c>
      <c r="S556" t="s">
        <v>226</v>
      </c>
      <c r="T556" t="s">
        <v>209</v>
      </c>
      <c r="U556" t="s">
        <v>186</v>
      </c>
      <c r="V556" t="s">
        <v>60</v>
      </c>
      <c r="W556" t="s">
        <v>200</v>
      </c>
      <c r="X556" t="s">
        <v>46</v>
      </c>
      <c r="Y556" t="s">
        <v>532</v>
      </c>
      <c r="Z556" t="s">
        <v>56</v>
      </c>
      <c r="AA556" t="s">
        <v>46</v>
      </c>
      <c r="AB556" t="s">
        <v>53</v>
      </c>
      <c r="AC556" t="s">
        <v>99</v>
      </c>
      <c r="AD556" t="s">
        <v>100</v>
      </c>
      <c r="AE556" t="s">
        <v>199</v>
      </c>
      <c r="AF556" t="s">
        <v>406</v>
      </c>
      <c r="AG556" t="s">
        <v>148</v>
      </c>
      <c r="AH556" t="s">
        <v>62</v>
      </c>
      <c r="AI556" t="s">
        <v>46</v>
      </c>
      <c r="AJ556" t="s">
        <v>137</v>
      </c>
      <c r="AK556" t="s">
        <v>109</v>
      </c>
      <c r="AL556" t="s">
        <v>47</v>
      </c>
      <c r="AM556" t="s">
        <v>47</v>
      </c>
      <c r="AN556" t="s">
        <v>65</v>
      </c>
      <c r="AO556" t="s">
        <v>55</v>
      </c>
    </row>
    <row r="557" spans="1:41" hidden="1" x14ac:dyDescent="0.25">
      <c r="A557" t="s">
        <v>2826</v>
      </c>
      <c r="B557" t="s">
        <v>2827</v>
      </c>
      <c r="C557" s="1" t="str">
        <f t="shared" si="32"/>
        <v>21:1061</v>
      </c>
      <c r="D557" s="1" t="str">
        <f t="shared" si="33"/>
        <v>21:0106</v>
      </c>
      <c r="E557" t="s">
        <v>2828</v>
      </c>
      <c r="F557" t="s">
        <v>2829</v>
      </c>
      <c r="H557">
        <v>49.292971299999998</v>
      </c>
      <c r="I557">
        <v>-119.3537986</v>
      </c>
      <c r="J557" s="1" t="str">
        <f t="shared" si="34"/>
        <v>NGR bulk stream sediment</v>
      </c>
      <c r="K557" s="1" t="str">
        <f t="shared" si="35"/>
        <v>&lt;177 micron (NGR)</v>
      </c>
      <c r="L557">
        <v>33</v>
      </c>
      <c r="M557" t="s">
        <v>280</v>
      </c>
      <c r="N557">
        <v>556</v>
      </c>
      <c r="O557" t="s">
        <v>53</v>
      </c>
      <c r="P557" t="s">
        <v>47</v>
      </c>
      <c r="Q557" t="s">
        <v>404</v>
      </c>
      <c r="R557" t="s">
        <v>110</v>
      </c>
      <c r="S557" t="s">
        <v>184</v>
      </c>
      <c r="T557" t="s">
        <v>73</v>
      </c>
      <c r="U557" t="s">
        <v>59</v>
      </c>
      <c r="V557" t="s">
        <v>174</v>
      </c>
      <c r="W557" t="s">
        <v>61</v>
      </c>
      <c r="X557" t="s">
        <v>103</v>
      </c>
      <c r="Y557" t="s">
        <v>83</v>
      </c>
      <c r="Z557" t="s">
        <v>56</v>
      </c>
      <c r="AA557" t="s">
        <v>46</v>
      </c>
      <c r="AB557" t="s">
        <v>164</v>
      </c>
      <c r="AC557" t="s">
        <v>58</v>
      </c>
      <c r="AD557" t="s">
        <v>140</v>
      </c>
      <c r="AE557" t="s">
        <v>380</v>
      </c>
      <c r="AF557" t="s">
        <v>365</v>
      </c>
      <c r="AG557" t="s">
        <v>242</v>
      </c>
      <c r="AH557" t="s">
        <v>174</v>
      </c>
      <c r="AI557" t="s">
        <v>198</v>
      </c>
      <c r="AJ557" t="s">
        <v>181</v>
      </c>
      <c r="AK557" t="s">
        <v>200</v>
      </c>
      <c r="AL557" t="s">
        <v>47</v>
      </c>
      <c r="AM557" t="s">
        <v>47</v>
      </c>
      <c r="AN557" t="s">
        <v>372</v>
      </c>
      <c r="AO557" t="s">
        <v>218</v>
      </c>
    </row>
    <row r="558" spans="1:41" hidden="1" x14ac:dyDescent="0.25">
      <c r="A558" t="s">
        <v>2830</v>
      </c>
      <c r="B558" t="s">
        <v>2831</v>
      </c>
      <c r="C558" s="1" t="str">
        <f t="shared" si="32"/>
        <v>21:1061</v>
      </c>
      <c r="D558" s="1" t="str">
        <f t="shared" si="33"/>
        <v>21:0106</v>
      </c>
      <c r="E558" t="s">
        <v>2828</v>
      </c>
      <c r="F558" t="s">
        <v>2832</v>
      </c>
      <c r="H558">
        <v>49.292971299999998</v>
      </c>
      <c r="I558">
        <v>-119.3537986</v>
      </c>
      <c r="J558" s="1" t="str">
        <f t="shared" si="34"/>
        <v>NGR bulk stream sediment</v>
      </c>
      <c r="K558" s="1" t="str">
        <f t="shared" si="35"/>
        <v>&lt;177 micron (NGR)</v>
      </c>
      <c r="L558">
        <v>33</v>
      </c>
      <c r="M558" t="s">
        <v>288</v>
      </c>
      <c r="N558">
        <v>557</v>
      </c>
      <c r="O558" t="s">
        <v>198</v>
      </c>
      <c r="P558" t="s">
        <v>47</v>
      </c>
      <c r="Q558" t="s">
        <v>588</v>
      </c>
      <c r="R558" t="s">
        <v>149</v>
      </c>
      <c r="S558" t="s">
        <v>226</v>
      </c>
      <c r="T558" t="s">
        <v>73</v>
      </c>
      <c r="U558" t="s">
        <v>269</v>
      </c>
      <c r="V558" t="s">
        <v>87</v>
      </c>
      <c r="W558" t="s">
        <v>235</v>
      </c>
      <c r="X558" t="s">
        <v>52</v>
      </c>
      <c r="Y558" t="s">
        <v>329</v>
      </c>
      <c r="Z558" t="s">
        <v>56</v>
      </c>
      <c r="AA558" t="s">
        <v>46</v>
      </c>
      <c r="AB558" t="s">
        <v>455</v>
      </c>
      <c r="AC558" t="s">
        <v>58</v>
      </c>
      <c r="AD558" t="s">
        <v>538</v>
      </c>
      <c r="AE558" t="s">
        <v>380</v>
      </c>
      <c r="AF558" t="s">
        <v>148</v>
      </c>
      <c r="AG558" t="s">
        <v>118</v>
      </c>
      <c r="AH558" t="s">
        <v>185</v>
      </c>
      <c r="AI558" t="s">
        <v>46</v>
      </c>
      <c r="AJ558" t="s">
        <v>55</v>
      </c>
      <c r="AK558" t="s">
        <v>109</v>
      </c>
      <c r="AL558" t="s">
        <v>47</v>
      </c>
      <c r="AM558" t="s">
        <v>47</v>
      </c>
      <c r="AN558" t="s">
        <v>432</v>
      </c>
      <c r="AO558" t="s">
        <v>186</v>
      </c>
    </row>
    <row r="559" spans="1:41" hidden="1" x14ac:dyDescent="0.25">
      <c r="A559" t="s">
        <v>2833</v>
      </c>
      <c r="B559" t="s">
        <v>2834</v>
      </c>
      <c r="C559" s="1" t="str">
        <f t="shared" si="32"/>
        <v>21:1061</v>
      </c>
      <c r="D559" s="1" t="str">
        <f t="shared" si="33"/>
        <v>21:0106</v>
      </c>
      <c r="E559" t="s">
        <v>2835</v>
      </c>
      <c r="F559" t="s">
        <v>2836</v>
      </c>
      <c r="H559">
        <v>49.279779599999998</v>
      </c>
      <c r="I559">
        <v>-119.327333</v>
      </c>
      <c r="J559" s="1" t="str">
        <f t="shared" si="34"/>
        <v>NGR bulk stream sediment</v>
      </c>
      <c r="K559" s="1" t="str">
        <f t="shared" si="35"/>
        <v>&lt;177 micron (NGR)</v>
      </c>
      <c r="L559">
        <v>33</v>
      </c>
      <c r="M559" t="s">
        <v>71</v>
      </c>
      <c r="N559">
        <v>558</v>
      </c>
      <c r="O559" t="s">
        <v>62</v>
      </c>
      <c r="P559" t="s">
        <v>47</v>
      </c>
      <c r="Q559" t="s">
        <v>548</v>
      </c>
      <c r="R559" t="s">
        <v>125</v>
      </c>
      <c r="S559" t="s">
        <v>320</v>
      </c>
      <c r="T559" t="s">
        <v>51</v>
      </c>
      <c r="U559" t="s">
        <v>99</v>
      </c>
      <c r="V559" t="s">
        <v>64</v>
      </c>
      <c r="W559" t="s">
        <v>235</v>
      </c>
      <c r="X559" t="s">
        <v>73</v>
      </c>
      <c r="Y559" t="s">
        <v>258</v>
      </c>
      <c r="Z559" t="s">
        <v>56</v>
      </c>
      <c r="AA559" t="s">
        <v>46</v>
      </c>
      <c r="AB559" t="s">
        <v>173</v>
      </c>
      <c r="AC559" t="s">
        <v>85</v>
      </c>
      <c r="AD559" t="s">
        <v>342</v>
      </c>
      <c r="AE559" t="s">
        <v>56</v>
      </c>
      <c r="AF559" t="s">
        <v>242</v>
      </c>
      <c r="AG559" t="s">
        <v>292</v>
      </c>
      <c r="AH559" t="s">
        <v>174</v>
      </c>
      <c r="AI559" t="s">
        <v>54</v>
      </c>
      <c r="AJ559" t="s">
        <v>58</v>
      </c>
      <c r="AK559" t="s">
        <v>366</v>
      </c>
      <c r="AL559" t="s">
        <v>47</v>
      </c>
      <c r="AM559" t="s">
        <v>47</v>
      </c>
      <c r="AN559" t="s">
        <v>508</v>
      </c>
      <c r="AO559" t="s">
        <v>175</v>
      </c>
    </row>
    <row r="560" spans="1:41" hidden="1" x14ac:dyDescent="0.25">
      <c r="A560" t="s">
        <v>2837</v>
      </c>
      <c r="B560" t="s">
        <v>2838</v>
      </c>
      <c r="C560" s="1" t="str">
        <f t="shared" si="32"/>
        <v>21:1061</v>
      </c>
      <c r="D560" s="1" t="str">
        <f t="shared" si="33"/>
        <v>21:0106</v>
      </c>
      <c r="E560" t="s">
        <v>2839</v>
      </c>
      <c r="F560" t="s">
        <v>2840</v>
      </c>
      <c r="H560">
        <v>49.263699199999998</v>
      </c>
      <c r="I560">
        <v>-119.3306583</v>
      </c>
      <c r="J560" s="1" t="str">
        <f t="shared" si="34"/>
        <v>NGR bulk stream sediment</v>
      </c>
      <c r="K560" s="1" t="str">
        <f t="shared" si="35"/>
        <v>&lt;177 micron (NGR)</v>
      </c>
      <c r="L560">
        <v>33</v>
      </c>
      <c r="M560" t="s">
        <v>95</v>
      </c>
      <c r="N560">
        <v>559</v>
      </c>
      <c r="O560" t="s">
        <v>110</v>
      </c>
      <c r="P560" t="s">
        <v>47</v>
      </c>
      <c r="Q560" t="s">
        <v>548</v>
      </c>
      <c r="R560" t="s">
        <v>228</v>
      </c>
      <c r="S560" t="s">
        <v>457</v>
      </c>
      <c r="T560" t="s">
        <v>52</v>
      </c>
      <c r="U560" t="s">
        <v>184</v>
      </c>
      <c r="V560" t="s">
        <v>61</v>
      </c>
      <c r="W560" t="s">
        <v>125</v>
      </c>
      <c r="X560" t="s">
        <v>73</v>
      </c>
      <c r="Y560" t="s">
        <v>300</v>
      </c>
      <c r="Z560" t="s">
        <v>56</v>
      </c>
      <c r="AA560" t="s">
        <v>46</v>
      </c>
      <c r="AB560" t="s">
        <v>173</v>
      </c>
      <c r="AC560" t="s">
        <v>49</v>
      </c>
      <c r="AD560" t="s">
        <v>236</v>
      </c>
      <c r="AE560" t="s">
        <v>56</v>
      </c>
      <c r="AF560" t="s">
        <v>357</v>
      </c>
      <c r="AG560" t="s">
        <v>274</v>
      </c>
      <c r="AH560" t="s">
        <v>149</v>
      </c>
      <c r="AI560" t="s">
        <v>198</v>
      </c>
      <c r="AJ560" t="s">
        <v>76</v>
      </c>
      <c r="AK560" t="s">
        <v>270</v>
      </c>
      <c r="AL560" t="s">
        <v>47</v>
      </c>
      <c r="AM560" t="s">
        <v>47</v>
      </c>
      <c r="AN560" t="s">
        <v>508</v>
      </c>
      <c r="AO560" t="s">
        <v>267</v>
      </c>
    </row>
    <row r="561" spans="1:41" hidden="1" x14ac:dyDescent="0.25">
      <c r="A561" t="s">
        <v>2841</v>
      </c>
      <c r="B561" t="s">
        <v>2842</v>
      </c>
      <c r="C561" s="1" t="str">
        <f t="shared" si="32"/>
        <v>21:1061</v>
      </c>
      <c r="D561" s="1" t="str">
        <f t="shared" si="33"/>
        <v>21:0106</v>
      </c>
      <c r="E561" t="s">
        <v>2843</v>
      </c>
      <c r="F561" t="s">
        <v>2844</v>
      </c>
      <c r="H561">
        <v>49.248739399999998</v>
      </c>
      <c r="I561">
        <v>-119.3234673</v>
      </c>
      <c r="J561" s="1" t="str">
        <f t="shared" si="34"/>
        <v>NGR bulk stream sediment</v>
      </c>
      <c r="K561" s="1" t="str">
        <f t="shared" si="35"/>
        <v>&lt;177 micron (NGR)</v>
      </c>
      <c r="L561">
        <v>33</v>
      </c>
      <c r="M561" t="s">
        <v>117</v>
      </c>
      <c r="N561">
        <v>560</v>
      </c>
      <c r="O561" t="s">
        <v>62</v>
      </c>
      <c r="P561" t="s">
        <v>47</v>
      </c>
      <c r="Q561" t="s">
        <v>588</v>
      </c>
      <c r="R561" t="s">
        <v>235</v>
      </c>
      <c r="S561" t="s">
        <v>146</v>
      </c>
      <c r="T561" t="s">
        <v>137</v>
      </c>
      <c r="U561" t="s">
        <v>343</v>
      </c>
      <c r="V561" t="s">
        <v>185</v>
      </c>
      <c r="W561" t="s">
        <v>125</v>
      </c>
      <c r="X561" t="s">
        <v>52</v>
      </c>
      <c r="Y561" t="s">
        <v>538</v>
      </c>
      <c r="Z561" t="s">
        <v>56</v>
      </c>
      <c r="AA561" t="s">
        <v>46</v>
      </c>
      <c r="AB561" t="s">
        <v>173</v>
      </c>
      <c r="AC561" t="s">
        <v>66</v>
      </c>
      <c r="AD561" t="s">
        <v>482</v>
      </c>
      <c r="AE561" t="s">
        <v>380</v>
      </c>
      <c r="AF561" t="s">
        <v>292</v>
      </c>
      <c r="AG561" t="s">
        <v>330</v>
      </c>
      <c r="AH561" t="s">
        <v>110</v>
      </c>
      <c r="AI561" t="s">
        <v>198</v>
      </c>
      <c r="AJ561" t="s">
        <v>127</v>
      </c>
      <c r="AK561" t="s">
        <v>270</v>
      </c>
      <c r="AL561" t="s">
        <v>47</v>
      </c>
      <c r="AM561" t="s">
        <v>47</v>
      </c>
      <c r="AN561" t="s">
        <v>345</v>
      </c>
      <c r="AO561" t="s">
        <v>290</v>
      </c>
    </row>
    <row r="562" spans="1:41" hidden="1" x14ac:dyDescent="0.25">
      <c r="A562" t="s">
        <v>2845</v>
      </c>
      <c r="B562" t="s">
        <v>2846</v>
      </c>
      <c r="C562" s="1" t="str">
        <f t="shared" si="32"/>
        <v>21:1061</v>
      </c>
      <c r="D562" s="1" t="str">
        <f t="shared" si="33"/>
        <v>21:0106</v>
      </c>
      <c r="E562" t="s">
        <v>2847</v>
      </c>
      <c r="F562" t="s">
        <v>2848</v>
      </c>
      <c r="H562">
        <v>49.300047200000002</v>
      </c>
      <c r="I562">
        <v>-119.43085360000001</v>
      </c>
      <c r="J562" s="1" t="str">
        <f t="shared" si="34"/>
        <v>NGR bulk stream sediment</v>
      </c>
      <c r="K562" s="1" t="str">
        <f t="shared" si="35"/>
        <v>&lt;177 micron (NGR)</v>
      </c>
      <c r="L562">
        <v>33</v>
      </c>
      <c r="M562" t="s">
        <v>136</v>
      </c>
      <c r="N562">
        <v>561</v>
      </c>
      <c r="O562" t="s">
        <v>47</v>
      </c>
      <c r="P562" t="s">
        <v>47</v>
      </c>
      <c r="Q562" t="s">
        <v>249</v>
      </c>
      <c r="R562" t="s">
        <v>2849</v>
      </c>
      <c r="S562" t="s">
        <v>126</v>
      </c>
      <c r="T562" t="s">
        <v>73</v>
      </c>
      <c r="U562" t="s">
        <v>186</v>
      </c>
      <c r="V562" t="s">
        <v>54</v>
      </c>
      <c r="W562" t="s">
        <v>139</v>
      </c>
      <c r="X562" t="s">
        <v>73</v>
      </c>
      <c r="Y562" t="s">
        <v>342</v>
      </c>
      <c r="Z562" t="s">
        <v>56</v>
      </c>
      <c r="AA562" t="s">
        <v>46</v>
      </c>
      <c r="AB562" t="s">
        <v>64</v>
      </c>
      <c r="AC562" t="s">
        <v>145</v>
      </c>
      <c r="AD562" t="s">
        <v>243</v>
      </c>
      <c r="AE562" t="s">
        <v>199</v>
      </c>
      <c r="AF562" t="s">
        <v>96</v>
      </c>
      <c r="AG562" t="s">
        <v>365</v>
      </c>
      <c r="AH562" t="s">
        <v>174</v>
      </c>
      <c r="AI562" t="s">
        <v>46</v>
      </c>
      <c r="AJ562" t="s">
        <v>76</v>
      </c>
      <c r="AK562" t="s">
        <v>108</v>
      </c>
      <c r="AL562" t="s">
        <v>47</v>
      </c>
      <c r="AM562" t="s">
        <v>47</v>
      </c>
      <c r="AN562" t="s">
        <v>915</v>
      </c>
      <c r="AO562" t="s">
        <v>137</v>
      </c>
    </row>
    <row r="563" spans="1:41" hidden="1" x14ac:dyDescent="0.25">
      <c r="A563" t="s">
        <v>2850</v>
      </c>
      <c r="B563" t="s">
        <v>2851</v>
      </c>
      <c r="C563" s="1" t="str">
        <f t="shared" si="32"/>
        <v>21:1061</v>
      </c>
      <c r="D563" s="1" t="str">
        <f t="shared" si="33"/>
        <v>21:0106</v>
      </c>
      <c r="E563" t="s">
        <v>2852</v>
      </c>
      <c r="F563" t="s">
        <v>2853</v>
      </c>
      <c r="H563">
        <v>49.302931800000003</v>
      </c>
      <c r="I563">
        <v>-119.43314169999999</v>
      </c>
      <c r="J563" s="1" t="str">
        <f t="shared" si="34"/>
        <v>NGR bulk stream sediment</v>
      </c>
      <c r="K563" s="1" t="str">
        <f t="shared" si="35"/>
        <v>&lt;177 micron (NGR)</v>
      </c>
      <c r="L563">
        <v>33</v>
      </c>
      <c r="M563" t="s">
        <v>157</v>
      </c>
      <c r="N563">
        <v>562</v>
      </c>
      <c r="O563" t="s">
        <v>46</v>
      </c>
      <c r="P563" t="s">
        <v>122</v>
      </c>
      <c r="Q563" t="s">
        <v>481</v>
      </c>
      <c r="R563" t="s">
        <v>357</v>
      </c>
      <c r="S563" t="s">
        <v>226</v>
      </c>
      <c r="T563" t="s">
        <v>58</v>
      </c>
      <c r="U563" t="s">
        <v>300</v>
      </c>
      <c r="V563" t="s">
        <v>46</v>
      </c>
      <c r="W563" t="s">
        <v>161</v>
      </c>
      <c r="X563" t="s">
        <v>52</v>
      </c>
      <c r="Y563" t="s">
        <v>126</v>
      </c>
      <c r="Z563" t="s">
        <v>56</v>
      </c>
      <c r="AA563" t="s">
        <v>46</v>
      </c>
      <c r="AB563" t="s">
        <v>122</v>
      </c>
      <c r="AC563" t="s">
        <v>175</v>
      </c>
      <c r="AD563" t="s">
        <v>160</v>
      </c>
      <c r="AE563" t="s">
        <v>380</v>
      </c>
      <c r="AF563" t="s">
        <v>439</v>
      </c>
      <c r="AG563" t="s">
        <v>58</v>
      </c>
      <c r="AH563" t="s">
        <v>110</v>
      </c>
      <c r="AI563" t="s">
        <v>149</v>
      </c>
      <c r="AJ563" t="s">
        <v>127</v>
      </c>
      <c r="AK563" t="s">
        <v>109</v>
      </c>
      <c r="AL563" t="s">
        <v>47</v>
      </c>
      <c r="AM563" t="s">
        <v>47</v>
      </c>
      <c r="AN563" t="s">
        <v>215</v>
      </c>
      <c r="AO563" t="s">
        <v>269</v>
      </c>
    </row>
    <row r="564" spans="1:41" hidden="1" x14ac:dyDescent="0.25">
      <c r="A564" t="s">
        <v>2854</v>
      </c>
      <c r="B564" t="s">
        <v>2855</v>
      </c>
      <c r="C564" s="1" t="str">
        <f t="shared" si="32"/>
        <v>21:1061</v>
      </c>
      <c r="D564" s="1" t="str">
        <f t="shared" si="33"/>
        <v>21:0106</v>
      </c>
      <c r="E564" t="s">
        <v>2856</v>
      </c>
      <c r="F564" t="s">
        <v>2857</v>
      </c>
      <c r="H564">
        <v>49.307145300000002</v>
      </c>
      <c r="I564">
        <v>-119.4265664</v>
      </c>
      <c r="J564" s="1" t="str">
        <f t="shared" si="34"/>
        <v>NGR bulk stream sediment</v>
      </c>
      <c r="K564" s="1" t="str">
        <f t="shared" si="35"/>
        <v>&lt;177 micron (NGR)</v>
      </c>
      <c r="L564">
        <v>33</v>
      </c>
      <c r="M564" t="s">
        <v>170</v>
      </c>
      <c r="N564">
        <v>563</v>
      </c>
      <c r="O564" t="s">
        <v>64</v>
      </c>
      <c r="P564" t="s">
        <v>47</v>
      </c>
      <c r="Q564" t="s">
        <v>548</v>
      </c>
      <c r="R564" t="s">
        <v>123</v>
      </c>
      <c r="S564" t="s">
        <v>226</v>
      </c>
      <c r="T564" t="s">
        <v>66</v>
      </c>
      <c r="U564" t="s">
        <v>207</v>
      </c>
      <c r="V564" t="s">
        <v>235</v>
      </c>
      <c r="W564" t="s">
        <v>228</v>
      </c>
      <c r="X564" t="s">
        <v>52</v>
      </c>
      <c r="Y564" t="s">
        <v>100</v>
      </c>
      <c r="Z564" t="s">
        <v>56</v>
      </c>
      <c r="AA564" t="s">
        <v>46</v>
      </c>
      <c r="AB564" t="s">
        <v>173</v>
      </c>
      <c r="AC564" t="s">
        <v>144</v>
      </c>
      <c r="AD564" t="s">
        <v>240</v>
      </c>
      <c r="AE564" t="s">
        <v>380</v>
      </c>
      <c r="AF564" t="s">
        <v>85</v>
      </c>
      <c r="AG564" t="s">
        <v>118</v>
      </c>
      <c r="AH564" t="s">
        <v>185</v>
      </c>
      <c r="AI564" t="s">
        <v>174</v>
      </c>
      <c r="AJ564" t="s">
        <v>76</v>
      </c>
      <c r="AK564" t="s">
        <v>242</v>
      </c>
      <c r="AL564" t="s">
        <v>47</v>
      </c>
      <c r="AM564" t="s">
        <v>47</v>
      </c>
      <c r="AN564" t="s">
        <v>432</v>
      </c>
      <c r="AO564" t="s">
        <v>98</v>
      </c>
    </row>
    <row r="565" spans="1:41" hidden="1" x14ac:dyDescent="0.25">
      <c r="A565" t="s">
        <v>2858</v>
      </c>
      <c r="B565" t="s">
        <v>2859</v>
      </c>
      <c r="C565" s="1" t="str">
        <f t="shared" si="32"/>
        <v>21:1061</v>
      </c>
      <c r="D565" s="1" t="str">
        <f t="shared" si="33"/>
        <v>21:0106</v>
      </c>
      <c r="E565" t="s">
        <v>2860</v>
      </c>
      <c r="F565" t="s">
        <v>2861</v>
      </c>
      <c r="H565">
        <v>49.2922753</v>
      </c>
      <c r="I565">
        <v>-119.3201784</v>
      </c>
      <c r="J565" s="1" t="str">
        <f t="shared" si="34"/>
        <v>NGR bulk stream sediment</v>
      </c>
      <c r="K565" s="1" t="str">
        <f t="shared" si="35"/>
        <v>&lt;177 micron (NGR)</v>
      </c>
      <c r="L565">
        <v>33</v>
      </c>
      <c r="M565" t="s">
        <v>180</v>
      </c>
      <c r="N565">
        <v>564</v>
      </c>
      <c r="O565" t="s">
        <v>46</v>
      </c>
      <c r="P565" t="s">
        <v>122</v>
      </c>
      <c r="Q565" t="s">
        <v>234</v>
      </c>
      <c r="R565" t="s">
        <v>58</v>
      </c>
      <c r="S565" t="s">
        <v>273</v>
      </c>
      <c r="T565" t="s">
        <v>55</v>
      </c>
      <c r="U565" t="s">
        <v>184</v>
      </c>
      <c r="V565" t="s">
        <v>101</v>
      </c>
      <c r="W565" t="s">
        <v>78</v>
      </c>
      <c r="X565" t="s">
        <v>103</v>
      </c>
      <c r="Y565" t="s">
        <v>328</v>
      </c>
      <c r="Z565" t="s">
        <v>56</v>
      </c>
      <c r="AA565" t="s">
        <v>46</v>
      </c>
      <c r="AB565" t="s">
        <v>63</v>
      </c>
      <c r="AC565" t="s">
        <v>934</v>
      </c>
      <c r="AD565" t="s">
        <v>236</v>
      </c>
      <c r="AE565" t="s">
        <v>56</v>
      </c>
      <c r="AF565" t="s">
        <v>330</v>
      </c>
      <c r="AG565" t="s">
        <v>181</v>
      </c>
      <c r="AH565" t="s">
        <v>54</v>
      </c>
      <c r="AI565" t="s">
        <v>149</v>
      </c>
      <c r="AJ565" t="s">
        <v>85</v>
      </c>
      <c r="AK565" t="s">
        <v>148</v>
      </c>
      <c r="AL565" t="s">
        <v>47</v>
      </c>
      <c r="AM565" t="s">
        <v>47</v>
      </c>
      <c r="AN565" t="s">
        <v>543</v>
      </c>
      <c r="AO565" t="s">
        <v>175</v>
      </c>
    </row>
    <row r="566" spans="1:41" hidden="1" x14ac:dyDescent="0.25">
      <c r="A566" t="s">
        <v>2862</v>
      </c>
      <c r="B566" t="s">
        <v>2863</v>
      </c>
      <c r="C566" s="1" t="str">
        <f t="shared" si="32"/>
        <v>21:1061</v>
      </c>
      <c r="D566" s="1" t="str">
        <f t="shared" si="33"/>
        <v>21:0106</v>
      </c>
      <c r="E566" t="s">
        <v>2864</v>
      </c>
      <c r="F566" t="s">
        <v>2865</v>
      </c>
      <c r="H566">
        <v>49.311455899999999</v>
      </c>
      <c r="I566">
        <v>-119.29492329999999</v>
      </c>
      <c r="J566" s="1" t="str">
        <f t="shared" si="34"/>
        <v>NGR bulk stream sediment</v>
      </c>
      <c r="K566" s="1" t="str">
        <f t="shared" si="35"/>
        <v>&lt;177 micron (NGR)</v>
      </c>
      <c r="L566">
        <v>33</v>
      </c>
      <c r="M566" t="s">
        <v>195</v>
      </c>
      <c r="N566">
        <v>565</v>
      </c>
      <c r="O566" t="s">
        <v>198</v>
      </c>
      <c r="P566" t="s">
        <v>47</v>
      </c>
      <c r="Q566" t="s">
        <v>481</v>
      </c>
      <c r="R566" t="s">
        <v>282</v>
      </c>
      <c r="S566" t="s">
        <v>65</v>
      </c>
      <c r="T566" t="s">
        <v>330</v>
      </c>
      <c r="U566" t="s">
        <v>241</v>
      </c>
      <c r="V566" t="s">
        <v>110</v>
      </c>
      <c r="W566" t="s">
        <v>81</v>
      </c>
      <c r="X566" t="s">
        <v>108</v>
      </c>
      <c r="Y566" t="s">
        <v>237</v>
      </c>
      <c r="Z566" t="s">
        <v>56</v>
      </c>
      <c r="AA566" t="s">
        <v>46</v>
      </c>
      <c r="AB566" t="s">
        <v>79</v>
      </c>
      <c r="AC566" t="s">
        <v>66</v>
      </c>
      <c r="AD566" t="s">
        <v>100</v>
      </c>
      <c r="AE566" t="s">
        <v>56</v>
      </c>
      <c r="AF566" t="s">
        <v>137</v>
      </c>
      <c r="AG566" t="s">
        <v>946</v>
      </c>
      <c r="AH566" t="s">
        <v>61</v>
      </c>
      <c r="AI566" t="s">
        <v>174</v>
      </c>
      <c r="AJ566" t="s">
        <v>306</v>
      </c>
      <c r="AK566" t="s">
        <v>351</v>
      </c>
      <c r="AL566" t="s">
        <v>47</v>
      </c>
      <c r="AM566" t="s">
        <v>47</v>
      </c>
      <c r="AN566" t="s">
        <v>385</v>
      </c>
      <c r="AO566" t="s">
        <v>80</v>
      </c>
    </row>
    <row r="567" spans="1:41" hidden="1" x14ac:dyDescent="0.25">
      <c r="A567" t="s">
        <v>2866</v>
      </c>
      <c r="B567" t="s">
        <v>2867</v>
      </c>
      <c r="C567" s="1" t="str">
        <f t="shared" si="32"/>
        <v>21:1061</v>
      </c>
      <c r="D567" s="1" t="str">
        <f t="shared" si="33"/>
        <v>21:0106</v>
      </c>
      <c r="E567" t="s">
        <v>2868</v>
      </c>
      <c r="F567" t="s">
        <v>2869</v>
      </c>
      <c r="H567">
        <v>49.346862600000001</v>
      </c>
      <c r="I567">
        <v>-119.2818657</v>
      </c>
      <c r="J567" s="1" t="str">
        <f t="shared" si="34"/>
        <v>NGR bulk stream sediment</v>
      </c>
      <c r="K567" s="1" t="str">
        <f t="shared" si="35"/>
        <v>&lt;177 micron (NGR)</v>
      </c>
      <c r="L567">
        <v>33</v>
      </c>
      <c r="M567" t="s">
        <v>205</v>
      </c>
      <c r="N567">
        <v>566</v>
      </c>
      <c r="O567" t="s">
        <v>198</v>
      </c>
      <c r="P567" t="s">
        <v>47</v>
      </c>
      <c r="Q567" t="s">
        <v>651</v>
      </c>
      <c r="R567" t="s">
        <v>439</v>
      </c>
      <c r="S567" t="s">
        <v>438</v>
      </c>
      <c r="T567" t="s">
        <v>51</v>
      </c>
      <c r="U567" t="s">
        <v>306</v>
      </c>
      <c r="V567" t="s">
        <v>64</v>
      </c>
      <c r="W567" t="s">
        <v>87</v>
      </c>
      <c r="X567" t="s">
        <v>103</v>
      </c>
      <c r="Y567" t="s">
        <v>184</v>
      </c>
      <c r="Z567" t="s">
        <v>56</v>
      </c>
      <c r="AA567" t="s">
        <v>46</v>
      </c>
      <c r="AB567" t="s">
        <v>125</v>
      </c>
      <c r="AC567" t="s">
        <v>85</v>
      </c>
      <c r="AD567" t="s">
        <v>106</v>
      </c>
      <c r="AE567" t="s">
        <v>56</v>
      </c>
      <c r="AF567" t="s">
        <v>158</v>
      </c>
      <c r="AG567" t="s">
        <v>85</v>
      </c>
      <c r="AH567" t="s">
        <v>53</v>
      </c>
      <c r="AI567" t="s">
        <v>174</v>
      </c>
      <c r="AJ567" t="s">
        <v>66</v>
      </c>
      <c r="AK567" t="s">
        <v>66</v>
      </c>
      <c r="AL567" t="s">
        <v>47</v>
      </c>
      <c r="AM567" t="s">
        <v>47</v>
      </c>
      <c r="AN567" t="s">
        <v>196</v>
      </c>
      <c r="AO567" t="s">
        <v>175</v>
      </c>
    </row>
    <row r="568" spans="1:41" hidden="1" x14ac:dyDescent="0.25">
      <c r="A568" t="s">
        <v>2870</v>
      </c>
      <c r="B568" t="s">
        <v>2871</v>
      </c>
      <c r="C568" s="1" t="str">
        <f t="shared" si="32"/>
        <v>21:1061</v>
      </c>
      <c r="D568" s="1" t="str">
        <f t="shared" si="33"/>
        <v>21:0106</v>
      </c>
      <c r="E568" t="s">
        <v>2872</v>
      </c>
      <c r="F568" t="s">
        <v>2873</v>
      </c>
      <c r="H568">
        <v>49.337286900000002</v>
      </c>
      <c r="I568">
        <v>-119.31685830000001</v>
      </c>
      <c r="J568" s="1" t="str">
        <f t="shared" si="34"/>
        <v>NGR bulk stream sediment</v>
      </c>
      <c r="K568" s="1" t="str">
        <f t="shared" si="35"/>
        <v>&lt;177 micron (NGR)</v>
      </c>
      <c r="L568">
        <v>33</v>
      </c>
      <c r="M568" t="s">
        <v>214</v>
      </c>
      <c r="N568">
        <v>567</v>
      </c>
      <c r="O568" t="s">
        <v>64</v>
      </c>
      <c r="P568" t="s">
        <v>58</v>
      </c>
      <c r="Q568" t="s">
        <v>673</v>
      </c>
      <c r="R568" t="s">
        <v>392</v>
      </c>
      <c r="S568" t="s">
        <v>342</v>
      </c>
      <c r="T568" t="s">
        <v>52</v>
      </c>
      <c r="U568" t="s">
        <v>99</v>
      </c>
      <c r="V568" t="s">
        <v>105</v>
      </c>
      <c r="W568" t="s">
        <v>63</v>
      </c>
      <c r="X568" t="s">
        <v>47</v>
      </c>
      <c r="Y568" t="s">
        <v>104</v>
      </c>
      <c r="Z568" t="s">
        <v>56</v>
      </c>
      <c r="AA568" t="s">
        <v>46</v>
      </c>
      <c r="AB568" t="s">
        <v>46</v>
      </c>
      <c r="AC568" t="s">
        <v>58</v>
      </c>
      <c r="AD568" t="s">
        <v>80</v>
      </c>
      <c r="AE568" t="s">
        <v>199</v>
      </c>
      <c r="AF568" t="s">
        <v>238</v>
      </c>
      <c r="AG568" t="s">
        <v>103</v>
      </c>
      <c r="AH568" t="s">
        <v>62</v>
      </c>
      <c r="AI568" t="s">
        <v>53</v>
      </c>
      <c r="AJ568" t="s">
        <v>227</v>
      </c>
      <c r="AK568" t="s">
        <v>366</v>
      </c>
      <c r="AL568" t="s">
        <v>47</v>
      </c>
      <c r="AM568" t="s">
        <v>47</v>
      </c>
      <c r="AN568" t="s">
        <v>65</v>
      </c>
      <c r="AO568" t="s">
        <v>55</v>
      </c>
    </row>
    <row r="569" spans="1:41" hidden="1" x14ac:dyDescent="0.25">
      <c r="A569" t="s">
        <v>2874</v>
      </c>
      <c r="B569" t="s">
        <v>2875</v>
      </c>
      <c r="C569" s="1" t="str">
        <f t="shared" si="32"/>
        <v>21:1061</v>
      </c>
      <c r="D569" s="1" t="str">
        <f t="shared" si="33"/>
        <v>21:0106</v>
      </c>
      <c r="E569" t="s">
        <v>2876</v>
      </c>
      <c r="F569" t="s">
        <v>2877</v>
      </c>
      <c r="H569">
        <v>49.286871699999999</v>
      </c>
      <c r="I569">
        <v>-119.3087989</v>
      </c>
      <c r="J569" s="1" t="str">
        <f t="shared" si="34"/>
        <v>NGR bulk stream sediment</v>
      </c>
      <c r="K569" s="1" t="str">
        <f t="shared" si="35"/>
        <v>&lt;177 micron (NGR)</v>
      </c>
      <c r="L569">
        <v>33</v>
      </c>
      <c r="M569" t="s">
        <v>223</v>
      </c>
      <c r="N569">
        <v>568</v>
      </c>
      <c r="O569" t="s">
        <v>62</v>
      </c>
      <c r="P569" t="s">
        <v>47</v>
      </c>
      <c r="Q569" t="s">
        <v>481</v>
      </c>
      <c r="R569" t="s">
        <v>228</v>
      </c>
      <c r="S569" t="s">
        <v>350</v>
      </c>
      <c r="T569" t="s">
        <v>137</v>
      </c>
      <c r="U569" t="s">
        <v>457</v>
      </c>
      <c r="V569" t="s">
        <v>185</v>
      </c>
      <c r="W569" t="s">
        <v>47</v>
      </c>
      <c r="X569" t="s">
        <v>103</v>
      </c>
      <c r="Y569" t="s">
        <v>240</v>
      </c>
      <c r="Z569" t="s">
        <v>56</v>
      </c>
      <c r="AA569" t="s">
        <v>46</v>
      </c>
      <c r="AB569" t="s">
        <v>257</v>
      </c>
      <c r="AC569" t="s">
        <v>131</v>
      </c>
      <c r="AD569" t="s">
        <v>329</v>
      </c>
      <c r="AE569" t="s">
        <v>380</v>
      </c>
      <c r="AF569" t="s">
        <v>274</v>
      </c>
      <c r="AG569" t="s">
        <v>143</v>
      </c>
      <c r="AH569" t="s">
        <v>46</v>
      </c>
      <c r="AI569" t="s">
        <v>198</v>
      </c>
      <c r="AJ569" t="s">
        <v>55</v>
      </c>
      <c r="AK569" t="s">
        <v>282</v>
      </c>
      <c r="AL569" t="s">
        <v>47</v>
      </c>
      <c r="AM569" t="s">
        <v>47</v>
      </c>
      <c r="AN569" t="s">
        <v>284</v>
      </c>
      <c r="AO569" t="s">
        <v>187</v>
      </c>
    </row>
    <row r="570" spans="1:41" hidden="1" x14ac:dyDescent="0.25">
      <c r="A570" t="s">
        <v>2878</v>
      </c>
      <c r="B570" t="s">
        <v>2879</v>
      </c>
      <c r="C570" s="1" t="str">
        <f t="shared" si="32"/>
        <v>21:1061</v>
      </c>
      <c r="D570" s="1" t="str">
        <f t="shared" si="33"/>
        <v>21:0106</v>
      </c>
      <c r="E570" t="s">
        <v>2880</v>
      </c>
      <c r="F570" t="s">
        <v>2881</v>
      </c>
      <c r="H570">
        <v>49.274010599999997</v>
      </c>
      <c r="I570">
        <v>-119.27735970000001</v>
      </c>
      <c r="J570" s="1" t="str">
        <f t="shared" si="34"/>
        <v>NGR bulk stream sediment</v>
      </c>
      <c r="K570" s="1" t="str">
        <f t="shared" si="35"/>
        <v>&lt;177 micron (NGR)</v>
      </c>
      <c r="L570">
        <v>33</v>
      </c>
      <c r="M570" t="s">
        <v>233</v>
      </c>
      <c r="N570">
        <v>569</v>
      </c>
      <c r="O570" t="s">
        <v>46</v>
      </c>
      <c r="P570" t="s">
        <v>47</v>
      </c>
      <c r="Q570" t="s">
        <v>119</v>
      </c>
      <c r="R570" t="s">
        <v>137</v>
      </c>
      <c r="S570" t="s">
        <v>144</v>
      </c>
      <c r="T570" t="s">
        <v>55</v>
      </c>
      <c r="U570" t="s">
        <v>329</v>
      </c>
      <c r="V570" t="s">
        <v>173</v>
      </c>
      <c r="W570" t="s">
        <v>161</v>
      </c>
      <c r="X570" t="s">
        <v>103</v>
      </c>
      <c r="Y570" t="s">
        <v>190</v>
      </c>
      <c r="Z570" t="s">
        <v>56</v>
      </c>
      <c r="AA570" t="s">
        <v>46</v>
      </c>
      <c r="AB570" t="s">
        <v>64</v>
      </c>
      <c r="AC570" t="s">
        <v>160</v>
      </c>
      <c r="AD570" t="s">
        <v>236</v>
      </c>
      <c r="AE570" t="s">
        <v>56</v>
      </c>
      <c r="AF570" t="s">
        <v>351</v>
      </c>
      <c r="AG570" t="s">
        <v>224</v>
      </c>
      <c r="AH570" t="s">
        <v>54</v>
      </c>
      <c r="AI570" t="s">
        <v>54</v>
      </c>
      <c r="AJ570" t="s">
        <v>85</v>
      </c>
      <c r="AK570" t="s">
        <v>439</v>
      </c>
      <c r="AL570" t="s">
        <v>47</v>
      </c>
      <c r="AM570" t="s">
        <v>47</v>
      </c>
      <c r="AN570" t="s">
        <v>543</v>
      </c>
      <c r="AO570" t="s">
        <v>99</v>
      </c>
    </row>
    <row r="571" spans="1:41" hidden="1" x14ac:dyDescent="0.25">
      <c r="A571" t="s">
        <v>2882</v>
      </c>
      <c r="B571" t="s">
        <v>2883</v>
      </c>
      <c r="C571" s="1" t="str">
        <f t="shared" si="32"/>
        <v>21:1061</v>
      </c>
      <c r="D571" s="1" t="str">
        <f t="shared" si="33"/>
        <v>21:0106</v>
      </c>
      <c r="E571" t="s">
        <v>2884</v>
      </c>
      <c r="F571" t="s">
        <v>2885</v>
      </c>
      <c r="H571">
        <v>49.268397499999999</v>
      </c>
      <c r="I571">
        <v>-119.2590101</v>
      </c>
      <c r="J571" s="1" t="str">
        <f t="shared" si="34"/>
        <v>NGR bulk stream sediment</v>
      </c>
      <c r="K571" s="1" t="str">
        <f t="shared" si="35"/>
        <v>&lt;177 micron (NGR)</v>
      </c>
      <c r="L571">
        <v>33</v>
      </c>
      <c r="M571" t="s">
        <v>248</v>
      </c>
      <c r="N571">
        <v>570</v>
      </c>
      <c r="O571" t="s">
        <v>149</v>
      </c>
      <c r="P571" t="s">
        <v>47</v>
      </c>
      <c r="Q571" t="s">
        <v>404</v>
      </c>
      <c r="R571" t="s">
        <v>151</v>
      </c>
      <c r="S571" t="s">
        <v>431</v>
      </c>
      <c r="T571" t="s">
        <v>127</v>
      </c>
      <c r="U571" t="s">
        <v>226</v>
      </c>
      <c r="V571" t="s">
        <v>125</v>
      </c>
      <c r="W571" t="s">
        <v>200</v>
      </c>
      <c r="X571" t="s">
        <v>55</v>
      </c>
      <c r="Y571" t="s">
        <v>146</v>
      </c>
      <c r="Z571" t="s">
        <v>56</v>
      </c>
      <c r="AA571" t="s">
        <v>46</v>
      </c>
      <c r="AB571" t="s">
        <v>122</v>
      </c>
      <c r="AC571" t="s">
        <v>131</v>
      </c>
      <c r="AD571" t="s">
        <v>532</v>
      </c>
      <c r="AE571" t="s">
        <v>56</v>
      </c>
      <c r="AF571" t="s">
        <v>127</v>
      </c>
      <c r="AG571" t="s">
        <v>2234</v>
      </c>
      <c r="AH571" t="s">
        <v>101</v>
      </c>
      <c r="AI571" t="s">
        <v>185</v>
      </c>
      <c r="AJ571" t="s">
        <v>1247</v>
      </c>
      <c r="AK571" t="s">
        <v>137</v>
      </c>
      <c r="AL571" t="s">
        <v>47</v>
      </c>
      <c r="AM571" t="s">
        <v>47</v>
      </c>
      <c r="AN571" t="s">
        <v>2563</v>
      </c>
      <c r="AO571" t="s">
        <v>239</v>
      </c>
    </row>
    <row r="572" spans="1:41" hidden="1" x14ac:dyDescent="0.25">
      <c r="A572" t="s">
        <v>2886</v>
      </c>
      <c r="B572" t="s">
        <v>2887</v>
      </c>
      <c r="C572" s="1" t="str">
        <f t="shared" si="32"/>
        <v>21:1061</v>
      </c>
      <c r="D572" s="1" t="str">
        <f t="shared" si="33"/>
        <v>21:0106</v>
      </c>
      <c r="E572" t="s">
        <v>2888</v>
      </c>
      <c r="F572" t="s">
        <v>2889</v>
      </c>
      <c r="H572">
        <v>49.254752400000001</v>
      </c>
      <c r="I572">
        <v>-119.24691129999999</v>
      </c>
      <c r="J572" s="1" t="str">
        <f t="shared" si="34"/>
        <v>NGR bulk stream sediment</v>
      </c>
      <c r="K572" s="1" t="str">
        <f t="shared" si="35"/>
        <v>&lt;177 micron (NGR)</v>
      </c>
      <c r="L572">
        <v>33</v>
      </c>
      <c r="M572" t="s">
        <v>256</v>
      </c>
      <c r="N572">
        <v>571</v>
      </c>
      <c r="O572" t="s">
        <v>198</v>
      </c>
      <c r="P572" t="s">
        <v>99</v>
      </c>
      <c r="Q572" t="s">
        <v>444</v>
      </c>
      <c r="R572" t="s">
        <v>72</v>
      </c>
      <c r="S572" t="s">
        <v>207</v>
      </c>
      <c r="T572" t="s">
        <v>85</v>
      </c>
      <c r="U572" t="s">
        <v>462</v>
      </c>
      <c r="V572" t="s">
        <v>101</v>
      </c>
      <c r="W572" t="s">
        <v>79</v>
      </c>
      <c r="X572" t="s">
        <v>76</v>
      </c>
      <c r="Y572" t="s">
        <v>146</v>
      </c>
      <c r="Z572" t="s">
        <v>56</v>
      </c>
      <c r="AA572" t="s">
        <v>46</v>
      </c>
      <c r="AB572" t="s">
        <v>164</v>
      </c>
      <c r="AC572" t="s">
        <v>76</v>
      </c>
      <c r="AD572" t="s">
        <v>184</v>
      </c>
      <c r="AE572" t="s">
        <v>56</v>
      </c>
      <c r="AF572" t="s">
        <v>76</v>
      </c>
      <c r="AG572" t="s">
        <v>2438</v>
      </c>
      <c r="AH572" t="s">
        <v>105</v>
      </c>
      <c r="AI572" t="s">
        <v>87</v>
      </c>
      <c r="AJ572" t="s">
        <v>766</v>
      </c>
      <c r="AK572" t="s">
        <v>351</v>
      </c>
      <c r="AL572" t="s">
        <v>47</v>
      </c>
      <c r="AM572" t="s">
        <v>47</v>
      </c>
      <c r="AN572" t="s">
        <v>646</v>
      </c>
      <c r="AO572" t="s">
        <v>124</v>
      </c>
    </row>
    <row r="573" spans="1:41" hidden="1" x14ac:dyDescent="0.25">
      <c r="A573" t="s">
        <v>2890</v>
      </c>
      <c r="B573" t="s">
        <v>2891</v>
      </c>
      <c r="C573" s="1" t="str">
        <f t="shared" si="32"/>
        <v>21:1061</v>
      </c>
      <c r="D573" s="1" t="str">
        <f t="shared" si="33"/>
        <v>21:0106</v>
      </c>
      <c r="E573" t="s">
        <v>2892</v>
      </c>
      <c r="F573" t="s">
        <v>2893</v>
      </c>
      <c r="H573">
        <v>49.231692500000001</v>
      </c>
      <c r="I573">
        <v>-119.2507183</v>
      </c>
      <c r="J573" s="1" t="str">
        <f t="shared" si="34"/>
        <v>NGR bulk stream sediment</v>
      </c>
      <c r="K573" s="1" t="str">
        <f t="shared" si="35"/>
        <v>&lt;177 micron (NGR)</v>
      </c>
      <c r="L573">
        <v>34</v>
      </c>
      <c r="M573" t="s">
        <v>45</v>
      </c>
      <c r="N573">
        <v>572</v>
      </c>
      <c r="O573" t="s">
        <v>54</v>
      </c>
      <c r="P573" t="s">
        <v>52</v>
      </c>
      <c r="Q573" t="s">
        <v>588</v>
      </c>
      <c r="R573" t="s">
        <v>60</v>
      </c>
      <c r="S573" t="s">
        <v>391</v>
      </c>
      <c r="T573" t="s">
        <v>55</v>
      </c>
      <c r="U573" t="s">
        <v>146</v>
      </c>
      <c r="V573" t="s">
        <v>105</v>
      </c>
      <c r="W573" t="s">
        <v>78</v>
      </c>
      <c r="X573" t="s">
        <v>108</v>
      </c>
      <c r="Y573" t="s">
        <v>438</v>
      </c>
      <c r="Z573" t="s">
        <v>56</v>
      </c>
      <c r="AA573" t="s">
        <v>46</v>
      </c>
      <c r="AB573" t="s">
        <v>206</v>
      </c>
      <c r="AC573" t="s">
        <v>98</v>
      </c>
      <c r="AD573" t="s">
        <v>100</v>
      </c>
      <c r="AE573" t="s">
        <v>380</v>
      </c>
      <c r="AF573" t="s">
        <v>85</v>
      </c>
      <c r="AG573" t="s">
        <v>903</v>
      </c>
      <c r="AH573" t="s">
        <v>63</v>
      </c>
      <c r="AI573" t="s">
        <v>174</v>
      </c>
      <c r="AJ573" t="s">
        <v>145</v>
      </c>
      <c r="AK573" t="s">
        <v>259</v>
      </c>
      <c r="AL573" t="s">
        <v>47</v>
      </c>
      <c r="AM573" t="s">
        <v>47</v>
      </c>
      <c r="AN573" t="s">
        <v>518</v>
      </c>
      <c r="AO573" t="s">
        <v>243</v>
      </c>
    </row>
    <row r="574" spans="1:41" hidden="1" x14ac:dyDescent="0.25">
      <c r="A574" t="s">
        <v>2894</v>
      </c>
      <c r="B574" t="s">
        <v>2895</v>
      </c>
      <c r="C574" s="1" t="str">
        <f t="shared" si="32"/>
        <v>21:1061</v>
      </c>
      <c r="D574" s="1" t="str">
        <f t="shared" si="33"/>
        <v>21:0106</v>
      </c>
      <c r="E574" t="s">
        <v>2896</v>
      </c>
      <c r="F574" t="s">
        <v>2897</v>
      </c>
      <c r="H574">
        <v>49.217608599999998</v>
      </c>
      <c r="I574">
        <v>-119.24031549999999</v>
      </c>
      <c r="J574" s="1" t="str">
        <f t="shared" si="34"/>
        <v>NGR bulk stream sediment</v>
      </c>
      <c r="K574" s="1" t="str">
        <f t="shared" si="35"/>
        <v>&lt;177 micron (NGR)</v>
      </c>
      <c r="L574">
        <v>34</v>
      </c>
      <c r="M574" t="s">
        <v>71</v>
      </c>
      <c r="N574">
        <v>573</v>
      </c>
      <c r="O574" t="s">
        <v>62</v>
      </c>
      <c r="P574" t="s">
        <v>47</v>
      </c>
      <c r="Q574" t="s">
        <v>444</v>
      </c>
      <c r="R574" t="s">
        <v>130</v>
      </c>
      <c r="S574" t="s">
        <v>386</v>
      </c>
      <c r="T574" t="s">
        <v>85</v>
      </c>
      <c r="U574" t="s">
        <v>251</v>
      </c>
      <c r="V574" t="s">
        <v>105</v>
      </c>
      <c r="W574" t="s">
        <v>78</v>
      </c>
      <c r="X574" t="s">
        <v>137</v>
      </c>
      <c r="Y574" t="s">
        <v>146</v>
      </c>
      <c r="Z574" t="s">
        <v>56</v>
      </c>
      <c r="AA574" t="s">
        <v>46</v>
      </c>
      <c r="AB574" t="s">
        <v>455</v>
      </c>
      <c r="AC574" t="s">
        <v>82</v>
      </c>
      <c r="AD574" t="s">
        <v>590</v>
      </c>
      <c r="AE574" t="s">
        <v>56</v>
      </c>
      <c r="AF574" t="s">
        <v>58</v>
      </c>
      <c r="AG574" t="s">
        <v>818</v>
      </c>
      <c r="AH574" t="s">
        <v>101</v>
      </c>
      <c r="AI574" t="s">
        <v>149</v>
      </c>
      <c r="AJ574" t="s">
        <v>66</v>
      </c>
      <c r="AK574" t="s">
        <v>148</v>
      </c>
      <c r="AL574" t="s">
        <v>47</v>
      </c>
      <c r="AM574" t="s">
        <v>47</v>
      </c>
      <c r="AN574" t="s">
        <v>725</v>
      </c>
      <c r="AO574" t="s">
        <v>141</v>
      </c>
    </row>
    <row r="575" spans="1:41" hidden="1" x14ac:dyDescent="0.25">
      <c r="A575" t="s">
        <v>2898</v>
      </c>
      <c r="B575" t="s">
        <v>2899</v>
      </c>
      <c r="C575" s="1" t="str">
        <f t="shared" si="32"/>
        <v>21:1061</v>
      </c>
      <c r="D575" s="1" t="str">
        <f t="shared" si="33"/>
        <v>21:0106</v>
      </c>
      <c r="E575" t="s">
        <v>2900</v>
      </c>
      <c r="F575" t="s">
        <v>2901</v>
      </c>
      <c r="H575">
        <v>49.208644399999997</v>
      </c>
      <c r="I575">
        <v>-119.2460643</v>
      </c>
      <c r="J575" s="1" t="str">
        <f t="shared" si="34"/>
        <v>NGR bulk stream sediment</v>
      </c>
      <c r="K575" s="1" t="str">
        <f t="shared" si="35"/>
        <v>&lt;177 micron (NGR)</v>
      </c>
      <c r="L575">
        <v>34</v>
      </c>
      <c r="M575" t="s">
        <v>95</v>
      </c>
      <c r="N575">
        <v>574</v>
      </c>
      <c r="O575" t="s">
        <v>149</v>
      </c>
      <c r="P575" t="s">
        <v>47</v>
      </c>
      <c r="Q575" t="s">
        <v>404</v>
      </c>
      <c r="R575" t="s">
        <v>101</v>
      </c>
      <c r="S575" t="s">
        <v>431</v>
      </c>
      <c r="T575" t="s">
        <v>73</v>
      </c>
      <c r="U575" t="s">
        <v>190</v>
      </c>
      <c r="V575" t="s">
        <v>235</v>
      </c>
      <c r="W575" t="s">
        <v>61</v>
      </c>
      <c r="X575" t="s">
        <v>137</v>
      </c>
      <c r="Y575" t="s">
        <v>597</v>
      </c>
      <c r="Z575" t="s">
        <v>56</v>
      </c>
      <c r="AA575" t="s">
        <v>46</v>
      </c>
      <c r="AB575" t="s">
        <v>79</v>
      </c>
      <c r="AC575" t="s">
        <v>127</v>
      </c>
      <c r="AD575" t="s">
        <v>236</v>
      </c>
      <c r="AE575" t="s">
        <v>56</v>
      </c>
      <c r="AF575" t="s">
        <v>88</v>
      </c>
      <c r="AG575" t="s">
        <v>2043</v>
      </c>
      <c r="AH575" t="s">
        <v>61</v>
      </c>
      <c r="AI575" t="s">
        <v>54</v>
      </c>
      <c r="AJ575" t="s">
        <v>209</v>
      </c>
      <c r="AK575" t="s">
        <v>55</v>
      </c>
      <c r="AL575" t="s">
        <v>47</v>
      </c>
      <c r="AM575" t="s">
        <v>47</v>
      </c>
      <c r="AN575" t="s">
        <v>432</v>
      </c>
      <c r="AO575" t="s">
        <v>475</v>
      </c>
    </row>
    <row r="576" spans="1:41" hidden="1" x14ac:dyDescent="0.25">
      <c r="A576" t="s">
        <v>2902</v>
      </c>
      <c r="B576" t="s">
        <v>2903</v>
      </c>
      <c r="C576" s="1" t="str">
        <f t="shared" si="32"/>
        <v>21:1061</v>
      </c>
      <c r="D576" s="1" t="str">
        <f t="shared" si="33"/>
        <v>21:0106</v>
      </c>
      <c r="E576" t="s">
        <v>2904</v>
      </c>
      <c r="F576" t="s">
        <v>2905</v>
      </c>
      <c r="H576">
        <v>49.2065986</v>
      </c>
      <c r="I576">
        <v>-119.2253596</v>
      </c>
      <c r="J576" s="1" t="str">
        <f t="shared" si="34"/>
        <v>NGR bulk stream sediment</v>
      </c>
      <c r="K576" s="1" t="str">
        <f t="shared" si="35"/>
        <v>&lt;177 micron (NGR)</v>
      </c>
      <c r="L576">
        <v>34</v>
      </c>
      <c r="M576" t="s">
        <v>117</v>
      </c>
      <c r="N576">
        <v>575</v>
      </c>
      <c r="O576" t="s">
        <v>149</v>
      </c>
      <c r="P576" t="s">
        <v>47</v>
      </c>
      <c r="Q576" t="s">
        <v>424</v>
      </c>
      <c r="R576" t="s">
        <v>235</v>
      </c>
      <c r="S576" t="s">
        <v>695</v>
      </c>
      <c r="T576" t="s">
        <v>55</v>
      </c>
      <c r="U576" t="s">
        <v>258</v>
      </c>
      <c r="V576" t="s">
        <v>64</v>
      </c>
      <c r="W576" t="s">
        <v>102</v>
      </c>
      <c r="X576" t="s">
        <v>55</v>
      </c>
      <c r="Y576" t="s">
        <v>431</v>
      </c>
      <c r="Z576" t="s">
        <v>56</v>
      </c>
      <c r="AA576" t="s">
        <v>46</v>
      </c>
      <c r="AB576" t="s">
        <v>60</v>
      </c>
      <c r="AC576" t="s">
        <v>108</v>
      </c>
      <c r="AD576" t="s">
        <v>554</v>
      </c>
      <c r="AE576" t="s">
        <v>56</v>
      </c>
      <c r="AF576" t="s">
        <v>319</v>
      </c>
      <c r="AG576" t="s">
        <v>2180</v>
      </c>
      <c r="AH576" t="s">
        <v>125</v>
      </c>
      <c r="AI576" t="s">
        <v>149</v>
      </c>
      <c r="AJ576" t="s">
        <v>610</v>
      </c>
      <c r="AK576" t="s">
        <v>591</v>
      </c>
      <c r="AL576" t="s">
        <v>47</v>
      </c>
      <c r="AM576" t="s">
        <v>47</v>
      </c>
      <c r="AN576" t="s">
        <v>793</v>
      </c>
      <c r="AO576" t="s">
        <v>243</v>
      </c>
    </row>
    <row r="577" spans="1:41" hidden="1" x14ac:dyDescent="0.25">
      <c r="A577" t="s">
        <v>2906</v>
      </c>
      <c r="B577" t="s">
        <v>2907</v>
      </c>
      <c r="C577" s="1" t="str">
        <f t="shared" si="32"/>
        <v>21:1061</v>
      </c>
      <c r="D577" s="1" t="str">
        <f t="shared" si="33"/>
        <v>21:0106</v>
      </c>
      <c r="E577" t="s">
        <v>2908</v>
      </c>
      <c r="F577" t="s">
        <v>2909</v>
      </c>
      <c r="H577">
        <v>49.819726099999997</v>
      </c>
      <c r="I577">
        <v>-119.7514187</v>
      </c>
      <c r="J577" s="1" t="str">
        <f t="shared" si="34"/>
        <v>NGR bulk stream sediment</v>
      </c>
      <c r="K577" s="1" t="str">
        <f t="shared" si="35"/>
        <v>&lt;177 micron (NGR)</v>
      </c>
      <c r="L577">
        <v>34</v>
      </c>
      <c r="M577" t="s">
        <v>136</v>
      </c>
      <c r="N577">
        <v>576</v>
      </c>
      <c r="O577" t="s">
        <v>105</v>
      </c>
      <c r="P577" t="s">
        <v>47</v>
      </c>
      <c r="Q577" t="s">
        <v>234</v>
      </c>
      <c r="R577" t="s">
        <v>257</v>
      </c>
      <c r="S577" t="s">
        <v>160</v>
      </c>
      <c r="T577" t="s">
        <v>108</v>
      </c>
      <c r="U577" t="s">
        <v>438</v>
      </c>
      <c r="V577" t="s">
        <v>78</v>
      </c>
      <c r="W577" t="s">
        <v>228</v>
      </c>
      <c r="X577" t="s">
        <v>73</v>
      </c>
      <c r="Y577" t="s">
        <v>80</v>
      </c>
      <c r="Z577" t="s">
        <v>56</v>
      </c>
      <c r="AA577" t="s">
        <v>46</v>
      </c>
      <c r="AB577" t="s">
        <v>139</v>
      </c>
      <c r="AC577" t="s">
        <v>66</v>
      </c>
      <c r="AD577" t="s">
        <v>291</v>
      </c>
      <c r="AE577" t="s">
        <v>199</v>
      </c>
      <c r="AF577" t="s">
        <v>108</v>
      </c>
      <c r="AG577" t="s">
        <v>392</v>
      </c>
      <c r="AH577" t="s">
        <v>235</v>
      </c>
      <c r="AI577" t="s">
        <v>54</v>
      </c>
      <c r="AJ577" t="s">
        <v>330</v>
      </c>
      <c r="AK577" t="s">
        <v>437</v>
      </c>
      <c r="AL577" t="s">
        <v>47</v>
      </c>
      <c r="AM577" t="s">
        <v>47</v>
      </c>
      <c r="AN577" t="s">
        <v>48</v>
      </c>
      <c r="AO577" t="s">
        <v>269</v>
      </c>
    </row>
    <row r="578" spans="1:41" hidden="1" x14ac:dyDescent="0.25">
      <c r="A578" t="s">
        <v>2910</v>
      </c>
      <c r="B578" t="s">
        <v>2911</v>
      </c>
      <c r="C578" s="1" t="str">
        <f t="shared" ref="C578:C641" si="36">HYPERLINK("http://geochem.nrcan.gc.ca/cdogs/content/bdl/bdl211061_e.htm", "21:1061")</f>
        <v>21:1061</v>
      </c>
      <c r="D578" s="1" t="str">
        <f t="shared" ref="D578:D641" si="37">HYPERLINK("http://geochem.nrcan.gc.ca/cdogs/content/svy/svy210106_e.htm", "21:0106")</f>
        <v>21:0106</v>
      </c>
      <c r="E578" t="s">
        <v>2912</v>
      </c>
      <c r="F578" t="s">
        <v>2913</v>
      </c>
      <c r="H578">
        <v>49.818986500000001</v>
      </c>
      <c r="I578">
        <v>-119.75981659999999</v>
      </c>
      <c r="J578" s="1" t="str">
        <f t="shared" ref="J578:J641" si="38">HYPERLINK("http://geochem.nrcan.gc.ca/cdogs/content/kwd/kwd020030_e.htm", "NGR bulk stream sediment")</f>
        <v>NGR bulk stream sediment</v>
      </c>
      <c r="K578" s="1" t="str">
        <f t="shared" ref="K578:K641" si="39">HYPERLINK("http://geochem.nrcan.gc.ca/cdogs/content/kwd/kwd080006_e.htm", "&lt;177 micron (NGR)")</f>
        <v>&lt;177 micron (NGR)</v>
      </c>
      <c r="L578">
        <v>34</v>
      </c>
      <c r="M578" t="s">
        <v>157</v>
      </c>
      <c r="N578">
        <v>577</v>
      </c>
      <c r="O578" t="s">
        <v>78</v>
      </c>
      <c r="P578" t="s">
        <v>47</v>
      </c>
      <c r="Q578" t="s">
        <v>1392</v>
      </c>
      <c r="R578" t="s">
        <v>103</v>
      </c>
      <c r="S578" t="s">
        <v>80</v>
      </c>
      <c r="T578" t="s">
        <v>267</v>
      </c>
      <c r="U578" t="s">
        <v>237</v>
      </c>
      <c r="V578" t="s">
        <v>161</v>
      </c>
      <c r="W578" t="s">
        <v>392</v>
      </c>
      <c r="X578" t="s">
        <v>85</v>
      </c>
      <c r="Y578" t="s">
        <v>90</v>
      </c>
      <c r="Z578" t="s">
        <v>56</v>
      </c>
      <c r="AA578" t="s">
        <v>46</v>
      </c>
      <c r="AB578" t="s">
        <v>101</v>
      </c>
      <c r="AC578" t="s">
        <v>58</v>
      </c>
      <c r="AD578" t="s">
        <v>258</v>
      </c>
      <c r="AE578" t="s">
        <v>53</v>
      </c>
      <c r="AF578" t="s">
        <v>127</v>
      </c>
      <c r="AG578" t="s">
        <v>412</v>
      </c>
      <c r="AH578" t="s">
        <v>110</v>
      </c>
      <c r="AI578" t="s">
        <v>54</v>
      </c>
      <c r="AJ578" t="s">
        <v>351</v>
      </c>
      <c r="AK578" t="s">
        <v>292</v>
      </c>
      <c r="AL578" t="s">
        <v>47</v>
      </c>
      <c r="AM578" t="s">
        <v>47</v>
      </c>
      <c r="AN578" t="s">
        <v>592</v>
      </c>
      <c r="AO578" t="s">
        <v>90</v>
      </c>
    </row>
    <row r="579" spans="1:41" hidden="1" x14ac:dyDescent="0.25">
      <c r="A579" t="s">
        <v>2914</v>
      </c>
      <c r="B579" t="s">
        <v>2915</v>
      </c>
      <c r="C579" s="1" t="str">
        <f t="shared" si="36"/>
        <v>21:1061</v>
      </c>
      <c r="D579" s="1" t="str">
        <f t="shared" si="37"/>
        <v>21:0106</v>
      </c>
      <c r="E579" t="s">
        <v>2916</v>
      </c>
      <c r="F579" t="s">
        <v>2917</v>
      </c>
      <c r="H579">
        <v>49.834139800000003</v>
      </c>
      <c r="I579">
        <v>-119.8086646</v>
      </c>
      <c r="J579" s="1" t="str">
        <f t="shared" si="38"/>
        <v>NGR bulk stream sediment</v>
      </c>
      <c r="K579" s="1" t="str">
        <f t="shared" si="39"/>
        <v>&lt;177 micron (NGR)</v>
      </c>
      <c r="L579">
        <v>34</v>
      </c>
      <c r="M579" t="s">
        <v>170</v>
      </c>
      <c r="N579">
        <v>578</v>
      </c>
      <c r="O579" t="s">
        <v>161</v>
      </c>
      <c r="P579" t="s">
        <v>103</v>
      </c>
      <c r="Q579" t="s">
        <v>548</v>
      </c>
      <c r="R579" t="s">
        <v>108</v>
      </c>
      <c r="S579" t="s">
        <v>243</v>
      </c>
      <c r="T579" t="s">
        <v>108</v>
      </c>
      <c r="U579" t="s">
        <v>237</v>
      </c>
      <c r="V579" t="s">
        <v>79</v>
      </c>
      <c r="W579" t="s">
        <v>259</v>
      </c>
      <c r="X579" t="s">
        <v>85</v>
      </c>
      <c r="Y579" t="s">
        <v>225</v>
      </c>
      <c r="Z579" t="s">
        <v>56</v>
      </c>
      <c r="AA579" t="s">
        <v>46</v>
      </c>
      <c r="AB579" t="s">
        <v>139</v>
      </c>
      <c r="AC579" t="s">
        <v>175</v>
      </c>
      <c r="AD579" t="s">
        <v>240</v>
      </c>
      <c r="AE579" t="s">
        <v>46</v>
      </c>
      <c r="AF579" t="s">
        <v>108</v>
      </c>
      <c r="AG579" t="s">
        <v>260</v>
      </c>
      <c r="AH579" t="s">
        <v>185</v>
      </c>
      <c r="AI579" t="s">
        <v>149</v>
      </c>
      <c r="AJ579" t="s">
        <v>58</v>
      </c>
      <c r="AK579" t="s">
        <v>336</v>
      </c>
      <c r="AL579" t="s">
        <v>47</v>
      </c>
      <c r="AM579" t="s">
        <v>47</v>
      </c>
      <c r="AN579" t="s">
        <v>668</v>
      </c>
      <c r="AO579" t="s">
        <v>90</v>
      </c>
    </row>
    <row r="580" spans="1:41" hidden="1" x14ac:dyDescent="0.25">
      <c r="A580" t="s">
        <v>2918</v>
      </c>
      <c r="B580" t="s">
        <v>2919</v>
      </c>
      <c r="C580" s="1" t="str">
        <f t="shared" si="36"/>
        <v>21:1061</v>
      </c>
      <c r="D580" s="1" t="str">
        <f t="shared" si="37"/>
        <v>21:0106</v>
      </c>
      <c r="E580" t="s">
        <v>2920</v>
      </c>
      <c r="F580" t="s">
        <v>2921</v>
      </c>
      <c r="H580">
        <v>49.851042900000003</v>
      </c>
      <c r="I580">
        <v>-119.8242267</v>
      </c>
      <c r="J580" s="1" t="str">
        <f t="shared" si="38"/>
        <v>NGR bulk stream sediment</v>
      </c>
      <c r="K580" s="1" t="str">
        <f t="shared" si="39"/>
        <v>&lt;177 micron (NGR)</v>
      </c>
      <c r="L580">
        <v>34</v>
      </c>
      <c r="M580" t="s">
        <v>180</v>
      </c>
      <c r="N580">
        <v>579</v>
      </c>
      <c r="O580" t="s">
        <v>78</v>
      </c>
      <c r="P580" t="s">
        <v>47</v>
      </c>
      <c r="Q580" t="s">
        <v>404</v>
      </c>
      <c r="R580" t="s">
        <v>105</v>
      </c>
      <c r="S580" t="s">
        <v>343</v>
      </c>
      <c r="T580" t="s">
        <v>267</v>
      </c>
      <c r="U580" t="s">
        <v>391</v>
      </c>
      <c r="V580" t="s">
        <v>130</v>
      </c>
      <c r="W580" t="s">
        <v>58</v>
      </c>
      <c r="X580" t="s">
        <v>108</v>
      </c>
      <c r="Y580" t="s">
        <v>190</v>
      </c>
      <c r="Z580" t="s">
        <v>56</v>
      </c>
      <c r="AA580" t="s">
        <v>46</v>
      </c>
      <c r="AB580" t="s">
        <v>81</v>
      </c>
      <c r="AC580" t="s">
        <v>145</v>
      </c>
      <c r="AD580" t="s">
        <v>532</v>
      </c>
      <c r="AE580" t="s">
        <v>57</v>
      </c>
      <c r="AF580" t="s">
        <v>267</v>
      </c>
      <c r="AG580" t="s">
        <v>137</v>
      </c>
      <c r="AH580" t="s">
        <v>235</v>
      </c>
      <c r="AI580" t="s">
        <v>149</v>
      </c>
      <c r="AJ580" t="s">
        <v>55</v>
      </c>
      <c r="AK580" t="s">
        <v>242</v>
      </c>
      <c r="AL580" t="s">
        <v>47</v>
      </c>
      <c r="AM580" t="s">
        <v>47</v>
      </c>
      <c r="AN580" t="s">
        <v>364</v>
      </c>
      <c r="AO580" t="s">
        <v>98</v>
      </c>
    </row>
    <row r="581" spans="1:41" hidden="1" x14ac:dyDescent="0.25">
      <c r="A581" t="s">
        <v>2922</v>
      </c>
      <c r="B581" t="s">
        <v>2923</v>
      </c>
      <c r="C581" s="1" t="str">
        <f t="shared" si="36"/>
        <v>21:1061</v>
      </c>
      <c r="D581" s="1" t="str">
        <f t="shared" si="37"/>
        <v>21:0106</v>
      </c>
      <c r="E581" t="s">
        <v>2924</v>
      </c>
      <c r="F581" t="s">
        <v>2925</v>
      </c>
      <c r="H581">
        <v>49.872850800000002</v>
      </c>
      <c r="I581">
        <v>-119.85535849999999</v>
      </c>
      <c r="J581" s="1" t="str">
        <f t="shared" si="38"/>
        <v>NGR bulk stream sediment</v>
      </c>
      <c r="K581" s="1" t="str">
        <f t="shared" si="39"/>
        <v>&lt;177 micron (NGR)</v>
      </c>
      <c r="L581">
        <v>34</v>
      </c>
      <c r="M581" t="s">
        <v>195</v>
      </c>
      <c r="N581">
        <v>580</v>
      </c>
      <c r="O581" t="s">
        <v>206</v>
      </c>
      <c r="P581" t="s">
        <v>55</v>
      </c>
      <c r="Q581" t="s">
        <v>159</v>
      </c>
      <c r="R581" t="s">
        <v>502</v>
      </c>
      <c r="S581" t="s">
        <v>462</v>
      </c>
      <c r="T581" t="s">
        <v>127</v>
      </c>
      <c r="U581" t="s">
        <v>386</v>
      </c>
      <c r="V581" t="s">
        <v>78</v>
      </c>
      <c r="W581" t="s">
        <v>163</v>
      </c>
      <c r="X581" t="s">
        <v>85</v>
      </c>
      <c r="Y581" t="s">
        <v>141</v>
      </c>
      <c r="Z581" t="s">
        <v>56</v>
      </c>
      <c r="AA581" t="s">
        <v>47</v>
      </c>
      <c r="AB581" t="s">
        <v>235</v>
      </c>
      <c r="AC581" t="s">
        <v>90</v>
      </c>
      <c r="AD581" t="s">
        <v>258</v>
      </c>
      <c r="AE581" t="s">
        <v>53</v>
      </c>
      <c r="AF581" t="s">
        <v>267</v>
      </c>
      <c r="AG581" t="s">
        <v>52</v>
      </c>
      <c r="AH581" t="s">
        <v>61</v>
      </c>
      <c r="AI581" t="s">
        <v>87</v>
      </c>
      <c r="AJ581" t="s">
        <v>55</v>
      </c>
      <c r="AK581" t="s">
        <v>85</v>
      </c>
      <c r="AL581" t="s">
        <v>47</v>
      </c>
      <c r="AM581" t="s">
        <v>122</v>
      </c>
      <c r="AN581" t="s">
        <v>171</v>
      </c>
      <c r="AO581" t="s">
        <v>137</v>
      </c>
    </row>
    <row r="582" spans="1:41" hidden="1" x14ac:dyDescent="0.25">
      <c r="A582" t="s">
        <v>2926</v>
      </c>
      <c r="B582" t="s">
        <v>2927</v>
      </c>
      <c r="C582" s="1" t="str">
        <f t="shared" si="36"/>
        <v>21:1061</v>
      </c>
      <c r="D582" s="1" t="str">
        <f t="shared" si="37"/>
        <v>21:0106</v>
      </c>
      <c r="E582" t="s">
        <v>2928</v>
      </c>
      <c r="F582" t="s">
        <v>2929</v>
      </c>
      <c r="H582">
        <v>49.893712100000002</v>
      </c>
      <c r="I582">
        <v>-119.88406790000001</v>
      </c>
      <c r="J582" s="1" t="str">
        <f t="shared" si="38"/>
        <v>NGR bulk stream sediment</v>
      </c>
      <c r="K582" s="1" t="str">
        <f t="shared" si="39"/>
        <v>&lt;177 micron (NGR)</v>
      </c>
      <c r="L582">
        <v>34</v>
      </c>
      <c r="M582" t="s">
        <v>205</v>
      </c>
      <c r="N582">
        <v>581</v>
      </c>
      <c r="O582" t="s">
        <v>174</v>
      </c>
      <c r="P582" t="s">
        <v>47</v>
      </c>
      <c r="Q582" t="s">
        <v>513</v>
      </c>
      <c r="R582" t="s">
        <v>271</v>
      </c>
      <c r="S582" t="s">
        <v>218</v>
      </c>
      <c r="T582" t="s">
        <v>85</v>
      </c>
      <c r="U582" t="s">
        <v>100</v>
      </c>
      <c r="V582" t="s">
        <v>257</v>
      </c>
      <c r="W582" t="s">
        <v>437</v>
      </c>
      <c r="X582" t="s">
        <v>58</v>
      </c>
      <c r="Y582" t="s">
        <v>49</v>
      </c>
      <c r="Z582" t="s">
        <v>56</v>
      </c>
      <c r="AA582" t="s">
        <v>46</v>
      </c>
      <c r="AB582" t="s">
        <v>173</v>
      </c>
      <c r="AC582" t="s">
        <v>55</v>
      </c>
      <c r="AD582" t="s">
        <v>83</v>
      </c>
      <c r="AE582" t="s">
        <v>84</v>
      </c>
      <c r="AF582" t="s">
        <v>66</v>
      </c>
      <c r="AG582" t="s">
        <v>238</v>
      </c>
      <c r="AH582" t="s">
        <v>110</v>
      </c>
      <c r="AI582" t="s">
        <v>149</v>
      </c>
      <c r="AJ582" t="s">
        <v>118</v>
      </c>
      <c r="AK582" t="s">
        <v>175</v>
      </c>
      <c r="AL582" t="s">
        <v>47</v>
      </c>
      <c r="AM582" t="s">
        <v>47</v>
      </c>
      <c r="AN582" t="s">
        <v>432</v>
      </c>
      <c r="AO582" t="s">
        <v>187</v>
      </c>
    </row>
    <row r="583" spans="1:41" hidden="1" x14ac:dyDescent="0.25">
      <c r="A583" t="s">
        <v>2930</v>
      </c>
      <c r="B583" t="s">
        <v>2931</v>
      </c>
      <c r="C583" s="1" t="str">
        <f t="shared" si="36"/>
        <v>21:1061</v>
      </c>
      <c r="D583" s="1" t="str">
        <f t="shared" si="37"/>
        <v>21:0106</v>
      </c>
      <c r="E583" t="s">
        <v>2932</v>
      </c>
      <c r="F583" t="s">
        <v>2933</v>
      </c>
      <c r="H583">
        <v>49.867592700000003</v>
      </c>
      <c r="I583">
        <v>-119.8639143</v>
      </c>
      <c r="J583" s="1" t="str">
        <f t="shared" si="38"/>
        <v>NGR bulk stream sediment</v>
      </c>
      <c r="K583" s="1" t="str">
        <f t="shared" si="39"/>
        <v>&lt;177 micron (NGR)</v>
      </c>
      <c r="L583">
        <v>34</v>
      </c>
      <c r="M583" t="s">
        <v>214</v>
      </c>
      <c r="N583">
        <v>582</v>
      </c>
      <c r="O583" t="s">
        <v>206</v>
      </c>
      <c r="P583" t="s">
        <v>127</v>
      </c>
      <c r="Q583" t="s">
        <v>119</v>
      </c>
      <c r="R583" t="s">
        <v>257</v>
      </c>
      <c r="S583" t="s">
        <v>106</v>
      </c>
      <c r="T583" t="s">
        <v>58</v>
      </c>
      <c r="U583" t="s">
        <v>100</v>
      </c>
      <c r="V583" t="s">
        <v>139</v>
      </c>
      <c r="W583" t="s">
        <v>282</v>
      </c>
      <c r="X583" t="s">
        <v>73</v>
      </c>
      <c r="Y583" t="s">
        <v>112</v>
      </c>
      <c r="Z583" t="s">
        <v>56</v>
      </c>
      <c r="AA583" t="s">
        <v>46</v>
      </c>
      <c r="AB583" t="s">
        <v>125</v>
      </c>
      <c r="AC583" t="s">
        <v>267</v>
      </c>
      <c r="AD583" t="s">
        <v>236</v>
      </c>
      <c r="AE583" t="s">
        <v>53</v>
      </c>
      <c r="AF583" t="s">
        <v>108</v>
      </c>
      <c r="AG583" t="s">
        <v>227</v>
      </c>
      <c r="AH583" t="s">
        <v>54</v>
      </c>
      <c r="AI583" t="s">
        <v>54</v>
      </c>
      <c r="AJ583" t="s">
        <v>137</v>
      </c>
      <c r="AK583" t="s">
        <v>102</v>
      </c>
      <c r="AL583" t="s">
        <v>47</v>
      </c>
      <c r="AM583" t="s">
        <v>47</v>
      </c>
      <c r="AN583" t="s">
        <v>915</v>
      </c>
      <c r="AO583" t="s">
        <v>175</v>
      </c>
    </row>
    <row r="584" spans="1:41" hidden="1" x14ac:dyDescent="0.25">
      <c r="A584" t="s">
        <v>2934</v>
      </c>
      <c r="B584" t="s">
        <v>2935</v>
      </c>
      <c r="C584" s="1" t="str">
        <f t="shared" si="36"/>
        <v>21:1061</v>
      </c>
      <c r="D584" s="1" t="str">
        <f t="shared" si="37"/>
        <v>21:0106</v>
      </c>
      <c r="E584" t="s">
        <v>2936</v>
      </c>
      <c r="F584" t="s">
        <v>2937</v>
      </c>
      <c r="H584">
        <v>49.8749684</v>
      </c>
      <c r="I584">
        <v>-119.88281019999999</v>
      </c>
      <c r="J584" s="1" t="str">
        <f t="shared" si="38"/>
        <v>NGR bulk stream sediment</v>
      </c>
      <c r="K584" s="1" t="str">
        <f t="shared" si="39"/>
        <v>&lt;177 micron (NGR)</v>
      </c>
      <c r="L584">
        <v>34</v>
      </c>
      <c r="M584" t="s">
        <v>223</v>
      </c>
      <c r="N584">
        <v>583</v>
      </c>
      <c r="O584" t="s">
        <v>47</v>
      </c>
      <c r="P584" t="s">
        <v>58</v>
      </c>
      <c r="Q584" t="s">
        <v>920</v>
      </c>
      <c r="R584" t="s">
        <v>2938</v>
      </c>
      <c r="S584" t="s">
        <v>127</v>
      </c>
      <c r="T584" t="s">
        <v>51</v>
      </c>
      <c r="U584" t="s">
        <v>52</v>
      </c>
      <c r="V584" t="s">
        <v>54</v>
      </c>
      <c r="W584" t="s">
        <v>87</v>
      </c>
      <c r="X584" t="s">
        <v>46</v>
      </c>
      <c r="Y584" t="s">
        <v>90</v>
      </c>
      <c r="Z584" t="s">
        <v>56</v>
      </c>
      <c r="AA584" t="s">
        <v>103</v>
      </c>
      <c r="AB584" t="s">
        <v>62</v>
      </c>
      <c r="AC584" t="s">
        <v>55</v>
      </c>
      <c r="AD584" t="s">
        <v>127</v>
      </c>
      <c r="AE584" t="s">
        <v>53</v>
      </c>
      <c r="AF584" t="s">
        <v>270</v>
      </c>
      <c r="AG584" t="s">
        <v>102</v>
      </c>
      <c r="AH584" t="s">
        <v>62</v>
      </c>
      <c r="AI584" t="s">
        <v>53</v>
      </c>
      <c r="AJ584" t="s">
        <v>139</v>
      </c>
      <c r="AK584" t="s">
        <v>108</v>
      </c>
      <c r="AL584" t="s">
        <v>47</v>
      </c>
      <c r="AM584" t="s">
        <v>47</v>
      </c>
      <c r="AN584" t="s">
        <v>65</v>
      </c>
      <c r="AO584" t="s">
        <v>108</v>
      </c>
    </row>
    <row r="585" spans="1:41" hidden="1" x14ac:dyDescent="0.25">
      <c r="A585" t="s">
        <v>2939</v>
      </c>
      <c r="B585" t="s">
        <v>2940</v>
      </c>
      <c r="C585" s="1" t="str">
        <f t="shared" si="36"/>
        <v>21:1061</v>
      </c>
      <c r="D585" s="1" t="str">
        <f t="shared" si="37"/>
        <v>21:0106</v>
      </c>
      <c r="E585" t="s">
        <v>2941</v>
      </c>
      <c r="F585" t="s">
        <v>2942</v>
      </c>
      <c r="H585">
        <v>49.879401399999999</v>
      </c>
      <c r="I585">
        <v>-119.8890334</v>
      </c>
      <c r="J585" s="1" t="str">
        <f t="shared" si="38"/>
        <v>NGR bulk stream sediment</v>
      </c>
      <c r="K585" s="1" t="str">
        <f t="shared" si="39"/>
        <v>&lt;177 micron (NGR)</v>
      </c>
      <c r="L585">
        <v>34</v>
      </c>
      <c r="M585" t="s">
        <v>233</v>
      </c>
      <c r="N585">
        <v>584</v>
      </c>
      <c r="O585" t="s">
        <v>85</v>
      </c>
      <c r="P585" t="s">
        <v>122</v>
      </c>
      <c r="Q585" t="s">
        <v>234</v>
      </c>
      <c r="R585" t="s">
        <v>371</v>
      </c>
      <c r="S585" t="s">
        <v>49</v>
      </c>
      <c r="T585" t="s">
        <v>52</v>
      </c>
      <c r="U585" t="s">
        <v>80</v>
      </c>
      <c r="V585" t="s">
        <v>101</v>
      </c>
      <c r="W585" t="s">
        <v>139</v>
      </c>
      <c r="X585" t="s">
        <v>122</v>
      </c>
      <c r="Y585" t="s">
        <v>50</v>
      </c>
      <c r="Z585" t="s">
        <v>56</v>
      </c>
      <c r="AA585" t="s">
        <v>52</v>
      </c>
      <c r="AB585" t="s">
        <v>139</v>
      </c>
      <c r="AC585" t="s">
        <v>108</v>
      </c>
      <c r="AD585" t="s">
        <v>239</v>
      </c>
      <c r="AE585" t="s">
        <v>53</v>
      </c>
      <c r="AF585" t="s">
        <v>58</v>
      </c>
      <c r="AG585" t="s">
        <v>130</v>
      </c>
      <c r="AH585" t="s">
        <v>62</v>
      </c>
      <c r="AI585" t="s">
        <v>53</v>
      </c>
      <c r="AJ585" t="s">
        <v>102</v>
      </c>
      <c r="AK585" t="s">
        <v>164</v>
      </c>
      <c r="AL585" t="s">
        <v>47</v>
      </c>
      <c r="AM585" t="s">
        <v>47</v>
      </c>
      <c r="AN585" t="s">
        <v>65</v>
      </c>
      <c r="AO585" t="s">
        <v>82</v>
      </c>
    </row>
    <row r="586" spans="1:41" hidden="1" x14ac:dyDescent="0.25">
      <c r="A586" t="s">
        <v>2943</v>
      </c>
      <c r="B586" t="s">
        <v>2944</v>
      </c>
      <c r="C586" s="1" t="str">
        <f t="shared" si="36"/>
        <v>21:1061</v>
      </c>
      <c r="D586" s="1" t="str">
        <f t="shared" si="37"/>
        <v>21:0106</v>
      </c>
      <c r="E586" t="s">
        <v>2945</v>
      </c>
      <c r="F586" t="s">
        <v>2946</v>
      </c>
      <c r="H586">
        <v>49.875056399999998</v>
      </c>
      <c r="I586">
        <v>-119.9173673</v>
      </c>
      <c r="J586" s="1" t="str">
        <f t="shared" si="38"/>
        <v>NGR bulk stream sediment</v>
      </c>
      <c r="K586" s="1" t="str">
        <f t="shared" si="39"/>
        <v>&lt;177 micron (NGR)</v>
      </c>
      <c r="L586">
        <v>34</v>
      </c>
      <c r="M586" t="s">
        <v>280</v>
      </c>
      <c r="N586">
        <v>585</v>
      </c>
      <c r="O586" t="s">
        <v>108</v>
      </c>
      <c r="P586" t="s">
        <v>51</v>
      </c>
      <c r="Q586" t="s">
        <v>548</v>
      </c>
      <c r="R586" t="s">
        <v>63</v>
      </c>
      <c r="S586" t="s">
        <v>187</v>
      </c>
      <c r="T586" t="s">
        <v>52</v>
      </c>
      <c r="U586" t="s">
        <v>144</v>
      </c>
      <c r="V586" t="s">
        <v>64</v>
      </c>
      <c r="W586" t="s">
        <v>72</v>
      </c>
      <c r="X586" t="s">
        <v>137</v>
      </c>
      <c r="Y586" t="s">
        <v>145</v>
      </c>
      <c r="Z586" t="s">
        <v>56</v>
      </c>
      <c r="AA586" t="s">
        <v>137</v>
      </c>
      <c r="AB586" t="s">
        <v>139</v>
      </c>
      <c r="AC586" t="s">
        <v>76</v>
      </c>
      <c r="AD586" t="s">
        <v>106</v>
      </c>
      <c r="AE586" t="s">
        <v>198</v>
      </c>
      <c r="AF586" t="s">
        <v>58</v>
      </c>
      <c r="AG586" t="s">
        <v>86</v>
      </c>
      <c r="AH586" t="s">
        <v>46</v>
      </c>
      <c r="AI586" t="s">
        <v>54</v>
      </c>
      <c r="AJ586" t="s">
        <v>371</v>
      </c>
      <c r="AK586" t="s">
        <v>72</v>
      </c>
      <c r="AL586" t="s">
        <v>47</v>
      </c>
      <c r="AM586" t="s">
        <v>47</v>
      </c>
      <c r="AN586" t="s">
        <v>345</v>
      </c>
      <c r="AO586" t="s">
        <v>243</v>
      </c>
    </row>
    <row r="587" spans="1:41" hidden="1" x14ac:dyDescent="0.25">
      <c r="A587" t="s">
        <v>2947</v>
      </c>
      <c r="B587" t="s">
        <v>2948</v>
      </c>
      <c r="C587" s="1" t="str">
        <f t="shared" si="36"/>
        <v>21:1061</v>
      </c>
      <c r="D587" s="1" t="str">
        <f t="shared" si="37"/>
        <v>21:0106</v>
      </c>
      <c r="E587" t="s">
        <v>2945</v>
      </c>
      <c r="F587" t="s">
        <v>2949</v>
      </c>
      <c r="H587">
        <v>49.875056399999998</v>
      </c>
      <c r="I587">
        <v>-119.9173673</v>
      </c>
      <c r="J587" s="1" t="str">
        <f t="shared" si="38"/>
        <v>NGR bulk stream sediment</v>
      </c>
      <c r="K587" s="1" t="str">
        <f t="shared" si="39"/>
        <v>&lt;177 micron (NGR)</v>
      </c>
      <c r="L587">
        <v>34</v>
      </c>
      <c r="M587" t="s">
        <v>288</v>
      </c>
      <c r="N587">
        <v>586</v>
      </c>
      <c r="O587" t="s">
        <v>76</v>
      </c>
      <c r="P587" t="s">
        <v>47</v>
      </c>
      <c r="Q587" t="s">
        <v>404</v>
      </c>
      <c r="R587" t="s">
        <v>139</v>
      </c>
      <c r="S587" t="s">
        <v>243</v>
      </c>
      <c r="T587" t="s">
        <v>137</v>
      </c>
      <c r="U587" t="s">
        <v>236</v>
      </c>
      <c r="V587" t="s">
        <v>47</v>
      </c>
      <c r="W587" t="s">
        <v>493</v>
      </c>
      <c r="X587" t="s">
        <v>137</v>
      </c>
      <c r="Y587" t="s">
        <v>99</v>
      </c>
      <c r="Z587" t="s">
        <v>56</v>
      </c>
      <c r="AA587" t="s">
        <v>137</v>
      </c>
      <c r="AB587" t="s">
        <v>122</v>
      </c>
      <c r="AC587" t="s">
        <v>175</v>
      </c>
      <c r="AD587" t="s">
        <v>120</v>
      </c>
      <c r="AE587" t="s">
        <v>54</v>
      </c>
      <c r="AF587" t="s">
        <v>85</v>
      </c>
      <c r="AG587" t="s">
        <v>227</v>
      </c>
      <c r="AH587" t="s">
        <v>46</v>
      </c>
      <c r="AI587" t="s">
        <v>54</v>
      </c>
      <c r="AJ587" t="s">
        <v>260</v>
      </c>
      <c r="AK587" t="s">
        <v>72</v>
      </c>
      <c r="AL587" t="s">
        <v>47</v>
      </c>
      <c r="AM587" t="s">
        <v>47</v>
      </c>
      <c r="AN587" t="s">
        <v>275</v>
      </c>
      <c r="AO587" t="s">
        <v>475</v>
      </c>
    </row>
    <row r="588" spans="1:41" hidden="1" x14ac:dyDescent="0.25">
      <c r="A588" t="s">
        <v>2950</v>
      </c>
      <c r="B588" t="s">
        <v>2951</v>
      </c>
      <c r="C588" s="1" t="str">
        <f t="shared" si="36"/>
        <v>21:1061</v>
      </c>
      <c r="D588" s="1" t="str">
        <f t="shared" si="37"/>
        <v>21:0106</v>
      </c>
      <c r="E588" t="s">
        <v>2952</v>
      </c>
      <c r="F588" t="s">
        <v>2953</v>
      </c>
      <c r="H588">
        <v>49.834166600000003</v>
      </c>
      <c r="I588">
        <v>-119.7490679</v>
      </c>
      <c r="J588" s="1" t="str">
        <f t="shared" si="38"/>
        <v>NGR bulk stream sediment</v>
      </c>
      <c r="K588" s="1" t="str">
        <f t="shared" si="39"/>
        <v>&lt;177 micron (NGR)</v>
      </c>
      <c r="L588">
        <v>34</v>
      </c>
      <c r="M588" t="s">
        <v>248</v>
      </c>
      <c r="N588">
        <v>587</v>
      </c>
      <c r="O588" t="s">
        <v>110</v>
      </c>
      <c r="P588" t="s">
        <v>47</v>
      </c>
      <c r="Q588" t="s">
        <v>481</v>
      </c>
      <c r="R588" t="s">
        <v>173</v>
      </c>
      <c r="S588" t="s">
        <v>268</v>
      </c>
      <c r="T588" t="s">
        <v>55</v>
      </c>
      <c r="U588" t="s">
        <v>438</v>
      </c>
      <c r="V588" t="s">
        <v>63</v>
      </c>
      <c r="W588" t="s">
        <v>437</v>
      </c>
      <c r="X588" t="s">
        <v>52</v>
      </c>
      <c r="Y588" t="s">
        <v>186</v>
      </c>
      <c r="Z588" t="s">
        <v>56</v>
      </c>
      <c r="AA588" t="s">
        <v>46</v>
      </c>
      <c r="AB588" t="s">
        <v>257</v>
      </c>
      <c r="AC588" t="s">
        <v>99</v>
      </c>
      <c r="AD588" t="s">
        <v>589</v>
      </c>
      <c r="AE588" t="s">
        <v>199</v>
      </c>
      <c r="AF588" t="s">
        <v>76</v>
      </c>
      <c r="AG588" t="s">
        <v>143</v>
      </c>
      <c r="AH588" t="s">
        <v>105</v>
      </c>
      <c r="AI588" t="s">
        <v>46</v>
      </c>
      <c r="AJ588" t="s">
        <v>351</v>
      </c>
      <c r="AK588" t="s">
        <v>437</v>
      </c>
      <c r="AL588" t="s">
        <v>47</v>
      </c>
      <c r="AM588" t="s">
        <v>47</v>
      </c>
      <c r="AN588" t="s">
        <v>171</v>
      </c>
      <c r="AO588" t="s">
        <v>272</v>
      </c>
    </row>
    <row r="589" spans="1:41" hidden="1" x14ac:dyDescent="0.25">
      <c r="A589" t="s">
        <v>2954</v>
      </c>
      <c r="B589" t="s">
        <v>2955</v>
      </c>
      <c r="C589" s="1" t="str">
        <f t="shared" si="36"/>
        <v>21:1061</v>
      </c>
      <c r="D589" s="1" t="str">
        <f t="shared" si="37"/>
        <v>21:0106</v>
      </c>
      <c r="E589" t="s">
        <v>2956</v>
      </c>
      <c r="F589" t="s">
        <v>2957</v>
      </c>
      <c r="H589">
        <v>49.866194700000001</v>
      </c>
      <c r="I589">
        <v>-119.737582</v>
      </c>
      <c r="J589" s="1" t="str">
        <f t="shared" si="38"/>
        <v>NGR bulk stream sediment</v>
      </c>
      <c r="K589" s="1" t="str">
        <f t="shared" si="39"/>
        <v>&lt;177 micron (NGR)</v>
      </c>
      <c r="L589">
        <v>34</v>
      </c>
      <c r="M589" t="s">
        <v>256</v>
      </c>
      <c r="N589">
        <v>588</v>
      </c>
      <c r="O589" t="s">
        <v>47</v>
      </c>
      <c r="P589" t="s">
        <v>250</v>
      </c>
      <c r="Q589" t="s">
        <v>234</v>
      </c>
      <c r="R589" t="s">
        <v>188</v>
      </c>
      <c r="S589" t="s">
        <v>250</v>
      </c>
      <c r="T589" t="s">
        <v>108</v>
      </c>
      <c r="U589" t="s">
        <v>207</v>
      </c>
      <c r="V589" t="s">
        <v>173</v>
      </c>
      <c r="W589" t="s">
        <v>271</v>
      </c>
      <c r="X589" t="s">
        <v>52</v>
      </c>
      <c r="Y589" t="s">
        <v>80</v>
      </c>
      <c r="Z589" t="s">
        <v>56</v>
      </c>
      <c r="AA589" t="s">
        <v>46</v>
      </c>
      <c r="AB589" t="s">
        <v>63</v>
      </c>
      <c r="AC589" t="s">
        <v>90</v>
      </c>
      <c r="AD589" t="s">
        <v>320</v>
      </c>
      <c r="AE589" t="s">
        <v>84</v>
      </c>
      <c r="AF589" t="s">
        <v>76</v>
      </c>
      <c r="AG589" t="s">
        <v>238</v>
      </c>
      <c r="AH589" t="s">
        <v>61</v>
      </c>
      <c r="AI589" t="s">
        <v>149</v>
      </c>
      <c r="AJ589" t="s">
        <v>58</v>
      </c>
      <c r="AK589" t="s">
        <v>109</v>
      </c>
      <c r="AL589" t="s">
        <v>47</v>
      </c>
      <c r="AM589" t="s">
        <v>47</v>
      </c>
      <c r="AN589" t="s">
        <v>638</v>
      </c>
      <c r="AO589" t="s">
        <v>225</v>
      </c>
    </row>
    <row r="590" spans="1:41" hidden="1" x14ac:dyDescent="0.25">
      <c r="A590" t="s">
        <v>2958</v>
      </c>
      <c r="B590" t="s">
        <v>2959</v>
      </c>
      <c r="C590" s="1" t="str">
        <f t="shared" si="36"/>
        <v>21:1061</v>
      </c>
      <c r="D590" s="1" t="str">
        <f t="shared" si="37"/>
        <v>21:0106</v>
      </c>
      <c r="E590" t="s">
        <v>2960</v>
      </c>
      <c r="F590" t="s">
        <v>2961</v>
      </c>
      <c r="H590">
        <v>49.870372600000003</v>
      </c>
      <c r="I590">
        <v>-119.7450284</v>
      </c>
      <c r="J590" s="1" t="str">
        <f t="shared" si="38"/>
        <v>NGR bulk stream sediment</v>
      </c>
      <c r="K590" s="1" t="str">
        <f t="shared" si="39"/>
        <v>&lt;177 micron (NGR)</v>
      </c>
      <c r="L590">
        <v>34</v>
      </c>
      <c r="M590" t="s">
        <v>265</v>
      </c>
      <c r="N590">
        <v>589</v>
      </c>
      <c r="O590" t="s">
        <v>235</v>
      </c>
      <c r="P590" t="s">
        <v>47</v>
      </c>
      <c r="Q590" t="s">
        <v>651</v>
      </c>
      <c r="R590" t="s">
        <v>257</v>
      </c>
      <c r="S590" t="s">
        <v>300</v>
      </c>
      <c r="T590" t="s">
        <v>85</v>
      </c>
      <c r="U590" t="s">
        <v>425</v>
      </c>
      <c r="V590" t="s">
        <v>61</v>
      </c>
      <c r="W590" t="s">
        <v>238</v>
      </c>
      <c r="X590" t="s">
        <v>85</v>
      </c>
      <c r="Y590" t="s">
        <v>187</v>
      </c>
      <c r="Z590" t="s">
        <v>56</v>
      </c>
      <c r="AA590" t="s">
        <v>46</v>
      </c>
      <c r="AB590" t="s">
        <v>125</v>
      </c>
      <c r="AC590" t="s">
        <v>209</v>
      </c>
      <c r="AD590" t="s">
        <v>343</v>
      </c>
      <c r="AE590" t="s">
        <v>199</v>
      </c>
      <c r="AF590" t="s">
        <v>108</v>
      </c>
      <c r="AG590" t="s">
        <v>143</v>
      </c>
      <c r="AH590" t="s">
        <v>105</v>
      </c>
      <c r="AI590" t="s">
        <v>174</v>
      </c>
      <c r="AJ590" t="s">
        <v>181</v>
      </c>
      <c r="AK590" t="s">
        <v>73</v>
      </c>
      <c r="AL590" t="s">
        <v>47</v>
      </c>
      <c r="AM590" t="s">
        <v>47</v>
      </c>
      <c r="AN590" t="s">
        <v>2563</v>
      </c>
      <c r="AO590" t="s">
        <v>108</v>
      </c>
    </row>
    <row r="591" spans="1:41" hidden="1" x14ac:dyDescent="0.25">
      <c r="A591" t="s">
        <v>2962</v>
      </c>
      <c r="B591" t="s">
        <v>2963</v>
      </c>
      <c r="C591" s="1" t="str">
        <f t="shared" si="36"/>
        <v>21:1061</v>
      </c>
      <c r="D591" s="1" t="str">
        <f t="shared" si="37"/>
        <v>21:0106</v>
      </c>
      <c r="E591" t="s">
        <v>2964</v>
      </c>
      <c r="F591" t="s">
        <v>2965</v>
      </c>
      <c r="H591">
        <v>49.843813099999998</v>
      </c>
      <c r="I591">
        <v>-119.77910749999999</v>
      </c>
      <c r="J591" s="1" t="str">
        <f t="shared" si="38"/>
        <v>NGR bulk stream sediment</v>
      </c>
      <c r="K591" s="1" t="str">
        <f t="shared" si="39"/>
        <v>&lt;177 micron (NGR)</v>
      </c>
      <c r="L591">
        <v>35</v>
      </c>
      <c r="M591" t="s">
        <v>45</v>
      </c>
      <c r="N591">
        <v>590</v>
      </c>
      <c r="O591" t="s">
        <v>78</v>
      </c>
      <c r="P591" t="s">
        <v>122</v>
      </c>
      <c r="Q591" t="s">
        <v>652</v>
      </c>
      <c r="R591" t="s">
        <v>124</v>
      </c>
      <c r="S591" t="s">
        <v>75</v>
      </c>
      <c r="T591" t="s">
        <v>137</v>
      </c>
      <c r="U591" t="s">
        <v>358</v>
      </c>
      <c r="V591" t="s">
        <v>110</v>
      </c>
      <c r="W591" t="s">
        <v>63</v>
      </c>
      <c r="X591" t="s">
        <v>122</v>
      </c>
      <c r="Y591" t="s">
        <v>243</v>
      </c>
      <c r="Z591" t="s">
        <v>56</v>
      </c>
      <c r="AA591" t="s">
        <v>46</v>
      </c>
      <c r="AB591" t="s">
        <v>110</v>
      </c>
      <c r="AC591" t="s">
        <v>90</v>
      </c>
      <c r="AD591" t="s">
        <v>75</v>
      </c>
      <c r="AE591" t="s">
        <v>84</v>
      </c>
      <c r="AF591" t="s">
        <v>88</v>
      </c>
      <c r="AG591" t="s">
        <v>371</v>
      </c>
      <c r="AH591" t="s">
        <v>57</v>
      </c>
      <c r="AI591" t="s">
        <v>198</v>
      </c>
      <c r="AJ591" t="s">
        <v>86</v>
      </c>
      <c r="AK591" t="s">
        <v>55</v>
      </c>
      <c r="AL591" t="s">
        <v>47</v>
      </c>
      <c r="AM591" t="s">
        <v>47</v>
      </c>
      <c r="AN591" t="s">
        <v>89</v>
      </c>
      <c r="AO591" t="s">
        <v>175</v>
      </c>
    </row>
    <row r="592" spans="1:41" hidden="1" x14ac:dyDescent="0.25">
      <c r="A592" t="s">
        <v>2966</v>
      </c>
      <c r="B592" t="s">
        <v>2967</v>
      </c>
      <c r="C592" s="1" t="str">
        <f t="shared" si="36"/>
        <v>21:1061</v>
      </c>
      <c r="D592" s="1" t="str">
        <f t="shared" si="37"/>
        <v>21:0106</v>
      </c>
      <c r="E592" t="s">
        <v>2968</v>
      </c>
      <c r="F592" t="s">
        <v>2969</v>
      </c>
      <c r="H592">
        <v>49.848998600000002</v>
      </c>
      <c r="I592">
        <v>-119.78494259999999</v>
      </c>
      <c r="J592" s="1" t="str">
        <f t="shared" si="38"/>
        <v>NGR bulk stream sediment</v>
      </c>
      <c r="K592" s="1" t="str">
        <f t="shared" si="39"/>
        <v>&lt;177 micron (NGR)</v>
      </c>
      <c r="L592">
        <v>35</v>
      </c>
      <c r="M592" t="s">
        <v>71</v>
      </c>
      <c r="N592">
        <v>591</v>
      </c>
      <c r="O592" t="s">
        <v>174</v>
      </c>
      <c r="P592" t="s">
        <v>47</v>
      </c>
      <c r="Q592" t="s">
        <v>588</v>
      </c>
      <c r="R592" t="s">
        <v>47</v>
      </c>
      <c r="S592" t="s">
        <v>120</v>
      </c>
      <c r="T592" t="s">
        <v>137</v>
      </c>
      <c r="U592" t="s">
        <v>121</v>
      </c>
      <c r="V592" t="s">
        <v>64</v>
      </c>
      <c r="W592" t="s">
        <v>200</v>
      </c>
      <c r="X592" t="s">
        <v>103</v>
      </c>
      <c r="Y592" t="s">
        <v>112</v>
      </c>
      <c r="Z592" t="s">
        <v>56</v>
      </c>
      <c r="AA592" t="s">
        <v>46</v>
      </c>
      <c r="AB592" t="s">
        <v>161</v>
      </c>
      <c r="AC592" t="s">
        <v>58</v>
      </c>
      <c r="AD592" t="s">
        <v>532</v>
      </c>
      <c r="AE592" t="s">
        <v>84</v>
      </c>
      <c r="AF592" t="s">
        <v>58</v>
      </c>
      <c r="AG592" t="s">
        <v>227</v>
      </c>
      <c r="AH592" t="s">
        <v>174</v>
      </c>
      <c r="AI592" t="s">
        <v>57</v>
      </c>
      <c r="AJ592" t="s">
        <v>412</v>
      </c>
      <c r="AK592" t="s">
        <v>79</v>
      </c>
      <c r="AL592" t="s">
        <v>47</v>
      </c>
      <c r="AM592" t="s">
        <v>47</v>
      </c>
      <c r="AN592" t="s">
        <v>695</v>
      </c>
      <c r="AO592" t="s">
        <v>80</v>
      </c>
    </row>
    <row r="593" spans="1:41" hidden="1" x14ac:dyDescent="0.25">
      <c r="A593" t="s">
        <v>2970</v>
      </c>
      <c r="B593" t="s">
        <v>2971</v>
      </c>
      <c r="C593" s="1" t="str">
        <f t="shared" si="36"/>
        <v>21:1061</v>
      </c>
      <c r="D593" s="1" t="str">
        <f t="shared" si="37"/>
        <v>21:0106</v>
      </c>
      <c r="E593" t="s">
        <v>2972</v>
      </c>
      <c r="F593" t="s">
        <v>2973</v>
      </c>
      <c r="H593">
        <v>49.829567099999998</v>
      </c>
      <c r="I593">
        <v>-119.8598571</v>
      </c>
      <c r="J593" s="1" t="str">
        <f t="shared" si="38"/>
        <v>NGR bulk stream sediment</v>
      </c>
      <c r="K593" s="1" t="str">
        <f t="shared" si="39"/>
        <v>&lt;177 micron (NGR)</v>
      </c>
      <c r="L593">
        <v>35</v>
      </c>
      <c r="M593" t="s">
        <v>280</v>
      </c>
      <c r="N593">
        <v>592</v>
      </c>
      <c r="O593" t="s">
        <v>55</v>
      </c>
      <c r="P593" t="s">
        <v>52</v>
      </c>
      <c r="Q593" t="s">
        <v>189</v>
      </c>
      <c r="R593" t="s">
        <v>66</v>
      </c>
      <c r="S593" t="s">
        <v>104</v>
      </c>
      <c r="T593" t="s">
        <v>137</v>
      </c>
      <c r="U593" t="s">
        <v>90</v>
      </c>
      <c r="V593" t="s">
        <v>282</v>
      </c>
      <c r="W593" t="s">
        <v>200</v>
      </c>
      <c r="X593" t="s">
        <v>51</v>
      </c>
      <c r="Y593" t="s">
        <v>934</v>
      </c>
      <c r="Z593" t="s">
        <v>56</v>
      </c>
      <c r="AA593" t="s">
        <v>46</v>
      </c>
      <c r="AB593" t="s">
        <v>61</v>
      </c>
      <c r="AC593" t="s">
        <v>58</v>
      </c>
      <c r="AD593" t="s">
        <v>160</v>
      </c>
      <c r="AE593" t="s">
        <v>57</v>
      </c>
      <c r="AF593" t="s">
        <v>591</v>
      </c>
      <c r="AG593" t="s">
        <v>292</v>
      </c>
      <c r="AH593" t="s">
        <v>54</v>
      </c>
      <c r="AI593" t="s">
        <v>87</v>
      </c>
      <c r="AJ593" t="s">
        <v>85</v>
      </c>
      <c r="AK593" t="s">
        <v>76</v>
      </c>
      <c r="AL593" t="s">
        <v>47</v>
      </c>
      <c r="AM593" t="s">
        <v>47</v>
      </c>
      <c r="AN593" t="s">
        <v>65</v>
      </c>
      <c r="AO593" t="s">
        <v>209</v>
      </c>
    </row>
    <row r="594" spans="1:41" hidden="1" x14ac:dyDescent="0.25">
      <c r="A594" t="s">
        <v>2974</v>
      </c>
      <c r="B594" t="s">
        <v>2975</v>
      </c>
      <c r="C594" s="1" t="str">
        <f t="shared" si="36"/>
        <v>21:1061</v>
      </c>
      <c r="D594" s="1" t="str">
        <f t="shared" si="37"/>
        <v>21:0106</v>
      </c>
      <c r="E594" t="s">
        <v>2972</v>
      </c>
      <c r="F594" t="s">
        <v>2976</v>
      </c>
      <c r="H594">
        <v>49.829567099999998</v>
      </c>
      <c r="I594">
        <v>-119.8598571</v>
      </c>
      <c r="J594" s="1" t="str">
        <f t="shared" si="38"/>
        <v>NGR bulk stream sediment</v>
      </c>
      <c r="K594" s="1" t="str">
        <f t="shared" si="39"/>
        <v>&lt;177 micron (NGR)</v>
      </c>
      <c r="L594">
        <v>35</v>
      </c>
      <c r="M594" t="s">
        <v>288</v>
      </c>
      <c r="N594">
        <v>593</v>
      </c>
      <c r="O594" t="s">
        <v>58</v>
      </c>
      <c r="P594" t="s">
        <v>47</v>
      </c>
      <c r="Q594" t="s">
        <v>322</v>
      </c>
      <c r="R594" t="s">
        <v>50</v>
      </c>
      <c r="S594" t="s">
        <v>225</v>
      </c>
      <c r="T594" t="s">
        <v>73</v>
      </c>
      <c r="U594" t="s">
        <v>269</v>
      </c>
      <c r="V594" t="s">
        <v>493</v>
      </c>
      <c r="W594" t="s">
        <v>164</v>
      </c>
      <c r="X594" t="s">
        <v>103</v>
      </c>
      <c r="Y594" t="s">
        <v>106</v>
      </c>
      <c r="Z594" t="s">
        <v>56</v>
      </c>
      <c r="AA594" t="s">
        <v>46</v>
      </c>
      <c r="AB594" t="s">
        <v>110</v>
      </c>
      <c r="AC594" t="s">
        <v>58</v>
      </c>
      <c r="AD594" t="s">
        <v>83</v>
      </c>
      <c r="AE594" t="s">
        <v>57</v>
      </c>
      <c r="AF594" t="s">
        <v>52</v>
      </c>
      <c r="AG594" t="s">
        <v>52</v>
      </c>
      <c r="AH594" t="s">
        <v>54</v>
      </c>
      <c r="AI594" t="s">
        <v>46</v>
      </c>
      <c r="AJ594" t="s">
        <v>85</v>
      </c>
      <c r="AK594" t="s">
        <v>76</v>
      </c>
      <c r="AL594" t="s">
        <v>47</v>
      </c>
      <c r="AM594" t="s">
        <v>47</v>
      </c>
      <c r="AN594" t="s">
        <v>65</v>
      </c>
      <c r="AO594" t="s">
        <v>98</v>
      </c>
    </row>
    <row r="595" spans="1:41" hidden="1" x14ac:dyDescent="0.25">
      <c r="A595" t="s">
        <v>2977</v>
      </c>
      <c r="B595" t="s">
        <v>2978</v>
      </c>
      <c r="C595" s="1" t="str">
        <f t="shared" si="36"/>
        <v>21:1061</v>
      </c>
      <c r="D595" s="1" t="str">
        <f t="shared" si="37"/>
        <v>21:0106</v>
      </c>
      <c r="E595" t="s">
        <v>2979</v>
      </c>
      <c r="F595" t="s">
        <v>2980</v>
      </c>
      <c r="H595">
        <v>49.840513000000001</v>
      </c>
      <c r="I595">
        <v>-119.9026112</v>
      </c>
      <c r="J595" s="1" t="str">
        <f t="shared" si="38"/>
        <v>NGR bulk stream sediment</v>
      </c>
      <c r="K595" s="1" t="str">
        <f t="shared" si="39"/>
        <v>&lt;177 micron (NGR)</v>
      </c>
      <c r="L595">
        <v>35</v>
      </c>
      <c r="M595" t="s">
        <v>95</v>
      </c>
      <c r="N595">
        <v>594</v>
      </c>
      <c r="O595" t="s">
        <v>111</v>
      </c>
      <c r="P595" t="s">
        <v>52</v>
      </c>
      <c r="Q595" t="s">
        <v>1392</v>
      </c>
      <c r="R595" t="s">
        <v>58</v>
      </c>
      <c r="S595" t="s">
        <v>90</v>
      </c>
      <c r="T595" t="s">
        <v>52</v>
      </c>
      <c r="U595" t="s">
        <v>162</v>
      </c>
      <c r="V595" t="s">
        <v>47</v>
      </c>
      <c r="W595" t="s">
        <v>139</v>
      </c>
      <c r="X595" t="s">
        <v>103</v>
      </c>
      <c r="Y595" t="s">
        <v>49</v>
      </c>
      <c r="Z595" t="s">
        <v>56</v>
      </c>
      <c r="AA595" t="s">
        <v>73</v>
      </c>
      <c r="AB595" t="s">
        <v>161</v>
      </c>
      <c r="AC595" t="s">
        <v>145</v>
      </c>
      <c r="AD595" t="s">
        <v>190</v>
      </c>
      <c r="AE595" t="s">
        <v>53</v>
      </c>
      <c r="AF595" t="s">
        <v>85</v>
      </c>
      <c r="AG595" t="s">
        <v>111</v>
      </c>
      <c r="AH595" t="s">
        <v>53</v>
      </c>
      <c r="AI595" t="s">
        <v>46</v>
      </c>
      <c r="AJ595" t="s">
        <v>111</v>
      </c>
      <c r="AK595" t="s">
        <v>1247</v>
      </c>
      <c r="AL595" t="s">
        <v>47</v>
      </c>
      <c r="AM595" t="s">
        <v>47</v>
      </c>
      <c r="AN595" t="s">
        <v>372</v>
      </c>
      <c r="AO595" t="s">
        <v>145</v>
      </c>
    </row>
    <row r="596" spans="1:41" hidden="1" x14ac:dyDescent="0.25">
      <c r="A596" t="s">
        <v>2981</v>
      </c>
      <c r="B596" t="s">
        <v>2982</v>
      </c>
      <c r="C596" s="1" t="str">
        <f t="shared" si="36"/>
        <v>21:1061</v>
      </c>
      <c r="D596" s="1" t="str">
        <f t="shared" si="37"/>
        <v>21:0106</v>
      </c>
      <c r="E596" t="s">
        <v>2983</v>
      </c>
      <c r="F596" t="s">
        <v>2984</v>
      </c>
      <c r="H596">
        <v>49.844972200000001</v>
      </c>
      <c r="I596">
        <v>-119.9030874</v>
      </c>
      <c r="J596" s="1" t="str">
        <f t="shared" si="38"/>
        <v>NGR bulk stream sediment</v>
      </c>
      <c r="K596" s="1" t="str">
        <f t="shared" si="39"/>
        <v>&lt;177 micron (NGR)</v>
      </c>
      <c r="L596">
        <v>35</v>
      </c>
      <c r="M596" t="s">
        <v>117</v>
      </c>
      <c r="N596">
        <v>595</v>
      </c>
      <c r="O596" t="s">
        <v>85</v>
      </c>
      <c r="P596" t="s">
        <v>122</v>
      </c>
      <c r="Q596" t="s">
        <v>812</v>
      </c>
      <c r="R596" t="s">
        <v>129</v>
      </c>
      <c r="S596" t="s">
        <v>243</v>
      </c>
      <c r="T596" t="s">
        <v>55</v>
      </c>
      <c r="U596" t="s">
        <v>126</v>
      </c>
      <c r="V596" t="s">
        <v>63</v>
      </c>
      <c r="W596" t="s">
        <v>336</v>
      </c>
      <c r="X596" t="s">
        <v>73</v>
      </c>
      <c r="Y596" t="s">
        <v>112</v>
      </c>
      <c r="Z596" t="s">
        <v>56</v>
      </c>
      <c r="AA596" t="s">
        <v>47</v>
      </c>
      <c r="AB596" t="s">
        <v>101</v>
      </c>
      <c r="AC596" t="s">
        <v>269</v>
      </c>
      <c r="AD596" t="s">
        <v>358</v>
      </c>
      <c r="AE596" t="s">
        <v>53</v>
      </c>
      <c r="AF596" t="s">
        <v>127</v>
      </c>
      <c r="AG596" t="s">
        <v>182</v>
      </c>
      <c r="AH596" t="s">
        <v>53</v>
      </c>
      <c r="AI596" t="s">
        <v>149</v>
      </c>
      <c r="AJ596" t="s">
        <v>137</v>
      </c>
      <c r="AK596" t="s">
        <v>55</v>
      </c>
      <c r="AL596" t="s">
        <v>47</v>
      </c>
      <c r="AM596" t="s">
        <v>47</v>
      </c>
      <c r="AN596" t="s">
        <v>508</v>
      </c>
      <c r="AO596" t="s">
        <v>98</v>
      </c>
    </row>
    <row r="597" spans="1:41" hidden="1" x14ac:dyDescent="0.25">
      <c r="A597" t="s">
        <v>2985</v>
      </c>
      <c r="B597" t="s">
        <v>2986</v>
      </c>
      <c r="C597" s="1" t="str">
        <f t="shared" si="36"/>
        <v>21:1061</v>
      </c>
      <c r="D597" s="1" t="str">
        <f t="shared" si="37"/>
        <v>21:0106</v>
      </c>
      <c r="E597" t="s">
        <v>2987</v>
      </c>
      <c r="F597" t="s">
        <v>2988</v>
      </c>
      <c r="H597">
        <v>49.801243599999999</v>
      </c>
      <c r="I597">
        <v>-119.8457758</v>
      </c>
      <c r="J597" s="1" t="str">
        <f t="shared" si="38"/>
        <v>NGR bulk stream sediment</v>
      </c>
      <c r="K597" s="1" t="str">
        <f t="shared" si="39"/>
        <v>&lt;177 micron (NGR)</v>
      </c>
      <c r="L597">
        <v>35</v>
      </c>
      <c r="M597" t="s">
        <v>136</v>
      </c>
      <c r="N597">
        <v>596</v>
      </c>
      <c r="O597" t="s">
        <v>319</v>
      </c>
      <c r="P597" t="s">
        <v>103</v>
      </c>
      <c r="Q597" t="s">
        <v>1392</v>
      </c>
      <c r="R597" t="s">
        <v>227</v>
      </c>
      <c r="S597" t="s">
        <v>475</v>
      </c>
      <c r="T597" t="s">
        <v>85</v>
      </c>
      <c r="U597" t="s">
        <v>131</v>
      </c>
      <c r="V597" t="s">
        <v>282</v>
      </c>
      <c r="W597" t="s">
        <v>228</v>
      </c>
      <c r="X597" t="s">
        <v>103</v>
      </c>
      <c r="Y597" t="s">
        <v>99</v>
      </c>
      <c r="Z597" t="s">
        <v>56</v>
      </c>
      <c r="AA597" t="s">
        <v>73</v>
      </c>
      <c r="AB597" t="s">
        <v>161</v>
      </c>
      <c r="AC597" t="s">
        <v>127</v>
      </c>
      <c r="AD597" t="s">
        <v>268</v>
      </c>
      <c r="AE597" t="s">
        <v>198</v>
      </c>
      <c r="AF597" t="s">
        <v>127</v>
      </c>
      <c r="AG597" t="s">
        <v>123</v>
      </c>
      <c r="AH597" t="s">
        <v>57</v>
      </c>
      <c r="AI597" t="s">
        <v>198</v>
      </c>
      <c r="AJ597" t="s">
        <v>271</v>
      </c>
      <c r="AK597" t="s">
        <v>72</v>
      </c>
      <c r="AL597" t="s">
        <v>47</v>
      </c>
      <c r="AM597" t="s">
        <v>47</v>
      </c>
      <c r="AN597" t="s">
        <v>65</v>
      </c>
      <c r="AO597" t="s">
        <v>197</v>
      </c>
    </row>
    <row r="598" spans="1:41" hidden="1" x14ac:dyDescent="0.25">
      <c r="A598" t="s">
        <v>2989</v>
      </c>
      <c r="B598" t="s">
        <v>2990</v>
      </c>
      <c r="C598" s="1" t="str">
        <f t="shared" si="36"/>
        <v>21:1061</v>
      </c>
      <c r="D598" s="1" t="str">
        <f t="shared" si="37"/>
        <v>21:0106</v>
      </c>
      <c r="E598" t="s">
        <v>2991</v>
      </c>
      <c r="F598" t="s">
        <v>2992</v>
      </c>
      <c r="H598">
        <v>49.841326500000001</v>
      </c>
      <c r="I598">
        <v>-119.98481839999999</v>
      </c>
      <c r="J598" s="1" t="str">
        <f t="shared" si="38"/>
        <v>NGR bulk stream sediment</v>
      </c>
      <c r="K598" s="1" t="str">
        <f t="shared" si="39"/>
        <v>&lt;177 micron (NGR)</v>
      </c>
      <c r="L598">
        <v>35</v>
      </c>
      <c r="M598" t="s">
        <v>157</v>
      </c>
      <c r="N598">
        <v>597</v>
      </c>
      <c r="O598" t="s">
        <v>108</v>
      </c>
      <c r="P598" t="s">
        <v>330</v>
      </c>
      <c r="Q598" t="s">
        <v>1130</v>
      </c>
      <c r="R598" t="s">
        <v>260</v>
      </c>
      <c r="S598" t="s">
        <v>197</v>
      </c>
      <c r="T598" t="s">
        <v>85</v>
      </c>
      <c r="U598" t="s">
        <v>80</v>
      </c>
      <c r="V598" t="s">
        <v>79</v>
      </c>
      <c r="W598" t="s">
        <v>200</v>
      </c>
      <c r="X598" t="s">
        <v>103</v>
      </c>
      <c r="Y598" t="s">
        <v>218</v>
      </c>
      <c r="Z598" t="s">
        <v>56</v>
      </c>
      <c r="AA598" t="s">
        <v>47</v>
      </c>
      <c r="AB598" t="s">
        <v>125</v>
      </c>
      <c r="AC598" t="s">
        <v>165</v>
      </c>
      <c r="AD598" t="s">
        <v>475</v>
      </c>
      <c r="AE598" t="s">
        <v>54</v>
      </c>
      <c r="AF598" t="s">
        <v>127</v>
      </c>
      <c r="AG598" t="s">
        <v>58</v>
      </c>
      <c r="AH598" t="s">
        <v>62</v>
      </c>
      <c r="AI598" t="s">
        <v>64</v>
      </c>
      <c r="AJ598" t="s">
        <v>72</v>
      </c>
      <c r="AK598" t="s">
        <v>58</v>
      </c>
      <c r="AL598" t="s">
        <v>47</v>
      </c>
      <c r="AM598" t="s">
        <v>103</v>
      </c>
      <c r="AN598" t="s">
        <v>543</v>
      </c>
      <c r="AO598" t="s">
        <v>82</v>
      </c>
    </row>
    <row r="599" spans="1:41" hidden="1" x14ac:dyDescent="0.25">
      <c r="A599" t="s">
        <v>2993</v>
      </c>
      <c r="B599" t="s">
        <v>2994</v>
      </c>
      <c r="C599" s="1" t="str">
        <f t="shared" si="36"/>
        <v>21:1061</v>
      </c>
      <c r="D599" s="1" t="str">
        <f t="shared" si="37"/>
        <v>21:0106</v>
      </c>
      <c r="E599" t="s">
        <v>2995</v>
      </c>
      <c r="F599" t="s">
        <v>2996</v>
      </c>
      <c r="H599">
        <v>49.843311999999997</v>
      </c>
      <c r="I599">
        <v>-119.99327390000001</v>
      </c>
      <c r="J599" s="1" t="str">
        <f t="shared" si="38"/>
        <v>NGR bulk stream sediment</v>
      </c>
      <c r="K599" s="1" t="str">
        <f t="shared" si="39"/>
        <v>&lt;177 micron (NGR)</v>
      </c>
      <c r="L599">
        <v>35</v>
      </c>
      <c r="M599" t="s">
        <v>170</v>
      </c>
      <c r="N599">
        <v>598</v>
      </c>
      <c r="O599" t="s">
        <v>2997</v>
      </c>
      <c r="P599" t="s">
        <v>73</v>
      </c>
      <c r="Q599" t="s">
        <v>97</v>
      </c>
      <c r="R599" t="s">
        <v>59</v>
      </c>
      <c r="S599" t="s">
        <v>141</v>
      </c>
      <c r="T599" t="s">
        <v>267</v>
      </c>
      <c r="U599" t="s">
        <v>475</v>
      </c>
      <c r="V599" t="s">
        <v>122</v>
      </c>
      <c r="W599" t="s">
        <v>182</v>
      </c>
      <c r="X599" t="s">
        <v>103</v>
      </c>
      <c r="Y599" t="s">
        <v>90</v>
      </c>
      <c r="Z599" t="s">
        <v>56</v>
      </c>
      <c r="AA599" t="s">
        <v>267</v>
      </c>
      <c r="AB599" t="s">
        <v>101</v>
      </c>
      <c r="AC599" t="s">
        <v>49</v>
      </c>
      <c r="AD599" t="s">
        <v>225</v>
      </c>
      <c r="AE599" t="s">
        <v>87</v>
      </c>
      <c r="AF599" t="s">
        <v>267</v>
      </c>
      <c r="AG599" t="s">
        <v>392</v>
      </c>
      <c r="AH599" t="s">
        <v>62</v>
      </c>
      <c r="AI599" t="s">
        <v>87</v>
      </c>
      <c r="AJ599" t="s">
        <v>336</v>
      </c>
      <c r="AK599" t="s">
        <v>406</v>
      </c>
      <c r="AL599" t="s">
        <v>47</v>
      </c>
      <c r="AM599" t="s">
        <v>122</v>
      </c>
      <c r="AN599" t="s">
        <v>65</v>
      </c>
      <c r="AO599" t="s">
        <v>82</v>
      </c>
    </row>
    <row r="600" spans="1:41" hidden="1" x14ac:dyDescent="0.25">
      <c r="A600" t="s">
        <v>2998</v>
      </c>
      <c r="B600" t="s">
        <v>2999</v>
      </c>
      <c r="C600" s="1" t="str">
        <f t="shared" si="36"/>
        <v>21:1061</v>
      </c>
      <c r="D600" s="1" t="str">
        <f t="shared" si="37"/>
        <v>21:0106</v>
      </c>
      <c r="E600" t="s">
        <v>3000</v>
      </c>
      <c r="F600" t="s">
        <v>3001</v>
      </c>
      <c r="H600">
        <v>49.799197700000001</v>
      </c>
      <c r="I600">
        <v>-119.960684</v>
      </c>
      <c r="J600" s="1" t="str">
        <f t="shared" si="38"/>
        <v>NGR bulk stream sediment</v>
      </c>
      <c r="K600" s="1" t="str">
        <f t="shared" si="39"/>
        <v>&lt;177 micron (NGR)</v>
      </c>
      <c r="L600">
        <v>35</v>
      </c>
      <c r="M600" t="s">
        <v>180</v>
      </c>
      <c r="N600">
        <v>599</v>
      </c>
      <c r="O600" t="s">
        <v>224</v>
      </c>
      <c r="P600" t="s">
        <v>52</v>
      </c>
      <c r="Q600" t="s">
        <v>817</v>
      </c>
      <c r="R600" t="s">
        <v>127</v>
      </c>
      <c r="S600" t="s">
        <v>112</v>
      </c>
      <c r="T600" t="s">
        <v>58</v>
      </c>
      <c r="U600" t="s">
        <v>98</v>
      </c>
      <c r="V600" t="s">
        <v>60</v>
      </c>
      <c r="W600" t="s">
        <v>103</v>
      </c>
      <c r="X600" t="s">
        <v>122</v>
      </c>
      <c r="Y600" t="s">
        <v>82</v>
      </c>
      <c r="Z600" t="s">
        <v>56</v>
      </c>
      <c r="AA600" t="s">
        <v>103</v>
      </c>
      <c r="AB600" t="s">
        <v>101</v>
      </c>
      <c r="AC600" t="s">
        <v>58</v>
      </c>
      <c r="AD600" t="s">
        <v>239</v>
      </c>
      <c r="AE600" t="s">
        <v>53</v>
      </c>
      <c r="AF600" t="s">
        <v>85</v>
      </c>
      <c r="AG600" t="s">
        <v>142</v>
      </c>
      <c r="AH600" t="s">
        <v>62</v>
      </c>
      <c r="AI600" t="s">
        <v>57</v>
      </c>
      <c r="AJ600" t="s">
        <v>103</v>
      </c>
      <c r="AK600" t="s">
        <v>73</v>
      </c>
      <c r="AL600" t="s">
        <v>47</v>
      </c>
      <c r="AM600" t="s">
        <v>47</v>
      </c>
      <c r="AN600" t="s">
        <v>65</v>
      </c>
      <c r="AO600" t="s">
        <v>145</v>
      </c>
    </row>
    <row r="601" spans="1:41" hidden="1" x14ac:dyDescent="0.25">
      <c r="A601" t="s">
        <v>3002</v>
      </c>
      <c r="B601" t="s">
        <v>3003</v>
      </c>
      <c r="C601" s="1" t="str">
        <f t="shared" si="36"/>
        <v>21:1061</v>
      </c>
      <c r="D601" s="1" t="str">
        <f t="shared" si="37"/>
        <v>21:0106</v>
      </c>
      <c r="E601" t="s">
        <v>3004</v>
      </c>
      <c r="F601" t="s">
        <v>3005</v>
      </c>
      <c r="H601">
        <v>49.787599499999999</v>
      </c>
      <c r="I601">
        <v>-119.9118702</v>
      </c>
      <c r="J601" s="1" t="str">
        <f t="shared" si="38"/>
        <v>NGR bulk stream sediment</v>
      </c>
      <c r="K601" s="1" t="str">
        <f t="shared" si="39"/>
        <v>&lt;177 micron (NGR)</v>
      </c>
      <c r="L601">
        <v>35</v>
      </c>
      <c r="M601" t="s">
        <v>195</v>
      </c>
      <c r="N601">
        <v>600</v>
      </c>
      <c r="O601" t="s">
        <v>242</v>
      </c>
      <c r="P601" t="s">
        <v>58</v>
      </c>
      <c r="Q601" t="s">
        <v>802</v>
      </c>
      <c r="R601" t="s">
        <v>145</v>
      </c>
      <c r="S601" t="s">
        <v>306</v>
      </c>
      <c r="T601" t="s">
        <v>137</v>
      </c>
      <c r="U601" t="s">
        <v>243</v>
      </c>
      <c r="V601" t="s">
        <v>101</v>
      </c>
      <c r="W601" t="s">
        <v>130</v>
      </c>
      <c r="X601" t="s">
        <v>103</v>
      </c>
      <c r="Y601" t="s">
        <v>145</v>
      </c>
      <c r="Z601" t="s">
        <v>84</v>
      </c>
      <c r="AA601" t="s">
        <v>47</v>
      </c>
      <c r="AB601" t="s">
        <v>105</v>
      </c>
      <c r="AC601" t="s">
        <v>267</v>
      </c>
      <c r="AD601" t="s">
        <v>187</v>
      </c>
      <c r="AE601" t="s">
        <v>149</v>
      </c>
      <c r="AF601" t="s">
        <v>58</v>
      </c>
      <c r="AG601" t="s">
        <v>228</v>
      </c>
      <c r="AH601" t="s">
        <v>62</v>
      </c>
      <c r="AI601" t="s">
        <v>198</v>
      </c>
      <c r="AJ601" t="s">
        <v>60</v>
      </c>
      <c r="AK601" t="s">
        <v>78</v>
      </c>
      <c r="AL601" t="s">
        <v>47</v>
      </c>
      <c r="AM601" t="s">
        <v>47</v>
      </c>
      <c r="AN601" t="s">
        <v>65</v>
      </c>
      <c r="AO601" t="s">
        <v>145</v>
      </c>
    </row>
    <row r="602" spans="1:41" hidden="1" x14ac:dyDescent="0.25">
      <c r="A602" t="s">
        <v>3006</v>
      </c>
      <c r="B602" t="s">
        <v>3007</v>
      </c>
      <c r="C602" s="1" t="str">
        <f t="shared" si="36"/>
        <v>21:1061</v>
      </c>
      <c r="D602" s="1" t="str">
        <f t="shared" si="37"/>
        <v>21:0106</v>
      </c>
      <c r="E602" t="s">
        <v>3008</v>
      </c>
      <c r="F602" t="s">
        <v>3009</v>
      </c>
      <c r="H602">
        <v>49.792803200000002</v>
      </c>
      <c r="I602">
        <v>-119.9117097</v>
      </c>
      <c r="J602" s="1" t="str">
        <f t="shared" si="38"/>
        <v>NGR bulk stream sediment</v>
      </c>
      <c r="K602" s="1" t="str">
        <f t="shared" si="39"/>
        <v>&lt;177 micron (NGR)</v>
      </c>
      <c r="L602">
        <v>35</v>
      </c>
      <c r="M602" t="s">
        <v>205</v>
      </c>
      <c r="N602">
        <v>601</v>
      </c>
      <c r="O602" t="s">
        <v>58</v>
      </c>
      <c r="P602" t="s">
        <v>127</v>
      </c>
      <c r="Q602" t="s">
        <v>119</v>
      </c>
      <c r="R602" t="s">
        <v>66</v>
      </c>
      <c r="S602" t="s">
        <v>306</v>
      </c>
      <c r="T602" t="s">
        <v>137</v>
      </c>
      <c r="U602" t="s">
        <v>131</v>
      </c>
      <c r="V602" t="s">
        <v>125</v>
      </c>
      <c r="W602" t="s">
        <v>206</v>
      </c>
      <c r="X602" t="s">
        <v>73</v>
      </c>
      <c r="Y602" t="s">
        <v>217</v>
      </c>
      <c r="Z602" t="s">
        <v>56</v>
      </c>
      <c r="AA602" t="s">
        <v>47</v>
      </c>
      <c r="AB602" t="s">
        <v>78</v>
      </c>
      <c r="AC602" t="s">
        <v>108</v>
      </c>
      <c r="AD602" t="s">
        <v>106</v>
      </c>
      <c r="AE602" t="s">
        <v>53</v>
      </c>
      <c r="AF602" t="s">
        <v>55</v>
      </c>
      <c r="AG602" t="s">
        <v>103</v>
      </c>
      <c r="AH602" t="s">
        <v>57</v>
      </c>
      <c r="AI602" t="s">
        <v>57</v>
      </c>
      <c r="AJ602" t="s">
        <v>164</v>
      </c>
      <c r="AK602" t="s">
        <v>161</v>
      </c>
      <c r="AL602" t="s">
        <v>47</v>
      </c>
      <c r="AM602" t="s">
        <v>47</v>
      </c>
      <c r="AN602" t="s">
        <v>48</v>
      </c>
      <c r="AO602" t="s">
        <v>141</v>
      </c>
    </row>
    <row r="603" spans="1:41" hidden="1" x14ac:dyDescent="0.25">
      <c r="A603" t="s">
        <v>3010</v>
      </c>
      <c r="B603" t="s">
        <v>3011</v>
      </c>
      <c r="C603" s="1" t="str">
        <f t="shared" si="36"/>
        <v>21:1061</v>
      </c>
      <c r="D603" s="1" t="str">
        <f t="shared" si="37"/>
        <v>21:0106</v>
      </c>
      <c r="E603" t="s">
        <v>3012</v>
      </c>
      <c r="F603" t="s">
        <v>3013</v>
      </c>
      <c r="H603">
        <v>49.795143699999997</v>
      </c>
      <c r="I603">
        <v>-119.84762790000001</v>
      </c>
      <c r="J603" s="1" t="str">
        <f t="shared" si="38"/>
        <v>NGR bulk stream sediment</v>
      </c>
      <c r="K603" s="1" t="str">
        <f t="shared" si="39"/>
        <v>&lt;177 micron (NGR)</v>
      </c>
      <c r="L603">
        <v>35</v>
      </c>
      <c r="M603" t="s">
        <v>214</v>
      </c>
      <c r="N603">
        <v>602</v>
      </c>
      <c r="O603" t="s">
        <v>319</v>
      </c>
      <c r="P603" t="s">
        <v>122</v>
      </c>
      <c r="Q603" t="s">
        <v>119</v>
      </c>
      <c r="R603" t="s">
        <v>267</v>
      </c>
      <c r="S603" t="s">
        <v>225</v>
      </c>
      <c r="T603" t="s">
        <v>52</v>
      </c>
      <c r="U603" t="s">
        <v>141</v>
      </c>
      <c r="V603" t="s">
        <v>47</v>
      </c>
      <c r="W603" t="s">
        <v>60</v>
      </c>
      <c r="X603" t="s">
        <v>73</v>
      </c>
      <c r="Y603" t="s">
        <v>175</v>
      </c>
      <c r="Z603" t="s">
        <v>56</v>
      </c>
      <c r="AA603" t="s">
        <v>46</v>
      </c>
      <c r="AB603" t="s">
        <v>139</v>
      </c>
      <c r="AC603" t="s">
        <v>58</v>
      </c>
      <c r="AD603" t="s">
        <v>107</v>
      </c>
      <c r="AE603" t="s">
        <v>57</v>
      </c>
      <c r="AF603" t="s">
        <v>58</v>
      </c>
      <c r="AG603" t="s">
        <v>103</v>
      </c>
      <c r="AH603" t="s">
        <v>198</v>
      </c>
      <c r="AI603" t="s">
        <v>57</v>
      </c>
      <c r="AJ603" t="s">
        <v>72</v>
      </c>
      <c r="AK603" t="s">
        <v>139</v>
      </c>
      <c r="AL603" t="s">
        <v>47</v>
      </c>
      <c r="AM603" t="s">
        <v>47</v>
      </c>
      <c r="AN603" t="s">
        <v>463</v>
      </c>
      <c r="AO603" t="s">
        <v>131</v>
      </c>
    </row>
    <row r="604" spans="1:41" hidden="1" x14ac:dyDescent="0.25">
      <c r="A604" t="s">
        <v>3014</v>
      </c>
      <c r="B604" t="s">
        <v>3015</v>
      </c>
      <c r="C604" s="1" t="str">
        <f t="shared" si="36"/>
        <v>21:1061</v>
      </c>
      <c r="D604" s="1" t="str">
        <f t="shared" si="37"/>
        <v>21:0106</v>
      </c>
      <c r="E604" t="s">
        <v>3016</v>
      </c>
      <c r="F604" t="s">
        <v>3017</v>
      </c>
      <c r="H604">
        <v>49.768400300000003</v>
      </c>
      <c r="I604">
        <v>-119.77305269999999</v>
      </c>
      <c r="J604" s="1" t="str">
        <f t="shared" si="38"/>
        <v>NGR bulk stream sediment</v>
      </c>
      <c r="K604" s="1" t="str">
        <f t="shared" si="39"/>
        <v>&lt;177 micron (NGR)</v>
      </c>
      <c r="L604">
        <v>35</v>
      </c>
      <c r="M604" t="s">
        <v>223</v>
      </c>
      <c r="N604">
        <v>603</v>
      </c>
      <c r="O604" t="s">
        <v>63</v>
      </c>
      <c r="P604" t="s">
        <v>103</v>
      </c>
      <c r="Q604" t="s">
        <v>249</v>
      </c>
      <c r="R604" t="s">
        <v>98</v>
      </c>
      <c r="S604" t="s">
        <v>190</v>
      </c>
      <c r="T604" t="s">
        <v>58</v>
      </c>
      <c r="U604" t="s">
        <v>124</v>
      </c>
      <c r="V604" t="s">
        <v>72</v>
      </c>
      <c r="W604" t="s">
        <v>164</v>
      </c>
      <c r="X604" t="s">
        <v>73</v>
      </c>
      <c r="Y604" t="s">
        <v>90</v>
      </c>
      <c r="Z604" t="s">
        <v>56</v>
      </c>
      <c r="AA604" t="s">
        <v>46</v>
      </c>
      <c r="AB604" t="s">
        <v>105</v>
      </c>
      <c r="AC604" t="s">
        <v>58</v>
      </c>
      <c r="AD604" t="s">
        <v>538</v>
      </c>
      <c r="AE604" t="s">
        <v>62</v>
      </c>
      <c r="AF604" t="s">
        <v>58</v>
      </c>
      <c r="AG604" t="s">
        <v>493</v>
      </c>
      <c r="AH604" t="s">
        <v>198</v>
      </c>
      <c r="AI604" t="s">
        <v>57</v>
      </c>
      <c r="AJ604" t="s">
        <v>366</v>
      </c>
      <c r="AK604" t="s">
        <v>130</v>
      </c>
      <c r="AL604" t="s">
        <v>47</v>
      </c>
      <c r="AM604" t="s">
        <v>47</v>
      </c>
      <c r="AN604" t="s">
        <v>543</v>
      </c>
      <c r="AO604" t="s">
        <v>209</v>
      </c>
    </row>
    <row r="605" spans="1:41" hidden="1" x14ac:dyDescent="0.25">
      <c r="A605" t="s">
        <v>3018</v>
      </c>
      <c r="B605" t="s">
        <v>3019</v>
      </c>
      <c r="C605" s="1" t="str">
        <f t="shared" si="36"/>
        <v>21:1061</v>
      </c>
      <c r="D605" s="1" t="str">
        <f t="shared" si="37"/>
        <v>21:0106</v>
      </c>
      <c r="E605" t="s">
        <v>3020</v>
      </c>
      <c r="F605" t="s">
        <v>3021</v>
      </c>
      <c r="H605">
        <v>49.785713899999998</v>
      </c>
      <c r="I605">
        <v>-119.7967744</v>
      </c>
      <c r="J605" s="1" t="str">
        <f t="shared" si="38"/>
        <v>NGR bulk stream sediment</v>
      </c>
      <c r="K605" s="1" t="str">
        <f t="shared" si="39"/>
        <v>&lt;177 micron (NGR)</v>
      </c>
      <c r="L605">
        <v>35</v>
      </c>
      <c r="M605" t="s">
        <v>233</v>
      </c>
      <c r="N605">
        <v>604</v>
      </c>
      <c r="O605" t="s">
        <v>72</v>
      </c>
      <c r="P605" t="s">
        <v>209</v>
      </c>
      <c r="Q605" t="s">
        <v>65</v>
      </c>
      <c r="R605" t="s">
        <v>3022</v>
      </c>
      <c r="S605" t="s">
        <v>127</v>
      </c>
      <c r="T605" t="s">
        <v>51</v>
      </c>
      <c r="U605" t="s">
        <v>269</v>
      </c>
      <c r="V605" t="s">
        <v>54</v>
      </c>
      <c r="W605" t="s">
        <v>62</v>
      </c>
      <c r="X605" t="s">
        <v>46</v>
      </c>
      <c r="Y605" t="s">
        <v>267</v>
      </c>
      <c r="Z605" t="s">
        <v>56</v>
      </c>
      <c r="AA605" t="s">
        <v>122</v>
      </c>
      <c r="AB605" t="s">
        <v>84</v>
      </c>
      <c r="AC605" t="s">
        <v>58</v>
      </c>
      <c r="AD605" t="s">
        <v>137</v>
      </c>
      <c r="AE605" t="s">
        <v>53</v>
      </c>
      <c r="AF605" t="s">
        <v>63</v>
      </c>
      <c r="AG605" t="s">
        <v>63</v>
      </c>
      <c r="AH605" t="s">
        <v>62</v>
      </c>
      <c r="AI605" t="s">
        <v>62</v>
      </c>
      <c r="AJ605" t="s">
        <v>61</v>
      </c>
      <c r="AK605" t="s">
        <v>129</v>
      </c>
      <c r="AL605" t="s">
        <v>47</v>
      </c>
      <c r="AM605" t="s">
        <v>47</v>
      </c>
      <c r="AN605" t="s">
        <v>65</v>
      </c>
      <c r="AO605" t="s">
        <v>85</v>
      </c>
    </row>
    <row r="606" spans="1:41" hidden="1" x14ac:dyDescent="0.25">
      <c r="A606" t="s">
        <v>3023</v>
      </c>
      <c r="B606" t="s">
        <v>3024</v>
      </c>
      <c r="C606" s="1" t="str">
        <f t="shared" si="36"/>
        <v>21:1061</v>
      </c>
      <c r="D606" s="1" t="str">
        <f t="shared" si="37"/>
        <v>21:0106</v>
      </c>
      <c r="E606" t="s">
        <v>3025</v>
      </c>
      <c r="F606" t="s">
        <v>3026</v>
      </c>
      <c r="H606">
        <v>49.765751899999998</v>
      </c>
      <c r="I606">
        <v>-119.8275017</v>
      </c>
      <c r="J606" s="1" t="str">
        <f t="shared" si="38"/>
        <v>NGR bulk stream sediment</v>
      </c>
      <c r="K606" s="1" t="str">
        <f t="shared" si="39"/>
        <v>&lt;177 micron (NGR)</v>
      </c>
      <c r="L606">
        <v>35</v>
      </c>
      <c r="M606" t="s">
        <v>248</v>
      </c>
      <c r="N606">
        <v>605</v>
      </c>
      <c r="O606" t="s">
        <v>148</v>
      </c>
      <c r="P606" t="s">
        <v>103</v>
      </c>
      <c r="Q606" t="s">
        <v>234</v>
      </c>
      <c r="R606" t="s">
        <v>51</v>
      </c>
      <c r="S606" t="s">
        <v>358</v>
      </c>
      <c r="T606" t="s">
        <v>209</v>
      </c>
      <c r="U606" t="s">
        <v>358</v>
      </c>
      <c r="V606" t="s">
        <v>142</v>
      </c>
      <c r="W606" t="s">
        <v>224</v>
      </c>
      <c r="X606" t="s">
        <v>52</v>
      </c>
      <c r="Y606" t="s">
        <v>112</v>
      </c>
      <c r="Z606" t="s">
        <v>199</v>
      </c>
      <c r="AA606" t="s">
        <v>103</v>
      </c>
      <c r="AB606" t="s">
        <v>130</v>
      </c>
      <c r="AC606" t="s">
        <v>85</v>
      </c>
      <c r="AD606" t="s">
        <v>100</v>
      </c>
      <c r="AE606" t="s">
        <v>54</v>
      </c>
      <c r="AF606" t="s">
        <v>66</v>
      </c>
      <c r="AG606" t="s">
        <v>182</v>
      </c>
      <c r="AH606" t="s">
        <v>149</v>
      </c>
      <c r="AI606" t="s">
        <v>46</v>
      </c>
      <c r="AJ606" t="s">
        <v>88</v>
      </c>
      <c r="AK606" t="s">
        <v>455</v>
      </c>
      <c r="AL606" t="s">
        <v>47</v>
      </c>
      <c r="AM606" t="s">
        <v>47</v>
      </c>
      <c r="AN606" t="s">
        <v>345</v>
      </c>
      <c r="AO606" t="s">
        <v>475</v>
      </c>
    </row>
    <row r="607" spans="1:41" hidden="1" x14ac:dyDescent="0.25">
      <c r="A607" t="s">
        <v>3027</v>
      </c>
      <c r="B607" t="s">
        <v>3028</v>
      </c>
      <c r="C607" s="1" t="str">
        <f t="shared" si="36"/>
        <v>21:1061</v>
      </c>
      <c r="D607" s="1" t="str">
        <f t="shared" si="37"/>
        <v>21:0106</v>
      </c>
      <c r="E607" t="s">
        <v>3029</v>
      </c>
      <c r="F607" t="s">
        <v>3030</v>
      </c>
      <c r="H607">
        <v>49.870310199999999</v>
      </c>
      <c r="I607">
        <v>-119.9463251</v>
      </c>
      <c r="J607" s="1" t="str">
        <f t="shared" si="38"/>
        <v>NGR bulk stream sediment</v>
      </c>
      <c r="K607" s="1" t="str">
        <f t="shared" si="39"/>
        <v>&lt;177 micron (NGR)</v>
      </c>
      <c r="L607">
        <v>35</v>
      </c>
      <c r="M607" t="s">
        <v>256</v>
      </c>
      <c r="N607">
        <v>606</v>
      </c>
      <c r="O607" t="s">
        <v>502</v>
      </c>
      <c r="P607" t="s">
        <v>76</v>
      </c>
      <c r="Q607" t="s">
        <v>481</v>
      </c>
      <c r="R607" t="s">
        <v>62</v>
      </c>
      <c r="S607" t="s">
        <v>59</v>
      </c>
      <c r="T607" t="s">
        <v>52</v>
      </c>
      <c r="U607" t="s">
        <v>141</v>
      </c>
      <c r="V607" t="s">
        <v>61</v>
      </c>
      <c r="W607" t="s">
        <v>139</v>
      </c>
      <c r="X607" t="s">
        <v>103</v>
      </c>
      <c r="Y607" t="s">
        <v>267</v>
      </c>
      <c r="Z607" t="s">
        <v>56</v>
      </c>
      <c r="AA607" t="s">
        <v>76</v>
      </c>
      <c r="AB607" t="s">
        <v>206</v>
      </c>
      <c r="AC607" t="s">
        <v>58</v>
      </c>
      <c r="AD607" t="s">
        <v>358</v>
      </c>
      <c r="AE607" t="s">
        <v>57</v>
      </c>
      <c r="AF607" t="s">
        <v>58</v>
      </c>
      <c r="AG607" t="s">
        <v>130</v>
      </c>
      <c r="AH607" t="s">
        <v>62</v>
      </c>
      <c r="AI607" t="s">
        <v>53</v>
      </c>
      <c r="AJ607" t="s">
        <v>130</v>
      </c>
      <c r="AK607" t="s">
        <v>105</v>
      </c>
      <c r="AL607" t="s">
        <v>47</v>
      </c>
      <c r="AM607" t="s">
        <v>47</v>
      </c>
      <c r="AN607" t="s">
        <v>65</v>
      </c>
      <c r="AO607" t="s">
        <v>131</v>
      </c>
    </row>
    <row r="608" spans="1:41" hidden="1" x14ac:dyDescent="0.25">
      <c r="A608" t="s">
        <v>3031</v>
      </c>
      <c r="B608" t="s">
        <v>3032</v>
      </c>
      <c r="C608" s="1" t="str">
        <f t="shared" si="36"/>
        <v>21:1061</v>
      </c>
      <c r="D608" s="1" t="str">
        <f t="shared" si="37"/>
        <v>21:0106</v>
      </c>
      <c r="E608" t="s">
        <v>3033</v>
      </c>
      <c r="F608" t="s">
        <v>3034</v>
      </c>
      <c r="H608">
        <v>49.861221499999999</v>
      </c>
      <c r="I608">
        <v>-119.9661313</v>
      </c>
      <c r="J608" s="1" t="str">
        <f t="shared" si="38"/>
        <v>NGR bulk stream sediment</v>
      </c>
      <c r="K608" s="1" t="str">
        <f t="shared" si="39"/>
        <v>&lt;177 micron (NGR)</v>
      </c>
      <c r="L608">
        <v>35</v>
      </c>
      <c r="M608" t="s">
        <v>265</v>
      </c>
      <c r="N608">
        <v>607</v>
      </c>
      <c r="O608" t="s">
        <v>55</v>
      </c>
      <c r="P608" t="s">
        <v>112</v>
      </c>
      <c r="Q608" t="s">
        <v>404</v>
      </c>
      <c r="R608" t="s">
        <v>62</v>
      </c>
      <c r="S608" t="s">
        <v>49</v>
      </c>
      <c r="T608" t="s">
        <v>76</v>
      </c>
      <c r="U608" t="s">
        <v>75</v>
      </c>
      <c r="V608" t="s">
        <v>164</v>
      </c>
      <c r="W608" t="s">
        <v>437</v>
      </c>
      <c r="X608" t="s">
        <v>58</v>
      </c>
      <c r="Y608" t="s">
        <v>145</v>
      </c>
      <c r="Z608" t="s">
        <v>56</v>
      </c>
      <c r="AA608" t="s">
        <v>3035</v>
      </c>
      <c r="AB608" t="s">
        <v>63</v>
      </c>
      <c r="AC608" t="s">
        <v>58</v>
      </c>
      <c r="AD608" t="s">
        <v>583</v>
      </c>
      <c r="AE608" t="s">
        <v>149</v>
      </c>
      <c r="AF608" t="s">
        <v>108</v>
      </c>
      <c r="AG608" t="s">
        <v>72</v>
      </c>
      <c r="AH608" t="s">
        <v>62</v>
      </c>
      <c r="AI608" t="s">
        <v>53</v>
      </c>
      <c r="AJ608" t="s">
        <v>85</v>
      </c>
      <c r="AK608" t="s">
        <v>85</v>
      </c>
      <c r="AL608" t="s">
        <v>76</v>
      </c>
      <c r="AM608" t="s">
        <v>47</v>
      </c>
      <c r="AN608" t="s">
        <v>1304</v>
      </c>
      <c r="AO608" t="s">
        <v>187</v>
      </c>
    </row>
    <row r="609" spans="1:41" hidden="1" x14ac:dyDescent="0.25">
      <c r="A609" t="s">
        <v>3036</v>
      </c>
      <c r="B609" t="s">
        <v>3037</v>
      </c>
      <c r="C609" s="1" t="str">
        <f t="shared" si="36"/>
        <v>21:1061</v>
      </c>
      <c r="D609" s="1" t="str">
        <f t="shared" si="37"/>
        <v>21:0106</v>
      </c>
      <c r="E609" t="s">
        <v>3038</v>
      </c>
      <c r="F609" t="s">
        <v>3039</v>
      </c>
      <c r="H609">
        <v>49.831696800000003</v>
      </c>
      <c r="I609">
        <v>-119.9183553</v>
      </c>
      <c r="J609" s="1" t="str">
        <f t="shared" si="38"/>
        <v>NGR bulk stream sediment</v>
      </c>
      <c r="K609" s="1" t="str">
        <f t="shared" si="39"/>
        <v>&lt;177 micron (NGR)</v>
      </c>
      <c r="L609">
        <v>36</v>
      </c>
      <c r="M609" t="s">
        <v>280</v>
      </c>
      <c r="N609">
        <v>608</v>
      </c>
      <c r="O609" t="s">
        <v>142</v>
      </c>
      <c r="P609" t="s">
        <v>103</v>
      </c>
      <c r="Q609" t="s">
        <v>456</v>
      </c>
      <c r="R609" t="s">
        <v>235</v>
      </c>
      <c r="S609" t="s">
        <v>124</v>
      </c>
      <c r="T609" t="s">
        <v>127</v>
      </c>
      <c r="U609" t="s">
        <v>306</v>
      </c>
      <c r="V609" t="s">
        <v>173</v>
      </c>
      <c r="W609" t="s">
        <v>72</v>
      </c>
      <c r="X609" t="s">
        <v>103</v>
      </c>
      <c r="Y609" t="s">
        <v>269</v>
      </c>
      <c r="Z609" t="s">
        <v>199</v>
      </c>
      <c r="AA609" t="s">
        <v>73</v>
      </c>
      <c r="AB609" t="s">
        <v>257</v>
      </c>
      <c r="AC609" t="s">
        <v>58</v>
      </c>
      <c r="AD609" t="s">
        <v>83</v>
      </c>
      <c r="AE609" t="s">
        <v>53</v>
      </c>
      <c r="AF609" t="s">
        <v>209</v>
      </c>
      <c r="AG609" t="s">
        <v>412</v>
      </c>
      <c r="AH609" t="s">
        <v>54</v>
      </c>
      <c r="AI609" t="s">
        <v>54</v>
      </c>
      <c r="AJ609" t="s">
        <v>73</v>
      </c>
      <c r="AK609" t="s">
        <v>60</v>
      </c>
      <c r="AL609" t="s">
        <v>47</v>
      </c>
      <c r="AM609" t="s">
        <v>47</v>
      </c>
      <c r="AN609" t="s">
        <v>1121</v>
      </c>
      <c r="AO609" t="s">
        <v>141</v>
      </c>
    </row>
    <row r="610" spans="1:41" hidden="1" x14ac:dyDescent="0.25">
      <c r="A610" t="s">
        <v>3040</v>
      </c>
      <c r="B610" t="s">
        <v>3041</v>
      </c>
      <c r="C610" s="1" t="str">
        <f t="shared" si="36"/>
        <v>21:1061</v>
      </c>
      <c r="D610" s="1" t="str">
        <f t="shared" si="37"/>
        <v>21:0106</v>
      </c>
      <c r="E610" t="s">
        <v>3038</v>
      </c>
      <c r="F610" t="s">
        <v>3042</v>
      </c>
      <c r="H610">
        <v>49.831696800000003</v>
      </c>
      <c r="I610">
        <v>-119.9183553</v>
      </c>
      <c r="J610" s="1" t="str">
        <f t="shared" si="38"/>
        <v>NGR bulk stream sediment</v>
      </c>
      <c r="K610" s="1" t="str">
        <f t="shared" si="39"/>
        <v>&lt;177 micron (NGR)</v>
      </c>
      <c r="L610">
        <v>36</v>
      </c>
      <c r="M610" t="s">
        <v>288</v>
      </c>
      <c r="N610">
        <v>609</v>
      </c>
      <c r="O610" t="s">
        <v>228</v>
      </c>
      <c r="P610" t="s">
        <v>103</v>
      </c>
      <c r="Q610" t="s">
        <v>1148</v>
      </c>
      <c r="R610" t="s">
        <v>47</v>
      </c>
      <c r="S610" t="s">
        <v>80</v>
      </c>
      <c r="T610" t="s">
        <v>76</v>
      </c>
      <c r="U610" t="s">
        <v>475</v>
      </c>
      <c r="V610" t="s">
        <v>161</v>
      </c>
      <c r="W610" t="s">
        <v>200</v>
      </c>
      <c r="X610" t="s">
        <v>51</v>
      </c>
      <c r="Y610" t="s">
        <v>90</v>
      </c>
      <c r="Z610" t="s">
        <v>199</v>
      </c>
      <c r="AA610" t="s">
        <v>52</v>
      </c>
      <c r="AB610" t="s">
        <v>161</v>
      </c>
      <c r="AC610" t="s">
        <v>58</v>
      </c>
      <c r="AD610" t="s">
        <v>258</v>
      </c>
      <c r="AE610" t="s">
        <v>53</v>
      </c>
      <c r="AF610" t="s">
        <v>267</v>
      </c>
      <c r="AG610" t="s">
        <v>271</v>
      </c>
      <c r="AH610" t="s">
        <v>57</v>
      </c>
      <c r="AI610" t="s">
        <v>54</v>
      </c>
      <c r="AJ610" t="s">
        <v>412</v>
      </c>
      <c r="AK610" t="s">
        <v>60</v>
      </c>
      <c r="AL610" t="s">
        <v>47</v>
      </c>
      <c r="AM610" t="s">
        <v>47</v>
      </c>
      <c r="AN610" t="s">
        <v>89</v>
      </c>
      <c r="AO610" t="s">
        <v>141</v>
      </c>
    </row>
    <row r="611" spans="1:41" hidden="1" x14ac:dyDescent="0.25">
      <c r="A611" t="s">
        <v>3043</v>
      </c>
      <c r="B611" t="s">
        <v>3044</v>
      </c>
      <c r="C611" s="1" t="str">
        <f t="shared" si="36"/>
        <v>21:1061</v>
      </c>
      <c r="D611" s="1" t="str">
        <f t="shared" si="37"/>
        <v>21:0106</v>
      </c>
      <c r="E611" t="s">
        <v>3045</v>
      </c>
      <c r="F611" t="s">
        <v>3046</v>
      </c>
      <c r="H611">
        <v>49.7729091</v>
      </c>
      <c r="I611">
        <v>-119.96919560000001</v>
      </c>
      <c r="J611" s="1" t="str">
        <f t="shared" si="38"/>
        <v>NGR bulk stream sediment</v>
      </c>
      <c r="K611" s="1" t="str">
        <f t="shared" si="39"/>
        <v>&lt;177 micron (NGR)</v>
      </c>
      <c r="L611">
        <v>36</v>
      </c>
      <c r="M611" t="s">
        <v>45</v>
      </c>
      <c r="N611">
        <v>610</v>
      </c>
      <c r="O611" t="s">
        <v>173</v>
      </c>
      <c r="P611" t="s">
        <v>103</v>
      </c>
      <c r="Q611" t="s">
        <v>2563</v>
      </c>
      <c r="R611" t="s">
        <v>351</v>
      </c>
      <c r="S611" t="s">
        <v>112</v>
      </c>
      <c r="T611" t="s">
        <v>52</v>
      </c>
      <c r="U611" t="s">
        <v>98</v>
      </c>
      <c r="V611" t="s">
        <v>139</v>
      </c>
      <c r="W611" t="s">
        <v>173</v>
      </c>
      <c r="X611" t="s">
        <v>47</v>
      </c>
      <c r="Y611" t="s">
        <v>175</v>
      </c>
      <c r="Z611" t="s">
        <v>56</v>
      </c>
      <c r="AA611" t="s">
        <v>52</v>
      </c>
      <c r="AB611" t="s">
        <v>235</v>
      </c>
      <c r="AC611" t="s">
        <v>58</v>
      </c>
      <c r="AD611" t="s">
        <v>934</v>
      </c>
      <c r="AE611" t="s">
        <v>62</v>
      </c>
      <c r="AF611" t="s">
        <v>118</v>
      </c>
      <c r="AG611" t="s">
        <v>206</v>
      </c>
      <c r="AH611" t="s">
        <v>62</v>
      </c>
      <c r="AI611" t="s">
        <v>62</v>
      </c>
      <c r="AJ611" t="s">
        <v>164</v>
      </c>
      <c r="AK611" t="s">
        <v>175</v>
      </c>
      <c r="AL611" t="s">
        <v>47</v>
      </c>
      <c r="AM611" t="s">
        <v>47</v>
      </c>
      <c r="AN611" t="s">
        <v>65</v>
      </c>
      <c r="AO611" t="s">
        <v>85</v>
      </c>
    </row>
    <row r="612" spans="1:41" hidden="1" x14ac:dyDescent="0.25">
      <c r="A612" t="s">
        <v>3047</v>
      </c>
      <c r="B612" t="s">
        <v>3048</v>
      </c>
      <c r="C612" s="1" t="str">
        <f t="shared" si="36"/>
        <v>21:1061</v>
      </c>
      <c r="D612" s="1" t="str">
        <f t="shared" si="37"/>
        <v>21:0106</v>
      </c>
      <c r="E612" t="s">
        <v>3049</v>
      </c>
      <c r="F612" t="s">
        <v>3050</v>
      </c>
      <c r="H612">
        <v>49.805837099999998</v>
      </c>
      <c r="I612">
        <v>-119.94198900000001</v>
      </c>
      <c r="J612" s="1" t="str">
        <f t="shared" si="38"/>
        <v>NGR bulk stream sediment</v>
      </c>
      <c r="K612" s="1" t="str">
        <f t="shared" si="39"/>
        <v>&lt;177 micron (NGR)</v>
      </c>
      <c r="L612">
        <v>36</v>
      </c>
      <c r="M612" t="s">
        <v>71</v>
      </c>
      <c r="N612">
        <v>611</v>
      </c>
      <c r="O612" t="s">
        <v>267</v>
      </c>
      <c r="P612" t="s">
        <v>55</v>
      </c>
      <c r="Q612" t="s">
        <v>487</v>
      </c>
      <c r="R612" t="s">
        <v>66</v>
      </c>
      <c r="S612" t="s">
        <v>90</v>
      </c>
      <c r="T612" t="s">
        <v>73</v>
      </c>
      <c r="U612" t="s">
        <v>112</v>
      </c>
      <c r="V612" t="s">
        <v>81</v>
      </c>
      <c r="W612" t="s">
        <v>173</v>
      </c>
      <c r="X612" t="s">
        <v>103</v>
      </c>
      <c r="Y612" t="s">
        <v>267</v>
      </c>
      <c r="Z612" t="s">
        <v>56</v>
      </c>
      <c r="AA612" t="s">
        <v>47</v>
      </c>
      <c r="AB612" t="s">
        <v>105</v>
      </c>
      <c r="AC612" t="s">
        <v>58</v>
      </c>
      <c r="AD612" t="s">
        <v>124</v>
      </c>
      <c r="AE612" t="s">
        <v>46</v>
      </c>
      <c r="AF612" t="s">
        <v>259</v>
      </c>
      <c r="AG612" t="s">
        <v>206</v>
      </c>
      <c r="AH612" t="s">
        <v>62</v>
      </c>
      <c r="AI612" t="s">
        <v>53</v>
      </c>
      <c r="AJ612" t="s">
        <v>130</v>
      </c>
      <c r="AK612" t="s">
        <v>125</v>
      </c>
      <c r="AL612" t="s">
        <v>47</v>
      </c>
      <c r="AM612" t="s">
        <v>47</v>
      </c>
      <c r="AN612" t="s">
        <v>65</v>
      </c>
      <c r="AO612" t="s">
        <v>76</v>
      </c>
    </row>
    <row r="613" spans="1:41" hidden="1" x14ac:dyDescent="0.25">
      <c r="A613" t="s">
        <v>3051</v>
      </c>
      <c r="B613" t="s">
        <v>3052</v>
      </c>
      <c r="C613" s="1" t="str">
        <f t="shared" si="36"/>
        <v>21:1061</v>
      </c>
      <c r="D613" s="1" t="str">
        <f t="shared" si="37"/>
        <v>21:0106</v>
      </c>
      <c r="E613" t="s">
        <v>3053</v>
      </c>
      <c r="F613" t="s">
        <v>3054</v>
      </c>
      <c r="H613">
        <v>49.818502799999997</v>
      </c>
      <c r="I613">
        <v>-119.8913379</v>
      </c>
      <c r="J613" s="1" t="str">
        <f t="shared" si="38"/>
        <v>NGR bulk stream sediment</v>
      </c>
      <c r="K613" s="1" t="str">
        <f t="shared" si="39"/>
        <v>&lt;177 micron (NGR)</v>
      </c>
      <c r="L613">
        <v>36</v>
      </c>
      <c r="M613" t="s">
        <v>95</v>
      </c>
      <c r="N613">
        <v>612</v>
      </c>
      <c r="O613" t="s">
        <v>79</v>
      </c>
      <c r="P613" t="s">
        <v>51</v>
      </c>
      <c r="Q613" t="s">
        <v>119</v>
      </c>
      <c r="R613" t="s">
        <v>243</v>
      </c>
      <c r="S613" t="s">
        <v>49</v>
      </c>
      <c r="T613" t="s">
        <v>85</v>
      </c>
      <c r="U613" t="s">
        <v>162</v>
      </c>
      <c r="V613" t="s">
        <v>79</v>
      </c>
      <c r="W613" t="s">
        <v>60</v>
      </c>
      <c r="X613" t="s">
        <v>51</v>
      </c>
      <c r="Y613" t="s">
        <v>145</v>
      </c>
      <c r="Z613" t="s">
        <v>56</v>
      </c>
      <c r="AA613" t="s">
        <v>103</v>
      </c>
      <c r="AB613" t="s">
        <v>173</v>
      </c>
      <c r="AC613" t="s">
        <v>58</v>
      </c>
      <c r="AD613" t="s">
        <v>358</v>
      </c>
      <c r="AE613" t="s">
        <v>53</v>
      </c>
      <c r="AF613" t="s">
        <v>108</v>
      </c>
      <c r="AG613" t="s">
        <v>109</v>
      </c>
      <c r="AH613" t="s">
        <v>198</v>
      </c>
      <c r="AI613" t="s">
        <v>54</v>
      </c>
      <c r="AJ613" t="s">
        <v>123</v>
      </c>
      <c r="AK613" t="s">
        <v>58</v>
      </c>
      <c r="AL613" t="s">
        <v>47</v>
      </c>
      <c r="AM613" t="s">
        <v>47</v>
      </c>
      <c r="AN613" t="s">
        <v>65</v>
      </c>
      <c r="AO613" t="s">
        <v>197</v>
      </c>
    </row>
    <row r="614" spans="1:41" hidden="1" x14ac:dyDescent="0.25">
      <c r="A614" t="s">
        <v>3055</v>
      </c>
      <c r="B614" t="s">
        <v>3056</v>
      </c>
      <c r="C614" s="1" t="str">
        <f t="shared" si="36"/>
        <v>21:1061</v>
      </c>
      <c r="D614" s="1" t="str">
        <f t="shared" si="37"/>
        <v>21:0106</v>
      </c>
      <c r="E614" t="s">
        <v>3057</v>
      </c>
      <c r="F614" t="s">
        <v>3058</v>
      </c>
      <c r="H614">
        <v>49.896189399999997</v>
      </c>
      <c r="I614">
        <v>-119.9055244</v>
      </c>
      <c r="J614" s="1" t="str">
        <f t="shared" si="38"/>
        <v>NGR bulk stream sediment</v>
      </c>
      <c r="K614" s="1" t="str">
        <f t="shared" si="39"/>
        <v>&lt;177 micron (NGR)</v>
      </c>
      <c r="L614">
        <v>36</v>
      </c>
      <c r="M614" t="s">
        <v>117</v>
      </c>
      <c r="N614">
        <v>613</v>
      </c>
      <c r="O614" t="s">
        <v>101</v>
      </c>
      <c r="P614" t="s">
        <v>358</v>
      </c>
      <c r="Q614" t="s">
        <v>481</v>
      </c>
      <c r="R614" t="s">
        <v>161</v>
      </c>
      <c r="S614" t="s">
        <v>290</v>
      </c>
      <c r="T614" t="s">
        <v>76</v>
      </c>
      <c r="U614" t="s">
        <v>226</v>
      </c>
      <c r="V614" t="s">
        <v>72</v>
      </c>
      <c r="W614" t="s">
        <v>392</v>
      </c>
      <c r="X614" t="s">
        <v>267</v>
      </c>
      <c r="Y614" t="s">
        <v>197</v>
      </c>
      <c r="Z614" t="s">
        <v>56</v>
      </c>
      <c r="AA614" t="s">
        <v>47</v>
      </c>
      <c r="AB614" t="s">
        <v>122</v>
      </c>
      <c r="AC614" t="s">
        <v>76</v>
      </c>
      <c r="AD614" t="s">
        <v>300</v>
      </c>
      <c r="AE614" t="s">
        <v>57</v>
      </c>
      <c r="AF614" t="s">
        <v>66</v>
      </c>
      <c r="AG614" t="s">
        <v>392</v>
      </c>
      <c r="AH614" t="s">
        <v>87</v>
      </c>
      <c r="AI614" t="s">
        <v>149</v>
      </c>
      <c r="AJ614" t="s">
        <v>58</v>
      </c>
      <c r="AK614" t="s">
        <v>52</v>
      </c>
      <c r="AL614" t="s">
        <v>47</v>
      </c>
      <c r="AM614" t="s">
        <v>122</v>
      </c>
      <c r="AN614" t="s">
        <v>385</v>
      </c>
      <c r="AO614" t="s">
        <v>80</v>
      </c>
    </row>
    <row r="615" spans="1:41" hidden="1" x14ac:dyDescent="0.25">
      <c r="A615" t="s">
        <v>3059</v>
      </c>
      <c r="B615" t="s">
        <v>3060</v>
      </c>
      <c r="C615" s="1" t="str">
        <f t="shared" si="36"/>
        <v>21:1061</v>
      </c>
      <c r="D615" s="1" t="str">
        <f t="shared" si="37"/>
        <v>21:0106</v>
      </c>
      <c r="E615" t="s">
        <v>3061</v>
      </c>
      <c r="F615" t="s">
        <v>3062</v>
      </c>
      <c r="H615">
        <v>49.802560300000003</v>
      </c>
      <c r="I615">
        <v>-119.7183374</v>
      </c>
      <c r="J615" s="1" t="str">
        <f t="shared" si="38"/>
        <v>NGR bulk stream sediment</v>
      </c>
      <c r="K615" s="1" t="str">
        <f t="shared" si="39"/>
        <v>&lt;177 micron (NGR)</v>
      </c>
      <c r="L615">
        <v>36</v>
      </c>
      <c r="M615" t="s">
        <v>136</v>
      </c>
      <c r="N615">
        <v>614</v>
      </c>
      <c r="O615" t="s">
        <v>130</v>
      </c>
      <c r="P615" t="s">
        <v>47</v>
      </c>
      <c r="Q615" t="s">
        <v>1392</v>
      </c>
      <c r="R615" t="s">
        <v>55</v>
      </c>
      <c r="S615" t="s">
        <v>344</v>
      </c>
      <c r="T615" t="s">
        <v>267</v>
      </c>
      <c r="U615" t="s">
        <v>597</v>
      </c>
      <c r="V615" t="s">
        <v>73</v>
      </c>
      <c r="W615" t="s">
        <v>128</v>
      </c>
      <c r="X615" t="s">
        <v>73</v>
      </c>
      <c r="Y615" t="s">
        <v>106</v>
      </c>
      <c r="Z615" t="s">
        <v>199</v>
      </c>
      <c r="AA615" t="s">
        <v>46</v>
      </c>
      <c r="AB615" t="s">
        <v>105</v>
      </c>
      <c r="AC615" t="s">
        <v>66</v>
      </c>
      <c r="AD615" t="s">
        <v>331</v>
      </c>
      <c r="AE615" t="s">
        <v>53</v>
      </c>
      <c r="AF615" t="s">
        <v>209</v>
      </c>
      <c r="AG615" t="s">
        <v>292</v>
      </c>
      <c r="AH615" t="s">
        <v>46</v>
      </c>
      <c r="AI615" t="s">
        <v>46</v>
      </c>
      <c r="AJ615" t="s">
        <v>55</v>
      </c>
      <c r="AK615" t="s">
        <v>282</v>
      </c>
      <c r="AL615" t="s">
        <v>47</v>
      </c>
      <c r="AM615" t="s">
        <v>47</v>
      </c>
      <c r="AN615" t="s">
        <v>196</v>
      </c>
      <c r="AO615" t="s">
        <v>59</v>
      </c>
    </row>
    <row r="616" spans="1:41" hidden="1" x14ac:dyDescent="0.25">
      <c r="A616" t="s">
        <v>3063</v>
      </c>
      <c r="B616" t="s">
        <v>3064</v>
      </c>
      <c r="C616" s="1" t="str">
        <f t="shared" si="36"/>
        <v>21:1061</v>
      </c>
      <c r="D616" s="1" t="str">
        <f t="shared" si="37"/>
        <v>21:0106</v>
      </c>
      <c r="E616" t="s">
        <v>3065</v>
      </c>
      <c r="F616" t="s">
        <v>3066</v>
      </c>
      <c r="H616">
        <v>49.802224600000002</v>
      </c>
      <c r="I616">
        <v>-119.67519</v>
      </c>
      <c r="J616" s="1" t="str">
        <f t="shared" si="38"/>
        <v>NGR bulk stream sediment</v>
      </c>
      <c r="K616" s="1" t="str">
        <f t="shared" si="39"/>
        <v>&lt;177 micron (NGR)</v>
      </c>
      <c r="L616">
        <v>36</v>
      </c>
      <c r="M616" t="s">
        <v>157</v>
      </c>
      <c r="N616">
        <v>615</v>
      </c>
      <c r="O616" t="s">
        <v>81</v>
      </c>
      <c r="P616" t="s">
        <v>47</v>
      </c>
      <c r="Q616" t="s">
        <v>234</v>
      </c>
      <c r="R616" t="s">
        <v>3067</v>
      </c>
      <c r="S616" t="s">
        <v>538</v>
      </c>
      <c r="T616" t="s">
        <v>52</v>
      </c>
      <c r="U616" t="s">
        <v>597</v>
      </c>
      <c r="V616" t="s">
        <v>173</v>
      </c>
      <c r="W616" t="s">
        <v>173</v>
      </c>
      <c r="X616" t="s">
        <v>51</v>
      </c>
      <c r="Y616" t="s">
        <v>106</v>
      </c>
      <c r="Z616" t="s">
        <v>56</v>
      </c>
      <c r="AA616" t="s">
        <v>46</v>
      </c>
      <c r="AB616" t="s">
        <v>125</v>
      </c>
      <c r="AC616" t="s">
        <v>66</v>
      </c>
      <c r="AD616" t="s">
        <v>667</v>
      </c>
      <c r="AE616" t="s">
        <v>53</v>
      </c>
      <c r="AF616" t="s">
        <v>55</v>
      </c>
      <c r="AG616" t="s">
        <v>260</v>
      </c>
      <c r="AH616" t="s">
        <v>46</v>
      </c>
      <c r="AI616" t="s">
        <v>54</v>
      </c>
      <c r="AJ616" t="s">
        <v>330</v>
      </c>
      <c r="AK616" t="s">
        <v>282</v>
      </c>
      <c r="AL616" t="s">
        <v>47</v>
      </c>
      <c r="AM616" t="s">
        <v>47</v>
      </c>
      <c r="AN616" t="s">
        <v>638</v>
      </c>
      <c r="AO616" t="s">
        <v>99</v>
      </c>
    </row>
    <row r="617" spans="1:41" hidden="1" x14ac:dyDescent="0.25">
      <c r="A617" t="s">
        <v>3068</v>
      </c>
      <c r="B617" t="s">
        <v>3069</v>
      </c>
      <c r="C617" s="1" t="str">
        <f t="shared" si="36"/>
        <v>21:1061</v>
      </c>
      <c r="D617" s="1" t="str">
        <f t="shared" si="37"/>
        <v>21:0106</v>
      </c>
      <c r="E617" t="s">
        <v>3070</v>
      </c>
      <c r="F617" t="s">
        <v>3071</v>
      </c>
      <c r="H617">
        <v>49.587057799999997</v>
      </c>
      <c r="I617">
        <v>-119.74756499999999</v>
      </c>
      <c r="J617" s="1" t="str">
        <f t="shared" si="38"/>
        <v>NGR bulk stream sediment</v>
      </c>
      <c r="K617" s="1" t="str">
        <f t="shared" si="39"/>
        <v>&lt;177 micron (NGR)</v>
      </c>
      <c r="L617">
        <v>36</v>
      </c>
      <c r="M617" t="s">
        <v>170</v>
      </c>
      <c r="N617">
        <v>616</v>
      </c>
      <c r="O617" t="s">
        <v>149</v>
      </c>
      <c r="P617" t="s">
        <v>47</v>
      </c>
      <c r="Q617" t="s">
        <v>234</v>
      </c>
      <c r="R617" t="s">
        <v>198</v>
      </c>
      <c r="S617" t="s">
        <v>184</v>
      </c>
      <c r="T617" t="s">
        <v>85</v>
      </c>
      <c r="U617" t="s">
        <v>218</v>
      </c>
      <c r="V617" t="s">
        <v>185</v>
      </c>
      <c r="W617" t="s">
        <v>58</v>
      </c>
      <c r="X617" t="s">
        <v>80</v>
      </c>
      <c r="Y617" t="s">
        <v>140</v>
      </c>
      <c r="Z617" t="s">
        <v>84</v>
      </c>
      <c r="AA617" t="s">
        <v>46</v>
      </c>
      <c r="AB617" t="s">
        <v>122</v>
      </c>
      <c r="AC617" t="s">
        <v>58</v>
      </c>
      <c r="AD617" t="s">
        <v>342</v>
      </c>
      <c r="AE617" t="s">
        <v>84</v>
      </c>
      <c r="AF617" t="s">
        <v>55</v>
      </c>
      <c r="AG617" t="s">
        <v>406</v>
      </c>
      <c r="AH617" t="s">
        <v>79</v>
      </c>
      <c r="AI617" t="s">
        <v>87</v>
      </c>
      <c r="AJ617" t="s">
        <v>50</v>
      </c>
      <c r="AK617" t="s">
        <v>406</v>
      </c>
      <c r="AL617" t="s">
        <v>47</v>
      </c>
      <c r="AM617" t="s">
        <v>122</v>
      </c>
      <c r="AN617" t="s">
        <v>417</v>
      </c>
      <c r="AO617" t="s">
        <v>272</v>
      </c>
    </row>
    <row r="618" spans="1:41" hidden="1" x14ac:dyDescent="0.25">
      <c r="A618" t="s">
        <v>3072</v>
      </c>
      <c r="B618" t="s">
        <v>3073</v>
      </c>
      <c r="C618" s="1" t="str">
        <f t="shared" si="36"/>
        <v>21:1061</v>
      </c>
      <c r="D618" s="1" t="str">
        <f t="shared" si="37"/>
        <v>21:0106</v>
      </c>
      <c r="E618" t="s">
        <v>3074</v>
      </c>
      <c r="F618" t="s">
        <v>3075</v>
      </c>
      <c r="H618">
        <v>49.514377799999998</v>
      </c>
      <c r="I618">
        <v>-119.7644659</v>
      </c>
      <c r="J618" s="1" t="str">
        <f t="shared" si="38"/>
        <v>NGR bulk stream sediment</v>
      </c>
      <c r="K618" s="1" t="str">
        <f t="shared" si="39"/>
        <v>&lt;177 micron (NGR)</v>
      </c>
      <c r="L618">
        <v>36</v>
      </c>
      <c r="M618" t="s">
        <v>180</v>
      </c>
      <c r="N618">
        <v>617</v>
      </c>
      <c r="O618" t="s">
        <v>125</v>
      </c>
      <c r="P618" t="s">
        <v>2418</v>
      </c>
      <c r="Q618" t="s">
        <v>234</v>
      </c>
      <c r="R618" t="s">
        <v>87</v>
      </c>
      <c r="S618" t="s">
        <v>226</v>
      </c>
      <c r="T618" t="s">
        <v>99</v>
      </c>
      <c r="U618" t="s">
        <v>507</v>
      </c>
      <c r="V618" t="s">
        <v>61</v>
      </c>
      <c r="W618" t="s">
        <v>1247</v>
      </c>
      <c r="X618" t="s">
        <v>239</v>
      </c>
      <c r="Y618" t="s">
        <v>482</v>
      </c>
      <c r="Z618" t="s">
        <v>56</v>
      </c>
      <c r="AA618" t="s">
        <v>46</v>
      </c>
      <c r="AB618" t="s">
        <v>125</v>
      </c>
      <c r="AC618" t="s">
        <v>141</v>
      </c>
      <c r="AD618" t="s">
        <v>160</v>
      </c>
      <c r="AE618" t="s">
        <v>53</v>
      </c>
      <c r="AF618" t="s">
        <v>108</v>
      </c>
      <c r="AG618" t="s">
        <v>609</v>
      </c>
      <c r="AH618" t="s">
        <v>122</v>
      </c>
      <c r="AI618" t="s">
        <v>110</v>
      </c>
      <c r="AJ618" t="s">
        <v>2245</v>
      </c>
      <c r="AK618" t="s">
        <v>127</v>
      </c>
      <c r="AL618" t="s">
        <v>122</v>
      </c>
      <c r="AM618" t="s">
        <v>47</v>
      </c>
      <c r="AN618" t="s">
        <v>1111</v>
      </c>
      <c r="AO618" t="s">
        <v>75</v>
      </c>
    </row>
    <row r="619" spans="1:41" hidden="1" x14ac:dyDescent="0.25">
      <c r="A619" t="s">
        <v>3076</v>
      </c>
      <c r="B619" t="s">
        <v>3077</v>
      </c>
      <c r="C619" s="1" t="str">
        <f t="shared" si="36"/>
        <v>21:1061</v>
      </c>
      <c r="D619" s="1" t="str">
        <f t="shared" si="37"/>
        <v>21:0106</v>
      </c>
      <c r="E619" t="s">
        <v>3078</v>
      </c>
      <c r="F619" t="s">
        <v>3079</v>
      </c>
      <c r="H619">
        <v>49.5133078</v>
      </c>
      <c r="I619">
        <v>-119.8229936</v>
      </c>
      <c r="J619" s="1" t="str">
        <f t="shared" si="38"/>
        <v>NGR bulk stream sediment</v>
      </c>
      <c r="K619" s="1" t="str">
        <f t="shared" si="39"/>
        <v>&lt;177 micron (NGR)</v>
      </c>
      <c r="L619">
        <v>36</v>
      </c>
      <c r="M619" t="s">
        <v>195</v>
      </c>
      <c r="N619">
        <v>618</v>
      </c>
      <c r="O619" t="s">
        <v>87</v>
      </c>
      <c r="P619" t="s">
        <v>47</v>
      </c>
      <c r="Q619" t="s">
        <v>417</v>
      </c>
      <c r="R619" t="s">
        <v>81</v>
      </c>
      <c r="S619" t="s">
        <v>184</v>
      </c>
      <c r="T619" t="s">
        <v>137</v>
      </c>
      <c r="U619" t="s">
        <v>145</v>
      </c>
      <c r="V619" t="s">
        <v>164</v>
      </c>
      <c r="W619" t="s">
        <v>60</v>
      </c>
      <c r="X619" t="s">
        <v>55</v>
      </c>
      <c r="Y619" t="s">
        <v>236</v>
      </c>
      <c r="Z619" t="s">
        <v>56</v>
      </c>
      <c r="AA619" t="s">
        <v>46</v>
      </c>
      <c r="AB619" t="s">
        <v>130</v>
      </c>
      <c r="AC619" t="s">
        <v>58</v>
      </c>
      <c r="AD619" t="s">
        <v>184</v>
      </c>
      <c r="AE619" t="s">
        <v>84</v>
      </c>
      <c r="AF619" t="s">
        <v>58</v>
      </c>
      <c r="AG619" t="s">
        <v>181</v>
      </c>
      <c r="AH619" t="s">
        <v>64</v>
      </c>
      <c r="AI619" t="s">
        <v>54</v>
      </c>
      <c r="AJ619" t="s">
        <v>175</v>
      </c>
      <c r="AK619" t="s">
        <v>58</v>
      </c>
      <c r="AL619" t="s">
        <v>47</v>
      </c>
      <c r="AM619" t="s">
        <v>47</v>
      </c>
      <c r="AN619" t="s">
        <v>189</v>
      </c>
      <c r="AO619" t="s">
        <v>218</v>
      </c>
    </row>
    <row r="620" spans="1:41" hidden="1" x14ac:dyDescent="0.25">
      <c r="A620" t="s">
        <v>3080</v>
      </c>
      <c r="B620" t="s">
        <v>3081</v>
      </c>
      <c r="C620" s="1" t="str">
        <f t="shared" si="36"/>
        <v>21:1061</v>
      </c>
      <c r="D620" s="1" t="str">
        <f t="shared" si="37"/>
        <v>21:0106</v>
      </c>
      <c r="E620" t="s">
        <v>3082</v>
      </c>
      <c r="F620" t="s">
        <v>3083</v>
      </c>
      <c r="H620">
        <v>49.516804399999998</v>
      </c>
      <c r="I620">
        <v>-119.6460685</v>
      </c>
      <c r="J620" s="1" t="str">
        <f t="shared" si="38"/>
        <v>NGR bulk stream sediment</v>
      </c>
      <c r="K620" s="1" t="str">
        <f t="shared" si="39"/>
        <v>&lt;177 micron (NGR)</v>
      </c>
      <c r="L620">
        <v>36</v>
      </c>
      <c r="M620" t="s">
        <v>205</v>
      </c>
      <c r="N620">
        <v>619</v>
      </c>
      <c r="O620" t="s">
        <v>185</v>
      </c>
      <c r="P620" t="s">
        <v>47</v>
      </c>
      <c r="Q620" t="s">
        <v>807</v>
      </c>
      <c r="R620" t="s">
        <v>190</v>
      </c>
      <c r="S620" t="s">
        <v>104</v>
      </c>
      <c r="T620" t="s">
        <v>51</v>
      </c>
      <c r="U620" t="s">
        <v>165</v>
      </c>
      <c r="V620" t="s">
        <v>110</v>
      </c>
      <c r="W620" t="s">
        <v>61</v>
      </c>
      <c r="X620" t="s">
        <v>122</v>
      </c>
      <c r="Y620" t="s">
        <v>82</v>
      </c>
      <c r="Z620" t="s">
        <v>56</v>
      </c>
      <c r="AA620" t="s">
        <v>137</v>
      </c>
      <c r="AB620" t="s">
        <v>61</v>
      </c>
      <c r="AC620" t="s">
        <v>58</v>
      </c>
      <c r="AD620" t="s">
        <v>239</v>
      </c>
      <c r="AE620" t="s">
        <v>56</v>
      </c>
      <c r="AF620" t="s">
        <v>96</v>
      </c>
      <c r="AG620" t="s">
        <v>455</v>
      </c>
      <c r="AH620" t="s">
        <v>53</v>
      </c>
      <c r="AI620" t="s">
        <v>62</v>
      </c>
      <c r="AJ620" t="s">
        <v>227</v>
      </c>
      <c r="AK620" t="s">
        <v>842</v>
      </c>
      <c r="AL620" t="s">
        <v>47</v>
      </c>
      <c r="AM620" t="s">
        <v>47</v>
      </c>
      <c r="AN620" t="s">
        <v>65</v>
      </c>
      <c r="AO620" t="s">
        <v>197</v>
      </c>
    </row>
    <row r="621" spans="1:41" hidden="1" x14ac:dyDescent="0.25">
      <c r="A621" t="s">
        <v>3084</v>
      </c>
      <c r="B621" t="s">
        <v>3085</v>
      </c>
      <c r="C621" s="1" t="str">
        <f t="shared" si="36"/>
        <v>21:1061</v>
      </c>
      <c r="D621" s="1" t="str">
        <f t="shared" si="37"/>
        <v>21:0106</v>
      </c>
      <c r="E621" t="s">
        <v>3086</v>
      </c>
      <c r="F621" t="s">
        <v>3087</v>
      </c>
      <c r="H621">
        <v>49.5053695</v>
      </c>
      <c r="I621">
        <v>-119.66531879999999</v>
      </c>
      <c r="J621" s="1" t="str">
        <f t="shared" si="38"/>
        <v>NGR bulk stream sediment</v>
      </c>
      <c r="K621" s="1" t="str">
        <f t="shared" si="39"/>
        <v>&lt;177 micron (NGR)</v>
      </c>
      <c r="L621">
        <v>36</v>
      </c>
      <c r="M621" t="s">
        <v>214</v>
      </c>
      <c r="N621">
        <v>620</v>
      </c>
      <c r="O621" t="s">
        <v>78</v>
      </c>
      <c r="P621" t="s">
        <v>47</v>
      </c>
      <c r="Q621" t="s">
        <v>234</v>
      </c>
      <c r="R621" t="s">
        <v>128</v>
      </c>
      <c r="S621" t="s">
        <v>462</v>
      </c>
      <c r="T621" t="s">
        <v>137</v>
      </c>
      <c r="U621" t="s">
        <v>82</v>
      </c>
      <c r="V621" t="s">
        <v>455</v>
      </c>
      <c r="W621" t="s">
        <v>72</v>
      </c>
      <c r="X621" t="s">
        <v>55</v>
      </c>
      <c r="Y621" t="s">
        <v>475</v>
      </c>
      <c r="Z621" t="s">
        <v>56</v>
      </c>
      <c r="AA621" t="s">
        <v>46</v>
      </c>
      <c r="AB621" t="s">
        <v>139</v>
      </c>
      <c r="AC621" t="s">
        <v>58</v>
      </c>
      <c r="AD621" t="s">
        <v>100</v>
      </c>
      <c r="AE621" t="s">
        <v>53</v>
      </c>
      <c r="AF621" t="s">
        <v>118</v>
      </c>
      <c r="AG621" t="s">
        <v>129</v>
      </c>
      <c r="AH621" t="s">
        <v>87</v>
      </c>
      <c r="AI621" t="s">
        <v>46</v>
      </c>
      <c r="AJ621" t="s">
        <v>58</v>
      </c>
      <c r="AK621" t="s">
        <v>227</v>
      </c>
      <c r="AL621" t="s">
        <v>47</v>
      </c>
      <c r="AM621" t="s">
        <v>47</v>
      </c>
      <c r="AN621" t="s">
        <v>725</v>
      </c>
      <c r="AO621" t="s">
        <v>243</v>
      </c>
    </row>
    <row r="622" spans="1:41" hidden="1" x14ac:dyDescent="0.25">
      <c r="A622" t="s">
        <v>3088</v>
      </c>
      <c r="B622" t="s">
        <v>3089</v>
      </c>
      <c r="C622" s="1" t="str">
        <f t="shared" si="36"/>
        <v>21:1061</v>
      </c>
      <c r="D622" s="1" t="str">
        <f t="shared" si="37"/>
        <v>21:0106</v>
      </c>
      <c r="E622" t="s">
        <v>3090</v>
      </c>
      <c r="F622" t="s">
        <v>3091</v>
      </c>
      <c r="H622">
        <v>49.001879500000001</v>
      </c>
      <c r="I622">
        <v>-118.54317639999999</v>
      </c>
      <c r="J622" s="1" t="str">
        <f t="shared" si="38"/>
        <v>NGR bulk stream sediment</v>
      </c>
      <c r="K622" s="1" t="str">
        <f t="shared" si="39"/>
        <v>&lt;177 micron (NGR)</v>
      </c>
      <c r="L622">
        <v>36</v>
      </c>
      <c r="M622" t="s">
        <v>223</v>
      </c>
      <c r="N622">
        <v>621</v>
      </c>
      <c r="O622" t="s">
        <v>58</v>
      </c>
      <c r="P622" t="s">
        <v>58</v>
      </c>
      <c r="Q622" t="s">
        <v>327</v>
      </c>
      <c r="R622" t="s">
        <v>267</v>
      </c>
      <c r="S622" t="s">
        <v>225</v>
      </c>
      <c r="T622" t="s">
        <v>85</v>
      </c>
      <c r="U622" t="s">
        <v>284</v>
      </c>
      <c r="V622" t="s">
        <v>110</v>
      </c>
      <c r="W622" t="s">
        <v>173</v>
      </c>
      <c r="X622" t="s">
        <v>122</v>
      </c>
      <c r="Y622" t="s">
        <v>66</v>
      </c>
      <c r="Z622" t="s">
        <v>56</v>
      </c>
      <c r="AA622" t="s">
        <v>46</v>
      </c>
      <c r="AB622" t="s">
        <v>110</v>
      </c>
      <c r="AC622" t="s">
        <v>146</v>
      </c>
      <c r="AD622" t="s">
        <v>187</v>
      </c>
      <c r="AE622" t="s">
        <v>174</v>
      </c>
      <c r="AF622" t="s">
        <v>58</v>
      </c>
      <c r="AG622" t="s">
        <v>122</v>
      </c>
      <c r="AH622" t="s">
        <v>62</v>
      </c>
      <c r="AI622" t="s">
        <v>62</v>
      </c>
      <c r="AJ622" t="s">
        <v>164</v>
      </c>
      <c r="AK622" t="s">
        <v>185</v>
      </c>
      <c r="AL622" t="s">
        <v>47</v>
      </c>
      <c r="AM622" t="s">
        <v>47</v>
      </c>
      <c r="AN622" t="s">
        <v>65</v>
      </c>
      <c r="AO622" t="s">
        <v>82</v>
      </c>
    </row>
    <row r="623" spans="1:41" hidden="1" x14ac:dyDescent="0.25">
      <c r="A623" t="s">
        <v>3092</v>
      </c>
      <c r="B623" t="s">
        <v>3093</v>
      </c>
      <c r="C623" s="1" t="str">
        <f t="shared" si="36"/>
        <v>21:1061</v>
      </c>
      <c r="D623" s="1" t="str">
        <f t="shared" si="37"/>
        <v>21:0106</v>
      </c>
      <c r="E623" t="s">
        <v>3094</v>
      </c>
      <c r="F623" t="s">
        <v>3095</v>
      </c>
      <c r="H623">
        <v>49.0161558</v>
      </c>
      <c r="I623">
        <v>-118.5764839</v>
      </c>
      <c r="J623" s="1" t="str">
        <f t="shared" si="38"/>
        <v>NGR bulk stream sediment</v>
      </c>
      <c r="K623" s="1" t="str">
        <f t="shared" si="39"/>
        <v>&lt;177 micron (NGR)</v>
      </c>
      <c r="L623">
        <v>36</v>
      </c>
      <c r="M623" t="s">
        <v>233</v>
      </c>
      <c r="N623">
        <v>622</v>
      </c>
      <c r="O623" t="s">
        <v>137</v>
      </c>
      <c r="P623" t="s">
        <v>73</v>
      </c>
      <c r="Q623" t="s">
        <v>356</v>
      </c>
      <c r="R623" t="s">
        <v>267</v>
      </c>
      <c r="S623" t="s">
        <v>124</v>
      </c>
      <c r="T623" t="s">
        <v>50</v>
      </c>
      <c r="U623" t="s">
        <v>920</v>
      </c>
      <c r="V623" t="s">
        <v>185</v>
      </c>
      <c r="W623" t="s">
        <v>200</v>
      </c>
      <c r="X623" t="s">
        <v>122</v>
      </c>
      <c r="Y623" t="s">
        <v>90</v>
      </c>
      <c r="Z623" t="s">
        <v>199</v>
      </c>
      <c r="AA623" t="s">
        <v>46</v>
      </c>
      <c r="AB623" t="s">
        <v>105</v>
      </c>
      <c r="AC623" t="s">
        <v>391</v>
      </c>
      <c r="AD623" t="s">
        <v>162</v>
      </c>
      <c r="AE623" t="s">
        <v>149</v>
      </c>
      <c r="AF623" t="s">
        <v>76</v>
      </c>
      <c r="AG623" t="s">
        <v>103</v>
      </c>
      <c r="AH623" t="s">
        <v>57</v>
      </c>
      <c r="AI623" t="s">
        <v>57</v>
      </c>
      <c r="AJ623" t="s">
        <v>109</v>
      </c>
      <c r="AK623" t="s">
        <v>235</v>
      </c>
      <c r="AL623" t="s">
        <v>47</v>
      </c>
      <c r="AM623" t="s">
        <v>47</v>
      </c>
      <c r="AN623" t="s">
        <v>65</v>
      </c>
      <c r="AO623" t="s">
        <v>175</v>
      </c>
    </row>
    <row r="624" spans="1:41" hidden="1" x14ac:dyDescent="0.25">
      <c r="A624" t="s">
        <v>3096</v>
      </c>
      <c r="B624" t="s">
        <v>3097</v>
      </c>
      <c r="C624" s="1" t="str">
        <f t="shared" si="36"/>
        <v>21:1061</v>
      </c>
      <c r="D624" s="1" t="str">
        <f t="shared" si="37"/>
        <v>21:0106</v>
      </c>
      <c r="E624" t="s">
        <v>3098</v>
      </c>
      <c r="F624" t="s">
        <v>3099</v>
      </c>
      <c r="H624">
        <v>49.022476900000001</v>
      </c>
      <c r="I624">
        <v>-118.5528439</v>
      </c>
      <c r="J624" s="1" t="str">
        <f t="shared" si="38"/>
        <v>NGR bulk stream sediment</v>
      </c>
      <c r="K624" s="1" t="str">
        <f t="shared" si="39"/>
        <v>&lt;177 micron (NGR)</v>
      </c>
      <c r="L624">
        <v>36</v>
      </c>
      <c r="M624" t="s">
        <v>248</v>
      </c>
      <c r="N624">
        <v>623</v>
      </c>
      <c r="O624" t="s">
        <v>66</v>
      </c>
      <c r="P624" t="s">
        <v>241</v>
      </c>
      <c r="Q624" t="s">
        <v>698</v>
      </c>
      <c r="R624" t="s">
        <v>239</v>
      </c>
      <c r="S624" t="s">
        <v>475</v>
      </c>
      <c r="T624" t="s">
        <v>209</v>
      </c>
      <c r="U624" t="s">
        <v>638</v>
      </c>
      <c r="V624" t="s">
        <v>64</v>
      </c>
      <c r="W624" t="s">
        <v>200</v>
      </c>
      <c r="X624" t="s">
        <v>122</v>
      </c>
      <c r="Y624" t="s">
        <v>99</v>
      </c>
      <c r="Z624" t="s">
        <v>56</v>
      </c>
      <c r="AA624" t="s">
        <v>46</v>
      </c>
      <c r="AB624" t="s">
        <v>105</v>
      </c>
      <c r="AC624" t="s">
        <v>559</v>
      </c>
      <c r="AD624" t="s">
        <v>239</v>
      </c>
      <c r="AE624" t="s">
        <v>64</v>
      </c>
      <c r="AF624" t="s">
        <v>76</v>
      </c>
      <c r="AG624" t="s">
        <v>200</v>
      </c>
      <c r="AH624" t="s">
        <v>57</v>
      </c>
      <c r="AI624" t="s">
        <v>53</v>
      </c>
      <c r="AJ624" t="s">
        <v>151</v>
      </c>
      <c r="AK624" t="s">
        <v>105</v>
      </c>
      <c r="AL624" t="s">
        <v>47</v>
      </c>
      <c r="AM624" t="s">
        <v>47</v>
      </c>
      <c r="AN624" t="s">
        <v>65</v>
      </c>
      <c r="AO624" t="s">
        <v>90</v>
      </c>
    </row>
    <row r="625" spans="1:41" hidden="1" x14ac:dyDescent="0.25">
      <c r="A625" t="s">
        <v>3100</v>
      </c>
      <c r="B625" t="s">
        <v>3101</v>
      </c>
      <c r="C625" s="1" t="str">
        <f t="shared" si="36"/>
        <v>21:1061</v>
      </c>
      <c r="D625" s="1" t="str">
        <f t="shared" si="37"/>
        <v>21:0106</v>
      </c>
      <c r="E625" t="s">
        <v>3102</v>
      </c>
      <c r="F625" t="s">
        <v>3103</v>
      </c>
      <c r="H625">
        <v>49.057219000000003</v>
      </c>
      <c r="I625">
        <v>-118.5609249</v>
      </c>
      <c r="J625" s="1" t="str">
        <f t="shared" si="38"/>
        <v>NGR bulk stream sediment</v>
      </c>
      <c r="K625" s="1" t="str">
        <f t="shared" si="39"/>
        <v>&lt;177 micron (NGR)</v>
      </c>
      <c r="L625">
        <v>36</v>
      </c>
      <c r="M625" t="s">
        <v>256</v>
      </c>
      <c r="N625">
        <v>624</v>
      </c>
      <c r="O625" t="s">
        <v>3104</v>
      </c>
      <c r="P625" t="s">
        <v>445</v>
      </c>
      <c r="Q625" t="s">
        <v>411</v>
      </c>
      <c r="R625" t="s">
        <v>158</v>
      </c>
      <c r="S625" t="s">
        <v>162</v>
      </c>
      <c r="T625" t="s">
        <v>197</v>
      </c>
      <c r="U625" t="s">
        <v>592</v>
      </c>
      <c r="V625" t="s">
        <v>139</v>
      </c>
      <c r="W625" t="s">
        <v>111</v>
      </c>
      <c r="X625" t="s">
        <v>103</v>
      </c>
      <c r="Y625" t="s">
        <v>49</v>
      </c>
      <c r="Z625" t="s">
        <v>199</v>
      </c>
      <c r="AA625" t="s">
        <v>46</v>
      </c>
      <c r="AB625" t="s">
        <v>81</v>
      </c>
      <c r="AC625" t="s">
        <v>89</v>
      </c>
      <c r="AD625" t="s">
        <v>418</v>
      </c>
      <c r="AE625" t="s">
        <v>130</v>
      </c>
      <c r="AF625" t="s">
        <v>66</v>
      </c>
      <c r="AG625" t="s">
        <v>142</v>
      </c>
      <c r="AH625" t="s">
        <v>198</v>
      </c>
      <c r="AI625" t="s">
        <v>53</v>
      </c>
      <c r="AJ625" t="s">
        <v>227</v>
      </c>
      <c r="AK625" t="s">
        <v>47</v>
      </c>
      <c r="AL625" t="s">
        <v>47</v>
      </c>
      <c r="AM625" t="s">
        <v>47</v>
      </c>
      <c r="AN625" t="s">
        <v>89</v>
      </c>
      <c r="AO625" t="s">
        <v>141</v>
      </c>
    </row>
    <row r="626" spans="1:41" hidden="1" x14ac:dyDescent="0.25">
      <c r="A626" t="s">
        <v>3105</v>
      </c>
      <c r="B626" t="s">
        <v>3106</v>
      </c>
      <c r="C626" s="1" t="str">
        <f t="shared" si="36"/>
        <v>21:1061</v>
      </c>
      <c r="D626" s="1" t="str">
        <f t="shared" si="37"/>
        <v>21:0106</v>
      </c>
      <c r="E626" t="s">
        <v>3107</v>
      </c>
      <c r="F626" t="s">
        <v>3108</v>
      </c>
      <c r="H626">
        <v>49.080179600000001</v>
      </c>
      <c r="I626">
        <v>-118.5466816</v>
      </c>
      <c r="J626" s="1" t="str">
        <f t="shared" si="38"/>
        <v>NGR bulk stream sediment</v>
      </c>
      <c r="K626" s="1" t="str">
        <f t="shared" si="39"/>
        <v>&lt;177 micron (NGR)</v>
      </c>
      <c r="L626">
        <v>36</v>
      </c>
      <c r="M626" t="s">
        <v>265</v>
      </c>
      <c r="N626">
        <v>625</v>
      </c>
      <c r="O626" t="s">
        <v>438</v>
      </c>
      <c r="P626" t="s">
        <v>3109</v>
      </c>
      <c r="Q626" t="s">
        <v>234</v>
      </c>
      <c r="R626" t="s">
        <v>58</v>
      </c>
      <c r="S626" t="s">
        <v>107</v>
      </c>
      <c r="T626" t="s">
        <v>462</v>
      </c>
      <c r="U626" t="s">
        <v>438</v>
      </c>
      <c r="V626" t="s">
        <v>60</v>
      </c>
      <c r="W626" t="s">
        <v>55</v>
      </c>
      <c r="X626" t="s">
        <v>122</v>
      </c>
      <c r="Y626" t="s">
        <v>104</v>
      </c>
      <c r="Z626" t="s">
        <v>199</v>
      </c>
      <c r="AA626" t="s">
        <v>122</v>
      </c>
      <c r="AB626" t="s">
        <v>185</v>
      </c>
      <c r="AC626" t="s">
        <v>431</v>
      </c>
      <c r="AD626" t="s">
        <v>120</v>
      </c>
      <c r="AE626" t="s">
        <v>371</v>
      </c>
      <c r="AF626" t="s">
        <v>267</v>
      </c>
      <c r="AG626" t="s">
        <v>270</v>
      </c>
      <c r="AH626" t="s">
        <v>198</v>
      </c>
      <c r="AI626" t="s">
        <v>198</v>
      </c>
      <c r="AJ626" t="s">
        <v>188</v>
      </c>
      <c r="AK626" t="s">
        <v>130</v>
      </c>
      <c r="AL626" t="s">
        <v>85</v>
      </c>
      <c r="AM626" t="s">
        <v>47</v>
      </c>
      <c r="AN626" t="s">
        <v>695</v>
      </c>
      <c r="AO626" t="s">
        <v>306</v>
      </c>
    </row>
    <row r="627" spans="1:41" hidden="1" x14ac:dyDescent="0.25">
      <c r="A627" t="s">
        <v>3110</v>
      </c>
      <c r="B627" t="s">
        <v>3111</v>
      </c>
      <c r="C627" s="1" t="str">
        <f t="shared" si="36"/>
        <v>21:1061</v>
      </c>
      <c r="D627" s="1" t="str">
        <f t="shared" si="37"/>
        <v>21:0106</v>
      </c>
      <c r="E627" t="s">
        <v>3112</v>
      </c>
      <c r="F627" t="s">
        <v>3113</v>
      </c>
      <c r="H627">
        <v>49.105899399999998</v>
      </c>
      <c r="I627">
        <v>-118.5392719</v>
      </c>
      <c r="J627" s="1" t="str">
        <f t="shared" si="38"/>
        <v>NGR bulk stream sediment</v>
      </c>
      <c r="K627" s="1" t="str">
        <f t="shared" si="39"/>
        <v>&lt;177 micron (NGR)</v>
      </c>
      <c r="L627">
        <v>37</v>
      </c>
      <c r="M627" t="s">
        <v>45</v>
      </c>
      <c r="N627">
        <v>626</v>
      </c>
      <c r="O627" t="s">
        <v>82</v>
      </c>
      <c r="P627" t="s">
        <v>425</v>
      </c>
      <c r="Q627" t="s">
        <v>817</v>
      </c>
      <c r="R627" t="s">
        <v>165</v>
      </c>
      <c r="S627" t="s">
        <v>187</v>
      </c>
      <c r="T627" t="s">
        <v>267</v>
      </c>
      <c r="U627" t="s">
        <v>462</v>
      </c>
      <c r="V627" t="s">
        <v>139</v>
      </c>
      <c r="W627" t="s">
        <v>111</v>
      </c>
      <c r="X627" t="s">
        <v>103</v>
      </c>
      <c r="Y627" t="s">
        <v>59</v>
      </c>
      <c r="Z627" t="s">
        <v>56</v>
      </c>
      <c r="AA627" t="s">
        <v>122</v>
      </c>
      <c r="AB627" t="s">
        <v>110</v>
      </c>
      <c r="AC627" t="s">
        <v>197</v>
      </c>
      <c r="AD627" t="s">
        <v>272</v>
      </c>
      <c r="AE627" t="s">
        <v>111</v>
      </c>
      <c r="AF627" t="s">
        <v>55</v>
      </c>
      <c r="AG627" t="s">
        <v>200</v>
      </c>
      <c r="AH627" t="s">
        <v>57</v>
      </c>
      <c r="AI627" t="s">
        <v>53</v>
      </c>
      <c r="AJ627" t="s">
        <v>437</v>
      </c>
      <c r="AK627" t="s">
        <v>130</v>
      </c>
      <c r="AL627" t="s">
        <v>103</v>
      </c>
      <c r="AM627" t="s">
        <v>47</v>
      </c>
      <c r="AN627" t="s">
        <v>65</v>
      </c>
      <c r="AO627" t="s">
        <v>225</v>
      </c>
    </row>
    <row r="628" spans="1:41" hidden="1" x14ac:dyDescent="0.25">
      <c r="A628" t="s">
        <v>3114</v>
      </c>
      <c r="B628" t="s">
        <v>3115</v>
      </c>
      <c r="C628" s="1" t="str">
        <f t="shared" si="36"/>
        <v>21:1061</v>
      </c>
      <c r="D628" s="1" t="str">
        <f t="shared" si="37"/>
        <v>21:0106</v>
      </c>
      <c r="E628" t="s">
        <v>3116</v>
      </c>
      <c r="F628" t="s">
        <v>3117</v>
      </c>
      <c r="H628">
        <v>49.0968564</v>
      </c>
      <c r="I628">
        <v>-118.63494679999999</v>
      </c>
      <c r="J628" s="1" t="str">
        <f t="shared" si="38"/>
        <v>NGR bulk stream sediment</v>
      </c>
      <c r="K628" s="1" t="str">
        <f t="shared" si="39"/>
        <v>&lt;177 micron (NGR)</v>
      </c>
      <c r="L628">
        <v>37</v>
      </c>
      <c r="M628" t="s">
        <v>71</v>
      </c>
      <c r="N628">
        <v>627</v>
      </c>
      <c r="O628" t="s">
        <v>197</v>
      </c>
      <c r="P628" t="s">
        <v>237</v>
      </c>
      <c r="Q628" t="s">
        <v>74</v>
      </c>
      <c r="R628" t="s">
        <v>439</v>
      </c>
      <c r="S628" t="s">
        <v>141</v>
      </c>
      <c r="T628" t="s">
        <v>145</v>
      </c>
      <c r="U628" t="s">
        <v>236</v>
      </c>
      <c r="V628" t="s">
        <v>139</v>
      </c>
      <c r="W628" t="s">
        <v>266</v>
      </c>
      <c r="X628" t="s">
        <v>47</v>
      </c>
      <c r="Y628" t="s">
        <v>99</v>
      </c>
      <c r="Z628" t="s">
        <v>56</v>
      </c>
      <c r="AA628" t="s">
        <v>122</v>
      </c>
      <c r="AB628" t="s">
        <v>174</v>
      </c>
      <c r="AC628" t="s">
        <v>120</v>
      </c>
      <c r="AD628" t="s">
        <v>243</v>
      </c>
      <c r="AE628" t="s">
        <v>188</v>
      </c>
      <c r="AF628" t="s">
        <v>76</v>
      </c>
      <c r="AG628" t="s">
        <v>103</v>
      </c>
      <c r="AH628" t="s">
        <v>57</v>
      </c>
      <c r="AI628" t="s">
        <v>53</v>
      </c>
      <c r="AJ628" t="s">
        <v>142</v>
      </c>
      <c r="AK628" t="s">
        <v>257</v>
      </c>
      <c r="AL628" t="s">
        <v>103</v>
      </c>
      <c r="AM628" t="s">
        <v>47</v>
      </c>
      <c r="AN628" t="s">
        <v>65</v>
      </c>
      <c r="AO628" t="s">
        <v>104</v>
      </c>
    </row>
    <row r="629" spans="1:41" hidden="1" x14ac:dyDescent="0.25">
      <c r="A629" t="s">
        <v>3118</v>
      </c>
      <c r="B629" t="s">
        <v>3119</v>
      </c>
      <c r="C629" s="1" t="str">
        <f t="shared" si="36"/>
        <v>21:1061</v>
      </c>
      <c r="D629" s="1" t="str">
        <f t="shared" si="37"/>
        <v>21:0106</v>
      </c>
      <c r="E629" t="s">
        <v>3120</v>
      </c>
      <c r="F629" t="s">
        <v>3121</v>
      </c>
      <c r="H629">
        <v>49.110081000000001</v>
      </c>
      <c r="I629">
        <v>-118.6425199</v>
      </c>
      <c r="J629" s="1" t="str">
        <f t="shared" si="38"/>
        <v>NGR bulk stream sediment</v>
      </c>
      <c r="K629" s="1" t="str">
        <f t="shared" si="39"/>
        <v>&lt;177 micron (NGR)</v>
      </c>
      <c r="L629">
        <v>37</v>
      </c>
      <c r="M629" t="s">
        <v>280</v>
      </c>
      <c r="N629">
        <v>628</v>
      </c>
      <c r="O629" t="s">
        <v>85</v>
      </c>
      <c r="P629" t="s">
        <v>145</v>
      </c>
      <c r="Q629" t="s">
        <v>548</v>
      </c>
      <c r="R629" t="s">
        <v>145</v>
      </c>
      <c r="S629" t="s">
        <v>107</v>
      </c>
      <c r="T629" t="s">
        <v>76</v>
      </c>
      <c r="U629" t="s">
        <v>190</v>
      </c>
      <c r="V629" t="s">
        <v>101</v>
      </c>
      <c r="W629" t="s">
        <v>130</v>
      </c>
      <c r="X629" t="s">
        <v>103</v>
      </c>
      <c r="Y629" t="s">
        <v>197</v>
      </c>
      <c r="Z629" t="s">
        <v>56</v>
      </c>
      <c r="AA629" t="s">
        <v>46</v>
      </c>
      <c r="AB629" t="s">
        <v>81</v>
      </c>
      <c r="AC629" t="s">
        <v>99</v>
      </c>
      <c r="AD629" t="s">
        <v>236</v>
      </c>
      <c r="AE629" t="s">
        <v>57</v>
      </c>
      <c r="AF629" t="s">
        <v>108</v>
      </c>
      <c r="AG629" t="s">
        <v>123</v>
      </c>
      <c r="AH629" t="s">
        <v>54</v>
      </c>
      <c r="AI629" t="s">
        <v>198</v>
      </c>
      <c r="AJ629" t="s">
        <v>129</v>
      </c>
      <c r="AK629" t="s">
        <v>63</v>
      </c>
      <c r="AL629" t="s">
        <v>47</v>
      </c>
      <c r="AM629" t="s">
        <v>47</v>
      </c>
      <c r="AN629" t="s">
        <v>65</v>
      </c>
      <c r="AO629" t="s">
        <v>225</v>
      </c>
    </row>
    <row r="630" spans="1:41" hidden="1" x14ac:dyDescent="0.25">
      <c r="A630" t="s">
        <v>3122</v>
      </c>
      <c r="B630" t="s">
        <v>3123</v>
      </c>
      <c r="C630" s="1" t="str">
        <f t="shared" si="36"/>
        <v>21:1061</v>
      </c>
      <c r="D630" s="1" t="str">
        <f t="shared" si="37"/>
        <v>21:0106</v>
      </c>
      <c r="E630" t="s">
        <v>3120</v>
      </c>
      <c r="F630" t="s">
        <v>3124</v>
      </c>
      <c r="H630">
        <v>49.110081000000001</v>
      </c>
      <c r="I630">
        <v>-118.6425199</v>
      </c>
      <c r="J630" s="1" t="str">
        <f t="shared" si="38"/>
        <v>NGR bulk stream sediment</v>
      </c>
      <c r="K630" s="1" t="str">
        <f t="shared" si="39"/>
        <v>&lt;177 micron (NGR)</v>
      </c>
      <c r="L630">
        <v>37</v>
      </c>
      <c r="M630" t="s">
        <v>288</v>
      </c>
      <c r="N630">
        <v>629</v>
      </c>
      <c r="O630" t="s">
        <v>85</v>
      </c>
      <c r="P630" t="s">
        <v>99</v>
      </c>
      <c r="Q630" t="s">
        <v>548</v>
      </c>
      <c r="R630" t="s">
        <v>90</v>
      </c>
      <c r="S630" t="s">
        <v>120</v>
      </c>
      <c r="T630" t="s">
        <v>108</v>
      </c>
      <c r="U630" t="s">
        <v>462</v>
      </c>
      <c r="V630" t="s">
        <v>101</v>
      </c>
      <c r="W630" t="s">
        <v>206</v>
      </c>
      <c r="X630" t="s">
        <v>103</v>
      </c>
      <c r="Y630" t="s">
        <v>112</v>
      </c>
      <c r="Z630" t="s">
        <v>56</v>
      </c>
      <c r="AA630" t="s">
        <v>46</v>
      </c>
      <c r="AB630" t="s">
        <v>125</v>
      </c>
      <c r="AC630" t="s">
        <v>269</v>
      </c>
      <c r="AD630" t="s">
        <v>328</v>
      </c>
      <c r="AE630" t="s">
        <v>198</v>
      </c>
      <c r="AF630" t="s">
        <v>108</v>
      </c>
      <c r="AG630" t="s">
        <v>51</v>
      </c>
      <c r="AH630" t="s">
        <v>46</v>
      </c>
      <c r="AI630" t="s">
        <v>198</v>
      </c>
      <c r="AJ630" t="s">
        <v>392</v>
      </c>
      <c r="AK630" t="s">
        <v>125</v>
      </c>
      <c r="AL630" t="s">
        <v>47</v>
      </c>
      <c r="AM630" t="s">
        <v>47</v>
      </c>
      <c r="AN630" t="s">
        <v>543</v>
      </c>
      <c r="AO630" t="s">
        <v>269</v>
      </c>
    </row>
    <row r="631" spans="1:41" hidden="1" x14ac:dyDescent="0.25">
      <c r="A631" t="s">
        <v>3125</v>
      </c>
      <c r="B631" t="s">
        <v>3126</v>
      </c>
      <c r="C631" s="1" t="str">
        <f t="shared" si="36"/>
        <v>21:1061</v>
      </c>
      <c r="D631" s="1" t="str">
        <f t="shared" si="37"/>
        <v>21:0106</v>
      </c>
      <c r="E631" t="s">
        <v>3127</v>
      </c>
      <c r="F631" t="s">
        <v>3128</v>
      </c>
      <c r="H631">
        <v>49.086457299999999</v>
      </c>
      <c r="I631">
        <v>-118.6651047</v>
      </c>
      <c r="J631" s="1" t="str">
        <f t="shared" si="38"/>
        <v>NGR bulk stream sediment</v>
      </c>
      <c r="K631" s="1" t="str">
        <f t="shared" si="39"/>
        <v>&lt;177 micron (NGR)</v>
      </c>
      <c r="L631">
        <v>37</v>
      </c>
      <c r="M631" t="s">
        <v>95</v>
      </c>
      <c r="N631">
        <v>630</v>
      </c>
      <c r="O631" t="s">
        <v>99</v>
      </c>
      <c r="P631" t="s">
        <v>559</v>
      </c>
      <c r="Q631" t="s">
        <v>119</v>
      </c>
      <c r="R631" t="s">
        <v>127</v>
      </c>
      <c r="S631" t="s">
        <v>107</v>
      </c>
      <c r="T631" t="s">
        <v>209</v>
      </c>
      <c r="U631" t="s">
        <v>399</v>
      </c>
      <c r="V631" t="s">
        <v>47</v>
      </c>
      <c r="W631" t="s">
        <v>227</v>
      </c>
      <c r="X631" t="s">
        <v>103</v>
      </c>
      <c r="Y631" t="s">
        <v>112</v>
      </c>
      <c r="Z631" t="s">
        <v>56</v>
      </c>
      <c r="AA631" t="s">
        <v>47</v>
      </c>
      <c r="AB631" t="s">
        <v>235</v>
      </c>
      <c r="AC631" t="s">
        <v>162</v>
      </c>
      <c r="AD631" t="s">
        <v>462</v>
      </c>
      <c r="AE631" t="s">
        <v>123</v>
      </c>
      <c r="AF631" t="s">
        <v>76</v>
      </c>
      <c r="AG631" t="s">
        <v>109</v>
      </c>
      <c r="AH631" t="s">
        <v>54</v>
      </c>
      <c r="AI631" t="s">
        <v>57</v>
      </c>
      <c r="AJ631" t="s">
        <v>412</v>
      </c>
      <c r="AK631" t="s">
        <v>257</v>
      </c>
      <c r="AL631" t="s">
        <v>122</v>
      </c>
      <c r="AM631" t="s">
        <v>47</v>
      </c>
      <c r="AN631" t="s">
        <v>65</v>
      </c>
      <c r="AO631" t="s">
        <v>306</v>
      </c>
    </row>
    <row r="632" spans="1:41" hidden="1" x14ac:dyDescent="0.25">
      <c r="A632" t="s">
        <v>3129</v>
      </c>
      <c r="B632" t="s">
        <v>3130</v>
      </c>
      <c r="C632" s="1" t="str">
        <f t="shared" si="36"/>
        <v>21:1061</v>
      </c>
      <c r="D632" s="1" t="str">
        <f t="shared" si="37"/>
        <v>21:0106</v>
      </c>
      <c r="E632" t="s">
        <v>3131</v>
      </c>
      <c r="F632" t="s">
        <v>3132</v>
      </c>
      <c r="H632">
        <v>49.073096800000002</v>
      </c>
      <c r="I632">
        <v>-118.646393</v>
      </c>
      <c r="J632" s="1" t="str">
        <f t="shared" si="38"/>
        <v>NGR bulk stream sediment</v>
      </c>
      <c r="K632" s="1" t="str">
        <f t="shared" si="39"/>
        <v>&lt;177 micron (NGR)</v>
      </c>
      <c r="L632">
        <v>37</v>
      </c>
      <c r="M632" t="s">
        <v>117</v>
      </c>
      <c r="N632">
        <v>631</v>
      </c>
      <c r="O632" t="s">
        <v>267</v>
      </c>
      <c r="P632" t="s">
        <v>137</v>
      </c>
      <c r="Q632" t="s">
        <v>234</v>
      </c>
      <c r="R632" t="s">
        <v>85</v>
      </c>
      <c r="S632" t="s">
        <v>934</v>
      </c>
      <c r="T632" t="s">
        <v>267</v>
      </c>
      <c r="U632" t="s">
        <v>207</v>
      </c>
      <c r="V632" t="s">
        <v>81</v>
      </c>
      <c r="W632" t="s">
        <v>60</v>
      </c>
      <c r="X632" t="s">
        <v>103</v>
      </c>
      <c r="Y632" t="s">
        <v>141</v>
      </c>
      <c r="Z632" t="s">
        <v>199</v>
      </c>
      <c r="AA632" t="s">
        <v>46</v>
      </c>
      <c r="AB632" t="s">
        <v>125</v>
      </c>
      <c r="AC632" t="s">
        <v>438</v>
      </c>
      <c r="AD632" t="s">
        <v>342</v>
      </c>
      <c r="AE632" t="s">
        <v>54</v>
      </c>
      <c r="AF632" t="s">
        <v>108</v>
      </c>
      <c r="AG632" t="s">
        <v>86</v>
      </c>
      <c r="AH632" t="s">
        <v>54</v>
      </c>
      <c r="AI632" t="s">
        <v>57</v>
      </c>
      <c r="AJ632" t="s">
        <v>182</v>
      </c>
      <c r="AK632" t="s">
        <v>63</v>
      </c>
      <c r="AL632" t="s">
        <v>47</v>
      </c>
      <c r="AM632" t="s">
        <v>47</v>
      </c>
      <c r="AN632" t="s">
        <v>284</v>
      </c>
      <c r="AO632" t="s">
        <v>165</v>
      </c>
    </row>
    <row r="633" spans="1:41" hidden="1" x14ac:dyDescent="0.25">
      <c r="A633" t="s">
        <v>3133</v>
      </c>
      <c r="B633" t="s">
        <v>3134</v>
      </c>
      <c r="C633" s="1" t="str">
        <f t="shared" si="36"/>
        <v>21:1061</v>
      </c>
      <c r="D633" s="1" t="str">
        <f t="shared" si="37"/>
        <v>21:0106</v>
      </c>
      <c r="E633" t="s">
        <v>3135</v>
      </c>
      <c r="F633" t="s">
        <v>3136</v>
      </c>
      <c r="H633">
        <v>49.071418899999998</v>
      </c>
      <c r="I633">
        <v>-118.61297209999999</v>
      </c>
      <c r="J633" s="1" t="str">
        <f t="shared" si="38"/>
        <v>NGR bulk stream sediment</v>
      </c>
      <c r="K633" s="1" t="str">
        <f t="shared" si="39"/>
        <v>&lt;177 micron (NGR)</v>
      </c>
      <c r="L633">
        <v>37</v>
      </c>
      <c r="M633" t="s">
        <v>136</v>
      </c>
      <c r="N633">
        <v>632</v>
      </c>
      <c r="O633" t="s">
        <v>145</v>
      </c>
      <c r="P633" t="s">
        <v>258</v>
      </c>
      <c r="Q633" t="s">
        <v>1780</v>
      </c>
      <c r="R633" t="s">
        <v>108</v>
      </c>
      <c r="S633" t="s">
        <v>162</v>
      </c>
      <c r="T633" t="s">
        <v>50</v>
      </c>
      <c r="U633" t="s">
        <v>226</v>
      </c>
      <c r="V633" t="s">
        <v>130</v>
      </c>
      <c r="W633" t="s">
        <v>103</v>
      </c>
      <c r="X633" t="s">
        <v>122</v>
      </c>
      <c r="Y633" t="s">
        <v>225</v>
      </c>
      <c r="Z633" t="s">
        <v>199</v>
      </c>
      <c r="AA633" t="s">
        <v>46</v>
      </c>
      <c r="AB633" t="s">
        <v>105</v>
      </c>
      <c r="AC633" t="s">
        <v>457</v>
      </c>
      <c r="AD633" t="s">
        <v>120</v>
      </c>
      <c r="AE633" t="s">
        <v>87</v>
      </c>
      <c r="AF633" t="s">
        <v>267</v>
      </c>
      <c r="AG633" t="s">
        <v>437</v>
      </c>
      <c r="AH633" t="s">
        <v>57</v>
      </c>
      <c r="AI633" t="s">
        <v>57</v>
      </c>
      <c r="AJ633" t="s">
        <v>271</v>
      </c>
      <c r="AK633" t="s">
        <v>105</v>
      </c>
      <c r="AL633" t="s">
        <v>47</v>
      </c>
      <c r="AM633" t="s">
        <v>47</v>
      </c>
      <c r="AN633" t="s">
        <v>65</v>
      </c>
      <c r="AO633" t="s">
        <v>175</v>
      </c>
    </row>
    <row r="634" spans="1:41" hidden="1" x14ac:dyDescent="0.25">
      <c r="A634" t="s">
        <v>3137</v>
      </c>
      <c r="B634" t="s">
        <v>3138</v>
      </c>
      <c r="C634" s="1" t="str">
        <f t="shared" si="36"/>
        <v>21:1061</v>
      </c>
      <c r="D634" s="1" t="str">
        <f t="shared" si="37"/>
        <v>21:0106</v>
      </c>
      <c r="E634" t="s">
        <v>3139</v>
      </c>
      <c r="F634" t="s">
        <v>3140</v>
      </c>
      <c r="H634">
        <v>49.075091399999998</v>
      </c>
      <c r="I634">
        <v>-118.67963589999999</v>
      </c>
      <c r="J634" s="1" t="str">
        <f t="shared" si="38"/>
        <v>NGR bulk stream sediment</v>
      </c>
      <c r="K634" s="1" t="str">
        <f t="shared" si="39"/>
        <v>&lt;177 micron (NGR)</v>
      </c>
      <c r="L634">
        <v>37</v>
      </c>
      <c r="M634" t="s">
        <v>157</v>
      </c>
      <c r="N634">
        <v>633</v>
      </c>
      <c r="O634" t="s">
        <v>108</v>
      </c>
      <c r="P634" t="s">
        <v>75</v>
      </c>
      <c r="Q634" t="s">
        <v>119</v>
      </c>
      <c r="R634" t="s">
        <v>58</v>
      </c>
      <c r="S634" t="s">
        <v>77</v>
      </c>
      <c r="T634" t="s">
        <v>82</v>
      </c>
      <c r="U634" t="s">
        <v>313</v>
      </c>
      <c r="V634" t="s">
        <v>81</v>
      </c>
      <c r="W634" t="s">
        <v>437</v>
      </c>
      <c r="X634" t="s">
        <v>73</v>
      </c>
      <c r="Y634" t="s">
        <v>186</v>
      </c>
      <c r="Z634" t="s">
        <v>199</v>
      </c>
      <c r="AA634" t="s">
        <v>46</v>
      </c>
      <c r="AB634" t="s">
        <v>125</v>
      </c>
      <c r="AC634" t="s">
        <v>386</v>
      </c>
      <c r="AD634" t="s">
        <v>250</v>
      </c>
      <c r="AE634" t="s">
        <v>46</v>
      </c>
      <c r="AF634" t="s">
        <v>267</v>
      </c>
      <c r="AG634" t="s">
        <v>111</v>
      </c>
      <c r="AH634" t="s">
        <v>149</v>
      </c>
      <c r="AI634" t="s">
        <v>198</v>
      </c>
      <c r="AJ634" t="s">
        <v>143</v>
      </c>
      <c r="AK634" t="s">
        <v>139</v>
      </c>
      <c r="AL634" t="s">
        <v>103</v>
      </c>
      <c r="AM634" t="s">
        <v>47</v>
      </c>
      <c r="AN634" t="s">
        <v>284</v>
      </c>
      <c r="AO634" t="s">
        <v>104</v>
      </c>
    </row>
    <row r="635" spans="1:41" hidden="1" x14ac:dyDescent="0.25">
      <c r="A635" t="s">
        <v>3141</v>
      </c>
      <c r="B635" t="s">
        <v>3142</v>
      </c>
      <c r="C635" s="1" t="str">
        <f t="shared" si="36"/>
        <v>21:1061</v>
      </c>
      <c r="D635" s="1" t="str">
        <f t="shared" si="37"/>
        <v>21:0106</v>
      </c>
      <c r="E635" t="s">
        <v>3143</v>
      </c>
      <c r="F635" t="s">
        <v>3144</v>
      </c>
      <c r="H635">
        <v>49.059219599999999</v>
      </c>
      <c r="I635">
        <v>-118.6742409</v>
      </c>
      <c r="J635" s="1" t="str">
        <f t="shared" si="38"/>
        <v>NGR bulk stream sediment</v>
      </c>
      <c r="K635" s="1" t="str">
        <f t="shared" si="39"/>
        <v>&lt;177 micron (NGR)</v>
      </c>
      <c r="L635">
        <v>37</v>
      </c>
      <c r="M635" t="s">
        <v>170</v>
      </c>
      <c r="N635">
        <v>634</v>
      </c>
      <c r="O635" t="s">
        <v>123</v>
      </c>
      <c r="P635" t="s">
        <v>73</v>
      </c>
      <c r="Q635" t="s">
        <v>215</v>
      </c>
      <c r="R635" t="s">
        <v>165</v>
      </c>
      <c r="S635" t="s">
        <v>82</v>
      </c>
      <c r="T635" t="s">
        <v>73</v>
      </c>
      <c r="U635" t="s">
        <v>268</v>
      </c>
      <c r="V635" t="s">
        <v>53</v>
      </c>
      <c r="W635" t="s">
        <v>87</v>
      </c>
      <c r="X635" t="s">
        <v>46</v>
      </c>
      <c r="Y635" t="s">
        <v>76</v>
      </c>
      <c r="Z635" t="s">
        <v>56</v>
      </c>
      <c r="AA635" t="s">
        <v>46</v>
      </c>
      <c r="AB635" t="s">
        <v>54</v>
      </c>
      <c r="AC635" t="s">
        <v>162</v>
      </c>
      <c r="AD635" t="s">
        <v>90</v>
      </c>
      <c r="AE635" t="s">
        <v>199</v>
      </c>
      <c r="AF635" t="s">
        <v>123</v>
      </c>
      <c r="AG635" t="s">
        <v>47</v>
      </c>
      <c r="AH635" t="s">
        <v>62</v>
      </c>
      <c r="AI635" t="s">
        <v>62</v>
      </c>
      <c r="AJ635" t="s">
        <v>78</v>
      </c>
      <c r="AK635" t="s">
        <v>174</v>
      </c>
      <c r="AL635" t="s">
        <v>47</v>
      </c>
      <c r="AM635" t="s">
        <v>47</v>
      </c>
      <c r="AN635" t="s">
        <v>65</v>
      </c>
      <c r="AO635" t="s">
        <v>99</v>
      </c>
    </row>
    <row r="636" spans="1:41" hidden="1" x14ac:dyDescent="0.25">
      <c r="A636" t="s">
        <v>3145</v>
      </c>
      <c r="B636" t="s">
        <v>3146</v>
      </c>
      <c r="C636" s="1" t="str">
        <f t="shared" si="36"/>
        <v>21:1061</v>
      </c>
      <c r="D636" s="1" t="str">
        <f t="shared" si="37"/>
        <v>21:0106</v>
      </c>
      <c r="E636" t="s">
        <v>3147</v>
      </c>
      <c r="F636" t="s">
        <v>3148</v>
      </c>
      <c r="H636">
        <v>49.0264199</v>
      </c>
      <c r="I636">
        <v>-118.67914399999999</v>
      </c>
      <c r="J636" s="1" t="str">
        <f t="shared" si="38"/>
        <v>NGR bulk stream sediment</v>
      </c>
      <c r="K636" s="1" t="str">
        <f t="shared" si="39"/>
        <v>&lt;177 micron (NGR)</v>
      </c>
      <c r="L636">
        <v>37</v>
      </c>
      <c r="M636" t="s">
        <v>180</v>
      </c>
      <c r="N636">
        <v>635</v>
      </c>
      <c r="O636" t="s">
        <v>73</v>
      </c>
      <c r="P636" t="s">
        <v>58</v>
      </c>
      <c r="Q636" t="s">
        <v>481</v>
      </c>
      <c r="R636" t="s">
        <v>58</v>
      </c>
      <c r="S636" t="s">
        <v>538</v>
      </c>
      <c r="T636" t="s">
        <v>267</v>
      </c>
      <c r="U636" t="s">
        <v>48</v>
      </c>
      <c r="V636" t="s">
        <v>235</v>
      </c>
      <c r="W636" t="s">
        <v>103</v>
      </c>
      <c r="X636" t="s">
        <v>73</v>
      </c>
      <c r="Y636" t="s">
        <v>75</v>
      </c>
      <c r="Z636" t="s">
        <v>56</v>
      </c>
      <c r="AA636" t="s">
        <v>46</v>
      </c>
      <c r="AB636" t="s">
        <v>161</v>
      </c>
      <c r="AC636" t="s">
        <v>438</v>
      </c>
      <c r="AD636" t="s">
        <v>667</v>
      </c>
      <c r="AE636" t="s">
        <v>198</v>
      </c>
      <c r="AF636" t="s">
        <v>76</v>
      </c>
      <c r="AG636" t="s">
        <v>224</v>
      </c>
      <c r="AH636" t="s">
        <v>87</v>
      </c>
      <c r="AI636" t="s">
        <v>54</v>
      </c>
      <c r="AJ636" t="s">
        <v>148</v>
      </c>
      <c r="AK636" t="s">
        <v>173</v>
      </c>
      <c r="AL636" t="s">
        <v>47</v>
      </c>
      <c r="AM636" t="s">
        <v>47</v>
      </c>
      <c r="AN636" t="s">
        <v>171</v>
      </c>
      <c r="AO636" t="s">
        <v>104</v>
      </c>
    </row>
    <row r="637" spans="1:41" hidden="1" x14ac:dyDescent="0.25">
      <c r="A637" t="s">
        <v>3149</v>
      </c>
      <c r="B637" t="s">
        <v>3150</v>
      </c>
      <c r="C637" s="1" t="str">
        <f t="shared" si="36"/>
        <v>21:1061</v>
      </c>
      <c r="D637" s="1" t="str">
        <f t="shared" si="37"/>
        <v>21:0106</v>
      </c>
      <c r="E637" t="s">
        <v>3151</v>
      </c>
      <c r="F637" t="s">
        <v>3152</v>
      </c>
      <c r="H637">
        <v>49.020906400000001</v>
      </c>
      <c r="I637">
        <v>-118.6809142</v>
      </c>
      <c r="J637" s="1" t="str">
        <f t="shared" si="38"/>
        <v>NGR bulk stream sediment</v>
      </c>
      <c r="K637" s="1" t="str">
        <f t="shared" si="39"/>
        <v>&lt;177 micron (NGR)</v>
      </c>
      <c r="L637">
        <v>37</v>
      </c>
      <c r="M637" t="s">
        <v>195</v>
      </c>
      <c r="N637">
        <v>636</v>
      </c>
      <c r="O637" t="s">
        <v>182</v>
      </c>
      <c r="P637" t="s">
        <v>175</v>
      </c>
      <c r="Q637" t="s">
        <v>234</v>
      </c>
      <c r="R637" t="s">
        <v>267</v>
      </c>
      <c r="S637" t="s">
        <v>160</v>
      </c>
      <c r="T637" t="s">
        <v>108</v>
      </c>
      <c r="U637" t="s">
        <v>89</v>
      </c>
      <c r="V637" t="s">
        <v>235</v>
      </c>
      <c r="W637" t="s">
        <v>130</v>
      </c>
      <c r="X637" t="s">
        <v>51</v>
      </c>
      <c r="Y637" t="s">
        <v>80</v>
      </c>
      <c r="Z637" t="s">
        <v>56</v>
      </c>
      <c r="AA637" t="s">
        <v>46</v>
      </c>
      <c r="AB637" t="s">
        <v>47</v>
      </c>
      <c r="AC637" t="s">
        <v>184</v>
      </c>
      <c r="AD637" t="s">
        <v>342</v>
      </c>
      <c r="AE637" t="s">
        <v>198</v>
      </c>
      <c r="AF637" t="s">
        <v>55</v>
      </c>
      <c r="AG637" t="s">
        <v>412</v>
      </c>
      <c r="AH637" t="s">
        <v>149</v>
      </c>
      <c r="AI637" t="s">
        <v>53</v>
      </c>
      <c r="AJ637" t="s">
        <v>365</v>
      </c>
      <c r="AK637" t="s">
        <v>63</v>
      </c>
      <c r="AL637" t="s">
        <v>47</v>
      </c>
      <c r="AM637" t="s">
        <v>47</v>
      </c>
      <c r="AN637" t="s">
        <v>463</v>
      </c>
      <c r="AO637" t="s">
        <v>165</v>
      </c>
    </row>
    <row r="638" spans="1:41" hidden="1" x14ac:dyDescent="0.25">
      <c r="A638" t="s">
        <v>3153</v>
      </c>
      <c r="B638" t="s">
        <v>3154</v>
      </c>
      <c r="C638" s="1" t="str">
        <f t="shared" si="36"/>
        <v>21:1061</v>
      </c>
      <c r="D638" s="1" t="str">
        <f t="shared" si="37"/>
        <v>21:0106</v>
      </c>
      <c r="E638" t="s">
        <v>3155</v>
      </c>
      <c r="F638" t="s">
        <v>3156</v>
      </c>
      <c r="H638">
        <v>49.0115999</v>
      </c>
      <c r="I638">
        <v>-118.6989937</v>
      </c>
      <c r="J638" s="1" t="str">
        <f t="shared" si="38"/>
        <v>NGR bulk stream sediment</v>
      </c>
      <c r="K638" s="1" t="str">
        <f t="shared" si="39"/>
        <v>&lt;177 micron (NGR)</v>
      </c>
      <c r="L638">
        <v>37</v>
      </c>
      <c r="M638" t="s">
        <v>205</v>
      </c>
      <c r="N638">
        <v>637</v>
      </c>
      <c r="O638" t="s">
        <v>96</v>
      </c>
      <c r="P638" t="s">
        <v>55</v>
      </c>
      <c r="Q638" t="s">
        <v>481</v>
      </c>
      <c r="R638" t="s">
        <v>85</v>
      </c>
      <c r="S638" t="s">
        <v>250</v>
      </c>
      <c r="T638" t="s">
        <v>76</v>
      </c>
      <c r="U638" t="s">
        <v>695</v>
      </c>
      <c r="V638" t="s">
        <v>81</v>
      </c>
      <c r="W638" t="s">
        <v>72</v>
      </c>
      <c r="X638" t="s">
        <v>51</v>
      </c>
      <c r="Y638" t="s">
        <v>218</v>
      </c>
      <c r="Z638" t="s">
        <v>56</v>
      </c>
      <c r="AA638" t="s">
        <v>46</v>
      </c>
      <c r="AB638" t="s">
        <v>63</v>
      </c>
      <c r="AC638" t="s">
        <v>160</v>
      </c>
      <c r="AD638" t="s">
        <v>251</v>
      </c>
      <c r="AE638" t="s">
        <v>198</v>
      </c>
      <c r="AF638" t="s">
        <v>108</v>
      </c>
      <c r="AG638" t="s">
        <v>238</v>
      </c>
      <c r="AH638" t="s">
        <v>185</v>
      </c>
      <c r="AI638" t="s">
        <v>198</v>
      </c>
      <c r="AJ638" t="s">
        <v>591</v>
      </c>
      <c r="AK638" t="s">
        <v>79</v>
      </c>
      <c r="AL638" t="s">
        <v>47</v>
      </c>
      <c r="AM638" t="s">
        <v>47</v>
      </c>
      <c r="AN638" t="s">
        <v>171</v>
      </c>
      <c r="AO638" t="s">
        <v>112</v>
      </c>
    </row>
    <row r="639" spans="1:41" hidden="1" x14ac:dyDescent="0.25">
      <c r="A639" t="s">
        <v>3157</v>
      </c>
      <c r="B639" t="s">
        <v>3158</v>
      </c>
      <c r="C639" s="1" t="str">
        <f t="shared" si="36"/>
        <v>21:1061</v>
      </c>
      <c r="D639" s="1" t="str">
        <f t="shared" si="37"/>
        <v>21:0106</v>
      </c>
      <c r="E639" t="s">
        <v>3159</v>
      </c>
      <c r="F639" t="s">
        <v>3160</v>
      </c>
      <c r="H639">
        <v>49.134124900000003</v>
      </c>
      <c r="I639">
        <v>-118.5887257</v>
      </c>
      <c r="J639" s="1" t="str">
        <f t="shared" si="38"/>
        <v>NGR bulk stream sediment</v>
      </c>
      <c r="K639" s="1" t="str">
        <f t="shared" si="39"/>
        <v>&lt;177 micron (NGR)</v>
      </c>
      <c r="L639">
        <v>37</v>
      </c>
      <c r="M639" t="s">
        <v>214</v>
      </c>
      <c r="N639">
        <v>638</v>
      </c>
      <c r="O639" t="s">
        <v>143</v>
      </c>
      <c r="P639" t="s">
        <v>122</v>
      </c>
      <c r="Q639" t="s">
        <v>481</v>
      </c>
      <c r="R639" t="s">
        <v>125</v>
      </c>
      <c r="S639" t="s">
        <v>187</v>
      </c>
      <c r="T639" t="s">
        <v>52</v>
      </c>
      <c r="U639" t="s">
        <v>80</v>
      </c>
      <c r="V639" t="s">
        <v>64</v>
      </c>
      <c r="W639" t="s">
        <v>101</v>
      </c>
      <c r="X639" t="s">
        <v>122</v>
      </c>
      <c r="Y639" t="s">
        <v>90</v>
      </c>
      <c r="Z639" t="s">
        <v>56</v>
      </c>
      <c r="AA639" t="s">
        <v>46</v>
      </c>
      <c r="AB639" t="s">
        <v>81</v>
      </c>
      <c r="AC639" t="s">
        <v>76</v>
      </c>
      <c r="AD639" t="s">
        <v>121</v>
      </c>
      <c r="AE639" t="s">
        <v>53</v>
      </c>
      <c r="AF639" t="s">
        <v>591</v>
      </c>
      <c r="AG639" t="s">
        <v>455</v>
      </c>
      <c r="AH639" t="s">
        <v>46</v>
      </c>
      <c r="AI639" t="s">
        <v>62</v>
      </c>
      <c r="AJ639" t="s">
        <v>371</v>
      </c>
      <c r="AK639" t="s">
        <v>139</v>
      </c>
      <c r="AL639" t="s">
        <v>47</v>
      </c>
      <c r="AM639" t="s">
        <v>47</v>
      </c>
      <c r="AN639" t="s">
        <v>65</v>
      </c>
      <c r="AO639" t="s">
        <v>90</v>
      </c>
    </row>
    <row r="640" spans="1:41" hidden="1" x14ac:dyDescent="0.25">
      <c r="A640" t="s">
        <v>3161</v>
      </c>
      <c r="B640" t="s">
        <v>3162</v>
      </c>
      <c r="C640" s="1" t="str">
        <f t="shared" si="36"/>
        <v>21:1061</v>
      </c>
      <c r="D640" s="1" t="str">
        <f t="shared" si="37"/>
        <v>21:0106</v>
      </c>
      <c r="E640" t="s">
        <v>3163</v>
      </c>
      <c r="F640" t="s">
        <v>3164</v>
      </c>
      <c r="H640">
        <v>49.128541300000002</v>
      </c>
      <c r="I640">
        <v>-118.58982229999999</v>
      </c>
      <c r="J640" s="1" t="str">
        <f t="shared" si="38"/>
        <v>NGR bulk stream sediment</v>
      </c>
      <c r="K640" s="1" t="str">
        <f t="shared" si="39"/>
        <v>&lt;177 micron (NGR)</v>
      </c>
      <c r="L640">
        <v>37</v>
      </c>
      <c r="M640" t="s">
        <v>223</v>
      </c>
      <c r="N640">
        <v>639</v>
      </c>
      <c r="O640" t="s">
        <v>266</v>
      </c>
      <c r="P640" t="s">
        <v>122</v>
      </c>
      <c r="Q640" t="s">
        <v>456</v>
      </c>
      <c r="R640" t="s">
        <v>51</v>
      </c>
      <c r="S640" t="s">
        <v>358</v>
      </c>
      <c r="T640" t="s">
        <v>330</v>
      </c>
      <c r="U640" t="s">
        <v>462</v>
      </c>
      <c r="V640" t="s">
        <v>139</v>
      </c>
      <c r="W640" t="s">
        <v>257</v>
      </c>
      <c r="X640" t="s">
        <v>51</v>
      </c>
      <c r="Y640" t="s">
        <v>131</v>
      </c>
      <c r="Z640" t="s">
        <v>56</v>
      </c>
      <c r="AA640" t="s">
        <v>46</v>
      </c>
      <c r="AB640" t="s">
        <v>63</v>
      </c>
      <c r="AC640" t="s">
        <v>82</v>
      </c>
      <c r="AD640" t="s">
        <v>667</v>
      </c>
      <c r="AE640" t="s">
        <v>53</v>
      </c>
      <c r="AF640" t="s">
        <v>58</v>
      </c>
      <c r="AG640" t="s">
        <v>51</v>
      </c>
      <c r="AH640" t="s">
        <v>46</v>
      </c>
      <c r="AI640" t="s">
        <v>53</v>
      </c>
      <c r="AJ640" t="s">
        <v>52</v>
      </c>
      <c r="AK640" t="s">
        <v>151</v>
      </c>
      <c r="AL640" t="s">
        <v>47</v>
      </c>
      <c r="AM640" t="s">
        <v>47</v>
      </c>
      <c r="AN640" t="s">
        <v>65</v>
      </c>
      <c r="AO640" t="s">
        <v>269</v>
      </c>
    </row>
    <row r="641" spans="1:41" hidden="1" x14ac:dyDescent="0.25">
      <c r="A641" t="s">
        <v>3165</v>
      </c>
      <c r="B641" t="s">
        <v>3166</v>
      </c>
      <c r="C641" s="1" t="str">
        <f t="shared" si="36"/>
        <v>21:1061</v>
      </c>
      <c r="D641" s="1" t="str">
        <f t="shared" si="37"/>
        <v>21:0106</v>
      </c>
      <c r="E641" t="s">
        <v>3167</v>
      </c>
      <c r="F641" t="s">
        <v>3168</v>
      </c>
      <c r="H641">
        <v>49.064912200000002</v>
      </c>
      <c r="I641">
        <v>-118.4216017</v>
      </c>
      <c r="J641" s="1" t="str">
        <f t="shared" si="38"/>
        <v>NGR bulk stream sediment</v>
      </c>
      <c r="K641" s="1" t="str">
        <f t="shared" si="39"/>
        <v>&lt;177 micron (NGR)</v>
      </c>
      <c r="L641">
        <v>37</v>
      </c>
      <c r="M641" t="s">
        <v>233</v>
      </c>
      <c r="N641">
        <v>640</v>
      </c>
      <c r="O641" t="s">
        <v>224</v>
      </c>
      <c r="P641" t="s">
        <v>217</v>
      </c>
      <c r="Q641" t="s">
        <v>322</v>
      </c>
      <c r="R641" t="s">
        <v>3169</v>
      </c>
      <c r="S641" t="s">
        <v>160</v>
      </c>
      <c r="T641" t="s">
        <v>73</v>
      </c>
      <c r="U641" t="s">
        <v>934</v>
      </c>
      <c r="V641" t="s">
        <v>437</v>
      </c>
      <c r="W641" t="s">
        <v>78</v>
      </c>
      <c r="X641" t="s">
        <v>103</v>
      </c>
      <c r="Y641" t="s">
        <v>77</v>
      </c>
      <c r="Z641" t="s">
        <v>56</v>
      </c>
      <c r="AA641" t="s">
        <v>46</v>
      </c>
      <c r="AB641" t="s">
        <v>105</v>
      </c>
      <c r="AC641" t="s">
        <v>145</v>
      </c>
      <c r="AD641" t="s">
        <v>241</v>
      </c>
      <c r="AE641" t="s">
        <v>46</v>
      </c>
      <c r="AF641" t="s">
        <v>58</v>
      </c>
      <c r="AG641" t="s">
        <v>359</v>
      </c>
      <c r="AH641" t="s">
        <v>46</v>
      </c>
      <c r="AI641" t="s">
        <v>149</v>
      </c>
      <c r="AJ641" t="s">
        <v>58</v>
      </c>
      <c r="AK641" t="s">
        <v>910</v>
      </c>
      <c r="AL641" t="s">
        <v>47</v>
      </c>
      <c r="AM641" t="s">
        <v>122</v>
      </c>
      <c r="AN641" t="s">
        <v>65</v>
      </c>
      <c r="AO641" t="s">
        <v>145</v>
      </c>
    </row>
    <row r="642" spans="1:41" hidden="1" x14ac:dyDescent="0.25">
      <c r="A642" t="s">
        <v>3170</v>
      </c>
      <c r="B642" t="s">
        <v>3171</v>
      </c>
      <c r="C642" s="1" t="str">
        <f t="shared" ref="C642:C705" si="40">HYPERLINK("http://geochem.nrcan.gc.ca/cdogs/content/bdl/bdl211061_e.htm", "21:1061")</f>
        <v>21:1061</v>
      </c>
      <c r="D642" s="1" t="str">
        <f t="shared" ref="D642:D705" si="41">HYPERLINK("http://geochem.nrcan.gc.ca/cdogs/content/svy/svy210106_e.htm", "21:0106")</f>
        <v>21:0106</v>
      </c>
      <c r="E642" t="s">
        <v>3172</v>
      </c>
      <c r="F642" t="s">
        <v>3173</v>
      </c>
      <c r="H642">
        <v>49.072642000000002</v>
      </c>
      <c r="I642">
        <v>-118.4163039</v>
      </c>
      <c r="J642" s="1" t="str">
        <f t="shared" ref="J642:J705" si="42">HYPERLINK("http://geochem.nrcan.gc.ca/cdogs/content/kwd/kwd020030_e.htm", "NGR bulk stream sediment")</f>
        <v>NGR bulk stream sediment</v>
      </c>
      <c r="K642" s="1" t="str">
        <f t="shared" ref="K642:K705" si="43">HYPERLINK("http://geochem.nrcan.gc.ca/cdogs/content/kwd/kwd080006_e.htm", "&lt;177 micron (NGR)")</f>
        <v>&lt;177 micron (NGR)</v>
      </c>
      <c r="L642">
        <v>37</v>
      </c>
      <c r="M642" t="s">
        <v>248</v>
      </c>
      <c r="N642">
        <v>641</v>
      </c>
      <c r="O642" t="s">
        <v>257</v>
      </c>
      <c r="P642" t="s">
        <v>51</v>
      </c>
      <c r="Q642" t="s">
        <v>518</v>
      </c>
      <c r="R642" t="s">
        <v>76</v>
      </c>
      <c r="S642" t="s">
        <v>329</v>
      </c>
      <c r="T642" t="s">
        <v>330</v>
      </c>
      <c r="U642" t="s">
        <v>121</v>
      </c>
      <c r="V642" t="s">
        <v>109</v>
      </c>
      <c r="W642" t="s">
        <v>164</v>
      </c>
      <c r="X642" t="s">
        <v>73</v>
      </c>
      <c r="Y642" t="s">
        <v>268</v>
      </c>
      <c r="Z642" t="s">
        <v>56</v>
      </c>
      <c r="AA642" t="s">
        <v>46</v>
      </c>
      <c r="AB642" t="s">
        <v>81</v>
      </c>
      <c r="AC642" t="s">
        <v>90</v>
      </c>
      <c r="AD642" t="s">
        <v>184</v>
      </c>
      <c r="AE642" t="s">
        <v>84</v>
      </c>
      <c r="AF642" t="s">
        <v>108</v>
      </c>
      <c r="AG642" t="s">
        <v>359</v>
      </c>
      <c r="AH642" t="s">
        <v>185</v>
      </c>
      <c r="AI642" t="s">
        <v>149</v>
      </c>
      <c r="AJ642" t="s">
        <v>85</v>
      </c>
      <c r="AK642" t="s">
        <v>266</v>
      </c>
      <c r="AL642" t="s">
        <v>47</v>
      </c>
      <c r="AM642" t="s">
        <v>47</v>
      </c>
      <c r="AN642" t="s">
        <v>313</v>
      </c>
      <c r="AO642" t="s">
        <v>217</v>
      </c>
    </row>
    <row r="643" spans="1:41" hidden="1" x14ac:dyDescent="0.25">
      <c r="A643" t="s">
        <v>3174</v>
      </c>
      <c r="B643" t="s">
        <v>3175</v>
      </c>
      <c r="C643" s="1" t="str">
        <f t="shared" si="40"/>
        <v>21:1061</v>
      </c>
      <c r="D643" s="1" t="str">
        <f t="shared" si="41"/>
        <v>21:0106</v>
      </c>
      <c r="E643" t="s">
        <v>3176</v>
      </c>
      <c r="F643" t="s">
        <v>3177</v>
      </c>
      <c r="H643">
        <v>49.084191599999997</v>
      </c>
      <c r="I643">
        <v>-118.374735</v>
      </c>
      <c r="J643" s="1" t="str">
        <f t="shared" si="42"/>
        <v>NGR bulk stream sediment</v>
      </c>
      <c r="K643" s="1" t="str">
        <f t="shared" si="43"/>
        <v>&lt;177 micron (NGR)</v>
      </c>
      <c r="L643">
        <v>37</v>
      </c>
      <c r="M643" t="s">
        <v>256</v>
      </c>
      <c r="N643">
        <v>642</v>
      </c>
      <c r="O643" t="s">
        <v>54</v>
      </c>
      <c r="P643" t="s">
        <v>47</v>
      </c>
      <c r="Q643" t="s">
        <v>698</v>
      </c>
      <c r="R643" t="s">
        <v>60</v>
      </c>
      <c r="S643" t="s">
        <v>291</v>
      </c>
      <c r="T643" t="s">
        <v>137</v>
      </c>
      <c r="U643" t="s">
        <v>251</v>
      </c>
      <c r="V643" t="s">
        <v>63</v>
      </c>
      <c r="W643" t="s">
        <v>130</v>
      </c>
      <c r="X643" t="s">
        <v>58</v>
      </c>
      <c r="Y643" t="s">
        <v>183</v>
      </c>
      <c r="Z643" t="s">
        <v>56</v>
      </c>
      <c r="AA643" t="s">
        <v>46</v>
      </c>
      <c r="AB643" t="s">
        <v>139</v>
      </c>
      <c r="AC643" t="s">
        <v>127</v>
      </c>
      <c r="AD643" t="s">
        <v>331</v>
      </c>
      <c r="AE643" t="s">
        <v>380</v>
      </c>
      <c r="AF643" t="s">
        <v>127</v>
      </c>
      <c r="AG643" t="s">
        <v>181</v>
      </c>
      <c r="AH643" t="s">
        <v>64</v>
      </c>
      <c r="AI643" t="s">
        <v>174</v>
      </c>
      <c r="AJ643" t="s">
        <v>127</v>
      </c>
      <c r="AK643" t="s">
        <v>181</v>
      </c>
      <c r="AL643" t="s">
        <v>47</v>
      </c>
      <c r="AM643" t="s">
        <v>47</v>
      </c>
      <c r="AN643" t="s">
        <v>345</v>
      </c>
      <c r="AO643" t="s">
        <v>225</v>
      </c>
    </row>
    <row r="644" spans="1:41" hidden="1" x14ac:dyDescent="0.25">
      <c r="A644" t="s">
        <v>3178</v>
      </c>
      <c r="B644" t="s">
        <v>3179</v>
      </c>
      <c r="C644" s="1" t="str">
        <f t="shared" si="40"/>
        <v>21:1061</v>
      </c>
      <c r="D644" s="1" t="str">
        <f t="shared" si="41"/>
        <v>21:0106</v>
      </c>
      <c r="E644" t="s">
        <v>3180</v>
      </c>
      <c r="F644" t="s">
        <v>3181</v>
      </c>
      <c r="H644">
        <v>49.087437799999996</v>
      </c>
      <c r="I644">
        <v>-118.37711210000001</v>
      </c>
      <c r="J644" s="1" t="str">
        <f t="shared" si="42"/>
        <v>NGR bulk stream sediment</v>
      </c>
      <c r="K644" s="1" t="str">
        <f t="shared" si="43"/>
        <v>&lt;177 micron (NGR)</v>
      </c>
      <c r="L644">
        <v>37</v>
      </c>
      <c r="M644" t="s">
        <v>265</v>
      </c>
      <c r="N644">
        <v>643</v>
      </c>
      <c r="O644" t="s">
        <v>149</v>
      </c>
      <c r="P644" t="s">
        <v>47</v>
      </c>
      <c r="Q644" t="s">
        <v>487</v>
      </c>
      <c r="R644" t="s">
        <v>161</v>
      </c>
      <c r="S644" t="s">
        <v>438</v>
      </c>
      <c r="T644" t="s">
        <v>58</v>
      </c>
      <c r="U644" t="s">
        <v>559</v>
      </c>
      <c r="V644" t="s">
        <v>47</v>
      </c>
      <c r="W644" t="s">
        <v>60</v>
      </c>
      <c r="X644" t="s">
        <v>85</v>
      </c>
      <c r="Y644" t="s">
        <v>350</v>
      </c>
      <c r="Z644" t="s">
        <v>56</v>
      </c>
      <c r="AA644" t="s">
        <v>46</v>
      </c>
      <c r="AB644" t="s">
        <v>173</v>
      </c>
      <c r="AC644" t="s">
        <v>217</v>
      </c>
      <c r="AD644" t="s">
        <v>273</v>
      </c>
      <c r="AE644" t="s">
        <v>380</v>
      </c>
      <c r="AF644" t="s">
        <v>127</v>
      </c>
      <c r="AG644" t="s">
        <v>55</v>
      </c>
      <c r="AH644" t="s">
        <v>81</v>
      </c>
      <c r="AI644" t="s">
        <v>87</v>
      </c>
      <c r="AJ644" t="s">
        <v>1475</v>
      </c>
      <c r="AK644" t="s">
        <v>137</v>
      </c>
      <c r="AL644" t="s">
        <v>47</v>
      </c>
      <c r="AM644" t="s">
        <v>122</v>
      </c>
      <c r="AN644" t="s">
        <v>299</v>
      </c>
      <c r="AO644" t="s">
        <v>306</v>
      </c>
    </row>
    <row r="645" spans="1:41" hidden="1" x14ac:dyDescent="0.25">
      <c r="A645" t="s">
        <v>3182</v>
      </c>
      <c r="B645" t="s">
        <v>3183</v>
      </c>
      <c r="C645" s="1" t="str">
        <f t="shared" si="40"/>
        <v>21:1061</v>
      </c>
      <c r="D645" s="1" t="str">
        <f t="shared" si="41"/>
        <v>21:0106</v>
      </c>
      <c r="E645" t="s">
        <v>3184</v>
      </c>
      <c r="F645" t="s">
        <v>3185</v>
      </c>
      <c r="H645">
        <v>49.098481200000002</v>
      </c>
      <c r="I645">
        <v>-118.319684</v>
      </c>
      <c r="J645" s="1" t="str">
        <f t="shared" si="42"/>
        <v>NGR bulk stream sediment</v>
      </c>
      <c r="K645" s="1" t="str">
        <f t="shared" si="43"/>
        <v>&lt;177 micron (NGR)</v>
      </c>
      <c r="L645">
        <v>38</v>
      </c>
      <c r="M645" t="s">
        <v>45</v>
      </c>
      <c r="N645">
        <v>644</v>
      </c>
      <c r="O645" t="s">
        <v>101</v>
      </c>
      <c r="P645" t="s">
        <v>47</v>
      </c>
      <c r="Q645" t="s">
        <v>802</v>
      </c>
      <c r="R645" t="s">
        <v>129</v>
      </c>
      <c r="S645" t="s">
        <v>146</v>
      </c>
      <c r="T645" t="s">
        <v>108</v>
      </c>
      <c r="U645" t="s">
        <v>258</v>
      </c>
      <c r="V645" t="s">
        <v>493</v>
      </c>
      <c r="W645" t="s">
        <v>79</v>
      </c>
      <c r="X645" t="s">
        <v>137</v>
      </c>
      <c r="Y645" t="s">
        <v>538</v>
      </c>
      <c r="Z645" t="s">
        <v>56</v>
      </c>
      <c r="AA645" t="s">
        <v>46</v>
      </c>
      <c r="AB645" t="s">
        <v>47</v>
      </c>
      <c r="AC645" t="s">
        <v>269</v>
      </c>
      <c r="AD645" t="s">
        <v>146</v>
      </c>
      <c r="AE645" t="s">
        <v>199</v>
      </c>
      <c r="AF645" t="s">
        <v>108</v>
      </c>
      <c r="AG645" t="s">
        <v>58</v>
      </c>
      <c r="AH645" t="s">
        <v>101</v>
      </c>
      <c r="AI645" t="s">
        <v>87</v>
      </c>
      <c r="AJ645" t="s">
        <v>66</v>
      </c>
      <c r="AK645" t="s">
        <v>50</v>
      </c>
      <c r="AL645" t="s">
        <v>47</v>
      </c>
      <c r="AM645" t="s">
        <v>47</v>
      </c>
      <c r="AN645" t="s">
        <v>294</v>
      </c>
      <c r="AO645" t="s">
        <v>99</v>
      </c>
    </row>
    <row r="646" spans="1:41" hidden="1" x14ac:dyDescent="0.25">
      <c r="A646" t="s">
        <v>3186</v>
      </c>
      <c r="B646" t="s">
        <v>3187</v>
      </c>
      <c r="C646" s="1" t="str">
        <f t="shared" si="40"/>
        <v>21:1061</v>
      </c>
      <c r="D646" s="1" t="str">
        <f t="shared" si="41"/>
        <v>21:0106</v>
      </c>
      <c r="E646" t="s">
        <v>3188</v>
      </c>
      <c r="F646" t="s">
        <v>3189</v>
      </c>
      <c r="H646">
        <v>49.118511900000001</v>
      </c>
      <c r="I646">
        <v>-118.32313449999999</v>
      </c>
      <c r="J646" s="1" t="str">
        <f t="shared" si="42"/>
        <v>NGR bulk stream sediment</v>
      </c>
      <c r="K646" s="1" t="str">
        <f t="shared" si="43"/>
        <v>&lt;177 micron (NGR)</v>
      </c>
      <c r="L646">
        <v>38</v>
      </c>
      <c r="M646" t="s">
        <v>71</v>
      </c>
      <c r="N646">
        <v>645</v>
      </c>
      <c r="O646" t="s">
        <v>87</v>
      </c>
      <c r="P646" t="s">
        <v>58</v>
      </c>
      <c r="Q646" t="s">
        <v>1069</v>
      </c>
      <c r="R646" t="s">
        <v>61</v>
      </c>
      <c r="S646" t="s">
        <v>237</v>
      </c>
      <c r="T646" t="s">
        <v>108</v>
      </c>
      <c r="U646" t="s">
        <v>146</v>
      </c>
      <c r="V646" t="s">
        <v>161</v>
      </c>
      <c r="W646" t="s">
        <v>60</v>
      </c>
      <c r="X646" t="s">
        <v>58</v>
      </c>
      <c r="Y646" t="s">
        <v>559</v>
      </c>
      <c r="Z646" t="s">
        <v>56</v>
      </c>
      <c r="AA646" t="s">
        <v>46</v>
      </c>
      <c r="AB646" t="s">
        <v>47</v>
      </c>
      <c r="AC646" t="s">
        <v>112</v>
      </c>
      <c r="AD646" t="s">
        <v>226</v>
      </c>
      <c r="AE646" t="s">
        <v>380</v>
      </c>
      <c r="AF646" t="s">
        <v>85</v>
      </c>
      <c r="AG646" t="s">
        <v>1506</v>
      </c>
      <c r="AH646" t="s">
        <v>78</v>
      </c>
      <c r="AI646" t="s">
        <v>110</v>
      </c>
      <c r="AJ646" t="s">
        <v>724</v>
      </c>
      <c r="AK646" t="s">
        <v>143</v>
      </c>
      <c r="AL646" t="s">
        <v>47</v>
      </c>
      <c r="AM646" t="s">
        <v>47</v>
      </c>
      <c r="AN646" t="s">
        <v>364</v>
      </c>
      <c r="AO646" t="s">
        <v>112</v>
      </c>
    </row>
    <row r="647" spans="1:41" hidden="1" x14ac:dyDescent="0.25">
      <c r="A647" t="s">
        <v>3190</v>
      </c>
      <c r="B647" t="s">
        <v>3191</v>
      </c>
      <c r="C647" s="1" t="str">
        <f t="shared" si="40"/>
        <v>21:1061</v>
      </c>
      <c r="D647" s="1" t="str">
        <f t="shared" si="41"/>
        <v>21:0106</v>
      </c>
      <c r="E647" t="s">
        <v>3192</v>
      </c>
      <c r="F647" t="s">
        <v>3193</v>
      </c>
      <c r="H647">
        <v>49.133827199999999</v>
      </c>
      <c r="I647">
        <v>-118.32278789999999</v>
      </c>
      <c r="J647" s="1" t="str">
        <f t="shared" si="42"/>
        <v>NGR bulk stream sediment</v>
      </c>
      <c r="K647" s="1" t="str">
        <f t="shared" si="43"/>
        <v>&lt;177 micron (NGR)</v>
      </c>
      <c r="L647">
        <v>38</v>
      </c>
      <c r="M647" t="s">
        <v>95</v>
      </c>
      <c r="N647">
        <v>646</v>
      </c>
      <c r="O647" t="s">
        <v>47</v>
      </c>
      <c r="P647" t="s">
        <v>103</v>
      </c>
      <c r="Q647" t="s">
        <v>294</v>
      </c>
      <c r="R647" t="s">
        <v>197</v>
      </c>
      <c r="S647" t="s">
        <v>583</v>
      </c>
      <c r="T647" t="s">
        <v>58</v>
      </c>
      <c r="U647" t="s">
        <v>186</v>
      </c>
      <c r="V647" t="s">
        <v>200</v>
      </c>
      <c r="W647" t="s">
        <v>122</v>
      </c>
      <c r="X647" t="s">
        <v>73</v>
      </c>
      <c r="Y647" t="s">
        <v>184</v>
      </c>
      <c r="Z647" t="s">
        <v>56</v>
      </c>
      <c r="AA647" t="s">
        <v>46</v>
      </c>
      <c r="AB647" t="s">
        <v>110</v>
      </c>
      <c r="AC647" t="s">
        <v>50</v>
      </c>
      <c r="AD647" t="s">
        <v>184</v>
      </c>
      <c r="AE647" t="s">
        <v>199</v>
      </c>
      <c r="AF647" t="s">
        <v>58</v>
      </c>
      <c r="AG647" t="s">
        <v>971</v>
      </c>
      <c r="AH647" t="s">
        <v>235</v>
      </c>
      <c r="AI647" t="s">
        <v>105</v>
      </c>
      <c r="AJ647" t="s">
        <v>50</v>
      </c>
      <c r="AK647" t="s">
        <v>1225</v>
      </c>
      <c r="AL647" t="s">
        <v>47</v>
      </c>
      <c r="AM647" t="s">
        <v>122</v>
      </c>
      <c r="AN647" t="s">
        <v>65</v>
      </c>
      <c r="AO647" t="s">
        <v>85</v>
      </c>
    </row>
    <row r="648" spans="1:41" hidden="1" x14ac:dyDescent="0.25">
      <c r="A648" t="s">
        <v>3194</v>
      </c>
      <c r="B648" t="s">
        <v>3195</v>
      </c>
      <c r="C648" s="1" t="str">
        <f t="shared" si="40"/>
        <v>21:1061</v>
      </c>
      <c r="D648" s="1" t="str">
        <f t="shared" si="41"/>
        <v>21:0106</v>
      </c>
      <c r="E648" t="s">
        <v>3196</v>
      </c>
      <c r="F648" t="s">
        <v>3197</v>
      </c>
      <c r="H648">
        <v>49.146977300000003</v>
      </c>
      <c r="I648">
        <v>-118.3079845</v>
      </c>
      <c r="J648" s="1" t="str">
        <f t="shared" si="42"/>
        <v>NGR bulk stream sediment</v>
      </c>
      <c r="K648" s="1" t="str">
        <f t="shared" si="43"/>
        <v>&lt;177 micron (NGR)</v>
      </c>
      <c r="L648">
        <v>38</v>
      </c>
      <c r="M648" t="s">
        <v>117</v>
      </c>
      <c r="N648">
        <v>647</v>
      </c>
      <c r="O648" t="s">
        <v>87</v>
      </c>
      <c r="P648" t="s">
        <v>47</v>
      </c>
      <c r="Q648" t="s">
        <v>487</v>
      </c>
      <c r="R648" t="s">
        <v>130</v>
      </c>
      <c r="S648" t="s">
        <v>425</v>
      </c>
      <c r="T648" t="s">
        <v>137</v>
      </c>
      <c r="U648" t="s">
        <v>358</v>
      </c>
      <c r="V648" t="s">
        <v>78</v>
      </c>
      <c r="W648" t="s">
        <v>130</v>
      </c>
      <c r="X648" t="s">
        <v>127</v>
      </c>
      <c r="Y648" t="s">
        <v>226</v>
      </c>
      <c r="Z648" t="s">
        <v>56</v>
      </c>
      <c r="AA648" t="s">
        <v>46</v>
      </c>
      <c r="AB648" t="s">
        <v>81</v>
      </c>
      <c r="AC648" t="s">
        <v>50</v>
      </c>
      <c r="AD648" t="s">
        <v>438</v>
      </c>
      <c r="AE648" t="s">
        <v>380</v>
      </c>
      <c r="AF648" t="s">
        <v>58</v>
      </c>
      <c r="AG648" t="s">
        <v>997</v>
      </c>
      <c r="AH648" t="s">
        <v>139</v>
      </c>
      <c r="AI648" t="s">
        <v>235</v>
      </c>
      <c r="AJ648" t="s">
        <v>2366</v>
      </c>
      <c r="AK648" t="s">
        <v>148</v>
      </c>
      <c r="AL648" t="s">
        <v>47</v>
      </c>
      <c r="AM648" t="s">
        <v>122</v>
      </c>
      <c r="AN648" t="s">
        <v>337</v>
      </c>
      <c r="AO648" t="s">
        <v>475</v>
      </c>
    </row>
    <row r="649" spans="1:41" hidden="1" x14ac:dyDescent="0.25">
      <c r="A649" t="s">
        <v>3198</v>
      </c>
      <c r="B649" t="s">
        <v>3199</v>
      </c>
      <c r="C649" s="1" t="str">
        <f t="shared" si="40"/>
        <v>21:1061</v>
      </c>
      <c r="D649" s="1" t="str">
        <f t="shared" si="41"/>
        <v>21:0106</v>
      </c>
      <c r="E649" t="s">
        <v>3200</v>
      </c>
      <c r="F649" t="s">
        <v>3201</v>
      </c>
      <c r="H649">
        <v>49.1500773</v>
      </c>
      <c r="I649">
        <v>-118.32876090000001</v>
      </c>
      <c r="J649" s="1" t="str">
        <f t="shared" si="42"/>
        <v>NGR bulk stream sediment</v>
      </c>
      <c r="K649" s="1" t="str">
        <f t="shared" si="43"/>
        <v>&lt;177 micron (NGR)</v>
      </c>
      <c r="L649">
        <v>38</v>
      </c>
      <c r="M649" t="s">
        <v>136</v>
      </c>
      <c r="N649">
        <v>648</v>
      </c>
      <c r="O649" t="s">
        <v>64</v>
      </c>
      <c r="P649" t="s">
        <v>47</v>
      </c>
      <c r="Q649" t="s">
        <v>322</v>
      </c>
      <c r="R649" t="s">
        <v>72</v>
      </c>
      <c r="S649" t="s">
        <v>438</v>
      </c>
      <c r="T649" t="s">
        <v>52</v>
      </c>
      <c r="U649" t="s">
        <v>112</v>
      </c>
      <c r="V649" t="s">
        <v>130</v>
      </c>
      <c r="W649" t="s">
        <v>161</v>
      </c>
      <c r="X649" t="s">
        <v>58</v>
      </c>
      <c r="Y649" t="s">
        <v>554</v>
      </c>
      <c r="Z649" t="s">
        <v>56</v>
      </c>
      <c r="AA649" t="s">
        <v>46</v>
      </c>
      <c r="AB649" t="s">
        <v>125</v>
      </c>
      <c r="AC649" t="s">
        <v>58</v>
      </c>
      <c r="AD649" t="s">
        <v>251</v>
      </c>
      <c r="AE649" t="s">
        <v>56</v>
      </c>
      <c r="AF649" t="s">
        <v>359</v>
      </c>
      <c r="AG649" t="s">
        <v>621</v>
      </c>
      <c r="AH649" t="s">
        <v>235</v>
      </c>
      <c r="AI649" t="s">
        <v>174</v>
      </c>
      <c r="AJ649" t="s">
        <v>657</v>
      </c>
      <c r="AK649" t="s">
        <v>88</v>
      </c>
      <c r="AL649" t="s">
        <v>47</v>
      </c>
      <c r="AM649" t="s">
        <v>47</v>
      </c>
      <c r="AN649" t="s">
        <v>673</v>
      </c>
      <c r="AO649" t="s">
        <v>82</v>
      </c>
    </row>
    <row r="650" spans="1:41" hidden="1" x14ac:dyDescent="0.25">
      <c r="A650" t="s">
        <v>3202</v>
      </c>
      <c r="B650" t="s">
        <v>3203</v>
      </c>
      <c r="C650" s="1" t="str">
        <f t="shared" si="40"/>
        <v>21:1061</v>
      </c>
      <c r="D650" s="1" t="str">
        <f t="shared" si="41"/>
        <v>21:0106</v>
      </c>
      <c r="E650" t="s">
        <v>3204</v>
      </c>
      <c r="F650" t="s">
        <v>3205</v>
      </c>
      <c r="H650">
        <v>49.145035900000003</v>
      </c>
      <c r="I650">
        <v>-118.32829700000001</v>
      </c>
      <c r="J650" s="1" t="str">
        <f t="shared" si="42"/>
        <v>NGR bulk stream sediment</v>
      </c>
      <c r="K650" s="1" t="str">
        <f t="shared" si="43"/>
        <v>&lt;177 micron (NGR)</v>
      </c>
      <c r="L650">
        <v>38</v>
      </c>
      <c r="M650" t="s">
        <v>157</v>
      </c>
      <c r="N650">
        <v>649</v>
      </c>
      <c r="O650" t="s">
        <v>185</v>
      </c>
      <c r="P650" t="s">
        <v>47</v>
      </c>
      <c r="Q650" t="s">
        <v>652</v>
      </c>
      <c r="R650" t="s">
        <v>282</v>
      </c>
      <c r="S650" t="s">
        <v>431</v>
      </c>
      <c r="T650" t="s">
        <v>137</v>
      </c>
      <c r="U650" t="s">
        <v>106</v>
      </c>
      <c r="V650" t="s">
        <v>161</v>
      </c>
      <c r="W650" t="s">
        <v>257</v>
      </c>
      <c r="X650" t="s">
        <v>55</v>
      </c>
      <c r="Y650" t="s">
        <v>590</v>
      </c>
      <c r="Z650" t="s">
        <v>56</v>
      </c>
      <c r="AA650" t="s">
        <v>46</v>
      </c>
      <c r="AB650" t="s">
        <v>47</v>
      </c>
      <c r="AC650" t="s">
        <v>267</v>
      </c>
      <c r="AD650" t="s">
        <v>146</v>
      </c>
      <c r="AE650" t="s">
        <v>56</v>
      </c>
      <c r="AF650" t="s">
        <v>58</v>
      </c>
      <c r="AG650" t="s">
        <v>85</v>
      </c>
      <c r="AH650" t="s">
        <v>101</v>
      </c>
      <c r="AI650" t="s">
        <v>185</v>
      </c>
      <c r="AJ650" t="s">
        <v>1174</v>
      </c>
      <c r="AK650" t="s">
        <v>55</v>
      </c>
      <c r="AL650" t="s">
        <v>47</v>
      </c>
      <c r="AM650" t="s">
        <v>47</v>
      </c>
      <c r="AN650" t="s">
        <v>935</v>
      </c>
      <c r="AO650" t="s">
        <v>98</v>
      </c>
    </row>
    <row r="651" spans="1:41" hidden="1" x14ac:dyDescent="0.25">
      <c r="A651" t="s">
        <v>3206</v>
      </c>
      <c r="B651" t="s">
        <v>3207</v>
      </c>
      <c r="C651" s="1" t="str">
        <f t="shared" si="40"/>
        <v>21:1061</v>
      </c>
      <c r="D651" s="1" t="str">
        <f t="shared" si="41"/>
        <v>21:0106</v>
      </c>
      <c r="E651" t="s">
        <v>3208</v>
      </c>
      <c r="F651" t="s">
        <v>3209</v>
      </c>
      <c r="H651">
        <v>49.155482800000001</v>
      </c>
      <c r="I651">
        <v>-118.3443769</v>
      </c>
      <c r="J651" s="1" t="str">
        <f t="shared" si="42"/>
        <v>NGR bulk stream sediment</v>
      </c>
      <c r="K651" s="1" t="str">
        <f t="shared" si="43"/>
        <v>&lt;177 micron (NGR)</v>
      </c>
      <c r="L651">
        <v>38</v>
      </c>
      <c r="M651" t="s">
        <v>170</v>
      </c>
      <c r="N651">
        <v>650</v>
      </c>
      <c r="O651" t="s">
        <v>101</v>
      </c>
      <c r="P651" t="s">
        <v>47</v>
      </c>
      <c r="Q651" t="s">
        <v>668</v>
      </c>
      <c r="R651" t="s">
        <v>58</v>
      </c>
      <c r="S651" t="s">
        <v>146</v>
      </c>
      <c r="T651" t="s">
        <v>330</v>
      </c>
      <c r="U651" t="s">
        <v>106</v>
      </c>
      <c r="V651" t="s">
        <v>103</v>
      </c>
      <c r="W651" t="s">
        <v>139</v>
      </c>
      <c r="X651" t="s">
        <v>137</v>
      </c>
      <c r="Y651" t="s">
        <v>291</v>
      </c>
      <c r="Z651" t="s">
        <v>56</v>
      </c>
      <c r="AA651" t="s">
        <v>46</v>
      </c>
      <c r="AB651" t="s">
        <v>47</v>
      </c>
      <c r="AC651" t="s">
        <v>50</v>
      </c>
      <c r="AD651" t="s">
        <v>590</v>
      </c>
      <c r="AE651" t="s">
        <v>56</v>
      </c>
      <c r="AF651" t="s">
        <v>58</v>
      </c>
      <c r="AG651" t="s">
        <v>1087</v>
      </c>
      <c r="AH651" t="s">
        <v>110</v>
      </c>
      <c r="AI651" t="s">
        <v>110</v>
      </c>
      <c r="AJ651" t="s">
        <v>50</v>
      </c>
      <c r="AK651" t="s">
        <v>3210</v>
      </c>
      <c r="AL651" t="s">
        <v>47</v>
      </c>
      <c r="AM651" t="s">
        <v>122</v>
      </c>
      <c r="AN651" t="s">
        <v>533</v>
      </c>
      <c r="AO651" t="s">
        <v>99</v>
      </c>
    </row>
    <row r="652" spans="1:41" hidden="1" x14ac:dyDescent="0.25">
      <c r="A652" t="s">
        <v>3211</v>
      </c>
      <c r="B652" t="s">
        <v>3212</v>
      </c>
      <c r="C652" s="1" t="str">
        <f t="shared" si="40"/>
        <v>21:1061</v>
      </c>
      <c r="D652" s="1" t="str">
        <f t="shared" si="41"/>
        <v>21:0106</v>
      </c>
      <c r="E652" t="s">
        <v>3213</v>
      </c>
      <c r="F652" t="s">
        <v>3214</v>
      </c>
      <c r="H652">
        <v>49.160311800000002</v>
      </c>
      <c r="I652">
        <v>-118.3803369</v>
      </c>
      <c r="J652" s="1" t="str">
        <f t="shared" si="42"/>
        <v>NGR bulk stream sediment</v>
      </c>
      <c r="K652" s="1" t="str">
        <f t="shared" si="43"/>
        <v>&lt;177 micron (NGR)</v>
      </c>
      <c r="L652">
        <v>38</v>
      </c>
      <c r="M652" t="s">
        <v>180</v>
      </c>
      <c r="N652">
        <v>651</v>
      </c>
      <c r="O652" t="s">
        <v>81</v>
      </c>
      <c r="P652" t="s">
        <v>122</v>
      </c>
      <c r="Q652" t="s">
        <v>327</v>
      </c>
      <c r="R652" t="s">
        <v>260</v>
      </c>
      <c r="S652" t="s">
        <v>344</v>
      </c>
      <c r="T652" t="s">
        <v>73</v>
      </c>
      <c r="U652" t="s">
        <v>162</v>
      </c>
      <c r="V652" t="s">
        <v>161</v>
      </c>
      <c r="W652" t="s">
        <v>173</v>
      </c>
      <c r="X652" t="s">
        <v>73</v>
      </c>
      <c r="Y652" t="s">
        <v>328</v>
      </c>
      <c r="Z652" t="s">
        <v>56</v>
      </c>
      <c r="AA652" t="s">
        <v>46</v>
      </c>
      <c r="AB652" t="s">
        <v>78</v>
      </c>
      <c r="AC652" t="s">
        <v>50</v>
      </c>
      <c r="AD652" t="s">
        <v>457</v>
      </c>
      <c r="AE652" t="s">
        <v>199</v>
      </c>
      <c r="AF652" t="s">
        <v>148</v>
      </c>
      <c r="AG652" t="s">
        <v>163</v>
      </c>
      <c r="AH652" t="s">
        <v>87</v>
      </c>
      <c r="AI652" t="s">
        <v>46</v>
      </c>
      <c r="AJ652" t="s">
        <v>55</v>
      </c>
      <c r="AK652" t="s">
        <v>406</v>
      </c>
      <c r="AL652" t="s">
        <v>47</v>
      </c>
      <c r="AM652" t="s">
        <v>47</v>
      </c>
      <c r="AN652" t="s">
        <v>695</v>
      </c>
      <c r="AO652" t="s">
        <v>90</v>
      </c>
    </row>
    <row r="653" spans="1:41" hidden="1" x14ac:dyDescent="0.25">
      <c r="A653" t="s">
        <v>3215</v>
      </c>
      <c r="B653" t="s">
        <v>3216</v>
      </c>
      <c r="C653" s="1" t="str">
        <f t="shared" si="40"/>
        <v>21:1061</v>
      </c>
      <c r="D653" s="1" t="str">
        <f t="shared" si="41"/>
        <v>21:0106</v>
      </c>
      <c r="E653" t="s">
        <v>3217</v>
      </c>
      <c r="F653" t="s">
        <v>3218</v>
      </c>
      <c r="H653">
        <v>49.161999899999998</v>
      </c>
      <c r="I653">
        <v>-118.39925940000001</v>
      </c>
      <c r="J653" s="1" t="str">
        <f t="shared" si="42"/>
        <v>NGR bulk stream sediment</v>
      </c>
      <c r="K653" s="1" t="str">
        <f t="shared" si="43"/>
        <v>&lt;177 micron (NGR)</v>
      </c>
      <c r="L653">
        <v>38</v>
      </c>
      <c r="M653" t="s">
        <v>280</v>
      </c>
      <c r="N653">
        <v>652</v>
      </c>
      <c r="O653" t="s">
        <v>46</v>
      </c>
      <c r="P653" t="s">
        <v>47</v>
      </c>
      <c r="Q653" t="s">
        <v>651</v>
      </c>
      <c r="R653" t="s">
        <v>173</v>
      </c>
      <c r="S653" t="s">
        <v>438</v>
      </c>
      <c r="T653" t="s">
        <v>52</v>
      </c>
      <c r="U653" t="s">
        <v>538</v>
      </c>
      <c r="V653" t="s">
        <v>81</v>
      </c>
      <c r="W653" t="s">
        <v>161</v>
      </c>
      <c r="X653" t="s">
        <v>85</v>
      </c>
      <c r="Y653" t="s">
        <v>457</v>
      </c>
      <c r="Z653" t="s">
        <v>56</v>
      </c>
      <c r="AA653" t="s">
        <v>46</v>
      </c>
      <c r="AB653" t="s">
        <v>81</v>
      </c>
      <c r="AC653" t="s">
        <v>175</v>
      </c>
      <c r="AD653" t="s">
        <v>438</v>
      </c>
      <c r="AE653" t="s">
        <v>380</v>
      </c>
      <c r="AF653" t="s">
        <v>118</v>
      </c>
      <c r="AG653" t="s">
        <v>85</v>
      </c>
      <c r="AH653" t="s">
        <v>101</v>
      </c>
      <c r="AI653" t="s">
        <v>185</v>
      </c>
      <c r="AJ653" t="s">
        <v>98</v>
      </c>
      <c r="AK653" t="s">
        <v>182</v>
      </c>
      <c r="AL653" t="s">
        <v>47</v>
      </c>
      <c r="AM653" t="s">
        <v>47</v>
      </c>
      <c r="AN653" t="s">
        <v>468</v>
      </c>
      <c r="AO653" t="s">
        <v>141</v>
      </c>
    </row>
    <row r="654" spans="1:41" hidden="1" x14ac:dyDescent="0.25">
      <c r="A654" t="s">
        <v>3219</v>
      </c>
      <c r="B654" t="s">
        <v>3220</v>
      </c>
      <c r="C654" s="1" t="str">
        <f t="shared" si="40"/>
        <v>21:1061</v>
      </c>
      <c r="D654" s="1" t="str">
        <f t="shared" si="41"/>
        <v>21:0106</v>
      </c>
      <c r="E654" t="s">
        <v>3217</v>
      </c>
      <c r="F654" t="s">
        <v>3221</v>
      </c>
      <c r="H654">
        <v>49.161999899999998</v>
      </c>
      <c r="I654">
        <v>-118.39925940000001</v>
      </c>
      <c r="J654" s="1" t="str">
        <f t="shared" si="42"/>
        <v>NGR bulk stream sediment</v>
      </c>
      <c r="K654" s="1" t="str">
        <f t="shared" si="43"/>
        <v>&lt;177 micron (NGR)</v>
      </c>
      <c r="L654">
        <v>38</v>
      </c>
      <c r="M654" t="s">
        <v>288</v>
      </c>
      <c r="N654">
        <v>653</v>
      </c>
      <c r="O654" t="s">
        <v>46</v>
      </c>
      <c r="P654" t="s">
        <v>47</v>
      </c>
      <c r="Q654" t="s">
        <v>812</v>
      </c>
      <c r="R654" t="s">
        <v>81</v>
      </c>
      <c r="S654" t="s">
        <v>226</v>
      </c>
      <c r="T654" t="s">
        <v>73</v>
      </c>
      <c r="U654" t="s">
        <v>268</v>
      </c>
      <c r="V654" t="s">
        <v>81</v>
      </c>
      <c r="W654" t="s">
        <v>173</v>
      </c>
      <c r="X654" t="s">
        <v>85</v>
      </c>
      <c r="Y654" t="s">
        <v>482</v>
      </c>
      <c r="Z654" t="s">
        <v>56</v>
      </c>
      <c r="AA654" t="s">
        <v>46</v>
      </c>
      <c r="AB654" t="s">
        <v>47</v>
      </c>
      <c r="AC654" t="s">
        <v>209</v>
      </c>
      <c r="AD654" t="s">
        <v>438</v>
      </c>
      <c r="AE654" t="s">
        <v>380</v>
      </c>
      <c r="AF654" t="s">
        <v>591</v>
      </c>
      <c r="AG654" t="s">
        <v>1619</v>
      </c>
      <c r="AH654" t="s">
        <v>125</v>
      </c>
      <c r="AI654" t="s">
        <v>185</v>
      </c>
      <c r="AJ654" t="s">
        <v>3222</v>
      </c>
      <c r="AK654" t="s">
        <v>371</v>
      </c>
      <c r="AL654" t="s">
        <v>47</v>
      </c>
      <c r="AM654" t="s">
        <v>47</v>
      </c>
      <c r="AN654" t="s">
        <v>920</v>
      </c>
      <c r="AO654" t="s">
        <v>197</v>
      </c>
    </row>
    <row r="655" spans="1:41" hidden="1" x14ac:dyDescent="0.25">
      <c r="A655" t="s">
        <v>3223</v>
      </c>
      <c r="B655" t="s">
        <v>3224</v>
      </c>
      <c r="C655" s="1" t="str">
        <f t="shared" si="40"/>
        <v>21:1061</v>
      </c>
      <c r="D655" s="1" t="str">
        <f t="shared" si="41"/>
        <v>21:0106</v>
      </c>
      <c r="E655" t="s">
        <v>3225</v>
      </c>
      <c r="F655" t="s">
        <v>3226</v>
      </c>
      <c r="H655">
        <v>49.159081</v>
      </c>
      <c r="I655">
        <v>-118.420219</v>
      </c>
      <c r="J655" s="1" t="str">
        <f t="shared" si="42"/>
        <v>NGR bulk stream sediment</v>
      </c>
      <c r="K655" s="1" t="str">
        <f t="shared" si="43"/>
        <v>&lt;177 micron (NGR)</v>
      </c>
      <c r="L655">
        <v>38</v>
      </c>
      <c r="M655" t="s">
        <v>195</v>
      </c>
      <c r="N655">
        <v>654</v>
      </c>
      <c r="O655" t="s">
        <v>185</v>
      </c>
      <c r="P655" t="s">
        <v>47</v>
      </c>
      <c r="Q655" t="s">
        <v>119</v>
      </c>
      <c r="R655" t="s">
        <v>122</v>
      </c>
      <c r="S655" t="s">
        <v>386</v>
      </c>
      <c r="T655" t="s">
        <v>137</v>
      </c>
      <c r="U655" t="s">
        <v>457</v>
      </c>
      <c r="V655" t="s">
        <v>78</v>
      </c>
      <c r="W655" t="s">
        <v>102</v>
      </c>
      <c r="X655" t="s">
        <v>76</v>
      </c>
      <c r="Y655" t="s">
        <v>226</v>
      </c>
      <c r="Z655" t="s">
        <v>56</v>
      </c>
      <c r="AA655" t="s">
        <v>46</v>
      </c>
      <c r="AB655" t="s">
        <v>63</v>
      </c>
      <c r="AC655" t="s">
        <v>50</v>
      </c>
      <c r="AD655" t="s">
        <v>207</v>
      </c>
      <c r="AE655" t="s">
        <v>56</v>
      </c>
      <c r="AF655" t="s">
        <v>55</v>
      </c>
      <c r="AG655" t="s">
        <v>3227</v>
      </c>
      <c r="AH655" t="s">
        <v>206</v>
      </c>
      <c r="AI655" t="s">
        <v>47</v>
      </c>
      <c r="AJ655" t="s">
        <v>712</v>
      </c>
      <c r="AK655" t="s">
        <v>365</v>
      </c>
      <c r="AL655" t="s">
        <v>47</v>
      </c>
      <c r="AM655" t="s">
        <v>47</v>
      </c>
      <c r="AN655" t="s">
        <v>793</v>
      </c>
      <c r="AO655" t="s">
        <v>306</v>
      </c>
    </row>
    <row r="656" spans="1:41" hidden="1" x14ac:dyDescent="0.25">
      <c r="A656" t="s">
        <v>3228</v>
      </c>
      <c r="B656" t="s">
        <v>3229</v>
      </c>
      <c r="C656" s="1" t="str">
        <f t="shared" si="40"/>
        <v>21:1061</v>
      </c>
      <c r="D656" s="1" t="str">
        <f t="shared" si="41"/>
        <v>21:0106</v>
      </c>
      <c r="E656" t="s">
        <v>3230</v>
      </c>
      <c r="F656" t="s">
        <v>3231</v>
      </c>
      <c r="H656">
        <v>49.153080099999997</v>
      </c>
      <c r="I656">
        <v>-118.4441865</v>
      </c>
      <c r="J656" s="1" t="str">
        <f t="shared" si="42"/>
        <v>NGR bulk stream sediment</v>
      </c>
      <c r="K656" s="1" t="str">
        <f t="shared" si="43"/>
        <v>&lt;177 micron (NGR)</v>
      </c>
      <c r="L656">
        <v>38</v>
      </c>
      <c r="M656" t="s">
        <v>205</v>
      </c>
      <c r="N656">
        <v>655</v>
      </c>
      <c r="O656" t="s">
        <v>235</v>
      </c>
      <c r="P656" t="s">
        <v>47</v>
      </c>
      <c r="Q656" t="s">
        <v>578</v>
      </c>
      <c r="R656" t="s">
        <v>105</v>
      </c>
      <c r="S656" t="s">
        <v>386</v>
      </c>
      <c r="T656" t="s">
        <v>137</v>
      </c>
      <c r="U656" t="s">
        <v>184</v>
      </c>
      <c r="V656" t="s">
        <v>105</v>
      </c>
      <c r="W656" t="s">
        <v>200</v>
      </c>
      <c r="X656" t="s">
        <v>85</v>
      </c>
      <c r="Y656" t="s">
        <v>146</v>
      </c>
      <c r="Z656" t="s">
        <v>56</v>
      </c>
      <c r="AA656" t="s">
        <v>46</v>
      </c>
      <c r="AB656" t="s">
        <v>125</v>
      </c>
      <c r="AC656" t="s">
        <v>66</v>
      </c>
      <c r="AD656" t="s">
        <v>237</v>
      </c>
      <c r="AE656" t="s">
        <v>56</v>
      </c>
      <c r="AF656" t="s">
        <v>85</v>
      </c>
      <c r="AG656" t="s">
        <v>127</v>
      </c>
      <c r="AH656" t="s">
        <v>161</v>
      </c>
      <c r="AI656" t="s">
        <v>64</v>
      </c>
      <c r="AJ656" t="s">
        <v>3210</v>
      </c>
      <c r="AK656" t="s">
        <v>271</v>
      </c>
      <c r="AL656" t="s">
        <v>47</v>
      </c>
      <c r="AM656" t="s">
        <v>47</v>
      </c>
      <c r="AN656" t="s">
        <v>668</v>
      </c>
      <c r="AO656" t="s">
        <v>90</v>
      </c>
    </row>
    <row r="657" spans="1:41" hidden="1" x14ac:dyDescent="0.25">
      <c r="A657" t="s">
        <v>3232</v>
      </c>
      <c r="B657" t="s">
        <v>3233</v>
      </c>
      <c r="C657" s="1" t="str">
        <f t="shared" si="40"/>
        <v>21:1061</v>
      </c>
      <c r="D657" s="1" t="str">
        <f t="shared" si="41"/>
        <v>21:0106</v>
      </c>
      <c r="E657" t="s">
        <v>3234</v>
      </c>
      <c r="F657" t="s">
        <v>3235</v>
      </c>
      <c r="H657">
        <v>49.199439499999997</v>
      </c>
      <c r="I657">
        <v>-118.4221263</v>
      </c>
      <c r="J657" s="1" t="str">
        <f t="shared" si="42"/>
        <v>NGR bulk stream sediment</v>
      </c>
      <c r="K657" s="1" t="str">
        <f t="shared" si="43"/>
        <v>&lt;177 micron (NGR)</v>
      </c>
      <c r="L657">
        <v>38</v>
      </c>
      <c r="M657" t="s">
        <v>214</v>
      </c>
      <c r="N657">
        <v>656</v>
      </c>
      <c r="O657" t="s">
        <v>82</v>
      </c>
      <c r="P657" t="s">
        <v>50</v>
      </c>
      <c r="Q657" t="s">
        <v>119</v>
      </c>
      <c r="R657" t="s">
        <v>118</v>
      </c>
      <c r="S657" t="s">
        <v>77</v>
      </c>
      <c r="T657" t="s">
        <v>267</v>
      </c>
      <c r="U657" t="s">
        <v>243</v>
      </c>
      <c r="V657" t="s">
        <v>371</v>
      </c>
      <c r="W657" t="s">
        <v>257</v>
      </c>
      <c r="X657" t="s">
        <v>51</v>
      </c>
      <c r="Y657" t="s">
        <v>240</v>
      </c>
      <c r="Z657" t="s">
        <v>56</v>
      </c>
      <c r="AA657" t="s">
        <v>47</v>
      </c>
      <c r="AB657" t="s">
        <v>139</v>
      </c>
      <c r="AC657" t="s">
        <v>225</v>
      </c>
      <c r="AD657" t="s">
        <v>226</v>
      </c>
      <c r="AE657" t="s">
        <v>46</v>
      </c>
      <c r="AF657" t="s">
        <v>330</v>
      </c>
      <c r="AG657" t="s">
        <v>158</v>
      </c>
      <c r="AH657" t="s">
        <v>110</v>
      </c>
      <c r="AI657" t="s">
        <v>198</v>
      </c>
      <c r="AJ657" t="s">
        <v>108</v>
      </c>
      <c r="AK657" t="s">
        <v>227</v>
      </c>
      <c r="AL657" t="s">
        <v>47</v>
      </c>
      <c r="AM657" t="s">
        <v>47</v>
      </c>
      <c r="AN657" t="s">
        <v>463</v>
      </c>
      <c r="AO657" t="s">
        <v>269</v>
      </c>
    </row>
    <row r="658" spans="1:41" hidden="1" x14ac:dyDescent="0.25">
      <c r="A658" t="s">
        <v>3236</v>
      </c>
      <c r="B658" t="s">
        <v>3237</v>
      </c>
      <c r="C658" s="1" t="str">
        <f t="shared" si="40"/>
        <v>21:1061</v>
      </c>
      <c r="D658" s="1" t="str">
        <f t="shared" si="41"/>
        <v>21:0106</v>
      </c>
      <c r="E658" t="s">
        <v>3238</v>
      </c>
      <c r="F658" t="s">
        <v>3239</v>
      </c>
      <c r="H658">
        <v>49.209574000000003</v>
      </c>
      <c r="I658">
        <v>-118.4195052</v>
      </c>
      <c r="J658" s="1" t="str">
        <f t="shared" si="42"/>
        <v>NGR bulk stream sediment</v>
      </c>
      <c r="K658" s="1" t="str">
        <f t="shared" si="43"/>
        <v>&lt;177 micron (NGR)</v>
      </c>
      <c r="L658">
        <v>38</v>
      </c>
      <c r="M658" t="s">
        <v>223</v>
      </c>
      <c r="N658">
        <v>657</v>
      </c>
      <c r="O658" t="s">
        <v>149</v>
      </c>
      <c r="P658" t="s">
        <v>209</v>
      </c>
      <c r="Q658" t="s">
        <v>684</v>
      </c>
      <c r="R658" t="s">
        <v>63</v>
      </c>
      <c r="S658" t="s">
        <v>207</v>
      </c>
      <c r="T658" t="s">
        <v>73</v>
      </c>
      <c r="U658" t="s">
        <v>358</v>
      </c>
      <c r="V658" t="s">
        <v>81</v>
      </c>
      <c r="W658" t="s">
        <v>257</v>
      </c>
      <c r="X658" t="s">
        <v>85</v>
      </c>
      <c r="Y658" t="s">
        <v>146</v>
      </c>
      <c r="Z658" t="s">
        <v>56</v>
      </c>
      <c r="AA658" t="s">
        <v>46</v>
      </c>
      <c r="AB658" t="s">
        <v>125</v>
      </c>
      <c r="AC658" t="s">
        <v>58</v>
      </c>
      <c r="AD658" t="s">
        <v>386</v>
      </c>
      <c r="AE658" t="s">
        <v>56</v>
      </c>
      <c r="AF658" t="s">
        <v>307</v>
      </c>
      <c r="AG658" t="s">
        <v>1092</v>
      </c>
      <c r="AH658" t="s">
        <v>257</v>
      </c>
      <c r="AI658" t="s">
        <v>87</v>
      </c>
      <c r="AJ658" t="s">
        <v>3240</v>
      </c>
      <c r="AK658" t="s">
        <v>148</v>
      </c>
      <c r="AL658" t="s">
        <v>47</v>
      </c>
      <c r="AM658" t="s">
        <v>47</v>
      </c>
      <c r="AN658" t="s">
        <v>281</v>
      </c>
      <c r="AO658" t="s">
        <v>225</v>
      </c>
    </row>
    <row r="659" spans="1:41" hidden="1" x14ac:dyDescent="0.25">
      <c r="A659" t="s">
        <v>3241</v>
      </c>
      <c r="B659" t="s">
        <v>3242</v>
      </c>
      <c r="C659" s="1" t="str">
        <f t="shared" si="40"/>
        <v>21:1061</v>
      </c>
      <c r="D659" s="1" t="str">
        <f t="shared" si="41"/>
        <v>21:0106</v>
      </c>
      <c r="E659" t="s">
        <v>3243</v>
      </c>
      <c r="F659" t="s">
        <v>3244</v>
      </c>
      <c r="H659">
        <v>49.208862699999997</v>
      </c>
      <c r="I659">
        <v>-118.3944958</v>
      </c>
      <c r="J659" s="1" t="str">
        <f t="shared" si="42"/>
        <v>NGR bulk stream sediment</v>
      </c>
      <c r="K659" s="1" t="str">
        <f t="shared" si="43"/>
        <v>&lt;177 micron (NGR)</v>
      </c>
      <c r="L659">
        <v>38</v>
      </c>
      <c r="M659" t="s">
        <v>233</v>
      </c>
      <c r="N659">
        <v>658</v>
      </c>
      <c r="O659" t="s">
        <v>54</v>
      </c>
      <c r="P659" t="s">
        <v>122</v>
      </c>
      <c r="Q659" t="s">
        <v>862</v>
      </c>
      <c r="R659" t="s">
        <v>79</v>
      </c>
      <c r="S659" t="s">
        <v>1121</v>
      </c>
      <c r="T659" t="s">
        <v>73</v>
      </c>
      <c r="U659" t="s">
        <v>126</v>
      </c>
      <c r="V659" t="s">
        <v>105</v>
      </c>
      <c r="W659" t="s">
        <v>142</v>
      </c>
      <c r="X659" t="s">
        <v>209</v>
      </c>
      <c r="Y659" t="s">
        <v>386</v>
      </c>
      <c r="Z659" t="s">
        <v>56</v>
      </c>
      <c r="AA659" t="s">
        <v>46</v>
      </c>
      <c r="AB659" t="s">
        <v>81</v>
      </c>
      <c r="AC659" t="s">
        <v>58</v>
      </c>
      <c r="AD659" t="s">
        <v>425</v>
      </c>
      <c r="AE659" t="s">
        <v>380</v>
      </c>
      <c r="AF659" t="s">
        <v>163</v>
      </c>
      <c r="AG659" t="s">
        <v>2208</v>
      </c>
      <c r="AH659" t="s">
        <v>200</v>
      </c>
      <c r="AI659" t="s">
        <v>105</v>
      </c>
      <c r="AJ659" t="s">
        <v>3245</v>
      </c>
      <c r="AK659" t="s">
        <v>55</v>
      </c>
      <c r="AL659" t="s">
        <v>51</v>
      </c>
      <c r="AM659" t="s">
        <v>47</v>
      </c>
      <c r="AN659" t="s">
        <v>1069</v>
      </c>
      <c r="AO659" t="s">
        <v>269</v>
      </c>
    </row>
    <row r="660" spans="1:41" hidden="1" x14ac:dyDescent="0.25">
      <c r="A660" t="s">
        <v>3246</v>
      </c>
      <c r="B660" t="s">
        <v>3247</v>
      </c>
      <c r="C660" s="1" t="str">
        <f t="shared" si="40"/>
        <v>21:1061</v>
      </c>
      <c r="D660" s="1" t="str">
        <f t="shared" si="41"/>
        <v>21:0106</v>
      </c>
      <c r="E660" t="s">
        <v>3248</v>
      </c>
      <c r="F660" t="s">
        <v>3249</v>
      </c>
      <c r="H660">
        <v>49.204930900000001</v>
      </c>
      <c r="I660">
        <v>-118.39231239999999</v>
      </c>
      <c r="J660" s="1" t="str">
        <f t="shared" si="42"/>
        <v>NGR bulk stream sediment</v>
      </c>
      <c r="K660" s="1" t="str">
        <f t="shared" si="43"/>
        <v>&lt;177 micron (NGR)</v>
      </c>
      <c r="L660">
        <v>38</v>
      </c>
      <c r="M660" t="s">
        <v>248</v>
      </c>
      <c r="N660">
        <v>659</v>
      </c>
      <c r="O660" t="s">
        <v>54</v>
      </c>
      <c r="P660" t="s">
        <v>103</v>
      </c>
      <c r="Q660" t="s">
        <v>651</v>
      </c>
      <c r="R660" t="s">
        <v>64</v>
      </c>
      <c r="S660" t="s">
        <v>568</v>
      </c>
      <c r="T660" t="s">
        <v>330</v>
      </c>
      <c r="U660" t="s">
        <v>237</v>
      </c>
      <c r="V660" t="s">
        <v>110</v>
      </c>
      <c r="W660" t="s">
        <v>365</v>
      </c>
      <c r="X660" t="s">
        <v>269</v>
      </c>
      <c r="Y660" t="s">
        <v>3250</v>
      </c>
      <c r="Z660" t="s">
        <v>56</v>
      </c>
      <c r="AA660" t="s">
        <v>46</v>
      </c>
      <c r="AB660" t="s">
        <v>81</v>
      </c>
      <c r="AC660" t="s">
        <v>58</v>
      </c>
      <c r="AD660" t="s">
        <v>207</v>
      </c>
      <c r="AE660" t="s">
        <v>380</v>
      </c>
      <c r="AF660" t="s">
        <v>55</v>
      </c>
      <c r="AG660" t="s">
        <v>3251</v>
      </c>
      <c r="AH660" t="s">
        <v>271</v>
      </c>
      <c r="AI660" t="s">
        <v>257</v>
      </c>
      <c r="AJ660" t="s">
        <v>3252</v>
      </c>
      <c r="AK660" t="s">
        <v>85</v>
      </c>
      <c r="AL660" t="s">
        <v>50</v>
      </c>
      <c r="AM660" t="s">
        <v>47</v>
      </c>
      <c r="AN660" t="s">
        <v>234</v>
      </c>
      <c r="AO660" t="s">
        <v>187</v>
      </c>
    </row>
    <row r="661" spans="1:41" hidden="1" x14ac:dyDescent="0.25">
      <c r="A661" t="s">
        <v>3253</v>
      </c>
      <c r="B661" t="s">
        <v>3254</v>
      </c>
      <c r="C661" s="1" t="str">
        <f t="shared" si="40"/>
        <v>21:1061</v>
      </c>
      <c r="D661" s="1" t="str">
        <f t="shared" si="41"/>
        <v>21:0106</v>
      </c>
      <c r="E661" t="s">
        <v>3255</v>
      </c>
      <c r="F661" t="s">
        <v>3256</v>
      </c>
      <c r="H661">
        <v>49.209799799999999</v>
      </c>
      <c r="I661">
        <v>-118.3839084</v>
      </c>
      <c r="J661" s="1" t="str">
        <f t="shared" si="42"/>
        <v>NGR bulk stream sediment</v>
      </c>
      <c r="K661" s="1" t="str">
        <f t="shared" si="43"/>
        <v>&lt;177 micron (NGR)</v>
      </c>
      <c r="L661">
        <v>38</v>
      </c>
      <c r="M661" t="s">
        <v>256</v>
      </c>
      <c r="N661">
        <v>660</v>
      </c>
      <c r="O661" t="s">
        <v>46</v>
      </c>
      <c r="P661" t="s">
        <v>47</v>
      </c>
      <c r="Q661" t="s">
        <v>862</v>
      </c>
      <c r="R661" t="s">
        <v>101</v>
      </c>
      <c r="S661" t="s">
        <v>386</v>
      </c>
      <c r="T661" t="s">
        <v>51</v>
      </c>
      <c r="U661" t="s">
        <v>258</v>
      </c>
      <c r="V661" t="s">
        <v>64</v>
      </c>
      <c r="W661" t="s">
        <v>257</v>
      </c>
      <c r="X661" t="s">
        <v>55</v>
      </c>
      <c r="Y661" t="s">
        <v>226</v>
      </c>
      <c r="Z661" t="s">
        <v>56</v>
      </c>
      <c r="AA661" t="s">
        <v>46</v>
      </c>
      <c r="AB661" t="s">
        <v>81</v>
      </c>
      <c r="AC661" t="s">
        <v>58</v>
      </c>
      <c r="AD661" t="s">
        <v>386</v>
      </c>
      <c r="AE661" t="s">
        <v>56</v>
      </c>
      <c r="AF661" t="s">
        <v>319</v>
      </c>
      <c r="AG661" t="s">
        <v>3257</v>
      </c>
      <c r="AH661" t="s">
        <v>206</v>
      </c>
      <c r="AI661" t="s">
        <v>185</v>
      </c>
      <c r="AJ661" t="s">
        <v>141</v>
      </c>
      <c r="AK661" t="s">
        <v>129</v>
      </c>
      <c r="AL661" t="s">
        <v>47</v>
      </c>
      <c r="AM661" t="s">
        <v>47</v>
      </c>
      <c r="AN661" t="s">
        <v>215</v>
      </c>
      <c r="AO661" t="s">
        <v>99</v>
      </c>
    </row>
    <row r="662" spans="1:41" hidden="1" x14ac:dyDescent="0.25">
      <c r="A662" t="s">
        <v>3258</v>
      </c>
      <c r="B662" t="s">
        <v>3259</v>
      </c>
      <c r="C662" s="1" t="str">
        <f t="shared" si="40"/>
        <v>21:1061</v>
      </c>
      <c r="D662" s="1" t="str">
        <f t="shared" si="41"/>
        <v>21:0106</v>
      </c>
      <c r="E662" t="s">
        <v>3260</v>
      </c>
      <c r="F662" t="s">
        <v>3261</v>
      </c>
      <c r="H662">
        <v>49.212431899999999</v>
      </c>
      <c r="I662">
        <v>-118.3842152</v>
      </c>
      <c r="J662" s="1" t="str">
        <f t="shared" si="42"/>
        <v>NGR bulk stream sediment</v>
      </c>
      <c r="K662" s="1" t="str">
        <f t="shared" si="43"/>
        <v>&lt;177 micron (NGR)</v>
      </c>
      <c r="L662">
        <v>38</v>
      </c>
      <c r="M662" t="s">
        <v>265</v>
      </c>
      <c r="N662">
        <v>661</v>
      </c>
      <c r="O662" t="s">
        <v>235</v>
      </c>
      <c r="P662" t="s">
        <v>122</v>
      </c>
      <c r="Q662" t="s">
        <v>385</v>
      </c>
      <c r="R662" t="s">
        <v>96</v>
      </c>
      <c r="S662" t="s">
        <v>65</v>
      </c>
      <c r="T662" t="s">
        <v>73</v>
      </c>
      <c r="U662" t="s">
        <v>462</v>
      </c>
      <c r="V662" t="s">
        <v>63</v>
      </c>
      <c r="W662" t="s">
        <v>60</v>
      </c>
      <c r="X662" t="s">
        <v>85</v>
      </c>
      <c r="Y662" t="s">
        <v>207</v>
      </c>
      <c r="Z662" t="s">
        <v>56</v>
      </c>
      <c r="AA662" t="s">
        <v>46</v>
      </c>
      <c r="AB662" t="s">
        <v>64</v>
      </c>
      <c r="AC662" t="s">
        <v>55</v>
      </c>
      <c r="AD662" t="s">
        <v>431</v>
      </c>
      <c r="AE662" t="s">
        <v>199</v>
      </c>
      <c r="AF662" t="s">
        <v>163</v>
      </c>
      <c r="AG662" t="s">
        <v>2387</v>
      </c>
      <c r="AH662" t="s">
        <v>173</v>
      </c>
      <c r="AI662" t="s">
        <v>235</v>
      </c>
      <c r="AJ662" t="s">
        <v>3262</v>
      </c>
      <c r="AK662" t="s">
        <v>175</v>
      </c>
      <c r="AL662" t="s">
        <v>122</v>
      </c>
      <c r="AM662" t="s">
        <v>47</v>
      </c>
      <c r="AN662" t="s">
        <v>152</v>
      </c>
      <c r="AO662" t="s">
        <v>66</v>
      </c>
    </row>
    <row r="663" spans="1:41" hidden="1" x14ac:dyDescent="0.25">
      <c r="A663" t="s">
        <v>3263</v>
      </c>
      <c r="B663" t="s">
        <v>3264</v>
      </c>
      <c r="C663" s="1" t="str">
        <f t="shared" si="40"/>
        <v>21:1061</v>
      </c>
      <c r="D663" s="1" t="str">
        <f t="shared" si="41"/>
        <v>21:0106</v>
      </c>
      <c r="E663" t="s">
        <v>3265</v>
      </c>
      <c r="F663" t="s">
        <v>3266</v>
      </c>
      <c r="H663">
        <v>49.205867499999997</v>
      </c>
      <c r="I663">
        <v>-118.3529351</v>
      </c>
      <c r="J663" s="1" t="str">
        <f t="shared" si="42"/>
        <v>NGR bulk stream sediment</v>
      </c>
      <c r="K663" s="1" t="str">
        <f t="shared" si="43"/>
        <v>&lt;177 micron (NGR)</v>
      </c>
      <c r="L663">
        <v>39</v>
      </c>
      <c r="M663" t="s">
        <v>45</v>
      </c>
      <c r="N663">
        <v>662</v>
      </c>
      <c r="O663" t="s">
        <v>125</v>
      </c>
      <c r="P663" t="s">
        <v>103</v>
      </c>
      <c r="Q663" t="s">
        <v>725</v>
      </c>
      <c r="R663" t="s">
        <v>85</v>
      </c>
      <c r="S663" t="s">
        <v>438</v>
      </c>
      <c r="T663" t="s">
        <v>73</v>
      </c>
      <c r="U663" t="s">
        <v>187</v>
      </c>
      <c r="V663" t="s">
        <v>142</v>
      </c>
      <c r="W663" t="s">
        <v>173</v>
      </c>
      <c r="X663" t="s">
        <v>103</v>
      </c>
      <c r="Y663" t="s">
        <v>237</v>
      </c>
      <c r="Z663" t="s">
        <v>56</v>
      </c>
      <c r="AA663" t="s">
        <v>46</v>
      </c>
      <c r="AB663" t="s">
        <v>110</v>
      </c>
      <c r="AC663" t="s">
        <v>127</v>
      </c>
      <c r="AD663" t="s">
        <v>291</v>
      </c>
      <c r="AE663" t="s">
        <v>84</v>
      </c>
      <c r="AF663" t="s">
        <v>118</v>
      </c>
      <c r="AG663" t="s">
        <v>1200</v>
      </c>
      <c r="AH663" t="s">
        <v>149</v>
      </c>
      <c r="AI663" t="s">
        <v>125</v>
      </c>
      <c r="AJ663" t="s">
        <v>2758</v>
      </c>
      <c r="AK663" t="s">
        <v>2109</v>
      </c>
      <c r="AL663" t="s">
        <v>47</v>
      </c>
      <c r="AM663" t="s">
        <v>122</v>
      </c>
      <c r="AN663" t="s">
        <v>65</v>
      </c>
      <c r="AO663" t="s">
        <v>66</v>
      </c>
    </row>
    <row r="664" spans="1:41" hidden="1" x14ac:dyDescent="0.25">
      <c r="A664" t="s">
        <v>3267</v>
      </c>
      <c r="B664" t="s">
        <v>3268</v>
      </c>
      <c r="C664" s="1" t="str">
        <f t="shared" si="40"/>
        <v>21:1061</v>
      </c>
      <c r="D664" s="1" t="str">
        <f t="shared" si="41"/>
        <v>21:0106</v>
      </c>
      <c r="E664" t="s">
        <v>3269</v>
      </c>
      <c r="F664" t="s">
        <v>3270</v>
      </c>
      <c r="H664">
        <v>49.200048099999997</v>
      </c>
      <c r="I664">
        <v>-118.3884279</v>
      </c>
      <c r="J664" s="1" t="str">
        <f t="shared" si="42"/>
        <v>NGR bulk stream sediment</v>
      </c>
      <c r="K664" s="1" t="str">
        <f t="shared" si="43"/>
        <v>&lt;177 micron (NGR)</v>
      </c>
      <c r="L664">
        <v>39</v>
      </c>
      <c r="M664" t="s">
        <v>71</v>
      </c>
      <c r="N664">
        <v>663</v>
      </c>
      <c r="O664" t="s">
        <v>61</v>
      </c>
      <c r="P664" t="s">
        <v>47</v>
      </c>
      <c r="Q664" t="s">
        <v>1392</v>
      </c>
      <c r="R664" t="s">
        <v>227</v>
      </c>
      <c r="S664" t="s">
        <v>237</v>
      </c>
      <c r="T664" t="s">
        <v>137</v>
      </c>
      <c r="U664" t="s">
        <v>358</v>
      </c>
      <c r="V664" t="s">
        <v>173</v>
      </c>
      <c r="W664" t="s">
        <v>130</v>
      </c>
      <c r="X664" t="s">
        <v>55</v>
      </c>
      <c r="Y664" t="s">
        <v>146</v>
      </c>
      <c r="Z664" t="s">
        <v>56</v>
      </c>
      <c r="AA664" t="s">
        <v>46</v>
      </c>
      <c r="AB664" t="s">
        <v>81</v>
      </c>
      <c r="AC664" t="s">
        <v>55</v>
      </c>
      <c r="AD664" t="s">
        <v>207</v>
      </c>
      <c r="AE664" t="s">
        <v>56</v>
      </c>
      <c r="AF664" t="s">
        <v>58</v>
      </c>
      <c r="AG664" t="s">
        <v>2163</v>
      </c>
      <c r="AH664" t="s">
        <v>63</v>
      </c>
      <c r="AI664" t="s">
        <v>235</v>
      </c>
      <c r="AJ664" t="s">
        <v>1366</v>
      </c>
      <c r="AK664" t="s">
        <v>163</v>
      </c>
      <c r="AL664" t="s">
        <v>47</v>
      </c>
      <c r="AM664" t="s">
        <v>47</v>
      </c>
      <c r="AN664" t="s">
        <v>2563</v>
      </c>
      <c r="AO664" t="s">
        <v>49</v>
      </c>
    </row>
    <row r="665" spans="1:41" hidden="1" x14ac:dyDescent="0.25">
      <c r="A665" t="s">
        <v>3271</v>
      </c>
      <c r="B665" t="s">
        <v>3272</v>
      </c>
      <c r="C665" s="1" t="str">
        <f t="shared" si="40"/>
        <v>21:1061</v>
      </c>
      <c r="D665" s="1" t="str">
        <f t="shared" si="41"/>
        <v>21:0106</v>
      </c>
      <c r="E665" t="s">
        <v>3273</v>
      </c>
      <c r="F665" t="s">
        <v>3274</v>
      </c>
      <c r="H665">
        <v>49.1854862</v>
      </c>
      <c r="I665">
        <v>-118.4309361</v>
      </c>
      <c r="J665" s="1" t="str">
        <f t="shared" si="42"/>
        <v>NGR bulk stream sediment</v>
      </c>
      <c r="K665" s="1" t="str">
        <f t="shared" si="43"/>
        <v>&lt;177 micron (NGR)</v>
      </c>
      <c r="L665">
        <v>39</v>
      </c>
      <c r="M665" t="s">
        <v>95</v>
      </c>
      <c r="N665">
        <v>664</v>
      </c>
      <c r="O665" t="s">
        <v>259</v>
      </c>
      <c r="P665" t="s">
        <v>225</v>
      </c>
      <c r="Q665" t="s">
        <v>481</v>
      </c>
      <c r="R665" t="s">
        <v>111</v>
      </c>
      <c r="S665" t="s">
        <v>146</v>
      </c>
      <c r="T665" t="s">
        <v>137</v>
      </c>
      <c r="U665" t="s">
        <v>226</v>
      </c>
      <c r="V665" t="s">
        <v>455</v>
      </c>
      <c r="W665" t="s">
        <v>270</v>
      </c>
      <c r="X665" t="s">
        <v>85</v>
      </c>
      <c r="Y665" t="s">
        <v>532</v>
      </c>
      <c r="Z665" t="s">
        <v>56</v>
      </c>
      <c r="AA665" t="s">
        <v>46</v>
      </c>
      <c r="AB665" t="s">
        <v>173</v>
      </c>
      <c r="AC665" t="s">
        <v>58</v>
      </c>
      <c r="AD665" t="s">
        <v>438</v>
      </c>
      <c r="AE665" t="s">
        <v>62</v>
      </c>
      <c r="AF665" t="s">
        <v>58</v>
      </c>
      <c r="AG665" t="s">
        <v>330</v>
      </c>
      <c r="AH665" t="s">
        <v>78</v>
      </c>
      <c r="AI665" t="s">
        <v>54</v>
      </c>
      <c r="AJ665" t="s">
        <v>66</v>
      </c>
      <c r="AK665" t="s">
        <v>51</v>
      </c>
      <c r="AL665" t="s">
        <v>47</v>
      </c>
      <c r="AM665" t="s">
        <v>47</v>
      </c>
      <c r="AN665" t="s">
        <v>364</v>
      </c>
      <c r="AO665" t="s">
        <v>145</v>
      </c>
    </row>
    <row r="666" spans="1:41" hidden="1" x14ac:dyDescent="0.25">
      <c r="A666" t="s">
        <v>3275</v>
      </c>
      <c r="B666" t="s">
        <v>3276</v>
      </c>
      <c r="C666" s="1" t="str">
        <f t="shared" si="40"/>
        <v>21:1061</v>
      </c>
      <c r="D666" s="1" t="str">
        <f t="shared" si="41"/>
        <v>21:0106</v>
      </c>
      <c r="E666" t="s">
        <v>3277</v>
      </c>
      <c r="F666" t="s">
        <v>3278</v>
      </c>
      <c r="H666">
        <v>49.254359700000002</v>
      </c>
      <c r="I666">
        <v>-118.4110146</v>
      </c>
      <c r="J666" s="1" t="str">
        <f t="shared" si="42"/>
        <v>NGR bulk stream sediment</v>
      </c>
      <c r="K666" s="1" t="str">
        <f t="shared" si="43"/>
        <v>&lt;177 micron (NGR)</v>
      </c>
      <c r="L666">
        <v>39</v>
      </c>
      <c r="M666" t="s">
        <v>117</v>
      </c>
      <c r="N666">
        <v>665</v>
      </c>
      <c r="O666" t="s">
        <v>164</v>
      </c>
      <c r="P666" t="s">
        <v>51</v>
      </c>
      <c r="Q666" t="s">
        <v>364</v>
      </c>
      <c r="R666" t="s">
        <v>108</v>
      </c>
      <c r="S666" t="s">
        <v>386</v>
      </c>
      <c r="T666" t="s">
        <v>217</v>
      </c>
      <c r="U666" t="s">
        <v>543</v>
      </c>
      <c r="V666" t="s">
        <v>292</v>
      </c>
      <c r="W666" t="s">
        <v>274</v>
      </c>
      <c r="X666" t="s">
        <v>330</v>
      </c>
      <c r="Y666" t="s">
        <v>431</v>
      </c>
      <c r="Z666" t="s">
        <v>56</v>
      </c>
      <c r="AA666" t="s">
        <v>46</v>
      </c>
      <c r="AB666" t="s">
        <v>101</v>
      </c>
      <c r="AC666" t="s">
        <v>300</v>
      </c>
      <c r="AD666" t="s">
        <v>237</v>
      </c>
      <c r="AE666" t="s">
        <v>53</v>
      </c>
      <c r="AF666" t="s">
        <v>175</v>
      </c>
      <c r="AG666" t="s">
        <v>3279</v>
      </c>
      <c r="AH666" t="s">
        <v>455</v>
      </c>
      <c r="AI666" t="s">
        <v>235</v>
      </c>
      <c r="AJ666" t="s">
        <v>66</v>
      </c>
      <c r="AK666" t="s">
        <v>165</v>
      </c>
      <c r="AL666" t="s">
        <v>47</v>
      </c>
      <c r="AM666" t="s">
        <v>47</v>
      </c>
      <c r="AN666" t="s">
        <v>568</v>
      </c>
      <c r="AO666" t="s">
        <v>209</v>
      </c>
    </row>
    <row r="667" spans="1:41" hidden="1" x14ac:dyDescent="0.25">
      <c r="A667" t="s">
        <v>3280</v>
      </c>
      <c r="B667" t="s">
        <v>3281</v>
      </c>
      <c r="C667" s="1" t="str">
        <f t="shared" si="40"/>
        <v>21:1061</v>
      </c>
      <c r="D667" s="1" t="str">
        <f t="shared" si="41"/>
        <v>21:0106</v>
      </c>
      <c r="E667" t="s">
        <v>3282</v>
      </c>
      <c r="F667" t="s">
        <v>3283</v>
      </c>
      <c r="H667">
        <v>49.2702533</v>
      </c>
      <c r="I667">
        <v>-118.39564470000001</v>
      </c>
      <c r="J667" s="1" t="str">
        <f t="shared" si="42"/>
        <v>NGR bulk stream sediment</v>
      </c>
      <c r="K667" s="1" t="str">
        <f t="shared" si="43"/>
        <v>&lt;177 micron (NGR)</v>
      </c>
      <c r="L667">
        <v>39</v>
      </c>
      <c r="M667" t="s">
        <v>136</v>
      </c>
      <c r="N667">
        <v>666</v>
      </c>
      <c r="O667" t="s">
        <v>455</v>
      </c>
      <c r="P667" t="s">
        <v>103</v>
      </c>
      <c r="Q667" t="s">
        <v>119</v>
      </c>
      <c r="R667" t="s">
        <v>50</v>
      </c>
      <c r="S667" t="s">
        <v>438</v>
      </c>
      <c r="T667" t="s">
        <v>58</v>
      </c>
      <c r="U667" t="s">
        <v>237</v>
      </c>
      <c r="V667" t="s">
        <v>182</v>
      </c>
      <c r="W667" t="s">
        <v>200</v>
      </c>
      <c r="X667" t="s">
        <v>52</v>
      </c>
      <c r="Y667" t="s">
        <v>438</v>
      </c>
      <c r="Z667" t="s">
        <v>56</v>
      </c>
      <c r="AA667" t="s">
        <v>46</v>
      </c>
      <c r="AB667" t="s">
        <v>122</v>
      </c>
      <c r="AC667" t="s">
        <v>162</v>
      </c>
      <c r="AD667" t="s">
        <v>425</v>
      </c>
      <c r="AE667" t="s">
        <v>53</v>
      </c>
      <c r="AF667" t="s">
        <v>55</v>
      </c>
      <c r="AG667" t="s">
        <v>898</v>
      </c>
      <c r="AH667" t="s">
        <v>79</v>
      </c>
      <c r="AI667" t="s">
        <v>174</v>
      </c>
      <c r="AJ667" t="s">
        <v>746</v>
      </c>
      <c r="AK667" t="s">
        <v>127</v>
      </c>
      <c r="AL667" t="s">
        <v>47</v>
      </c>
      <c r="AM667" t="s">
        <v>47</v>
      </c>
      <c r="AN667" t="s">
        <v>196</v>
      </c>
      <c r="AO667" t="s">
        <v>82</v>
      </c>
    </row>
    <row r="668" spans="1:41" hidden="1" x14ac:dyDescent="0.25">
      <c r="A668" t="s">
        <v>3284</v>
      </c>
      <c r="B668" t="s">
        <v>3285</v>
      </c>
      <c r="C668" s="1" t="str">
        <f t="shared" si="40"/>
        <v>21:1061</v>
      </c>
      <c r="D668" s="1" t="str">
        <f t="shared" si="41"/>
        <v>21:0106</v>
      </c>
      <c r="E668" t="s">
        <v>3286</v>
      </c>
      <c r="F668" t="s">
        <v>3287</v>
      </c>
      <c r="H668">
        <v>49.297924000000002</v>
      </c>
      <c r="I668">
        <v>-118.38070399999999</v>
      </c>
      <c r="J668" s="1" t="str">
        <f t="shared" si="42"/>
        <v>NGR bulk stream sediment</v>
      </c>
      <c r="K668" s="1" t="str">
        <f t="shared" si="43"/>
        <v>&lt;177 micron (NGR)</v>
      </c>
      <c r="L668">
        <v>39</v>
      </c>
      <c r="M668" t="s">
        <v>157</v>
      </c>
      <c r="N668">
        <v>667</v>
      </c>
      <c r="O668" t="s">
        <v>125</v>
      </c>
      <c r="P668" t="s">
        <v>103</v>
      </c>
      <c r="Q668" t="s">
        <v>662</v>
      </c>
      <c r="R668" t="s">
        <v>267</v>
      </c>
      <c r="S668" t="s">
        <v>237</v>
      </c>
      <c r="T668" t="s">
        <v>330</v>
      </c>
      <c r="U668" t="s">
        <v>162</v>
      </c>
      <c r="V668" t="s">
        <v>60</v>
      </c>
      <c r="W668" t="s">
        <v>455</v>
      </c>
      <c r="X668" t="s">
        <v>137</v>
      </c>
      <c r="Y668" t="s">
        <v>207</v>
      </c>
      <c r="Z668" t="s">
        <v>56</v>
      </c>
      <c r="AA668" t="s">
        <v>46</v>
      </c>
      <c r="AB668" t="s">
        <v>47</v>
      </c>
      <c r="AC668" t="s">
        <v>267</v>
      </c>
      <c r="AD668" t="s">
        <v>146</v>
      </c>
      <c r="AE668" t="s">
        <v>199</v>
      </c>
      <c r="AF668" t="s">
        <v>85</v>
      </c>
      <c r="AG668" t="s">
        <v>147</v>
      </c>
      <c r="AH668" t="s">
        <v>105</v>
      </c>
      <c r="AI668" t="s">
        <v>81</v>
      </c>
      <c r="AJ668" t="s">
        <v>3288</v>
      </c>
      <c r="AK668" t="s">
        <v>893</v>
      </c>
      <c r="AL668" t="s">
        <v>47</v>
      </c>
      <c r="AM668" t="s">
        <v>103</v>
      </c>
      <c r="AN668" t="s">
        <v>313</v>
      </c>
      <c r="AO668" t="s">
        <v>49</v>
      </c>
    </row>
    <row r="669" spans="1:41" hidden="1" x14ac:dyDescent="0.25">
      <c r="A669" t="s">
        <v>3289</v>
      </c>
      <c r="B669" t="s">
        <v>3290</v>
      </c>
      <c r="C669" s="1" t="str">
        <f t="shared" si="40"/>
        <v>21:1061</v>
      </c>
      <c r="D669" s="1" t="str">
        <f t="shared" si="41"/>
        <v>21:0106</v>
      </c>
      <c r="E669" t="s">
        <v>3291</v>
      </c>
      <c r="F669" t="s">
        <v>3292</v>
      </c>
      <c r="H669">
        <v>49.301905699999999</v>
      </c>
      <c r="I669">
        <v>-118.3794808</v>
      </c>
      <c r="J669" s="1" t="str">
        <f t="shared" si="42"/>
        <v>NGR bulk stream sediment</v>
      </c>
      <c r="K669" s="1" t="str">
        <f t="shared" si="43"/>
        <v>&lt;177 micron (NGR)</v>
      </c>
      <c r="L669">
        <v>39</v>
      </c>
      <c r="M669" t="s">
        <v>170</v>
      </c>
      <c r="N669">
        <v>668</v>
      </c>
      <c r="O669" t="s">
        <v>53</v>
      </c>
      <c r="P669" t="s">
        <v>47</v>
      </c>
      <c r="Q669" t="s">
        <v>481</v>
      </c>
      <c r="R669" t="s">
        <v>60</v>
      </c>
      <c r="S669" t="s">
        <v>463</v>
      </c>
      <c r="T669" t="s">
        <v>127</v>
      </c>
      <c r="U669" t="s">
        <v>65</v>
      </c>
      <c r="V669" t="s">
        <v>64</v>
      </c>
      <c r="W669" t="s">
        <v>266</v>
      </c>
      <c r="X669" t="s">
        <v>127</v>
      </c>
      <c r="Y669" t="s">
        <v>386</v>
      </c>
      <c r="Z669" t="s">
        <v>56</v>
      </c>
      <c r="AA669" t="s">
        <v>46</v>
      </c>
      <c r="AB669" t="s">
        <v>257</v>
      </c>
      <c r="AC669" t="s">
        <v>165</v>
      </c>
      <c r="AD669" t="s">
        <v>590</v>
      </c>
      <c r="AE669" t="s">
        <v>380</v>
      </c>
      <c r="AF669" t="s">
        <v>267</v>
      </c>
      <c r="AG669" t="s">
        <v>3293</v>
      </c>
      <c r="AH669" t="s">
        <v>79</v>
      </c>
      <c r="AI669" t="s">
        <v>64</v>
      </c>
      <c r="AJ669" t="s">
        <v>3251</v>
      </c>
      <c r="AK669" t="s">
        <v>292</v>
      </c>
      <c r="AL669" t="s">
        <v>47</v>
      </c>
      <c r="AM669" t="s">
        <v>47</v>
      </c>
      <c r="AN669" t="s">
        <v>385</v>
      </c>
      <c r="AO669" t="s">
        <v>243</v>
      </c>
    </row>
    <row r="670" spans="1:41" hidden="1" x14ac:dyDescent="0.25">
      <c r="A670" t="s">
        <v>3294</v>
      </c>
      <c r="B670" t="s">
        <v>3295</v>
      </c>
      <c r="C670" s="1" t="str">
        <f t="shared" si="40"/>
        <v>21:1061</v>
      </c>
      <c r="D670" s="1" t="str">
        <f t="shared" si="41"/>
        <v>21:0106</v>
      </c>
      <c r="E670" t="s">
        <v>3296</v>
      </c>
      <c r="F670" t="s">
        <v>3297</v>
      </c>
      <c r="H670">
        <v>49.291190200000003</v>
      </c>
      <c r="I670">
        <v>-118.38711720000001</v>
      </c>
      <c r="J670" s="1" t="str">
        <f t="shared" si="42"/>
        <v>NGR bulk stream sediment</v>
      </c>
      <c r="K670" s="1" t="str">
        <f t="shared" si="43"/>
        <v>&lt;177 micron (NGR)</v>
      </c>
      <c r="L670">
        <v>39</v>
      </c>
      <c r="M670" t="s">
        <v>180</v>
      </c>
      <c r="N670">
        <v>669</v>
      </c>
      <c r="O670" t="s">
        <v>54</v>
      </c>
      <c r="P670" t="s">
        <v>52</v>
      </c>
      <c r="Q670" t="s">
        <v>234</v>
      </c>
      <c r="R670" t="s">
        <v>158</v>
      </c>
      <c r="S670" t="s">
        <v>425</v>
      </c>
      <c r="T670" t="s">
        <v>55</v>
      </c>
      <c r="U670" t="s">
        <v>237</v>
      </c>
      <c r="V670" t="s">
        <v>61</v>
      </c>
      <c r="W670" t="s">
        <v>151</v>
      </c>
      <c r="X670" t="s">
        <v>58</v>
      </c>
      <c r="Y670" t="s">
        <v>226</v>
      </c>
      <c r="Z670" t="s">
        <v>56</v>
      </c>
      <c r="AA670" t="s">
        <v>46</v>
      </c>
      <c r="AB670" t="s">
        <v>63</v>
      </c>
      <c r="AC670" t="s">
        <v>306</v>
      </c>
      <c r="AD670" t="s">
        <v>507</v>
      </c>
      <c r="AE670" t="s">
        <v>380</v>
      </c>
      <c r="AF670" t="s">
        <v>85</v>
      </c>
      <c r="AG670" t="s">
        <v>903</v>
      </c>
      <c r="AH670" t="s">
        <v>125</v>
      </c>
      <c r="AI670" t="s">
        <v>174</v>
      </c>
      <c r="AJ670" t="s">
        <v>3298</v>
      </c>
      <c r="AK670" t="s">
        <v>238</v>
      </c>
      <c r="AL670" t="s">
        <v>47</v>
      </c>
      <c r="AM670" t="s">
        <v>47</v>
      </c>
      <c r="AN670" t="s">
        <v>432</v>
      </c>
      <c r="AO670" t="s">
        <v>209</v>
      </c>
    </row>
    <row r="671" spans="1:41" hidden="1" x14ac:dyDescent="0.25">
      <c r="A671" t="s">
        <v>3299</v>
      </c>
      <c r="B671" t="s">
        <v>3300</v>
      </c>
      <c r="C671" s="1" t="str">
        <f t="shared" si="40"/>
        <v>21:1061</v>
      </c>
      <c r="D671" s="1" t="str">
        <f t="shared" si="41"/>
        <v>21:0106</v>
      </c>
      <c r="E671" t="s">
        <v>3301</v>
      </c>
      <c r="F671" t="s">
        <v>3302</v>
      </c>
      <c r="H671">
        <v>49.2761262</v>
      </c>
      <c r="I671">
        <v>-118.3830655</v>
      </c>
      <c r="J671" s="1" t="str">
        <f t="shared" si="42"/>
        <v>NGR bulk stream sediment</v>
      </c>
      <c r="K671" s="1" t="str">
        <f t="shared" si="43"/>
        <v>&lt;177 micron (NGR)</v>
      </c>
      <c r="L671">
        <v>39</v>
      </c>
      <c r="M671" t="s">
        <v>280</v>
      </c>
      <c r="N671">
        <v>670</v>
      </c>
      <c r="O671" t="s">
        <v>62</v>
      </c>
      <c r="P671" t="s">
        <v>103</v>
      </c>
      <c r="Q671" t="s">
        <v>548</v>
      </c>
      <c r="R671" t="s">
        <v>123</v>
      </c>
      <c r="S671" t="s">
        <v>438</v>
      </c>
      <c r="T671" t="s">
        <v>330</v>
      </c>
      <c r="U671" t="s">
        <v>184</v>
      </c>
      <c r="V671" t="s">
        <v>64</v>
      </c>
      <c r="W671" t="s">
        <v>161</v>
      </c>
      <c r="X671" t="s">
        <v>137</v>
      </c>
      <c r="Y671" t="s">
        <v>350</v>
      </c>
      <c r="Z671" t="s">
        <v>56</v>
      </c>
      <c r="AA671" t="s">
        <v>46</v>
      </c>
      <c r="AB671" t="s">
        <v>139</v>
      </c>
      <c r="AC671" t="s">
        <v>243</v>
      </c>
      <c r="AD671" t="s">
        <v>589</v>
      </c>
      <c r="AE671" t="s">
        <v>56</v>
      </c>
      <c r="AF671" t="s">
        <v>55</v>
      </c>
      <c r="AG671" t="s">
        <v>58</v>
      </c>
      <c r="AH671" t="s">
        <v>235</v>
      </c>
      <c r="AI671" t="s">
        <v>46</v>
      </c>
      <c r="AJ671" t="s">
        <v>209</v>
      </c>
      <c r="AK671" t="s">
        <v>181</v>
      </c>
      <c r="AL671" t="s">
        <v>47</v>
      </c>
      <c r="AM671" t="s">
        <v>47</v>
      </c>
      <c r="AN671" t="s">
        <v>152</v>
      </c>
      <c r="AO671" t="s">
        <v>76</v>
      </c>
    </row>
    <row r="672" spans="1:41" hidden="1" x14ac:dyDescent="0.25">
      <c r="A672" t="s">
        <v>3303</v>
      </c>
      <c r="B672" t="s">
        <v>3304</v>
      </c>
      <c r="C672" s="1" t="str">
        <f t="shared" si="40"/>
        <v>21:1061</v>
      </c>
      <c r="D672" s="1" t="str">
        <f t="shared" si="41"/>
        <v>21:0106</v>
      </c>
      <c r="E672" t="s">
        <v>3301</v>
      </c>
      <c r="F672" t="s">
        <v>3305</v>
      </c>
      <c r="H672">
        <v>49.2761262</v>
      </c>
      <c r="I672">
        <v>-118.3830655</v>
      </c>
      <c r="J672" s="1" t="str">
        <f t="shared" si="42"/>
        <v>NGR bulk stream sediment</v>
      </c>
      <c r="K672" s="1" t="str">
        <f t="shared" si="43"/>
        <v>&lt;177 micron (NGR)</v>
      </c>
      <c r="L672">
        <v>39</v>
      </c>
      <c r="M672" t="s">
        <v>288</v>
      </c>
      <c r="N672">
        <v>671</v>
      </c>
      <c r="O672" t="s">
        <v>57</v>
      </c>
      <c r="P672" t="s">
        <v>47</v>
      </c>
      <c r="Q672" t="s">
        <v>234</v>
      </c>
      <c r="R672" t="s">
        <v>371</v>
      </c>
      <c r="S672" t="s">
        <v>146</v>
      </c>
      <c r="T672" t="s">
        <v>58</v>
      </c>
      <c r="U672" t="s">
        <v>482</v>
      </c>
      <c r="V672" t="s">
        <v>47</v>
      </c>
      <c r="W672" t="s">
        <v>63</v>
      </c>
      <c r="X672" t="s">
        <v>52</v>
      </c>
      <c r="Y672" t="s">
        <v>121</v>
      </c>
      <c r="Z672" t="s">
        <v>56</v>
      </c>
      <c r="AA672" t="s">
        <v>46</v>
      </c>
      <c r="AB672" t="s">
        <v>81</v>
      </c>
      <c r="AC672" t="s">
        <v>186</v>
      </c>
      <c r="AD672" t="s">
        <v>589</v>
      </c>
      <c r="AE672" t="s">
        <v>56</v>
      </c>
      <c r="AF672" t="s">
        <v>439</v>
      </c>
      <c r="AG672" t="s">
        <v>703</v>
      </c>
      <c r="AH672" t="s">
        <v>61</v>
      </c>
      <c r="AI672" t="s">
        <v>46</v>
      </c>
      <c r="AJ672" t="s">
        <v>267</v>
      </c>
      <c r="AK672" t="s">
        <v>55</v>
      </c>
      <c r="AL672" t="s">
        <v>47</v>
      </c>
      <c r="AM672" t="s">
        <v>47</v>
      </c>
      <c r="AN672" t="s">
        <v>568</v>
      </c>
      <c r="AO672" t="s">
        <v>197</v>
      </c>
    </row>
    <row r="673" spans="1:41" hidden="1" x14ac:dyDescent="0.25">
      <c r="A673" t="s">
        <v>3306</v>
      </c>
      <c r="B673" t="s">
        <v>3307</v>
      </c>
      <c r="C673" s="1" t="str">
        <f t="shared" si="40"/>
        <v>21:1061</v>
      </c>
      <c r="D673" s="1" t="str">
        <f t="shared" si="41"/>
        <v>21:0106</v>
      </c>
      <c r="E673" t="s">
        <v>3308</v>
      </c>
      <c r="F673" t="s">
        <v>3309</v>
      </c>
      <c r="H673">
        <v>49.138620299999999</v>
      </c>
      <c r="I673">
        <v>-118.44445330000001</v>
      </c>
      <c r="J673" s="1" t="str">
        <f t="shared" si="42"/>
        <v>NGR bulk stream sediment</v>
      </c>
      <c r="K673" s="1" t="str">
        <f t="shared" si="43"/>
        <v>&lt;177 micron (NGR)</v>
      </c>
      <c r="L673">
        <v>39</v>
      </c>
      <c r="M673" t="s">
        <v>195</v>
      </c>
      <c r="N673">
        <v>672</v>
      </c>
      <c r="O673" t="s">
        <v>105</v>
      </c>
      <c r="P673" t="s">
        <v>55</v>
      </c>
      <c r="Q673" t="s">
        <v>698</v>
      </c>
      <c r="R673" t="s">
        <v>502</v>
      </c>
      <c r="S673" t="s">
        <v>438</v>
      </c>
      <c r="T673" t="s">
        <v>330</v>
      </c>
      <c r="U673" t="s">
        <v>236</v>
      </c>
      <c r="V673" t="s">
        <v>161</v>
      </c>
      <c r="W673" t="s">
        <v>79</v>
      </c>
      <c r="X673" t="s">
        <v>55</v>
      </c>
      <c r="Y673" t="s">
        <v>184</v>
      </c>
      <c r="Z673" t="s">
        <v>56</v>
      </c>
      <c r="AA673" t="s">
        <v>46</v>
      </c>
      <c r="AB673" t="s">
        <v>47</v>
      </c>
      <c r="AC673" t="s">
        <v>82</v>
      </c>
      <c r="AD673" t="s">
        <v>438</v>
      </c>
      <c r="AE673" t="s">
        <v>56</v>
      </c>
      <c r="AF673" t="s">
        <v>55</v>
      </c>
      <c r="AG673" t="s">
        <v>1211</v>
      </c>
      <c r="AH673" t="s">
        <v>173</v>
      </c>
      <c r="AI673" t="s">
        <v>235</v>
      </c>
      <c r="AJ673" t="s">
        <v>3310</v>
      </c>
      <c r="AK673" t="s">
        <v>55</v>
      </c>
      <c r="AL673" t="s">
        <v>47</v>
      </c>
      <c r="AM673" t="s">
        <v>47</v>
      </c>
      <c r="AN673" t="s">
        <v>662</v>
      </c>
      <c r="AO673" t="s">
        <v>66</v>
      </c>
    </row>
    <row r="674" spans="1:41" hidden="1" x14ac:dyDescent="0.25">
      <c r="A674" t="s">
        <v>3311</v>
      </c>
      <c r="B674" t="s">
        <v>3312</v>
      </c>
      <c r="C674" s="1" t="str">
        <f t="shared" si="40"/>
        <v>21:1061</v>
      </c>
      <c r="D674" s="1" t="str">
        <f t="shared" si="41"/>
        <v>21:0106</v>
      </c>
      <c r="E674" t="s">
        <v>3313</v>
      </c>
      <c r="F674" t="s">
        <v>3314</v>
      </c>
      <c r="H674">
        <v>49.135936600000001</v>
      </c>
      <c r="I674">
        <v>-118.380017</v>
      </c>
      <c r="J674" s="1" t="str">
        <f t="shared" si="42"/>
        <v>NGR bulk stream sediment</v>
      </c>
      <c r="K674" s="1" t="str">
        <f t="shared" si="43"/>
        <v>&lt;177 micron (NGR)</v>
      </c>
      <c r="L674">
        <v>39</v>
      </c>
      <c r="M674" t="s">
        <v>205</v>
      </c>
      <c r="N674">
        <v>673</v>
      </c>
      <c r="O674" t="s">
        <v>101</v>
      </c>
      <c r="P674" t="s">
        <v>47</v>
      </c>
      <c r="Q674" t="s">
        <v>765</v>
      </c>
      <c r="R674" t="s">
        <v>242</v>
      </c>
      <c r="S674" t="s">
        <v>445</v>
      </c>
      <c r="T674" t="s">
        <v>137</v>
      </c>
      <c r="U674" t="s">
        <v>272</v>
      </c>
      <c r="V674" t="s">
        <v>200</v>
      </c>
      <c r="W674" t="s">
        <v>206</v>
      </c>
      <c r="X674" t="s">
        <v>52</v>
      </c>
      <c r="Y674" t="s">
        <v>482</v>
      </c>
      <c r="Z674" t="s">
        <v>56</v>
      </c>
      <c r="AA674" t="s">
        <v>46</v>
      </c>
      <c r="AB674" t="s">
        <v>81</v>
      </c>
      <c r="AC674" t="s">
        <v>145</v>
      </c>
      <c r="AD674" t="s">
        <v>590</v>
      </c>
      <c r="AE674" t="s">
        <v>84</v>
      </c>
      <c r="AF674" t="s">
        <v>58</v>
      </c>
      <c r="AG674" t="s">
        <v>689</v>
      </c>
      <c r="AH674" t="s">
        <v>64</v>
      </c>
      <c r="AI674" t="s">
        <v>87</v>
      </c>
      <c r="AJ674" t="s">
        <v>127</v>
      </c>
      <c r="AK674" t="s">
        <v>127</v>
      </c>
      <c r="AL674" t="s">
        <v>47</v>
      </c>
      <c r="AM674" t="s">
        <v>47</v>
      </c>
      <c r="AN674" t="s">
        <v>638</v>
      </c>
      <c r="AO674" t="s">
        <v>269</v>
      </c>
    </row>
    <row r="675" spans="1:41" hidden="1" x14ac:dyDescent="0.25">
      <c r="A675" t="s">
        <v>3315</v>
      </c>
      <c r="B675" t="s">
        <v>3316</v>
      </c>
      <c r="C675" s="1" t="str">
        <f t="shared" si="40"/>
        <v>21:1061</v>
      </c>
      <c r="D675" s="1" t="str">
        <f t="shared" si="41"/>
        <v>21:0106</v>
      </c>
      <c r="E675" t="s">
        <v>3317</v>
      </c>
      <c r="F675" t="s">
        <v>3318</v>
      </c>
      <c r="H675">
        <v>49.137188799999997</v>
      </c>
      <c r="I675">
        <v>-118.41184749999999</v>
      </c>
      <c r="J675" s="1" t="str">
        <f t="shared" si="42"/>
        <v>NGR bulk stream sediment</v>
      </c>
      <c r="K675" s="1" t="str">
        <f t="shared" si="43"/>
        <v>&lt;177 micron (NGR)</v>
      </c>
      <c r="L675">
        <v>39</v>
      </c>
      <c r="M675" t="s">
        <v>214</v>
      </c>
      <c r="N675">
        <v>674</v>
      </c>
      <c r="O675" t="s">
        <v>139</v>
      </c>
      <c r="P675" t="s">
        <v>51</v>
      </c>
      <c r="Q675" t="s">
        <v>364</v>
      </c>
      <c r="R675" t="s">
        <v>267</v>
      </c>
      <c r="S675" t="s">
        <v>532</v>
      </c>
      <c r="T675" t="s">
        <v>52</v>
      </c>
      <c r="U675" t="s">
        <v>160</v>
      </c>
      <c r="V675" t="s">
        <v>102</v>
      </c>
      <c r="W675" t="s">
        <v>130</v>
      </c>
      <c r="X675" t="s">
        <v>73</v>
      </c>
      <c r="Y675" t="s">
        <v>331</v>
      </c>
      <c r="Z675" t="s">
        <v>56</v>
      </c>
      <c r="AA675" t="s">
        <v>46</v>
      </c>
      <c r="AB675" t="s">
        <v>64</v>
      </c>
      <c r="AC675" t="s">
        <v>186</v>
      </c>
      <c r="AD675" t="s">
        <v>554</v>
      </c>
      <c r="AE675" t="s">
        <v>84</v>
      </c>
      <c r="AF675" t="s">
        <v>58</v>
      </c>
      <c r="AG675" t="s">
        <v>791</v>
      </c>
      <c r="AH675" t="s">
        <v>185</v>
      </c>
      <c r="AI675" t="s">
        <v>61</v>
      </c>
      <c r="AJ675" t="s">
        <v>267</v>
      </c>
      <c r="AK675" t="s">
        <v>374</v>
      </c>
      <c r="AL675" t="s">
        <v>47</v>
      </c>
      <c r="AM675" t="s">
        <v>122</v>
      </c>
      <c r="AN675" t="s">
        <v>638</v>
      </c>
      <c r="AO675" t="s">
        <v>330</v>
      </c>
    </row>
    <row r="676" spans="1:41" hidden="1" x14ac:dyDescent="0.25">
      <c r="A676" t="s">
        <v>3319</v>
      </c>
      <c r="B676" t="s">
        <v>3320</v>
      </c>
      <c r="C676" s="1" t="str">
        <f t="shared" si="40"/>
        <v>21:1061</v>
      </c>
      <c r="D676" s="1" t="str">
        <f t="shared" si="41"/>
        <v>21:0106</v>
      </c>
      <c r="E676" t="s">
        <v>3321</v>
      </c>
      <c r="F676" t="s">
        <v>3322</v>
      </c>
      <c r="H676">
        <v>49.130654999999997</v>
      </c>
      <c r="I676">
        <v>-118.4083857</v>
      </c>
      <c r="J676" s="1" t="str">
        <f t="shared" si="42"/>
        <v>NGR bulk stream sediment</v>
      </c>
      <c r="K676" s="1" t="str">
        <f t="shared" si="43"/>
        <v>&lt;177 micron (NGR)</v>
      </c>
      <c r="L676">
        <v>39</v>
      </c>
      <c r="M676" t="s">
        <v>223</v>
      </c>
      <c r="N676">
        <v>675</v>
      </c>
      <c r="O676" t="s">
        <v>149</v>
      </c>
      <c r="P676" t="s">
        <v>47</v>
      </c>
      <c r="Q676" t="s">
        <v>138</v>
      </c>
      <c r="R676" t="s">
        <v>129</v>
      </c>
      <c r="S676" t="s">
        <v>226</v>
      </c>
      <c r="T676" t="s">
        <v>137</v>
      </c>
      <c r="U676" t="s">
        <v>268</v>
      </c>
      <c r="V676" t="s">
        <v>173</v>
      </c>
      <c r="W676" t="s">
        <v>122</v>
      </c>
      <c r="X676" t="s">
        <v>58</v>
      </c>
      <c r="Y676" t="s">
        <v>331</v>
      </c>
      <c r="Z676" t="s">
        <v>56</v>
      </c>
      <c r="AA676" t="s">
        <v>46</v>
      </c>
      <c r="AB676" t="s">
        <v>125</v>
      </c>
      <c r="AC676" t="s">
        <v>267</v>
      </c>
      <c r="AD676" t="s">
        <v>226</v>
      </c>
      <c r="AE676" t="s">
        <v>56</v>
      </c>
      <c r="AF676" t="s">
        <v>55</v>
      </c>
      <c r="AG676" t="s">
        <v>2438</v>
      </c>
      <c r="AH676" t="s">
        <v>47</v>
      </c>
      <c r="AI676" t="s">
        <v>185</v>
      </c>
      <c r="AJ676" t="s">
        <v>1194</v>
      </c>
      <c r="AK676" t="s">
        <v>502</v>
      </c>
      <c r="AL676" t="s">
        <v>47</v>
      </c>
      <c r="AM676" t="s">
        <v>47</v>
      </c>
      <c r="AN676" t="s">
        <v>301</v>
      </c>
      <c r="AO676" t="s">
        <v>269</v>
      </c>
    </row>
    <row r="677" spans="1:41" hidden="1" x14ac:dyDescent="0.25">
      <c r="A677" t="s">
        <v>3323</v>
      </c>
      <c r="B677" t="s">
        <v>3324</v>
      </c>
      <c r="C677" s="1" t="str">
        <f t="shared" si="40"/>
        <v>21:1061</v>
      </c>
      <c r="D677" s="1" t="str">
        <f t="shared" si="41"/>
        <v>21:0106</v>
      </c>
      <c r="E677" t="s">
        <v>3325</v>
      </c>
      <c r="F677" t="s">
        <v>3326</v>
      </c>
      <c r="H677">
        <v>49.124160199999999</v>
      </c>
      <c r="I677">
        <v>-118.43897629999999</v>
      </c>
      <c r="J677" s="1" t="str">
        <f t="shared" si="42"/>
        <v>NGR bulk stream sediment</v>
      </c>
      <c r="K677" s="1" t="str">
        <f t="shared" si="43"/>
        <v>&lt;177 micron (NGR)</v>
      </c>
      <c r="L677">
        <v>39</v>
      </c>
      <c r="M677" t="s">
        <v>233</v>
      </c>
      <c r="N677">
        <v>676</v>
      </c>
      <c r="O677" t="s">
        <v>130</v>
      </c>
      <c r="P677" t="s">
        <v>103</v>
      </c>
      <c r="Q677" t="s">
        <v>234</v>
      </c>
      <c r="R677" t="s">
        <v>55</v>
      </c>
      <c r="S677" t="s">
        <v>590</v>
      </c>
      <c r="T677" t="s">
        <v>52</v>
      </c>
      <c r="U677" t="s">
        <v>226</v>
      </c>
      <c r="V677" t="s">
        <v>105</v>
      </c>
      <c r="W677" t="s">
        <v>79</v>
      </c>
      <c r="X677" t="s">
        <v>137</v>
      </c>
      <c r="Y677" t="s">
        <v>538</v>
      </c>
      <c r="Z677" t="s">
        <v>56</v>
      </c>
      <c r="AA677" t="s">
        <v>46</v>
      </c>
      <c r="AB677" t="s">
        <v>63</v>
      </c>
      <c r="AC677" t="s">
        <v>225</v>
      </c>
      <c r="AD677" t="s">
        <v>146</v>
      </c>
      <c r="AE677" t="s">
        <v>84</v>
      </c>
      <c r="AF677" t="s">
        <v>359</v>
      </c>
      <c r="AG677" t="s">
        <v>158</v>
      </c>
      <c r="AH677" t="s">
        <v>105</v>
      </c>
      <c r="AI677" t="s">
        <v>198</v>
      </c>
      <c r="AJ677" t="s">
        <v>127</v>
      </c>
      <c r="AK677" t="s">
        <v>366</v>
      </c>
      <c r="AL677" t="s">
        <v>47</v>
      </c>
      <c r="AM677" t="s">
        <v>47</v>
      </c>
      <c r="AN677" t="s">
        <v>345</v>
      </c>
      <c r="AO677" t="s">
        <v>108</v>
      </c>
    </row>
    <row r="678" spans="1:41" hidden="1" x14ac:dyDescent="0.25">
      <c r="A678" t="s">
        <v>3327</v>
      </c>
      <c r="B678" t="s">
        <v>3328</v>
      </c>
      <c r="C678" s="1" t="str">
        <f t="shared" si="40"/>
        <v>21:1061</v>
      </c>
      <c r="D678" s="1" t="str">
        <f t="shared" si="41"/>
        <v>21:0106</v>
      </c>
      <c r="E678" t="s">
        <v>3329</v>
      </c>
      <c r="F678" t="s">
        <v>3330</v>
      </c>
      <c r="H678">
        <v>49.1051772</v>
      </c>
      <c r="I678">
        <v>-118.4275208</v>
      </c>
      <c r="J678" s="1" t="str">
        <f t="shared" si="42"/>
        <v>NGR bulk stream sediment</v>
      </c>
      <c r="K678" s="1" t="str">
        <f t="shared" si="43"/>
        <v>&lt;177 micron (NGR)</v>
      </c>
      <c r="L678">
        <v>39</v>
      </c>
      <c r="M678" t="s">
        <v>248</v>
      </c>
      <c r="N678">
        <v>677</v>
      </c>
      <c r="O678" t="s">
        <v>125</v>
      </c>
      <c r="P678" t="s">
        <v>122</v>
      </c>
      <c r="Q678" t="s">
        <v>698</v>
      </c>
      <c r="R678" t="s">
        <v>282</v>
      </c>
      <c r="S678" t="s">
        <v>226</v>
      </c>
      <c r="T678" t="s">
        <v>58</v>
      </c>
      <c r="U678" t="s">
        <v>207</v>
      </c>
      <c r="V678" t="s">
        <v>63</v>
      </c>
      <c r="W678" t="s">
        <v>206</v>
      </c>
      <c r="X678" t="s">
        <v>58</v>
      </c>
      <c r="Y678" t="s">
        <v>554</v>
      </c>
      <c r="Z678" t="s">
        <v>56</v>
      </c>
      <c r="AA678" t="s">
        <v>46</v>
      </c>
      <c r="AB678" t="s">
        <v>63</v>
      </c>
      <c r="AC678" t="s">
        <v>145</v>
      </c>
      <c r="AD678" t="s">
        <v>146</v>
      </c>
      <c r="AE678" t="s">
        <v>56</v>
      </c>
      <c r="AF678" t="s">
        <v>85</v>
      </c>
      <c r="AG678" t="s">
        <v>855</v>
      </c>
      <c r="AH678" t="s">
        <v>105</v>
      </c>
      <c r="AI678" t="s">
        <v>174</v>
      </c>
      <c r="AJ678" t="s">
        <v>1247</v>
      </c>
      <c r="AK678" t="s">
        <v>58</v>
      </c>
      <c r="AL678" t="s">
        <v>47</v>
      </c>
      <c r="AM678" t="s">
        <v>47</v>
      </c>
      <c r="AN678" t="s">
        <v>780</v>
      </c>
      <c r="AO678" t="s">
        <v>99</v>
      </c>
    </row>
    <row r="679" spans="1:41" hidden="1" x14ac:dyDescent="0.25">
      <c r="A679" t="s">
        <v>3331</v>
      </c>
      <c r="B679" t="s">
        <v>3332</v>
      </c>
      <c r="C679" s="1" t="str">
        <f t="shared" si="40"/>
        <v>21:1061</v>
      </c>
      <c r="D679" s="1" t="str">
        <f t="shared" si="41"/>
        <v>21:0106</v>
      </c>
      <c r="E679" t="s">
        <v>3333</v>
      </c>
      <c r="F679" t="s">
        <v>3334</v>
      </c>
      <c r="H679">
        <v>49.106608700000002</v>
      </c>
      <c r="I679">
        <v>-118.3778339</v>
      </c>
      <c r="J679" s="1" t="str">
        <f t="shared" si="42"/>
        <v>NGR bulk stream sediment</v>
      </c>
      <c r="K679" s="1" t="str">
        <f t="shared" si="43"/>
        <v>&lt;177 micron (NGR)</v>
      </c>
      <c r="L679">
        <v>39</v>
      </c>
      <c r="M679" t="s">
        <v>256</v>
      </c>
      <c r="N679">
        <v>678</v>
      </c>
      <c r="O679" t="s">
        <v>57</v>
      </c>
      <c r="P679" t="s">
        <v>47</v>
      </c>
      <c r="Q679" t="s">
        <v>652</v>
      </c>
      <c r="R679" t="s">
        <v>128</v>
      </c>
      <c r="S679" t="s">
        <v>431</v>
      </c>
      <c r="T679" t="s">
        <v>52</v>
      </c>
      <c r="U679" t="s">
        <v>140</v>
      </c>
      <c r="V679" t="s">
        <v>63</v>
      </c>
      <c r="W679" t="s">
        <v>257</v>
      </c>
      <c r="X679" t="s">
        <v>108</v>
      </c>
      <c r="Y679" t="s">
        <v>146</v>
      </c>
      <c r="Z679" t="s">
        <v>56</v>
      </c>
      <c r="AA679" t="s">
        <v>46</v>
      </c>
      <c r="AB679" t="s">
        <v>63</v>
      </c>
      <c r="AC679" t="s">
        <v>175</v>
      </c>
      <c r="AD679" t="s">
        <v>146</v>
      </c>
      <c r="AE679" t="s">
        <v>56</v>
      </c>
      <c r="AF679" t="s">
        <v>108</v>
      </c>
      <c r="AG679" t="s">
        <v>723</v>
      </c>
      <c r="AH679" t="s">
        <v>78</v>
      </c>
      <c r="AI679" t="s">
        <v>61</v>
      </c>
      <c r="AJ679" t="s">
        <v>3210</v>
      </c>
      <c r="AK679" t="s">
        <v>108</v>
      </c>
      <c r="AL679" t="s">
        <v>47</v>
      </c>
      <c r="AM679" t="s">
        <v>47</v>
      </c>
      <c r="AN679" t="s">
        <v>673</v>
      </c>
      <c r="AO679" t="s">
        <v>99</v>
      </c>
    </row>
    <row r="680" spans="1:41" hidden="1" x14ac:dyDescent="0.25">
      <c r="A680" t="s">
        <v>3335</v>
      </c>
      <c r="B680" t="s">
        <v>3336</v>
      </c>
      <c r="C680" s="1" t="str">
        <f t="shared" si="40"/>
        <v>21:1061</v>
      </c>
      <c r="D680" s="1" t="str">
        <f t="shared" si="41"/>
        <v>21:0106</v>
      </c>
      <c r="E680" t="s">
        <v>3337</v>
      </c>
      <c r="F680" t="s">
        <v>3338</v>
      </c>
      <c r="H680">
        <v>49.110588900000003</v>
      </c>
      <c r="I680">
        <v>-118.4028986</v>
      </c>
      <c r="J680" s="1" t="str">
        <f t="shared" si="42"/>
        <v>NGR bulk stream sediment</v>
      </c>
      <c r="K680" s="1" t="str">
        <f t="shared" si="43"/>
        <v>&lt;177 micron (NGR)</v>
      </c>
      <c r="L680">
        <v>39</v>
      </c>
      <c r="M680" t="s">
        <v>265</v>
      </c>
      <c r="N680">
        <v>679</v>
      </c>
      <c r="O680" t="s">
        <v>173</v>
      </c>
      <c r="P680" t="s">
        <v>51</v>
      </c>
      <c r="Q680" t="s">
        <v>592</v>
      </c>
      <c r="R680" t="s">
        <v>351</v>
      </c>
      <c r="S680" t="s">
        <v>183</v>
      </c>
      <c r="T680" t="s">
        <v>52</v>
      </c>
      <c r="U680" t="s">
        <v>106</v>
      </c>
      <c r="V680" t="s">
        <v>139</v>
      </c>
      <c r="W680" t="s">
        <v>139</v>
      </c>
      <c r="X680" t="s">
        <v>103</v>
      </c>
      <c r="Y680" t="s">
        <v>445</v>
      </c>
      <c r="Z680" t="s">
        <v>56</v>
      </c>
      <c r="AA680" t="s">
        <v>46</v>
      </c>
      <c r="AB680" t="s">
        <v>101</v>
      </c>
      <c r="AC680" t="s">
        <v>107</v>
      </c>
      <c r="AD680" t="s">
        <v>590</v>
      </c>
      <c r="AE680" t="s">
        <v>84</v>
      </c>
      <c r="AF680" t="s">
        <v>58</v>
      </c>
      <c r="AG680" t="s">
        <v>818</v>
      </c>
      <c r="AH680" t="s">
        <v>149</v>
      </c>
      <c r="AI680" t="s">
        <v>185</v>
      </c>
      <c r="AJ680" t="s">
        <v>108</v>
      </c>
      <c r="AK680" t="s">
        <v>746</v>
      </c>
      <c r="AL680" t="s">
        <v>47</v>
      </c>
      <c r="AM680" t="s">
        <v>47</v>
      </c>
      <c r="AN680" t="s">
        <v>65</v>
      </c>
      <c r="AO680" t="s">
        <v>217</v>
      </c>
    </row>
    <row r="681" spans="1:41" hidden="1" x14ac:dyDescent="0.25">
      <c r="A681" t="s">
        <v>3339</v>
      </c>
      <c r="B681" t="s">
        <v>3340</v>
      </c>
      <c r="C681" s="1" t="str">
        <f t="shared" si="40"/>
        <v>21:1061</v>
      </c>
      <c r="D681" s="1" t="str">
        <f t="shared" si="41"/>
        <v>21:0106</v>
      </c>
      <c r="E681" t="s">
        <v>3341</v>
      </c>
      <c r="F681" t="s">
        <v>3342</v>
      </c>
      <c r="H681">
        <v>49.102798800000002</v>
      </c>
      <c r="I681">
        <v>-118.40803649999999</v>
      </c>
      <c r="J681" s="1" t="str">
        <f t="shared" si="42"/>
        <v>NGR bulk stream sediment</v>
      </c>
      <c r="K681" s="1" t="str">
        <f t="shared" si="43"/>
        <v>&lt;177 micron (NGR)</v>
      </c>
      <c r="L681">
        <v>40</v>
      </c>
      <c r="M681" t="s">
        <v>45</v>
      </c>
      <c r="N681">
        <v>680</v>
      </c>
      <c r="O681" t="s">
        <v>149</v>
      </c>
      <c r="P681" t="s">
        <v>47</v>
      </c>
      <c r="Q681" t="s">
        <v>651</v>
      </c>
      <c r="R681" t="s">
        <v>260</v>
      </c>
      <c r="S681" t="s">
        <v>226</v>
      </c>
      <c r="T681" t="s">
        <v>137</v>
      </c>
      <c r="U681" t="s">
        <v>829</v>
      </c>
      <c r="V681" t="s">
        <v>78</v>
      </c>
      <c r="W681" t="s">
        <v>122</v>
      </c>
      <c r="X681" t="s">
        <v>55</v>
      </c>
      <c r="Y681" t="s">
        <v>350</v>
      </c>
      <c r="Z681" t="s">
        <v>56</v>
      </c>
      <c r="AA681" t="s">
        <v>46</v>
      </c>
      <c r="AB681" t="s">
        <v>63</v>
      </c>
      <c r="AC681" t="s">
        <v>267</v>
      </c>
      <c r="AD681" t="s">
        <v>226</v>
      </c>
      <c r="AE681" t="s">
        <v>56</v>
      </c>
      <c r="AF681" t="s">
        <v>108</v>
      </c>
      <c r="AG681" t="s">
        <v>1017</v>
      </c>
      <c r="AH681" t="s">
        <v>125</v>
      </c>
      <c r="AI681" t="s">
        <v>110</v>
      </c>
      <c r="AJ681" t="s">
        <v>1282</v>
      </c>
      <c r="AK681" t="s">
        <v>55</v>
      </c>
      <c r="AL681" t="s">
        <v>47</v>
      </c>
      <c r="AM681" t="s">
        <v>47</v>
      </c>
      <c r="AN681" t="s">
        <v>920</v>
      </c>
      <c r="AO681" t="s">
        <v>197</v>
      </c>
    </row>
    <row r="682" spans="1:41" hidden="1" x14ac:dyDescent="0.25">
      <c r="A682" t="s">
        <v>3343</v>
      </c>
      <c r="B682" t="s">
        <v>3344</v>
      </c>
      <c r="C682" s="1" t="str">
        <f t="shared" si="40"/>
        <v>21:1061</v>
      </c>
      <c r="D682" s="1" t="str">
        <f t="shared" si="41"/>
        <v>21:0106</v>
      </c>
      <c r="E682" t="s">
        <v>3345</v>
      </c>
      <c r="F682" t="s">
        <v>3346</v>
      </c>
      <c r="H682">
        <v>49.098001400000001</v>
      </c>
      <c r="I682">
        <v>-118.3993657</v>
      </c>
      <c r="J682" s="1" t="str">
        <f t="shared" si="42"/>
        <v>NGR bulk stream sediment</v>
      </c>
      <c r="K682" s="1" t="str">
        <f t="shared" si="43"/>
        <v>&lt;177 micron (NGR)</v>
      </c>
      <c r="L682">
        <v>40</v>
      </c>
      <c r="M682" t="s">
        <v>71</v>
      </c>
      <c r="N682">
        <v>681</v>
      </c>
      <c r="O682" t="s">
        <v>54</v>
      </c>
      <c r="P682" t="s">
        <v>47</v>
      </c>
      <c r="Q682" t="s">
        <v>492</v>
      </c>
      <c r="R682" t="s">
        <v>257</v>
      </c>
      <c r="S682" t="s">
        <v>438</v>
      </c>
      <c r="T682" t="s">
        <v>137</v>
      </c>
      <c r="U682" t="s">
        <v>482</v>
      </c>
      <c r="V682" t="s">
        <v>101</v>
      </c>
      <c r="W682" t="s">
        <v>60</v>
      </c>
      <c r="X682" t="s">
        <v>58</v>
      </c>
      <c r="Y682" t="s">
        <v>559</v>
      </c>
      <c r="Z682" t="s">
        <v>56</v>
      </c>
      <c r="AA682" t="s">
        <v>46</v>
      </c>
      <c r="AB682" t="s">
        <v>81</v>
      </c>
      <c r="AC682" t="s">
        <v>58</v>
      </c>
      <c r="AD682" t="s">
        <v>597</v>
      </c>
      <c r="AE682" t="s">
        <v>56</v>
      </c>
      <c r="AF682" t="s">
        <v>76</v>
      </c>
      <c r="AG682" t="s">
        <v>55</v>
      </c>
      <c r="AH682" t="s">
        <v>125</v>
      </c>
      <c r="AI682" t="s">
        <v>87</v>
      </c>
      <c r="AJ682" t="s">
        <v>98</v>
      </c>
      <c r="AK682" t="s">
        <v>118</v>
      </c>
      <c r="AL682" t="s">
        <v>47</v>
      </c>
      <c r="AM682" t="s">
        <v>47</v>
      </c>
      <c r="AN682" t="s">
        <v>668</v>
      </c>
      <c r="AO682" t="s">
        <v>85</v>
      </c>
    </row>
    <row r="683" spans="1:41" hidden="1" x14ac:dyDescent="0.25">
      <c r="A683" t="s">
        <v>3347</v>
      </c>
      <c r="B683" t="s">
        <v>3348</v>
      </c>
      <c r="C683" s="1" t="str">
        <f t="shared" si="40"/>
        <v>21:1061</v>
      </c>
      <c r="D683" s="1" t="str">
        <f t="shared" si="41"/>
        <v>21:0106</v>
      </c>
      <c r="E683" t="s">
        <v>3349</v>
      </c>
      <c r="F683" t="s">
        <v>3350</v>
      </c>
      <c r="H683">
        <v>49.119343700000002</v>
      </c>
      <c r="I683">
        <v>-118.3622051</v>
      </c>
      <c r="J683" s="1" t="str">
        <f t="shared" si="42"/>
        <v>NGR bulk stream sediment</v>
      </c>
      <c r="K683" s="1" t="str">
        <f t="shared" si="43"/>
        <v>&lt;177 micron (NGR)</v>
      </c>
      <c r="L683">
        <v>40</v>
      </c>
      <c r="M683" t="s">
        <v>95</v>
      </c>
      <c r="N683">
        <v>682</v>
      </c>
      <c r="O683" t="s">
        <v>198</v>
      </c>
      <c r="P683" t="s">
        <v>209</v>
      </c>
      <c r="Q683" t="s">
        <v>1157</v>
      </c>
      <c r="R683" t="s">
        <v>137</v>
      </c>
      <c r="S683" t="s">
        <v>207</v>
      </c>
      <c r="T683" t="s">
        <v>52</v>
      </c>
      <c r="U683" t="s">
        <v>236</v>
      </c>
      <c r="V683" t="s">
        <v>78</v>
      </c>
      <c r="W683" t="s">
        <v>257</v>
      </c>
      <c r="X683" t="s">
        <v>108</v>
      </c>
      <c r="Y683" t="s">
        <v>146</v>
      </c>
      <c r="Z683" t="s">
        <v>56</v>
      </c>
      <c r="AA683" t="s">
        <v>46</v>
      </c>
      <c r="AB683" t="s">
        <v>125</v>
      </c>
      <c r="AC683" t="s">
        <v>127</v>
      </c>
      <c r="AD683" t="s">
        <v>146</v>
      </c>
      <c r="AE683" t="s">
        <v>56</v>
      </c>
      <c r="AF683" t="s">
        <v>85</v>
      </c>
      <c r="AG683" t="s">
        <v>946</v>
      </c>
      <c r="AH683" t="s">
        <v>125</v>
      </c>
      <c r="AI683" t="s">
        <v>235</v>
      </c>
      <c r="AJ683" t="s">
        <v>3351</v>
      </c>
      <c r="AK683" t="s">
        <v>209</v>
      </c>
      <c r="AL683" t="s">
        <v>47</v>
      </c>
      <c r="AM683" t="s">
        <v>47</v>
      </c>
      <c r="AN683" t="s">
        <v>725</v>
      </c>
      <c r="AO683" t="s">
        <v>269</v>
      </c>
    </row>
    <row r="684" spans="1:41" hidden="1" x14ac:dyDescent="0.25">
      <c r="A684" t="s">
        <v>3352</v>
      </c>
      <c r="B684" t="s">
        <v>3353</v>
      </c>
      <c r="C684" s="1" t="str">
        <f t="shared" si="40"/>
        <v>21:1061</v>
      </c>
      <c r="D684" s="1" t="str">
        <f t="shared" si="41"/>
        <v>21:0106</v>
      </c>
      <c r="E684" t="s">
        <v>3354</v>
      </c>
      <c r="F684" t="s">
        <v>3355</v>
      </c>
      <c r="H684">
        <v>49.200757000000003</v>
      </c>
      <c r="I684">
        <v>-118.1209321</v>
      </c>
      <c r="J684" s="1" t="str">
        <f t="shared" si="42"/>
        <v>NGR bulk stream sediment</v>
      </c>
      <c r="K684" s="1" t="str">
        <f t="shared" si="43"/>
        <v>&lt;177 micron (NGR)</v>
      </c>
      <c r="L684">
        <v>40</v>
      </c>
      <c r="M684" t="s">
        <v>117</v>
      </c>
      <c r="N684">
        <v>683</v>
      </c>
      <c r="O684" t="s">
        <v>105</v>
      </c>
      <c r="P684" t="s">
        <v>47</v>
      </c>
      <c r="Q684" t="s">
        <v>793</v>
      </c>
      <c r="R684" t="s">
        <v>3356</v>
      </c>
      <c r="S684" t="s">
        <v>934</v>
      </c>
      <c r="T684" t="s">
        <v>52</v>
      </c>
      <c r="U684" t="s">
        <v>75</v>
      </c>
      <c r="V684" t="s">
        <v>148</v>
      </c>
      <c r="W684" t="s">
        <v>164</v>
      </c>
      <c r="X684" t="s">
        <v>73</v>
      </c>
      <c r="Y684" t="s">
        <v>240</v>
      </c>
      <c r="Z684" t="s">
        <v>56</v>
      </c>
      <c r="AA684" t="s">
        <v>47</v>
      </c>
      <c r="AB684" t="s">
        <v>47</v>
      </c>
      <c r="AC684" t="s">
        <v>108</v>
      </c>
      <c r="AD684" t="s">
        <v>445</v>
      </c>
      <c r="AE684" t="s">
        <v>53</v>
      </c>
      <c r="AF684" t="s">
        <v>55</v>
      </c>
      <c r="AG684" t="s">
        <v>88</v>
      </c>
      <c r="AH684" t="s">
        <v>46</v>
      </c>
      <c r="AI684" t="s">
        <v>149</v>
      </c>
      <c r="AJ684" t="s">
        <v>108</v>
      </c>
      <c r="AK684" t="s">
        <v>1964</v>
      </c>
      <c r="AL684" t="s">
        <v>47</v>
      </c>
      <c r="AM684" t="s">
        <v>47</v>
      </c>
      <c r="AN684" t="s">
        <v>313</v>
      </c>
      <c r="AO684" t="s">
        <v>76</v>
      </c>
    </row>
    <row r="685" spans="1:41" hidden="1" x14ac:dyDescent="0.25">
      <c r="A685" t="s">
        <v>3357</v>
      </c>
      <c r="B685" t="s">
        <v>3358</v>
      </c>
      <c r="C685" s="1" t="str">
        <f t="shared" si="40"/>
        <v>21:1061</v>
      </c>
      <c r="D685" s="1" t="str">
        <f t="shared" si="41"/>
        <v>21:0106</v>
      </c>
      <c r="E685" t="s">
        <v>3359</v>
      </c>
      <c r="F685" t="s">
        <v>3360</v>
      </c>
      <c r="H685">
        <v>49.234898999999999</v>
      </c>
      <c r="I685">
        <v>-118.136185</v>
      </c>
      <c r="J685" s="1" t="str">
        <f t="shared" si="42"/>
        <v>NGR bulk stream sediment</v>
      </c>
      <c r="K685" s="1" t="str">
        <f t="shared" si="43"/>
        <v>&lt;177 micron (NGR)</v>
      </c>
      <c r="L685">
        <v>40</v>
      </c>
      <c r="M685" t="s">
        <v>136</v>
      </c>
      <c r="N685">
        <v>684</v>
      </c>
      <c r="O685" t="s">
        <v>64</v>
      </c>
      <c r="P685" t="s">
        <v>47</v>
      </c>
      <c r="Q685" t="s">
        <v>184</v>
      </c>
      <c r="R685" t="s">
        <v>3022</v>
      </c>
      <c r="S685" t="s">
        <v>269</v>
      </c>
      <c r="T685" t="s">
        <v>330</v>
      </c>
      <c r="U685" t="s">
        <v>462</v>
      </c>
      <c r="V685" t="s">
        <v>105</v>
      </c>
      <c r="W685" t="s">
        <v>47</v>
      </c>
      <c r="X685" t="s">
        <v>47</v>
      </c>
      <c r="Y685" t="s">
        <v>145</v>
      </c>
      <c r="Z685" t="s">
        <v>56</v>
      </c>
      <c r="AA685" t="s">
        <v>73</v>
      </c>
      <c r="AB685" t="s">
        <v>198</v>
      </c>
      <c r="AC685" t="s">
        <v>58</v>
      </c>
      <c r="AD685" t="s">
        <v>475</v>
      </c>
      <c r="AE685" t="s">
        <v>57</v>
      </c>
      <c r="AF685" t="s">
        <v>371</v>
      </c>
      <c r="AG685" t="s">
        <v>198</v>
      </c>
      <c r="AH685" t="s">
        <v>62</v>
      </c>
      <c r="AI685" t="s">
        <v>62</v>
      </c>
      <c r="AJ685" t="s">
        <v>60</v>
      </c>
      <c r="AK685" t="s">
        <v>3361</v>
      </c>
      <c r="AL685" t="s">
        <v>47</v>
      </c>
      <c r="AM685" t="s">
        <v>47</v>
      </c>
      <c r="AN685" t="s">
        <v>65</v>
      </c>
      <c r="AO685" t="s">
        <v>330</v>
      </c>
    </row>
    <row r="686" spans="1:41" hidden="1" x14ac:dyDescent="0.25">
      <c r="A686" t="s">
        <v>3362</v>
      </c>
      <c r="B686" t="s">
        <v>3363</v>
      </c>
      <c r="C686" s="1" t="str">
        <f t="shared" si="40"/>
        <v>21:1061</v>
      </c>
      <c r="D686" s="1" t="str">
        <f t="shared" si="41"/>
        <v>21:0106</v>
      </c>
      <c r="E686" t="s">
        <v>3364</v>
      </c>
      <c r="F686" t="s">
        <v>3365</v>
      </c>
      <c r="H686">
        <v>49.241686299999998</v>
      </c>
      <c r="I686">
        <v>-118.12746540000001</v>
      </c>
      <c r="J686" s="1" t="str">
        <f t="shared" si="42"/>
        <v>NGR bulk stream sediment</v>
      </c>
      <c r="K686" s="1" t="str">
        <f t="shared" si="43"/>
        <v>&lt;177 micron (NGR)</v>
      </c>
      <c r="L686">
        <v>40</v>
      </c>
      <c r="M686" t="s">
        <v>157</v>
      </c>
      <c r="N686">
        <v>685</v>
      </c>
      <c r="O686" t="s">
        <v>125</v>
      </c>
      <c r="P686" t="s">
        <v>103</v>
      </c>
      <c r="Q686" t="s">
        <v>807</v>
      </c>
      <c r="R686" t="s">
        <v>80</v>
      </c>
      <c r="S686" t="s">
        <v>344</v>
      </c>
      <c r="T686" t="s">
        <v>330</v>
      </c>
      <c r="U686" t="s">
        <v>146</v>
      </c>
      <c r="V686" t="s">
        <v>59</v>
      </c>
      <c r="W686" t="s">
        <v>60</v>
      </c>
      <c r="X686" t="s">
        <v>47</v>
      </c>
      <c r="Y686" t="s">
        <v>331</v>
      </c>
      <c r="Z686" t="s">
        <v>56</v>
      </c>
      <c r="AA686" t="s">
        <v>46</v>
      </c>
      <c r="AB686" t="s">
        <v>61</v>
      </c>
      <c r="AC686" t="s">
        <v>80</v>
      </c>
      <c r="AD686" t="s">
        <v>695</v>
      </c>
      <c r="AE686" t="s">
        <v>62</v>
      </c>
      <c r="AF686" t="s">
        <v>108</v>
      </c>
      <c r="AG686" t="s">
        <v>1059</v>
      </c>
      <c r="AH686" t="s">
        <v>198</v>
      </c>
      <c r="AI686" t="s">
        <v>47</v>
      </c>
      <c r="AJ686" t="s">
        <v>76</v>
      </c>
      <c r="AK686" t="s">
        <v>573</v>
      </c>
      <c r="AL686" t="s">
        <v>47</v>
      </c>
      <c r="AM686" t="s">
        <v>52</v>
      </c>
      <c r="AN686" t="s">
        <v>65</v>
      </c>
      <c r="AO686" t="s">
        <v>55</v>
      </c>
    </row>
    <row r="687" spans="1:41" hidden="1" x14ac:dyDescent="0.25">
      <c r="A687" t="s">
        <v>3366</v>
      </c>
      <c r="B687" t="s">
        <v>3367</v>
      </c>
      <c r="C687" s="1" t="str">
        <f t="shared" si="40"/>
        <v>21:1061</v>
      </c>
      <c r="D687" s="1" t="str">
        <f t="shared" si="41"/>
        <v>21:0106</v>
      </c>
      <c r="E687" t="s">
        <v>3368</v>
      </c>
      <c r="F687" t="s">
        <v>3369</v>
      </c>
      <c r="H687">
        <v>49.228095099999997</v>
      </c>
      <c r="I687">
        <v>-118.13101519999999</v>
      </c>
      <c r="J687" s="1" t="str">
        <f t="shared" si="42"/>
        <v>NGR bulk stream sediment</v>
      </c>
      <c r="K687" s="1" t="str">
        <f t="shared" si="43"/>
        <v>&lt;177 micron (NGR)</v>
      </c>
      <c r="L687">
        <v>40</v>
      </c>
      <c r="M687" t="s">
        <v>170</v>
      </c>
      <c r="N687">
        <v>686</v>
      </c>
      <c r="O687" t="s">
        <v>64</v>
      </c>
      <c r="P687" t="s">
        <v>47</v>
      </c>
      <c r="Q687" t="s">
        <v>301</v>
      </c>
      <c r="R687" t="s">
        <v>66</v>
      </c>
      <c r="S687" t="s">
        <v>218</v>
      </c>
      <c r="T687" t="s">
        <v>51</v>
      </c>
      <c r="U687" t="s">
        <v>80</v>
      </c>
      <c r="V687" t="s">
        <v>101</v>
      </c>
      <c r="W687" t="s">
        <v>125</v>
      </c>
      <c r="X687" t="s">
        <v>122</v>
      </c>
      <c r="Y687" t="s">
        <v>124</v>
      </c>
      <c r="Z687" t="s">
        <v>56</v>
      </c>
      <c r="AA687" t="s">
        <v>46</v>
      </c>
      <c r="AB687" t="s">
        <v>61</v>
      </c>
      <c r="AC687" t="s">
        <v>58</v>
      </c>
      <c r="AD687" t="s">
        <v>329</v>
      </c>
      <c r="AE687" t="s">
        <v>62</v>
      </c>
      <c r="AF687" t="s">
        <v>371</v>
      </c>
      <c r="AG687" t="s">
        <v>437</v>
      </c>
      <c r="AH687" t="s">
        <v>46</v>
      </c>
      <c r="AI687" t="s">
        <v>53</v>
      </c>
      <c r="AJ687" t="s">
        <v>319</v>
      </c>
      <c r="AK687" t="s">
        <v>1054</v>
      </c>
      <c r="AL687" t="s">
        <v>47</v>
      </c>
      <c r="AM687" t="s">
        <v>47</v>
      </c>
      <c r="AN687" t="s">
        <v>65</v>
      </c>
      <c r="AO687" t="s">
        <v>330</v>
      </c>
    </row>
    <row r="688" spans="1:41" hidden="1" x14ac:dyDescent="0.25">
      <c r="A688" t="s">
        <v>3370</v>
      </c>
      <c r="B688" t="s">
        <v>3371</v>
      </c>
      <c r="C688" s="1" t="str">
        <f t="shared" si="40"/>
        <v>21:1061</v>
      </c>
      <c r="D688" s="1" t="str">
        <f t="shared" si="41"/>
        <v>21:0106</v>
      </c>
      <c r="E688" t="s">
        <v>3372</v>
      </c>
      <c r="F688" t="s">
        <v>3373</v>
      </c>
      <c r="H688">
        <v>49.333539999999999</v>
      </c>
      <c r="I688">
        <v>-118.3797447</v>
      </c>
      <c r="J688" s="1" t="str">
        <f t="shared" si="42"/>
        <v>NGR bulk stream sediment</v>
      </c>
      <c r="K688" s="1" t="str">
        <f t="shared" si="43"/>
        <v>&lt;177 micron (NGR)</v>
      </c>
      <c r="L688">
        <v>40</v>
      </c>
      <c r="M688" t="s">
        <v>180</v>
      </c>
      <c r="N688">
        <v>687</v>
      </c>
      <c r="O688" t="s">
        <v>57</v>
      </c>
      <c r="P688" t="s">
        <v>51</v>
      </c>
      <c r="Q688" t="s">
        <v>234</v>
      </c>
      <c r="R688" t="s">
        <v>122</v>
      </c>
      <c r="S688" t="s">
        <v>3374</v>
      </c>
      <c r="T688" t="s">
        <v>209</v>
      </c>
      <c r="U688" t="s">
        <v>152</v>
      </c>
      <c r="V688" t="s">
        <v>105</v>
      </c>
      <c r="W688" t="s">
        <v>55</v>
      </c>
      <c r="X688" t="s">
        <v>121</v>
      </c>
      <c r="Y688" t="s">
        <v>3375</v>
      </c>
      <c r="Z688" t="s">
        <v>56</v>
      </c>
      <c r="AA688" t="s">
        <v>46</v>
      </c>
      <c r="AB688" t="s">
        <v>139</v>
      </c>
      <c r="AC688" t="s">
        <v>141</v>
      </c>
      <c r="AD688" t="s">
        <v>251</v>
      </c>
      <c r="AE688" t="s">
        <v>380</v>
      </c>
      <c r="AF688" t="s">
        <v>50</v>
      </c>
      <c r="AG688" t="s">
        <v>2158</v>
      </c>
      <c r="AH688" t="s">
        <v>129</v>
      </c>
      <c r="AI688" t="s">
        <v>63</v>
      </c>
      <c r="AJ688" t="s">
        <v>237</v>
      </c>
      <c r="AK688" t="s">
        <v>209</v>
      </c>
      <c r="AL688" t="s">
        <v>51</v>
      </c>
      <c r="AM688" t="s">
        <v>47</v>
      </c>
      <c r="AN688" t="s">
        <v>1803</v>
      </c>
      <c r="AO688" t="s">
        <v>90</v>
      </c>
    </row>
    <row r="689" spans="1:41" hidden="1" x14ac:dyDescent="0.25">
      <c r="A689" t="s">
        <v>3376</v>
      </c>
      <c r="B689" t="s">
        <v>3377</v>
      </c>
      <c r="C689" s="1" t="str">
        <f t="shared" si="40"/>
        <v>21:1061</v>
      </c>
      <c r="D689" s="1" t="str">
        <f t="shared" si="41"/>
        <v>21:0106</v>
      </c>
      <c r="E689" t="s">
        <v>3378</v>
      </c>
      <c r="F689" t="s">
        <v>3379</v>
      </c>
      <c r="H689">
        <v>49.377628999999999</v>
      </c>
      <c r="I689">
        <v>-118.3675459</v>
      </c>
      <c r="J689" s="1" t="str">
        <f t="shared" si="42"/>
        <v>NGR bulk stream sediment</v>
      </c>
      <c r="K689" s="1" t="str">
        <f t="shared" si="43"/>
        <v>&lt;177 micron (NGR)</v>
      </c>
      <c r="L689">
        <v>40</v>
      </c>
      <c r="M689" t="s">
        <v>195</v>
      </c>
      <c r="N689">
        <v>688</v>
      </c>
      <c r="O689" t="s">
        <v>79</v>
      </c>
      <c r="P689" t="s">
        <v>51</v>
      </c>
      <c r="Q689" t="s">
        <v>119</v>
      </c>
      <c r="R689" t="s">
        <v>439</v>
      </c>
      <c r="S689" t="s">
        <v>273</v>
      </c>
      <c r="T689" t="s">
        <v>66</v>
      </c>
      <c r="U689" t="s">
        <v>3380</v>
      </c>
      <c r="V689" t="s">
        <v>267</v>
      </c>
      <c r="W689" t="s">
        <v>142</v>
      </c>
      <c r="X689" t="s">
        <v>103</v>
      </c>
      <c r="Y689" t="s">
        <v>184</v>
      </c>
      <c r="Z689" t="s">
        <v>56</v>
      </c>
      <c r="AA689" t="s">
        <v>46</v>
      </c>
      <c r="AB689" t="s">
        <v>64</v>
      </c>
      <c r="AC689" t="s">
        <v>207</v>
      </c>
      <c r="AD689" t="s">
        <v>237</v>
      </c>
      <c r="AE689" t="s">
        <v>62</v>
      </c>
      <c r="AF689" t="s">
        <v>267</v>
      </c>
      <c r="AG689" t="s">
        <v>818</v>
      </c>
      <c r="AH689" t="s">
        <v>101</v>
      </c>
      <c r="AI689" t="s">
        <v>149</v>
      </c>
      <c r="AJ689" t="s">
        <v>76</v>
      </c>
      <c r="AK689" t="s">
        <v>439</v>
      </c>
      <c r="AL689" t="s">
        <v>47</v>
      </c>
      <c r="AM689" t="s">
        <v>47</v>
      </c>
      <c r="AN689" t="s">
        <v>638</v>
      </c>
      <c r="AO689" t="s">
        <v>58</v>
      </c>
    </row>
    <row r="690" spans="1:41" hidden="1" x14ac:dyDescent="0.25">
      <c r="A690" t="s">
        <v>3381</v>
      </c>
      <c r="B690" t="s">
        <v>3382</v>
      </c>
      <c r="C690" s="1" t="str">
        <f t="shared" si="40"/>
        <v>21:1061</v>
      </c>
      <c r="D690" s="1" t="str">
        <f t="shared" si="41"/>
        <v>21:0106</v>
      </c>
      <c r="E690" t="s">
        <v>3383</v>
      </c>
      <c r="F690" t="s">
        <v>3384</v>
      </c>
      <c r="H690">
        <v>49.380239799999998</v>
      </c>
      <c r="I690">
        <v>-118.3635816</v>
      </c>
      <c r="J690" s="1" t="str">
        <f t="shared" si="42"/>
        <v>NGR bulk stream sediment</v>
      </c>
      <c r="K690" s="1" t="str">
        <f t="shared" si="43"/>
        <v>&lt;177 micron (NGR)</v>
      </c>
      <c r="L690">
        <v>40</v>
      </c>
      <c r="M690" t="s">
        <v>205</v>
      </c>
      <c r="N690">
        <v>689</v>
      </c>
      <c r="O690" t="s">
        <v>105</v>
      </c>
      <c r="P690" t="s">
        <v>52</v>
      </c>
      <c r="Q690" t="s">
        <v>935</v>
      </c>
      <c r="R690" t="s">
        <v>141</v>
      </c>
      <c r="S690" t="s">
        <v>667</v>
      </c>
      <c r="T690" t="s">
        <v>52</v>
      </c>
      <c r="U690" t="s">
        <v>475</v>
      </c>
      <c r="V690" t="s">
        <v>125</v>
      </c>
      <c r="W690" t="s">
        <v>101</v>
      </c>
      <c r="X690" t="s">
        <v>103</v>
      </c>
      <c r="Y690" t="s">
        <v>146</v>
      </c>
      <c r="Z690" t="s">
        <v>56</v>
      </c>
      <c r="AA690" t="s">
        <v>46</v>
      </c>
      <c r="AB690" t="s">
        <v>185</v>
      </c>
      <c r="AC690" t="s">
        <v>209</v>
      </c>
      <c r="AD690" t="s">
        <v>342</v>
      </c>
      <c r="AE690" t="s">
        <v>84</v>
      </c>
      <c r="AF690" t="s">
        <v>129</v>
      </c>
      <c r="AG690" t="s">
        <v>755</v>
      </c>
      <c r="AH690" t="s">
        <v>46</v>
      </c>
      <c r="AI690" t="s">
        <v>110</v>
      </c>
      <c r="AJ690" t="s">
        <v>55</v>
      </c>
      <c r="AK690" t="s">
        <v>1093</v>
      </c>
      <c r="AL690" t="s">
        <v>47</v>
      </c>
      <c r="AM690" t="s">
        <v>47</v>
      </c>
      <c r="AN690" t="s">
        <v>695</v>
      </c>
      <c r="AO690" t="s">
        <v>108</v>
      </c>
    </row>
    <row r="691" spans="1:41" hidden="1" x14ac:dyDescent="0.25">
      <c r="A691" t="s">
        <v>3385</v>
      </c>
      <c r="B691" t="s">
        <v>3386</v>
      </c>
      <c r="C691" s="1" t="str">
        <f t="shared" si="40"/>
        <v>21:1061</v>
      </c>
      <c r="D691" s="1" t="str">
        <f t="shared" si="41"/>
        <v>21:0106</v>
      </c>
      <c r="E691" t="s">
        <v>3387</v>
      </c>
      <c r="F691" t="s">
        <v>3388</v>
      </c>
      <c r="H691">
        <v>49.368653299999998</v>
      </c>
      <c r="I691">
        <v>-118.3620767</v>
      </c>
      <c r="J691" s="1" t="str">
        <f t="shared" si="42"/>
        <v>NGR bulk stream sediment</v>
      </c>
      <c r="K691" s="1" t="str">
        <f t="shared" si="43"/>
        <v>&lt;177 micron (NGR)</v>
      </c>
      <c r="L691">
        <v>40</v>
      </c>
      <c r="M691" t="s">
        <v>214</v>
      </c>
      <c r="N691">
        <v>690</v>
      </c>
      <c r="O691" t="s">
        <v>198</v>
      </c>
      <c r="P691" t="s">
        <v>47</v>
      </c>
      <c r="Q691" t="s">
        <v>1148</v>
      </c>
      <c r="R691" t="s">
        <v>79</v>
      </c>
      <c r="S691" t="s">
        <v>543</v>
      </c>
      <c r="T691" t="s">
        <v>217</v>
      </c>
      <c r="U691" t="s">
        <v>294</v>
      </c>
      <c r="V691" t="s">
        <v>149</v>
      </c>
      <c r="W691" t="s">
        <v>58</v>
      </c>
      <c r="X691" t="s">
        <v>175</v>
      </c>
      <c r="Y691" t="s">
        <v>207</v>
      </c>
      <c r="Z691" t="s">
        <v>56</v>
      </c>
      <c r="AA691" t="s">
        <v>46</v>
      </c>
      <c r="AB691" t="s">
        <v>81</v>
      </c>
      <c r="AC691" t="s">
        <v>934</v>
      </c>
      <c r="AD691" t="s">
        <v>343</v>
      </c>
      <c r="AE691" t="s">
        <v>380</v>
      </c>
      <c r="AF691" t="s">
        <v>209</v>
      </c>
      <c r="AG691" t="s">
        <v>1364</v>
      </c>
      <c r="AH691" t="s">
        <v>164</v>
      </c>
      <c r="AI691" t="s">
        <v>185</v>
      </c>
      <c r="AJ691" t="s">
        <v>3389</v>
      </c>
      <c r="AK691" t="s">
        <v>392</v>
      </c>
      <c r="AL691" t="s">
        <v>47</v>
      </c>
      <c r="AM691" t="s">
        <v>47</v>
      </c>
      <c r="AN691" t="s">
        <v>812</v>
      </c>
      <c r="AO691" t="s">
        <v>49</v>
      </c>
    </row>
    <row r="692" spans="1:41" hidden="1" x14ac:dyDescent="0.25">
      <c r="A692" t="s">
        <v>3390</v>
      </c>
      <c r="B692" t="s">
        <v>3391</v>
      </c>
      <c r="C692" s="1" t="str">
        <f t="shared" si="40"/>
        <v>21:1061</v>
      </c>
      <c r="D692" s="1" t="str">
        <f t="shared" si="41"/>
        <v>21:0106</v>
      </c>
      <c r="E692" t="s">
        <v>3392</v>
      </c>
      <c r="F692" t="s">
        <v>3393</v>
      </c>
      <c r="H692">
        <v>49.337143900000001</v>
      </c>
      <c r="I692">
        <v>-118.3800243</v>
      </c>
      <c r="J692" s="1" t="str">
        <f t="shared" si="42"/>
        <v>NGR bulk stream sediment</v>
      </c>
      <c r="K692" s="1" t="str">
        <f t="shared" si="43"/>
        <v>&lt;177 micron (NGR)</v>
      </c>
      <c r="L692">
        <v>40</v>
      </c>
      <c r="M692" t="s">
        <v>223</v>
      </c>
      <c r="N692">
        <v>691</v>
      </c>
      <c r="O692" t="s">
        <v>47</v>
      </c>
      <c r="P692" t="s">
        <v>47</v>
      </c>
      <c r="Q692" t="s">
        <v>487</v>
      </c>
      <c r="R692" t="s">
        <v>85</v>
      </c>
      <c r="S692" t="s">
        <v>146</v>
      </c>
      <c r="T692" t="s">
        <v>330</v>
      </c>
      <c r="U692" t="s">
        <v>226</v>
      </c>
      <c r="V692" t="s">
        <v>173</v>
      </c>
      <c r="W692" t="s">
        <v>257</v>
      </c>
      <c r="X692" t="s">
        <v>52</v>
      </c>
      <c r="Y692" t="s">
        <v>590</v>
      </c>
      <c r="Z692" t="s">
        <v>56</v>
      </c>
      <c r="AA692" t="s">
        <v>46</v>
      </c>
      <c r="AB692" t="s">
        <v>101</v>
      </c>
      <c r="AC692" t="s">
        <v>186</v>
      </c>
      <c r="AD692" t="s">
        <v>343</v>
      </c>
      <c r="AE692" t="s">
        <v>84</v>
      </c>
      <c r="AF692" t="s">
        <v>330</v>
      </c>
      <c r="AG692" t="s">
        <v>58</v>
      </c>
      <c r="AH692" t="s">
        <v>174</v>
      </c>
      <c r="AI692" t="s">
        <v>54</v>
      </c>
      <c r="AJ692" t="s">
        <v>76</v>
      </c>
      <c r="AK692" t="s">
        <v>118</v>
      </c>
      <c r="AL692" t="s">
        <v>47</v>
      </c>
      <c r="AM692" t="s">
        <v>47</v>
      </c>
      <c r="AN692" t="s">
        <v>345</v>
      </c>
      <c r="AO692" t="s">
        <v>82</v>
      </c>
    </row>
    <row r="693" spans="1:41" hidden="1" x14ac:dyDescent="0.25">
      <c r="A693" t="s">
        <v>3394</v>
      </c>
      <c r="B693" t="s">
        <v>3395</v>
      </c>
      <c r="C693" s="1" t="str">
        <f t="shared" si="40"/>
        <v>21:1061</v>
      </c>
      <c r="D693" s="1" t="str">
        <f t="shared" si="41"/>
        <v>21:0106</v>
      </c>
      <c r="E693" t="s">
        <v>3396</v>
      </c>
      <c r="F693" t="s">
        <v>3397</v>
      </c>
      <c r="H693">
        <v>49.330945200000002</v>
      </c>
      <c r="I693">
        <v>-118.3755707</v>
      </c>
      <c r="J693" s="1" t="str">
        <f t="shared" si="42"/>
        <v>NGR bulk stream sediment</v>
      </c>
      <c r="K693" s="1" t="str">
        <f t="shared" si="43"/>
        <v>&lt;177 micron (NGR)</v>
      </c>
      <c r="L693">
        <v>40</v>
      </c>
      <c r="M693" t="s">
        <v>233</v>
      </c>
      <c r="N693">
        <v>692</v>
      </c>
      <c r="O693" t="s">
        <v>62</v>
      </c>
      <c r="P693" t="s">
        <v>47</v>
      </c>
      <c r="Q693" t="s">
        <v>119</v>
      </c>
      <c r="R693" t="s">
        <v>54</v>
      </c>
      <c r="S693" t="s">
        <v>207</v>
      </c>
      <c r="T693" t="s">
        <v>85</v>
      </c>
      <c r="U693" t="s">
        <v>431</v>
      </c>
      <c r="V693" t="s">
        <v>53</v>
      </c>
      <c r="W693" t="s">
        <v>151</v>
      </c>
      <c r="X693" t="s">
        <v>58</v>
      </c>
      <c r="Y693" t="s">
        <v>146</v>
      </c>
      <c r="Z693" t="s">
        <v>56</v>
      </c>
      <c r="AA693" t="s">
        <v>46</v>
      </c>
      <c r="AB693" t="s">
        <v>63</v>
      </c>
      <c r="AC693" t="s">
        <v>197</v>
      </c>
      <c r="AD693" t="s">
        <v>667</v>
      </c>
      <c r="AE693" t="s">
        <v>380</v>
      </c>
      <c r="AF693" t="s">
        <v>85</v>
      </c>
      <c r="AG693" t="s">
        <v>609</v>
      </c>
      <c r="AH693" t="s">
        <v>101</v>
      </c>
      <c r="AI693" t="s">
        <v>174</v>
      </c>
      <c r="AJ693" t="s">
        <v>766</v>
      </c>
      <c r="AK693" t="s">
        <v>200</v>
      </c>
      <c r="AL693" t="s">
        <v>47</v>
      </c>
      <c r="AM693" t="s">
        <v>47</v>
      </c>
      <c r="AN693" t="s">
        <v>725</v>
      </c>
      <c r="AO693" t="s">
        <v>50</v>
      </c>
    </row>
    <row r="694" spans="1:41" hidden="1" x14ac:dyDescent="0.25">
      <c r="A694" t="s">
        <v>3398</v>
      </c>
      <c r="B694" t="s">
        <v>3399</v>
      </c>
      <c r="C694" s="1" t="str">
        <f t="shared" si="40"/>
        <v>21:1061</v>
      </c>
      <c r="D694" s="1" t="str">
        <f t="shared" si="41"/>
        <v>21:0106</v>
      </c>
      <c r="E694" t="s">
        <v>3400</v>
      </c>
      <c r="F694" t="s">
        <v>3401</v>
      </c>
      <c r="H694">
        <v>49.315382999999997</v>
      </c>
      <c r="I694">
        <v>-118.37556410000001</v>
      </c>
      <c r="J694" s="1" t="str">
        <f t="shared" si="42"/>
        <v>NGR bulk stream sediment</v>
      </c>
      <c r="K694" s="1" t="str">
        <f t="shared" si="43"/>
        <v>&lt;177 micron (NGR)</v>
      </c>
      <c r="L694">
        <v>40</v>
      </c>
      <c r="M694" t="s">
        <v>248</v>
      </c>
      <c r="N694">
        <v>693</v>
      </c>
      <c r="O694" t="s">
        <v>437</v>
      </c>
      <c r="P694" t="s">
        <v>122</v>
      </c>
      <c r="Q694" t="s">
        <v>765</v>
      </c>
      <c r="R694" t="s">
        <v>104</v>
      </c>
      <c r="S694" t="s">
        <v>226</v>
      </c>
      <c r="T694" t="s">
        <v>58</v>
      </c>
      <c r="U694" t="s">
        <v>538</v>
      </c>
      <c r="V694" t="s">
        <v>235</v>
      </c>
      <c r="W694" t="s">
        <v>259</v>
      </c>
      <c r="X694" t="s">
        <v>330</v>
      </c>
      <c r="Y694" t="s">
        <v>237</v>
      </c>
      <c r="Z694" t="s">
        <v>56</v>
      </c>
      <c r="AA694" t="s">
        <v>47</v>
      </c>
      <c r="AB694" t="s">
        <v>61</v>
      </c>
      <c r="AC694" t="s">
        <v>108</v>
      </c>
      <c r="AD694" t="s">
        <v>241</v>
      </c>
      <c r="AE694" t="s">
        <v>199</v>
      </c>
      <c r="AF694" t="s">
        <v>55</v>
      </c>
      <c r="AG694" t="s">
        <v>2224</v>
      </c>
      <c r="AH694" t="s">
        <v>235</v>
      </c>
      <c r="AI694" t="s">
        <v>235</v>
      </c>
      <c r="AJ694" t="s">
        <v>945</v>
      </c>
      <c r="AK694" t="s">
        <v>50</v>
      </c>
      <c r="AL694" t="s">
        <v>47</v>
      </c>
      <c r="AM694" t="s">
        <v>47</v>
      </c>
      <c r="AN694" t="s">
        <v>313</v>
      </c>
      <c r="AO694" t="s">
        <v>145</v>
      </c>
    </row>
    <row r="695" spans="1:41" hidden="1" x14ac:dyDescent="0.25">
      <c r="A695" t="s">
        <v>3402</v>
      </c>
      <c r="B695" t="s">
        <v>3403</v>
      </c>
      <c r="C695" s="1" t="str">
        <f t="shared" si="40"/>
        <v>21:1061</v>
      </c>
      <c r="D695" s="1" t="str">
        <f t="shared" si="41"/>
        <v>21:0106</v>
      </c>
      <c r="E695" t="s">
        <v>3404</v>
      </c>
      <c r="F695" t="s">
        <v>3405</v>
      </c>
      <c r="H695">
        <v>49.305870499999997</v>
      </c>
      <c r="I695">
        <v>-118.3744052</v>
      </c>
      <c r="J695" s="1" t="str">
        <f t="shared" si="42"/>
        <v>NGR bulk stream sediment</v>
      </c>
      <c r="K695" s="1" t="str">
        <f t="shared" si="43"/>
        <v>&lt;177 micron (NGR)</v>
      </c>
      <c r="L695">
        <v>40</v>
      </c>
      <c r="M695" t="s">
        <v>256</v>
      </c>
      <c r="N695">
        <v>694</v>
      </c>
      <c r="O695" t="s">
        <v>198</v>
      </c>
      <c r="P695" t="s">
        <v>47</v>
      </c>
      <c r="Q695" t="s">
        <v>862</v>
      </c>
      <c r="R695" t="s">
        <v>292</v>
      </c>
      <c r="S695" t="s">
        <v>207</v>
      </c>
      <c r="T695" t="s">
        <v>137</v>
      </c>
      <c r="U695" t="s">
        <v>240</v>
      </c>
      <c r="V695" t="s">
        <v>64</v>
      </c>
      <c r="W695" t="s">
        <v>200</v>
      </c>
      <c r="X695" t="s">
        <v>55</v>
      </c>
      <c r="Y695" t="s">
        <v>226</v>
      </c>
      <c r="Z695" t="s">
        <v>56</v>
      </c>
      <c r="AA695" t="s">
        <v>46</v>
      </c>
      <c r="AB695" t="s">
        <v>63</v>
      </c>
      <c r="AC695" t="s">
        <v>267</v>
      </c>
      <c r="AD695" t="s">
        <v>226</v>
      </c>
      <c r="AE695" t="s">
        <v>380</v>
      </c>
      <c r="AF695" t="s">
        <v>55</v>
      </c>
      <c r="AG695" t="s">
        <v>2234</v>
      </c>
      <c r="AH695" t="s">
        <v>139</v>
      </c>
      <c r="AI695" t="s">
        <v>110</v>
      </c>
      <c r="AJ695" t="s">
        <v>293</v>
      </c>
      <c r="AK695" t="s">
        <v>55</v>
      </c>
      <c r="AL695" t="s">
        <v>47</v>
      </c>
      <c r="AM695" t="s">
        <v>47</v>
      </c>
      <c r="AN695" t="s">
        <v>673</v>
      </c>
      <c r="AO695" t="s">
        <v>165</v>
      </c>
    </row>
    <row r="696" spans="1:41" hidden="1" x14ac:dyDescent="0.25">
      <c r="A696" t="s">
        <v>3406</v>
      </c>
      <c r="B696" t="s">
        <v>3407</v>
      </c>
      <c r="C696" s="1" t="str">
        <f t="shared" si="40"/>
        <v>21:1061</v>
      </c>
      <c r="D696" s="1" t="str">
        <f t="shared" si="41"/>
        <v>21:0106</v>
      </c>
      <c r="E696" t="s">
        <v>3408</v>
      </c>
      <c r="F696" t="s">
        <v>3409</v>
      </c>
      <c r="H696">
        <v>49.300570899999997</v>
      </c>
      <c r="I696">
        <v>-118.329279</v>
      </c>
      <c r="J696" s="1" t="str">
        <f t="shared" si="42"/>
        <v>NGR bulk stream sediment</v>
      </c>
      <c r="K696" s="1" t="str">
        <f t="shared" si="43"/>
        <v>&lt;177 micron (NGR)</v>
      </c>
      <c r="L696">
        <v>40</v>
      </c>
      <c r="M696" t="s">
        <v>265</v>
      </c>
      <c r="N696">
        <v>695</v>
      </c>
      <c r="O696" t="s">
        <v>64</v>
      </c>
      <c r="P696" t="s">
        <v>47</v>
      </c>
      <c r="Q696" t="s">
        <v>790</v>
      </c>
      <c r="R696" t="s">
        <v>108</v>
      </c>
      <c r="S696" t="s">
        <v>425</v>
      </c>
      <c r="T696" t="s">
        <v>55</v>
      </c>
      <c r="U696" t="s">
        <v>343</v>
      </c>
      <c r="V696" t="s">
        <v>206</v>
      </c>
      <c r="W696" t="s">
        <v>282</v>
      </c>
      <c r="X696" t="s">
        <v>55</v>
      </c>
      <c r="Y696" t="s">
        <v>425</v>
      </c>
      <c r="Z696" t="s">
        <v>56</v>
      </c>
      <c r="AA696" t="s">
        <v>46</v>
      </c>
      <c r="AB696" t="s">
        <v>78</v>
      </c>
      <c r="AC696" t="s">
        <v>217</v>
      </c>
      <c r="AD696" t="s">
        <v>431</v>
      </c>
      <c r="AE696" t="s">
        <v>199</v>
      </c>
      <c r="AF696" t="s">
        <v>108</v>
      </c>
      <c r="AG696" t="s">
        <v>2143</v>
      </c>
      <c r="AH696" t="s">
        <v>139</v>
      </c>
      <c r="AI696" t="s">
        <v>125</v>
      </c>
      <c r="AJ696" t="s">
        <v>3410</v>
      </c>
      <c r="AK696" t="s">
        <v>175</v>
      </c>
      <c r="AL696" t="s">
        <v>47</v>
      </c>
      <c r="AM696" t="s">
        <v>122</v>
      </c>
      <c r="AN696" t="s">
        <v>189</v>
      </c>
      <c r="AO696" t="s">
        <v>50</v>
      </c>
    </row>
    <row r="697" spans="1:41" hidden="1" x14ac:dyDescent="0.25">
      <c r="A697" t="s">
        <v>3411</v>
      </c>
      <c r="B697" t="s">
        <v>3412</v>
      </c>
      <c r="C697" s="1" t="str">
        <f t="shared" si="40"/>
        <v>21:1061</v>
      </c>
      <c r="D697" s="1" t="str">
        <f t="shared" si="41"/>
        <v>21:0106</v>
      </c>
      <c r="E697" t="s">
        <v>3413</v>
      </c>
      <c r="F697" t="s">
        <v>3414</v>
      </c>
      <c r="H697">
        <v>49.296143499999999</v>
      </c>
      <c r="I697">
        <v>-118.3309754</v>
      </c>
      <c r="J697" s="1" t="str">
        <f t="shared" si="42"/>
        <v>NGR bulk stream sediment</v>
      </c>
      <c r="K697" s="1" t="str">
        <f t="shared" si="43"/>
        <v>&lt;177 micron (NGR)</v>
      </c>
      <c r="L697">
        <v>40</v>
      </c>
      <c r="M697" t="s">
        <v>1002</v>
      </c>
      <c r="N697">
        <v>696</v>
      </c>
      <c r="O697" t="s">
        <v>63</v>
      </c>
      <c r="P697" t="s">
        <v>47</v>
      </c>
      <c r="Q697" t="s">
        <v>313</v>
      </c>
      <c r="R697" t="s">
        <v>59</v>
      </c>
      <c r="S697" t="s">
        <v>438</v>
      </c>
      <c r="T697" t="s">
        <v>52</v>
      </c>
      <c r="U697" t="s">
        <v>197</v>
      </c>
      <c r="V697" t="s">
        <v>161</v>
      </c>
      <c r="W697" t="s">
        <v>139</v>
      </c>
      <c r="X697" t="s">
        <v>51</v>
      </c>
      <c r="Y697" t="s">
        <v>207</v>
      </c>
      <c r="Z697" t="s">
        <v>56</v>
      </c>
      <c r="AA697" t="s">
        <v>46</v>
      </c>
      <c r="AB697" t="s">
        <v>110</v>
      </c>
      <c r="AC697" t="s">
        <v>127</v>
      </c>
      <c r="AD697" t="s">
        <v>140</v>
      </c>
      <c r="AE697" t="s">
        <v>199</v>
      </c>
      <c r="AF697" t="s">
        <v>58</v>
      </c>
      <c r="AG697" t="s">
        <v>2152</v>
      </c>
      <c r="AH697" t="s">
        <v>149</v>
      </c>
      <c r="AI697" t="s">
        <v>63</v>
      </c>
      <c r="AJ697" t="s">
        <v>1475</v>
      </c>
      <c r="AK697" t="s">
        <v>187</v>
      </c>
      <c r="AL697" t="s">
        <v>47</v>
      </c>
      <c r="AM697" t="s">
        <v>51</v>
      </c>
      <c r="AN697" t="s">
        <v>372</v>
      </c>
      <c r="AO697" t="s">
        <v>175</v>
      </c>
    </row>
    <row r="698" spans="1:41" hidden="1" x14ac:dyDescent="0.25">
      <c r="A698" t="s">
        <v>3415</v>
      </c>
      <c r="B698" t="s">
        <v>3416</v>
      </c>
      <c r="C698" s="1" t="str">
        <f t="shared" si="40"/>
        <v>21:1061</v>
      </c>
      <c r="D698" s="1" t="str">
        <f t="shared" si="41"/>
        <v>21:0106</v>
      </c>
      <c r="E698" t="s">
        <v>3417</v>
      </c>
      <c r="F698" t="s">
        <v>3418</v>
      </c>
      <c r="H698">
        <v>49.301265700000002</v>
      </c>
      <c r="I698">
        <v>-118.34690430000001</v>
      </c>
      <c r="J698" s="1" t="str">
        <f t="shared" si="42"/>
        <v>NGR bulk stream sediment</v>
      </c>
      <c r="K698" s="1" t="str">
        <f t="shared" si="43"/>
        <v>&lt;177 micron (NGR)</v>
      </c>
      <c r="L698">
        <v>40</v>
      </c>
      <c r="M698" t="s">
        <v>1007</v>
      </c>
      <c r="N698">
        <v>697</v>
      </c>
      <c r="O698" t="s">
        <v>81</v>
      </c>
      <c r="P698" t="s">
        <v>73</v>
      </c>
      <c r="Q698" t="s">
        <v>431</v>
      </c>
      <c r="R698" t="s">
        <v>108</v>
      </c>
      <c r="S698" t="s">
        <v>291</v>
      </c>
      <c r="T698" t="s">
        <v>52</v>
      </c>
      <c r="U698" t="s">
        <v>162</v>
      </c>
      <c r="V698" t="s">
        <v>122</v>
      </c>
      <c r="W698" t="s">
        <v>257</v>
      </c>
      <c r="X698" t="s">
        <v>122</v>
      </c>
      <c r="Y698" t="s">
        <v>386</v>
      </c>
      <c r="Z698" t="s">
        <v>56</v>
      </c>
      <c r="AA698" t="s">
        <v>46</v>
      </c>
      <c r="AB698" t="s">
        <v>149</v>
      </c>
      <c r="AC698" t="s">
        <v>59</v>
      </c>
      <c r="AD698" t="s">
        <v>532</v>
      </c>
      <c r="AE698" t="s">
        <v>53</v>
      </c>
      <c r="AF698" t="s">
        <v>150</v>
      </c>
      <c r="AG698" t="s">
        <v>3419</v>
      </c>
      <c r="AH698" t="s">
        <v>174</v>
      </c>
      <c r="AI698" t="s">
        <v>130</v>
      </c>
      <c r="AJ698" t="s">
        <v>882</v>
      </c>
      <c r="AK698" t="s">
        <v>3420</v>
      </c>
      <c r="AL698" t="s">
        <v>47</v>
      </c>
      <c r="AM698" t="s">
        <v>51</v>
      </c>
      <c r="AN698" t="s">
        <v>65</v>
      </c>
      <c r="AO698" t="s">
        <v>137</v>
      </c>
    </row>
    <row r="699" spans="1:41" hidden="1" x14ac:dyDescent="0.25">
      <c r="A699" t="s">
        <v>3421</v>
      </c>
      <c r="B699" t="s">
        <v>3422</v>
      </c>
      <c r="C699" s="1" t="str">
        <f t="shared" si="40"/>
        <v>21:1061</v>
      </c>
      <c r="D699" s="1" t="str">
        <f t="shared" si="41"/>
        <v>21:0106</v>
      </c>
      <c r="E699" t="s">
        <v>3423</v>
      </c>
      <c r="F699" t="s">
        <v>3424</v>
      </c>
      <c r="H699">
        <v>49.5536101</v>
      </c>
      <c r="I699">
        <v>-118.39122500000001</v>
      </c>
      <c r="J699" s="1" t="str">
        <f t="shared" si="42"/>
        <v>NGR bulk stream sediment</v>
      </c>
      <c r="K699" s="1" t="str">
        <f t="shared" si="43"/>
        <v>&lt;177 micron (NGR)</v>
      </c>
      <c r="L699">
        <v>41</v>
      </c>
      <c r="M699" t="s">
        <v>45</v>
      </c>
      <c r="N699">
        <v>698</v>
      </c>
      <c r="O699" t="s">
        <v>151</v>
      </c>
      <c r="P699" t="s">
        <v>145</v>
      </c>
      <c r="Q699" t="s">
        <v>651</v>
      </c>
      <c r="R699" t="s">
        <v>108</v>
      </c>
      <c r="S699" t="s">
        <v>65</v>
      </c>
      <c r="T699" t="s">
        <v>267</v>
      </c>
      <c r="U699" t="s">
        <v>144</v>
      </c>
      <c r="V699" t="s">
        <v>102</v>
      </c>
      <c r="W699" t="s">
        <v>102</v>
      </c>
      <c r="X699" t="s">
        <v>73</v>
      </c>
      <c r="Y699" t="s">
        <v>3425</v>
      </c>
      <c r="Z699" t="s">
        <v>56</v>
      </c>
      <c r="AA699" t="s">
        <v>46</v>
      </c>
      <c r="AB699" t="s">
        <v>81</v>
      </c>
      <c r="AC699" t="s">
        <v>58</v>
      </c>
      <c r="AD699" t="s">
        <v>184</v>
      </c>
      <c r="AE699" t="s">
        <v>56</v>
      </c>
      <c r="AF699" t="s">
        <v>55</v>
      </c>
      <c r="AG699" t="s">
        <v>836</v>
      </c>
      <c r="AH699" t="s">
        <v>125</v>
      </c>
      <c r="AI699" t="s">
        <v>174</v>
      </c>
      <c r="AJ699" t="s">
        <v>3426</v>
      </c>
      <c r="AK699" t="s">
        <v>690</v>
      </c>
      <c r="AL699" t="s">
        <v>47</v>
      </c>
      <c r="AM699" t="s">
        <v>47</v>
      </c>
      <c r="AN699" t="s">
        <v>65</v>
      </c>
      <c r="AO699" t="s">
        <v>59</v>
      </c>
    </row>
    <row r="700" spans="1:41" hidden="1" x14ac:dyDescent="0.25">
      <c r="A700" t="s">
        <v>3427</v>
      </c>
      <c r="B700" t="s">
        <v>3428</v>
      </c>
      <c r="C700" s="1" t="str">
        <f t="shared" si="40"/>
        <v>21:1061</v>
      </c>
      <c r="D700" s="1" t="str">
        <f t="shared" si="41"/>
        <v>21:0106</v>
      </c>
      <c r="E700" t="s">
        <v>3429</v>
      </c>
      <c r="F700" t="s">
        <v>3430</v>
      </c>
      <c r="H700">
        <v>49.558407199999998</v>
      </c>
      <c r="I700">
        <v>-118.3910156</v>
      </c>
      <c r="J700" s="1" t="str">
        <f t="shared" si="42"/>
        <v>NGR bulk stream sediment</v>
      </c>
      <c r="K700" s="1" t="str">
        <f t="shared" si="43"/>
        <v>&lt;177 micron (NGR)</v>
      </c>
      <c r="L700">
        <v>41</v>
      </c>
      <c r="M700" t="s">
        <v>71</v>
      </c>
      <c r="N700">
        <v>699</v>
      </c>
      <c r="O700" t="s">
        <v>235</v>
      </c>
      <c r="P700" t="s">
        <v>137</v>
      </c>
      <c r="Q700" t="s">
        <v>481</v>
      </c>
      <c r="R700" t="s">
        <v>110</v>
      </c>
      <c r="S700" t="s">
        <v>48</v>
      </c>
      <c r="T700" t="s">
        <v>127</v>
      </c>
      <c r="U700" t="s">
        <v>829</v>
      </c>
      <c r="V700" t="s">
        <v>139</v>
      </c>
      <c r="W700" t="s">
        <v>371</v>
      </c>
      <c r="X700" t="s">
        <v>137</v>
      </c>
      <c r="Y700" t="s">
        <v>3431</v>
      </c>
      <c r="Z700" t="s">
        <v>56</v>
      </c>
      <c r="AA700" t="s">
        <v>46</v>
      </c>
      <c r="AB700" t="s">
        <v>78</v>
      </c>
      <c r="AC700" t="s">
        <v>58</v>
      </c>
      <c r="AD700" t="s">
        <v>226</v>
      </c>
      <c r="AE700" t="s">
        <v>56</v>
      </c>
      <c r="AF700" t="s">
        <v>58</v>
      </c>
      <c r="AG700" t="s">
        <v>3432</v>
      </c>
      <c r="AH700" t="s">
        <v>173</v>
      </c>
      <c r="AI700" t="s">
        <v>174</v>
      </c>
      <c r="AJ700" t="s">
        <v>3433</v>
      </c>
      <c r="AK700" t="s">
        <v>242</v>
      </c>
      <c r="AL700" t="s">
        <v>47</v>
      </c>
      <c r="AM700" t="s">
        <v>47</v>
      </c>
      <c r="AN700" t="s">
        <v>294</v>
      </c>
      <c r="AO700" t="s">
        <v>209</v>
      </c>
    </row>
    <row r="701" spans="1:41" hidden="1" x14ac:dyDescent="0.25">
      <c r="A701" t="s">
        <v>3434</v>
      </c>
      <c r="B701" t="s">
        <v>3435</v>
      </c>
      <c r="C701" s="1" t="str">
        <f t="shared" si="40"/>
        <v>21:1061</v>
      </c>
      <c r="D701" s="1" t="str">
        <f t="shared" si="41"/>
        <v>21:0106</v>
      </c>
      <c r="E701" t="s">
        <v>3436</v>
      </c>
      <c r="F701" t="s">
        <v>3437</v>
      </c>
      <c r="H701">
        <v>49.416668799999997</v>
      </c>
      <c r="I701">
        <v>-118.56852499999999</v>
      </c>
      <c r="J701" s="1" t="str">
        <f t="shared" si="42"/>
        <v>NGR bulk stream sediment</v>
      </c>
      <c r="K701" s="1" t="str">
        <f t="shared" si="43"/>
        <v>&lt;177 micron (NGR)</v>
      </c>
      <c r="L701">
        <v>41</v>
      </c>
      <c r="M701" t="s">
        <v>95</v>
      </c>
      <c r="N701">
        <v>700</v>
      </c>
      <c r="O701" t="s">
        <v>174</v>
      </c>
      <c r="P701" t="s">
        <v>47</v>
      </c>
      <c r="Q701" t="s">
        <v>119</v>
      </c>
      <c r="R701" t="s">
        <v>129</v>
      </c>
      <c r="S701" t="s">
        <v>438</v>
      </c>
      <c r="T701" t="s">
        <v>80</v>
      </c>
      <c r="U701" t="s">
        <v>3438</v>
      </c>
      <c r="V701" t="s">
        <v>78</v>
      </c>
      <c r="W701" t="s">
        <v>148</v>
      </c>
      <c r="X701" t="s">
        <v>55</v>
      </c>
      <c r="Y701" t="s">
        <v>554</v>
      </c>
      <c r="Z701" t="s">
        <v>56</v>
      </c>
      <c r="AA701" t="s">
        <v>46</v>
      </c>
      <c r="AB701" t="s">
        <v>61</v>
      </c>
      <c r="AC701" t="s">
        <v>237</v>
      </c>
      <c r="AD701" t="s">
        <v>236</v>
      </c>
      <c r="AE701" t="s">
        <v>380</v>
      </c>
      <c r="AF701" t="s">
        <v>2281</v>
      </c>
      <c r="AG701" t="s">
        <v>703</v>
      </c>
      <c r="AH701" t="s">
        <v>110</v>
      </c>
      <c r="AI701" t="s">
        <v>54</v>
      </c>
      <c r="AJ701" t="s">
        <v>108</v>
      </c>
      <c r="AK701" t="s">
        <v>109</v>
      </c>
      <c r="AL701" t="s">
        <v>47</v>
      </c>
      <c r="AM701" t="s">
        <v>47</v>
      </c>
      <c r="AN701" t="s">
        <v>301</v>
      </c>
      <c r="AO701" t="s">
        <v>137</v>
      </c>
    </row>
    <row r="702" spans="1:41" hidden="1" x14ac:dyDescent="0.25">
      <c r="A702" t="s">
        <v>3439</v>
      </c>
      <c r="B702" t="s">
        <v>3440</v>
      </c>
      <c r="C702" s="1" t="str">
        <f t="shared" si="40"/>
        <v>21:1061</v>
      </c>
      <c r="D702" s="1" t="str">
        <f t="shared" si="41"/>
        <v>21:0106</v>
      </c>
      <c r="E702" t="s">
        <v>3441</v>
      </c>
      <c r="F702" t="s">
        <v>3442</v>
      </c>
      <c r="H702">
        <v>49.423658699999997</v>
      </c>
      <c r="I702">
        <v>-118.5757806</v>
      </c>
      <c r="J702" s="1" t="str">
        <f t="shared" si="42"/>
        <v>NGR bulk stream sediment</v>
      </c>
      <c r="K702" s="1" t="str">
        <f t="shared" si="43"/>
        <v>&lt;177 micron (NGR)</v>
      </c>
      <c r="L702">
        <v>41</v>
      </c>
      <c r="M702" t="s">
        <v>280</v>
      </c>
      <c r="N702">
        <v>701</v>
      </c>
      <c r="O702" t="s">
        <v>235</v>
      </c>
      <c r="P702" t="s">
        <v>47</v>
      </c>
      <c r="Q702" t="s">
        <v>481</v>
      </c>
      <c r="R702" t="s">
        <v>455</v>
      </c>
      <c r="S702" t="s">
        <v>184</v>
      </c>
      <c r="T702" t="s">
        <v>258</v>
      </c>
      <c r="U702" t="s">
        <v>3443</v>
      </c>
      <c r="V702" t="s">
        <v>88</v>
      </c>
      <c r="W702" t="s">
        <v>271</v>
      </c>
      <c r="X702" t="s">
        <v>103</v>
      </c>
      <c r="Y702" t="s">
        <v>241</v>
      </c>
      <c r="Z702" t="s">
        <v>56</v>
      </c>
      <c r="AA702" t="s">
        <v>46</v>
      </c>
      <c r="AB702" t="s">
        <v>235</v>
      </c>
      <c r="AC702" t="s">
        <v>638</v>
      </c>
      <c r="AD702" t="s">
        <v>146</v>
      </c>
      <c r="AE702" t="s">
        <v>56</v>
      </c>
      <c r="AF702" t="s">
        <v>66</v>
      </c>
      <c r="AG702" t="s">
        <v>406</v>
      </c>
      <c r="AH702" t="s">
        <v>87</v>
      </c>
      <c r="AI702" t="s">
        <v>198</v>
      </c>
      <c r="AJ702" t="s">
        <v>76</v>
      </c>
      <c r="AK702" t="s">
        <v>109</v>
      </c>
      <c r="AL702" t="s">
        <v>47</v>
      </c>
      <c r="AM702" t="s">
        <v>47</v>
      </c>
      <c r="AN702" t="s">
        <v>65</v>
      </c>
      <c r="AO702" t="s">
        <v>108</v>
      </c>
    </row>
    <row r="703" spans="1:41" hidden="1" x14ac:dyDescent="0.25">
      <c r="A703" t="s">
        <v>3444</v>
      </c>
      <c r="B703" t="s">
        <v>3445</v>
      </c>
      <c r="C703" s="1" t="str">
        <f t="shared" si="40"/>
        <v>21:1061</v>
      </c>
      <c r="D703" s="1" t="str">
        <f t="shared" si="41"/>
        <v>21:0106</v>
      </c>
      <c r="E703" t="s">
        <v>3441</v>
      </c>
      <c r="F703" t="s">
        <v>3446</v>
      </c>
      <c r="H703">
        <v>49.423658699999997</v>
      </c>
      <c r="I703">
        <v>-118.5757806</v>
      </c>
      <c r="J703" s="1" t="str">
        <f t="shared" si="42"/>
        <v>NGR bulk stream sediment</v>
      </c>
      <c r="K703" s="1" t="str">
        <f t="shared" si="43"/>
        <v>&lt;177 micron (NGR)</v>
      </c>
      <c r="L703">
        <v>41</v>
      </c>
      <c r="M703" t="s">
        <v>288</v>
      </c>
      <c r="N703">
        <v>702</v>
      </c>
      <c r="O703" t="s">
        <v>87</v>
      </c>
      <c r="P703" t="s">
        <v>47</v>
      </c>
      <c r="Q703" t="s">
        <v>548</v>
      </c>
      <c r="R703" t="s">
        <v>130</v>
      </c>
      <c r="S703" t="s">
        <v>146</v>
      </c>
      <c r="T703" t="s">
        <v>934</v>
      </c>
      <c r="U703" t="s">
        <v>3447</v>
      </c>
      <c r="V703" t="s">
        <v>392</v>
      </c>
      <c r="W703" t="s">
        <v>336</v>
      </c>
      <c r="X703" t="s">
        <v>103</v>
      </c>
      <c r="Y703" t="s">
        <v>344</v>
      </c>
      <c r="Z703" t="s">
        <v>56</v>
      </c>
      <c r="AA703" t="s">
        <v>46</v>
      </c>
      <c r="AB703" t="s">
        <v>235</v>
      </c>
      <c r="AC703" t="s">
        <v>48</v>
      </c>
      <c r="AD703" t="s">
        <v>146</v>
      </c>
      <c r="AE703" t="s">
        <v>380</v>
      </c>
      <c r="AF703" t="s">
        <v>50</v>
      </c>
      <c r="AG703" t="s">
        <v>307</v>
      </c>
      <c r="AH703" t="s">
        <v>87</v>
      </c>
      <c r="AI703" t="s">
        <v>198</v>
      </c>
      <c r="AJ703" t="s">
        <v>76</v>
      </c>
      <c r="AK703" t="s">
        <v>151</v>
      </c>
      <c r="AL703" t="s">
        <v>47</v>
      </c>
      <c r="AM703" t="s">
        <v>47</v>
      </c>
      <c r="AN703" t="s">
        <v>65</v>
      </c>
      <c r="AO703" t="s">
        <v>108</v>
      </c>
    </row>
    <row r="704" spans="1:41" hidden="1" x14ac:dyDescent="0.25">
      <c r="A704" t="s">
        <v>3448</v>
      </c>
      <c r="B704" t="s">
        <v>3449</v>
      </c>
      <c r="C704" s="1" t="str">
        <f t="shared" si="40"/>
        <v>21:1061</v>
      </c>
      <c r="D704" s="1" t="str">
        <f t="shared" si="41"/>
        <v>21:0106</v>
      </c>
      <c r="E704" t="s">
        <v>3450</v>
      </c>
      <c r="F704" t="s">
        <v>3451</v>
      </c>
      <c r="H704">
        <v>49.418695499999998</v>
      </c>
      <c r="I704">
        <v>-118.5795653</v>
      </c>
      <c r="J704" s="1" t="str">
        <f t="shared" si="42"/>
        <v>NGR bulk stream sediment</v>
      </c>
      <c r="K704" s="1" t="str">
        <f t="shared" si="43"/>
        <v>&lt;177 micron (NGR)</v>
      </c>
      <c r="L704">
        <v>41</v>
      </c>
      <c r="M704" t="s">
        <v>117</v>
      </c>
      <c r="N704">
        <v>703</v>
      </c>
      <c r="O704" t="s">
        <v>87</v>
      </c>
      <c r="P704" t="s">
        <v>51</v>
      </c>
      <c r="Q704" t="s">
        <v>588</v>
      </c>
      <c r="R704" t="s">
        <v>72</v>
      </c>
      <c r="S704" t="s">
        <v>438</v>
      </c>
      <c r="T704" t="s">
        <v>98</v>
      </c>
      <c r="U704" t="s">
        <v>432</v>
      </c>
      <c r="V704" t="s">
        <v>81</v>
      </c>
      <c r="W704" t="s">
        <v>271</v>
      </c>
      <c r="X704" t="s">
        <v>137</v>
      </c>
      <c r="Y704" t="s">
        <v>829</v>
      </c>
      <c r="Z704" t="s">
        <v>56</v>
      </c>
      <c r="AA704" t="s">
        <v>46</v>
      </c>
      <c r="AB704" t="s">
        <v>64</v>
      </c>
      <c r="AC704" t="s">
        <v>583</v>
      </c>
      <c r="AD704" t="s">
        <v>344</v>
      </c>
      <c r="AE704" t="s">
        <v>380</v>
      </c>
      <c r="AF704" t="s">
        <v>76</v>
      </c>
      <c r="AG704" t="s">
        <v>330</v>
      </c>
      <c r="AH704" t="s">
        <v>185</v>
      </c>
      <c r="AI704" t="s">
        <v>198</v>
      </c>
      <c r="AJ704" t="s">
        <v>85</v>
      </c>
      <c r="AK704" t="s">
        <v>455</v>
      </c>
      <c r="AL704" t="s">
        <v>47</v>
      </c>
      <c r="AM704" t="s">
        <v>47</v>
      </c>
      <c r="AN704" t="s">
        <v>432</v>
      </c>
      <c r="AO704" t="s">
        <v>58</v>
      </c>
    </row>
    <row r="705" spans="1:41" hidden="1" x14ac:dyDescent="0.25">
      <c r="A705" t="s">
        <v>3452</v>
      </c>
      <c r="B705" t="s">
        <v>3453</v>
      </c>
      <c r="C705" s="1" t="str">
        <f t="shared" si="40"/>
        <v>21:1061</v>
      </c>
      <c r="D705" s="1" t="str">
        <f t="shared" si="41"/>
        <v>21:0106</v>
      </c>
      <c r="E705" t="s">
        <v>3454</v>
      </c>
      <c r="F705" t="s">
        <v>3455</v>
      </c>
      <c r="H705">
        <v>49.347114900000001</v>
      </c>
      <c r="I705">
        <v>-118.093732</v>
      </c>
      <c r="J705" s="1" t="str">
        <f t="shared" si="42"/>
        <v>NGR bulk stream sediment</v>
      </c>
      <c r="K705" s="1" t="str">
        <f t="shared" si="43"/>
        <v>&lt;177 micron (NGR)</v>
      </c>
      <c r="L705">
        <v>41</v>
      </c>
      <c r="M705" t="s">
        <v>136</v>
      </c>
      <c r="N705">
        <v>704</v>
      </c>
      <c r="O705" t="s">
        <v>173</v>
      </c>
      <c r="P705" t="s">
        <v>103</v>
      </c>
      <c r="Q705" t="s">
        <v>234</v>
      </c>
      <c r="R705" t="s">
        <v>292</v>
      </c>
      <c r="S705" t="s">
        <v>226</v>
      </c>
      <c r="T705" t="s">
        <v>127</v>
      </c>
      <c r="U705" t="s">
        <v>438</v>
      </c>
      <c r="V705" t="s">
        <v>72</v>
      </c>
      <c r="W705" t="s">
        <v>123</v>
      </c>
      <c r="X705" t="s">
        <v>330</v>
      </c>
      <c r="Y705" t="s">
        <v>184</v>
      </c>
      <c r="Z705" t="s">
        <v>56</v>
      </c>
      <c r="AA705" t="s">
        <v>46</v>
      </c>
      <c r="AB705" t="s">
        <v>139</v>
      </c>
      <c r="AC705" t="s">
        <v>80</v>
      </c>
      <c r="AD705" t="s">
        <v>237</v>
      </c>
      <c r="AE705" t="s">
        <v>199</v>
      </c>
      <c r="AF705" t="s">
        <v>58</v>
      </c>
      <c r="AG705" t="s">
        <v>55</v>
      </c>
      <c r="AH705" t="s">
        <v>164</v>
      </c>
      <c r="AI705" t="s">
        <v>46</v>
      </c>
      <c r="AJ705" t="s">
        <v>145</v>
      </c>
      <c r="AK705" t="s">
        <v>55</v>
      </c>
      <c r="AL705" t="s">
        <v>47</v>
      </c>
      <c r="AM705" t="s">
        <v>47</v>
      </c>
      <c r="AN705" t="s">
        <v>568</v>
      </c>
      <c r="AO705" t="s">
        <v>108</v>
      </c>
    </row>
    <row r="706" spans="1:41" hidden="1" x14ac:dyDescent="0.25">
      <c r="A706" t="s">
        <v>3456</v>
      </c>
      <c r="B706" t="s">
        <v>3457</v>
      </c>
      <c r="C706" s="1" t="str">
        <f t="shared" ref="C706:C769" si="44">HYPERLINK("http://geochem.nrcan.gc.ca/cdogs/content/bdl/bdl211061_e.htm", "21:1061")</f>
        <v>21:1061</v>
      </c>
      <c r="D706" s="1" t="str">
        <f t="shared" ref="D706:D769" si="45">HYPERLINK("http://geochem.nrcan.gc.ca/cdogs/content/svy/svy210106_e.htm", "21:0106")</f>
        <v>21:0106</v>
      </c>
      <c r="E706" t="s">
        <v>3458</v>
      </c>
      <c r="F706" t="s">
        <v>3459</v>
      </c>
      <c r="H706">
        <v>49.342255199999997</v>
      </c>
      <c r="I706">
        <v>-118.1174279</v>
      </c>
      <c r="J706" s="1" t="str">
        <f t="shared" ref="J706:J769" si="46">HYPERLINK("http://geochem.nrcan.gc.ca/cdogs/content/kwd/kwd020030_e.htm", "NGR bulk stream sediment")</f>
        <v>NGR bulk stream sediment</v>
      </c>
      <c r="K706" s="1" t="str">
        <f t="shared" ref="K706:K769" si="47">HYPERLINK("http://geochem.nrcan.gc.ca/cdogs/content/kwd/kwd080006_e.htm", "&lt;177 micron (NGR)")</f>
        <v>&lt;177 micron (NGR)</v>
      </c>
      <c r="L706">
        <v>41</v>
      </c>
      <c r="M706" t="s">
        <v>157</v>
      </c>
      <c r="N706">
        <v>705</v>
      </c>
      <c r="O706" t="s">
        <v>257</v>
      </c>
      <c r="P706" t="s">
        <v>47</v>
      </c>
      <c r="Q706" t="s">
        <v>1106</v>
      </c>
      <c r="R706" t="s">
        <v>108</v>
      </c>
      <c r="S706" t="s">
        <v>146</v>
      </c>
      <c r="T706" t="s">
        <v>209</v>
      </c>
      <c r="U706" t="s">
        <v>438</v>
      </c>
      <c r="V706" t="s">
        <v>371</v>
      </c>
      <c r="W706" t="s">
        <v>102</v>
      </c>
      <c r="X706" t="s">
        <v>137</v>
      </c>
      <c r="Y706" t="s">
        <v>431</v>
      </c>
      <c r="Z706" t="s">
        <v>56</v>
      </c>
      <c r="AA706" t="s">
        <v>46</v>
      </c>
      <c r="AB706" t="s">
        <v>105</v>
      </c>
      <c r="AC706" t="s">
        <v>146</v>
      </c>
      <c r="AD706" t="s">
        <v>438</v>
      </c>
      <c r="AE706" t="s">
        <v>53</v>
      </c>
      <c r="AF706" t="s">
        <v>55</v>
      </c>
      <c r="AG706" t="s">
        <v>3460</v>
      </c>
      <c r="AH706" t="s">
        <v>81</v>
      </c>
      <c r="AI706" t="s">
        <v>235</v>
      </c>
      <c r="AJ706" t="s">
        <v>50</v>
      </c>
      <c r="AK706" t="s">
        <v>910</v>
      </c>
      <c r="AL706" t="s">
        <v>47</v>
      </c>
      <c r="AM706" t="s">
        <v>47</v>
      </c>
      <c r="AN706" t="s">
        <v>65</v>
      </c>
      <c r="AO706" t="s">
        <v>137</v>
      </c>
    </row>
    <row r="707" spans="1:41" hidden="1" x14ac:dyDescent="0.25">
      <c r="A707" t="s">
        <v>3461</v>
      </c>
      <c r="B707" t="s">
        <v>3462</v>
      </c>
      <c r="C707" s="1" t="str">
        <f t="shared" si="44"/>
        <v>21:1061</v>
      </c>
      <c r="D707" s="1" t="str">
        <f t="shared" si="45"/>
        <v>21:0106</v>
      </c>
      <c r="E707" t="s">
        <v>3463</v>
      </c>
      <c r="F707" t="s">
        <v>3464</v>
      </c>
      <c r="H707">
        <v>49.3339341</v>
      </c>
      <c r="I707">
        <v>-118.1211627</v>
      </c>
      <c r="J707" s="1" t="str">
        <f t="shared" si="46"/>
        <v>NGR bulk stream sediment</v>
      </c>
      <c r="K707" s="1" t="str">
        <f t="shared" si="47"/>
        <v>&lt;177 micron (NGR)</v>
      </c>
      <c r="L707">
        <v>41</v>
      </c>
      <c r="M707" t="s">
        <v>170</v>
      </c>
      <c r="N707">
        <v>706</v>
      </c>
      <c r="O707" t="s">
        <v>81</v>
      </c>
      <c r="P707" t="s">
        <v>47</v>
      </c>
      <c r="Q707" t="s">
        <v>404</v>
      </c>
      <c r="R707" t="s">
        <v>122</v>
      </c>
      <c r="S707" t="s">
        <v>438</v>
      </c>
      <c r="T707" t="s">
        <v>76</v>
      </c>
      <c r="U707" t="s">
        <v>438</v>
      </c>
      <c r="V707" t="s">
        <v>173</v>
      </c>
      <c r="W707" t="s">
        <v>151</v>
      </c>
      <c r="X707" t="s">
        <v>85</v>
      </c>
      <c r="Y707" t="s">
        <v>184</v>
      </c>
      <c r="Z707" t="s">
        <v>56</v>
      </c>
      <c r="AA707" t="s">
        <v>46</v>
      </c>
      <c r="AB707" t="s">
        <v>206</v>
      </c>
      <c r="AC707" t="s">
        <v>66</v>
      </c>
      <c r="AD707" t="s">
        <v>237</v>
      </c>
      <c r="AE707" t="s">
        <v>199</v>
      </c>
      <c r="AF707" t="s">
        <v>58</v>
      </c>
      <c r="AG707" t="s">
        <v>58</v>
      </c>
      <c r="AH707" t="s">
        <v>60</v>
      </c>
      <c r="AI707" t="s">
        <v>198</v>
      </c>
      <c r="AJ707" t="s">
        <v>66</v>
      </c>
      <c r="AK707" t="s">
        <v>150</v>
      </c>
      <c r="AL707" t="s">
        <v>47</v>
      </c>
      <c r="AM707" t="s">
        <v>47</v>
      </c>
      <c r="AN707" t="s">
        <v>935</v>
      </c>
      <c r="AO707" t="s">
        <v>99</v>
      </c>
    </row>
    <row r="708" spans="1:41" hidden="1" x14ac:dyDescent="0.25">
      <c r="A708" t="s">
        <v>3465</v>
      </c>
      <c r="B708" t="s">
        <v>3466</v>
      </c>
      <c r="C708" s="1" t="str">
        <f t="shared" si="44"/>
        <v>21:1061</v>
      </c>
      <c r="D708" s="1" t="str">
        <f t="shared" si="45"/>
        <v>21:0106</v>
      </c>
      <c r="E708" t="s">
        <v>3467</v>
      </c>
      <c r="F708" t="s">
        <v>3468</v>
      </c>
      <c r="H708">
        <v>49.338571799999997</v>
      </c>
      <c r="I708">
        <v>-118.1243516</v>
      </c>
      <c r="J708" s="1" t="str">
        <f t="shared" si="46"/>
        <v>NGR bulk stream sediment</v>
      </c>
      <c r="K708" s="1" t="str">
        <f t="shared" si="47"/>
        <v>&lt;177 micron (NGR)</v>
      </c>
      <c r="L708">
        <v>41</v>
      </c>
      <c r="M708" t="s">
        <v>180</v>
      </c>
      <c r="N708">
        <v>707</v>
      </c>
      <c r="O708" t="s">
        <v>54</v>
      </c>
      <c r="P708" t="s">
        <v>47</v>
      </c>
      <c r="Q708" t="s">
        <v>481</v>
      </c>
      <c r="R708" t="s">
        <v>63</v>
      </c>
      <c r="S708" t="s">
        <v>65</v>
      </c>
      <c r="T708" t="s">
        <v>225</v>
      </c>
      <c r="U708" t="s">
        <v>345</v>
      </c>
      <c r="V708" t="s">
        <v>110</v>
      </c>
      <c r="W708" t="s">
        <v>502</v>
      </c>
      <c r="X708" t="s">
        <v>58</v>
      </c>
      <c r="Y708" t="s">
        <v>431</v>
      </c>
      <c r="Z708" t="s">
        <v>56</v>
      </c>
      <c r="AA708" t="s">
        <v>46</v>
      </c>
      <c r="AB708" t="s">
        <v>125</v>
      </c>
      <c r="AC708" t="s">
        <v>186</v>
      </c>
      <c r="AD708" t="s">
        <v>236</v>
      </c>
      <c r="AE708" t="s">
        <v>56</v>
      </c>
      <c r="AF708" t="s">
        <v>50</v>
      </c>
      <c r="AG708" t="s">
        <v>723</v>
      </c>
      <c r="AH708" t="s">
        <v>64</v>
      </c>
      <c r="AI708" t="s">
        <v>54</v>
      </c>
      <c r="AJ708" t="s">
        <v>724</v>
      </c>
      <c r="AK708" t="s">
        <v>123</v>
      </c>
      <c r="AL708" t="s">
        <v>47</v>
      </c>
      <c r="AM708" t="s">
        <v>47</v>
      </c>
      <c r="AN708" t="s">
        <v>432</v>
      </c>
      <c r="AO708" t="s">
        <v>127</v>
      </c>
    </row>
    <row r="709" spans="1:41" hidden="1" x14ac:dyDescent="0.25">
      <c r="A709" t="s">
        <v>3469</v>
      </c>
      <c r="B709" t="s">
        <v>3470</v>
      </c>
      <c r="C709" s="1" t="str">
        <f t="shared" si="44"/>
        <v>21:1061</v>
      </c>
      <c r="D709" s="1" t="str">
        <f t="shared" si="45"/>
        <v>21:0106</v>
      </c>
      <c r="E709" t="s">
        <v>3471</v>
      </c>
      <c r="F709" t="s">
        <v>3472</v>
      </c>
      <c r="H709">
        <v>49.311856200000001</v>
      </c>
      <c r="I709">
        <v>-118.1186798</v>
      </c>
      <c r="J709" s="1" t="str">
        <f t="shared" si="46"/>
        <v>NGR bulk stream sediment</v>
      </c>
      <c r="K709" s="1" t="str">
        <f t="shared" si="47"/>
        <v>&lt;177 micron (NGR)</v>
      </c>
      <c r="L709">
        <v>41</v>
      </c>
      <c r="M709" t="s">
        <v>195</v>
      </c>
      <c r="N709">
        <v>708</v>
      </c>
      <c r="O709" t="s">
        <v>139</v>
      </c>
      <c r="P709" t="s">
        <v>47</v>
      </c>
      <c r="Q709" t="s">
        <v>588</v>
      </c>
      <c r="R709" t="s">
        <v>161</v>
      </c>
      <c r="S709" t="s">
        <v>146</v>
      </c>
      <c r="T709" t="s">
        <v>55</v>
      </c>
      <c r="U709" t="s">
        <v>554</v>
      </c>
      <c r="V709" t="s">
        <v>130</v>
      </c>
      <c r="W709" t="s">
        <v>164</v>
      </c>
      <c r="X709" t="s">
        <v>137</v>
      </c>
      <c r="Y709" t="s">
        <v>331</v>
      </c>
      <c r="Z709" t="s">
        <v>56</v>
      </c>
      <c r="AA709" t="s">
        <v>46</v>
      </c>
      <c r="AB709" t="s">
        <v>102</v>
      </c>
      <c r="AC709" t="s">
        <v>55</v>
      </c>
      <c r="AD709" t="s">
        <v>431</v>
      </c>
      <c r="AE709" t="s">
        <v>84</v>
      </c>
      <c r="AF709" t="s">
        <v>242</v>
      </c>
      <c r="AG709" t="s">
        <v>319</v>
      </c>
      <c r="AH709" t="s">
        <v>102</v>
      </c>
      <c r="AI709" t="s">
        <v>57</v>
      </c>
      <c r="AJ709" t="s">
        <v>209</v>
      </c>
      <c r="AK709" t="s">
        <v>143</v>
      </c>
      <c r="AL709" t="s">
        <v>47</v>
      </c>
      <c r="AM709" t="s">
        <v>47</v>
      </c>
      <c r="AN709" t="s">
        <v>638</v>
      </c>
      <c r="AO709" t="s">
        <v>90</v>
      </c>
    </row>
    <row r="710" spans="1:41" hidden="1" x14ac:dyDescent="0.25">
      <c r="A710" t="s">
        <v>3473</v>
      </c>
      <c r="B710" t="s">
        <v>3474</v>
      </c>
      <c r="C710" s="1" t="str">
        <f t="shared" si="44"/>
        <v>21:1061</v>
      </c>
      <c r="D710" s="1" t="str">
        <f t="shared" si="45"/>
        <v>21:0106</v>
      </c>
      <c r="E710" t="s">
        <v>3475</v>
      </c>
      <c r="F710" t="s">
        <v>3476</v>
      </c>
      <c r="H710">
        <v>49.290668099999998</v>
      </c>
      <c r="I710">
        <v>-118.1282945</v>
      </c>
      <c r="J710" s="1" t="str">
        <f t="shared" si="46"/>
        <v>NGR bulk stream sediment</v>
      </c>
      <c r="K710" s="1" t="str">
        <f t="shared" si="47"/>
        <v>&lt;177 micron (NGR)</v>
      </c>
      <c r="L710">
        <v>41</v>
      </c>
      <c r="M710" t="s">
        <v>205</v>
      </c>
      <c r="N710">
        <v>709</v>
      </c>
      <c r="O710" t="s">
        <v>46</v>
      </c>
      <c r="P710" t="s">
        <v>47</v>
      </c>
      <c r="Q710" t="s">
        <v>404</v>
      </c>
      <c r="R710" t="s">
        <v>109</v>
      </c>
      <c r="S710" t="s">
        <v>438</v>
      </c>
      <c r="T710" t="s">
        <v>55</v>
      </c>
      <c r="U710" t="s">
        <v>183</v>
      </c>
      <c r="V710" t="s">
        <v>63</v>
      </c>
      <c r="W710" t="s">
        <v>130</v>
      </c>
      <c r="X710" t="s">
        <v>58</v>
      </c>
      <c r="Y710" t="s">
        <v>146</v>
      </c>
      <c r="Z710" t="s">
        <v>56</v>
      </c>
      <c r="AA710" t="s">
        <v>46</v>
      </c>
      <c r="AB710" t="s">
        <v>60</v>
      </c>
      <c r="AC710" t="s">
        <v>267</v>
      </c>
      <c r="AD710" t="s">
        <v>226</v>
      </c>
      <c r="AE710" t="s">
        <v>56</v>
      </c>
      <c r="AF710" t="s">
        <v>406</v>
      </c>
      <c r="AG710" t="s">
        <v>703</v>
      </c>
      <c r="AH710" t="s">
        <v>63</v>
      </c>
      <c r="AI710" t="s">
        <v>54</v>
      </c>
      <c r="AJ710" t="s">
        <v>175</v>
      </c>
      <c r="AK710" t="s">
        <v>143</v>
      </c>
      <c r="AL710" t="s">
        <v>47</v>
      </c>
      <c r="AM710" t="s">
        <v>47</v>
      </c>
      <c r="AN710" t="s">
        <v>48</v>
      </c>
      <c r="AO710" t="s">
        <v>269</v>
      </c>
    </row>
    <row r="711" spans="1:41" hidden="1" x14ac:dyDescent="0.25">
      <c r="A711" t="s">
        <v>3477</v>
      </c>
      <c r="B711" t="s">
        <v>3478</v>
      </c>
      <c r="C711" s="1" t="str">
        <f t="shared" si="44"/>
        <v>21:1061</v>
      </c>
      <c r="D711" s="1" t="str">
        <f t="shared" si="45"/>
        <v>21:0106</v>
      </c>
      <c r="E711" t="s">
        <v>3479</v>
      </c>
      <c r="F711" t="s">
        <v>3480</v>
      </c>
      <c r="H711">
        <v>49.2775909</v>
      </c>
      <c r="I711">
        <v>-118.1317356</v>
      </c>
      <c r="J711" s="1" t="str">
        <f t="shared" si="46"/>
        <v>NGR bulk stream sediment</v>
      </c>
      <c r="K711" s="1" t="str">
        <f t="shared" si="47"/>
        <v>&lt;177 micron (NGR)</v>
      </c>
      <c r="L711">
        <v>41</v>
      </c>
      <c r="M711" t="s">
        <v>214</v>
      </c>
      <c r="N711">
        <v>710</v>
      </c>
      <c r="O711" t="s">
        <v>185</v>
      </c>
      <c r="P711" t="s">
        <v>122</v>
      </c>
      <c r="Q711" t="s">
        <v>862</v>
      </c>
      <c r="R711" t="s">
        <v>108</v>
      </c>
      <c r="S711" t="s">
        <v>100</v>
      </c>
      <c r="T711" t="s">
        <v>137</v>
      </c>
      <c r="U711" t="s">
        <v>240</v>
      </c>
      <c r="V711" t="s">
        <v>257</v>
      </c>
      <c r="W711" t="s">
        <v>101</v>
      </c>
      <c r="X711" t="s">
        <v>103</v>
      </c>
      <c r="Y711" t="s">
        <v>344</v>
      </c>
      <c r="Z711" t="s">
        <v>56</v>
      </c>
      <c r="AA711" t="s">
        <v>46</v>
      </c>
      <c r="AB711" t="s">
        <v>81</v>
      </c>
      <c r="AC711" t="s">
        <v>55</v>
      </c>
      <c r="AD711" t="s">
        <v>328</v>
      </c>
      <c r="AE711" t="s">
        <v>199</v>
      </c>
      <c r="AF711" t="s">
        <v>129</v>
      </c>
      <c r="AG711" t="s">
        <v>366</v>
      </c>
      <c r="AH711" t="s">
        <v>174</v>
      </c>
      <c r="AI711" t="s">
        <v>198</v>
      </c>
      <c r="AJ711" t="s">
        <v>58</v>
      </c>
      <c r="AK711" t="s">
        <v>108</v>
      </c>
      <c r="AL711" t="s">
        <v>47</v>
      </c>
      <c r="AM711" t="s">
        <v>47</v>
      </c>
      <c r="AN711" t="s">
        <v>65</v>
      </c>
      <c r="AO711" t="s">
        <v>209</v>
      </c>
    </row>
    <row r="712" spans="1:41" hidden="1" x14ac:dyDescent="0.25">
      <c r="A712" t="s">
        <v>3481</v>
      </c>
      <c r="B712" t="s">
        <v>3482</v>
      </c>
      <c r="C712" s="1" t="str">
        <f t="shared" si="44"/>
        <v>21:1061</v>
      </c>
      <c r="D712" s="1" t="str">
        <f t="shared" si="45"/>
        <v>21:0106</v>
      </c>
      <c r="E712" t="s">
        <v>3483</v>
      </c>
      <c r="F712" t="s">
        <v>3484</v>
      </c>
      <c r="H712">
        <v>49.268775599999998</v>
      </c>
      <c r="I712">
        <v>-118.12893560000001</v>
      </c>
      <c r="J712" s="1" t="str">
        <f t="shared" si="46"/>
        <v>NGR bulk stream sediment</v>
      </c>
      <c r="K712" s="1" t="str">
        <f t="shared" si="47"/>
        <v>&lt;177 micron (NGR)</v>
      </c>
      <c r="L712">
        <v>41</v>
      </c>
      <c r="M712" t="s">
        <v>223</v>
      </c>
      <c r="N712">
        <v>711</v>
      </c>
      <c r="O712" t="s">
        <v>235</v>
      </c>
      <c r="P712" t="s">
        <v>103</v>
      </c>
      <c r="Q712" t="s">
        <v>553</v>
      </c>
      <c r="R712" t="s">
        <v>66</v>
      </c>
      <c r="S712" t="s">
        <v>126</v>
      </c>
      <c r="T712" t="s">
        <v>330</v>
      </c>
      <c r="U712" t="s">
        <v>183</v>
      </c>
      <c r="V712" t="s">
        <v>103</v>
      </c>
      <c r="W712" t="s">
        <v>122</v>
      </c>
      <c r="X712" t="s">
        <v>52</v>
      </c>
      <c r="Y712" t="s">
        <v>226</v>
      </c>
      <c r="Z712" t="s">
        <v>56</v>
      </c>
      <c r="AA712" t="s">
        <v>46</v>
      </c>
      <c r="AB712" t="s">
        <v>125</v>
      </c>
      <c r="AC712" t="s">
        <v>85</v>
      </c>
      <c r="AD712" t="s">
        <v>251</v>
      </c>
      <c r="AE712" t="s">
        <v>199</v>
      </c>
      <c r="AF712" t="s">
        <v>55</v>
      </c>
      <c r="AG712" t="s">
        <v>609</v>
      </c>
      <c r="AH712" t="s">
        <v>64</v>
      </c>
      <c r="AI712" t="s">
        <v>149</v>
      </c>
      <c r="AJ712" t="s">
        <v>108</v>
      </c>
      <c r="AK712" t="s">
        <v>945</v>
      </c>
      <c r="AL712" t="s">
        <v>47</v>
      </c>
      <c r="AM712" t="s">
        <v>47</v>
      </c>
      <c r="AN712" t="s">
        <v>1121</v>
      </c>
      <c r="AO712" t="s">
        <v>127</v>
      </c>
    </row>
    <row r="713" spans="1:41" hidden="1" x14ac:dyDescent="0.25">
      <c r="A713" t="s">
        <v>3485</v>
      </c>
      <c r="B713" t="s">
        <v>3486</v>
      </c>
      <c r="C713" s="1" t="str">
        <f t="shared" si="44"/>
        <v>21:1061</v>
      </c>
      <c r="D713" s="1" t="str">
        <f t="shared" si="45"/>
        <v>21:0106</v>
      </c>
      <c r="E713" t="s">
        <v>3487</v>
      </c>
      <c r="F713" t="s">
        <v>3488</v>
      </c>
      <c r="H713">
        <v>49.260378699999997</v>
      </c>
      <c r="I713">
        <v>-118.1293486</v>
      </c>
      <c r="J713" s="1" t="str">
        <f t="shared" si="46"/>
        <v>NGR bulk stream sediment</v>
      </c>
      <c r="K713" s="1" t="str">
        <f t="shared" si="47"/>
        <v>&lt;177 micron (NGR)</v>
      </c>
      <c r="L713">
        <v>41</v>
      </c>
      <c r="M713" t="s">
        <v>233</v>
      </c>
      <c r="N713">
        <v>712</v>
      </c>
      <c r="O713" t="s">
        <v>81</v>
      </c>
      <c r="P713" t="s">
        <v>47</v>
      </c>
      <c r="Q713" t="s">
        <v>588</v>
      </c>
      <c r="R713" t="s">
        <v>259</v>
      </c>
      <c r="S713" t="s">
        <v>184</v>
      </c>
      <c r="T713" t="s">
        <v>50</v>
      </c>
      <c r="U713" t="s">
        <v>77</v>
      </c>
      <c r="V713" t="s">
        <v>123</v>
      </c>
      <c r="W713" t="s">
        <v>493</v>
      </c>
      <c r="X713" t="s">
        <v>52</v>
      </c>
      <c r="Y713" t="s">
        <v>184</v>
      </c>
      <c r="Z713" t="s">
        <v>56</v>
      </c>
      <c r="AA713" t="s">
        <v>46</v>
      </c>
      <c r="AB713" t="s">
        <v>173</v>
      </c>
      <c r="AC713" t="s">
        <v>217</v>
      </c>
      <c r="AD713" t="s">
        <v>226</v>
      </c>
      <c r="AE713" t="s">
        <v>199</v>
      </c>
      <c r="AF713" t="s">
        <v>108</v>
      </c>
      <c r="AG713" t="s">
        <v>55</v>
      </c>
      <c r="AH713" t="s">
        <v>105</v>
      </c>
      <c r="AI713" t="s">
        <v>149</v>
      </c>
      <c r="AJ713" t="s">
        <v>127</v>
      </c>
      <c r="AK713" t="s">
        <v>127</v>
      </c>
      <c r="AL713" t="s">
        <v>47</v>
      </c>
      <c r="AM713" t="s">
        <v>47</v>
      </c>
      <c r="AN713" t="s">
        <v>65</v>
      </c>
      <c r="AO713" t="s">
        <v>90</v>
      </c>
    </row>
    <row r="714" spans="1:41" hidden="1" x14ac:dyDescent="0.25">
      <c r="A714" t="s">
        <v>3489</v>
      </c>
      <c r="B714" t="s">
        <v>3490</v>
      </c>
      <c r="C714" s="1" t="str">
        <f t="shared" si="44"/>
        <v>21:1061</v>
      </c>
      <c r="D714" s="1" t="str">
        <f t="shared" si="45"/>
        <v>21:0106</v>
      </c>
      <c r="E714" t="s">
        <v>3491</v>
      </c>
      <c r="F714" t="s">
        <v>3492</v>
      </c>
      <c r="H714">
        <v>49.244148699999997</v>
      </c>
      <c r="I714">
        <v>-118.89095589999999</v>
      </c>
      <c r="J714" s="1" t="str">
        <f t="shared" si="46"/>
        <v>NGR bulk stream sediment</v>
      </c>
      <c r="K714" s="1" t="str">
        <f t="shared" si="47"/>
        <v>&lt;177 micron (NGR)</v>
      </c>
      <c r="L714">
        <v>41</v>
      </c>
      <c r="M714" t="s">
        <v>248</v>
      </c>
      <c r="N714">
        <v>713</v>
      </c>
      <c r="O714" t="s">
        <v>79</v>
      </c>
      <c r="P714" t="s">
        <v>137</v>
      </c>
      <c r="Q714" t="s">
        <v>481</v>
      </c>
      <c r="R714" t="s">
        <v>58</v>
      </c>
      <c r="S714" t="s">
        <v>431</v>
      </c>
      <c r="T714" t="s">
        <v>269</v>
      </c>
      <c r="U714" t="s">
        <v>327</v>
      </c>
      <c r="V714" t="s">
        <v>270</v>
      </c>
      <c r="W714" t="s">
        <v>292</v>
      </c>
      <c r="X714" t="s">
        <v>76</v>
      </c>
      <c r="Y714" t="s">
        <v>146</v>
      </c>
      <c r="Z714" t="s">
        <v>56</v>
      </c>
      <c r="AA714" t="s">
        <v>46</v>
      </c>
      <c r="AB714" t="s">
        <v>101</v>
      </c>
      <c r="AC714" t="s">
        <v>328</v>
      </c>
      <c r="AD714" t="s">
        <v>226</v>
      </c>
      <c r="AE714" t="s">
        <v>84</v>
      </c>
      <c r="AF714" t="s">
        <v>209</v>
      </c>
      <c r="AG714" t="s">
        <v>118</v>
      </c>
      <c r="AH714" t="s">
        <v>78</v>
      </c>
      <c r="AI714" t="s">
        <v>198</v>
      </c>
      <c r="AJ714" t="s">
        <v>690</v>
      </c>
      <c r="AK714" t="s">
        <v>412</v>
      </c>
      <c r="AL714" t="s">
        <v>47</v>
      </c>
      <c r="AM714" t="s">
        <v>47</v>
      </c>
      <c r="AN714" t="s">
        <v>301</v>
      </c>
      <c r="AO714" t="s">
        <v>145</v>
      </c>
    </row>
    <row r="715" spans="1:41" hidden="1" x14ac:dyDescent="0.25">
      <c r="A715" t="s">
        <v>3493</v>
      </c>
      <c r="B715" t="s">
        <v>3494</v>
      </c>
      <c r="C715" s="1" t="str">
        <f t="shared" si="44"/>
        <v>21:1061</v>
      </c>
      <c r="D715" s="1" t="str">
        <f t="shared" si="45"/>
        <v>21:0106</v>
      </c>
      <c r="E715" t="s">
        <v>3495</v>
      </c>
      <c r="F715" t="s">
        <v>3496</v>
      </c>
      <c r="H715">
        <v>49.249022500000002</v>
      </c>
      <c r="I715">
        <v>-118.888339</v>
      </c>
      <c r="J715" s="1" t="str">
        <f t="shared" si="46"/>
        <v>NGR bulk stream sediment</v>
      </c>
      <c r="K715" s="1" t="str">
        <f t="shared" si="47"/>
        <v>&lt;177 micron (NGR)</v>
      </c>
      <c r="L715">
        <v>41</v>
      </c>
      <c r="M715" t="s">
        <v>256</v>
      </c>
      <c r="N715">
        <v>714</v>
      </c>
      <c r="O715" t="s">
        <v>63</v>
      </c>
      <c r="P715" t="s">
        <v>47</v>
      </c>
      <c r="Q715" t="s">
        <v>74</v>
      </c>
      <c r="R715" t="s">
        <v>269</v>
      </c>
      <c r="S715" t="s">
        <v>140</v>
      </c>
      <c r="T715" t="s">
        <v>55</v>
      </c>
      <c r="U715" t="s">
        <v>120</v>
      </c>
      <c r="V715" t="s">
        <v>455</v>
      </c>
      <c r="W715" t="s">
        <v>78</v>
      </c>
      <c r="X715" t="s">
        <v>73</v>
      </c>
      <c r="Y715" t="s">
        <v>418</v>
      </c>
      <c r="Z715" t="s">
        <v>56</v>
      </c>
      <c r="AA715" t="s">
        <v>46</v>
      </c>
      <c r="AB715" t="s">
        <v>61</v>
      </c>
      <c r="AC715" t="s">
        <v>58</v>
      </c>
      <c r="AD715" t="s">
        <v>538</v>
      </c>
      <c r="AE715" t="s">
        <v>84</v>
      </c>
      <c r="AF715" t="s">
        <v>137</v>
      </c>
      <c r="AG715" t="s">
        <v>111</v>
      </c>
      <c r="AH715" t="s">
        <v>174</v>
      </c>
      <c r="AI715" t="s">
        <v>53</v>
      </c>
      <c r="AJ715" t="s">
        <v>108</v>
      </c>
      <c r="AK715" t="s">
        <v>307</v>
      </c>
      <c r="AL715" t="s">
        <v>47</v>
      </c>
      <c r="AM715" t="s">
        <v>47</v>
      </c>
      <c r="AN715" t="s">
        <v>543</v>
      </c>
      <c r="AO715" t="s">
        <v>50</v>
      </c>
    </row>
    <row r="716" spans="1:41" hidden="1" x14ac:dyDescent="0.25">
      <c r="A716" t="s">
        <v>3497</v>
      </c>
      <c r="B716" t="s">
        <v>3498</v>
      </c>
      <c r="C716" s="1" t="str">
        <f t="shared" si="44"/>
        <v>21:1061</v>
      </c>
      <c r="D716" s="1" t="str">
        <f t="shared" si="45"/>
        <v>21:0106</v>
      </c>
      <c r="E716" t="s">
        <v>3499</v>
      </c>
      <c r="F716" t="s">
        <v>3500</v>
      </c>
      <c r="H716">
        <v>49.2606179</v>
      </c>
      <c r="I716">
        <v>-118.88340770000001</v>
      </c>
      <c r="J716" s="1" t="str">
        <f t="shared" si="46"/>
        <v>NGR bulk stream sediment</v>
      </c>
      <c r="K716" s="1" t="str">
        <f t="shared" si="47"/>
        <v>&lt;177 micron (NGR)</v>
      </c>
      <c r="L716">
        <v>41</v>
      </c>
      <c r="M716" t="s">
        <v>265</v>
      </c>
      <c r="N716">
        <v>715</v>
      </c>
      <c r="O716" t="s">
        <v>149</v>
      </c>
      <c r="P716" t="s">
        <v>47</v>
      </c>
      <c r="Q716" t="s">
        <v>588</v>
      </c>
      <c r="R716" t="s">
        <v>130</v>
      </c>
      <c r="S716" t="s">
        <v>237</v>
      </c>
      <c r="T716" t="s">
        <v>330</v>
      </c>
      <c r="U716" t="s">
        <v>146</v>
      </c>
      <c r="V716" t="s">
        <v>101</v>
      </c>
      <c r="W716" t="s">
        <v>125</v>
      </c>
      <c r="X716" t="s">
        <v>73</v>
      </c>
      <c r="Y716" t="s">
        <v>273</v>
      </c>
      <c r="Z716" t="s">
        <v>56</v>
      </c>
      <c r="AA716" t="s">
        <v>46</v>
      </c>
      <c r="AB716" t="s">
        <v>161</v>
      </c>
      <c r="AC716" t="s">
        <v>217</v>
      </c>
      <c r="AD716" t="s">
        <v>146</v>
      </c>
      <c r="AE716" t="s">
        <v>56</v>
      </c>
      <c r="AF716" t="s">
        <v>274</v>
      </c>
      <c r="AG716" t="s">
        <v>330</v>
      </c>
      <c r="AH716" t="s">
        <v>235</v>
      </c>
      <c r="AI716" t="s">
        <v>53</v>
      </c>
      <c r="AJ716" t="s">
        <v>66</v>
      </c>
      <c r="AK716" t="s">
        <v>270</v>
      </c>
      <c r="AL716" t="s">
        <v>47</v>
      </c>
      <c r="AM716" t="s">
        <v>47</v>
      </c>
      <c r="AN716" t="s">
        <v>48</v>
      </c>
      <c r="AO716" t="s">
        <v>50</v>
      </c>
    </row>
    <row r="717" spans="1:41" hidden="1" x14ac:dyDescent="0.25">
      <c r="A717" t="s">
        <v>3501</v>
      </c>
      <c r="B717" t="s">
        <v>3502</v>
      </c>
      <c r="C717" s="1" t="str">
        <f t="shared" si="44"/>
        <v>21:1061</v>
      </c>
      <c r="D717" s="1" t="str">
        <f t="shared" si="45"/>
        <v>21:0106</v>
      </c>
      <c r="E717" t="s">
        <v>3503</v>
      </c>
      <c r="F717" t="s">
        <v>3504</v>
      </c>
      <c r="H717">
        <v>49.269627900000003</v>
      </c>
      <c r="I717">
        <v>-118.8446805</v>
      </c>
      <c r="J717" s="1" t="str">
        <f t="shared" si="46"/>
        <v>NGR bulk stream sediment</v>
      </c>
      <c r="K717" s="1" t="str">
        <f t="shared" si="47"/>
        <v>&lt;177 micron (NGR)</v>
      </c>
      <c r="L717">
        <v>42</v>
      </c>
      <c r="M717" t="s">
        <v>45</v>
      </c>
      <c r="N717">
        <v>716</v>
      </c>
      <c r="O717" t="s">
        <v>235</v>
      </c>
      <c r="P717" t="s">
        <v>47</v>
      </c>
      <c r="Q717" t="s">
        <v>234</v>
      </c>
      <c r="R717" t="s">
        <v>108</v>
      </c>
      <c r="S717" t="s">
        <v>184</v>
      </c>
      <c r="T717" t="s">
        <v>330</v>
      </c>
      <c r="U717" t="s">
        <v>290</v>
      </c>
      <c r="V717" t="s">
        <v>173</v>
      </c>
      <c r="W717" t="s">
        <v>78</v>
      </c>
      <c r="X717" t="s">
        <v>52</v>
      </c>
      <c r="Y717" t="s">
        <v>445</v>
      </c>
      <c r="Z717" t="s">
        <v>56</v>
      </c>
      <c r="AA717" t="s">
        <v>46</v>
      </c>
      <c r="AB717" t="s">
        <v>63</v>
      </c>
      <c r="AC717" t="s">
        <v>58</v>
      </c>
      <c r="AD717" t="s">
        <v>251</v>
      </c>
      <c r="AE717" t="s">
        <v>56</v>
      </c>
      <c r="AF717" t="s">
        <v>502</v>
      </c>
      <c r="AG717" t="s">
        <v>58</v>
      </c>
      <c r="AH717" t="s">
        <v>46</v>
      </c>
      <c r="AI717" t="s">
        <v>54</v>
      </c>
      <c r="AJ717" t="s">
        <v>76</v>
      </c>
      <c r="AK717" t="s">
        <v>58</v>
      </c>
      <c r="AL717" t="s">
        <v>47</v>
      </c>
      <c r="AM717" t="s">
        <v>47</v>
      </c>
      <c r="AN717" t="s">
        <v>1121</v>
      </c>
      <c r="AO717" t="s">
        <v>76</v>
      </c>
    </row>
    <row r="718" spans="1:41" hidden="1" x14ac:dyDescent="0.25">
      <c r="A718" t="s">
        <v>3505</v>
      </c>
      <c r="B718" t="s">
        <v>3506</v>
      </c>
      <c r="C718" s="1" t="str">
        <f t="shared" si="44"/>
        <v>21:1061</v>
      </c>
      <c r="D718" s="1" t="str">
        <f t="shared" si="45"/>
        <v>21:0106</v>
      </c>
      <c r="E718" t="s">
        <v>3507</v>
      </c>
      <c r="F718" t="s">
        <v>3508</v>
      </c>
      <c r="H718">
        <v>49.288469900000003</v>
      </c>
      <c r="I718">
        <v>-118.8650782</v>
      </c>
      <c r="J718" s="1" t="str">
        <f t="shared" si="46"/>
        <v>NGR bulk stream sediment</v>
      </c>
      <c r="K718" s="1" t="str">
        <f t="shared" si="47"/>
        <v>&lt;177 micron (NGR)</v>
      </c>
      <c r="L718">
        <v>42</v>
      </c>
      <c r="M718" t="s">
        <v>71</v>
      </c>
      <c r="N718">
        <v>717</v>
      </c>
      <c r="O718" t="s">
        <v>149</v>
      </c>
      <c r="P718" t="s">
        <v>47</v>
      </c>
      <c r="Q718" t="s">
        <v>424</v>
      </c>
      <c r="R718" t="s">
        <v>79</v>
      </c>
      <c r="S718" t="s">
        <v>372</v>
      </c>
      <c r="T718" t="s">
        <v>58</v>
      </c>
      <c r="U718" t="s">
        <v>77</v>
      </c>
      <c r="V718" t="s">
        <v>110</v>
      </c>
      <c r="W718" t="s">
        <v>122</v>
      </c>
      <c r="X718" t="s">
        <v>55</v>
      </c>
      <c r="Y718" t="s">
        <v>3509</v>
      </c>
      <c r="Z718" t="s">
        <v>56</v>
      </c>
      <c r="AA718" t="s">
        <v>46</v>
      </c>
      <c r="AB718" t="s">
        <v>122</v>
      </c>
      <c r="AC718" t="s">
        <v>217</v>
      </c>
      <c r="AD718" t="s">
        <v>350</v>
      </c>
      <c r="AE718" t="s">
        <v>380</v>
      </c>
      <c r="AF718" t="s">
        <v>591</v>
      </c>
      <c r="AG718" t="s">
        <v>3510</v>
      </c>
      <c r="AH718" t="s">
        <v>61</v>
      </c>
      <c r="AI718" t="s">
        <v>174</v>
      </c>
      <c r="AJ718" t="s">
        <v>831</v>
      </c>
      <c r="AK718" t="s">
        <v>188</v>
      </c>
      <c r="AL718" t="s">
        <v>47</v>
      </c>
      <c r="AM718" t="s">
        <v>47</v>
      </c>
      <c r="AN718" t="s">
        <v>508</v>
      </c>
      <c r="AO718" t="s">
        <v>127</v>
      </c>
    </row>
    <row r="719" spans="1:41" hidden="1" x14ac:dyDescent="0.25">
      <c r="A719" t="s">
        <v>3511</v>
      </c>
      <c r="B719" t="s">
        <v>3512</v>
      </c>
      <c r="C719" s="1" t="str">
        <f t="shared" si="44"/>
        <v>21:1061</v>
      </c>
      <c r="D719" s="1" t="str">
        <f t="shared" si="45"/>
        <v>21:0106</v>
      </c>
      <c r="E719" t="s">
        <v>3513</v>
      </c>
      <c r="F719" t="s">
        <v>3514</v>
      </c>
      <c r="H719">
        <v>49.314542600000003</v>
      </c>
      <c r="I719">
        <v>-118.8317593</v>
      </c>
      <c r="J719" s="1" t="str">
        <f t="shared" si="46"/>
        <v>NGR bulk stream sediment</v>
      </c>
      <c r="K719" s="1" t="str">
        <f t="shared" si="47"/>
        <v>&lt;177 micron (NGR)</v>
      </c>
      <c r="L719">
        <v>42</v>
      </c>
      <c r="M719" t="s">
        <v>95</v>
      </c>
      <c r="N719">
        <v>718</v>
      </c>
      <c r="O719" t="s">
        <v>105</v>
      </c>
      <c r="P719" t="s">
        <v>47</v>
      </c>
      <c r="Q719" t="s">
        <v>424</v>
      </c>
      <c r="R719" t="s">
        <v>55</v>
      </c>
      <c r="S719" t="s">
        <v>391</v>
      </c>
      <c r="T719" t="s">
        <v>52</v>
      </c>
      <c r="U719" t="s">
        <v>358</v>
      </c>
      <c r="V719" t="s">
        <v>61</v>
      </c>
      <c r="W719" t="s">
        <v>139</v>
      </c>
      <c r="X719" t="s">
        <v>52</v>
      </c>
      <c r="Y719" t="s">
        <v>391</v>
      </c>
      <c r="Z719" t="s">
        <v>56</v>
      </c>
      <c r="AA719" t="s">
        <v>46</v>
      </c>
      <c r="AB719" t="s">
        <v>125</v>
      </c>
      <c r="AC719" t="s">
        <v>58</v>
      </c>
      <c r="AD719" t="s">
        <v>343</v>
      </c>
      <c r="AE719" t="s">
        <v>56</v>
      </c>
      <c r="AF719" t="s">
        <v>148</v>
      </c>
      <c r="AG719" t="s">
        <v>1340</v>
      </c>
      <c r="AH719" t="s">
        <v>87</v>
      </c>
      <c r="AI719" t="s">
        <v>46</v>
      </c>
      <c r="AJ719" t="s">
        <v>3515</v>
      </c>
      <c r="AK719" t="s">
        <v>319</v>
      </c>
      <c r="AL719" t="s">
        <v>47</v>
      </c>
      <c r="AM719" t="s">
        <v>47</v>
      </c>
      <c r="AN719" t="s">
        <v>915</v>
      </c>
      <c r="AO719" t="s">
        <v>330</v>
      </c>
    </row>
    <row r="720" spans="1:41" hidden="1" x14ac:dyDescent="0.25">
      <c r="A720" t="s">
        <v>3516</v>
      </c>
      <c r="B720" t="s">
        <v>3517</v>
      </c>
      <c r="C720" s="1" t="str">
        <f t="shared" si="44"/>
        <v>21:1061</v>
      </c>
      <c r="D720" s="1" t="str">
        <f t="shared" si="45"/>
        <v>21:0106</v>
      </c>
      <c r="E720" t="s">
        <v>3518</v>
      </c>
      <c r="F720" t="s">
        <v>3519</v>
      </c>
      <c r="H720">
        <v>49.311486600000002</v>
      </c>
      <c r="I720">
        <v>-118.8675166</v>
      </c>
      <c r="J720" s="1" t="str">
        <f t="shared" si="46"/>
        <v>NGR bulk stream sediment</v>
      </c>
      <c r="K720" s="1" t="str">
        <f t="shared" si="47"/>
        <v>&lt;177 micron (NGR)</v>
      </c>
      <c r="L720">
        <v>42</v>
      </c>
      <c r="M720" t="s">
        <v>117</v>
      </c>
      <c r="N720">
        <v>719</v>
      </c>
      <c r="O720" t="s">
        <v>61</v>
      </c>
      <c r="P720" t="s">
        <v>52</v>
      </c>
      <c r="Q720" t="s">
        <v>424</v>
      </c>
      <c r="R720" t="s">
        <v>76</v>
      </c>
      <c r="S720" t="s">
        <v>391</v>
      </c>
      <c r="T720" t="s">
        <v>55</v>
      </c>
      <c r="U720" t="s">
        <v>162</v>
      </c>
      <c r="V720" t="s">
        <v>185</v>
      </c>
      <c r="W720" t="s">
        <v>78</v>
      </c>
      <c r="X720" t="s">
        <v>137</v>
      </c>
      <c r="Y720" t="s">
        <v>207</v>
      </c>
      <c r="Z720" t="s">
        <v>56</v>
      </c>
      <c r="AA720" t="s">
        <v>46</v>
      </c>
      <c r="AB720" t="s">
        <v>139</v>
      </c>
      <c r="AC720" t="s">
        <v>58</v>
      </c>
      <c r="AD720" t="s">
        <v>507</v>
      </c>
      <c r="AE720" t="s">
        <v>56</v>
      </c>
      <c r="AF720" t="s">
        <v>591</v>
      </c>
      <c r="AG720" t="s">
        <v>1569</v>
      </c>
      <c r="AH720" t="s">
        <v>61</v>
      </c>
      <c r="AI720" t="s">
        <v>46</v>
      </c>
      <c r="AJ720" t="s">
        <v>766</v>
      </c>
      <c r="AK720" t="s">
        <v>292</v>
      </c>
      <c r="AL720" t="s">
        <v>47</v>
      </c>
      <c r="AM720" t="s">
        <v>47</v>
      </c>
      <c r="AN720" t="s">
        <v>313</v>
      </c>
      <c r="AO720" t="s">
        <v>108</v>
      </c>
    </row>
    <row r="721" spans="1:41" hidden="1" x14ac:dyDescent="0.25">
      <c r="A721" t="s">
        <v>3520</v>
      </c>
      <c r="B721" t="s">
        <v>3521</v>
      </c>
      <c r="C721" s="1" t="str">
        <f t="shared" si="44"/>
        <v>21:1061</v>
      </c>
      <c r="D721" s="1" t="str">
        <f t="shared" si="45"/>
        <v>21:0106</v>
      </c>
      <c r="E721" t="s">
        <v>3522</v>
      </c>
      <c r="F721" t="s">
        <v>3523</v>
      </c>
      <c r="H721">
        <v>49.326530900000002</v>
      </c>
      <c r="I721">
        <v>-118.8606264</v>
      </c>
      <c r="J721" s="1" t="str">
        <f t="shared" si="46"/>
        <v>NGR bulk stream sediment</v>
      </c>
      <c r="K721" s="1" t="str">
        <f t="shared" si="47"/>
        <v>&lt;177 micron (NGR)</v>
      </c>
      <c r="L721">
        <v>42</v>
      </c>
      <c r="M721" t="s">
        <v>136</v>
      </c>
      <c r="N721">
        <v>720</v>
      </c>
      <c r="O721" t="s">
        <v>54</v>
      </c>
      <c r="P721" t="s">
        <v>47</v>
      </c>
      <c r="Q721" t="s">
        <v>1111</v>
      </c>
      <c r="R721" t="s">
        <v>257</v>
      </c>
      <c r="S721" t="s">
        <v>89</v>
      </c>
      <c r="T721" t="s">
        <v>73</v>
      </c>
      <c r="U721" t="s">
        <v>538</v>
      </c>
      <c r="V721" t="s">
        <v>46</v>
      </c>
      <c r="W721" t="s">
        <v>139</v>
      </c>
      <c r="X721" t="s">
        <v>137</v>
      </c>
      <c r="Y721" t="s">
        <v>207</v>
      </c>
      <c r="Z721" t="s">
        <v>56</v>
      </c>
      <c r="AA721" t="s">
        <v>46</v>
      </c>
      <c r="AB721" t="s">
        <v>122</v>
      </c>
      <c r="AC721" t="s">
        <v>85</v>
      </c>
      <c r="AD721" t="s">
        <v>184</v>
      </c>
      <c r="AE721" t="s">
        <v>380</v>
      </c>
      <c r="AF721" t="s">
        <v>365</v>
      </c>
      <c r="AG721" t="s">
        <v>898</v>
      </c>
      <c r="AH721" t="s">
        <v>185</v>
      </c>
      <c r="AI721" t="s">
        <v>54</v>
      </c>
      <c r="AJ721" t="s">
        <v>1054</v>
      </c>
      <c r="AK721" t="s">
        <v>282</v>
      </c>
      <c r="AL721" t="s">
        <v>47</v>
      </c>
      <c r="AM721" t="s">
        <v>47</v>
      </c>
      <c r="AN721" t="s">
        <v>65</v>
      </c>
      <c r="AO721" t="s">
        <v>50</v>
      </c>
    </row>
    <row r="722" spans="1:41" hidden="1" x14ac:dyDescent="0.25">
      <c r="A722" t="s">
        <v>3524</v>
      </c>
      <c r="B722" t="s">
        <v>3525</v>
      </c>
      <c r="C722" s="1" t="str">
        <f t="shared" si="44"/>
        <v>21:1061</v>
      </c>
      <c r="D722" s="1" t="str">
        <f t="shared" si="45"/>
        <v>21:0106</v>
      </c>
      <c r="E722" t="s">
        <v>3526</v>
      </c>
      <c r="F722" t="s">
        <v>3527</v>
      </c>
      <c r="H722">
        <v>49.340781999999997</v>
      </c>
      <c r="I722">
        <v>-118.7917472</v>
      </c>
      <c r="J722" s="1" t="str">
        <f t="shared" si="46"/>
        <v>NGR bulk stream sediment</v>
      </c>
      <c r="K722" s="1" t="str">
        <f t="shared" si="47"/>
        <v>&lt;177 micron (NGR)</v>
      </c>
      <c r="L722">
        <v>42</v>
      </c>
      <c r="M722" t="s">
        <v>157</v>
      </c>
      <c r="N722">
        <v>721</v>
      </c>
      <c r="O722" t="s">
        <v>62</v>
      </c>
      <c r="P722" t="s">
        <v>47</v>
      </c>
      <c r="Q722" t="s">
        <v>1111</v>
      </c>
      <c r="R722" t="s">
        <v>206</v>
      </c>
      <c r="S722" t="s">
        <v>152</v>
      </c>
      <c r="T722" t="s">
        <v>55</v>
      </c>
      <c r="U722" t="s">
        <v>100</v>
      </c>
      <c r="V722" t="s">
        <v>54</v>
      </c>
      <c r="W722" t="s">
        <v>111</v>
      </c>
      <c r="X722" t="s">
        <v>217</v>
      </c>
      <c r="Y722" t="s">
        <v>3528</v>
      </c>
      <c r="Z722" t="s">
        <v>56</v>
      </c>
      <c r="AA722" t="s">
        <v>46</v>
      </c>
      <c r="AB722" t="s">
        <v>257</v>
      </c>
      <c r="AC722" t="s">
        <v>58</v>
      </c>
      <c r="AD722" t="s">
        <v>399</v>
      </c>
      <c r="AE722" t="s">
        <v>380</v>
      </c>
      <c r="AF722" t="s">
        <v>85</v>
      </c>
      <c r="AG722" t="s">
        <v>2181</v>
      </c>
      <c r="AH722" t="s">
        <v>103</v>
      </c>
      <c r="AI722" t="s">
        <v>61</v>
      </c>
      <c r="AJ722" t="s">
        <v>2938</v>
      </c>
      <c r="AK722" t="s">
        <v>52</v>
      </c>
      <c r="AL722" t="s">
        <v>47</v>
      </c>
      <c r="AM722" t="s">
        <v>47</v>
      </c>
      <c r="AN722" t="s">
        <v>138</v>
      </c>
      <c r="AO722" t="s">
        <v>66</v>
      </c>
    </row>
    <row r="723" spans="1:41" hidden="1" x14ac:dyDescent="0.25">
      <c r="A723" t="s">
        <v>3529</v>
      </c>
      <c r="B723" t="s">
        <v>3530</v>
      </c>
      <c r="C723" s="1" t="str">
        <f t="shared" si="44"/>
        <v>21:1061</v>
      </c>
      <c r="D723" s="1" t="str">
        <f t="shared" si="45"/>
        <v>21:0106</v>
      </c>
      <c r="E723" t="s">
        <v>3531</v>
      </c>
      <c r="F723" t="s">
        <v>3532</v>
      </c>
      <c r="H723">
        <v>49.332506100000003</v>
      </c>
      <c r="I723">
        <v>-118.8215929</v>
      </c>
      <c r="J723" s="1" t="str">
        <f t="shared" si="46"/>
        <v>NGR bulk stream sediment</v>
      </c>
      <c r="K723" s="1" t="str">
        <f t="shared" si="47"/>
        <v>&lt;177 micron (NGR)</v>
      </c>
      <c r="L723">
        <v>42</v>
      </c>
      <c r="M723" t="s">
        <v>170</v>
      </c>
      <c r="N723">
        <v>722</v>
      </c>
      <c r="O723" t="s">
        <v>174</v>
      </c>
      <c r="P723" t="s">
        <v>47</v>
      </c>
      <c r="Q723" t="s">
        <v>1111</v>
      </c>
      <c r="R723" t="s">
        <v>130</v>
      </c>
      <c r="S723" t="s">
        <v>386</v>
      </c>
      <c r="T723" t="s">
        <v>330</v>
      </c>
      <c r="U723" t="s">
        <v>140</v>
      </c>
      <c r="V723" t="s">
        <v>61</v>
      </c>
      <c r="W723" t="s">
        <v>63</v>
      </c>
      <c r="X723" t="s">
        <v>137</v>
      </c>
      <c r="Y723" t="s">
        <v>438</v>
      </c>
      <c r="Z723" t="s">
        <v>56</v>
      </c>
      <c r="AA723" t="s">
        <v>46</v>
      </c>
      <c r="AB723" t="s">
        <v>139</v>
      </c>
      <c r="AC723" t="s">
        <v>76</v>
      </c>
      <c r="AD723" t="s">
        <v>184</v>
      </c>
      <c r="AE723" t="s">
        <v>380</v>
      </c>
      <c r="AF723" t="s">
        <v>96</v>
      </c>
      <c r="AG723" t="s">
        <v>903</v>
      </c>
      <c r="AH723" t="s">
        <v>87</v>
      </c>
      <c r="AI723" t="s">
        <v>198</v>
      </c>
      <c r="AJ723" t="s">
        <v>1060</v>
      </c>
      <c r="AK723" t="s">
        <v>142</v>
      </c>
      <c r="AL723" t="s">
        <v>47</v>
      </c>
      <c r="AM723" t="s">
        <v>47</v>
      </c>
      <c r="AN723" t="s">
        <v>48</v>
      </c>
      <c r="AO723" t="s">
        <v>217</v>
      </c>
    </row>
    <row r="724" spans="1:41" hidden="1" x14ac:dyDescent="0.25">
      <c r="A724" t="s">
        <v>3533</v>
      </c>
      <c r="B724" t="s">
        <v>3534</v>
      </c>
      <c r="C724" s="1" t="str">
        <f t="shared" si="44"/>
        <v>21:1061</v>
      </c>
      <c r="D724" s="1" t="str">
        <f t="shared" si="45"/>
        <v>21:0106</v>
      </c>
      <c r="E724" t="s">
        <v>3535</v>
      </c>
      <c r="F724" t="s">
        <v>3536</v>
      </c>
      <c r="H724">
        <v>49.337099899999998</v>
      </c>
      <c r="I724">
        <v>-118.8195048</v>
      </c>
      <c r="J724" s="1" t="str">
        <f t="shared" si="46"/>
        <v>NGR bulk stream sediment</v>
      </c>
      <c r="K724" s="1" t="str">
        <f t="shared" si="47"/>
        <v>&lt;177 micron (NGR)</v>
      </c>
      <c r="L724">
        <v>42</v>
      </c>
      <c r="M724" t="s">
        <v>180</v>
      </c>
      <c r="N724">
        <v>723</v>
      </c>
      <c r="O724" t="s">
        <v>53</v>
      </c>
      <c r="P724" t="s">
        <v>103</v>
      </c>
      <c r="Q724" t="s">
        <v>992</v>
      </c>
      <c r="R724" t="s">
        <v>336</v>
      </c>
      <c r="S724" t="s">
        <v>1121</v>
      </c>
      <c r="T724" t="s">
        <v>108</v>
      </c>
      <c r="U724" t="s">
        <v>140</v>
      </c>
      <c r="V724" t="s">
        <v>110</v>
      </c>
      <c r="W724" t="s">
        <v>122</v>
      </c>
      <c r="X724" t="s">
        <v>55</v>
      </c>
      <c r="Y724" t="s">
        <v>391</v>
      </c>
      <c r="Z724" t="s">
        <v>56</v>
      </c>
      <c r="AA724" t="s">
        <v>46</v>
      </c>
      <c r="AB724" t="s">
        <v>79</v>
      </c>
      <c r="AC724" t="s">
        <v>127</v>
      </c>
      <c r="AD724" t="s">
        <v>146</v>
      </c>
      <c r="AE724" t="s">
        <v>380</v>
      </c>
      <c r="AF724" t="s">
        <v>351</v>
      </c>
      <c r="AG724" t="s">
        <v>267</v>
      </c>
      <c r="AH724" t="s">
        <v>64</v>
      </c>
      <c r="AI724" t="s">
        <v>46</v>
      </c>
      <c r="AJ724" t="s">
        <v>3537</v>
      </c>
      <c r="AK724" t="s">
        <v>392</v>
      </c>
      <c r="AL724" t="s">
        <v>47</v>
      </c>
      <c r="AM724" t="s">
        <v>47</v>
      </c>
      <c r="AN724" t="s">
        <v>275</v>
      </c>
      <c r="AO724" t="s">
        <v>165</v>
      </c>
    </row>
    <row r="725" spans="1:41" hidden="1" x14ac:dyDescent="0.25">
      <c r="A725" t="s">
        <v>3538</v>
      </c>
      <c r="B725" t="s">
        <v>3539</v>
      </c>
      <c r="C725" s="1" t="str">
        <f t="shared" si="44"/>
        <v>21:1061</v>
      </c>
      <c r="D725" s="1" t="str">
        <f t="shared" si="45"/>
        <v>21:0106</v>
      </c>
      <c r="E725" t="s">
        <v>3540</v>
      </c>
      <c r="F725" t="s">
        <v>3541</v>
      </c>
      <c r="H725">
        <v>49.363317199999997</v>
      </c>
      <c r="I725">
        <v>-118.8430753</v>
      </c>
      <c r="J725" s="1" t="str">
        <f t="shared" si="46"/>
        <v>NGR bulk stream sediment</v>
      </c>
      <c r="K725" s="1" t="str">
        <f t="shared" si="47"/>
        <v>&lt;177 micron (NGR)</v>
      </c>
      <c r="L725">
        <v>42</v>
      </c>
      <c r="M725" t="s">
        <v>195</v>
      </c>
      <c r="N725">
        <v>724</v>
      </c>
      <c r="O725" t="s">
        <v>198</v>
      </c>
      <c r="P725" t="s">
        <v>47</v>
      </c>
      <c r="Q725" t="s">
        <v>602</v>
      </c>
      <c r="R725" t="s">
        <v>235</v>
      </c>
      <c r="S725" t="s">
        <v>237</v>
      </c>
      <c r="T725" t="s">
        <v>73</v>
      </c>
      <c r="U725" t="s">
        <v>237</v>
      </c>
      <c r="V725" t="s">
        <v>185</v>
      </c>
      <c r="W725" t="s">
        <v>64</v>
      </c>
      <c r="X725" t="s">
        <v>137</v>
      </c>
      <c r="Y725" t="s">
        <v>445</v>
      </c>
      <c r="Z725" t="s">
        <v>56</v>
      </c>
      <c r="AA725" t="s">
        <v>46</v>
      </c>
      <c r="AB725" t="s">
        <v>173</v>
      </c>
      <c r="AC725" t="s">
        <v>85</v>
      </c>
      <c r="AD725" t="s">
        <v>226</v>
      </c>
      <c r="AE725" t="s">
        <v>380</v>
      </c>
      <c r="AF725" t="s">
        <v>188</v>
      </c>
      <c r="AG725" t="s">
        <v>351</v>
      </c>
      <c r="AH725" t="s">
        <v>174</v>
      </c>
      <c r="AI725" t="s">
        <v>53</v>
      </c>
      <c r="AJ725" t="s">
        <v>50</v>
      </c>
      <c r="AK725" t="s">
        <v>200</v>
      </c>
      <c r="AL725" t="s">
        <v>47</v>
      </c>
      <c r="AM725" t="s">
        <v>47</v>
      </c>
      <c r="AN725" t="s">
        <v>695</v>
      </c>
      <c r="AO725" t="s">
        <v>217</v>
      </c>
    </row>
    <row r="726" spans="1:41" hidden="1" x14ac:dyDescent="0.25">
      <c r="A726" t="s">
        <v>3542</v>
      </c>
      <c r="B726" t="s">
        <v>3543</v>
      </c>
      <c r="C726" s="1" t="str">
        <f t="shared" si="44"/>
        <v>21:1061</v>
      </c>
      <c r="D726" s="1" t="str">
        <f t="shared" si="45"/>
        <v>21:0106</v>
      </c>
      <c r="E726" t="s">
        <v>3544</v>
      </c>
      <c r="F726" t="s">
        <v>3545</v>
      </c>
      <c r="H726">
        <v>49.736753200000003</v>
      </c>
      <c r="I726">
        <v>-118.68381340000001</v>
      </c>
      <c r="J726" s="1" t="str">
        <f t="shared" si="46"/>
        <v>NGR bulk stream sediment</v>
      </c>
      <c r="K726" s="1" t="str">
        <f t="shared" si="47"/>
        <v>&lt;177 micron (NGR)</v>
      </c>
      <c r="L726">
        <v>42</v>
      </c>
      <c r="M726" t="s">
        <v>205</v>
      </c>
      <c r="N726">
        <v>725</v>
      </c>
      <c r="O726" t="s">
        <v>3546</v>
      </c>
      <c r="P726" t="s">
        <v>3546</v>
      </c>
      <c r="Q726" t="s">
        <v>3546</v>
      </c>
      <c r="R726" t="s">
        <v>3546</v>
      </c>
      <c r="S726" t="s">
        <v>3546</v>
      </c>
      <c r="T726" t="s">
        <v>3546</v>
      </c>
      <c r="U726" t="s">
        <v>3546</v>
      </c>
      <c r="V726" t="s">
        <v>3546</v>
      </c>
      <c r="W726" t="s">
        <v>3546</v>
      </c>
      <c r="X726" t="s">
        <v>3546</v>
      </c>
      <c r="Y726" t="s">
        <v>3546</v>
      </c>
      <c r="Z726" t="s">
        <v>3546</v>
      </c>
      <c r="AA726" t="s">
        <v>3546</v>
      </c>
      <c r="AB726" t="s">
        <v>3546</v>
      </c>
      <c r="AC726" t="s">
        <v>3546</v>
      </c>
      <c r="AD726" t="s">
        <v>3546</v>
      </c>
      <c r="AE726" t="s">
        <v>3546</v>
      </c>
      <c r="AF726" t="s">
        <v>3546</v>
      </c>
      <c r="AG726" t="s">
        <v>3546</v>
      </c>
      <c r="AH726" t="s">
        <v>3546</v>
      </c>
      <c r="AI726" t="s">
        <v>3546</v>
      </c>
      <c r="AJ726" t="s">
        <v>3546</v>
      </c>
      <c r="AK726" t="s">
        <v>3546</v>
      </c>
      <c r="AL726" t="s">
        <v>3546</v>
      </c>
      <c r="AM726" t="s">
        <v>3546</v>
      </c>
      <c r="AN726" t="s">
        <v>3546</v>
      </c>
      <c r="AO726" t="s">
        <v>3546</v>
      </c>
    </row>
    <row r="727" spans="1:41" hidden="1" x14ac:dyDescent="0.25">
      <c r="A727" t="s">
        <v>3547</v>
      </c>
      <c r="B727" t="s">
        <v>3548</v>
      </c>
      <c r="C727" s="1" t="str">
        <f t="shared" si="44"/>
        <v>21:1061</v>
      </c>
      <c r="D727" s="1" t="str">
        <f t="shared" si="45"/>
        <v>21:0106</v>
      </c>
      <c r="E727" t="s">
        <v>3549</v>
      </c>
      <c r="F727" t="s">
        <v>3550</v>
      </c>
      <c r="H727">
        <v>49.705378400000001</v>
      </c>
      <c r="I727">
        <v>-118.69858170000001</v>
      </c>
      <c r="J727" s="1" t="str">
        <f t="shared" si="46"/>
        <v>NGR bulk stream sediment</v>
      </c>
      <c r="K727" s="1" t="str">
        <f t="shared" si="47"/>
        <v>&lt;177 micron (NGR)</v>
      </c>
      <c r="L727">
        <v>42</v>
      </c>
      <c r="M727" t="s">
        <v>214</v>
      </c>
      <c r="N727">
        <v>726</v>
      </c>
      <c r="O727" t="s">
        <v>87</v>
      </c>
      <c r="P727" t="s">
        <v>108</v>
      </c>
      <c r="Q727" t="s">
        <v>862</v>
      </c>
      <c r="R727" t="s">
        <v>102</v>
      </c>
      <c r="S727" t="s">
        <v>107</v>
      </c>
      <c r="T727" t="s">
        <v>306</v>
      </c>
      <c r="U727" t="s">
        <v>226</v>
      </c>
      <c r="V727" t="s">
        <v>72</v>
      </c>
      <c r="W727" t="s">
        <v>111</v>
      </c>
      <c r="X727" t="s">
        <v>103</v>
      </c>
      <c r="Y727" t="s">
        <v>141</v>
      </c>
      <c r="Z727" t="s">
        <v>56</v>
      </c>
      <c r="AA727" t="s">
        <v>46</v>
      </c>
      <c r="AB727" t="s">
        <v>47</v>
      </c>
      <c r="AC727" t="s">
        <v>112</v>
      </c>
      <c r="AD727" t="s">
        <v>126</v>
      </c>
      <c r="AE727" t="s">
        <v>84</v>
      </c>
      <c r="AF727" t="s">
        <v>209</v>
      </c>
      <c r="AG727" t="s">
        <v>412</v>
      </c>
      <c r="AH727" t="s">
        <v>174</v>
      </c>
      <c r="AI727" t="s">
        <v>198</v>
      </c>
      <c r="AJ727" t="s">
        <v>330</v>
      </c>
      <c r="AK727" t="s">
        <v>86</v>
      </c>
      <c r="AL727" t="s">
        <v>47</v>
      </c>
      <c r="AM727" t="s">
        <v>47</v>
      </c>
      <c r="AN727" t="s">
        <v>89</v>
      </c>
      <c r="AO727" t="s">
        <v>127</v>
      </c>
    </row>
    <row r="728" spans="1:41" hidden="1" x14ac:dyDescent="0.25">
      <c r="A728" t="s">
        <v>3551</v>
      </c>
      <c r="B728" t="s">
        <v>3552</v>
      </c>
      <c r="C728" s="1" t="str">
        <f t="shared" si="44"/>
        <v>21:1061</v>
      </c>
      <c r="D728" s="1" t="str">
        <f t="shared" si="45"/>
        <v>21:0106</v>
      </c>
      <c r="E728" t="s">
        <v>3553</v>
      </c>
      <c r="F728" t="s">
        <v>3554</v>
      </c>
      <c r="H728">
        <v>49.706142300000003</v>
      </c>
      <c r="I728">
        <v>-118.70657</v>
      </c>
      <c r="J728" s="1" t="str">
        <f t="shared" si="46"/>
        <v>NGR bulk stream sediment</v>
      </c>
      <c r="K728" s="1" t="str">
        <f t="shared" si="47"/>
        <v>&lt;177 micron (NGR)</v>
      </c>
      <c r="L728">
        <v>42</v>
      </c>
      <c r="M728" t="s">
        <v>223</v>
      </c>
      <c r="N728">
        <v>727</v>
      </c>
      <c r="O728" t="s">
        <v>185</v>
      </c>
      <c r="P728" t="s">
        <v>103</v>
      </c>
      <c r="Q728" t="s">
        <v>662</v>
      </c>
      <c r="R728" t="s">
        <v>108</v>
      </c>
      <c r="S728" t="s">
        <v>83</v>
      </c>
      <c r="T728" t="s">
        <v>127</v>
      </c>
      <c r="U728" t="s">
        <v>399</v>
      </c>
      <c r="V728" t="s">
        <v>122</v>
      </c>
      <c r="W728" t="s">
        <v>72</v>
      </c>
      <c r="X728" t="s">
        <v>103</v>
      </c>
      <c r="Y728" t="s">
        <v>342</v>
      </c>
      <c r="Z728" t="s">
        <v>56</v>
      </c>
      <c r="AA728" t="s">
        <v>46</v>
      </c>
      <c r="AB728" t="s">
        <v>110</v>
      </c>
      <c r="AC728" t="s">
        <v>165</v>
      </c>
      <c r="AD728" t="s">
        <v>344</v>
      </c>
      <c r="AE728" t="s">
        <v>199</v>
      </c>
      <c r="AF728" t="s">
        <v>85</v>
      </c>
      <c r="AG728" t="s">
        <v>163</v>
      </c>
      <c r="AH728" t="s">
        <v>54</v>
      </c>
      <c r="AI728" t="s">
        <v>149</v>
      </c>
      <c r="AJ728" t="s">
        <v>150</v>
      </c>
      <c r="AK728" t="s">
        <v>260</v>
      </c>
      <c r="AL728" t="s">
        <v>47</v>
      </c>
      <c r="AM728" t="s">
        <v>47</v>
      </c>
      <c r="AN728" t="s">
        <v>89</v>
      </c>
      <c r="AO728" t="s">
        <v>58</v>
      </c>
    </row>
    <row r="729" spans="1:41" hidden="1" x14ac:dyDescent="0.25">
      <c r="A729" t="s">
        <v>3555</v>
      </c>
      <c r="B729" t="s">
        <v>3556</v>
      </c>
      <c r="C729" s="1" t="str">
        <f t="shared" si="44"/>
        <v>21:1061</v>
      </c>
      <c r="D729" s="1" t="str">
        <f t="shared" si="45"/>
        <v>21:0106</v>
      </c>
      <c r="E729" t="s">
        <v>3557</v>
      </c>
      <c r="F729" t="s">
        <v>3558</v>
      </c>
      <c r="H729">
        <v>49.6764802</v>
      </c>
      <c r="I729">
        <v>-118.7317304</v>
      </c>
      <c r="J729" s="1" t="str">
        <f t="shared" si="46"/>
        <v>NGR bulk stream sediment</v>
      </c>
      <c r="K729" s="1" t="str">
        <f t="shared" si="47"/>
        <v>&lt;177 micron (NGR)</v>
      </c>
      <c r="L729">
        <v>42</v>
      </c>
      <c r="M729" t="s">
        <v>233</v>
      </c>
      <c r="N729">
        <v>728</v>
      </c>
      <c r="O729" t="s">
        <v>47</v>
      </c>
      <c r="P729" t="s">
        <v>51</v>
      </c>
      <c r="Q729" t="s">
        <v>184</v>
      </c>
      <c r="R729" t="s">
        <v>186</v>
      </c>
      <c r="S729" t="s">
        <v>269</v>
      </c>
      <c r="T729" t="s">
        <v>76</v>
      </c>
      <c r="U729" t="s">
        <v>51</v>
      </c>
      <c r="V729" t="s">
        <v>53</v>
      </c>
      <c r="W729" t="s">
        <v>54</v>
      </c>
      <c r="X729" t="s">
        <v>46</v>
      </c>
      <c r="Y729" t="s">
        <v>187</v>
      </c>
      <c r="Z729" t="s">
        <v>56</v>
      </c>
      <c r="AA729" t="s">
        <v>51</v>
      </c>
      <c r="AB729" t="s">
        <v>199</v>
      </c>
      <c r="AC729" t="s">
        <v>58</v>
      </c>
      <c r="AD729" t="s">
        <v>58</v>
      </c>
      <c r="AE729" t="s">
        <v>84</v>
      </c>
      <c r="AF729" t="s">
        <v>64</v>
      </c>
      <c r="AG729" t="s">
        <v>173</v>
      </c>
      <c r="AH729" t="s">
        <v>62</v>
      </c>
      <c r="AI729" t="s">
        <v>62</v>
      </c>
      <c r="AJ729" t="s">
        <v>110</v>
      </c>
      <c r="AK729" t="s">
        <v>3559</v>
      </c>
      <c r="AL729" t="s">
        <v>47</v>
      </c>
      <c r="AM729" t="s">
        <v>47</v>
      </c>
      <c r="AN729" t="s">
        <v>65</v>
      </c>
      <c r="AO729" t="s">
        <v>55</v>
      </c>
    </row>
    <row r="730" spans="1:41" hidden="1" x14ac:dyDescent="0.25">
      <c r="A730" t="s">
        <v>3560</v>
      </c>
      <c r="B730" t="s">
        <v>3561</v>
      </c>
      <c r="C730" s="1" t="str">
        <f t="shared" si="44"/>
        <v>21:1061</v>
      </c>
      <c r="D730" s="1" t="str">
        <f t="shared" si="45"/>
        <v>21:0106</v>
      </c>
      <c r="E730" t="s">
        <v>3562</v>
      </c>
      <c r="F730" t="s">
        <v>3563</v>
      </c>
      <c r="H730">
        <v>49.667512500000001</v>
      </c>
      <c r="I730">
        <v>-118.74306780000001</v>
      </c>
      <c r="J730" s="1" t="str">
        <f t="shared" si="46"/>
        <v>NGR bulk stream sediment</v>
      </c>
      <c r="K730" s="1" t="str">
        <f t="shared" si="47"/>
        <v>&lt;177 micron (NGR)</v>
      </c>
      <c r="L730">
        <v>42</v>
      </c>
      <c r="M730" t="s">
        <v>248</v>
      </c>
      <c r="N730">
        <v>729</v>
      </c>
      <c r="O730" t="s">
        <v>149</v>
      </c>
      <c r="P730" t="s">
        <v>47</v>
      </c>
      <c r="Q730" t="s">
        <v>807</v>
      </c>
      <c r="R730" t="s">
        <v>406</v>
      </c>
      <c r="S730" t="s">
        <v>328</v>
      </c>
      <c r="T730" t="s">
        <v>145</v>
      </c>
      <c r="U730" t="s">
        <v>438</v>
      </c>
      <c r="V730" t="s">
        <v>101</v>
      </c>
      <c r="W730" t="s">
        <v>437</v>
      </c>
      <c r="X730" t="s">
        <v>51</v>
      </c>
      <c r="Y730" t="s">
        <v>160</v>
      </c>
      <c r="Z730" t="s">
        <v>56</v>
      </c>
      <c r="AA730" t="s">
        <v>46</v>
      </c>
      <c r="AB730" t="s">
        <v>105</v>
      </c>
      <c r="AC730" t="s">
        <v>59</v>
      </c>
      <c r="AD730" t="s">
        <v>121</v>
      </c>
      <c r="AE730" t="s">
        <v>56</v>
      </c>
      <c r="AF730" t="s">
        <v>209</v>
      </c>
      <c r="AG730" t="s">
        <v>591</v>
      </c>
      <c r="AH730" t="s">
        <v>174</v>
      </c>
      <c r="AI730" t="s">
        <v>46</v>
      </c>
      <c r="AJ730" t="s">
        <v>58</v>
      </c>
      <c r="AK730" t="s">
        <v>365</v>
      </c>
      <c r="AL730" t="s">
        <v>47</v>
      </c>
      <c r="AM730" t="s">
        <v>47</v>
      </c>
      <c r="AN730" t="s">
        <v>65</v>
      </c>
      <c r="AO730" t="s">
        <v>55</v>
      </c>
    </row>
    <row r="731" spans="1:41" hidden="1" x14ac:dyDescent="0.25">
      <c r="A731" t="s">
        <v>3564</v>
      </c>
      <c r="B731" t="s">
        <v>3565</v>
      </c>
      <c r="C731" s="1" t="str">
        <f t="shared" si="44"/>
        <v>21:1061</v>
      </c>
      <c r="D731" s="1" t="str">
        <f t="shared" si="45"/>
        <v>21:0106</v>
      </c>
      <c r="E731" t="s">
        <v>3566</v>
      </c>
      <c r="F731" t="s">
        <v>3567</v>
      </c>
      <c r="H731">
        <v>49.374060999999998</v>
      </c>
      <c r="I731">
        <v>-118.8389444</v>
      </c>
      <c r="J731" s="1" t="str">
        <f t="shared" si="46"/>
        <v>NGR bulk stream sediment</v>
      </c>
      <c r="K731" s="1" t="str">
        <f t="shared" si="47"/>
        <v>&lt;177 micron (NGR)</v>
      </c>
      <c r="L731">
        <v>42</v>
      </c>
      <c r="M731" t="s">
        <v>256</v>
      </c>
      <c r="N731">
        <v>730</v>
      </c>
      <c r="O731" t="s">
        <v>149</v>
      </c>
      <c r="P731" t="s">
        <v>47</v>
      </c>
      <c r="Q731" t="s">
        <v>444</v>
      </c>
      <c r="R731" t="s">
        <v>139</v>
      </c>
      <c r="S731" t="s">
        <v>463</v>
      </c>
      <c r="T731" t="s">
        <v>52</v>
      </c>
      <c r="U731" t="s">
        <v>190</v>
      </c>
      <c r="V731" t="s">
        <v>110</v>
      </c>
      <c r="W731" t="s">
        <v>63</v>
      </c>
      <c r="X731" t="s">
        <v>52</v>
      </c>
      <c r="Y731" t="s">
        <v>207</v>
      </c>
      <c r="Z731" t="s">
        <v>56</v>
      </c>
      <c r="AA731" t="s">
        <v>46</v>
      </c>
      <c r="AB731" t="s">
        <v>130</v>
      </c>
      <c r="AC731" t="s">
        <v>58</v>
      </c>
      <c r="AD731" t="s">
        <v>146</v>
      </c>
      <c r="AE731" t="s">
        <v>380</v>
      </c>
      <c r="AF731" t="s">
        <v>238</v>
      </c>
      <c r="AG731" t="s">
        <v>791</v>
      </c>
      <c r="AH731" t="s">
        <v>185</v>
      </c>
      <c r="AI731" t="s">
        <v>198</v>
      </c>
      <c r="AJ731" t="s">
        <v>306</v>
      </c>
      <c r="AK731" t="s">
        <v>270</v>
      </c>
      <c r="AL731" t="s">
        <v>47</v>
      </c>
      <c r="AM731" t="s">
        <v>47</v>
      </c>
      <c r="AN731" t="s">
        <v>372</v>
      </c>
      <c r="AO731" t="s">
        <v>209</v>
      </c>
    </row>
    <row r="732" spans="1:41" hidden="1" x14ac:dyDescent="0.25">
      <c r="A732" t="s">
        <v>3568</v>
      </c>
      <c r="B732" t="s">
        <v>3569</v>
      </c>
      <c r="C732" s="1" t="str">
        <f t="shared" si="44"/>
        <v>21:1061</v>
      </c>
      <c r="D732" s="1" t="str">
        <f t="shared" si="45"/>
        <v>21:0106</v>
      </c>
      <c r="E732" t="s">
        <v>3570</v>
      </c>
      <c r="F732" t="s">
        <v>3571</v>
      </c>
      <c r="H732">
        <v>49.3848615</v>
      </c>
      <c r="I732">
        <v>-118.8238587</v>
      </c>
      <c r="J732" s="1" t="str">
        <f t="shared" si="46"/>
        <v>NGR bulk stream sediment</v>
      </c>
      <c r="K732" s="1" t="str">
        <f t="shared" si="47"/>
        <v>&lt;177 micron (NGR)</v>
      </c>
      <c r="L732">
        <v>42</v>
      </c>
      <c r="M732" t="s">
        <v>280</v>
      </c>
      <c r="N732">
        <v>731</v>
      </c>
      <c r="O732" t="s">
        <v>185</v>
      </c>
      <c r="P732" t="s">
        <v>47</v>
      </c>
      <c r="Q732" t="s">
        <v>588</v>
      </c>
      <c r="R732" t="s">
        <v>127</v>
      </c>
      <c r="S732" t="s">
        <v>237</v>
      </c>
      <c r="T732" t="s">
        <v>52</v>
      </c>
      <c r="U732" t="s">
        <v>184</v>
      </c>
      <c r="V732" t="s">
        <v>105</v>
      </c>
      <c r="W732" t="s">
        <v>101</v>
      </c>
      <c r="X732" t="s">
        <v>73</v>
      </c>
      <c r="Y732" t="s">
        <v>438</v>
      </c>
      <c r="Z732" t="s">
        <v>56</v>
      </c>
      <c r="AA732" t="s">
        <v>46</v>
      </c>
      <c r="AB732" t="s">
        <v>63</v>
      </c>
      <c r="AC732" t="s">
        <v>82</v>
      </c>
      <c r="AD732" t="s">
        <v>184</v>
      </c>
      <c r="AE732" t="s">
        <v>56</v>
      </c>
      <c r="AF732" t="s">
        <v>242</v>
      </c>
      <c r="AG732" t="s">
        <v>1242</v>
      </c>
      <c r="AH732" t="s">
        <v>174</v>
      </c>
      <c r="AI732" t="s">
        <v>54</v>
      </c>
      <c r="AJ732" t="s">
        <v>1974</v>
      </c>
      <c r="AK732" t="s">
        <v>209</v>
      </c>
      <c r="AL732" t="s">
        <v>47</v>
      </c>
      <c r="AM732" t="s">
        <v>47</v>
      </c>
      <c r="AN732" t="s">
        <v>695</v>
      </c>
      <c r="AO732" t="s">
        <v>145</v>
      </c>
    </row>
    <row r="733" spans="1:41" hidden="1" x14ac:dyDescent="0.25">
      <c r="A733" t="s">
        <v>3572</v>
      </c>
      <c r="B733" t="s">
        <v>3573</v>
      </c>
      <c r="C733" s="1" t="str">
        <f t="shared" si="44"/>
        <v>21:1061</v>
      </c>
      <c r="D733" s="1" t="str">
        <f t="shared" si="45"/>
        <v>21:0106</v>
      </c>
      <c r="E733" t="s">
        <v>3570</v>
      </c>
      <c r="F733" t="s">
        <v>3574</v>
      </c>
      <c r="H733">
        <v>49.3848615</v>
      </c>
      <c r="I733">
        <v>-118.8238587</v>
      </c>
      <c r="J733" s="1" t="str">
        <f t="shared" si="46"/>
        <v>NGR bulk stream sediment</v>
      </c>
      <c r="K733" s="1" t="str">
        <f t="shared" si="47"/>
        <v>&lt;177 micron (NGR)</v>
      </c>
      <c r="L733">
        <v>42</v>
      </c>
      <c r="M733" t="s">
        <v>288</v>
      </c>
      <c r="N733">
        <v>732</v>
      </c>
      <c r="O733" t="s">
        <v>174</v>
      </c>
      <c r="P733" t="s">
        <v>47</v>
      </c>
      <c r="Q733" t="s">
        <v>588</v>
      </c>
      <c r="R733" t="s">
        <v>76</v>
      </c>
      <c r="S733" t="s">
        <v>226</v>
      </c>
      <c r="T733" t="s">
        <v>51</v>
      </c>
      <c r="U733" t="s">
        <v>590</v>
      </c>
      <c r="V733" t="s">
        <v>101</v>
      </c>
      <c r="W733" t="s">
        <v>105</v>
      </c>
      <c r="X733" t="s">
        <v>73</v>
      </c>
      <c r="Y733" t="s">
        <v>146</v>
      </c>
      <c r="Z733" t="s">
        <v>56</v>
      </c>
      <c r="AA733" t="s">
        <v>46</v>
      </c>
      <c r="AB733" t="s">
        <v>81</v>
      </c>
      <c r="AC733" t="s">
        <v>58</v>
      </c>
      <c r="AD733" t="s">
        <v>184</v>
      </c>
      <c r="AE733" t="s">
        <v>56</v>
      </c>
      <c r="AF733" t="s">
        <v>96</v>
      </c>
      <c r="AG733" t="s">
        <v>603</v>
      </c>
      <c r="AH733" t="s">
        <v>87</v>
      </c>
      <c r="AI733" t="s">
        <v>198</v>
      </c>
      <c r="AJ733" t="s">
        <v>3575</v>
      </c>
      <c r="AK733" t="s">
        <v>267</v>
      </c>
      <c r="AL733" t="s">
        <v>47</v>
      </c>
      <c r="AM733" t="s">
        <v>47</v>
      </c>
      <c r="AN733" t="s">
        <v>65</v>
      </c>
      <c r="AO733" t="s">
        <v>145</v>
      </c>
    </row>
    <row r="734" spans="1:41" hidden="1" x14ac:dyDescent="0.25">
      <c r="A734" t="s">
        <v>3576</v>
      </c>
      <c r="B734" t="s">
        <v>3577</v>
      </c>
      <c r="C734" s="1" t="str">
        <f t="shared" si="44"/>
        <v>21:1061</v>
      </c>
      <c r="D734" s="1" t="str">
        <f t="shared" si="45"/>
        <v>21:0106</v>
      </c>
      <c r="E734" t="s">
        <v>3578</v>
      </c>
      <c r="F734" t="s">
        <v>3579</v>
      </c>
      <c r="H734">
        <v>49.385313400000001</v>
      </c>
      <c r="I734">
        <v>-118.8163102</v>
      </c>
      <c r="J734" s="1" t="str">
        <f t="shared" si="46"/>
        <v>NGR bulk stream sediment</v>
      </c>
      <c r="K734" s="1" t="str">
        <f t="shared" si="47"/>
        <v>&lt;177 micron (NGR)</v>
      </c>
      <c r="L734">
        <v>42</v>
      </c>
      <c r="M734" t="s">
        <v>265</v>
      </c>
      <c r="N734">
        <v>733</v>
      </c>
      <c r="O734" t="s">
        <v>62</v>
      </c>
      <c r="P734" t="s">
        <v>47</v>
      </c>
      <c r="Q734" t="s">
        <v>956</v>
      </c>
      <c r="R734" t="s">
        <v>102</v>
      </c>
      <c r="S734" t="s">
        <v>543</v>
      </c>
      <c r="T734" t="s">
        <v>55</v>
      </c>
      <c r="U734" t="s">
        <v>83</v>
      </c>
      <c r="V734" t="s">
        <v>47</v>
      </c>
      <c r="W734" t="s">
        <v>122</v>
      </c>
      <c r="X734" t="s">
        <v>58</v>
      </c>
      <c r="Y734" t="s">
        <v>425</v>
      </c>
      <c r="Z734" t="s">
        <v>56</v>
      </c>
      <c r="AA734" t="s">
        <v>46</v>
      </c>
      <c r="AB734" t="s">
        <v>60</v>
      </c>
      <c r="AC734" t="s">
        <v>127</v>
      </c>
      <c r="AD734" t="s">
        <v>226</v>
      </c>
      <c r="AE734" t="s">
        <v>380</v>
      </c>
      <c r="AF734" t="s">
        <v>88</v>
      </c>
      <c r="AG734" t="s">
        <v>3580</v>
      </c>
      <c r="AH734" t="s">
        <v>105</v>
      </c>
      <c r="AI734" t="s">
        <v>54</v>
      </c>
      <c r="AJ734" t="s">
        <v>3581</v>
      </c>
      <c r="AK734" t="s">
        <v>129</v>
      </c>
      <c r="AL734" t="s">
        <v>47</v>
      </c>
      <c r="AM734" t="s">
        <v>47</v>
      </c>
      <c r="AN734" t="s">
        <v>780</v>
      </c>
      <c r="AO734" t="s">
        <v>306</v>
      </c>
    </row>
    <row r="735" spans="1:41" hidden="1" x14ac:dyDescent="0.25">
      <c r="A735" t="s">
        <v>3582</v>
      </c>
      <c r="B735" t="s">
        <v>3583</v>
      </c>
      <c r="C735" s="1" t="str">
        <f t="shared" si="44"/>
        <v>21:1061</v>
      </c>
      <c r="D735" s="1" t="str">
        <f t="shared" si="45"/>
        <v>21:0106</v>
      </c>
      <c r="E735" t="s">
        <v>3584</v>
      </c>
      <c r="F735" t="s">
        <v>3585</v>
      </c>
      <c r="H735">
        <v>49.359501999999999</v>
      </c>
      <c r="I735">
        <v>-118.7929094</v>
      </c>
      <c r="J735" s="1" t="str">
        <f t="shared" si="46"/>
        <v>NGR bulk stream sediment</v>
      </c>
      <c r="K735" s="1" t="str">
        <f t="shared" si="47"/>
        <v>&lt;177 micron (NGR)</v>
      </c>
      <c r="L735">
        <v>43</v>
      </c>
      <c r="M735" t="s">
        <v>45</v>
      </c>
      <c r="N735">
        <v>734</v>
      </c>
      <c r="O735" t="s">
        <v>63</v>
      </c>
      <c r="P735" t="s">
        <v>47</v>
      </c>
      <c r="Q735" t="s">
        <v>518</v>
      </c>
      <c r="R735" t="s">
        <v>141</v>
      </c>
      <c r="S735" t="s">
        <v>438</v>
      </c>
      <c r="T735" t="s">
        <v>330</v>
      </c>
      <c r="U735" t="s">
        <v>187</v>
      </c>
      <c r="V735" t="s">
        <v>235</v>
      </c>
      <c r="W735" t="s">
        <v>125</v>
      </c>
      <c r="X735" t="s">
        <v>103</v>
      </c>
      <c r="Y735" t="s">
        <v>431</v>
      </c>
      <c r="Z735" t="s">
        <v>56</v>
      </c>
      <c r="AA735" t="s">
        <v>46</v>
      </c>
      <c r="AB735" t="s">
        <v>235</v>
      </c>
      <c r="AC735" t="s">
        <v>58</v>
      </c>
      <c r="AD735" t="s">
        <v>240</v>
      </c>
      <c r="AE735" t="s">
        <v>199</v>
      </c>
      <c r="AF735" t="s">
        <v>143</v>
      </c>
      <c r="AG735" t="s">
        <v>696</v>
      </c>
      <c r="AH735" t="s">
        <v>198</v>
      </c>
      <c r="AI735" t="s">
        <v>149</v>
      </c>
      <c r="AJ735" t="s">
        <v>66</v>
      </c>
      <c r="AK735" t="s">
        <v>2187</v>
      </c>
      <c r="AL735" t="s">
        <v>47</v>
      </c>
      <c r="AM735" t="s">
        <v>47</v>
      </c>
      <c r="AN735" t="s">
        <v>65</v>
      </c>
      <c r="AO735" t="s">
        <v>55</v>
      </c>
    </row>
    <row r="736" spans="1:41" hidden="1" x14ac:dyDescent="0.25">
      <c r="A736" t="s">
        <v>3586</v>
      </c>
      <c r="B736" t="s">
        <v>3587</v>
      </c>
      <c r="C736" s="1" t="str">
        <f t="shared" si="44"/>
        <v>21:1061</v>
      </c>
      <c r="D736" s="1" t="str">
        <f t="shared" si="45"/>
        <v>21:0106</v>
      </c>
      <c r="E736" t="s">
        <v>3588</v>
      </c>
      <c r="F736" t="s">
        <v>3589</v>
      </c>
      <c r="H736">
        <v>49.427281800000003</v>
      </c>
      <c r="I736">
        <v>-118.8235</v>
      </c>
      <c r="J736" s="1" t="str">
        <f t="shared" si="46"/>
        <v>NGR bulk stream sediment</v>
      </c>
      <c r="K736" s="1" t="str">
        <f t="shared" si="47"/>
        <v>&lt;177 micron (NGR)</v>
      </c>
      <c r="L736">
        <v>43</v>
      </c>
      <c r="M736" t="s">
        <v>71</v>
      </c>
      <c r="N736">
        <v>735</v>
      </c>
      <c r="O736" t="s">
        <v>3546</v>
      </c>
      <c r="P736" t="s">
        <v>3546</v>
      </c>
      <c r="Q736" t="s">
        <v>3546</v>
      </c>
      <c r="R736" t="s">
        <v>3546</v>
      </c>
      <c r="S736" t="s">
        <v>3546</v>
      </c>
      <c r="T736" t="s">
        <v>3546</v>
      </c>
      <c r="U736" t="s">
        <v>3546</v>
      </c>
      <c r="V736" t="s">
        <v>3546</v>
      </c>
      <c r="W736" t="s">
        <v>3546</v>
      </c>
      <c r="X736" t="s">
        <v>3546</v>
      </c>
      <c r="Y736" t="s">
        <v>3546</v>
      </c>
      <c r="Z736" t="s">
        <v>3546</v>
      </c>
      <c r="AA736" t="s">
        <v>3546</v>
      </c>
      <c r="AB736" t="s">
        <v>3546</v>
      </c>
      <c r="AC736" t="s">
        <v>3546</v>
      </c>
      <c r="AD736" t="s">
        <v>3546</v>
      </c>
      <c r="AE736" t="s">
        <v>3546</v>
      </c>
      <c r="AF736" t="s">
        <v>3546</v>
      </c>
      <c r="AG736" t="s">
        <v>3546</v>
      </c>
      <c r="AH736" t="s">
        <v>3546</v>
      </c>
      <c r="AI736" t="s">
        <v>3546</v>
      </c>
      <c r="AJ736" t="s">
        <v>3546</v>
      </c>
      <c r="AK736" t="s">
        <v>3546</v>
      </c>
      <c r="AL736" t="s">
        <v>3546</v>
      </c>
      <c r="AM736" t="s">
        <v>3546</v>
      </c>
      <c r="AN736" t="s">
        <v>3546</v>
      </c>
      <c r="AO736" t="s">
        <v>3546</v>
      </c>
    </row>
    <row r="737" spans="1:41" hidden="1" x14ac:dyDescent="0.25">
      <c r="A737" t="s">
        <v>3590</v>
      </c>
      <c r="B737" t="s">
        <v>3591</v>
      </c>
      <c r="C737" s="1" t="str">
        <f t="shared" si="44"/>
        <v>21:1061</v>
      </c>
      <c r="D737" s="1" t="str">
        <f t="shared" si="45"/>
        <v>21:0106</v>
      </c>
      <c r="E737" t="s">
        <v>3592</v>
      </c>
      <c r="F737" t="s">
        <v>3593</v>
      </c>
      <c r="H737">
        <v>49.438727800000002</v>
      </c>
      <c r="I737">
        <v>-118.82782829999999</v>
      </c>
      <c r="J737" s="1" t="str">
        <f t="shared" si="46"/>
        <v>NGR bulk stream sediment</v>
      </c>
      <c r="K737" s="1" t="str">
        <f t="shared" si="47"/>
        <v>&lt;177 micron (NGR)</v>
      </c>
      <c r="L737">
        <v>43</v>
      </c>
      <c r="M737" t="s">
        <v>95</v>
      </c>
      <c r="N737">
        <v>736</v>
      </c>
      <c r="O737" t="s">
        <v>185</v>
      </c>
      <c r="P737" t="s">
        <v>122</v>
      </c>
      <c r="Q737" t="s">
        <v>424</v>
      </c>
      <c r="R737" t="s">
        <v>137</v>
      </c>
      <c r="S737" t="s">
        <v>463</v>
      </c>
      <c r="T737" t="s">
        <v>85</v>
      </c>
      <c r="U737" t="s">
        <v>438</v>
      </c>
      <c r="V737" t="s">
        <v>336</v>
      </c>
      <c r="W737" t="s">
        <v>161</v>
      </c>
      <c r="X737" t="s">
        <v>330</v>
      </c>
      <c r="Y737" t="s">
        <v>425</v>
      </c>
      <c r="Z737" t="s">
        <v>56</v>
      </c>
      <c r="AA737" t="s">
        <v>46</v>
      </c>
      <c r="AB737" t="s">
        <v>161</v>
      </c>
      <c r="AC737" t="s">
        <v>90</v>
      </c>
      <c r="AD737" t="s">
        <v>184</v>
      </c>
      <c r="AE737" t="s">
        <v>380</v>
      </c>
      <c r="AF737" t="s">
        <v>58</v>
      </c>
      <c r="AG737" t="s">
        <v>1436</v>
      </c>
      <c r="AH737" t="s">
        <v>235</v>
      </c>
      <c r="AI737" t="s">
        <v>46</v>
      </c>
      <c r="AJ737" t="s">
        <v>3594</v>
      </c>
      <c r="AK737" t="s">
        <v>209</v>
      </c>
      <c r="AL737" t="s">
        <v>47</v>
      </c>
      <c r="AM737" t="s">
        <v>47</v>
      </c>
      <c r="AN737" t="s">
        <v>432</v>
      </c>
      <c r="AO737" t="s">
        <v>98</v>
      </c>
    </row>
    <row r="738" spans="1:41" hidden="1" x14ac:dyDescent="0.25">
      <c r="A738" t="s">
        <v>3595</v>
      </c>
      <c r="B738" t="s">
        <v>3596</v>
      </c>
      <c r="C738" s="1" t="str">
        <f t="shared" si="44"/>
        <v>21:1061</v>
      </c>
      <c r="D738" s="1" t="str">
        <f t="shared" si="45"/>
        <v>21:0106</v>
      </c>
      <c r="E738" t="s">
        <v>3597</v>
      </c>
      <c r="F738" t="s">
        <v>3598</v>
      </c>
      <c r="H738">
        <v>49.467822699999999</v>
      </c>
      <c r="I738">
        <v>-118.80189710000001</v>
      </c>
      <c r="J738" s="1" t="str">
        <f t="shared" si="46"/>
        <v>NGR bulk stream sediment</v>
      </c>
      <c r="K738" s="1" t="str">
        <f t="shared" si="47"/>
        <v>&lt;177 micron (NGR)</v>
      </c>
      <c r="L738">
        <v>43</v>
      </c>
      <c r="M738" t="s">
        <v>117</v>
      </c>
      <c r="N738">
        <v>737</v>
      </c>
      <c r="O738" t="s">
        <v>62</v>
      </c>
      <c r="P738" t="s">
        <v>47</v>
      </c>
      <c r="Q738" t="s">
        <v>424</v>
      </c>
      <c r="R738" t="s">
        <v>319</v>
      </c>
      <c r="S738" t="s">
        <v>284</v>
      </c>
      <c r="T738" t="s">
        <v>73</v>
      </c>
      <c r="U738" t="s">
        <v>306</v>
      </c>
      <c r="V738" t="s">
        <v>185</v>
      </c>
      <c r="W738" t="s">
        <v>139</v>
      </c>
      <c r="X738" t="s">
        <v>58</v>
      </c>
      <c r="Y738" t="s">
        <v>3599</v>
      </c>
      <c r="Z738" t="s">
        <v>56</v>
      </c>
      <c r="AA738" t="s">
        <v>46</v>
      </c>
      <c r="AB738" t="s">
        <v>257</v>
      </c>
      <c r="AC738" t="s">
        <v>58</v>
      </c>
      <c r="AD738" t="s">
        <v>184</v>
      </c>
      <c r="AE738" t="s">
        <v>380</v>
      </c>
      <c r="AF738" t="s">
        <v>128</v>
      </c>
      <c r="AG738" t="s">
        <v>3580</v>
      </c>
      <c r="AH738" t="s">
        <v>46</v>
      </c>
      <c r="AI738" t="s">
        <v>54</v>
      </c>
      <c r="AJ738" t="s">
        <v>3600</v>
      </c>
      <c r="AK738" t="s">
        <v>502</v>
      </c>
      <c r="AL738" t="s">
        <v>47</v>
      </c>
      <c r="AM738" t="s">
        <v>47</v>
      </c>
      <c r="AN738" t="s">
        <v>196</v>
      </c>
      <c r="AO738" t="s">
        <v>59</v>
      </c>
    </row>
    <row r="739" spans="1:41" hidden="1" x14ac:dyDescent="0.25">
      <c r="A739" t="s">
        <v>3601</v>
      </c>
      <c r="B739" t="s">
        <v>3602</v>
      </c>
      <c r="C739" s="1" t="str">
        <f t="shared" si="44"/>
        <v>21:1061</v>
      </c>
      <c r="D739" s="1" t="str">
        <f t="shared" si="45"/>
        <v>21:0106</v>
      </c>
      <c r="E739" t="s">
        <v>3603</v>
      </c>
      <c r="F739" t="s">
        <v>3604</v>
      </c>
      <c r="H739">
        <v>49.444010599999999</v>
      </c>
      <c r="I739">
        <v>-118.8002106</v>
      </c>
      <c r="J739" s="1" t="str">
        <f t="shared" si="46"/>
        <v>NGR bulk stream sediment</v>
      </c>
      <c r="K739" s="1" t="str">
        <f t="shared" si="47"/>
        <v>&lt;177 micron (NGR)</v>
      </c>
      <c r="L739">
        <v>43</v>
      </c>
      <c r="M739" t="s">
        <v>136</v>
      </c>
      <c r="N739">
        <v>738</v>
      </c>
      <c r="O739" t="s">
        <v>62</v>
      </c>
      <c r="P739" t="s">
        <v>47</v>
      </c>
      <c r="Q739" t="s">
        <v>424</v>
      </c>
      <c r="R739" t="s">
        <v>109</v>
      </c>
      <c r="S739" t="s">
        <v>65</v>
      </c>
      <c r="T739" t="s">
        <v>55</v>
      </c>
      <c r="U739" t="s">
        <v>934</v>
      </c>
      <c r="V739" t="s">
        <v>64</v>
      </c>
      <c r="W739" t="s">
        <v>257</v>
      </c>
      <c r="X739" t="s">
        <v>137</v>
      </c>
      <c r="Y739" t="s">
        <v>431</v>
      </c>
      <c r="Z739" t="s">
        <v>56</v>
      </c>
      <c r="AA739" t="s">
        <v>46</v>
      </c>
      <c r="AB739" t="s">
        <v>173</v>
      </c>
      <c r="AC739" t="s">
        <v>55</v>
      </c>
      <c r="AD739" t="s">
        <v>590</v>
      </c>
      <c r="AE739" t="s">
        <v>380</v>
      </c>
      <c r="AF739" t="s">
        <v>148</v>
      </c>
      <c r="AG739" t="s">
        <v>785</v>
      </c>
      <c r="AH739" t="s">
        <v>185</v>
      </c>
      <c r="AI739" t="s">
        <v>54</v>
      </c>
      <c r="AJ739" t="s">
        <v>604</v>
      </c>
      <c r="AK739" t="s">
        <v>127</v>
      </c>
      <c r="AL739" t="s">
        <v>47</v>
      </c>
      <c r="AM739" t="s">
        <v>47</v>
      </c>
      <c r="AN739" t="s">
        <v>171</v>
      </c>
      <c r="AO739" t="s">
        <v>175</v>
      </c>
    </row>
    <row r="740" spans="1:41" hidden="1" x14ac:dyDescent="0.25">
      <c r="A740" t="s">
        <v>3605</v>
      </c>
      <c r="B740" t="s">
        <v>3606</v>
      </c>
      <c r="C740" s="1" t="str">
        <f t="shared" si="44"/>
        <v>21:1061</v>
      </c>
      <c r="D740" s="1" t="str">
        <f t="shared" si="45"/>
        <v>21:0106</v>
      </c>
      <c r="E740" t="s">
        <v>3607</v>
      </c>
      <c r="F740" t="s">
        <v>3608</v>
      </c>
      <c r="H740">
        <v>49.696224299999997</v>
      </c>
      <c r="I740">
        <v>-118.77909699999999</v>
      </c>
      <c r="J740" s="1" t="str">
        <f t="shared" si="46"/>
        <v>NGR bulk stream sediment</v>
      </c>
      <c r="K740" s="1" t="str">
        <f t="shared" si="47"/>
        <v>&lt;177 micron (NGR)</v>
      </c>
      <c r="L740">
        <v>43</v>
      </c>
      <c r="M740" t="s">
        <v>157</v>
      </c>
      <c r="N740">
        <v>739</v>
      </c>
      <c r="O740" t="s">
        <v>174</v>
      </c>
      <c r="P740" t="s">
        <v>47</v>
      </c>
      <c r="Q740" t="s">
        <v>234</v>
      </c>
      <c r="R740" t="s">
        <v>282</v>
      </c>
      <c r="S740" t="s">
        <v>589</v>
      </c>
      <c r="T740" t="s">
        <v>55</v>
      </c>
      <c r="U740" t="s">
        <v>218</v>
      </c>
      <c r="V740" t="s">
        <v>79</v>
      </c>
      <c r="W740" t="s">
        <v>173</v>
      </c>
      <c r="X740" t="s">
        <v>73</v>
      </c>
      <c r="Y740" t="s">
        <v>538</v>
      </c>
      <c r="Z740" t="s">
        <v>56</v>
      </c>
      <c r="AA740" t="s">
        <v>46</v>
      </c>
      <c r="AB740" t="s">
        <v>78</v>
      </c>
      <c r="AC740" t="s">
        <v>209</v>
      </c>
      <c r="AD740" t="s">
        <v>226</v>
      </c>
      <c r="AE740" t="s">
        <v>380</v>
      </c>
      <c r="AF740" t="s">
        <v>319</v>
      </c>
      <c r="AG740" t="s">
        <v>357</v>
      </c>
      <c r="AH740" t="s">
        <v>64</v>
      </c>
      <c r="AI740" t="s">
        <v>54</v>
      </c>
      <c r="AJ740" t="s">
        <v>50</v>
      </c>
      <c r="AK740" t="s">
        <v>209</v>
      </c>
      <c r="AL740" t="s">
        <v>47</v>
      </c>
      <c r="AM740" t="s">
        <v>47</v>
      </c>
      <c r="AN740" t="s">
        <v>65</v>
      </c>
      <c r="AO740" t="s">
        <v>209</v>
      </c>
    </row>
    <row r="741" spans="1:41" hidden="1" x14ac:dyDescent="0.25">
      <c r="A741" t="s">
        <v>3609</v>
      </c>
      <c r="B741" t="s">
        <v>3610</v>
      </c>
      <c r="C741" s="1" t="str">
        <f t="shared" si="44"/>
        <v>21:1061</v>
      </c>
      <c r="D741" s="1" t="str">
        <f t="shared" si="45"/>
        <v>21:0106</v>
      </c>
      <c r="E741" t="s">
        <v>3611</v>
      </c>
      <c r="F741" t="s">
        <v>3612</v>
      </c>
      <c r="H741">
        <v>49.770466999999996</v>
      </c>
      <c r="I741">
        <v>-118.7348422</v>
      </c>
      <c r="J741" s="1" t="str">
        <f t="shared" si="46"/>
        <v>NGR bulk stream sediment</v>
      </c>
      <c r="K741" s="1" t="str">
        <f t="shared" si="47"/>
        <v>&lt;177 micron (NGR)</v>
      </c>
      <c r="L741">
        <v>43</v>
      </c>
      <c r="M741" t="s">
        <v>170</v>
      </c>
      <c r="N741">
        <v>740</v>
      </c>
      <c r="O741" t="s">
        <v>62</v>
      </c>
      <c r="P741" t="s">
        <v>103</v>
      </c>
      <c r="Q741" t="s">
        <v>588</v>
      </c>
      <c r="R741" t="s">
        <v>62</v>
      </c>
      <c r="S741" t="s">
        <v>184</v>
      </c>
      <c r="T741" t="s">
        <v>51</v>
      </c>
      <c r="U741" t="s">
        <v>99</v>
      </c>
      <c r="V741" t="s">
        <v>105</v>
      </c>
      <c r="W741" t="s">
        <v>47</v>
      </c>
      <c r="X741" t="s">
        <v>52</v>
      </c>
      <c r="Y741" t="s">
        <v>241</v>
      </c>
      <c r="Z741" t="s">
        <v>56</v>
      </c>
      <c r="AA741" t="s">
        <v>46</v>
      </c>
      <c r="AB741" t="s">
        <v>101</v>
      </c>
      <c r="AC741" t="s">
        <v>58</v>
      </c>
      <c r="AD741" t="s">
        <v>431</v>
      </c>
      <c r="AE741" t="s">
        <v>380</v>
      </c>
      <c r="AF741" t="s">
        <v>228</v>
      </c>
      <c r="AG741" t="s">
        <v>366</v>
      </c>
      <c r="AH741" t="s">
        <v>105</v>
      </c>
      <c r="AI741" t="s">
        <v>53</v>
      </c>
      <c r="AJ741" t="s">
        <v>573</v>
      </c>
      <c r="AK741" t="s">
        <v>128</v>
      </c>
      <c r="AL741" t="s">
        <v>47</v>
      </c>
      <c r="AM741" t="s">
        <v>47</v>
      </c>
      <c r="AN741" t="s">
        <v>463</v>
      </c>
      <c r="AO741" t="s">
        <v>76</v>
      </c>
    </row>
    <row r="742" spans="1:41" hidden="1" x14ac:dyDescent="0.25">
      <c r="A742" t="s">
        <v>3613</v>
      </c>
      <c r="B742" t="s">
        <v>3614</v>
      </c>
      <c r="C742" s="1" t="str">
        <f t="shared" si="44"/>
        <v>21:1061</v>
      </c>
      <c r="D742" s="1" t="str">
        <f t="shared" si="45"/>
        <v>21:0106</v>
      </c>
      <c r="E742" t="s">
        <v>3615</v>
      </c>
      <c r="F742" t="s">
        <v>3616</v>
      </c>
      <c r="H742">
        <v>49.8273461</v>
      </c>
      <c r="I742">
        <v>-118.6957185</v>
      </c>
      <c r="J742" s="1" t="str">
        <f t="shared" si="46"/>
        <v>NGR bulk stream sediment</v>
      </c>
      <c r="K742" s="1" t="str">
        <f t="shared" si="47"/>
        <v>&lt;177 micron (NGR)</v>
      </c>
      <c r="L742">
        <v>43</v>
      </c>
      <c r="M742" t="s">
        <v>180</v>
      </c>
      <c r="N742">
        <v>741</v>
      </c>
      <c r="O742" t="s">
        <v>173</v>
      </c>
      <c r="P742" t="s">
        <v>47</v>
      </c>
      <c r="Q742" t="s">
        <v>812</v>
      </c>
      <c r="R742" t="s">
        <v>63</v>
      </c>
      <c r="S742" t="s">
        <v>186</v>
      </c>
      <c r="T742" t="s">
        <v>55</v>
      </c>
      <c r="U742" t="s">
        <v>83</v>
      </c>
      <c r="V742" t="s">
        <v>81</v>
      </c>
      <c r="W742" t="s">
        <v>78</v>
      </c>
      <c r="X742" t="s">
        <v>73</v>
      </c>
      <c r="Y742" t="s">
        <v>197</v>
      </c>
      <c r="Z742" t="s">
        <v>56</v>
      </c>
      <c r="AA742" t="s">
        <v>46</v>
      </c>
      <c r="AB742" t="s">
        <v>64</v>
      </c>
      <c r="AC742" t="s">
        <v>108</v>
      </c>
      <c r="AD742" t="s">
        <v>507</v>
      </c>
      <c r="AE742" t="s">
        <v>56</v>
      </c>
      <c r="AF742" t="s">
        <v>365</v>
      </c>
      <c r="AG742" t="s">
        <v>282</v>
      </c>
      <c r="AH742" t="s">
        <v>185</v>
      </c>
      <c r="AI742" t="s">
        <v>53</v>
      </c>
      <c r="AJ742" t="s">
        <v>406</v>
      </c>
      <c r="AK742" t="s">
        <v>123</v>
      </c>
      <c r="AL742" t="s">
        <v>47</v>
      </c>
      <c r="AM742" t="s">
        <v>47</v>
      </c>
      <c r="AN742" t="s">
        <v>284</v>
      </c>
      <c r="AO742" t="s">
        <v>51</v>
      </c>
    </row>
    <row r="743" spans="1:41" hidden="1" x14ac:dyDescent="0.25">
      <c r="A743" t="s">
        <v>3617</v>
      </c>
      <c r="B743" t="s">
        <v>3618</v>
      </c>
      <c r="C743" s="1" t="str">
        <f t="shared" si="44"/>
        <v>21:1061</v>
      </c>
      <c r="D743" s="1" t="str">
        <f t="shared" si="45"/>
        <v>21:0106</v>
      </c>
      <c r="E743" t="s">
        <v>3619</v>
      </c>
      <c r="F743" t="s">
        <v>3620</v>
      </c>
      <c r="H743">
        <v>49.959062799999998</v>
      </c>
      <c r="I743">
        <v>-118.6737948</v>
      </c>
      <c r="J743" s="1" t="str">
        <f t="shared" si="46"/>
        <v>NGR bulk stream sediment</v>
      </c>
      <c r="K743" s="1" t="str">
        <f t="shared" si="47"/>
        <v>&lt;177 micron (NGR)</v>
      </c>
      <c r="L743">
        <v>43</v>
      </c>
      <c r="M743" t="s">
        <v>195</v>
      </c>
      <c r="N743">
        <v>742</v>
      </c>
      <c r="O743" t="s">
        <v>54</v>
      </c>
      <c r="P743" t="s">
        <v>73</v>
      </c>
      <c r="Q743" t="s">
        <v>234</v>
      </c>
      <c r="R743" t="s">
        <v>46</v>
      </c>
      <c r="S743" t="s">
        <v>300</v>
      </c>
      <c r="T743" t="s">
        <v>127</v>
      </c>
      <c r="U743" t="s">
        <v>160</v>
      </c>
      <c r="V743" t="s">
        <v>47</v>
      </c>
      <c r="W743" t="s">
        <v>206</v>
      </c>
      <c r="X743" t="s">
        <v>137</v>
      </c>
      <c r="Y743" t="s">
        <v>243</v>
      </c>
      <c r="Z743" t="s">
        <v>56</v>
      </c>
      <c r="AA743" t="s">
        <v>46</v>
      </c>
      <c r="AB743" t="s">
        <v>78</v>
      </c>
      <c r="AC743" t="s">
        <v>127</v>
      </c>
      <c r="AD743" t="s">
        <v>121</v>
      </c>
      <c r="AE743" t="s">
        <v>380</v>
      </c>
      <c r="AF743" t="s">
        <v>439</v>
      </c>
      <c r="AG743" t="s">
        <v>271</v>
      </c>
      <c r="AH743" t="s">
        <v>185</v>
      </c>
      <c r="AI743" t="s">
        <v>57</v>
      </c>
      <c r="AJ743" t="s">
        <v>58</v>
      </c>
      <c r="AK743" t="s">
        <v>102</v>
      </c>
      <c r="AL743" t="s">
        <v>47</v>
      </c>
      <c r="AM743" t="s">
        <v>47</v>
      </c>
      <c r="AN743" t="s">
        <v>152</v>
      </c>
      <c r="AO743" t="s">
        <v>99</v>
      </c>
    </row>
    <row r="744" spans="1:41" hidden="1" x14ac:dyDescent="0.25">
      <c r="A744" t="s">
        <v>3621</v>
      </c>
      <c r="B744" t="s">
        <v>3622</v>
      </c>
      <c r="C744" s="1" t="str">
        <f t="shared" si="44"/>
        <v>21:1061</v>
      </c>
      <c r="D744" s="1" t="str">
        <f t="shared" si="45"/>
        <v>21:0106</v>
      </c>
      <c r="E744" t="s">
        <v>3623</v>
      </c>
      <c r="F744" t="s">
        <v>3624</v>
      </c>
      <c r="H744">
        <v>49.979700100000002</v>
      </c>
      <c r="I744">
        <v>-118.6492496</v>
      </c>
      <c r="J744" s="1" t="str">
        <f t="shared" si="46"/>
        <v>NGR bulk stream sediment</v>
      </c>
      <c r="K744" s="1" t="str">
        <f t="shared" si="47"/>
        <v>&lt;177 micron (NGR)</v>
      </c>
      <c r="L744">
        <v>43</v>
      </c>
      <c r="M744" t="s">
        <v>205</v>
      </c>
      <c r="N744">
        <v>743</v>
      </c>
      <c r="O744" t="s">
        <v>64</v>
      </c>
      <c r="P744" t="s">
        <v>47</v>
      </c>
      <c r="Q744" t="s">
        <v>322</v>
      </c>
      <c r="R744" t="s">
        <v>188</v>
      </c>
      <c r="S744" t="s">
        <v>934</v>
      </c>
      <c r="T744" t="s">
        <v>209</v>
      </c>
      <c r="U744" t="s">
        <v>184</v>
      </c>
      <c r="V744" t="s">
        <v>60</v>
      </c>
      <c r="W744" t="s">
        <v>493</v>
      </c>
      <c r="X744" t="s">
        <v>330</v>
      </c>
      <c r="Y744" t="s">
        <v>186</v>
      </c>
      <c r="Z744" t="s">
        <v>56</v>
      </c>
      <c r="AA744" t="s">
        <v>46</v>
      </c>
      <c r="AB744" t="s">
        <v>64</v>
      </c>
      <c r="AC744" t="s">
        <v>58</v>
      </c>
      <c r="AD744" t="s">
        <v>554</v>
      </c>
      <c r="AE744" t="s">
        <v>199</v>
      </c>
      <c r="AF744" t="s">
        <v>85</v>
      </c>
      <c r="AG744" t="s">
        <v>129</v>
      </c>
      <c r="AH744" t="s">
        <v>61</v>
      </c>
      <c r="AI744" t="s">
        <v>54</v>
      </c>
      <c r="AJ744" t="s">
        <v>55</v>
      </c>
      <c r="AK744" t="s">
        <v>359</v>
      </c>
      <c r="AL744" t="s">
        <v>47</v>
      </c>
      <c r="AM744" t="s">
        <v>47</v>
      </c>
      <c r="AN744" t="s">
        <v>1304</v>
      </c>
      <c r="AO744" t="s">
        <v>330</v>
      </c>
    </row>
    <row r="745" spans="1:41" hidden="1" x14ac:dyDescent="0.25">
      <c r="A745" t="s">
        <v>3625</v>
      </c>
      <c r="B745" t="s">
        <v>3626</v>
      </c>
      <c r="C745" s="1" t="str">
        <f t="shared" si="44"/>
        <v>21:1061</v>
      </c>
      <c r="D745" s="1" t="str">
        <f t="shared" si="45"/>
        <v>21:0106</v>
      </c>
      <c r="E745" t="s">
        <v>3627</v>
      </c>
      <c r="F745" t="s">
        <v>3628</v>
      </c>
      <c r="H745">
        <v>49.889409899999997</v>
      </c>
      <c r="I745">
        <v>-118.69018029999999</v>
      </c>
      <c r="J745" s="1" t="str">
        <f t="shared" si="46"/>
        <v>NGR bulk stream sediment</v>
      </c>
      <c r="K745" s="1" t="str">
        <f t="shared" si="47"/>
        <v>&lt;177 micron (NGR)</v>
      </c>
      <c r="L745">
        <v>43</v>
      </c>
      <c r="M745" t="s">
        <v>214</v>
      </c>
      <c r="N745">
        <v>744</v>
      </c>
      <c r="O745" t="s">
        <v>64</v>
      </c>
      <c r="P745" t="s">
        <v>47</v>
      </c>
      <c r="Q745" t="s">
        <v>652</v>
      </c>
      <c r="R745" t="s">
        <v>76</v>
      </c>
      <c r="S745" t="s">
        <v>126</v>
      </c>
      <c r="T745" t="s">
        <v>127</v>
      </c>
      <c r="U745" t="s">
        <v>386</v>
      </c>
      <c r="V745" t="s">
        <v>493</v>
      </c>
      <c r="W745" t="s">
        <v>102</v>
      </c>
      <c r="X745" t="s">
        <v>73</v>
      </c>
      <c r="Y745" t="s">
        <v>554</v>
      </c>
      <c r="Z745" t="s">
        <v>56</v>
      </c>
      <c r="AA745" t="s">
        <v>46</v>
      </c>
      <c r="AB745" t="s">
        <v>110</v>
      </c>
      <c r="AC745" t="s">
        <v>243</v>
      </c>
      <c r="AD745" t="s">
        <v>532</v>
      </c>
      <c r="AE745" t="s">
        <v>56</v>
      </c>
      <c r="AF745" t="s">
        <v>108</v>
      </c>
      <c r="AG745" t="s">
        <v>85</v>
      </c>
      <c r="AH745" t="s">
        <v>149</v>
      </c>
      <c r="AI745" t="s">
        <v>185</v>
      </c>
      <c r="AJ745" t="s">
        <v>55</v>
      </c>
      <c r="AK745" t="s">
        <v>55</v>
      </c>
      <c r="AL745" t="s">
        <v>47</v>
      </c>
      <c r="AM745" t="s">
        <v>122</v>
      </c>
      <c r="AN745" t="s">
        <v>543</v>
      </c>
      <c r="AO745" t="s">
        <v>52</v>
      </c>
    </row>
    <row r="746" spans="1:41" hidden="1" x14ac:dyDescent="0.25">
      <c r="A746" t="s">
        <v>3629</v>
      </c>
      <c r="B746" t="s">
        <v>3630</v>
      </c>
      <c r="C746" s="1" t="str">
        <f t="shared" si="44"/>
        <v>21:1061</v>
      </c>
      <c r="D746" s="1" t="str">
        <f t="shared" si="45"/>
        <v>21:0106</v>
      </c>
      <c r="E746" t="s">
        <v>3631</v>
      </c>
      <c r="F746" t="s">
        <v>3632</v>
      </c>
      <c r="H746">
        <v>49.797227599999999</v>
      </c>
      <c r="I746">
        <v>-118.71002110000001</v>
      </c>
      <c r="J746" s="1" t="str">
        <f t="shared" si="46"/>
        <v>NGR bulk stream sediment</v>
      </c>
      <c r="K746" s="1" t="str">
        <f t="shared" si="47"/>
        <v>&lt;177 micron (NGR)</v>
      </c>
      <c r="L746">
        <v>43</v>
      </c>
      <c r="M746" t="s">
        <v>223</v>
      </c>
      <c r="N746">
        <v>745</v>
      </c>
      <c r="O746" t="s">
        <v>122</v>
      </c>
      <c r="P746" t="s">
        <v>330</v>
      </c>
      <c r="Q746" t="s">
        <v>793</v>
      </c>
      <c r="R746" t="s">
        <v>76</v>
      </c>
      <c r="S746" t="s">
        <v>331</v>
      </c>
      <c r="T746" t="s">
        <v>50</v>
      </c>
      <c r="U746" t="s">
        <v>538</v>
      </c>
      <c r="V746" t="s">
        <v>270</v>
      </c>
      <c r="W746" t="s">
        <v>270</v>
      </c>
      <c r="X746" t="s">
        <v>52</v>
      </c>
      <c r="Y746" t="s">
        <v>391</v>
      </c>
      <c r="Z746" t="s">
        <v>56</v>
      </c>
      <c r="AA746" t="s">
        <v>46</v>
      </c>
      <c r="AB746" t="s">
        <v>105</v>
      </c>
      <c r="AC746" t="s">
        <v>59</v>
      </c>
      <c r="AD746" t="s">
        <v>445</v>
      </c>
      <c r="AE746" t="s">
        <v>84</v>
      </c>
      <c r="AF746" t="s">
        <v>209</v>
      </c>
      <c r="AG746" t="s">
        <v>888</v>
      </c>
      <c r="AH746" t="s">
        <v>110</v>
      </c>
      <c r="AI746" t="s">
        <v>78</v>
      </c>
      <c r="AJ746" t="s">
        <v>209</v>
      </c>
      <c r="AK746" t="s">
        <v>3633</v>
      </c>
      <c r="AL746" t="s">
        <v>47</v>
      </c>
      <c r="AM746" t="s">
        <v>51</v>
      </c>
      <c r="AN746" t="s">
        <v>196</v>
      </c>
      <c r="AO746" t="s">
        <v>76</v>
      </c>
    </row>
    <row r="747" spans="1:41" hidden="1" x14ac:dyDescent="0.25">
      <c r="A747" t="s">
        <v>3634</v>
      </c>
      <c r="B747" t="s">
        <v>3635</v>
      </c>
      <c r="C747" s="1" t="str">
        <f t="shared" si="44"/>
        <v>21:1061</v>
      </c>
      <c r="D747" s="1" t="str">
        <f t="shared" si="45"/>
        <v>21:0106</v>
      </c>
      <c r="E747" t="s">
        <v>3636</v>
      </c>
      <c r="F747" t="s">
        <v>3637</v>
      </c>
      <c r="H747">
        <v>49.742194099999999</v>
      </c>
      <c r="I747">
        <v>-118.7540573</v>
      </c>
      <c r="J747" s="1" t="str">
        <f t="shared" si="46"/>
        <v>NGR bulk stream sediment</v>
      </c>
      <c r="K747" s="1" t="str">
        <f t="shared" si="47"/>
        <v>&lt;177 micron (NGR)</v>
      </c>
      <c r="L747">
        <v>43</v>
      </c>
      <c r="M747" t="s">
        <v>233</v>
      </c>
      <c r="N747">
        <v>746</v>
      </c>
      <c r="O747" t="s">
        <v>185</v>
      </c>
      <c r="P747" t="s">
        <v>47</v>
      </c>
      <c r="Q747" t="s">
        <v>518</v>
      </c>
      <c r="R747" t="s">
        <v>60</v>
      </c>
      <c r="S747" t="s">
        <v>386</v>
      </c>
      <c r="T747" t="s">
        <v>76</v>
      </c>
      <c r="U747" t="s">
        <v>131</v>
      </c>
      <c r="V747" t="s">
        <v>103</v>
      </c>
      <c r="W747" t="s">
        <v>228</v>
      </c>
      <c r="X747" t="s">
        <v>73</v>
      </c>
      <c r="Y747" t="s">
        <v>425</v>
      </c>
      <c r="Z747" t="s">
        <v>56</v>
      </c>
      <c r="AA747" t="s">
        <v>46</v>
      </c>
      <c r="AB747" t="s">
        <v>47</v>
      </c>
      <c r="AC747" t="s">
        <v>58</v>
      </c>
      <c r="AD747" t="s">
        <v>226</v>
      </c>
      <c r="AE747" t="s">
        <v>56</v>
      </c>
      <c r="AF747" t="s">
        <v>85</v>
      </c>
      <c r="AG747" t="s">
        <v>823</v>
      </c>
      <c r="AH747" t="s">
        <v>235</v>
      </c>
      <c r="AI747" t="s">
        <v>81</v>
      </c>
      <c r="AJ747" t="s">
        <v>1325</v>
      </c>
      <c r="AK747" t="s">
        <v>3638</v>
      </c>
      <c r="AL747" t="s">
        <v>47</v>
      </c>
      <c r="AM747" t="s">
        <v>122</v>
      </c>
      <c r="AN747" t="s">
        <v>89</v>
      </c>
      <c r="AO747" t="s">
        <v>85</v>
      </c>
    </row>
    <row r="748" spans="1:41" hidden="1" x14ac:dyDescent="0.25">
      <c r="A748" t="s">
        <v>3639</v>
      </c>
      <c r="B748" t="s">
        <v>3640</v>
      </c>
      <c r="C748" s="1" t="str">
        <f t="shared" si="44"/>
        <v>21:1061</v>
      </c>
      <c r="D748" s="1" t="str">
        <f t="shared" si="45"/>
        <v>21:0106</v>
      </c>
      <c r="E748" t="s">
        <v>3641</v>
      </c>
      <c r="F748" t="s">
        <v>3642</v>
      </c>
      <c r="H748">
        <v>49.736907199999997</v>
      </c>
      <c r="I748">
        <v>-118.75628159999999</v>
      </c>
      <c r="J748" s="1" t="str">
        <f t="shared" si="46"/>
        <v>NGR bulk stream sediment</v>
      </c>
      <c r="K748" s="1" t="str">
        <f t="shared" si="47"/>
        <v>&lt;177 micron (NGR)</v>
      </c>
      <c r="L748">
        <v>43</v>
      </c>
      <c r="M748" t="s">
        <v>248</v>
      </c>
      <c r="N748">
        <v>747</v>
      </c>
      <c r="O748" t="s">
        <v>87</v>
      </c>
      <c r="P748" t="s">
        <v>47</v>
      </c>
      <c r="Q748" t="s">
        <v>1069</v>
      </c>
      <c r="R748" t="s">
        <v>206</v>
      </c>
      <c r="S748" t="s">
        <v>237</v>
      </c>
      <c r="T748" t="s">
        <v>58</v>
      </c>
      <c r="U748" t="s">
        <v>269</v>
      </c>
      <c r="V748" t="s">
        <v>60</v>
      </c>
      <c r="W748" t="s">
        <v>79</v>
      </c>
      <c r="X748" t="s">
        <v>51</v>
      </c>
      <c r="Y748" t="s">
        <v>226</v>
      </c>
      <c r="Z748" t="s">
        <v>56</v>
      </c>
      <c r="AA748" t="s">
        <v>46</v>
      </c>
      <c r="AB748" t="s">
        <v>81</v>
      </c>
      <c r="AC748" t="s">
        <v>108</v>
      </c>
      <c r="AD748" t="s">
        <v>226</v>
      </c>
      <c r="AE748" t="s">
        <v>380</v>
      </c>
      <c r="AF748" t="s">
        <v>58</v>
      </c>
      <c r="AG748" t="s">
        <v>1092</v>
      </c>
      <c r="AH748" t="s">
        <v>110</v>
      </c>
      <c r="AI748" t="s">
        <v>185</v>
      </c>
      <c r="AJ748" t="s">
        <v>3643</v>
      </c>
      <c r="AK748" t="s">
        <v>984</v>
      </c>
      <c r="AL748" t="s">
        <v>47</v>
      </c>
      <c r="AM748" t="s">
        <v>47</v>
      </c>
      <c r="AN748" t="s">
        <v>65</v>
      </c>
      <c r="AO748" t="s">
        <v>108</v>
      </c>
    </row>
    <row r="749" spans="1:41" hidden="1" x14ac:dyDescent="0.25">
      <c r="A749" t="s">
        <v>3644</v>
      </c>
      <c r="B749" t="s">
        <v>3645</v>
      </c>
      <c r="C749" s="1" t="str">
        <f t="shared" si="44"/>
        <v>21:1061</v>
      </c>
      <c r="D749" s="1" t="str">
        <f t="shared" si="45"/>
        <v>21:0106</v>
      </c>
      <c r="E749" t="s">
        <v>3646</v>
      </c>
      <c r="F749" t="s">
        <v>3647</v>
      </c>
      <c r="H749">
        <v>49.975886299999999</v>
      </c>
      <c r="I749">
        <v>-119.98480309999999</v>
      </c>
      <c r="J749" s="1" t="str">
        <f t="shared" si="46"/>
        <v>NGR bulk stream sediment</v>
      </c>
      <c r="K749" s="1" t="str">
        <f t="shared" si="47"/>
        <v>&lt;177 micron (NGR)</v>
      </c>
      <c r="L749">
        <v>43</v>
      </c>
      <c r="M749" t="s">
        <v>256</v>
      </c>
      <c r="N749">
        <v>748</v>
      </c>
      <c r="O749" t="s">
        <v>161</v>
      </c>
      <c r="P749" t="s">
        <v>51</v>
      </c>
      <c r="Q749" t="s">
        <v>356</v>
      </c>
      <c r="R749" t="s">
        <v>96</v>
      </c>
      <c r="S749" t="s">
        <v>197</v>
      </c>
      <c r="T749" t="s">
        <v>127</v>
      </c>
      <c r="U749" t="s">
        <v>236</v>
      </c>
      <c r="V749" t="s">
        <v>64</v>
      </c>
      <c r="W749" t="s">
        <v>79</v>
      </c>
      <c r="X749" t="s">
        <v>103</v>
      </c>
      <c r="Y749" t="s">
        <v>217</v>
      </c>
      <c r="Z749" t="s">
        <v>56</v>
      </c>
      <c r="AA749" t="s">
        <v>46</v>
      </c>
      <c r="AB749" t="s">
        <v>105</v>
      </c>
      <c r="AC749" t="s">
        <v>127</v>
      </c>
      <c r="AD749" t="s">
        <v>141</v>
      </c>
      <c r="AE749" t="s">
        <v>84</v>
      </c>
      <c r="AF749" t="s">
        <v>127</v>
      </c>
      <c r="AG749" t="s">
        <v>200</v>
      </c>
      <c r="AH749" t="s">
        <v>53</v>
      </c>
      <c r="AI749" t="s">
        <v>53</v>
      </c>
      <c r="AJ749" t="s">
        <v>109</v>
      </c>
      <c r="AK749" t="s">
        <v>102</v>
      </c>
      <c r="AL749" t="s">
        <v>47</v>
      </c>
      <c r="AM749" t="s">
        <v>47</v>
      </c>
      <c r="AN749" t="s">
        <v>65</v>
      </c>
      <c r="AO749" t="s">
        <v>76</v>
      </c>
    </row>
    <row r="750" spans="1:41" hidden="1" x14ac:dyDescent="0.25">
      <c r="A750" t="s">
        <v>3648</v>
      </c>
      <c r="B750" t="s">
        <v>3649</v>
      </c>
      <c r="C750" s="1" t="str">
        <f t="shared" si="44"/>
        <v>21:1061</v>
      </c>
      <c r="D750" s="1" t="str">
        <f t="shared" si="45"/>
        <v>21:0106</v>
      </c>
      <c r="E750" t="s">
        <v>3650</v>
      </c>
      <c r="F750" t="s">
        <v>3651</v>
      </c>
      <c r="H750">
        <v>49.980281699999999</v>
      </c>
      <c r="I750">
        <v>-119.9625303</v>
      </c>
      <c r="J750" s="1" t="str">
        <f t="shared" si="46"/>
        <v>NGR bulk stream sediment</v>
      </c>
      <c r="K750" s="1" t="str">
        <f t="shared" si="47"/>
        <v>&lt;177 micron (NGR)</v>
      </c>
      <c r="L750">
        <v>43</v>
      </c>
      <c r="M750" t="s">
        <v>280</v>
      </c>
      <c r="N750">
        <v>749</v>
      </c>
      <c r="O750" t="s">
        <v>81</v>
      </c>
      <c r="P750" t="s">
        <v>103</v>
      </c>
      <c r="Q750" t="s">
        <v>862</v>
      </c>
      <c r="R750" t="s">
        <v>61</v>
      </c>
      <c r="S750" t="s">
        <v>131</v>
      </c>
      <c r="T750" t="s">
        <v>76</v>
      </c>
      <c r="U750" t="s">
        <v>431</v>
      </c>
      <c r="V750" t="s">
        <v>46</v>
      </c>
      <c r="W750" t="s">
        <v>161</v>
      </c>
      <c r="X750" t="s">
        <v>73</v>
      </c>
      <c r="Y750" t="s">
        <v>175</v>
      </c>
      <c r="Z750" t="s">
        <v>199</v>
      </c>
      <c r="AA750" t="s">
        <v>46</v>
      </c>
      <c r="AB750" t="s">
        <v>125</v>
      </c>
      <c r="AC750" t="s">
        <v>267</v>
      </c>
      <c r="AD750" t="s">
        <v>80</v>
      </c>
      <c r="AE750" t="s">
        <v>62</v>
      </c>
      <c r="AF750" t="s">
        <v>127</v>
      </c>
      <c r="AG750" t="s">
        <v>103</v>
      </c>
      <c r="AH750" t="s">
        <v>54</v>
      </c>
      <c r="AI750" t="s">
        <v>53</v>
      </c>
      <c r="AJ750" t="s">
        <v>142</v>
      </c>
      <c r="AK750" t="s">
        <v>139</v>
      </c>
      <c r="AL750" t="s">
        <v>47</v>
      </c>
      <c r="AM750" t="s">
        <v>47</v>
      </c>
      <c r="AN750" t="s">
        <v>1121</v>
      </c>
      <c r="AO750" t="s">
        <v>127</v>
      </c>
    </row>
    <row r="751" spans="1:41" hidden="1" x14ac:dyDescent="0.25">
      <c r="A751" t="s">
        <v>3652</v>
      </c>
      <c r="B751" t="s">
        <v>3653</v>
      </c>
      <c r="C751" s="1" t="str">
        <f t="shared" si="44"/>
        <v>21:1061</v>
      </c>
      <c r="D751" s="1" t="str">
        <f t="shared" si="45"/>
        <v>21:0106</v>
      </c>
      <c r="E751" t="s">
        <v>3650</v>
      </c>
      <c r="F751" t="s">
        <v>3654</v>
      </c>
      <c r="H751">
        <v>49.980281699999999</v>
      </c>
      <c r="I751">
        <v>-119.9625303</v>
      </c>
      <c r="J751" s="1" t="str">
        <f t="shared" si="46"/>
        <v>NGR bulk stream sediment</v>
      </c>
      <c r="K751" s="1" t="str">
        <f t="shared" si="47"/>
        <v>&lt;177 micron (NGR)</v>
      </c>
      <c r="L751">
        <v>43</v>
      </c>
      <c r="M751" t="s">
        <v>288</v>
      </c>
      <c r="N751">
        <v>750</v>
      </c>
      <c r="O751" t="s">
        <v>81</v>
      </c>
      <c r="P751" t="s">
        <v>47</v>
      </c>
      <c r="Q751" t="s">
        <v>119</v>
      </c>
      <c r="R751" t="s">
        <v>105</v>
      </c>
      <c r="S751" t="s">
        <v>165</v>
      </c>
      <c r="T751" t="s">
        <v>108</v>
      </c>
      <c r="U751" t="s">
        <v>438</v>
      </c>
      <c r="V751" t="s">
        <v>174</v>
      </c>
      <c r="W751" t="s">
        <v>78</v>
      </c>
      <c r="X751" t="s">
        <v>73</v>
      </c>
      <c r="Y751" t="s">
        <v>175</v>
      </c>
      <c r="Z751" t="s">
        <v>56</v>
      </c>
      <c r="AA751" t="s">
        <v>46</v>
      </c>
      <c r="AB751" t="s">
        <v>81</v>
      </c>
      <c r="AC751" t="s">
        <v>209</v>
      </c>
      <c r="AD751" t="s">
        <v>124</v>
      </c>
      <c r="AE751" t="s">
        <v>62</v>
      </c>
      <c r="AF751" t="s">
        <v>76</v>
      </c>
      <c r="AG751" t="s">
        <v>228</v>
      </c>
      <c r="AH751" t="s">
        <v>54</v>
      </c>
      <c r="AI751" t="s">
        <v>62</v>
      </c>
      <c r="AJ751" t="s">
        <v>270</v>
      </c>
      <c r="AK751" t="s">
        <v>63</v>
      </c>
      <c r="AL751" t="s">
        <v>47</v>
      </c>
      <c r="AM751" t="s">
        <v>47</v>
      </c>
      <c r="AN751" t="s">
        <v>171</v>
      </c>
      <c r="AO751" t="s">
        <v>217</v>
      </c>
    </row>
    <row r="752" spans="1:41" hidden="1" x14ac:dyDescent="0.25">
      <c r="A752" t="s">
        <v>3655</v>
      </c>
      <c r="B752" t="s">
        <v>3656</v>
      </c>
      <c r="C752" s="1" t="str">
        <f t="shared" si="44"/>
        <v>21:1061</v>
      </c>
      <c r="D752" s="1" t="str">
        <f t="shared" si="45"/>
        <v>21:0106</v>
      </c>
      <c r="E752" t="s">
        <v>3657</v>
      </c>
      <c r="F752" t="s">
        <v>3658</v>
      </c>
      <c r="H752">
        <v>49.992234500000002</v>
      </c>
      <c r="I752">
        <v>-119.93333250000001</v>
      </c>
      <c r="J752" s="1" t="str">
        <f t="shared" si="46"/>
        <v>NGR bulk stream sediment</v>
      </c>
      <c r="K752" s="1" t="str">
        <f t="shared" si="47"/>
        <v>&lt;177 micron (NGR)</v>
      </c>
      <c r="L752">
        <v>43</v>
      </c>
      <c r="M752" t="s">
        <v>265</v>
      </c>
      <c r="N752">
        <v>751</v>
      </c>
      <c r="O752" t="s">
        <v>111</v>
      </c>
      <c r="P752" t="s">
        <v>66</v>
      </c>
      <c r="Q752" t="s">
        <v>481</v>
      </c>
      <c r="R752" t="s">
        <v>101</v>
      </c>
      <c r="S752" t="s">
        <v>239</v>
      </c>
      <c r="T752" t="s">
        <v>59</v>
      </c>
      <c r="U752" t="s">
        <v>284</v>
      </c>
      <c r="V752" t="s">
        <v>64</v>
      </c>
      <c r="W752" t="s">
        <v>336</v>
      </c>
      <c r="X752" t="s">
        <v>52</v>
      </c>
      <c r="Y752" t="s">
        <v>49</v>
      </c>
      <c r="Z752" t="s">
        <v>56</v>
      </c>
      <c r="AA752" t="s">
        <v>46</v>
      </c>
      <c r="AB752" t="s">
        <v>139</v>
      </c>
      <c r="AC752" t="s">
        <v>80</v>
      </c>
      <c r="AD752" t="s">
        <v>268</v>
      </c>
      <c r="AE752" t="s">
        <v>198</v>
      </c>
      <c r="AF752" t="s">
        <v>50</v>
      </c>
      <c r="AG752" t="s">
        <v>266</v>
      </c>
      <c r="AH752" t="s">
        <v>87</v>
      </c>
      <c r="AI752" t="s">
        <v>57</v>
      </c>
      <c r="AJ752" t="s">
        <v>238</v>
      </c>
      <c r="AK752" t="s">
        <v>206</v>
      </c>
      <c r="AL752" t="s">
        <v>47</v>
      </c>
      <c r="AM752" t="s">
        <v>47</v>
      </c>
      <c r="AN752" t="s">
        <v>196</v>
      </c>
      <c r="AO752" t="s">
        <v>49</v>
      </c>
    </row>
    <row r="753" spans="1:41" hidden="1" x14ac:dyDescent="0.25">
      <c r="A753" t="s">
        <v>3659</v>
      </c>
      <c r="B753" t="s">
        <v>3660</v>
      </c>
      <c r="C753" s="1" t="str">
        <f t="shared" si="44"/>
        <v>21:1061</v>
      </c>
      <c r="D753" s="1" t="str">
        <f t="shared" si="45"/>
        <v>21:0106</v>
      </c>
      <c r="E753" t="s">
        <v>3661</v>
      </c>
      <c r="F753" t="s">
        <v>3662</v>
      </c>
      <c r="H753">
        <v>49.989971300000001</v>
      </c>
      <c r="I753">
        <v>-119.9381484</v>
      </c>
      <c r="J753" s="1" t="str">
        <f t="shared" si="46"/>
        <v>NGR bulk stream sediment</v>
      </c>
      <c r="K753" s="1" t="str">
        <f t="shared" si="47"/>
        <v>&lt;177 micron (NGR)</v>
      </c>
      <c r="L753">
        <v>44</v>
      </c>
      <c r="M753" t="s">
        <v>45</v>
      </c>
      <c r="N753">
        <v>752</v>
      </c>
      <c r="O753" t="s">
        <v>493</v>
      </c>
      <c r="P753" t="s">
        <v>122</v>
      </c>
      <c r="Q753" t="s">
        <v>234</v>
      </c>
      <c r="R753" t="s">
        <v>161</v>
      </c>
      <c r="S753" t="s">
        <v>106</v>
      </c>
      <c r="T753" t="s">
        <v>217</v>
      </c>
      <c r="U753" t="s">
        <v>432</v>
      </c>
      <c r="V753" t="s">
        <v>87</v>
      </c>
      <c r="W753" t="s">
        <v>188</v>
      </c>
      <c r="X753" t="s">
        <v>108</v>
      </c>
      <c r="Y753" t="s">
        <v>225</v>
      </c>
      <c r="Z753" t="s">
        <v>56</v>
      </c>
      <c r="AA753" t="s">
        <v>46</v>
      </c>
      <c r="AB753" t="s">
        <v>63</v>
      </c>
      <c r="AC753" t="s">
        <v>49</v>
      </c>
      <c r="AD753" t="s">
        <v>106</v>
      </c>
      <c r="AE753" t="s">
        <v>53</v>
      </c>
      <c r="AF753" t="s">
        <v>175</v>
      </c>
      <c r="AG753" t="s">
        <v>266</v>
      </c>
      <c r="AH753" t="s">
        <v>185</v>
      </c>
      <c r="AI753" t="s">
        <v>198</v>
      </c>
      <c r="AJ753" t="s">
        <v>365</v>
      </c>
      <c r="AK753" t="s">
        <v>151</v>
      </c>
      <c r="AL753" t="s">
        <v>47</v>
      </c>
      <c r="AM753" t="s">
        <v>47</v>
      </c>
      <c r="AN753" t="s">
        <v>189</v>
      </c>
      <c r="AO753" t="s">
        <v>145</v>
      </c>
    </row>
    <row r="754" spans="1:41" hidden="1" x14ac:dyDescent="0.25">
      <c r="A754" t="s">
        <v>3663</v>
      </c>
      <c r="B754" t="s">
        <v>3664</v>
      </c>
      <c r="C754" s="1" t="str">
        <f t="shared" si="44"/>
        <v>21:1061</v>
      </c>
      <c r="D754" s="1" t="str">
        <f t="shared" si="45"/>
        <v>21:0106</v>
      </c>
      <c r="E754" t="s">
        <v>3665</v>
      </c>
      <c r="F754" t="s">
        <v>3666</v>
      </c>
      <c r="H754">
        <v>49.9826269</v>
      </c>
      <c r="I754">
        <v>-119.9229957</v>
      </c>
      <c r="J754" s="1" t="str">
        <f t="shared" si="46"/>
        <v>NGR bulk stream sediment</v>
      </c>
      <c r="K754" s="1" t="str">
        <f t="shared" si="47"/>
        <v>&lt;177 micron (NGR)</v>
      </c>
      <c r="L754">
        <v>44</v>
      </c>
      <c r="M754" t="s">
        <v>71</v>
      </c>
      <c r="N754">
        <v>753</v>
      </c>
      <c r="O754" t="s">
        <v>271</v>
      </c>
      <c r="P754" t="s">
        <v>122</v>
      </c>
      <c r="Q754" t="s">
        <v>487</v>
      </c>
      <c r="R754" t="s">
        <v>55</v>
      </c>
      <c r="S754" t="s">
        <v>190</v>
      </c>
      <c r="T754" t="s">
        <v>66</v>
      </c>
      <c r="U754" t="s">
        <v>399</v>
      </c>
      <c r="V754" t="s">
        <v>173</v>
      </c>
      <c r="W754" t="s">
        <v>437</v>
      </c>
      <c r="X754" t="s">
        <v>122</v>
      </c>
      <c r="Y754" t="s">
        <v>225</v>
      </c>
      <c r="Z754" t="s">
        <v>56</v>
      </c>
      <c r="AA754" t="s">
        <v>122</v>
      </c>
      <c r="AB754" t="s">
        <v>110</v>
      </c>
      <c r="AC754" t="s">
        <v>475</v>
      </c>
      <c r="AD754" t="s">
        <v>190</v>
      </c>
      <c r="AE754" t="s">
        <v>84</v>
      </c>
      <c r="AF754" t="s">
        <v>108</v>
      </c>
      <c r="AG754" t="s">
        <v>493</v>
      </c>
      <c r="AH754" t="s">
        <v>57</v>
      </c>
      <c r="AI754" t="s">
        <v>62</v>
      </c>
      <c r="AJ754" t="s">
        <v>238</v>
      </c>
      <c r="AK754" t="s">
        <v>260</v>
      </c>
      <c r="AL754" t="s">
        <v>47</v>
      </c>
      <c r="AM754" t="s">
        <v>47</v>
      </c>
      <c r="AN754" t="s">
        <v>65</v>
      </c>
      <c r="AO754" t="s">
        <v>76</v>
      </c>
    </row>
    <row r="755" spans="1:41" hidden="1" x14ac:dyDescent="0.25">
      <c r="A755" t="s">
        <v>3667</v>
      </c>
      <c r="B755" t="s">
        <v>3668</v>
      </c>
      <c r="C755" s="1" t="str">
        <f t="shared" si="44"/>
        <v>21:1061</v>
      </c>
      <c r="D755" s="1" t="str">
        <f t="shared" si="45"/>
        <v>21:0106</v>
      </c>
      <c r="E755" t="s">
        <v>3669</v>
      </c>
      <c r="F755" t="s">
        <v>3670</v>
      </c>
      <c r="H755">
        <v>49.9807433</v>
      </c>
      <c r="I755">
        <v>-119.8662528</v>
      </c>
      <c r="J755" s="1" t="str">
        <f t="shared" si="46"/>
        <v>NGR bulk stream sediment</v>
      </c>
      <c r="K755" s="1" t="str">
        <f t="shared" si="47"/>
        <v>&lt;177 micron (NGR)</v>
      </c>
      <c r="L755">
        <v>44</v>
      </c>
      <c r="M755" t="s">
        <v>95</v>
      </c>
      <c r="N755">
        <v>754</v>
      </c>
      <c r="O755" t="s">
        <v>257</v>
      </c>
      <c r="P755" t="s">
        <v>103</v>
      </c>
      <c r="Q755" t="s">
        <v>780</v>
      </c>
      <c r="R755" t="s">
        <v>238</v>
      </c>
      <c r="S755" t="s">
        <v>269</v>
      </c>
      <c r="T755" t="s">
        <v>52</v>
      </c>
      <c r="U755" t="s">
        <v>290</v>
      </c>
      <c r="V755" t="s">
        <v>185</v>
      </c>
      <c r="W755" t="s">
        <v>235</v>
      </c>
      <c r="X755" t="s">
        <v>47</v>
      </c>
      <c r="Y755" t="s">
        <v>175</v>
      </c>
      <c r="Z755" t="s">
        <v>56</v>
      </c>
      <c r="AA755" t="s">
        <v>46</v>
      </c>
      <c r="AB755" t="s">
        <v>174</v>
      </c>
      <c r="AC755" t="s">
        <v>217</v>
      </c>
      <c r="AD755" t="s">
        <v>145</v>
      </c>
      <c r="AE755" t="s">
        <v>56</v>
      </c>
      <c r="AF755" t="s">
        <v>357</v>
      </c>
      <c r="AG755" t="s">
        <v>79</v>
      </c>
      <c r="AH755" t="s">
        <v>62</v>
      </c>
      <c r="AI755" t="s">
        <v>62</v>
      </c>
      <c r="AJ755" t="s">
        <v>102</v>
      </c>
      <c r="AK755" t="s">
        <v>123</v>
      </c>
      <c r="AL755" t="s">
        <v>47</v>
      </c>
      <c r="AM755" t="s">
        <v>47</v>
      </c>
      <c r="AN755" t="s">
        <v>65</v>
      </c>
      <c r="AO755" t="s">
        <v>137</v>
      </c>
    </row>
    <row r="756" spans="1:41" hidden="1" x14ac:dyDescent="0.25">
      <c r="A756" t="s">
        <v>3671</v>
      </c>
      <c r="B756" t="s">
        <v>3672</v>
      </c>
      <c r="C756" s="1" t="str">
        <f t="shared" si="44"/>
        <v>21:1061</v>
      </c>
      <c r="D756" s="1" t="str">
        <f t="shared" si="45"/>
        <v>21:0106</v>
      </c>
      <c r="E756" t="s">
        <v>3673</v>
      </c>
      <c r="F756" t="s">
        <v>3674</v>
      </c>
      <c r="H756">
        <v>49.987178299999997</v>
      </c>
      <c r="I756">
        <v>-119.8541194</v>
      </c>
      <c r="J756" s="1" t="str">
        <f t="shared" si="46"/>
        <v>NGR bulk stream sediment</v>
      </c>
      <c r="K756" s="1" t="str">
        <f t="shared" si="47"/>
        <v>&lt;177 micron (NGR)</v>
      </c>
      <c r="L756">
        <v>44</v>
      </c>
      <c r="M756" t="s">
        <v>117</v>
      </c>
      <c r="N756">
        <v>755</v>
      </c>
      <c r="O756" t="s">
        <v>143</v>
      </c>
      <c r="P756" t="s">
        <v>103</v>
      </c>
      <c r="Q756" t="s">
        <v>234</v>
      </c>
      <c r="R756" t="s">
        <v>591</v>
      </c>
      <c r="S756" t="s">
        <v>141</v>
      </c>
      <c r="T756" t="s">
        <v>306</v>
      </c>
      <c r="U756" t="s">
        <v>89</v>
      </c>
      <c r="V756" t="s">
        <v>257</v>
      </c>
      <c r="W756" t="s">
        <v>271</v>
      </c>
      <c r="X756" t="s">
        <v>103</v>
      </c>
      <c r="Y756" t="s">
        <v>217</v>
      </c>
      <c r="Z756" t="s">
        <v>199</v>
      </c>
      <c r="AA756" t="s">
        <v>46</v>
      </c>
      <c r="AB756" t="s">
        <v>47</v>
      </c>
      <c r="AC756" t="s">
        <v>184</v>
      </c>
      <c r="AD756" t="s">
        <v>80</v>
      </c>
      <c r="AE756" t="s">
        <v>53</v>
      </c>
      <c r="AF756" t="s">
        <v>1475</v>
      </c>
      <c r="AG756" t="s">
        <v>103</v>
      </c>
      <c r="AH756" t="s">
        <v>198</v>
      </c>
      <c r="AI756" t="s">
        <v>57</v>
      </c>
      <c r="AJ756" t="s">
        <v>228</v>
      </c>
      <c r="AK756" t="s">
        <v>125</v>
      </c>
      <c r="AL756" t="s">
        <v>47</v>
      </c>
      <c r="AM756" t="s">
        <v>47</v>
      </c>
      <c r="AN756" t="s">
        <v>65</v>
      </c>
      <c r="AO756" t="s">
        <v>50</v>
      </c>
    </row>
    <row r="757" spans="1:41" hidden="1" x14ac:dyDescent="0.25">
      <c r="A757" t="s">
        <v>3675</v>
      </c>
      <c r="B757" t="s">
        <v>3676</v>
      </c>
      <c r="C757" s="1" t="str">
        <f t="shared" si="44"/>
        <v>21:1061</v>
      </c>
      <c r="D757" s="1" t="str">
        <f t="shared" si="45"/>
        <v>21:0106</v>
      </c>
      <c r="E757" t="s">
        <v>3677</v>
      </c>
      <c r="F757" t="s">
        <v>3678</v>
      </c>
      <c r="H757">
        <v>49.966957100000002</v>
      </c>
      <c r="I757">
        <v>-119.795349</v>
      </c>
      <c r="J757" s="1" t="str">
        <f t="shared" si="46"/>
        <v>NGR bulk stream sediment</v>
      </c>
      <c r="K757" s="1" t="str">
        <f t="shared" si="47"/>
        <v>&lt;177 micron (NGR)</v>
      </c>
      <c r="L757">
        <v>44</v>
      </c>
      <c r="M757" t="s">
        <v>136</v>
      </c>
      <c r="N757">
        <v>756</v>
      </c>
      <c r="O757" t="s">
        <v>282</v>
      </c>
      <c r="P757" t="s">
        <v>51</v>
      </c>
      <c r="Q757" t="s">
        <v>74</v>
      </c>
      <c r="R757" t="s">
        <v>175</v>
      </c>
      <c r="S757" t="s">
        <v>112</v>
      </c>
      <c r="T757" t="s">
        <v>217</v>
      </c>
      <c r="U757" t="s">
        <v>146</v>
      </c>
      <c r="V757" t="s">
        <v>437</v>
      </c>
      <c r="W757" t="s">
        <v>493</v>
      </c>
      <c r="X757" t="s">
        <v>103</v>
      </c>
      <c r="Y757" t="s">
        <v>59</v>
      </c>
      <c r="Z757" t="s">
        <v>56</v>
      </c>
      <c r="AA757" t="s">
        <v>47</v>
      </c>
      <c r="AB757" t="s">
        <v>81</v>
      </c>
      <c r="AC757" t="s">
        <v>306</v>
      </c>
      <c r="AD757" t="s">
        <v>106</v>
      </c>
      <c r="AE757" t="s">
        <v>84</v>
      </c>
      <c r="AF757" t="s">
        <v>50</v>
      </c>
      <c r="AG757" t="s">
        <v>123</v>
      </c>
      <c r="AH757" t="s">
        <v>198</v>
      </c>
      <c r="AI757" t="s">
        <v>53</v>
      </c>
      <c r="AJ757" t="s">
        <v>109</v>
      </c>
      <c r="AK757" t="s">
        <v>200</v>
      </c>
      <c r="AL757" t="s">
        <v>47</v>
      </c>
      <c r="AM757" t="s">
        <v>47</v>
      </c>
      <c r="AN757" t="s">
        <v>1121</v>
      </c>
      <c r="AO757" t="s">
        <v>217</v>
      </c>
    </row>
    <row r="758" spans="1:41" hidden="1" x14ac:dyDescent="0.25">
      <c r="A758" t="s">
        <v>3679</v>
      </c>
      <c r="B758" t="s">
        <v>3680</v>
      </c>
      <c r="C758" s="1" t="str">
        <f t="shared" si="44"/>
        <v>21:1061</v>
      </c>
      <c r="D758" s="1" t="str">
        <f t="shared" si="45"/>
        <v>21:0106</v>
      </c>
      <c r="E758" t="s">
        <v>3681</v>
      </c>
      <c r="F758" t="s">
        <v>3682</v>
      </c>
      <c r="H758">
        <v>49.952641999999997</v>
      </c>
      <c r="I758">
        <v>-119.7658254</v>
      </c>
      <c r="J758" s="1" t="str">
        <f t="shared" si="46"/>
        <v>NGR bulk stream sediment</v>
      </c>
      <c r="K758" s="1" t="str">
        <f t="shared" si="47"/>
        <v>&lt;177 micron (NGR)</v>
      </c>
      <c r="L758">
        <v>44</v>
      </c>
      <c r="M758" t="s">
        <v>157</v>
      </c>
      <c r="N758">
        <v>757</v>
      </c>
      <c r="O758" t="s">
        <v>130</v>
      </c>
      <c r="P758" t="s">
        <v>103</v>
      </c>
      <c r="Q758" t="s">
        <v>138</v>
      </c>
      <c r="R758" t="s">
        <v>55</v>
      </c>
      <c r="S758" t="s">
        <v>186</v>
      </c>
      <c r="T758" t="s">
        <v>50</v>
      </c>
      <c r="U758" t="s">
        <v>589</v>
      </c>
      <c r="V758" t="s">
        <v>103</v>
      </c>
      <c r="W758" t="s">
        <v>142</v>
      </c>
      <c r="X758" t="s">
        <v>51</v>
      </c>
      <c r="Y758" t="s">
        <v>225</v>
      </c>
      <c r="Z758" t="s">
        <v>56</v>
      </c>
      <c r="AA758" t="s">
        <v>46</v>
      </c>
      <c r="AB758" t="s">
        <v>81</v>
      </c>
      <c r="AC758" t="s">
        <v>131</v>
      </c>
      <c r="AD758" t="s">
        <v>418</v>
      </c>
      <c r="AE758" t="s">
        <v>84</v>
      </c>
      <c r="AF758" t="s">
        <v>209</v>
      </c>
      <c r="AG758" t="s">
        <v>270</v>
      </c>
      <c r="AH758" t="s">
        <v>46</v>
      </c>
      <c r="AI758" t="s">
        <v>198</v>
      </c>
      <c r="AJ758" t="s">
        <v>88</v>
      </c>
      <c r="AK758" t="s">
        <v>392</v>
      </c>
      <c r="AL758" t="s">
        <v>47</v>
      </c>
      <c r="AM758" t="s">
        <v>47</v>
      </c>
      <c r="AN758" t="s">
        <v>695</v>
      </c>
      <c r="AO758" t="s">
        <v>66</v>
      </c>
    </row>
    <row r="759" spans="1:41" hidden="1" x14ac:dyDescent="0.25">
      <c r="A759" t="s">
        <v>3683</v>
      </c>
      <c r="B759" t="s">
        <v>3684</v>
      </c>
      <c r="C759" s="1" t="str">
        <f t="shared" si="44"/>
        <v>21:1061</v>
      </c>
      <c r="D759" s="1" t="str">
        <f t="shared" si="45"/>
        <v>21:0106</v>
      </c>
      <c r="E759" t="s">
        <v>3685</v>
      </c>
      <c r="F759" t="s">
        <v>3686</v>
      </c>
      <c r="H759">
        <v>49.956895500000002</v>
      </c>
      <c r="I759">
        <v>-119.7621231</v>
      </c>
      <c r="J759" s="1" t="str">
        <f t="shared" si="46"/>
        <v>NGR bulk stream sediment</v>
      </c>
      <c r="K759" s="1" t="str">
        <f t="shared" si="47"/>
        <v>&lt;177 micron (NGR)</v>
      </c>
      <c r="L759">
        <v>44</v>
      </c>
      <c r="M759" t="s">
        <v>170</v>
      </c>
      <c r="N759">
        <v>758</v>
      </c>
      <c r="O759" t="s">
        <v>109</v>
      </c>
      <c r="P759" t="s">
        <v>122</v>
      </c>
      <c r="Q759" t="s">
        <v>492</v>
      </c>
      <c r="R759" t="s">
        <v>143</v>
      </c>
      <c r="S759" t="s">
        <v>269</v>
      </c>
      <c r="T759" t="s">
        <v>175</v>
      </c>
      <c r="U759" t="s">
        <v>226</v>
      </c>
      <c r="V759" t="s">
        <v>63</v>
      </c>
      <c r="W759" t="s">
        <v>200</v>
      </c>
      <c r="X759" t="s">
        <v>122</v>
      </c>
      <c r="Y759" t="s">
        <v>66</v>
      </c>
      <c r="Z759" t="s">
        <v>56</v>
      </c>
      <c r="AA759" t="s">
        <v>46</v>
      </c>
      <c r="AB759" t="s">
        <v>105</v>
      </c>
      <c r="AC759" t="s">
        <v>131</v>
      </c>
      <c r="AD759" t="s">
        <v>107</v>
      </c>
      <c r="AE759" t="s">
        <v>84</v>
      </c>
      <c r="AF759" t="s">
        <v>76</v>
      </c>
      <c r="AG759" t="s">
        <v>142</v>
      </c>
      <c r="AH759" t="s">
        <v>54</v>
      </c>
      <c r="AI759" t="s">
        <v>53</v>
      </c>
      <c r="AJ759" t="s">
        <v>493</v>
      </c>
      <c r="AK759" t="s">
        <v>173</v>
      </c>
      <c r="AL759" t="s">
        <v>47</v>
      </c>
      <c r="AM759" t="s">
        <v>47</v>
      </c>
      <c r="AN759" t="s">
        <v>89</v>
      </c>
      <c r="AO759" t="s">
        <v>66</v>
      </c>
    </row>
    <row r="760" spans="1:41" hidden="1" x14ac:dyDescent="0.25">
      <c r="A760" t="s">
        <v>3687</v>
      </c>
      <c r="B760" t="s">
        <v>3688</v>
      </c>
      <c r="C760" s="1" t="str">
        <f t="shared" si="44"/>
        <v>21:1061</v>
      </c>
      <c r="D760" s="1" t="str">
        <f t="shared" si="45"/>
        <v>21:0106</v>
      </c>
      <c r="E760" t="s">
        <v>3689</v>
      </c>
      <c r="F760" t="s">
        <v>3690</v>
      </c>
      <c r="H760">
        <v>49.929439700000003</v>
      </c>
      <c r="I760">
        <v>-119.75000249999999</v>
      </c>
      <c r="J760" s="1" t="str">
        <f t="shared" si="46"/>
        <v>NGR bulk stream sediment</v>
      </c>
      <c r="K760" s="1" t="str">
        <f t="shared" si="47"/>
        <v>&lt;177 micron (NGR)</v>
      </c>
      <c r="L760">
        <v>44</v>
      </c>
      <c r="M760" t="s">
        <v>180</v>
      </c>
      <c r="N760">
        <v>759</v>
      </c>
      <c r="O760" t="s">
        <v>102</v>
      </c>
      <c r="P760" t="s">
        <v>73</v>
      </c>
      <c r="Q760" t="s">
        <v>578</v>
      </c>
      <c r="R760" t="s">
        <v>142</v>
      </c>
      <c r="S760" t="s">
        <v>107</v>
      </c>
      <c r="T760" t="s">
        <v>66</v>
      </c>
      <c r="U760" t="s">
        <v>313</v>
      </c>
      <c r="V760" t="s">
        <v>270</v>
      </c>
      <c r="W760" t="s">
        <v>282</v>
      </c>
      <c r="X760" t="s">
        <v>127</v>
      </c>
      <c r="Y760" t="s">
        <v>243</v>
      </c>
      <c r="Z760" t="s">
        <v>56</v>
      </c>
      <c r="AA760" t="s">
        <v>46</v>
      </c>
      <c r="AB760" t="s">
        <v>47</v>
      </c>
      <c r="AC760" t="s">
        <v>418</v>
      </c>
      <c r="AD760" t="s">
        <v>83</v>
      </c>
      <c r="AE760" t="s">
        <v>84</v>
      </c>
      <c r="AF760" t="s">
        <v>127</v>
      </c>
      <c r="AG760" t="s">
        <v>88</v>
      </c>
      <c r="AH760" t="s">
        <v>101</v>
      </c>
      <c r="AI760" t="s">
        <v>46</v>
      </c>
      <c r="AJ760" t="s">
        <v>58</v>
      </c>
      <c r="AK760" t="s">
        <v>55</v>
      </c>
      <c r="AL760" t="s">
        <v>47</v>
      </c>
      <c r="AM760" t="s">
        <v>47</v>
      </c>
      <c r="AN760" t="s">
        <v>668</v>
      </c>
      <c r="AO760" t="s">
        <v>50</v>
      </c>
    </row>
    <row r="761" spans="1:41" hidden="1" x14ac:dyDescent="0.25">
      <c r="A761" t="s">
        <v>3691</v>
      </c>
      <c r="B761" t="s">
        <v>3692</v>
      </c>
      <c r="C761" s="1" t="str">
        <f t="shared" si="44"/>
        <v>21:1061</v>
      </c>
      <c r="D761" s="1" t="str">
        <f t="shared" si="45"/>
        <v>21:0106</v>
      </c>
      <c r="E761" t="s">
        <v>3693</v>
      </c>
      <c r="F761" t="s">
        <v>3694</v>
      </c>
      <c r="H761">
        <v>49.957148799999999</v>
      </c>
      <c r="I761">
        <v>-119.7194563</v>
      </c>
      <c r="J761" s="1" t="str">
        <f t="shared" si="46"/>
        <v>NGR bulk stream sediment</v>
      </c>
      <c r="K761" s="1" t="str">
        <f t="shared" si="47"/>
        <v>&lt;177 micron (NGR)</v>
      </c>
      <c r="L761">
        <v>44</v>
      </c>
      <c r="M761" t="s">
        <v>195</v>
      </c>
      <c r="N761">
        <v>760</v>
      </c>
      <c r="O761" t="s">
        <v>164</v>
      </c>
      <c r="P761" t="s">
        <v>160</v>
      </c>
      <c r="Q761" t="s">
        <v>456</v>
      </c>
      <c r="R761" t="s">
        <v>224</v>
      </c>
      <c r="S761" t="s">
        <v>124</v>
      </c>
      <c r="T761" t="s">
        <v>66</v>
      </c>
      <c r="U761" t="s">
        <v>431</v>
      </c>
      <c r="V761" t="s">
        <v>455</v>
      </c>
      <c r="W761" t="s">
        <v>271</v>
      </c>
      <c r="X761" t="s">
        <v>51</v>
      </c>
      <c r="Y761" t="s">
        <v>49</v>
      </c>
      <c r="Z761" t="s">
        <v>56</v>
      </c>
      <c r="AA761" t="s">
        <v>46</v>
      </c>
      <c r="AB761" t="s">
        <v>63</v>
      </c>
      <c r="AC761" t="s">
        <v>217</v>
      </c>
      <c r="AD761" t="s">
        <v>342</v>
      </c>
      <c r="AE761" t="s">
        <v>84</v>
      </c>
      <c r="AF761" t="s">
        <v>209</v>
      </c>
      <c r="AG761" t="s">
        <v>111</v>
      </c>
      <c r="AH761" t="s">
        <v>185</v>
      </c>
      <c r="AI761" t="s">
        <v>54</v>
      </c>
      <c r="AJ761" t="s">
        <v>73</v>
      </c>
      <c r="AK761" t="s">
        <v>102</v>
      </c>
      <c r="AL761" t="s">
        <v>52</v>
      </c>
      <c r="AM761" t="s">
        <v>47</v>
      </c>
      <c r="AN761" t="s">
        <v>89</v>
      </c>
      <c r="AO761" t="s">
        <v>90</v>
      </c>
    </row>
    <row r="762" spans="1:41" hidden="1" x14ac:dyDescent="0.25">
      <c r="A762" t="s">
        <v>3695</v>
      </c>
      <c r="B762" t="s">
        <v>3696</v>
      </c>
      <c r="C762" s="1" t="str">
        <f t="shared" si="44"/>
        <v>21:1061</v>
      </c>
      <c r="D762" s="1" t="str">
        <f t="shared" si="45"/>
        <v>21:0106</v>
      </c>
      <c r="E762" t="s">
        <v>3697</v>
      </c>
      <c r="F762" t="s">
        <v>3698</v>
      </c>
      <c r="H762">
        <v>49.975350300000002</v>
      </c>
      <c r="I762">
        <v>-119.7001051</v>
      </c>
      <c r="J762" s="1" t="str">
        <f t="shared" si="46"/>
        <v>NGR bulk stream sediment</v>
      </c>
      <c r="K762" s="1" t="str">
        <f t="shared" si="47"/>
        <v>&lt;177 micron (NGR)</v>
      </c>
      <c r="L762">
        <v>44</v>
      </c>
      <c r="M762" t="s">
        <v>205</v>
      </c>
      <c r="N762">
        <v>761</v>
      </c>
      <c r="O762" t="s">
        <v>274</v>
      </c>
      <c r="P762" t="s">
        <v>122</v>
      </c>
      <c r="Q762" t="s">
        <v>2563</v>
      </c>
      <c r="R762" t="s">
        <v>85</v>
      </c>
      <c r="S762" t="s">
        <v>475</v>
      </c>
      <c r="T762" t="s">
        <v>267</v>
      </c>
      <c r="U762" t="s">
        <v>146</v>
      </c>
      <c r="V762" t="s">
        <v>128</v>
      </c>
      <c r="W762" t="s">
        <v>228</v>
      </c>
      <c r="X762" t="s">
        <v>103</v>
      </c>
      <c r="Y762" t="s">
        <v>49</v>
      </c>
      <c r="Z762" t="s">
        <v>56</v>
      </c>
      <c r="AA762" t="s">
        <v>46</v>
      </c>
      <c r="AB762" t="s">
        <v>47</v>
      </c>
      <c r="AC762" t="s">
        <v>50</v>
      </c>
      <c r="AD762" t="s">
        <v>462</v>
      </c>
      <c r="AE762" t="s">
        <v>84</v>
      </c>
      <c r="AF762" t="s">
        <v>76</v>
      </c>
      <c r="AG762" t="s">
        <v>227</v>
      </c>
      <c r="AH762" t="s">
        <v>46</v>
      </c>
      <c r="AI762" t="s">
        <v>198</v>
      </c>
      <c r="AJ762" t="s">
        <v>188</v>
      </c>
      <c r="AK762" t="s">
        <v>151</v>
      </c>
      <c r="AL762" t="s">
        <v>122</v>
      </c>
      <c r="AM762" t="s">
        <v>47</v>
      </c>
      <c r="AN762" t="s">
        <v>65</v>
      </c>
      <c r="AO762" t="s">
        <v>76</v>
      </c>
    </row>
    <row r="763" spans="1:41" hidden="1" x14ac:dyDescent="0.25">
      <c r="A763" t="s">
        <v>3699</v>
      </c>
      <c r="B763" t="s">
        <v>3700</v>
      </c>
      <c r="C763" s="1" t="str">
        <f t="shared" si="44"/>
        <v>21:1061</v>
      </c>
      <c r="D763" s="1" t="str">
        <f t="shared" si="45"/>
        <v>21:0106</v>
      </c>
      <c r="E763" t="s">
        <v>3701</v>
      </c>
      <c r="F763" t="s">
        <v>3702</v>
      </c>
      <c r="H763">
        <v>49.987309799999998</v>
      </c>
      <c r="I763">
        <v>-119.6879405</v>
      </c>
      <c r="J763" s="1" t="str">
        <f t="shared" si="46"/>
        <v>NGR bulk stream sediment</v>
      </c>
      <c r="K763" s="1" t="str">
        <f t="shared" si="47"/>
        <v>&lt;177 micron (NGR)</v>
      </c>
      <c r="L763">
        <v>44</v>
      </c>
      <c r="M763" t="s">
        <v>214</v>
      </c>
      <c r="N763">
        <v>762</v>
      </c>
      <c r="O763" t="s">
        <v>81</v>
      </c>
      <c r="P763" t="s">
        <v>47</v>
      </c>
      <c r="Q763" t="s">
        <v>1780</v>
      </c>
      <c r="R763" t="s">
        <v>61</v>
      </c>
      <c r="S763" t="s">
        <v>475</v>
      </c>
      <c r="T763" t="s">
        <v>76</v>
      </c>
      <c r="U763" t="s">
        <v>438</v>
      </c>
      <c r="V763" t="s">
        <v>130</v>
      </c>
      <c r="W763" t="s">
        <v>206</v>
      </c>
      <c r="X763" t="s">
        <v>122</v>
      </c>
      <c r="Y763" t="s">
        <v>82</v>
      </c>
      <c r="Z763" t="s">
        <v>56</v>
      </c>
      <c r="AA763" t="s">
        <v>46</v>
      </c>
      <c r="AB763" t="s">
        <v>78</v>
      </c>
      <c r="AC763" t="s">
        <v>217</v>
      </c>
      <c r="AD763" t="s">
        <v>343</v>
      </c>
      <c r="AE763" t="s">
        <v>56</v>
      </c>
      <c r="AF763" t="s">
        <v>85</v>
      </c>
      <c r="AG763" t="s">
        <v>437</v>
      </c>
      <c r="AH763" t="s">
        <v>110</v>
      </c>
      <c r="AI763" t="s">
        <v>53</v>
      </c>
      <c r="AJ763" t="s">
        <v>123</v>
      </c>
      <c r="AK763" t="s">
        <v>139</v>
      </c>
      <c r="AL763" t="s">
        <v>47</v>
      </c>
      <c r="AM763" t="s">
        <v>47</v>
      </c>
      <c r="AN763" t="s">
        <v>65</v>
      </c>
      <c r="AO763" t="s">
        <v>175</v>
      </c>
    </row>
    <row r="764" spans="1:41" hidden="1" x14ac:dyDescent="0.25">
      <c r="A764" t="s">
        <v>3703</v>
      </c>
      <c r="B764" t="s">
        <v>3704</v>
      </c>
      <c r="C764" s="1" t="str">
        <f t="shared" si="44"/>
        <v>21:1061</v>
      </c>
      <c r="D764" s="1" t="str">
        <f t="shared" si="45"/>
        <v>21:0106</v>
      </c>
      <c r="E764" t="s">
        <v>3705</v>
      </c>
      <c r="F764" t="s">
        <v>3706</v>
      </c>
      <c r="H764">
        <v>49.751023199999999</v>
      </c>
      <c r="I764">
        <v>-119.1239332</v>
      </c>
      <c r="J764" s="1" t="str">
        <f t="shared" si="46"/>
        <v>NGR bulk stream sediment</v>
      </c>
      <c r="K764" s="1" t="str">
        <f t="shared" si="47"/>
        <v>&lt;177 micron (NGR)</v>
      </c>
      <c r="L764">
        <v>44</v>
      </c>
      <c r="M764" t="s">
        <v>223</v>
      </c>
      <c r="N764">
        <v>763</v>
      </c>
      <c r="O764" t="s">
        <v>260</v>
      </c>
      <c r="P764" t="s">
        <v>47</v>
      </c>
      <c r="Q764" t="s">
        <v>468</v>
      </c>
      <c r="R764" t="s">
        <v>58</v>
      </c>
      <c r="S764" t="s">
        <v>934</v>
      </c>
      <c r="T764" t="s">
        <v>344</v>
      </c>
      <c r="U764" t="s">
        <v>207</v>
      </c>
      <c r="V764" t="s">
        <v>110</v>
      </c>
      <c r="W764" t="s">
        <v>242</v>
      </c>
      <c r="X764" t="s">
        <v>47</v>
      </c>
      <c r="Y764" t="s">
        <v>197</v>
      </c>
      <c r="Z764" t="s">
        <v>56</v>
      </c>
      <c r="AA764" t="s">
        <v>73</v>
      </c>
      <c r="AB764" t="s">
        <v>185</v>
      </c>
      <c r="AC764" t="s">
        <v>272</v>
      </c>
      <c r="AD764" t="s">
        <v>217</v>
      </c>
      <c r="AE764" t="s">
        <v>56</v>
      </c>
      <c r="AF764" t="s">
        <v>127</v>
      </c>
      <c r="AG764" t="s">
        <v>371</v>
      </c>
      <c r="AH764" t="s">
        <v>46</v>
      </c>
      <c r="AI764" t="s">
        <v>198</v>
      </c>
      <c r="AJ764" t="s">
        <v>200</v>
      </c>
      <c r="AK764" t="s">
        <v>357</v>
      </c>
      <c r="AL764" t="s">
        <v>47</v>
      </c>
      <c r="AM764" t="s">
        <v>47</v>
      </c>
      <c r="AN764" t="s">
        <v>65</v>
      </c>
      <c r="AO764" t="s">
        <v>73</v>
      </c>
    </row>
    <row r="765" spans="1:41" hidden="1" x14ac:dyDescent="0.25">
      <c r="A765" t="s">
        <v>3707</v>
      </c>
      <c r="B765" t="s">
        <v>3708</v>
      </c>
      <c r="C765" s="1" t="str">
        <f t="shared" si="44"/>
        <v>21:1061</v>
      </c>
      <c r="D765" s="1" t="str">
        <f t="shared" si="45"/>
        <v>21:0106</v>
      </c>
      <c r="E765" t="s">
        <v>3709</v>
      </c>
      <c r="F765" t="s">
        <v>3710</v>
      </c>
      <c r="H765">
        <v>49.765139400000002</v>
      </c>
      <c r="I765">
        <v>-119.11938379999999</v>
      </c>
      <c r="J765" s="1" t="str">
        <f t="shared" si="46"/>
        <v>NGR bulk stream sediment</v>
      </c>
      <c r="K765" s="1" t="str">
        <f t="shared" si="47"/>
        <v>&lt;177 micron (NGR)</v>
      </c>
      <c r="L765">
        <v>44</v>
      </c>
      <c r="M765" t="s">
        <v>233</v>
      </c>
      <c r="N765">
        <v>764</v>
      </c>
      <c r="O765" t="s">
        <v>271</v>
      </c>
      <c r="P765" t="s">
        <v>122</v>
      </c>
      <c r="Q765" t="s">
        <v>468</v>
      </c>
      <c r="R765" t="s">
        <v>58</v>
      </c>
      <c r="S765" t="s">
        <v>83</v>
      </c>
      <c r="T765" t="s">
        <v>267</v>
      </c>
      <c r="U765" t="s">
        <v>344</v>
      </c>
      <c r="V765" t="s">
        <v>271</v>
      </c>
      <c r="W765" t="s">
        <v>102</v>
      </c>
      <c r="X765" t="s">
        <v>103</v>
      </c>
      <c r="Y765" t="s">
        <v>343</v>
      </c>
      <c r="Z765" t="s">
        <v>56</v>
      </c>
      <c r="AA765" t="s">
        <v>46</v>
      </c>
      <c r="AB765" t="s">
        <v>61</v>
      </c>
      <c r="AC765" t="s">
        <v>98</v>
      </c>
      <c r="AD765" t="s">
        <v>226</v>
      </c>
      <c r="AE765" t="s">
        <v>199</v>
      </c>
      <c r="AF765" t="s">
        <v>76</v>
      </c>
      <c r="AG765" t="s">
        <v>2043</v>
      </c>
      <c r="AH765" t="s">
        <v>235</v>
      </c>
      <c r="AI765" t="s">
        <v>87</v>
      </c>
      <c r="AJ765" t="s">
        <v>76</v>
      </c>
      <c r="AK765" t="s">
        <v>2758</v>
      </c>
      <c r="AL765" t="s">
        <v>47</v>
      </c>
      <c r="AM765" t="s">
        <v>122</v>
      </c>
      <c r="AN765" t="s">
        <v>65</v>
      </c>
      <c r="AO765" t="s">
        <v>108</v>
      </c>
    </row>
    <row r="766" spans="1:41" hidden="1" x14ac:dyDescent="0.25">
      <c r="A766" t="s">
        <v>3711</v>
      </c>
      <c r="B766" t="s">
        <v>3712</v>
      </c>
      <c r="C766" s="1" t="str">
        <f t="shared" si="44"/>
        <v>21:1061</v>
      </c>
      <c r="D766" s="1" t="str">
        <f t="shared" si="45"/>
        <v>21:0106</v>
      </c>
      <c r="E766" t="s">
        <v>3713</v>
      </c>
      <c r="F766" t="s">
        <v>3714</v>
      </c>
      <c r="H766">
        <v>49.993082299999998</v>
      </c>
      <c r="I766">
        <v>-119.5714272</v>
      </c>
      <c r="J766" s="1" t="str">
        <f t="shared" si="46"/>
        <v>NGR bulk stream sediment</v>
      </c>
      <c r="K766" s="1" t="str">
        <f t="shared" si="47"/>
        <v>&lt;177 micron (NGR)</v>
      </c>
      <c r="L766">
        <v>44</v>
      </c>
      <c r="M766" t="s">
        <v>248</v>
      </c>
      <c r="N766">
        <v>765</v>
      </c>
      <c r="O766" t="s">
        <v>87</v>
      </c>
      <c r="P766" t="s">
        <v>47</v>
      </c>
      <c r="Q766" t="s">
        <v>862</v>
      </c>
      <c r="R766" t="s">
        <v>143</v>
      </c>
      <c r="S766" t="s">
        <v>160</v>
      </c>
      <c r="T766" t="s">
        <v>73</v>
      </c>
      <c r="U766" t="s">
        <v>306</v>
      </c>
      <c r="V766" t="s">
        <v>282</v>
      </c>
      <c r="W766" t="s">
        <v>125</v>
      </c>
      <c r="X766" t="s">
        <v>330</v>
      </c>
      <c r="Y766" t="s">
        <v>186</v>
      </c>
      <c r="Z766" t="s">
        <v>56</v>
      </c>
      <c r="AA766" t="s">
        <v>46</v>
      </c>
      <c r="AB766" t="s">
        <v>122</v>
      </c>
      <c r="AC766" t="s">
        <v>58</v>
      </c>
      <c r="AD766" t="s">
        <v>184</v>
      </c>
      <c r="AE766" t="s">
        <v>199</v>
      </c>
      <c r="AF766" t="s">
        <v>365</v>
      </c>
      <c r="AG766" t="s">
        <v>73</v>
      </c>
      <c r="AH766" t="s">
        <v>47</v>
      </c>
      <c r="AI766" t="s">
        <v>57</v>
      </c>
      <c r="AJ766" t="s">
        <v>58</v>
      </c>
      <c r="AK766" t="s">
        <v>51</v>
      </c>
      <c r="AL766" t="s">
        <v>47</v>
      </c>
      <c r="AM766" t="s">
        <v>47</v>
      </c>
      <c r="AN766" t="s">
        <v>915</v>
      </c>
      <c r="AO766" t="s">
        <v>165</v>
      </c>
    </row>
    <row r="767" spans="1:41" hidden="1" x14ac:dyDescent="0.25">
      <c r="A767" t="s">
        <v>3715</v>
      </c>
      <c r="B767" t="s">
        <v>3716</v>
      </c>
      <c r="C767" s="1" t="str">
        <f t="shared" si="44"/>
        <v>21:1061</v>
      </c>
      <c r="D767" s="1" t="str">
        <f t="shared" si="45"/>
        <v>21:0106</v>
      </c>
      <c r="E767" t="s">
        <v>3717</v>
      </c>
      <c r="F767" t="s">
        <v>3718</v>
      </c>
      <c r="H767">
        <v>49.945453800000003</v>
      </c>
      <c r="I767">
        <v>-119.53111939999999</v>
      </c>
      <c r="J767" s="1" t="str">
        <f t="shared" si="46"/>
        <v>NGR bulk stream sediment</v>
      </c>
      <c r="K767" s="1" t="str">
        <f t="shared" si="47"/>
        <v>&lt;177 micron (NGR)</v>
      </c>
      <c r="L767">
        <v>44</v>
      </c>
      <c r="M767" t="s">
        <v>256</v>
      </c>
      <c r="N767">
        <v>766</v>
      </c>
      <c r="O767" t="s">
        <v>72</v>
      </c>
      <c r="P767" t="s">
        <v>108</v>
      </c>
      <c r="Q767" t="s">
        <v>662</v>
      </c>
      <c r="R767" t="s">
        <v>55</v>
      </c>
      <c r="S767" t="s">
        <v>475</v>
      </c>
      <c r="T767" t="s">
        <v>269</v>
      </c>
      <c r="U767" t="s">
        <v>399</v>
      </c>
      <c r="V767" t="s">
        <v>122</v>
      </c>
      <c r="W767" t="s">
        <v>336</v>
      </c>
      <c r="X767" t="s">
        <v>47</v>
      </c>
      <c r="Y767" t="s">
        <v>175</v>
      </c>
      <c r="Z767" t="s">
        <v>56</v>
      </c>
      <c r="AA767" t="s">
        <v>46</v>
      </c>
      <c r="AB767" t="s">
        <v>64</v>
      </c>
      <c r="AC767" t="s">
        <v>127</v>
      </c>
      <c r="AD767" t="s">
        <v>258</v>
      </c>
      <c r="AE767" t="s">
        <v>53</v>
      </c>
      <c r="AF767" t="s">
        <v>50</v>
      </c>
      <c r="AG767" t="s">
        <v>103</v>
      </c>
      <c r="AH767" t="s">
        <v>53</v>
      </c>
      <c r="AI767" t="s">
        <v>57</v>
      </c>
      <c r="AJ767" t="s">
        <v>102</v>
      </c>
      <c r="AK767" t="s">
        <v>64</v>
      </c>
      <c r="AL767" t="s">
        <v>47</v>
      </c>
      <c r="AM767" t="s">
        <v>47</v>
      </c>
      <c r="AN767" t="s">
        <v>65</v>
      </c>
      <c r="AO767" t="s">
        <v>85</v>
      </c>
    </row>
    <row r="768" spans="1:41" hidden="1" x14ac:dyDescent="0.25">
      <c r="A768" t="s">
        <v>3719</v>
      </c>
      <c r="B768" t="s">
        <v>3720</v>
      </c>
      <c r="C768" s="1" t="str">
        <f t="shared" si="44"/>
        <v>21:1061</v>
      </c>
      <c r="D768" s="1" t="str">
        <f t="shared" si="45"/>
        <v>21:0106</v>
      </c>
      <c r="E768" t="s">
        <v>3721</v>
      </c>
      <c r="F768" t="s">
        <v>3722</v>
      </c>
      <c r="H768">
        <v>49.984559300000001</v>
      </c>
      <c r="I768">
        <v>-119.5020605</v>
      </c>
      <c r="J768" s="1" t="str">
        <f t="shared" si="46"/>
        <v>NGR bulk stream sediment</v>
      </c>
      <c r="K768" s="1" t="str">
        <f t="shared" si="47"/>
        <v>&lt;177 micron (NGR)</v>
      </c>
      <c r="L768">
        <v>44</v>
      </c>
      <c r="M768" t="s">
        <v>265</v>
      </c>
      <c r="N768">
        <v>767</v>
      </c>
      <c r="O768" t="s">
        <v>257</v>
      </c>
      <c r="P768" t="s">
        <v>122</v>
      </c>
      <c r="Q768" t="s">
        <v>508</v>
      </c>
      <c r="R768" t="s">
        <v>80</v>
      </c>
      <c r="S768" t="s">
        <v>50</v>
      </c>
      <c r="T768" t="s">
        <v>51</v>
      </c>
      <c r="U768" t="s">
        <v>108</v>
      </c>
      <c r="V768" t="s">
        <v>47</v>
      </c>
      <c r="W768" t="s">
        <v>46</v>
      </c>
      <c r="X768" t="s">
        <v>46</v>
      </c>
      <c r="Y768" t="s">
        <v>55</v>
      </c>
      <c r="Z768" t="s">
        <v>56</v>
      </c>
      <c r="AA768" t="s">
        <v>47</v>
      </c>
      <c r="AB768" t="s">
        <v>53</v>
      </c>
      <c r="AC768" t="s">
        <v>58</v>
      </c>
      <c r="AD768" t="s">
        <v>49</v>
      </c>
      <c r="AE768" t="s">
        <v>56</v>
      </c>
      <c r="AF768" t="s">
        <v>164</v>
      </c>
      <c r="AG768" t="s">
        <v>235</v>
      </c>
      <c r="AH768" t="s">
        <v>62</v>
      </c>
      <c r="AI768" t="s">
        <v>62</v>
      </c>
      <c r="AJ768" t="s">
        <v>78</v>
      </c>
      <c r="AK768" t="s">
        <v>63</v>
      </c>
      <c r="AL768" t="s">
        <v>47</v>
      </c>
      <c r="AM768" t="s">
        <v>47</v>
      </c>
      <c r="AN768" t="s">
        <v>65</v>
      </c>
      <c r="AO768" t="s">
        <v>55</v>
      </c>
    </row>
    <row r="769" spans="1:41" hidden="1" x14ac:dyDescent="0.25">
      <c r="A769" t="s">
        <v>3723</v>
      </c>
      <c r="B769" t="s">
        <v>3724</v>
      </c>
      <c r="C769" s="1" t="str">
        <f t="shared" si="44"/>
        <v>21:1061</v>
      </c>
      <c r="D769" s="1" t="str">
        <f t="shared" si="45"/>
        <v>21:0106</v>
      </c>
      <c r="E769" t="s">
        <v>3725</v>
      </c>
      <c r="F769" t="s">
        <v>3726</v>
      </c>
      <c r="H769">
        <v>49.977835800000001</v>
      </c>
      <c r="I769">
        <v>-119.54728729999999</v>
      </c>
      <c r="J769" s="1" t="str">
        <f t="shared" si="46"/>
        <v>NGR bulk stream sediment</v>
      </c>
      <c r="K769" s="1" t="str">
        <f t="shared" si="47"/>
        <v>&lt;177 micron (NGR)</v>
      </c>
      <c r="L769">
        <v>44</v>
      </c>
      <c r="M769" t="s">
        <v>1002</v>
      </c>
      <c r="N769">
        <v>768</v>
      </c>
      <c r="O769" t="s">
        <v>228</v>
      </c>
      <c r="P769" t="s">
        <v>51</v>
      </c>
      <c r="Q769" t="s">
        <v>299</v>
      </c>
      <c r="R769" t="s">
        <v>3727</v>
      </c>
      <c r="S769" t="s">
        <v>59</v>
      </c>
      <c r="T769" t="s">
        <v>73</v>
      </c>
      <c r="U769" t="s">
        <v>269</v>
      </c>
      <c r="V769" t="s">
        <v>63</v>
      </c>
      <c r="W769" t="s">
        <v>64</v>
      </c>
      <c r="X769" t="s">
        <v>122</v>
      </c>
      <c r="Y769" t="s">
        <v>50</v>
      </c>
      <c r="Z769" t="s">
        <v>56</v>
      </c>
      <c r="AA769" t="s">
        <v>51</v>
      </c>
      <c r="AB769" t="s">
        <v>174</v>
      </c>
      <c r="AC769" t="s">
        <v>55</v>
      </c>
      <c r="AD769" t="s">
        <v>186</v>
      </c>
      <c r="AE769" t="s">
        <v>149</v>
      </c>
      <c r="AF769" t="s">
        <v>128</v>
      </c>
      <c r="AG769" t="s">
        <v>79</v>
      </c>
      <c r="AH769" t="s">
        <v>198</v>
      </c>
      <c r="AI769" t="s">
        <v>62</v>
      </c>
      <c r="AJ769" t="s">
        <v>282</v>
      </c>
      <c r="AK769" t="s">
        <v>412</v>
      </c>
      <c r="AL769" t="s">
        <v>47</v>
      </c>
      <c r="AM769" t="s">
        <v>47</v>
      </c>
      <c r="AN769" t="s">
        <v>65</v>
      </c>
      <c r="AO769" t="s">
        <v>55</v>
      </c>
    </row>
    <row r="770" spans="1:41" hidden="1" x14ac:dyDescent="0.25">
      <c r="A770" t="s">
        <v>3728</v>
      </c>
      <c r="B770" t="s">
        <v>3729</v>
      </c>
      <c r="C770" s="1" t="str">
        <f t="shared" ref="C770:C833" si="48">HYPERLINK("http://geochem.nrcan.gc.ca/cdogs/content/bdl/bdl211061_e.htm", "21:1061")</f>
        <v>21:1061</v>
      </c>
      <c r="D770" s="1" t="str">
        <f t="shared" ref="D770:D833" si="49">HYPERLINK("http://geochem.nrcan.gc.ca/cdogs/content/svy/svy210106_e.htm", "21:0106")</f>
        <v>21:0106</v>
      </c>
      <c r="E770" t="s">
        <v>3730</v>
      </c>
      <c r="F770" t="s">
        <v>3731</v>
      </c>
      <c r="H770">
        <v>49.996232499999998</v>
      </c>
      <c r="I770">
        <v>-119.6461575</v>
      </c>
      <c r="J770" s="1" t="str">
        <f t="shared" ref="J770:J833" si="50">HYPERLINK("http://geochem.nrcan.gc.ca/cdogs/content/kwd/kwd020030_e.htm", "NGR bulk stream sediment")</f>
        <v>NGR bulk stream sediment</v>
      </c>
      <c r="K770" s="1" t="str">
        <f t="shared" ref="K770:K833" si="51">HYPERLINK("http://geochem.nrcan.gc.ca/cdogs/content/kwd/kwd080006_e.htm", "&lt;177 micron (NGR)")</f>
        <v>&lt;177 micron (NGR)</v>
      </c>
      <c r="L770">
        <v>44</v>
      </c>
      <c r="M770" t="s">
        <v>1007</v>
      </c>
      <c r="N770">
        <v>769</v>
      </c>
      <c r="O770" t="s">
        <v>64</v>
      </c>
      <c r="P770" t="s">
        <v>47</v>
      </c>
      <c r="Q770" t="s">
        <v>234</v>
      </c>
      <c r="R770" t="s">
        <v>62</v>
      </c>
      <c r="S770" t="s">
        <v>243</v>
      </c>
      <c r="T770" t="s">
        <v>137</v>
      </c>
      <c r="U770" t="s">
        <v>240</v>
      </c>
      <c r="V770" t="s">
        <v>125</v>
      </c>
      <c r="W770" t="s">
        <v>105</v>
      </c>
      <c r="X770" t="s">
        <v>122</v>
      </c>
      <c r="Y770" t="s">
        <v>90</v>
      </c>
      <c r="Z770" t="s">
        <v>56</v>
      </c>
      <c r="AA770" t="s">
        <v>46</v>
      </c>
      <c r="AB770" t="s">
        <v>161</v>
      </c>
      <c r="AC770" t="s">
        <v>76</v>
      </c>
      <c r="AD770" t="s">
        <v>291</v>
      </c>
      <c r="AE770" t="s">
        <v>199</v>
      </c>
      <c r="AF770" t="s">
        <v>137</v>
      </c>
      <c r="AG770" t="s">
        <v>228</v>
      </c>
      <c r="AH770" t="s">
        <v>46</v>
      </c>
      <c r="AI770" t="s">
        <v>62</v>
      </c>
      <c r="AJ770" t="s">
        <v>371</v>
      </c>
      <c r="AK770" t="s">
        <v>101</v>
      </c>
      <c r="AL770" t="s">
        <v>47</v>
      </c>
      <c r="AM770" t="s">
        <v>47</v>
      </c>
      <c r="AN770" t="s">
        <v>65</v>
      </c>
      <c r="AO770" t="s">
        <v>225</v>
      </c>
    </row>
    <row r="771" spans="1:41" hidden="1" x14ac:dyDescent="0.25">
      <c r="A771" t="s">
        <v>3732</v>
      </c>
      <c r="B771" t="s">
        <v>3733</v>
      </c>
      <c r="C771" s="1" t="str">
        <f t="shared" si="48"/>
        <v>21:1061</v>
      </c>
      <c r="D771" s="1" t="str">
        <f t="shared" si="49"/>
        <v>21:0106</v>
      </c>
      <c r="E771" t="s">
        <v>3734</v>
      </c>
      <c r="F771" t="s">
        <v>3735</v>
      </c>
      <c r="H771">
        <v>49.990495699999997</v>
      </c>
      <c r="I771">
        <v>-119.6031179</v>
      </c>
      <c r="J771" s="1" t="str">
        <f t="shared" si="50"/>
        <v>NGR bulk stream sediment</v>
      </c>
      <c r="K771" s="1" t="str">
        <f t="shared" si="51"/>
        <v>&lt;177 micron (NGR)</v>
      </c>
      <c r="L771">
        <v>45</v>
      </c>
      <c r="M771" t="s">
        <v>280</v>
      </c>
      <c r="N771">
        <v>770</v>
      </c>
      <c r="O771" t="s">
        <v>437</v>
      </c>
      <c r="P771" t="s">
        <v>122</v>
      </c>
      <c r="Q771" t="s">
        <v>119</v>
      </c>
      <c r="R771" t="s">
        <v>455</v>
      </c>
      <c r="S771" t="s">
        <v>83</v>
      </c>
      <c r="T771" t="s">
        <v>127</v>
      </c>
      <c r="U771" t="s">
        <v>184</v>
      </c>
      <c r="V771" t="s">
        <v>266</v>
      </c>
      <c r="W771" t="s">
        <v>60</v>
      </c>
      <c r="X771" t="s">
        <v>122</v>
      </c>
      <c r="Y771" t="s">
        <v>243</v>
      </c>
      <c r="Z771" t="s">
        <v>56</v>
      </c>
      <c r="AA771" t="s">
        <v>46</v>
      </c>
      <c r="AB771" t="s">
        <v>125</v>
      </c>
      <c r="AC771" t="s">
        <v>267</v>
      </c>
      <c r="AD771" t="s">
        <v>532</v>
      </c>
      <c r="AE771" t="s">
        <v>62</v>
      </c>
      <c r="AF771" t="s">
        <v>108</v>
      </c>
      <c r="AG771" t="s">
        <v>412</v>
      </c>
      <c r="AH771" t="s">
        <v>46</v>
      </c>
      <c r="AI771" t="s">
        <v>53</v>
      </c>
      <c r="AJ771" t="s">
        <v>158</v>
      </c>
      <c r="AK771" t="s">
        <v>161</v>
      </c>
      <c r="AL771" t="s">
        <v>47</v>
      </c>
      <c r="AM771" t="s">
        <v>47</v>
      </c>
      <c r="AN771" t="s">
        <v>89</v>
      </c>
      <c r="AO771" t="s">
        <v>175</v>
      </c>
    </row>
    <row r="772" spans="1:41" hidden="1" x14ac:dyDescent="0.25">
      <c r="A772" t="s">
        <v>3736</v>
      </c>
      <c r="B772" t="s">
        <v>3737</v>
      </c>
      <c r="C772" s="1" t="str">
        <f t="shared" si="48"/>
        <v>21:1061</v>
      </c>
      <c r="D772" s="1" t="str">
        <f t="shared" si="49"/>
        <v>21:0106</v>
      </c>
      <c r="E772" t="s">
        <v>3734</v>
      </c>
      <c r="F772" t="s">
        <v>3738</v>
      </c>
      <c r="H772">
        <v>49.990495699999997</v>
      </c>
      <c r="I772">
        <v>-119.6031179</v>
      </c>
      <c r="J772" s="1" t="str">
        <f t="shared" si="50"/>
        <v>NGR bulk stream sediment</v>
      </c>
      <c r="K772" s="1" t="str">
        <f t="shared" si="51"/>
        <v>&lt;177 micron (NGR)</v>
      </c>
      <c r="L772">
        <v>45</v>
      </c>
      <c r="M772" t="s">
        <v>288</v>
      </c>
      <c r="N772">
        <v>771</v>
      </c>
      <c r="O772" t="s">
        <v>109</v>
      </c>
      <c r="P772" t="s">
        <v>217</v>
      </c>
      <c r="Q772" t="s">
        <v>234</v>
      </c>
      <c r="R772" t="s">
        <v>161</v>
      </c>
      <c r="S772" t="s">
        <v>83</v>
      </c>
      <c r="T772" t="s">
        <v>76</v>
      </c>
      <c r="U772" t="s">
        <v>226</v>
      </c>
      <c r="V772" t="s">
        <v>412</v>
      </c>
      <c r="W772" t="s">
        <v>200</v>
      </c>
      <c r="X772" t="s">
        <v>103</v>
      </c>
      <c r="Y772" t="s">
        <v>162</v>
      </c>
      <c r="Z772" t="s">
        <v>56</v>
      </c>
      <c r="AA772" t="s">
        <v>46</v>
      </c>
      <c r="AB772" t="s">
        <v>63</v>
      </c>
      <c r="AC772" t="s">
        <v>76</v>
      </c>
      <c r="AD772" t="s">
        <v>829</v>
      </c>
      <c r="AE772" t="s">
        <v>62</v>
      </c>
      <c r="AF772" t="s">
        <v>76</v>
      </c>
      <c r="AG772" t="s">
        <v>371</v>
      </c>
      <c r="AH772" t="s">
        <v>174</v>
      </c>
      <c r="AI772" t="s">
        <v>53</v>
      </c>
      <c r="AJ772" t="s">
        <v>143</v>
      </c>
      <c r="AK772" t="s">
        <v>173</v>
      </c>
      <c r="AL772" t="s">
        <v>47</v>
      </c>
      <c r="AM772" t="s">
        <v>47</v>
      </c>
      <c r="AN772" t="s">
        <v>65</v>
      </c>
      <c r="AO772" t="s">
        <v>145</v>
      </c>
    </row>
    <row r="773" spans="1:41" hidden="1" x14ac:dyDescent="0.25">
      <c r="A773" t="s">
        <v>3739</v>
      </c>
      <c r="B773" t="s">
        <v>3740</v>
      </c>
      <c r="C773" s="1" t="str">
        <f t="shared" si="48"/>
        <v>21:1061</v>
      </c>
      <c r="D773" s="1" t="str">
        <f t="shared" si="49"/>
        <v>21:0106</v>
      </c>
      <c r="E773" t="s">
        <v>3741</v>
      </c>
      <c r="F773" t="s">
        <v>3742</v>
      </c>
      <c r="H773">
        <v>49.967258200000003</v>
      </c>
      <c r="I773">
        <v>-119.57247270000001</v>
      </c>
      <c r="J773" s="1" t="str">
        <f t="shared" si="50"/>
        <v>NGR bulk stream sediment</v>
      </c>
      <c r="K773" s="1" t="str">
        <f t="shared" si="51"/>
        <v>&lt;177 micron (NGR)</v>
      </c>
      <c r="L773">
        <v>45</v>
      </c>
      <c r="M773" t="s">
        <v>45</v>
      </c>
      <c r="N773">
        <v>772</v>
      </c>
      <c r="O773" t="s">
        <v>81</v>
      </c>
      <c r="P773" t="s">
        <v>47</v>
      </c>
      <c r="Q773" t="s">
        <v>652</v>
      </c>
      <c r="R773" t="s">
        <v>125</v>
      </c>
      <c r="S773" t="s">
        <v>160</v>
      </c>
      <c r="T773" t="s">
        <v>108</v>
      </c>
      <c r="U773" t="s">
        <v>829</v>
      </c>
      <c r="V773" t="s">
        <v>79</v>
      </c>
      <c r="W773" t="s">
        <v>60</v>
      </c>
      <c r="X773" t="s">
        <v>103</v>
      </c>
      <c r="Y773" t="s">
        <v>218</v>
      </c>
      <c r="Z773" t="s">
        <v>84</v>
      </c>
      <c r="AA773" t="s">
        <v>46</v>
      </c>
      <c r="AB773" t="s">
        <v>105</v>
      </c>
      <c r="AC773" t="s">
        <v>76</v>
      </c>
      <c r="AD773" t="s">
        <v>183</v>
      </c>
      <c r="AE773" t="s">
        <v>199</v>
      </c>
      <c r="AF773" t="s">
        <v>108</v>
      </c>
      <c r="AG773" t="s">
        <v>129</v>
      </c>
      <c r="AH773" t="s">
        <v>46</v>
      </c>
      <c r="AI773" t="s">
        <v>57</v>
      </c>
      <c r="AJ773" t="s">
        <v>52</v>
      </c>
      <c r="AK773" t="s">
        <v>257</v>
      </c>
      <c r="AL773" t="s">
        <v>47</v>
      </c>
      <c r="AM773" t="s">
        <v>47</v>
      </c>
      <c r="AN773" t="s">
        <v>65</v>
      </c>
      <c r="AO773" t="s">
        <v>51</v>
      </c>
    </row>
    <row r="774" spans="1:41" hidden="1" x14ac:dyDescent="0.25">
      <c r="A774" t="s">
        <v>3743</v>
      </c>
      <c r="B774" t="s">
        <v>3744</v>
      </c>
      <c r="C774" s="1" t="str">
        <f t="shared" si="48"/>
        <v>21:1061</v>
      </c>
      <c r="D774" s="1" t="str">
        <f t="shared" si="49"/>
        <v>21:0106</v>
      </c>
      <c r="E774" t="s">
        <v>3745</v>
      </c>
      <c r="F774" t="s">
        <v>3746</v>
      </c>
      <c r="H774">
        <v>49.915409500000003</v>
      </c>
      <c r="I774">
        <v>-119.5581036</v>
      </c>
      <c r="J774" s="1" t="str">
        <f t="shared" si="50"/>
        <v>NGR bulk stream sediment</v>
      </c>
      <c r="K774" s="1" t="str">
        <f t="shared" si="51"/>
        <v>&lt;177 micron (NGR)</v>
      </c>
      <c r="L774">
        <v>45</v>
      </c>
      <c r="M774" t="s">
        <v>71</v>
      </c>
      <c r="N774">
        <v>773</v>
      </c>
      <c r="O774" t="s">
        <v>455</v>
      </c>
      <c r="P774" t="s">
        <v>47</v>
      </c>
      <c r="Q774" t="s">
        <v>184</v>
      </c>
      <c r="R774" t="s">
        <v>112</v>
      </c>
      <c r="S774" t="s">
        <v>58</v>
      </c>
      <c r="T774" t="s">
        <v>51</v>
      </c>
      <c r="U774" t="s">
        <v>51</v>
      </c>
      <c r="V774" t="s">
        <v>53</v>
      </c>
      <c r="W774" t="s">
        <v>199</v>
      </c>
      <c r="X774" t="s">
        <v>46</v>
      </c>
      <c r="Y774" t="s">
        <v>51</v>
      </c>
      <c r="Z774" t="s">
        <v>56</v>
      </c>
      <c r="AA774" t="s">
        <v>59</v>
      </c>
      <c r="AB774" t="s">
        <v>56</v>
      </c>
      <c r="AC774" t="s">
        <v>58</v>
      </c>
      <c r="AD774" t="s">
        <v>51</v>
      </c>
      <c r="AE774" t="s">
        <v>84</v>
      </c>
      <c r="AF774" t="s">
        <v>46</v>
      </c>
      <c r="AG774" t="s">
        <v>62</v>
      </c>
      <c r="AH774" t="s">
        <v>62</v>
      </c>
      <c r="AI774" t="s">
        <v>62</v>
      </c>
      <c r="AJ774" t="s">
        <v>53</v>
      </c>
      <c r="AK774" t="s">
        <v>3747</v>
      </c>
      <c r="AL774" t="s">
        <v>47</v>
      </c>
      <c r="AM774" t="s">
        <v>47</v>
      </c>
      <c r="AN774" t="s">
        <v>65</v>
      </c>
      <c r="AO774" t="s">
        <v>137</v>
      </c>
    </row>
    <row r="775" spans="1:41" hidden="1" x14ac:dyDescent="0.25">
      <c r="A775" t="s">
        <v>3748</v>
      </c>
      <c r="B775" t="s">
        <v>3749</v>
      </c>
      <c r="C775" s="1" t="str">
        <f t="shared" si="48"/>
        <v>21:1061</v>
      </c>
      <c r="D775" s="1" t="str">
        <f t="shared" si="49"/>
        <v>21:0106</v>
      </c>
      <c r="E775" t="s">
        <v>3750</v>
      </c>
      <c r="F775" t="s">
        <v>3751</v>
      </c>
      <c r="H775">
        <v>49.9107159</v>
      </c>
      <c r="I775">
        <v>-119.5960511</v>
      </c>
      <c r="J775" s="1" t="str">
        <f t="shared" si="50"/>
        <v>NGR bulk stream sediment</v>
      </c>
      <c r="K775" s="1" t="str">
        <f t="shared" si="51"/>
        <v>&lt;177 micron (NGR)</v>
      </c>
      <c r="L775">
        <v>45</v>
      </c>
      <c r="M775" t="s">
        <v>95</v>
      </c>
      <c r="N775">
        <v>774</v>
      </c>
      <c r="O775" t="s">
        <v>61</v>
      </c>
      <c r="P775" t="s">
        <v>127</v>
      </c>
      <c r="Q775" t="s">
        <v>404</v>
      </c>
      <c r="R775" t="s">
        <v>174</v>
      </c>
      <c r="S775" t="s">
        <v>829</v>
      </c>
      <c r="T775" t="s">
        <v>209</v>
      </c>
      <c r="U775" t="s">
        <v>438</v>
      </c>
      <c r="V775" t="s">
        <v>130</v>
      </c>
      <c r="W775" t="s">
        <v>103</v>
      </c>
      <c r="X775" t="s">
        <v>122</v>
      </c>
      <c r="Y775" t="s">
        <v>106</v>
      </c>
      <c r="Z775" t="s">
        <v>56</v>
      </c>
      <c r="AA775" t="s">
        <v>46</v>
      </c>
      <c r="AB775" t="s">
        <v>101</v>
      </c>
      <c r="AC775" t="s">
        <v>127</v>
      </c>
      <c r="AD775" t="s">
        <v>350</v>
      </c>
      <c r="AE775" t="s">
        <v>56</v>
      </c>
      <c r="AF775" t="s">
        <v>76</v>
      </c>
      <c r="AG775" t="s">
        <v>392</v>
      </c>
      <c r="AH775" t="s">
        <v>61</v>
      </c>
      <c r="AI775" t="s">
        <v>57</v>
      </c>
      <c r="AJ775" t="s">
        <v>58</v>
      </c>
      <c r="AK775" t="s">
        <v>130</v>
      </c>
      <c r="AL775" t="s">
        <v>47</v>
      </c>
      <c r="AM775" t="s">
        <v>47</v>
      </c>
      <c r="AN775" t="s">
        <v>65</v>
      </c>
      <c r="AO775" t="s">
        <v>85</v>
      </c>
    </row>
    <row r="776" spans="1:41" hidden="1" x14ac:dyDescent="0.25">
      <c r="A776" t="s">
        <v>3752</v>
      </c>
      <c r="B776" t="s">
        <v>3753</v>
      </c>
      <c r="C776" s="1" t="str">
        <f t="shared" si="48"/>
        <v>21:1061</v>
      </c>
      <c r="D776" s="1" t="str">
        <f t="shared" si="49"/>
        <v>21:0106</v>
      </c>
      <c r="E776" t="s">
        <v>3754</v>
      </c>
      <c r="F776" t="s">
        <v>3755</v>
      </c>
      <c r="H776">
        <v>49.905256999999999</v>
      </c>
      <c r="I776">
        <v>-119.5996019</v>
      </c>
      <c r="J776" s="1" t="str">
        <f t="shared" si="50"/>
        <v>NGR bulk stream sediment</v>
      </c>
      <c r="K776" s="1" t="str">
        <f t="shared" si="51"/>
        <v>&lt;177 micron (NGR)</v>
      </c>
      <c r="L776">
        <v>45</v>
      </c>
      <c r="M776" t="s">
        <v>117</v>
      </c>
      <c r="N776">
        <v>775</v>
      </c>
      <c r="O776" t="s">
        <v>139</v>
      </c>
      <c r="P776" t="s">
        <v>462</v>
      </c>
      <c r="Q776" t="s">
        <v>548</v>
      </c>
      <c r="R776" t="s">
        <v>174</v>
      </c>
      <c r="S776" t="s">
        <v>328</v>
      </c>
      <c r="T776" t="s">
        <v>98</v>
      </c>
      <c r="U776" t="s">
        <v>1121</v>
      </c>
      <c r="V776" t="s">
        <v>122</v>
      </c>
      <c r="W776" t="s">
        <v>238</v>
      </c>
      <c r="X776" t="s">
        <v>73</v>
      </c>
      <c r="Y776" t="s">
        <v>190</v>
      </c>
      <c r="Z776" t="s">
        <v>56</v>
      </c>
      <c r="AA776" t="s">
        <v>46</v>
      </c>
      <c r="AB776" t="s">
        <v>47</v>
      </c>
      <c r="AC776" t="s">
        <v>175</v>
      </c>
      <c r="AD776" t="s">
        <v>184</v>
      </c>
      <c r="AE776" t="s">
        <v>199</v>
      </c>
      <c r="AF776" t="s">
        <v>127</v>
      </c>
      <c r="AG776" t="s">
        <v>158</v>
      </c>
      <c r="AH776" t="s">
        <v>101</v>
      </c>
      <c r="AI776" t="s">
        <v>57</v>
      </c>
      <c r="AJ776" t="s">
        <v>55</v>
      </c>
      <c r="AK776" t="s">
        <v>102</v>
      </c>
      <c r="AL776" t="s">
        <v>47</v>
      </c>
      <c r="AM776" t="s">
        <v>47</v>
      </c>
      <c r="AN776" t="s">
        <v>171</v>
      </c>
      <c r="AO776" t="s">
        <v>145</v>
      </c>
    </row>
    <row r="777" spans="1:41" hidden="1" x14ac:dyDescent="0.25">
      <c r="A777" t="s">
        <v>3756</v>
      </c>
      <c r="B777" t="s">
        <v>3757</v>
      </c>
      <c r="C777" s="1" t="str">
        <f t="shared" si="48"/>
        <v>21:1061</v>
      </c>
      <c r="D777" s="1" t="str">
        <f t="shared" si="49"/>
        <v>21:0106</v>
      </c>
      <c r="E777" t="s">
        <v>3758</v>
      </c>
      <c r="F777" t="s">
        <v>3759</v>
      </c>
      <c r="H777">
        <v>49.933369999999996</v>
      </c>
      <c r="I777">
        <v>-119.6051729</v>
      </c>
      <c r="J777" s="1" t="str">
        <f t="shared" si="50"/>
        <v>NGR bulk stream sediment</v>
      </c>
      <c r="K777" s="1" t="str">
        <f t="shared" si="51"/>
        <v>&lt;177 micron (NGR)</v>
      </c>
      <c r="L777">
        <v>45</v>
      </c>
      <c r="M777" t="s">
        <v>136</v>
      </c>
      <c r="N777">
        <v>776</v>
      </c>
      <c r="O777" t="s">
        <v>79</v>
      </c>
      <c r="P777" t="s">
        <v>47</v>
      </c>
      <c r="Q777" t="s">
        <v>444</v>
      </c>
      <c r="R777" t="s">
        <v>47</v>
      </c>
      <c r="S777" t="s">
        <v>559</v>
      </c>
      <c r="T777" t="s">
        <v>98</v>
      </c>
      <c r="U777" t="s">
        <v>237</v>
      </c>
      <c r="V777" t="s">
        <v>228</v>
      </c>
      <c r="W777" t="s">
        <v>151</v>
      </c>
      <c r="X777" t="s">
        <v>103</v>
      </c>
      <c r="Y777" t="s">
        <v>258</v>
      </c>
      <c r="Z777" t="s">
        <v>56</v>
      </c>
      <c r="AA777" t="s">
        <v>46</v>
      </c>
      <c r="AB777" t="s">
        <v>47</v>
      </c>
      <c r="AC777" t="s">
        <v>99</v>
      </c>
      <c r="AD777" t="s">
        <v>184</v>
      </c>
      <c r="AE777" t="s">
        <v>199</v>
      </c>
      <c r="AF777" t="s">
        <v>267</v>
      </c>
      <c r="AG777" t="s">
        <v>307</v>
      </c>
      <c r="AH777" t="s">
        <v>235</v>
      </c>
      <c r="AI777" t="s">
        <v>54</v>
      </c>
      <c r="AJ777" t="s">
        <v>85</v>
      </c>
      <c r="AK777" t="s">
        <v>200</v>
      </c>
      <c r="AL777" t="s">
        <v>47</v>
      </c>
      <c r="AM777" t="s">
        <v>47</v>
      </c>
      <c r="AN777" t="s">
        <v>65</v>
      </c>
      <c r="AO777" t="s">
        <v>267</v>
      </c>
    </row>
    <row r="778" spans="1:41" hidden="1" x14ac:dyDescent="0.25">
      <c r="A778" t="s">
        <v>3760</v>
      </c>
      <c r="B778" t="s">
        <v>3761</v>
      </c>
      <c r="C778" s="1" t="str">
        <f t="shared" si="48"/>
        <v>21:1061</v>
      </c>
      <c r="D778" s="1" t="str">
        <f t="shared" si="49"/>
        <v>21:0106</v>
      </c>
      <c r="E778" t="s">
        <v>3762</v>
      </c>
      <c r="F778" t="s">
        <v>3763</v>
      </c>
      <c r="H778">
        <v>49.932492400000001</v>
      </c>
      <c r="I778">
        <v>-119.6097941</v>
      </c>
      <c r="J778" s="1" t="str">
        <f t="shared" si="50"/>
        <v>NGR bulk stream sediment</v>
      </c>
      <c r="K778" s="1" t="str">
        <f t="shared" si="51"/>
        <v>&lt;177 micron (NGR)</v>
      </c>
      <c r="L778">
        <v>45</v>
      </c>
      <c r="M778" t="s">
        <v>157</v>
      </c>
      <c r="N778">
        <v>777</v>
      </c>
      <c r="O778" t="s">
        <v>79</v>
      </c>
      <c r="P778" t="s">
        <v>122</v>
      </c>
      <c r="Q778" t="s">
        <v>588</v>
      </c>
      <c r="R778" t="s">
        <v>173</v>
      </c>
      <c r="S778" t="s">
        <v>507</v>
      </c>
      <c r="T778" t="s">
        <v>99</v>
      </c>
      <c r="U778" t="s">
        <v>391</v>
      </c>
      <c r="V778" t="s">
        <v>51</v>
      </c>
      <c r="W778" t="s">
        <v>73</v>
      </c>
      <c r="X778" t="s">
        <v>51</v>
      </c>
      <c r="Y778" t="s">
        <v>462</v>
      </c>
      <c r="Z778" t="s">
        <v>56</v>
      </c>
      <c r="AA778" t="s">
        <v>46</v>
      </c>
      <c r="AB778" t="s">
        <v>63</v>
      </c>
      <c r="AC778" t="s">
        <v>217</v>
      </c>
      <c r="AD778" t="s">
        <v>146</v>
      </c>
      <c r="AE778" t="s">
        <v>199</v>
      </c>
      <c r="AF778" t="s">
        <v>1200</v>
      </c>
      <c r="AG778" t="s">
        <v>319</v>
      </c>
      <c r="AH778" t="s">
        <v>105</v>
      </c>
      <c r="AI778" t="s">
        <v>54</v>
      </c>
      <c r="AJ778" t="s">
        <v>55</v>
      </c>
      <c r="AK778" t="s">
        <v>151</v>
      </c>
      <c r="AL778" t="s">
        <v>47</v>
      </c>
      <c r="AM778" t="s">
        <v>47</v>
      </c>
      <c r="AN778" t="s">
        <v>543</v>
      </c>
      <c r="AO778" t="s">
        <v>90</v>
      </c>
    </row>
    <row r="779" spans="1:41" hidden="1" x14ac:dyDescent="0.25">
      <c r="A779" t="s">
        <v>3764</v>
      </c>
      <c r="B779" t="s">
        <v>3765</v>
      </c>
      <c r="C779" s="1" t="str">
        <f t="shared" si="48"/>
        <v>21:1061</v>
      </c>
      <c r="D779" s="1" t="str">
        <f t="shared" si="49"/>
        <v>21:0106</v>
      </c>
      <c r="E779" t="s">
        <v>3766</v>
      </c>
      <c r="F779" t="s">
        <v>3767</v>
      </c>
      <c r="H779">
        <v>49.867473799999999</v>
      </c>
      <c r="I779">
        <v>-119.6457537</v>
      </c>
      <c r="J779" s="1" t="str">
        <f t="shared" si="50"/>
        <v>NGR bulk stream sediment</v>
      </c>
      <c r="K779" s="1" t="str">
        <f t="shared" si="51"/>
        <v>&lt;177 micron (NGR)</v>
      </c>
      <c r="L779">
        <v>45</v>
      </c>
      <c r="M779" t="s">
        <v>170</v>
      </c>
      <c r="N779">
        <v>778</v>
      </c>
      <c r="O779" t="s">
        <v>78</v>
      </c>
      <c r="P779" t="s">
        <v>47</v>
      </c>
      <c r="Q779" t="s">
        <v>481</v>
      </c>
      <c r="R779" t="s">
        <v>87</v>
      </c>
      <c r="S779" t="s">
        <v>438</v>
      </c>
      <c r="T779" t="s">
        <v>59</v>
      </c>
      <c r="U779" t="s">
        <v>543</v>
      </c>
      <c r="V779" t="s">
        <v>188</v>
      </c>
      <c r="W779" t="s">
        <v>228</v>
      </c>
      <c r="X779" t="s">
        <v>51</v>
      </c>
      <c r="Y779" t="s">
        <v>329</v>
      </c>
      <c r="Z779" t="s">
        <v>56</v>
      </c>
      <c r="AA779" t="s">
        <v>46</v>
      </c>
      <c r="AB779" t="s">
        <v>64</v>
      </c>
      <c r="AC779" t="s">
        <v>225</v>
      </c>
      <c r="AD779" t="s">
        <v>146</v>
      </c>
      <c r="AE779" t="s">
        <v>199</v>
      </c>
      <c r="AF779" t="s">
        <v>127</v>
      </c>
      <c r="AG779" t="s">
        <v>591</v>
      </c>
      <c r="AH779" t="s">
        <v>105</v>
      </c>
      <c r="AI779" t="s">
        <v>54</v>
      </c>
      <c r="AJ779" t="s">
        <v>267</v>
      </c>
      <c r="AK779" t="s">
        <v>228</v>
      </c>
      <c r="AL779" t="s">
        <v>47</v>
      </c>
      <c r="AM779" t="s">
        <v>47</v>
      </c>
      <c r="AN779" t="s">
        <v>372</v>
      </c>
      <c r="AO779" t="s">
        <v>58</v>
      </c>
    </row>
    <row r="780" spans="1:41" hidden="1" x14ac:dyDescent="0.25">
      <c r="A780" t="s">
        <v>3768</v>
      </c>
      <c r="B780" t="s">
        <v>3769</v>
      </c>
      <c r="C780" s="1" t="str">
        <f t="shared" si="48"/>
        <v>21:1061</v>
      </c>
      <c r="D780" s="1" t="str">
        <f t="shared" si="49"/>
        <v>21:0106</v>
      </c>
      <c r="E780" t="s">
        <v>3770</v>
      </c>
      <c r="F780" t="s">
        <v>3771</v>
      </c>
      <c r="H780">
        <v>49.8742351</v>
      </c>
      <c r="I780">
        <v>-119.67567510000001</v>
      </c>
      <c r="J780" s="1" t="str">
        <f t="shared" si="50"/>
        <v>NGR bulk stream sediment</v>
      </c>
      <c r="K780" s="1" t="str">
        <f t="shared" si="51"/>
        <v>&lt;177 micron (NGR)</v>
      </c>
      <c r="L780">
        <v>45</v>
      </c>
      <c r="M780" t="s">
        <v>180</v>
      </c>
      <c r="N780">
        <v>779</v>
      </c>
      <c r="O780" t="s">
        <v>270</v>
      </c>
      <c r="P780" t="s">
        <v>103</v>
      </c>
      <c r="Q780" t="s">
        <v>119</v>
      </c>
      <c r="R780" t="s">
        <v>161</v>
      </c>
      <c r="S780" t="s">
        <v>344</v>
      </c>
      <c r="T780" t="s">
        <v>269</v>
      </c>
      <c r="U780" t="s">
        <v>284</v>
      </c>
      <c r="V780" t="s">
        <v>130</v>
      </c>
      <c r="W780" t="s">
        <v>137</v>
      </c>
      <c r="X780" t="s">
        <v>330</v>
      </c>
      <c r="Y780" t="s">
        <v>124</v>
      </c>
      <c r="Z780" t="s">
        <v>56</v>
      </c>
      <c r="AA780" t="s">
        <v>46</v>
      </c>
      <c r="AB780" t="s">
        <v>101</v>
      </c>
      <c r="AC780" t="s">
        <v>165</v>
      </c>
      <c r="AD780" t="s">
        <v>183</v>
      </c>
      <c r="AE780" t="s">
        <v>199</v>
      </c>
      <c r="AF780" t="s">
        <v>147</v>
      </c>
      <c r="AG780" t="s">
        <v>274</v>
      </c>
      <c r="AH780" t="s">
        <v>61</v>
      </c>
      <c r="AI780" t="s">
        <v>57</v>
      </c>
      <c r="AJ780" t="s">
        <v>58</v>
      </c>
      <c r="AK780" t="s">
        <v>151</v>
      </c>
      <c r="AL780" t="s">
        <v>47</v>
      </c>
      <c r="AM780" t="s">
        <v>47</v>
      </c>
      <c r="AN780" t="s">
        <v>345</v>
      </c>
      <c r="AO780" t="s">
        <v>127</v>
      </c>
    </row>
    <row r="781" spans="1:41" hidden="1" x14ac:dyDescent="0.25">
      <c r="A781" t="s">
        <v>3772</v>
      </c>
      <c r="B781" t="s">
        <v>3773</v>
      </c>
      <c r="C781" s="1" t="str">
        <f t="shared" si="48"/>
        <v>21:1061</v>
      </c>
      <c r="D781" s="1" t="str">
        <f t="shared" si="49"/>
        <v>21:0106</v>
      </c>
      <c r="E781" t="s">
        <v>3774</v>
      </c>
      <c r="F781" t="s">
        <v>3775</v>
      </c>
      <c r="H781">
        <v>49.718340599999998</v>
      </c>
      <c r="I781">
        <v>-119.1107445</v>
      </c>
      <c r="J781" s="1" t="str">
        <f t="shared" si="50"/>
        <v>NGR bulk stream sediment</v>
      </c>
      <c r="K781" s="1" t="str">
        <f t="shared" si="51"/>
        <v>&lt;177 micron (NGR)</v>
      </c>
      <c r="L781">
        <v>45</v>
      </c>
      <c r="M781" t="s">
        <v>195</v>
      </c>
      <c r="N781">
        <v>780</v>
      </c>
      <c r="O781" t="s">
        <v>109</v>
      </c>
      <c r="P781" t="s">
        <v>47</v>
      </c>
      <c r="Q781" t="s">
        <v>832</v>
      </c>
      <c r="R781" t="s">
        <v>55</v>
      </c>
      <c r="S781" t="s">
        <v>207</v>
      </c>
      <c r="T781" t="s">
        <v>269</v>
      </c>
      <c r="U781" t="s">
        <v>438</v>
      </c>
      <c r="V781" t="s">
        <v>51</v>
      </c>
      <c r="W781" t="s">
        <v>371</v>
      </c>
      <c r="X781" t="s">
        <v>51</v>
      </c>
      <c r="Y781" t="s">
        <v>438</v>
      </c>
      <c r="Z781" t="s">
        <v>56</v>
      </c>
      <c r="AA781" t="s">
        <v>46</v>
      </c>
      <c r="AB781" t="s">
        <v>61</v>
      </c>
      <c r="AC781" t="s">
        <v>141</v>
      </c>
      <c r="AD781" t="s">
        <v>184</v>
      </c>
      <c r="AE781" t="s">
        <v>199</v>
      </c>
      <c r="AF781" t="s">
        <v>267</v>
      </c>
      <c r="AG781" t="s">
        <v>1059</v>
      </c>
      <c r="AH781" t="s">
        <v>72</v>
      </c>
      <c r="AI781" t="s">
        <v>110</v>
      </c>
      <c r="AJ781" t="s">
        <v>3776</v>
      </c>
      <c r="AK781" t="s">
        <v>730</v>
      </c>
      <c r="AL781" t="s">
        <v>47</v>
      </c>
      <c r="AM781" t="s">
        <v>47</v>
      </c>
      <c r="AN781" t="s">
        <v>463</v>
      </c>
      <c r="AO781" t="s">
        <v>108</v>
      </c>
    </row>
    <row r="782" spans="1:41" hidden="1" x14ac:dyDescent="0.25">
      <c r="A782" t="s">
        <v>3777</v>
      </c>
      <c r="B782" t="s">
        <v>3778</v>
      </c>
      <c r="C782" s="1" t="str">
        <f t="shared" si="48"/>
        <v>21:1061</v>
      </c>
      <c r="D782" s="1" t="str">
        <f t="shared" si="49"/>
        <v>21:0106</v>
      </c>
      <c r="E782" t="s">
        <v>3779</v>
      </c>
      <c r="F782" t="s">
        <v>3780</v>
      </c>
      <c r="H782">
        <v>49.623137100000001</v>
      </c>
      <c r="I782">
        <v>-119.0886194</v>
      </c>
      <c r="J782" s="1" t="str">
        <f t="shared" si="50"/>
        <v>NGR bulk stream sediment</v>
      </c>
      <c r="K782" s="1" t="str">
        <f t="shared" si="51"/>
        <v>&lt;177 micron (NGR)</v>
      </c>
      <c r="L782">
        <v>45</v>
      </c>
      <c r="M782" t="s">
        <v>205</v>
      </c>
      <c r="N782">
        <v>781</v>
      </c>
      <c r="O782" t="s">
        <v>81</v>
      </c>
      <c r="P782" t="s">
        <v>103</v>
      </c>
      <c r="Q782" t="s">
        <v>234</v>
      </c>
      <c r="R782" t="s">
        <v>455</v>
      </c>
      <c r="S782" t="s">
        <v>121</v>
      </c>
      <c r="T782" t="s">
        <v>58</v>
      </c>
      <c r="U782" t="s">
        <v>141</v>
      </c>
      <c r="V782" t="s">
        <v>366</v>
      </c>
      <c r="W782" t="s">
        <v>455</v>
      </c>
      <c r="X782" t="s">
        <v>137</v>
      </c>
      <c r="Y782" t="s">
        <v>462</v>
      </c>
      <c r="Z782" t="s">
        <v>56</v>
      </c>
      <c r="AA782" t="s">
        <v>46</v>
      </c>
      <c r="AB782" t="s">
        <v>101</v>
      </c>
      <c r="AC782" t="s">
        <v>58</v>
      </c>
      <c r="AD782" t="s">
        <v>207</v>
      </c>
      <c r="AE782" t="s">
        <v>53</v>
      </c>
      <c r="AF782" t="s">
        <v>439</v>
      </c>
      <c r="AG782" t="s">
        <v>96</v>
      </c>
      <c r="AH782" t="s">
        <v>235</v>
      </c>
      <c r="AI782" t="s">
        <v>54</v>
      </c>
      <c r="AJ782" t="s">
        <v>1347</v>
      </c>
      <c r="AK782" t="s">
        <v>58</v>
      </c>
      <c r="AL782" t="s">
        <v>47</v>
      </c>
      <c r="AM782" t="s">
        <v>47</v>
      </c>
      <c r="AN782" t="s">
        <v>638</v>
      </c>
      <c r="AO782" t="s">
        <v>76</v>
      </c>
    </row>
    <row r="783" spans="1:41" hidden="1" x14ac:dyDescent="0.25">
      <c r="A783" t="s">
        <v>3781</v>
      </c>
      <c r="B783" t="s">
        <v>3782</v>
      </c>
      <c r="C783" s="1" t="str">
        <f t="shared" si="48"/>
        <v>21:1061</v>
      </c>
      <c r="D783" s="1" t="str">
        <f t="shared" si="49"/>
        <v>21:0106</v>
      </c>
      <c r="E783" t="s">
        <v>3783</v>
      </c>
      <c r="F783" t="s">
        <v>3784</v>
      </c>
      <c r="H783">
        <v>49.618508200000001</v>
      </c>
      <c r="I783">
        <v>-119.088408</v>
      </c>
      <c r="J783" s="1" t="str">
        <f t="shared" si="50"/>
        <v>NGR bulk stream sediment</v>
      </c>
      <c r="K783" s="1" t="str">
        <f t="shared" si="51"/>
        <v>&lt;177 micron (NGR)</v>
      </c>
      <c r="L783">
        <v>45</v>
      </c>
      <c r="M783" t="s">
        <v>214</v>
      </c>
      <c r="N783">
        <v>782</v>
      </c>
      <c r="O783" t="s">
        <v>130</v>
      </c>
      <c r="P783" t="s">
        <v>438</v>
      </c>
      <c r="Q783" t="s">
        <v>119</v>
      </c>
      <c r="R783" t="s">
        <v>47</v>
      </c>
      <c r="S783" t="s">
        <v>241</v>
      </c>
      <c r="T783" t="s">
        <v>85</v>
      </c>
      <c r="U783" t="s">
        <v>145</v>
      </c>
      <c r="V783" t="s">
        <v>227</v>
      </c>
      <c r="W783" t="s">
        <v>206</v>
      </c>
      <c r="X783" t="s">
        <v>58</v>
      </c>
      <c r="Y783" t="s">
        <v>107</v>
      </c>
      <c r="Z783" t="s">
        <v>56</v>
      </c>
      <c r="AA783" t="s">
        <v>46</v>
      </c>
      <c r="AB783" t="s">
        <v>81</v>
      </c>
      <c r="AC783" t="s">
        <v>58</v>
      </c>
      <c r="AD783" t="s">
        <v>438</v>
      </c>
      <c r="AE783" t="s">
        <v>84</v>
      </c>
      <c r="AF783" t="s">
        <v>148</v>
      </c>
      <c r="AG783" t="s">
        <v>392</v>
      </c>
      <c r="AH783" t="s">
        <v>110</v>
      </c>
      <c r="AI783" t="s">
        <v>198</v>
      </c>
      <c r="AJ783" t="s">
        <v>267</v>
      </c>
      <c r="AK783" t="s">
        <v>359</v>
      </c>
      <c r="AL783" t="s">
        <v>47</v>
      </c>
      <c r="AM783" t="s">
        <v>47</v>
      </c>
      <c r="AN783" t="s">
        <v>294</v>
      </c>
      <c r="AO783" t="s">
        <v>127</v>
      </c>
    </row>
    <row r="784" spans="1:41" hidden="1" x14ac:dyDescent="0.25">
      <c r="A784" t="s">
        <v>3785</v>
      </c>
      <c r="B784" t="s">
        <v>3786</v>
      </c>
      <c r="C784" s="1" t="str">
        <f t="shared" si="48"/>
        <v>21:1061</v>
      </c>
      <c r="D784" s="1" t="str">
        <f t="shared" si="49"/>
        <v>21:0106</v>
      </c>
      <c r="E784" t="s">
        <v>3787</v>
      </c>
      <c r="F784" t="s">
        <v>3788</v>
      </c>
      <c r="H784">
        <v>49.599204399999998</v>
      </c>
      <c r="I784">
        <v>-119.089868</v>
      </c>
      <c r="J784" s="1" t="str">
        <f t="shared" si="50"/>
        <v>NGR bulk stream sediment</v>
      </c>
      <c r="K784" s="1" t="str">
        <f t="shared" si="51"/>
        <v>&lt;177 micron (NGR)</v>
      </c>
      <c r="L784">
        <v>45</v>
      </c>
      <c r="M784" t="s">
        <v>223</v>
      </c>
      <c r="N784">
        <v>783</v>
      </c>
      <c r="O784" t="s">
        <v>102</v>
      </c>
      <c r="P784" t="s">
        <v>47</v>
      </c>
      <c r="Q784" t="s">
        <v>592</v>
      </c>
      <c r="R784" t="s">
        <v>59</v>
      </c>
      <c r="S784" t="s">
        <v>328</v>
      </c>
      <c r="T784" t="s">
        <v>267</v>
      </c>
      <c r="U784" t="s">
        <v>124</v>
      </c>
      <c r="V784" t="s">
        <v>270</v>
      </c>
      <c r="W784" t="s">
        <v>228</v>
      </c>
      <c r="X784" t="s">
        <v>51</v>
      </c>
      <c r="Y784" t="s">
        <v>342</v>
      </c>
      <c r="Z784" t="s">
        <v>56</v>
      </c>
      <c r="AA784" t="s">
        <v>46</v>
      </c>
      <c r="AB784" t="s">
        <v>110</v>
      </c>
      <c r="AC784" t="s">
        <v>58</v>
      </c>
      <c r="AD784" t="s">
        <v>100</v>
      </c>
      <c r="AE784" t="s">
        <v>62</v>
      </c>
      <c r="AF784" t="s">
        <v>108</v>
      </c>
      <c r="AG784" t="s">
        <v>615</v>
      </c>
      <c r="AH784" t="s">
        <v>149</v>
      </c>
      <c r="AI784" t="s">
        <v>185</v>
      </c>
      <c r="AJ784" t="s">
        <v>55</v>
      </c>
      <c r="AK784" t="s">
        <v>842</v>
      </c>
      <c r="AL784" t="s">
        <v>47</v>
      </c>
      <c r="AM784" t="s">
        <v>122</v>
      </c>
      <c r="AN784" t="s">
        <v>65</v>
      </c>
      <c r="AO784" t="s">
        <v>52</v>
      </c>
    </row>
    <row r="785" spans="1:41" hidden="1" x14ac:dyDescent="0.25">
      <c r="A785" t="s">
        <v>3789</v>
      </c>
      <c r="B785" t="s">
        <v>3790</v>
      </c>
      <c r="C785" s="1" t="str">
        <f t="shared" si="48"/>
        <v>21:1061</v>
      </c>
      <c r="D785" s="1" t="str">
        <f t="shared" si="49"/>
        <v>21:0106</v>
      </c>
      <c r="E785" t="s">
        <v>3791</v>
      </c>
      <c r="F785" t="s">
        <v>3792</v>
      </c>
      <c r="H785">
        <v>49.610389699999999</v>
      </c>
      <c r="I785">
        <v>-119.0886567</v>
      </c>
      <c r="J785" s="1" t="str">
        <f t="shared" si="50"/>
        <v>NGR bulk stream sediment</v>
      </c>
      <c r="K785" s="1" t="str">
        <f t="shared" si="51"/>
        <v>&lt;177 micron (NGR)</v>
      </c>
      <c r="L785">
        <v>45</v>
      </c>
      <c r="M785" t="s">
        <v>233</v>
      </c>
      <c r="N785">
        <v>784</v>
      </c>
      <c r="O785" t="s">
        <v>105</v>
      </c>
      <c r="P785" t="s">
        <v>137</v>
      </c>
      <c r="Q785" t="s">
        <v>812</v>
      </c>
      <c r="R785" t="s">
        <v>76</v>
      </c>
      <c r="S785" t="s">
        <v>144</v>
      </c>
      <c r="T785" t="s">
        <v>137</v>
      </c>
      <c r="U785" t="s">
        <v>186</v>
      </c>
      <c r="V785" t="s">
        <v>76</v>
      </c>
      <c r="W785" t="s">
        <v>161</v>
      </c>
      <c r="X785" t="s">
        <v>51</v>
      </c>
      <c r="Y785" t="s">
        <v>207</v>
      </c>
      <c r="Z785" t="s">
        <v>56</v>
      </c>
      <c r="AA785" t="s">
        <v>46</v>
      </c>
      <c r="AB785" t="s">
        <v>185</v>
      </c>
      <c r="AC785" t="s">
        <v>217</v>
      </c>
      <c r="AD785" t="s">
        <v>226</v>
      </c>
      <c r="AE785" t="s">
        <v>57</v>
      </c>
      <c r="AF785" t="s">
        <v>307</v>
      </c>
      <c r="AG785" t="s">
        <v>1194</v>
      </c>
      <c r="AH785" t="s">
        <v>235</v>
      </c>
      <c r="AI785" t="s">
        <v>161</v>
      </c>
      <c r="AJ785" t="s">
        <v>910</v>
      </c>
      <c r="AK785" t="s">
        <v>1475</v>
      </c>
      <c r="AL785" t="s">
        <v>47</v>
      </c>
      <c r="AM785" t="s">
        <v>51</v>
      </c>
      <c r="AN785" t="s">
        <v>196</v>
      </c>
      <c r="AO785" t="s">
        <v>137</v>
      </c>
    </row>
    <row r="786" spans="1:41" hidden="1" x14ac:dyDescent="0.25">
      <c r="A786" t="s">
        <v>3793</v>
      </c>
      <c r="B786" t="s">
        <v>3794</v>
      </c>
      <c r="C786" s="1" t="str">
        <f t="shared" si="48"/>
        <v>21:1061</v>
      </c>
      <c r="D786" s="1" t="str">
        <f t="shared" si="49"/>
        <v>21:0106</v>
      </c>
      <c r="E786" t="s">
        <v>3795</v>
      </c>
      <c r="F786" t="s">
        <v>3796</v>
      </c>
      <c r="H786">
        <v>49.510186300000001</v>
      </c>
      <c r="I786">
        <v>-118.8308344</v>
      </c>
      <c r="J786" s="1" t="str">
        <f t="shared" si="50"/>
        <v>NGR bulk stream sediment</v>
      </c>
      <c r="K786" s="1" t="str">
        <f t="shared" si="51"/>
        <v>&lt;177 micron (NGR)</v>
      </c>
      <c r="L786">
        <v>45</v>
      </c>
      <c r="M786" t="s">
        <v>248</v>
      </c>
      <c r="N786">
        <v>785</v>
      </c>
      <c r="O786" t="s">
        <v>81</v>
      </c>
      <c r="P786" t="s">
        <v>47</v>
      </c>
      <c r="Q786" t="s">
        <v>588</v>
      </c>
      <c r="R786" t="s">
        <v>267</v>
      </c>
      <c r="S786" t="s">
        <v>183</v>
      </c>
      <c r="T786" t="s">
        <v>267</v>
      </c>
      <c r="U786" t="s">
        <v>695</v>
      </c>
      <c r="V786" t="s">
        <v>58</v>
      </c>
      <c r="W786" t="s">
        <v>173</v>
      </c>
      <c r="X786" t="s">
        <v>51</v>
      </c>
      <c r="Y786" t="s">
        <v>190</v>
      </c>
      <c r="Z786" t="s">
        <v>56</v>
      </c>
      <c r="AA786" t="s">
        <v>46</v>
      </c>
      <c r="AB786" t="s">
        <v>105</v>
      </c>
      <c r="AC786" t="s">
        <v>290</v>
      </c>
      <c r="AD786" t="s">
        <v>431</v>
      </c>
      <c r="AE786" t="s">
        <v>84</v>
      </c>
      <c r="AF786" t="s">
        <v>150</v>
      </c>
      <c r="AG786" t="s">
        <v>111</v>
      </c>
      <c r="AH786" t="s">
        <v>101</v>
      </c>
      <c r="AI786" t="s">
        <v>53</v>
      </c>
      <c r="AJ786" t="s">
        <v>108</v>
      </c>
      <c r="AK786" t="s">
        <v>151</v>
      </c>
      <c r="AL786" t="s">
        <v>47</v>
      </c>
      <c r="AM786" t="s">
        <v>47</v>
      </c>
      <c r="AN786" t="s">
        <v>65</v>
      </c>
      <c r="AO786" t="s">
        <v>209</v>
      </c>
    </row>
    <row r="787" spans="1:41" hidden="1" x14ac:dyDescent="0.25">
      <c r="A787" t="s">
        <v>3797</v>
      </c>
      <c r="B787" t="s">
        <v>3798</v>
      </c>
      <c r="C787" s="1" t="str">
        <f t="shared" si="48"/>
        <v>21:1061</v>
      </c>
      <c r="D787" s="1" t="str">
        <f t="shared" si="49"/>
        <v>21:0106</v>
      </c>
      <c r="E787" t="s">
        <v>3799</v>
      </c>
      <c r="F787" t="s">
        <v>3800</v>
      </c>
      <c r="H787">
        <v>49.527040999999997</v>
      </c>
      <c r="I787">
        <v>-118.8230472</v>
      </c>
      <c r="J787" s="1" t="str">
        <f t="shared" si="50"/>
        <v>NGR bulk stream sediment</v>
      </c>
      <c r="K787" s="1" t="str">
        <f t="shared" si="51"/>
        <v>&lt;177 micron (NGR)</v>
      </c>
      <c r="L787">
        <v>45</v>
      </c>
      <c r="M787" t="s">
        <v>256</v>
      </c>
      <c r="N787">
        <v>786</v>
      </c>
      <c r="O787" t="s">
        <v>173</v>
      </c>
      <c r="P787" t="s">
        <v>47</v>
      </c>
      <c r="Q787" t="s">
        <v>234</v>
      </c>
      <c r="R787" t="s">
        <v>209</v>
      </c>
      <c r="S787" t="s">
        <v>291</v>
      </c>
      <c r="T787" t="s">
        <v>58</v>
      </c>
      <c r="U787" t="s">
        <v>418</v>
      </c>
      <c r="V787" t="s">
        <v>182</v>
      </c>
      <c r="W787" t="s">
        <v>79</v>
      </c>
      <c r="X787" t="s">
        <v>73</v>
      </c>
      <c r="Y787" t="s">
        <v>554</v>
      </c>
      <c r="Z787" t="s">
        <v>56</v>
      </c>
      <c r="AA787" t="s">
        <v>46</v>
      </c>
      <c r="AB787" t="s">
        <v>64</v>
      </c>
      <c r="AC787" t="s">
        <v>50</v>
      </c>
      <c r="AD787" t="s">
        <v>146</v>
      </c>
      <c r="AE787" t="s">
        <v>199</v>
      </c>
      <c r="AF787" t="s">
        <v>150</v>
      </c>
      <c r="AG787" t="s">
        <v>150</v>
      </c>
      <c r="AH787" t="s">
        <v>64</v>
      </c>
      <c r="AI787" t="s">
        <v>198</v>
      </c>
      <c r="AJ787" t="s">
        <v>267</v>
      </c>
      <c r="AK787" t="s">
        <v>52</v>
      </c>
      <c r="AL787" t="s">
        <v>47</v>
      </c>
      <c r="AM787" t="s">
        <v>47</v>
      </c>
      <c r="AN787" t="s">
        <v>65</v>
      </c>
      <c r="AO787" t="s">
        <v>58</v>
      </c>
    </row>
    <row r="788" spans="1:41" hidden="1" x14ac:dyDescent="0.25">
      <c r="A788" t="s">
        <v>3801</v>
      </c>
      <c r="B788" t="s">
        <v>3802</v>
      </c>
      <c r="C788" s="1" t="str">
        <f t="shared" si="48"/>
        <v>21:1061</v>
      </c>
      <c r="D788" s="1" t="str">
        <f t="shared" si="49"/>
        <v>21:0106</v>
      </c>
      <c r="E788" t="s">
        <v>3803</v>
      </c>
      <c r="F788" t="s">
        <v>3804</v>
      </c>
      <c r="H788">
        <v>49.564824799999997</v>
      </c>
      <c r="I788">
        <v>-118.8074001</v>
      </c>
      <c r="J788" s="1" t="str">
        <f t="shared" si="50"/>
        <v>NGR bulk stream sediment</v>
      </c>
      <c r="K788" s="1" t="str">
        <f t="shared" si="51"/>
        <v>&lt;177 micron (NGR)</v>
      </c>
      <c r="L788">
        <v>45</v>
      </c>
      <c r="M788" t="s">
        <v>265</v>
      </c>
      <c r="N788">
        <v>787</v>
      </c>
      <c r="O788" t="s">
        <v>47</v>
      </c>
      <c r="P788" t="s">
        <v>47</v>
      </c>
      <c r="Q788" t="s">
        <v>404</v>
      </c>
      <c r="R788" t="s">
        <v>111</v>
      </c>
      <c r="S788" t="s">
        <v>146</v>
      </c>
      <c r="T788" t="s">
        <v>55</v>
      </c>
      <c r="U788" t="s">
        <v>300</v>
      </c>
      <c r="V788" t="s">
        <v>111</v>
      </c>
      <c r="W788" t="s">
        <v>122</v>
      </c>
      <c r="X788" t="s">
        <v>73</v>
      </c>
      <c r="Y788" t="s">
        <v>328</v>
      </c>
      <c r="Z788" t="s">
        <v>56</v>
      </c>
      <c r="AA788" t="s">
        <v>46</v>
      </c>
      <c r="AB788" t="s">
        <v>81</v>
      </c>
      <c r="AC788" t="s">
        <v>267</v>
      </c>
      <c r="AD788" t="s">
        <v>237</v>
      </c>
      <c r="AE788" t="s">
        <v>199</v>
      </c>
      <c r="AF788" t="s">
        <v>181</v>
      </c>
      <c r="AG788" t="s">
        <v>365</v>
      </c>
      <c r="AH788" t="s">
        <v>61</v>
      </c>
      <c r="AI788" t="s">
        <v>57</v>
      </c>
      <c r="AJ788" t="s">
        <v>267</v>
      </c>
      <c r="AK788" t="s">
        <v>270</v>
      </c>
      <c r="AL788" t="s">
        <v>47</v>
      </c>
      <c r="AM788" t="s">
        <v>47</v>
      </c>
      <c r="AN788" t="s">
        <v>65</v>
      </c>
      <c r="AO788" t="s">
        <v>85</v>
      </c>
    </row>
    <row r="789" spans="1:41" hidden="1" x14ac:dyDescent="0.25">
      <c r="A789" t="s">
        <v>3805</v>
      </c>
      <c r="B789" t="s">
        <v>3806</v>
      </c>
      <c r="C789" s="1" t="str">
        <f t="shared" si="48"/>
        <v>21:1061</v>
      </c>
      <c r="D789" s="1" t="str">
        <f t="shared" si="49"/>
        <v>21:0106</v>
      </c>
      <c r="E789" t="s">
        <v>3807</v>
      </c>
      <c r="F789" t="s">
        <v>3808</v>
      </c>
      <c r="H789">
        <v>49.589350500000002</v>
      </c>
      <c r="I789">
        <v>-118.80019710000001</v>
      </c>
      <c r="J789" s="1" t="str">
        <f t="shared" si="50"/>
        <v>NGR bulk stream sediment</v>
      </c>
      <c r="K789" s="1" t="str">
        <f t="shared" si="51"/>
        <v>&lt;177 micron (NGR)</v>
      </c>
      <c r="L789">
        <v>46</v>
      </c>
      <c r="M789" t="s">
        <v>45</v>
      </c>
      <c r="N789">
        <v>788</v>
      </c>
      <c r="O789" t="s">
        <v>125</v>
      </c>
      <c r="P789" t="s">
        <v>103</v>
      </c>
      <c r="Q789" t="s">
        <v>411</v>
      </c>
      <c r="R789" t="s">
        <v>58</v>
      </c>
      <c r="S789" t="s">
        <v>391</v>
      </c>
      <c r="T789" t="s">
        <v>85</v>
      </c>
      <c r="U789" t="s">
        <v>124</v>
      </c>
      <c r="V789" t="s">
        <v>123</v>
      </c>
      <c r="W789" t="s">
        <v>72</v>
      </c>
      <c r="X789" t="s">
        <v>73</v>
      </c>
      <c r="Y789" t="s">
        <v>237</v>
      </c>
      <c r="Z789" t="s">
        <v>56</v>
      </c>
      <c r="AA789" t="s">
        <v>46</v>
      </c>
      <c r="AB789" t="s">
        <v>101</v>
      </c>
      <c r="AC789" t="s">
        <v>76</v>
      </c>
      <c r="AD789" t="s">
        <v>146</v>
      </c>
      <c r="AE789" t="s">
        <v>84</v>
      </c>
      <c r="AF789" t="s">
        <v>55</v>
      </c>
      <c r="AG789" t="s">
        <v>723</v>
      </c>
      <c r="AH789" t="s">
        <v>125</v>
      </c>
      <c r="AI789" t="s">
        <v>174</v>
      </c>
      <c r="AJ789" t="s">
        <v>3809</v>
      </c>
      <c r="AK789" t="s">
        <v>175</v>
      </c>
      <c r="AL789" t="s">
        <v>47</v>
      </c>
      <c r="AM789" t="s">
        <v>47</v>
      </c>
      <c r="AN789" t="s">
        <v>372</v>
      </c>
      <c r="AO789" t="s">
        <v>85</v>
      </c>
    </row>
    <row r="790" spans="1:41" hidden="1" x14ac:dyDescent="0.25">
      <c r="A790" t="s">
        <v>3810</v>
      </c>
      <c r="B790" t="s">
        <v>3811</v>
      </c>
      <c r="C790" s="1" t="str">
        <f t="shared" si="48"/>
        <v>21:1061</v>
      </c>
      <c r="D790" s="1" t="str">
        <f t="shared" si="49"/>
        <v>21:0106</v>
      </c>
      <c r="E790" t="s">
        <v>3812</v>
      </c>
      <c r="F790" t="s">
        <v>3813</v>
      </c>
      <c r="H790">
        <v>49.606884100000002</v>
      </c>
      <c r="I790">
        <v>-118.79138810000001</v>
      </c>
      <c r="J790" s="1" t="str">
        <f t="shared" si="50"/>
        <v>NGR bulk stream sediment</v>
      </c>
      <c r="K790" s="1" t="str">
        <f t="shared" si="51"/>
        <v>&lt;177 micron (NGR)</v>
      </c>
      <c r="L790">
        <v>46</v>
      </c>
      <c r="M790" t="s">
        <v>71</v>
      </c>
      <c r="N790">
        <v>789</v>
      </c>
      <c r="O790" t="s">
        <v>64</v>
      </c>
      <c r="P790" t="s">
        <v>103</v>
      </c>
      <c r="Q790" t="s">
        <v>234</v>
      </c>
      <c r="R790" t="s">
        <v>591</v>
      </c>
      <c r="S790" t="s">
        <v>237</v>
      </c>
      <c r="T790" t="s">
        <v>108</v>
      </c>
      <c r="U790" t="s">
        <v>225</v>
      </c>
      <c r="V790" t="s">
        <v>493</v>
      </c>
      <c r="W790" t="s">
        <v>164</v>
      </c>
      <c r="X790" t="s">
        <v>51</v>
      </c>
      <c r="Y790" t="s">
        <v>184</v>
      </c>
      <c r="Z790" t="s">
        <v>56</v>
      </c>
      <c r="AA790" t="s">
        <v>46</v>
      </c>
      <c r="AB790" t="s">
        <v>125</v>
      </c>
      <c r="AC790" t="s">
        <v>127</v>
      </c>
      <c r="AD790" t="s">
        <v>438</v>
      </c>
      <c r="AE790" t="s">
        <v>199</v>
      </c>
      <c r="AF790" t="s">
        <v>374</v>
      </c>
      <c r="AG790" t="s">
        <v>58</v>
      </c>
      <c r="AH790" t="s">
        <v>105</v>
      </c>
      <c r="AI790" t="s">
        <v>46</v>
      </c>
      <c r="AJ790" t="s">
        <v>2244</v>
      </c>
      <c r="AK790" t="s">
        <v>76</v>
      </c>
      <c r="AL790" t="s">
        <v>47</v>
      </c>
      <c r="AM790" t="s">
        <v>47</v>
      </c>
      <c r="AN790" t="s">
        <v>543</v>
      </c>
      <c r="AO790" t="s">
        <v>85</v>
      </c>
    </row>
    <row r="791" spans="1:41" hidden="1" x14ac:dyDescent="0.25">
      <c r="A791" t="s">
        <v>3814</v>
      </c>
      <c r="B791" t="s">
        <v>3815</v>
      </c>
      <c r="C791" s="1" t="str">
        <f t="shared" si="48"/>
        <v>21:1061</v>
      </c>
      <c r="D791" s="1" t="str">
        <f t="shared" si="49"/>
        <v>21:0106</v>
      </c>
      <c r="E791" t="s">
        <v>3816</v>
      </c>
      <c r="F791" t="s">
        <v>3817</v>
      </c>
      <c r="H791">
        <v>49.926648</v>
      </c>
      <c r="I791">
        <v>-118.00457040000001</v>
      </c>
      <c r="J791" s="1" t="str">
        <f t="shared" si="50"/>
        <v>NGR bulk stream sediment</v>
      </c>
      <c r="K791" s="1" t="str">
        <f t="shared" si="51"/>
        <v>&lt;177 micron (NGR)</v>
      </c>
      <c r="L791">
        <v>46</v>
      </c>
      <c r="M791" t="s">
        <v>280</v>
      </c>
      <c r="N791">
        <v>790</v>
      </c>
      <c r="O791" t="s">
        <v>87</v>
      </c>
      <c r="P791" t="s">
        <v>47</v>
      </c>
      <c r="Q791" t="s">
        <v>790</v>
      </c>
      <c r="R791" t="s">
        <v>50</v>
      </c>
      <c r="S791" t="s">
        <v>438</v>
      </c>
      <c r="T791" t="s">
        <v>267</v>
      </c>
      <c r="U791" t="s">
        <v>146</v>
      </c>
      <c r="V791" t="s">
        <v>493</v>
      </c>
      <c r="W791" t="s">
        <v>151</v>
      </c>
      <c r="X791" t="s">
        <v>137</v>
      </c>
      <c r="Y791" t="s">
        <v>507</v>
      </c>
      <c r="Z791" t="s">
        <v>56</v>
      </c>
      <c r="AA791" t="s">
        <v>46</v>
      </c>
      <c r="AB791" t="s">
        <v>63</v>
      </c>
      <c r="AC791" t="s">
        <v>209</v>
      </c>
      <c r="AD791" t="s">
        <v>667</v>
      </c>
      <c r="AE791" t="s">
        <v>84</v>
      </c>
      <c r="AF791" t="s">
        <v>55</v>
      </c>
      <c r="AG791" t="s">
        <v>406</v>
      </c>
      <c r="AH791" t="s">
        <v>173</v>
      </c>
      <c r="AI791" t="s">
        <v>46</v>
      </c>
      <c r="AJ791" t="s">
        <v>267</v>
      </c>
      <c r="AK791" t="s">
        <v>3310</v>
      </c>
      <c r="AL791" t="s">
        <v>47</v>
      </c>
      <c r="AM791" t="s">
        <v>47</v>
      </c>
      <c r="AN791" t="s">
        <v>48</v>
      </c>
      <c r="AO791" t="s">
        <v>127</v>
      </c>
    </row>
    <row r="792" spans="1:41" hidden="1" x14ac:dyDescent="0.25">
      <c r="A792" t="s">
        <v>3818</v>
      </c>
      <c r="B792" t="s">
        <v>3819</v>
      </c>
      <c r="C792" s="1" t="str">
        <f t="shared" si="48"/>
        <v>21:1061</v>
      </c>
      <c r="D792" s="1" t="str">
        <f t="shared" si="49"/>
        <v>21:0106</v>
      </c>
      <c r="E792" t="s">
        <v>3816</v>
      </c>
      <c r="F792" t="s">
        <v>3820</v>
      </c>
      <c r="H792">
        <v>49.926648</v>
      </c>
      <c r="I792">
        <v>-118.00457040000001</v>
      </c>
      <c r="J792" s="1" t="str">
        <f t="shared" si="50"/>
        <v>NGR bulk stream sediment</v>
      </c>
      <c r="K792" s="1" t="str">
        <f t="shared" si="51"/>
        <v>&lt;177 micron (NGR)</v>
      </c>
      <c r="L792">
        <v>46</v>
      </c>
      <c r="M792" t="s">
        <v>288</v>
      </c>
      <c r="N792">
        <v>791</v>
      </c>
      <c r="O792" t="s">
        <v>125</v>
      </c>
      <c r="P792" t="s">
        <v>47</v>
      </c>
      <c r="Q792" t="s">
        <v>578</v>
      </c>
      <c r="R792" t="s">
        <v>267</v>
      </c>
      <c r="S792" t="s">
        <v>226</v>
      </c>
      <c r="T792" t="s">
        <v>267</v>
      </c>
      <c r="U792" t="s">
        <v>184</v>
      </c>
      <c r="V792" t="s">
        <v>164</v>
      </c>
      <c r="W792" t="s">
        <v>228</v>
      </c>
      <c r="X792" t="s">
        <v>137</v>
      </c>
      <c r="Y792" t="s">
        <v>829</v>
      </c>
      <c r="Z792" t="s">
        <v>56</v>
      </c>
      <c r="AA792" t="s">
        <v>46</v>
      </c>
      <c r="AB792" t="s">
        <v>125</v>
      </c>
      <c r="AC792" t="s">
        <v>50</v>
      </c>
      <c r="AD792" t="s">
        <v>144</v>
      </c>
      <c r="AE792" t="s">
        <v>199</v>
      </c>
      <c r="AF792" t="s">
        <v>58</v>
      </c>
      <c r="AG792" t="s">
        <v>259</v>
      </c>
      <c r="AH792" t="s">
        <v>78</v>
      </c>
      <c r="AI792" t="s">
        <v>198</v>
      </c>
      <c r="AJ792" t="s">
        <v>127</v>
      </c>
      <c r="AK792" t="s">
        <v>1974</v>
      </c>
      <c r="AL792" t="s">
        <v>47</v>
      </c>
      <c r="AM792" t="s">
        <v>47</v>
      </c>
      <c r="AN792" t="s">
        <v>313</v>
      </c>
      <c r="AO792" t="s">
        <v>85</v>
      </c>
    </row>
    <row r="793" spans="1:41" hidden="1" x14ac:dyDescent="0.25">
      <c r="A793" t="s">
        <v>3821</v>
      </c>
      <c r="B793" t="s">
        <v>3822</v>
      </c>
      <c r="C793" s="1" t="str">
        <f t="shared" si="48"/>
        <v>21:1061</v>
      </c>
      <c r="D793" s="1" t="str">
        <f t="shared" si="49"/>
        <v>21:0106</v>
      </c>
      <c r="E793" t="s">
        <v>3823</v>
      </c>
      <c r="F793" t="s">
        <v>3824</v>
      </c>
      <c r="H793">
        <v>49.897158300000001</v>
      </c>
      <c r="I793">
        <v>-118.0491265</v>
      </c>
      <c r="J793" s="1" t="str">
        <f t="shared" si="50"/>
        <v>NGR bulk stream sediment</v>
      </c>
      <c r="K793" s="1" t="str">
        <f t="shared" si="51"/>
        <v>&lt;177 micron (NGR)</v>
      </c>
      <c r="L793">
        <v>46</v>
      </c>
      <c r="M793" t="s">
        <v>95</v>
      </c>
      <c r="N793">
        <v>792</v>
      </c>
      <c r="O793" t="s">
        <v>185</v>
      </c>
      <c r="P793" t="s">
        <v>47</v>
      </c>
      <c r="Q793" t="s">
        <v>1392</v>
      </c>
      <c r="R793" t="s">
        <v>87</v>
      </c>
      <c r="S793" t="s">
        <v>590</v>
      </c>
      <c r="T793" t="s">
        <v>76</v>
      </c>
      <c r="U793" t="s">
        <v>83</v>
      </c>
      <c r="V793" t="s">
        <v>63</v>
      </c>
      <c r="W793" t="s">
        <v>173</v>
      </c>
      <c r="X793" t="s">
        <v>51</v>
      </c>
      <c r="Y793" t="s">
        <v>77</v>
      </c>
      <c r="Z793" t="s">
        <v>56</v>
      </c>
      <c r="AA793" t="s">
        <v>46</v>
      </c>
      <c r="AB793" t="s">
        <v>101</v>
      </c>
      <c r="AC793" t="s">
        <v>145</v>
      </c>
      <c r="AD793" t="s">
        <v>121</v>
      </c>
      <c r="AE793" t="s">
        <v>199</v>
      </c>
      <c r="AF793" t="s">
        <v>181</v>
      </c>
      <c r="AG793" t="s">
        <v>148</v>
      </c>
      <c r="AH793" t="s">
        <v>139</v>
      </c>
      <c r="AI793" t="s">
        <v>54</v>
      </c>
      <c r="AJ793" t="s">
        <v>76</v>
      </c>
      <c r="AK793" t="s">
        <v>274</v>
      </c>
      <c r="AL793" t="s">
        <v>47</v>
      </c>
      <c r="AM793" t="s">
        <v>47</v>
      </c>
      <c r="AN793" t="s">
        <v>65</v>
      </c>
      <c r="AO793" t="s">
        <v>55</v>
      </c>
    </row>
    <row r="794" spans="1:41" hidden="1" x14ac:dyDescent="0.25">
      <c r="A794" t="s">
        <v>3825</v>
      </c>
      <c r="B794" t="s">
        <v>3826</v>
      </c>
      <c r="C794" s="1" t="str">
        <f t="shared" si="48"/>
        <v>21:1061</v>
      </c>
      <c r="D794" s="1" t="str">
        <f t="shared" si="49"/>
        <v>21:0106</v>
      </c>
      <c r="E794" t="s">
        <v>3827</v>
      </c>
      <c r="F794" t="s">
        <v>3828</v>
      </c>
      <c r="H794">
        <v>49.885762900000003</v>
      </c>
      <c r="I794">
        <v>-118.054044</v>
      </c>
      <c r="J794" s="1" t="str">
        <f t="shared" si="50"/>
        <v>NGR bulk stream sediment</v>
      </c>
      <c r="K794" s="1" t="str">
        <f t="shared" si="51"/>
        <v>&lt;177 micron (NGR)</v>
      </c>
      <c r="L794">
        <v>46</v>
      </c>
      <c r="M794" t="s">
        <v>117</v>
      </c>
      <c r="N794">
        <v>793</v>
      </c>
      <c r="O794" t="s">
        <v>87</v>
      </c>
      <c r="P794" t="s">
        <v>55</v>
      </c>
      <c r="Q794" t="s">
        <v>1130</v>
      </c>
      <c r="R794" t="s">
        <v>102</v>
      </c>
      <c r="S794" t="s">
        <v>146</v>
      </c>
      <c r="T794" t="s">
        <v>58</v>
      </c>
      <c r="U794" t="s">
        <v>160</v>
      </c>
      <c r="V794" t="s">
        <v>47</v>
      </c>
      <c r="W794" t="s">
        <v>101</v>
      </c>
      <c r="X794" t="s">
        <v>137</v>
      </c>
      <c r="Y794" t="s">
        <v>241</v>
      </c>
      <c r="Z794" t="s">
        <v>56</v>
      </c>
      <c r="AA794" t="s">
        <v>46</v>
      </c>
      <c r="AB794" t="s">
        <v>105</v>
      </c>
      <c r="AC794" t="s">
        <v>58</v>
      </c>
      <c r="AD794" t="s">
        <v>268</v>
      </c>
      <c r="AE794" t="s">
        <v>199</v>
      </c>
      <c r="AF794" t="s">
        <v>502</v>
      </c>
      <c r="AG794" t="s">
        <v>359</v>
      </c>
      <c r="AH794" t="s">
        <v>161</v>
      </c>
      <c r="AI794" t="s">
        <v>198</v>
      </c>
      <c r="AJ794" t="s">
        <v>209</v>
      </c>
      <c r="AK794" t="s">
        <v>209</v>
      </c>
      <c r="AL794" t="s">
        <v>47</v>
      </c>
      <c r="AM794" t="s">
        <v>47</v>
      </c>
      <c r="AN794" t="s">
        <v>638</v>
      </c>
      <c r="AO794" t="s">
        <v>330</v>
      </c>
    </row>
    <row r="795" spans="1:41" hidden="1" x14ac:dyDescent="0.25">
      <c r="A795" t="s">
        <v>3829</v>
      </c>
      <c r="B795" t="s">
        <v>3830</v>
      </c>
      <c r="C795" s="1" t="str">
        <f t="shared" si="48"/>
        <v>21:1061</v>
      </c>
      <c r="D795" s="1" t="str">
        <f t="shared" si="49"/>
        <v>21:0106</v>
      </c>
      <c r="E795" t="s">
        <v>3831</v>
      </c>
      <c r="F795" t="s">
        <v>3832</v>
      </c>
      <c r="H795">
        <v>49.881620599999998</v>
      </c>
      <c r="I795">
        <v>-118.04762049999999</v>
      </c>
      <c r="J795" s="1" t="str">
        <f t="shared" si="50"/>
        <v>NGR bulk stream sediment</v>
      </c>
      <c r="K795" s="1" t="str">
        <f t="shared" si="51"/>
        <v>&lt;177 micron (NGR)</v>
      </c>
      <c r="L795">
        <v>46</v>
      </c>
      <c r="M795" t="s">
        <v>136</v>
      </c>
      <c r="N795">
        <v>794</v>
      </c>
      <c r="O795" t="s">
        <v>81</v>
      </c>
      <c r="P795" t="s">
        <v>47</v>
      </c>
      <c r="Q795" t="s">
        <v>234</v>
      </c>
      <c r="R795" t="s">
        <v>122</v>
      </c>
      <c r="S795" t="s">
        <v>431</v>
      </c>
      <c r="T795" t="s">
        <v>217</v>
      </c>
      <c r="U795" t="s">
        <v>431</v>
      </c>
      <c r="V795" t="s">
        <v>81</v>
      </c>
      <c r="W795" t="s">
        <v>128</v>
      </c>
      <c r="X795" t="s">
        <v>55</v>
      </c>
      <c r="Y795" t="s">
        <v>146</v>
      </c>
      <c r="Z795" t="s">
        <v>56</v>
      </c>
      <c r="AA795" t="s">
        <v>46</v>
      </c>
      <c r="AB795" t="s">
        <v>257</v>
      </c>
      <c r="AC795" t="s">
        <v>269</v>
      </c>
      <c r="AD795" t="s">
        <v>590</v>
      </c>
      <c r="AE795" t="s">
        <v>56</v>
      </c>
      <c r="AF795" t="s">
        <v>267</v>
      </c>
      <c r="AG795" t="s">
        <v>818</v>
      </c>
      <c r="AH795" t="s">
        <v>455</v>
      </c>
      <c r="AI795" t="s">
        <v>174</v>
      </c>
      <c r="AJ795" t="s">
        <v>476</v>
      </c>
      <c r="AK795" t="s">
        <v>439</v>
      </c>
      <c r="AL795" t="s">
        <v>47</v>
      </c>
      <c r="AM795" t="s">
        <v>47</v>
      </c>
      <c r="AN795" t="s">
        <v>318</v>
      </c>
      <c r="AO795" t="s">
        <v>165</v>
      </c>
    </row>
    <row r="796" spans="1:41" hidden="1" x14ac:dyDescent="0.25">
      <c r="A796" t="s">
        <v>3833</v>
      </c>
      <c r="B796" t="s">
        <v>3834</v>
      </c>
      <c r="C796" s="1" t="str">
        <f t="shared" si="48"/>
        <v>21:1061</v>
      </c>
      <c r="D796" s="1" t="str">
        <f t="shared" si="49"/>
        <v>21:0106</v>
      </c>
      <c r="E796" t="s">
        <v>3835</v>
      </c>
      <c r="F796" t="s">
        <v>3836</v>
      </c>
      <c r="H796">
        <v>49.875228999999997</v>
      </c>
      <c r="I796">
        <v>-118.0611215</v>
      </c>
      <c r="J796" s="1" t="str">
        <f t="shared" si="50"/>
        <v>NGR bulk stream sediment</v>
      </c>
      <c r="K796" s="1" t="str">
        <f t="shared" si="51"/>
        <v>&lt;177 micron (NGR)</v>
      </c>
      <c r="L796">
        <v>46</v>
      </c>
      <c r="M796" t="s">
        <v>157</v>
      </c>
      <c r="N796">
        <v>795</v>
      </c>
      <c r="O796" t="s">
        <v>101</v>
      </c>
      <c r="P796" t="s">
        <v>47</v>
      </c>
      <c r="Q796" t="s">
        <v>337</v>
      </c>
      <c r="R796" t="s">
        <v>185</v>
      </c>
      <c r="S796" t="s">
        <v>237</v>
      </c>
      <c r="T796" t="s">
        <v>306</v>
      </c>
      <c r="U796" t="s">
        <v>364</v>
      </c>
      <c r="V796" t="s">
        <v>101</v>
      </c>
      <c r="W796" t="s">
        <v>73</v>
      </c>
      <c r="X796" t="s">
        <v>108</v>
      </c>
      <c r="Y796" t="s">
        <v>273</v>
      </c>
      <c r="Z796" t="s">
        <v>56</v>
      </c>
      <c r="AA796" t="s">
        <v>46</v>
      </c>
      <c r="AB796" t="s">
        <v>47</v>
      </c>
      <c r="AC796" t="s">
        <v>236</v>
      </c>
      <c r="AD796" t="s">
        <v>106</v>
      </c>
      <c r="AE796" t="s">
        <v>380</v>
      </c>
      <c r="AF796" t="s">
        <v>627</v>
      </c>
      <c r="AG796" t="s">
        <v>1425</v>
      </c>
      <c r="AH796" t="s">
        <v>47</v>
      </c>
      <c r="AI796" t="s">
        <v>149</v>
      </c>
      <c r="AJ796" t="s">
        <v>1247</v>
      </c>
      <c r="AK796" t="s">
        <v>224</v>
      </c>
      <c r="AL796" t="s">
        <v>47</v>
      </c>
      <c r="AM796" t="s">
        <v>47</v>
      </c>
      <c r="AN796" t="s">
        <v>725</v>
      </c>
      <c r="AO796" t="s">
        <v>76</v>
      </c>
    </row>
    <row r="797" spans="1:41" hidden="1" x14ac:dyDescent="0.25">
      <c r="A797" t="s">
        <v>3837</v>
      </c>
      <c r="B797" t="s">
        <v>3838</v>
      </c>
      <c r="C797" s="1" t="str">
        <f t="shared" si="48"/>
        <v>21:1061</v>
      </c>
      <c r="D797" s="1" t="str">
        <f t="shared" si="49"/>
        <v>21:0106</v>
      </c>
      <c r="E797" t="s">
        <v>3839</v>
      </c>
      <c r="F797" t="s">
        <v>3840</v>
      </c>
      <c r="H797">
        <v>49.854591499999998</v>
      </c>
      <c r="I797">
        <v>-118.0694341</v>
      </c>
      <c r="J797" s="1" t="str">
        <f t="shared" si="50"/>
        <v>NGR bulk stream sediment</v>
      </c>
      <c r="K797" s="1" t="str">
        <f t="shared" si="51"/>
        <v>&lt;177 micron (NGR)</v>
      </c>
      <c r="L797">
        <v>46</v>
      </c>
      <c r="M797" t="s">
        <v>170</v>
      </c>
      <c r="N797">
        <v>796</v>
      </c>
      <c r="O797" t="s">
        <v>101</v>
      </c>
      <c r="P797" t="s">
        <v>47</v>
      </c>
      <c r="Q797" t="s">
        <v>411</v>
      </c>
      <c r="R797" t="s">
        <v>105</v>
      </c>
      <c r="S797" t="s">
        <v>431</v>
      </c>
      <c r="T797" t="s">
        <v>90</v>
      </c>
      <c r="U797" t="s">
        <v>915</v>
      </c>
      <c r="V797" t="s">
        <v>81</v>
      </c>
      <c r="W797" t="s">
        <v>224</v>
      </c>
      <c r="X797" t="s">
        <v>108</v>
      </c>
      <c r="Y797" t="s">
        <v>184</v>
      </c>
      <c r="Z797" t="s">
        <v>56</v>
      </c>
      <c r="AA797" t="s">
        <v>46</v>
      </c>
      <c r="AB797" t="s">
        <v>125</v>
      </c>
      <c r="AC797" t="s">
        <v>120</v>
      </c>
      <c r="AD797" t="s">
        <v>236</v>
      </c>
      <c r="AE797" t="s">
        <v>56</v>
      </c>
      <c r="AF797" t="s">
        <v>50</v>
      </c>
      <c r="AG797" t="s">
        <v>55</v>
      </c>
      <c r="AH797" t="s">
        <v>161</v>
      </c>
      <c r="AI797" t="s">
        <v>149</v>
      </c>
      <c r="AJ797" t="s">
        <v>945</v>
      </c>
      <c r="AK797" t="s">
        <v>502</v>
      </c>
      <c r="AL797" t="s">
        <v>47</v>
      </c>
      <c r="AM797" t="s">
        <v>47</v>
      </c>
      <c r="AN797" t="s">
        <v>668</v>
      </c>
      <c r="AO797" t="s">
        <v>217</v>
      </c>
    </row>
    <row r="798" spans="1:41" hidden="1" x14ac:dyDescent="0.25">
      <c r="A798" t="s">
        <v>3841</v>
      </c>
      <c r="B798" t="s">
        <v>3842</v>
      </c>
      <c r="C798" s="1" t="str">
        <f t="shared" si="48"/>
        <v>21:1061</v>
      </c>
      <c r="D798" s="1" t="str">
        <f t="shared" si="49"/>
        <v>21:0106</v>
      </c>
      <c r="E798" t="s">
        <v>3843</v>
      </c>
      <c r="F798" t="s">
        <v>3844</v>
      </c>
      <c r="H798">
        <v>49.864927199999997</v>
      </c>
      <c r="I798">
        <v>-118.0325514</v>
      </c>
      <c r="J798" s="1" t="str">
        <f t="shared" si="50"/>
        <v>NGR bulk stream sediment</v>
      </c>
      <c r="K798" s="1" t="str">
        <f t="shared" si="51"/>
        <v>&lt;177 micron (NGR)</v>
      </c>
      <c r="L798">
        <v>46</v>
      </c>
      <c r="M798" t="s">
        <v>180</v>
      </c>
      <c r="N798">
        <v>797</v>
      </c>
      <c r="O798" t="s">
        <v>130</v>
      </c>
      <c r="P798" t="s">
        <v>47</v>
      </c>
      <c r="Q798" t="s">
        <v>1157</v>
      </c>
      <c r="R798" t="s">
        <v>128</v>
      </c>
      <c r="S798" t="s">
        <v>184</v>
      </c>
      <c r="T798" t="s">
        <v>306</v>
      </c>
      <c r="U798" t="s">
        <v>915</v>
      </c>
      <c r="V798" t="s">
        <v>101</v>
      </c>
      <c r="W798" t="s">
        <v>86</v>
      </c>
      <c r="X798" t="s">
        <v>52</v>
      </c>
      <c r="Y798" t="s">
        <v>342</v>
      </c>
      <c r="Z798" t="s">
        <v>56</v>
      </c>
      <c r="AA798" t="s">
        <v>46</v>
      </c>
      <c r="AB798" t="s">
        <v>105</v>
      </c>
      <c r="AC798" t="s">
        <v>80</v>
      </c>
      <c r="AD798" t="s">
        <v>186</v>
      </c>
      <c r="AE798" t="s">
        <v>56</v>
      </c>
      <c r="AF798" t="s">
        <v>66</v>
      </c>
      <c r="AG798" t="s">
        <v>137</v>
      </c>
      <c r="AH798" t="s">
        <v>64</v>
      </c>
      <c r="AI798" t="s">
        <v>54</v>
      </c>
      <c r="AJ798" t="s">
        <v>55</v>
      </c>
      <c r="AK798" t="s">
        <v>73</v>
      </c>
      <c r="AL798" t="s">
        <v>47</v>
      </c>
      <c r="AM798" t="s">
        <v>47</v>
      </c>
      <c r="AN798" t="s">
        <v>1304</v>
      </c>
      <c r="AO798" t="s">
        <v>55</v>
      </c>
    </row>
    <row r="799" spans="1:41" hidden="1" x14ac:dyDescent="0.25">
      <c r="A799" t="s">
        <v>3845</v>
      </c>
      <c r="B799" t="s">
        <v>3846</v>
      </c>
      <c r="C799" s="1" t="str">
        <f t="shared" si="48"/>
        <v>21:1061</v>
      </c>
      <c r="D799" s="1" t="str">
        <f t="shared" si="49"/>
        <v>21:0106</v>
      </c>
      <c r="E799" t="s">
        <v>3847</v>
      </c>
      <c r="F799" t="s">
        <v>3848</v>
      </c>
      <c r="H799">
        <v>49.847705900000001</v>
      </c>
      <c r="I799">
        <v>-118.0271628</v>
      </c>
      <c r="J799" s="1" t="str">
        <f t="shared" si="50"/>
        <v>NGR bulk stream sediment</v>
      </c>
      <c r="K799" s="1" t="str">
        <f t="shared" si="51"/>
        <v>&lt;177 micron (NGR)</v>
      </c>
      <c r="L799">
        <v>46</v>
      </c>
      <c r="M799" t="s">
        <v>195</v>
      </c>
      <c r="N799">
        <v>798</v>
      </c>
      <c r="O799" t="s">
        <v>72</v>
      </c>
      <c r="P799" t="s">
        <v>47</v>
      </c>
      <c r="Q799" t="s">
        <v>159</v>
      </c>
      <c r="R799" t="s">
        <v>130</v>
      </c>
      <c r="S799" t="s">
        <v>386</v>
      </c>
      <c r="T799" t="s">
        <v>131</v>
      </c>
      <c r="U799" t="s">
        <v>3849</v>
      </c>
      <c r="V799" t="s">
        <v>63</v>
      </c>
      <c r="W799" t="s">
        <v>58</v>
      </c>
      <c r="X799" t="s">
        <v>209</v>
      </c>
      <c r="Y799" t="s">
        <v>226</v>
      </c>
      <c r="Z799" t="s">
        <v>56</v>
      </c>
      <c r="AA799" t="s">
        <v>46</v>
      </c>
      <c r="AB799" t="s">
        <v>101</v>
      </c>
      <c r="AC799" t="s">
        <v>186</v>
      </c>
      <c r="AD799" t="s">
        <v>144</v>
      </c>
      <c r="AE799" t="s">
        <v>56</v>
      </c>
      <c r="AF799" t="s">
        <v>983</v>
      </c>
      <c r="AG799" t="s">
        <v>2048</v>
      </c>
      <c r="AH799" t="s">
        <v>257</v>
      </c>
      <c r="AI799" t="s">
        <v>87</v>
      </c>
      <c r="AJ799" t="s">
        <v>724</v>
      </c>
      <c r="AK799" t="s">
        <v>85</v>
      </c>
      <c r="AL799" t="s">
        <v>47</v>
      </c>
      <c r="AM799" t="s">
        <v>47</v>
      </c>
      <c r="AN799" t="s">
        <v>2563</v>
      </c>
      <c r="AO799" t="s">
        <v>209</v>
      </c>
    </row>
    <row r="800" spans="1:41" hidden="1" x14ac:dyDescent="0.25">
      <c r="A800" t="s">
        <v>3850</v>
      </c>
      <c r="B800" t="s">
        <v>3851</v>
      </c>
      <c r="C800" s="1" t="str">
        <f t="shared" si="48"/>
        <v>21:1061</v>
      </c>
      <c r="D800" s="1" t="str">
        <f t="shared" si="49"/>
        <v>21:0106</v>
      </c>
      <c r="E800" t="s">
        <v>3852</v>
      </c>
      <c r="F800" t="s">
        <v>3853</v>
      </c>
      <c r="H800">
        <v>49.832766999999997</v>
      </c>
      <c r="I800">
        <v>-118.0472043</v>
      </c>
      <c r="J800" s="1" t="str">
        <f t="shared" si="50"/>
        <v>NGR bulk stream sediment</v>
      </c>
      <c r="K800" s="1" t="str">
        <f t="shared" si="51"/>
        <v>&lt;177 micron (NGR)</v>
      </c>
      <c r="L800">
        <v>46</v>
      </c>
      <c r="M800" t="s">
        <v>205</v>
      </c>
      <c r="N800">
        <v>799</v>
      </c>
      <c r="O800" t="s">
        <v>200</v>
      </c>
      <c r="P800" t="s">
        <v>51</v>
      </c>
      <c r="Q800" t="s">
        <v>385</v>
      </c>
      <c r="R800" t="s">
        <v>238</v>
      </c>
      <c r="S800" t="s">
        <v>226</v>
      </c>
      <c r="T800" t="s">
        <v>145</v>
      </c>
      <c r="U800" t="s">
        <v>89</v>
      </c>
      <c r="V800" t="s">
        <v>86</v>
      </c>
      <c r="W800" t="s">
        <v>151</v>
      </c>
      <c r="X800" t="s">
        <v>73</v>
      </c>
      <c r="Y800" t="s">
        <v>100</v>
      </c>
      <c r="Z800" t="s">
        <v>56</v>
      </c>
      <c r="AA800" t="s">
        <v>46</v>
      </c>
      <c r="AB800" t="s">
        <v>105</v>
      </c>
      <c r="AC800" t="s">
        <v>124</v>
      </c>
      <c r="AD800" t="s">
        <v>291</v>
      </c>
      <c r="AE800" t="s">
        <v>199</v>
      </c>
      <c r="AF800" t="s">
        <v>209</v>
      </c>
      <c r="AG800" t="s">
        <v>259</v>
      </c>
      <c r="AH800" t="s">
        <v>105</v>
      </c>
      <c r="AI800" t="s">
        <v>54</v>
      </c>
      <c r="AJ800" t="s">
        <v>50</v>
      </c>
      <c r="AK800" t="s">
        <v>2164</v>
      </c>
      <c r="AL800" t="s">
        <v>47</v>
      </c>
      <c r="AM800" t="s">
        <v>47</v>
      </c>
      <c r="AN800" t="s">
        <v>372</v>
      </c>
      <c r="AO800" t="s">
        <v>137</v>
      </c>
    </row>
    <row r="801" spans="1:41" hidden="1" x14ac:dyDescent="0.25">
      <c r="A801" t="s">
        <v>3854</v>
      </c>
      <c r="B801" t="s">
        <v>3855</v>
      </c>
      <c r="C801" s="1" t="str">
        <f t="shared" si="48"/>
        <v>21:1061</v>
      </c>
      <c r="D801" s="1" t="str">
        <f t="shared" si="49"/>
        <v>21:0106</v>
      </c>
      <c r="E801" t="s">
        <v>3856</v>
      </c>
      <c r="F801" t="s">
        <v>3857</v>
      </c>
      <c r="H801">
        <v>49.823639200000002</v>
      </c>
      <c r="I801">
        <v>-118.051039</v>
      </c>
      <c r="J801" s="1" t="str">
        <f t="shared" si="50"/>
        <v>NGR bulk stream sediment</v>
      </c>
      <c r="K801" s="1" t="str">
        <f t="shared" si="51"/>
        <v>&lt;177 micron (NGR)</v>
      </c>
      <c r="L801">
        <v>46</v>
      </c>
      <c r="M801" t="s">
        <v>214</v>
      </c>
      <c r="N801">
        <v>800</v>
      </c>
      <c r="O801" t="s">
        <v>257</v>
      </c>
      <c r="P801" t="s">
        <v>47</v>
      </c>
      <c r="Q801" t="s">
        <v>862</v>
      </c>
      <c r="R801" t="s">
        <v>103</v>
      </c>
      <c r="S801" t="s">
        <v>146</v>
      </c>
      <c r="T801" t="s">
        <v>267</v>
      </c>
      <c r="U801" t="s">
        <v>431</v>
      </c>
      <c r="V801" t="s">
        <v>206</v>
      </c>
      <c r="W801" t="s">
        <v>455</v>
      </c>
      <c r="X801" t="s">
        <v>52</v>
      </c>
      <c r="Y801" t="s">
        <v>457</v>
      </c>
      <c r="Z801" t="s">
        <v>56</v>
      </c>
      <c r="AA801" t="s">
        <v>46</v>
      </c>
      <c r="AB801" t="s">
        <v>81</v>
      </c>
      <c r="AC801" t="s">
        <v>197</v>
      </c>
      <c r="AD801" t="s">
        <v>445</v>
      </c>
      <c r="AE801" t="s">
        <v>199</v>
      </c>
      <c r="AF801" t="s">
        <v>76</v>
      </c>
      <c r="AG801" t="s">
        <v>3858</v>
      </c>
      <c r="AH801" t="s">
        <v>101</v>
      </c>
      <c r="AI801" t="s">
        <v>174</v>
      </c>
      <c r="AJ801" t="s">
        <v>50</v>
      </c>
      <c r="AK801" t="s">
        <v>76</v>
      </c>
      <c r="AL801" t="s">
        <v>47</v>
      </c>
      <c r="AM801" t="s">
        <v>47</v>
      </c>
      <c r="AN801" t="s">
        <v>345</v>
      </c>
      <c r="AO801" t="s">
        <v>50</v>
      </c>
    </row>
    <row r="802" spans="1:41" hidden="1" x14ac:dyDescent="0.25">
      <c r="A802" t="s">
        <v>3859</v>
      </c>
      <c r="B802" t="s">
        <v>3860</v>
      </c>
      <c r="C802" s="1" t="str">
        <f t="shared" si="48"/>
        <v>21:1061</v>
      </c>
      <c r="D802" s="1" t="str">
        <f t="shared" si="49"/>
        <v>21:0106</v>
      </c>
      <c r="E802" t="s">
        <v>3861</v>
      </c>
      <c r="F802" t="s">
        <v>3862</v>
      </c>
      <c r="H802">
        <v>49.808607600000002</v>
      </c>
      <c r="I802">
        <v>-118.0592192</v>
      </c>
      <c r="J802" s="1" t="str">
        <f t="shared" si="50"/>
        <v>NGR bulk stream sediment</v>
      </c>
      <c r="K802" s="1" t="str">
        <f t="shared" si="51"/>
        <v>&lt;177 micron (NGR)</v>
      </c>
      <c r="L802">
        <v>46</v>
      </c>
      <c r="M802" t="s">
        <v>223</v>
      </c>
      <c r="N802">
        <v>801</v>
      </c>
      <c r="O802" t="s">
        <v>47</v>
      </c>
      <c r="P802" t="s">
        <v>47</v>
      </c>
      <c r="Q802" t="s">
        <v>646</v>
      </c>
      <c r="R802" t="s">
        <v>455</v>
      </c>
      <c r="S802" t="s">
        <v>184</v>
      </c>
      <c r="T802" t="s">
        <v>50</v>
      </c>
      <c r="U802" t="s">
        <v>386</v>
      </c>
      <c r="V802" t="s">
        <v>72</v>
      </c>
      <c r="W802" t="s">
        <v>79</v>
      </c>
      <c r="X802" t="s">
        <v>51</v>
      </c>
      <c r="Y802" t="s">
        <v>77</v>
      </c>
      <c r="Z802" t="s">
        <v>56</v>
      </c>
      <c r="AA802" t="s">
        <v>46</v>
      </c>
      <c r="AB802" t="s">
        <v>47</v>
      </c>
      <c r="AC802" t="s">
        <v>187</v>
      </c>
      <c r="AD802" t="s">
        <v>457</v>
      </c>
      <c r="AE802" t="s">
        <v>56</v>
      </c>
      <c r="AF802" t="s">
        <v>108</v>
      </c>
      <c r="AG802" t="s">
        <v>143</v>
      </c>
      <c r="AH802" t="s">
        <v>110</v>
      </c>
      <c r="AI802" t="s">
        <v>198</v>
      </c>
      <c r="AJ802" t="s">
        <v>267</v>
      </c>
      <c r="AK802" t="s">
        <v>85</v>
      </c>
      <c r="AL802" t="s">
        <v>47</v>
      </c>
      <c r="AM802" t="s">
        <v>47</v>
      </c>
      <c r="AN802" t="s">
        <v>65</v>
      </c>
      <c r="AO802" t="s">
        <v>58</v>
      </c>
    </row>
    <row r="803" spans="1:41" hidden="1" x14ac:dyDescent="0.25">
      <c r="A803" t="s">
        <v>3863</v>
      </c>
      <c r="B803" t="s">
        <v>3864</v>
      </c>
      <c r="C803" s="1" t="str">
        <f t="shared" si="48"/>
        <v>21:1061</v>
      </c>
      <c r="D803" s="1" t="str">
        <f t="shared" si="49"/>
        <v>21:0106</v>
      </c>
      <c r="E803" t="s">
        <v>3865</v>
      </c>
      <c r="F803" t="s">
        <v>3866</v>
      </c>
      <c r="H803">
        <v>49.892001700000002</v>
      </c>
      <c r="I803">
        <v>-118.0514233</v>
      </c>
      <c r="J803" s="1" t="str">
        <f t="shared" si="50"/>
        <v>NGR bulk stream sediment</v>
      </c>
      <c r="K803" s="1" t="str">
        <f t="shared" si="51"/>
        <v>&lt;177 micron (NGR)</v>
      </c>
      <c r="L803">
        <v>46</v>
      </c>
      <c r="M803" t="s">
        <v>233</v>
      </c>
      <c r="N803">
        <v>802</v>
      </c>
      <c r="O803" t="s">
        <v>257</v>
      </c>
      <c r="P803" t="s">
        <v>47</v>
      </c>
      <c r="Q803" t="s">
        <v>234</v>
      </c>
      <c r="R803" t="s">
        <v>129</v>
      </c>
      <c r="S803" t="s">
        <v>438</v>
      </c>
      <c r="T803" t="s">
        <v>209</v>
      </c>
      <c r="U803" t="s">
        <v>226</v>
      </c>
      <c r="V803" t="s">
        <v>130</v>
      </c>
      <c r="W803" t="s">
        <v>200</v>
      </c>
      <c r="X803" t="s">
        <v>58</v>
      </c>
      <c r="Y803" t="s">
        <v>121</v>
      </c>
      <c r="Z803" t="s">
        <v>56</v>
      </c>
      <c r="AA803" t="s">
        <v>46</v>
      </c>
      <c r="AB803" t="s">
        <v>78</v>
      </c>
      <c r="AC803" t="s">
        <v>269</v>
      </c>
      <c r="AD803" t="s">
        <v>482</v>
      </c>
      <c r="AE803" t="s">
        <v>199</v>
      </c>
      <c r="AF803" t="s">
        <v>85</v>
      </c>
      <c r="AG803" t="s">
        <v>1078</v>
      </c>
      <c r="AH803" t="s">
        <v>206</v>
      </c>
      <c r="AI803" t="s">
        <v>149</v>
      </c>
      <c r="AJ803" t="s">
        <v>50</v>
      </c>
      <c r="AK803" t="s">
        <v>108</v>
      </c>
      <c r="AL803" t="s">
        <v>47</v>
      </c>
      <c r="AM803" t="s">
        <v>47</v>
      </c>
      <c r="AN803" t="s">
        <v>196</v>
      </c>
      <c r="AO803" t="s">
        <v>108</v>
      </c>
    </row>
    <row r="804" spans="1:41" hidden="1" x14ac:dyDescent="0.25">
      <c r="A804" t="s">
        <v>3867</v>
      </c>
      <c r="B804" t="s">
        <v>3868</v>
      </c>
      <c r="C804" s="1" t="str">
        <f t="shared" si="48"/>
        <v>21:1061</v>
      </c>
      <c r="D804" s="1" t="str">
        <f t="shared" si="49"/>
        <v>21:0106</v>
      </c>
      <c r="E804" t="s">
        <v>3869</v>
      </c>
      <c r="F804" t="s">
        <v>3870</v>
      </c>
      <c r="H804">
        <v>49.809377099999999</v>
      </c>
      <c r="I804">
        <v>-118.0527313</v>
      </c>
      <c r="J804" s="1" t="str">
        <f t="shared" si="50"/>
        <v>NGR bulk stream sediment</v>
      </c>
      <c r="K804" s="1" t="str">
        <f t="shared" si="51"/>
        <v>&lt;177 micron (NGR)</v>
      </c>
      <c r="L804">
        <v>46</v>
      </c>
      <c r="M804" t="s">
        <v>248</v>
      </c>
      <c r="N804">
        <v>803</v>
      </c>
      <c r="O804" t="s">
        <v>257</v>
      </c>
      <c r="P804" t="s">
        <v>47</v>
      </c>
      <c r="Q804" t="s">
        <v>553</v>
      </c>
      <c r="R804" t="s">
        <v>111</v>
      </c>
      <c r="S804" t="s">
        <v>207</v>
      </c>
      <c r="T804" t="s">
        <v>175</v>
      </c>
      <c r="U804" t="s">
        <v>695</v>
      </c>
      <c r="V804" t="s">
        <v>72</v>
      </c>
      <c r="W804" t="s">
        <v>200</v>
      </c>
      <c r="X804" t="s">
        <v>137</v>
      </c>
      <c r="Y804" t="s">
        <v>146</v>
      </c>
      <c r="Z804" t="s">
        <v>56</v>
      </c>
      <c r="AA804" t="s">
        <v>46</v>
      </c>
      <c r="AB804" t="s">
        <v>63</v>
      </c>
      <c r="AC804" t="s">
        <v>268</v>
      </c>
      <c r="AD804" t="s">
        <v>597</v>
      </c>
      <c r="AE804" t="s">
        <v>56</v>
      </c>
      <c r="AF804" t="s">
        <v>76</v>
      </c>
      <c r="AG804" t="s">
        <v>678</v>
      </c>
      <c r="AH804" t="s">
        <v>81</v>
      </c>
      <c r="AI804" t="s">
        <v>174</v>
      </c>
      <c r="AJ804" t="s">
        <v>831</v>
      </c>
      <c r="AK804" t="s">
        <v>209</v>
      </c>
      <c r="AL804" t="s">
        <v>47</v>
      </c>
      <c r="AM804" t="s">
        <v>47</v>
      </c>
      <c r="AN804" t="s">
        <v>196</v>
      </c>
      <c r="AO804" t="s">
        <v>85</v>
      </c>
    </row>
    <row r="805" spans="1:41" hidden="1" x14ac:dyDescent="0.25">
      <c r="A805" t="s">
        <v>3871</v>
      </c>
      <c r="B805" t="s">
        <v>3872</v>
      </c>
      <c r="C805" s="1" t="str">
        <f t="shared" si="48"/>
        <v>21:1061</v>
      </c>
      <c r="D805" s="1" t="str">
        <f t="shared" si="49"/>
        <v>21:0106</v>
      </c>
      <c r="E805" t="s">
        <v>3873</v>
      </c>
      <c r="F805" t="s">
        <v>3874</v>
      </c>
      <c r="H805">
        <v>49.802822800000001</v>
      </c>
      <c r="I805">
        <v>-118.06137200000001</v>
      </c>
      <c r="J805" s="1" t="str">
        <f t="shared" si="50"/>
        <v>NGR bulk stream sediment</v>
      </c>
      <c r="K805" s="1" t="str">
        <f t="shared" si="51"/>
        <v>&lt;177 micron (NGR)</v>
      </c>
      <c r="L805">
        <v>46</v>
      </c>
      <c r="M805" t="s">
        <v>256</v>
      </c>
      <c r="N805">
        <v>804</v>
      </c>
      <c r="O805" t="s">
        <v>493</v>
      </c>
      <c r="P805" t="s">
        <v>47</v>
      </c>
      <c r="Q805" t="s">
        <v>1392</v>
      </c>
      <c r="R805" t="s">
        <v>336</v>
      </c>
      <c r="S805" t="s">
        <v>207</v>
      </c>
      <c r="T805" t="s">
        <v>98</v>
      </c>
      <c r="U805" t="s">
        <v>695</v>
      </c>
      <c r="V805" t="s">
        <v>282</v>
      </c>
      <c r="W805" t="s">
        <v>437</v>
      </c>
      <c r="X805" t="s">
        <v>58</v>
      </c>
      <c r="Y805" t="s">
        <v>146</v>
      </c>
      <c r="Z805" t="s">
        <v>56</v>
      </c>
      <c r="AA805" t="s">
        <v>46</v>
      </c>
      <c r="AB805" t="s">
        <v>78</v>
      </c>
      <c r="AC805" t="s">
        <v>124</v>
      </c>
      <c r="AD805" t="s">
        <v>146</v>
      </c>
      <c r="AE805" t="s">
        <v>199</v>
      </c>
      <c r="AF805" t="s">
        <v>209</v>
      </c>
      <c r="AG805" t="s">
        <v>678</v>
      </c>
      <c r="AH805" t="s">
        <v>63</v>
      </c>
      <c r="AI805" t="s">
        <v>174</v>
      </c>
      <c r="AJ805" t="s">
        <v>1342</v>
      </c>
      <c r="AK805" t="s">
        <v>267</v>
      </c>
      <c r="AL805" t="s">
        <v>47</v>
      </c>
      <c r="AM805" t="s">
        <v>47</v>
      </c>
      <c r="AN805" t="s">
        <v>196</v>
      </c>
      <c r="AO805" t="s">
        <v>209</v>
      </c>
    </row>
    <row r="806" spans="1:41" hidden="1" x14ac:dyDescent="0.25">
      <c r="A806" t="s">
        <v>3875</v>
      </c>
      <c r="B806" t="s">
        <v>3876</v>
      </c>
      <c r="C806" s="1" t="str">
        <f t="shared" si="48"/>
        <v>21:1061</v>
      </c>
      <c r="D806" s="1" t="str">
        <f t="shared" si="49"/>
        <v>21:0106</v>
      </c>
      <c r="E806" t="s">
        <v>3877</v>
      </c>
      <c r="F806" t="s">
        <v>3878</v>
      </c>
      <c r="H806">
        <v>49.797682100000003</v>
      </c>
      <c r="I806">
        <v>-118.06684559999999</v>
      </c>
      <c r="J806" s="1" t="str">
        <f t="shared" si="50"/>
        <v>NGR bulk stream sediment</v>
      </c>
      <c r="K806" s="1" t="str">
        <f t="shared" si="51"/>
        <v>&lt;177 micron (NGR)</v>
      </c>
      <c r="L806">
        <v>46</v>
      </c>
      <c r="M806" t="s">
        <v>265</v>
      </c>
      <c r="N806">
        <v>805</v>
      </c>
      <c r="O806" t="s">
        <v>235</v>
      </c>
      <c r="P806" t="s">
        <v>47</v>
      </c>
      <c r="Q806" t="s">
        <v>812</v>
      </c>
      <c r="R806" t="s">
        <v>437</v>
      </c>
      <c r="S806" t="s">
        <v>438</v>
      </c>
      <c r="T806" t="s">
        <v>267</v>
      </c>
      <c r="U806" t="s">
        <v>237</v>
      </c>
      <c r="V806" t="s">
        <v>151</v>
      </c>
      <c r="W806" t="s">
        <v>79</v>
      </c>
      <c r="X806" t="s">
        <v>73</v>
      </c>
      <c r="Y806" t="s">
        <v>331</v>
      </c>
      <c r="Z806" t="s">
        <v>56</v>
      </c>
      <c r="AA806" t="s">
        <v>46</v>
      </c>
      <c r="AB806" t="s">
        <v>78</v>
      </c>
      <c r="AC806" t="s">
        <v>306</v>
      </c>
      <c r="AD806" t="s">
        <v>226</v>
      </c>
      <c r="AE806" t="s">
        <v>56</v>
      </c>
      <c r="AF806" t="s">
        <v>85</v>
      </c>
      <c r="AG806" t="s">
        <v>118</v>
      </c>
      <c r="AH806" t="s">
        <v>47</v>
      </c>
      <c r="AI806" t="s">
        <v>149</v>
      </c>
      <c r="AJ806" t="s">
        <v>3222</v>
      </c>
      <c r="AK806" t="s">
        <v>730</v>
      </c>
      <c r="AL806" t="s">
        <v>47</v>
      </c>
      <c r="AM806" t="s">
        <v>47</v>
      </c>
      <c r="AN806" t="s">
        <v>65</v>
      </c>
      <c r="AO806" t="s">
        <v>217</v>
      </c>
    </row>
    <row r="807" spans="1:41" hidden="1" x14ac:dyDescent="0.25">
      <c r="A807" t="s">
        <v>3879</v>
      </c>
      <c r="B807" t="s">
        <v>3880</v>
      </c>
      <c r="C807" s="1" t="str">
        <f t="shared" si="48"/>
        <v>21:1061</v>
      </c>
      <c r="D807" s="1" t="str">
        <f t="shared" si="49"/>
        <v>21:0106</v>
      </c>
      <c r="E807" t="s">
        <v>3881</v>
      </c>
      <c r="F807" t="s">
        <v>3882</v>
      </c>
      <c r="H807">
        <v>49.796948399999998</v>
      </c>
      <c r="I807">
        <v>-118.0182235</v>
      </c>
      <c r="J807" s="1" t="str">
        <f t="shared" si="50"/>
        <v>NGR bulk stream sediment</v>
      </c>
      <c r="K807" s="1" t="str">
        <f t="shared" si="51"/>
        <v>&lt;177 micron (NGR)</v>
      </c>
      <c r="L807">
        <v>47</v>
      </c>
      <c r="M807" t="s">
        <v>45</v>
      </c>
      <c r="N807">
        <v>806</v>
      </c>
      <c r="O807" t="s">
        <v>206</v>
      </c>
      <c r="P807" t="s">
        <v>47</v>
      </c>
      <c r="Q807" t="s">
        <v>765</v>
      </c>
      <c r="R807" t="s">
        <v>73</v>
      </c>
      <c r="S807" t="s">
        <v>284</v>
      </c>
      <c r="T807" t="s">
        <v>269</v>
      </c>
      <c r="U807" t="s">
        <v>65</v>
      </c>
      <c r="V807" t="s">
        <v>129</v>
      </c>
      <c r="W807" t="s">
        <v>109</v>
      </c>
      <c r="X807" t="s">
        <v>108</v>
      </c>
      <c r="Y807" t="s">
        <v>1986</v>
      </c>
      <c r="Z807" t="s">
        <v>56</v>
      </c>
      <c r="AA807" t="s">
        <v>46</v>
      </c>
      <c r="AB807" t="s">
        <v>78</v>
      </c>
      <c r="AC807" t="s">
        <v>358</v>
      </c>
      <c r="AD807" t="s">
        <v>431</v>
      </c>
      <c r="AE807" t="s">
        <v>56</v>
      </c>
      <c r="AF807" t="s">
        <v>209</v>
      </c>
      <c r="AG807" t="s">
        <v>2186</v>
      </c>
      <c r="AH807" t="s">
        <v>257</v>
      </c>
      <c r="AI807" t="s">
        <v>64</v>
      </c>
      <c r="AJ807" t="s">
        <v>3883</v>
      </c>
      <c r="AK807" t="s">
        <v>3884</v>
      </c>
      <c r="AL807" t="s">
        <v>47</v>
      </c>
      <c r="AM807" t="s">
        <v>47</v>
      </c>
      <c r="AN807" t="s">
        <v>1121</v>
      </c>
      <c r="AO807" t="s">
        <v>59</v>
      </c>
    </row>
    <row r="808" spans="1:41" hidden="1" x14ac:dyDescent="0.25">
      <c r="A808" t="s">
        <v>3885</v>
      </c>
      <c r="B808" t="s">
        <v>3886</v>
      </c>
      <c r="C808" s="1" t="str">
        <f t="shared" si="48"/>
        <v>21:1061</v>
      </c>
      <c r="D808" s="1" t="str">
        <f t="shared" si="49"/>
        <v>21:0106</v>
      </c>
      <c r="E808" t="s">
        <v>3887</v>
      </c>
      <c r="F808" t="s">
        <v>3888</v>
      </c>
      <c r="H808">
        <v>49.793213700000003</v>
      </c>
      <c r="I808">
        <v>-118.0744864</v>
      </c>
      <c r="J808" s="1" t="str">
        <f t="shared" si="50"/>
        <v>NGR bulk stream sediment</v>
      </c>
      <c r="K808" s="1" t="str">
        <f t="shared" si="51"/>
        <v>&lt;177 micron (NGR)</v>
      </c>
      <c r="L808">
        <v>47</v>
      </c>
      <c r="M808" t="s">
        <v>71</v>
      </c>
      <c r="N808">
        <v>807</v>
      </c>
      <c r="O808" t="s">
        <v>46</v>
      </c>
      <c r="P808" t="s">
        <v>103</v>
      </c>
      <c r="Q808" t="s">
        <v>234</v>
      </c>
      <c r="R808" t="s">
        <v>270</v>
      </c>
      <c r="S808" t="s">
        <v>207</v>
      </c>
      <c r="T808" t="s">
        <v>76</v>
      </c>
      <c r="U808" t="s">
        <v>184</v>
      </c>
      <c r="V808" t="s">
        <v>79</v>
      </c>
      <c r="W808" t="s">
        <v>257</v>
      </c>
      <c r="X808" t="s">
        <v>330</v>
      </c>
      <c r="Y808" t="s">
        <v>226</v>
      </c>
      <c r="Z808" t="s">
        <v>56</v>
      </c>
      <c r="AA808" t="s">
        <v>46</v>
      </c>
      <c r="AB808" t="s">
        <v>161</v>
      </c>
      <c r="AC808" t="s">
        <v>217</v>
      </c>
      <c r="AD808" t="s">
        <v>226</v>
      </c>
      <c r="AE808" t="s">
        <v>56</v>
      </c>
      <c r="AF808" t="s">
        <v>58</v>
      </c>
      <c r="AG808" t="s">
        <v>85</v>
      </c>
      <c r="AH808" t="s">
        <v>105</v>
      </c>
      <c r="AI808" t="s">
        <v>149</v>
      </c>
      <c r="AJ808" t="s">
        <v>3889</v>
      </c>
      <c r="AK808" t="s">
        <v>66</v>
      </c>
      <c r="AL808" t="s">
        <v>47</v>
      </c>
      <c r="AM808" t="s">
        <v>47</v>
      </c>
      <c r="AN808" t="s">
        <v>1121</v>
      </c>
      <c r="AO808" t="s">
        <v>90</v>
      </c>
    </row>
    <row r="809" spans="1:41" hidden="1" x14ac:dyDescent="0.25">
      <c r="A809" t="s">
        <v>3890</v>
      </c>
      <c r="B809" t="s">
        <v>3891</v>
      </c>
      <c r="C809" s="1" t="str">
        <f t="shared" si="48"/>
        <v>21:1061</v>
      </c>
      <c r="D809" s="1" t="str">
        <f t="shared" si="49"/>
        <v>21:0106</v>
      </c>
      <c r="E809" t="s">
        <v>3892</v>
      </c>
      <c r="F809" t="s">
        <v>3893</v>
      </c>
      <c r="H809">
        <v>49.717083700000003</v>
      </c>
      <c r="I809">
        <v>-118.05649320000001</v>
      </c>
      <c r="J809" s="1" t="str">
        <f t="shared" si="50"/>
        <v>NGR bulk stream sediment</v>
      </c>
      <c r="K809" s="1" t="str">
        <f t="shared" si="51"/>
        <v>&lt;177 micron (NGR)</v>
      </c>
      <c r="L809">
        <v>47</v>
      </c>
      <c r="M809" t="s">
        <v>95</v>
      </c>
      <c r="N809">
        <v>808</v>
      </c>
      <c r="O809" t="s">
        <v>62</v>
      </c>
      <c r="P809" t="s">
        <v>47</v>
      </c>
      <c r="Q809" t="s">
        <v>548</v>
      </c>
      <c r="R809" t="s">
        <v>73</v>
      </c>
      <c r="S809" t="s">
        <v>65</v>
      </c>
      <c r="T809" t="s">
        <v>209</v>
      </c>
      <c r="U809" t="s">
        <v>391</v>
      </c>
      <c r="V809" t="s">
        <v>257</v>
      </c>
      <c r="W809" t="s">
        <v>282</v>
      </c>
      <c r="X809" t="s">
        <v>58</v>
      </c>
      <c r="Y809" t="s">
        <v>431</v>
      </c>
      <c r="Z809" t="s">
        <v>56</v>
      </c>
      <c r="AA809" t="s">
        <v>46</v>
      </c>
      <c r="AB809" t="s">
        <v>78</v>
      </c>
      <c r="AC809" t="s">
        <v>186</v>
      </c>
      <c r="AD809" t="s">
        <v>438</v>
      </c>
      <c r="AE809" t="s">
        <v>56</v>
      </c>
      <c r="AF809" t="s">
        <v>58</v>
      </c>
      <c r="AG809" t="s">
        <v>2087</v>
      </c>
      <c r="AH809" t="s">
        <v>102</v>
      </c>
      <c r="AI809" t="s">
        <v>174</v>
      </c>
      <c r="AJ809" t="s">
        <v>3894</v>
      </c>
      <c r="AK809" t="s">
        <v>3895</v>
      </c>
      <c r="AL809" t="s">
        <v>47</v>
      </c>
      <c r="AM809" t="s">
        <v>47</v>
      </c>
      <c r="AN809" t="s">
        <v>275</v>
      </c>
      <c r="AO809" t="s">
        <v>50</v>
      </c>
    </row>
    <row r="810" spans="1:41" hidden="1" x14ac:dyDescent="0.25">
      <c r="A810" t="s">
        <v>3896</v>
      </c>
      <c r="B810" t="s">
        <v>3897</v>
      </c>
      <c r="C810" s="1" t="str">
        <f t="shared" si="48"/>
        <v>21:1061</v>
      </c>
      <c r="D810" s="1" t="str">
        <f t="shared" si="49"/>
        <v>21:0106</v>
      </c>
      <c r="E810" t="s">
        <v>3898</v>
      </c>
      <c r="F810" t="s">
        <v>3899</v>
      </c>
      <c r="H810">
        <v>49.725288999999997</v>
      </c>
      <c r="I810">
        <v>-118.08093719999999</v>
      </c>
      <c r="J810" s="1" t="str">
        <f t="shared" si="50"/>
        <v>NGR bulk stream sediment</v>
      </c>
      <c r="K810" s="1" t="str">
        <f t="shared" si="51"/>
        <v>&lt;177 micron (NGR)</v>
      </c>
      <c r="L810">
        <v>47</v>
      </c>
      <c r="M810" t="s">
        <v>280</v>
      </c>
      <c r="N810">
        <v>809</v>
      </c>
      <c r="O810" t="s">
        <v>87</v>
      </c>
      <c r="P810" t="s">
        <v>47</v>
      </c>
      <c r="Q810" t="s">
        <v>481</v>
      </c>
      <c r="R810" t="s">
        <v>173</v>
      </c>
      <c r="S810" t="s">
        <v>268</v>
      </c>
      <c r="T810" t="s">
        <v>52</v>
      </c>
      <c r="U810" t="s">
        <v>160</v>
      </c>
      <c r="V810" t="s">
        <v>161</v>
      </c>
      <c r="W810" t="s">
        <v>64</v>
      </c>
      <c r="X810" t="s">
        <v>52</v>
      </c>
      <c r="Y810" t="s">
        <v>190</v>
      </c>
      <c r="Z810" t="s">
        <v>56</v>
      </c>
      <c r="AA810" t="s">
        <v>46</v>
      </c>
      <c r="AB810" t="s">
        <v>139</v>
      </c>
      <c r="AC810" t="s">
        <v>58</v>
      </c>
      <c r="AD810" t="s">
        <v>226</v>
      </c>
      <c r="AE810" t="s">
        <v>56</v>
      </c>
      <c r="AF810" t="s">
        <v>227</v>
      </c>
      <c r="AG810" t="s">
        <v>227</v>
      </c>
      <c r="AH810" t="s">
        <v>235</v>
      </c>
      <c r="AI810" t="s">
        <v>53</v>
      </c>
      <c r="AJ810" t="s">
        <v>108</v>
      </c>
      <c r="AK810" t="s">
        <v>371</v>
      </c>
      <c r="AL810" t="s">
        <v>47</v>
      </c>
      <c r="AM810" t="s">
        <v>47</v>
      </c>
      <c r="AN810" t="s">
        <v>1121</v>
      </c>
      <c r="AO810" t="s">
        <v>112</v>
      </c>
    </row>
    <row r="811" spans="1:41" hidden="1" x14ac:dyDescent="0.25">
      <c r="A811" t="s">
        <v>3900</v>
      </c>
      <c r="B811" t="s">
        <v>3901</v>
      </c>
      <c r="C811" s="1" t="str">
        <f t="shared" si="48"/>
        <v>21:1061</v>
      </c>
      <c r="D811" s="1" t="str">
        <f t="shared" si="49"/>
        <v>21:0106</v>
      </c>
      <c r="E811" t="s">
        <v>3898</v>
      </c>
      <c r="F811" t="s">
        <v>3902</v>
      </c>
      <c r="H811">
        <v>49.725288999999997</v>
      </c>
      <c r="I811">
        <v>-118.08093719999999</v>
      </c>
      <c r="J811" s="1" t="str">
        <f t="shared" si="50"/>
        <v>NGR bulk stream sediment</v>
      </c>
      <c r="K811" s="1" t="str">
        <f t="shared" si="51"/>
        <v>&lt;177 micron (NGR)</v>
      </c>
      <c r="L811">
        <v>47</v>
      </c>
      <c r="M811" t="s">
        <v>288</v>
      </c>
      <c r="N811">
        <v>810</v>
      </c>
      <c r="O811" t="s">
        <v>54</v>
      </c>
      <c r="P811" t="s">
        <v>47</v>
      </c>
      <c r="Q811" t="s">
        <v>588</v>
      </c>
      <c r="R811" t="s">
        <v>102</v>
      </c>
      <c r="S811" t="s">
        <v>241</v>
      </c>
      <c r="T811" t="s">
        <v>137</v>
      </c>
      <c r="U811" t="s">
        <v>268</v>
      </c>
      <c r="V811" t="s">
        <v>60</v>
      </c>
      <c r="W811" t="s">
        <v>101</v>
      </c>
      <c r="X811" t="s">
        <v>137</v>
      </c>
      <c r="Y811" t="s">
        <v>258</v>
      </c>
      <c r="Z811" t="s">
        <v>56</v>
      </c>
      <c r="AA811" t="s">
        <v>46</v>
      </c>
      <c r="AB811" t="s">
        <v>161</v>
      </c>
      <c r="AC811" t="s">
        <v>108</v>
      </c>
      <c r="AD811" t="s">
        <v>438</v>
      </c>
      <c r="AE811" t="s">
        <v>199</v>
      </c>
      <c r="AF811" t="s">
        <v>224</v>
      </c>
      <c r="AG811" t="s">
        <v>182</v>
      </c>
      <c r="AH811" t="s">
        <v>47</v>
      </c>
      <c r="AI811" t="s">
        <v>53</v>
      </c>
      <c r="AJ811" t="s">
        <v>127</v>
      </c>
      <c r="AK811" t="s">
        <v>365</v>
      </c>
      <c r="AL811" t="s">
        <v>47</v>
      </c>
      <c r="AM811" t="s">
        <v>47</v>
      </c>
      <c r="AN811" t="s">
        <v>313</v>
      </c>
      <c r="AO811" t="s">
        <v>112</v>
      </c>
    </row>
    <row r="812" spans="1:41" hidden="1" x14ac:dyDescent="0.25">
      <c r="A812" t="s">
        <v>3903</v>
      </c>
      <c r="B812" t="s">
        <v>3904</v>
      </c>
      <c r="C812" s="1" t="str">
        <f t="shared" si="48"/>
        <v>21:1061</v>
      </c>
      <c r="D812" s="1" t="str">
        <f t="shared" si="49"/>
        <v>21:0106</v>
      </c>
      <c r="E812" t="s">
        <v>3905</v>
      </c>
      <c r="F812" t="s">
        <v>3906</v>
      </c>
      <c r="H812">
        <v>49.745913799999997</v>
      </c>
      <c r="I812">
        <v>-118.1060052</v>
      </c>
      <c r="J812" s="1" t="str">
        <f t="shared" si="50"/>
        <v>NGR bulk stream sediment</v>
      </c>
      <c r="K812" s="1" t="str">
        <f t="shared" si="51"/>
        <v>&lt;177 micron (NGR)</v>
      </c>
      <c r="L812">
        <v>47</v>
      </c>
      <c r="M812" t="s">
        <v>117</v>
      </c>
      <c r="N812">
        <v>811</v>
      </c>
      <c r="O812" t="s">
        <v>81</v>
      </c>
      <c r="P812" t="s">
        <v>47</v>
      </c>
      <c r="Q812" t="s">
        <v>548</v>
      </c>
      <c r="R812" t="s">
        <v>359</v>
      </c>
      <c r="S812" t="s">
        <v>89</v>
      </c>
      <c r="T812" t="s">
        <v>76</v>
      </c>
      <c r="U812" t="s">
        <v>438</v>
      </c>
      <c r="V812" t="s">
        <v>336</v>
      </c>
      <c r="W812" t="s">
        <v>86</v>
      </c>
      <c r="X812" t="s">
        <v>76</v>
      </c>
      <c r="Y812" t="s">
        <v>386</v>
      </c>
      <c r="Z812" t="s">
        <v>56</v>
      </c>
      <c r="AA812" t="s">
        <v>46</v>
      </c>
      <c r="AB812" t="s">
        <v>257</v>
      </c>
      <c r="AC812" t="s">
        <v>99</v>
      </c>
      <c r="AD812" t="s">
        <v>431</v>
      </c>
      <c r="AE812" t="s">
        <v>199</v>
      </c>
      <c r="AF812" t="s">
        <v>58</v>
      </c>
      <c r="AG812" t="s">
        <v>2163</v>
      </c>
      <c r="AH812" t="s">
        <v>493</v>
      </c>
      <c r="AI812" t="s">
        <v>87</v>
      </c>
      <c r="AJ812" t="s">
        <v>3907</v>
      </c>
      <c r="AK812" t="s">
        <v>50</v>
      </c>
      <c r="AL812" t="s">
        <v>47</v>
      </c>
      <c r="AM812" t="s">
        <v>47</v>
      </c>
      <c r="AN812" t="s">
        <v>668</v>
      </c>
      <c r="AO812" t="s">
        <v>59</v>
      </c>
    </row>
    <row r="813" spans="1:41" hidden="1" x14ac:dyDescent="0.25">
      <c r="A813" t="s">
        <v>3908</v>
      </c>
      <c r="B813" t="s">
        <v>3909</v>
      </c>
      <c r="C813" s="1" t="str">
        <f t="shared" si="48"/>
        <v>21:1061</v>
      </c>
      <c r="D813" s="1" t="str">
        <f t="shared" si="49"/>
        <v>21:0106</v>
      </c>
      <c r="E813" t="s">
        <v>3910</v>
      </c>
      <c r="F813" t="s">
        <v>3911</v>
      </c>
      <c r="H813">
        <v>49.787118499999998</v>
      </c>
      <c r="I813">
        <v>-118.07807459999999</v>
      </c>
      <c r="J813" s="1" t="str">
        <f t="shared" si="50"/>
        <v>NGR bulk stream sediment</v>
      </c>
      <c r="K813" s="1" t="str">
        <f t="shared" si="51"/>
        <v>&lt;177 micron (NGR)</v>
      </c>
      <c r="L813">
        <v>47</v>
      </c>
      <c r="M813" t="s">
        <v>136</v>
      </c>
      <c r="N813">
        <v>812</v>
      </c>
      <c r="O813" t="s">
        <v>125</v>
      </c>
      <c r="P813" t="s">
        <v>47</v>
      </c>
      <c r="Q813" t="s">
        <v>548</v>
      </c>
      <c r="R813" t="s">
        <v>270</v>
      </c>
      <c r="S813" t="s">
        <v>589</v>
      </c>
      <c r="T813" t="s">
        <v>108</v>
      </c>
      <c r="U813" t="s">
        <v>146</v>
      </c>
      <c r="V813" t="s">
        <v>228</v>
      </c>
      <c r="W813" t="s">
        <v>122</v>
      </c>
      <c r="X813" t="s">
        <v>58</v>
      </c>
      <c r="Y813" t="s">
        <v>236</v>
      </c>
      <c r="Z813" t="s">
        <v>56</v>
      </c>
      <c r="AA813" t="s">
        <v>46</v>
      </c>
      <c r="AB813" t="s">
        <v>63</v>
      </c>
      <c r="AC813" t="s">
        <v>209</v>
      </c>
      <c r="AD813" t="s">
        <v>226</v>
      </c>
      <c r="AE813" t="s">
        <v>199</v>
      </c>
      <c r="AF813" t="s">
        <v>330</v>
      </c>
      <c r="AG813" t="s">
        <v>143</v>
      </c>
      <c r="AH813" t="s">
        <v>101</v>
      </c>
      <c r="AI813" t="s">
        <v>54</v>
      </c>
      <c r="AJ813" t="s">
        <v>66</v>
      </c>
      <c r="AK813" t="s">
        <v>371</v>
      </c>
      <c r="AL813" t="s">
        <v>47</v>
      </c>
      <c r="AM813" t="s">
        <v>47</v>
      </c>
      <c r="AN813" t="s">
        <v>508</v>
      </c>
      <c r="AO813" t="s">
        <v>50</v>
      </c>
    </row>
    <row r="814" spans="1:41" hidden="1" x14ac:dyDescent="0.25">
      <c r="A814" t="s">
        <v>3912</v>
      </c>
      <c r="B814" t="s">
        <v>3913</v>
      </c>
      <c r="C814" s="1" t="str">
        <f t="shared" si="48"/>
        <v>21:1061</v>
      </c>
      <c r="D814" s="1" t="str">
        <f t="shared" si="49"/>
        <v>21:0106</v>
      </c>
      <c r="E814" t="s">
        <v>3914</v>
      </c>
      <c r="F814" t="s">
        <v>3915</v>
      </c>
      <c r="H814">
        <v>49.784879599999996</v>
      </c>
      <c r="I814">
        <v>-118.059382</v>
      </c>
      <c r="J814" s="1" t="str">
        <f t="shared" si="50"/>
        <v>NGR bulk stream sediment</v>
      </c>
      <c r="K814" s="1" t="str">
        <f t="shared" si="51"/>
        <v>&lt;177 micron (NGR)</v>
      </c>
      <c r="L814">
        <v>47</v>
      </c>
      <c r="M814" t="s">
        <v>157</v>
      </c>
      <c r="N814">
        <v>813</v>
      </c>
      <c r="O814" t="s">
        <v>62</v>
      </c>
      <c r="P814" t="s">
        <v>47</v>
      </c>
      <c r="Q814" t="s">
        <v>234</v>
      </c>
      <c r="R814" t="s">
        <v>130</v>
      </c>
      <c r="S814" t="s">
        <v>207</v>
      </c>
      <c r="T814" t="s">
        <v>76</v>
      </c>
      <c r="U814" t="s">
        <v>184</v>
      </c>
      <c r="V814" t="s">
        <v>139</v>
      </c>
      <c r="W814" t="s">
        <v>161</v>
      </c>
      <c r="X814" t="s">
        <v>108</v>
      </c>
      <c r="Y814" t="s">
        <v>226</v>
      </c>
      <c r="Z814" t="s">
        <v>56</v>
      </c>
      <c r="AA814" t="s">
        <v>46</v>
      </c>
      <c r="AB814" t="s">
        <v>173</v>
      </c>
      <c r="AC814" t="s">
        <v>175</v>
      </c>
      <c r="AD814" t="s">
        <v>146</v>
      </c>
      <c r="AE814" t="s">
        <v>380</v>
      </c>
      <c r="AF814" t="s">
        <v>58</v>
      </c>
      <c r="AG814" t="s">
        <v>1087</v>
      </c>
      <c r="AH814" t="s">
        <v>235</v>
      </c>
      <c r="AI814" t="s">
        <v>174</v>
      </c>
      <c r="AJ814" t="s">
        <v>736</v>
      </c>
      <c r="AK814" t="s">
        <v>392</v>
      </c>
      <c r="AL814" t="s">
        <v>47</v>
      </c>
      <c r="AM814" t="s">
        <v>47</v>
      </c>
      <c r="AN814" t="s">
        <v>152</v>
      </c>
      <c r="AO814" t="s">
        <v>145</v>
      </c>
    </row>
    <row r="815" spans="1:41" hidden="1" x14ac:dyDescent="0.25">
      <c r="A815" t="s">
        <v>3916</v>
      </c>
      <c r="B815" t="s">
        <v>3917</v>
      </c>
      <c r="C815" s="1" t="str">
        <f t="shared" si="48"/>
        <v>21:1061</v>
      </c>
      <c r="D815" s="1" t="str">
        <f t="shared" si="49"/>
        <v>21:0106</v>
      </c>
      <c r="E815" t="s">
        <v>3918</v>
      </c>
      <c r="F815" t="s">
        <v>3919</v>
      </c>
      <c r="H815">
        <v>49.7518046</v>
      </c>
      <c r="I815">
        <v>-118.2731661</v>
      </c>
      <c r="J815" s="1" t="str">
        <f t="shared" si="50"/>
        <v>NGR bulk stream sediment</v>
      </c>
      <c r="K815" s="1" t="str">
        <f t="shared" si="51"/>
        <v>&lt;177 micron (NGR)</v>
      </c>
      <c r="L815">
        <v>47</v>
      </c>
      <c r="M815" t="s">
        <v>170</v>
      </c>
      <c r="N815">
        <v>814</v>
      </c>
      <c r="O815" t="s">
        <v>139</v>
      </c>
      <c r="P815" t="s">
        <v>47</v>
      </c>
      <c r="Q815" t="s">
        <v>684</v>
      </c>
      <c r="R815" t="s">
        <v>267</v>
      </c>
      <c r="S815" t="s">
        <v>226</v>
      </c>
      <c r="T815" t="s">
        <v>58</v>
      </c>
      <c r="U815" t="s">
        <v>236</v>
      </c>
      <c r="V815" t="s">
        <v>161</v>
      </c>
      <c r="W815" t="s">
        <v>139</v>
      </c>
      <c r="X815" t="s">
        <v>137</v>
      </c>
      <c r="Y815" t="s">
        <v>329</v>
      </c>
      <c r="Z815" t="s">
        <v>56</v>
      </c>
      <c r="AA815" t="s">
        <v>46</v>
      </c>
      <c r="AB815" t="s">
        <v>81</v>
      </c>
      <c r="AC815" t="s">
        <v>145</v>
      </c>
      <c r="AD815" t="s">
        <v>126</v>
      </c>
      <c r="AE815" t="s">
        <v>199</v>
      </c>
      <c r="AF815" t="s">
        <v>96</v>
      </c>
      <c r="AG815" t="s">
        <v>351</v>
      </c>
      <c r="AH815" t="s">
        <v>81</v>
      </c>
      <c r="AI815" t="s">
        <v>54</v>
      </c>
      <c r="AJ815" t="s">
        <v>76</v>
      </c>
      <c r="AK815" t="s">
        <v>73</v>
      </c>
      <c r="AL815" t="s">
        <v>47</v>
      </c>
      <c r="AM815" t="s">
        <v>47</v>
      </c>
      <c r="AN815" t="s">
        <v>313</v>
      </c>
      <c r="AO815" t="s">
        <v>52</v>
      </c>
    </row>
    <row r="816" spans="1:41" hidden="1" x14ac:dyDescent="0.25">
      <c r="A816" t="s">
        <v>3920</v>
      </c>
      <c r="B816" t="s">
        <v>3921</v>
      </c>
      <c r="C816" s="1" t="str">
        <f t="shared" si="48"/>
        <v>21:1061</v>
      </c>
      <c r="D816" s="1" t="str">
        <f t="shared" si="49"/>
        <v>21:0106</v>
      </c>
      <c r="E816" t="s">
        <v>3922</v>
      </c>
      <c r="F816" t="s">
        <v>3923</v>
      </c>
      <c r="H816">
        <v>49.736370700000002</v>
      </c>
      <c r="I816">
        <v>-118.2624095</v>
      </c>
      <c r="J816" s="1" t="str">
        <f t="shared" si="50"/>
        <v>NGR bulk stream sediment</v>
      </c>
      <c r="K816" s="1" t="str">
        <f t="shared" si="51"/>
        <v>&lt;177 micron (NGR)</v>
      </c>
      <c r="L816">
        <v>47</v>
      </c>
      <c r="M816" t="s">
        <v>180</v>
      </c>
      <c r="N816">
        <v>815</v>
      </c>
      <c r="O816" t="s">
        <v>198</v>
      </c>
      <c r="P816" t="s">
        <v>47</v>
      </c>
      <c r="Q816" t="s">
        <v>481</v>
      </c>
      <c r="R816" t="s">
        <v>61</v>
      </c>
      <c r="S816" t="s">
        <v>126</v>
      </c>
      <c r="T816" t="s">
        <v>52</v>
      </c>
      <c r="U816" t="s">
        <v>112</v>
      </c>
      <c r="V816" t="s">
        <v>125</v>
      </c>
      <c r="W816" t="s">
        <v>235</v>
      </c>
      <c r="X816" t="s">
        <v>52</v>
      </c>
      <c r="Y816" t="s">
        <v>107</v>
      </c>
      <c r="Z816" t="s">
        <v>56</v>
      </c>
      <c r="AA816" t="s">
        <v>46</v>
      </c>
      <c r="AB816" t="s">
        <v>130</v>
      </c>
      <c r="AC816" t="s">
        <v>58</v>
      </c>
      <c r="AD816" t="s">
        <v>146</v>
      </c>
      <c r="AE816" t="s">
        <v>380</v>
      </c>
      <c r="AF816" t="s">
        <v>128</v>
      </c>
      <c r="AG816" t="s">
        <v>227</v>
      </c>
      <c r="AH816" t="s">
        <v>61</v>
      </c>
      <c r="AI816" t="s">
        <v>53</v>
      </c>
      <c r="AJ816" t="s">
        <v>85</v>
      </c>
      <c r="AK816" t="s">
        <v>228</v>
      </c>
      <c r="AL816" t="s">
        <v>47</v>
      </c>
      <c r="AM816" t="s">
        <v>47</v>
      </c>
      <c r="AN816" t="s">
        <v>89</v>
      </c>
      <c r="AO816" t="s">
        <v>267</v>
      </c>
    </row>
    <row r="817" spans="1:41" hidden="1" x14ac:dyDescent="0.25">
      <c r="A817" t="s">
        <v>3924</v>
      </c>
      <c r="B817" t="s">
        <v>3925</v>
      </c>
      <c r="C817" s="1" t="str">
        <f t="shared" si="48"/>
        <v>21:1061</v>
      </c>
      <c r="D817" s="1" t="str">
        <f t="shared" si="49"/>
        <v>21:0106</v>
      </c>
      <c r="E817" t="s">
        <v>3926</v>
      </c>
      <c r="F817" t="s">
        <v>3927</v>
      </c>
      <c r="H817">
        <v>49.745946099999998</v>
      </c>
      <c r="I817">
        <v>-118.2579107</v>
      </c>
      <c r="J817" s="1" t="str">
        <f t="shared" si="50"/>
        <v>NGR bulk stream sediment</v>
      </c>
      <c r="K817" s="1" t="str">
        <f t="shared" si="51"/>
        <v>&lt;177 micron (NGR)</v>
      </c>
      <c r="L817">
        <v>47</v>
      </c>
      <c r="M817" t="s">
        <v>195</v>
      </c>
      <c r="N817">
        <v>816</v>
      </c>
      <c r="O817" t="s">
        <v>235</v>
      </c>
      <c r="P817" t="s">
        <v>267</v>
      </c>
      <c r="Q817" t="s">
        <v>119</v>
      </c>
      <c r="R817" t="s">
        <v>292</v>
      </c>
      <c r="S817" t="s">
        <v>237</v>
      </c>
      <c r="T817" t="s">
        <v>58</v>
      </c>
      <c r="U817" t="s">
        <v>144</v>
      </c>
      <c r="V817" t="s">
        <v>257</v>
      </c>
      <c r="W817" t="s">
        <v>60</v>
      </c>
      <c r="X817" t="s">
        <v>55</v>
      </c>
      <c r="Y817" t="s">
        <v>583</v>
      </c>
      <c r="Z817" t="s">
        <v>56</v>
      </c>
      <c r="AA817" t="s">
        <v>46</v>
      </c>
      <c r="AB817" t="s">
        <v>78</v>
      </c>
      <c r="AC817" t="s">
        <v>108</v>
      </c>
      <c r="AD817" t="s">
        <v>597</v>
      </c>
      <c r="AE817" t="s">
        <v>380</v>
      </c>
      <c r="AF817" t="s">
        <v>357</v>
      </c>
      <c r="AG817" t="s">
        <v>374</v>
      </c>
      <c r="AH817" t="s">
        <v>79</v>
      </c>
      <c r="AI817" t="s">
        <v>46</v>
      </c>
      <c r="AJ817" t="s">
        <v>66</v>
      </c>
      <c r="AK817" t="s">
        <v>357</v>
      </c>
      <c r="AL817" t="s">
        <v>47</v>
      </c>
      <c r="AM817" t="s">
        <v>47</v>
      </c>
      <c r="AN817" t="s">
        <v>1304</v>
      </c>
      <c r="AO817" t="s">
        <v>76</v>
      </c>
    </row>
    <row r="818" spans="1:41" hidden="1" x14ac:dyDescent="0.25">
      <c r="A818" t="s">
        <v>3928</v>
      </c>
      <c r="B818" t="s">
        <v>3929</v>
      </c>
      <c r="C818" s="1" t="str">
        <f t="shared" si="48"/>
        <v>21:1061</v>
      </c>
      <c r="D818" s="1" t="str">
        <f t="shared" si="49"/>
        <v>21:0106</v>
      </c>
      <c r="E818" t="s">
        <v>3930</v>
      </c>
      <c r="F818" t="s">
        <v>3931</v>
      </c>
      <c r="H818">
        <v>49.749023600000001</v>
      </c>
      <c r="I818">
        <v>-118.23209970000001</v>
      </c>
      <c r="J818" s="1" t="str">
        <f t="shared" si="50"/>
        <v>NGR bulk stream sediment</v>
      </c>
      <c r="K818" s="1" t="str">
        <f t="shared" si="51"/>
        <v>&lt;177 micron (NGR)</v>
      </c>
      <c r="L818">
        <v>47</v>
      </c>
      <c r="M818" t="s">
        <v>205</v>
      </c>
      <c r="N818">
        <v>817</v>
      </c>
      <c r="O818" t="s">
        <v>173</v>
      </c>
      <c r="P818" t="s">
        <v>122</v>
      </c>
      <c r="Q818" t="s">
        <v>492</v>
      </c>
      <c r="R818" t="s">
        <v>267</v>
      </c>
      <c r="S818" t="s">
        <v>251</v>
      </c>
      <c r="T818" t="s">
        <v>137</v>
      </c>
      <c r="U818" t="s">
        <v>124</v>
      </c>
      <c r="V818" t="s">
        <v>200</v>
      </c>
      <c r="W818" t="s">
        <v>125</v>
      </c>
      <c r="X818" t="s">
        <v>73</v>
      </c>
      <c r="Y818" t="s">
        <v>226</v>
      </c>
      <c r="Z818" t="s">
        <v>56</v>
      </c>
      <c r="AA818" t="s">
        <v>46</v>
      </c>
      <c r="AB818" t="s">
        <v>81</v>
      </c>
      <c r="AC818" t="s">
        <v>85</v>
      </c>
      <c r="AD818" t="s">
        <v>184</v>
      </c>
      <c r="AE818" t="s">
        <v>84</v>
      </c>
      <c r="AF818" t="s">
        <v>96</v>
      </c>
      <c r="AG818" t="s">
        <v>2043</v>
      </c>
      <c r="AH818" t="s">
        <v>139</v>
      </c>
      <c r="AI818" t="s">
        <v>46</v>
      </c>
      <c r="AJ818" t="s">
        <v>127</v>
      </c>
      <c r="AK818" t="s">
        <v>3932</v>
      </c>
      <c r="AL818" t="s">
        <v>47</v>
      </c>
      <c r="AM818" t="s">
        <v>47</v>
      </c>
      <c r="AN818" t="s">
        <v>65</v>
      </c>
      <c r="AO818" t="s">
        <v>76</v>
      </c>
    </row>
    <row r="819" spans="1:41" hidden="1" x14ac:dyDescent="0.25">
      <c r="A819" t="s">
        <v>3933</v>
      </c>
      <c r="B819" t="s">
        <v>3934</v>
      </c>
      <c r="C819" s="1" t="str">
        <f t="shared" si="48"/>
        <v>21:1061</v>
      </c>
      <c r="D819" s="1" t="str">
        <f t="shared" si="49"/>
        <v>21:0106</v>
      </c>
      <c r="E819" t="s">
        <v>3935</v>
      </c>
      <c r="F819" t="s">
        <v>3936</v>
      </c>
      <c r="H819">
        <v>49.756801699999997</v>
      </c>
      <c r="I819">
        <v>-118.23480979999999</v>
      </c>
      <c r="J819" s="1" t="str">
        <f t="shared" si="50"/>
        <v>NGR bulk stream sediment</v>
      </c>
      <c r="K819" s="1" t="str">
        <f t="shared" si="51"/>
        <v>&lt;177 micron (NGR)</v>
      </c>
      <c r="L819">
        <v>47</v>
      </c>
      <c r="M819" t="s">
        <v>214</v>
      </c>
      <c r="N819">
        <v>818</v>
      </c>
      <c r="O819" t="s">
        <v>235</v>
      </c>
      <c r="P819" t="s">
        <v>47</v>
      </c>
      <c r="Q819" t="s">
        <v>487</v>
      </c>
      <c r="R819" t="s">
        <v>371</v>
      </c>
      <c r="S819" t="s">
        <v>126</v>
      </c>
      <c r="T819" t="s">
        <v>52</v>
      </c>
      <c r="U819" t="s">
        <v>190</v>
      </c>
      <c r="V819" t="s">
        <v>122</v>
      </c>
      <c r="W819" t="s">
        <v>87</v>
      </c>
      <c r="X819" t="s">
        <v>52</v>
      </c>
      <c r="Y819" t="s">
        <v>457</v>
      </c>
      <c r="Z819" t="s">
        <v>56</v>
      </c>
      <c r="AA819" t="s">
        <v>46</v>
      </c>
      <c r="AB819" t="s">
        <v>63</v>
      </c>
      <c r="AC819" t="s">
        <v>108</v>
      </c>
      <c r="AD819" t="s">
        <v>146</v>
      </c>
      <c r="AE819" t="s">
        <v>199</v>
      </c>
      <c r="AF819" t="s">
        <v>260</v>
      </c>
      <c r="AG819" t="s">
        <v>259</v>
      </c>
      <c r="AH819" t="s">
        <v>161</v>
      </c>
      <c r="AI819" t="s">
        <v>198</v>
      </c>
      <c r="AJ819" t="s">
        <v>76</v>
      </c>
      <c r="AK819" t="s">
        <v>76</v>
      </c>
      <c r="AL819" t="s">
        <v>47</v>
      </c>
      <c r="AM819" t="s">
        <v>47</v>
      </c>
      <c r="AN819" t="s">
        <v>638</v>
      </c>
      <c r="AO819" t="s">
        <v>330</v>
      </c>
    </row>
    <row r="820" spans="1:41" hidden="1" x14ac:dyDescent="0.25">
      <c r="A820" t="s">
        <v>3937</v>
      </c>
      <c r="B820" t="s">
        <v>3938</v>
      </c>
      <c r="C820" s="1" t="str">
        <f t="shared" si="48"/>
        <v>21:1061</v>
      </c>
      <c r="D820" s="1" t="str">
        <f t="shared" si="49"/>
        <v>21:0106</v>
      </c>
      <c r="E820" t="s">
        <v>3939</v>
      </c>
      <c r="F820" t="s">
        <v>3940</v>
      </c>
      <c r="H820">
        <v>49.753878700000001</v>
      </c>
      <c r="I820">
        <v>-118.2094529</v>
      </c>
      <c r="J820" s="1" t="str">
        <f t="shared" si="50"/>
        <v>NGR bulk stream sediment</v>
      </c>
      <c r="K820" s="1" t="str">
        <f t="shared" si="51"/>
        <v>&lt;177 micron (NGR)</v>
      </c>
      <c r="L820">
        <v>47</v>
      </c>
      <c r="M820" t="s">
        <v>223</v>
      </c>
      <c r="N820">
        <v>819</v>
      </c>
      <c r="O820" t="s">
        <v>149</v>
      </c>
      <c r="P820" t="s">
        <v>47</v>
      </c>
      <c r="Q820" t="s">
        <v>1148</v>
      </c>
      <c r="R820" t="s">
        <v>493</v>
      </c>
      <c r="S820" t="s">
        <v>184</v>
      </c>
      <c r="T820" t="s">
        <v>73</v>
      </c>
      <c r="U820" t="s">
        <v>418</v>
      </c>
      <c r="V820" t="s">
        <v>139</v>
      </c>
      <c r="W820" t="s">
        <v>101</v>
      </c>
      <c r="X820" t="s">
        <v>137</v>
      </c>
      <c r="Y820" t="s">
        <v>457</v>
      </c>
      <c r="Z820" t="s">
        <v>56</v>
      </c>
      <c r="AA820" t="s">
        <v>46</v>
      </c>
      <c r="AB820" t="s">
        <v>101</v>
      </c>
      <c r="AC820" t="s">
        <v>58</v>
      </c>
      <c r="AD820" t="s">
        <v>226</v>
      </c>
      <c r="AE820" t="s">
        <v>56</v>
      </c>
      <c r="AF820" t="s">
        <v>336</v>
      </c>
      <c r="AG820" t="s">
        <v>502</v>
      </c>
      <c r="AH820" t="s">
        <v>60</v>
      </c>
      <c r="AI820" t="s">
        <v>198</v>
      </c>
      <c r="AJ820" t="s">
        <v>66</v>
      </c>
      <c r="AK820" t="s">
        <v>55</v>
      </c>
      <c r="AL820" t="s">
        <v>47</v>
      </c>
      <c r="AM820" t="s">
        <v>47</v>
      </c>
      <c r="AN820" t="s">
        <v>508</v>
      </c>
      <c r="AO820" t="s">
        <v>330</v>
      </c>
    </row>
    <row r="821" spans="1:41" hidden="1" x14ac:dyDescent="0.25">
      <c r="A821" t="s">
        <v>3941</v>
      </c>
      <c r="B821" t="s">
        <v>3942</v>
      </c>
      <c r="C821" s="1" t="str">
        <f t="shared" si="48"/>
        <v>21:1061</v>
      </c>
      <c r="D821" s="1" t="str">
        <f t="shared" si="49"/>
        <v>21:0106</v>
      </c>
      <c r="E821" t="s">
        <v>3943</v>
      </c>
      <c r="F821" t="s">
        <v>3944</v>
      </c>
      <c r="H821">
        <v>49.753075799999998</v>
      </c>
      <c r="I821">
        <v>-118.1898985</v>
      </c>
      <c r="J821" s="1" t="str">
        <f t="shared" si="50"/>
        <v>NGR bulk stream sediment</v>
      </c>
      <c r="K821" s="1" t="str">
        <f t="shared" si="51"/>
        <v>&lt;177 micron (NGR)</v>
      </c>
      <c r="L821">
        <v>47</v>
      </c>
      <c r="M821" t="s">
        <v>233</v>
      </c>
      <c r="N821">
        <v>820</v>
      </c>
      <c r="O821" t="s">
        <v>228</v>
      </c>
      <c r="P821" t="s">
        <v>47</v>
      </c>
      <c r="Q821" t="s">
        <v>1157</v>
      </c>
      <c r="R821" t="s">
        <v>209</v>
      </c>
      <c r="S821" t="s">
        <v>146</v>
      </c>
      <c r="T821" t="s">
        <v>137</v>
      </c>
      <c r="U821" t="s">
        <v>107</v>
      </c>
      <c r="V821" t="s">
        <v>591</v>
      </c>
      <c r="W821" t="s">
        <v>455</v>
      </c>
      <c r="X821" t="s">
        <v>122</v>
      </c>
      <c r="Y821" t="s">
        <v>237</v>
      </c>
      <c r="Z821" t="s">
        <v>56</v>
      </c>
      <c r="AA821" t="s">
        <v>51</v>
      </c>
      <c r="AB821" t="s">
        <v>87</v>
      </c>
      <c r="AC821" t="s">
        <v>306</v>
      </c>
      <c r="AD821" t="s">
        <v>237</v>
      </c>
      <c r="AE821" t="s">
        <v>62</v>
      </c>
      <c r="AF821" t="s">
        <v>55</v>
      </c>
      <c r="AG821" t="s">
        <v>3945</v>
      </c>
      <c r="AH821" t="s">
        <v>47</v>
      </c>
      <c r="AI821" t="s">
        <v>161</v>
      </c>
      <c r="AJ821" t="s">
        <v>1528</v>
      </c>
      <c r="AK821" t="s">
        <v>3946</v>
      </c>
      <c r="AL821" t="s">
        <v>47</v>
      </c>
      <c r="AM821" t="s">
        <v>122</v>
      </c>
      <c r="AN821" t="s">
        <v>65</v>
      </c>
      <c r="AO821" t="s">
        <v>103</v>
      </c>
    </row>
    <row r="822" spans="1:41" hidden="1" x14ac:dyDescent="0.25">
      <c r="A822" t="s">
        <v>3947</v>
      </c>
      <c r="B822" t="s">
        <v>3948</v>
      </c>
      <c r="C822" s="1" t="str">
        <f t="shared" si="48"/>
        <v>21:1061</v>
      </c>
      <c r="D822" s="1" t="str">
        <f t="shared" si="49"/>
        <v>21:0106</v>
      </c>
      <c r="E822" t="s">
        <v>3949</v>
      </c>
      <c r="F822" t="s">
        <v>3950</v>
      </c>
      <c r="H822">
        <v>49.742299000000003</v>
      </c>
      <c r="I822">
        <v>-118.1777256</v>
      </c>
      <c r="J822" s="1" t="str">
        <f t="shared" si="50"/>
        <v>NGR bulk stream sediment</v>
      </c>
      <c r="K822" s="1" t="str">
        <f t="shared" si="51"/>
        <v>&lt;177 micron (NGR)</v>
      </c>
      <c r="L822">
        <v>47</v>
      </c>
      <c r="M822" t="s">
        <v>248</v>
      </c>
      <c r="N822">
        <v>821</v>
      </c>
      <c r="O822" t="s">
        <v>174</v>
      </c>
      <c r="P822" t="s">
        <v>58</v>
      </c>
      <c r="Q822" t="s">
        <v>234</v>
      </c>
      <c r="R822" t="s">
        <v>125</v>
      </c>
      <c r="S822" t="s">
        <v>438</v>
      </c>
      <c r="T822" t="s">
        <v>58</v>
      </c>
      <c r="U822" t="s">
        <v>144</v>
      </c>
      <c r="V822" t="s">
        <v>125</v>
      </c>
      <c r="W822" t="s">
        <v>79</v>
      </c>
      <c r="X822" t="s">
        <v>58</v>
      </c>
      <c r="Y822" t="s">
        <v>320</v>
      </c>
      <c r="Z822" t="s">
        <v>56</v>
      </c>
      <c r="AA822" t="s">
        <v>46</v>
      </c>
      <c r="AB822" t="s">
        <v>63</v>
      </c>
      <c r="AC822" t="s">
        <v>58</v>
      </c>
      <c r="AD822" t="s">
        <v>438</v>
      </c>
      <c r="AE822" t="s">
        <v>56</v>
      </c>
      <c r="AF822" t="s">
        <v>52</v>
      </c>
      <c r="AG822" t="s">
        <v>330</v>
      </c>
      <c r="AH822" t="s">
        <v>51</v>
      </c>
      <c r="AI822" t="s">
        <v>46</v>
      </c>
      <c r="AJ822" t="s">
        <v>66</v>
      </c>
      <c r="AK822" t="s">
        <v>88</v>
      </c>
      <c r="AL822" t="s">
        <v>47</v>
      </c>
      <c r="AM822" t="s">
        <v>47</v>
      </c>
      <c r="AN822" t="s">
        <v>673</v>
      </c>
      <c r="AO822" t="s">
        <v>127</v>
      </c>
    </row>
    <row r="823" spans="1:41" hidden="1" x14ac:dyDescent="0.25">
      <c r="A823" t="s">
        <v>3951</v>
      </c>
      <c r="B823" t="s">
        <v>3952</v>
      </c>
      <c r="C823" s="1" t="str">
        <f t="shared" si="48"/>
        <v>21:1061</v>
      </c>
      <c r="D823" s="1" t="str">
        <f t="shared" si="49"/>
        <v>21:0106</v>
      </c>
      <c r="E823" t="s">
        <v>3953</v>
      </c>
      <c r="F823" t="s">
        <v>3954</v>
      </c>
      <c r="H823">
        <v>49.736832499999998</v>
      </c>
      <c r="I823">
        <v>-118.1844219</v>
      </c>
      <c r="J823" s="1" t="str">
        <f t="shared" si="50"/>
        <v>NGR bulk stream sediment</v>
      </c>
      <c r="K823" s="1" t="str">
        <f t="shared" si="51"/>
        <v>&lt;177 micron (NGR)</v>
      </c>
      <c r="L823">
        <v>47</v>
      </c>
      <c r="M823" t="s">
        <v>256</v>
      </c>
      <c r="N823">
        <v>822</v>
      </c>
      <c r="O823" t="s">
        <v>122</v>
      </c>
      <c r="P823" t="s">
        <v>269</v>
      </c>
      <c r="Q823" t="s">
        <v>518</v>
      </c>
      <c r="R823" t="s">
        <v>55</v>
      </c>
      <c r="S823" t="s">
        <v>445</v>
      </c>
      <c r="T823" t="s">
        <v>330</v>
      </c>
      <c r="U823" t="s">
        <v>160</v>
      </c>
      <c r="V823" t="s">
        <v>493</v>
      </c>
      <c r="W823" t="s">
        <v>173</v>
      </c>
      <c r="X823" t="s">
        <v>73</v>
      </c>
      <c r="Y823" t="s">
        <v>438</v>
      </c>
      <c r="Z823" t="s">
        <v>56</v>
      </c>
      <c r="AA823" t="s">
        <v>46</v>
      </c>
      <c r="AB823" t="s">
        <v>47</v>
      </c>
      <c r="AC823" t="s">
        <v>58</v>
      </c>
      <c r="AD823" t="s">
        <v>146</v>
      </c>
      <c r="AE823" t="s">
        <v>62</v>
      </c>
      <c r="AF823" t="s">
        <v>137</v>
      </c>
      <c r="AG823" t="s">
        <v>615</v>
      </c>
      <c r="AH823" t="s">
        <v>79</v>
      </c>
      <c r="AI823" t="s">
        <v>61</v>
      </c>
      <c r="AJ823" t="s">
        <v>267</v>
      </c>
      <c r="AK823" t="s">
        <v>2109</v>
      </c>
      <c r="AL823" t="s">
        <v>47</v>
      </c>
      <c r="AM823" t="s">
        <v>47</v>
      </c>
      <c r="AN823" t="s">
        <v>463</v>
      </c>
      <c r="AO823" t="s">
        <v>137</v>
      </c>
    </row>
    <row r="824" spans="1:41" hidden="1" x14ac:dyDescent="0.25">
      <c r="A824" t="s">
        <v>3955</v>
      </c>
      <c r="B824" t="s">
        <v>3956</v>
      </c>
      <c r="C824" s="1" t="str">
        <f t="shared" si="48"/>
        <v>21:1061</v>
      </c>
      <c r="D824" s="1" t="str">
        <f t="shared" si="49"/>
        <v>21:0106</v>
      </c>
      <c r="E824" t="s">
        <v>3957</v>
      </c>
      <c r="F824" t="s">
        <v>3958</v>
      </c>
      <c r="H824">
        <v>49.822301699999997</v>
      </c>
      <c r="I824">
        <v>-118.1610226</v>
      </c>
      <c r="J824" s="1" t="str">
        <f t="shared" si="50"/>
        <v>NGR bulk stream sediment</v>
      </c>
      <c r="K824" s="1" t="str">
        <f t="shared" si="51"/>
        <v>&lt;177 micron (NGR)</v>
      </c>
      <c r="L824">
        <v>47</v>
      </c>
      <c r="M824" t="s">
        <v>265</v>
      </c>
      <c r="N824">
        <v>823</v>
      </c>
      <c r="O824" t="s">
        <v>79</v>
      </c>
      <c r="P824" t="s">
        <v>103</v>
      </c>
      <c r="Q824" t="s">
        <v>119</v>
      </c>
      <c r="R824" t="s">
        <v>47</v>
      </c>
      <c r="S824" t="s">
        <v>532</v>
      </c>
      <c r="T824" t="s">
        <v>175</v>
      </c>
      <c r="U824" t="s">
        <v>241</v>
      </c>
      <c r="V824" t="s">
        <v>455</v>
      </c>
      <c r="W824" t="s">
        <v>130</v>
      </c>
      <c r="X824" t="s">
        <v>103</v>
      </c>
      <c r="Y824" t="s">
        <v>418</v>
      </c>
      <c r="Z824" t="s">
        <v>56</v>
      </c>
      <c r="AA824" t="s">
        <v>46</v>
      </c>
      <c r="AB824" t="s">
        <v>47</v>
      </c>
      <c r="AC824" t="s">
        <v>59</v>
      </c>
      <c r="AD824" t="s">
        <v>184</v>
      </c>
      <c r="AE824" t="s">
        <v>84</v>
      </c>
      <c r="AF824" t="s">
        <v>55</v>
      </c>
      <c r="AG824" t="s">
        <v>182</v>
      </c>
      <c r="AH824" t="s">
        <v>61</v>
      </c>
      <c r="AI824" t="s">
        <v>54</v>
      </c>
      <c r="AJ824" t="s">
        <v>108</v>
      </c>
      <c r="AK824" t="s">
        <v>259</v>
      </c>
      <c r="AL824" t="s">
        <v>47</v>
      </c>
      <c r="AM824" t="s">
        <v>47</v>
      </c>
      <c r="AN824" t="s">
        <v>284</v>
      </c>
      <c r="AO824" t="s">
        <v>137</v>
      </c>
    </row>
    <row r="825" spans="1:41" hidden="1" x14ac:dyDescent="0.25">
      <c r="A825" t="s">
        <v>3959</v>
      </c>
      <c r="B825" t="s">
        <v>3960</v>
      </c>
      <c r="C825" s="1" t="str">
        <f t="shared" si="48"/>
        <v>21:1061</v>
      </c>
      <c r="D825" s="1" t="str">
        <f t="shared" si="49"/>
        <v>21:0106</v>
      </c>
      <c r="E825" t="s">
        <v>3961</v>
      </c>
      <c r="F825" t="s">
        <v>3962</v>
      </c>
      <c r="H825">
        <v>49.847416199999998</v>
      </c>
      <c r="I825">
        <v>-118.1643784</v>
      </c>
      <c r="J825" s="1" t="str">
        <f t="shared" si="50"/>
        <v>NGR bulk stream sediment</v>
      </c>
      <c r="K825" s="1" t="str">
        <f t="shared" si="51"/>
        <v>&lt;177 micron (NGR)</v>
      </c>
      <c r="L825">
        <v>48</v>
      </c>
      <c r="M825" t="s">
        <v>45</v>
      </c>
      <c r="N825">
        <v>824</v>
      </c>
      <c r="O825" t="s">
        <v>47</v>
      </c>
      <c r="P825" t="s">
        <v>103</v>
      </c>
      <c r="Q825" t="s">
        <v>119</v>
      </c>
      <c r="R825" t="s">
        <v>270</v>
      </c>
      <c r="S825" t="s">
        <v>344</v>
      </c>
      <c r="T825" t="s">
        <v>58</v>
      </c>
      <c r="U825" t="s">
        <v>106</v>
      </c>
      <c r="V825" t="s">
        <v>78</v>
      </c>
      <c r="W825" t="s">
        <v>139</v>
      </c>
      <c r="X825" t="s">
        <v>51</v>
      </c>
      <c r="Y825" t="s">
        <v>75</v>
      </c>
      <c r="Z825" t="s">
        <v>56</v>
      </c>
      <c r="AA825" t="s">
        <v>46</v>
      </c>
      <c r="AB825" t="s">
        <v>139</v>
      </c>
      <c r="AC825" t="s">
        <v>175</v>
      </c>
      <c r="AD825" t="s">
        <v>554</v>
      </c>
      <c r="AE825" t="s">
        <v>84</v>
      </c>
      <c r="AF825" t="s">
        <v>137</v>
      </c>
      <c r="AG825" t="s">
        <v>271</v>
      </c>
      <c r="AH825" t="s">
        <v>61</v>
      </c>
      <c r="AI825" t="s">
        <v>57</v>
      </c>
      <c r="AJ825" t="s">
        <v>150</v>
      </c>
      <c r="AK825" t="s">
        <v>259</v>
      </c>
      <c r="AL825" t="s">
        <v>47</v>
      </c>
      <c r="AM825" t="s">
        <v>47</v>
      </c>
      <c r="AN825" t="s">
        <v>65</v>
      </c>
      <c r="AO825" t="s">
        <v>98</v>
      </c>
    </row>
    <row r="826" spans="1:41" hidden="1" x14ac:dyDescent="0.25">
      <c r="A826" t="s">
        <v>3963</v>
      </c>
      <c r="B826" t="s">
        <v>3964</v>
      </c>
      <c r="C826" s="1" t="str">
        <f t="shared" si="48"/>
        <v>21:1061</v>
      </c>
      <c r="D826" s="1" t="str">
        <f t="shared" si="49"/>
        <v>21:0106</v>
      </c>
      <c r="E826" t="s">
        <v>3965</v>
      </c>
      <c r="F826" t="s">
        <v>3966</v>
      </c>
      <c r="H826">
        <v>49.843807599999998</v>
      </c>
      <c r="I826">
        <v>-118.180468</v>
      </c>
      <c r="J826" s="1" t="str">
        <f t="shared" si="50"/>
        <v>NGR bulk stream sediment</v>
      </c>
      <c r="K826" s="1" t="str">
        <f t="shared" si="51"/>
        <v>&lt;177 micron (NGR)</v>
      </c>
      <c r="L826">
        <v>48</v>
      </c>
      <c r="M826" t="s">
        <v>71</v>
      </c>
      <c r="N826">
        <v>825</v>
      </c>
      <c r="O826" t="s">
        <v>102</v>
      </c>
      <c r="P826" t="s">
        <v>85</v>
      </c>
      <c r="Q826" t="s">
        <v>327</v>
      </c>
      <c r="R826" t="s">
        <v>127</v>
      </c>
      <c r="S826" t="s">
        <v>77</v>
      </c>
      <c r="T826" t="s">
        <v>267</v>
      </c>
      <c r="U826" t="s">
        <v>300</v>
      </c>
      <c r="V826" t="s">
        <v>72</v>
      </c>
      <c r="W826" t="s">
        <v>206</v>
      </c>
      <c r="X826" t="s">
        <v>103</v>
      </c>
      <c r="Y826" t="s">
        <v>106</v>
      </c>
      <c r="Z826" t="s">
        <v>56</v>
      </c>
      <c r="AA826" t="s">
        <v>46</v>
      </c>
      <c r="AB826" t="s">
        <v>64</v>
      </c>
      <c r="AC826" t="s">
        <v>49</v>
      </c>
      <c r="AD826" t="s">
        <v>273</v>
      </c>
      <c r="AE826" t="s">
        <v>53</v>
      </c>
      <c r="AF826" t="s">
        <v>58</v>
      </c>
      <c r="AG826" t="s">
        <v>72</v>
      </c>
      <c r="AH826" t="s">
        <v>87</v>
      </c>
      <c r="AI826" t="s">
        <v>54</v>
      </c>
      <c r="AJ826" t="s">
        <v>58</v>
      </c>
      <c r="AK826" t="s">
        <v>104</v>
      </c>
      <c r="AL826" t="s">
        <v>47</v>
      </c>
      <c r="AM826" t="s">
        <v>47</v>
      </c>
      <c r="AN826" t="s">
        <v>345</v>
      </c>
      <c r="AO826" t="s">
        <v>58</v>
      </c>
    </row>
    <row r="827" spans="1:41" hidden="1" x14ac:dyDescent="0.25">
      <c r="A827" t="s">
        <v>3967</v>
      </c>
      <c r="B827" t="s">
        <v>3968</v>
      </c>
      <c r="C827" s="1" t="str">
        <f t="shared" si="48"/>
        <v>21:1061</v>
      </c>
      <c r="D827" s="1" t="str">
        <f t="shared" si="49"/>
        <v>21:0106</v>
      </c>
      <c r="E827" t="s">
        <v>3969</v>
      </c>
      <c r="F827" t="s">
        <v>3970</v>
      </c>
      <c r="H827">
        <v>49.854915499999997</v>
      </c>
      <c r="I827">
        <v>-118.1699426</v>
      </c>
      <c r="J827" s="1" t="str">
        <f t="shared" si="50"/>
        <v>NGR bulk stream sediment</v>
      </c>
      <c r="K827" s="1" t="str">
        <f t="shared" si="51"/>
        <v>&lt;177 micron (NGR)</v>
      </c>
      <c r="L827">
        <v>48</v>
      </c>
      <c r="M827" t="s">
        <v>280</v>
      </c>
      <c r="N827">
        <v>826</v>
      </c>
      <c r="O827" t="s">
        <v>185</v>
      </c>
      <c r="P827" t="s">
        <v>47</v>
      </c>
      <c r="Q827" t="s">
        <v>234</v>
      </c>
      <c r="R827" t="s">
        <v>125</v>
      </c>
      <c r="S827" t="s">
        <v>329</v>
      </c>
      <c r="T827" t="s">
        <v>137</v>
      </c>
      <c r="U827" t="s">
        <v>218</v>
      </c>
      <c r="V827" t="s">
        <v>63</v>
      </c>
      <c r="W827" t="s">
        <v>105</v>
      </c>
      <c r="X827" t="s">
        <v>51</v>
      </c>
      <c r="Y827" t="s">
        <v>258</v>
      </c>
      <c r="Z827" t="s">
        <v>56</v>
      </c>
      <c r="AA827" t="s">
        <v>46</v>
      </c>
      <c r="AB827" t="s">
        <v>81</v>
      </c>
      <c r="AC827" t="s">
        <v>267</v>
      </c>
      <c r="AD827" t="s">
        <v>482</v>
      </c>
      <c r="AE827" t="s">
        <v>199</v>
      </c>
      <c r="AF827" t="s">
        <v>52</v>
      </c>
      <c r="AG827" t="s">
        <v>158</v>
      </c>
      <c r="AH827" t="s">
        <v>81</v>
      </c>
      <c r="AI827" t="s">
        <v>46</v>
      </c>
      <c r="AJ827" t="s">
        <v>85</v>
      </c>
      <c r="AK827" t="s">
        <v>55</v>
      </c>
      <c r="AL827" t="s">
        <v>47</v>
      </c>
      <c r="AM827" t="s">
        <v>47</v>
      </c>
      <c r="AN827" t="s">
        <v>171</v>
      </c>
      <c r="AO827" t="s">
        <v>90</v>
      </c>
    </row>
    <row r="828" spans="1:41" hidden="1" x14ac:dyDescent="0.25">
      <c r="A828" t="s">
        <v>3971</v>
      </c>
      <c r="B828" t="s">
        <v>3972</v>
      </c>
      <c r="C828" s="1" t="str">
        <f t="shared" si="48"/>
        <v>21:1061</v>
      </c>
      <c r="D828" s="1" t="str">
        <f t="shared" si="49"/>
        <v>21:0106</v>
      </c>
      <c r="E828" t="s">
        <v>3969</v>
      </c>
      <c r="F828" t="s">
        <v>3973</v>
      </c>
      <c r="H828">
        <v>49.854915499999997</v>
      </c>
      <c r="I828">
        <v>-118.1699426</v>
      </c>
      <c r="J828" s="1" t="str">
        <f t="shared" si="50"/>
        <v>NGR bulk stream sediment</v>
      </c>
      <c r="K828" s="1" t="str">
        <f t="shared" si="51"/>
        <v>&lt;177 micron (NGR)</v>
      </c>
      <c r="L828">
        <v>48</v>
      </c>
      <c r="M828" t="s">
        <v>288</v>
      </c>
      <c r="N828">
        <v>827</v>
      </c>
      <c r="O828" t="s">
        <v>105</v>
      </c>
      <c r="P828" t="s">
        <v>47</v>
      </c>
      <c r="Q828" t="s">
        <v>481</v>
      </c>
      <c r="R828" t="s">
        <v>130</v>
      </c>
      <c r="S828" t="s">
        <v>559</v>
      </c>
      <c r="T828" t="s">
        <v>55</v>
      </c>
      <c r="U828" t="s">
        <v>290</v>
      </c>
      <c r="V828" t="s">
        <v>161</v>
      </c>
      <c r="W828" t="s">
        <v>125</v>
      </c>
      <c r="X828" t="s">
        <v>73</v>
      </c>
      <c r="Y828" t="s">
        <v>144</v>
      </c>
      <c r="Z828" t="s">
        <v>56</v>
      </c>
      <c r="AA828" t="s">
        <v>46</v>
      </c>
      <c r="AB828" t="s">
        <v>139</v>
      </c>
      <c r="AC828" t="s">
        <v>108</v>
      </c>
      <c r="AD828" t="s">
        <v>184</v>
      </c>
      <c r="AE828" t="s">
        <v>199</v>
      </c>
      <c r="AF828" t="s">
        <v>259</v>
      </c>
      <c r="AG828" t="s">
        <v>406</v>
      </c>
      <c r="AH828" t="s">
        <v>139</v>
      </c>
      <c r="AI828" t="s">
        <v>149</v>
      </c>
      <c r="AJ828" t="s">
        <v>108</v>
      </c>
      <c r="AK828" t="s">
        <v>108</v>
      </c>
      <c r="AL828" t="s">
        <v>47</v>
      </c>
      <c r="AM828" t="s">
        <v>47</v>
      </c>
      <c r="AN828" t="s">
        <v>294</v>
      </c>
      <c r="AO828" t="s">
        <v>165</v>
      </c>
    </row>
    <row r="829" spans="1:41" hidden="1" x14ac:dyDescent="0.25">
      <c r="A829" t="s">
        <v>3974</v>
      </c>
      <c r="B829" t="s">
        <v>3975</v>
      </c>
      <c r="C829" s="1" t="str">
        <f t="shared" si="48"/>
        <v>21:1061</v>
      </c>
      <c r="D829" s="1" t="str">
        <f t="shared" si="49"/>
        <v>21:0106</v>
      </c>
      <c r="E829" t="s">
        <v>3976</v>
      </c>
      <c r="F829" t="s">
        <v>3977</v>
      </c>
      <c r="H829">
        <v>49.988219600000001</v>
      </c>
      <c r="I829">
        <v>-118.4484291</v>
      </c>
      <c r="J829" s="1" t="str">
        <f t="shared" si="50"/>
        <v>NGR bulk stream sediment</v>
      </c>
      <c r="K829" s="1" t="str">
        <f t="shared" si="51"/>
        <v>&lt;177 micron (NGR)</v>
      </c>
      <c r="L829">
        <v>48</v>
      </c>
      <c r="M829" t="s">
        <v>95</v>
      </c>
      <c r="N829">
        <v>828</v>
      </c>
      <c r="O829" t="s">
        <v>64</v>
      </c>
      <c r="P829" t="s">
        <v>122</v>
      </c>
      <c r="Q829" t="s">
        <v>662</v>
      </c>
      <c r="R829" t="s">
        <v>58</v>
      </c>
      <c r="S829" t="s">
        <v>190</v>
      </c>
      <c r="T829" t="s">
        <v>52</v>
      </c>
      <c r="U829" t="s">
        <v>141</v>
      </c>
      <c r="V829" t="s">
        <v>257</v>
      </c>
      <c r="W829" t="s">
        <v>139</v>
      </c>
      <c r="X829" t="s">
        <v>51</v>
      </c>
      <c r="Y829" t="s">
        <v>475</v>
      </c>
      <c r="Z829" t="s">
        <v>56</v>
      </c>
      <c r="AA829" t="s">
        <v>103</v>
      </c>
      <c r="AB829" t="s">
        <v>125</v>
      </c>
      <c r="AC829" t="s">
        <v>58</v>
      </c>
      <c r="AD829" t="s">
        <v>251</v>
      </c>
      <c r="AE829" t="s">
        <v>56</v>
      </c>
      <c r="AF829" t="s">
        <v>181</v>
      </c>
      <c r="AG829" t="s">
        <v>86</v>
      </c>
      <c r="AH829" t="s">
        <v>149</v>
      </c>
      <c r="AI829" t="s">
        <v>46</v>
      </c>
      <c r="AJ829" t="s">
        <v>359</v>
      </c>
      <c r="AK829" t="s">
        <v>108</v>
      </c>
      <c r="AL829" t="s">
        <v>47</v>
      </c>
      <c r="AM829" t="s">
        <v>47</v>
      </c>
      <c r="AN829" t="s">
        <v>171</v>
      </c>
      <c r="AO829" t="s">
        <v>267</v>
      </c>
    </row>
    <row r="830" spans="1:41" hidden="1" x14ac:dyDescent="0.25">
      <c r="A830" t="s">
        <v>3978</v>
      </c>
      <c r="B830" t="s">
        <v>3979</v>
      </c>
      <c r="C830" s="1" t="str">
        <f t="shared" si="48"/>
        <v>21:1061</v>
      </c>
      <c r="D830" s="1" t="str">
        <f t="shared" si="49"/>
        <v>21:0106</v>
      </c>
      <c r="E830" t="s">
        <v>3980</v>
      </c>
      <c r="F830" t="s">
        <v>3981</v>
      </c>
      <c r="H830">
        <v>49.911232699999999</v>
      </c>
      <c r="I830">
        <v>-118.50687569999999</v>
      </c>
      <c r="J830" s="1" t="str">
        <f t="shared" si="50"/>
        <v>NGR bulk stream sediment</v>
      </c>
      <c r="K830" s="1" t="str">
        <f t="shared" si="51"/>
        <v>&lt;177 micron (NGR)</v>
      </c>
      <c r="L830">
        <v>48</v>
      </c>
      <c r="M830" t="s">
        <v>117</v>
      </c>
      <c r="N830">
        <v>829</v>
      </c>
      <c r="O830" t="s">
        <v>102</v>
      </c>
      <c r="P830" t="s">
        <v>122</v>
      </c>
      <c r="Q830" t="s">
        <v>138</v>
      </c>
      <c r="R830" t="s">
        <v>55</v>
      </c>
      <c r="S830" t="s">
        <v>160</v>
      </c>
      <c r="T830" t="s">
        <v>108</v>
      </c>
      <c r="U830" t="s">
        <v>225</v>
      </c>
      <c r="V830" t="s">
        <v>200</v>
      </c>
      <c r="W830" t="s">
        <v>122</v>
      </c>
      <c r="X830" t="s">
        <v>137</v>
      </c>
      <c r="Y830" t="s">
        <v>190</v>
      </c>
      <c r="Z830" t="s">
        <v>56</v>
      </c>
      <c r="AA830" t="s">
        <v>47</v>
      </c>
      <c r="AB830" t="s">
        <v>139</v>
      </c>
      <c r="AC830" t="s">
        <v>58</v>
      </c>
      <c r="AD830" t="s">
        <v>342</v>
      </c>
      <c r="AE830" t="s">
        <v>199</v>
      </c>
      <c r="AF830" t="s">
        <v>85</v>
      </c>
      <c r="AG830" t="s">
        <v>412</v>
      </c>
      <c r="AH830" t="s">
        <v>54</v>
      </c>
      <c r="AI830" t="s">
        <v>57</v>
      </c>
      <c r="AJ830" t="s">
        <v>96</v>
      </c>
      <c r="AK830" t="s">
        <v>123</v>
      </c>
      <c r="AL830" t="s">
        <v>47</v>
      </c>
      <c r="AM830" t="s">
        <v>47</v>
      </c>
      <c r="AN830" t="s">
        <v>1304</v>
      </c>
      <c r="AO830" t="s">
        <v>127</v>
      </c>
    </row>
    <row r="831" spans="1:41" hidden="1" x14ac:dyDescent="0.25">
      <c r="A831" t="s">
        <v>3982</v>
      </c>
      <c r="B831" t="s">
        <v>3983</v>
      </c>
      <c r="C831" s="1" t="str">
        <f t="shared" si="48"/>
        <v>21:1061</v>
      </c>
      <c r="D831" s="1" t="str">
        <f t="shared" si="49"/>
        <v>21:0106</v>
      </c>
      <c r="E831" t="s">
        <v>3984</v>
      </c>
      <c r="F831" t="s">
        <v>3985</v>
      </c>
      <c r="H831">
        <v>49.915334600000001</v>
      </c>
      <c r="I831">
        <v>-118.4929904</v>
      </c>
      <c r="J831" s="1" t="str">
        <f t="shared" si="50"/>
        <v>NGR bulk stream sediment</v>
      </c>
      <c r="K831" s="1" t="str">
        <f t="shared" si="51"/>
        <v>&lt;177 micron (NGR)</v>
      </c>
      <c r="L831">
        <v>48</v>
      </c>
      <c r="M831" t="s">
        <v>136</v>
      </c>
      <c r="N831">
        <v>830</v>
      </c>
      <c r="O831" t="s">
        <v>130</v>
      </c>
      <c r="P831" t="s">
        <v>47</v>
      </c>
      <c r="Q831" t="s">
        <v>119</v>
      </c>
      <c r="R831" t="s">
        <v>102</v>
      </c>
      <c r="S831" t="s">
        <v>107</v>
      </c>
      <c r="T831" t="s">
        <v>98</v>
      </c>
      <c r="U831" t="s">
        <v>258</v>
      </c>
      <c r="V831" t="s">
        <v>103</v>
      </c>
      <c r="W831" t="s">
        <v>270</v>
      </c>
      <c r="X831" t="s">
        <v>47</v>
      </c>
      <c r="Y831" t="s">
        <v>225</v>
      </c>
      <c r="Z831" t="s">
        <v>56</v>
      </c>
      <c r="AA831" t="s">
        <v>51</v>
      </c>
      <c r="AB831" t="s">
        <v>173</v>
      </c>
      <c r="AC831" t="s">
        <v>66</v>
      </c>
      <c r="AD831" t="s">
        <v>344</v>
      </c>
      <c r="AE831" t="s">
        <v>84</v>
      </c>
      <c r="AF831" t="s">
        <v>267</v>
      </c>
      <c r="AG831" t="s">
        <v>103</v>
      </c>
      <c r="AH831" t="s">
        <v>53</v>
      </c>
      <c r="AI831" t="s">
        <v>57</v>
      </c>
      <c r="AJ831" t="s">
        <v>270</v>
      </c>
      <c r="AK831" t="s">
        <v>228</v>
      </c>
      <c r="AL831" t="s">
        <v>47</v>
      </c>
      <c r="AM831" t="s">
        <v>47</v>
      </c>
      <c r="AN831" t="s">
        <v>1121</v>
      </c>
      <c r="AO831" t="s">
        <v>85</v>
      </c>
    </row>
    <row r="832" spans="1:41" hidden="1" x14ac:dyDescent="0.25">
      <c r="A832" t="s">
        <v>3986</v>
      </c>
      <c r="B832" t="s">
        <v>3987</v>
      </c>
      <c r="C832" s="1" t="str">
        <f t="shared" si="48"/>
        <v>21:1061</v>
      </c>
      <c r="D832" s="1" t="str">
        <f t="shared" si="49"/>
        <v>21:0106</v>
      </c>
      <c r="E832" t="s">
        <v>3988</v>
      </c>
      <c r="F832" t="s">
        <v>3989</v>
      </c>
      <c r="H832">
        <v>49.921056100000001</v>
      </c>
      <c r="I832">
        <v>-118.4810609</v>
      </c>
      <c r="J832" s="1" t="str">
        <f t="shared" si="50"/>
        <v>NGR bulk stream sediment</v>
      </c>
      <c r="K832" s="1" t="str">
        <f t="shared" si="51"/>
        <v>&lt;177 micron (NGR)</v>
      </c>
      <c r="L832">
        <v>48</v>
      </c>
      <c r="M832" t="s">
        <v>157</v>
      </c>
      <c r="N832">
        <v>831</v>
      </c>
      <c r="O832" t="s">
        <v>235</v>
      </c>
      <c r="P832" t="s">
        <v>47</v>
      </c>
      <c r="Q832" t="s">
        <v>74</v>
      </c>
      <c r="R832" t="s">
        <v>143</v>
      </c>
      <c r="S832" t="s">
        <v>250</v>
      </c>
      <c r="T832" t="s">
        <v>137</v>
      </c>
      <c r="U832" t="s">
        <v>344</v>
      </c>
      <c r="V832" t="s">
        <v>78</v>
      </c>
      <c r="W832" t="s">
        <v>257</v>
      </c>
      <c r="X832" t="s">
        <v>137</v>
      </c>
      <c r="Y832" t="s">
        <v>218</v>
      </c>
      <c r="Z832" t="s">
        <v>56</v>
      </c>
      <c r="AA832" t="s">
        <v>50</v>
      </c>
      <c r="AB832" t="s">
        <v>81</v>
      </c>
      <c r="AC832" t="s">
        <v>76</v>
      </c>
      <c r="AD832" t="s">
        <v>583</v>
      </c>
      <c r="AE832" t="s">
        <v>56</v>
      </c>
      <c r="AF832" t="s">
        <v>406</v>
      </c>
      <c r="AG832" t="s">
        <v>412</v>
      </c>
      <c r="AH832" t="s">
        <v>235</v>
      </c>
      <c r="AI832" t="s">
        <v>198</v>
      </c>
      <c r="AJ832" t="s">
        <v>55</v>
      </c>
      <c r="AK832" t="s">
        <v>365</v>
      </c>
      <c r="AL832" t="s">
        <v>52</v>
      </c>
      <c r="AM832" t="s">
        <v>47</v>
      </c>
      <c r="AN832" t="s">
        <v>313</v>
      </c>
      <c r="AO832" t="s">
        <v>267</v>
      </c>
    </row>
    <row r="833" spans="1:41" hidden="1" x14ac:dyDescent="0.25">
      <c r="A833" t="s">
        <v>3990</v>
      </c>
      <c r="B833" t="s">
        <v>3991</v>
      </c>
      <c r="C833" s="1" t="str">
        <f t="shared" si="48"/>
        <v>21:1061</v>
      </c>
      <c r="D833" s="1" t="str">
        <f t="shared" si="49"/>
        <v>21:0106</v>
      </c>
      <c r="E833" t="s">
        <v>3992</v>
      </c>
      <c r="F833" t="s">
        <v>3993</v>
      </c>
      <c r="H833">
        <v>49.931577500000003</v>
      </c>
      <c r="I833">
        <v>-118.47140659999999</v>
      </c>
      <c r="J833" s="1" t="str">
        <f t="shared" si="50"/>
        <v>NGR bulk stream sediment</v>
      </c>
      <c r="K833" s="1" t="str">
        <f t="shared" si="51"/>
        <v>&lt;177 micron (NGR)</v>
      </c>
      <c r="L833">
        <v>48</v>
      </c>
      <c r="M833" t="s">
        <v>170</v>
      </c>
      <c r="N833">
        <v>832</v>
      </c>
      <c r="O833" t="s">
        <v>62</v>
      </c>
      <c r="P833" t="s">
        <v>47</v>
      </c>
      <c r="Q833" t="s">
        <v>234</v>
      </c>
      <c r="R833" t="s">
        <v>62</v>
      </c>
      <c r="S833" t="s">
        <v>239</v>
      </c>
      <c r="T833" t="s">
        <v>51</v>
      </c>
      <c r="U833" t="s">
        <v>145</v>
      </c>
      <c r="V833" t="s">
        <v>101</v>
      </c>
      <c r="W833" t="s">
        <v>61</v>
      </c>
      <c r="X833" t="s">
        <v>122</v>
      </c>
      <c r="Y833" t="s">
        <v>225</v>
      </c>
      <c r="Z833" t="s">
        <v>56</v>
      </c>
      <c r="AA833" t="s">
        <v>46</v>
      </c>
      <c r="AB833" t="s">
        <v>122</v>
      </c>
      <c r="AC833" t="s">
        <v>58</v>
      </c>
      <c r="AD833" t="s">
        <v>226</v>
      </c>
      <c r="AE833" t="s">
        <v>380</v>
      </c>
      <c r="AF833" t="s">
        <v>270</v>
      </c>
      <c r="AG833" t="s">
        <v>455</v>
      </c>
      <c r="AH833" t="s">
        <v>149</v>
      </c>
      <c r="AI833" t="s">
        <v>62</v>
      </c>
      <c r="AJ833" t="s">
        <v>351</v>
      </c>
      <c r="AK833" t="s">
        <v>161</v>
      </c>
      <c r="AL833" t="s">
        <v>47</v>
      </c>
      <c r="AM833" t="s">
        <v>47</v>
      </c>
      <c r="AN833" t="s">
        <v>65</v>
      </c>
      <c r="AO833" t="s">
        <v>225</v>
      </c>
    </row>
    <row r="834" spans="1:41" hidden="1" x14ac:dyDescent="0.25">
      <c r="A834" t="s">
        <v>3994</v>
      </c>
      <c r="B834" t="s">
        <v>3995</v>
      </c>
      <c r="C834" s="1" t="str">
        <f t="shared" ref="C834:C897" si="52">HYPERLINK("http://geochem.nrcan.gc.ca/cdogs/content/bdl/bdl211061_e.htm", "21:1061")</f>
        <v>21:1061</v>
      </c>
      <c r="D834" s="1" t="str">
        <f t="shared" ref="D834:D897" si="53">HYPERLINK("http://geochem.nrcan.gc.ca/cdogs/content/svy/svy210106_e.htm", "21:0106")</f>
        <v>21:0106</v>
      </c>
      <c r="E834" t="s">
        <v>3996</v>
      </c>
      <c r="F834" t="s">
        <v>3997</v>
      </c>
      <c r="H834">
        <v>49.948594900000003</v>
      </c>
      <c r="I834">
        <v>-118.4700577</v>
      </c>
      <c r="J834" s="1" t="str">
        <f t="shared" ref="J834:J897" si="54">HYPERLINK("http://geochem.nrcan.gc.ca/cdogs/content/kwd/kwd020030_e.htm", "NGR bulk stream sediment")</f>
        <v>NGR bulk stream sediment</v>
      </c>
      <c r="K834" s="1" t="str">
        <f t="shared" ref="K834:K897" si="55">HYPERLINK("http://geochem.nrcan.gc.ca/cdogs/content/kwd/kwd080006_e.htm", "&lt;177 micron (NGR)")</f>
        <v>&lt;177 micron (NGR)</v>
      </c>
      <c r="L834">
        <v>48</v>
      </c>
      <c r="M834" t="s">
        <v>180</v>
      </c>
      <c r="N834">
        <v>833</v>
      </c>
      <c r="O834" t="s">
        <v>185</v>
      </c>
      <c r="P834" t="s">
        <v>122</v>
      </c>
      <c r="Q834" t="s">
        <v>518</v>
      </c>
      <c r="R834" t="s">
        <v>85</v>
      </c>
      <c r="S834" t="s">
        <v>241</v>
      </c>
      <c r="T834" t="s">
        <v>58</v>
      </c>
      <c r="U834" t="s">
        <v>106</v>
      </c>
      <c r="V834" t="s">
        <v>455</v>
      </c>
      <c r="W834" t="s">
        <v>161</v>
      </c>
      <c r="X834" t="s">
        <v>330</v>
      </c>
      <c r="Y834" t="s">
        <v>290</v>
      </c>
      <c r="Z834" t="s">
        <v>56</v>
      </c>
      <c r="AA834" t="s">
        <v>103</v>
      </c>
      <c r="AB834" t="s">
        <v>63</v>
      </c>
      <c r="AC834" t="s">
        <v>55</v>
      </c>
      <c r="AD834" t="s">
        <v>291</v>
      </c>
      <c r="AE834" t="s">
        <v>56</v>
      </c>
      <c r="AF834" t="s">
        <v>58</v>
      </c>
      <c r="AG834" t="s">
        <v>238</v>
      </c>
      <c r="AH834" t="s">
        <v>105</v>
      </c>
      <c r="AI834" t="s">
        <v>54</v>
      </c>
      <c r="AJ834" t="s">
        <v>108</v>
      </c>
      <c r="AK834" t="s">
        <v>330</v>
      </c>
      <c r="AL834" t="s">
        <v>47</v>
      </c>
      <c r="AM834" t="s">
        <v>47</v>
      </c>
      <c r="AN834" t="s">
        <v>725</v>
      </c>
      <c r="AO834" t="s">
        <v>108</v>
      </c>
    </row>
    <row r="835" spans="1:41" hidden="1" x14ac:dyDescent="0.25">
      <c r="A835" t="s">
        <v>3998</v>
      </c>
      <c r="B835" t="s">
        <v>3999</v>
      </c>
      <c r="C835" s="1" t="str">
        <f t="shared" si="52"/>
        <v>21:1061</v>
      </c>
      <c r="D835" s="1" t="str">
        <f t="shared" si="53"/>
        <v>21:0106</v>
      </c>
      <c r="E835" t="s">
        <v>4000</v>
      </c>
      <c r="F835" t="s">
        <v>4001</v>
      </c>
      <c r="H835">
        <v>49.961950600000002</v>
      </c>
      <c r="I835">
        <v>-118.43509090000001</v>
      </c>
      <c r="J835" s="1" t="str">
        <f t="shared" si="54"/>
        <v>NGR bulk stream sediment</v>
      </c>
      <c r="K835" s="1" t="str">
        <f t="shared" si="55"/>
        <v>&lt;177 micron (NGR)</v>
      </c>
      <c r="L835">
        <v>48</v>
      </c>
      <c r="M835" t="s">
        <v>195</v>
      </c>
      <c r="N835">
        <v>834</v>
      </c>
      <c r="O835" t="s">
        <v>174</v>
      </c>
      <c r="P835" t="s">
        <v>51</v>
      </c>
      <c r="Q835" t="s">
        <v>807</v>
      </c>
      <c r="R835" t="s">
        <v>502</v>
      </c>
      <c r="S835" t="s">
        <v>358</v>
      </c>
      <c r="T835" t="s">
        <v>51</v>
      </c>
      <c r="U835" t="s">
        <v>107</v>
      </c>
      <c r="V835" t="s">
        <v>173</v>
      </c>
      <c r="W835" t="s">
        <v>81</v>
      </c>
      <c r="X835" t="s">
        <v>137</v>
      </c>
      <c r="Y835" t="s">
        <v>239</v>
      </c>
      <c r="Z835" t="s">
        <v>56</v>
      </c>
      <c r="AA835" t="s">
        <v>47</v>
      </c>
      <c r="AB835" t="s">
        <v>125</v>
      </c>
      <c r="AC835" t="s">
        <v>58</v>
      </c>
      <c r="AD835" t="s">
        <v>121</v>
      </c>
      <c r="AE835" t="s">
        <v>56</v>
      </c>
      <c r="AF835" t="s">
        <v>330</v>
      </c>
      <c r="AG835" t="s">
        <v>129</v>
      </c>
      <c r="AH835" t="s">
        <v>64</v>
      </c>
      <c r="AI835" t="s">
        <v>46</v>
      </c>
      <c r="AJ835" t="s">
        <v>58</v>
      </c>
      <c r="AK835" t="s">
        <v>58</v>
      </c>
      <c r="AL835" t="s">
        <v>47</v>
      </c>
      <c r="AM835" t="s">
        <v>47</v>
      </c>
      <c r="AN835" t="s">
        <v>318</v>
      </c>
      <c r="AO835" t="s">
        <v>66</v>
      </c>
    </row>
    <row r="836" spans="1:41" hidden="1" x14ac:dyDescent="0.25">
      <c r="A836" t="s">
        <v>4002</v>
      </c>
      <c r="B836" t="s">
        <v>4003</v>
      </c>
      <c r="C836" s="1" t="str">
        <f t="shared" si="52"/>
        <v>21:1061</v>
      </c>
      <c r="D836" s="1" t="str">
        <f t="shared" si="53"/>
        <v>21:0106</v>
      </c>
      <c r="E836" t="s">
        <v>4004</v>
      </c>
      <c r="F836" t="s">
        <v>4005</v>
      </c>
      <c r="H836">
        <v>49.9563962</v>
      </c>
      <c r="I836">
        <v>-118.4340194</v>
      </c>
      <c r="J836" s="1" t="str">
        <f t="shared" si="54"/>
        <v>NGR bulk stream sediment</v>
      </c>
      <c r="K836" s="1" t="str">
        <f t="shared" si="55"/>
        <v>&lt;177 micron (NGR)</v>
      </c>
      <c r="L836">
        <v>48</v>
      </c>
      <c r="M836" t="s">
        <v>205</v>
      </c>
      <c r="N836">
        <v>835</v>
      </c>
      <c r="O836" t="s">
        <v>149</v>
      </c>
      <c r="P836" t="s">
        <v>47</v>
      </c>
      <c r="Q836" t="s">
        <v>807</v>
      </c>
      <c r="R836" t="s">
        <v>55</v>
      </c>
      <c r="S836" t="s">
        <v>240</v>
      </c>
      <c r="T836" t="s">
        <v>330</v>
      </c>
      <c r="U836" t="s">
        <v>538</v>
      </c>
      <c r="V836" t="s">
        <v>79</v>
      </c>
      <c r="W836" t="s">
        <v>125</v>
      </c>
      <c r="X836" t="s">
        <v>51</v>
      </c>
      <c r="Y836" t="s">
        <v>80</v>
      </c>
      <c r="Z836" t="s">
        <v>56</v>
      </c>
      <c r="AA836" t="s">
        <v>47</v>
      </c>
      <c r="AB836" t="s">
        <v>64</v>
      </c>
      <c r="AC836" t="s">
        <v>85</v>
      </c>
      <c r="AD836" t="s">
        <v>100</v>
      </c>
      <c r="AE836" t="s">
        <v>56</v>
      </c>
      <c r="AF836" t="s">
        <v>163</v>
      </c>
      <c r="AG836" t="s">
        <v>412</v>
      </c>
      <c r="AH836" t="s">
        <v>110</v>
      </c>
      <c r="AI836" t="s">
        <v>46</v>
      </c>
      <c r="AJ836" t="s">
        <v>58</v>
      </c>
      <c r="AK836" t="s">
        <v>85</v>
      </c>
      <c r="AL836" t="s">
        <v>47</v>
      </c>
      <c r="AM836" t="s">
        <v>47</v>
      </c>
      <c r="AN836" t="s">
        <v>695</v>
      </c>
      <c r="AO836" t="s">
        <v>58</v>
      </c>
    </row>
    <row r="837" spans="1:41" hidden="1" x14ac:dyDescent="0.25">
      <c r="A837" t="s">
        <v>4006</v>
      </c>
      <c r="B837" t="s">
        <v>4007</v>
      </c>
      <c r="C837" s="1" t="str">
        <f t="shared" si="52"/>
        <v>21:1061</v>
      </c>
      <c r="D837" s="1" t="str">
        <f t="shared" si="53"/>
        <v>21:0106</v>
      </c>
      <c r="E837" t="s">
        <v>4008</v>
      </c>
      <c r="F837" t="s">
        <v>4009</v>
      </c>
      <c r="H837">
        <v>49.907960099999997</v>
      </c>
      <c r="I837">
        <v>-118.3239169</v>
      </c>
      <c r="J837" s="1" t="str">
        <f t="shared" si="54"/>
        <v>NGR bulk stream sediment</v>
      </c>
      <c r="K837" s="1" t="str">
        <f t="shared" si="55"/>
        <v>&lt;177 micron (NGR)</v>
      </c>
      <c r="L837">
        <v>48</v>
      </c>
      <c r="M837" t="s">
        <v>214</v>
      </c>
      <c r="N837">
        <v>836</v>
      </c>
      <c r="O837" t="s">
        <v>62</v>
      </c>
      <c r="P837" t="s">
        <v>47</v>
      </c>
      <c r="Q837" t="s">
        <v>548</v>
      </c>
      <c r="R837" t="s">
        <v>437</v>
      </c>
      <c r="S837" t="s">
        <v>184</v>
      </c>
      <c r="T837" t="s">
        <v>137</v>
      </c>
      <c r="U837" t="s">
        <v>268</v>
      </c>
      <c r="V837" t="s">
        <v>47</v>
      </c>
      <c r="W837" t="s">
        <v>130</v>
      </c>
      <c r="X837" t="s">
        <v>85</v>
      </c>
      <c r="Y837" t="s">
        <v>343</v>
      </c>
      <c r="Z837" t="s">
        <v>56</v>
      </c>
      <c r="AA837" t="s">
        <v>46</v>
      </c>
      <c r="AB837" t="s">
        <v>161</v>
      </c>
      <c r="AC837" t="s">
        <v>58</v>
      </c>
      <c r="AD837" t="s">
        <v>343</v>
      </c>
      <c r="AE837" t="s">
        <v>380</v>
      </c>
      <c r="AF837" t="s">
        <v>96</v>
      </c>
      <c r="AG837" t="s">
        <v>150</v>
      </c>
      <c r="AH837" t="s">
        <v>173</v>
      </c>
      <c r="AI837" t="s">
        <v>149</v>
      </c>
      <c r="AJ837" t="s">
        <v>127</v>
      </c>
      <c r="AK837" t="s">
        <v>58</v>
      </c>
      <c r="AL837" t="s">
        <v>47</v>
      </c>
      <c r="AM837" t="s">
        <v>47</v>
      </c>
      <c r="AN837" t="s">
        <v>807</v>
      </c>
      <c r="AO837" t="s">
        <v>267</v>
      </c>
    </row>
    <row r="838" spans="1:41" hidden="1" x14ac:dyDescent="0.25">
      <c r="A838" t="s">
        <v>4010</v>
      </c>
      <c r="B838" t="s">
        <v>4011</v>
      </c>
      <c r="C838" s="1" t="str">
        <f t="shared" si="52"/>
        <v>21:1061</v>
      </c>
      <c r="D838" s="1" t="str">
        <f t="shared" si="53"/>
        <v>21:0106</v>
      </c>
      <c r="E838" t="s">
        <v>4012</v>
      </c>
      <c r="F838" t="s">
        <v>4013</v>
      </c>
      <c r="H838">
        <v>49.9114419</v>
      </c>
      <c r="I838">
        <v>-118.3292498</v>
      </c>
      <c r="J838" s="1" t="str">
        <f t="shared" si="54"/>
        <v>NGR bulk stream sediment</v>
      </c>
      <c r="K838" s="1" t="str">
        <f t="shared" si="55"/>
        <v>&lt;177 micron (NGR)</v>
      </c>
      <c r="L838">
        <v>48</v>
      </c>
      <c r="M838" t="s">
        <v>223</v>
      </c>
      <c r="N838">
        <v>837</v>
      </c>
      <c r="O838" t="s">
        <v>62</v>
      </c>
      <c r="P838" t="s">
        <v>47</v>
      </c>
      <c r="Q838" t="s">
        <v>548</v>
      </c>
      <c r="R838" t="s">
        <v>185</v>
      </c>
      <c r="S838" t="s">
        <v>77</v>
      </c>
      <c r="T838" t="s">
        <v>73</v>
      </c>
      <c r="U838" t="s">
        <v>49</v>
      </c>
      <c r="V838" t="s">
        <v>235</v>
      </c>
      <c r="W838" t="s">
        <v>47</v>
      </c>
      <c r="X838" t="s">
        <v>51</v>
      </c>
      <c r="Y838" t="s">
        <v>80</v>
      </c>
      <c r="Z838" t="s">
        <v>56</v>
      </c>
      <c r="AA838" t="s">
        <v>46</v>
      </c>
      <c r="AB838" t="s">
        <v>79</v>
      </c>
      <c r="AC838" t="s">
        <v>58</v>
      </c>
      <c r="AD838" t="s">
        <v>538</v>
      </c>
      <c r="AE838" t="s">
        <v>380</v>
      </c>
      <c r="AF838" t="s">
        <v>392</v>
      </c>
      <c r="AG838" t="s">
        <v>266</v>
      </c>
      <c r="AH838" t="s">
        <v>235</v>
      </c>
      <c r="AI838" t="s">
        <v>57</v>
      </c>
      <c r="AJ838" t="s">
        <v>137</v>
      </c>
      <c r="AK838" t="s">
        <v>282</v>
      </c>
      <c r="AL838" t="s">
        <v>47</v>
      </c>
      <c r="AM838" t="s">
        <v>47</v>
      </c>
      <c r="AN838" t="s">
        <v>533</v>
      </c>
      <c r="AO838" t="s">
        <v>112</v>
      </c>
    </row>
    <row r="839" spans="1:41" hidden="1" x14ac:dyDescent="0.25">
      <c r="A839" t="s">
        <v>4014</v>
      </c>
      <c r="B839" t="s">
        <v>4015</v>
      </c>
      <c r="C839" s="1" t="str">
        <f t="shared" si="52"/>
        <v>21:1061</v>
      </c>
      <c r="D839" s="1" t="str">
        <f t="shared" si="53"/>
        <v>21:0106</v>
      </c>
      <c r="E839" t="s">
        <v>4016</v>
      </c>
      <c r="F839" t="s">
        <v>4017</v>
      </c>
      <c r="H839">
        <v>49.9350679</v>
      </c>
      <c r="I839">
        <v>-118.309302</v>
      </c>
      <c r="J839" s="1" t="str">
        <f t="shared" si="54"/>
        <v>NGR bulk stream sediment</v>
      </c>
      <c r="K839" s="1" t="str">
        <f t="shared" si="55"/>
        <v>&lt;177 micron (NGR)</v>
      </c>
      <c r="L839">
        <v>48</v>
      </c>
      <c r="M839" t="s">
        <v>233</v>
      </c>
      <c r="N839">
        <v>838</v>
      </c>
      <c r="O839" t="s">
        <v>105</v>
      </c>
      <c r="P839" t="s">
        <v>122</v>
      </c>
      <c r="Q839" t="s">
        <v>337</v>
      </c>
      <c r="R839" t="s">
        <v>55</v>
      </c>
      <c r="S839" t="s">
        <v>160</v>
      </c>
      <c r="T839" t="s">
        <v>85</v>
      </c>
      <c r="U839" t="s">
        <v>124</v>
      </c>
      <c r="V839" t="s">
        <v>60</v>
      </c>
      <c r="W839" t="s">
        <v>164</v>
      </c>
      <c r="X839" t="s">
        <v>137</v>
      </c>
      <c r="Y839" t="s">
        <v>162</v>
      </c>
      <c r="Z839" t="s">
        <v>56</v>
      </c>
      <c r="AA839" t="s">
        <v>46</v>
      </c>
      <c r="AB839" t="s">
        <v>64</v>
      </c>
      <c r="AC839" t="s">
        <v>127</v>
      </c>
      <c r="AD839" t="s">
        <v>83</v>
      </c>
      <c r="AE839" t="s">
        <v>199</v>
      </c>
      <c r="AF839" t="s">
        <v>55</v>
      </c>
      <c r="AG839" t="s">
        <v>129</v>
      </c>
      <c r="AH839" t="s">
        <v>185</v>
      </c>
      <c r="AI839" t="s">
        <v>46</v>
      </c>
      <c r="AJ839" t="s">
        <v>85</v>
      </c>
      <c r="AK839" t="s">
        <v>108</v>
      </c>
      <c r="AL839" t="s">
        <v>47</v>
      </c>
      <c r="AM839" t="s">
        <v>47</v>
      </c>
      <c r="AN839" t="s">
        <v>915</v>
      </c>
      <c r="AO839" t="s">
        <v>58</v>
      </c>
    </row>
    <row r="840" spans="1:41" hidden="1" x14ac:dyDescent="0.25">
      <c r="A840" t="s">
        <v>4018</v>
      </c>
      <c r="B840" t="s">
        <v>4019</v>
      </c>
      <c r="C840" s="1" t="str">
        <f t="shared" si="52"/>
        <v>21:1061</v>
      </c>
      <c r="D840" s="1" t="str">
        <f t="shared" si="53"/>
        <v>21:0106</v>
      </c>
      <c r="E840" t="s">
        <v>4020</v>
      </c>
      <c r="F840" t="s">
        <v>4021</v>
      </c>
      <c r="H840">
        <v>49.922603000000002</v>
      </c>
      <c r="I840">
        <v>-118.30358649999999</v>
      </c>
      <c r="J840" s="1" t="str">
        <f t="shared" si="54"/>
        <v>NGR bulk stream sediment</v>
      </c>
      <c r="K840" s="1" t="str">
        <f t="shared" si="55"/>
        <v>&lt;177 micron (NGR)</v>
      </c>
      <c r="L840">
        <v>48</v>
      </c>
      <c r="M840" t="s">
        <v>248</v>
      </c>
      <c r="N840">
        <v>839</v>
      </c>
      <c r="O840" t="s">
        <v>62</v>
      </c>
      <c r="P840" t="s">
        <v>47</v>
      </c>
      <c r="Q840" t="s">
        <v>548</v>
      </c>
      <c r="R840" t="s">
        <v>198</v>
      </c>
      <c r="S840" t="s">
        <v>320</v>
      </c>
      <c r="T840" t="s">
        <v>52</v>
      </c>
      <c r="U840" t="s">
        <v>83</v>
      </c>
      <c r="V840" t="s">
        <v>185</v>
      </c>
      <c r="W840" t="s">
        <v>173</v>
      </c>
      <c r="X840" t="s">
        <v>52</v>
      </c>
      <c r="Y840" t="s">
        <v>934</v>
      </c>
      <c r="Z840" t="s">
        <v>56</v>
      </c>
      <c r="AA840" t="s">
        <v>46</v>
      </c>
      <c r="AB840" t="s">
        <v>122</v>
      </c>
      <c r="AC840" t="s">
        <v>58</v>
      </c>
      <c r="AD840" t="s">
        <v>121</v>
      </c>
      <c r="AE840" t="s">
        <v>380</v>
      </c>
      <c r="AF840" t="s">
        <v>274</v>
      </c>
      <c r="AG840" t="s">
        <v>96</v>
      </c>
      <c r="AH840" t="s">
        <v>101</v>
      </c>
      <c r="AI840" t="s">
        <v>54</v>
      </c>
      <c r="AJ840" t="s">
        <v>55</v>
      </c>
      <c r="AK840" t="s">
        <v>282</v>
      </c>
      <c r="AL840" t="s">
        <v>47</v>
      </c>
      <c r="AM840" t="s">
        <v>47</v>
      </c>
      <c r="AN840" t="s">
        <v>1304</v>
      </c>
      <c r="AO840" t="s">
        <v>267</v>
      </c>
    </row>
    <row r="841" spans="1:41" hidden="1" x14ac:dyDescent="0.25">
      <c r="A841" t="s">
        <v>4022</v>
      </c>
      <c r="B841" t="s">
        <v>4023</v>
      </c>
      <c r="C841" s="1" t="str">
        <f t="shared" si="52"/>
        <v>21:1061</v>
      </c>
      <c r="D841" s="1" t="str">
        <f t="shared" si="53"/>
        <v>21:0106</v>
      </c>
      <c r="E841" t="s">
        <v>4024</v>
      </c>
      <c r="F841" t="s">
        <v>4025</v>
      </c>
      <c r="H841">
        <v>49.922829499999999</v>
      </c>
      <c r="I841">
        <v>-118.27472419999999</v>
      </c>
      <c r="J841" s="1" t="str">
        <f t="shared" si="54"/>
        <v>NGR bulk stream sediment</v>
      </c>
      <c r="K841" s="1" t="str">
        <f t="shared" si="55"/>
        <v>&lt;177 micron (NGR)</v>
      </c>
      <c r="L841">
        <v>48</v>
      </c>
      <c r="M841" t="s">
        <v>256</v>
      </c>
      <c r="N841">
        <v>840</v>
      </c>
      <c r="O841" t="s">
        <v>174</v>
      </c>
      <c r="P841" t="s">
        <v>47</v>
      </c>
      <c r="Q841" t="s">
        <v>119</v>
      </c>
      <c r="R841" t="s">
        <v>591</v>
      </c>
      <c r="S841" t="s">
        <v>146</v>
      </c>
      <c r="T841" t="s">
        <v>85</v>
      </c>
      <c r="U841" t="s">
        <v>237</v>
      </c>
      <c r="V841" t="s">
        <v>101</v>
      </c>
      <c r="W841" t="s">
        <v>238</v>
      </c>
      <c r="X841" t="s">
        <v>76</v>
      </c>
      <c r="Y841" t="s">
        <v>100</v>
      </c>
      <c r="Z841" t="s">
        <v>56</v>
      </c>
      <c r="AA841" t="s">
        <v>46</v>
      </c>
      <c r="AB841" t="s">
        <v>125</v>
      </c>
      <c r="AC841" t="s">
        <v>175</v>
      </c>
      <c r="AD841" t="s">
        <v>144</v>
      </c>
      <c r="AE841" t="s">
        <v>84</v>
      </c>
      <c r="AF841" t="s">
        <v>58</v>
      </c>
      <c r="AG841" t="s">
        <v>439</v>
      </c>
      <c r="AH841" t="s">
        <v>63</v>
      </c>
      <c r="AI841" t="s">
        <v>149</v>
      </c>
      <c r="AJ841" t="s">
        <v>76</v>
      </c>
      <c r="AK841" t="s">
        <v>85</v>
      </c>
      <c r="AL841" t="s">
        <v>47</v>
      </c>
      <c r="AM841" t="s">
        <v>47</v>
      </c>
      <c r="AN841" t="s">
        <v>327</v>
      </c>
      <c r="AO841" t="s">
        <v>330</v>
      </c>
    </row>
    <row r="842" spans="1:41" hidden="1" x14ac:dyDescent="0.25">
      <c r="A842" t="s">
        <v>4026</v>
      </c>
      <c r="B842" t="s">
        <v>4027</v>
      </c>
      <c r="C842" s="1" t="str">
        <f t="shared" si="52"/>
        <v>21:1061</v>
      </c>
      <c r="D842" s="1" t="str">
        <f t="shared" si="53"/>
        <v>21:0106</v>
      </c>
      <c r="E842" t="s">
        <v>4028</v>
      </c>
      <c r="F842" t="s">
        <v>4029</v>
      </c>
      <c r="H842">
        <v>49.929215399999997</v>
      </c>
      <c r="I842">
        <v>-118.2763697</v>
      </c>
      <c r="J842" s="1" t="str">
        <f t="shared" si="54"/>
        <v>NGR bulk stream sediment</v>
      </c>
      <c r="K842" s="1" t="str">
        <f t="shared" si="55"/>
        <v>&lt;177 micron (NGR)</v>
      </c>
      <c r="L842">
        <v>48</v>
      </c>
      <c r="M842" t="s">
        <v>265</v>
      </c>
      <c r="N842">
        <v>841</v>
      </c>
      <c r="O842" t="s">
        <v>62</v>
      </c>
      <c r="P842" t="s">
        <v>47</v>
      </c>
      <c r="Q842" t="s">
        <v>481</v>
      </c>
      <c r="R842" t="s">
        <v>57</v>
      </c>
      <c r="S842" t="s">
        <v>236</v>
      </c>
      <c r="T842" t="s">
        <v>58</v>
      </c>
      <c r="U842" t="s">
        <v>121</v>
      </c>
      <c r="V842" t="s">
        <v>61</v>
      </c>
      <c r="W842" t="s">
        <v>122</v>
      </c>
      <c r="X842" t="s">
        <v>73</v>
      </c>
      <c r="Y842" t="s">
        <v>272</v>
      </c>
      <c r="Z842" t="s">
        <v>56</v>
      </c>
      <c r="AA842" t="s">
        <v>46</v>
      </c>
      <c r="AB842" t="s">
        <v>257</v>
      </c>
      <c r="AC842" t="s">
        <v>76</v>
      </c>
      <c r="AD842" t="s">
        <v>343</v>
      </c>
      <c r="AE842" t="s">
        <v>380</v>
      </c>
      <c r="AF842" t="s">
        <v>118</v>
      </c>
      <c r="AG842" t="s">
        <v>224</v>
      </c>
      <c r="AH842" t="s">
        <v>235</v>
      </c>
      <c r="AI842" t="s">
        <v>198</v>
      </c>
      <c r="AJ842" t="s">
        <v>55</v>
      </c>
      <c r="AK842" t="s">
        <v>437</v>
      </c>
      <c r="AL842" t="s">
        <v>47</v>
      </c>
      <c r="AM842" t="s">
        <v>47</v>
      </c>
      <c r="AN842" t="s">
        <v>508</v>
      </c>
      <c r="AO842" t="s">
        <v>127</v>
      </c>
    </row>
    <row r="843" spans="1:41" hidden="1" x14ac:dyDescent="0.25">
      <c r="A843" t="s">
        <v>4030</v>
      </c>
      <c r="B843" t="s">
        <v>4031</v>
      </c>
      <c r="C843" s="1" t="str">
        <f t="shared" si="52"/>
        <v>21:1061</v>
      </c>
      <c r="D843" s="1" t="str">
        <f t="shared" si="53"/>
        <v>21:0106</v>
      </c>
      <c r="E843" t="s">
        <v>4032</v>
      </c>
      <c r="F843" t="s">
        <v>4033</v>
      </c>
      <c r="H843">
        <v>49.932870299999998</v>
      </c>
      <c r="I843">
        <v>-118.2475086</v>
      </c>
      <c r="J843" s="1" t="str">
        <f t="shared" si="54"/>
        <v>NGR bulk stream sediment</v>
      </c>
      <c r="K843" s="1" t="str">
        <f t="shared" si="55"/>
        <v>&lt;177 micron (NGR)</v>
      </c>
      <c r="L843">
        <v>49</v>
      </c>
      <c r="M843" t="s">
        <v>45</v>
      </c>
      <c r="N843">
        <v>842</v>
      </c>
      <c r="O843" t="s">
        <v>198</v>
      </c>
      <c r="P843" t="s">
        <v>47</v>
      </c>
      <c r="Q843" t="s">
        <v>404</v>
      </c>
      <c r="R843" t="s">
        <v>79</v>
      </c>
      <c r="S843" t="s">
        <v>184</v>
      </c>
      <c r="T843" t="s">
        <v>108</v>
      </c>
      <c r="U843" t="s">
        <v>146</v>
      </c>
      <c r="V843" t="s">
        <v>81</v>
      </c>
      <c r="W843" t="s">
        <v>142</v>
      </c>
      <c r="X843" t="s">
        <v>85</v>
      </c>
      <c r="Y843" t="s">
        <v>250</v>
      </c>
      <c r="Z843" t="s">
        <v>56</v>
      </c>
      <c r="AA843" t="s">
        <v>46</v>
      </c>
      <c r="AB843" t="s">
        <v>206</v>
      </c>
      <c r="AC843" t="s">
        <v>76</v>
      </c>
      <c r="AD843" t="s">
        <v>554</v>
      </c>
      <c r="AE843" t="s">
        <v>380</v>
      </c>
      <c r="AF843" t="s">
        <v>55</v>
      </c>
      <c r="AG843" t="s">
        <v>330</v>
      </c>
      <c r="AH843" t="s">
        <v>78</v>
      </c>
      <c r="AI843" t="s">
        <v>174</v>
      </c>
      <c r="AJ843" t="s">
        <v>76</v>
      </c>
      <c r="AK843" t="s">
        <v>55</v>
      </c>
      <c r="AL843" t="s">
        <v>47</v>
      </c>
      <c r="AM843" t="s">
        <v>47</v>
      </c>
      <c r="AN843" t="s">
        <v>668</v>
      </c>
      <c r="AO843" t="s">
        <v>187</v>
      </c>
    </row>
    <row r="844" spans="1:41" hidden="1" x14ac:dyDescent="0.25">
      <c r="A844" t="s">
        <v>4034</v>
      </c>
      <c r="B844" t="s">
        <v>4035</v>
      </c>
      <c r="C844" s="1" t="str">
        <f t="shared" si="52"/>
        <v>21:1061</v>
      </c>
      <c r="D844" s="1" t="str">
        <f t="shared" si="53"/>
        <v>21:0106</v>
      </c>
      <c r="E844" t="s">
        <v>4036</v>
      </c>
      <c r="F844" t="s">
        <v>4037</v>
      </c>
      <c r="H844">
        <v>49.8727971</v>
      </c>
      <c r="I844">
        <v>-118.1910002</v>
      </c>
      <c r="J844" s="1" t="str">
        <f t="shared" si="54"/>
        <v>NGR bulk stream sediment</v>
      </c>
      <c r="K844" s="1" t="str">
        <f t="shared" si="55"/>
        <v>&lt;177 micron (NGR)</v>
      </c>
      <c r="L844">
        <v>49</v>
      </c>
      <c r="M844" t="s">
        <v>71</v>
      </c>
      <c r="N844">
        <v>843</v>
      </c>
      <c r="O844" t="s">
        <v>87</v>
      </c>
      <c r="P844" t="s">
        <v>47</v>
      </c>
      <c r="Q844" t="s">
        <v>1148</v>
      </c>
      <c r="R844" t="s">
        <v>143</v>
      </c>
      <c r="S844" t="s">
        <v>184</v>
      </c>
      <c r="T844" t="s">
        <v>137</v>
      </c>
      <c r="U844" t="s">
        <v>240</v>
      </c>
      <c r="V844" t="s">
        <v>101</v>
      </c>
      <c r="W844" t="s">
        <v>173</v>
      </c>
      <c r="X844" t="s">
        <v>52</v>
      </c>
      <c r="Y844" t="s">
        <v>538</v>
      </c>
      <c r="Z844" t="s">
        <v>56</v>
      </c>
      <c r="AA844" t="s">
        <v>46</v>
      </c>
      <c r="AB844" t="s">
        <v>125</v>
      </c>
      <c r="AC844" t="s">
        <v>209</v>
      </c>
      <c r="AD844" t="s">
        <v>236</v>
      </c>
      <c r="AE844" t="s">
        <v>199</v>
      </c>
      <c r="AF844" t="s">
        <v>143</v>
      </c>
      <c r="AG844" t="s">
        <v>150</v>
      </c>
      <c r="AH844" t="s">
        <v>78</v>
      </c>
      <c r="AI844" t="s">
        <v>185</v>
      </c>
      <c r="AJ844" t="s">
        <v>108</v>
      </c>
      <c r="AK844" t="s">
        <v>66</v>
      </c>
      <c r="AL844" t="s">
        <v>47</v>
      </c>
      <c r="AM844" t="s">
        <v>47</v>
      </c>
      <c r="AN844" t="s">
        <v>372</v>
      </c>
      <c r="AO844" t="s">
        <v>76</v>
      </c>
    </row>
    <row r="845" spans="1:41" hidden="1" x14ac:dyDescent="0.25">
      <c r="A845" t="s">
        <v>4038</v>
      </c>
      <c r="B845" t="s">
        <v>4039</v>
      </c>
      <c r="C845" s="1" t="str">
        <f t="shared" si="52"/>
        <v>21:1061</v>
      </c>
      <c r="D845" s="1" t="str">
        <f t="shared" si="53"/>
        <v>21:0106</v>
      </c>
      <c r="E845" t="s">
        <v>4040</v>
      </c>
      <c r="F845" t="s">
        <v>4041</v>
      </c>
      <c r="H845">
        <v>49.868099600000001</v>
      </c>
      <c r="I845">
        <v>-118.2128026</v>
      </c>
      <c r="J845" s="1" t="str">
        <f t="shared" si="54"/>
        <v>NGR bulk stream sediment</v>
      </c>
      <c r="K845" s="1" t="str">
        <f t="shared" si="55"/>
        <v>&lt;177 micron (NGR)</v>
      </c>
      <c r="L845">
        <v>49</v>
      </c>
      <c r="M845" t="s">
        <v>95</v>
      </c>
      <c r="N845">
        <v>844</v>
      </c>
      <c r="O845" t="s">
        <v>174</v>
      </c>
      <c r="P845" t="s">
        <v>47</v>
      </c>
      <c r="Q845" t="s">
        <v>234</v>
      </c>
      <c r="R845" t="s">
        <v>161</v>
      </c>
      <c r="S845" t="s">
        <v>237</v>
      </c>
      <c r="T845" t="s">
        <v>330</v>
      </c>
      <c r="U845" t="s">
        <v>183</v>
      </c>
      <c r="V845" t="s">
        <v>47</v>
      </c>
      <c r="W845" t="s">
        <v>206</v>
      </c>
      <c r="X845" t="s">
        <v>58</v>
      </c>
      <c r="Y845" t="s">
        <v>291</v>
      </c>
      <c r="Z845" t="s">
        <v>56</v>
      </c>
      <c r="AA845" t="s">
        <v>46</v>
      </c>
      <c r="AB845" t="s">
        <v>122</v>
      </c>
      <c r="AC845" t="s">
        <v>267</v>
      </c>
      <c r="AD845" t="s">
        <v>482</v>
      </c>
      <c r="AE845" t="s">
        <v>380</v>
      </c>
      <c r="AF845" t="s">
        <v>52</v>
      </c>
      <c r="AG845" t="s">
        <v>621</v>
      </c>
      <c r="AH845" t="s">
        <v>455</v>
      </c>
      <c r="AI845" t="s">
        <v>185</v>
      </c>
      <c r="AJ845" t="s">
        <v>50</v>
      </c>
      <c r="AK845" t="s">
        <v>55</v>
      </c>
      <c r="AL845" t="s">
        <v>47</v>
      </c>
      <c r="AM845" t="s">
        <v>47</v>
      </c>
      <c r="AN845" t="s">
        <v>301</v>
      </c>
      <c r="AO845" t="s">
        <v>209</v>
      </c>
    </row>
    <row r="846" spans="1:41" hidden="1" x14ac:dyDescent="0.25">
      <c r="A846" t="s">
        <v>4042</v>
      </c>
      <c r="B846" t="s">
        <v>4043</v>
      </c>
      <c r="C846" s="1" t="str">
        <f t="shared" si="52"/>
        <v>21:1061</v>
      </c>
      <c r="D846" s="1" t="str">
        <f t="shared" si="53"/>
        <v>21:0106</v>
      </c>
      <c r="E846" t="s">
        <v>4044</v>
      </c>
      <c r="F846" t="s">
        <v>4045</v>
      </c>
      <c r="H846">
        <v>49.876196399999998</v>
      </c>
      <c r="I846">
        <v>-118.2143694</v>
      </c>
      <c r="J846" s="1" t="str">
        <f t="shared" si="54"/>
        <v>NGR bulk stream sediment</v>
      </c>
      <c r="K846" s="1" t="str">
        <f t="shared" si="55"/>
        <v>&lt;177 micron (NGR)</v>
      </c>
      <c r="L846">
        <v>49</v>
      </c>
      <c r="M846" t="s">
        <v>117</v>
      </c>
      <c r="N846">
        <v>845</v>
      </c>
      <c r="O846" t="s">
        <v>198</v>
      </c>
      <c r="P846" t="s">
        <v>47</v>
      </c>
      <c r="Q846" t="s">
        <v>234</v>
      </c>
      <c r="R846" t="s">
        <v>282</v>
      </c>
      <c r="S846" t="s">
        <v>431</v>
      </c>
      <c r="T846" t="s">
        <v>127</v>
      </c>
      <c r="U846" t="s">
        <v>284</v>
      </c>
      <c r="V846" t="s">
        <v>78</v>
      </c>
      <c r="W846" t="s">
        <v>336</v>
      </c>
      <c r="X846" t="s">
        <v>267</v>
      </c>
      <c r="Y846" t="s">
        <v>146</v>
      </c>
      <c r="Z846" t="s">
        <v>56</v>
      </c>
      <c r="AA846" t="s">
        <v>46</v>
      </c>
      <c r="AB846" t="s">
        <v>173</v>
      </c>
      <c r="AC846" t="s">
        <v>106</v>
      </c>
      <c r="AD846" t="s">
        <v>251</v>
      </c>
      <c r="AE846" t="s">
        <v>380</v>
      </c>
      <c r="AF846" t="s">
        <v>55</v>
      </c>
      <c r="AG846" t="s">
        <v>85</v>
      </c>
      <c r="AH846" t="s">
        <v>102</v>
      </c>
      <c r="AI846" t="s">
        <v>61</v>
      </c>
      <c r="AJ846" t="s">
        <v>1247</v>
      </c>
      <c r="AK846" t="s">
        <v>209</v>
      </c>
      <c r="AL846" t="s">
        <v>47</v>
      </c>
      <c r="AM846" t="s">
        <v>47</v>
      </c>
      <c r="AN846" t="s">
        <v>97</v>
      </c>
      <c r="AO846" t="s">
        <v>127</v>
      </c>
    </row>
    <row r="847" spans="1:41" hidden="1" x14ac:dyDescent="0.25">
      <c r="A847" t="s">
        <v>4046</v>
      </c>
      <c r="B847" t="s">
        <v>4047</v>
      </c>
      <c r="C847" s="1" t="str">
        <f t="shared" si="52"/>
        <v>21:1061</v>
      </c>
      <c r="D847" s="1" t="str">
        <f t="shared" si="53"/>
        <v>21:0106</v>
      </c>
      <c r="E847" t="s">
        <v>4048</v>
      </c>
      <c r="F847" t="s">
        <v>4049</v>
      </c>
      <c r="H847">
        <v>49.887410299999999</v>
      </c>
      <c r="I847">
        <v>-118.21718439999999</v>
      </c>
      <c r="J847" s="1" t="str">
        <f t="shared" si="54"/>
        <v>NGR bulk stream sediment</v>
      </c>
      <c r="K847" s="1" t="str">
        <f t="shared" si="55"/>
        <v>&lt;177 micron (NGR)</v>
      </c>
      <c r="L847">
        <v>49</v>
      </c>
      <c r="M847" t="s">
        <v>136</v>
      </c>
      <c r="N847">
        <v>846</v>
      </c>
      <c r="O847" t="s">
        <v>174</v>
      </c>
      <c r="P847" t="s">
        <v>47</v>
      </c>
      <c r="Q847" t="s">
        <v>74</v>
      </c>
      <c r="R847" t="s">
        <v>161</v>
      </c>
      <c r="S847" t="s">
        <v>391</v>
      </c>
      <c r="T847" t="s">
        <v>76</v>
      </c>
      <c r="U847" t="s">
        <v>146</v>
      </c>
      <c r="V847" t="s">
        <v>63</v>
      </c>
      <c r="W847" t="s">
        <v>406</v>
      </c>
      <c r="X847" t="s">
        <v>82</v>
      </c>
      <c r="Y847" t="s">
        <v>237</v>
      </c>
      <c r="Z847" t="s">
        <v>56</v>
      </c>
      <c r="AA847" t="s">
        <v>46</v>
      </c>
      <c r="AB847" t="s">
        <v>139</v>
      </c>
      <c r="AC847" t="s">
        <v>145</v>
      </c>
      <c r="AD847" t="s">
        <v>236</v>
      </c>
      <c r="AE847" t="s">
        <v>56</v>
      </c>
      <c r="AF847" t="s">
        <v>58</v>
      </c>
      <c r="AG847" t="s">
        <v>108</v>
      </c>
      <c r="AH847" t="s">
        <v>142</v>
      </c>
      <c r="AI847" t="s">
        <v>110</v>
      </c>
      <c r="AJ847" t="s">
        <v>4050</v>
      </c>
      <c r="AK847" t="s">
        <v>321</v>
      </c>
      <c r="AL847" t="s">
        <v>47</v>
      </c>
      <c r="AM847" t="s">
        <v>47</v>
      </c>
      <c r="AN847" t="s">
        <v>548</v>
      </c>
      <c r="AO847" t="s">
        <v>58</v>
      </c>
    </row>
    <row r="848" spans="1:41" hidden="1" x14ac:dyDescent="0.25">
      <c r="A848" t="s">
        <v>4051</v>
      </c>
      <c r="B848" t="s">
        <v>4052</v>
      </c>
      <c r="C848" s="1" t="str">
        <f t="shared" si="52"/>
        <v>21:1061</v>
      </c>
      <c r="D848" s="1" t="str">
        <f t="shared" si="53"/>
        <v>21:0106</v>
      </c>
      <c r="E848" t="s">
        <v>4053</v>
      </c>
      <c r="F848" t="s">
        <v>4054</v>
      </c>
      <c r="H848">
        <v>49.901296899999998</v>
      </c>
      <c r="I848">
        <v>-118.2027169</v>
      </c>
      <c r="J848" s="1" t="str">
        <f t="shared" si="54"/>
        <v>NGR bulk stream sediment</v>
      </c>
      <c r="K848" s="1" t="str">
        <f t="shared" si="55"/>
        <v>&lt;177 micron (NGR)</v>
      </c>
      <c r="L848">
        <v>49</v>
      </c>
      <c r="M848" t="s">
        <v>157</v>
      </c>
      <c r="N848">
        <v>847</v>
      </c>
      <c r="O848" t="s">
        <v>198</v>
      </c>
      <c r="P848" t="s">
        <v>103</v>
      </c>
      <c r="Q848" t="s">
        <v>481</v>
      </c>
      <c r="R848" t="s">
        <v>60</v>
      </c>
      <c r="S848" t="s">
        <v>226</v>
      </c>
      <c r="T848" t="s">
        <v>76</v>
      </c>
      <c r="U848" t="s">
        <v>590</v>
      </c>
      <c r="V848" t="s">
        <v>257</v>
      </c>
      <c r="W848" t="s">
        <v>151</v>
      </c>
      <c r="X848" t="s">
        <v>58</v>
      </c>
      <c r="Y848" t="s">
        <v>329</v>
      </c>
      <c r="Z848" t="s">
        <v>56</v>
      </c>
      <c r="AA848" t="s">
        <v>46</v>
      </c>
      <c r="AB848" t="s">
        <v>122</v>
      </c>
      <c r="AC848" t="s">
        <v>175</v>
      </c>
      <c r="AD848" t="s">
        <v>482</v>
      </c>
      <c r="AE848" t="s">
        <v>56</v>
      </c>
      <c r="AF848" t="s">
        <v>58</v>
      </c>
      <c r="AG848" t="s">
        <v>406</v>
      </c>
      <c r="AH848" t="s">
        <v>125</v>
      </c>
      <c r="AI848" t="s">
        <v>149</v>
      </c>
      <c r="AJ848" t="s">
        <v>267</v>
      </c>
      <c r="AK848" t="s">
        <v>267</v>
      </c>
      <c r="AL848" t="s">
        <v>47</v>
      </c>
      <c r="AM848" t="s">
        <v>47</v>
      </c>
      <c r="AN848" t="s">
        <v>832</v>
      </c>
      <c r="AO848" t="s">
        <v>50</v>
      </c>
    </row>
    <row r="849" spans="1:41" hidden="1" x14ac:dyDescent="0.25">
      <c r="A849" t="s">
        <v>4055</v>
      </c>
      <c r="B849" t="s">
        <v>4056</v>
      </c>
      <c r="C849" s="1" t="str">
        <f t="shared" si="52"/>
        <v>21:1061</v>
      </c>
      <c r="D849" s="1" t="str">
        <f t="shared" si="53"/>
        <v>21:0106</v>
      </c>
      <c r="E849" t="s">
        <v>4057</v>
      </c>
      <c r="F849" t="s">
        <v>4058</v>
      </c>
      <c r="H849">
        <v>49.887435799999999</v>
      </c>
      <c r="I849">
        <v>-118.1578232</v>
      </c>
      <c r="J849" s="1" t="str">
        <f t="shared" si="54"/>
        <v>NGR bulk stream sediment</v>
      </c>
      <c r="K849" s="1" t="str">
        <f t="shared" si="55"/>
        <v>&lt;177 micron (NGR)</v>
      </c>
      <c r="L849">
        <v>49</v>
      </c>
      <c r="M849" t="s">
        <v>170</v>
      </c>
      <c r="N849">
        <v>848</v>
      </c>
      <c r="O849" t="s">
        <v>130</v>
      </c>
      <c r="P849" t="s">
        <v>85</v>
      </c>
      <c r="Q849" t="s">
        <v>184</v>
      </c>
      <c r="R849" t="s">
        <v>4059</v>
      </c>
      <c r="S849" t="s">
        <v>58</v>
      </c>
      <c r="T849" t="s">
        <v>58</v>
      </c>
      <c r="U849" t="s">
        <v>51</v>
      </c>
      <c r="V849" t="s">
        <v>62</v>
      </c>
      <c r="W849" t="s">
        <v>81</v>
      </c>
      <c r="X849" t="s">
        <v>46</v>
      </c>
      <c r="Y849" t="s">
        <v>127</v>
      </c>
      <c r="Z849" t="s">
        <v>56</v>
      </c>
      <c r="AA849" t="s">
        <v>46</v>
      </c>
      <c r="AB849" t="s">
        <v>62</v>
      </c>
      <c r="AC849" t="s">
        <v>58</v>
      </c>
      <c r="AD849" t="s">
        <v>145</v>
      </c>
      <c r="AE849" t="s">
        <v>61</v>
      </c>
      <c r="AF849" t="s">
        <v>125</v>
      </c>
      <c r="AG849" t="s">
        <v>62</v>
      </c>
      <c r="AH849" t="s">
        <v>62</v>
      </c>
      <c r="AI849" t="s">
        <v>62</v>
      </c>
      <c r="AJ849" t="s">
        <v>101</v>
      </c>
      <c r="AK849" t="s">
        <v>4060</v>
      </c>
      <c r="AL849" t="s">
        <v>47</v>
      </c>
      <c r="AM849" t="s">
        <v>47</v>
      </c>
      <c r="AN849" t="s">
        <v>65</v>
      </c>
      <c r="AO849" t="s">
        <v>46</v>
      </c>
    </row>
    <row r="850" spans="1:41" hidden="1" x14ac:dyDescent="0.25">
      <c r="A850" t="s">
        <v>4061</v>
      </c>
      <c r="B850" t="s">
        <v>4062</v>
      </c>
      <c r="C850" s="1" t="str">
        <f t="shared" si="52"/>
        <v>21:1061</v>
      </c>
      <c r="D850" s="1" t="str">
        <f t="shared" si="53"/>
        <v>21:0106</v>
      </c>
      <c r="E850" t="s">
        <v>4063</v>
      </c>
      <c r="F850" t="s">
        <v>4064</v>
      </c>
      <c r="H850">
        <v>49.985046799999999</v>
      </c>
      <c r="I850">
        <v>-118.17350140000001</v>
      </c>
      <c r="J850" s="1" t="str">
        <f t="shared" si="54"/>
        <v>NGR bulk stream sediment</v>
      </c>
      <c r="K850" s="1" t="str">
        <f t="shared" si="55"/>
        <v>&lt;177 micron (NGR)</v>
      </c>
      <c r="L850">
        <v>49</v>
      </c>
      <c r="M850" t="s">
        <v>280</v>
      </c>
      <c r="N850">
        <v>849</v>
      </c>
      <c r="O850" t="s">
        <v>63</v>
      </c>
      <c r="P850" t="s">
        <v>47</v>
      </c>
      <c r="Q850" t="s">
        <v>234</v>
      </c>
      <c r="R850" t="s">
        <v>142</v>
      </c>
      <c r="S850" t="s">
        <v>237</v>
      </c>
      <c r="T850" t="s">
        <v>85</v>
      </c>
      <c r="U850" t="s">
        <v>329</v>
      </c>
      <c r="V850" t="s">
        <v>47</v>
      </c>
      <c r="W850" t="s">
        <v>103</v>
      </c>
      <c r="X850" t="s">
        <v>52</v>
      </c>
      <c r="Y850" t="s">
        <v>291</v>
      </c>
      <c r="Z850" t="s">
        <v>56</v>
      </c>
      <c r="AA850" t="s">
        <v>46</v>
      </c>
      <c r="AB850" t="s">
        <v>125</v>
      </c>
      <c r="AC850" t="s">
        <v>98</v>
      </c>
      <c r="AD850" t="s">
        <v>241</v>
      </c>
      <c r="AE850" t="s">
        <v>84</v>
      </c>
      <c r="AF850" t="s">
        <v>55</v>
      </c>
      <c r="AG850" t="s">
        <v>2043</v>
      </c>
      <c r="AH850" t="s">
        <v>130</v>
      </c>
      <c r="AI850" t="s">
        <v>185</v>
      </c>
      <c r="AJ850" t="s">
        <v>209</v>
      </c>
      <c r="AK850" t="s">
        <v>209</v>
      </c>
      <c r="AL850" t="s">
        <v>47</v>
      </c>
      <c r="AM850" t="s">
        <v>47</v>
      </c>
      <c r="AN850" t="s">
        <v>935</v>
      </c>
      <c r="AO850" t="s">
        <v>127</v>
      </c>
    </row>
    <row r="851" spans="1:41" hidden="1" x14ac:dyDescent="0.25">
      <c r="A851" t="s">
        <v>4065</v>
      </c>
      <c r="B851" t="s">
        <v>4066</v>
      </c>
      <c r="C851" s="1" t="str">
        <f t="shared" si="52"/>
        <v>21:1061</v>
      </c>
      <c r="D851" s="1" t="str">
        <f t="shared" si="53"/>
        <v>21:0106</v>
      </c>
      <c r="E851" t="s">
        <v>4063</v>
      </c>
      <c r="F851" t="s">
        <v>4067</v>
      </c>
      <c r="H851">
        <v>49.985046799999999</v>
      </c>
      <c r="I851">
        <v>-118.17350140000001</v>
      </c>
      <c r="J851" s="1" t="str">
        <f t="shared" si="54"/>
        <v>NGR bulk stream sediment</v>
      </c>
      <c r="K851" s="1" t="str">
        <f t="shared" si="55"/>
        <v>&lt;177 micron (NGR)</v>
      </c>
      <c r="L851">
        <v>49</v>
      </c>
      <c r="M851" t="s">
        <v>288</v>
      </c>
      <c r="N851">
        <v>850</v>
      </c>
      <c r="O851" t="s">
        <v>206</v>
      </c>
      <c r="P851" t="s">
        <v>103</v>
      </c>
      <c r="Q851" t="s">
        <v>548</v>
      </c>
      <c r="R851" t="s">
        <v>72</v>
      </c>
      <c r="S851" t="s">
        <v>226</v>
      </c>
      <c r="T851" t="s">
        <v>127</v>
      </c>
      <c r="U851" t="s">
        <v>251</v>
      </c>
      <c r="V851" t="s">
        <v>173</v>
      </c>
      <c r="W851" t="s">
        <v>228</v>
      </c>
      <c r="X851" t="s">
        <v>52</v>
      </c>
      <c r="Y851" t="s">
        <v>507</v>
      </c>
      <c r="Z851" t="s">
        <v>56</v>
      </c>
      <c r="AA851" t="s">
        <v>46</v>
      </c>
      <c r="AB851" t="s">
        <v>139</v>
      </c>
      <c r="AC851" t="s">
        <v>59</v>
      </c>
      <c r="AD851" t="s">
        <v>554</v>
      </c>
      <c r="AE851" t="s">
        <v>84</v>
      </c>
      <c r="AF851" t="s">
        <v>85</v>
      </c>
      <c r="AG851" t="s">
        <v>58</v>
      </c>
      <c r="AH851" t="s">
        <v>257</v>
      </c>
      <c r="AI851" t="s">
        <v>185</v>
      </c>
      <c r="AJ851" t="s">
        <v>127</v>
      </c>
      <c r="AK851" t="s">
        <v>876</v>
      </c>
      <c r="AL851" t="s">
        <v>47</v>
      </c>
      <c r="AM851" t="s">
        <v>47</v>
      </c>
      <c r="AN851" t="s">
        <v>1304</v>
      </c>
      <c r="AO851" t="s">
        <v>175</v>
      </c>
    </row>
    <row r="852" spans="1:41" hidden="1" x14ac:dyDescent="0.25">
      <c r="A852" t="s">
        <v>4068</v>
      </c>
      <c r="B852" t="s">
        <v>4069</v>
      </c>
      <c r="C852" s="1" t="str">
        <f t="shared" si="52"/>
        <v>21:1061</v>
      </c>
      <c r="D852" s="1" t="str">
        <f t="shared" si="53"/>
        <v>21:0106</v>
      </c>
      <c r="E852" t="s">
        <v>4070</v>
      </c>
      <c r="F852" t="s">
        <v>4071</v>
      </c>
      <c r="H852">
        <v>49.972226900000003</v>
      </c>
      <c r="I852">
        <v>-118.1513501</v>
      </c>
      <c r="J852" s="1" t="str">
        <f t="shared" si="54"/>
        <v>NGR bulk stream sediment</v>
      </c>
      <c r="K852" s="1" t="str">
        <f t="shared" si="55"/>
        <v>&lt;177 micron (NGR)</v>
      </c>
      <c r="L852">
        <v>49</v>
      </c>
      <c r="M852" t="s">
        <v>180</v>
      </c>
      <c r="N852">
        <v>851</v>
      </c>
      <c r="O852" t="s">
        <v>88</v>
      </c>
      <c r="P852" t="s">
        <v>217</v>
      </c>
      <c r="Q852" t="s">
        <v>548</v>
      </c>
      <c r="R852" t="s">
        <v>46</v>
      </c>
      <c r="S852" t="s">
        <v>829</v>
      </c>
      <c r="T852" t="s">
        <v>267</v>
      </c>
      <c r="U852" t="s">
        <v>431</v>
      </c>
      <c r="V852" t="s">
        <v>257</v>
      </c>
      <c r="W852" t="s">
        <v>102</v>
      </c>
      <c r="X852" t="s">
        <v>73</v>
      </c>
      <c r="Y852" t="s">
        <v>290</v>
      </c>
      <c r="Z852" t="s">
        <v>56</v>
      </c>
      <c r="AA852" t="s">
        <v>46</v>
      </c>
      <c r="AB852" t="s">
        <v>63</v>
      </c>
      <c r="AC852" t="s">
        <v>358</v>
      </c>
      <c r="AD852" t="s">
        <v>350</v>
      </c>
      <c r="AE852" t="s">
        <v>149</v>
      </c>
      <c r="AF852" t="s">
        <v>76</v>
      </c>
      <c r="AG852" t="s">
        <v>365</v>
      </c>
      <c r="AH852" t="s">
        <v>101</v>
      </c>
      <c r="AI852" t="s">
        <v>46</v>
      </c>
      <c r="AJ852" t="s">
        <v>55</v>
      </c>
      <c r="AK852" t="s">
        <v>73</v>
      </c>
      <c r="AL852" t="s">
        <v>47</v>
      </c>
      <c r="AM852" t="s">
        <v>47</v>
      </c>
      <c r="AN852" t="s">
        <v>638</v>
      </c>
      <c r="AO852" t="s">
        <v>217</v>
      </c>
    </row>
    <row r="853" spans="1:41" hidden="1" x14ac:dyDescent="0.25">
      <c r="A853" t="s">
        <v>4072</v>
      </c>
      <c r="B853" t="s">
        <v>4073</v>
      </c>
      <c r="C853" s="1" t="str">
        <f t="shared" si="52"/>
        <v>21:1061</v>
      </c>
      <c r="D853" s="1" t="str">
        <f t="shared" si="53"/>
        <v>21:0106</v>
      </c>
      <c r="E853" t="s">
        <v>4074</v>
      </c>
      <c r="F853" t="s">
        <v>4075</v>
      </c>
      <c r="H853">
        <v>49.969191500000001</v>
      </c>
      <c r="I853">
        <v>-118.18658670000001</v>
      </c>
      <c r="J853" s="1" t="str">
        <f t="shared" si="54"/>
        <v>NGR bulk stream sediment</v>
      </c>
      <c r="K853" s="1" t="str">
        <f t="shared" si="55"/>
        <v>&lt;177 micron (NGR)</v>
      </c>
      <c r="L853">
        <v>49</v>
      </c>
      <c r="M853" t="s">
        <v>195</v>
      </c>
      <c r="N853">
        <v>852</v>
      </c>
      <c r="O853" t="s">
        <v>145</v>
      </c>
      <c r="P853" t="s">
        <v>267</v>
      </c>
      <c r="Q853" t="s">
        <v>234</v>
      </c>
      <c r="R853" t="s">
        <v>73</v>
      </c>
      <c r="S853" t="s">
        <v>290</v>
      </c>
      <c r="T853" t="s">
        <v>217</v>
      </c>
      <c r="U853" t="s">
        <v>554</v>
      </c>
      <c r="V853" t="s">
        <v>102</v>
      </c>
      <c r="W853" t="s">
        <v>142</v>
      </c>
      <c r="X853" t="s">
        <v>122</v>
      </c>
      <c r="Y853" t="s">
        <v>80</v>
      </c>
      <c r="Z853" t="s">
        <v>56</v>
      </c>
      <c r="AA853" t="s">
        <v>47</v>
      </c>
      <c r="AB853" t="s">
        <v>105</v>
      </c>
      <c r="AC853" t="s">
        <v>272</v>
      </c>
      <c r="AD853" t="s">
        <v>554</v>
      </c>
      <c r="AE853" t="s">
        <v>47</v>
      </c>
      <c r="AF853" t="s">
        <v>127</v>
      </c>
      <c r="AG853" t="s">
        <v>52</v>
      </c>
      <c r="AH853" t="s">
        <v>87</v>
      </c>
      <c r="AI853" t="s">
        <v>149</v>
      </c>
      <c r="AJ853" t="s">
        <v>163</v>
      </c>
      <c r="AK853" t="s">
        <v>274</v>
      </c>
      <c r="AL853" t="s">
        <v>47</v>
      </c>
      <c r="AM853" t="s">
        <v>47</v>
      </c>
      <c r="AN853" t="s">
        <v>89</v>
      </c>
      <c r="AO853" t="s">
        <v>98</v>
      </c>
    </row>
    <row r="854" spans="1:41" hidden="1" x14ac:dyDescent="0.25">
      <c r="A854" t="s">
        <v>4076</v>
      </c>
      <c r="B854" t="s">
        <v>4077</v>
      </c>
      <c r="C854" s="1" t="str">
        <f t="shared" si="52"/>
        <v>21:1061</v>
      </c>
      <c r="D854" s="1" t="str">
        <f t="shared" si="53"/>
        <v>21:0106</v>
      </c>
      <c r="E854" t="s">
        <v>4078</v>
      </c>
      <c r="F854" t="s">
        <v>4079</v>
      </c>
      <c r="H854">
        <v>49.997925000000002</v>
      </c>
      <c r="I854">
        <v>-118.20692680000001</v>
      </c>
      <c r="J854" s="1" t="str">
        <f t="shared" si="54"/>
        <v>NGR bulk stream sediment</v>
      </c>
      <c r="K854" s="1" t="str">
        <f t="shared" si="55"/>
        <v>&lt;177 micron (NGR)</v>
      </c>
      <c r="L854">
        <v>49</v>
      </c>
      <c r="M854" t="s">
        <v>205</v>
      </c>
      <c r="N854">
        <v>853</v>
      </c>
      <c r="O854" t="s">
        <v>128</v>
      </c>
      <c r="P854" t="s">
        <v>122</v>
      </c>
      <c r="Q854" t="s">
        <v>234</v>
      </c>
      <c r="R854" t="s">
        <v>227</v>
      </c>
      <c r="S854" t="s">
        <v>126</v>
      </c>
      <c r="T854" t="s">
        <v>55</v>
      </c>
      <c r="U854" t="s">
        <v>120</v>
      </c>
      <c r="V854" t="s">
        <v>79</v>
      </c>
      <c r="W854" t="s">
        <v>60</v>
      </c>
      <c r="X854" t="s">
        <v>73</v>
      </c>
      <c r="Y854" t="s">
        <v>120</v>
      </c>
      <c r="Z854" t="s">
        <v>56</v>
      </c>
      <c r="AA854" t="s">
        <v>47</v>
      </c>
      <c r="AB854" t="s">
        <v>101</v>
      </c>
      <c r="AC854" t="s">
        <v>145</v>
      </c>
      <c r="AD854" t="s">
        <v>445</v>
      </c>
      <c r="AE854" t="s">
        <v>84</v>
      </c>
      <c r="AF854" t="s">
        <v>58</v>
      </c>
      <c r="AG854" t="s">
        <v>259</v>
      </c>
      <c r="AH854" t="s">
        <v>173</v>
      </c>
      <c r="AI854" t="s">
        <v>87</v>
      </c>
      <c r="AJ854" t="s">
        <v>108</v>
      </c>
      <c r="AK854" t="s">
        <v>58</v>
      </c>
      <c r="AL854" t="s">
        <v>47</v>
      </c>
      <c r="AM854" t="s">
        <v>47</v>
      </c>
      <c r="AN854" t="s">
        <v>780</v>
      </c>
      <c r="AO854" t="s">
        <v>127</v>
      </c>
    </row>
    <row r="855" spans="1:41" hidden="1" x14ac:dyDescent="0.25">
      <c r="A855" t="s">
        <v>4080</v>
      </c>
      <c r="B855" t="s">
        <v>4081</v>
      </c>
      <c r="C855" s="1" t="str">
        <f t="shared" si="52"/>
        <v>21:1061</v>
      </c>
      <c r="D855" s="1" t="str">
        <f t="shared" si="53"/>
        <v>21:0106</v>
      </c>
      <c r="E855" t="s">
        <v>4082</v>
      </c>
      <c r="F855" t="s">
        <v>4083</v>
      </c>
      <c r="H855">
        <v>49.200782400000001</v>
      </c>
      <c r="I855">
        <v>-119.4899494</v>
      </c>
      <c r="J855" s="1" t="str">
        <f t="shared" si="54"/>
        <v>NGR bulk stream sediment</v>
      </c>
      <c r="K855" s="1" t="str">
        <f t="shared" si="55"/>
        <v>&lt;177 micron (NGR)</v>
      </c>
      <c r="L855">
        <v>50</v>
      </c>
      <c r="M855" t="s">
        <v>45</v>
      </c>
      <c r="N855">
        <v>854</v>
      </c>
      <c r="O855" t="s">
        <v>53</v>
      </c>
      <c r="P855" t="s">
        <v>122</v>
      </c>
      <c r="Q855" t="s">
        <v>548</v>
      </c>
      <c r="R855" t="s">
        <v>412</v>
      </c>
      <c r="S855" t="s">
        <v>590</v>
      </c>
      <c r="T855" t="s">
        <v>51</v>
      </c>
      <c r="U855" t="s">
        <v>80</v>
      </c>
      <c r="V855" t="s">
        <v>149</v>
      </c>
      <c r="W855" t="s">
        <v>125</v>
      </c>
      <c r="X855" t="s">
        <v>52</v>
      </c>
      <c r="Y855" t="s">
        <v>144</v>
      </c>
      <c r="Z855" t="s">
        <v>56</v>
      </c>
      <c r="AA855" t="s">
        <v>46</v>
      </c>
      <c r="AB855" t="s">
        <v>130</v>
      </c>
      <c r="AC855" t="s">
        <v>66</v>
      </c>
      <c r="AD855" t="s">
        <v>240</v>
      </c>
      <c r="AE855" t="s">
        <v>380</v>
      </c>
      <c r="AF855" t="s">
        <v>148</v>
      </c>
      <c r="AG855" t="s">
        <v>307</v>
      </c>
      <c r="AH855" t="s">
        <v>174</v>
      </c>
      <c r="AI855" t="s">
        <v>54</v>
      </c>
      <c r="AJ855" t="s">
        <v>85</v>
      </c>
      <c r="AK855" t="s">
        <v>137</v>
      </c>
      <c r="AL855" t="s">
        <v>47</v>
      </c>
      <c r="AM855" t="s">
        <v>47</v>
      </c>
      <c r="AN855" t="s">
        <v>345</v>
      </c>
      <c r="AO855" t="s">
        <v>269</v>
      </c>
    </row>
    <row r="856" spans="1:41" hidden="1" x14ac:dyDescent="0.25">
      <c r="A856" t="s">
        <v>4084</v>
      </c>
      <c r="B856" t="s">
        <v>4085</v>
      </c>
      <c r="C856" s="1" t="str">
        <f t="shared" si="52"/>
        <v>21:1061</v>
      </c>
      <c r="D856" s="1" t="str">
        <f t="shared" si="53"/>
        <v>21:0106</v>
      </c>
      <c r="E856" t="s">
        <v>4086</v>
      </c>
      <c r="F856" t="s">
        <v>4087</v>
      </c>
      <c r="H856">
        <v>49.172565300000002</v>
      </c>
      <c r="I856">
        <v>-119.4518831</v>
      </c>
      <c r="J856" s="1" t="str">
        <f t="shared" si="54"/>
        <v>NGR bulk stream sediment</v>
      </c>
      <c r="K856" s="1" t="str">
        <f t="shared" si="55"/>
        <v>&lt;177 micron (NGR)</v>
      </c>
      <c r="L856">
        <v>50</v>
      </c>
      <c r="M856" t="s">
        <v>71</v>
      </c>
      <c r="N856">
        <v>855</v>
      </c>
      <c r="O856" t="s">
        <v>185</v>
      </c>
      <c r="P856" t="s">
        <v>47</v>
      </c>
      <c r="Q856" t="s">
        <v>481</v>
      </c>
      <c r="R856" t="s">
        <v>54</v>
      </c>
      <c r="S856" t="s">
        <v>667</v>
      </c>
      <c r="T856" t="s">
        <v>73</v>
      </c>
      <c r="U856" t="s">
        <v>342</v>
      </c>
      <c r="V856" t="s">
        <v>185</v>
      </c>
      <c r="W856" t="s">
        <v>125</v>
      </c>
      <c r="X856" t="s">
        <v>52</v>
      </c>
      <c r="Y856" t="s">
        <v>272</v>
      </c>
      <c r="Z856" t="s">
        <v>56</v>
      </c>
      <c r="AA856" t="s">
        <v>46</v>
      </c>
      <c r="AB856" t="s">
        <v>161</v>
      </c>
      <c r="AC856" t="s">
        <v>209</v>
      </c>
      <c r="AD856" t="s">
        <v>236</v>
      </c>
      <c r="AE856" t="s">
        <v>199</v>
      </c>
      <c r="AF856" t="s">
        <v>150</v>
      </c>
      <c r="AG856" t="s">
        <v>224</v>
      </c>
      <c r="AH856" t="s">
        <v>46</v>
      </c>
      <c r="AI856" t="s">
        <v>54</v>
      </c>
      <c r="AJ856" t="s">
        <v>58</v>
      </c>
      <c r="AK856" t="s">
        <v>79</v>
      </c>
      <c r="AL856" t="s">
        <v>47</v>
      </c>
      <c r="AM856" t="s">
        <v>47</v>
      </c>
      <c r="AN856" t="s">
        <v>372</v>
      </c>
      <c r="AO856" t="s">
        <v>98</v>
      </c>
    </row>
    <row r="857" spans="1:41" hidden="1" x14ac:dyDescent="0.25">
      <c r="A857" t="s">
        <v>4088</v>
      </c>
      <c r="B857" t="s">
        <v>4089</v>
      </c>
      <c r="C857" s="1" t="str">
        <f t="shared" si="52"/>
        <v>21:1061</v>
      </c>
      <c r="D857" s="1" t="str">
        <f t="shared" si="53"/>
        <v>21:0106</v>
      </c>
      <c r="E857" t="s">
        <v>4090</v>
      </c>
      <c r="F857" t="s">
        <v>4091</v>
      </c>
      <c r="H857">
        <v>49.161827000000002</v>
      </c>
      <c r="I857">
        <v>-119.43087</v>
      </c>
      <c r="J857" s="1" t="str">
        <f t="shared" si="54"/>
        <v>NGR bulk stream sediment</v>
      </c>
      <c r="K857" s="1" t="str">
        <f t="shared" si="55"/>
        <v>&lt;177 micron (NGR)</v>
      </c>
      <c r="L857">
        <v>50</v>
      </c>
      <c r="M857" t="s">
        <v>95</v>
      </c>
      <c r="N857">
        <v>856</v>
      </c>
      <c r="O857" t="s">
        <v>110</v>
      </c>
      <c r="P857" t="s">
        <v>47</v>
      </c>
      <c r="Q857" t="s">
        <v>119</v>
      </c>
      <c r="R857" t="s">
        <v>49</v>
      </c>
      <c r="S857" t="s">
        <v>124</v>
      </c>
      <c r="T857" t="s">
        <v>51</v>
      </c>
      <c r="U857" t="s">
        <v>90</v>
      </c>
      <c r="V857" t="s">
        <v>87</v>
      </c>
      <c r="W857" t="s">
        <v>110</v>
      </c>
      <c r="X857" t="s">
        <v>103</v>
      </c>
      <c r="Y857" t="s">
        <v>90</v>
      </c>
      <c r="Z857" t="s">
        <v>56</v>
      </c>
      <c r="AA857" t="s">
        <v>46</v>
      </c>
      <c r="AB857" t="s">
        <v>139</v>
      </c>
      <c r="AC857" t="s">
        <v>58</v>
      </c>
      <c r="AD857" t="s">
        <v>190</v>
      </c>
      <c r="AE857" t="s">
        <v>56</v>
      </c>
      <c r="AF857" t="s">
        <v>412</v>
      </c>
      <c r="AG857" t="s">
        <v>103</v>
      </c>
      <c r="AH857" t="s">
        <v>62</v>
      </c>
      <c r="AI857" t="s">
        <v>53</v>
      </c>
      <c r="AJ857" t="s">
        <v>270</v>
      </c>
      <c r="AK857" t="s">
        <v>79</v>
      </c>
      <c r="AL857" t="s">
        <v>47</v>
      </c>
      <c r="AM857" t="s">
        <v>47</v>
      </c>
      <c r="AN857" t="s">
        <v>284</v>
      </c>
      <c r="AO857" t="s">
        <v>165</v>
      </c>
    </row>
    <row r="858" spans="1:41" hidden="1" x14ac:dyDescent="0.25">
      <c r="A858" t="s">
        <v>4092</v>
      </c>
      <c r="B858" t="s">
        <v>4093</v>
      </c>
      <c r="C858" s="1" t="str">
        <f t="shared" si="52"/>
        <v>21:1061</v>
      </c>
      <c r="D858" s="1" t="str">
        <f t="shared" si="53"/>
        <v>21:0106</v>
      </c>
      <c r="E858" t="s">
        <v>4094</v>
      </c>
      <c r="F858" t="s">
        <v>4095</v>
      </c>
      <c r="H858">
        <v>49.153738099999998</v>
      </c>
      <c r="I858">
        <v>-119.42792230000001</v>
      </c>
      <c r="J858" s="1" t="str">
        <f t="shared" si="54"/>
        <v>NGR bulk stream sediment</v>
      </c>
      <c r="K858" s="1" t="str">
        <f t="shared" si="55"/>
        <v>&lt;177 micron (NGR)</v>
      </c>
      <c r="L858">
        <v>50</v>
      </c>
      <c r="M858" t="s">
        <v>117</v>
      </c>
      <c r="N858">
        <v>857</v>
      </c>
      <c r="O858" t="s">
        <v>149</v>
      </c>
      <c r="P858" t="s">
        <v>47</v>
      </c>
      <c r="Q858" t="s">
        <v>548</v>
      </c>
      <c r="R858" t="s">
        <v>46</v>
      </c>
      <c r="S858" t="s">
        <v>126</v>
      </c>
      <c r="T858" t="s">
        <v>73</v>
      </c>
      <c r="U858" t="s">
        <v>80</v>
      </c>
      <c r="V858" t="s">
        <v>110</v>
      </c>
      <c r="W858" t="s">
        <v>125</v>
      </c>
      <c r="X858" t="s">
        <v>73</v>
      </c>
      <c r="Y858" t="s">
        <v>106</v>
      </c>
      <c r="Z858" t="s">
        <v>56</v>
      </c>
      <c r="AA858" t="s">
        <v>46</v>
      </c>
      <c r="AB858" t="s">
        <v>257</v>
      </c>
      <c r="AC858" t="s">
        <v>85</v>
      </c>
      <c r="AD858" t="s">
        <v>342</v>
      </c>
      <c r="AE858" t="s">
        <v>56</v>
      </c>
      <c r="AF858" t="s">
        <v>359</v>
      </c>
      <c r="AG858" t="s">
        <v>392</v>
      </c>
      <c r="AH858" t="s">
        <v>46</v>
      </c>
      <c r="AI858" t="s">
        <v>54</v>
      </c>
      <c r="AJ858" t="s">
        <v>58</v>
      </c>
      <c r="AK858" t="s">
        <v>130</v>
      </c>
      <c r="AL858" t="s">
        <v>47</v>
      </c>
      <c r="AM858" t="s">
        <v>47</v>
      </c>
      <c r="AN858" t="s">
        <v>48</v>
      </c>
      <c r="AO858" t="s">
        <v>272</v>
      </c>
    </row>
    <row r="859" spans="1:41" hidden="1" x14ac:dyDescent="0.25">
      <c r="A859" t="s">
        <v>4096</v>
      </c>
      <c r="B859" t="s">
        <v>4097</v>
      </c>
      <c r="C859" s="1" t="str">
        <f t="shared" si="52"/>
        <v>21:1061</v>
      </c>
      <c r="D859" s="1" t="str">
        <f t="shared" si="53"/>
        <v>21:0106</v>
      </c>
      <c r="E859" t="s">
        <v>4098</v>
      </c>
      <c r="F859" t="s">
        <v>4099</v>
      </c>
      <c r="H859">
        <v>49.149362099999998</v>
      </c>
      <c r="I859">
        <v>-119.4092067</v>
      </c>
      <c r="J859" s="1" t="str">
        <f t="shared" si="54"/>
        <v>NGR bulk stream sediment</v>
      </c>
      <c r="K859" s="1" t="str">
        <f t="shared" si="55"/>
        <v>&lt;177 micron (NGR)</v>
      </c>
      <c r="L859">
        <v>50</v>
      </c>
      <c r="M859" t="s">
        <v>136</v>
      </c>
      <c r="N859">
        <v>858</v>
      </c>
      <c r="O859" t="s">
        <v>53</v>
      </c>
      <c r="P859" t="s">
        <v>47</v>
      </c>
      <c r="Q859" t="s">
        <v>548</v>
      </c>
      <c r="R859" t="s">
        <v>87</v>
      </c>
      <c r="S859" t="s">
        <v>146</v>
      </c>
      <c r="T859" t="s">
        <v>73</v>
      </c>
      <c r="U859" t="s">
        <v>104</v>
      </c>
      <c r="V859" t="s">
        <v>174</v>
      </c>
      <c r="W859" t="s">
        <v>81</v>
      </c>
      <c r="X859" t="s">
        <v>330</v>
      </c>
      <c r="Y859" t="s">
        <v>328</v>
      </c>
      <c r="Z859" t="s">
        <v>56</v>
      </c>
      <c r="AA859" t="s">
        <v>46</v>
      </c>
      <c r="AB859" t="s">
        <v>206</v>
      </c>
      <c r="AC859" t="s">
        <v>58</v>
      </c>
      <c r="AD859" t="s">
        <v>240</v>
      </c>
      <c r="AE859" t="s">
        <v>380</v>
      </c>
      <c r="AF859" t="s">
        <v>439</v>
      </c>
      <c r="AG859" t="s">
        <v>330</v>
      </c>
      <c r="AH859" t="s">
        <v>185</v>
      </c>
      <c r="AI859" t="s">
        <v>149</v>
      </c>
      <c r="AJ859" t="s">
        <v>108</v>
      </c>
      <c r="AK859" t="s">
        <v>58</v>
      </c>
      <c r="AL859" t="s">
        <v>47</v>
      </c>
      <c r="AM859" t="s">
        <v>47</v>
      </c>
      <c r="AN859" t="s">
        <v>152</v>
      </c>
      <c r="AO859" t="s">
        <v>272</v>
      </c>
    </row>
    <row r="860" spans="1:41" hidden="1" x14ac:dyDescent="0.25">
      <c r="A860" t="s">
        <v>4100</v>
      </c>
      <c r="B860" t="s">
        <v>4101</v>
      </c>
      <c r="C860" s="1" t="str">
        <f t="shared" si="52"/>
        <v>21:1061</v>
      </c>
      <c r="D860" s="1" t="str">
        <f t="shared" si="53"/>
        <v>21:0106</v>
      </c>
      <c r="E860" t="s">
        <v>4102</v>
      </c>
      <c r="F860" t="s">
        <v>4103</v>
      </c>
      <c r="H860">
        <v>49.143834499999997</v>
      </c>
      <c r="I860">
        <v>-119.3842554</v>
      </c>
      <c r="J860" s="1" t="str">
        <f t="shared" si="54"/>
        <v>NGR bulk stream sediment</v>
      </c>
      <c r="K860" s="1" t="str">
        <f t="shared" si="55"/>
        <v>&lt;177 micron (NGR)</v>
      </c>
      <c r="L860">
        <v>50</v>
      </c>
      <c r="M860" t="s">
        <v>280</v>
      </c>
      <c r="N860">
        <v>859</v>
      </c>
      <c r="O860" t="s">
        <v>62</v>
      </c>
      <c r="P860" t="s">
        <v>47</v>
      </c>
      <c r="Q860" t="s">
        <v>548</v>
      </c>
      <c r="R860" t="s">
        <v>63</v>
      </c>
      <c r="S860" t="s">
        <v>399</v>
      </c>
      <c r="T860" t="s">
        <v>51</v>
      </c>
      <c r="U860" t="s">
        <v>186</v>
      </c>
      <c r="V860" t="s">
        <v>54</v>
      </c>
      <c r="W860" t="s">
        <v>105</v>
      </c>
      <c r="X860" t="s">
        <v>51</v>
      </c>
      <c r="Y860" t="s">
        <v>934</v>
      </c>
      <c r="Z860" t="s">
        <v>56</v>
      </c>
      <c r="AA860" t="s">
        <v>46</v>
      </c>
      <c r="AB860" t="s">
        <v>130</v>
      </c>
      <c r="AC860" t="s">
        <v>85</v>
      </c>
      <c r="AD860" t="s">
        <v>300</v>
      </c>
      <c r="AE860" t="s">
        <v>380</v>
      </c>
      <c r="AF860" t="s">
        <v>591</v>
      </c>
      <c r="AG860" t="s">
        <v>52</v>
      </c>
      <c r="AH860" t="s">
        <v>174</v>
      </c>
      <c r="AI860" t="s">
        <v>198</v>
      </c>
      <c r="AJ860" t="s">
        <v>150</v>
      </c>
      <c r="AK860" t="s">
        <v>129</v>
      </c>
      <c r="AL860" t="s">
        <v>47</v>
      </c>
      <c r="AM860" t="s">
        <v>47</v>
      </c>
      <c r="AN860" t="s">
        <v>543</v>
      </c>
      <c r="AO860" t="s">
        <v>225</v>
      </c>
    </row>
    <row r="861" spans="1:41" hidden="1" x14ac:dyDescent="0.25">
      <c r="A861" t="s">
        <v>4104</v>
      </c>
      <c r="B861" t="s">
        <v>4105</v>
      </c>
      <c r="C861" s="1" t="str">
        <f t="shared" si="52"/>
        <v>21:1061</v>
      </c>
      <c r="D861" s="1" t="str">
        <f t="shared" si="53"/>
        <v>21:0106</v>
      </c>
      <c r="E861" t="s">
        <v>4102</v>
      </c>
      <c r="F861" t="s">
        <v>4106</v>
      </c>
      <c r="H861">
        <v>49.143834499999997</v>
      </c>
      <c r="I861">
        <v>-119.3842554</v>
      </c>
      <c r="J861" s="1" t="str">
        <f t="shared" si="54"/>
        <v>NGR bulk stream sediment</v>
      </c>
      <c r="K861" s="1" t="str">
        <f t="shared" si="55"/>
        <v>&lt;177 micron (NGR)</v>
      </c>
      <c r="L861">
        <v>50</v>
      </c>
      <c r="M861" t="s">
        <v>288</v>
      </c>
      <c r="N861">
        <v>860</v>
      </c>
      <c r="O861" t="s">
        <v>62</v>
      </c>
      <c r="P861" t="s">
        <v>47</v>
      </c>
      <c r="Q861" t="s">
        <v>481</v>
      </c>
      <c r="R861" t="s">
        <v>105</v>
      </c>
      <c r="S861" t="s">
        <v>559</v>
      </c>
      <c r="T861" t="s">
        <v>51</v>
      </c>
      <c r="U861" t="s">
        <v>124</v>
      </c>
      <c r="V861" t="s">
        <v>54</v>
      </c>
      <c r="W861" t="s">
        <v>105</v>
      </c>
      <c r="X861" t="s">
        <v>51</v>
      </c>
      <c r="Y861" t="s">
        <v>258</v>
      </c>
      <c r="Z861" t="s">
        <v>56</v>
      </c>
      <c r="AA861" t="s">
        <v>46</v>
      </c>
      <c r="AB861" t="s">
        <v>60</v>
      </c>
      <c r="AC861" t="s">
        <v>58</v>
      </c>
      <c r="AD861" t="s">
        <v>83</v>
      </c>
      <c r="AE861" t="s">
        <v>380</v>
      </c>
      <c r="AF861" t="s">
        <v>591</v>
      </c>
      <c r="AG861" t="s">
        <v>365</v>
      </c>
      <c r="AH861" t="s">
        <v>174</v>
      </c>
      <c r="AI861" t="s">
        <v>198</v>
      </c>
      <c r="AJ861" t="s">
        <v>150</v>
      </c>
      <c r="AK861" t="s">
        <v>270</v>
      </c>
      <c r="AL861" t="s">
        <v>47</v>
      </c>
      <c r="AM861" t="s">
        <v>47</v>
      </c>
      <c r="AN861" t="s">
        <v>463</v>
      </c>
      <c r="AO861" t="s">
        <v>107</v>
      </c>
    </row>
    <row r="862" spans="1:41" hidden="1" x14ac:dyDescent="0.25">
      <c r="A862" t="s">
        <v>4107</v>
      </c>
      <c r="B862" t="s">
        <v>4108</v>
      </c>
      <c r="C862" s="1" t="str">
        <f t="shared" si="52"/>
        <v>21:1061</v>
      </c>
      <c r="D862" s="1" t="str">
        <f t="shared" si="53"/>
        <v>21:0106</v>
      </c>
      <c r="E862" t="s">
        <v>4109</v>
      </c>
      <c r="F862" t="s">
        <v>4110</v>
      </c>
      <c r="H862">
        <v>49.122432199999999</v>
      </c>
      <c r="I862">
        <v>-119.3509067</v>
      </c>
      <c r="J862" s="1" t="str">
        <f t="shared" si="54"/>
        <v>NGR bulk stream sediment</v>
      </c>
      <c r="K862" s="1" t="str">
        <f t="shared" si="55"/>
        <v>&lt;177 micron (NGR)</v>
      </c>
      <c r="L862">
        <v>50</v>
      </c>
      <c r="M862" t="s">
        <v>157</v>
      </c>
      <c r="N862">
        <v>861</v>
      </c>
      <c r="O862" t="s">
        <v>53</v>
      </c>
      <c r="P862" t="s">
        <v>47</v>
      </c>
      <c r="Q862" t="s">
        <v>234</v>
      </c>
      <c r="R862" t="s">
        <v>151</v>
      </c>
      <c r="S862" t="s">
        <v>146</v>
      </c>
      <c r="T862" t="s">
        <v>52</v>
      </c>
      <c r="U862" t="s">
        <v>320</v>
      </c>
      <c r="V862" t="s">
        <v>185</v>
      </c>
      <c r="W862" t="s">
        <v>122</v>
      </c>
      <c r="X862" t="s">
        <v>137</v>
      </c>
      <c r="Y862" t="s">
        <v>343</v>
      </c>
      <c r="Z862" t="s">
        <v>56</v>
      </c>
      <c r="AA862" t="s">
        <v>46</v>
      </c>
      <c r="AB862" t="s">
        <v>161</v>
      </c>
      <c r="AC862" t="s">
        <v>66</v>
      </c>
      <c r="AD862" t="s">
        <v>160</v>
      </c>
      <c r="AE862" t="s">
        <v>380</v>
      </c>
      <c r="AF862" t="s">
        <v>55</v>
      </c>
      <c r="AG862" t="s">
        <v>351</v>
      </c>
      <c r="AH862" t="s">
        <v>105</v>
      </c>
      <c r="AI862" t="s">
        <v>174</v>
      </c>
      <c r="AJ862" t="s">
        <v>127</v>
      </c>
      <c r="AK862" t="s">
        <v>292</v>
      </c>
      <c r="AL862" t="s">
        <v>47</v>
      </c>
      <c r="AM862" t="s">
        <v>47</v>
      </c>
      <c r="AN862" t="s">
        <v>48</v>
      </c>
      <c r="AO862" t="s">
        <v>127</v>
      </c>
    </row>
    <row r="863" spans="1:41" hidden="1" x14ac:dyDescent="0.25">
      <c r="A863" t="s">
        <v>4111</v>
      </c>
      <c r="B863" t="s">
        <v>4112</v>
      </c>
      <c r="C863" s="1" t="str">
        <f t="shared" si="52"/>
        <v>21:1061</v>
      </c>
      <c r="D863" s="1" t="str">
        <f t="shared" si="53"/>
        <v>21:0106</v>
      </c>
      <c r="E863" t="s">
        <v>4113</v>
      </c>
      <c r="F863" t="s">
        <v>4114</v>
      </c>
      <c r="H863">
        <v>49.115889699999997</v>
      </c>
      <c r="I863">
        <v>-119.3390572</v>
      </c>
      <c r="J863" s="1" t="str">
        <f t="shared" si="54"/>
        <v>NGR bulk stream sediment</v>
      </c>
      <c r="K863" s="1" t="str">
        <f t="shared" si="55"/>
        <v>&lt;177 micron (NGR)</v>
      </c>
      <c r="L863">
        <v>50</v>
      </c>
      <c r="M863" t="s">
        <v>170</v>
      </c>
      <c r="N863">
        <v>862</v>
      </c>
      <c r="O863" t="s">
        <v>62</v>
      </c>
      <c r="P863" t="s">
        <v>122</v>
      </c>
      <c r="Q863" t="s">
        <v>234</v>
      </c>
      <c r="R863" t="s">
        <v>109</v>
      </c>
      <c r="S863" t="s">
        <v>554</v>
      </c>
      <c r="T863" t="s">
        <v>73</v>
      </c>
      <c r="U863" t="s">
        <v>120</v>
      </c>
      <c r="V863" t="s">
        <v>64</v>
      </c>
      <c r="W863" t="s">
        <v>101</v>
      </c>
      <c r="X863" t="s">
        <v>73</v>
      </c>
      <c r="Y863" t="s">
        <v>358</v>
      </c>
      <c r="Z863" t="s">
        <v>56</v>
      </c>
      <c r="AA863" t="s">
        <v>46</v>
      </c>
      <c r="AB863" t="s">
        <v>125</v>
      </c>
      <c r="AC863" t="s">
        <v>66</v>
      </c>
      <c r="AD863" t="s">
        <v>300</v>
      </c>
      <c r="AE863" t="s">
        <v>380</v>
      </c>
      <c r="AF863" t="s">
        <v>143</v>
      </c>
      <c r="AG863" t="s">
        <v>52</v>
      </c>
      <c r="AH863" t="s">
        <v>149</v>
      </c>
      <c r="AI863" t="s">
        <v>198</v>
      </c>
      <c r="AJ863" t="s">
        <v>85</v>
      </c>
      <c r="AK863" t="s">
        <v>292</v>
      </c>
      <c r="AL863" t="s">
        <v>47</v>
      </c>
      <c r="AM863" t="s">
        <v>47</v>
      </c>
      <c r="AN863" t="s">
        <v>313</v>
      </c>
      <c r="AO863" t="s">
        <v>76</v>
      </c>
    </row>
    <row r="864" spans="1:41" hidden="1" x14ac:dyDescent="0.25">
      <c r="A864" t="s">
        <v>4115</v>
      </c>
      <c r="B864" t="s">
        <v>4116</v>
      </c>
      <c r="C864" s="1" t="str">
        <f t="shared" si="52"/>
        <v>21:1061</v>
      </c>
      <c r="D864" s="1" t="str">
        <f t="shared" si="53"/>
        <v>21:0106</v>
      </c>
      <c r="E864" t="s">
        <v>4117</v>
      </c>
      <c r="F864" t="s">
        <v>4118</v>
      </c>
      <c r="H864">
        <v>49.109104000000002</v>
      </c>
      <c r="I864">
        <v>-119.3298307</v>
      </c>
      <c r="J864" s="1" t="str">
        <f t="shared" si="54"/>
        <v>NGR bulk stream sediment</v>
      </c>
      <c r="K864" s="1" t="str">
        <f t="shared" si="55"/>
        <v>&lt;177 micron (NGR)</v>
      </c>
      <c r="L864">
        <v>50</v>
      </c>
      <c r="M864" t="s">
        <v>180</v>
      </c>
      <c r="N864">
        <v>863</v>
      </c>
      <c r="O864" t="s">
        <v>57</v>
      </c>
      <c r="P864" t="s">
        <v>103</v>
      </c>
      <c r="Q864" t="s">
        <v>234</v>
      </c>
      <c r="R864" t="s">
        <v>188</v>
      </c>
      <c r="S864" t="s">
        <v>291</v>
      </c>
      <c r="T864" t="s">
        <v>52</v>
      </c>
      <c r="U864" t="s">
        <v>344</v>
      </c>
      <c r="V864" t="s">
        <v>46</v>
      </c>
      <c r="W864" t="s">
        <v>101</v>
      </c>
      <c r="X864" t="s">
        <v>73</v>
      </c>
      <c r="Y864" t="s">
        <v>258</v>
      </c>
      <c r="Z864" t="s">
        <v>56</v>
      </c>
      <c r="AA864" t="s">
        <v>46</v>
      </c>
      <c r="AB864" t="s">
        <v>161</v>
      </c>
      <c r="AC864" t="s">
        <v>58</v>
      </c>
      <c r="AD864" t="s">
        <v>190</v>
      </c>
      <c r="AE864" t="s">
        <v>380</v>
      </c>
      <c r="AF864" t="s">
        <v>259</v>
      </c>
      <c r="AG864" t="s">
        <v>158</v>
      </c>
      <c r="AH864" t="s">
        <v>87</v>
      </c>
      <c r="AI864" t="s">
        <v>198</v>
      </c>
      <c r="AJ864" t="s">
        <v>58</v>
      </c>
      <c r="AK864" t="s">
        <v>111</v>
      </c>
      <c r="AL864" t="s">
        <v>47</v>
      </c>
      <c r="AM864" t="s">
        <v>47</v>
      </c>
      <c r="AN864" t="s">
        <v>372</v>
      </c>
      <c r="AO864" t="s">
        <v>306</v>
      </c>
    </row>
    <row r="865" spans="1:41" hidden="1" x14ac:dyDescent="0.25">
      <c r="A865" t="s">
        <v>4119</v>
      </c>
      <c r="B865" t="s">
        <v>4120</v>
      </c>
      <c r="C865" s="1" t="str">
        <f t="shared" si="52"/>
        <v>21:1061</v>
      </c>
      <c r="D865" s="1" t="str">
        <f t="shared" si="53"/>
        <v>21:0106</v>
      </c>
      <c r="E865" t="s">
        <v>4121</v>
      </c>
      <c r="F865" t="s">
        <v>4122</v>
      </c>
      <c r="H865">
        <v>49.113416299999997</v>
      </c>
      <c r="I865">
        <v>-119.2883054</v>
      </c>
      <c r="J865" s="1" t="str">
        <f t="shared" si="54"/>
        <v>NGR bulk stream sediment</v>
      </c>
      <c r="K865" s="1" t="str">
        <f t="shared" si="55"/>
        <v>&lt;177 micron (NGR)</v>
      </c>
      <c r="L865">
        <v>50</v>
      </c>
      <c r="M865" t="s">
        <v>195</v>
      </c>
      <c r="N865">
        <v>864</v>
      </c>
      <c r="O865" t="s">
        <v>87</v>
      </c>
      <c r="P865" t="s">
        <v>47</v>
      </c>
      <c r="Q865" t="s">
        <v>119</v>
      </c>
      <c r="R865" t="s">
        <v>149</v>
      </c>
      <c r="S865" t="s">
        <v>829</v>
      </c>
      <c r="T865" t="s">
        <v>55</v>
      </c>
      <c r="U865" t="s">
        <v>358</v>
      </c>
      <c r="V865" t="s">
        <v>101</v>
      </c>
      <c r="W865" t="s">
        <v>79</v>
      </c>
      <c r="X865" t="s">
        <v>103</v>
      </c>
      <c r="Y865" t="s">
        <v>190</v>
      </c>
      <c r="Z865" t="s">
        <v>56</v>
      </c>
      <c r="AA865" t="s">
        <v>46</v>
      </c>
      <c r="AB865" t="s">
        <v>78</v>
      </c>
      <c r="AC865" t="s">
        <v>269</v>
      </c>
      <c r="AD865" t="s">
        <v>241</v>
      </c>
      <c r="AE865" t="s">
        <v>56</v>
      </c>
      <c r="AF865" t="s">
        <v>55</v>
      </c>
      <c r="AG865" t="s">
        <v>260</v>
      </c>
      <c r="AH865" t="s">
        <v>149</v>
      </c>
      <c r="AI865" t="s">
        <v>198</v>
      </c>
      <c r="AJ865" t="s">
        <v>55</v>
      </c>
      <c r="AK865" t="s">
        <v>128</v>
      </c>
      <c r="AL865" t="s">
        <v>47</v>
      </c>
      <c r="AM865" t="s">
        <v>47</v>
      </c>
      <c r="AN865" t="s">
        <v>65</v>
      </c>
      <c r="AO865" t="s">
        <v>90</v>
      </c>
    </row>
    <row r="866" spans="1:41" hidden="1" x14ac:dyDescent="0.25">
      <c r="A866" t="s">
        <v>4123</v>
      </c>
      <c r="B866" t="s">
        <v>4124</v>
      </c>
      <c r="C866" s="1" t="str">
        <f t="shared" si="52"/>
        <v>21:1061</v>
      </c>
      <c r="D866" s="1" t="str">
        <f t="shared" si="53"/>
        <v>21:0106</v>
      </c>
      <c r="E866" t="s">
        <v>4125</v>
      </c>
      <c r="F866" t="s">
        <v>4126</v>
      </c>
      <c r="H866">
        <v>49.008471100000001</v>
      </c>
      <c r="I866">
        <v>-119.1330146</v>
      </c>
      <c r="J866" s="1" t="str">
        <f t="shared" si="54"/>
        <v>NGR bulk stream sediment</v>
      </c>
      <c r="K866" s="1" t="str">
        <f t="shared" si="55"/>
        <v>&lt;177 micron (NGR)</v>
      </c>
      <c r="L866">
        <v>50</v>
      </c>
      <c r="M866" t="s">
        <v>205</v>
      </c>
      <c r="N866">
        <v>865</v>
      </c>
      <c r="O866" t="s">
        <v>139</v>
      </c>
      <c r="P866" t="s">
        <v>122</v>
      </c>
      <c r="Q866" t="s">
        <v>651</v>
      </c>
      <c r="R866" t="s">
        <v>59</v>
      </c>
      <c r="S866" t="s">
        <v>258</v>
      </c>
      <c r="T866" t="s">
        <v>52</v>
      </c>
      <c r="U866" t="s">
        <v>934</v>
      </c>
      <c r="V866" t="s">
        <v>105</v>
      </c>
      <c r="W866" t="s">
        <v>105</v>
      </c>
      <c r="X866" t="s">
        <v>122</v>
      </c>
      <c r="Y866" t="s">
        <v>141</v>
      </c>
      <c r="Z866" t="s">
        <v>56</v>
      </c>
      <c r="AA866" t="s">
        <v>46</v>
      </c>
      <c r="AB866" t="s">
        <v>105</v>
      </c>
      <c r="AC866" t="s">
        <v>49</v>
      </c>
      <c r="AD866" t="s">
        <v>106</v>
      </c>
      <c r="AE866" t="s">
        <v>84</v>
      </c>
      <c r="AF866" t="s">
        <v>52</v>
      </c>
      <c r="AG866" t="s">
        <v>493</v>
      </c>
      <c r="AH866" t="s">
        <v>198</v>
      </c>
      <c r="AI866" t="s">
        <v>53</v>
      </c>
      <c r="AJ866" t="s">
        <v>52</v>
      </c>
      <c r="AK866" t="s">
        <v>125</v>
      </c>
      <c r="AL866" t="s">
        <v>47</v>
      </c>
      <c r="AM866" t="s">
        <v>47</v>
      </c>
      <c r="AN866" t="s">
        <v>65</v>
      </c>
      <c r="AO866" t="s">
        <v>98</v>
      </c>
    </row>
    <row r="867" spans="1:41" hidden="1" x14ac:dyDescent="0.25">
      <c r="A867" t="s">
        <v>4127</v>
      </c>
      <c r="B867" t="s">
        <v>4128</v>
      </c>
      <c r="C867" s="1" t="str">
        <f t="shared" si="52"/>
        <v>21:1061</v>
      </c>
      <c r="D867" s="1" t="str">
        <f t="shared" si="53"/>
        <v>21:0106</v>
      </c>
      <c r="E867" t="s">
        <v>4129</v>
      </c>
      <c r="F867" t="s">
        <v>4130</v>
      </c>
      <c r="H867">
        <v>49.0054929</v>
      </c>
      <c r="I867">
        <v>-119.04867</v>
      </c>
      <c r="J867" s="1" t="str">
        <f t="shared" si="54"/>
        <v>NGR bulk stream sediment</v>
      </c>
      <c r="K867" s="1" t="str">
        <f t="shared" si="55"/>
        <v>&lt;177 micron (NGR)</v>
      </c>
      <c r="L867">
        <v>50</v>
      </c>
      <c r="M867" t="s">
        <v>214</v>
      </c>
      <c r="N867">
        <v>866</v>
      </c>
      <c r="O867" t="s">
        <v>72</v>
      </c>
      <c r="P867" t="s">
        <v>122</v>
      </c>
      <c r="Q867" t="s">
        <v>97</v>
      </c>
      <c r="R867" t="s">
        <v>80</v>
      </c>
      <c r="S867" t="s">
        <v>75</v>
      </c>
      <c r="T867" t="s">
        <v>73</v>
      </c>
      <c r="U867" t="s">
        <v>140</v>
      </c>
      <c r="V867" t="s">
        <v>105</v>
      </c>
      <c r="W867" t="s">
        <v>61</v>
      </c>
      <c r="X867" t="s">
        <v>47</v>
      </c>
      <c r="Y867" t="s">
        <v>225</v>
      </c>
      <c r="Z867" t="s">
        <v>56</v>
      </c>
      <c r="AA867" t="s">
        <v>46</v>
      </c>
      <c r="AB867" t="s">
        <v>87</v>
      </c>
      <c r="AC867" t="s">
        <v>49</v>
      </c>
      <c r="AD867" t="s">
        <v>187</v>
      </c>
      <c r="AE867" t="s">
        <v>57</v>
      </c>
      <c r="AF867" t="s">
        <v>51</v>
      </c>
      <c r="AG867" t="s">
        <v>206</v>
      </c>
      <c r="AH867" t="s">
        <v>53</v>
      </c>
      <c r="AI867" t="s">
        <v>62</v>
      </c>
      <c r="AJ867" t="s">
        <v>412</v>
      </c>
      <c r="AK867" t="s">
        <v>81</v>
      </c>
      <c r="AL867" t="s">
        <v>47</v>
      </c>
      <c r="AM867" t="s">
        <v>47</v>
      </c>
      <c r="AN867" t="s">
        <v>65</v>
      </c>
      <c r="AO867" t="s">
        <v>99</v>
      </c>
    </row>
    <row r="868" spans="1:41" hidden="1" x14ac:dyDescent="0.25">
      <c r="A868" t="s">
        <v>4131</v>
      </c>
      <c r="B868" t="s">
        <v>4132</v>
      </c>
      <c r="C868" s="1" t="str">
        <f t="shared" si="52"/>
        <v>21:1061</v>
      </c>
      <c r="D868" s="1" t="str">
        <f t="shared" si="53"/>
        <v>21:0106</v>
      </c>
      <c r="E868" t="s">
        <v>4133</v>
      </c>
      <c r="F868" t="s">
        <v>4134</v>
      </c>
      <c r="H868">
        <v>49.034632799999997</v>
      </c>
      <c r="I868">
        <v>-119.08879880000001</v>
      </c>
      <c r="J868" s="1" t="str">
        <f t="shared" si="54"/>
        <v>NGR bulk stream sediment</v>
      </c>
      <c r="K868" s="1" t="str">
        <f t="shared" si="55"/>
        <v>&lt;177 micron (NGR)</v>
      </c>
      <c r="L868">
        <v>50</v>
      </c>
      <c r="M868" t="s">
        <v>223</v>
      </c>
      <c r="N868">
        <v>867</v>
      </c>
      <c r="O868" t="s">
        <v>103</v>
      </c>
      <c r="P868" t="s">
        <v>47</v>
      </c>
      <c r="Q868" t="s">
        <v>385</v>
      </c>
      <c r="R868" t="s">
        <v>141</v>
      </c>
      <c r="S868" t="s">
        <v>104</v>
      </c>
      <c r="T868" t="s">
        <v>51</v>
      </c>
      <c r="U868" t="s">
        <v>124</v>
      </c>
      <c r="V868" t="s">
        <v>185</v>
      </c>
      <c r="W868" t="s">
        <v>185</v>
      </c>
      <c r="X868" t="s">
        <v>47</v>
      </c>
      <c r="Y868" t="s">
        <v>98</v>
      </c>
      <c r="Z868" t="s">
        <v>56</v>
      </c>
      <c r="AA868" t="s">
        <v>46</v>
      </c>
      <c r="AB868" t="s">
        <v>185</v>
      </c>
      <c r="AC868" t="s">
        <v>82</v>
      </c>
      <c r="AD868" t="s">
        <v>112</v>
      </c>
      <c r="AE868" t="s">
        <v>62</v>
      </c>
      <c r="AF868" t="s">
        <v>86</v>
      </c>
      <c r="AG868" t="s">
        <v>257</v>
      </c>
      <c r="AH868" t="s">
        <v>62</v>
      </c>
      <c r="AI868" t="s">
        <v>62</v>
      </c>
      <c r="AJ868" t="s">
        <v>493</v>
      </c>
      <c r="AK868" t="s">
        <v>47</v>
      </c>
      <c r="AL868" t="s">
        <v>47</v>
      </c>
      <c r="AM868" t="s">
        <v>47</v>
      </c>
      <c r="AN868" t="s">
        <v>65</v>
      </c>
      <c r="AO868" t="s">
        <v>98</v>
      </c>
    </row>
    <row r="869" spans="1:41" hidden="1" x14ac:dyDescent="0.25">
      <c r="A869" t="s">
        <v>4135</v>
      </c>
      <c r="B869" t="s">
        <v>4136</v>
      </c>
      <c r="C869" s="1" t="str">
        <f t="shared" si="52"/>
        <v>21:1061</v>
      </c>
      <c r="D869" s="1" t="str">
        <f t="shared" si="53"/>
        <v>21:0106</v>
      </c>
      <c r="E869" t="s">
        <v>4137</v>
      </c>
      <c r="F869" t="s">
        <v>4138</v>
      </c>
      <c r="H869">
        <v>49.023029200000003</v>
      </c>
      <c r="I869">
        <v>-119.01484379999999</v>
      </c>
      <c r="J869" s="1" t="str">
        <f t="shared" si="54"/>
        <v>NGR bulk stream sediment</v>
      </c>
      <c r="K869" s="1" t="str">
        <f t="shared" si="55"/>
        <v>&lt;177 micron (NGR)</v>
      </c>
      <c r="L869">
        <v>50</v>
      </c>
      <c r="M869" t="s">
        <v>233</v>
      </c>
      <c r="N869">
        <v>868</v>
      </c>
      <c r="O869" t="s">
        <v>200</v>
      </c>
      <c r="P869" t="s">
        <v>51</v>
      </c>
      <c r="Q869" t="s">
        <v>651</v>
      </c>
      <c r="R869" t="s">
        <v>85</v>
      </c>
      <c r="S869" t="s">
        <v>236</v>
      </c>
      <c r="T869" t="s">
        <v>58</v>
      </c>
      <c r="U869" t="s">
        <v>106</v>
      </c>
      <c r="V869" t="s">
        <v>161</v>
      </c>
      <c r="W869" t="s">
        <v>257</v>
      </c>
      <c r="X869" t="s">
        <v>103</v>
      </c>
      <c r="Y869" t="s">
        <v>218</v>
      </c>
      <c r="Z869" t="s">
        <v>56</v>
      </c>
      <c r="AA869" t="s">
        <v>46</v>
      </c>
      <c r="AB869" t="s">
        <v>63</v>
      </c>
      <c r="AC869" t="s">
        <v>99</v>
      </c>
      <c r="AD869" t="s">
        <v>300</v>
      </c>
      <c r="AE869" t="s">
        <v>84</v>
      </c>
      <c r="AF869" t="s">
        <v>163</v>
      </c>
      <c r="AG869" t="s">
        <v>227</v>
      </c>
      <c r="AH869" t="s">
        <v>46</v>
      </c>
      <c r="AI869" t="s">
        <v>57</v>
      </c>
      <c r="AJ869" t="s">
        <v>58</v>
      </c>
      <c r="AK869" t="s">
        <v>206</v>
      </c>
      <c r="AL869" t="s">
        <v>47</v>
      </c>
      <c r="AM869" t="s">
        <v>47</v>
      </c>
      <c r="AN869" t="s">
        <v>171</v>
      </c>
      <c r="AO869" t="s">
        <v>90</v>
      </c>
    </row>
    <row r="870" spans="1:41" hidden="1" x14ac:dyDescent="0.25">
      <c r="A870" t="s">
        <v>4139</v>
      </c>
      <c r="B870" t="s">
        <v>4140</v>
      </c>
      <c r="C870" s="1" t="str">
        <f t="shared" si="52"/>
        <v>21:1061</v>
      </c>
      <c r="D870" s="1" t="str">
        <f t="shared" si="53"/>
        <v>21:0106</v>
      </c>
      <c r="E870" t="s">
        <v>4141</v>
      </c>
      <c r="F870" t="s">
        <v>4142</v>
      </c>
      <c r="H870">
        <v>49.073076700000001</v>
      </c>
      <c r="I870">
        <v>-119.0445027</v>
      </c>
      <c r="J870" s="1" t="str">
        <f t="shared" si="54"/>
        <v>NGR bulk stream sediment</v>
      </c>
      <c r="K870" s="1" t="str">
        <f t="shared" si="55"/>
        <v>&lt;177 micron (NGR)</v>
      </c>
      <c r="L870">
        <v>50</v>
      </c>
      <c r="M870" t="s">
        <v>248</v>
      </c>
      <c r="N870">
        <v>869</v>
      </c>
      <c r="O870" t="s">
        <v>228</v>
      </c>
      <c r="P870" t="s">
        <v>47</v>
      </c>
      <c r="Q870" t="s">
        <v>234</v>
      </c>
      <c r="R870" t="s">
        <v>103</v>
      </c>
      <c r="S870" t="s">
        <v>344</v>
      </c>
      <c r="T870" t="s">
        <v>52</v>
      </c>
      <c r="U870" t="s">
        <v>243</v>
      </c>
      <c r="V870" t="s">
        <v>206</v>
      </c>
      <c r="W870" t="s">
        <v>63</v>
      </c>
      <c r="X870" t="s">
        <v>103</v>
      </c>
      <c r="Y870" t="s">
        <v>124</v>
      </c>
      <c r="Z870" t="s">
        <v>56</v>
      </c>
      <c r="AA870" t="s">
        <v>46</v>
      </c>
      <c r="AB870" t="s">
        <v>81</v>
      </c>
      <c r="AC870" t="s">
        <v>145</v>
      </c>
      <c r="AD870" t="s">
        <v>140</v>
      </c>
      <c r="AE870" t="s">
        <v>62</v>
      </c>
      <c r="AF870" t="s">
        <v>351</v>
      </c>
      <c r="AG870" t="s">
        <v>128</v>
      </c>
      <c r="AH870" t="s">
        <v>46</v>
      </c>
      <c r="AI870" t="s">
        <v>57</v>
      </c>
      <c r="AJ870" t="s">
        <v>150</v>
      </c>
      <c r="AK870" t="s">
        <v>102</v>
      </c>
      <c r="AL870" t="s">
        <v>47</v>
      </c>
      <c r="AM870" t="s">
        <v>47</v>
      </c>
      <c r="AN870" t="s">
        <v>65</v>
      </c>
      <c r="AO870" t="s">
        <v>59</v>
      </c>
    </row>
    <row r="871" spans="1:41" hidden="1" x14ac:dyDescent="0.25">
      <c r="A871" t="s">
        <v>4143</v>
      </c>
      <c r="B871" t="s">
        <v>4144</v>
      </c>
      <c r="C871" s="1" t="str">
        <f t="shared" si="52"/>
        <v>21:1061</v>
      </c>
      <c r="D871" s="1" t="str">
        <f t="shared" si="53"/>
        <v>21:0106</v>
      </c>
      <c r="E871" t="s">
        <v>4145</v>
      </c>
      <c r="F871" t="s">
        <v>4146</v>
      </c>
      <c r="H871">
        <v>49.063294999999997</v>
      </c>
      <c r="I871">
        <v>-119.0562884</v>
      </c>
      <c r="J871" s="1" t="str">
        <f t="shared" si="54"/>
        <v>NGR bulk stream sediment</v>
      </c>
      <c r="K871" s="1" t="str">
        <f t="shared" si="55"/>
        <v>&lt;177 micron (NGR)</v>
      </c>
      <c r="L871">
        <v>50</v>
      </c>
      <c r="M871" t="s">
        <v>256</v>
      </c>
      <c r="N871">
        <v>870</v>
      </c>
      <c r="O871" t="s">
        <v>72</v>
      </c>
      <c r="P871" t="s">
        <v>122</v>
      </c>
      <c r="Q871" t="s">
        <v>424</v>
      </c>
      <c r="R871" t="s">
        <v>267</v>
      </c>
      <c r="S871" t="s">
        <v>251</v>
      </c>
      <c r="T871" t="s">
        <v>58</v>
      </c>
      <c r="U871" t="s">
        <v>431</v>
      </c>
      <c r="V871" t="s">
        <v>130</v>
      </c>
      <c r="W871" t="s">
        <v>79</v>
      </c>
      <c r="X871" t="s">
        <v>51</v>
      </c>
      <c r="Y871" t="s">
        <v>934</v>
      </c>
      <c r="Z871" t="s">
        <v>56</v>
      </c>
      <c r="AA871" t="s">
        <v>46</v>
      </c>
      <c r="AB871" t="s">
        <v>101</v>
      </c>
      <c r="AC871" t="s">
        <v>197</v>
      </c>
      <c r="AD871" t="s">
        <v>507</v>
      </c>
      <c r="AE871" t="s">
        <v>62</v>
      </c>
      <c r="AF871" t="s">
        <v>55</v>
      </c>
      <c r="AG871" t="s">
        <v>274</v>
      </c>
      <c r="AH871" t="s">
        <v>185</v>
      </c>
      <c r="AI871" t="s">
        <v>198</v>
      </c>
      <c r="AJ871" t="s">
        <v>55</v>
      </c>
      <c r="AK871" t="s">
        <v>60</v>
      </c>
      <c r="AL871" t="s">
        <v>47</v>
      </c>
      <c r="AM871" t="s">
        <v>47</v>
      </c>
      <c r="AN871" t="s">
        <v>508</v>
      </c>
      <c r="AO871" t="s">
        <v>197</v>
      </c>
    </row>
    <row r="872" spans="1:41" hidden="1" x14ac:dyDescent="0.25">
      <c r="A872" t="s">
        <v>4147</v>
      </c>
      <c r="B872" t="s">
        <v>4148</v>
      </c>
      <c r="C872" s="1" t="str">
        <f t="shared" si="52"/>
        <v>21:1061</v>
      </c>
      <c r="D872" s="1" t="str">
        <f t="shared" si="53"/>
        <v>21:0106</v>
      </c>
      <c r="E872" t="s">
        <v>4149</v>
      </c>
      <c r="F872" t="s">
        <v>4150</v>
      </c>
      <c r="H872">
        <v>49.097929700000002</v>
      </c>
      <c r="I872">
        <v>-119.07246429999999</v>
      </c>
      <c r="J872" s="1" t="str">
        <f t="shared" si="54"/>
        <v>NGR bulk stream sediment</v>
      </c>
      <c r="K872" s="1" t="str">
        <f t="shared" si="55"/>
        <v>&lt;177 micron (NGR)</v>
      </c>
      <c r="L872">
        <v>50</v>
      </c>
      <c r="M872" t="s">
        <v>265</v>
      </c>
      <c r="N872">
        <v>871</v>
      </c>
      <c r="O872" t="s">
        <v>271</v>
      </c>
      <c r="P872" t="s">
        <v>122</v>
      </c>
      <c r="Q872" t="s">
        <v>1111</v>
      </c>
      <c r="R872" t="s">
        <v>55</v>
      </c>
      <c r="S872" t="s">
        <v>431</v>
      </c>
      <c r="T872" t="s">
        <v>58</v>
      </c>
      <c r="U872" t="s">
        <v>273</v>
      </c>
      <c r="V872" t="s">
        <v>109</v>
      </c>
      <c r="W872" t="s">
        <v>206</v>
      </c>
      <c r="X872" t="s">
        <v>52</v>
      </c>
      <c r="Y872" t="s">
        <v>590</v>
      </c>
      <c r="Z872" t="s">
        <v>56</v>
      </c>
      <c r="AA872" t="s">
        <v>46</v>
      </c>
      <c r="AB872" t="s">
        <v>173</v>
      </c>
      <c r="AC872" t="s">
        <v>165</v>
      </c>
      <c r="AD872" t="s">
        <v>226</v>
      </c>
      <c r="AE872" t="s">
        <v>57</v>
      </c>
      <c r="AF872" t="s">
        <v>85</v>
      </c>
      <c r="AG872" t="s">
        <v>615</v>
      </c>
      <c r="AH872" t="s">
        <v>105</v>
      </c>
      <c r="AI872" t="s">
        <v>87</v>
      </c>
      <c r="AJ872" t="s">
        <v>66</v>
      </c>
      <c r="AK872" t="s">
        <v>271</v>
      </c>
      <c r="AL872" t="s">
        <v>47</v>
      </c>
      <c r="AM872" t="s">
        <v>47</v>
      </c>
      <c r="AN872" t="s">
        <v>533</v>
      </c>
      <c r="AO872" t="s">
        <v>80</v>
      </c>
    </row>
    <row r="873" spans="1:41" hidden="1" x14ac:dyDescent="0.25">
      <c r="A873" t="s">
        <v>4151</v>
      </c>
      <c r="B873" t="s">
        <v>4152</v>
      </c>
      <c r="C873" s="1" t="str">
        <f t="shared" si="52"/>
        <v>21:1061</v>
      </c>
      <c r="D873" s="1" t="str">
        <f t="shared" si="53"/>
        <v>21:0106</v>
      </c>
      <c r="E873" t="s">
        <v>4153</v>
      </c>
      <c r="F873" t="s">
        <v>4154</v>
      </c>
      <c r="H873">
        <v>49.053682899999998</v>
      </c>
      <c r="I873">
        <v>-119.07709819999999</v>
      </c>
      <c r="J873" s="1" t="str">
        <f t="shared" si="54"/>
        <v>NGR bulk stream sediment</v>
      </c>
      <c r="K873" s="1" t="str">
        <f t="shared" si="55"/>
        <v>&lt;177 micron (NGR)</v>
      </c>
      <c r="L873">
        <v>51</v>
      </c>
      <c r="M873" t="s">
        <v>45</v>
      </c>
      <c r="N873">
        <v>872</v>
      </c>
      <c r="O873" t="s">
        <v>371</v>
      </c>
      <c r="P873" t="s">
        <v>47</v>
      </c>
      <c r="Q873" t="s">
        <v>602</v>
      </c>
      <c r="R873" t="s">
        <v>99</v>
      </c>
      <c r="S873" t="s">
        <v>438</v>
      </c>
      <c r="T873" t="s">
        <v>55</v>
      </c>
      <c r="U873" t="s">
        <v>226</v>
      </c>
      <c r="V873" t="s">
        <v>130</v>
      </c>
      <c r="W873" t="s">
        <v>60</v>
      </c>
      <c r="X873" t="s">
        <v>73</v>
      </c>
      <c r="Y873" t="s">
        <v>829</v>
      </c>
      <c r="Z873" t="s">
        <v>56</v>
      </c>
      <c r="AA873" t="s">
        <v>46</v>
      </c>
      <c r="AB873" t="s">
        <v>78</v>
      </c>
      <c r="AC873" t="s">
        <v>306</v>
      </c>
      <c r="AD873" t="s">
        <v>331</v>
      </c>
      <c r="AE873" t="s">
        <v>53</v>
      </c>
      <c r="AF873" t="s">
        <v>55</v>
      </c>
      <c r="AG873" t="s">
        <v>137</v>
      </c>
      <c r="AH873" t="s">
        <v>110</v>
      </c>
      <c r="AI873" t="s">
        <v>198</v>
      </c>
      <c r="AJ873" t="s">
        <v>76</v>
      </c>
      <c r="AK873" t="s">
        <v>437</v>
      </c>
      <c r="AL873" t="s">
        <v>47</v>
      </c>
      <c r="AM873" t="s">
        <v>47</v>
      </c>
      <c r="AN873" t="s">
        <v>372</v>
      </c>
      <c r="AO873" t="s">
        <v>175</v>
      </c>
    </row>
    <row r="874" spans="1:41" hidden="1" x14ac:dyDescent="0.25">
      <c r="A874" t="s">
        <v>4155</v>
      </c>
      <c r="B874" t="s">
        <v>4156</v>
      </c>
      <c r="C874" s="1" t="str">
        <f t="shared" si="52"/>
        <v>21:1061</v>
      </c>
      <c r="D874" s="1" t="str">
        <f t="shared" si="53"/>
        <v>21:0106</v>
      </c>
      <c r="E874" t="s">
        <v>4157</v>
      </c>
      <c r="F874" t="s">
        <v>4158</v>
      </c>
      <c r="H874">
        <v>49.063457200000002</v>
      </c>
      <c r="I874">
        <v>-119.11498090000001</v>
      </c>
      <c r="J874" s="1" t="str">
        <f t="shared" si="54"/>
        <v>NGR bulk stream sediment</v>
      </c>
      <c r="K874" s="1" t="str">
        <f t="shared" si="55"/>
        <v>&lt;177 micron (NGR)</v>
      </c>
      <c r="L874">
        <v>51</v>
      </c>
      <c r="M874" t="s">
        <v>71</v>
      </c>
      <c r="N874">
        <v>873</v>
      </c>
      <c r="O874" t="s">
        <v>86</v>
      </c>
      <c r="P874" t="s">
        <v>165</v>
      </c>
      <c r="Q874" t="s">
        <v>481</v>
      </c>
      <c r="R874" t="s">
        <v>57</v>
      </c>
      <c r="S874" t="s">
        <v>1121</v>
      </c>
      <c r="T874" t="s">
        <v>209</v>
      </c>
      <c r="U874" t="s">
        <v>4159</v>
      </c>
      <c r="V874" t="s">
        <v>61</v>
      </c>
      <c r="W874" t="s">
        <v>366</v>
      </c>
      <c r="X874" t="s">
        <v>98</v>
      </c>
      <c r="Y874" t="s">
        <v>425</v>
      </c>
      <c r="Z874" t="s">
        <v>56</v>
      </c>
      <c r="AA874" t="s">
        <v>46</v>
      </c>
      <c r="AB874" t="s">
        <v>78</v>
      </c>
      <c r="AC874" t="s">
        <v>829</v>
      </c>
      <c r="AD874" t="s">
        <v>236</v>
      </c>
      <c r="AE874" t="s">
        <v>84</v>
      </c>
      <c r="AF874" t="s">
        <v>127</v>
      </c>
      <c r="AG874" t="s">
        <v>2163</v>
      </c>
      <c r="AH874" t="s">
        <v>122</v>
      </c>
      <c r="AI874" t="s">
        <v>110</v>
      </c>
      <c r="AJ874" t="s">
        <v>4160</v>
      </c>
      <c r="AK874" t="s">
        <v>58</v>
      </c>
      <c r="AL874" t="s">
        <v>47</v>
      </c>
      <c r="AM874" t="s">
        <v>47</v>
      </c>
      <c r="AN874" t="s">
        <v>234</v>
      </c>
      <c r="AO874" t="s">
        <v>99</v>
      </c>
    </row>
    <row r="875" spans="1:41" hidden="1" x14ac:dyDescent="0.25">
      <c r="A875" t="s">
        <v>4161</v>
      </c>
      <c r="B875" t="s">
        <v>4162</v>
      </c>
      <c r="C875" s="1" t="str">
        <f t="shared" si="52"/>
        <v>21:1061</v>
      </c>
      <c r="D875" s="1" t="str">
        <f t="shared" si="53"/>
        <v>21:0106</v>
      </c>
      <c r="E875" t="s">
        <v>4163</v>
      </c>
      <c r="F875" t="s">
        <v>4164</v>
      </c>
      <c r="H875">
        <v>49.095301399999997</v>
      </c>
      <c r="I875">
        <v>-119.10630620000001</v>
      </c>
      <c r="J875" s="1" t="str">
        <f t="shared" si="54"/>
        <v>NGR bulk stream sediment</v>
      </c>
      <c r="K875" s="1" t="str">
        <f t="shared" si="55"/>
        <v>&lt;177 micron (NGR)</v>
      </c>
      <c r="L875">
        <v>51</v>
      </c>
      <c r="M875" t="s">
        <v>95</v>
      </c>
      <c r="N875">
        <v>874</v>
      </c>
      <c r="O875" t="s">
        <v>111</v>
      </c>
      <c r="P875" t="s">
        <v>122</v>
      </c>
      <c r="Q875" t="s">
        <v>588</v>
      </c>
      <c r="R875" t="s">
        <v>66</v>
      </c>
      <c r="S875" t="s">
        <v>226</v>
      </c>
      <c r="T875" t="s">
        <v>330</v>
      </c>
      <c r="U875" t="s">
        <v>80</v>
      </c>
      <c r="V875" t="s">
        <v>108</v>
      </c>
      <c r="W875" t="s">
        <v>173</v>
      </c>
      <c r="X875" t="s">
        <v>51</v>
      </c>
      <c r="Y875" t="s">
        <v>559</v>
      </c>
      <c r="Z875" t="s">
        <v>56</v>
      </c>
      <c r="AA875" t="s">
        <v>46</v>
      </c>
      <c r="AB875" t="s">
        <v>161</v>
      </c>
      <c r="AC875" t="s">
        <v>50</v>
      </c>
      <c r="AD875" t="s">
        <v>482</v>
      </c>
      <c r="AE875" t="s">
        <v>53</v>
      </c>
      <c r="AF875" t="s">
        <v>58</v>
      </c>
      <c r="AG875" t="s">
        <v>439</v>
      </c>
      <c r="AH875" t="s">
        <v>110</v>
      </c>
      <c r="AI875" t="s">
        <v>149</v>
      </c>
      <c r="AJ875" t="s">
        <v>108</v>
      </c>
      <c r="AK875" t="s">
        <v>142</v>
      </c>
      <c r="AL875" t="s">
        <v>47</v>
      </c>
      <c r="AM875" t="s">
        <v>47</v>
      </c>
      <c r="AN875" t="s">
        <v>463</v>
      </c>
      <c r="AO875" t="s">
        <v>225</v>
      </c>
    </row>
    <row r="876" spans="1:41" hidden="1" x14ac:dyDescent="0.25">
      <c r="A876" t="s">
        <v>4165</v>
      </c>
      <c r="B876" t="s">
        <v>4166</v>
      </c>
      <c r="C876" s="1" t="str">
        <f t="shared" si="52"/>
        <v>21:1061</v>
      </c>
      <c r="D876" s="1" t="str">
        <f t="shared" si="53"/>
        <v>21:0106</v>
      </c>
      <c r="E876" t="s">
        <v>4167</v>
      </c>
      <c r="F876" t="s">
        <v>4168</v>
      </c>
      <c r="H876">
        <v>49.120302600000002</v>
      </c>
      <c r="I876">
        <v>-119.1249001</v>
      </c>
      <c r="J876" s="1" t="str">
        <f t="shared" si="54"/>
        <v>NGR bulk stream sediment</v>
      </c>
      <c r="K876" s="1" t="str">
        <f t="shared" si="55"/>
        <v>&lt;177 micron (NGR)</v>
      </c>
      <c r="L876">
        <v>51</v>
      </c>
      <c r="M876" t="s">
        <v>117</v>
      </c>
      <c r="N876">
        <v>875</v>
      </c>
      <c r="O876" t="s">
        <v>139</v>
      </c>
      <c r="P876" t="s">
        <v>122</v>
      </c>
      <c r="Q876" t="s">
        <v>404</v>
      </c>
      <c r="R876" t="s">
        <v>455</v>
      </c>
      <c r="S876" t="s">
        <v>431</v>
      </c>
      <c r="T876" t="s">
        <v>267</v>
      </c>
      <c r="U876" t="s">
        <v>391</v>
      </c>
      <c r="V876" t="s">
        <v>101</v>
      </c>
      <c r="W876" t="s">
        <v>142</v>
      </c>
      <c r="X876" t="s">
        <v>52</v>
      </c>
      <c r="Y876" t="s">
        <v>184</v>
      </c>
      <c r="Z876" t="s">
        <v>56</v>
      </c>
      <c r="AA876" t="s">
        <v>46</v>
      </c>
      <c r="AB876" t="s">
        <v>79</v>
      </c>
      <c r="AC876" t="s">
        <v>300</v>
      </c>
      <c r="AD876" t="s">
        <v>482</v>
      </c>
      <c r="AE876" t="s">
        <v>56</v>
      </c>
      <c r="AF876" t="s">
        <v>108</v>
      </c>
      <c r="AG876" t="s">
        <v>703</v>
      </c>
      <c r="AH876" t="s">
        <v>235</v>
      </c>
      <c r="AI876" t="s">
        <v>149</v>
      </c>
      <c r="AJ876" t="s">
        <v>66</v>
      </c>
      <c r="AK876" t="s">
        <v>439</v>
      </c>
      <c r="AL876" t="s">
        <v>47</v>
      </c>
      <c r="AM876" t="s">
        <v>47</v>
      </c>
      <c r="AN876" t="s">
        <v>313</v>
      </c>
      <c r="AO876" t="s">
        <v>99</v>
      </c>
    </row>
    <row r="877" spans="1:41" hidden="1" x14ac:dyDescent="0.25">
      <c r="A877" t="s">
        <v>4169</v>
      </c>
      <c r="B877" t="s">
        <v>4170</v>
      </c>
      <c r="C877" s="1" t="str">
        <f t="shared" si="52"/>
        <v>21:1061</v>
      </c>
      <c r="D877" s="1" t="str">
        <f t="shared" si="53"/>
        <v>21:0106</v>
      </c>
      <c r="E877" t="s">
        <v>4171</v>
      </c>
      <c r="F877" t="s">
        <v>4172</v>
      </c>
      <c r="H877">
        <v>49.129372799999999</v>
      </c>
      <c r="I877">
        <v>-119.1233282</v>
      </c>
      <c r="J877" s="1" t="str">
        <f t="shared" si="54"/>
        <v>NGR bulk stream sediment</v>
      </c>
      <c r="K877" s="1" t="str">
        <f t="shared" si="55"/>
        <v>&lt;177 micron (NGR)</v>
      </c>
      <c r="L877">
        <v>51</v>
      </c>
      <c r="M877" t="s">
        <v>136</v>
      </c>
      <c r="N877">
        <v>876</v>
      </c>
      <c r="O877" t="s">
        <v>235</v>
      </c>
      <c r="P877" t="s">
        <v>47</v>
      </c>
      <c r="Q877" t="s">
        <v>430</v>
      </c>
      <c r="R877" t="s">
        <v>242</v>
      </c>
      <c r="S877" t="s">
        <v>391</v>
      </c>
      <c r="T877" t="s">
        <v>127</v>
      </c>
      <c r="U877" t="s">
        <v>343</v>
      </c>
      <c r="V877" t="s">
        <v>455</v>
      </c>
      <c r="W877" t="s">
        <v>455</v>
      </c>
      <c r="X877" t="s">
        <v>73</v>
      </c>
      <c r="Y877" t="s">
        <v>237</v>
      </c>
      <c r="Z877" t="s">
        <v>56</v>
      </c>
      <c r="AA877" t="s">
        <v>46</v>
      </c>
      <c r="AB877" t="s">
        <v>122</v>
      </c>
      <c r="AC877" t="s">
        <v>165</v>
      </c>
      <c r="AD877" t="s">
        <v>445</v>
      </c>
      <c r="AE877" t="s">
        <v>56</v>
      </c>
      <c r="AF877" t="s">
        <v>76</v>
      </c>
      <c r="AG877" t="s">
        <v>1619</v>
      </c>
      <c r="AH877" t="s">
        <v>63</v>
      </c>
      <c r="AI877" t="s">
        <v>185</v>
      </c>
      <c r="AJ877" t="s">
        <v>66</v>
      </c>
      <c r="AK877" t="s">
        <v>406</v>
      </c>
      <c r="AL877" t="s">
        <v>122</v>
      </c>
      <c r="AM877" t="s">
        <v>47</v>
      </c>
      <c r="AN877" t="s">
        <v>294</v>
      </c>
      <c r="AO877" t="s">
        <v>131</v>
      </c>
    </row>
    <row r="878" spans="1:41" hidden="1" x14ac:dyDescent="0.25">
      <c r="A878" t="s">
        <v>4173</v>
      </c>
      <c r="B878" t="s">
        <v>4174</v>
      </c>
      <c r="C878" s="1" t="str">
        <f t="shared" si="52"/>
        <v>21:1061</v>
      </c>
      <c r="D878" s="1" t="str">
        <f t="shared" si="53"/>
        <v>21:0106</v>
      </c>
      <c r="E878" t="s">
        <v>4175</v>
      </c>
      <c r="F878" t="s">
        <v>4176</v>
      </c>
      <c r="H878">
        <v>49.138517899999997</v>
      </c>
      <c r="I878">
        <v>-119.00591249999999</v>
      </c>
      <c r="J878" s="1" t="str">
        <f t="shared" si="54"/>
        <v>NGR bulk stream sediment</v>
      </c>
      <c r="K878" s="1" t="str">
        <f t="shared" si="55"/>
        <v>&lt;177 micron (NGR)</v>
      </c>
      <c r="L878">
        <v>51</v>
      </c>
      <c r="M878" t="s">
        <v>157</v>
      </c>
      <c r="N878">
        <v>877</v>
      </c>
      <c r="O878" t="s">
        <v>164</v>
      </c>
      <c r="P878" t="s">
        <v>103</v>
      </c>
      <c r="Q878" t="s">
        <v>602</v>
      </c>
      <c r="R878" t="s">
        <v>118</v>
      </c>
      <c r="S878" t="s">
        <v>438</v>
      </c>
      <c r="T878" t="s">
        <v>58</v>
      </c>
      <c r="U878" t="s">
        <v>532</v>
      </c>
      <c r="V878" t="s">
        <v>125</v>
      </c>
      <c r="W878" t="s">
        <v>130</v>
      </c>
      <c r="X878" t="s">
        <v>73</v>
      </c>
      <c r="Y878" t="s">
        <v>445</v>
      </c>
      <c r="Z878" t="s">
        <v>56</v>
      </c>
      <c r="AA878" t="s">
        <v>46</v>
      </c>
      <c r="AB878" t="s">
        <v>78</v>
      </c>
      <c r="AC878" t="s">
        <v>82</v>
      </c>
      <c r="AD878" t="s">
        <v>273</v>
      </c>
      <c r="AE878" t="s">
        <v>84</v>
      </c>
      <c r="AF878" t="s">
        <v>58</v>
      </c>
      <c r="AG878" t="s">
        <v>330</v>
      </c>
      <c r="AH878" t="s">
        <v>110</v>
      </c>
      <c r="AI878" t="s">
        <v>198</v>
      </c>
      <c r="AJ878" t="s">
        <v>267</v>
      </c>
      <c r="AK878" t="s">
        <v>109</v>
      </c>
      <c r="AL878" t="s">
        <v>47</v>
      </c>
      <c r="AM878" t="s">
        <v>47</v>
      </c>
      <c r="AN878" t="s">
        <v>372</v>
      </c>
      <c r="AO878" t="s">
        <v>217</v>
      </c>
    </row>
    <row r="879" spans="1:41" hidden="1" x14ac:dyDescent="0.25">
      <c r="A879" t="s">
        <v>4177</v>
      </c>
      <c r="B879" t="s">
        <v>4178</v>
      </c>
      <c r="C879" s="1" t="str">
        <f t="shared" si="52"/>
        <v>21:1061</v>
      </c>
      <c r="D879" s="1" t="str">
        <f t="shared" si="53"/>
        <v>21:0106</v>
      </c>
      <c r="E879" t="s">
        <v>4179</v>
      </c>
      <c r="F879" t="s">
        <v>4180</v>
      </c>
      <c r="H879">
        <v>49.154915699999997</v>
      </c>
      <c r="I879">
        <v>-119.0297044</v>
      </c>
      <c r="J879" s="1" t="str">
        <f t="shared" si="54"/>
        <v>NGR bulk stream sediment</v>
      </c>
      <c r="K879" s="1" t="str">
        <f t="shared" si="55"/>
        <v>&lt;177 micron (NGR)</v>
      </c>
      <c r="L879">
        <v>51</v>
      </c>
      <c r="M879" t="s">
        <v>170</v>
      </c>
      <c r="N879">
        <v>878</v>
      </c>
      <c r="O879" t="s">
        <v>101</v>
      </c>
      <c r="P879" t="s">
        <v>137</v>
      </c>
      <c r="Q879" t="s">
        <v>1111</v>
      </c>
      <c r="R879" t="s">
        <v>437</v>
      </c>
      <c r="S879" t="s">
        <v>431</v>
      </c>
      <c r="T879" t="s">
        <v>137</v>
      </c>
      <c r="U879" t="s">
        <v>538</v>
      </c>
      <c r="V879" t="s">
        <v>125</v>
      </c>
      <c r="W879" t="s">
        <v>257</v>
      </c>
      <c r="X879" t="s">
        <v>137</v>
      </c>
      <c r="Y879" t="s">
        <v>184</v>
      </c>
      <c r="Z879" t="s">
        <v>56</v>
      </c>
      <c r="AA879" t="s">
        <v>46</v>
      </c>
      <c r="AB879" t="s">
        <v>78</v>
      </c>
      <c r="AC879" t="s">
        <v>90</v>
      </c>
      <c r="AD879" t="s">
        <v>146</v>
      </c>
      <c r="AE879" t="s">
        <v>199</v>
      </c>
      <c r="AF879" t="s">
        <v>88</v>
      </c>
      <c r="AG879" t="s">
        <v>603</v>
      </c>
      <c r="AH879" t="s">
        <v>64</v>
      </c>
      <c r="AI879" t="s">
        <v>149</v>
      </c>
      <c r="AJ879" t="s">
        <v>50</v>
      </c>
      <c r="AK879" t="s">
        <v>412</v>
      </c>
      <c r="AL879" t="s">
        <v>47</v>
      </c>
      <c r="AM879" t="s">
        <v>47</v>
      </c>
      <c r="AN879" t="s">
        <v>568</v>
      </c>
      <c r="AO879" t="s">
        <v>104</v>
      </c>
    </row>
    <row r="880" spans="1:41" hidden="1" x14ac:dyDescent="0.25">
      <c r="A880" t="s">
        <v>4181</v>
      </c>
      <c r="B880" t="s">
        <v>4182</v>
      </c>
      <c r="C880" s="1" t="str">
        <f t="shared" si="52"/>
        <v>21:1061</v>
      </c>
      <c r="D880" s="1" t="str">
        <f t="shared" si="53"/>
        <v>21:0106</v>
      </c>
      <c r="E880" t="s">
        <v>4183</v>
      </c>
      <c r="F880" t="s">
        <v>4184</v>
      </c>
      <c r="H880">
        <v>49.158012100000001</v>
      </c>
      <c r="I880">
        <v>-119.0635904</v>
      </c>
      <c r="J880" s="1" t="str">
        <f t="shared" si="54"/>
        <v>NGR bulk stream sediment</v>
      </c>
      <c r="K880" s="1" t="str">
        <f t="shared" si="55"/>
        <v>&lt;177 micron (NGR)</v>
      </c>
      <c r="L880">
        <v>51</v>
      </c>
      <c r="M880" t="s">
        <v>180</v>
      </c>
      <c r="N880">
        <v>879</v>
      </c>
      <c r="O880" t="s">
        <v>110</v>
      </c>
      <c r="P880" t="s">
        <v>51</v>
      </c>
      <c r="Q880" t="s">
        <v>436</v>
      </c>
      <c r="R880" t="s">
        <v>319</v>
      </c>
      <c r="S880" t="s">
        <v>431</v>
      </c>
      <c r="T880" t="s">
        <v>137</v>
      </c>
      <c r="U880" t="s">
        <v>250</v>
      </c>
      <c r="V880" t="s">
        <v>200</v>
      </c>
      <c r="W880" t="s">
        <v>161</v>
      </c>
      <c r="X880" t="s">
        <v>52</v>
      </c>
      <c r="Y880" t="s">
        <v>146</v>
      </c>
      <c r="Z880" t="s">
        <v>56</v>
      </c>
      <c r="AA880" t="s">
        <v>46</v>
      </c>
      <c r="AB880" t="s">
        <v>125</v>
      </c>
      <c r="AC880" t="s">
        <v>50</v>
      </c>
      <c r="AD880" t="s">
        <v>146</v>
      </c>
      <c r="AE880" t="s">
        <v>199</v>
      </c>
      <c r="AF880" t="s">
        <v>319</v>
      </c>
      <c r="AG880" t="s">
        <v>615</v>
      </c>
      <c r="AH880" t="s">
        <v>105</v>
      </c>
      <c r="AI880" t="s">
        <v>46</v>
      </c>
      <c r="AJ880" t="s">
        <v>633</v>
      </c>
      <c r="AK880" t="s">
        <v>392</v>
      </c>
      <c r="AL880" t="s">
        <v>47</v>
      </c>
      <c r="AM880" t="s">
        <v>47</v>
      </c>
      <c r="AN880" t="s">
        <v>673</v>
      </c>
      <c r="AO880" t="s">
        <v>55</v>
      </c>
    </row>
    <row r="881" spans="1:41" hidden="1" x14ac:dyDescent="0.25">
      <c r="A881" t="s">
        <v>4185</v>
      </c>
      <c r="B881" t="s">
        <v>4186</v>
      </c>
      <c r="C881" s="1" t="str">
        <f t="shared" si="52"/>
        <v>21:1061</v>
      </c>
      <c r="D881" s="1" t="str">
        <f t="shared" si="53"/>
        <v>21:0106</v>
      </c>
      <c r="E881" t="s">
        <v>4187</v>
      </c>
      <c r="F881" t="s">
        <v>4188</v>
      </c>
      <c r="H881">
        <v>49.1791464</v>
      </c>
      <c r="I881">
        <v>-119.0958985</v>
      </c>
      <c r="J881" s="1" t="str">
        <f t="shared" si="54"/>
        <v>NGR bulk stream sediment</v>
      </c>
      <c r="K881" s="1" t="str">
        <f t="shared" si="55"/>
        <v>&lt;177 micron (NGR)</v>
      </c>
      <c r="L881">
        <v>51</v>
      </c>
      <c r="M881" t="s">
        <v>195</v>
      </c>
      <c r="N881">
        <v>880</v>
      </c>
      <c r="O881" t="s">
        <v>61</v>
      </c>
      <c r="P881" t="s">
        <v>122</v>
      </c>
      <c r="Q881" t="s">
        <v>289</v>
      </c>
      <c r="R881" t="s">
        <v>139</v>
      </c>
      <c r="S881" t="s">
        <v>482</v>
      </c>
      <c r="T881" t="s">
        <v>51</v>
      </c>
      <c r="U881" t="s">
        <v>99</v>
      </c>
      <c r="V881" t="s">
        <v>101</v>
      </c>
      <c r="W881" t="s">
        <v>47</v>
      </c>
      <c r="X881" t="s">
        <v>52</v>
      </c>
      <c r="Y881" t="s">
        <v>445</v>
      </c>
      <c r="Z881" t="s">
        <v>56</v>
      </c>
      <c r="AA881" t="s">
        <v>46</v>
      </c>
      <c r="AB881" t="s">
        <v>161</v>
      </c>
      <c r="AC881" t="s">
        <v>58</v>
      </c>
      <c r="AD881" t="s">
        <v>344</v>
      </c>
      <c r="AE881" t="s">
        <v>199</v>
      </c>
      <c r="AF881" t="s">
        <v>182</v>
      </c>
      <c r="AG881" t="s">
        <v>163</v>
      </c>
      <c r="AH881" t="s">
        <v>87</v>
      </c>
      <c r="AI881" t="s">
        <v>54</v>
      </c>
      <c r="AJ881" t="s">
        <v>55</v>
      </c>
      <c r="AK881" t="s">
        <v>50</v>
      </c>
      <c r="AL881" t="s">
        <v>47</v>
      </c>
      <c r="AM881" t="s">
        <v>47</v>
      </c>
      <c r="AN881" t="s">
        <v>463</v>
      </c>
      <c r="AO881" t="s">
        <v>267</v>
      </c>
    </row>
    <row r="882" spans="1:41" hidden="1" x14ac:dyDescent="0.25">
      <c r="A882" t="s">
        <v>4189</v>
      </c>
      <c r="B882" t="s">
        <v>4190</v>
      </c>
      <c r="C882" s="1" t="str">
        <f t="shared" si="52"/>
        <v>21:1061</v>
      </c>
      <c r="D882" s="1" t="str">
        <f t="shared" si="53"/>
        <v>21:0106</v>
      </c>
      <c r="E882" t="s">
        <v>4191</v>
      </c>
      <c r="F882" t="s">
        <v>4192</v>
      </c>
      <c r="H882">
        <v>49.183958199999999</v>
      </c>
      <c r="I882">
        <v>-119.096459</v>
      </c>
      <c r="J882" s="1" t="str">
        <f t="shared" si="54"/>
        <v>NGR bulk stream sediment</v>
      </c>
      <c r="K882" s="1" t="str">
        <f t="shared" si="55"/>
        <v>&lt;177 micron (NGR)</v>
      </c>
      <c r="L882">
        <v>51</v>
      </c>
      <c r="M882" t="s">
        <v>205</v>
      </c>
      <c r="N882">
        <v>881</v>
      </c>
      <c r="O882" t="s">
        <v>161</v>
      </c>
      <c r="P882" t="s">
        <v>47</v>
      </c>
      <c r="Q882" t="s">
        <v>234</v>
      </c>
      <c r="R882" t="s">
        <v>182</v>
      </c>
      <c r="S882" t="s">
        <v>638</v>
      </c>
      <c r="T882" t="s">
        <v>58</v>
      </c>
      <c r="U882" t="s">
        <v>236</v>
      </c>
      <c r="V882" t="s">
        <v>206</v>
      </c>
      <c r="W882" t="s">
        <v>228</v>
      </c>
      <c r="X882" t="s">
        <v>190</v>
      </c>
      <c r="Y882" t="s">
        <v>1709</v>
      </c>
      <c r="Z882" t="s">
        <v>56</v>
      </c>
      <c r="AA882" t="s">
        <v>46</v>
      </c>
      <c r="AB882" t="s">
        <v>78</v>
      </c>
      <c r="AC882" t="s">
        <v>58</v>
      </c>
      <c r="AD882" t="s">
        <v>184</v>
      </c>
      <c r="AE882" t="s">
        <v>56</v>
      </c>
      <c r="AF882" t="s">
        <v>108</v>
      </c>
      <c r="AG882" t="s">
        <v>2169</v>
      </c>
      <c r="AH882" t="s">
        <v>336</v>
      </c>
      <c r="AI882" t="s">
        <v>47</v>
      </c>
      <c r="AJ882" t="s">
        <v>2388</v>
      </c>
      <c r="AK882" t="s">
        <v>3638</v>
      </c>
      <c r="AL882" t="s">
        <v>122</v>
      </c>
      <c r="AM882" t="s">
        <v>47</v>
      </c>
      <c r="AN882" t="s">
        <v>992</v>
      </c>
      <c r="AO882" t="s">
        <v>66</v>
      </c>
    </row>
    <row r="883" spans="1:41" hidden="1" x14ac:dyDescent="0.25">
      <c r="A883" t="s">
        <v>4193</v>
      </c>
      <c r="B883" t="s">
        <v>4194</v>
      </c>
      <c r="C883" s="1" t="str">
        <f t="shared" si="52"/>
        <v>21:1061</v>
      </c>
      <c r="D883" s="1" t="str">
        <f t="shared" si="53"/>
        <v>21:0106</v>
      </c>
      <c r="E883" t="s">
        <v>4195</v>
      </c>
      <c r="F883" t="s">
        <v>4196</v>
      </c>
      <c r="H883">
        <v>49.194997800000003</v>
      </c>
      <c r="I883">
        <v>-119.0759769</v>
      </c>
      <c r="J883" s="1" t="str">
        <f t="shared" si="54"/>
        <v>NGR bulk stream sediment</v>
      </c>
      <c r="K883" s="1" t="str">
        <f t="shared" si="55"/>
        <v>&lt;177 micron (NGR)</v>
      </c>
      <c r="L883">
        <v>51</v>
      </c>
      <c r="M883" t="s">
        <v>214</v>
      </c>
      <c r="N883">
        <v>882</v>
      </c>
      <c r="O883" t="s">
        <v>87</v>
      </c>
      <c r="P883" t="s">
        <v>103</v>
      </c>
      <c r="Q883" t="s">
        <v>481</v>
      </c>
      <c r="R883" t="s">
        <v>58</v>
      </c>
      <c r="S883" t="s">
        <v>431</v>
      </c>
      <c r="T883" t="s">
        <v>73</v>
      </c>
      <c r="U883" t="s">
        <v>160</v>
      </c>
      <c r="V883" t="s">
        <v>63</v>
      </c>
      <c r="W883" t="s">
        <v>130</v>
      </c>
      <c r="X883" t="s">
        <v>55</v>
      </c>
      <c r="Y883" t="s">
        <v>146</v>
      </c>
      <c r="Z883" t="s">
        <v>56</v>
      </c>
      <c r="AA883" t="s">
        <v>46</v>
      </c>
      <c r="AB883" t="s">
        <v>173</v>
      </c>
      <c r="AC883" t="s">
        <v>58</v>
      </c>
      <c r="AD883" t="s">
        <v>226</v>
      </c>
      <c r="AE883" t="s">
        <v>199</v>
      </c>
      <c r="AF883" t="s">
        <v>137</v>
      </c>
      <c r="AG883" t="s">
        <v>439</v>
      </c>
      <c r="AH883" t="s">
        <v>81</v>
      </c>
      <c r="AI883" t="s">
        <v>149</v>
      </c>
      <c r="AJ883" t="s">
        <v>2133</v>
      </c>
      <c r="AK883" t="s">
        <v>209</v>
      </c>
      <c r="AL883" t="s">
        <v>47</v>
      </c>
      <c r="AM883" t="s">
        <v>47</v>
      </c>
      <c r="AN883" t="s">
        <v>189</v>
      </c>
      <c r="AO883" t="s">
        <v>267</v>
      </c>
    </row>
    <row r="884" spans="1:41" hidden="1" x14ac:dyDescent="0.25">
      <c r="A884" t="s">
        <v>4197</v>
      </c>
      <c r="B884" t="s">
        <v>4198</v>
      </c>
      <c r="C884" s="1" t="str">
        <f t="shared" si="52"/>
        <v>21:1061</v>
      </c>
      <c r="D884" s="1" t="str">
        <f t="shared" si="53"/>
        <v>21:0106</v>
      </c>
      <c r="E884" t="s">
        <v>4199</v>
      </c>
      <c r="F884" t="s">
        <v>4200</v>
      </c>
      <c r="H884">
        <v>49.137750799999999</v>
      </c>
      <c r="I884">
        <v>-119.0495691</v>
      </c>
      <c r="J884" s="1" t="str">
        <f t="shared" si="54"/>
        <v>NGR bulk stream sediment</v>
      </c>
      <c r="K884" s="1" t="str">
        <f t="shared" si="55"/>
        <v>&lt;177 micron (NGR)</v>
      </c>
      <c r="L884">
        <v>51</v>
      </c>
      <c r="M884" t="s">
        <v>223</v>
      </c>
      <c r="N884">
        <v>883</v>
      </c>
      <c r="O884" t="s">
        <v>63</v>
      </c>
      <c r="P884" t="s">
        <v>47</v>
      </c>
      <c r="Q884" t="s">
        <v>430</v>
      </c>
      <c r="R884" t="s">
        <v>437</v>
      </c>
      <c r="S884" t="s">
        <v>89</v>
      </c>
      <c r="T884" t="s">
        <v>58</v>
      </c>
      <c r="U884" t="s">
        <v>589</v>
      </c>
      <c r="V884" t="s">
        <v>122</v>
      </c>
      <c r="W884" t="s">
        <v>102</v>
      </c>
      <c r="X884" t="s">
        <v>58</v>
      </c>
      <c r="Y884" t="s">
        <v>431</v>
      </c>
      <c r="Z884" t="s">
        <v>56</v>
      </c>
      <c r="AA884" t="s">
        <v>46</v>
      </c>
      <c r="AB884" t="s">
        <v>79</v>
      </c>
      <c r="AC884" t="s">
        <v>50</v>
      </c>
      <c r="AD884" t="s">
        <v>226</v>
      </c>
      <c r="AE884" t="s">
        <v>199</v>
      </c>
      <c r="AF884" t="s">
        <v>55</v>
      </c>
      <c r="AG884" t="s">
        <v>723</v>
      </c>
      <c r="AH884" t="s">
        <v>125</v>
      </c>
      <c r="AI884" t="s">
        <v>87</v>
      </c>
      <c r="AJ884" t="s">
        <v>2152</v>
      </c>
      <c r="AK884" t="s">
        <v>392</v>
      </c>
      <c r="AL884" t="s">
        <v>47</v>
      </c>
      <c r="AM884" t="s">
        <v>47</v>
      </c>
      <c r="AN884" t="s">
        <v>568</v>
      </c>
      <c r="AO884" t="s">
        <v>187</v>
      </c>
    </row>
    <row r="885" spans="1:41" hidden="1" x14ac:dyDescent="0.25">
      <c r="A885" t="s">
        <v>4201</v>
      </c>
      <c r="B885" t="s">
        <v>4202</v>
      </c>
      <c r="C885" s="1" t="str">
        <f t="shared" si="52"/>
        <v>21:1061</v>
      </c>
      <c r="D885" s="1" t="str">
        <f t="shared" si="53"/>
        <v>21:0106</v>
      </c>
      <c r="E885" t="s">
        <v>4203</v>
      </c>
      <c r="F885" t="s">
        <v>4204</v>
      </c>
      <c r="H885">
        <v>49.203572299999998</v>
      </c>
      <c r="I885">
        <v>-119.01755919999999</v>
      </c>
      <c r="J885" s="1" t="str">
        <f t="shared" si="54"/>
        <v>NGR bulk stream sediment</v>
      </c>
      <c r="K885" s="1" t="str">
        <f t="shared" si="55"/>
        <v>&lt;177 micron (NGR)</v>
      </c>
      <c r="L885">
        <v>51</v>
      </c>
      <c r="M885" t="s">
        <v>233</v>
      </c>
      <c r="N885">
        <v>884</v>
      </c>
      <c r="O885" t="s">
        <v>110</v>
      </c>
      <c r="P885" t="s">
        <v>103</v>
      </c>
      <c r="Q885" t="s">
        <v>481</v>
      </c>
      <c r="R885" t="s">
        <v>200</v>
      </c>
      <c r="S885" t="s">
        <v>284</v>
      </c>
      <c r="T885" t="s">
        <v>137</v>
      </c>
      <c r="U885" t="s">
        <v>236</v>
      </c>
      <c r="V885" t="s">
        <v>78</v>
      </c>
      <c r="W885" t="s">
        <v>142</v>
      </c>
      <c r="X885" t="s">
        <v>99</v>
      </c>
      <c r="Y885" t="s">
        <v>391</v>
      </c>
      <c r="Z885" t="s">
        <v>56</v>
      </c>
      <c r="AA885" t="s">
        <v>46</v>
      </c>
      <c r="AB885" t="s">
        <v>130</v>
      </c>
      <c r="AC885" t="s">
        <v>58</v>
      </c>
      <c r="AD885" t="s">
        <v>438</v>
      </c>
      <c r="AE885" t="s">
        <v>199</v>
      </c>
      <c r="AF885" t="s">
        <v>55</v>
      </c>
      <c r="AG885" t="s">
        <v>860</v>
      </c>
      <c r="AH885" t="s">
        <v>493</v>
      </c>
      <c r="AI885" t="s">
        <v>110</v>
      </c>
      <c r="AJ885" t="s">
        <v>4205</v>
      </c>
      <c r="AK885" t="s">
        <v>267</v>
      </c>
      <c r="AL885" t="s">
        <v>47</v>
      </c>
      <c r="AM885" t="s">
        <v>47</v>
      </c>
      <c r="AN885" t="s">
        <v>234</v>
      </c>
      <c r="AO885" t="s">
        <v>165</v>
      </c>
    </row>
    <row r="886" spans="1:41" hidden="1" x14ac:dyDescent="0.25">
      <c r="A886" t="s">
        <v>4206</v>
      </c>
      <c r="B886" t="s">
        <v>4207</v>
      </c>
      <c r="C886" s="1" t="str">
        <f t="shared" si="52"/>
        <v>21:1061</v>
      </c>
      <c r="D886" s="1" t="str">
        <f t="shared" si="53"/>
        <v>21:0106</v>
      </c>
      <c r="E886" t="s">
        <v>4208</v>
      </c>
      <c r="F886" t="s">
        <v>4209</v>
      </c>
      <c r="H886">
        <v>49.198172800000002</v>
      </c>
      <c r="I886">
        <v>-119.0243541</v>
      </c>
      <c r="J886" s="1" t="str">
        <f t="shared" si="54"/>
        <v>NGR bulk stream sediment</v>
      </c>
      <c r="K886" s="1" t="str">
        <f t="shared" si="55"/>
        <v>&lt;177 micron (NGR)</v>
      </c>
      <c r="L886">
        <v>51</v>
      </c>
      <c r="M886" t="s">
        <v>248</v>
      </c>
      <c r="N886">
        <v>885</v>
      </c>
      <c r="O886" t="s">
        <v>60</v>
      </c>
      <c r="P886" t="s">
        <v>82</v>
      </c>
      <c r="Q886" t="s">
        <v>417</v>
      </c>
      <c r="R886" t="s">
        <v>64</v>
      </c>
      <c r="S886" t="s">
        <v>171</v>
      </c>
      <c r="T886" t="s">
        <v>267</v>
      </c>
      <c r="U886" t="s">
        <v>184</v>
      </c>
      <c r="V886" t="s">
        <v>90</v>
      </c>
      <c r="W886" t="s">
        <v>142</v>
      </c>
      <c r="X886" t="s">
        <v>51</v>
      </c>
      <c r="Y886" t="s">
        <v>65</v>
      </c>
      <c r="Z886" t="s">
        <v>56</v>
      </c>
      <c r="AA886" t="s">
        <v>46</v>
      </c>
      <c r="AB886" t="s">
        <v>185</v>
      </c>
      <c r="AC886" t="s">
        <v>218</v>
      </c>
      <c r="AD886" t="s">
        <v>207</v>
      </c>
      <c r="AE886" t="s">
        <v>53</v>
      </c>
      <c r="AF886" t="s">
        <v>85</v>
      </c>
      <c r="AG886" t="s">
        <v>1987</v>
      </c>
      <c r="AH886" t="s">
        <v>78</v>
      </c>
      <c r="AI886" t="s">
        <v>110</v>
      </c>
      <c r="AJ886" t="s">
        <v>165</v>
      </c>
      <c r="AK886" t="s">
        <v>158</v>
      </c>
      <c r="AL886" t="s">
        <v>122</v>
      </c>
      <c r="AM886" t="s">
        <v>47</v>
      </c>
      <c r="AN886" t="s">
        <v>275</v>
      </c>
      <c r="AO886" t="s">
        <v>108</v>
      </c>
    </row>
    <row r="887" spans="1:41" hidden="1" x14ac:dyDescent="0.25">
      <c r="A887" t="s">
        <v>4210</v>
      </c>
      <c r="B887" t="s">
        <v>4211</v>
      </c>
      <c r="C887" s="1" t="str">
        <f t="shared" si="52"/>
        <v>21:1061</v>
      </c>
      <c r="D887" s="1" t="str">
        <f t="shared" si="53"/>
        <v>21:0106</v>
      </c>
      <c r="E887" t="s">
        <v>4212</v>
      </c>
      <c r="F887" t="s">
        <v>4213</v>
      </c>
      <c r="H887">
        <v>49.201208899999997</v>
      </c>
      <c r="I887">
        <v>-119.0531312</v>
      </c>
      <c r="J887" s="1" t="str">
        <f t="shared" si="54"/>
        <v>NGR bulk stream sediment</v>
      </c>
      <c r="K887" s="1" t="str">
        <f t="shared" si="55"/>
        <v>&lt;177 micron (NGR)</v>
      </c>
      <c r="L887">
        <v>51</v>
      </c>
      <c r="M887" t="s">
        <v>256</v>
      </c>
      <c r="N887">
        <v>886</v>
      </c>
      <c r="O887" t="s">
        <v>62</v>
      </c>
      <c r="P887" t="s">
        <v>122</v>
      </c>
      <c r="Q887" t="s">
        <v>119</v>
      </c>
      <c r="R887" t="s">
        <v>228</v>
      </c>
      <c r="S887" t="s">
        <v>89</v>
      </c>
      <c r="T887" t="s">
        <v>52</v>
      </c>
      <c r="U887" t="s">
        <v>187</v>
      </c>
      <c r="V887" t="s">
        <v>257</v>
      </c>
      <c r="W887" t="s">
        <v>122</v>
      </c>
      <c r="X887" t="s">
        <v>267</v>
      </c>
      <c r="Y887" t="s">
        <v>431</v>
      </c>
      <c r="Z887" t="s">
        <v>56</v>
      </c>
      <c r="AA887" t="s">
        <v>46</v>
      </c>
      <c r="AB887" t="s">
        <v>173</v>
      </c>
      <c r="AC887" t="s">
        <v>58</v>
      </c>
      <c r="AD887" t="s">
        <v>438</v>
      </c>
      <c r="AE887" t="s">
        <v>56</v>
      </c>
      <c r="AF887" t="s">
        <v>307</v>
      </c>
      <c r="AG887" t="s">
        <v>1216</v>
      </c>
      <c r="AH887" t="s">
        <v>102</v>
      </c>
      <c r="AI887" t="s">
        <v>87</v>
      </c>
      <c r="AJ887" t="s">
        <v>4214</v>
      </c>
      <c r="AK887" t="s">
        <v>306</v>
      </c>
      <c r="AL887" t="s">
        <v>47</v>
      </c>
      <c r="AM887" t="s">
        <v>47</v>
      </c>
      <c r="AN887" t="s">
        <v>159</v>
      </c>
      <c r="AO887" t="s">
        <v>127</v>
      </c>
    </row>
    <row r="888" spans="1:41" hidden="1" x14ac:dyDescent="0.25">
      <c r="A888" t="s">
        <v>4215</v>
      </c>
      <c r="B888" t="s">
        <v>4216</v>
      </c>
      <c r="C888" s="1" t="str">
        <f t="shared" si="52"/>
        <v>21:1061</v>
      </c>
      <c r="D888" s="1" t="str">
        <f t="shared" si="53"/>
        <v>21:0106</v>
      </c>
      <c r="E888" t="s">
        <v>4217</v>
      </c>
      <c r="F888" t="s">
        <v>4218</v>
      </c>
      <c r="H888">
        <v>49.2204446</v>
      </c>
      <c r="I888">
        <v>-119.08463999999999</v>
      </c>
      <c r="J888" s="1" t="str">
        <f t="shared" si="54"/>
        <v>NGR bulk stream sediment</v>
      </c>
      <c r="K888" s="1" t="str">
        <f t="shared" si="55"/>
        <v>&lt;177 micron (NGR)</v>
      </c>
      <c r="L888">
        <v>51</v>
      </c>
      <c r="M888" t="s">
        <v>265</v>
      </c>
      <c r="N888">
        <v>887</v>
      </c>
      <c r="O888" t="s">
        <v>62</v>
      </c>
      <c r="P888" t="s">
        <v>47</v>
      </c>
      <c r="Q888" t="s">
        <v>456</v>
      </c>
      <c r="R888" t="s">
        <v>62</v>
      </c>
      <c r="S888" t="s">
        <v>196</v>
      </c>
      <c r="T888" t="s">
        <v>52</v>
      </c>
      <c r="U888" t="s">
        <v>462</v>
      </c>
      <c r="V888" t="s">
        <v>47</v>
      </c>
      <c r="W888" t="s">
        <v>86</v>
      </c>
      <c r="X888" t="s">
        <v>165</v>
      </c>
      <c r="Y888" t="s">
        <v>4219</v>
      </c>
      <c r="Z888" t="s">
        <v>56</v>
      </c>
      <c r="AA888" t="s">
        <v>46</v>
      </c>
      <c r="AB888" t="s">
        <v>139</v>
      </c>
      <c r="AC888" t="s">
        <v>58</v>
      </c>
      <c r="AD888" t="s">
        <v>438</v>
      </c>
      <c r="AE888" t="s">
        <v>380</v>
      </c>
      <c r="AF888" t="s">
        <v>96</v>
      </c>
      <c r="AG888" t="s">
        <v>1643</v>
      </c>
      <c r="AH888" t="s">
        <v>129</v>
      </c>
      <c r="AI888" t="s">
        <v>47</v>
      </c>
      <c r="AJ888" t="s">
        <v>4220</v>
      </c>
      <c r="AK888" t="s">
        <v>267</v>
      </c>
      <c r="AL888" t="s">
        <v>47</v>
      </c>
      <c r="AM888" t="s">
        <v>47</v>
      </c>
      <c r="AN888" t="s">
        <v>404</v>
      </c>
      <c r="AO888" t="s">
        <v>50</v>
      </c>
    </row>
    <row r="889" spans="1:41" hidden="1" x14ac:dyDescent="0.25">
      <c r="A889" t="s">
        <v>4221</v>
      </c>
      <c r="B889" t="s">
        <v>4222</v>
      </c>
      <c r="C889" s="1" t="str">
        <f t="shared" si="52"/>
        <v>21:1061</v>
      </c>
      <c r="D889" s="1" t="str">
        <f t="shared" si="53"/>
        <v>21:0106</v>
      </c>
      <c r="E889" t="s">
        <v>4223</v>
      </c>
      <c r="F889" t="s">
        <v>4224</v>
      </c>
      <c r="H889">
        <v>49.2619793</v>
      </c>
      <c r="I889">
        <v>-119.0244667</v>
      </c>
      <c r="J889" s="1" t="str">
        <f t="shared" si="54"/>
        <v>NGR bulk stream sediment</v>
      </c>
      <c r="K889" s="1" t="str">
        <f t="shared" si="55"/>
        <v>&lt;177 micron (NGR)</v>
      </c>
      <c r="L889">
        <v>51</v>
      </c>
      <c r="M889" t="s">
        <v>1002</v>
      </c>
      <c r="N889">
        <v>888</v>
      </c>
      <c r="O889" t="s">
        <v>130</v>
      </c>
      <c r="P889" t="s">
        <v>66</v>
      </c>
      <c r="Q889" t="s">
        <v>119</v>
      </c>
      <c r="R889" t="s">
        <v>108</v>
      </c>
      <c r="S889" t="s">
        <v>146</v>
      </c>
      <c r="T889" t="s">
        <v>108</v>
      </c>
      <c r="U889" t="s">
        <v>597</v>
      </c>
      <c r="V889" t="s">
        <v>86</v>
      </c>
      <c r="W889" t="s">
        <v>228</v>
      </c>
      <c r="X889" t="s">
        <v>137</v>
      </c>
      <c r="Y889" t="s">
        <v>350</v>
      </c>
      <c r="Z889" t="s">
        <v>56</v>
      </c>
      <c r="AA889" t="s">
        <v>46</v>
      </c>
      <c r="AB889" t="s">
        <v>139</v>
      </c>
      <c r="AC889" t="s">
        <v>267</v>
      </c>
      <c r="AD889" t="s">
        <v>597</v>
      </c>
      <c r="AE889" t="s">
        <v>53</v>
      </c>
      <c r="AF889" t="s">
        <v>76</v>
      </c>
      <c r="AG889" t="s">
        <v>58</v>
      </c>
      <c r="AH889" t="s">
        <v>87</v>
      </c>
      <c r="AI889" t="s">
        <v>149</v>
      </c>
      <c r="AJ889" t="s">
        <v>175</v>
      </c>
      <c r="AK889" t="s">
        <v>1277</v>
      </c>
      <c r="AL889" t="s">
        <v>47</v>
      </c>
      <c r="AM889" t="s">
        <v>47</v>
      </c>
      <c r="AN889" t="s">
        <v>275</v>
      </c>
      <c r="AO889" t="s">
        <v>55</v>
      </c>
    </row>
    <row r="890" spans="1:41" hidden="1" x14ac:dyDescent="0.25">
      <c r="A890" t="s">
        <v>4225</v>
      </c>
      <c r="B890" t="s">
        <v>4226</v>
      </c>
      <c r="C890" s="1" t="str">
        <f t="shared" si="52"/>
        <v>21:1061</v>
      </c>
      <c r="D890" s="1" t="str">
        <f t="shared" si="53"/>
        <v>21:0106</v>
      </c>
      <c r="E890" t="s">
        <v>4227</v>
      </c>
      <c r="F890" t="s">
        <v>4228</v>
      </c>
      <c r="H890">
        <v>49.252866500000003</v>
      </c>
      <c r="I890">
        <v>-119.0433482</v>
      </c>
      <c r="J890" s="1" t="str">
        <f t="shared" si="54"/>
        <v>NGR bulk stream sediment</v>
      </c>
      <c r="K890" s="1" t="str">
        <f t="shared" si="55"/>
        <v>&lt;177 micron (NGR)</v>
      </c>
      <c r="L890">
        <v>51</v>
      </c>
      <c r="M890" t="s">
        <v>1007</v>
      </c>
      <c r="N890">
        <v>889</v>
      </c>
      <c r="O890" t="s">
        <v>228</v>
      </c>
      <c r="P890" t="s">
        <v>120</v>
      </c>
      <c r="Q890" t="s">
        <v>119</v>
      </c>
      <c r="R890" t="s">
        <v>55</v>
      </c>
      <c r="S890" t="s">
        <v>226</v>
      </c>
      <c r="T890" t="s">
        <v>108</v>
      </c>
      <c r="U890" t="s">
        <v>438</v>
      </c>
      <c r="V890" t="s">
        <v>128</v>
      </c>
      <c r="W890" t="s">
        <v>123</v>
      </c>
      <c r="X890" t="s">
        <v>55</v>
      </c>
      <c r="Y890" t="s">
        <v>583</v>
      </c>
      <c r="Z890" t="s">
        <v>56</v>
      </c>
      <c r="AA890" t="s">
        <v>46</v>
      </c>
      <c r="AB890" t="s">
        <v>81</v>
      </c>
      <c r="AC890" t="s">
        <v>59</v>
      </c>
      <c r="AD890" t="s">
        <v>597</v>
      </c>
      <c r="AE890" t="s">
        <v>62</v>
      </c>
      <c r="AF890" t="s">
        <v>76</v>
      </c>
      <c r="AG890" t="s">
        <v>55</v>
      </c>
      <c r="AH890" t="s">
        <v>61</v>
      </c>
      <c r="AI890" t="s">
        <v>110</v>
      </c>
      <c r="AJ890" t="s">
        <v>945</v>
      </c>
      <c r="AK890" t="s">
        <v>141</v>
      </c>
      <c r="AL890" t="s">
        <v>47</v>
      </c>
      <c r="AM890" t="s">
        <v>47</v>
      </c>
      <c r="AN890" t="s">
        <v>301</v>
      </c>
      <c r="AO890" t="s">
        <v>85</v>
      </c>
    </row>
    <row r="891" spans="1:41" hidden="1" x14ac:dyDescent="0.25">
      <c r="A891" t="s">
        <v>4229</v>
      </c>
      <c r="B891" t="s">
        <v>4230</v>
      </c>
      <c r="C891" s="1" t="str">
        <f t="shared" si="52"/>
        <v>21:1061</v>
      </c>
      <c r="D891" s="1" t="str">
        <f t="shared" si="53"/>
        <v>21:0106</v>
      </c>
      <c r="E891" t="s">
        <v>4231</v>
      </c>
      <c r="F891" t="s">
        <v>4232</v>
      </c>
      <c r="H891">
        <v>49.057001200000002</v>
      </c>
      <c r="I891">
        <v>-119.1284792</v>
      </c>
      <c r="J891" s="1" t="str">
        <f t="shared" si="54"/>
        <v>NGR bulk stream sediment</v>
      </c>
      <c r="K891" s="1" t="str">
        <f t="shared" si="55"/>
        <v>&lt;177 micron (NGR)</v>
      </c>
      <c r="L891">
        <v>52</v>
      </c>
      <c r="M891" t="s">
        <v>45</v>
      </c>
      <c r="N891">
        <v>890</v>
      </c>
      <c r="O891" t="s">
        <v>81</v>
      </c>
      <c r="P891" t="s">
        <v>268</v>
      </c>
      <c r="Q891" t="s">
        <v>548</v>
      </c>
      <c r="R891" t="s">
        <v>47</v>
      </c>
      <c r="S891" t="s">
        <v>237</v>
      </c>
      <c r="T891" t="s">
        <v>55</v>
      </c>
      <c r="U891" t="s">
        <v>543</v>
      </c>
      <c r="V891" t="s">
        <v>64</v>
      </c>
      <c r="W891" t="s">
        <v>60</v>
      </c>
      <c r="X891" t="s">
        <v>58</v>
      </c>
      <c r="Y891" t="s">
        <v>331</v>
      </c>
      <c r="Z891" t="s">
        <v>56</v>
      </c>
      <c r="AA891" t="s">
        <v>46</v>
      </c>
      <c r="AB891" t="s">
        <v>78</v>
      </c>
      <c r="AC891" t="s">
        <v>197</v>
      </c>
      <c r="AD891" t="s">
        <v>77</v>
      </c>
      <c r="AE891" t="s">
        <v>199</v>
      </c>
      <c r="AF891" t="s">
        <v>50</v>
      </c>
      <c r="AG891" t="s">
        <v>689</v>
      </c>
      <c r="AH891" t="s">
        <v>139</v>
      </c>
      <c r="AI891" t="s">
        <v>174</v>
      </c>
      <c r="AJ891" t="s">
        <v>66</v>
      </c>
      <c r="AK891" t="s">
        <v>259</v>
      </c>
      <c r="AL891" t="s">
        <v>47</v>
      </c>
      <c r="AM891" t="s">
        <v>47</v>
      </c>
      <c r="AN891" t="s">
        <v>152</v>
      </c>
      <c r="AO891" t="s">
        <v>269</v>
      </c>
    </row>
    <row r="892" spans="1:41" hidden="1" x14ac:dyDescent="0.25">
      <c r="A892" t="s">
        <v>4233</v>
      </c>
      <c r="B892" t="s">
        <v>4234</v>
      </c>
      <c r="C892" s="1" t="str">
        <f t="shared" si="52"/>
        <v>21:1061</v>
      </c>
      <c r="D892" s="1" t="str">
        <f t="shared" si="53"/>
        <v>21:0106</v>
      </c>
      <c r="E892" t="s">
        <v>4235</v>
      </c>
      <c r="F892" t="s">
        <v>4236</v>
      </c>
      <c r="H892">
        <v>49.072047900000001</v>
      </c>
      <c r="I892">
        <v>-119.1553469</v>
      </c>
      <c r="J892" s="1" t="str">
        <f t="shared" si="54"/>
        <v>NGR bulk stream sediment</v>
      </c>
      <c r="K892" s="1" t="str">
        <f t="shared" si="55"/>
        <v>&lt;177 micron (NGR)</v>
      </c>
      <c r="L892">
        <v>52</v>
      </c>
      <c r="M892" t="s">
        <v>71</v>
      </c>
      <c r="N892">
        <v>891</v>
      </c>
      <c r="O892" t="s">
        <v>292</v>
      </c>
      <c r="P892" t="s">
        <v>4237</v>
      </c>
      <c r="Q892" t="s">
        <v>790</v>
      </c>
      <c r="R892" t="s">
        <v>282</v>
      </c>
      <c r="S892" t="s">
        <v>184</v>
      </c>
      <c r="T892" t="s">
        <v>137</v>
      </c>
      <c r="U892" t="s">
        <v>425</v>
      </c>
      <c r="V892" t="s">
        <v>174</v>
      </c>
      <c r="W892" t="s">
        <v>122</v>
      </c>
      <c r="X892" t="s">
        <v>137</v>
      </c>
      <c r="Y892" t="s">
        <v>343</v>
      </c>
      <c r="Z892" t="s">
        <v>56</v>
      </c>
      <c r="AA892" t="s">
        <v>46</v>
      </c>
      <c r="AB892" t="s">
        <v>105</v>
      </c>
      <c r="AC892" t="s">
        <v>186</v>
      </c>
      <c r="AD892" t="s">
        <v>358</v>
      </c>
      <c r="AE892" t="s">
        <v>199</v>
      </c>
      <c r="AF892" t="s">
        <v>374</v>
      </c>
      <c r="AG892" t="s">
        <v>158</v>
      </c>
      <c r="AH892" t="s">
        <v>64</v>
      </c>
      <c r="AI892" t="s">
        <v>198</v>
      </c>
      <c r="AJ892" t="s">
        <v>127</v>
      </c>
      <c r="AK892" t="s">
        <v>228</v>
      </c>
      <c r="AL892" t="s">
        <v>47</v>
      </c>
      <c r="AM892" t="s">
        <v>47</v>
      </c>
      <c r="AN892" t="s">
        <v>275</v>
      </c>
      <c r="AO892" t="s">
        <v>104</v>
      </c>
    </row>
    <row r="893" spans="1:41" hidden="1" x14ac:dyDescent="0.25">
      <c r="A893" t="s">
        <v>4238</v>
      </c>
      <c r="B893" t="s">
        <v>4239</v>
      </c>
      <c r="C893" s="1" t="str">
        <f t="shared" si="52"/>
        <v>21:1061</v>
      </c>
      <c r="D893" s="1" t="str">
        <f t="shared" si="53"/>
        <v>21:0106</v>
      </c>
      <c r="E893" t="s">
        <v>4240</v>
      </c>
      <c r="F893" t="s">
        <v>4241</v>
      </c>
      <c r="H893">
        <v>49.064479800000001</v>
      </c>
      <c r="I893">
        <v>-119.1583466</v>
      </c>
      <c r="J893" s="1" t="str">
        <f t="shared" si="54"/>
        <v>NGR bulk stream sediment</v>
      </c>
      <c r="K893" s="1" t="str">
        <f t="shared" si="55"/>
        <v>&lt;177 micron (NGR)</v>
      </c>
      <c r="L893">
        <v>52</v>
      </c>
      <c r="M893" t="s">
        <v>95</v>
      </c>
      <c r="N893">
        <v>892</v>
      </c>
      <c r="O893" t="s">
        <v>185</v>
      </c>
      <c r="P893" t="s">
        <v>47</v>
      </c>
      <c r="Q893" t="s">
        <v>481</v>
      </c>
      <c r="R893" t="s">
        <v>61</v>
      </c>
      <c r="S893" t="s">
        <v>237</v>
      </c>
      <c r="T893" t="s">
        <v>85</v>
      </c>
      <c r="U893" t="s">
        <v>1121</v>
      </c>
      <c r="V893" t="s">
        <v>47</v>
      </c>
      <c r="W893" t="s">
        <v>164</v>
      </c>
      <c r="X893" t="s">
        <v>330</v>
      </c>
      <c r="Y893" t="s">
        <v>559</v>
      </c>
      <c r="Z893" t="s">
        <v>56</v>
      </c>
      <c r="AA893" t="s">
        <v>46</v>
      </c>
      <c r="AB893" t="s">
        <v>161</v>
      </c>
      <c r="AC893" t="s">
        <v>80</v>
      </c>
      <c r="AD893" t="s">
        <v>241</v>
      </c>
      <c r="AE893" t="s">
        <v>199</v>
      </c>
      <c r="AF893" t="s">
        <v>50</v>
      </c>
      <c r="AG893" t="s">
        <v>615</v>
      </c>
      <c r="AH893" t="s">
        <v>63</v>
      </c>
      <c r="AI893" t="s">
        <v>174</v>
      </c>
      <c r="AJ893" t="s">
        <v>175</v>
      </c>
      <c r="AK893" t="s">
        <v>118</v>
      </c>
      <c r="AL893" t="s">
        <v>47</v>
      </c>
      <c r="AM893" t="s">
        <v>47</v>
      </c>
      <c r="AN893" t="s">
        <v>725</v>
      </c>
      <c r="AO893" t="s">
        <v>225</v>
      </c>
    </row>
    <row r="894" spans="1:41" hidden="1" x14ac:dyDescent="0.25">
      <c r="A894" t="s">
        <v>4242</v>
      </c>
      <c r="B894" t="s">
        <v>4243</v>
      </c>
      <c r="C894" s="1" t="str">
        <f t="shared" si="52"/>
        <v>21:1061</v>
      </c>
      <c r="D894" s="1" t="str">
        <f t="shared" si="53"/>
        <v>21:0106</v>
      </c>
      <c r="E894" t="s">
        <v>4244</v>
      </c>
      <c r="F894" t="s">
        <v>4245</v>
      </c>
      <c r="H894">
        <v>49.073257400000003</v>
      </c>
      <c r="I894">
        <v>-119.2055757</v>
      </c>
      <c r="J894" s="1" t="str">
        <f t="shared" si="54"/>
        <v>NGR bulk stream sediment</v>
      </c>
      <c r="K894" s="1" t="str">
        <f t="shared" si="55"/>
        <v>&lt;177 micron (NGR)</v>
      </c>
      <c r="L894">
        <v>52</v>
      </c>
      <c r="M894" t="s">
        <v>280</v>
      </c>
      <c r="N894">
        <v>893</v>
      </c>
      <c r="O894" t="s">
        <v>87</v>
      </c>
      <c r="P894" t="s">
        <v>103</v>
      </c>
      <c r="Q894" t="s">
        <v>548</v>
      </c>
      <c r="R894" t="s">
        <v>105</v>
      </c>
      <c r="S894" t="s">
        <v>146</v>
      </c>
      <c r="T894" t="s">
        <v>108</v>
      </c>
      <c r="U894" t="s">
        <v>89</v>
      </c>
      <c r="V894" t="s">
        <v>64</v>
      </c>
      <c r="W894" t="s">
        <v>60</v>
      </c>
      <c r="X894" t="s">
        <v>52</v>
      </c>
      <c r="Y894" t="s">
        <v>328</v>
      </c>
      <c r="Z894" t="s">
        <v>56</v>
      </c>
      <c r="AA894" t="s">
        <v>46</v>
      </c>
      <c r="AB894" t="s">
        <v>173</v>
      </c>
      <c r="AC894" t="s">
        <v>462</v>
      </c>
      <c r="AD894" t="s">
        <v>344</v>
      </c>
      <c r="AE894" t="s">
        <v>56</v>
      </c>
      <c r="AF894" t="s">
        <v>209</v>
      </c>
      <c r="AG894" t="s">
        <v>351</v>
      </c>
      <c r="AH894" t="s">
        <v>105</v>
      </c>
      <c r="AI894" t="s">
        <v>149</v>
      </c>
      <c r="AJ894" t="s">
        <v>127</v>
      </c>
      <c r="AK894" t="s">
        <v>392</v>
      </c>
      <c r="AL894" t="s">
        <v>47</v>
      </c>
      <c r="AM894" t="s">
        <v>47</v>
      </c>
      <c r="AN894" t="s">
        <v>294</v>
      </c>
      <c r="AO894" t="s">
        <v>225</v>
      </c>
    </row>
    <row r="895" spans="1:41" hidden="1" x14ac:dyDescent="0.25">
      <c r="A895" t="s">
        <v>4246</v>
      </c>
      <c r="B895" t="s">
        <v>4247</v>
      </c>
      <c r="C895" s="1" t="str">
        <f t="shared" si="52"/>
        <v>21:1061</v>
      </c>
      <c r="D895" s="1" t="str">
        <f t="shared" si="53"/>
        <v>21:0106</v>
      </c>
      <c r="E895" t="s">
        <v>4244</v>
      </c>
      <c r="F895" t="s">
        <v>4248</v>
      </c>
      <c r="H895">
        <v>49.073257400000003</v>
      </c>
      <c r="I895">
        <v>-119.2055757</v>
      </c>
      <c r="J895" s="1" t="str">
        <f t="shared" si="54"/>
        <v>NGR bulk stream sediment</v>
      </c>
      <c r="K895" s="1" t="str">
        <f t="shared" si="55"/>
        <v>&lt;177 micron (NGR)</v>
      </c>
      <c r="L895">
        <v>52</v>
      </c>
      <c r="M895" t="s">
        <v>288</v>
      </c>
      <c r="N895">
        <v>894</v>
      </c>
      <c r="O895" t="s">
        <v>110</v>
      </c>
      <c r="P895" t="s">
        <v>103</v>
      </c>
      <c r="Q895" t="s">
        <v>548</v>
      </c>
      <c r="R895" t="s">
        <v>105</v>
      </c>
      <c r="S895" t="s">
        <v>226</v>
      </c>
      <c r="T895" t="s">
        <v>85</v>
      </c>
      <c r="U895" t="s">
        <v>463</v>
      </c>
      <c r="V895" t="s">
        <v>110</v>
      </c>
      <c r="W895" t="s">
        <v>60</v>
      </c>
      <c r="X895" t="s">
        <v>330</v>
      </c>
      <c r="Y895" t="s">
        <v>667</v>
      </c>
      <c r="Z895" t="s">
        <v>56</v>
      </c>
      <c r="AA895" t="s">
        <v>46</v>
      </c>
      <c r="AB895" t="s">
        <v>139</v>
      </c>
      <c r="AC895" t="s">
        <v>934</v>
      </c>
      <c r="AD895" t="s">
        <v>342</v>
      </c>
      <c r="AE895" t="s">
        <v>56</v>
      </c>
      <c r="AF895" t="s">
        <v>209</v>
      </c>
      <c r="AG895" t="s">
        <v>502</v>
      </c>
      <c r="AH895" t="s">
        <v>101</v>
      </c>
      <c r="AI895" t="s">
        <v>149</v>
      </c>
      <c r="AJ895" t="s">
        <v>267</v>
      </c>
      <c r="AK895" t="s">
        <v>392</v>
      </c>
      <c r="AL895" t="s">
        <v>47</v>
      </c>
      <c r="AM895" t="s">
        <v>47</v>
      </c>
      <c r="AN895" t="s">
        <v>313</v>
      </c>
      <c r="AO895" t="s">
        <v>90</v>
      </c>
    </row>
    <row r="896" spans="1:41" hidden="1" x14ac:dyDescent="0.25">
      <c r="A896" t="s">
        <v>4249</v>
      </c>
      <c r="B896" t="s">
        <v>4250</v>
      </c>
      <c r="C896" s="1" t="str">
        <f t="shared" si="52"/>
        <v>21:1061</v>
      </c>
      <c r="D896" s="1" t="str">
        <f t="shared" si="53"/>
        <v>21:0106</v>
      </c>
      <c r="E896" t="s">
        <v>4251</v>
      </c>
      <c r="F896" t="s">
        <v>4252</v>
      </c>
      <c r="H896">
        <v>49.068987800000002</v>
      </c>
      <c r="I896">
        <v>-119.2072625</v>
      </c>
      <c r="J896" s="1" t="str">
        <f t="shared" si="54"/>
        <v>NGR bulk stream sediment</v>
      </c>
      <c r="K896" s="1" t="str">
        <f t="shared" si="55"/>
        <v>&lt;177 micron (NGR)</v>
      </c>
      <c r="L896">
        <v>52</v>
      </c>
      <c r="M896" t="s">
        <v>117</v>
      </c>
      <c r="N896">
        <v>895</v>
      </c>
      <c r="O896" t="s">
        <v>87</v>
      </c>
      <c r="P896" t="s">
        <v>52</v>
      </c>
      <c r="Q896" t="s">
        <v>481</v>
      </c>
      <c r="R896" t="s">
        <v>101</v>
      </c>
      <c r="S896" t="s">
        <v>184</v>
      </c>
      <c r="T896" t="s">
        <v>267</v>
      </c>
      <c r="U896" t="s">
        <v>391</v>
      </c>
      <c r="V896" t="s">
        <v>101</v>
      </c>
      <c r="W896" t="s">
        <v>455</v>
      </c>
      <c r="X896" t="s">
        <v>73</v>
      </c>
      <c r="Y896" t="s">
        <v>250</v>
      </c>
      <c r="Z896" t="s">
        <v>56</v>
      </c>
      <c r="AA896" t="s">
        <v>46</v>
      </c>
      <c r="AB896" t="s">
        <v>161</v>
      </c>
      <c r="AC896" t="s">
        <v>77</v>
      </c>
      <c r="AD896" t="s">
        <v>328</v>
      </c>
      <c r="AE896" t="s">
        <v>56</v>
      </c>
      <c r="AF896" t="s">
        <v>209</v>
      </c>
      <c r="AG896" t="s">
        <v>259</v>
      </c>
      <c r="AH896" t="s">
        <v>105</v>
      </c>
      <c r="AI896" t="s">
        <v>46</v>
      </c>
      <c r="AJ896" t="s">
        <v>76</v>
      </c>
      <c r="AK896" t="s">
        <v>274</v>
      </c>
      <c r="AL896" t="s">
        <v>47</v>
      </c>
      <c r="AM896" t="s">
        <v>47</v>
      </c>
      <c r="AN896" t="s">
        <v>284</v>
      </c>
      <c r="AO896" t="s">
        <v>162</v>
      </c>
    </row>
    <row r="897" spans="1:41" hidden="1" x14ac:dyDescent="0.25">
      <c r="A897" t="s">
        <v>4253</v>
      </c>
      <c r="B897" t="s">
        <v>4254</v>
      </c>
      <c r="C897" s="1" t="str">
        <f t="shared" si="52"/>
        <v>21:1061</v>
      </c>
      <c r="D897" s="1" t="str">
        <f t="shared" si="53"/>
        <v>21:0106</v>
      </c>
      <c r="E897" t="s">
        <v>4255</v>
      </c>
      <c r="F897" t="s">
        <v>4256</v>
      </c>
      <c r="H897">
        <v>49.0063569</v>
      </c>
      <c r="I897">
        <v>-119.2600552</v>
      </c>
      <c r="J897" s="1" t="str">
        <f t="shared" si="54"/>
        <v>NGR bulk stream sediment</v>
      </c>
      <c r="K897" s="1" t="str">
        <f t="shared" si="55"/>
        <v>&lt;177 micron (NGR)</v>
      </c>
      <c r="L897">
        <v>52</v>
      </c>
      <c r="M897" t="s">
        <v>136</v>
      </c>
      <c r="N897">
        <v>896</v>
      </c>
      <c r="O897" t="s">
        <v>185</v>
      </c>
      <c r="P897" t="s">
        <v>51</v>
      </c>
      <c r="Q897" t="s">
        <v>481</v>
      </c>
      <c r="R897" t="s">
        <v>161</v>
      </c>
      <c r="S897" t="s">
        <v>241</v>
      </c>
      <c r="T897" t="s">
        <v>51</v>
      </c>
      <c r="U897" t="s">
        <v>106</v>
      </c>
      <c r="V897" t="s">
        <v>149</v>
      </c>
      <c r="W897" t="s">
        <v>235</v>
      </c>
      <c r="X897" t="s">
        <v>73</v>
      </c>
      <c r="Y897" t="s">
        <v>75</v>
      </c>
      <c r="Z897" t="s">
        <v>56</v>
      </c>
      <c r="AA897" t="s">
        <v>46</v>
      </c>
      <c r="AB897" t="s">
        <v>139</v>
      </c>
      <c r="AC897" t="s">
        <v>127</v>
      </c>
      <c r="AD897" t="s">
        <v>344</v>
      </c>
      <c r="AE897" t="s">
        <v>56</v>
      </c>
      <c r="AF897" t="s">
        <v>319</v>
      </c>
      <c r="AG897" t="s">
        <v>129</v>
      </c>
      <c r="AH897" t="s">
        <v>185</v>
      </c>
      <c r="AI897" t="s">
        <v>198</v>
      </c>
      <c r="AJ897" t="s">
        <v>150</v>
      </c>
      <c r="AK897" t="s">
        <v>200</v>
      </c>
      <c r="AL897" t="s">
        <v>47</v>
      </c>
      <c r="AM897" t="s">
        <v>47</v>
      </c>
      <c r="AN897" t="s">
        <v>372</v>
      </c>
      <c r="AO897" t="s">
        <v>187</v>
      </c>
    </row>
    <row r="898" spans="1:41" hidden="1" x14ac:dyDescent="0.25">
      <c r="A898" t="s">
        <v>4257</v>
      </c>
      <c r="B898" t="s">
        <v>4258</v>
      </c>
      <c r="C898" s="1" t="str">
        <f t="shared" ref="C898:C961" si="56">HYPERLINK("http://geochem.nrcan.gc.ca/cdogs/content/bdl/bdl211061_e.htm", "21:1061")</f>
        <v>21:1061</v>
      </c>
      <c r="D898" s="1" t="str">
        <f t="shared" ref="D898:D961" si="57">HYPERLINK("http://geochem.nrcan.gc.ca/cdogs/content/svy/svy210106_e.htm", "21:0106")</f>
        <v>21:0106</v>
      </c>
      <c r="E898" t="s">
        <v>4259</v>
      </c>
      <c r="F898" t="s">
        <v>4260</v>
      </c>
      <c r="H898">
        <v>49.040670400000003</v>
      </c>
      <c r="I898">
        <v>-119.2332419</v>
      </c>
      <c r="J898" s="1" t="str">
        <f t="shared" ref="J898:J961" si="58">HYPERLINK("http://geochem.nrcan.gc.ca/cdogs/content/kwd/kwd020030_e.htm", "NGR bulk stream sediment")</f>
        <v>NGR bulk stream sediment</v>
      </c>
      <c r="K898" s="1" t="str">
        <f t="shared" ref="K898:K961" si="59">HYPERLINK("http://geochem.nrcan.gc.ca/cdogs/content/kwd/kwd080006_e.htm", "&lt;177 micron (NGR)")</f>
        <v>&lt;177 micron (NGR)</v>
      </c>
      <c r="L898">
        <v>52</v>
      </c>
      <c r="M898" t="s">
        <v>157</v>
      </c>
      <c r="N898">
        <v>897</v>
      </c>
      <c r="O898" t="s">
        <v>125</v>
      </c>
      <c r="P898" t="s">
        <v>52</v>
      </c>
      <c r="Q898" t="s">
        <v>646</v>
      </c>
      <c r="R898" t="s">
        <v>319</v>
      </c>
      <c r="S898" t="s">
        <v>290</v>
      </c>
      <c r="T898" t="s">
        <v>51</v>
      </c>
      <c r="U898" t="s">
        <v>80</v>
      </c>
      <c r="V898" t="s">
        <v>110</v>
      </c>
      <c r="W898" t="s">
        <v>61</v>
      </c>
      <c r="X898" t="s">
        <v>103</v>
      </c>
      <c r="Y898" t="s">
        <v>104</v>
      </c>
      <c r="Z898" t="s">
        <v>56</v>
      </c>
      <c r="AA898" t="s">
        <v>46</v>
      </c>
      <c r="AB898" t="s">
        <v>105</v>
      </c>
      <c r="AC898" t="s">
        <v>82</v>
      </c>
      <c r="AD898" t="s">
        <v>124</v>
      </c>
      <c r="AE898" t="s">
        <v>56</v>
      </c>
      <c r="AF898" t="s">
        <v>52</v>
      </c>
      <c r="AG898" t="s">
        <v>123</v>
      </c>
      <c r="AH898" t="s">
        <v>198</v>
      </c>
      <c r="AI898" t="s">
        <v>57</v>
      </c>
      <c r="AJ898" t="s">
        <v>292</v>
      </c>
      <c r="AK898" t="s">
        <v>55</v>
      </c>
      <c r="AL898" t="s">
        <v>47</v>
      </c>
      <c r="AM898" t="s">
        <v>47</v>
      </c>
      <c r="AN898" t="s">
        <v>65</v>
      </c>
      <c r="AO898" t="s">
        <v>108</v>
      </c>
    </row>
    <row r="899" spans="1:41" hidden="1" x14ac:dyDescent="0.25">
      <c r="A899" t="s">
        <v>4261</v>
      </c>
      <c r="B899" t="s">
        <v>4262</v>
      </c>
      <c r="C899" s="1" t="str">
        <f t="shared" si="56"/>
        <v>21:1061</v>
      </c>
      <c r="D899" s="1" t="str">
        <f t="shared" si="57"/>
        <v>21:0106</v>
      </c>
      <c r="E899" t="s">
        <v>4263</v>
      </c>
      <c r="F899" t="s">
        <v>4264</v>
      </c>
      <c r="H899">
        <v>49.021654400000003</v>
      </c>
      <c r="I899">
        <v>-119.1799817</v>
      </c>
      <c r="J899" s="1" t="str">
        <f t="shared" si="58"/>
        <v>NGR bulk stream sediment</v>
      </c>
      <c r="K899" s="1" t="str">
        <f t="shared" si="59"/>
        <v>&lt;177 micron (NGR)</v>
      </c>
      <c r="L899">
        <v>52</v>
      </c>
      <c r="M899" t="s">
        <v>170</v>
      </c>
      <c r="N899">
        <v>898</v>
      </c>
      <c r="O899" t="s">
        <v>79</v>
      </c>
      <c r="P899" t="s">
        <v>52</v>
      </c>
      <c r="Q899" t="s">
        <v>548</v>
      </c>
      <c r="R899" t="s">
        <v>58</v>
      </c>
      <c r="S899" t="s">
        <v>121</v>
      </c>
      <c r="T899" t="s">
        <v>58</v>
      </c>
      <c r="U899" t="s">
        <v>146</v>
      </c>
      <c r="V899" t="s">
        <v>105</v>
      </c>
      <c r="W899" t="s">
        <v>122</v>
      </c>
      <c r="X899" t="s">
        <v>73</v>
      </c>
      <c r="Y899" t="s">
        <v>107</v>
      </c>
      <c r="Z899" t="s">
        <v>56</v>
      </c>
      <c r="AA899" t="s">
        <v>46</v>
      </c>
      <c r="AB899" t="s">
        <v>173</v>
      </c>
      <c r="AC899" t="s">
        <v>342</v>
      </c>
      <c r="AD899" t="s">
        <v>250</v>
      </c>
      <c r="AE899" t="s">
        <v>199</v>
      </c>
      <c r="AF899" t="s">
        <v>55</v>
      </c>
      <c r="AG899" t="s">
        <v>182</v>
      </c>
      <c r="AH899" t="s">
        <v>185</v>
      </c>
      <c r="AI899" t="s">
        <v>198</v>
      </c>
      <c r="AJ899" t="s">
        <v>330</v>
      </c>
      <c r="AK899" t="s">
        <v>257</v>
      </c>
      <c r="AL899" t="s">
        <v>47</v>
      </c>
      <c r="AM899" t="s">
        <v>47</v>
      </c>
      <c r="AN899" t="s">
        <v>372</v>
      </c>
      <c r="AO899" t="s">
        <v>475</v>
      </c>
    </row>
    <row r="900" spans="1:41" hidden="1" x14ac:dyDescent="0.25">
      <c r="A900" t="s">
        <v>4265</v>
      </c>
      <c r="B900" t="s">
        <v>4266</v>
      </c>
      <c r="C900" s="1" t="str">
        <f t="shared" si="56"/>
        <v>21:1061</v>
      </c>
      <c r="D900" s="1" t="str">
        <f t="shared" si="57"/>
        <v>21:0106</v>
      </c>
      <c r="E900" t="s">
        <v>4267</v>
      </c>
      <c r="F900" t="s">
        <v>4268</v>
      </c>
      <c r="H900">
        <v>49.016731700000001</v>
      </c>
      <c r="I900">
        <v>-119.16622460000001</v>
      </c>
      <c r="J900" s="1" t="str">
        <f t="shared" si="58"/>
        <v>NGR bulk stream sediment</v>
      </c>
      <c r="K900" s="1" t="str">
        <f t="shared" si="59"/>
        <v>&lt;177 micron (NGR)</v>
      </c>
      <c r="L900">
        <v>52</v>
      </c>
      <c r="M900" t="s">
        <v>180</v>
      </c>
      <c r="N900">
        <v>899</v>
      </c>
      <c r="O900" t="s">
        <v>150</v>
      </c>
      <c r="P900" t="s">
        <v>217</v>
      </c>
      <c r="Q900" t="s">
        <v>119</v>
      </c>
      <c r="R900" t="s">
        <v>267</v>
      </c>
      <c r="S900" t="s">
        <v>258</v>
      </c>
      <c r="T900" t="s">
        <v>85</v>
      </c>
      <c r="U900" t="s">
        <v>184</v>
      </c>
      <c r="V900" t="s">
        <v>81</v>
      </c>
      <c r="W900" t="s">
        <v>161</v>
      </c>
      <c r="X900" t="s">
        <v>103</v>
      </c>
      <c r="Y900" t="s">
        <v>187</v>
      </c>
      <c r="Z900" t="s">
        <v>56</v>
      </c>
      <c r="AA900" t="s">
        <v>46</v>
      </c>
      <c r="AB900" t="s">
        <v>101</v>
      </c>
      <c r="AC900" t="s">
        <v>107</v>
      </c>
      <c r="AD900" t="s">
        <v>462</v>
      </c>
      <c r="AE900" t="s">
        <v>53</v>
      </c>
      <c r="AF900" t="s">
        <v>58</v>
      </c>
      <c r="AG900" t="s">
        <v>109</v>
      </c>
      <c r="AH900" t="s">
        <v>149</v>
      </c>
      <c r="AI900" t="s">
        <v>57</v>
      </c>
      <c r="AJ900" t="s">
        <v>224</v>
      </c>
      <c r="AK900" t="s">
        <v>63</v>
      </c>
      <c r="AL900" t="s">
        <v>47</v>
      </c>
      <c r="AM900" t="s">
        <v>47</v>
      </c>
      <c r="AN900" t="s">
        <v>89</v>
      </c>
      <c r="AO900" t="s">
        <v>66</v>
      </c>
    </row>
    <row r="901" spans="1:41" hidden="1" x14ac:dyDescent="0.25">
      <c r="A901" t="s">
        <v>4269</v>
      </c>
      <c r="B901" t="s">
        <v>4270</v>
      </c>
      <c r="C901" s="1" t="str">
        <f t="shared" si="56"/>
        <v>21:1061</v>
      </c>
      <c r="D901" s="1" t="str">
        <f t="shared" si="57"/>
        <v>21:0106</v>
      </c>
      <c r="E901" t="s">
        <v>4271</v>
      </c>
      <c r="F901" t="s">
        <v>4272</v>
      </c>
      <c r="H901">
        <v>49.042662</v>
      </c>
      <c r="I901">
        <v>-119.17756110000001</v>
      </c>
      <c r="J901" s="1" t="str">
        <f t="shared" si="58"/>
        <v>NGR bulk stream sediment</v>
      </c>
      <c r="K901" s="1" t="str">
        <f t="shared" si="59"/>
        <v>&lt;177 micron (NGR)</v>
      </c>
      <c r="L901">
        <v>52</v>
      </c>
      <c r="M901" t="s">
        <v>195</v>
      </c>
      <c r="N901">
        <v>900</v>
      </c>
      <c r="O901" t="s">
        <v>200</v>
      </c>
      <c r="P901" t="s">
        <v>52</v>
      </c>
      <c r="Q901" t="s">
        <v>404</v>
      </c>
      <c r="R901" t="s">
        <v>143</v>
      </c>
      <c r="S901" t="s">
        <v>320</v>
      </c>
      <c r="T901" t="s">
        <v>85</v>
      </c>
      <c r="U901" t="s">
        <v>207</v>
      </c>
      <c r="V901" t="s">
        <v>105</v>
      </c>
      <c r="W901" t="s">
        <v>455</v>
      </c>
      <c r="X901" t="s">
        <v>73</v>
      </c>
      <c r="Y901" t="s">
        <v>258</v>
      </c>
      <c r="Z901" t="s">
        <v>56</v>
      </c>
      <c r="AA901" t="s">
        <v>46</v>
      </c>
      <c r="AB901" t="s">
        <v>78</v>
      </c>
      <c r="AC901" t="s">
        <v>268</v>
      </c>
      <c r="AD901" t="s">
        <v>268</v>
      </c>
      <c r="AE901" t="s">
        <v>84</v>
      </c>
      <c r="AF901" t="s">
        <v>76</v>
      </c>
      <c r="AG901" t="s">
        <v>274</v>
      </c>
      <c r="AH901" t="s">
        <v>235</v>
      </c>
      <c r="AI901" t="s">
        <v>54</v>
      </c>
      <c r="AJ901" t="s">
        <v>58</v>
      </c>
      <c r="AK901" t="s">
        <v>164</v>
      </c>
      <c r="AL901" t="s">
        <v>47</v>
      </c>
      <c r="AM901" t="s">
        <v>47</v>
      </c>
      <c r="AN901" t="s">
        <v>196</v>
      </c>
      <c r="AO901" t="s">
        <v>104</v>
      </c>
    </row>
    <row r="902" spans="1:41" hidden="1" x14ac:dyDescent="0.25">
      <c r="A902" t="s">
        <v>4273</v>
      </c>
      <c r="B902" t="s">
        <v>4274</v>
      </c>
      <c r="C902" s="1" t="str">
        <f t="shared" si="56"/>
        <v>21:1061</v>
      </c>
      <c r="D902" s="1" t="str">
        <f t="shared" si="57"/>
        <v>21:0106</v>
      </c>
      <c r="E902" t="s">
        <v>4275</v>
      </c>
      <c r="F902" t="s">
        <v>4276</v>
      </c>
      <c r="H902">
        <v>49.186138399999997</v>
      </c>
      <c r="I902">
        <v>-119.2128589</v>
      </c>
      <c r="J902" s="1" t="str">
        <f t="shared" si="58"/>
        <v>NGR bulk stream sediment</v>
      </c>
      <c r="K902" s="1" t="str">
        <f t="shared" si="59"/>
        <v>&lt;177 micron (NGR)</v>
      </c>
      <c r="L902">
        <v>52</v>
      </c>
      <c r="M902" t="s">
        <v>205</v>
      </c>
      <c r="N902">
        <v>901</v>
      </c>
      <c r="O902" t="s">
        <v>87</v>
      </c>
      <c r="P902" t="s">
        <v>122</v>
      </c>
      <c r="Q902" t="s">
        <v>234</v>
      </c>
      <c r="R902" t="s">
        <v>142</v>
      </c>
      <c r="S902" t="s">
        <v>431</v>
      </c>
      <c r="T902" t="s">
        <v>108</v>
      </c>
      <c r="U902" t="s">
        <v>237</v>
      </c>
      <c r="V902" t="s">
        <v>139</v>
      </c>
      <c r="W902" t="s">
        <v>257</v>
      </c>
      <c r="X902" t="s">
        <v>330</v>
      </c>
      <c r="Y902" t="s">
        <v>146</v>
      </c>
      <c r="Z902" t="s">
        <v>56</v>
      </c>
      <c r="AA902" t="s">
        <v>46</v>
      </c>
      <c r="AB902" t="s">
        <v>161</v>
      </c>
      <c r="AC902" t="s">
        <v>120</v>
      </c>
      <c r="AD902" t="s">
        <v>241</v>
      </c>
      <c r="AE902" t="s">
        <v>56</v>
      </c>
      <c r="AF902" t="s">
        <v>108</v>
      </c>
      <c r="AG902" t="s">
        <v>603</v>
      </c>
      <c r="AH902" t="s">
        <v>235</v>
      </c>
      <c r="AI902" t="s">
        <v>149</v>
      </c>
      <c r="AJ902" t="s">
        <v>1559</v>
      </c>
      <c r="AK902" t="s">
        <v>127</v>
      </c>
      <c r="AL902" t="s">
        <v>47</v>
      </c>
      <c r="AM902" t="s">
        <v>47</v>
      </c>
      <c r="AN902" t="s">
        <v>318</v>
      </c>
      <c r="AO902" t="s">
        <v>50</v>
      </c>
    </row>
    <row r="903" spans="1:41" hidden="1" x14ac:dyDescent="0.25">
      <c r="A903" t="s">
        <v>4277</v>
      </c>
      <c r="B903" t="s">
        <v>4278</v>
      </c>
      <c r="C903" s="1" t="str">
        <f t="shared" si="56"/>
        <v>21:1061</v>
      </c>
      <c r="D903" s="1" t="str">
        <f t="shared" si="57"/>
        <v>21:0106</v>
      </c>
      <c r="E903" t="s">
        <v>4279</v>
      </c>
      <c r="F903" t="s">
        <v>4280</v>
      </c>
      <c r="H903">
        <v>49.151279600000002</v>
      </c>
      <c r="I903">
        <v>-119.17731190000001</v>
      </c>
      <c r="J903" s="1" t="str">
        <f t="shared" si="58"/>
        <v>NGR bulk stream sediment</v>
      </c>
      <c r="K903" s="1" t="str">
        <f t="shared" si="59"/>
        <v>&lt;177 micron (NGR)</v>
      </c>
      <c r="L903">
        <v>52</v>
      </c>
      <c r="M903" t="s">
        <v>214</v>
      </c>
      <c r="N903">
        <v>902</v>
      </c>
      <c r="O903" t="s">
        <v>62</v>
      </c>
      <c r="P903" t="s">
        <v>122</v>
      </c>
      <c r="Q903" t="s">
        <v>404</v>
      </c>
      <c r="R903" t="s">
        <v>161</v>
      </c>
      <c r="S903" t="s">
        <v>89</v>
      </c>
      <c r="T903" t="s">
        <v>58</v>
      </c>
      <c r="U903" t="s">
        <v>463</v>
      </c>
      <c r="V903" t="s">
        <v>235</v>
      </c>
      <c r="W903" t="s">
        <v>122</v>
      </c>
      <c r="X903" t="s">
        <v>55</v>
      </c>
      <c r="Y903" t="s">
        <v>237</v>
      </c>
      <c r="Z903" t="s">
        <v>56</v>
      </c>
      <c r="AA903" t="s">
        <v>46</v>
      </c>
      <c r="AB903" t="s">
        <v>122</v>
      </c>
      <c r="AC903" t="s">
        <v>162</v>
      </c>
      <c r="AD903" t="s">
        <v>126</v>
      </c>
      <c r="AE903" t="s">
        <v>380</v>
      </c>
      <c r="AF903" t="s">
        <v>55</v>
      </c>
      <c r="AG903" t="s">
        <v>1017</v>
      </c>
      <c r="AH903" t="s">
        <v>81</v>
      </c>
      <c r="AI903" t="s">
        <v>46</v>
      </c>
      <c r="AJ903" t="s">
        <v>4281</v>
      </c>
      <c r="AK903" t="s">
        <v>163</v>
      </c>
      <c r="AL903" t="s">
        <v>47</v>
      </c>
      <c r="AM903" t="s">
        <v>47</v>
      </c>
      <c r="AN903" t="s">
        <v>725</v>
      </c>
      <c r="AO903" t="s">
        <v>59</v>
      </c>
    </row>
    <row r="904" spans="1:41" hidden="1" x14ac:dyDescent="0.25">
      <c r="A904" t="s">
        <v>4282</v>
      </c>
      <c r="B904" t="s">
        <v>4283</v>
      </c>
      <c r="C904" s="1" t="str">
        <f t="shared" si="56"/>
        <v>21:1061</v>
      </c>
      <c r="D904" s="1" t="str">
        <f t="shared" si="57"/>
        <v>21:0106</v>
      </c>
      <c r="E904" t="s">
        <v>4284</v>
      </c>
      <c r="F904" t="s">
        <v>4285</v>
      </c>
      <c r="H904">
        <v>49.146997499999998</v>
      </c>
      <c r="I904">
        <v>-119.17778180000001</v>
      </c>
      <c r="J904" s="1" t="str">
        <f t="shared" si="58"/>
        <v>NGR bulk stream sediment</v>
      </c>
      <c r="K904" s="1" t="str">
        <f t="shared" si="59"/>
        <v>&lt;177 micron (NGR)</v>
      </c>
      <c r="L904">
        <v>52</v>
      </c>
      <c r="M904" t="s">
        <v>223</v>
      </c>
      <c r="N904">
        <v>903</v>
      </c>
      <c r="O904" t="s">
        <v>198</v>
      </c>
      <c r="P904" t="s">
        <v>47</v>
      </c>
      <c r="Q904" t="s">
        <v>424</v>
      </c>
      <c r="R904" t="s">
        <v>173</v>
      </c>
      <c r="S904" t="s">
        <v>386</v>
      </c>
      <c r="T904" t="s">
        <v>55</v>
      </c>
      <c r="U904" t="s">
        <v>425</v>
      </c>
      <c r="V904" t="s">
        <v>105</v>
      </c>
      <c r="W904" t="s">
        <v>257</v>
      </c>
      <c r="X904" t="s">
        <v>330</v>
      </c>
      <c r="Y904" t="s">
        <v>226</v>
      </c>
      <c r="Z904" t="s">
        <v>56</v>
      </c>
      <c r="AA904" t="s">
        <v>46</v>
      </c>
      <c r="AB904" t="s">
        <v>206</v>
      </c>
      <c r="AC904" t="s">
        <v>186</v>
      </c>
      <c r="AD904" t="s">
        <v>532</v>
      </c>
      <c r="AE904" t="s">
        <v>56</v>
      </c>
      <c r="AF904" t="s">
        <v>55</v>
      </c>
      <c r="AG904" t="s">
        <v>1242</v>
      </c>
      <c r="AH904" t="s">
        <v>47</v>
      </c>
      <c r="AI904" t="s">
        <v>149</v>
      </c>
      <c r="AJ904" t="s">
        <v>1964</v>
      </c>
      <c r="AK904" t="s">
        <v>359</v>
      </c>
      <c r="AL904" t="s">
        <v>47</v>
      </c>
      <c r="AM904" t="s">
        <v>47</v>
      </c>
      <c r="AN904" t="s">
        <v>301</v>
      </c>
      <c r="AO904" t="s">
        <v>131</v>
      </c>
    </row>
    <row r="905" spans="1:41" hidden="1" x14ac:dyDescent="0.25">
      <c r="A905" t="s">
        <v>4286</v>
      </c>
      <c r="B905" t="s">
        <v>4287</v>
      </c>
      <c r="C905" s="1" t="str">
        <f t="shared" si="56"/>
        <v>21:1061</v>
      </c>
      <c r="D905" s="1" t="str">
        <f t="shared" si="57"/>
        <v>21:0106</v>
      </c>
      <c r="E905" t="s">
        <v>4288</v>
      </c>
      <c r="F905" t="s">
        <v>4289</v>
      </c>
      <c r="H905">
        <v>49.1135035</v>
      </c>
      <c r="I905">
        <v>-119.1514731</v>
      </c>
      <c r="J905" s="1" t="str">
        <f t="shared" si="58"/>
        <v>NGR bulk stream sediment</v>
      </c>
      <c r="K905" s="1" t="str">
        <f t="shared" si="59"/>
        <v>&lt;177 micron (NGR)</v>
      </c>
      <c r="L905">
        <v>52</v>
      </c>
      <c r="M905" t="s">
        <v>233</v>
      </c>
      <c r="N905">
        <v>904</v>
      </c>
      <c r="O905" t="s">
        <v>62</v>
      </c>
      <c r="P905" t="s">
        <v>47</v>
      </c>
      <c r="Q905" t="s">
        <v>424</v>
      </c>
      <c r="R905" t="s">
        <v>47</v>
      </c>
      <c r="S905" t="s">
        <v>65</v>
      </c>
      <c r="T905" t="s">
        <v>55</v>
      </c>
      <c r="U905" t="s">
        <v>695</v>
      </c>
      <c r="V905" t="s">
        <v>105</v>
      </c>
      <c r="W905" t="s">
        <v>79</v>
      </c>
      <c r="X905" t="s">
        <v>108</v>
      </c>
      <c r="Y905" t="s">
        <v>237</v>
      </c>
      <c r="Z905" t="s">
        <v>56</v>
      </c>
      <c r="AA905" t="s">
        <v>46</v>
      </c>
      <c r="AB905" t="s">
        <v>206</v>
      </c>
      <c r="AC905" t="s">
        <v>162</v>
      </c>
      <c r="AD905" t="s">
        <v>350</v>
      </c>
      <c r="AE905" t="s">
        <v>380</v>
      </c>
      <c r="AF905" t="s">
        <v>85</v>
      </c>
      <c r="AG905" t="s">
        <v>1092</v>
      </c>
      <c r="AH905" t="s">
        <v>125</v>
      </c>
      <c r="AI905" t="s">
        <v>149</v>
      </c>
      <c r="AJ905" t="s">
        <v>269</v>
      </c>
      <c r="AK905" t="s">
        <v>330</v>
      </c>
      <c r="AL905" t="s">
        <v>47</v>
      </c>
      <c r="AM905" t="s">
        <v>47</v>
      </c>
      <c r="AN905" t="s">
        <v>832</v>
      </c>
      <c r="AO905" t="s">
        <v>186</v>
      </c>
    </row>
    <row r="906" spans="1:41" hidden="1" x14ac:dyDescent="0.25">
      <c r="A906" t="s">
        <v>4290</v>
      </c>
      <c r="B906" t="s">
        <v>4291</v>
      </c>
      <c r="C906" s="1" t="str">
        <f t="shared" si="56"/>
        <v>21:1061</v>
      </c>
      <c r="D906" s="1" t="str">
        <f t="shared" si="57"/>
        <v>21:0106</v>
      </c>
      <c r="E906" t="s">
        <v>4292</v>
      </c>
      <c r="F906" t="s">
        <v>4293</v>
      </c>
      <c r="H906">
        <v>49.102661300000001</v>
      </c>
      <c r="I906">
        <v>-119.17553119999999</v>
      </c>
      <c r="J906" s="1" t="str">
        <f t="shared" si="58"/>
        <v>NGR bulk stream sediment</v>
      </c>
      <c r="K906" s="1" t="str">
        <f t="shared" si="59"/>
        <v>&lt;177 micron (NGR)</v>
      </c>
      <c r="L906">
        <v>52</v>
      </c>
      <c r="M906" t="s">
        <v>248</v>
      </c>
      <c r="N906">
        <v>905</v>
      </c>
      <c r="O906" t="s">
        <v>4294</v>
      </c>
      <c r="P906" t="s">
        <v>4295</v>
      </c>
      <c r="Q906" t="s">
        <v>935</v>
      </c>
      <c r="R906" t="s">
        <v>437</v>
      </c>
      <c r="S906" t="s">
        <v>145</v>
      </c>
      <c r="T906" t="s">
        <v>76</v>
      </c>
      <c r="U906" t="s">
        <v>146</v>
      </c>
      <c r="V906" t="s">
        <v>46</v>
      </c>
      <c r="W906" t="s">
        <v>60</v>
      </c>
      <c r="X906" t="s">
        <v>46</v>
      </c>
      <c r="Y906" t="s">
        <v>267</v>
      </c>
      <c r="Z906" t="s">
        <v>56</v>
      </c>
      <c r="AA906" t="s">
        <v>46</v>
      </c>
      <c r="AB906" t="s">
        <v>84</v>
      </c>
      <c r="AC906" t="s">
        <v>507</v>
      </c>
      <c r="AD906" t="s">
        <v>145</v>
      </c>
      <c r="AE906" t="s">
        <v>149</v>
      </c>
      <c r="AF906" t="s">
        <v>371</v>
      </c>
      <c r="AG906" t="s">
        <v>139</v>
      </c>
      <c r="AH906" t="s">
        <v>46</v>
      </c>
      <c r="AI906" t="s">
        <v>62</v>
      </c>
      <c r="AJ906" t="s">
        <v>125</v>
      </c>
      <c r="AK906" t="s">
        <v>46</v>
      </c>
      <c r="AL906" t="s">
        <v>47</v>
      </c>
      <c r="AM906" t="s">
        <v>47</v>
      </c>
      <c r="AN906" t="s">
        <v>65</v>
      </c>
      <c r="AO906" t="s">
        <v>112</v>
      </c>
    </row>
    <row r="907" spans="1:41" hidden="1" x14ac:dyDescent="0.25">
      <c r="A907" t="s">
        <v>4296</v>
      </c>
      <c r="B907" t="s">
        <v>4297</v>
      </c>
      <c r="C907" s="1" t="str">
        <f t="shared" si="56"/>
        <v>21:1061</v>
      </c>
      <c r="D907" s="1" t="str">
        <f t="shared" si="57"/>
        <v>21:0106</v>
      </c>
      <c r="E907" t="s">
        <v>4298</v>
      </c>
      <c r="F907" t="s">
        <v>4299</v>
      </c>
      <c r="H907">
        <v>49.1294726</v>
      </c>
      <c r="I907">
        <v>-119.2253834</v>
      </c>
      <c r="J907" s="1" t="str">
        <f t="shared" si="58"/>
        <v>NGR bulk stream sediment</v>
      </c>
      <c r="K907" s="1" t="str">
        <f t="shared" si="59"/>
        <v>&lt;177 micron (NGR)</v>
      </c>
      <c r="L907">
        <v>52</v>
      </c>
      <c r="M907" t="s">
        <v>256</v>
      </c>
      <c r="N907">
        <v>906</v>
      </c>
      <c r="O907" t="s">
        <v>105</v>
      </c>
      <c r="P907" t="s">
        <v>76</v>
      </c>
      <c r="Q907" t="s">
        <v>424</v>
      </c>
      <c r="R907" t="s">
        <v>110</v>
      </c>
      <c r="S907" t="s">
        <v>457</v>
      </c>
      <c r="T907" t="s">
        <v>76</v>
      </c>
      <c r="U907" t="s">
        <v>386</v>
      </c>
      <c r="V907" t="s">
        <v>101</v>
      </c>
      <c r="W907" t="s">
        <v>60</v>
      </c>
      <c r="X907" t="s">
        <v>73</v>
      </c>
      <c r="Y907" t="s">
        <v>300</v>
      </c>
      <c r="Z907" t="s">
        <v>56</v>
      </c>
      <c r="AA907" t="s">
        <v>46</v>
      </c>
      <c r="AB907" t="s">
        <v>79</v>
      </c>
      <c r="AC907" t="s">
        <v>126</v>
      </c>
      <c r="AD907" t="s">
        <v>829</v>
      </c>
      <c r="AE907" t="s">
        <v>56</v>
      </c>
      <c r="AF907" t="s">
        <v>127</v>
      </c>
      <c r="AG907" t="s">
        <v>357</v>
      </c>
      <c r="AH907" t="s">
        <v>110</v>
      </c>
      <c r="AI907" t="s">
        <v>54</v>
      </c>
      <c r="AJ907" t="s">
        <v>85</v>
      </c>
      <c r="AK907" t="s">
        <v>142</v>
      </c>
      <c r="AL907" t="s">
        <v>47</v>
      </c>
      <c r="AM907" t="s">
        <v>47</v>
      </c>
      <c r="AN907" t="s">
        <v>638</v>
      </c>
      <c r="AO907" t="s">
        <v>80</v>
      </c>
    </row>
    <row r="908" spans="1:41" hidden="1" x14ac:dyDescent="0.25">
      <c r="A908" t="s">
        <v>4300</v>
      </c>
      <c r="B908" t="s">
        <v>4301</v>
      </c>
      <c r="C908" s="1" t="str">
        <f t="shared" si="56"/>
        <v>21:1061</v>
      </c>
      <c r="D908" s="1" t="str">
        <f t="shared" si="57"/>
        <v>21:0106</v>
      </c>
      <c r="E908" t="s">
        <v>4302</v>
      </c>
      <c r="F908" t="s">
        <v>4303</v>
      </c>
      <c r="H908">
        <v>49.111380699999998</v>
      </c>
      <c r="I908">
        <v>-119.2230751</v>
      </c>
      <c r="J908" s="1" t="str">
        <f t="shared" si="58"/>
        <v>NGR bulk stream sediment</v>
      </c>
      <c r="K908" s="1" t="str">
        <f t="shared" si="59"/>
        <v>&lt;177 micron (NGR)</v>
      </c>
      <c r="L908">
        <v>52</v>
      </c>
      <c r="M908" t="s">
        <v>265</v>
      </c>
      <c r="N908">
        <v>907</v>
      </c>
      <c r="O908" t="s">
        <v>47</v>
      </c>
      <c r="P908" t="s">
        <v>51</v>
      </c>
      <c r="Q908" t="s">
        <v>588</v>
      </c>
      <c r="R908" t="s">
        <v>61</v>
      </c>
      <c r="S908" t="s">
        <v>291</v>
      </c>
      <c r="T908" t="s">
        <v>209</v>
      </c>
      <c r="U908" t="s">
        <v>386</v>
      </c>
      <c r="V908" t="s">
        <v>105</v>
      </c>
      <c r="W908" t="s">
        <v>164</v>
      </c>
      <c r="X908" t="s">
        <v>51</v>
      </c>
      <c r="Y908" t="s">
        <v>418</v>
      </c>
      <c r="Z908" t="s">
        <v>56</v>
      </c>
      <c r="AA908" t="s">
        <v>46</v>
      </c>
      <c r="AB908" t="s">
        <v>60</v>
      </c>
      <c r="AC908" t="s">
        <v>251</v>
      </c>
      <c r="AD908" t="s">
        <v>538</v>
      </c>
      <c r="AE908" t="s">
        <v>56</v>
      </c>
      <c r="AF908" t="s">
        <v>209</v>
      </c>
      <c r="AG908" t="s">
        <v>292</v>
      </c>
      <c r="AH908" t="s">
        <v>87</v>
      </c>
      <c r="AI908" t="s">
        <v>54</v>
      </c>
      <c r="AJ908" t="s">
        <v>55</v>
      </c>
      <c r="AK908" t="s">
        <v>72</v>
      </c>
      <c r="AL908" t="s">
        <v>47</v>
      </c>
      <c r="AM908" t="s">
        <v>47</v>
      </c>
      <c r="AN908" t="s">
        <v>543</v>
      </c>
      <c r="AO908" t="s">
        <v>162</v>
      </c>
    </row>
    <row r="909" spans="1:41" hidden="1" x14ac:dyDescent="0.25">
      <c r="A909" t="s">
        <v>4304</v>
      </c>
      <c r="B909" t="s">
        <v>4305</v>
      </c>
      <c r="C909" s="1" t="str">
        <f t="shared" si="56"/>
        <v>21:1061</v>
      </c>
      <c r="D909" s="1" t="str">
        <f t="shared" si="57"/>
        <v>21:0106</v>
      </c>
      <c r="E909" t="s">
        <v>4306</v>
      </c>
      <c r="F909" t="s">
        <v>4307</v>
      </c>
      <c r="H909">
        <v>49.118833600000002</v>
      </c>
      <c r="I909">
        <v>-119.18805759999999</v>
      </c>
      <c r="J909" s="1" t="str">
        <f t="shared" si="58"/>
        <v>NGR bulk stream sediment</v>
      </c>
      <c r="K909" s="1" t="str">
        <f t="shared" si="59"/>
        <v>&lt;177 micron (NGR)</v>
      </c>
      <c r="L909">
        <v>53</v>
      </c>
      <c r="M909" t="s">
        <v>45</v>
      </c>
      <c r="N909">
        <v>908</v>
      </c>
      <c r="O909" t="s">
        <v>73</v>
      </c>
      <c r="P909" t="s">
        <v>98</v>
      </c>
      <c r="Q909" t="s">
        <v>513</v>
      </c>
      <c r="R909" t="s">
        <v>475</v>
      </c>
      <c r="S909" t="s">
        <v>583</v>
      </c>
      <c r="T909" t="s">
        <v>80</v>
      </c>
      <c r="U909" t="s">
        <v>48</v>
      </c>
      <c r="V909" t="s">
        <v>455</v>
      </c>
      <c r="W909" t="s">
        <v>238</v>
      </c>
      <c r="X909" t="s">
        <v>51</v>
      </c>
      <c r="Y909" t="s">
        <v>160</v>
      </c>
      <c r="Z909" t="s">
        <v>56</v>
      </c>
      <c r="AA909" t="s">
        <v>47</v>
      </c>
      <c r="AB909" t="s">
        <v>64</v>
      </c>
      <c r="AC909" t="s">
        <v>425</v>
      </c>
      <c r="AD909" t="s">
        <v>107</v>
      </c>
      <c r="AE909" t="s">
        <v>199</v>
      </c>
      <c r="AF909" t="s">
        <v>66</v>
      </c>
      <c r="AG909" t="s">
        <v>52</v>
      </c>
      <c r="AH909" t="s">
        <v>81</v>
      </c>
      <c r="AI909" t="s">
        <v>46</v>
      </c>
      <c r="AJ909" t="s">
        <v>148</v>
      </c>
      <c r="AK909" t="s">
        <v>86</v>
      </c>
      <c r="AL909" t="s">
        <v>47</v>
      </c>
      <c r="AM909" t="s">
        <v>47</v>
      </c>
      <c r="AN909" t="s">
        <v>171</v>
      </c>
      <c r="AO909" t="s">
        <v>58</v>
      </c>
    </row>
    <row r="910" spans="1:41" hidden="1" x14ac:dyDescent="0.25">
      <c r="A910" t="s">
        <v>4308</v>
      </c>
      <c r="B910" t="s">
        <v>4309</v>
      </c>
      <c r="C910" s="1" t="str">
        <f t="shared" si="56"/>
        <v>21:1061</v>
      </c>
      <c r="D910" s="1" t="str">
        <f t="shared" si="57"/>
        <v>21:0106</v>
      </c>
      <c r="E910" t="s">
        <v>4310</v>
      </c>
      <c r="F910" t="s">
        <v>4311</v>
      </c>
      <c r="H910">
        <v>49.082195300000002</v>
      </c>
      <c r="I910">
        <v>-119.18880969999999</v>
      </c>
      <c r="J910" s="1" t="str">
        <f t="shared" si="58"/>
        <v>NGR bulk stream sediment</v>
      </c>
      <c r="K910" s="1" t="str">
        <f t="shared" si="59"/>
        <v>&lt;177 micron (NGR)</v>
      </c>
      <c r="L910">
        <v>53</v>
      </c>
      <c r="M910" t="s">
        <v>71</v>
      </c>
      <c r="N910">
        <v>909</v>
      </c>
      <c r="O910" t="s">
        <v>73</v>
      </c>
      <c r="P910" t="s">
        <v>85</v>
      </c>
      <c r="Q910" t="s">
        <v>97</v>
      </c>
      <c r="R910" t="s">
        <v>209</v>
      </c>
      <c r="S910" t="s">
        <v>126</v>
      </c>
      <c r="T910" t="s">
        <v>55</v>
      </c>
      <c r="U910" t="s">
        <v>482</v>
      </c>
      <c r="V910" t="s">
        <v>455</v>
      </c>
      <c r="W910" t="s">
        <v>206</v>
      </c>
      <c r="X910" t="s">
        <v>73</v>
      </c>
      <c r="Y910" t="s">
        <v>328</v>
      </c>
      <c r="Z910" t="s">
        <v>56</v>
      </c>
      <c r="AA910" t="s">
        <v>46</v>
      </c>
      <c r="AB910" t="s">
        <v>105</v>
      </c>
      <c r="AC910" t="s">
        <v>239</v>
      </c>
      <c r="AD910" t="s">
        <v>241</v>
      </c>
      <c r="AE910" t="s">
        <v>84</v>
      </c>
      <c r="AF910" t="s">
        <v>55</v>
      </c>
      <c r="AG910" t="s">
        <v>143</v>
      </c>
      <c r="AH910" t="s">
        <v>174</v>
      </c>
      <c r="AI910" t="s">
        <v>46</v>
      </c>
      <c r="AJ910" t="s">
        <v>910</v>
      </c>
      <c r="AK910" t="s">
        <v>267</v>
      </c>
      <c r="AL910" t="s">
        <v>47</v>
      </c>
      <c r="AM910" t="s">
        <v>47</v>
      </c>
      <c r="AN910" t="s">
        <v>915</v>
      </c>
      <c r="AO910" t="s">
        <v>175</v>
      </c>
    </row>
    <row r="911" spans="1:41" hidden="1" x14ac:dyDescent="0.25">
      <c r="A911" t="s">
        <v>4312</v>
      </c>
      <c r="B911" t="s">
        <v>4313</v>
      </c>
      <c r="C911" s="1" t="str">
        <f t="shared" si="56"/>
        <v>21:1061</v>
      </c>
      <c r="D911" s="1" t="str">
        <f t="shared" si="57"/>
        <v>21:0106</v>
      </c>
      <c r="E911" t="s">
        <v>4314</v>
      </c>
      <c r="F911" t="s">
        <v>4315</v>
      </c>
      <c r="H911">
        <v>49.067476900000003</v>
      </c>
      <c r="I911">
        <v>-119.1821788</v>
      </c>
      <c r="J911" s="1" t="str">
        <f t="shared" si="58"/>
        <v>NGR bulk stream sediment</v>
      </c>
      <c r="K911" s="1" t="str">
        <f t="shared" si="59"/>
        <v>&lt;177 micron (NGR)</v>
      </c>
      <c r="L911">
        <v>53</v>
      </c>
      <c r="M911" t="s">
        <v>95</v>
      </c>
      <c r="N911">
        <v>910</v>
      </c>
      <c r="O911" t="s">
        <v>61</v>
      </c>
      <c r="P911" t="s">
        <v>122</v>
      </c>
      <c r="Q911" t="s">
        <v>548</v>
      </c>
      <c r="R911" t="s">
        <v>63</v>
      </c>
      <c r="S911" t="s">
        <v>438</v>
      </c>
      <c r="T911" t="s">
        <v>127</v>
      </c>
      <c r="U911" t="s">
        <v>284</v>
      </c>
      <c r="V911" t="s">
        <v>235</v>
      </c>
      <c r="W911" t="s">
        <v>102</v>
      </c>
      <c r="X911" t="s">
        <v>55</v>
      </c>
      <c r="Y911" t="s">
        <v>482</v>
      </c>
      <c r="Z911" t="s">
        <v>56</v>
      </c>
      <c r="AA911" t="s">
        <v>46</v>
      </c>
      <c r="AB911" t="s">
        <v>173</v>
      </c>
      <c r="AC911" t="s">
        <v>190</v>
      </c>
      <c r="AD911" t="s">
        <v>77</v>
      </c>
      <c r="AE911" t="s">
        <v>199</v>
      </c>
      <c r="AF911" t="s">
        <v>66</v>
      </c>
      <c r="AG911" t="s">
        <v>2043</v>
      </c>
      <c r="AH911" t="s">
        <v>63</v>
      </c>
      <c r="AI911" t="s">
        <v>185</v>
      </c>
      <c r="AJ911" t="s">
        <v>66</v>
      </c>
      <c r="AK911" t="s">
        <v>181</v>
      </c>
      <c r="AL911" t="s">
        <v>47</v>
      </c>
      <c r="AM911" t="s">
        <v>47</v>
      </c>
      <c r="AN911" t="s">
        <v>725</v>
      </c>
      <c r="AO911" t="s">
        <v>112</v>
      </c>
    </row>
    <row r="912" spans="1:41" hidden="1" x14ac:dyDescent="0.25">
      <c r="A912" t="s">
        <v>4316</v>
      </c>
      <c r="B912" t="s">
        <v>4317</v>
      </c>
      <c r="C912" s="1" t="str">
        <f t="shared" si="56"/>
        <v>21:1061</v>
      </c>
      <c r="D912" s="1" t="str">
        <f t="shared" si="57"/>
        <v>21:0106</v>
      </c>
      <c r="E912" t="s">
        <v>4318</v>
      </c>
      <c r="F912" t="s">
        <v>4319</v>
      </c>
      <c r="H912">
        <v>49.102211799999999</v>
      </c>
      <c r="I912">
        <v>-119.3779419</v>
      </c>
      <c r="J912" s="1" t="str">
        <f t="shared" si="58"/>
        <v>NGR bulk stream sediment</v>
      </c>
      <c r="K912" s="1" t="str">
        <f t="shared" si="59"/>
        <v>&lt;177 micron (NGR)</v>
      </c>
      <c r="L912">
        <v>53</v>
      </c>
      <c r="M912" t="s">
        <v>117</v>
      </c>
      <c r="N912">
        <v>911</v>
      </c>
      <c r="O912" t="s">
        <v>185</v>
      </c>
      <c r="P912" t="s">
        <v>47</v>
      </c>
      <c r="Q912" t="s">
        <v>790</v>
      </c>
      <c r="R912" t="s">
        <v>259</v>
      </c>
      <c r="S912" t="s">
        <v>507</v>
      </c>
      <c r="T912" t="s">
        <v>51</v>
      </c>
      <c r="U912" t="s">
        <v>49</v>
      </c>
      <c r="V912" t="s">
        <v>105</v>
      </c>
      <c r="W912" t="s">
        <v>173</v>
      </c>
      <c r="X912" t="s">
        <v>52</v>
      </c>
      <c r="Y912" t="s">
        <v>160</v>
      </c>
      <c r="Z912" t="s">
        <v>56</v>
      </c>
      <c r="AA912" t="s">
        <v>46</v>
      </c>
      <c r="AB912" t="s">
        <v>78</v>
      </c>
      <c r="AC912" t="s">
        <v>76</v>
      </c>
      <c r="AD912" t="s">
        <v>300</v>
      </c>
      <c r="AE912" t="s">
        <v>380</v>
      </c>
      <c r="AF912" t="s">
        <v>58</v>
      </c>
      <c r="AG912" t="s">
        <v>88</v>
      </c>
      <c r="AH912" t="s">
        <v>61</v>
      </c>
      <c r="AI912" t="s">
        <v>46</v>
      </c>
      <c r="AJ912" t="s">
        <v>85</v>
      </c>
      <c r="AK912" t="s">
        <v>76</v>
      </c>
      <c r="AL912" t="s">
        <v>47</v>
      </c>
      <c r="AM912" t="s">
        <v>47</v>
      </c>
      <c r="AN912" t="s">
        <v>313</v>
      </c>
      <c r="AO912" t="s">
        <v>50</v>
      </c>
    </row>
    <row r="913" spans="1:41" hidden="1" x14ac:dyDescent="0.25">
      <c r="A913" t="s">
        <v>4320</v>
      </c>
      <c r="B913" t="s">
        <v>4321</v>
      </c>
      <c r="C913" s="1" t="str">
        <f t="shared" si="56"/>
        <v>21:1061</v>
      </c>
      <c r="D913" s="1" t="str">
        <f t="shared" si="57"/>
        <v>21:0106</v>
      </c>
      <c r="E913" t="s">
        <v>4322</v>
      </c>
      <c r="F913" t="s">
        <v>4323</v>
      </c>
      <c r="H913">
        <v>49.1202367</v>
      </c>
      <c r="I913">
        <v>-119.3139754</v>
      </c>
      <c r="J913" s="1" t="str">
        <f t="shared" si="58"/>
        <v>NGR bulk stream sediment</v>
      </c>
      <c r="K913" s="1" t="str">
        <f t="shared" si="59"/>
        <v>&lt;177 micron (NGR)</v>
      </c>
      <c r="L913">
        <v>53</v>
      </c>
      <c r="M913" t="s">
        <v>136</v>
      </c>
      <c r="N913">
        <v>912</v>
      </c>
      <c r="O913" t="s">
        <v>174</v>
      </c>
      <c r="P913" t="s">
        <v>47</v>
      </c>
      <c r="Q913" t="s">
        <v>234</v>
      </c>
      <c r="R913" t="s">
        <v>259</v>
      </c>
      <c r="S913" t="s">
        <v>457</v>
      </c>
      <c r="T913" t="s">
        <v>137</v>
      </c>
      <c r="U913" t="s">
        <v>258</v>
      </c>
      <c r="V913" t="s">
        <v>139</v>
      </c>
      <c r="W913" t="s">
        <v>78</v>
      </c>
      <c r="X913" t="s">
        <v>73</v>
      </c>
      <c r="Y913" t="s">
        <v>160</v>
      </c>
      <c r="Z913" t="s">
        <v>56</v>
      </c>
      <c r="AA913" t="s">
        <v>46</v>
      </c>
      <c r="AB913" t="s">
        <v>78</v>
      </c>
      <c r="AC913" t="s">
        <v>50</v>
      </c>
      <c r="AD913" t="s">
        <v>250</v>
      </c>
      <c r="AE913" t="s">
        <v>56</v>
      </c>
      <c r="AF913" t="s">
        <v>406</v>
      </c>
      <c r="AG913" t="s">
        <v>292</v>
      </c>
      <c r="AH913" t="s">
        <v>149</v>
      </c>
      <c r="AI913" t="s">
        <v>198</v>
      </c>
      <c r="AJ913" t="s">
        <v>85</v>
      </c>
      <c r="AK913" t="s">
        <v>143</v>
      </c>
      <c r="AL913" t="s">
        <v>47</v>
      </c>
      <c r="AM913" t="s">
        <v>47</v>
      </c>
      <c r="AN913" t="s">
        <v>65</v>
      </c>
      <c r="AO913" t="s">
        <v>127</v>
      </c>
    </row>
    <row r="914" spans="1:41" hidden="1" x14ac:dyDescent="0.25">
      <c r="A914" t="s">
        <v>4324</v>
      </c>
      <c r="B914" t="s">
        <v>4325</v>
      </c>
      <c r="C914" s="1" t="str">
        <f t="shared" si="56"/>
        <v>21:1061</v>
      </c>
      <c r="D914" s="1" t="str">
        <f t="shared" si="57"/>
        <v>21:0106</v>
      </c>
      <c r="E914" t="s">
        <v>4326</v>
      </c>
      <c r="F914" t="s">
        <v>4327</v>
      </c>
      <c r="H914">
        <v>49.128861700000002</v>
      </c>
      <c r="I914">
        <v>-119.3382154</v>
      </c>
      <c r="J914" s="1" t="str">
        <f t="shared" si="58"/>
        <v>NGR bulk stream sediment</v>
      </c>
      <c r="K914" s="1" t="str">
        <f t="shared" si="59"/>
        <v>&lt;177 micron (NGR)</v>
      </c>
      <c r="L914">
        <v>53</v>
      </c>
      <c r="M914" t="s">
        <v>157</v>
      </c>
      <c r="N914">
        <v>913</v>
      </c>
      <c r="O914" t="s">
        <v>62</v>
      </c>
      <c r="P914" t="s">
        <v>103</v>
      </c>
      <c r="Q914" t="s">
        <v>74</v>
      </c>
      <c r="R914" t="s">
        <v>257</v>
      </c>
      <c r="S914" t="s">
        <v>273</v>
      </c>
      <c r="T914" t="s">
        <v>52</v>
      </c>
      <c r="U914" t="s">
        <v>184</v>
      </c>
      <c r="V914" t="s">
        <v>174</v>
      </c>
      <c r="W914" t="s">
        <v>79</v>
      </c>
      <c r="X914" t="s">
        <v>52</v>
      </c>
      <c r="Y914" t="s">
        <v>144</v>
      </c>
      <c r="Z914" t="s">
        <v>56</v>
      </c>
      <c r="AA914" t="s">
        <v>46</v>
      </c>
      <c r="AB914" t="s">
        <v>81</v>
      </c>
      <c r="AC914" t="s">
        <v>267</v>
      </c>
      <c r="AD914" t="s">
        <v>75</v>
      </c>
      <c r="AE914" t="s">
        <v>380</v>
      </c>
      <c r="AF914" t="s">
        <v>55</v>
      </c>
      <c r="AG914" t="s">
        <v>591</v>
      </c>
      <c r="AH914" t="s">
        <v>185</v>
      </c>
      <c r="AI914" t="s">
        <v>149</v>
      </c>
      <c r="AJ914" t="s">
        <v>66</v>
      </c>
      <c r="AK914" t="s">
        <v>96</v>
      </c>
      <c r="AL914" t="s">
        <v>47</v>
      </c>
      <c r="AM914" t="s">
        <v>47</v>
      </c>
      <c r="AN914" t="s">
        <v>345</v>
      </c>
      <c r="AO914" t="s">
        <v>330</v>
      </c>
    </row>
    <row r="915" spans="1:41" hidden="1" x14ac:dyDescent="0.25">
      <c r="A915" t="s">
        <v>4328</v>
      </c>
      <c r="B915" t="s">
        <v>4329</v>
      </c>
      <c r="C915" s="1" t="str">
        <f t="shared" si="56"/>
        <v>21:1061</v>
      </c>
      <c r="D915" s="1" t="str">
        <f t="shared" si="57"/>
        <v>21:0106</v>
      </c>
      <c r="E915" t="s">
        <v>4330</v>
      </c>
      <c r="F915" t="s">
        <v>4331</v>
      </c>
      <c r="H915">
        <v>49.155766</v>
      </c>
      <c r="I915">
        <v>-119.3776142</v>
      </c>
      <c r="J915" s="1" t="str">
        <f t="shared" si="58"/>
        <v>NGR bulk stream sediment</v>
      </c>
      <c r="K915" s="1" t="str">
        <f t="shared" si="59"/>
        <v>&lt;177 micron (NGR)</v>
      </c>
      <c r="L915">
        <v>53</v>
      </c>
      <c r="M915" t="s">
        <v>170</v>
      </c>
      <c r="N915">
        <v>914</v>
      </c>
      <c r="O915" t="s">
        <v>62</v>
      </c>
      <c r="P915" t="s">
        <v>47</v>
      </c>
      <c r="Q915" t="s">
        <v>548</v>
      </c>
      <c r="R915" t="s">
        <v>257</v>
      </c>
      <c r="S915" t="s">
        <v>121</v>
      </c>
      <c r="T915" t="s">
        <v>51</v>
      </c>
      <c r="U915" t="s">
        <v>75</v>
      </c>
      <c r="V915" t="s">
        <v>174</v>
      </c>
      <c r="W915" t="s">
        <v>105</v>
      </c>
      <c r="X915" t="s">
        <v>51</v>
      </c>
      <c r="Y915" t="s">
        <v>934</v>
      </c>
      <c r="Z915" t="s">
        <v>56</v>
      </c>
      <c r="AA915" t="s">
        <v>46</v>
      </c>
      <c r="AB915" t="s">
        <v>130</v>
      </c>
      <c r="AC915" t="s">
        <v>217</v>
      </c>
      <c r="AD915" t="s">
        <v>268</v>
      </c>
      <c r="AE915" t="s">
        <v>380</v>
      </c>
      <c r="AF915" t="s">
        <v>242</v>
      </c>
      <c r="AG915" t="s">
        <v>143</v>
      </c>
      <c r="AH915" t="s">
        <v>185</v>
      </c>
      <c r="AI915" t="s">
        <v>57</v>
      </c>
      <c r="AJ915" t="s">
        <v>58</v>
      </c>
      <c r="AK915" t="s">
        <v>502</v>
      </c>
      <c r="AL915" t="s">
        <v>47</v>
      </c>
      <c r="AM915" t="s">
        <v>47</v>
      </c>
      <c r="AN915" t="s">
        <v>65</v>
      </c>
      <c r="AO915" t="s">
        <v>197</v>
      </c>
    </row>
    <row r="916" spans="1:41" hidden="1" x14ac:dyDescent="0.25">
      <c r="A916" t="s">
        <v>4332</v>
      </c>
      <c r="B916" t="s">
        <v>4333</v>
      </c>
      <c r="C916" s="1" t="str">
        <f t="shared" si="56"/>
        <v>21:1061</v>
      </c>
      <c r="D916" s="1" t="str">
        <f t="shared" si="57"/>
        <v>21:0106</v>
      </c>
      <c r="E916" t="s">
        <v>4334</v>
      </c>
      <c r="F916" t="s">
        <v>4335</v>
      </c>
      <c r="H916">
        <v>49.180767099999997</v>
      </c>
      <c r="I916">
        <v>-119.3486084</v>
      </c>
      <c r="J916" s="1" t="str">
        <f t="shared" si="58"/>
        <v>NGR bulk stream sediment</v>
      </c>
      <c r="K916" s="1" t="str">
        <f t="shared" si="59"/>
        <v>&lt;177 micron (NGR)</v>
      </c>
      <c r="L916">
        <v>53</v>
      </c>
      <c r="M916" t="s">
        <v>180</v>
      </c>
      <c r="N916">
        <v>915</v>
      </c>
      <c r="O916" t="s">
        <v>198</v>
      </c>
      <c r="P916" t="s">
        <v>103</v>
      </c>
      <c r="Q916" t="s">
        <v>119</v>
      </c>
      <c r="R916" t="s">
        <v>125</v>
      </c>
      <c r="S916" t="s">
        <v>457</v>
      </c>
      <c r="T916" t="s">
        <v>52</v>
      </c>
      <c r="U916" t="s">
        <v>320</v>
      </c>
      <c r="V916" t="s">
        <v>64</v>
      </c>
      <c r="W916" t="s">
        <v>101</v>
      </c>
      <c r="X916" t="s">
        <v>51</v>
      </c>
      <c r="Y916" t="s">
        <v>144</v>
      </c>
      <c r="Z916" t="s">
        <v>56</v>
      </c>
      <c r="AA916" t="s">
        <v>46</v>
      </c>
      <c r="AB916" t="s">
        <v>161</v>
      </c>
      <c r="AC916" t="s">
        <v>162</v>
      </c>
      <c r="AD916" t="s">
        <v>462</v>
      </c>
      <c r="AE916" t="s">
        <v>380</v>
      </c>
      <c r="AF916" t="s">
        <v>181</v>
      </c>
      <c r="AG916" t="s">
        <v>52</v>
      </c>
      <c r="AH916" t="s">
        <v>185</v>
      </c>
      <c r="AI916" t="s">
        <v>57</v>
      </c>
      <c r="AJ916" t="s">
        <v>55</v>
      </c>
      <c r="AK916" t="s">
        <v>267</v>
      </c>
      <c r="AL916" t="s">
        <v>47</v>
      </c>
      <c r="AM916" t="s">
        <v>47</v>
      </c>
      <c r="AN916" t="s">
        <v>1121</v>
      </c>
      <c r="AO916" t="s">
        <v>50</v>
      </c>
    </row>
    <row r="917" spans="1:41" hidden="1" x14ac:dyDescent="0.25">
      <c r="A917" t="s">
        <v>4336</v>
      </c>
      <c r="B917" t="s">
        <v>4337</v>
      </c>
      <c r="C917" s="1" t="str">
        <f t="shared" si="56"/>
        <v>21:1061</v>
      </c>
      <c r="D917" s="1" t="str">
        <f t="shared" si="57"/>
        <v>21:0106</v>
      </c>
      <c r="E917" t="s">
        <v>4338</v>
      </c>
      <c r="F917" t="s">
        <v>4339</v>
      </c>
      <c r="H917">
        <v>49.234733300000002</v>
      </c>
      <c r="I917">
        <v>-119.3184837</v>
      </c>
      <c r="J917" s="1" t="str">
        <f t="shared" si="58"/>
        <v>NGR bulk stream sediment</v>
      </c>
      <c r="K917" s="1" t="str">
        <f t="shared" si="59"/>
        <v>&lt;177 micron (NGR)</v>
      </c>
      <c r="L917">
        <v>53</v>
      </c>
      <c r="M917" t="s">
        <v>195</v>
      </c>
      <c r="N917">
        <v>916</v>
      </c>
      <c r="O917" t="s">
        <v>110</v>
      </c>
      <c r="P917" t="s">
        <v>103</v>
      </c>
      <c r="Q917" t="s">
        <v>548</v>
      </c>
      <c r="R917" t="s">
        <v>227</v>
      </c>
      <c r="S917" t="s">
        <v>438</v>
      </c>
      <c r="T917" t="s">
        <v>85</v>
      </c>
      <c r="U917" t="s">
        <v>146</v>
      </c>
      <c r="V917" t="s">
        <v>182</v>
      </c>
      <c r="W917" t="s">
        <v>60</v>
      </c>
      <c r="X917" t="s">
        <v>51</v>
      </c>
      <c r="Y917" t="s">
        <v>399</v>
      </c>
      <c r="Z917" t="s">
        <v>56</v>
      </c>
      <c r="AA917" t="s">
        <v>46</v>
      </c>
      <c r="AB917" t="s">
        <v>78</v>
      </c>
      <c r="AC917" t="s">
        <v>226</v>
      </c>
      <c r="AD917" t="s">
        <v>482</v>
      </c>
      <c r="AE917" t="s">
        <v>56</v>
      </c>
      <c r="AF917" t="s">
        <v>58</v>
      </c>
      <c r="AG917" t="s">
        <v>58</v>
      </c>
      <c r="AH917" t="s">
        <v>110</v>
      </c>
      <c r="AI917" t="s">
        <v>46</v>
      </c>
      <c r="AJ917" t="s">
        <v>267</v>
      </c>
      <c r="AK917" t="s">
        <v>1964</v>
      </c>
      <c r="AL917" t="s">
        <v>47</v>
      </c>
      <c r="AM917" t="s">
        <v>47</v>
      </c>
      <c r="AN917" t="s">
        <v>65</v>
      </c>
      <c r="AO917" t="s">
        <v>98</v>
      </c>
    </row>
    <row r="918" spans="1:41" hidden="1" x14ac:dyDescent="0.25">
      <c r="A918" t="s">
        <v>4340</v>
      </c>
      <c r="B918" t="s">
        <v>4341</v>
      </c>
      <c r="C918" s="1" t="str">
        <f t="shared" si="56"/>
        <v>21:1061</v>
      </c>
      <c r="D918" s="1" t="str">
        <f t="shared" si="57"/>
        <v>21:0106</v>
      </c>
      <c r="E918" t="s">
        <v>4342</v>
      </c>
      <c r="F918" t="s">
        <v>4343</v>
      </c>
      <c r="H918">
        <v>49.1074281</v>
      </c>
      <c r="I918">
        <v>-119.3035122</v>
      </c>
      <c r="J918" s="1" t="str">
        <f t="shared" si="58"/>
        <v>NGR bulk stream sediment</v>
      </c>
      <c r="K918" s="1" t="str">
        <f t="shared" si="59"/>
        <v>&lt;177 micron (NGR)</v>
      </c>
      <c r="L918">
        <v>53</v>
      </c>
      <c r="M918" t="s">
        <v>205</v>
      </c>
      <c r="N918">
        <v>917</v>
      </c>
      <c r="O918" t="s">
        <v>62</v>
      </c>
      <c r="P918" t="s">
        <v>122</v>
      </c>
      <c r="Q918" t="s">
        <v>1392</v>
      </c>
      <c r="R918" t="s">
        <v>198</v>
      </c>
      <c r="S918" t="s">
        <v>184</v>
      </c>
      <c r="T918" t="s">
        <v>51</v>
      </c>
      <c r="U918" t="s">
        <v>507</v>
      </c>
      <c r="V918" t="s">
        <v>54</v>
      </c>
      <c r="W918" t="s">
        <v>81</v>
      </c>
      <c r="X918" t="s">
        <v>73</v>
      </c>
      <c r="Y918" t="s">
        <v>250</v>
      </c>
      <c r="Z918" t="s">
        <v>56</v>
      </c>
      <c r="AA918" t="s">
        <v>46</v>
      </c>
      <c r="AB918" t="s">
        <v>257</v>
      </c>
      <c r="AC918" t="s">
        <v>50</v>
      </c>
      <c r="AD918" t="s">
        <v>358</v>
      </c>
      <c r="AE918" t="s">
        <v>380</v>
      </c>
      <c r="AF918" t="s">
        <v>150</v>
      </c>
      <c r="AG918" t="s">
        <v>357</v>
      </c>
      <c r="AH918" t="s">
        <v>64</v>
      </c>
      <c r="AI918" t="s">
        <v>57</v>
      </c>
      <c r="AJ918" t="s">
        <v>85</v>
      </c>
      <c r="AK918" t="s">
        <v>123</v>
      </c>
      <c r="AL918" t="s">
        <v>47</v>
      </c>
      <c r="AM918" t="s">
        <v>47</v>
      </c>
      <c r="AN918" t="s">
        <v>543</v>
      </c>
      <c r="AO918" t="s">
        <v>145</v>
      </c>
    </row>
    <row r="919" spans="1:41" hidden="1" x14ac:dyDescent="0.25">
      <c r="A919" t="s">
        <v>4344</v>
      </c>
      <c r="B919" t="s">
        <v>4345</v>
      </c>
      <c r="C919" s="1" t="str">
        <f t="shared" si="56"/>
        <v>21:1061</v>
      </c>
      <c r="D919" s="1" t="str">
        <f t="shared" si="57"/>
        <v>21:0106</v>
      </c>
      <c r="E919" t="s">
        <v>4346</v>
      </c>
      <c r="F919" t="s">
        <v>4347</v>
      </c>
      <c r="H919">
        <v>49.1104913</v>
      </c>
      <c r="I919">
        <v>-119.357207</v>
      </c>
      <c r="J919" s="1" t="str">
        <f t="shared" si="58"/>
        <v>NGR bulk stream sediment</v>
      </c>
      <c r="K919" s="1" t="str">
        <f t="shared" si="59"/>
        <v>&lt;177 micron (NGR)</v>
      </c>
      <c r="L919">
        <v>53</v>
      </c>
      <c r="M919" t="s">
        <v>214</v>
      </c>
      <c r="N919">
        <v>918</v>
      </c>
      <c r="O919" t="s">
        <v>62</v>
      </c>
      <c r="P919" t="s">
        <v>103</v>
      </c>
      <c r="Q919" t="s">
        <v>119</v>
      </c>
      <c r="R919" t="s">
        <v>105</v>
      </c>
      <c r="S919" t="s">
        <v>146</v>
      </c>
      <c r="T919" t="s">
        <v>73</v>
      </c>
      <c r="U919" t="s">
        <v>268</v>
      </c>
      <c r="V919" t="s">
        <v>174</v>
      </c>
      <c r="W919" t="s">
        <v>81</v>
      </c>
      <c r="X919" t="s">
        <v>52</v>
      </c>
      <c r="Y919" t="s">
        <v>343</v>
      </c>
      <c r="Z919" t="s">
        <v>56</v>
      </c>
      <c r="AA919" t="s">
        <v>46</v>
      </c>
      <c r="AB919" t="s">
        <v>161</v>
      </c>
      <c r="AC919" t="s">
        <v>76</v>
      </c>
      <c r="AD919" t="s">
        <v>258</v>
      </c>
      <c r="AE919" t="s">
        <v>380</v>
      </c>
      <c r="AF919" t="s">
        <v>118</v>
      </c>
      <c r="AG919" t="s">
        <v>148</v>
      </c>
      <c r="AH919" t="s">
        <v>61</v>
      </c>
      <c r="AI919" t="s">
        <v>198</v>
      </c>
      <c r="AJ919" t="s">
        <v>85</v>
      </c>
      <c r="AK919" t="s">
        <v>182</v>
      </c>
      <c r="AL919" t="s">
        <v>47</v>
      </c>
      <c r="AM919" t="s">
        <v>47</v>
      </c>
      <c r="AN919" t="s">
        <v>915</v>
      </c>
      <c r="AO919" t="s">
        <v>269</v>
      </c>
    </row>
    <row r="920" spans="1:41" hidden="1" x14ac:dyDescent="0.25">
      <c r="A920" t="s">
        <v>4348</v>
      </c>
      <c r="B920" t="s">
        <v>4349</v>
      </c>
      <c r="C920" s="1" t="str">
        <f t="shared" si="56"/>
        <v>21:1061</v>
      </c>
      <c r="D920" s="1" t="str">
        <f t="shared" si="57"/>
        <v>21:0106</v>
      </c>
      <c r="E920" t="s">
        <v>4350</v>
      </c>
      <c r="F920" t="s">
        <v>4351</v>
      </c>
      <c r="H920">
        <v>49.096443999999998</v>
      </c>
      <c r="I920">
        <v>-119.3840912</v>
      </c>
      <c r="J920" s="1" t="str">
        <f t="shared" si="58"/>
        <v>NGR bulk stream sediment</v>
      </c>
      <c r="K920" s="1" t="str">
        <f t="shared" si="59"/>
        <v>&lt;177 micron (NGR)</v>
      </c>
      <c r="L920">
        <v>53</v>
      </c>
      <c r="M920" t="s">
        <v>280</v>
      </c>
      <c r="N920">
        <v>919</v>
      </c>
      <c r="O920" t="s">
        <v>198</v>
      </c>
      <c r="P920" t="s">
        <v>51</v>
      </c>
      <c r="Q920" t="s">
        <v>790</v>
      </c>
      <c r="R920" t="s">
        <v>185</v>
      </c>
      <c r="S920" t="s">
        <v>438</v>
      </c>
      <c r="T920" t="s">
        <v>73</v>
      </c>
      <c r="U920" t="s">
        <v>197</v>
      </c>
      <c r="V920" t="s">
        <v>174</v>
      </c>
      <c r="W920" t="s">
        <v>173</v>
      </c>
      <c r="X920" t="s">
        <v>137</v>
      </c>
      <c r="Y920" t="s">
        <v>399</v>
      </c>
      <c r="Z920" t="s">
        <v>56</v>
      </c>
      <c r="AA920" t="s">
        <v>46</v>
      </c>
      <c r="AB920" t="s">
        <v>173</v>
      </c>
      <c r="AC920" t="s">
        <v>58</v>
      </c>
      <c r="AD920" t="s">
        <v>258</v>
      </c>
      <c r="AE920" t="s">
        <v>380</v>
      </c>
      <c r="AF920" t="s">
        <v>58</v>
      </c>
      <c r="AG920" t="s">
        <v>1078</v>
      </c>
      <c r="AH920" t="s">
        <v>173</v>
      </c>
      <c r="AI920" t="s">
        <v>174</v>
      </c>
      <c r="AJ920" t="s">
        <v>267</v>
      </c>
      <c r="AK920" t="s">
        <v>96</v>
      </c>
      <c r="AL920" t="s">
        <v>47</v>
      </c>
      <c r="AM920" t="s">
        <v>47</v>
      </c>
      <c r="AN920" t="s">
        <v>1304</v>
      </c>
      <c r="AO920" t="s">
        <v>267</v>
      </c>
    </row>
    <row r="921" spans="1:41" hidden="1" x14ac:dyDescent="0.25">
      <c r="A921" t="s">
        <v>4352</v>
      </c>
      <c r="B921" t="s">
        <v>4353</v>
      </c>
      <c r="C921" s="1" t="str">
        <f t="shared" si="56"/>
        <v>21:1061</v>
      </c>
      <c r="D921" s="1" t="str">
        <f t="shared" si="57"/>
        <v>21:0106</v>
      </c>
      <c r="E921" t="s">
        <v>4350</v>
      </c>
      <c r="F921" t="s">
        <v>4354</v>
      </c>
      <c r="H921">
        <v>49.096443999999998</v>
      </c>
      <c r="I921">
        <v>-119.3840912</v>
      </c>
      <c r="J921" s="1" t="str">
        <f t="shared" si="58"/>
        <v>NGR bulk stream sediment</v>
      </c>
      <c r="K921" s="1" t="str">
        <f t="shared" si="59"/>
        <v>&lt;177 micron (NGR)</v>
      </c>
      <c r="L921">
        <v>53</v>
      </c>
      <c r="M921" t="s">
        <v>288</v>
      </c>
      <c r="N921">
        <v>920</v>
      </c>
      <c r="O921" t="s">
        <v>53</v>
      </c>
      <c r="P921" t="s">
        <v>47</v>
      </c>
      <c r="Q921" t="s">
        <v>684</v>
      </c>
      <c r="R921" t="s">
        <v>235</v>
      </c>
      <c r="S921" t="s">
        <v>438</v>
      </c>
      <c r="T921" t="s">
        <v>51</v>
      </c>
      <c r="U921" t="s">
        <v>225</v>
      </c>
      <c r="V921" t="s">
        <v>185</v>
      </c>
      <c r="W921" t="s">
        <v>139</v>
      </c>
      <c r="X921" t="s">
        <v>330</v>
      </c>
      <c r="Y921" t="s">
        <v>350</v>
      </c>
      <c r="Z921" t="s">
        <v>56</v>
      </c>
      <c r="AA921" t="s">
        <v>46</v>
      </c>
      <c r="AB921" t="s">
        <v>173</v>
      </c>
      <c r="AC921" t="s">
        <v>58</v>
      </c>
      <c r="AD921" t="s">
        <v>462</v>
      </c>
      <c r="AE921" t="s">
        <v>380</v>
      </c>
      <c r="AF921" t="s">
        <v>58</v>
      </c>
      <c r="AG921" t="s">
        <v>689</v>
      </c>
      <c r="AH921" t="s">
        <v>78</v>
      </c>
      <c r="AI921" t="s">
        <v>174</v>
      </c>
      <c r="AJ921" t="s">
        <v>209</v>
      </c>
      <c r="AK921" t="s">
        <v>242</v>
      </c>
      <c r="AL921" t="s">
        <v>47</v>
      </c>
      <c r="AM921" t="s">
        <v>47</v>
      </c>
      <c r="AN921" t="s">
        <v>48</v>
      </c>
      <c r="AO921" t="s">
        <v>145</v>
      </c>
    </row>
    <row r="922" spans="1:41" hidden="1" x14ac:dyDescent="0.25">
      <c r="A922" t="s">
        <v>4355</v>
      </c>
      <c r="B922" t="s">
        <v>4356</v>
      </c>
      <c r="C922" s="1" t="str">
        <f t="shared" si="56"/>
        <v>21:1061</v>
      </c>
      <c r="D922" s="1" t="str">
        <f t="shared" si="57"/>
        <v>21:0106</v>
      </c>
      <c r="E922" t="s">
        <v>4357</v>
      </c>
      <c r="F922" t="s">
        <v>4358</v>
      </c>
      <c r="H922">
        <v>49.093250699999999</v>
      </c>
      <c r="I922">
        <v>-119.4057334</v>
      </c>
      <c r="J922" s="1" t="str">
        <f t="shared" si="58"/>
        <v>NGR bulk stream sediment</v>
      </c>
      <c r="K922" s="1" t="str">
        <f t="shared" si="59"/>
        <v>&lt;177 micron (NGR)</v>
      </c>
      <c r="L922">
        <v>53</v>
      </c>
      <c r="M922" t="s">
        <v>223</v>
      </c>
      <c r="N922">
        <v>921</v>
      </c>
      <c r="O922" t="s">
        <v>228</v>
      </c>
      <c r="P922" t="s">
        <v>73</v>
      </c>
      <c r="Q922" t="s">
        <v>184</v>
      </c>
      <c r="R922" t="s">
        <v>50</v>
      </c>
      <c r="S922" t="s">
        <v>77</v>
      </c>
      <c r="T922" t="s">
        <v>73</v>
      </c>
      <c r="U922" t="s">
        <v>131</v>
      </c>
      <c r="V922" t="s">
        <v>142</v>
      </c>
      <c r="W922" t="s">
        <v>142</v>
      </c>
      <c r="X922" t="s">
        <v>103</v>
      </c>
      <c r="Y922" t="s">
        <v>237</v>
      </c>
      <c r="Z922" t="s">
        <v>56</v>
      </c>
      <c r="AA922" t="s">
        <v>46</v>
      </c>
      <c r="AB922" t="s">
        <v>149</v>
      </c>
      <c r="AC922" t="s">
        <v>49</v>
      </c>
      <c r="AD922" t="s">
        <v>272</v>
      </c>
      <c r="AE922" t="s">
        <v>199</v>
      </c>
      <c r="AF922" t="s">
        <v>267</v>
      </c>
      <c r="AG922" t="s">
        <v>1324</v>
      </c>
      <c r="AH922" t="s">
        <v>198</v>
      </c>
      <c r="AI922" t="s">
        <v>122</v>
      </c>
      <c r="AJ922" t="s">
        <v>108</v>
      </c>
      <c r="AK922" t="s">
        <v>4359</v>
      </c>
      <c r="AL922" t="s">
        <v>47</v>
      </c>
      <c r="AM922" t="s">
        <v>51</v>
      </c>
      <c r="AN922" t="s">
        <v>1121</v>
      </c>
      <c r="AO922" t="s">
        <v>66</v>
      </c>
    </row>
    <row r="923" spans="1:41" hidden="1" x14ac:dyDescent="0.25">
      <c r="A923" t="s">
        <v>4360</v>
      </c>
      <c r="B923" t="s">
        <v>4361</v>
      </c>
      <c r="C923" s="1" t="str">
        <f t="shared" si="56"/>
        <v>21:1061</v>
      </c>
      <c r="D923" s="1" t="str">
        <f t="shared" si="57"/>
        <v>21:0106</v>
      </c>
      <c r="E923" t="s">
        <v>4362</v>
      </c>
      <c r="F923" t="s">
        <v>4363</v>
      </c>
      <c r="H923">
        <v>49.145106499999997</v>
      </c>
      <c r="I923">
        <v>-119.32945119999999</v>
      </c>
      <c r="J923" s="1" t="str">
        <f t="shared" si="58"/>
        <v>NGR bulk stream sediment</v>
      </c>
      <c r="K923" s="1" t="str">
        <f t="shared" si="59"/>
        <v>&lt;177 micron (NGR)</v>
      </c>
      <c r="L923">
        <v>53</v>
      </c>
      <c r="M923" t="s">
        <v>233</v>
      </c>
      <c r="N923">
        <v>922</v>
      </c>
      <c r="O923" t="s">
        <v>185</v>
      </c>
      <c r="P923" t="s">
        <v>52</v>
      </c>
      <c r="Q923" t="s">
        <v>119</v>
      </c>
      <c r="R923" t="s">
        <v>123</v>
      </c>
      <c r="S923" t="s">
        <v>331</v>
      </c>
      <c r="T923" t="s">
        <v>330</v>
      </c>
      <c r="U923" t="s">
        <v>126</v>
      </c>
      <c r="V923" t="s">
        <v>101</v>
      </c>
      <c r="W923" t="s">
        <v>130</v>
      </c>
      <c r="X923" t="s">
        <v>51</v>
      </c>
      <c r="Y923" t="s">
        <v>77</v>
      </c>
      <c r="Z923" t="s">
        <v>56</v>
      </c>
      <c r="AA923" t="s">
        <v>46</v>
      </c>
      <c r="AB923" t="s">
        <v>139</v>
      </c>
      <c r="AC923" t="s">
        <v>225</v>
      </c>
      <c r="AD923" t="s">
        <v>183</v>
      </c>
      <c r="AE923" t="s">
        <v>380</v>
      </c>
      <c r="AF923" t="s">
        <v>55</v>
      </c>
      <c r="AG923" t="s">
        <v>406</v>
      </c>
      <c r="AH923" t="s">
        <v>235</v>
      </c>
      <c r="AI923" t="s">
        <v>54</v>
      </c>
      <c r="AJ923" t="s">
        <v>76</v>
      </c>
      <c r="AK923" t="s">
        <v>58</v>
      </c>
      <c r="AL923" t="s">
        <v>47</v>
      </c>
      <c r="AM923" t="s">
        <v>47</v>
      </c>
      <c r="AN923" t="s">
        <v>543</v>
      </c>
      <c r="AO923" t="s">
        <v>50</v>
      </c>
    </row>
    <row r="924" spans="1:41" hidden="1" x14ac:dyDescent="0.25">
      <c r="A924" t="s">
        <v>4364</v>
      </c>
      <c r="B924" t="s">
        <v>4365</v>
      </c>
      <c r="C924" s="1" t="str">
        <f t="shared" si="56"/>
        <v>21:1061</v>
      </c>
      <c r="D924" s="1" t="str">
        <f t="shared" si="57"/>
        <v>21:0106</v>
      </c>
      <c r="E924" t="s">
        <v>4366</v>
      </c>
      <c r="F924" t="s">
        <v>4367</v>
      </c>
      <c r="H924">
        <v>49.148963100000003</v>
      </c>
      <c r="I924">
        <v>-119.3269174</v>
      </c>
      <c r="J924" s="1" t="str">
        <f t="shared" si="58"/>
        <v>NGR bulk stream sediment</v>
      </c>
      <c r="K924" s="1" t="str">
        <f t="shared" si="59"/>
        <v>&lt;177 micron (NGR)</v>
      </c>
      <c r="L924">
        <v>53</v>
      </c>
      <c r="M924" t="s">
        <v>248</v>
      </c>
      <c r="N924">
        <v>923</v>
      </c>
      <c r="O924" t="s">
        <v>54</v>
      </c>
      <c r="P924" t="s">
        <v>51</v>
      </c>
      <c r="Q924" t="s">
        <v>1780</v>
      </c>
      <c r="R924" t="s">
        <v>274</v>
      </c>
      <c r="S924" t="s">
        <v>590</v>
      </c>
      <c r="T924" t="s">
        <v>55</v>
      </c>
      <c r="U924" t="s">
        <v>146</v>
      </c>
      <c r="V924" t="s">
        <v>63</v>
      </c>
      <c r="W924" t="s">
        <v>60</v>
      </c>
      <c r="X924" t="s">
        <v>73</v>
      </c>
      <c r="Y924" t="s">
        <v>77</v>
      </c>
      <c r="Z924" t="s">
        <v>56</v>
      </c>
      <c r="AA924" t="s">
        <v>46</v>
      </c>
      <c r="AB924" t="s">
        <v>81</v>
      </c>
      <c r="AC924" t="s">
        <v>475</v>
      </c>
      <c r="AD924" t="s">
        <v>160</v>
      </c>
      <c r="AE924" t="s">
        <v>380</v>
      </c>
      <c r="AF924" t="s">
        <v>55</v>
      </c>
      <c r="AG924" t="s">
        <v>148</v>
      </c>
      <c r="AH924" t="s">
        <v>64</v>
      </c>
      <c r="AI924" t="s">
        <v>54</v>
      </c>
      <c r="AJ924" t="s">
        <v>127</v>
      </c>
      <c r="AK924" t="s">
        <v>108</v>
      </c>
      <c r="AL924" t="s">
        <v>47</v>
      </c>
      <c r="AM924" t="s">
        <v>47</v>
      </c>
      <c r="AN924" t="s">
        <v>345</v>
      </c>
      <c r="AO924" t="s">
        <v>58</v>
      </c>
    </row>
    <row r="925" spans="1:41" hidden="1" x14ac:dyDescent="0.25">
      <c r="A925" t="s">
        <v>4368</v>
      </c>
      <c r="B925" t="s">
        <v>4369</v>
      </c>
      <c r="C925" s="1" t="str">
        <f t="shared" si="56"/>
        <v>21:1061</v>
      </c>
      <c r="D925" s="1" t="str">
        <f t="shared" si="57"/>
        <v>21:0106</v>
      </c>
      <c r="E925" t="s">
        <v>4370</v>
      </c>
      <c r="F925" t="s">
        <v>4371</v>
      </c>
      <c r="H925">
        <v>49.1618408</v>
      </c>
      <c r="I925">
        <v>-119.4001143</v>
      </c>
      <c r="J925" s="1" t="str">
        <f t="shared" si="58"/>
        <v>NGR bulk stream sediment</v>
      </c>
      <c r="K925" s="1" t="str">
        <f t="shared" si="59"/>
        <v>&lt;177 micron (NGR)</v>
      </c>
      <c r="L925">
        <v>53</v>
      </c>
      <c r="M925" t="s">
        <v>256</v>
      </c>
      <c r="N925">
        <v>924</v>
      </c>
      <c r="O925" t="s">
        <v>54</v>
      </c>
      <c r="P925" t="s">
        <v>122</v>
      </c>
      <c r="Q925" t="s">
        <v>651</v>
      </c>
      <c r="R925" t="s">
        <v>72</v>
      </c>
      <c r="S925" t="s">
        <v>331</v>
      </c>
      <c r="T925" t="s">
        <v>51</v>
      </c>
      <c r="U925" t="s">
        <v>104</v>
      </c>
      <c r="V925" t="s">
        <v>149</v>
      </c>
      <c r="W925" t="s">
        <v>125</v>
      </c>
      <c r="X925" t="s">
        <v>73</v>
      </c>
      <c r="Y925" t="s">
        <v>342</v>
      </c>
      <c r="Z925" t="s">
        <v>56</v>
      </c>
      <c r="AA925" t="s">
        <v>46</v>
      </c>
      <c r="AB925" t="s">
        <v>173</v>
      </c>
      <c r="AC925" t="s">
        <v>85</v>
      </c>
      <c r="AD925" t="s">
        <v>160</v>
      </c>
      <c r="AE925" t="s">
        <v>380</v>
      </c>
      <c r="AF925" t="s">
        <v>359</v>
      </c>
      <c r="AG925" t="s">
        <v>88</v>
      </c>
      <c r="AH925" t="s">
        <v>87</v>
      </c>
      <c r="AI925" t="s">
        <v>198</v>
      </c>
      <c r="AJ925" t="s">
        <v>85</v>
      </c>
      <c r="AK925" t="s">
        <v>147</v>
      </c>
      <c r="AL925" t="s">
        <v>47</v>
      </c>
      <c r="AM925" t="s">
        <v>47</v>
      </c>
      <c r="AN925" t="s">
        <v>463</v>
      </c>
      <c r="AO925" t="s">
        <v>76</v>
      </c>
    </row>
    <row r="926" spans="1:41" hidden="1" x14ac:dyDescent="0.25">
      <c r="A926" t="s">
        <v>4372</v>
      </c>
      <c r="B926" t="s">
        <v>4373</v>
      </c>
      <c r="C926" s="1" t="str">
        <f t="shared" si="56"/>
        <v>21:1061</v>
      </c>
      <c r="D926" s="1" t="str">
        <f t="shared" si="57"/>
        <v>21:0106</v>
      </c>
      <c r="E926" t="s">
        <v>4374</v>
      </c>
      <c r="F926" t="s">
        <v>4375</v>
      </c>
      <c r="H926">
        <v>49.179357299999999</v>
      </c>
      <c r="I926">
        <v>-119.4679462</v>
      </c>
      <c r="J926" s="1" t="str">
        <f t="shared" si="58"/>
        <v>NGR bulk stream sediment</v>
      </c>
      <c r="K926" s="1" t="str">
        <f t="shared" si="59"/>
        <v>&lt;177 micron (NGR)</v>
      </c>
      <c r="L926">
        <v>53</v>
      </c>
      <c r="M926" t="s">
        <v>265</v>
      </c>
      <c r="N926">
        <v>925</v>
      </c>
      <c r="O926" t="s">
        <v>53</v>
      </c>
      <c r="P926" t="s">
        <v>47</v>
      </c>
      <c r="Q926" t="s">
        <v>553</v>
      </c>
      <c r="R926" t="s">
        <v>173</v>
      </c>
      <c r="S926" t="s">
        <v>399</v>
      </c>
      <c r="T926" t="s">
        <v>73</v>
      </c>
      <c r="U926" t="s">
        <v>187</v>
      </c>
      <c r="V926" t="s">
        <v>149</v>
      </c>
      <c r="W926" t="s">
        <v>101</v>
      </c>
      <c r="X926" t="s">
        <v>51</v>
      </c>
      <c r="Y926" t="s">
        <v>160</v>
      </c>
      <c r="Z926" t="s">
        <v>56</v>
      </c>
      <c r="AA926" t="s">
        <v>46</v>
      </c>
      <c r="AB926" t="s">
        <v>257</v>
      </c>
      <c r="AC926" t="s">
        <v>58</v>
      </c>
      <c r="AD926" t="s">
        <v>934</v>
      </c>
      <c r="AE926" t="s">
        <v>380</v>
      </c>
      <c r="AF926" t="s">
        <v>274</v>
      </c>
      <c r="AG926" t="s">
        <v>143</v>
      </c>
      <c r="AH926" t="s">
        <v>174</v>
      </c>
      <c r="AI926" t="s">
        <v>54</v>
      </c>
      <c r="AJ926" t="s">
        <v>55</v>
      </c>
      <c r="AK926" t="s">
        <v>50</v>
      </c>
      <c r="AL926" t="s">
        <v>47</v>
      </c>
      <c r="AM926" t="s">
        <v>47</v>
      </c>
      <c r="AN926" t="s">
        <v>463</v>
      </c>
      <c r="AO926" t="s">
        <v>127</v>
      </c>
    </row>
    <row r="927" spans="1:41" hidden="1" x14ac:dyDescent="0.25">
      <c r="A927" t="s">
        <v>4376</v>
      </c>
      <c r="B927" t="s">
        <v>4377</v>
      </c>
      <c r="C927" s="1" t="str">
        <f t="shared" si="56"/>
        <v>21:1061</v>
      </c>
      <c r="D927" s="1" t="str">
        <f t="shared" si="57"/>
        <v>21:0106</v>
      </c>
      <c r="E927" t="s">
        <v>4378</v>
      </c>
      <c r="F927" t="s">
        <v>4379</v>
      </c>
      <c r="H927">
        <v>49.191317300000001</v>
      </c>
      <c r="I927">
        <v>-119.51570649999999</v>
      </c>
      <c r="J927" s="1" t="str">
        <f t="shared" si="58"/>
        <v>NGR bulk stream sediment</v>
      </c>
      <c r="K927" s="1" t="str">
        <f t="shared" si="59"/>
        <v>&lt;177 micron (NGR)</v>
      </c>
      <c r="L927">
        <v>54</v>
      </c>
      <c r="M927" t="s">
        <v>45</v>
      </c>
      <c r="N927">
        <v>926</v>
      </c>
      <c r="O927" t="s">
        <v>53</v>
      </c>
      <c r="P927" t="s">
        <v>47</v>
      </c>
      <c r="Q927" t="s">
        <v>548</v>
      </c>
      <c r="R927" t="s">
        <v>51</v>
      </c>
      <c r="S927" t="s">
        <v>431</v>
      </c>
      <c r="T927" t="s">
        <v>51</v>
      </c>
      <c r="U927" t="s">
        <v>107</v>
      </c>
      <c r="V927" t="s">
        <v>54</v>
      </c>
      <c r="W927" t="s">
        <v>125</v>
      </c>
      <c r="X927" t="s">
        <v>58</v>
      </c>
      <c r="Y927" t="s">
        <v>590</v>
      </c>
      <c r="Z927" t="s">
        <v>56</v>
      </c>
      <c r="AA927" t="s">
        <v>46</v>
      </c>
      <c r="AB927" t="s">
        <v>60</v>
      </c>
      <c r="AC927" t="s">
        <v>58</v>
      </c>
      <c r="AD927" t="s">
        <v>934</v>
      </c>
      <c r="AE927" t="s">
        <v>380</v>
      </c>
      <c r="AF927" t="s">
        <v>148</v>
      </c>
      <c r="AG927" t="s">
        <v>1017</v>
      </c>
      <c r="AH927" t="s">
        <v>47</v>
      </c>
      <c r="AI927" t="s">
        <v>149</v>
      </c>
      <c r="AJ927" t="s">
        <v>50</v>
      </c>
      <c r="AK927" t="s">
        <v>111</v>
      </c>
      <c r="AL927" t="s">
        <v>47</v>
      </c>
      <c r="AM927" t="s">
        <v>47</v>
      </c>
      <c r="AN927" t="s">
        <v>673</v>
      </c>
      <c r="AO927" t="s">
        <v>272</v>
      </c>
    </row>
    <row r="928" spans="1:41" hidden="1" x14ac:dyDescent="0.25">
      <c r="A928" t="s">
        <v>4380</v>
      </c>
      <c r="B928" t="s">
        <v>4381</v>
      </c>
      <c r="C928" s="1" t="str">
        <f t="shared" si="56"/>
        <v>21:1061</v>
      </c>
      <c r="D928" s="1" t="str">
        <f t="shared" si="57"/>
        <v>21:0106</v>
      </c>
      <c r="E928" t="s">
        <v>4382</v>
      </c>
      <c r="F928" t="s">
        <v>4383</v>
      </c>
      <c r="H928">
        <v>49.681770499999999</v>
      </c>
      <c r="I928">
        <v>-119.58271809999999</v>
      </c>
      <c r="J928" s="1" t="str">
        <f t="shared" si="58"/>
        <v>NGR bulk stream sediment</v>
      </c>
      <c r="K928" s="1" t="str">
        <f t="shared" si="59"/>
        <v>&lt;177 micron (NGR)</v>
      </c>
      <c r="L928">
        <v>54</v>
      </c>
      <c r="M928" t="s">
        <v>71</v>
      </c>
      <c r="N928">
        <v>927</v>
      </c>
      <c r="O928" t="s">
        <v>62</v>
      </c>
      <c r="P928" t="s">
        <v>47</v>
      </c>
      <c r="Q928" t="s">
        <v>404</v>
      </c>
      <c r="R928" t="s">
        <v>151</v>
      </c>
      <c r="S928" t="s">
        <v>226</v>
      </c>
      <c r="T928" t="s">
        <v>137</v>
      </c>
      <c r="U928" t="s">
        <v>269</v>
      </c>
      <c r="V928" t="s">
        <v>54</v>
      </c>
      <c r="W928" t="s">
        <v>200</v>
      </c>
      <c r="X928" t="s">
        <v>55</v>
      </c>
      <c r="Y928" t="s">
        <v>126</v>
      </c>
      <c r="Z928" t="s">
        <v>56</v>
      </c>
      <c r="AA928" t="s">
        <v>46</v>
      </c>
      <c r="AB928" t="s">
        <v>60</v>
      </c>
      <c r="AC928" t="s">
        <v>58</v>
      </c>
      <c r="AD928" t="s">
        <v>300</v>
      </c>
      <c r="AE928" t="s">
        <v>380</v>
      </c>
      <c r="AF928" t="s">
        <v>55</v>
      </c>
      <c r="AG928" t="s">
        <v>1242</v>
      </c>
      <c r="AH928" t="s">
        <v>139</v>
      </c>
      <c r="AI928" t="s">
        <v>149</v>
      </c>
      <c r="AJ928" t="s">
        <v>76</v>
      </c>
      <c r="AK928" t="s">
        <v>493</v>
      </c>
      <c r="AL928" t="s">
        <v>47</v>
      </c>
      <c r="AM928" t="s">
        <v>47</v>
      </c>
      <c r="AN928" t="s">
        <v>920</v>
      </c>
      <c r="AO928" t="s">
        <v>239</v>
      </c>
    </row>
    <row r="929" spans="1:41" hidden="1" x14ac:dyDescent="0.25">
      <c r="A929" t="s">
        <v>4384</v>
      </c>
      <c r="B929" t="s">
        <v>4385</v>
      </c>
      <c r="C929" s="1" t="str">
        <f t="shared" si="56"/>
        <v>21:1061</v>
      </c>
      <c r="D929" s="1" t="str">
        <f t="shared" si="57"/>
        <v>21:0106</v>
      </c>
      <c r="E929" t="s">
        <v>4386</v>
      </c>
      <c r="F929" t="s">
        <v>4387</v>
      </c>
      <c r="H929">
        <v>49.681151800000002</v>
      </c>
      <c r="I929">
        <v>-119.5526133</v>
      </c>
      <c r="J929" s="1" t="str">
        <f t="shared" si="58"/>
        <v>NGR bulk stream sediment</v>
      </c>
      <c r="K929" s="1" t="str">
        <f t="shared" si="59"/>
        <v>&lt;177 micron (NGR)</v>
      </c>
      <c r="L929">
        <v>54</v>
      </c>
      <c r="M929" t="s">
        <v>95</v>
      </c>
      <c r="N929">
        <v>928</v>
      </c>
      <c r="O929" t="s">
        <v>62</v>
      </c>
      <c r="P929" t="s">
        <v>47</v>
      </c>
      <c r="Q929" t="s">
        <v>548</v>
      </c>
      <c r="R929" t="s">
        <v>437</v>
      </c>
      <c r="S929" t="s">
        <v>438</v>
      </c>
      <c r="T929" t="s">
        <v>137</v>
      </c>
      <c r="U929" t="s">
        <v>267</v>
      </c>
      <c r="V929" t="s">
        <v>198</v>
      </c>
      <c r="W929" t="s">
        <v>72</v>
      </c>
      <c r="X929" t="s">
        <v>50</v>
      </c>
      <c r="Y929" t="s">
        <v>399</v>
      </c>
      <c r="Z929" t="s">
        <v>56</v>
      </c>
      <c r="AA929" t="s">
        <v>46</v>
      </c>
      <c r="AB929" t="s">
        <v>79</v>
      </c>
      <c r="AC929" t="s">
        <v>58</v>
      </c>
      <c r="AD929" t="s">
        <v>107</v>
      </c>
      <c r="AE929" t="s">
        <v>380</v>
      </c>
      <c r="AF929" t="s">
        <v>55</v>
      </c>
      <c r="AG929" t="s">
        <v>1216</v>
      </c>
      <c r="AH929" t="s">
        <v>78</v>
      </c>
      <c r="AI929" t="s">
        <v>87</v>
      </c>
      <c r="AJ929" t="s">
        <v>127</v>
      </c>
      <c r="AK929" t="s">
        <v>271</v>
      </c>
      <c r="AL929" t="s">
        <v>47</v>
      </c>
      <c r="AM929" t="s">
        <v>47</v>
      </c>
      <c r="AN929" t="s">
        <v>1780</v>
      </c>
      <c r="AO929" t="s">
        <v>80</v>
      </c>
    </row>
    <row r="930" spans="1:41" hidden="1" x14ac:dyDescent="0.25">
      <c r="A930" t="s">
        <v>4388</v>
      </c>
      <c r="B930" t="s">
        <v>4389</v>
      </c>
      <c r="C930" s="1" t="str">
        <f t="shared" si="56"/>
        <v>21:1061</v>
      </c>
      <c r="D930" s="1" t="str">
        <f t="shared" si="57"/>
        <v>21:0106</v>
      </c>
      <c r="E930" t="s">
        <v>4390</v>
      </c>
      <c r="F930" t="s">
        <v>4391</v>
      </c>
      <c r="H930">
        <v>49.672901899999999</v>
      </c>
      <c r="I930">
        <v>-119.5263846</v>
      </c>
      <c r="J930" s="1" t="str">
        <f t="shared" si="58"/>
        <v>NGR bulk stream sediment</v>
      </c>
      <c r="K930" s="1" t="str">
        <f t="shared" si="59"/>
        <v>&lt;177 micron (NGR)</v>
      </c>
      <c r="L930">
        <v>54</v>
      </c>
      <c r="M930" t="s">
        <v>117</v>
      </c>
      <c r="N930">
        <v>929</v>
      </c>
      <c r="O930" t="s">
        <v>198</v>
      </c>
      <c r="P930" t="s">
        <v>47</v>
      </c>
      <c r="Q930" t="s">
        <v>548</v>
      </c>
      <c r="R930" t="s">
        <v>412</v>
      </c>
      <c r="S930" t="s">
        <v>507</v>
      </c>
      <c r="T930" t="s">
        <v>52</v>
      </c>
      <c r="U930" t="s">
        <v>209</v>
      </c>
      <c r="V930" t="s">
        <v>149</v>
      </c>
      <c r="W930" t="s">
        <v>161</v>
      </c>
      <c r="X930" t="s">
        <v>137</v>
      </c>
      <c r="Y930" t="s">
        <v>462</v>
      </c>
      <c r="Z930" t="s">
        <v>56</v>
      </c>
      <c r="AA930" t="s">
        <v>47</v>
      </c>
      <c r="AB930" t="s">
        <v>130</v>
      </c>
      <c r="AC930" t="s">
        <v>58</v>
      </c>
      <c r="AD930" t="s">
        <v>418</v>
      </c>
      <c r="AE930" t="s">
        <v>380</v>
      </c>
      <c r="AF930" t="s">
        <v>591</v>
      </c>
      <c r="AG930" t="s">
        <v>591</v>
      </c>
      <c r="AH930" t="s">
        <v>105</v>
      </c>
      <c r="AI930" t="s">
        <v>54</v>
      </c>
      <c r="AJ930" t="s">
        <v>58</v>
      </c>
      <c r="AK930" t="s">
        <v>151</v>
      </c>
      <c r="AL930" t="s">
        <v>47</v>
      </c>
      <c r="AM930" t="s">
        <v>47</v>
      </c>
      <c r="AN930" t="s">
        <v>152</v>
      </c>
      <c r="AO930" t="s">
        <v>141</v>
      </c>
    </row>
    <row r="931" spans="1:41" hidden="1" x14ac:dyDescent="0.25">
      <c r="A931" t="s">
        <v>4392</v>
      </c>
      <c r="B931" t="s">
        <v>4393</v>
      </c>
      <c r="C931" s="1" t="str">
        <f t="shared" si="56"/>
        <v>21:1061</v>
      </c>
      <c r="D931" s="1" t="str">
        <f t="shared" si="57"/>
        <v>21:0106</v>
      </c>
      <c r="E931" t="s">
        <v>4394</v>
      </c>
      <c r="F931" t="s">
        <v>4395</v>
      </c>
      <c r="H931">
        <v>49.679603100000001</v>
      </c>
      <c r="I931">
        <v>-119.4915586</v>
      </c>
      <c r="J931" s="1" t="str">
        <f t="shared" si="58"/>
        <v>NGR bulk stream sediment</v>
      </c>
      <c r="K931" s="1" t="str">
        <f t="shared" si="59"/>
        <v>&lt;177 micron (NGR)</v>
      </c>
      <c r="L931">
        <v>54</v>
      </c>
      <c r="M931" t="s">
        <v>136</v>
      </c>
      <c r="N931">
        <v>930</v>
      </c>
      <c r="O931" t="s">
        <v>61</v>
      </c>
      <c r="P931" t="s">
        <v>103</v>
      </c>
      <c r="Q931" t="s">
        <v>1148</v>
      </c>
      <c r="R931" t="s">
        <v>55</v>
      </c>
      <c r="S931" t="s">
        <v>251</v>
      </c>
      <c r="T931" t="s">
        <v>52</v>
      </c>
      <c r="U931" t="s">
        <v>59</v>
      </c>
      <c r="V931" t="s">
        <v>46</v>
      </c>
      <c r="W931" t="s">
        <v>200</v>
      </c>
      <c r="X931" t="s">
        <v>137</v>
      </c>
      <c r="Y931" t="s">
        <v>120</v>
      </c>
      <c r="Z931" t="s">
        <v>56</v>
      </c>
      <c r="AA931" t="s">
        <v>51</v>
      </c>
      <c r="AB931" t="s">
        <v>139</v>
      </c>
      <c r="AC931" t="s">
        <v>58</v>
      </c>
      <c r="AD931" t="s">
        <v>239</v>
      </c>
      <c r="AE931" t="s">
        <v>380</v>
      </c>
      <c r="AF931" t="s">
        <v>137</v>
      </c>
      <c r="AG931" t="s">
        <v>259</v>
      </c>
      <c r="AH931" t="s">
        <v>47</v>
      </c>
      <c r="AI931" t="s">
        <v>54</v>
      </c>
      <c r="AJ931" t="s">
        <v>55</v>
      </c>
      <c r="AK931" t="s">
        <v>270</v>
      </c>
      <c r="AL931" t="s">
        <v>47</v>
      </c>
      <c r="AM931" t="s">
        <v>47</v>
      </c>
      <c r="AN931" t="s">
        <v>568</v>
      </c>
      <c r="AO931" t="s">
        <v>50</v>
      </c>
    </row>
    <row r="932" spans="1:41" hidden="1" x14ac:dyDescent="0.25">
      <c r="A932" t="s">
        <v>4396</v>
      </c>
      <c r="B932" t="s">
        <v>4397</v>
      </c>
      <c r="C932" s="1" t="str">
        <f t="shared" si="56"/>
        <v>21:1061</v>
      </c>
      <c r="D932" s="1" t="str">
        <f t="shared" si="57"/>
        <v>21:0106</v>
      </c>
      <c r="E932" t="s">
        <v>4398</v>
      </c>
      <c r="F932" t="s">
        <v>4399</v>
      </c>
      <c r="H932">
        <v>49.700890200000003</v>
      </c>
      <c r="I932">
        <v>-119.5300252</v>
      </c>
      <c r="J932" s="1" t="str">
        <f t="shared" si="58"/>
        <v>NGR bulk stream sediment</v>
      </c>
      <c r="K932" s="1" t="str">
        <f t="shared" si="59"/>
        <v>&lt;177 micron (NGR)</v>
      </c>
      <c r="L932">
        <v>54</v>
      </c>
      <c r="M932" t="s">
        <v>157</v>
      </c>
      <c r="N932">
        <v>931</v>
      </c>
      <c r="O932" t="s">
        <v>62</v>
      </c>
      <c r="P932" t="s">
        <v>51</v>
      </c>
      <c r="Q932" t="s">
        <v>481</v>
      </c>
      <c r="R932" t="s">
        <v>257</v>
      </c>
      <c r="S932" t="s">
        <v>538</v>
      </c>
      <c r="T932" t="s">
        <v>51</v>
      </c>
      <c r="U932" t="s">
        <v>127</v>
      </c>
      <c r="V932" t="s">
        <v>46</v>
      </c>
      <c r="W932" t="s">
        <v>101</v>
      </c>
      <c r="X932" t="s">
        <v>73</v>
      </c>
      <c r="Y932" t="s">
        <v>106</v>
      </c>
      <c r="Z932" t="s">
        <v>56</v>
      </c>
      <c r="AA932" t="s">
        <v>46</v>
      </c>
      <c r="AB932" t="s">
        <v>130</v>
      </c>
      <c r="AC932" t="s">
        <v>58</v>
      </c>
      <c r="AD932" t="s">
        <v>107</v>
      </c>
      <c r="AE932" t="s">
        <v>380</v>
      </c>
      <c r="AF932" t="s">
        <v>307</v>
      </c>
      <c r="AG932" t="s">
        <v>591</v>
      </c>
      <c r="AH932" t="s">
        <v>110</v>
      </c>
      <c r="AI932" t="s">
        <v>54</v>
      </c>
      <c r="AJ932" t="s">
        <v>406</v>
      </c>
      <c r="AK932" t="s">
        <v>103</v>
      </c>
      <c r="AL932" t="s">
        <v>47</v>
      </c>
      <c r="AM932" t="s">
        <v>47</v>
      </c>
      <c r="AN932" t="s">
        <v>372</v>
      </c>
      <c r="AO932" t="s">
        <v>225</v>
      </c>
    </row>
    <row r="933" spans="1:41" hidden="1" x14ac:dyDescent="0.25">
      <c r="A933" t="s">
        <v>4400</v>
      </c>
      <c r="B933" t="s">
        <v>4401</v>
      </c>
      <c r="C933" s="1" t="str">
        <f t="shared" si="56"/>
        <v>21:1061</v>
      </c>
      <c r="D933" s="1" t="str">
        <f t="shared" si="57"/>
        <v>21:0106</v>
      </c>
      <c r="E933" t="s">
        <v>4402</v>
      </c>
      <c r="F933" t="s">
        <v>4403</v>
      </c>
      <c r="H933">
        <v>49.719477400000002</v>
      </c>
      <c r="I933">
        <v>-119.52584210000001</v>
      </c>
      <c r="J933" s="1" t="str">
        <f t="shared" si="58"/>
        <v>NGR bulk stream sediment</v>
      </c>
      <c r="K933" s="1" t="str">
        <f t="shared" si="59"/>
        <v>&lt;177 micron (NGR)</v>
      </c>
      <c r="L933">
        <v>54</v>
      </c>
      <c r="M933" t="s">
        <v>170</v>
      </c>
      <c r="N933">
        <v>932</v>
      </c>
      <c r="O933" t="s">
        <v>61</v>
      </c>
      <c r="P933" t="s">
        <v>47</v>
      </c>
      <c r="Q933" t="s">
        <v>463</v>
      </c>
      <c r="R933" t="s">
        <v>217</v>
      </c>
      <c r="S933" t="s">
        <v>267</v>
      </c>
      <c r="T933" t="s">
        <v>51</v>
      </c>
      <c r="U933" t="s">
        <v>52</v>
      </c>
      <c r="V933" t="s">
        <v>62</v>
      </c>
      <c r="W933" t="s">
        <v>110</v>
      </c>
      <c r="X933" t="s">
        <v>46</v>
      </c>
      <c r="Y933" t="s">
        <v>55</v>
      </c>
      <c r="Z933" t="s">
        <v>56</v>
      </c>
      <c r="AA933" t="s">
        <v>46</v>
      </c>
      <c r="AB933" t="s">
        <v>53</v>
      </c>
      <c r="AC933" t="s">
        <v>58</v>
      </c>
      <c r="AD933" t="s">
        <v>330</v>
      </c>
      <c r="AE933" t="s">
        <v>380</v>
      </c>
      <c r="AF933" t="s">
        <v>122</v>
      </c>
      <c r="AG933" t="s">
        <v>235</v>
      </c>
      <c r="AH933" t="s">
        <v>62</v>
      </c>
      <c r="AI933" t="s">
        <v>62</v>
      </c>
      <c r="AJ933" t="s">
        <v>105</v>
      </c>
      <c r="AK933" t="s">
        <v>149</v>
      </c>
      <c r="AL933" t="s">
        <v>47</v>
      </c>
      <c r="AM933" t="s">
        <v>47</v>
      </c>
      <c r="AN933" t="s">
        <v>65</v>
      </c>
      <c r="AO933" t="s">
        <v>58</v>
      </c>
    </row>
    <row r="934" spans="1:41" hidden="1" x14ac:dyDescent="0.25">
      <c r="A934" t="s">
        <v>4404</v>
      </c>
      <c r="B934" t="s">
        <v>4405</v>
      </c>
      <c r="C934" s="1" t="str">
        <f t="shared" si="56"/>
        <v>21:1061</v>
      </c>
      <c r="D934" s="1" t="str">
        <f t="shared" si="57"/>
        <v>21:0106</v>
      </c>
      <c r="E934" t="s">
        <v>4406</v>
      </c>
      <c r="F934" t="s">
        <v>4407</v>
      </c>
      <c r="H934">
        <v>49.753707599999998</v>
      </c>
      <c r="I934">
        <v>-119.50052909999999</v>
      </c>
      <c r="J934" s="1" t="str">
        <f t="shared" si="58"/>
        <v>NGR bulk stream sediment</v>
      </c>
      <c r="K934" s="1" t="str">
        <f t="shared" si="59"/>
        <v>&lt;177 micron (NGR)</v>
      </c>
      <c r="L934">
        <v>54</v>
      </c>
      <c r="M934" t="s">
        <v>180</v>
      </c>
      <c r="N934">
        <v>933</v>
      </c>
      <c r="O934" t="s">
        <v>61</v>
      </c>
      <c r="P934" t="s">
        <v>108</v>
      </c>
      <c r="Q934" t="s">
        <v>765</v>
      </c>
      <c r="R934" t="s">
        <v>224</v>
      </c>
      <c r="S934" t="s">
        <v>251</v>
      </c>
      <c r="T934" t="s">
        <v>85</v>
      </c>
      <c r="U934" t="s">
        <v>80</v>
      </c>
      <c r="V934" t="s">
        <v>105</v>
      </c>
      <c r="W934" t="s">
        <v>103</v>
      </c>
      <c r="X934" t="s">
        <v>52</v>
      </c>
      <c r="Y934" t="s">
        <v>418</v>
      </c>
      <c r="Z934" t="s">
        <v>56</v>
      </c>
      <c r="AA934" t="s">
        <v>46</v>
      </c>
      <c r="AB934" t="s">
        <v>81</v>
      </c>
      <c r="AC934" t="s">
        <v>59</v>
      </c>
      <c r="AD934" t="s">
        <v>934</v>
      </c>
      <c r="AE934" t="s">
        <v>56</v>
      </c>
      <c r="AF934" t="s">
        <v>108</v>
      </c>
      <c r="AG934" t="s">
        <v>163</v>
      </c>
      <c r="AH934" t="s">
        <v>61</v>
      </c>
      <c r="AI934" t="s">
        <v>149</v>
      </c>
      <c r="AJ934" t="s">
        <v>319</v>
      </c>
      <c r="AK934" t="s">
        <v>242</v>
      </c>
      <c r="AL934" t="s">
        <v>47</v>
      </c>
      <c r="AM934" t="s">
        <v>122</v>
      </c>
      <c r="AN934" t="s">
        <v>1304</v>
      </c>
      <c r="AO934" t="s">
        <v>58</v>
      </c>
    </row>
    <row r="935" spans="1:41" hidden="1" x14ac:dyDescent="0.25">
      <c r="A935" t="s">
        <v>4408</v>
      </c>
      <c r="B935" t="s">
        <v>4409</v>
      </c>
      <c r="C935" s="1" t="str">
        <f t="shared" si="56"/>
        <v>21:1061</v>
      </c>
      <c r="D935" s="1" t="str">
        <f t="shared" si="57"/>
        <v>21:0106</v>
      </c>
      <c r="E935" t="s">
        <v>4410</v>
      </c>
      <c r="F935" t="s">
        <v>4411</v>
      </c>
      <c r="H935">
        <v>49.758868999999997</v>
      </c>
      <c r="I935">
        <v>-119.5209708</v>
      </c>
      <c r="J935" s="1" t="str">
        <f t="shared" si="58"/>
        <v>NGR bulk stream sediment</v>
      </c>
      <c r="K935" s="1" t="str">
        <f t="shared" si="59"/>
        <v>&lt;177 micron (NGR)</v>
      </c>
      <c r="L935">
        <v>54</v>
      </c>
      <c r="M935" t="s">
        <v>195</v>
      </c>
      <c r="N935">
        <v>934</v>
      </c>
      <c r="O935" t="s">
        <v>46</v>
      </c>
      <c r="P935" t="s">
        <v>122</v>
      </c>
      <c r="Q935" t="s">
        <v>553</v>
      </c>
      <c r="R935" t="s">
        <v>173</v>
      </c>
      <c r="S935" t="s">
        <v>146</v>
      </c>
      <c r="T935" t="s">
        <v>58</v>
      </c>
      <c r="U935" t="s">
        <v>306</v>
      </c>
      <c r="V935" t="s">
        <v>87</v>
      </c>
      <c r="W935" t="s">
        <v>493</v>
      </c>
      <c r="X935" t="s">
        <v>85</v>
      </c>
      <c r="Y935" t="s">
        <v>140</v>
      </c>
      <c r="Z935" t="s">
        <v>56</v>
      </c>
      <c r="AA935" t="s">
        <v>46</v>
      </c>
      <c r="AB935" t="s">
        <v>79</v>
      </c>
      <c r="AC935" t="s">
        <v>108</v>
      </c>
      <c r="AD935" t="s">
        <v>258</v>
      </c>
      <c r="AE935" t="s">
        <v>380</v>
      </c>
      <c r="AF935" t="s">
        <v>108</v>
      </c>
      <c r="AG935" t="s">
        <v>689</v>
      </c>
      <c r="AH935" t="s">
        <v>47</v>
      </c>
      <c r="AI935" t="s">
        <v>149</v>
      </c>
      <c r="AJ935" t="s">
        <v>55</v>
      </c>
      <c r="AK935" t="s">
        <v>227</v>
      </c>
      <c r="AL935" t="s">
        <v>47</v>
      </c>
      <c r="AM935" t="s">
        <v>47</v>
      </c>
      <c r="AN935" t="s">
        <v>725</v>
      </c>
      <c r="AO935" t="s">
        <v>475</v>
      </c>
    </row>
    <row r="936" spans="1:41" hidden="1" x14ac:dyDescent="0.25">
      <c r="A936" t="s">
        <v>4412</v>
      </c>
      <c r="B936" t="s">
        <v>4413</v>
      </c>
      <c r="C936" s="1" t="str">
        <f t="shared" si="56"/>
        <v>21:1061</v>
      </c>
      <c r="D936" s="1" t="str">
        <f t="shared" si="57"/>
        <v>21:0106</v>
      </c>
      <c r="E936" t="s">
        <v>4414</v>
      </c>
      <c r="F936" t="s">
        <v>4415</v>
      </c>
      <c r="H936">
        <v>49.792382600000003</v>
      </c>
      <c r="I936">
        <v>-119.5348134</v>
      </c>
      <c r="J936" s="1" t="str">
        <f t="shared" si="58"/>
        <v>NGR bulk stream sediment</v>
      </c>
      <c r="K936" s="1" t="str">
        <f t="shared" si="59"/>
        <v>&lt;177 micron (NGR)</v>
      </c>
      <c r="L936">
        <v>54</v>
      </c>
      <c r="M936" t="s">
        <v>205</v>
      </c>
      <c r="N936">
        <v>935</v>
      </c>
      <c r="O936" t="s">
        <v>198</v>
      </c>
      <c r="P936" t="s">
        <v>107</v>
      </c>
      <c r="Q936" t="s">
        <v>1780</v>
      </c>
      <c r="R936" t="s">
        <v>72</v>
      </c>
      <c r="S936" t="s">
        <v>589</v>
      </c>
      <c r="T936" t="s">
        <v>52</v>
      </c>
      <c r="U936" t="s">
        <v>140</v>
      </c>
      <c r="V936" t="s">
        <v>54</v>
      </c>
      <c r="W936" t="s">
        <v>79</v>
      </c>
      <c r="X936" t="s">
        <v>330</v>
      </c>
      <c r="Y936" t="s">
        <v>342</v>
      </c>
      <c r="Z936" t="s">
        <v>56</v>
      </c>
      <c r="AA936" t="s">
        <v>46</v>
      </c>
      <c r="AB936" t="s">
        <v>125</v>
      </c>
      <c r="AC936" t="s">
        <v>108</v>
      </c>
      <c r="AD936" t="s">
        <v>462</v>
      </c>
      <c r="AE936" t="s">
        <v>380</v>
      </c>
      <c r="AF936" t="s">
        <v>85</v>
      </c>
      <c r="AG936" t="s">
        <v>591</v>
      </c>
      <c r="AH936" t="s">
        <v>105</v>
      </c>
      <c r="AI936" t="s">
        <v>149</v>
      </c>
      <c r="AJ936" t="s">
        <v>108</v>
      </c>
      <c r="AK936" t="s">
        <v>103</v>
      </c>
      <c r="AL936" t="s">
        <v>47</v>
      </c>
      <c r="AM936" t="s">
        <v>122</v>
      </c>
      <c r="AN936" t="s">
        <v>318</v>
      </c>
      <c r="AO936" t="s">
        <v>58</v>
      </c>
    </row>
    <row r="937" spans="1:41" hidden="1" x14ac:dyDescent="0.25">
      <c r="A937" t="s">
        <v>4416</v>
      </c>
      <c r="B937" t="s">
        <v>4417</v>
      </c>
      <c r="C937" s="1" t="str">
        <f t="shared" si="56"/>
        <v>21:1061</v>
      </c>
      <c r="D937" s="1" t="str">
        <f t="shared" si="57"/>
        <v>21:0106</v>
      </c>
      <c r="E937" t="s">
        <v>4418</v>
      </c>
      <c r="F937" t="s">
        <v>4419</v>
      </c>
      <c r="H937">
        <v>49.777880600000003</v>
      </c>
      <c r="I937">
        <v>-119.6002075</v>
      </c>
      <c r="J937" s="1" t="str">
        <f t="shared" si="58"/>
        <v>NGR bulk stream sediment</v>
      </c>
      <c r="K937" s="1" t="str">
        <f t="shared" si="59"/>
        <v>&lt;177 micron (NGR)</v>
      </c>
      <c r="L937">
        <v>54</v>
      </c>
      <c r="M937" t="s">
        <v>214</v>
      </c>
      <c r="N937">
        <v>936</v>
      </c>
      <c r="O937" t="s">
        <v>149</v>
      </c>
      <c r="P937" t="s">
        <v>300</v>
      </c>
      <c r="Q937" t="s">
        <v>553</v>
      </c>
      <c r="R937" t="s">
        <v>81</v>
      </c>
      <c r="S937" t="s">
        <v>146</v>
      </c>
      <c r="T937" t="s">
        <v>85</v>
      </c>
      <c r="U937" t="s">
        <v>418</v>
      </c>
      <c r="V937" t="s">
        <v>185</v>
      </c>
      <c r="W937" t="s">
        <v>437</v>
      </c>
      <c r="X937" t="s">
        <v>85</v>
      </c>
      <c r="Y937" t="s">
        <v>140</v>
      </c>
      <c r="Z937" t="s">
        <v>56</v>
      </c>
      <c r="AA937" t="s">
        <v>46</v>
      </c>
      <c r="AB937" t="s">
        <v>122</v>
      </c>
      <c r="AC937" t="s">
        <v>217</v>
      </c>
      <c r="AD937" t="s">
        <v>140</v>
      </c>
      <c r="AE937" t="s">
        <v>380</v>
      </c>
      <c r="AF937" t="s">
        <v>76</v>
      </c>
      <c r="AG937" t="s">
        <v>55</v>
      </c>
      <c r="AH937" t="s">
        <v>125</v>
      </c>
      <c r="AI937" t="s">
        <v>87</v>
      </c>
      <c r="AJ937" t="s">
        <v>108</v>
      </c>
      <c r="AK937" t="s">
        <v>86</v>
      </c>
      <c r="AL937" t="s">
        <v>47</v>
      </c>
      <c r="AM937" t="s">
        <v>122</v>
      </c>
      <c r="AN937" t="s">
        <v>662</v>
      </c>
      <c r="AO937" t="s">
        <v>218</v>
      </c>
    </row>
    <row r="938" spans="1:41" hidden="1" x14ac:dyDescent="0.25">
      <c r="A938" t="s">
        <v>4420</v>
      </c>
      <c r="B938" t="s">
        <v>4421</v>
      </c>
      <c r="C938" s="1" t="str">
        <f t="shared" si="56"/>
        <v>21:1061</v>
      </c>
      <c r="D938" s="1" t="str">
        <f t="shared" si="57"/>
        <v>21:0106</v>
      </c>
      <c r="E938" t="s">
        <v>4422</v>
      </c>
      <c r="F938" t="s">
        <v>4423</v>
      </c>
      <c r="H938">
        <v>49.769842099999998</v>
      </c>
      <c r="I938">
        <v>-119.6291123</v>
      </c>
      <c r="J938" s="1" t="str">
        <f t="shared" si="58"/>
        <v>NGR bulk stream sediment</v>
      </c>
      <c r="K938" s="1" t="str">
        <f t="shared" si="59"/>
        <v>&lt;177 micron (NGR)</v>
      </c>
      <c r="L938">
        <v>54</v>
      </c>
      <c r="M938" t="s">
        <v>280</v>
      </c>
      <c r="N938">
        <v>937</v>
      </c>
      <c r="O938" t="s">
        <v>62</v>
      </c>
      <c r="P938" t="s">
        <v>47</v>
      </c>
      <c r="Q938" t="s">
        <v>684</v>
      </c>
      <c r="R938" t="s">
        <v>62</v>
      </c>
      <c r="S938" t="s">
        <v>160</v>
      </c>
      <c r="T938" t="s">
        <v>137</v>
      </c>
      <c r="U938" t="s">
        <v>190</v>
      </c>
      <c r="V938" t="s">
        <v>110</v>
      </c>
      <c r="W938" t="s">
        <v>139</v>
      </c>
      <c r="X938" t="s">
        <v>51</v>
      </c>
      <c r="Y938" t="s">
        <v>131</v>
      </c>
      <c r="Z938" t="s">
        <v>56</v>
      </c>
      <c r="AA938" t="s">
        <v>46</v>
      </c>
      <c r="AB938" t="s">
        <v>78</v>
      </c>
      <c r="AC938" t="s">
        <v>49</v>
      </c>
      <c r="AD938" t="s">
        <v>241</v>
      </c>
      <c r="AE938" t="s">
        <v>380</v>
      </c>
      <c r="AF938" t="s">
        <v>591</v>
      </c>
      <c r="AG938" t="s">
        <v>412</v>
      </c>
      <c r="AH938" t="s">
        <v>87</v>
      </c>
      <c r="AI938" t="s">
        <v>57</v>
      </c>
      <c r="AJ938" t="s">
        <v>357</v>
      </c>
      <c r="AK938" t="s">
        <v>257</v>
      </c>
      <c r="AL938" t="s">
        <v>47</v>
      </c>
      <c r="AM938" t="s">
        <v>47</v>
      </c>
      <c r="AN938" t="s">
        <v>1121</v>
      </c>
      <c r="AO938" t="s">
        <v>269</v>
      </c>
    </row>
    <row r="939" spans="1:41" hidden="1" x14ac:dyDescent="0.25">
      <c r="A939" t="s">
        <v>4424</v>
      </c>
      <c r="B939" t="s">
        <v>4425</v>
      </c>
      <c r="C939" s="1" t="str">
        <f t="shared" si="56"/>
        <v>21:1061</v>
      </c>
      <c r="D939" s="1" t="str">
        <f t="shared" si="57"/>
        <v>21:0106</v>
      </c>
      <c r="E939" t="s">
        <v>4422</v>
      </c>
      <c r="F939" t="s">
        <v>4426</v>
      </c>
      <c r="H939">
        <v>49.769842099999998</v>
      </c>
      <c r="I939">
        <v>-119.6291123</v>
      </c>
      <c r="J939" s="1" t="str">
        <f t="shared" si="58"/>
        <v>NGR bulk stream sediment</v>
      </c>
      <c r="K939" s="1" t="str">
        <f t="shared" si="59"/>
        <v>&lt;177 micron (NGR)</v>
      </c>
      <c r="L939">
        <v>54</v>
      </c>
      <c r="M939" t="s">
        <v>288</v>
      </c>
      <c r="N939">
        <v>938</v>
      </c>
      <c r="O939" t="s">
        <v>62</v>
      </c>
      <c r="P939" t="s">
        <v>47</v>
      </c>
      <c r="Q939" t="s">
        <v>119</v>
      </c>
      <c r="R939" t="s">
        <v>53</v>
      </c>
      <c r="S939" t="s">
        <v>272</v>
      </c>
      <c r="T939" t="s">
        <v>137</v>
      </c>
      <c r="U939" t="s">
        <v>218</v>
      </c>
      <c r="V939" t="s">
        <v>87</v>
      </c>
      <c r="W939" t="s">
        <v>125</v>
      </c>
      <c r="X939" t="s">
        <v>122</v>
      </c>
      <c r="Y939" t="s">
        <v>306</v>
      </c>
      <c r="Z939" t="s">
        <v>56</v>
      </c>
      <c r="AA939" t="s">
        <v>46</v>
      </c>
      <c r="AB939" t="s">
        <v>63</v>
      </c>
      <c r="AC939" t="s">
        <v>131</v>
      </c>
      <c r="AD939" t="s">
        <v>329</v>
      </c>
      <c r="AE939" t="s">
        <v>380</v>
      </c>
      <c r="AF939" t="s">
        <v>158</v>
      </c>
      <c r="AG939" t="s">
        <v>271</v>
      </c>
      <c r="AH939" t="s">
        <v>174</v>
      </c>
      <c r="AI939" t="s">
        <v>57</v>
      </c>
      <c r="AJ939" t="s">
        <v>392</v>
      </c>
      <c r="AK939" t="s">
        <v>139</v>
      </c>
      <c r="AL939" t="s">
        <v>47</v>
      </c>
      <c r="AM939" t="s">
        <v>47</v>
      </c>
      <c r="AN939" t="s">
        <v>65</v>
      </c>
      <c r="AO939" t="s">
        <v>107</v>
      </c>
    </row>
    <row r="940" spans="1:41" hidden="1" x14ac:dyDescent="0.25">
      <c r="A940" t="s">
        <v>4427</v>
      </c>
      <c r="B940" t="s">
        <v>4428</v>
      </c>
      <c r="C940" s="1" t="str">
        <f t="shared" si="56"/>
        <v>21:1061</v>
      </c>
      <c r="D940" s="1" t="str">
        <f t="shared" si="57"/>
        <v>21:0106</v>
      </c>
      <c r="E940" t="s">
        <v>4429</v>
      </c>
      <c r="F940" t="s">
        <v>4430</v>
      </c>
      <c r="H940">
        <v>49.720497700000003</v>
      </c>
      <c r="I940">
        <v>-119.69603530000001</v>
      </c>
      <c r="J940" s="1" t="str">
        <f t="shared" si="58"/>
        <v>NGR bulk stream sediment</v>
      </c>
      <c r="K940" s="1" t="str">
        <f t="shared" si="59"/>
        <v>&lt;177 micron (NGR)</v>
      </c>
      <c r="L940">
        <v>54</v>
      </c>
      <c r="M940" t="s">
        <v>223</v>
      </c>
      <c r="N940">
        <v>939</v>
      </c>
      <c r="O940" t="s">
        <v>125</v>
      </c>
      <c r="P940" t="s">
        <v>47</v>
      </c>
      <c r="Q940" t="s">
        <v>234</v>
      </c>
      <c r="R940" t="s">
        <v>226</v>
      </c>
      <c r="S940" t="s">
        <v>344</v>
      </c>
      <c r="T940" t="s">
        <v>137</v>
      </c>
      <c r="U940" t="s">
        <v>120</v>
      </c>
      <c r="V940" t="s">
        <v>61</v>
      </c>
      <c r="W940" t="s">
        <v>161</v>
      </c>
      <c r="X940" t="s">
        <v>73</v>
      </c>
      <c r="Y940" t="s">
        <v>107</v>
      </c>
      <c r="Z940" t="s">
        <v>56</v>
      </c>
      <c r="AA940" t="s">
        <v>103</v>
      </c>
      <c r="AB940" t="s">
        <v>139</v>
      </c>
      <c r="AC940" t="s">
        <v>197</v>
      </c>
      <c r="AD940" t="s">
        <v>241</v>
      </c>
      <c r="AE940" t="s">
        <v>84</v>
      </c>
      <c r="AF940" t="s">
        <v>502</v>
      </c>
      <c r="AG940" t="s">
        <v>357</v>
      </c>
      <c r="AH940" t="s">
        <v>185</v>
      </c>
      <c r="AI940" t="s">
        <v>46</v>
      </c>
      <c r="AJ940" t="s">
        <v>58</v>
      </c>
      <c r="AK940" t="s">
        <v>111</v>
      </c>
      <c r="AL940" t="s">
        <v>47</v>
      </c>
      <c r="AM940" t="s">
        <v>47</v>
      </c>
      <c r="AN940" t="s">
        <v>638</v>
      </c>
      <c r="AO940" t="s">
        <v>99</v>
      </c>
    </row>
    <row r="941" spans="1:41" hidden="1" x14ac:dyDescent="0.25">
      <c r="A941" t="s">
        <v>4431</v>
      </c>
      <c r="B941" t="s">
        <v>4432</v>
      </c>
      <c r="C941" s="1" t="str">
        <f t="shared" si="56"/>
        <v>21:1061</v>
      </c>
      <c r="D941" s="1" t="str">
        <f t="shared" si="57"/>
        <v>21:0106</v>
      </c>
      <c r="E941" t="s">
        <v>4433</v>
      </c>
      <c r="F941" t="s">
        <v>4434</v>
      </c>
      <c r="H941">
        <v>49.704773400000001</v>
      </c>
      <c r="I941">
        <v>-119.680103</v>
      </c>
      <c r="J941" s="1" t="str">
        <f t="shared" si="58"/>
        <v>NGR bulk stream sediment</v>
      </c>
      <c r="K941" s="1" t="str">
        <f t="shared" si="59"/>
        <v>&lt;177 micron (NGR)</v>
      </c>
      <c r="L941">
        <v>54</v>
      </c>
      <c r="M941" t="s">
        <v>233</v>
      </c>
      <c r="N941">
        <v>940</v>
      </c>
      <c r="O941" t="s">
        <v>174</v>
      </c>
      <c r="P941" t="s">
        <v>137</v>
      </c>
      <c r="Q941" t="s">
        <v>578</v>
      </c>
      <c r="R941" t="s">
        <v>58</v>
      </c>
      <c r="S941" t="s">
        <v>445</v>
      </c>
      <c r="T941" t="s">
        <v>52</v>
      </c>
      <c r="U941" t="s">
        <v>218</v>
      </c>
      <c r="V941" t="s">
        <v>110</v>
      </c>
      <c r="W941" t="s">
        <v>122</v>
      </c>
      <c r="X941" t="s">
        <v>58</v>
      </c>
      <c r="Y941" t="s">
        <v>328</v>
      </c>
      <c r="Z941" t="s">
        <v>56</v>
      </c>
      <c r="AA941" t="s">
        <v>46</v>
      </c>
      <c r="AB941" t="s">
        <v>78</v>
      </c>
      <c r="AC941" t="s">
        <v>58</v>
      </c>
      <c r="AD941" t="s">
        <v>77</v>
      </c>
      <c r="AE941" t="s">
        <v>56</v>
      </c>
      <c r="AF941" t="s">
        <v>55</v>
      </c>
      <c r="AG941" t="s">
        <v>1078</v>
      </c>
      <c r="AH941" t="s">
        <v>105</v>
      </c>
      <c r="AI941" t="s">
        <v>87</v>
      </c>
      <c r="AJ941" t="s">
        <v>108</v>
      </c>
      <c r="AK941" t="s">
        <v>88</v>
      </c>
      <c r="AL941" t="s">
        <v>47</v>
      </c>
      <c r="AM941" t="s">
        <v>47</v>
      </c>
      <c r="AN941" t="s">
        <v>215</v>
      </c>
      <c r="AO941" t="s">
        <v>145</v>
      </c>
    </row>
    <row r="942" spans="1:41" hidden="1" x14ac:dyDescent="0.25">
      <c r="A942" t="s">
        <v>4435</v>
      </c>
      <c r="B942" t="s">
        <v>4436</v>
      </c>
      <c r="C942" s="1" t="str">
        <f t="shared" si="56"/>
        <v>21:1061</v>
      </c>
      <c r="D942" s="1" t="str">
        <f t="shared" si="57"/>
        <v>21:0106</v>
      </c>
      <c r="E942" t="s">
        <v>4437</v>
      </c>
      <c r="F942" t="s">
        <v>4438</v>
      </c>
      <c r="H942">
        <v>49.687992199999997</v>
      </c>
      <c r="I942">
        <v>-119.6414936</v>
      </c>
      <c r="J942" s="1" t="str">
        <f t="shared" si="58"/>
        <v>NGR bulk stream sediment</v>
      </c>
      <c r="K942" s="1" t="str">
        <f t="shared" si="59"/>
        <v>&lt;177 micron (NGR)</v>
      </c>
      <c r="L942">
        <v>54</v>
      </c>
      <c r="M942" t="s">
        <v>248</v>
      </c>
      <c r="N942">
        <v>941</v>
      </c>
      <c r="O942" t="s">
        <v>101</v>
      </c>
      <c r="P942" t="s">
        <v>55</v>
      </c>
      <c r="Q942" t="s">
        <v>432</v>
      </c>
      <c r="R942" t="s">
        <v>175</v>
      </c>
      <c r="S942" t="s">
        <v>80</v>
      </c>
      <c r="T942" t="s">
        <v>51</v>
      </c>
      <c r="U942" t="s">
        <v>90</v>
      </c>
      <c r="V942" t="s">
        <v>61</v>
      </c>
      <c r="W942" t="s">
        <v>81</v>
      </c>
      <c r="X942" t="s">
        <v>47</v>
      </c>
      <c r="Y942" t="s">
        <v>438</v>
      </c>
      <c r="Z942" t="s">
        <v>56</v>
      </c>
      <c r="AA942" t="s">
        <v>46</v>
      </c>
      <c r="AB942" t="s">
        <v>46</v>
      </c>
      <c r="AC942" t="s">
        <v>217</v>
      </c>
      <c r="AD942" t="s">
        <v>98</v>
      </c>
      <c r="AE942" t="s">
        <v>84</v>
      </c>
      <c r="AF942" t="s">
        <v>502</v>
      </c>
      <c r="AG942" t="s">
        <v>1559</v>
      </c>
      <c r="AH942" t="s">
        <v>62</v>
      </c>
      <c r="AI942" t="s">
        <v>161</v>
      </c>
      <c r="AJ942" t="s">
        <v>271</v>
      </c>
      <c r="AK942" t="s">
        <v>209</v>
      </c>
      <c r="AL942" t="s">
        <v>47</v>
      </c>
      <c r="AM942" t="s">
        <v>51</v>
      </c>
      <c r="AN942" t="s">
        <v>65</v>
      </c>
      <c r="AO942" t="s">
        <v>127</v>
      </c>
    </row>
    <row r="943" spans="1:41" hidden="1" x14ac:dyDescent="0.25">
      <c r="A943" t="s">
        <v>4439</v>
      </c>
      <c r="B943" t="s">
        <v>4440</v>
      </c>
      <c r="C943" s="1" t="str">
        <f t="shared" si="56"/>
        <v>21:1061</v>
      </c>
      <c r="D943" s="1" t="str">
        <f t="shared" si="57"/>
        <v>21:0106</v>
      </c>
      <c r="E943" t="s">
        <v>4441</v>
      </c>
      <c r="F943" t="s">
        <v>4442</v>
      </c>
      <c r="H943">
        <v>49.680962800000003</v>
      </c>
      <c r="I943">
        <v>-119.63493</v>
      </c>
      <c r="J943" s="1" t="str">
        <f t="shared" si="58"/>
        <v>NGR bulk stream sediment</v>
      </c>
      <c r="K943" s="1" t="str">
        <f t="shared" si="59"/>
        <v>&lt;177 micron (NGR)</v>
      </c>
      <c r="L943">
        <v>54</v>
      </c>
      <c r="M943" t="s">
        <v>256</v>
      </c>
      <c r="N943">
        <v>942</v>
      </c>
      <c r="O943" t="s">
        <v>53</v>
      </c>
      <c r="P943" t="s">
        <v>73</v>
      </c>
      <c r="Q943" t="s">
        <v>404</v>
      </c>
      <c r="R943" t="s">
        <v>129</v>
      </c>
      <c r="S943" t="s">
        <v>100</v>
      </c>
      <c r="T943" t="s">
        <v>52</v>
      </c>
      <c r="U943" t="s">
        <v>55</v>
      </c>
      <c r="V943" t="s">
        <v>185</v>
      </c>
      <c r="W943" t="s">
        <v>455</v>
      </c>
      <c r="X943" t="s">
        <v>52</v>
      </c>
      <c r="Y943" t="s">
        <v>107</v>
      </c>
      <c r="Z943" t="s">
        <v>56</v>
      </c>
      <c r="AA943" t="s">
        <v>46</v>
      </c>
      <c r="AB943" t="s">
        <v>257</v>
      </c>
      <c r="AC943" t="s">
        <v>58</v>
      </c>
      <c r="AD943" t="s">
        <v>328</v>
      </c>
      <c r="AE943" t="s">
        <v>380</v>
      </c>
      <c r="AF943" t="s">
        <v>319</v>
      </c>
      <c r="AG943" t="s">
        <v>96</v>
      </c>
      <c r="AH943" t="s">
        <v>110</v>
      </c>
      <c r="AI943" t="s">
        <v>198</v>
      </c>
      <c r="AJ943" t="s">
        <v>55</v>
      </c>
      <c r="AK943" t="s">
        <v>60</v>
      </c>
      <c r="AL943" t="s">
        <v>47</v>
      </c>
      <c r="AM943" t="s">
        <v>47</v>
      </c>
      <c r="AN943" t="s">
        <v>533</v>
      </c>
      <c r="AO943" t="s">
        <v>209</v>
      </c>
    </row>
    <row r="944" spans="1:41" hidden="1" x14ac:dyDescent="0.25">
      <c r="A944" t="s">
        <v>4443</v>
      </c>
      <c r="B944" t="s">
        <v>4444</v>
      </c>
      <c r="C944" s="1" t="str">
        <f t="shared" si="56"/>
        <v>21:1061</v>
      </c>
      <c r="D944" s="1" t="str">
        <f t="shared" si="57"/>
        <v>21:0106</v>
      </c>
      <c r="E944" t="s">
        <v>4445</v>
      </c>
      <c r="F944" t="s">
        <v>4446</v>
      </c>
      <c r="H944">
        <v>49.669793599999998</v>
      </c>
      <c r="I944">
        <v>-119.62484670000001</v>
      </c>
      <c r="J944" s="1" t="str">
        <f t="shared" si="58"/>
        <v>NGR bulk stream sediment</v>
      </c>
      <c r="K944" s="1" t="str">
        <f t="shared" si="59"/>
        <v>&lt;177 micron (NGR)</v>
      </c>
      <c r="L944">
        <v>54</v>
      </c>
      <c r="M944" t="s">
        <v>265</v>
      </c>
      <c r="N944">
        <v>943</v>
      </c>
      <c r="O944" t="s">
        <v>54</v>
      </c>
      <c r="P944" t="s">
        <v>47</v>
      </c>
      <c r="Q944" t="s">
        <v>548</v>
      </c>
      <c r="R944" t="s">
        <v>129</v>
      </c>
      <c r="S944" t="s">
        <v>226</v>
      </c>
      <c r="T944" t="s">
        <v>137</v>
      </c>
      <c r="U944" t="s">
        <v>344</v>
      </c>
      <c r="V944" t="s">
        <v>64</v>
      </c>
      <c r="W944" t="s">
        <v>228</v>
      </c>
      <c r="X944" t="s">
        <v>85</v>
      </c>
      <c r="Y944" t="s">
        <v>251</v>
      </c>
      <c r="Z944" t="s">
        <v>56</v>
      </c>
      <c r="AA944" t="s">
        <v>46</v>
      </c>
      <c r="AB944" t="s">
        <v>122</v>
      </c>
      <c r="AC944" t="s">
        <v>197</v>
      </c>
      <c r="AD944" t="s">
        <v>144</v>
      </c>
      <c r="AE944" t="s">
        <v>56</v>
      </c>
      <c r="AF944" t="s">
        <v>55</v>
      </c>
      <c r="AG944" t="s">
        <v>855</v>
      </c>
      <c r="AH944" t="s">
        <v>47</v>
      </c>
      <c r="AI944" t="s">
        <v>174</v>
      </c>
      <c r="AJ944" t="s">
        <v>127</v>
      </c>
      <c r="AK944" t="s">
        <v>282</v>
      </c>
      <c r="AL944" t="s">
        <v>47</v>
      </c>
      <c r="AM944" t="s">
        <v>47</v>
      </c>
      <c r="AN944" t="s">
        <v>322</v>
      </c>
      <c r="AO944" t="s">
        <v>165</v>
      </c>
    </row>
    <row r="945" spans="1:41" hidden="1" x14ac:dyDescent="0.25">
      <c r="A945" t="s">
        <v>4447</v>
      </c>
      <c r="B945" t="s">
        <v>4448</v>
      </c>
      <c r="C945" s="1" t="str">
        <f t="shared" si="56"/>
        <v>21:1061</v>
      </c>
      <c r="D945" s="1" t="str">
        <f t="shared" si="57"/>
        <v>21:0106</v>
      </c>
      <c r="E945" t="s">
        <v>4449</v>
      </c>
      <c r="F945" t="s">
        <v>4450</v>
      </c>
      <c r="H945">
        <v>49.661072400000002</v>
      </c>
      <c r="I945">
        <v>-119.6210523</v>
      </c>
      <c r="J945" s="1" t="str">
        <f t="shared" si="58"/>
        <v>NGR bulk stream sediment</v>
      </c>
      <c r="K945" s="1" t="str">
        <f t="shared" si="59"/>
        <v>&lt;177 micron (NGR)</v>
      </c>
      <c r="L945">
        <v>55</v>
      </c>
      <c r="M945" t="s">
        <v>45</v>
      </c>
      <c r="N945">
        <v>944</v>
      </c>
      <c r="O945" t="s">
        <v>185</v>
      </c>
      <c r="P945" t="s">
        <v>122</v>
      </c>
      <c r="Q945" t="s">
        <v>234</v>
      </c>
      <c r="R945" t="s">
        <v>58</v>
      </c>
      <c r="S945" t="s">
        <v>438</v>
      </c>
      <c r="T945" t="s">
        <v>58</v>
      </c>
      <c r="U945" t="s">
        <v>243</v>
      </c>
      <c r="V945" t="s">
        <v>46</v>
      </c>
      <c r="W945" t="s">
        <v>123</v>
      </c>
      <c r="X945" t="s">
        <v>50</v>
      </c>
      <c r="Y945" t="s">
        <v>482</v>
      </c>
      <c r="Z945" t="s">
        <v>56</v>
      </c>
      <c r="AA945" t="s">
        <v>46</v>
      </c>
      <c r="AB945" t="s">
        <v>257</v>
      </c>
      <c r="AC945" t="s">
        <v>127</v>
      </c>
      <c r="AD945" t="s">
        <v>120</v>
      </c>
      <c r="AE945" t="s">
        <v>56</v>
      </c>
      <c r="AF945" t="s">
        <v>85</v>
      </c>
      <c r="AG945" t="s">
        <v>678</v>
      </c>
      <c r="AH945" t="s">
        <v>81</v>
      </c>
      <c r="AI945" t="s">
        <v>87</v>
      </c>
      <c r="AJ945" t="s">
        <v>267</v>
      </c>
      <c r="AK945" t="s">
        <v>73</v>
      </c>
      <c r="AL945" t="s">
        <v>47</v>
      </c>
      <c r="AM945" t="s">
        <v>47</v>
      </c>
      <c r="AN945" t="s">
        <v>698</v>
      </c>
      <c r="AO945" t="s">
        <v>50</v>
      </c>
    </row>
    <row r="946" spans="1:41" hidden="1" x14ac:dyDescent="0.25">
      <c r="A946" t="s">
        <v>4451</v>
      </c>
      <c r="B946" t="s">
        <v>4452</v>
      </c>
      <c r="C946" s="1" t="str">
        <f t="shared" si="56"/>
        <v>21:1061</v>
      </c>
      <c r="D946" s="1" t="str">
        <f t="shared" si="57"/>
        <v>21:0106</v>
      </c>
      <c r="E946" t="s">
        <v>4453</v>
      </c>
      <c r="F946" t="s">
        <v>4454</v>
      </c>
      <c r="H946">
        <v>49.613292800000004</v>
      </c>
      <c r="I946">
        <v>-119.5879382</v>
      </c>
      <c r="J946" s="1" t="str">
        <f t="shared" si="58"/>
        <v>NGR bulk stream sediment</v>
      </c>
      <c r="K946" s="1" t="str">
        <f t="shared" si="59"/>
        <v>&lt;177 micron (NGR)</v>
      </c>
      <c r="L946">
        <v>55</v>
      </c>
      <c r="M946" t="s">
        <v>71</v>
      </c>
      <c r="N946">
        <v>945</v>
      </c>
      <c r="O946" t="s">
        <v>62</v>
      </c>
      <c r="P946" t="s">
        <v>47</v>
      </c>
      <c r="Q946" t="s">
        <v>404</v>
      </c>
      <c r="R946" t="s">
        <v>78</v>
      </c>
      <c r="S946" t="s">
        <v>65</v>
      </c>
      <c r="T946" t="s">
        <v>137</v>
      </c>
      <c r="U946" t="s">
        <v>243</v>
      </c>
      <c r="V946" t="s">
        <v>53</v>
      </c>
      <c r="W946" t="s">
        <v>188</v>
      </c>
      <c r="X946" t="s">
        <v>225</v>
      </c>
      <c r="Y946" t="s">
        <v>237</v>
      </c>
      <c r="Z946" t="s">
        <v>56</v>
      </c>
      <c r="AA946" t="s">
        <v>46</v>
      </c>
      <c r="AB946" t="s">
        <v>206</v>
      </c>
      <c r="AC946" t="s">
        <v>58</v>
      </c>
      <c r="AD946" t="s">
        <v>358</v>
      </c>
      <c r="AE946" t="s">
        <v>380</v>
      </c>
      <c r="AF946" t="s">
        <v>85</v>
      </c>
      <c r="AG946" t="s">
        <v>1340</v>
      </c>
      <c r="AH946" t="s">
        <v>455</v>
      </c>
      <c r="AI946" t="s">
        <v>61</v>
      </c>
      <c r="AJ946" t="s">
        <v>90</v>
      </c>
      <c r="AK946" t="s">
        <v>52</v>
      </c>
      <c r="AL946" t="s">
        <v>47</v>
      </c>
      <c r="AM946" t="s">
        <v>47</v>
      </c>
      <c r="AN946" t="s">
        <v>588</v>
      </c>
      <c r="AO946" t="s">
        <v>75</v>
      </c>
    </row>
    <row r="947" spans="1:41" hidden="1" x14ac:dyDescent="0.25">
      <c r="A947" t="s">
        <v>4455</v>
      </c>
      <c r="B947" t="s">
        <v>4456</v>
      </c>
      <c r="C947" s="1" t="str">
        <f t="shared" si="56"/>
        <v>21:1061</v>
      </c>
      <c r="D947" s="1" t="str">
        <f t="shared" si="57"/>
        <v>21:0106</v>
      </c>
      <c r="E947" t="s">
        <v>4457</v>
      </c>
      <c r="F947" t="s">
        <v>4458</v>
      </c>
      <c r="H947">
        <v>49.618530900000003</v>
      </c>
      <c r="I947">
        <v>-119.58581959999999</v>
      </c>
      <c r="J947" s="1" t="str">
        <f t="shared" si="58"/>
        <v>NGR bulk stream sediment</v>
      </c>
      <c r="K947" s="1" t="str">
        <f t="shared" si="59"/>
        <v>&lt;177 micron (NGR)</v>
      </c>
      <c r="L947">
        <v>55</v>
      </c>
      <c r="M947" t="s">
        <v>95</v>
      </c>
      <c r="N947">
        <v>946</v>
      </c>
      <c r="O947" t="s">
        <v>46</v>
      </c>
      <c r="P947" t="s">
        <v>103</v>
      </c>
      <c r="Q947" t="s">
        <v>548</v>
      </c>
      <c r="R947" t="s">
        <v>47</v>
      </c>
      <c r="S947" t="s">
        <v>425</v>
      </c>
      <c r="T947" t="s">
        <v>58</v>
      </c>
      <c r="U947" t="s">
        <v>239</v>
      </c>
      <c r="V947" t="s">
        <v>87</v>
      </c>
      <c r="W947" t="s">
        <v>274</v>
      </c>
      <c r="X947" t="s">
        <v>175</v>
      </c>
      <c r="Y947" t="s">
        <v>438</v>
      </c>
      <c r="Z947" t="s">
        <v>56</v>
      </c>
      <c r="AA947" t="s">
        <v>46</v>
      </c>
      <c r="AB947" t="s">
        <v>161</v>
      </c>
      <c r="AC947" t="s">
        <v>175</v>
      </c>
      <c r="AD947" t="s">
        <v>344</v>
      </c>
      <c r="AE947" t="s">
        <v>56</v>
      </c>
      <c r="AF947" t="s">
        <v>55</v>
      </c>
      <c r="AG947" t="s">
        <v>717</v>
      </c>
      <c r="AH947" t="s">
        <v>161</v>
      </c>
      <c r="AI947" t="s">
        <v>185</v>
      </c>
      <c r="AJ947" t="s">
        <v>4459</v>
      </c>
      <c r="AK947" t="s">
        <v>371</v>
      </c>
      <c r="AL947" t="s">
        <v>47</v>
      </c>
      <c r="AM947" t="s">
        <v>47</v>
      </c>
      <c r="AN947" t="s">
        <v>862</v>
      </c>
      <c r="AO947" t="s">
        <v>162</v>
      </c>
    </row>
    <row r="948" spans="1:41" hidden="1" x14ac:dyDescent="0.25">
      <c r="A948" t="s">
        <v>4460</v>
      </c>
      <c r="B948" t="s">
        <v>4461</v>
      </c>
      <c r="C948" s="1" t="str">
        <f t="shared" si="56"/>
        <v>21:1061</v>
      </c>
      <c r="D948" s="1" t="str">
        <f t="shared" si="57"/>
        <v>21:0106</v>
      </c>
      <c r="E948" t="s">
        <v>4462</v>
      </c>
      <c r="F948" t="s">
        <v>4463</v>
      </c>
      <c r="H948">
        <v>49.631093900000003</v>
      </c>
      <c r="I948">
        <v>-119.55971</v>
      </c>
      <c r="J948" s="1" t="str">
        <f t="shared" si="58"/>
        <v>NGR bulk stream sediment</v>
      </c>
      <c r="K948" s="1" t="str">
        <f t="shared" si="59"/>
        <v>&lt;177 micron (NGR)</v>
      </c>
      <c r="L948">
        <v>55</v>
      </c>
      <c r="M948" t="s">
        <v>117</v>
      </c>
      <c r="N948">
        <v>947</v>
      </c>
      <c r="O948" t="s">
        <v>57</v>
      </c>
      <c r="P948" t="s">
        <v>55</v>
      </c>
      <c r="Q948" t="s">
        <v>404</v>
      </c>
      <c r="R948" t="s">
        <v>72</v>
      </c>
      <c r="S948" t="s">
        <v>184</v>
      </c>
      <c r="T948" t="s">
        <v>73</v>
      </c>
      <c r="U948" t="s">
        <v>217</v>
      </c>
      <c r="V948" t="s">
        <v>53</v>
      </c>
      <c r="W948" t="s">
        <v>130</v>
      </c>
      <c r="X948" t="s">
        <v>267</v>
      </c>
      <c r="Y948" t="s">
        <v>344</v>
      </c>
      <c r="Z948" t="s">
        <v>56</v>
      </c>
      <c r="AA948" t="s">
        <v>46</v>
      </c>
      <c r="AB948" t="s">
        <v>257</v>
      </c>
      <c r="AC948" t="s">
        <v>58</v>
      </c>
      <c r="AD948" t="s">
        <v>290</v>
      </c>
      <c r="AE948" t="s">
        <v>380</v>
      </c>
      <c r="AF948" t="s">
        <v>502</v>
      </c>
      <c r="AG948" t="s">
        <v>1425</v>
      </c>
      <c r="AH948" t="s">
        <v>125</v>
      </c>
      <c r="AI948" t="s">
        <v>149</v>
      </c>
      <c r="AJ948" t="s">
        <v>76</v>
      </c>
      <c r="AK948" t="s">
        <v>109</v>
      </c>
      <c r="AL948" t="s">
        <v>47</v>
      </c>
      <c r="AM948" t="s">
        <v>47</v>
      </c>
      <c r="AN948" t="s">
        <v>802</v>
      </c>
      <c r="AO948" t="s">
        <v>239</v>
      </c>
    </row>
    <row r="949" spans="1:41" hidden="1" x14ac:dyDescent="0.25">
      <c r="A949" t="s">
        <v>4464</v>
      </c>
      <c r="B949" t="s">
        <v>4465</v>
      </c>
      <c r="C949" s="1" t="str">
        <f t="shared" si="56"/>
        <v>21:1061</v>
      </c>
      <c r="D949" s="1" t="str">
        <f t="shared" si="57"/>
        <v>21:0106</v>
      </c>
      <c r="E949" t="s">
        <v>4466</v>
      </c>
      <c r="F949" t="s">
        <v>4467</v>
      </c>
      <c r="H949">
        <v>49.624956699999998</v>
      </c>
      <c r="I949">
        <v>-119.5270379</v>
      </c>
      <c r="J949" s="1" t="str">
        <f t="shared" si="58"/>
        <v>NGR bulk stream sediment</v>
      </c>
      <c r="K949" s="1" t="str">
        <f t="shared" si="59"/>
        <v>&lt;177 micron (NGR)</v>
      </c>
      <c r="L949">
        <v>55</v>
      </c>
      <c r="M949" t="s">
        <v>136</v>
      </c>
      <c r="N949">
        <v>948</v>
      </c>
      <c r="O949" t="s">
        <v>78</v>
      </c>
      <c r="P949" t="s">
        <v>103</v>
      </c>
      <c r="Q949" t="s">
        <v>513</v>
      </c>
      <c r="R949" t="s">
        <v>108</v>
      </c>
      <c r="S949" t="s">
        <v>144</v>
      </c>
      <c r="T949" t="s">
        <v>330</v>
      </c>
      <c r="U949" t="s">
        <v>197</v>
      </c>
      <c r="V949" t="s">
        <v>47</v>
      </c>
      <c r="W949" t="s">
        <v>206</v>
      </c>
      <c r="X949" t="s">
        <v>103</v>
      </c>
      <c r="Y949" t="s">
        <v>140</v>
      </c>
      <c r="Z949" t="s">
        <v>56</v>
      </c>
      <c r="AA949" t="s">
        <v>47</v>
      </c>
      <c r="AB949" t="s">
        <v>105</v>
      </c>
      <c r="AC949" t="s">
        <v>99</v>
      </c>
      <c r="AD949" t="s">
        <v>462</v>
      </c>
      <c r="AE949" t="s">
        <v>84</v>
      </c>
      <c r="AF949" t="s">
        <v>163</v>
      </c>
      <c r="AG949" t="s">
        <v>1216</v>
      </c>
      <c r="AH949" t="s">
        <v>198</v>
      </c>
      <c r="AI949" t="s">
        <v>87</v>
      </c>
      <c r="AJ949" t="s">
        <v>502</v>
      </c>
      <c r="AK949" t="s">
        <v>55</v>
      </c>
      <c r="AL949" t="s">
        <v>47</v>
      </c>
      <c r="AM949" t="s">
        <v>47</v>
      </c>
      <c r="AN949" t="s">
        <v>695</v>
      </c>
      <c r="AO949" t="s">
        <v>90</v>
      </c>
    </row>
    <row r="950" spans="1:41" hidden="1" x14ac:dyDescent="0.25">
      <c r="A950" t="s">
        <v>4468</v>
      </c>
      <c r="B950" t="s">
        <v>4469</v>
      </c>
      <c r="C950" s="1" t="str">
        <f t="shared" si="56"/>
        <v>21:1061</v>
      </c>
      <c r="D950" s="1" t="str">
        <f t="shared" si="57"/>
        <v>21:0106</v>
      </c>
      <c r="E950" t="s">
        <v>4470</v>
      </c>
      <c r="F950" t="s">
        <v>4471</v>
      </c>
      <c r="H950">
        <v>49.612954999999999</v>
      </c>
      <c r="I950">
        <v>-119.5266675</v>
      </c>
      <c r="J950" s="1" t="str">
        <f t="shared" si="58"/>
        <v>NGR bulk stream sediment</v>
      </c>
      <c r="K950" s="1" t="str">
        <f t="shared" si="59"/>
        <v>&lt;177 micron (NGR)</v>
      </c>
      <c r="L950">
        <v>55</v>
      </c>
      <c r="M950" t="s">
        <v>157</v>
      </c>
      <c r="N950">
        <v>949</v>
      </c>
      <c r="O950" t="s">
        <v>62</v>
      </c>
      <c r="P950" t="s">
        <v>47</v>
      </c>
      <c r="Q950" t="s">
        <v>404</v>
      </c>
      <c r="R950" t="s">
        <v>63</v>
      </c>
      <c r="S950" t="s">
        <v>207</v>
      </c>
      <c r="T950" t="s">
        <v>55</v>
      </c>
      <c r="U950" t="s">
        <v>112</v>
      </c>
      <c r="V950" t="s">
        <v>57</v>
      </c>
      <c r="W950" t="s">
        <v>371</v>
      </c>
      <c r="X950" t="s">
        <v>108</v>
      </c>
      <c r="Y950" t="s">
        <v>146</v>
      </c>
      <c r="Z950" t="s">
        <v>56</v>
      </c>
      <c r="AA950" t="s">
        <v>46</v>
      </c>
      <c r="AB950" t="s">
        <v>60</v>
      </c>
      <c r="AC950" t="s">
        <v>108</v>
      </c>
      <c r="AD950" t="s">
        <v>358</v>
      </c>
      <c r="AE950" t="s">
        <v>380</v>
      </c>
      <c r="AF950" t="s">
        <v>108</v>
      </c>
      <c r="AG950" t="s">
        <v>1017</v>
      </c>
      <c r="AH950" t="s">
        <v>81</v>
      </c>
      <c r="AI950" t="s">
        <v>174</v>
      </c>
      <c r="AJ950" t="s">
        <v>175</v>
      </c>
      <c r="AK950" t="s">
        <v>437</v>
      </c>
      <c r="AL950" t="s">
        <v>47</v>
      </c>
      <c r="AM950" t="s">
        <v>47</v>
      </c>
      <c r="AN950" t="s">
        <v>468</v>
      </c>
      <c r="AO950" t="s">
        <v>239</v>
      </c>
    </row>
    <row r="951" spans="1:41" hidden="1" x14ac:dyDescent="0.25">
      <c r="A951" t="s">
        <v>4472</v>
      </c>
      <c r="B951" t="s">
        <v>4473</v>
      </c>
      <c r="C951" s="1" t="str">
        <f t="shared" si="56"/>
        <v>21:1061</v>
      </c>
      <c r="D951" s="1" t="str">
        <f t="shared" si="57"/>
        <v>21:0106</v>
      </c>
      <c r="E951" t="s">
        <v>4474</v>
      </c>
      <c r="F951" t="s">
        <v>4475</v>
      </c>
      <c r="H951">
        <v>49.599217699999997</v>
      </c>
      <c r="I951">
        <v>-119.56756729999999</v>
      </c>
      <c r="J951" s="1" t="str">
        <f t="shared" si="58"/>
        <v>NGR bulk stream sediment</v>
      </c>
      <c r="K951" s="1" t="str">
        <f t="shared" si="59"/>
        <v>&lt;177 micron (NGR)</v>
      </c>
      <c r="L951">
        <v>55</v>
      </c>
      <c r="M951" t="s">
        <v>170</v>
      </c>
      <c r="N951">
        <v>950</v>
      </c>
      <c r="O951" t="s">
        <v>62</v>
      </c>
      <c r="P951" t="s">
        <v>103</v>
      </c>
      <c r="Q951" t="s">
        <v>588</v>
      </c>
      <c r="R951" t="s">
        <v>149</v>
      </c>
      <c r="S951" t="s">
        <v>431</v>
      </c>
      <c r="T951" t="s">
        <v>52</v>
      </c>
      <c r="U951" t="s">
        <v>112</v>
      </c>
      <c r="V951" t="s">
        <v>198</v>
      </c>
      <c r="W951" t="s">
        <v>51</v>
      </c>
      <c r="X951" t="s">
        <v>267</v>
      </c>
      <c r="Y951" t="s">
        <v>597</v>
      </c>
      <c r="Z951" t="s">
        <v>56</v>
      </c>
      <c r="AA951" t="s">
        <v>46</v>
      </c>
      <c r="AB951" t="s">
        <v>60</v>
      </c>
      <c r="AC951" t="s">
        <v>58</v>
      </c>
      <c r="AD951" t="s">
        <v>300</v>
      </c>
      <c r="AE951" t="s">
        <v>380</v>
      </c>
      <c r="AF951" t="s">
        <v>58</v>
      </c>
      <c r="AG951" t="s">
        <v>2438</v>
      </c>
      <c r="AH951" t="s">
        <v>125</v>
      </c>
      <c r="AI951" t="s">
        <v>174</v>
      </c>
      <c r="AJ951" t="s">
        <v>66</v>
      </c>
      <c r="AK951" t="s">
        <v>493</v>
      </c>
      <c r="AL951" t="s">
        <v>47</v>
      </c>
      <c r="AM951" t="s">
        <v>47</v>
      </c>
      <c r="AN951" t="s">
        <v>487</v>
      </c>
      <c r="AO951" t="s">
        <v>75</v>
      </c>
    </row>
    <row r="952" spans="1:41" hidden="1" x14ac:dyDescent="0.25">
      <c r="A952" t="s">
        <v>4476</v>
      </c>
      <c r="B952" t="s">
        <v>4477</v>
      </c>
      <c r="C952" s="1" t="str">
        <f t="shared" si="56"/>
        <v>21:1061</v>
      </c>
      <c r="D952" s="1" t="str">
        <f t="shared" si="57"/>
        <v>21:0106</v>
      </c>
      <c r="E952" t="s">
        <v>4478</v>
      </c>
      <c r="F952" t="s">
        <v>4479</v>
      </c>
      <c r="H952">
        <v>49.593516600000001</v>
      </c>
      <c r="I952">
        <v>-119.5690816</v>
      </c>
      <c r="J952" s="1" t="str">
        <f t="shared" si="58"/>
        <v>NGR bulk stream sediment</v>
      </c>
      <c r="K952" s="1" t="str">
        <f t="shared" si="59"/>
        <v>&lt;177 micron (NGR)</v>
      </c>
      <c r="L952">
        <v>55</v>
      </c>
      <c r="M952" t="s">
        <v>280</v>
      </c>
      <c r="N952">
        <v>951</v>
      </c>
      <c r="O952" t="s">
        <v>62</v>
      </c>
      <c r="P952" t="s">
        <v>51</v>
      </c>
      <c r="Q952" t="s">
        <v>481</v>
      </c>
      <c r="R952" t="s">
        <v>174</v>
      </c>
      <c r="S952" t="s">
        <v>463</v>
      </c>
      <c r="T952" t="s">
        <v>58</v>
      </c>
      <c r="U952" t="s">
        <v>75</v>
      </c>
      <c r="V952" t="s">
        <v>53</v>
      </c>
      <c r="W952" t="s">
        <v>88</v>
      </c>
      <c r="X952" t="s">
        <v>175</v>
      </c>
      <c r="Y952" t="s">
        <v>207</v>
      </c>
      <c r="Z952" t="s">
        <v>56</v>
      </c>
      <c r="AA952" t="s">
        <v>46</v>
      </c>
      <c r="AB952" t="s">
        <v>122</v>
      </c>
      <c r="AC952" t="s">
        <v>58</v>
      </c>
      <c r="AD952" t="s">
        <v>107</v>
      </c>
      <c r="AE952" t="s">
        <v>380</v>
      </c>
      <c r="AF952" t="s">
        <v>108</v>
      </c>
      <c r="AG952" t="s">
        <v>4480</v>
      </c>
      <c r="AH952" t="s">
        <v>206</v>
      </c>
      <c r="AI952" t="s">
        <v>185</v>
      </c>
      <c r="AJ952" t="s">
        <v>1366</v>
      </c>
      <c r="AK952" t="s">
        <v>371</v>
      </c>
      <c r="AL952" t="s">
        <v>47</v>
      </c>
      <c r="AM952" t="s">
        <v>47</v>
      </c>
      <c r="AN952" t="s">
        <v>862</v>
      </c>
      <c r="AO952" t="s">
        <v>272</v>
      </c>
    </row>
    <row r="953" spans="1:41" hidden="1" x14ac:dyDescent="0.25">
      <c r="A953" t="s">
        <v>4481</v>
      </c>
      <c r="B953" t="s">
        <v>4482</v>
      </c>
      <c r="C953" s="1" t="str">
        <f t="shared" si="56"/>
        <v>21:1061</v>
      </c>
      <c r="D953" s="1" t="str">
        <f t="shared" si="57"/>
        <v>21:0106</v>
      </c>
      <c r="E953" t="s">
        <v>4478</v>
      </c>
      <c r="F953" t="s">
        <v>4483</v>
      </c>
      <c r="H953">
        <v>49.593516600000001</v>
      </c>
      <c r="I953">
        <v>-119.5690816</v>
      </c>
      <c r="J953" s="1" t="str">
        <f t="shared" si="58"/>
        <v>NGR bulk stream sediment</v>
      </c>
      <c r="K953" s="1" t="str">
        <f t="shared" si="59"/>
        <v>&lt;177 micron (NGR)</v>
      </c>
      <c r="L953">
        <v>55</v>
      </c>
      <c r="M953" t="s">
        <v>288</v>
      </c>
      <c r="N953">
        <v>952</v>
      </c>
      <c r="O953" t="s">
        <v>62</v>
      </c>
      <c r="P953" t="s">
        <v>51</v>
      </c>
      <c r="Q953" t="s">
        <v>548</v>
      </c>
      <c r="R953" t="s">
        <v>87</v>
      </c>
      <c r="S953" t="s">
        <v>543</v>
      </c>
      <c r="T953" t="s">
        <v>58</v>
      </c>
      <c r="U953" t="s">
        <v>462</v>
      </c>
      <c r="V953" t="s">
        <v>53</v>
      </c>
      <c r="W953" t="s">
        <v>259</v>
      </c>
      <c r="X953" t="s">
        <v>82</v>
      </c>
      <c r="Y953" t="s">
        <v>386</v>
      </c>
      <c r="Z953" t="s">
        <v>56</v>
      </c>
      <c r="AA953" t="s">
        <v>46</v>
      </c>
      <c r="AB953" t="s">
        <v>257</v>
      </c>
      <c r="AC953" t="s">
        <v>58</v>
      </c>
      <c r="AD953" t="s">
        <v>239</v>
      </c>
      <c r="AE953" t="s">
        <v>380</v>
      </c>
      <c r="AF953" t="s">
        <v>108</v>
      </c>
      <c r="AG953" t="s">
        <v>4480</v>
      </c>
      <c r="AH953" t="s">
        <v>130</v>
      </c>
      <c r="AI953" t="s">
        <v>185</v>
      </c>
      <c r="AJ953" t="s">
        <v>4484</v>
      </c>
      <c r="AK953" t="s">
        <v>260</v>
      </c>
      <c r="AL953" t="s">
        <v>47</v>
      </c>
      <c r="AM953" t="s">
        <v>47</v>
      </c>
      <c r="AN953" t="s">
        <v>234</v>
      </c>
      <c r="AO953" t="s">
        <v>112</v>
      </c>
    </row>
    <row r="954" spans="1:41" hidden="1" x14ac:dyDescent="0.25">
      <c r="A954" t="s">
        <v>4485</v>
      </c>
      <c r="B954" t="s">
        <v>4486</v>
      </c>
      <c r="C954" s="1" t="str">
        <f t="shared" si="56"/>
        <v>21:1061</v>
      </c>
      <c r="D954" s="1" t="str">
        <f t="shared" si="57"/>
        <v>21:0106</v>
      </c>
      <c r="E954" t="s">
        <v>4487</v>
      </c>
      <c r="F954" t="s">
        <v>4488</v>
      </c>
      <c r="H954">
        <v>49.588454599999999</v>
      </c>
      <c r="I954">
        <v>-119.5596134</v>
      </c>
      <c r="J954" s="1" t="str">
        <f t="shared" si="58"/>
        <v>NGR bulk stream sediment</v>
      </c>
      <c r="K954" s="1" t="str">
        <f t="shared" si="59"/>
        <v>&lt;177 micron (NGR)</v>
      </c>
      <c r="L954">
        <v>55</v>
      </c>
      <c r="M954" t="s">
        <v>180</v>
      </c>
      <c r="N954">
        <v>953</v>
      </c>
      <c r="O954" t="s">
        <v>62</v>
      </c>
      <c r="P954" t="s">
        <v>47</v>
      </c>
      <c r="Q954" t="s">
        <v>404</v>
      </c>
      <c r="R954" t="s">
        <v>185</v>
      </c>
      <c r="S954" t="s">
        <v>331</v>
      </c>
      <c r="T954" t="s">
        <v>52</v>
      </c>
      <c r="U954" t="s">
        <v>269</v>
      </c>
      <c r="V954" t="s">
        <v>198</v>
      </c>
      <c r="W954" t="s">
        <v>130</v>
      </c>
      <c r="X954" t="s">
        <v>52</v>
      </c>
      <c r="Y954" t="s">
        <v>300</v>
      </c>
      <c r="Z954" t="s">
        <v>56</v>
      </c>
      <c r="AA954" t="s">
        <v>46</v>
      </c>
      <c r="AB954" t="s">
        <v>130</v>
      </c>
      <c r="AC954" t="s">
        <v>58</v>
      </c>
      <c r="AD954" t="s">
        <v>300</v>
      </c>
      <c r="AE954" t="s">
        <v>380</v>
      </c>
      <c r="AF954" t="s">
        <v>406</v>
      </c>
      <c r="AG954" t="s">
        <v>88</v>
      </c>
      <c r="AH954" t="s">
        <v>185</v>
      </c>
      <c r="AI954" t="s">
        <v>57</v>
      </c>
      <c r="AJ954" t="s">
        <v>55</v>
      </c>
      <c r="AK954" t="s">
        <v>257</v>
      </c>
      <c r="AL954" t="s">
        <v>47</v>
      </c>
      <c r="AM954" t="s">
        <v>47</v>
      </c>
      <c r="AN954" t="s">
        <v>432</v>
      </c>
      <c r="AO954" t="s">
        <v>131</v>
      </c>
    </row>
    <row r="955" spans="1:41" hidden="1" x14ac:dyDescent="0.25">
      <c r="A955" t="s">
        <v>4489</v>
      </c>
      <c r="B955" t="s">
        <v>4490</v>
      </c>
      <c r="C955" s="1" t="str">
        <f t="shared" si="56"/>
        <v>21:1061</v>
      </c>
      <c r="D955" s="1" t="str">
        <f t="shared" si="57"/>
        <v>21:0106</v>
      </c>
      <c r="E955" t="s">
        <v>4491</v>
      </c>
      <c r="F955" t="s">
        <v>4492</v>
      </c>
      <c r="H955">
        <v>49.557481699999997</v>
      </c>
      <c r="I955">
        <v>-119.56647270000001</v>
      </c>
      <c r="J955" s="1" t="str">
        <f t="shared" si="58"/>
        <v>NGR bulk stream sediment</v>
      </c>
      <c r="K955" s="1" t="str">
        <f t="shared" si="59"/>
        <v>&lt;177 micron (NGR)</v>
      </c>
      <c r="L955">
        <v>55</v>
      </c>
      <c r="M955" t="s">
        <v>195</v>
      </c>
      <c r="N955">
        <v>954</v>
      </c>
      <c r="O955" t="s">
        <v>62</v>
      </c>
      <c r="P955" t="s">
        <v>122</v>
      </c>
      <c r="Q955" t="s">
        <v>548</v>
      </c>
      <c r="R955" t="s">
        <v>60</v>
      </c>
      <c r="S955" t="s">
        <v>207</v>
      </c>
      <c r="T955" t="s">
        <v>73</v>
      </c>
      <c r="U955" t="s">
        <v>306</v>
      </c>
      <c r="V955" t="s">
        <v>198</v>
      </c>
      <c r="W955" t="s">
        <v>102</v>
      </c>
      <c r="X955" t="s">
        <v>209</v>
      </c>
      <c r="Y955" t="s">
        <v>146</v>
      </c>
      <c r="Z955" t="s">
        <v>56</v>
      </c>
      <c r="AA955" t="s">
        <v>46</v>
      </c>
      <c r="AB955" t="s">
        <v>122</v>
      </c>
      <c r="AC955" t="s">
        <v>58</v>
      </c>
      <c r="AD955" t="s">
        <v>258</v>
      </c>
      <c r="AE955" t="s">
        <v>56</v>
      </c>
      <c r="AF955" t="s">
        <v>58</v>
      </c>
      <c r="AG955" t="s">
        <v>615</v>
      </c>
      <c r="AH955" t="s">
        <v>101</v>
      </c>
      <c r="AI955" t="s">
        <v>46</v>
      </c>
      <c r="AJ955" t="s">
        <v>876</v>
      </c>
      <c r="AK955" t="s">
        <v>392</v>
      </c>
      <c r="AL955" t="s">
        <v>47</v>
      </c>
      <c r="AM955" t="s">
        <v>47</v>
      </c>
      <c r="AN955" t="s">
        <v>817</v>
      </c>
      <c r="AO955" t="s">
        <v>165</v>
      </c>
    </row>
    <row r="956" spans="1:41" hidden="1" x14ac:dyDescent="0.25">
      <c r="A956" t="s">
        <v>4493</v>
      </c>
      <c r="B956" t="s">
        <v>4494</v>
      </c>
      <c r="C956" s="1" t="str">
        <f t="shared" si="56"/>
        <v>21:1061</v>
      </c>
      <c r="D956" s="1" t="str">
        <f t="shared" si="57"/>
        <v>21:0106</v>
      </c>
      <c r="E956" t="s">
        <v>4495</v>
      </c>
      <c r="F956" t="s">
        <v>4496</v>
      </c>
      <c r="H956">
        <v>49.5661038</v>
      </c>
      <c r="I956">
        <v>-119.52247730000001</v>
      </c>
      <c r="J956" s="1" t="str">
        <f t="shared" si="58"/>
        <v>NGR bulk stream sediment</v>
      </c>
      <c r="K956" s="1" t="str">
        <f t="shared" si="59"/>
        <v>&lt;177 micron (NGR)</v>
      </c>
      <c r="L956">
        <v>55</v>
      </c>
      <c r="M956" t="s">
        <v>205</v>
      </c>
      <c r="N956">
        <v>955</v>
      </c>
      <c r="O956" t="s">
        <v>62</v>
      </c>
      <c r="P956" t="s">
        <v>47</v>
      </c>
      <c r="Q956" t="s">
        <v>588</v>
      </c>
      <c r="R956" t="s">
        <v>54</v>
      </c>
      <c r="S956" t="s">
        <v>226</v>
      </c>
      <c r="T956" t="s">
        <v>73</v>
      </c>
      <c r="U956" t="s">
        <v>49</v>
      </c>
      <c r="V956" t="s">
        <v>62</v>
      </c>
      <c r="W956" t="s">
        <v>206</v>
      </c>
      <c r="X956" t="s">
        <v>52</v>
      </c>
      <c r="Y956" t="s">
        <v>329</v>
      </c>
      <c r="Z956" t="s">
        <v>56</v>
      </c>
      <c r="AA956" t="s">
        <v>46</v>
      </c>
      <c r="AB956" t="s">
        <v>206</v>
      </c>
      <c r="AC956" t="s">
        <v>55</v>
      </c>
      <c r="AD956" t="s">
        <v>106</v>
      </c>
      <c r="AE956" t="s">
        <v>380</v>
      </c>
      <c r="AF956" t="s">
        <v>118</v>
      </c>
      <c r="AG956" t="s">
        <v>58</v>
      </c>
      <c r="AH956" t="s">
        <v>235</v>
      </c>
      <c r="AI956" t="s">
        <v>54</v>
      </c>
      <c r="AJ956" t="s">
        <v>108</v>
      </c>
      <c r="AK956" t="s">
        <v>151</v>
      </c>
      <c r="AL956" t="s">
        <v>47</v>
      </c>
      <c r="AM956" t="s">
        <v>47</v>
      </c>
      <c r="AN956" t="s">
        <v>318</v>
      </c>
      <c r="AO956" t="s">
        <v>272</v>
      </c>
    </row>
    <row r="957" spans="1:41" hidden="1" x14ac:dyDescent="0.25">
      <c r="A957" t="s">
        <v>4497</v>
      </c>
      <c r="B957" t="s">
        <v>4498</v>
      </c>
      <c r="C957" s="1" t="str">
        <f t="shared" si="56"/>
        <v>21:1061</v>
      </c>
      <c r="D957" s="1" t="str">
        <f t="shared" si="57"/>
        <v>21:0106</v>
      </c>
      <c r="E957" t="s">
        <v>4499</v>
      </c>
      <c r="F957" t="s">
        <v>4500</v>
      </c>
      <c r="H957">
        <v>49.245352599999997</v>
      </c>
      <c r="I957">
        <v>-118.00206350000001</v>
      </c>
      <c r="J957" s="1" t="str">
        <f t="shared" si="58"/>
        <v>NGR bulk stream sediment</v>
      </c>
      <c r="K957" s="1" t="str">
        <f t="shared" si="59"/>
        <v>&lt;177 micron (NGR)</v>
      </c>
      <c r="L957">
        <v>55</v>
      </c>
      <c r="M957" t="s">
        <v>214</v>
      </c>
      <c r="N957">
        <v>956</v>
      </c>
      <c r="O957" t="s">
        <v>200</v>
      </c>
      <c r="P957" t="s">
        <v>103</v>
      </c>
      <c r="Q957" t="s">
        <v>548</v>
      </c>
      <c r="R957" t="s">
        <v>76</v>
      </c>
      <c r="S957" t="s">
        <v>457</v>
      </c>
      <c r="T957" t="s">
        <v>52</v>
      </c>
      <c r="U957" t="s">
        <v>83</v>
      </c>
      <c r="V957" t="s">
        <v>371</v>
      </c>
      <c r="W957" t="s">
        <v>257</v>
      </c>
      <c r="X957" t="s">
        <v>330</v>
      </c>
      <c r="Y957" t="s">
        <v>583</v>
      </c>
      <c r="Z957" t="s">
        <v>56</v>
      </c>
      <c r="AA957" t="s">
        <v>122</v>
      </c>
      <c r="AB957" t="s">
        <v>81</v>
      </c>
      <c r="AC957" t="s">
        <v>145</v>
      </c>
      <c r="AD957" t="s">
        <v>438</v>
      </c>
      <c r="AE957" t="s">
        <v>84</v>
      </c>
      <c r="AF957" t="s">
        <v>359</v>
      </c>
      <c r="AG957" t="s">
        <v>689</v>
      </c>
      <c r="AH957" t="s">
        <v>455</v>
      </c>
      <c r="AI957" t="s">
        <v>149</v>
      </c>
      <c r="AJ957" t="s">
        <v>209</v>
      </c>
      <c r="AK957" t="s">
        <v>66</v>
      </c>
      <c r="AL957" t="s">
        <v>47</v>
      </c>
      <c r="AM957" t="s">
        <v>47</v>
      </c>
      <c r="AN957" t="s">
        <v>780</v>
      </c>
      <c r="AO957" t="s">
        <v>76</v>
      </c>
    </row>
    <row r="958" spans="1:41" hidden="1" x14ac:dyDescent="0.25">
      <c r="A958" t="s">
        <v>4501</v>
      </c>
      <c r="B958" t="s">
        <v>4502</v>
      </c>
      <c r="C958" s="1" t="str">
        <f t="shared" si="56"/>
        <v>21:1061</v>
      </c>
      <c r="D958" s="1" t="str">
        <f t="shared" si="57"/>
        <v>21:0106</v>
      </c>
      <c r="E958" t="s">
        <v>4503</v>
      </c>
      <c r="F958" t="s">
        <v>4504</v>
      </c>
      <c r="H958">
        <v>49.257286399999998</v>
      </c>
      <c r="I958">
        <v>-118.03105530000001</v>
      </c>
      <c r="J958" s="1" t="str">
        <f t="shared" si="58"/>
        <v>NGR bulk stream sediment</v>
      </c>
      <c r="K958" s="1" t="str">
        <f t="shared" si="59"/>
        <v>&lt;177 micron (NGR)</v>
      </c>
      <c r="L958">
        <v>55</v>
      </c>
      <c r="M958" t="s">
        <v>223</v>
      </c>
      <c r="N958">
        <v>957</v>
      </c>
      <c r="O958" t="s">
        <v>79</v>
      </c>
      <c r="P958" t="s">
        <v>137</v>
      </c>
      <c r="Q958" t="s">
        <v>807</v>
      </c>
      <c r="R958" t="s">
        <v>829</v>
      </c>
      <c r="S958" t="s">
        <v>141</v>
      </c>
      <c r="T958" t="s">
        <v>73</v>
      </c>
      <c r="U958" t="s">
        <v>300</v>
      </c>
      <c r="V958" t="s">
        <v>228</v>
      </c>
      <c r="W958" t="s">
        <v>185</v>
      </c>
      <c r="X958" t="s">
        <v>122</v>
      </c>
      <c r="Y958" t="s">
        <v>100</v>
      </c>
      <c r="Z958" t="s">
        <v>56</v>
      </c>
      <c r="AA958" t="s">
        <v>47</v>
      </c>
      <c r="AB958" t="s">
        <v>149</v>
      </c>
      <c r="AC958" t="s">
        <v>58</v>
      </c>
      <c r="AD958" t="s">
        <v>104</v>
      </c>
      <c r="AE958" t="s">
        <v>54</v>
      </c>
      <c r="AF958" t="s">
        <v>260</v>
      </c>
      <c r="AG958" t="s">
        <v>2043</v>
      </c>
      <c r="AH958" t="s">
        <v>54</v>
      </c>
      <c r="AI958" t="s">
        <v>174</v>
      </c>
      <c r="AJ958" t="s">
        <v>129</v>
      </c>
      <c r="AK958" t="s">
        <v>352</v>
      </c>
      <c r="AL958" t="s">
        <v>47</v>
      </c>
      <c r="AM958" t="s">
        <v>47</v>
      </c>
      <c r="AN958" t="s">
        <v>695</v>
      </c>
      <c r="AO958" t="s">
        <v>55</v>
      </c>
    </row>
    <row r="959" spans="1:41" hidden="1" x14ac:dyDescent="0.25">
      <c r="A959" t="s">
        <v>4505</v>
      </c>
      <c r="B959" t="s">
        <v>4506</v>
      </c>
      <c r="C959" s="1" t="str">
        <f t="shared" si="56"/>
        <v>21:1061</v>
      </c>
      <c r="D959" s="1" t="str">
        <f t="shared" si="57"/>
        <v>21:0106</v>
      </c>
      <c r="E959" t="s">
        <v>4507</v>
      </c>
      <c r="F959" t="s">
        <v>4508</v>
      </c>
      <c r="H959">
        <v>49.275449799999997</v>
      </c>
      <c r="I959">
        <v>-118.0528534</v>
      </c>
      <c r="J959" s="1" t="str">
        <f t="shared" si="58"/>
        <v>NGR bulk stream sediment</v>
      </c>
      <c r="K959" s="1" t="str">
        <f t="shared" si="59"/>
        <v>&lt;177 micron (NGR)</v>
      </c>
      <c r="L959">
        <v>55</v>
      </c>
      <c r="M959" t="s">
        <v>233</v>
      </c>
      <c r="N959">
        <v>958</v>
      </c>
      <c r="O959" t="s">
        <v>122</v>
      </c>
      <c r="P959" t="s">
        <v>47</v>
      </c>
      <c r="Q959" t="s">
        <v>817</v>
      </c>
      <c r="R959" t="s">
        <v>58</v>
      </c>
      <c r="S959" t="s">
        <v>184</v>
      </c>
      <c r="T959" t="s">
        <v>51</v>
      </c>
      <c r="U959" t="s">
        <v>269</v>
      </c>
      <c r="V959" t="s">
        <v>282</v>
      </c>
      <c r="W959" t="s">
        <v>139</v>
      </c>
      <c r="X959" t="s">
        <v>137</v>
      </c>
      <c r="Y959" t="s">
        <v>291</v>
      </c>
      <c r="Z959" t="s">
        <v>56</v>
      </c>
      <c r="AA959" t="s">
        <v>47</v>
      </c>
      <c r="AB959" t="s">
        <v>257</v>
      </c>
      <c r="AC959" t="s">
        <v>58</v>
      </c>
      <c r="AD959" t="s">
        <v>431</v>
      </c>
      <c r="AE959" t="s">
        <v>53</v>
      </c>
      <c r="AF959" t="s">
        <v>371</v>
      </c>
      <c r="AG959" t="s">
        <v>163</v>
      </c>
      <c r="AH959" t="s">
        <v>130</v>
      </c>
      <c r="AI959" t="s">
        <v>54</v>
      </c>
      <c r="AJ959" t="s">
        <v>267</v>
      </c>
      <c r="AK959" t="s">
        <v>147</v>
      </c>
      <c r="AL959" t="s">
        <v>47</v>
      </c>
      <c r="AM959" t="s">
        <v>47</v>
      </c>
      <c r="AN959" t="s">
        <v>301</v>
      </c>
      <c r="AO959" t="s">
        <v>76</v>
      </c>
    </row>
    <row r="960" spans="1:41" hidden="1" x14ac:dyDescent="0.25">
      <c r="A960" t="s">
        <v>4509</v>
      </c>
      <c r="B960" t="s">
        <v>4510</v>
      </c>
      <c r="C960" s="1" t="str">
        <f t="shared" si="56"/>
        <v>21:1061</v>
      </c>
      <c r="D960" s="1" t="str">
        <f t="shared" si="57"/>
        <v>21:0106</v>
      </c>
      <c r="E960" t="s">
        <v>4511</v>
      </c>
      <c r="F960" t="s">
        <v>4512</v>
      </c>
      <c r="H960">
        <v>49.239807599999999</v>
      </c>
      <c r="I960">
        <v>-118.0628655</v>
      </c>
      <c r="J960" s="1" t="str">
        <f t="shared" si="58"/>
        <v>NGR bulk stream sediment</v>
      </c>
      <c r="K960" s="1" t="str">
        <f t="shared" si="59"/>
        <v>&lt;177 micron (NGR)</v>
      </c>
      <c r="L960">
        <v>55</v>
      </c>
      <c r="M960" t="s">
        <v>248</v>
      </c>
      <c r="N960">
        <v>959</v>
      </c>
      <c r="O960" t="s">
        <v>81</v>
      </c>
      <c r="P960" t="s">
        <v>66</v>
      </c>
      <c r="Q960" t="s">
        <v>578</v>
      </c>
      <c r="R960" t="s">
        <v>85</v>
      </c>
      <c r="S960" t="s">
        <v>251</v>
      </c>
      <c r="T960" t="s">
        <v>58</v>
      </c>
      <c r="U960" t="s">
        <v>328</v>
      </c>
      <c r="V960" t="s">
        <v>206</v>
      </c>
      <c r="W960" t="s">
        <v>455</v>
      </c>
      <c r="X960" t="s">
        <v>137</v>
      </c>
      <c r="Y960" t="s">
        <v>121</v>
      </c>
      <c r="Z960" t="s">
        <v>56</v>
      </c>
      <c r="AA960" t="s">
        <v>122</v>
      </c>
      <c r="AB960" t="s">
        <v>78</v>
      </c>
      <c r="AC960" t="s">
        <v>217</v>
      </c>
      <c r="AD960" t="s">
        <v>146</v>
      </c>
      <c r="AE960" t="s">
        <v>84</v>
      </c>
      <c r="AF960" t="s">
        <v>406</v>
      </c>
      <c r="AG960" t="s">
        <v>163</v>
      </c>
      <c r="AH960" t="s">
        <v>101</v>
      </c>
      <c r="AI960" t="s">
        <v>46</v>
      </c>
      <c r="AJ960" t="s">
        <v>76</v>
      </c>
      <c r="AK960" t="s">
        <v>267</v>
      </c>
      <c r="AL960" t="s">
        <v>47</v>
      </c>
      <c r="AM960" t="s">
        <v>47</v>
      </c>
      <c r="AN960" t="s">
        <v>832</v>
      </c>
      <c r="AO960" t="s">
        <v>52</v>
      </c>
    </row>
    <row r="961" spans="1:41" hidden="1" x14ac:dyDescent="0.25">
      <c r="A961" t="s">
        <v>4513</v>
      </c>
      <c r="B961" t="s">
        <v>4514</v>
      </c>
      <c r="C961" s="1" t="str">
        <f t="shared" si="56"/>
        <v>21:1061</v>
      </c>
      <c r="D961" s="1" t="str">
        <f t="shared" si="57"/>
        <v>21:0106</v>
      </c>
      <c r="E961" t="s">
        <v>4515</v>
      </c>
      <c r="F961" t="s">
        <v>4516</v>
      </c>
      <c r="H961">
        <v>49.2295965</v>
      </c>
      <c r="I961">
        <v>-118.0976028</v>
      </c>
      <c r="J961" s="1" t="str">
        <f t="shared" si="58"/>
        <v>NGR bulk stream sediment</v>
      </c>
      <c r="K961" s="1" t="str">
        <f t="shared" si="59"/>
        <v>&lt;177 micron (NGR)</v>
      </c>
      <c r="L961">
        <v>55</v>
      </c>
      <c r="M961" t="s">
        <v>256</v>
      </c>
      <c r="N961">
        <v>960</v>
      </c>
      <c r="O961" t="s">
        <v>257</v>
      </c>
      <c r="P961" t="s">
        <v>108</v>
      </c>
      <c r="Q961" t="s">
        <v>862</v>
      </c>
      <c r="R961" t="s">
        <v>127</v>
      </c>
      <c r="S961" t="s">
        <v>329</v>
      </c>
      <c r="T961" t="s">
        <v>137</v>
      </c>
      <c r="U961" t="s">
        <v>250</v>
      </c>
      <c r="V961" t="s">
        <v>173</v>
      </c>
      <c r="W961" t="s">
        <v>60</v>
      </c>
      <c r="X961" t="s">
        <v>73</v>
      </c>
      <c r="Y961" t="s">
        <v>140</v>
      </c>
      <c r="Z961" t="s">
        <v>56</v>
      </c>
      <c r="AA961" t="s">
        <v>122</v>
      </c>
      <c r="AB961" t="s">
        <v>63</v>
      </c>
      <c r="AC961" t="s">
        <v>267</v>
      </c>
      <c r="AD961" t="s">
        <v>532</v>
      </c>
      <c r="AE961" t="s">
        <v>199</v>
      </c>
      <c r="AF961" t="s">
        <v>148</v>
      </c>
      <c r="AG961" t="s">
        <v>148</v>
      </c>
      <c r="AH961" t="s">
        <v>110</v>
      </c>
      <c r="AI961" t="s">
        <v>54</v>
      </c>
      <c r="AJ961" t="s">
        <v>55</v>
      </c>
      <c r="AK961" t="s">
        <v>145</v>
      </c>
      <c r="AL961" t="s">
        <v>47</v>
      </c>
      <c r="AM961" t="s">
        <v>47</v>
      </c>
      <c r="AN961" t="s">
        <v>313</v>
      </c>
      <c r="AO961" t="s">
        <v>330</v>
      </c>
    </row>
    <row r="962" spans="1:41" hidden="1" x14ac:dyDescent="0.25">
      <c r="A962" t="s">
        <v>4517</v>
      </c>
      <c r="B962" t="s">
        <v>4518</v>
      </c>
      <c r="C962" s="1" t="str">
        <f t="shared" ref="C962:C1025" si="60">HYPERLINK("http://geochem.nrcan.gc.ca/cdogs/content/bdl/bdl211061_e.htm", "21:1061")</f>
        <v>21:1061</v>
      </c>
      <c r="D962" s="1" t="str">
        <f t="shared" ref="D962:D1025" si="61">HYPERLINK("http://geochem.nrcan.gc.ca/cdogs/content/svy/svy210106_e.htm", "21:0106")</f>
        <v>21:0106</v>
      </c>
      <c r="E962" t="s">
        <v>4519</v>
      </c>
      <c r="F962" t="s">
        <v>4520</v>
      </c>
      <c r="H962">
        <v>49.214208800000002</v>
      </c>
      <c r="I962">
        <v>-118.10569270000001</v>
      </c>
      <c r="J962" s="1" t="str">
        <f t="shared" ref="J962:J1025" si="62">HYPERLINK("http://geochem.nrcan.gc.ca/cdogs/content/kwd/kwd020030_e.htm", "NGR bulk stream sediment")</f>
        <v>NGR bulk stream sediment</v>
      </c>
      <c r="K962" s="1" t="str">
        <f t="shared" ref="K962:K1025" si="63">HYPERLINK("http://geochem.nrcan.gc.ca/cdogs/content/kwd/kwd080006_e.htm", "&lt;177 micron (NGR)")</f>
        <v>&lt;177 micron (NGR)</v>
      </c>
      <c r="L962">
        <v>55</v>
      </c>
      <c r="M962" t="s">
        <v>265</v>
      </c>
      <c r="N962">
        <v>961</v>
      </c>
      <c r="O962" t="s">
        <v>105</v>
      </c>
      <c r="P962" t="s">
        <v>269</v>
      </c>
      <c r="Q962" t="s">
        <v>234</v>
      </c>
      <c r="R962" t="s">
        <v>359</v>
      </c>
      <c r="S962" t="s">
        <v>507</v>
      </c>
      <c r="T962" t="s">
        <v>137</v>
      </c>
      <c r="U962" t="s">
        <v>184</v>
      </c>
      <c r="V962" t="s">
        <v>63</v>
      </c>
      <c r="W962" t="s">
        <v>282</v>
      </c>
      <c r="X962" t="s">
        <v>137</v>
      </c>
      <c r="Y962" t="s">
        <v>342</v>
      </c>
      <c r="Z962" t="s">
        <v>56</v>
      </c>
      <c r="AA962" t="s">
        <v>47</v>
      </c>
      <c r="AB962" t="s">
        <v>63</v>
      </c>
      <c r="AC962" t="s">
        <v>59</v>
      </c>
      <c r="AD962" t="s">
        <v>589</v>
      </c>
      <c r="AE962" t="s">
        <v>199</v>
      </c>
      <c r="AF962" t="s">
        <v>137</v>
      </c>
      <c r="AG962" t="s">
        <v>366</v>
      </c>
      <c r="AH962" t="s">
        <v>105</v>
      </c>
      <c r="AI962" t="s">
        <v>46</v>
      </c>
      <c r="AJ962" t="s">
        <v>108</v>
      </c>
      <c r="AK962" t="s">
        <v>209</v>
      </c>
      <c r="AL962" t="s">
        <v>47</v>
      </c>
      <c r="AM962" t="s">
        <v>47</v>
      </c>
      <c r="AN962" t="s">
        <v>432</v>
      </c>
      <c r="AO962" t="s">
        <v>103</v>
      </c>
    </row>
    <row r="963" spans="1:41" hidden="1" x14ac:dyDescent="0.25">
      <c r="A963" t="s">
        <v>4521</v>
      </c>
      <c r="B963" t="s">
        <v>4522</v>
      </c>
      <c r="C963" s="1" t="str">
        <f t="shared" si="60"/>
        <v>21:1061</v>
      </c>
      <c r="D963" s="1" t="str">
        <f t="shared" si="61"/>
        <v>21:0106</v>
      </c>
      <c r="E963" t="s">
        <v>4523</v>
      </c>
      <c r="F963" t="s">
        <v>4524</v>
      </c>
      <c r="H963">
        <v>49.136685</v>
      </c>
      <c r="I963">
        <v>-118.1655641</v>
      </c>
      <c r="J963" s="1" t="str">
        <f t="shared" si="62"/>
        <v>NGR bulk stream sediment</v>
      </c>
      <c r="K963" s="1" t="str">
        <f t="shared" si="63"/>
        <v>&lt;177 micron (NGR)</v>
      </c>
      <c r="L963">
        <v>56</v>
      </c>
      <c r="M963" t="s">
        <v>45</v>
      </c>
      <c r="N963">
        <v>962</v>
      </c>
      <c r="O963" t="s">
        <v>81</v>
      </c>
      <c r="P963" t="s">
        <v>122</v>
      </c>
      <c r="Q963" t="s">
        <v>119</v>
      </c>
      <c r="R963" t="s">
        <v>122</v>
      </c>
      <c r="S963" t="s">
        <v>343</v>
      </c>
      <c r="T963" t="s">
        <v>85</v>
      </c>
      <c r="U963" t="s">
        <v>667</v>
      </c>
      <c r="V963" t="s">
        <v>125</v>
      </c>
      <c r="W963" t="s">
        <v>437</v>
      </c>
      <c r="X963" t="s">
        <v>52</v>
      </c>
      <c r="Y963" t="s">
        <v>75</v>
      </c>
      <c r="Z963" t="s">
        <v>56</v>
      </c>
      <c r="AA963" t="s">
        <v>46</v>
      </c>
      <c r="AB963" t="s">
        <v>139</v>
      </c>
      <c r="AC963" t="s">
        <v>217</v>
      </c>
      <c r="AD963" t="s">
        <v>399</v>
      </c>
      <c r="AE963" t="s">
        <v>53</v>
      </c>
      <c r="AF963" t="s">
        <v>127</v>
      </c>
      <c r="AG963" t="s">
        <v>73</v>
      </c>
      <c r="AH963" t="s">
        <v>61</v>
      </c>
      <c r="AI963" t="s">
        <v>198</v>
      </c>
      <c r="AJ963" t="s">
        <v>58</v>
      </c>
      <c r="AK963" t="s">
        <v>60</v>
      </c>
      <c r="AL963" t="s">
        <v>47</v>
      </c>
      <c r="AM963" t="s">
        <v>47</v>
      </c>
      <c r="AN963" t="s">
        <v>345</v>
      </c>
      <c r="AO963" t="s">
        <v>66</v>
      </c>
    </row>
    <row r="964" spans="1:41" hidden="1" x14ac:dyDescent="0.25">
      <c r="A964" t="s">
        <v>4525</v>
      </c>
      <c r="B964" t="s">
        <v>4526</v>
      </c>
      <c r="C964" s="1" t="str">
        <f t="shared" si="60"/>
        <v>21:1061</v>
      </c>
      <c r="D964" s="1" t="str">
        <f t="shared" si="61"/>
        <v>21:0106</v>
      </c>
      <c r="E964" t="s">
        <v>4527</v>
      </c>
      <c r="F964" t="s">
        <v>4528</v>
      </c>
      <c r="H964">
        <v>49.140210799999998</v>
      </c>
      <c r="I964">
        <v>-118.17272180000001</v>
      </c>
      <c r="J964" s="1" t="str">
        <f t="shared" si="62"/>
        <v>NGR bulk stream sediment</v>
      </c>
      <c r="K964" s="1" t="str">
        <f t="shared" si="63"/>
        <v>&lt;177 micron (NGR)</v>
      </c>
      <c r="L964">
        <v>56</v>
      </c>
      <c r="M964" t="s">
        <v>71</v>
      </c>
      <c r="N964">
        <v>963</v>
      </c>
      <c r="O964" t="s">
        <v>149</v>
      </c>
      <c r="P964" t="s">
        <v>122</v>
      </c>
      <c r="Q964" t="s">
        <v>456</v>
      </c>
      <c r="R964" t="s">
        <v>455</v>
      </c>
      <c r="S964" t="s">
        <v>77</v>
      </c>
      <c r="T964" t="s">
        <v>127</v>
      </c>
      <c r="U964" t="s">
        <v>184</v>
      </c>
      <c r="V964" t="s">
        <v>125</v>
      </c>
      <c r="W964" t="s">
        <v>182</v>
      </c>
      <c r="X964" t="s">
        <v>137</v>
      </c>
      <c r="Y964" t="s">
        <v>239</v>
      </c>
      <c r="Z964" t="s">
        <v>56</v>
      </c>
      <c r="AA964" t="s">
        <v>46</v>
      </c>
      <c r="AB964" t="s">
        <v>139</v>
      </c>
      <c r="AC964" t="s">
        <v>55</v>
      </c>
      <c r="AD964" t="s">
        <v>126</v>
      </c>
      <c r="AE964" t="s">
        <v>84</v>
      </c>
      <c r="AF964" t="s">
        <v>209</v>
      </c>
      <c r="AG964" t="s">
        <v>392</v>
      </c>
      <c r="AH964" t="s">
        <v>235</v>
      </c>
      <c r="AI964" t="s">
        <v>198</v>
      </c>
      <c r="AJ964" t="s">
        <v>58</v>
      </c>
      <c r="AK964" t="s">
        <v>151</v>
      </c>
      <c r="AL964" t="s">
        <v>47</v>
      </c>
      <c r="AM964" t="s">
        <v>47</v>
      </c>
      <c r="AN964" t="s">
        <v>1304</v>
      </c>
      <c r="AO964" t="s">
        <v>80</v>
      </c>
    </row>
    <row r="965" spans="1:41" hidden="1" x14ac:dyDescent="0.25">
      <c r="A965" t="s">
        <v>4529</v>
      </c>
      <c r="B965" t="s">
        <v>4530</v>
      </c>
      <c r="C965" s="1" t="str">
        <f t="shared" si="60"/>
        <v>21:1061</v>
      </c>
      <c r="D965" s="1" t="str">
        <f t="shared" si="61"/>
        <v>21:0106</v>
      </c>
      <c r="E965" t="s">
        <v>4531</v>
      </c>
      <c r="F965" t="s">
        <v>4532</v>
      </c>
      <c r="H965">
        <v>49.134262700000001</v>
      </c>
      <c r="I965">
        <v>-118.191295</v>
      </c>
      <c r="J965" s="1" t="str">
        <f t="shared" si="62"/>
        <v>NGR bulk stream sediment</v>
      </c>
      <c r="K965" s="1" t="str">
        <f t="shared" si="63"/>
        <v>&lt;177 micron (NGR)</v>
      </c>
      <c r="L965">
        <v>56</v>
      </c>
      <c r="M965" t="s">
        <v>95</v>
      </c>
      <c r="N965">
        <v>964</v>
      </c>
      <c r="O965" t="s">
        <v>46</v>
      </c>
      <c r="P965" t="s">
        <v>127</v>
      </c>
      <c r="Q965" t="s">
        <v>1304</v>
      </c>
      <c r="R965" t="s">
        <v>137</v>
      </c>
      <c r="S965" t="s">
        <v>59</v>
      </c>
      <c r="T965" t="s">
        <v>137</v>
      </c>
      <c r="U965" t="s">
        <v>306</v>
      </c>
      <c r="V965" t="s">
        <v>105</v>
      </c>
      <c r="W965" t="s">
        <v>78</v>
      </c>
      <c r="X965" t="s">
        <v>47</v>
      </c>
      <c r="Y965" t="s">
        <v>49</v>
      </c>
      <c r="Z965" t="s">
        <v>56</v>
      </c>
      <c r="AA965" t="s">
        <v>47</v>
      </c>
      <c r="AB965" t="s">
        <v>174</v>
      </c>
      <c r="AC965" t="s">
        <v>108</v>
      </c>
      <c r="AD965" t="s">
        <v>475</v>
      </c>
      <c r="AE965" t="s">
        <v>62</v>
      </c>
      <c r="AF965" t="s">
        <v>330</v>
      </c>
      <c r="AG965" t="s">
        <v>493</v>
      </c>
      <c r="AH965" t="s">
        <v>62</v>
      </c>
      <c r="AI965" t="s">
        <v>57</v>
      </c>
      <c r="AJ965" t="s">
        <v>437</v>
      </c>
      <c r="AK965" t="s">
        <v>200</v>
      </c>
      <c r="AL965" t="s">
        <v>47</v>
      </c>
      <c r="AM965" t="s">
        <v>47</v>
      </c>
      <c r="AN965" t="s">
        <v>65</v>
      </c>
      <c r="AO965" t="s">
        <v>51</v>
      </c>
    </row>
    <row r="966" spans="1:41" hidden="1" x14ac:dyDescent="0.25">
      <c r="A966" t="s">
        <v>4533</v>
      </c>
      <c r="B966" t="s">
        <v>4534</v>
      </c>
      <c r="C966" s="1" t="str">
        <f t="shared" si="60"/>
        <v>21:1061</v>
      </c>
      <c r="D966" s="1" t="str">
        <f t="shared" si="61"/>
        <v>21:0106</v>
      </c>
      <c r="E966" t="s">
        <v>4535</v>
      </c>
      <c r="F966" t="s">
        <v>4536</v>
      </c>
      <c r="H966">
        <v>49.101087499999998</v>
      </c>
      <c r="I966">
        <v>-118.2185727</v>
      </c>
      <c r="J966" s="1" t="str">
        <f t="shared" si="62"/>
        <v>NGR bulk stream sediment</v>
      </c>
      <c r="K966" s="1" t="str">
        <f t="shared" si="63"/>
        <v>&lt;177 micron (NGR)</v>
      </c>
      <c r="L966">
        <v>56</v>
      </c>
      <c r="M966" t="s">
        <v>117</v>
      </c>
      <c r="N966">
        <v>965</v>
      </c>
      <c r="O966" t="s">
        <v>123</v>
      </c>
      <c r="P966" t="s">
        <v>85</v>
      </c>
      <c r="Q966" t="s">
        <v>444</v>
      </c>
      <c r="R966" t="s">
        <v>455</v>
      </c>
      <c r="S966" t="s">
        <v>146</v>
      </c>
      <c r="T966" t="s">
        <v>55</v>
      </c>
      <c r="U966" t="s">
        <v>146</v>
      </c>
      <c r="V966" t="s">
        <v>173</v>
      </c>
      <c r="W966" t="s">
        <v>228</v>
      </c>
      <c r="X966" t="s">
        <v>137</v>
      </c>
      <c r="Y966" t="s">
        <v>667</v>
      </c>
      <c r="Z966" t="s">
        <v>56</v>
      </c>
      <c r="AA966" t="s">
        <v>46</v>
      </c>
      <c r="AB966" t="s">
        <v>122</v>
      </c>
      <c r="AC966" t="s">
        <v>306</v>
      </c>
      <c r="AD966" t="s">
        <v>226</v>
      </c>
      <c r="AE966" t="s">
        <v>46</v>
      </c>
      <c r="AF966" t="s">
        <v>55</v>
      </c>
      <c r="AG966" t="s">
        <v>58</v>
      </c>
      <c r="AH966" t="s">
        <v>63</v>
      </c>
      <c r="AI966" t="s">
        <v>54</v>
      </c>
      <c r="AJ966" t="s">
        <v>209</v>
      </c>
      <c r="AK966" t="s">
        <v>109</v>
      </c>
      <c r="AL966" t="s">
        <v>47</v>
      </c>
      <c r="AM966" t="s">
        <v>47</v>
      </c>
      <c r="AN966" t="s">
        <v>345</v>
      </c>
      <c r="AO966" t="s">
        <v>162</v>
      </c>
    </row>
    <row r="967" spans="1:41" hidden="1" x14ac:dyDescent="0.25">
      <c r="A967" t="s">
        <v>4537</v>
      </c>
      <c r="B967" t="s">
        <v>4538</v>
      </c>
      <c r="C967" s="1" t="str">
        <f t="shared" si="60"/>
        <v>21:1061</v>
      </c>
      <c r="D967" s="1" t="str">
        <f t="shared" si="61"/>
        <v>21:0106</v>
      </c>
      <c r="E967" t="s">
        <v>4539</v>
      </c>
      <c r="F967" t="s">
        <v>4540</v>
      </c>
      <c r="H967">
        <v>49.081720900000001</v>
      </c>
      <c r="I967">
        <v>-118.2089637</v>
      </c>
      <c r="J967" s="1" t="str">
        <f t="shared" si="62"/>
        <v>NGR bulk stream sediment</v>
      </c>
      <c r="K967" s="1" t="str">
        <f t="shared" si="63"/>
        <v>&lt;177 micron (NGR)</v>
      </c>
      <c r="L967">
        <v>56</v>
      </c>
      <c r="M967" t="s">
        <v>136</v>
      </c>
      <c r="N967">
        <v>966</v>
      </c>
      <c r="O967" t="s">
        <v>87</v>
      </c>
      <c r="P967" t="s">
        <v>76</v>
      </c>
      <c r="Q967" t="s">
        <v>234</v>
      </c>
      <c r="R967" t="s">
        <v>125</v>
      </c>
      <c r="S967" t="s">
        <v>291</v>
      </c>
      <c r="T967" t="s">
        <v>175</v>
      </c>
      <c r="U967" t="s">
        <v>318</v>
      </c>
      <c r="V967" t="s">
        <v>63</v>
      </c>
      <c r="W967" t="s">
        <v>406</v>
      </c>
      <c r="X967" t="s">
        <v>76</v>
      </c>
      <c r="Y967" t="s">
        <v>240</v>
      </c>
      <c r="Z967" t="s">
        <v>56</v>
      </c>
      <c r="AA967" t="s">
        <v>46</v>
      </c>
      <c r="AB967" t="s">
        <v>81</v>
      </c>
      <c r="AC967" t="s">
        <v>268</v>
      </c>
      <c r="AD967" t="s">
        <v>538</v>
      </c>
      <c r="AE967" t="s">
        <v>199</v>
      </c>
      <c r="AF967" t="s">
        <v>175</v>
      </c>
      <c r="AG967" t="s">
        <v>150</v>
      </c>
      <c r="AH967" t="s">
        <v>81</v>
      </c>
      <c r="AI967" t="s">
        <v>46</v>
      </c>
      <c r="AJ967" t="s">
        <v>85</v>
      </c>
      <c r="AK967" t="s">
        <v>493</v>
      </c>
      <c r="AL967" t="s">
        <v>73</v>
      </c>
      <c r="AM967" t="s">
        <v>47</v>
      </c>
      <c r="AN967" t="s">
        <v>159</v>
      </c>
      <c r="AO967" t="s">
        <v>112</v>
      </c>
    </row>
    <row r="968" spans="1:41" hidden="1" x14ac:dyDescent="0.25">
      <c r="A968" t="s">
        <v>4541</v>
      </c>
      <c r="B968" t="s">
        <v>4542</v>
      </c>
      <c r="C968" s="1" t="str">
        <f t="shared" si="60"/>
        <v>21:1061</v>
      </c>
      <c r="D968" s="1" t="str">
        <f t="shared" si="61"/>
        <v>21:0106</v>
      </c>
      <c r="E968" t="s">
        <v>4543</v>
      </c>
      <c r="F968" t="s">
        <v>4544</v>
      </c>
      <c r="H968">
        <v>49.050261300000003</v>
      </c>
      <c r="I968">
        <v>-118.1661819</v>
      </c>
      <c r="J968" s="1" t="str">
        <f t="shared" si="62"/>
        <v>NGR bulk stream sediment</v>
      </c>
      <c r="K968" s="1" t="str">
        <f t="shared" si="63"/>
        <v>&lt;177 micron (NGR)</v>
      </c>
      <c r="L968">
        <v>56</v>
      </c>
      <c r="M968" t="s">
        <v>280</v>
      </c>
      <c r="N968">
        <v>967</v>
      </c>
      <c r="O968" t="s">
        <v>173</v>
      </c>
      <c r="P968" t="s">
        <v>52</v>
      </c>
      <c r="Q968" t="s">
        <v>1148</v>
      </c>
      <c r="R968" t="s">
        <v>357</v>
      </c>
      <c r="S968" t="s">
        <v>342</v>
      </c>
      <c r="T968" t="s">
        <v>55</v>
      </c>
      <c r="U968" t="s">
        <v>438</v>
      </c>
      <c r="V968" t="s">
        <v>101</v>
      </c>
      <c r="W968" t="s">
        <v>282</v>
      </c>
      <c r="X968" t="s">
        <v>52</v>
      </c>
      <c r="Y968" t="s">
        <v>186</v>
      </c>
      <c r="Z968" t="s">
        <v>56</v>
      </c>
      <c r="AA968" t="s">
        <v>46</v>
      </c>
      <c r="AB968" t="s">
        <v>81</v>
      </c>
      <c r="AC968" t="s">
        <v>90</v>
      </c>
      <c r="AD968" t="s">
        <v>144</v>
      </c>
      <c r="AE968" t="s">
        <v>62</v>
      </c>
      <c r="AF968" t="s">
        <v>76</v>
      </c>
      <c r="AG968" t="s">
        <v>371</v>
      </c>
      <c r="AH968" t="s">
        <v>185</v>
      </c>
      <c r="AI968" t="s">
        <v>198</v>
      </c>
      <c r="AJ968" t="s">
        <v>319</v>
      </c>
      <c r="AK968" t="s">
        <v>130</v>
      </c>
      <c r="AL968" t="s">
        <v>47</v>
      </c>
      <c r="AM968" t="s">
        <v>47</v>
      </c>
      <c r="AN968" t="s">
        <v>725</v>
      </c>
      <c r="AO968" t="s">
        <v>76</v>
      </c>
    </row>
    <row r="969" spans="1:41" hidden="1" x14ac:dyDescent="0.25">
      <c r="A969" t="s">
        <v>4545</v>
      </c>
      <c r="B969" t="s">
        <v>4546</v>
      </c>
      <c r="C969" s="1" t="str">
        <f t="shared" si="60"/>
        <v>21:1061</v>
      </c>
      <c r="D969" s="1" t="str">
        <f t="shared" si="61"/>
        <v>21:0106</v>
      </c>
      <c r="E969" t="s">
        <v>4543</v>
      </c>
      <c r="F969" t="s">
        <v>4547</v>
      </c>
      <c r="H969">
        <v>49.050261300000003</v>
      </c>
      <c r="I969">
        <v>-118.1661819</v>
      </c>
      <c r="J969" s="1" t="str">
        <f t="shared" si="62"/>
        <v>NGR bulk stream sediment</v>
      </c>
      <c r="K969" s="1" t="str">
        <f t="shared" si="63"/>
        <v>&lt;177 micron (NGR)</v>
      </c>
      <c r="L969">
        <v>56</v>
      </c>
      <c r="M969" t="s">
        <v>288</v>
      </c>
      <c r="N969">
        <v>968</v>
      </c>
      <c r="O969" t="s">
        <v>122</v>
      </c>
      <c r="P969" t="s">
        <v>51</v>
      </c>
      <c r="Q969" t="s">
        <v>1106</v>
      </c>
      <c r="R969" t="s">
        <v>502</v>
      </c>
      <c r="S969" t="s">
        <v>300</v>
      </c>
      <c r="T969" t="s">
        <v>58</v>
      </c>
      <c r="U969" t="s">
        <v>438</v>
      </c>
      <c r="V969" t="s">
        <v>101</v>
      </c>
      <c r="W969" t="s">
        <v>142</v>
      </c>
      <c r="X969" t="s">
        <v>73</v>
      </c>
      <c r="Y969" t="s">
        <v>186</v>
      </c>
      <c r="Z969" t="s">
        <v>56</v>
      </c>
      <c r="AA969" t="s">
        <v>46</v>
      </c>
      <c r="AB969" t="s">
        <v>101</v>
      </c>
      <c r="AC969" t="s">
        <v>98</v>
      </c>
      <c r="AD969" t="s">
        <v>160</v>
      </c>
      <c r="AE969" t="s">
        <v>62</v>
      </c>
      <c r="AF969" t="s">
        <v>108</v>
      </c>
      <c r="AG969" t="s">
        <v>111</v>
      </c>
      <c r="AH969" t="s">
        <v>87</v>
      </c>
      <c r="AI969" t="s">
        <v>57</v>
      </c>
      <c r="AJ969" t="s">
        <v>158</v>
      </c>
      <c r="AK969" t="s">
        <v>122</v>
      </c>
      <c r="AL969" t="s">
        <v>47</v>
      </c>
      <c r="AM969" t="s">
        <v>47</v>
      </c>
      <c r="AN969" t="s">
        <v>463</v>
      </c>
      <c r="AO969" t="s">
        <v>267</v>
      </c>
    </row>
    <row r="970" spans="1:41" hidden="1" x14ac:dyDescent="0.25">
      <c r="A970" t="s">
        <v>4548</v>
      </c>
      <c r="B970" t="s">
        <v>4549</v>
      </c>
      <c r="C970" s="1" t="str">
        <f t="shared" si="60"/>
        <v>21:1061</v>
      </c>
      <c r="D970" s="1" t="str">
        <f t="shared" si="61"/>
        <v>21:0106</v>
      </c>
      <c r="E970" t="s">
        <v>4550</v>
      </c>
      <c r="F970" t="s">
        <v>4551</v>
      </c>
      <c r="H970">
        <v>49.071238100000002</v>
      </c>
      <c r="I970">
        <v>-118.162812</v>
      </c>
      <c r="J970" s="1" t="str">
        <f t="shared" si="62"/>
        <v>NGR bulk stream sediment</v>
      </c>
      <c r="K970" s="1" t="str">
        <f t="shared" si="63"/>
        <v>&lt;177 micron (NGR)</v>
      </c>
      <c r="L970">
        <v>56</v>
      </c>
      <c r="M970" t="s">
        <v>157</v>
      </c>
      <c r="N970">
        <v>969</v>
      </c>
      <c r="O970" t="s">
        <v>62</v>
      </c>
      <c r="P970" t="s">
        <v>76</v>
      </c>
      <c r="Q970" t="s">
        <v>481</v>
      </c>
      <c r="R970" t="s">
        <v>46</v>
      </c>
      <c r="S970" t="s">
        <v>48</v>
      </c>
      <c r="T970" t="s">
        <v>267</v>
      </c>
      <c r="U970" t="s">
        <v>463</v>
      </c>
      <c r="V970" t="s">
        <v>105</v>
      </c>
      <c r="W970" t="s">
        <v>55</v>
      </c>
      <c r="X970" t="s">
        <v>80</v>
      </c>
      <c r="Y970" t="s">
        <v>391</v>
      </c>
      <c r="Z970" t="s">
        <v>56</v>
      </c>
      <c r="AA970" t="s">
        <v>46</v>
      </c>
      <c r="AB970" t="s">
        <v>173</v>
      </c>
      <c r="AC970" t="s">
        <v>475</v>
      </c>
      <c r="AD970" t="s">
        <v>184</v>
      </c>
      <c r="AE970" t="s">
        <v>199</v>
      </c>
      <c r="AF970" t="s">
        <v>127</v>
      </c>
      <c r="AG970" t="s">
        <v>842</v>
      </c>
      <c r="AH970" t="s">
        <v>330</v>
      </c>
      <c r="AI970" t="s">
        <v>105</v>
      </c>
      <c r="AJ970" t="s">
        <v>4552</v>
      </c>
      <c r="AK970" t="s">
        <v>76</v>
      </c>
      <c r="AL970" t="s">
        <v>47</v>
      </c>
      <c r="AM970" t="s">
        <v>47</v>
      </c>
      <c r="AN970" t="s">
        <v>602</v>
      </c>
      <c r="AO970" t="s">
        <v>175</v>
      </c>
    </row>
    <row r="971" spans="1:41" hidden="1" x14ac:dyDescent="0.25">
      <c r="A971" t="s">
        <v>4553</v>
      </c>
      <c r="B971" t="s">
        <v>4554</v>
      </c>
      <c r="C971" s="1" t="str">
        <f t="shared" si="60"/>
        <v>21:1061</v>
      </c>
      <c r="D971" s="1" t="str">
        <f t="shared" si="61"/>
        <v>21:0106</v>
      </c>
      <c r="E971" t="s">
        <v>4555</v>
      </c>
      <c r="F971" t="s">
        <v>4556</v>
      </c>
      <c r="H971">
        <v>49.098707099999999</v>
      </c>
      <c r="I971">
        <v>-118.1472065</v>
      </c>
      <c r="J971" s="1" t="str">
        <f t="shared" si="62"/>
        <v>NGR bulk stream sediment</v>
      </c>
      <c r="K971" s="1" t="str">
        <f t="shared" si="63"/>
        <v>&lt;177 micron (NGR)</v>
      </c>
      <c r="L971">
        <v>56</v>
      </c>
      <c r="M971" t="s">
        <v>170</v>
      </c>
      <c r="N971">
        <v>970</v>
      </c>
      <c r="O971" t="s">
        <v>101</v>
      </c>
      <c r="P971" t="s">
        <v>122</v>
      </c>
      <c r="Q971" t="s">
        <v>424</v>
      </c>
      <c r="R971" t="s">
        <v>61</v>
      </c>
      <c r="S971" t="s">
        <v>1121</v>
      </c>
      <c r="T971" t="s">
        <v>50</v>
      </c>
      <c r="U971" t="s">
        <v>425</v>
      </c>
      <c r="V971" t="s">
        <v>105</v>
      </c>
      <c r="W971" t="s">
        <v>274</v>
      </c>
      <c r="X971" t="s">
        <v>76</v>
      </c>
      <c r="Y971" t="s">
        <v>207</v>
      </c>
      <c r="Z971" t="s">
        <v>56</v>
      </c>
      <c r="AA971" t="s">
        <v>46</v>
      </c>
      <c r="AB971" t="s">
        <v>122</v>
      </c>
      <c r="AC971" t="s">
        <v>269</v>
      </c>
      <c r="AD971" t="s">
        <v>291</v>
      </c>
      <c r="AE971" t="s">
        <v>199</v>
      </c>
      <c r="AF971" t="s">
        <v>50</v>
      </c>
      <c r="AG971" t="s">
        <v>4557</v>
      </c>
      <c r="AH971" t="s">
        <v>206</v>
      </c>
      <c r="AI971" t="s">
        <v>105</v>
      </c>
      <c r="AJ971" t="s">
        <v>267</v>
      </c>
      <c r="AK971" t="s">
        <v>336</v>
      </c>
      <c r="AL971" t="s">
        <v>47</v>
      </c>
      <c r="AM971" t="s">
        <v>47</v>
      </c>
      <c r="AN971" t="s">
        <v>765</v>
      </c>
      <c r="AO971" t="s">
        <v>475</v>
      </c>
    </row>
    <row r="972" spans="1:41" hidden="1" x14ac:dyDescent="0.25">
      <c r="A972" t="s">
        <v>4558</v>
      </c>
      <c r="B972" t="s">
        <v>4559</v>
      </c>
      <c r="C972" s="1" t="str">
        <f t="shared" si="60"/>
        <v>21:1061</v>
      </c>
      <c r="D972" s="1" t="str">
        <f t="shared" si="61"/>
        <v>21:0106</v>
      </c>
      <c r="E972" t="s">
        <v>4560</v>
      </c>
      <c r="F972" t="s">
        <v>4561</v>
      </c>
      <c r="H972">
        <v>49.106772100000001</v>
      </c>
      <c r="I972">
        <v>-118.13132040000001</v>
      </c>
      <c r="J972" s="1" t="str">
        <f t="shared" si="62"/>
        <v>NGR bulk stream sediment</v>
      </c>
      <c r="K972" s="1" t="str">
        <f t="shared" si="63"/>
        <v>&lt;177 micron (NGR)</v>
      </c>
      <c r="L972">
        <v>56</v>
      </c>
      <c r="M972" t="s">
        <v>180</v>
      </c>
      <c r="N972">
        <v>971</v>
      </c>
      <c r="O972" t="s">
        <v>47</v>
      </c>
      <c r="P972" t="s">
        <v>51</v>
      </c>
      <c r="Q972" t="s">
        <v>548</v>
      </c>
      <c r="R972" t="s">
        <v>282</v>
      </c>
      <c r="S972" t="s">
        <v>695</v>
      </c>
      <c r="T972" t="s">
        <v>50</v>
      </c>
      <c r="U972" t="s">
        <v>543</v>
      </c>
      <c r="V972" t="s">
        <v>110</v>
      </c>
      <c r="W972" t="s">
        <v>439</v>
      </c>
      <c r="X972" t="s">
        <v>82</v>
      </c>
      <c r="Y972" t="s">
        <v>237</v>
      </c>
      <c r="Z972" t="s">
        <v>56</v>
      </c>
      <c r="AA972" t="s">
        <v>46</v>
      </c>
      <c r="AB972" t="s">
        <v>81</v>
      </c>
      <c r="AC972" t="s">
        <v>104</v>
      </c>
      <c r="AD972" t="s">
        <v>554</v>
      </c>
      <c r="AE972" t="s">
        <v>84</v>
      </c>
      <c r="AF972" t="s">
        <v>209</v>
      </c>
      <c r="AG972" t="s">
        <v>4562</v>
      </c>
      <c r="AH972" t="s">
        <v>227</v>
      </c>
      <c r="AI972" t="s">
        <v>235</v>
      </c>
      <c r="AJ972" t="s">
        <v>2753</v>
      </c>
      <c r="AK972" t="s">
        <v>351</v>
      </c>
      <c r="AL972" t="s">
        <v>47</v>
      </c>
      <c r="AM972" t="s">
        <v>47</v>
      </c>
      <c r="AN972" t="s">
        <v>1392</v>
      </c>
      <c r="AO972" t="s">
        <v>55</v>
      </c>
    </row>
    <row r="973" spans="1:41" hidden="1" x14ac:dyDescent="0.25">
      <c r="A973" t="s">
        <v>4563</v>
      </c>
      <c r="B973" t="s">
        <v>4564</v>
      </c>
      <c r="C973" s="1" t="str">
        <f t="shared" si="60"/>
        <v>21:1061</v>
      </c>
      <c r="D973" s="1" t="str">
        <f t="shared" si="61"/>
        <v>21:0106</v>
      </c>
      <c r="E973" t="s">
        <v>4565</v>
      </c>
      <c r="F973" t="s">
        <v>4566</v>
      </c>
      <c r="H973">
        <v>49.102838499999997</v>
      </c>
      <c r="I973">
        <v>-118.1241887</v>
      </c>
      <c r="J973" s="1" t="str">
        <f t="shared" si="62"/>
        <v>NGR bulk stream sediment</v>
      </c>
      <c r="K973" s="1" t="str">
        <f t="shared" si="63"/>
        <v>&lt;177 micron (NGR)</v>
      </c>
      <c r="L973">
        <v>56</v>
      </c>
      <c r="M973" t="s">
        <v>195</v>
      </c>
      <c r="N973">
        <v>972</v>
      </c>
      <c r="O973" t="s">
        <v>110</v>
      </c>
      <c r="P973" t="s">
        <v>51</v>
      </c>
      <c r="Q973" t="s">
        <v>588</v>
      </c>
      <c r="R973" t="s">
        <v>81</v>
      </c>
      <c r="S973" t="s">
        <v>284</v>
      </c>
      <c r="T973" t="s">
        <v>55</v>
      </c>
      <c r="U973" t="s">
        <v>184</v>
      </c>
      <c r="V973" t="s">
        <v>63</v>
      </c>
      <c r="W973" t="s">
        <v>51</v>
      </c>
      <c r="X973" t="s">
        <v>50</v>
      </c>
      <c r="Y973" t="s">
        <v>207</v>
      </c>
      <c r="Z973" t="s">
        <v>56</v>
      </c>
      <c r="AA973" t="s">
        <v>46</v>
      </c>
      <c r="AB973" t="s">
        <v>161</v>
      </c>
      <c r="AC973" t="s">
        <v>49</v>
      </c>
      <c r="AD973" t="s">
        <v>237</v>
      </c>
      <c r="AE973" t="s">
        <v>199</v>
      </c>
      <c r="AF973" t="s">
        <v>55</v>
      </c>
      <c r="AG973" t="s">
        <v>3293</v>
      </c>
      <c r="AH973" t="s">
        <v>118</v>
      </c>
      <c r="AI973" t="s">
        <v>235</v>
      </c>
      <c r="AJ973" t="s">
        <v>4567</v>
      </c>
      <c r="AK973" t="s">
        <v>85</v>
      </c>
      <c r="AL973" t="s">
        <v>47</v>
      </c>
      <c r="AM973" t="s">
        <v>47</v>
      </c>
      <c r="AN973" t="s">
        <v>651</v>
      </c>
      <c r="AO973" t="s">
        <v>175</v>
      </c>
    </row>
    <row r="974" spans="1:41" hidden="1" x14ac:dyDescent="0.25">
      <c r="A974" t="s">
        <v>4568</v>
      </c>
      <c r="B974" t="s">
        <v>4569</v>
      </c>
      <c r="C974" s="1" t="str">
        <f t="shared" si="60"/>
        <v>21:1061</v>
      </c>
      <c r="D974" s="1" t="str">
        <f t="shared" si="61"/>
        <v>21:0106</v>
      </c>
      <c r="E974" t="s">
        <v>4570</v>
      </c>
      <c r="F974" t="s">
        <v>4571</v>
      </c>
      <c r="H974">
        <v>49.122661000000001</v>
      </c>
      <c r="I974">
        <v>-118.24377320000001</v>
      </c>
      <c r="J974" s="1" t="str">
        <f t="shared" si="62"/>
        <v>NGR bulk stream sediment</v>
      </c>
      <c r="K974" s="1" t="str">
        <f t="shared" si="63"/>
        <v>&lt;177 micron (NGR)</v>
      </c>
      <c r="L974">
        <v>56</v>
      </c>
      <c r="M974" t="s">
        <v>205</v>
      </c>
      <c r="N974">
        <v>973</v>
      </c>
      <c r="O974" t="s">
        <v>46</v>
      </c>
      <c r="P974" t="s">
        <v>47</v>
      </c>
      <c r="Q974" t="s">
        <v>424</v>
      </c>
      <c r="R974" t="s">
        <v>81</v>
      </c>
      <c r="S974" t="s">
        <v>184</v>
      </c>
      <c r="T974" t="s">
        <v>85</v>
      </c>
      <c r="U974" t="s">
        <v>140</v>
      </c>
      <c r="V974" t="s">
        <v>81</v>
      </c>
      <c r="W974" t="s">
        <v>123</v>
      </c>
      <c r="X974" t="s">
        <v>330</v>
      </c>
      <c r="Y974" t="s">
        <v>241</v>
      </c>
      <c r="Z974" t="s">
        <v>56</v>
      </c>
      <c r="AA974" t="s">
        <v>46</v>
      </c>
      <c r="AB974" t="s">
        <v>161</v>
      </c>
      <c r="AC974" t="s">
        <v>127</v>
      </c>
      <c r="AD974" t="s">
        <v>184</v>
      </c>
      <c r="AE974" t="s">
        <v>56</v>
      </c>
      <c r="AF974" t="s">
        <v>58</v>
      </c>
      <c r="AG974" t="s">
        <v>58</v>
      </c>
      <c r="AH974" t="s">
        <v>81</v>
      </c>
      <c r="AI974" t="s">
        <v>174</v>
      </c>
      <c r="AJ974" t="s">
        <v>209</v>
      </c>
      <c r="AK974" t="s">
        <v>392</v>
      </c>
      <c r="AL974" t="s">
        <v>47</v>
      </c>
      <c r="AM974" t="s">
        <v>47</v>
      </c>
      <c r="AN974" t="s">
        <v>533</v>
      </c>
      <c r="AO974" t="s">
        <v>99</v>
      </c>
    </row>
    <row r="975" spans="1:41" hidden="1" x14ac:dyDescent="0.25">
      <c r="A975" t="s">
        <v>4572</v>
      </c>
      <c r="B975" t="s">
        <v>4573</v>
      </c>
      <c r="C975" s="1" t="str">
        <f t="shared" si="60"/>
        <v>21:1061</v>
      </c>
      <c r="D975" s="1" t="str">
        <f t="shared" si="61"/>
        <v>21:0106</v>
      </c>
      <c r="E975" t="s">
        <v>4574</v>
      </c>
      <c r="F975" t="s">
        <v>4575</v>
      </c>
      <c r="H975">
        <v>49.143977100000001</v>
      </c>
      <c r="I975">
        <v>-118.2483519</v>
      </c>
      <c r="J975" s="1" t="str">
        <f t="shared" si="62"/>
        <v>NGR bulk stream sediment</v>
      </c>
      <c r="K975" s="1" t="str">
        <f t="shared" si="63"/>
        <v>&lt;177 micron (NGR)</v>
      </c>
      <c r="L975">
        <v>56</v>
      </c>
      <c r="M975" t="s">
        <v>214</v>
      </c>
      <c r="N975">
        <v>974</v>
      </c>
      <c r="O975" t="s">
        <v>174</v>
      </c>
      <c r="P975" t="s">
        <v>51</v>
      </c>
      <c r="Q975" t="s">
        <v>1130</v>
      </c>
      <c r="R975" t="s">
        <v>266</v>
      </c>
      <c r="S975" t="s">
        <v>236</v>
      </c>
      <c r="T975" t="s">
        <v>73</v>
      </c>
      <c r="U975" t="s">
        <v>165</v>
      </c>
      <c r="V975" t="s">
        <v>72</v>
      </c>
      <c r="W975" t="s">
        <v>206</v>
      </c>
      <c r="X975" t="s">
        <v>51</v>
      </c>
      <c r="Y975" t="s">
        <v>482</v>
      </c>
      <c r="Z975" t="s">
        <v>56</v>
      </c>
      <c r="AA975" t="s">
        <v>46</v>
      </c>
      <c r="AB975" t="s">
        <v>81</v>
      </c>
      <c r="AC975" t="s">
        <v>58</v>
      </c>
      <c r="AD975" t="s">
        <v>350</v>
      </c>
      <c r="AE975" t="s">
        <v>84</v>
      </c>
      <c r="AF975" t="s">
        <v>351</v>
      </c>
      <c r="AG975" t="s">
        <v>855</v>
      </c>
      <c r="AH975" t="s">
        <v>235</v>
      </c>
      <c r="AI975" t="s">
        <v>185</v>
      </c>
      <c r="AJ975" t="s">
        <v>76</v>
      </c>
      <c r="AK975" t="s">
        <v>300</v>
      </c>
      <c r="AL975" t="s">
        <v>47</v>
      </c>
      <c r="AM975" t="s">
        <v>47</v>
      </c>
      <c r="AN975" t="s">
        <v>65</v>
      </c>
      <c r="AO975" t="s">
        <v>137</v>
      </c>
    </row>
    <row r="976" spans="1:41" hidden="1" x14ac:dyDescent="0.25">
      <c r="A976" t="s">
        <v>4576</v>
      </c>
      <c r="B976" t="s">
        <v>4577</v>
      </c>
      <c r="C976" s="1" t="str">
        <f t="shared" si="60"/>
        <v>21:1061</v>
      </c>
      <c r="D976" s="1" t="str">
        <f t="shared" si="61"/>
        <v>21:0106</v>
      </c>
      <c r="E976" t="s">
        <v>4578</v>
      </c>
      <c r="F976" t="s">
        <v>4579</v>
      </c>
      <c r="H976">
        <v>49.167195800000002</v>
      </c>
      <c r="I976">
        <v>-118.2673052</v>
      </c>
      <c r="J976" s="1" t="str">
        <f t="shared" si="62"/>
        <v>NGR bulk stream sediment</v>
      </c>
      <c r="K976" s="1" t="str">
        <f t="shared" si="63"/>
        <v>&lt;177 micron (NGR)</v>
      </c>
      <c r="L976">
        <v>56</v>
      </c>
      <c r="M976" t="s">
        <v>223</v>
      </c>
      <c r="N976">
        <v>975</v>
      </c>
      <c r="O976" t="s">
        <v>54</v>
      </c>
      <c r="P976" t="s">
        <v>103</v>
      </c>
      <c r="Q976" t="s">
        <v>481</v>
      </c>
      <c r="R976" t="s">
        <v>128</v>
      </c>
      <c r="S976" t="s">
        <v>386</v>
      </c>
      <c r="T976" t="s">
        <v>73</v>
      </c>
      <c r="U976" t="s">
        <v>104</v>
      </c>
      <c r="V976" t="s">
        <v>81</v>
      </c>
      <c r="W976" t="s">
        <v>123</v>
      </c>
      <c r="X976" t="s">
        <v>55</v>
      </c>
      <c r="Y976" t="s">
        <v>237</v>
      </c>
      <c r="Z976" t="s">
        <v>56</v>
      </c>
      <c r="AA976" t="s">
        <v>46</v>
      </c>
      <c r="AB976" t="s">
        <v>63</v>
      </c>
      <c r="AC976" t="s">
        <v>58</v>
      </c>
      <c r="AD976" t="s">
        <v>226</v>
      </c>
      <c r="AE976" t="s">
        <v>56</v>
      </c>
      <c r="AF976" t="s">
        <v>374</v>
      </c>
      <c r="AG976" t="s">
        <v>3945</v>
      </c>
      <c r="AH976" t="s">
        <v>139</v>
      </c>
      <c r="AI976" t="s">
        <v>235</v>
      </c>
      <c r="AJ976" t="s">
        <v>2366</v>
      </c>
      <c r="AK976" t="s">
        <v>66</v>
      </c>
      <c r="AL976" t="s">
        <v>47</v>
      </c>
      <c r="AM976" t="s">
        <v>122</v>
      </c>
      <c r="AN976" t="s">
        <v>935</v>
      </c>
      <c r="AO976" t="s">
        <v>267</v>
      </c>
    </row>
    <row r="977" spans="1:41" hidden="1" x14ac:dyDescent="0.25">
      <c r="A977" t="s">
        <v>4580</v>
      </c>
      <c r="B977" t="s">
        <v>4581</v>
      </c>
      <c r="C977" s="1" t="str">
        <f t="shared" si="60"/>
        <v>21:1061</v>
      </c>
      <c r="D977" s="1" t="str">
        <f t="shared" si="61"/>
        <v>21:0106</v>
      </c>
      <c r="E977" t="s">
        <v>4582</v>
      </c>
      <c r="F977" t="s">
        <v>4583</v>
      </c>
      <c r="H977">
        <v>49.159658299999997</v>
      </c>
      <c r="I977">
        <v>-118.25981539999999</v>
      </c>
      <c r="J977" s="1" t="str">
        <f t="shared" si="62"/>
        <v>NGR bulk stream sediment</v>
      </c>
      <c r="K977" s="1" t="str">
        <f t="shared" si="63"/>
        <v>&lt;177 micron (NGR)</v>
      </c>
      <c r="L977">
        <v>56</v>
      </c>
      <c r="M977" t="s">
        <v>233</v>
      </c>
      <c r="N977">
        <v>976</v>
      </c>
      <c r="O977" t="s">
        <v>46</v>
      </c>
      <c r="P977" t="s">
        <v>122</v>
      </c>
      <c r="Q977" t="s">
        <v>518</v>
      </c>
      <c r="R977" t="s">
        <v>371</v>
      </c>
      <c r="S977" t="s">
        <v>237</v>
      </c>
      <c r="T977" t="s">
        <v>73</v>
      </c>
      <c r="U977" t="s">
        <v>190</v>
      </c>
      <c r="V977" t="s">
        <v>161</v>
      </c>
      <c r="W977" t="s">
        <v>188</v>
      </c>
      <c r="X977" t="s">
        <v>55</v>
      </c>
      <c r="Y977" t="s">
        <v>438</v>
      </c>
      <c r="Z977" t="s">
        <v>56</v>
      </c>
      <c r="AA977" t="s">
        <v>46</v>
      </c>
      <c r="AB977" t="s">
        <v>101</v>
      </c>
      <c r="AC977" t="s">
        <v>58</v>
      </c>
      <c r="AD977" t="s">
        <v>482</v>
      </c>
      <c r="AE977" t="s">
        <v>199</v>
      </c>
      <c r="AF977" t="s">
        <v>58</v>
      </c>
      <c r="AG977" t="s">
        <v>755</v>
      </c>
      <c r="AH977" t="s">
        <v>125</v>
      </c>
      <c r="AI977" t="s">
        <v>61</v>
      </c>
      <c r="AJ977" t="s">
        <v>2274</v>
      </c>
      <c r="AK977" t="s">
        <v>197</v>
      </c>
      <c r="AL977" t="s">
        <v>47</v>
      </c>
      <c r="AM977" t="s">
        <v>47</v>
      </c>
      <c r="AN977" t="s">
        <v>152</v>
      </c>
      <c r="AO977" t="s">
        <v>73</v>
      </c>
    </row>
    <row r="978" spans="1:41" hidden="1" x14ac:dyDescent="0.25">
      <c r="A978" t="s">
        <v>4584</v>
      </c>
      <c r="B978" t="s">
        <v>4585</v>
      </c>
      <c r="C978" s="1" t="str">
        <f t="shared" si="60"/>
        <v>21:1061</v>
      </c>
      <c r="D978" s="1" t="str">
        <f t="shared" si="61"/>
        <v>21:0106</v>
      </c>
      <c r="E978" t="s">
        <v>4586</v>
      </c>
      <c r="F978" t="s">
        <v>4587</v>
      </c>
      <c r="H978">
        <v>49.163478599999998</v>
      </c>
      <c r="I978">
        <v>-118.26173679999999</v>
      </c>
      <c r="J978" s="1" t="str">
        <f t="shared" si="62"/>
        <v>NGR bulk stream sediment</v>
      </c>
      <c r="K978" s="1" t="str">
        <f t="shared" si="63"/>
        <v>&lt;177 micron (NGR)</v>
      </c>
      <c r="L978">
        <v>56</v>
      </c>
      <c r="M978" t="s">
        <v>248</v>
      </c>
      <c r="N978">
        <v>977</v>
      </c>
      <c r="O978" t="s">
        <v>64</v>
      </c>
      <c r="P978" t="s">
        <v>52</v>
      </c>
      <c r="Q978" t="s">
        <v>920</v>
      </c>
      <c r="R978" t="s">
        <v>127</v>
      </c>
      <c r="S978" t="s">
        <v>438</v>
      </c>
      <c r="T978" t="s">
        <v>52</v>
      </c>
      <c r="U978" t="s">
        <v>104</v>
      </c>
      <c r="V978" t="s">
        <v>78</v>
      </c>
      <c r="W978" t="s">
        <v>102</v>
      </c>
      <c r="X978" t="s">
        <v>137</v>
      </c>
      <c r="Y978" t="s">
        <v>65</v>
      </c>
      <c r="Z978" t="s">
        <v>56</v>
      </c>
      <c r="AA978" t="s">
        <v>46</v>
      </c>
      <c r="AB978" t="s">
        <v>235</v>
      </c>
      <c r="AC978" t="s">
        <v>58</v>
      </c>
      <c r="AD978" t="s">
        <v>329</v>
      </c>
      <c r="AE978" t="s">
        <v>198</v>
      </c>
      <c r="AF978" t="s">
        <v>58</v>
      </c>
      <c r="AG978" t="s">
        <v>1974</v>
      </c>
      <c r="AH978" t="s">
        <v>63</v>
      </c>
      <c r="AI978" t="s">
        <v>130</v>
      </c>
      <c r="AJ978" t="s">
        <v>904</v>
      </c>
      <c r="AK978" t="s">
        <v>290</v>
      </c>
      <c r="AL978" t="s">
        <v>47</v>
      </c>
      <c r="AM978" t="s">
        <v>73</v>
      </c>
      <c r="AN978" t="s">
        <v>492</v>
      </c>
      <c r="AO978" t="s">
        <v>122</v>
      </c>
    </row>
    <row r="979" spans="1:41" hidden="1" x14ac:dyDescent="0.25">
      <c r="A979" t="s">
        <v>4588</v>
      </c>
      <c r="B979" t="s">
        <v>4589</v>
      </c>
      <c r="C979" s="1" t="str">
        <f t="shared" si="60"/>
        <v>21:1061</v>
      </c>
      <c r="D979" s="1" t="str">
        <f t="shared" si="61"/>
        <v>21:0106</v>
      </c>
      <c r="E979" t="s">
        <v>4590</v>
      </c>
      <c r="F979" t="s">
        <v>4591</v>
      </c>
      <c r="H979">
        <v>49.208278</v>
      </c>
      <c r="I979">
        <v>-118.2764834</v>
      </c>
      <c r="J979" s="1" t="str">
        <f t="shared" si="62"/>
        <v>NGR bulk stream sediment</v>
      </c>
      <c r="K979" s="1" t="str">
        <f t="shared" si="63"/>
        <v>&lt;177 micron (NGR)</v>
      </c>
      <c r="L979">
        <v>56</v>
      </c>
      <c r="M979" t="s">
        <v>256</v>
      </c>
      <c r="N979">
        <v>978</v>
      </c>
      <c r="O979" t="s">
        <v>53</v>
      </c>
      <c r="P979" t="s">
        <v>47</v>
      </c>
      <c r="Q979" t="s">
        <v>1392</v>
      </c>
      <c r="R979" t="s">
        <v>81</v>
      </c>
      <c r="S979" t="s">
        <v>425</v>
      </c>
      <c r="T979" t="s">
        <v>58</v>
      </c>
      <c r="U979" t="s">
        <v>538</v>
      </c>
      <c r="V979" t="s">
        <v>235</v>
      </c>
      <c r="W979" t="s">
        <v>493</v>
      </c>
      <c r="X979" t="s">
        <v>108</v>
      </c>
      <c r="Y979" t="s">
        <v>226</v>
      </c>
      <c r="Z979" t="s">
        <v>56</v>
      </c>
      <c r="AA979" t="s">
        <v>46</v>
      </c>
      <c r="AB979" t="s">
        <v>139</v>
      </c>
      <c r="AC979" t="s">
        <v>50</v>
      </c>
      <c r="AD979" t="s">
        <v>331</v>
      </c>
      <c r="AE979" t="s">
        <v>380</v>
      </c>
      <c r="AF979" t="s">
        <v>127</v>
      </c>
      <c r="AG979" t="s">
        <v>209</v>
      </c>
      <c r="AH979" t="s">
        <v>47</v>
      </c>
      <c r="AI979" t="s">
        <v>63</v>
      </c>
      <c r="AJ979" t="s">
        <v>2187</v>
      </c>
      <c r="AK979" t="s">
        <v>96</v>
      </c>
      <c r="AL979" t="s">
        <v>47</v>
      </c>
      <c r="AM979" t="s">
        <v>47</v>
      </c>
      <c r="AN979" t="s">
        <v>780</v>
      </c>
      <c r="AO979" t="s">
        <v>66</v>
      </c>
    </row>
    <row r="980" spans="1:41" hidden="1" x14ac:dyDescent="0.25">
      <c r="A980" t="s">
        <v>4592</v>
      </c>
      <c r="B980" t="s">
        <v>4593</v>
      </c>
      <c r="C980" s="1" t="str">
        <f t="shared" si="60"/>
        <v>21:1061</v>
      </c>
      <c r="D980" s="1" t="str">
        <f t="shared" si="61"/>
        <v>21:0106</v>
      </c>
      <c r="E980" t="s">
        <v>4594</v>
      </c>
      <c r="F980" t="s">
        <v>4595</v>
      </c>
      <c r="H980">
        <v>49.202705600000002</v>
      </c>
      <c r="I980">
        <v>-118.29777009999999</v>
      </c>
      <c r="J980" s="1" t="str">
        <f t="shared" si="62"/>
        <v>NGR bulk stream sediment</v>
      </c>
      <c r="K980" s="1" t="str">
        <f t="shared" si="63"/>
        <v>&lt;177 micron (NGR)</v>
      </c>
      <c r="L980">
        <v>56</v>
      </c>
      <c r="M980" t="s">
        <v>265</v>
      </c>
      <c r="N980">
        <v>979</v>
      </c>
      <c r="O980" t="s">
        <v>47</v>
      </c>
      <c r="P980" t="s">
        <v>51</v>
      </c>
      <c r="Q980" t="s">
        <v>920</v>
      </c>
      <c r="R980" t="s">
        <v>55</v>
      </c>
      <c r="S980" t="s">
        <v>207</v>
      </c>
      <c r="T980" t="s">
        <v>85</v>
      </c>
      <c r="U980" t="s">
        <v>344</v>
      </c>
      <c r="V980" t="s">
        <v>455</v>
      </c>
      <c r="W980" t="s">
        <v>455</v>
      </c>
      <c r="X980" t="s">
        <v>330</v>
      </c>
      <c r="Y980" t="s">
        <v>438</v>
      </c>
      <c r="Z980" t="s">
        <v>56</v>
      </c>
      <c r="AA980" t="s">
        <v>46</v>
      </c>
      <c r="AB980" t="s">
        <v>110</v>
      </c>
      <c r="AC980" t="s">
        <v>209</v>
      </c>
      <c r="AD980" t="s">
        <v>226</v>
      </c>
      <c r="AE980" t="s">
        <v>84</v>
      </c>
      <c r="AF980" t="s">
        <v>127</v>
      </c>
      <c r="AG980" t="s">
        <v>2219</v>
      </c>
      <c r="AH980" t="s">
        <v>101</v>
      </c>
      <c r="AI980" t="s">
        <v>257</v>
      </c>
      <c r="AJ980" t="s">
        <v>3889</v>
      </c>
      <c r="AK980" t="s">
        <v>2758</v>
      </c>
      <c r="AL980" t="s">
        <v>47</v>
      </c>
      <c r="AM980" t="s">
        <v>51</v>
      </c>
      <c r="AN980" t="s">
        <v>508</v>
      </c>
      <c r="AO980" t="s">
        <v>58</v>
      </c>
    </row>
    <row r="981" spans="1:41" hidden="1" x14ac:dyDescent="0.25">
      <c r="A981" t="s">
        <v>4596</v>
      </c>
      <c r="B981" t="s">
        <v>4597</v>
      </c>
      <c r="C981" s="1" t="str">
        <f t="shared" si="60"/>
        <v>21:1061</v>
      </c>
      <c r="D981" s="1" t="str">
        <f t="shared" si="61"/>
        <v>21:0106</v>
      </c>
      <c r="E981" t="s">
        <v>4598</v>
      </c>
      <c r="F981" t="s">
        <v>4599</v>
      </c>
      <c r="H981">
        <v>49.198390600000003</v>
      </c>
      <c r="I981">
        <v>-118.29909859999999</v>
      </c>
      <c r="J981" s="1" t="str">
        <f t="shared" si="62"/>
        <v>NGR bulk stream sediment</v>
      </c>
      <c r="K981" s="1" t="str">
        <f t="shared" si="63"/>
        <v>&lt;177 micron (NGR)</v>
      </c>
      <c r="L981">
        <v>57</v>
      </c>
      <c r="M981" t="s">
        <v>45</v>
      </c>
      <c r="N981">
        <v>980</v>
      </c>
      <c r="O981" t="s">
        <v>78</v>
      </c>
      <c r="P981" t="s">
        <v>137</v>
      </c>
      <c r="Q981" t="s">
        <v>275</v>
      </c>
      <c r="R981" t="s">
        <v>55</v>
      </c>
      <c r="S981" t="s">
        <v>207</v>
      </c>
      <c r="T981" t="s">
        <v>85</v>
      </c>
      <c r="U981" t="s">
        <v>77</v>
      </c>
      <c r="V981" t="s">
        <v>130</v>
      </c>
      <c r="W981" t="s">
        <v>455</v>
      </c>
      <c r="X981" t="s">
        <v>137</v>
      </c>
      <c r="Y981" t="s">
        <v>237</v>
      </c>
      <c r="Z981" t="s">
        <v>56</v>
      </c>
      <c r="AA981" t="s">
        <v>46</v>
      </c>
      <c r="AB981" t="s">
        <v>185</v>
      </c>
      <c r="AC981" t="s">
        <v>58</v>
      </c>
      <c r="AD981" t="s">
        <v>146</v>
      </c>
      <c r="AE981" t="s">
        <v>53</v>
      </c>
      <c r="AF981" t="s">
        <v>108</v>
      </c>
      <c r="AG981" t="s">
        <v>746</v>
      </c>
      <c r="AH981" t="s">
        <v>64</v>
      </c>
      <c r="AI981" t="s">
        <v>122</v>
      </c>
      <c r="AJ981" t="s">
        <v>1992</v>
      </c>
      <c r="AK981" t="s">
        <v>3410</v>
      </c>
      <c r="AL981" t="s">
        <v>47</v>
      </c>
      <c r="AM981" t="s">
        <v>122</v>
      </c>
      <c r="AN981" t="s">
        <v>780</v>
      </c>
      <c r="AO981" t="s">
        <v>52</v>
      </c>
    </row>
    <row r="982" spans="1:41" hidden="1" x14ac:dyDescent="0.25">
      <c r="A982" t="s">
        <v>4600</v>
      </c>
      <c r="B982" t="s">
        <v>4601</v>
      </c>
      <c r="C982" s="1" t="str">
        <f t="shared" si="60"/>
        <v>21:1061</v>
      </c>
      <c r="D982" s="1" t="str">
        <f t="shared" si="61"/>
        <v>21:0106</v>
      </c>
      <c r="E982" t="s">
        <v>4602</v>
      </c>
      <c r="F982" t="s">
        <v>4603</v>
      </c>
      <c r="H982">
        <v>49.188622600000002</v>
      </c>
      <c r="I982">
        <v>-118.3029466</v>
      </c>
      <c r="J982" s="1" t="str">
        <f t="shared" si="62"/>
        <v>NGR bulk stream sediment</v>
      </c>
      <c r="K982" s="1" t="str">
        <f t="shared" si="63"/>
        <v>&lt;177 micron (NGR)</v>
      </c>
      <c r="L982">
        <v>57</v>
      </c>
      <c r="M982" t="s">
        <v>71</v>
      </c>
      <c r="N982">
        <v>981</v>
      </c>
      <c r="O982" t="s">
        <v>149</v>
      </c>
      <c r="P982" t="s">
        <v>47</v>
      </c>
      <c r="Q982" t="s">
        <v>468</v>
      </c>
      <c r="R982" t="s">
        <v>228</v>
      </c>
      <c r="S982" t="s">
        <v>226</v>
      </c>
      <c r="T982" t="s">
        <v>85</v>
      </c>
      <c r="U982" t="s">
        <v>186</v>
      </c>
      <c r="V982" t="s">
        <v>130</v>
      </c>
      <c r="W982" t="s">
        <v>142</v>
      </c>
      <c r="X982" t="s">
        <v>137</v>
      </c>
      <c r="Y982" t="s">
        <v>589</v>
      </c>
      <c r="Z982" t="s">
        <v>56</v>
      </c>
      <c r="AA982" t="s">
        <v>46</v>
      </c>
      <c r="AB982" t="s">
        <v>64</v>
      </c>
      <c r="AC982" t="s">
        <v>58</v>
      </c>
      <c r="AD982" t="s">
        <v>207</v>
      </c>
      <c r="AE982" t="s">
        <v>56</v>
      </c>
      <c r="AF982" t="s">
        <v>127</v>
      </c>
      <c r="AG982" t="s">
        <v>997</v>
      </c>
      <c r="AH982" t="s">
        <v>125</v>
      </c>
      <c r="AI982" t="s">
        <v>139</v>
      </c>
      <c r="AJ982" t="s">
        <v>756</v>
      </c>
      <c r="AK982" t="s">
        <v>66</v>
      </c>
      <c r="AL982" t="s">
        <v>47</v>
      </c>
      <c r="AM982" t="s">
        <v>122</v>
      </c>
      <c r="AN982" t="s">
        <v>1304</v>
      </c>
      <c r="AO982" t="s">
        <v>98</v>
      </c>
    </row>
    <row r="983" spans="1:41" hidden="1" x14ac:dyDescent="0.25">
      <c r="A983" t="s">
        <v>4604</v>
      </c>
      <c r="B983" t="s">
        <v>4605</v>
      </c>
      <c r="C983" s="1" t="str">
        <f t="shared" si="60"/>
        <v>21:1061</v>
      </c>
      <c r="D983" s="1" t="str">
        <f t="shared" si="61"/>
        <v>21:0106</v>
      </c>
      <c r="E983" t="s">
        <v>4606</v>
      </c>
      <c r="F983" t="s">
        <v>4607</v>
      </c>
      <c r="H983">
        <v>49.178402599999998</v>
      </c>
      <c r="I983">
        <v>-118.3006201</v>
      </c>
      <c r="J983" s="1" t="str">
        <f t="shared" si="62"/>
        <v>NGR bulk stream sediment</v>
      </c>
      <c r="K983" s="1" t="str">
        <f t="shared" si="63"/>
        <v>&lt;177 micron (NGR)</v>
      </c>
      <c r="L983">
        <v>57</v>
      </c>
      <c r="M983" t="s">
        <v>95</v>
      </c>
      <c r="N983">
        <v>982</v>
      </c>
      <c r="O983" t="s">
        <v>63</v>
      </c>
      <c r="P983" t="s">
        <v>51</v>
      </c>
      <c r="Q983" t="s">
        <v>364</v>
      </c>
      <c r="R983" t="s">
        <v>108</v>
      </c>
      <c r="S983" t="s">
        <v>431</v>
      </c>
      <c r="T983" t="s">
        <v>267</v>
      </c>
      <c r="U983" t="s">
        <v>328</v>
      </c>
      <c r="V983" t="s">
        <v>164</v>
      </c>
      <c r="W983" t="s">
        <v>200</v>
      </c>
      <c r="X983" t="s">
        <v>137</v>
      </c>
      <c r="Y983" t="s">
        <v>226</v>
      </c>
      <c r="Z983" t="s">
        <v>56</v>
      </c>
      <c r="AA983" t="s">
        <v>46</v>
      </c>
      <c r="AB983" t="s">
        <v>185</v>
      </c>
      <c r="AC983" t="s">
        <v>90</v>
      </c>
      <c r="AD983" t="s">
        <v>184</v>
      </c>
      <c r="AE983" t="s">
        <v>62</v>
      </c>
      <c r="AF983" t="s">
        <v>127</v>
      </c>
      <c r="AG983" t="s">
        <v>842</v>
      </c>
      <c r="AH983" t="s">
        <v>185</v>
      </c>
      <c r="AI983" t="s">
        <v>102</v>
      </c>
      <c r="AJ983" t="s">
        <v>112</v>
      </c>
      <c r="AK983" t="s">
        <v>209</v>
      </c>
      <c r="AL983" t="s">
        <v>47</v>
      </c>
      <c r="AM983" t="s">
        <v>51</v>
      </c>
      <c r="AN983" t="s">
        <v>65</v>
      </c>
      <c r="AO983" t="s">
        <v>330</v>
      </c>
    </row>
    <row r="984" spans="1:41" hidden="1" x14ac:dyDescent="0.25">
      <c r="A984" t="s">
        <v>4608</v>
      </c>
      <c r="B984" t="s">
        <v>4609</v>
      </c>
      <c r="C984" s="1" t="str">
        <f t="shared" si="60"/>
        <v>21:1061</v>
      </c>
      <c r="D984" s="1" t="str">
        <f t="shared" si="61"/>
        <v>21:0106</v>
      </c>
      <c r="E984" t="s">
        <v>4610</v>
      </c>
      <c r="F984" t="s">
        <v>4611</v>
      </c>
      <c r="H984">
        <v>49.175888499999999</v>
      </c>
      <c r="I984">
        <v>-118.3009933</v>
      </c>
      <c r="J984" s="1" t="str">
        <f t="shared" si="62"/>
        <v>NGR bulk stream sediment</v>
      </c>
      <c r="K984" s="1" t="str">
        <f t="shared" si="63"/>
        <v>&lt;177 micron (NGR)</v>
      </c>
      <c r="L984">
        <v>57</v>
      </c>
      <c r="M984" t="s">
        <v>117</v>
      </c>
      <c r="N984">
        <v>983</v>
      </c>
      <c r="O984" t="s">
        <v>198</v>
      </c>
      <c r="P984" t="s">
        <v>55</v>
      </c>
      <c r="Q984" t="s">
        <v>1148</v>
      </c>
      <c r="R984" t="s">
        <v>47</v>
      </c>
      <c r="S984" t="s">
        <v>1121</v>
      </c>
      <c r="T984" t="s">
        <v>108</v>
      </c>
      <c r="U984" t="s">
        <v>431</v>
      </c>
      <c r="V984" t="s">
        <v>101</v>
      </c>
      <c r="W984" t="s">
        <v>227</v>
      </c>
      <c r="X984" t="s">
        <v>55</v>
      </c>
      <c r="Y984" t="s">
        <v>386</v>
      </c>
      <c r="Z984" t="s">
        <v>46</v>
      </c>
      <c r="AA984" t="s">
        <v>46</v>
      </c>
      <c r="AB984" t="s">
        <v>81</v>
      </c>
      <c r="AC984" t="s">
        <v>66</v>
      </c>
      <c r="AD984" t="s">
        <v>226</v>
      </c>
      <c r="AE984" t="s">
        <v>380</v>
      </c>
      <c r="AF984" t="s">
        <v>2133</v>
      </c>
      <c r="AG984" t="s">
        <v>2753</v>
      </c>
      <c r="AH984" t="s">
        <v>122</v>
      </c>
      <c r="AI984" t="s">
        <v>142</v>
      </c>
      <c r="AJ984" t="s">
        <v>934</v>
      </c>
      <c r="AK984" t="s">
        <v>163</v>
      </c>
      <c r="AL984" t="s">
        <v>47</v>
      </c>
      <c r="AM984" t="s">
        <v>137</v>
      </c>
      <c r="AN984" t="s">
        <v>533</v>
      </c>
      <c r="AO984" t="s">
        <v>108</v>
      </c>
    </row>
    <row r="985" spans="1:41" hidden="1" x14ac:dyDescent="0.25">
      <c r="A985" t="s">
        <v>4612</v>
      </c>
      <c r="B985" t="s">
        <v>4613</v>
      </c>
      <c r="C985" s="1" t="str">
        <f t="shared" si="60"/>
        <v>21:1061</v>
      </c>
      <c r="D985" s="1" t="str">
        <f t="shared" si="61"/>
        <v>21:0106</v>
      </c>
      <c r="E985" t="s">
        <v>4614</v>
      </c>
      <c r="F985" t="s">
        <v>4615</v>
      </c>
      <c r="H985">
        <v>49.1634247</v>
      </c>
      <c r="I985">
        <v>-118.292587</v>
      </c>
      <c r="J985" s="1" t="str">
        <f t="shared" si="62"/>
        <v>NGR bulk stream sediment</v>
      </c>
      <c r="K985" s="1" t="str">
        <f t="shared" si="63"/>
        <v>&lt;177 micron (NGR)</v>
      </c>
      <c r="L985">
        <v>57</v>
      </c>
      <c r="M985" t="s">
        <v>136</v>
      </c>
      <c r="N985">
        <v>984</v>
      </c>
      <c r="O985" t="s">
        <v>61</v>
      </c>
      <c r="P985" t="s">
        <v>47</v>
      </c>
      <c r="Q985" t="s">
        <v>807</v>
      </c>
      <c r="R985" t="s">
        <v>143</v>
      </c>
      <c r="S985" t="s">
        <v>431</v>
      </c>
      <c r="T985" t="s">
        <v>108</v>
      </c>
      <c r="U985" t="s">
        <v>328</v>
      </c>
      <c r="V985" t="s">
        <v>257</v>
      </c>
      <c r="W985" t="s">
        <v>455</v>
      </c>
      <c r="X985" t="s">
        <v>330</v>
      </c>
      <c r="Y985" t="s">
        <v>589</v>
      </c>
      <c r="Z985" t="s">
        <v>57</v>
      </c>
      <c r="AA985" t="s">
        <v>46</v>
      </c>
      <c r="AB985" t="s">
        <v>64</v>
      </c>
      <c r="AC985" t="s">
        <v>217</v>
      </c>
      <c r="AD985" t="s">
        <v>226</v>
      </c>
      <c r="AE985" t="s">
        <v>199</v>
      </c>
      <c r="AF985" t="s">
        <v>267</v>
      </c>
      <c r="AG985" t="s">
        <v>860</v>
      </c>
      <c r="AH985" t="s">
        <v>110</v>
      </c>
      <c r="AI985" t="s">
        <v>78</v>
      </c>
      <c r="AJ985" t="s">
        <v>90</v>
      </c>
      <c r="AK985" t="s">
        <v>392</v>
      </c>
      <c r="AL985" t="s">
        <v>47</v>
      </c>
      <c r="AM985" t="s">
        <v>51</v>
      </c>
      <c r="AN985" t="s">
        <v>533</v>
      </c>
      <c r="AO985" t="s">
        <v>127</v>
      </c>
    </row>
    <row r="986" spans="1:41" hidden="1" x14ac:dyDescent="0.25">
      <c r="A986" t="s">
        <v>4616</v>
      </c>
      <c r="B986" t="s">
        <v>4617</v>
      </c>
      <c r="C986" s="1" t="str">
        <f t="shared" si="60"/>
        <v>21:1061</v>
      </c>
      <c r="D986" s="1" t="str">
        <f t="shared" si="61"/>
        <v>21:0106</v>
      </c>
      <c r="E986" t="s">
        <v>4618</v>
      </c>
      <c r="F986" t="s">
        <v>4619</v>
      </c>
      <c r="H986">
        <v>49.151440800000003</v>
      </c>
      <c r="I986">
        <v>-118.2830316</v>
      </c>
      <c r="J986" s="1" t="str">
        <f t="shared" si="62"/>
        <v>NGR bulk stream sediment</v>
      </c>
      <c r="K986" s="1" t="str">
        <f t="shared" si="63"/>
        <v>&lt;177 micron (NGR)</v>
      </c>
      <c r="L986">
        <v>57</v>
      </c>
      <c r="M986" t="s">
        <v>157</v>
      </c>
      <c r="N986">
        <v>985</v>
      </c>
      <c r="O986" t="s">
        <v>198</v>
      </c>
      <c r="P986" t="s">
        <v>122</v>
      </c>
      <c r="Q986" t="s">
        <v>698</v>
      </c>
      <c r="R986" t="s">
        <v>81</v>
      </c>
      <c r="S986" t="s">
        <v>425</v>
      </c>
      <c r="T986" t="s">
        <v>137</v>
      </c>
      <c r="U986" t="s">
        <v>160</v>
      </c>
      <c r="V986" t="s">
        <v>78</v>
      </c>
      <c r="W986" t="s">
        <v>455</v>
      </c>
      <c r="X986" t="s">
        <v>108</v>
      </c>
      <c r="Y986" t="s">
        <v>226</v>
      </c>
      <c r="Z986" t="s">
        <v>56</v>
      </c>
      <c r="AA986" t="s">
        <v>46</v>
      </c>
      <c r="AB986" t="s">
        <v>101</v>
      </c>
      <c r="AC986" t="s">
        <v>58</v>
      </c>
      <c r="AD986" t="s">
        <v>226</v>
      </c>
      <c r="AE986" t="s">
        <v>380</v>
      </c>
      <c r="AF986" t="s">
        <v>108</v>
      </c>
      <c r="AG986" t="s">
        <v>909</v>
      </c>
      <c r="AH986" t="s">
        <v>139</v>
      </c>
      <c r="AI986" t="s">
        <v>81</v>
      </c>
      <c r="AJ986" t="s">
        <v>4567</v>
      </c>
      <c r="AK986" t="s">
        <v>88</v>
      </c>
      <c r="AL986" t="s">
        <v>47</v>
      </c>
      <c r="AM986" t="s">
        <v>103</v>
      </c>
      <c r="AN986" t="s">
        <v>807</v>
      </c>
      <c r="AO986" t="s">
        <v>82</v>
      </c>
    </row>
    <row r="987" spans="1:41" hidden="1" x14ac:dyDescent="0.25">
      <c r="A987" t="s">
        <v>4620</v>
      </c>
      <c r="B987" t="s">
        <v>4621</v>
      </c>
      <c r="C987" s="1" t="str">
        <f t="shared" si="60"/>
        <v>21:1061</v>
      </c>
      <c r="D987" s="1" t="str">
        <f t="shared" si="61"/>
        <v>21:0106</v>
      </c>
      <c r="E987" t="s">
        <v>4622</v>
      </c>
      <c r="F987" t="s">
        <v>4623</v>
      </c>
      <c r="H987">
        <v>49.1270989</v>
      </c>
      <c r="I987">
        <v>-118.273178</v>
      </c>
      <c r="J987" s="1" t="str">
        <f t="shared" si="62"/>
        <v>NGR bulk stream sediment</v>
      </c>
      <c r="K987" s="1" t="str">
        <f t="shared" si="63"/>
        <v>&lt;177 micron (NGR)</v>
      </c>
      <c r="L987">
        <v>57</v>
      </c>
      <c r="M987" t="s">
        <v>170</v>
      </c>
      <c r="N987">
        <v>986</v>
      </c>
      <c r="O987" t="s">
        <v>149</v>
      </c>
      <c r="P987" t="s">
        <v>47</v>
      </c>
      <c r="Q987" t="s">
        <v>337</v>
      </c>
      <c r="R987" t="s">
        <v>79</v>
      </c>
      <c r="S987" t="s">
        <v>207</v>
      </c>
      <c r="T987" t="s">
        <v>85</v>
      </c>
      <c r="U987" t="s">
        <v>590</v>
      </c>
      <c r="V987" t="s">
        <v>130</v>
      </c>
      <c r="W987" t="s">
        <v>72</v>
      </c>
      <c r="X987" t="s">
        <v>127</v>
      </c>
      <c r="Y987" t="s">
        <v>146</v>
      </c>
      <c r="Z987" t="s">
        <v>56</v>
      </c>
      <c r="AA987" t="s">
        <v>46</v>
      </c>
      <c r="AB987" t="s">
        <v>125</v>
      </c>
      <c r="AC987" t="s">
        <v>58</v>
      </c>
      <c r="AD987" t="s">
        <v>146</v>
      </c>
      <c r="AE987" t="s">
        <v>380</v>
      </c>
      <c r="AF987" t="s">
        <v>209</v>
      </c>
      <c r="AG987" t="s">
        <v>971</v>
      </c>
      <c r="AH987" t="s">
        <v>101</v>
      </c>
      <c r="AI987" t="s">
        <v>81</v>
      </c>
      <c r="AJ987" t="s">
        <v>3351</v>
      </c>
      <c r="AK987" t="s">
        <v>55</v>
      </c>
      <c r="AL987" t="s">
        <v>47</v>
      </c>
      <c r="AM987" t="s">
        <v>122</v>
      </c>
      <c r="AN987" t="s">
        <v>1157</v>
      </c>
      <c r="AO987" t="s">
        <v>49</v>
      </c>
    </row>
    <row r="988" spans="1:41" hidden="1" x14ac:dyDescent="0.25">
      <c r="A988" t="s">
        <v>4624</v>
      </c>
      <c r="B988" t="s">
        <v>4625</v>
      </c>
      <c r="C988" s="1" t="str">
        <f t="shared" si="60"/>
        <v>21:1061</v>
      </c>
      <c r="D988" s="1" t="str">
        <f t="shared" si="61"/>
        <v>21:0106</v>
      </c>
      <c r="E988" t="s">
        <v>4626</v>
      </c>
      <c r="F988" t="s">
        <v>4627</v>
      </c>
      <c r="H988">
        <v>49.108840600000001</v>
      </c>
      <c r="I988">
        <v>-118.26139209999999</v>
      </c>
      <c r="J988" s="1" t="str">
        <f t="shared" si="62"/>
        <v>NGR bulk stream sediment</v>
      </c>
      <c r="K988" s="1" t="str">
        <f t="shared" si="63"/>
        <v>&lt;177 micron (NGR)</v>
      </c>
      <c r="L988">
        <v>57</v>
      </c>
      <c r="M988" t="s">
        <v>180</v>
      </c>
      <c r="N988">
        <v>987</v>
      </c>
      <c r="O988" t="s">
        <v>53</v>
      </c>
      <c r="P988" t="s">
        <v>55</v>
      </c>
      <c r="Q988" t="s">
        <v>1130</v>
      </c>
      <c r="R988" t="s">
        <v>151</v>
      </c>
      <c r="S988" t="s">
        <v>425</v>
      </c>
      <c r="T988" t="s">
        <v>58</v>
      </c>
      <c r="U988" t="s">
        <v>100</v>
      </c>
      <c r="V988" t="s">
        <v>257</v>
      </c>
      <c r="W988" t="s">
        <v>103</v>
      </c>
      <c r="X988" t="s">
        <v>209</v>
      </c>
      <c r="Y988" t="s">
        <v>226</v>
      </c>
      <c r="Z988" t="s">
        <v>56</v>
      </c>
      <c r="AA988" t="s">
        <v>46</v>
      </c>
      <c r="AB988" t="s">
        <v>101</v>
      </c>
      <c r="AC988" t="s">
        <v>55</v>
      </c>
      <c r="AD988" t="s">
        <v>146</v>
      </c>
      <c r="AE988" t="s">
        <v>380</v>
      </c>
      <c r="AF988" t="s">
        <v>209</v>
      </c>
      <c r="AG988" t="s">
        <v>209</v>
      </c>
      <c r="AH988" t="s">
        <v>63</v>
      </c>
      <c r="AI988" t="s">
        <v>78</v>
      </c>
      <c r="AJ988" t="s">
        <v>961</v>
      </c>
      <c r="AK988" t="s">
        <v>85</v>
      </c>
      <c r="AL988" t="s">
        <v>47</v>
      </c>
      <c r="AM988" t="s">
        <v>103</v>
      </c>
      <c r="AN988" t="s">
        <v>322</v>
      </c>
      <c r="AO988" t="s">
        <v>175</v>
      </c>
    </row>
    <row r="989" spans="1:41" hidden="1" x14ac:dyDescent="0.25">
      <c r="A989" t="s">
        <v>4628</v>
      </c>
      <c r="B989" t="s">
        <v>4629</v>
      </c>
      <c r="C989" s="1" t="str">
        <f t="shared" si="60"/>
        <v>21:1061</v>
      </c>
      <c r="D989" s="1" t="str">
        <f t="shared" si="61"/>
        <v>21:0106</v>
      </c>
      <c r="E989" t="s">
        <v>4630</v>
      </c>
      <c r="F989" t="s">
        <v>4631</v>
      </c>
      <c r="H989">
        <v>49.099598499999999</v>
      </c>
      <c r="I989">
        <v>-118.2542528</v>
      </c>
      <c r="J989" s="1" t="str">
        <f t="shared" si="62"/>
        <v>NGR bulk stream sediment</v>
      </c>
      <c r="K989" s="1" t="str">
        <f t="shared" si="63"/>
        <v>&lt;177 micron (NGR)</v>
      </c>
      <c r="L989">
        <v>57</v>
      </c>
      <c r="M989" t="s">
        <v>195</v>
      </c>
      <c r="N989">
        <v>988</v>
      </c>
      <c r="O989" t="s">
        <v>62</v>
      </c>
      <c r="P989" t="s">
        <v>122</v>
      </c>
      <c r="Q989" t="s">
        <v>513</v>
      </c>
      <c r="R989" t="s">
        <v>62</v>
      </c>
      <c r="S989" t="s">
        <v>331</v>
      </c>
      <c r="T989" t="s">
        <v>58</v>
      </c>
      <c r="U989" t="s">
        <v>268</v>
      </c>
      <c r="V989" t="s">
        <v>125</v>
      </c>
      <c r="W989" t="s">
        <v>206</v>
      </c>
      <c r="X989" t="s">
        <v>52</v>
      </c>
      <c r="Y989" t="s">
        <v>300</v>
      </c>
      <c r="Z989" t="s">
        <v>56</v>
      </c>
      <c r="AA989" t="s">
        <v>46</v>
      </c>
      <c r="AB989" t="s">
        <v>173</v>
      </c>
      <c r="AC989" t="s">
        <v>58</v>
      </c>
      <c r="AD989" t="s">
        <v>146</v>
      </c>
      <c r="AE989" t="s">
        <v>380</v>
      </c>
      <c r="AF989" t="s">
        <v>76</v>
      </c>
      <c r="AG989" t="s">
        <v>319</v>
      </c>
      <c r="AH989" t="s">
        <v>110</v>
      </c>
      <c r="AI989" t="s">
        <v>87</v>
      </c>
      <c r="AJ989" t="s">
        <v>127</v>
      </c>
      <c r="AK989" t="s">
        <v>123</v>
      </c>
      <c r="AL989" t="s">
        <v>47</v>
      </c>
      <c r="AM989" t="s">
        <v>47</v>
      </c>
      <c r="AN989" t="s">
        <v>463</v>
      </c>
      <c r="AO989" t="s">
        <v>50</v>
      </c>
    </row>
    <row r="990" spans="1:41" hidden="1" x14ac:dyDescent="0.25">
      <c r="A990" t="s">
        <v>4632</v>
      </c>
      <c r="B990" t="s">
        <v>4633</v>
      </c>
      <c r="C990" s="1" t="str">
        <f t="shared" si="60"/>
        <v>21:1061</v>
      </c>
      <c r="D990" s="1" t="str">
        <f t="shared" si="61"/>
        <v>21:0106</v>
      </c>
      <c r="E990" t="s">
        <v>4634</v>
      </c>
      <c r="F990" t="s">
        <v>4635</v>
      </c>
      <c r="H990">
        <v>49.383355299999998</v>
      </c>
      <c r="I990">
        <v>-118.62537949999999</v>
      </c>
      <c r="J990" s="1" t="str">
        <f t="shared" si="62"/>
        <v>NGR bulk stream sediment</v>
      </c>
      <c r="K990" s="1" t="str">
        <f t="shared" si="63"/>
        <v>&lt;177 micron (NGR)</v>
      </c>
      <c r="L990">
        <v>57</v>
      </c>
      <c r="M990" t="s">
        <v>205</v>
      </c>
      <c r="N990">
        <v>989</v>
      </c>
      <c r="O990" t="s">
        <v>54</v>
      </c>
      <c r="P990" t="s">
        <v>47</v>
      </c>
      <c r="Q990" t="s">
        <v>424</v>
      </c>
      <c r="R990" t="s">
        <v>149</v>
      </c>
      <c r="S990" t="s">
        <v>695</v>
      </c>
      <c r="T990" t="s">
        <v>137</v>
      </c>
      <c r="U990" t="s">
        <v>418</v>
      </c>
      <c r="V990" t="s">
        <v>87</v>
      </c>
      <c r="W990" t="s">
        <v>109</v>
      </c>
      <c r="X990" t="s">
        <v>55</v>
      </c>
      <c r="Y990" t="s">
        <v>237</v>
      </c>
      <c r="Z990" t="s">
        <v>56</v>
      </c>
      <c r="AA990" t="s">
        <v>46</v>
      </c>
      <c r="AB990" t="s">
        <v>257</v>
      </c>
      <c r="AC990" t="s">
        <v>58</v>
      </c>
      <c r="AD990" t="s">
        <v>457</v>
      </c>
      <c r="AE990" t="s">
        <v>380</v>
      </c>
      <c r="AF990" t="s">
        <v>307</v>
      </c>
      <c r="AG990" t="s">
        <v>946</v>
      </c>
      <c r="AH990" t="s">
        <v>130</v>
      </c>
      <c r="AI990" t="s">
        <v>87</v>
      </c>
      <c r="AJ990" t="s">
        <v>657</v>
      </c>
      <c r="AK990" t="s">
        <v>336</v>
      </c>
      <c r="AL990" t="s">
        <v>47</v>
      </c>
      <c r="AM990" t="s">
        <v>47</v>
      </c>
      <c r="AN990" t="s">
        <v>592</v>
      </c>
      <c r="AO990" t="s">
        <v>76</v>
      </c>
    </row>
    <row r="991" spans="1:41" hidden="1" x14ac:dyDescent="0.25">
      <c r="A991" t="s">
        <v>4636</v>
      </c>
      <c r="B991" t="s">
        <v>4637</v>
      </c>
      <c r="C991" s="1" t="str">
        <f t="shared" si="60"/>
        <v>21:1061</v>
      </c>
      <c r="D991" s="1" t="str">
        <f t="shared" si="61"/>
        <v>21:0106</v>
      </c>
      <c r="E991" t="s">
        <v>4638</v>
      </c>
      <c r="F991" t="s">
        <v>4639</v>
      </c>
      <c r="H991">
        <v>49.371369399999999</v>
      </c>
      <c r="I991">
        <v>-118.6262796</v>
      </c>
      <c r="J991" s="1" t="str">
        <f t="shared" si="62"/>
        <v>NGR bulk stream sediment</v>
      </c>
      <c r="K991" s="1" t="str">
        <f t="shared" si="63"/>
        <v>&lt;177 micron (NGR)</v>
      </c>
      <c r="L991">
        <v>57</v>
      </c>
      <c r="M991" t="s">
        <v>214</v>
      </c>
      <c r="N991">
        <v>990</v>
      </c>
      <c r="O991" t="s">
        <v>46</v>
      </c>
      <c r="P991" t="s">
        <v>47</v>
      </c>
      <c r="Q991" t="s">
        <v>588</v>
      </c>
      <c r="R991" t="s">
        <v>54</v>
      </c>
      <c r="S991" t="s">
        <v>1121</v>
      </c>
      <c r="T991" t="s">
        <v>137</v>
      </c>
      <c r="U991" t="s">
        <v>141</v>
      </c>
      <c r="V991" t="s">
        <v>149</v>
      </c>
      <c r="W991" t="s">
        <v>51</v>
      </c>
      <c r="X991" t="s">
        <v>108</v>
      </c>
      <c r="Y991" t="s">
        <v>207</v>
      </c>
      <c r="Z991" t="s">
        <v>56</v>
      </c>
      <c r="AA991" t="s">
        <v>46</v>
      </c>
      <c r="AB991" t="s">
        <v>78</v>
      </c>
      <c r="AC991" t="s">
        <v>58</v>
      </c>
      <c r="AD991" t="s">
        <v>329</v>
      </c>
      <c r="AE991" t="s">
        <v>380</v>
      </c>
      <c r="AF991" t="s">
        <v>163</v>
      </c>
      <c r="AG991" t="s">
        <v>823</v>
      </c>
      <c r="AH991" t="s">
        <v>151</v>
      </c>
      <c r="AI991" t="s">
        <v>47</v>
      </c>
      <c r="AJ991" t="s">
        <v>4640</v>
      </c>
      <c r="AK991" t="s">
        <v>412</v>
      </c>
      <c r="AL991" t="s">
        <v>47</v>
      </c>
      <c r="AM991" t="s">
        <v>47</v>
      </c>
      <c r="AN991" t="s">
        <v>327</v>
      </c>
      <c r="AO991" t="s">
        <v>66</v>
      </c>
    </row>
    <row r="992" spans="1:41" hidden="1" x14ac:dyDescent="0.25">
      <c r="A992" t="s">
        <v>4641</v>
      </c>
      <c r="B992" t="s">
        <v>4642</v>
      </c>
      <c r="C992" s="1" t="str">
        <f t="shared" si="60"/>
        <v>21:1061</v>
      </c>
      <c r="D992" s="1" t="str">
        <f t="shared" si="61"/>
        <v>21:0106</v>
      </c>
      <c r="E992" t="s">
        <v>4643</v>
      </c>
      <c r="F992" t="s">
        <v>4644</v>
      </c>
      <c r="H992">
        <v>49.394807299999997</v>
      </c>
      <c r="I992">
        <v>-118.6259776</v>
      </c>
      <c r="J992" s="1" t="str">
        <f t="shared" si="62"/>
        <v>NGR bulk stream sediment</v>
      </c>
      <c r="K992" s="1" t="str">
        <f t="shared" si="63"/>
        <v>&lt;177 micron (NGR)</v>
      </c>
      <c r="L992">
        <v>57</v>
      </c>
      <c r="M992" t="s">
        <v>223</v>
      </c>
      <c r="N992">
        <v>991</v>
      </c>
      <c r="O992" t="s">
        <v>174</v>
      </c>
      <c r="P992" t="s">
        <v>47</v>
      </c>
      <c r="Q992" t="s">
        <v>424</v>
      </c>
      <c r="R992" t="s">
        <v>54</v>
      </c>
      <c r="S992" t="s">
        <v>301</v>
      </c>
      <c r="T992" t="s">
        <v>165</v>
      </c>
      <c r="U992" t="s">
        <v>4645</v>
      </c>
      <c r="V992" t="s">
        <v>61</v>
      </c>
      <c r="W992" t="s">
        <v>85</v>
      </c>
      <c r="X992" t="s">
        <v>225</v>
      </c>
      <c r="Y992" t="s">
        <v>4646</v>
      </c>
      <c r="Z992" t="s">
        <v>56</v>
      </c>
      <c r="AA992" t="s">
        <v>46</v>
      </c>
      <c r="AB992" t="s">
        <v>101</v>
      </c>
      <c r="AC992" t="s">
        <v>431</v>
      </c>
      <c r="AD992" t="s">
        <v>350</v>
      </c>
      <c r="AE992" t="s">
        <v>380</v>
      </c>
      <c r="AF992" t="s">
        <v>2276</v>
      </c>
      <c r="AG992" t="s">
        <v>2214</v>
      </c>
      <c r="AH992" t="s">
        <v>79</v>
      </c>
      <c r="AI992" t="s">
        <v>81</v>
      </c>
      <c r="AJ992" t="s">
        <v>4647</v>
      </c>
      <c r="AK992" t="s">
        <v>58</v>
      </c>
      <c r="AL992" t="s">
        <v>47</v>
      </c>
      <c r="AM992" t="s">
        <v>47</v>
      </c>
      <c r="AN992" t="s">
        <v>588</v>
      </c>
      <c r="AO992" t="s">
        <v>104</v>
      </c>
    </row>
    <row r="993" spans="1:41" hidden="1" x14ac:dyDescent="0.25">
      <c r="A993" t="s">
        <v>4648</v>
      </c>
      <c r="B993" t="s">
        <v>4649</v>
      </c>
      <c r="C993" s="1" t="str">
        <f t="shared" si="60"/>
        <v>21:1061</v>
      </c>
      <c r="D993" s="1" t="str">
        <f t="shared" si="61"/>
        <v>21:0106</v>
      </c>
      <c r="E993" t="s">
        <v>4650</v>
      </c>
      <c r="F993" t="s">
        <v>4651</v>
      </c>
      <c r="H993">
        <v>49.397490599999998</v>
      </c>
      <c r="I993">
        <v>-118.6423305</v>
      </c>
      <c r="J993" s="1" t="str">
        <f t="shared" si="62"/>
        <v>NGR bulk stream sediment</v>
      </c>
      <c r="K993" s="1" t="str">
        <f t="shared" si="63"/>
        <v>&lt;177 micron (NGR)</v>
      </c>
      <c r="L993">
        <v>57</v>
      </c>
      <c r="M993" t="s">
        <v>233</v>
      </c>
      <c r="N993">
        <v>992</v>
      </c>
      <c r="O993" t="s">
        <v>46</v>
      </c>
      <c r="P993" t="s">
        <v>47</v>
      </c>
      <c r="Q993" t="s">
        <v>602</v>
      </c>
      <c r="R993" t="s">
        <v>198</v>
      </c>
      <c r="S993" t="s">
        <v>438</v>
      </c>
      <c r="T993" t="s">
        <v>58</v>
      </c>
      <c r="U993" t="s">
        <v>146</v>
      </c>
      <c r="V993" t="s">
        <v>173</v>
      </c>
      <c r="W993" t="s">
        <v>130</v>
      </c>
      <c r="X993" t="s">
        <v>73</v>
      </c>
      <c r="Y993" t="s">
        <v>350</v>
      </c>
      <c r="Z993" t="s">
        <v>56</v>
      </c>
      <c r="AA993" t="s">
        <v>46</v>
      </c>
      <c r="AB993" t="s">
        <v>206</v>
      </c>
      <c r="AC993" t="s">
        <v>66</v>
      </c>
      <c r="AD993" t="s">
        <v>386</v>
      </c>
      <c r="AE993" t="s">
        <v>380</v>
      </c>
      <c r="AF993" t="s">
        <v>439</v>
      </c>
      <c r="AG993" t="s">
        <v>163</v>
      </c>
      <c r="AH993" t="s">
        <v>125</v>
      </c>
      <c r="AI993" t="s">
        <v>46</v>
      </c>
      <c r="AJ993" t="s">
        <v>127</v>
      </c>
      <c r="AK993" t="s">
        <v>86</v>
      </c>
      <c r="AL993" t="s">
        <v>47</v>
      </c>
      <c r="AM993" t="s">
        <v>47</v>
      </c>
      <c r="AN993" t="s">
        <v>152</v>
      </c>
      <c r="AO993" t="s">
        <v>90</v>
      </c>
    </row>
    <row r="994" spans="1:41" hidden="1" x14ac:dyDescent="0.25">
      <c r="A994" t="s">
        <v>4652</v>
      </c>
      <c r="B994" t="s">
        <v>4653</v>
      </c>
      <c r="C994" s="1" t="str">
        <f t="shared" si="60"/>
        <v>21:1061</v>
      </c>
      <c r="D994" s="1" t="str">
        <f t="shared" si="61"/>
        <v>21:0106</v>
      </c>
      <c r="E994" t="s">
        <v>4654</v>
      </c>
      <c r="F994" t="s">
        <v>4655</v>
      </c>
      <c r="H994">
        <v>49.390611200000002</v>
      </c>
      <c r="I994">
        <v>-118.6478619</v>
      </c>
      <c r="J994" s="1" t="str">
        <f t="shared" si="62"/>
        <v>NGR bulk stream sediment</v>
      </c>
      <c r="K994" s="1" t="str">
        <f t="shared" si="63"/>
        <v>&lt;177 micron (NGR)</v>
      </c>
      <c r="L994">
        <v>57</v>
      </c>
      <c r="M994" t="s">
        <v>248</v>
      </c>
      <c r="N994">
        <v>993</v>
      </c>
      <c r="O994" t="s">
        <v>185</v>
      </c>
      <c r="P994" t="s">
        <v>103</v>
      </c>
      <c r="Q994" t="s">
        <v>1111</v>
      </c>
      <c r="R994" t="s">
        <v>206</v>
      </c>
      <c r="S994" t="s">
        <v>65</v>
      </c>
      <c r="T994" t="s">
        <v>58</v>
      </c>
      <c r="U994" t="s">
        <v>226</v>
      </c>
      <c r="V994" t="s">
        <v>161</v>
      </c>
      <c r="W994" t="s">
        <v>142</v>
      </c>
      <c r="X994" t="s">
        <v>108</v>
      </c>
      <c r="Y994" t="s">
        <v>438</v>
      </c>
      <c r="Z994" t="s">
        <v>56</v>
      </c>
      <c r="AA994" t="s">
        <v>46</v>
      </c>
      <c r="AB994" t="s">
        <v>60</v>
      </c>
      <c r="AC994" t="s">
        <v>76</v>
      </c>
      <c r="AD994" t="s">
        <v>438</v>
      </c>
      <c r="AE994" t="s">
        <v>380</v>
      </c>
      <c r="AF994" t="s">
        <v>55</v>
      </c>
      <c r="AG994" t="s">
        <v>3257</v>
      </c>
      <c r="AH994" t="s">
        <v>257</v>
      </c>
      <c r="AI994" t="s">
        <v>87</v>
      </c>
      <c r="AJ994" t="s">
        <v>792</v>
      </c>
      <c r="AK994" t="s">
        <v>319</v>
      </c>
      <c r="AL994" t="s">
        <v>47</v>
      </c>
      <c r="AM994" t="s">
        <v>47</v>
      </c>
      <c r="AN994" t="s">
        <v>2563</v>
      </c>
      <c r="AO994" t="s">
        <v>243</v>
      </c>
    </row>
    <row r="995" spans="1:41" hidden="1" x14ac:dyDescent="0.25">
      <c r="A995" t="s">
        <v>4656</v>
      </c>
      <c r="B995" t="s">
        <v>4657</v>
      </c>
      <c r="C995" s="1" t="str">
        <f t="shared" si="60"/>
        <v>21:1061</v>
      </c>
      <c r="D995" s="1" t="str">
        <f t="shared" si="61"/>
        <v>21:0106</v>
      </c>
      <c r="E995" t="s">
        <v>4658</v>
      </c>
      <c r="F995" t="s">
        <v>4659</v>
      </c>
      <c r="H995">
        <v>49.381785200000003</v>
      </c>
      <c r="I995">
        <v>-118.5973429</v>
      </c>
      <c r="J995" s="1" t="str">
        <f t="shared" si="62"/>
        <v>NGR bulk stream sediment</v>
      </c>
      <c r="K995" s="1" t="str">
        <f t="shared" si="63"/>
        <v>&lt;177 micron (NGR)</v>
      </c>
      <c r="L995">
        <v>57</v>
      </c>
      <c r="M995" t="s">
        <v>256</v>
      </c>
      <c r="N995">
        <v>994</v>
      </c>
      <c r="O995" t="s">
        <v>78</v>
      </c>
      <c r="P995" t="s">
        <v>122</v>
      </c>
      <c r="Q995" t="s">
        <v>234</v>
      </c>
      <c r="R995" t="s">
        <v>359</v>
      </c>
      <c r="S995" t="s">
        <v>425</v>
      </c>
      <c r="T995" t="s">
        <v>52</v>
      </c>
      <c r="U995" t="s">
        <v>187</v>
      </c>
      <c r="V995" t="s">
        <v>63</v>
      </c>
      <c r="W995" t="s">
        <v>228</v>
      </c>
      <c r="X995" t="s">
        <v>137</v>
      </c>
      <c r="Y995" t="s">
        <v>146</v>
      </c>
      <c r="Z995" t="s">
        <v>56</v>
      </c>
      <c r="AA995" t="s">
        <v>47</v>
      </c>
      <c r="AB995" t="s">
        <v>161</v>
      </c>
      <c r="AC995" t="s">
        <v>58</v>
      </c>
      <c r="AD995" t="s">
        <v>350</v>
      </c>
      <c r="AE995" t="s">
        <v>56</v>
      </c>
      <c r="AF995" t="s">
        <v>85</v>
      </c>
      <c r="AG995" t="s">
        <v>2048</v>
      </c>
      <c r="AH995" t="s">
        <v>173</v>
      </c>
      <c r="AI995" t="s">
        <v>61</v>
      </c>
      <c r="AJ995" t="s">
        <v>127</v>
      </c>
      <c r="AK995" t="s">
        <v>127</v>
      </c>
      <c r="AL995" t="s">
        <v>47</v>
      </c>
      <c r="AM995" t="s">
        <v>47</v>
      </c>
      <c r="AN995" t="s">
        <v>1121</v>
      </c>
      <c r="AO995" t="s">
        <v>267</v>
      </c>
    </row>
    <row r="996" spans="1:41" hidden="1" x14ac:dyDescent="0.25">
      <c r="A996" t="s">
        <v>4660</v>
      </c>
      <c r="B996" t="s">
        <v>4661</v>
      </c>
      <c r="C996" s="1" t="str">
        <f t="shared" si="60"/>
        <v>21:1061</v>
      </c>
      <c r="D996" s="1" t="str">
        <f t="shared" si="61"/>
        <v>21:0106</v>
      </c>
      <c r="E996" t="s">
        <v>4662</v>
      </c>
      <c r="F996" t="s">
        <v>4663</v>
      </c>
      <c r="H996">
        <v>49.399866099999997</v>
      </c>
      <c r="I996">
        <v>-118.5980113</v>
      </c>
      <c r="J996" s="1" t="str">
        <f t="shared" si="62"/>
        <v>NGR bulk stream sediment</v>
      </c>
      <c r="K996" s="1" t="str">
        <f t="shared" si="63"/>
        <v>&lt;177 micron (NGR)</v>
      </c>
      <c r="L996">
        <v>57</v>
      </c>
      <c r="M996" t="s">
        <v>265</v>
      </c>
      <c r="N996">
        <v>995</v>
      </c>
      <c r="O996" t="s">
        <v>57</v>
      </c>
      <c r="P996" t="s">
        <v>47</v>
      </c>
      <c r="Q996" t="s">
        <v>444</v>
      </c>
      <c r="R996" t="s">
        <v>62</v>
      </c>
      <c r="S996" t="s">
        <v>386</v>
      </c>
      <c r="T996" t="s">
        <v>85</v>
      </c>
      <c r="U996" t="s">
        <v>695</v>
      </c>
      <c r="V996" t="s">
        <v>105</v>
      </c>
      <c r="W996" t="s">
        <v>72</v>
      </c>
      <c r="X996" t="s">
        <v>137</v>
      </c>
      <c r="Y996" t="s">
        <v>146</v>
      </c>
      <c r="Z996" t="s">
        <v>56</v>
      </c>
      <c r="AA996" t="s">
        <v>46</v>
      </c>
      <c r="AB996" t="s">
        <v>122</v>
      </c>
      <c r="AC996" t="s">
        <v>290</v>
      </c>
      <c r="AD996" t="s">
        <v>438</v>
      </c>
      <c r="AE996" t="s">
        <v>380</v>
      </c>
      <c r="AF996" t="s">
        <v>85</v>
      </c>
      <c r="AG996" t="s">
        <v>1242</v>
      </c>
      <c r="AH996" t="s">
        <v>63</v>
      </c>
      <c r="AI996" t="s">
        <v>174</v>
      </c>
      <c r="AJ996" t="s">
        <v>175</v>
      </c>
      <c r="AK996" t="s">
        <v>282</v>
      </c>
      <c r="AL996" t="s">
        <v>47</v>
      </c>
      <c r="AM996" t="s">
        <v>47</v>
      </c>
      <c r="AN996" t="s">
        <v>294</v>
      </c>
      <c r="AO996" t="s">
        <v>66</v>
      </c>
    </row>
    <row r="997" spans="1:41" hidden="1" x14ac:dyDescent="0.25">
      <c r="A997" t="s">
        <v>4664</v>
      </c>
      <c r="B997" t="s">
        <v>4665</v>
      </c>
      <c r="C997" s="1" t="str">
        <f t="shared" si="60"/>
        <v>21:1061</v>
      </c>
      <c r="D997" s="1" t="str">
        <f t="shared" si="61"/>
        <v>21:0106</v>
      </c>
      <c r="E997" t="s">
        <v>4666</v>
      </c>
      <c r="F997" t="s">
        <v>4667</v>
      </c>
      <c r="H997">
        <v>49.399709199999997</v>
      </c>
      <c r="I997">
        <v>-118.5667588</v>
      </c>
      <c r="J997" s="1" t="str">
        <f t="shared" si="62"/>
        <v>NGR bulk stream sediment</v>
      </c>
      <c r="K997" s="1" t="str">
        <f t="shared" si="63"/>
        <v>&lt;177 micron (NGR)</v>
      </c>
      <c r="L997">
        <v>57</v>
      </c>
      <c r="M997" t="s">
        <v>280</v>
      </c>
      <c r="N997">
        <v>996</v>
      </c>
      <c r="O997" t="s">
        <v>54</v>
      </c>
      <c r="P997" t="s">
        <v>47</v>
      </c>
      <c r="Q997" t="s">
        <v>602</v>
      </c>
      <c r="R997" t="s">
        <v>53</v>
      </c>
      <c r="S997" t="s">
        <v>463</v>
      </c>
      <c r="T997" t="s">
        <v>108</v>
      </c>
      <c r="U997" t="s">
        <v>284</v>
      </c>
      <c r="V997" t="s">
        <v>64</v>
      </c>
      <c r="W997" t="s">
        <v>412</v>
      </c>
      <c r="X997" t="s">
        <v>127</v>
      </c>
      <c r="Y997" t="s">
        <v>386</v>
      </c>
      <c r="Z997" t="s">
        <v>56</v>
      </c>
      <c r="AA997" t="s">
        <v>46</v>
      </c>
      <c r="AB997" t="s">
        <v>206</v>
      </c>
      <c r="AC997" t="s">
        <v>75</v>
      </c>
      <c r="AD997" t="s">
        <v>438</v>
      </c>
      <c r="AE997" t="s">
        <v>380</v>
      </c>
      <c r="AF997" t="s">
        <v>76</v>
      </c>
      <c r="AG997" t="s">
        <v>4668</v>
      </c>
      <c r="AH997" t="s">
        <v>122</v>
      </c>
      <c r="AI997" t="s">
        <v>235</v>
      </c>
      <c r="AJ997" t="s">
        <v>4669</v>
      </c>
      <c r="AK997" t="s">
        <v>224</v>
      </c>
      <c r="AL997" t="s">
        <v>47</v>
      </c>
      <c r="AM997" t="s">
        <v>47</v>
      </c>
      <c r="AN997" t="s">
        <v>1069</v>
      </c>
      <c r="AO997" t="s">
        <v>75</v>
      </c>
    </row>
    <row r="998" spans="1:41" hidden="1" x14ac:dyDescent="0.25">
      <c r="A998" t="s">
        <v>4670</v>
      </c>
      <c r="B998" t="s">
        <v>4671</v>
      </c>
      <c r="C998" s="1" t="str">
        <f t="shared" si="60"/>
        <v>21:1061</v>
      </c>
      <c r="D998" s="1" t="str">
        <f t="shared" si="61"/>
        <v>21:0106</v>
      </c>
      <c r="E998" t="s">
        <v>4666</v>
      </c>
      <c r="F998" t="s">
        <v>4672</v>
      </c>
      <c r="H998">
        <v>49.399709199999997</v>
      </c>
      <c r="I998">
        <v>-118.5667588</v>
      </c>
      <c r="J998" s="1" t="str">
        <f t="shared" si="62"/>
        <v>NGR bulk stream sediment</v>
      </c>
      <c r="K998" s="1" t="str">
        <f t="shared" si="63"/>
        <v>&lt;177 micron (NGR)</v>
      </c>
      <c r="L998">
        <v>57</v>
      </c>
      <c r="M998" t="s">
        <v>288</v>
      </c>
      <c r="N998">
        <v>997</v>
      </c>
      <c r="O998" t="s">
        <v>198</v>
      </c>
      <c r="P998" t="s">
        <v>47</v>
      </c>
      <c r="Q998" t="s">
        <v>602</v>
      </c>
      <c r="R998" t="s">
        <v>53</v>
      </c>
      <c r="S998" t="s">
        <v>391</v>
      </c>
      <c r="T998" t="s">
        <v>55</v>
      </c>
      <c r="U998" t="s">
        <v>463</v>
      </c>
      <c r="V998" t="s">
        <v>101</v>
      </c>
      <c r="W998" t="s">
        <v>109</v>
      </c>
      <c r="X998" t="s">
        <v>85</v>
      </c>
      <c r="Y998" t="s">
        <v>237</v>
      </c>
      <c r="Z998" t="s">
        <v>56</v>
      </c>
      <c r="AA998" t="s">
        <v>46</v>
      </c>
      <c r="AB998" t="s">
        <v>79</v>
      </c>
      <c r="AC998" t="s">
        <v>80</v>
      </c>
      <c r="AD998" t="s">
        <v>237</v>
      </c>
      <c r="AE998" t="s">
        <v>380</v>
      </c>
      <c r="AF998" t="s">
        <v>85</v>
      </c>
      <c r="AG998" t="s">
        <v>755</v>
      </c>
      <c r="AH998" t="s">
        <v>78</v>
      </c>
      <c r="AI998" t="s">
        <v>87</v>
      </c>
      <c r="AJ998" t="s">
        <v>2181</v>
      </c>
      <c r="AK998" t="s">
        <v>271</v>
      </c>
      <c r="AL998" t="s">
        <v>47</v>
      </c>
      <c r="AM998" t="s">
        <v>47</v>
      </c>
      <c r="AN998" t="s">
        <v>780</v>
      </c>
      <c r="AO998" t="s">
        <v>272</v>
      </c>
    </row>
    <row r="999" spans="1:41" hidden="1" x14ac:dyDescent="0.25">
      <c r="A999" t="s">
        <v>4673</v>
      </c>
      <c r="B999" t="s">
        <v>4674</v>
      </c>
      <c r="C999" s="1" t="str">
        <f t="shared" si="60"/>
        <v>21:1061</v>
      </c>
      <c r="D999" s="1" t="str">
        <f t="shared" si="61"/>
        <v>21:0106</v>
      </c>
      <c r="E999" t="s">
        <v>4675</v>
      </c>
      <c r="F999" t="s">
        <v>4676</v>
      </c>
      <c r="H999">
        <v>49.404703599999998</v>
      </c>
      <c r="I999">
        <v>-118.5646292</v>
      </c>
      <c r="J999" s="1" t="str">
        <f t="shared" si="62"/>
        <v>NGR bulk stream sediment</v>
      </c>
      <c r="K999" s="1" t="str">
        <f t="shared" si="63"/>
        <v>&lt;177 micron (NGR)</v>
      </c>
      <c r="L999">
        <v>58</v>
      </c>
      <c r="M999" t="s">
        <v>45</v>
      </c>
      <c r="N999">
        <v>998</v>
      </c>
      <c r="O999" t="s">
        <v>57</v>
      </c>
      <c r="P999" t="s">
        <v>47</v>
      </c>
      <c r="Q999" t="s">
        <v>417</v>
      </c>
      <c r="R999" t="s">
        <v>57</v>
      </c>
      <c r="S999" t="s">
        <v>207</v>
      </c>
      <c r="T999" t="s">
        <v>197</v>
      </c>
      <c r="U999" t="s">
        <v>4677</v>
      </c>
      <c r="V999" t="s">
        <v>185</v>
      </c>
      <c r="W999" t="s">
        <v>76</v>
      </c>
      <c r="X999" t="s">
        <v>98</v>
      </c>
      <c r="Y999" t="s">
        <v>146</v>
      </c>
      <c r="Z999" t="s">
        <v>56</v>
      </c>
      <c r="AA999" t="s">
        <v>46</v>
      </c>
      <c r="AB999" t="s">
        <v>64</v>
      </c>
      <c r="AC999" t="s">
        <v>207</v>
      </c>
      <c r="AD999" t="s">
        <v>829</v>
      </c>
      <c r="AE999" t="s">
        <v>380</v>
      </c>
      <c r="AF999" t="s">
        <v>888</v>
      </c>
      <c r="AG999" t="s">
        <v>735</v>
      </c>
      <c r="AH999" t="s">
        <v>125</v>
      </c>
      <c r="AI999" t="s">
        <v>235</v>
      </c>
      <c r="AJ999" t="s">
        <v>175</v>
      </c>
      <c r="AK999" t="s">
        <v>227</v>
      </c>
      <c r="AL999" t="s">
        <v>47</v>
      </c>
      <c r="AM999" t="s">
        <v>47</v>
      </c>
      <c r="AN999" t="s">
        <v>548</v>
      </c>
      <c r="AO999" t="s">
        <v>104</v>
      </c>
    </row>
    <row r="1000" spans="1:41" hidden="1" x14ac:dyDescent="0.25">
      <c r="A1000" t="s">
        <v>4678</v>
      </c>
      <c r="B1000" t="s">
        <v>4679</v>
      </c>
      <c r="C1000" s="1" t="str">
        <f t="shared" si="60"/>
        <v>21:1061</v>
      </c>
      <c r="D1000" s="1" t="str">
        <f t="shared" si="61"/>
        <v>21:0106</v>
      </c>
      <c r="E1000" t="s">
        <v>4680</v>
      </c>
      <c r="F1000" t="s">
        <v>4681</v>
      </c>
      <c r="H1000">
        <v>49.397496199999999</v>
      </c>
      <c r="I1000">
        <v>-118.5325211</v>
      </c>
      <c r="J1000" s="1" t="str">
        <f t="shared" si="62"/>
        <v>NGR bulk stream sediment</v>
      </c>
      <c r="K1000" s="1" t="str">
        <f t="shared" si="63"/>
        <v>&lt;177 micron (NGR)</v>
      </c>
      <c r="L1000">
        <v>58</v>
      </c>
      <c r="M1000" t="s">
        <v>71</v>
      </c>
      <c r="N1000">
        <v>999</v>
      </c>
      <c r="O1000" t="s">
        <v>53</v>
      </c>
      <c r="P1000" t="s">
        <v>47</v>
      </c>
      <c r="Q1000" t="s">
        <v>992</v>
      </c>
      <c r="R1000" t="s">
        <v>57</v>
      </c>
      <c r="S1000" t="s">
        <v>386</v>
      </c>
      <c r="T1000" t="s">
        <v>76</v>
      </c>
      <c r="U1000" t="s">
        <v>372</v>
      </c>
      <c r="V1000" t="s">
        <v>139</v>
      </c>
      <c r="W1000" t="s">
        <v>437</v>
      </c>
      <c r="X1000" t="s">
        <v>58</v>
      </c>
      <c r="Y1000" t="s">
        <v>226</v>
      </c>
      <c r="Z1000" t="s">
        <v>56</v>
      </c>
      <c r="AA1000" t="s">
        <v>46</v>
      </c>
      <c r="AB1000" t="s">
        <v>130</v>
      </c>
      <c r="AC1000" t="s">
        <v>667</v>
      </c>
      <c r="AD1000" t="s">
        <v>431</v>
      </c>
      <c r="AE1000" t="s">
        <v>380</v>
      </c>
      <c r="AF1000" t="s">
        <v>108</v>
      </c>
      <c r="AG1000" t="s">
        <v>3257</v>
      </c>
      <c r="AH1000" t="s">
        <v>139</v>
      </c>
      <c r="AI1000" t="s">
        <v>110</v>
      </c>
      <c r="AJ1000" t="s">
        <v>82</v>
      </c>
      <c r="AK1000" t="s">
        <v>227</v>
      </c>
      <c r="AL1000" t="s">
        <v>47</v>
      </c>
      <c r="AM1000" t="s">
        <v>47</v>
      </c>
      <c r="AN1000" t="s">
        <v>301</v>
      </c>
      <c r="AO1000" t="s">
        <v>243</v>
      </c>
    </row>
    <row r="1001" spans="1:41" hidden="1" x14ac:dyDescent="0.25">
      <c r="A1001" t="s">
        <v>4682</v>
      </c>
      <c r="B1001" t="s">
        <v>4683</v>
      </c>
      <c r="C1001" s="1" t="str">
        <f t="shared" si="60"/>
        <v>21:1061</v>
      </c>
      <c r="D1001" s="1" t="str">
        <f t="shared" si="61"/>
        <v>21:0106</v>
      </c>
      <c r="E1001" t="s">
        <v>4684</v>
      </c>
      <c r="F1001" t="s">
        <v>4685</v>
      </c>
      <c r="H1001">
        <v>49.431384100000002</v>
      </c>
      <c r="I1001">
        <v>-118.5249005</v>
      </c>
      <c r="J1001" s="1" t="str">
        <f t="shared" si="62"/>
        <v>NGR bulk stream sediment</v>
      </c>
      <c r="K1001" s="1" t="str">
        <f t="shared" si="63"/>
        <v>&lt;177 micron (NGR)</v>
      </c>
      <c r="L1001">
        <v>58</v>
      </c>
      <c r="M1001" t="s">
        <v>95</v>
      </c>
      <c r="N1001">
        <v>1000</v>
      </c>
      <c r="O1001" t="s">
        <v>174</v>
      </c>
      <c r="P1001" t="s">
        <v>47</v>
      </c>
      <c r="Q1001" t="s">
        <v>588</v>
      </c>
      <c r="R1001" t="s">
        <v>54</v>
      </c>
      <c r="S1001" t="s">
        <v>695</v>
      </c>
      <c r="T1001" t="s">
        <v>267</v>
      </c>
      <c r="U1001" t="s">
        <v>386</v>
      </c>
      <c r="V1001" t="s">
        <v>173</v>
      </c>
      <c r="W1001" t="s">
        <v>182</v>
      </c>
      <c r="X1001" t="s">
        <v>85</v>
      </c>
      <c r="Y1001" t="s">
        <v>431</v>
      </c>
      <c r="Z1001" t="s">
        <v>56</v>
      </c>
      <c r="AA1001" t="s">
        <v>46</v>
      </c>
      <c r="AB1001" t="s">
        <v>139</v>
      </c>
      <c r="AC1001" t="s">
        <v>269</v>
      </c>
      <c r="AD1001" t="s">
        <v>146</v>
      </c>
      <c r="AE1001" t="s">
        <v>380</v>
      </c>
      <c r="AF1001" t="s">
        <v>85</v>
      </c>
      <c r="AG1001" t="s">
        <v>3257</v>
      </c>
      <c r="AH1001" t="s">
        <v>125</v>
      </c>
      <c r="AI1001" t="s">
        <v>174</v>
      </c>
      <c r="AJ1001" t="s">
        <v>1325</v>
      </c>
      <c r="AK1001" t="s">
        <v>73</v>
      </c>
      <c r="AL1001" t="s">
        <v>47</v>
      </c>
      <c r="AM1001" t="s">
        <v>47</v>
      </c>
      <c r="AN1001" t="s">
        <v>662</v>
      </c>
      <c r="AO1001" t="s">
        <v>175</v>
      </c>
    </row>
    <row r="1002" spans="1:41" hidden="1" x14ac:dyDescent="0.25">
      <c r="A1002" t="s">
        <v>4686</v>
      </c>
      <c r="B1002" t="s">
        <v>4687</v>
      </c>
      <c r="C1002" s="1" t="str">
        <f t="shared" si="60"/>
        <v>21:1061</v>
      </c>
      <c r="D1002" s="1" t="str">
        <f t="shared" si="61"/>
        <v>21:0106</v>
      </c>
      <c r="E1002" t="s">
        <v>4688</v>
      </c>
      <c r="F1002" t="s">
        <v>4689</v>
      </c>
      <c r="H1002">
        <v>49.4487989</v>
      </c>
      <c r="I1002">
        <v>-118.5297037</v>
      </c>
      <c r="J1002" s="1" t="str">
        <f t="shared" si="62"/>
        <v>NGR bulk stream sediment</v>
      </c>
      <c r="K1002" s="1" t="str">
        <f t="shared" si="63"/>
        <v>&lt;177 micron (NGR)</v>
      </c>
      <c r="L1002">
        <v>58</v>
      </c>
      <c r="M1002" t="s">
        <v>117</v>
      </c>
      <c r="N1002">
        <v>1001</v>
      </c>
      <c r="O1002" t="s">
        <v>87</v>
      </c>
      <c r="P1002" t="s">
        <v>108</v>
      </c>
      <c r="Q1002" t="s">
        <v>553</v>
      </c>
      <c r="R1002" t="s">
        <v>173</v>
      </c>
      <c r="S1002" t="s">
        <v>508</v>
      </c>
      <c r="T1002" t="s">
        <v>145</v>
      </c>
      <c r="U1002" t="s">
        <v>196</v>
      </c>
      <c r="V1002" t="s">
        <v>46</v>
      </c>
      <c r="W1002" t="s">
        <v>55</v>
      </c>
      <c r="X1002" t="s">
        <v>82</v>
      </c>
      <c r="Y1002" t="s">
        <v>391</v>
      </c>
      <c r="Z1002" t="s">
        <v>56</v>
      </c>
      <c r="AA1002" t="s">
        <v>46</v>
      </c>
      <c r="AB1002" t="s">
        <v>47</v>
      </c>
      <c r="AC1002" t="s">
        <v>290</v>
      </c>
      <c r="AD1002" t="s">
        <v>236</v>
      </c>
      <c r="AE1002" t="s">
        <v>380</v>
      </c>
      <c r="AF1002" t="s">
        <v>209</v>
      </c>
      <c r="AG1002" t="s">
        <v>2282</v>
      </c>
      <c r="AH1002" t="s">
        <v>139</v>
      </c>
      <c r="AI1002" t="s">
        <v>235</v>
      </c>
      <c r="AJ1002" t="s">
        <v>877</v>
      </c>
      <c r="AK1002" t="s">
        <v>158</v>
      </c>
      <c r="AL1002" t="s">
        <v>47</v>
      </c>
      <c r="AM1002" t="s">
        <v>47</v>
      </c>
      <c r="AN1002" t="s">
        <v>249</v>
      </c>
      <c r="AO1002" t="s">
        <v>58</v>
      </c>
    </row>
    <row r="1003" spans="1:41" hidden="1" x14ac:dyDescent="0.25">
      <c r="A1003" t="s">
        <v>4690</v>
      </c>
      <c r="B1003" t="s">
        <v>4691</v>
      </c>
      <c r="C1003" s="1" t="str">
        <f t="shared" si="60"/>
        <v>21:1061</v>
      </c>
      <c r="D1003" s="1" t="str">
        <f t="shared" si="61"/>
        <v>21:0106</v>
      </c>
      <c r="E1003" t="s">
        <v>4692</v>
      </c>
      <c r="F1003" t="s">
        <v>4693</v>
      </c>
      <c r="H1003">
        <v>49.491458600000001</v>
      </c>
      <c r="I1003">
        <v>-118.6199771</v>
      </c>
      <c r="J1003" s="1" t="str">
        <f t="shared" si="62"/>
        <v>NGR bulk stream sediment</v>
      </c>
      <c r="K1003" s="1" t="str">
        <f t="shared" si="63"/>
        <v>&lt;177 micron (NGR)</v>
      </c>
      <c r="L1003">
        <v>58</v>
      </c>
      <c r="M1003" t="s">
        <v>136</v>
      </c>
      <c r="N1003">
        <v>1002</v>
      </c>
      <c r="O1003" t="s">
        <v>62</v>
      </c>
      <c r="P1003" t="s">
        <v>122</v>
      </c>
      <c r="Q1003" t="s">
        <v>417</v>
      </c>
      <c r="R1003" t="s">
        <v>62</v>
      </c>
      <c r="S1003" t="s">
        <v>294</v>
      </c>
      <c r="T1003" t="s">
        <v>137</v>
      </c>
      <c r="U1003" t="s">
        <v>438</v>
      </c>
      <c r="V1003" t="s">
        <v>198</v>
      </c>
      <c r="W1003" t="s">
        <v>109</v>
      </c>
      <c r="X1003" t="s">
        <v>55</v>
      </c>
      <c r="Y1003" t="s">
        <v>1121</v>
      </c>
      <c r="Z1003" t="s">
        <v>56</v>
      </c>
      <c r="AA1003" t="s">
        <v>46</v>
      </c>
      <c r="AB1003" t="s">
        <v>78</v>
      </c>
      <c r="AC1003" t="s">
        <v>58</v>
      </c>
      <c r="AD1003" t="s">
        <v>331</v>
      </c>
      <c r="AE1003" t="s">
        <v>380</v>
      </c>
      <c r="AF1003" t="s">
        <v>137</v>
      </c>
      <c r="AG1003" t="s">
        <v>1776</v>
      </c>
      <c r="AH1003" t="s">
        <v>149</v>
      </c>
      <c r="AI1003" t="s">
        <v>185</v>
      </c>
      <c r="AJ1003" t="s">
        <v>3169</v>
      </c>
      <c r="AK1003" t="s">
        <v>257</v>
      </c>
      <c r="AL1003" t="s">
        <v>47</v>
      </c>
      <c r="AM1003" t="s">
        <v>47</v>
      </c>
      <c r="AN1003" t="s">
        <v>432</v>
      </c>
      <c r="AO1003" t="s">
        <v>108</v>
      </c>
    </row>
    <row r="1004" spans="1:41" hidden="1" x14ac:dyDescent="0.25">
      <c r="A1004" t="s">
        <v>4694</v>
      </c>
      <c r="B1004" t="s">
        <v>4695</v>
      </c>
      <c r="C1004" s="1" t="str">
        <f t="shared" si="60"/>
        <v>21:1061</v>
      </c>
      <c r="D1004" s="1" t="str">
        <f t="shared" si="61"/>
        <v>21:0106</v>
      </c>
      <c r="E1004" t="s">
        <v>4696</v>
      </c>
      <c r="F1004" t="s">
        <v>4697</v>
      </c>
      <c r="H1004">
        <v>49.475916699999999</v>
      </c>
      <c r="I1004">
        <v>-118.59130260000001</v>
      </c>
      <c r="J1004" s="1" t="str">
        <f t="shared" si="62"/>
        <v>NGR bulk stream sediment</v>
      </c>
      <c r="K1004" s="1" t="str">
        <f t="shared" si="63"/>
        <v>&lt;177 micron (NGR)</v>
      </c>
      <c r="L1004">
        <v>58</v>
      </c>
      <c r="M1004" t="s">
        <v>157</v>
      </c>
      <c r="N1004">
        <v>1003</v>
      </c>
      <c r="O1004" t="s">
        <v>87</v>
      </c>
      <c r="P1004" t="s">
        <v>47</v>
      </c>
      <c r="Q1004" t="s">
        <v>430</v>
      </c>
      <c r="R1004" t="s">
        <v>63</v>
      </c>
      <c r="S1004" t="s">
        <v>431</v>
      </c>
      <c r="T1004" t="s">
        <v>267</v>
      </c>
      <c r="U1004" t="s">
        <v>89</v>
      </c>
      <c r="V1004" t="s">
        <v>139</v>
      </c>
      <c r="W1004" t="s">
        <v>282</v>
      </c>
      <c r="X1004" t="s">
        <v>137</v>
      </c>
      <c r="Y1004" t="s">
        <v>590</v>
      </c>
      <c r="Z1004" t="s">
        <v>56</v>
      </c>
      <c r="AA1004" t="s">
        <v>46</v>
      </c>
      <c r="AB1004" t="s">
        <v>122</v>
      </c>
      <c r="AC1004" t="s">
        <v>240</v>
      </c>
      <c r="AD1004" t="s">
        <v>226</v>
      </c>
      <c r="AE1004" t="s">
        <v>380</v>
      </c>
      <c r="AF1004" t="s">
        <v>108</v>
      </c>
      <c r="AG1004" t="s">
        <v>703</v>
      </c>
      <c r="AH1004" t="s">
        <v>110</v>
      </c>
      <c r="AI1004" t="s">
        <v>46</v>
      </c>
      <c r="AJ1004" t="s">
        <v>76</v>
      </c>
      <c r="AK1004" t="s">
        <v>60</v>
      </c>
      <c r="AL1004" t="s">
        <v>47</v>
      </c>
      <c r="AM1004" t="s">
        <v>47</v>
      </c>
      <c r="AN1004" t="s">
        <v>920</v>
      </c>
      <c r="AO1004" t="s">
        <v>475</v>
      </c>
    </row>
    <row r="1005" spans="1:41" hidden="1" x14ac:dyDescent="0.25">
      <c r="A1005" t="s">
        <v>4698</v>
      </c>
      <c r="B1005" t="s">
        <v>4699</v>
      </c>
      <c r="C1005" s="1" t="str">
        <f t="shared" si="60"/>
        <v>21:1061</v>
      </c>
      <c r="D1005" s="1" t="str">
        <f t="shared" si="61"/>
        <v>21:0106</v>
      </c>
      <c r="E1005" t="s">
        <v>4700</v>
      </c>
      <c r="F1005" t="s">
        <v>4701</v>
      </c>
      <c r="H1005">
        <v>49.486358199999998</v>
      </c>
      <c r="I1005">
        <v>-118.5321849</v>
      </c>
      <c r="J1005" s="1" t="str">
        <f t="shared" si="62"/>
        <v>NGR bulk stream sediment</v>
      </c>
      <c r="K1005" s="1" t="str">
        <f t="shared" si="63"/>
        <v>&lt;177 micron (NGR)</v>
      </c>
      <c r="L1005">
        <v>58</v>
      </c>
      <c r="M1005" t="s">
        <v>170</v>
      </c>
      <c r="N1005">
        <v>1004</v>
      </c>
      <c r="O1005" t="s">
        <v>62</v>
      </c>
      <c r="P1005" t="s">
        <v>47</v>
      </c>
      <c r="Q1005" t="s">
        <v>588</v>
      </c>
      <c r="R1005" t="s">
        <v>46</v>
      </c>
      <c r="S1005" t="s">
        <v>725</v>
      </c>
      <c r="T1005" t="s">
        <v>51</v>
      </c>
      <c r="U1005" t="s">
        <v>559</v>
      </c>
      <c r="V1005" t="s">
        <v>149</v>
      </c>
      <c r="W1005" t="s">
        <v>72</v>
      </c>
      <c r="X1005" t="s">
        <v>76</v>
      </c>
      <c r="Y1005" t="s">
        <v>4702</v>
      </c>
      <c r="Z1005" t="s">
        <v>56</v>
      </c>
      <c r="AA1005" t="s">
        <v>46</v>
      </c>
      <c r="AB1005" t="s">
        <v>173</v>
      </c>
      <c r="AC1005" t="s">
        <v>58</v>
      </c>
      <c r="AD1005" t="s">
        <v>226</v>
      </c>
      <c r="AE1005" t="s">
        <v>380</v>
      </c>
      <c r="AF1005" t="s">
        <v>357</v>
      </c>
      <c r="AG1005" t="s">
        <v>3310</v>
      </c>
      <c r="AH1005" t="s">
        <v>257</v>
      </c>
      <c r="AI1005" t="s">
        <v>101</v>
      </c>
      <c r="AJ1005" t="s">
        <v>4703</v>
      </c>
      <c r="AK1005" t="s">
        <v>143</v>
      </c>
      <c r="AL1005" t="s">
        <v>47</v>
      </c>
      <c r="AM1005" t="s">
        <v>47</v>
      </c>
      <c r="AN1005" t="s">
        <v>337</v>
      </c>
      <c r="AO1005" t="s">
        <v>306</v>
      </c>
    </row>
    <row r="1006" spans="1:41" hidden="1" x14ac:dyDescent="0.25">
      <c r="A1006" t="s">
        <v>4704</v>
      </c>
      <c r="B1006" t="s">
        <v>4705</v>
      </c>
      <c r="C1006" s="1" t="str">
        <f t="shared" si="60"/>
        <v>21:1061</v>
      </c>
      <c r="D1006" s="1" t="str">
        <f t="shared" si="61"/>
        <v>21:0106</v>
      </c>
      <c r="E1006" t="s">
        <v>4706</v>
      </c>
      <c r="F1006" t="s">
        <v>4707</v>
      </c>
      <c r="H1006">
        <v>49.387366100000001</v>
      </c>
      <c r="I1006">
        <v>-118.4885517</v>
      </c>
      <c r="J1006" s="1" t="str">
        <f t="shared" si="62"/>
        <v>NGR bulk stream sediment</v>
      </c>
      <c r="K1006" s="1" t="str">
        <f t="shared" si="63"/>
        <v>&lt;177 micron (NGR)</v>
      </c>
      <c r="L1006">
        <v>58</v>
      </c>
      <c r="M1006" t="s">
        <v>180</v>
      </c>
      <c r="N1006">
        <v>1005</v>
      </c>
      <c r="O1006" t="s">
        <v>46</v>
      </c>
      <c r="P1006" t="s">
        <v>51</v>
      </c>
      <c r="Q1006" t="s">
        <v>444</v>
      </c>
      <c r="R1006" t="s">
        <v>173</v>
      </c>
      <c r="S1006" t="s">
        <v>331</v>
      </c>
      <c r="T1006" t="s">
        <v>85</v>
      </c>
      <c r="U1006" t="s">
        <v>438</v>
      </c>
      <c r="V1006" t="s">
        <v>81</v>
      </c>
      <c r="W1006" t="s">
        <v>257</v>
      </c>
      <c r="X1006" t="s">
        <v>103</v>
      </c>
      <c r="Y1006" t="s">
        <v>268</v>
      </c>
      <c r="Z1006" t="s">
        <v>56</v>
      </c>
      <c r="AA1006" t="s">
        <v>46</v>
      </c>
      <c r="AB1006" t="s">
        <v>173</v>
      </c>
      <c r="AC1006" t="s">
        <v>80</v>
      </c>
      <c r="AD1006" t="s">
        <v>226</v>
      </c>
      <c r="AE1006" t="s">
        <v>380</v>
      </c>
      <c r="AF1006" t="s">
        <v>163</v>
      </c>
      <c r="AG1006" t="s">
        <v>292</v>
      </c>
      <c r="AH1006" t="s">
        <v>149</v>
      </c>
      <c r="AI1006" t="s">
        <v>198</v>
      </c>
      <c r="AJ1006" t="s">
        <v>58</v>
      </c>
      <c r="AK1006" t="s">
        <v>271</v>
      </c>
      <c r="AL1006" t="s">
        <v>47</v>
      </c>
      <c r="AM1006" t="s">
        <v>47</v>
      </c>
      <c r="AN1006" t="s">
        <v>284</v>
      </c>
      <c r="AO1006" t="s">
        <v>127</v>
      </c>
    </row>
    <row r="1007" spans="1:41" hidden="1" x14ac:dyDescent="0.25">
      <c r="A1007" t="s">
        <v>4708</v>
      </c>
      <c r="B1007" t="s">
        <v>4709</v>
      </c>
      <c r="C1007" s="1" t="str">
        <f t="shared" si="60"/>
        <v>21:1061</v>
      </c>
      <c r="D1007" s="1" t="str">
        <f t="shared" si="61"/>
        <v>21:0106</v>
      </c>
      <c r="E1007" t="s">
        <v>4710</v>
      </c>
      <c r="F1007" t="s">
        <v>4711</v>
      </c>
      <c r="H1007">
        <v>49.3443361</v>
      </c>
      <c r="I1007">
        <v>-118.45072829999999</v>
      </c>
      <c r="J1007" s="1" t="str">
        <f t="shared" si="62"/>
        <v>NGR bulk stream sediment</v>
      </c>
      <c r="K1007" s="1" t="str">
        <f t="shared" si="63"/>
        <v>&lt;177 micron (NGR)</v>
      </c>
      <c r="L1007">
        <v>58</v>
      </c>
      <c r="M1007" t="s">
        <v>195</v>
      </c>
      <c r="N1007">
        <v>1006</v>
      </c>
      <c r="O1007" t="s">
        <v>493</v>
      </c>
      <c r="P1007" t="s">
        <v>52</v>
      </c>
      <c r="Q1007" t="s">
        <v>337</v>
      </c>
      <c r="R1007" t="s">
        <v>272</v>
      </c>
      <c r="S1007" t="s">
        <v>144</v>
      </c>
      <c r="T1007" t="s">
        <v>330</v>
      </c>
      <c r="U1007" t="s">
        <v>146</v>
      </c>
      <c r="V1007" t="s">
        <v>55</v>
      </c>
      <c r="W1007" t="s">
        <v>78</v>
      </c>
      <c r="X1007" t="s">
        <v>122</v>
      </c>
      <c r="Y1007" t="s">
        <v>107</v>
      </c>
      <c r="Z1007" t="s">
        <v>56</v>
      </c>
      <c r="AA1007" t="s">
        <v>47</v>
      </c>
      <c r="AB1007" t="s">
        <v>61</v>
      </c>
      <c r="AC1007" t="s">
        <v>243</v>
      </c>
      <c r="AD1007" t="s">
        <v>250</v>
      </c>
      <c r="AE1007" t="s">
        <v>62</v>
      </c>
      <c r="AF1007" t="s">
        <v>158</v>
      </c>
      <c r="AG1007" t="s">
        <v>271</v>
      </c>
      <c r="AH1007" t="s">
        <v>54</v>
      </c>
      <c r="AI1007" t="s">
        <v>57</v>
      </c>
      <c r="AJ1007" t="s">
        <v>406</v>
      </c>
      <c r="AK1007" t="s">
        <v>307</v>
      </c>
      <c r="AL1007" t="s">
        <v>47</v>
      </c>
      <c r="AM1007" t="s">
        <v>47</v>
      </c>
      <c r="AN1007" t="s">
        <v>284</v>
      </c>
      <c r="AO1007" t="s">
        <v>85</v>
      </c>
    </row>
    <row r="1008" spans="1:41" hidden="1" x14ac:dyDescent="0.25">
      <c r="A1008" t="s">
        <v>4712</v>
      </c>
      <c r="B1008" t="s">
        <v>4713</v>
      </c>
      <c r="C1008" s="1" t="str">
        <f t="shared" si="60"/>
        <v>21:1061</v>
      </c>
      <c r="D1008" s="1" t="str">
        <f t="shared" si="61"/>
        <v>21:0106</v>
      </c>
      <c r="E1008" t="s">
        <v>4714</v>
      </c>
      <c r="F1008" t="s">
        <v>4715</v>
      </c>
      <c r="H1008">
        <v>49.328607099999999</v>
      </c>
      <c r="I1008">
        <v>-118.4568316</v>
      </c>
      <c r="J1008" s="1" t="str">
        <f t="shared" si="62"/>
        <v>NGR bulk stream sediment</v>
      </c>
      <c r="K1008" s="1" t="str">
        <f t="shared" si="63"/>
        <v>&lt;177 micron (NGR)</v>
      </c>
      <c r="L1008">
        <v>58</v>
      </c>
      <c r="M1008" t="s">
        <v>205</v>
      </c>
      <c r="N1008">
        <v>1007</v>
      </c>
      <c r="O1008" t="s">
        <v>103</v>
      </c>
      <c r="P1008" t="s">
        <v>47</v>
      </c>
      <c r="Q1008" t="s">
        <v>234</v>
      </c>
      <c r="R1008" t="s">
        <v>336</v>
      </c>
      <c r="S1008" t="s">
        <v>589</v>
      </c>
      <c r="T1008" t="s">
        <v>55</v>
      </c>
      <c r="U1008" t="s">
        <v>508</v>
      </c>
      <c r="V1008" t="s">
        <v>85</v>
      </c>
      <c r="W1008" t="s">
        <v>130</v>
      </c>
      <c r="X1008" t="s">
        <v>73</v>
      </c>
      <c r="Y1008" t="s">
        <v>554</v>
      </c>
      <c r="Z1008" t="s">
        <v>56</v>
      </c>
      <c r="AA1008" t="s">
        <v>46</v>
      </c>
      <c r="AB1008" t="s">
        <v>47</v>
      </c>
      <c r="AC1008" t="s">
        <v>329</v>
      </c>
      <c r="AD1008" t="s">
        <v>207</v>
      </c>
      <c r="AE1008" t="s">
        <v>53</v>
      </c>
      <c r="AF1008" t="s">
        <v>55</v>
      </c>
      <c r="AG1008" t="s">
        <v>58</v>
      </c>
      <c r="AH1008" t="s">
        <v>101</v>
      </c>
      <c r="AI1008" t="s">
        <v>149</v>
      </c>
      <c r="AJ1008" t="s">
        <v>267</v>
      </c>
      <c r="AK1008" t="s">
        <v>88</v>
      </c>
      <c r="AL1008" t="s">
        <v>47</v>
      </c>
      <c r="AM1008" t="s">
        <v>47</v>
      </c>
      <c r="AN1008" t="s">
        <v>345</v>
      </c>
      <c r="AO1008" t="s">
        <v>85</v>
      </c>
    </row>
    <row r="1009" spans="1:41" hidden="1" x14ac:dyDescent="0.25">
      <c r="A1009" t="s">
        <v>4716</v>
      </c>
      <c r="B1009" t="s">
        <v>4717</v>
      </c>
      <c r="C1009" s="1" t="str">
        <f t="shared" si="60"/>
        <v>21:1061</v>
      </c>
      <c r="D1009" s="1" t="str">
        <f t="shared" si="61"/>
        <v>21:0106</v>
      </c>
      <c r="E1009" t="s">
        <v>4718</v>
      </c>
      <c r="F1009" t="s">
        <v>4719</v>
      </c>
      <c r="H1009">
        <v>49.302026499999997</v>
      </c>
      <c r="I1009">
        <v>-118.45743830000001</v>
      </c>
      <c r="J1009" s="1" t="str">
        <f t="shared" si="62"/>
        <v>NGR bulk stream sediment</v>
      </c>
      <c r="K1009" s="1" t="str">
        <f t="shared" si="63"/>
        <v>&lt;177 micron (NGR)</v>
      </c>
      <c r="L1009">
        <v>58</v>
      </c>
      <c r="M1009" t="s">
        <v>214</v>
      </c>
      <c r="N1009">
        <v>1008</v>
      </c>
      <c r="O1009" t="s">
        <v>63</v>
      </c>
      <c r="P1009" t="s">
        <v>47</v>
      </c>
      <c r="Q1009" t="s">
        <v>802</v>
      </c>
      <c r="R1009" t="s">
        <v>131</v>
      </c>
      <c r="S1009" t="s">
        <v>418</v>
      </c>
      <c r="T1009" t="s">
        <v>73</v>
      </c>
      <c r="U1009" t="s">
        <v>291</v>
      </c>
      <c r="V1009" t="s">
        <v>437</v>
      </c>
      <c r="W1009" t="s">
        <v>101</v>
      </c>
      <c r="X1009" t="s">
        <v>73</v>
      </c>
      <c r="Y1009" t="s">
        <v>183</v>
      </c>
      <c r="Z1009" t="s">
        <v>56</v>
      </c>
      <c r="AA1009" t="s">
        <v>47</v>
      </c>
      <c r="AB1009" t="s">
        <v>63</v>
      </c>
      <c r="AC1009" t="s">
        <v>58</v>
      </c>
      <c r="AD1009" t="s">
        <v>226</v>
      </c>
      <c r="AE1009" t="s">
        <v>84</v>
      </c>
      <c r="AF1009" t="s">
        <v>143</v>
      </c>
      <c r="AG1009" t="s">
        <v>365</v>
      </c>
      <c r="AH1009" t="s">
        <v>64</v>
      </c>
      <c r="AI1009" t="s">
        <v>46</v>
      </c>
      <c r="AJ1009" t="s">
        <v>85</v>
      </c>
      <c r="AK1009" t="s">
        <v>1347</v>
      </c>
      <c r="AL1009" t="s">
        <v>47</v>
      </c>
      <c r="AM1009" t="s">
        <v>47</v>
      </c>
      <c r="AN1009" t="s">
        <v>152</v>
      </c>
      <c r="AO1009" t="s">
        <v>209</v>
      </c>
    </row>
    <row r="1010" spans="1:41" hidden="1" x14ac:dyDescent="0.25">
      <c r="A1010" t="s">
        <v>4720</v>
      </c>
      <c r="B1010" t="s">
        <v>4721</v>
      </c>
      <c r="C1010" s="1" t="str">
        <f t="shared" si="60"/>
        <v>21:1061</v>
      </c>
      <c r="D1010" s="1" t="str">
        <f t="shared" si="61"/>
        <v>21:0106</v>
      </c>
      <c r="E1010" t="s">
        <v>4722</v>
      </c>
      <c r="F1010" t="s">
        <v>4723</v>
      </c>
      <c r="H1010">
        <v>49.288648999999999</v>
      </c>
      <c r="I1010">
        <v>-118.4603726</v>
      </c>
      <c r="J1010" s="1" t="str">
        <f t="shared" si="62"/>
        <v>NGR bulk stream sediment</v>
      </c>
      <c r="K1010" s="1" t="str">
        <f t="shared" si="63"/>
        <v>&lt;177 micron (NGR)</v>
      </c>
      <c r="L1010">
        <v>58</v>
      </c>
      <c r="M1010" t="s">
        <v>223</v>
      </c>
      <c r="N1010">
        <v>1009</v>
      </c>
      <c r="O1010" t="s">
        <v>122</v>
      </c>
      <c r="P1010" t="s">
        <v>52</v>
      </c>
      <c r="Q1010" t="s">
        <v>385</v>
      </c>
      <c r="R1010" t="s">
        <v>174</v>
      </c>
      <c r="S1010" t="s">
        <v>508</v>
      </c>
      <c r="T1010" t="s">
        <v>112</v>
      </c>
      <c r="U1010" t="s">
        <v>4724</v>
      </c>
      <c r="V1010" t="s">
        <v>111</v>
      </c>
      <c r="W1010" t="s">
        <v>108</v>
      </c>
      <c r="X1010" t="s">
        <v>58</v>
      </c>
      <c r="Y1010" t="s">
        <v>425</v>
      </c>
      <c r="Z1010" t="s">
        <v>84</v>
      </c>
      <c r="AA1010" t="s">
        <v>46</v>
      </c>
      <c r="AB1010" t="s">
        <v>110</v>
      </c>
      <c r="AC1010" t="s">
        <v>236</v>
      </c>
      <c r="AD1010" t="s">
        <v>597</v>
      </c>
      <c r="AE1010" t="s">
        <v>199</v>
      </c>
      <c r="AF1010" t="s">
        <v>49</v>
      </c>
      <c r="AG1010" t="s">
        <v>217</v>
      </c>
      <c r="AH1010" t="s">
        <v>78</v>
      </c>
      <c r="AI1010" t="s">
        <v>78</v>
      </c>
      <c r="AJ1010" t="s">
        <v>267</v>
      </c>
      <c r="AK1010" t="s">
        <v>270</v>
      </c>
      <c r="AL1010" t="s">
        <v>47</v>
      </c>
      <c r="AM1010" t="s">
        <v>122</v>
      </c>
      <c r="AN1010" t="s">
        <v>289</v>
      </c>
      <c r="AO1010" t="s">
        <v>58</v>
      </c>
    </row>
    <row r="1011" spans="1:41" hidden="1" x14ac:dyDescent="0.25">
      <c r="A1011" t="s">
        <v>4725</v>
      </c>
      <c r="B1011" t="s">
        <v>4726</v>
      </c>
      <c r="C1011" s="1" t="str">
        <f t="shared" si="60"/>
        <v>21:1061</v>
      </c>
      <c r="D1011" s="1" t="str">
        <f t="shared" si="61"/>
        <v>21:0106</v>
      </c>
      <c r="E1011" t="s">
        <v>4727</v>
      </c>
      <c r="F1011" t="s">
        <v>4728</v>
      </c>
      <c r="H1011">
        <v>49.271490800000002</v>
      </c>
      <c r="I1011">
        <v>-118.4456378</v>
      </c>
      <c r="J1011" s="1" t="str">
        <f t="shared" si="62"/>
        <v>NGR bulk stream sediment</v>
      </c>
      <c r="K1011" s="1" t="str">
        <f t="shared" si="63"/>
        <v>&lt;177 micron (NGR)</v>
      </c>
      <c r="L1011">
        <v>58</v>
      </c>
      <c r="M1011" t="s">
        <v>233</v>
      </c>
      <c r="N1011">
        <v>1010</v>
      </c>
      <c r="O1011" t="s">
        <v>3546</v>
      </c>
      <c r="P1011" t="s">
        <v>3546</v>
      </c>
      <c r="Q1011" t="s">
        <v>3546</v>
      </c>
      <c r="R1011" t="s">
        <v>3546</v>
      </c>
      <c r="S1011" t="s">
        <v>3546</v>
      </c>
      <c r="T1011" t="s">
        <v>3546</v>
      </c>
      <c r="U1011" t="s">
        <v>3546</v>
      </c>
      <c r="V1011" t="s">
        <v>3546</v>
      </c>
      <c r="W1011" t="s">
        <v>3546</v>
      </c>
      <c r="X1011" t="s">
        <v>3546</v>
      </c>
      <c r="Y1011" t="s">
        <v>3546</v>
      </c>
      <c r="Z1011" t="s">
        <v>3546</v>
      </c>
      <c r="AA1011" t="s">
        <v>3546</v>
      </c>
      <c r="AB1011" t="s">
        <v>3546</v>
      </c>
      <c r="AC1011" t="s">
        <v>3546</v>
      </c>
      <c r="AD1011" t="s">
        <v>3546</v>
      </c>
      <c r="AE1011" t="s">
        <v>3546</v>
      </c>
      <c r="AF1011" t="s">
        <v>3546</v>
      </c>
      <c r="AG1011" t="s">
        <v>3546</v>
      </c>
      <c r="AH1011" t="s">
        <v>3546</v>
      </c>
      <c r="AI1011" t="s">
        <v>3546</v>
      </c>
      <c r="AJ1011" t="s">
        <v>3546</v>
      </c>
      <c r="AK1011" t="s">
        <v>3546</v>
      </c>
      <c r="AL1011" t="s">
        <v>3546</v>
      </c>
      <c r="AM1011" t="s">
        <v>3546</v>
      </c>
      <c r="AN1011" t="s">
        <v>3546</v>
      </c>
      <c r="AO1011" t="s">
        <v>3546</v>
      </c>
    </row>
    <row r="1012" spans="1:41" hidden="1" x14ac:dyDescent="0.25">
      <c r="A1012" t="s">
        <v>4729</v>
      </c>
      <c r="B1012" t="s">
        <v>4730</v>
      </c>
      <c r="C1012" s="1" t="str">
        <f t="shared" si="60"/>
        <v>21:1061</v>
      </c>
      <c r="D1012" s="1" t="str">
        <f t="shared" si="61"/>
        <v>21:0106</v>
      </c>
      <c r="E1012" t="s">
        <v>4731</v>
      </c>
      <c r="F1012" t="s">
        <v>4732</v>
      </c>
      <c r="H1012">
        <v>49.133915000000002</v>
      </c>
      <c r="I1012">
        <v>-118.6679828</v>
      </c>
      <c r="J1012" s="1" t="str">
        <f t="shared" si="62"/>
        <v>NGR bulk stream sediment</v>
      </c>
      <c r="K1012" s="1" t="str">
        <f t="shared" si="63"/>
        <v>&lt;177 micron (NGR)</v>
      </c>
      <c r="L1012">
        <v>58</v>
      </c>
      <c r="M1012" t="s">
        <v>248</v>
      </c>
      <c r="N1012">
        <v>1011</v>
      </c>
      <c r="O1012" t="s">
        <v>47</v>
      </c>
      <c r="P1012" t="s">
        <v>47</v>
      </c>
      <c r="Q1012" t="s">
        <v>119</v>
      </c>
      <c r="R1012" t="s">
        <v>108</v>
      </c>
      <c r="S1012" t="s">
        <v>331</v>
      </c>
      <c r="T1012" t="s">
        <v>58</v>
      </c>
      <c r="U1012" t="s">
        <v>438</v>
      </c>
      <c r="V1012" t="s">
        <v>47</v>
      </c>
      <c r="W1012" t="s">
        <v>228</v>
      </c>
      <c r="X1012" t="s">
        <v>209</v>
      </c>
      <c r="Y1012" t="s">
        <v>268</v>
      </c>
      <c r="Z1012" t="s">
        <v>56</v>
      </c>
      <c r="AA1012" t="s">
        <v>46</v>
      </c>
      <c r="AB1012" t="s">
        <v>78</v>
      </c>
      <c r="AC1012" t="s">
        <v>217</v>
      </c>
      <c r="AD1012" t="s">
        <v>140</v>
      </c>
      <c r="AE1012" t="s">
        <v>199</v>
      </c>
      <c r="AF1012" t="s">
        <v>209</v>
      </c>
      <c r="AG1012" t="s">
        <v>365</v>
      </c>
      <c r="AH1012" t="s">
        <v>64</v>
      </c>
      <c r="AI1012" t="s">
        <v>149</v>
      </c>
      <c r="AJ1012" t="s">
        <v>108</v>
      </c>
      <c r="AK1012" t="s">
        <v>259</v>
      </c>
      <c r="AL1012" t="s">
        <v>47</v>
      </c>
      <c r="AM1012" t="s">
        <v>47</v>
      </c>
      <c r="AN1012" t="s">
        <v>652</v>
      </c>
      <c r="AO1012" t="s">
        <v>175</v>
      </c>
    </row>
    <row r="1013" spans="1:41" hidden="1" x14ac:dyDescent="0.25">
      <c r="A1013" t="s">
        <v>4733</v>
      </c>
      <c r="B1013" t="s">
        <v>4734</v>
      </c>
      <c r="C1013" s="1" t="str">
        <f t="shared" si="60"/>
        <v>21:1061</v>
      </c>
      <c r="D1013" s="1" t="str">
        <f t="shared" si="61"/>
        <v>21:0106</v>
      </c>
      <c r="E1013" t="s">
        <v>4735</v>
      </c>
      <c r="F1013" t="s">
        <v>4736</v>
      </c>
      <c r="H1013">
        <v>49.188388699999997</v>
      </c>
      <c r="I1013">
        <v>-118.6433115</v>
      </c>
      <c r="J1013" s="1" t="str">
        <f t="shared" si="62"/>
        <v>NGR bulk stream sediment</v>
      </c>
      <c r="K1013" s="1" t="str">
        <f t="shared" si="63"/>
        <v>&lt;177 micron (NGR)</v>
      </c>
      <c r="L1013">
        <v>58</v>
      </c>
      <c r="M1013" t="s">
        <v>256</v>
      </c>
      <c r="N1013">
        <v>1012</v>
      </c>
      <c r="O1013" t="s">
        <v>185</v>
      </c>
      <c r="P1013" t="s">
        <v>85</v>
      </c>
      <c r="Q1013" t="s">
        <v>548</v>
      </c>
      <c r="R1013" t="s">
        <v>151</v>
      </c>
      <c r="S1013" t="s">
        <v>291</v>
      </c>
      <c r="T1013" t="s">
        <v>55</v>
      </c>
      <c r="U1013" t="s">
        <v>589</v>
      </c>
      <c r="V1013" t="s">
        <v>101</v>
      </c>
      <c r="W1013" t="s">
        <v>142</v>
      </c>
      <c r="X1013" t="s">
        <v>85</v>
      </c>
      <c r="Y1013" t="s">
        <v>342</v>
      </c>
      <c r="Z1013" t="s">
        <v>56</v>
      </c>
      <c r="AA1013" t="s">
        <v>46</v>
      </c>
      <c r="AB1013" t="s">
        <v>125</v>
      </c>
      <c r="AC1013" t="s">
        <v>50</v>
      </c>
      <c r="AD1013" t="s">
        <v>399</v>
      </c>
      <c r="AE1013" t="s">
        <v>56</v>
      </c>
      <c r="AF1013" t="s">
        <v>76</v>
      </c>
      <c r="AG1013" t="s">
        <v>52</v>
      </c>
      <c r="AH1013" t="s">
        <v>61</v>
      </c>
      <c r="AI1013" t="s">
        <v>46</v>
      </c>
      <c r="AJ1013" t="s">
        <v>85</v>
      </c>
      <c r="AK1013" t="s">
        <v>128</v>
      </c>
      <c r="AL1013" t="s">
        <v>47</v>
      </c>
      <c r="AM1013" t="s">
        <v>47</v>
      </c>
      <c r="AN1013" t="s">
        <v>215</v>
      </c>
      <c r="AO1013" t="s">
        <v>76</v>
      </c>
    </row>
    <row r="1014" spans="1:41" hidden="1" x14ac:dyDescent="0.25">
      <c r="A1014" t="s">
        <v>4737</v>
      </c>
      <c r="B1014" t="s">
        <v>4738</v>
      </c>
      <c r="C1014" s="1" t="str">
        <f t="shared" si="60"/>
        <v>21:1061</v>
      </c>
      <c r="D1014" s="1" t="str">
        <f t="shared" si="61"/>
        <v>21:0106</v>
      </c>
      <c r="E1014" t="s">
        <v>4739</v>
      </c>
      <c r="F1014" t="s">
        <v>4740</v>
      </c>
      <c r="H1014">
        <v>49.303823000000001</v>
      </c>
      <c r="I1014">
        <v>-118.6857435</v>
      </c>
      <c r="J1014" s="1" t="str">
        <f t="shared" si="62"/>
        <v>NGR bulk stream sediment</v>
      </c>
      <c r="K1014" s="1" t="str">
        <f t="shared" si="63"/>
        <v>&lt;177 micron (NGR)</v>
      </c>
      <c r="L1014">
        <v>58</v>
      </c>
      <c r="M1014" t="s">
        <v>280</v>
      </c>
      <c r="N1014">
        <v>1013</v>
      </c>
      <c r="O1014" t="s">
        <v>62</v>
      </c>
      <c r="P1014" t="s">
        <v>209</v>
      </c>
      <c r="Q1014" t="s">
        <v>119</v>
      </c>
      <c r="R1014" t="s">
        <v>62</v>
      </c>
      <c r="S1014" t="s">
        <v>431</v>
      </c>
      <c r="T1014" t="s">
        <v>51</v>
      </c>
      <c r="U1014" t="s">
        <v>108</v>
      </c>
      <c r="V1014" t="s">
        <v>173</v>
      </c>
      <c r="W1014" t="s">
        <v>110</v>
      </c>
      <c r="X1014" t="s">
        <v>108</v>
      </c>
      <c r="Y1014" t="s">
        <v>146</v>
      </c>
      <c r="Z1014" t="s">
        <v>56</v>
      </c>
      <c r="AA1014" t="s">
        <v>122</v>
      </c>
      <c r="AB1014" t="s">
        <v>139</v>
      </c>
      <c r="AC1014" t="s">
        <v>58</v>
      </c>
      <c r="AD1014" t="s">
        <v>438</v>
      </c>
      <c r="AE1014" t="s">
        <v>380</v>
      </c>
      <c r="AF1014" t="s">
        <v>266</v>
      </c>
      <c r="AG1014" t="s">
        <v>88</v>
      </c>
      <c r="AH1014" t="s">
        <v>63</v>
      </c>
      <c r="AI1014" t="s">
        <v>198</v>
      </c>
      <c r="AJ1014" t="s">
        <v>3895</v>
      </c>
      <c r="AK1014" t="s">
        <v>85</v>
      </c>
      <c r="AL1014" t="s">
        <v>47</v>
      </c>
      <c r="AM1014" t="s">
        <v>47</v>
      </c>
      <c r="AN1014" t="s">
        <v>65</v>
      </c>
      <c r="AO1014" t="s">
        <v>47</v>
      </c>
    </row>
    <row r="1015" spans="1:41" hidden="1" x14ac:dyDescent="0.25">
      <c r="A1015" t="s">
        <v>4741</v>
      </c>
      <c r="B1015" t="s">
        <v>4742</v>
      </c>
      <c r="C1015" s="1" t="str">
        <f t="shared" si="60"/>
        <v>21:1061</v>
      </c>
      <c r="D1015" s="1" t="str">
        <f t="shared" si="61"/>
        <v>21:0106</v>
      </c>
      <c r="E1015" t="s">
        <v>4739</v>
      </c>
      <c r="F1015" t="s">
        <v>4743</v>
      </c>
      <c r="H1015">
        <v>49.303823000000001</v>
      </c>
      <c r="I1015">
        <v>-118.6857435</v>
      </c>
      <c r="J1015" s="1" t="str">
        <f t="shared" si="62"/>
        <v>NGR bulk stream sediment</v>
      </c>
      <c r="K1015" s="1" t="str">
        <f t="shared" si="63"/>
        <v>&lt;177 micron (NGR)</v>
      </c>
      <c r="L1015">
        <v>58</v>
      </c>
      <c r="M1015" t="s">
        <v>288</v>
      </c>
      <c r="N1015">
        <v>1014</v>
      </c>
      <c r="O1015" t="s">
        <v>62</v>
      </c>
      <c r="P1015" t="s">
        <v>58</v>
      </c>
      <c r="Q1015" t="s">
        <v>234</v>
      </c>
      <c r="R1015" t="s">
        <v>62</v>
      </c>
      <c r="S1015" t="s">
        <v>237</v>
      </c>
      <c r="T1015" t="s">
        <v>51</v>
      </c>
      <c r="U1015" t="s">
        <v>243</v>
      </c>
      <c r="V1015" t="s">
        <v>125</v>
      </c>
      <c r="W1015" t="s">
        <v>61</v>
      </c>
      <c r="X1015" t="s">
        <v>127</v>
      </c>
      <c r="Y1015" t="s">
        <v>184</v>
      </c>
      <c r="Z1015" t="s">
        <v>56</v>
      </c>
      <c r="AA1015" t="s">
        <v>47</v>
      </c>
      <c r="AB1015" t="s">
        <v>139</v>
      </c>
      <c r="AC1015" t="s">
        <v>58</v>
      </c>
      <c r="AD1015" t="s">
        <v>146</v>
      </c>
      <c r="AE1015" t="s">
        <v>56</v>
      </c>
      <c r="AF1015" t="s">
        <v>371</v>
      </c>
      <c r="AG1015" t="s">
        <v>158</v>
      </c>
      <c r="AH1015" t="s">
        <v>161</v>
      </c>
      <c r="AI1015" t="s">
        <v>54</v>
      </c>
      <c r="AJ1015" t="s">
        <v>50</v>
      </c>
      <c r="AK1015" t="s">
        <v>55</v>
      </c>
      <c r="AL1015" t="s">
        <v>47</v>
      </c>
      <c r="AM1015" t="s">
        <v>47</v>
      </c>
      <c r="AN1015" t="s">
        <v>1106</v>
      </c>
      <c r="AO1015" t="s">
        <v>46</v>
      </c>
    </row>
    <row r="1016" spans="1:41" hidden="1" x14ac:dyDescent="0.25">
      <c r="A1016" t="s">
        <v>4744</v>
      </c>
      <c r="B1016" t="s">
        <v>4745</v>
      </c>
      <c r="C1016" s="1" t="str">
        <f t="shared" si="60"/>
        <v>21:1061</v>
      </c>
      <c r="D1016" s="1" t="str">
        <f t="shared" si="61"/>
        <v>21:0106</v>
      </c>
      <c r="E1016" t="s">
        <v>4746</v>
      </c>
      <c r="F1016" t="s">
        <v>4747</v>
      </c>
      <c r="H1016">
        <v>49.298767699999999</v>
      </c>
      <c r="I1016">
        <v>-118.6912659</v>
      </c>
      <c r="J1016" s="1" t="str">
        <f t="shared" si="62"/>
        <v>NGR bulk stream sediment</v>
      </c>
      <c r="K1016" s="1" t="str">
        <f t="shared" si="63"/>
        <v>&lt;177 micron (NGR)</v>
      </c>
      <c r="L1016">
        <v>58</v>
      </c>
      <c r="M1016" t="s">
        <v>265</v>
      </c>
      <c r="N1016">
        <v>1015</v>
      </c>
      <c r="O1016" t="s">
        <v>174</v>
      </c>
      <c r="P1016" t="s">
        <v>47</v>
      </c>
      <c r="Q1016" t="s">
        <v>404</v>
      </c>
      <c r="R1016" t="s">
        <v>493</v>
      </c>
      <c r="S1016" t="s">
        <v>438</v>
      </c>
      <c r="T1016" t="s">
        <v>51</v>
      </c>
      <c r="U1016" t="s">
        <v>50</v>
      </c>
      <c r="V1016" t="s">
        <v>47</v>
      </c>
      <c r="W1016" t="s">
        <v>139</v>
      </c>
      <c r="X1016" t="s">
        <v>52</v>
      </c>
      <c r="Y1016" t="s">
        <v>559</v>
      </c>
      <c r="Z1016" t="s">
        <v>56</v>
      </c>
      <c r="AA1016" t="s">
        <v>46</v>
      </c>
      <c r="AB1016" t="s">
        <v>122</v>
      </c>
      <c r="AC1016" t="s">
        <v>58</v>
      </c>
      <c r="AD1016" t="s">
        <v>146</v>
      </c>
      <c r="AE1016" t="s">
        <v>380</v>
      </c>
      <c r="AF1016" t="s">
        <v>365</v>
      </c>
      <c r="AG1016" t="s">
        <v>502</v>
      </c>
      <c r="AH1016" t="s">
        <v>64</v>
      </c>
      <c r="AI1016" t="s">
        <v>54</v>
      </c>
      <c r="AJ1016" t="s">
        <v>127</v>
      </c>
      <c r="AK1016" t="s">
        <v>58</v>
      </c>
      <c r="AL1016" t="s">
        <v>47</v>
      </c>
      <c r="AM1016" t="s">
        <v>47</v>
      </c>
      <c r="AN1016" t="s">
        <v>508</v>
      </c>
      <c r="AO1016" t="s">
        <v>165</v>
      </c>
    </row>
    <row r="1017" spans="1:41" hidden="1" x14ac:dyDescent="0.25">
      <c r="A1017" t="s">
        <v>4748</v>
      </c>
      <c r="B1017" t="s">
        <v>4749</v>
      </c>
      <c r="C1017" s="1" t="str">
        <f t="shared" si="60"/>
        <v>21:1061</v>
      </c>
      <c r="D1017" s="1" t="str">
        <f t="shared" si="61"/>
        <v>21:0106</v>
      </c>
      <c r="E1017" t="s">
        <v>4750</v>
      </c>
      <c r="F1017" t="s">
        <v>4751</v>
      </c>
      <c r="H1017">
        <v>49.304538600000001</v>
      </c>
      <c r="I1017">
        <v>-118.6976952</v>
      </c>
      <c r="J1017" s="1" t="str">
        <f t="shared" si="62"/>
        <v>NGR bulk stream sediment</v>
      </c>
      <c r="K1017" s="1" t="str">
        <f t="shared" si="63"/>
        <v>&lt;177 micron (NGR)</v>
      </c>
      <c r="L1017">
        <v>59</v>
      </c>
      <c r="M1017" t="s">
        <v>45</v>
      </c>
      <c r="N1017">
        <v>1016</v>
      </c>
      <c r="O1017" t="s">
        <v>81</v>
      </c>
      <c r="P1017" t="s">
        <v>103</v>
      </c>
      <c r="Q1017" t="s">
        <v>318</v>
      </c>
      <c r="R1017" t="s">
        <v>59</v>
      </c>
      <c r="S1017" t="s">
        <v>438</v>
      </c>
      <c r="T1017" t="s">
        <v>51</v>
      </c>
      <c r="U1017" t="s">
        <v>165</v>
      </c>
      <c r="V1017" t="s">
        <v>64</v>
      </c>
      <c r="W1017" t="s">
        <v>81</v>
      </c>
      <c r="X1017" t="s">
        <v>73</v>
      </c>
      <c r="Y1017" t="s">
        <v>237</v>
      </c>
      <c r="Z1017" t="s">
        <v>56</v>
      </c>
      <c r="AA1017" t="s">
        <v>46</v>
      </c>
      <c r="AB1017" t="s">
        <v>235</v>
      </c>
      <c r="AC1017" t="s">
        <v>58</v>
      </c>
      <c r="AD1017" t="s">
        <v>144</v>
      </c>
      <c r="AE1017" t="s">
        <v>56</v>
      </c>
      <c r="AF1017" t="s">
        <v>366</v>
      </c>
      <c r="AG1017" t="s">
        <v>909</v>
      </c>
      <c r="AH1017" t="s">
        <v>149</v>
      </c>
      <c r="AI1017" t="s">
        <v>185</v>
      </c>
      <c r="AJ1017" t="s">
        <v>175</v>
      </c>
      <c r="AK1017" t="s">
        <v>100</v>
      </c>
      <c r="AL1017" t="s">
        <v>47</v>
      </c>
      <c r="AM1017" t="s">
        <v>47</v>
      </c>
      <c r="AN1017" t="s">
        <v>65</v>
      </c>
      <c r="AO1017" t="s">
        <v>330</v>
      </c>
    </row>
    <row r="1018" spans="1:41" hidden="1" x14ac:dyDescent="0.25">
      <c r="A1018" t="s">
        <v>4752</v>
      </c>
      <c r="B1018" t="s">
        <v>4753</v>
      </c>
      <c r="C1018" s="1" t="str">
        <f t="shared" si="60"/>
        <v>21:1061</v>
      </c>
      <c r="D1018" s="1" t="str">
        <f t="shared" si="61"/>
        <v>21:0106</v>
      </c>
      <c r="E1018" t="s">
        <v>4754</v>
      </c>
      <c r="F1018" t="s">
        <v>4755</v>
      </c>
      <c r="H1018">
        <v>49.308639200000002</v>
      </c>
      <c r="I1018">
        <v>-118.6965703</v>
      </c>
      <c r="J1018" s="1" t="str">
        <f t="shared" si="62"/>
        <v>NGR bulk stream sediment</v>
      </c>
      <c r="K1018" s="1" t="str">
        <f t="shared" si="63"/>
        <v>&lt;177 micron (NGR)</v>
      </c>
      <c r="L1018">
        <v>59</v>
      </c>
      <c r="M1018" t="s">
        <v>280</v>
      </c>
      <c r="N1018">
        <v>1017</v>
      </c>
      <c r="O1018" t="s">
        <v>54</v>
      </c>
      <c r="P1018" t="s">
        <v>47</v>
      </c>
      <c r="Q1018" t="s">
        <v>1111</v>
      </c>
      <c r="R1018" t="s">
        <v>47</v>
      </c>
      <c r="S1018" t="s">
        <v>65</v>
      </c>
      <c r="T1018" t="s">
        <v>51</v>
      </c>
      <c r="U1018" t="s">
        <v>112</v>
      </c>
      <c r="V1018" t="s">
        <v>47</v>
      </c>
      <c r="W1018" t="s">
        <v>78</v>
      </c>
      <c r="X1018" t="s">
        <v>55</v>
      </c>
      <c r="Y1018" t="s">
        <v>237</v>
      </c>
      <c r="Z1018" t="s">
        <v>56</v>
      </c>
      <c r="AA1018" t="s">
        <v>46</v>
      </c>
      <c r="AB1018" t="s">
        <v>455</v>
      </c>
      <c r="AC1018" t="s">
        <v>58</v>
      </c>
      <c r="AD1018" t="s">
        <v>431</v>
      </c>
      <c r="AE1018" t="s">
        <v>380</v>
      </c>
      <c r="AF1018" t="s">
        <v>96</v>
      </c>
      <c r="AG1018" t="s">
        <v>1092</v>
      </c>
      <c r="AH1018" t="s">
        <v>125</v>
      </c>
      <c r="AI1018" t="s">
        <v>174</v>
      </c>
      <c r="AJ1018" t="s">
        <v>1324</v>
      </c>
      <c r="AK1018" t="s">
        <v>357</v>
      </c>
      <c r="AL1018" t="s">
        <v>47</v>
      </c>
      <c r="AM1018" t="s">
        <v>47</v>
      </c>
      <c r="AN1018" t="s">
        <v>673</v>
      </c>
      <c r="AO1018" t="s">
        <v>187</v>
      </c>
    </row>
    <row r="1019" spans="1:41" hidden="1" x14ac:dyDescent="0.25">
      <c r="A1019" t="s">
        <v>4756</v>
      </c>
      <c r="B1019" t="s">
        <v>4757</v>
      </c>
      <c r="C1019" s="1" t="str">
        <f t="shared" si="60"/>
        <v>21:1061</v>
      </c>
      <c r="D1019" s="1" t="str">
        <f t="shared" si="61"/>
        <v>21:0106</v>
      </c>
      <c r="E1019" t="s">
        <v>4754</v>
      </c>
      <c r="F1019" t="s">
        <v>4758</v>
      </c>
      <c r="H1019">
        <v>49.308639200000002</v>
      </c>
      <c r="I1019">
        <v>-118.6965703</v>
      </c>
      <c r="J1019" s="1" t="str">
        <f t="shared" si="62"/>
        <v>NGR bulk stream sediment</v>
      </c>
      <c r="K1019" s="1" t="str">
        <f t="shared" si="63"/>
        <v>&lt;177 micron (NGR)</v>
      </c>
      <c r="L1019">
        <v>59</v>
      </c>
      <c r="M1019" t="s">
        <v>288</v>
      </c>
      <c r="N1019">
        <v>1018</v>
      </c>
      <c r="O1019" t="s">
        <v>46</v>
      </c>
      <c r="P1019" t="s">
        <v>47</v>
      </c>
      <c r="Q1019" t="s">
        <v>1111</v>
      </c>
      <c r="R1019" t="s">
        <v>78</v>
      </c>
      <c r="S1019" t="s">
        <v>89</v>
      </c>
      <c r="T1019" t="s">
        <v>73</v>
      </c>
      <c r="U1019" t="s">
        <v>225</v>
      </c>
      <c r="V1019" t="s">
        <v>125</v>
      </c>
      <c r="W1019" t="s">
        <v>173</v>
      </c>
      <c r="X1019" t="s">
        <v>55</v>
      </c>
      <c r="Y1019" t="s">
        <v>237</v>
      </c>
      <c r="Z1019" t="s">
        <v>56</v>
      </c>
      <c r="AA1019" t="s">
        <v>46</v>
      </c>
      <c r="AB1019" t="s">
        <v>455</v>
      </c>
      <c r="AC1019" t="s">
        <v>58</v>
      </c>
      <c r="AD1019" t="s">
        <v>237</v>
      </c>
      <c r="AE1019" t="s">
        <v>380</v>
      </c>
      <c r="AF1019" t="s">
        <v>365</v>
      </c>
      <c r="AG1019" t="s">
        <v>108</v>
      </c>
      <c r="AH1019" t="s">
        <v>81</v>
      </c>
      <c r="AI1019" t="s">
        <v>87</v>
      </c>
      <c r="AJ1019" t="s">
        <v>2753</v>
      </c>
      <c r="AK1019" t="s">
        <v>439</v>
      </c>
      <c r="AL1019" t="s">
        <v>47</v>
      </c>
      <c r="AM1019" t="s">
        <v>47</v>
      </c>
      <c r="AN1019" t="s">
        <v>301</v>
      </c>
      <c r="AO1019" t="s">
        <v>187</v>
      </c>
    </row>
    <row r="1020" spans="1:41" hidden="1" x14ac:dyDescent="0.25">
      <c r="A1020" t="s">
        <v>4759</v>
      </c>
      <c r="B1020" t="s">
        <v>4760</v>
      </c>
      <c r="C1020" s="1" t="str">
        <f t="shared" si="60"/>
        <v>21:1061</v>
      </c>
      <c r="D1020" s="1" t="str">
        <f t="shared" si="61"/>
        <v>21:0106</v>
      </c>
      <c r="E1020" t="s">
        <v>4761</v>
      </c>
      <c r="F1020" t="s">
        <v>4762</v>
      </c>
      <c r="H1020">
        <v>49.276443</v>
      </c>
      <c r="I1020">
        <v>-118.6898431</v>
      </c>
      <c r="J1020" s="1" t="str">
        <f t="shared" si="62"/>
        <v>NGR bulk stream sediment</v>
      </c>
      <c r="K1020" s="1" t="str">
        <f t="shared" si="63"/>
        <v>&lt;177 micron (NGR)</v>
      </c>
      <c r="L1020">
        <v>59</v>
      </c>
      <c r="M1020" t="s">
        <v>71</v>
      </c>
      <c r="N1020">
        <v>1019</v>
      </c>
      <c r="O1020" t="s">
        <v>54</v>
      </c>
      <c r="P1020" t="s">
        <v>47</v>
      </c>
      <c r="Q1020" t="s">
        <v>424</v>
      </c>
      <c r="R1020" t="s">
        <v>185</v>
      </c>
      <c r="S1020" t="s">
        <v>345</v>
      </c>
      <c r="T1020" t="s">
        <v>73</v>
      </c>
      <c r="U1020" t="s">
        <v>190</v>
      </c>
      <c r="V1020" t="s">
        <v>47</v>
      </c>
      <c r="W1020" t="s">
        <v>336</v>
      </c>
      <c r="X1020" t="s">
        <v>306</v>
      </c>
      <c r="Y1020" t="s">
        <v>3425</v>
      </c>
      <c r="Z1020" t="s">
        <v>56</v>
      </c>
      <c r="AA1020" t="s">
        <v>46</v>
      </c>
      <c r="AB1020" t="s">
        <v>79</v>
      </c>
      <c r="AC1020" t="s">
        <v>58</v>
      </c>
      <c r="AD1020" t="s">
        <v>431</v>
      </c>
      <c r="AE1020" t="s">
        <v>380</v>
      </c>
      <c r="AF1020" t="s">
        <v>55</v>
      </c>
      <c r="AG1020" t="s">
        <v>1475</v>
      </c>
      <c r="AH1020" t="s">
        <v>412</v>
      </c>
      <c r="AI1020" t="s">
        <v>64</v>
      </c>
      <c r="AJ1020" t="s">
        <v>4763</v>
      </c>
      <c r="AK1020" t="s">
        <v>108</v>
      </c>
      <c r="AL1020" t="s">
        <v>47</v>
      </c>
      <c r="AM1020" t="s">
        <v>47</v>
      </c>
      <c r="AN1020" t="s">
        <v>417</v>
      </c>
      <c r="AO1020" t="s">
        <v>59</v>
      </c>
    </row>
    <row r="1021" spans="1:41" hidden="1" x14ac:dyDescent="0.25">
      <c r="A1021" t="s">
        <v>4764</v>
      </c>
      <c r="B1021" t="s">
        <v>4765</v>
      </c>
      <c r="C1021" s="1" t="str">
        <f t="shared" si="60"/>
        <v>21:1061</v>
      </c>
      <c r="D1021" s="1" t="str">
        <f t="shared" si="61"/>
        <v>21:0106</v>
      </c>
      <c r="E1021" t="s">
        <v>4766</v>
      </c>
      <c r="F1021" t="s">
        <v>4767</v>
      </c>
      <c r="H1021">
        <v>49.280709000000002</v>
      </c>
      <c r="I1021">
        <v>-118.6853962</v>
      </c>
      <c r="J1021" s="1" t="str">
        <f t="shared" si="62"/>
        <v>NGR bulk stream sediment</v>
      </c>
      <c r="K1021" s="1" t="str">
        <f t="shared" si="63"/>
        <v>&lt;177 micron (NGR)</v>
      </c>
      <c r="L1021">
        <v>59</v>
      </c>
      <c r="M1021" t="s">
        <v>95</v>
      </c>
      <c r="N1021">
        <v>1020</v>
      </c>
      <c r="O1021" t="s">
        <v>149</v>
      </c>
      <c r="P1021" t="s">
        <v>52</v>
      </c>
      <c r="Q1021" t="s">
        <v>424</v>
      </c>
      <c r="R1021" t="s">
        <v>174</v>
      </c>
      <c r="S1021" t="s">
        <v>372</v>
      </c>
      <c r="T1021" t="s">
        <v>73</v>
      </c>
      <c r="U1021" t="s">
        <v>300</v>
      </c>
      <c r="V1021" t="s">
        <v>110</v>
      </c>
      <c r="W1021" t="s">
        <v>151</v>
      </c>
      <c r="X1021" t="s">
        <v>98</v>
      </c>
      <c r="Y1021" t="s">
        <v>425</v>
      </c>
      <c r="Z1021" t="s">
        <v>56</v>
      </c>
      <c r="AA1021" t="s">
        <v>47</v>
      </c>
      <c r="AB1021" t="s">
        <v>161</v>
      </c>
      <c r="AC1021" t="s">
        <v>58</v>
      </c>
      <c r="AD1021" t="s">
        <v>146</v>
      </c>
      <c r="AE1021" t="s">
        <v>380</v>
      </c>
      <c r="AF1021" t="s">
        <v>163</v>
      </c>
      <c r="AG1021" t="s">
        <v>717</v>
      </c>
      <c r="AH1021" t="s">
        <v>228</v>
      </c>
      <c r="AI1021" t="s">
        <v>235</v>
      </c>
      <c r="AJ1021" t="s">
        <v>4768</v>
      </c>
      <c r="AK1021" t="s">
        <v>502</v>
      </c>
      <c r="AL1021" t="s">
        <v>47</v>
      </c>
      <c r="AM1021" t="s">
        <v>47</v>
      </c>
      <c r="AN1021" t="s">
        <v>234</v>
      </c>
      <c r="AO1021" t="s">
        <v>52</v>
      </c>
    </row>
    <row r="1022" spans="1:41" hidden="1" x14ac:dyDescent="0.25">
      <c r="A1022" t="s">
        <v>4769</v>
      </c>
      <c r="B1022" t="s">
        <v>4770</v>
      </c>
      <c r="C1022" s="1" t="str">
        <f t="shared" si="60"/>
        <v>21:1061</v>
      </c>
      <c r="D1022" s="1" t="str">
        <f t="shared" si="61"/>
        <v>21:0106</v>
      </c>
      <c r="E1022" t="s">
        <v>4771</v>
      </c>
      <c r="F1022" t="s">
        <v>4772</v>
      </c>
      <c r="H1022">
        <v>49.2649519</v>
      </c>
      <c r="I1022">
        <v>-118.6968325</v>
      </c>
      <c r="J1022" s="1" t="str">
        <f t="shared" si="62"/>
        <v>NGR bulk stream sediment</v>
      </c>
      <c r="K1022" s="1" t="str">
        <f t="shared" si="63"/>
        <v>&lt;177 micron (NGR)</v>
      </c>
      <c r="L1022">
        <v>59</v>
      </c>
      <c r="M1022" t="s">
        <v>117</v>
      </c>
      <c r="N1022">
        <v>1021</v>
      </c>
      <c r="O1022" t="s">
        <v>54</v>
      </c>
      <c r="P1022" t="s">
        <v>73</v>
      </c>
      <c r="Q1022" t="s">
        <v>481</v>
      </c>
      <c r="R1022" t="s">
        <v>142</v>
      </c>
      <c r="S1022" t="s">
        <v>391</v>
      </c>
      <c r="T1022" t="s">
        <v>51</v>
      </c>
      <c r="U1022" t="s">
        <v>239</v>
      </c>
      <c r="V1022" t="s">
        <v>235</v>
      </c>
      <c r="W1022" t="s">
        <v>60</v>
      </c>
      <c r="X1022" t="s">
        <v>55</v>
      </c>
      <c r="Y1022" t="s">
        <v>237</v>
      </c>
      <c r="Z1022" t="s">
        <v>56</v>
      </c>
      <c r="AA1022" t="s">
        <v>46</v>
      </c>
      <c r="AB1022" t="s">
        <v>139</v>
      </c>
      <c r="AC1022" t="s">
        <v>58</v>
      </c>
      <c r="AD1022" t="s">
        <v>146</v>
      </c>
      <c r="AE1022" t="s">
        <v>380</v>
      </c>
      <c r="AF1022" t="s">
        <v>366</v>
      </c>
      <c r="AG1022" t="s">
        <v>2087</v>
      </c>
      <c r="AH1022" t="s">
        <v>105</v>
      </c>
      <c r="AI1022" t="s">
        <v>174</v>
      </c>
      <c r="AJ1022" t="s">
        <v>3537</v>
      </c>
      <c r="AK1022" t="s">
        <v>76</v>
      </c>
      <c r="AL1022" t="s">
        <v>47</v>
      </c>
      <c r="AM1022" t="s">
        <v>47</v>
      </c>
      <c r="AN1022" t="s">
        <v>592</v>
      </c>
      <c r="AO1022" t="s">
        <v>55</v>
      </c>
    </row>
    <row r="1023" spans="1:41" hidden="1" x14ac:dyDescent="0.25">
      <c r="A1023" t="s">
        <v>4773</v>
      </c>
      <c r="B1023" t="s">
        <v>4774</v>
      </c>
      <c r="C1023" s="1" t="str">
        <f t="shared" si="60"/>
        <v>21:1061</v>
      </c>
      <c r="D1023" s="1" t="str">
        <f t="shared" si="61"/>
        <v>21:0106</v>
      </c>
      <c r="E1023" t="s">
        <v>4775</v>
      </c>
      <c r="F1023" t="s">
        <v>4776</v>
      </c>
      <c r="H1023">
        <v>49.257686900000003</v>
      </c>
      <c r="I1023">
        <v>-118.7033043</v>
      </c>
      <c r="J1023" s="1" t="str">
        <f t="shared" si="62"/>
        <v>NGR bulk stream sediment</v>
      </c>
      <c r="K1023" s="1" t="str">
        <f t="shared" si="63"/>
        <v>&lt;177 micron (NGR)</v>
      </c>
      <c r="L1023">
        <v>59</v>
      </c>
      <c r="M1023" t="s">
        <v>136</v>
      </c>
      <c r="N1023">
        <v>1022</v>
      </c>
      <c r="O1023" t="s">
        <v>235</v>
      </c>
      <c r="P1023" t="s">
        <v>52</v>
      </c>
      <c r="Q1023" t="s">
        <v>234</v>
      </c>
      <c r="R1023" t="s">
        <v>109</v>
      </c>
      <c r="S1023" t="s">
        <v>237</v>
      </c>
      <c r="T1023" t="s">
        <v>52</v>
      </c>
      <c r="U1023" t="s">
        <v>243</v>
      </c>
      <c r="V1023" t="s">
        <v>81</v>
      </c>
      <c r="W1023" t="s">
        <v>60</v>
      </c>
      <c r="X1023" t="s">
        <v>52</v>
      </c>
      <c r="Y1023" t="s">
        <v>146</v>
      </c>
      <c r="Z1023" t="s">
        <v>56</v>
      </c>
      <c r="AA1023" t="s">
        <v>46</v>
      </c>
      <c r="AB1023" t="s">
        <v>125</v>
      </c>
      <c r="AC1023" t="s">
        <v>58</v>
      </c>
      <c r="AD1023" t="s">
        <v>291</v>
      </c>
      <c r="AE1023" t="s">
        <v>56</v>
      </c>
      <c r="AF1023" t="s">
        <v>148</v>
      </c>
      <c r="AG1023" t="s">
        <v>1242</v>
      </c>
      <c r="AH1023" t="s">
        <v>149</v>
      </c>
      <c r="AI1023" t="s">
        <v>174</v>
      </c>
      <c r="AJ1023" t="s">
        <v>1282</v>
      </c>
      <c r="AK1023" t="s">
        <v>85</v>
      </c>
      <c r="AL1023" t="s">
        <v>47</v>
      </c>
      <c r="AM1023" t="s">
        <v>47</v>
      </c>
      <c r="AN1023" t="s">
        <v>89</v>
      </c>
      <c r="AO1023" t="s">
        <v>55</v>
      </c>
    </row>
    <row r="1024" spans="1:41" hidden="1" x14ac:dyDescent="0.25">
      <c r="A1024" t="s">
        <v>4777</v>
      </c>
      <c r="B1024" t="s">
        <v>4778</v>
      </c>
      <c r="C1024" s="1" t="str">
        <f t="shared" si="60"/>
        <v>21:1061</v>
      </c>
      <c r="D1024" s="1" t="str">
        <f t="shared" si="61"/>
        <v>21:0106</v>
      </c>
      <c r="E1024" t="s">
        <v>4779</v>
      </c>
      <c r="F1024" t="s">
        <v>4780</v>
      </c>
      <c r="H1024">
        <v>49.2297631</v>
      </c>
      <c r="I1024">
        <v>-118.6886501</v>
      </c>
      <c r="J1024" s="1" t="str">
        <f t="shared" si="62"/>
        <v>NGR bulk stream sediment</v>
      </c>
      <c r="K1024" s="1" t="str">
        <f t="shared" si="63"/>
        <v>&lt;177 micron (NGR)</v>
      </c>
      <c r="L1024">
        <v>59</v>
      </c>
      <c r="M1024" t="s">
        <v>157</v>
      </c>
      <c r="N1024">
        <v>1023</v>
      </c>
      <c r="O1024" t="s">
        <v>105</v>
      </c>
      <c r="P1024" t="s">
        <v>103</v>
      </c>
      <c r="Q1024" t="s">
        <v>588</v>
      </c>
      <c r="R1024" t="s">
        <v>102</v>
      </c>
      <c r="S1024" t="s">
        <v>65</v>
      </c>
      <c r="T1024" t="s">
        <v>51</v>
      </c>
      <c r="U1024" t="s">
        <v>197</v>
      </c>
      <c r="V1024" t="s">
        <v>63</v>
      </c>
      <c r="W1024" t="s">
        <v>161</v>
      </c>
      <c r="X1024" t="s">
        <v>55</v>
      </c>
      <c r="Y1024" t="s">
        <v>237</v>
      </c>
      <c r="Z1024" t="s">
        <v>56</v>
      </c>
      <c r="AA1024" t="s">
        <v>46</v>
      </c>
      <c r="AB1024" t="s">
        <v>130</v>
      </c>
      <c r="AC1024" t="s">
        <v>58</v>
      </c>
      <c r="AD1024" t="s">
        <v>146</v>
      </c>
      <c r="AE1024" t="s">
        <v>380</v>
      </c>
      <c r="AF1024" t="s">
        <v>181</v>
      </c>
      <c r="AG1024" t="s">
        <v>946</v>
      </c>
      <c r="AH1024" t="s">
        <v>139</v>
      </c>
      <c r="AI1024" t="s">
        <v>174</v>
      </c>
      <c r="AJ1024" t="s">
        <v>98</v>
      </c>
      <c r="AK1024" t="s">
        <v>127</v>
      </c>
      <c r="AL1024" t="s">
        <v>47</v>
      </c>
      <c r="AM1024" t="s">
        <v>47</v>
      </c>
      <c r="AN1024" t="s">
        <v>673</v>
      </c>
      <c r="AO1024" t="s">
        <v>49</v>
      </c>
    </row>
    <row r="1025" spans="1:41" hidden="1" x14ac:dyDescent="0.25">
      <c r="A1025" t="s">
        <v>4781</v>
      </c>
      <c r="B1025" t="s">
        <v>4782</v>
      </c>
      <c r="C1025" s="1" t="str">
        <f t="shared" si="60"/>
        <v>21:1061</v>
      </c>
      <c r="D1025" s="1" t="str">
        <f t="shared" si="61"/>
        <v>21:0106</v>
      </c>
      <c r="E1025" t="s">
        <v>4783</v>
      </c>
      <c r="F1025" t="s">
        <v>4784</v>
      </c>
      <c r="H1025">
        <v>49.1836634</v>
      </c>
      <c r="I1025">
        <v>-118.6846532</v>
      </c>
      <c r="J1025" s="1" t="str">
        <f t="shared" si="62"/>
        <v>NGR bulk stream sediment</v>
      </c>
      <c r="K1025" s="1" t="str">
        <f t="shared" si="63"/>
        <v>&lt;177 micron (NGR)</v>
      </c>
      <c r="L1025">
        <v>59</v>
      </c>
      <c r="M1025" t="s">
        <v>170</v>
      </c>
      <c r="N1025">
        <v>1024</v>
      </c>
      <c r="O1025" t="s">
        <v>185</v>
      </c>
      <c r="P1025" t="s">
        <v>47</v>
      </c>
      <c r="Q1025" t="s">
        <v>481</v>
      </c>
      <c r="R1025" t="s">
        <v>46</v>
      </c>
      <c r="S1025" t="s">
        <v>184</v>
      </c>
      <c r="T1025" t="s">
        <v>58</v>
      </c>
      <c r="U1025" t="s">
        <v>590</v>
      </c>
      <c r="V1025" t="s">
        <v>235</v>
      </c>
      <c r="W1025" t="s">
        <v>228</v>
      </c>
      <c r="X1025" t="s">
        <v>76</v>
      </c>
      <c r="Y1025" t="s">
        <v>241</v>
      </c>
      <c r="Z1025" t="s">
        <v>56</v>
      </c>
      <c r="AA1025" t="s">
        <v>46</v>
      </c>
      <c r="AB1025" t="s">
        <v>63</v>
      </c>
      <c r="AC1025" t="s">
        <v>145</v>
      </c>
      <c r="AD1025" t="s">
        <v>146</v>
      </c>
      <c r="AE1025" t="s">
        <v>199</v>
      </c>
      <c r="AF1025" t="s">
        <v>55</v>
      </c>
      <c r="AG1025" t="s">
        <v>158</v>
      </c>
      <c r="AH1025" t="s">
        <v>64</v>
      </c>
      <c r="AI1025" t="s">
        <v>46</v>
      </c>
      <c r="AJ1025" t="s">
        <v>127</v>
      </c>
      <c r="AK1025" t="s">
        <v>123</v>
      </c>
      <c r="AL1025" t="s">
        <v>47</v>
      </c>
      <c r="AM1025" t="s">
        <v>47</v>
      </c>
      <c r="AN1025" t="s">
        <v>159</v>
      </c>
      <c r="AO1025" t="s">
        <v>66</v>
      </c>
    </row>
    <row r="1026" spans="1:41" hidden="1" x14ac:dyDescent="0.25">
      <c r="A1026" t="s">
        <v>4785</v>
      </c>
      <c r="B1026" t="s">
        <v>4786</v>
      </c>
      <c r="C1026" s="1" t="str">
        <f t="shared" ref="C1026:C1089" si="64">HYPERLINK("http://geochem.nrcan.gc.ca/cdogs/content/bdl/bdl211061_e.htm", "21:1061")</f>
        <v>21:1061</v>
      </c>
      <c r="D1026" s="1" t="str">
        <f t="shared" ref="D1026:D1089" si="65">HYPERLINK("http://geochem.nrcan.gc.ca/cdogs/content/svy/svy210106_e.htm", "21:0106")</f>
        <v>21:0106</v>
      </c>
      <c r="E1026" t="s">
        <v>4787</v>
      </c>
      <c r="F1026" t="s">
        <v>4788</v>
      </c>
      <c r="H1026">
        <v>49.177398599999997</v>
      </c>
      <c r="I1026">
        <v>-118.6830549</v>
      </c>
      <c r="J1026" s="1" t="str">
        <f t="shared" ref="J1026:J1089" si="66">HYPERLINK("http://geochem.nrcan.gc.ca/cdogs/content/kwd/kwd020030_e.htm", "NGR bulk stream sediment")</f>
        <v>NGR bulk stream sediment</v>
      </c>
      <c r="K1026" s="1" t="str">
        <f t="shared" ref="K1026:K1089" si="67">HYPERLINK("http://geochem.nrcan.gc.ca/cdogs/content/kwd/kwd080006_e.htm", "&lt;177 micron (NGR)")</f>
        <v>&lt;177 micron (NGR)</v>
      </c>
      <c r="L1026">
        <v>59</v>
      </c>
      <c r="M1026" t="s">
        <v>180</v>
      </c>
      <c r="N1026">
        <v>1025</v>
      </c>
      <c r="O1026" t="s">
        <v>493</v>
      </c>
      <c r="P1026" t="s">
        <v>51</v>
      </c>
      <c r="Q1026" t="s">
        <v>684</v>
      </c>
      <c r="R1026" t="s">
        <v>209</v>
      </c>
      <c r="S1026" t="s">
        <v>300</v>
      </c>
      <c r="T1026" t="s">
        <v>330</v>
      </c>
      <c r="U1026" t="s">
        <v>218</v>
      </c>
      <c r="V1026" t="s">
        <v>158</v>
      </c>
      <c r="W1026" t="s">
        <v>78</v>
      </c>
      <c r="X1026" t="s">
        <v>51</v>
      </c>
      <c r="Y1026" t="s">
        <v>106</v>
      </c>
      <c r="Z1026" t="s">
        <v>56</v>
      </c>
      <c r="AA1026" t="s">
        <v>46</v>
      </c>
      <c r="AB1026" t="s">
        <v>125</v>
      </c>
      <c r="AC1026" t="s">
        <v>207</v>
      </c>
      <c r="AD1026" t="s">
        <v>829</v>
      </c>
      <c r="AE1026" t="s">
        <v>84</v>
      </c>
      <c r="AF1026" t="s">
        <v>319</v>
      </c>
      <c r="AG1026" t="s">
        <v>182</v>
      </c>
      <c r="AH1026" t="s">
        <v>54</v>
      </c>
      <c r="AI1026" t="s">
        <v>54</v>
      </c>
      <c r="AJ1026" t="s">
        <v>330</v>
      </c>
      <c r="AK1026" t="s">
        <v>109</v>
      </c>
      <c r="AL1026" t="s">
        <v>47</v>
      </c>
      <c r="AM1026" t="s">
        <v>47</v>
      </c>
      <c r="AN1026" t="s">
        <v>65</v>
      </c>
      <c r="AO1026" t="s">
        <v>209</v>
      </c>
    </row>
    <row r="1027" spans="1:41" hidden="1" x14ac:dyDescent="0.25">
      <c r="A1027" t="s">
        <v>4789</v>
      </c>
      <c r="B1027" t="s">
        <v>4790</v>
      </c>
      <c r="C1027" s="1" t="str">
        <f t="shared" si="64"/>
        <v>21:1061</v>
      </c>
      <c r="D1027" s="1" t="str">
        <f t="shared" si="65"/>
        <v>21:0106</v>
      </c>
      <c r="E1027" t="s">
        <v>4791</v>
      </c>
      <c r="F1027" t="s">
        <v>4792</v>
      </c>
      <c r="H1027">
        <v>49.153361799999999</v>
      </c>
      <c r="I1027">
        <v>-118.681788</v>
      </c>
      <c r="J1027" s="1" t="str">
        <f t="shared" si="66"/>
        <v>NGR bulk stream sediment</v>
      </c>
      <c r="K1027" s="1" t="str">
        <f t="shared" si="67"/>
        <v>&lt;177 micron (NGR)</v>
      </c>
      <c r="L1027">
        <v>59</v>
      </c>
      <c r="M1027" t="s">
        <v>195</v>
      </c>
      <c r="N1027">
        <v>1026</v>
      </c>
      <c r="O1027" t="s">
        <v>161</v>
      </c>
      <c r="P1027" t="s">
        <v>267</v>
      </c>
      <c r="Q1027" t="s">
        <v>234</v>
      </c>
      <c r="R1027" t="s">
        <v>145</v>
      </c>
      <c r="S1027" t="s">
        <v>126</v>
      </c>
      <c r="T1027" t="s">
        <v>330</v>
      </c>
      <c r="U1027" t="s">
        <v>100</v>
      </c>
      <c r="V1027" t="s">
        <v>139</v>
      </c>
      <c r="W1027" t="s">
        <v>130</v>
      </c>
      <c r="X1027" t="s">
        <v>137</v>
      </c>
      <c r="Y1027" t="s">
        <v>462</v>
      </c>
      <c r="Z1027" t="s">
        <v>56</v>
      </c>
      <c r="AA1027" t="s">
        <v>46</v>
      </c>
      <c r="AB1027" t="s">
        <v>78</v>
      </c>
      <c r="AC1027" t="s">
        <v>268</v>
      </c>
      <c r="AD1027" t="s">
        <v>121</v>
      </c>
      <c r="AE1027" t="s">
        <v>84</v>
      </c>
      <c r="AF1027" t="s">
        <v>85</v>
      </c>
      <c r="AG1027" t="s">
        <v>182</v>
      </c>
      <c r="AH1027" t="s">
        <v>87</v>
      </c>
      <c r="AI1027" t="s">
        <v>54</v>
      </c>
      <c r="AJ1027" t="s">
        <v>58</v>
      </c>
      <c r="AK1027" t="s">
        <v>151</v>
      </c>
      <c r="AL1027" t="s">
        <v>47</v>
      </c>
      <c r="AM1027" t="s">
        <v>47</v>
      </c>
      <c r="AN1027" t="s">
        <v>275</v>
      </c>
      <c r="AO1027" t="s">
        <v>49</v>
      </c>
    </row>
    <row r="1028" spans="1:41" hidden="1" x14ac:dyDescent="0.25">
      <c r="A1028" t="s">
        <v>4793</v>
      </c>
      <c r="B1028" t="s">
        <v>4794</v>
      </c>
      <c r="C1028" s="1" t="str">
        <f t="shared" si="64"/>
        <v>21:1061</v>
      </c>
      <c r="D1028" s="1" t="str">
        <f t="shared" si="65"/>
        <v>21:0106</v>
      </c>
      <c r="E1028" t="s">
        <v>4795</v>
      </c>
      <c r="F1028" t="s">
        <v>4796</v>
      </c>
      <c r="H1028">
        <v>49.1312183</v>
      </c>
      <c r="I1028">
        <v>-118.6376937</v>
      </c>
      <c r="J1028" s="1" t="str">
        <f t="shared" si="66"/>
        <v>NGR bulk stream sediment</v>
      </c>
      <c r="K1028" s="1" t="str">
        <f t="shared" si="67"/>
        <v>&lt;177 micron (NGR)</v>
      </c>
      <c r="L1028">
        <v>59</v>
      </c>
      <c r="M1028" t="s">
        <v>205</v>
      </c>
      <c r="N1028">
        <v>1027</v>
      </c>
      <c r="O1028" t="s">
        <v>63</v>
      </c>
      <c r="P1028" t="s">
        <v>80</v>
      </c>
      <c r="Q1028" t="s">
        <v>234</v>
      </c>
      <c r="R1028" t="s">
        <v>282</v>
      </c>
      <c r="S1028" t="s">
        <v>77</v>
      </c>
      <c r="T1028" t="s">
        <v>108</v>
      </c>
      <c r="U1028" t="s">
        <v>184</v>
      </c>
      <c r="V1028" t="s">
        <v>87</v>
      </c>
      <c r="W1028" t="s">
        <v>282</v>
      </c>
      <c r="X1028" t="s">
        <v>52</v>
      </c>
      <c r="Y1028" t="s">
        <v>80</v>
      </c>
      <c r="Z1028" t="s">
        <v>56</v>
      </c>
      <c r="AA1028" t="s">
        <v>46</v>
      </c>
      <c r="AB1028" t="s">
        <v>101</v>
      </c>
      <c r="AC1028" t="s">
        <v>267</v>
      </c>
      <c r="AD1028" t="s">
        <v>344</v>
      </c>
      <c r="AE1028" t="s">
        <v>199</v>
      </c>
      <c r="AF1028" t="s">
        <v>76</v>
      </c>
      <c r="AG1028" t="s">
        <v>109</v>
      </c>
      <c r="AH1028" t="s">
        <v>87</v>
      </c>
      <c r="AI1028" t="s">
        <v>57</v>
      </c>
      <c r="AJ1028" t="s">
        <v>274</v>
      </c>
      <c r="AK1028" t="s">
        <v>60</v>
      </c>
      <c r="AL1028" t="s">
        <v>47</v>
      </c>
      <c r="AM1028" t="s">
        <v>47</v>
      </c>
      <c r="AN1028" t="s">
        <v>65</v>
      </c>
      <c r="AO1028" t="s">
        <v>47</v>
      </c>
    </row>
    <row r="1029" spans="1:41" hidden="1" x14ac:dyDescent="0.25">
      <c r="A1029" t="s">
        <v>4797</v>
      </c>
      <c r="B1029" t="s">
        <v>4798</v>
      </c>
      <c r="C1029" s="1" t="str">
        <f t="shared" si="64"/>
        <v>21:1061</v>
      </c>
      <c r="D1029" s="1" t="str">
        <f t="shared" si="65"/>
        <v>21:0106</v>
      </c>
      <c r="E1029" t="s">
        <v>4799</v>
      </c>
      <c r="F1029" t="s">
        <v>4800</v>
      </c>
      <c r="H1029">
        <v>49.138851500000001</v>
      </c>
      <c r="I1029">
        <v>-118.5936751</v>
      </c>
      <c r="J1029" s="1" t="str">
        <f t="shared" si="66"/>
        <v>NGR bulk stream sediment</v>
      </c>
      <c r="K1029" s="1" t="str">
        <f t="shared" si="67"/>
        <v>&lt;177 micron (NGR)</v>
      </c>
      <c r="L1029">
        <v>59</v>
      </c>
      <c r="M1029" t="s">
        <v>214</v>
      </c>
      <c r="N1029">
        <v>1028</v>
      </c>
      <c r="O1029" t="s">
        <v>260</v>
      </c>
      <c r="P1029" t="s">
        <v>58</v>
      </c>
      <c r="Q1029" t="s">
        <v>553</v>
      </c>
      <c r="R1029" t="s">
        <v>58</v>
      </c>
      <c r="S1029" t="s">
        <v>124</v>
      </c>
      <c r="T1029" t="s">
        <v>55</v>
      </c>
      <c r="U1029" t="s">
        <v>250</v>
      </c>
      <c r="V1029" t="s">
        <v>101</v>
      </c>
      <c r="W1029" t="s">
        <v>493</v>
      </c>
      <c r="X1029" t="s">
        <v>51</v>
      </c>
      <c r="Y1029" t="s">
        <v>104</v>
      </c>
      <c r="Z1029" t="s">
        <v>56</v>
      </c>
      <c r="AA1029" t="s">
        <v>46</v>
      </c>
      <c r="AB1029" t="s">
        <v>105</v>
      </c>
      <c r="AC1029" t="s">
        <v>225</v>
      </c>
      <c r="AD1029" t="s">
        <v>934</v>
      </c>
      <c r="AE1029" t="s">
        <v>53</v>
      </c>
      <c r="AF1029" t="s">
        <v>108</v>
      </c>
      <c r="AG1029" t="s">
        <v>86</v>
      </c>
      <c r="AH1029" t="s">
        <v>54</v>
      </c>
      <c r="AI1029" t="s">
        <v>54</v>
      </c>
      <c r="AJ1029" t="s">
        <v>73</v>
      </c>
      <c r="AK1029" t="s">
        <v>493</v>
      </c>
      <c r="AL1029" t="s">
        <v>47</v>
      </c>
      <c r="AM1029" t="s">
        <v>47</v>
      </c>
      <c r="AN1029" t="s">
        <v>65</v>
      </c>
      <c r="AO1029" t="s">
        <v>85</v>
      </c>
    </row>
    <row r="1030" spans="1:41" hidden="1" x14ac:dyDescent="0.25">
      <c r="A1030" t="s">
        <v>4801</v>
      </c>
      <c r="B1030" t="s">
        <v>4802</v>
      </c>
      <c r="C1030" s="1" t="str">
        <f t="shared" si="64"/>
        <v>21:1061</v>
      </c>
      <c r="D1030" s="1" t="str">
        <f t="shared" si="65"/>
        <v>21:0106</v>
      </c>
      <c r="E1030" t="s">
        <v>4803</v>
      </c>
      <c r="F1030" t="s">
        <v>4804</v>
      </c>
      <c r="H1030">
        <v>49.044765099999999</v>
      </c>
      <c r="I1030">
        <v>-118.5868878</v>
      </c>
      <c r="J1030" s="1" t="str">
        <f t="shared" si="66"/>
        <v>NGR bulk stream sediment</v>
      </c>
      <c r="K1030" s="1" t="str">
        <f t="shared" si="67"/>
        <v>&lt;177 micron (NGR)</v>
      </c>
      <c r="L1030">
        <v>59</v>
      </c>
      <c r="M1030" t="s">
        <v>223</v>
      </c>
      <c r="N1030">
        <v>1029</v>
      </c>
      <c r="O1030" t="s">
        <v>319</v>
      </c>
      <c r="P1030" t="s">
        <v>76</v>
      </c>
      <c r="Q1030" t="s">
        <v>385</v>
      </c>
      <c r="R1030" t="s">
        <v>4805</v>
      </c>
      <c r="S1030" t="s">
        <v>306</v>
      </c>
      <c r="T1030" t="s">
        <v>73</v>
      </c>
      <c r="U1030" t="s">
        <v>638</v>
      </c>
      <c r="V1030" t="s">
        <v>61</v>
      </c>
      <c r="W1030" t="s">
        <v>64</v>
      </c>
      <c r="X1030" t="s">
        <v>122</v>
      </c>
      <c r="Y1030" t="s">
        <v>217</v>
      </c>
      <c r="Z1030" t="s">
        <v>56</v>
      </c>
      <c r="AA1030" t="s">
        <v>46</v>
      </c>
      <c r="AB1030" t="s">
        <v>47</v>
      </c>
      <c r="AC1030" t="s">
        <v>82</v>
      </c>
      <c r="AD1030" t="s">
        <v>112</v>
      </c>
      <c r="AE1030" t="s">
        <v>54</v>
      </c>
      <c r="AF1030" t="s">
        <v>319</v>
      </c>
      <c r="AG1030" t="s">
        <v>122</v>
      </c>
      <c r="AH1030" t="s">
        <v>62</v>
      </c>
      <c r="AI1030" t="s">
        <v>53</v>
      </c>
      <c r="AJ1030" t="s">
        <v>164</v>
      </c>
      <c r="AK1030" t="s">
        <v>139</v>
      </c>
      <c r="AL1030" t="s">
        <v>47</v>
      </c>
      <c r="AM1030" t="s">
        <v>47</v>
      </c>
      <c r="AN1030" t="s">
        <v>65</v>
      </c>
      <c r="AO1030" t="s">
        <v>55</v>
      </c>
    </row>
    <row r="1031" spans="1:41" hidden="1" x14ac:dyDescent="0.25">
      <c r="A1031" t="s">
        <v>4806</v>
      </c>
      <c r="B1031" t="s">
        <v>4807</v>
      </c>
      <c r="C1031" s="1" t="str">
        <f t="shared" si="64"/>
        <v>21:1061</v>
      </c>
      <c r="D1031" s="1" t="str">
        <f t="shared" si="65"/>
        <v>21:0106</v>
      </c>
      <c r="E1031" t="s">
        <v>4808</v>
      </c>
      <c r="F1031" t="s">
        <v>4809</v>
      </c>
      <c r="H1031">
        <v>49.039720299999999</v>
      </c>
      <c r="I1031">
        <v>-118.61203999999999</v>
      </c>
      <c r="J1031" s="1" t="str">
        <f t="shared" si="66"/>
        <v>NGR bulk stream sediment</v>
      </c>
      <c r="K1031" s="1" t="str">
        <f t="shared" si="67"/>
        <v>&lt;177 micron (NGR)</v>
      </c>
      <c r="L1031">
        <v>59</v>
      </c>
      <c r="M1031" t="s">
        <v>233</v>
      </c>
      <c r="N1031">
        <v>1030</v>
      </c>
      <c r="O1031" t="s">
        <v>108</v>
      </c>
      <c r="P1031" t="s">
        <v>55</v>
      </c>
      <c r="Q1031" t="s">
        <v>299</v>
      </c>
      <c r="R1031" t="s">
        <v>75</v>
      </c>
      <c r="S1031" t="s">
        <v>131</v>
      </c>
      <c r="T1031" t="s">
        <v>330</v>
      </c>
      <c r="U1031" t="s">
        <v>146</v>
      </c>
      <c r="V1031" t="s">
        <v>185</v>
      </c>
      <c r="W1031" t="s">
        <v>125</v>
      </c>
      <c r="X1031" t="s">
        <v>122</v>
      </c>
      <c r="Y1031" t="s">
        <v>59</v>
      </c>
      <c r="Z1031" t="s">
        <v>56</v>
      </c>
      <c r="AA1031" t="s">
        <v>46</v>
      </c>
      <c r="AB1031" t="s">
        <v>235</v>
      </c>
      <c r="AC1031" t="s">
        <v>386</v>
      </c>
      <c r="AD1031" t="s">
        <v>104</v>
      </c>
      <c r="AE1031" t="s">
        <v>61</v>
      </c>
      <c r="AF1031" t="s">
        <v>259</v>
      </c>
      <c r="AG1031" t="s">
        <v>164</v>
      </c>
      <c r="AH1031" t="s">
        <v>53</v>
      </c>
      <c r="AI1031" t="s">
        <v>53</v>
      </c>
      <c r="AJ1031" t="s">
        <v>493</v>
      </c>
      <c r="AK1031" t="s">
        <v>257</v>
      </c>
      <c r="AL1031" t="s">
        <v>47</v>
      </c>
      <c r="AM1031" t="s">
        <v>47</v>
      </c>
      <c r="AN1031" t="s">
        <v>65</v>
      </c>
      <c r="AO1031" t="s">
        <v>55</v>
      </c>
    </row>
    <row r="1032" spans="1:41" hidden="1" x14ac:dyDescent="0.25">
      <c r="A1032" t="s">
        <v>4810</v>
      </c>
      <c r="B1032" t="s">
        <v>4811</v>
      </c>
      <c r="C1032" s="1" t="str">
        <f t="shared" si="64"/>
        <v>21:1061</v>
      </c>
      <c r="D1032" s="1" t="str">
        <f t="shared" si="65"/>
        <v>21:0106</v>
      </c>
      <c r="E1032" t="s">
        <v>4812</v>
      </c>
      <c r="F1032" t="s">
        <v>4813</v>
      </c>
      <c r="H1032">
        <v>49.032405799999999</v>
      </c>
      <c r="I1032">
        <v>-118.61529160000001</v>
      </c>
      <c r="J1032" s="1" t="str">
        <f t="shared" si="66"/>
        <v>NGR bulk stream sediment</v>
      </c>
      <c r="K1032" s="1" t="str">
        <f t="shared" si="67"/>
        <v>&lt;177 micron (NGR)</v>
      </c>
      <c r="L1032">
        <v>59</v>
      </c>
      <c r="M1032" t="s">
        <v>248</v>
      </c>
      <c r="N1032">
        <v>1031</v>
      </c>
      <c r="O1032" t="s">
        <v>271</v>
      </c>
      <c r="P1032" t="s">
        <v>73</v>
      </c>
      <c r="Q1032" t="s">
        <v>698</v>
      </c>
      <c r="R1032" t="s">
        <v>58</v>
      </c>
      <c r="S1032" t="s">
        <v>120</v>
      </c>
      <c r="T1032" t="s">
        <v>76</v>
      </c>
      <c r="U1032" t="s">
        <v>543</v>
      </c>
      <c r="V1032" t="s">
        <v>125</v>
      </c>
      <c r="W1032" t="s">
        <v>122</v>
      </c>
      <c r="X1032" t="s">
        <v>103</v>
      </c>
      <c r="Y1032" t="s">
        <v>124</v>
      </c>
      <c r="Z1032" t="s">
        <v>56</v>
      </c>
      <c r="AA1032" t="s">
        <v>46</v>
      </c>
      <c r="AB1032" t="s">
        <v>125</v>
      </c>
      <c r="AC1032" t="s">
        <v>668</v>
      </c>
      <c r="AD1032" t="s">
        <v>120</v>
      </c>
      <c r="AE1032" t="s">
        <v>198</v>
      </c>
      <c r="AF1032" t="s">
        <v>108</v>
      </c>
      <c r="AG1032" t="s">
        <v>260</v>
      </c>
      <c r="AH1032" t="s">
        <v>54</v>
      </c>
      <c r="AI1032" t="s">
        <v>198</v>
      </c>
      <c r="AJ1032" t="s">
        <v>260</v>
      </c>
      <c r="AK1032" t="s">
        <v>139</v>
      </c>
      <c r="AL1032" t="s">
        <v>47</v>
      </c>
      <c r="AM1032" t="s">
        <v>47</v>
      </c>
      <c r="AN1032" t="s">
        <v>543</v>
      </c>
      <c r="AO1032" t="s">
        <v>108</v>
      </c>
    </row>
    <row r="1033" spans="1:41" hidden="1" x14ac:dyDescent="0.25">
      <c r="A1033" t="s">
        <v>4814</v>
      </c>
      <c r="B1033" t="s">
        <v>4815</v>
      </c>
      <c r="C1033" s="1" t="str">
        <f t="shared" si="64"/>
        <v>21:1061</v>
      </c>
      <c r="D1033" s="1" t="str">
        <f t="shared" si="65"/>
        <v>21:0106</v>
      </c>
      <c r="E1033" t="s">
        <v>4816</v>
      </c>
      <c r="F1033" t="s">
        <v>4817</v>
      </c>
      <c r="H1033">
        <v>49.035573900000003</v>
      </c>
      <c r="I1033">
        <v>-118.6463699</v>
      </c>
      <c r="J1033" s="1" t="str">
        <f t="shared" si="66"/>
        <v>NGR bulk stream sediment</v>
      </c>
      <c r="K1033" s="1" t="str">
        <f t="shared" si="67"/>
        <v>&lt;177 micron (NGR)</v>
      </c>
      <c r="L1033">
        <v>59</v>
      </c>
      <c r="M1033" t="s">
        <v>256</v>
      </c>
      <c r="N1033">
        <v>1032</v>
      </c>
      <c r="O1033" t="s">
        <v>282</v>
      </c>
      <c r="P1033" t="s">
        <v>55</v>
      </c>
      <c r="Q1033" t="s">
        <v>119</v>
      </c>
      <c r="R1033" t="s">
        <v>76</v>
      </c>
      <c r="S1033" t="s">
        <v>328</v>
      </c>
      <c r="T1033" t="s">
        <v>85</v>
      </c>
      <c r="U1033" t="s">
        <v>438</v>
      </c>
      <c r="V1033" t="s">
        <v>87</v>
      </c>
      <c r="W1033" t="s">
        <v>161</v>
      </c>
      <c r="X1033" t="s">
        <v>73</v>
      </c>
      <c r="Y1033" t="s">
        <v>124</v>
      </c>
      <c r="Z1033" t="s">
        <v>56</v>
      </c>
      <c r="AA1033" t="s">
        <v>46</v>
      </c>
      <c r="AB1033" t="s">
        <v>101</v>
      </c>
      <c r="AC1033" t="s">
        <v>532</v>
      </c>
      <c r="AD1033" t="s">
        <v>144</v>
      </c>
      <c r="AE1033" t="s">
        <v>84</v>
      </c>
      <c r="AF1033" t="s">
        <v>374</v>
      </c>
      <c r="AG1033" t="s">
        <v>270</v>
      </c>
      <c r="AH1033" t="s">
        <v>54</v>
      </c>
      <c r="AI1033" t="s">
        <v>53</v>
      </c>
      <c r="AJ1033" t="s">
        <v>357</v>
      </c>
      <c r="AK1033" t="s">
        <v>125</v>
      </c>
      <c r="AL1033" t="s">
        <v>47</v>
      </c>
      <c r="AM1033" t="s">
        <v>47</v>
      </c>
      <c r="AN1033" t="s">
        <v>463</v>
      </c>
      <c r="AO1033" t="s">
        <v>209</v>
      </c>
    </row>
    <row r="1034" spans="1:41" hidden="1" x14ac:dyDescent="0.25">
      <c r="A1034" t="s">
        <v>4818</v>
      </c>
      <c r="B1034" t="s">
        <v>4819</v>
      </c>
      <c r="C1034" s="1" t="str">
        <f t="shared" si="64"/>
        <v>21:1061</v>
      </c>
      <c r="D1034" s="1" t="str">
        <f t="shared" si="65"/>
        <v>21:0106</v>
      </c>
      <c r="E1034" t="s">
        <v>4820</v>
      </c>
      <c r="F1034" t="s">
        <v>4821</v>
      </c>
      <c r="H1034">
        <v>49.013385399999997</v>
      </c>
      <c r="I1034">
        <v>-118.7580933</v>
      </c>
      <c r="J1034" s="1" t="str">
        <f t="shared" si="66"/>
        <v>NGR bulk stream sediment</v>
      </c>
      <c r="K1034" s="1" t="str">
        <f t="shared" si="67"/>
        <v>&lt;177 micron (NGR)</v>
      </c>
      <c r="L1034">
        <v>59</v>
      </c>
      <c r="M1034" t="s">
        <v>265</v>
      </c>
      <c r="N1034">
        <v>1033</v>
      </c>
      <c r="O1034" t="s">
        <v>51</v>
      </c>
      <c r="P1034" t="s">
        <v>137</v>
      </c>
      <c r="Q1034" t="s">
        <v>356</v>
      </c>
      <c r="R1034" t="s">
        <v>49</v>
      </c>
      <c r="S1034" t="s">
        <v>160</v>
      </c>
      <c r="T1034" t="s">
        <v>52</v>
      </c>
      <c r="U1034" t="s">
        <v>418</v>
      </c>
      <c r="V1034" t="s">
        <v>64</v>
      </c>
      <c r="W1034" t="s">
        <v>101</v>
      </c>
      <c r="X1034" t="s">
        <v>122</v>
      </c>
      <c r="Y1034" t="s">
        <v>475</v>
      </c>
      <c r="Z1034" t="s">
        <v>56</v>
      </c>
      <c r="AA1034" t="s">
        <v>46</v>
      </c>
      <c r="AB1034" t="s">
        <v>235</v>
      </c>
      <c r="AC1034" t="s">
        <v>58</v>
      </c>
      <c r="AD1034" t="s">
        <v>106</v>
      </c>
      <c r="AE1034" t="s">
        <v>62</v>
      </c>
      <c r="AF1034" t="s">
        <v>366</v>
      </c>
      <c r="AG1034" t="s">
        <v>282</v>
      </c>
      <c r="AH1034" t="s">
        <v>198</v>
      </c>
      <c r="AI1034" t="s">
        <v>62</v>
      </c>
      <c r="AJ1034" t="s">
        <v>52</v>
      </c>
      <c r="AK1034" t="s">
        <v>125</v>
      </c>
      <c r="AL1034" t="s">
        <v>47</v>
      </c>
      <c r="AM1034" t="s">
        <v>47</v>
      </c>
      <c r="AN1034" t="s">
        <v>65</v>
      </c>
      <c r="AO1034" t="s">
        <v>108</v>
      </c>
    </row>
    <row r="1035" spans="1:41" hidden="1" x14ac:dyDescent="0.25">
      <c r="A1035" t="s">
        <v>4822</v>
      </c>
      <c r="B1035" t="s">
        <v>4823</v>
      </c>
      <c r="C1035" s="1" t="str">
        <f t="shared" si="64"/>
        <v>21:1061</v>
      </c>
      <c r="D1035" s="1" t="str">
        <f t="shared" si="65"/>
        <v>21:0106</v>
      </c>
      <c r="E1035" t="s">
        <v>4824</v>
      </c>
      <c r="F1035" t="s">
        <v>4825</v>
      </c>
      <c r="H1035">
        <v>49.027810299999999</v>
      </c>
      <c r="I1035">
        <v>-118.79753719999999</v>
      </c>
      <c r="J1035" s="1" t="str">
        <f t="shared" si="66"/>
        <v>NGR bulk stream sediment</v>
      </c>
      <c r="K1035" s="1" t="str">
        <f t="shared" si="67"/>
        <v>&lt;177 micron (NGR)</v>
      </c>
      <c r="L1035">
        <v>60</v>
      </c>
      <c r="M1035" t="s">
        <v>45</v>
      </c>
      <c r="N1035">
        <v>1034</v>
      </c>
      <c r="O1035" t="s">
        <v>227</v>
      </c>
      <c r="P1035" t="s">
        <v>141</v>
      </c>
      <c r="Q1035" t="s">
        <v>602</v>
      </c>
      <c r="R1035" t="s">
        <v>76</v>
      </c>
      <c r="S1035" t="s">
        <v>226</v>
      </c>
      <c r="T1035" t="s">
        <v>55</v>
      </c>
      <c r="U1035" t="s">
        <v>284</v>
      </c>
      <c r="V1035" t="s">
        <v>130</v>
      </c>
      <c r="W1035" t="s">
        <v>60</v>
      </c>
      <c r="X1035" t="s">
        <v>51</v>
      </c>
      <c r="Y1035" t="s">
        <v>457</v>
      </c>
      <c r="Z1035" t="s">
        <v>56</v>
      </c>
      <c r="AA1035" t="s">
        <v>46</v>
      </c>
      <c r="AB1035" t="s">
        <v>139</v>
      </c>
      <c r="AC1035" t="s">
        <v>100</v>
      </c>
      <c r="AD1035" t="s">
        <v>184</v>
      </c>
      <c r="AE1035" t="s">
        <v>198</v>
      </c>
      <c r="AF1035" t="s">
        <v>58</v>
      </c>
      <c r="AG1035" t="s">
        <v>502</v>
      </c>
      <c r="AH1035" t="s">
        <v>64</v>
      </c>
      <c r="AI1035" t="s">
        <v>198</v>
      </c>
      <c r="AJ1035" t="s">
        <v>76</v>
      </c>
      <c r="AK1035" t="s">
        <v>200</v>
      </c>
      <c r="AL1035" t="s">
        <v>47</v>
      </c>
      <c r="AM1035" t="s">
        <v>47</v>
      </c>
      <c r="AN1035" t="s">
        <v>543</v>
      </c>
      <c r="AO1035" t="s">
        <v>225</v>
      </c>
    </row>
    <row r="1036" spans="1:41" hidden="1" x14ac:dyDescent="0.25">
      <c r="A1036" t="s">
        <v>4826</v>
      </c>
      <c r="B1036" t="s">
        <v>4827</v>
      </c>
      <c r="C1036" s="1" t="str">
        <f t="shared" si="64"/>
        <v>21:1061</v>
      </c>
      <c r="D1036" s="1" t="str">
        <f t="shared" si="65"/>
        <v>21:0106</v>
      </c>
      <c r="E1036" t="s">
        <v>4828</v>
      </c>
      <c r="F1036" t="s">
        <v>4829</v>
      </c>
      <c r="H1036">
        <v>49.029965400000002</v>
      </c>
      <c r="I1036">
        <v>-118.8035525</v>
      </c>
      <c r="J1036" s="1" t="str">
        <f t="shared" si="66"/>
        <v>NGR bulk stream sediment</v>
      </c>
      <c r="K1036" s="1" t="str">
        <f t="shared" si="67"/>
        <v>&lt;177 micron (NGR)</v>
      </c>
      <c r="L1036">
        <v>60</v>
      </c>
      <c r="M1036" t="s">
        <v>71</v>
      </c>
      <c r="N1036">
        <v>1035</v>
      </c>
      <c r="O1036" t="s">
        <v>158</v>
      </c>
      <c r="P1036" t="s">
        <v>122</v>
      </c>
      <c r="Q1036" t="s">
        <v>404</v>
      </c>
      <c r="R1036" t="s">
        <v>99</v>
      </c>
      <c r="S1036" t="s">
        <v>291</v>
      </c>
      <c r="T1036" t="s">
        <v>85</v>
      </c>
      <c r="U1036" t="s">
        <v>438</v>
      </c>
      <c r="V1036" t="s">
        <v>72</v>
      </c>
      <c r="W1036" t="s">
        <v>257</v>
      </c>
      <c r="X1036" t="s">
        <v>103</v>
      </c>
      <c r="Y1036" t="s">
        <v>144</v>
      </c>
      <c r="Z1036" t="s">
        <v>56</v>
      </c>
      <c r="AA1036" t="s">
        <v>46</v>
      </c>
      <c r="AB1036" t="s">
        <v>125</v>
      </c>
      <c r="AC1036" t="s">
        <v>251</v>
      </c>
      <c r="AD1036" t="s">
        <v>532</v>
      </c>
      <c r="AE1036" t="s">
        <v>198</v>
      </c>
      <c r="AF1036" t="s">
        <v>181</v>
      </c>
      <c r="AG1036" t="s">
        <v>129</v>
      </c>
      <c r="AH1036" t="s">
        <v>87</v>
      </c>
      <c r="AI1036" t="s">
        <v>57</v>
      </c>
      <c r="AJ1036" t="s">
        <v>55</v>
      </c>
      <c r="AK1036" t="s">
        <v>257</v>
      </c>
      <c r="AL1036" t="s">
        <v>47</v>
      </c>
      <c r="AM1036" t="s">
        <v>47</v>
      </c>
      <c r="AN1036" t="s">
        <v>508</v>
      </c>
      <c r="AO1036" t="s">
        <v>90</v>
      </c>
    </row>
    <row r="1037" spans="1:41" hidden="1" x14ac:dyDescent="0.25">
      <c r="A1037" t="s">
        <v>4830</v>
      </c>
      <c r="B1037" t="s">
        <v>4831</v>
      </c>
      <c r="C1037" s="1" t="str">
        <f t="shared" si="64"/>
        <v>21:1061</v>
      </c>
      <c r="D1037" s="1" t="str">
        <f t="shared" si="65"/>
        <v>21:0106</v>
      </c>
      <c r="E1037" t="s">
        <v>4832</v>
      </c>
      <c r="F1037" t="s">
        <v>4833</v>
      </c>
      <c r="H1037">
        <v>49.064863799999998</v>
      </c>
      <c r="I1037">
        <v>-118.75507949999999</v>
      </c>
      <c r="J1037" s="1" t="str">
        <f t="shared" si="66"/>
        <v>NGR bulk stream sediment</v>
      </c>
      <c r="K1037" s="1" t="str">
        <f t="shared" si="67"/>
        <v>&lt;177 micron (NGR)</v>
      </c>
      <c r="L1037">
        <v>60</v>
      </c>
      <c r="M1037" t="s">
        <v>95</v>
      </c>
      <c r="N1037">
        <v>1036</v>
      </c>
      <c r="O1037" t="s">
        <v>142</v>
      </c>
      <c r="P1037" t="s">
        <v>73</v>
      </c>
      <c r="Q1037" t="s">
        <v>481</v>
      </c>
      <c r="R1037" t="s">
        <v>55</v>
      </c>
      <c r="S1037" t="s">
        <v>184</v>
      </c>
      <c r="T1037" t="s">
        <v>58</v>
      </c>
      <c r="U1037" t="s">
        <v>431</v>
      </c>
      <c r="V1037" t="s">
        <v>73</v>
      </c>
      <c r="W1037" t="s">
        <v>103</v>
      </c>
      <c r="X1037" t="s">
        <v>73</v>
      </c>
      <c r="Y1037" t="s">
        <v>329</v>
      </c>
      <c r="Z1037" t="s">
        <v>56</v>
      </c>
      <c r="AA1037" t="s">
        <v>46</v>
      </c>
      <c r="AB1037" t="s">
        <v>63</v>
      </c>
      <c r="AC1037" t="s">
        <v>98</v>
      </c>
      <c r="AD1037" t="s">
        <v>146</v>
      </c>
      <c r="AE1037" t="s">
        <v>53</v>
      </c>
      <c r="AF1037" t="s">
        <v>127</v>
      </c>
      <c r="AG1037" t="s">
        <v>137</v>
      </c>
      <c r="AH1037" t="s">
        <v>47</v>
      </c>
      <c r="AI1037" t="s">
        <v>198</v>
      </c>
      <c r="AJ1037" t="s">
        <v>108</v>
      </c>
      <c r="AK1037" t="s">
        <v>72</v>
      </c>
      <c r="AL1037" t="s">
        <v>47</v>
      </c>
      <c r="AM1037" t="s">
        <v>47</v>
      </c>
      <c r="AN1037" t="s">
        <v>1304</v>
      </c>
      <c r="AO1037" t="s">
        <v>99</v>
      </c>
    </row>
    <row r="1038" spans="1:41" hidden="1" x14ac:dyDescent="0.25">
      <c r="A1038" t="s">
        <v>4834</v>
      </c>
      <c r="B1038" t="s">
        <v>4835</v>
      </c>
      <c r="C1038" s="1" t="str">
        <f t="shared" si="64"/>
        <v>21:1061</v>
      </c>
      <c r="D1038" s="1" t="str">
        <f t="shared" si="65"/>
        <v>21:0106</v>
      </c>
      <c r="E1038" t="s">
        <v>4836</v>
      </c>
      <c r="F1038" t="s">
        <v>4837</v>
      </c>
      <c r="H1038">
        <v>49.049385200000003</v>
      </c>
      <c r="I1038">
        <v>-118.7771157</v>
      </c>
      <c r="J1038" s="1" t="str">
        <f t="shared" si="66"/>
        <v>NGR bulk stream sediment</v>
      </c>
      <c r="K1038" s="1" t="str">
        <f t="shared" si="67"/>
        <v>&lt;177 micron (NGR)</v>
      </c>
      <c r="L1038">
        <v>60</v>
      </c>
      <c r="M1038" t="s">
        <v>280</v>
      </c>
      <c r="N1038">
        <v>1037</v>
      </c>
      <c r="O1038" t="s">
        <v>122</v>
      </c>
      <c r="P1038" t="s">
        <v>47</v>
      </c>
      <c r="Q1038" t="s">
        <v>602</v>
      </c>
      <c r="R1038" t="s">
        <v>76</v>
      </c>
      <c r="S1038" t="s">
        <v>184</v>
      </c>
      <c r="T1038" t="s">
        <v>52</v>
      </c>
      <c r="U1038" t="s">
        <v>291</v>
      </c>
      <c r="V1038" t="s">
        <v>103</v>
      </c>
      <c r="W1038" t="s">
        <v>122</v>
      </c>
      <c r="X1038" t="s">
        <v>51</v>
      </c>
      <c r="Y1038" t="s">
        <v>329</v>
      </c>
      <c r="Z1038" t="s">
        <v>56</v>
      </c>
      <c r="AA1038" t="s">
        <v>46</v>
      </c>
      <c r="AB1038" t="s">
        <v>122</v>
      </c>
      <c r="AC1038" t="s">
        <v>108</v>
      </c>
      <c r="AD1038" t="s">
        <v>226</v>
      </c>
      <c r="AE1038" t="s">
        <v>84</v>
      </c>
      <c r="AF1038" t="s">
        <v>85</v>
      </c>
      <c r="AG1038" t="s">
        <v>143</v>
      </c>
      <c r="AH1038" t="s">
        <v>47</v>
      </c>
      <c r="AI1038" t="s">
        <v>53</v>
      </c>
      <c r="AJ1038" t="s">
        <v>108</v>
      </c>
      <c r="AK1038" t="s">
        <v>103</v>
      </c>
      <c r="AL1038" t="s">
        <v>47</v>
      </c>
      <c r="AM1038" t="s">
        <v>47</v>
      </c>
      <c r="AN1038" t="s">
        <v>543</v>
      </c>
      <c r="AO1038" t="s">
        <v>99</v>
      </c>
    </row>
    <row r="1039" spans="1:41" hidden="1" x14ac:dyDescent="0.25">
      <c r="A1039" t="s">
        <v>4838</v>
      </c>
      <c r="B1039" t="s">
        <v>4839</v>
      </c>
      <c r="C1039" s="1" t="str">
        <f t="shared" si="64"/>
        <v>21:1061</v>
      </c>
      <c r="D1039" s="1" t="str">
        <f t="shared" si="65"/>
        <v>21:0106</v>
      </c>
      <c r="E1039" t="s">
        <v>4836</v>
      </c>
      <c r="F1039" t="s">
        <v>4840</v>
      </c>
      <c r="H1039">
        <v>49.049385200000003</v>
      </c>
      <c r="I1039">
        <v>-118.7771157</v>
      </c>
      <c r="J1039" s="1" t="str">
        <f t="shared" si="66"/>
        <v>NGR bulk stream sediment</v>
      </c>
      <c r="K1039" s="1" t="str">
        <f t="shared" si="67"/>
        <v>&lt;177 micron (NGR)</v>
      </c>
      <c r="L1039">
        <v>60</v>
      </c>
      <c r="M1039" t="s">
        <v>288</v>
      </c>
      <c r="N1039">
        <v>1038</v>
      </c>
      <c r="O1039" t="s">
        <v>122</v>
      </c>
      <c r="P1039" t="s">
        <v>47</v>
      </c>
      <c r="Q1039" t="s">
        <v>602</v>
      </c>
      <c r="R1039" t="s">
        <v>127</v>
      </c>
      <c r="S1039" t="s">
        <v>184</v>
      </c>
      <c r="T1039" t="s">
        <v>137</v>
      </c>
      <c r="U1039" t="s">
        <v>291</v>
      </c>
      <c r="V1039" t="s">
        <v>228</v>
      </c>
      <c r="W1039" t="s">
        <v>257</v>
      </c>
      <c r="X1039" t="s">
        <v>51</v>
      </c>
      <c r="Y1039" t="s">
        <v>329</v>
      </c>
      <c r="Z1039" t="s">
        <v>56</v>
      </c>
      <c r="AA1039" t="s">
        <v>46</v>
      </c>
      <c r="AB1039" t="s">
        <v>130</v>
      </c>
      <c r="AC1039" t="s">
        <v>58</v>
      </c>
      <c r="AD1039" t="s">
        <v>438</v>
      </c>
      <c r="AE1039" t="s">
        <v>84</v>
      </c>
      <c r="AF1039" t="s">
        <v>55</v>
      </c>
      <c r="AG1039" t="s">
        <v>88</v>
      </c>
      <c r="AH1039" t="s">
        <v>101</v>
      </c>
      <c r="AI1039" t="s">
        <v>57</v>
      </c>
      <c r="AJ1039" t="s">
        <v>108</v>
      </c>
      <c r="AK1039" t="s">
        <v>72</v>
      </c>
      <c r="AL1039" t="s">
        <v>47</v>
      </c>
      <c r="AM1039" t="s">
        <v>47</v>
      </c>
      <c r="AN1039" t="s">
        <v>1121</v>
      </c>
      <c r="AO1039" t="s">
        <v>306</v>
      </c>
    </row>
    <row r="1040" spans="1:41" hidden="1" x14ac:dyDescent="0.25">
      <c r="A1040" t="s">
        <v>4841</v>
      </c>
      <c r="B1040" t="s">
        <v>4842</v>
      </c>
      <c r="C1040" s="1" t="str">
        <f t="shared" si="64"/>
        <v>21:1061</v>
      </c>
      <c r="D1040" s="1" t="str">
        <f t="shared" si="65"/>
        <v>21:0106</v>
      </c>
      <c r="E1040" t="s">
        <v>4843</v>
      </c>
      <c r="F1040" t="s">
        <v>4844</v>
      </c>
      <c r="H1040">
        <v>49.044872400000003</v>
      </c>
      <c r="I1040">
        <v>-118.75988940000001</v>
      </c>
      <c r="J1040" s="1" t="str">
        <f t="shared" si="66"/>
        <v>NGR bulk stream sediment</v>
      </c>
      <c r="K1040" s="1" t="str">
        <f t="shared" si="67"/>
        <v>&lt;177 micron (NGR)</v>
      </c>
      <c r="L1040">
        <v>60</v>
      </c>
      <c r="M1040" t="s">
        <v>117</v>
      </c>
      <c r="N1040">
        <v>1039</v>
      </c>
      <c r="O1040" t="s">
        <v>60</v>
      </c>
      <c r="P1040" t="s">
        <v>122</v>
      </c>
      <c r="Q1040" t="s">
        <v>602</v>
      </c>
      <c r="R1040" t="s">
        <v>76</v>
      </c>
      <c r="S1040" t="s">
        <v>331</v>
      </c>
      <c r="T1040" t="s">
        <v>52</v>
      </c>
      <c r="U1040" t="s">
        <v>329</v>
      </c>
      <c r="V1040" t="s">
        <v>455</v>
      </c>
      <c r="W1040" t="s">
        <v>257</v>
      </c>
      <c r="X1040" t="s">
        <v>51</v>
      </c>
      <c r="Y1040" t="s">
        <v>328</v>
      </c>
      <c r="Z1040" t="s">
        <v>56</v>
      </c>
      <c r="AA1040" t="s">
        <v>46</v>
      </c>
      <c r="AB1040" t="s">
        <v>130</v>
      </c>
      <c r="AC1040" t="s">
        <v>58</v>
      </c>
      <c r="AD1040" t="s">
        <v>146</v>
      </c>
      <c r="AE1040" t="s">
        <v>84</v>
      </c>
      <c r="AF1040" t="s">
        <v>55</v>
      </c>
      <c r="AG1040" t="s">
        <v>158</v>
      </c>
      <c r="AH1040" t="s">
        <v>64</v>
      </c>
      <c r="AI1040" t="s">
        <v>53</v>
      </c>
      <c r="AJ1040" t="s">
        <v>85</v>
      </c>
      <c r="AK1040" t="s">
        <v>102</v>
      </c>
      <c r="AL1040" t="s">
        <v>47</v>
      </c>
      <c r="AM1040" t="s">
        <v>47</v>
      </c>
      <c r="AN1040" t="s">
        <v>508</v>
      </c>
      <c r="AO1040" t="s">
        <v>186</v>
      </c>
    </row>
    <row r="1041" spans="1:41" hidden="1" x14ac:dyDescent="0.25">
      <c r="A1041" t="s">
        <v>4845</v>
      </c>
      <c r="B1041" t="s">
        <v>4846</v>
      </c>
      <c r="C1041" s="1" t="str">
        <f t="shared" si="64"/>
        <v>21:1061</v>
      </c>
      <c r="D1041" s="1" t="str">
        <f t="shared" si="65"/>
        <v>21:0106</v>
      </c>
      <c r="E1041" t="s">
        <v>4847</v>
      </c>
      <c r="F1041" t="s">
        <v>4848</v>
      </c>
      <c r="H1041">
        <v>49.028279699999999</v>
      </c>
      <c r="I1041">
        <v>-118.738769</v>
      </c>
      <c r="J1041" s="1" t="str">
        <f t="shared" si="66"/>
        <v>NGR bulk stream sediment</v>
      </c>
      <c r="K1041" s="1" t="str">
        <f t="shared" si="67"/>
        <v>&lt;177 micron (NGR)</v>
      </c>
      <c r="L1041">
        <v>60</v>
      </c>
      <c r="M1041" t="s">
        <v>136</v>
      </c>
      <c r="N1041">
        <v>1040</v>
      </c>
      <c r="O1041" t="s">
        <v>103</v>
      </c>
      <c r="P1041" t="s">
        <v>73</v>
      </c>
      <c r="Q1041" t="s">
        <v>588</v>
      </c>
      <c r="R1041" t="s">
        <v>85</v>
      </c>
      <c r="S1041" t="s">
        <v>559</v>
      </c>
      <c r="T1041" t="s">
        <v>137</v>
      </c>
      <c r="U1041" t="s">
        <v>597</v>
      </c>
      <c r="V1041" t="s">
        <v>161</v>
      </c>
      <c r="W1041" t="s">
        <v>60</v>
      </c>
      <c r="X1041" t="s">
        <v>73</v>
      </c>
      <c r="Y1041" t="s">
        <v>77</v>
      </c>
      <c r="Z1041" t="s">
        <v>56</v>
      </c>
      <c r="AA1041" t="s">
        <v>46</v>
      </c>
      <c r="AB1041" t="s">
        <v>173</v>
      </c>
      <c r="AC1041" t="s">
        <v>76</v>
      </c>
      <c r="AD1041" t="s">
        <v>597</v>
      </c>
      <c r="AE1041" t="s">
        <v>62</v>
      </c>
      <c r="AF1041" t="s">
        <v>55</v>
      </c>
      <c r="AG1041" t="s">
        <v>292</v>
      </c>
      <c r="AH1041" t="s">
        <v>64</v>
      </c>
      <c r="AI1041" t="s">
        <v>53</v>
      </c>
      <c r="AJ1041" t="s">
        <v>55</v>
      </c>
      <c r="AK1041" t="s">
        <v>206</v>
      </c>
      <c r="AL1041" t="s">
        <v>47</v>
      </c>
      <c r="AM1041" t="s">
        <v>47</v>
      </c>
      <c r="AN1041" t="s">
        <v>313</v>
      </c>
      <c r="AO1041" t="s">
        <v>165</v>
      </c>
    </row>
    <row r="1042" spans="1:41" hidden="1" x14ac:dyDescent="0.25">
      <c r="A1042" t="s">
        <v>4849</v>
      </c>
      <c r="B1042" t="s">
        <v>4850</v>
      </c>
      <c r="C1042" s="1" t="str">
        <f t="shared" si="64"/>
        <v>21:1061</v>
      </c>
      <c r="D1042" s="1" t="str">
        <f t="shared" si="65"/>
        <v>21:0106</v>
      </c>
      <c r="E1042" t="s">
        <v>4851</v>
      </c>
      <c r="F1042" t="s">
        <v>4852</v>
      </c>
      <c r="H1042">
        <v>49.051538600000001</v>
      </c>
      <c r="I1042">
        <v>-118.7139195</v>
      </c>
      <c r="J1042" s="1" t="str">
        <f t="shared" si="66"/>
        <v>NGR bulk stream sediment</v>
      </c>
      <c r="K1042" s="1" t="str">
        <f t="shared" si="67"/>
        <v>&lt;177 micron (NGR)</v>
      </c>
      <c r="L1042">
        <v>60</v>
      </c>
      <c r="M1042" t="s">
        <v>157</v>
      </c>
      <c r="N1042">
        <v>1041</v>
      </c>
      <c r="O1042" t="s">
        <v>209</v>
      </c>
      <c r="P1042" t="s">
        <v>59</v>
      </c>
      <c r="Q1042" t="s">
        <v>289</v>
      </c>
      <c r="R1042" t="s">
        <v>306</v>
      </c>
      <c r="S1042" t="s">
        <v>106</v>
      </c>
      <c r="T1042" t="s">
        <v>55</v>
      </c>
      <c r="U1042" t="s">
        <v>328</v>
      </c>
      <c r="V1042" t="s">
        <v>79</v>
      </c>
      <c r="W1042" t="s">
        <v>122</v>
      </c>
      <c r="X1042" t="s">
        <v>103</v>
      </c>
      <c r="Y1042" t="s">
        <v>197</v>
      </c>
      <c r="Z1042" t="s">
        <v>56</v>
      </c>
      <c r="AA1042" t="s">
        <v>47</v>
      </c>
      <c r="AB1042" t="s">
        <v>61</v>
      </c>
      <c r="AC1042" t="s">
        <v>358</v>
      </c>
      <c r="AD1042" t="s">
        <v>342</v>
      </c>
      <c r="AE1042" t="s">
        <v>149</v>
      </c>
      <c r="AF1042" t="s">
        <v>58</v>
      </c>
      <c r="AG1042" t="s">
        <v>109</v>
      </c>
      <c r="AH1042" t="s">
        <v>46</v>
      </c>
      <c r="AI1042" t="s">
        <v>62</v>
      </c>
      <c r="AJ1042" t="s">
        <v>129</v>
      </c>
      <c r="AK1042" t="s">
        <v>164</v>
      </c>
      <c r="AL1042" t="s">
        <v>47</v>
      </c>
      <c r="AM1042" t="s">
        <v>47</v>
      </c>
      <c r="AN1042" t="s">
        <v>543</v>
      </c>
      <c r="AO1042" t="s">
        <v>217</v>
      </c>
    </row>
    <row r="1043" spans="1:41" hidden="1" x14ac:dyDescent="0.25">
      <c r="A1043" t="s">
        <v>4853</v>
      </c>
      <c r="B1043" t="s">
        <v>4854</v>
      </c>
      <c r="C1043" s="1" t="str">
        <f t="shared" si="64"/>
        <v>21:1061</v>
      </c>
      <c r="D1043" s="1" t="str">
        <f t="shared" si="65"/>
        <v>21:0106</v>
      </c>
      <c r="E1043" t="s">
        <v>4855</v>
      </c>
      <c r="F1043" t="s">
        <v>4856</v>
      </c>
      <c r="H1043">
        <v>49.069729299999999</v>
      </c>
      <c r="I1043">
        <v>-118.7072349</v>
      </c>
      <c r="J1043" s="1" t="str">
        <f t="shared" si="66"/>
        <v>NGR bulk stream sediment</v>
      </c>
      <c r="K1043" s="1" t="str">
        <f t="shared" si="67"/>
        <v>&lt;177 micron (NGR)</v>
      </c>
      <c r="L1043">
        <v>60</v>
      </c>
      <c r="M1043" t="s">
        <v>170</v>
      </c>
      <c r="N1043">
        <v>1042</v>
      </c>
      <c r="O1043" t="s">
        <v>55</v>
      </c>
      <c r="P1043" t="s">
        <v>475</v>
      </c>
      <c r="Q1043" t="s">
        <v>578</v>
      </c>
      <c r="R1043" t="s">
        <v>235</v>
      </c>
      <c r="S1043" t="s">
        <v>190</v>
      </c>
      <c r="T1043" t="s">
        <v>127</v>
      </c>
      <c r="U1043" t="s">
        <v>507</v>
      </c>
      <c r="V1043" t="s">
        <v>81</v>
      </c>
      <c r="W1043" t="s">
        <v>72</v>
      </c>
      <c r="X1043" t="s">
        <v>51</v>
      </c>
      <c r="Y1043" t="s">
        <v>165</v>
      </c>
      <c r="Z1043" t="s">
        <v>56</v>
      </c>
      <c r="AA1043" t="s">
        <v>103</v>
      </c>
      <c r="AB1043" t="s">
        <v>64</v>
      </c>
      <c r="AC1043" t="s">
        <v>104</v>
      </c>
      <c r="AD1043" t="s">
        <v>183</v>
      </c>
      <c r="AE1043" t="s">
        <v>110</v>
      </c>
      <c r="AF1043" t="s">
        <v>181</v>
      </c>
      <c r="AG1043" t="s">
        <v>228</v>
      </c>
      <c r="AH1043" t="s">
        <v>149</v>
      </c>
      <c r="AI1043" t="s">
        <v>62</v>
      </c>
      <c r="AJ1043" t="s">
        <v>274</v>
      </c>
      <c r="AK1043" t="s">
        <v>125</v>
      </c>
      <c r="AL1043" t="s">
        <v>47</v>
      </c>
      <c r="AM1043" t="s">
        <v>47</v>
      </c>
      <c r="AN1043" t="s">
        <v>65</v>
      </c>
      <c r="AO1043" t="s">
        <v>217</v>
      </c>
    </row>
    <row r="1044" spans="1:41" hidden="1" x14ac:dyDescent="0.25">
      <c r="A1044" t="s">
        <v>4857</v>
      </c>
      <c r="B1044" t="s">
        <v>4858</v>
      </c>
      <c r="C1044" s="1" t="str">
        <f t="shared" si="64"/>
        <v>21:1061</v>
      </c>
      <c r="D1044" s="1" t="str">
        <f t="shared" si="65"/>
        <v>21:0106</v>
      </c>
      <c r="E1044" t="s">
        <v>4859</v>
      </c>
      <c r="F1044" t="s">
        <v>4860</v>
      </c>
      <c r="H1044">
        <v>49.087866599999998</v>
      </c>
      <c r="I1044">
        <v>-118.7010777</v>
      </c>
      <c r="J1044" s="1" t="str">
        <f t="shared" si="66"/>
        <v>NGR bulk stream sediment</v>
      </c>
      <c r="K1044" s="1" t="str">
        <f t="shared" si="67"/>
        <v>&lt;177 micron (NGR)</v>
      </c>
      <c r="L1044">
        <v>60</v>
      </c>
      <c r="M1044" t="s">
        <v>180</v>
      </c>
      <c r="N1044">
        <v>1043</v>
      </c>
      <c r="O1044" t="s">
        <v>209</v>
      </c>
      <c r="P1044" t="s">
        <v>328</v>
      </c>
      <c r="Q1044" t="s">
        <v>234</v>
      </c>
      <c r="R1044" t="s">
        <v>80</v>
      </c>
      <c r="S1044" t="s">
        <v>343</v>
      </c>
      <c r="T1044" t="s">
        <v>330</v>
      </c>
      <c r="U1044" t="s">
        <v>162</v>
      </c>
      <c r="V1044" t="s">
        <v>173</v>
      </c>
      <c r="W1044" t="s">
        <v>173</v>
      </c>
      <c r="X1044" t="s">
        <v>103</v>
      </c>
      <c r="Y1044" t="s">
        <v>106</v>
      </c>
      <c r="Z1044" t="s">
        <v>56</v>
      </c>
      <c r="AA1044" t="s">
        <v>122</v>
      </c>
      <c r="AB1044" t="s">
        <v>235</v>
      </c>
      <c r="AC1044" t="s">
        <v>76</v>
      </c>
      <c r="AD1044" t="s">
        <v>236</v>
      </c>
      <c r="AE1044" t="s">
        <v>149</v>
      </c>
      <c r="AF1044" t="s">
        <v>143</v>
      </c>
      <c r="AG1044" t="s">
        <v>111</v>
      </c>
      <c r="AH1044" t="s">
        <v>174</v>
      </c>
      <c r="AI1044" t="s">
        <v>53</v>
      </c>
      <c r="AJ1044" t="s">
        <v>330</v>
      </c>
      <c r="AK1044" t="s">
        <v>371</v>
      </c>
      <c r="AL1044" t="s">
        <v>47</v>
      </c>
      <c r="AM1044" t="s">
        <v>47</v>
      </c>
      <c r="AN1044" t="s">
        <v>65</v>
      </c>
      <c r="AO1044" t="s">
        <v>82</v>
      </c>
    </row>
    <row r="1045" spans="1:41" hidden="1" x14ac:dyDescent="0.25">
      <c r="A1045" t="s">
        <v>4861</v>
      </c>
      <c r="B1045" t="s">
        <v>4862</v>
      </c>
      <c r="C1045" s="1" t="str">
        <f t="shared" si="64"/>
        <v>21:1061</v>
      </c>
      <c r="D1045" s="1" t="str">
        <f t="shared" si="65"/>
        <v>21:0106</v>
      </c>
      <c r="E1045" t="s">
        <v>4863</v>
      </c>
      <c r="F1045" t="s">
        <v>4864</v>
      </c>
      <c r="H1045">
        <v>49.094594299999997</v>
      </c>
      <c r="I1045">
        <v>-118.6999515</v>
      </c>
      <c r="J1045" s="1" t="str">
        <f t="shared" si="66"/>
        <v>NGR bulk stream sediment</v>
      </c>
      <c r="K1045" s="1" t="str">
        <f t="shared" si="67"/>
        <v>&lt;177 micron (NGR)</v>
      </c>
      <c r="L1045">
        <v>60</v>
      </c>
      <c r="M1045" t="s">
        <v>195</v>
      </c>
      <c r="N1045">
        <v>1044</v>
      </c>
      <c r="O1045" t="s">
        <v>127</v>
      </c>
      <c r="P1045" t="s">
        <v>75</v>
      </c>
      <c r="Q1045" t="s">
        <v>404</v>
      </c>
      <c r="R1045" t="s">
        <v>58</v>
      </c>
      <c r="S1045" t="s">
        <v>273</v>
      </c>
      <c r="T1045" t="s">
        <v>85</v>
      </c>
      <c r="U1045" t="s">
        <v>399</v>
      </c>
      <c r="V1045" t="s">
        <v>103</v>
      </c>
      <c r="W1045" t="s">
        <v>200</v>
      </c>
      <c r="X1045" t="s">
        <v>51</v>
      </c>
      <c r="Y1045" t="s">
        <v>241</v>
      </c>
      <c r="Z1045" t="s">
        <v>56</v>
      </c>
      <c r="AA1045" t="s">
        <v>47</v>
      </c>
      <c r="AB1045" t="s">
        <v>63</v>
      </c>
      <c r="AC1045" t="s">
        <v>50</v>
      </c>
      <c r="AD1045" t="s">
        <v>184</v>
      </c>
      <c r="AE1045" t="s">
        <v>87</v>
      </c>
      <c r="AF1045" t="s">
        <v>85</v>
      </c>
      <c r="AG1045" t="s">
        <v>143</v>
      </c>
      <c r="AH1045" t="s">
        <v>61</v>
      </c>
      <c r="AI1045" t="s">
        <v>198</v>
      </c>
      <c r="AJ1045" t="s">
        <v>108</v>
      </c>
      <c r="AK1045" t="s">
        <v>282</v>
      </c>
      <c r="AL1045" t="s">
        <v>47</v>
      </c>
      <c r="AM1045" t="s">
        <v>47</v>
      </c>
      <c r="AN1045" t="s">
        <v>89</v>
      </c>
      <c r="AO1045" t="s">
        <v>197</v>
      </c>
    </row>
    <row r="1046" spans="1:41" hidden="1" x14ac:dyDescent="0.25">
      <c r="A1046" t="s">
        <v>4865</v>
      </c>
      <c r="B1046" t="s">
        <v>4866</v>
      </c>
      <c r="C1046" s="1" t="str">
        <f t="shared" si="64"/>
        <v>21:1061</v>
      </c>
      <c r="D1046" s="1" t="str">
        <f t="shared" si="65"/>
        <v>21:0106</v>
      </c>
      <c r="E1046" t="s">
        <v>4867</v>
      </c>
      <c r="F1046" t="s">
        <v>4868</v>
      </c>
      <c r="H1046">
        <v>49.103108900000002</v>
      </c>
      <c r="I1046">
        <v>-118.71303880000001</v>
      </c>
      <c r="J1046" s="1" t="str">
        <f t="shared" si="66"/>
        <v>NGR bulk stream sediment</v>
      </c>
      <c r="K1046" s="1" t="str">
        <f t="shared" si="67"/>
        <v>&lt;177 micron (NGR)</v>
      </c>
      <c r="L1046">
        <v>60</v>
      </c>
      <c r="M1046" t="s">
        <v>205</v>
      </c>
      <c r="N1046">
        <v>1045</v>
      </c>
      <c r="O1046" t="s">
        <v>98</v>
      </c>
      <c r="P1046" t="s">
        <v>237</v>
      </c>
      <c r="Q1046" t="s">
        <v>548</v>
      </c>
      <c r="R1046" t="s">
        <v>55</v>
      </c>
      <c r="S1046" t="s">
        <v>343</v>
      </c>
      <c r="T1046" t="s">
        <v>76</v>
      </c>
      <c r="U1046" t="s">
        <v>273</v>
      </c>
      <c r="V1046" t="s">
        <v>164</v>
      </c>
      <c r="W1046" t="s">
        <v>271</v>
      </c>
      <c r="X1046" t="s">
        <v>103</v>
      </c>
      <c r="Y1046" t="s">
        <v>120</v>
      </c>
      <c r="Z1046" t="s">
        <v>56</v>
      </c>
      <c r="AA1046" t="s">
        <v>46</v>
      </c>
      <c r="AB1046" t="s">
        <v>105</v>
      </c>
      <c r="AC1046" t="s">
        <v>82</v>
      </c>
      <c r="AD1046" t="s">
        <v>121</v>
      </c>
      <c r="AE1046" t="s">
        <v>63</v>
      </c>
      <c r="AF1046" t="s">
        <v>55</v>
      </c>
      <c r="AG1046" t="s">
        <v>111</v>
      </c>
      <c r="AH1046" t="s">
        <v>185</v>
      </c>
      <c r="AI1046" t="s">
        <v>53</v>
      </c>
      <c r="AJ1046" t="s">
        <v>58</v>
      </c>
      <c r="AK1046" t="s">
        <v>60</v>
      </c>
      <c r="AL1046" t="s">
        <v>47</v>
      </c>
      <c r="AM1046" t="s">
        <v>47</v>
      </c>
      <c r="AN1046" t="s">
        <v>65</v>
      </c>
      <c r="AO1046" t="s">
        <v>108</v>
      </c>
    </row>
    <row r="1047" spans="1:41" hidden="1" x14ac:dyDescent="0.25">
      <c r="A1047" t="s">
        <v>4869</v>
      </c>
      <c r="B1047" t="s">
        <v>4870</v>
      </c>
      <c r="C1047" s="1" t="str">
        <f t="shared" si="64"/>
        <v>21:1061</v>
      </c>
      <c r="D1047" s="1" t="str">
        <f t="shared" si="65"/>
        <v>21:0106</v>
      </c>
      <c r="E1047" t="s">
        <v>4871</v>
      </c>
      <c r="F1047" t="s">
        <v>4872</v>
      </c>
      <c r="H1047">
        <v>49.103598900000001</v>
      </c>
      <c r="I1047">
        <v>-118.7392107</v>
      </c>
      <c r="J1047" s="1" t="str">
        <f t="shared" si="66"/>
        <v>NGR bulk stream sediment</v>
      </c>
      <c r="K1047" s="1" t="str">
        <f t="shared" si="67"/>
        <v>&lt;177 micron (NGR)</v>
      </c>
      <c r="L1047">
        <v>60</v>
      </c>
      <c r="M1047" t="s">
        <v>214</v>
      </c>
      <c r="N1047">
        <v>1046</v>
      </c>
      <c r="O1047" t="s">
        <v>224</v>
      </c>
      <c r="P1047" t="s">
        <v>58</v>
      </c>
      <c r="Q1047" t="s">
        <v>404</v>
      </c>
      <c r="R1047" t="s">
        <v>392</v>
      </c>
      <c r="S1047" t="s">
        <v>184</v>
      </c>
      <c r="T1047" t="s">
        <v>137</v>
      </c>
      <c r="U1047" t="s">
        <v>438</v>
      </c>
      <c r="V1047" t="s">
        <v>122</v>
      </c>
      <c r="W1047" t="s">
        <v>164</v>
      </c>
      <c r="X1047" t="s">
        <v>52</v>
      </c>
      <c r="Y1047" t="s">
        <v>121</v>
      </c>
      <c r="Z1047" t="s">
        <v>56</v>
      </c>
      <c r="AA1047" t="s">
        <v>46</v>
      </c>
      <c r="AB1047" t="s">
        <v>139</v>
      </c>
      <c r="AC1047" t="s">
        <v>76</v>
      </c>
      <c r="AD1047" t="s">
        <v>146</v>
      </c>
      <c r="AE1047" t="s">
        <v>54</v>
      </c>
      <c r="AF1047" t="s">
        <v>85</v>
      </c>
      <c r="AG1047" t="s">
        <v>359</v>
      </c>
      <c r="AH1047" t="s">
        <v>47</v>
      </c>
      <c r="AI1047" t="s">
        <v>198</v>
      </c>
      <c r="AJ1047" t="s">
        <v>127</v>
      </c>
      <c r="AK1047" t="s">
        <v>271</v>
      </c>
      <c r="AL1047" t="s">
        <v>47</v>
      </c>
      <c r="AM1047" t="s">
        <v>47</v>
      </c>
      <c r="AN1047" t="s">
        <v>432</v>
      </c>
      <c r="AO1047" t="s">
        <v>175</v>
      </c>
    </row>
    <row r="1048" spans="1:41" hidden="1" x14ac:dyDescent="0.25">
      <c r="A1048" t="s">
        <v>4873</v>
      </c>
      <c r="B1048" t="s">
        <v>4874</v>
      </c>
      <c r="C1048" s="1" t="str">
        <f t="shared" si="64"/>
        <v>21:1061</v>
      </c>
      <c r="D1048" s="1" t="str">
        <f t="shared" si="65"/>
        <v>21:0106</v>
      </c>
      <c r="E1048" t="s">
        <v>4875</v>
      </c>
      <c r="F1048" t="s">
        <v>4876</v>
      </c>
      <c r="H1048">
        <v>49.107888299999999</v>
      </c>
      <c r="I1048">
        <v>-118.73931949999999</v>
      </c>
      <c r="J1048" s="1" t="str">
        <f t="shared" si="66"/>
        <v>NGR bulk stream sediment</v>
      </c>
      <c r="K1048" s="1" t="str">
        <f t="shared" si="67"/>
        <v>&lt;177 micron (NGR)</v>
      </c>
      <c r="L1048">
        <v>60</v>
      </c>
      <c r="M1048" t="s">
        <v>223</v>
      </c>
      <c r="N1048">
        <v>1047</v>
      </c>
      <c r="O1048" t="s">
        <v>150</v>
      </c>
      <c r="P1048" t="s">
        <v>330</v>
      </c>
      <c r="Q1048" t="s">
        <v>404</v>
      </c>
      <c r="R1048" t="s">
        <v>259</v>
      </c>
      <c r="S1048" t="s">
        <v>559</v>
      </c>
      <c r="T1048" t="s">
        <v>137</v>
      </c>
      <c r="U1048" t="s">
        <v>589</v>
      </c>
      <c r="V1048" t="s">
        <v>228</v>
      </c>
      <c r="W1048" t="s">
        <v>60</v>
      </c>
      <c r="X1048" t="s">
        <v>73</v>
      </c>
      <c r="Y1048" t="s">
        <v>183</v>
      </c>
      <c r="Z1048" t="s">
        <v>56</v>
      </c>
      <c r="AA1048" t="s">
        <v>46</v>
      </c>
      <c r="AB1048" t="s">
        <v>78</v>
      </c>
      <c r="AC1048" t="s">
        <v>127</v>
      </c>
      <c r="AD1048" t="s">
        <v>146</v>
      </c>
      <c r="AE1048" t="s">
        <v>174</v>
      </c>
      <c r="AF1048" t="s">
        <v>55</v>
      </c>
      <c r="AG1048" t="s">
        <v>96</v>
      </c>
      <c r="AH1048" t="s">
        <v>235</v>
      </c>
      <c r="AI1048" t="s">
        <v>57</v>
      </c>
      <c r="AJ1048" t="s">
        <v>85</v>
      </c>
      <c r="AK1048" t="s">
        <v>437</v>
      </c>
      <c r="AL1048" t="s">
        <v>47</v>
      </c>
      <c r="AM1048" t="s">
        <v>47</v>
      </c>
      <c r="AN1048" t="s">
        <v>294</v>
      </c>
      <c r="AO1048" t="s">
        <v>197</v>
      </c>
    </row>
    <row r="1049" spans="1:41" hidden="1" x14ac:dyDescent="0.25">
      <c r="A1049" t="s">
        <v>4877</v>
      </c>
      <c r="B1049" t="s">
        <v>4878</v>
      </c>
      <c r="C1049" s="1" t="str">
        <f t="shared" si="64"/>
        <v>21:1061</v>
      </c>
      <c r="D1049" s="1" t="str">
        <f t="shared" si="65"/>
        <v>21:0106</v>
      </c>
      <c r="E1049" t="s">
        <v>4879</v>
      </c>
      <c r="F1049" t="s">
        <v>4880</v>
      </c>
      <c r="H1049">
        <v>49.117689900000002</v>
      </c>
      <c r="I1049">
        <v>-118.7615074</v>
      </c>
      <c r="J1049" s="1" t="str">
        <f t="shared" si="66"/>
        <v>NGR bulk stream sediment</v>
      </c>
      <c r="K1049" s="1" t="str">
        <f t="shared" si="67"/>
        <v>&lt;177 micron (NGR)</v>
      </c>
      <c r="L1049">
        <v>60</v>
      </c>
      <c r="M1049" t="s">
        <v>233</v>
      </c>
      <c r="N1049">
        <v>1048</v>
      </c>
      <c r="O1049" t="s">
        <v>371</v>
      </c>
      <c r="P1049" t="s">
        <v>55</v>
      </c>
      <c r="Q1049" t="s">
        <v>588</v>
      </c>
      <c r="R1049" t="s">
        <v>209</v>
      </c>
      <c r="S1049" t="s">
        <v>226</v>
      </c>
      <c r="T1049" t="s">
        <v>52</v>
      </c>
      <c r="U1049" t="s">
        <v>207</v>
      </c>
      <c r="V1049" t="s">
        <v>437</v>
      </c>
      <c r="W1049" t="s">
        <v>103</v>
      </c>
      <c r="X1049" t="s">
        <v>137</v>
      </c>
      <c r="Y1049" t="s">
        <v>554</v>
      </c>
      <c r="Z1049" t="s">
        <v>56</v>
      </c>
      <c r="AA1049" t="s">
        <v>46</v>
      </c>
      <c r="AB1049" t="s">
        <v>139</v>
      </c>
      <c r="AC1049" t="s">
        <v>66</v>
      </c>
      <c r="AD1049" t="s">
        <v>184</v>
      </c>
      <c r="AE1049" t="s">
        <v>54</v>
      </c>
      <c r="AF1049" t="s">
        <v>85</v>
      </c>
      <c r="AG1049" t="s">
        <v>148</v>
      </c>
      <c r="AH1049" t="s">
        <v>235</v>
      </c>
      <c r="AI1049" t="s">
        <v>57</v>
      </c>
      <c r="AJ1049" t="s">
        <v>76</v>
      </c>
      <c r="AK1049" t="s">
        <v>109</v>
      </c>
      <c r="AL1049" t="s">
        <v>47</v>
      </c>
      <c r="AM1049" t="s">
        <v>47</v>
      </c>
      <c r="AN1049" t="s">
        <v>294</v>
      </c>
      <c r="AO1049" t="s">
        <v>108</v>
      </c>
    </row>
    <row r="1050" spans="1:41" hidden="1" x14ac:dyDescent="0.25">
      <c r="A1050" t="s">
        <v>4881</v>
      </c>
      <c r="B1050" t="s">
        <v>4882</v>
      </c>
      <c r="C1050" s="1" t="str">
        <f t="shared" si="64"/>
        <v>21:1061</v>
      </c>
      <c r="D1050" s="1" t="str">
        <f t="shared" si="65"/>
        <v>21:0106</v>
      </c>
      <c r="E1050" t="s">
        <v>4883</v>
      </c>
      <c r="F1050" t="s">
        <v>4884</v>
      </c>
      <c r="H1050">
        <v>49.192391999999998</v>
      </c>
      <c r="I1050">
        <v>-118.8827615</v>
      </c>
      <c r="J1050" s="1" t="str">
        <f t="shared" si="66"/>
        <v>NGR bulk stream sediment</v>
      </c>
      <c r="K1050" s="1" t="str">
        <f t="shared" si="67"/>
        <v>&lt;177 micron (NGR)</v>
      </c>
      <c r="L1050">
        <v>60</v>
      </c>
      <c r="M1050" t="s">
        <v>248</v>
      </c>
      <c r="N1050">
        <v>1049</v>
      </c>
      <c r="O1050" t="s">
        <v>51</v>
      </c>
      <c r="P1050" t="s">
        <v>55</v>
      </c>
      <c r="Q1050" t="s">
        <v>548</v>
      </c>
      <c r="R1050" t="s">
        <v>292</v>
      </c>
      <c r="S1050" t="s">
        <v>77</v>
      </c>
      <c r="T1050" t="s">
        <v>58</v>
      </c>
      <c r="U1050" t="s">
        <v>207</v>
      </c>
      <c r="V1050" t="s">
        <v>101</v>
      </c>
      <c r="W1050" t="s">
        <v>493</v>
      </c>
      <c r="X1050" t="s">
        <v>330</v>
      </c>
      <c r="Y1050" t="s">
        <v>272</v>
      </c>
      <c r="Z1050" t="s">
        <v>56</v>
      </c>
      <c r="AA1050" t="s">
        <v>46</v>
      </c>
      <c r="AB1050" t="s">
        <v>78</v>
      </c>
      <c r="AC1050" t="s">
        <v>267</v>
      </c>
      <c r="AD1050" t="s">
        <v>320</v>
      </c>
      <c r="AE1050" t="s">
        <v>198</v>
      </c>
      <c r="AF1050" t="s">
        <v>76</v>
      </c>
      <c r="AG1050" t="s">
        <v>73</v>
      </c>
      <c r="AH1050" t="s">
        <v>185</v>
      </c>
      <c r="AI1050" t="s">
        <v>54</v>
      </c>
      <c r="AJ1050" t="s">
        <v>58</v>
      </c>
      <c r="AK1050" t="s">
        <v>455</v>
      </c>
      <c r="AL1050" t="s">
        <v>47</v>
      </c>
      <c r="AM1050" t="s">
        <v>47</v>
      </c>
      <c r="AN1050" t="s">
        <v>301</v>
      </c>
      <c r="AO1050" t="s">
        <v>58</v>
      </c>
    </row>
    <row r="1051" spans="1:41" hidden="1" x14ac:dyDescent="0.25">
      <c r="A1051" t="s">
        <v>4885</v>
      </c>
      <c r="B1051" t="s">
        <v>4886</v>
      </c>
      <c r="C1051" s="1" t="str">
        <f t="shared" si="64"/>
        <v>21:1061</v>
      </c>
      <c r="D1051" s="1" t="str">
        <f t="shared" si="65"/>
        <v>21:0106</v>
      </c>
      <c r="E1051" t="s">
        <v>4887</v>
      </c>
      <c r="F1051" t="s">
        <v>4888</v>
      </c>
      <c r="H1051">
        <v>49.170991000000001</v>
      </c>
      <c r="I1051">
        <v>-118.8447943</v>
      </c>
      <c r="J1051" s="1" t="str">
        <f t="shared" si="66"/>
        <v>NGR bulk stream sediment</v>
      </c>
      <c r="K1051" s="1" t="str">
        <f t="shared" si="67"/>
        <v>&lt;177 micron (NGR)</v>
      </c>
      <c r="L1051">
        <v>60</v>
      </c>
      <c r="M1051" t="s">
        <v>256</v>
      </c>
      <c r="N1051">
        <v>1050</v>
      </c>
      <c r="O1051" t="s">
        <v>374</v>
      </c>
      <c r="P1051" t="s">
        <v>73</v>
      </c>
      <c r="Q1051" t="s">
        <v>793</v>
      </c>
      <c r="R1051" t="s">
        <v>209</v>
      </c>
      <c r="S1051" t="s">
        <v>475</v>
      </c>
      <c r="T1051" t="s">
        <v>137</v>
      </c>
      <c r="U1051" t="s">
        <v>165</v>
      </c>
      <c r="V1051" t="s">
        <v>64</v>
      </c>
      <c r="W1051" t="s">
        <v>60</v>
      </c>
      <c r="X1051" t="s">
        <v>122</v>
      </c>
      <c r="Y1051" t="s">
        <v>290</v>
      </c>
      <c r="Z1051" t="s">
        <v>56</v>
      </c>
      <c r="AA1051" t="s">
        <v>122</v>
      </c>
      <c r="AB1051" t="s">
        <v>61</v>
      </c>
      <c r="AC1051" t="s">
        <v>58</v>
      </c>
      <c r="AD1051" t="s">
        <v>186</v>
      </c>
      <c r="AE1051" t="s">
        <v>62</v>
      </c>
      <c r="AF1051" t="s">
        <v>224</v>
      </c>
      <c r="AG1051" t="s">
        <v>371</v>
      </c>
      <c r="AH1051" t="s">
        <v>62</v>
      </c>
      <c r="AI1051" t="s">
        <v>62</v>
      </c>
      <c r="AJ1051" t="s">
        <v>270</v>
      </c>
      <c r="AK1051" t="s">
        <v>143</v>
      </c>
      <c r="AL1051" t="s">
        <v>47</v>
      </c>
      <c r="AM1051" t="s">
        <v>47</v>
      </c>
      <c r="AN1051" t="s">
        <v>65</v>
      </c>
      <c r="AO1051" t="s">
        <v>267</v>
      </c>
    </row>
    <row r="1052" spans="1:41" hidden="1" x14ac:dyDescent="0.25">
      <c r="A1052" t="s">
        <v>4889</v>
      </c>
      <c r="B1052" t="s">
        <v>4890</v>
      </c>
      <c r="C1052" s="1" t="str">
        <f t="shared" si="64"/>
        <v>21:1061</v>
      </c>
      <c r="D1052" s="1" t="str">
        <f t="shared" si="65"/>
        <v>21:0106</v>
      </c>
      <c r="E1052" t="s">
        <v>4891</v>
      </c>
      <c r="F1052" t="s">
        <v>4892</v>
      </c>
      <c r="H1052">
        <v>49.154966000000002</v>
      </c>
      <c r="I1052">
        <v>-118.80753869999999</v>
      </c>
      <c r="J1052" s="1" t="str">
        <f t="shared" si="66"/>
        <v>NGR bulk stream sediment</v>
      </c>
      <c r="K1052" s="1" t="str">
        <f t="shared" si="67"/>
        <v>&lt;177 micron (NGR)</v>
      </c>
      <c r="L1052">
        <v>60</v>
      </c>
      <c r="M1052" t="s">
        <v>265</v>
      </c>
      <c r="N1052">
        <v>1051</v>
      </c>
      <c r="O1052" t="s">
        <v>319</v>
      </c>
      <c r="P1052" t="s">
        <v>47</v>
      </c>
      <c r="Q1052" t="s">
        <v>481</v>
      </c>
      <c r="R1052" t="s">
        <v>185</v>
      </c>
      <c r="S1052" t="s">
        <v>268</v>
      </c>
      <c r="T1052" t="s">
        <v>73</v>
      </c>
      <c r="U1052" t="s">
        <v>268</v>
      </c>
      <c r="V1052" t="s">
        <v>63</v>
      </c>
      <c r="W1052" t="s">
        <v>257</v>
      </c>
      <c r="X1052" t="s">
        <v>137</v>
      </c>
      <c r="Y1052" t="s">
        <v>218</v>
      </c>
      <c r="Z1052" t="s">
        <v>56</v>
      </c>
      <c r="AA1052" t="s">
        <v>46</v>
      </c>
      <c r="AB1052" t="s">
        <v>257</v>
      </c>
      <c r="AC1052" t="s">
        <v>267</v>
      </c>
      <c r="AD1052" t="s">
        <v>399</v>
      </c>
      <c r="AE1052" t="s">
        <v>54</v>
      </c>
      <c r="AF1052" t="s">
        <v>307</v>
      </c>
      <c r="AG1052" t="s">
        <v>371</v>
      </c>
      <c r="AH1052" t="s">
        <v>174</v>
      </c>
      <c r="AI1052" t="s">
        <v>62</v>
      </c>
      <c r="AJ1052" t="s">
        <v>148</v>
      </c>
      <c r="AK1052" t="s">
        <v>130</v>
      </c>
      <c r="AL1052" t="s">
        <v>47</v>
      </c>
      <c r="AM1052" t="s">
        <v>47</v>
      </c>
      <c r="AN1052" t="s">
        <v>345</v>
      </c>
      <c r="AO1052" t="s">
        <v>225</v>
      </c>
    </row>
    <row r="1053" spans="1:41" hidden="1" x14ac:dyDescent="0.25">
      <c r="A1053" t="s">
        <v>4893</v>
      </c>
      <c r="B1053" t="s">
        <v>4894</v>
      </c>
      <c r="C1053" s="1" t="str">
        <f t="shared" si="64"/>
        <v>21:1061</v>
      </c>
      <c r="D1053" s="1" t="str">
        <f t="shared" si="65"/>
        <v>21:0106</v>
      </c>
      <c r="E1053" t="s">
        <v>4895</v>
      </c>
      <c r="F1053" t="s">
        <v>4896</v>
      </c>
      <c r="H1053">
        <v>49.149937100000002</v>
      </c>
      <c r="I1053">
        <v>-118.7931762</v>
      </c>
      <c r="J1053" s="1" t="str">
        <f t="shared" si="66"/>
        <v>NGR bulk stream sediment</v>
      </c>
      <c r="K1053" s="1" t="str">
        <f t="shared" si="67"/>
        <v>&lt;177 micron (NGR)</v>
      </c>
      <c r="L1053">
        <v>61</v>
      </c>
      <c r="M1053" t="s">
        <v>45</v>
      </c>
      <c r="N1053">
        <v>1052</v>
      </c>
      <c r="O1053" t="s">
        <v>266</v>
      </c>
      <c r="P1053" t="s">
        <v>103</v>
      </c>
      <c r="Q1053" t="s">
        <v>424</v>
      </c>
      <c r="R1053" t="s">
        <v>235</v>
      </c>
      <c r="S1053" t="s">
        <v>559</v>
      </c>
      <c r="T1053" t="s">
        <v>137</v>
      </c>
      <c r="U1053" t="s">
        <v>250</v>
      </c>
      <c r="V1053" t="s">
        <v>161</v>
      </c>
      <c r="W1053" t="s">
        <v>173</v>
      </c>
      <c r="X1053" t="s">
        <v>52</v>
      </c>
      <c r="Y1053" t="s">
        <v>183</v>
      </c>
      <c r="Z1053" t="s">
        <v>56</v>
      </c>
      <c r="AA1053" t="s">
        <v>46</v>
      </c>
      <c r="AB1053" t="s">
        <v>130</v>
      </c>
      <c r="AC1053" t="s">
        <v>209</v>
      </c>
      <c r="AD1053" t="s">
        <v>184</v>
      </c>
      <c r="AE1053" t="s">
        <v>198</v>
      </c>
      <c r="AF1053" t="s">
        <v>591</v>
      </c>
      <c r="AG1053" t="s">
        <v>158</v>
      </c>
      <c r="AH1053" t="s">
        <v>110</v>
      </c>
      <c r="AI1053" t="s">
        <v>57</v>
      </c>
      <c r="AJ1053" t="s">
        <v>55</v>
      </c>
      <c r="AK1053" t="s">
        <v>103</v>
      </c>
      <c r="AL1053" t="s">
        <v>47</v>
      </c>
      <c r="AM1053" t="s">
        <v>47</v>
      </c>
      <c r="AN1053" t="s">
        <v>1304</v>
      </c>
      <c r="AO1053" t="s">
        <v>306</v>
      </c>
    </row>
    <row r="1054" spans="1:41" hidden="1" x14ac:dyDescent="0.25">
      <c r="A1054" t="s">
        <v>4897</v>
      </c>
      <c r="B1054" t="s">
        <v>4898</v>
      </c>
      <c r="C1054" s="1" t="str">
        <f t="shared" si="64"/>
        <v>21:1061</v>
      </c>
      <c r="D1054" s="1" t="str">
        <f t="shared" si="65"/>
        <v>21:0106</v>
      </c>
      <c r="E1054" t="s">
        <v>4899</v>
      </c>
      <c r="F1054" t="s">
        <v>4900</v>
      </c>
      <c r="H1054">
        <v>49.153377800000001</v>
      </c>
      <c r="I1054">
        <v>-118.76203169999999</v>
      </c>
      <c r="J1054" s="1" t="str">
        <f t="shared" si="66"/>
        <v>NGR bulk stream sediment</v>
      </c>
      <c r="K1054" s="1" t="str">
        <f t="shared" si="67"/>
        <v>&lt;177 micron (NGR)</v>
      </c>
      <c r="L1054">
        <v>61</v>
      </c>
      <c r="M1054" t="s">
        <v>71</v>
      </c>
      <c r="N1054">
        <v>1053</v>
      </c>
      <c r="O1054" t="s">
        <v>270</v>
      </c>
      <c r="P1054" t="s">
        <v>103</v>
      </c>
      <c r="Q1054" t="s">
        <v>404</v>
      </c>
      <c r="R1054" t="s">
        <v>46</v>
      </c>
      <c r="S1054" t="s">
        <v>829</v>
      </c>
      <c r="T1054" t="s">
        <v>73</v>
      </c>
      <c r="U1054" t="s">
        <v>241</v>
      </c>
      <c r="V1054" t="s">
        <v>139</v>
      </c>
      <c r="W1054" t="s">
        <v>173</v>
      </c>
      <c r="X1054" t="s">
        <v>52</v>
      </c>
      <c r="Y1054" t="s">
        <v>934</v>
      </c>
      <c r="Z1054" t="s">
        <v>56</v>
      </c>
      <c r="AA1054" t="s">
        <v>46</v>
      </c>
      <c r="AB1054" t="s">
        <v>161</v>
      </c>
      <c r="AC1054" t="s">
        <v>127</v>
      </c>
      <c r="AD1054" t="s">
        <v>291</v>
      </c>
      <c r="AE1054" t="s">
        <v>57</v>
      </c>
      <c r="AF1054" t="s">
        <v>137</v>
      </c>
      <c r="AG1054" t="s">
        <v>260</v>
      </c>
      <c r="AH1054" t="s">
        <v>174</v>
      </c>
      <c r="AI1054" t="s">
        <v>62</v>
      </c>
      <c r="AJ1054" t="s">
        <v>58</v>
      </c>
      <c r="AK1054" t="s">
        <v>60</v>
      </c>
      <c r="AL1054" t="s">
        <v>47</v>
      </c>
      <c r="AM1054" t="s">
        <v>47</v>
      </c>
      <c r="AN1054" t="s">
        <v>935</v>
      </c>
      <c r="AO1054" t="s">
        <v>127</v>
      </c>
    </row>
    <row r="1055" spans="1:41" hidden="1" x14ac:dyDescent="0.25">
      <c r="A1055" t="s">
        <v>4901</v>
      </c>
      <c r="B1055" t="s">
        <v>4902</v>
      </c>
      <c r="C1055" s="1" t="str">
        <f t="shared" si="64"/>
        <v>21:1061</v>
      </c>
      <c r="D1055" s="1" t="str">
        <f t="shared" si="65"/>
        <v>21:0106</v>
      </c>
      <c r="E1055" t="s">
        <v>4903</v>
      </c>
      <c r="F1055" t="s">
        <v>4904</v>
      </c>
      <c r="H1055">
        <v>49.147129300000003</v>
      </c>
      <c r="I1055">
        <v>-118.7363045</v>
      </c>
      <c r="J1055" s="1" t="str">
        <f t="shared" si="66"/>
        <v>NGR bulk stream sediment</v>
      </c>
      <c r="K1055" s="1" t="str">
        <f t="shared" si="67"/>
        <v>&lt;177 micron (NGR)</v>
      </c>
      <c r="L1055">
        <v>61</v>
      </c>
      <c r="M1055" t="s">
        <v>95</v>
      </c>
      <c r="N1055">
        <v>1054</v>
      </c>
      <c r="O1055" t="s">
        <v>319</v>
      </c>
      <c r="P1055" t="s">
        <v>73</v>
      </c>
      <c r="Q1055" t="s">
        <v>74</v>
      </c>
      <c r="R1055" t="s">
        <v>49</v>
      </c>
      <c r="S1055" t="s">
        <v>418</v>
      </c>
      <c r="T1055" t="s">
        <v>52</v>
      </c>
      <c r="U1055" t="s">
        <v>162</v>
      </c>
      <c r="V1055" t="s">
        <v>455</v>
      </c>
      <c r="W1055" t="s">
        <v>161</v>
      </c>
      <c r="X1055" t="s">
        <v>103</v>
      </c>
      <c r="Y1055" t="s">
        <v>107</v>
      </c>
      <c r="Z1055" t="s">
        <v>56</v>
      </c>
      <c r="AA1055" t="s">
        <v>46</v>
      </c>
      <c r="AB1055" t="s">
        <v>105</v>
      </c>
      <c r="AC1055" t="s">
        <v>82</v>
      </c>
      <c r="AD1055" t="s">
        <v>344</v>
      </c>
      <c r="AE1055" t="s">
        <v>149</v>
      </c>
      <c r="AF1055" t="s">
        <v>351</v>
      </c>
      <c r="AG1055" t="s">
        <v>227</v>
      </c>
      <c r="AH1055" t="s">
        <v>54</v>
      </c>
      <c r="AI1055" t="s">
        <v>62</v>
      </c>
      <c r="AJ1055" t="s">
        <v>406</v>
      </c>
      <c r="AK1055" t="s">
        <v>493</v>
      </c>
      <c r="AL1055" t="s">
        <v>47</v>
      </c>
      <c r="AM1055" t="s">
        <v>47</v>
      </c>
      <c r="AN1055" t="s">
        <v>65</v>
      </c>
      <c r="AO1055" t="s">
        <v>85</v>
      </c>
    </row>
    <row r="1056" spans="1:41" hidden="1" x14ac:dyDescent="0.25">
      <c r="A1056" t="s">
        <v>4905</v>
      </c>
      <c r="B1056" t="s">
        <v>4906</v>
      </c>
      <c r="C1056" s="1" t="str">
        <f t="shared" si="64"/>
        <v>21:1061</v>
      </c>
      <c r="D1056" s="1" t="str">
        <f t="shared" si="65"/>
        <v>21:0106</v>
      </c>
      <c r="E1056" t="s">
        <v>4907</v>
      </c>
      <c r="F1056" t="s">
        <v>4908</v>
      </c>
      <c r="H1056">
        <v>49.147326499999998</v>
      </c>
      <c r="I1056">
        <v>-118.71712719999999</v>
      </c>
      <c r="J1056" s="1" t="str">
        <f t="shared" si="66"/>
        <v>NGR bulk stream sediment</v>
      </c>
      <c r="K1056" s="1" t="str">
        <f t="shared" si="67"/>
        <v>&lt;177 micron (NGR)</v>
      </c>
      <c r="L1056">
        <v>61</v>
      </c>
      <c r="M1056" t="s">
        <v>117</v>
      </c>
      <c r="N1056">
        <v>1055</v>
      </c>
      <c r="O1056" t="s">
        <v>227</v>
      </c>
      <c r="P1056" t="s">
        <v>47</v>
      </c>
      <c r="Q1056" t="s">
        <v>424</v>
      </c>
      <c r="R1056" t="s">
        <v>174</v>
      </c>
      <c r="S1056" t="s">
        <v>343</v>
      </c>
      <c r="T1056" t="s">
        <v>51</v>
      </c>
      <c r="U1056" t="s">
        <v>934</v>
      </c>
      <c r="V1056" t="s">
        <v>161</v>
      </c>
      <c r="W1056" t="s">
        <v>125</v>
      </c>
      <c r="X1056" t="s">
        <v>51</v>
      </c>
      <c r="Y1056" t="s">
        <v>120</v>
      </c>
      <c r="Z1056" t="s">
        <v>56</v>
      </c>
      <c r="AA1056" t="s">
        <v>46</v>
      </c>
      <c r="AB1056" t="s">
        <v>122</v>
      </c>
      <c r="AC1056" t="s">
        <v>58</v>
      </c>
      <c r="AD1056" t="s">
        <v>273</v>
      </c>
      <c r="AE1056" t="s">
        <v>57</v>
      </c>
      <c r="AF1056" t="s">
        <v>357</v>
      </c>
      <c r="AG1056" t="s">
        <v>111</v>
      </c>
      <c r="AH1056" t="s">
        <v>174</v>
      </c>
      <c r="AI1056" t="s">
        <v>62</v>
      </c>
      <c r="AJ1056" t="s">
        <v>374</v>
      </c>
      <c r="AK1056" t="s">
        <v>122</v>
      </c>
      <c r="AL1056" t="s">
        <v>47</v>
      </c>
      <c r="AM1056" t="s">
        <v>47</v>
      </c>
      <c r="AN1056" t="s">
        <v>313</v>
      </c>
      <c r="AO1056" t="s">
        <v>90</v>
      </c>
    </row>
    <row r="1057" spans="1:41" hidden="1" x14ac:dyDescent="0.25">
      <c r="A1057" t="s">
        <v>4909</v>
      </c>
      <c r="B1057" t="s">
        <v>4910</v>
      </c>
      <c r="C1057" s="1" t="str">
        <f t="shared" si="64"/>
        <v>21:1061</v>
      </c>
      <c r="D1057" s="1" t="str">
        <f t="shared" si="65"/>
        <v>21:0106</v>
      </c>
      <c r="E1057" t="s">
        <v>4911</v>
      </c>
      <c r="F1057" t="s">
        <v>4912</v>
      </c>
      <c r="H1057">
        <v>49.1418119</v>
      </c>
      <c r="I1057">
        <v>-118.7122885</v>
      </c>
      <c r="J1057" s="1" t="str">
        <f t="shared" si="66"/>
        <v>NGR bulk stream sediment</v>
      </c>
      <c r="K1057" s="1" t="str">
        <f t="shared" si="67"/>
        <v>&lt;177 micron (NGR)</v>
      </c>
      <c r="L1057">
        <v>61</v>
      </c>
      <c r="M1057" t="s">
        <v>280</v>
      </c>
      <c r="N1057">
        <v>1056</v>
      </c>
      <c r="O1057" t="s">
        <v>81</v>
      </c>
      <c r="P1057" t="s">
        <v>58</v>
      </c>
      <c r="Q1057" t="s">
        <v>481</v>
      </c>
      <c r="R1057" t="s">
        <v>63</v>
      </c>
      <c r="S1057" t="s">
        <v>829</v>
      </c>
      <c r="T1057" t="s">
        <v>52</v>
      </c>
      <c r="U1057" t="s">
        <v>343</v>
      </c>
      <c r="V1057" t="s">
        <v>257</v>
      </c>
      <c r="W1057" t="s">
        <v>122</v>
      </c>
      <c r="X1057" t="s">
        <v>51</v>
      </c>
      <c r="Y1057" t="s">
        <v>934</v>
      </c>
      <c r="Z1057" t="s">
        <v>56</v>
      </c>
      <c r="AA1057" t="s">
        <v>46</v>
      </c>
      <c r="AB1057" t="s">
        <v>125</v>
      </c>
      <c r="AC1057" t="s">
        <v>267</v>
      </c>
      <c r="AD1057" t="s">
        <v>589</v>
      </c>
      <c r="AE1057" t="s">
        <v>84</v>
      </c>
      <c r="AF1057" t="s">
        <v>259</v>
      </c>
      <c r="AG1057" t="s">
        <v>271</v>
      </c>
      <c r="AH1057" t="s">
        <v>87</v>
      </c>
      <c r="AI1057" t="s">
        <v>53</v>
      </c>
      <c r="AJ1057" t="s">
        <v>55</v>
      </c>
      <c r="AK1057" t="s">
        <v>200</v>
      </c>
      <c r="AL1057" t="s">
        <v>47</v>
      </c>
      <c r="AM1057" t="s">
        <v>47</v>
      </c>
      <c r="AN1057" t="s">
        <v>65</v>
      </c>
      <c r="AO1057" t="s">
        <v>51</v>
      </c>
    </row>
    <row r="1058" spans="1:41" hidden="1" x14ac:dyDescent="0.25">
      <c r="A1058" t="s">
        <v>4913</v>
      </c>
      <c r="B1058" t="s">
        <v>4914</v>
      </c>
      <c r="C1058" s="1" t="str">
        <f t="shared" si="64"/>
        <v>21:1061</v>
      </c>
      <c r="D1058" s="1" t="str">
        <f t="shared" si="65"/>
        <v>21:0106</v>
      </c>
      <c r="E1058" t="s">
        <v>4911</v>
      </c>
      <c r="F1058" t="s">
        <v>4915</v>
      </c>
      <c r="H1058">
        <v>49.1418119</v>
      </c>
      <c r="I1058">
        <v>-118.7122885</v>
      </c>
      <c r="J1058" s="1" t="str">
        <f t="shared" si="66"/>
        <v>NGR bulk stream sediment</v>
      </c>
      <c r="K1058" s="1" t="str">
        <f t="shared" si="67"/>
        <v>&lt;177 micron (NGR)</v>
      </c>
      <c r="L1058">
        <v>61</v>
      </c>
      <c r="M1058" t="s">
        <v>288</v>
      </c>
      <c r="N1058">
        <v>1057</v>
      </c>
      <c r="O1058" t="s">
        <v>125</v>
      </c>
      <c r="P1058" t="s">
        <v>183</v>
      </c>
      <c r="Q1058" t="s">
        <v>481</v>
      </c>
      <c r="R1058" t="s">
        <v>60</v>
      </c>
      <c r="S1058" t="s">
        <v>559</v>
      </c>
      <c r="T1058" t="s">
        <v>58</v>
      </c>
      <c r="U1058" t="s">
        <v>126</v>
      </c>
      <c r="V1058" t="s">
        <v>130</v>
      </c>
      <c r="W1058" t="s">
        <v>164</v>
      </c>
      <c r="X1058" t="s">
        <v>73</v>
      </c>
      <c r="Y1058" t="s">
        <v>144</v>
      </c>
      <c r="Z1058" t="s">
        <v>56</v>
      </c>
      <c r="AA1058" t="s">
        <v>46</v>
      </c>
      <c r="AB1058" t="s">
        <v>63</v>
      </c>
      <c r="AC1058" t="s">
        <v>108</v>
      </c>
      <c r="AD1058" t="s">
        <v>331</v>
      </c>
      <c r="AE1058" t="s">
        <v>62</v>
      </c>
      <c r="AF1058" t="s">
        <v>118</v>
      </c>
      <c r="AG1058" t="s">
        <v>224</v>
      </c>
      <c r="AH1058" t="s">
        <v>87</v>
      </c>
      <c r="AI1058" t="s">
        <v>57</v>
      </c>
      <c r="AJ1058" t="s">
        <v>85</v>
      </c>
      <c r="AK1058" t="s">
        <v>142</v>
      </c>
      <c r="AL1058" t="s">
        <v>47</v>
      </c>
      <c r="AM1058" t="s">
        <v>47</v>
      </c>
      <c r="AN1058" t="s">
        <v>915</v>
      </c>
      <c r="AO1058" t="s">
        <v>330</v>
      </c>
    </row>
    <row r="1059" spans="1:41" hidden="1" x14ac:dyDescent="0.25">
      <c r="A1059" t="s">
        <v>4916</v>
      </c>
      <c r="B1059" t="s">
        <v>4917</v>
      </c>
      <c r="C1059" s="1" t="str">
        <f t="shared" si="64"/>
        <v>21:1061</v>
      </c>
      <c r="D1059" s="1" t="str">
        <f t="shared" si="65"/>
        <v>21:0106</v>
      </c>
      <c r="E1059" t="s">
        <v>4918</v>
      </c>
      <c r="F1059" t="s">
        <v>4919</v>
      </c>
      <c r="H1059">
        <v>49.138376399999999</v>
      </c>
      <c r="I1059">
        <v>-118.6951693</v>
      </c>
      <c r="J1059" s="1" t="str">
        <f t="shared" si="66"/>
        <v>NGR bulk stream sediment</v>
      </c>
      <c r="K1059" s="1" t="str">
        <f t="shared" si="67"/>
        <v>&lt;177 micron (NGR)</v>
      </c>
      <c r="L1059">
        <v>61</v>
      </c>
      <c r="M1059" t="s">
        <v>136</v>
      </c>
      <c r="N1059">
        <v>1058</v>
      </c>
      <c r="O1059" t="s">
        <v>129</v>
      </c>
      <c r="P1059" t="s">
        <v>122</v>
      </c>
      <c r="Q1059" t="s">
        <v>404</v>
      </c>
      <c r="R1059" t="s">
        <v>392</v>
      </c>
      <c r="S1059" t="s">
        <v>554</v>
      </c>
      <c r="T1059" t="s">
        <v>52</v>
      </c>
      <c r="U1059" t="s">
        <v>272</v>
      </c>
      <c r="V1059" t="s">
        <v>72</v>
      </c>
      <c r="W1059" t="s">
        <v>78</v>
      </c>
      <c r="X1059" t="s">
        <v>51</v>
      </c>
      <c r="Y1059" t="s">
        <v>268</v>
      </c>
      <c r="Z1059" t="s">
        <v>56</v>
      </c>
      <c r="AA1059" t="s">
        <v>46</v>
      </c>
      <c r="AB1059" t="s">
        <v>173</v>
      </c>
      <c r="AC1059" t="s">
        <v>85</v>
      </c>
      <c r="AD1059" t="s">
        <v>184</v>
      </c>
      <c r="AE1059" t="s">
        <v>57</v>
      </c>
      <c r="AF1059" t="s">
        <v>163</v>
      </c>
      <c r="AG1059" t="s">
        <v>143</v>
      </c>
      <c r="AH1059" t="s">
        <v>185</v>
      </c>
      <c r="AI1059" t="s">
        <v>57</v>
      </c>
      <c r="AJ1059" t="s">
        <v>85</v>
      </c>
      <c r="AK1059" t="s">
        <v>227</v>
      </c>
      <c r="AL1059" t="s">
        <v>47</v>
      </c>
      <c r="AM1059" t="s">
        <v>47</v>
      </c>
      <c r="AN1059" t="s">
        <v>372</v>
      </c>
      <c r="AO1059" t="s">
        <v>112</v>
      </c>
    </row>
    <row r="1060" spans="1:41" hidden="1" x14ac:dyDescent="0.25">
      <c r="A1060" t="s">
        <v>4920</v>
      </c>
      <c r="B1060" t="s">
        <v>4921</v>
      </c>
      <c r="C1060" s="1" t="str">
        <f t="shared" si="64"/>
        <v>21:1061</v>
      </c>
      <c r="D1060" s="1" t="str">
        <f t="shared" si="65"/>
        <v>21:0106</v>
      </c>
      <c r="E1060" t="s">
        <v>4922</v>
      </c>
      <c r="F1060" t="s">
        <v>4923</v>
      </c>
      <c r="H1060">
        <v>49.030926299999997</v>
      </c>
      <c r="I1060">
        <v>-118.8574758</v>
      </c>
      <c r="J1060" s="1" t="str">
        <f t="shared" si="66"/>
        <v>NGR bulk stream sediment</v>
      </c>
      <c r="K1060" s="1" t="str">
        <f t="shared" si="67"/>
        <v>&lt;177 micron (NGR)</v>
      </c>
      <c r="L1060">
        <v>61</v>
      </c>
      <c r="M1060" t="s">
        <v>157</v>
      </c>
      <c r="N1060">
        <v>1059</v>
      </c>
      <c r="O1060" t="s">
        <v>224</v>
      </c>
      <c r="P1060" t="s">
        <v>51</v>
      </c>
      <c r="Q1060" t="s">
        <v>444</v>
      </c>
      <c r="R1060" t="s">
        <v>227</v>
      </c>
      <c r="S1060" t="s">
        <v>328</v>
      </c>
      <c r="T1060" t="s">
        <v>73</v>
      </c>
      <c r="U1060" t="s">
        <v>290</v>
      </c>
      <c r="V1060" t="s">
        <v>173</v>
      </c>
      <c r="W1060" t="s">
        <v>101</v>
      </c>
      <c r="X1060" t="s">
        <v>103</v>
      </c>
      <c r="Y1060" t="s">
        <v>107</v>
      </c>
      <c r="Z1060" t="s">
        <v>56</v>
      </c>
      <c r="AA1060" t="s">
        <v>46</v>
      </c>
      <c r="AB1060" t="s">
        <v>139</v>
      </c>
      <c r="AC1060" t="s">
        <v>108</v>
      </c>
      <c r="AD1060" t="s">
        <v>146</v>
      </c>
      <c r="AE1060" t="s">
        <v>57</v>
      </c>
      <c r="AF1060" t="s">
        <v>292</v>
      </c>
      <c r="AG1060" t="s">
        <v>260</v>
      </c>
      <c r="AH1060" t="s">
        <v>87</v>
      </c>
      <c r="AI1060" t="s">
        <v>53</v>
      </c>
      <c r="AJ1060" t="s">
        <v>58</v>
      </c>
      <c r="AK1060" t="s">
        <v>130</v>
      </c>
      <c r="AL1060" t="s">
        <v>47</v>
      </c>
      <c r="AM1060" t="s">
        <v>47</v>
      </c>
      <c r="AN1060" t="s">
        <v>1121</v>
      </c>
      <c r="AO1060" t="s">
        <v>104</v>
      </c>
    </row>
    <row r="1061" spans="1:41" hidden="1" x14ac:dyDescent="0.25">
      <c r="A1061" t="s">
        <v>4924</v>
      </c>
      <c r="B1061" t="s">
        <v>4925</v>
      </c>
      <c r="C1061" s="1" t="str">
        <f t="shared" si="64"/>
        <v>21:1061</v>
      </c>
      <c r="D1061" s="1" t="str">
        <f t="shared" si="65"/>
        <v>21:0106</v>
      </c>
      <c r="E1061" t="s">
        <v>4926</v>
      </c>
      <c r="F1061" t="s">
        <v>4927</v>
      </c>
      <c r="H1061">
        <v>49.050524699999997</v>
      </c>
      <c r="I1061">
        <v>-118.83811590000001</v>
      </c>
      <c r="J1061" s="1" t="str">
        <f t="shared" si="66"/>
        <v>NGR bulk stream sediment</v>
      </c>
      <c r="K1061" s="1" t="str">
        <f t="shared" si="67"/>
        <v>&lt;177 micron (NGR)</v>
      </c>
      <c r="L1061">
        <v>61</v>
      </c>
      <c r="M1061" t="s">
        <v>170</v>
      </c>
      <c r="N1061">
        <v>1060</v>
      </c>
      <c r="O1061" t="s">
        <v>266</v>
      </c>
      <c r="P1061" t="s">
        <v>73</v>
      </c>
      <c r="Q1061" t="s">
        <v>444</v>
      </c>
      <c r="R1061" t="s">
        <v>85</v>
      </c>
      <c r="S1061" t="s">
        <v>583</v>
      </c>
      <c r="T1061" t="s">
        <v>73</v>
      </c>
      <c r="U1061" t="s">
        <v>250</v>
      </c>
      <c r="V1061" t="s">
        <v>60</v>
      </c>
      <c r="W1061" t="s">
        <v>78</v>
      </c>
      <c r="X1061" t="s">
        <v>73</v>
      </c>
      <c r="Y1061" t="s">
        <v>241</v>
      </c>
      <c r="Z1061" t="s">
        <v>56</v>
      </c>
      <c r="AA1061" t="s">
        <v>46</v>
      </c>
      <c r="AB1061" t="s">
        <v>257</v>
      </c>
      <c r="AC1061" t="s">
        <v>55</v>
      </c>
      <c r="AD1061" t="s">
        <v>146</v>
      </c>
      <c r="AE1061" t="s">
        <v>57</v>
      </c>
      <c r="AF1061" t="s">
        <v>406</v>
      </c>
      <c r="AG1061" t="s">
        <v>365</v>
      </c>
      <c r="AH1061" t="s">
        <v>61</v>
      </c>
      <c r="AI1061" t="s">
        <v>53</v>
      </c>
      <c r="AJ1061" t="s">
        <v>85</v>
      </c>
      <c r="AK1061" t="s">
        <v>282</v>
      </c>
      <c r="AL1061" t="s">
        <v>47</v>
      </c>
      <c r="AM1061" t="s">
        <v>47</v>
      </c>
      <c r="AN1061" t="s">
        <v>543</v>
      </c>
      <c r="AO1061" t="s">
        <v>112</v>
      </c>
    </row>
    <row r="1062" spans="1:41" hidden="1" x14ac:dyDescent="0.25">
      <c r="A1062" t="s">
        <v>4928</v>
      </c>
      <c r="B1062" t="s">
        <v>4929</v>
      </c>
      <c r="C1062" s="1" t="str">
        <f t="shared" si="64"/>
        <v>21:1061</v>
      </c>
      <c r="D1062" s="1" t="str">
        <f t="shared" si="65"/>
        <v>21:0106</v>
      </c>
      <c r="E1062" t="s">
        <v>4930</v>
      </c>
      <c r="F1062" t="s">
        <v>4931</v>
      </c>
      <c r="H1062">
        <v>49.112634</v>
      </c>
      <c r="I1062">
        <v>-118.9715629</v>
      </c>
      <c r="J1062" s="1" t="str">
        <f t="shared" si="66"/>
        <v>NGR bulk stream sediment</v>
      </c>
      <c r="K1062" s="1" t="str">
        <f t="shared" si="67"/>
        <v>&lt;177 micron (NGR)</v>
      </c>
      <c r="L1062">
        <v>61</v>
      </c>
      <c r="M1062" t="s">
        <v>180</v>
      </c>
      <c r="N1062">
        <v>1061</v>
      </c>
      <c r="O1062" t="s">
        <v>173</v>
      </c>
      <c r="P1062" t="s">
        <v>103</v>
      </c>
      <c r="Q1062" t="s">
        <v>48</v>
      </c>
      <c r="R1062" t="s">
        <v>82</v>
      </c>
      <c r="S1062" t="s">
        <v>209</v>
      </c>
      <c r="T1062" t="s">
        <v>51</v>
      </c>
      <c r="U1062" t="s">
        <v>239</v>
      </c>
      <c r="V1062" t="s">
        <v>54</v>
      </c>
      <c r="W1062" t="s">
        <v>198</v>
      </c>
      <c r="X1062" t="s">
        <v>46</v>
      </c>
      <c r="Y1062" t="s">
        <v>85</v>
      </c>
      <c r="Z1062" t="s">
        <v>56</v>
      </c>
      <c r="AA1062" t="s">
        <v>46</v>
      </c>
      <c r="AB1062" t="s">
        <v>198</v>
      </c>
      <c r="AC1062" t="s">
        <v>187</v>
      </c>
      <c r="AD1062" t="s">
        <v>66</v>
      </c>
      <c r="AE1062" t="s">
        <v>199</v>
      </c>
      <c r="AF1062" t="s">
        <v>78</v>
      </c>
      <c r="AG1062" t="s">
        <v>185</v>
      </c>
      <c r="AH1062" t="s">
        <v>62</v>
      </c>
      <c r="AI1062" t="s">
        <v>62</v>
      </c>
      <c r="AJ1062" t="s">
        <v>101</v>
      </c>
      <c r="AK1062" t="s">
        <v>87</v>
      </c>
      <c r="AL1062" t="s">
        <v>47</v>
      </c>
      <c r="AM1062" t="s">
        <v>47</v>
      </c>
      <c r="AN1062" t="s">
        <v>65</v>
      </c>
      <c r="AO1062" t="s">
        <v>209</v>
      </c>
    </row>
    <row r="1063" spans="1:41" hidden="1" x14ac:dyDescent="0.25">
      <c r="A1063" t="s">
        <v>4932</v>
      </c>
      <c r="B1063" t="s">
        <v>4933</v>
      </c>
      <c r="C1063" s="1" t="str">
        <f t="shared" si="64"/>
        <v>21:1061</v>
      </c>
      <c r="D1063" s="1" t="str">
        <f t="shared" si="65"/>
        <v>21:0106</v>
      </c>
      <c r="E1063" t="s">
        <v>4934</v>
      </c>
      <c r="F1063" t="s">
        <v>4935</v>
      </c>
      <c r="H1063">
        <v>49.142201700000001</v>
      </c>
      <c r="I1063">
        <v>-118.9484018</v>
      </c>
      <c r="J1063" s="1" t="str">
        <f t="shared" si="66"/>
        <v>NGR bulk stream sediment</v>
      </c>
      <c r="K1063" s="1" t="str">
        <f t="shared" si="67"/>
        <v>&lt;177 micron (NGR)</v>
      </c>
      <c r="L1063">
        <v>61</v>
      </c>
      <c r="M1063" t="s">
        <v>195</v>
      </c>
      <c r="N1063">
        <v>1062</v>
      </c>
      <c r="O1063" t="s">
        <v>63</v>
      </c>
      <c r="P1063" t="s">
        <v>52</v>
      </c>
      <c r="Q1063" t="s">
        <v>548</v>
      </c>
      <c r="R1063" t="s">
        <v>217</v>
      </c>
      <c r="S1063" t="s">
        <v>184</v>
      </c>
      <c r="T1063" t="s">
        <v>137</v>
      </c>
      <c r="U1063" t="s">
        <v>273</v>
      </c>
      <c r="V1063" t="s">
        <v>102</v>
      </c>
      <c r="W1063" t="s">
        <v>161</v>
      </c>
      <c r="X1063" t="s">
        <v>103</v>
      </c>
      <c r="Y1063" t="s">
        <v>343</v>
      </c>
      <c r="Z1063" t="s">
        <v>56</v>
      </c>
      <c r="AA1063" t="s">
        <v>46</v>
      </c>
      <c r="AB1063" t="s">
        <v>139</v>
      </c>
      <c r="AC1063" t="s">
        <v>217</v>
      </c>
      <c r="AD1063" t="s">
        <v>268</v>
      </c>
      <c r="AE1063" t="s">
        <v>84</v>
      </c>
      <c r="AF1063" t="s">
        <v>330</v>
      </c>
      <c r="AG1063" t="s">
        <v>88</v>
      </c>
      <c r="AH1063" t="s">
        <v>174</v>
      </c>
      <c r="AI1063" t="s">
        <v>57</v>
      </c>
      <c r="AJ1063" t="s">
        <v>58</v>
      </c>
      <c r="AK1063" t="s">
        <v>493</v>
      </c>
      <c r="AL1063" t="s">
        <v>47</v>
      </c>
      <c r="AM1063" t="s">
        <v>47</v>
      </c>
      <c r="AN1063" t="s">
        <v>65</v>
      </c>
      <c r="AO1063" t="s">
        <v>209</v>
      </c>
    </row>
    <row r="1064" spans="1:41" hidden="1" x14ac:dyDescent="0.25">
      <c r="A1064" t="s">
        <v>4936</v>
      </c>
      <c r="B1064" t="s">
        <v>4937</v>
      </c>
      <c r="C1064" s="1" t="str">
        <f t="shared" si="64"/>
        <v>21:1061</v>
      </c>
      <c r="D1064" s="1" t="str">
        <f t="shared" si="65"/>
        <v>21:0106</v>
      </c>
      <c r="E1064" t="s">
        <v>4938</v>
      </c>
      <c r="F1064" t="s">
        <v>4939</v>
      </c>
      <c r="H1064">
        <v>49.154794699999997</v>
      </c>
      <c r="I1064">
        <v>-118.9378014</v>
      </c>
      <c r="J1064" s="1" t="str">
        <f t="shared" si="66"/>
        <v>NGR bulk stream sediment</v>
      </c>
      <c r="K1064" s="1" t="str">
        <f t="shared" si="67"/>
        <v>&lt;177 micron (NGR)</v>
      </c>
      <c r="L1064">
        <v>61</v>
      </c>
      <c r="M1064" t="s">
        <v>205</v>
      </c>
      <c r="N1064">
        <v>1063</v>
      </c>
      <c r="O1064" t="s">
        <v>81</v>
      </c>
      <c r="P1064" t="s">
        <v>122</v>
      </c>
      <c r="Q1064" t="s">
        <v>992</v>
      </c>
      <c r="R1064" t="s">
        <v>103</v>
      </c>
      <c r="S1064" t="s">
        <v>431</v>
      </c>
      <c r="T1064" t="s">
        <v>137</v>
      </c>
      <c r="U1064" t="s">
        <v>207</v>
      </c>
      <c r="V1064" t="s">
        <v>78</v>
      </c>
      <c r="W1064" t="s">
        <v>257</v>
      </c>
      <c r="X1064" t="s">
        <v>51</v>
      </c>
      <c r="Y1064" t="s">
        <v>184</v>
      </c>
      <c r="Z1064" t="s">
        <v>56</v>
      </c>
      <c r="AA1064" t="s">
        <v>46</v>
      </c>
      <c r="AB1064" t="s">
        <v>122</v>
      </c>
      <c r="AC1064" t="s">
        <v>145</v>
      </c>
      <c r="AD1064" t="s">
        <v>184</v>
      </c>
      <c r="AE1064" t="s">
        <v>199</v>
      </c>
      <c r="AF1064" t="s">
        <v>55</v>
      </c>
      <c r="AG1064" t="s">
        <v>1078</v>
      </c>
      <c r="AH1064" t="s">
        <v>64</v>
      </c>
      <c r="AI1064" t="s">
        <v>54</v>
      </c>
      <c r="AJ1064" t="s">
        <v>127</v>
      </c>
      <c r="AK1064" t="s">
        <v>228</v>
      </c>
      <c r="AL1064" t="s">
        <v>47</v>
      </c>
      <c r="AM1064" t="s">
        <v>47</v>
      </c>
      <c r="AN1064" t="s">
        <v>313</v>
      </c>
      <c r="AO1064" t="s">
        <v>59</v>
      </c>
    </row>
    <row r="1065" spans="1:41" hidden="1" x14ac:dyDescent="0.25">
      <c r="A1065" t="s">
        <v>4940</v>
      </c>
      <c r="B1065" t="s">
        <v>4941</v>
      </c>
      <c r="C1065" s="1" t="str">
        <f t="shared" si="64"/>
        <v>21:1061</v>
      </c>
      <c r="D1065" s="1" t="str">
        <f t="shared" si="65"/>
        <v>21:0106</v>
      </c>
      <c r="E1065" t="s">
        <v>4942</v>
      </c>
      <c r="F1065" t="s">
        <v>4943</v>
      </c>
      <c r="H1065">
        <v>49.159011399999997</v>
      </c>
      <c r="I1065">
        <v>-118.9368691</v>
      </c>
      <c r="J1065" s="1" t="str">
        <f t="shared" si="66"/>
        <v>NGR bulk stream sediment</v>
      </c>
      <c r="K1065" s="1" t="str">
        <f t="shared" si="67"/>
        <v>&lt;177 micron (NGR)</v>
      </c>
      <c r="L1065">
        <v>61</v>
      </c>
      <c r="M1065" t="s">
        <v>214</v>
      </c>
      <c r="N1065">
        <v>1064</v>
      </c>
      <c r="O1065" t="s">
        <v>47</v>
      </c>
      <c r="P1065" t="s">
        <v>51</v>
      </c>
      <c r="Q1065" t="s">
        <v>424</v>
      </c>
      <c r="R1065" t="s">
        <v>123</v>
      </c>
      <c r="S1065" t="s">
        <v>425</v>
      </c>
      <c r="T1065" t="s">
        <v>85</v>
      </c>
      <c r="U1065" t="s">
        <v>425</v>
      </c>
      <c r="V1065" t="s">
        <v>78</v>
      </c>
      <c r="W1065" t="s">
        <v>151</v>
      </c>
      <c r="X1065" t="s">
        <v>73</v>
      </c>
      <c r="Y1065" t="s">
        <v>226</v>
      </c>
      <c r="Z1065" t="s">
        <v>56</v>
      </c>
      <c r="AA1065" t="s">
        <v>46</v>
      </c>
      <c r="AB1065" t="s">
        <v>125</v>
      </c>
      <c r="AC1065" t="s">
        <v>165</v>
      </c>
      <c r="AD1065" t="s">
        <v>350</v>
      </c>
      <c r="AE1065" t="s">
        <v>199</v>
      </c>
      <c r="AF1065" t="s">
        <v>85</v>
      </c>
      <c r="AG1065" t="s">
        <v>2048</v>
      </c>
      <c r="AH1065" t="s">
        <v>61</v>
      </c>
      <c r="AI1065" t="s">
        <v>54</v>
      </c>
      <c r="AJ1065" t="s">
        <v>209</v>
      </c>
      <c r="AK1065" t="s">
        <v>103</v>
      </c>
      <c r="AL1065" t="s">
        <v>47</v>
      </c>
      <c r="AM1065" t="s">
        <v>47</v>
      </c>
      <c r="AN1065" t="s">
        <v>284</v>
      </c>
      <c r="AO1065" t="s">
        <v>55</v>
      </c>
    </row>
    <row r="1066" spans="1:41" hidden="1" x14ac:dyDescent="0.25">
      <c r="A1066" t="s">
        <v>4944</v>
      </c>
      <c r="B1066" t="s">
        <v>4945</v>
      </c>
      <c r="C1066" s="1" t="str">
        <f t="shared" si="64"/>
        <v>21:1061</v>
      </c>
      <c r="D1066" s="1" t="str">
        <f t="shared" si="65"/>
        <v>21:0106</v>
      </c>
      <c r="E1066" t="s">
        <v>4946</v>
      </c>
      <c r="F1066" t="s">
        <v>4947</v>
      </c>
      <c r="H1066">
        <v>49.191189799999997</v>
      </c>
      <c r="I1066">
        <v>-118.9169892</v>
      </c>
      <c r="J1066" s="1" t="str">
        <f t="shared" si="66"/>
        <v>NGR bulk stream sediment</v>
      </c>
      <c r="K1066" s="1" t="str">
        <f t="shared" si="67"/>
        <v>&lt;177 micron (NGR)</v>
      </c>
      <c r="L1066">
        <v>61</v>
      </c>
      <c r="M1066" t="s">
        <v>223</v>
      </c>
      <c r="N1066">
        <v>1065</v>
      </c>
      <c r="O1066" t="s">
        <v>206</v>
      </c>
      <c r="P1066" t="s">
        <v>76</v>
      </c>
      <c r="Q1066" t="s">
        <v>481</v>
      </c>
      <c r="R1066" t="s">
        <v>351</v>
      </c>
      <c r="S1066" t="s">
        <v>226</v>
      </c>
      <c r="T1066" t="s">
        <v>137</v>
      </c>
      <c r="U1066" t="s">
        <v>331</v>
      </c>
      <c r="V1066" t="s">
        <v>257</v>
      </c>
      <c r="W1066" t="s">
        <v>161</v>
      </c>
      <c r="X1066" t="s">
        <v>51</v>
      </c>
      <c r="Y1066" t="s">
        <v>597</v>
      </c>
      <c r="Z1066" t="s">
        <v>56</v>
      </c>
      <c r="AA1066" t="s">
        <v>46</v>
      </c>
      <c r="AB1066" t="s">
        <v>125</v>
      </c>
      <c r="AC1066" t="s">
        <v>66</v>
      </c>
      <c r="AD1066" t="s">
        <v>329</v>
      </c>
      <c r="AE1066" t="s">
        <v>199</v>
      </c>
      <c r="AF1066" t="s">
        <v>58</v>
      </c>
      <c r="AG1066" t="s">
        <v>58</v>
      </c>
      <c r="AH1066" t="s">
        <v>174</v>
      </c>
      <c r="AI1066" t="s">
        <v>54</v>
      </c>
      <c r="AJ1066" t="s">
        <v>108</v>
      </c>
      <c r="AK1066" t="s">
        <v>259</v>
      </c>
      <c r="AL1066" t="s">
        <v>47</v>
      </c>
      <c r="AM1066" t="s">
        <v>47</v>
      </c>
      <c r="AN1066" t="s">
        <v>508</v>
      </c>
      <c r="AO1066" t="s">
        <v>85</v>
      </c>
    </row>
    <row r="1067" spans="1:41" hidden="1" x14ac:dyDescent="0.25">
      <c r="A1067" t="s">
        <v>4948</v>
      </c>
      <c r="B1067" t="s">
        <v>4949</v>
      </c>
      <c r="C1067" s="1" t="str">
        <f t="shared" si="64"/>
        <v>21:1061</v>
      </c>
      <c r="D1067" s="1" t="str">
        <f t="shared" si="65"/>
        <v>21:0106</v>
      </c>
      <c r="E1067" t="s">
        <v>4950</v>
      </c>
      <c r="F1067" t="s">
        <v>4951</v>
      </c>
      <c r="H1067">
        <v>49.205084399999997</v>
      </c>
      <c r="I1067">
        <v>-118.89384339999999</v>
      </c>
      <c r="J1067" s="1" t="str">
        <f t="shared" si="66"/>
        <v>NGR bulk stream sediment</v>
      </c>
      <c r="K1067" s="1" t="str">
        <f t="shared" si="67"/>
        <v>&lt;177 micron (NGR)</v>
      </c>
      <c r="L1067">
        <v>61</v>
      </c>
      <c r="M1067" t="s">
        <v>233</v>
      </c>
      <c r="N1067">
        <v>1066</v>
      </c>
      <c r="O1067" t="s">
        <v>200</v>
      </c>
      <c r="P1067" t="s">
        <v>51</v>
      </c>
      <c r="Q1067" t="s">
        <v>404</v>
      </c>
      <c r="R1067" t="s">
        <v>412</v>
      </c>
      <c r="S1067" t="s">
        <v>329</v>
      </c>
      <c r="T1067" t="s">
        <v>52</v>
      </c>
      <c r="U1067" t="s">
        <v>425</v>
      </c>
      <c r="V1067" t="s">
        <v>173</v>
      </c>
      <c r="W1067" t="s">
        <v>173</v>
      </c>
      <c r="X1067" t="s">
        <v>51</v>
      </c>
      <c r="Y1067" t="s">
        <v>358</v>
      </c>
      <c r="Z1067" t="s">
        <v>56</v>
      </c>
      <c r="AA1067" t="s">
        <v>46</v>
      </c>
      <c r="AB1067" t="s">
        <v>161</v>
      </c>
      <c r="AC1067" t="s">
        <v>209</v>
      </c>
      <c r="AD1067" t="s">
        <v>226</v>
      </c>
      <c r="AE1067" t="s">
        <v>62</v>
      </c>
      <c r="AF1067" t="s">
        <v>58</v>
      </c>
      <c r="AG1067" t="s">
        <v>224</v>
      </c>
      <c r="AH1067" t="s">
        <v>185</v>
      </c>
      <c r="AI1067" t="s">
        <v>53</v>
      </c>
      <c r="AJ1067" t="s">
        <v>58</v>
      </c>
      <c r="AK1067" t="s">
        <v>206</v>
      </c>
      <c r="AL1067" t="s">
        <v>47</v>
      </c>
      <c r="AM1067" t="s">
        <v>47</v>
      </c>
      <c r="AN1067" t="s">
        <v>508</v>
      </c>
      <c r="AO1067" t="s">
        <v>269</v>
      </c>
    </row>
    <row r="1068" spans="1:41" hidden="1" x14ac:dyDescent="0.25">
      <c r="A1068" t="s">
        <v>4952</v>
      </c>
      <c r="B1068" t="s">
        <v>4953</v>
      </c>
      <c r="C1068" s="1" t="str">
        <f t="shared" si="64"/>
        <v>21:1061</v>
      </c>
      <c r="D1068" s="1" t="str">
        <f t="shared" si="65"/>
        <v>21:0106</v>
      </c>
      <c r="E1068" t="s">
        <v>4954</v>
      </c>
      <c r="F1068" t="s">
        <v>4955</v>
      </c>
      <c r="H1068">
        <v>49.026912400000001</v>
      </c>
      <c r="I1068">
        <v>-118.9786634</v>
      </c>
      <c r="J1068" s="1" t="str">
        <f t="shared" si="66"/>
        <v>NGR bulk stream sediment</v>
      </c>
      <c r="K1068" s="1" t="str">
        <f t="shared" si="67"/>
        <v>&lt;177 micron (NGR)</v>
      </c>
      <c r="L1068">
        <v>61</v>
      </c>
      <c r="M1068" t="s">
        <v>248</v>
      </c>
      <c r="N1068">
        <v>1067</v>
      </c>
      <c r="O1068" t="s">
        <v>129</v>
      </c>
      <c r="P1068" t="s">
        <v>76</v>
      </c>
      <c r="Q1068" t="s">
        <v>234</v>
      </c>
      <c r="R1068" t="s">
        <v>319</v>
      </c>
      <c r="S1068" t="s">
        <v>121</v>
      </c>
      <c r="T1068" t="s">
        <v>137</v>
      </c>
      <c r="U1068" t="s">
        <v>251</v>
      </c>
      <c r="V1068" t="s">
        <v>101</v>
      </c>
      <c r="W1068" t="s">
        <v>139</v>
      </c>
      <c r="X1068" t="s">
        <v>51</v>
      </c>
      <c r="Y1068" t="s">
        <v>462</v>
      </c>
      <c r="Z1068" t="s">
        <v>56</v>
      </c>
      <c r="AA1068" t="s">
        <v>46</v>
      </c>
      <c r="AB1068" t="s">
        <v>139</v>
      </c>
      <c r="AC1068" t="s">
        <v>90</v>
      </c>
      <c r="AD1068" t="s">
        <v>140</v>
      </c>
      <c r="AE1068" t="s">
        <v>57</v>
      </c>
      <c r="AF1068" t="s">
        <v>58</v>
      </c>
      <c r="AG1068" t="s">
        <v>52</v>
      </c>
      <c r="AH1068" t="s">
        <v>61</v>
      </c>
      <c r="AI1068" t="s">
        <v>198</v>
      </c>
      <c r="AJ1068" t="s">
        <v>163</v>
      </c>
      <c r="AK1068" t="s">
        <v>130</v>
      </c>
      <c r="AL1068" t="s">
        <v>47</v>
      </c>
      <c r="AM1068" t="s">
        <v>47</v>
      </c>
      <c r="AN1068" t="s">
        <v>65</v>
      </c>
      <c r="AO1068" t="s">
        <v>475</v>
      </c>
    </row>
    <row r="1069" spans="1:41" hidden="1" x14ac:dyDescent="0.25">
      <c r="A1069" t="s">
        <v>4956</v>
      </c>
      <c r="B1069" t="s">
        <v>4957</v>
      </c>
      <c r="C1069" s="1" t="str">
        <f t="shared" si="64"/>
        <v>21:1061</v>
      </c>
      <c r="D1069" s="1" t="str">
        <f t="shared" si="65"/>
        <v>21:0106</v>
      </c>
      <c r="E1069" t="s">
        <v>4958</v>
      </c>
      <c r="F1069" t="s">
        <v>4959</v>
      </c>
      <c r="H1069">
        <v>49.011837800000002</v>
      </c>
      <c r="I1069">
        <v>-118.9679462</v>
      </c>
      <c r="J1069" s="1" t="str">
        <f t="shared" si="66"/>
        <v>NGR bulk stream sediment</v>
      </c>
      <c r="K1069" s="1" t="str">
        <f t="shared" si="67"/>
        <v>&lt;177 micron (NGR)</v>
      </c>
      <c r="L1069">
        <v>61</v>
      </c>
      <c r="M1069" t="s">
        <v>256</v>
      </c>
      <c r="N1069">
        <v>1068</v>
      </c>
      <c r="O1069" t="s">
        <v>228</v>
      </c>
      <c r="P1069" t="s">
        <v>73</v>
      </c>
      <c r="Q1069" t="s">
        <v>327</v>
      </c>
      <c r="R1069" t="s">
        <v>50</v>
      </c>
      <c r="S1069" t="s">
        <v>187</v>
      </c>
      <c r="T1069" t="s">
        <v>52</v>
      </c>
      <c r="U1069" t="s">
        <v>225</v>
      </c>
      <c r="V1069" t="s">
        <v>105</v>
      </c>
      <c r="W1069" t="s">
        <v>235</v>
      </c>
      <c r="X1069" t="s">
        <v>122</v>
      </c>
      <c r="Y1069" t="s">
        <v>59</v>
      </c>
      <c r="Z1069" t="s">
        <v>56</v>
      </c>
      <c r="AA1069" t="s">
        <v>103</v>
      </c>
      <c r="AB1069" t="s">
        <v>63</v>
      </c>
      <c r="AC1069" t="s">
        <v>59</v>
      </c>
      <c r="AD1069" t="s">
        <v>162</v>
      </c>
      <c r="AE1069" t="s">
        <v>198</v>
      </c>
      <c r="AF1069" t="s">
        <v>188</v>
      </c>
      <c r="AG1069" t="s">
        <v>200</v>
      </c>
      <c r="AH1069" t="s">
        <v>57</v>
      </c>
      <c r="AI1069" t="s">
        <v>62</v>
      </c>
      <c r="AJ1069" t="s">
        <v>270</v>
      </c>
      <c r="AK1069" t="s">
        <v>86</v>
      </c>
      <c r="AL1069" t="s">
        <v>47</v>
      </c>
      <c r="AM1069" t="s">
        <v>47</v>
      </c>
      <c r="AN1069" t="s">
        <v>65</v>
      </c>
      <c r="AO1069" t="s">
        <v>108</v>
      </c>
    </row>
    <row r="1070" spans="1:41" hidden="1" x14ac:dyDescent="0.25">
      <c r="A1070" t="s">
        <v>4960</v>
      </c>
      <c r="B1070" t="s">
        <v>4961</v>
      </c>
      <c r="C1070" s="1" t="str">
        <f t="shared" si="64"/>
        <v>21:1061</v>
      </c>
      <c r="D1070" s="1" t="str">
        <f t="shared" si="65"/>
        <v>21:0106</v>
      </c>
      <c r="E1070" t="s">
        <v>4962</v>
      </c>
      <c r="F1070" t="s">
        <v>4963</v>
      </c>
      <c r="H1070">
        <v>49.014649200000001</v>
      </c>
      <c r="I1070">
        <v>-118.89574930000001</v>
      </c>
      <c r="J1070" s="1" t="str">
        <f t="shared" si="66"/>
        <v>NGR bulk stream sediment</v>
      </c>
      <c r="K1070" s="1" t="str">
        <f t="shared" si="67"/>
        <v>&lt;177 micron (NGR)</v>
      </c>
      <c r="L1070">
        <v>61</v>
      </c>
      <c r="M1070" t="s">
        <v>265</v>
      </c>
      <c r="N1070">
        <v>1069</v>
      </c>
      <c r="O1070" t="s">
        <v>58</v>
      </c>
      <c r="P1070" t="s">
        <v>59</v>
      </c>
      <c r="Q1070" t="s">
        <v>234</v>
      </c>
      <c r="R1070" t="s">
        <v>108</v>
      </c>
      <c r="S1070" t="s">
        <v>268</v>
      </c>
      <c r="T1070" t="s">
        <v>330</v>
      </c>
      <c r="U1070" t="s">
        <v>121</v>
      </c>
      <c r="V1070" t="s">
        <v>81</v>
      </c>
      <c r="W1070" t="s">
        <v>125</v>
      </c>
      <c r="X1070" t="s">
        <v>122</v>
      </c>
      <c r="Y1070" t="s">
        <v>218</v>
      </c>
      <c r="Z1070" t="s">
        <v>56</v>
      </c>
      <c r="AA1070" t="s">
        <v>47</v>
      </c>
      <c r="AB1070" t="s">
        <v>47</v>
      </c>
      <c r="AC1070" t="s">
        <v>49</v>
      </c>
      <c r="AD1070" t="s">
        <v>140</v>
      </c>
      <c r="AE1070" t="s">
        <v>53</v>
      </c>
      <c r="AF1070" t="s">
        <v>137</v>
      </c>
      <c r="AG1070" t="s">
        <v>266</v>
      </c>
      <c r="AH1070" t="s">
        <v>174</v>
      </c>
      <c r="AI1070" t="s">
        <v>198</v>
      </c>
      <c r="AJ1070" t="s">
        <v>307</v>
      </c>
      <c r="AK1070" t="s">
        <v>60</v>
      </c>
      <c r="AL1070" t="s">
        <v>47</v>
      </c>
      <c r="AM1070" t="s">
        <v>47</v>
      </c>
      <c r="AN1070" t="s">
        <v>65</v>
      </c>
      <c r="AO1070" t="s">
        <v>55</v>
      </c>
    </row>
    <row r="1071" spans="1:41" hidden="1" x14ac:dyDescent="0.25">
      <c r="A1071" t="s">
        <v>4964</v>
      </c>
      <c r="B1071" t="s">
        <v>4965</v>
      </c>
      <c r="C1071" s="1" t="str">
        <f t="shared" si="64"/>
        <v>21:1061</v>
      </c>
      <c r="D1071" s="1" t="str">
        <f t="shared" si="65"/>
        <v>21:0106</v>
      </c>
      <c r="E1071" t="s">
        <v>4966</v>
      </c>
      <c r="F1071" t="s">
        <v>4967</v>
      </c>
      <c r="H1071">
        <v>49.010994599999997</v>
      </c>
      <c r="I1071">
        <v>-118.8920414</v>
      </c>
      <c r="J1071" s="1" t="str">
        <f t="shared" si="66"/>
        <v>NGR bulk stream sediment</v>
      </c>
      <c r="K1071" s="1" t="str">
        <f t="shared" si="67"/>
        <v>&lt;177 micron (NGR)</v>
      </c>
      <c r="L1071">
        <v>62</v>
      </c>
      <c r="M1071" t="s">
        <v>45</v>
      </c>
      <c r="N1071">
        <v>1070</v>
      </c>
      <c r="O1071" t="s">
        <v>122</v>
      </c>
      <c r="P1071" t="s">
        <v>73</v>
      </c>
      <c r="Q1071" t="s">
        <v>234</v>
      </c>
      <c r="R1071" t="s">
        <v>4968</v>
      </c>
      <c r="S1071" t="s">
        <v>538</v>
      </c>
      <c r="T1071" t="s">
        <v>52</v>
      </c>
      <c r="U1071" t="s">
        <v>251</v>
      </c>
      <c r="V1071" t="s">
        <v>206</v>
      </c>
      <c r="W1071" t="s">
        <v>63</v>
      </c>
      <c r="X1071" t="s">
        <v>103</v>
      </c>
      <c r="Y1071" t="s">
        <v>106</v>
      </c>
      <c r="Z1071" t="s">
        <v>56</v>
      </c>
      <c r="AA1071" t="s">
        <v>46</v>
      </c>
      <c r="AB1071" t="s">
        <v>125</v>
      </c>
      <c r="AC1071" t="s">
        <v>108</v>
      </c>
      <c r="AD1071" t="s">
        <v>250</v>
      </c>
      <c r="AE1071" t="s">
        <v>84</v>
      </c>
      <c r="AF1071" t="s">
        <v>148</v>
      </c>
      <c r="AG1071" t="s">
        <v>128</v>
      </c>
      <c r="AH1071" t="s">
        <v>87</v>
      </c>
      <c r="AI1071" t="s">
        <v>53</v>
      </c>
      <c r="AJ1071" t="s">
        <v>118</v>
      </c>
      <c r="AK1071" t="s">
        <v>122</v>
      </c>
      <c r="AL1071" t="s">
        <v>47</v>
      </c>
      <c r="AM1071" t="s">
        <v>47</v>
      </c>
      <c r="AN1071" t="s">
        <v>65</v>
      </c>
      <c r="AO1071" t="s">
        <v>145</v>
      </c>
    </row>
    <row r="1072" spans="1:41" hidden="1" x14ac:dyDescent="0.25">
      <c r="A1072" t="s">
        <v>4969</v>
      </c>
      <c r="B1072" t="s">
        <v>4970</v>
      </c>
      <c r="C1072" s="1" t="str">
        <f t="shared" si="64"/>
        <v>21:1061</v>
      </c>
      <c r="D1072" s="1" t="str">
        <f t="shared" si="65"/>
        <v>21:0106</v>
      </c>
      <c r="E1072" t="s">
        <v>4971</v>
      </c>
      <c r="F1072" t="s">
        <v>4972</v>
      </c>
      <c r="H1072">
        <v>49.004671700000003</v>
      </c>
      <c r="I1072">
        <v>-118.88261369999999</v>
      </c>
      <c r="J1072" s="1" t="str">
        <f t="shared" si="66"/>
        <v>NGR bulk stream sediment</v>
      </c>
      <c r="K1072" s="1" t="str">
        <f t="shared" si="67"/>
        <v>&lt;177 micron (NGR)</v>
      </c>
      <c r="L1072">
        <v>62</v>
      </c>
      <c r="M1072" t="s">
        <v>71</v>
      </c>
      <c r="N1072">
        <v>1071</v>
      </c>
      <c r="O1072" t="s">
        <v>79</v>
      </c>
      <c r="P1072" t="s">
        <v>73</v>
      </c>
      <c r="Q1072" t="s">
        <v>588</v>
      </c>
      <c r="R1072" t="s">
        <v>4973</v>
      </c>
      <c r="S1072" t="s">
        <v>532</v>
      </c>
      <c r="T1072" t="s">
        <v>52</v>
      </c>
      <c r="U1072" t="s">
        <v>438</v>
      </c>
      <c r="V1072" t="s">
        <v>173</v>
      </c>
      <c r="W1072" t="s">
        <v>257</v>
      </c>
      <c r="X1072" t="s">
        <v>103</v>
      </c>
      <c r="Y1072" t="s">
        <v>160</v>
      </c>
      <c r="Z1072" t="s">
        <v>56</v>
      </c>
      <c r="AA1072" t="s">
        <v>46</v>
      </c>
      <c r="AB1072" t="s">
        <v>78</v>
      </c>
      <c r="AC1072" t="s">
        <v>58</v>
      </c>
      <c r="AD1072" t="s">
        <v>482</v>
      </c>
      <c r="AE1072" t="s">
        <v>62</v>
      </c>
      <c r="AF1072" t="s">
        <v>58</v>
      </c>
      <c r="AG1072" t="s">
        <v>224</v>
      </c>
      <c r="AH1072" t="s">
        <v>61</v>
      </c>
      <c r="AI1072" t="s">
        <v>53</v>
      </c>
      <c r="AJ1072" t="s">
        <v>58</v>
      </c>
      <c r="AK1072" t="s">
        <v>79</v>
      </c>
      <c r="AL1072" t="s">
        <v>47</v>
      </c>
      <c r="AM1072" t="s">
        <v>47</v>
      </c>
      <c r="AN1072" t="s">
        <v>463</v>
      </c>
      <c r="AO1072" t="s">
        <v>141</v>
      </c>
    </row>
    <row r="1073" spans="1:41" hidden="1" x14ac:dyDescent="0.25">
      <c r="A1073" t="s">
        <v>4974</v>
      </c>
      <c r="B1073" t="s">
        <v>4975</v>
      </c>
      <c r="C1073" s="1" t="str">
        <f t="shared" si="64"/>
        <v>21:1061</v>
      </c>
      <c r="D1073" s="1" t="str">
        <f t="shared" si="65"/>
        <v>21:0106</v>
      </c>
      <c r="E1073" t="s">
        <v>4976</v>
      </c>
      <c r="F1073" t="s">
        <v>4977</v>
      </c>
      <c r="H1073">
        <v>49.702308600000002</v>
      </c>
      <c r="I1073">
        <v>-119.2097464</v>
      </c>
      <c r="J1073" s="1" t="str">
        <f t="shared" si="66"/>
        <v>NGR bulk stream sediment</v>
      </c>
      <c r="K1073" s="1" t="str">
        <f t="shared" si="67"/>
        <v>&lt;177 micron (NGR)</v>
      </c>
      <c r="L1073">
        <v>62</v>
      </c>
      <c r="M1073" t="s">
        <v>95</v>
      </c>
      <c r="N1073">
        <v>1072</v>
      </c>
      <c r="O1073" t="s">
        <v>206</v>
      </c>
      <c r="P1073" t="s">
        <v>52</v>
      </c>
      <c r="Q1073" t="s">
        <v>215</v>
      </c>
      <c r="R1073" t="s">
        <v>437</v>
      </c>
      <c r="S1073" t="s">
        <v>65</v>
      </c>
      <c r="T1073" t="s">
        <v>108</v>
      </c>
      <c r="U1073" t="s">
        <v>106</v>
      </c>
      <c r="V1073" t="s">
        <v>125</v>
      </c>
      <c r="W1073" t="s">
        <v>238</v>
      </c>
      <c r="X1073" t="s">
        <v>73</v>
      </c>
      <c r="Y1073" t="s">
        <v>237</v>
      </c>
      <c r="Z1073" t="s">
        <v>56</v>
      </c>
      <c r="AA1073" t="s">
        <v>209</v>
      </c>
      <c r="AB1073" t="s">
        <v>47</v>
      </c>
      <c r="AC1073" t="s">
        <v>50</v>
      </c>
      <c r="AD1073" t="s">
        <v>268</v>
      </c>
      <c r="AE1073" t="s">
        <v>56</v>
      </c>
      <c r="AF1073" t="s">
        <v>55</v>
      </c>
      <c r="AG1073" t="s">
        <v>830</v>
      </c>
      <c r="AH1073" t="s">
        <v>81</v>
      </c>
      <c r="AI1073" t="s">
        <v>110</v>
      </c>
      <c r="AJ1073" t="s">
        <v>718</v>
      </c>
      <c r="AK1073" t="s">
        <v>186</v>
      </c>
      <c r="AL1073" t="s">
        <v>47</v>
      </c>
      <c r="AM1073" t="s">
        <v>47</v>
      </c>
      <c r="AN1073" t="s">
        <v>695</v>
      </c>
      <c r="AO1073" t="s">
        <v>55</v>
      </c>
    </row>
    <row r="1074" spans="1:41" hidden="1" x14ac:dyDescent="0.25">
      <c r="A1074" t="s">
        <v>4978</v>
      </c>
      <c r="B1074" t="s">
        <v>4979</v>
      </c>
      <c r="C1074" s="1" t="str">
        <f t="shared" si="64"/>
        <v>21:1061</v>
      </c>
      <c r="D1074" s="1" t="str">
        <f t="shared" si="65"/>
        <v>21:0106</v>
      </c>
      <c r="E1074" t="s">
        <v>4980</v>
      </c>
      <c r="F1074" t="s">
        <v>4981</v>
      </c>
      <c r="H1074">
        <v>49.695453800000003</v>
      </c>
      <c r="I1074">
        <v>-119.2153993</v>
      </c>
      <c r="J1074" s="1" t="str">
        <f t="shared" si="66"/>
        <v>NGR bulk stream sediment</v>
      </c>
      <c r="K1074" s="1" t="str">
        <f t="shared" si="67"/>
        <v>&lt;177 micron (NGR)</v>
      </c>
      <c r="L1074">
        <v>62</v>
      </c>
      <c r="M1074" t="s">
        <v>117</v>
      </c>
      <c r="N1074">
        <v>1073</v>
      </c>
      <c r="O1074" t="s">
        <v>57</v>
      </c>
      <c r="P1074" t="s">
        <v>47</v>
      </c>
      <c r="Q1074" t="s">
        <v>651</v>
      </c>
      <c r="R1074" t="s">
        <v>122</v>
      </c>
      <c r="S1074" t="s">
        <v>207</v>
      </c>
      <c r="T1074" t="s">
        <v>52</v>
      </c>
      <c r="U1074" t="s">
        <v>124</v>
      </c>
      <c r="V1074" t="s">
        <v>185</v>
      </c>
      <c r="W1074" t="s">
        <v>101</v>
      </c>
      <c r="X1074" t="s">
        <v>51</v>
      </c>
      <c r="Y1074" t="s">
        <v>226</v>
      </c>
      <c r="Z1074" t="s">
        <v>56</v>
      </c>
      <c r="AA1074" t="s">
        <v>46</v>
      </c>
      <c r="AB1074" t="s">
        <v>173</v>
      </c>
      <c r="AC1074" t="s">
        <v>58</v>
      </c>
      <c r="AD1074" t="s">
        <v>829</v>
      </c>
      <c r="AE1074" t="s">
        <v>380</v>
      </c>
      <c r="AF1074" t="s">
        <v>351</v>
      </c>
      <c r="AG1074" t="s">
        <v>1619</v>
      </c>
      <c r="AH1074" t="s">
        <v>125</v>
      </c>
      <c r="AI1074" t="s">
        <v>149</v>
      </c>
      <c r="AJ1074" t="s">
        <v>1798</v>
      </c>
      <c r="AK1074" t="s">
        <v>50</v>
      </c>
      <c r="AL1074" t="s">
        <v>47</v>
      </c>
      <c r="AM1074" t="s">
        <v>47</v>
      </c>
      <c r="AN1074" t="s">
        <v>543</v>
      </c>
      <c r="AO1074" t="s">
        <v>99</v>
      </c>
    </row>
    <row r="1075" spans="1:41" hidden="1" x14ac:dyDescent="0.25">
      <c r="A1075" t="s">
        <v>4982</v>
      </c>
      <c r="B1075" t="s">
        <v>4983</v>
      </c>
      <c r="C1075" s="1" t="str">
        <f t="shared" si="64"/>
        <v>21:1061</v>
      </c>
      <c r="D1075" s="1" t="str">
        <f t="shared" si="65"/>
        <v>21:0106</v>
      </c>
      <c r="E1075" t="s">
        <v>4984</v>
      </c>
      <c r="F1075" t="s">
        <v>4985</v>
      </c>
      <c r="H1075">
        <v>49.678961700000002</v>
      </c>
      <c r="I1075">
        <v>-119.2366244</v>
      </c>
      <c r="J1075" s="1" t="str">
        <f t="shared" si="66"/>
        <v>NGR bulk stream sediment</v>
      </c>
      <c r="K1075" s="1" t="str">
        <f t="shared" si="67"/>
        <v>&lt;177 micron (NGR)</v>
      </c>
      <c r="L1075">
        <v>62</v>
      </c>
      <c r="M1075" t="s">
        <v>136</v>
      </c>
      <c r="N1075">
        <v>1074</v>
      </c>
      <c r="O1075" t="s">
        <v>174</v>
      </c>
      <c r="P1075" t="s">
        <v>137</v>
      </c>
      <c r="Q1075" t="s">
        <v>234</v>
      </c>
      <c r="R1075" t="s">
        <v>292</v>
      </c>
      <c r="S1075" t="s">
        <v>284</v>
      </c>
      <c r="T1075" t="s">
        <v>137</v>
      </c>
      <c r="U1075" t="s">
        <v>190</v>
      </c>
      <c r="V1075" t="s">
        <v>174</v>
      </c>
      <c r="W1075" t="s">
        <v>173</v>
      </c>
      <c r="X1075" t="s">
        <v>137</v>
      </c>
      <c r="Y1075" t="s">
        <v>386</v>
      </c>
      <c r="Z1075" t="s">
        <v>56</v>
      </c>
      <c r="AA1075" t="s">
        <v>47</v>
      </c>
      <c r="AB1075" t="s">
        <v>125</v>
      </c>
      <c r="AC1075" t="s">
        <v>98</v>
      </c>
      <c r="AD1075" t="s">
        <v>140</v>
      </c>
      <c r="AE1075" t="s">
        <v>380</v>
      </c>
      <c r="AF1075" t="s">
        <v>242</v>
      </c>
      <c r="AG1075" t="s">
        <v>127</v>
      </c>
      <c r="AH1075" t="s">
        <v>173</v>
      </c>
      <c r="AI1075" t="s">
        <v>174</v>
      </c>
      <c r="AJ1075" t="s">
        <v>1189</v>
      </c>
      <c r="AK1075" t="s">
        <v>209</v>
      </c>
      <c r="AL1075" t="s">
        <v>47</v>
      </c>
      <c r="AM1075" t="s">
        <v>47</v>
      </c>
      <c r="AN1075" t="s">
        <v>372</v>
      </c>
      <c r="AO1075" t="s">
        <v>52</v>
      </c>
    </row>
    <row r="1076" spans="1:41" hidden="1" x14ac:dyDescent="0.25">
      <c r="A1076" t="s">
        <v>4986</v>
      </c>
      <c r="B1076" t="s">
        <v>4987</v>
      </c>
      <c r="C1076" s="1" t="str">
        <f t="shared" si="64"/>
        <v>21:1061</v>
      </c>
      <c r="D1076" s="1" t="str">
        <f t="shared" si="65"/>
        <v>21:0106</v>
      </c>
      <c r="E1076" t="s">
        <v>4988</v>
      </c>
      <c r="F1076" t="s">
        <v>4989</v>
      </c>
      <c r="H1076">
        <v>49.649620200000001</v>
      </c>
      <c r="I1076">
        <v>-119.2642525</v>
      </c>
      <c r="J1076" s="1" t="str">
        <f t="shared" si="66"/>
        <v>NGR bulk stream sediment</v>
      </c>
      <c r="K1076" s="1" t="str">
        <f t="shared" si="67"/>
        <v>&lt;177 micron (NGR)</v>
      </c>
      <c r="L1076">
        <v>62</v>
      </c>
      <c r="M1076" t="s">
        <v>157</v>
      </c>
      <c r="N1076">
        <v>1075</v>
      </c>
      <c r="O1076" t="s">
        <v>46</v>
      </c>
      <c r="P1076" t="s">
        <v>122</v>
      </c>
      <c r="Q1076" t="s">
        <v>456</v>
      </c>
      <c r="R1076" t="s">
        <v>72</v>
      </c>
      <c r="S1076" t="s">
        <v>425</v>
      </c>
      <c r="T1076" t="s">
        <v>137</v>
      </c>
      <c r="U1076" t="s">
        <v>342</v>
      </c>
      <c r="V1076" t="s">
        <v>110</v>
      </c>
      <c r="W1076" t="s">
        <v>173</v>
      </c>
      <c r="X1076" t="s">
        <v>52</v>
      </c>
      <c r="Y1076" t="s">
        <v>438</v>
      </c>
      <c r="Z1076" t="s">
        <v>56</v>
      </c>
      <c r="AA1076" t="s">
        <v>47</v>
      </c>
      <c r="AB1076" t="s">
        <v>63</v>
      </c>
      <c r="AC1076" t="s">
        <v>145</v>
      </c>
      <c r="AD1076" t="s">
        <v>77</v>
      </c>
      <c r="AE1076" t="s">
        <v>380</v>
      </c>
      <c r="AF1076" t="s">
        <v>242</v>
      </c>
      <c r="AG1076" t="s">
        <v>1092</v>
      </c>
      <c r="AH1076" t="s">
        <v>235</v>
      </c>
      <c r="AI1076" t="s">
        <v>46</v>
      </c>
      <c r="AJ1076" t="s">
        <v>3515</v>
      </c>
      <c r="AK1076" t="s">
        <v>88</v>
      </c>
      <c r="AL1076" t="s">
        <v>47</v>
      </c>
      <c r="AM1076" t="s">
        <v>47</v>
      </c>
      <c r="AN1076" t="s">
        <v>189</v>
      </c>
      <c r="AO1076" t="s">
        <v>225</v>
      </c>
    </row>
    <row r="1077" spans="1:41" hidden="1" x14ac:dyDescent="0.25">
      <c r="A1077" t="s">
        <v>4990</v>
      </c>
      <c r="B1077" t="s">
        <v>4991</v>
      </c>
      <c r="C1077" s="1" t="str">
        <f t="shared" si="64"/>
        <v>21:1061</v>
      </c>
      <c r="D1077" s="1" t="str">
        <f t="shared" si="65"/>
        <v>21:0106</v>
      </c>
      <c r="E1077" t="s">
        <v>4992</v>
      </c>
      <c r="F1077" t="s">
        <v>4993</v>
      </c>
      <c r="H1077">
        <v>49.632404200000003</v>
      </c>
      <c r="I1077">
        <v>-119.277901</v>
      </c>
      <c r="J1077" s="1" t="str">
        <f t="shared" si="66"/>
        <v>NGR bulk stream sediment</v>
      </c>
      <c r="K1077" s="1" t="str">
        <f t="shared" si="67"/>
        <v>&lt;177 micron (NGR)</v>
      </c>
      <c r="L1077">
        <v>62</v>
      </c>
      <c r="M1077" t="s">
        <v>170</v>
      </c>
      <c r="N1077">
        <v>1076</v>
      </c>
      <c r="O1077" t="s">
        <v>198</v>
      </c>
      <c r="P1077" t="s">
        <v>51</v>
      </c>
      <c r="Q1077" t="s">
        <v>404</v>
      </c>
      <c r="R1077" t="s">
        <v>62</v>
      </c>
      <c r="S1077" t="s">
        <v>65</v>
      </c>
      <c r="T1077" t="s">
        <v>73</v>
      </c>
      <c r="U1077" t="s">
        <v>186</v>
      </c>
      <c r="V1077" t="s">
        <v>185</v>
      </c>
      <c r="W1077" t="s">
        <v>125</v>
      </c>
      <c r="X1077" t="s">
        <v>73</v>
      </c>
      <c r="Y1077" t="s">
        <v>237</v>
      </c>
      <c r="Z1077" t="s">
        <v>56</v>
      </c>
      <c r="AA1077" t="s">
        <v>46</v>
      </c>
      <c r="AB1077" t="s">
        <v>63</v>
      </c>
      <c r="AC1077" t="s">
        <v>58</v>
      </c>
      <c r="AD1077" t="s">
        <v>184</v>
      </c>
      <c r="AE1077" t="s">
        <v>380</v>
      </c>
      <c r="AF1077" t="s">
        <v>73</v>
      </c>
      <c r="AG1077" t="s">
        <v>3257</v>
      </c>
      <c r="AH1077" t="s">
        <v>64</v>
      </c>
      <c r="AI1077" t="s">
        <v>149</v>
      </c>
      <c r="AJ1077" t="s">
        <v>3240</v>
      </c>
      <c r="AK1077" t="s">
        <v>336</v>
      </c>
      <c r="AL1077" t="s">
        <v>47</v>
      </c>
      <c r="AM1077" t="s">
        <v>47</v>
      </c>
      <c r="AN1077" t="s">
        <v>533</v>
      </c>
      <c r="AO1077" t="s">
        <v>58</v>
      </c>
    </row>
    <row r="1078" spans="1:41" hidden="1" x14ac:dyDescent="0.25">
      <c r="A1078" t="s">
        <v>4994</v>
      </c>
      <c r="B1078" t="s">
        <v>4995</v>
      </c>
      <c r="C1078" s="1" t="str">
        <f t="shared" si="64"/>
        <v>21:1061</v>
      </c>
      <c r="D1078" s="1" t="str">
        <f t="shared" si="65"/>
        <v>21:0106</v>
      </c>
      <c r="E1078" t="s">
        <v>4996</v>
      </c>
      <c r="F1078" t="s">
        <v>4997</v>
      </c>
      <c r="H1078">
        <v>49.653441800000003</v>
      </c>
      <c r="I1078">
        <v>-119.30849329999999</v>
      </c>
      <c r="J1078" s="1" t="str">
        <f t="shared" si="66"/>
        <v>NGR bulk stream sediment</v>
      </c>
      <c r="K1078" s="1" t="str">
        <f t="shared" si="67"/>
        <v>&lt;177 micron (NGR)</v>
      </c>
      <c r="L1078">
        <v>62</v>
      </c>
      <c r="M1078" t="s">
        <v>180</v>
      </c>
      <c r="N1078">
        <v>1077</v>
      </c>
      <c r="O1078" t="s">
        <v>62</v>
      </c>
      <c r="P1078" t="s">
        <v>47</v>
      </c>
      <c r="Q1078" t="s">
        <v>404</v>
      </c>
      <c r="R1078" t="s">
        <v>149</v>
      </c>
      <c r="S1078" t="s">
        <v>695</v>
      </c>
      <c r="T1078" t="s">
        <v>51</v>
      </c>
      <c r="U1078" t="s">
        <v>190</v>
      </c>
      <c r="V1078" t="s">
        <v>54</v>
      </c>
      <c r="W1078" t="s">
        <v>139</v>
      </c>
      <c r="X1078" t="s">
        <v>137</v>
      </c>
      <c r="Y1078" t="s">
        <v>207</v>
      </c>
      <c r="Z1078" t="s">
        <v>56</v>
      </c>
      <c r="AA1078" t="s">
        <v>46</v>
      </c>
      <c r="AB1078" t="s">
        <v>79</v>
      </c>
      <c r="AC1078" t="s">
        <v>85</v>
      </c>
      <c r="AD1078" t="s">
        <v>121</v>
      </c>
      <c r="AE1078" t="s">
        <v>380</v>
      </c>
      <c r="AF1078" t="s">
        <v>148</v>
      </c>
      <c r="AG1078" t="s">
        <v>1776</v>
      </c>
      <c r="AH1078" t="s">
        <v>122</v>
      </c>
      <c r="AI1078" t="s">
        <v>61</v>
      </c>
      <c r="AJ1078" t="s">
        <v>1366</v>
      </c>
      <c r="AK1078" t="s">
        <v>224</v>
      </c>
      <c r="AL1078" t="s">
        <v>47</v>
      </c>
      <c r="AM1078" t="s">
        <v>47</v>
      </c>
      <c r="AN1078" t="s">
        <v>301</v>
      </c>
      <c r="AO1078" t="s">
        <v>187</v>
      </c>
    </row>
    <row r="1079" spans="1:41" hidden="1" x14ac:dyDescent="0.25">
      <c r="A1079" t="s">
        <v>4998</v>
      </c>
      <c r="B1079" t="s">
        <v>4999</v>
      </c>
      <c r="C1079" s="1" t="str">
        <f t="shared" si="64"/>
        <v>21:1061</v>
      </c>
      <c r="D1079" s="1" t="str">
        <f t="shared" si="65"/>
        <v>21:0106</v>
      </c>
      <c r="E1079" t="s">
        <v>5000</v>
      </c>
      <c r="F1079" t="s">
        <v>5001</v>
      </c>
      <c r="H1079">
        <v>49.677983900000001</v>
      </c>
      <c r="I1079">
        <v>-119.2948473</v>
      </c>
      <c r="J1079" s="1" t="str">
        <f t="shared" si="66"/>
        <v>NGR bulk stream sediment</v>
      </c>
      <c r="K1079" s="1" t="str">
        <f t="shared" si="67"/>
        <v>&lt;177 micron (NGR)</v>
      </c>
      <c r="L1079">
        <v>62</v>
      </c>
      <c r="M1079" t="s">
        <v>195</v>
      </c>
      <c r="N1079">
        <v>1078</v>
      </c>
      <c r="O1079" t="s">
        <v>54</v>
      </c>
      <c r="P1079" t="s">
        <v>47</v>
      </c>
      <c r="Q1079" t="s">
        <v>404</v>
      </c>
      <c r="R1079" t="s">
        <v>102</v>
      </c>
      <c r="S1079" t="s">
        <v>65</v>
      </c>
      <c r="T1079" t="s">
        <v>73</v>
      </c>
      <c r="U1079" t="s">
        <v>131</v>
      </c>
      <c r="V1079" t="s">
        <v>235</v>
      </c>
      <c r="W1079" t="s">
        <v>81</v>
      </c>
      <c r="X1079" t="s">
        <v>137</v>
      </c>
      <c r="Y1079" t="s">
        <v>237</v>
      </c>
      <c r="Z1079" t="s">
        <v>56</v>
      </c>
      <c r="AA1079" t="s">
        <v>46</v>
      </c>
      <c r="AB1079" t="s">
        <v>79</v>
      </c>
      <c r="AC1079" t="s">
        <v>58</v>
      </c>
      <c r="AD1079" t="s">
        <v>146</v>
      </c>
      <c r="AE1079" t="s">
        <v>380</v>
      </c>
      <c r="AF1079" t="s">
        <v>188</v>
      </c>
      <c r="AG1079" t="s">
        <v>898</v>
      </c>
      <c r="AH1079" t="s">
        <v>105</v>
      </c>
      <c r="AI1079" t="s">
        <v>54</v>
      </c>
      <c r="AJ1079" t="s">
        <v>3251</v>
      </c>
      <c r="AK1079" t="s">
        <v>307</v>
      </c>
      <c r="AL1079" t="s">
        <v>47</v>
      </c>
      <c r="AM1079" t="s">
        <v>47</v>
      </c>
      <c r="AN1079" t="s">
        <v>1304</v>
      </c>
      <c r="AO1079" t="s">
        <v>306</v>
      </c>
    </row>
    <row r="1080" spans="1:41" hidden="1" x14ac:dyDescent="0.25">
      <c r="A1080" t="s">
        <v>5002</v>
      </c>
      <c r="B1080" t="s">
        <v>5003</v>
      </c>
      <c r="C1080" s="1" t="str">
        <f t="shared" si="64"/>
        <v>21:1061</v>
      </c>
      <c r="D1080" s="1" t="str">
        <f t="shared" si="65"/>
        <v>21:0106</v>
      </c>
      <c r="E1080" t="s">
        <v>5004</v>
      </c>
      <c r="F1080" t="s">
        <v>5005</v>
      </c>
      <c r="H1080">
        <v>49.732672899999997</v>
      </c>
      <c r="I1080">
        <v>-119.2538679</v>
      </c>
      <c r="J1080" s="1" t="str">
        <f t="shared" si="66"/>
        <v>NGR bulk stream sediment</v>
      </c>
      <c r="K1080" s="1" t="str">
        <f t="shared" si="67"/>
        <v>&lt;177 micron (NGR)</v>
      </c>
      <c r="L1080">
        <v>62</v>
      </c>
      <c r="M1080" t="s">
        <v>205</v>
      </c>
      <c r="N1080">
        <v>1079</v>
      </c>
      <c r="O1080" t="s">
        <v>62</v>
      </c>
      <c r="P1080" t="s">
        <v>47</v>
      </c>
      <c r="Q1080" t="s">
        <v>234</v>
      </c>
      <c r="R1080" t="s">
        <v>185</v>
      </c>
      <c r="S1080" t="s">
        <v>207</v>
      </c>
      <c r="T1080" t="s">
        <v>52</v>
      </c>
      <c r="U1080" t="s">
        <v>124</v>
      </c>
      <c r="V1080" t="s">
        <v>54</v>
      </c>
      <c r="W1080" t="s">
        <v>130</v>
      </c>
      <c r="X1080" t="s">
        <v>330</v>
      </c>
      <c r="Y1080" t="s">
        <v>146</v>
      </c>
      <c r="Z1080" t="s">
        <v>56</v>
      </c>
      <c r="AA1080" t="s">
        <v>46</v>
      </c>
      <c r="AB1080" t="s">
        <v>122</v>
      </c>
      <c r="AC1080" t="s">
        <v>58</v>
      </c>
      <c r="AD1080" t="s">
        <v>140</v>
      </c>
      <c r="AE1080" t="s">
        <v>380</v>
      </c>
      <c r="AF1080" t="s">
        <v>58</v>
      </c>
      <c r="AG1080" t="s">
        <v>76</v>
      </c>
      <c r="AH1080" t="s">
        <v>206</v>
      </c>
      <c r="AI1080" t="s">
        <v>185</v>
      </c>
      <c r="AJ1080" t="s">
        <v>3643</v>
      </c>
      <c r="AK1080" t="s">
        <v>351</v>
      </c>
      <c r="AL1080" t="s">
        <v>47</v>
      </c>
      <c r="AM1080" t="s">
        <v>47</v>
      </c>
      <c r="AN1080" t="s">
        <v>915</v>
      </c>
      <c r="AO1080" t="s">
        <v>175</v>
      </c>
    </row>
    <row r="1081" spans="1:41" hidden="1" x14ac:dyDescent="0.25">
      <c r="A1081" t="s">
        <v>5006</v>
      </c>
      <c r="B1081" t="s">
        <v>5007</v>
      </c>
      <c r="C1081" s="1" t="str">
        <f t="shared" si="64"/>
        <v>21:1061</v>
      </c>
      <c r="D1081" s="1" t="str">
        <f t="shared" si="65"/>
        <v>21:0106</v>
      </c>
      <c r="E1081" t="s">
        <v>5008</v>
      </c>
      <c r="F1081" t="s">
        <v>5009</v>
      </c>
      <c r="H1081">
        <v>49.614244499999998</v>
      </c>
      <c r="I1081">
        <v>-119.2991243</v>
      </c>
      <c r="J1081" s="1" t="str">
        <f t="shared" si="66"/>
        <v>NGR bulk stream sediment</v>
      </c>
      <c r="K1081" s="1" t="str">
        <f t="shared" si="67"/>
        <v>&lt;177 micron (NGR)</v>
      </c>
      <c r="L1081">
        <v>62</v>
      </c>
      <c r="M1081" t="s">
        <v>214</v>
      </c>
      <c r="N1081">
        <v>1080</v>
      </c>
      <c r="O1081" t="s">
        <v>62</v>
      </c>
      <c r="P1081" t="s">
        <v>122</v>
      </c>
      <c r="Q1081" t="s">
        <v>424</v>
      </c>
      <c r="R1081" t="s">
        <v>62</v>
      </c>
      <c r="S1081" t="s">
        <v>463</v>
      </c>
      <c r="T1081" t="s">
        <v>51</v>
      </c>
      <c r="U1081" t="s">
        <v>239</v>
      </c>
      <c r="V1081" t="s">
        <v>57</v>
      </c>
      <c r="W1081" t="s">
        <v>101</v>
      </c>
      <c r="X1081" t="s">
        <v>52</v>
      </c>
      <c r="Y1081" t="s">
        <v>207</v>
      </c>
      <c r="Z1081" t="s">
        <v>56</v>
      </c>
      <c r="AA1081" t="s">
        <v>46</v>
      </c>
      <c r="AB1081" t="s">
        <v>130</v>
      </c>
      <c r="AC1081" t="s">
        <v>99</v>
      </c>
      <c r="AD1081" t="s">
        <v>507</v>
      </c>
      <c r="AE1081" t="s">
        <v>380</v>
      </c>
      <c r="AF1081" t="s">
        <v>266</v>
      </c>
      <c r="AG1081" t="s">
        <v>1012</v>
      </c>
      <c r="AH1081" t="s">
        <v>64</v>
      </c>
      <c r="AI1081" t="s">
        <v>46</v>
      </c>
      <c r="AJ1081" t="s">
        <v>3419</v>
      </c>
      <c r="AK1081" t="s">
        <v>200</v>
      </c>
      <c r="AL1081" t="s">
        <v>47</v>
      </c>
      <c r="AM1081" t="s">
        <v>47</v>
      </c>
      <c r="AN1081" t="s">
        <v>780</v>
      </c>
      <c r="AO1081" t="s">
        <v>90</v>
      </c>
    </row>
    <row r="1082" spans="1:41" hidden="1" x14ac:dyDescent="0.25">
      <c r="A1082" t="s">
        <v>5010</v>
      </c>
      <c r="B1082" t="s">
        <v>5011</v>
      </c>
      <c r="C1082" s="1" t="str">
        <f t="shared" si="64"/>
        <v>21:1061</v>
      </c>
      <c r="D1082" s="1" t="str">
        <f t="shared" si="65"/>
        <v>21:0106</v>
      </c>
      <c r="E1082" t="s">
        <v>5012</v>
      </c>
      <c r="F1082" t="s">
        <v>5013</v>
      </c>
      <c r="H1082">
        <v>49.5954549</v>
      </c>
      <c r="I1082">
        <v>-119.2962623</v>
      </c>
      <c r="J1082" s="1" t="str">
        <f t="shared" si="66"/>
        <v>NGR bulk stream sediment</v>
      </c>
      <c r="K1082" s="1" t="str">
        <f t="shared" si="67"/>
        <v>&lt;177 micron (NGR)</v>
      </c>
      <c r="L1082">
        <v>62</v>
      </c>
      <c r="M1082" t="s">
        <v>223</v>
      </c>
      <c r="N1082">
        <v>1081</v>
      </c>
      <c r="O1082" t="s">
        <v>54</v>
      </c>
      <c r="P1082" t="s">
        <v>52</v>
      </c>
      <c r="Q1082" t="s">
        <v>138</v>
      </c>
      <c r="R1082" t="s">
        <v>260</v>
      </c>
      <c r="S1082" t="s">
        <v>226</v>
      </c>
      <c r="T1082" t="s">
        <v>51</v>
      </c>
      <c r="U1082" t="s">
        <v>66</v>
      </c>
      <c r="V1082" t="s">
        <v>149</v>
      </c>
      <c r="W1082" t="s">
        <v>174</v>
      </c>
      <c r="X1082" t="s">
        <v>103</v>
      </c>
      <c r="Y1082" t="s">
        <v>829</v>
      </c>
      <c r="Z1082" t="s">
        <v>56</v>
      </c>
      <c r="AA1082" t="s">
        <v>46</v>
      </c>
      <c r="AB1082" t="s">
        <v>61</v>
      </c>
      <c r="AC1082" t="s">
        <v>58</v>
      </c>
      <c r="AD1082" t="s">
        <v>120</v>
      </c>
      <c r="AE1082" t="s">
        <v>56</v>
      </c>
      <c r="AF1082" t="s">
        <v>228</v>
      </c>
      <c r="AG1082" t="s">
        <v>365</v>
      </c>
      <c r="AH1082" t="s">
        <v>57</v>
      </c>
      <c r="AI1082" t="s">
        <v>53</v>
      </c>
      <c r="AJ1082" t="s">
        <v>76</v>
      </c>
      <c r="AK1082" t="s">
        <v>55</v>
      </c>
      <c r="AL1082" t="s">
        <v>47</v>
      </c>
      <c r="AM1082" t="s">
        <v>47</v>
      </c>
      <c r="AN1082" t="s">
        <v>65</v>
      </c>
      <c r="AO1082" t="s">
        <v>55</v>
      </c>
    </row>
    <row r="1083" spans="1:41" hidden="1" x14ac:dyDescent="0.25">
      <c r="A1083" t="s">
        <v>5014</v>
      </c>
      <c r="B1083" t="s">
        <v>5015</v>
      </c>
      <c r="C1083" s="1" t="str">
        <f t="shared" si="64"/>
        <v>21:1061</v>
      </c>
      <c r="D1083" s="1" t="str">
        <f t="shared" si="65"/>
        <v>21:0106</v>
      </c>
      <c r="E1083" t="s">
        <v>5016</v>
      </c>
      <c r="F1083" t="s">
        <v>5017</v>
      </c>
      <c r="H1083">
        <v>49.561934800000003</v>
      </c>
      <c r="I1083">
        <v>-119.29405439999999</v>
      </c>
      <c r="J1083" s="1" t="str">
        <f t="shared" si="66"/>
        <v>NGR bulk stream sediment</v>
      </c>
      <c r="K1083" s="1" t="str">
        <f t="shared" si="67"/>
        <v>&lt;177 micron (NGR)</v>
      </c>
      <c r="L1083">
        <v>62</v>
      </c>
      <c r="M1083" t="s">
        <v>233</v>
      </c>
      <c r="N1083">
        <v>1082</v>
      </c>
      <c r="O1083" t="s">
        <v>53</v>
      </c>
      <c r="P1083" t="s">
        <v>47</v>
      </c>
      <c r="Q1083" t="s">
        <v>417</v>
      </c>
      <c r="R1083" t="s">
        <v>61</v>
      </c>
      <c r="S1083" t="s">
        <v>391</v>
      </c>
      <c r="T1083" t="s">
        <v>51</v>
      </c>
      <c r="U1083" t="s">
        <v>82</v>
      </c>
      <c r="V1083" t="s">
        <v>149</v>
      </c>
      <c r="W1083" t="s">
        <v>185</v>
      </c>
      <c r="X1083" t="s">
        <v>52</v>
      </c>
      <c r="Y1083" t="s">
        <v>438</v>
      </c>
      <c r="Z1083" t="s">
        <v>56</v>
      </c>
      <c r="AA1083" t="s">
        <v>46</v>
      </c>
      <c r="AB1083" t="s">
        <v>79</v>
      </c>
      <c r="AC1083" t="s">
        <v>58</v>
      </c>
      <c r="AD1083" t="s">
        <v>226</v>
      </c>
      <c r="AE1083" t="s">
        <v>380</v>
      </c>
      <c r="AF1083" t="s">
        <v>493</v>
      </c>
      <c r="AG1083" t="s">
        <v>1216</v>
      </c>
      <c r="AH1083" t="s">
        <v>61</v>
      </c>
      <c r="AI1083" t="s">
        <v>57</v>
      </c>
      <c r="AJ1083" t="s">
        <v>2699</v>
      </c>
      <c r="AK1083" t="s">
        <v>143</v>
      </c>
      <c r="AL1083" t="s">
        <v>47</v>
      </c>
      <c r="AM1083" t="s">
        <v>47</v>
      </c>
      <c r="AN1083" t="s">
        <v>284</v>
      </c>
      <c r="AO1083" t="s">
        <v>80</v>
      </c>
    </row>
    <row r="1084" spans="1:41" hidden="1" x14ac:dyDescent="0.25">
      <c r="A1084" t="s">
        <v>5018</v>
      </c>
      <c r="B1084" t="s">
        <v>5019</v>
      </c>
      <c r="C1084" s="1" t="str">
        <f t="shared" si="64"/>
        <v>21:1061</v>
      </c>
      <c r="D1084" s="1" t="str">
        <f t="shared" si="65"/>
        <v>21:0106</v>
      </c>
      <c r="E1084" t="s">
        <v>5020</v>
      </c>
      <c r="F1084" t="s">
        <v>5021</v>
      </c>
      <c r="H1084">
        <v>49.535251700000003</v>
      </c>
      <c r="I1084">
        <v>-119.2950034</v>
      </c>
      <c r="J1084" s="1" t="str">
        <f t="shared" si="66"/>
        <v>NGR bulk stream sediment</v>
      </c>
      <c r="K1084" s="1" t="str">
        <f t="shared" si="67"/>
        <v>&lt;177 micron (NGR)</v>
      </c>
      <c r="L1084">
        <v>62</v>
      </c>
      <c r="M1084" t="s">
        <v>280</v>
      </c>
      <c r="N1084">
        <v>1083</v>
      </c>
      <c r="O1084" t="s">
        <v>174</v>
      </c>
      <c r="P1084" t="s">
        <v>122</v>
      </c>
      <c r="Q1084" t="s">
        <v>119</v>
      </c>
      <c r="R1084" t="s">
        <v>85</v>
      </c>
      <c r="S1084" t="s">
        <v>425</v>
      </c>
      <c r="T1084" t="s">
        <v>51</v>
      </c>
      <c r="U1084" t="s">
        <v>104</v>
      </c>
      <c r="V1084" t="s">
        <v>235</v>
      </c>
      <c r="W1084" t="s">
        <v>125</v>
      </c>
      <c r="X1084" t="s">
        <v>51</v>
      </c>
      <c r="Y1084" t="s">
        <v>438</v>
      </c>
      <c r="Z1084" t="s">
        <v>56</v>
      </c>
      <c r="AA1084" t="s">
        <v>52</v>
      </c>
      <c r="AB1084" t="s">
        <v>101</v>
      </c>
      <c r="AC1084" t="s">
        <v>267</v>
      </c>
      <c r="AD1084" t="s">
        <v>399</v>
      </c>
      <c r="AE1084" t="s">
        <v>380</v>
      </c>
      <c r="AF1084" t="s">
        <v>188</v>
      </c>
      <c r="AG1084" t="s">
        <v>609</v>
      </c>
      <c r="AH1084" t="s">
        <v>64</v>
      </c>
      <c r="AI1084" t="s">
        <v>46</v>
      </c>
      <c r="AJ1084" t="s">
        <v>871</v>
      </c>
      <c r="AK1084" t="s">
        <v>50</v>
      </c>
      <c r="AL1084" t="s">
        <v>47</v>
      </c>
      <c r="AM1084" t="s">
        <v>47</v>
      </c>
      <c r="AN1084" t="s">
        <v>89</v>
      </c>
      <c r="AO1084" t="s">
        <v>127</v>
      </c>
    </row>
    <row r="1085" spans="1:41" hidden="1" x14ac:dyDescent="0.25">
      <c r="A1085" t="s">
        <v>5022</v>
      </c>
      <c r="B1085" t="s">
        <v>5023</v>
      </c>
      <c r="C1085" s="1" t="str">
        <f t="shared" si="64"/>
        <v>21:1061</v>
      </c>
      <c r="D1085" s="1" t="str">
        <f t="shared" si="65"/>
        <v>21:0106</v>
      </c>
      <c r="E1085" t="s">
        <v>5020</v>
      </c>
      <c r="F1085" t="s">
        <v>5024</v>
      </c>
      <c r="H1085">
        <v>49.535251700000003</v>
      </c>
      <c r="I1085">
        <v>-119.2950034</v>
      </c>
      <c r="J1085" s="1" t="str">
        <f t="shared" si="66"/>
        <v>NGR bulk stream sediment</v>
      </c>
      <c r="K1085" s="1" t="str">
        <f t="shared" si="67"/>
        <v>&lt;177 micron (NGR)</v>
      </c>
      <c r="L1085">
        <v>62</v>
      </c>
      <c r="M1085" t="s">
        <v>288</v>
      </c>
      <c r="N1085">
        <v>1084</v>
      </c>
      <c r="O1085" t="s">
        <v>46</v>
      </c>
      <c r="P1085" t="s">
        <v>103</v>
      </c>
      <c r="Q1085" t="s">
        <v>119</v>
      </c>
      <c r="R1085" t="s">
        <v>55</v>
      </c>
      <c r="S1085" t="s">
        <v>89</v>
      </c>
      <c r="T1085" t="s">
        <v>51</v>
      </c>
      <c r="U1085" t="s">
        <v>269</v>
      </c>
      <c r="V1085" t="s">
        <v>61</v>
      </c>
      <c r="W1085" t="s">
        <v>125</v>
      </c>
      <c r="X1085" t="s">
        <v>73</v>
      </c>
      <c r="Y1085" t="s">
        <v>237</v>
      </c>
      <c r="Z1085" t="s">
        <v>56</v>
      </c>
      <c r="AA1085" t="s">
        <v>52</v>
      </c>
      <c r="AB1085" t="s">
        <v>47</v>
      </c>
      <c r="AC1085" t="s">
        <v>58</v>
      </c>
      <c r="AD1085" t="s">
        <v>126</v>
      </c>
      <c r="AE1085" t="s">
        <v>380</v>
      </c>
      <c r="AF1085" t="s">
        <v>73</v>
      </c>
      <c r="AG1085" t="s">
        <v>898</v>
      </c>
      <c r="AH1085" t="s">
        <v>47</v>
      </c>
      <c r="AI1085" t="s">
        <v>46</v>
      </c>
      <c r="AJ1085" t="s">
        <v>1277</v>
      </c>
      <c r="AK1085" t="s">
        <v>209</v>
      </c>
      <c r="AL1085" t="s">
        <v>47</v>
      </c>
      <c r="AM1085" t="s">
        <v>47</v>
      </c>
      <c r="AN1085" t="s">
        <v>432</v>
      </c>
      <c r="AO1085" t="s">
        <v>58</v>
      </c>
    </row>
    <row r="1086" spans="1:41" hidden="1" x14ac:dyDescent="0.25">
      <c r="A1086" t="s">
        <v>5025</v>
      </c>
      <c r="B1086" t="s">
        <v>5026</v>
      </c>
      <c r="C1086" s="1" t="str">
        <f t="shared" si="64"/>
        <v>21:1061</v>
      </c>
      <c r="D1086" s="1" t="str">
        <f t="shared" si="65"/>
        <v>21:0106</v>
      </c>
      <c r="E1086" t="s">
        <v>5027</v>
      </c>
      <c r="F1086" t="s">
        <v>5028</v>
      </c>
      <c r="H1086">
        <v>49.523736200000002</v>
      </c>
      <c r="I1086">
        <v>-119.2923088</v>
      </c>
      <c r="J1086" s="1" t="str">
        <f t="shared" si="66"/>
        <v>NGR bulk stream sediment</v>
      </c>
      <c r="K1086" s="1" t="str">
        <f t="shared" si="67"/>
        <v>&lt;177 micron (NGR)</v>
      </c>
      <c r="L1086">
        <v>62</v>
      </c>
      <c r="M1086" t="s">
        <v>248</v>
      </c>
      <c r="N1086">
        <v>1085</v>
      </c>
      <c r="O1086" t="s">
        <v>198</v>
      </c>
      <c r="P1086" t="s">
        <v>47</v>
      </c>
      <c r="Q1086" t="s">
        <v>548</v>
      </c>
      <c r="R1086" t="s">
        <v>271</v>
      </c>
      <c r="S1086" t="s">
        <v>386</v>
      </c>
      <c r="T1086" t="s">
        <v>51</v>
      </c>
      <c r="U1086" t="s">
        <v>225</v>
      </c>
      <c r="V1086" t="s">
        <v>235</v>
      </c>
      <c r="W1086" t="s">
        <v>61</v>
      </c>
      <c r="X1086" t="s">
        <v>73</v>
      </c>
      <c r="Y1086" t="s">
        <v>226</v>
      </c>
      <c r="Z1086" t="s">
        <v>56</v>
      </c>
      <c r="AA1086" t="s">
        <v>51</v>
      </c>
      <c r="AB1086" t="s">
        <v>63</v>
      </c>
      <c r="AC1086" t="s">
        <v>55</v>
      </c>
      <c r="AD1086" t="s">
        <v>583</v>
      </c>
      <c r="AE1086" t="s">
        <v>380</v>
      </c>
      <c r="AF1086" t="s">
        <v>111</v>
      </c>
      <c r="AG1086" t="s">
        <v>903</v>
      </c>
      <c r="AH1086" t="s">
        <v>101</v>
      </c>
      <c r="AI1086" t="s">
        <v>174</v>
      </c>
      <c r="AJ1086" t="s">
        <v>3310</v>
      </c>
      <c r="AK1086" t="s">
        <v>209</v>
      </c>
      <c r="AL1086" t="s">
        <v>47</v>
      </c>
      <c r="AM1086" t="s">
        <v>47</v>
      </c>
      <c r="AN1086" t="s">
        <v>294</v>
      </c>
      <c r="AO1086" t="s">
        <v>82</v>
      </c>
    </row>
    <row r="1087" spans="1:41" hidden="1" x14ac:dyDescent="0.25">
      <c r="A1087" t="s">
        <v>5029</v>
      </c>
      <c r="B1087" t="s">
        <v>5030</v>
      </c>
      <c r="C1087" s="1" t="str">
        <f t="shared" si="64"/>
        <v>21:1061</v>
      </c>
      <c r="D1087" s="1" t="str">
        <f t="shared" si="65"/>
        <v>21:0106</v>
      </c>
      <c r="E1087" t="s">
        <v>5031</v>
      </c>
      <c r="F1087" t="s">
        <v>5032</v>
      </c>
      <c r="H1087">
        <v>49.608288700000003</v>
      </c>
      <c r="I1087">
        <v>-119.2208512</v>
      </c>
      <c r="J1087" s="1" t="str">
        <f t="shared" si="66"/>
        <v>NGR bulk stream sediment</v>
      </c>
      <c r="K1087" s="1" t="str">
        <f t="shared" si="67"/>
        <v>&lt;177 micron (NGR)</v>
      </c>
      <c r="L1087">
        <v>62</v>
      </c>
      <c r="M1087" t="s">
        <v>256</v>
      </c>
      <c r="N1087">
        <v>1086</v>
      </c>
      <c r="O1087" t="s">
        <v>54</v>
      </c>
      <c r="P1087" t="s">
        <v>51</v>
      </c>
      <c r="Q1087" t="s">
        <v>1148</v>
      </c>
      <c r="R1087" t="s">
        <v>129</v>
      </c>
      <c r="S1087" t="s">
        <v>1121</v>
      </c>
      <c r="T1087" t="s">
        <v>137</v>
      </c>
      <c r="U1087" t="s">
        <v>934</v>
      </c>
      <c r="V1087" t="s">
        <v>61</v>
      </c>
      <c r="W1087" t="s">
        <v>130</v>
      </c>
      <c r="X1087" t="s">
        <v>58</v>
      </c>
      <c r="Y1087" t="s">
        <v>391</v>
      </c>
      <c r="Z1087" t="s">
        <v>56</v>
      </c>
      <c r="AA1087" t="s">
        <v>47</v>
      </c>
      <c r="AB1087" t="s">
        <v>125</v>
      </c>
      <c r="AC1087" t="s">
        <v>175</v>
      </c>
      <c r="AD1087" t="s">
        <v>291</v>
      </c>
      <c r="AE1087" t="s">
        <v>380</v>
      </c>
      <c r="AF1087" t="s">
        <v>118</v>
      </c>
      <c r="AG1087" t="s">
        <v>5033</v>
      </c>
      <c r="AH1087" t="s">
        <v>60</v>
      </c>
      <c r="AI1087" t="s">
        <v>235</v>
      </c>
      <c r="AJ1087" t="s">
        <v>358</v>
      </c>
      <c r="AK1087" t="s">
        <v>730</v>
      </c>
      <c r="AL1087" t="s">
        <v>47</v>
      </c>
      <c r="AM1087" t="s">
        <v>47</v>
      </c>
      <c r="AN1087" t="s">
        <v>318</v>
      </c>
      <c r="AO1087" t="s">
        <v>76</v>
      </c>
    </row>
    <row r="1088" spans="1:41" hidden="1" x14ac:dyDescent="0.25">
      <c r="A1088" t="s">
        <v>5034</v>
      </c>
      <c r="B1088" t="s">
        <v>5035</v>
      </c>
      <c r="C1088" s="1" t="str">
        <f t="shared" si="64"/>
        <v>21:1061</v>
      </c>
      <c r="D1088" s="1" t="str">
        <f t="shared" si="65"/>
        <v>21:0106</v>
      </c>
      <c r="E1088" t="s">
        <v>5036</v>
      </c>
      <c r="F1088" t="s">
        <v>5037</v>
      </c>
      <c r="H1088">
        <v>49.575971600000003</v>
      </c>
      <c r="I1088">
        <v>-119.2233976</v>
      </c>
      <c r="J1088" s="1" t="str">
        <f t="shared" si="66"/>
        <v>NGR bulk stream sediment</v>
      </c>
      <c r="K1088" s="1" t="str">
        <f t="shared" si="67"/>
        <v>&lt;177 micron (NGR)</v>
      </c>
      <c r="L1088">
        <v>62</v>
      </c>
      <c r="M1088" t="s">
        <v>265</v>
      </c>
      <c r="N1088">
        <v>1087</v>
      </c>
      <c r="O1088" t="s">
        <v>62</v>
      </c>
      <c r="P1088" t="s">
        <v>47</v>
      </c>
      <c r="Q1088" t="s">
        <v>481</v>
      </c>
      <c r="R1088" t="s">
        <v>53</v>
      </c>
      <c r="S1088" t="s">
        <v>48</v>
      </c>
      <c r="T1088" t="s">
        <v>73</v>
      </c>
      <c r="U1088" t="s">
        <v>160</v>
      </c>
      <c r="V1088" t="s">
        <v>54</v>
      </c>
      <c r="W1088" t="s">
        <v>161</v>
      </c>
      <c r="X1088" t="s">
        <v>127</v>
      </c>
      <c r="Y1088" t="s">
        <v>5038</v>
      </c>
      <c r="Z1088" t="s">
        <v>56</v>
      </c>
      <c r="AA1088" t="s">
        <v>46</v>
      </c>
      <c r="AB1088" t="s">
        <v>161</v>
      </c>
      <c r="AC1088" t="s">
        <v>58</v>
      </c>
      <c r="AD1088" t="s">
        <v>329</v>
      </c>
      <c r="AE1088" t="s">
        <v>380</v>
      </c>
      <c r="AF1088" t="s">
        <v>143</v>
      </c>
      <c r="AG1088" t="s">
        <v>1060</v>
      </c>
      <c r="AH1088" t="s">
        <v>78</v>
      </c>
      <c r="AI1088" t="s">
        <v>110</v>
      </c>
      <c r="AJ1088" t="s">
        <v>5039</v>
      </c>
      <c r="AK1088" t="s">
        <v>242</v>
      </c>
      <c r="AL1088" t="s">
        <v>47</v>
      </c>
      <c r="AM1088" t="s">
        <v>47</v>
      </c>
      <c r="AN1088" t="s">
        <v>289</v>
      </c>
      <c r="AO1088" t="s">
        <v>269</v>
      </c>
    </row>
    <row r="1089" spans="1:41" hidden="1" x14ac:dyDescent="0.25">
      <c r="A1089" t="s">
        <v>5040</v>
      </c>
      <c r="B1089" t="s">
        <v>5041</v>
      </c>
      <c r="C1089" s="1" t="str">
        <f t="shared" si="64"/>
        <v>21:1061</v>
      </c>
      <c r="D1089" s="1" t="str">
        <f t="shared" si="65"/>
        <v>21:0106</v>
      </c>
      <c r="E1089" t="s">
        <v>5042</v>
      </c>
      <c r="F1089" t="s">
        <v>5043</v>
      </c>
      <c r="H1089">
        <v>49.583828500000003</v>
      </c>
      <c r="I1089">
        <v>-119.2213469</v>
      </c>
      <c r="J1089" s="1" t="str">
        <f t="shared" si="66"/>
        <v>NGR bulk stream sediment</v>
      </c>
      <c r="K1089" s="1" t="str">
        <f t="shared" si="67"/>
        <v>&lt;177 micron (NGR)</v>
      </c>
      <c r="L1089">
        <v>63</v>
      </c>
      <c r="M1089" t="s">
        <v>45</v>
      </c>
      <c r="N1089">
        <v>1088</v>
      </c>
      <c r="O1089" t="s">
        <v>62</v>
      </c>
      <c r="P1089" t="s">
        <v>122</v>
      </c>
      <c r="Q1089" t="s">
        <v>234</v>
      </c>
      <c r="R1089" t="s">
        <v>235</v>
      </c>
      <c r="S1089" t="s">
        <v>284</v>
      </c>
      <c r="T1089" t="s">
        <v>73</v>
      </c>
      <c r="U1089" t="s">
        <v>239</v>
      </c>
      <c r="V1089" t="s">
        <v>185</v>
      </c>
      <c r="W1089" t="s">
        <v>63</v>
      </c>
      <c r="X1089" t="s">
        <v>137</v>
      </c>
      <c r="Y1089" t="s">
        <v>391</v>
      </c>
      <c r="Z1089" t="s">
        <v>56</v>
      </c>
      <c r="AA1089" t="s">
        <v>46</v>
      </c>
      <c r="AB1089" t="s">
        <v>161</v>
      </c>
      <c r="AC1089" t="s">
        <v>58</v>
      </c>
      <c r="AD1089" t="s">
        <v>590</v>
      </c>
      <c r="AE1089" t="s">
        <v>380</v>
      </c>
      <c r="AF1089" t="s">
        <v>591</v>
      </c>
      <c r="AG1089" t="s">
        <v>50</v>
      </c>
      <c r="AH1089" t="s">
        <v>60</v>
      </c>
      <c r="AI1089" t="s">
        <v>185</v>
      </c>
      <c r="AJ1089" t="s">
        <v>5044</v>
      </c>
      <c r="AK1089" t="s">
        <v>55</v>
      </c>
      <c r="AL1089" t="s">
        <v>47</v>
      </c>
      <c r="AM1089" t="s">
        <v>47</v>
      </c>
      <c r="AN1089" t="s">
        <v>48</v>
      </c>
      <c r="AO1089" t="s">
        <v>59</v>
      </c>
    </row>
    <row r="1090" spans="1:41" hidden="1" x14ac:dyDescent="0.25">
      <c r="A1090" t="s">
        <v>5045</v>
      </c>
      <c r="B1090" t="s">
        <v>5046</v>
      </c>
      <c r="C1090" s="1" t="str">
        <f t="shared" ref="C1090:C1153" si="68">HYPERLINK("http://geochem.nrcan.gc.ca/cdogs/content/bdl/bdl211061_e.htm", "21:1061")</f>
        <v>21:1061</v>
      </c>
      <c r="D1090" s="1" t="str">
        <f t="shared" ref="D1090:D1153" si="69">HYPERLINK("http://geochem.nrcan.gc.ca/cdogs/content/svy/svy210106_e.htm", "21:0106")</f>
        <v>21:0106</v>
      </c>
      <c r="E1090" t="s">
        <v>5047</v>
      </c>
      <c r="F1090" t="s">
        <v>5048</v>
      </c>
      <c r="H1090">
        <v>49.573659800000001</v>
      </c>
      <c r="I1090">
        <v>-119.20316510000001</v>
      </c>
      <c r="J1090" s="1" t="str">
        <f t="shared" ref="J1090:J1153" si="70">HYPERLINK("http://geochem.nrcan.gc.ca/cdogs/content/kwd/kwd020030_e.htm", "NGR bulk stream sediment")</f>
        <v>NGR bulk stream sediment</v>
      </c>
      <c r="K1090" s="1" t="str">
        <f t="shared" ref="K1090:K1153" si="71">HYPERLINK("http://geochem.nrcan.gc.ca/cdogs/content/kwd/kwd080006_e.htm", "&lt;177 micron (NGR)")</f>
        <v>&lt;177 micron (NGR)</v>
      </c>
      <c r="L1090">
        <v>63</v>
      </c>
      <c r="M1090" t="s">
        <v>71</v>
      </c>
      <c r="N1090">
        <v>1089</v>
      </c>
      <c r="O1090" t="s">
        <v>61</v>
      </c>
      <c r="P1090" t="s">
        <v>122</v>
      </c>
      <c r="Q1090" t="s">
        <v>119</v>
      </c>
      <c r="R1090" t="s">
        <v>61</v>
      </c>
      <c r="S1090" t="s">
        <v>160</v>
      </c>
      <c r="T1090" t="s">
        <v>51</v>
      </c>
      <c r="U1090" t="s">
        <v>90</v>
      </c>
      <c r="V1090" t="s">
        <v>47</v>
      </c>
      <c r="W1090" t="s">
        <v>235</v>
      </c>
      <c r="X1090" t="s">
        <v>122</v>
      </c>
      <c r="Y1090" t="s">
        <v>162</v>
      </c>
      <c r="Z1090" t="s">
        <v>56</v>
      </c>
      <c r="AA1090" t="s">
        <v>46</v>
      </c>
      <c r="AB1090" t="s">
        <v>63</v>
      </c>
      <c r="AC1090" t="s">
        <v>58</v>
      </c>
      <c r="AD1090" t="s">
        <v>184</v>
      </c>
      <c r="AE1090" t="s">
        <v>56</v>
      </c>
      <c r="AF1090" t="s">
        <v>371</v>
      </c>
      <c r="AG1090" t="s">
        <v>86</v>
      </c>
      <c r="AH1090" t="s">
        <v>149</v>
      </c>
      <c r="AI1090" t="s">
        <v>53</v>
      </c>
      <c r="AJ1090" t="s">
        <v>58</v>
      </c>
      <c r="AK1090" t="s">
        <v>392</v>
      </c>
      <c r="AL1090" t="s">
        <v>47</v>
      </c>
      <c r="AM1090" t="s">
        <v>47</v>
      </c>
      <c r="AN1090" t="s">
        <v>65</v>
      </c>
      <c r="AO1090" t="s">
        <v>267</v>
      </c>
    </row>
    <row r="1091" spans="1:41" hidden="1" x14ac:dyDescent="0.25">
      <c r="A1091" t="s">
        <v>5049</v>
      </c>
      <c r="B1091" t="s">
        <v>5050</v>
      </c>
      <c r="C1091" s="1" t="str">
        <f t="shared" si="68"/>
        <v>21:1061</v>
      </c>
      <c r="D1091" s="1" t="str">
        <f t="shared" si="69"/>
        <v>21:0106</v>
      </c>
      <c r="E1091" t="s">
        <v>5051</v>
      </c>
      <c r="F1091" t="s">
        <v>5052</v>
      </c>
      <c r="H1091">
        <v>49.586068900000001</v>
      </c>
      <c r="I1091">
        <v>-119.18446280000001</v>
      </c>
      <c r="J1091" s="1" t="str">
        <f t="shared" si="70"/>
        <v>NGR bulk stream sediment</v>
      </c>
      <c r="K1091" s="1" t="str">
        <f t="shared" si="71"/>
        <v>&lt;177 micron (NGR)</v>
      </c>
      <c r="L1091">
        <v>63</v>
      </c>
      <c r="M1091" t="s">
        <v>280</v>
      </c>
      <c r="N1091">
        <v>1090</v>
      </c>
      <c r="O1091" t="s">
        <v>455</v>
      </c>
      <c r="P1091" t="s">
        <v>47</v>
      </c>
      <c r="Q1091" t="s">
        <v>548</v>
      </c>
      <c r="R1091" t="s">
        <v>174</v>
      </c>
      <c r="S1091" t="s">
        <v>342</v>
      </c>
      <c r="T1091" t="s">
        <v>73</v>
      </c>
      <c r="U1091" t="s">
        <v>49</v>
      </c>
      <c r="V1091" t="s">
        <v>61</v>
      </c>
      <c r="W1091" t="s">
        <v>81</v>
      </c>
      <c r="X1091" t="s">
        <v>103</v>
      </c>
      <c r="Y1091" t="s">
        <v>239</v>
      </c>
      <c r="Z1091" t="s">
        <v>56</v>
      </c>
      <c r="AA1091" t="s">
        <v>46</v>
      </c>
      <c r="AB1091" t="s">
        <v>139</v>
      </c>
      <c r="AC1091" t="s">
        <v>55</v>
      </c>
      <c r="AD1091" t="s">
        <v>589</v>
      </c>
      <c r="AE1091" t="s">
        <v>199</v>
      </c>
      <c r="AF1091" t="s">
        <v>292</v>
      </c>
      <c r="AG1091" t="s">
        <v>51</v>
      </c>
      <c r="AH1091" t="s">
        <v>46</v>
      </c>
      <c r="AI1091" t="s">
        <v>62</v>
      </c>
      <c r="AJ1091" t="s">
        <v>58</v>
      </c>
      <c r="AK1091" t="s">
        <v>139</v>
      </c>
      <c r="AL1091" t="s">
        <v>47</v>
      </c>
      <c r="AM1091" t="s">
        <v>47</v>
      </c>
      <c r="AN1091" t="s">
        <v>65</v>
      </c>
      <c r="AO1091" t="s">
        <v>475</v>
      </c>
    </row>
    <row r="1092" spans="1:41" hidden="1" x14ac:dyDescent="0.25">
      <c r="A1092" t="s">
        <v>5053</v>
      </c>
      <c r="B1092" t="s">
        <v>5054</v>
      </c>
      <c r="C1092" s="1" t="str">
        <f t="shared" si="68"/>
        <v>21:1061</v>
      </c>
      <c r="D1092" s="1" t="str">
        <f t="shared" si="69"/>
        <v>21:0106</v>
      </c>
      <c r="E1092" t="s">
        <v>5051</v>
      </c>
      <c r="F1092" t="s">
        <v>5055</v>
      </c>
      <c r="H1092">
        <v>49.586068900000001</v>
      </c>
      <c r="I1092">
        <v>-119.18446280000001</v>
      </c>
      <c r="J1092" s="1" t="str">
        <f t="shared" si="70"/>
        <v>NGR bulk stream sediment</v>
      </c>
      <c r="K1092" s="1" t="str">
        <f t="shared" si="71"/>
        <v>&lt;177 micron (NGR)</v>
      </c>
      <c r="L1092">
        <v>63</v>
      </c>
      <c r="M1092" t="s">
        <v>288</v>
      </c>
      <c r="N1092">
        <v>1091</v>
      </c>
      <c r="O1092" t="s">
        <v>79</v>
      </c>
      <c r="P1092" t="s">
        <v>47</v>
      </c>
      <c r="Q1092" t="s">
        <v>548</v>
      </c>
      <c r="R1092" t="s">
        <v>46</v>
      </c>
      <c r="S1092" t="s">
        <v>140</v>
      </c>
      <c r="T1092" t="s">
        <v>73</v>
      </c>
      <c r="U1092" t="s">
        <v>306</v>
      </c>
      <c r="V1092" t="s">
        <v>61</v>
      </c>
      <c r="W1092" t="s">
        <v>63</v>
      </c>
      <c r="X1092" t="s">
        <v>51</v>
      </c>
      <c r="Y1092" t="s">
        <v>358</v>
      </c>
      <c r="Z1092" t="s">
        <v>56</v>
      </c>
      <c r="AA1092" t="s">
        <v>46</v>
      </c>
      <c r="AB1092" t="s">
        <v>78</v>
      </c>
      <c r="AC1092" t="s">
        <v>85</v>
      </c>
      <c r="AD1092" t="s">
        <v>184</v>
      </c>
      <c r="AE1092" t="s">
        <v>199</v>
      </c>
      <c r="AF1092" t="s">
        <v>292</v>
      </c>
      <c r="AG1092" t="s">
        <v>266</v>
      </c>
      <c r="AH1092" t="s">
        <v>174</v>
      </c>
      <c r="AI1092" t="s">
        <v>53</v>
      </c>
      <c r="AJ1092" t="s">
        <v>108</v>
      </c>
      <c r="AK1092" t="s">
        <v>130</v>
      </c>
      <c r="AL1092" t="s">
        <v>47</v>
      </c>
      <c r="AM1092" t="s">
        <v>47</v>
      </c>
      <c r="AN1092" t="s">
        <v>695</v>
      </c>
      <c r="AO1092" t="s">
        <v>75</v>
      </c>
    </row>
    <row r="1093" spans="1:41" hidden="1" x14ac:dyDescent="0.25">
      <c r="A1093" t="s">
        <v>5056</v>
      </c>
      <c r="B1093" t="s">
        <v>5057</v>
      </c>
      <c r="C1093" s="1" t="str">
        <f t="shared" si="68"/>
        <v>21:1061</v>
      </c>
      <c r="D1093" s="1" t="str">
        <f t="shared" si="69"/>
        <v>21:0106</v>
      </c>
      <c r="E1093" t="s">
        <v>5058</v>
      </c>
      <c r="F1093" t="s">
        <v>5059</v>
      </c>
      <c r="H1093">
        <v>49.591348600000003</v>
      </c>
      <c r="I1093">
        <v>-119.18212440000001</v>
      </c>
      <c r="J1093" s="1" t="str">
        <f t="shared" si="70"/>
        <v>NGR bulk stream sediment</v>
      </c>
      <c r="K1093" s="1" t="str">
        <f t="shared" si="71"/>
        <v>&lt;177 micron (NGR)</v>
      </c>
      <c r="L1093">
        <v>63</v>
      </c>
      <c r="M1093" t="s">
        <v>95</v>
      </c>
      <c r="N1093">
        <v>1092</v>
      </c>
      <c r="O1093" t="s">
        <v>47</v>
      </c>
      <c r="P1093" t="s">
        <v>122</v>
      </c>
      <c r="Q1093" t="s">
        <v>862</v>
      </c>
      <c r="R1093" t="s">
        <v>493</v>
      </c>
      <c r="S1093" t="s">
        <v>184</v>
      </c>
      <c r="T1093" t="s">
        <v>51</v>
      </c>
      <c r="U1093" t="s">
        <v>82</v>
      </c>
      <c r="V1093" t="s">
        <v>78</v>
      </c>
      <c r="W1093" t="s">
        <v>173</v>
      </c>
      <c r="X1093" t="s">
        <v>51</v>
      </c>
      <c r="Y1093" t="s">
        <v>667</v>
      </c>
      <c r="Z1093" t="s">
        <v>56</v>
      </c>
      <c r="AA1093" t="s">
        <v>46</v>
      </c>
      <c r="AB1093" t="s">
        <v>81</v>
      </c>
      <c r="AC1093" t="s">
        <v>58</v>
      </c>
      <c r="AD1093" t="s">
        <v>146</v>
      </c>
      <c r="AE1093" t="s">
        <v>56</v>
      </c>
      <c r="AF1093" t="s">
        <v>274</v>
      </c>
      <c r="AG1093" t="s">
        <v>181</v>
      </c>
      <c r="AH1093" t="s">
        <v>47</v>
      </c>
      <c r="AI1093" t="s">
        <v>46</v>
      </c>
      <c r="AJ1093" t="s">
        <v>217</v>
      </c>
      <c r="AK1093" t="s">
        <v>108</v>
      </c>
      <c r="AL1093" t="s">
        <v>47</v>
      </c>
      <c r="AM1093" t="s">
        <v>47</v>
      </c>
      <c r="AN1093" t="s">
        <v>65</v>
      </c>
      <c r="AO1093" t="s">
        <v>85</v>
      </c>
    </row>
    <row r="1094" spans="1:41" hidden="1" x14ac:dyDescent="0.25">
      <c r="A1094" t="s">
        <v>5060</v>
      </c>
      <c r="B1094" t="s">
        <v>5061</v>
      </c>
      <c r="C1094" s="1" t="str">
        <f t="shared" si="68"/>
        <v>21:1061</v>
      </c>
      <c r="D1094" s="1" t="str">
        <f t="shared" si="69"/>
        <v>21:0106</v>
      </c>
      <c r="E1094" t="s">
        <v>5062</v>
      </c>
      <c r="F1094" t="s">
        <v>5063</v>
      </c>
      <c r="H1094">
        <v>49.545744900000003</v>
      </c>
      <c r="I1094">
        <v>-119.1918173</v>
      </c>
      <c r="J1094" s="1" t="str">
        <f t="shared" si="70"/>
        <v>NGR bulk stream sediment</v>
      </c>
      <c r="K1094" s="1" t="str">
        <f t="shared" si="71"/>
        <v>&lt;177 micron (NGR)</v>
      </c>
      <c r="L1094">
        <v>63</v>
      </c>
      <c r="M1094" t="s">
        <v>117</v>
      </c>
      <c r="N1094">
        <v>1093</v>
      </c>
      <c r="O1094" t="s">
        <v>101</v>
      </c>
      <c r="P1094" t="s">
        <v>47</v>
      </c>
      <c r="Q1094" t="s">
        <v>553</v>
      </c>
      <c r="R1094" t="s">
        <v>101</v>
      </c>
      <c r="S1094" t="s">
        <v>106</v>
      </c>
      <c r="T1094" t="s">
        <v>52</v>
      </c>
      <c r="U1094" t="s">
        <v>80</v>
      </c>
      <c r="V1094" t="s">
        <v>47</v>
      </c>
      <c r="W1094" t="s">
        <v>78</v>
      </c>
      <c r="X1094" t="s">
        <v>103</v>
      </c>
      <c r="Y1094" t="s">
        <v>112</v>
      </c>
      <c r="Z1094" t="s">
        <v>56</v>
      </c>
      <c r="AA1094" t="s">
        <v>46</v>
      </c>
      <c r="AB1094" t="s">
        <v>81</v>
      </c>
      <c r="AC1094" t="s">
        <v>85</v>
      </c>
      <c r="AD1094" t="s">
        <v>507</v>
      </c>
      <c r="AE1094" t="s">
        <v>56</v>
      </c>
      <c r="AF1094" t="s">
        <v>319</v>
      </c>
      <c r="AG1094" t="s">
        <v>282</v>
      </c>
      <c r="AH1094" t="s">
        <v>185</v>
      </c>
      <c r="AI1094" t="s">
        <v>62</v>
      </c>
      <c r="AJ1094" t="s">
        <v>150</v>
      </c>
      <c r="AK1094" t="s">
        <v>161</v>
      </c>
      <c r="AL1094" t="s">
        <v>47</v>
      </c>
      <c r="AM1094" t="s">
        <v>47</v>
      </c>
      <c r="AN1094" t="s">
        <v>65</v>
      </c>
      <c r="AO1094" t="s">
        <v>209</v>
      </c>
    </row>
    <row r="1095" spans="1:41" hidden="1" x14ac:dyDescent="0.25">
      <c r="A1095" t="s">
        <v>5064</v>
      </c>
      <c r="B1095" t="s">
        <v>5065</v>
      </c>
      <c r="C1095" s="1" t="str">
        <f t="shared" si="68"/>
        <v>21:1061</v>
      </c>
      <c r="D1095" s="1" t="str">
        <f t="shared" si="69"/>
        <v>21:0106</v>
      </c>
      <c r="E1095" t="s">
        <v>5066</v>
      </c>
      <c r="F1095" t="s">
        <v>5067</v>
      </c>
      <c r="H1095">
        <v>49.528777900000001</v>
      </c>
      <c r="I1095">
        <v>-119.1885158</v>
      </c>
      <c r="J1095" s="1" t="str">
        <f t="shared" si="70"/>
        <v>NGR bulk stream sediment</v>
      </c>
      <c r="K1095" s="1" t="str">
        <f t="shared" si="71"/>
        <v>&lt;177 micron (NGR)</v>
      </c>
      <c r="L1095">
        <v>63</v>
      </c>
      <c r="M1095" t="s">
        <v>136</v>
      </c>
      <c r="N1095">
        <v>1094</v>
      </c>
      <c r="O1095" t="s">
        <v>46</v>
      </c>
      <c r="P1095" t="s">
        <v>73</v>
      </c>
      <c r="Q1095" t="s">
        <v>548</v>
      </c>
      <c r="R1095" t="s">
        <v>128</v>
      </c>
      <c r="S1095" t="s">
        <v>226</v>
      </c>
      <c r="T1095" t="s">
        <v>76</v>
      </c>
      <c r="U1095" t="s">
        <v>186</v>
      </c>
      <c r="V1095" t="s">
        <v>63</v>
      </c>
      <c r="W1095" t="s">
        <v>122</v>
      </c>
      <c r="X1095" t="s">
        <v>52</v>
      </c>
      <c r="Y1095" t="s">
        <v>146</v>
      </c>
      <c r="Z1095" t="s">
        <v>56</v>
      </c>
      <c r="AA1095" t="s">
        <v>46</v>
      </c>
      <c r="AB1095" t="s">
        <v>125</v>
      </c>
      <c r="AC1095" t="s">
        <v>58</v>
      </c>
      <c r="AD1095" t="s">
        <v>184</v>
      </c>
      <c r="AE1095" t="s">
        <v>56</v>
      </c>
      <c r="AF1095" t="s">
        <v>58</v>
      </c>
      <c r="AG1095" t="s">
        <v>855</v>
      </c>
      <c r="AH1095" t="s">
        <v>110</v>
      </c>
      <c r="AI1095" t="s">
        <v>54</v>
      </c>
      <c r="AJ1095" t="s">
        <v>1093</v>
      </c>
      <c r="AK1095" t="s">
        <v>352</v>
      </c>
      <c r="AL1095" t="s">
        <v>47</v>
      </c>
      <c r="AM1095" t="s">
        <v>47</v>
      </c>
      <c r="AN1095" t="s">
        <v>638</v>
      </c>
      <c r="AO1095" t="s">
        <v>76</v>
      </c>
    </row>
    <row r="1096" spans="1:41" hidden="1" x14ac:dyDescent="0.25">
      <c r="A1096" t="s">
        <v>5068</v>
      </c>
      <c r="B1096" t="s">
        <v>5069</v>
      </c>
      <c r="C1096" s="1" t="str">
        <f t="shared" si="68"/>
        <v>21:1061</v>
      </c>
      <c r="D1096" s="1" t="str">
        <f t="shared" si="69"/>
        <v>21:0106</v>
      </c>
      <c r="E1096" t="s">
        <v>5070</v>
      </c>
      <c r="F1096" t="s">
        <v>5071</v>
      </c>
      <c r="H1096">
        <v>49.535293000000003</v>
      </c>
      <c r="I1096">
        <v>-119.1931608</v>
      </c>
      <c r="J1096" s="1" t="str">
        <f t="shared" si="70"/>
        <v>NGR bulk stream sediment</v>
      </c>
      <c r="K1096" s="1" t="str">
        <f t="shared" si="71"/>
        <v>&lt;177 micron (NGR)</v>
      </c>
      <c r="L1096">
        <v>63</v>
      </c>
      <c r="M1096" t="s">
        <v>157</v>
      </c>
      <c r="N1096">
        <v>1095</v>
      </c>
      <c r="O1096" t="s">
        <v>62</v>
      </c>
      <c r="P1096" t="s">
        <v>103</v>
      </c>
      <c r="Q1096" t="s">
        <v>481</v>
      </c>
      <c r="R1096" t="s">
        <v>235</v>
      </c>
      <c r="S1096" t="s">
        <v>5072</v>
      </c>
      <c r="T1096" t="s">
        <v>58</v>
      </c>
      <c r="U1096" t="s">
        <v>121</v>
      </c>
      <c r="V1096" t="s">
        <v>46</v>
      </c>
      <c r="W1096" t="s">
        <v>109</v>
      </c>
      <c r="X1096" t="s">
        <v>50</v>
      </c>
      <c r="Y1096" t="s">
        <v>1231</v>
      </c>
      <c r="Z1096" t="s">
        <v>56</v>
      </c>
      <c r="AA1096" t="s">
        <v>46</v>
      </c>
      <c r="AB1096" t="s">
        <v>173</v>
      </c>
      <c r="AC1096" t="s">
        <v>127</v>
      </c>
      <c r="AD1096" t="s">
        <v>532</v>
      </c>
      <c r="AE1096" t="s">
        <v>380</v>
      </c>
      <c r="AF1096" t="s">
        <v>85</v>
      </c>
      <c r="AG1096" t="s">
        <v>3537</v>
      </c>
      <c r="AH1096" t="s">
        <v>51</v>
      </c>
      <c r="AI1096" t="s">
        <v>78</v>
      </c>
      <c r="AJ1096" t="s">
        <v>5073</v>
      </c>
      <c r="AK1096" t="s">
        <v>76</v>
      </c>
      <c r="AL1096" t="s">
        <v>47</v>
      </c>
      <c r="AM1096" t="s">
        <v>47</v>
      </c>
      <c r="AN1096" t="s">
        <v>684</v>
      </c>
      <c r="AO1096" t="s">
        <v>59</v>
      </c>
    </row>
    <row r="1097" spans="1:41" hidden="1" x14ac:dyDescent="0.25">
      <c r="A1097" t="s">
        <v>5074</v>
      </c>
      <c r="B1097" t="s">
        <v>5075</v>
      </c>
      <c r="C1097" s="1" t="str">
        <f t="shared" si="68"/>
        <v>21:1061</v>
      </c>
      <c r="D1097" s="1" t="str">
        <f t="shared" si="69"/>
        <v>21:0106</v>
      </c>
      <c r="E1097" t="s">
        <v>5076</v>
      </c>
      <c r="F1097" t="s">
        <v>5077</v>
      </c>
      <c r="H1097">
        <v>49.529535699999997</v>
      </c>
      <c r="I1097">
        <v>-119.14856589999999</v>
      </c>
      <c r="J1097" s="1" t="str">
        <f t="shared" si="70"/>
        <v>NGR bulk stream sediment</v>
      </c>
      <c r="K1097" s="1" t="str">
        <f t="shared" si="71"/>
        <v>&lt;177 micron (NGR)</v>
      </c>
      <c r="L1097">
        <v>63</v>
      </c>
      <c r="M1097" t="s">
        <v>170</v>
      </c>
      <c r="N1097">
        <v>1096</v>
      </c>
      <c r="O1097" t="s">
        <v>224</v>
      </c>
      <c r="P1097" t="s">
        <v>122</v>
      </c>
      <c r="Q1097" t="s">
        <v>481</v>
      </c>
      <c r="R1097" t="s">
        <v>142</v>
      </c>
      <c r="S1097" t="s">
        <v>144</v>
      </c>
      <c r="T1097" t="s">
        <v>76</v>
      </c>
      <c r="U1097" t="s">
        <v>75</v>
      </c>
      <c r="V1097" t="s">
        <v>86</v>
      </c>
      <c r="W1097" t="s">
        <v>72</v>
      </c>
      <c r="X1097" t="s">
        <v>52</v>
      </c>
      <c r="Y1097" t="s">
        <v>342</v>
      </c>
      <c r="Z1097" t="s">
        <v>56</v>
      </c>
      <c r="AA1097" t="s">
        <v>46</v>
      </c>
      <c r="AB1097" t="s">
        <v>78</v>
      </c>
      <c r="AC1097" t="s">
        <v>58</v>
      </c>
      <c r="AD1097" t="s">
        <v>331</v>
      </c>
      <c r="AE1097" t="s">
        <v>62</v>
      </c>
      <c r="AF1097" t="s">
        <v>85</v>
      </c>
      <c r="AG1097" t="s">
        <v>52</v>
      </c>
      <c r="AH1097" t="s">
        <v>87</v>
      </c>
      <c r="AI1097" t="s">
        <v>198</v>
      </c>
      <c r="AJ1097" t="s">
        <v>127</v>
      </c>
      <c r="AK1097" t="s">
        <v>274</v>
      </c>
      <c r="AL1097" t="s">
        <v>47</v>
      </c>
      <c r="AM1097" t="s">
        <v>47</v>
      </c>
      <c r="AN1097" t="s">
        <v>48</v>
      </c>
      <c r="AO1097" t="s">
        <v>98</v>
      </c>
    </row>
    <row r="1098" spans="1:41" hidden="1" x14ac:dyDescent="0.25">
      <c r="A1098" t="s">
        <v>5078</v>
      </c>
      <c r="B1098" t="s">
        <v>5079</v>
      </c>
      <c r="C1098" s="1" t="str">
        <f t="shared" si="68"/>
        <v>21:1061</v>
      </c>
      <c r="D1098" s="1" t="str">
        <f t="shared" si="69"/>
        <v>21:0106</v>
      </c>
      <c r="E1098" t="s">
        <v>5080</v>
      </c>
      <c r="F1098" t="s">
        <v>5081</v>
      </c>
      <c r="H1098">
        <v>49.521660599999997</v>
      </c>
      <c r="I1098">
        <v>-119.12341670000001</v>
      </c>
      <c r="J1098" s="1" t="str">
        <f t="shared" si="70"/>
        <v>NGR bulk stream sediment</v>
      </c>
      <c r="K1098" s="1" t="str">
        <f t="shared" si="71"/>
        <v>&lt;177 micron (NGR)</v>
      </c>
      <c r="L1098">
        <v>63</v>
      </c>
      <c r="M1098" t="s">
        <v>180</v>
      </c>
      <c r="N1098">
        <v>1097</v>
      </c>
      <c r="O1098" t="s">
        <v>73</v>
      </c>
      <c r="P1098" t="s">
        <v>103</v>
      </c>
      <c r="Q1098" t="s">
        <v>234</v>
      </c>
      <c r="R1098" t="s">
        <v>259</v>
      </c>
      <c r="S1098" t="s">
        <v>107</v>
      </c>
      <c r="T1098" t="s">
        <v>66</v>
      </c>
      <c r="U1098" t="s">
        <v>124</v>
      </c>
      <c r="V1098" t="s">
        <v>139</v>
      </c>
      <c r="W1098" t="s">
        <v>142</v>
      </c>
      <c r="X1098" t="s">
        <v>51</v>
      </c>
      <c r="Y1098" t="s">
        <v>131</v>
      </c>
      <c r="Z1098" t="s">
        <v>56</v>
      </c>
      <c r="AA1098" t="s">
        <v>46</v>
      </c>
      <c r="AB1098" t="s">
        <v>139</v>
      </c>
      <c r="AC1098" t="s">
        <v>58</v>
      </c>
      <c r="AD1098" t="s">
        <v>236</v>
      </c>
      <c r="AE1098" t="s">
        <v>53</v>
      </c>
      <c r="AF1098" t="s">
        <v>267</v>
      </c>
      <c r="AG1098" t="s">
        <v>270</v>
      </c>
      <c r="AH1098" t="s">
        <v>174</v>
      </c>
      <c r="AI1098" t="s">
        <v>57</v>
      </c>
      <c r="AJ1098" t="s">
        <v>502</v>
      </c>
      <c r="AK1098" t="s">
        <v>79</v>
      </c>
      <c r="AL1098" t="s">
        <v>47</v>
      </c>
      <c r="AM1098" t="s">
        <v>47</v>
      </c>
      <c r="AN1098" t="s">
        <v>284</v>
      </c>
      <c r="AO1098" t="s">
        <v>50</v>
      </c>
    </row>
    <row r="1099" spans="1:41" hidden="1" x14ac:dyDescent="0.25">
      <c r="A1099" t="s">
        <v>5082</v>
      </c>
      <c r="B1099" t="s">
        <v>5083</v>
      </c>
      <c r="C1099" s="1" t="str">
        <f t="shared" si="68"/>
        <v>21:1061</v>
      </c>
      <c r="D1099" s="1" t="str">
        <f t="shared" si="69"/>
        <v>21:0106</v>
      </c>
      <c r="E1099" t="s">
        <v>5084</v>
      </c>
      <c r="F1099" t="s">
        <v>5085</v>
      </c>
      <c r="H1099">
        <v>49.535751400000002</v>
      </c>
      <c r="I1099">
        <v>-119.0816612</v>
      </c>
      <c r="J1099" s="1" t="str">
        <f t="shared" si="70"/>
        <v>NGR bulk stream sediment</v>
      </c>
      <c r="K1099" s="1" t="str">
        <f t="shared" si="71"/>
        <v>&lt;177 micron (NGR)</v>
      </c>
      <c r="L1099">
        <v>63</v>
      </c>
      <c r="M1099" t="s">
        <v>195</v>
      </c>
      <c r="N1099">
        <v>1098</v>
      </c>
      <c r="O1099" t="s">
        <v>81</v>
      </c>
      <c r="P1099" t="s">
        <v>51</v>
      </c>
      <c r="Q1099" t="s">
        <v>492</v>
      </c>
      <c r="R1099" t="s">
        <v>62</v>
      </c>
      <c r="S1099" t="s">
        <v>554</v>
      </c>
      <c r="T1099" t="s">
        <v>82</v>
      </c>
      <c r="U1099" t="s">
        <v>463</v>
      </c>
      <c r="V1099" t="s">
        <v>105</v>
      </c>
      <c r="W1099" t="s">
        <v>260</v>
      </c>
      <c r="X1099" t="s">
        <v>55</v>
      </c>
      <c r="Y1099" t="s">
        <v>83</v>
      </c>
      <c r="Z1099" t="s">
        <v>56</v>
      </c>
      <c r="AA1099" t="s">
        <v>46</v>
      </c>
      <c r="AB1099" t="s">
        <v>47</v>
      </c>
      <c r="AC1099" t="s">
        <v>175</v>
      </c>
      <c r="AD1099" t="s">
        <v>358</v>
      </c>
      <c r="AE1099" t="s">
        <v>199</v>
      </c>
      <c r="AF1099" t="s">
        <v>50</v>
      </c>
      <c r="AG1099" t="s">
        <v>129</v>
      </c>
      <c r="AH1099" t="s">
        <v>64</v>
      </c>
      <c r="AI1099" t="s">
        <v>46</v>
      </c>
      <c r="AJ1099" t="s">
        <v>209</v>
      </c>
      <c r="AK1099" t="s">
        <v>151</v>
      </c>
      <c r="AL1099" t="s">
        <v>103</v>
      </c>
      <c r="AM1099" t="s">
        <v>47</v>
      </c>
      <c r="AN1099" t="s">
        <v>725</v>
      </c>
      <c r="AO1099" t="s">
        <v>103</v>
      </c>
    </row>
    <row r="1100" spans="1:41" hidden="1" x14ac:dyDescent="0.25">
      <c r="A1100" t="s">
        <v>5086</v>
      </c>
      <c r="B1100" t="s">
        <v>5087</v>
      </c>
      <c r="C1100" s="1" t="str">
        <f t="shared" si="68"/>
        <v>21:1061</v>
      </c>
      <c r="D1100" s="1" t="str">
        <f t="shared" si="69"/>
        <v>21:0106</v>
      </c>
      <c r="E1100" t="s">
        <v>5088</v>
      </c>
      <c r="F1100" t="s">
        <v>5089</v>
      </c>
      <c r="H1100">
        <v>49.571077199999998</v>
      </c>
      <c r="I1100">
        <v>-119.1115329</v>
      </c>
      <c r="J1100" s="1" t="str">
        <f t="shared" si="70"/>
        <v>NGR bulk stream sediment</v>
      </c>
      <c r="K1100" s="1" t="str">
        <f t="shared" si="71"/>
        <v>&lt;177 micron (NGR)</v>
      </c>
      <c r="L1100">
        <v>63</v>
      </c>
      <c r="M1100" t="s">
        <v>205</v>
      </c>
      <c r="N1100">
        <v>1099</v>
      </c>
      <c r="O1100" t="s">
        <v>81</v>
      </c>
      <c r="P1100" t="s">
        <v>47</v>
      </c>
      <c r="Q1100" t="s">
        <v>234</v>
      </c>
      <c r="R1100" t="s">
        <v>54</v>
      </c>
      <c r="S1100" t="s">
        <v>399</v>
      </c>
      <c r="T1100" t="s">
        <v>73</v>
      </c>
      <c r="U1100" t="s">
        <v>290</v>
      </c>
      <c r="V1100" t="s">
        <v>63</v>
      </c>
      <c r="W1100" t="s">
        <v>161</v>
      </c>
      <c r="X1100" t="s">
        <v>137</v>
      </c>
      <c r="Y1100" t="s">
        <v>183</v>
      </c>
      <c r="Z1100" t="s">
        <v>56</v>
      </c>
      <c r="AA1100" t="s">
        <v>46</v>
      </c>
      <c r="AB1100" t="s">
        <v>81</v>
      </c>
      <c r="AC1100" t="s">
        <v>267</v>
      </c>
      <c r="AD1100" t="s">
        <v>226</v>
      </c>
      <c r="AE1100" t="s">
        <v>199</v>
      </c>
      <c r="AF1100" t="s">
        <v>143</v>
      </c>
      <c r="AG1100" t="s">
        <v>292</v>
      </c>
      <c r="AH1100" t="s">
        <v>125</v>
      </c>
      <c r="AI1100" t="s">
        <v>198</v>
      </c>
      <c r="AJ1100" t="s">
        <v>175</v>
      </c>
      <c r="AK1100" t="s">
        <v>143</v>
      </c>
      <c r="AL1100" t="s">
        <v>47</v>
      </c>
      <c r="AM1100" t="s">
        <v>47</v>
      </c>
      <c r="AN1100" t="s">
        <v>638</v>
      </c>
      <c r="AO1100" t="s">
        <v>58</v>
      </c>
    </row>
    <row r="1101" spans="1:41" hidden="1" x14ac:dyDescent="0.25">
      <c r="A1101" t="s">
        <v>5090</v>
      </c>
      <c r="B1101" t="s">
        <v>5091</v>
      </c>
      <c r="C1101" s="1" t="str">
        <f t="shared" si="68"/>
        <v>21:1061</v>
      </c>
      <c r="D1101" s="1" t="str">
        <f t="shared" si="69"/>
        <v>21:0106</v>
      </c>
      <c r="E1101" t="s">
        <v>5092</v>
      </c>
      <c r="F1101" t="s">
        <v>5093</v>
      </c>
      <c r="H1101">
        <v>49.558520899999998</v>
      </c>
      <c r="I1101">
        <v>-119.0871229</v>
      </c>
      <c r="J1101" s="1" t="str">
        <f t="shared" si="70"/>
        <v>NGR bulk stream sediment</v>
      </c>
      <c r="K1101" s="1" t="str">
        <f t="shared" si="71"/>
        <v>&lt;177 micron (NGR)</v>
      </c>
      <c r="L1101">
        <v>63</v>
      </c>
      <c r="M1101" t="s">
        <v>214</v>
      </c>
      <c r="N1101">
        <v>1100</v>
      </c>
      <c r="O1101" t="s">
        <v>493</v>
      </c>
      <c r="P1101" t="s">
        <v>122</v>
      </c>
      <c r="Q1101" t="s">
        <v>698</v>
      </c>
      <c r="R1101" t="s">
        <v>224</v>
      </c>
      <c r="S1101" t="s">
        <v>131</v>
      </c>
      <c r="T1101" t="s">
        <v>82</v>
      </c>
      <c r="U1101" t="s">
        <v>140</v>
      </c>
      <c r="V1101" t="s">
        <v>102</v>
      </c>
      <c r="W1101" t="s">
        <v>282</v>
      </c>
      <c r="X1101" t="s">
        <v>51</v>
      </c>
      <c r="Y1101" t="s">
        <v>49</v>
      </c>
      <c r="Z1101" t="s">
        <v>56</v>
      </c>
      <c r="AA1101" t="s">
        <v>46</v>
      </c>
      <c r="AB1101" t="s">
        <v>173</v>
      </c>
      <c r="AC1101" t="s">
        <v>145</v>
      </c>
      <c r="AD1101" t="s">
        <v>258</v>
      </c>
      <c r="AE1101" t="s">
        <v>84</v>
      </c>
      <c r="AF1101" t="s">
        <v>175</v>
      </c>
      <c r="AG1101" t="s">
        <v>151</v>
      </c>
      <c r="AH1101" t="s">
        <v>54</v>
      </c>
      <c r="AI1101" t="s">
        <v>198</v>
      </c>
      <c r="AJ1101" t="s">
        <v>224</v>
      </c>
      <c r="AK1101" t="s">
        <v>102</v>
      </c>
      <c r="AL1101" t="s">
        <v>47</v>
      </c>
      <c r="AM1101" t="s">
        <v>47</v>
      </c>
      <c r="AN1101" t="s">
        <v>65</v>
      </c>
      <c r="AO1101" t="s">
        <v>66</v>
      </c>
    </row>
    <row r="1102" spans="1:41" hidden="1" x14ac:dyDescent="0.25">
      <c r="A1102" t="s">
        <v>5094</v>
      </c>
      <c r="B1102" t="s">
        <v>5095</v>
      </c>
      <c r="C1102" s="1" t="str">
        <f t="shared" si="68"/>
        <v>21:1061</v>
      </c>
      <c r="D1102" s="1" t="str">
        <f t="shared" si="69"/>
        <v>21:0106</v>
      </c>
      <c r="E1102" t="s">
        <v>5096</v>
      </c>
      <c r="F1102" t="s">
        <v>5097</v>
      </c>
      <c r="H1102">
        <v>49.558166100000001</v>
      </c>
      <c r="I1102">
        <v>-119.09082770000001</v>
      </c>
      <c r="J1102" s="1" t="str">
        <f t="shared" si="70"/>
        <v>NGR bulk stream sediment</v>
      </c>
      <c r="K1102" s="1" t="str">
        <f t="shared" si="71"/>
        <v>&lt;177 micron (NGR)</v>
      </c>
      <c r="L1102">
        <v>63</v>
      </c>
      <c r="M1102" t="s">
        <v>223</v>
      </c>
      <c r="N1102">
        <v>1101</v>
      </c>
      <c r="O1102" t="s">
        <v>79</v>
      </c>
      <c r="P1102" t="s">
        <v>52</v>
      </c>
      <c r="Q1102" t="s">
        <v>234</v>
      </c>
      <c r="R1102" t="s">
        <v>105</v>
      </c>
      <c r="S1102" t="s">
        <v>146</v>
      </c>
      <c r="T1102" t="s">
        <v>98</v>
      </c>
      <c r="U1102" t="s">
        <v>207</v>
      </c>
      <c r="V1102" t="s">
        <v>164</v>
      </c>
      <c r="W1102" t="s">
        <v>366</v>
      </c>
      <c r="X1102" t="s">
        <v>209</v>
      </c>
      <c r="Y1102" t="s">
        <v>184</v>
      </c>
      <c r="Z1102" t="s">
        <v>56</v>
      </c>
      <c r="AA1102" t="s">
        <v>46</v>
      </c>
      <c r="AB1102" t="s">
        <v>139</v>
      </c>
      <c r="AC1102" t="s">
        <v>98</v>
      </c>
      <c r="AD1102" t="s">
        <v>590</v>
      </c>
      <c r="AE1102" t="s">
        <v>84</v>
      </c>
      <c r="AF1102" t="s">
        <v>127</v>
      </c>
      <c r="AG1102" t="s">
        <v>58</v>
      </c>
      <c r="AH1102" t="s">
        <v>130</v>
      </c>
      <c r="AI1102" t="s">
        <v>149</v>
      </c>
      <c r="AJ1102" t="s">
        <v>1335</v>
      </c>
      <c r="AK1102" t="s">
        <v>58</v>
      </c>
      <c r="AL1102" t="s">
        <v>103</v>
      </c>
      <c r="AM1102" t="s">
        <v>47</v>
      </c>
      <c r="AN1102" t="s">
        <v>802</v>
      </c>
      <c r="AO1102" t="s">
        <v>217</v>
      </c>
    </row>
    <row r="1103" spans="1:41" hidden="1" x14ac:dyDescent="0.25">
      <c r="A1103" t="s">
        <v>5098</v>
      </c>
      <c r="B1103" t="s">
        <v>5099</v>
      </c>
      <c r="C1103" s="1" t="str">
        <f t="shared" si="68"/>
        <v>21:1061</v>
      </c>
      <c r="D1103" s="1" t="str">
        <f t="shared" si="69"/>
        <v>21:0106</v>
      </c>
      <c r="E1103" t="s">
        <v>5100</v>
      </c>
      <c r="F1103" t="s">
        <v>5101</v>
      </c>
      <c r="H1103">
        <v>49.377823599999999</v>
      </c>
      <c r="I1103">
        <v>-119.09243720000001</v>
      </c>
      <c r="J1103" s="1" t="str">
        <f t="shared" si="70"/>
        <v>NGR bulk stream sediment</v>
      </c>
      <c r="K1103" s="1" t="str">
        <f t="shared" si="71"/>
        <v>&lt;177 micron (NGR)</v>
      </c>
      <c r="L1103">
        <v>63</v>
      </c>
      <c r="M1103" t="s">
        <v>233</v>
      </c>
      <c r="N1103">
        <v>1102</v>
      </c>
      <c r="O1103" t="s">
        <v>58</v>
      </c>
      <c r="P1103" t="s">
        <v>76</v>
      </c>
      <c r="Q1103" t="s">
        <v>234</v>
      </c>
      <c r="R1103" t="s">
        <v>158</v>
      </c>
      <c r="S1103" t="s">
        <v>77</v>
      </c>
      <c r="T1103" t="s">
        <v>66</v>
      </c>
      <c r="U1103" t="s">
        <v>475</v>
      </c>
      <c r="V1103" t="s">
        <v>58</v>
      </c>
      <c r="W1103" t="s">
        <v>271</v>
      </c>
      <c r="X1103" t="s">
        <v>330</v>
      </c>
      <c r="Y1103" t="s">
        <v>538</v>
      </c>
      <c r="Z1103" t="s">
        <v>56</v>
      </c>
      <c r="AA1103" t="s">
        <v>46</v>
      </c>
      <c r="AB1103" t="s">
        <v>235</v>
      </c>
      <c r="AC1103" t="s">
        <v>50</v>
      </c>
      <c r="AD1103" t="s">
        <v>184</v>
      </c>
      <c r="AE1103" t="s">
        <v>149</v>
      </c>
      <c r="AF1103" t="s">
        <v>55</v>
      </c>
      <c r="AG1103" t="s">
        <v>58</v>
      </c>
      <c r="AH1103" t="s">
        <v>53</v>
      </c>
      <c r="AI1103" t="s">
        <v>198</v>
      </c>
      <c r="AJ1103" t="s">
        <v>267</v>
      </c>
      <c r="AK1103" t="s">
        <v>224</v>
      </c>
      <c r="AL1103" t="s">
        <v>103</v>
      </c>
      <c r="AM1103" t="s">
        <v>47</v>
      </c>
      <c r="AN1103" t="s">
        <v>463</v>
      </c>
      <c r="AO1103" t="s">
        <v>58</v>
      </c>
    </row>
    <row r="1104" spans="1:41" hidden="1" x14ac:dyDescent="0.25">
      <c r="A1104" t="s">
        <v>5102</v>
      </c>
      <c r="B1104" t="s">
        <v>5103</v>
      </c>
      <c r="C1104" s="1" t="str">
        <f t="shared" si="68"/>
        <v>21:1061</v>
      </c>
      <c r="D1104" s="1" t="str">
        <f t="shared" si="69"/>
        <v>21:0106</v>
      </c>
      <c r="E1104" t="s">
        <v>5104</v>
      </c>
      <c r="F1104" t="s">
        <v>5105</v>
      </c>
      <c r="H1104">
        <v>49.3367352</v>
      </c>
      <c r="I1104">
        <v>-119.0429379</v>
      </c>
      <c r="J1104" s="1" t="str">
        <f t="shared" si="70"/>
        <v>NGR bulk stream sediment</v>
      </c>
      <c r="K1104" s="1" t="str">
        <f t="shared" si="71"/>
        <v>&lt;177 micron (NGR)</v>
      </c>
      <c r="L1104">
        <v>63</v>
      </c>
      <c r="M1104" t="s">
        <v>248</v>
      </c>
      <c r="N1104">
        <v>1103</v>
      </c>
      <c r="O1104" t="s">
        <v>86</v>
      </c>
      <c r="P1104" t="s">
        <v>197</v>
      </c>
      <c r="Q1104" t="s">
        <v>588</v>
      </c>
      <c r="R1104" t="s">
        <v>336</v>
      </c>
      <c r="S1104" t="s">
        <v>391</v>
      </c>
      <c r="T1104" t="s">
        <v>137</v>
      </c>
      <c r="U1104" t="s">
        <v>187</v>
      </c>
      <c r="V1104" t="s">
        <v>228</v>
      </c>
      <c r="W1104" t="s">
        <v>79</v>
      </c>
      <c r="X1104" t="s">
        <v>52</v>
      </c>
      <c r="Y1104" t="s">
        <v>207</v>
      </c>
      <c r="Z1104" t="s">
        <v>56</v>
      </c>
      <c r="AA1104" t="s">
        <v>46</v>
      </c>
      <c r="AB1104" t="s">
        <v>81</v>
      </c>
      <c r="AC1104" t="s">
        <v>58</v>
      </c>
      <c r="AD1104" t="s">
        <v>184</v>
      </c>
      <c r="AE1104" t="s">
        <v>62</v>
      </c>
      <c r="AF1104" t="s">
        <v>307</v>
      </c>
      <c r="AG1104" t="s">
        <v>1211</v>
      </c>
      <c r="AH1104" t="s">
        <v>105</v>
      </c>
      <c r="AI1104" t="s">
        <v>46</v>
      </c>
      <c r="AJ1104" t="s">
        <v>5106</v>
      </c>
      <c r="AK1104" t="s">
        <v>50</v>
      </c>
      <c r="AL1104" t="s">
        <v>47</v>
      </c>
      <c r="AM1104" t="s">
        <v>47</v>
      </c>
      <c r="AN1104" t="s">
        <v>1121</v>
      </c>
      <c r="AO1104" t="s">
        <v>55</v>
      </c>
    </row>
    <row r="1105" spans="1:41" hidden="1" x14ac:dyDescent="0.25">
      <c r="A1105" t="s">
        <v>5107</v>
      </c>
      <c r="B1105" t="s">
        <v>5108</v>
      </c>
      <c r="C1105" s="1" t="str">
        <f t="shared" si="68"/>
        <v>21:1061</v>
      </c>
      <c r="D1105" s="1" t="str">
        <f t="shared" si="69"/>
        <v>21:0106</v>
      </c>
      <c r="E1105" t="s">
        <v>5109</v>
      </c>
      <c r="F1105" t="s">
        <v>5110</v>
      </c>
      <c r="H1105">
        <v>49.341408999999999</v>
      </c>
      <c r="I1105">
        <v>-119.04621539999999</v>
      </c>
      <c r="J1105" s="1" t="str">
        <f t="shared" si="70"/>
        <v>NGR bulk stream sediment</v>
      </c>
      <c r="K1105" s="1" t="str">
        <f t="shared" si="71"/>
        <v>&lt;177 micron (NGR)</v>
      </c>
      <c r="L1105">
        <v>63</v>
      </c>
      <c r="M1105" t="s">
        <v>256</v>
      </c>
      <c r="N1105">
        <v>1104</v>
      </c>
      <c r="O1105" t="s">
        <v>307</v>
      </c>
      <c r="P1105" t="s">
        <v>58</v>
      </c>
      <c r="Q1105" t="s">
        <v>578</v>
      </c>
      <c r="R1105" t="s">
        <v>224</v>
      </c>
      <c r="S1105" t="s">
        <v>65</v>
      </c>
      <c r="T1105" t="s">
        <v>108</v>
      </c>
      <c r="U1105" t="s">
        <v>141</v>
      </c>
      <c r="V1105" t="s">
        <v>336</v>
      </c>
      <c r="W1105" t="s">
        <v>79</v>
      </c>
      <c r="X1105" t="s">
        <v>52</v>
      </c>
      <c r="Y1105" t="s">
        <v>386</v>
      </c>
      <c r="Z1105" t="s">
        <v>56</v>
      </c>
      <c r="AA1105" t="s">
        <v>46</v>
      </c>
      <c r="AB1105" t="s">
        <v>235</v>
      </c>
      <c r="AC1105" t="s">
        <v>58</v>
      </c>
      <c r="AD1105" t="s">
        <v>350</v>
      </c>
      <c r="AE1105" t="s">
        <v>57</v>
      </c>
      <c r="AF1105" t="s">
        <v>502</v>
      </c>
      <c r="AG1105" t="s">
        <v>2186</v>
      </c>
      <c r="AH1105" t="s">
        <v>54</v>
      </c>
      <c r="AI1105" t="s">
        <v>87</v>
      </c>
      <c r="AJ1105" t="s">
        <v>312</v>
      </c>
      <c r="AK1105" t="s">
        <v>66</v>
      </c>
      <c r="AL1105" t="s">
        <v>47</v>
      </c>
      <c r="AM1105" t="s">
        <v>47</v>
      </c>
      <c r="AN1105" t="s">
        <v>196</v>
      </c>
      <c r="AO1105" t="s">
        <v>103</v>
      </c>
    </row>
    <row r="1106" spans="1:41" hidden="1" x14ac:dyDescent="0.25">
      <c r="A1106" t="s">
        <v>5111</v>
      </c>
      <c r="B1106" t="s">
        <v>5112</v>
      </c>
      <c r="C1106" s="1" t="str">
        <f t="shared" si="68"/>
        <v>21:1061</v>
      </c>
      <c r="D1106" s="1" t="str">
        <f t="shared" si="69"/>
        <v>21:0106</v>
      </c>
      <c r="E1106" t="s">
        <v>5113</v>
      </c>
      <c r="F1106" t="s">
        <v>5114</v>
      </c>
      <c r="H1106">
        <v>49.303135900000001</v>
      </c>
      <c r="I1106">
        <v>-119.032179</v>
      </c>
      <c r="J1106" s="1" t="str">
        <f t="shared" si="70"/>
        <v>NGR bulk stream sediment</v>
      </c>
      <c r="K1106" s="1" t="str">
        <f t="shared" si="71"/>
        <v>&lt;177 micron (NGR)</v>
      </c>
      <c r="L1106">
        <v>63</v>
      </c>
      <c r="M1106" t="s">
        <v>265</v>
      </c>
      <c r="N1106">
        <v>1105</v>
      </c>
      <c r="O1106" t="s">
        <v>206</v>
      </c>
      <c r="P1106" t="s">
        <v>122</v>
      </c>
      <c r="Q1106" t="s">
        <v>548</v>
      </c>
      <c r="R1106" t="s">
        <v>242</v>
      </c>
      <c r="S1106" t="s">
        <v>463</v>
      </c>
      <c r="T1106" t="s">
        <v>58</v>
      </c>
      <c r="U1106" t="s">
        <v>273</v>
      </c>
      <c r="V1106" t="s">
        <v>47</v>
      </c>
      <c r="W1106" t="s">
        <v>102</v>
      </c>
      <c r="X1106" t="s">
        <v>52</v>
      </c>
      <c r="Y1106" t="s">
        <v>386</v>
      </c>
      <c r="Z1106" t="s">
        <v>56</v>
      </c>
      <c r="AA1106" t="s">
        <v>46</v>
      </c>
      <c r="AB1106" t="s">
        <v>78</v>
      </c>
      <c r="AC1106" t="s">
        <v>108</v>
      </c>
      <c r="AD1106" t="s">
        <v>226</v>
      </c>
      <c r="AE1106" t="s">
        <v>56</v>
      </c>
      <c r="AF1106" t="s">
        <v>439</v>
      </c>
      <c r="AG1106" t="s">
        <v>860</v>
      </c>
      <c r="AH1106" t="s">
        <v>47</v>
      </c>
      <c r="AI1106" t="s">
        <v>174</v>
      </c>
      <c r="AJ1106" t="s">
        <v>5115</v>
      </c>
      <c r="AK1106" t="s">
        <v>209</v>
      </c>
      <c r="AL1106" t="s">
        <v>47</v>
      </c>
      <c r="AM1106" t="s">
        <v>47</v>
      </c>
      <c r="AN1106" t="s">
        <v>915</v>
      </c>
      <c r="AO1106" t="s">
        <v>145</v>
      </c>
    </row>
    <row r="1107" spans="1:41" hidden="1" x14ac:dyDescent="0.25">
      <c r="A1107" t="s">
        <v>5116</v>
      </c>
      <c r="B1107" t="s">
        <v>5117</v>
      </c>
      <c r="C1107" s="1" t="str">
        <f t="shared" si="68"/>
        <v>21:1061</v>
      </c>
      <c r="D1107" s="1" t="str">
        <f t="shared" si="69"/>
        <v>21:0106</v>
      </c>
      <c r="E1107" t="s">
        <v>5118</v>
      </c>
      <c r="F1107" t="s">
        <v>5119</v>
      </c>
      <c r="H1107">
        <v>49.289138100000002</v>
      </c>
      <c r="I1107">
        <v>-119.0244926</v>
      </c>
      <c r="J1107" s="1" t="str">
        <f t="shared" si="70"/>
        <v>NGR bulk stream sediment</v>
      </c>
      <c r="K1107" s="1" t="str">
        <f t="shared" si="71"/>
        <v>&lt;177 micron (NGR)</v>
      </c>
      <c r="L1107">
        <v>64</v>
      </c>
      <c r="M1107" t="s">
        <v>45</v>
      </c>
      <c r="N1107">
        <v>1106</v>
      </c>
      <c r="O1107" t="s">
        <v>61</v>
      </c>
      <c r="P1107" t="s">
        <v>47</v>
      </c>
      <c r="Q1107" t="s">
        <v>588</v>
      </c>
      <c r="R1107" t="s">
        <v>51</v>
      </c>
      <c r="S1107" t="s">
        <v>237</v>
      </c>
      <c r="T1107" t="s">
        <v>51</v>
      </c>
      <c r="U1107" t="s">
        <v>75</v>
      </c>
      <c r="V1107" t="s">
        <v>101</v>
      </c>
      <c r="W1107" t="s">
        <v>78</v>
      </c>
      <c r="X1107" t="s">
        <v>73</v>
      </c>
      <c r="Y1107" t="s">
        <v>438</v>
      </c>
      <c r="Z1107" t="s">
        <v>56</v>
      </c>
      <c r="AA1107" t="s">
        <v>46</v>
      </c>
      <c r="AB1107" t="s">
        <v>130</v>
      </c>
      <c r="AC1107" t="s">
        <v>58</v>
      </c>
      <c r="AD1107" t="s">
        <v>237</v>
      </c>
      <c r="AE1107" t="s">
        <v>56</v>
      </c>
      <c r="AF1107" t="s">
        <v>392</v>
      </c>
      <c r="AG1107" t="s">
        <v>58</v>
      </c>
      <c r="AH1107" t="s">
        <v>47</v>
      </c>
      <c r="AI1107" t="s">
        <v>57</v>
      </c>
      <c r="AJ1107" t="s">
        <v>604</v>
      </c>
      <c r="AK1107" t="s">
        <v>88</v>
      </c>
      <c r="AL1107" t="s">
        <v>47</v>
      </c>
      <c r="AM1107" t="s">
        <v>47</v>
      </c>
      <c r="AN1107" t="s">
        <v>48</v>
      </c>
      <c r="AO1107" t="s">
        <v>66</v>
      </c>
    </row>
    <row r="1108" spans="1:41" hidden="1" x14ac:dyDescent="0.25">
      <c r="A1108" t="s">
        <v>5120</v>
      </c>
      <c r="B1108" t="s">
        <v>5121</v>
      </c>
      <c r="C1108" s="1" t="str">
        <f t="shared" si="68"/>
        <v>21:1061</v>
      </c>
      <c r="D1108" s="1" t="str">
        <f t="shared" si="69"/>
        <v>21:0106</v>
      </c>
      <c r="E1108" t="s">
        <v>5122</v>
      </c>
      <c r="F1108" t="s">
        <v>5123</v>
      </c>
      <c r="H1108">
        <v>49.313250099999998</v>
      </c>
      <c r="I1108">
        <v>-119.060969</v>
      </c>
      <c r="J1108" s="1" t="str">
        <f t="shared" si="70"/>
        <v>NGR bulk stream sediment</v>
      </c>
      <c r="K1108" s="1" t="str">
        <f t="shared" si="71"/>
        <v>&lt;177 micron (NGR)</v>
      </c>
      <c r="L1108">
        <v>64</v>
      </c>
      <c r="M1108" t="s">
        <v>280</v>
      </c>
      <c r="N1108">
        <v>1107</v>
      </c>
      <c r="O1108" t="s">
        <v>87</v>
      </c>
      <c r="P1108" t="s">
        <v>47</v>
      </c>
      <c r="Q1108" t="s">
        <v>444</v>
      </c>
      <c r="R1108" t="s">
        <v>101</v>
      </c>
      <c r="S1108" t="s">
        <v>438</v>
      </c>
      <c r="T1108" t="s">
        <v>58</v>
      </c>
      <c r="U1108" t="s">
        <v>165</v>
      </c>
      <c r="V1108" t="s">
        <v>139</v>
      </c>
      <c r="W1108" t="s">
        <v>257</v>
      </c>
      <c r="X1108" t="s">
        <v>137</v>
      </c>
      <c r="Y1108" t="s">
        <v>438</v>
      </c>
      <c r="Z1108" t="s">
        <v>56</v>
      </c>
      <c r="AA1108" t="s">
        <v>46</v>
      </c>
      <c r="AB1108" t="s">
        <v>206</v>
      </c>
      <c r="AC1108" t="s">
        <v>58</v>
      </c>
      <c r="AD1108" t="s">
        <v>438</v>
      </c>
      <c r="AE1108" t="s">
        <v>56</v>
      </c>
      <c r="AF1108" t="s">
        <v>274</v>
      </c>
      <c r="AG1108" t="s">
        <v>703</v>
      </c>
      <c r="AH1108" t="s">
        <v>81</v>
      </c>
      <c r="AI1108" t="s">
        <v>198</v>
      </c>
      <c r="AJ1108" t="s">
        <v>837</v>
      </c>
      <c r="AK1108" t="s">
        <v>181</v>
      </c>
      <c r="AL1108" t="s">
        <v>47</v>
      </c>
      <c r="AM1108" t="s">
        <v>47</v>
      </c>
      <c r="AN1108" t="s">
        <v>638</v>
      </c>
      <c r="AO1108" t="s">
        <v>82</v>
      </c>
    </row>
    <row r="1109" spans="1:41" hidden="1" x14ac:dyDescent="0.25">
      <c r="A1109" t="s">
        <v>5124</v>
      </c>
      <c r="B1109" t="s">
        <v>5125</v>
      </c>
      <c r="C1109" s="1" t="str">
        <f t="shared" si="68"/>
        <v>21:1061</v>
      </c>
      <c r="D1109" s="1" t="str">
        <f t="shared" si="69"/>
        <v>21:0106</v>
      </c>
      <c r="E1109" t="s">
        <v>5122</v>
      </c>
      <c r="F1109" t="s">
        <v>5126</v>
      </c>
      <c r="H1109">
        <v>49.313250099999998</v>
      </c>
      <c r="I1109">
        <v>-119.060969</v>
      </c>
      <c r="J1109" s="1" t="str">
        <f t="shared" si="70"/>
        <v>NGR bulk stream sediment</v>
      </c>
      <c r="K1109" s="1" t="str">
        <f t="shared" si="71"/>
        <v>&lt;177 micron (NGR)</v>
      </c>
      <c r="L1109">
        <v>64</v>
      </c>
      <c r="M1109" t="s">
        <v>288</v>
      </c>
      <c r="N1109">
        <v>1108</v>
      </c>
      <c r="O1109" t="s">
        <v>174</v>
      </c>
      <c r="P1109" t="s">
        <v>122</v>
      </c>
      <c r="Q1109" t="s">
        <v>602</v>
      </c>
      <c r="R1109" t="s">
        <v>125</v>
      </c>
      <c r="S1109" t="s">
        <v>431</v>
      </c>
      <c r="T1109" t="s">
        <v>52</v>
      </c>
      <c r="U1109" t="s">
        <v>141</v>
      </c>
      <c r="V1109" t="s">
        <v>122</v>
      </c>
      <c r="W1109" t="s">
        <v>79</v>
      </c>
      <c r="X1109" t="s">
        <v>137</v>
      </c>
      <c r="Y1109" t="s">
        <v>237</v>
      </c>
      <c r="Z1109" t="s">
        <v>56</v>
      </c>
      <c r="AA1109" t="s">
        <v>46</v>
      </c>
      <c r="AB1109" t="s">
        <v>60</v>
      </c>
      <c r="AC1109" t="s">
        <v>58</v>
      </c>
      <c r="AD1109" t="s">
        <v>237</v>
      </c>
      <c r="AE1109" t="s">
        <v>56</v>
      </c>
      <c r="AF1109" t="s">
        <v>143</v>
      </c>
      <c r="AG1109" t="s">
        <v>689</v>
      </c>
      <c r="AH1109" t="s">
        <v>101</v>
      </c>
      <c r="AI1109" t="s">
        <v>54</v>
      </c>
      <c r="AJ1109" t="s">
        <v>5127</v>
      </c>
      <c r="AK1109" t="s">
        <v>58</v>
      </c>
      <c r="AL1109" t="s">
        <v>47</v>
      </c>
      <c r="AM1109" t="s">
        <v>47</v>
      </c>
      <c r="AN1109" t="s">
        <v>673</v>
      </c>
      <c r="AO1109" t="s">
        <v>82</v>
      </c>
    </row>
    <row r="1110" spans="1:41" hidden="1" x14ac:dyDescent="0.25">
      <c r="A1110" t="s">
        <v>5128</v>
      </c>
      <c r="B1110" t="s">
        <v>5129</v>
      </c>
      <c r="C1110" s="1" t="str">
        <f t="shared" si="68"/>
        <v>21:1061</v>
      </c>
      <c r="D1110" s="1" t="str">
        <f t="shared" si="69"/>
        <v>21:0106</v>
      </c>
      <c r="E1110" t="s">
        <v>5130</v>
      </c>
      <c r="F1110" t="s">
        <v>5131</v>
      </c>
      <c r="H1110">
        <v>49.302026300000001</v>
      </c>
      <c r="I1110">
        <v>-119.09775519999999</v>
      </c>
      <c r="J1110" s="1" t="str">
        <f t="shared" si="70"/>
        <v>NGR bulk stream sediment</v>
      </c>
      <c r="K1110" s="1" t="str">
        <f t="shared" si="71"/>
        <v>&lt;177 micron (NGR)</v>
      </c>
      <c r="L1110">
        <v>64</v>
      </c>
      <c r="M1110" t="s">
        <v>71</v>
      </c>
      <c r="N1110">
        <v>1109</v>
      </c>
      <c r="O1110" t="s">
        <v>111</v>
      </c>
      <c r="P1110" t="s">
        <v>85</v>
      </c>
      <c r="Q1110" t="s">
        <v>1130</v>
      </c>
      <c r="R1110" t="s">
        <v>49</v>
      </c>
      <c r="S1110" t="s">
        <v>344</v>
      </c>
      <c r="T1110" t="s">
        <v>137</v>
      </c>
      <c r="U1110" t="s">
        <v>330</v>
      </c>
      <c r="V1110" t="s">
        <v>47</v>
      </c>
      <c r="W1110" t="s">
        <v>101</v>
      </c>
      <c r="X1110" t="s">
        <v>122</v>
      </c>
      <c r="Y1110" t="s">
        <v>240</v>
      </c>
      <c r="Z1110" t="s">
        <v>56</v>
      </c>
      <c r="AA1110" t="s">
        <v>55</v>
      </c>
      <c r="AB1110" t="s">
        <v>110</v>
      </c>
      <c r="AC1110" t="s">
        <v>58</v>
      </c>
      <c r="AD1110" t="s">
        <v>190</v>
      </c>
      <c r="AE1110" t="s">
        <v>199</v>
      </c>
      <c r="AF1110" t="s">
        <v>282</v>
      </c>
      <c r="AG1110" t="s">
        <v>270</v>
      </c>
      <c r="AH1110" t="s">
        <v>53</v>
      </c>
      <c r="AI1110" t="s">
        <v>62</v>
      </c>
      <c r="AJ1110" t="s">
        <v>58</v>
      </c>
      <c r="AK1110" t="s">
        <v>1054</v>
      </c>
      <c r="AL1110" t="s">
        <v>47</v>
      </c>
      <c r="AM1110" t="s">
        <v>47</v>
      </c>
      <c r="AN1110" t="s">
        <v>65</v>
      </c>
      <c r="AO1110" t="s">
        <v>55</v>
      </c>
    </row>
    <row r="1111" spans="1:41" hidden="1" x14ac:dyDescent="0.25">
      <c r="A1111" t="s">
        <v>5132</v>
      </c>
      <c r="B1111" t="s">
        <v>5133</v>
      </c>
      <c r="C1111" s="1" t="str">
        <f t="shared" si="68"/>
        <v>21:1061</v>
      </c>
      <c r="D1111" s="1" t="str">
        <f t="shared" si="69"/>
        <v>21:0106</v>
      </c>
      <c r="E1111" t="s">
        <v>5134</v>
      </c>
      <c r="F1111" t="s">
        <v>5135</v>
      </c>
      <c r="H1111">
        <v>49.403948200000002</v>
      </c>
      <c r="I1111">
        <v>-119.0884183</v>
      </c>
      <c r="J1111" s="1" t="str">
        <f t="shared" si="70"/>
        <v>NGR bulk stream sediment</v>
      </c>
      <c r="K1111" s="1" t="str">
        <f t="shared" si="71"/>
        <v>&lt;177 micron (NGR)</v>
      </c>
      <c r="L1111">
        <v>64</v>
      </c>
      <c r="M1111" t="s">
        <v>95</v>
      </c>
      <c r="N1111">
        <v>1110</v>
      </c>
      <c r="O1111" t="s">
        <v>85</v>
      </c>
      <c r="P1111" t="s">
        <v>127</v>
      </c>
      <c r="Q1111" t="s">
        <v>404</v>
      </c>
      <c r="R1111" t="s">
        <v>455</v>
      </c>
      <c r="S1111" t="s">
        <v>186</v>
      </c>
      <c r="T1111" t="s">
        <v>58</v>
      </c>
      <c r="U1111" t="s">
        <v>49</v>
      </c>
      <c r="V1111" t="s">
        <v>228</v>
      </c>
      <c r="W1111" t="s">
        <v>72</v>
      </c>
      <c r="X1111" t="s">
        <v>55</v>
      </c>
      <c r="Y1111" t="s">
        <v>104</v>
      </c>
      <c r="Z1111" t="s">
        <v>56</v>
      </c>
      <c r="AA1111" t="s">
        <v>46</v>
      </c>
      <c r="AB1111" t="s">
        <v>81</v>
      </c>
      <c r="AC1111" t="s">
        <v>58</v>
      </c>
      <c r="AD1111" t="s">
        <v>146</v>
      </c>
      <c r="AE1111" t="s">
        <v>46</v>
      </c>
      <c r="AF1111" t="s">
        <v>181</v>
      </c>
      <c r="AG1111" t="s">
        <v>437</v>
      </c>
      <c r="AH1111" t="s">
        <v>149</v>
      </c>
      <c r="AI1111" t="s">
        <v>62</v>
      </c>
      <c r="AJ1111" t="s">
        <v>108</v>
      </c>
      <c r="AK1111" t="s">
        <v>51</v>
      </c>
      <c r="AL1111" t="s">
        <v>47</v>
      </c>
      <c r="AM1111" t="s">
        <v>47</v>
      </c>
      <c r="AN1111" t="s">
        <v>915</v>
      </c>
      <c r="AO1111" t="s">
        <v>197</v>
      </c>
    </row>
    <row r="1112" spans="1:41" hidden="1" x14ac:dyDescent="0.25">
      <c r="A1112" t="s">
        <v>5136</v>
      </c>
      <c r="B1112" t="s">
        <v>5137</v>
      </c>
      <c r="C1112" s="1" t="str">
        <f t="shared" si="68"/>
        <v>21:1061</v>
      </c>
      <c r="D1112" s="1" t="str">
        <f t="shared" si="69"/>
        <v>21:0106</v>
      </c>
      <c r="E1112" t="s">
        <v>5138</v>
      </c>
      <c r="F1112" t="s">
        <v>5139</v>
      </c>
      <c r="H1112">
        <v>49.285318500000002</v>
      </c>
      <c r="I1112">
        <v>-119.0963855</v>
      </c>
      <c r="J1112" s="1" t="str">
        <f t="shared" si="70"/>
        <v>NGR bulk stream sediment</v>
      </c>
      <c r="K1112" s="1" t="str">
        <f t="shared" si="71"/>
        <v>&lt;177 micron (NGR)</v>
      </c>
      <c r="L1112">
        <v>64</v>
      </c>
      <c r="M1112" t="s">
        <v>117</v>
      </c>
      <c r="N1112">
        <v>1111</v>
      </c>
      <c r="O1112" t="s">
        <v>64</v>
      </c>
      <c r="P1112" t="s">
        <v>47</v>
      </c>
      <c r="Q1112" t="s">
        <v>404</v>
      </c>
      <c r="R1112" t="s">
        <v>125</v>
      </c>
      <c r="S1112" t="s">
        <v>65</v>
      </c>
      <c r="T1112" t="s">
        <v>58</v>
      </c>
      <c r="U1112" t="s">
        <v>239</v>
      </c>
      <c r="V1112" t="s">
        <v>130</v>
      </c>
      <c r="W1112" t="s">
        <v>72</v>
      </c>
      <c r="X1112" t="s">
        <v>50</v>
      </c>
      <c r="Y1112" t="s">
        <v>425</v>
      </c>
      <c r="Z1112" t="s">
        <v>56</v>
      </c>
      <c r="AA1112" t="s">
        <v>46</v>
      </c>
      <c r="AB1112" t="s">
        <v>161</v>
      </c>
      <c r="AC1112" t="s">
        <v>58</v>
      </c>
      <c r="AD1112" t="s">
        <v>431</v>
      </c>
      <c r="AE1112" t="s">
        <v>199</v>
      </c>
      <c r="AF1112" t="s">
        <v>58</v>
      </c>
      <c r="AG1112" t="s">
        <v>836</v>
      </c>
      <c r="AH1112" t="s">
        <v>227</v>
      </c>
      <c r="AI1112" t="s">
        <v>174</v>
      </c>
      <c r="AJ1112" t="s">
        <v>5140</v>
      </c>
      <c r="AK1112" t="s">
        <v>50</v>
      </c>
      <c r="AL1112" t="s">
        <v>47</v>
      </c>
      <c r="AM1112" t="s">
        <v>47</v>
      </c>
      <c r="AN1112" t="s">
        <v>1157</v>
      </c>
      <c r="AO1112" t="s">
        <v>175</v>
      </c>
    </row>
    <row r="1113" spans="1:41" hidden="1" x14ac:dyDescent="0.25">
      <c r="A1113" t="s">
        <v>5141</v>
      </c>
      <c r="B1113" t="s">
        <v>5142</v>
      </c>
      <c r="C1113" s="1" t="str">
        <f t="shared" si="68"/>
        <v>21:1061</v>
      </c>
      <c r="D1113" s="1" t="str">
        <f t="shared" si="69"/>
        <v>21:0106</v>
      </c>
      <c r="E1113" t="s">
        <v>5143</v>
      </c>
      <c r="F1113" t="s">
        <v>5144</v>
      </c>
      <c r="H1113">
        <v>49.266840000000002</v>
      </c>
      <c r="I1113">
        <v>-119.1259428</v>
      </c>
      <c r="J1113" s="1" t="str">
        <f t="shared" si="70"/>
        <v>NGR bulk stream sediment</v>
      </c>
      <c r="K1113" s="1" t="str">
        <f t="shared" si="71"/>
        <v>&lt;177 micron (NGR)</v>
      </c>
      <c r="L1113">
        <v>64</v>
      </c>
      <c r="M1113" t="s">
        <v>136</v>
      </c>
      <c r="N1113">
        <v>1112</v>
      </c>
      <c r="O1113" t="s">
        <v>185</v>
      </c>
      <c r="P1113" t="s">
        <v>47</v>
      </c>
      <c r="Q1113" t="s">
        <v>518</v>
      </c>
      <c r="R1113" t="s">
        <v>122</v>
      </c>
      <c r="S1113" t="s">
        <v>638</v>
      </c>
      <c r="T1113" t="s">
        <v>52</v>
      </c>
      <c r="U1113" t="s">
        <v>112</v>
      </c>
      <c r="V1113" t="s">
        <v>139</v>
      </c>
      <c r="W1113" t="s">
        <v>257</v>
      </c>
      <c r="X1113" t="s">
        <v>269</v>
      </c>
      <c r="Y1113" t="s">
        <v>2138</v>
      </c>
      <c r="Z1113" t="s">
        <v>56</v>
      </c>
      <c r="AA1113" t="s">
        <v>46</v>
      </c>
      <c r="AB1113" t="s">
        <v>161</v>
      </c>
      <c r="AC1113" t="s">
        <v>58</v>
      </c>
      <c r="AD1113" t="s">
        <v>431</v>
      </c>
      <c r="AE1113" t="s">
        <v>56</v>
      </c>
      <c r="AF1113" t="s">
        <v>143</v>
      </c>
      <c r="AG1113" t="s">
        <v>1776</v>
      </c>
      <c r="AH1113" t="s">
        <v>238</v>
      </c>
      <c r="AI1113" t="s">
        <v>47</v>
      </c>
      <c r="AJ1113" t="s">
        <v>5145</v>
      </c>
      <c r="AK1113" t="s">
        <v>175</v>
      </c>
      <c r="AL1113" t="s">
        <v>47</v>
      </c>
      <c r="AM1113" t="s">
        <v>47</v>
      </c>
      <c r="AN1113" t="s">
        <v>404</v>
      </c>
      <c r="AO1113" t="s">
        <v>225</v>
      </c>
    </row>
    <row r="1114" spans="1:41" hidden="1" x14ac:dyDescent="0.25">
      <c r="A1114" t="s">
        <v>5146</v>
      </c>
      <c r="B1114" t="s">
        <v>5147</v>
      </c>
      <c r="C1114" s="1" t="str">
        <f t="shared" si="68"/>
        <v>21:1061</v>
      </c>
      <c r="D1114" s="1" t="str">
        <f t="shared" si="69"/>
        <v>21:0106</v>
      </c>
      <c r="E1114" t="s">
        <v>5148</v>
      </c>
      <c r="F1114" t="s">
        <v>5149</v>
      </c>
      <c r="H1114">
        <v>49.256629400000001</v>
      </c>
      <c r="I1114">
        <v>-119.20367160000001</v>
      </c>
      <c r="J1114" s="1" t="str">
        <f t="shared" si="70"/>
        <v>NGR bulk stream sediment</v>
      </c>
      <c r="K1114" s="1" t="str">
        <f t="shared" si="71"/>
        <v>&lt;177 micron (NGR)</v>
      </c>
      <c r="L1114">
        <v>64</v>
      </c>
      <c r="M1114" t="s">
        <v>157</v>
      </c>
      <c r="N1114">
        <v>1113</v>
      </c>
      <c r="O1114" t="s">
        <v>174</v>
      </c>
      <c r="P1114" t="s">
        <v>47</v>
      </c>
      <c r="Q1114" t="s">
        <v>404</v>
      </c>
      <c r="R1114" t="s">
        <v>257</v>
      </c>
      <c r="S1114" t="s">
        <v>438</v>
      </c>
      <c r="T1114" t="s">
        <v>137</v>
      </c>
      <c r="U1114" t="s">
        <v>218</v>
      </c>
      <c r="V1114" t="s">
        <v>105</v>
      </c>
      <c r="W1114" t="s">
        <v>81</v>
      </c>
      <c r="X1114" t="s">
        <v>58</v>
      </c>
      <c r="Y1114" t="s">
        <v>583</v>
      </c>
      <c r="Z1114" t="s">
        <v>56</v>
      </c>
      <c r="AA1114" t="s">
        <v>46</v>
      </c>
      <c r="AB1114" t="s">
        <v>161</v>
      </c>
      <c r="AC1114" t="s">
        <v>58</v>
      </c>
      <c r="AD1114" t="s">
        <v>331</v>
      </c>
      <c r="AE1114" t="s">
        <v>199</v>
      </c>
      <c r="AF1114" t="s">
        <v>58</v>
      </c>
      <c r="AG1114" t="s">
        <v>148</v>
      </c>
      <c r="AH1114" t="s">
        <v>61</v>
      </c>
      <c r="AI1114" t="s">
        <v>149</v>
      </c>
      <c r="AJ1114" t="s">
        <v>66</v>
      </c>
      <c r="AK1114" t="s">
        <v>5150</v>
      </c>
      <c r="AL1114" t="s">
        <v>47</v>
      </c>
      <c r="AM1114" t="s">
        <v>47</v>
      </c>
      <c r="AN1114" t="s">
        <v>299</v>
      </c>
      <c r="AO1114" t="s">
        <v>50</v>
      </c>
    </row>
    <row r="1115" spans="1:41" hidden="1" x14ac:dyDescent="0.25">
      <c r="A1115" t="s">
        <v>5151</v>
      </c>
      <c r="B1115" t="s">
        <v>5152</v>
      </c>
      <c r="C1115" s="1" t="str">
        <f t="shared" si="68"/>
        <v>21:1061</v>
      </c>
      <c r="D1115" s="1" t="str">
        <f t="shared" si="69"/>
        <v>21:0106</v>
      </c>
      <c r="E1115" t="s">
        <v>5153</v>
      </c>
      <c r="F1115" t="s">
        <v>5154</v>
      </c>
      <c r="H1115">
        <v>49.250877199999998</v>
      </c>
      <c r="I1115">
        <v>-119.2057519</v>
      </c>
      <c r="J1115" s="1" t="str">
        <f t="shared" si="70"/>
        <v>NGR bulk stream sediment</v>
      </c>
      <c r="K1115" s="1" t="str">
        <f t="shared" si="71"/>
        <v>&lt;177 micron (NGR)</v>
      </c>
      <c r="L1115">
        <v>64</v>
      </c>
      <c r="M1115" t="s">
        <v>170</v>
      </c>
      <c r="N1115">
        <v>1114</v>
      </c>
      <c r="O1115" t="s">
        <v>61</v>
      </c>
      <c r="P1115" t="s">
        <v>47</v>
      </c>
      <c r="Q1115" t="s">
        <v>548</v>
      </c>
      <c r="R1115" t="s">
        <v>227</v>
      </c>
      <c r="S1115" t="s">
        <v>89</v>
      </c>
      <c r="T1115" t="s">
        <v>50</v>
      </c>
      <c r="U1115" t="s">
        <v>226</v>
      </c>
      <c r="V1115" t="s">
        <v>105</v>
      </c>
      <c r="W1115" t="s">
        <v>455</v>
      </c>
      <c r="X1115" t="s">
        <v>267</v>
      </c>
      <c r="Y1115" t="s">
        <v>438</v>
      </c>
      <c r="Z1115" t="s">
        <v>56</v>
      </c>
      <c r="AA1115" t="s">
        <v>46</v>
      </c>
      <c r="AB1115" t="s">
        <v>63</v>
      </c>
      <c r="AC1115" t="s">
        <v>217</v>
      </c>
      <c r="AD1115" t="s">
        <v>829</v>
      </c>
      <c r="AE1115" t="s">
        <v>56</v>
      </c>
      <c r="AF1115" t="s">
        <v>108</v>
      </c>
      <c r="AG1115" t="s">
        <v>946</v>
      </c>
      <c r="AH1115" t="s">
        <v>173</v>
      </c>
      <c r="AI1115" t="s">
        <v>185</v>
      </c>
      <c r="AJ1115" t="s">
        <v>197</v>
      </c>
      <c r="AK1115" t="s">
        <v>55</v>
      </c>
      <c r="AL1115" t="s">
        <v>47</v>
      </c>
      <c r="AM1115" t="s">
        <v>47</v>
      </c>
      <c r="AN1115" t="s">
        <v>411</v>
      </c>
      <c r="AO1115" t="s">
        <v>217</v>
      </c>
    </row>
    <row r="1116" spans="1:41" hidden="1" x14ac:dyDescent="0.25">
      <c r="A1116" t="s">
        <v>5155</v>
      </c>
      <c r="B1116" t="s">
        <v>5156</v>
      </c>
      <c r="C1116" s="1" t="str">
        <f t="shared" si="68"/>
        <v>21:1061</v>
      </c>
      <c r="D1116" s="1" t="str">
        <f t="shared" si="69"/>
        <v>21:0106</v>
      </c>
      <c r="E1116" t="s">
        <v>5157</v>
      </c>
      <c r="F1116" t="s">
        <v>5158</v>
      </c>
      <c r="H1116">
        <v>49.2478184</v>
      </c>
      <c r="I1116">
        <v>-119.1896879</v>
      </c>
      <c r="J1116" s="1" t="str">
        <f t="shared" si="70"/>
        <v>NGR bulk stream sediment</v>
      </c>
      <c r="K1116" s="1" t="str">
        <f t="shared" si="71"/>
        <v>&lt;177 micron (NGR)</v>
      </c>
      <c r="L1116">
        <v>64</v>
      </c>
      <c r="M1116" t="s">
        <v>180</v>
      </c>
      <c r="N1116">
        <v>1115</v>
      </c>
      <c r="O1116" t="s">
        <v>57</v>
      </c>
      <c r="P1116" t="s">
        <v>240</v>
      </c>
      <c r="Q1116" t="s">
        <v>548</v>
      </c>
      <c r="R1116" t="s">
        <v>53</v>
      </c>
      <c r="S1116" t="s">
        <v>543</v>
      </c>
      <c r="T1116" t="s">
        <v>82</v>
      </c>
      <c r="U1116" t="s">
        <v>146</v>
      </c>
      <c r="V1116" t="s">
        <v>185</v>
      </c>
      <c r="W1116" t="s">
        <v>51</v>
      </c>
      <c r="X1116" t="s">
        <v>58</v>
      </c>
      <c r="Y1116" t="s">
        <v>237</v>
      </c>
      <c r="Z1116" t="s">
        <v>56</v>
      </c>
      <c r="AA1116" t="s">
        <v>46</v>
      </c>
      <c r="AB1116" t="s">
        <v>105</v>
      </c>
      <c r="AC1116" t="s">
        <v>76</v>
      </c>
      <c r="AD1116" t="s">
        <v>268</v>
      </c>
      <c r="AE1116" t="s">
        <v>380</v>
      </c>
      <c r="AF1116" t="s">
        <v>108</v>
      </c>
      <c r="AG1116" t="s">
        <v>791</v>
      </c>
      <c r="AH1116" t="s">
        <v>101</v>
      </c>
      <c r="AI1116" t="s">
        <v>46</v>
      </c>
      <c r="AJ1116" t="s">
        <v>627</v>
      </c>
      <c r="AK1116" t="s">
        <v>274</v>
      </c>
      <c r="AL1116" t="s">
        <v>47</v>
      </c>
      <c r="AM1116" t="s">
        <v>47</v>
      </c>
      <c r="AN1116" t="s">
        <v>345</v>
      </c>
      <c r="AO1116" t="s">
        <v>103</v>
      </c>
    </row>
    <row r="1117" spans="1:41" hidden="1" x14ac:dyDescent="0.25">
      <c r="A1117" t="s">
        <v>5159</v>
      </c>
      <c r="B1117" t="s">
        <v>5160</v>
      </c>
      <c r="C1117" s="1" t="str">
        <f t="shared" si="68"/>
        <v>21:1061</v>
      </c>
      <c r="D1117" s="1" t="str">
        <f t="shared" si="69"/>
        <v>21:0106</v>
      </c>
      <c r="E1117" t="s">
        <v>5161</v>
      </c>
      <c r="F1117" t="s">
        <v>5162</v>
      </c>
      <c r="H1117">
        <v>49.265281100000003</v>
      </c>
      <c r="I1117">
        <v>-119.15567969999999</v>
      </c>
      <c r="J1117" s="1" t="str">
        <f t="shared" si="70"/>
        <v>NGR bulk stream sediment</v>
      </c>
      <c r="K1117" s="1" t="str">
        <f t="shared" si="71"/>
        <v>&lt;177 micron (NGR)</v>
      </c>
      <c r="L1117">
        <v>64</v>
      </c>
      <c r="M1117" t="s">
        <v>195</v>
      </c>
      <c r="N1117">
        <v>1116</v>
      </c>
      <c r="O1117" t="s">
        <v>61</v>
      </c>
      <c r="P1117" t="s">
        <v>47</v>
      </c>
      <c r="Q1117" t="s">
        <v>234</v>
      </c>
      <c r="R1117" t="s">
        <v>47</v>
      </c>
      <c r="S1117" t="s">
        <v>48</v>
      </c>
      <c r="T1117" t="s">
        <v>108</v>
      </c>
      <c r="U1117" t="s">
        <v>331</v>
      </c>
      <c r="V1117" t="s">
        <v>105</v>
      </c>
      <c r="W1117" t="s">
        <v>206</v>
      </c>
      <c r="X1117" t="s">
        <v>197</v>
      </c>
      <c r="Y1117" t="s">
        <v>3599</v>
      </c>
      <c r="Z1117" t="s">
        <v>56</v>
      </c>
      <c r="AA1117" t="s">
        <v>46</v>
      </c>
      <c r="AB1117" t="s">
        <v>63</v>
      </c>
      <c r="AC1117" t="s">
        <v>267</v>
      </c>
      <c r="AD1117" t="s">
        <v>251</v>
      </c>
      <c r="AE1117" t="s">
        <v>56</v>
      </c>
      <c r="AF1117" t="s">
        <v>127</v>
      </c>
      <c r="AG1117" t="s">
        <v>5163</v>
      </c>
      <c r="AH1117" t="s">
        <v>123</v>
      </c>
      <c r="AI1117" t="s">
        <v>47</v>
      </c>
      <c r="AJ1117" t="s">
        <v>258</v>
      </c>
      <c r="AK1117" t="s">
        <v>910</v>
      </c>
      <c r="AL1117" t="s">
        <v>47</v>
      </c>
      <c r="AM1117" t="s">
        <v>47</v>
      </c>
      <c r="AN1117" t="s">
        <v>417</v>
      </c>
      <c r="AO1117" t="s">
        <v>175</v>
      </c>
    </row>
    <row r="1118" spans="1:41" hidden="1" x14ac:dyDescent="0.25">
      <c r="A1118" t="s">
        <v>5164</v>
      </c>
      <c r="B1118" t="s">
        <v>5165</v>
      </c>
      <c r="C1118" s="1" t="str">
        <f t="shared" si="68"/>
        <v>21:1061</v>
      </c>
      <c r="D1118" s="1" t="str">
        <f t="shared" si="69"/>
        <v>21:0106</v>
      </c>
      <c r="E1118" t="s">
        <v>5166</v>
      </c>
      <c r="F1118" t="s">
        <v>5167</v>
      </c>
      <c r="H1118">
        <v>49.258726000000003</v>
      </c>
      <c r="I1118">
        <v>-119.08296970000001</v>
      </c>
      <c r="J1118" s="1" t="str">
        <f t="shared" si="70"/>
        <v>NGR bulk stream sediment</v>
      </c>
      <c r="K1118" s="1" t="str">
        <f t="shared" si="71"/>
        <v>&lt;177 micron (NGR)</v>
      </c>
      <c r="L1118">
        <v>64</v>
      </c>
      <c r="M1118" t="s">
        <v>205</v>
      </c>
      <c r="N1118">
        <v>1117</v>
      </c>
      <c r="O1118" t="s">
        <v>63</v>
      </c>
      <c r="P1118" t="s">
        <v>127</v>
      </c>
      <c r="Q1118" t="s">
        <v>184</v>
      </c>
      <c r="R1118" t="s">
        <v>175</v>
      </c>
      <c r="S1118" t="s">
        <v>695</v>
      </c>
      <c r="T1118" t="s">
        <v>137</v>
      </c>
      <c r="U1118" t="s">
        <v>51</v>
      </c>
      <c r="V1118" t="s">
        <v>129</v>
      </c>
      <c r="W1118" t="s">
        <v>130</v>
      </c>
      <c r="X1118" t="s">
        <v>209</v>
      </c>
      <c r="Y1118" t="s">
        <v>5168</v>
      </c>
      <c r="Z1118" t="s">
        <v>56</v>
      </c>
      <c r="AA1118" t="s">
        <v>46</v>
      </c>
      <c r="AB1118" t="s">
        <v>101</v>
      </c>
      <c r="AC1118" t="s">
        <v>58</v>
      </c>
      <c r="AD1118" t="s">
        <v>532</v>
      </c>
      <c r="AE1118" t="s">
        <v>84</v>
      </c>
      <c r="AF1118" t="s">
        <v>55</v>
      </c>
      <c r="AG1118" t="s">
        <v>1506</v>
      </c>
      <c r="AH1118" t="s">
        <v>228</v>
      </c>
      <c r="AI1118" t="s">
        <v>61</v>
      </c>
      <c r="AJ1118" t="s">
        <v>2322</v>
      </c>
      <c r="AK1118" t="s">
        <v>5169</v>
      </c>
      <c r="AL1118" t="s">
        <v>47</v>
      </c>
      <c r="AM1118" t="s">
        <v>47</v>
      </c>
      <c r="AN1118" t="s">
        <v>65</v>
      </c>
      <c r="AO1118" t="s">
        <v>52</v>
      </c>
    </row>
    <row r="1119" spans="1:41" hidden="1" x14ac:dyDescent="0.25">
      <c r="A1119" t="s">
        <v>5170</v>
      </c>
      <c r="B1119" t="s">
        <v>5171</v>
      </c>
      <c r="C1119" s="1" t="str">
        <f t="shared" si="68"/>
        <v>21:1061</v>
      </c>
      <c r="D1119" s="1" t="str">
        <f t="shared" si="69"/>
        <v>21:0106</v>
      </c>
      <c r="E1119" t="s">
        <v>5172</v>
      </c>
      <c r="F1119" t="s">
        <v>5173</v>
      </c>
      <c r="H1119">
        <v>49.370354499999998</v>
      </c>
      <c r="I1119">
        <v>-119.0519621</v>
      </c>
      <c r="J1119" s="1" t="str">
        <f t="shared" si="70"/>
        <v>NGR bulk stream sediment</v>
      </c>
      <c r="K1119" s="1" t="str">
        <f t="shared" si="71"/>
        <v>&lt;177 micron (NGR)</v>
      </c>
      <c r="L1119">
        <v>64</v>
      </c>
      <c r="M1119" t="s">
        <v>214</v>
      </c>
      <c r="N1119">
        <v>1118</v>
      </c>
      <c r="O1119" t="s">
        <v>371</v>
      </c>
      <c r="P1119" t="s">
        <v>73</v>
      </c>
      <c r="Q1119" t="s">
        <v>481</v>
      </c>
      <c r="R1119" t="s">
        <v>161</v>
      </c>
      <c r="S1119" t="s">
        <v>343</v>
      </c>
      <c r="T1119" t="s">
        <v>55</v>
      </c>
      <c r="U1119" t="s">
        <v>50</v>
      </c>
      <c r="V1119" t="s">
        <v>143</v>
      </c>
      <c r="W1119" t="s">
        <v>130</v>
      </c>
      <c r="X1119" t="s">
        <v>52</v>
      </c>
      <c r="Y1119" t="s">
        <v>121</v>
      </c>
      <c r="Z1119" t="s">
        <v>56</v>
      </c>
      <c r="AA1119" t="s">
        <v>46</v>
      </c>
      <c r="AB1119" t="s">
        <v>63</v>
      </c>
      <c r="AC1119" t="s">
        <v>55</v>
      </c>
      <c r="AD1119" t="s">
        <v>146</v>
      </c>
      <c r="AE1119" t="s">
        <v>198</v>
      </c>
      <c r="AF1119" t="s">
        <v>58</v>
      </c>
      <c r="AG1119" t="s">
        <v>703</v>
      </c>
      <c r="AH1119" t="s">
        <v>149</v>
      </c>
      <c r="AI1119" t="s">
        <v>46</v>
      </c>
      <c r="AJ1119" t="s">
        <v>108</v>
      </c>
      <c r="AK1119" t="s">
        <v>58</v>
      </c>
      <c r="AL1119" t="s">
        <v>47</v>
      </c>
      <c r="AM1119" t="s">
        <v>47</v>
      </c>
      <c r="AN1119" t="s">
        <v>508</v>
      </c>
      <c r="AO1119" t="s">
        <v>225</v>
      </c>
    </row>
    <row r="1120" spans="1:41" hidden="1" x14ac:dyDescent="0.25">
      <c r="A1120" t="s">
        <v>5174</v>
      </c>
      <c r="B1120" t="s">
        <v>5175</v>
      </c>
      <c r="C1120" s="1" t="str">
        <f t="shared" si="68"/>
        <v>21:1061</v>
      </c>
      <c r="D1120" s="1" t="str">
        <f t="shared" si="69"/>
        <v>21:0106</v>
      </c>
      <c r="E1120" t="s">
        <v>5176</v>
      </c>
      <c r="F1120" t="s">
        <v>5177</v>
      </c>
      <c r="H1120">
        <v>49.419974600000003</v>
      </c>
      <c r="I1120">
        <v>-119.05553260000001</v>
      </c>
      <c r="J1120" s="1" t="str">
        <f t="shared" si="70"/>
        <v>NGR bulk stream sediment</v>
      </c>
      <c r="K1120" s="1" t="str">
        <f t="shared" si="71"/>
        <v>&lt;177 micron (NGR)</v>
      </c>
      <c r="L1120">
        <v>64</v>
      </c>
      <c r="M1120" t="s">
        <v>223</v>
      </c>
      <c r="N1120">
        <v>1119</v>
      </c>
      <c r="O1120" t="s">
        <v>5178</v>
      </c>
      <c r="P1120" t="s">
        <v>290</v>
      </c>
      <c r="Q1120" t="s">
        <v>548</v>
      </c>
      <c r="R1120" t="s">
        <v>101</v>
      </c>
      <c r="S1120" t="s">
        <v>104</v>
      </c>
      <c r="T1120" t="s">
        <v>85</v>
      </c>
      <c r="U1120" t="s">
        <v>267</v>
      </c>
      <c r="V1120" t="s">
        <v>228</v>
      </c>
      <c r="W1120" t="s">
        <v>122</v>
      </c>
      <c r="X1120" t="s">
        <v>73</v>
      </c>
      <c r="Y1120" t="s">
        <v>99</v>
      </c>
      <c r="Z1120" t="s">
        <v>56</v>
      </c>
      <c r="AA1120" t="s">
        <v>46</v>
      </c>
      <c r="AB1120" t="s">
        <v>110</v>
      </c>
      <c r="AC1120" t="s">
        <v>58</v>
      </c>
      <c r="AD1120" t="s">
        <v>554</v>
      </c>
      <c r="AE1120" t="s">
        <v>81</v>
      </c>
      <c r="AF1120" t="s">
        <v>143</v>
      </c>
      <c r="AG1120" t="s">
        <v>455</v>
      </c>
      <c r="AH1120" t="s">
        <v>53</v>
      </c>
      <c r="AI1120" t="s">
        <v>62</v>
      </c>
      <c r="AJ1120" t="s">
        <v>58</v>
      </c>
      <c r="AK1120" t="s">
        <v>103</v>
      </c>
      <c r="AL1120" t="s">
        <v>47</v>
      </c>
      <c r="AM1120" t="s">
        <v>47</v>
      </c>
      <c r="AN1120" t="s">
        <v>463</v>
      </c>
      <c r="AO1120" t="s">
        <v>58</v>
      </c>
    </row>
    <row r="1121" spans="1:41" hidden="1" x14ac:dyDescent="0.25">
      <c r="A1121" t="s">
        <v>5179</v>
      </c>
      <c r="B1121" t="s">
        <v>5180</v>
      </c>
      <c r="C1121" s="1" t="str">
        <f t="shared" si="68"/>
        <v>21:1061</v>
      </c>
      <c r="D1121" s="1" t="str">
        <f t="shared" si="69"/>
        <v>21:0106</v>
      </c>
      <c r="E1121" t="s">
        <v>5181</v>
      </c>
      <c r="F1121" t="s">
        <v>5182</v>
      </c>
      <c r="H1121">
        <v>49.776468299999998</v>
      </c>
      <c r="I1121">
        <v>-119.2167937</v>
      </c>
      <c r="J1121" s="1" t="str">
        <f t="shared" si="70"/>
        <v>NGR bulk stream sediment</v>
      </c>
      <c r="K1121" s="1" t="str">
        <f t="shared" si="71"/>
        <v>&lt;177 micron (NGR)</v>
      </c>
      <c r="L1121">
        <v>64</v>
      </c>
      <c r="M1121" t="s">
        <v>233</v>
      </c>
      <c r="N1121">
        <v>1120</v>
      </c>
      <c r="O1121" t="s">
        <v>78</v>
      </c>
      <c r="P1121" t="s">
        <v>66</v>
      </c>
      <c r="Q1121" t="s">
        <v>234</v>
      </c>
      <c r="R1121" t="s">
        <v>185</v>
      </c>
      <c r="S1121" t="s">
        <v>121</v>
      </c>
      <c r="T1121" t="s">
        <v>145</v>
      </c>
      <c r="U1121" t="s">
        <v>146</v>
      </c>
      <c r="V1121" t="s">
        <v>81</v>
      </c>
      <c r="W1121" t="s">
        <v>228</v>
      </c>
      <c r="X1121" t="s">
        <v>58</v>
      </c>
      <c r="Y1121" t="s">
        <v>358</v>
      </c>
      <c r="Z1121" t="s">
        <v>56</v>
      </c>
      <c r="AA1121" t="s">
        <v>46</v>
      </c>
      <c r="AB1121" t="s">
        <v>139</v>
      </c>
      <c r="AC1121" t="s">
        <v>98</v>
      </c>
      <c r="AD1121" t="s">
        <v>507</v>
      </c>
      <c r="AE1121" t="s">
        <v>56</v>
      </c>
      <c r="AF1121" t="s">
        <v>55</v>
      </c>
      <c r="AG1121" t="s">
        <v>143</v>
      </c>
      <c r="AH1121" t="s">
        <v>125</v>
      </c>
      <c r="AI1121" t="s">
        <v>54</v>
      </c>
      <c r="AJ1121" t="s">
        <v>76</v>
      </c>
      <c r="AK1121" t="s">
        <v>51</v>
      </c>
      <c r="AL1121" t="s">
        <v>47</v>
      </c>
      <c r="AM1121" t="s">
        <v>47</v>
      </c>
      <c r="AN1121" t="s">
        <v>673</v>
      </c>
      <c r="AO1121" t="s">
        <v>50</v>
      </c>
    </row>
    <row r="1122" spans="1:41" hidden="1" x14ac:dyDescent="0.25">
      <c r="A1122" t="s">
        <v>5183</v>
      </c>
      <c r="B1122" t="s">
        <v>5184</v>
      </c>
      <c r="C1122" s="1" t="str">
        <f t="shared" si="68"/>
        <v>21:1061</v>
      </c>
      <c r="D1122" s="1" t="str">
        <f t="shared" si="69"/>
        <v>21:0106</v>
      </c>
      <c r="E1122" t="s">
        <v>5185</v>
      </c>
      <c r="F1122" t="s">
        <v>5186</v>
      </c>
      <c r="H1122">
        <v>49.7598536</v>
      </c>
      <c r="I1122">
        <v>-119.2761644</v>
      </c>
      <c r="J1122" s="1" t="str">
        <f t="shared" si="70"/>
        <v>NGR bulk stream sediment</v>
      </c>
      <c r="K1122" s="1" t="str">
        <f t="shared" si="71"/>
        <v>&lt;177 micron (NGR)</v>
      </c>
      <c r="L1122">
        <v>64</v>
      </c>
      <c r="M1122" t="s">
        <v>248</v>
      </c>
      <c r="N1122">
        <v>1121</v>
      </c>
      <c r="O1122" t="s">
        <v>62</v>
      </c>
      <c r="P1122" t="s">
        <v>47</v>
      </c>
      <c r="Q1122" t="s">
        <v>456</v>
      </c>
      <c r="R1122" t="s">
        <v>62</v>
      </c>
      <c r="S1122" t="s">
        <v>207</v>
      </c>
      <c r="T1122" t="s">
        <v>330</v>
      </c>
      <c r="U1122" t="s">
        <v>272</v>
      </c>
      <c r="V1122" t="s">
        <v>54</v>
      </c>
      <c r="W1122" t="s">
        <v>257</v>
      </c>
      <c r="X1122" t="s">
        <v>209</v>
      </c>
      <c r="Y1122" t="s">
        <v>184</v>
      </c>
      <c r="Z1122" t="s">
        <v>56</v>
      </c>
      <c r="AA1122" t="s">
        <v>47</v>
      </c>
      <c r="AB1122" t="s">
        <v>173</v>
      </c>
      <c r="AC1122" t="s">
        <v>108</v>
      </c>
      <c r="AD1122" t="s">
        <v>83</v>
      </c>
      <c r="AE1122" t="s">
        <v>380</v>
      </c>
      <c r="AF1122" t="s">
        <v>55</v>
      </c>
      <c r="AG1122" t="s">
        <v>997</v>
      </c>
      <c r="AH1122" t="s">
        <v>60</v>
      </c>
      <c r="AI1122" t="s">
        <v>101</v>
      </c>
      <c r="AJ1122" t="s">
        <v>3419</v>
      </c>
      <c r="AK1122" t="s">
        <v>439</v>
      </c>
      <c r="AL1122" t="s">
        <v>47</v>
      </c>
      <c r="AM1122" t="s">
        <v>47</v>
      </c>
      <c r="AN1122" t="s">
        <v>249</v>
      </c>
      <c r="AO1122" t="s">
        <v>49</v>
      </c>
    </row>
    <row r="1123" spans="1:41" hidden="1" x14ac:dyDescent="0.25">
      <c r="A1123" t="s">
        <v>5187</v>
      </c>
      <c r="B1123" t="s">
        <v>5188</v>
      </c>
      <c r="C1123" s="1" t="str">
        <f t="shared" si="68"/>
        <v>21:1061</v>
      </c>
      <c r="D1123" s="1" t="str">
        <f t="shared" si="69"/>
        <v>21:0106</v>
      </c>
      <c r="E1123" t="s">
        <v>5189</v>
      </c>
      <c r="F1123" t="s">
        <v>5190</v>
      </c>
      <c r="H1123">
        <v>49.756680000000003</v>
      </c>
      <c r="I1123">
        <v>-119.2765297</v>
      </c>
      <c r="J1123" s="1" t="str">
        <f t="shared" si="70"/>
        <v>NGR bulk stream sediment</v>
      </c>
      <c r="K1123" s="1" t="str">
        <f t="shared" si="71"/>
        <v>&lt;177 micron (NGR)</v>
      </c>
      <c r="L1123">
        <v>64</v>
      </c>
      <c r="M1123" t="s">
        <v>256</v>
      </c>
      <c r="N1123">
        <v>1122</v>
      </c>
      <c r="O1123" t="s">
        <v>57</v>
      </c>
      <c r="P1123" t="s">
        <v>122</v>
      </c>
      <c r="Q1123" t="s">
        <v>119</v>
      </c>
      <c r="R1123" t="s">
        <v>164</v>
      </c>
      <c r="S1123" t="s">
        <v>350</v>
      </c>
      <c r="T1123" t="s">
        <v>76</v>
      </c>
      <c r="U1123" t="s">
        <v>290</v>
      </c>
      <c r="V1123" t="s">
        <v>105</v>
      </c>
      <c r="W1123" t="s">
        <v>130</v>
      </c>
      <c r="X1123" t="s">
        <v>52</v>
      </c>
      <c r="Y1123" t="s">
        <v>344</v>
      </c>
      <c r="Z1123" t="s">
        <v>56</v>
      </c>
      <c r="AA1123" t="s">
        <v>46</v>
      </c>
      <c r="AB1123" t="s">
        <v>161</v>
      </c>
      <c r="AC1123" t="s">
        <v>209</v>
      </c>
      <c r="AD1123" t="s">
        <v>241</v>
      </c>
      <c r="AE1123" t="s">
        <v>380</v>
      </c>
      <c r="AF1123" t="s">
        <v>55</v>
      </c>
      <c r="AG1123" t="s">
        <v>319</v>
      </c>
      <c r="AH1123" t="s">
        <v>105</v>
      </c>
      <c r="AI1123" t="s">
        <v>46</v>
      </c>
      <c r="AJ1123" t="s">
        <v>267</v>
      </c>
      <c r="AK1123" t="s">
        <v>55</v>
      </c>
      <c r="AL1123" t="s">
        <v>47</v>
      </c>
      <c r="AM1123" t="s">
        <v>47</v>
      </c>
      <c r="AN1123" t="s">
        <v>65</v>
      </c>
      <c r="AO1123" t="s">
        <v>98</v>
      </c>
    </row>
    <row r="1124" spans="1:41" hidden="1" x14ac:dyDescent="0.25">
      <c r="A1124" t="s">
        <v>5191</v>
      </c>
      <c r="B1124" t="s">
        <v>5192</v>
      </c>
      <c r="C1124" s="1" t="str">
        <f t="shared" si="68"/>
        <v>21:1061</v>
      </c>
      <c r="D1124" s="1" t="str">
        <f t="shared" si="69"/>
        <v>21:0106</v>
      </c>
      <c r="E1124" t="s">
        <v>5193</v>
      </c>
      <c r="F1124" t="s">
        <v>5194</v>
      </c>
      <c r="H1124">
        <v>49.756989599999997</v>
      </c>
      <c r="I1124">
        <v>-119.27129530000001</v>
      </c>
      <c r="J1124" s="1" t="str">
        <f t="shared" si="70"/>
        <v>NGR bulk stream sediment</v>
      </c>
      <c r="K1124" s="1" t="str">
        <f t="shared" si="71"/>
        <v>&lt;177 micron (NGR)</v>
      </c>
      <c r="L1124">
        <v>64</v>
      </c>
      <c r="M1124" t="s">
        <v>265</v>
      </c>
      <c r="N1124">
        <v>1123</v>
      </c>
      <c r="O1124" t="s">
        <v>62</v>
      </c>
      <c r="P1124" t="s">
        <v>47</v>
      </c>
      <c r="Q1124" t="s">
        <v>234</v>
      </c>
      <c r="R1124" t="s">
        <v>87</v>
      </c>
      <c r="S1124" t="s">
        <v>237</v>
      </c>
      <c r="T1124" t="s">
        <v>85</v>
      </c>
      <c r="U1124" t="s">
        <v>358</v>
      </c>
      <c r="V1124" t="s">
        <v>174</v>
      </c>
      <c r="W1124" t="s">
        <v>173</v>
      </c>
      <c r="X1124" t="s">
        <v>58</v>
      </c>
      <c r="Y1124" t="s">
        <v>184</v>
      </c>
      <c r="Z1124" t="s">
        <v>56</v>
      </c>
      <c r="AA1124" t="s">
        <v>46</v>
      </c>
      <c r="AB1124" t="s">
        <v>257</v>
      </c>
      <c r="AC1124" t="s">
        <v>58</v>
      </c>
      <c r="AD1124" t="s">
        <v>344</v>
      </c>
      <c r="AE1124" t="s">
        <v>380</v>
      </c>
      <c r="AF1124" t="s">
        <v>58</v>
      </c>
      <c r="AG1124" t="s">
        <v>621</v>
      </c>
      <c r="AH1124" t="s">
        <v>63</v>
      </c>
      <c r="AI1124" t="s">
        <v>174</v>
      </c>
      <c r="AJ1124" t="s">
        <v>2250</v>
      </c>
      <c r="AK1124" t="s">
        <v>319</v>
      </c>
      <c r="AL1124" t="s">
        <v>47</v>
      </c>
      <c r="AM1124" t="s">
        <v>47</v>
      </c>
      <c r="AN1124" t="s">
        <v>313</v>
      </c>
      <c r="AO1124" t="s">
        <v>76</v>
      </c>
    </row>
    <row r="1125" spans="1:41" hidden="1" x14ac:dyDescent="0.25">
      <c r="A1125" t="s">
        <v>5195</v>
      </c>
      <c r="B1125" t="s">
        <v>5196</v>
      </c>
      <c r="C1125" s="1" t="str">
        <f t="shared" si="68"/>
        <v>21:1061</v>
      </c>
      <c r="D1125" s="1" t="str">
        <f t="shared" si="69"/>
        <v>21:0106</v>
      </c>
      <c r="E1125" t="s">
        <v>5197</v>
      </c>
      <c r="F1125" t="s">
        <v>5198</v>
      </c>
      <c r="H1125">
        <v>49.829169200000003</v>
      </c>
      <c r="I1125">
        <v>-119.3670791</v>
      </c>
      <c r="J1125" s="1" t="str">
        <f t="shared" si="70"/>
        <v>NGR bulk stream sediment</v>
      </c>
      <c r="K1125" s="1" t="str">
        <f t="shared" si="71"/>
        <v>&lt;177 micron (NGR)</v>
      </c>
      <c r="L1125">
        <v>65</v>
      </c>
      <c r="M1125" t="s">
        <v>45</v>
      </c>
      <c r="N1125">
        <v>1124</v>
      </c>
      <c r="O1125" t="s">
        <v>62</v>
      </c>
      <c r="P1125" t="s">
        <v>76</v>
      </c>
      <c r="Q1125" t="s">
        <v>548</v>
      </c>
      <c r="R1125" t="s">
        <v>149</v>
      </c>
      <c r="S1125" t="s">
        <v>184</v>
      </c>
      <c r="T1125" t="s">
        <v>55</v>
      </c>
      <c r="U1125" t="s">
        <v>418</v>
      </c>
      <c r="V1125" t="s">
        <v>87</v>
      </c>
      <c r="W1125" t="s">
        <v>130</v>
      </c>
      <c r="X1125" t="s">
        <v>73</v>
      </c>
      <c r="Y1125" t="s">
        <v>236</v>
      </c>
      <c r="Z1125" t="s">
        <v>56</v>
      </c>
      <c r="AA1125" t="s">
        <v>46</v>
      </c>
      <c r="AB1125" t="s">
        <v>257</v>
      </c>
      <c r="AC1125" t="s">
        <v>127</v>
      </c>
      <c r="AD1125" t="s">
        <v>329</v>
      </c>
      <c r="AE1125" t="s">
        <v>380</v>
      </c>
      <c r="AF1125" t="s">
        <v>58</v>
      </c>
      <c r="AG1125" t="s">
        <v>259</v>
      </c>
      <c r="AH1125" t="s">
        <v>105</v>
      </c>
      <c r="AI1125" t="s">
        <v>198</v>
      </c>
      <c r="AJ1125" t="s">
        <v>50</v>
      </c>
      <c r="AK1125" t="s">
        <v>437</v>
      </c>
      <c r="AL1125" t="s">
        <v>47</v>
      </c>
      <c r="AM1125" t="s">
        <v>47</v>
      </c>
      <c r="AN1125" t="s">
        <v>313</v>
      </c>
      <c r="AO1125" t="s">
        <v>127</v>
      </c>
    </row>
    <row r="1126" spans="1:41" hidden="1" x14ac:dyDescent="0.25">
      <c r="A1126" t="s">
        <v>5199</v>
      </c>
      <c r="B1126" t="s">
        <v>5200</v>
      </c>
      <c r="C1126" s="1" t="str">
        <f t="shared" si="68"/>
        <v>21:1061</v>
      </c>
      <c r="D1126" s="1" t="str">
        <f t="shared" si="69"/>
        <v>21:0106</v>
      </c>
      <c r="E1126" t="s">
        <v>5201</v>
      </c>
      <c r="F1126" t="s">
        <v>5202</v>
      </c>
      <c r="H1126">
        <v>49.8014206</v>
      </c>
      <c r="I1126">
        <v>-119.3971363</v>
      </c>
      <c r="J1126" s="1" t="str">
        <f t="shared" si="70"/>
        <v>NGR bulk stream sediment</v>
      </c>
      <c r="K1126" s="1" t="str">
        <f t="shared" si="71"/>
        <v>&lt;177 micron (NGR)</v>
      </c>
      <c r="L1126">
        <v>65</v>
      </c>
      <c r="M1126" t="s">
        <v>71</v>
      </c>
      <c r="N1126">
        <v>1125</v>
      </c>
      <c r="O1126" t="s">
        <v>62</v>
      </c>
      <c r="P1126" t="s">
        <v>103</v>
      </c>
      <c r="Q1126" t="s">
        <v>119</v>
      </c>
      <c r="R1126" t="s">
        <v>125</v>
      </c>
      <c r="S1126" t="s">
        <v>251</v>
      </c>
      <c r="T1126" t="s">
        <v>127</v>
      </c>
      <c r="U1126" t="s">
        <v>144</v>
      </c>
      <c r="V1126" t="s">
        <v>149</v>
      </c>
      <c r="W1126" t="s">
        <v>455</v>
      </c>
      <c r="X1126" t="s">
        <v>137</v>
      </c>
      <c r="Y1126" t="s">
        <v>183</v>
      </c>
      <c r="Z1126" t="s">
        <v>56</v>
      </c>
      <c r="AA1126" t="s">
        <v>46</v>
      </c>
      <c r="AB1126" t="s">
        <v>257</v>
      </c>
      <c r="AC1126" t="s">
        <v>209</v>
      </c>
      <c r="AD1126" t="s">
        <v>250</v>
      </c>
      <c r="AE1126" t="s">
        <v>380</v>
      </c>
      <c r="AF1126" t="s">
        <v>108</v>
      </c>
      <c r="AG1126" t="s">
        <v>259</v>
      </c>
      <c r="AH1126" t="s">
        <v>81</v>
      </c>
      <c r="AI1126" t="s">
        <v>46</v>
      </c>
      <c r="AJ1126" t="s">
        <v>76</v>
      </c>
      <c r="AK1126" t="s">
        <v>86</v>
      </c>
      <c r="AL1126" t="s">
        <v>47</v>
      </c>
      <c r="AM1126" t="s">
        <v>47</v>
      </c>
      <c r="AN1126" t="s">
        <v>568</v>
      </c>
      <c r="AO1126" t="s">
        <v>197</v>
      </c>
    </row>
    <row r="1127" spans="1:41" hidden="1" x14ac:dyDescent="0.25">
      <c r="A1127" t="s">
        <v>5203</v>
      </c>
      <c r="B1127" t="s">
        <v>5204</v>
      </c>
      <c r="C1127" s="1" t="str">
        <f t="shared" si="68"/>
        <v>21:1061</v>
      </c>
      <c r="D1127" s="1" t="str">
        <f t="shared" si="69"/>
        <v>21:0106</v>
      </c>
      <c r="E1127" t="s">
        <v>5205</v>
      </c>
      <c r="F1127" t="s">
        <v>5206</v>
      </c>
      <c r="H1127">
        <v>49.783765199999998</v>
      </c>
      <c r="I1127">
        <v>-119.37602320000001</v>
      </c>
      <c r="J1127" s="1" t="str">
        <f t="shared" si="70"/>
        <v>NGR bulk stream sediment</v>
      </c>
      <c r="K1127" s="1" t="str">
        <f t="shared" si="71"/>
        <v>&lt;177 micron (NGR)</v>
      </c>
      <c r="L1127">
        <v>65</v>
      </c>
      <c r="M1127" t="s">
        <v>95</v>
      </c>
      <c r="N1127">
        <v>1126</v>
      </c>
      <c r="O1127" t="s">
        <v>62</v>
      </c>
      <c r="P1127" t="s">
        <v>73</v>
      </c>
      <c r="Q1127" t="s">
        <v>862</v>
      </c>
      <c r="R1127" t="s">
        <v>455</v>
      </c>
      <c r="S1127" t="s">
        <v>457</v>
      </c>
      <c r="T1127" t="s">
        <v>127</v>
      </c>
      <c r="U1127" t="s">
        <v>300</v>
      </c>
      <c r="V1127" t="s">
        <v>174</v>
      </c>
      <c r="W1127" t="s">
        <v>455</v>
      </c>
      <c r="X1127" t="s">
        <v>137</v>
      </c>
      <c r="Y1127" t="s">
        <v>140</v>
      </c>
      <c r="Z1127" t="s">
        <v>56</v>
      </c>
      <c r="AA1127" t="s">
        <v>46</v>
      </c>
      <c r="AB1127" t="s">
        <v>161</v>
      </c>
      <c r="AC1127" t="s">
        <v>217</v>
      </c>
      <c r="AD1127" t="s">
        <v>144</v>
      </c>
      <c r="AE1127" t="s">
        <v>380</v>
      </c>
      <c r="AF1127" t="s">
        <v>108</v>
      </c>
      <c r="AG1127" t="s">
        <v>181</v>
      </c>
      <c r="AH1127" t="s">
        <v>81</v>
      </c>
      <c r="AI1127" t="s">
        <v>149</v>
      </c>
      <c r="AJ1127" t="s">
        <v>127</v>
      </c>
      <c r="AK1127" t="s">
        <v>188</v>
      </c>
      <c r="AL1127" t="s">
        <v>47</v>
      </c>
      <c r="AM1127" t="s">
        <v>47</v>
      </c>
      <c r="AN1127" t="s">
        <v>301</v>
      </c>
      <c r="AO1127" t="s">
        <v>49</v>
      </c>
    </row>
    <row r="1128" spans="1:41" hidden="1" x14ac:dyDescent="0.25">
      <c r="A1128" t="s">
        <v>5207</v>
      </c>
      <c r="B1128" t="s">
        <v>5208</v>
      </c>
      <c r="C1128" s="1" t="str">
        <f t="shared" si="68"/>
        <v>21:1061</v>
      </c>
      <c r="D1128" s="1" t="str">
        <f t="shared" si="69"/>
        <v>21:0106</v>
      </c>
      <c r="E1128" t="s">
        <v>5209</v>
      </c>
      <c r="F1128" t="s">
        <v>5210</v>
      </c>
      <c r="H1128">
        <v>49.786727900000002</v>
      </c>
      <c r="I1128">
        <v>-119.34851949999999</v>
      </c>
      <c r="J1128" s="1" t="str">
        <f t="shared" si="70"/>
        <v>NGR bulk stream sediment</v>
      </c>
      <c r="K1128" s="1" t="str">
        <f t="shared" si="71"/>
        <v>&lt;177 micron (NGR)</v>
      </c>
      <c r="L1128">
        <v>65</v>
      </c>
      <c r="M1128" t="s">
        <v>117</v>
      </c>
      <c r="N1128">
        <v>1127</v>
      </c>
      <c r="O1128" t="s">
        <v>46</v>
      </c>
      <c r="P1128" t="s">
        <v>47</v>
      </c>
      <c r="Q1128" t="s">
        <v>638</v>
      </c>
      <c r="R1128" t="s">
        <v>51</v>
      </c>
      <c r="S1128" t="s">
        <v>258</v>
      </c>
      <c r="T1128" t="s">
        <v>85</v>
      </c>
      <c r="U1128" t="s">
        <v>104</v>
      </c>
      <c r="V1128" t="s">
        <v>105</v>
      </c>
      <c r="W1128" t="s">
        <v>110</v>
      </c>
      <c r="X1128" t="s">
        <v>47</v>
      </c>
      <c r="Y1128" t="s">
        <v>144</v>
      </c>
      <c r="Z1128" t="s">
        <v>56</v>
      </c>
      <c r="AA1128" t="s">
        <v>46</v>
      </c>
      <c r="AB1128" t="s">
        <v>149</v>
      </c>
      <c r="AC1128" t="s">
        <v>76</v>
      </c>
      <c r="AD1128" t="s">
        <v>59</v>
      </c>
      <c r="AE1128" t="s">
        <v>56</v>
      </c>
      <c r="AF1128" t="s">
        <v>271</v>
      </c>
      <c r="AG1128" t="s">
        <v>270</v>
      </c>
      <c r="AH1128" t="s">
        <v>62</v>
      </c>
      <c r="AI1128" t="s">
        <v>62</v>
      </c>
      <c r="AJ1128" t="s">
        <v>260</v>
      </c>
      <c r="AK1128" t="s">
        <v>128</v>
      </c>
      <c r="AL1128" t="s">
        <v>47</v>
      </c>
      <c r="AM1128" t="s">
        <v>47</v>
      </c>
      <c r="AN1128" t="s">
        <v>65</v>
      </c>
      <c r="AO1128" t="s">
        <v>55</v>
      </c>
    </row>
    <row r="1129" spans="1:41" hidden="1" x14ac:dyDescent="0.25">
      <c r="A1129" t="s">
        <v>5211</v>
      </c>
      <c r="B1129" t="s">
        <v>5212</v>
      </c>
      <c r="C1129" s="1" t="str">
        <f t="shared" si="68"/>
        <v>21:1061</v>
      </c>
      <c r="D1129" s="1" t="str">
        <f t="shared" si="69"/>
        <v>21:0106</v>
      </c>
      <c r="E1129" t="s">
        <v>5213</v>
      </c>
      <c r="F1129" t="s">
        <v>5214</v>
      </c>
      <c r="H1129">
        <v>49.766036700000001</v>
      </c>
      <c r="I1129">
        <v>-119.3383546</v>
      </c>
      <c r="J1129" s="1" t="str">
        <f t="shared" si="70"/>
        <v>NGR bulk stream sediment</v>
      </c>
      <c r="K1129" s="1" t="str">
        <f t="shared" si="71"/>
        <v>&lt;177 micron (NGR)</v>
      </c>
      <c r="L1129">
        <v>65</v>
      </c>
      <c r="M1129" t="s">
        <v>136</v>
      </c>
      <c r="N1129">
        <v>1128</v>
      </c>
      <c r="O1129" t="s">
        <v>62</v>
      </c>
      <c r="P1129" t="s">
        <v>47</v>
      </c>
      <c r="Q1129" t="s">
        <v>424</v>
      </c>
      <c r="R1129" t="s">
        <v>46</v>
      </c>
      <c r="S1129" t="s">
        <v>226</v>
      </c>
      <c r="T1129" t="s">
        <v>55</v>
      </c>
      <c r="U1129" t="s">
        <v>104</v>
      </c>
      <c r="V1129" t="s">
        <v>110</v>
      </c>
      <c r="W1129" t="s">
        <v>139</v>
      </c>
      <c r="X1129" t="s">
        <v>52</v>
      </c>
      <c r="Y1129" t="s">
        <v>273</v>
      </c>
      <c r="Z1129" t="s">
        <v>56</v>
      </c>
      <c r="AA1129" t="s">
        <v>46</v>
      </c>
      <c r="AB1129" t="s">
        <v>79</v>
      </c>
      <c r="AC1129" t="s">
        <v>58</v>
      </c>
      <c r="AD1129" t="s">
        <v>146</v>
      </c>
      <c r="AE1129" t="s">
        <v>380</v>
      </c>
      <c r="AF1129" t="s">
        <v>319</v>
      </c>
      <c r="AG1129" t="s">
        <v>615</v>
      </c>
      <c r="AH1129" t="s">
        <v>81</v>
      </c>
      <c r="AI1129" t="s">
        <v>54</v>
      </c>
      <c r="AJ1129" t="s">
        <v>98</v>
      </c>
      <c r="AK1129" t="s">
        <v>111</v>
      </c>
      <c r="AL1129" t="s">
        <v>47</v>
      </c>
      <c r="AM1129" t="s">
        <v>47</v>
      </c>
      <c r="AN1129" t="s">
        <v>65</v>
      </c>
      <c r="AO1129" t="s">
        <v>104</v>
      </c>
    </row>
    <row r="1130" spans="1:41" hidden="1" x14ac:dyDescent="0.25">
      <c r="A1130" t="s">
        <v>5215</v>
      </c>
      <c r="B1130" t="s">
        <v>5216</v>
      </c>
      <c r="C1130" s="1" t="str">
        <f t="shared" si="68"/>
        <v>21:1061</v>
      </c>
      <c r="D1130" s="1" t="str">
        <f t="shared" si="69"/>
        <v>21:0106</v>
      </c>
      <c r="E1130" t="s">
        <v>5217</v>
      </c>
      <c r="F1130" t="s">
        <v>5218</v>
      </c>
      <c r="H1130">
        <v>49.819475099999998</v>
      </c>
      <c r="I1130">
        <v>-119.3220182</v>
      </c>
      <c r="J1130" s="1" t="str">
        <f t="shared" si="70"/>
        <v>NGR bulk stream sediment</v>
      </c>
      <c r="K1130" s="1" t="str">
        <f t="shared" si="71"/>
        <v>&lt;177 micron (NGR)</v>
      </c>
      <c r="L1130">
        <v>65</v>
      </c>
      <c r="M1130" t="s">
        <v>157</v>
      </c>
      <c r="N1130">
        <v>1129</v>
      </c>
      <c r="O1130" t="s">
        <v>105</v>
      </c>
      <c r="P1130" t="s">
        <v>50</v>
      </c>
      <c r="Q1130" t="s">
        <v>364</v>
      </c>
      <c r="R1130" t="s">
        <v>148</v>
      </c>
      <c r="S1130" t="s">
        <v>77</v>
      </c>
      <c r="T1130" t="s">
        <v>52</v>
      </c>
      <c r="U1130" t="s">
        <v>272</v>
      </c>
      <c r="V1130" t="s">
        <v>81</v>
      </c>
      <c r="W1130" t="s">
        <v>122</v>
      </c>
      <c r="X1130" t="s">
        <v>103</v>
      </c>
      <c r="Y1130" t="s">
        <v>237</v>
      </c>
      <c r="Z1130" t="s">
        <v>56</v>
      </c>
      <c r="AA1130" t="s">
        <v>46</v>
      </c>
      <c r="AB1130" t="s">
        <v>185</v>
      </c>
      <c r="AC1130" t="s">
        <v>58</v>
      </c>
      <c r="AD1130" t="s">
        <v>462</v>
      </c>
      <c r="AE1130" t="s">
        <v>84</v>
      </c>
      <c r="AF1130" t="s">
        <v>85</v>
      </c>
      <c r="AG1130" t="s">
        <v>4557</v>
      </c>
      <c r="AH1130" t="s">
        <v>53</v>
      </c>
      <c r="AI1130" t="s">
        <v>125</v>
      </c>
      <c r="AJ1130" t="s">
        <v>351</v>
      </c>
      <c r="AK1130" t="s">
        <v>209</v>
      </c>
      <c r="AL1130" t="s">
        <v>47</v>
      </c>
      <c r="AM1130" t="s">
        <v>51</v>
      </c>
      <c r="AN1130" t="s">
        <v>89</v>
      </c>
      <c r="AO1130" t="s">
        <v>209</v>
      </c>
    </row>
    <row r="1131" spans="1:41" hidden="1" x14ac:dyDescent="0.25">
      <c r="A1131" t="s">
        <v>5219</v>
      </c>
      <c r="B1131" t="s">
        <v>5220</v>
      </c>
      <c r="C1131" s="1" t="str">
        <f t="shared" si="68"/>
        <v>21:1061</v>
      </c>
      <c r="D1131" s="1" t="str">
        <f t="shared" si="69"/>
        <v>21:0106</v>
      </c>
      <c r="E1131" t="s">
        <v>5221</v>
      </c>
      <c r="F1131" t="s">
        <v>5222</v>
      </c>
      <c r="H1131">
        <v>49.793940800000001</v>
      </c>
      <c r="I1131">
        <v>-119.3028856</v>
      </c>
      <c r="J1131" s="1" t="str">
        <f t="shared" si="70"/>
        <v>NGR bulk stream sediment</v>
      </c>
      <c r="K1131" s="1" t="str">
        <f t="shared" si="71"/>
        <v>&lt;177 micron (NGR)</v>
      </c>
      <c r="L1131">
        <v>65</v>
      </c>
      <c r="M1131" t="s">
        <v>170</v>
      </c>
      <c r="N1131">
        <v>1130</v>
      </c>
      <c r="O1131" t="s">
        <v>198</v>
      </c>
      <c r="P1131" t="s">
        <v>51</v>
      </c>
      <c r="Q1131" t="s">
        <v>337</v>
      </c>
      <c r="R1131" t="s">
        <v>52</v>
      </c>
      <c r="S1131" t="s">
        <v>482</v>
      </c>
      <c r="T1131" t="s">
        <v>108</v>
      </c>
      <c r="U1131" t="s">
        <v>934</v>
      </c>
      <c r="V1131" t="s">
        <v>87</v>
      </c>
      <c r="W1131" t="s">
        <v>257</v>
      </c>
      <c r="X1131" t="s">
        <v>51</v>
      </c>
      <c r="Y1131" t="s">
        <v>120</v>
      </c>
      <c r="Z1131" t="s">
        <v>56</v>
      </c>
      <c r="AA1131" t="s">
        <v>46</v>
      </c>
      <c r="AB1131" t="s">
        <v>105</v>
      </c>
      <c r="AC1131" t="s">
        <v>82</v>
      </c>
      <c r="AD1131" t="s">
        <v>342</v>
      </c>
      <c r="AE1131" t="s">
        <v>380</v>
      </c>
      <c r="AF1131" t="s">
        <v>55</v>
      </c>
      <c r="AG1131" t="s">
        <v>158</v>
      </c>
      <c r="AH1131" t="s">
        <v>110</v>
      </c>
      <c r="AI1131" t="s">
        <v>198</v>
      </c>
      <c r="AJ1131" t="s">
        <v>55</v>
      </c>
      <c r="AK1131" t="s">
        <v>371</v>
      </c>
      <c r="AL1131" t="s">
        <v>47</v>
      </c>
      <c r="AM1131" t="s">
        <v>47</v>
      </c>
      <c r="AN1131" t="s">
        <v>65</v>
      </c>
      <c r="AO1131" t="s">
        <v>58</v>
      </c>
    </row>
    <row r="1132" spans="1:41" hidden="1" x14ac:dyDescent="0.25">
      <c r="A1132" t="s">
        <v>5223</v>
      </c>
      <c r="B1132" t="s">
        <v>5224</v>
      </c>
      <c r="C1132" s="1" t="str">
        <f t="shared" si="68"/>
        <v>21:1061</v>
      </c>
      <c r="D1132" s="1" t="str">
        <f t="shared" si="69"/>
        <v>21:0106</v>
      </c>
      <c r="E1132" t="s">
        <v>5225</v>
      </c>
      <c r="F1132" t="s">
        <v>5226</v>
      </c>
      <c r="H1132">
        <v>49.811240900000001</v>
      </c>
      <c r="I1132">
        <v>-119.14822409999999</v>
      </c>
      <c r="J1132" s="1" t="str">
        <f t="shared" si="70"/>
        <v>NGR bulk stream sediment</v>
      </c>
      <c r="K1132" s="1" t="str">
        <f t="shared" si="71"/>
        <v>&lt;177 micron (NGR)</v>
      </c>
      <c r="L1132">
        <v>65</v>
      </c>
      <c r="M1132" t="s">
        <v>180</v>
      </c>
      <c r="N1132">
        <v>1131</v>
      </c>
      <c r="O1132" t="s">
        <v>122</v>
      </c>
      <c r="P1132" t="s">
        <v>103</v>
      </c>
      <c r="Q1132" t="s">
        <v>1392</v>
      </c>
      <c r="R1132" t="s">
        <v>79</v>
      </c>
      <c r="S1132" t="s">
        <v>239</v>
      </c>
      <c r="T1132" t="s">
        <v>52</v>
      </c>
      <c r="U1132" t="s">
        <v>124</v>
      </c>
      <c r="V1132" t="s">
        <v>282</v>
      </c>
      <c r="W1132" t="s">
        <v>63</v>
      </c>
      <c r="X1132" t="s">
        <v>103</v>
      </c>
      <c r="Y1132" t="s">
        <v>225</v>
      </c>
      <c r="Z1132" t="s">
        <v>56</v>
      </c>
      <c r="AA1132" t="s">
        <v>46</v>
      </c>
      <c r="AB1132" t="s">
        <v>125</v>
      </c>
      <c r="AC1132" t="s">
        <v>175</v>
      </c>
      <c r="AD1132" t="s">
        <v>445</v>
      </c>
      <c r="AE1132" t="s">
        <v>56</v>
      </c>
      <c r="AF1132" t="s">
        <v>96</v>
      </c>
      <c r="AG1132" t="s">
        <v>200</v>
      </c>
      <c r="AH1132" t="s">
        <v>46</v>
      </c>
      <c r="AI1132" t="s">
        <v>62</v>
      </c>
      <c r="AJ1132" t="s">
        <v>58</v>
      </c>
      <c r="AK1132" t="s">
        <v>86</v>
      </c>
      <c r="AL1132" t="s">
        <v>47</v>
      </c>
      <c r="AM1132" t="s">
        <v>47</v>
      </c>
      <c r="AN1132" t="s">
        <v>65</v>
      </c>
      <c r="AO1132" t="s">
        <v>76</v>
      </c>
    </row>
    <row r="1133" spans="1:41" hidden="1" x14ac:dyDescent="0.25">
      <c r="A1133" t="s">
        <v>5227</v>
      </c>
      <c r="B1133" t="s">
        <v>5228</v>
      </c>
      <c r="C1133" s="1" t="str">
        <f t="shared" si="68"/>
        <v>21:1061</v>
      </c>
      <c r="D1133" s="1" t="str">
        <f t="shared" si="69"/>
        <v>21:0106</v>
      </c>
      <c r="E1133" t="s">
        <v>5229</v>
      </c>
      <c r="F1133" t="s">
        <v>5230</v>
      </c>
      <c r="H1133">
        <v>49.747683199999997</v>
      </c>
      <c r="I1133">
        <v>-119.2186334</v>
      </c>
      <c r="J1133" s="1" t="str">
        <f t="shared" si="70"/>
        <v>NGR bulk stream sediment</v>
      </c>
      <c r="K1133" s="1" t="str">
        <f t="shared" si="71"/>
        <v>&lt;177 micron (NGR)</v>
      </c>
      <c r="L1133">
        <v>65</v>
      </c>
      <c r="M1133" t="s">
        <v>195</v>
      </c>
      <c r="N1133">
        <v>1132</v>
      </c>
      <c r="O1133" t="s">
        <v>185</v>
      </c>
      <c r="P1133" t="s">
        <v>76</v>
      </c>
      <c r="Q1133" t="s">
        <v>234</v>
      </c>
      <c r="R1133" t="s">
        <v>61</v>
      </c>
      <c r="S1133" t="s">
        <v>431</v>
      </c>
      <c r="T1133" t="s">
        <v>108</v>
      </c>
      <c r="U1133" t="s">
        <v>106</v>
      </c>
      <c r="V1133" t="s">
        <v>61</v>
      </c>
      <c r="W1133" t="s">
        <v>130</v>
      </c>
      <c r="X1133" t="s">
        <v>51</v>
      </c>
      <c r="Y1133" t="s">
        <v>226</v>
      </c>
      <c r="Z1133" t="s">
        <v>56</v>
      </c>
      <c r="AA1133" t="s">
        <v>46</v>
      </c>
      <c r="AB1133" t="s">
        <v>173</v>
      </c>
      <c r="AC1133" t="s">
        <v>76</v>
      </c>
      <c r="AD1133" t="s">
        <v>146</v>
      </c>
      <c r="AE1133" t="s">
        <v>380</v>
      </c>
      <c r="AF1133" t="s">
        <v>58</v>
      </c>
      <c r="AG1133" t="s">
        <v>703</v>
      </c>
      <c r="AH1133" t="s">
        <v>105</v>
      </c>
      <c r="AI1133" t="s">
        <v>198</v>
      </c>
      <c r="AJ1133" t="s">
        <v>141</v>
      </c>
      <c r="AK1133" t="s">
        <v>267</v>
      </c>
      <c r="AL1133" t="s">
        <v>47</v>
      </c>
      <c r="AM1133" t="s">
        <v>47</v>
      </c>
      <c r="AN1133" t="s">
        <v>65</v>
      </c>
      <c r="AO1133" t="s">
        <v>108</v>
      </c>
    </row>
    <row r="1134" spans="1:41" hidden="1" x14ac:dyDescent="0.25">
      <c r="A1134" t="s">
        <v>5231</v>
      </c>
      <c r="B1134" t="s">
        <v>5232</v>
      </c>
      <c r="C1134" s="1" t="str">
        <f t="shared" si="68"/>
        <v>21:1061</v>
      </c>
      <c r="D1134" s="1" t="str">
        <f t="shared" si="69"/>
        <v>21:0106</v>
      </c>
      <c r="E1134" t="s">
        <v>5233</v>
      </c>
      <c r="F1134" t="s">
        <v>5234</v>
      </c>
      <c r="H1134">
        <v>49.739151</v>
      </c>
      <c r="I1134">
        <v>-119.2174539</v>
      </c>
      <c r="J1134" s="1" t="str">
        <f t="shared" si="70"/>
        <v>NGR bulk stream sediment</v>
      </c>
      <c r="K1134" s="1" t="str">
        <f t="shared" si="71"/>
        <v>&lt;177 micron (NGR)</v>
      </c>
      <c r="L1134">
        <v>65</v>
      </c>
      <c r="M1134" t="s">
        <v>205</v>
      </c>
      <c r="N1134">
        <v>1133</v>
      </c>
      <c r="O1134" t="s">
        <v>47</v>
      </c>
      <c r="P1134" t="s">
        <v>122</v>
      </c>
      <c r="Q1134" t="s">
        <v>275</v>
      </c>
      <c r="R1134" t="s">
        <v>357</v>
      </c>
      <c r="S1134" t="s">
        <v>559</v>
      </c>
      <c r="T1134" t="s">
        <v>267</v>
      </c>
      <c r="U1134" t="s">
        <v>59</v>
      </c>
      <c r="V1134" t="s">
        <v>61</v>
      </c>
      <c r="W1134" t="s">
        <v>96</v>
      </c>
      <c r="X1134" t="s">
        <v>73</v>
      </c>
      <c r="Y1134" t="s">
        <v>184</v>
      </c>
      <c r="Z1134" t="s">
        <v>56</v>
      </c>
      <c r="AA1134" t="s">
        <v>141</v>
      </c>
      <c r="AB1134" t="s">
        <v>101</v>
      </c>
      <c r="AC1134" t="s">
        <v>58</v>
      </c>
      <c r="AD1134" t="s">
        <v>107</v>
      </c>
      <c r="AE1134" t="s">
        <v>380</v>
      </c>
      <c r="AF1134" t="s">
        <v>55</v>
      </c>
      <c r="AG1134" t="s">
        <v>181</v>
      </c>
      <c r="AH1134" t="s">
        <v>64</v>
      </c>
      <c r="AI1134" t="s">
        <v>174</v>
      </c>
      <c r="AJ1134" t="s">
        <v>3643</v>
      </c>
      <c r="AK1134" t="s">
        <v>290</v>
      </c>
      <c r="AL1134" t="s">
        <v>47</v>
      </c>
      <c r="AM1134" t="s">
        <v>47</v>
      </c>
      <c r="AN1134" t="s">
        <v>65</v>
      </c>
      <c r="AO1134" t="s">
        <v>267</v>
      </c>
    </row>
    <row r="1135" spans="1:41" hidden="1" x14ac:dyDescent="0.25">
      <c r="A1135" t="s">
        <v>5235</v>
      </c>
      <c r="B1135" t="s">
        <v>5236</v>
      </c>
      <c r="C1135" s="1" t="str">
        <f t="shared" si="68"/>
        <v>21:1061</v>
      </c>
      <c r="D1135" s="1" t="str">
        <f t="shared" si="69"/>
        <v>21:0106</v>
      </c>
      <c r="E1135" t="s">
        <v>5237</v>
      </c>
      <c r="F1135" t="s">
        <v>5238</v>
      </c>
      <c r="H1135">
        <v>49.778934399999997</v>
      </c>
      <c r="I1135">
        <v>-119.4447732</v>
      </c>
      <c r="J1135" s="1" t="str">
        <f t="shared" si="70"/>
        <v>NGR bulk stream sediment</v>
      </c>
      <c r="K1135" s="1" t="str">
        <f t="shared" si="71"/>
        <v>&lt;177 micron (NGR)</v>
      </c>
      <c r="L1135">
        <v>65</v>
      </c>
      <c r="M1135" t="s">
        <v>214</v>
      </c>
      <c r="N1135">
        <v>1134</v>
      </c>
      <c r="O1135" t="s">
        <v>62</v>
      </c>
      <c r="P1135" t="s">
        <v>51</v>
      </c>
      <c r="Q1135" t="s">
        <v>1106</v>
      </c>
      <c r="R1135" t="s">
        <v>62</v>
      </c>
      <c r="S1135" t="s">
        <v>438</v>
      </c>
      <c r="T1135" t="s">
        <v>85</v>
      </c>
      <c r="U1135" t="s">
        <v>218</v>
      </c>
      <c r="V1135" t="s">
        <v>62</v>
      </c>
      <c r="W1135" t="s">
        <v>493</v>
      </c>
      <c r="X1135" t="s">
        <v>55</v>
      </c>
      <c r="Y1135" t="s">
        <v>399</v>
      </c>
      <c r="Z1135" t="s">
        <v>56</v>
      </c>
      <c r="AA1135" t="s">
        <v>46</v>
      </c>
      <c r="AB1135" t="s">
        <v>161</v>
      </c>
      <c r="AC1135" t="s">
        <v>108</v>
      </c>
      <c r="AD1135" t="s">
        <v>75</v>
      </c>
      <c r="AE1135" t="s">
        <v>380</v>
      </c>
      <c r="AF1135" t="s">
        <v>55</v>
      </c>
      <c r="AG1135" t="s">
        <v>689</v>
      </c>
      <c r="AH1135" t="s">
        <v>173</v>
      </c>
      <c r="AI1135" t="s">
        <v>174</v>
      </c>
      <c r="AJ1135" t="s">
        <v>175</v>
      </c>
      <c r="AK1135" t="s">
        <v>188</v>
      </c>
      <c r="AL1135" t="s">
        <v>47</v>
      </c>
      <c r="AM1135" t="s">
        <v>47</v>
      </c>
      <c r="AN1135" t="s">
        <v>215</v>
      </c>
      <c r="AO1135" t="s">
        <v>85</v>
      </c>
    </row>
    <row r="1136" spans="1:41" hidden="1" x14ac:dyDescent="0.25">
      <c r="A1136" t="s">
        <v>5239</v>
      </c>
      <c r="B1136" t="s">
        <v>5240</v>
      </c>
      <c r="C1136" s="1" t="str">
        <f t="shared" si="68"/>
        <v>21:1061</v>
      </c>
      <c r="D1136" s="1" t="str">
        <f t="shared" si="69"/>
        <v>21:0106</v>
      </c>
      <c r="E1136" t="s">
        <v>5241</v>
      </c>
      <c r="F1136" t="s">
        <v>5242</v>
      </c>
      <c r="H1136">
        <v>49.773694900000002</v>
      </c>
      <c r="I1136">
        <v>-119.4470931</v>
      </c>
      <c r="J1136" s="1" t="str">
        <f t="shared" si="70"/>
        <v>NGR bulk stream sediment</v>
      </c>
      <c r="K1136" s="1" t="str">
        <f t="shared" si="71"/>
        <v>&lt;177 micron (NGR)</v>
      </c>
      <c r="L1136">
        <v>65</v>
      </c>
      <c r="M1136" t="s">
        <v>223</v>
      </c>
      <c r="N1136">
        <v>1135</v>
      </c>
      <c r="O1136" t="s">
        <v>62</v>
      </c>
      <c r="P1136" t="s">
        <v>76</v>
      </c>
      <c r="Q1136" t="s">
        <v>862</v>
      </c>
      <c r="R1136" t="s">
        <v>173</v>
      </c>
      <c r="S1136" t="s">
        <v>559</v>
      </c>
      <c r="T1136" t="s">
        <v>55</v>
      </c>
      <c r="U1136" t="s">
        <v>243</v>
      </c>
      <c r="V1136" t="s">
        <v>54</v>
      </c>
      <c r="W1136" t="s">
        <v>164</v>
      </c>
      <c r="X1136" t="s">
        <v>137</v>
      </c>
      <c r="Y1136" t="s">
        <v>418</v>
      </c>
      <c r="Z1136" t="s">
        <v>56</v>
      </c>
      <c r="AA1136" t="s">
        <v>46</v>
      </c>
      <c r="AB1136" t="s">
        <v>161</v>
      </c>
      <c r="AC1136" t="s">
        <v>58</v>
      </c>
      <c r="AD1136" t="s">
        <v>83</v>
      </c>
      <c r="AE1136" t="s">
        <v>380</v>
      </c>
      <c r="AF1136" t="s">
        <v>55</v>
      </c>
      <c r="AG1136" t="s">
        <v>242</v>
      </c>
      <c r="AH1136" t="s">
        <v>47</v>
      </c>
      <c r="AI1136" t="s">
        <v>46</v>
      </c>
      <c r="AJ1136" t="s">
        <v>58</v>
      </c>
      <c r="AK1136" t="s">
        <v>123</v>
      </c>
      <c r="AL1136" t="s">
        <v>47</v>
      </c>
      <c r="AM1136" t="s">
        <v>47</v>
      </c>
      <c r="AN1136" t="s">
        <v>915</v>
      </c>
      <c r="AO1136" t="s">
        <v>76</v>
      </c>
    </row>
    <row r="1137" spans="1:41" hidden="1" x14ac:dyDescent="0.25">
      <c r="A1137" t="s">
        <v>5243</v>
      </c>
      <c r="B1137" t="s">
        <v>5244</v>
      </c>
      <c r="C1137" s="1" t="str">
        <f t="shared" si="68"/>
        <v>21:1061</v>
      </c>
      <c r="D1137" s="1" t="str">
        <f t="shared" si="69"/>
        <v>21:0106</v>
      </c>
      <c r="E1137" t="s">
        <v>5245</v>
      </c>
      <c r="F1137" t="s">
        <v>5246</v>
      </c>
      <c r="H1137">
        <v>49.750346399999998</v>
      </c>
      <c r="I1137">
        <v>-119.4434744</v>
      </c>
      <c r="J1137" s="1" t="str">
        <f t="shared" si="70"/>
        <v>NGR bulk stream sediment</v>
      </c>
      <c r="K1137" s="1" t="str">
        <f t="shared" si="71"/>
        <v>&lt;177 micron (NGR)</v>
      </c>
      <c r="L1137">
        <v>65</v>
      </c>
      <c r="M1137" t="s">
        <v>233</v>
      </c>
      <c r="N1137">
        <v>1136</v>
      </c>
      <c r="O1137" t="s">
        <v>62</v>
      </c>
      <c r="P1137" t="s">
        <v>52</v>
      </c>
      <c r="Q1137" t="s">
        <v>249</v>
      </c>
      <c r="R1137" t="s">
        <v>62</v>
      </c>
      <c r="S1137" t="s">
        <v>457</v>
      </c>
      <c r="T1137" t="s">
        <v>127</v>
      </c>
      <c r="U1137" t="s">
        <v>160</v>
      </c>
      <c r="V1137" t="s">
        <v>149</v>
      </c>
      <c r="W1137" t="s">
        <v>151</v>
      </c>
      <c r="X1137" t="s">
        <v>58</v>
      </c>
      <c r="Y1137" t="s">
        <v>120</v>
      </c>
      <c r="Z1137" t="s">
        <v>56</v>
      </c>
      <c r="AA1137" t="s">
        <v>46</v>
      </c>
      <c r="AB1137" t="s">
        <v>125</v>
      </c>
      <c r="AC1137" t="s">
        <v>58</v>
      </c>
      <c r="AD1137" t="s">
        <v>107</v>
      </c>
      <c r="AE1137" t="s">
        <v>380</v>
      </c>
      <c r="AF1137" t="s">
        <v>55</v>
      </c>
      <c r="AG1137" t="s">
        <v>52</v>
      </c>
      <c r="AH1137" t="s">
        <v>105</v>
      </c>
      <c r="AI1137" t="s">
        <v>46</v>
      </c>
      <c r="AJ1137" t="s">
        <v>330</v>
      </c>
      <c r="AK1137" t="s">
        <v>200</v>
      </c>
      <c r="AL1137" t="s">
        <v>47</v>
      </c>
      <c r="AM1137" t="s">
        <v>47</v>
      </c>
      <c r="AN1137" t="s">
        <v>543</v>
      </c>
      <c r="AO1137" t="s">
        <v>103</v>
      </c>
    </row>
    <row r="1138" spans="1:41" hidden="1" x14ac:dyDescent="0.25">
      <c r="A1138" t="s">
        <v>5247</v>
      </c>
      <c r="B1138" t="s">
        <v>5248</v>
      </c>
      <c r="C1138" s="1" t="str">
        <f t="shared" si="68"/>
        <v>21:1061</v>
      </c>
      <c r="D1138" s="1" t="str">
        <f t="shared" si="69"/>
        <v>21:0106</v>
      </c>
      <c r="E1138" t="s">
        <v>5249</v>
      </c>
      <c r="F1138" t="s">
        <v>5250</v>
      </c>
      <c r="H1138">
        <v>49.795583700000002</v>
      </c>
      <c r="I1138">
        <v>-119.4694585</v>
      </c>
      <c r="J1138" s="1" t="str">
        <f t="shared" si="70"/>
        <v>NGR bulk stream sediment</v>
      </c>
      <c r="K1138" s="1" t="str">
        <f t="shared" si="71"/>
        <v>&lt;177 micron (NGR)</v>
      </c>
      <c r="L1138">
        <v>65</v>
      </c>
      <c r="M1138" t="s">
        <v>248</v>
      </c>
      <c r="N1138">
        <v>1137</v>
      </c>
      <c r="O1138" t="s">
        <v>87</v>
      </c>
      <c r="P1138" t="s">
        <v>76</v>
      </c>
      <c r="Q1138" t="s">
        <v>684</v>
      </c>
      <c r="R1138" t="s">
        <v>266</v>
      </c>
      <c r="S1138" t="s">
        <v>240</v>
      </c>
      <c r="T1138" t="s">
        <v>58</v>
      </c>
      <c r="U1138" t="s">
        <v>239</v>
      </c>
      <c r="V1138" t="s">
        <v>235</v>
      </c>
      <c r="W1138" t="s">
        <v>78</v>
      </c>
      <c r="X1138" t="s">
        <v>52</v>
      </c>
      <c r="Y1138" t="s">
        <v>75</v>
      </c>
      <c r="Z1138" t="s">
        <v>56</v>
      </c>
      <c r="AA1138" t="s">
        <v>46</v>
      </c>
      <c r="AB1138" t="s">
        <v>101</v>
      </c>
      <c r="AC1138" t="s">
        <v>127</v>
      </c>
      <c r="AD1138" t="s">
        <v>343</v>
      </c>
      <c r="AE1138" t="s">
        <v>56</v>
      </c>
      <c r="AF1138" t="s">
        <v>307</v>
      </c>
      <c r="AG1138" t="s">
        <v>129</v>
      </c>
      <c r="AH1138" t="s">
        <v>174</v>
      </c>
      <c r="AI1138" t="s">
        <v>198</v>
      </c>
      <c r="AJ1138" t="s">
        <v>55</v>
      </c>
      <c r="AK1138" t="s">
        <v>151</v>
      </c>
      <c r="AL1138" t="s">
        <v>47</v>
      </c>
      <c r="AM1138" t="s">
        <v>47</v>
      </c>
      <c r="AN1138" t="s">
        <v>915</v>
      </c>
      <c r="AO1138" t="s">
        <v>269</v>
      </c>
    </row>
    <row r="1139" spans="1:41" hidden="1" x14ac:dyDescent="0.25">
      <c r="A1139" t="s">
        <v>5251</v>
      </c>
      <c r="B1139" t="s">
        <v>5252</v>
      </c>
      <c r="C1139" s="1" t="str">
        <f t="shared" si="68"/>
        <v>21:1061</v>
      </c>
      <c r="D1139" s="1" t="str">
        <f t="shared" si="69"/>
        <v>21:0106</v>
      </c>
      <c r="E1139" t="s">
        <v>5253</v>
      </c>
      <c r="F1139" t="s">
        <v>5254</v>
      </c>
      <c r="H1139">
        <v>49.824191599999999</v>
      </c>
      <c r="I1139">
        <v>-119.4143212</v>
      </c>
      <c r="J1139" s="1" t="str">
        <f t="shared" si="70"/>
        <v>NGR bulk stream sediment</v>
      </c>
      <c r="K1139" s="1" t="str">
        <f t="shared" si="71"/>
        <v>&lt;177 micron (NGR)</v>
      </c>
      <c r="L1139">
        <v>65</v>
      </c>
      <c r="M1139" t="s">
        <v>280</v>
      </c>
      <c r="N1139">
        <v>1138</v>
      </c>
      <c r="O1139" t="s">
        <v>62</v>
      </c>
      <c r="P1139" t="s">
        <v>103</v>
      </c>
      <c r="Q1139" t="s">
        <v>487</v>
      </c>
      <c r="R1139" t="s">
        <v>235</v>
      </c>
      <c r="S1139" t="s">
        <v>250</v>
      </c>
      <c r="T1139" t="s">
        <v>85</v>
      </c>
      <c r="U1139" t="s">
        <v>77</v>
      </c>
      <c r="V1139" t="s">
        <v>54</v>
      </c>
      <c r="W1139" t="s">
        <v>173</v>
      </c>
      <c r="X1139" t="s">
        <v>73</v>
      </c>
      <c r="Y1139" t="s">
        <v>106</v>
      </c>
      <c r="Z1139" t="s">
        <v>56</v>
      </c>
      <c r="AA1139" t="s">
        <v>46</v>
      </c>
      <c r="AB1139" t="s">
        <v>47</v>
      </c>
      <c r="AC1139" t="s">
        <v>108</v>
      </c>
      <c r="AD1139" t="s">
        <v>342</v>
      </c>
      <c r="AE1139" t="s">
        <v>380</v>
      </c>
      <c r="AF1139" t="s">
        <v>150</v>
      </c>
      <c r="AG1139" t="s">
        <v>52</v>
      </c>
      <c r="AH1139" t="s">
        <v>110</v>
      </c>
      <c r="AI1139" t="s">
        <v>198</v>
      </c>
      <c r="AJ1139" t="s">
        <v>85</v>
      </c>
      <c r="AK1139" t="s">
        <v>282</v>
      </c>
      <c r="AL1139" t="s">
        <v>47</v>
      </c>
      <c r="AM1139" t="s">
        <v>47</v>
      </c>
      <c r="AN1139" t="s">
        <v>171</v>
      </c>
      <c r="AO1139" t="s">
        <v>55</v>
      </c>
    </row>
    <row r="1140" spans="1:41" hidden="1" x14ac:dyDescent="0.25">
      <c r="A1140" t="s">
        <v>5255</v>
      </c>
      <c r="B1140" t="s">
        <v>5256</v>
      </c>
      <c r="C1140" s="1" t="str">
        <f t="shared" si="68"/>
        <v>21:1061</v>
      </c>
      <c r="D1140" s="1" t="str">
        <f t="shared" si="69"/>
        <v>21:0106</v>
      </c>
      <c r="E1140" t="s">
        <v>5253</v>
      </c>
      <c r="F1140" t="s">
        <v>5257</v>
      </c>
      <c r="H1140">
        <v>49.824191599999999</v>
      </c>
      <c r="I1140">
        <v>-119.4143212</v>
      </c>
      <c r="J1140" s="1" t="str">
        <f t="shared" si="70"/>
        <v>NGR bulk stream sediment</v>
      </c>
      <c r="K1140" s="1" t="str">
        <f t="shared" si="71"/>
        <v>&lt;177 micron (NGR)</v>
      </c>
      <c r="L1140">
        <v>65</v>
      </c>
      <c r="M1140" t="s">
        <v>288</v>
      </c>
      <c r="N1140">
        <v>1139</v>
      </c>
      <c r="O1140" t="s">
        <v>149</v>
      </c>
      <c r="P1140" t="s">
        <v>532</v>
      </c>
      <c r="Q1140" t="s">
        <v>651</v>
      </c>
      <c r="R1140" t="s">
        <v>130</v>
      </c>
      <c r="S1140" t="s">
        <v>184</v>
      </c>
      <c r="T1140" t="s">
        <v>267</v>
      </c>
      <c r="U1140" t="s">
        <v>329</v>
      </c>
      <c r="V1140" t="s">
        <v>174</v>
      </c>
      <c r="W1140" t="s">
        <v>200</v>
      </c>
      <c r="X1140" t="s">
        <v>58</v>
      </c>
      <c r="Y1140" t="s">
        <v>344</v>
      </c>
      <c r="Z1140" t="s">
        <v>56</v>
      </c>
      <c r="AA1140" t="s">
        <v>46</v>
      </c>
      <c r="AB1140" t="s">
        <v>139</v>
      </c>
      <c r="AC1140" t="s">
        <v>58</v>
      </c>
      <c r="AD1140" t="s">
        <v>183</v>
      </c>
      <c r="AE1140" t="s">
        <v>380</v>
      </c>
      <c r="AF1140" t="s">
        <v>85</v>
      </c>
      <c r="AG1140" t="s">
        <v>351</v>
      </c>
      <c r="AH1140" t="s">
        <v>105</v>
      </c>
      <c r="AI1140" t="s">
        <v>149</v>
      </c>
      <c r="AJ1140" t="s">
        <v>127</v>
      </c>
      <c r="AK1140" t="s">
        <v>129</v>
      </c>
      <c r="AL1140" t="s">
        <v>47</v>
      </c>
      <c r="AM1140" t="s">
        <v>47</v>
      </c>
      <c r="AN1140" t="s">
        <v>294</v>
      </c>
      <c r="AO1140" t="s">
        <v>108</v>
      </c>
    </row>
    <row r="1141" spans="1:41" hidden="1" x14ac:dyDescent="0.25">
      <c r="A1141" t="s">
        <v>5258</v>
      </c>
      <c r="B1141" t="s">
        <v>5259</v>
      </c>
      <c r="C1141" s="1" t="str">
        <f t="shared" si="68"/>
        <v>21:1061</v>
      </c>
      <c r="D1141" s="1" t="str">
        <f t="shared" si="69"/>
        <v>21:0106</v>
      </c>
      <c r="E1141" t="s">
        <v>5260</v>
      </c>
      <c r="F1141" t="s">
        <v>5261</v>
      </c>
      <c r="H1141">
        <v>49.821133099999997</v>
      </c>
      <c r="I1141">
        <v>-119.2916061</v>
      </c>
      <c r="J1141" s="1" t="str">
        <f t="shared" si="70"/>
        <v>NGR bulk stream sediment</v>
      </c>
      <c r="K1141" s="1" t="str">
        <f t="shared" si="71"/>
        <v>&lt;177 micron (NGR)</v>
      </c>
      <c r="L1141">
        <v>65</v>
      </c>
      <c r="M1141" t="s">
        <v>256</v>
      </c>
      <c r="N1141">
        <v>1140</v>
      </c>
      <c r="O1141" t="s">
        <v>81</v>
      </c>
      <c r="P1141" t="s">
        <v>47</v>
      </c>
      <c r="Q1141" t="s">
        <v>234</v>
      </c>
      <c r="R1141" t="s">
        <v>79</v>
      </c>
      <c r="S1141" t="s">
        <v>462</v>
      </c>
      <c r="T1141" t="s">
        <v>217</v>
      </c>
      <c r="U1141" t="s">
        <v>507</v>
      </c>
      <c r="V1141" t="s">
        <v>47</v>
      </c>
      <c r="W1141" t="s">
        <v>164</v>
      </c>
      <c r="X1141" t="s">
        <v>51</v>
      </c>
      <c r="Y1141" t="s">
        <v>187</v>
      </c>
      <c r="Z1141" t="s">
        <v>56</v>
      </c>
      <c r="AA1141" t="s">
        <v>46</v>
      </c>
      <c r="AB1141" t="s">
        <v>173</v>
      </c>
      <c r="AC1141" t="s">
        <v>145</v>
      </c>
      <c r="AD1141" t="s">
        <v>538</v>
      </c>
      <c r="AE1141" t="s">
        <v>56</v>
      </c>
      <c r="AF1141" t="s">
        <v>55</v>
      </c>
      <c r="AG1141" t="s">
        <v>336</v>
      </c>
      <c r="AH1141" t="s">
        <v>174</v>
      </c>
      <c r="AI1141" t="s">
        <v>53</v>
      </c>
      <c r="AJ1141" t="s">
        <v>137</v>
      </c>
      <c r="AK1141" t="s">
        <v>392</v>
      </c>
      <c r="AL1141" t="s">
        <v>47</v>
      </c>
      <c r="AM1141" t="s">
        <v>47</v>
      </c>
      <c r="AN1141" t="s">
        <v>65</v>
      </c>
      <c r="AO1141" t="s">
        <v>66</v>
      </c>
    </row>
    <row r="1142" spans="1:41" hidden="1" x14ac:dyDescent="0.25">
      <c r="A1142" t="s">
        <v>5262</v>
      </c>
      <c r="B1142" t="s">
        <v>5263</v>
      </c>
      <c r="C1142" s="1" t="str">
        <f t="shared" si="68"/>
        <v>21:1061</v>
      </c>
      <c r="D1142" s="1" t="str">
        <f t="shared" si="69"/>
        <v>21:0106</v>
      </c>
      <c r="E1142" t="s">
        <v>5264</v>
      </c>
      <c r="F1142" t="s">
        <v>5265</v>
      </c>
      <c r="H1142">
        <v>49.819929700000003</v>
      </c>
      <c r="I1142">
        <v>-119.2718618</v>
      </c>
      <c r="J1142" s="1" t="str">
        <f t="shared" si="70"/>
        <v>NGR bulk stream sediment</v>
      </c>
      <c r="K1142" s="1" t="str">
        <f t="shared" si="71"/>
        <v>&lt;177 micron (NGR)</v>
      </c>
      <c r="L1142">
        <v>65</v>
      </c>
      <c r="M1142" t="s">
        <v>265</v>
      </c>
      <c r="N1142">
        <v>1141</v>
      </c>
      <c r="O1142" t="s">
        <v>54</v>
      </c>
      <c r="P1142" t="s">
        <v>58</v>
      </c>
      <c r="Q1142" t="s">
        <v>411</v>
      </c>
      <c r="R1142" t="s">
        <v>161</v>
      </c>
      <c r="S1142" t="s">
        <v>121</v>
      </c>
      <c r="T1142" t="s">
        <v>209</v>
      </c>
      <c r="U1142" t="s">
        <v>207</v>
      </c>
      <c r="V1142" t="s">
        <v>185</v>
      </c>
      <c r="W1142" t="s">
        <v>455</v>
      </c>
      <c r="X1142" t="s">
        <v>137</v>
      </c>
      <c r="Y1142" t="s">
        <v>183</v>
      </c>
      <c r="Z1142" t="s">
        <v>56</v>
      </c>
      <c r="AA1142" t="s">
        <v>46</v>
      </c>
      <c r="AB1142" t="s">
        <v>63</v>
      </c>
      <c r="AC1142" t="s">
        <v>225</v>
      </c>
      <c r="AD1142" t="s">
        <v>300</v>
      </c>
      <c r="AE1142" t="s">
        <v>380</v>
      </c>
      <c r="AF1142" t="s">
        <v>55</v>
      </c>
      <c r="AG1142" t="s">
        <v>359</v>
      </c>
      <c r="AH1142" t="s">
        <v>110</v>
      </c>
      <c r="AI1142" t="s">
        <v>46</v>
      </c>
      <c r="AJ1142" t="s">
        <v>85</v>
      </c>
      <c r="AK1142" t="s">
        <v>227</v>
      </c>
      <c r="AL1142" t="s">
        <v>47</v>
      </c>
      <c r="AM1142" t="s">
        <v>47</v>
      </c>
      <c r="AN1142" t="s">
        <v>543</v>
      </c>
      <c r="AO1142" t="s">
        <v>108</v>
      </c>
    </row>
    <row r="1143" spans="1:41" hidden="1" x14ac:dyDescent="0.25">
      <c r="A1143" t="s">
        <v>5266</v>
      </c>
      <c r="B1143" t="s">
        <v>5267</v>
      </c>
      <c r="C1143" s="1" t="str">
        <f t="shared" si="68"/>
        <v>21:1061</v>
      </c>
      <c r="D1143" s="1" t="str">
        <f t="shared" si="69"/>
        <v>21:0106</v>
      </c>
      <c r="E1143" t="s">
        <v>5268</v>
      </c>
      <c r="F1143" t="s">
        <v>5269</v>
      </c>
      <c r="H1143">
        <v>49.817191200000003</v>
      </c>
      <c r="I1143">
        <v>-119.2619461</v>
      </c>
      <c r="J1143" s="1" t="str">
        <f t="shared" si="70"/>
        <v>NGR bulk stream sediment</v>
      </c>
      <c r="K1143" s="1" t="str">
        <f t="shared" si="71"/>
        <v>&lt;177 micron (NGR)</v>
      </c>
      <c r="L1143">
        <v>66</v>
      </c>
      <c r="M1143" t="s">
        <v>45</v>
      </c>
      <c r="N1143">
        <v>1142</v>
      </c>
      <c r="O1143" t="s">
        <v>87</v>
      </c>
      <c r="P1143" t="s">
        <v>122</v>
      </c>
      <c r="Q1143" t="s">
        <v>97</v>
      </c>
      <c r="R1143" t="s">
        <v>271</v>
      </c>
      <c r="S1143" t="s">
        <v>77</v>
      </c>
      <c r="T1143" t="s">
        <v>50</v>
      </c>
      <c r="U1143" t="s">
        <v>438</v>
      </c>
      <c r="V1143" t="s">
        <v>105</v>
      </c>
      <c r="W1143" t="s">
        <v>60</v>
      </c>
      <c r="X1143" t="s">
        <v>51</v>
      </c>
      <c r="Y1143" t="s">
        <v>75</v>
      </c>
      <c r="Z1143" t="s">
        <v>56</v>
      </c>
      <c r="AA1143" t="s">
        <v>46</v>
      </c>
      <c r="AB1143" t="s">
        <v>64</v>
      </c>
      <c r="AC1143" t="s">
        <v>49</v>
      </c>
      <c r="AD1143" t="s">
        <v>160</v>
      </c>
      <c r="AE1143" t="s">
        <v>380</v>
      </c>
      <c r="AF1143" t="s">
        <v>85</v>
      </c>
      <c r="AG1143" t="s">
        <v>129</v>
      </c>
      <c r="AH1143" t="s">
        <v>149</v>
      </c>
      <c r="AI1143" t="s">
        <v>57</v>
      </c>
      <c r="AJ1143" t="s">
        <v>181</v>
      </c>
      <c r="AK1143" t="s">
        <v>228</v>
      </c>
      <c r="AL1143" t="s">
        <v>47</v>
      </c>
      <c r="AM1143" t="s">
        <v>47</v>
      </c>
      <c r="AN1143" t="s">
        <v>65</v>
      </c>
      <c r="AO1143" t="s">
        <v>52</v>
      </c>
    </row>
    <row r="1144" spans="1:41" hidden="1" x14ac:dyDescent="0.25">
      <c r="A1144" t="s">
        <v>5270</v>
      </c>
      <c r="B1144" t="s">
        <v>5271</v>
      </c>
      <c r="C1144" s="1" t="str">
        <f t="shared" si="68"/>
        <v>21:1061</v>
      </c>
      <c r="D1144" s="1" t="str">
        <f t="shared" si="69"/>
        <v>21:0106</v>
      </c>
      <c r="E1144" t="s">
        <v>5272</v>
      </c>
      <c r="F1144" t="s">
        <v>5273</v>
      </c>
      <c r="H1144">
        <v>49.818908700000001</v>
      </c>
      <c r="I1144">
        <v>-119.2522799</v>
      </c>
      <c r="J1144" s="1" t="str">
        <f t="shared" si="70"/>
        <v>NGR bulk stream sediment</v>
      </c>
      <c r="K1144" s="1" t="str">
        <f t="shared" si="71"/>
        <v>&lt;177 micron (NGR)</v>
      </c>
      <c r="L1144">
        <v>66</v>
      </c>
      <c r="M1144" t="s">
        <v>71</v>
      </c>
      <c r="N1144">
        <v>1143</v>
      </c>
      <c r="O1144" t="s">
        <v>61</v>
      </c>
      <c r="P1144" t="s">
        <v>47</v>
      </c>
      <c r="Q1144" t="s">
        <v>548</v>
      </c>
      <c r="R1144" t="s">
        <v>235</v>
      </c>
      <c r="S1144" t="s">
        <v>83</v>
      </c>
      <c r="T1144" t="s">
        <v>127</v>
      </c>
      <c r="U1144" t="s">
        <v>399</v>
      </c>
      <c r="V1144" t="s">
        <v>61</v>
      </c>
      <c r="W1144" t="s">
        <v>122</v>
      </c>
      <c r="X1144" t="s">
        <v>73</v>
      </c>
      <c r="Y1144" t="s">
        <v>218</v>
      </c>
      <c r="Z1144" t="s">
        <v>56</v>
      </c>
      <c r="AA1144" t="s">
        <v>46</v>
      </c>
      <c r="AB1144" t="s">
        <v>78</v>
      </c>
      <c r="AC1144" t="s">
        <v>66</v>
      </c>
      <c r="AD1144" t="s">
        <v>251</v>
      </c>
      <c r="AE1144" t="s">
        <v>56</v>
      </c>
      <c r="AF1144" t="s">
        <v>58</v>
      </c>
      <c r="AG1144" t="s">
        <v>260</v>
      </c>
      <c r="AH1144" t="s">
        <v>235</v>
      </c>
      <c r="AI1144" t="s">
        <v>57</v>
      </c>
      <c r="AJ1144" t="s">
        <v>55</v>
      </c>
      <c r="AK1144" t="s">
        <v>227</v>
      </c>
      <c r="AL1144" t="s">
        <v>47</v>
      </c>
      <c r="AM1144" t="s">
        <v>47</v>
      </c>
      <c r="AN1144" t="s">
        <v>171</v>
      </c>
      <c r="AO1144" t="s">
        <v>475</v>
      </c>
    </row>
    <row r="1145" spans="1:41" hidden="1" x14ac:dyDescent="0.25">
      <c r="A1145" t="s">
        <v>5274</v>
      </c>
      <c r="B1145" t="s">
        <v>5275</v>
      </c>
      <c r="C1145" s="1" t="str">
        <f t="shared" si="68"/>
        <v>21:1061</v>
      </c>
      <c r="D1145" s="1" t="str">
        <f t="shared" si="69"/>
        <v>21:0106</v>
      </c>
      <c r="E1145" t="s">
        <v>5276</v>
      </c>
      <c r="F1145" t="s">
        <v>5277</v>
      </c>
      <c r="H1145">
        <v>49.838163100000003</v>
      </c>
      <c r="I1145">
        <v>-119.32629249999999</v>
      </c>
      <c r="J1145" s="1" t="str">
        <f t="shared" si="70"/>
        <v>NGR bulk stream sediment</v>
      </c>
      <c r="K1145" s="1" t="str">
        <f t="shared" si="71"/>
        <v>&lt;177 micron (NGR)</v>
      </c>
      <c r="L1145">
        <v>66</v>
      </c>
      <c r="M1145" t="s">
        <v>95</v>
      </c>
      <c r="N1145">
        <v>1144</v>
      </c>
      <c r="O1145" t="s">
        <v>110</v>
      </c>
      <c r="P1145" t="s">
        <v>122</v>
      </c>
      <c r="Q1145" t="s">
        <v>234</v>
      </c>
      <c r="R1145" t="s">
        <v>235</v>
      </c>
      <c r="S1145" t="s">
        <v>240</v>
      </c>
      <c r="T1145" t="s">
        <v>209</v>
      </c>
      <c r="U1145" t="s">
        <v>146</v>
      </c>
      <c r="V1145" t="s">
        <v>185</v>
      </c>
      <c r="W1145" t="s">
        <v>130</v>
      </c>
      <c r="X1145" t="s">
        <v>52</v>
      </c>
      <c r="Y1145" t="s">
        <v>162</v>
      </c>
      <c r="Z1145" t="s">
        <v>56</v>
      </c>
      <c r="AA1145" t="s">
        <v>46</v>
      </c>
      <c r="AB1145" t="s">
        <v>125</v>
      </c>
      <c r="AC1145" t="s">
        <v>99</v>
      </c>
      <c r="AD1145" t="s">
        <v>538</v>
      </c>
      <c r="AE1145" t="s">
        <v>56</v>
      </c>
      <c r="AF1145" t="s">
        <v>58</v>
      </c>
      <c r="AG1145" t="s">
        <v>73</v>
      </c>
      <c r="AH1145" t="s">
        <v>110</v>
      </c>
      <c r="AI1145" t="s">
        <v>57</v>
      </c>
      <c r="AJ1145" t="s">
        <v>58</v>
      </c>
      <c r="AK1145" t="s">
        <v>271</v>
      </c>
      <c r="AL1145" t="s">
        <v>47</v>
      </c>
      <c r="AM1145" t="s">
        <v>47</v>
      </c>
      <c r="AN1145" t="s">
        <v>508</v>
      </c>
      <c r="AO1145" t="s">
        <v>66</v>
      </c>
    </row>
    <row r="1146" spans="1:41" hidden="1" x14ac:dyDescent="0.25">
      <c r="A1146" t="s">
        <v>5278</v>
      </c>
      <c r="B1146" t="s">
        <v>5279</v>
      </c>
      <c r="C1146" s="1" t="str">
        <f t="shared" si="68"/>
        <v>21:1061</v>
      </c>
      <c r="D1146" s="1" t="str">
        <f t="shared" si="69"/>
        <v>21:0106</v>
      </c>
      <c r="E1146" t="s">
        <v>5280</v>
      </c>
      <c r="F1146" t="s">
        <v>5281</v>
      </c>
      <c r="H1146">
        <v>49.846103800000002</v>
      </c>
      <c r="I1146">
        <v>-119.2030606</v>
      </c>
      <c r="J1146" s="1" t="str">
        <f t="shared" si="70"/>
        <v>NGR bulk stream sediment</v>
      </c>
      <c r="K1146" s="1" t="str">
        <f t="shared" si="71"/>
        <v>&lt;177 micron (NGR)</v>
      </c>
      <c r="L1146">
        <v>66</v>
      </c>
      <c r="M1146" t="s">
        <v>117</v>
      </c>
      <c r="N1146">
        <v>1145</v>
      </c>
      <c r="O1146" t="s">
        <v>235</v>
      </c>
      <c r="P1146" t="s">
        <v>47</v>
      </c>
      <c r="Q1146" t="s">
        <v>548</v>
      </c>
      <c r="R1146" t="s">
        <v>125</v>
      </c>
      <c r="S1146" t="s">
        <v>538</v>
      </c>
      <c r="T1146" t="s">
        <v>127</v>
      </c>
      <c r="U1146" t="s">
        <v>342</v>
      </c>
      <c r="V1146" t="s">
        <v>122</v>
      </c>
      <c r="W1146" t="s">
        <v>79</v>
      </c>
      <c r="X1146" t="s">
        <v>330</v>
      </c>
      <c r="Y1146" t="s">
        <v>358</v>
      </c>
      <c r="Z1146" t="s">
        <v>56</v>
      </c>
      <c r="AA1146" t="s">
        <v>46</v>
      </c>
      <c r="AB1146" t="s">
        <v>173</v>
      </c>
      <c r="AC1146" t="s">
        <v>82</v>
      </c>
      <c r="AD1146" t="s">
        <v>507</v>
      </c>
      <c r="AE1146" t="s">
        <v>56</v>
      </c>
      <c r="AF1146" t="s">
        <v>55</v>
      </c>
      <c r="AG1146" t="s">
        <v>96</v>
      </c>
      <c r="AH1146" t="s">
        <v>110</v>
      </c>
      <c r="AI1146" t="s">
        <v>54</v>
      </c>
      <c r="AJ1146" t="s">
        <v>55</v>
      </c>
      <c r="AK1146" t="s">
        <v>228</v>
      </c>
      <c r="AL1146" t="s">
        <v>47</v>
      </c>
      <c r="AM1146" t="s">
        <v>47</v>
      </c>
      <c r="AN1146" t="s">
        <v>508</v>
      </c>
      <c r="AO1146" t="s">
        <v>197</v>
      </c>
    </row>
    <row r="1147" spans="1:41" hidden="1" x14ac:dyDescent="0.25">
      <c r="A1147" t="s">
        <v>5282</v>
      </c>
      <c r="B1147" t="s">
        <v>5283</v>
      </c>
      <c r="C1147" s="1" t="str">
        <f t="shared" si="68"/>
        <v>21:1061</v>
      </c>
      <c r="D1147" s="1" t="str">
        <f t="shared" si="69"/>
        <v>21:0106</v>
      </c>
      <c r="E1147" t="s">
        <v>5284</v>
      </c>
      <c r="F1147" t="s">
        <v>5285</v>
      </c>
      <c r="H1147">
        <v>49.837942099999999</v>
      </c>
      <c r="I1147">
        <v>-119.1808534</v>
      </c>
      <c r="J1147" s="1" t="str">
        <f t="shared" si="70"/>
        <v>NGR bulk stream sediment</v>
      </c>
      <c r="K1147" s="1" t="str">
        <f t="shared" si="71"/>
        <v>&lt;177 micron (NGR)</v>
      </c>
      <c r="L1147">
        <v>66</v>
      </c>
      <c r="M1147" t="s">
        <v>136</v>
      </c>
      <c r="N1147">
        <v>1146</v>
      </c>
      <c r="O1147" t="s">
        <v>54</v>
      </c>
      <c r="P1147" t="s">
        <v>73</v>
      </c>
      <c r="Q1147" t="s">
        <v>812</v>
      </c>
      <c r="R1147" t="s">
        <v>102</v>
      </c>
      <c r="S1147" t="s">
        <v>418</v>
      </c>
      <c r="T1147" t="s">
        <v>137</v>
      </c>
      <c r="U1147" t="s">
        <v>80</v>
      </c>
      <c r="V1147" t="s">
        <v>81</v>
      </c>
      <c r="W1147" t="s">
        <v>125</v>
      </c>
      <c r="X1147" t="s">
        <v>73</v>
      </c>
      <c r="Y1147" t="s">
        <v>131</v>
      </c>
      <c r="Z1147" t="s">
        <v>56</v>
      </c>
      <c r="AA1147" t="s">
        <v>46</v>
      </c>
      <c r="AB1147" t="s">
        <v>63</v>
      </c>
      <c r="AC1147" t="s">
        <v>58</v>
      </c>
      <c r="AD1147" t="s">
        <v>300</v>
      </c>
      <c r="AE1147" t="s">
        <v>380</v>
      </c>
      <c r="AF1147" t="s">
        <v>58</v>
      </c>
      <c r="AG1147" t="s">
        <v>73</v>
      </c>
      <c r="AH1147" t="s">
        <v>46</v>
      </c>
      <c r="AI1147" t="s">
        <v>54</v>
      </c>
      <c r="AJ1147" t="s">
        <v>366</v>
      </c>
      <c r="AK1147" t="s">
        <v>109</v>
      </c>
      <c r="AL1147" t="s">
        <v>47</v>
      </c>
      <c r="AM1147" t="s">
        <v>47</v>
      </c>
      <c r="AN1147" t="s">
        <v>65</v>
      </c>
      <c r="AO1147" t="s">
        <v>330</v>
      </c>
    </row>
    <row r="1148" spans="1:41" hidden="1" x14ac:dyDescent="0.25">
      <c r="A1148" t="s">
        <v>5286</v>
      </c>
      <c r="B1148" t="s">
        <v>5287</v>
      </c>
      <c r="C1148" s="1" t="str">
        <f t="shared" si="68"/>
        <v>21:1061</v>
      </c>
      <c r="D1148" s="1" t="str">
        <f t="shared" si="69"/>
        <v>21:0106</v>
      </c>
      <c r="E1148" t="s">
        <v>5288</v>
      </c>
      <c r="F1148" t="s">
        <v>5289</v>
      </c>
      <c r="H1148">
        <v>49.8335638</v>
      </c>
      <c r="I1148">
        <v>-119.1508536</v>
      </c>
      <c r="J1148" s="1" t="str">
        <f t="shared" si="70"/>
        <v>NGR bulk stream sediment</v>
      </c>
      <c r="K1148" s="1" t="str">
        <f t="shared" si="71"/>
        <v>&lt;177 micron (NGR)</v>
      </c>
      <c r="L1148">
        <v>66</v>
      </c>
      <c r="M1148" t="s">
        <v>157</v>
      </c>
      <c r="N1148">
        <v>1147</v>
      </c>
      <c r="O1148" t="s">
        <v>81</v>
      </c>
      <c r="P1148" t="s">
        <v>47</v>
      </c>
      <c r="Q1148" t="s">
        <v>234</v>
      </c>
      <c r="R1148" t="s">
        <v>78</v>
      </c>
      <c r="S1148" t="s">
        <v>300</v>
      </c>
      <c r="T1148" t="s">
        <v>330</v>
      </c>
      <c r="U1148" t="s">
        <v>218</v>
      </c>
      <c r="V1148" t="s">
        <v>122</v>
      </c>
      <c r="W1148" t="s">
        <v>125</v>
      </c>
      <c r="X1148" t="s">
        <v>52</v>
      </c>
      <c r="Y1148" t="s">
        <v>186</v>
      </c>
      <c r="Z1148" t="s">
        <v>56</v>
      </c>
      <c r="AA1148" t="s">
        <v>46</v>
      </c>
      <c r="AB1148" t="s">
        <v>173</v>
      </c>
      <c r="AC1148" t="s">
        <v>108</v>
      </c>
      <c r="AD1148" t="s">
        <v>291</v>
      </c>
      <c r="AE1148" t="s">
        <v>56</v>
      </c>
      <c r="AF1148" t="s">
        <v>137</v>
      </c>
      <c r="AG1148" t="s">
        <v>371</v>
      </c>
      <c r="AH1148" t="s">
        <v>46</v>
      </c>
      <c r="AI1148" t="s">
        <v>57</v>
      </c>
      <c r="AJ1148" t="s">
        <v>439</v>
      </c>
      <c r="AK1148" t="s">
        <v>282</v>
      </c>
      <c r="AL1148" t="s">
        <v>47</v>
      </c>
      <c r="AM1148" t="s">
        <v>47</v>
      </c>
      <c r="AN1148" t="s">
        <v>372</v>
      </c>
      <c r="AO1148" t="s">
        <v>90</v>
      </c>
    </row>
    <row r="1149" spans="1:41" hidden="1" x14ac:dyDescent="0.25">
      <c r="A1149" t="s">
        <v>5290</v>
      </c>
      <c r="B1149" t="s">
        <v>5291</v>
      </c>
      <c r="C1149" s="1" t="str">
        <f t="shared" si="68"/>
        <v>21:1061</v>
      </c>
      <c r="D1149" s="1" t="str">
        <f t="shared" si="69"/>
        <v>21:0106</v>
      </c>
      <c r="E1149" t="s">
        <v>5292</v>
      </c>
      <c r="F1149" t="s">
        <v>5293</v>
      </c>
      <c r="H1149">
        <v>49.840431799999998</v>
      </c>
      <c r="I1149">
        <v>-119.235726</v>
      </c>
      <c r="J1149" s="1" t="str">
        <f t="shared" si="70"/>
        <v>NGR bulk stream sediment</v>
      </c>
      <c r="K1149" s="1" t="str">
        <f t="shared" si="71"/>
        <v>&lt;177 micron (NGR)</v>
      </c>
      <c r="L1149">
        <v>66</v>
      </c>
      <c r="M1149" t="s">
        <v>170</v>
      </c>
      <c r="N1149">
        <v>1148</v>
      </c>
      <c r="O1149" t="s">
        <v>81</v>
      </c>
      <c r="P1149" t="s">
        <v>103</v>
      </c>
      <c r="Q1149" t="s">
        <v>765</v>
      </c>
      <c r="R1149" t="s">
        <v>55</v>
      </c>
      <c r="S1149" t="s">
        <v>239</v>
      </c>
      <c r="T1149" t="s">
        <v>217</v>
      </c>
      <c r="U1149" t="s">
        <v>146</v>
      </c>
      <c r="V1149" t="s">
        <v>110</v>
      </c>
      <c r="W1149" t="s">
        <v>130</v>
      </c>
      <c r="X1149" t="s">
        <v>51</v>
      </c>
      <c r="Y1149" t="s">
        <v>90</v>
      </c>
      <c r="Z1149" t="s">
        <v>56</v>
      </c>
      <c r="AA1149" t="s">
        <v>46</v>
      </c>
      <c r="AB1149" t="s">
        <v>47</v>
      </c>
      <c r="AC1149" t="s">
        <v>76</v>
      </c>
      <c r="AD1149" t="s">
        <v>462</v>
      </c>
      <c r="AE1149" t="s">
        <v>56</v>
      </c>
      <c r="AF1149" t="s">
        <v>55</v>
      </c>
      <c r="AG1149" t="s">
        <v>228</v>
      </c>
      <c r="AH1149" t="s">
        <v>198</v>
      </c>
      <c r="AI1149" t="s">
        <v>62</v>
      </c>
      <c r="AJ1149" t="s">
        <v>111</v>
      </c>
      <c r="AK1149" t="s">
        <v>81</v>
      </c>
      <c r="AL1149" t="s">
        <v>47</v>
      </c>
      <c r="AM1149" t="s">
        <v>47</v>
      </c>
      <c r="AN1149" t="s">
        <v>463</v>
      </c>
      <c r="AO1149" t="s">
        <v>52</v>
      </c>
    </row>
    <row r="1150" spans="1:41" hidden="1" x14ac:dyDescent="0.25">
      <c r="A1150" t="s">
        <v>5294</v>
      </c>
      <c r="B1150" t="s">
        <v>5295</v>
      </c>
      <c r="C1150" s="1" t="str">
        <f t="shared" si="68"/>
        <v>21:1061</v>
      </c>
      <c r="D1150" s="1" t="str">
        <f t="shared" si="69"/>
        <v>21:0106</v>
      </c>
      <c r="E1150" t="s">
        <v>5296</v>
      </c>
      <c r="F1150" t="s">
        <v>5297</v>
      </c>
      <c r="H1150">
        <v>49.771666600000003</v>
      </c>
      <c r="I1150">
        <v>-119.12448790000001</v>
      </c>
      <c r="J1150" s="1" t="str">
        <f t="shared" si="70"/>
        <v>NGR bulk stream sediment</v>
      </c>
      <c r="K1150" s="1" t="str">
        <f t="shared" si="71"/>
        <v>&lt;177 micron (NGR)</v>
      </c>
      <c r="L1150">
        <v>66</v>
      </c>
      <c r="M1150" t="s">
        <v>180</v>
      </c>
      <c r="N1150">
        <v>1149</v>
      </c>
      <c r="O1150" t="s">
        <v>270</v>
      </c>
      <c r="P1150" t="s">
        <v>267</v>
      </c>
      <c r="Q1150" t="s">
        <v>668</v>
      </c>
      <c r="R1150" t="s">
        <v>224</v>
      </c>
      <c r="S1150" t="s">
        <v>343</v>
      </c>
      <c r="T1150" t="s">
        <v>85</v>
      </c>
      <c r="U1150" t="s">
        <v>160</v>
      </c>
      <c r="V1150" t="s">
        <v>365</v>
      </c>
      <c r="W1150" t="s">
        <v>206</v>
      </c>
      <c r="X1150" t="s">
        <v>51</v>
      </c>
      <c r="Y1150" t="s">
        <v>331</v>
      </c>
      <c r="Z1150" t="s">
        <v>56</v>
      </c>
      <c r="AA1150" t="s">
        <v>46</v>
      </c>
      <c r="AB1150" t="s">
        <v>185</v>
      </c>
      <c r="AC1150" t="s">
        <v>98</v>
      </c>
      <c r="AD1150" t="s">
        <v>237</v>
      </c>
      <c r="AE1150" t="s">
        <v>199</v>
      </c>
      <c r="AF1150" t="s">
        <v>76</v>
      </c>
      <c r="AG1150" t="s">
        <v>898</v>
      </c>
      <c r="AH1150" t="s">
        <v>101</v>
      </c>
      <c r="AI1150" t="s">
        <v>235</v>
      </c>
      <c r="AJ1150" t="s">
        <v>209</v>
      </c>
      <c r="AK1150" t="s">
        <v>5298</v>
      </c>
      <c r="AL1150" t="s">
        <v>47</v>
      </c>
      <c r="AM1150" t="s">
        <v>103</v>
      </c>
      <c r="AN1150" t="s">
        <v>65</v>
      </c>
      <c r="AO1150" t="s">
        <v>58</v>
      </c>
    </row>
    <row r="1151" spans="1:41" hidden="1" x14ac:dyDescent="0.25">
      <c r="A1151" t="s">
        <v>5299</v>
      </c>
      <c r="B1151" t="s">
        <v>5300</v>
      </c>
      <c r="C1151" s="1" t="str">
        <f t="shared" si="68"/>
        <v>21:1061</v>
      </c>
      <c r="D1151" s="1" t="str">
        <f t="shared" si="69"/>
        <v>21:0106</v>
      </c>
      <c r="E1151" t="s">
        <v>5301</v>
      </c>
      <c r="F1151" t="s">
        <v>5302</v>
      </c>
      <c r="H1151">
        <v>49.456523500000003</v>
      </c>
      <c r="I1151">
        <v>-118.987179</v>
      </c>
      <c r="J1151" s="1" t="str">
        <f t="shared" si="70"/>
        <v>NGR bulk stream sediment</v>
      </c>
      <c r="K1151" s="1" t="str">
        <f t="shared" si="71"/>
        <v>&lt;177 micron (NGR)</v>
      </c>
      <c r="L1151">
        <v>66</v>
      </c>
      <c r="M1151" t="s">
        <v>195</v>
      </c>
      <c r="N1151">
        <v>1150</v>
      </c>
      <c r="O1151" t="s">
        <v>58</v>
      </c>
      <c r="P1151" t="s">
        <v>103</v>
      </c>
      <c r="Q1151" t="s">
        <v>548</v>
      </c>
      <c r="R1151" t="s">
        <v>58</v>
      </c>
      <c r="S1151" t="s">
        <v>358</v>
      </c>
      <c r="T1151" t="s">
        <v>137</v>
      </c>
      <c r="U1151" t="s">
        <v>141</v>
      </c>
      <c r="V1151" t="s">
        <v>142</v>
      </c>
      <c r="W1151" t="s">
        <v>455</v>
      </c>
      <c r="X1151" t="s">
        <v>51</v>
      </c>
      <c r="Y1151" t="s">
        <v>162</v>
      </c>
      <c r="Z1151" t="s">
        <v>56</v>
      </c>
      <c r="AA1151" t="s">
        <v>46</v>
      </c>
      <c r="AB1151" t="s">
        <v>81</v>
      </c>
      <c r="AC1151" t="s">
        <v>267</v>
      </c>
      <c r="AD1151" t="s">
        <v>532</v>
      </c>
      <c r="AE1151" t="s">
        <v>53</v>
      </c>
      <c r="AF1151" t="s">
        <v>55</v>
      </c>
      <c r="AG1151" t="s">
        <v>51</v>
      </c>
      <c r="AH1151" t="s">
        <v>174</v>
      </c>
      <c r="AI1151" t="s">
        <v>53</v>
      </c>
      <c r="AJ1151" t="s">
        <v>55</v>
      </c>
      <c r="AK1151" t="s">
        <v>271</v>
      </c>
      <c r="AL1151" t="s">
        <v>47</v>
      </c>
      <c r="AM1151" t="s">
        <v>47</v>
      </c>
      <c r="AN1151" t="s">
        <v>65</v>
      </c>
      <c r="AO1151" t="s">
        <v>98</v>
      </c>
    </row>
    <row r="1152" spans="1:41" hidden="1" x14ac:dyDescent="0.25">
      <c r="A1152" t="s">
        <v>5303</v>
      </c>
      <c r="B1152" t="s">
        <v>5304</v>
      </c>
      <c r="C1152" s="1" t="str">
        <f t="shared" si="68"/>
        <v>21:1061</v>
      </c>
      <c r="D1152" s="1" t="str">
        <f t="shared" si="69"/>
        <v>21:0106</v>
      </c>
      <c r="E1152" t="s">
        <v>5305</v>
      </c>
      <c r="F1152" t="s">
        <v>5306</v>
      </c>
      <c r="H1152">
        <v>49.460558399999996</v>
      </c>
      <c r="I1152">
        <v>-118.9895092</v>
      </c>
      <c r="J1152" s="1" t="str">
        <f t="shared" si="70"/>
        <v>NGR bulk stream sediment</v>
      </c>
      <c r="K1152" s="1" t="str">
        <f t="shared" si="71"/>
        <v>&lt;177 micron (NGR)</v>
      </c>
      <c r="L1152">
        <v>66</v>
      </c>
      <c r="M1152" t="s">
        <v>205</v>
      </c>
      <c r="N1152">
        <v>1151</v>
      </c>
      <c r="O1152" t="s">
        <v>357</v>
      </c>
      <c r="P1152" t="s">
        <v>137</v>
      </c>
      <c r="Q1152" t="s">
        <v>404</v>
      </c>
      <c r="R1152" t="s">
        <v>257</v>
      </c>
      <c r="S1152" t="s">
        <v>268</v>
      </c>
      <c r="T1152" t="s">
        <v>76</v>
      </c>
      <c r="U1152" t="s">
        <v>120</v>
      </c>
      <c r="V1152" t="s">
        <v>257</v>
      </c>
      <c r="W1152" t="s">
        <v>128</v>
      </c>
      <c r="X1152" t="s">
        <v>52</v>
      </c>
      <c r="Y1152" t="s">
        <v>418</v>
      </c>
      <c r="Z1152" t="s">
        <v>56</v>
      </c>
      <c r="AA1152" t="s">
        <v>46</v>
      </c>
      <c r="AB1152" t="s">
        <v>78</v>
      </c>
      <c r="AC1152" t="s">
        <v>58</v>
      </c>
      <c r="AD1152" t="s">
        <v>343</v>
      </c>
      <c r="AE1152" t="s">
        <v>198</v>
      </c>
      <c r="AF1152" t="s">
        <v>85</v>
      </c>
      <c r="AG1152" t="s">
        <v>260</v>
      </c>
      <c r="AH1152" t="s">
        <v>61</v>
      </c>
      <c r="AI1152" t="s">
        <v>198</v>
      </c>
      <c r="AJ1152" t="s">
        <v>127</v>
      </c>
      <c r="AK1152" t="s">
        <v>109</v>
      </c>
      <c r="AL1152" t="s">
        <v>103</v>
      </c>
      <c r="AM1152" t="s">
        <v>47</v>
      </c>
      <c r="AN1152" t="s">
        <v>313</v>
      </c>
      <c r="AO1152" t="s">
        <v>104</v>
      </c>
    </row>
    <row r="1153" spans="1:41" hidden="1" x14ac:dyDescent="0.25">
      <c r="A1153" t="s">
        <v>5307</v>
      </c>
      <c r="B1153" t="s">
        <v>5308</v>
      </c>
      <c r="C1153" s="1" t="str">
        <f t="shared" si="68"/>
        <v>21:1061</v>
      </c>
      <c r="D1153" s="1" t="str">
        <f t="shared" si="69"/>
        <v>21:0106</v>
      </c>
      <c r="E1153" t="s">
        <v>5309</v>
      </c>
      <c r="F1153" t="s">
        <v>5310</v>
      </c>
      <c r="H1153">
        <v>49.474938899999998</v>
      </c>
      <c r="I1153">
        <v>-118.98343869999999</v>
      </c>
      <c r="J1153" s="1" t="str">
        <f t="shared" si="70"/>
        <v>NGR bulk stream sediment</v>
      </c>
      <c r="K1153" s="1" t="str">
        <f t="shared" si="71"/>
        <v>&lt;177 micron (NGR)</v>
      </c>
      <c r="L1153">
        <v>66</v>
      </c>
      <c r="M1153" t="s">
        <v>214</v>
      </c>
      <c r="N1153">
        <v>1152</v>
      </c>
      <c r="O1153" t="s">
        <v>359</v>
      </c>
      <c r="P1153" t="s">
        <v>103</v>
      </c>
      <c r="Q1153" t="s">
        <v>481</v>
      </c>
      <c r="R1153" t="s">
        <v>493</v>
      </c>
      <c r="S1153" t="s">
        <v>239</v>
      </c>
      <c r="T1153" t="s">
        <v>55</v>
      </c>
      <c r="U1153" t="s">
        <v>99</v>
      </c>
      <c r="V1153" t="s">
        <v>257</v>
      </c>
      <c r="W1153" t="s">
        <v>122</v>
      </c>
      <c r="X1153" t="s">
        <v>103</v>
      </c>
      <c r="Y1153" t="s">
        <v>104</v>
      </c>
      <c r="Z1153" t="s">
        <v>56</v>
      </c>
      <c r="AA1153" t="s">
        <v>46</v>
      </c>
      <c r="AB1153" t="s">
        <v>63</v>
      </c>
      <c r="AC1153" t="s">
        <v>58</v>
      </c>
      <c r="AD1153" t="s">
        <v>329</v>
      </c>
      <c r="AE1153" t="s">
        <v>53</v>
      </c>
      <c r="AF1153" t="s">
        <v>55</v>
      </c>
      <c r="AG1153" t="s">
        <v>437</v>
      </c>
      <c r="AH1153" t="s">
        <v>149</v>
      </c>
      <c r="AI1153" t="s">
        <v>53</v>
      </c>
      <c r="AJ1153" t="s">
        <v>351</v>
      </c>
      <c r="AK1153" t="s">
        <v>164</v>
      </c>
      <c r="AL1153" t="s">
        <v>47</v>
      </c>
      <c r="AM1153" t="s">
        <v>47</v>
      </c>
      <c r="AN1153" t="s">
        <v>65</v>
      </c>
      <c r="AO1153" t="s">
        <v>98</v>
      </c>
    </row>
    <row r="1154" spans="1:41" hidden="1" x14ac:dyDescent="0.25">
      <c r="A1154" t="s">
        <v>5311</v>
      </c>
      <c r="B1154" t="s">
        <v>5312</v>
      </c>
      <c r="C1154" s="1" t="str">
        <f t="shared" ref="C1154:C1217" si="72">HYPERLINK("http://geochem.nrcan.gc.ca/cdogs/content/bdl/bdl211061_e.htm", "21:1061")</f>
        <v>21:1061</v>
      </c>
      <c r="D1154" s="1" t="str">
        <f t="shared" ref="D1154:D1217" si="73">HYPERLINK("http://geochem.nrcan.gc.ca/cdogs/content/svy/svy210106_e.htm", "21:0106")</f>
        <v>21:0106</v>
      </c>
      <c r="E1154" t="s">
        <v>5313</v>
      </c>
      <c r="F1154" t="s">
        <v>5314</v>
      </c>
      <c r="H1154">
        <v>49.479583300000002</v>
      </c>
      <c r="I1154">
        <v>-118.9801336</v>
      </c>
      <c r="J1154" s="1" t="str">
        <f t="shared" ref="J1154:J1217" si="74">HYPERLINK("http://geochem.nrcan.gc.ca/cdogs/content/kwd/kwd020030_e.htm", "NGR bulk stream sediment")</f>
        <v>NGR bulk stream sediment</v>
      </c>
      <c r="K1154" s="1" t="str">
        <f t="shared" ref="K1154:K1217" si="75">HYPERLINK("http://geochem.nrcan.gc.ca/cdogs/content/kwd/kwd080006_e.htm", "&lt;177 micron (NGR)")</f>
        <v>&lt;177 micron (NGR)</v>
      </c>
      <c r="L1154">
        <v>66</v>
      </c>
      <c r="M1154" t="s">
        <v>280</v>
      </c>
      <c r="N1154">
        <v>1153</v>
      </c>
      <c r="O1154" t="s">
        <v>72</v>
      </c>
      <c r="P1154" t="s">
        <v>47</v>
      </c>
      <c r="Q1154" t="s">
        <v>119</v>
      </c>
      <c r="R1154" t="s">
        <v>79</v>
      </c>
      <c r="S1154" t="s">
        <v>418</v>
      </c>
      <c r="T1154" t="s">
        <v>73</v>
      </c>
      <c r="U1154" t="s">
        <v>82</v>
      </c>
      <c r="V1154" t="s">
        <v>81</v>
      </c>
      <c r="W1154" t="s">
        <v>101</v>
      </c>
      <c r="X1154" t="s">
        <v>51</v>
      </c>
      <c r="Y1154" t="s">
        <v>218</v>
      </c>
      <c r="Z1154" t="s">
        <v>56</v>
      </c>
      <c r="AA1154" t="s">
        <v>46</v>
      </c>
      <c r="AB1154" t="s">
        <v>125</v>
      </c>
      <c r="AC1154" t="s">
        <v>58</v>
      </c>
      <c r="AD1154" t="s">
        <v>184</v>
      </c>
      <c r="AE1154" t="s">
        <v>56</v>
      </c>
      <c r="AF1154" t="s">
        <v>129</v>
      </c>
      <c r="AG1154" t="s">
        <v>227</v>
      </c>
      <c r="AH1154" t="s">
        <v>235</v>
      </c>
      <c r="AI1154" t="s">
        <v>53</v>
      </c>
      <c r="AJ1154" t="s">
        <v>108</v>
      </c>
      <c r="AK1154" t="s">
        <v>266</v>
      </c>
      <c r="AL1154" t="s">
        <v>47</v>
      </c>
      <c r="AM1154" t="s">
        <v>47</v>
      </c>
      <c r="AN1154" t="s">
        <v>65</v>
      </c>
      <c r="AO1154" t="s">
        <v>59</v>
      </c>
    </row>
    <row r="1155" spans="1:41" hidden="1" x14ac:dyDescent="0.25">
      <c r="A1155" t="s">
        <v>5315</v>
      </c>
      <c r="B1155" t="s">
        <v>5316</v>
      </c>
      <c r="C1155" s="1" t="str">
        <f t="shared" si="72"/>
        <v>21:1061</v>
      </c>
      <c r="D1155" s="1" t="str">
        <f t="shared" si="73"/>
        <v>21:0106</v>
      </c>
      <c r="E1155" t="s">
        <v>5313</v>
      </c>
      <c r="F1155" t="s">
        <v>5317</v>
      </c>
      <c r="H1155">
        <v>49.479583300000002</v>
      </c>
      <c r="I1155">
        <v>-118.9801336</v>
      </c>
      <c r="J1155" s="1" t="str">
        <f t="shared" si="74"/>
        <v>NGR bulk stream sediment</v>
      </c>
      <c r="K1155" s="1" t="str">
        <f t="shared" si="75"/>
        <v>&lt;177 micron (NGR)</v>
      </c>
      <c r="L1155">
        <v>66</v>
      </c>
      <c r="M1155" t="s">
        <v>288</v>
      </c>
      <c r="N1155">
        <v>1154</v>
      </c>
      <c r="O1155" t="s">
        <v>109</v>
      </c>
      <c r="P1155" t="s">
        <v>51</v>
      </c>
      <c r="Q1155" t="s">
        <v>234</v>
      </c>
      <c r="R1155" t="s">
        <v>102</v>
      </c>
      <c r="S1155" t="s">
        <v>268</v>
      </c>
      <c r="T1155" t="s">
        <v>137</v>
      </c>
      <c r="U1155" t="s">
        <v>187</v>
      </c>
      <c r="V1155" t="s">
        <v>47</v>
      </c>
      <c r="W1155" t="s">
        <v>63</v>
      </c>
      <c r="X1155" t="s">
        <v>73</v>
      </c>
      <c r="Y1155" t="s">
        <v>290</v>
      </c>
      <c r="Z1155" t="s">
        <v>56</v>
      </c>
      <c r="AA1155" t="s">
        <v>47</v>
      </c>
      <c r="AB1155" t="s">
        <v>139</v>
      </c>
      <c r="AC1155" t="s">
        <v>58</v>
      </c>
      <c r="AD1155" t="s">
        <v>226</v>
      </c>
      <c r="AE1155" t="s">
        <v>199</v>
      </c>
      <c r="AF1155" t="s">
        <v>365</v>
      </c>
      <c r="AG1155" t="s">
        <v>238</v>
      </c>
      <c r="AH1155" t="s">
        <v>101</v>
      </c>
      <c r="AI1155" t="s">
        <v>54</v>
      </c>
      <c r="AJ1155" t="s">
        <v>267</v>
      </c>
      <c r="AK1155" t="s">
        <v>357</v>
      </c>
      <c r="AL1155" t="s">
        <v>47</v>
      </c>
      <c r="AM1155" t="s">
        <v>47</v>
      </c>
      <c r="AN1155" t="s">
        <v>313</v>
      </c>
      <c r="AO1155" t="s">
        <v>49</v>
      </c>
    </row>
    <row r="1156" spans="1:41" hidden="1" x14ac:dyDescent="0.25">
      <c r="A1156" t="s">
        <v>5318</v>
      </c>
      <c r="B1156" t="s">
        <v>5319</v>
      </c>
      <c r="C1156" s="1" t="str">
        <f t="shared" si="72"/>
        <v>21:1061</v>
      </c>
      <c r="D1156" s="1" t="str">
        <f t="shared" si="73"/>
        <v>21:0106</v>
      </c>
      <c r="E1156" t="s">
        <v>5320</v>
      </c>
      <c r="F1156" t="s">
        <v>5321</v>
      </c>
      <c r="H1156">
        <v>49.484285900000003</v>
      </c>
      <c r="I1156">
        <v>-118.9655078</v>
      </c>
      <c r="J1156" s="1" t="str">
        <f t="shared" si="74"/>
        <v>NGR bulk stream sediment</v>
      </c>
      <c r="K1156" s="1" t="str">
        <f t="shared" si="75"/>
        <v>&lt;177 micron (NGR)</v>
      </c>
      <c r="L1156">
        <v>66</v>
      </c>
      <c r="M1156" t="s">
        <v>223</v>
      </c>
      <c r="N1156">
        <v>1155</v>
      </c>
      <c r="O1156" t="s">
        <v>129</v>
      </c>
      <c r="P1156" t="s">
        <v>47</v>
      </c>
      <c r="Q1156" t="s">
        <v>234</v>
      </c>
      <c r="R1156" t="s">
        <v>270</v>
      </c>
      <c r="S1156" t="s">
        <v>83</v>
      </c>
      <c r="T1156" t="s">
        <v>52</v>
      </c>
      <c r="U1156" t="s">
        <v>90</v>
      </c>
      <c r="V1156" t="s">
        <v>101</v>
      </c>
      <c r="W1156" t="s">
        <v>81</v>
      </c>
      <c r="X1156" t="s">
        <v>51</v>
      </c>
      <c r="Y1156" t="s">
        <v>124</v>
      </c>
      <c r="Z1156" t="s">
        <v>56</v>
      </c>
      <c r="AA1156" t="s">
        <v>46</v>
      </c>
      <c r="AB1156" t="s">
        <v>173</v>
      </c>
      <c r="AC1156" t="s">
        <v>209</v>
      </c>
      <c r="AD1156" t="s">
        <v>146</v>
      </c>
      <c r="AE1156" t="s">
        <v>84</v>
      </c>
      <c r="AF1156" t="s">
        <v>158</v>
      </c>
      <c r="AG1156" t="s">
        <v>227</v>
      </c>
      <c r="AH1156" t="s">
        <v>87</v>
      </c>
      <c r="AI1156" t="s">
        <v>198</v>
      </c>
      <c r="AJ1156" t="s">
        <v>85</v>
      </c>
      <c r="AK1156" t="s">
        <v>123</v>
      </c>
      <c r="AL1156" t="s">
        <v>47</v>
      </c>
      <c r="AM1156" t="s">
        <v>47</v>
      </c>
      <c r="AN1156" t="s">
        <v>284</v>
      </c>
      <c r="AO1156" t="s">
        <v>475</v>
      </c>
    </row>
    <row r="1157" spans="1:41" hidden="1" x14ac:dyDescent="0.25">
      <c r="A1157" t="s">
        <v>5322</v>
      </c>
      <c r="B1157" t="s">
        <v>5323</v>
      </c>
      <c r="C1157" s="1" t="str">
        <f t="shared" si="72"/>
        <v>21:1061</v>
      </c>
      <c r="D1157" s="1" t="str">
        <f t="shared" si="73"/>
        <v>21:0106</v>
      </c>
      <c r="E1157" t="s">
        <v>5324</v>
      </c>
      <c r="F1157" t="s">
        <v>5325</v>
      </c>
      <c r="H1157">
        <v>49.495450499999997</v>
      </c>
      <c r="I1157">
        <v>-118.9345354</v>
      </c>
      <c r="J1157" s="1" t="str">
        <f t="shared" si="74"/>
        <v>NGR bulk stream sediment</v>
      </c>
      <c r="K1157" s="1" t="str">
        <f t="shared" si="75"/>
        <v>&lt;177 micron (NGR)</v>
      </c>
      <c r="L1157">
        <v>66</v>
      </c>
      <c r="M1157" t="s">
        <v>233</v>
      </c>
      <c r="N1157">
        <v>1156</v>
      </c>
      <c r="O1157" t="s">
        <v>591</v>
      </c>
      <c r="P1157" t="s">
        <v>73</v>
      </c>
      <c r="Q1157" t="s">
        <v>411</v>
      </c>
      <c r="R1157" t="s">
        <v>128</v>
      </c>
      <c r="S1157" t="s">
        <v>350</v>
      </c>
      <c r="T1157" t="s">
        <v>51</v>
      </c>
      <c r="U1157" t="s">
        <v>187</v>
      </c>
      <c r="V1157" t="s">
        <v>110</v>
      </c>
      <c r="W1157" t="s">
        <v>47</v>
      </c>
      <c r="X1157" t="s">
        <v>52</v>
      </c>
      <c r="Y1157" t="s">
        <v>144</v>
      </c>
      <c r="Z1157" t="s">
        <v>56</v>
      </c>
      <c r="AA1157" t="s">
        <v>46</v>
      </c>
      <c r="AB1157" t="s">
        <v>63</v>
      </c>
      <c r="AC1157" t="s">
        <v>58</v>
      </c>
      <c r="AD1157" t="s">
        <v>445</v>
      </c>
      <c r="AE1157" t="s">
        <v>199</v>
      </c>
      <c r="AF1157" t="s">
        <v>392</v>
      </c>
      <c r="AG1157" t="s">
        <v>73</v>
      </c>
      <c r="AH1157" t="s">
        <v>173</v>
      </c>
      <c r="AI1157" t="s">
        <v>54</v>
      </c>
      <c r="AJ1157" t="s">
        <v>66</v>
      </c>
      <c r="AK1157" t="s">
        <v>259</v>
      </c>
      <c r="AL1157" t="s">
        <v>47</v>
      </c>
      <c r="AM1157" t="s">
        <v>47</v>
      </c>
      <c r="AN1157" t="s">
        <v>275</v>
      </c>
      <c r="AO1157" t="s">
        <v>217</v>
      </c>
    </row>
    <row r="1158" spans="1:41" hidden="1" x14ac:dyDescent="0.25">
      <c r="A1158" t="s">
        <v>5326</v>
      </c>
      <c r="B1158" t="s">
        <v>5327</v>
      </c>
      <c r="C1158" s="1" t="str">
        <f t="shared" si="72"/>
        <v>21:1061</v>
      </c>
      <c r="D1158" s="1" t="str">
        <f t="shared" si="73"/>
        <v>21:0106</v>
      </c>
      <c r="E1158" t="s">
        <v>5328</v>
      </c>
      <c r="F1158" t="s">
        <v>5329</v>
      </c>
      <c r="H1158">
        <v>49.526172799999998</v>
      </c>
      <c r="I1158">
        <v>-118.9322913</v>
      </c>
      <c r="J1158" s="1" t="str">
        <f t="shared" si="74"/>
        <v>NGR bulk stream sediment</v>
      </c>
      <c r="K1158" s="1" t="str">
        <f t="shared" si="75"/>
        <v>&lt;177 micron (NGR)</v>
      </c>
      <c r="L1158">
        <v>66</v>
      </c>
      <c r="M1158" t="s">
        <v>248</v>
      </c>
      <c r="N1158">
        <v>1157</v>
      </c>
      <c r="O1158" t="s">
        <v>52</v>
      </c>
      <c r="P1158" t="s">
        <v>103</v>
      </c>
      <c r="Q1158" t="s">
        <v>698</v>
      </c>
      <c r="R1158" t="s">
        <v>282</v>
      </c>
      <c r="S1158" t="s">
        <v>146</v>
      </c>
      <c r="T1158" t="s">
        <v>330</v>
      </c>
      <c r="U1158" t="s">
        <v>258</v>
      </c>
      <c r="V1158" t="s">
        <v>61</v>
      </c>
      <c r="W1158" t="s">
        <v>493</v>
      </c>
      <c r="X1158" t="s">
        <v>58</v>
      </c>
      <c r="Y1158" t="s">
        <v>667</v>
      </c>
      <c r="Z1158" t="s">
        <v>56</v>
      </c>
      <c r="AA1158" t="s">
        <v>46</v>
      </c>
      <c r="AB1158" t="s">
        <v>105</v>
      </c>
      <c r="AC1158" t="s">
        <v>99</v>
      </c>
      <c r="AD1158" t="s">
        <v>320</v>
      </c>
      <c r="AE1158" t="s">
        <v>199</v>
      </c>
      <c r="AF1158" t="s">
        <v>439</v>
      </c>
      <c r="AG1158" t="s">
        <v>359</v>
      </c>
      <c r="AH1158" t="s">
        <v>130</v>
      </c>
      <c r="AI1158" t="s">
        <v>149</v>
      </c>
      <c r="AJ1158" t="s">
        <v>3298</v>
      </c>
      <c r="AK1158" t="s">
        <v>108</v>
      </c>
      <c r="AL1158" t="s">
        <v>47</v>
      </c>
      <c r="AM1158" t="s">
        <v>47</v>
      </c>
      <c r="AN1158" t="s">
        <v>2563</v>
      </c>
      <c r="AO1158" t="s">
        <v>58</v>
      </c>
    </row>
    <row r="1159" spans="1:41" hidden="1" x14ac:dyDescent="0.25">
      <c r="A1159" t="s">
        <v>5330</v>
      </c>
      <c r="B1159" t="s">
        <v>5331</v>
      </c>
      <c r="C1159" s="1" t="str">
        <f t="shared" si="72"/>
        <v>21:1061</v>
      </c>
      <c r="D1159" s="1" t="str">
        <f t="shared" si="73"/>
        <v>21:0106</v>
      </c>
      <c r="E1159" t="s">
        <v>5332</v>
      </c>
      <c r="F1159" t="s">
        <v>5333</v>
      </c>
      <c r="H1159">
        <v>49.544189600000003</v>
      </c>
      <c r="I1159">
        <v>-118.92106990000001</v>
      </c>
      <c r="J1159" s="1" t="str">
        <f t="shared" si="74"/>
        <v>NGR bulk stream sediment</v>
      </c>
      <c r="K1159" s="1" t="str">
        <f t="shared" si="75"/>
        <v>&lt;177 micron (NGR)</v>
      </c>
      <c r="L1159">
        <v>66</v>
      </c>
      <c r="M1159" t="s">
        <v>256</v>
      </c>
      <c r="N1159">
        <v>1158</v>
      </c>
      <c r="O1159" t="s">
        <v>103</v>
      </c>
      <c r="P1159" t="s">
        <v>52</v>
      </c>
      <c r="Q1159" t="s">
        <v>159</v>
      </c>
      <c r="R1159" t="s">
        <v>150</v>
      </c>
      <c r="S1159" t="s">
        <v>462</v>
      </c>
      <c r="T1159" t="s">
        <v>76</v>
      </c>
      <c r="U1159" t="s">
        <v>190</v>
      </c>
      <c r="V1159" t="s">
        <v>173</v>
      </c>
      <c r="W1159" t="s">
        <v>72</v>
      </c>
      <c r="X1159" t="s">
        <v>103</v>
      </c>
      <c r="Y1159" t="s">
        <v>186</v>
      </c>
      <c r="Z1159" t="s">
        <v>56</v>
      </c>
      <c r="AA1159" t="s">
        <v>103</v>
      </c>
      <c r="AB1159" t="s">
        <v>101</v>
      </c>
      <c r="AC1159" t="s">
        <v>209</v>
      </c>
      <c r="AD1159" t="s">
        <v>343</v>
      </c>
      <c r="AE1159" t="s">
        <v>199</v>
      </c>
      <c r="AF1159" t="s">
        <v>76</v>
      </c>
      <c r="AG1159" t="s">
        <v>182</v>
      </c>
      <c r="AH1159" t="s">
        <v>174</v>
      </c>
      <c r="AI1159" t="s">
        <v>46</v>
      </c>
      <c r="AJ1159" t="s">
        <v>58</v>
      </c>
      <c r="AK1159" t="s">
        <v>85</v>
      </c>
      <c r="AL1159" t="s">
        <v>47</v>
      </c>
      <c r="AM1159" t="s">
        <v>47</v>
      </c>
      <c r="AN1159" t="s">
        <v>65</v>
      </c>
      <c r="AO1159" t="s">
        <v>108</v>
      </c>
    </row>
    <row r="1160" spans="1:41" hidden="1" x14ac:dyDescent="0.25">
      <c r="A1160" t="s">
        <v>5334</v>
      </c>
      <c r="B1160" t="s">
        <v>5335</v>
      </c>
      <c r="C1160" s="1" t="str">
        <f t="shared" si="72"/>
        <v>21:1061</v>
      </c>
      <c r="D1160" s="1" t="str">
        <f t="shared" si="73"/>
        <v>21:0106</v>
      </c>
      <c r="E1160" t="s">
        <v>5336</v>
      </c>
      <c r="F1160" t="s">
        <v>5337</v>
      </c>
      <c r="H1160">
        <v>49.541907299999998</v>
      </c>
      <c r="I1160">
        <v>-118.8826725</v>
      </c>
      <c r="J1160" s="1" t="str">
        <f t="shared" si="74"/>
        <v>NGR bulk stream sediment</v>
      </c>
      <c r="K1160" s="1" t="str">
        <f t="shared" si="75"/>
        <v>&lt;177 micron (NGR)</v>
      </c>
      <c r="L1160">
        <v>66</v>
      </c>
      <c r="M1160" t="s">
        <v>265</v>
      </c>
      <c r="N1160">
        <v>1159</v>
      </c>
      <c r="O1160" t="s">
        <v>125</v>
      </c>
      <c r="P1160" t="s">
        <v>122</v>
      </c>
      <c r="Q1160" t="s">
        <v>780</v>
      </c>
      <c r="R1160" t="s">
        <v>76</v>
      </c>
      <c r="S1160" t="s">
        <v>146</v>
      </c>
      <c r="T1160" t="s">
        <v>108</v>
      </c>
      <c r="U1160" t="s">
        <v>272</v>
      </c>
      <c r="V1160" t="s">
        <v>60</v>
      </c>
      <c r="W1160" t="s">
        <v>72</v>
      </c>
      <c r="X1160" t="s">
        <v>103</v>
      </c>
      <c r="Y1160" t="s">
        <v>237</v>
      </c>
      <c r="Z1160" t="s">
        <v>56</v>
      </c>
      <c r="AA1160" t="s">
        <v>47</v>
      </c>
      <c r="AB1160" t="s">
        <v>87</v>
      </c>
      <c r="AC1160" t="s">
        <v>187</v>
      </c>
      <c r="AD1160" t="s">
        <v>251</v>
      </c>
      <c r="AE1160" t="s">
        <v>56</v>
      </c>
      <c r="AF1160" t="s">
        <v>127</v>
      </c>
      <c r="AG1160" t="s">
        <v>1364</v>
      </c>
      <c r="AH1160" t="s">
        <v>61</v>
      </c>
      <c r="AI1160" t="s">
        <v>101</v>
      </c>
      <c r="AJ1160" t="s">
        <v>910</v>
      </c>
      <c r="AK1160" t="s">
        <v>2300</v>
      </c>
      <c r="AL1160" t="s">
        <v>47</v>
      </c>
      <c r="AM1160" t="s">
        <v>122</v>
      </c>
      <c r="AN1160" t="s">
        <v>1304</v>
      </c>
      <c r="AO1160" t="s">
        <v>137</v>
      </c>
    </row>
    <row r="1161" spans="1:41" hidden="1" x14ac:dyDescent="0.25">
      <c r="A1161" t="s">
        <v>5338</v>
      </c>
      <c r="B1161" t="s">
        <v>5339</v>
      </c>
      <c r="C1161" s="1" t="str">
        <f t="shared" si="72"/>
        <v>21:1061</v>
      </c>
      <c r="D1161" s="1" t="str">
        <f t="shared" si="73"/>
        <v>21:0106</v>
      </c>
      <c r="E1161" t="s">
        <v>5340</v>
      </c>
      <c r="F1161" t="s">
        <v>5341</v>
      </c>
      <c r="H1161">
        <v>49.484114499999997</v>
      </c>
      <c r="I1161">
        <v>-119.0264763</v>
      </c>
      <c r="J1161" s="1" t="str">
        <f t="shared" si="74"/>
        <v>NGR bulk stream sediment</v>
      </c>
      <c r="K1161" s="1" t="str">
        <f t="shared" si="75"/>
        <v>&lt;177 micron (NGR)</v>
      </c>
      <c r="L1161">
        <v>67</v>
      </c>
      <c r="M1161" t="s">
        <v>45</v>
      </c>
      <c r="N1161">
        <v>1160</v>
      </c>
      <c r="O1161" t="s">
        <v>271</v>
      </c>
      <c r="P1161" t="s">
        <v>47</v>
      </c>
      <c r="Q1161" t="s">
        <v>234</v>
      </c>
      <c r="R1161" t="s">
        <v>122</v>
      </c>
      <c r="S1161" t="s">
        <v>328</v>
      </c>
      <c r="T1161" t="s">
        <v>137</v>
      </c>
      <c r="U1161" t="s">
        <v>112</v>
      </c>
      <c r="V1161" t="s">
        <v>47</v>
      </c>
      <c r="W1161" t="s">
        <v>257</v>
      </c>
      <c r="X1161" t="s">
        <v>52</v>
      </c>
      <c r="Y1161" t="s">
        <v>358</v>
      </c>
      <c r="Z1161" t="s">
        <v>56</v>
      </c>
      <c r="AA1161" t="s">
        <v>46</v>
      </c>
      <c r="AB1161" t="s">
        <v>139</v>
      </c>
      <c r="AC1161" t="s">
        <v>58</v>
      </c>
      <c r="AD1161" t="s">
        <v>589</v>
      </c>
      <c r="AE1161" t="s">
        <v>199</v>
      </c>
      <c r="AF1161" t="s">
        <v>148</v>
      </c>
      <c r="AG1161" t="s">
        <v>260</v>
      </c>
      <c r="AH1161" t="s">
        <v>105</v>
      </c>
      <c r="AI1161" t="s">
        <v>198</v>
      </c>
      <c r="AJ1161" t="s">
        <v>127</v>
      </c>
      <c r="AK1161" t="s">
        <v>129</v>
      </c>
      <c r="AL1161" t="s">
        <v>47</v>
      </c>
      <c r="AM1161" t="s">
        <v>47</v>
      </c>
      <c r="AN1161" t="s">
        <v>345</v>
      </c>
      <c r="AO1161" t="s">
        <v>104</v>
      </c>
    </row>
    <row r="1162" spans="1:41" hidden="1" x14ac:dyDescent="0.25">
      <c r="A1162" t="s">
        <v>5342</v>
      </c>
      <c r="B1162" t="s">
        <v>5343</v>
      </c>
      <c r="C1162" s="1" t="str">
        <f t="shared" si="72"/>
        <v>21:1061</v>
      </c>
      <c r="D1162" s="1" t="str">
        <f t="shared" si="73"/>
        <v>21:0106</v>
      </c>
      <c r="E1162" t="s">
        <v>5344</v>
      </c>
      <c r="F1162" t="s">
        <v>5345</v>
      </c>
      <c r="H1162">
        <v>49.881500299999999</v>
      </c>
      <c r="I1162">
        <v>-119.19978500000001</v>
      </c>
      <c r="J1162" s="1" t="str">
        <f t="shared" si="74"/>
        <v>NGR bulk stream sediment</v>
      </c>
      <c r="K1162" s="1" t="str">
        <f t="shared" si="75"/>
        <v>&lt;177 micron (NGR)</v>
      </c>
      <c r="L1162">
        <v>67</v>
      </c>
      <c r="M1162" t="s">
        <v>71</v>
      </c>
      <c r="N1162">
        <v>1161</v>
      </c>
      <c r="O1162" t="s">
        <v>54</v>
      </c>
      <c r="P1162" t="s">
        <v>47</v>
      </c>
      <c r="Q1162" t="s">
        <v>74</v>
      </c>
      <c r="R1162" t="s">
        <v>86</v>
      </c>
      <c r="S1162" t="s">
        <v>77</v>
      </c>
      <c r="T1162" t="s">
        <v>55</v>
      </c>
      <c r="U1162" t="s">
        <v>160</v>
      </c>
      <c r="V1162" t="s">
        <v>149</v>
      </c>
      <c r="W1162" t="s">
        <v>130</v>
      </c>
      <c r="X1162" t="s">
        <v>52</v>
      </c>
      <c r="Y1162" t="s">
        <v>239</v>
      </c>
      <c r="Z1162" t="s">
        <v>56</v>
      </c>
      <c r="AA1162" t="s">
        <v>46</v>
      </c>
      <c r="AB1162" t="s">
        <v>47</v>
      </c>
      <c r="AC1162" t="s">
        <v>175</v>
      </c>
      <c r="AD1162" t="s">
        <v>144</v>
      </c>
      <c r="AE1162" t="s">
        <v>380</v>
      </c>
      <c r="AF1162" t="s">
        <v>58</v>
      </c>
      <c r="AG1162" t="s">
        <v>88</v>
      </c>
      <c r="AH1162" t="s">
        <v>185</v>
      </c>
      <c r="AI1162" t="s">
        <v>174</v>
      </c>
      <c r="AJ1162" t="s">
        <v>58</v>
      </c>
      <c r="AK1162" t="s">
        <v>164</v>
      </c>
      <c r="AL1162" t="s">
        <v>47</v>
      </c>
      <c r="AM1162" t="s">
        <v>47</v>
      </c>
      <c r="AN1162" t="s">
        <v>189</v>
      </c>
      <c r="AO1162" t="s">
        <v>209</v>
      </c>
    </row>
    <row r="1163" spans="1:41" hidden="1" x14ac:dyDescent="0.25">
      <c r="A1163" t="s">
        <v>5346</v>
      </c>
      <c r="B1163" t="s">
        <v>5347</v>
      </c>
      <c r="C1163" s="1" t="str">
        <f t="shared" si="72"/>
        <v>21:1061</v>
      </c>
      <c r="D1163" s="1" t="str">
        <f t="shared" si="73"/>
        <v>21:0106</v>
      </c>
      <c r="E1163" t="s">
        <v>5348</v>
      </c>
      <c r="F1163" t="s">
        <v>5349</v>
      </c>
      <c r="H1163">
        <v>49.867530899999998</v>
      </c>
      <c r="I1163">
        <v>-119.2312848</v>
      </c>
      <c r="J1163" s="1" t="str">
        <f t="shared" si="74"/>
        <v>NGR bulk stream sediment</v>
      </c>
      <c r="K1163" s="1" t="str">
        <f t="shared" si="75"/>
        <v>&lt;177 micron (NGR)</v>
      </c>
      <c r="L1163">
        <v>67</v>
      </c>
      <c r="M1163" t="s">
        <v>95</v>
      </c>
      <c r="N1163">
        <v>1162</v>
      </c>
      <c r="O1163" t="s">
        <v>87</v>
      </c>
      <c r="P1163" t="s">
        <v>47</v>
      </c>
      <c r="Q1163" t="s">
        <v>119</v>
      </c>
      <c r="R1163" t="s">
        <v>148</v>
      </c>
      <c r="S1163" t="s">
        <v>829</v>
      </c>
      <c r="T1163" t="s">
        <v>209</v>
      </c>
      <c r="U1163" t="s">
        <v>240</v>
      </c>
      <c r="V1163" t="s">
        <v>149</v>
      </c>
      <c r="W1163" t="s">
        <v>103</v>
      </c>
      <c r="X1163" t="s">
        <v>58</v>
      </c>
      <c r="Y1163" t="s">
        <v>462</v>
      </c>
      <c r="Z1163" t="s">
        <v>56</v>
      </c>
      <c r="AA1163" t="s">
        <v>46</v>
      </c>
      <c r="AB1163" t="s">
        <v>125</v>
      </c>
      <c r="AC1163" t="s">
        <v>269</v>
      </c>
      <c r="AD1163" t="s">
        <v>250</v>
      </c>
      <c r="AE1163" t="s">
        <v>380</v>
      </c>
      <c r="AF1163" t="s">
        <v>85</v>
      </c>
      <c r="AG1163" t="s">
        <v>181</v>
      </c>
      <c r="AH1163" t="s">
        <v>61</v>
      </c>
      <c r="AI1163" t="s">
        <v>110</v>
      </c>
      <c r="AJ1163" t="s">
        <v>85</v>
      </c>
      <c r="AK1163" t="s">
        <v>336</v>
      </c>
      <c r="AL1163" t="s">
        <v>47</v>
      </c>
      <c r="AM1163" t="s">
        <v>47</v>
      </c>
      <c r="AN1163" t="s">
        <v>2563</v>
      </c>
      <c r="AO1163" t="s">
        <v>66</v>
      </c>
    </row>
    <row r="1164" spans="1:41" hidden="1" x14ac:dyDescent="0.25">
      <c r="A1164" t="s">
        <v>5350</v>
      </c>
      <c r="B1164" t="s">
        <v>5351</v>
      </c>
      <c r="C1164" s="1" t="str">
        <f t="shared" si="72"/>
        <v>21:1061</v>
      </c>
      <c r="D1164" s="1" t="str">
        <f t="shared" si="73"/>
        <v>21:0106</v>
      </c>
      <c r="E1164" t="s">
        <v>5352</v>
      </c>
      <c r="F1164" t="s">
        <v>5353</v>
      </c>
      <c r="H1164">
        <v>49.868261599999997</v>
      </c>
      <c r="I1164">
        <v>-119.27238850000001</v>
      </c>
      <c r="J1164" s="1" t="str">
        <f t="shared" si="74"/>
        <v>NGR bulk stream sediment</v>
      </c>
      <c r="K1164" s="1" t="str">
        <f t="shared" si="75"/>
        <v>&lt;177 micron (NGR)</v>
      </c>
      <c r="L1164">
        <v>67</v>
      </c>
      <c r="M1164" t="s">
        <v>117</v>
      </c>
      <c r="N1164">
        <v>1163</v>
      </c>
      <c r="O1164" t="s">
        <v>198</v>
      </c>
      <c r="P1164" t="s">
        <v>47</v>
      </c>
      <c r="Q1164" t="s">
        <v>553</v>
      </c>
      <c r="R1164" t="s">
        <v>110</v>
      </c>
      <c r="S1164" t="s">
        <v>146</v>
      </c>
      <c r="T1164" t="s">
        <v>108</v>
      </c>
      <c r="U1164" t="s">
        <v>320</v>
      </c>
      <c r="V1164" t="s">
        <v>198</v>
      </c>
      <c r="W1164" t="s">
        <v>86</v>
      </c>
      <c r="X1164" t="s">
        <v>66</v>
      </c>
      <c r="Y1164" t="s">
        <v>236</v>
      </c>
      <c r="Z1164" t="s">
        <v>56</v>
      </c>
      <c r="AA1164" t="s">
        <v>46</v>
      </c>
      <c r="AB1164" t="s">
        <v>139</v>
      </c>
      <c r="AC1164" t="s">
        <v>98</v>
      </c>
      <c r="AD1164" t="s">
        <v>240</v>
      </c>
      <c r="AE1164" t="s">
        <v>380</v>
      </c>
      <c r="AF1164" t="s">
        <v>108</v>
      </c>
      <c r="AG1164" t="s">
        <v>3858</v>
      </c>
      <c r="AH1164" t="s">
        <v>47</v>
      </c>
      <c r="AI1164" t="s">
        <v>110</v>
      </c>
      <c r="AJ1164" t="s">
        <v>267</v>
      </c>
      <c r="AK1164" t="s">
        <v>109</v>
      </c>
      <c r="AL1164" t="s">
        <v>47</v>
      </c>
      <c r="AM1164" t="s">
        <v>122</v>
      </c>
      <c r="AN1164" t="s">
        <v>234</v>
      </c>
      <c r="AO1164" t="s">
        <v>217</v>
      </c>
    </row>
    <row r="1165" spans="1:41" hidden="1" x14ac:dyDescent="0.25">
      <c r="A1165" t="s">
        <v>5354</v>
      </c>
      <c r="B1165" t="s">
        <v>5355</v>
      </c>
      <c r="C1165" s="1" t="str">
        <f t="shared" si="72"/>
        <v>21:1061</v>
      </c>
      <c r="D1165" s="1" t="str">
        <f t="shared" si="73"/>
        <v>21:0106</v>
      </c>
      <c r="E1165" t="s">
        <v>5356</v>
      </c>
      <c r="F1165" t="s">
        <v>5357</v>
      </c>
      <c r="H1165">
        <v>49.874659100000002</v>
      </c>
      <c r="I1165">
        <v>-119.2741364</v>
      </c>
      <c r="J1165" s="1" t="str">
        <f t="shared" si="74"/>
        <v>NGR bulk stream sediment</v>
      </c>
      <c r="K1165" s="1" t="str">
        <f t="shared" si="75"/>
        <v>&lt;177 micron (NGR)</v>
      </c>
      <c r="L1165">
        <v>67</v>
      </c>
      <c r="M1165" t="s">
        <v>136</v>
      </c>
      <c r="N1165">
        <v>1164</v>
      </c>
      <c r="O1165" t="s">
        <v>151</v>
      </c>
      <c r="P1165" t="s">
        <v>51</v>
      </c>
      <c r="Q1165" t="s">
        <v>74</v>
      </c>
      <c r="R1165" t="s">
        <v>90</v>
      </c>
      <c r="S1165" t="s">
        <v>290</v>
      </c>
      <c r="T1165" t="s">
        <v>98</v>
      </c>
      <c r="U1165" t="s">
        <v>475</v>
      </c>
      <c r="V1165" t="s">
        <v>81</v>
      </c>
      <c r="W1165" t="s">
        <v>158</v>
      </c>
      <c r="X1165" t="s">
        <v>51</v>
      </c>
      <c r="Y1165" t="s">
        <v>104</v>
      </c>
      <c r="Z1165" t="s">
        <v>56</v>
      </c>
      <c r="AA1165" t="s">
        <v>47</v>
      </c>
      <c r="AB1165" t="s">
        <v>235</v>
      </c>
      <c r="AC1165" t="s">
        <v>267</v>
      </c>
      <c r="AD1165" t="s">
        <v>272</v>
      </c>
      <c r="AE1165" t="s">
        <v>199</v>
      </c>
      <c r="AF1165" t="s">
        <v>137</v>
      </c>
      <c r="AG1165" t="s">
        <v>123</v>
      </c>
      <c r="AH1165" t="s">
        <v>54</v>
      </c>
      <c r="AI1165" t="s">
        <v>198</v>
      </c>
      <c r="AJ1165" t="s">
        <v>129</v>
      </c>
      <c r="AK1165" t="s">
        <v>139</v>
      </c>
      <c r="AL1165" t="s">
        <v>47</v>
      </c>
      <c r="AM1165" t="s">
        <v>47</v>
      </c>
      <c r="AN1165" t="s">
        <v>345</v>
      </c>
      <c r="AO1165" t="s">
        <v>66</v>
      </c>
    </row>
    <row r="1166" spans="1:41" hidden="1" x14ac:dyDescent="0.25">
      <c r="A1166" t="s">
        <v>5358</v>
      </c>
      <c r="B1166" t="s">
        <v>5359</v>
      </c>
      <c r="C1166" s="1" t="str">
        <f t="shared" si="72"/>
        <v>21:1061</v>
      </c>
      <c r="D1166" s="1" t="str">
        <f t="shared" si="73"/>
        <v>21:0106</v>
      </c>
      <c r="E1166" t="s">
        <v>5360</v>
      </c>
      <c r="F1166" t="s">
        <v>5361</v>
      </c>
      <c r="H1166">
        <v>49.894940499999997</v>
      </c>
      <c r="I1166">
        <v>-119.2880261</v>
      </c>
      <c r="J1166" s="1" t="str">
        <f t="shared" si="74"/>
        <v>NGR bulk stream sediment</v>
      </c>
      <c r="K1166" s="1" t="str">
        <f t="shared" si="75"/>
        <v>&lt;177 micron (NGR)</v>
      </c>
      <c r="L1166">
        <v>67</v>
      </c>
      <c r="M1166" t="s">
        <v>157</v>
      </c>
      <c r="N1166">
        <v>1165</v>
      </c>
      <c r="O1166" t="s">
        <v>130</v>
      </c>
      <c r="P1166" t="s">
        <v>51</v>
      </c>
      <c r="Q1166" t="s">
        <v>289</v>
      </c>
      <c r="R1166" t="s">
        <v>145</v>
      </c>
      <c r="S1166" t="s">
        <v>162</v>
      </c>
      <c r="T1166" t="s">
        <v>58</v>
      </c>
      <c r="U1166" t="s">
        <v>112</v>
      </c>
      <c r="V1166" t="s">
        <v>139</v>
      </c>
      <c r="W1166" t="s">
        <v>60</v>
      </c>
      <c r="X1166" t="s">
        <v>103</v>
      </c>
      <c r="Y1166" t="s">
        <v>225</v>
      </c>
      <c r="Z1166" t="s">
        <v>56</v>
      </c>
      <c r="AA1166" t="s">
        <v>46</v>
      </c>
      <c r="AB1166" t="s">
        <v>185</v>
      </c>
      <c r="AC1166" t="s">
        <v>55</v>
      </c>
      <c r="AD1166" t="s">
        <v>218</v>
      </c>
      <c r="AE1166" t="s">
        <v>199</v>
      </c>
      <c r="AF1166" t="s">
        <v>591</v>
      </c>
      <c r="AG1166" t="s">
        <v>270</v>
      </c>
      <c r="AH1166" t="s">
        <v>53</v>
      </c>
      <c r="AI1166" t="s">
        <v>198</v>
      </c>
      <c r="AJ1166" t="s">
        <v>227</v>
      </c>
      <c r="AK1166" t="s">
        <v>161</v>
      </c>
      <c r="AL1166" t="s">
        <v>47</v>
      </c>
      <c r="AM1166" t="s">
        <v>47</v>
      </c>
      <c r="AN1166" t="s">
        <v>284</v>
      </c>
      <c r="AO1166" t="s">
        <v>108</v>
      </c>
    </row>
    <row r="1167" spans="1:41" hidden="1" x14ac:dyDescent="0.25">
      <c r="A1167" t="s">
        <v>5362</v>
      </c>
      <c r="B1167" t="s">
        <v>5363</v>
      </c>
      <c r="C1167" s="1" t="str">
        <f t="shared" si="72"/>
        <v>21:1061</v>
      </c>
      <c r="D1167" s="1" t="str">
        <f t="shared" si="73"/>
        <v>21:0106</v>
      </c>
      <c r="E1167" t="s">
        <v>5364</v>
      </c>
      <c r="F1167" t="s">
        <v>5365</v>
      </c>
      <c r="H1167">
        <v>49.882381600000002</v>
      </c>
      <c r="I1167">
        <v>-119.2545776</v>
      </c>
      <c r="J1167" s="1" t="str">
        <f t="shared" si="74"/>
        <v>NGR bulk stream sediment</v>
      </c>
      <c r="K1167" s="1" t="str">
        <f t="shared" si="75"/>
        <v>&lt;177 micron (NGR)</v>
      </c>
      <c r="L1167">
        <v>67</v>
      </c>
      <c r="M1167" t="s">
        <v>170</v>
      </c>
      <c r="N1167">
        <v>1166</v>
      </c>
      <c r="O1167" t="s">
        <v>54</v>
      </c>
      <c r="P1167" t="s">
        <v>103</v>
      </c>
      <c r="Q1167" t="s">
        <v>790</v>
      </c>
      <c r="R1167" t="s">
        <v>185</v>
      </c>
      <c r="S1167" t="s">
        <v>554</v>
      </c>
      <c r="T1167" t="s">
        <v>55</v>
      </c>
      <c r="U1167" t="s">
        <v>144</v>
      </c>
      <c r="V1167" t="s">
        <v>57</v>
      </c>
      <c r="W1167" t="s">
        <v>164</v>
      </c>
      <c r="X1167" t="s">
        <v>55</v>
      </c>
      <c r="Y1167" t="s">
        <v>358</v>
      </c>
      <c r="Z1167" t="s">
        <v>56</v>
      </c>
      <c r="AA1167" t="s">
        <v>47</v>
      </c>
      <c r="AB1167" t="s">
        <v>139</v>
      </c>
      <c r="AC1167" t="s">
        <v>58</v>
      </c>
      <c r="AD1167" t="s">
        <v>160</v>
      </c>
      <c r="AE1167" t="s">
        <v>380</v>
      </c>
      <c r="AF1167" t="s">
        <v>58</v>
      </c>
      <c r="AG1167" t="s">
        <v>365</v>
      </c>
      <c r="AH1167" t="s">
        <v>110</v>
      </c>
      <c r="AI1167" t="s">
        <v>149</v>
      </c>
      <c r="AJ1167" t="s">
        <v>55</v>
      </c>
      <c r="AK1167" t="s">
        <v>455</v>
      </c>
      <c r="AL1167" t="s">
        <v>47</v>
      </c>
      <c r="AM1167" t="s">
        <v>47</v>
      </c>
      <c r="AN1167" t="s">
        <v>662</v>
      </c>
      <c r="AO1167" t="s">
        <v>55</v>
      </c>
    </row>
    <row r="1168" spans="1:41" hidden="1" x14ac:dyDescent="0.25">
      <c r="A1168" t="s">
        <v>5366</v>
      </c>
      <c r="B1168" t="s">
        <v>5367</v>
      </c>
      <c r="C1168" s="1" t="str">
        <f t="shared" si="72"/>
        <v>21:1061</v>
      </c>
      <c r="D1168" s="1" t="str">
        <f t="shared" si="73"/>
        <v>21:0106</v>
      </c>
      <c r="E1168" t="s">
        <v>5368</v>
      </c>
      <c r="F1168" t="s">
        <v>5369</v>
      </c>
      <c r="H1168">
        <v>49.915407999999999</v>
      </c>
      <c r="I1168">
        <v>-119.2437051</v>
      </c>
      <c r="J1168" s="1" t="str">
        <f t="shared" si="74"/>
        <v>NGR bulk stream sediment</v>
      </c>
      <c r="K1168" s="1" t="str">
        <f t="shared" si="75"/>
        <v>&lt;177 micron (NGR)</v>
      </c>
      <c r="L1168">
        <v>67</v>
      </c>
      <c r="M1168" t="s">
        <v>180</v>
      </c>
      <c r="N1168">
        <v>1167</v>
      </c>
      <c r="O1168" t="s">
        <v>53</v>
      </c>
      <c r="P1168" t="s">
        <v>103</v>
      </c>
      <c r="Q1168" t="s">
        <v>578</v>
      </c>
      <c r="R1168" t="s">
        <v>51</v>
      </c>
      <c r="S1168" t="s">
        <v>329</v>
      </c>
      <c r="T1168" t="s">
        <v>55</v>
      </c>
      <c r="U1168" t="s">
        <v>272</v>
      </c>
      <c r="V1168" t="s">
        <v>46</v>
      </c>
      <c r="W1168" t="s">
        <v>78</v>
      </c>
      <c r="X1168" t="s">
        <v>330</v>
      </c>
      <c r="Y1168" t="s">
        <v>290</v>
      </c>
      <c r="Z1168" t="s">
        <v>56</v>
      </c>
      <c r="AA1168" t="s">
        <v>47</v>
      </c>
      <c r="AB1168" t="s">
        <v>78</v>
      </c>
      <c r="AC1168" t="s">
        <v>55</v>
      </c>
      <c r="AD1168" t="s">
        <v>934</v>
      </c>
      <c r="AE1168" t="s">
        <v>380</v>
      </c>
      <c r="AF1168" t="s">
        <v>58</v>
      </c>
      <c r="AG1168" t="s">
        <v>88</v>
      </c>
      <c r="AH1168" t="s">
        <v>185</v>
      </c>
      <c r="AI1168" t="s">
        <v>87</v>
      </c>
      <c r="AJ1168" t="s">
        <v>118</v>
      </c>
      <c r="AK1168" t="s">
        <v>200</v>
      </c>
      <c r="AL1168" t="s">
        <v>47</v>
      </c>
      <c r="AM1168" t="s">
        <v>47</v>
      </c>
      <c r="AN1168" t="s">
        <v>299</v>
      </c>
      <c r="AO1168" t="s">
        <v>66</v>
      </c>
    </row>
    <row r="1169" spans="1:41" hidden="1" x14ac:dyDescent="0.25">
      <c r="A1169" t="s">
        <v>5370</v>
      </c>
      <c r="B1169" t="s">
        <v>5371</v>
      </c>
      <c r="C1169" s="1" t="str">
        <f t="shared" si="72"/>
        <v>21:1061</v>
      </c>
      <c r="D1169" s="1" t="str">
        <f t="shared" si="73"/>
        <v>21:0106</v>
      </c>
      <c r="E1169" t="s">
        <v>5372</v>
      </c>
      <c r="F1169" t="s">
        <v>5373</v>
      </c>
      <c r="H1169">
        <v>49.909815100000003</v>
      </c>
      <c r="I1169">
        <v>-119.2347398</v>
      </c>
      <c r="J1169" s="1" t="str">
        <f t="shared" si="74"/>
        <v>NGR bulk stream sediment</v>
      </c>
      <c r="K1169" s="1" t="str">
        <f t="shared" si="75"/>
        <v>&lt;177 micron (NGR)</v>
      </c>
      <c r="L1169">
        <v>67</v>
      </c>
      <c r="M1169" t="s">
        <v>195</v>
      </c>
      <c r="N1169">
        <v>1168</v>
      </c>
      <c r="O1169" t="s">
        <v>235</v>
      </c>
      <c r="P1169" t="s">
        <v>122</v>
      </c>
      <c r="Q1169" t="s">
        <v>1069</v>
      </c>
      <c r="R1169" t="s">
        <v>238</v>
      </c>
      <c r="S1169" t="s">
        <v>77</v>
      </c>
      <c r="T1169" t="s">
        <v>127</v>
      </c>
      <c r="U1169" t="s">
        <v>107</v>
      </c>
      <c r="V1169" t="s">
        <v>174</v>
      </c>
      <c r="W1169" t="s">
        <v>60</v>
      </c>
      <c r="X1169" t="s">
        <v>52</v>
      </c>
      <c r="Y1169" t="s">
        <v>80</v>
      </c>
      <c r="Z1169" t="s">
        <v>56</v>
      </c>
      <c r="AA1169" t="s">
        <v>103</v>
      </c>
      <c r="AB1169" t="s">
        <v>81</v>
      </c>
      <c r="AC1169" t="s">
        <v>55</v>
      </c>
      <c r="AD1169" t="s">
        <v>120</v>
      </c>
      <c r="AE1169" t="s">
        <v>56</v>
      </c>
      <c r="AF1169" t="s">
        <v>58</v>
      </c>
      <c r="AG1169" t="s">
        <v>371</v>
      </c>
      <c r="AH1169" t="s">
        <v>46</v>
      </c>
      <c r="AI1169" t="s">
        <v>54</v>
      </c>
      <c r="AJ1169" t="s">
        <v>357</v>
      </c>
      <c r="AK1169" t="s">
        <v>122</v>
      </c>
      <c r="AL1169" t="s">
        <v>47</v>
      </c>
      <c r="AM1169" t="s">
        <v>47</v>
      </c>
      <c r="AN1169" t="s">
        <v>780</v>
      </c>
      <c r="AO1169" t="s">
        <v>58</v>
      </c>
    </row>
    <row r="1170" spans="1:41" hidden="1" x14ac:dyDescent="0.25">
      <c r="A1170" t="s">
        <v>5374</v>
      </c>
      <c r="B1170" t="s">
        <v>5375</v>
      </c>
      <c r="C1170" s="1" t="str">
        <f t="shared" si="72"/>
        <v>21:1061</v>
      </c>
      <c r="D1170" s="1" t="str">
        <f t="shared" si="73"/>
        <v>21:0106</v>
      </c>
      <c r="E1170" t="s">
        <v>5376</v>
      </c>
      <c r="F1170" t="s">
        <v>5377</v>
      </c>
      <c r="H1170">
        <v>49.953830199999999</v>
      </c>
      <c r="I1170">
        <v>-119.2347137</v>
      </c>
      <c r="J1170" s="1" t="str">
        <f t="shared" si="74"/>
        <v>NGR bulk stream sediment</v>
      </c>
      <c r="K1170" s="1" t="str">
        <f t="shared" si="75"/>
        <v>&lt;177 micron (NGR)</v>
      </c>
      <c r="L1170">
        <v>67</v>
      </c>
      <c r="M1170" t="s">
        <v>280</v>
      </c>
      <c r="N1170">
        <v>1169</v>
      </c>
      <c r="O1170" t="s">
        <v>173</v>
      </c>
      <c r="P1170" t="s">
        <v>51</v>
      </c>
      <c r="Q1170" t="s">
        <v>935</v>
      </c>
      <c r="R1170" t="s">
        <v>175</v>
      </c>
      <c r="S1170" t="s">
        <v>186</v>
      </c>
      <c r="T1170" t="s">
        <v>50</v>
      </c>
      <c r="U1170" t="s">
        <v>104</v>
      </c>
      <c r="V1170" t="s">
        <v>174</v>
      </c>
      <c r="W1170" t="s">
        <v>151</v>
      </c>
      <c r="X1170" t="s">
        <v>47</v>
      </c>
      <c r="Y1170" t="s">
        <v>462</v>
      </c>
      <c r="Z1170" t="s">
        <v>56</v>
      </c>
      <c r="AA1170" t="s">
        <v>51</v>
      </c>
      <c r="AB1170" t="s">
        <v>174</v>
      </c>
      <c r="AC1170" t="s">
        <v>85</v>
      </c>
      <c r="AD1170" t="s">
        <v>98</v>
      </c>
      <c r="AE1170" t="s">
        <v>56</v>
      </c>
      <c r="AF1170" t="s">
        <v>58</v>
      </c>
      <c r="AG1170" t="s">
        <v>150</v>
      </c>
      <c r="AH1170" t="s">
        <v>62</v>
      </c>
      <c r="AI1170" t="s">
        <v>110</v>
      </c>
      <c r="AJ1170" t="s">
        <v>151</v>
      </c>
      <c r="AK1170" t="s">
        <v>151</v>
      </c>
      <c r="AL1170" t="s">
        <v>47</v>
      </c>
      <c r="AM1170" t="s">
        <v>122</v>
      </c>
      <c r="AN1170" t="s">
        <v>65</v>
      </c>
      <c r="AO1170" t="s">
        <v>85</v>
      </c>
    </row>
    <row r="1171" spans="1:41" hidden="1" x14ac:dyDescent="0.25">
      <c r="A1171" t="s">
        <v>5378</v>
      </c>
      <c r="B1171" t="s">
        <v>5379</v>
      </c>
      <c r="C1171" s="1" t="str">
        <f t="shared" si="72"/>
        <v>21:1061</v>
      </c>
      <c r="D1171" s="1" t="str">
        <f t="shared" si="73"/>
        <v>21:0106</v>
      </c>
      <c r="E1171" t="s">
        <v>5376</v>
      </c>
      <c r="F1171" t="s">
        <v>5380</v>
      </c>
      <c r="H1171">
        <v>49.953830199999999</v>
      </c>
      <c r="I1171">
        <v>-119.2347137</v>
      </c>
      <c r="J1171" s="1" t="str">
        <f t="shared" si="74"/>
        <v>NGR bulk stream sediment</v>
      </c>
      <c r="K1171" s="1" t="str">
        <f t="shared" si="75"/>
        <v>&lt;177 micron (NGR)</v>
      </c>
      <c r="L1171">
        <v>67</v>
      </c>
      <c r="M1171" t="s">
        <v>288</v>
      </c>
      <c r="N1171">
        <v>1170</v>
      </c>
      <c r="O1171" t="s">
        <v>81</v>
      </c>
      <c r="P1171" t="s">
        <v>137</v>
      </c>
      <c r="Q1171" t="s">
        <v>301</v>
      </c>
      <c r="R1171" t="s">
        <v>50</v>
      </c>
      <c r="S1171" t="s">
        <v>186</v>
      </c>
      <c r="T1171" t="s">
        <v>267</v>
      </c>
      <c r="U1171" t="s">
        <v>131</v>
      </c>
      <c r="V1171" t="s">
        <v>185</v>
      </c>
      <c r="W1171" t="s">
        <v>72</v>
      </c>
      <c r="X1171" t="s">
        <v>47</v>
      </c>
      <c r="Y1171" t="s">
        <v>75</v>
      </c>
      <c r="Z1171" t="s">
        <v>56</v>
      </c>
      <c r="AA1171" t="s">
        <v>51</v>
      </c>
      <c r="AB1171" t="s">
        <v>185</v>
      </c>
      <c r="AC1171" t="s">
        <v>55</v>
      </c>
      <c r="AD1171" t="s">
        <v>197</v>
      </c>
      <c r="AE1171" t="s">
        <v>56</v>
      </c>
      <c r="AF1171" t="s">
        <v>118</v>
      </c>
      <c r="AG1171" t="s">
        <v>307</v>
      </c>
      <c r="AH1171" t="s">
        <v>62</v>
      </c>
      <c r="AI1171" t="s">
        <v>87</v>
      </c>
      <c r="AJ1171" t="s">
        <v>151</v>
      </c>
      <c r="AK1171" t="s">
        <v>103</v>
      </c>
      <c r="AL1171" t="s">
        <v>47</v>
      </c>
      <c r="AM1171" t="s">
        <v>122</v>
      </c>
      <c r="AN1171" t="s">
        <v>65</v>
      </c>
      <c r="AO1171" t="s">
        <v>108</v>
      </c>
    </row>
    <row r="1172" spans="1:41" hidden="1" x14ac:dyDescent="0.25">
      <c r="A1172" t="s">
        <v>5381</v>
      </c>
      <c r="B1172" t="s">
        <v>5382</v>
      </c>
      <c r="C1172" s="1" t="str">
        <f t="shared" si="72"/>
        <v>21:1061</v>
      </c>
      <c r="D1172" s="1" t="str">
        <f t="shared" si="73"/>
        <v>21:0106</v>
      </c>
      <c r="E1172" t="s">
        <v>5383</v>
      </c>
      <c r="F1172" t="s">
        <v>5384</v>
      </c>
      <c r="H1172">
        <v>49.469746299999997</v>
      </c>
      <c r="I1172">
        <v>-119.0877655</v>
      </c>
      <c r="J1172" s="1" t="str">
        <f t="shared" si="74"/>
        <v>NGR bulk stream sediment</v>
      </c>
      <c r="K1172" s="1" t="str">
        <f t="shared" si="75"/>
        <v>&lt;177 micron (NGR)</v>
      </c>
      <c r="L1172">
        <v>67</v>
      </c>
      <c r="M1172" t="s">
        <v>205</v>
      </c>
      <c r="N1172">
        <v>1171</v>
      </c>
      <c r="O1172" t="s">
        <v>101</v>
      </c>
      <c r="P1172" t="s">
        <v>73</v>
      </c>
      <c r="Q1172" t="s">
        <v>646</v>
      </c>
      <c r="R1172" t="s">
        <v>90</v>
      </c>
      <c r="S1172" t="s">
        <v>475</v>
      </c>
      <c r="T1172" t="s">
        <v>137</v>
      </c>
      <c r="U1172" t="s">
        <v>90</v>
      </c>
      <c r="V1172" t="s">
        <v>101</v>
      </c>
      <c r="W1172" t="s">
        <v>79</v>
      </c>
      <c r="X1172" t="s">
        <v>52</v>
      </c>
      <c r="Y1172" t="s">
        <v>90</v>
      </c>
      <c r="Z1172" t="s">
        <v>56</v>
      </c>
      <c r="AA1172" t="s">
        <v>46</v>
      </c>
      <c r="AB1172" t="s">
        <v>110</v>
      </c>
      <c r="AC1172" t="s">
        <v>58</v>
      </c>
      <c r="AD1172" t="s">
        <v>290</v>
      </c>
      <c r="AE1172" t="s">
        <v>199</v>
      </c>
      <c r="AF1172" t="s">
        <v>55</v>
      </c>
      <c r="AG1172" t="s">
        <v>103</v>
      </c>
      <c r="AH1172" t="s">
        <v>198</v>
      </c>
      <c r="AI1172" t="s">
        <v>57</v>
      </c>
      <c r="AJ1172" t="s">
        <v>439</v>
      </c>
      <c r="AK1172" t="s">
        <v>228</v>
      </c>
      <c r="AL1172" t="s">
        <v>47</v>
      </c>
      <c r="AM1172" t="s">
        <v>47</v>
      </c>
      <c r="AN1172" t="s">
        <v>568</v>
      </c>
      <c r="AO1172" t="s">
        <v>108</v>
      </c>
    </row>
    <row r="1173" spans="1:41" hidden="1" x14ac:dyDescent="0.25">
      <c r="A1173" t="s">
        <v>5385</v>
      </c>
      <c r="B1173" t="s">
        <v>5386</v>
      </c>
      <c r="C1173" s="1" t="str">
        <f t="shared" si="72"/>
        <v>21:1061</v>
      </c>
      <c r="D1173" s="1" t="str">
        <f t="shared" si="73"/>
        <v>21:0106</v>
      </c>
      <c r="E1173" t="s">
        <v>5387</v>
      </c>
      <c r="F1173" t="s">
        <v>5388</v>
      </c>
      <c r="H1173">
        <v>49.429464400000001</v>
      </c>
      <c r="I1173">
        <v>-119.1114743</v>
      </c>
      <c r="J1173" s="1" t="str">
        <f t="shared" si="74"/>
        <v>NGR bulk stream sediment</v>
      </c>
      <c r="K1173" s="1" t="str">
        <f t="shared" si="75"/>
        <v>&lt;177 micron (NGR)</v>
      </c>
      <c r="L1173">
        <v>67</v>
      </c>
      <c r="M1173" t="s">
        <v>214</v>
      </c>
      <c r="N1173">
        <v>1172</v>
      </c>
      <c r="O1173" t="s">
        <v>260</v>
      </c>
      <c r="P1173" t="s">
        <v>243</v>
      </c>
      <c r="Q1173" t="s">
        <v>234</v>
      </c>
      <c r="R1173" t="s">
        <v>82</v>
      </c>
      <c r="S1173" t="s">
        <v>243</v>
      </c>
      <c r="T1173" t="s">
        <v>330</v>
      </c>
      <c r="U1173" t="s">
        <v>165</v>
      </c>
      <c r="V1173" t="s">
        <v>78</v>
      </c>
      <c r="W1173" t="s">
        <v>60</v>
      </c>
      <c r="X1173" t="s">
        <v>85</v>
      </c>
      <c r="Y1173" t="s">
        <v>165</v>
      </c>
      <c r="Z1173" t="s">
        <v>56</v>
      </c>
      <c r="AA1173" t="s">
        <v>46</v>
      </c>
      <c r="AB1173" t="s">
        <v>64</v>
      </c>
      <c r="AC1173" t="s">
        <v>58</v>
      </c>
      <c r="AD1173" t="s">
        <v>291</v>
      </c>
      <c r="AE1173" t="s">
        <v>53</v>
      </c>
      <c r="AF1173" t="s">
        <v>58</v>
      </c>
      <c r="AG1173" t="s">
        <v>109</v>
      </c>
      <c r="AH1173" t="s">
        <v>149</v>
      </c>
      <c r="AI1173" t="s">
        <v>198</v>
      </c>
      <c r="AJ1173" t="s">
        <v>76</v>
      </c>
      <c r="AK1173" t="s">
        <v>52</v>
      </c>
      <c r="AL1173" t="s">
        <v>47</v>
      </c>
      <c r="AM1173" t="s">
        <v>47</v>
      </c>
      <c r="AN1173" t="s">
        <v>662</v>
      </c>
      <c r="AO1173" t="s">
        <v>267</v>
      </c>
    </row>
    <row r="1174" spans="1:41" hidden="1" x14ac:dyDescent="0.25">
      <c r="A1174" t="s">
        <v>5389</v>
      </c>
      <c r="B1174" t="s">
        <v>5390</v>
      </c>
      <c r="C1174" s="1" t="str">
        <f t="shared" si="72"/>
        <v>21:1061</v>
      </c>
      <c r="D1174" s="1" t="str">
        <f t="shared" si="73"/>
        <v>21:0106</v>
      </c>
      <c r="E1174" t="s">
        <v>5391</v>
      </c>
      <c r="F1174" t="s">
        <v>5392</v>
      </c>
      <c r="H1174">
        <v>49.452111500000001</v>
      </c>
      <c r="I1174">
        <v>-119.0689248</v>
      </c>
      <c r="J1174" s="1" t="str">
        <f t="shared" si="74"/>
        <v>NGR bulk stream sediment</v>
      </c>
      <c r="K1174" s="1" t="str">
        <f t="shared" si="75"/>
        <v>&lt;177 micron (NGR)</v>
      </c>
      <c r="L1174">
        <v>67</v>
      </c>
      <c r="M1174" t="s">
        <v>223</v>
      </c>
      <c r="N1174">
        <v>1173</v>
      </c>
      <c r="O1174" t="s">
        <v>5393</v>
      </c>
      <c r="P1174" t="s">
        <v>267</v>
      </c>
      <c r="Q1174" t="s">
        <v>404</v>
      </c>
      <c r="R1174" t="s">
        <v>108</v>
      </c>
      <c r="S1174" t="s">
        <v>112</v>
      </c>
      <c r="T1174" t="s">
        <v>267</v>
      </c>
      <c r="U1174" t="s">
        <v>106</v>
      </c>
      <c r="V1174" t="s">
        <v>260</v>
      </c>
      <c r="W1174" t="s">
        <v>200</v>
      </c>
      <c r="X1174" t="s">
        <v>122</v>
      </c>
      <c r="Y1174" t="s">
        <v>98</v>
      </c>
      <c r="Z1174" t="s">
        <v>56</v>
      </c>
      <c r="AA1174" t="s">
        <v>103</v>
      </c>
      <c r="AB1174" t="s">
        <v>61</v>
      </c>
      <c r="AC1174" t="s">
        <v>306</v>
      </c>
      <c r="AD1174" t="s">
        <v>183</v>
      </c>
      <c r="AE1174" t="s">
        <v>110</v>
      </c>
      <c r="AF1174" t="s">
        <v>76</v>
      </c>
      <c r="AG1174" t="s">
        <v>493</v>
      </c>
      <c r="AH1174" t="s">
        <v>62</v>
      </c>
      <c r="AI1174" t="s">
        <v>54</v>
      </c>
      <c r="AJ1174" t="s">
        <v>371</v>
      </c>
      <c r="AK1174" t="s">
        <v>206</v>
      </c>
      <c r="AL1174" t="s">
        <v>47</v>
      </c>
      <c r="AM1174" t="s">
        <v>47</v>
      </c>
      <c r="AN1174" t="s">
        <v>65</v>
      </c>
      <c r="AO1174" t="s">
        <v>108</v>
      </c>
    </row>
    <row r="1175" spans="1:41" hidden="1" x14ac:dyDescent="0.25">
      <c r="A1175" t="s">
        <v>5394</v>
      </c>
      <c r="B1175" t="s">
        <v>5395</v>
      </c>
      <c r="C1175" s="1" t="str">
        <f t="shared" si="72"/>
        <v>21:1061</v>
      </c>
      <c r="D1175" s="1" t="str">
        <f t="shared" si="73"/>
        <v>21:0106</v>
      </c>
      <c r="E1175" t="s">
        <v>5396</v>
      </c>
      <c r="F1175" t="s">
        <v>5397</v>
      </c>
      <c r="H1175">
        <v>49.486473699999998</v>
      </c>
      <c r="I1175">
        <v>-119.0067449</v>
      </c>
      <c r="J1175" s="1" t="str">
        <f t="shared" si="74"/>
        <v>NGR bulk stream sediment</v>
      </c>
      <c r="K1175" s="1" t="str">
        <f t="shared" si="75"/>
        <v>&lt;177 micron (NGR)</v>
      </c>
      <c r="L1175">
        <v>67</v>
      </c>
      <c r="M1175" t="s">
        <v>233</v>
      </c>
      <c r="N1175">
        <v>1174</v>
      </c>
      <c r="O1175" t="s">
        <v>142</v>
      </c>
      <c r="P1175" t="s">
        <v>52</v>
      </c>
      <c r="Q1175" t="s">
        <v>684</v>
      </c>
      <c r="R1175" t="s">
        <v>108</v>
      </c>
      <c r="S1175" t="s">
        <v>160</v>
      </c>
      <c r="T1175" t="s">
        <v>73</v>
      </c>
      <c r="U1175" t="s">
        <v>269</v>
      </c>
      <c r="V1175" t="s">
        <v>47</v>
      </c>
      <c r="W1175" t="s">
        <v>173</v>
      </c>
      <c r="X1175" t="s">
        <v>51</v>
      </c>
      <c r="Y1175" t="s">
        <v>124</v>
      </c>
      <c r="Z1175" t="s">
        <v>56</v>
      </c>
      <c r="AA1175" t="s">
        <v>46</v>
      </c>
      <c r="AB1175" t="s">
        <v>125</v>
      </c>
      <c r="AC1175" t="s">
        <v>58</v>
      </c>
      <c r="AD1175" t="s">
        <v>445</v>
      </c>
      <c r="AE1175" t="s">
        <v>199</v>
      </c>
      <c r="AF1175" t="s">
        <v>365</v>
      </c>
      <c r="AG1175" t="s">
        <v>86</v>
      </c>
      <c r="AH1175" t="s">
        <v>235</v>
      </c>
      <c r="AI1175" t="s">
        <v>57</v>
      </c>
      <c r="AJ1175" t="s">
        <v>85</v>
      </c>
      <c r="AK1175" t="s">
        <v>292</v>
      </c>
      <c r="AL1175" t="s">
        <v>47</v>
      </c>
      <c r="AM1175" t="s">
        <v>47</v>
      </c>
      <c r="AN1175" t="s">
        <v>508</v>
      </c>
      <c r="AO1175" t="s">
        <v>127</v>
      </c>
    </row>
    <row r="1176" spans="1:41" hidden="1" x14ac:dyDescent="0.25">
      <c r="A1176" t="s">
        <v>5398</v>
      </c>
      <c r="B1176" t="s">
        <v>5399</v>
      </c>
      <c r="C1176" s="1" t="str">
        <f t="shared" si="72"/>
        <v>21:1061</v>
      </c>
      <c r="D1176" s="1" t="str">
        <f t="shared" si="73"/>
        <v>21:0106</v>
      </c>
      <c r="E1176" t="s">
        <v>5400</v>
      </c>
      <c r="F1176" t="s">
        <v>5401</v>
      </c>
      <c r="H1176">
        <v>49.474265600000003</v>
      </c>
      <c r="I1176">
        <v>-118.95645039999999</v>
      </c>
      <c r="J1176" s="1" t="str">
        <f t="shared" si="74"/>
        <v>NGR bulk stream sediment</v>
      </c>
      <c r="K1176" s="1" t="str">
        <f t="shared" si="75"/>
        <v>&lt;177 micron (NGR)</v>
      </c>
      <c r="L1176">
        <v>67</v>
      </c>
      <c r="M1176" t="s">
        <v>248</v>
      </c>
      <c r="N1176">
        <v>1175</v>
      </c>
      <c r="O1176" t="s">
        <v>76</v>
      </c>
      <c r="P1176" t="s">
        <v>330</v>
      </c>
      <c r="Q1176" t="s">
        <v>578</v>
      </c>
      <c r="R1176" t="s">
        <v>58</v>
      </c>
      <c r="S1176" t="s">
        <v>290</v>
      </c>
      <c r="T1176" t="s">
        <v>85</v>
      </c>
      <c r="U1176" t="s">
        <v>162</v>
      </c>
      <c r="V1176" t="s">
        <v>224</v>
      </c>
      <c r="W1176" t="s">
        <v>164</v>
      </c>
      <c r="X1176" t="s">
        <v>122</v>
      </c>
      <c r="Y1176" t="s">
        <v>243</v>
      </c>
      <c r="Z1176" t="s">
        <v>56</v>
      </c>
      <c r="AA1176" t="s">
        <v>47</v>
      </c>
      <c r="AB1176" t="s">
        <v>235</v>
      </c>
      <c r="AC1176" t="s">
        <v>225</v>
      </c>
      <c r="AD1176" t="s">
        <v>121</v>
      </c>
      <c r="AE1176" t="s">
        <v>57</v>
      </c>
      <c r="AF1176" t="s">
        <v>108</v>
      </c>
      <c r="AG1176" t="s">
        <v>371</v>
      </c>
      <c r="AH1176" t="s">
        <v>54</v>
      </c>
      <c r="AI1176" t="s">
        <v>54</v>
      </c>
      <c r="AJ1176" t="s">
        <v>330</v>
      </c>
      <c r="AK1176" t="s">
        <v>437</v>
      </c>
      <c r="AL1176" t="s">
        <v>47</v>
      </c>
      <c r="AM1176" t="s">
        <v>47</v>
      </c>
      <c r="AN1176" t="s">
        <v>65</v>
      </c>
      <c r="AO1176" t="s">
        <v>108</v>
      </c>
    </row>
    <row r="1177" spans="1:41" hidden="1" x14ac:dyDescent="0.25">
      <c r="A1177" t="s">
        <v>5402</v>
      </c>
      <c r="B1177" t="s">
        <v>5403</v>
      </c>
      <c r="C1177" s="1" t="str">
        <f t="shared" si="72"/>
        <v>21:1061</v>
      </c>
      <c r="D1177" s="1" t="str">
        <f t="shared" si="73"/>
        <v>21:0106</v>
      </c>
      <c r="E1177" t="s">
        <v>5404</v>
      </c>
      <c r="F1177" t="s">
        <v>5405</v>
      </c>
      <c r="H1177">
        <v>49.517872400000002</v>
      </c>
      <c r="I1177">
        <v>-118.881474</v>
      </c>
      <c r="J1177" s="1" t="str">
        <f t="shared" si="74"/>
        <v>NGR bulk stream sediment</v>
      </c>
      <c r="K1177" s="1" t="str">
        <f t="shared" si="75"/>
        <v>&lt;177 micron (NGR)</v>
      </c>
      <c r="L1177">
        <v>67</v>
      </c>
      <c r="M1177" t="s">
        <v>256</v>
      </c>
      <c r="N1177">
        <v>1176</v>
      </c>
      <c r="O1177" t="s">
        <v>149</v>
      </c>
      <c r="P1177" t="s">
        <v>137</v>
      </c>
      <c r="Q1177" t="s">
        <v>456</v>
      </c>
      <c r="R1177" t="s">
        <v>185</v>
      </c>
      <c r="S1177" t="s">
        <v>538</v>
      </c>
      <c r="T1177" t="s">
        <v>85</v>
      </c>
      <c r="U1177" t="s">
        <v>250</v>
      </c>
      <c r="V1177" t="s">
        <v>125</v>
      </c>
      <c r="W1177" t="s">
        <v>206</v>
      </c>
      <c r="X1177" t="s">
        <v>137</v>
      </c>
      <c r="Y1177" t="s">
        <v>462</v>
      </c>
      <c r="Z1177" t="s">
        <v>56</v>
      </c>
      <c r="AA1177" t="s">
        <v>46</v>
      </c>
      <c r="AB1177" t="s">
        <v>78</v>
      </c>
      <c r="AC1177" t="s">
        <v>66</v>
      </c>
      <c r="AD1177" t="s">
        <v>237</v>
      </c>
      <c r="AE1177" t="s">
        <v>380</v>
      </c>
      <c r="AF1177" t="s">
        <v>591</v>
      </c>
      <c r="AG1177" t="s">
        <v>260</v>
      </c>
      <c r="AH1177" t="s">
        <v>63</v>
      </c>
      <c r="AI1177" t="s">
        <v>198</v>
      </c>
      <c r="AJ1177" t="s">
        <v>76</v>
      </c>
      <c r="AK1177" t="s">
        <v>292</v>
      </c>
      <c r="AL1177" t="s">
        <v>47</v>
      </c>
      <c r="AM1177" t="s">
        <v>47</v>
      </c>
      <c r="AN1177" t="s">
        <v>915</v>
      </c>
      <c r="AO1177" t="s">
        <v>217</v>
      </c>
    </row>
    <row r="1178" spans="1:41" hidden="1" x14ac:dyDescent="0.25">
      <c r="A1178" t="s">
        <v>5406</v>
      </c>
      <c r="B1178" t="s">
        <v>5407</v>
      </c>
      <c r="C1178" s="1" t="str">
        <f t="shared" si="72"/>
        <v>21:1061</v>
      </c>
      <c r="D1178" s="1" t="str">
        <f t="shared" si="73"/>
        <v>21:0106</v>
      </c>
      <c r="E1178" t="s">
        <v>5408</v>
      </c>
      <c r="F1178" t="s">
        <v>5409</v>
      </c>
      <c r="H1178">
        <v>49.516538300000001</v>
      </c>
      <c r="I1178">
        <v>-118.91066120000001</v>
      </c>
      <c r="J1178" s="1" t="str">
        <f t="shared" si="74"/>
        <v>NGR bulk stream sediment</v>
      </c>
      <c r="K1178" s="1" t="str">
        <f t="shared" si="75"/>
        <v>&lt;177 micron (NGR)</v>
      </c>
      <c r="L1178">
        <v>67</v>
      </c>
      <c r="M1178" t="s">
        <v>265</v>
      </c>
      <c r="N1178">
        <v>1177</v>
      </c>
      <c r="O1178" t="s">
        <v>270</v>
      </c>
      <c r="P1178" t="s">
        <v>58</v>
      </c>
      <c r="Q1178" t="s">
        <v>807</v>
      </c>
      <c r="R1178" t="s">
        <v>591</v>
      </c>
      <c r="S1178" t="s">
        <v>438</v>
      </c>
      <c r="T1178" t="s">
        <v>85</v>
      </c>
      <c r="U1178" t="s">
        <v>80</v>
      </c>
      <c r="V1178" t="s">
        <v>125</v>
      </c>
      <c r="W1178" t="s">
        <v>206</v>
      </c>
      <c r="X1178" t="s">
        <v>76</v>
      </c>
      <c r="Y1178" t="s">
        <v>146</v>
      </c>
      <c r="Z1178" t="s">
        <v>56</v>
      </c>
      <c r="AA1178" t="s">
        <v>103</v>
      </c>
      <c r="AB1178" t="s">
        <v>105</v>
      </c>
      <c r="AC1178" t="s">
        <v>127</v>
      </c>
      <c r="AD1178" t="s">
        <v>146</v>
      </c>
      <c r="AE1178" t="s">
        <v>199</v>
      </c>
      <c r="AF1178" t="s">
        <v>366</v>
      </c>
      <c r="AG1178" t="s">
        <v>1242</v>
      </c>
      <c r="AH1178" t="s">
        <v>164</v>
      </c>
      <c r="AI1178" t="s">
        <v>61</v>
      </c>
      <c r="AJ1178" t="s">
        <v>4459</v>
      </c>
      <c r="AK1178" t="s">
        <v>209</v>
      </c>
      <c r="AL1178" t="s">
        <v>47</v>
      </c>
      <c r="AM1178" t="s">
        <v>122</v>
      </c>
      <c r="AN1178" t="s">
        <v>356</v>
      </c>
      <c r="AO1178" t="s">
        <v>52</v>
      </c>
    </row>
    <row r="1179" spans="1:41" hidden="1" x14ac:dyDescent="0.25">
      <c r="A1179" t="s">
        <v>5410</v>
      </c>
      <c r="B1179" t="s">
        <v>5411</v>
      </c>
      <c r="C1179" s="1" t="str">
        <f t="shared" si="72"/>
        <v>21:1061</v>
      </c>
      <c r="D1179" s="1" t="str">
        <f t="shared" si="73"/>
        <v>21:0106</v>
      </c>
      <c r="E1179" t="s">
        <v>5412</v>
      </c>
      <c r="F1179" t="s">
        <v>5413</v>
      </c>
      <c r="H1179">
        <v>49.510023199999999</v>
      </c>
      <c r="I1179">
        <v>-118.8651606</v>
      </c>
      <c r="J1179" s="1" t="str">
        <f t="shared" si="74"/>
        <v>NGR bulk stream sediment</v>
      </c>
      <c r="K1179" s="1" t="str">
        <f t="shared" si="75"/>
        <v>&lt;177 micron (NGR)</v>
      </c>
      <c r="L1179">
        <v>68</v>
      </c>
      <c r="M1179" t="s">
        <v>45</v>
      </c>
      <c r="N1179">
        <v>1178</v>
      </c>
      <c r="O1179" t="s">
        <v>105</v>
      </c>
      <c r="P1179" t="s">
        <v>122</v>
      </c>
      <c r="Q1179" t="s">
        <v>1392</v>
      </c>
      <c r="R1179" t="s">
        <v>274</v>
      </c>
      <c r="S1179" t="s">
        <v>559</v>
      </c>
      <c r="T1179" t="s">
        <v>127</v>
      </c>
      <c r="U1179" t="s">
        <v>140</v>
      </c>
      <c r="V1179" t="s">
        <v>336</v>
      </c>
      <c r="W1179" t="s">
        <v>164</v>
      </c>
      <c r="X1179" t="s">
        <v>73</v>
      </c>
      <c r="Y1179" t="s">
        <v>328</v>
      </c>
      <c r="Z1179" t="s">
        <v>56</v>
      </c>
      <c r="AA1179" t="s">
        <v>47</v>
      </c>
      <c r="AB1179" t="s">
        <v>101</v>
      </c>
      <c r="AC1179" t="s">
        <v>217</v>
      </c>
      <c r="AD1179" t="s">
        <v>237</v>
      </c>
      <c r="AE1179" t="s">
        <v>56</v>
      </c>
      <c r="AF1179" t="s">
        <v>58</v>
      </c>
      <c r="AG1179" t="s">
        <v>150</v>
      </c>
      <c r="AH1179" t="s">
        <v>63</v>
      </c>
      <c r="AI1179" t="s">
        <v>87</v>
      </c>
      <c r="AJ1179" t="s">
        <v>267</v>
      </c>
      <c r="AK1179" t="s">
        <v>108</v>
      </c>
      <c r="AL1179" t="s">
        <v>47</v>
      </c>
      <c r="AM1179" t="s">
        <v>47</v>
      </c>
      <c r="AN1179" t="s">
        <v>1121</v>
      </c>
      <c r="AO1179" t="s">
        <v>99</v>
      </c>
    </row>
    <row r="1180" spans="1:41" hidden="1" x14ac:dyDescent="0.25">
      <c r="A1180" t="s">
        <v>5414</v>
      </c>
      <c r="B1180" t="s">
        <v>5415</v>
      </c>
      <c r="C1180" s="1" t="str">
        <f t="shared" si="72"/>
        <v>21:1061</v>
      </c>
      <c r="D1180" s="1" t="str">
        <f t="shared" si="73"/>
        <v>21:0106</v>
      </c>
      <c r="E1180" t="s">
        <v>5416</v>
      </c>
      <c r="F1180" t="s">
        <v>5417</v>
      </c>
      <c r="H1180">
        <v>49.664470100000003</v>
      </c>
      <c r="I1180">
        <v>-118.90886279999999</v>
      </c>
      <c r="J1180" s="1" t="str">
        <f t="shared" si="74"/>
        <v>NGR bulk stream sediment</v>
      </c>
      <c r="K1180" s="1" t="str">
        <f t="shared" si="75"/>
        <v>&lt;177 micron (NGR)</v>
      </c>
      <c r="L1180">
        <v>68</v>
      </c>
      <c r="M1180" t="s">
        <v>71</v>
      </c>
      <c r="N1180">
        <v>1179</v>
      </c>
      <c r="O1180" t="s">
        <v>53</v>
      </c>
      <c r="P1180" t="s">
        <v>47</v>
      </c>
      <c r="Q1180" t="s">
        <v>404</v>
      </c>
      <c r="R1180" t="s">
        <v>64</v>
      </c>
      <c r="S1180" t="s">
        <v>207</v>
      </c>
      <c r="T1180" t="s">
        <v>137</v>
      </c>
      <c r="U1180" t="s">
        <v>99</v>
      </c>
      <c r="V1180" t="s">
        <v>61</v>
      </c>
      <c r="W1180" t="s">
        <v>47</v>
      </c>
      <c r="X1180" t="s">
        <v>51</v>
      </c>
      <c r="Y1180" t="s">
        <v>226</v>
      </c>
      <c r="Z1180" t="s">
        <v>56</v>
      </c>
      <c r="AA1180" t="s">
        <v>46</v>
      </c>
      <c r="AB1180" t="s">
        <v>125</v>
      </c>
      <c r="AC1180" t="s">
        <v>58</v>
      </c>
      <c r="AD1180" t="s">
        <v>146</v>
      </c>
      <c r="AE1180" t="s">
        <v>380</v>
      </c>
      <c r="AF1180" t="s">
        <v>151</v>
      </c>
      <c r="AG1180" t="s">
        <v>1078</v>
      </c>
      <c r="AH1180" t="s">
        <v>81</v>
      </c>
      <c r="AI1180" t="s">
        <v>54</v>
      </c>
      <c r="AJ1180" t="s">
        <v>4214</v>
      </c>
      <c r="AK1180" t="s">
        <v>188</v>
      </c>
      <c r="AL1180" t="s">
        <v>47</v>
      </c>
      <c r="AM1180" t="s">
        <v>47</v>
      </c>
      <c r="AN1180" t="s">
        <v>294</v>
      </c>
      <c r="AO1180" t="s">
        <v>108</v>
      </c>
    </row>
    <row r="1181" spans="1:41" hidden="1" x14ac:dyDescent="0.25">
      <c r="A1181" t="s">
        <v>5418</v>
      </c>
      <c r="B1181" t="s">
        <v>5419</v>
      </c>
      <c r="C1181" s="1" t="str">
        <f t="shared" si="72"/>
        <v>21:1061</v>
      </c>
      <c r="D1181" s="1" t="str">
        <f t="shared" si="73"/>
        <v>21:0106</v>
      </c>
      <c r="E1181" t="s">
        <v>5420</v>
      </c>
      <c r="F1181" t="s">
        <v>5421</v>
      </c>
      <c r="H1181">
        <v>49.623578500000001</v>
      </c>
      <c r="I1181">
        <v>-118.86590320000001</v>
      </c>
      <c r="J1181" s="1" t="str">
        <f t="shared" si="74"/>
        <v>NGR bulk stream sediment</v>
      </c>
      <c r="K1181" s="1" t="str">
        <f t="shared" si="75"/>
        <v>&lt;177 micron (NGR)</v>
      </c>
      <c r="L1181">
        <v>68</v>
      </c>
      <c r="M1181" t="s">
        <v>95</v>
      </c>
      <c r="N1181">
        <v>1180</v>
      </c>
      <c r="O1181" t="s">
        <v>60</v>
      </c>
      <c r="P1181" t="s">
        <v>267</v>
      </c>
      <c r="Q1181" t="s">
        <v>299</v>
      </c>
      <c r="R1181" t="s">
        <v>225</v>
      </c>
      <c r="S1181" t="s">
        <v>236</v>
      </c>
      <c r="T1181" t="s">
        <v>55</v>
      </c>
      <c r="U1181" t="s">
        <v>59</v>
      </c>
      <c r="V1181" t="s">
        <v>139</v>
      </c>
      <c r="W1181" t="s">
        <v>130</v>
      </c>
      <c r="X1181" t="s">
        <v>122</v>
      </c>
      <c r="Y1181" t="s">
        <v>106</v>
      </c>
      <c r="Z1181" t="s">
        <v>56</v>
      </c>
      <c r="AA1181" t="s">
        <v>103</v>
      </c>
      <c r="AB1181" t="s">
        <v>149</v>
      </c>
      <c r="AC1181" t="s">
        <v>209</v>
      </c>
      <c r="AD1181" t="s">
        <v>934</v>
      </c>
      <c r="AE1181" t="s">
        <v>199</v>
      </c>
      <c r="AF1181" t="s">
        <v>259</v>
      </c>
      <c r="AG1181" t="s">
        <v>292</v>
      </c>
      <c r="AH1181" t="s">
        <v>149</v>
      </c>
      <c r="AI1181" t="s">
        <v>149</v>
      </c>
      <c r="AJ1181" t="s">
        <v>127</v>
      </c>
      <c r="AK1181" t="s">
        <v>746</v>
      </c>
      <c r="AL1181" t="s">
        <v>47</v>
      </c>
      <c r="AM1181" t="s">
        <v>47</v>
      </c>
      <c r="AN1181" t="s">
        <v>65</v>
      </c>
      <c r="AO1181" t="s">
        <v>330</v>
      </c>
    </row>
    <row r="1182" spans="1:41" hidden="1" x14ac:dyDescent="0.25">
      <c r="A1182" t="s">
        <v>5422</v>
      </c>
      <c r="B1182" t="s">
        <v>5423</v>
      </c>
      <c r="C1182" s="1" t="str">
        <f t="shared" si="72"/>
        <v>21:1061</v>
      </c>
      <c r="D1182" s="1" t="str">
        <f t="shared" si="73"/>
        <v>21:0106</v>
      </c>
      <c r="E1182" t="s">
        <v>5424</v>
      </c>
      <c r="F1182" t="s">
        <v>5425</v>
      </c>
      <c r="H1182">
        <v>49.608239500000003</v>
      </c>
      <c r="I1182">
        <v>-118.85710899999999</v>
      </c>
      <c r="J1182" s="1" t="str">
        <f t="shared" si="74"/>
        <v>NGR bulk stream sediment</v>
      </c>
      <c r="K1182" s="1" t="str">
        <f t="shared" si="75"/>
        <v>&lt;177 micron (NGR)</v>
      </c>
      <c r="L1182">
        <v>68</v>
      </c>
      <c r="M1182" t="s">
        <v>117</v>
      </c>
      <c r="N1182">
        <v>1181</v>
      </c>
      <c r="O1182" t="s">
        <v>111</v>
      </c>
      <c r="P1182" t="s">
        <v>103</v>
      </c>
      <c r="Q1182" t="s">
        <v>487</v>
      </c>
      <c r="R1182" t="s">
        <v>127</v>
      </c>
      <c r="S1182" t="s">
        <v>226</v>
      </c>
      <c r="T1182" t="s">
        <v>58</v>
      </c>
      <c r="U1182" t="s">
        <v>267</v>
      </c>
      <c r="V1182" t="s">
        <v>81</v>
      </c>
      <c r="W1182" t="s">
        <v>139</v>
      </c>
      <c r="X1182" t="s">
        <v>103</v>
      </c>
      <c r="Y1182" t="s">
        <v>667</v>
      </c>
      <c r="Z1182" t="s">
        <v>56</v>
      </c>
      <c r="AA1182" t="s">
        <v>137</v>
      </c>
      <c r="AB1182" t="s">
        <v>125</v>
      </c>
      <c r="AC1182" t="s">
        <v>58</v>
      </c>
      <c r="AD1182" t="s">
        <v>399</v>
      </c>
      <c r="AE1182" t="s">
        <v>56</v>
      </c>
      <c r="AF1182" t="s">
        <v>336</v>
      </c>
      <c r="AG1182" t="s">
        <v>137</v>
      </c>
      <c r="AH1182" t="s">
        <v>79</v>
      </c>
      <c r="AI1182" t="s">
        <v>174</v>
      </c>
      <c r="AJ1182" t="s">
        <v>90</v>
      </c>
      <c r="AK1182" t="s">
        <v>58</v>
      </c>
      <c r="AL1182" t="s">
        <v>47</v>
      </c>
      <c r="AM1182" t="s">
        <v>47</v>
      </c>
      <c r="AN1182" t="s">
        <v>65</v>
      </c>
      <c r="AO1182" t="s">
        <v>52</v>
      </c>
    </row>
    <row r="1183" spans="1:41" hidden="1" x14ac:dyDescent="0.25">
      <c r="A1183" t="s">
        <v>5426</v>
      </c>
      <c r="B1183" t="s">
        <v>5427</v>
      </c>
      <c r="C1183" s="1" t="str">
        <f t="shared" si="72"/>
        <v>21:1061</v>
      </c>
      <c r="D1183" s="1" t="str">
        <f t="shared" si="73"/>
        <v>21:0106</v>
      </c>
      <c r="E1183" t="s">
        <v>5428</v>
      </c>
      <c r="F1183" t="s">
        <v>5429</v>
      </c>
      <c r="H1183">
        <v>49.6326854</v>
      </c>
      <c r="I1183">
        <v>-118.87843890000001</v>
      </c>
      <c r="J1183" s="1" t="str">
        <f t="shared" si="74"/>
        <v>NGR bulk stream sediment</v>
      </c>
      <c r="K1183" s="1" t="str">
        <f t="shared" si="75"/>
        <v>&lt;177 micron (NGR)</v>
      </c>
      <c r="L1183">
        <v>68</v>
      </c>
      <c r="M1183" t="s">
        <v>136</v>
      </c>
      <c r="N1183">
        <v>1182</v>
      </c>
      <c r="O1183" t="s">
        <v>54</v>
      </c>
      <c r="P1183" t="s">
        <v>103</v>
      </c>
      <c r="Q1183" t="s">
        <v>284</v>
      </c>
      <c r="R1183" t="s">
        <v>142</v>
      </c>
      <c r="S1183" t="s">
        <v>241</v>
      </c>
      <c r="T1183" t="s">
        <v>51</v>
      </c>
      <c r="U1183" t="s">
        <v>269</v>
      </c>
      <c r="V1183" t="s">
        <v>198</v>
      </c>
      <c r="W1183" t="s">
        <v>57</v>
      </c>
      <c r="X1183" t="s">
        <v>47</v>
      </c>
      <c r="Y1183" t="s">
        <v>344</v>
      </c>
      <c r="Z1183" t="s">
        <v>56</v>
      </c>
      <c r="AA1183" t="s">
        <v>47</v>
      </c>
      <c r="AB1183" t="s">
        <v>54</v>
      </c>
      <c r="AC1183" t="s">
        <v>58</v>
      </c>
      <c r="AD1183" t="s">
        <v>75</v>
      </c>
      <c r="AE1183" t="s">
        <v>56</v>
      </c>
      <c r="AF1183" t="s">
        <v>371</v>
      </c>
      <c r="AG1183" t="s">
        <v>319</v>
      </c>
      <c r="AH1183" t="s">
        <v>46</v>
      </c>
      <c r="AI1183" t="s">
        <v>87</v>
      </c>
      <c r="AJ1183" t="s">
        <v>85</v>
      </c>
      <c r="AK1183" t="s">
        <v>5430</v>
      </c>
      <c r="AL1183" t="s">
        <v>47</v>
      </c>
      <c r="AM1183" t="s">
        <v>47</v>
      </c>
      <c r="AN1183" t="s">
        <v>65</v>
      </c>
      <c r="AO1183" t="s">
        <v>51</v>
      </c>
    </row>
    <row r="1184" spans="1:41" hidden="1" x14ac:dyDescent="0.25">
      <c r="A1184" t="s">
        <v>5431</v>
      </c>
      <c r="B1184" t="s">
        <v>5432</v>
      </c>
      <c r="C1184" s="1" t="str">
        <f t="shared" si="72"/>
        <v>21:1061</v>
      </c>
      <c r="D1184" s="1" t="str">
        <f t="shared" si="73"/>
        <v>21:0106</v>
      </c>
      <c r="E1184" t="s">
        <v>5433</v>
      </c>
      <c r="F1184" t="s">
        <v>5434</v>
      </c>
      <c r="H1184">
        <v>49.637888599999997</v>
      </c>
      <c r="I1184">
        <v>-118.91274110000001</v>
      </c>
      <c r="J1184" s="1" t="str">
        <f t="shared" si="74"/>
        <v>NGR bulk stream sediment</v>
      </c>
      <c r="K1184" s="1" t="str">
        <f t="shared" si="75"/>
        <v>&lt;177 micron (NGR)</v>
      </c>
      <c r="L1184">
        <v>68</v>
      </c>
      <c r="M1184" t="s">
        <v>157</v>
      </c>
      <c r="N1184">
        <v>1183</v>
      </c>
      <c r="O1184" t="s">
        <v>110</v>
      </c>
      <c r="P1184" t="s">
        <v>122</v>
      </c>
      <c r="Q1184" t="s">
        <v>684</v>
      </c>
      <c r="R1184" t="s">
        <v>270</v>
      </c>
      <c r="S1184" t="s">
        <v>65</v>
      </c>
      <c r="T1184" t="s">
        <v>52</v>
      </c>
      <c r="U1184" t="s">
        <v>112</v>
      </c>
      <c r="V1184" t="s">
        <v>235</v>
      </c>
      <c r="W1184" t="s">
        <v>130</v>
      </c>
      <c r="X1184" t="s">
        <v>73</v>
      </c>
      <c r="Y1184" t="s">
        <v>237</v>
      </c>
      <c r="Z1184" t="s">
        <v>56</v>
      </c>
      <c r="AA1184" t="s">
        <v>122</v>
      </c>
      <c r="AB1184" t="s">
        <v>81</v>
      </c>
      <c r="AC1184" t="s">
        <v>58</v>
      </c>
      <c r="AD1184" t="s">
        <v>597</v>
      </c>
      <c r="AE1184" t="s">
        <v>380</v>
      </c>
      <c r="AF1184" t="s">
        <v>260</v>
      </c>
      <c r="AG1184" t="s">
        <v>898</v>
      </c>
      <c r="AH1184" t="s">
        <v>257</v>
      </c>
      <c r="AI1184" t="s">
        <v>110</v>
      </c>
      <c r="AJ1184" t="s">
        <v>272</v>
      </c>
      <c r="AK1184" t="s">
        <v>66</v>
      </c>
      <c r="AL1184" t="s">
        <v>47</v>
      </c>
      <c r="AM1184" t="s">
        <v>47</v>
      </c>
      <c r="AN1184" t="s">
        <v>568</v>
      </c>
      <c r="AO1184" t="s">
        <v>85</v>
      </c>
    </row>
    <row r="1185" spans="1:41" hidden="1" x14ac:dyDescent="0.25">
      <c r="A1185" t="s">
        <v>5435</v>
      </c>
      <c r="B1185" t="s">
        <v>5436</v>
      </c>
      <c r="C1185" s="1" t="str">
        <f t="shared" si="72"/>
        <v>21:1061</v>
      </c>
      <c r="D1185" s="1" t="str">
        <f t="shared" si="73"/>
        <v>21:0106</v>
      </c>
      <c r="E1185" t="s">
        <v>5437</v>
      </c>
      <c r="F1185" t="s">
        <v>5438</v>
      </c>
      <c r="H1185">
        <v>49.604090200000002</v>
      </c>
      <c r="I1185">
        <v>-118.9200287</v>
      </c>
      <c r="J1185" s="1" t="str">
        <f t="shared" si="74"/>
        <v>NGR bulk stream sediment</v>
      </c>
      <c r="K1185" s="1" t="str">
        <f t="shared" si="75"/>
        <v>&lt;177 micron (NGR)</v>
      </c>
      <c r="L1185">
        <v>68</v>
      </c>
      <c r="M1185" t="s">
        <v>170</v>
      </c>
      <c r="N1185">
        <v>1184</v>
      </c>
      <c r="O1185" t="s">
        <v>110</v>
      </c>
      <c r="P1185" t="s">
        <v>267</v>
      </c>
      <c r="Q1185" t="s">
        <v>935</v>
      </c>
      <c r="R1185" t="s">
        <v>330</v>
      </c>
      <c r="S1185" t="s">
        <v>239</v>
      </c>
      <c r="T1185" t="s">
        <v>209</v>
      </c>
      <c r="U1185" t="s">
        <v>186</v>
      </c>
      <c r="V1185" t="s">
        <v>161</v>
      </c>
      <c r="W1185" t="s">
        <v>139</v>
      </c>
      <c r="X1185" t="s">
        <v>122</v>
      </c>
      <c r="Y1185" t="s">
        <v>225</v>
      </c>
      <c r="Z1185" t="s">
        <v>56</v>
      </c>
      <c r="AA1185" t="s">
        <v>47</v>
      </c>
      <c r="AB1185" t="s">
        <v>87</v>
      </c>
      <c r="AC1185" t="s">
        <v>104</v>
      </c>
      <c r="AD1185" t="s">
        <v>538</v>
      </c>
      <c r="AE1185" t="s">
        <v>56</v>
      </c>
      <c r="AF1185" t="s">
        <v>137</v>
      </c>
      <c r="AG1185" t="s">
        <v>125</v>
      </c>
      <c r="AH1185" t="s">
        <v>110</v>
      </c>
      <c r="AI1185" t="s">
        <v>62</v>
      </c>
      <c r="AJ1185" t="s">
        <v>319</v>
      </c>
      <c r="AK1185" t="s">
        <v>2274</v>
      </c>
      <c r="AL1185" t="s">
        <v>47</v>
      </c>
      <c r="AM1185" t="s">
        <v>47</v>
      </c>
      <c r="AN1185" t="s">
        <v>65</v>
      </c>
      <c r="AO1185" t="s">
        <v>51</v>
      </c>
    </row>
    <row r="1186" spans="1:41" hidden="1" x14ac:dyDescent="0.25">
      <c r="A1186" t="s">
        <v>5439</v>
      </c>
      <c r="B1186" t="s">
        <v>5440</v>
      </c>
      <c r="C1186" s="1" t="str">
        <f t="shared" si="72"/>
        <v>21:1061</v>
      </c>
      <c r="D1186" s="1" t="str">
        <f t="shared" si="73"/>
        <v>21:0106</v>
      </c>
      <c r="E1186" t="s">
        <v>5441</v>
      </c>
      <c r="F1186" t="s">
        <v>5442</v>
      </c>
      <c r="H1186">
        <v>49.586379399999998</v>
      </c>
      <c r="I1186">
        <v>-118.8938186</v>
      </c>
      <c r="J1186" s="1" t="str">
        <f t="shared" si="74"/>
        <v>NGR bulk stream sediment</v>
      </c>
      <c r="K1186" s="1" t="str">
        <f t="shared" si="75"/>
        <v>&lt;177 micron (NGR)</v>
      </c>
      <c r="L1186">
        <v>68</v>
      </c>
      <c r="M1186" t="s">
        <v>180</v>
      </c>
      <c r="N1186">
        <v>1185</v>
      </c>
      <c r="O1186" t="s">
        <v>174</v>
      </c>
      <c r="P1186" t="s">
        <v>122</v>
      </c>
      <c r="Q1186" t="s">
        <v>119</v>
      </c>
      <c r="R1186" t="s">
        <v>164</v>
      </c>
      <c r="S1186" t="s">
        <v>320</v>
      </c>
      <c r="T1186" t="s">
        <v>73</v>
      </c>
      <c r="U1186" t="s">
        <v>112</v>
      </c>
      <c r="V1186" t="s">
        <v>105</v>
      </c>
      <c r="W1186" t="s">
        <v>101</v>
      </c>
      <c r="X1186" t="s">
        <v>73</v>
      </c>
      <c r="Y1186" t="s">
        <v>342</v>
      </c>
      <c r="Z1186" t="s">
        <v>56</v>
      </c>
      <c r="AA1186" t="s">
        <v>46</v>
      </c>
      <c r="AB1186" t="s">
        <v>78</v>
      </c>
      <c r="AC1186" t="s">
        <v>58</v>
      </c>
      <c r="AD1186" t="s">
        <v>438</v>
      </c>
      <c r="AE1186" t="s">
        <v>380</v>
      </c>
      <c r="AF1186" t="s">
        <v>271</v>
      </c>
      <c r="AG1186" t="s">
        <v>188</v>
      </c>
      <c r="AH1186" t="s">
        <v>139</v>
      </c>
      <c r="AI1186" t="s">
        <v>198</v>
      </c>
      <c r="AJ1186" t="s">
        <v>66</v>
      </c>
      <c r="AK1186" t="s">
        <v>85</v>
      </c>
      <c r="AL1186" t="s">
        <v>47</v>
      </c>
      <c r="AM1186" t="s">
        <v>47</v>
      </c>
      <c r="AN1186" t="s">
        <v>284</v>
      </c>
      <c r="AO1186" t="s">
        <v>98</v>
      </c>
    </row>
    <row r="1187" spans="1:41" hidden="1" x14ac:dyDescent="0.25">
      <c r="A1187" t="s">
        <v>5443</v>
      </c>
      <c r="B1187" t="s">
        <v>5444</v>
      </c>
      <c r="C1187" s="1" t="str">
        <f t="shared" si="72"/>
        <v>21:1061</v>
      </c>
      <c r="D1187" s="1" t="str">
        <f t="shared" si="73"/>
        <v>21:0106</v>
      </c>
      <c r="E1187" t="s">
        <v>5445</v>
      </c>
      <c r="F1187" t="s">
        <v>5446</v>
      </c>
      <c r="H1187">
        <v>49.8801475</v>
      </c>
      <c r="I1187">
        <v>-118.4859727</v>
      </c>
      <c r="J1187" s="1" t="str">
        <f t="shared" si="74"/>
        <v>NGR bulk stream sediment</v>
      </c>
      <c r="K1187" s="1" t="str">
        <f t="shared" si="75"/>
        <v>&lt;177 micron (NGR)</v>
      </c>
      <c r="L1187">
        <v>68</v>
      </c>
      <c r="M1187" t="s">
        <v>195</v>
      </c>
      <c r="N1187">
        <v>1186</v>
      </c>
      <c r="O1187" t="s">
        <v>228</v>
      </c>
      <c r="P1187" t="s">
        <v>103</v>
      </c>
      <c r="Q1187" t="s">
        <v>698</v>
      </c>
      <c r="R1187" t="s">
        <v>86</v>
      </c>
      <c r="S1187" t="s">
        <v>418</v>
      </c>
      <c r="T1187" t="s">
        <v>50</v>
      </c>
      <c r="U1187" t="s">
        <v>350</v>
      </c>
      <c r="V1187" t="s">
        <v>257</v>
      </c>
      <c r="W1187" t="s">
        <v>151</v>
      </c>
      <c r="X1187" t="s">
        <v>73</v>
      </c>
      <c r="Y1187" t="s">
        <v>239</v>
      </c>
      <c r="Z1187" t="s">
        <v>56</v>
      </c>
      <c r="AA1187" t="s">
        <v>46</v>
      </c>
      <c r="AB1187" t="s">
        <v>81</v>
      </c>
      <c r="AC1187" t="s">
        <v>58</v>
      </c>
      <c r="AD1187" t="s">
        <v>329</v>
      </c>
      <c r="AE1187" t="s">
        <v>199</v>
      </c>
      <c r="AF1187" t="s">
        <v>76</v>
      </c>
      <c r="AG1187" t="s">
        <v>271</v>
      </c>
      <c r="AH1187" t="s">
        <v>87</v>
      </c>
      <c r="AI1187" t="s">
        <v>198</v>
      </c>
      <c r="AJ1187" t="s">
        <v>181</v>
      </c>
      <c r="AK1187" t="s">
        <v>73</v>
      </c>
      <c r="AL1187" t="s">
        <v>51</v>
      </c>
      <c r="AM1187" t="s">
        <v>47</v>
      </c>
      <c r="AN1187" t="s">
        <v>432</v>
      </c>
      <c r="AO1187" t="s">
        <v>85</v>
      </c>
    </row>
    <row r="1188" spans="1:41" hidden="1" x14ac:dyDescent="0.25">
      <c r="A1188" t="s">
        <v>5447</v>
      </c>
      <c r="B1188" t="s">
        <v>5448</v>
      </c>
      <c r="C1188" s="1" t="str">
        <f t="shared" si="72"/>
        <v>21:1061</v>
      </c>
      <c r="D1188" s="1" t="str">
        <f t="shared" si="73"/>
        <v>21:0106</v>
      </c>
      <c r="E1188" t="s">
        <v>5449</v>
      </c>
      <c r="F1188" t="s">
        <v>5450</v>
      </c>
      <c r="H1188">
        <v>49.884974499999998</v>
      </c>
      <c r="I1188">
        <v>-118.4778104</v>
      </c>
      <c r="J1188" s="1" t="str">
        <f t="shared" si="74"/>
        <v>NGR bulk stream sediment</v>
      </c>
      <c r="K1188" s="1" t="str">
        <f t="shared" si="75"/>
        <v>&lt;177 micron (NGR)</v>
      </c>
      <c r="L1188">
        <v>68</v>
      </c>
      <c r="M1188" t="s">
        <v>205</v>
      </c>
      <c r="N1188">
        <v>1187</v>
      </c>
      <c r="O1188" t="s">
        <v>46</v>
      </c>
      <c r="P1188" t="s">
        <v>47</v>
      </c>
      <c r="Q1188" t="s">
        <v>411</v>
      </c>
      <c r="R1188" t="s">
        <v>266</v>
      </c>
      <c r="S1188" t="s">
        <v>236</v>
      </c>
      <c r="T1188" t="s">
        <v>108</v>
      </c>
      <c r="U1188" t="s">
        <v>431</v>
      </c>
      <c r="V1188" t="s">
        <v>102</v>
      </c>
      <c r="W1188" t="s">
        <v>164</v>
      </c>
      <c r="X1188" t="s">
        <v>73</v>
      </c>
      <c r="Y1188" t="s">
        <v>107</v>
      </c>
      <c r="Z1188" t="s">
        <v>56</v>
      </c>
      <c r="AA1188" t="s">
        <v>122</v>
      </c>
      <c r="AB1188" t="s">
        <v>81</v>
      </c>
      <c r="AC1188" t="s">
        <v>99</v>
      </c>
      <c r="AD1188" t="s">
        <v>532</v>
      </c>
      <c r="AE1188" t="s">
        <v>380</v>
      </c>
      <c r="AF1188" t="s">
        <v>55</v>
      </c>
      <c r="AG1188" t="s">
        <v>392</v>
      </c>
      <c r="AH1188" t="s">
        <v>61</v>
      </c>
      <c r="AI1188" t="s">
        <v>149</v>
      </c>
      <c r="AJ1188" t="s">
        <v>55</v>
      </c>
      <c r="AK1188" t="s">
        <v>58</v>
      </c>
      <c r="AL1188" t="s">
        <v>47</v>
      </c>
      <c r="AM1188" t="s">
        <v>47</v>
      </c>
      <c r="AN1188" t="s">
        <v>65</v>
      </c>
      <c r="AO1188" t="s">
        <v>127</v>
      </c>
    </row>
    <row r="1189" spans="1:41" hidden="1" x14ac:dyDescent="0.25">
      <c r="A1189" t="s">
        <v>5451</v>
      </c>
      <c r="B1189" t="s">
        <v>5452</v>
      </c>
      <c r="C1189" s="1" t="str">
        <f t="shared" si="72"/>
        <v>21:1061</v>
      </c>
      <c r="D1189" s="1" t="str">
        <f t="shared" si="73"/>
        <v>21:0106</v>
      </c>
      <c r="E1189" t="s">
        <v>5453</v>
      </c>
      <c r="F1189" t="s">
        <v>5454</v>
      </c>
      <c r="H1189">
        <v>49.849333000000001</v>
      </c>
      <c r="I1189">
        <v>-118.4490107</v>
      </c>
      <c r="J1189" s="1" t="str">
        <f t="shared" si="74"/>
        <v>NGR bulk stream sediment</v>
      </c>
      <c r="K1189" s="1" t="str">
        <f t="shared" si="75"/>
        <v>&lt;177 micron (NGR)</v>
      </c>
      <c r="L1189">
        <v>68</v>
      </c>
      <c r="M1189" t="s">
        <v>214</v>
      </c>
      <c r="N1189">
        <v>1188</v>
      </c>
      <c r="O1189" t="s">
        <v>87</v>
      </c>
      <c r="P1189" t="s">
        <v>47</v>
      </c>
      <c r="Q1189" t="s">
        <v>481</v>
      </c>
      <c r="R1189" t="s">
        <v>139</v>
      </c>
      <c r="S1189" t="s">
        <v>120</v>
      </c>
      <c r="T1189" t="s">
        <v>108</v>
      </c>
      <c r="U1189" t="s">
        <v>507</v>
      </c>
      <c r="V1189" t="s">
        <v>102</v>
      </c>
      <c r="W1189" t="s">
        <v>161</v>
      </c>
      <c r="X1189" t="s">
        <v>103</v>
      </c>
      <c r="Y1189" t="s">
        <v>187</v>
      </c>
      <c r="Z1189" t="s">
        <v>56</v>
      </c>
      <c r="AA1189" t="s">
        <v>46</v>
      </c>
      <c r="AB1189" t="s">
        <v>139</v>
      </c>
      <c r="AC1189" t="s">
        <v>66</v>
      </c>
      <c r="AD1189" t="s">
        <v>226</v>
      </c>
      <c r="AE1189" t="s">
        <v>380</v>
      </c>
      <c r="AF1189" t="s">
        <v>406</v>
      </c>
      <c r="AG1189" t="s">
        <v>128</v>
      </c>
      <c r="AH1189" t="s">
        <v>185</v>
      </c>
      <c r="AI1189" t="s">
        <v>57</v>
      </c>
      <c r="AJ1189" t="s">
        <v>181</v>
      </c>
      <c r="AK1189" t="s">
        <v>52</v>
      </c>
      <c r="AL1189" t="s">
        <v>47</v>
      </c>
      <c r="AM1189" t="s">
        <v>47</v>
      </c>
      <c r="AN1189" t="s">
        <v>372</v>
      </c>
      <c r="AO1189" t="s">
        <v>104</v>
      </c>
    </row>
    <row r="1190" spans="1:41" hidden="1" x14ac:dyDescent="0.25">
      <c r="A1190" t="s">
        <v>5455</v>
      </c>
      <c r="B1190" t="s">
        <v>5456</v>
      </c>
      <c r="C1190" s="1" t="str">
        <f t="shared" si="72"/>
        <v>21:1061</v>
      </c>
      <c r="D1190" s="1" t="str">
        <f t="shared" si="73"/>
        <v>21:0106</v>
      </c>
      <c r="E1190" t="s">
        <v>5457</v>
      </c>
      <c r="F1190" t="s">
        <v>5458</v>
      </c>
      <c r="H1190">
        <v>49.854087800000002</v>
      </c>
      <c r="I1190">
        <v>-118.4370497</v>
      </c>
      <c r="J1190" s="1" t="str">
        <f t="shared" si="74"/>
        <v>NGR bulk stream sediment</v>
      </c>
      <c r="K1190" s="1" t="str">
        <f t="shared" si="75"/>
        <v>&lt;177 micron (NGR)</v>
      </c>
      <c r="L1190">
        <v>68</v>
      </c>
      <c r="M1190" t="s">
        <v>223</v>
      </c>
      <c r="N1190">
        <v>1189</v>
      </c>
      <c r="O1190" t="s">
        <v>185</v>
      </c>
      <c r="P1190" t="s">
        <v>122</v>
      </c>
      <c r="Q1190" t="s">
        <v>234</v>
      </c>
      <c r="R1190" t="s">
        <v>366</v>
      </c>
      <c r="S1190" t="s">
        <v>829</v>
      </c>
      <c r="T1190" t="s">
        <v>267</v>
      </c>
      <c r="U1190" t="s">
        <v>65</v>
      </c>
      <c r="V1190" t="s">
        <v>164</v>
      </c>
      <c r="W1190" t="s">
        <v>164</v>
      </c>
      <c r="X1190" t="s">
        <v>52</v>
      </c>
      <c r="Y1190" t="s">
        <v>344</v>
      </c>
      <c r="Z1190" t="s">
        <v>56</v>
      </c>
      <c r="AA1190" t="s">
        <v>122</v>
      </c>
      <c r="AB1190" t="s">
        <v>161</v>
      </c>
      <c r="AC1190" t="s">
        <v>187</v>
      </c>
      <c r="AD1190" t="s">
        <v>184</v>
      </c>
      <c r="AE1190" t="s">
        <v>56</v>
      </c>
      <c r="AF1190" t="s">
        <v>55</v>
      </c>
      <c r="AG1190" t="s">
        <v>58</v>
      </c>
      <c r="AH1190" t="s">
        <v>105</v>
      </c>
      <c r="AI1190" t="s">
        <v>174</v>
      </c>
      <c r="AJ1190" t="s">
        <v>85</v>
      </c>
      <c r="AK1190" t="s">
        <v>267</v>
      </c>
      <c r="AL1190" t="s">
        <v>47</v>
      </c>
      <c r="AM1190" t="s">
        <v>47</v>
      </c>
      <c r="AN1190" t="s">
        <v>152</v>
      </c>
      <c r="AO1190" t="s">
        <v>225</v>
      </c>
    </row>
    <row r="1191" spans="1:41" hidden="1" x14ac:dyDescent="0.25">
      <c r="A1191" t="s">
        <v>5459</v>
      </c>
      <c r="B1191" t="s">
        <v>5460</v>
      </c>
      <c r="C1191" s="1" t="str">
        <f t="shared" si="72"/>
        <v>21:1061</v>
      </c>
      <c r="D1191" s="1" t="str">
        <f t="shared" si="73"/>
        <v>21:0106</v>
      </c>
      <c r="E1191" t="s">
        <v>5461</v>
      </c>
      <c r="F1191" t="s">
        <v>5462</v>
      </c>
      <c r="H1191">
        <v>49.882718300000001</v>
      </c>
      <c r="I1191">
        <v>-118.40564790000001</v>
      </c>
      <c r="J1191" s="1" t="str">
        <f t="shared" si="74"/>
        <v>NGR bulk stream sediment</v>
      </c>
      <c r="K1191" s="1" t="str">
        <f t="shared" si="75"/>
        <v>&lt;177 micron (NGR)</v>
      </c>
      <c r="L1191">
        <v>68</v>
      </c>
      <c r="M1191" t="s">
        <v>233</v>
      </c>
      <c r="N1191">
        <v>1190</v>
      </c>
      <c r="O1191" t="s">
        <v>87</v>
      </c>
      <c r="P1191" t="s">
        <v>209</v>
      </c>
      <c r="Q1191" t="s">
        <v>553</v>
      </c>
      <c r="R1191" t="s">
        <v>260</v>
      </c>
      <c r="S1191" t="s">
        <v>240</v>
      </c>
      <c r="T1191" t="s">
        <v>137</v>
      </c>
      <c r="U1191" t="s">
        <v>144</v>
      </c>
      <c r="V1191" t="s">
        <v>173</v>
      </c>
      <c r="W1191" t="s">
        <v>63</v>
      </c>
      <c r="X1191" t="s">
        <v>103</v>
      </c>
      <c r="Y1191" t="s">
        <v>186</v>
      </c>
      <c r="Z1191" t="s">
        <v>56</v>
      </c>
      <c r="AA1191" t="s">
        <v>47</v>
      </c>
      <c r="AB1191" t="s">
        <v>63</v>
      </c>
      <c r="AC1191" t="s">
        <v>127</v>
      </c>
      <c r="AD1191" t="s">
        <v>507</v>
      </c>
      <c r="AE1191" t="s">
        <v>380</v>
      </c>
      <c r="AF1191" t="s">
        <v>148</v>
      </c>
      <c r="AG1191" t="s">
        <v>86</v>
      </c>
      <c r="AH1191" t="s">
        <v>174</v>
      </c>
      <c r="AI1191" t="s">
        <v>198</v>
      </c>
      <c r="AJ1191" t="s">
        <v>374</v>
      </c>
      <c r="AK1191" t="s">
        <v>143</v>
      </c>
      <c r="AL1191" t="s">
        <v>47</v>
      </c>
      <c r="AM1191" t="s">
        <v>47</v>
      </c>
      <c r="AN1191" t="s">
        <v>65</v>
      </c>
      <c r="AO1191" t="s">
        <v>76</v>
      </c>
    </row>
    <row r="1192" spans="1:41" hidden="1" x14ac:dyDescent="0.25">
      <c r="A1192" t="s">
        <v>5463</v>
      </c>
      <c r="B1192" t="s">
        <v>5464</v>
      </c>
      <c r="C1192" s="1" t="str">
        <f t="shared" si="72"/>
        <v>21:1061</v>
      </c>
      <c r="D1192" s="1" t="str">
        <f t="shared" si="73"/>
        <v>21:0106</v>
      </c>
      <c r="E1192" t="s">
        <v>5465</v>
      </c>
      <c r="F1192" t="s">
        <v>5466</v>
      </c>
      <c r="H1192">
        <v>49.884975799999999</v>
      </c>
      <c r="I1192">
        <v>-118.4012171</v>
      </c>
      <c r="J1192" s="1" t="str">
        <f t="shared" si="74"/>
        <v>NGR bulk stream sediment</v>
      </c>
      <c r="K1192" s="1" t="str">
        <f t="shared" si="75"/>
        <v>&lt;177 micron (NGR)</v>
      </c>
      <c r="L1192">
        <v>68</v>
      </c>
      <c r="M1192" t="s">
        <v>248</v>
      </c>
      <c r="N1192">
        <v>1191</v>
      </c>
      <c r="O1192" t="s">
        <v>64</v>
      </c>
      <c r="P1192" t="s">
        <v>47</v>
      </c>
      <c r="Q1192" t="s">
        <v>356</v>
      </c>
      <c r="R1192" t="s">
        <v>292</v>
      </c>
      <c r="S1192" t="s">
        <v>482</v>
      </c>
      <c r="T1192" t="s">
        <v>137</v>
      </c>
      <c r="U1192" t="s">
        <v>320</v>
      </c>
      <c r="V1192" t="s">
        <v>101</v>
      </c>
      <c r="W1192" t="s">
        <v>72</v>
      </c>
      <c r="X1192" t="s">
        <v>73</v>
      </c>
      <c r="Y1192" t="s">
        <v>240</v>
      </c>
      <c r="Z1192" t="s">
        <v>56</v>
      </c>
      <c r="AA1192" t="s">
        <v>122</v>
      </c>
      <c r="AB1192" t="s">
        <v>47</v>
      </c>
      <c r="AC1192" t="s">
        <v>82</v>
      </c>
      <c r="AD1192" t="s">
        <v>344</v>
      </c>
      <c r="AE1192" t="s">
        <v>56</v>
      </c>
      <c r="AF1192" t="s">
        <v>591</v>
      </c>
      <c r="AG1192" t="s">
        <v>260</v>
      </c>
      <c r="AH1192" t="s">
        <v>61</v>
      </c>
      <c r="AI1192" t="s">
        <v>54</v>
      </c>
      <c r="AJ1192" t="s">
        <v>108</v>
      </c>
      <c r="AK1192" t="s">
        <v>374</v>
      </c>
      <c r="AL1192" t="s">
        <v>47</v>
      </c>
      <c r="AM1192" t="s">
        <v>47</v>
      </c>
      <c r="AN1192" t="s">
        <v>171</v>
      </c>
      <c r="AO1192" t="s">
        <v>51</v>
      </c>
    </row>
    <row r="1193" spans="1:41" hidden="1" x14ac:dyDescent="0.25">
      <c r="A1193" t="s">
        <v>5467</v>
      </c>
      <c r="B1193" t="s">
        <v>5468</v>
      </c>
      <c r="C1193" s="1" t="str">
        <f t="shared" si="72"/>
        <v>21:1061</v>
      </c>
      <c r="D1193" s="1" t="str">
        <f t="shared" si="73"/>
        <v>21:0106</v>
      </c>
      <c r="E1193" t="s">
        <v>5469</v>
      </c>
      <c r="F1193" t="s">
        <v>5470</v>
      </c>
      <c r="H1193">
        <v>49.948766599999999</v>
      </c>
      <c r="I1193">
        <v>-118.5269077</v>
      </c>
      <c r="J1193" s="1" t="str">
        <f t="shared" si="74"/>
        <v>NGR bulk stream sediment</v>
      </c>
      <c r="K1193" s="1" t="str">
        <f t="shared" si="75"/>
        <v>&lt;177 micron (NGR)</v>
      </c>
      <c r="L1193">
        <v>68</v>
      </c>
      <c r="M1193" t="s">
        <v>256</v>
      </c>
      <c r="N1193">
        <v>1192</v>
      </c>
      <c r="O1193" t="s">
        <v>47</v>
      </c>
      <c r="P1193" t="s">
        <v>122</v>
      </c>
      <c r="Q1193" t="s">
        <v>249</v>
      </c>
      <c r="R1193" t="s">
        <v>174</v>
      </c>
      <c r="S1193" t="s">
        <v>342</v>
      </c>
      <c r="T1193" t="s">
        <v>137</v>
      </c>
      <c r="U1193" t="s">
        <v>418</v>
      </c>
      <c r="V1193" t="s">
        <v>161</v>
      </c>
      <c r="W1193" t="s">
        <v>79</v>
      </c>
      <c r="X1193" t="s">
        <v>58</v>
      </c>
      <c r="Y1193" t="s">
        <v>162</v>
      </c>
      <c r="Z1193" t="s">
        <v>56</v>
      </c>
      <c r="AA1193" t="s">
        <v>47</v>
      </c>
      <c r="AB1193" t="s">
        <v>139</v>
      </c>
      <c r="AC1193" t="s">
        <v>58</v>
      </c>
      <c r="AD1193" t="s">
        <v>146</v>
      </c>
      <c r="AE1193" t="s">
        <v>56</v>
      </c>
      <c r="AF1193" t="s">
        <v>148</v>
      </c>
      <c r="AG1193" t="s">
        <v>227</v>
      </c>
      <c r="AH1193" t="s">
        <v>105</v>
      </c>
      <c r="AI1193" t="s">
        <v>57</v>
      </c>
      <c r="AJ1193" t="s">
        <v>108</v>
      </c>
      <c r="AK1193" t="s">
        <v>392</v>
      </c>
      <c r="AL1193" t="s">
        <v>47</v>
      </c>
      <c r="AM1193" t="s">
        <v>47</v>
      </c>
      <c r="AN1193" t="s">
        <v>364</v>
      </c>
      <c r="AO1193" t="s">
        <v>267</v>
      </c>
    </row>
    <row r="1194" spans="1:41" hidden="1" x14ac:dyDescent="0.25">
      <c r="A1194" t="s">
        <v>5471</v>
      </c>
      <c r="B1194" t="s">
        <v>5472</v>
      </c>
      <c r="C1194" s="1" t="str">
        <f t="shared" si="72"/>
        <v>21:1061</v>
      </c>
      <c r="D1194" s="1" t="str">
        <f t="shared" si="73"/>
        <v>21:0106</v>
      </c>
      <c r="E1194" t="s">
        <v>5473</v>
      </c>
      <c r="F1194" t="s">
        <v>5474</v>
      </c>
      <c r="H1194">
        <v>49.953586199999997</v>
      </c>
      <c r="I1194">
        <v>-118.5345045</v>
      </c>
      <c r="J1194" s="1" t="str">
        <f t="shared" si="74"/>
        <v>NGR bulk stream sediment</v>
      </c>
      <c r="K1194" s="1" t="str">
        <f t="shared" si="75"/>
        <v>&lt;177 micron (NGR)</v>
      </c>
      <c r="L1194">
        <v>68</v>
      </c>
      <c r="M1194" t="s">
        <v>265</v>
      </c>
      <c r="N1194">
        <v>1193</v>
      </c>
      <c r="O1194" t="s">
        <v>79</v>
      </c>
      <c r="P1194" t="s">
        <v>243</v>
      </c>
      <c r="Q1194" t="s">
        <v>356</v>
      </c>
      <c r="R1194" t="s">
        <v>102</v>
      </c>
      <c r="S1194" t="s">
        <v>667</v>
      </c>
      <c r="T1194" t="s">
        <v>55</v>
      </c>
      <c r="U1194" t="s">
        <v>507</v>
      </c>
      <c r="V1194" t="s">
        <v>164</v>
      </c>
      <c r="W1194" t="s">
        <v>227</v>
      </c>
      <c r="X1194" t="s">
        <v>50</v>
      </c>
      <c r="Y1194" t="s">
        <v>120</v>
      </c>
      <c r="Z1194" t="s">
        <v>56</v>
      </c>
      <c r="AA1194" t="s">
        <v>122</v>
      </c>
      <c r="AB1194" t="s">
        <v>63</v>
      </c>
      <c r="AC1194" t="s">
        <v>58</v>
      </c>
      <c r="AD1194" t="s">
        <v>184</v>
      </c>
      <c r="AE1194" t="s">
        <v>56</v>
      </c>
      <c r="AF1194" t="s">
        <v>330</v>
      </c>
      <c r="AG1194" t="s">
        <v>224</v>
      </c>
      <c r="AH1194" t="s">
        <v>81</v>
      </c>
      <c r="AI1194" t="s">
        <v>46</v>
      </c>
      <c r="AJ1194" t="s">
        <v>267</v>
      </c>
      <c r="AK1194" t="s">
        <v>55</v>
      </c>
      <c r="AL1194" t="s">
        <v>47</v>
      </c>
      <c r="AM1194" t="s">
        <v>47</v>
      </c>
      <c r="AN1194" t="s">
        <v>698</v>
      </c>
      <c r="AO1194" t="s">
        <v>50</v>
      </c>
    </row>
    <row r="1195" spans="1:41" hidden="1" x14ac:dyDescent="0.25">
      <c r="A1195" t="s">
        <v>5475</v>
      </c>
      <c r="B1195" t="s">
        <v>5476</v>
      </c>
      <c r="C1195" s="1" t="str">
        <f t="shared" si="72"/>
        <v>21:1061</v>
      </c>
      <c r="D1195" s="1" t="str">
        <f t="shared" si="73"/>
        <v>21:0106</v>
      </c>
      <c r="E1195" t="s">
        <v>5477</v>
      </c>
      <c r="F1195" t="s">
        <v>5478</v>
      </c>
      <c r="H1195">
        <v>49.959678099999998</v>
      </c>
      <c r="I1195">
        <v>-118.5295674</v>
      </c>
      <c r="J1195" s="1" t="str">
        <f t="shared" si="74"/>
        <v>NGR bulk stream sediment</v>
      </c>
      <c r="K1195" s="1" t="str">
        <f t="shared" si="75"/>
        <v>&lt;177 micron (NGR)</v>
      </c>
      <c r="L1195">
        <v>68</v>
      </c>
      <c r="M1195" t="s">
        <v>1002</v>
      </c>
      <c r="N1195">
        <v>1194</v>
      </c>
      <c r="O1195" t="s">
        <v>47</v>
      </c>
      <c r="P1195" t="s">
        <v>342</v>
      </c>
      <c r="Q1195" t="s">
        <v>97</v>
      </c>
      <c r="R1195" t="s">
        <v>437</v>
      </c>
      <c r="S1195" t="s">
        <v>250</v>
      </c>
      <c r="T1195" t="s">
        <v>73</v>
      </c>
      <c r="U1195" t="s">
        <v>121</v>
      </c>
      <c r="V1195" t="s">
        <v>125</v>
      </c>
      <c r="W1195" t="s">
        <v>123</v>
      </c>
      <c r="X1195" t="s">
        <v>127</v>
      </c>
      <c r="Y1195" t="s">
        <v>162</v>
      </c>
      <c r="Z1195" t="s">
        <v>56</v>
      </c>
      <c r="AA1195" t="s">
        <v>46</v>
      </c>
      <c r="AB1195" t="s">
        <v>173</v>
      </c>
      <c r="AC1195" t="s">
        <v>55</v>
      </c>
      <c r="AD1195" t="s">
        <v>590</v>
      </c>
      <c r="AE1195" t="s">
        <v>56</v>
      </c>
      <c r="AF1195" t="s">
        <v>148</v>
      </c>
      <c r="AG1195" t="s">
        <v>52</v>
      </c>
      <c r="AH1195" t="s">
        <v>63</v>
      </c>
      <c r="AI1195" t="s">
        <v>174</v>
      </c>
      <c r="AJ1195" t="s">
        <v>108</v>
      </c>
      <c r="AK1195" t="s">
        <v>137</v>
      </c>
      <c r="AL1195" t="s">
        <v>47</v>
      </c>
      <c r="AM1195" t="s">
        <v>122</v>
      </c>
      <c r="AN1195" t="s">
        <v>1130</v>
      </c>
      <c r="AO1195" t="s">
        <v>112</v>
      </c>
    </row>
    <row r="1196" spans="1:41" hidden="1" x14ac:dyDescent="0.25">
      <c r="A1196" t="s">
        <v>5479</v>
      </c>
      <c r="B1196" t="s">
        <v>5480</v>
      </c>
      <c r="C1196" s="1" t="str">
        <f t="shared" si="72"/>
        <v>21:1061</v>
      </c>
      <c r="D1196" s="1" t="str">
        <f t="shared" si="73"/>
        <v>21:0106</v>
      </c>
      <c r="E1196" t="s">
        <v>5481</v>
      </c>
      <c r="F1196" t="s">
        <v>5482</v>
      </c>
      <c r="H1196">
        <v>49.958995000000002</v>
      </c>
      <c r="I1196">
        <v>-118.5684722</v>
      </c>
      <c r="J1196" s="1" t="str">
        <f t="shared" si="74"/>
        <v>NGR bulk stream sediment</v>
      </c>
      <c r="K1196" s="1" t="str">
        <f t="shared" si="75"/>
        <v>&lt;177 micron (NGR)</v>
      </c>
      <c r="L1196">
        <v>68</v>
      </c>
      <c r="M1196" t="s">
        <v>1007</v>
      </c>
      <c r="N1196">
        <v>1195</v>
      </c>
      <c r="O1196" t="s">
        <v>125</v>
      </c>
      <c r="P1196" t="s">
        <v>47</v>
      </c>
      <c r="Q1196" t="s">
        <v>513</v>
      </c>
      <c r="R1196" t="s">
        <v>125</v>
      </c>
      <c r="S1196" t="s">
        <v>290</v>
      </c>
      <c r="T1196" t="s">
        <v>58</v>
      </c>
      <c r="U1196" t="s">
        <v>59</v>
      </c>
      <c r="V1196" t="s">
        <v>206</v>
      </c>
      <c r="W1196" t="s">
        <v>103</v>
      </c>
      <c r="X1196" t="s">
        <v>55</v>
      </c>
      <c r="Y1196" t="s">
        <v>186</v>
      </c>
      <c r="Z1196" t="s">
        <v>56</v>
      </c>
      <c r="AA1196" t="s">
        <v>46</v>
      </c>
      <c r="AB1196" t="s">
        <v>125</v>
      </c>
      <c r="AC1196" t="s">
        <v>58</v>
      </c>
      <c r="AD1196" t="s">
        <v>146</v>
      </c>
      <c r="AE1196" t="s">
        <v>56</v>
      </c>
      <c r="AF1196" t="s">
        <v>260</v>
      </c>
      <c r="AG1196" t="s">
        <v>270</v>
      </c>
      <c r="AH1196" t="s">
        <v>174</v>
      </c>
      <c r="AI1196" t="s">
        <v>46</v>
      </c>
      <c r="AJ1196" t="s">
        <v>55</v>
      </c>
      <c r="AK1196" t="s">
        <v>502</v>
      </c>
      <c r="AL1196" t="s">
        <v>47</v>
      </c>
      <c r="AM1196" t="s">
        <v>47</v>
      </c>
      <c r="AN1196" t="s">
        <v>152</v>
      </c>
      <c r="AO1196" t="s">
        <v>103</v>
      </c>
    </row>
    <row r="1197" spans="1:41" hidden="1" x14ac:dyDescent="0.25">
      <c r="A1197" t="s">
        <v>5483</v>
      </c>
      <c r="B1197" t="s">
        <v>5484</v>
      </c>
      <c r="C1197" s="1" t="str">
        <f t="shared" si="72"/>
        <v>21:1061</v>
      </c>
      <c r="D1197" s="1" t="str">
        <f t="shared" si="73"/>
        <v>21:0106</v>
      </c>
      <c r="E1197" t="s">
        <v>5485</v>
      </c>
      <c r="F1197" t="s">
        <v>5486</v>
      </c>
      <c r="H1197">
        <v>49.9655244</v>
      </c>
      <c r="I1197">
        <v>-118.5791004</v>
      </c>
      <c r="J1197" s="1" t="str">
        <f t="shared" si="74"/>
        <v>NGR bulk stream sediment</v>
      </c>
      <c r="K1197" s="1" t="str">
        <f t="shared" si="75"/>
        <v>&lt;177 micron (NGR)</v>
      </c>
      <c r="L1197">
        <v>69</v>
      </c>
      <c r="M1197" t="s">
        <v>45</v>
      </c>
      <c r="N1197">
        <v>1196</v>
      </c>
      <c r="O1197" t="s">
        <v>105</v>
      </c>
      <c r="P1197" t="s">
        <v>47</v>
      </c>
      <c r="Q1197" t="s">
        <v>337</v>
      </c>
      <c r="R1197" t="s">
        <v>238</v>
      </c>
      <c r="S1197" t="s">
        <v>187</v>
      </c>
      <c r="T1197" t="s">
        <v>52</v>
      </c>
      <c r="U1197" t="s">
        <v>217</v>
      </c>
      <c r="V1197" t="s">
        <v>142</v>
      </c>
      <c r="W1197" t="s">
        <v>63</v>
      </c>
      <c r="X1197" t="s">
        <v>103</v>
      </c>
      <c r="Y1197" t="s">
        <v>131</v>
      </c>
      <c r="Z1197" t="s">
        <v>56</v>
      </c>
      <c r="AA1197" t="s">
        <v>46</v>
      </c>
      <c r="AB1197" t="s">
        <v>47</v>
      </c>
      <c r="AC1197" t="s">
        <v>58</v>
      </c>
      <c r="AD1197" t="s">
        <v>146</v>
      </c>
      <c r="AE1197" t="s">
        <v>56</v>
      </c>
      <c r="AF1197" t="s">
        <v>129</v>
      </c>
      <c r="AG1197" t="s">
        <v>412</v>
      </c>
      <c r="AH1197" t="s">
        <v>174</v>
      </c>
      <c r="AI1197" t="s">
        <v>46</v>
      </c>
      <c r="AJ1197" t="s">
        <v>58</v>
      </c>
      <c r="AK1197" t="s">
        <v>108</v>
      </c>
      <c r="AL1197" t="s">
        <v>47</v>
      </c>
      <c r="AM1197" t="s">
        <v>47</v>
      </c>
      <c r="AN1197" t="s">
        <v>284</v>
      </c>
      <c r="AO1197" t="s">
        <v>267</v>
      </c>
    </row>
    <row r="1198" spans="1:41" hidden="1" x14ac:dyDescent="0.25">
      <c r="A1198" t="s">
        <v>5487</v>
      </c>
      <c r="B1198" t="s">
        <v>5488</v>
      </c>
      <c r="C1198" s="1" t="str">
        <f t="shared" si="72"/>
        <v>21:1061</v>
      </c>
      <c r="D1198" s="1" t="str">
        <f t="shared" si="73"/>
        <v>21:0106</v>
      </c>
      <c r="E1198" t="s">
        <v>5489</v>
      </c>
      <c r="F1198" t="s">
        <v>5490</v>
      </c>
      <c r="H1198">
        <v>49.954446599999997</v>
      </c>
      <c r="I1198">
        <v>-118.6299574</v>
      </c>
      <c r="J1198" s="1" t="str">
        <f t="shared" si="74"/>
        <v>NGR bulk stream sediment</v>
      </c>
      <c r="K1198" s="1" t="str">
        <f t="shared" si="75"/>
        <v>&lt;177 micron (NGR)</v>
      </c>
      <c r="L1198">
        <v>69</v>
      </c>
      <c r="M1198" t="s">
        <v>71</v>
      </c>
      <c r="N1198">
        <v>1197</v>
      </c>
      <c r="O1198" t="s">
        <v>47</v>
      </c>
      <c r="P1198" t="s">
        <v>425</v>
      </c>
      <c r="Q1198" t="s">
        <v>518</v>
      </c>
      <c r="R1198" t="s">
        <v>206</v>
      </c>
      <c r="S1198" t="s">
        <v>218</v>
      </c>
      <c r="T1198" t="s">
        <v>73</v>
      </c>
      <c r="U1198" t="s">
        <v>141</v>
      </c>
      <c r="V1198" t="s">
        <v>79</v>
      </c>
      <c r="W1198" t="s">
        <v>161</v>
      </c>
      <c r="X1198" t="s">
        <v>73</v>
      </c>
      <c r="Y1198" t="s">
        <v>475</v>
      </c>
      <c r="Z1198" t="s">
        <v>56</v>
      </c>
      <c r="AA1198" t="s">
        <v>46</v>
      </c>
      <c r="AB1198" t="s">
        <v>63</v>
      </c>
      <c r="AC1198" t="s">
        <v>58</v>
      </c>
      <c r="AD1198" t="s">
        <v>146</v>
      </c>
      <c r="AE1198" t="s">
        <v>199</v>
      </c>
      <c r="AF1198" t="s">
        <v>111</v>
      </c>
      <c r="AG1198" t="s">
        <v>336</v>
      </c>
      <c r="AH1198" t="s">
        <v>185</v>
      </c>
      <c r="AI1198" t="s">
        <v>198</v>
      </c>
      <c r="AJ1198" t="s">
        <v>181</v>
      </c>
      <c r="AK1198" t="s">
        <v>292</v>
      </c>
      <c r="AL1198" t="s">
        <v>47</v>
      </c>
      <c r="AM1198" t="s">
        <v>47</v>
      </c>
      <c r="AN1198" t="s">
        <v>1304</v>
      </c>
      <c r="AO1198" t="s">
        <v>55</v>
      </c>
    </row>
    <row r="1199" spans="1:41" hidden="1" x14ac:dyDescent="0.25">
      <c r="A1199" t="s">
        <v>5491</v>
      </c>
      <c r="B1199" t="s">
        <v>5492</v>
      </c>
      <c r="C1199" s="1" t="str">
        <f t="shared" si="72"/>
        <v>21:1061</v>
      </c>
      <c r="D1199" s="1" t="str">
        <f t="shared" si="73"/>
        <v>21:0106</v>
      </c>
      <c r="E1199" t="s">
        <v>5493</v>
      </c>
      <c r="F1199" t="s">
        <v>5494</v>
      </c>
      <c r="H1199">
        <v>49.919353899999997</v>
      </c>
      <c r="I1199">
        <v>-118.65797360000001</v>
      </c>
      <c r="J1199" s="1" t="str">
        <f t="shared" si="74"/>
        <v>NGR bulk stream sediment</v>
      </c>
      <c r="K1199" s="1" t="str">
        <f t="shared" si="75"/>
        <v>&lt;177 micron (NGR)</v>
      </c>
      <c r="L1199">
        <v>69</v>
      </c>
      <c r="M1199" t="s">
        <v>95</v>
      </c>
      <c r="N1199">
        <v>1198</v>
      </c>
      <c r="O1199" t="s">
        <v>271</v>
      </c>
      <c r="P1199" t="s">
        <v>457</v>
      </c>
      <c r="Q1199" t="s">
        <v>327</v>
      </c>
      <c r="R1199" t="s">
        <v>62</v>
      </c>
      <c r="S1199" t="s">
        <v>445</v>
      </c>
      <c r="T1199" t="s">
        <v>209</v>
      </c>
      <c r="U1199" t="s">
        <v>331</v>
      </c>
      <c r="V1199" t="s">
        <v>174</v>
      </c>
      <c r="W1199" t="s">
        <v>76</v>
      </c>
      <c r="X1199" t="s">
        <v>104</v>
      </c>
      <c r="Y1199" t="s">
        <v>343</v>
      </c>
      <c r="Z1199" t="s">
        <v>56</v>
      </c>
      <c r="AA1199" t="s">
        <v>46</v>
      </c>
      <c r="AB1199" t="s">
        <v>125</v>
      </c>
      <c r="AC1199" t="s">
        <v>58</v>
      </c>
      <c r="AD1199" t="s">
        <v>538</v>
      </c>
      <c r="AE1199" t="s">
        <v>84</v>
      </c>
      <c r="AF1199" t="s">
        <v>330</v>
      </c>
      <c r="AG1199" t="s">
        <v>392</v>
      </c>
      <c r="AH1199" t="s">
        <v>81</v>
      </c>
      <c r="AI1199" t="s">
        <v>149</v>
      </c>
      <c r="AJ1199" t="s">
        <v>209</v>
      </c>
      <c r="AK1199" t="s">
        <v>209</v>
      </c>
      <c r="AL1199" t="s">
        <v>73</v>
      </c>
      <c r="AM1199" t="s">
        <v>122</v>
      </c>
      <c r="AN1199" t="s">
        <v>1111</v>
      </c>
      <c r="AO1199" t="s">
        <v>217</v>
      </c>
    </row>
    <row r="1200" spans="1:41" hidden="1" x14ac:dyDescent="0.25">
      <c r="A1200" t="s">
        <v>5495</v>
      </c>
      <c r="B1200" t="s">
        <v>5496</v>
      </c>
      <c r="C1200" s="1" t="str">
        <f t="shared" si="72"/>
        <v>21:1061</v>
      </c>
      <c r="D1200" s="1" t="str">
        <f t="shared" si="73"/>
        <v>21:0106</v>
      </c>
      <c r="E1200" t="s">
        <v>5497</v>
      </c>
      <c r="F1200" t="s">
        <v>5498</v>
      </c>
      <c r="H1200">
        <v>49.905153200000001</v>
      </c>
      <c r="I1200">
        <v>-118.5504028</v>
      </c>
      <c r="J1200" s="1" t="str">
        <f t="shared" si="74"/>
        <v>NGR bulk stream sediment</v>
      </c>
      <c r="K1200" s="1" t="str">
        <f t="shared" si="75"/>
        <v>&lt;177 micron (NGR)</v>
      </c>
      <c r="L1200">
        <v>69</v>
      </c>
      <c r="M1200" t="s">
        <v>117</v>
      </c>
      <c r="N1200">
        <v>1199</v>
      </c>
      <c r="O1200" t="s">
        <v>130</v>
      </c>
      <c r="P1200" t="s">
        <v>122</v>
      </c>
      <c r="Q1200" t="s">
        <v>765</v>
      </c>
      <c r="R1200" t="s">
        <v>307</v>
      </c>
      <c r="S1200" t="s">
        <v>475</v>
      </c>
      <c r="T1200" t="s">
        <v>50</v>
      </c>
      <c r="U1200" t="s">
        <v>190</v>
      </c>
      <c r="V1200" t="s">
        <v>173</v>
      </c>
      <c r="W1200" t="s">
        <v>72</v>
      </c>
      <c r="X1200" t="s">
        <v>103</v>
      </c>
      <c r="Y1200" t="s">
        <v>99</v>
      </c>
      <c r="Z1200" t="s">
        <v>56</v>
      </c>
      <c r="AA1200" t="s">
        <v>46</v>
      </c>
      <c r="AB1200" t="s">
        <v>101</v>
      </c>
      <c r="AC1200" t="s">
        <v>55</v>
      </c>
      <c r="AD1200" t="s">
        <v>290</v>
      </c>
      <c r="AE1200" t="s">
        <v>57</v>
      </c>
      <c r="AF1200" t="s">
        <v>127</v>
      </c>
      <c r="AG1200" t="s">
        <v>72</v>
      </c>
      <c r="AH1200" t="s">
        <v>57</v>
      </c>
      <c r="AI1200" t="s">
        <v>57</v>
      </c>
      <c r="AJ1200" t="s">
        <v>336</v>
      </c>
      <c r="AK1200" t="s">
        <v>282</v>
      </c>
      <c r="AL1200" t="s">
        <v>47</v>
      </c>
      <c r="AM1200" t="s">
        <v>47</v>
      </c>
      <c r="AN1200" t="s">
        <v>463</v>
      </c>
      <c r="AO1200" t="s">
        <v>55</v>
      </c>
    </row>
    <row r="1201" spans="1:41" hidden="1" x14ac:dyDescent="0.25">
      <c r="A1201" t="s">
        <v>5499</v>
      </c>
      <c r="B1201" t="s">
        <v>5500</v>
      </c>
      <c r="C1201" s="1" t="str">
        <f t="shared" si="72"/>
        <v>21:1061</v>
      </c>
      <c r="D1201" s="1" t="str">
        <f t="shared" si="73"/>
        <v>21:0106</v>
      </c>
      <c r="E1201" t="s">
        <v>5501</v>
      </c>
      <c r="F1201" t="s">
        <v>5502</v>
      </c>
      <c r="H1201">
        <v>49.903476400000002</v>
      </c>
      <c r="I1201">
        <v>-118.57533309999999</v>
      </c>
      <c r="J1201" s="1" t="str">
        <f t="shared" si="74"/>
        <v>NGR bulk stream sediment</v>
      </c>
      <c r="K1201" s="1" t="str">
        <f t="shared" si="75"/>
        <v>&lt;177 micron (NGR)</v>
      </c>
      <c r="L1201">
        <v>69</v>
      </c>
      <c r="M1201" t="s">
        <v>136</v>
      </c>
      <c r="N1201">
        <v>1200</v>
      </c>
      <c r="O1201" t="s">
        <v>271</v>
      </c>
      <c r="P1201" t="s">
        <v>76</v>
      </c>
      <c r="Q1201" t="s">
        <v>159</v>
      </c>
      <c r="R1201" t="s">
        <v>274</v>
      </c>
      <c r="S1201" t="s">
        <v>186</v>
      </c>
      <c r="T1201" t="s">
        <v>209</v>
      </c>
      <c r="U1201" t="s">
        <v>100</v>
      </c>
      <c r="V1201" t="s">
        <v>270</v>
      </c>
      <c r="W1201" t="s">
        <v>228</v>
      </c>
      <c r="X1201" t="s">
        <v>73</v>
      </c>
      <c r="Y1201" t="s">
        <v>197</v>
      </c>
      <c r="Z1201" t="s">
        <v>56</v>
      </c>
      <c r="AA1201" t="s">
        <v>47</v>
      </c>
      <c r="AB1201" t="s">
        <v>64</v>
      </c>
      <c r="AC1201" t="s">
        <v>58</v>
      </c>
      <c r="AD1201" t="s">
        <v>350</v>
      </c>
      <c r="AE1201" t="s">
        <v>56</v>
      </c>
      <c r="AF1201" t="s">
        <v>127</v>
      </c>
      <c r="AG1201" t="s">
        <v>336</v>
      </c>
      <c r="AH1201" t="s">
        <v>46</v>
      </c>
      <c r="AI1201" t="s">
        <v>54</v>
      </c>
      <c r="AJ1201" t="s">
        <v>88</v>
      </c>
      <c r="AK1201" t="s">
        <v>73</v>
      </c>
      <c r="AL1201" t="s">
        <v>47</v>
      </c>
      <c r="AM1201" t="s">
        <v>47</v>
      </c>
      <c r="AN1201" t="s">
        <v>196</v>
      </c>
      <c r="AO1201" t="s">
        <v>52</v>
      </c>
    </row>
    <row r="1202" spans="1:41" hidden="1" x14ac:dyDescent="0.25">
      <c r="A1202" t="s">
        <v>5503</v>
      </c>
      <c r="B1202" t="s">
        <v>5504</v>
      </c>
      <c r="C1202" s="1" t="str">
        <f t="shared" si="72"/>
        <v>21:1061</v>
      </c>
      <c r="D1202" s="1" t="str">
        <f t="shared" si="73"/>
        <v>21:0106</v>
      </c>
      <c r="E1202" t="s">
        <v>5505</v>
      </c>
      <c r="F1202" t="s">
        <v>5506</v>
      </c>
      <c r="H1202">
        <v>49.931733700000002</v>
      </c>
      <c r="I1202">
        <v>-118.7877155</v>
      </c>
      <c r="J1202" s="1" t="str">
        <f t="shared" si="74"/>
        <v>NGR bulk stream sediment</v>
      </c>
      <c r="K1202" s="1" t="str">
        <f t="shared" si="75"/>
        <v>&lt;177 micron (NGR)</v>
      </c>
      <c r="L1202">
        <v>69</v>
      </c>
      <c r="M1202" t="s">
        <v>157</v>
      </c>
      <c r="N1202">
        <v>1201</v>
      </c>
      <c r="O1202" t="s">
        <v>53</v>
      </c>
      <c r="P1202" t="s">
        <v>145</v>
      </c>
      <c r="Q1202" t="s">
        <v>159</v>
      </c>
      <c r="R1202" t="s">
        <v>392</v>
      </c>
      <c r="S1202" t="s">
        <v>141</v>
      </c>
      <c r="T1202" t="s">
        <v>73</v>
      </c>
      <c r="U1202" t="s">
        <v>269</v>
      </c>
      <c r="V1202" t="s">
        <v>61</v>
      </c>
      <c r="W1202" t="s">
        <v>46</v>
      </c>
      <c r="X1202" t="s">
        <v>103</v>
      </c>
      <c r="Y1202" t="s">
        <v>225</v>
      </c>
      <c r="Z1202" t="s">
        <v>56</v>
      </c>
      <c r="AA1202" t="s">
        <v>46</v>
      </c>
      <c r="AB1202" t="s">
        <v>235</v>
      </c>
      <c r="AC1202" t="s">
        <v>85</v>
      </c>
      <c r="AD1202" t="s">
        <v>120</v>
      </c>
      <c r="AE1202" t="s">
        <v>56</v>
      </c>
      <c r="AF1202" t="s">
        <v>336</v>
      </c>
      <c r="AG1202" t="s">
        <v>103</v>
      </c>
      <c r="AH1202" t="s">
        <v>53</v>
      </c>
      <c r="AI1202" t="s">
        <v>62</v>
      </c>
      <c r="AJ1202" t="s">
        <v>336</v>
      </c>
      <c r="AK1202" t="s">
        <v>130</v>
      </c>
      <c r="AL1202" t="s">
        <v>47</v>
      </c>
      <c r="AM1202" t="s">
        <v>47</v>
      </c>
      <c r="AN1202" t="s">
        <v>89</v>
      </c>
      <c r="AO1202" t="s">
        <v>137</v>
      </c>
    </row>
    <row r="1203" spans="1:41" hidden="1" x14ac:dyDescent="0.25">
      <c r="A1203" t="s">
        <v>5507</v>
      </c>
      <c r="B1203" t="s">
        <v>5508</v>
      </c>
      <c r="C1203" s="1" t="str">
        <f t="shared" si="72"/>
        <v>21:1061</v>
      </c>
      <c r="D1203" s="1" t="str">
        <f t="shared" si="73"/>
        <v>21:0106</v>
      </c>
      <c r="E1203" t="s">
        <v>5509</v>
      </c>
      <c r="F1203" t="s">
        <v>5510</v>
      </c>
      <c r="H1203">
        <v>49.878698300000003</v>
      </c>
      <c r="I1203">
        <v>-118.51309860000001</v>
      </c>
      <c r="J1203" s="1" t="str">
        <f t="shared" si="74"/>
        <v>NGR bulk stream sediment</v>
      </c>
      <c r="K1203" s="1" t="str">
        <f t="shared" si="75"/>
        <v>&lt;177 micron (NGR)</v>
      </c>
      <c r="L1203">
        <v>69</v>
      </c>
      <c r="M1203" t="s">
        <v>280</v>
      </c>
      <c r="N1203">
        <v>1202</v>
      </c>
      <c r="O1203" t="s">
        <v>185</v>
      </c>
      <c r="P1203" t="s">
        <v>47</v>
      </c>
      <c r="Q1203" t="s">
        <v>652</v>
      </c>
      <c r="R1203" t="s">
        <v>76</v>
      </c>
      <c r="S1203" t="s">
        <v>106</v>
      </c>
      <c r="T1203" t="s">
        <v>330</v>
      </c>
      <c r="U1203" t="s">
        <v>146</v>
      </c>
      <c r="V1203" t="s">
        <v>173</v>
      </c>
      <c r="W1203" t="s">
        <v>47</v>
      </c>
      <c r="X1203" t="s">
        <v>51</v>
      </c>
      <c r="Y1203" t="s">
        <v>131</v>
      </c>
      <c r="Z1203" t="s">
        <v>56</v>
      </c>
      <c r="AA1203" t="s">
        <v>122</v>
      </c>
      <c r="AB1203" t="s">
        <v>235</v>
      </c>
      <c r="AC1203" t="s">
        <v>66</v>
      </c>
      <c r="AD1203" t="s">
        <v>250</v>
      </c>
      <c r="AE1203" t="s">
        <v>56</v>
      </c>
      <c r="AF1203" t="s">
        <v>359</v>
      </c>
      <c r="AG1203" t="s">
        <v>109</v>
      </c>
      <c r="AH1203" t="s">
        <v>46</v>
      </c>
      <c r="AI1203" t="s">
        <v>57</v>
      </c>
      <c r="AJ1203" t="s">
        <v>52</v>
      </c>
      <c r="AK1203" t="s">
        <v>371</v>
      </c>
      <c r="AL1203" t="s">
        <v>47</v>
      </c>
      <c r="AM1203" t="s">
        <v>47</v>
      </c>
      <c r="AN1203" t="s">
        <v>284</v>
      </c>
      <c r="AO1203" t="s">
        <v>52</v>
      </c>
    </row>
    <row r="1204" spans="1:41" hidden="1" x14ac:dyDescent="0.25">
      <c r="A1204" t="s">
        <v>5511</v>
      </c>
      <c r="B1204" t="s">
        <v>5512</v>
      </c>
      <c r="C1204" s="1" t="str">
        <f t="shared" si="72"/>
        <v>21:1061</v>
      </c>
      <c r="D1204" s="1" t="str">
        <f t="shared" si="73"/>
        <v>21:0106</v>
      </c>
      <c r="E1204" t="s">
        <v>5509</v>
      </c>
      <c r="F1204" t="s">
        <v>5513</v>
      </c>
      <c r="H1204">
        <v>49.878698300000003</v>
      </c>
      <c r="I1204">
        <v>-118.51309860000001</v>
      </c>
      <c r="J1204" s="1" t="str">
        <f t="shared" si="74"/>
        <v>NGR bulk stream sediment</v>
      </c>
      <c r="K1204" s="1" t="str">
        <f t="shared" si="75"/>
        <v>&lt;177 micron (NGR)</v>
      </c>
      <c r="L1204">
        <v>69</v>
      </c>
      <c r="M1204" t="s">
        <v>288</v>
      </c>
      <c r="N1204">
        <v>1203</v>
      </c>
      <c r="O1204" t="s">
        <v>61</v>
      </c>
      <c r="P1204" t="s">
        <v>51</v>
      </c>
      <c r="Q1204" t="s">
        <v>802</v>
      </c>
      <c r="R1204" t="s">
        <v>76</v>
      </c>
      <c r="S1204" t="s">
        <v>290</v>
      </c>
      <c r="T1204" t="s">
        <v>52</v>
      </c>
      <c r="U1204" t="s">
        <v>438</v>
      </c>
      <c r="V1204" t="s">
        <v>63</v>
      </c>
      <c r="W1204" t="s">
        <v>47</v>
      </c>
      <c r="X1204" t="s">
        <v>51</v>
      </c>
      <c r="Y1204" t="s">
        <v>186</v>
      </c>
      <c r="Z1204" t="s">
        <v>56</v>
      </c>
      <c r="AA1204" t="s">
        <v>122</v>
      </c>
      <c r="AB1204" t="s">
        <v>64</v>
      </c>
      <c r="AC1204" t="s">
        <v>127</v>
      </c>
      <c r="AD1204" t="s">
        <v>343</v>
      </c>
      <c r="AE1204" t="s">
        <v>56</v>
      </c>
      <c r="AF1204" t="s">
        <v>148</v>
      </c>
      <c r="AG1204" t="s">
        <v>336</v>
      </c>
      <c r="AH1204" t="s">
        <v>87</v>
      </c>
      <c r="AI1204" t="s">
        <v>57</v>
      </c>
      <c r="AJ1204" t="s">
        <v>591</v>
      </c>
      <c r="AK1204" t="s">
        <v>188</v>
      </c>
      <c r="AL1204" t="s">
        <v>47</v>
      </c>
      <c r="AM1204" t="s">
        <v>47</v>
      </c>
      <c r="AN1204" t="s">
        <v>1121</v>
      </c>
      <c r="AO1204" t="s">
        <v>51</v>
      </c>
    </row>
    <row r="1205" spans="1:41" hidden="1" x14ac:dyDescent="0.25">
      <c r="A1205" t="s">
        <v>5514</v>
      </c>
      <c r="B1205" t="s">
        <v>5515</v>
      </c>
      <c r="C1205" s="1" t="str">
        <f t="shared" si="72"/>
        <v>21:1061</v>
      </c>
      <c r="D1205" s="1" t="str">
        <f t="shared" si="73"/>
        <v>21:0106</v>
      </c>
      <c r="E1205" t="s">
        <v>5516</v>
      </c>
      <c r="F1205" t="s">
        <v>5517</v>
      </c>
      <c r="H1205">
        <v>49.805430299999998</v>
      </c>
      <c r="I1205">
        <v>-118.4560226</v>
      </c>
      <c r="J1205" s="1" t="str">
        <f t="shared" si="74"/>
        <v>NGR bulk stream sediment</v>
      </c>
      <c r="K1205" s="1" t="str">
        <f t="shared" si="75"/>
        <v>&lt;177 micron (NGR)</v>
      </c>
      <c r="L1205">
        <v>69</v>
      </c>
      <c r="M1205" t="s">
        <v>170</v>
      </c>
      <c r="N1205">
        <v>1204</v>
      </c>
      <c r="O1205" t="s">
        <v>174</v>
      </c>
      <c r="P1205" t="s">
        <v>58</v>
      </c>
      <c r="Q1205" t="s">
        <v>138</v>
      </c>
      <c r="R1205" t="s">
        <v>149</v>
      </c>
      <c r="S1205" t="s">
        <v>160</v>
      </c>
      <c r="T1205" t="s">
        <v>76</v>
      </c>
      <c r="U1205" t="s">
        <v>482</v>
      </c>
      <c r="V1205" t="s">
        <v>257</v>
      </c>
      <c r="W1205" t="s">
        <v>122</v>
      </c>
      <c r="X1205" t="s">
        <v>51</v>
      </c>
      <c r="Y1205" t="s">
        <v>106</v>
      </c>
      <c r="Z1205" t="s">
        <v>56</v>
      </c>
      <c r="AA1205" t="s">
        <v>47</v>
      </c>
      <c r="AB1205" t="s">
        <v>61</v>
      </c>
      <c r="AC1205" t="s">
        <v>58</v>
      </c>
      <c r="AD1205" t="s">
        <v>457</v>
      </c>
      <c r="AE1205" t="s">
        <v>380</v>
      </c>
      <c r="AF1205" t="s">
        <v>351</v>
      </c>
      <c r="AG1205" t="s">
        <v>228</v>
      </c>
      <c r="AH1205" t="s">
        <v>149</v>
      </c>
      <c r="AI1205" t="s">
        <v>53</v>
      </c>
      <c r="AJ1205" t="s">
        <v>55</v>
      </c>
      <c r="AK1205" t="s">
        <v>109</v>
      </c>
      <c r="AL1205" t="s">
        <v>47</v>
      </c>
      <c r="AM1205" t="s">
        <v>47</v>
      </c>
      <c r="AN1205" t="s">
        <v>65</v>
      </c>
      <c r="AO1205" t="s">
        <v>47</v>
      </c>
    </row>
    <row r="1206" spans="1:41" hidden="1" x14ac:dyDescent="0.25">
      <c r="A1206" t="s">
        <v>5518</v>
      </c>
      <c r="B1206" t="s">
        <v>5519</v>
      </c>
      <c r="C1206" s="1" t="str">
        <f t="shared" si="72"/>
        <v>21:1061</v>
      </c>
      <c r="D1206" s="1" t="str">
        <f t="shared" si="73"/>
        <v>21:0106</v>
      </c>
      <c r="E1206" t="s">
        <v>5520</v>
      </c>
      <c r="F1206" t="s">
        <v>5521</v>
      </c>
      <c r="H1206">
        <v>49.800447900000002</v>
      </c>
      <c r="I1206">
        <v>-118.4495222</v>
      </c>
      <c r="J1206" s="1" t="str">
        <f t="shared" si="74"/>
        <v>NGR bulk stream sediment</v>
      </c>
      <c r="K1206" s="1" t="str">
        <f t="shared" si="75"/>
        <v>&lt;177 micron (NGR)</v>
      </c>
      <c r="L1206">
        <v>69</v>
      </c>
      <c r="M1206" t="s">
        <v>180</v>
      </c>
      <c r="N1206">
        <v>1205</v>
      </c>
      <c r="O1206" t="s">
        <v>62</v>
      </c>
      <c r="P1206" t="s">
        <v>122</v>
      </c>
      <c r="Q1206" t="s">
        <v>119</v>
      </c>
      <c r="R1206" t="s">
        <v>257</v>
      </c>
      <c r="S1206" t="s">
        <v>126</v>
      </c>
      <c r="T1206" t="s">
        <v>58</v>
      </c>
      <c r="U1206" t="s">
        <v>146</v>
      </c>
      <c r="V1206" t="s">
        <v>161</v>
      </c>
      <c r="W1206" t="s">
        <v>78</v>
      </c>
      <c r="X1206" t="s">
        <v>51</v>
      </c>
      <c r="Y1206" t="s">
        <v>418</v>
      </c>
      <c r="Z1206" t="s">
        <v>56</v>
      </c>
      <c r="AA1206" t="s">
        <v>46</v>
      </c>
      <c r="AB1206" t="s">
        <v>125</v>
      </c>
      <c r="AC1206" t="s">
        <v>209</v>
      </c>
      <c r="AD1206" t="s">
        <v>226</v>
      </c>
      <c r="AE1206" t="s">
        <v>380</v>
      </c>
      <c r="AF1206" t="s">
        <v>188</v>
      </c>
      <c r="AG1206" t="s">
        <v>238</v>
      </c>
      <c r="AH1206" t="s">
        <v>105</v>
      </c>
      <c r="AI1206" t="s">
        <v>198</v>
      </c>
      <c r="AJ1206" t="s">
        <v>209</v>
      </c>
      <c r="AK1206" t="s">
        <v>439</v>
      </c>
      <c r="AL1206" t="s">
        <v>47</v>
      </c>
      <c r="AM1206" t="s">
        <v>47</v>
      </c>
      <c r="AN1206" t="s">
        <v>638</v>
      </c>
      <c r="AO1206" t="s">
        <v>50</v>
      </c>
    </row>
    <row r="1207" spans="1:41" hidden="1" x14ac:dyDescent="0.25">
      <c r="A1207" t="s">
        <v>5522</v>
      </c>
      <c r="B1207" t="s">
        <v>5523</v>
      </c>
      <c r="C1207" s="1" t="str">
        <f t="shared" si="72"/>
        <v>21:1061</v>
      </c>
      <c r="D1207" s="1" t="str">
        <f t="shared" si="73"/>
        <v>21:0106</v>
      </c>
      <c r="E1207" t="s">
        <v>5524</v>
      </c>
      <c r="F1207" t="s">
        <v>5525</v>
      </c>
      <c r="H1207">
        <v>49.8148415</v>
      </c>
      <c r="I1207">
        <v>-118.4211641</v>
      </c>
      <c r="J1207" s="1" t="str">
        <f t="shared" si="74"/>
        <v>NGR bulk stream sediment</v>
      </c>
      <c r="K1207" s="1" t="str">
        <f t="shared" si="75"/>
        <v>&lt;177 micron (NGR)</v>
      </c>
      <c r="L1207">
        <v>69</v>
      </c>
      <c r="M1207" t="s">
        <v>195</v>
      </c>
      <c r="N1207">
        <v>1206</v>
      </c>
      <c r="O1207" t="s">
        <v>174</v>
      </c>
      <c r="P1207" t="s">
        <v>103</v>
      </c>
      <c r="Q1207" t="s">
        <v>513</v>
      </c>
      <c r="R1207" t="s">
        <v>200</v>
      </c>
      <c r="S1207" t="s">
        <v>226</v>
      </c>
      <c r="T1207" t="s">
        <v>55</v>
      </c>
      <c r="U1207" t="s">
        <v>386</v>
      </c>
      <c r="V1207" t="s">
        <v>161</v>
      </c>
      <c r="W1207" t="s">
        <v>164</v>
      </c>
      <c r="X1207" t="s">
        <v>55</v>
      </c>
      <c r="Y1207" t="s">
        <v>320</v>
      </c>
      <c r="Z1207" t="s">
        <v>56</v>
      </c>
      <c r="AA1207" t="s">
        <v>46</v>
      </c>
      <c r="AB1207" t="s">
        <v>125</v>
      </c>
      <c r="AC1207" t="s">
        <v>59</v>
      </c>
      <c r="AD1207" t="s">
        <v>146</v>
      </c>
      <c r="AE1207" t="s">
        <v>380</v>
      </c>
      <c r="AF1207" t="s">
        <v>96</v>
      </c>
      <c r="AG1207" t="s">
        <v>150</v>
      </c>
      <c r="AH1207" t="s">
        <v>79</v>
      </c>
      <c r="AI1207" t="s">
        <v>87</v>
      </c>
      <c r="AJ1207" t="s">
        <v>4640</v>
      </c>
      <c r="AK1207" t="s">
        <v>76</v>
      </c>
      <c r="AL1207" t="s">
        <v>47</v>
      </c>
      <c r="AM1207" t="s">
        <v>47</v>
      </c>
      <c r="AN1207" t="s">
        <v>301</v>
      </c>
      <c r="AO1207" t="s">
        <v>137</v>
      </c>
    </row>
    <row r="1208" spans="1:41" hidden="1" x14ac:dyDescent="0.25">
      <c r="A1208" t="s">
        <v>5526</v>
      </c>
      <c r="B1208" t="s">
        <v>5527</v>
      </c>
      <c r="C1208" s="1" t="str">
        <f t="shared" si="72"/>
        <v>21:1061</v>
      </c>
      <c r="D1208" s="1" t="str">
        <f t="shared" si="73"/>
        <v>21:0106</v>
      </c>
      <c r="E1208" t="s">
        <v>5528</v>
      </c>
      <c r="F1208" t="s">
        <v>5529</v>
      </c>
      <c r="H1208">
        <v>49.8204013</v>
      </c>
      <c r="I1208">
        <v>-118.4188942</v>
      </c>
      <c r="J1208" s="1" t="str">
        <f t="shared" si="74"/>
        <v>NGR bulk stream sediment</v>
      </c>
      <c r="K1208" s="1" t="str">
        <f t="shared" si="75"/>
        <v>&lt;177 micron (NGR)</v>
      </c>
      <c r="L1208">
        <v>69</v>
      </c>
      <c r="M1208" t="s">
        <v>205</v>
      </c>
      <c r="N1208">
        <v>1207</v>
      </c>
      <c r="O1208" t="s">
        <v>198</v>
      </c>
      <c r="P1208" t="s">
        <v>267</v>
      </c>
      <c r="Q1208" t="s">
        <v>548</v>
      </c>
      <c r="R1208" t="s">
        <v>161</v>
      </c>
      <c r="S1208" t="s">
        <v>121</v>
      </c>
      <c r="T1208" t="s">
        <v>85</v>
      </c>
      <c r="U1208" t="s">
        <v>89</v>
      </c>
      <c r="V1208" t="s">
        <v>47</v>
      </c>
      <c r="W1208" t="s">
        <v>164</v>
      </c>
      <c r="X1208" t="s">
        <v>330</v>
      </c>
      <c r="Y1208" t="s">
        <v>258</v>
      </c>
      <c r="Z1208" t="s">
        <v>56</v>
      </c>
      <c r="AA1208" t="s">
        <v>46</v>
      </c>
      <c r="AB1208" t="s">
        <v>161</v>
      </c>
      <c r="AC1208" t="s">
        <v>145</v>
      </c>
      <c r="AD1208" t="s">
        <v>532</v>
      </c>
      <c r="AE1208" t="s">
        <v>380</v>
      </c>
      <c r="AF1208" t="s">
        <v>259</v>
      </c>
      <c r="AG1208" t="s">
        <v>224</v>
      </c>
      <c r="AH1208" t="s">
        <v>105</v>
      </c>
      <c r="AI1208" t="s">
        <v>198</v>
      </c>
      <c r="AJ1208" t="s">
        <v>58</v>
      </c>
      <c r="AK1208" t="s">
        <v>412</v>
      </c>
      <c r="AL1208" t="s">
        <v>47</v>
      </c>
      <c r="AM1208" t="s">
        <v>47</v>
      </c>
      <c r="AN1208" t="s">
        <v>189</v>
      </c>
      <c r="AO1208" t="s">
        <v>108</v>
      </c>
    </row>
    <row r="1209" spans="1:41" hidden="1" x14ac:dyDescent="0.25">
      <c r="A1209" t="s">
        <v>5530</v>
      </c>
      <c r="B1209" t="s">
        <v>5531</v>
      </c>
      <c r="C1209" s="1" t="str">
        <f t="shared" si="72"/>
        <v>21:1061</v>
      </c>
      <c r="D1209" s="1" t="str">
        <f t="shared" si="73"/>
        <v>21:0106</v>
      </c>
      <c r="E1209" t="s">
        <v>5532</v>
      </c>
      <c r="F1209" t="s">
        <v>5533</v>
      </c>
      <c r="H1209">
        <v>49.842610000000001</v>
      </c>
      <c r="I1209">
        <v>-118.3893772</v>
      </c>
      <c r="J1209" s="1" t="str">
        <f t="shared" si="74"/>
        <v>NGR bulk stream sediment</v>
      </c>
      <c r="K1209" s="1" t="str">
        <f t="shared" si="75"/>
        <v>&lt;177 micron (NGR)</v>
      </c>
      <c r="L1209">
        <v>69</v>
      </c>
      <c r="M1209" t="s">
        <v>214</v>
      </c>
      <c r="N1209">
        <v>1208</v>
      </c>
      <c r="O1209" t="s">
        <v>185</v>
      </c>
      <c r="P1209" t="s">
        <v>47</v>
      </c>
      <c r="Q1209" t="s">
        <v>1130</v>
      </c>
      <c r="R1209" t="s">
        <v>62</v>
      </c>
      <c r="S1209" t="s">
        <v>162</v>
      </c>
      <c r="T1209" t="s">
        <v>51</v>
      </c>
      <c r="U1209" t="s">
        <v>269</v>
      </c>
      <c r="V1209" t="s">
        <v>149</v>
      </c>
      <c r="W1209" t="s">
        <v>53</v>
      </c>
      <c r="X1209" t="s">
        <v>122</v>
      </c>
      <c r="Y1209" t="s">
        <v>187</v>
      </c>
      <c r="Z1209" t="s">
        <v>56</v>
      </c>
      <c r="AA1209" t="s">
        <v>103</v>
      </c>
      <c r="AB1209" t="s">
        <v>47</v>
      </c>
      <c r="AC1209" t="s">
        <v>58</v>
      </c>
      <c r="AD1209" t="s">
        <v>934</v>
      </c>
      <c r="AE1209" t="s">
        <v>56</v>
      </c>
      <c r="AF1209" t="s">
        <v>228</v>
      </c>
      <c r="AG1209" t="s">
        <v>103</v>
      </c>
      <c r="AH1209" t="s">
        <v>53</v>
      </c>
      <c r="AI1209" t="s">
        <v>62</v>
      </c>
      <c r="AJ1209" t="s">
        <v>142</v>
      </c>
      <c r="AK1209" t="s">
        <v>188</v>
      </c>
      <c r="AL1209" t="s">
        <v>47</v>
      </c>
      <c r="AM1209" t="s">
        <v>47</v>
      </c>
      <c r="AN1209" t="s">
        <v>65</v>
      </c>
      <c r="AO1209" t="s">
        <v>47</v>
      </c>
    </row>
    <row r="1210" spans="1:41" hidden="1" x14ac:dyDescent="0.25">
      <c r="A1210" t="s">
        <v>5534</v>
      </c>
      <c r="B1210" t="s">
        <v>5535</v>
      </c>
      <c r="C1210" s="1" t="str">
        <f t="shared" si="72"/>
        <v>21:1061</v>
      </c>
      <c r="D1210" s="1" t="str">
        <f t="shared" si="73"/>
        <v>21:0106</v>
      </c>
      <c r="E1210" t="s">
        <v>5536</v>
      </c>
      <c r="F1210" t="s">
        <v>5537</v>
      </c>
      <c r="H1210">
        <v>49.848174299999997</v>
      </c>
      <c r="I1210">
        <v>-118.3106374</v>
      </c>
      <c r="J1210" s="1" t="str">
        <f t="shared" si="74"/>
        <v>NGR bulk stream sediment</v>
      </c>
      <c r="K1210" s="1" t="str">
        <f t="shared" si="75"/>
        <v>&lt;177 micron (NGR)</v>
      </c>
      <c r="L1210">
        <v>69</v>
      </c>
      <c r="M1210" t="s">
        <v>223</v>
      </c>
      <c r="N1210">
        <v>1209</v>
      </c>
      <c r="O1210" t="s">
        <v>110</v>
      </c>
      <c r="P1210" t="s">
        <v>209</v>
      </c>
      <c r="Q1210" t="s">
        <v>249</v>
      </c>
      <c r="R1210" t="s">
        <v>108</v>
      </c>
      <c r="S1210" t="s">
        <v>328</v>
      </c>
      <c r="T1210" t="s">
        <v>55</v>
      </c>
      <c r="U1210" t="s">
        <v>77</v>
      </c>
      <c r="V1210" t="s">
        <v>63</v>
      </c>
      <c r="W1210" t="s">
        <v>173</v>
      </c>
      <c r="X1210" t="s">
        <v>103</v>
      </c>
      <c r="Y1210" t="s">
        <v>106</v>
      </c>
      <c r="Z1210" t="s">
        <v>56</v>
      </c>
      <c r="AA1210" t="s">
        <v>46</v>
      </c>
      <c r="AB1210" t="s">
        <v>125</v>
      </c>
      <c r="AC1210" t="s">
        <v>55</v>
      </c>
      <c r="AD1210" t="s">
        <v>343</v>
      </c>
      <c r="AE1210" t="s">
        <v>56</v>
      </c>
      <c r="AF1210" t="s">
        <v>227</v>
      </c>
      <c r="AG1210" t="s">
        <v>109</v>
      </c>
      <c r="AH1210" t="s">
        <v>174</v>
      </c>
      <c r="AI1210" t="s">
        <v>53</v>
      </c>
      <c r="AJ1210" t="s">
        <v>502</v>
      </c>
      <c r="AK1210" t="s">
        <v>76</v>
      </c>
      <c r="AL1210" t="s">
        <v>47</v>
      </c>
      <c r="AM1210" t="s">
        <v>47</v>
      </c>
      <c r="AN1210" t="s">
        <v>65</v>
      </c>
      <c r="AO1210" t="s">
        <v>52</v>
      </c>
    </row>
    <row r="1211" spans="1:41" hidden="1" x14ac:dyDescent="0.25">
      <c r="A1211" t="s">
        <v>5538</v>
      </c>
      <c r="B1211" t="s">
        <v>5539</v>
      </c>
      <c r="C1211" s="1" t="str">
        <f t="shared" si="72"/>
        <v>21:1061</v>
      </c>
      <c r="D1211" s="1" t="str">
        <f t="shared" si="73"/>
        <v>21:0106</v>
      </c>
      <c r="E1211" t="s">
        <v>5540</v>
      </c>
      <c r="F1211" t="s">
        <v>5541</v>
      </c>
      <c r="H1211">
        <v>49.8419965</v>
      </c>
      <c r="I1211">
        <v>-118.3136691</v>
      </c>
      <c r="J1211" s="1" t="str">
        <f t="shared" si="74"/>
        <v>NGR bulk stream sediment</v>
      </c>
      <c r="K1211" s="1" t="str">
        <f t="shared" si="75"/>
        <v>&lt;177 micron (NGR)</v>
      </c>
      <c r="L1211">
        <v>69</v>
      </c>
      <c r="M1211" t="s">
        <v>233</v>
      </c>
      <c r="N1211">
        <v>1210</v>
      </c>
      <c r="O1211" t="s">
        <v>198</v>
      </c>
      <c r="P1211" t="s">
        <v>73</v>
      </c>
      <c r="Q1211" t="s">
        <v>817</v>
      </c>
      <c r="R1211" t="s">
        <v>102</v>
      </c>
      <c r="S1211" t="s">
        <v>207</v>
      </c>
      <c r="T1211" t="s">
        <v>66</v>
      </c>
      <c r="U1211" t="s">
        <v>391</v>
      </c>
      <c r="V1211" t="s">
        <v>235</v>
      </c>
      <c r="W1211" t="s">
        <v>66</v>
      </c>
      <c r="X1211" t="s">
        <v>217</v>
      </c>
      <c r="Y1211" t="s">
        <v>226</v>
      </c>
      <c r="Z1211" t="s">
        <v>56</v>
      </c>
      <c r="AA1211" t="s">
        <v>46</v>
      </c>
      <c r="AB1211" t="s">
        <v>63</v>
      </c>
      <c r="AC1211" t="s">
        <v>267</v>
      </c>
      <c r="AD1211" t="s">
        <v>934</v>
      </c>
      <c r="AE1211" t="s">
        <v>380</v>
      </c>
      <c r="AF1211" t="s">
        <v>52</v>
      </c>
      <c r="AG1211" t="s">
        <v>502</v>
      </c>
      <c r="AH1211" t="s">
        <v>161</v>
      </c>
      <c r="AI1211" t="s">
        <v>46</v>
      </c>
      <c r="AJ1211" t="s">
        <v>98</v>
      </c>
      <c r="AK1211" t="s">
        <v>147</v>
      </c>
      <c r="AL1211" t="s">
        <v>47</v>
      </c>
      <c r="AM1211" t="s">
        <v>47</v>
      </c>
      <c r="AN1211" t="s">
        <v>1392</v>
      </c>
      <c r="AO1211" t="s">
        <v>209</v>
      </c>
    </row>
    <row r="1212" spans="1:41" hidden="1" x14ac:dyDescent="0.25">
      <c r="A1212" t="s">
        <v>5542</v>
      </c>
      <c r="B1212" t="s">
        <v>5543</v>
      </c>
      <c r="C1212" s="1" t="str">
        <f t="shared" si="72"/>
        <v>21:1061</v>
      </c>
      <c r="D1212" s="1" t="str">
        <f t="shared" si="73"/>
        <v>21:0106</v>
      </c>
      <c r="E1212" t="s">
        <v>5544</v>
      </c>
      <c r="F1212" t="s">
        <v>5545</v>
      </c>
      <c r="H1212">
        <v>49.822973599999997</v>
      </c>
      <c r="I1212">
        <v>-118.2604748</v>
      </c>
      <c r="J1212" s="1" t="str">
        <f t="shared" si="74"/>
        <v>NGR bulk stream sediment</v>
      </c>
      <c r="K1212" s="1" t="str">
        <f t="shared" si="75"/>
        <v>&lt;177 micron (NGR)</v>
      </c>
      <c r="L1212">
        <v>69</v>
      </c>
      <c r="M1212" t="s">
        <v>248</v>
      </c>
      <c r="N1212">
        <v>1211</v>
      </c>
      <c r="O1212" t="s">
        <v>62</v>
      </c>
      <c r="P1212" t="s">
        <v>47</v>
      </c>
      <c r="Q1212" t="s">
        <v>548</v>
      </c>
      <c r="R1212" t="s">
        <v>62</v>
      </c>
      <c r="S1212" t="s">
        <v>344</v>
      </c>
      <c r="T1212" t="s">
        <v>51</v>
      </c>
      <c r="U1212" t="s">
        <v>243</v>
      </c>
      <c r="V1212" t="s">
        <v>110</v>
      </c>
      <c r="W1212" t="s">
        <v>101</v>
      </c>
      <c r="X1212" t="s">
        <v>137</v>
      </c>
      <c r="Y1212" t="s">
        <v>75</v>
      </c>
      <c r="Z1212" t="s">
        <v>56</v>
      </c>
      <c r="AA1212" t="s">
        <v>46</v>
      </c>
      <c r="AB1212" t="s">
        <v>72</v>
      </c>
      <c r="AC1212" t="s">
        <v>58</v>
      </c>
      <c r="AD1212" t="s">
        <v>146</v>
      </c>
      <c r="AE1212" t="s">
        <v>380</v>
      </c>
      <c r="AF1212" t="s">
        <v>164</v>
      </c>
      <c r="AG1212" t="s">
        <v>151</v>
      </c>
      <c r="AH1212" t="s">
        <v>174</v>
      </c>
      <c r="AI1212" t="s">
        <v>62</v>
      </c>
      <c r="AJ1212" t="s">
        <v>439</v>
      </c>
      <c r="AK1212" t="s">
        <v>79</v>
      </c>
      <c r="AL1212" t="s">
        <v>47</v>
      </c>
      <c r="AM1212" t="s">
        <v>47</v>
      </c>
      <c r="AN1212" t="s">
        <v>294</v>
      </c>
      <c r="AO1212" t="s">
        <v>306</v>
      </c>
    </row>
    <row r="1213" spans="1:41" hidden="1" x14ac:dyDescent="0.25">
      <c r="A1213" t="s">
        <v>5546</v>
      </c>
      <c r="B1213" t="s">
        <v>5547</v>
      </c>
      <c r="C1213" s="1" t="str">
        <f t="shared" si="72"/>
        <v>21:1061</v>
      </c>
      <c r="D1213" s="1" t="str">
        <f t="shared" si="73"/>
        <v>21:0106</v>
      </c>
      <c r="E1213" t="s">
        <v>5548</v>
      </c>
      <c r="F1213" t="s">
        <v>5549</v>
      </c>
      <c r="H1213">
        <v>49.8134503</v>
      </c>
      <c r="I1213">
        <v>-118.2871526</v>
      </c>
      <c r="J1213" s="1" t="str">
        <f t="shared" si="74"/>
        <v>NGR bulk stream sediment</v>
      </c>
      <c r="K1213" s="1" t="str">
        <f t="shared" si="75"/>
        <v>&lt;177 micron (NGR)</v>
      </c>
      <c r="L1213">
        <v>69</v>
      </c>
      <c r="M1213" t="s">
        <v>256</v>
      </c>
      <c r="N1213">
        <v>1212</v>
      </c>
      <c r="O1213" t="s">
        <v>235</v>
      </c>
      <c r="P1213" t="s">
        <v>47</v>
      </c>
      <c r="Q1213" t="s">
        <v>74</v>
      </c>
      <c r="R1213" t="s">
        <v>111</v>
      </c>
      <c r="S1213" t="s">
        <v>342</v>
      </c>
      <c r="T1213" t="s">
        <v>58</v>
      </c>
      <c r="U1213" t="s">
        <v>329</v>
      </c>
      <c r="V1213" t="s">
        <v>122</v>
      </c>
      <c r="W1213" t="s">
        <v>101</v>
      </c>
      <c r="X1213" t="s">
        <v>73</v>
      </c>
      <c r="Y1213" t="s">
        <v>121</v>
      </c>
      <c r="Z1213" t="s">
        <v>56</v>
      </c>
      <c r="AA1213" t="s">
        <v>47</v>
      </c>
      <c r="AB1213" t="s">
        <v>78</v>
      </c>
      <c r="AC1213" t="s">
        <v>85</v>
      </c>
      <c r="AD1213" t="s">
        <v>183</v>
      </c>
      <c r="AE1213" t="s">
        <v>56</v>
      </c>
      <c r="AF1213" t="s">
        <v>58</v>
      </c>
      <c r="AG1213" t="s">
        <v>58</v>
      </c>
      <c r="AH1213" t="s">
        <v>185</v>
      </c>
      <c r="AI1213" t="s">
        <v>185</v>
      </c>
      <c r="AJ1213" t="s">
        <v>58</v>
      </c>
      <c r="AK1213" t="s">
        <v>85</v>
      </c>
      <c r="AL1213" t="s">
        <v>47</v>
      </c>
      <c r="AM1213" t="s">
        <v>47</v>
      </c>
      <c r="AN1213" t="s">
        <v>65</v>
      </c>
      <c r="AO1213" t="s">
        <v>330</v>
      </c>
    </row>
    <row r="1214" spans="1:41" hidden="1" x14ac:dyDescent="0.25">
      <c r="A1214" t="s">
        <v>5550</v>
      </c>
      <c r="B1214" t="s">
        <v>5551</v>
      </c>
      <c r="C1214" s="1" t="str">
        <f t="shared" si="72"/>
        <v>21:1061</v>
      </c>
      <c r="D1214" s="1" t="str">
        <f t="shared" si="73"/>
        <v>21:0106</v>
      </c>
      <c r="E1214" t="s">
        <v>5552</v>
      </c>
      <c r="F1214" t="s">
        <v>5553</v>
      </c>
      <c r="H1214">
        <v>49.772601799999997</v>
      </c>
      <c r="I1214">
        <v>-118.27218259999999</v>
      </c>
      <c r="J1214" s="1" t="str">
        <f t="shared" si="74"/>
        <v>NGR bulk stream sediment</v>
      </c>
      <c r="K1214" s="1" t="str">
        <f t="shared" si="75"/>
        <v>&lt;177 micron (NGR)</v>
      </c>
      <c r="L1214">
        <v>69</v>
      </c>
      <c r="M1214" t="s">
        <v>265</v>
      </c>
      <c r="N1214">
        <v>1213</v>
      </c>
      <c r="O1214" t="s">
        <v>54</v>
      </c>
      <c r="P1214" t="s">
        <v>122</v>
      </c>
      <c r="Q1214" t="s">
        <v>1148</v>
      </c>
      <c r="R1214" t="s">
        <v>129</v>
      </c>
      <c r="S1214" t="s">
        <v>457</v>
      </c>
      <c r="T1214" t="s">
        <v>137</v>
      </c>
      <c r="U1214" t="s">
        <v>226</v>
      </c>
      <c r="V1214" t="s">
        <v>79</v>
      </c>
      <c r="W1214" t="s">
        <v>47</v>
      </c>
      <c r="X1214" t="s">
        <v>73</v>
      </c>
      <c r="Y1214" t="s">
        <v>236</v>
      </c>
      <c r="Z1214" t="s">
        <v>56</v>
      </c>
      <c r="AA1214" t="s">
        <v>122</v>
      </c>
      <c r="AB1214" t="s">
        <v>63</v>
      </c>
      <c r="AC1214" t="s">
        <v>217</v>
      </c>
      <c r="AD1214" t="s">
        <v>236</v>
      </c>
      <c r="AE1214" t="s">
        <v>380</v>
      </c>
      <c r="AF1214" t="s">
        <v>259</v>
      </c>
      <c r="AG1214" t="s">
        <v>181</v>
      </c>
      <c r="AH1214" t="s">
        <v>125</v>
      </c>
      <c r="AI1214" t="s">
        <v>174</v>
      </c>
      <c r="AJ1214" t="s">
        <v>108</v>
      </c>
      <c r="AK1214" t="s">
        <v>52</v>
      </c>
      <c r="AL1214" t="s">
        <v>47</v>
      </c>
      <c r="AM1214" t="s">
        <v>47</v>
      </c>
      <c r="AN1214" t="s">
        <v>196</v>
      </c>
      <c r="AO1214" t="s">
        <v>76</v>
      </c>
    </row>
    <row r="1215" spans="1:41" hidden="1" x14ac:dyDescent="0.25">
      <c r="A1215" t="s">
        <v>5554</v>
      </c>
      <c r="B1215" t="s">
        <v>5555</v>
      </c>
      <c r="C1215" s="1" t="str">
        <f t="shared" si="72"/>
        <v>21:1061</v>
      </c>
      <c r="D1215" s="1" t="str">
        <f t="shared" si="73"/>
        <v>21:0106</v>
      </c>
      <c r="E1215" t="s">
        <v>5556</v>
      </c>
      <c r="F1215" t="s">
        <v>5557</v>
      </c>
      <c r="H1215">
        <v>49.775462699999999</v>
      </c>
      <c r="I1215">
        <v>-118.3153001</v>
      </c>
      <c r="J1215" s="1" t="str">
        <f t="shared" si="74"/>
        <v>NGR bulk stream sediment</v>
      </c>
      <c r="K1215" s="1" t="str">
        <f t="shared" si="75"/>
        <v>&lt;177 micron (NGR)</v>
      </c>
      <c r="L1215">
        <v>70</v>
      </c>
      <c r="M1215" t="s">
        <v>280</v>
      </c>
      <c r="N1215">
        <v>1214</v>
      </c>
      <c r="O1215" t="s">
        <v>198</v>
      </c>
      <c r="P1215" t="s">
        <v>47</v>
      </c>
      <c r="Q1215" t="s">
        <v>553</v>
      </c>
      <c r="R1215" t="s">
        <v>235</v>
      </c>
      <c r="S1215" t="s">
        <v>226</v>
      </c>
      <c r="T1215" t="s">
        <v>58</v>
      </c>
      <c r="U1215" t="s">
        <v>291</v>
      </c>
      <c r="V1215" t="s">
        <v>142</v>
      </c>
      <c r="W1215" t="s">
        <v>122</v>
      </c>
      <c r="X1215" t="s">
        <v>52</v>
      </c>
      <c r="Y1215" t="s">
        <v>583</v>
      </c>
      <c r="Z1215" t="s">
        <v>56</v>
      </c>
      <c r="AA1215" t="s">
        <v>122</v>
      </c>
      <c r="AB1215" t="s">
        <v>125</v>
      </c>
      <c r="AC1215" t="s">
        <v>66</v>
      </c>
      <c r="AD1215" t="s">
        <v>399</v>
      </c>
      <c r="AE1215" t="s">
        <v>380</v>
      </c>
      <c r="AF1215" t="s">
        <v>85</v>
      </c>
      <c r="AG1215" t="s">
        <v>689</v>
      </c>
      <c r="AH1215" t="s">
        <v>130</v>
      </c>
      <c r="AI1215" t="s">
        <v>185</v>
      </c>
      <c r="AJ1215" t="s">
        <v>50</v>
      </c>
      <c r="AK1215" t="s">
        <v>238</v>
      </c>
      <c r="AL1215" t="s">
        <v>47</v>
      </c>
      <c r="AM1215" t="s">
        <v>47</v>
      </c>
      <c r="AN1215" t="s">
        <v>793</v>
      </c>
      <c r="AO1215" t="s">
        <v>51</v>
      </c>
    </row>
    <row r="1216" spans="1:41" hidden="1" x14ac:dyDescent="0.25">
      <c r="A1216" t="s">
        <v>5558</v>
      </c>
      <c r="B1216" t="s">
        <v>5559</v>
      </c>
      <c r="C1216" s="1" t="str">
        <f t="shared" si="72"/>
        <v>21:1061</v>
      </c>
      <c r="D1216" s="1" t="str">
        <f t="shared" si="73"/>
        <v>21:0106</v>
      </c>
      <c r="E1216" t="s">
        <v>5556</v>
      </c>
      <c r="F1216" t="s">
        <v>5560</v>
      </c>
      <c r="H1216">
        <v>49.775462699999999</v>
      </c>
      <c r="I1216">
        <v>-118.3153001</v>
      </c>
      <c r="J1216" s="1" t="str">
        <f t="shared" si="74"/>
        <v>NGR bulk stream sediment</v>
      </c>
      <c r="K1216" s="1" t="str">
        <f t="shared" si="75"/>
        <v>&lt;177 micron (NGR)</v>
      </c>
      <c r="L1216">
        <v>70</v>
      </c>
      <c r="M1216" t="s">
        <v>288</v>
      </c>
      <c r="N1216">
        <v>1215</v>
      </c>
      <c r="O1216" t="s">
        <v>198</v>
      </c>
      <c r="P1216" t="s">
        <v>122</v>
      </c>
      <c r="Q1216" t="s">
        <v>651</v>
      </c>
      <c r="R1216" t="s">
        <v>79</v>
      </c>
      <c r="S1216" t="s">
        <v>226</v>
      </c>
      <c r="T1216" t="s">
        <v>52</v>
      </c>
      <c r="U1216" t="s">
        <v>126</v>
      </c>
      <c r="V1216" t="s">
        <v>206</v>
      </c>
      <c r="W1216" t="s">
        <v>63</v>
      </c>
      <c r="X1216" t="s">
        <v>52</v>
      </c>
      <c r="Y1216" t="s">
        <v>146</v>
      </c>
      <c r="Z1216" t="s">
        <v>56</v>
      </c>
      <c r="AA1216" t="s">
        <v>46</v>
      </c>
      <c r="AB1216" t="s">
        <v>81</v>
      </c>
      <c r="AC1216" t="s">
        <v>49</v>
      </c>
      <c r="AD1216" t="s">
        <v>100</v>
      </c>
      <c r="AE1216" t="s">
        <v>380</v>
      </c>
      <c r="AF1216" t="s">
        <v>55</v>
      </c>
      <c r="AG1216" t="s">
        <v>1087</v>
      </c>
      <c r="AH1216" t="s">
        <v>257</v>
      </c>
      <c r="AI1216" t="s">
        <v>185</v>
      </c>
      <c r="AJ1216" t="s">
        <v>50</v>
      </c>
      <c r="AK1216" t="s">
        <v>242</v>
      </c>
      <c r="AL1216" t="s">
        <v>47</v>
      </c>
      <c r="AM1216" t="s">
        <v>47</v>
      </c>
      <c r="AN1216" t="s">
        <v>432</v>
      </c>
      <c r="AO1216" t="s">
        <v>137</v>
      </c>
    </row>
    <row r="1217" spans="1:41" hidden="1" x14ac:dyDescent="0.25">
      <c r="A1217" t="s">
        <v>5561</v>
      </c>
      <c r="B1217" t="s">
        <v>5562</v>
      </c>
      <c r="C1217" s="1" t="str">
        <f t="shared" si="72"/>
        <v>21:1061</v>
      </c>
      <c r="D1217" s="1" t="str">
        <f t="shared" si="73"/>
        <v>21:0106</v>
      </c>
      <c r="E1217" t="s">
        <v>5563</v>
      </c>
      <c r="F1217" t="s">
        <v>5564</v>
      </c>
      <c r="H1217">
        <v>49.774967099999998</v>
      </c>
      <c r="I1217">
        <v>-118.31930060000001</v>
      </c>
      <c r="J1217" s="1" t="str">
        <f t="shared" si="74"/>
        <v>NGR bulk stream sediment</v>
      </c>
      <c r="K1217" s="1" t="str">
        <f t="shared" si="75"/>
        <v>&lt;177 micron (NGR)</v>
      </c>
      <c r="L1217">
        <v>70</v>
      </c>
      <c r="M1217" t="s">
        <v>45</v>
      </c>
      <c r="N1217">
        <v>1216</v>
      </c>
      <c r="O1217" t="s">
        <v>174</v>
      </c>
      <c r="P1217" t="s">
        <v>122</v>
      </c>
      <c r="Q1217" t="s">
        <v>249</v>
      </c>
      <c r="R1217" t="s">
        <v>86</v>
      </c>
      <c r="S1217" t="s">
        <v>146</v>
      </c>
      <c r="T1217" t="s">
        <v>137</v>
      </c>
      <c r="U1217" t="s">
        <v>438</v>
      </c>
      <c r="V1217" t="s">
        <v>228</v>
      </c>
      <c r="W1217" t="s">
        <v>130</v>
      </c>
      <c r="X1217" t="s">
        <v>137</v>
      </c>
      <c r="Y1217" t="s">
        <v>532</v>
      </c>
      <c r="Z1217" t="s">
        <v>56</v>
      </c>
      <c r="AA1217" t="s">
        <v>122</v>
      </c>
      <c r="AB1217" t="s">
        <v>81</v>
      </c>
      <c r="AC1217" t="s">
        <v>197</v>
      </c>
      <c r="AD1217" t="s">
        <v>350</v>
      </c>
      <c r="AE1217" t="s">
        <v>56</v>
      </c>
      <c r="AF1217" t="s">
        <v>259</v>
      </c>
      <c r="AG1217" t="s">
        <v>181</v>
      </c>
      <c r="AH1217" t="s">
        <v>161</v>
      </c>
      <c r="AI1217" t="s">
        <v>46</v>
      </c>
      <c r="AJ1217" t="s">
        <v>76</v>
      </c>
      <c r="AK1217" t="s">
        <v>158</v>
      </c>
      <c r="AL1217" t="s">
        <v>47</v>
      </c>
      <c r="AM1217" t="s">
        <v>47</v>
      </c>
      <c r="AN1217" t="s">
        <v>313</v>
      </c>
      <c r="AO1217" t="s">
        <v>58</v>
      </c>
    </row>
    <row r="1218" spans="1:41" hidden="1" x14ac:dyDescent="0.25">
      <c r="A1218" t="s">
        <v>5565</v>
      </c>
      <c r="B1218" t="s">
        <v>5566</v>
      </c>
      <c r="C1218" s="1" t="str">
        <f t="shared" ref="C1218:C1281" si="76">HYPERLINK("http://geochem.nrcan.gc.ca/cdogs/content/bdl/bdl211061_e.htm", "21:1061")</f>
        <v>21:1061</v>
      </c>
      <c r="D1218" s="1" t="str">
        <f t="shared" ref="D1218:D1281" si="77">HYPERLINK("http://geochem.nrcan.gc.ca/cdogs/content/svy/svy210106_e.htm", "21:0106")</f>
        <v>21:0106</v>
      </c>
      <c r="E1218" t="s">
        <v>5567</v>
      </c>
      <c r="F1218" t="s">
        <v>5568</v>
      </c>
      <c r="H1218">
        <v>49.793100799999998</v>
      </c>
      <c r="I1218">
        <v>-118.3456644</v>
      </c>
      <c r="J1218" s="1" t="str">
        <f t="shared" ref="J1218:J1281" si="78">HYPERLINK("http://geochem.nrcan.gc.ca/cdogs/content/kwd/kwd020030_e.htm", "NGR bulk stream sediment")</f>
        <v>NGR bulk stream sediment</v>
      </c>
      <c r="K1218" s="1" t="str">
        <f t="shared" ref="K1218:K1281" si="79">HYPERLINK("http://geochem.nrcan.gc.ca/cdogs/content/kwd/kwd080006_e.htm", "&lt;177 micron (NGR)")</f>
        <v>&lt;177 micron (NGR)</v>
      </c>
      <c r="L1218">
        <v>70</v>
      </c>
      <c r="M1218" t="s">
        <v>71</v>
      </c>
      <c r="N1218">
        <v>1217</v>
      </c>
      <c r="O1218" t="s">
        <v>62</v>
      </c>
      <c r="P1218" t="s">
        <v>51</v>
      </c>
      <c r="Q1218" t="s">
        <v>548</v>
      </c>
      <c r="R1218" t="s">
        <v>62</v>
      </c>
      <c r="S1218" t="s">
        <v>184</v>
      </c>
      <c r="T1218" t="s">
        <v>73</v>
      </c>
      <c r="U1218" t="s">
        <v>344</v>
      </c>
      <c r="V1218" t="s">
        <v>47</v>
      </c>
      <c r="W1218" t="s">
        <v>139</v>
      </c>
      <c r="X1218" t="s">
        <v>52</v>
      </c>
      <c r="Y1218" t="s">
        <v>538</v>
      </c>
      <c r="Z1218" t="s">
        <v>56</v>
      </c>
      <c r="AA1218" t="s">
        <v>47</v>
      </c>
      <c r="AB1218" t="s">
        <v>60</v>
      </c>
      <c r="AC1218" t="s">
        <v>209</v>
      </c>
      <c r="AD1218" t="s">
        <v>146</v>
      </c>
      <c r="AE1218" t="s">
        <v>380</v>
      </c>
      <c r="AF1218" t="s">
        <v>158</v>
      </c>
      <c r="AG1218" t="s">
        <v>259</v>
      </c>
      <c r="AH1218" t="s">
        <v>79</v>
      </c>
      <c r="AI1218" t="s">
        <v>54</v>
      </c>
      <c r="AJ1218" t="s">
        <v>209</v>
      </c>
      <c r="AK1218" t="s">
        <v>336</v>
      </c>
      <c r="AL1218" t="s">
        <v>47</v>
      </c>
      <c r="AM1218" t="s">
        <v>47</v>
      </c>
      <c r="AN1218" t="s">
        <v>48</v>
      </c>
      <c r="AO1218" t="s">
        <v>82</v>
      </c>
    </row>
    <row r="1219" spans="1:41" hidden="1" x14ac:dyDescent="0.25">
      <c r="A1219" t="s">
        <v>5569</v>
      </c>
      <c r="B1219" t="s">
        <v>5570</v>
      </c>
      <c r="C1219" s="1" t="str">
        <f t="shared" si="76"/>
        <v>21:1061</v>
      </c>
      <c r="D1219" s="1" t="str">
        <f t="shared" si="77"/>
        <v>21:0106</v>
      </c>
      <c r="E1219" t="s">
        <v>5571</v>
      </c>
      <c r="F1219" t="s">
        <v>5572</v>
      </c>
      <c r="H1219">
        <v>49.766068099999998</v>
      </c>
      <c r="I1219">
        <v>-118.4581469</v>
      </c>
      <c r="J1219" s="1" t="str">
        <f t="shared" si="78"/>
        <v>NGR bulk stream sediment</v>
      </c>
      <c r="K1219" s="1" t="str">
        <f t="shared" si="79"/>
        <v>&lt;177 micron (NGR)</v>
      </c>
      <c r="L1219">
        <v>70</v>
      </c>
      <c r="M1219" t="s">
        <v>95</v>
      </c>
      <c r="N1219">
        <v>1218</v>
      </c>
      <c r="O1219" t="s">
        <v>87</v>
      </c>
      <c r="P1219" t="s">
        <v>51</v>
      </c>
      <c r="Q1219" t="s">
        <v>862</v>
      </c>
      <c r="R1219" t="s">
        <v>242</v>
      </c>
      <c r="S1219" t="s">
        <v>237</v>
      </c>
      <c r="T1219" t="s">
        <v>108</v>
      </c>
      <c r="U1219" t="s">
        <v>695</v>
      </c>
      <c r="V1219" t="s">
        <v>60</v>
      </c>
      <c r="W1219" t="s">
        <v>437</v>
      </c>
      <c r="X1219" t="s">
        <v>73</v>
      </c>
      <c r="Y1219" t="s">
        <v>590</v>
      </c>
      <c r="Z1219" t="s">
        <v>56</v>
      </c>
      <c r="AA1219" t="s">
        <v>46</v>
      </c>
      <c r="AB1219" t="s">
        <v>47</v>
      </c>
      <c r="AC1219" t="s">
        <v>80</v>
      </c>
      <c r="AD1219" t="s">
        <v>226</v>
      </c>
      <c r="AE1219" t="s">
        <v>56</v>
      </c>
      <c r="AF1219" t="s">
        <v>55</v>
      </c>
      <c r="AG1219" t="s">
        <v>621</v>
      </c>
      <c r="AH1219" t="s">
        <v>139</v>
      </c>
      <c r="AI1219" t="s">
        <v>149</v>
      </c>
      <c r="AJ1219" t="s">
        <v>610</v>
      </c>
      <c r="AK1219" t="s">
        <v>127</v>
      </c>
      <c r="AL1219" t="s">
        <v>47</v>
      </c>
      <c r="AM1219" t="s">
        <v>47</v>
      </c>
      <c r="AN1219" t="s">
        <v>284</v>
      </c>
      <c r="AO1219" t="s">
        <v>85</v>
      </c>
    </row>
    <row r="1220" spans="1:41" hidden="1" x14ac:dyDescent="0.25">
      <c r="A1220" t="s">
        <v>5573</v>
      </c>
      <c r="B1220" t="s">
        <v>5574</v>
      </c>
      <c r="C1220" s="1" t="str">
        <f t="shared" si="76"/>
        <v>21:1061</v>
      </c>
      <c r="D1220" s="1" t="str">
        <f t="shared" si="77"/>
        <v>21:0106</v>
      </c>
      <c r="E1220" t="s">
        <v>5575</v>
      </c>
      <c r="F1220" t="s">
        <v>5576</v>
      </c>
      <c r="H1220">
        <v>49.782609100000002</v>
      </c>
      <c r="I1220">
        <v>-118.4589356</v>
      </c>
      <c r="J1220" s="1" t="str">
        <f t="shared" si="78"/>
        <v>NGR bulk stream sediment</v>
      </c>
      <c r="K1220" s="1" t="str">
        <f t="shared" si="79"/>
        <v>&lt;177 micron (NGR)</v>
      </c>
      <c r="L1220">
        <v>70</v>
      </c>
      <c r="M1220" t="s">
        <v>117</v>
      </c>
      <c r="N1220">
        <v>1219</v>
      </c>
      <c r="O1220" t="s">
        <v>125</v>
      </c>
      <c r="P1220" t="s">
        <v>47</v>
      </c>
      <c r="Q1220" t="s">
        <v>456</v>
      </c>
      <c r="R1220" t="s">
        <v>118</v>
      </c>
      <c r="S1220" t="s">
        <v>438</v>
      </c>
      <c r="T1220" t="s">
        <v>85</v>
      </c>
      <c r="U1220" t="s">
        <v>146</v>
      </c>
      <c r="V1220" t="s">
        <v>148</v>
      </c>
      <c r="W1220" t="s">
        <v>493</v>
      </c>
      <c r="X1220" t="s">
        <v>51</v>
      </c>
      <c r="Y1220" t="s">
        <v>250</v>
      </c>
      <c r="Z1220" t="s">
        <v>56</v>
      </c>
      <c r="AA1220" t="s">
        <v>122</v>
      </c>
      <c r="AB1220" t="s">
        <v>101</v>
      </c>
      <c r="AC1220" t="s">
        <v>49</v>
      </c>
      <c r="AD1220" t="s">
        <v>237</v>
      </c>
      <c r="AE1220" t="s">
        <v>56</v>
      </c>
      <c r="AF1220" t="s">
        <v>76</v>
      </c>
      <c r="AG1220" t="s">
        <v>259</v>
      </c>
      <c r="AH1220" t="s">
        <v>101</v>
      </c>
      <c r="AI1220" t="s">
        <v>46</v>
      </c>
      <c r="AJ1220" t="s">
        <v>1200</v>
      </c>
      <c r="AK1220" t="s">
        <v>319</v>
      </c>
      <c r="AL1220" t="s">
        <v>47</v>
      </c>
      <c r="AM1220" t="s">
        <v>47</v>
      </c>
      <c r="AN1220" t="s">
        <v>463</v>
      </c>
      <c r="AO1220" t="s">
        <v>175</v>
      </c>
    </row>
    <row r="1221" spans="1:41" hidden="1" x14ac:dyDescent="0.25">
      <c r="A1221" t="s">
        <v>5577</v>
      </c>
      <c r="B1221" t="s">
        <v>5578</v>
      </c>
      <c r="C1221" s="1" t="str">
        <f t="shared" si="76"/>
        <v>21:1061</v>
      </c>
      <c r="D1221" s="1" t="str">
        <f t="shared" si="77"/>
        <v>21:0106</v>
      </c>
      <c r="E1221" t="s">
        <v>5579</v>
      </c>
      <c r="F1221" t="s">
        <v>5580</v>
      </c>
      <c r="H1221">
        <v>49.9665088</v>
      </c>
      <c r="I1221">
        <v>-118.72736569999999</v>
      </c>
      <c r="J1221" s="1" t="str">
        <f t="shared" si="78"/>
        <v>NGR bulk stream sediment</v>
      </c>
      <c r="K1221" s="1" t="str">
        <f t="shared" si="79"/>
        <v>&lt;177 micron (NGR)</v>
      </c>
      <c r="L1221">
        <v>70</v>
      </c>
      <c r="M1221" t="s">
        <v>136</v>
      </c>
      <c r="N1221">
        <v>1220</v>
      </c>
      <c r="O1221" t="s">
        <v>54</v>
      </c>
      <c r="P1221" t="s">
        <v>51</v>
      </c>
      <c r="Q1221" t="s">
        <v>481</v>
      </c>
      <c r="R1221" t="s">
        <v>62</v>
      </c>
      <c r="S1221" t="s">
        <v>184</v>
      </c>
      <c r="T1221" t="s">
        <v>330</v>
      </c>
      <c r="U1221" t="s">
        <v>328</v>
      </c>
      <c r="V1221" t="s">
        <v>87</v>
      </c>
      <c r="W1221" t="s">
        <v>455</v>
      </c>
      <c r="X1221" t="s">
        <v>55</v>
      </c>
      <c r="Y1221" t="s">
        <v>241</v>
      </c>
      <c r="Z1221" t="s">
        <v>56</v>
      </c>
      <c r="AA1221" t="s">
        <v>46</v>
      </c>
      <c r="AB1221" t="s">
        <v>130</v>
      </c>
      <c r="AC1221" t="s">
        <v>175</v>
      </c>
      <c r="AD1221" t="s">
        <v>589</v>
      </c>
      <c r="AE1221" t="s">
        <v>380</v>
      </c>
      <c r="AF1221" t="s">
        <v>58</v>
      </c>
      <c r="AG1221" t="s">
        <v>58</v>
      </c>
      <c r="AH1221" t="s">
        <v>105</v>
      </c>
      <c r="AI1221" t="s">
        <v>174</v>
      </c>
      <c r="AJ1221" t="s">
        <v>267</v>
      </c>
      <c r="AK1221" t="s">
        <v>123</v>
      </c>
      <c r="AL1221" t="s">
        <v>47</v>
      </c>
      <c r="AM1221" t="s">
        <v>47</v>
      </c>
      <c r="AN1221" t="s">
        <v>668</v>
      </c>
      <c r="AO1221" t="s">
        <v>187</v>
      </c>
    </row>
    <row r="1222" spans="1:41" hidden="1" x14ac:dyDescent="0.25">
      <c r="A1222" t="s">
        <v>5581</v>
      </c>
      <c r="B1222" t="s">
        <v>5582</v>
      </c>
      <c r="C1222" s="1" t="str">
        <f t="shared" si="76"/>
        <v>21:1061</v>
      </c>
      <c r="D1222" s="1" t="str">
        <f t="shared" si="77"/>
        <v>21:0106</v>
      </c>
      <c r="E1222" t="s">
        <v>5583</v>
      </c>
      <c r="F1222" t="s">
        <v>5584</v>
      </c>
      <c r="H1222">
        <v>49.971711900000003</v>
      </c>
      <c r="I1222">
        <v>-118.7270917</v>
      </c>
      <c r="J1222" s="1" t="str">
        <f t="shared" si="78"/>
        <v>NGR bulk stream sediment</v>
      </c>
      <c r="K1222" s="1" t="str">
        <f t="shared" si="79"/>
        <v>&lt;177 micron (NGR)</v>
      </c>
      <c r="L1222">
        <v>70</v>
      </c>
      <c r="M1222" t="s">
        <v>157</v>
      </c>
      <c r="N1222">
        <v>1221</v>
      </c>
      <c r="O1222" t="s">
        <v>174</v>
      </c>
      <c r="P1222" t="s">
        <v>108</v>
      </c>
      <c r="Q1222" t="s">
        <v>119</v>
      </c>
      <c r="R1222" t="s">
        <v>61</v>
      </c>
      <c r="S1222" t="s">
        <v>559</v>
      </c>
      <c r="T1222" t="s">
        <v>55</v>
      </c>
      <c r="U1222" t="s">
        <v>184</v>
      </c>
      <c r="V1222" t="s">
        <v>235</v>
      </c>
      <c r="W1222" t="s">
        <v>51</v>
      </c>
      <c r="X1222" t="s">
        <v>209</v>
      </c>
      <c r="Y1222" t="s">
        <v>144</v>
      </c>
      <c r="Z1222" t="s">
        <v>56</v>
      </c>
      <c r="AA1222" t="s">
        <v>46</v>
      </c>
      <c r="AB1222" t="s">
        <v>78</v>
      </c>
      <c r="AC1222" t="s">
        <v>50</v>
      </c>
      <c r="AD1222" t="s">
        <v>829</v>
      </c>
      <c r="AE1222" t="s">
        <v>380</v>
      </c>
      <c r="AF1222" t="s">
        <v>55</v>
      </c>
      <c r="AG1222" t="s">
        <v>330</v>
      </c>
      <c r="AH1222" t="s">
        <v>101</v>
      </c>
      <c r="AI1222" t="s">
        <v>174</v>
      </c>
      <c r="AJ1222" t="s">
        <v>267</v>
      </c>
      <c r="AK1222" t="s">
        <v>143</v>
      </c>
      <c r="AL1222" t="s">
        <v>47</v>
      </c>
      <c r="AM1222" t="s">
        <v>47</v>
      </c>
      <c r="AN1222" t="s">
        <v>698</v>
      </c>
      <c r="AO1222" t="s">
        <v>197</v>
      </c>
    </row>
    <row r="1223" spans="1:41" hidden="1" x14ac:dyDescent="0.25">
      <c r="A1223" t="s">
        <v>5585</v>
      </c>
      <c r="B1223" t="s">
        <v>5586</v>
      </c>
      <c r="C1223" s="1" t="str">
        <f t="shared" si="76"/>
        <v>21:1061</v>
      </c>
      <c r="D1223" s="1" t="str">
        <f t="shared" si="77"/>
        <v>21:0106</v>
      </c>
      <c r="E1223" t="s">
        <v>5587</v>
      </c>
      <c r="F1223" t="s">
        <v>5588</v>
      </c>
      <c r="H1223">
        <v>49.994725600000002</v>
      </c>
      <c r="I1223">
        <v>-118.6113375</v>
      </c>
      <c r="J1223" s="1" t="str">
        <f t="shared" si="78"/>
        <v>NGR bulk stream sediment</v>
      </c>
      <c r="K1223" s="1" t="str">
        <f t="shared" si="79"/>
        <v>&lt;177 micron (NGR)</v>
      </c>
      <c r="L1223">
        <v>70</v>
      </c>
      <c r="M1223" t="s">
        <v>170</v>
      </c>
      <c r="N1223">
        <v>1222</v>
      </c>
      <c r="O1223" t="s">
        <v>64</v>
      </c>
      <c r="P1223" t="s">
        <v>122</v>
      </c>
      <c r="Q1223" t="s">
        <v>765</v>
      </c>
      <c r="R1223" t="s">
        <v>87</v>
      </c>
      <c r="S1223" t="s">
        <v>131</v>
      </c>
      <c r="T1223" t="s">
        <v>267</v>
      </c>
      <c r="U1223" t="s">
        <v>5589</v>
      </c>
      <c r="V1223" t="s">
        <v>78</v>
      </c>
      <c r="W1223" t="s">
        <v>182</v>
      </c>
      <c r="X1223" t="s">
        <v>73</v>
      </c>
      <c r="Y1223" t="s">
        <v>165</v>
      </c>
      <c r="Z1223" t="s">
        <v>56</v>
      </c>
      <c r="AA1223" t="s">
        <v>46</v>
      </c>
      <c r="AB1223" t="s">
        <v>64</v>
      </c>
      <c r="AC1223" t="s">
        <v>226</v>
      </c>
      <c r="AD1223" t="s">
        <v>554</v>
      </c>
      <c r="AE1223" t="s">
        <v>199</v>
      </c>
      <c r="AF1223" t="s">
        <v>58</v>
      </c>
      <c r="AG1223" t="s">
        <v>412</v>
      </c>
      <c r="AH1223" t="s">
        <v>46</v>
      </c>
      <c r="AI1223" t="s">
        <v>198</v>
      </c>
      <c r="AJ1223" t="s">
        <v>96</v>
      </c>
      <c r="AK1223" t="s">
        <v>109</v>
      </c>
      <c r="AL1223" t="s">
        <v>47</v>
      </c>
      <c r="AM1223" t="s">
        <v>47</v>
      </c>
      <c r="AN1223" t="s">
        <v>463</v>
      </c>
      <c r="AO1223" t="s">
        <v>76</v>
      </c>
    </row>
    <row r="1224" spans="1:41" hidden="1" x14ac:dyDescent="0.25">
      <c r="A1224" t="s">
        <v>5590</v>
      </c>
      <c r="B1224" t="s">
        <v>5591</v>
      </c>
      <c r="C1224" s="1" t="str">
        <f t="shared" si="76"/>
        <v>21:1061</v>
      </c>
      <c r="D1224" s="1" t="str">
        <f t="shared" si="77"/>
        <v>21:0106</v>
      </c>
      <c r="E1224" t="s">
        <v>5592</v>
      </c>
      <c r="F1224" t="s">
        <v>5593</v>
      </c>
      <c r="H1224">
        <v>49.743930900000002</v>
      </c>
      <c r="I1224">
        <v>-118.463854</v>
      </c>
      <c r="J1224" s="1" t="str">
        <f t="shared" si="78"/>
        <v>NGR bulk stream sediment</v>
      </c>
      <c r="K1224" s="1" t="str">
        <f t="shared" si="79"/>
        <v>&lt;177 micron (NGR)</v>
      </c>
      <c r="L1224">
        <v>70</v>
      </c>
      <c r="M1224" t="s">
        <v>180</v>
      </c>
      <c r="N1224">
        <v>1223</v>
      </c>
      <c r="O1224" t="s">
        <v>235</v>
      </c>
      <c r="P1224" t="s">
        <v>47</v>
      </c>
      <c r="Q1224" t="s">
        <v>1148</v>
      </c>
      <c r="R1224" t="s">
        <v>88</v>
      </c>
      <c r="S1224" t="s">
        <v>65</v>
      </c>
      <c r="T1224" t="s">
        <v>267</v>
      </c>
      <c r="U1224" t="s">
        <v>638</v>
      </c>
      <c r="V1224" t="s">
        <v>206</v>
      </c>
      <c r="W1224" t="s">
        <v>51</v>
      </c>
      <c r="X1224" t="s">
        <v>73</v>
      </c>
      <c r="Y1224" t="s">
        <v>237</v>
      </c>
      <c r="Z1224" t="s">
        <v>56</v>
      </c>
      <c r="AA1224" t="s">
        <v>46</v>
      </c>
      <c r="AB1224" t="s">
        <v>105</v>
      </c>
      <c r="AC1224" t="s">
        <v>120</v>
      </c>
      <c r="AD1224" t="s">
        <v>226</v>
      </c>
      <c r="AE1224" t="s">
        <v>380</v>
      </c>
      <c r="AF1224" t="s">
        <v>108</v>
      </c>
      <c r="AG1224" t="s">
        <v>909</v>
      </c>
      <c r="AH1224" t="s">
        <v>63</v>
      </c>
      <c r="AI1224" t="s">
        <v>235</v>
      </c>
      <c r="AJ1224" t="s">
        <v>3600</v>
      </c>
      <c r="AK1224" t="s">
        <v>50</v>
      </c>
      <c r="AL1224" t="s">
        <v>47</v>
      </c>
      <c r="AM1224" t="s">
        <v>47</v>
      </c>
      <c r="AN1224" t="s">
        <v>915</v>
      </c>
      <c r="AO1224" t="s">
        <v>85</v>
      </c>
    </row>
    <row r="1225" spans="1:41" hidden="1" x14ac:dyDescent="0.25">
      <c r="A1225" t="s">
        <v>5594</v>
      </c>
      <c r="B1225" t="s">
        <v>5595</v>
      </c>
      <c r="C1225" s="1" t="str">
        <f t="shared" si="76"/>
        <v>21:1061</v>
      </c>
      <c r="D1225" s="1" t="str">
        <f t="shared" si="77"/>
        <v>21:0106</v>
      </c>
      <c r="E1225" t="s">
        <v>5596</v>
      </c>
      <c r="F1225" t="s">
        <v>5597</v>
      </c>
      <c r="H1225">
        <v>49.718365400000003</v>
      </c>
      <c r="I1225">
        <v>-118.4668035</v>
      </c>
      <c r="J1225" s="1" t="str">
        <f t="shared" si="78"/>
        <v>NGR bulk stream sediment</v>
      </c>
      <c r="K1225" s="1" t="str">
        <f t="shared" si="79"/>
        <v>&lt;177 micron (NGR)</v>
      </c>
      <c r="L1225">
        <v>70</v>
      </c>
      <c r="M1225" t="s">
        <v>195</v>
      </c>
      <c r="N1225">
        <v>1224</v>
      </c>
      <c r="O1225" t="s">
        <v>149</v>
      </c>
      <c r="P1225" t="s">
        <v>103</v>
      </c>
      <c r="Q1225" t="s">
        <v>548</v>
      </c>
      <c r="R1225" t="s">
        <v>102</v>
      </c>
      <c r="S1225" t="s">
        <v>533</v>
      </c>
      <c r="T1225" t="s">
        <v>58</v>
      </c>
      <c r="U1225" t="s">
        <v>425</v>
      </c>
      <c r="V1225" t="s">
        <v>161</v>
      </c>
      <c r="W1225" t="s">
        <v>72</v>
      </c>
      <c r="X1225" t="s">
        <v>137</v>
      </c>
      <c r="Y1225" t="s">
        <v>5598</v>
      </c>
      <c r="Z1225" t="s">
        <v>56</v>
      </c>
      <c r="AA1225" t="s">
        <v>46</v>
      </c>
      <c r="AB1225" t="s">
        <v>101</v>
      </c>
      <c r="AC1225" t="s">
        <v>175</v>
      </c>
      <c r="AD1225" t="s">
        <v>207</v>
      </c>
      <c r="AE1225" t="s">
        <v>380</v>
      </c>
      <c r="AF1225" t="s">
        <v>181</v>
      </c>
      <c r="AG1225" t="s">
        <v>2758</v>
      </c>
      <c r="AH1225" t="s">
        <v>200</v>
      </c>
      <c r="AI1225" t="s">
        <v>101</v>
      </c>
      <c r="AJ1225" t="s">
        <v>5599</v>
      </c>
      <c r="AK1225" t="s">
        <v>1366</v>
      </c>
      <c r="AL1225" t="s">
        <v>47</v>
      </c>
      <c r="AM1225" t="s">
        <v>47</v>
      </c>
      <c r="AN1225" t="s">
        <v>215</v>
      </c>
      <c r="AO1225" t="s">
        <v>85</v>
      </c>
    </row>
    <row r="1226" spans="1:41" hidden="1" x14ac:dyDescent="0.25">
      <c r="A1226" t="s">
        <v>5600</v>
      </c>
      <c r="B1226" t="s">
        <v>5601</v>
      </c>
      <c r="C1226" s="1" t="str">
        <f t="shared" si="76"/>
        <v>21:1061</v>
      </c>
      <c r="D1226" s="1" t="str">
        <f t="shared" si="77"/>
        <v>21:0106</v>
      </c>
      <c r="E1226" t="s">
        <v>5602</v>
      </c>
      <c r="F1226" t="s">
        <v>5603</v>
      </c>
      <c r="H1226">
        <v>49.690190899999997</v>
      </c>
      <c r="I1226">
        <v>-118.52120979999999</v>
      </c>
      <c r="J1226" s="1" t="str">
        <f t="shared" si="78"/>
        <v>NGR bulk stream sediment</v>
      </c>
      <c r="K1226" s="1" t="str">
        <f t="shared" si="79"/>
        <v>&lt;177 micron (NGR)</v>
      </c>
      <c r="L1226">
        <v>70</v>
      </c>
      <c r="M1226" t="s">
        <v>205</v>
      </c>
      <c r="N1226">
        <v>1225</v>
      </c>
      <c r="O1226" t="s">
        <v>235</v>
      </c>
      <c r="P1226" t="s">
        <v>47</v>
      </c>
      <c r="Q1226" t="s">
        <v>313</v>
      </c>
      <c r="R1226" t="s">
        <v>58</v>
      </c>
      <c r="S1226" t="s">
        <v>438</v>
      </c>
      <c r="T1226" t="s">
        <v>51</v>
      </c>
      <c r="U1226" t="s">
        <v>934</v>
      </c>
      <c r="V1226" t="s">
        <v>81</v>
      </c>
      <c r="W1226" t="s">
        <v>78</v>
      </c>
      <c r="X1226" t="s">
        <v>122</v>
      </c>
      <c r="Y1226" t="s">
        <v>597</v>
      </c>
      <c r="Z1226" t="s">
        <v>56</v>
      </c>
      <c r="AA1226" t="s">
        <v>46</v>
      </c>
      <c r="AB1226" t="s">
        <v>64</v>
      </c>
      <c r="AC1226" t="s">
        <v>58</v>
      </c>
      <c r="AD1226" t="s">
        <v>146</v>
      </c>
      <c r="AE1226" t="s">
        <v>56</v>
      </c>
      <c r="AF1226" t="s">
        <v>412</v>
      </c>
      <c r="AG1226" t="s">
        <v>181</v>
      </c>
      <c r="AH1226" t="s">
        <v>493</v>
      </c>
      <c r="AI1226" t="s">
        <v>174</v>
      </c>
      <c r="AJ1226" t="s">
        <v>5604</v>
      </c>
      <c r="AK1226" t="s">
        <v>3883</v>
      </c>
      <c r="AL1226" t="s">
        <v>47</v>
      </c>
      <c r="AM1226" t="s">
        <v>47</v>
      </c>
      <c r="AN1226" t="s">
        <v>508</v>
      </c>
      <c r="AO1226" t="s">
        <v>73</v>
      </c>
    </row>
    <row r="1227" spans="1:41" hidden="1" x14ac:dyDescent="0.25">
      <c r="A1227" t="s">
        <v>5605</v>
      </c>
      <c r="B1227" t="s">
        <v>5606</v>
      </c>
      <c r="C1227" s="1" t="str">
        <f t="shared" si="76"/>
        <v>21:1061</v>
      </c>
      <c r="D1227" s="1" t="str">
        <f t="shared" si="77"/>
        <v>21:0106</v>
      </c>
      <c r="E1227" t="s">
        <v>5607</v>
      </c>
      <c r="F1227" t="s">
        <v>5608</v>
      </c>
      <c r="H1227">
        <v>49.664854800000001</v>
      </c>
      <c r="I1227">
        <v>-118.480092</v>
      </c>
      <c r="J1227" s="1" t="str">
        <f t="shared" si="78"/>
        <v>NGR bulk stream sediment</v>
      </c>
      <c r="K1227" s="1" t="str">
        <f t="shared" si="79"/>
        <v>&lt;177 micron (NGR)</v>
      </c>
      <c r="L1227">
        <v>70</v>
      </c>
      <c r="M1227" t="s">
        <v>214</v>
      </c>
      <c r="N1227">
        <v>1226</v>
      </c>
      <c r="O1227" t="s">
        <v>87</v>
      </c>
      <c r="P1227" t="s">
        <v>103</v>
      </c>
      <c r="Q1227" t="s">
        <v>234</v>
      </c>
      <c r="R1227" t="s">
        <v>161</v>
      </c>
      <c r="S1227" t="s">
        <v>226</v>
      </c>
      <c r="T1227" t="s">
        <v>209</v>
      </c>
      <c r="U1227" t="s">
        <v>425</v>
      </c>
      <c r="V1227" t="s">
        <v>257</v>
      </c>
      <c r="W1227" t="s">
        <v>227</v>
      </c>
      <c r="X1227" t="s">
        <v>73</v>
      </c>
      <c r="Y1227" t="s">
        <v>329</v>
      </c>
      <c r="Z1227" t="s">
        <v>56</v>
      </c>
      <c r="AA1227" t="s">
        <v>46</v>
      </c>
      <c r="AB1227" t="s">
        <v>125</v>
      </c>
      <c r="AC1227" t="s">
        <v>112</v>
      </c>
      <c r="AD1227" t="s">
        <v>146</v>
      </c>
      <c r="AE1227" t="s">
        <v>56</v>
      </c>
      <c r="AF1227" t="s">
        <v>127</v>
      </c>
      <c r="AG1227" t="s">
        <v>163</v>
      </c>
      <c r="AH1227" t="s">
        <v>185</v>
      </c>
      <c r="AI1227" t="s">
        <v>54</v>
      </c>
      <c r="AJ1227" t="s">
        <v>108</v>
      </c>
      <c r="AK1227" t="s">
        <v>142</v>
      </c>
      <c r="AL1227" t="s">
        <v>47</v>
      </c>
      <c r="AM1227" t="s">
        <v>47</v>
      </c>
      <c r="AN1227" t="s">
        <v>673</v>
      </c>
      <c r="AO1227" t="s">
        <v>267</v>
      </c>
    </row>
    <row r="1228" spans="1:41" hidden="1" x14ac:dyDescent="0.25">
      <c r="A1228" t="s">
        <v>5609</v>
      </c>
      <c r="B1228" t="s">
        <v>5610</v>
      </c>
      <c r="C1228" s="1" t="str">
        <f t="shared" si="76"/>
        <v>21:1061</v>
      </c>
      <c r="D1228" s="1" t="str">
        <f t="shared" si="77"/>
        <v>21:0106</v>
      </c>
      <c r="E1228" t="s">
        <v>5611</v>
      </c>
      <c r="F1228" t="s">
        <v>5612</v>
      </c>
      <c r="H1228">
        <v>49.648041800000001</v>
      </c>
      <c r="I1228">
        <v>-118.4927702</v>
      </c>
      <c r="J1228" s="1" t="str">
        <f t="shared" si="78"/>
        <v>NGR bulk stream sediment</v>
      </c>
      <c r="K1228" s="1" t="str">
        <f t="shared" si="79"/>
        <v>&lt;177 micron (NGR)</v>
      </c>
      <c r="L1228">
        <v>70</v>
      </c>
      <c r="M1228" t="s">
        <v>223</v>
      </c>
      <c r="N1228">
        <v>1227</v>
      </c>
      <c r="O1228" t="s">
        <v>46</v>
      </c>
      <c r="P1228" t="s">
        <v>47</v>
      </c>
      <c r="Q1228" t="s">
        <v>119</v>
      </c>
      <c r="R1228" t="s">
        <v>64</v>
      </c>
      <c r="S1228" t="s">
        <v>431</v>
      </c>
      <c r="T1228" t="s">
        <v>51</v>
      </c>
      <c r="U1228" t="s">
        <v>124</v>
      </c>
      <c r="V1228" t="s">
        <v>64</v>
      </c>
      <c r="W1228" t="s">
        <v>174</v>
      </c>
      <c r="X1228" t="s">
        <v>103</v>
      </c>
      <c r="Y1228" t="s">
        <v>146</v>
      </c>
      <c r="Z1228" t="s">
        <v>56</v>
      </c>
      <c r="AA1228" t="s">
        <v>47</v>
      </c>
      <c r="AB1228" t="s">
        <v>101</v>
      </c>
      <c r="AC1228" t="s">
        <v>58</v>
      </c>
      <c r="AD1228" t="s">
        <v>386</v>
      </c>
      <c r="AE1228" t="s">
        <v>380</v>
      </c>
      <c r="AF1228" t="s">
        <v>60</v>
      </c>
      <c r="AG1228" t="s">
        <v>330</v>
      </c>
      <c r="AH1228" t="s">
        <v>227</v>
      </c>
      <c r="AI1228" t="s">
        <v>57</v>
      </c>
      <c r="AJ1228" t="s">
        <v>5613</v>
      </c>
      <c r="AK1228" t="s">
        <v>293</v>
      </c>
      <c r="AL1228" t="s">
        <v>47</v>
      </c>
      <c r="AM1228" t="s">
        <v>47</v>
      </c>
      <c r="AN1228" t="s">
        <v>65</v>
      </c>
      <c r="AO1228" t="s">
        <v>51</v>
      </c>
    </row>
    <row r="1229" spans="1:41" hidden="1" x14ac:dyDescent="0.25">
      <c r="A1229" t="s">
        <v>5614</v>
      </c>
      <c r="B1229" t="s">
        <v>5615</v>
      </c>
      <c r="C1229" s="1" t="str">
        <f t="shared" si="76"/>
        <v>21:1061</v>
      </c>
      <c r="D1229" s="1" t="str">
        <f t="shared" si="77"/>
        <v>21:0106</v>
      </c>
      <c r="E1229" t="s">
        <v>5616</v>
      </c>
      <c r="F1229" t="s">
        <v>5617</v>
      </c>
      <c r="H1229">
        <v>49.667674499999997</v>
      </c>
      <c r="I1229">
        <v>-118.5376376</v>
      </c>
      <c r="J1229" s="1" t="str">
        <f t="shared" si="78"/>
        <v>NGR bulk stream sediment</v>
      </c>
      <c r="K1229" s="1" t="str">
        <f t="shared" si="79"/>
        <v>&lt;177 micron (NGR)</v>
      </c>
      <c r="L1229">
        <v>70</v>
      </c>
      <c r="M1229" t="s">
        <v>233</v>
      </c>
      <c r="N1229">
        <v>1228</v>
      </c>
      <c r="O1229" t="s">
        <v>149</v>
      </c>
      <c r="P1229" t="s">
        <v>47</v>
      </c>
      <c r="Q1229" t="s">
        <v>456</v>
      </c>
      <c r="R1229" t="s">
        <v>200</v>
      </c>
      <c r="S1229" t="s">
        <v>318</v>
      </c>
      <c r="T1229" t="s">
        <v>51</v>
      </c>
      <c r="U1229" t="s">
        <v>226</v>
      </c>
      <c r="V1229" t="s">
        <v>149</v>
      </c>
      <c r="W1229" t="s">
        <v>47</v>
      </c>
      <c r="X1229" t="s">
        <v>51</v>
      </c>
      <c r="Y1229" t="s">
        <v>5618</v>
      </c>
      <c r="Z1229" t="s">
        <v>56</v>
      </c>
      <c r="AA1229" t="s">
        <v>47</v>
      </c>
      <c r="AB1229" t="s">
        <v>47</v>
      </c>
      <c r="AC1229" t="s">
        <v>58</v>
      </c>
      <c r="AD1229" t="s">
        <v>226</v>
      </c>
      <c r="AE1229" t="s">
        <v>380</v>
      </c>
      <c r="AF1229" t="s">
        <v>227</v>
      </c>
      <c r="AG1229" t="s">
        <v>1282</v>
      </c>
      <c r="AH1229" t="s">
        <v>206</v>
      </c>
      <c r="AI1229" t="s">
        <v>235</v>
      </c>
      <c r="AJ1229" t="s">
        <v>5599</v>
      </c>
      <c r="AK1229" t="s">
        <v>983</v>
      </c>
      <c r="AL1229" t="s">
        <v>47</v>
      </c>
      <c r="AM1229" t="s">
        <v>47</v>
      </c>
      <c r="AN1229" t="s">
        <v>215</v>
      </c>
      <c r="AO1229" t="s">
        <v>47</v>
      </c>
    </row>
    <row r="1230" spans="1:41" hidden="1" x14ac:dyDescent="0.25">
      <c r="A1230" t="s">
        <v>5619</v>
      </c>
      <c r="B1230" t="s">
        <v>5620</v>
      </c>
      <c r="C1230" s="1" t="str">
        <f t="shared" si="76"/>
        <v>21:1061</v>
      </c>
      <c r="D1230" s="1" t="str">
        <f t="shared" si="77"/>
        <v>21:0106</v>
      </c>
      <c r="E1230" t="s">
        <v>5621</v>
      </c>
      <c r="F1230" t="s">
        <v>5622</v>
      </c>
      <c r="H1230">
        <v>49.6275434</v>
      </c>
      <c r="I1230">
        <v>-118.4975022</v>
      </c>
      <c r="J1230" s="1" t="str">
        <f t="shared" si="78"/>
        <v>NGR bulk stream sediment</v>
      </c>
      <c r="K1230" s="1" t="str">
        <f t="shared" si="79"/>
        <v>&lt;177 micron (NGR)</v>
      </c>
      <c r="L1230">
        <v>70</v>
      </c>
      <c r="M1230" t="s">
        <v>248</v>
      </c>
      <c r="N1230">
        <v>1229</v>
      </c>
      <c r="O1230" t="s">
        <v>174</v>
      </c>
      <c r="P1230" t="s">
        <v>47</v>
      </c>
      <c r="Q1230" t="s">
        <v>487</v>
      </c>
      <c r="R1230" t="s">
        <v>55</v>
      </c>
      <c r="S1230" t="s">
        <v>171</v>
      </c>
      <c r="T1230" t="s">
        <v>51</v>
      </c>
      <c r="U1230" t="s">
        <v>160</v>
      </c>
      <c r="V1230" t="s">
        <v>64</v>
      </c>
      <c r="W1230" t="s">
        <v>103</v>
      </c>
      <c r="X1230" t="s">
        <v>330</v>
      </c>
      <c r="Y1230" t="s">
        <v>65</v>
      </c>
      <c r="Z1230" t="s">
        <v>56</v>
      </c>
      <c r="AA1230" t="s">
        <v>47</v>
      </c>
      <c r="AB1230" t="s">
        <v>125</v>
      </c>
      <c r="AC1230" t="s">
        <v>98</v>
      </c>
      <c r="AD1230" t="s">
        <v>273</v>
      </c>
      <c r="AE1230" t="s">
        <v>380</v>
      </c>
      <c r="AF1230" t="s">
        <v>274</v>
      </c>
      <c r="AG1230" t="s">
        <v>2387</v>
      </c>
      <c r="AH1230" t="s">
        <v>101</v>
      </c>
      <c r="AI1230" t="s">
        <v>87</v>
      </c>
      <c r="AJ1230" t="s">
        <v>5623</v>
      </c>
      <c r="AK1230" t="s">
        <v>2327</v>
      </c>
      <c r="AL1230" t="s">
        <v>47</v>
      </c>
      <c r="AM1230" t="s">
        <v>47</v>
      </c>
      <c r="AN1230" t="s">
        <v>673</v>
      </c>
      <c r="AO1230" t="s">
        <v>103</v>
      </c>
    </row>
    <row r="1231" spans="1:41" hidden="1" x14ac:dyDescent="0.25">
      <c r="A1231" t="s">
        <v>5624</v>
      </c>
      <c r="B1231" t="s">
        <v>5625</v>
      </c>
      <c r="C1231" s="1" t="str">
        <f t="shared" si="76"/>
        <v>21:1061</v>
      </c>
      <c r="D1231" s="1" t="str">
        <f t="shared" si="77"/>
        <v>21:0106</v>
      </c>
      <c r="E1231" t="s">
        <v>5626</v>
      </c>
      <c r="F1231" t="s">
        <v>5627</v>
      </c>
      <c r="H1231">
        <v>49.612561800000002</v>
      </c>
      <c r="I1231">
        <v>-118.5192335</v>
      </c>
      <c r="J1231" s="1" t="str">
        <f t="shared" si="78"/>
        <v>NGR bulk stream sediment</v>
      </c>
      <c r="K1231" s="1" t="str">
        <f t="shared" si="79"/>
        <v>&lt;177 micron (NGR)</v>
      </c>
      <c r="L1231">
        <v>70</v>
      </c>
      <c r="M1231" t="s">
        <v>256</v>
      </c>
      <c r="N1231">
        <v>1230</v>
      </c>
      <c r="O1231" t="s">
        <v>149</v>
      </c>
      <c r="P1231" t="s">
        <v>103</v>
      </c>
      <c r="Q1231" t="s">
        <v>215</v>
      </c>
      <c r="R1231" t="s">
        <v>359</v>
      </c>
      <c r="S1231" t="s">
        <v>667</v>
      </c>
      <c r="T1231" t="s">
        <v>51</v>
      </c>
      <c r="U1231" t="s">
        <v>165</v>
      </c>
      <c r="V1231" t="s">
        <v>125</v>
      </c>
      <c r="W1231" t="s">
        <v>125</v>
      </c>
      <c r="X1231" t="s">
        <v>103</v>
      </c>
      <c r="Y1231" t="s">
        <v>300</v>
      </c>
      <c r="Z1231" t="s">
        <v>56</v>
      </c>
      <c r="AA1231" t="s">
        <v>46</v>
      </c>
      <c r="AB1231" t="s">
        <v>105</v>
      </c>
      <c r="AC1231" t="s">
        <v>58</v>
      </c>
      <c r="AD1231" t="s">
        <v>237</v>
      </c>
      <c r="AE1231" t="s">
        <v>380</v>
      </c>
      <c r="AF1231" t="s">
        <v>200</v>
      </c>
      <c r="AG1231" t="s">
        <v>371</v>
      </c>
      <c r="AH1231" t="s">
        <v>200</v>
      </c>
      <c r="AI1231" t="s">
        <v>54</v>
      </c>
      <c r="AJ1231" t="s">
        <v>66</v>
      </c>
      <c r="AK1231" t="s">
        <v>5628</v>
      </c>
      <c r="AL1231" t="s">
        <v>47</v>
      </c>
      <c r="AM1231" t="s">
        <v>47</v>
      </c>
      <c r="AN1231" t="s">
        <v>65</v>
      </c>
      <c r="AO1231" t="s">
        <v>330</v>
      </c>
    </row>
    <row r="1232" spans="1:41" hidden="1" x14ac:dyDescent="0.25">
      <c r="A1232" t="s">
        <v>5629</v>
      </c>
      <c r="B1232" t="s">
        <v>5630</v>
      </c>
      <c r="C1232" s="1" t="str">
        <f t="shared" si="76"/>
        <v>21:1061</v>
      </c>
      <c r="D1232" s="1" t="str">
        <f t="shared" si="77"/>
        <v>21:0106</v>
      </c>
      <c r="E1232" t="s">
        <v>5631</v>
      </c>
      <c r="F1232" t="s">
        <v>5632</v>
      </c>
      <c r="H1232">
        <v>49.604016399999999</v>
      </c>
      <c r="I1232">
        <v>-118.5274244</v>
      </c>
      <c r="J1232" s="1" t="str">
        <f t="shared" si="78"/>
        <v>NGR bulk stream sediment</v>
      </c>
      <c r="K1232" s="1" t="str">
        <f t="shared" si="79"/>
        <v>&lt;177 micron (NGR)</v>
      </c>
      <c r="L1232">
        <v>70</v>
      </c>
      <c r="M1232" t="s">
        <v>265</v>
      </c>
      <c r="N1232">
        <v>1231</v>
      </c>
      <c r="O1232" t="s">
        <v>149</v>
      </c>
      <c r="P1232" t="s">
        <v>47</v>
      </c>
      <c r="Q1232" t="s">
        <v>385</v>
      </c>
      <c r="R1232" t="s">
        <v>151</v>
      </c>
      <c r="S1232" t="s">
        <v>538</v>
      </c>
      <c r="T1232" t="s">
        <v>51</v>
      </c>
      <c r="U1232" t="s">
        <v>75</v>
      </c>
      <c r="V1232" t="s">
        <v>78</v>
      </c>
      <c r="W1232" t="s">
        <v>102</v>
      </c>
      <c r="X1232" t="s">
        <v>52</v>
      </c>
      <c r="Y1232" t="s">
        <v>342</v>
      </c>
      <c r="Z1232" t="s">
        <v>56</v>
      </c>
      <c r="AA1232" t="s">
        <v>46</v>
      </c>
      <c r="AB1232" t="s">
        <v>161</v>
      </c>
      <c r="AC1232" t="s">
        <v>58</v>
      </c>
      <c r="AD1232" t="s">
        <v>695</v>
      </c>
      <c r="AE1232" t="s">
        <v>380</v>
      </c>
      <c r="AF1232" t="s">
        <v>158</v>
      </c>
      <c r="AG1232" t="s">
        <v>181</v>
      </c>
      <c r="AH1232" t="s">
        <v>242</v>
      </c>
      <c r="AI1232" t="s">
        <v>87</v>
      </c>
      <c r="AJ1232" t="s">
        <v>82</v>
      </c>
      <c r="AK1232" t="s">
        <v>5633</v>
      </c>
      <c r="AL1232" t="s">
        <v>47</v>
      </c>
      <c r="AM1232" t="s">
        <v>47</v>
      </c>
      <c r="AN1232" t="s">
        <v>65</v>
      </c>
      <c r="AO1232" t="s">
        <v>197</v>
      </c>
    </row>
    <row r="1233" spans="1:41" hidden="1" x14ac:dyDescent="0.25">
      <c r="A1233" t="s">
        <v>5634</v>
      </c>
      <c r="B1233" t="s">
        <v>5635</v>
      </c>
      <c r="C1233" s="1" t="str">
        <f t="shared" si="76"/>
        <v>21:1061</v>
      </c>
      <c r="D1233" s="1" t="str">
        <f t="shared" si="77"/>
        <v>21:0106</v>
      </c>
      <c r="E1233" t="s">
        <v>5636</v>
      </c>
      <c r="F1233" t="s">
        <v>5637</v>
      </c>
      <c r="H1233">
        <v>49.534978199999998</v>
      </c>
      <c r="I1233">
        <v>-118.6977249</v>
      </c>
      <c r="J1233" s="1" t="str">
        <f t="shared" si="78"/>
        <v>NGR bulk stream sediment</v>
      </c>
      <c r="K1233" s="1" t="str">
        <f t="shared" si="79"/>
        <v>&lt;177 micron (NGR)</v>
      </c>
      <c r="L1233">
        <v>71</v>
      </c>
      <c r="M1233" t="s">
        <v>45</v>
      </c>
      <c r="N1233">
        <v>1232</v>
      </c>
      <c r="O1233" t="s">
        <v>87</v>
      </c>
      <c r="P1233" t="s">
        <v>267</v>
      </c>
      <c r="Q1233" t="s">
        <v>548</v>
      </c>
      <c r="R1233" t="s">
        <v>307</v>
      </c>
      <c r="S1233" t="s">
        <v>1121</v>
      </c>
      <c r="T1233" t="s">
        <v>137</v>
      </c>
      <c r="U1233" t="s">
        <v>184</v>
      </c>
      <c r="V1233" t="s">
        <v>185</v>
      </c>
      <c r="W1233" t="s">
        <v>161</v>
      </c>
      <c r="X1233" t="s">
        <v>55</v>
      </c>
      <c r="Y1233" t="s">
        <v>386</v>
      </c>
      <c r="Z1233" t="s">
        <v>56</v>
      </c>
      <c r="AA1233" t="s">
        <v>122</v>
      </c>
      <c r="AB1233" t="s">
        <v>81</v>
      </c>
      <c r="AC1233" t="s">
        <v>99</v>
      </c>
      <c r="AD1233" t="s">
        <v>140</v>
      </c>
      <c r="AE1233" t="s">
        <v>56</v>
      </c>
      <c r="AF1233" t="s">
        <v>242</v>
      </c>
      <c r="AG1233" t="s">
        <v>971</v>
      </c>
      <c r="AH1233" t="s">
        <v>61</v>
      </c>
      <c r="AI1233" t="s">
        <v>198</v>
      </c>
      <c r="AJ1233" t="s">
        <v>831</v>
      </c>
      <c r="AK1233" t="s">
        <v>319</v>
      </c>
      <c r="AL1233" t="s">
        <v>47</v>
      </c>
      <c r="AM1233" t="s">
        <v>47</v>
      </c>
      <c r="AN1233" t="s">
        <v>780</v>
      </c>
      <c r="AO1233" t="s">
        <v>330</v>
      </c>
    </row>
    <row r="1234" spans="1:41" hidden="1" x14ac:dyDescent="0.25">
      <c r="A1234" t="s">
        <v>5638</v>
      </c>
      <c r="B1234" t="s">
        <v>5639</v>
      </c>
      <c r="C1234" s="1" t="str">
        <f t="shared" si="76"/>
        <v>21:1061</v>
      </c>
      <c r="D1234" s="1" t="str">
        <f t="shared" si="77"/>
        <v>21:0106</v>
      </c>
      <c r="E1234" t="s">
        <v>5640</v>
      </c>
      <c r="F1234" t="s">
        <v>5641</v>
      </c>
      <c r="H1234">
        <v>49.5405674</v>
      </c>
      <c r="I1234">
        <v>-118.69321840000001</v>
      </c>
      <c r="J1234" s="1" t="str">
        <f t="shared" si="78"/>
        <v>NGR bulk stream sediment</v>
      </c>
      <c r="K1234" s="1" t="str">
        <f t="shared" si="79"/>
        <v>&lt;177 micron (NGR)</v>
      </c>
      <c r="L1234">
        <v>71</v>
      </c>
      <c r="M1234" t="s">
        <v>71</v>
      </c>
      <c r="N1234">
        <v>1233</v>
      </c>
      <c r="O1234" t="s">
        <v>174</v>
      </c>
      <c r="P1234" t="s">
        <v>122</v>
      </c>
      <c r="Q1234" t="s">
        <v>481</v>
      </c>
      <c r="R1234" t="s">
        <v>161</v>
      </c>
      <c r="S1234" t="s">
        <v>372</v>
      </c>
      <c r="T1234" t="s">
        <v>52</v>
      </c>
      <c r="U1234" t="s">
        <v>250</v>
      </c>
      <c r="V1234" t="s">
        <v>105</v>
      </c>
      <c r="W1234" t="s">
        <v>455</v>
      </c>
      <c r="X1234" t="s">
        <v>76</v>
      </c>
      <c r="Y1234" t="s">
        <v>425</v>
      </c>
      <c r="Z1234" t="s">
        <v>56</v>
      </c>
      <c r="AA1234" t="s">
        <v>122</v>
      </c>
      <c r="AB1234" t="s">
        <v>125</v>
      </c>
      <c r="AC1234" t="s">
        <v>209</v>
      </c>
      <c r="AD1234" t="s">
        <v>507</v>
      </c>
      <c r="AE1234" t="s">
        <v>380</v>
      </c>
      <c r="AF1234" t="s">
        <v>238</v>
      </c>
      <c r="AG1234" t="s">
        <v>2163</v>
      </c>
      <c r="AH1234" t="s">
        <v>78</v>
      </c>
      <c r="AI1234" t="s">
        <v>46</v>
      </c>
      <c r="AJ1234" t="s">
        <v>2088</v>
      </c>
      <c r="AK1234" t="s">
        <v>270</v>
      </c>
      <c r="AL1234" t="s">
        <v>47</v>
      </c>
      <c r="AM1234" t="s">
        <v>47</v>
      </c>
      <c r="AN1234" t="s">
        <v>97</v>
      </c>
      <c r="AO1234" t="s">
        <v>330</v>
      </c>
    </row>
    <row r="1235" spans="1:41" hidden="1" x14ac:dyDescent="0.25">
      <c r="A1235" t="s">
        <v>5642</v>
      </c>
      <c r="B1235" t="s">
        <v>5643</v>
      </c>
      <c r="C1235" s="1" t="str">
        <f t="shared" si="76"/>
        <v>21:1061</v>
      </c>
      <c r="D1235" s="1" t="str">
        <f t="shared" si="77"/>
        <v>21:0106</v>
      </c>
      <c r="E1235" t="s">
        <v>5644</v>
      </c>
      <c r="F1235" t="s">
        <v>5645</v>
      </c>
      <c r="H1235">
        <v>49.589131299999998</v>
      </c>
      <c r="I1235">
        <v>-118.7789205</v>
      </c>
      <c r="J1235" s="1" t="str">
        <f t="shared" si="78"/>
        <v>NGR bulk stream sediment</v>
      </c>
      <c r="K1235" s="1" t="str">
        <f t="shared" si="79"/>
        <v>&lt;177 micron (NGR)</v>
      </c>
      <c r="L1235">
        <v>71</v>
      </c>
      <c r="M1235" t="s">
        <v>280</v>
      </c>
      <c r="N1235">
        <v>1234</v>
      </c>
      <c r="O1235" t="s">
        <v>54</v>
      </c>
      <c r="P1235" t="s">
        <v>47</v>
      </c>
      <c r="Q1235" t="s">
        <v>588</v>
      </c>
      <c r="R1235" t="s">
        <v>47</v>
      </c>
      <c r="S1235" t="s">
        <v>65</v>
      </c>
      <c r="T1235" t="s">
        <v>55</v>
      </c>
      <c r="U1235" t="s">
        <v>65</v>
      </c>
      <c r="V1235" t="s">
        <v>174</v>
      </c>
      <c r="W1235" t="s">
        <v>164</v>
      </c>
      <c r="X1235" t="s">
        <v>330</v>
      </c>
      <c r="Y1235" t="s">
        <v>237</v>
      </c>
      <c r="Z1235" t="s">
        <v>56</v>
      </c>
      <c r="AA1235" t="s">
        <v>46</v>
      </c>
      <c r="AB1235" t="s">
        <v>173</v>
      </c>
      <c r="AC1235" t="s">
        <v>144</v>
      </c>
      <c r="AD1235" t="s">
        <v>583</v>
      </c>
      <c r="AE1235" t="s">
        <v>380</v>
      </c>
      <c r="AF1235" t="s">
        <v>55</v>
      </c>
      <c r="AG1235" t="s">
        <v>1569</v>
      </c>
      <c r="AH1235" t="s">
        <v>105</v>
      </c>
      <c r="AI1235" t="s">
        <v>149</v>
      </c>
      <c r="AJ1235" t="s">
        <v>1528</v>
      </c>
      <c r="AK1235" t="s">
        <v>270</v>
      </c>
      <c r="AL1235" t="s">
        <v>47</v>
      </c>
      <c r="AM1235" t="s">
        <v>47</v>
      </c>
      <c r="AN1235" t="s">
        <v>196</v>
      </c>
      <c r="AO1235" t="s">
        <v>82</v>
      </c>
    </row>
    <row r="1236" spans="1:41" hidden="1" x14ac:dyDescent="0.25">
      <c r="A1236" t="s">
        <v>5646</v>
      </c>
      <c r="B1236" t="s">
        <v>5647</v>
      </c>
      <c r="C1236" s="1" t="str">
        <f t="shared" si="76"/>
        <v>21:1061</v>
      </c>
      <c r="D1236" s="1" t="str">
        <f t="shared" si="77"/>
        <v>21:0106</v>
      </c>
      <c r="E1236" t="s">
        <v>5644</v>
      </c>
      <c r="F1236" t="s">
        <v>5648</v>
      </c>
      <c r="H1236">
        <v>49.589131299999998</v>
      </c>
      <c r="I1236">
        <v>-118.7789205</v>
      </c>
      <c r="J1236" s="1" t="str">
        <f t="shared" si="78"/>
        <v>NGR bulk stream sediment</v>
      </c>
      <c r="K1236" s="1" t="str">
        <f t="shared" si="79"/>
        <v>&lt;177 micron (NGR)</v>
      </c>
      <c r="L1236">
        <v>71</v>
      </c>
      <c r="M1236" t="s">
        <v>288</v>
      </c>
      <c r="N1236">
        <v>1235</v>
      </c>
      <c r="O1236" t="s">
        <v>53</v>
      </c>
      <c r="P1236" t="s">
        <v>122</v>
      </c>
      <c r="Q1236" t="s">
        <v>481</v>
      </c>
      <c r="R1236" t="s">
        <v>149</v>
      </c>
      <c r="S1236" t="s">
        <v>65</v>
      </c>
      <c r="T1236" t="s">
        <v>85</v>
      </c>
      <c r="U1236" t="s">
        <v>695</v>
      </c>
      <c r="V1236" t="s">
        <v>198</v>
      </c>
      <c r="W1236" t="s">
        <v>455</v>
      </c>
      <c r="X1236" t="s">
        <v>330</v>
      </c>
      <c r="Y1236" t="s">
        <v>237</v>
      </c>
      <c r="Z1236" t="s">
        <v>56</v>
      </c>
      <c r="AA1236" t="s">
        <v>46</v>
      </c>
      <c r="AB1236" t="s">
        <v>63</v>
      </c>
      <c r="AC1236" t="s">
        <v>358</v>
      </c>
      <c r="AD1236" t="s">
        <v>399</v>
      </c>
      <c r="AE1236" t="s">
        <v>380</v>
      </c>
      <c r="AF1236" t="s">
        <v>55</v>
      </c>
      <c r="AG1236" t="s">
        <v>1569</v>
      </c>
      <c r="AH1236" t="s">
        <v>47</v>
      </c>
      <c r="AI1236" t="s">
        <v>174</v>
      </c>
      <c r="AJ1236" t="s">
        <v>2274</v>
      </c>
      <c r="AK1236" t="s">
        <v>51</v>
      </c>
      <c r="AL1236" t="s">
        <v>47</v>
      </c>
      <c r="AM1236" t="s">
        <v>47</v>
      </c>
      <c r="AN1236" t="s">
        <v>318</v>
      </c>
      <c r="AO1236" t="s">
        <v>127</v>
      </c>
    </row>
    <row r="1237" spans="1:41" hidden="1" x14ac:dyDescent="0.25">
      <c r="A1237" t="s">
        <v>5649</v>
      </c>
      <c r="B1237" t="s">
        <v>5650</v>
      </c>
      <c r="C1237" s="1" t="str">
        <f t="shared" si="76"/>
        <v>21:1061</v>
      </c>
      <c r="D1237" s="1" t="str">
        <f t="shared" si="77"/>
        <v>21:0106</v>
      </c>
      <c r="E1237" t="s">
        <v>5651</v>
      </c>
      <c r="F1237" t="s">
        <v>5652</v>
      </c>
      <c r="H1237">
        <v>49.552515800000002</v>
      </c>
      <c r="I1237">
        <v>-118.7920262</v>
      </c>
      <c r="J1237" s="1" t="str">
        <f t="shared" si="78"/>
        <v>NGR bulk stream sediment</v>
      </c>
      <c r="K1237" s="1" t="str">
        <f t="shared" si="79"/>
        <v>&lt;177 micron (NGR)</v>
      </c>
      <c r="L1237">
        <v>71</v>
      </c>
      <c r="M1237" t="s">
        <v>95</v>
      </c>
      <c r="N1237">
        <v>1236</v>
      </c>
      <c r="O1237" t="s">
        <v>57</v>
      </c>
      <c r="P1237" t="s">
        <v>52</v>
      </c>
      <c r="Q1237" t="s">
        <v>481</v>
      </c>
      <c r="R1237" t="s">
        <v>142</v>
      </c>
      <c r="S1237" t="s">
        <v>915</v>
      </c>
      <c r="T1237" t="s">
        <v>267</v>
      </c>
      <c r="U1237" t="s">
        <v>207</v>
      </c>
      <c r="V1237" t="s">
        <v>46</v>
      </c>
      <c r="W1237" t="s">
        <v>493</v>
      </c>
      <c r="X1237" t="s">
        <v>76</v>
      </c>
      <c r="Y1237" t="s">
        <v>89</v>
      </c>
      <c r="Z1237" t="s">
        <v>56</v>
      </c>
      <c r="AA1237" t="s">
        <v>46</v>
      </c>
      <c r="AB1237" t="s">
        <v>81</v>
      </c>
      <c r="AC1237" t="s">
        <v>320</v>
      </c>
      <c r="AD1237" t="s">
        <v>342</v>
      </c>
      <c r="AE1237" t="s">
        <v>380</v>
      </c>
      <c r="AF1237" t="s">
        <v>85</v>
      </c>
      <c r="AG1237" t="s">
        <v>657</v>
      </c>
      <c r="AH1237" t="s">
        <v>235</v>
      </c>
      <c r="AI1237" t="s">
        <v>110</v>
      </c>
      <c r="AJ1237" t="s">
        <v>893</v>
      </c>
      <c r="AK1237" t="s">
        <v>371</v>
      </c>
      <c r="AL1237" t="s">
        <v>47</v>
      </c>
      <c r="AM1237" t="s">
        <v>47</v>
      </c>
      <c r="AN1237" t="s">
        <v>159</v>
      </c>
      <c r="AO1237" t="s">
        <v>55</v>
      </c>
    </row>
    <row r="1238" spans="1:41" hidden="1" x14ac:dyDescent="0.25">
      <c r="A1238" t="s">
        <v>5653</v>
      </c>
      <c r="B1238" t="s">
        <v>5654</v>
      </c>
      <c r="C1238" s="1" t="str">
        <f t="shared" si="76"/>
        <v>21:1061</v>
      </c>
      <c r="D1238" s="1" t="str">
        <f t="shared" si="77"/>
        <v>21:0106</v>
      </c>
      <c r="E1238" t="s">
        <v>5655</v>
      </c>
      <c r="F1238" t="s">
        <v>5656</v>
      </c>
      <c r="H1238">
        <v>49.5242766</v>
      </c>
      <c r="I1238">
        <v>-118.79971399999999</v>
      </c>
      <c r="J1238" s="1" t="str">
        <f t="shared" si="78"/>
        <v>NGR bulk stream sediment</v>
      </c>
      <c r="K1238" s="1" t="str">
        <f t="shared" si="79"/>
        <v>&lt;177 micron (NGR)</v>
      </c>
      <c r="L1238">
        <v>71</v>
      </c>
      <c r="M1238" t="s">
        <v>117</v>
      </c>
      <c r="N1238">
        <v>1237</v>
      </c>
      <c r="O1238" t="s">
        <v>61</v>
      </c>
      <c r="P1238" t="s">
        <v>47</v>
      </c>
      <c r="Q1238" t="s">
        <v>234</v>
      </c>
      <c r="R1238" t="s">
        <v>55</v>
      </c>
      <c r="S1238" t="s">
        <v>372</v>
      </c>
      <c r="T1238" t="s">
        <v>137</v>
      </c>
      <c r="U1238" t="s">
        <v>186</v>
      </c>
      <c r="V1238" t="s">
        <v>105</v>
      </c>
      <c r="W1238" t="s">
        <v>78</v>
      </c>
      <c r="X1238" t="s">
        <v>73</v>
      </c>
      <c r="Y1238" t="s">
        <v>425</v>
      </c>
      <c r="Z1238" t="s">
        <v>56</v>
      </c>
      <c r="AA1238" t="s">
        <v>46</v>
      </c>
      <c r="AB1238" t="s">
        <v>105</v>
      </c>
      <c r="AC1238" t="s">
        <v>58</v>
      </c>
      <c r="AD1238" t="s">
        <v>328</v>
      </c>
      <c r="AE1238" t="s">
        <v>56</v>
      </c>
      <c r="AF1238" t="s">
        <v>224</v>
      </c>
      <c r="AG1238" t="s">
        <v>267</v>
      </c>
      <c r="AH1238" t="s">
        <v>46</v>
      </c>
      <c r="AI1238" t="s">
        <v>149</v>
      </c>
      <c r="AJ1238" t="s">
        <v>2139</v>
      </c>
      <c r="AK1238" t="s">
        <v>55</v>
      </c>
      <c r="AL1238" t="s">
        <v>47</v>
      </c>
      <c r="AM1238" t="s">
        <v>47</v>
      </c>
      <c r="AN1238" t="s">
        <v>65</v>
      </c>
      <c r="AO1238" t="s">
        <v>330</v>
      </c>
    </row>
    <row r="1239" spans="1:41" hidden="1" x14ac:dyDescent="0.25">
      <c r="A1239" t="s">
        <v>5657</v>
      </c>
      <c r="B1239" t="s">
        <v>5658</v>
      </c>
      <c r="C1239" s="1" t="str">
        <f t="shared" si="76"/>
        <v>21:1061</v>
      </c>
      <c r="D1239" s="1" t="str">
        <f t="shared" si="77"/>
        <v>21:0106</v>
      </c>
      <c r="E1239" t="s">
        <v>5659</v>
      </c>
      <c r="F1239" t="s">
        <v>5660</v>
      </c>
      <c r="H1239">
        <v>49.563655099999998</v>
      </c>
      <c r="I1239">
        <v>-118.6755532</v>
      </c>
      <c r="J1239" s="1" t="str">
        <f t="shared" si="78"/>
        <v>NGR bulk stream sediment</v>
      </c>
      <c r="K1239" s="1" t="str">
        <f t="shared" si="79"/>
        <v>&lt;177 micron (NGR)</v>
      </c>
      <c r="L1239">
        <v>71</v>
      </c>
      <c r="M1239" t="s">
        <v>136</v>
      </c>
      <c r="N1239">
        <v>1238</v>
      </c>
      <c r="O1239" t="s">
        <v>110</v>
      </c>
      <c r="P1239" t="s">
        <v>47</v>
      </c>
      <c r="Q1239" t="s">
        <v>234</v>
      </c>
      <c r="R1239" t="s">
        <v>224</v>
      </c>
      <c r="S1239" t="s">
        <v>226</v>
      </c>
      <c r="T1239" t="s">
        <v>51</v>
      </c>
      <c r="U1239" t="s">
        <v>131</v>
      </c>
      <c r="V1239" t="s">
        <v>185</v>
      </c>
      <c r="W1239" t="s">
        <v>64</v>
      </c>
      <c r="X1239" t="s">
        <v>73</v>
      </c>
      <c r="Y1239" t="s">
        <v>829</v>
      </c>
      <c r="Z1239" t="s">
        <v>56</v>
      </c>
      <c r="AA1239" t="s">
        <v>73</v>
      </c>
      <c r="AB1239" t="s">
        <v>63</v>
      </c>
      <c r="AC1239" t="s">
        <v>58</v>
      </c>
      <c r="AD1239" t="s">
        <v>140</v>
      </c>
      <c r="AE1239" t="s">
        <v>380</v>
      </c>
      <c r="AF1239" t="s">
        <v>151</v>
      </c>
      <c r="AG1239" t="s">
        <v>143</v>
      </c>
      <c r="AH1239" t="s">
        <v>61</v>
      </c>
      <c r="AI1239" t="s">
        <v>57</v>
      </c>
      <c r="AJ1239" t="s">
        <v>127</v>
      </c>
      <c r="AK1239" t="s">
        <v>392</v>
      </c>
      <c r="AL1239" t="s">
        <v>47</v>
      </c>
      <c r="AM1239" t="s">
        <v>47</v>
      </c>
      <c r="AN1239" t="s">
        <v>915</v>
      </c>
      <c r="AO1239" t="s">
        <v>55</v>
      </c>
    </row>
    <row r="1240" spans="1:41" hidden="1" x14ac:dyDescent="0.25">
      <c r="A1240" t="s">
        <v>5661</v>
      </c>
      <c r="B1240" t="s">
        <v>5662</v>
      </c>
      <c r="C1240" s="1" t="str">
        <f t="shared" si="76"/>
        <v>21:1061</v>
      </c>
      <c r="D1240" s="1" t="str">
        <f t="shared" si="77"/>
        <v>21:0106</v>
      </c>
      <c r="E1240" t="s">
        <v>5663</v>
      </c>
      <c r="F1240" t="s">
        <v>5664</v>
      </c>
      <c r="H1240">
        <v>49.587133100000003</v>
      </c>
      <c r="I1240">
        <v>-118.70868040000001</v>
      </c>
      <c r="J1240" s="1" t="str">
        <f t="shared" si="78"/>
        <v>NGR bulk stream sediment</v>
      </c>
      <c r="K1240" s="1" t="str">
        <f t="shared" si="79"/>
        <v>&lt;177 micron (NGR)</v>
      </c>
      <c r="L1240">
        <v>71</v>
      </c>
      <c r="M1240" t="s">
        <v>157</v>
      </c>
      <c r="N1240">
        <v>1239</v>
      </c>
      <c r="O1240" t="s">
        <v>198</v>
      </c>
      <c r="P1240" t="s">
        <v>47</v>
      </c>
      <c r="Q1240" t="s">
        <v>481</v>
      </c>
      <c r="R1240" t="s">
        <v>63</v>
      </c>
      <c r="S1240" t="s">
        <v>313</v>
      </c>
      <c r="T1240" t="s">
        <v>51</v>
      </c>
      <c r="U1240" t="s">
        <v>343</v>
      </c>
      <c r="V1240" t="s">
        <v>46</v>
      </c>
      <c r="W1240" t="s">
        <v>123</v>
      </c>
      <c r="X1240" t="s">
        <v>127</v>
      </c>
      <c r="Y1240" t="s">
        <v>2175</v>
      </c>
      <c r="Z1240" t="s">
        <v>56</v>
      </c>
      <c r="AA1240" t="s">
        <v>46</v>
      </c>
      <c r="AB1240" t="s">
        <v>63</v>
      </c>
      <c r="AC1240" t="s">
        <v>58</v>
      </c>
      <c r="AD1240" t="s">
        <v>589</v>
      </c>
      <c r="AE1240" t="s">
        <v>380</v>
      </c>
      <c r="AF1240" t="s">
        <v>366</v>
      </c>
      <c r="AG1240" t="s">
        <v>2133</v>
      </c>
      <c r="AH1240" t="s">
        <v>493</v>
      </c>
      <c r="AI1240" t="s">
        <v>185</v>
      </c>
      <c r="AJ1240" t="s">
        <v>462</v>
      </c>
      <c r="AK1240" t="s">
        <v>357</v>
      </c>
      <c r="AL1240" t="s">
        <v>47</v>
      </c>
      <c r="AM1240" t="s">
        <v>47</v>
      </c>
      <c r="AN1240" t="s">
        <v>1780</v>
      </c>
      <c r="AO1240" t="s">
        <v>50</v>
      </c>
    </row>
    <row r="1241" spans="1:41" hidden="1" x14ac:dyDescent="0.25">
      <c r="A1241" t="s">
        <v>5665</v>
      </c>
      <c r="B1241" t="s">
        <v>5666</v>
      </c>
      <c r="C1241" s="1" t="str">
        <f t="shared" si="76"/>
        <v>21:1061</v>
      </c>
      <c r="D1241" s="1" t="str">
        <f t="shared" si="77"/>
        <v>21:0106</v>
      </c>
      <c r="E1241" t="s">
        <v>5667</v>
      </c>
      <c r="F1241" t="s">
        <v>5668</v>
      </c>
      <c r="H1241">
        <v>49.5921083</v>
      </c>
      <c r="I1241">
        <v>-118.7049657</v>
      </c>
      <c r="J1241" s="1" t="str">
        <f t="shared" si="78"/>
        <v>NGR bulk stream sediment</v>
      </c>
      <c r="K1241" s="1" t="str">
        <f t="shared" si="79"/>
        <v>&lt;177 micron (NGR)</v>
      </c>
      <c r="L1241">
        <v>71</v>
      </c>
      <c r="M1241" t="s">
        <v>170</v>
      </c>
      <c r="N1241">
        <v>1240</v>
      </c>
      <c r="O1241" t="s">
        <v>149</v>
      </c>
      <c r="P1241" t="s">
        <v>47</v>
      </c>
      <c r="Q1241" t="s">
        <v>548</v>
      </c>
      <c r="R1241" t="s">
        <v>206</v>
      </c>
      <c r="S1241" t="s">
        <v>463</v>
      </c>
      <c r="T1241" t="s">
        <v>145</v>
      </c>
      <c r="U1241" t="s">
        <v>275</v>
      </c>
      <c r="V1241" t="s">
        <v>110</v>
      </c>
      <c r="W1241" t="s">
        <v>123</v>
      </c>
      <c r="X1241" t="s">
        <v>58</v>
      </c>
      <c r="Y1241" t="s">
        <v>431</v>
      </c>
      <c r="Z1241" t="s">
        <v>56</v>
      </c>
      <c r="AA1241" t="s">
        <v>46</v>
      </c>
      <c r="AB1241" t="s">
        <v>101</v>
      </c>
      <c r="AC1241" t="s">
        <v>226</v>
      </c>
      <c r="AD1241" t="s">
        <v>126</v>
      </c>
      <c r="AE1241" t="s">
        <v>380</v>
      </c>
      <c r="AF1241" t="s">
        <v>50</v>
      </c>
      <c r="AG1241" t="s">
        <v>775</v>
      </c>
      <c r="AH1241" t="s">
        <v>101</v>
      </c>
      <c r="AI1241" t="s">
        <v>185</v>
      </c>
      <c r="AJ1241" t="s">
        <v>4640</v>
      </c>
      <c r="AK1241" t="s">
        <v>52</v>
      </c>
      <c r="AL1241" t="s">
        <v>47</v>
      </c>
      <c r="AM1241" t="s">
        <v>47</v>
      </c>
      <c r="AN1241" t="s">
        <v>1304</v>
      </c>
      <c r="AO1241" t="s">
        <v>209</v>
      </c>
    </row>
    <row r="1242" spans="1:41" hidden="1" x14ac:dyDescent="0.25">
      <c r="A1242" t="s">
        <v>5669</v>
      </c>
      <c r="B1242" t="s">
        <v>5670</v>
      </c>
      <c r="C1242" s="1" t="str">
        <f t="shared" si="76"/>
        <v>21:1061</v>
      </c>
      <c r="D1242" s="1" t="str">
        <f t="shared" si="77"/>
        <v>21:0106</v>
      </c>
      <c r="E1242" t="s">
        <v>5671</v>
      </c>
      <c r="F1242" t="s">
        <v>5672</v>
      </c>
      <c r="H1242">
        <v>49.597373900000001</v>
      </c>
      <c r="I1242">
        <v>-118.7089969</v>
      </c>
      <c r="J1242" s="1" t="str">
        <f t="shared" si="78"/>
        <v>NGR bulk stream sediment</v>
      </c>
      <c r="K1242" s="1" t="str">
        <f t="shared" si="79"/>
        <v>&lt;177 micron (NGR)</v>
      </c>
      <c r="L1242">
        <v>71</v>
      </c>
      <c r="M1242" t="s">
        <v>180</v>
      </c>
      <c r="N1242">
        <v>1241</v>
      </c>
      <c r="O1242" t="s">
        <v>198</v>
      </c>
      <c r="P1242" t="s">
        <v>103</v>
      </c>
      <c r="Q1242" t="s">
        <v>548</v>
      </c>
      <c r="R1242" t="s">
        <v>78</v>
      </c>
      <c r="S1242" t="s">
        <v>543</v>
      </c>
      <c r="T1242" t="s">
        <v>51</v>
      </c>
      <c r="U1242" t="s">
        <v>183</v>
      </c>
      <c r="V1242" t="s">
        <v>110</v>
      </c>
      <c r="W1242" t="s">
        <v>64</v>
      </c>
      <c r="X1242" t="s">
        <v>330</v>
      </c>
      <c r="Y1242" t="s">
        <v>386</v>
      </c>
      <c r="Z1242" t="s">
        <v>56</v>
      </c>
      <c r="AA1242" t="s">
        <v>46</v>
      </c>
      <c r="AB1242" t="s">
        <v>125</v>
      </c>
      <c r="AC1242" t="s">
        <v>58</v>
      </c>
      <c r="AD1242" t="s">
        <v>829</v>
      </c>
      <c r="AE1242" t="s">
        <v>380</v>
      </c>
      <c r="AF1242" t="s">
        <v>365</v>
      </c>
      <c r="AG1242" t="s">
        <v>971</v>
      </c>
      <c r="AH1242" t="s">
        <v>101</v>
      </c>
      <c r="AI1242" t="s">
        <v>46</v>
      </c>
      <c r="AJ1242" t="s">
        <v>5613</v>
      </c>
      <c r="AK1242" t="s">
        <v>148</v>
      </c>
      <c r="AL1242" t="s">
        <v>47</v>
      </c>
      <c r="AM1242" t="s">
        <v>47</v>
      </c>
      <c r="AN1242" t="s">
        <v>432</v>
      </c>
      <c r="AO1242" t="s">
        <v>330</v>
      </c>
    </row>
    <row r="1243" spans="1:41" hidden="1" x14ac:dyDescent="0.25">
      <c r="A1243" t="s">
        <v>5673</v>
      </c>
      <c r="B1243" t="s">
        <v>5674</v>
      </c>
      <c r="C1243" s="1" t="str">
        <f t="shared" si="76"/>
        <v>21:1061</v>
      </c>
      <c r="D1243" s="1" t="str">
        <f t="shared" si="77"/>
        <v>21:0106</v>
      </c>
      <c r="E1243" t="s">
        <v>5675</v>
      </c>
      <c r="F1243" t="s">
        <v>5676</v>
      </c>
      <c r="H1243">
        <v>49.598514100000003</v>
      </c>
      <c r="I1243">
        <v>-118.674132</v>
      </c>
      <c r="J1243" s="1" t="str">
        <f t="shared" si="78"/>
        <v>NGR bulk stream sediment</v>
      </c>
      <c r="K1243" s="1" t="str">
        <f t="shared" si="79"/>
        <v>&lt;177 micron (NGR)</v>
      </c>
      <c r="L1243">
        <v>71</v>
      </c>
      <c r="M1243" t="s">
        <v>195</v>
      </c>
      <c r="N1243">
        <v>1242</v>
      </c>
      <c r="O1243" t="s">
        <v>57</v>
      </c>
      <c r="P1243" t="s">
        <v>47</v>
      </c>
      <c r="Q1243" t="s">
        <v>234</v>
      </c>
      <c r="R1243" t="s">
        <v>102</v>
      </c>
      <c r="S1243" t="s">
        <v>568</v>
      </c>
      <c r="T1243" t="s">
        <v>330</v>
      </c>
      <c r="U1243" t="s">
        <v>207</v>
      </c>
      <c r="V1243" t="s">
        <v>174</v>
      </c>
      <c r="W1243" t="s">
        <v>455</v>
      </c>
      <c r="X1243" t="s">
        <v>50</v>
      </c>
      <c r="Y1243" t="s">
        <v>5598</v>
      </c>
      <c r="Z1243" t="s">
        <v>56</v>
      </c>
      <c r="AA1243" t="s">
        <v>46</v>
      </c>
      <c r="AB1243" t="s">
        <v>47</v>
      </c>
      <c r="AC1243" t="s">
        <v>145</v>
      </c>
      <c r="AD1243" t="s">
        <v>344</v>
      </c>
      <c r="AE1243" t="s">
        <v>380</v>
      </c>
      <c r="AF1243" t="s">
        <v>85</v>
      </c>
      <c r="AG1243" t="s">
        <v>1247</v>
      </c>
      <c r="AH1243" t="s">
        <v>60</v>
      </c>
      <c r="AI1243" t="s">
        <v>185</v>
      </c>
      <c r="AJ1243" t="s">
        <v>5677</v>
      </c>
      <c r="AK1243" t="s">
        <v>366</v>
      </c>
      <c r="AL1243" t="s">
        <v>47</v>
      </c>
      <c r="AM1243" t="s">
        <v>47</v>
      </c>
      <c r="AN1243" t="s">
        <v>119</v>
      </c>
      <c r="AO1243" t="s">
        <v>137</v>
      </c>
    </row>
    <row r="1244" spans="1:41" hidden="1" x14ac:dyDescent="0.25">
      <c r="A1244" t="s">
        <v>5678</v>
      </c>
      <c r="B1244" t="s">
        <v>5679</v>
      </c>
      <c r="C1244" s="1" t="str">
        <f t="shared" si="76"/>
        <v>21:1061</v>
      </c>
      <c r="D1244" s="1" t="str">
        <f t="shared" si="77"/>
        <v>21:0106</v>
      </c>
      <c r="E1244" t="s">
        <v>5680</v>
      </c>
      <c r="F1244" t="s">
        <v>5681</v>
      </c>
      <c r="H1244">
        <v>49.595084</v>
      </c>
      <c r="I1244">
        <v>-118.6674963</v>
      </c>
      <c r="J1244" s="1" t="str">
        <f t="shared" si="78"/>
        <v>NGR bulk stream sediment</v>
      </c>
      <c r="K1244" s="1" t="str">
        <f t="shared" si="79"/>
        <v>&lt;177 micron (NGR)</v>
      </c>
      <c r="L1244">
        <v>71</v>
      </c>
      <c r="M1244" t="s">
        <v>205</v>
      </c>
      <c r="N1244">
        <v>1243</v>
      </c>
      <c r="O1244" t="s">
        <v>46</v>
      </c>
      <c r="P1244" t="s">
        <v>47</v>
      </c>
      <c r="Q1244" t="s">
        <v>578</v>
      </c>
      <c r="R1244" t="s">
        <v>110</v>
      </c>
      <c r="S1244" t="s">
        <v>65</v>
      </c>
      <c r="T1244" t="s">
        <v>99</v>
      </c>
      <c r="U1244" t="s">
        <v>5682</v>
      </c>
      <c r="V1244" t="s">
        <v>54</v>
      </c>
      <c r="W1244" t="s">
        <v>123</v>
      </c>
      <c r="X1244" t="s">
        <v>137</v>
      </c>
      <c r="Y1244" t="s">
        <v>226</v>
      </c>
      <c r="Z1244" t="s">
        <v>56</v>
      </c>
      <c r="AA1244" t="s">
        <v>46</v>
      </c>
      <c r="AB1244" t="s">
        <v>61</v>
      </c>
      <c r="AC1244" t="s">
        <v>438</v>
      </c>
      <c r="AD1244" t="s">
        <v>106</v>
      </c>
      <c r="AE1244" t="s">
        <v>380</v>
      </c>
      <c r="AF1244" t="s">
        <v>1538</v>
      </c>
      <c r="AG1244" t="s">
        <v>4668</v>
      </c>
      <c r="AH1244" t="s">
        <v>61</v>
      </c>
      <c r="AI1244" t="s">
        <v>185</v>
      </c>
      <c r="AJ1244" t="s">
        <v>66</v>
      </c>
      <c r="AK1244" t="s">
        <v>128</v>
      </c>
      <c r="AL1244" t="s">
        <v>47</v>
      </c>
      <c r="AM1244" t="s">
        <v>47</v>
      </c>
      <c r="AN1244" t="s">
        <v>920</v>
      </c>
      <c r="AO1244" t="s">
        <v>127</v>
      </c>
    </row>
    <row r="1245" spans="1:41" hidden="1" x14ac:dyDescent="0.25">
      <c r="A1245" t="s">
        <v>5683</v>
      </c>
      <c r="B1245" t="s">
        <v>5684</v>
      </c>
      <c r="C1245" s="1" t="str">
        <f t="shared" si="76"/>
        <v>21:1061</v>
      </c>
      <c r="D1245" s="1" t="str">
        <f t="shared" si="77"/>
        <v>21:0106</v>
      </c>
      <c r="E1245" t="s">
        <v>5685</v>
      </c>
      <c r="F1245" t="s">
        <v>5686</v>
      </c>
      <c r="H1245">
        <v>49.632361799999998</v>
      </c>
      <c r="I1245">
        <v>-118.65040569999999</v>
      </c>
      <c r="J1245" s="1" t="str">
        <f t="shared" si="78"/>
        <v>NGR bulk stream sediment</v>
      </c>
      <c r="K1245" s="1" t="str">
        <f t="shared" si="79"/>
        <v>&lt;177 micron (NGR)</v>
      </c>
      <c r="L1245">
        <v>71</v>
      </c>
      <c r="M1245" t="s">
        <v>214</v>
      </c>
      <c r="N1245">
        <v>1244</v>
      </c>
      <c r="O1245" t="s">
        <v>54</v>
      </c>
      <c r="P1245" t="s">
        <v>122</v>
      </c>
      <c r="Q1245" t="s">
        <v>548</v>
      </c>
      <c r="R1245" t="s">
        <v>63</v>
      </c>
      <c r="S1245" t="s">
        <v>89</v>
      </c>
      <c r="T1245" t="s">
        <v>145</v>
      </c>
      <c r="U1245" t="s">
        <v>152</v>
      </c>
      <c r="V1245" t="s">
        <v>235</v>
      </c>
      <c r="W1245" t="s">
        <v>86</v>
      </c>
      <c r="X1245" t="s">
        <v>108</v>
      </c>
      <c r="Y1245" t="s">
        <v>237</v>
      </c>
      <c r="Z1245" t="s">
        <v>56</v>
      </c>
      <c r="AA1245" t="s">
        <v>46</v>
      </c>
      <c r="AB1245" t="s">
        <v>101</v>
      </c>
      <c r="AC1245" t="s">
        <v>250</v>
      </c>
      <c r="AD1245" t="s">
        <v>140</v>
      </c>
      <c r="AE1245" t="s">
        <v>380</v>
      </c>
      <c r="AF1245" t="s">
        <v>209</v>
      </c>
      <c r="AG1245" t="s">
        <v>860</v>
      </c>
      <c r="AH1245" t="s">
        <v>139</v>
      </c>
      <c r="AI1245" t="s">
        <v>174</v>
      </c>
      <c r="AJ1245" t="s">
        <v>225</v>
      </c>
      <c r="AK1245" t="s">
        <v>224</v>
      </c>
      <c r="AL1245" t="s">
        <v>47</v>
      </c>
      <c r="AM1245" t="s">
        <v>47</v>
      </c>
      <c r="AN1245" t="s">
        <v>468</v>
      </c>
      <c r="AO1245" t="s">
        <v>217</v>
      </c>
    </row>
    <row r="1246" spans="1:41" hidden="1" x14ac:dyDescent="0.25">
      <c r="A1246" t="s">
        <v>5687</v>
      </c>
      <c r="B1246" t="s">
        <v>5688</v>
      </c>
      <c r="C1246" s="1" t="str">
        <f t="shared" si="76"/>
        <v>21:1061</v>
      </c>
      <c r="D1246" s="1" t="str">
        <f t="shared" si="77"/>
        <v>21:0106</v>
      </c>
      <c r="E1246" t="s">
        <v>5689</v>
      </c>
      <c r="F1246" t="s">
        <v>5690</v>
      </c>
      <c r="H1246">
        <v>49.6375916</v>
      </c>
      <c r="I1246">
        <v>-118.64887899999999</v>
      </c>
      <c r="J1246" s="1" t="str">
        <f t="shared" si="78"/>
        <v>NGR bulk stream sediment</v>
      </c>
      <c r="K1246" s="1" t="str">
        <f t="shared" si="79"/>
        <v>&lt;177 micron (NGR)</v>
      </c>
      <c r="L1246">
        <v>71</v>
      </c>
      <c r="M1246" t="s">
        <v>223</v>
      </c>
      <c r="N1246">
        <v>1245</v>
      </c>
      <c r="O1246" t="s">
        <v>149</v>
      </c>
      <c r="P1246" t="s">
        <v>47</v>
      </c>
      <c r="Q1246" t="s">
        <v>812</v>
      </c>
      <c r="R1246" t="s">
        <v>142</v>
      </c>
      <c r="S1246" t="s">
        <v>695</v>
      </c>
      <c r="T1246" t="s">
        <v>98</v>
      </c>
      <c r="U1246" t="s">
        <v>915</v>
      </c>
      <c r="V1246" t="s">
        <v>54</v>
      </c>
      <c r="W1246" t="s">
        <v>260</v>
      </c>
      <c r="X1246" t="s">
        <v>55</v>
      </c>
      <c r="Y1246" t="s">
        <v>431</v>
      </c>
      <c r="Z1246" t="s">
        <v>56</v>
      </c>
      <c r="AA1246" t="s">
        <v>46</v>
      </c>
      <c r="AB1246" t="s">
        <v>61</v>
      </c>
      <c r="AC1246" t="s">
        <v>343</v>
      </c>
      <c r="AD1246" t="s">
        <v>934</v>
      </c>
      <c r="AE1246" t="s">
        <v>380</v>
      </c>
      <c r="AF1246" t="s">
        <v>209</v>
      </c>
      <c r="AG1246" t="s">
        <v>2180</v>
      </c>
      <c r="AH1246" t="s">
        <v>105</v>
      </c>
      <c r="AI1246" t="s">
        <v>87</v>
      </c>
      <c r="AJ1246" t="s">
        <v>131</v>
      </c>
      <c r="AK1246" t="s">
        <v>224</v>
      </c>
      <c r="AL1246" t="s">
        <v>47</v>
      </c>
      <c r="AM1246" t="s">
        <v>47</v>
      </c>
      <c r="AN1246" t="s">
        <v>832</v>
      </c>
      <c r="AO1246" t="s">
        <v>330</v>
      </c>
    </row>
    <row r="1247" spans="1:41" hidden="1" x14ac:dyDescent="0.25">
      <c r="A1247" t="s">
        <v>5691</v>
      </c>
      <c r="B1247" t="s">
        <v>5692</v>
      </c>
      <c r="C1247" s="1" t="str">
        <f t="shared" si="76"/>
        <v>21:1061</v>
      </c>
      <c r="D1247" s="1" t="str">
        <f t="shared" si="77"/>
        <v>21:0106</v>
      </c>
      <c r="E1247" t="s">
        <v>5693</v>
      </c>
      <c r="F1247" t="s">
        <v>5694</v>
      </c>
      <c r="H1247">
        <v>49.666777600000003</v>
      </c>
      <c r="I1247">
        <v>-118.7224882</v>
      </c>
      <c r="J1247" s="1" t="str">
        <f t="shared" si="78"/>
        <v>NGR bulk stream sediment</v>
      </c>
      <c r="K1247" s="1" t="str">
        <f t="shared" si="79"/>
        <v>&lt;177 micron (NGR)</v>
      </c>
      <c r="L1247">
        <v>71</v>
      </c>
      <c r="M1247" t="s">
        <v>233</v>
      </c>
      <c r="N1247">
        <v>1246</v>
      </c>
      <c r="O1247" t="s">
        <v>149</v>
      </c>
      <c r="P1247" t="s">
        <v>47</v>
      </c>
      <c r="Q1247" t="s">
        <v>234</v>
      </c>
      <c r="R1247" t="s">
        <v>164</v>
      </c>
      <c r="S1247" t="s">
        <v>207</v>
      </c>
      <c r="T1247" t="s">
        <v>85</v>
      </c>
      <c r="U1247" t="s">
        <v>391</v>
      </c>
      <c r="V1247" t="s">
        <v>110</v>
      </c>
      <c r="W1247" t="s">
        <v>164</v>
      </c>
      <c r="X1247" t="s">
        <v>137</v>
      </c>
      <c r="Y1247" t="s">
        <v>146</v>
      </c>
      <c r="Z1247" t="s">
        <v>56</v>
      </c>
      <c r="AA1247" t="s">
        <v>46</v>
      </c>
      <c r="AB1247" t="s">
        <v>47</v>
      </c>
      <c r="AC1247" t="s">
        <v>186</v>
      </c>
      <c r="AD1247" t="s">
        <v>554</v>
      </c>
      <c r="AE1247" t="s">
        <v>380</v>
      </c>
      <c r="AF1247" t="s">
        <v>55</v>
      </c>
      <c r="AG1247" t="s">
        <v>603</v>
      </c>
      <c r="AH1247" t="s">
        <v>105</v>
      </c>
      <c r="AI1247" t="s">
        <v>46</v>
      </c>
      <c r="AJ1247" t="s">
        <v>3298</v>
      </c>
      <c r="AK1247" t="s">
        <v>188</v>
      </c>
      <c r="AL1247" t="s">
        <v>47</v>
      </c>
      <c r="AM1247" t="s">
        <v>47</v>
      </c>
      <c r="AN1247" t="s">
        <v>171</v>
      </c>
      <c r="AO1247" t="s">
        <v>85</v>
      </c>
    </row>
    <row r="1248" spans="1:41" hidden="1" x14ac:dyDescent="0.25">
      <c r="A1248" t="s">
        <v>5695</v>
      </c>
      <c r="B1248" t="s">
        <v>5696</v>
      </c>
      <c r="C1248" s="1" t="str">
        <f t="shared" si="76"/>
        <v>21:1061</v>
      </c>
      <c r="D1248" s="1" t="str">
        <f t="shared" si="77"/>
        <v>21:0106</v>
      </c>
      <c r="E1248" t="s">
        <v>5697</v>
      </c>
      <c r="F1248" t="s">
        <v>5698</v>
      </c>
      <c r="H1248">
        <v>49.688478400000001</v>
      </c>
      <c r="I1248">
        <v>-118.7033584</v>
      </c>
      <c r="J1248" s="1" t="str">
        <f t="shared" si="78"/>
        <v>NGR bulk stream sediment</v>
      </c>
      <c r="K1248" s="1" t="str">
        <f t="shared" si="79"/>
        <v>&lt;177 micron (NGR)</v>
      </c>
      <c r="L1248">
        <v>71</v>
      </c>
      <c r="M1248" t="s">
        <v>248</v>
      </c>
      <c r="N1248">
        <v>1247</v>
      </c>
      <c r="O1248" t="s">
        <v>54</v>
      </c>
      <c r="P1248" t="s">
        <v>47</v>
      </c>
      <c r="Q1248" t="s">
        <v>487</v>
      </c>
      <c r="R1248" t="s">
        <v>185</v>
      </c>
      <c r="S1248" t="s">
        <v>5699</v>
      </c>
      <c r="T1248" t="s">
        <v>85</v>
      </c>
      <c r="U1248" t="s">
        <v>372</v>
      </c>
      <c r="V1248" t="s">
        <v>149</v>
      </c>
      <c r="W1248" t="s">
        <v>330</v>
      </c>
      <c r="X1248" t="s">
        <v>50</v>
      </c>
      <c r="Y1248" t="s">
        <v>5700</v>
      </c>
      <c r="Z1248" t="s">
        <v>56</v>
      </c>
      <c r="AA1248" t="s">
        <v>46</v>
      </c>
      <c r="AB1248" t="s">
        <v>235</v>
      </c>
      <c r="AC1248" t="s">
        <v>49</v>
      </c>
      <c r="AD1248" t="s">
        <v>126</v>
      </c>
      <c r="AE1248" t="s">
        <v>380</v>
      </c>
      <c r="AF1248" t="s">
        <v>108</v>
      </c>
      <c r="AG1248" t="s">
        <v>5701</v>
      </c>
      <c r="AH1248" t="s">
        <v>238</v>
      </c>
      <c r="AI1248" t="s">
        <v>173</v>
      </c>
      <c r="AJ1248" t="s">
        <v>5702</v>
      </c>
      <c r="AK1248" t="s">
        <v>209</v>
      </c>
      <c r="AL1248" t="s">
        <v>47</v>
      </c>
      <c r="AM1248" t="s">
        <v>47</v>
      </c>
      <c r="AN1248" t="s">
        <v>289</v>
      </c>
      <c r="AO1248" t="s">
        <v>52</v>
      </c>
    </row>
    <row r="1249" spans="1:41" hidden="1" x14ac:dyDescent="0.25">
      <c r="A1249" t="s">
        <v>5703</v>
      </c>
      <c r="B1249" t="s">
        <v>5704</v>
      </c>
      <c r="C1249" s="1" t="str">
        <f t="shared" si="76"/>
        <v>21:1061</v>
      </c>
      <c r="D1249" s="1" t="str">
        <f t="shared" si="77"/>
        <v>21:0106</v>
      </c>
      <c r="E1249" t="s">
        <v>5705</v>
      </c>
      <c r="F1249" t="s">
        <v>5706</v>
      </c>
      <c r="H1249">
        <v>49.676632699999999</v>
      </c>
      <c r="I1249">
        <v>-118.5947809</v>
      </c>
      <c r="J1249" s="1" t="str">
        <f t="shared" si="78"/>
        <v>NGR bulk stream sediment</v>
      </c>
      <c r="K1249" s="1" t="str">
        <f t="shared" si="79"/>
        <v>&lt;177 micron (NGR)</v>
      </c>
      <c r="L1249">
        <v>71</v>
      </c>
      <c r="M1249" t="s">
        <v>256</v>
      </c>
      <c r="N1249">
        <v>1248</v>
      </c>
      <c r="O1249" t="s">
        <v>174</v>
      </c>
      <c r="P1249" t="s">
        <v>47</v>
      </c>
      <c r="Q1249" t="s">
        <v>651</v>
      </c>
      <c r="R1249" t="s">
        <v>58</v>
      </c>
      <c r="S1249" t="s">
        <v>543</v>
      </c>
      <c r="T1249" t="s">
        <v>209</v>
      </c>
      <c r="U1249" t="s">
        <v>920</v>
      </c>
      <c r="V1249" t="s">
        <v>235</v>
      </c>
      <c r="W1249" t="s">
        <v>79</v>
      </c>
      <c r="X1249" t="s">
        <v>73</v>
      </c>
      <c r="Y1249" t="s">
        <v>425</v>
      </c>
      <c r="Z1249" t="s">
        <v>56</v>
      </c>
      <c r="AA1249" t="s">
        <v>47</v>
      </c>
      <c r="AB1249" t="s">
        <v>61</v>
      </c>
      <c r="AC1249" t="s">
        <v>126</v>
      </c>
      <c r="AD1249" t="s">
        <v>328</v>
      </c>
      <c r="AE1249" t="s">
        <v>380</v>
      </c>
      <c r="AF1249" t="s">
        <v>55</v>
      </c>
      <c r="AG1249" t="s">
        <v>1340</v>
      </c>
      <c r="AH1249" t="s">
        <v>101</v>
      </c>
      <c r="AI1249" t="s">
        <v>174</v>
      </c>
      <c r="AJ1249" t="s">
        <v>5707</v>
      </c>
      <c r="AK1249" t="s">
        <v>175</v>
      </c>
      <c r="AL1249" t="s">
        <v>47</v>
      </c>
      <c r="AM1249" t="s">
        <v>47</v>
      </c>
      <c r="AN1249" t="s">
        <v>372</v>
      </c>
      <c r="AO1249" t="s">
        <v>52</v>
      </c>
    </row>
    <row r="1250" spans="1:41" hidden="1" x14ac:dyDescent="0.25">
      <c r="A1250" t="s">
        <v>5708</v>
      </c>
      <c r="B1250" t="s">
        <v>5709</v>
      </c>
      <c r="C1250" s="1" t="str">
        <f t="shared" si="76"/>
        <v>21:1061</v>
      </c>
      <c r="D1250" s="1" t="str">
        <f t="shared" si="77"/>
        <v>21:0106</v>
      </c>
      <c r="E1250" t="s">
        <v>5710</v>
      </c>
      <c r="F1250" t="s">
        <v>5711</v>
      </c>
      <c r="H1250">
        <v>49.709643900000003</v>
      </c>
      <c r="I1250">
        <v>-118.6898667</v>
      </c>
      <c r="J1250" s="1" t="str">
        <f t="shared" si="78"/>
        <v>NGR bulk stream sediment</v>
      </c>
      <c r="K1250" s="1" t="str">
        <f t="shared" si="79"/>
        <v>&lt;177 micron (NGR)</v>
      </c>
      <c r="L1250">
        <v>71</v>
      </c>
      <c r="M1250" t="s">
        <v>265</v>
      </c>
      <c r="N1250">
        <v>1249</v>
      </c>
      <c r="O1250" t="s">
        <v>53</v>
      </c>
      <c r="P1250" t="s">
        <v>47</v>
      </c>
      <c r="Q1250" t="s">
        <v>1392</v>
      </c>
      <c r="R1250" t="s">
        <v>125</v>
      </c>
      <c r="S1250" t="s">
        <v>146</v>
      </c>
      <c r="T1250" t="s">
        <v>73</v>
      </c>
      <c r="U1250" t="s">
        <v>418</v>
      </c>
      <c r="V1250" t="s">
        <v>101</v>
      </c>
      <c r="W1250" t="s">
        <v>78</v>
      </c>
      <c r="X1250" t="s">
        <v>51</v>
      </c>
      <c r="Y1250" t="s">
        <v>328</v>
      </c>
      <c r="Z1250" t="s">
        <v>56</v>
      </c>
      <c r="AA1250" t="s">
        <v>46</v>
      </c>
      <c r="AB1250" t="s">
        <v>78</v>
      </c>
      <c r="AC1250" t="s">
        <v>55</v>
      </c>
      <c r="AD1250" t="s">
        <v>146</v>
      </c>
      <c r="AE1250" t="s">
        <v>380</v>
      </c>
      <c r="AF1250" t="s">
        <v>148</v>
      </c>
      <c r="AG1250" t="s">
        <v>163</v>
      </c>
      <c r="AH1250" t="s">
        <v>164</v>
      </c>
      <c r="AI1250" t="s">
        <v>149</v>
      </c>
      <c r="AJ1250" t="s">
        <v>1247</v>
      </c>
      <c r="AK1250" t="s">
        <v>85</v>
      </c>
      <c r="AL1250" t="s">
        <v>47</v>
      </c>
      <c r="AM1250" t="s">
        <v>47</v>
      </c>
      <c r="AN1250" t="s">
        <v>171</v>
      </c>
      <c r="AO1250" t="s">
        <v>209</v>
      </c>
    </row>
    <row r="1251" spans="1:41" hidden="1" x14ac:dyDescent="0.25">
      <c r="A1251" t="s">
        <v>5712</v>
      </c>
      <c r="B1251" t="s">
        <v>5713</v>
      </c>
      <c r="C1251" s="1" t="str">
        <f t="shared" si="76"/>
        <v>21:1061</v>
      </c>
      <c r="D1251" s="1" t="str">
        <f t="shared" si="77"/>
        <v>21:0106</v>
      </c>
      <c r="E1251" t="s">
        <v>5714</v>
      </c>
      <c r="F1251" t="s">
        <v>5715</v>
      </c>
      <c r="H1251">
        <v>49.735686299999998</v>
      </c>
      <c r="I1251">
        <v>-118.32867160000001</v>
      </c>
      <c r="J1251" s="1" t="str">
        <f t="shared" si="78"/>
        <v>NGR bulk stream sediment</v>
      </c>
      <c r="K1251" s="1" t="str">
        <f t="shared" si="79"/>
        <v>&lt;177 micron (NGR)</v>
      </c>
      <c r="L1251">
        <v>72</v>
      </c>
      <c r="M1251" t="s">
        <v>280</v>
      </c>
      <c r="N1251">
        <v>1250</v>
      </c>
      <c r="O1251" t="s">
        <v>87</v>
      </c>
      <c r="P1251" t="s">
        <v>73</v>
      </c>
      <c r="Q1251" t="s">
        <v>862</v>
      </c>
      <c r="R1251" t="s">
        <v>125</v>
      </c>
      <c r="S1251" t="s">
        <v>146</v>
      </c>
      <c r="T1251" t="s">
        <v>137</v>
      </c>
      <c r="U1251" t="s">
        <v>438</v>
      </c>
      <c r="V1251" t="s">
        <v>164</v>
      </c>
      <c r="W1251" t="s">
        <v>79</v>
      </c>
      <c r="X1251" t="s">
        <v>52</v>
      </c>
      <c r="Y1251" t="s">
        <v>829</v>
      </c>
      <c r="Z1251" t="s">
        <v>56</v>
      </c>
      <c r="AA1251" t="s">
        <v>46</v>
      </c>
      <c r="AB1251" t="s">
        <v>78</v>
      </c>
      <c r="AC1251" t="s">
        <v>145</v>
      </c>
      <c r="AD1251" t="s">
        <v>438</v>
      </c>
      <c r="AE1251" t="s">
        <v>380</v>
      </c>
      <c r="AF1251" t="s">
        <v>351</v>
      </c>
      <c r="AG1251" t="s">
        <v>58</v>
      </c>
      <c r="AH1251" t="s">
        <v>102</v>
      </c>
      <c r="AI1251" t="s">
        <v>174</v>
      </c>
      <c r="AJ1251" t="s">
        <v>904</v>
      </c>
      <c r="AK1251" t="s">
        <v>50</v>
      </c>
      <c r="AL1251" t="s">
        <v>47</v>
      </c>
      <c r="AM1251" t="s">
        <v>47</v>
      </c>
      <c r="AN1251" t="s">
        <v>432</v>
      </c>
      <c r="AO1251" t="s">
        <v>50</v>
      </c>
    </row>
    <row r="1252" spans="1:41" hidden="1" x14ac:dyDescent="0.25">
      <c r="A1252" t="s">
        <v>5716</v>
      </c>
      <c r="B1252" t="s">
        <v>5717</v>
      </c>
      <c r="C1252" s="1" t="str">
        <f t="shared" si="76"/>
        <v>21:1061</v>
      </c>
      <c r="D1252" s="1" t="str">
        <f t="shared" si="77"/>
        <v>21:0106</v>
      </c>
      <c r="E1252" t="s">
        <v>5714</v>
      </c>
      <c r="F1252" t="s">
        <v>5718</v>
      </c>
      <c r="H1252">
        <v>49.735686299999998</v>
      </c>
      <c r="I1252">
        <v>-118.32867160000001</v>
      </c>
      <c r="J1252" s="1" t="str">
        <f t="shared" si="78"/>
        <v>NGR bulk stream sediment</v>
      </c>
      <c r="K1252" s="1" t="str">
        <f t="shared" si="79"/>
        <v>&lt;177 micron (NGR)</v>
      </c>
      <c r="L1252">
        <v>72</v>
      </c>
      <c r="M1252" t="s">
        <v>288</v>
      </c>
      <c r="N1252">
        <v>1251</v>
      </c>
      <c r="O1252" t="s">
        <v>54</v>
      </c>
      <c r="P1252" t="s">
        <v>58</v>
      </c>
      <c r="Q1252" t="s">
        <v>698</v>
      </c>
      <c r="R1252" t="s">
        <v>105</v>
      </c>
      <c r="S1252" t="s">
        <v>184</v>
      </c>
      <c r="T1252" t="s">
        <v>51</v>
      </c>
      <c r="U1252" t="s">
        <v>146</v>
      </c>
      <c r="V1252" t="s">
        <v>79</v>
      </c>
      <c r="W1252" t="s">
        <v>257</v>
      </c>
      <c r="X1252" t="s">
        <v>52</v>
      </c>
      <c r="Y1252" t="s">
        <v>236</v>
      </c>
      <c r="Z1252" t="s">
        <v>56</v>
      </c>
      <c r="AA1252" t="s">
        <v>46</v>
      </c>
      <c r="AB1252" t="s">
        <v>63</v>
      </c>
      <c r="AC1252" t="s">
        <v>269</v>
      </c>
      <c r="AD1252" t="s">
        <v>226</v>
      </c>
      <c r="AE1252" t="s">
        <v>380</v>
      </c>
      <c r="AF1252" t="s">
        <v>242</v>
      </c>
      <c r="AG1252" t="s">
        <v>351</v>
      </c>
      <c r="AH1252" t="s">
        <v>102</v>
      </c>
      <c r="AI1252" t="s">
        <v>174</v>
      </c>
      <c r="AJ1252" t="s">
        <v>945</v>
      </c>
      <c r="AK1252" t="s">
        <v>267</v>
      </c>
      <c r="AL1252" t="s">
        <v>47</v>
      </c>
      <c r="AM1252" t="s">
        <v>47</v>
      </c>
      <c r="AN1252" t="s">
        <v>196</v>
      </c>
      <c r="AO1252" t="s">
        <v>85</v>
      </c>
    </row>
    <row r="1253" spans="1:41" hidden="1" x14ac:dyDescent="0.25">
      <c r="A1253" t="s">
        <v>5719</v>
      </c>
      <c r="B1253" t="s">
        <v>5720</v>
      </c>
      <c r="C1253" s="1" t="str">
        <f t="shared" si="76"/>
        <v>21:1061</v>
      </c>
      <c r="D1253" s="1" t="str">
        <f t="shared" si="77"/>
        <v>21:0106</v>
      </c>
      <c r="E1253" t="s">
        <v>5721</v>
      </c>
      <c r="F1253" t="s">
        <v>5722</v>
      </c>
      <c r="H1253">
        <v>49.685785000000003</v>
      </c>
      <c r="I1253">
        <v>-118.3298904</v>
      </c>
      <c r="J1253" s="1" t="str">
        <f t="shared" si="78"/>
        <v>NGR bulk stream sediment</v>
      </c>
      <c r="K1253" s="1" t="str">
        <f t="shared" si="79"/>
        <v>&lt;177 micron (NGR)</v>
      </c>
      <c r="L1253">
        <v>72</v>
      </c>
      <c r="M1253" t="s">
        <v>45</v>
      </c>
      <c r="N1253">
        <v>1252</v>
      </c>
      <c r="O1253" t="s">
        <v>149</v>
      </c>
      <c r="P1253" t="s">
        <v>47</v>
      </c>
      <c r="Q1253" t="s">
        <v>119</v>
      </c>
      <c r="R1253" t="s">
        <v>123</v>
      </c>
      <c r="S1253" t="s">
        <v>65</v>
      </c>
      <c r="T1253" t="s">
        <v>73</v>
      </c>
      <c r="U1253" t="s">
        <v>65</v>
      </c>
      <c r="V1253" t="s">
        <v>130</v>
      </c>
      <c r="W1253" t="s">
        <v>173</v>
      </c>
      <c r="X1253" t="s">
        <v>137</v>
      </c>
      <c r="Y1253" t="s">
        <v>431</v>
      </c>
      <c r="Z1253" t="s">
        <v>56</v>
      </c>
      <c r="AA1253" t="s">
        <v>46</v>
      </c>
      <c r="AB1253" t="s">
        <v>139</v>
      </c>
      <c r="AC1253" t="s">
        <v>59</v>
      </c>
      <c r="AD1253" t="s">
        <v>438</v>
      </c>
      <c r="AE1253" t="s">
        <v>380</v>
      </c>
      <c r="AF1253" t="s">
        <v>158</v>
      </c>
      <c r="AG1253" t="s">
        <v>997</v>
      </c>
      <c r="AH1253" t="s">
        <v>142</v>
      </c>
      <c r="AI1253" t="s">
        <v>110</v>
      </c>
      <c r="AJ1253" t="s">
        <v>4050</v>
      </c>
      <c r="AK1253" t="s">
        <v>1538</v>
      </c>
      <c r="AL1253" t="s">
        <v>47</v>
      </c>
      <c r="AM1253" t="s">
        <v>47</v>
      </c>
      <c r="AN1253" t="s">
        <v>725</v>
      </c>
      <c r="AO1253" t="s">
        <v>50</v>
      </c>
    </row>
    <row r="1254" spans="1:41" hidden="1" x14ac:dyDescent="0.25">
      <c r="A1254" t="s">
        <v>5723</v>
      </c>
      <c r="B1254" t="s">
        <v>5724</v>
      </c>
      <c r="C1254" s="1" t="str">
        <f t="shared" si="76"/>
        <v>21:1061</v>
      </c>
      <c r="D1254" s="1" t="str">
        <f t="shared" si="77"/>
        <v>21:0106</v>
      </c>
      <c r="E1254" t="s">
        <v>5725</v>
      </c>
      <c r="F1254" t="s">
        <v>5726</v>
      </c>
      <c r="H1254">
        <v>49.666011400000002</v>
      </c>
      <c r="I1254">
        <v>-118.3508586</v>
      </c>
      <c r="J1254" s="1" t="str">
        <f t="shared" si="78"/>
        <v>NGR bulk stream sediment</v>
      </c>
      <c r="K1254" s="1" t="str">
        <f t="shared" si="79"/>
        <v>&lt;177 micron (NGR)</v>
      </c>
      <c r="L1254">
        <v>72</v>
      </c>
      <c r="M1254" t="s">
        <v>71</v>
      </c>
      <c r="N1254">
        <v>1253</v>
      </c>
      <c r="O1254" t="s">
        <v>149</v>
      </c>
      <c r="P1254" t="s">
        <v>47</v>
      </c>
      <c r="Q1254" t="s">
        <v>234</v>
      </c>
      <c r="R1254" t="s">
        <v>63</v>
      </c>
      <c r="S1254" t="s">
        <v>431</v>
      </c>
      <c r="T1254" t="s">
        <v>51</v>
      </c>
      <c r="U1254" t="s">
        <v>342</v>
      </c>
      <c r="V1254" t="s">
        <v>63</v>
      </c>
      <c r="W1254" t="s">
        <v>101</v>
      </c>
      <c r="X1254" t="s">
        <v>51</v>
      </c>
      <c r="Y1254" t="s">
        <v>146</v>
      </c>
      <c r="Z1254" t="s">
        <v>56</v>
      </c>
      <c r="AA1254" t="s">
        <v>46</v>
      </c>
      <c r="AB1254" t="s">
        <v>63</v>
      </c>
      <c r="AC1254" t="s">
        <v>58</v>
      </c>
      <c r="AD1254" t="s">
        <v>237</v>
      </c>
      <c r="AE1254" t="s">
        <v>380</v>
      </c>
      <c r="AF1254" t="s">
        <v>493</v>
      </c>
      <c r="AG1254" t="s">
        <v>58</v>
      </c>
      <c r="AH1254" t="s">
        <v>173</v>
      </c>
      <c r="AI1254" t="s">
        <v>46</v>
      </c>
      <c r="AJ1254" t="s">
        <v>4567</v>
      </c>
      <c r="AK1254" t="s">
        <v>55</v>
      </c>
      <c r="AL1254" t="s">
        <v>47</v>
      </c>
      <c r="AM1254" t="s">
        <v>47</v>
      </c>
      <c r="AN1254" t="s">
        <v>372</v>
      </c>
      <c r="AO1254" t="s">
        <v>137</v>
      </c>
    </row>
    <row r="1255" spans="1:41" hidden="1" x14ac:dyDescent="0.25">
      <c r="A1255" t="s">
        <v>5727</v>
      </c>
      <c r="B1255" t="s">
        <v>5728</v>
      </c>
      <c r="C1255" s="1" t="str">
        <f t="shared" si="76"/>
        <v>21:1061</v>
      </c>
      <c r="D1255" s="1" t="str">
        <f t="shared" si="77"/>
        <v>21:0106</v>
      </c>
      <c r="E1255" t="s">
        <v>5729</v>
      </c>
      <c r="F1255" t="s">
        <v>5730</v>
      </c>
      <c r="H1255">
        <v>49.6405289</v>
      </c>
      <c r="I1255">
        <v>-118.30879659999999</v>
      </c>
      <c r="J1255" s="1" t="str">
        <f t="shared" si="78"/>
        <v>NGR bulk stream sediment</v>
      </c>
      <c r="K1255" s="1" t="str">
        <f t="shared" si="79"/>
        <v>&lt;177 micron (NGR)</v>
      </c>
      <c r="L1255">
        <v>72</v>
      </c>
      <c r="M1255" t="s">
        <v>95</v>
      </c>
      <c r="N1255">
        <v>1254</v>
      </c>
      <c r="O1255" t="s">
        <v>235</v>
      </c>
      <c r="P1255" t="s">
        <v>122</v>
      </c>
      <c r="Q1255" t="s">
        <v>513</v>
      </c>
      <c r="R1255" t="s">
        <v>108</v>
      </c>
      <c r="S1255" t="s">
        <v>438</v>
      </c>
      <c r="T1255" t="s">
        <v>52</v>
      </c>
      <c r="U1255" t="s">
        <v>160</v>
      </c>
      <c r="V1255" t="s">
        <v>128</v>
      </c>
      <c r="W1255" t="s">
        <v>122</v>
      </c>
      <c r="X1255" t="s">
        <v>52</v>
      </c>
      <c r="Y1255" t="s">
        <v>695</v>
      </c>
      <c r="Z1255" t="s">
        <v>56</v>
      </c>
      <c r="AA1255" t="s">
        <v>46</v>
      </c>
      <c r="AB1255" t="s">
        <v>125</v>
      </c>
      <c r="AC1255" t="s">
        <v>209</v>
      </c>
      <c r="AD1255" t="s">
        <v>425</v>
      </c>
      <c r="AE1255" t="s">
        <v>56</v>
      </c>
      <c r="AF1255" t="s">
        <v>319</v>
      </c>
      <c r="AG1255" t="s">
        <v>5731</v>
      </c>
      <c r="AH1255" t="s">
        <v>455</v>
      </c>
      <c r="AI1255" t="s">
        <v>105</v>
      </c>
      <c r="AJ1255" t="s">
        <v>5604</v>
      </c>
      <c r="AK1255" t="s">
        <v>5732</v>
      </c>
      <c r="AL1255" t="s">
        <v>47</v>
      </c>
      <c r="AM1255" t="s">
        <v>47</v>
      </c>
      <c r="AN1255" t="s">
        <v>301</v>
      </c>
      <c r="AO1255" t="s">
        <v>108</v>
      </c>
    </row>
    <row r="1256" spans="1:41" hidden="1" x14ac:dyDescent="0.25">
      <c r="A1256" t="s">
        <v>5733</v>
      </c>
      <c r="B1256" t="s">
        <v>5734</v>
      </c>
      <c r="C1256" s="1" t="str">
        <f t="shared" si="76"/>
        <v>21:1061</v>
      </c>
      <c r="D1256" s="1" t="str">
        <f t="shared" si="77"/>
        <v>21:0106</v>
      </c>
      <c r="E1256" t="s">
        <v>5735</v>
      </c>
      <c r="F1256" t="s">
        <v>5736</v>
      </c>
      <c r="H1256">
        <v>49.644225599999999</v>
      </c>
      <c r="I1256">
        <v>-118.3599383</v>
      </c>
      <c r="J1256" s="1" t="str">
        <f t="shared" si="78"/>
        <v>NGR bulk stream sediment</v>
      </c>
      <c r="K1256" s="1" t="str">
        <f t="shared" si="79"/>
        <v>&lt;177 micron (NGR)</v>
      </c>
      <c r="L1256">
        <v>72</v>
      </c>
      <c r="M1256" t="s">
        <v>117</v>
      </c>
      <c r="N1256">
        <v>1255</v>
      </c>
      <c r="O1256" t="s">
        <v>54</v>
      </c>
      <c r="P1256" t="s">
        <v>47</v>
      </c>
      <c r="Q1256" t="s">
        <v>548</v>
      </c>
      <c r="R1256" t="s">
        <v>79</v>
      </c>
      <c r="S1256" t="s">
        <v>171</v>
      </c>
      <c r="T1256" t="s">
        <v>51</v>
      </c>
      <c r="U1256" t="s">
        <v>532</v>
      </c>
      <c r="V1256" t="s">
        <v>47</v>
      </c>
      <c r="W1256" t="s">
        <v>161</v>
      </c>
      <c r="X1256" t="s">
        <v>137</v>
      </c>
      <c r="Y1256" t="s">
        <v>5737</v>
      </c>
      <c r="Z1256" t="s">
        <v>56</v>
      </c>
      <c r="AA1256" t="s">
        <v>46</v>
      </c>
      <c r="AB1256" t="s">
        <v>63</v>
      </c>
      <c r="AC1256" t="s">
        <v>58</v>
      </c>
      <c r="AD1256" t="s">
        <v>425</v>
      </c>
      <c r="AE1256" t="s">
        <v>380</v>
      </c>
      <c r="AF1256" t="s">
        <v>142</v>
      </c>
      <c r="AG1256" t="s">
        <v>823</v>
      </c>
      <c r="AH1256" t="s">
        <v>270</v>
      </c>
      <c r="AI1256" t="s">
        <v>110</v>
      </c>
      <c r="AJ1256" t="s">
        <v>5738</v>
      </c>
      <c r="AK1256" t="s">
        <v>66</v>
      </c>
      <c r="AL1256" t="s">
        <v>47</v>
      </c>
      <c r="AM1256" t="s">
        <v>47</v>
      </c>
      <c r="AN1256" t="s">
        <v>920</v>
      </c>
      <c r="AO1256" t="s">
        <v>267</v>
      </c>
    </row>
    <row r="1257" spans="1:41" hidden="1" x14ac:dyDescent="0.25">
      <c r="A1257" t="s">
        <v>5739</v>
      </c>
      <c r="B1257" t="s">
        <v>5740</v>
      </c>
      <c r="C1257" s="1" t="str">
        <f t="shared" si="76"/>
        <v>21:1061</v>
      </c>
      <c r="D1257" s="1" t="str">
        <f t="shared" si="77"/>
        <v>21:0106</v>
      </c>
      <c r="E1257" t="s">
        <v>5741</v>
      </c>
      <c r="F1257" t="s">
        <v>5742</v>
      </c>
      <c r="H1257">
        <v>49.595678999999997</v>
      </c>
      <c r="I1257">
        <v>-118.3666838</v>
      </c>
      <c r="J1257" s="1" t="str">
        <f t="shared" si="78"/>
        <v>NGR bulk stream sediment</v>
      </c>
      <c r="K1257" s="1" t="str">
        <f t="shared" si="79"/>
        <v>&lt;177 micron (NGR)</v>
      </c>
      <c r="L1257">
        <v>72</v>
      </c>
      <c r="M1257" t="s">
        <v>136</v>
      </c>
      <c r="N1257">
        <v>1256</v>
      </c>
      <c r="O1257" t="s">
        <v>53</v>
      </c>
      <c r="P1257" t="s">
        <v>47</v>
      </c>
      <c r="Q1257" t="s">
        <v>119</v>
      </c>
      <c r="R1257" t="s">
        <v>336</v>
      </c>
      <c r="S1257" t="s">
        <v>171</v>
      </c>
      <c r="T1257" t="s">
        <v>73</v>
      </c>
      <c r="U1257" t="s">
        <v>268</v>
      </c>
      <c r="V1257" t="s">
        <v>78</v>
      </c>
      <c r="W1257" t="s">
        <v>64</v>
      </c>
      <c r="X1257" t="s">
        <v>58</v>
      </c>
      <c r="Y1257" t="s">
        <v>982</v>
      </c>
      <c r="Z1257" t="s">
        <v>56</v>
      </c>
      <c r="AA1257" t="s">
        <v>103</v>
      </c>
      <c r="AB1257" t="s">
        <v>105</v>
      </c>
      <c r="AC1257" t="s">
        <v>127</v>
      </c>
      <c r="AD1257" t="s">
        <v>431</v>
      </c>
      <c r="AE1257" t="s">
        <v>380</v>
      </c>
      <c r="AF1257" t="s">
        <v>392</v>
      </c>
      <c r="AG1257" t="s">
        <v>842</v>
      </c>
      <c r="AH1257" t="s">
        <v>128</v>
      </c>
      <c r="AI1257" t="s">
        <v>235</v>
      </c>
      <c r="AJ1257" t="s">
        <v>172</v>
      </c>
      <c r="AK1257" t="s">
        <v>217</v>
      </c>
      <c r="AL1257" t="s">
        <v>47</v>
      </c>
      <c r="AM1257" t="s">
        <v>47</v>
      </c>
      <c r="AN1257" t="s">
        <v>299</v>
      </c>
      <c r="AO1257" t="s">
        <v>137</v>
      </c>
    </row>
    <row r="1258" spans="1:41" hidden="1" x14ac:dyDescent="0.25">
      <c r="A1258" t="s">
        <v>5743</v>
      </c>
      <c r="B1258" t="s">
        <v>5744</v>
      </c>
      <c r="C1258" s="1" t="str">
        <f t="shared" si="76"/>
        <v>21:1061</v>
      </c>
      <c r="D1258" s="1" t="str">
        <f t="shared" si="77"/>
        <v>21:0106</v>
      </c>
      <c r="E1258" t="s">
        <v>5745</v>
      </c>
      <c r="F1258" t="s">
        <v>5746</v>
      </c>
      <c r="H1258">
        <v>49.595211900000002</v>
      </c>
      <c r="I1258">
        <v>-118.40758750000001</v>
      </c>
      <c r="J1258" s="1" t="str">
        <f t="shared" si="78"/>
        <v>NGR bulk stream sediment</v>
      </c>
      <c r="K1258" s="1" t="str">
        <f t="shared" si="79"/>
        <v>&lt;177 micron (NGR)</v>
      </c>
      <c r="L1258">
        <v>72</v>
      </c>
      <c r="M1258" t="s">
        <v>157</v>
      </c>
      <c r="N1258">
        <v>1257</v>
      </c>
      <c r="O1258" t="s">
        <v>57</v>
      </c>
      <c r="P1258" t="s">
        <v>103</v>
      </c>
      <c r="Q1258" t="s">
        <v>481</v>
      </c>
      <c r="R1258" t="s">
        <v>200</v>
      </c>
      <c r="S1258" t="s">
        <v>725</v>
      </c>
      <c r="T1258" t="s">
        <v>51</v>
      </c>
      <c r="U1258" t="s">
        <v>75</v>
      </c>
      <c r="V1258" t="s">
        <v>61</v>
      </c>
      <c r="W1258" t="s">
        <v>185</v>
      </c>
      <c r="X1258" t="s">
        <v>137</v>
      </c>
      <c r="Y1258" t="s">
        <v>5747</v>
      </c>
      <c r="Z1258" t="s">
        <v>56</v>
      </c>
      <c r="AA1258" t="s">
        <v>46</v>
      </c>
      <c r="AB1258" t="s">
        <v>47</v>
      </c>
      <c r="AC1258" t="s">
        <v>58</v>
      </c>
      <c r="AD1258" t="s">
        <v>226</v>
      </c>
      <c r="AE1258" t="s">
        <v>380</v>
      </c>
      <c r="AF1258" t="s">
        <v>228</v>
      </c>
      <c r="AG1258" t="s">
        <v>1366</v>
      </c>
      <c r="AH1258" t="s">
        <v>164</v>
      </c>
      <c r="AI1258" t="s">
        <v>61</v>
      </c>
      <c r="AJ1258" t="s">
        <v>5748</v>
      </c>
      <c r="AK1258" t="s">
        <v>76</v>
      </c>
      <c r="AL1258" t="s">
        <v>47</v>
      </c>
      <c r="AM1258" t="s">
        <v>47</v>
      </c>
      <c r="AN1258" t="s">
        <v>215</v>
      </c>
      <c r="AO1258" t="s">
        <v>55</v>
      </c>
    </row>
    <row r="1259" spans="1:41" hidden="1" x14ac:dyDescent="0.25">
      <c r="A1259" t="s">
        <v>5749</v>
      </c>
      <c r="B1259" t="s">
        <v>5750</v>
      </c>
      <c r="C1259" s="1" t="str">
        <f t="shared" si="76"/>
        <v>21:1061</v>
      </c>
      <c r="D1259" s="1" t="str">
        <f t="shared" si="77"/>
        <v>21:0106</v>
      </c>
      <c r="E1259" t="s">
        <v>5751</v>
      </c>
      <c r="F1259" t="s">
        <v>5752</v>
      </c>
      <c r="H1259">
        <v>49.600689299999999</v>
      </c>
      <c r="I1259">
        <v>-118.4010194</v>
      </c>
      <c r="J1259" s="1" t="str">
        <f t="shared" si="78"/>
        <v>NGR bulk stream sediment</v>
      </c>
      <c r="K1259" s="1" t="str">
        <f t="shared" si="79"/>
        <v>&lt;177 micron (NGR)</v>
      </c>
      <c r="L1259">
        <v>72</v>
      </c>
      <c r="M1259" t="s">
        <v>170</v>
      </c>
      <c r="N1259">
        <v>1258</v>
      </c>
      <c r="O1259" t="s">
        <v>3546</v>
      </c>
      <c r="P1259" t="s">
        <v>3546</v>
      </c>
      <c r="Q1259" t="s">
        <v>3546</v>
      </c>
      <c r="R1259" t="s">
        <v>3546</v>
      </c>
      <c r="S1259" t="s">
        <v>3546</v>
      </c>
      <c r="T1259" t="s">
        <v>3546</v>
      </c>
      <c r="U1259" t="s">
        <v>3546</v>
      </c>
      <c r="V1259" t="s">
        <v>3546</v>
      </c>
      <c r="W1259" t="s">
        <v>3546</v>
      </c>
      <c r="X1259" t="s">
        <v>3546</v>
      </c>
      <c r="Y1259" t="s">
        <v>3546</v>
      </c>
      <c r="Z1259" t="s">
        <v>3546</v>
      </c>
      <c r="AA1259" t="s">
        <v>3546</v>
      </c>
      <c r="AB1259" t="s">
        <v>3546</v>
      </c>
      <c r="AC1259" t="s">
        <v>3546</v>
      </c>
      <c r="AD1259" t="s">
        <v>3546</v>
      </c>
      <c r="AE1259" t="s">
        <v>3546</v>
      </c>
      <c r="AF1259" t="s">
        <v>3546</v>
      </c>
      <c r="AG1259" t="s">
        <v>3546</v>
      </c>
      <c r="AH1259" t="s">
        <v>3546</v>
      </c>
      <c r="AI1259" t="s">
        <v>3546</v>
      </c>
      <c r="AJ1259" t="s">
        <v>3546</v>
      </c>
      <c r="AK1259" t="s">
        <v>3546</v>
      </c>
      <c r="AL1259" t="s">
        <v>3546</v>
      </c>
      <c r="AM1259" t="s">
        <v>3546</v>
      </c>
      <c r="AN1259" t="s">
        <v>3546</v>
      </c>
      <c r="AO1259" t="s">
        <v>3546</v>
      </c>
    </row>
    <row r="1260" spans="1:41" hidden="1" x14ac:dyDescent="0.25">
      <c r="A1260" t="s">
        <v>5753</v>
      </c>
      <c r="B1260" t="s">
        <v>5754</v>
      </c>
      <c r="C1260" s="1" t="str">
        <f t="shared" si="76"/>
        <v>21:1061</v>
      </c>
      <c r="D1260" s="1" t="str">
        <f t="shared" si="77"/>
        <v>21:0106</v>
      </c>
      <c r="E1260" t="s">
        <v>5755</v>
      </c>
      <c r="F1260" t="s">
        <v>5756</v>
      </c>
      <c r="H1260">
        <v>49.580615999999999</v>
      </c>
      <c r="I1260">
        <v>-118.4494574</v>
      </c>
      <c r="J1260" s="1" t="str">
        <f t="shared" si="78"/>
        <v>NGR bulk stream sediment</v>
      </c>
      <c r="K1260" s="1" t="str">
        <f t="shared" si="79"/>
        <v>&lt;177 micron (NGR)</v>
      </c>
      <c r="L1260">
        <v>72</v>
      </c>
      <c r="M1260" t="s">
        <v>180</v>
      </c>
      <c r="N1260">
        <v>1259</v>
      </c>
      <c r="O1260" t="s">
        <v>62</v>
      </c>
      <c r="P1260" t="s">
        <v>103</v>
      </c>
      <c r="Q1260" t="s">
        <v>417</v>
      </c>
      <c r="R1260" t="s">
        <v>57</v>
      </c>
      <c r="S1260" t="s">
        <v>65</v>
      </c>
      <c r="T1260" t="s">
        <v>51</v>
      </c>
      <c r="U1260" t="s">
        <v>112</v>
      </c>
      <c r="V1260" t="s">
        <v>174</v>
      </c>
      <c r="W1260" t="s">
        <v>61</v>
      </c>
      <c r="X1260" t="s">
        <v>51</v>
      </c>
      <c r="Y1260" t="s">
        <v>237</v>
      </c>
      <c r="Z1260" t="s">
        <v>56</v>
      </c>
      <c r="AA1260" t="s">
        <v>46</v>
      </c>
      <c r="AB1260" t="s">
        <v>81</v>
      </c>
      <c r="AC1260" t="s">
        <v>58</v>
      </c>
      <c r="AD1260" t="s">
        <v>438</v>
      </c>
      <c r="AE1260" t="s">
        <v>380</v>
      </c>
      <c r="AF1260" t="s">
        <v>139</v>
      </c>
      <c r="AG1260" t="s">
        <v>55</v>
      </c>
      <c r="AH1260" t="s">
        <v>149</v>
      </c>
      <c r="AI1260" t="s">
        <v>57</v>
      </c>
      <c r="AJ1260" t="s">
        <v>4205</v>
      </c>
      <c r="AK1260" t="s">
        <v>72</v>
      </c>
      <c r="AL1260" t="s">
        <v>47</v>
      </c>
      <c r="AM1260" t="s">
        <v>47</v>
      </c>
      <c r="AN1260" t="s">
        <v>463</v>
      </c>
      <c r="AO1260" t="s">
        <v>85</v>
      </c>
    </row>
    <row r="1261" spans="1:41" hidden="1" x14ac:dyDescent="0.25">
      <c r="A1261" t="s">
        <v>5757</v>
      </c>
      <c r="B1261" t="s">
        <v>5758</v>
      </c>
      <c r="C1261" s="1" t="str">
        <f t="shared" si="76"/>
        <v>21:1061</v>
      </c>
      <c r="D1261" s="1" t="str">
        <f t="shared" si="77"/>
        <v>21:0106</v>
      </c>
      <c r="E1261" t="s">
        <v>5759</v>
      </c>
      <c r="F1261" t="s">
        <v>5760</v>
      </c>
      <c r="H1261">
        <v>49.541416499999997</v>
      </c>
      <c r="I1261">
        <v>-118.4355942</v>
      </c>
      <c r="J1261" s="1" t="str">
        <f t="shared" si="78"/>
        <v>NGR bulk stream sediment</v>
      </c>
      <c r="K1261" s="1" t="str">
        <f t="shared" si="79"/>
        <v>&lt;177 micron (NGR)</v>
      </c>
      <c r="L1261">
        <v>72</v>
      </c>
      <c r="M1261" t="s">
        <v>195</v>
      </c>
      <c r="N1261">
        <v>1260</v>
      </c>
      <c r="O1261" t="s">
        <v>149</v>
      </c>
      <c r="P1261" t="s">
        <v>47</v>
      </c>
      <c r="Q1261" t="s">
        <v>1392</v>
      </c>
      <c r="R1261" t="s">
        <v>164</v>
      </c>
      <c r="S1261" t="s">
        <v>568</v>
      </c>
      <c r="T1261" t="s">
        <v>267</v>
      </c>
      <c r="U1261" t="s">
        <v>146</v>
      </c>
      <c r="V1261" t="s">
        <v>139</v>
      </c>
      <c r="W1261" t="s">
        <v>260</v>
      </c>
      <c r="X1261" t="s">
        <v>52</v>
      </c>
      <c r="Y1261" t="s">
        <v>5761</v>
      </c>
      <c r="Z1261" t="s">
        <v>56</v>
      </c>
      <c r="AA1261" t="s">
        <v>46</v>
      </c>
      <c r="AB1261" t="s">
        <v>235</v>
      </c>
      <c r="AC1261" t="s">
        <v>82</v>
      </c>
      <c r="AD1261" t="s">
        <v>184</v>
      </c>
      <c r="AE1261" t="s">
        <v>380</v>
      </c>
      <c r="AF1261" t="s">
        <v>127</v>
      </c>
      <c r="AG1261" t="s">
        <v>904</v>
      </c>
      <c r="AH1261" t="s">
        <v>64</v>
      </c>
      <c r="AI1261" t="s">
        <v>185</v>
      </c>
      <c r="AJ1261" t="s">
        <v>5762</v>
      </c>
      <c r="AK1261" t="s">
        <v>351</v>
      </c>
      <c r="AL1261" t="s">
        <v>47</v>
      </c>
      <c r="AM1261" t="s">
        <v>47</v>
      </c>
      <c r="AN1261" t="s">
        <v>832</v>
      </c>
      <c r="AO1261" t="s">
        <v>330</v>
      </c>
    </row>
    <row r="1262" spans="1:41" hidden="1" x14ac:dyDescent="0.25">
      <c r="A1262" t="s">
        <v>5763</v>
      </c>
      <c r="B1262" t="s">
        <v>5764</v>
      </c>
      <c r="C1262" s="1" t="str">
        <f t="shared" si="76"/>
        <v>21:1061</v>
      </c>
      <c r="D1262" s="1" t="str">
        <f t="shared" si="77"/>
        <v>21:0106</v>
      </c>
      <c r="E1262" t="s">
        <v>5765</v>
      </c>
      <c r="F1262" t="s">
        <v>5766</v>
      </c>
      <c r="H1262">
        <v>49.541196100000001</v>
      </c>
      <c r="I1262">
        <v>-118.4330581</v>
      </c>
      <c r="J1262" s="1" t="str">
        <f t="shared" si="78"/>
        <v>NGR bulk stream sediment</v>
      </c>
      <c r="K1262" s="1" t="str">
        <f t="shared" si="79"/>
        <v>&lt;177 micron (NGR)</v>
      </c>
      <c r="L1262">
        <v>72</v>
      </c>
      <c r="M1262" t="s">
        <v>205</v>
      </c>
      <c r="N1262">
        <v>1261</v>
      </c>
      <c r="O1262" t="s">
        <v>63</v>
      </c>
      <c r="P1262" t="s">
        <v>47</v>
      </c>
      <c r="Q1262" t="s">
        <v>119</v>
      </c>
      <c r="R1262" t="s">
        <v>108</v>
      </c>
      <c r="S1262" t="s">
        <v>915</v>
      </c>
      <c r="T1262" t="s">
        <v>55</v>
      </c>
      <c r="U1262" t="s">
        <v>140</v>
      </c>
      <c r="V1262" t="s">
        <v>47</v>
      </c>
      <c r="W1262" t="s">
        <v>109</v>
      </c>
      <c r="X1262" t="s">
        <v>52</v>
      </c>
      <c r="Y1262" t="s">
        <v>5767</v>
      </c>
      <c r="Z1262" t="s">
        <v>56</v>
      </c>
      <c r="AA1262" t="s">
        <v>47</v>
      </c>
      <c r="AB1262" t="s">
        <v>235</v>
      </c>
      <c r="AC1262" t="s">
        <v>58</v>
      </c>
      <c r="AD1262" t="s">
        <v>583</v>
      </c>
      <c r="AE1262" t="s">
        <v>56</v>
      </c>
      <c r="AF1262" t="s">
        <v>58</v>
      </c>
      <c r="AG1262" t="s">
        <v>66</v>
      </c>
      <c r="AH1262" t="s">
        <v>61</v>
      </c>
      <c r="AI1262" t="s">
        <v>185</v>
      </c>
      <c r="AJ1262" t="s">
        <v>183</v>
      </c>
      <c r="AK1262" t="s">
        <v>357</v>
      </c>
      <c r="AL1262" t="s">
        <v>47</v>
      </c>
      <c r="AM1262" t="s">
        <v>47</v>
      </c>
      <c r="AN1262" t="s">
        <v>345</v>
      </c>
      <c r="AO1262" t="s">
        <v>73</v>
      </c>
    </row>
    <row r="1263" spans="1:41" hidden="1" x14ac:dyDescent="0.25">
      <c r="A1263" t="s">
        <v>5768</v>
      </c>
      <c r="B1263" t="s">
        <v>5769</v>
      </c>
      <c r="C1263" s="1" t="str">
        <f t="shared" si="76"/>
        <v>21:1061</v>
      </c>
      <c r="D1263" s="1" t="str">
        <f t="shared" si="77"/>
        <v>21:0106</v>
      </c>
      <c r="E1263" t="s">
        <v>5770</v>
      </c>
      <c r="F1263" t="s">
        <v>5771</v>
      </c>
      <c r="H1263">
        <v>49.728686600000003</v>
      </c>
      <c r="I1263">
        <v>-118.7497125</v>
      </c>
      <c r="J1263" s="1" t="str">
        <f t="shared" si="78"/>
        <v>NGR bulk stream sediment</v>
      </c>
      <c r="K1263" s="1" t="str">
        <f t="shared" si="79"/>
        <v>&lt;177 micron (NGR)</v>
      </c>
      <c r="L1263">
        <v>72</v>
      </c>
      <c r="M1263" t="s">
        <v>214</v>
      </c>
      <c r="N1263">
        <v>1262</v>
      </c>
      <c r="O1263" t="s">
        <v>46</v>
      </c>
      <c r="P1263" t="s">
        <v>122</v>
      </c>
      <c r="Q1263" t="s">
        <v>812</v>
      </c>
      <c r="R1263" t="s">
        <v>173</v>
      </c>
      <c r="S1263" t="s">
        <v>268</v>
      </c>
      <c r="T1263" t="s">
        <v>73</v>
      </c>
      <c r="U1263" t="s">
        <v>131</v>
      </c>
      <c r="V1263" t="s">
        <v>139</v>
      </c>
      <c r="W1263" t="s">
        <v>161</v>
      </c>
      <c r="X1263" t="s">
        <v>103</v>
      </c>
      <c r="Y1263" t="s">
        <v>240</v>
      </c>
      <c r="Z1263" t="s">
        <v>56</v>
      </c>
      <c r="AA1263" t="s">
        <v>46</v>
      </c>
      <c r="AB1263" t="s">
        <v>101</v>
      </c>
      <c r="AC1263" t="s">
        <v>217</v>
      </c>
      <c r="AD1263" t="s">
        <v>226</v>
      </c>
      <c r="AE1263" t="s">
        <v>56</v>
      </c>
      <c r="AF1263" t="s">
        <v>359</v>
      </c>
      <c r="AG1263" t="s">
        <v>143</v>
      </c>
      <c r="AH1263" t="s">
        <v>87</v>
      </c>
      <c r="AI1263" t="s">
        <v>54</v>
      </c>
      <c r="AJ1263" t="s">
        <v>76</v>
      </c>
      <c r="AK1263" t="s">
        <v>158</v>
      </c>
      <c r="AL1263" t="s">
        <v>47</v>
      </c>
      <c r="AM1263" t="s">
        <v>47</v>
      </c>
      <c r="AN1263" t="s">
        <v>65</v>
      </c>
      <c r="AO1263" t="s">
        <v>137</v>
      </c>
    </row>
    <row r="1264" spans="1:41" hidden="1" x14ac:dyDescent="0.25">
      <c r="A1264" t="s">
        <v>5772</v>
      </c>
      <c r="B1264" t="s">
        <v>5773</v>
      </c>
      <c r="C1264" s="1" t="str">
        <f t="shared" si="76"/>
        <v>21:1061</v>
      </c>
      <c r="D1264" s="1" t="str">
        <f t="shared" si="77"/>
        <v>21:0106</v>
      </c>
      <c r="E1264" t="s">
        <v>5774</v>
      </c>
      <c r="F1264" t="s">
        <v>5775</v>
      </c>
      <c r="H1264">
        <v>49.664950400000002</v>
      </c>
      <c r="I1264">
        <v>-118.8045233</v>
      </c>
      <c r="J1264" s="1" t="str">
        <f t="shared" si="78"/>
        <v>NGR bulk stream sediment</v>
      </c>
      <c r="K1264" s="1" t="str">
        <f t="shared" si="79"/>
        <v>&lt;177 micron (NGR)</v>
      </c>
      <c r="L1264">
        <v>72</v>
      </c>
      <c r="M1264" t="s">
        <v>223</v>
      </c>
      <c r="N1264">
        <v>1263</v>
      </c>
      <c r="O1264" t="s">
        <v>149</v>
      </c>
      <c r="P1264" t="s">
        <v>47</v>
      </c>
      <c r="Q1264" t="s">
        <v>411</v>
      </c>
      <c r="R1264" t="s">
        <v>149</v>
      </c>
      <c r="S1264" t="s">
        <v>667</v>
      </c>
      <c r="T1264" t="s">
        <v>51</v>
      </c>
      <c r="U1264" t="s">
        <v>269</v>
      </c>
      <c r="V1264" t="s">
        <v>173</v>
      </c>
      <c r="W1264" t="s">
        <v>81</v>
      </c>
      <c r="X1264" t="s">
        <v>51</v>
      </c>
      <c r="Y1264" t="s">
        <v>100</v>
      </c>
      <c r="Z1264" t="s">
        <v>56</v>
      </c>
      <c r="AA1264" t="s">
        <v>47</v>
      </c>
      <c r="AB1264" t="s">
        <v>81</v>
      </c>
      <c r="AC1264" t="s">
        <v>58</v>
      </c>
      <c r="AD1264" t="s">
        <v>226</v>
      </c>
      <c r="AE1264" t="s">
        <v>56</v>
      </c>
      <c r="AF1264" t="s">
        <v>128</v>
      </c>
      <c r="AG1264" t="s">
        <v>307</v>
      </c>
      <c r="AH1264" t="s">
        <v>185</v>
      </c>
      <c r="AI1264" t="s">
        <v>46</v>
      </c>
      <c r="AJ1264" t="s">
        <v>108</v>
      </c>
      <c r="AK1264" t="s">
        <v>127</v>
      </c>
      <c r="AL1264" t="s">
        <v>47</v>
      </c>
      <c r="AM1264" t="s">
        <v>47</v>
      </c>
      <c r="AN1264" t="s">
        <v>65</v>
      </c>
      <c r="AO1264" t="s">
        <v>137</v>
      </c>
    </row>
    <row r="1265" spans="1:41" hidden="1" x14ac:dyDescent="0.25">
      <c r="A1265" t="s">
        <v>5776</v>
      </c>
      <c r="B1265" t="s">
        <v>5777</v>
      </c>
      <c r="C1265" s="1" t="str">
        <f t="shared" si="76"/>
        <v>21:1061</v>
      </c>
      <c r="D1265" s="1" t="str">
        <f t="shared" si="77"/>
        <v>21:0106</v>
      </c>
      <c r="E1265" t="s">
        <v>5778</v>
      </c>
      <c r="F1265" t="s">
        <v>5779</v>
      </c>
      <c r="H1265">
        <v>49.6230981</v>
      </c>
      <c r="I1265">
        <v>-118.819303</v>
      </c>
      <c r="J1265" s="1" t="str">
        <f t="shared" si="78"/>
        <v>NGR bulk stream sediment</v>
      </c>
      <c r="K1265" s="1" t="str">
        <f t="shared" si="79"/>
        <v>&lt;177 micron (NGR)</v>
      </c>
      <c r="L1265">
        <v>72</v>
      </c>
      <c r="M1265" t="s">
        <v>233</v>
      </c>
      <c r="N1265">
        <v>1264</v>
      </c>
      <c r="O1265" t="s">
        <v>81</v>
      </c>
      <c r="P1265" t="s">
        <v>47</v>
      </c>
      <c r="Q1265" t="s">
        <v>299</v>
      </c>
      <c r="R1265" t="s">
        <v>58</v>
      </c>
      <c r="S1265" t="s">
        <v>482</v>
      </c>
      <c r="T1265" t="s">
        <v>137</v>
      </c>
      <c r="U1265" t="s">
        <v>187</v>
      </c>
      <c r="V1265" t="s">
        <v>455</v>
      </c>
      <c r="W1265" t="s">
        <v>437</v>
      </c>
      <c r="X1265" t="s">
        <v>51</v>
      </c>
      <c r="Y1265" t="s">
        <v>934</v>
      </c>
      <c r="Z1265" t="s">
        <v>56</v>
      </c>
      <c r="AA1265" t="s">
        <v>103</v>
      </c>
      <c r="AB1265" t="s">
        <v>235</v>
      </c>
      <c r="AC1265" t="s">
        <v>66</v>
      </c>
      <c r="AD1265" t="s">
        <v>146</v>
      </c>
      <c r="AE1265" t="s">
        <v>380</v>
      </c>
      <c r="AF1265" t="s">
        <v>351</v>
      </c>
      <c r="AG1265" t="s">
        <v>242</v>
      </c>
      <c r="AH1265" t="s">
        <v>86</v>
      </c>
      <c r="AI1265" t="s">
        <v>174</v>
      </c>
      <c r="AJ1265" t="s">
        <v>267</v>
      </c>
      <c r="AK1265" t="s">
        <v>209</v>
      </c>
      <c r="AL1265" t="s">
        <v>47</v>
      </c>
      <c r="AM1265" t="s">
        <v>122</v>
      </c>
      <c r="AN1265" t="s">
        <v>65</v>
      </c>
      <c r="AO1265" t="s">
        <v>122</v>
      </c>
    </row>
    <row r="1266" spans="1:41" hidden="1" x14ac:dyDescent="0.25">
      <c r="A1266" t="s">
        <v>5780</v>
      </c>
      <c r="B1266" t="s">
        <v>5781</v>
      </c>
      <c r="C1266" s="1" t="str">
        <f t="shared" si="76"/>
        <v>21:1061</v>
      </c>
      <c r="D1266" s="1" t="str">
        <f t="shared" si="77"/>
        <v>21:0106</v>
      </c>
      <c r="E1266" t="s">
        <v>5782</v>
      </c>
      <c r="F1266" t="s">
        <v>5783</v>
      </c>
      <c r="H1266">
        <v>49.657600100000003</v>
      </c>
      <c r="I1266">
        <v>-118.85460740000001</v>
      </c>
      <c r="J1266" s="1" t="str">
        <f t="shared" si="78"/>
        <v>NGR bulk stream sediment</v>
      </c>
      <c r="K1266" s="1" t="str">
        <f t="shared" si="79"/>
        <v>&lt;177 micron (NGR)</v>
      </c>
      <c r="L1266">
        <v>72</v>
      </c>
      <c r="M1266" t="s">
        <v>248</v>
      </c>
      <c r="N1266">
        <v>1265</v>
      </c>
      <c r="O1266" t="s">
        <v>62</v>
      </c>
      <c r="P1266" t="s">
        <v>47</v>
      </c>
      <c r="Q1266" t="s">
        <v>1106</v>
      </c>
      <c r="R1266" t="s">
        <v>54</v>
      </c>
      <c r="S1266" t="s">
        <v>171</v>
      </c>
      <c r="T1266" t="s">
        <v>51</v>
      </c>
      <c r="U1266" t="s">
        <v>272</v>
      </c>
      <c r="V1266" t="s">
        <v>185</v>
      </c>
      <c r="W1266" t="s">
        <v>149</v>
      </c>
      <c r="X1266" t="s">
        <v>52</v>
      </c>
      <c r="Y1266" t="s">
        <v>5737</v>
      </c>
      <c r="Z1266" t="s">
        <v>56</v>
      </c>
      <c r="AA1266" t="s">
        <v>46</v>
      </c>
      <c r="AB1266" t="s">
        <v>47</v>
      </c>
      <c r="AC1266" t="s">
        <v>58</v>
      </c>
      <c r="AD1266" t="s">
        <v>184</v>
      </c>
      <c r="AE1266" t="s">
        <v>380</v>
      </c>
      <c r="AF1266" t="s">
        <v>51</v>
      </c>
      <c r="AG1266" t="s">
        <v>5784</v>
      </c>
      <c r="AH1266" t="s">
        <v>437</v>
      </c>
      <c r="AI1266" t="s">
        <v>61</v>
      </c>
      <c r="AJ1266" t="s">
        <v>5785</v>
      </c>
      <c r="AK1266" t="s">
        <v>108</v>
      </c>
      <c r="AL1266" t="s">
        <v>47</v>
      </c>
      <c r="AM1266" t="s">
        <v>47</v>
      </c>
      <c r="AN1266" t="s">
        <v>345</v>
      </c>
      <c r="AO1266" t="s">
        <v>108</v>
      </c>
    </row>
    <row r="1267" spans="1:41" hidden="1" x14ac:dyDescent="0.25">
      <c r="A1267" t="s">
        <v>5786</v>
      </c>
      <c r="B1267" t="s">
        <v>5787</v>
      </c>
      <c r="C1267" s="1" t="str">
        <f t="shared" si="76"/>
        <v>21:1061</v>
      </c>
      <c r="D1267" s="1" t="str">
        <f t="shared" si="77"/>
        <v>21:0106</v>
      </c>
      <c r="E1267" t="s">
        <v>5788</v>
      </c>
      <c r="F1267" t="s">
        <v>5789</v>
      </c>
      <c r="H1267">
        <v>49.666730600000001</v>
      </c>
      <c r="I1267">
        <v>-118.8762981</v>
      </c>
      <c r="J1267" s="1" t="str">
        <f t="shared" si="78"/>
        <v>NGR bulk stream sediment</v>
      </c>
      <c r="K1267" s="1" t="str">
        <f t="shared" si="79"/>
        <v>&lt;177 micron (NGR)</v>
      </c>
      <c r="L1267">
        <v>72</v>
      </c>
      <c r="M1267" t="s">
        <v>256</v>
      </c>
      <c r="N1267">
        <v>1266</v>
      </c>
      <c r="O1267" t="s">
        <v>149</v>
      </c>
      <c r="P1267" t="s">
        <v>47</v>
      </c>
      <c r="Q1267" t="s">
        <v>548</v>
      </c>
      <c r="R1267" t="s">
        <v>366</v>
      </c>
      <c r="S1267" t="s">
        <v>171</v>
      </c>
      <c r="T1267" t="s">
        <v>73</v>
      </c>
      <c r="U1267" t="s">
        <v>112</v>
      </c>
      <c r="V1267" t="s">
        <v>235</v>
      </c>
      <c r="W1267" t="s">
        <v>47</v>
      </c>
      <c r="X1267" t="s">
        <v>137</v>
      </c>
      <c r="Y1267" t="s">
        <v>5790</v>
      </c>
      <c r="Z1267" t="s">
        <v>56</v>
      </c>
      <c r="AA1267" t="s">
        <v>46</v>
      </c>
      <c r="AB1267" t="s">
        <v>81</v>
      </c>
      <c r="AC1267" t="s">
        <v>58</v>
      </c>
      <c r="AD1267" t="s">
        <v>184</v>
      </c>
      <c r="AE1267" t="s">
        <v>380</v>
      </c>
      <c r="AF1267" t="s">
        <v>111</v>
      </c>
      <c r="AG1267" t="s">
        <v>66</v>
      </c>
      <c r="AH1267" t="s">
        <v>206</v>
      </c>
      <c r="AI1267" t="s">
        <v>87</v>
      </c>
      <c r="AJ1267" t="s">
        <v>3067</v>
      </c>
      <c r="AK1267" t="s">
        <v>58</v>
      </c>
      <c r="AL1267" t="s">
        <v>47</v>
      </c>
      <c r="AM1267" t="s">
        <v>47</v>
      </c>
      <c r="AN1267" t="s">
        <v>638</v>
      </c>
      <c r="AO1267" t="s">
        <v>127</v>
      </c>
    </row>
    <row r="1268" spans="1:41" hidden="1" x14ac:dyDescent="0.25">
      <c r="A1268" t="s">
        <v>5791</v>
      </c>
      <c r="B1268" t="s">
        <v>5792</v>
      </c>
      <c r="C1268" s="1" t="str">
        <f t="shared" si="76"/>
        <v>21:1061</v>
      </c>
      <c r="D1268" s="1" t="str">
        <f t="shared" si="77"/>
        <v>21:0106</v>
      </c>
      <c r="E1268" t="s">
        <v>5793</v>
      </c>
      <c r="F1268" t="s">
        <v>5794</v>
      </c>
      <c r="H1268">
        <v>49.680380999999997</v>
      </c>
      <c r="I1268">
        <v>-118.8373544</v>
      </c>
      <c r="J1268" s="1" t="str">
        <f t="shared" si="78"/>
        <v>NGR bulk stream sediment</v>
      </c>
      <c r="K1268" s="1" t="str">
        <f t="shared" si="79"/>
        <v>&lt;177 micron (NGR)</v>
      </c>
      <c r="L1268">
        <v>72</v>
      </c>
      <c r="M1268" t="s">
        <v>265</v>
      </c>
      <c r="N1268">
        <v>1267</v>
      </c>
      <c r="O1268" t="s">
        <v>87</v>
      </c>
      <c r="P1268" t="s">
        <v>58</v>
      </c>
      <c r="Q1268" t="s">
        <v>301</v>
      </c>
      <c r="R1268" t="s">
        <v>224</v>
      </c>
      <c r="S1268" t="s">
        <v>241</v>
      </c>
      <c r="T1268" t="s">
        <v>51</v>
      </c>
      <c r="U1268" t="s">
        <v>49</v>
      </c>
      <c r="V1268" t="s">
        <v>101</v>
      </c>
      <c r="W1268" t="s">
        <v>110</v>
      </c>
      <c r="X1268" t="s">
        <v>122</v>
      </c>
      <c r="Y1268" t="s">
        <v>418</v>
      </c>
      <c r="Z1268" t="s">
        <v>56</v>
      </c>
      <c r="AA1268" t="s">
        <v>46</v>
      </c>
      <c r="AB1268" t="s">
        <v>87</v>
      </c>
      <c r="AC1268" t="s">
        <v>58</v>
      </c>
      <c r="AD1268" t="s">
        <v>75</v>
      </c>
      <c r="AE1268" t="s">
        <v>56</v>
      </c>
      <c r="AF1268" t="s">
        <v>412</v>
      </c>
      <c r="AG1268" t="s">
        <v>182</v>
      </c>
      <c r="AH1268" t="s">
        <v>174</v>
      </c>
      <c r="AI1268" t="s">
        <v>198</v>
      </c>
      <c r="AJ1268" t="s">
        <v>267</v>
      </c>
      <c r="AK1268" t="s">
        <v>2152</v>
      </c>
      <c r="AL1268" t="s">
        <v>47</v>
      </c>
      <c r="AM1268" t="s">
        <v>47</v>
      </c>
      <c r="AN1268" t="s">
        <v>65</v>
      </c>
      <c r="AO1268" t="s">
        <v>47</v>
      </c>
    </row>
    <row r="1269" spans="1:41" hidden="1" x14ac:dyDescent="0.25">
      <c r="A1269" t="s">
        <v>5795</v>
      </c>
      <c r="B1269" t="s">
        <v>5796</v>
      </c>
      <c r="C1269" s="1" t="str">
        <f t="shared" si="76"/>
        <v>21:1061</v>
      </c>
      <c r="D1269" s="1" t="str">
        <f t="shared" si="77"/>
        <v>21:0106</v>
      </c>
      <c r="E1269" t="s">
        <v>5797</v>
      </c>
      <c r="F1269" t="s">
        <v>5798</v>
      </c>
      <c r="H1269">
        <v>49.702733299999998</v>
      </c>
      <c r="I1269">
        <v>-118.86370429999999</v>
      </c>
      <c r="J1269" s="1" t="str">
        <f t="shared" si="78"/>
        <v>NGR bulk stream sediment</v>
      </c>
      <c r="K1269" s="1" t="str">
        <f t="shared" si="79"/>
        <v>&lt;177 micron (NGR)</v>
      </c>
      <c r="L1269">
        <v>73</v>
      </c>
      <c r="M1269" t="s">
        <v>280</v>
      </c>
      <c r="N1269">
        <v>1268</v>
      </c>
      <c r="O1269" t="s">
        <v>54</v>
      </c>
      <c r="P1269" t="s">
        <v>47</v>
      </c>
      <c r="Q1269" t="s">
        <v>481</v>
      </c>
      <c r="R1269" t="s">
        <v>164</v>
      </c>
      <c r="S1269" t="s">
        <v>508</v>
      </c>
      <c r="T1269" t="s">
        <v>51</v>
      </c>
      <c r="U1269" t="s">
        <v>187</v>
      </c>
      <c r="V1269" t="s">
        <v>61</v>
      </c>
      <c r="W1269" t="s">
        <v>64</v>
      </c>
      <c r="X1269" t="s">
        <v>330</v>
      </c>
      <c r="Y1269" t="s">
        <v>1537</v>
      </c>
      <c r="Z1269" t="s">
        <v>56</v>
      </c>
      <c r="AA1269" t="s">
        <v>46</v>
      </c>
      <c r="AB1269" t="s">
        <v>139</v>
      </c>
      <c r="AC1269" t="s">
        <v>58</v>
      </c>
      <c r="AD1269" t="s">
        <v>559</v>
      </c>
      <c r="AE1269" t="s">
        <v>380</v>
      </c>
      <c r="AF1269" t="s">
        <v>260</v>
      </c>
      <c r="AG1269" t="s">
        <v>209</v>
      </c>
      <c r="AH1269" t="s">
        <v>173</v>
      </c>
      <c r="AI1269" t="s">
        <v>174</v>
      </c>
      <c r="AJ1269" t="s">
        <v>258</v>
      </c>
      <c r="AK1269" t="s">
        <v>148</v>
      </c>
      <c r="AL1269" t="s">
        <v>47</v>
      </c>
      <c r="AM1269" t="s">
        <v>47</v>
      </c>
      <c r="AN1269" t="s">
        <v>318</v>
      </c>
      <c r="AO1269" t="s">
        <v>267</v>
      </c>
    </row>
    <row r="1270" spans="1:41" hidden="1" x14ac:dyDescent="0.25">
      <c r="A1270" t="s">
        <v>5799</v>
      </c>
      <c r="B1270" t="s">
        <v>5800</v>
      </c>
      <c r="C1270" s="1" t="str">
        <f t="shared" si="76"/>
        <v>21:1061</v>
      </c>
      <c r="D1270" s="1" t="str">
        <f t="shared" si="77"/>
        <v>21:0106</v>
      </c>
      <c r="E1270" t="s">
        <v>5797</v>
      </c>
      <c r="F1270" t="s">
        <v>5801</v>
      </c>
      <c r="H1270">
        <v>49.702733299999998</v>
      </c>
      <c r="I1270">
        <v>-118.86370429999999</v>
      </c>
      <c r="J1270" s="1" t="str">
        <f t="shared" si="78"/>
        <v>NGR bulk stream sediment</v>
      </c>
      <c r="K1270" s="1" t="str">
        <f t="shared" si="79"/>
        <v>&lt;177 micron (NGR)</v>
      </c>
      <c r="L1270">
        <v>73</v>
      </c>
      <c r="M1270" t="s">
        <v>288</v>
      </c>
      <c r="N1270">
        <v>1269</v>
      </c>
      <c r="O1270" t="s">
        <v>62</v>
      </c>
      <c r="P1270" t="s">
        <v>47</v>
      </c>
      <c r="Q1270" t="s">
        <v>548</v>
      </c>
      <c r="R1270" t="s">
        <v>81</v>
      </c>
      <c r="S1270" t="s">
        <v>48</v>
      </c>
      <c r="T1270" t="s">
        <v>51</v>
      </c>
      <c r="U1270" t="s">
        <v>162</v>
      </c>
      <c r="V1270" t="s">
        <v>149</v>
      </c>
      <c r="W1270" t="s">
        <v>61</v>
      </c>
      <c r="X1270" t="s">
        <v>330</v>
      </c>
      <c r="Y1270" t="s">
        <v>1537</v>
      </c>
      <c r="Z1270" t="s">
        <v>56</v>
      </c>
      <c r="AA1270" t="s">
        <v>46</v>
      </c>
      <c r="AB1270" t="s">
        <v>139</v>
      </c>
      <c r="AC1270" t="s">
        <v>58</v>
      </c>
      <c r="AD1270" t="s">
        <v>597</v>
      </c>
      <c r="AE1270" t="s">
        <v>380</v>
      </c>
      <c r="AF1270" t="s">
        <v>371</v>
      </c>
      <c r="AG1270" t="s">
        <v>2720</v>
      </c>
      <c r="AH1270" t="s">
        <v>63</v>
      </c>
      <c r="AI1270" t="s">
        <v>174</v>
      </c>
      <c r="AJ1270" t="s">
        <v>5802</v>
      </c>
      <c r="AK1270" t="s">
        <v>96</v>
      </c>
      <c r="AL1270" t="s">
        <v>47</v>
      </c>
      <c r="AM1270" t="s">
        <v>47</v>
      </c>
      <c r="AN1270" t="s">
        <v>318</v>
      </c>
      <c r="AO1270" t="s">
        <v>267</v>
      </c>
    </row>
    <row r="1271" spans="1:41" hidden="1" x14ac:dyDescent="0.25">
      <c r="A1271" t="s">
        <v>5803</v>
      </c>
      <c r="B1271" t="s">
        <v>5804</v>
      </c>
      <c r="C1271" s="1" t="str">
        <f t="shared" si="76"/>
        <v>21:1061</v>
      </c>
      <c r="D1271" s="1" t="str">
        <f t="shared" si="77"/>
        <v>21:0106</v>
      </c>
      <c r="E1271" t="s">
        <v>5805</v>
      </c>
      <c r="F1271" t="s">
        <v>5806</v>
      </c>
      <c r="H1271">
        <v>49.701374199999997</v>
      </c>
      <c r="I1271">
        <v>-118.86877010000001</v>
      </c>
      <c r="J1271" s="1" t="str">
        <f t="shared" si="78"/>
        <v>NGR bulk stream sediment</v>
      </c>
      <c r="K1271" s="1" t="str">
        <f t="shared" si="79"/>
        <v>&lt;177 micron (NGR)</v>
      </c>
      <c r="L1271">
        <v>73</v>
      </c>
      <c r="M1271" t="s">
        <v>45</v>
      </c>
      <c r="N1271">
        <v>1270</v>
      </c>
      <c r="O1271" t="s">
        <v>53</v>
      </c>
      <c r="P1271" t="s">
        <v>47</v>
      </c>
      <c r="Q1271" t="s">
        <v>548</v>
      </c>
      <c r="R1271" t="s">
        <v>101</v>
      </c>
      <c r="S1271" t="s">
        <v>372</v>
      </c>
      <c r="T1271" t="s">
        <v>51</v>
      </c>
      <c r="U1271" t="s">
        <v>99</v>
      </c>
      <c r="V1271" t="s">
        <v>46</v>
      </c>
      <c r="W1271" t="s">
        <v>87</v>
      </c>
      <c r="X1271" t="s">
        <v>137</v>
      </c>
      <c r="Y1271" t="s">
        <v>391</v>
      </c>
      <c r="Z1271" t="s">
        <v>56</v>
      </c>
      <c r="AA1271" t="s">
        <v>46</v>
      </c>
      <c r="AB1271" t="s">
        <v>78</v>
      </c>
      <c r="AC1271" t="s">
        <v>58</v>
      </c>
      <c r="AD1271" t="s">
        <v>184</v>
      </c>
      <c r="AE1271" t="s">
        <v>380</v>
      </c>
      <c r="AF1271" t="s">
        <v>455</v>
      </c>
      <c r="AG1271" t="s">
        <v>1012</v>
      </c>
      <c r="AH1271" t="s">
        <v>81</v>
      </c>
      <c r="AI1271" t="s">
        <v>46</v>
      </c>
      <c r="AJ1271" t="s">
        <v>5807</v>
      </c>
      <c r="AK1271" t="s">
        <v>319</v>
      </c>
      <c r="AL1271" t="s">
        <v>47</v>
      </c>
      <c r="AM1271" t="s">
        <v>47</v>
      </c>
      <c r="AN1271" t="s">
        <v>935</v>
      </c>
      <c r="AO1271" t="s">
        <v>66</v>
      </c>
    </row>
    <row r="1272" spans="1:41" hidden="1" x14ac:dyDescent="0.25">
      <c r="A1272" t="s">
        <v>5808</v>
      </c>
      <c r="B1272" t="s">
        <v>5809</v>
      </c>
      <c r="C1272" s="1" t="str">
        <f t="shared" si="76"/>
        <v>21:1061</v>
      </c>
      <c r="D1272" s="1" t="str">
        <f t="shared" si="77"/>
        <v>21:0106</v>
      </c>
      <c r="E1272" t="s">
        <v>5810</v>
      </c>
      <c r="F1272" t="s">
        <v>5811</v>
      </c>
      <c r="H1272">
        <v>49.749181700000001</v>
      </c>
      <c r="I1272">
        <v>-118.80600939999999</v>
      </c>
      <c r="J1272" s="1" t="str">
        <f t="shared" si="78"/>
        <v>NGR bulk stream sediment</v>
      </c>
      <c r="K1272" s="1" t="str">
        <f t="shared" si="79"/>
        <v>&lt;177 micron (NGR)</v>
      </c>
      <c r="L1272">
        <v>73</v>
      </c>
      <c r="M1272" t="s">
        <v>71</v>
      </c>
      <c r="N1272">
        <v>1271</v>
      </c>
      <c r="O1272" t="s">
        <v>62</v>
      </c>
      <c r="P1272" t="s">
        <v>122</v>
      </c>
      <c r="Q1272" t="s">
        <v>119</v>
      </c>
      <c r="R1272" t="s">
        <v>87</v>
      </c>
      <c r="S1272" t="s">
        <v>226</v>
      </c>
      <c r="T1272" t="s">
        <v>73</v>
      </c>
      <c r="U1272" t="s">
        <v>243</v>
      </c>
      <c r="V1272" t="s">
        <v>174</v>
      </c>
      <c r="W1272" t="s">
        <v>78</v>
      </c>
      <c r="X1272" t="s">
        <v>73</v>
      </c>
      <c r="Y1272" t="s">
        <v>121</v>
      </c>
      <c r="Z1272" t="s">
        <v>56</v>
      </c>
      <c r="AA1272" t="s">
        <v>46</v>
      </c>
      <c r="AB1272" t="s">
        <v>78</v>
      </c>
      <c r="AC1272" t="s">
        <v>58</v>
      </c>
      <c r="AD1272" t="s">
        <v>184</v>
      </c>
      <c r="AE1272" t="s">
        <v>380</v>
      </c>
      <c r="AF1272" t="s">
        <v>129</v>
      </c>
      <c r="AG1272" t="s">
        <v>163</v>
      </c>
      <c r="AH1272" t="s">
        <v>78</v>
      </c>
      <c r="AI1272" t="s">
        <v>149</v>
      </c>
      <c r="AJ1272" t="s">
        <v>98</v>
      </c>
      <c r="AK1272" t="s">
        <v>591</v>
      </c>
      <c r="AL1272" t="s">
        <v>47</v>
      </c>
      <c r="AM1272" t="s">
        <v>47</v>
      </c>
      <c r="AN1272" t="s">
        <v>65</v>
      </c>
      <c r="AO1272" t="s">
        <v>108</v>
      </c>
    </row>
    <row r="1273" spans="1:41" hidden="1" x14ac:dyDescent="0.25">
      <c r="A1273" t="s">
        <v>5812</v>
      </c>
      <c r="B1273" t="s">
        <v>5813</v>
      </c>
      <c r="C1273" s="1" t="str">
        <f t="shared" si="76"/>
        <v>21:1061</v>
      </c>
      <c r="D1273" s="1" t="str">
        <f t="shared" si="77"/>
        <v>21:0106</v>
      </c>
      <c r="E1273" t="s">
        <v>5814</v>
      </c>
      <c r="F1273" t="s">
        <v>5815</v>
      </c>
      <c r="H1273">
        <v>49.747594200000002</v>
      </c>
      <c r="I1273">
        <v>-118.8103095</v>
      </c>
      <c r="J1273" s="1" t="str">
        <f t="shared" si="78"/>
        <v>NGR bulk stream sediment</v>
      </c>
      <c r="K1273" s="1" t="str">
        <f t="shared" si="79"/>
        <v>&lt;177 micron (NGR)</v>
      </c>
      <c r="L1273">
        <v>73</v>
      </c>
      <c r="M1273" t="s">
        <v>95</v>
      </c>
      <c r="N1273">
        <v>1272</v>
      </c>
      <c r="O1273" t="s">
        <v>87</v>
      </c>
      <c r="P1273" t="s">
        <v>122</v>
      </c>
      <c r="Q1273" t="s">
        <v>119</v>
      </c>
      <c r="R1273" t="s">
        <v>158</v>
      </c>
      <c r="S1273" t="s">
        <v>291</v>
      </c>
      <c r="T1273" t="s">
        <v>137</v>
      </c>
      <c r="U1273" t="s">
        <v>131</v>
      </c>
      <c r="V1273" t="s">
        <v>101</v>
      </c>
      <c r="W1273" t="s">
        <v>164</v>
      </c>
      <c r="X1273" t="s">
        <v>73</v>
      </c>
      <c r="Y1273" t="s">
        <v>462</v>
      </c>
      <c r="Z1273" t="s">
        <v>56</v>
      </c>
      <c r="AA1273" t="s">
        <v>46</v>
      </c>
      <c r="AB1273" t="s">
        <v>78</v>
      </c>
      <c r="AC1273" t="s">
        <v>85</v>
      </c>
      <c r="AD1273" t="s">
        <v>482</v>
      </c>
      <c r="AE1273" t="s">
        <v>380</v>
      </c>
      <c r="AF1273" t="s">
        <v>58</v>
      </c>
      <c r="AG1273" t="s">
        <v>365</v>
      </c>
      <c r="AH1273" t="s">
        <v>64</v>
      </c>
      <c r="AI1273" t="s">
        <v>54</v>
      </c>
      <c r="AJ1273" t="s">
        <v>85</v>
      </c>
      <c r="AK1273" t="s">
        <v>502</v>
      </c>
      <c r="AL1273" t="s">
        <v>47</v>
      </c>
      <c r="AM1273" t="s">
        <v>47</v>
      </c>
      <c r="AN1273" t="s">
        <v>372</v>
      </c>
      <c r="AO1273" t="s">
        <v>85</v>
      </c>
    </row>
    <row r="1274" spans="1:41" hidden="1" x14ac:dyDescent="0.25">
      <c r="A1274" t="s">
        <v>5816</v>
      </c>
      <c r="B1274" t="s">
        <v>5817</v>
      </c>
      <c r="C1274" s="1" t="str">
        <f t="shared" si="76"/>
        <v>21:1061</v>
      </c>
      <c r="D1274" s="1" t="str">
        <f t="shared" si="77"/>
        <v>21:0106</v>
      </c>
      <c r="E1274" t="s">
        <v>5818</v>
      </c>
      <c r="F1274" t="s">
        <v>5819</v>
      </c>
      <c r="H1274">
        <v>49.754943799999999</v>
      </c>
      <c r="I1274">
        <v>-118.85722199999999</v>
      </c>
      <c r="J1274" s="1" t="str">
        <f t="shared" si="78"/>
        <v>NGR bulk stream sediment</v>
      </c>
      <c r="K1274" s="1" t="str">
        <f t="shared" si="79"/>
        <v>&lt;177 micron (NGR)</v>
      </c>
      <c r="L1274">
        <v>73</v>
      </c>
      <c r="M1274" t="s">
        <v>117</v>
      </c>
      <c r="N1274">
        <v>1273</v>
      </c>
      <c r="O1274" t="s">
        <v>198</v>
      </c>
      <c r="P1274" t="s">
        <v>103</v>
      </c>
      <c r="Q1274" t="s">
        <v>481</v>
      </c>
      <c r="R1274" t="s">
        <v>139</v>
      </c>
      <c r="S1274" t="s">
        <v>399</v>
      </c>
      <c r="T1274" t="s">
        <v>51</v>
      </c>
      <c r="U1274" t="s">
        <v>50</v>
      </c>
      <c r="V1274" t="s">
        <v>64</v>
      </c>
      <c r="W1274" t="s">
        <v>81</v>
      </c>
      <c r="X1274" t="s">
        <v>73</v>
      </c>
      <c r="Y1274" t="s">
        <v>418</v>
      </c>
      <c r="Z1274" t="s">
        <v>56</v>
      </c>
      <c r="AA1274" t="s">
        <v>46</v>
      </c>
      <c r="AB1274" t="s">
        <v>257</v>
      </c>
      <c r="AC1274" t="s">
        <v>58</v>
      </c>
      <c r="AD1274" t="s">
        <v>184</v>
      </c>
      <c r="AE1274" t="s">
        <v>380</v>
      </c>
      <c r="AF1274" t="s">
        <v>224</v>
      </c>
      <c r="AG1274" t="s">
        <v>365</v>
      </c>
      <c r="AH1274" t="s">
        <v>235</v>
      </c>
      <c r="AI1274" t="s">
        <v>54</v>
      </c>
      <c r="AJ1274" t="s">
        <v>127</v>
      </c>
      <c r="AK1274" t="s">
        <v>260</v>
      </c>
      <c r="AL1274" t="s">
        <v>47</v>
      </c>
      <c r="AM1274" t="s">
        <v>47</v>
      </c>
      <c r="AN1274" t="s">
        <v>508</v>
      </c>
      <c r="AO1274" t="s">
        <v>306</v>
      </c>
    </row>
    <row r="1275" spans="1:41" hidden="1" x14ac:dyDescent="0.25">
      <c r="A1275" t="s">
        <v>5820</v>
      </c>
      <c r="B1275" t="s">
        <v>5821</v>
      </c>
      <c r="C1275" s="1" t="str">
        <f t="shared" si="76"/>
        <v>21:1061</v>
      </c>
      <c r="D1275" s="1" t="str">
        <f t="shared" si="77"/>
        <v>21:0106</v>
      </c>
      <c r="E1275" t="s">
        <v>5822</v>
      </c>
      <c r="F1275" t="s">
        <v>5823</v>
      </c>
      <c r="H1275">
        <v>49.785387900000003</v>
      </c>
      <c r="I1275">
        <v>-118.7920178</v>
      </c>
      <c r="J1275" s="1" t="str">
        <f t="shared" si="78"/>
        <v>NGR bulk stream sediment</v>
      </c>
      <c r="K1275" s="1" t="str">
        <f t="shared" si="79"/>
        <v>&lt;177 micron (NGR)</v>
      </c>
      <c r="L1275">
        <v>73</v>
      </c>
      <c r="M1275" t="s">
        <v>136</v>
      </c>
      <c r="N1275">
        <v>1274</v>
      </c>
      <c r="O1275" t="s">
        <v>62</v>
      </c>
      <c r="P1275" t="s">
        <v>47</v>
      </c>
      <c r="Q1275" t="s">
        <v>119</v>
      </c>
      <c r="R1275" t="s">
        <v>81</v>
      </c>
      <c r="S1275" t="s">
        <v>559</v>
      </c>
      <c r="T1275" t="s">
        <v>52</v>
      </c>
      <c r="U1275" t="s">
        <v>269</v>
      </c>
      <c r="V1275" t="s">
        <v>110</v>
      </c>
      <c r="W1275" t="s">
        <v>130</v>
      </c>
      <c r="X1275" t="s">
        <v>137</v>
      </c>
      <c r="Y1275" t="s">
        <v>358</v>
      </c>
      <c r="Z1275" t="s">
        <v>56</v>
      </c>
      <c r="AA1275" t="s">
        <v>46</v>
      </c>
      <c r="AB1275" t="s">
        <v>63</v>
      </c>
      <c r="AC1275" t="s">
        <v>58</v>
      </c>
      <c r="AD1275" t="s">
        <v>100</v>
      </c>
      <c r="AE1275" t="s">
        <v>380</v>
      </c>
      <c r="AF1275" t="s">
        <v>158</v>
      </c>
      <c r="AG1275" t="s">
        <v>148</v>
      </c>
      <c r="AH1275" t="s">
        <v>101</v>
      </c>
      <c r="AI1275" t="s">
        <v>46</v>
      </c>
      <c r="AJ1275" t="s">
        <v>76</v>
      </c>
      <c r="AK1275" t="s">
        <v>182</v>
      </c>
      <c r="AL1275" t="s">
        <v>47</v>
      </c>
      <c r="AM1275" t="s">
        <v>47</v>
      </c>
      <c r="AN1275" t="s">
        <v>533</v>
      </c>
      <c r="AO1275" t="s">
        <v>127</v>
      </c>
    </row>
    <row r="1276" spans="1:41" hidden="1" x14ac:dyDescent="0.25">
      <c r="A1276" t="s">
        <v>5824</v>
      </c>
      <c r="B1276" t="s">
        <v>5825</v>
      </c>
      <c r="C1276" s="1" t="str">
        <f t="shared" si="76"/>
        <v>21:1061</v>
      </c>
      <c r="D1276" s="1" t="str">
        <f t="shared" si="77"/>
        <v>21:0106</v>
      </c>
      <c r="E1276" t="s">
        <v>5826</v>
      </c>
      <c r="F1276" t="s">
        <v>5827</v>
      </c>
      <c r="H1276">
        <v>49.829474300000001</v>
      </c>
      <c r="I1276">
        <v>-118.770814</v>
      </c>
      <c r="J1276" s="1" t="str">
        <f t="shared" si="78"/>
        <v>NGR bulk stream sediment</v>
      </c>
      <c r="K1276" s="1" t="str">
        <f t="shared" si="79"/>
        <v>&lt;177 micron (NGR)</v>
      </c>
      <c r="L1276">
        <v>73</v>
      </c>
      <c r="M1276" t="s">
        <v>157</v>
      </c>
      <c r="N1276">
        <v>1275</v>
      </c>
      <c r="O1276" t="s">
        <v>61</v>
      </c>
      <c r="P1276" t="s">
        <v>47</v>
      </c>
      <c r="Q1276" t="s">
        <v>807</v>
      </c>
      <c r="R1276" t="s">
        <v>104</v>
      </c>
      <c r="S1276" t="s">
        <v>507</v>
      </c>
      <c r="T1276" t="s">
        <v>52</v>
      </c>
      <c r="U1276" t="s">
        <v>475</v>
      </c>
      <c r="V1276" t="s">
        <v>105</v>
      </c>
      <c r="W1276" t="s">
        <v>122</v>
      </c>
      <c r="X1276" t="s">
        <v>52</v>
      </c>
      <c r="Y1276" t="s">
        <v>300</v>
      </c>
      <c r="Z1276" t="s">
        <v>56</v>
      </c>
      <c r="AA1276" t="s">
        <v>122</v>
      </c>
      <c r="AB1276" t="s">
        <v>61</v>
      </c>
      <c r="AC1276" t="s">
        <v>58</v>
      </c>
      <c r="AD1276" t="s">
        <v>462</v>
      </c>
      <c r="AE1276" t="s">
        <v>56</v>
      </c>
      <c r="AF1276" t="s">
        <v>259</v>
      </c>
      <c r="AG1276" t="s">
        <v>58</v>
      </c>
      <c r="AH1276" t="s">
        <v>235</v>
      </c>
      <c r="AI1276" t="s">
        <v>87</v>
      </c>
      <c r="AJ1276" t="s">
        <v>85</v>
      </c>
      <c r="AK1276" t="s">
        <v>55</v>
      </c>
      <c r="AL1276" t="s">
        <v>47</v>
      </c>
      <c r="AM1276" t="s">
        <v>47</v>
      </c>
      <c r="AN1276" t="s">
        <v>1121</v>
      </c>
      <c r="AO1276" t="s">
        <v>103</v>
      </c>
    </row>
    <row r="1277" spans="1:41" hidden="1" x14ac:dyDescent="0.25">
      <c r="A1277" t="s">
        <v>5828</v>
      </c>
      <c r="B1277" t="s">
        <v>5829</v>
      </c>
      <c r="C1277" s="1" t="str">
        <f t="shared" si="76"/>
        <v>21:1061</v>
      </c>
      <c r="D1277" s="1" t="str">
        <f t="shared" si="77"/>
        <v>21:0106</v>
      </c>
      <c r="E1277" t="s">
        <v>5830</v>
      </c>
      <c r="F1277" t="s">
        <v>5831</v>
      </c>
      <c r="H1277">
        <v>49.830229899999999</v>
      </c>
      <c r="I1277">
        <v>-118.8193737</v>
      </c>
      <c r="J1277" s="1" t="str">
        <f t="shared" si="78"/>
        <v>NGR bulk stream sediment</v>
      </c>
      <c r="K1277" s="1" t="str">
        <f t="shared" si="79"/>
        <v>&lt;177 micron (NGR)</v>
      </c>
      <c r="L1277">
        <v>73</v>
      </c>
      <c r="M1277" t="s">
        <v>170</v>
      </c>
      <c r="N1277">
        <v>1276</v>
      </c>
      <c r="O1277" t="s">
        <v>61</v>
      </c>
      <c r="P1277" t="s">
        <v>58</v>
      </c>
      <c r="Q1277" t="s">
        <v>492</v>
      </c>
      <c r="R1277" t="s">
        <v>274</v>
      </c>
      <c r="S1277" t="s">
        <v>457</v>
      </c>
      <c r="T1277" t="s">
        <v>209</v>
      </c>
      <c r="U1277" t="s">
        <v>104</v>
      </c>
      <c r="V1277" t="s">
        <v>125</v>
      </c>
      <c r="W1277" t="s">
        <v>271</v>
      </c>
      <c r="X1277" t="s">
        <v>52</v>
      </c>
      <c r="Y1277" t="s">
        <v>290</v>
      </c>
      <c r="Z1277" t="s">
        <v>56</v>
      </c>
      <c r="AA1277" t="s">
        <v>46</v>
      </c>
      <c r="AB1277" t="s">
        <v>81</v>
      </c>
      <c r="AC1277" t="s">
        <v>58</v>
      </c>
      <c r="AD1277" t="s">
        <v>77</v>
      </c>
      <c r="AE1277" t="s">
        <v>380</v>
      </c>
      <c r="AF1277" t="s">
        <v>50</v>
      </c>
      <c r="AG1277" t="s">
        <v>259</v>
      </c>
      <c r="AH1277" t="s">
        <v>235</v>
      </c>
      <c r="AI1277" t="s">
        <v>46</v>
      </c>
      <c r="AJ1277" t="s">
        <v>406</v>
      </c>
      <c r="AK1277" t="s">
        <v>227</v>
      </c>
      <c r="AL1277" t="s">
        <v>47</v>
      </c>
      <c r="AM1277" t="s">
        <v>47</v>
      </c>
      <c r="AN1277" t="s">
        <v>189</v>
      </c>
      <c r="AO1277" t="s">
        <v>103</v>
      </c>
    </row>
    <row r="1278" spans="1:41" hidden="1" x14ac:dyDescent="0.25">
      <c r="A1278" t="s">
        <v>5832</v>
      </c>
      <c r="B1278" t="s">
        <v>5833</v>
      </c>
      <c r="C1278" s="1" t="str">
        <f t="shared" si="76"/>
        <v>21:1061</v>
      </c>
      <c r="D1278" s="1" t="str">
        <f t="shared" si="77"/>
        <v>21:0106</v>
      </c>
      <c r="E1278" t="s">
        <v>5834</v>
      </c>
      <c r="F1278" t="s">
        <v>5835</v>
      </c>
      <c r="H1278">
        <v>49.845925899999997</v>
      </c>
      <c r="I1278">
        <v>-118.86290440000001</v>
      </c>
      <c r="J1278" s="1" t="str">
        <f t="shared" si="78"/>
        <v>NGR bulk stream sediment</v>
      </c>
      <c r="K1278" s="1" t="str">
        <f t="shared" si="79"/>
        <v>&lt;177 micron (NGR)</v>
      </c>
      <c r="L1278">
        <v>73</v>
      </c>
      <c r="M1278" t="s">
        <v>180</v>
      </c>
      <c r="N1278">
        <v>1277</v>
      </c>
      <c r="O1278" t="s">
        <v>54</v>
      </c>
      <c r="P1278" t="s">
        <v>55</v>
      </c>
      <c r="Q1278" t="s">
        <v>646</v>
      </c>
      <c r="R1278" t="s">
        <v>336</v>
      </c>
      <c r="S1278" t="s">
        <v>438</v>
      </c>
      <c r="T1278" t="s">
        <v>137</v>
      </c>
      <c r="U1278" t="s">
        <v>146</v>
      </c>
      <c r="V1278" t="s">
        <v>110</v>
      </c>
      <c r="W1278" t="s">
        <v>228</v>
      </c>
      <c r="X1278" t="s">
        <v>90</v>
      </c>
      <c r="Y1278" t="s">
        <v>291</v>
      </c>
      <c r="Z1278" t="s">
        <v>56</v>
      </c>
      <c r="AA1278" t="s">
        <v>46</v>
      </c>
      <c r="AB1278" t="s">
        <v>81</v>
      </c>
      <c r="AC1278" t="s">
        <v>58</v>
      </c>
      <c r="AD1278" t="s">
        <v>290</v>
      </c>
      <c r="AE1278" t="s">
        <v>380</v>
      </c>
      <c r="AF1278" t="s">
        <v>85</v>
      </c>
      <c r="AG1278" t="s">
        <v>785</v>
      </c>
      <c r="AH1278" t="s">
        <v>78</v>
      </c>
      <c r="AI1278" t="s">
        <v>61</v>
      </c>
      <c r="AJ1278" t="s">
        <v>888</v>
      </c>
      <c r="AK1278" t="s">
        <v>143</v>
      </c>
      <c r="AL1278" t="s">
        <v>47</v>
      </c>
      <c r="AM1278" t="s">
        <v>122</v>
      </c>
      <c r="AN1278" t="s">
        <v>548</v>
      </c>
      <c r="AO1278" t="s">
        <v>103</v>
      </c>
    </row>
    <row r="1279" spans="1:41" hidden="1" x14ac:dyDescent="0.25">
      <c r="A1279" t="s">
        <v>5836</v>
      </c>
      <c r="B1279" t="s">
        <v>5837</v>
      </c>
      <c r="C1279" s="1" t="str">
        <f t="shared" si="76"/>
        <v>21:1061</v>
      </c>
      <c r="D1279" s="1" t="str">
        <f t="shared" si="77"/>
        <v>21:0106</v>
      </c>
      <c r="E1279" t="s">
        <v>5838</v>
      </c>
      <c r="F1279" t="s">
        <v>5839</v>
      </c>
      <c r="H1279">
        <v>49.841528199999999</v>
      </c>
      <c r="I1279">
        <v>-118.86676900000001</v>
      </c>
      <c r="J1279" s="1" t="str">
        <f t="shared" si="78"/>
        <v>NGR bulk stream sediment</v>
      </c>
      <c r="K1279" s="1" t="str">
        <f t="shared" si="79"/>
        <v>&lt;177 micron (NGR)</v>
      </c>
      <c r="L1279">
        <v>73</v>
      </c>
      <c r="M1279" t="s">
        <v>195</v>
      </c>
      <c r="N1279">
        <v>1278</v>
      </c>
      <c r="O1279" t="s">
        <v>61</v>
      </c>
      <c r="P1279" t="s">
        <v>47</v>
      </c>
      <c r="Q1279" t="s">
        <v>1780</v>
      </c>
      <c r="R1279" t="s">
        <v>137</v>
      </c>
      <c r="S1279" t="s">
        <v>140</v>
      </c>
      <c r="T1279" t="s">
        <v>58</v>
      </c>
      <c r="U1279" t="s">
        <v>131</v>
      </c>
      <c r="V1279" t="s">
        <v>61</v>
      </c>
      <c r="W1279" t="s">
        <v>200</v>
      </c>
      <c r="X1279" t="s">
        <v>73</v>
      </c>
      <c r="Y1279" t="s">
        <v>75</v>
      </c>
      <c r="Z1279" t="s">
        <v>56</v>
      </c>
      <c r="AA1279" t="s">
        <v>122</v>
      </c>
      <c r="AB1279" t="s">
        <v>47</v>
      </c>
      <c r="AC1279" t="s">
        <v>209</v>
      </c>
      <c r="AD1279" t="s">
        <v>272</v>
      </c>
      <c r="AE1279" t="s">
        <v>56</v>
      </c>
      <c r="AF1279" t="s">
        <v>330</v>
      </c>
      <c r="AG1279" t="s">
        <v>238</v>
      </c>
      <c r="AH1279" t="s">
        <v>185</v>
      </c>
      <c r="AI1279" t="s">
        <v>198</v>
      </c>
      <c r="AJ1279" t="s">
        <v>58</v>
      </c>
      <c r="AK1279" t="s">
        <v>200</v>
      </c>
      <c r="AL1279" t="s">
        <v>47</v>
      </c>
      <c r="AM1279" t="s">
        <v>47</v>
      </c>
      <c r="AN1279" t="s">
        <v>345</v>
      </c>
      <c r="AO1279" t="s">
        <v>137</v>
      </c>
    </row>
    <row r="1280" spans="1:41" hidden="1" x14ac:dyDescent="0.25">
      <c r="A1280" t="s">
        <v>5840</v>
      </c>
      <c r="B1280" t="s">
        <v>5841</v>
      </c>
      <c r="C1280" s="1" t="str">
        <f t="shared" si="76"/>
        <v>21:1061</v>
      </c>
      <c r="D1280" s="1" t="str">
        <f t="shared" si="77"/>
        <v>21:0106</v>
      </c>
      <c r="E1280" t="s">
        <v>5842</v>
      </c>
      <c r="F1280" t="s">
        <v>5843</v>
      </c>
      <c r="H1280">
        <v>49.836278299999996</v>
      </c>
      <c r="I1280">
        <v>-118.86713709999999</v>
      </c>
      <c r="J1280" s="1" t="str">
        <f t="shared" si="78"/>
        <v>NGR bulk stream sediment</v>
      </c>
      <c r="K1280" s="1" t="str">
        <f t="shared" si="79"/>
        <v>&lt;177 micron (NGR)</v>
      </c>
      <c r="L1280">
        <v>73</v>
      </c>
      <c r="M1280" t="s">
        <v>205</v>
      </c>
      <c r="N1280">
        <v>1279</v>
      </c>
      <c r="O1280" t="s">
        <v>174</v>
      </c>
      <c r="P1280" t="s">
        <v>103</v>
      </c>
      <c r="Q1280" t="s">
        <v>513</v>
      </c>
      <c r="R1280" t="s">
        <v>128</v>
      </c>
      <c r="S1280" t="s">
        <v>399</v>
      </c>
      <c r="T1280" t="s">
        <v>52</v>
      </c>
      <c r="U1280" t="s">
        <v>141</v>
      </c>
      <c r="V1280" t="s">
        <v>235</v>
      </c>
      <c r="W1280" t="s">
        <v>206</v>
      </c>
      <c r="X1280" t="s">
        <v>58</v>
      </c>
      <c r="Y1280" t="s">
        <v>462</v>
      </c>
      <c r="Z1280" t="s">
        <v>56</v>
      </c>
      <c r="AA1280" t="s">
        <v>46</v>
      </c>
      <c r="AB1280" t="s">
        <v>63</v>
      </c>
      <c r="AC1280" t="s">
        <v>108</v>
      </c>
      <c r="AD1280" t="s">
        <v>83</v>
      </c>
      <c r="AE1280" t="s">
        <v>380</v>
      </c>
      <c r="AF1280" t="s">
        <v>58</v>
      </c>
      <c r="AG1280" t="s">
        <v>351</v>
      </c>
      <c r="AH1280" t="s">
        <v>63</v>
      </c>
      <c r="AI1280" t="s">
        <v>174</v>
      </c>
      <c r="AJ1280" t="s">
        <v>85</v>
      </c>
      <c r="AK1280" t="s">
        <v>412</v>
      </c>
      <c r="AL1280" t="s">
        <v>47</v>
      </c>
      <c r="AM1280" t="s">
        <v>122</v>
      </c>
      <c r="AN1280" t="s">
        <v>432</v>
      </c>
      <c r="AO1280" t="s">
        <v>76</v>
      </c>
    </row>
    <row r="1281" spans="1:41" hidden="1" x14ac:dyDescent="0.25">
      <c r="A1281" t="s">
        <v>5844</v>
      </c>
      <c r="B1281" t="s">
        <v>5845</v>
      </c>
      <c r="C1281" s="1" t="str">
        <f t="shared" si="76"/>
        <v>21:1061</v>
      </c>
      <c r="D1281" s="1" t="str">
        <f t="shared" si="77"/>
        <v>21:0106</v>
      </c>
      <c r="E1281" t="s">
        <v>5846</v>
      </c>
      <c r="F1281" t="s">
        <v>5847</v>
      </c>
      <c r="H1281">
        <v>49.994818199999997</v>
      </c>
      <c r="I1281">
        <v>-118.3493783</v>
      </c>
      <c r="J1281" s="1" t="str">
        <f t="shared" si="78"/>
        <v>NGR bulk stream sediment</v>
      </c>
      <c r="K1281" s="1" t="str">
        <f t="shared" si="79"/>
        <v>&lt;177 micron (NGR)</v>
      </c>
      <c r="L1281">
        <v>73</v>
      </c>
      <c r="M1281" t="s">
        <v>214</v>
      </c>
      <c r="N1281">
        <v>1280</v>
      </c>
      <c r="O1281" t="s">
        <v>63</v>
      </c>
      <c r="P1281" t="s">
        <v>55</v>
      </c>
      <c r="Q1281" t="s">
        <v>1130</v>
      </c>
      <c r="R1281" t="s">
        <v>125</v>
      </c>
      <c r="S1281" t="s">
        <v>146</v>
      </c>
      <c r="T1281" t="s">
        <v>52</v>
      </c>
      <c r="U1281" t="s">
        <v>131</v>
      </c>
      <c r="V1281" t="s">
        <v>79</v>
      </c>
      <c r="W1281" t="s">
        <v>103</v>
      </c>
      <c r="X1281" t="s">
        <v>52</v>
      </c>
      <c r="Y1281" t="s">
        <v>236</v>
      </c>
      <c r="Z1281" t="s">
        <v>56</v>
      </c>
      <c r="AA1281" t="s">
        <v>46</v>
      </c>
      <c r="AB1281" t="s">
        <v>139</v>
      </c>
      <c r="AC1281" t="s">
        <v>58</v>
      </c>
      <c r="AD1281" t="s">
        <v>291</v>
      </c>
      <c r="AE1281" t="s">
        <v>199</v>
      </c>
      <c r="AF1281" t="s">
        <v>357</v>
      </c>
      <c r="AG1281" t="s">
        <v>58</v>
      </c>
      <c r="AH1281" t="s">
        <v>228</v>
      </c>
      <c r="AI1281" t="s">
        <v>87</v>
      </c>
      <c r="AJ1281" t="s">
        <v>66</v>
      </c>
      <c r="AK1281" t="s">
        <v>502</v>
      </c>
      <c r="AL1281" t="s">
        <v>47</v>
      </c>
      <c r="AM1281" t="s">
        <v>47</v>
      </c>
      <c r="AN1281" t="s">
        <v>372</v>
      </c>
      <c r="AO1281" t="s">
        <v>85</v>
      </c>
    </row>
    <row r="1282" spans="1:41" hidden="1" x14ac:dyDescent="0.25">
      <c r="A1282" t="s">
        <v>5848</v>
      </c>
      <c r="B1282" t="s">
        <v>5849</v>
      </c>
      <c r="C1282" s="1" t="str">
        <f t="shared" ref="C1282:C1345" si="80">HYPERLINK("http://geochem.nrcan.gc.ca/cdogs/content/bdl/bdl211061_e.htm", "21:1061")</f>
        <v>21:1061</v>
      </c>
      <c r="D1282" s="1" t="str">
        <f t="shared" ref="D1282:D1345" si="81">HYPERLINK("http://geochem.nrcan.gc.ca/cdogs/content/svy/svy210106_e.htm", "21:0106")</f>
        <v>21:0106</v>
      </c>
      <c r="E1282" t="s">
        <v>5850</v>
      </c>
      <c r="F1282" t="s">
        <v>5851</v>
      </c>
      <c r="H1282">
        <v>49.981947900000002</v>
      </c>
      <c r="I1282">
        <v>-118.3142424</v>
      </c>
      <c r="J1282" s="1" t="str">
        <f t="shared" ref="J1282:J1345" si="82">HYPERLINK("http://geochem.nrcan.gc.ca/cdogs/content/kwd/kwd020030_e.htm", "NGR bulk stream sediment")</f>
        <v>NGR bulk stream sediment</v>
      </c>
      <c r="K1282" s="1" t="str">
        <f t="shared" ref="K1282:K1345" si="83">HYPERLINK("http://geochem.nrcan.gc.ca/cdogs/content/kwd/kwd080006_e.htm", "&lt;177 micron (NGR)")</f>
        <v>&lt;177 micron (NGR)</v>
      </c>
      <c r="L1282">
        <v>73</v>
      </c>
      <c r="M1282" t="s">
        <v>223</v>
      </c>
      <c r="N1282">
        <v>1281</v>
      </c>
      <c r="O1282" t="s">
        <v>57</v>
      </c>
      <c r="P1282" t="s">
        <v>122</v>
      </c>
      <c r="Q1282" t="s">
        <v>1780</v>
      </c>
      <c r="R1282" t="s">
        <v>61</v>
      </c>
      <c r="S1282" t="s">
        <v>431</v>
      </c>
      <c r="T1282" t="s">
        <v>330</v>
      </c>
      <c r="U1282" t="s">
        <v>438</v>
      </c>
      <c r="V1282" t="s">
        <v>105</v>
      </c>
      <c r="W1282" t="s">
        <v>260</v>
      </c>
      <c r="X1282" t="s">
        <v>108</v>
      </c>
      <c r="Y1282" t="s">
        <v>184</v>
      </c>
      <c r="Z1282" t="s">
        <v>56</v>
      </c>
      <c r="AA1282" t="s">
        <v>46</v>
      </c>
      <c r="AB1282" t="s">
        <v>125</v>
      </c>
      <c r="AC1282" t="s">
        <v>58</v>
      </c>
      <c r="AD1282" t="s">
        <v>140</v>
      </c>
      <c r="AE1282" t="s">
        <v>380</v>
      </c>
      <c r="AF1282" t="s">
        <v>118</v>
      </c>
      <c r="AG1282" t="s">
        <v>108</v>
      </c>
      <c r="AH1282" t="s">
        <v>123</v>
      </c>
      <c r="AI1282" t="s">
        <v>185</v>
      </c>
      <c r="AJ1282" t="s">
        <v>3895</v>
      </c>
      <c r="AK1282" t="s">
        <v>55</v>
      </c>
      <c r="AL1282" t="s">
        <v>47</v>
      </c>
      <c r="AM1282" t="s">
        <v>47</v>
      </c>
      <c r="AN1282" t="s">
        <v>189</v>
      </c>
      <c r="AO1282" t="s">
        <v>76</v>
      </c>
    </row>
    <row r="1283" spans="1:41" hidden="1" x14ac:dyDescent="0.25">
      <c r="A1283" t="s">
        <v>5852</v>
      </c>
      <c r="B1283" t="s">
        <v>5853</v>
      </c>
      <c r="C1283" s="1" t="str">
        <f t="shared" si="80"/>
        <v>21:1061</v>
      </c>
      <c r="D1283" s="1" t="str">
        <f t="shared" si="81"/>
        <v>21:0106</v>
      </c>
      <c r="E1283" t="s">
        <v>5854</v>
      </c>
      <c r="F1283" t="s">
        <v>5855</v>
      </c>
      <c r="H1283">
        <v>49.974554400000002</v>
      </c>
      <c r="I1283">
        <v>-118.3015443</v>
      </c>
      <c r="J1283" s="1" t="str">
        <f t="shared" si="82"/>
        <v>NGR bulk stream sediment</v>
      </c>
      <c r="K1283" s="1" t="str">
        <f t="shared" si="83"/>
        <v>&lt;177 micron (NGR)</v>
      </c>
      <c r="L1283">
        <v>73</v>
      </c>
      <c r="M1283" t="s">
        <v>233</v>
      </c>
      <c r="N1283">
        <v>1282</v>
      </c>
      <c r="O1283" t="s">
        <v>101</v>
      </c>
      <c r="P1283" t="s">
        <v>47</v>
      </c>
      <c r="Q1283" t="s">
        <v>289</v>
      </c>
      <c r="R1283" t="s">
        <v>238</v>
      </c>
      <c r="S1283" t="s">
        <v>146</v>
      </c>
      <c r="T1283" t="s">
        <v>52</v>
      </c>
      <c r="U1283" t="s">
        <v>120</v>
      </c>
      <c r="V1283" t="s">
        <v>130</v>
      </c>
      <c r="W1283" t="s">
        <v>206</v>
      </c>
      <c r="X1283" t="s">
        <v>52</v>
      </c>
      <c r="Y1283" t="s">
        <v>268</v>
      </c>
      <c r="Z1283" t="s">
        <v>56</v>
      </c>
      <c r="AA1283" t="s">
        <v>46</v>
      </c>
      <c r="AB1283" t="s">
        <v>64</v>
      </c>
      <c r="AC1283" t="s">
        <v>58</v>
      </c>
      <c r="AD1283" t="s">
        <v>268</v>
      </c>
      <c r="AE1283" t="s">
        <v>84</v>
      </c>
      <c r="AF1283" t="s">
        <v>242</v>
      </c>
      <c r="AG1283" t="s">
        <v>58</v>
      </c>
      <c r="AH1283" t="s">
        <v>130</v>
      </c>
      <c r="AI1283" t="s">
        <v>174</v>
      </c>
      <c r="AJ1283" t="s">
        <v>76</v>
      </c>
      <c r="AK1283" t="s">
        <v>55</v>
      </c>
      <c r="AL1283" t="s">
        <v>47</v>
      </c>
      <c r="AM1283" t="s">
        <v>47</v>
      </c>
      <c r="AN1283" t="s">
        <v>196</v>
      </c>
      <c r="AO1283" t="s">
        <v>55</v>
      </c>
    </row>
    <row r="1284" spans="1:41" hidden="1" x14ac:dyDescent="0.25">
      <c r="A1284" t="s">
        <v>5856</v>
      </c>
      <c r="B1284" t="s">
        <v>5857</v>
      </c>
      <c r="C1284" s="1" t="str">
        <f t="shared" si="80"/>
        <v>21:1061</v>
      </c>
      <c r="D1284" s="1" t="str">
        <f t="shared" si="81"/>
        <v>21:0106</v>
      </c>
      <c r="E1284" t="s">
        <v>5858</v>
      </c>
      <c r="F1284" t="s">
        <v>5859</v>
      </c>
      <c r="H1284">
        <v>49.978490999999998</v>
      </c>
      <c r="I1284">
        <v>-118.2898502</v>
      </c>
      <c r="J1284" s="1" t="str">
        <f t="shared" si="82"/>
        <v>NGR bulk stream sediment</v>
      </c>
      <c r="K1284" s="1" t="str">
        <f t="shared" si="83"/>
        <v>&lt;177 micron (NGR)</v>
      </c>
      <c r="L1284">
        <v>73</v>
      </c>
      <c r="M1284" t="s">
        <v>248</v>
      </c>
      <c r="N1284">
        <v>1283</v>
      </c>
      <c r="O1284" t="s">
        <v>64</v>
      </c>
      <c r="P1284" t="s">
        <v>47</v>
      </c>
      <c r="Q1284" t="s">
        <v>673</v>
      </c>
      <c r="R1284" t="s">
        <v>259</v>
      </c>
      <c r="S1284" t="s">
        <v>350</v>
      </c>
      <c r="T1284" t="s">
        <v>52</v>
      </c>
      <c r="U1284" t="s">
        <v>251</v>
      </c>
      <c r="V1284" t="s">
        <v>228</v>
      </c>
      <c r="W1284" t="s">
        <v>206</v>
      </c>
      <c r="X1284" t="s">
        <v>51</v>
      </c>
      <c r="Y1284" t="s">
        <v>126</v>
      </c>
      <c r="Z1284" t="s">
        <v>56</v>
      </c>
      <c r="AA1284" t="s">
        <v>46</v>
      </c>
      <c r="AB1284" t="s">
        <v>47</v>
      </c>
      <c r="AC1284" t="s">
        <v>306</v>
      </c>
      <c r="AD1284" t="s">
        <v>146</v>
      </c>
      <c r="AE1284" t="s">
        <v>84</v>
      </c>
      <c r="AF1284" t="s">
        <v>351</v>
      </c>
      <c r="AG1284" t="s">
        <v>150</v>
      </c>
      <c r="AH1284" t="s">
        <v>173</v>
      </c>
      <c r="AI1284" t="s">
        <v>174</v>
      </c>
      <c r="AJ1284" t="s">
        <v>127</v>
      </c>
      <c r="AK1284" t="s">
        <v>5860</v>
      </c>
      <c r="AL1284" t="s">
        <v>47</v>
      </c>
      <c r="AM1284" t="s">
        <v>47</v>
      </c>
      <c r="AN1284" t="s">
        <v>65</v>
      </c>
      <c r="AO1284" t="s">
        <v>103</v>
      </c>
    </row>
    <row r="1285" spans="1:41" hidden="1" x14ac:dyDescent="0.25">
      <c r="A1285" t="s">
        <v>5861</v>
      </c>
      <c r="B1285" t="s">
        <v>5862</v>
      </c>
      <c r="C1285" s="1" t="str">
        <f t="shared" si="80"/>
        <v>21:1061</v>
      </c>
      <c r="D1285" s="1" t="str">
        <f t="shared" si="81"/>
        <v>21:0106</v>
      </c>
      <c r="E1285" t="s">
        <v>5863</v>
      </c>
      <c r="F1285" t="s">
        <v>5864</v>
      </c>
      <c r="H1285">
        <v>49.9633495</v>
      </c>
      <c r="I1285">
        <v>-118.2845233</v>
      </c>
      <c r="J1285" s="1" t="str">
        <f t="shared" si="82"/>
        <v>NGR bulk stream sediment</v>
      </c>
      <c r="K1285" s="1" t="str">
        <f t="shared" si="83"/>
        <v>&lt;177 micron (NGR)</v>
      </c>
      <c r="L1285">
        <v>73</v>
      </c>
      <c r="M1285" t="s">
        <v>256</v>
      </c>
      <c r="N1285">
        <v>1284</v>
      </c>
      <c r="O1285" t="s">
        <v>62</v>
      </c>
      <c r="P1285" t="s">
        <v>47</v>
      </c>
      <c r="Q1285" t="s">
        <v>481</v>
      </c>
      <c r="R1285" t="s">
        <v>185</v>
      </c>
      <c r="S1285" t="s">
        <v>273</v>
      </c>
      <c r="T1285" t="s">
        <v>73</v>
      </c>
      <c r="U1285" t="s">
        <v>77</v>
      </c>
      <c r="V1285" t="s">
        <v>101</v>
      </c>
      <c r="W1285" t="s">
        <v>206</v>
      </c>
      <c r="X1285" t="s">
        <v>137</v>
      </c>
      <c r="Y1285" t="s">
        <v>144</v>
      </c>
      <c r="Z1285" t="s">
        <v>56</v>
      </c>
      <c r="AA1285" t="s">
        <v>46</v>
      </c>
      <c r="AB1285" t="s">
        <v>206</v>
      </c>
      <c r="AC1285" t="s">
        <v>85</v>
      </c>
      <c r="AD1285" t="s">
        <v>320</v>
      </c>
      <c r="AE1285" t="s">
        <v>380</v>
      </c>
      <c r="AF1285" t="s">
        <v>357</v>
      </c>
      <c r="AG1285" t="s">
        <v>163</v>
      </c>
      <c r="AH1285" t="s">
        <v>161</v>
      </c>
      <c r="AI1285" t="s">
        <v>46</v>
      </c>
      <c r="AJ1285" t="s">
        <v>108</v>
      </c>
      <c r="AK1285" t="s">
        <v>96</v>
      </c>
      <c r="AL1285" t="s">
        <v>47</v>
      </c>
      <c r="AM1285" t="s">
        <v>47</v>
      </c>
      <c r="AN1285" t="s">
        <v>294</v>
      </c>
      <c r="AO1285" t="s">
        <v>175</v>
      </c>
    </row>
    <row r="1286" spans="1:41" hidden="1" x14ac:dyDescent="0.25">
      <c r="A1286" t="s">
        <v>5865</v>
      </c>
      <c r="B1286" t="s">
        <v>5866</v>
      </c>
      <c r="C1286" s="1" t="str">
        <f t="shared" si="80"/>
        <v>21:1061</v>
      </c>
      <c r="D1286" s="1" t="str">
        <f t="shared" si="81"/>
        <v>21:0106</v>
      </c>
      <c r="E1286" t="s">
        <v>5867</v>
      </c>
      <c r="F1286" t="s">
        <v>5868</v>
      </c>
      <c r="H1286">
        <v>49.970042100000001</v>
      </c>
      <c r="I1286">
        <v>-118.26746420000001</v>
      </c>
      <c r="J1286" s="1" t="str">
        <f t="shared" si="82"/>
        <v>NGR bulk stream sediment</v>
      </c>
      <c r="K1286" s="1" t="str">
        <f t="shared" si="83"/>
        <v>&lt;177 micron (NGR)</v>
      </c>
      <c r="L1286">
        <v>73</v>
      </c>
      <c r="M1286" t="s">
        <v>265</v>
      </c>
      <c r="N1286">
        <v>1285</v>
      </c>
      <c r="O1286" t="s">
        <v>62</v>
      </c>
      <c r="P1286" t="s">
        <v>47</v>
      </c>
      <c r="Q1286" t="s">
        <v>234</v>
      </c>
      <c r="R1286" t="s">
        <v>266</v>
      </c>
      <c r="S1286" t="s">
        <v>438</v>
      </c>
      <c r="T1286" t="s">
        <v>52</v>
      </c>
      <c r="U1286" t="s">
        <v>226</v>
      </c>
      <c r="V1286" t="s">
        <v>173</v>
      </c>
      <c r="W1286" t="s">
        <v>125</v>
      </c>
      <c r="X1286" t="s">
        <v>330</v>
      </c>
      <c r="Y1286" t="s">
        <v>291</v>
      </c>
      <c r="Z1286" t="s">
        <v>56</v>
      </c>
      <c r="AA1286" t="s">
        <v>46</v>
      </c>
      <c r="AB1286" t="s">
        <v>130</v>
      </c>
      <c r="AC1286" t="s">
        <v>59</v>
      </c>
      <c r="AD1286" t="s">
        <v>445</v>
      </c>
      <c r="AE1286" t="s">
        <v>56</v>
      </c>
      <c r="AF1286" t="s">
        <v>108</v>
      </c>
      <c r="AG1286" t="s">
        <v>3257</v>
      </c>
      <c r="AH1286" t="s">
        <v>437</v>
      </c>
      <c r="AI1286" t="s">
        <v>110</v>
      </c>
      <c r="AJ1286" t="s">
        <v>127</v>
      </c>
      <c r="AK1286" t="s">
        <v>127</v>
      </c>
      <c r="AL1286" t="s">
        <v>47</v>
      </c>
      <c r="AM1286" t="s">
        <v>122</v>
      </c>
      <c r="AN1286" t="s">
        <v>935</v>
      </c>
      <c r="AO1286" t="s">
        <v>90</v>
      </c>
    </row>
    <row r="1287" spans="1:41" hidden="1" x14ac:dyDescent="0.25">
      <c r="A1287" t="s">
        <v>5869</v>
      </c>
      <c r="B1287" t="s">
        <v>5870</v>
      </c>
      <c r="C1287" s="1" t="str">
        <f t="shared" si="80"/>
        <v>21:1061</v>
      </c>
      <c r="D1287" s="1" t="str">
        <f t="shared" si="81"/>
        <v>21:0106</v>
      </c>
      <c r="E1287" t="s">
        <v>5871</v>
      </c>
      <c r="F1287" t="s">
        <v>5872</v>
      </c>
      <c r="H1287">
        <v>49.957282300000003</v>
      </c>
      <c r="I1287">
        <v>-118.2474148</v>
      </c>
      <c r="J1287" s="1" t="str">
        <f t="shared" si="82"/>
        <v>NGR bulk stream sediment</v>
      </c>
      <c r="K1287" s="1" t="str">
        <f t="shared" si="83"/>
        <v>&lt;177 micron (NGR)</v>
      </c>
      <c r="L1287">
        <v>74</v>
      </c>
      <c r="M1287" t="s">
        <v>45</v>
      </c>
      <c r="N1287">
        <v>1286</v>
      </c>
      <c r="O1287" t="s">
        <v>62</v>
      </c>
      <c r="P1287" t="s">
        <v>122</v>
      </c>
      <c r="Q1287" t="s">
        <v>812</v>
      </c>
      <c r="R1287" t="s">
        <v>62</v>
      </c>
      <c r="S1287" t="s">
        <v>237</v>
      </c>
      <c r="T1287" t="s">
        <v>85</v>
      </c>
      <c r="U1287" t="s">
        <v>237</v>
      </c>
      <c r="V1287" t="s">
        <v>47</v>
      </c>
      <c r="W1287" t="s">
        <v>73</v>
      </c>
      <c r="X1287" t="s">
        <v>76</v>
      </c>
      <c r="Y1287" t="s">
        <v>457</v>
      </c>
      <c r="Z1287" t="s">
        <v>56</v>
      </c>
      <c r="AA1287" t="s">
        <v>46</v>
      </c>
      <c r="AB1287" t="s">
        <v>101</v>
      </c>
      <c r="AC1287" t="s">
        <v>209</v>
      </c>
      <c r="AD1287" t="s">
        <v>140</v>
      </c>
      <c r="AE1287" t="s">
        <v>380</v>
      </c>
      <c r="AF1287" t="s">
        <v>76</v>
      </c>
      <c r="AG1287" t="s">
        <v>108</v>
      </c>
      <c r="AH1287" t="s">
        <v>142</v>
      </c>
      <c r="AI1287" t="s">
        <v>61</v>
      </c>
      <c r="AJ1287" t="s">
        <v>267</v>
      </c>
      <c r="AK1287" t="s">
        <v>148</v>
      </c>
      <c r="AL1287" t="s">
        <v>47</v>
      </c>
      <c r="AM1287" t="s">
        <v>122</v>
      </c>
      <c r="AN1287" t="s">
        <v>765</v>
      </c>
      <c r="AO1287" t="s">
        <v>330</v>
      </c>
    </row>
    <row r="1288" spans="1:41" hidden="1" x14ac:dyDescent="0.25">
      <c r="A1288" t="s">
        <v>5873</v>
      </c>
      <c r="B1288" t="s">
        <v>5874</v>
      </c>
      <c r="C1288" s="1" t="str">
        <f t="shared" si="80"/>
        <v>21:1061</v>
      </c>
      <c r="D1288" s="1" t="str">
        <f t="shared" si="81"/>
        <v>21:0106</v>
      </c>
      <c r="E1288" t="s">
        <v>5875</v>
      </c>
      <c r="F1288" t="s">
        <v>5876</v>
      </c>
      <c r="H1288">
        <v>49.9559292</v>
      </c>
      <c r="I1288">
        <v>-118.2173639</v>
      </c>
      <c r="J1288" s="1" t="str">
        <f t="shared" si="82"/>
        <v>NGR bulk stream sediment</v>
      </c>
      <c r="K1288" s="1" t="str">
        <f t="shared" si="83"/>
        <v>&lt;177 micron (NGR)</v>
      </c>
      <c r="L1288">
        <v>74</v>
      </c>
      <c r="M1288" t="s">
        <v>71</v>
      </c>
      <c r="N1288">
        <v>1287</v>
      </c>
      <c r="O1288" t="s">
        <v>46</v>
      </c>
      <c r="P1288" t="s">
        <v>47</v>
      </c>
      <c r="Q1288" t="s">
        <v>492</v>
      </c>
      <c r="R1288" t="s">
        <v>62</v>
      </c>
      <c r="S1288" t="s">
        <v>184</v>
      </c>
      <c r="T1288" t="s">
        <v>52</v>
      </c>
      <c r="U1288" t="s">
        <v>77</v>
      </c>
      <c r="V1288" t="s">
        <v>64</v>
      </c>
      <c r="W1288" t="s">
        <v>164</v>
      </c>
      <c r="X1288" t="s">
        <v>73</v>
      </c>
      <c r="Y1288" t="s">
        <v>77</v>
      </c>
      <c r="Z1288" t="s">
        <v>56</v>
      </c>
      <c r="AA1288" t="s">
        <v>46</v>
      </c>
      <c r="AB1288" t="s">
        <v>63</v>
      </c>
      <c r="AC1288" t="s">
        <v>58</v>
      </c>
      <c r="AD1288" t="s">
        <v>532</v>
      </c>
      <c r="AE1288" t="s">
        <v>380</v>
      </c>
      <c r="AF1288" t="s">
        <v>259</v>
      </c>
      <c r="AG1288" t="s">
        <v>406</v>
      </c>
      <c r="AH1288" t="s">
        <v>257</v>
      </c>
      <c r="AI1288" t="s">
        <v>149</v>
      </c>
      <c r="AJ1288" t="s">
        <v>209</v>
      </c>
      <c r="AK1288" t="s">
        <v>224</v>
      </c>
      <c r="AL1288" t="s">
        <v>47</v>
      </c>
      <c r="AM1288" t="s">
        <v>47</v>
      </c>
      <c r="AN1288" t="s">
        <v>196</v>
      </c>
      <c r="AO1288" t="s">
        <v>76</v>
      </c>
    </row>
    <row r="1289" spans="1:41" hidden="1" x14ac:dyDescent="0.25">
      <c r="A1289" t="s">
        <v>5877</v>
      </c>
      <c r="B1289" t="s">
        <v>5878</v>
      </c>
      <c r="C1289" s="1" t="str">
        <f t="shared" si="80"/>
        <v>21:1061</v>
      </c>
      <c r="D1289" s="1" t="str">
        <f t="shared" si="81"/>
        <v>21:0106</v>
      </c>
      <c r="E1289" t="s">
        <v>5879</v>
      </c>
      <c r="F1289" t="s">
        <v>5880</v>
      </c>
      <c r="H1289">
        <v>49.938241300000001</v>
      </c>
      <c r="I1289">
        <v>-118.21953790000001</v>
      </c>
      <c r="J1289" s="1" t="str">
        <f t="shared" si="82"/>
        <v>NGR bulk stream sediment</v>
      </c>
      <c r="K1289" s="1" t="str">
        <f t="shared" si="83"/>
        <v>&lt;177 micron (NGR)</v>
      </c>
      <c r="L1289">
        <v>74</v>
      </c>
      <c r="M1289" t="s">
        <v>95</v>
      </c>
      <c r="N1289">
        <v>1288</v>
      </c>
      <c r="O1289" t="s">
        <v>46</v>
      </c>
      <c r="P1289" t="s">
        <v>47</v>
      </c>
      <c r="Q1289" t="s">
        <v>234</v>
      </c>
      <c r="R1289" t="s">
        <v>78</v>
      </c>
      <c r="S1289" t="s">
        <v>226</v>
      </c>
      <c r="T1289" t="s">
        <v>137</v>
      </c>
      <c r="U1289" t="s">
        <v>331</v>
      </c>
      <c r="V1289" t="s">
        <v>125</v>
      </c>
      <c r="W1289" t="s">
        <v>455</v>
      </c>
      <c r="X1289" t="s">
        <v>137</v>
      </c>
      <c r="Y1289" t="s">
        <v>538</v>
      </c>
      <c r="Z1289" t="s">
        <v>56</v>
      </c>
      <c r="AA1289" t="s">
        <v>46</v>
      </c>
      <c r="AB1289" t="s">
        <v>173</v>
      </c>
      <c r="AC1289" t="s">
        <v>175</v>
      </c>
      <c r="AD1289" t="s">
        <v>241</v>
      </c>
      <c r="AE1289" t="s">
        <v>56</v>
      </c>
      <c r="AF1289" t="s">
        <v>58</v>
      </c>
      <c r="AG1289" t="s">
        <v>615</v>
      </c>
      <c r="AH1289" t="s">
        <v>122</v>
      </c>
      <c r="AI1289" t="s">
        <v>174</v>
      </c>
      <c r="AJ1289" t="s">
        <v>267</v>
      </c>
      <c r="AK1289" t="s">
        <v>58</v>
      </c>
      <c r="AL1289" t="s">
        <v>47</v>
      </c>
      <c r="AM1289" t="s">
        <v>47</v>
      </c>
      <c r="AN1289" t="s">
        <v>638</v>
      </c>
      <c r="AO1289" t="s">
        <v>76</v>
      </c>
    </row>
    <row r="1290" spans="1:41" hidden="1" x14ac:dyDescent="0.25">
      <c r="A1290" t="s">
        <v>5881</v>
      </c>
      <c r="B1290" t="s">
        <v>5882</v>
      </c>
      <c r="C1290" s="1" t="str">
        <f t="shared" si="80"/>
        <v>21:1061</v>
      </c>
      <c r="D1290" s="1" t="str">
        <f t="shared" si="81"/>
        <v>21:0106</v>
      </c>
      <c r="E1290" t="s">
        <v>5883</v>
      </c>
      <c r="F1290" t="s">
        <v>5884</v>
      </c>
      <c r="H1290">
        <v>49.029107199999999</v>
      </c>
      <c r="I1290">
        <v>-119.238484</v>
      </c>
      <c r="J1290" s="1" t="str">
        <f t="shared" si="82"/>
        <v>NGR bulk stream sediment</v>
      </c>
      <c r="K1290" s="1" t="str">
        <f t="shared" si="83"/>
        <v>&lt;177 micron (NGR)</v>
      </c>
      <c r="L1290">
        <v>75</v>
      </c>
      <c r="M1290" t="s">
        <v>45</v>
      </c>
      <c r="N1290">
        <v>1289</v>
      </c>
      <c r="O1290" t="s">
        <v>78</v>
      </c>
      <c r="P1290" t="s">
        <v>103</v>
      </c>
      <c r="Q1290" t="s">
        <v>790</v>
      </c>
      <c r="R1290" t="s">
        <v>108</v>
      </c>
      <c r="S1290" t="s">
        <v>236</v>
      </c>
      <c r="T1290" t="s">
        <v>127</v>
      </c>
      <c r="U1290" t="s">
        <v>140</v>
      </c>
      <c r="V1290" t="s">
        <v>61</v>
      </c>
      <c r="W1290" t="s">
        <v>63</v>
      </c>
      <c r="X1290" t="s">
        <v>51</v>
      </c>
      <c r="Y1290" t="s">
        <v>290</v>
      </c>
      <c r="Z1290" t="s">
        <v>56</v>
      </c>
      <c r="AA1290" t="s">
        <v>46</v>
      </c>
      <c r="AB1290" t="s">
        <v>125</v>
      </c>
      <c r="AC1290" t="s">
        <v>82</v>
      </c>
      <c r="AD1290" t="s">
        <v>258</v>
      </c>
      <c r="AE1290" t="s">
        <v>56</v>
      </c>
      <c r="AF1290" t="s">
        <v>351</v>
      </c>
      <c r="AG1290" t="s">
        <v>371</v>
      </c>
      <c r="AH1290" t="s">
        <v>185</v>
      </c>
      <c r="AI1290" t="s">
        <v>57</v>
      </c>
      <c r="AJ1290" t="s">
        <v>85</v>
      </c>
      <c r="AK1290" t="s">
        <v>270</v>
      </c>
      <c r="AL1290" t="s">
        <v>47</v>
      </c>
      <c r="AM1290" t="s">
        <v>47</v>
      </c>
      <c r="AN1290" t="s">
        <v>65</v>
      </c>
      <c r="AO1290" t="s">
        <v>267</v>
      </c>
    </row>
    <row r="1291" spans="1:41" hidden="1" x14ac:dyDescent="0.25">
      <c r="A1291" t="s">
        <v>5885</v>
      </c>
      <c r="B1291" t="s">
        <v>5886</v>
      </c>
      <c r="C1291" s="1" t="str">
        <f t="shared" si="80"/>
        <v>21:1061</v>
      </c>
      <c r="D1291" s="1" t="str">
        <f t="shared" si="81"/>
        <v>21:0106</v>
      </c>
      <c r="E1291" t="s">
        <v>5887</v>
      </c>
      <c r="F1291" t="s">
        <v>5888</v>
      </c>
      <c r="H1291">
        <v>49.030237100000001</v>
      </c>
      <c r="I1291">
        <v>-119.381074</v>
      </c>
      <c r="J1291" s="1" t="str">
        <f t="shared" si="82"/>
        <v>NGR bulk stream sediment</v>
      </c>
      <c r="K1291" s="1" t="str">
        <f t="shared" si="83"/>
        <v>&lt;177 micron (NGR)</v>
      </c>
      <c r="L1291">
        <v>75</v>
      </c>
      <c r="M1291" t="s">
        <v>71</v>
      </c>
      <c r="N1291">
        <v>1290</v>
      </c>
      <c r="O1291" t="s">
        <v>149</v>
      </c>
      <c r="P1291" t="s">
        <v>122</v>
      </c>
      <c r="Q1291" t="s">
        <v>249</v>
      </c>
      <c r="R1291" t="s">
        <v>374</v>
      </c>
      <c r="S1291" t="s">
        <v>342</v>
      </c>
      <c r="T1291" t="s">
        <v>330</v>
      </c>
      <c r="U1291" t="s">
        <v>82</v>
      </c>
      <c r="V1291" t="s">
        <v>235</v>
      </c>
      <c r="W1291" t="s">
        <v>101</v>
      </c>
      <c r="X1291" t="s">
        <v>52</v>
      </c>
      <c r="Y1291" t="s">
        <v>300</v>
      </c>
      <c r="Z1291" t="s">
        <v>56</v>
      </c>
      <c r="AA1291" t="s">
        <v>46</v>
      </c>
      <c r="AB1291" t="s">
        <v>257</v>
      </c>
      <c r="AC1291" t="s">
        <v>58</v>
      </c>
      <c r="AD1291" t="s">
        <v>258</v>
      </c>
      <c r="AE1291" t="s">
        <v>56</v>
      </c>
      <c r="AF1291" t="s">
        <v>502</v>
      </c>
      <c r="AG1291" t="s">
        <v>182</v>
      </c>
      <c r="AH1291" t="s">
        <v>235</v>
      </c>
      <c r="AI1291" t="s">
        <v>54</v>
      </c>
      <c r="AJ1291" t="s">
        <v>85</v>
      </c>
      <c r="AK1291" t="s">
        <v>5889</v>
      </c>
      <c r="AL1291" t="s">
        <v>47</v>
      </c>
      <c r="AM1291" t="s">
        <v>47</v>
      </c>
      <c r="AN1291" t="s">
        <v>65</v>
      </c>
      <c r="AO1291" t="s">
        <v>269</v>
      </c>
    </row>
    <row r="1292" spans="1:41" hidden="1" x14ac:dyDescent="0.25">
      <c r="A1292" t="s">
        <v>5890</v>
      </c>
      <c r="B1292" t="s">
        <v>5891</v>
      </c>
      <c r="C1292" s="1" t="str">
        <f t="shared" si="80"/>
        <v>21:1061</v>
      </c>
      <c r="D1292" s="1" t="str">
        <f t="shared" si="81"/>
        <v>21:0106</v>
      </c>
      <c r="E1292" t="s">
        <v>5892</v>
      </c>
      <c r="F1292" t="s">
        <v>5893</v>
      </c>
      <c r="H1292">
        <v>49.033982100000003</v>
      </c>
      <c r="I1292">
        <v>-119.41900440000001</v>
      </c>
      <c r="J1292" s="1" t="str">
        <f t="shared" si="82"/>
        <v>NGR bulk stream sediment</v>
      </c>
      <c r="K1292" s="1" t="str">
        <f t="shared" si="83"/>
        <v>&lt;177 micron (NGR)</v>
      </c>
      <c r="L1292">
        <v>75</v>
      </c>
      <c r="M1292" t="s">
        <v>95</v>
      </c>
      <c r="N1292">
        <v>1291</v>
      </c>
      <c r="O1292" t="s">
        <v>87</v>
      </c>
      <c r="P1292" t="s">
        <v>47</v>
      </c>
      <c r="Q1292" t="s">
        <v>862</v>
      </c>
      <c r="R1292" t="s">
        <v>58</v>
      </c>
      <c r="S1292" t="s">
        <v>554</v>
      </c>
      <c r="T1292" t="s">
        <v>330</v>
      </c>
      <c r="U1292" t="s">
        <v>462</v>
      </c>
      <c r="V1292" t="s">
        <v>47</v>
      </c>
      <c r="W1292" t="s">
        <v>173</v>
      </c>
      <c r="X1292" t="s">
        <v>58</v>
      </c>
      <c r="Y1292" t="s">
        <v>183</v>
      </c>
      <c r="Z1292" t="s">
        <v>56</v>
      </c>
      <c r="AA1292" t="s">
        <v>46</v>
      </c>
      <c r="AB1292" t="s">
        <v>63</v>
      </c>
      <c r="AC1292" t="s">
        <v>55</v>
      </c>
      <c r="AD1292" t="s">
        <v>250</v>
      </c>
      <c r="AE1292" t="s">
        <v>56</v>
      </c>
      <c r="AF1292" t="s">
        <v>55</v>
      </c>
      <c r="AG1292" t="s">
        <v>242</v>
      </c>
      <c r="AH1292" t="s">
        <v>64</v>
      </c>
      <c r="AI1292" t="s">
        <v>54</v>
      </c>
      <c r="AJ1292" t="s">
        <v>209</v>
      </c>
      <c r="AK1292" t="s">
        <v>128</v>
      </c>
      <c r="AL1292" t="s">
        <v>47</v>
      </c>
      <c r="AM1292" t="s">
        <v>47</v>
      </c>
      <c r="AN1292" t="s">
        <v>533</v>
      </c>
      <c r="AO1292" t="s">
        <v>269</v>
      </c>
    </row>
    <row r="1293" spans="1:41" hidden="1" x14ac:dyDescent="0.25">
      <c r="A1293" t="s">
        <v>5894</v>
      </c>
      <c r="B1293" t="s">
        <v>5895</v>
      </c>
      <c r="C1293" s="1" t="str">
        <f t="shared" si="80"/>
        <v>21:1061</v>
      </c>
      <c r="D1293" s="1" t="str">
        <f t="shared" si="81"/>
        <v>21:0106</v>
      </c>
      <c r="E1293" t="s">
        <v>5896</v>
      </c>
      <c r="F1293" t="s">
        <v>5897</v>
      </c>
      <c r="H1293">
        <v>49.583480600000001</v>
      </c>
      <c r="I1293">
        <v>-118.93524240000001</v>
      </c>
      <c r="J1293" s="1" t="str">
        <f t="shared" si="82"/>
        <v>NGR bulk stream sediment</v>
      </c>
      <c r="K1293" s="1" t="str">
        <f t="shared" si="83"/>
        <v>&lt;177 micron (NGR)</v>
      </c>
      <c r="L1293">
        <v>75</v>
      </c>
      <c r="M1293" t="s">
        <v>117</v>
      </c>
      <c r="N1293">
        <v>1292</v>
      </c>
      <c r="O1293" t="s">
        <v>238</v>
      </c>
      <c r="P1293" t="s">
        <v>47</v>
      </c>
      <c r="Q1293" t="s">
        <v>793</v>
      </c>
      <c r="R1293" t="s">
        <v>267</v>
      </c>
      <c r="S1293" t="s">
        <v>438</v>
      </c>
      <c r="T1293" t="s">
        <v>267</v>
      </c>
      <c r="U1293" t="s">
        <v>51</v>
      </c>
      <c r="V1293" t="s">
        <v>79</v>
      </c>
      <c r="W1293" t="s">
        <v>142</v>
      </c>
      <c r="X1293" t="s">
        <v>51</v>
      </c>
      <c r="Y1293" t="s">
        <v>532</v>
      </c>
      <c r="Z1293" t="s">
        <v>56</v>
      </c>
      <c r="AA1293" t="s">
        <v>66</v>
      </c>
      <c r="AB1293" t="s">
        <v>235</v>
      </c>
      <c r="AC1293" t="s">
        <v>58</v>
      </c>
      <c r="AD1293" t="s">
        <v>329</v>
      </c>
      <c r="AE1293" t="s">
        <v>199</v>
      </c>
      <c r="AF1293" t="s">
        <v>259</v>
      </c>
      <c r="AG1293" t="s">
        <v>577</v>
      </c>
      <c r="AH1293" t="s">
        <v>110</v>
      </c>
      <c r="AI1293" t="s">
        <v>87</v>
      </c>
      <c r="AJ1293" t="s">
        <v>2133</v>
      </c>
      <c r="AK1293" t="s">
        <v>3351</v>
      </c>
      <c r="AL1293" t="s">
        <v>47</v>
      </c>
      <c r="AM1293" t="s">
        <v>47</v>
      </c>
      <c r="AN1293" t="s">
        <v>1121</v>
      </c>
      <c r="AO1293" t="s">
        <v>52</v>
      </c>
    </row>
    <row r="1294" spans="1:41" hidden="1" x14ac:dyDescent="0.25">
      <c r="A1294" t="s">
        <v>5898</v>
      </c>
      <c r="B1294" t="s">
        <v>5899</v>
      </c>
      <c r="C1294" s="1" t="str">
        <f t="shared" si="80"/>
        <v>21:1061</v>
      </c>
      <c r="D1294" s="1" t="str">
        <f t="shared" si="81"/>
        <v>21:0106</v>
      </c>
      <c r="E1294" t="s">
        <v>5900</v>
      </c>
      <c r="F1294" t="s">
        <v>5901</v>
      </c>
      <c r="H1294">
        <v>49.881406699999999</v>
      </c>
      <c r="I1294">
        <v>-118.6408732</v>
      </c>
      <c r="J1294" s="1" t="str">
        <f t="shared" si="82"/>
        <v>NGR bulk stream sediment</v>
      </c>
      <c r="K1294" s="1" t="str">
        <f t="shared" si="83"/>
        <v>&lt;177 micron (NGR)</v>
      </c>
      <c r="L1294">
        <v>76</v>
      </c>
      <c r="M1294" t="s">
        <v>280</v>
      </c>
      <c r="N1294">
        <v>1293</v>
      </c>
      <c r="O1294" t="s">
        <v>164</v>
      </c>
      <c r="P1294" t="s">
        <v>51</v>
      </c>
      <c r="Q1294" t="s">
        <v>807</v>
      </c>
      <c r="R1294" t="s">
        <v>50</v>
      </c>
      <c r="S1294" t="s">
        <v>358</v>
      </c>
      <c r="T1294" t="s">
        <v>267</v>
      </c>
      <c r="U1294" t="s">
        <v>186</v>
      </c>
      <c r="V1294" t="s">
        <v>274</v>
      </c>
      <c r="W1294" t="s">
        <v>200</v>
      </c>
      <c r="X1294" t="s">
        <v>73</v>
      </c>
      <c r="Y1294" t="s">
        <v>144</v>
      </c>
      <c r="Z1294" t="s">
        <v>56</v>
      </c>
      <c r="AA1294" t="s">
        <v>46</v>
      </c>
      <c r="AB1294" t="s">
        <v>105</v>
      </c>
      <c r="AC1294" t="s">
        <v>127</v>
      </c>
      <c r="AD1294" t="s">
        <v>328</v>
      </c>
      <c r="AE1294" t="s">
        <v>199</v>
      </c>
      <c r="AF1294" t="s">
        <v>127</v>
      </c>
      <c r="AG1294" t="s">
        <v>150</v>
      </c>
      <c r="AH1294" t="s">
        <v>87</v>
      </c>
      <c r="AI1294" t="s">
        <v>87</v>
      </c>
      <c r="AJ1294" t="s">
        <v>58</v>
      </c>
      <c r="AK1294" t="s">
        <v>76</v>
      </c>
      <c r="AL1294" t="s">
        <v>47</v>
      </c>
      <c r="AM1294" t="s">
        <v>122</v>
      </c>
      <c r="AN1294" t="s">
        <v>65</v>
      </c>
      <c r="AO1294" t="s">
        <v>330</v>
      </c>
    </row>
    <row r="1295" spans="1:41" hidden="1" x14ac:dyDescent="0.25">
      <c r="A1295" t="s">
        <v>5902</v>
      </c>
      <c r="B1295" t="s">
        <v>5903</v>
      </c>
      <c r="C1295" s="1" t="str">
        <f t="shared" si="80"/>
        <v>21:1061</v>
      </c>
      <c r="D1295" s="1" t="str">
        <f t="shared" si="81"/>
        <v>21:0106</v>
      </c>
      <c r="E1295" t="s">
        <v>5900</v>
      </c>
      <c r="F1295" t="s">
        <v>5904</v>
      </c>
      <c r="H1295">
        <v>49.881406699999999</v>
      </c>
      <c r="I1295">
        <v>-118.6408732</v>
      </c>
      <c r="J1295" s="1" t="str">
        <f t="shared" si="82"/>
        <v>NGR bulk stream sediment</v>
      </c>
      <c r="K1295" s="1" t="str">
        <f t="shared" si="83"/>
        <v>&lt;177 micron (NGR)</v>
      </c>
      <c r="L1295">
        <v>76</v>
      </c>
      <c r="M1295" t="s">
        <v>288</v>
      </c>
      <c r="N1295">
        <v>1294</v>
      </c>
      <c r="O1295" t="s">
        <v>257</v>
      </c>
      <c r="P1295" t="s">
        <v>122</v>
      </c>
      <c r="Q1295" t="s">
        <v>2563</v>
      </c>
      <c r="R1295" t="s">
        <v>66</v>
      </c>
      <c r="S1295" t="s">
        <v>934</v>
      </c>
      <c r="T1295" t="s">
        <v>127</v>
      </c>
      <c r="U1295" t="s">
        <v>240</v>
      </c>
      <c r="V1295" t="s">
        <v>238</v>
      </c>
      <c r="W1295" t="s">
        <v>102</v>
      </c>
      <c r="X1295" t="s">
        <v>52</v>
      </c>
      <c r="Y1295" t="s">
        <v>183</v>
      </c>
      <c r="Z1295" t="s">
        <v>56</v>
      </c>
      <c r="AA1295" t="s">
        <v>46</v>
      </c>
      <c r="AB1295" t="s">
        <v>105</v>
      </c>
      <c r="AC1295" t="s">
        <v>58</v>
      </c>
      <c r="AD1295" t="s">
        <v>343</v>
      </c>
      <c r="AE1295" t="s">
        <v>199</v>
      </c>
      <c r="AF1295" t="s">
        <v>127</v>
      </c>
      <c r="AG1295" t="s">
        <v>374</v>
      </c>
      <c r="AH1295" t="s">
        <v>174</v>
      </c>
      <c r="AI1295" t="s">
        <v>87</v>
      </c>
      <c r="AJ1295" t="s">
        <v>58</v>
      </c>
      <c r="AK1295" t="s">
        <v>127</v>
      </c>
      <c r="AL1295" t="s">
        <v>47</v>
      </c>
      <c r="AM1295" t="s">
        <v>122</v>
      </c>
      <c r="AN1295" t="s">
        <v>152</v>
      </c>
      <c r="AO1295" t="s">
        <v>58</v>
      </c>
    </row>
    <row r="1296" spans="1:41" hidden="1" x14ac:dyDescent="0.25">
      <c r="A1296" t="s">
        <v>5905</v>
      </c>
      <c r="B1296" t="s">
        <v>5906</v>
      </c>
      <c r="C1296" s="1" t="str">
        <f t="shared" si="80"/>
        <v>21:1061</v>
      </c>
      <c r="D1296" s="1" t="str">
        <f t="shared" si="81"/>
        <v>21:0106</v>
      </c>
      <c r="E1296" t="s">
        <v>5907</v>
      </c>
      <c r="F1296" t="s">
        <v>5908</v>
      </c>
      <c r="H1296">
        <v>49.813707700000002</v>
      </c>
      <c r="I1296">
        <v>-118.63668989999999</v>
      </c>
      <c r="J1296" s="1" t="str">
        <f t="shared" si="82"/>
        <v>NGR bulk stream sediment</v>
      </c>
      <c r="K1296" s="1" t="str">
        <f t="shared" si="83"/>
        <v>&lt;177 micron (NGR)</v>
      </c>
      <c r="L1296">
        <v>76</v>
      </c>
      <c r="M1296" t="s">
        <v>45</v>
      </c>
      <c r="N1296">
        <v>1295</v>
      </c>
      <c r="O1296" t="s">
        <v>102</v>
      </c>
      <c r="P1296" t="s">
        <v>122</v>
      </c>
      <c r="Q1296" t="s">
        <v>249</v>
      </c>
      <c r="R1296" t="s">
        <v>493</v>
      </c>
      <c r="S1296" t="s">
        <v>187</v>
      </c>
      <c r="T1296" t="s">
        <v>55</v>
      </c>
      <c r="U1296" t="s">
        <v>218</v>
      </c>
      <c r="V1296" t="s">
        <v>200</v>
      </c>
      <c r="W1296" t="s">
        <v>206</v>
      </c>
      <c r="X1296" t="s">
        <v>103</v>
      </c>
      <c r="Y1296" t="s">
        <v>49</v>
      </c>
      <c r="Z1296" t="s">
        <v>56</v>
      </c>
      <c r="AA1296" t="s">
        <v>46</v>
      </c>
      <c r="AB1296" t="s">
        <v>101</v>
      </c>
      <c r="AC1296" t="s">
        <v>209</v>
      </c>
      <c r="AD1296" t="s">
        <v>829</v>
      </c>
      <c r="AE1296" t="s">
        <v>199</v>
      </c>
      <c r="AF1296" t="s">
        <v>108</v>
      </c>
      <c r="AG1296" t="s">
        <v>142</v>
      </c>
      <c r="AH1296" t="s">
        <v>46</v>
      </c>
      <c r="AI1296" t="s">
        <v>62</v>
      </c>
      <c r="AJ1296" t="s">
        <v>188</v>
      </c>
      <c r="AK1296" t="s">
        <v>206</v>
      </c>
      <c r="AL1296" t="s">
        <v>47</v>
      </c>
      <c r="AM1296" t="s">
        <v>47</v>
      </c>
      <c r="AN1296" t="s">
        <v>89</v>
      </c>
      <c r="AO1296" t="s">
        <v>330</v>
      </c>
    </row>
    <row r="1297" spans="1:41" hidden="1" x14ac:dyDescent="0.25">
      <c r="A1297" t="s">
        <v>5909</v>
      </c>
      <c r="B1297" t="s">
        <v>5910</v>
      </c>
      <c r="C1297" s="1" t="str">
        <f t="shared" si="80"/>
        <v>21:1061</v>
      </c>
      <c r="D1297" s="1" t="str">
        <f t="shared" si="81"/>
        <v>21:0106</v>
      </c>
      <c r="E1297" t="s">
        <v>5911</v>
      </c>
      <c r="F1297" t="s">
        <v>5912</v>
      </c>
      <c r="H1297">
        <v>49.8223147</v>
      </c>
      <c r="I1297">
        <v>-118.6182799</v>
      </c>
      <c r="J1297" s="1" t="str">
        <f t="shared" si="82"/>
        <v>NGR bulk stream sediment</v>
      </c>
      <c r="K1297" s="1" t="str">
        <f t="shared" si="83"/>
        <v>&lt;177 micron (NGR)</v>
      </c>
      <c r="L1297">
        <v>76</v>
      </c>
      <c r="M1297" t="s">
        <v>71</v>
      </c>
      <c r="N1297">
        <v>1296</v>
      </c>
      <c r="O1297" t="s">
        <v>493</v>
      </c>
      <c r="P1297" t="s">
        <v>51</v>
      </c>
      <c r="Q1297" t="s">
        <v>651</v>
      </c>
      <c r="R1297" t="s">
        <v>54</v>
      </c>
      <c r="S1297" t="s">
        <v>358</v>
      </c>
      <c r="T1297" t="s">
        <v>76</v>
      </c>
      <c r="U1297" t="s">
        <v>107</v>
      </c>
      <c r="V1297" t="s">
        <v>81</v>
      </c>
      <c r="W1297" t="s">
        <v>228</v>
      </c>
      <c r="X1297" t="s">
        <v>73</v>
      </c>
      <c r="Y1297" t="s">
        <v>141</v>
      </c>
      <c r="Z1297" t="s">
        <v>56</v>
      </c>
      <c r="AA1297" t="s">
        <v>46</v>
      </c>
      <c r="AB1297" t="s">
        <v>81</v>
      </c>
      <c r="AC1297" t="s">
        <v>58</v>
      </c>
      <c r="AD1297" t="s">
        <v>77</v>
      </c>
      <c r="AE1297" t="s">
        <v>62</v>
      </c>
      <c r="AF1297" t="s">
        <v>55</v>
      </c>
      <c r="AG1297" t="s">
        <v>151</v>
      </c>
      <c r="AH1297" t="s">
        <v>174</v>
      </c>
      <c r="AI1297" t="s">
        <v>62</v>
      </c>
      <c r="AJ1297" t="s">
        <v>88</v>
      </c>
      <c r="AK1297" t="s">
        <v>164</v>
      </c>
      <c r="AL1297" t="s">
        <v>73</v>
      </c>
      <c r="AM1297" t="s">
        <v>47</v>
      </c>
      <c r="AN1297" t="s">
        <v>89</v>
      </c>
      <c r="AO1297" t="s">
        <v>58</v>
      </c>
    </row>
    <row r="1298" spans="1:41" hidden="1" x14ac:dyDescent="0.25">
      <c r="A1298" t="s">
        <v>5913</v>
      </c>
      <c r="B1298" t="s">
        <v>5914</v>
      </c>
      <c r="C1298" s="1" t="str">
        <f t="shared" si="80"/>
        <v>21:1061</v>
      </c>
      <c r="D1298" s="1" t="str">
        <f t="shared" si="81"/>
        <v>21:0106</v>
      </c>
      <c r="E1298" t="s">
        <v>5915</v>
      </c>
      <c r="F1298" t="s">
        <v>5916</v>
      </c>
      <c r="H1298">
        <v>49.836492</v>
      </c>
      <c r="I1298">
        <v>-118.6007984</v>
      </c>
      <c r="J1298" s="1" t="str">
        <f t="shared" si="82"/>
        <v>NGR bulk stream sediment</v>
      </c>
      <c r="K1298" s="1" t="str">
        <f t="shared" si="83"/>
        <v>&lt;177 micron (NGR)</v>
      </c>
      <c r="L1298">
        <v>77</v>
      </c>
      <c r="M1298" t="s">
        <v>45</v>
      </c>
      <c r="N1298">
        <v>1297</v>
      </c>
      <c r="O1298" t="s">
        <v>129</v>
      </c>
      <c r="P1298" t="s">
        <v>52</v>
      </c>
      <c r="Q1298" t="s">
        <v>817</v>
      </c>
      <c r="R1298" t="s">
        <v>493</v>
      </c>
      <c r="S1298" t="s">
        <v>218</v>
      </c>
      <c r="T1298" t="s">
        <v>217</v>
      </c>
      <c r="U1298" t="s">
        <v>241</v>
      </c>
      <c r="V1298" t="s">
        <v>206</v>
      </c>
      <c r="W1298" t="s">
        <v>102</v>
      </c>
      <c r="X1298" t="s">
        <v>103</v>
      </c>
      <c r="Y1298" t="s">
        <v>225</v>
      </c>
      <c r="Z1298" t="s">
        <v>56</v>
      </c>
      <c r="AA1298" t="s">
        <v>46</v>
      </c>
      <c r="AB1298" t="s">
        <v>105</v>
      </c>
      <c r="AC1298" t="s">
        <v>59</v>
      </c>
      <c r="AD1298" t="s">
        <v>328</v>
      </c>
      <c r="AE1298" t="s">
        <v>84</v>
      </c>
      <c r="AF1298" t="s">
        <v>76</v>
      </c>
      <c r="AG1298" t="s">
        <v>282</v>
      </c>
      <c r="AH1298" t="s">
        <v>54</v>
      </c>
      <c r="AI1298" t="s">
        <v>53</v>
      </c>
      <c r="AJ1298" t="s">
        <v>274</v>
      </c>
      <c r="AK1298" t="s">
        <v>455</v>
      </c>
      <c r="AL1298" t="s">
        <v>122</v>
      </c>
      <c r="AM1298" t="s">
        <v>47</v>
      </c>
      <c r="AN1298" t="s">
        <v>65</v>
      </c>
      <c r="AO1298" t="s">
        <v>51</v>
      </c>
    </row>
    <row r="1299" spans="1:41" hidden="1" x14ac:dyDescent="0.25">
      <c r="A1299" t="s">
        <v>5917</v>
      </c>
      <c r="B1299" t="s">
        <v>5918</v>
      </c>
      <c r="C1299" s="1" t="str">
        <f t="shared" si="80"/>
        <v>21:1061</v>
      </c>
      <c r="D1299" s="1" t="str">
        <f t="shared" si="81"/>
        <v>21:0106</v>
      </c>
      <c r="E1299" t="s">
        <v>5919</v>
      </c>
      <c r="F1299" t="s">
        <v>5920</v>
      </c>
      <c r="H1299">
        <v>49.860048499999998</v>
      </c>
      <c r="I1299">
        <v>-118.59569260000001</v>
      </c>
      <c r="J1299" s="1" t="str">
        <f t="shared" si="82"/>
        <v>NGR bulk stream sediment</v>
      </c>
      <c r="K1299" s="1" t="str">
        <f t="shared" si="83"/>
        <v>&lt;177 micron (NGR)</v>
      </c>
      <c r="L1299">
        <v>77</v>
      </c>
      <c r="M1299" t="s">
        <v>71</v>
      </c>
      <c r="N1299">
        <v>1298</v>
      </c>
      <c r="O1299" t="s">
        <v>260</v>
      </c>
      <c r="P1299" t="s">
        <v>103</v>
      </c>
      <c r="Q1299" t="s">
        <v>356</v>
      </c>
      <c r="R1299" t="s">
        <v>270</v>
      </c>
      <c r="S1299" t="s">
        <v>218</v>
      </c>
      <c r="T1299" t="s">
        <v>267</v>
      </c>
      <c r="U1299" t="s">
        <v>75</v>
      </c>
      <c r="V1299" t="s">
        <v>455</v>
      </c>
      <c r="W1299" t="s">
        <v>102</v>
      </c>
      <c r="X1299" t="s">
        <v>73</v>
      </c>
      <c r="Y1299" t="s">
        <v>165</v>
      </c>
      <c r="Z1299" t="s">
        <v>56</v>
      </c>
      <c r="AA1299" t="s">
        <v>46</v>
      </c>
      <c r="AB1299" t="s">
        <v>64</v>
      </c>
      <c r="AC1299" t="s">
        <v>76</v>
      </c>
      <c r="AD1299" t="s">
        <v>343</v>
      </c>
      <c r="AE1299" t="s">
        <v>174</v>
      </c>
      <c r="AF1299" t="s">
        <v>108</v>
      </c>
      <c r="AG1299" t="s">
        <v>109</v>
      </c>
      <c r="AH1299" t="s">
        <v>174</v>
      </c>
      <c r="AI1299" t="s">
        <v>53</v>
      </c>
      <c r="AJ1299" t="s">
        <v>143</v>
      </c>
      <c r="AK1299" t="s">
        <v>437</v>
      </c>
      <c r="AL1299" t="s">
        <v>47</v>
      </c>
      <c r="AM1299" t="s">
        <v>47</v>
      </c>
      <c r="AN1299" t="s">
        <v>543</v>
      </c>
      <c r="AO1299" t="s">
        <v>58</v>
      </c>
    </row>
    <row r="1300" spans="1:41" hidden="1" x14ac:dyDescent="0.25">
      <c r="A1300" t="s">
        <v>5921</v>
      </c>
      <c r="B1300" t="s">
        <v>5922</v>
      </c>
      <c r="C1300" s="1" t="str">
        <f t="shared" si="80"/>
        <v>21:1061</v>
      </c>
      <c r="D1300" s="1" t="str">
        <f t="shared" si="81"/>
        <v>21:0106</v>
      </c>
      <c r="E1300" t="s">
        <v>5923</v>
      </c>
      <c r="F1300" t="s">
        <v>5924</v>
      </c>
      <c r="H1300">
        <v>49.8624291</v>
      </c>
      <c r="I1300">
        <v>-118.5998065</v>
      </c>
      <c r="J1300" s="1" t="str">
        <f t="shared" si="82"/>
        <v>NGR bulk stream sediment</v>
      </c>
      <c r="K1300" s="1" t="str">
        <f t="shared" si="83"/>
        <v>&lt;177 micron (NGR)</v>
      </c>
      <c r="L1300">
        <v>77</v>
      </c>
      <c r="M1300" t="s">
        <v>95</v>
      </c>
      <c r="N1300">
        <v>1299</v>
      </c>
      <c r="O1300" t="s">
        <v>123</v>
      </c>
      <c r="P1300" t="s">
        <v>52</v>
      </c>
      <c r="Q1300" t="s">
        <v>337</v>
      </c>
      <c r="R1300" t="s">
        <v>197</v>
      </c>
      <c r="S1300" t="s">
        <v>80</v>
      </c>
      <c r="T1300" t="s">
        <v>108</v>
      </c>
      <c r="U1300" t="s">
        <v>77</v>
      </c>
      <c r="V1300" t="s">
        <v>130</v>
      </c>
      <c r="W1300" t="s">
        <v>130</v>
      </c>
      <c r="X1300" t="s">
        <v>122</v>
      </c>
      <c r="Y1300" t="s">
        <v>218</v>
      </c>
      <c r="Z1300" t="s">
        <v>56</v>
      </c>
      <c r="AA1300" t="s">
        <v>46</v>
      </c>
      <c r="AB1300" t="s">
        <v>61</v>
      </c>
      <c r="AC1300" t="s">
        <v>50</v>
      </c>
      <c r="AD1300" t="s">
        <v>462</v>
      </c>
      <c r="AE1300" t="s">
        <v>53</v>
      </c>
      <c r="AF1300" t="s">
        <v>108</v>
      </c>
      <c r="AG1300" t="s">
        <v>260</v>
      </c>
      <c r="AH1300" t="s">
        <v>54</v>
      </c>
      <c r="AI1300" t="s">
        <v>198</v>
      </c>
      <c r="AJ1300" t="s">
        <v>412</v>
      </c>
      <c r="AK1300" t="s">
        <v>111</v>
      </c>
      <c r="AL1300" t="s">
        <v>47</v>
      </c>
      <c r="AM1300" t="s">
        <v>47</v>
      </c>
      <c r="AN1300" t="s">
        <v>65</v>
      </c>
      <c r="AO1300" t="s">
        <v>137</v>
      </c>
    </row>
    <row r="1301" spans="1:41" hidden="1" x14ac:dyDescent="0.25">
      <c r="A1301" t="s">
        <v>5925</v>
      </c>
      <c r="B1301" t="s">
        <v>5926</v>
      </c>
      <c r="C1301" s="1" t="str">
        <f t="shared" si="80"/>
        <v>21:1061</v>
      </c>
      <c r="D1301" s="1" t="str">
        <f t="shared" si="81"/>
        <v>21:0106</v>
      </c>
      <c r="E1301" t="s">
        <v>5927</v>
      </c>
      <c r="F1301" t="s">
        <v>5928</v>
      </c>
      <c r="H1301">
        <v>49.794130500000001</v>
      </c>
      <c r="I1301">
        <v>-118.648355</v>
      </c>
      <c r="J1301" s="1" t="str">
        <f t="shared" si="82"/>
        <v>NGR bulk stream sediment</v>
      </c>
      <c r="K1301" s="1" t="str">
        <f t="shared" si="83"/>
        <v>&lt;177 micron (NGR)</v>
      </c>
      <c r="L1301">
        <v>77</v>
      </c>
      <c r="M1301" t="s">
        <v>117</v>
      </c>
      <c r="N1301">
        <v>1300</v>
      </c>
      <c r="O1301" t="s">
        <v>79</v>
      </c>
      <c r="P1301" t="s">
        <v>82</v>
      </c>
      <c r="Q1301" t="s">
        <v>765</v>
      </c>
      <c r="R1301" t="s">
        <v>87</v>
      </c>
      <c r="S1301" t="s">
        <v>306</v>
      </c>
      <c r="T1301" t="s">
        <v>85</v>
      </c>
      <c r="U1301" t="s">
        <v>106</v>
      </c>
      <c r="V1301" t="s">
        <v>125</v>
      </c>
      <c r="W1301" t="s">
        <v>63</v>
      </c>
      <c r="X1301" t="s">
        <v>122</v>
      </c>
      <c r="Y1301" t="s">
        <v>82</v>
      </c>
      <c r="Z1301" t="s">
        <v>56</v>
      </c>
      <c r="AA1301" t="s">
        <v>46</v>
      </c>
      <c r="AB1301" t="s">
        <v>235</v>
      </c>
      <c r="AC1301" t="s">
        <v>209</v>
      </c>
      <c r="AD1301" t="s">
        <v>183</v>
      </c>
      <c r="AE1301" t="s">
        <v>199</v>
      </c>
      <c r="AF1301" t="s">
        <v>502</v>
      </c>
      <c r="AG1301" t="s">
        <v>122</v>
      </c>
      <c r="AH1301" t="s">
        <v>54</v>
      </c>
      <c r="AI1301" t="s">
        <v>62</v>
      </c>
      <c r="AJ1301" t="s">
        <v>270</v>
      </c>
      <c r="AK1301" t="s">
        <v>79</v>
      </c>
      <c r="AL1301" t="s">
        <v>47</v>
      </c>
      <c r="AM1301" t="s">
        <v>47</v>
      </c>
      <c r="AN1301" t="s">
        <v>65</v>
      </c>
      <c r="AO1301" t="s">
        <v>51</v>
      </c>
    </row>
    <row r="1302" spans="1:41" hidden="1" x14ac:dyDescent="0.25">
      <c r="A1302" t="s">
        <v>5929</v>
      </c>
      <c r="B1302" t="s">
        <v>5930</v>
      </c>
      <c r="C1302" s="1" t="str">
        <f t="shared" si="80"/>
        <v>21:1061</v>
      </c>
      <c r="D1302" s="1" t="str">
        <f t="shared" si="81"/>
        <v>21:0106</v>
      </c>
      <c r="E1302" t="s">
        <v>5931</v>
      </c>
      <c r="F1302" t="s">
        <v>5932</v>
      </c>
      <c r="H1302">
        <v>49.765404699999998</v>
      </c>
      <c r="I1302">
        <v>-118.6650032</v>
      </c>
      <c r="J1302" s="1" t="str">
        <f t="shared" si="82"/>
        <v>NGR bulk stream sediment</v>
      </c>
      <c r="K1302" s="1" t="str">
        <f t="shared" si="83"/>
        <v>&lt;177 micron (NGR)</v>
      </c>
      <c r="L1302">
        <v>77</v>
      </c>
      <c r="M1302" t="s">
        <v>136</v>
      </c>
      <c r="N1302">
        <v>1301</v>
      </c>
      <c r="O1302" t="s">
        <v>185</v>
      </c>
      <c r="P1302" t="s">
        <v>47</v>
      </c>
      <c r="Q1302" t="s">
        <v>533</v>
      </c>
      <c r="R1302" t="s">
        <v>145</v>
      </c>
      <c r="S1302" t="s">
        <v>140</v>
      </c>
      <c r="T1302" t="s">
        <v>51</v>
      </c>
      <c r="U1302" t="s">
        <v>99</v>
      </c>
      <c r="V1302" t="s">
        <v>122</v>
      </c>
      <c r="W1302" t="s">
        <v>63</v>
      </c>
      <c r="X1302" t="s">
        <v>47</v>
      </c>
      <c r="Y1302" t="s">
        <v>386</v>
      </c>
      <c r="Z1302" t="s">
        <v>56</v>
      </c>
      <c r="AA1302" t="s">
        <v>46</v>
      </c>
      <c r="AB1302" t="s">
        <v>87</v>
      </c>
      <c r="AC1302" t="s">
        <v>58</v>
      </c>
      <c r="AD1302" t="s">
        <v>126</v>
      </c>
      <c r="AE1302" t="s">
        <v>199</v>
      </c>
      <c r="AF1302" t="s">
        <v>85</v>
      </c>
      <c r="AG1302" t="s">
        <v>842</v>
      </c>
      <c r="AH1302" t="s">
        <v>87</v>
      </c>
      <c r="AI1302" t="s">
        <v>63</v>
      </c>
      <c r="AJ1302" t="s">
        <v>55</v>
      </c>
      <c r="AK1302" t="s">
        <v>883</v>
      </c>
      <c r="AL1302" t="s">
        <v>47</v>
      </c>
      <c r="AM1302" t="s">
        <v>103</v>
      </c>
      <c r="AN1302" t="s">
        <v>65</v>
      </c>
      <c r="AO1302" t="s">
        <v>103</v>
      </c>
    </row>
    <row r="1303" spans="1:41" hidden="1" x14ac:dyDescent="0.25">
      <c r="A1303" t="s">
        <v>5933</v>
      </c>
      <c r="B1303" t="s">
        <v>5934</v>
      </c>
      <c r="C1303" s="1" t="str">
        <f t="shared" si="80"/>
        <v>21:1061</v>
      </c>
      <c r="D1303" s="1" t="str">
        <f t="shared" si="81"/>
        <v>21:0106</v>
      </c>
      <c r="E1303" t="s">
        <v>5935</v>
      </c>
      <c r="F1303" t="s">
        <v>5936</v>
      </c>
      <c r="H1303">
        <v>49.769613700000001</v>
      </c>
      <c r="I1303">
        <v>-118.66380030000001</v>
      </c>
      <c r="J1303" s="1" t="str">
        <f t="shared" si="82"/>
        <v>NGR bulk stream sediment</v>
      </c>
      <c r="K1303" s="1" t="str">
        <f t="shared" si="83"/>
        <v>&lt;177 micron (NGR)</v>
      </c>
      <c r="L1303">
        <v>77</v>
      </c>
      <c r="M1303" t="s">
        <v>157</v>
      </c>
      <c r="N1303">
        <v>1302</v>
      </c>
      <c r="O1303" t="s">
        <v>122</v>
      </c>
      <c r="P1303" t="s">
        <v>47</v>
      </c>
      <c r="Q1303" t="s">
        <v>249</v>
      </c>
      <c r="R1303" t="s">
        <v>62</v>
      </c>
      <c r="S1303" t="s">
        <v>160</v>
      </c>
      <c r="T1303" t="s">
        <v>108</v>
      </c>
      <c r="U1303" t="s">
        <v>934</v>
      </c>
      <c r="V1303" t="s">
        <v>81</v>
      </c>
      <c r="W1303" t="s">
        <v>257</v>
      </c>
      <c r="X1303" t="s">
        <v>103</v>
      </c>
      <c r="Y1303" t="s">
        <v>475</v>
      </c>
      <c r="Z1303" t="s">
        <v>56</v>
      </c>
      <c r="AA1303" t="s">
        <v>46</v>
      </c>
      <c r="AB1303" t="s">
        <v>81</v>
      </c>
      <c r="AC1303" t="s">
        <v>58</v>
      </c>
      <c r="AD1303" t="s">
        <v>538</v>
      </c>
      <c r="AE1303" t="s">
        <v>199</v>
      </c>
      <c r="AF1303" t="s">
        <v>58</v>
      </c>
      <c r="AG1303" t="s">
        <v>109</v>
      </c>
      <c r="AH1303" t="s">
        <v>87</v>
      </c>
      <c r="AI1303" t="s">
        <v>62</v>
      </c>
      <c r="AJ1303" t="s">
        <v>259</v>
      </c>
      <c r="AK1303" t="s">
        <v>164</v>
      </c>
      <c r="AL1303" t="s">
        <v>47</v>
      </c>
      <c r="AM1303" t="s">
        <v>47</v>
      </c>
      <c r="AN1303" t="s">
        <v>543</v>
      </c>
      <c r="AO1303" t="s">
        <v>52</v>
      </c>
    </row>
    <row r="1304" spans="1:41" hidden="1" x14ac:dyDescent="0.25">
      <c r="A1304" t="s">
        <v>5937</v>
      </c>
      <c r="B1304" t="s">
        <v>5938</v>
      </c>
      <c r="C1304" s="1" t="str">
        <f t="shared" si="80"/>
        <v>21:1061</v>
      </c>
      <c r="D1304" s="1" t="str">
        <f t="shared" si="81"/>
        <v>21:0106</v>
      </c>
      <c r="E1304" t="s">
        <v>5939</v>
      </c>
      <c r="F1304" t="s">
        <v>5940</v>
      </c>
      <c r="H1304">
        <v>49.764288899999997</v>
      </c>
      <c r="I1304">
        <v>-118.5850875</v>
      </c>
      <c r="J1304" s="1" t="str">
        <f t="shared" si="82"/>
        <v>NGR bulk stream sediment</v>
      </c>
      <c r="K1304" s="1" t="str">
        <f t="shared" si="83"/>
        <v>&lt;177 micron (NGR)</v>
      </c>
      <c r="L1304">
        <v>77</v>
      </c>
      <c r="M1304" t="s">
        <v>170</v>
      </c>
      <c r="N1304">
        <v>1303</v>
      </c>
      <c r="O1304" t="s">
        <v>53</v>
      </c>
      <c r="P1304" t="s">
        <v>47</v>
      </c>
      <c r="Q1304" t="s">
        <v>364</v>
      </c>
      <c r="R1304" t="s">
        <v>330</v>
      </c>
      <c r="S1304" t="s">
        <v>343</v>
      </c>
      <c r="T1304" t="s">
        <v>58</v>
      </c>
      <c r="U1304" t="s">
        <v>272</v>
      </c>
      <c r="V1304" t="s">
        <v>78</v>
      </c>
      <c r="W1304" t="s">
        <v>47</v>
      </c>
      <c r="X1304" t="s">
        <v>103</v>
      </c>
      <c r="Y1304" t="s">
        <v>240</v>
      </c>
      <c r="Z1304" t="s">
        <v>56</v>
      </c>
      <c r="AA1304" t="s">
        <v>46</v>
      </c>
      <c r="AB1304" t="s">
        <v>139</v>
      </c>
      <c r="AC1304" t="s">
        <v>58</v>
      </c>
      <c r="AD1304" t="s">
        <v>146</v>
      </c>
      <c r="AE1304" t="s">
        <v>380</v>
      </c>
      <c r="AF1304" t="s">
        <v>365</v>
      </c>
      <c r="AG1304" t="s">
        <v>86</v>
      </c>
      <c r="AH1304" t="s">
        <v>173</v>
      </c>
      <c r="AI1304" t="s">
        <v>198</v>
      </c>
      <c r="AJ1304" t="s">
        <v>267</v>
      </c>
      <c r="AK1304" t="s">
        <v>5941</v>
      </c>
      <c r="AL1304" t="s">
        <v>47</v>
      </c>
      <c r="AM1304" t="s">
        <v>47</v>
      </c>
      <c r="AN1304" t="s">
        <v>65</v>
      </c>
      <c r="AO1304" t="s">
        <v>55</v>
      </c>
    </row>
    <row r="1305" spans="1:41" hidden="1" x14ac:dyDescent="0.25">
      <c r="A1305" t="s">
        <v>5942</v>
      </c>
      <c r="B1305" t="s">
        <v>5943</v>
      </c>
      <c r="C1305" s="1" t="str">
        <f t="shared" si="80"/>
        <v>21:1061</v>
      </c>
      <c r="D1305" s="1" t="str">
        <f t="shared" si="81"/>
        <v>21:0106</v>
      </c>
      <c r="E1305" t="s">
        <v>5944</v>
      </c>
      <c r="F1305" t="s">
        <v>5945</v>
      </c>
      <c r="H1305">
        <v>49.776437399999999</v>
      </c>
      <c r="I1305">
        <v>-118.55757819999999</v>
      </c>
      <c r="J1305" s="1" t="str">
        <f t="shared" si="82"/>
        <v>NGR bulk stream sediment</v>
      </c>
      <c r="K1305" s="1" t="str">
        <f t="shared" si="83"/>
        <v>&lt;177 micron (NGR)</v>
      </c>
      <c r="L1305">
        <v>77</v>
      </c>
      <c r="M1305" t="s">
        <v>180</v>
      </c>
      <c r="N1305">
        <v>1304</v>
      </c>
      <c r="O1305" t="s">
        <v>185</v>
      </c>
      <c r="P1305" t="s">
        <v>267</v>
      </c>
      <c r="Q1305" t="s">
        <v>119</v>
      </c>
      <c r="R1305" t="s">
        <v>55</v>
      </c>
      <c r="S1305" t="s">
        <v>184</v>
      </c>
      <c r="T1305" t="s">
        <v>99</v>
      </c>
      <c r="U1305" t="s">
        <v>399</v>
      </c>
      <c r="V1305" t="s">
        <v>142</v>
      </c>
      <c r="W1305" t="s">
        <v>228</v>
      </c>
      <c r="X1305" t="s">
        <v>137</v>
      </c>
      <c r="Y1305" t="s">
        <v>140</v>
      </c>
      <c r="Z1305" t="s">
        <v>56</v>
      </c>
      <c r="AA1305" t="s">
        <v>103</v>
      </c>
      <c r="AB1305" t="s">
        <v>173</v>
      </c>
      <c r="AC1305" t="s">
        <v>50</v>
      </c>
      <c r="AD1305" t="s">
        <v>146</v>
      </c>
      <c r="AE1305" t="s">
        <v>380</v>
      </c>
      <c r="AF1305" t="s">
        <v>127</v>
      </c>
      <c r="AG1305" t="s">
        <v>163</v>
      </c>
      <c r="AH1305" t="s">
        <v>200</v>
      </c>
      <c r="AI1305" t="s">
        <v>87</v>
      </c>
      <c r="AJ1305" t="s">
        <v>267</v>
      </c>
      <c r="AK1305" t="s">
        <v>127</v>
      </c>
      <c r="AL1305" t="s">
        <v>47</v>
      </c>
      <c r="AM1305" t="s">
        <v>47</v>
      </c>
      <c r="AN1305" t="s">
        <v>284</v>
      </c>
      <c r="AO1305" t="s">
        <v>175</v>
      </c>
    </row>
    <row r="1306" spans="1:41" hidden="1" x14ac:dyDescent="0.25">
      <c r="A1306" t="s">
        <v>5946</v>
      </c>
      <c r="B1306" t="s">
        <v>5947</v>
      </c>
      <c r="C1306" s="1" t="str">
        <f t="shared" si="80"/>
        <v>21:1061</v>
      </c>
      <c r="D1306" s="1" t="str">
        <f t="shared" si="81"/>
        <v>21:0106</v>
      </c>
      <c r="E1306" t="s">
        <v>5948</v>
      </c>
      <c r="F1306" t="s">
        <v>5949</v>
      </c>
      <c r="H1306">
        <v>49.781837699999997</v>
      </c>
      <c r="I1306">
        <v>-118.5132978</v>
      </c>
      <c r="J1306" s="1" t="str">
        <f t="shared" si="82"/>
        <v>NGR bulk stream sediment</v>
      </c>
      <c r="K1306" s="1" t="str">
        <f t="shared" si="83"/>
        <v>&lt;177 micron (NGR)</v>
      </c>
      <c r="L1306">
        <v>77</v>
      </c>
      <c r="M1306" t="s">
        <v>195</v>
      </c>
      <c r="N1306">
        <v>1305</v>
      </c>
      <c r="O1306" t="s">
        <v>53</v>
      </c>
      <c r="P1306" t="s">
        <v>85</v>
      </c>
      <c r="Q1306" t="s">
        <v>386</v>
      </c>
      <c r="R1306" t="s">
        <v>85</v>
      </c>
      <c r="S1306" t="s">
        <v>49</v>
      </c>
      <c r="T1306" t="s">
        <v>51</v>
      </c>
      <c r="U1306" t="s">
        <v>112</v>
      </c>
      <c r="V1306" t="s">
        <v>64</v>
      </c>
      <c r="W1306" t="s">
        <v>57</v>
      </c>
      <c r="X1306" t="s">
        <v>46</v>
      </c>
      <c r="Y1306" t="s">
        <v>342</v>
      </c>
      <c r="Z1306" t="s">
        <v>56</v>
      </c>
      <c r="AA1306" t="s">
        <v>46</v>
      </c>
      <c r="AB1306" t="s">
        <v>149</v>
      </c>
      <c r="AC1306" t="s">
        <v>58</v>
      </c>
      <c r="AD1306" t="s">
        <v>131</v>
      </c>
      <c r="AE1306" t="s">
        <v>380</v>
      </c>
      <c r="AF1306" t="s">
        <v>412</v>
      </c>
      <c r="AG1306" t="s">
        <v>359</v>
      </c>
      <c r="AH1306" t="s">
        <v>53</v>
      </c>
      <c r="AI1306" t="s">
        <v>46</v>
      </c>
      <c r="AJ1306" t="s">
        <v>437</v>
      </c>
      <c r="AK1306" t="s">
        <v>2327</v>
      </c>
      <c r="AL1306" t="s">
        <v>47</v>
      </c>
      <c r="AM1306" t="s">
        <v>47</v>
      </c>
      <c r="AN1306" t="s">
        <v>65</v>
      </c>
      <c r="AO1306" t="s">
        <v>51</v>
      </c>
    </row>
    <row r="1307" spans="1:41" hidden="1" x14ac:dyDescent="0.25">
      <c r="A1307" t="s">
        <v>5950</v>
      </c>
      <c r="B1307" t="s">
        <v>5951</v>
      </c>
      <c r="C1307" s="1" t="str">
        <f t="shared" si="80"/>
        <v>21:1061</v>
      </c>
      <c r="D1307" s="1" t="str">
        <f t="shared" si="81"/>
        <v>21:0106</v>
      </c>
      <c r="E1307" t="s">
        <v>5952</v>
      </c>
      <c r="F1307" t="s">
        <v>5953</v>
      </c>
      <c r="H1307">
        <v>49.775632899999998</v>
      </c>
      <c r="I1307">
        <v>-118.5145351</v>
      </c>
      <c r="J1307" s="1" t="str">
        <f t="shared" si="82"/>
        <v>NGR bulk stream sediment</v>
      </c>
      <c r="K1307" s="1" t="str">
        <f t="shared" si="83"/>
        <v>&lt;177 micron (NGR)</v>
      </c>
      <c r="L1307">
        <v>77</v>
      </c>
      <c r="M1307" t="s">
        <v>205</v>
      </c>
      <c r="N1307">
        <v>1306</v>
      </c>
      <c r="O1307" t="s">
        <v>64</v>
      </c>
      <c r="P1307" t="s">
        <v>51</v>
      </c>
      <c r="Q1307" t="s">
        <v>662</v>
      </c>
      <c r="R1307" t="s">
        <v>66</v>
      </c>
      <c r="S1307" t="s">
        <v>240</v>
      </c>
      <c r="T1307" t="s">
        <v>209</v>
      </c>
      <c r="U1307" t="s">
        <v>106</v>
      </c>
      <c r="V1307" t="s">
        <v>173</v>
      </c>
      <c r="W1307" t="s">
        <v>78</v>
      </c>
      <c r="X1307" t="s">
        <v>103</v>
      </c>
      <c r="Y1307" t="s">
        <v>112</v>
      </c>
      <c r="Z1307" t="s">
        <v>56</v>
      </c>
      <c r="AA1307" t="s">
        <v>137</v>
      </c>
      <c r="AB1307" t="s">
        <v>110</v>
      </c>
      <c r="AC1307" t="s">
        <v>50</v>
      </c>
      <c r="AD1307" t="s">
        <v>418</v>
      </c>
      <c r="AE1307" t="s">
        <v>56</v>
      </c>
      <c r="AF1307" t="s">
        <v>73</v>
      </c>
      <c r="AG1307" t="s">
        <v>51</v>
      </c>
      <c r="AH1307" t="s">
        <v>47</v>
      </c>
      <c r="AI1307" t="s">
        <v>57</v>
      </c>
      <c r="AJ1307" t="s">
        <v>143</v>
      </c>
      <c r="AK1307" t="s">
        <v>292</v>
      </c>
      <c r="AL1307" t="s">
        <v>47</v>
      </c>
      <c r="AM1307" t="s">
        <v>47</v>
      </c>
      <c r="AN1307" t="s">
        <v>65</v>
      </c>
      <c r="AO1307" t="s">
        <v>103</v>
      </c>
    </row>
    <row r="1308" spans="1:41" hidden="1" x14ac:dyDescent="0.25">
      <c r="A1308" t="s">
        <v>5954</v>
      </c>
      <c r="B1308" t="s">
        <v>5955</v>
      </c>
      <c r="C1308" s="1" t="str">
        <f t="shared" si="80"/>
        <v>21:1061</v>
      </c>
      <c r="D1308" s="1" t="str">
        <f t="shared" si="81"/>
        <v>21:0106</v>
      </c>
      <c r="E1308" t="s">
        <v>5956</v>
      </c>
      <c r="F1308" t="s">
        <v>5957</v>
      </c>
      <c r="H1308">
        <v>49.7756987</v>
      </c>
      <c r="I1308">
        <v>-118.7175969</v>
      </c>
      <c r="J1308" s="1" t="str">
        <f t="shared" si="82"/>
        <v>NGR bulk stream sediment</v>
      </c>
      <c r="K1308" s="1" t="str">
        <f t="shared" si="83"/>
        <v>&lt;177 micron (NGR)</v>
      </c>
      <c r="L1308">
        <v>77</v>
      </c>
      <c r="M1308" t="s">
        <v>214</v>
      </c>
      <c r="N1308">
        <v>1307</v>
      </c>
      <c r="O1308" t="s">
        <v>101</v>
      </c>
      <c r="P1308" t="s">
        <v>47</v>
      </c>
      <c r="Q1308" t="s">
        <v>411</v>
      </c>
      <c r="R1308" t="s">
        <v>53</v>
      </c>
      <c r="S1308" t="s">
        <v>538</v>
      </c>
      <c r="T1308" t="s">
        <v>137</v>
      </c>
      <c r="U1308" t="s">
        <v>241</v>
      </c>
      <c r="V1308" t="s">
        <v>63</v>
      </c>
      <c r="W1308" t="s">
        <v>72</v>
      </c>
      <c r="X1308" t="s">
        <v>137</v>
      </c>
      <c r="Y1308" t="s">
        <v>120</v>
      </c>
      <c r="Z1308" t="s">
        <v>56</v>
      </c>
      <c r="AA1308" t="s">
        <v>46</v>
      </c>
      <c r="AB1308" t="s">
        <v>125</v>
      </c>
      <c r="AC1308" t="s">
        <v>58</v>
      </c>
      <c r="AD1308" t="s">
        <v>445</v>
      </c>
      <c r="AE1308" t="s">
        <v>199</v>
      </c>
      <c r="AF1308" t="s">
        <v>406</v>
      </c>
      <c r="AG1308" t="s">
        <v>242</v>
      </c>
      <c r="AH1308" t="s">
        <v>63</v>
      </c>
      <c r="AI1308" t="s">
        <v>149</v>
      </c>
      <c r="AJ1308" t="s">
        <v>108</v>
      </c>
      <c r="AK1308" t="s">
        <v>129</v>
      </c>
      <c r="AL1308" t="s">
        <v>47</v>
      </c>
      <c r="AM1308" t="s">
        <v>47</v>
      </c>
      <c r="AN1308" t="s">
        <v>65</v>
      </c>
      <c r="AO1308" t="s">
        <v>58</v>
      </c>
    </row>
    <row r="1309" spans="1:41" hidden="1" x14ac:dyDescent="0.25">
      <c r="A1309" t="s">
        <v>5958</v>
      </c>
      <c r="B1309" t="s">
        <v>5959</v>
      </c>
      <c r="C1309" s="1" t="str">
        <f t="shared" si="80"/>
        <v>21:1061</v>
      </c>
      <c r="D1309" s="1" t="str">
        <f t="shared" si="81"/>
        <v>21:0106</v>
      </c>
      <c r="E1309" t="s">
        <v>5960</v>
      </c>
      <c r="F1309" t="s">
        <v>5961</v>
      </c>
      <c r="H1309">
        <v>49.826922400000001</v>
      </c>
      <c r="I1309">
        <v>-118.742285</v>
      </c>
      <c r="J1309" s="1" t="str">
        <f t="shared" si="82"/>
        <v>NGR bulk stream sediment</v>
      </c>
      <c r="K1309" s="1" t="str">
        <f t="shared" si="83"/>
        <v>&lt;177 micron (NGR)</v>
      </c>
      <c r="L1309">
        <v>77</v>
      </c>
      <c r="M1309" t="s">
        <v>223</v>
      </c>
      <c r="N1309">
        <v>1308</v>
      </c>
      <c r="O1309" t="s">
        <v>57</v>
      </c>
      <c r="P1309" t="s">
        <v>122</v>
      </c>
      <c r="Q1309" t="s">
        <v>356</v>
      </c>
      <c r="R1309" t="s">
        <v>58</v>
      </c>
      <c r="S1309" t="s">
        <v>554</v>
      </c>
      <c r="T1309" t="s">
        <v>76</v>
      </c>
      <c r="U1309" t="s">
        <v>186</v>
      </c>
      <c r="V1309" t="s">
        <v>63</v>
      </c>
      <c r="W1309" t="s">
        <v>139</v>
      </c>
      <c r="X1309" t="s">
        <v>51</v>
      </c>
      <c r="Y1309" t="s">
        <v>250</v>
      </c>
      <c r="Z1309" t="s">
        <v>56</v>
      </c>
      <c r="AA1309" t="s">
        <v>46</v>
      </c>
      <c r="AB1309" t="s">
        <v>101</v>
      </c>
      <c r="AC1309" t="s">
        <v>66</v>
      </c>
      <c r="AD1309" t="s">
        <v>342</v>
      </c>
      <c r="AE1309" t="s">
        <v>380</v>
      </c>
      <c r="AF1309" t="s">
        <v>150</v>
      </c>
      <c r="AG1309" t="s">
        <v>58</v>
      </c>
      <c r="AH1309" t="s">
        <v>87</v>
      </c>
      <c r="AI1309" t="s">
        <v>46</v>
      </c>
      <c r="AJ1309" t="s">
        <v>55</v>
      </c>
      <c r="AK1309" t="s">
        <v>58</v>
      </c>
      <c r="AL1309" t="s">
        <v>47</v>
      </c>
      <c r="AM1309" t="s">
        <v>47</v>
      </c>
      <c r="AN1309" t="s">
        <v>65</v>
      </c>
      <c r="AO1309" t="s">
        <v>52</v>
      </c>
    </row>
    <row r="1310" spans="1:41" hidden="1" x14ac:dyDescent="0.25">
      <c r="A1310" t="s">
        <v>5962</v>
      </c>
      <c r="B1310" t="s">
        <v>5963</v>
      </c>
      <c r="C1310" s="1" t="str">
        <f t="shared" si="80"/>
        <v>21:1061</v>
      </c>
      <c r="D1310" s="1" t="str">
        <f t="shared" si="81"/>
        <v>21:0106</v>
      </c>
      <c r="E1310" t="s">
        <v>5964</v>
      </c>
      <c r="F1310" t="s">
        <v>5965</v>
      </c>
      <c r="H1310">
        <v>49.828056699999998</v>
      </c>
      <c r="I1310">
        <v>-118.73684710000001</v>
      </c>
      <c r="J1310" s="1" t="str">
        <f t="shared" si="82"/>
        <v>NGR bulk stream sediment</v>
      </c>
      <c r="K1310" s="1" t="str">
        <f t="shared" si="83"/>
        <v>&lt;177 micron (NGR)</v>
      </c>
      <c r="L1310">
        <v>77</v>
      </c>
      <c r="M1310" t="s">
        <v>233</v>
      </c>
      <c r="N1310">
        <v>1309</v>
      </c>
      <c r="O1310" t="s">
        <v>62</v>
      </c>
      <c r="P1310" t="s">
        <v>47</v>
      </c>
      <c r="Q1310" t="s">
        <v>234</v>
      </c>
      <c r="R1310" t="s">
        <v>81</v>
      </c>
      <c r="S1310" t="s">
        <v>445</v>
      </c>
      <c r="T1310" t="s">
        <v>58</v>
      </c>
      <c r="U1310" t="s">
        <v>829</v>
      </c>
      <c r="V1310" t="s">
        <v>61</v>
      </c>
      <c r="W1310" t="s">
        <v>455</v>
      </c>
      <c r="X1310" t="s">
        <v>108</v>
      </c>
      <c r="Y1310" t="s">
        <v>342</v>
      </c>
      <c r="Z1310" t="s">
        <v>56</v>
      </c>
      <c r="AA1310" t="s">
        <v>46</v>
      </c>
      <c r="AB1310" t="s">
        <v>257</v>
      </c>
      <c r="AC1310" t="s">
        <v>58</v>
      </c>
      <c r="AD1310" t="s">
        <v>250</v>
      </c>
      <c r="AE1310" t="s">
        <v>380</v>
      </c>
      <c r="AF1310" t="s">
        <v>137</v>
      </c>
      <c r="AG1310" t="s">
        <v>143</v>
      </c>
      <c r="AH1310" t="s">
        <v>64</v>
      </c>
      <c r="AI1310" t="s">
        <v>54</v>
      </c>
      <c r="AJ1310" t="s">
        <v>76</v>
      </c>
      <c r="AK1310" t="s">
        <v>336</v>
      </c>
      <c r="AL1310" t="s">
        <v>47</v>
      </c>
      <c r="AM1310" t="s">
        <v>47</v>
      </c>
      <c r="AN1310" t="s">
        <v>318</v>
      </c>
      <c r="AO1310" t="s">
        <v>267</v>
      </c>
    </row>
    <row r="1311" spans="1:41" hidden="1" x14ac:dyDescent="0.25">
      <c r="A1311" t="s">
        <v>5966</v>
      </c>
      <c r="B1311" t="s">
        <v>5967</v>
      </c>
      <c r="C1311" s="1" t="str">
        <f t="shared" si="80"/>
        <v>21:1061</v>
      </c>
      <c r="D1311" s="1" t="str">
        <f t="shared" si="81"/>
        <v>21:0106</v>
      </c>
      <c r="E1311" t="s">
        <v>5968</v>
      </c>
      <c r="F1311" t="s">
        <v>5969</v>
      </c>
      <c r="H1311">
        <v>49.8935405</v>
      </c>
      <c r="I1311">
        <v>-118.7785337</v>
      </c>
      <c r="J1311" s="1" t="str">
        <f t="shared" si="82"/>
        <v>NGR bulk stream sediment</v>
      </c>
      <c r="K1311" s="1" t="str">
        <f t="shared" si="83"/>
        <v>&lt;177 micron (NGR)</v>
      </c>
      <c r="L1311">
        <v>77</v>
      </c>
      <c r="M1311" t="s">
        <v>248</v>
      </c>
      <c r="N1311">
        <v>1310</v>
      </c>
      <c r="O1311" t="s">
        <v>81</v>
      </c>
      <c r="P1311" t="s">
        <v>47</v>
      </c>
      <c r="Q1311" t="s">
        <v>487</v>
      </c>
      <c r="R1311" t="s">
        <v>267</v>
      </c>
      <c r="S1311" t="s">
        <v>126</v>
      </c>
      <c r="T1311" t="s">
        <v>76</v>
      </c>
      <c r="U1311" t="s">
        <v>342</v>
      </c>
      <c r="V1311" t="s">
        <v>130</v>
      </c>
      <c r="W1311" t="s">
        <v>130</v>
      </c>
      <c r="X1311" t="s">
        <v>137</v>
      </c>
      <c r="Y1311" t="s">
        <v>258</v>
      </c>
      <c r="Z1311" t="s">
        <v>56</v>
      </c>
      <c r="AA1311" t="s">
        <v>46</v>
      </c>
      <c r="AB1311" t="s">
        <v>125</v>
      </c>
      <c r="AC1311" t="s">
        <v>55</v>
      </c>
      <c r="AD1311" t="s">
        <v>162</v>
      </c>
      <c r="AE1311" t="s">
        <v>56</v>
      </c>
      <c r="AF1311" t="s">
        <v>55</v>
      </c>
      <c r="AG1311" t="s">
        <v>366</v>
      </c>
      <c r="AH1311" t="s">
        <v>87</v>
      </c>
      <c r="AI1311" t="s">
        <v>198</v>
      </c>
      <c r="AJ1311" t="s">
        <v>85</v>
      </c>
      <c r="AK1311" t="s">
        <v>188</v>
      </c>
      <c r="AL1311" t="s">
        <v>47</v>
      </c>
      <c r="AM1311" t="s">
        <v>47</v>
      </c>
      <c r="AN1311" t="s">
        <v>48</v>
      </c>
      <c r="AO1311" t="s">
        <v>209</v>
      </c>
    </row>
    <row r="1312" spans="1:41" hidden="1" x14ac:dyDescent="0.25">
      <c r="A1312" t="s">
        <v>5970</v>
      </c>
      <c r="B1312" t="s">
        <v>5971</v>
      </c>
      <c r="C1312" s="1" t="str">
        <f t="shared" si="80"/>
        <v>21:1061</v>
      </c>
      <c r="D1312" s="1" t="str">
        <f t="shared" si="81"/>
        <v>21:0106</v>
      </c>
      <c r="E1312" t="s">
        <v>5972</v>
      </c>
      <c r="F1312" t="s">
        <v>5973</v>
      </c>
      <c r="H1312">
        <v>49.908950400000002</v>
      </c>
      <c r="I1312">
        <v>-118.7801314</v>
      </c>
      <c r="J1312" s="1" t="str">
        <f t="shared" si="82"/>
        <v>NGR bulk stream sediment</v>
      </c>
      <c r="K1312" s="1" t="str">
        <f t="shared" si="83"/>
        <v>&lt;177 micron (NGR)</v>
      </c>
      <c r="L1312">
        <v>77</v>
      </c>
      <c r="M1312" t="s">
        <v>280</v>
      </c>
      <c r="N1312">
        <v>1311</v>
      </c>
      <c r="O1312" t="s">
        <v>110</v>
      </c>
      <c r="P1312" t="s">
        <v>122</v>
      </c>
      <c r="Q1312" t="s">
        <v>802</v>
      </c>
      <c r="R1312" t="s">
        <v>50</v>
      </c>
      <c r="S1312" t="s">
        <v>126</v>
      </c>
      <c r="T1312" t="s">
        <v>267</v>
      </c>
      <c r="U1312" t="s">
        <v>190</v>
      </c>
      <c r="V1312" t="s">
        <v>63</v>
      </c>
      <c r="W1312" t="s">
        <v>122</v>
      </c>
      <c r="X1312" t="s">
        <v>52</v>
      </c>
      <c r="Y1312" t="s">
        <v>126</v>
      </c>
      <c r="Z1312" t="s">
        <v>56</v>
      </c>
      <c r="AA1312" t="s">
        <v>46</v>
      </c>
      <c r="AB1312" t="s">
        <v>235</v>
      </c>
      <c r="AC1312" t="s">
        <v>209</v>
      </c>
      <c r="AD1312" t="s">
        <v>141</v>
      </c>
      <c r="AE1312" t="s">
        <v>56</v>
      </c>
      <c r="AF1312" t="s">
        <v>137</v>
      </c>
      <c r="AG1312" t="s">
        <v>855</v>
      </c>
      <c r="AH1312" t="s">
        <v>87</v>
      </c>
      <c r="AI1312" t="s">
        <v>149</v>
      </c>
      <c r="AJ1312" t="s">
        <v>58</v>
      </c>
      <c r="AK1312" t="s">
        <v>439</v>
      </c>
      <c r="AL1312" t="s">
        <v>47</v>
      </c>
      <c r="AM1312" t="s">
        <v>47</v>
      </c>
      <c r="AN1312" t="s">
        <v>294</v>
      </c>
      <c r="AO1312" t="s">
        <v>52</v>
      </c>
    </row>
    <row r="1313" spans="1:41" hidden="1" x14ac:dyDescent="0.25">
      <c r="A1313" t="s">
        <v>5974</v>
      </c>
      <c r="B1313" t="s">
        <v>5975</v>
      </c>
      <c r="C1313" s="1" t="str">
        <f t="shared" si="80"/>
        <v>21:1061</v>
      </c>
      <c r="D1313" s="1" t="str">
        <f t="shared" si="81"/>
        <v>21:0106</v>
      </c>
      <c r="E1313" t="s">
        <v>5972</v>
      </c>
      <c r="F1313" t="s">
        <v>5976</v>
      </c>
      <c r="H1313">
        <v>49.908950400000002</v>
      </c>
      <c r="I1313">
        <v>-118.7801314</v>
      </c>
      <c r="J1313" s="1" t="str">
        <f t="shared" si="82"/>
        <v>NGR bulk stream sediment</v>
      </c>
      <c r="K1313" s="1" t="str">
        <f t="shared" si="83"/>
        <v>&lt;177 micron (NGR)</v>
      </c>
      <c r="L1313">
        <v>77</v>
      </c>
      <c r="M1313" t="s">
        <v>288</v>
      </c>
      <c r="N1313">
        <v>1312</v>
      </c>
      <c r="O1313" t="s">
        <v>64</v>
      </c>
      <c r="P1313" t="s">
        <v>47</v>
      </c>
      <c r="Q1313" t="s">
        <v>281</v>
      </c>
      <c r="R1313" t="s">
        <v>209</v>
      </c>
      <c r="S1313" t="s">
        <v>507</v>
      </c>
      <c r="T1313" t="s">
        <v>58</v>
      </c>
      <c r="U1313" t="s">
        <v>358</v>
      </c>
      <c r="V1313" t="s">
        <v>139</v>
      </c>
      <c r="W1313" t="s">
        <v>139</v>
      </c>
      <c r="X1313" t="s">
        <v>52</v>
      </c>
      <c r="Y1313" t="s">
        <v>829</v>
      </c>
      <c r="Z1313" t="s">
        <v>56</v>
      </c>
      <c r="AA1313" t="s">
        <v>46</v>
      </c>
      <c r="AB1313" t="s">
        <v>235</v>
      </c>
      <c r="AC1313" t="s">
        <v>58</v>
      </c>
      <c r="AD1313" t="s">
        <v>104</v>
      </c>
      <c r="AE1313" t="s">
        <v>56</v>
      </c>
      <c r="AF1313" t="s">
        <v>591</v>
      </c>
      <c r="AG1313" t="s">
        <v>1425</v>
      </c>
      <c r="AH1313" t="s">
        <v>174</v>
      </c>
      <c r="AI1313" t="s">
        <v>174</v>
      </c>
      <c r="AJ1313" t="s">
        <v>58</v>
      </c>
      <c r="AK1313" t="s">
        <v>374</v>
      </c>
      <c r="AL1313" t="s">
        <v>47</v>
      </c>
      <c r="AM1313" t="s">
        <v>47</v>
      </c>
      <c r="AN1313" t="s">
        <v>171</v>
      </c>
      <c r="AO1313" t="s">
        <v>51</v>
      </c>
    </row>
    <row r="1314" spans="1:41" hidden="1" x14ac:dyDescent="0.25">
      <c r="A1314" t="s">
        <v>5977</v>
      </c>
      <c r="B1314" t="s">
        <v>5978</v>
      </c>
      <c r="C1314" s="1" t="str">
        <f t="shared" si="80"/>
        <v>21:1061</v>
      </c>
      <c r="D1314" s="1" t="str">
        <f t="shared" si="81"/>
        <v>21:0106</v>
      </c>
      <c r="E1314" t="s">
        <v>5979</v>
      </c>
      <c r="F1314" t="s">
        <v>5980</v>
      </c>
      <c r="H1314">
        <v>49.983849900000003</v>
      </c>
      <c r="I1314">
        <v>-118.7718327</v>
      </c>
      <c r="J1314" s="1" t="str">
        <f t="shared" si="82"/>
        <v>NGR bulk stream sediment</v>
      </c>
      <c r="K1314" s="1" t="str">
        <f t="shared" si="83"/>
        <v>&lt;177 micron (NGR)</v>
      </c>
      <c r="L1314">
        <v>77</v>
      </c>
      <c r="M1314" t="s">
        <v>256</v>
      </c>
      <c r="N1314">
        <v>1313</v>
      </c>
      <c r="O1314" t="s">
        <v>62</v>
      </c>
      <c r="P1314" t="s">
        <v>122</v>
      </c>
      <c r="Q1314" t="s">
        <v>920</v>
      </c>
      <c r="R1314" t="s">
        <v>455</v>
      </c>
      <c r="S1314" t="s">
        <v>290</v>
      </c>
      <c r="T1314" t="s">
        <v>51</v>
      </c>
      <c r="U1314" t="s">
        <v>75</v>
      </c>
      <c r="V1314" t="s">
        <v>149</v>
      </c>
      <c r="W1314" t="s">
        <v>64</v>
      </c>
      <c r="X1314" t="s">
        <v>51</v>
      </c>
      <c r="Y1314" t="s">
        <v>104</v>
      </c>
      <c r="Z1314" t="s">
        <v>56</v>
      </c>
      <c r="AA1314" t="s">
        <v>46</v>
      </c>
      <c r="AB1314" t="s">
        <v>87</v>
      </c>
      <c r="AC1314" t="s">
        <v>58</v>
      </c>
      <c r="AD1314" t="s">
        <v>306</v>
      </c>
      <c r="AE1314" t="s">
        <v>380</v>
      </c>
      <c r="AF1314" t="s">
        <v>292</v>
      </c>
      <c r="AG1314" t="s">
        <v>437</v>
      </c>
      <c r="AH1314" t="s">
        <v>53</v>
      </c>
      <c r="AI1314" t="s">
        <v>53</v>
      </c>
      <c r="AJ1314" t="s">
        <v>238</v>
      </c>
      <c r="AK1314" t="s">
        <v>257</v>
      </c>
      <c r="AL1314" t="s">
        <v>47</v>
      </c>
      <c r="AM1314" t="s">
        <v>47</v>
      </c>
      <c r="AN1314" t="s">
        <v>695</v>
      </c>
      <c r="AO1314" t="s">
        <v>103</v>
      </c>
    </row>
    <row r="1315" spans="1:41" hidden="1" x14ac:dyDescent="0.25">
      <c r="A1315" t="s">
        <v>5981</v>
      </c>
      <c r="B1315" t="s">
        <v>5982</v>
      </c>
      <c r="C1315" s="1" t="str">
        <f t="shared" si="80"/>
        <v>21:1061</v>
      </c>
      <c r="D1315" s="1" t="str">
        <f t="shared" si="81"/>
        <v>21:0106</v>
      </c>
      <c r="E1315" t="s">
        <v>5983</v>
      </c>
      <c r="F1315" t="s">
        <v>5984</v>
      </c>
      <c r="H1315">
        <v>49.9918762</v>
      </c>
      <c r="I1315">
        <v>-118.8901492</v>
      </c>
      <c r="J1315" s="1" t="str">
        <f t="shared" si="82"/>
        <v>NGR bulk stream sediment</v>
      </c>
      <c r="K1315" s="1" t="str">
        <f t="shared" si="83"/>
        <v>&lt;177 micron (NGR)</v>
      </c>
      <c r="L1315">
        <v>77</v>
      </c>
      <c r="M1315" t="s">
        <v>265</v>
      </c>
      <c r="N1315">
        <v>1314</v>
      </c>
      <c r="O1315" t="s">
        <v>185</v>
      </c>
      <c r="P1315" t="s">
        <v>47</v>
      </c>
      <c r="Q1315" t="s">
        <v>698</v>
      </c>
      <c r="R1315" t="s">
        <v>108</v>
      </c>
      <c r="S1315" t="s">
        <v>507</v>
      </c>
      <c r="T1315" t="s">
        <v>98</v>
      </c>
      <c r="U1315" t="s">
        <v>391</v>
      </c>
      <c r="V1315" t="s">
        <v>139</v>
      </c>
      <c r="W1315" t="s">
        <v>282</v>
      </c>
      <c r="X1315" t="s">
        <v>52</v>
      </c>
      <c r="Y1315" t="s">
        <v>358</v>
      </c>
      <c r="Z1315" t="s">
        <v>56</v>
      </c>
      <c r="AA1315" t="s">
        <v>46</v>
      </c>
      <c r="AB1315" t="s">
        <v>64</v>
      </c>
      <c r="AC1315" t="s">
        <v>240</v>
      </c>
      <c r="AD1315" t="s">
        <v>107</v>
      </c>
      <c r="AE1315" t="s">
        <v>380</v>
      </c>
      <c r="AF1315" t="s">
        <v>108</v>
      </c>
      <c r="AG1315" t="s">
        <v>274</v>
      </c>
      <c r="AH1315" t="s">
        <v>57</v>
      </c>
      <c r="AI1315" t="s">
        <v>57</v>
      </c>
      <c r="AJ1315" t="s">
        <v>55</v>
      </c>
      <c r="AK1315" t="s">
        <v>282</v>
      </c>
      <c r="AL1315" t="s">
        <v>47</v>
      </c>
      <c r="AM1315" t="s">
        <v>47</v>
      </c>
      <c r="AN1315" t="s">
        <v>533</v>
      </c>
      <c r="AO1315" t="s">
        <v>330</v>
      </c>
    </row>
    <row r="1316" spans="1:41" hidden="1" x14ac:dyDescent="0.25">
      <c r="A1316" t="s">
        <v>5985</v>
      </c>
      <c r="B1316" t="s">
        <v>5986</v>
      </c>
      <c r="C1316" s="1" t="str">
        <f t="shared" si="80"/>
        <v>21:1061</v>
      </c>
      <c r="D1316" s="1" t="str">
        <f t="shared" si="81"/>
        <v>21:0106</v>
      </c>
      <c r="E1316" t="s">
        <v>5987</v>
      </c>
      <c r="F1316" t="s">
        <v>5988</v>
      </c>
      <c r="H1316">
        <v>49.996119700000001</v>
      </c>
      <c r="I1316">
        <v>-118.9095425</v>
      </c>
      <c r="J1316" s="1" t="str">
        <f t="shared" si="82"/>
        <v>NGR bulk stream sediment</v>
      </c>
      <c r="K1316" s="1" t="str">
        <f t="shared" si="83"/>
        <v>&lt;177 micron (NGR)</v>
      </c>
      <c r="L1316">
        <v>78</v>
      </c>
      <c r="M1316" t="s">
        <v>280</v>
      </c>
      <c r="N1316">
        <v>1315</v>
      </c>
      <c r="O1316" t="s">
        <v>149</v>
      </c>
      <c r="P1316" t="s">
        <v>47</v>
      </c>
      <c r="Q1316" t="s">
        <v>481</v>
      </c>
      <c r="R1316" t="s">
        <v>130</v>
      </c>
      <c r="S1316" t="s">
        <v>126</v>
      </c>
      <c r="T1316" t="s">
        <v>66</v>
      </c>
      <c r="U1316" t="s">
        <v>241</v>
      </c>
      <c r="V1316" t="s">
        <v>61</v>
      </c>
      <c r="W1316" t="s">
        <v>79</v>
      </c>
      <c r="X1316" t="s">
        <v>137</v>
      </c>
      <c r="Y1316" t="s">
        <v>342</v>
      </c>
      <c r="Z1316" t="s">
        <v>56</v>
      </c>
      <c r="AA1316" t="s">
        <v>46</v>
      </c>
      <c r="AB1316" t="s">
        <v>78</v>
      </c>
      <c r="AC1316" t="s">
        <v>306</v>
      </c>
      <c r="AD1316" t="s">
        <v>236</v>
      </c>
      <c r="AE1316" t="s">
        <v>380</v>
      </c>
      <c r="AF1316" t="s">
        <v>58</v>
      </c>
      <c r="AG1316" t="s">
        <v>242</v>
      </c>
      <c r="AH1316" t="s">
        <v>87</v>
      </c>
      <c r="AI1316" t="s">
        <v>54</v>
      </c>
      <c r="AJ1316" t="s">
        <v>76</v>
      </c>
      <c r="AK1316" t="s">
        <v>164</v>
      </c>
      <c r="AL1316" t="s">
        <v>47</v>
      </c>
      <c r="AM1316" t="s">
        <v>47</v>
      </c>
      <c r="AN1316" t="s">
        <v>196</v>
      </c>
      <c r="AO1316" t="s">
        <v>475</v>
      </c>
    </row>
    <row r="1317" spans="1:41" hidden="1" x14ac:dyDescent="0.25">
      <c r="A1317" t="s">
        <v>5989</v>
      </c>
      <c r="B1317" t="s">
        <v>5990</v>
      </c>
      <c r="C1317" s="1" t="str">
        <f t="shared" si="80"/>
        <v>21:1061</v>
      </c>
      <c r="D1317" s="1" t="str">
        <f t="shared" si="81"/>
        <v>21:0106</v>
      </c>
      <c r="E1317" t="s">
        <v>5987</v>
      </c>
      <c r="F1317" t="s">
        <v>5991</v>
      </c>
      <c r="H1317">
        <v>49.996119700000001</v>
      </c>
      <c r="I1317">
        <v>-118.9095425</v>
      </c>
      <c r="J1317" s="1" t="str">
        <f t="shared" si="82"/>
        <v>NGR bulk stream sediment</v>
      </c>
      <c r="K1317" s="1" t="str">
        <f t="shared" si="83"/>
        <v>&lt;177 micron (NGR)</v>
      </c>
      <c r="L1317">
        <v>78</v>
      </c>
      <c r="M1317" t="s">
        <v>288</v>
      </c>
      <c r="N1317">
        <v>1316</v>
      </c>
      <c r="O1317" t="s">
        <v>53</v>
      </c>
      <c r="P1317" t="s">
        <v>47</v>
      </c>
      <c r="Q1317" t="s">
        <v>404</v>
      </c>
      <c r="R1317" t="s">
        <v>64</v>
      </c>
      <c r="S1317" t="s">
        <v>146</v>
      </c>
      <c r="T1317" t="s">
        <v>85</v>
      </c>
      <c r="U1317" t="s">
        <v>507</v>
      </c>
      <c r="V1317" t="s">
        <v>185</v>
      </c>
      <c r="W1317" t="s">
        <v>79</v>
      </c>
      <c r="X1317" t="s">
        <v>55</v>
      </c>
      <c r="Y1317" t="s">
        <v>328</v>
      </c>
      <c r="Z1317" t="s">
        <v>56</v>
      </c>
      <c r="AA1317" t="s">
        <v>46</v>
      </c>
      <c r="AB1317" t="s">
        <v>78</v>
      </c>
      <c r="AC1317" t="s">
        <v>272</v>
      </c>
      <c r="AD1317" t="s">
        <v>329</v>
      </c>
      <c r="AE1317" t="s">
        <v>380</v>
      </c>
      <c r="AF1317" t="s">
        <v>58</v>
      </c>
      <c r="AG1317" t="s">
        <v>703</v>
      </c>
      <c r="AH1317" t="s">
        <v>87</v>
      </c>
      <c r="AI1317" t="s">
        <v>110</v>
      </c>
      <c r="AJ1317" t="s">
        <v>50</v>
      </c>
      <c r="AK1317" t="s">
        <v>493</v>
      </c>
      <c r="AL1317" t="s">
        <v>47</v>
      </c>
      <c r="AM1317" t="s">
        <v>47</v>
      </c>
      <c r="AN1317" t="s">
        <v>189</v>
      </c>
      <c r="AO1317" t="s">
        <v>99</v>
      </c>
    </row>
    <row r="1318" spans="1:41" hidden="1" x14ac:dyDescent="0.25">
      <c r="A1318" t="s">
        <v>5992</v>
      </c>
      <c r="B1318" t="s">
        <v>5993</v>
      </c>
      <c r="C1318" s="1" t="str">
        <f t="shared" si="80"/>
        <v>21:1061</v>
      </c>
      <c r="D1318" s="1" t="str">
        <f t="shared" si="81"/>
        <v>21:0106</v>
      </c>
      <c r="E1318" t="s">
        <v>5994</v>
      </c>
      <c r="F1318" t="s">
        <v>5995</v>
      </c>
      <c r="H1318">
        <v>49.992358199999998</v>
      </c>
      <c r="I1318">
        <v>-118.92656839999999</v>
      </c>
      <c r="J1318" s="1" t="str">
        <f t="shared" si="82"/>
        <v>NGR bulk stream sediment</v>
      </c>
      <c r="K1318" s="1" t="str">
        <f t="shared" si="83"/>
        <v>&lt;177 micron (NGR)</v>
      </c>
      <c r="L1318">
        <v>78</v>
      </c>
      <c r="M1318" t="s">
        <v>45</v>
      </c>
      <c r="N1318">
        <v>1317</v>
      </c>
      <c r="O1318" t="s">
        <v>149</v>
      </c>
      <c r="P1318" t="s">
        <v>47</v>
      </c>
      <c r="Q1318" t="s">
        <v>765</v>
      </c>
      <c r="R1318" t="s">
        <v>267</v>
      </c>
      <c r="S1318" t="s">
        <v>184</v>
      </c>
      <c r="T1318" t="s">
        <v>267</v>
      </c>
      <c r="U1318" t="s">
        <v>226</v>
      </c>
      <c r="V1318" t="s">
        <v>61</v>
      </c>
      <c r="W1318" t="s">
        <v>437</v>
      </c>
      <c r="X1318" t="s">
        <v>58</v>
      </c>
      <c r="Y1318" t="s">
        <v>342</v>
      </c>
      <c r="Z1318" t="s">
        <v>84</v>
      </c>
      <c r="AA1318" t="s">
        <v>47</v>
      </c>
      <c r="AB1318" t="s">
        <v>110</v>
      </c>
      <c r="AC1318" t="s">
        <v>190</v>
      </c>
      <c r="AD1318" t="s">
        <v>75</v>
      </c>
      <c r="AE1318" t="s">
        <v>380</v>
      </c>
      <c r="AF1318" t="s">
        <v>127</v>
      </c>
      <c r="AG1318" t="s">
        <v>58</v>
      </c>
      <c r="AH1318" t="s">
        <v>46</v>
      </c>
      <c r="AI1318" t="s">
        <v>110</v>
      </c>
      <c r="AJ1318" t="s">
        <v>267</v>
      </c>
      <c r="AK1318" t="s">
        <v>151</v>
      </c>
      <c r="AL1318" t="s">
        <v>47</v>
      </c>
      <c r="AM1318" t="s">
        <v>122</v>
      </c>
      <c r="AN1318" t="s">
        <v>48</v>
      </c>
      <c r="AO1318" t="s">
        <v>108</v>
      </c>
    </row>
    <row r="1319" spans="1:41" hidden="1" x14ac:dyDescent="0.25">
      <c r="A1319" t="s">
        <v>5996</v>
      </c>
      <c r="B1319" t="s">
        <v>5997</v>
      </c>
      <c r="C1319" s="1" t="str">
        <f t="shared" si="80"/>
        <v>21:1061</v>
      </c>
      <c r="D1319" s="1" t="str">
        <f t="shared" si="81"/>
        <v>21:0106</v>
      </c>
      <c r="E1319" t="s">
        <v>5998</v>
      </c>
      <c r="F1319" t="s">
        <v>5999</v>
      </c>
      <c r="H1319">
        <v>49.979592799999999</v>
      </c>
      <c r="I1319">
        <v>-119.00449039999999</v>
      </c>
      <c r="J1319" s="1" t="str">
        <f t="shared" si="82"/>
        <v>NGR bulk stream sediment</v>
      </c>
      <c r="K1319" s="1" t="str">
        <f t="shared" si="83"/>
        <v>&lt;177 micron (NGR)</v>
      </c>
      <c r="L1319">
        <v>78</v>
      </c>
      <c r="M1319" t="s">
        <v>71</v>
      </c>
      <c r="N1319">
        <v>1318</v>
      </c>
      <c r="O1319" t="s">
        <v>54</v>
      </c>
      <c r="P1319" t="s">
        <v>51</v>
      </c>
      <c r="Q1319" t="s">
        <v>234</v>
      </c>
      <c r="R1319" t="s">
        <v>62</v>
      </c>
      <c r="S1319" t="s">
        <v>425</v>
      </c>
      <c r="T1319" t="s">
        <v>76</v>
      </c>
      <c r="U1319" t="s">
        <v>237</v>
      </c>
      <c r="V1319" t="s">
        <v>57</v>
      </c>
      <c r="W1319" t="s">
        <v>86</v>
      </c>
      <c r="X1319" t="s">
        <v>269</v>
      </c>
      <c r="Y1319" t="s">
        <v>438</v>
      </c>
      <c r="Z1319" t="s">
        <v>199</v>
      </c>
      <c r="AA1319" t="s">
        <v>46</v>
      </c>
      <c r="AB1319" t="s">
        <v>139</v>
      </c>
      <c r="AC1319" t="s">
        <v>49</v>
      </c>
      <c r="AD1319" t="s">
        <v>75</v>
      </c>
      <c r="AE1319" t="s">
        <v>380</v>
      </c>
      <c r="AF1319" t="s">
        <v>127</v>
      </c>
      <c r="AG1319" t="s">
        <v>127</v>
      </c>
      <c r="AH1319" t="s">
        <v>64</v>
      </c>
      <c r="AI1319" t="s">
        <v>47</v>
      </c>
      <c r="AJ1319" t="s">
        <v>6000</v>
      </c>
      <c r="AK1319" t="s">
        <v>242</v>
      </c>
      <c r="AL1319" t="s">
        <v>47</v>
      </c>
      <c r="AM1319" t="s">
        <v>122</v>
      </c>
      <c r="AN1319" t="s">
        <v>481</v>
      </c>
      <c r="AO1319" t="s">
        <v>141</v>
      </c>
    </row>
    <row r="1320" spans="1:41" hidden="1" x14ac:dyDescent="0.25">
      <c r="A1320" t="s">
        <v>6001</v>
      </c>
      <c r="B1320" t="s">
        <v>6002</v>
      </c>
      <c r="C1320" s="1" t="str">
        <f t="shared" si="80"/>
        <v>21:1061</v>
      </c>
      <c r="D1320" s="1" t="str">
        <f t="shared" si="81"/>
        <v>21:0106</v>
      </c>
      <c r="E1320" t="s">
        <v>6003</v>
      </c>
      <c r="F1320" t="s">
        <v>6004</v>
      </c>
      <c r="H1320">
        <v>49.9799899</v>
      </c>
      <c r="I1320">
        <v>-119.0101423</v>
      </c>
      <c r="J1320" s="1" t="str">
        <f t="shared" si="82"/>
        <v>NGR bulk stream sediment</v>
      </c>
      <c r="K1320" s="1" t="str">
        <f t="shared" si="83"/>
        <v>&lt;177 micron (NGR)</v>
      </c>
      <c r="L1320">
        <v>78</v>
      </c>
      <c r="M1320" t="s">
        <v>95</v>
      </c>
      <c r="N1320">
        <v>1319</v>
      </c>
      <c r="O1320" t="s">
        <v>198</v>
      </c>
      <c r="P1320" t="s">
        <v>47</v>
      </c>
      <c r="Q1320" t="s">
        <v>249</v>
      </c>
      <c r="R1320" t="s">
        <v>60</v>
      </c>
      <c r="S1320" t="s">
        <v>597</v>
      </c>
      <c r="T1320" t="s">
        <v>85</v>
      </c>
      <c r="U1320" t="s">
        <v>207</v>
      </c>
      <c r="V1320" t="s">
        <v>174</v>
      </c>
      <c r="W1320" t="s">
        <v>79</v>
      </c>
      <c r="X1320" t="s">
        <v>108</v>
      </c>
      <c r="Y1320" t="s">
        <v>250</v>
      </c>
      <c r="Z1320" t="s">
        <v>199</v>
      </c>
      <c r="AA1320" t="s">
        <v>46</v>
      </c>
      <c r="AB1320" t="s">
        <v>63</v>
      </c>
      <c r="AC1320" t="s">
        <v>475</v>
      </c>
      <c r="AD1320" t="s">
        <v>162</v>
      </c>
      <c r="AE1320" t="s">
        <v>380</v>
      </c>
      <c r="AF1320" t="s">
        <v>76</v>
      </c>
      <c r="AG1320" t="s">
        <v>163</v>
      </c>
      <c r="AH1320" t="s">
        <v>110</v>
      </c>
      <c r="AI1320" t="s">
        <v>87</v>
      </c>
      <c r="AJ1320" t="s">
        <v>76</v>
      </c>
      <c r="AK1320" t="s">
        <v>200</v>
      </c>
      <c r="AL1320" t="s">
        <v>47</v>
      </c>
      <c r="AM1320" t="s">
        <v>47</v>
      </c>
      <c r="AN1320" t="s">
        <v>1157</v>
      </c>
      <c r="AO1320" t="s">
        <v>50</v>
      </c>
    </row>
    <row r="1321" spans="1:41" hidden="1" x14ac:dyDescent="0.25">
      <c r="A1321" t="s">
        <v>6005</v>
      </c>
      <c r="B1321" t="s">
        <v>6006</v>
      </c>
      <c r="C1321" s="1" t="str">
        <f t="shared" si="80"/>
        <v>21:1061</v>
      </c>
      <c r="D1321" s="1" t="str">
        <f t="shared" si="81"/>
        <v>21:0106</v>
      </c>
      <c r="E1321" t="s">
        <v>6007</v>
      </c>
      <c r="F1321" t="s">
        <v>6008</v>
      </c>
      <c r="H1321">
        <v>49.980707899999999</v>
      </c>
      <c r="I1321">
        <v>-118.9977018</v>
      </c>
      <c r="J1321" s="1" t="str">
        <f t="shared" si="82"/>
        <v>NGR bulk stream sediment</v>
      </c>
      <c r="K1321" s="1" t="str">
        <f t="shared" si="83"/>
        <v>&lt;177 micron (NGR)</v>
      </c>
      <c r="L1321">
        <v>78</v>
      </c>
      <c r="M1321" t="s">
        <v>117</v>
      </c>
      <c r="N1321">
        <v>1320</v>
      </c>
      <c r="O1321" t="s">
        <v>54</v>
      </c>
      <c r="P1321" t="s">
        <v>47</v>
      </c>
      <c r="Q1321" t="s">
        <v>1130</v>
      </c>
      <c r="R1321" t="s">
        <v>271</v>
      </c>
      <c r="S1321" t="s">
        <v>184</v>
      </c>
      <c r="T1321" t="s">
        <v>55</v>
      </c>
      <c r="U1321" t="s">
        <v>236</v>
      </c>
      <c r="V1321" t="s">
        <v>149</v>
      </c>
      <c r="W1321" t="s">
        <v>72</v>
      </c>
      <c r="X1321" t="s">
        <v>55</v>
      </c>
      <c r="Y1321" t="s">
        <v>83</v>
      </c>
      <c r="Z1321" t="s">
        <v>199</v>
      </c>
      <c r="AA1321" t="s">
        <v>47</v>
      </c>
      <c r="AB1321" t="s">
        <v>105</v>
      </c>
      <c r="AC1321" t="s">
        <v>66</v>
      </c>
      <c r="AD1321" t="s">
        <v>218</v>
      </c>
      <c r="AE1321" t="s">
        <v>380</v>
      </c>
      <c r="AF1321" t="s">
        <v>108</v>
      </c>
      <c r="AG1321" t="s">
        <v>359</v>
      </c>
      <c r="AH1321" t="s">
        <v>149</v>
      </c>
      <c r="AI1321" t="s">
        <v>149</v>
      </c>
      <c r="AJ1321" t="s">
        <v>127</v>
      </c>
      <c r="AK1321" t="s">
        <v>164</v>
      </c>
      <c r="AL1321" t="s">
        <v>47</v>
      </c>
      <c r="AM1321" t="s">
        <v>47</v>
      </c>
      <c r="AN1321" t="s">
        <v>275</v>
      </c>
      <c r="AO1321" t="s">
        <v>85</v>
      </c>
    </row>
    <row r="1322" spans="1:41" hidden="1" x14ac:dyDescent="0.25">
      <c r="A1322" t="s">
        <v>6009</v>
      </c>
      <c r="B1322" t="s">
        <v>6010</v>
      </c>
      <c r="C1322" s="1" t="str">
        <f t="shared" si="80"/>
        <v>21:1061</v>
      </c>
      <c r="D1322" s="1" t="str">
        <f t="shared" si="81"/>
        <v>21:0106</v>
      </c>
      <c r="E1322" t="s">
        <v>6011</v>
      </c>
      <c r="F1322" t="s">
        <v>6012</v>
      </c>
      <c r="H1322">
        <v>49.954165799999998</v>
      </c>
      <c r="I1322">
        <v>-118.9712172</v>
      </c>
      <c r="J1322" s="1" t="str">
        <f t="shared" si="82"/>
        <v>NGR bulk stream sediment</v>
      </c>
      <c r="K1322" s="1" t="str">
        <f t="shared" si="83"/>
        <v>&lt;177 micron (NGR)</v>
      </c>
      <c r="L1322">
        <v>78</v>
      </c>
      <c r="M1322" t="s">
        <v>136</v>
      </c>
      <c r="N1322">
        <v>1321</v>
      </c>
      <c r="O1322" t="s">
        <v>149</v>
      </c>
      <c r="P1322" t="s">
        <v>122</v>
      </c>
      <c r="Q1322" t="s">
        <v>364</v>
      </c>
      <c r="R1322" t="s">
        <v>127</v>
      </c>
      <c r="S1322" t="s">
        <v>120</v>
      </c>
      <c r="T1322" t="s">
        <v>58</v>
      </c>
      <c r="U1322" t="s">
        <v>475</v>
      </c>
      <c r="V1322" t="s">
        <v>46</v>
      </c>
      <c r="W1322" t="s">
        <v>78</v>
      </c>
      <c r="X1322" t="s">
        <v>51</v>
      </c>
      <c r="Y1322" t="s">
        <v>112</v>
      </c>
      <c r="Z1322" t="s">
        <v>199</v>
      </c>
      <c r="AA1322" t="s">
        <v>46</v>
      </c>
      <c r="AB1322" t="s">
        <v>185</v>
      </c>
      <c r="AC1322" t="s">
        <v>108</v>
      </c>
      <c r="AD1322" t="s">
        <v>59</v>
      </c>
      <c r="AE1322" t="s">
        <v>56</v>
      </c>
      <c r="AF1322" t="s">
        <v>88</v>
      </c>
      <c r="AG1322" t="s">
        <v>271</v>
      </c>
      <c r="AH1322" t="s">
        <v>46</v>
      </c>
      <c r="AI1322" t="s">
        <v>54</v>
      </c>
      <c r="AJ1322" t="s">
        <v>52</v>
      </c>
      <c r="AK1322" t="s">
        <v>78</v>
      </c>
      <c r="AL1322" t="s">
        <v>47</v>
      </c>
      <c r="AM1322" t="s">
        <v>47</v>
      </c>
      <c r="AN1322" t="s">
        <v>1121</v>
      </c>
      <c r="AO1322" t="s">
        <v>330</v>
      </c>
    </row>
    <row r="1323" spans="1:41" hidden="1" x14ac:dyDescent="0.25">
      <c r="A1323" t="s">
        <v>6013</v>
      </c>
      <c r="B1323" t="s">
        <v>6014</v>
      </c>
      <c r="C1323" s="1" t="str">
        <f t="shared" si="80"/>
        <v>21:1061</v>
      </c>
      <c r="D1323" s="1" t="str">
        <f t="shared" si="81"/>
        <v>21:0106</v>
      </c>
      <c r="E1323" t="s">
        <v>6015</v>
      </c>
      <c r="F1323" t="s">
        <v>6016</v>
      </c>
      <c r="H1323">
        <v>49.918936199999997</v>
      </c>
      <c r="I1323">
        <v>-118.9458896</v>
      </c>
      <c r="J1323" s="1" t="str">
        <f t="shared" si="82"/>
        <v>NGR bulk stream sediment</v>
      </c>
      <c r="K1323" s="1" t="str">
        <f t="shared" si="83"/>
        <v>&lt;177 micron (NGR)</v>
      </c>
      <c r="L1323">
        <v>78</v>
      </c>
      <c r="M1323" t="s">
        <v>157</v>
      </c>
      <c r="N1323">
        <v>1322</v>
      </c>
      <c r="O1323" t="s">
        <v>53</v>
      </c>
      <c r="P1323" t="s">
        <v>47</v>
      </c>
      <c r="Q1323" t="s">
        <v>513</v>
      </c>
      <c r="R1323" t="s">
        <v>63</v>
      </c>
      <c r="S1323" t="s">
        <v>268</v>
      </c>
      <c r="T1323" t="s">
        <v>108</v>
      </c>
      <c r="U1323" t="s">
        <v>120</v>
      </c>
      <c r="V1323" t="s">
        <v>62</v>
      </c>
      <c r="W1323" t="s">
        <v>164</v>
      </c>
      <c r="X1323" t="s">
        <v>52</v>
      </c>
      <c r="Y1323" t="s">
        <v>243</v>
      </c>
      <c r="Z1323" t="s">
        <v>56</v>
      </c>
      <c r="AA1323" t="s">
        <v>46</v>
      </c>
      <c r="AB1323" t="s">
        <v>64</v>
      </c>
      <c r="AC1323" t="s">
        <v>209</v>
      </c>
      <c r="AD1323" t="s">
        <v>239</v>
      </c>
      <c r="AE1323" t="s">
        <v>380</v>
      </c>
      <c r="AF1323" t="s">
        <v>439</v>
      </c>
      <c r="AG1323" t="s">
        <v>371</v>
      </c>
      <c r="AH1323" t="s">
        <v>87</v>
      </c>
      <c r="AI1323" t="s">
        <v>54</v>
      </c>
      <c r="AJ1323" t="s">
        <v>330</v>
      </c>
      <c r="AK1323" t="s">
        <v>60</v>
      </c>
      <c r="AL1323" t="s">
        <v>47</v>
      </c>
      <c r="AM1323" t="s">
        <v>47</v>
      </c>
      <c r="AN1323" t="s">
        <v>65</v>
      </c>
      <c r="AO1323" t="s">
        <v>51</v>
      </c>
    </row>
    <row r="1324" spans="1:41" hidden="1" x14ac:dyDescent="0.25">
      <c r="A1324" t="s">
        <v>6017</v>
      </c>
      <c r="B1324" t="s">
        <v>6018</v>
      </c>
      <c r="C1324" s="1" t="str">
        <f t="shared" si="80"/>
        <v>21:1061</v>
      </c>
      <c r="D1324" s="1" t="str">
        <f t="shared" si="81"/>
        <v>21:0106</v>
      </c>
      <c r="E1324" t="s">
        <v>6019</v>
      </c>
      <c r="F1324" t="s">
        <v>6020</v>
      </c>
      <c r="H1324">
        <v>49.936427399999999</v>
      </c>
      <c r="I1324">
        <v>-118.94557639999999</v>
      </c>
      <c r="J1324" s="1" t="str">
        <f t="shared" si="82"/>
        <v>NGR bulk stream sediment</v>
      </c>
      <c r="K1324" s="1" t="str">
        <f t="shared" si="83"/>
        <v>&lt;177 micron (NGR)</v>
      </c>
      <c r="L1324">
        <v>78</v>
      </c>
      <c r="M1324" t="s">
        <v>170</v>
      </c>
      <c r="N1324">
        <v>1323</v>
      </c>
      <c r="O1324" t="s">
        <v>53</v>
      </c>
      <c r="P1324" t="s">
        <v>122</v>
      </c>
      <c r="Q1324" t="s">
        <v>356</v>
      </c>
      <c r="R1324" t="s">
        <v>235</v>
      </c>
      <c r="S1324" t="s">
        <v>272</v>
      </c>
      <c r="T1324" t="s">
        <v>137</v>
      </c>
      <c r="U1324" t="s">
        <v>124</v>
      </c>
      <c r="V1324" t="s">
        <v>46</v>
      </c>
      <c r="W1324" t="s">
        <v>101</v>
      </c>
      <c r="X1324" t="s">
        <v>73</v>
      </c>
      <c r="Y1324" t="s">
        <v>141</v>
      </c>
      <c r="Z1324" t="s">
        <v>56</v>
      </c>
      <c r="AA1324" t="s">
        <v>46</v>
      </c>
      <c r="AB1324" t="s">
        <v>64</v>
      </c>
      <c r="AC1324" t="s">
        <v>58</v>
      </c>
      <c r="AD1324" t="s">
        <v>225</v>
      </c>
      <c r="AE1324" t="s">
        <v>380</v>
      </c>
      <c r="AF1324" t="s">
        <v>242</v>
      </c>
      <c r="AG1324" t="s">
        <v>270</v>
      </c>
      <c r="AH1324" t="s">
        <v>54</v>
      </c>
      <c r="AI1324" t="s">
        <v>46</v>
      </c>
      <c r="AJ1324" t="s">
        <v>137</v>
      </c>
      <c r="AK1324" t="s">
        <v>151</v>
      </c>
      <c r="AL1324" t="s">
        <v>47</v>
      </c>
      <c r="AM1324" t="s">
        <v>47</v>
      </c>
      <c r="AN1324" t="s">
        <v>345</v>
      </c>
      <c r="AO1324" t="s">
        <v>73</v>
      </c>
    </row>
    <row r="1325" spans="1:41" hidden="1" x14ac:dyDescent="0.25">
      <c r="A1325" t="s">
        <v>6021</v>
      </c>
      <c r="B1325" t="s">
        <v>6022</v>
      </c>
      <c r="C1325" s="1" t="str">
        <f t="shared" si="80"/>
        <v>21:1061</v>
      </c>
      <c r="D1325" s="1" t="str">
        <f t="shared" si="81"/>
        <v>21:0106</v>
      </c>
      <c r="E1325" t="s">
        <v>6023</v>
      </c>
      <c r="F1325" t="s">
        <v>6024</v>
      </c>
      <c r="H1325">
        <v>49.920158600000001</v>
      </c>
      <c r="I1325">
        <v>-118.8864243</v>
      </c>
      <c r="J1325" s="1" t="str">
        <f t="shared" si="82"/>
        <v>NGR bulk stream sediment</v>
      </c>
      <c r="K1325" s="1" t="str">
        <f t="shared" si="83"/>
        <v>&lt;177 micron (NGR)</v>
      </c>
      <c r="L1325">
        <v>78</v>
      </c>
      <c r="M1325" t="s">
        <v>180</v>
      </c>
      <c r="N1325">
        <v>1324</v>
      </c>
      <c r="O1325" t="s">
        <v>87</v>
      </c>
      <c r="P1325" t="s">
        <v>47</v>
      </c>
      <c r="Q1325" t="s">
        <v>651</v>
      </c>
      <c r="R1325" t="s">
        <v>85</v>
      </c>
      <c r="S1325" t="s">
        <v>300</v>
      </c>
      <c r="T1325" t="s">
        <v>108</v>
      </c>
      <c r="U1325" t="s">
        <v>300</v>
      </c>
      <c r="V1325" t="s">
        <v>161</v>
      </c>
      <c r="W1325" t="s">
        <v>130</v>
      </c>
      <c r="X1325" t="s">
        <v>52</v>
      </c>
      <c r="Y1325" t="s">
        <v>124</v>
      </c>
      <c r="Z1325" t="s">
        <v>56</v>
      </c>
      <c r="AA1325" t="s">
        <v>47</v>
      </c>
      <c r="AB1325" t="s">
        <v>64</v>
      </c>
      <c r="AC1325" t="s">
        <v>99</v>
      </c>
      <c r="AD1325" t="s">
        <v>75</v>
      </c>
      <c r="AE1325" t="s">
        <v>56</v>
      </c>
      <c r="AF1325" t="s">
        <v>58</v>
      </c>
      <c r="AG1325" t="s">
        <v>366</v>
      </c>
      <c r="AH1325" t="s">
        <v>174</v>
      </c>
      <c r="AI1325" t="s">
        <v>149</v>
      </c>
      <c r="AJ1325" t="s">
        <v>439</v>
      </c>
      <c r="AK1325" t="s">
        <v>128</v>
      </c>
      <c r="AL1325" t="s">
        <v>47</v>
      </c>
      <c r="AM1325" t="s">
        <v>47</v>
      </c>
      <c r="AN1325" t="s">
        <v>432</v>
      </c>
      <c r="AO1325" t="s">
        <v>127</v>
      </c>
    </row>
    <row r="1326" spans="1:41" hidden="1" x14ac:dyDescent="0.25">
      <c r="A1326" t="s">
        <v>6025</v>
      </c>
      <c r="B1326" t="s">
        <v>6026</v>
      </c>
      <c r="C1326" s="1" t="str">
        <f t="shared" si="80"/>
        <v>21:1061</v>
      </c>
      <c r="D1326" s="1" t="str">
        <f t="shared" si="81"/>
        <v>21:0106</v>
      </c>
      <c r="E1326" t="s">
        <v>6027</v>
      </c>
      <c r="F1326" t="s">
        <v>6028</v>
      </c>
      <c r="H1326">
        <v>49.9369589</v>
      </c>
      <c r="I1326">
        <v>-118.84564810000001</v>
      </c>
      <c r="J1326" s="1" t="str">
        <f t="shared" si="82"/>
        <v>NGR bulk stream sediment</v>
      </c>
      <c r="K1326" s="1" t="str">
        <f t="shared" si="83"/>
        <v>&lt;177 micron (NGR)</v>
      </c>
      <c r="L1326">
        <v>78</v>
      </c>
      <c r="M1326" t="s">
        <v>195</v>
      </c>
      <c r="N1326">
        <v>1325</v>
      </c>
      <c r="O1326" t="s">
        <v>149</v>
      </c>
      <c r="P1326" t="s">
        <v>47</v>
      </c>
      <c r="Q1326" t="s">
        <v>234</v>
      </c>
      <c r="R1326" t="s">
        <v>96</v>
      </c>
      <c r="S1326" t="s">
        <v>146</v>
      </c>
      <c r="T1326" t="s">
        <v>330</v>
      </c>
      <c r="U1326" t="s">
        <v>589</v>
      </c>
      <c r="V1326" t="s">
        <v>161</v>
      </c>
      <c r="W1326" t="s">
        <v>130</v>
      </c>
      <c r="X1326" t="s">
        <v>127</v>
      </c>
      <c r="Y1326" t="s">
        <v>343</v>
      </c>
      <c r="Z1326" t="s">
        <v>56</v>
      </c>
      <c r="AA1326" t="s">
        <v>46</v>
      </c>
      <c r="AB1326" t="s">
        <v>78</v>
      </c>
      <c r="AC1326" t="s">
        <v>217</v>
      </c>
      <c r="AD1326" t="s">
        <v>300</v>
      </c>
      <c r="AE1326" t="s">
        <v>380</v>
      </c>
      <c r="AF1326" t="s">
        <v>85</v>
      </c>
      <c r="AG1326" t="s">
        <v>58</v>
      </c>
      <c r="AH1326" t="s">
        <v>61</v>
      </c>
      <c r="AI1326" t="s">
        <v>185</v>
      </c>
      <c r="AJ1326" t="s">
        <v>267</v>
      </c>
      <c r="AK1326" t="s">
        <v>270</v>
      </c>
      <c r="AL1326" t="s">
        <v>47</v>
      </c>
      <c r="AM1326" t="s">
        <v>47</v>
      </c>
      <c r="AN1326" t="s">
        <v>793</v>
      </c>
      <c r="AO1326" t="s">
        <v>98</v>
      </c>
    </row>
    <row r="1327" spans="1:41" hidden="1" x14ac:dyDescent="0.25">
      <c r="A1327" t="s">
        <v>6029</v>
      </c>
      <c r="B1327" t="s">
        <v>6030</v>
      </c>
      <c r="C1327" s="1" t="str">
        <f t="shared" si="80"/>
        <v>21:1061</v>
      </c>
      <c r="D1327" s="1" t="str">
        <f t="shared" si="81"/>
        <v>21:0106</v>
      </c>
      <c r="E1327" t="s">
        <v>6031</v>
      </c>
      <c r="F1327" t="s">
        <v>6032</v>
      </c>
      <c r="H1327">
        <v>49.905431399999998</v>
      </c>
      <c r="I1327">
        <v>-118.8581207</v>
      </c>
      <c r="J1327" s="1" t="str">
        <f t="shared" si="82"/>
        <v>NGR bulk stream sediment</v>
      </c>
      <c r="K1327" s="1" t="str">
        <f t="shared" si="83"/>
        <v>&lt;177 micron (NGR)</v>
      </c>
      <c r="L1327">
        <v>78</v>
      </c>
      <c r="M1327" t="s">
        <v>205</v>
      </c>
      <c r="N1327">
        <v>1326</v>
      </c>
      <c r="O1327" t="s">
        <v>54</v>
      </c>
      <c r="P1327" t="s">
        <v>47</v>
      </c>
      <c r="Q1327" t="s">
        <v>1106</v>
      </c>
      <c r="R1327" t="s">
        <v>51</v>
      </c>
      <c r="S1327" t="s">
        <v>226</v>
      </c>
      <c r="T1327" t="s">
        <v>85</v>
      </c>
      <c r="U1327" t="s">
        <v>554</v>
      </c>
      <c r="V1327" t="s">
        <v>87</v>
      </c>
      <c r="W1327" t="s">
        <v>200</v>
      </c>
      <c r="X1327" t="s">
        <v>175</v>
      </c>
      <c r="Y1327" t="s">
        <v>667</v>
      </c>
      <c r="Z1327" t="s">
        <v>56</v>
      </c>
      <c r="AA1327" t="s">
        <v>46</v>
      </c>
      <c r="AB1327" t="s">
        <v>125</v>
      </c>
      <c r="AC1327" t="s">
        <v>58</v>
      </c>
      <c r="AD1327" t="s">
        <v>239</v>
      </c>
      <c r="AE1327" t="s">
        <v>380</v>
      </c>
      <c r="AF1327" t="s">
        <v>85</v>
      </c>
      <c r="AG1327" t="s">
        <v>689</v>
      </c>
      <c r="AH1327" t="s">
        <v>125</v>
      </c>
      <c r="AI1327" t="s">
        <v>235</v>
      </c>
      <c r="AJ1327" t="s">
        <v>50</v>
      </c>
      <c r="AK1327" t="s">
        <v>224</v>
      </c>
      <c r="AL1327" t="s">
        <v>47</v>
      </c>
      <c r="AM1327" t="s">
        <v>122</v>
      </c>
      <c r="AN1327" t="s">
        <v>646</v>
      </c>
      <c r="AO1327" t="s">
        <v>209</v>
      </c>
    </row>
    <row r="1328" spans="1:41" hidden="1" x14ac:dyDescent="0.25">
      <c r="A1328" t="s">
        <v>6033</v>
      </c>
      <c r="B1328" t="s">
        <v>6034</v>
      </c>
      <c r="C1328" s="1" t="str">
        <f t="shared" si="80"/>
        <v>21:1061</v>
      </c>
      <c r="D1328" s="1" t="str">
        <f t="shared" si="81"/>
        <v>21:0106</v>
      </c>
      <c r="E1328" t="s">
        <v>6035</v>
      </c>
      <c r="F1328" t="s">
        <v>6036</v>
      </c>
      <c r="H1328">
        <v>49.883254999999998</v>
      </c>
      <c r="I1328">
        <v>-118.89620600000001</v>
      </c>
      <c r="J1328" s="1" t="str">
        <f t="shared" si="82"/>
        <v>NGR bulk stream sediment</v>
      </c>
      <c r="K1328" s="1" t="str">
        <f t="shared" si="83"/>
        <v>&lt;177 micron (NGR)</v>
      </c>
      <c r="L1328">
        <v>78</v>
      </c>
      <c r="M1328" t="s">
        <v>214</v>
      </c>
      <c r="N1328">
        <v>1327</v>
      </c>
      <c r="O1328" t="s">
        <v>57</v>
      </c>
      <c r="P1328" t="s">
        <v>47</v>
      </c>
      <c r="Q1328" t="s">
        <v>119</v>
      </c>
      <c r="R1328" t="s">
        <v>260</v>
      </c>
      <c r="S1328" t="s">
        <v>554</v>
      </c>
      <c r="T1328" t="s">
        <v>55</v>
      </c>
      <c r="U1328" t="s">
        <v>236</v>
      </c>
      <c r="V1328" t="s">
        <v>110</v>
      </c>
      <c r="W1328" t="s">
        <v>257</v>
      </c>
      <c r="X1328" t="s">
        <v>55</v>
      </c>
      <c r="Y1328" t="s">
        <v>462</v>
      </c>
      <c r="Z1328" t="s">
        <v>56</v>
      </c>
      <c r="AA1328" t="s">
        <v>46</v>
      </c>
      <c r="AB1328" t="s">
        <v>125</v>
      </c>
      <c r="AC1328" t="s">
        <v>267</v>
      </c>
      <c r="AD1328" t="s">
        <v>258</v>
      </c>
      <c r="AE1328" t="s">
        <v>380</v>
      </c>
      <c r="AF1328" t="s">
        <v>58</v>
      </c>
      <c r="AG1328" t="s">
        <v>137</v>
      </c>
      <c r="AH1328" t="s">
        <v>110</v>
      </c>
      <c r="AI1328" t="s">
        <v>174</v>
      </c>
      <c r="AJ1328" t="s">
        <v>108</v>
      </c>
      <c r="AK1328" t="s">
        <v>437</v>
      </c>
      <c r="AL1328" t="s">
        <v>47</v>
      </c>
      <c r="AM1328" t="s">
        <v>47</v>
      </c>
      <c r="AN1328" t="s">
        <v>189</v>
      </c>
      <c r="AO1328" t="s">
        <v>76</v>
      </c>
    </row>
    <row r="1329" spans="1:41" hidden="1" x14ac:dyDescent="0.25">
      <c r="A1329" t="s">
        <v>6037</v>
      </c>
      <c r="B1329" t="s">
        <v>6038</v>
      </c>
      <c r="C1329" s="1" t="str">
        <f t="shared" si="80"/>
        <v>21:1061</v>
      </c>
      <c r="D1329" s="1" t="str">
        <f t="shared" si="81"/>
        <v>21:0106</v>
      </c>
      <c r="E1329" t="s">
        <v>6039</v>
      </c>
      <c r="F1329" t="s">
        <v>6040</v>
      </c>
      <c r="H1329">
        <v>49.858162200000002</v>
      </c>
      <c r="I1329">
        <v>-118.9238861</v>
      </c>
      <c r="J1329" s="1" t="str">
        <f t="shared" si="82"/>
        <v>NGR bulk stream sediment</v>
      </c>
      <c r="K1329" s="1" t="str">
        <f t="shared" si="83"/>
        <v>&lt;177 micron (NGR)</v>
      </c>
      <c r="L1329">
        <v>78</v>
      </c>
      <c r="M1329" t="s">
        <v>223</v>
      </c>
      <c r="N1329">
        <v>1328</v>
      </c>
      <c r="O1329" t="s">
        <v>54</v>
      </c>
      <c r="P1329" t="s">
        <v>47</v>
      </c>
      <c r="Q1329" t="s">
        <v>548</v>
      </c>
      <c r="R1329" t="s">
        <v>101</v>
      </c>
      <c r="S1329" t="s">
        <v>342</v>
      </c>
      <c r="T1329" t="s">
        <v>108</v>
      </c>
      <c r="U1329" t="s">
        <v>418</v>
      </c>
      <c r="V1329" t="s">
        <v>174</v>
      </c>
      <c r="W1329" t="s">
        <v>60</v>
      </c>
      <c r="X1329" t="s">
        <v>73</v>
      </c>
      <c r="Y1329" t="s">
        <v>187</v>
      </c>
      <c r="Z1329" t="s">
        <v>56</v>
      </c>
      <c r="AA1329" t="s">
        <v>46</v>
      </c>
      <c r="AB1329" t="s">
        <v>173</v>
      </c>
      <c r="AC1329" t="s">
        <v>145</v>
      </c>
      <c r="AD1329" t="s">
        <v>268</v>
      </c>
      <c r="AE1329" t="s">
        <v>380</v>
      </c>
      <c r="AF1329" t="s">
        <v>58</v>
      </c>
      <c r="AG1329" t="s">
        <v>73</v>
      </c>
      <c r="AH1329" t="s">
        <v>87</v>
      </c>
      <c r="AI1329" t="s">
        <v>54</v>
      </c>
      <c r="AJ1329" t="s">
        <v>137</v>
      </c>
      <c r="AK1329" t="s">
        <v>122</v>
      </c>
      <c r="AL1329" t="s">
        <v>47</v>
      </c>
      <c r="AM1329" t="s">
        <v>47</v>
      </c>
      <c r="AN1329" t="s">
        <v>533</v>
      </c>
      <c r="AO1329" t="s">
        <v>145</v>
      </c>
    </row>
    <row r="1330" spans="1:41" hidden="1" x14ac:dyDescent="0.25">
      <c r="A1330" t="s">
        <v>6041</v>
      </c>
      <c r="B1330" t="s">
        <v>6042</v>
      </c>
      <c r="C1330" s="1" t="str">
        <f t="shared" si="80"/>
        <v>21:1061</v>
      </c>
      <c r="D1330" s="1" t="str">
        <f t="shared" si="81"/>
        <v>21:0106</v>
      </c>
      <c r="E1330" t="s">
        <v>6043</v>
      </c>
      <c r="F1330" t="s">
        <v>6044</v>
      </c>
      <c r="H1330">
        <v>49.861945599999999</v>
      </c>
      <c r="I1330">
        <v>-118.9660581</v>
      </c>
      <c r="J1330" s="1" t="str">
        <f t="shared" si="82"/>
        <v>NGR bulk stream sediment</v>
      </c>
      <c r="K1330" s="1" t="str">
        <f t="shared" si="83"/>
        <v>&lt;177 micron (NGR)</v>
      </c>
      <c r="L1330">
        <v>78</v>
      </c>
      <c r="M1330" t="s">
        <v>233</v>
      </c>
      <c r="N1330">
        <v>1329</v>
      </c>
      <c r="O1330" t="s">
        <v>102</v>
      </c>
      <c r="P1330" t="s">
        <v>73</v>
      </c>
      <c r="Q1330" t="s">
        <v>513</v>
      </c>
      <c r="R1330" t="s">
        <v>85</v>
      </c>
      <c r="S1330" t="s">
        <v>144</v>
      </c>
      <c r="T1330" t="s">
        <v>209</v>
      </c>
      <c r="U1330" t="s">
        <v>829</v>
      </c>
      <c r="V1330" t="s">
        <v>61</v>
      </c>
      <c r="W1330" t="s">
        <v>182</v>
      </c>
      <c r="X1330" t="s">
        <v>73</v>
      </c>
      <c r="Y1330" t="s">
        <v>243</v>
      </c>
      <c r="Z1330" t="s">
        <v>199</v>
      </c>
      <c r="AA1330" t="s">
        <v>47</v>
      </c>
      <c r="AB1330" t="s">
        <v>64</v>
      </c>
      <c r="AC1330" t="s">
        <v>141</v>
      </c>
      <c r="AD1330" t="s">
        <v>272</v>
      </c>
      <c r="AE1330" t="s">
        <v>56</v>
      </c>
      <c r="AF1330" t="s">
        <v>76</v>
      </c>
      <c r="AG1330" t="s">
        <v>365</v>
      </c>
      <c r="AH1330" t="s">
        <v>61</v>
      </c>
      <c r="AI1330" t="s">
        <v>174</v>
      </c>
      <c r="AJ1330" t="s">
        <v>73</v>
      </c>
      <c r="AK1330" t="s">
        <v>161</v>
      </c>
      <c r="AL1330" t="s">
        <v>47</v>
      </c>
      <c r="AM1330" t="s">
        <v>47</v>
      </c>
      <c r="AN1330" t="s">
        <v>432</v>
      </c>
      <c r="AO1330" t="s">
        <v>85</v>
      </c>
    </row>
    <row r="1331" spans="1:41" hidden="1" x14ac:dyDescent="0.25">
      <c r="A1331" t="s">
        <v>6045</v>
      </c>
      <c r="B1331" t="s">
        <v>6046</v>
      </c>
      <c r="C1331" s="1" t="str">
        <f t="shared" si="80"/>
        <v>21:1061</v>
      </c>
      <c r="D1331" s="1" t="str">
        <f t="shared" si="81"/>
        <v>21:0106</v>
      </c>
      <c r="E1331" t="s">
        <v>6047</v>
      </c>
      <c r="F1331" t="s">
        <v>6048</v>
      </c>
      <c r="H1331">
        <v>49.882175799999999</v>
      </c>
      <c r="I1331">
        <v>-118.9516366</v>
      </c>
      <c r="J1331" s="1" t="str">
        <f t="shared" si="82"/>
        <v>NGR bulk stream sediment</v>
      </c>
      <c r="K1331" s="1" t="str">
        <f t="shared" si="83"/>
        <v>&lt;177 micron (NGR)</v>
      </c>
      <c r="L1331">
        <v>78</v>
      </c>
      <c r="M1331" t="s">
        <v>248</v>
      </c>
      <c r="N1331">
        <v>1330</v>
      </c>
      <c r="O1331" t="s">
        <v>161</v>
      </c>
      <c r="P1331" t="s">
        <v>47</v>
      </c>
      <c r="Q1331" t="s">
        <v>468</v>
      </c>
      <c r="R1331" t="s">
        <v>76</v>
      </c>
      <c r="S1331" t="s">
        <v>258</v>
      </c>
      <c r="T1331" t="s">
        <v>267</v>
      </c>
      <c r="U1331" t="s">
        <v>80</v>
      </c>
      <c r="V1331" t="s">
        <v>174</v>
      </c>
      <c r="W1331" t="s">
        <v>137</v>
      </c>
      <c r="X1331" t="s">
        <v>51</v>
      </c>
      <c r="Y1331" t="s">
        <v>186</v>
      </c>
      <c r="Z1331" t="s">
        <v>53</v>
      </c>
      <c r="AA1331" t="s">
        <v>122</v>
      </c>
      <c r="AB1331" t="s">
        <v>87</v>
      </c>
      <c r="AC1331" t="s">
        <v>145</v>
      </c>
      <c r="AD1331" t="s">
        <v>269</v>
      </c>
      <c r="AE1331" t="s">
        <v>56</v>
      </c>
      <c r="AF1331" t="s">
        <v>85</v>
      </c>
      <c r="AG1331" t="s">
        <v>181</v>
      </c>
      <c r="AH1331" t="s">
        <v>174</v>
      </c>
      <c r="AI1331" t="s">
        <v>110</v>
      </c>
      <c r="AJ1331" t="s">
        <v>151</v>
      </c>
      <c r="AK1331" t="s">
        <v>47</v>
      </c>
      <c r="AL1331" t="s">
        <v>47</v>
      </c>
      <c r="AM1331" t="s">
        <v>122</v>
      </c>
      <c r="AN1331" t="s">
        <v>935</v>
      </c>
      <c r="AO1331" t="s">
        <v>73</v>
      </c>
    </row>
    <row r="1332" spans="1:41" hidden="1" x14ac:dyDescent="0.25">
      <c r="A1332" t="s">
        <v>6049</v>
      </c>
      <c r="B1332" t="s">
        <v>6050</v>
      </c>
      <c r="C1332" s="1" t="str">
        <f t="shared" si="80"/>
        <v>21:1061</v>
      </c>
      <c r="D1332" s="1" t="str">
        <f t="shared" si="81"/>
        <v>21:0106</v>
      </c>
      <c r="E1332" t="s">
        <v>6051</v>
      </c>
      <c r="F1332" t="s">
        <v>6052</v>
      </c>
      <c r="H1332">
        <v>49.879715099999999</v>
      </c>
      <c r="I1332">
        <v>-119.0048357</v>
      </c>
      <c r="J1332" s="1" t="str">
        <f t="shared" si="82"/>
        <v>NGR bulk stream sediment</v>
      </c>
      <c r="K1332" s="1" t="str">
        <f t="shared" si="83"/>
        <v>&lt;177 micron (NGR)</v>
      </c>
      <c r="L1332">
        <v>78</v>
      </c>
      <c r="M1332" t="s">
        <v>256</v>
      </c>
      <c r="N1332">
        <v>1331</v>
      </c>
      <c r="O1332" t="s">
        <v>198</v>
      </c>
      <c r="P1332" t="s">
        <v>52</v>
      </c>
      <c r="Q1332" t="s">
        <v>234</v>
      </c>
      <c r="R1332" t="s">
        <v>200</v>
      </c>
      <c r="S1332" t="s">
        <v>268</v>
      </c>
      <c r="T1332" t="s">
        <v>58</v>
      </c>
      <c r="U1332" t="s">
        <v>438</v>
      </c>
      <c r="V1332" t="s">
        <v>64</v>
      </c>
      <c r="W1332" t="s">
        <v>102</v>
      </c>
      <c r="X1332" t="s">
        <v>55</v>
      </c>
      <c r="Y1332" t="s">
        <v>218</v>
      </c>
      <c r="Z1332" t="s">
        <v>56</v>
      </c>
      <c r="AA1332" t="s">
        <v>46</v>
      </c>
      <c r="AB1332" t="s">
        <v>125</v>
      </c>
      <c r="AC1332" t="s">
        <v>90</v>
      </c>
      <c r="AD1332" t="s">
        <v>482</v>
      </c>
      <c r="AE1332" t="s">
        <v>380</v>
      </c>
      <c r="AF1332" t="s">
        <v>85</v>
      </c>
      <c r="AG1332" t="s">
        <v>366</v>
      </c>
      <c r="AH1332" t="s">
        <v>185</v>
      </c>
      <c r="AI1332" t="s">
        <v>46</v>
      </c>
      <c r="AJ1332" t="s">
        <v>58</v>
      </c>
      <c r="AK1332" t="s">
        <v>282</v>
      </c>
      <c r="AL1332" t="s">
        <v>47</v>
      </c>
      <c r="AM1332" t="s">
        <v>122</v>
      </c>
      <c r="AN1332" t="s">
        <v>1304</v>
      </c>
      <c r="AO1332" t="s">
        <v>108</v>
      </c>
    </row>
    <row r="1333" spans="1:41" hidden="1" x14ac:dyDescent="0.25">
      <c r="A1333" t="s">
        <v>6053</v>
      </c>
      <c r="B1333" t="s">
        <v>6054</v>
      </c>
      <c r="C1333" s="1" t="str">
        <f t="shared" si="80"/>
        <v>21:1061</v>
      </c>
      <c r="D1333" s="1" t="str">
        <f t="shared" si="81"/>
        <v>21:0106</v>
      </c>
      <c r="E1333" t="s">
        <v>6055</v>
      </c>
      <c r="F1333" t="s">
        <v>6056</v>
      </c>
      <c r="H1333">
        <v>49.8233034</v>
      </c>
      <c r="I1333">
        <v>-118.97231979999999</v>
      </c>
      <c r="J1333" s="1" t="str">
        <f t="shared" si="82"/>
        <v>NGR bulk stream sediment</v>
      </c>
      <c r="K1333" s="1" t="str">
        <f t="shared" si="83"/>
        <v>&lt;177 micron (NGR)</v>
      </c>
      <c r="L1333">
        <v>78</v>
      </c>
      <c r="M1333" t="s">
        <v>265</v>
      </c>
      <c r="N1333">
        <v>1332</v>
      </c>
      <c r="O1333" t="s">
        <v>101</v>
      </c>
      <c r="P1333" t="s">
        <v>47</v>
      </c>
      <c r="Q1333" t="s">
        <v>1106</v>
      </c>
      <c r="R1333" t="s">
        <v>188</v>
      </c>
      <c r="S1333" t="s">
        <v>342</v>
      </c>
      <c r="T1333" t="s">
        <v>66</v>
      </c>
      <c r="U1333" t="s">
        <v>1121</v>
      </c>
      <c r="V1333" t="s">
        <v>61</v>
      </c>
      <c r="W1333" t="s">
        <v>123</v>
      </c>
      <c r="X1333" t="s">
        <v>51</v>
      </c>
      <c r="Y1333" t="s">
        <v>80</v>
      </c>
      <c r="Z1333" t="s">
        <v>56</v>
      </c>
      <c r="AA1333" t="s">
        <v>46</v>
      </c>
      <c r="AB1333" t="s">
        <v>64</v>
      </c>
      <c r="AC1333" t="s">
        <v>475</v>
      </c>
      <c r="AD1333" t="s">
        <v>83</v>
      </c>
      <c r="AE1333" t="s">
        <v>380</v>
      </c>
      <c r="AF1333" t="s">
        <v>209</v>
      </c>
      <c r="AG1333" t="s">
        <v>143</v>
      </c>
      <c r="AH1333" t="s">
        <v>110</v>
      </c>
      <c r="AI1333" t="s">
        <v>174</v>
      </c>
      <c r="AJ1333" t="s">
        <v>96</v>
      </c>
      <c r="AK1333" t="s">
        <v>455</v>
      </c>
      <c r="AL1333" t="s">
        <v>47</v>
      </c>
      <c r="AM1333" t="s">
        <v>47</v>
      </c>
      <c r="AN1333" t="s">
        <v>543</v>
      </c>
      <c r="AO1333" t="s">
        <v>52</v>
      </c>
    </row>
    <row r="1334" spans="1:41" hidden="1" x14ac:dyDescent="0.25">
      <c r="A1334" t="s">
        <v>6057</v>
      </c>
      <c r="B1334" t="s">
        <v>6058</v>
      </c>
      <c r="C1334" s="1" t="str">
        <f t="shared" si="80"/>
        <v>21:1061</v>
      </c>
      <c r="D1334" s="1" t="str">
        <f t="shared" si="81"/>
        <v>21:0106</v>
      </c>
      <c r="E1334" t="s">
        <v>6059</v>
      </c>
      <c r="F1334" t="s">
        <v>6060</v>
      </c>
      <c r="H1334">
        <v>49.834169299999999</v>
      </c>
      <c r="I1334">
        <v>-118.9499685</v>
      </c>
      <c r="J1334" s="1" t="str">
        <f t="shared" si="82"/>
        <v>NGR bulk stream sediment</v>
      </c>
      <c r="K1334" s="1" t="str">
        <f t="shared" si="83"/>
        <v>&lt;177 micron (NGR)</v>
      </c>
      <c r="L1334">
        <v>79</v>
      </c>
      <c r="M1334" t="s">
        <v>45</v>
      </c>
      <c r="N1334">
        <v>1333</v>
      </c>
      <c r="O1334" t="s">
        <v>198</v>
      </c>
      <c r="P1334" t="s">
        <v>175</v>
      </c>
      <c r="Q1334" t="s">
        <v>119</v>
      </c>
      <c r="R1334" t="s">
        <v>371</v>
      </c>
      <c r="S1334" t="s">
        <v>538</v>
      </c>
      <c r="T1334" t="s">
        <v>58</v>
      </c>
      <c r="U1334" t="s">
        <v>554</v>
      </c>
      <c r="V1334" t="s">
        <v>110</v>
      </c>
      <c r="W1334" t="s">
        <v>79</v>
      </c>
      <c r="X1334" t="s">
        <v>58</v>
      </c>
      <c r="Y1334" t="s">
        <v>106</v>
      </c>
      <c r="Z1334" t="s">
        <v>56</v>
      </c>
      <c r="AA1334" t="s">
        <v>46</v>
      </c>
      <c r="AB1334" t="s">
        <v>101</v>
      </c>
      <c r="AC1334" t="s">
        <v>145</v>
      </c>
      <c r="AD1334" t="s">
        <v>83</v>
      </c>
      <c r="AE1334" t="s">
        <v>380</v>
      </c>
      <c r="AF1334" t="s">
        <v>502</v>
      </c>
      <c r="AG1334" t="s">
        <v>591</v>
      </c>
      <c r="AH1334" t="s">
        <v>105</v>
      </c>
      <c r="AI1334" t="s">
        <v>87</v>
      </c>
      <c r="AJ1334" t="s">
        <v>85</v>
      </c>
      <c r="AK1334" t="s">
        <v>238</v>
      </c>
      <c r="AL1334" t="s">
        <v>47</v>
      </c>
      <c r="AM1334" t="s">
        <v>47</v>
      </c>
      <c r="AN1334" t="s">
        <v>568</v>
      </c>
      <c r="AO1334" t="s">
        <v>330</v>
      </c>
    </row>
    <row r="1335" spans="1:41" hidden="1" x14ac:dyDescent="0.25">
      <c r="A1335" t="s">
        <v>6061</v>
      </c>
      <c r="B1335" t="s">
        <v>6062</v>
      </c>
      <c r="C1335" s="1" t="str">
        <f t="shared" si="80"/>
        <v>21:1061</v>
      </c>
      <c r="D1335" s="1" t="str">
        <f t="shared" si="81"/>
        <v>21:0106</v>
      </c>
      <c r="E1335" t="s">
        <v>6063</v>
      </c>
      <c r="F1335" t="s">
        <v>6064</v>
      </c>
      <c r="H1335">
        <v>49.794450099999999</v>
      </c>
      <c r="I1335">
        <v>-118.9096613</v>
      </c>
      <c r="J1335" s="1" t="str">
        <f t="shared" si="82"/>
        <v>NGR bulk stream sediment</v>
      </c>
      <c r="K1335" s="1" t="str">
        <f t="shared" si="83"/>
        <v>&lt;177 micron (NGR)</v>
      </c>
      <c r="L1335">
        <v>79</v>
      </c>
      <c r="M1335" t="s">
        <v>71</v>
      </c>
      <c r="N1335">
        <v>1334</v>
      </c>
      <c r="O1335" t="s">
        <v>57</v>
      </c>
      <c r="P1335" t="s">
        <v>47</v>
      </c>
      <c r="Q1335" t="s">
        <v>119</v>
      </c>
      <c r="R1335" t="s">
        <v>63</v>
      </c>
      <c r="S1335" t="s">
        <v>344</v>
      </c>
      <c r="T1335" t="s">
        <v>52</v>
      </c>
      <c r="U1335" t="s">
        <v>75</v>
      </c>
      <c r="V1335" t="s">
        <v>149</v>
      </c>
      <c r="W1335" t="s">
        <v>63</v>
      </c>
      <c r="X1335" t="s">
        <v>137</v>
      </c>
      <c r="Y1335" t="s">
        <v>218</v>
      </c>
      <c r="Z1335" t="s">
        <v>56</v>
      </c>
      <c r="AA1335" t="s">
        <v>46</v>
      </c>
      <c r="AB1335" t="s">
        <v>81</v>
      </c>
      <c r="AC1335" t="s">
        <v>58</v>
      </c>
      <c r="AD1335" t="s">
        <v>268</v>
      </c>
      <c r="AE1335" t="s">
        <v>380</v>
      </c>
      <c r="AF1335" t="s">
        <v>591</v>
      </c>
      <c r="AG1335" t="s">
        <v>292</v>
      </c>
      <c r="AH1335" t="s">
        <v>61</v>
      </c>
      <c r="AI1335" t="s">
        <v>174</v>
      </c>
      <c r="AJ1335" t="s">
        <v>85</v>
      </c>
      <c r="AK1335" t="s">
        <v>266</v>
      </c>
      <c r="AL1335" t="s">
        <v>47</v>
      </c>
      <c r="AM1335" t="s">
        <v>47</v>
      </c>
      <c r="AN1335" t="s">
        <v>725</v>
      </c>
      <c r="AO1335" t="s">
        <v>58</v>
      </c>
    </row>
    <row r="1336" spans="1:41" hidden="1" x14ac:dyDescent="0.25">
      <c r="A1336" t="s">
        <v>6065</v>
      </c>
      <c r="B1336" t="s">
        <v>6066</v>
      </c>
      <c r="C1336" s="1" t="str">
        <f t="shared" si="80"/>
        <v>21:1061</v>
      </c>
      <c r="D1336" s="1" t="str">
        <f t="shared" si="81"/>
        <v>21:0106</v>
      </c>
      <c r="E1336" t="s">
        <v>6067</v>
      </c>
      <c r="F1336" t="s">
        <v>6068</v>
      </c>
      <c r="H1336">
        <v>49.792532799999996</v>
      </c>
      <c r="I1336">
        <v>-118.9438509</v>
      </c>
      <c r="J1336" s="1" t="str">
        <f t="shared" si="82"/>
        <v>NGR bulk stream sediment</v>
      </c>
      <c r="K1336" s="1" t="str">
        <f t="shared" si="83"/>
        <v>&lt;177 micron (NGR)</v>
      </c>
      <c r="L1336">
        <v>79</v>
      </c>
      <c r="M1336" t="s">
        <v>280</v>
      </c>
      <c r="N1336">
        <v>1335</v>
      </c>
      <c r="O1336" t="s">
        <v>149</v>
      </c>
      <c r="P1336" t="s">
        <v>47</v>
      </c>
      <c r="Q1336" t="s">
        <v>548</v>
      </c>
      <c r="R1336" t="s">
        <v>227</v>
      </c>
      <c r="S1336" t="s">
        <v>291</v>
      </c>
      <c r="T1336" t="s">
        <v>137</v>
      </c>
      <c r="U1336" t="s">
        <v>83</v>
      </c>
      <c r="V1336" t="s">
        <v>235</v>
      </c>
      <c r="W1336" t="s">
        <v>257</v>
      </c>
      <c r="X1336" t="s">
        <v>137</v>
      </c>
      <c r="Y1336" t="s">
        <v>83</v>
      </c>
      <c r="Z1336" t="s">
        <v>56</v>
      </c>
      <c r="AA1336" t="s">
        <v>46</v>
      </c>
      <c r="AB1336" t="s">
        <v>173</v>
      </c>
      <c r="AC1336" t="s">
        <v>175</v>
      </c>
      <c r="AD1336" t="s">
        <v>291</v>
      </c>
      <c r="AE1336" t="s">
        <v>380</v>
      </c>
      <c r="AF1336" t="s">
        <v>181</v>
      </c>
      <c r="AG1336" t="s">
        <v>359</v>
      </c>
      <c r="AH1336" t="s">
        <v>47</v>
      </c>
      <c r="AI1336" t="s">
        <v>149</v>
      </c>
      <c r="AJ1336" t="s">
        <v>209</v>
      </c>
      <c r="AK1336" t="s">
        <v>55</v>
      </c>
      <c r="AL1336" t="s">
        <v>47</v>
      </c>
      <c r="AM1336" t="s">
        <v>47</v>
      </c>
      <c r="AN1336" t="s">
        <v>301</v>
      </c>
      <c r="AO1336" t="s">
        <v>82</v>
      </c>
    </row>
    <row r="1337" spans="1:41" hidden="1" x14ac:dyDescent="0.25">
      <c r="A1337" t="s">
        <v>6069</v>
      </c>
      <c r="B1337" t="s">
        <v>6070</v>
      </c>
      <c r="C1337" s="1" t="str">
        <f t="shared" si="80"/>
        <v>21:1061</v>
      </c>
      <c r="D1337" s="1" t="str">
        <f t="shared" si="81"/>
        <v>21:0106</v>
      </c>
      <c r="E1337" t="s">
        <v>6067</v>
      </c>
      <c r="F1337" t="s">
        <v>6071</v>
      </c>
      <c r="H1337">
        <v>49.792532799999996</v>
      </c>
      <c r="I1337">
        <v>-118.9438509</v>
      </c>
      <c r="J1337" s="1" t="str">
        <f t="shared" si="82"/>
        <v>NGR bulk stream sediment</v>
      </c>
      <c r="K1337" s="1" t="str">
        <f t="shared" si="83"/>
        <v>&lt;177 micron (NGR)</v>
      </c>
      <c r="L1337">
        <v>79</v>
      </c>
      <c r="M1337" t="s">
        <v>288</v>
      </c>
      <c r="N1337">
        <v>1336</v>
      </c>
      <c r="O1337" t="s">
        <v>198</v>
      </c>
      <c r="P1337" t="s">
        <v>47</v>
      </c>
      <c r="Q1337" t="s">
        <v>119</v>
      </c>
      <c r="R1337" t="s">
        <v>128</v>
      </c>
      <c r="S1337" t="s">
        <v>350</v>
      </c>
      <c r="T1337" t="s">
        <v>330</v>
      </c>
      <c r="U1337" t="s">
        <v>358</v>
      </c>
      <c r="V1337" t="s">
        <v>235</v>
      </c>
      <c r="W1337" t="s">
        <v>161</v>
      </c>
      <c r="X1337" t="s">
        <v>137</v>
      </c>
      <c r="Y1337" t="s">
        <v>358</v>
      </c>
      <c r="Z1337" t="s">
        <v>56</v>
      </c>
      <c r="AA1337" t="s">
        <v>47</v>
      </c>
      <c r="AB1337" t="s">
        <v>139</v>
      </c>
      <c r="AC1337" t="s">
        <v>58</v>
      </c>
      <c r="AD1337" t="s">
        <v>121</v>
      </c>
      <c r="AE1337" t="s">
        <v>380</v>
      </c>
      <c r="AF1337" t="s">
        <v>351</v>
      </c>
      <c r="AG1337" t="s">
        <v>143</v>
      </c>
      <c r="AH1337" t="s">
        <v>105</v>
      </c>
      <c r="AI1337" t="s">
        <v>149</v>
      </c>
      <c r="AJ1337" t="s">
        <v>127</v>
      </c>
      <c r="AK1337" t="s">
        <v>55</v>
      </c>
      <c r="AL1337" t="s">
        <v>47</v>
      </c>
      <c r="AM1337" t="s">
        <v>47</v>
      </c>
      <c r="AN1337" t="s">
        <v>725</v>
      </c>
      <c r="AO1337" t="s">
        <v>50</v>
      </c>
    </row>
    <row r="1338" spans="1:41" hidden="1" x14ac:dyDescent="0.25">
      <c r="A1338" t="s">
        <v>6072</v>
      </c>
      <c r="B1338" t="s">
        <v>6073</v>
      </c>
      <c r="C1338" s="1" t="str">
        <f t="shared" si="80"/>
        <v>21:1061</v>
      </c>
      <c r="D1338" s="1" t="str">
        <f t="shared" si="81"/>
        <v>21:0106</v>
      </c>
      <c r="E1338" t="s">
        <v>6074</v>
      </c>
      <c r="F1338" t="s">
        <v>6075</v>
      </c>
      <c r="H1338">
        <v>49.8075185</v>
      </c>
      <c r="I1338">
        <v>-119.01722599999999</v>
      </c>
      <c r="J1338" s="1" t="str">
        <f t="shared" si="82"/>
        <v>NGR bulk stream sediment</v>
      </c>
      <c r="K1338" s="1" t="str">
        <f t="shared" si="83"/>
        <v>&lt;177 micron (NGR)</v>
      </c>
      <c r="L1338">
        <v>79</v>
      </c>
      <c r="M1338" t="s">
        <v>95</v>
      </c>
      <c r="N1338">
        <v>1337</v>
      </c>
      <c r="O1338" t="s">
        <v>101</v>
      </c>
      <c r="P1338" t="s">
        <v>47</v>
      </c>
      <c r="Q1338" t="s">
        <v>456</v>
      </c>
      <c r="R1338" t="s">
        <v>437</v>
      </c>
      <c r="S1338" t="s">
        <v>462</v>
      </c>
      <c r="T1338" t="s">
        <v>137</v>
      </c>
      <c r="U1338" t="s">
        <v>291</v>
      </c>
      <c r="V1338" t="s">
        <v>139</v>
      </c>
      <c r="W1338" t="s">
        <v>78</v>
      </c>
      <c r="X1338" t="s">
        <v>103</v>
      </c>
      <c r="Y1338" t="s">
        <v>131</v>
      </c>
      <c r="Z1338" t="s">
        <v>56</v>
      </c>
      <c r="AA1338" t="s">
        <v>46</v>
      </c>
      <c r="AB1338" t="s">
        <v>64</v>
      </c>
      <c r="AC1338" t="s">
        <v>59</v>
      </c>
      <c r="AD1338" t="s">
        <v>77</v>
      </c>
      <c r="AE1338" t="s">
        <v>199</v>
      </c>
      <c r="AF1338" t="s">
        <v>85</v>
      </c>
      <c r="AG1338" t="s">
        <v>73</v>
      </c>
      <c r="AH1338" t="s">
        <v>46</v>
      </c>
      <c r="AI1338" t="s">
        <v>198</v>
      </c>
      <c r="AJ1338" t="s">
        <v>143</v>
      </c>
      <c r="AK1338" t="s">
        <v>111</v>
      </c>
      <c r="AL1338" t="s">
        <v>47</v>
      </c>
      <c r="AM1338" t="s">
        <v>47</v>
      </c>
      <c r="AN1338" t="s">
        <v>1121</v>
      </c>
      <c r="AO1338" t="s">
        <v>50</v>
      </c>
    </row>
    <row r="1339" spans="1:41" hidden="1" x14ac:dyDescent="0.25">
      <c r="A1339" t="s">
        <v>6076</v>
      </c>
      <c r="B1339" t="s">
        <v>6077</v>
      </c>
      <c r="C1339" s="1" t="str">
        <f t="shared" si="80"/>
        <v>21:1061</v>
      </c>
      <c r="D1339" s="1" t="str">
        <f t="shared" si="81"/>
        <v>21:0106</v>
      </c>
      <c r="E1339" t="s">
        <v>6078</v>
      </c>
      <c r="F1339" t="s">
        <v>6079</v>
      </c>
      <c r="H1339">
        <v>49.990304100000003</v>
      </c>
      <c r="I1339">
        <v>-118.99724809999999</v>
      </c>
      <c r="J1339" s="1" t="str">
        <f t="shared" si="82"/>
        <v>NGR bulk stream sediment</v>
      </c>
      <c r="K1339" s="1" t="str">
        <f t="shared" si="83"/>
        <v>&lt;177 micron (NGR)</v>
      </c>
      <c r="L1339">
        <v>79</v>
      </c>
      <c r="M1339" t="s">
        <v>117</v>
      </c>
      <c r="N1339">
        <v>1338</v>
      </c>
      <c r="O1339" t="s">
        <v>87</v>
      </c>
      <c r="P1339" t="s">
        <v>47</v>
      </c>
      <c r="Q1339" t="s">
        <v>578</v>
      </c>
      <c r="R1339" t="s">
        <v>235</v>
      </c>
      <c r="S1339" t="s">
        <v>237</v>
      </c>
      <c r="T1339" t="s">
        <v>85</v>
      </c>
      <c r="U1339" t="s">
        <v>463</v>
      </c>
      <c r="V1339" t="s">
        <v>46</v>
      </c>
      <c r="W1339" t="s">
        <v>493</v>
      </c>
      <c r="X1339" t="s">
        <v>66</v>
      </c>
      <c r="Y1339" t="s">
        <v>350</v>
      </c>
      <c r="Z1339" t="s">
        <v>56</v>
      </c>
      <c r="AA1339" t="s">
        <v>46</v>
      </c>
      <c r="AB1339" t="s">
        <v>125</v>
      </c>
      <c r="AC1339" t="s">
        <v>190</v>
      </c>
      <c r="AD1339" t="s">
        <v>239</v>
      </c>
      <c r="AE1339" t="s">
        <v>380</v>
      </c>
      <c r="AF1339" t="s">
        <v>267</v>
      </c>
      <c r="AG1339" t="s">
        <v>818</v>
      </c>
      <c r="AH1339" t="s">
        <v>61</v>
      </c>
      <c r="AI1339" t="s">
        <v>235</v>
      </c>
      <c r="AJ1339" t="s">
        <v>1964</v>
      </c>
      <c r="AK1339" t="s">
        <v>412</v>
      </c>
      <c r="AL1339" t="s">
        <v>47</v>
      </c>
      <c r="AM1339" t="s">
        <v>122</v>
      </c>
      <c r="AN1339" t="s">
        <v>578</v>
      </c>
      <c r="AO1339" t="s">
        <v>267</v>
      </c>
    </row>
    <row r="1340" spans="1:41" hidden="1" x14ac:dyDescent="0.25">
      <c r="A1340" t="s">
        <v>6080</v>
      </c>
      <c r="B1340" t="s">
        <v>6081</v>
      </c>
      <c r="C1340" s="1" t="str">
        <f t="shared" si="80"/>
        <v>21:1061</v>
      </c>
      <c r="D1340" s="1" t="str">
        <f t="shared" si="81"/>
        <v>21:0106</v>
      </c>
      <c r="E1340" t="s">
        <v>6082</v>
      </c>
      <c r="F1340" t="s">
        <v>6083</v>
      </c>
      <c r="H1340">
        <v>49.998294299999998</v>
      </c>
      <c r="I1340">
        <v>-118.94553139999999</v>
      </c>
      <c r="J1340" s="1" t="str">
        <f t="shared" si="82"/>
        <v>NGR bulk stream sediment</v>
      </c>
      <c r="K1340" s="1" t="str">
        <f t="shared" si="83"/>
        <v>&lt;177 micron (NGR)</v>
      </c>
      <c r="L1340">
        <v>79</v>
      </c>
      <c r="M1340" t="s">
        <v>136</v>
      </c>
      <c r="N1340">
        <v>1339</v>
      </c>
      <c r="O1340" t="s">
        <v>54</v>
      </c>
      <c r="P1340" t="s">
        <v>47</v>
      </c>
      <c r="Q1340" t="s">
        <v>1392</v>
      </c>
      <c r="R1340" t="s">
        <v>79</v>
      </c>
      <c r="S1340" t="s">
        <v>597</v>
      </c>
      <c r="T1340" t="s">
        <v>330</v>
      </c>
      <c r="U1340" t="s">
        <v>146</v>
      </c>
      <c r="V1340" t="s">
        <v>54</v>
      </c>
      <c r="W1340" t="s">
        <v>60</v>
      </c>
      <c r="X1340" t="s">
        <v>108</v>
      </c>
      <c r="Y1340" t="s">
        <v>342</v>
      </c>
      <c r="Z1340" t="s">
        <v>56</v>
      </c>
      <c r="AA1340" t="s">
        <v>46</v>
      </c>
      <c r="AB1340" t="s">
        <v>47</v>
      </c>
      <c r="AC1340" t="s">
        <v>225</v>
      </c>
      <c r="AD1340" t="s">
        <v>107</v>
      </c>
      <c r="AE1340" t="s">
        <v>380</v>
      </c>
      <c r="AF1340" t="s">
        <v>85</v>
      </c>
      <c r="AG1340" t="s">
        <v>319</v>
      </c>
      <c r="AH1340" t="s">
        <v>149</v>
      </c>
      <c r="AI1340" t="s">
        <v>149</v>
      </c>
      <c r="AJ1340" t="s">
        <v>267</v>
      </c>
      <c r="AK1340" t="s">
        <v>102</v>
      </c>
      <c r="AL1340" t="s">
        <v>47</v>
      </c>
      <c r="AM1340" t="s">
        <v>47</v>
      </c>
      <c r="AN1340" t="s">
        <v>468</v>
      </c>
      <c r="AO1340" t="s">
        <v>50</v>
      </c>
    </row>
    <row r="1341" spans="1:41" hidden="1" x14ac:dyDescent="0.25">
      <c r="A1341" t="s">
        <v>6084</v>
      </c>
      <c r="B1341" t="s">
        <v>6085</v>
      </c>
      <c r="C1341" s="1" t="str">
        <f t="shared" si="80"/>
        <v>21:1061</v>
      </c>
      <c r="D1341" s="1" t="str">
        <f t="shared" si="81"/>
        <v>21:0106</v>
      </c>
      <c r="E1341" t="s">
        <v>6086</v>
      </c>
      <c r="F1341" t="s">
        <v>6087</v>
      </c>
      <c r="H1341">
        <v>49.9682405</v>
      </c>
      <c r="I1341">
        <v>-118.492453</v>
      </c>
      <c r="J1341" s="1" t="str">
        <f t="shared" si="82"/>
        <v>NGR bulk stream sediment</v>
      </c>
      <c r="K1341" s="1" t="str">
        <f t="shared" si="83"/>
        <v>&lt;177 micron (NGR)</v>
      </c>
      <c r="L1341">
        <v>79</v>
      </c>
      <c r="M1341" t="s">
        <v>157</v>
      </c>
      <c r="N1341">
        <v>1340</v>
      </c>
      <c r="O1341" t="s">
        <v>63</v>
      </c>
      <c r="P1341" t="s">
        <v>52</v>
      </c>
      <c r="Q1341" t="s">
        <v>2563</v>
      </c>
      <c r="R1341" t="s">
        <v>79</v>
      </c>
      <c r="S1341" t="s">
        <v>146</v>
      </c>
      <c r="T1341" t="s">
        <v>58</v>
      </c>
      <c r="U1341" t="s">
        <v>320</v>
      </c>
      <c r="V1341" t="s">
        <v>105</v>
      </c>
      <c r="W1341" t="s">
        <v>437</v>
      </c>
      <c r="X1341" t="s">
        <v>108</v>
      </c>
      <c r="Y1341" t="s">
        <v>77</v>
      </c>
      <c r="Z1341" t="s">
        <v>56</v>
      </c>
      <c r="AA1341" t="s">
        <v>46</v>
      </c>
      <c r="AB1341" t="s">
        <v>101</v>
      </c>
      <c r="AC1341" t="s">
        <v>58</v>
      </c>
      <c r="AD1341" t="s">
        <v>329</v>
      </c>
      <c r="AE1341" t="s">
        <v>56</v>
      </c>
      <c r="AF1341" t="s">
        <v>502</v>
      </c>
      <c r="AG1341" t="s">
        <v>2438</v>
      </c>
      <c r="AH1341" t="s">
        <v>151</v>
      </c>
      <c r="AI1341" t="s">
        <v>105</v>
      </c>
      <c r="AJ1341" t="s">
        <v>66</v>
      </c>
      <c r="AK1341" t="s">
        <v>259</v>
      </c>
      <c r="AL1341" t="s">
        <v>47</v>
      </c>
      <c r="AM1341" t="s">
        <v>103</v>
      </c>
      <c r="AN1341" t="s">
        <v>2563</v>
      </c>
      <c r="AO1341" t="s">
        <v>137</v>
      </c>
    </row>
    <row r="1342" spans="1:41" hidden="1" x14ac:dyDescent="0.25">
      <c r="A1342" t="s">
        <v>6088</v>
      </c>
      <c r="B1342" t="s">
        <v>6089</v>
      </c>
      <c r="C1342" s="1" t="str">
        <f t="shared" si="80"/>
        <v>21:1061</v>
      </c>
      <c r="D1342" s="1" t="str">
        <f t="shared" si="81"/>
        <v>21:0106</v>
      </c>
      <c r="E1342" t="s">
        <v>6090</v>
      </c>
      <c r="F1342" t="s">
        <v>6091</v>
      </c>
      <c r="H1342">
        <v>49.9563293</v>
      </c>
      <c r="I1342">
        <v>-118.4800108</v>
      </c>
      <c r="J1342" s="1" t="str">
        <f t="shared" si="82"/>
        <v>NGR bulk stream sediment</v>
      </c>
      <c r="K1342" s="1" t="str">
        <f t="shared" si="83"/>
        <v>&lt;177 micron (NGR)</v>
      </c>
      <c r="L1342">
        <v>79</v>
      </c>
      <c r="M1342" t="s">
        <v>170</v>
      </c>
      <c r="N1342">
        <v>1341</v>
      </c>
      <c r="O1342" t="s">
        <v>149</v>
      </c>
      <c r="P1342" t="s">
        <v>218</v>
      </c>
      <c r="Q1342" t="s">
        <v>322</v>
      </c>
      <c r="R1342" t="s">
        <v>151</v>
      </c>
      <c r="S1342" t="s">
        <v>250</v>
      </c>
      <c r="T1342" t="s">
        <v>73</v>
      </c>
      <c r="U1342" t="s">
        <v>77</v>
      </c>
      <c r="V1342" t="s">
        <v>122</v>
      </c>
      <c r="W1342" t="s">
        <v>282</v>
      </c>
      <c r="X1342" t="s">
        <v>55</v>
      </c>
      <c r="Y1342" t="s">
        <v>106</v>
      </c>
      <c r="Z1342" t="s">
        <v>56</v>
      </c>
      <c r="AA1342" t="s">
        <v>122</v>
      </c>
      <c r="AB1342" t="s">
        <v>61</v>
      </c>
      <c r="AC1342" t="s">
        <v>58</v>
      </c>
      <c r="AD1342" t="s">
        <v>829</v>
      </c>
      <c r="AE1342" t="s">
        <v>56</v>
      </c>
      <c r="AF1342" t="s">
        <v>330</v>
      </c>
      <c r="AG1342" t="s">
        <v>365</v>
      </c>
      <c r="AH1342" t="s">
        <v>105</v>
      </c>
      <c r="AI1342" t="s">
        <v>46</v>
      </c>
      <c r="AJ1342" t="s">
        <v>127</v>
      </c>
      <c r="AK1342" t="s">
        <v>58</v>
      </c>
      <c r="AL1342" t="s">
        <v>47</v>
      </c>
      <c r="AM1342" t="s">
        <v>47</v>
      </c>
      <c r="AN1342" t="s">
        <v>568</v>
      </c>
      <c r="AO1342" t="s">
        <v>47</v>
      </c>
    </row>
    <row r="1343" spans="1:41" hidden="1" x14ac:dyDescent="0.25">
      <c r="A1343" t="s">
        <v>6092</v>
      </c>
      <c r="B1343" t="s">
        <v>6093</v>
      </c>
      <c r="C1343" s="1" t="str">
        <f t="shared" si="80"/>
        <v>21:1061</v>
      </c>
      <c r="D1343" s="1" t="str">
        <f t="shared" si="81"/>
        <v>21:0106</v>
      </c>
      <c r="E1343" t="s">
        <v>6094</v>
      </c>
      <c r="F1343" t="s">
        <v>6095</v>
      </c>
      <c r="H1343">
        <v>49.963538900000003</v>
      </c>
      <c r="I1343">
        <v>-118.3519482</v>
      </c>
      <c r="J1343" s="1" t="str">
        <f t="shared" si="82"/>
        <v>NGR bulk stream sediment</v>
      </c>
      <c r="K1343" s="1" t="str">
        <f t="shared" si="83"/>
        <v>&lt;177 micron (NGR)</v>
      </c>
      <c r="L1343">
        <v>79</v>
      </c>
      <c r="M1343" t="s">
        <v>180</v>
      </c>
      <c r="N1343">
        <v>1342</v>
      </c>
      <c r="O1343" t="s">
        <v>53</v>
      </c>
      <c r="P1343" t="s">
        <v>122</v>
      </c>
      <c r="Q1343" t="s">
        <v>548</v>
      </c>
      <c r="R1343" t="s">
        <v>101</v>
      </c>
      <c r="S1343" t="s">
        <v>226</v>
      </c>
      <c r="T1343" t="s">
        <v>73</v>
      </c>
      <c r="U1343" t="s">
        <v>146</v>
      </c>
      <c r="V1343" t="s">
        <v>139</v>
      </c>
      <c r="W1343" t="s">
        <v>455</v>
      </c>
      <c r="X1343" t="s">
        <v>330</v>
      </c>
      <c r="Y1343" t="s">
        <v>121</v>
      </c>
      <c r="Z1343" t="s">
        <v>56</v>
      </c>
      <c r="AA1343" t="s">
        <v>46</v>
      </c>
      <c r="AB1343" t="s">
        <v>139</v>
      </c>
      <c r="AC1343" t="s">
        <v>58</v>
      </c>
      <c r="AD1343" t="s">
        <v>482</v>
      </c>
      <c r="AE1343" t="s">
        <v>380</v>
      </c>
      <c r="AF1343" t="s">
        <v>330</v>
      </c>
      <c r="AG1343" t="s">
        <v>1506</v>
      </c>
      <c r="AH1343" t="s">
        <v>455</v>
      </c>
      <c r="AI1343" t="s">
        <v>185</v>
      </c>
      <c r="AJ1343" t="s">
        <v>175</v>
      </c>
      <c r="AK1343" t="s">
        <v>181</v>
      </c>
      <c r="AL1343" t="s">
        <v>47</v>
      </c>
      <c r="AM1343" t="s">
        <v>47</v>
      </c>
      <c r="AN1343" t="s">
        <v>313</v>
      </c>
      <c r="AO1343" t="s">
        <v>108</v>
      </c>
    </row>
    <row r="1344" spans="1:41" hidden="1" x14ac:dyDescent="0.25">
      <c r="A1344" t="s">
        <v>6096</v>
      </c>
      <c r="B1344" t="s">
        <v>6097</v>
      </c>
      <c r="C1344" s="1" t="str">
        <f t="shared" si="80"/>
        <v>21:1061</v>
      </c>
      <c r="D1344" s="1" t="str">
        <f t="shared" si="81"/>
        <v>21:0106</v>
      </c>
      <c r="E1344" t="s">
        <v>6098</v>
      </c>
      <c r="F1344" t="s">
        <v>6099</v>
      </c>
      <c r="H1344">
        <v>49.967859900000001</v>
      </c>
      <c r="I1344">
        <v>-118.3554997</v>
      </c>
      <c r="J1344" s="1" t="str">
        <f t="shared" si="82"/>
        <v>NGR bulk stream sediment</v>
      </c>
      <c r="K1344" s="1" t="str">
        <f t="shared" si="83"/>
        <v>&lt;177 micron (NGR)</v>
      </c>
      <c r="L1344">
        <v>79</v>
      </c>
      <c r="M1344" t="s">
        <v>195</v>
      </c>
      <c r="N1344">
        <v>1343</v>
      </c>
      <c r="O1344" t="s">
        <v>87</v>
      </c>
      <c r="P1344" t="s">
        <v>55</v>
      </c>
      <c r="Q1344" t="s">
        <v>1069</v>
      </c>
      <c r="R1344" t="s">
        <v>271</v>
      </c>
      <c r="S1344" t="s">
        <v>667</v>
      </c>
      <c r="T1344" t="s">
        <v>137</v>
      </c>
      <c r="U1344" t="s">
        <v>121</v>
      </c>
      <c r="V1344" t="s">
        <v>63</v>
      </c>
      <c r="W1344" t="s">
        <v>122</v>
      </c>
      <c r="X1344" t="s">
        <v>51</v>
      </c>
      <c r="Y1344" t="s">
        <v>272</v>
      </c>
      <c r="Z1344" t="s">
        <v>56</v>
      </c>
      <c r="AA1344" t="s">
        <v>46</v>
      </c>
      <c r="AB1344" t="s">
        <v>81</v>
      </c>
      <c r="AC1344" t="s">
        <v>267</v>
      </c>
      <c r="AD1344" t="s">
        <v>121</v>
      </c>
      <c r="AE1344" t="s">
        <v>56</v>
      </c>
      <c r="AF1344" t="s">
        <v>137</v>
      </c>
      <c r="AG1344" t="s">
        <v>96</v>
      </c>
      <c r="AH1344" t="s">
        <v>125</v>
      </c>
      <c r="AI1344" t="s">
        <v>198</v>
      </c>
      <c r="AJ1344" t="s">
        <v>85</v>
      </c>
      <c r="AK1344" t="s">
        <v>58</v>
      </c>
      <c r="AL1344" t="s">
        <v>47</v>
      </c>
      <c r="AM1344" t="s">
        <v>47</v>
      </c>
      <c r="AN1344" t="s">
        <v>65</v>
      </c>
      <c r="AO1344" t="s">
        <v>52</v>
      </c>
    </row>
    <row r="1345" spans="1:41" hidden="1" x14ac:dyDescent="0.25">
      <c r="A1345" t="s">
        <v>6100</v>
      </c>
      <c r="B1345" t="s">
        <v>6101</v>
      </c>
      <c r="C1345" s="1" t="str">
        <f t="shared" si="80"/>
        <v>21:1061</v>
      </c>
      <c r="D1345" s="1" t="str">
        <f t="shared" si="81"/>
        <v>21:0106</v>
      </c>
      <c r="E1345" t="s">
        <v>6102</v>
      </c>
      <c r="F1345" t="s">
        <v>6103</v>
      </c>
      <c r="H1345">
        <v>49.939804199999998</v>
      </c>
      <c r="I1345">
        <v>-118.3722592</v>
      </c>
      <c r="J1345" s="1" t="str">
        <f t="shared" si="82"/>
        <v>NGR bulk stream sediment</v>
      </c>
      <c r="K1345" s="1" t="str">
        <f t="shared" si="83"/>
        <v>&lt;177 micron (NGR)</v>
      </c>
      <c r="L1345">
        <v>79</v>
      </c>
      <c r="M1345" t="s">
        <v>205</v>
      </c>
      <c r="N1345">
        <v>1344</v>
      </c>
      <c r="O1345" t="s">
        <v>53</v>
      </c>
      <c r="P1345" t="s">
        <v>47</v>
      </c>
      <c r="Q1345" t="s">
        <v>548</v>
      </c>
      <c r="R1345" t="s">
        <v>206</v>
      </c>
      <c r="S1345" t="s">
        <v>146</v>
      </c>
      <c r="T1345" t="s">
        <v>73</v>
      </c>
      <c r="U1345" t="s">
        <v>146</v>
      </c>
      <c r="V1345" t="s">
        <v>81</v>
      </c>
      <c r="W1345" t="s">
        <v>60</v>
      </c>
      <c r="X1345" t="s">
        <v>330</v>
      </c>
      <c r="Y1345" t="s">
        <v>343</v>
      </c>
      <c r="Z1345" t="s">
        <v>56</v>
      </c>
      <c r="AA1345" t="s">
        <v>46</v>
      </c>
      <c r="AB1345" t="s">
        <v>161</v>
      </c>
      <c r="AC1345" t="s">
        <v>58</v>
      </c>
      <c r="AD1345" t="s">
        <v>667</v>
      </c>
      <c r="AE1345" t="s">
        <v>380</v>
      </c>
      <c r="AF1345" t="s">
        <v>58</v>
      </c>
      <c r="AG1345" t="s">
        <v>150</v>
      </c>
      <c r="AH1345" t="s">
        <v>63</v>
      </c>
      <c r="AI1345" t="s">
        <v>185</v>
      </c>
      <c r="AJ1345" t="s">
        <v>127</v>
      </c>
      <c r="AK1345" t="s">
        <v>351</v>
      </c>
      <c r="AL1345" t="s">
        <v>47</v>
      </c>
      <c r="AM1345" t="s">
        <v>47</v>
      </c>
      <c r="AN1345" t="s">
        <v>152</v>
      </c>
      <c r="AO1345" t="s">
        <v>127</v>
      </c>
    </row>
    <row r="1346" spans="1:41" hidden="1" x14ac:dyDescent="0.25">
      <c r="A1346" t="s">
        <v>6104</v>
      </c>
      <c r="B1346" t="s">
        <v>6105</v>
      </c>
      <c r="C1346" s="1" t="str">
        <f t="shared" ref="C1346:C1409" si="84">HYPERLINK("http://geochem.nrcan.gc.ca/cdogs/content/bdl/bdl211061_e.htm", "21:1061")</f>
        <v>21:1061</v>
      </c>
      <c r="D1346" s="1" t="str">
        <f t="shared" ref="D1346:D1409" si="85">HYPERLINK("http://geochem.nrcan.gc.ca/cdogs/content/svy/svy210106_e.htm", "21:0106")</f>
        <v>21:0106</v>
      </c>
      <c r="E1346" t="s">
        <v>6106</v>
      </c>
      <c r="F1346" t="s">
        <v>6107</v>
      </c>
      <c r="H1346">
        <v>49.536183800000003</v>
      </c>
      <c r="I1346">
        <v>-118.2782993</v>
      </c>
      <c r="J1346" s="1" t="str">
        <f t="shared" ref="J1346:J1409" si="86">HYPERLINK("http://geochem.nrcan.gc.ca/cdogs/content/kwd/kwd020030_e.htm", "NGR bulk stream sediment")</f>
        <v>NGR bulk stream sediment</v>
      </c>
      <c r="K1346" s="1" t="str">
        <f t="shared" ref="K1346:K1409" si="87">HYPERLINK("http://geochem.nrcan.gc.ca/cdogs/content/kwd/kwd080006_e.htm", "&lt;177 micron (NGR)")</f>
        <v>&lt;177 micron (NGR)</v>
      </c>
      <c r="L1346">
        <v>79</v>
      </c>
      <c r="M1346" t="s">
        <v>214</v>
      </c>
      <c r="N1346">
        <v>1345</v>
      </c>
      <c r="O1346" t="s">
        <v>365</v>
      </c>
      <c r="P1346" t="s">
        <v>52</v>
      </c>
      <c r="Q1346" t="s">
        <v>920</v>
      </c>
      <c r="R1346" t="s">
        <v>141</v>
      </c>
      <c r="S1346" t="s">
        <v>184</v>
      </c>
      <c r="T1346" t="s">
        <v>55</v>
      </c>
      <c r="U1346" t="s">
        <v>667</v>
      </c>
      <c r="V1346" t="s">
        <v>105</v>
      </c>
      <c r="W1346" t="s">
        <v>164</v>
      </c>
      <c r="X1346" t="s">
        <v>52</v>
      </c>
      <c r="Y1346" t="s">
        <v>226</v>
      </c>
      <c r="Z1346" t="s">
        <v>56</v>
      </c>
      <c r="AA1346" t="s">
        <v>47</v>
      </c>
      <c r="AB1346" t="s">
        <v>174</v>
      </c>
      <c r="AC1346" t="s">
        <v>58</v>
      </c>
      <c r="AD1346" t="s">
        <v>218</v>
      </c>
      <c r="AE1346" t="s">
        <v>57</v>
      </c>
      <c r="AF1346" t="s">
        <v>307</v>
      </c>
      <c r="AG1346" t="s">
        <v>785</v>
      </c>
      <c r="AH1346" t="s">
        <v>105</v>
      </c>
      <c r="AI1346" t="s">
        <v>87</v>
      </c>
      <c r="AJ1346" t="s">
        <v>127</v>
      </c>
      <c r="AK1346" t="s">
        <v>209</v>
      </c>
      <c r="AL1346" t="s">
        <v>47</v>
      </c>
      <c r="AM1346" t="s">
        <v>47</v>
      </c>
      <c r="AN1346" t="s">
        <v>568</v>
      </c>
      <c r="AO1346" t="s">
        <v>51</v>
      </c>
    </row>
    <row r="1347" spans="1:41" hidden="1" x14ac:dyDescent="0.25">
      <c r="A1347" t="s">
        <v>6108</v>
      </c>
      <c r="B1347" t="s">
        <v>6109</v>
      </c>
      <c r="C1347" s="1" t="str">
        <f t="shared" si="84"/>
        <v>21:1061</v>
      </c>
      <c r="D1347" s="1" t="str">
        <f t="shared" si="85"/>
        <v>21:0106</v>
      </c>
      <c r="E1347" t="s">
        <v>6110</v>
      </c>
      <c r="F1347" t="s">
        <v>6111</v>
      </c>
      <c r="H1347">
        <v>49.514460700000001</v>
      </c>
      <c r="I1347">
        <v>-118.35983349999999</v>
      </c>
      <c r="J1347" s="1" t="str">
        <f t="shared" si="86"/>
        <v>NGR bulk stream sediment</v>
      </c>
      <c r="K1347" s="1" t="str">
        <f t="shared" si="87"/>
        <v>&lt;177 micron (NGR)</v>
      </c>
      <c r="L1347">
        <v>79</v>
      </c>
      <c r="M1347" t="s">
        <v>223</v>
      </c>
      <c r="N1347">
        <v>1346</v>
      </c>
      <c r="O1347" t="s">
        <v>198</v>
      </c>
      <c r="P1347" t="s">
        <v>122</v>
      </c>
      <c r="Q1347" t="s">
        <v>234</v>
      </c>
      <c r="R1347" t="s">
        <v>227</v>
      </c>
      <c r="S1347" t="s">
        <v>438</v>
      </c>
      <c r="T1347" t="s">
        <v>137</v>
      </c>
      <c r="U1347" t="s">
        <v>239</v>
      </c>
      <c r="V1347" t="s">
        <v>105</v>
      </c>
      <c r="W1347" t="s">
        <v>81</v>
      </c>
      <c r="X1347" t="s">
        <v>330</v>
      </c>
      <c r="Y1347" t="s">
        <v>146</v>
      </c>
      <c r="Z1347" t="s">
        <v>56</v>
      </c>
      <c r="AA1347" t="s">
        <v>46</v>
      </c>
      <c r="AB1347" t="s">
        <v>125</v>
      </c>
      <c r="AC1347" t="s">
        <v>55</v>
      </c>
      <c r="AD1347" t="s">
        <v>121</v>
      </c>
      <c r="AE1347" t="s">
        <v>56</v>
      </c>
      <c r="AF1347" t="s">
        <v>351</v>
      </c>
      <c r="AG1347" t="s">
        <v>1092</v>
      </c>
      <c r="AH1347" t="s">
        <v>110</v>
      </c>
      <c r="AI1347" t="s">
        <v>185</v>
      </c>
      <c r="AJ1347" t="s">
        <v>209</v>
      </c>
      <c r="AK1347" t="s">
        <v>274</v>
      </c>
      <c r="AL1347" t="s">
        <v>47</v>
      </c>
      <c r="AM1347" t="s">
        <v>47</v>
      </c>
      <c r="AN1347" t="s">
        <v>275</v>
      </c>
      <c r="AO1347" t="s">
        <v>209</v>
      </c>
    </row>
    <row r="1348" spans="1:41" hidden="1" x14ac:dyDescent="0.25">
      <c r="A1348" t="s">
        <v>6112</v>
      </c>
      <c r="B1348" t="s">
        <v>6113</v>
      </c>
      <c r="C1348" s="1" t="str">
        <f t="shared" si="84"/>
        <v>21:1061</v>
      </c>
      <c r="D1348" s="1" t="str">
        <f t="shared" si="85"/>
        <v>21:0106</v>
      </c>
      <c r="E1348" t="s">
        <v>6114</v>
      </c>
      <c r="F1348" t="s">
        <v>6115</v>
      </c>
      <c r="H1348">
        <v>49.501046299999999</v>
      </c>
      <c r="I1348">
        <v>-118.4260563</v>
      </c>
      <c r="J1348" s="1" t="str">
        <f t="shared" si="86"/>
        <v>NGR bulk stream sediment</v>
      </c>
      <c r="K1348" s="1" t="str">
        <f t="shared" si="87"/>
        <v>&lt;177 micron (NGR)</v>
      </c>
      <c r="L1348">
        <v>79</v>
      </c>
      <c r="M1348" t="s">
        <v>233</v>
      </c>
      <c r="N1348">
        <v>1347</v>
      </c>
      <c r="O1348" t="s">
        <v>87</v>
      </c>
      <c r="P1348" t="s">
        <v>47</v>
      </c>
      <c r="Q1348" t="s">
        <v>790</v>
      </c>
      <c r="R1348" t="s">
        <v>336</v>
      </c>
      <c r="S1348" t="s">
        <v>184</v>
      </c>
      <c r="T1348" t="s">
        <v>52</v>
      </c>
      <c r="U1348" t="s">
        <v>59</v>
      </c>
      <c r="V1348" t="s">
        <v>47</v>
      </c>
      <c r="W1348" t="s">
        <v>63</v>
      </c>
      <c r="X1348" t="s">
        <v>103</v>
      </c>
      <c r="Y1348" t="s">
        <v>667</v>
      </c>
      <c r="Z1348" t="s">
        <v>56</v>
      </c>
      <c r="AA1348" t="s">
        <v>46</v>
      </c>
      <c r="AB1348" t="s">
        <v>47</v>
      </c>
      <c r="AC1348" t="s">
        <v>58</v>
      </c>
      <c r="AD1348" t="s">
        <v>251</v>
      </c>
      <c r="AE1348" t="s">
        <v>56</v>
      </c>
      <c r="AF1348" t="s">
        <v>439</v>
      </c>
      <c r="AG1348" t="s">
        <v>137</v>
      </c>
      <c r="AH1348" t="s">
        <v>46</v>
      </c>
      <c r="AI1348" t="s">
        <v>198</v>
      </c>
      <c r="AJ1348" t="s">
        <v>66</v>
      </c>
      <c r="AK1348" t="s">
        <v>85</v>
      </c>
      <c r="AL1348" t="s">
        <v>47</v>
      </c>
      <c r="AM1348" t="s">
        <v>47</v>
      </c>
      <c r="AN1348" t="s">
        <v>284</v>
      </c>
      <c r="AO1348" t="s">
        <v>267</v>
      </c>
    </row>
    <row r="1349" spans="1:41" hidden="1" x14ac:dyDescent="0.25">
      <c r="A1349" t="s">
        <v>6116</v>
      </c>
      <c r="B1349" t="s">
        <v>6117</v>
      </c>
      <c r="C1349" s="1" t="str">
        <f t="shared" si="84"/>
        <v>21:1061</v>
      </c>
      <c r="D1349" s="1" t="str">
        <f t="shared" si="85"/>
        <v>21:0106</v>
      </c>
      <c r="E1349" t="s">
        <v>6118</v>
      </c>
      <c r="F1349" t="s">
        <v>6119</v>
      </c>
      <c r="H1349">
        <v>49.501010399999998</v>
      </c>
      <c r="I1349">
        <v>-118.4311519</v>
      </c>
      <c r="J1349" s="1" t="str">
        <f t="shared" si="86"/>
        <v>NGR bulk stream sediment</v>
      </c>
      <c r="K1349" s="1" t="str">
        <f t="shared" si="87"/>
        <v>&lt;177 micron (NGR)</v>
      </c>
      <c r="L1349">
        <v>79</v>
      </c>
      <c r="M1349" t="s">
        <v>248</v>
      </c>
      <c r="N1349">
        <v>1348</v>
      </c>
      <c r="O1349" t="s">
        <v>57</v>
      </c>
      <c r="P1349" t="s">
        <v>122</v>
      </c>
      <c r="Q1349" t="s">
        <v>481</v>
      </c>
      <c r="R1349" t="s">
        <v>164</v>
      </c>
      <c r="S1349" t="s">
        <v>237</v>
      </c>
      <c r="T1349" t="s">
        <v>330</v>
      </c>
      <c r="U1349" t="s">
        <v>162</v>
      </c>
      <c r="V1349" t="s">
        <v>101</v>
      </c>
      <c r="W1349" t="s">
        <v>257</v>
      </c>
      <c r="X1349" t="s">
        <v>51</v>
      </c>
      <c r="Y1349" t="s">
        <v>184</v>
      </c>
      <c r="Z1349" t="s">
        <v>56</v>
      </c>
      <c r="AA1349" t="s">
        <v>46</v>
      </c>
      <c r="AB1349" t="s">
        <v>63</v>
      </c>
      <c r="AC1349" t="s">
        <v>108</v>
      </c>
      <c r="AD1349" t="s">
        <v>146</v>
      </c>
      <c r="AE1349" t="s">
        <v>380</v>
      </c>
      <c r="AF1349" t="s">
        <v>55</v>
      </c>
      <c r="AG1349" t="s">
        <v>2043</v>
      </c>
      <c r="AH1349" t="s">
        <v>110</v>
      </c>
      <c r="AI1349" t="s">
        <v>54</v>
      </c>
      <c r="AJ1349" t="s">
        <v>59</v>
      </c>
      <c r="AK1349" t="s">
        <v>150</v>
      </c>
      <c r="AL1349" t="s">
        <v>47</v>
      </c>
      <c r="AM1349" t="s">
        <v>47</v>
      </c>
      <c r="AN1349" t="s">
        <v>196</v>
      </c>
      <c r="AO1349" t="s">
        <v>145</v>
      </c>
    </row>
    <row r="1350" spans="1:41" hidden="1" x14ac:dyDescent="0.25">
      <c r="A1350" t="s">
        <v>6120</v>
      </c>
      <c r="B1350" t="s">
        <v>6121</v>
      </c>
      <c r="C1350" s="1" t="str">
        <f t="shared" si="84"/>
        <v>21:1061</v>
      </c>
      <c r="D1350" s="1" t="str">
        <f t="shared" si="85"/>
        <v>21:0106</v>
      </c>
      <c r="E1350" t="s">
        <v>6122</v>
      </c>
      <c r="F1350" t="s">
        <v>6123</v>
      </c>
      <c r="H1350">
        <v>49.487020899999997</v>
      </c>
      <c r="I1350">
        <v>-118.4210789</v>
      </c>
      <c r="J1350" s="1" t="str">
        <f t="shared" si="86"/>
        <v>NGR bulk stream sediment</v>
      </c>
      <c r="K1350" s="1" t="str">
        <f t="shared" si="87"/>
        <v>&lt;177 micron (NGR)</v>
      </c>
      <c r="L1350">
        <v>79</v>
      </c>
      <c r="M1350" t="s">
        <v>256</v>
      </c>
      <c r="N1350">
        <v>1349</v>
      </c>
      <c r="O1350" t="s">
        <v>53</v>
      </c>
      <c r="P1350" t="s">
        <v>73</v>
      </c>
      <c r="Q1350" t="s">
        <v>234</v>
      </c>
      <c r="R1350" t="s">
        <v>142</v>
      </c>
      <c r="S1350" t="s">
        <v>543</v>
      </c>
      <c r="T1350" t="s">
        <v>58</v>
      </c>
      <c r="U1350" t="s">
        <v>241</v>
      </c>
      <c r="V1350" t="s">
        <v>105</v>
      </c>
      <c r="W1350" t="s">
        <v>455</v>
      </c>
      <c r="X1350" t="s">
        <v>330</v>
      </c>
      <c r="Y1350" t="s">
        <v>386</v>
      </c>
      <c r="Z1350" t="s">
        <v>56</v>
      </c>
      <c r="AA1350" t="s">
        <v>46</v>
      </c>
      <c r="AB1350" t="s">
        <v>47</v>
      </c>
      <c r="AC1350" t="s">
        <v>58</v>
      </c>
      <c r="AD1350" t="s">
        <v>583</v>
      </c>
      <c r="AE1350" t="s">
        <v>380</v>
      </c>
      <c r="AF1350" t="s">
        <v>85</v>
      </c>
      <c r="AG1350" t="s">
        <v>2163</v>
      </c>
      <c r="AH1350" t="s">
        <v>105</v>
      </c>
      <c r="AI1350" t="s">
        <v>174</v>
      </c>
      <c r="AJ1350" t="s">
        <v>1431</v>
      </c>
      <c r="AK1350" t="s">
        <v>148</v>
      </c>
      <c r="AL1350" t="s">
        <v>47</v>
      </c>
      <c r="AM1350" t="s">
        <v>47</v>
      </c>
      <c r="AN1350" t="s">
        <v>432</v>
      </c>
      <c r="AO1350" t="s">
        <v>76</v>
      </c>
    </row>
    <row r="1351" spans="1:41" hidden="1" x14ac:dyDescent="0.25">
      <c r="A1351" t="s">
        <v>6124</v>
      </c>
      <c r="B1351" t="s">
        <v>6125</v>
      </c>
      <c r="C1351" s="1" t="str">
        <f t="shared" si="84"/>
        <v>21:1061</v>
      </c>
      <c r="D1351" s="1" t="str">
        <f t="shared" si="85"/>
        <v>21:0106</v>
      </c>
      <c r="E1351" t="s">
        <v>6126</v>
      </c>
      <c r="F1351" t="s">
        <v>6127</v>
      </c>
      <c r="H1351">
        <v>49.4706805</v>
      </c>
      <c r="I1351">
        <v>-118.35903589999999</v>
      </c>
      <c r="J1351" s="1" t="str">
        <f t="shared" si="86"/>
        <v>NGR bulk stream sediment</v>
      </c>
      <c r="K1351" s="1" t="str">
        <f t="shared" si="87"/>
        <v>&lt;177 micron (NGR)</v>
      </c>
      <c r="L1351">
        <v>79</v>
      </c>
      <c r="M1351" t="s">
        <v>265</v>
      </c>
      <c r="N1351">
        <v>1350</v>
      </c>
      <c r="O1351" t="s">
        <v>198</v>
      </c>
      <c r="P1351" t="s">
        <v>47</v>
      </c>
      <c r="Q1351" t="s">
        <v>234</v>
      </c>
      <c r="R1351" t="s">
        <v>151</v>
      </c>
      <c r="S1351" t="s">
        <v>533</v>
      </c>
      <c r="T1351" t="s">
        <v>52</v>
      </c>
      <c r="U1351" t="s">
        <v>829</v>
      </c>
      <c r="V1351" t="s">
        <v>174</v>
      </c>
      <c r="W1351" t="s">
        <v>128</v>
      </c>
      <c r="X1351" t="s">
        <v>99</v>
      </c>
      <c r="Y1351" t="s">
        <v>6128</v>
      </c>
      <c r="Z1351" t="s">
        <v>56</v>
      </c>
      <c r="AA1351" t="s">
        <v>46</v>
      </c>
      <c r="AB1351" t="s">
        <v>125</v>
      </c>
      <c r="AC1351" t="s">
        <v>58</v>
      </c>
      <c r="AD1351" t="s">
        <v>507</v>
      </c>
      <c r="AE1351" t="s">
        <v>380</v>
      </c>
      <c r="AF1351" t="s">
        <v>58</v>
      </c>
      <c r="AG1351" t="s">
        <v>1347</v>
      </c>
      <c r="AH1351" t="s">
        <v>60</v>
      </c>
      <c r="AI1351" t="s">
        <v>105</v>
      </c>
      <c r="AJ1351" t="s">
        <v>160</v>
      </c>
      <c r="AK1351" t="s">
        <v>292</v>
      </c>
      <c r="AL1351" t="s">
        <v>47</v>
      </c>
      <c r="AM1351" t="s">
        <v>47</v>
      </c>
      <c r="AN1351" t="s">
        <v>234</v>
      </c>
      <c r="AO1351" t="s">
        <v>55</v>
      </c>
    </row>
    <row r="1352" spans="1:41" hidden="1" x14ac:dyDescent="0.25">
      <c r="A1352" t="s">
        <v>6129</v>
      </c>
      <c r="B1352" t="s">
        <v>6130</v>
      </c>
      <c r="C1352" s="1" t="str">
        <f t="shared" si="84"/>
        <v>21:1061</v>
      </c>
      <c r="D1352" s="1" t="str">
        <f t="shared" si="85"/>
        <v>21:0106</v>
      </c>
      <c r="E1352" t="s">
        <v>6131</v>
      </c>
      <c r="F1352" t="s">
        <v>6132</v>
      </c>
      <c r="H1352">
        <v>49.466396600000003</v>
      </c>
      <c r="I1352">
        <v>-118.3614845</v>
      </c>
      <c r="J1352" s="1" t="str">
        <f t="shared" si="86"/>
        <v>NGR bulk stream sediment</v>
      </c>
      <c r="K1352" s="1" t="str">
        <f t="shared" si="87"/>
        <v>&lt;177 micron (NGR)</v>
      </c>
      <c r="L1352">
        <v>80</v>
      </c>
      <c r="M1352" t="s">
        <v>45</v>
      </c>
      <c r="N1352">
        <v>1351</v>
      </c>
      <c r="O1352" t="s">
        <v>57</v>
      </c>
      <c r="P1352" t="s">
        <v>51</v>
      </c>
      <c r="Q1352" t="s">
        <v>404</v>
      </c>
      <c r="R1352" t="s">
        <v>81</v>
      </c>
      <c r="S1352" t="s">
        <v>48</v>
      </c>
      <c r="T1352" t="s">
        <v>137</v>
      </c>
      <c r="U1352" t="s">
        <v>482</v>
      </c>
      <c r="V1352" t="s">
        <v>57</v>
      </c>
      <c r="W1352" t="s">
        <v>88</v>
      </c>
      <c r="X1352" t="s">
        <v>145</v>
      </c>
      <c r="Y1352" t="s">
        <v>6133</v>
      </c>
      <c r="Z1352" t="s">
        <v>56</v>
      </c>
      <c r="AA1352" t="s">
        <v>46</v>
      </c>
      <c r="AB1352" t="s">
        <v>139</v>
      </c>
      <c r="AC1352" t="s">
        <v>58</v>
      </c>
      <c r="AD1352" t="s">
        <v>241</v>
      </c>
      <c r="AE1352" t="s">
        <v>380</v>
      </c>
      <c r="AF1352" t="s">
        <v>58</v>
      </c>
      <c r="AG1352" t="s">
        <v>4557</v>
      </c>
      <c r="AH1352" t="s">
        <v>161</v>
      </c>
      <c r="AI1352" t="s">
        <v>235</v>
      </c>
      <c r="AJ1352" t="s">
        <v>6134</v>
      </c>
      <c r="AK1352" t="s">
        <v>412</v>
      </c>
      <c r="AL1352" t="s">
        <v>47</v>
      </c>
      <c r="AM1352" t="s">
        <v>47</v>
      </c>
      <c r="AN1352" t="s">
        <v>119</v>
      </c>
      <c r="AO1352" t="s">
        <v>52</v>
      </c>
    </row>
    <row r="1353" spans="1:41" hidden="1" x14ac:dyDescent="0.25">
      <c r="A1353" t="s">
        <v>6135</v>
      </c>
      <c r="B1353" t="s">
        <v>6136</v>
      </c>
      <c r="C1353" s="1" t="str">
        <f t="shared" si="84"/>
        <v>21:1061</v>
      </c>
      <c r="D1353" s="1" t="str">
        <f t="shared" si="85"/>
        <v>21:0106</v>
      </c>
      <c r="E1353" t="s">
        <v>6137</v>
      </c>
      <c r="F1353" t="s">
        <v>6138</v>
      </c>
      <c r="H1353">
        <v>49.454305699999999</v>
      </c>
      <c r="I1353">
        <v>-118.43484340000001</v>
      </c>
      <c r="J1353" s="1" t="str">
        <f t="shared" si="86"/>
        <v>NGR bulk stream sediment</v>
      </c>
      <c r="K1353" s="1" t="str">
        <f t="shared" si="87"/>
        <v>&lt;177 micron (NGR)</v>
      </c>
      <c r="L1353">
        <v>80</v>
      </c>
      <c r="M1353" t="s">
        <v>280</v>
      </c>
      <c r="N1353">
        <v>1352</v>
      </c>
      <c r="O1353" t="s">
        <v>61</v>
      </c>
      <c r="P1353" t="s">
        <v>51</v>
      </c>
      <c r="Q1353" t="s">
        <v>249</v>
      </c>
      <c r="R1353" t="s">
        <v>58</v>
      </c>
      <c r="S1353" t="s">
        <v>438</v>
      </c>
      <c r="T1353" t="s">
        <v>52</v>
      </c>
      <c r="U1353" t="s">
        <v>83</v>
      </c>
      <c r="V1353" t="s">
        <v>412</v>
      </c>
      <c r="W1353" t="s">
        <v>206</v>
      </c>
      <c r="X1353" t="s">
        <v>58</v>
      </c>
      <c r="Y1353" t="s">
        <v>438</v>
      </c>
      <c r="Z1353" t="s">
        <v>56</v>
      </c>
      <c r="AA1353" t="s">
        <v>46</v>
      </c>
      <c r="AB1353" t="s">
        <v>125</v>
      </c>
      <c r="AC1353" t="s">
        <v>209</v>
      </c>
      <c r="AD1353" t="s">
        <v>438</v>
      </c>
      <c r="AE1353" t="s">
        <v>199</v>
      </c>
      <c r="AF1353" t="s">
        <v>330</v>
      </c>
      <c r="AG1353" t="s">
        <v>1211</v>
      </c>
      <c r="AH1353" t="s">
        <v>63</v>
      </c>
      <c r="AI1353" t="s">
        <v>64</v>
      </c>
      <c r="AJ1353" t="s">
        <v>352</v>
      </c>
      <c r="AK1353" t="s">
        <v>3932</v>
      </c>
      <c r="AL1353" t="s">
        <v>47</v>
      </c>
      <c r="AM1353" t="s">
        <v>47</v>
      </c>
      <c r="AN1353" t="s">
        <v>152</v>
      </c>
      <c r="AO1353" t="s">
        <v>52</v>
      </c>
    </row>
    <row r="1354" spans="1:41" hidden="1" x14ac:dyDescent="0.25">
      <c r="A1354" t="s">
        <v>6139</v>
      </c>
      <c r="B1354" t="s">
        <v>6140</v>
      </c>
      <c r="C1354" s="1" t="str">
        <f t="shared" si="84"/>
        <v>21:1061</v>
      </c>
      <c r="D1354" s="1" t="str">
        <f t="shared" si="85"/>
        <v>21:0106</v>
      </c>
      <c r="E1354" t="s">
        <v>6137</v>
      </c>
      <c r="F1354" t="s">
        <v>6141</v>
      </c>
      <c r="H1354">
        <v>49.454305699999999</v>
      </c>
      <c r="I1354">
        <v>-118.43484340000001</v>
      </c>
      <c r="J1354" s="1" t="str">
        <f t="shared" si="86"/>
        <v>NGR bulk stream sediment</v>
      </c>
      <c r="K1354" s="1" t="str">
        <f t="shared" si="87"/>
        <v>&lt;177 micron (NGR)</v>
      </c>
      <c r="L1354">
        <v>80</v>
      </c>
      <c r="M1354" t="s">
        <v>288</v>
      </c>
      <c r="N1354">
        <v>1353</v>
      </c>
      <c r="O1354" t="s">
        <v>61</v>
      </c>
      <c r="P1354" t="s">
        <v>47</v>
      </c>
      <c r="Q1354" t="s">
        <v>790</v>
      </c>
      <c r="R1354" t="s">
        <v>85</v>
      </c>
      <c r="S1354" t="s">
        <v>237</v>
      </c>
      <c r="T1354" t="s">
        <v>137</v>
      </c>
      <c r="U1354" t="s">
        <v>290</v>
      </c>
      <c r="V1354" t="s">
        <v>260</v>
      </c>
      <c r="W1354" t="s">
        <v>164</v>
      </c>
      <c r="X1354" t="s">
        <v>55</v>
      </c>
      <c r="Y1354" t="s">
        <v>237</v>
      </c>
      <c r="Z1354" t="s">
        <v>56</v>
      </c>
      <c r="AA1354" t="s">
        <v>46</v>
      </c>
      <c r="AB1354" t="s">
        <v>63</v>
      </c>
      <c r="AC1354" t="s">
        <v>58</v>
      </c>
      <c r="AD1354" t="s">
        <v>431</v>
      </c>
      <c r="AE1354" t="s">
        <v>199</v>
      </c>
      <c r="AF1354" t="s">
        <v>58</v>
      </c>
      <c r="AG1354" t="s">
        <v>2163</v>
      </c>
      <c r="AH1354" t="s">
        <v>173</v>
      </c>
      <c r="AI1354" t="s">
        <v>235</v>
      </c>
      <c r="AJ1354" t="s">
        <v>1205</v>
      </c>
      <c r="AK1354" t="s">
        <v>1277</v>
      </c>
      <c r="AL1354" t="s">
        <v>47</v>
      </c>
      <c r="AM1354" t="s">
        <v>47</v>
      </c>
      <c r="AN1354" t="s">
        <v>2563</v>
      </c>
      <c r="AO1354" t="s">
        <v>137</v>
      </c>
    </row>
    <row r="1355" spans="1:41" hidden="1" x14ac:dyDescent="0.25">
      <c r="A1355" t="s">
        <v>6142</v>
      </c>
      <c r="B1355" t="s">
        <v>6143</v>
      </c>
      <c r="C1355" s="1" t="str">
        <f t="shared" si="84"/>
        <v>21:1061</v>
      </c>
      <c r="D1355" s="1" t="str">
        <f t="shared" si="85"/>
        <v>21:0106</v>
      </c>
      <c r="E1355" t="s">
        <v>6144</v>
      </c>
      <c r="F1355" t="s">
        <v>6145</v>
      </c>
      <c r="H1355">
        <v>49.459409000000001</v>
      </c>
      <c r="I1355">
        <v>-118.43533720000001</v>
      </c>
      <c r="J1355" s="1" t="str">
        <f t="shared" si="86"/>
        <v>NGR bulk stream sediment</v>
      </c>
      <c r="K1355" s="1" t="str">
        <f t="shared" si="87"/>
        <v>&lt;177 micron (NGR)</v>
      </c>
      <c r="L1355">
        <v>80</v>
      </c>
      <c r="M1355" t="s">
        <v>71</v>
      </c>
      <c r="N1355">
        <v>1354</v>
      </c>
      <c r="O1355" t="s">
        <v>174</v>
      </c>
      <c r="P1355" t="s">
        <v>47</v>
      </c>
      <c r="Q1355" t="s">
        <v>548</v>
      </c>
      <c r="R1355" t="s">
        <v>122</v>
      </c>
      <c r="S1355" t="s">
        <v>146</v>
      </c>
      <c r="T1355" t="s">
        <v>73</v>
      </c>
      <c r="U1355" t="s">
        <v>106</v>
      </c>
      <c r="V1355" t="s">
        <v>455</v>
      </c>
      <c r="W1355" t="s">
        <v>161</v>
      </c>
      <c r="X1355" t="s">
        <v>55</v>
      </c>
      <c r="Y1355" t="s">
        <v>597</v>
      </c>
      <c r="Z1355" t="s">
        <v>56</v>
      </c>
      <c r="AA1355" t="s">
        <v>47</v>
      </c>
      <c r="AB1355" t="s">
        <v>139</v>
      </c>
      <c r="AC1355" t="s">
        <v>58</v>
      </c>
      <c r="AD1355" t="s">
        <v>431</v>
      </c>
      <c r="AE1355" t="s">
        <v>56</v>
      </c>
      <c r="AF1355" t="s">
        <v>439</v>
      </c>
      <c r="AG1355" t="s">
        <v>439</v>
      </c>
      <c r="AH1355" t="s">
        <v>130</v>
      </c>
      <c r="AI1355" t="s">
        <v>149</v>
      </c>
      <c r="AJ1355" t="s">
        <v>66</v>
      </c>
      <c r="AK1355" t="s">
        <v>85</v>
      </c>
      <c r="AL1355" t="s">
        <v>47</v>
      </c>
      <c r="AM1355" t="s">
        <v>47</v>
      </c>
      <c r="AN1355" t="s">
        <v>364</v>
      </c>
      <c r="AO1355" t="s">
        <v>51</v>
      </c>
    </row>
    <row r="1356" spans="1:41" hidden="1" x14ac:dyDescent="0.25">
      <c r="A1356" t="s">
        <v>6146</v>
      </c>
      <c r="B1356" t="s">
        <v>6147</v>
      </c>
      <c r="C1356" s="1" t="str">
        <f t="shared" si="84"/>
        <v>21:1061</v>
      </c>
      <c r="D1356" s="1" t="str">
        <f t="shared" si="85"/>
        <v>21:0106</v>
      </c>
      <c r="E1356" t="s">
        <v>6148</v>
      </c>
      <c r="F1356" t="s">
        <v>6149</v>
      </c>
      <c r="H1356">
        <v>49.416168999999996</v>
      </c>
      <c r="I1356">
        <v>-118.4857957</v>
      </c>
      <c r="J1356" s="1" t="str">
        <f t="shared" si="86"/>
        <v>NGR bulk stream sediment</v>
      </c>
      <c r="K1356" s="1" t="str">
        <f t="shared" si="87"/>
        <v>&lt;177 micron (NGR)</v>
      </c>
      <c r="L1356">
        <v>80</v>
      </c>
      <c r="M1356" t="s">
        <v>95</v>
      </c>
      <c r="N1356">
        <v>1355</v>
      </c>
      <c r="O1356" t="s">
        <v>79</v>
      </c>
      <c r="P1356" t="s">
        <v>330</v>
      </c>
      <c r="Q1356" t="s">
        <v>184</v>
      </c>
      <c r="R1356" t="s">
        <v>82</v>
      </c>
      <c r="S1356" t="s">
        <v>306</v>
      </c>
      <c r="T1356" t="s">
        <v>51</v>
      </c>
      <c r="U1356" t="s">
        <v>190</v>
      </c>
      <c r="V1356" t="s">
        <v>105</v>
      </c>
      <c r="W1356" t="s">
        <v>81</v>
      </c>
      <c r="X1356" t="s">
        <v>46</v>
      </c>
      <c r="Y1356" t="s">
        <v>77</v>
      </c>
      <c r="Z1356" t="s">
        <v>56</v>
      </c>
      <c r="AA1356" t="s">
        <v>73</v>
      </c>
      <c r="AB1356" t="s">
        <v>62</v>
      </c>
      <c r="AC1356" t="s">
        <v>90</v>
      </c>
      <c r="AD1356" t="s">
        <v>90</v>
      </c>
      <c r="AE1356" t="s">
        <v>62</v>
      </c>
      <c r="AF1356" t="s">
        <v>151</v>
      </c>
      <c r="AG1356" t="s">
        <v>392</v>
      </c>
      <c r="AH1356" t="s">
        <v>62</v>
      </c>
      <c r="AI1356" t="s">
        <v>57</v>
      </c>
      <c r="AJ1356" t="s">
        <v>260</v>
      </c>
      <c r="AK1356" t="s">
        <v>6150</v>
      </c>
      <c r="AL1356" t="s">
        <v>47</v>
      </c>
      <c r="AM1356" t="s">
        <v>47</v>
      </c>
      <c r="AN1356" t="s">
        <v>65</v>
      </c>
      <c r="AO1356" t="s">
        <v>47</v>
      </c>
    </row>
    <row r="1357" spans="1:41" hidden="1" x14ac:dyDescent="0.25">
      <c r="A1357" t="s">
        <v>6151</v>
      </c>
      <c r="B1357" t="s">
        <v>6152</v>
      </c>
      <c r="C1357" s="1" t="str">
        <f t="shared" si="84"/>
        <v>21:1061</v>
      </c>
      <c r="D1357" s="1" t="str">
        <f t="shared" si="85"/>
        <v>21:0106</v>
      </c>
      <c r="E1357" t="s">
        <v>6153</v>
      </c>
      <c r="F1357" t="s">
        <v>6154</v>
      </c>
      <c r="H1357">
        <v>49.355156899999997</v>
      </c>
      <c r="I1357">
        <v>-118.4749386</v>
      </c>
      <c r="J1357" s="1" t="str">
        <f t="shared" si="86"/>
        <v>NGR bulk stream sediment</v>
      </c>
      <c r="K1357" s="1" t="str">
        <f t="shared" si="87"/>
        <v>&lt;177 micron (NGR)</v>
      </c>
      <c r="L1357">
        <v>80</v>
      </c>
      <c r="M1357" t="s">
        <v>117</v>
      </c>
      <c r="N1357">
        <v>1356</v>
      </c>
      <c r="O1357" t="s">
        <v>101</v>
      </c>
      <c r="P1357" t="s">
        <v>47</v>
      </c>
      <c r="Q1357" t="s">
        <v>548</v>
      </c>
      <c r="R1357" t="s">
        <v>493</v>
      </c>
      <c r="S1357" t="s">
        <v>438</v>
      </c>
      <c r="T1357" t="s">
        <v>66</v>
      </c>
      <c r="U1357" t="s">
        <v>432</v>
      </c>
      <c r="V1357" t="s">
        <v>148</v>
      </c>
      <c r="W1357" t="s">
        <v>282</v>
      </c>
      <c r="X1357" t="s">
        <v>58</v>
      </c>
      <c r="Y1357" t="s">
        <v>438</v>
      </c>
      <c r="Z1357" t="s">
        <v>56</v>
      </c>
      <c r="AA1357" t="s">
        <v>46</v>
      </c>
      <c r="AB1357" t="s">
        <v>47</v>
      </c>
      <c r="AC1357" t="s">
        <v>438</v>
      </c>
      <c r="AD1357" t="s">
        <v>386</v>
      </c>
      <c r="AE1357" t="s">
        <v>84</v>
      </c>
      <c r="AF1357" t="s">
        <v>209</v>
      </c>
      <c r="AG1357" t="s">
        <v>6155</v>
      </c>
      <c r="AH1357" t="s">
        <v>47</v>
      </c>
      <c r="AI1357" t="s">
        <v>185</v>
      </c>
      <c r="AJ1357" t="s">
        <v>175</v>
      </c>
      <c r="AK1357" t="s">
        <v>108</v>
      </c>
      <c r="AL1357" t="s">
        <v>47</v>
      </c>
      <c r="AM1357" t="s">
        <v>47</v>
      </c>
      <c r="AN1357" t="s">
        <v>725</v>
      </c>
      <c r="AO1357" t="s">
        <v>103</v>
      </c>
    </row>
    <row r="1358" spans="1:41" hidden="1" x14ac:dyDescent="0.25">
      <c r="A1358" t="s">
        <v>6156</v>
      </c>
      <c r="B1358" t="s">
        <v>6157</v>
      </c>
      <c r="C1358" s="1" t="str">
        <f t="shared" si="84"/>
        <v>21:1061</v>
      </c>
      <c r="D1358" s="1" t="str">
        <f t="shared" si="85"/>
        <v>21:0106</v>
      </c>
      <c r="E1358" t="s">
        <v>6158</v>
      </c>
      <c r="F1358" t="s">
        <v>6159</v>
      </c>
      <c r="H1358">
        <v>49.396306299999999</v>
      </c>
      <c r="I1358">
        <v>-118.3965228</v>
      </c>
      <c r="J1358" s="1" t="str">
        <f t="shared" si="86"/>
        <v>NGR bulk stream sediment</v>
      </c>
      <c r="K1358" s="1" t="str">
        <f t="shared" si="87"/>
        <v>&lt;177 micron (NGR)</v>
      </c>
      <c r="L1358">
        <v>80</v>
      </c>
      <c r="M1358" t="s">
        <v>136</v>
      </c>
      <c r="N1358">
        <v>1357</v>
      </c>
      <c r="O1358" t="s">
        <v>271</v>
      </c>
      <c r="P1358" t="s">
        <v>47</v>
      </c>
      <c r="Q1358" t="s">
        <v>548</v>
      </c>
      <c r="R1358" t="s">
        <v>145</v>
      </c>
      <c r="S1358" t="s">
        <v>226</v>
      </c>
      <c r="T1358" t="s">
        <v>52</v>
      </c>
      <c r="U1358" t="s">
        <v>126</v>
      </c>
      <c r="V1358" t="s">
        <v>292</v>
      </c>
      <c r="W1358" t="s">
        <v>200</v>
      </c>
      <c r="X1358" t="s">
        <v>137</v>
      </c>
      <c r="Y1358" t="s">
        <v>438</v>
      </c>
      <c r="Z1358" t="s">
        <v>56</v>
      </c>
      <c r="AA1358" t="s">
        <v>122</v>
      </c>
      <c r="AB1358" t="s">
        <v>81</v>
      </c>
      <c r="AC1358" t="s">
        <v>50</v>
      </c>
      <c r="AD1358" t="s">
        <v>146</v>
      </c>
      <c r="AE1358" t="s">
        <v>62</v>
      </c>
      <c r="AF1358" t="s">
        <v>150</v>
      </c>
      <c r="AG1358" t="s">
        <v>85</v>
      </c>
      <c r="AH1358" t="s">
        <v>64</v>
      </c>
      <c r="AI1358" t="s">
        <v>185</v>
      </c>
      <c r="AJ1358" t="s">
        <v>209</v>
      </c>
      <c r="AK1358" t="s">
        <v>319</v>
      </c>
      <c r="AL1358" t="s">
        <v>47</v>
      </c>
      <c r="AM1358" t="s">
        <v>47</v>
      </c>
      <c r="AN1358" t="s">
        <v>568</v>
      </c>
      <c r="AO1358" t="s">
        <v>137</v>
      </c>
    </row>
    <row r="1359" spans="1:41" hidden="1" x14ac:dyDescent="0.25">
      <c r="A1359" t="s">
        <v>6160</v>
      </c>
      <c r="B1359" t="s">
        <v>6161</v>
      </c>
      <c r="C1359" s="1" t="str">
        <f t="shared" si="84"/>
        <v>21:1061</v>
      </c>
      <c r="D1359" s="1" t="str">
        <f t="shared" si="85"/>
        <v>21:0106</v>
      </c>
      <c r="E1359" t="s">
        <v>6162</v>
      </c>
      <c r="F1359" t="s">
        <v>6163</v>
      </c>
      <c r="H1359">
        <v>49.3910184</v>
      </c>
      <c r="I1359">
        <v>-118.3978888</v>
      </c>
      <c r="J1359" s="1" t="str">
        <f t="shared" si="86"/>
        <v>NGR bulk stream sediment</v>
      </c>
      <c r="K1359" s="1" t="str">
        <f t="shared" si="87"/>
        <v>&lt;177 micron (NGR)</v>
      </c>
      <c r="L1359">
        <v>80</v>
      </c>
      <c r="M1359" t="s">
        <v>157</v>
      </c>
      <c r="N1359">
        <v>1358</v>
      </c>
      <c r="O1359" t="s">
        <v>125</v>
      </c>
      <c r="P1359" t="s">
        <v>52</v>
      </c>
      <c r="Q1359" t="s">
        <v>404</v>
      </c>
      <c r="R1359" t="s">
        <v>188</v>
      </c>
      <c r="S1359" t="s">
        <v>226</v>
      </c>
      <c r="T1359" t="s">
        <v>52</v>
      </c>
      <c r="U1359" t="s">
        <v>273</v>
      </c>
      <c r="V1359" t="s">
        <v>142</v>
      </c>
      <c r="W1359" t="s">
        <v>130</v>
      </c>
      <c r="X1359" t="s">
        <v>58</v>
      </c>
      <c r="Y1359" t="s">
        <v>273</v>
      </c>
      <c r="Z1359" t="s">
        <v>56</v>
      </c>
      <c r="AA1359" t="s">
        <v>46</v>
      </c>
      <c r="AB1359" t="s">
        <v>101</v>
      </c>
      <c r="AC1359" t="s">
        <v>165</v>
      </c>
      <c r="AD1359" t="s">
        <v>146</v>
      </c>
      <c r="AE1359" t="s">
        <v>199</v>
      </c>
      <c r="AF1359" t="s">
        <v>242</v>
      </c>
      <c r="AG1359" t="s">
        <v>58</v>
      </c>
      <c r="AH1359" t="s">
        <v>101</v>
      </c>
      <c r="AI1359" t="s">
        <v>174</v>
      </c>
      <c r="AJ1359" t="s">
        <v>66</v>
      </c>
      <c r="AK1359" t="s">
        <v>58</v>
      </c>
      <c r="AL1359" t="s">
        <v>47</v>
      </c>
      <c r="AM1359" t="s">
        <v>47</v>
      </c>
      <c r="AN1359" t="s">
        <v>2563</v>
      </c>
      <c r="AO1359" t="s">
        <v>52</v>
      </c>
    </row>
    <row r="1360" spans="1:41" hidden="1" x14ac:dyDescent="0.25">
      <c r="A1360" t="s">
        <v>6164</v>
      </c>
      <c r="B1360" t="s">
        <v>6165</v>
      </c>
      <c r="C1360" s="1" t="str">
        <f t="shared" si="84"/>
        <v>21:1061</v>
      </c>
      <c r="D1360" s="1" t="str">
        <f t="shared" si="85"/>
        <v>21:0106</v>
      </c>
      <c r="E1360" t="s">
        <v>6166</v>
      </c>
      <c r="F1360" t="s">
        <v>6167</v>
      </c>
      <c r="H1360">
        <v>49.428543900000001</v>
      </c>
      <c r="I1360">
        <v>-118.3423583</v>
      </c>
      <c r="J1360" s="1" t="str">
        <f t="shared" si="86"/>
        <v>NGR bulk stream sediment</v>
      </c>
      <c r="K1360" s="1" t="str">
        <f t="shared" si="87"/>
        <v>&lt;177 micron (NGR)</v>
      </c>
      <c r="L1360">
        <v>80</v>
      </c>
      <c r="M1360" t="s">
        <v>170</v>
      </c>
      <c r="N1360">
        <v>1359</v>
      </c>
      <c r="O1360" t="s">
        <v>174</v>
      </c>
      <c r="P1360" t="s">
        <v>47</v>
      </c>
      <c r="Q1360" t="s">
        <v>444</v>
      </c>
      <c r="R1360" t="s">
        <v>129</v>
      </c>
      <c r="S1360" t="s">
        <v>207</v>
      </c>
      <c r="T1360" t="s">
        <v>52</v>
      </c>
      <c r="U1360" t="s">
        <v>290</v>
      </c>
      <c r="V1360" t="s">
        <v>174</v>
      </c>
      <c r="W1360" t="s">
        <v>123</v>
      </c>
      <c r="X1360" t="s">
        <v>55</v>
      </c>
      <c r="Y1360" t="s">
        <v>226</v>
      </c>
      <c r="Z1360" t="s">
        <v>56</v>
      </c>
      <c r="AA1360" t="s">
        <v>46</v>
      </c>
      <c r="AB1360" t="s">
        <v>78</v>
      </c>
      <c r="AC1360" t="s">
        <v>82</v>
      </c>
      <c r="AD1360" t="s">
        <v>184</v>
      </c>
      <c r="AE1360" t="s">
        <v>380</v>
      </c>
      <c r="AF1360" t="s">
        <v>366</v>
      </c>
      <c r="AG1360" t="s">
        <v>2087</v>
      </c>
      <c r="AH1360" t="s">
        <v>63</v>
      </c>
      <c r="AI1360" t="s">
        <v>110</v>
      </c>
      <c r="AJ1360" t="s">
        <v>1964</v>
      </c>
      <c r="AK1360" t="s">
        <v>412</v>
      </c>
      <c r="AL1360" t="s">
        <v>47</v>
      </c>
      <c r="AM1360" t="s">
        <v>47</v>
      </c>
      <c r="AN1360" t="s">
        <v>832</v>
      </c>
      <c r="AO1360" t="s">
        <v>58</v>
      </c>
    </row>
    <row r="1361" spans="1:41" hidden="1" x14ac:dyDescent="0.25">
      <c r="A1361" t="s">
        <v>6168</v>
      </c>
      <c r="B1361" t="s">
        <v>6169</v>
      </c>
      <c r="C1361" s="1" t="str">
        <f t="shared" si="84"/>
        <v>21:1061</v>
      </c>
      <c r="D1361" s="1" t="str">
        <f t="shared" si="85"/>
        <v>21:0106</v>
      </c>
      <c r="E1361" t="s">
        <v>6170</v>
      </c>
      <c r="F1361" t="s">
        <v>6171</v>
      </c>
      <c r="H1361">
        <v>49.388908700000002</v>
      </c>
      <c r="I1361">
        <v>-118.2992789</v>
      </c>
      <c r="J1361" s="1" t="str">
        <f t="shared" si="86"/>
        <v>NGR bulk stream sediment</v>
      </c>
      <c r="K1361" s="1" t="str">
        <f t="shared" si="87"/>
        <v>&lt;177 micron (NGR)</v>
      </c>
      <c r="L1361">
        <v>80</v>
      </c>
      <c r="M1361" t="s">
        <v>180</v>
      </c>
      <c r="N1361">
        <v>1360</v>
      </c>
      <c r="O1361" t="s">
        <v>46</v>
      </c>
      <c r="P1361" t="s">
        <v>47</v>
      </c>
      <c r="Q1361" t="s">
        <v>234</v>
      </c>
      <c r="R1361" t="s">
        <v>181</v>
      </c>
      <c r="S1361" t="s">
        <v>237</v>
      </c>
      <c r="T1361" t="s">
        <v>330</v>
      </c>
      <c r="U1361" t="s">
        <v>268</v>
      </c>
      <c r="V1361" t="s">
        <v>87</v>
      </c>
      <c r="W1361" t="s">
        <v>257</v>
      </c>
      <c r="X1361" t="s">
        <v>58</v>
      </c>
      <c r="Y1361" t="s">
        <v>291</v>
      </c>
      <c r="Z1361" t="s">
        <v>56</v>
      </c>
      <c r="AA1361" t="s">
        <v>46</v>
      </c>
      <c r="AB1361" t="s">
        <v>125</v>
      </c>
      <c r="AC1361" t="s">
        <v>66</v>
      </c>
      <c r="AD1361" t="s">
        <v>241</v>
      </c>
      <c r="AE1361" t="s">
        <v>380</v>
      </c>
      <c r="AF1361" t="s">
        <v>365</v>
      </c>
      <c r="AG1361" t="s">
        <v>58</v>
      </c>
      <c r="AH1361" t="s">
        <v>46</v>
      </c>
      <c r="AI1361" t="s">
        <v>54</v>
      </c>
      <c r="AJ1361" t="s">
        <v>209</v>
      </c>
      <c r="AK1361" t="s">
        <v>270</v>
      </c>
      <c r="AL1361" t="s">
        <v>47</v>
      </c>
      <c r="AM1361" t="s">
        <v>47</v>
      </c>
      <c r="AN1361" t="s">
        <v>196</v>
      </c>
      <c r="AO1361" t="s">
        <v>137</v>
      </c>
    </row>
    <row r="1362" spans="1:41" hidden="1" x14ac:dyDescent="0.25">
      <c r="A1362" t="s">
        <v>6172</v>
      </c>
      <c r="B1362" t="s">
        <v>6173</v>
      </c>
      <c r="C1362" s="1" t="str">
        <f t="shared" si="84"/>
        <v>21:1061</v>
      </c>
      <c r="D1362" s="1" t="str">
        <f t="shared" si="85"/>
        <v>21:0106</v>
      </c>
      <c r="E1362" t="s">
        <v>6174</v>
      </c>
      <c r="F1362" t="s">
        <v>6175</v>
      </c>
      <c r="H1362">
        <v>49.357832199999997</v>
      </c>
      <c r="I1362">
        <v>-118.36202590000001</v>
      </c>
      <c r="J1362" s="1" t="str">
        <f t="shared" si="86"/>
        <v>NGR bulk stream sediment</v>
      </c>
      <c r="K1362" s="1" t="str">
        <f t="shared" si="87"/>
        <v>&lt;177 micron (NGR)</v>
      </c>
      <c r="L1362">
        <v>80</v>
      </c>
      <c r="M1362" t="s">
        <v>195</v>
      </c>
      <c r="N1362">
        <v>1361</v>
      </c>
      <c r="O1362" t="s">
        <v>149</v>
      </c>
      <c r="P1362" t="s">
        <v>51</v>
      </c>
      <c r="Q1362" t="s">
        <v>1392</v>
      </c>
      <c r="R1362" t="s">
        <v>55</v>
      </c>
      <c r="S1362" t="s">
        <v>438</v>
      </c>
      <c r="T1362" t="s">
        <v>267</v>
      </c>
      <c r="U1362" t="s">
        <v>386</v>
      </c>
      <c r="V1362" t="s">
        <v>130</v>
      </c>
      <c r="W1362" t="s">
        <v>142</v>
      </c>
      <c r="X1362" t="s">
        <v>330</v>
      </c>
      <c r="Y1362" t="s">
        <v>320</v>
      </c>
      <c r="Z1362" t="s">
        <v>56</v>
      </c>
      <c r="AA1362" t="s">
        <v>46</v>
      </c>
      <c r="AB1362" t="s">
        <v>81</v>
      </c>
      <c r="AC1362" t="s">
        <v>83</v>
      </c>
      <c r="AD1362" t="s">
        <v>583</v>
      </c>
      <c r="AE1362" t="s">
        <v>56</v>
      </c>
      <c r="AF1362" t="s">
        <v>85</v>
      </c>
      <c r="AG1362" t="s">
        <v>1242</v>
      </c>
      <c r="AH1362" t="s">
        <v>185</v>
      </c>
      <c r="AI1362" t="s">
        <v>174</v>
      </c>
      <c r="AJ1362" t="s">
        <v>209</v>
      </c>
      <c r="AK1362" t="s">
        <v>591</v>
      </c>
      <c r="AL1362" t="s">
        <v>47</v>
      </c>
      <c r="AM1362" t="s">
        <v>47</v>
      </c>
      <c r="AN1362" t="s">
        <v>1304</v>
      </c>
      <c r="AO1362" t="s">
        <v>137</v>
      </c>
    </row>
    <row r="1363" spans="1:41" hidden="1" x14ac:dyDescent="0.25">
      <c r="A1363" t="s">
        <v>6176</v>
      </c>
      <c r="B1363" t="s">
        <v>6177</v>
      </c>
      <c r="C1363" s="1" t="str">
        <f t="shared" si="84"/>
        <v>21:1061</v>
      </c>
      <c r="D1363" s="1" t="str">
        <f t="shared" si="85"/>
        <v>21:0106</v>
      </c>
      <c r="E1363" t="s">
        <v>6178</v>
      </c>
      <c r="F1363" t="s">
        <v>6179</v>
      </c>
      <c r="H1363">
        <v>49.350949300000003</v>
      </c>
      <c r="I1363">
        <v>-118.2830386</v>
      </c>
      <c r="J1363" s="1" t="str">
        <f t="shared" si="86"/>
        <v>NGR bulk stream sediment</v>
      </c>
      <c r="K1363" s="1" t="str">
        <f t="shared" si="87"/>
        <v>&lt;177 micron (NGR)</v>
      </c>
      <c r="L1363">
        <v>80</v>
      </c>
      <c r="M1363" t="s">
        <v>205</v>
      </c>
      <c r="N1363">
        <v>1362</v>
      </c>
      <c r="O1363" t="s">
        <v>174</v>
      </c>
      <c r="P1363" t="s">
        <v>85</v>
      </c>
      <c r="Q1363" t="s">
        <v>289</v>
      </c>
      <c r="R1363" t="s">
        <v>200</v>
      </c>
      <c r="S1363" t="s">
        <v>583</v>
      </c>
      <c r="T1363" t="s">
        <v>186</v>
      </c>
      <c r="U1363" t="s">
        <v>780</v>
      </c>
      <c r="V1363" t="s">
        <v>110</v>
      </c>
      <c r="W1363" t="s">
        <v>188</v>
      </c>
      <c r="X1363" t="s">
        <v>103</v>
      </c>
      <c r="Y1363" t="s">
        <v>418</v>
      </c>
      <c r="Z1363" t="s">
        <v>56</v>
      </c>
      <c r="AA1363" t="s">
        <v>46</v>
      </c>
      <c r="AB1363" t="s">
        <v>61</v>
      </c>
      <c r="AC1363" t="s">
        <v>226</v>
      </c>
      <c r="AD1363" t="s">
        <v>162</v>
      </c>
      <c r="AE1363" t="s">
        <v>380</v>
      </c>
      <c r="AF1363" t="s">
        <v>724</v>
      </c>
      <c r="AG1363" t="s">
        <v>181</v>
      </c>
      <c r="AH1363" t="s">
        <v>149</v>
      </c>
      <c r="AI1363" t="s">
        <v>149</v>
      </c>
      <c r="AJ1363" t="s">
        <v>118</v>
      </c>
      <c r="AK1363" t="s">
        <v>206</v>
      </c>
      <c r="AL1363" t="s">
        <v>47</v>
      </c>
      <c r="AM1363" t="s">
        <v>47</v>
      </c>
      <c r="AN1363" t="s">
        <v>65</v>
      </c>
      <c r="AO1363" t="s">
        <v>85</v>
      </c>
    </row>
    <row r="1364" spans="1:41" hidden="1" x14ac:dyDescent="0.25">
      <c r="A1364" t="s">
        <v>6180</v>
      </c>
      <c r="B1364" t="s">
        <v>6181</v>
      </c>
      <c r="C1364" s="1" t="str">
        <f t="shared" si="84"/>
        <v>21:1061</v>
      </c>
      <c r="D1364" s="1" t="str">
        <f t="shared" si="85"/>
        <v>21:0106</v>
      </c>
      <c r="E1364" t="s">
        <v>6182</v>
      </c>
      <c r="F1364" t="s">
        <v>6183</v>
      </c>
      <c r="H1364">
        <v>49.321359399999999</v>
      </c>
      <c r="I1364">
        <v>-118.28895730000001</v>
      </c>
      <c r="J1364" s="1" t="str">
        <f t="shared" si="86"/>
        <v>NGR bulk stream sediment</v>
      </c>
      <c r="K1364" s="1" t="str">
        <f t="shared" si="87"/>
        <v>&lt;177 micron (NGR)</v>
      </c>
      <c r="L1364">
        <v>80</v>
      </c>
      <c r="M1364" t="s">
        <v>214</v>
      </c>
      <c r="N1364">
        <v>1363</v>
      </c>
      <c r="O1364" t="s">
        <v>174</v>
      </c>
      <c r="P1364" t="s">
        <v>51</v>
      </c>
      <c r="Q1364" t="s">
        <v>548</v>
      </c>
      <c r="R1364" t="s">
        <v>81</v>
      </c>
      <c r="S1364" t="s">
        <v>207</v>
      </c>
      <c r="T1364" t="s">
        <v>145</v>
      </c>
      <c r="U1364" t="s">
        <v>372</v>
      </c>
      <c r="V1364" t="s">
        <v>149</v>
      </c>
      <c r="W1364" t="s">
        <v>182</v>
      </c>
      <c r="X1364" t="s">
        <v>137</v>
      </c>
      <c r="Y1364" t="s">
        <v>184</v>
      </c>
      <c r="Z1364" t="s">
        <v>56</v>
      </c>
      <c r="AA1364" t="s">
        <v>46</v>
      </c>
      <c r="AB1364" t="s">
        <v>125</v>
      </c>
      <c r="AC1364" t="s">
        <v>183</v>
      </c>
      <c r="AD1364" t="s">
        <v>268</v>
      </c>
      <c r="AE1364" t="s">
        <v>380</v>
      </c>
      <c r="AF1364" t="s">
        <v>209</v>
      </c>
      <c r="AG1364" t="s">
        <v>1506</v>
      </c>
      <c r="AH1364" t="s">
        <v>110</v>
      </c>
      <c r="AI1364" t="s">
        <v>87</v>
      </c>
      <c r="AJ1364" t="s">
        <v>66</v>
      </c>
      <c r="AK1364" t="s">
        <v>455</v>
      </c>
      <c r="AL1364" t="s">
        <v>47</v>
      </c>
      <c r="AM1364" t="s">
        <v>47</v>
      </c>
      <c r="AN1364" t="s">
        <v>432</v>
      </c>
      <c r="AO1364" t="s">
        <v>50</v>
      </c>
    </row>
    <row r="1365" spans="1:41" hidden="1" x14ac:dyDescent="0.25">
      <c r="A1365" t="s">
        <v>6184</v>
      </c>
      <c r="B1365" t="s">
        <v>6185</v>
      </c>
      <c r="C1365" s="1" t="str">
        <f t="shared" si="84"/>
        <v>21:1061</v>
      </c>
      <c r="D1365" s="1" t="str">
        <f t="shared" si="85"/>
        <v>21:0106</v>
      </c>
      <c r="E1365" t="s">
        <v>6186</v>
      </c>
      <c r="F1365" t="s">
        <v>6187</v>
      </c>
      <c r="H1365">
        <v>49.285251799999998</v>
      </c>
      <c r="I1365">
        <v>-118.22708419999999</v>
      </c>
      <c r="J1365" s="1" t="str">
        <f t="shared" si="86"/>
        <v>NGR bulk stream sediment</v>
      </c>
      <c r="K1365" s="1" t="str">
        <f t="shared" si="87"/>
        <v>&lt;177 micron (NGR)</v>
      </c>
      <c r="L1365">
        <v>80</v>
      </c>
      <c r="M1365" t="s">
        <v>223</v>
      </c>
      <c r="N1365">
        <v>1364</v>
      </c>
      <c r="O1365" t="s">
        <v>61</v>
      </c>
      <c r="P1365" t="s">
        <v>85</v>
      </c>
      <c r="Q1365" t="s">
        <v>337</v>
      </c>
      <c r="R1365" t="s">
        <v>129</v>
      </c>
      <c r="S1365" t="s">
        <v>184</v>
      </c>
      <c r="T1365" t="s">
        <v>108</v>
      </c>
      <c r="U1365" t="s">
        <v>250</v>
      </c>
      <c r="V1365" t="s">
        <v>125</v>
      </c>
      <c r="W1365" t="s">
        <v>227</v>
      </c>
      <c r="X1365" t="s">
        <v>52</v>
      </c>
      <c r="Y1365" t="s">
        <v>667</v>
      </c>
      <c r="Z1365" t="s">
        <v>56</v>
      </c>
      <c r="AA1365" t="s">
        <v>46</v>
      </c>
      <c r="AB1365" t="s">
        <v>47</v>
      </c>
      <c r="AC1365" t="s">
        <v>58</v>
      </c>
      <c r="AD1365" t="s">
        <v>482</v>
      </c>
      <c r="AE1365" t="s">
        <v>199</v>
      </c>
      <c r="AF1365" t="s">
        <v>267</v>
      </c>
      <c r="AG1365" t="s">
        <v>58</v>
      </c>
      <c r="AH1365" t="s">
        <v>110</v>
      </c>
      <c r="AI1365" t="s">
        <v>185</v>
      </c>
      <c r="AJ1365" t="s">
        <v>76</v>
      </c>
      <c r="AK1365" t="s">
        <v>127</v>
      </c>
      <c r="AL1365" t="s">
        <v>47</v>
      </c>
      <c r="AM1365" t="s">
        <v>47</v>
      </c>
      <c r="AN1365" t="s">
        <v>533</v>
      </c>
      <c r="AO1365" t="s">
        <v>85</v>
      </c>
    </row>
    <row r="1366" spans="1:41" hidden="1" x14ac:dyDescent="0.25">
      <c r="A1366" t="s">
        <v>6188</v>
      </c>
      <c r="B1366" t="s">
        <v>6189</v>
      </c>
      <c r="C1366" s="1" t="str">
        <f t="shared" si="84"/>
        <v>21:1061</v>
      </c>
      <c r="D1366" s="1" t="str">
        <f t="shared" si="85"/>
        <v>21:0106</v>
      </c>
      <c r="E1366" t="s">
        <v>6190</v>
      </c>
      <c r="F1366" t="s">
        <v>6191</v>
      </c>
      <c r="H1366">
        <v>49.262509000000001</v>
      </c>
      <c r="I1366">
        <v>-118.2490327</v>
      </c>
      <c r="J1366" s="1" t="str">
        <f t="shared" si="86"/>
        <v>NGR bulk stream sediment</v>
      </c>
      <c r="K1366" s="1" t="str">
        <f t="shared" si="87"/>
        <v>&lt;177 micron (NGR)</v>
      </c>
      <c r="L1366">
        <v>80</v>
      </c>
      <c r="M1366" t="s">
        <v>233</v>
      </c>
      <c r="N1366">
        <v>1365</v>
      </c>
      <c r="O1366" t="s">
        <v>53</v>
      </c>
      <c r="P1366" t="s">
        <v>47</v>
      </c>
      <c r="Q1366" t="s">
        <v>1069</v>
      </c>
      <c r="R1366" t="s">
        <v>105</v>
      </c>
      <c r="S1366" t="s">
        <v>65</v>
      </c>
      <c r="T1366" t="s">
        <v>76</v>
      </c>
      <c r="U1366" t="s">
        <v>121</v>
      </c>
      <c r="V1366" t="s">
        <v>125</v>
      </c>
      <c r="W1366" t="s">
        <v>86</v>
      </c>
      <c r="X1366" t="s">
        <v>76</v>
      </c>
      <c r="Y1366" t="s">
        <v>237</v>
      </c>
      <c r="Z1366" t="s">
        <v>56</v>
      </c>
      <c r="AA1366" t="s">
        <v>46</v>
      </c>
      <c r="AB1366" t="s">
        <v>81</v>
      </c>
      <c r="AC1366" t="s">
        <v>217</v>
      </c>
      <c r="AD1366" t="s">
        <v>146</v>
      </c>
      <c r="AE1366" t="s">
        <v>380</v>
      </c>
      <c r="AF1366" t="s">
        <v>127</v>
      </c>
      <c r="AG1366" t="s">
        <v>6192</v>
      </c>
      <c r="AH1366" t="s">
        <v>105</v>
      </c>
      <c r="AI1366" t="s">
        <v>78</v>
      </c>
      <c r="AJ1366" t="s">
        <v>6193</v>
      </c>
      <c r="AK1366" t="s">
        <v>96</v>
      </c>
      <c r="AL1366" t="s">
        <v>47</v>
      </c>
      <c r="AM1366" t="s">
        <v>47</v>
      </c>
      <c r="AN1366" t="s">
        <v>1157</v>
      </c>
      <c r="AO1366" t="s">
        <v>217</v>
      </c>
    </row>
    <row r="1367" spans="1:41" hidden="1" x14ac:dyDescent="0.25">
      <c r="A1367" t="s">
        <v>6194</v>
      </c>
      <c r="B1367" t="s">
        <v>6195</v>
      </c>
      <c r="C1367" s="1" t="str">
        <f t="shared" si="84"/>
        <v>21:1061</v>
      </c>
      <c r="D1367" s="1" t="str">
        <f t="shared" si="85"/>
        <v>21:0106</v>
      </c>
      <c r="E1367" t="s">
        <v>6196</v>
      </c>
      <c r="F1367" t="s">
        <v>6197</v>
      </c>
      <c r="H1367">
        <v>49.259363100000002</v>
      </c>
      <c r="I1367">
        <v>-118.2471389</v>
      </c>
      <c r="J1367" s="1" t="str">
        <f t="shared" si="86"/>
        <v>NGR bulk stream sediment</v>
      </c>
      <c r="K1367" s="1" t="str">
        <f t="shared" si="87"/>
        <v>&lt;177 micron (NGR)</v>
      </c>
      <c r="L1367">
        <v>80</v>
      </c>
      <c r="M1367" t="s">
        <v>248</v>
      </c>
      <c r="N1367">
        <v>1366</v>
      </c>
      <c r="O1367" t="s">
        <v>174</v>
      </c>
      <c r="P1367" t="s">
        <v>47</v>
      </c>
      <c r="Q1367" t="s">
        <v>119</v>
      </c>
      <c r="R1367" t="s">
        <v>292</v>
      </c>
      <c r="S1367" t="s">
        <v>237</v>
      </c>
      <c r="T1367" t="s">
        <v>55</v>
      </c>
      <c r="U1367" t="s">
        <v>241</v>
      </c>
      <c r="V1367" t="s">
        <v>78</v>
      </c>
      <c r="W1367" t="s">
        <v>493</v>
      </c>
      <c r="X1367" t="s">
        <v>58</v>
      </c>
      <c r="Y1367" t="s">
        <v>291</v>
      </c>
      <c r="Z1367" t="s">
        <v>56</v>
      </c>
      <c r="AA1367" t="s">
        <v>46</v>
      </c>
      <c r="AB1367" t="s">
        <v>139</v>
      </c>
      <c r="AC1367" t="s">
        <v>82</v>
      </c>
      <c r="AD1367" t="s">
        <v>457</v>
      </c>
      <c r="AE1367" t="s">
        <v>56</v>
      </c>
      <c r="AF1367" t="s">
        <v>76</v>
      </c>
      <c r="AG1367" t="s">
        <v>678</v>
      </c>
      <c r="AH1367" t="s">
        <v>235</v>
      </c>
      <c r="AI1367" t="s">
        <v>185</v>
      </c>
      <c r="AJ1367" t="s">
        <v>50</v>
      </c>
      <c r="AK1367" t="s">
        <v>58</v>
      </c>
      <c r="AL1367" t="s">
        <v>47</v>
      </c>
      <c r="AM1367" t="s">
        <v>47</v>
      </c>
      <c r="AN1367" t="s">
        <v>832</v>
      </c>
      <c r="AO1367" t="s">
        <v>50</v>
      </c>
    </row>
    <row r="1368" spans="1:41" hidden="1" x14ac:dyDescent="0.25">
      <c r="A1368" t="s">
        <v>6198</v>
      </c>
      <c r="B1368" t="s">
        <v>6199</v>
      </c>
      <c r="C1368" s="1" t="str">
        <f t="shared" si="84"/>
        <v>21:1061</v>
      </c>
      <c r="D1368" s="1" t="str">
        <f t="shared" si="85"/>
        <v>21:0106</v>
      </c>
      <c r="E1368" t="s">
        <v>6200</v>
      </c>
      <c r="F1368" t="s">
        <v>6201</v>
      </c>
      <c r="H1368">
        <v>49.261871599999999</v>
      </c>
      <c r="I1368">
        <v>-118.21524599999999</v>
      </c>
      <c r="J1368" s="1" t="str">
        <f t="shared" si="86"/>
        <v>NGR bulk stream sediment</v>
      </c>
      <c r="K1368" s="1" t="str">
        <f t="shared" si="87"/>
        <v>&lt;177 micron (NGR)</v>
      </c>
      <c r="L1368">
        <v>80</v>
      </c>
      <c r="M1368" t="s">
        <v>256</v>
      </c>
      <c r="N1368">
        <v>1367</v>
      </c>
      <c r="O1368" t="s">
        <v>161</v>
      </c>
      <c r="P1368" t="s">
        <v>66</v>
      </c>
      <c r="Q1368" t="s">
        <v>646</v>
      </c>
      <c r="R1368" t="s">
        <v>85</v>
      </c>
      <c r="S1368" t="s">
        <v>207</v>
      </c>
      <c r="T1368" t="s">
        <v>52</v>
      </c>
      <c r="U1368" t="s">
        <v>462</v>
      </c>
      <c r="V1368" t="s">
        <v>64</v>
      </c>
      <c r="W1368" t="s">
        <v>72</v>
      </c>
      <c r="X1368" t="s">
        <v>55</v>
      </c>
      <c r="Y1368" t="s">
        <v>226</v>
      </c>
      <c r="Z1368" t="s">
        <v>56</v>
      </c>
      <c r="AA1368" t="s">
        <v>46</v>
      </c>
      <c r="AB1368" t="s">
        <v>61</v>
      </c>
      <c r="AC1368" t="s">
        <v>267</v>
      </c>
      <c r="AD1368" t="s">
        <v>934</v>
      </c>
      <c r="AE1368" t="s">
        <v>84</v>
      </c>
      <c r="AF1368" t="s">
        <v>366</v>
      </c>
      <c r="AG1368" t="s">
        <v>3257</v>
      </c>
      <c r="AH1368" t="s">
        <v>64</v>
      </c>
      <c r="AI1368" t="s">
        <v>87</v>
      </c>
      <c r="AJ1368" t="s">
        <v>1054</v>
      </c>
      <c r="AK1368" t="s">
        <v>85</v>
      </c>
      <c r="AL1368" t="s">
        <v>47</v>
      </c>
      <c r="AM1368" t="s">
        <v>47</v>
      </c>
      <c r="AN1368" t="s">
        <v>152</v>
      </c>
      <c r="AO1368" t="s">
        <v>137</v>
      </c>
    </row>
    <row r="1369" spans="1:41" hidden="1" x14ac:dyDescent="0.25">
      <c r="A1369" t="s">
        <v>6202</v>
      </c>
      <c r="B1369" t="s">
        <v>6203</v>
      </c>
      <c r="C1369" s="1" t="str">
        <f t="shared" si="84"/>
        <v>21:1061</v>
      </c>
      <c r="D1369" s="1" t="str">
        <f t="shared" si="85"/>
        <v>21:0106</v>
      </c>
      <c r="E1369" t="s">
        <v>6204</v>
      </c>
      <c r="F1369" t="s">
        <v>6205</v>
      </c>
      <c r="H1369">
        <v>49.264203700000003</v>
      </c>
      <c r="I1369">
        <v>-118.3915569</v>
      </c>
      <c r="J1369" s="1" t="str">
        <f t="shared" si="86"/>
        <v>NGR bulk stream sediment</v>
      </c>
      <c r="K1369" s="1" t="str">
        <f t="shared" si="87"/>
        <v>&lt;177 micron (NGR)</v>
      </c>
      <c r="L1369">
        <v>80</v>
      </c>
      <c r="M1369" t="s">
        <v>265</v>
      </c>
      <c r="N1369">
        <v>1368</v>
      </c>
      <c r="O1369" t="s">
        <v>57</v>
      </c>
      <c r="P1369" t="s">
        <v>47</v>
      </c>
      <c r="Q1369" t="s">
        <v>249</v>
      </c>
      <c r="R1369" t="s">
        <v>81</v>
      </c>
      <c r="S1369" t="s">
        <v>89</v>
      </c>
      <c r="T1369" t="s">
        <v>73</v>
      </c>
      <c r="U1369" t="s">
        <v>106</v>
      </c>
      <c r="V1369" t="s">
        <v>110</v>
      </c>
      <c r="W1369" t="s">
        <v>173</v>
      </c>
      <c r="X1369" t="s">
        <v>267</v>
      </c>
      <c r="Y1369" t="s">
        <v>431</v>
      </c>
      <c r="Z1369" t="s">
        <v>56</v>
      </c>
      <c r="AA1369" t="s">
        <v>46</v>
      </c>
      <c r="AB1369" t="s">
        <v>235</v>
      </c>
      <c r="AC1369" t="s">
        <v>127</v>
      </c>
      <c r="AD1369" t="s">
        <v>237</v>
      </c>
      <c r="AE1369" t="s">
        <v>380</v>
      </c>
      <c r="AF1369" t="s">
        <v>58</v>
      </c>
      <c r="AG1369" t="s">
        <v>775</v>
      </c>
      <c r="AH1369" t="s">
        <v>60</v>
      </c>
      <c r="AI1369" t="s">
        <v>47</v>
      </c>
      <c r="AJ1369" t="s">
        <v>6206</v>
      </c>
      <c r="AK1369" t="s">
        <v>307</v>
      </c>
      <c r="AL1369" t="s">
        <v>47</v>
      </c>
      <c r="AM1369" t="s">
        <v>47</v>
      </c>
      <c r="AN1369" t="s">
        <v>385</v>
      </c>
      <c r="AO1369" t="s">
        <v>127</v>
      </c>
    </row>
    <row r="1370" spans="1:41" hidden="1" x14ac:dyDescent="0.25">
      <c r="A1370" t="s">
        <v>6207</v>
      </c>
      <c r="B1370" t="s">
        <v>6208</v>
      </c>
      <c r="C1370" s="1" t="str">
        <f t="shared" si="84"/>
        <v>21:1061</v>
      </c>
      <c r="D1370" s="1" t="str">
        <f t="shared" si="85"/>
        <v>21:0106</v>
      </c>
      <c r="E1370" t="s">
        <v>6209</v>
      </c>
      <c r="F1370" t="s">
        <v>6210</v>
      </c>
      <c r="H1370">
        <v>49.053168300000003</v>
      </c>
      <c r="I1370">
        <v>-118.0021536</v>
      </c>
      <c r="J1370" s="1" t="str">
        <f t="shared" si="86"/>
        <v>NGR bulk stream sediment</v>
      </c>
      <c r="K1370" s="1" t="str">
        <f t="shared" si="87"/>
        <v>&lt;177 micron (NGR)</v>
      </c>
      <c r="L1370">
        <v>81</v>
      </c>
      <c r="M1370" t="s">
        <v>45</v>
      </c>
      <c r="N1370">
        <v>1369</v>
      </c>
      <c r="O1370" t="s">
        <v>110</v>
      </c>
      <c r="P1370" t="s">
        <v>47</v>
      </c>
      <c r="Q1370" t="s">
        <v>548</v>
      </c>
      <c r="R1370" t="s">
        <v>188</v>
      </c>
      <c r="S1370" t="s">
        <v>533</v>
      </c>
      <c r="T1370" t="s">
        <v>217</v>
      </c>
      <c r="U1370" t="s">
        <v>425</v>
      </c>
      <c r="V1370" t="s">
        <v>139</v>
      </c>
      <c r="W1370" t="s">
        <v>55</v>
      </c>
      <c r="X1370" t="s">
        <v>290</v>
      </c>
      <c r="Y1370" t="s">
        <v>6211</v>
      </c>
      <c r="Z1370" t="s">
        <v>56</v>
      </c>
      <c r="AA1370" t="s">
        <v>46</v>
      </c>
      <c r="AB1370" t="s">
        <v>78</v>
      </c>
      <c r="AC1370" t="s">
        <v>58</v>
      </c>
      <c r="AD1370" t="s">
        <v>438</v>
      </c>
      <c r="AE1370" t="s">
        <v>199</v>
      </c>
      <c r="AF1370" t="s">
        <v>85</v>
      </c>
      <c r="AG1370" t="s">
        <v>1282</v>
      </c>
      <c r="AH1370" t="s">
        <v>127</v>
      </c>
      <c r="AI1370" t="s">
        <v>173</v>
      </c>
      <c r="AJ1370" t="s">
        <v>126</v>
      </c>
      <c r="AK1370" t="s">
        <v>990</v>
      </c>
      <c r="AL1370" t="s">
        <v>47</v>
      </c>
      <c r="AM1370" t="s">
        <v>47</v>
      </c>
      <c r="AN1370" t="s">
        <v>1691</v>
      </c>
      <c r="AO1370" t="s">
        <v>267</v>
      </c>
    </row>
    <row r="1371" spans="1:41" hidden="1" x14ac:dyDescent="0.25">
      <c r="A1371" t="s">
        <v>6212</v>
      </c>
      <c r="B1371" t="s">
        <v>6213</v>
      </c>
      <c r="C1371" s="1" t="str">
        <f t="shared" si="84"/>
        <v>21:1061</v>
      </c>
      <c r="D1371" s="1" t="str">
        <f t="shared" si="85"/>
        <v>21:0106</v>
      </c>
      <c r="E1371" t="s">
        <v>6214</v>
      </c>
      <c r="F1371" t="s">
        <v>6215</v>
      </c>
      <c r="H1371">
        <v>49.084092499999997</v>
      </c>
      <c r="I1371">
        <v>-118.0028734</v>
      </c>
      <c r="J1371" s="1" t="str">
        <f t="shared" si="86"/>
        <v>NGR bulk stream sediment</v>
      </c>
      <c r="K1371" s="1" t="str">
        <f t="shared" si="87"/>
        <v>&lt;177 micron (NGR)</v>
      </c>
      <c r="L1371">
        <v>81</v>
      </c>
      <c r="M1371" t="s">
        <v>71</v>
      </c>
      <c r="N1371">
        <v>1370</v>
      </c>
      <c r="O1371" t="s">
        <v>61</v>
      </c>
      <c r="P1371" t="s">
        <v>47</v>
      </c>
      <c r="Q1371" t="s">
        <v>119</v>
      </c>
      <c r="R1371" t="s">
        <v>111</v>
      </c>
      <c r="S1371" t="s">
        <v>372</v>
      </c>
      <c r="T1371" t="s">
        <v>108</v>
      </c>
      <c r="U1371" t="s">
        <v>226</v>
      </c>
      <c r="V1371" t="s">
        <v>161</v>
      </c>
      <c r="W1371" t="s">
        <v>96</v>
      </c>
      <c r="X1371" t="s">
        <v>225</v>
      </c>
      <c r="Y1371" t="s">
        <v>6216</v>
      </c>
      <c r="Z1371" t="s">
        <v>56</v>
      </c>
      <c r="AA1371" t="s">
        <v>46</v>
      </c>
      <c r="AB1371" t="s">
        <v>125</v>
      </c>
      <c r="AC1371" t="s">
        <v>58</v>
      </c>
      <c r="AD1371" t="s">
        <v>226</v>
      </c>
      <c r="AE1371" t="s">
        <v>84</v>
      </c>
      <c r="AF1371" t="s">
        <v>143</v>
      </c>
      <c r="AG1371" t="s">
        <v>1364</v>
      </c>
      <c r="AH1371" t="s">
        <v>58</v>
      </c>
      <c r="AI1371" t="s">
        <v>61</v>
      </c>
      <c r="AJ1371" t="s">
        <v>6217</v>
      </c>
      <c r="AK1371" t="s">
        <v>6218</v>
      </c>
      <c r="AL1371" t="s">
        <v>47</v>
      </c>
      <c r="AM1371" t="s">
        <v>47</v>
      </c>
      <c r="AN1371" t="s">
        <v>234</v>
      </c>
      <c r="AO1371" t="s">
        <v>103</v>
      </c>
    </row>
    <row r="1372" spans="1:41" hidden="1" x14ac:dyDescent="0.25">
      <c r="A1372" t="s">
        <v>6219</v>
      </c>
      <c r="B1372" t="s">
        <v>6220</v>
      </c>
      <c r="C1372" s="1" t="str">
        <f t="shared" si="84"/>
        <v>21:1061</v>
      </c>
      <c r="D1372" s="1" t="str">
        <f t="shared" si="85"/>
        <v>21:0106</v>
      </c>
      <c r="E1372" t="s">
        <v>6221</v>
      </c>
      <c r="F1372" t="s">
        <v>6222</v>
      </c>
      <c r="H1372">
        <v>49.104570600000002</v>
      </c>
      <c r="I1372">
        <v>-118.0026435</v>
      </c>
      <c r="J1372" s="1" t="str">
        <f t="shared" si="86"/>
        <v>NGR bulk stream sediment</v>
      </c>
      <c r="K1372" s="1" t="str">
        <f t="shared" si="87"/>
        <v>&lt;177 micron (NGR)</v>
      </c>
      <c r="L1372">
        <v>81</v>
      </c>
      <c r="M1372" t="s">
        <v>95</v>
      </c>
      <c r="N1372">
        <v>1371</v>
      </c>
      <c r="O1372" t="s">
        <v>61</v>
      </c>
      <c r="P1372" t="s">
        <v>47</v>
      </c>
      <c r="Q1372" t="s">
        <v>1106</v>
      </c>
      <c r="R1372" t="s">
        <v>58</v>
      </c>
      <c r="S1372" t="s">
        <v>508</v>
      </c>
      <c r="T1372" t="s">
        <v>76</v>
      </c>
      <c r="U1372" t="s">
        <v>438</v>
      </c>
      <c r="V1372" t="s">
        <v>173</v>
      </c>
      <c r="W1372" t="s">
        <v>591</v>
      </c>
      <c r="X1372" t="s">
        <v>187</v>
      </c>
      <c r="Y1372" t="s">
        <v>2138</v>
      </c>
      <c r="Z1372" t="s">
        <v>56</v>
      </c>
      <c r="AA1372" t="s">
        <v>46</v>
      </c>
      <c r="AB1372" t="s">
        <v>139</v>
      </c>
      <c r="AC1372" t="s">
        <v>58</v>
      </c>
      <c r="AD1372" t="s">
        <v>438</v>
      </c>
      <c r="AE1372" t="s">
        <v>84</v>
      </c>
      <c r="AF1372" t="s">
        <v>319</v>
      </c>
      <c r="AG1372" t="s">
        <v>1340</v>
      </c>
      <c r="AH1372" t="s">
        <v>85</v>
      </c>
      <c r="AI1372" t="s">
        <v>64</v>
      </c>
      <c r="AJ1372" t="s">
        <v>6223</v>
      </c>
      <c r="AK1372" t="s">
        <v>6224</v>
      </c>
      <c r="AL1372" t="s">
        <v>122</v>
      </c>
      <c r="AM1372" t="s">
        <v>47</v>
      </c>
      <c r="AN1372" t="s">
        <v>602</v>
      </c>
      <c r="AO1372" t="s">
        <v>267</v>
      </c>
    </row>
    <row r="1373" spans="1:41" hidden="1" x14ac:dyDescent="0.25">
      <c r="A1373" t="s">
        <v>6225</v>
      </c>
      <c r="B1373" t="s">
        <v>6226</v>
      </c>
      <c r="C1373" s="1" t="str">
        <f t="shared" si="84"/>
        <v>21:1061</v>
      </c>
      <c r="D1373" s="1" t="str">
        <f t="shared" si="85"/>
        <v>21:0106</v>
      </c>
      <c r="E1373" t="s">
        <v>6227</v>
      </c>
      <c r="F1373" t="s">
        <v>6228</v>
      </c>
      <c r="H1373">
        <v>49.125399000000002</v>
      </c>
      <c r="I1373">
        <v>-118.0024755</v>
      </c>
      <c r="J1373" s="1" t="str">
        <f t="shared" si="86"/>
        <v>NGR bulk stream sediment</v>
      </c>
      <c r="K1373" s="1" t="str">
        <f t="shared" si="87"/>
        <v>&lt;177 micron (NGR)</v>
      </c>
      <c r="L1373">
        <v>81</v>
      </c>
      <c r="M1373" t="s">
        <v>117</v>
      </c>
      <c r="N1373">
        <v>1372</v>
      </c>
      <c r="O1373" t="s">
        <v>61</v>
      </c>
      <c r="P1373" t="s">
        <v>47</v>
      </c>
      <c r="Q1373" t="s">
        <v>234</v>
      </c>
      <c r="R1373" t="s">
        <v>52</v>
      </c>
      <c r="S1373" t="s">
        <v>372</v>
      </c>
      <c r="T1373" t="s">
        <v>66</v>
      </c>
      <c r="U1373" t="s">
        <v>207</v>
      </c>
      <c r="V1373" t="s">
        <v>139</v>
      </c>
      <c r="W1373" t="s">
        <v>150</v>
      </c>
      <c r="X1373" t="s">
        <v>49</v>
      </c>
      <c r="Y1373" t="s">
        <v>65</v>
      </c>
      <c r="Z1373" t="s">
        <v>56</v>
      </c>
      <c r="AA1373" t="s">
        <v>46</v>
      </c>
      <c r="AB1373" t="s">
        <v>139</v>
      </c>
      <c r="AC1373" t="s">
        <v>98</v>
      </c>
      <c r="AD1373" t="s">
        <v>226</v>
      </c>
      <c r="AE1373" t="s">
        <v>84</v>
      </c>
      <c r="AF1373" t="s">
        <v>108</v>
      </c>
      <c r="AG1373" t="s">
        <v>6229</v>
      </c>
      <c r="AH1373" t="s">
        <v>591</v>
      </c>
      <c r="AI1373" t="s">
        <v>81</v>
      </c>
      <c r="AJ1373" t="s">
        <v>6230</v>
      </c>
      <c r="AK1373" t="s">
        <v>3251</v>
      </c>
      <c r="AL1373" t="s">
        <v>47</v>
      </c>
      <c r="AM1373" t="s">
        <v>47</v>
      </c>
      <c r="AN1373" t="s">
        <v>404</v>
      </c>
      <c r="AO1373" t="s">
        <v>82</v>
      </c>
    </row>
    <row r="1374" spans="1:41" hidden="1" x14ac:dyDescent="0.25">
      <c r="A1374" t="s">
        <v>6231</v>
      </c>
      <c r="B1374" t="s">
        <v>6232</v>
      </c>
      <c r="C1374" s="1" t="str">
        <f t="shared" si="84"/>
        <v>21:1061</v>
      </c>
      <c r="D1374" s="1" t="str">
        <f t="shared" si="85"/>
        <v>21:0106</v>
      </c>
      <c r="E1374" t="s">
        <v>6233</v>
      </c>
      <c r="F1374" t="s">
        <v>6234</v>
      </c>
      <c r="H1374">
        <v>49.146719500000003</v>
      </c>
      <c r="I1374">
        <v>-118.001577</v>
      </c>
      <c r="J1374" s="1" t="str">
        <f t="shared" si="86"/>
        <v>NGR bulk stream sediment</v>
      </c>
      <c r="K1374" s="1" t="str">
        <f t="shared" si="87"/>
        <v>&lt;177 micron (NGR)</v>
      </c>
      <c r="L1374">
        <v>81</v>
      </c>
      <c r="M1374" t="s">
        <v>136</v>
      </c>
      <c r="N1374">
        <v>1373</v>
      </c>
      <c r="O1374" t="s">
        <v>142</v>
      </c>
      <c r="P1374" t="s">
        <v>58</v>
      </c>
      <c r="Q1374" t="s">
        <v>234</v>
      </c>
      <c r="R1374" t="s">
        <v>319</v>
      </c>
      <c r="S1374" t="s">
        <v>146</v>
      </c>
      <c r="T1374" t="s">
        <v>267</v>
      </c>
      <c r="U1374" t="s">
        <v>226</v>
      </c>
      <c r="V1374" t="s">
        <v>270</v>
      </c>
      <c r="W1374" t="s">
        <v>86</v>
      </c>
      <c r="X1374" t="s">
        <v>108</v>
      </c>
      <c r="Y1374" t="s">
        <v>554</v>
      </c>
      <c r="Z1374" t="s">
        <v>56</v>
      </c>
      <c r="AA1374" t="s">
        <v>103</v>
      </c>
      <c r="AB1374" t="s">
        <v>125</v>
      </c>
      <c r="AC1374" t="s">
        <v>306</v>
      </c>
      <c r="AD1374" t="s">
        <v>226</v>
      </c>
      <c r="AE1374" t="s">
        <v>57</v>
      </c>
      <c r="AF1374" t="s">
        <v>127</v>
      </c>
      <c r="AG1374" t="s">
        <v>58</v>
      </c>
      <c r="AH1374" t="s">
        <v>130</v>
      </c>
      <c r="AI1374" t="s">
        <v>87</v>
      </c>
      <c r="AJ1374" t="s">
        <v>1200</v>
      </c>
      <c r="AK1374" t="s">
        <v>127</v>
      </c>
      <c r="AL1374" t="s">
        <v>122</v>
      </c>
      <c r="AM1374" t="s">
        <v>47</v>
      </c>
      <c r="AN1374" t="s">
        <v>468</v>
      </c>
      <c r="AO1374" t="s">
        <v>209</v>
      </c>
    </row>
    <row r="1375" spans="1:41" hidden="1" x14ac:dyDescent="0.25">
      <c r="A1375" t="s">
        <v>6235</v>
      </c>
      <c r="B1375" t="s">
        <v>6236</v>
      </c>
      <c r="C1375" s="1" t="str">
        <f t="shared" si="84"/>
        <v>21:1061</v>
      </c>
      <c r="D1375" s="1" t="str">
        <f t="shared" si="85"/>
        <v>21:0106</v>
      </c>
      <c r="E1375" t="s">
        <v>6237</v>
      </c>
      <c r="F1375" t="s">
        <v>6238</v>
      </c>
      <c r="H1375">
        <v>49.168837500000002</v>
      </c>
      <c r="I1375">
        <v>-118.0143985</v>
      </c>
      <c r="J1375" s="1" t="str">
        <f t="shared" si="86"/>
        <v>NGR bulk stream sediment</v>
      </c>
      <c r="K1375" s="1" t="str">
        <f t="shared" si="87"/>
        <v>&lt;177 micron (NGR)</v>
      </c>
      <c r="L1375">
        <v>81</v>
      </c>
      <c r="M1375" t="s">
        <v>157</v>
      </c>
      <c r="N1375">
        <v>1374</v>
      </c>
      <c r="O1375" t="s">
        <v>228</v>
      </c>
      <c r="P1375" t="s">
        <v>47</v>
      </c>
      <c r="Q1375" t="s">
        <v>119</v>
      </c>
      <c r="R1375" t="s">
        <v>125</v>
      </c>
      <c r="S1375" t="s">
        <v>268</v>
      </c>
      <c r="T1375" t="s">
        <v>76</v>
      </c>
      <c r="U1375" t="s">
        <v>184</v>
      </c>
      <c r="V1375" t="s">
        <v>228</v>
      </c>
      <c r="W1375" t="s">
        <v>142</v>
      </c>
      <c r="X1375" t="s">
        <v>58</v>
      </c>
      <c r="Y1375" t="s">
        <v>358</v>
      </c>
      <c r="Z1375" t="s">
        <v>56</v>
      </c>
      <c r="AA1375" t="s">
        <v>122</v>
      </c>
      <c r="AB1375" t="s">
        <v>64</v>
      </c>
      <c r="AC1375" t="s">
        <v>59</v>
      </c>
      <c r="AD1375" t="s">
        <v>597</v>
      </c>
      <c r="AE1375" t="s">
        <v>57</v>
      </c>
      <c r="AF1375" t="s">
        <v>55</v>
      </c>
      <c r="AG1375" t="s">
        <v>266</v>
      </c>
      <c r="AH1375" t="s">
        <v>101</v>
      </c>
      <c r="AI1375" t="s">
        <v>198</v>
      </c>
      <c r="AJ1375" t="s">
        <v>267</v>
      </c>
      <c r="AK1375" t="s">
        <v>502</v>
      </c>
      <c r="AL1375" t="s">
        <v>47</v>
      </c>
      <c r="AM1375" t="s">
        <v>47</v>
      </c>
      <c r="AN1375" t="s">
        <v>294</v>
      </c>
      <c r="AO1375" t="s">
        <v>47</v>
      </c>
    </row>
    <row r="1376" spans="1:41" hidden="1" x14ac:dyDescent="0.25">
      <c r="A1376" t="s">
        <v>6239</v>
      </c>
      <c r="B1376" t="s">
        <v>6240</v>
      </c>
      <c r="C1376" s="1" t="str">
        <f t="shared" si="84"/>
        <v>21:1061</v>
      </c>
      <c r="D1376" s="1" t="str">
        <f t="shared" si="85"/>
        <v>21:0106</v>
      </c>
      <c r="E1376" t="s">
        <v>6241</v>
      </c>
      <c r="F1376" t="s">
        <v>6242</v>
      </c>
      <c r="H1376">
        <v>49.234393900000001</v>
      </c>
      <c r="I1376">
        <v>-118.0157152</v>
      </c>
      <c r="J1376" s="1" t="str">
        <f t="shared" si="86"/>
        <v>NGR bulk stream sediment</v>
      </c>
      <c r="K1376" s="1" t="str">
        <f t="shared" si="87"/>
        <v>&lt;177 micron (NGR)</v>
      </c>
      <c r="L1376">
        <v>81</v>
      </c>
      <c r="M1376" t="s">
        <v>170</v>
      </c>
      <c r="N1376">
        <v>1375</v>
      </c>
      <c r="O1376" t="s">
        <v>143</v>
      </c>
      <c r="P1376" t="s">
        <v>47</v>
      </c>
      <c r="Q1376" t="s">
        <v>481</v>
      </c>
      <c r="R1376" t="s">
        <v>55</v>
      </c>
      <c r="S1376" t="s">
        <v>583</v>
      </c>
      <c r="T1376" t="s">
        <v>127</v>
      </c>
      <c r="U1376" t="s">
        <v>144</v>
      </c>
      <c r="V1376" t="s">
        <v>182</v>
      </c>
      <c r="W1376" t="s">
        <v>142</v>
      </c>
      <c r="X1376" t="s">
        <v>55</v>
      </c>
      <c r="Y1376" t="s">
        <v>583</v>
      </c>
      <c r="Z1376" t="s">
        <v>56</v>
      </c>
      <c r="AA1376" t="s">
        <v>330</v>
      </c>
      <c r="AB1376" t="s">
        <v>47</v>
      </c>
      <c r="AC1376" t="s">
        <v>187</v>
      </c>
      <c r="AD1376" t="s">
        <v>438</v>
      </c>
      <c r="AE1376" t="s">
        <v>62</v>
      </c>
      <c r="AF1376" t="s">
        <v>439</v>
      </c>
      <c r="AG1376" t="s">
        <v>1078</v>
      </c>
      <c r="AH1376" t="s">
        <v>102</v>
      </c>
      <c r="AI1376" t="s">
        <v>174</v>
      </c>
      <c r="AJ1376" t="s">
        <v>147</v>
      </c>
      <c r="AK1376" t="s">
        <v>50</v>
      </c>
      <c r="AL1376" t="s">
        <v>122</v>
      </c>
      <c r="AM1376" t="s">
        <v>47</v>
      </c>
      <c r="AN1376" t="s">
        <v>318</v>
      </c>
      <c r="AO1376" t="s">
        <v>51</v>
      </c>
    </row>
    <row r="1377" spans="1:41" hidden="1" x14ac:dyDescent="0.25">
      <c r="A1377" t="s">
        <v>6243</v>
      </c>
      <c r="B1377" t="s">
        <v>6244</v>
      </c>
      <c r="C1377" s="1" t="str">
        <f t="shared" si="84"/>
        <v>21:1061</v>
      </c>
      <c r="D1377" s="1" t="str">
        <f t="shared" si="85"/>
        <v>21:0106</v>
      </c>
      <c r="E1377" t="s">
        <v>6245</v>
      </c>
      <c r="F1377" t="s">
        <v>6246</v>
      </c>
      <c r="H1377">
        <v>49.237386000000001</v>
      </c>
      <c r="I1377">
        <v>-118.0181395</v>
      </c>
      <c r="J1377" s="1" t="str">
        <f t="shared" si="86"/>
        <v>NGR bulk stream sediment</v>
      </c>
      <c r="K1377" s="1" t="str">
        <f t="shared" si="87"/>
        <v>&lt;177 micron (NGR)</v>
      </c>
      <c r="L1377">
        <v>81</v>
      </c>
      <c r="M1377" t="s">
        <v>180</v>
      </c>
      <c r="N1377">
        <v>1376</v>
      </c>
      <c r="O1377" t="s">
        <v>330</v>
      </c>
      <c r="P1377" t="s">
        <v>55</v>
      </c>
      <c r="Q1377" t="s">
        <v>548</v>
      </c>
      <c r="R1377" t="s">
        <v>266</v>
      </c>
      <c r="S1377" t="s">
        <v>146</v>
      </c>
      <c r="T1377" t="s">
        <v>76</v>
      </c>
      <c r="U1377" t="s">
        <v>350</v>
      </c>
      <c r="V1377" t="s">
        <v>274</v>
      </c>
      <c r="W1377" t="s">
        <v>227</v>
      </c>
      <c r="X1377" t="s">
        <v>217</v>
      </c>
      <c r="Y1377" t="s">
        <v>538</v>
      </c>
      <c r="Z1377" t="s">
        <v>56</v>
      </c>
      <c r="AA1377" t="s">
        <v>76</v>
      </c>
      <c r="AB1377" t="s">
        <v>125</v>
      </c>
      <c r="AC1377" t="s">
        <v>127</v>
      </c>
      <c r="AD1377" t="s">
        <v>386</v>
      </c>
      <c r="AE1377" t="s">
        <v>53</v>
      </c>
      <c r="AF1377" t="s">
        <v>55</v>
      </c>
      <c r="AG1377" t="s">
        <v>330</v>
      </c>
      <c r="AH1377" t="s">
        <v>173</v>
      </c>
      <c r="AI1377" t="s">
        <v>46</v>
      </c>
      <c r="AJ1377" t="s">
        <v>690</v>
      </c>
      <c r="AK1377" t="s">
        <v>85</v>
      </c>
      <c r="AL1377" t="s">
        <v>122</v>
      </c>
      <c r="AM1377" t="s">
        <v>47</v>
      </c>
      <c r="AN1377" t="s">
        <v>802</v>
      </c>
      <c r="AO1377" t="s">
        <v>58</v>
      </c>
    </row>
    <row r="1378" spans="1:41" hidden="1" x14ac:dyDescent="0.25">
      <c r="A1378" t="s">
        <v>6247</v>
      </c>
      <c r="B1378" t="s">
        <v>6248</v>
      </c>
      <c r="C1378" s="1" t="str">
        <f t="shared" si="84"/>
        <v>21:1061</v>
      </c>
      <c r="D1378" s="1" t="str">
        <f t="shared" si="85"/>
        <v>21:0106</v>
      </c>
      <c r="E1378" t="s">
        <v>6249</v>
      </c>
      <c r="F1378" t="s">
        <v>6250</v>
      </c>
      <c r="H1378">
        <v>49.3271455</v>
      </c>
      <c r="I1378">
        <v>-118.0056629</v>
      </c>
      <c r="J1378" s="1" t="str">
        <f t="shared" si="86"/>
        <v>NGR bulk stream sediment</v>
      </c>
      <c r="K1378" s="1" t="str">
        <f t="shared" si="87"/>
        <v>&lt;177 micron (NGR)</v>
      </c>
      <c r="L1378">
        <v>81</v>
      </c>
      <c r="M1378" t="s">
        <v>280</v>
      </c>
      <c r="N1378">
        <v>1377</v>
      </c>
      <c r="O1378" t="s">
        <v>101</v>
      </c>
      <c r="P1378" t="s">
        <v>47</v>
      </c>
      <c r="Q1378" t="s">
        <v>588</v>
      </c>
      <c r="R1378" t="s">
        <v>128</v>
      </c>
      <c r="S1378" t="s">
        <v>65</v>
      </c>
      <c r="T1378" t="s">
        <v>127</v>
      </c>
      <c r="U1378" t="s">
        <v>399</v>
      </c>
      <c r="V1378" t="s">
        <v>122</v>
      </c>
      <c r="W1378" t="s">
        <v>103</v>
      </c>
      <c r="X1378" t="s">
        <v>50</v>
      </c>
      <c r="Y1378" t="s">
        <v>425</v>
      </c>
      <c r="Z1378" t="s">
        <v>56</v>
      </c>
      <c r="AA1378" t="s">
        <v>46</v>
      </c>
      <c r="AB1378" t="s">
        <v>257</v>
      </c>
      <c r="AC1378" t="s">
        <v>76</v>
      </c>
      <c r="AD1378" t="s">
        <v>386</v>
      </c>
      <c r="AE1378" t="s">
        <v>199</v>
      </c>
      <c r="AF1378" t="s">
        <v>351</v>
      </c>
      <c r="AG1378" t="s">
        <v>55</v>
      </c>
      <c r="AH1378" t="s">
        <v>502</v>
      </c>
      <c r="AI1378" t="s">
        <v>46</v>
      </c>
      <c r="AJ1378" t="s">
        <v>80</v>
      </c>
      <c r="AK1378" t="s">
        <v>76</v>
      </c>
      <c r="AL1378" t="s">
        <v>103</v>
      </c>
      <c r="AM1378" t="s">
        <v>47</v>
      </c>
      <c r="AN1378" t="s">
        <v>281</v>
      </c>
      <c r="AO1378" t="s">
        <v>50</v>
      </c>
    </row>
    <row r="1379" spans="1:41" hidden="1" x14ac:dyDescent="0.25">
      <c r="A1379" t="s">
        <v>6251</v>
      </c>
      <c r="B1379" t="s">
        <v>6252</v>
      </c>
      <c r="C1379" s="1" t="str">
        <f t="shared" si="84"/>
        <v>21:1061</v>
      </c>
      <c r="D1379" s="1" t="str">
        <f t="shared" si="85"/>
        <v>21:0106</v>
      </c>
      <c r="E1379" t="s">
        <v>6249</v>
      </c>
      <c r="F1379" t="s">
        <v>6253</v>
      </c>
      <c r="H1379">
        <v>49.3271455</v>
      </c>
      <c r="I1379">
        <v>-118.0056629</v>
      </c>
      <c r="J1379" s="1" t="str">
        <f t="shared" si="86"/>
        <v>NGR bulk stream sediment</v>
      </c>
      <c r="K1379" s="1" t="str">
        <f t="shared" si="87"/>
        <v>&lt;177 micron (NGR)</v>
      </c>
      <c r="L1379">
        <v>81</v>
      </c>
      <c r="M1379" t="s">
        <v>288</v>
      </c>
      <c r="N1379">
        <v>1378</v>
      </c>
      <c r="O1379" t="s">
        <v>185</v>
      </c>
      <c r="P1379" t="s">
        <v>47</v>
      </c>
      <c r="Q1379" t="s">
        <v>404</v>
      </c>
      <c r="R1379" t="s">
        <v>111</v>
      </c>
      <c r="S1379" t="s">
        <v>65</v>
      </c>
      <c r="T1379" t="s">
        <v>330</v>
      </c>
      <c r="U1379" t="s">
        <v>121</v>
      </c>
      <c r="V1379" t="s">
        <v>161</v>
      </c>
      <c r="W1379" t="s">
        <v>455</v>
      </c>
      <c r="X1379" t="s">
        <v>209</v>
      </c>
      <c r="Y1379" t="s">
        <v>386</v>
      </c>
      <c r="Z1379" t="s">
        <v>56</v>
      </c>
      <c r="AA1379" t="s">
        <v>46</v>
      </c>
      <c r="AB1379" t="s">
        <v>78</v>
      </c>
      <c r="AC1379" t="s">
        <v>217</v>
      </c>
      <c r="AD1379" t="s">
        <v>207</v>
      </c>
      <c r="AE1379" t="s">
        <v>56</v>
      </c>
      <c r="AF1379" t="s">
        <v>319</v>
      </c>
      <c r="AG1379" t="s">
        <v>855</v>
      </c>
      <c r="AH1379" t="s">
        <v>365</v>
      </c>
      <c r="AI1379" t="s">
        <v>46</v>
      </c>
      <c r="AJ1379" t="s">
        <v>2429</v>
      </c>
      <c r="AK1379" t="s">
        <v>108</v>
      </c>
      <c r="AL1379" t="s">
        <v>51</v>
      </c>
      <c r="AM1379" t="s">
        <v>47</v>
      </c>
      <c r="AN1379" t="s">
        <v>652</v>
      </c>
      <c r="AO1379" t="s">
        <v>85</v>
      </c>
    </row>
    <row r="1380" spans="1:41" hidden="1" x14ac:dyDescent="0.25">
      <c r="A1380" t="s">
        <v>6254</v>
      </c>
      <c r="B1380" t="s">
        <v>6255</v>
      </c>
      <c r="C1380" s="1" t="str">
        <f t="shared" si="84"/>
        <v>21:1061</v>
      </c>
      <c r="D1380" s="1" t="str">
        <f t="shared" si="85"/>
        <v>21:0106</v>
      </c>
      <c r="E1380" t="s">
        <v>6256</v>
      </c>
      <c r="F1380" t="s">
        <v>6257</v>
      </c>
      <c r="H1380">
        <v>49.331073500000002</v>
      </c>
      <c r="I1380">
        <v>-118.0049721</v>
      </c>
      <c r="J1380" s="1" t="str">
        <f t="shared" si="86"/>
        <v>NGR bulk stream sediment</v>
      </c>
      <c r="K1380" s="1" t="str">
        <f t="shared" si="87"/>
        <v>&lt;177 micron (NGR)</v>
      </c>
      <c r="L1380">
        <v>81</v>
      </c>
      <c r="M1380" t="s">
        <v>195</v>
      </c>
      <c r="N1380">
        <v>1379</v>
      </c>
      <c r="O1380" t="s">
        <v>46</v>
      </c>
      <c r="P1380" t="s">
        <v>47</v>
      </c>
      <c r="Q1380" t="s">
        <v>548</v>
      </c>
      <c r="R1380" t="s">
        <v>292</v>
      </c>
      <c r="S1380" t="s">
        <v>65</v>
      </c>
      <c r="T1380" t="s">
        <v>76</v>
      </c>
      <c r="U1380" t="s">
        <v>344</v>
      </c>
      <c r="V1380" t="s">
        <v>101</v>
      </c>
      <c r="W1380" t="s">
        <v>493</v>
      </c>
      <c r="X1380" t="s">
        <v>175</v>
      </c>
      <c r="Y1380" t="s">
        <v>207</v>
      </c>
      <c r="Z1380" t="s">
        <v>56</v>
      </c>
      <c r="AA1380" t="s">
        <v>73</v>
      </c>
      <c r="AB1380" t="s">
        <v>63</v>
      </c>
      <c r="AC1380" t="s">
        <v>225</v>
      </c>
      <c r="AD1380" t="s">
        <v>431</v>
      </c>
      <c r="AE1380" t="s">
        <v>56</v>
      </c>
      <c r="AF1380" t="s">
        <v>158</v>
      </c>
      <c r="AG1380" t="s">
        <v>678</v>
      </c>
      <c r="AH1380" t="s">
        <v>365</v>
      </c>
      <c r="AI1380" t="s">
        <v>46</v>
      </c>
      <c r="AJ1380" t="s">
        <v>4205</v>
      </c>
      <c r="AK1380" t="s">
        <v>50</v>
      </c>
      <c r="AL1380" t="s">
        <v>52</v>
      </c>
      <c r="AM1380" t="s">
        <v>47</v>
      </c>
      <c r="AN1380" t="s">
        <v>651</v>
      </c>
      <c r="AO1380" t="s">
        <v>51</v>
      </c>
    </row>
    <row r="1381" spans="1:41" hidden="1" x14ac:dyDescent="0.25">
      <c r="A1381" t="s">
        <v>6258</v>
      </c>
      <c r="B1381" t="s">
        <v>6259</v>
      </c>
      <c r="C1381" s="1" t="str">
        <f t="shared" si="84"/>
        <v>21:1061</v>
      </c>
      <c r="D1381" s="1" t="str">
        <f t="shared" si="85"/>
        <v>21:0106</v>
      </c>
      <c r="E1381" t="s">
        <v>6260</v>
      </c>
      <c r="F1381" t="s">
        <v>6261</v>
      </c>
      <c r="H1381">
        <v>49.367354300000002</v>
      </c>
      <c r="I1381">
        <v>-118.0108626</v>
      </c>
      <c r="J1381" s="1" t="str">
        <f t="shared" si="86"/>
        <v>NGR bulk stream sediment</v>
      </c>
      <c r="K1381" s="1" t="str">
        <f t="shared" si="87"/>
        <v>&lt;177 micron (NGR)</v>
      </c>
      <c r="L1381">
        <v>81</v>
      </c>
      <c r="M1381" t="s">
        <v>205</v>
      </c>
      <c r="N1381">
        <v>1380</v>
      </c>
      <c r="O1381" t="s">
        <v>81</v>
      </c>
      <c r="P1381" t="s">
        <v>52</v>
      </c>
      <c r="Q1381" t="s">
        <v>234</v>
      </c>
      <c r="R1381" t="s">
        <v>55</v>
      </c>
      <c r="S1381" t="s">
        <v>207</v>
      </c>
      <c r="T1381" t="s">
        <v>209</v>
      </c>
      <c r="U1381" t="s">
        <v>146</v>
      </c>
      <c r="V1381" t="s">
        <v>122</v>
      </c>
      <c r="W1381" t="s">
        <v>123</v>
      </c>
      <c r="X1381" t="s">
        <v>267</v>
      </c>
      <c r="Y1381" t="s">
        <v>386</v>
      </c>
      <c r="Z1381" t="s">
        <v>56</v>
      </c>
      <c r="AA1381" t="s">
        <v>46</v>
      </c>
      <c r="AB1381" t="s">
        <v>125</v>
      </c>
      <c r="AC1381" t="s">
        <v>225</v>
      </c>
      <c r="AD1381" t="s">
        <v>438</v>
      </c>
      <c r="AE1381" t="s">
        <v>199</v>
      </c>
      <c r="AF1381" t="s">
        <v>55</v>
      </c>
      <c r="AG1381" t="s">
        <v>785</v>
      </c>
      <c r="AH1381" t="s">
        <v>109</v>
      </c>
      <c r="AI1381" t="s">
        <v>174</v>
      </c>
      <c r="AJ1381" t="s">
        <v>756</v>
      </c>
      <c r="AK1381" t="s">
        <v>476</v>
      </c>
      <c r="AL1381" t="s">
        <v>103</v>
      </c>
      <c r="AM1381" t="s">
        <v>47</v>
      </c>
      <c r="AN1381" t="s">
        <v>793</v>
      </c>
      <c r="AO1381" t="s">
        <v>76</v>
      </c>
    </row>
    <row r="1382" spans="1:41" hidden="1" x14ac:dyDescent="0.25">
      <c r="A1382" t="s">
        <v>6262</v>
      </c>
      <c r="B1382" t="s">
        <v>6263</v>
      </c>
      <c r="C1382" s="1" t="str">
        <f t="shared" si="84"/>
        <v>21:1061</v>
      </c>
      <c r="D1382" s="1" t="str">
        <f t="shared" si="85"/>
        <v>21:0106</v>
      </c>
      <c r="E1382" t="s">
        <v>6264</v>
      </c>
      <c r="F1382" t="s">
        <v>6265</v>
      </c>
      <c r="H1382">
        <v>49.396854599999998</v>
      </c>
      <c r="I1382">
        <v>-118.0516561</v>
      </c>
      <c r="J1382" s="1" t="str">
        <f t="shared" si="86"/>
        <v>NGR bulk stream sediment</v>
      </c>
      <c r="K1382" s="1" t="str">
        <f t="shared" si="87"/>
        <v>&lt;177 micron (NGR)</v>
      </c>
      <c r="L1382">
        <v>81</v>
      </c>
      <c r="M1382" t="s">
        <v>214</v>
      </c>
      <c r="N1382">
        <v>1381</v>
      </c>
      <c r="O1382" t="s">
        <v>64</v>
      </c>
      <c r="P1382" t="s">
        <v>120</v>
      </c>
      <c r="Q1382" t="s">
        <v>234</v>
      </c>
      <c r="R1382" t="s">
        <v>371</v>
      </c>
      <c r="S1382" t="s">
        <v>425</v>
      </c>
      <c r="T1382" t="s">
        <v>267</v>
      </c>
      <c r="U1382" t="s">
        <v>425</v>
      </c>
      <c r="V1382" t="s">
        <v>139</v>
      </c>
      <c r="W1382" t="s">
        <v>271</v>
      </c>
      <c r="X1382" t="s">
        <v>50</v>
      </c>
      <c r="Y1382" t="s">
        <v>237</v>
      </c>
      <c r="Z1382" t="s">
        <v>56</v>
      </c>
      <c r="AA1382" t="s">
        <v>46</v>
      </c>
      <c r="AB1382" t="s">
        <v>63</v>
      </c>
      <c r="AC1382" t="s">
        <v>269</v>
      </c>
      <c r="AD1382" t="s">
        <v>226</v>
      </c>
      <c r="AE1382" t="s">
        <v>84</v>
      </c>
      <c r="AF1382" t="s">
        <v>55</v>
      </c>
      <c r="AG1382" t="s">
        <v>678</v>
      </c>
      <c r="AH1382" t="s">
        <v>282</v>
      </c>
      <c r="AI1382" t="s">
        <v>46</v>
      </c>
      <c r="AJ1382" t="s">
        <v>6266</v>
      </c>
      <c r="AK1382" t="s">
        <v>163</v>
      </c>
      <c r="AL1382" t="s">
        <v>122</v>
      </c>
      <c r="AM1382" t="s">
        <v>47</v>
      </c>
      <c r="AN1382" t="s">
        <v>249</v>
      </c>
      <c r="AO1382" t="s">
        <v>108</v>
      </c>
    </row>
    <row r="1383" spans="1:41" hidden="1" x14ac:dyDescent="0.25">
      <c r="A1383" t="s">
        <v>6267</v>
      </c>
      <c r="B1383" t="s">
        <v>6268</v>
      </c>
      <c r="C1383" s="1" t="str">
        <f t="shared" si="84"/>
        <v>21:1061</v>
      </c>
      <c r="D1383" s="1" t="str">
        <f t="shared" si="85"/>
        <v>21:0106</v>
      </c>
      <c r="E1383" t="s">
        <v>6269</v>
      </c>
      <c r="F1383" t="s">
        <v>6270</v>
      </c>
      <c r="H1383">
        <v>49.362945400000001</v>
      </c>
      <c r="I1383">
        <v>-118.05029949999999</v>
      </c>
      <c r="J1383" s="1" t="str">
        <f t="shared" si="86"/>
        <v>NGR bulk stream sediment</v>
      </c>
      <c r="K1383" s="1" t="str">
        <f t="shared" si="87"/>
        <v>&lt;177 micron (NGR)</v>
      </c>
      <c r="L1383">
        <v>81</v>
      </c>
      <c r="M1383" t="s">
        <v>223</v>
      </c>
      <c r="N1383">
        <v>1382</v>
      </c>
      <c r="O1383" t="s">
        <v>47</v>
      </c>
      <c r="P1383" t="s">
        <v>51</v>
      </c>
      <c r="Q1383" t="s">
        <v>548</v>
      </c>
      <c r="R1383" t="s">
        <v>365</v>
      </c>
      <c r="S1383" t="s">
        <v>207</v>
      </c>
      <c r="T1383" t="s">
        <v>267</v>
      </c>
      <c r="U1383" t="s">
        <v>438</v>
      </c>
      <c r="V1383" t="s">
        <v>257</v>
      </c>
      <c r="W1383" t="s">
        <v>151</v>
      </c>
      <c r="X1383" t="s">
        <v>127</v>
      </c>
      <c r="Y1383" t="s">
        <v>237</v>
      </c>
      <c r="Z1383" t="s">
        <v>56</v>
      </c>
      <c r="AA1383" t="s">
        <v>46</v>
      </c>
      <c r="AB1383" t="s">
        <v>139</v>
      </c>
      <c r="AC1383" t="s">
        <v>165</v>
      </c>
      <c r="AD1383" t="s">
        <v>438</v>
      </c>
      <c r="AE1383" t="s">
        <v>199</v>
      </c>
      <c r="AF1383" t="s">
        <v>58</v>
      </c>
      <c r="AG1383" t="s">
        <v>621</v>
      </c>
      <c r="AH1383" t="s">
        <v>72</v>
      </c>
      <c r="AI1383" t="s">
        <v>174</v>
      </c>
      <c r="AJ1383" t="s">
        <v>99</v>
      </c>
      <c r="AK1383" t="s">
        <v>267</v>
      </c>
      <c r="AL1383" t="s">
        <v>47</v>
      </c>
      <c r="AM1383" t="s">
        <v>47</v>
      </c>
      <c r="AN1383" t="s">
        <v>668</v>
      </c>
      <c r="AO1383" t="s">
        <v>108</v>
      </c>
    </row>
    <row r="1384" spans="1:41" hidden="1" x14ac:dyDescent="0.25">
      <c r="A1384" t="s">
        <v>6271</v>
      </c>
      <c r="B1384" t="s">
        <v>6272</v>
      </c>
      <c r="C1384" s="1" t="str">
        <f t="shared" si="84"/>
        <v>21:1061</v>
      </c>
      <c r="D1384" s="1" t="str">
        <f t="shared" si="85"/>
        <v>21:0106</v>
      </c>
      <c r="E1384" t="s">
        <v>6273</v>
      </c>
      <c r="F1384" t="s">
        <v>6274</v>
      </c>
      <c r="H1384">
        <v>49.416946500000002</v>
      </c>
      <c r="I1384">
        <v>-118.036119</v>
      </c>
      <c r="J1384" s="1" t="str">
        <f t="shared" si="86"/>
        <v>NGR bulk stream sediment</v>
      </c>
      <c r="K1384" s="1" t="str">
        <f t="shared" si="87"/>
        <v>&lt;177 micron (NGR)</v>
      </c>
      <c r="L1384">
        <v>81</v>
      </c>
      <c r="M1384" t="s">
        <v>233</v>
      </c>
      <c r="N1384">
        <v>1383</v>
      </c>
      <c r="O1384" t="s">
        <v>257</v>
      </c>
      <c r="P1384" t="s">
        <v>47</v>
      </c>
      <c r="Q1384" t="s">
        <v>548</v>
      </c>
      <c r="R1384" t="s">
        <v>493</v>
      </c>
      <c r="S1384" t="s">
        <v>237</v>
      </c>
      <c r="T1384" t="s">
        <v>267</v>
      </c>
      <c r="U1384" t="s">
        <v>320</v>
      </c>
      <c r="V1384" t="s">
        <v>139</v>
      </c>
      <c r="W1384" t="s">
        <v>260</v>
      </c>
      <c r="X1384" t="s">
        <v>99</v>
      </c>
      <c r="Y1384" t="s">
        <v>438</v>
      </c>
      <c r="Z1384" t="s">
        <v>56</v>
      </c>
      <c r="AA1384" t="s">
        <v>46</v>
      </c>
      <c r="AB1384" t="s">
        <v>78</v>
      </c>
      <c r="AC1384" t="s">
        <v>66</v>
      </c>
      <c r="AD1384" t="s">
        <v>146</v>
      </c>
      <c r="AE1384" t="s">
        <v>54</v>
      </c>
      <c r="AF1384" t="s">
        <v>267</v>
      </c>
      <c r="AG1384" t="s">
        <v>150</v>
      </c>
      <c r="AH1384" t="s">
        <v>188</v>
      </c>
      <c r="AI1384" t="s">
        <v>149</v>
      </c>
      <c r="AJ1384" t="s">
        <v>2403</v>
      </c>
      <c r="AK1384" t="s">
        <v>127</v>
      </c>
      <c r="AL1384" t="s">
        <v>47</v>
      </c>
      <c r="AM1384" t="s">
        <v>47</v>
      </c>
      <c r="AN1384" t="s">
        <v>1392</v>
      </c>
      <c r="AO1384" t="s">
        <v>175</v>
      </c>
    </row>
    <row r="1385" spans="1:41" hidden="1" x14ac:dyDescent="0.25">
      <c r="A1385" t="s">
        <v>6275</v>
      </c>
      <c r="B1385" t="s">
        <v>6276</v>
      </c>
      <c r="C1385" s="1" t="str">
        <f t="shared" si="84"/>
        <v>21:1061</v>
      </c>
      <c r="D1385" s="1" t="str">
        <f t="shared" si="85"/>
        <v>21:0106</v>
      </c>
      <c r="E1385" t="s">
        <v>6277</v>
      </c>
      <c r="F1385" t="s">
        <v>6278</v>
      </c>
      <c r="H1385">
        <v>49.452541400000001</v>
      </c>
      <c r="I1385">
        <v>-118.02602349999999</v>
      </c>
      <c r="J1385" s="1" t="str">
        <f t="shared" si="86"/>
        <v>NGR bulk stream sediment</v>
      </c>
      <c r="K1385" s="1" t="str">
        <f t="shared" si="87"/>
        <v>&lt;177 micron (NGR)</v>
      </c>
      <c r="L1385">
        <v>81</v>
      </c>
      <c r="M1385" t="s">
        <v>248</v>
      </c>
      <c r="N1385">
        <v>1384</v>
      </c>
      <c r="O1385" t="s">
        <v>182</v>
      </c>
      <c r="P1385" t="s">
        <v>165</v>
      </c>
      <c r="Q1385" t="s">
        <v>862</v>
      </c>
      <c r="R1385" t="s">
        <v>55</v>
      </c>
      <c r="S1385" t="s">
        <v>331</v>
      </c>
      <c r="T1385" t="s">
        <v>209</v>
      </c>
      <c r="U1385" t="s">
        <v>146</v>
      </c>
      <c r="V1385" t="s">
        <v>257</v>
      </c>
      <c r="W1385" t="s">
        <v>164</v>
      </c>
      <c r="X1385" t="s">
        <v>108</v>
      </c>
      <c r="Y1385" t="s">
        <v>268</v>
      </c>
      <c r="Z1385" t="s">
        <v>56</v>
      </c>
      <c r="AA1385" t="s">
        <v>46</v>
      </c>
      <c r="AB1385" t="s">
        <v>105</v>
      </c>
      <c r="AC1385" t="s">
        <v>124</v>
      </c>
      <c r="AD1385" t="s">
        <v>250</v>
      </c>
      <c r="AE1385" t="s">
        <v>53</v>
      </c>
      <c r="AF1385" t="s">
        <v>127</v>
      </c>
      <c r="AG1385" t="s">
        <v>307</v>
      </c>
      <c r="AH1385" t="s">
        <v>81</v>
      </c>
      <c r="AI1385" t="s">
        <v>46</v>
      </c>
      <c r="AJ1385" t="s">
        <v>127</v>
      </c>
      <c r="AK1385" t="s">
        <v>359</v>
      </c>
      <c r="AL1385" t="s">
        <v>47</v>
      </c>
      <c r="AM1385" t="s">
        <v>47</v>
      </c>
      <c r="AN1385" t="s">
        <v>215</v>
      </c>
      <c r="AO1385" t="s">
        <v>108</v>
      </c>
    </row>
    <row r="1386" spans="1:41" hidden="1" x14ac:dyDescent="0.25">
      <c r="A1386" t="s">
        <v>6279</v>
      </c>
      <c r="B1386" t="s">
        <v>6280</v>
      </c>
      <c r="C1386" s="1" t="str">
        <f t="shared" si="84"/>
        <v>21:1061</v>
      </c>
      <c r="D1386" s="1" t="str">
        <f t="shared" si="85"/>
        <v>21:0106</v>
      </c>
      <c r="E1386" t="s">
        <v>6281</v>
      </c>
      <c r="F1386" t="s">
        <v>6282</v>
      </c>
      <c r="H1386">
        <v>49.112843499999997</v>
      </c>
      <c r="I1386">
        <v>-118.0847024</v>
      </c>
      <c r="J1386" s="1" t="str">
        <f t="shared" si="86"/>
        <v>NGR bulk stream sediment</v>
      </c>
      <c r="K1386" s="1" t="str">
        <f t="shared" si="87"/>
        <v>&lt;177 micron (NGR)</v>
      </c>
      <c r="L1386">
        <v>81</v>
      </c>
      <c r="M1386" t="s">
        <v>256</v>
      </c>
      <c r="N1386">
        <v>1385</v>
      </c>
      <c r="O1386" t="s">
        <v>64</v>
      </c>
      <c r="P1386" t="s">
        <v>47</v>
      </c>
      <c r="Q1386" t="s">
        <v>651</v>
      </c>
      <c r="R1386" t="s">
        <v>46</v>
      </c>
      <c r="S1386" t="s">
        <v>196</v>
      </c>
      <c r="T1386" t="s">
        <v>99</v>
      </c>
      <c r="U1386" t="s">
        <v>695</v>
      </c>
      <c r="V1386" t="s">
        <v>101</v>
      </c>
      <c r="W1386" t="s">
        <v>76</v>
      </c>
      <c r="X1386" t="s">
        <v>83</v>
      </c>
      <c r="Y1386" t="s">
        <v>6283</v>
      </c>
      <c r="Z1386" t="s">
        <v>56</v>
      </c>
      <c r="AA1386" t="s">
        <v>46</v>
      </c>
      <c r="AB1386" t="s">
        <v>64</v>
      </c>
      <c r="AC1386" t="s">
        <v>58</v>
      </c>
      <c r="AD1386" t="s">
        <v>583</v>
      </c>
      <c r="AE1386" t="s">
        <v>199</v>
      </c>
      <c r="AF1386" t="s">
        <v>58</v>
      </c>
      <c r="AG1386" t="s">
        <v>1194</v>
      </c>
      <c r="AH1386" t="s">
        <v>267</v>
      </c>
      <c r="AI1386" t="s">
        <v>47</v>
      </c>
      <c r="AJ1386" t="s">
        <v>6284</v>
      </c>
      <c r="AK1386" t="s">
        <v>2300</v>
      </c>
      <c r="AL1386" t="s">
        <v>47</v>
      </c>
      <c r="AM1386" t="s">
        <v>47</v>
      </c>
      <c r="AN1386" t="s">
        <v>6285</v>
      </c>
      <c r="AO1386" t="s">
        <v>51</v>
      </c>
    </row>
    <row r="1387" spans="1:41" hidden="1" x14ac:dyDescent="0.25">
      <c r="A1387" t="s">
        <v>6286</v>
      </c>
      <c r="B1387" t="s">
        <v>6287</v>
      </c>
      <c r="C1387" s="1" t="str">
        <f t="shared" si="84"/>
        <v>21:1061</v>
      </c>
      <c r="D1387" s="1" t="str">
        <f t="shared" si="85"/>
        <v>21:0106</v>
      </c>
      <c r="E1387" t="s">
        <v>6288</v>
      </c>
      <c r="F1387" t="s">
        <v>6289</v>
      </c>
      <c r="H1387">
        <v>49.301330200000002</v>
      </c>
      <c r="I1387">
        <v>-118.0991557</v>
      </c>
      <c r="J1387" s="1" t="str">
        <f t="shared" si="86"/>
        <v>NGR bulk stream sediment</v>
      </c>
      <c r="K1387" s="1" t="str">
        <f t="shared" si="87"/>
        <v>&lt;177 micron (NGR)</v>
      </c>
      <c r="L1387">
        <v>81</v>
      </c>
      <c r="M1387" t="s">
        <v>265</v>
      </c>
      <c r="N1387">
        <v>1386</v>
      </c>
      <c r="O1387" t="s">
        <v>139</v>
      </c>
      <c r="P1387" t="s">
        <v>47</v>
      </c>
      <c r="Q1387" t="s">
        <v>588</v>
      </c>
      <c r="R1387" t="s">
        <v>54</v>
      </c>
      <c r="S1387" t="s">
        <v>146</v>
      </c>
      <c r="T1387" t="s">
        <v>52</v>
      </c>
      <c r="U1387" t="s">
        <v>83</v>
      </c>
      <c r="V1387" t="s">
        <v>125</v>
      </c>
      <c r="W1387" t="s">
        <v>125</v>
      </c>
      <c r="X1387" t="s">
        <v>73</v>
      </c>
      <c r="Y1387" t="s">
        <v>829</v>
      </c>
      <c r="Z1387" t="s">
        <v>56</v>
      </c>
      <c r="AA1387" t="s">
        <v>46</v>
      </c>
      <c r="AB1387" t="s">
        <v>60</v>
      </c>
      <c r="AC1387" t="s">
        <v>66</v>
      </c>
      <c r="AD1387" t="s">
        <v>431</v>
      </c>
      <c r="AE1387" t="s">
        <v>199</v>
      </c>
      <c r="AF1387" t="s">
        <v>182</v>
      </c>
      <c r="AG1387" t="s">
        <v>158</v>
      </c>
      <c r="AH1387" t="s">
        <v>130</v>
      </c>
      <c r="AI1387" t="s">
        <v>57</v>
      </c>
      <c r="AJ1387" t="s">
        <v>127</v>
      </c>
      <c r="AK1387" t="s">
        <v>151</v>
      </c>
      <c r="AL1387" t="s">
        <v>47</v>
      </c>
      <c r="AM1387" t="s">
        <v>47</v>
      </c>
      <c r="AN1387" t="s">
        <v>284</v>
      </c>
      <c r="AO1387" t="s">
        <v>59</v>
      </c>
    </row>
    <row r="1388" spans="1:41" hidden="1" x14ac:dyDescent="0.25">
      <c r="A1388" t="s">
        <v>6290</v>
      </c>
      <c r="B1388" t="s">
        <v>6291</v>
      </c>
      <c r="C1388" s="1" t="str">
        <f t="shared" si="84"/>
        <v>21:1061</v>
      </c>
      <c r="D1388" s="1" t="str">
        <f t="shared" si="85"/>
        <v>21:0106</v>
      </c>
      <c r="E1388" t="s">
        <v>6292</v>
      </c>
      <c r="F1388" t="s">
        <v>6293</v>
      </c>
      <c r="H1388">
        <v>49.305785700000001</v>
      </c>
      <c r="I1388">
        <v>-118.09886969999999</v>
      </c>
      <c r="J1388" s="1" t="str">
        <f t="shared" si="86"/>
        <v>NGR bulk stream sediment</v>
      </c>
      <c r="K1388" s="1" t="str">
        <f t="shared" si="87"/>
        <v>&lt;177 micron (NGR)</v>
      </c>
      <c r="L1388">
        <v>82</v>
      </c>
      <c r="M1388" t="s">
        <v>45</v>
      </c>
      <c r="N1388">
        <v>1387</v>
      </c>
      <c r="O1388" t="s">
        <v>47</v>
      </c>
      <c r="P1388" t="s">
        <v>47</v>
      </c>
      <c r="Q1388" t="s">
        <v>404</v>
      </c>
      <c r="R1388" t="s">
        <v>185</v>
      </c>
      <c r="S1388" t="s">
        <v>273</v>
      </c>
      <c r="T1388" t="s">
        <v>73</v>
      </c>
      <c r="U1388" t="s">
        <v>106</v>
      </c>
      <c r="V1388" t="s">
        <v>173</v>
      </c>
      <c r="W1388" t="s">
        <v>122</v>
      </c>
      <c r="X1388" t="s">
        <v>73</v>
      </c>
      <c r="Y1388" t="s">
        <v>250</v>
      </c>
      <c r="Z1388" t="s">
        <v>56</v>
      </c>
      <c r="AA1388" t="s">
        <v>46</v>
      </c>
      <c r="AB1388" t="s">
        <v>455</v>
      </c>
      <c r="AC1388" t="s">
        <v>108</v>
      </c>
      <c r="AD1388" t="s">
        <v>207</v>
      </c>
      <c r="AE1388" t="s">
        <v>199</v>
      </c>
      <c r="AF1388" t="s">
        <v>336</v>
      </c>
      <c r="AG1388" t="s">
        <v>371</v>
      </c>
      <c r="AH1388" t="s">
        <v>102</v>
      </c>
      <c r="AI1388" t="s">
        <v>53</v>
      </c>
      <c r="AJ1388" t="s">
        <v>267</v>
      </c>
      <c r="AK1388" t="s">
        <v>371</v>
      </c>
      <c r="AL1388" t="s">
        <v>47</v>
      </c>
      <c r="AM1388" t="s">
        <v>47</v>
      </c>
      <c r="AN1388" t="s">
        <v>196</v>
      </c>
      <c r="AO1388" t="s">
        <v>82</v>
      </c>
    </row>
    <row r="1389" spans="1:41" hidden="1" x14ac:dyDescent="0.25">
      <c r="A1389" t="s">
        <v>6294</v>
      </c>
      <c r="B1389" t="s">
        <v>6295</v>
      </c>
      <c r="C1389" s="1" t="str">
        <f t="shared" si="84"/>
        <v>21:1061</v>
      </c>
      <c r="D1389" s="1" t="str">
        <f t="shared" si="85"/>
        <v>21:0106</v>
      </c>
      <c r="E1389" t="s">
        <v>6296</v>
      </c>
      <c r="F1389" t="s">
        <v>6297</v>
      </c>
      <c r="H1389">
        <v>49.331358299999998</v>
      </c>
      <c r="I1389">
        <v>-118.1352813</v>
      </c>
      <c r="J1389" s="1" t="str">
        <f t="shared" si="86"/>
        <v>NGR bulk stream sediment</v>
      </c>
      <c r="K1389" s="1" t="str">
        <f t="shared" si="87"/>
        <v>&lt;177 micron (NGR)</v>
      </c>
      <c r="L1389">
        <v>82</v>
      </c>
      <c r="M1389" t="s">
        <v>280</v>
      </c>
      <c r="N1389">
        <v>1388</v>
      </c>
      <c r="O1389" t="s">
        <v>46</v>
      </c>
      <c r="P1389" t="s">
        <v>103</v>
      </c>
      <c r="Q1389" t="s">
        <v>588</v>
      </c>
      <c r="R1389" t="s">
        <v>235</v>
      </c>
      <c r="S1389" t="s">
        <v>65</v>
      </c>
      <c r="T1389" t="s">
        <v>49</v>
      </c>
      <c r="U1389" t="s">
        <v>638</v>
      </c>
      <c r="V1389" t="s">
        <v>61</v>
      </c>
      <c r="W1389" t="s">
        <v>137</v>
      </c>
      <c r="X1389" t="s">
        <v>55</v>
      </c>
      <c r="Y1389" t="s">
        <v>431</v>
      </c>
      <c r="Z1389" t="s">
        <v>56</v>
      </c>
      <c r="AA1389" t="s">
        <v>46</v>
      </c>
      <c r="AB1389" t="s">
        <v>78</v>
      </c>
      <c r="AC1389" t="s">
        <v>80</v>
      </c>
      <c r="AD1389" t="s">
        <v>532</v>
      </c>
      <c r="AE1389" t="s">
        <v>380</v>
      </c>
      <c r="AF1389" t="s">
        <v>50</v>
      </c>
      <c r="AG1389" t="s">
        <v>76</v>
      </c>
      <c r="AH1389" t="s">
        <v>64</v>
      </c>
      <c r="AI1389" t="s">
        <v>87</v>
      </c>
      <c r="AJ1389" t="s">
        <v>49</v>
      </c>
      <c r="AK1389" t="s">
        <v>51</v>
      </c>
      <c r="AL1389" t="s">
        <v>47</v>
      </c>
      <c r="AM1389" t="s">
        <v>47</v>
      </c>
      <c r="AN1389" t="s">
        <v>533</v>
      </c>
      <c r="AO1389" t="s">
        <v>217</v>
      </c>
    </row>
    <row r="1390" spans="1:41" hidden="1" x14ac:dyDescent="0.25">
      <c r="A1390" t="s">
        <v>6298</v>
      </c>
      <c r="B1390" t="s">
        <v>6299</v>
      </c>
      <c r="C1390" s="1" t="str">
        <f t="shared" si="84"/>
        <v>21:1061</v>
      </c>
      <c r="D1390" s="1" t="str">
        <f t="shared" si="85"/>
        <v>21:0106</v>
      </c>
      <c r="E1390" t="s">
        <v>6296</v>
      </c>
      <c r="F1390" t="s">
        <v>6300</v>
      </c>
      <c r="H1390">
        <v>49.331358299999998</v>
      </c>
      <c r="I1390">
        <v>-118.1352813</v>
      </c>
      <c r="J1390" s="1" t="str">
        <f t="shared" si="86"/>
        <v>NGR bulk stream sediment</v>
      </c>
      <c r="K1390" s="1" t="str">
        <f t="shared" si="87"/>
        <v>&lt;177 micron (NGR)</v>
      </c>
      <c r="L1390">
        <v>82</v>
      </c>
      <c r="M1390" t="s">
        <v>288</v>
      </c>
      <c r="N1390">
        <v>1389</v>
      </c>
      <c r="O1390" t="s">
        <v>198</v>
      </c>
      <c r="P1390" t="s">
        <v>47</v>
      </c>
      <c r="Q1390" t="s">
        <v>588</v>
      </c>
      <c r="R1390" t="s">
        <v>105</v>
      </c>
      <c r="S1390" t="s">
        <v>425</v>
      </c>
      <c r="T1390" t="s">
        <v>269</v>
      </c>
      <c r="U1390" t="s">
        <v>171</v>
      </c>
      <c r="V1390" t="s">
        <v>110</v>
      </c>
      <c r="W1390" t="s">
        <v>143</v>
      </c>
      <c r="X1390" t="s">
        <v>55</v>
      </c>
      <c r="Y1390" t="s">
        <v>431</v>
      </c>
      <c r="Z1390" t="s">
        <v>56</v>
      </c>
      <c r="AA1390" t="s">
        <v>46</v>
      </c>
      <c r="AB1390" t="s">
        <v>78</v>
      </c>
      <c r="AC1390" t="s">
        <v>124</v>
      </c>
      <c r="AD1390" t="s">
        <v>532</v>
      </c>
      <c r="AE1390" t="s">
        <v>380</v>
      </c>
      <c r="AF1390" t="s">
        <v>209</v>
      </c>
      <c r="AG1390" t="s">
        <v>1059</v>
      </c>
      <c r="AH1390" t="s">
        <v>105</v>
      </c>
      <c r="AI1390" t="s">
        <v>174</v>
      </c>
      <c r="AJ1390" t="s">
        <v>2250</v>
      </c>
      <c r="AK1390" t="s">
        <v>51</v>
      </c>
      <c r="AL1390" t="s">
        <v>47</v>
      </c>
      <c r="AM1390" t="s">
        <v>47</v>
      </c>
      <c r="AN1390" t="s">
        <v>318</v>
      </c>
      <c r="AO1390" t="s">
        <v>49</v>
      </c>
    </row>
    <row r="1391" spans="1:41" hidden="1" x14ac:dyDescent="0.25">
      <c r="A1391" t="s">
        <v>6301</v>
      </c>
      <c r="B1391" t="s">
        <v>6302</v>
      </c>
      <c r="C1391" s="1" t="str">
        <f t="shared" si="84"/>
        <v>21:1061</v>
      </c>
      <c r="D1391" s="1" t="str">
        <f t="shared" si="85"/>
        <v>21:0106</v>
      </c>
      <c r="E1391" t="s">
        <v>6303</v>
      </c>
      <c r="F1391" t="s">
        <v>6304</v>
      </c>
      <c r="H1391">
        <v>49.302231999999997</v>
      </c>
      <c r="I1391">
        <v>-118.18875559999999</v>
      </c>
      <c r="J1391" s="1" t="str">
        <f t="shared" si="86"/>
        <v>NGR bulk stream sediment</v>
      </c>
      <c r="K1391" s="1" t="str">
        <f t="shared" si="87"/>
        <v>&lt;177 micron (NGR)</v>
      </c>
      <c r="L1391">
        <v>82</v>
      </c>
      <c r="M1391" t="s">
        <v>71</v>
      </c>
      <c r="N1391">
        <v>1390</v>
      </c>
      <c r="O1391" t="s">
        <v>60</v>
      </c>
      <c r="P1391" t="s">
        <v>47</v>
      </c>
      <c r="Q1391" t="s">
        <v>1069</v>
      </c>
      <c r="R1391" t="s">
        <v>127</v>
      </c>
      <c r="S1391" t="s">
        <v>425</v>
      </c>
      <c r="T1391" t="s">
        <v>127</v>
      </c>
      <c r="U1391" t="s">
        <v>124</v>
      </c>
      <c r="V1391" t="s">
        <v>81</v>
      </c>
      <c r="W1391" t="s">
        <v>164</v>
      </c>
      <c r="X1391" t="s">
        <v>85</v>
      </c>
      <c r="Y1391" t="s">
        <v>226</v>
      </c>
      <c r="Z1391" t="s">
        <v>56</v>
      </c>
      <c r="AA1391" t="s">
        <v>46</v>
      </c>
      <c r="AB1391" t="s">
        <v>101</v>
      </c>
      <c r="AC1391" t="s">
        <v>267</v>
      </c>
      <c r="AD1391" t="s">
        <v>240</v>
      </c>
      <c r="AE1391" t="s">
        <v>84</v>
      </c>
      <c r="AF1391" t="s">
        <v>406</v>
      </c>
      <c r="AG1391" t="s">
        <v>615</v>
      </c>
      <c r="AH1391" t="s">
        <v>235</v>
      </c>
      <c r="AI1391" t="s">
        <v>54</v>
      </c>
      <c r="AJ1391" t="s">
        <v>945</v>
      </c>
      <c r="AK1391" t="s">
        <v>52</v>
      </c>
      <c r="AL1391" t="s">
        <v>47</v>
      </c>
      <c r="AM1391" t="s">
        <v>47</v>
      </c>
      <c r="AN1391" t="s">
        <v>568</v>
      </c>
      <c r="AO1391" t="s">
        <v>330</v>
      </c>
    </row>
    <row r="1392" spans="1:41" hidden="1" x14ac:dyDescent="0.25">
      <c r="A1392" t="s">
        <v>6305</v>
      </c>
      <c r="B1392" t="s">
        <v>6306</v>
      </c>
      <c r="C1392" s="1" t="str">
        <f t="shared" si="84"/>
        <v>21:1061</v>
      </c>
      <c r="D1392" s="1" t="str">
        <f t="shared" si="85"/>
        <v>21:0106</v>
      </c>
      <c r="E1392" t="s">
        <v>6307</v>
      </c>
      <c r="F1392" t="s">
        <v>6308</v>
      </c>
      <c r="H1392">
        <v>49.336983500000002</v>
      </c>
      <c r="I1392">
        <v>-118.1647593</v>
      </c>
      <c r="J1392" s="1" t="str">
        <f t="shared" si="86"/>
        <v>NGR bulk stream sediment</v>
      </c>
      <c r="K1392" s="1" t="str">
        <f t="shared" si="87"/>
        <v>&lt;177 micron (NGR)</v>
      </c>
      <c r="L1392">
        <v>82</v>
      </c>
      <c r="M1392" t="s">
        <v>95</v>
      </c>
      <c r="N1392">
        <v>1391</v>
      </c>
      <c r="O1392" t="s">
        <v>61</v>
      </c>
      <c r="P1392" t="s">
        <v>122</v>
      </c>
      <c r="Q1392" t="s">
        <v>404</v>
      </c>
      <c r="R1392" t="s">
        <v>139</v>
      </c>
      <c r="S1392" t="s">
        <v>431</v>
      </c>
      <c r="T1392" t="s">
        <v>165</v>
      </c>
      <c r="U1392" t="s">
        <v>372</v>
      </c>
      <c r="V1392" t="s">
        <v>185</v>
      </c>
      <c r="W1392" t="s">
        <v>73</v>
      </c>
      <c r="X1392" t="s">
        <v>73</v>
      </c>
      <c r="Y1392" t="s">
        <v>583</v>
      </c>
      <c r="Z1392" t="s">
        <v>56</v>
      </c>
      <c r="AA1392" t="s">
        <v>46</v>
      </c>
      <c r="AB1392" t="s">
        <v>47</v>
      </c>
      <c r="AC1392" t="s">
        <v>272</v>
      </c>
      <c r="AD1392" t="s">
        <v>250</v>
      </c>
      <c r="AE1392" t="s">
        <v>380</v>
      </c>
      <c r="AF1392" t="s">
        <v>267</v>
      </c>
      <c r="AG1392" t="s">
        <v>1242</v>
      </c>
      <c r="AH1392" t="s">
        <v>174</v>
      </c>
      <c r="AI1392" t="s">
        <v>54</v>
      </c>
      <c r="AJ1392" t="s">
        <v>66</v>
      </c>
      <c r="AK1392" t="s">
        <v>60</v>
      </c>
      <c r="AL1392" t="s">
        <v>47</v>
      </c>
      <c r="AM1392" t="s">
        <v>47</v>
      </c>
      <c r="AN1392" t="s">
        <v>372</v>
      </c>
      <c r="AO1392" t="s">
        <v>85</v>
      </c>
    </row>
    <row r="1393" spans="1:41" hidden="1" x14ac:dyDescent="0.25">
      <c r="A1393" t="s">
        <v>6309</v>
      </c>
      <c r="B1393" t="s">
        <v>6310</v>
      </c>
      <c r="C1393" s="1" t="str">
        <f t="shared" si="84"/>
        <v>21:1061</v>
      </c>
      <c r="D1393" s="1" t="str">
        <f t="shared" si="85"/>
        <v>21:0106</v>
      </c>
      <c r="E1393" t="s">
        <v>6311</v>
      </c>
      <c r="F1393" t="s">
        <v>6312</v>
      </c>
      <c r="H1393">
        <v>49.369745399999999</v>
      </c>
      <c r="I1393">
        <v>-118.1701194</v>
      </c>
      <c r="J1393" s="1" t="str">
        <f t="shared" si="86"/>
        <v>NGR bulk stream sediment</v>
      </c>
      <c r="K1393" s="1" t="str">
        <f t="shared" si="87"/>
        <v>&lt;177 micron (NGR)</v>
      </c>
      <c r="L1393">
        <v>82</v>
      </c>
      <c r="M1393" t="s">
        <v>117</v>
      </c>
      <c r="N1393">
        <v>1392</v>
      </c>
      <c r="O1393" t="s">
        <v>174</v>
      </c>
      <c r="P1393" t="s">
        <v>47</v>
      </c>
      <c r="Q1393" t="s">
        <v>234</v>
      </c>
      <c r="R1393" t="s">
        <v>227</v>
      </c>
      <c r="S1393" t="s">
        <v>65</v>
      </c>
      <c r="T1393" t="s">
        <v>358</v>
      </c>
      <c r="U1393" t="s">
        <v>6313</v>
      </c>
      <c r="V1393" t="s">
        <v>185</v>
      </c>
      <c r="W1393" t="s">
        <v>181</v>
      </c>
      <c r="X1393" t="s">
        <v>137</v>
      </c>
      <c r="Y1393" t="s">
        <v>237</v>
      </c>
      <c r="Z1393" t="s">
        <v>56</v>
      </c>
      <c r="AA1393" t="s">
        <v>46</v>
      </c>
      <c r="AB1393" t="s">
        <v>235</v>
      </c>
      <c r="AC1393" t="s">
        <v>226</v>
      </c>
      <c r="AD1393" t="s">
        <v>258</v>
      </c>
      <c r="AE1393" t="s">
        <v>380</v>
      </c>
      <c r="AF1393" t="s">
        <v>476</v>
      </c>
      <c r="AG1393" t="s">
        <v>997</v>
      </c>
      <c r="AH1393" t="s">
        <v>110</v>
      </c>
      <c r="AI1393" t="s">
        <v>87</v>
      </c>
      <c r="AJ1393" t="s">
        <v>1485</v>
      </c>
      <c r="AK1393" t="s">
        <v>266</v>
      </c>
      <c r="AL1393" t="s">
        <v>47</v>
      </c>
      <c r="AM1393" t="s">
        <v>47</v>
      </c>
      <c r="AN1393" t="s">
        <v>725</v>
      </c>
      <c r="AO1393" t="s">
        <v>127</v>
      </c>
    </row>
    <row r="1394" spans="1:41" hidden="1" x14ac:dyDescent="0.25">
      <c r="A1394" t="s">
        <v>6314</v>
      </c>
      <c r="B1394" t="s">
        <v>6315</v>
      </c>
      <c r="C1394" s="1" t="str">
        <f t="shared" si="84"/>
        <v>21:1061</v>
      </c>
      <c r="D1394" s="1" t="str">
        <f t="shared" si="85"/>
        <v>21:0106</v>
      </c>
      <c r="E1394" t="s">
        <v>6316</v>
      </c>
      <c r="F1394" t="s">
        <v>6317</v>
      </c>
      <c r="H1394">
        <v>49.382912400000002</v>
      </c>
      <c r="I1394">
        <v>-118.11303030000001</v>
      </c>
      <c r="J1394" s="1" t="str">
        <f t="shared" si="86"/>
        <v>NGR bulk stream sediment</v>
      </c>
      <c r="K1394" s="1" t="str">
        <f t="shared" si="87"/>
        <v>&lt;177 micron (NGR)</v>
      </c>
      <c r="L1394">
        <v>82</v>
      </c>
      <c r="M1394" t="s">
        <v>136</v>
      </c>
      <c r="N1394">
        <v>1393</v>
      </c>
      <c r="O1394" t="s">
        <v>101</v>
      </c>
      <c r="P1394" t="s">
        <v>47</v>
      </c>
      <c r="Q1394" t="s">
        <v>518</v>
      </c>
      <c r="R1394" t="s">
        <v>267</v>
      </c>
      <c r="S1394" t="s">
        <v>425</v>
      </c>
      <c r="T1394" t="s">
        <v>99</v>
      </c>
      <c r="U1394" t="s">
        <v>695</v>
      </c>
      <c r="V1394" t="s">
        <v>260</v>
      </c>
      <c r="W1394" t="s">
        <v>270</v>
      </c>
      <c r="X1394" t="s">
        <v>52</v>
      </c>
      <c r="Y1394" t="s">
        <v>386</v>
      </c>
      <c r="Z1394" t="s">
        <v>56</v>
      </c>
      <c r="AA1394" t="s">
        <v>46</v>
      </c>
      <c r="AB1394" t="s">
        <v>87</v>
      </c>
      <c r="AC1394" t="s">
        <v>344</v>
      </c>
      <c r="AD1394" t="s">
        <v>590</v>
      </c>
      <c r="AE1394" t="s">
        <v>53</v>
      </c>
      <c r="AF1394" t="s">
        <v>66</v>
      </c>
      <c r="AG1394" t="s">
        <v>3293</v>
      </c>
      <c r="AH1394" t="s">
        <v>110</v>
      </c>
      <c r="AI1394" t="s">
        <v>61</v>
      </c>
      <c r="AJ1394" t="s">
        <v>3515</v>
      </c>
      <c r="AK1394" t="s">
        <v>108</v>
      </c>
      <c r="AL1394" t="s">
        <v>47</v>
      </c>
      <c r="AM1394" t="s">
        <v>47</v>
      </c>
      <c r="AN1394" t="s">
        <v>638</v>
      </c>
      <c r="AO1394" t="s">
        <v>52</v>
      </c>
    </row>
    <row r="1395" spans="1:41" hidden="1" x14ac:dyDescent="0.25">
      <c r="A1395" t="s">
        <v>6318</v>
      </c>
      <c r="B1395" t="s">
        <v>6319</v>
      </c>
      <c r="C1395" s="1" t="str">
        <f t="shared" si="84"/>
        <v>21:1061</v>
      </c>
      <c r="D1395" s="1" t="str">
        <f t="shared" si="85"/>
        <v>21:0106</v>
      </c>
      <c r="E1395" t="s">
        <v>6320</v>
      </c>
      <c r="F1395" t="s">
        <v>6321</v>
      </c>
      <c r="H1395">
        <v>49.401242799999999</v>
      </c>
      <c r="I1395">
        <v>-118.1670625</v>
      </c>
      <c r="J1395" s="1" t="str">
        <f t="shared" si="86"/>
        <v>NGR bulk stream sediment</v>
      </c>
      <c r="K1395" s="1" t="str">
        <f t="shared" si="87"/>
        <v>&lt;177 micron (NGR)</v>
      </c>
      <c r="L1395">
        <v>82</v>
      </c>
      <c r="M1395" t="s">
        <v>157</v>
      </c>
      <c r="N1395">
        <v>1394</v>
      </c>
      <c r="O1395" t="s">
        <v>62</v>
      </c>
      <c r="P1395" t="s">
        <v>103</v>
      </c>
      <c r="Q1395" t="s">
        <v>578</v>
      </c>
      <c r="R1395" t="s">
        <v>64</v>
      </c>
      <c r="S1395" t="s">
        <v>237</v>
      </c>
      <c r="T1395" t="s">
        <v>59</v>
      </c>
      <c r="U1395" t="s">
        <v>1121</v>
      </c>
      <c r="V1395" t="s">
        <v>174</v>
      </c>
      <c r="W1395" t="s">
        <v>493</v>
      </c>
      <c r="X1395" t="s">
        <v>51</v>
      </c>
      <c r="Y1395" t="s">
        <v>184</v>
      </c>
      <c r="Z1395" t="s">
        <v>56</v>
      </c>
      <c r="AA1395" t="s">
        <v>46</v>
      </c>
      <c r="AB1395" t="s">
        <v>47</v>
      </c>
      <c r="AC1395" t="s">
        <v>329</v>
      </c>
      <c r="AD1395" t="s">
        <v>829</v>
      </c>
      <c r="AE1395" t="s">
        <v>56</v>
      </c>
      <c r="AF1395" t="s">
        <v>108</v>
      </c>
      <c r="AG1395" t="s">
        <v>703</v>
      </c>
      <c r="AH1395" t="s">
        <v>61</v>
      </c>
      <c r="AI1395" t="s">
        <v>46</v>
      </c>
      <c r="AJ1395" t="s">
        <v>1974</v>
      </c>
      <c r="AK1395" t="s">
        <v>108</v>
      </c>
      <c r="AL1395" t="s">
        <v>47</v>
      </c>
      <c r="AM1395" t="s">
        <v>47</v>
      </c>
      <c r="AN1395" t="s">
        <v>65</v>
      </c>
      <c r="AO1395" t="s">
        <v>47</v>
      </c>
    </row>
    <row r="1396" spans="1:41" hidden="1" x14ac:dyDescent="0.25">
      <c r="A1396" t="s">
        <v>6322</v>
      </c>
      <c r="B1396" t="s">
        <v>6323</v>
      </c>
      <c r="C1396" s="1" t="str">
        <f t="shared" si="84"/>
        <v>21:1061</v>
      </c>
      <c r="D1396" s="1" t="str">
        <f t="shared" si="85"/>
        <v>21:0106</v>
      </c>
      <c r="E1396" t="s">
        <v>6324</v>
      </c>
      <c r="F1396" t="s">
        <v>6325</v>
      </c>
      <c r="H1396">
        <v>49.371988700000003</v>
      </c>
      <c r="I1396">
        <v>-118.2354145</v>
      </c>
      <c r="J1396" s="1" t="str">
        <f t="shared" si="86"/>
        <v>NGR bulk stream sediment</v>
      </c>
      <c r="K1396" s="1" t="str">
        <f t="shared" si="87"/>
        <v>&lt;177 micron (NGR)</v>
      </c>
      <c r="L1396">
        <v>82</v>
      </c>
      <c r="M1396" t="s">
        <v>170</v>
      </c>
      <c r="N1396">
        <v>1395</v>
      </c>
      <c r="O1396" t="s">
        <v>64</v>
      </c>
      <c r="P1396" t="s">
        <v>47</v>
      </c>
      <c r="Q1396" t="s">
        <v>468</v>
      </c>
      <c r="R1396" t="s">
        <v>96</v>
      </c>
      <c r="S1396" t="s">
        <v>399</v>
      </c>
      <c r="T1396" t="s">
        <v>239</v>
      </c>
      <c r="U1396" t="s">
        <v>568</v>
      </c>
      <c r="V1396" t="s">
        <v>63</v>
      </c>
      <c r="W1396" t="s">
        <v>51</v>
      </c>
      <c r="X1396" t="s">
        <v>122</v>
      </c>
      <c r="Y1396" t="s">
        <v>418</v>
      </c>
      <c r="Z1396" t="s">
        <v>56</v>
      </c>
      <c r="AA1396" t="s">
        <v>46</v>
      </c>
      <c r="AB1396" t="s">
        <v>110</v>
      </c>
      <c r="AC1396" t="s">
        <v>184</v>
      </c>
      <c r="AD1396" t="s">
        <v>290</v>
      </c>
      <c r="AE1396" t="s">
        <v>56</v>
      </c>
      <c r="AF1396" t="s">
        <v>2281</v>
      </c>
      <c r="AG1396" t="s">
        <v>96</v>
      </c>
      <c r="AH1396" t="s">
        <v>198</v>
      </c>
      <c r="AI1396" t="s">
        <v>53</v>
      </c>
      <c r="AJ1396" t="s">
        <v>351</v>
      </c>
      <c r="AK1396" t="s">
        <v>188</v>
      </c>
      <c r="AL1396" t="s">
        <v>47</v>
      </c>
      <c r="AM1396" t="s">
        <v>47</v>
      </c>
      <c r="AN1396" t="s">
        <v>65</v>
      </c>
      <c r="AO1396" t="s">
        <v>58</v>
      </c>
    </row>
    <row r="1397" spans="1:41" hidden="1" x14ac:dyDescent="0.25">
      <c r="A1397" t="s">
        <v>6326</v>
      </c>
      <c r="B1397" t="s">
        <v>6327</v>
      </c>
      <c r="C1397" s="1" t="str">
        <f t="shared" si="84"/>
        <v>21:1061</v>
      </c>
      <c r="D1397" s="1" t="str">
        <f t="shared" si="85"/>
        <v>21:0106</v>
      </c>
      <c r="E1397" t="s">
        <v>6328</v>
      </c>
      <c r="F1397" t="s">
        <v>6329</v>
      </c>
      <c r="H1397">
        <v>49.391981999999999</v>
      </c>
      <c r="I1397">
        <v>-118.2366174</v>
      </c>
      <c r="J1397" s="1" t="str">
        <f t="shared" si="86"/>
        <v>NGR bulk stream sediment</v>
      </c>
      <c r="K1397" s="1" t="str">
        <f t="shared" si="87"/>
        <v>&lt;177 micron (NGR)</v>
      </c>
      <c r="L1397">
        <v>82</v>
      </c>
      <c r="M1397" t="s">
        <v>180</v>
      </c>
      <c r="N1397">
        <v>1396</v>
      </c>
      <c r="O1397" t="s">
        <v>139</v>
      </c>
      <c r="P1397" t="s">
        <v>47</v>
      </c>
      <c r="Q1397" t="s">
        <v>935</v>
      </c>
      <c r="R1397" t="s">
        <v>50</v>
      </c>
      <c r="S1397" t="s">
        <v>328</v>
      </c>
      <c r="T1397" t="s">
        <v>137</v>
      </c>
      <c r="U1397" t="s">
        <v>131</v>
      </c>
      <c r="V1397" t="s">
        <v>122</v>
      </c>
      <c r="W1397" t="s">
        <v>125</v>
      </c>
      <c r="X1397" t="s">
        <v>51</v>
      </c>
      <c r="Y1397" t="s">
        <v>144</v>
      </c>
      <c r="Z1397" t="s">
        <v>56</v>
      </c>
      <c r="AA1397" t="s">
        <v>46</v>
      </c>
      <c r="AB1397" t="s">
        <v>101</v>
      </c>
      <c r="AC1397" t="s">
        <v>58</v>
      </c>
      <c r="AD1397" t="s">
        <v>241</v>
      </c>
      <c r="AE1397" t="s">
        <v>199</v>
      </c>
      <c r="AF1397" t="s">
        <v>238</v>
      </c>
      <c r="AG1397" t="s">
        <v>365</v>
      </c>
      <c r="AH1397" t="s">
        <v>87</v>
      </c>
      <c r="AI1397" t="s">
        <v>57</v>
      </c>
      <c r="AJ1397" t="s">
        <v>108</v>
      </c>
      <c r="AK1397" t="s">
        <v>3251</v>
      </c>
      <c r="AL1397" t="s">
        <v>47</v>
      </c>
      <c r="AM1397" t="s">
        <v>47</v>
      </c>
      <c r="AN1397" t="s">
        <v>89</v>
      </c>
      <c r="AO1397" t="s">
        <v>137</v>
      </c>
    </row>
    <row r="1398" spans="1:41" hidden="1" x14ac:dyDescent="0.25">
      <c r="A1398" t="s">
        <v>6330</v>
      </c>
      <c r="B1398" t="s">
        <v>6331</v>
      </c>
      <c r="C1398" s="1" t="str">
        <f t="shared" si="84"/>
        <v>21:1061</v>
      </c>
      <c r="D1398" s="1" t="str">
        <f t="shared" si="85"/>
        <v>21:0106</v>
      </c>
      <c r="E1398" t="s">
        <v>6332</v>
      </c>
      <c r="F1398" t="s">
        <v>6333</v>
      </c>
      <c r="H1398">
        <v>49.428304300000001</v>
      </c>
      <c r="I1398">
        <v>-118.2087463</v>
      </c>
      <c r="J1398" s="1" t="str">
        <f t="shared" si="86"/>
        <v>NGR bulk stream sediment</v>
      </c>
      <c r="K1398" s="1" t="str">
        <f t="shared" si="87"/>
        <v>&lt;177 micron (NGR)</v>
      </c>
      <c r="L1398">
        <v>82</v>
      </c>
      <c r="M1398" t="s">
        <v>195</v>
      </c>
      <c r="N1398">
        <v>1397</v>
      </c>
      <c r="O1398" t="s">
        <v>105</v>
      </c>
      <c r="P1398" t="s">
        <v>103</v>
      </c>
      <c r="Q1398" t="s">
        <v>817</v>
      </c>
      <c r="R1398" t="s">
        <v>175</v>
      </c>
      <c r="S1398" t="s">
        <v>431</v>
      </c>
      <c r="T1398" t="s">
        <v>137</v>
      </c>
      <c r="U1398" t="s">
        <v>186</v>
      </c>
      <c r="V1398" t="s">
        <v>78</v>
      </c>
      <c r="W1398" t="s">
        <v>130</v>
      </c>
      <c r="X1398" t="s">
        <v>73</v>
      </c>
      <c r="Y1398" t="s">
        <v>184</v>
      </c>
      <c r="Z1398" t="s">
        <v>56</v>
      </c>
      <c r="AA1398" t="s">
        <v>46</v>
      </c>
      <c r="AB1398" t="s">
        <v>63</v>
      </c>
      <c r="AC1398" t="s">
        <v>58</v>
      </c>
      <c r="AD1398" t="s">
        <v>184</v>
      </c>
      <c r="AE1398" t="s">
        <v>199</v>
      </c>
      <c r="AF1398" t="s">
        <v>52</v>
      </c>
      <c r="AG1398" t="s">
        <v>3858</v>
      </c>
      <c r="AH1398" t="s">
        <v>63</v>
      </c>
      <c r="AI1398" t="s">
        <v>54</v>
      </c>
      <c r="AJ1398" t="s">
        <v>2699</v>
      </c>
      <c r="AK1398" t="s">
        <v>6000</v>
      </c>
      <c r="AL1398" t="s">
        <v>47</v>
      </c>
      <c r="AM1398" t="s">
        <v>47</v>
      </c>
      <c r="AN1398" t="s">
        <v>463</v>
      </c>
      <c r="AO1398" t="s">
        <v>85</v>
      </c>
    </row>
    <row r="1399" spans="1:41" hidden="1" x14ac:dyDescent="0.25">
      <c r="A1399" t="s">
        <v>6334</v>
      </c>
      <c r="B1399" t="s">
        <v>6335</v>
      </c>
      <c r="C1399" s="1" t="str">
        <f t="shared" si="84"/>
        <v>21:1061</v>
      </c>
      <c r="D1399" s="1" t="str">
        <f t="shared" si="85"/>
        <v>21:0106</v>
      </c>
      <c r="E1399" t="s">
        <v>6336</v>
      </c>
      <c r="F1399" t="s">
        <v>6337</v>
      </c>
      <c r="H1399">
        <v>49.442667700000001</v>
      </c>
      <c r="I1399">
        <v>-118.1526628</v>
      </c>
      <c r="J1399" s="1" t="str">
        <f t="shared" si="86"/>
        <v>NGR bulk stream sediment</v>
      </c>
      <c r="K1399" s="1" t="str">
        <f t="shared" si="87"/>
        <v>&lt;177 micron (NGR)</v>
      </c>
      <c r="L1399">
        <v>82</v>
      </c>
      <c r="M1399" t="s">
        <v>205</v>
      </c>
      <c r="N1399">
        <v>1398</v>
      </c>
      <c r="O1399" t="s">
        <v>62</v>
      </c>
      <c r="P1399" t="s">
        <v>103</v>
      </c>
      <c r="Q1399" t="s">
        <v>119</v>
      </c>
      <c r="R1399" t="s">
        <v>130</v>
      </c>
      <c r="S1399" t="s">
        <v>695</v>
      </c>
      <c r="T1399" t="s">
        <v>267</v>
      </c>
      <c r="U1399" t="s">
        <v>152</v>
      </c>
      <c r="V1399" t="s">
        <v>63</v>
      </c>
      <c r="W1399" t="s">
        <v>72</v>
      </c>
      <c r="X1399" t="s">
        <v>55</v>
      </c>
      <c r="Y1399" t="s">
        <v>207</v>
      </c>
      <c r="Z1399" t="s">
        <v>56</v>
      </c>
      <c r="AA1399" t="s">
        <v>46</v>
      </c>
      <c r="AB1399" t="s">
        <v>161</v>
      </c>
      <c r="AC1399" t="s">
        <v>77</v>
      </c>
      <c r="AD1399" t="s">
        <v>226</v>
      </c>
      <c r="AE1399" t="s">
        <v>380</v>
      </c>
      <c r="AF1399" t="s">
        <v>150</v>
      </c>
      <c r="AG1399" t="s">
        <v>2180</v>
      </c>
      <c r="AH1399" t="s">
        <v>151</v>
      </c>
      <c r="AI1399" t="s">
        <v>174</v>
      </c>
      <c r="AJ1399" t="s">
        <v>6338</v>
      </c>
      <c r="AK1399" t="s">
        <v>108</v>
      </c>
      <c r="AL1399" t="s">
        <v>47</v>
      </c>
      <c r="AM1399" t="s">
        <v>47</v>
      </c>
      <c r="AN1399" t="s">
        <v>301</v>
      </c>
      <c r="AO1399" t="s">
        <v>85</v>
      </c>
    </row>
    <row r="1400" spans="1:41" hidden="1" x14ac:dyDescent="0.25">
      <c r="A1400" t="s">
        <v>6339</v>
      </c>
      <c r="B1400" t="s">
        <v>6340</v>
      </c>
      <c r="C1400" s="1" t="str">
        <f t="shared" si="84"/>
        <v>21:1061</v>
      </c>
      <c r="D1400" s="1" t="str">
        <f t="shared" si="85"/>
        <v>21:0106</v>
      </c>
      <c r="E1400" t="s">
        <v>6341</v>
      </c>
      <c r="F1400" t="s">
        <v>6342</v>
      </c>
      <c r="H1400">
        <v>49.439273999999997</v>
      </c>
      <c r="I1400">
        <v>-118.15200400000001</v>
      </c>
      <c r="J1400" s="1" t="str">
        <f t="shared" si="86"/>
        <v>NGR bulk stream sediment</v>
      </c>
      <c r="K1400" s="1" t="str">
        <f t="shared" si="87"/>
        <v>&lt;177 micron (NGR)</v>
      </c>
      <c r="L1400">
        <v>82</v>
      </c>
      <c r="M1400" t="s">
        <v>214</v>
      </c>
      <c r="N1400">
        <v>1399</v>
      </c>
      <c r="O1400" t="s">
        <v>62</v>
      </c>
      <c r="P1400" t="s">
        <v>291</v>
      </c>
      <c r="Q1400" t="s">
        <v>234</v>
      </c>
      <c r="R1400" t="s">
        <v>161</v>
      </c>
      <c r="S1400" t="s">
        <v>695</v>
      </c>
      <c r="T1400" t="s">
        <v>85</v>
      </c>
      <c r="U1400" t="s">
        <v>597</v>
      </c>
      <c r="V1400" t="s">
        <v>47</v>
      </c>
      <c r="W1400" t="s">
        <v>143</v>
      </c>
      <c r="X1400" t="s">
        <v>209</v>
      </c>
      <c r="Y1400" t="s">
        <v>431</v>
      </c>
      <c r="Z1400" t="s">
        <v>56</v>
      </c>
      <c r="AA1400" t="s">
        <v>46</v>
      </c>
      <c r="AB1400" t="s">
        <v>173</v>
      </c>
      <c r="AC1400" t="s">
        <v>267</v>
      </c>
      <c r="AD1400" t="s">
        <v>146</v>
      </c>
      <c r="AE1400" t="s">
        <v>56</v>
      </c>
      <c r="AF1400" t="s">
        <v>591</v>
      </c>
      <c r="AG1400" t="s">
        <v>971</v>
      </c>
      <c r="AH1400" t="s">
        <v>142</v>
      </c>
      <c r="AI1400" t="s">
        <v>54</v>
      </c>
      <c r="AJ1400" t="s">
        <v>934</v>
      </c>
      <c r="AK1400" t="s">
        <v>267</v>
      </c>
      <c r="AL1400" t="s">
        <v>47</v>
      </c>
      <c r="AM1400" t="s">
        <v>47</v>
      </c>
      <c r="AN1400" t="s">
        <v>793</v>
      </c>
      <c r="AO1400" t="s">
        <v>58</v>
      </c>
    </row>
    <row r="1401" spans="1:41" hidden="1" x14ac:dyDescent="0.25">
      <c r="A1401" t="s">
        <v>6343</v>
      </c>
      <c r="B1401" t="s">
        <v>6344</v>
      </c>
      <c r="C1401" s="1" t="str">
        <f t="shared" si="84"/>
        <v>21:1061</v>
      </c>
      <c r="D1401" s="1" t="str">
        <f t="shared" si="85"/>
        <v>21:0106</v>
      </c>
      <c r="E1401" t="s">
        <v>6345</v>
      </c>
      <c r="F1401" t="s">
        <v>6346</v>
      </c>
      <c r="H1401">
        <v>49.921943800000001</v>
      </c>
      <c r="I1401">
        <v>-118.1716338</v>
      </c>
      <c r="J1401" s="1" t="str">
        <f t="shared" si="86"/>
        <v>NGR bulk stream sediment</v>
      </c>
      <c r="K1401" s="1" t="str">
        <f t="shared" si="87"/>
        <v>&lt;177 micron (NGR)</v>
      </c>
      <c r="L1401">
        <v>82</v>
      </c>
      <c r="M1401" t="s">
        <v>223</v>
      </c>
      <c r="N1401">
        <v>1400</v>
      </c>
      <c r="O1401" t="s">
        <v>103</v>
      </c>
      <c r="P1401" t="s">
        <v>85</v>
      </c>
      <c r="Q1401" t="s">
        <v>184</v>
      </c>
      <c r="R1401" t="s">
        <v>6347</v>
      </c>
      <c r="S1401" t="s">
        <v>58</v>
      </c>
      <c r="T1401" t="s">
        <v>51</v>
      </c>
      <c r="U1401" t="s">
        <v>51</v>
      </c>
      <c r="V1401" t="s">
        <v>62</v>
      </c>
      <c r="W1401" t="s">
        <v>84</v>
      </c>
      <c r="X1401" t="s">
        <v>46</v>
      </c>
      <c r="Y1401" t="s">
        <v>73</v>
      </c>
      <c r="Z1401" t="s">
        <v>56</v>
      </c>
      <c r="AA1401" t="s">
        <v>59</v>
      </c>
      <c r="AB1401" t="s">
        <v>56</v>
      </c>
      <c r="AC1401" t="s">
        <v>225</v>
      </c>
      <c r="AD1401" t="s">
        <v>51</v>
      </c>
      <c r="AE1401" t="s">
        <v>173</v>
      </c>
      <c r="AF1401" t="s">
        <v>185</v>
      </c>
      <c r="AG1401" t="s">
        <v>62</v>
      </c>
      <c r="AH1401" t="s">
        <v>62</v>
      </c>
      <c r="AI1401" t="s">
        <v>62</v>
      </c>
      <c r="AJ1401" t="s">
        <v>54</v>
      </c>
      <c r="AK1401" t="s">
        <v>6348</v>
      </c>
      <c r="AL1401" t="s">
        <v>47</v>
      </c>
      <c r="AM1401" t="s">
        <v>47</v>
      </c>
      <c r="AN1401" t="s">
        <v>65</v>
      </c>
      <c r="AO1401" t="s">
        <v>103</v>
      </c>
    </row>
    <row r="1402" spans="1:41" hidden="1" x14ac:dyDescent="0.25">
      <c r="A1402" t="s">
        <v>6349</v>
      </c>
      <c r="B1402" t="s">
        <v>6350</v>
      </c>
      <c r="C1402" s="1" t="str">
        <f t="shared" si="84"/>
        <v>21:1061</v>
      </c>
      <c r="D1402" s="1" t="str">
        <f t="shared" si="85"/>
        <v>21:0106</v>
      </c>
      <c r="E1402" t="s">
        <v>6351</v>
      </c>
      <c r="F1402" t="s">
        <v>6352</v>
      </c>
      <c r="H1402">
        <v>49.723932499999997</v>
      </c>
      <c r="I1402">
        <v>-118.0320146</v>
      </c>
      <c r="J1402" s="1" t="str">
        <f t="shared" si="86"/>
        <v>NGR bulk stream sediment</v>
      </c>
      <c r="K1402" s="1" t="str">
        <f t="shared" si="87"/>
        <v>&lt;177 micron (NGR)</v>
      </c>
      <c r="L1402">
        <v>82</v>
      </c>
      <c r="M1402" t="s">
        <v>233</v>
      </c>
      <c r="N1402">
        <v>1401</v>
      </c>
      <c r="O1402" t="s">
        <v>64</v>
      </c>
      <c r="P1402" t="s">
        <v>47</v>
      </c>
      <c r="Q1402" t="s">
        <v>301</v>
      </c>
      <c r="R1402" t="s">
        <v>406</v>
      </c>
      <c r="S1402" t="s">
        <v>291</v>
      </c>
      <c r="T1402" t="s">
        <v>209</v>
      </c>
      <c r="U1402" t="s">
        <v>184</v>
      </c>
      <c r="V1402" t="s">
        <v>130</v>
      </c>
      <c r="W1402" t="s">
        <v>78</v>
      </c>
      <c r="X1402" t="s">
        <v>103</v>
      </c>
      <c r="Y1402" t="s">
        <v>183</v>
      </c>
      <c r="Z1402" t="s">
        <v>56</v>
      </c>
      <c r="AA1402" t="s">
        <v>122</v>
      </c>
      <c r="AB1402" t="s">
        <v>61</v>
      </c>
      <c r="AC1402" t="s">
        <v>475</v>
      </c>
      <c r="AD1402" t="s">
        <v>241</v>
      </c>
      <c r="AE1402" t="s">
        <v>56</v>
      </c>
      <c r="AF1402" t="s">
        <v>406</v>
      </c>
      <c r="AG1402" t="s">
        <v>371</v>
      </c>
      <c r="AH1402" t="s">
        <v>87</v>
      </c>
      <c r="AI1402" t="s">
        <v>57</v>
      </c>
      <c r="AJ1402" t="s">
        <v>2133</v>
      </c>
      <c r="AK1402" t="s">
        <v>6353</v>
      </c>
      <c r="AL1402" t="s">
        <v>47</v>
      </c>
      <c r="AM1402" t="s">
        <v>47</v>
      </c>
      <c r="AN1402" t="s">
        <v>65</v>
      </c>
      <c r="AO1402" t="s">
        <v>73</v>
      </c>
    </row>
    <row r="1403" spans="1:41" hidden="1" x14ac:dyDescent="0.25">
      <c r="A1403" t="s">
        <v>6354</v>
      </c>
      <c r="B1403" t="s">
        <v>6355</v>
      </c>
      <c r="C1403" s="1" t="str">
        <f t="shared" si="84"/>
        <v>21:1061</v>
      </c>
      <c r="D1403" s="1" t="str">
        <f t="shared" si="85"/>
        <v>21:0106</v>
      </c>
      <c r="E1403" t="s">
        <v>6356</v>
      </c>
      <c r="F1403" t="s">
        <v>6357</v>
      </c>
      <c r="H1403">
        <v>49.674932200000001</v>
      </c>
      <c r="I1403">
        <v>-118.0114942</v>
      </c>
      <c r="J1403" s="1" t="str">
        <f t="shared" si="86"/>
        <v>NGR bulk stream sediment</v>
      </c>
      <c r="K1403" s="1" t="str">
        <f t="shared" si="87"/>
        <v>&lt;177 micron (NGR)</v>
      </c>
      <c r="L1403">
        <v>82</v>
      </c>
      <c r="M1403" t="s">
        <v>248</v>
      </c>
      <c r="N1403">
        <v>1402</v>
      </c>
      <c r="O1403" t="s">
        <v>235</v>
      </c>
      <c r="P1403" t="s">
        <v>47</v>
      </c>
      <c r="Q1403" t="s">
        <v>592</v>
      </c>
      <c r="R1403" t="s">
        <v>127</v>
      </c>
      <c r="S1403" t="s">
        <v>146</v>
      </c>
      <c r="T1403" t="s">
        <v>49</v>
      </c>
      <c r="U1403" t="s">
        <v>543</v>
      </c>
      <c r="V1403" t="s">
        <v>270</v>
      </c>
      <c r="W1403" t="s">
        <v>228</v>
      </c>
      <c r="X1403" t="s">
        <v>73</v>
      </c>
      <c r="Y1403" t="s">
        <v>597</v>
      </c>
      <c r="Z1403" t="s">
        <v>56</v>
      </c>
      <c r="AA1403" t="s">
        <v>47</v>
      </c>
      <c r="AB1403" t="s">
        <v>101</v>
      </c>
      <c r="AC1403" t="s">
        <v>183</v>
      </c>
      <c r="AD1403" t="s">
        <v>146</v>
      </c>
      <c r="AE1403" t="s">
        <v>199</v>
      </c>
      <c r="AF1403" t="s">
        <v>127</v>
      </c>
      <c r="AG1403" t="s">
        <v>150</v>
      </c>
      <c r="AH1403" t="s">
        <v>173</v>
      </c>
      <c r="AI1403" t="s">
        <v>46</v>
      </c>
      <c r="AJ1403" t="s">
        <v>2274</v>
      </c>
      <c r="AK1403" t="s">
        <v>6358</v>
      </c>
      <c r="AL1403" t="s">
        <v>47</v>
      </c>
      <c r="AM1403" t="s">
        <v>47</v>
      </c>
      <c r="AN1403" t="s">
        <v>463</v>
      </c>
      <c r="AO1403" t="s">
        <v>127</v>
      </c>
    </row>
    <row r="1404" spans="1:41" hidden="1" x14ac:dyDescent="0.25">
      <c r="A1404" t="s">
        <v>6359</v>
      </c>
      <c r="B1404" t="s">
        <v>6360</v>
      </c>
      <c r="C1404" s="1" t="str">
        <f t="shared" si="84"/>
        <v>21:1061</v>
      </c>
      <c r="D1404" s="1" t="str">
        <f t="shared" si="85"/>
        <v>21:0106</v>
      </c>
      <c r="E1404" t="s">
        <v>6361</v>
      </c>
      <c r="F1404" t="s">
        <v>6362</v>
      </c>
      <c r="H1404">
        <v>49.664829300000001</v>
      </c>
      <c r="I1404">
        <v>-118.09887689999999</v>
      </c>
      <c r="J1404" s="1" t="str">
        <f t="shared" si="86"/>
        <v>NGR bulk stream sediment</v>
      </c>
      <c r="K1404" s="1" t="str">
        <f t="shared" si="87"/>
        <v>&lt;177 micron (NGR)</v>
      </c>
      <c r="L1404">
        <v>82</v>
      </c>
      <c r="M1404" t="s">
        <v>256</v>
      </c>
      <c r="N1404">
        <v>1403</v>
      </c>
      <c r="O1404" t="s">
        <v>62</v>
      </c>
      <c r="P1404" t="s">
        <v>47</v>
      </c>
      <c r="Q1404" t="s">
        <v>548</v>
      </c>
      <c r="R1404" t="s">
        <v>127</v>
      </c>
      <c r="S1404" t="s">
        <v>1121</v>
      </c>
      <c r="T1404" t="s">
        <v>145</v>
      </c>
      <c r="U1404" t="s">
        <v>1121</v>
      </c>
      <c r="V1404" t="s">
        <v>139</v>
      </c>
      <c r="W1404" t="s">
        <v>148</v>
      </c>
      <c r="X1404" t="s">
        <v>66</v>
      </c>
      <c r="Y1404" t="s">
        <v>391</v>
      </c>
      <c r="Z1404" t="s">
        <v>56</v>
      </c>
      <c r="AA1404" t="s">
        <v>46</v>
      </c>
      <c r="AB1404" t="s">
        <v>78</v>
      </c>
      <c r="AC1404" t="s">
        <v>80</v>
      </c>
      <c r="AD1404" t="s">
        <v>226</v>
      </c>
      <c r="AE1404" t="s">
        <v>56</v>
      </c>
      <c r="AF1404" t="s">
        <v>108</v>
      </c>
      <c r="AG1404" t="s">
        <v>696</v>
      </c>
      <c r="AH1404" t="s">
        <v>412</v>
      </c>
      <c r="AI1404" t="s">
        <v>185</v>
      </c>
      <c r="AJ1404" t="s">
        <v>4160</v>
      </c>
      <c r="AK1404" t="s">
        <v>85</v>
      </c>
      <c r="AL1404" t="s">
        <v>47</v>
      </c>
      <c r="AM1404" t="s">
        <v>47</v>
      </c>
      <c r="AN1404" t="s">
        <v>862</v>
      </c>
      <c r="AO1404" t="s">
        <v>108</v>
      </c>
    </row>
    <row r="1405" spans="1:41" hidden="1" x14ac:dyDescent="0.25">
      <c r="A1405" t="s">
        <v>6363</v>
      </c>
      <c r="B1405" t="s">
        <v>6364</v>
      </c>
      <c r="C1405" s="1" t="str">
        <f t="shared" si="84"/>
        <v>21:1061</v>
      </c>
      <c r="D1405" s="1" t="str">
        <f t="shared" si="85"/>
        <v>21:0106</v>
      </c>
      <c r="E1405" t="s">
        <v>6365</v>
      </c>
      <c r="F1405" t="s">
        <v>6366</v>
      </c>
      <c r="H1405">
        <v>49.669490099999997</v>
      </c>
      <c r="I1405">
        <v>-118.0997162</v>
      </c>
      <c r="J1405" s="1" t="str">
        <f t="shared" si="86"/>
        <v>NGR bulk stream sediment</v>
      </c>
      <c r="K1405" s="1" t="str">
        <f t="shared" si="87"/>
        <v>&lt;177 micron (NGR)</v>
      </c>
      <c r="L1405">
        <v>82</v>
      </c>
      <c r="M1405" t="s">
        <v>265</v>
      </c>
      <c r="N1405">
        <v>1404</v>
      </c>
      <c r="O1405" t="s">
        <v>198</v>
      </c>
      <c r="P1405" t="s">
        <v>122</v>
      </c>
      <c r="Q1405" t="s">
        <v>481</v>
      </c>
      <c r="R1405" t="s">
        <v>122</v>
      </c>
      <c r="S1405" t="s">
        <v>425</v>
      </c>
      <c r="T1405" t="s">
        <v>90</v>
      </c>
      <c r="U1405" t="s">
        <v>313</v>
      </c>
      <c r="V1405" t="s">
        <v>139</v>
      </c>
      <c r="W1405" t="s">
        <v>86</v>
      </c>
      <c r="X1405" t="s">
        <v>330</v>
      </c>
      <c r="Y1405" t="s">
        <v>438</v>
      </c>
      <c r="Z1405" t="s">
        <v>56</v>
      </c>
      <c r="AA1405" t="s">
        <v>46</v>
      </c>
      <c r="AB1405" t="s">
        <v>173</v>
      </c>
      <c r="AC1405" t="s">
        <v>290</v>
      </c>
      <c r="AD1405" t="s">
        <v>438</v>
      </c>
      <c r="AE1405" t="s">
        <v>56</v>
      </c>
      <c r="AF1405" t="s">
        <v>127</v>
      </c>
      <c r="AG1405" t="s">
        <v>785</v>
      </c>
      <c r="AH1405" t="s">
        <v>164</v>
      </c>
      <c r="AI1405" t="s">
        <v>46</v>
      </c>
      <c r="AJ1405" t="s">
        <v>1325</v>
      </c>
      <c r="AK1405" t="s">
        <v>85</v>
      </c>
      <c r="AL1405" t="s">
        <v>47</v>
      </c>
      <c r="AM1405" t="s">
        <v>47</v>
      </c>
      <c r="AN1405" t="s">
        <v>568</v>
      </c>
      <c r="AO1405" t="s">
        <v>267</v>
      </c>
    </row>
    <row r="1406" spans="1:41" hidden="1" x14ac:dyDescent="0.25">
      <c r="A1406" t="s">
        <v>6367</v>
      </c>
      <c r="B1406" t="s">
        <v>6368</v>
      </c>
      <c r="C1406" s="1" t="str">
        <f t="shared" si="84"/>
        <v>21:1061</v>
      </c>
      <c r="D1406" s="1" t="str">
        <f t="shared" si="85"/>
        <v>21:0106</v>
      </c>
      <c r="E1406" t="s">
        <v>6369</v>
      </c>
      <c r="F1406" t="s">
        <v>6370</v>
      </c>
      <c r="H1406">
        <v>49.659788599999999</v>
      </c>
      <c r="I1406">
        <v>-118.12722429999999</v>
      </c>
      <c r="J1406" s="1" t="str">
        <f t="shared" si="86"/>
        <v>NGR bulk stream sediment</v>
      </c>
      <c r="K1406" s="1" t="str">
        <f t="shared" si="87"/>
        <v>&lt;177 micron (NGR)</v>
      </c>
      <c r="L1406">
        <v>83</v>
      </c>
      <c r="M1406" t="s">
        <v>45</v>
      </c>
      <c r="N1406">
        <v>1405</v>
      </c>
      <c r="O1406" t="s">
        <v>257</v>
      </c>
      <c r="P1406" t="s">
        <v>47</v>
      </c>
      <c r="Q1406" t="s">
        <v>548</v>
      </c>
      <c r="R1406" t="s">
        <v>227</v>
      </c>
      <c r="S1406" t="s">
        <v>391</v>
      </c>
      <c r="T1406" t="s">
        <v>90</v>
      </c>
      <c r="U1406" t="s">
        <v>171</v>
      </c>
      <c r="V1406" t="s">
        <v>257</v>
      </c>
      <c r="W1406" t="s">
        <v>73</v>
      </c>
      <c r="X1406" t="s">
        <v>55</v>
      </c>
      <c r="Y1406" t="s">
        <v>425</v>
      </c>
      <c r="Z1406" t="s">
        <v>56</v>
      </c>
      <c r="AA1406" t="s">
        <v>46</v>
      </c>
      <c r="AB1406" t="s">
        <v>257</v>
      </c>
      <c r="AC1406" t="s">
        <v>160</v>
      </c>
      <c r="AD1406" t="s">
        <v>431</v>
      </c>
      <c r="AE1406" t="s">
        <v>84</v>
      </c>
      <c r="AF1406" t="s">
        <v>267</v>
      </c>
      <c r="AG1406" t="s">
        <v>723</v>
      </c>
      <c r="AH1406" t="s">
        <v>437</v>
      </c>
      <c r="AI1406" t="s">
        <v>87</v>
      </c>
      <c r="AJ1406" t="s">
        <v>5044</v>
      </c>
      <c r="AK1406" t="s">
        <v>476</v>
      </c>
      <c r="AL1406" t="s">
        <v>47</v>
      </c>
      <c r="AM1406" t="s">
        <v>47</v>
      </c>
      <c r="AN1406" t="s">
        <v>322</v>
      </c>
      <c r="AO1406" t="s">
        <v>269</v>
      </c>
    </row>
    <row r="1407" spans="1:41" hidden="1" x14ac:dyDescent="0.25">
      <c r="A1407" t="s">
        <v>6371</v>
      </c>
      <c r="B1407" t="s">
        <v>6372</v>
      </c>
      <c r="C1407" s="1" t="str">
        <f t="shared" si="84"/>
        <v>21:1061</v>
      </c>
      <c r="D1407" s="1" t="str">
        <f t="shared" si="85"/>
        <v>21:0106</v>
      </c>
      <c r="E1407" t="s">
        <v>6373</v>
      </c>
      <c r="F1407" t="s">
        <v>6374</v>
      </c>
      <c r="H1407">
        <v>49.648130799999997</v>
      </c>
      <c r="I1407">
        <v>-118.04861820000001</v>
      </c>
      <c r="J1407" s="1" t="str">
        <f t="shared" si="86"/>
        <v>NGR bulk stream sediment</v>
      </c>
      <c r="K1407" s="1" t="str">
        <f t="shared" si="87"/>
        <v>&lt;177 micron (NGR)</v>
      </c>
      <c r="L1407">
        <v>83</v>
      </c>
      <c r="M1407" t="s">
        <v>71</v>
      </c>
      <c r="N1407">
        <v>1406</v>
      </c>
      <c r="O1407" t="s">
        <v>257</v>
      </c>
      <c r="P1407" t="s">
        <v>47</v>
      </c>
      <c r="Q1407" t="s">
        <v>119</v>
      </c>
      <c r="R1407" t="s">
        <v>217</v>
      </c>
      <c r="S1407" t="s">
        <v>508</v>
      </c>
      <c r="T1407" t="s">
        <v>82</v>
      </c>
      <c r="U1407" t="s">
        <v>237</v>
      </c>
      <c r="V1407" t="s">
        <v>105</v>
      </c>
      <c r="W1407" t="s">
        <v>319</v>
      </c>
      <c r="X1407" t="s">
        <v>209</v>
      </c>
      <c r="Y1407" t="s">
        <v>463</v>
      </c>
      <c r="Z1407" t="s">
        <v>56</v>
      </c>
      <c r="AA1407" t="s">
        <v>46</v>
      </c>
      <c r="AB1407" t="s">
        <v>125</v>
      </c>
      <c r="AC1407" t="s">
        <v>145</v>
      </c>
      <c r="AD1407" t="s">
        <v>328</v>
      </c>
      <c r="AE1407" t="s">
        <v>199</v>
      </c>
      <c r="AF1407" t="s">
        <v>76</v>
      </c>
      <c r="AG1407" t="s">
        <v>1340</v>
      </c>
      <c r="AH1407" t="s">
        <v>260</v>
      </c>
      <c r="AI1407" t="s">
        <v>110</v>
      </c>
      <c r="AJ1407" t="s">
        <v>6375</v>
      </c>
      <c r="AK1407" t="s">
        <v>175</v>
      </c>
      <c r="AL1407" t="s">
        <v>47</v>
      </c>
      <c r="AM1407" t="s">
        <v>47</v>
      </c>
      <c r="AN1407" t="s">
        <v>1780</v>
      </c>
      <c r="AO1407" t="s">
        <v>85</v>
      </c>
    </row>
    <row r="1408" spans="1:41" hidden="1" x14ac:dyDescent="0.25">
      <c r="A1408" t="s">
        <v>6376</v>
      </c>
      <c r="B1408" t="s">
        <v>6377</v>
      </c>
      <c r="C1408" s="1" t="str">
        <f t="shared" si="84"/>
        <v>21:1061</v>
      </c>
      <c r="D1408" s="1" t="str">
        <f t="shared" si="85"/>
        <v>21:0106</v>
      </c>
      <c r="E1408" t="s">
        <v>6378</v>
      </c>
      <c r="F1408" t="s">
        <v>6379</v>
      </c>
      <c r="H1408">
        <v>49.624055900000002</v>
      </c>
      <c r="I1408">
        <v>-118.0370111</v>
      </c>
      <c r="J1408" s="1" t="str">
        <f t="shared" si="86"/>
        <v>NGR bulk stream sediment</v>
      </c>
      <c r="K1408" s="1" t="str">
        <f t="shared" si="87"/>
        <v>&lt;177 micron (NGR)</v>
      </c>
      <c r="L1408">
        <v>83</v>
      </c>
      <c r="M1408" t="s">
        <v>95</v>
      </c>
      <c r="N1408">
        <v>1407</v>
      </c>
      <c r="O1408" t="s">
        <v>235</v>
      </c>
      <c r="P1408" t="s">
        <v>47</v>
      </c>
      <c r="Q1408" t="s">
        <v>548</v>
      </c>
      <c r="R1408" t="s">
        <v>58</v>
      </c>
      <c r="S1408" t="s">
        <v>508</v>
      </c>
      <c r="T1408" t="s">
        <v>49</v>
      </c>
      <c r="U1408" t="s">
        <v>237</v>
      </c>
      <c r="V1408" t="s">
        <v>63</v>
      </c>
      <c r="W1408" t="s">
        <v>137</v>
      </c>
      <c r="X1408" t="s">
        <v>55</v>
      </c>
      <c r="Y1408" t="s">
        <v>2157</v>
      </c>
      <c r="Z1408" t="s">
        <v>56</v>
      </c>
      <c r="AA1408" t="s">
        <v>46</v>
      </c>
      <c r="AB1408" t="s">
        <v>125</v>
      </c>
      <c r="AC1408" t="s">
        <v>197</v>
      </c>
      <c r="AD1408" t="s">
        <v>829</v>
      </c>
      <c r="AE1408" t="s">
        <v>56</v>
      </c>
      <c r="AF1408" t="s">
        <v>267</v>
      </c>
      <c r="AG1408" t="s">
        <v>632</v>
      </c>
      <c r="AH1408" t="s">
        <v>128</v>
      </c>
      <c r="AI1408" t="s">
        <v>185</v>
      </c>
      <c r="AJ1408" t="s">
        <v>3210</v>
      </c>
      <c r="AK1408" t="s">
        <v>108</v>
      </c>
      <c r="AL1408" t="s">
        <v>47</v>
      </c>
      <c r="AM1408" t="s">
        <v>47</v>
      </c>
      <c r="AN1408" t="s">
        <v>275</v>
      </c>
      <c r="AO1408" t="s">
        <v>85</v>
      </c>
    </row>
    <row r="1409" spans="1:41" hidden="1" x14ac:dyDescent="0.25">
      <c r="A1409" t="s">
        <v>6380</v>
      </c>
      <c r="B1409" t="s">
        <v>6381</v>
      </c>
      <c r="C1409" s="1" t="str">
        <f t="shared" si="84"/>
        <v>21:1061</v>
      </c>
      <c r="D1409" s="1" t="str">
        <f t="shared" si="85"/>
        <v>21:0106</v>
      </c>
      <c r="E1409" t="s">
        <v>6382</v>
      </c>
      <c r="F1409" t="s">
        <v>6383</v>
      </c>
      <c r="H1409">
        <v>49.608424499999998</v>
      </c>
      <c r="I1409">
        <v>-118.0527496</v>
      </c>
      <c r="J1409" s="1" t="str">
        <f t="shared" si="86"/>
        <v>NGR bulk stream sediment</v>
      </c>
      <c r="K1409" s="1" t="str">
        <f t="shared" si="87"/>
        <v>&lt;177 micron (NGR)</v>
      </c>
      <c r="L1409">
        <v>83</v>
      </c>
      <c r="M1409" t="s">
        <v>117</v>
      </c>
      <c r="N1409">
        <v>1408</v>
      </c>
      <c r="O1409" t="s">
        <v>61</v>
      </c>
      <c r="P1409" t="s">
        <v>47</v>
      </c>
      <c r="Q1409" t="s">
        <v>234</v>
      </c>
      <c r="R1409" t="s">
        <v>59</v>
      </c>
      <c r="S1409" t="s">
        <v>695</v>
      </c>
      <c r="T1409" t="s">
        <v>267</v>
      </c>
      <c r="U1409" t="s">
        <v>457</v>
      </c>
      <c r="V1409" t="s">
        <v>47</v>
      </c>
      <c r="W1409" t="s">
        <v>128</v>
      </c>
      <c r="X1409" t="s">
        <v>137</v>
      </c>
      <c r="Y1409" t="s">
        <v>431</v>
      </c>
      <c r="Z1409" t="s">
        <v>56</v>
      </c>
      <c r="AA1409" t="s">
        <v>46</v>
      </c>
      <c r="AB1409" t="s">
        <v>101</v>
      </c>
      <c r="AC1409" t="s">
        <v>58</v>
      </c>
      <c r="AD1409" t="s">
        <v>343</v>
      </c>
      <c r="AE1409" t="s">
        <v>84</v>
      </c>
      <c r="AF1409" t="s">
        <v>58</v>
      </c>
      <c r="AG1409" t="s">
        <v>1059</v>
      </c>
      <c r="AH1409" t="s">
        <v>227</v>
      </c>
      <c r="AI1409" t="s">
        <v>149</v>
      </c>
      <c r="AJ1409" t="s">
        <v>882</v>
      </c>
      <c r="AK1409" t="s">
        <v>1093</v>
      </c>
      <c r="AL1409" t="s">
        <v>122</v>
      </c>
      <c r="AM1409" t="s">
        <v>47</v>
      </c>
      <c r="AN1409" t="s">
        <v>215</v>
      </c>
      <c r="AO1409" t="s">
        <v>122</v>
      </c>
    </row>
    <row r="1410" spans="1:41" hidden="1" x14ac:dyDescent="0.25">
      <c r="A1410" t="s">
        <v>6384</v>
      </c>
      <c r="B1410" t="s">
        <v>6385</v>
      </c>
      <c r="C1410" s="1" t="str">
        <f t="shared" ref="C1410:C1473" si="88">HYPERLINK("http://geochem.nrcan.gc.ca/cdogs/content/bdl/bdl211061_e.htm", "21:1061")</f>
        <v>21:1061</v>
      </c>
      <c r="D1410" s="1" t="str">
        <f t="shared" ref="D1410:D1473" si="89">HYPERLINK("http://geochem.nrcan.gc.ca/cdogs/content/svy/svy210106_e.htm", "21:0106")</f>
        <v>21:0106</v>
      </c>
      <c r="E1410" t="s">
        <v>6386</v>
      </c>
      <c r="F1410" t="s">
        <v>6387</v>
      </c>
      <c r="H1410">
        <v>49.614912400000001</v>
      </c>
      <c r="I1410">
        <v>-118.1289036</v>
      </c>
      <c r="J1410" s="1" t="str">
        <f t="shared" ref="J1410:J1473" si="90">HYPERLINK("http://geochem.nrcan.gc.ca/cdogs/content/kwd/kwd020030_e.htm", "NGR bulk stream sediment")</f>
        <v>NGR bulk stream sediment</v>
      </c>
      <c r="K1410" s="1" t="str">
        <f t="shared" ref="K1410:K1473" si="91">HYPERLINK("http://geochem.nrcan.gc.ca/cdogs/content/kwd/kwd080006_e.htm", "&lt;177 micron (NGR)")</f>
        <v>&lt;177 micron (NGR)</v>
      </c>
      <c r="L1410">
        <v>83</v>
      </c>
      <c r="M1410" t="s">
        <v>136</v>
      </c>
      <c r="N1410">
        <v>1409</v>
      </c>
      <c r="O1410" t="s">
        <v>105</v>
      </c>
      <c r="P1410" t="s">
        <v>51</v>
      </c>
      <c r="Q1410" t="s">
        <v>1111</v>
      </c>
      <c r="R1410" t="s">
        <v>188</v>
      </c>
      <c r="S1410" t="s">
        <v>294</v>
      </c>
      <c r="T1410" t="s">
        <v>90</v>
      </c>
      <c r="U1410" t="s">
        <v>425</v>
      </c>
      <c r="V1410" t="s">
        <v>47</v>
      </c>
      <c r="W1410" t="s">
        <v>85</v>
      </c>
      <c r="X1410" t="s">
        <v>217</v>
      </c>
      <c r="Y1410" t="s">
        <v>6388</v>
      </c>
      <c r="Z1410" t="s">
        <v>56</v>
      </c>
      <c r="AA1410" t="s">
        <v>46</v>
      </c>
      <c r="AB1410" t="s">
        <v>122</v>
      </c>
      <c r="AC1410" t="s">
        <v>112</v>
      </c>
      <c r="AD1410" t="s">
        <v>226</v>
      </c>
      <c r="AE1410" t="s">
        <v>56</v>
      </c>
      <c r="AF1410" t="s">
        <v>76</v>
      </c>
      <c r="AG1410" t="s">
        <v>3895</v>
      </c>
      <c r="AH1410" t="s">
        <v>85</v>
      </c>
      <c r="AI1410" t="s">
        <v>63</v>
      </c>
      <c r="AJ1410" t="s">
        <v>6389</v>
      </c>
      <c r="AK1410" t="s">
        <v>127</v>
      </c>
      <c r="AL1410" t="s">
        <v>47</v>
      </c>
      <c r="AM1410" t="s">
        <v>47</v>
      </c>
      <c r="AN1410" t="s">
        <v>424</v>
      </c>
      <c r="AO1410" t="s">
        <v>98</v>
      </c>
    </row>
    <row r="1411" spans="1:41" hidden="1" x14ac:dyDescent="0.25">
      <c r="A1411" t="s">
        <v>6390</v>
      </c>
      <c r="B1411" t="s">
        <v>6391</v>
      </c>
      <c r="C1411" s="1" t="str">
        <f t="shared" si="88"/>
        <v>21:1061</v>
      </c>
      <c r="D1411" s="1" t="str">
        <f t="shared" si="89"/>
        <v>21:0106</v>
      </c>
      <c r="E1411" t="s">
        <v>6392</v>
      </c>
      <c r="F1411" t="s">
        <v>6393</v>
      </c>
      <c r="H1411">
        <v>49.580447999999997</v>
      </c>
      <c r="I1411">
        <v>-118.121815</v>
      </c>
      <c r="J1411" s="1" t="str">
        <f t="shared" si="90"/>
        <v>NGR bulk stream sediment</v>
      </c>
      <c r="K1411" s="1" t="str">
        <f t="shared" si="91"/>
        <v>&lt;177 micron (NGR)</v>
      </c>
      <c r="L1411">
        <v>83</v>
      </c>
      <c r="M1411" t="s">
        <v>157</v>
      </c>
      <c r="N1411">
        <v>1410</v>
      </c>
      <c r="O1411" t="s">
        <v>228</v>
      </c>
      <c r="P1411" t="s">
        <v>47</v>
      </c>
      <c r="Q1411" t="s">
        <v>234</v>
      </c>
      <c r="R1411" t="s">
        <v>228</v>
      </c>
      <c r="S1411" t="s">
        <v>463</v>
      </c>
      <c r="T1411" t="s">
        <v>76</v>
      </c>
      <c r="U1411" t="s">
        <v>121</v>
      </c>
      <c r="V1411" t="s">
        <v>257</v>
      </c>
      <c r="W1411" t="s">
        <v>96</v>
      </c>
      <c r="X1411" t="s">
        <v>50</v>
      </c>
      <c r="Y1411" t="s">
        <v>207</v>
      </c>
      <c r="Z1411" t="s">
        <v>56</v>
      </c>
      <c r="AA1411" t="s">
        <v>46</v>
      </c>
      <c r="AB1411" t="s">
        <v>161</v>
      </c>
      <c r="AC1411" t="s">
        <v>76</v>
      </c>
      <c r="AD1411" t="s">
        <v>146</v>
      </c>
      <c r="AE1411" t="s">
        <v>185</v>
      </c>
      <c r="AF1411" t="s">
        <v>58</v>
      </c>
      <c r="AG1411" t="s">
        <v>85</v>
      </c>
      <c r="AH1411" t="s">
        <v>238</v>
      </c>
      <c r="AI1411" t="s">
        <v>110</v>
      </c>
      <c r="AJ1411" t="s">
        <v>197</v>
      </c>
      <c r="AK1411" t="s">
        <v>85</v>
      </c>
      <c r="AL1411" t="s">
        <v>47</v>
      </c>
      <c r="AM1411" t="s">
        <v>47</v>
      </c>
      <c r="AN1411" t="s">
        <v>481</v>
      </c>
      <c r="AO1411" t="s">
        <v>55</v>
      </c>
    </row>
    <row r="1412" spans="1:41" hidden="1" x14ac:dyDescent="0.25">
      <c r="A1412" t="s">
        <v>6394</v>
      </c>
      <c r="B1412" t="s">
        <v>6395</v>
      </c>
      <c r="C1412" s="1" t="str">
        <f t="shared" si="88"/>
        <v>21:1061</v>
      </c>
      <c r="D1412" s="1" t="str">
        <f t="shared" si="89"/>
        <v>21:0106</v>
      </c>
      <c r="E1412" t="s">
        <v>6396</v>
      </c>
      <c r="F1412" t="s">
        <v>6397</v>
      </c>
      <c r="H1412">
        <v>49.536617800000002</v>
      </c>
      <c r="I1412">
        <v>-118.1157814</v>
      </c>
      <c r="J1412" s="1" t="str">
        <f t="shared" si="90"/>
        <v>NGR bulk stream sediment</v>
      </c>
      <c r="K1412" s="1" t="str">
        <f t="shared" si="91"/>
        <v>&lt;177 micron (NGR)</v>
      </c>
      <c r="L1412">
        <v>83</v>
      </c>
      <c r="M1412" t="s">
        <v>170</v>
      </c>
      <c r="N1412">
        <v>1411</v>
      </c>
      <c r="O1412" t="s">
        <v>110</v>
      </c>
      <c r="P1412" t="s">
        <v>51</v>
      </c>
      <c r="Q1412" t="s">
        <v>862</v>
      </c>
      <c r="R1412" t="s">
        <v>85</v>
      </c>
      <c r="S1412" t="s">
        <v>695</v>
      </c>
      <c r="T1412" t="s">
        <v>267</v>
      </c>
      <c r="U1412" t="s">
        <v>589</v>
      </c>
      <c r="V1412" t="s">
        <v>105</v>
      </c>
      <c r="W1412" t="s">
        <v>274</v>
      </c>
      <c r="X1412" t="s">
        <v>127</v>
      </c>
      <c r="Y1412" t="s">
        <v>425</v>
      </c>
      <c r="Z1412" t="s">
        <v>56</v>
      </c>
      <c r="AA1412" t="s">
        <v>47</v>
      </c>
      <c r="AB1412" t="s">
        <v>139</v>
      </c>
      <c r="AC1412" t="s">
        <v>108</v>
      </c>
      <c r="AD1412" t="s">
        <v>438</v>
      </c>
      <c r="AE1412" t="s">
        <v>84</v>
      </c>
      <c r="AF1412" t="s">
        <v>58</v>
      </c>
      <c r="AG1412" t="s">
        <v>85</v>
      </c>
      <c r="AH1412" t="s">
        <v>366</v>
      </c>
      <c r="AI1412" t="s">
        <v>61</v>
      </c>
      <c r="AJ1412" t="s">
        <v>6398</v>
      </c>
      <c r="AK1412" t="s">
        <v>1365</v>
      </c>
      <c r="AL1412" t="s">
        <v>58</v>
      </c>
      <c r="AM1412" t="s">
        <v>47</v>
      </c>
      <c r="AN1412" t="s">
        <v>646</v>
      </c>
      <c r="AO1412" t="s">
        <v>55</v>
      </c>
    </row>
    <row r="1413" spans="1:41" hidden="1" x14ac:dyDescent="0.25">
      <c r="A1413" t="s">
        <v>6399</v>
      </c>
      <c r="B1413" t="s">
        <v>6400</v>
      </c>
      <c r="C1413" s="1" t="str">
        <f t="shared" si="88"/>
        <v>21:1061</v>
      </c>
      <c r="D1413" s="1" t="str">
        <f t="shared" si="89"/>
        <v>21:0106</v>
      </c>
      <c r="E1413" t="s">
        <v>6401</v>
      </c>
      <c r="F1413" t="s">
        <v>6402</v>
      </c>
      <c r="H1413">
        <v>49.5281558</v>
      </c>
      <c r="I1413">
        <v>-118.0411874</v>
      </c>
      <c r="J1413" s="1" t="str">
        <f t="shared" si="90"/>
        <v>NGR bulk stream sediment</v>
      </c>
      <c r="K1413" s="1" t="str">
        <f t="shared" si="91"/>
        <v>&lt;177 micron (NGR)</v>
      </c>
      <c r="L1413">
        <v>83</v>
      </c>
      <c r="M1413" t="s">
        <v>180</v>
      </c>
      <c r="N1413">
        <v>1412</v>
      </c>
      <c r="O1413" t="s">
        <v>87</v>
      </c>
      <c r="P1413" t="s">
        <v>47</v>
      </c>
      <c r="Q1413" t="s">
        <v>337</v>
      </c>
      <c r="R1413" t="s">
        <v>85</v>
      </c>
      <c r="S1413" t="s">
        <v>146</v>
      </c>
      <c r="T1413" t="s">
        <v>50</v>
      </c>
      <c r="U1413" t="s">
        <v>667</v>
      </c>
      <c r="V1413" t="s">
        <v>101</v>
      </c>
      <c r="W1413" t="s">
        <v>73</v>
      </c>
      <c r="X1413" t="s">
        <v>209</v>
      </c>
      <c r="Y1413" t="s">
        <v>184</v>
      </c>
      <c r="Z1413" t="s">
        <v>56</v>
      </c>
      <c r="AA1413" t="s">
        <v>47</v>
      </c>
      <c r="AB1413" t="s">
        <v>64</v>
      </c>
      <c r="AC1413" t="s">
        <v>225</v>
      </c>
      <c r="AD1413" t="s">
        <v>251</v>
      </c>
      <c r="AE1413" t="s">
        <v>62</v>
      </c>
      <c r="AF1413" t="s">
        <v>76</v>
      </c>
      <c r="AG1413" t="s">
        <v>88</v>
      </c>
      <c r="AH1413" t="s">
        <v>102</v>
      </c>
      <c r="AI1413" t="s">
        <v>174</v>
      </c>
      <c r="AJ1413" t="s">
        <v>724</v>
      </c>
      <c r="AK1413" t="s">
        <v>3575</v>
      </c>
      <c r="AL1413" t="s">
        <v>73</v>
      </c>
      <c r="AM1413" t="s">
        <v>47</v>
      </c>
      <c r="AN1413" t="s">
        <v>411</v>
      </c>
      <c r="AO1413" t="s">
        <v>52</v>
      </c>
    </row>
    <row r="1414" spans="1:41" hidden="1" x14ac:dyDescent="0.25">
      <c r="A1414" t="s">
        <v>6403</v>
      </c>
      <c r="B1414" t="s">
        <v>6404</v>
      </c>
      <c r="C1414" s="1" t="str">
        <f t="shared" si="88"/>
        <v>21:1061</v>
      </c>
      <c r="D1414" s="1" t="str">
        <f t="shared" si="89"/>
        <v>21:0106</v>
      </c>
      <c r="E1414" t="s">
        <v>6405</v>
      </c>
      <c r="F1414" t="s">
        <v>6406</v>
      </c>
      <c r="H1414">
        <v>49.519143300000003</v>
      </c>
      <c r="I1414">
        <v>-118.112607</v>
      </c>
      <c r="J1414" s="1" t="str">
        <f t="shared" si="90"/>
        <v>NGR bulk stream sediment</v>
      </c>
      <c r="K1414" s="1" t="str">
        <f t="shared" si="91"/>
        <v>&lt;177 micron (NGR)</v>
      </c>
      <c r="L1414">
        <v>83</v>
      </c>
      <c r="M1414" t="s">
        <v>195</v>
      </c>
      <c r="N1414">
        <v>1413</v>
      </c>
      <c r="O1414" t="s">
        <v>149</v>
      </c>
      <c r="P1414" t="s">
        <v>47</v>
      </c>
      <c r="Q1414" t="s">
        <v>812</v>
      </c>
      <c r="R1414" t="s">
        <v>228</v>
      </c>
      <c r="S1414" t="s">
        <v>146</v>
      </c>
      <c r="T1414" t="s">
        <v>66</v>
      </c>
      <c r="U1414" t="s">
        <v>226</v>
      </c>
      <c r="V1414" t="s">
        <v>61</v>
      </c>
      <c r="W1414" t="s">
        <v>88</v>
      </c>
      <c r="X1414" t="s">
        <v>209</v>
      </c>
      <c r="Y1414" t="s">
        <v>559</v>
      </c>
      <c r="Z1414" t="s">
        <v>56</v>
      </c>
      <c r="AA1414" t="s">
        <v>46</v>
      </c>
      <c r="AB1414" t="s">
        <v>81</v>
      </c>
      <c r="AC1414" t="s">
        <v>108</v>
      </c>
      <c r="AD1414" t="s">
        <v>532</v>
      </c>
      <c r="AE1414" t="s">
        <v>199</v>
      </c>
      <c r="AF1414" t="s">
        <v>209</v>
      </c>
      <c r="AG1414" t="s">
        <v>366</v>
      </c>
      <c r="AH1414" t="s">
        <v>228</v>
      </c>
      <c r="AI1414" t="s">
        <v>174</v>
      </c>
      <c r="AJ1414" t="s">
        <v>1282</v>
      </c>
      <c r="AK1414" t="s">
        <v>58</v>
      </c>
      <c r="AL1414" t="s">
        <v>51</v>
      </c>
      <c r="AM1414" t="s">
        <v>47</v>
      </c>
      <c r="AN1414" t="s">
        <v>119</v>
      </c>
      <c r="AO1414" t="s">
        <v>127</v>
      </c>
    </row>
    <row r="1415" spans="1:41" hidden="1" x14ac:dyDescent="0.25">
      <c r="A1415" t="s">
        <v>6407</v>
      </c>
      <c r="B1415" t="s">
        <v>6408</v>
      </c>
      <c r="C1415" s="1" t="str">
        <f t="shared" si="88"/>
        <v>21:1061</v>
      </c>
      <c r="D1415" s="1" t="str">
        <f t="shared" si="89"/>
        <v>21:0106</v>
      </c>
      <c r="E1415" t="s">
        <v>6409</v>
      </c>
      <c r="F1415" t="s">
        <v>6410</v>
      </c>
      <c r="H1415">
        <v>49.474023699999996</v>
      </c>
      <c r="I1415">
        <v>-118.0449548</v>
      </c>
      <c r="J1415" s="1" t="str">
        <f t="shared" si="90"/>
        <v>NGR bulk stream sediment</v>
      </c>
      <c r="K1415" s="1" t="str">
        <f t="shared" si="91"/>
        <v>&lt;177 micron (NGR)</v>
      </c>
      <c r="L1415">
        <v>83</v>
      </c>
      <c r="M1415" t="s">
        <v>205</v>
      </c>
      <c r="N1415">
        <v>1414</v>
      </c>
      <c r="O1415" t="s">
        <v>198</v>
      </c>
      <c r="P1415" t="s">
        <v>47</v>
      </c>
      <c r="Q1415" t="s">
        <v>513</v>
      </c>
      <c r="R1415" t="s">
        <v>158</v>
      </c>
      <c r="S1415" t="s">
        <v>162</v>
      </c>
      <c r="T1415" t="s">
        <v>137</v>
      </c>
      <c r="U1415" t="s">
        <v>112</v>
      </c>
      <c r="V1415" t="s">
        <v>61</v>
      </c>
      <c r="W1415" t="s">
        <v>63</v>
      </c>
      <c r="X1415" t="s">
        <v>103</v>
      </c>
      <c r="Y1415" t="s">
        <v>197</v>
      </c>
      <c r="Z1415" t="s">
        <v>56</v>
      </c>
      <c r="AA1415" t="s">
        <v>46</v>
      </c>
      <c r="AB1415" t="s">
        <v>125</v>
      </c>
      <c r="AC1415" t="s">
        <v>58</v>
      </c>
      <c r="AD1415" t="s">
        <v>240</v>
      </c>
      <c r="AE1415" t="s">
        <v>84</v>
      </c>
      <c r="AF1415" t="s">
        <v>55</v>
      </c>
      <c r="AG1415" t="s">
        <v>455</v>
      </c>
      <c r="AH1415" t="s">
        <v>46</v>
      </c>
      <c r="AI1415" t="s">
        <v>57</v>
      </c>
      <c r="AJ1415" t="s">
        <v>73</v>
      </c>
      <c r="AK1415" t="s">
        <v>150</v>
      </c>
      <c r="AL1415" t="s">
        <v>47</v>
      </c>
      <c r="AM1415" t="s">
        <v>47</v>
      </c>
      <c r="AN1415" t="s">
        <v>65</v>
      </c>
      <c r="AO1415" t="s">
        <v>108</v>
      </c>
    </row>
    <row r="1416" spans="1:41" hidden="1" x14ac:dyDescent="0.25">
      <c r="A1416" t="s">
        <v>6411</v>
      </c>
      <c r="B1416" t="s">
        <v>6412</v>
      </c>
      <c r="C1416" s="1" t="str">
        <f t="shared" si="88"/>
        <v>21:1061</v>
      </c>
      <c r="D1416" s="1" t="str">
        <f t="shared" si="89"/>
        <v>21:0106</v>
      </c>
      <c r="E1416" t="s">
        <v>6413</v>
      </c>
      <c r="F1416" t="s">
        <v>6414</v>
      </c>
      <c r="H1416">
        <v>49.4701223</v>
      </c>
      <c r="I1416">
        <v>-118.04267729999999</v>
      </c>
      <c r="J1416" s="1" t="str">
        <f t="shared" si="90"/>
        <v>NGR bulk stream sediment</v>
      </c>
      <c r="K1416" s="1" t="str">
        <f t="shared" si="91"/>
        <v>&lt;177 micron (NGR)</v>
      </c>
      <c r="L1416">
        <v>83</v>
      </c>
      <c r="M1416" t="s">
        <v>214</v>
      </c>
      <c r="N1416">
        <v>1415</v>
      </c>
      <c r="O1416" t="s">
        <v>87</v>
      </c>
      <c r="P1416" t="s">
        <v>122</v>
      </c>
      <c r="Q1416" t="s">
        <v>234</v>
      </c>
      <c r="R1416" t="s">
        <v>188</v>
      </c>
      <c r="S1416" t="s">
        <v>237</v>
      </c>
      <c r="T1416" t="s">
        <v>267</v>
      </c>
      <c r="U1416" t="s">
        <v>236</v>
      </c>
      <c r="V1416" t="s">
        <v>139</v>
      </c>
      <c r="W1416" t="s">
        <v>271</v>
      </c>
      <c r="X1416" t="s">
        <v>50</v>
      </c>
      <c r="Y1416" t="s">
        <v>226</v>
      </c>
      <c r="Z1416" t="s">
        <v>56</v>
      </c>
      <c r="AA1416" t="s">
        <v>46</v>
      </c>
      <c r="AB1416" t="s">
        <v>63</v>
      </c>
      <c r="AC1416" t="s">
        <v>58</v>
      </c>
      <c r="AD1416" t="s">
        <v>146</v>
      </c>
      <c r="AE1416" t="s">
        <v>84</v>
      </c>
      <c r="AF1416" t="s">
        <v>127</v>
      </c>
      <c r="AG1416" t="s">
        <v>259</v>
      </c>
      <c r="AH1416" t="s">
        <v>271</v>
      </c>
      <c r="AI1416" t="s">
        <v>46</v>
      </c>
      <c r="AJ1416" t="s">
        <v>893</v>
      </c>
      <c r="AK1416" t="s">
        <v>50</v>
      </c>
      <c r="AL1416" t="s">
        <v>47</v>
      </c>
      <c r="AM1416" t="s">
        <v>47</v>
      </c>
      <c r="AN1416" t="s">
        <v>74</v>
      </c>
      <c r="AO1416" t="s">
        <v>85</v>
      </c>
    </row>
    <row r="1417" spans="1:41" hidden="1" x14ac:dyDescent="0.25">
      <c r="A1417" t="s">
        <v>6415</v>
      </c>
      <c r="B1417" t="s">
        <v>6416</v>
      </c>
      <c r="C1417" s="1" t="str">
        <f t="shared" si="88"/>
        <v>21:1061</v>
      </c>
      <c r="D1417" s="1" t="str">
        <f t="shared" si="89"/>
        <v>21:0106</v>
      </c>
      <c r="E1417" t="s">
        <v>6417</v>
      </c>
      <c r="F1417" t="s">
        <v>6418</v>
      </c>
      <c r="H1417">
        <v>49.232801600000002</v>
      </c>
      <c r="I1417">
        <v>-118.2658101</v>
      </c>
      <c r="J1417" s="1" t="str">
        <f t="shared" si="90"/>
        <v>NGR bulk stream sediment</v>
      </c>
      <c r="K1417" s="1" t="str">
        <f t="shared" si="91"/>
        <v>&lt;177 micron (NGR)</v>
      </c>
      <c r="L1417">
        <v>83</v>
      </c>
      <c r="M1417" t="s">
        <v>280</v>
      </c>
      <c r="N1417">
        <v>1416</v>
      </c>
      <c r="O1417" t="s">
        <v>53</v>
      </c>
      <c r="P1417" t="s">
        <v>73</v>
      </c>
      <c r="Q1417" t="s">
        <v>646</v>
      </c>
      <c r="R1417" t="s">
        <v>61</v>
      </c>
      <c r="S1417" t="s">
        <v>146</v>
      </c>
      <c r="T1417" t="s">
        <v>55</v>
      </c>
      <c r="U1417" t="s">
        <v>418</v>
      </c>
      <c r="V1417" t="s">
        <v>64</v>
      </c>
      <c r="W1417" t="s">
        <v>257</v>
      </c>
      <c r="X1417" t="s">
        <v>52</v>
      </c>
      <c r="Y1417" t="s">
        <v>328</v>
      </c>
      <c r="Z1417" t="s">
        <v>56</v>
      </c>
      <c r="AA1417" t="s">
        <v>46</v>
      </c>
      <c r="AB1417" t="s">
        <v>81</v>
      </c>
      <c r="AC1417" t="s">
        <v>267</v>
      </c>
      <c r="AD1417" t="s">
        <v>320</v>
      </c>
      <c r="AE1417" t="s">
        <v>380</v>
      </c>
      <c r="AF1417" t="s">
        <v>55</v>
      </c>
      <c r="AG1417" t="s">
        <v>58</v>
      </c>
      <c r="AH1417" t="s">
        <v>185</v>
      </c>
      <c r="AI1417" t="s">
        <v>110</v>
      </c>
      <c r="AJ1417" t="s">
        <v>175</v>
      </c>
      <c r="AK1417" t="s">
        <v>437</v>
      </c>
      <c r="AL1417" t="s">
        <v>47</v>
      </c>
      <c r="AM1417" t="s">
        <v>47</v>
      </c>
      <c r="AN1417" t="s">
        <v>432</v>
      </c>
      <c r="AO1417" t="s">
        <v>55</v>
      </c>
    </row>
    <row r="1418" spans="1:41" hidden="1" x14ac:dyDescent="0.25">
      <c r="A1418" t="s">
        <v>6419</v>
      </c>
      <c r="B1418" t="s">
        <v>6420</v>
      </c>
      <c r="C1418" s="1" t="str">
        <f t="shared" si="88"/>
        <v>21:1061</v>
      </c>
      <c r="D1418" s="1" t="str">
        <f t="shared" si="89"/>
        <v>21:0106</v>
      </c>
      <c r="E1418" t="s">
        <v>6417</v>
      </c>
      <c r="F1418" t="s">
        <v>6421</v>
      </c>
      <c r="H1418">
        <v>49.232801600000002</v>
      </c>
      <c r="I1418">
        <v>-118.2658101</v>
      </c>
      <c r="J1418" s="1" t="str">
        <f t="shared" si="90"/>
        <v>NGR bulk stream sediment</v>
      </c>
      <c r="K1418" s="1" t="str">
        <f t="shared" si="91"/>
        <v>&lt;177 micron (NGR)</v>
      </c>
      <c r="L1418">
        <v>83</v>
      </c>
      <c r="M1418" t="s">
        <v>288</v>
      </c>
      <c r="N1418">
        <v>1417</v>
      </c>
      <c r="O1418" t="s">
        <v>62</v>
      </c>
      <c r="P1418" t="s">
        <v>47</v>
      </c>
      <c r="Q1418" t="s">
        <v>817</v>
      </c>
      <c r="R1418" t="s">
        <v>110</v>
      </c>
      <c r="S1418" t="s">
        <v>146</v>
      </c>
      <c r="T1418" t="s">
        <v>85</v>
      </c>
      <c r="U1418" t="s">
        <v>934</v>
      </c>
      <c r="V1418" t="s">
        <v>235</v>
      </c>
      <c r="W1418" t="s">
        <v>122</v>
      </c>
      <c r="X1418" t="s">
        <v>52</v>
      </c>
      <c r="Y1418" t="s">
        <v>236</v>
      </c>
      <c r="Z1418" t="s">
        <v>56</v>
      </c>
      <c r="AA1418" t="s">
        <v>46</v>
      </c>
      <c r="AB1418" t="s">
        <v>81</v>
      </c>
      <c r="AC1418" t="s">
        <v>127</v>
      </c>
      <c r="AD1418" t="s">
        <v>291</v>
      </c>
      <c r="AE1418" t="s">
        <v>380</v>
      </c>
      <c r="AF1418" t="s">
        <v>85</v>
      </c>
      <c r="AG1418" t="s">
        <v>1078</v>
      </c>
      <c r="AH1418" t="s">
        <v>185</v>
      </c>
      <c r="AI1418" t="s">
        <v>185</v>
      </c>
      <c r="AJ1418" t="s">
        <v>876</v>
      </c>
      <c r="AK1418" t="s">
        <v>493</v>
      </c>
      <c r="AL1418" t="s">
        <v>47</v>
      </c>
      <c r="AM1418" t="s">
        <v>47</v>
      </c>
      <c r="AN1418" t="s">
        <v>171</v>
      </c>
      <c r="AO1418" t="s">
        <v>267</v>
      </c>
    </row>
    <row r="1419" spans="1:41" hidden="1" x14ac:dyDescent="0.25">
      <c r="A1419" t="s">
        <v>6422</v>
      </c>
      <c r="B1419" t="s">
        <v>6423</v>
      </c>
      <c r="C1419" s="1" t="str">
        <f t="shared" si="88"/>
        <v>21:1061</v>
      </c>
      <c r="D1419" s="1" t="str">
        <f t="shared" si="89"/>
        <v>21:0106</v>
      </c>
      <c r="E1419" t="s">
        <v>6424</v>
      </c>
      <c r="F1419" t="s">
        <v>6425</v>
      </c>
      <c r="H1419">
        <v>49.229479599999998</v>
      </c>
      <c r="I1419">
        <v>-118.2611237</v>
      </c>
      <c r="J1419" s="1" t="str">
        <f t="shared" si="90"/>
        <v>NGR bulk stream sediment</v>
      </c>
      <c r="K1419" s="1" t="str">
        <f t="shared" si="91"/>
        <v>&lt;177 micron (NGR)</v>
      </c>
      <c r="L1419">
        <v>83</v>
      </c>
      <c r="M1419" t="s">
        <v>223</v>
      </c>
      <c r="N1419">
        <v>1418</v>
      </c>
      <c r="O1419" t="s">
        <v>53</v>
      </c>
      <c r="P1419" t="s">
        <v>47</v>
      </c>
      <c r="Q1419" t="s">
        <v>411</v>
      </c>
      <c r="R1419" t="s">
        <v>209</v>
      </c>
      <c r="S1419" t="s">
        <v>695</v>
      </c>
      <c r="T1419" t="s">
        <v>55</v>
      </c>
      <c r="U1419" t="s">
        <v>146</v>
      </c>
      <c r="V1419" t="s">
        <v>198</v>
      </c>
      <c r="W1419" t="s">
        <v>182</v>
      </c>
      <c r="X1419" t="s">
        <v>217</v>
      </c>
      <c r="Y1419" t="s">
        <v>207</v>
      </c>
      <c r="Z1419" t="s">
        <v>56</v>
      </c>
      <c r="AA1419" t="s">
        <v>46</v>
      </c>
      <c r="AB1419" t="s">
        <v>101</v>
      </c>
      <c r="AC1419" t="s">
        <v>209</v>
      </c>
      <c r="AD1419" t="s">
        <v>183</v>
      </c>
      <c r="AE1419" t="s">
        <v>380</v>
      </c>
      <c r="AF1419" t="s">
        <v>85</v>
      </c>
      <c r="AG1419" t="s">
        <v>746</v>
      </c>
      <c r="AH1419" t="s">
        <v>130</v>
      </c>
      <c r="AI1419" t="s">
        <v>125</v>
      </c>
      <c r="AJ1419" t="s">
        <v>2268</v>
      </c>
      <c r="AK1419" t="s">
        <v>108</v>
      </c>
      <c r="AL1419" t="s">
        <v>47</v>
      </c>
      <c r="AM1419" t="s">
        <v>47</v>
      </c>
      <c r="AN1419" t="s">
        <v>234</v>
      </c>
      <c r="AO1419" t="s">
        <v>217</v>
      </c>
    </row>
    <row r="1420" spans="1:41" hidden="1" x14ac:dyDescent="0.25">
      <c r="A1420" t="s">
        <v>6426</v>
      </c>
      <c r="B1420" t="s">
        <v>6427</v>
      </c>
      <c r="C1420" s="1" t="str">
        <f t="shared" si="88"/>
        <v>21:1061</v>
      </c>
      <c r="D1420" s="1" t="str">
        <f t="shared" si="89"/>
        <v>21:0106</v>
      </c>
      <c r="E1420" t="s">
        <v>6428</v>
      </c>
      <c r="F1420" t="s">
        <v>6429</v>
      </c>
      <c r="H1420">
        <v>49.180843899999999</v>
      </c>
      <c r="I1420">
        <v>-118.1896007</v>
      </c>
      <c r="J1420" s="1" t="str">
        <f t="shared" si="90"/>
        <v>NGR bulk stream sediment</v>
      </c>
      <c r="K1420" s="1" t="str">
        <f t="shared" si="91"/>
        <v>&lt;177 micron (NGR)</v>
      </c>
      <c r="L1420">
        <v>83</v>
      </c>
      <c r="M1420" t="s">
        <v>233</v>
      </c>
      <c r="N1420">
        <v>1419</v>
      </c>
      <c r="O1420" t="s">
        <v>149</v>
      </c>
      <c r="P1420" t="s">
        <v>47</v>
      </c>
      <c r="Q1420" t="s">
        <v>424</v>
      </c>
      <c r="R1420" t="s">
        <v>122</v>
      </c>
      <c r="S1420" t="s">
        <v>146</v>
      </c>
      <c r="T1420" t="s">
        <v>127</v>
      </c>
      <c r="U1420" t="s">
        <v>425</v>
      </c>
      <c r="V1420" t="s">
        <v>139</v>
      </c>
      <c r="W1420" t="s">
        <v>260</v>
      </c>
      <c r="X1420" t="s">
        <v>76</v>
      </c>
      <c r="Y1420" t="s">
        <v>121</v>
      </c>
      <c r="Z1420" t="s">
        <v>56</v>
      </c>
      <c r="AA1420" t="s">
        <v>46</v>
      </c>
      <c r="AB1420" t="s">
        <v>173</v>
      </c>
      <c r="AC1420" t="s">
        <v>269</v>
      </c>
      <c r="AD1420" t="s">
        <v>184</v>
      </c>
      <c r="AE1420" t="s">
        <v>56</v>
      </c>
      <c r="AF1420" t="s">
        <v>150</v>
      </c>
      <c r="AG1420" t="s">
        <v>58</v>
      </c>
      <c r="AH1420" t="s">
        <v>173</v>
      </c>
      <c r="AI1420" t="s">
        <v>110</v>
      </c>
      <c r="AJ1420" t="s">
        <v>1247</v>
      </c>
      <c r="AK1420" t="s">
        <v>591</v>
      </c>
      <c r="AL1420" t="s">
        <v>47</v>
      </c>
      <c r="AM1420" t="s">
        <v>47</v>
      </c>
      <c r="AN1420" t="s">
        <v>97</v>
      </c>
      <c r="AO1420" t="s">
        <v>145</v>
      </c>
    </row>
    <row r="1421" spans="1:41" hidden="1" x14ac:dyDescent="0.25">
      <c r="A1421" t="s">
        <v>6430</v>
      </c>
      <c r="B1421" t="s">
        <v>6431</v>
      </c>
      <c r="C1421" s="1" t="str">
        <f t="shared" si="88"/>
        <v>21:1061</v>
      </c>
      <c r="D1421" s="1" t="str">
        <f t="shared" si="89"/>
        <v>21:0106</v>
      </c>
      <c r="E1421" t="s">
        <v>6432</v>
      </c>
      <c r="F1421" t="s">
        <v>6433</v>
      </c>
      <c r="H1421">
        <v>49.1719729</v>
      </c>
      <c r="I1421">
        <v>-118.2146874</v>
      </c>
      <c r="J1421" s="1" t="str">
        <f t="shared" si="90"/>
        <v>NGR bulk stream sediment</v>
      </c>
      <c r="K1421" s="1" t="str">
        <f t="shared" si="91"/>
        <v>&lt;177 micron (NGR)</v>
      </c>
      <c r="L1421">
        <v>83</v>
      </c>
      <c r="M1421" t="s">
        <v>248</v>
      </c>
      <c r="N1421">
        <v>1420</v>
      </c>
      <c r="O1421" t="s">
        <v>54</v>
      </c>
      <c r="P1421" t="s">
        <v>122</v>
      </c>
      <c r="Q1421" t="s">
        <v>234</v>
      </c>
      <c r="R1421" t="s">
        <v>139</v>
      </c>
      <c r="S1421" t="s">
        <v>226</v>
      </c>
      <c r="T1421" t="s">
        <v>51</v>
      </c>
      <c r="U1421" t="s">
        <v>99</v>
      </c>
      <c r="V1421" t="s">
        <v>235</v>
      </c>
      <c r="W1421" t="s">
        <v>493</v>
      </c>
      <c r="X1421" t="s">
        <v>330</v>
      </c>
      <c r="Y1421" t="s">
        <v>482</v>
      </c>
      <c r="Z1421" t="s">
        <v>56</v>
      </c>
      <c r="AA1421" t="s">
        <v>46</v>
      </c>
      <c r="AB1421" t="s">
        <v>63</v>
      </c>
      <c r="AC1421" t="s">
        <v>58</v>
      </c>
      <c r="AD1421" t="s">
        <v>100</v>
      </c>
      <c r="AE1421" t="s">
        <v>56</v>
      </c>
      <c r="AF1421" t="s">
        <v>51</v>
      </c>
      <c r="AG1421" t="s">
        <v>359</v>
      </c>
      <c r="AH1421" t="s">
        <v>122</v>
      </c>
      <c r="AI1421" t="s">
        <v>54</v>
      </c>
      <c r="AJ1421" t="s">
        <v>910</v>
      </c>
      <c r="AK1421" t="s">
        <v>58</v>
      </c>
      <c r="AL1421" t="s">
        <v>47</v>
      </c>
      <c r="AM1421" t="s">
        <v>47</v>
      </c>
      <c r="AN1421" t="s">
        <v>568</v>
      </c>
      <c r="AO1421" t="s">
        <v>103</v>
      </c>
    </row>
    <row r="1422" spans="1:41" hidden="1" x14ac:dyDescent="0.25">
      <c r="A1422" t="s">
        <v>6434</v>
      </c>
      <c r="B1422" t="s">
        <v>6435</v>
      </c>
      <c r="C1422" s="1" t="str">
        <f t="shared" si="88"/>
        <v>21:1061</v>
      </c>
      <c r="D1422" s="1" t="str">
        <f t="shared" si="89"/>
        <v>21:0106</v>
      </c>
      <c r="E1422" t="s">
        <v>6436</v>
      </c>
      <c r="F1422" t="s">
        <v>6437</v>
      </c>
      <c r="H1422">
        <v>49.186543700000001</v>
      </c>
      <c r="I1422">
        <v>-118.1662149</v>
      </c>
      <c r="J1422" s="1" t="str">
        <f t="shared" si="90"/>
        <v>NGR bulk stream sediment</v>
      </c>
      <c r="K1422" s="1" t="str">
        <f t="shared" si="91"/>
        <v>&lt;177 micron (NGR)</v>
      </c>
      <c r="L1422">
        <v>83</v>
      </c>
      <c r="M1422" t="s">
        <v>256</v>
      </c>
      <c r="N1422">
        <v>1421</v>
      </c>
      <c r="O1422" t="s">
        <v>185</v>
      </c>
      <c r="P1422" t="s">
        <v>47</v>
      </c>
      <c r="Q1422" t="s">
        <v>234</v>
      </c>
      <c r="R1422" t="s">
        <v>87</v>
      </c>
      <c r="S1422" t="s">
        <v>329</v>
      </c>
      <c r="T1422" t="s">
        <v>76</v>
      </c>
      <c r="U1422" t="s">
        <v>532</v>
      </c>
      <c r="V1422" t="s">
        <v>61</v>
      </c>
      <c r="W1422" t="s">
        <v>227</v>
      </c>
      <c r="X1422" t="s">
        <v>52</v>
      </c>
      <c r="Y1422" t="s">
        <v>418</v>
      </c>
      <c r="Z1422" t="s">
        <v>56</v>
      </c>
      <c r="AA1422" t="s">
        <v>46</v>
      </c>
      <c r="AB1422" t="s">
        <v>47</v>
      </c>
      <c r="AC1422" t="s">
        <v>175</v>
      </c>
      <c r="AD1422" t="s">
        <v>343</v>
      </c>
      <c r="AE1422" t="s">
        <v>199</v>
      </c>
      <c r="AF1422" t="s">
        <v>365</v>
      </c>
      <c r="AG1422" t="s">
        <v>188</v>
      </c>
      <c r="AH1422" t="s">
        <v>235</v>
      </c>
      <c r="AI1422" t="s">
        <v>54</v>
      </c>
      <c r="AJ1422" t="s">
        <v>55</v>
      </c>
      <c r="AK1422" t="s">
        <v>111</v>
      </c>
      <c r="AL1422" t="s">
        <v>47</v>
      </c>
      <c r="AM1422" t="s">
        <v>47</v>
      </c>
      <c r="AN1422" t="s">
        <v>294</v>
      </c>
      <c r="AO1422" t="s">
        <v>103</v>
      </c>
    </row>
    <row r="1423" spans="1:41" hidden="1" x14ac:dyDescent="0.25">
      <c r="A1423" t="s">
        <v>6438</v>
      </c>
      <c r="B1423" t="s">
        <v>6439</v>
      </c>
      <c r="C1423" s="1" t="str">
        <f t="shared" si="88"/>
        <v>21:1061</v>
      </c>
      <c r="D1423" s="1" t="str">
        <f t="shared" si="89"/>
        <v>21:0106</v>
      </c>
      <c r="E1423" t="s">
        <v>6440</v>
      </c>
      <c r="F1423" t="s">
        <v>6441</v>
      </c>
      <c r="H1423">
        <v>49.182844299999999</v>
      </c>
      <c r="I1423">
        <v>-118.16286169999999</v>
      </c>
      <c r="J1423" s="1" t="str">
        <f t="shared" si="90"/>
        <v>NGR bulk stream sediment</v>
      </c>
      <c r="K1423" s="1" t="str">
        <f t="shared" si="91"/>
        <v>&lt;177 micron (NGR)</v>
      </c>
      <c r="L1423">
        <v>83</v>
      </c>
      <c r="M1423" t="s">
        <v>265</v>
      </c>
      <c r="N1423">
        <v>1422</v>
      </c>
      <c r="O1423" t="s">
        <v>60</v>
      </c>
      <c r="P1423" t="s">
        <v>55</v>
      </c>
      <c r="Q1423" t="s">
        <v>765</v>
      </c>
      <c r="R1423" t="s">
        <v>306</v>
      </c>
      <c r="S1423" t="s">
        <v>258</v>
      </c>
      <c r="T1423" t="s">
        <v>85</v>
      </c>
      <c r="U1423" t="s">
        <v>272</v>
      </c>
      <c r="V1423" t="s">
        <v>102</v>
      </c>
      <c r="W1423" t="s">
        <v>79</v>
      </c>
      <c r="X1423" t="s">
        <v>103</v>
      </c>
      <c r="Y1423" t="s">
        <v>107</v>
      </c>
      <c r="Z1423" t="s">
        <v>56</v>
      </c>
      <c r="AA1423" t="s">
        <v>47</v>
      </c>
      <c r="AB1423" t="s">
        <v>64</v>
      </c>
      <c r="AC1423" t="s">
        <v>85</v>
      </c>
      <c r="AD1423" t="s">
        <v>236</v>
      </c>
      <c r="AE1423" t="s">
        <v>57</v>
      </c>
      <c r="AF1423" t="s">
        <v>163</v>
      </c>
      <c r="AG1423" t="s">
        <v>224</v>
      </c>
      <c r="AH1423" t="s">
        <v>149</v>
      </c>
      <c r="AI1423" t="s">
        <v>46</v>
      </c>
      <c r="AJ1423" t="s">
        <v>58</v>
      </c>
      <c r="AK1423" t="s">
        <v>127</v>
      </c>
      <c r="AL1423" t="s">
        <v>47</v>
      </c>
      <c r="AM1423" t="s">
        <v>47</v>
      </c>
      <c r="AN1423" t="s">
        <v>543</v>
      </c>
      <c r="AO1423" t="s">
        <v>85</v>
      </c>
    </row>
    <row r="1424" spans="1:41" hidden="1" x14ac:dyDescent="0.25">
      <c r="A1424" t="s">
        <v>6442</v>
      </c>
      <c r="B1424" t="s">
        <v>6443</v>
      </c>
      <c r="C1424" s="1" t="str">
        <f t="shared" si="88"/>
        <v>21:1061</v>
      </c>
      <c r="D1424" s="1" t="str">
        <f t="shared" si="89"/>
        <v>21:0106</v>
      </c>
      <c r="E1424" t="s">
        <v>6444</v>
      </c>
      <c r="F1424" t="s">
        <v>6445</v>
      </c>
      <c r="H1424">
        <v>49.245374499999997</v>
      </c>
      <c r="I1424">
        <v>-118.13572499999999</v>
      </c>
      <c r="J1424" s="1" t="str">
        <f t="shared" si="90"/>
        <v>NGR bulk stream sediment</v>
      </c>
      <c r="K1424" s="1" t="str">
        <f t="shared" si="91"/>
        <v>&lt;177 micron (NGR)</v>
      </c>
      <c r="L1424">
        <v>84</v>
      </c>
      <c r="M1424" t="s">
        <v>45</v>
      </c>
      <c r="N1424">
        <v>1423</v>
      </c>
      <c r="O1424" t="s">
        <v>46</v>
      </c>
      <c r="P1424" t="s">
        <v>122</v>
      </c>
      <c r="Q1424" t="s">
        <v>234</v>
      </c>
      <c r="R1424" t="s">
        <v>55</v>
      </c>
      <c r="S1424" t="s">
        <v>667</v>
      </c>
      <c r="T1424" t="s">
        <v>85</v>
      </c>
      <c r="U1424" t="s">
        <v>559</v>
      </c>
      <c r="V1424" t="s">
        <v>130</v>
      </c>
      <c r="W1424" t="s">
        <v>78</v>
      </c>
      <c r="X1424" t="s">
        <v>73</v>
      </c>
      <c r="Y1424" t="s">
        <v>183</v>
      </c>
      <c r="Z1424" t="s">
        <v>56</v>
      </c>
      <c r="AA1424" t="s">
        <v>47</v>
      </c>
      <c r="AB1424" t="s">
        <v>125</v>
      </c>
      <c r="AC1424" t="s">
        <v>175</v>
      </c>
      <c r="AD1424" t="s">
        <v>126</v>
      </c>
      <c r="AE1424" t="s">
        <v>56</v>
      </c>
      <c r="AF1424" t="s">
        <v>58</v>
      </c>
      <c r="AG1424" t="s">
        <v>158</v>
      </c>
      <c r="AH1424" t="s">
        <v>235</v>
      </c>
      <c r="AI1424" t="s">
        <v>54</v>
      </c>
      <c r="AJ1424" t="s">
        <v>55</v>
      </c>
      <c r="AK1424" t="s">
        <v>85</v>
      </c>
      <c r="AL1424" t="s">
        <v>47</v>
      </c>
      <c r="AM1424" t="s">
        <v>47</v>
      </c>
      <c r="AN1424" t="s">
        <v>65</v>
      </c>
      <c r="AO1424" t="s">
        <v>137</v>
      </c>
    </row>
    <row r="1425" spans="1:41" hidden="1" x14ac:dyDescent="0.25">
      <c r="A1425" t="s">
        <v>6446</v>
      </c>
      <c r="B1425" t="s">
        <v>6447</v>
      </c>
      <c r="C1425" s="1" t="str">
        <f t="shared" si="88"/>
        <v>21:1061</v>
      </c>
      <c r="D1425" s="1" t="str">
        <f t="shared" si="89"/>
        <v>21:0106</v>
      </c>
      <c r="E1425" t="s">
        <v>6448</v>
      </c>
      <c r="F1425" t="s">
        <v>6449</v>
      </c>
      <c r="H1425">
        <v>49.2414117</v>
      </c>
      <c r="I1425">
        <v>-118.1371177</v>
      </c>
      <c r="J1425" s="1" t="str">
        <f t="shared" si="90"/>
        <v>NGR bulk stream sediment</v>
      </c>
      <c r="K1425" s="1" t="str">
        <f t="shared" si="91"/>
        <v>&lt;177 micron (NGR)</v>
      </c>
      <c r="L1425">
        <v>84</v>
      </c>
      <c r="M1425" t="s">
        <v>71</v>
      </c>
      <c r="N1425">
        <v>1424</v>
      </c>
      <c r="O1425" t="s">
        <v>149</v>
      </c>
      <c r="P1425" t="s">
        <v>47</v>
      </c>
      <c r="Q1425" t="s">
        <v>1148</v>
      </c>
      <c r="R1425" t="s">
        <v>51</v>
      </c>
      <c r="S1425" t="s">
        <v>121</v>
      </c>
      <c r="T1425" t="s">
        <v>76</v>
      </c>
      <c r="U1425" t="s">
        <v>438</v>
      </c>
      <c r="V1425" t="s">
        <v>164</v>
      </c>
      <c r="W1425" t="s">
        <v>206</v>
      </c>
      <c r="X1425" t="s">
        <v>51</v>
      </c>
      <c r="Y1425" t="s">
        <v>934</v>
      </c>
      <c r="Z1425" t="s">
        <v>56</v>
      </c>
      <c r="AA1425" t="s">
        <v>46</v>
      </c>
      <c r="AB1425" t="s">
        <v>47</v>
      </c>
      <c r="AC1425" t="s">
        <v>187</v>
      </c>
      <c r="AD1425" t="s">
        <v>554</v>
      </c>
      <c r="AE1425" t="s">
        <v>56</v>
      </c>
      <c r="AF1425" t="s">
        <v>307</v>
      </c>
      <c r="AG1425" t="s">
        <v>128</v>
      </c>
      <c r="AH1425" t="s">
        <v>110</v>
      </c>
      <c r="AI1425" t="s">
        <v>57</v>
      </c>
      <c r="AJ1425" t="s">
        <v>58</v>
      </c>
      <c r="AK1425" t="s">
        <v>58</v>
      </c>
      <c r="AL1425" t="s">
        <v>47</v>
      </c>
      <c r="AM1425" t="s">
        <v>47</v>
      </c>
      <c r="AN1425" t="s">
        <v>543</v>
      </c>
      <c r="AO1425" t="s">
        <v>51</v>
      </c>
    </row>
    <row r="1426" spans="1:41" hidden="1" x14ac:dyDescent="0.25">
      <c r="A1426" t="s">
        <v>6450</v>
      </c>
      <c r="B1426" t="s">
        <v>6451</v>
      </c>
      <c r="C1426" s="1" t="str">
        <f t="shared" si="88"/>
        <v>21:1061</v>
      </c>
      <c r="D1426" s="1" t="str">
        <f t="shared" si="89"/>
        <v>21:0106</v>
      </c>
      <c r="E1426" t="s">
        <v>6452</v>
      </c>
      <c r="F1426" t="s">
        <v>6453</v>
      </c>
      <c r="H1426">
        <v>49.459734900000001</v>
      </c>
      <c r="I1426">
        <v>-118.16762180000001</v>
      </c>
      <c r="J1426" s="1" t="str">
        <f t="shared" si="90"/>
        <v>NGR bulk stream sediment</v>
      </c>
      <c r="K1426" s="1" t="str">
        <f t="shared" si="91"/>
        <v>&lt;177 micron (NGR)</v>
      </c>
      <c r="L1426">
        <v>84</v>
      </c>
      <c r="M1426" t="s">
        <v>95</v>
      </c>
      <c r="N1426">
        <v>1425</v>
      </c>
      <c r="O1426" t="s">
        <v>87</v>
      </c>
      <c r="P1426" t="s">
        <v>47</v>
      </c>
      <c r="Q1426" t="s">
        <v>807</v>
      </c>
      <c r="R1426" t="s">
        <v>85</v>
      </c>
      <c r="S1426" t="s">
        <v>236</v>
      </c>
      <c r="T1426" t="s">
        <v>58</v>
      </c>
      <c r="U1426" t="s">
        <v>241</v>
      </c>
      <c r="V1426" t="s">
        <v>122</v>
      </c>
      <c r="W1426" t="s">
        <v>72</v>
      </c>
      <c r="X1426" t="s">
        <v>103</v>
      </c>
      <c r="Y1426" t="s">
        <v>667</v>
      </c>
      <c r="Z1426" t="s">
        <v>56</v>
      </c>
      <c r="AA1426" t="s">
        <v>103</v>
      </c>
      <c r="AB1426" t="s">
        <v>101</v>
      </c>
      <c r="AC1426" t="s">
        <v>58</v>
      </c>
      <c r="AD1426" t="s">
        <v>320</v>
      </c>
      <c r="AE1426" t="s">
        <v>199</v>
      </c>
      <c r="AF1426" t="s">
        <v>351</v>
      </c>
      <c r="AG1426" t="s">
        <v>270</v>
      </c>
      <c r="AH1426" t="s">
        <v>47</v>
      </c>
      <c r="AI1426" t="s">
        <v>198</v>
      </c>
      <c r="AJ1426" t="s">
        <v>85</v>
      </c>
      <c r="AK1426" t="s">
        <v>98</v>
      </c>
      <c r="AL1426" t="s">
        <v>122</v>
      </c>
      <c r="AM1426" t="s">
        <v>47</v>
      </c>
      <c r="AN1426" t="s">
        <v>65</v>
      </c>
      <c r="AO1426" t="s">
        <v>46</v>
      </c>
    </row>
    <row r="1427" spans="1:41" hidden="1" x14ac:dyDescent="0.25">
      <c r="A1427" t="s">
        <v>6454</v>
      </c>
      <c r="B1427" t="s">
        <v>6455</v>
      </c>
      <c r="C1427" s="1" t="str">
        <f t="shared" si="88"/>
        <v>21:1061</v>
      </c>
      <c r="D1427" s="1" t="str">
        <f t="shared" si="89"/>
        <v>21:0106</v>
      </c>
      <c r="E1427" t="s">
        <v>6456</v>
      </c>
      <c r="F1427" t="s">
        <v>6457</v>
      </c>
      <c r="H1427">
        <v>49.457134000000003</v>
      </c>
      <c r="I1427">
        <v>-118.187155</v>
      </c>
      <c r="J1427" s="1" t="str">
        <f t="shared" si="90"/>
        <v>NGR bulk stream sediment</v>
      </c>
      <c r="K1427" s="1" t="str">
        <f t="shared" si="91"/>
        <v>&lt;177 micron (NGR)</v>
      </c>
      <c r="L1427">
        <v>84</v>
      </c>
      <c r="M1427" t="s">
        <v>117</v>
      </c>
      <c r="N1427">
        <v>1426</v>
      </c>
      <c r="O1427" t="s">
        <v>46</v>
      </c>
      <c r="P1427" t="s">
        <v>47</v>
      </c>
      <c r="Q1427" t="s">
        <v>1157</v>
      </c>
      <c r="R1427" t="s">
        <v>55</v>
      </c>
      <c r="S1427" t="s">
        <v>226</v>
      </c>
      <c r="T1427" t="s">
        <v>99</v>
      </c>
      <c r="U1427" t="s">
        <v>6458</v>
      </c>
      <c r="V1427" t="s">
        <v>173</v>
      </c>
      <c r="W1427" t="s">
        <v>164</v>
      </c>
      <c r="X1427" t="s">
        <v>137</v>
      </c>
      <c r="Y1427" t="s">
        <v>146</v>
      </c>
      <c r="Z1427" t="s">
        <v>56</v>
      </c>
      <c r="AA1427" t="s">
        <v>46</v>
      </c>
      <c r="AB1427" t="s">
        <v>105</v>
      </c>
      <c r="AC1427" t="s">
        <v>226</v>
      </c>
      <c r="AD1427" t="s">
        <v>829</v>
      </c>
      <c r="AE1427" t="s">
        <v>56</v>
      </c>
      <c r="AF1427" t="s">
        <v>85</v>
      </c>
      <c r="AG1427" t="s">
        <v>163</v>
      </c>
      <c r="AH1427" t="s">
        <v>161</v>
      </c>
      <c r="AI1427" t="s">
        <v>185</v>
      </c>
      <c r="AJ1427" t="s">
        <v>175</v>
      </c>
      <c r="AK1427" t="s">
        <v>2758</v>
      </c>
      <c r="AL1427" t="s">
        <v>47</v>
      </c>
      <c r="AM1427" t="s">
        <v>47</v>
      </c>
      <c r="AN1427" t="s">
        <v>189</v>
      </c>
      <c r="AO1427" t="s">
        <v>122</v>
      </c>
    </row>
    <row r="1428" spans="1:41" hidden="1" x14ac:dyDescent="0.25">
      <c r="A1428" t="s">
        <v>6459</v>
      </c>
      <c r="B1428" t="s">
        <v>6460</v>
      </c>
      <c r="C1428" s="1" t="str">
        <f t="shared" si="88"/>
        <v>21:1061</v>
      </c>
      <c r="D1428" s="1" t="str">
        <f t="shared" si="89"/>
        <v>21:0106</v>
      </c>
      <c r="E1428" t="s">
        <v>6461</v>
      </c>
      <c r="F1428" t="s">
        <v>6462</v>
      </c>
      <c r="H1428">
        <v>49.472853399999998</v>
      </c>
      <c r="I1428">
        <v>-118.19109589999999</v>
      </c>
      <c r="J1428" s="1" t="str">
        <f t="shared" si="90"/>
        <v>NGR bulk stream sediment</v>
      </c>
      <c r="K1428" s="1" t="str">
        <f t="shared" si="91"/>
        <v>&lt;177 micron (NGR)</v>
      </c>
      <c r="L1428">
        <v>84</v>
      </c>
      <c r="M1428" t="s">
        <v>136</v>
      </c>
      <c r="N1428">
        <v>1427</v>
      </c>
      <c r="O1428" t="s">
        <v>105</v>
      </c>
      <c r="P1428" t="s">
        <v>330</v>
      </c>
      <c r="Q1428" t="s">
        <v>119</v>
      </c>
      <c r="R1428" t="s">
        <v>108</v>
      </c>
      <c r="S1428" t="s">
        <v>399</v>
      </c>
      <c r="T1428" t="s">
        <v>73</v>
      </c>
      <c r="U1428" t="s">
        <v>306</v>
      </c>
      <c r="V1428" t="s">
        <v>161</v>
      </c>
      <c r="W1428" t="s">
        <v>125</v>
      </c>
      <c r="X1428" t="s">
        <v>73</v>
      </c>
      <c r="Y1428" t="s">
        <v>226</v>
      </c>
      <c r="Z1428" t="s">
        <v>56</v>
      </c>
      <c r="AA1428" t="s">
        <v>46</v>
      </c>
      <c r="AB1428" t="s">
        <v>139</v>
      </c>
      <c r="AC1428" t="s">
        <v>76</v>
      </c>
      <c r="AD1428" t="s">
        <v>237</v>
      </c>
      <c r="AE1428" t="s">
        <v>199</v>
      </c>
      <c r="AF1428" t="s">
        <v>412</v>
      </c>
      <c r="AG1428" t="s">
        <v>855</v>
      </c>
      <c r="AH1428" t="s">
        <v>455</v>
      </c>
      <c r="AI1428" t="s">
        <v>149</v>
      </c>
      <c r="AJ1428" t="s">
        <v>746</v>
      </c>
      <c r="AK1428" t="s">
        <v>1974</v>
      </c>
      <c r="AL1428" t="s">
        <v>47</v>
      </c>
      <c r="AM1428" t="s">
        <v>47</v>
      </c>
      <c r="AN1428" t="s">
        <v>171</v>
      </c>
      <c r="AO1428" t="s">
        <v>58</v>
      </c>
    </row>
    <row r="1429" spans="1:41" hidden="1" x14ac:dyDescent="0.25">
      <c r="A1429" t="s">
        <v>6463</v>
      </c>
      <c r="B1429" t="s">
        <v>6464</v>
      </c>
      <c r="C1429" s="1" t="str">
        <f t="shared" si="88"/>
        <v>21:1061</v>
      </c>
      <c r="D1429" s="1" t="str">
        <f t="shared" si="89"/>
        <v>21:0106</v>
      </c>
      <c r="E1429" t="s">
        <v>6465</v>
      </c>
      <c r="F1429" t="s">
        <v>6466</v>
      </c>
      <c r="H1429">
        <v>49.466243499999997</v>
      </c>
      <c r="I1429">
        <v>-118.1944139</v>
      </c>
      <c r="J1429" s="1" t="str">
        <f t="shared" si="90"/>
        <v>NGR bulk stream sediment</v>
      </c>
      <c r="K1429" s="1" t="str">
        <f t="shared" si="91"/>
        <v>&lt;177 micron (NGR)</v>
      </c>
      <c r="L1429">
        <v>84</v>
      </c>
      <c r="M1429" t="s">
        <v>157</v>
      </c>
      <c r="N1429">
        <v>1428</v>
      </c>
      <c r="O1429" t="s">
        <v>53</v>
      </c>
      <c r="P1429" t="s">
        <v>122</v>
      </c>
      <c r="Q1429" t="s">
        <v>548</v>
      </c>
      <c r="R1429" t="s">
        <v>174</v>
      </c>
      <c r="S1429" t="s">
        <v>425</v>
      </c>
      <c r="T1429" t="s">
        <v>85</v>
      </c>
      <c r="U1429" t="s">
        <v>284</v>
      </c>
      <c r="V1429" t="s">
        <v>235</v>
      </c>
      <c r="W1429" t="s">
        <v>102</v>
      </c>
      <c r="X1429" t="s">
        <v>330</v>
      </c>
      <c r="Y1429" t="s">
        <v>438</v>
      </c>
      <c r="Z1429" t="s">
        <v>56</v>
      </c>
      <c r="AA1429" t="s">
        <v>46</v>
      </c>
      <c r="AB1429" t="s">
        <v>130</v>
      </c>
      <c r="AC1429" t="s">
        <v>75</v>
      </c>
      <c r="AD1429" t="s">
        <v>237</v>
      </c>
      <c r="AE1429" t="s">
        <v>380</v>
      </c>
      <c r="AF1429" t="s">
        <v>319</v>
      </c>
      <c r="AG1429" t="s">
        <v>723</v>
      </c>
      <c r="AH1429" t="s">
        <v>151</v>
      </c>
      <c r="AI1429" t="s">
        <v>185</v>
      </c>
      <c r="AJ1429" t="s">
        <v>3251</v>
      </c>
      <c r="AK1429" t="s">
        <v>58</v>
      </c>
      <c r="AL1429" t="s">
        <v>47</v>
      </c>
      <c r="AM1429" t="s">
        <v>47</v>
      </c>
      <c r="AN1429" t="s">
        <v>299</v>
      </c>
      <c r="AO1429" t="s">
        <v>209</v>
      </c>
    </row>
    <row r="1430" spans="1:41" hidden="1" x14ac:dyDescent="0.25">
      <c r="A1430" t="s">
        <v>6467</v>
      </c>
      <c r="B1430" t="s">
        <v>6468</v>
      </c>
      <c r="C1430" s="1" t="str">
        <f t="shared" si="88"/>
        <v>21:1061</v>
      </c>
      <c r="D1430" s="1" t="str">
        <f t="shared" si="89"/>
        <v>21:0106</v>
      </c>
      <c r="E1430" t="s">
        <v>6469</v>
      </c>
      <c r="F1430" t="s">
        <v>6470</v>
      </c>
      <c r="H1430">
        <v>49.470643600000002</v>
      </c>
      <c r="I1430">
        <v>-118.2277448</v>
      </c>
      <c r="J1430" s="1" t="str">
        <f t="shared" si="90"/>
        <v>NGR bulk stream sediment</v>
      </c>
      <c r="K1430" s="1" t="str">
        <f t="shared" si="91"/>
        <v>&lt;177 micron (NGR)</v>
      </c>
      <c r="L1430">
        <v>84</v>
      </c>
      <c r="M1430" t="s">
        <v>170</v>
      </c>
      <c r="N1430">
        <v>1429</v>
      </c>
      <c r="O1430" t="s">
        <v>46</v>
      </c>
      <c r="P1430" t="s">
        <v>47</v>
      </c>
      <c r="Q1430" t="s">
        <v>578</v>
      </c>
      <c r="R1430" t="s">
        <v>139</v>
      </c>
      <c r="S1430" t="s">
        <v>431</v>
      </c>
      <c r="T1430" t="s">
        <v>217</v>
      </c>
      <c r="U1430" t="s">
        <v>662</v>
      </c>
      <c r="V1430" t="s">
        <v>47</v>
      </c>
      <c r="W1430" t="s">
        <v>109</v>
      </c>
      <c r="X1430" t="s">
        <v>137</v>
      </c>
      <c r="Y1430" t="s">
        <v>583</v>
      </c>
      <c r="Z1430" t="s">
        <v>56</v>
      </c>
      <c r="AA1430" t="s">
        <v>46</v>
      </c>
      <c r="AB1430" t="s">
        <v>173</v>
      </c>
      <c r="AC1430" t="s">
        <v>184</v>
      </c>
      <c r="AD1430" t="s">
        <v>226</v>
      </c>
      <c r="AE1430" t="s">
        <v>56</v>
      </c>
      <c r="AF1430" t="s">
        <v>330</v>
      </c>
      <c r="AG1430" t="s">
        <v>3858</v>
      </c>
      <c r="AH1430" t="s">
        <v>228</v>
      </c>
      <c r="AI1430" t="s">
        <v>174</v>
      </c>
      <c r="AJ1430" t="s">
        <v>2164</v>
      </c>
      <c r="AK1430" t="s">
        <v>127</v>
      </c>
      <c r="AL1430" t="s">
        <v>47</v>
      </c>
      <c r="AM1430" t="s">
        <v>47</v>
      </c>
      <c r="AN1430" t="s">
        <v>1304</v>
      </c>
      <c r="AO1430" t="s">
        <v>66</v>
      </c>
    </row>
    <row r="1431" spans="1:41" hidden="1" x14ac:dyDescent="0.25">
      <c r="A1431" t="s">
        <v>6471</v>
      </c>
      <c r="B1431" t="s">
        <v>6472</v>
      </c>
      <c r="C1431" s="1" t="str">
        <f t="shared" si="88"/>
        <v>21:1061</v>
      </c>
      <c r="D1431" s="1" t="str">
        <f t="shared" si="89"/>
        <v>21:0106</v>
      </c>
      <c r="E1431" t="s">
        <v>6473</v>
      </c>
      <c r="F1431" t="s">
        <v>6474</v>
      </c>
      <c r="H1431">
        <v>49.484608199999997</v>
      </c>
      <c r="I1431">
        <v>-118.2450489</v>
      </c>
      <c r="J1431" s="1" t="str">
        <f t="shared" si="90"/>
        <v>NGR bulk stream sediment</v>
      </c>
      <c r="K1431" s="1" t="str">
        <f t="shared" si="91"/>
        <v>&lt;177 micron (NGR)</v>
      </c>
      <c r="L1431">
        <v>84</v>
      </c>
      <c r="M1431" t="s">
        <v>280</v>
      </c>
      <c r="N1431">
        <v>1430</v>
      </c>
      <c r="O1431" t="s">
        <v>46</v>
      </c>
      <c r="P1431" t="s">
        <v>47</v>
      </c>
      <c r="Q1431" t="s">
        <v>74</v>
      </c>
      <c r="R1431" t="s">
        <v>142</v>
      </c>
      <c r="S1431" t="s">
        <v>284</v>
      </c>
      <c r="T1431" t="s">
        <v>58</v>
      </c>
      <c r="U1431" t="s">
        <v>391</v>
      </c>
      <c r="V1431" t="s">
        <v>185</v>
      </c>
      <c r="W1431" t="s">
        <v>51</v>
      </c>
      <c r="X1431" t="s">
        <v>55</v>
      </c>
      <c r="Y1431" t="s">
        <v>425</v>
      </c>
      <c r="Z1431" t="s">
        <v>56</v>
      </c>
      <c r="AA1431" t="s">
        <v>46</v>
      </c>
      <c r="AB1431" t="s">
        <v>63</v>
      </c>
      <c r="AC1431" t="s">
        <v>272</v>
      </c>
      <c r="AD1431" t="s">
        <v>184</v>
      </c>
      <c r="AE1431" t="s">
        <v>56</v>
      </c>
      <c r="AF1431" t="s">
        <v>359</v>
      </c>
      <c r="AG1431" t="s">
        <v>6475</v>
      </c>
      <c r="AH1431" t="s">
        <v>109</v>
      </c>
      <c r="AI1431" t="s">
        <v>61</v>
      </c>
      <c r="AJ1431" t="s">
        <v>6476</v>
      </c>
      <c r="AK1431" t="s">
        <v>108</v>
      </c>
      <c r="AL1431" t="s">
        <v>47</v>
      </c>
      <c r="AM1431" t="s">
        <v>47</v>
      </c>
      <c r="AN1431" t="s">
        <v>920</v>
      </c>
      <c r="AO1431" t="s">
        <v>58</v>
      </c>
    </row>
    <row r="1432" spans="1:41" hidden="1" x14ac:dyDescent="0.25">
      <c r="A1432" t="s">
        <v>6477</v>
      </c>
      <c r="B1432" t="s">
        <v>6478</v>
      </c>
      <c r="C1432" s="1" t="str">
        <f t="shared" si="88"/>
        <v>21:1061</v>
      </c>
      <c r="D1432" s="1" t="str">
        <f t="shared" si="89"/>
        <v>21:0106</v>
      </c>
      <c r="E1432" t="s">
        <v>6473</v>
      </c>
      <c r="F1432" t="s">
        <v>6479</v>
      </c>
      <c r="H1432">
        <v>49.484608199999997</v>
      </c>
      <c r="I1432">
        <v>-118.2450489</v>
      </c>
      <c r="J1432" s="1" t="str">
        <f t="shared" si="90"/>
        <v>NGR bulk stream sediment</v>
      </c>
      <c r="K1432" s="1" t="str">
        <f t="shared" si="91"/>
        <v>&lt;177 micron (NGR)</v>
      </c>
      <c r="L1432">
        <v>84</v>
      </c>
      <c r="M1432" t="s">
        <v>288</v>
      </c>
      <c r="N1432">
        <v>1431</v>
      </c>
      <c r="O1432" t="s">
        <v>62</v>
      </c>
      <c r="P1432" t="s">
        <v>47</v>
      </c>
      <c r="Q1432" t="s">
        <v>862</v>
      </c>
      <c r="R1432" t="s">
        <v>125</v>
      </c>
      <c r="S1432" t="s">
        <v>543</v>
      </c>
      <c r="T1432" t="s">
        <v>108</v>
      </c>
      <c r="U1432" t="s">
        <v>386</v>
      </c>
      <c r="V1432" t="s">
        <v>61</v>
      </c>
      <c r="W1432" t="s">
        <v>123</v>
      </c>
      <c r="X1432" t="s">
        <v>55</v>
      </c>
      <c r="Y1432" t="s">
        <v>386</v>
      </c>
      <c r="Z1432" t="s">
        <v>56</v>
      </c>
      <c r="AA1432" t="s">
        <v>46</v>
      </c>
      <c r="AB1432" t="s">
        <v>139</v>
      </c>
      <c r="AC1432" t="s">
        <v>104</v>
      </c>
      <c r="AD1432" t="s">
        <v>226</v>
      </c>
      <c r="AE1432" t="s">
        <v>380</v>
      </c>
      <c r="AF1432" t="s">
        <v>143</v>
      </c>
      <c r="AG1432" t="s">
        <v>632</v>
      </c>
      <c r="AH1432" t="s">
        <v>109</v>
      </c>
      <c r="AI1432" t="s">
        <v>61</v>
      </c>
      <c r="AJ1432" t="s">
        <v>6480</v>
      </c>
      <c r="AK1432" t="s">
        <v>85</v>
      </c>
      <c r="AL1432" t="s">
        <v>47</v>
      </c>
      <c r="AM1432" t="s">
        <v>47</v>
      </c>
      <c r="AN1432" t="s">
        <v>668</v>
      </c>
      <c r="AO1432" t="s">
        <v>137</v>
      </c>
    </row>
    <row r="1433" spans="1:41" hidden="1" x14ac:dyDescent="0.25">
      <c r="A1433" t="s">
        <v>6481</v>
      </c>
      <c r="B1433" t="s">
        <v>6482</v>
      </c>
      <c r="C1433" s="1" t="str">
        <f t="shared" si="88"/>
        <v>21:1061</v>
      </c>
      <c r="D1433" s="1" t="str">
        <f t="shared" si="89"/>
        <v>21:0106</v>
      </c>
      <c r="E1433" t="s">
        <v>6483</v>
      </c>
      <c r="F1433" t="s">
        <v>6484</v>
      </c>
      <c r="H1433">
        <v>49.474820200000003</v>
      </c>
      <c r="I1433">
        <v>-118.23424060000001</v>
      </c>
      <c r="J1433" s="1" t="str">
        <f t="shared" si="90"/>
        <v>NGR bulk stream sediment</v>
      </c>
      <c r="K1433" s="1" t="str">
        <f t="shared" si="91"/>
        <v>&lt;177 micron (NGR)</v>
      </c>
      <c r="L1433">
        <v>84</v>
      </c>
      <c r="M1433" t="s">
        <v>180</v>
      </c>
      <c r="N1433">
        <v>1432</v>
      </c>
      <c r="O1433" t="s">
        <v>53</v>
      </c>
      <c r="P1433" t="s">
        <v>122</v>
      </c>
      <c r="Q1433" t="s">
        <v>548</v>
      </c>
      <c r="R1433" t="s">
        <v>64</v>
      </c>
      <c r="S1433" t="s">
        <v>695</v>
      </c>
      <c r="T1433" t="s">
        <v>137</v>
      </c>
      <c r="U1433" t="s">
        <v>226</v>
      </c>
      <c r="V1433" t="s">
        <v>110</v>
      </c>
      <c r="W1433" t="s">
        <v>228</v>
      </c>
      <c r="X1433" t="s">
        <v>58</v>
      </c>
      <c r="Y1433" t="s">
        <v>431</v>
      </c>
      <c r="Z1433" t="s">
        <v>56</v>
      </c>
      <c r="AA1433" t="s">
        <v>46</v>
      </c>
      <c r="AB1433" t="s">
        <v>122</v>
      </c>
      <c r="AC1433" t="s">
        <v>306</v>
      </c>
      <c r="AD1433" t="s">
        <v>438</v>
      </c>
      <c r="AE1433" t="s">
        <v>380</v>
      </c>
      <c r="AF1433" t="s">
        <v>292</v>
      </c>
      <c r="AG1433" t="s">
        <v>717</v>
      </c>
      <c r="AH1433" t="s">
        <v>228</v>
      </c>
      <c r="AI1433" t="s">
        <v>110</v>
      </c>
      <c r="AJ1433" t="s">
        <v>6485</v>
      </c>
      <c r="AK1433" t="s">
        <v>58</v>
      </c>
      <c r="AL1433" t="s">
        <v>47</v>
      </c>
      <c r="AM1433" t="s">
        <v>47</v>
      </c>
      <c r="AN1433" t="s">
        <v>1130</v>
      </c>
      <c r="AO1433" t="s">
        <v>66</v>
      </c>
    </row>
    <row r="1434" spans="1:41" hidden="1" x14ac:dyDescent="0.25">
      <c r="A1434" t="s">
        <v>6486</v>
      </c>
      <c r="B1434" t="s">
        <v>6487</v>
      </c>
      <c r="C1434" s="1" t="str">
        <f t="shared" si="88"/>
        <v>21:1061</v>
      </c>
      <c r="D1434" s="1" t="str">
        <f t="shared" si="89"/>
        <v>21:0106</v>
      </c>
      <c r="E1434" t="s">
        <v>6488</v>
      </c>
      <c r="F1434" t="s">
        <v>6489</v>
      </c>
      <c r="H1434">
        <v>49.491306899999998</v>
      </c>
      <c r="I1434">
        <v>-118.1279396</v>
      </c>
      <c r="J1434" s="1" t="str">
        <f t="shared" si="90"/>
        <v>NGR bulk stream sediment</v>
      </c>
      <c r="K1434" s="1" t="str">
        <f t="shared" si="91"/>
        <v>&lt;177 micron (NGR)</v>
      </c>
      <c r="L1434">
        <v>84</v>
      </c>
      <c r="M1434" t="s">
        <v>195</v>
      </c>
      <c r="N1434">
        <v>1433</v>
      </c>
      <c r="O1434" t="s">
        <v>54</v>
      </c>
      <c r="P1434" t="s">
        <v>47</v>
      </c>
      <c r="Q1434" t="s">
        <v>592</v>
      </c>
      <c r="R1434" t="s">
        <v>186</v>
      </c>
      <c r="S1434" t="s">
        <v>131</v>
      </c>
      <c r="T1434" t="s">
        <v>73</v>
      </c>
      <c r="U1434" t="s">
        <v>187</v>
      </c>
      <c r="V1434" t="s">
        <v>139</v>
      </c>
      <c r="W1434" t="s">
        <v>61</v>
      </c>
      <c r="X1434" t="s">
        <v>47</v>
      </c>
      <c r="Y1434" t="s">
        <v>306</v>
      </c>
      <c r="Z1434" t="s">
        <v>56</v>
      </c>
      <c r="AA1434" t="s">
        <v>46</v>
      </c>
      <c r="AB1434" t="s">
        <v>46</v>
      </c>
      <c r="AC1434" t="s">
        <v>58</v>
      </c>
      <c r="AD1434" t="s">
        <v>77</v>
      </c>
      <c r="AE1434" t="s">
        <v>199</v>
      </c>
      <c r="AF1434" t="s">
        <v>412</v>
      </c>
      <c r="AG1434" t="s">
        <v>206</v>
      </c>
      <c r="AH1434" t="s">
        <v>185</v>
      </c>
      <c r="AI1434" t="s">
        <v>53</v>
      </c>
      <c r="AJ1434" t="s">
        <v>365</v>
      </c>
      <c r="AK1434" t="s">
        <v>122</v>
      </c>
      <c r="AL1434" t="s">
        <v>47</v>
      </c>
      <c r="AM1434" t="s">
        <v>47</v>
      </c>
      <c r="AN1434" t="s">
        <v>65</v>
      </c>
      <c r="AO1434" t="s">
        <v>50</v>
      </c>
    </row>
    <row r="1435" spans="1:41" hidden="1" x14ac:dyDescent="0.25">
      <c r="A1435" t="s">
        <v>6490</v>
      </c>
      <c r="B1435" t="s">
        <v>6491</v>
      </c>
      <c r="C1435" s="1" t="str">
        <f t="shared" si="88"/>
        <v>21:1061</v>
      </c>
      <c r="D1435" s="1" t="str">
        <f t="shared" si="89"/>
        <v>21:0106</v>
      </c>
      <c r="E1435" t="s">
        <v>6492</v>
      </c>
      <c r="F1435" t="s">
        <v>6493</v>
      </c>
      <c r="H1435">
        <v>49.5307253</v>
      </c>
      <c r="I1435">
        <v>-118.1525465</v>
      </c>
      <c r="J1435" s="1" t="str">
        <f t="shared" si="90"/>
        <v>NGR bulk stream sediment</v>
      </c>
      <c r="K1435" s="1" t="str">
        <f t="shared" si="91"/>
        <v>&lt;177 micron (NGR)</v>
      </c>
      <c r="L1435">
        <v>84</v>
      </c>
      <c r="M1435" t="s">
        <v>205</v>
      </c>
      <c r="N1435">
        <v>1434</v>
      </c>
      <c r="O1435" t="s">
        <v>102</v>
      </c>
      <c r="P1435" t="s">
        <v>47</v>
      </c>
      <c r="Q1435" t="s">
        <v>548</v>
      </c>
      <c r="R1435" t="s">
        <v>224</v>
      </c>
      <c r="S1435" t="s">
        <v>207</v>
      </c>
      <c r="T1435" t="s">
        <v>127</v>
      </c>
      <c r="U1435" t="s">
        <v>344</v>
      </c>
      <c r="V1435" t="s">
        <v>282</v>
      </c>
      <c r="W1435" t="s">
        <v>86</v>
      </c>
      <c r="X1435" t="s">
        <v>108</v>
      </c>
      <c r="Y1435" t="s">
        <v>386</v>
      </c>
      <c r="Z1435" t="s">
        <v>56</v>
      </c>
      <c r="AA1435" t="s">
        <v>47</v>
      </c>
      <c r="AB1435" t="s">
        <v>164</v>
      </c>
      <c r="AC1435" t="s">
        <v>225</v>
      </c>
      <c r="AD1435" t="s">
        <v>391</v>
      </c>
      <c r="AE1435" t="s">
        <v>54</v>
      </c>
      <c r="AF1435" t="s">
        <v>85</v>
      </c>
      <c r="AG1435" t="s">
        <v>785</v>
      </c>
      <c r="AH1435" t="s">
        <v>292</v>
      </c>
      <c r="AI1435" t="s">
        <v>110</v>
      </c>
      <c r="AJ1435" t="s">
        <v>5127</v>
      </c>
      <c r="AK1435" t="s">
        <v>66</v>
      </c>
      <c r="AL1435" t="s">
        <v>47</v>
      </c>
      <c r="AM1435" t="s">
        <v>47</v>
      </c>
      <c r="AN1435" t="s">
        <v>337</v>
      </c>
      <c r="AO1435" t="s">
        <v>175</v>
      </c>
    </row>
    <row r="1436" spans="1:41" hidden="1" x14ac:dyDescent="0.25">
      <c r="A1436" t="s">
        <v>6494</v>
      </c>
      <c r="B1436" t="s">
        <v>6495</v>
      </c>
      <c r="C1436" s="1" t="str">
        <f t="shared" si="88"/>
        <v>21:1061</v>
      </c>
      <c r="D1436" s="1" t="str">
        <f t="shared" si="89"/>
        <v>21:0106</v>
      </c>
      <c r="E1436" t="s">
        <v>6496</v>
      </c>
      <c r="F1436" t="s">
        <v>6497</v>
      </c>
      <c r="H1436">
        <v>49.583875599999999</v>
      </c>
      <c r="I1436">
        <v>-118.1610045</v>
      </c>
      <c r="J1436" s="1" t="str">
        <f t="shared" si="90"/>
        <v>NGR bulk stream sediment</v>
      </c>
      <c r="K1436" s="1" t="str">
        <f t="shared" si="91"/>
        <v>&lt;177 micron (NGR)</v>
      </c>
      <c r="L1436">
        <v>84</v>
      </c>
      <c r="M1436" t="s">
        <v>214</v>
      </c>
      <c r="N1436">
        <v>1435</v>
      </c>
      <c r="O1436" t="s">
        <v>174</v>
      </c>
      <c r="P1436" t="s">
        <v>47</v>
      </c>
      <c r="Q1436" t="s">
        <v>548</v>
      </c>
      <c r="R1436" t="s">
        <v>102</v>
      </c>
      <c r="S1436" t="s">
        <v>431</v>
      </c>
      <c r="T1436" t="s">
        <v>73</v>
      </c>
      <c r="U1436" t="s">
        <v>75</v>
      </c>
      <c r="V1436" t="s">
        <v>122</v>
      </c>
      <c r="W1436" t="s">
        <v>455</v>
      </c>
      <c r="X1436" t="s">
        <v>175</v>
      </c>
      <c r="Y1436" t="s">
        <v>431</v>
      </c>
      <c r="Z1436" t="s">
        <v>56</v>
      </c>
      <c r="AA1436" t="s">
        <v>47</v>
      </c>
      <c r="AB1436" t="s">
        <v>161</v>
      </c>
      <c r="AC1436" t="s">
        <v>58</v>
      </c>
      <c r="AD1436" t="s">
        <v>391</v>
      </c>
      <c r="AE1436" t="s">
        <v>199</v>
      </c>
      <c r="AF1436" t="s">
        <v>182</v>
      </c>
      <c r="AG1436" t="s">
        <v>903</v>
      </c>
      <c r="AH1436" t="s">
        <v>58</v>
      </c>
      <c r="AI1436" t="s">
        <v>185</v>
      </c>
      <c r="AJ1436" t="s">
        <v>475</v>
      </c>
      <c r="AK1436" t="s">
        <v>108</v>
      </c>
      <c r="AL1436" t="s">
        <v>122</v>
      </c>
      <c r="AM1436" t="s">
        <v>47</v>
      </c>
      <c r="AN1436" t="s">
        <v>481</v>
      </c>
      <c r="AO1436" t="s">
        <v>141</v>
      </c>
    </row>
    <row r="1437" spans="1:41" hidden="1" x14ac:dyDescent="0.25">
      <c r="A1437" t="s">
        <v>6498</v>
      </c>
      <c r="B1437" t="s">
        <v>6499</v>
      </c>
      <c r="C1437" s="1" t="str">
        <f t="shared" si="88"/>
        <v>21:1061</v>
      </c>
      <c r="D1437" s="1" t="str">
        <f t="shared" si="89"/>
        <v>21:0106</v>
      </c>
      <c r="E1437" t="s">
        <v>6500</v>
      </c>
      <c r="F1437" t="s">
        <v>6501</v>
      </c>
      <c r="H1437">
        <v>49.711721699999998</v>
      </c>
      <c r="I1437">
        <v>-118.24857919999999</v>
      </c>
      <c r="J1437" s="1" t="str">
        <f t="shared" si="90"/>
        <v>NGR bulk stream sediment</v>
      </c>
      <c r="K1437" s="1" t="str">
        <f t="shared" si="91"/>
        <v>&lt;177 micron (NGR)</v>
      </c>
      <c r="L1437">
        <v>84</v>
      </c>
      <c r="M1437" t="s">
        <v>223</v>
      </c>
      <c r="N1437">
        <v>1436</v>
      </c>
      <c r="O1437" t="s">
        <v>235</v>
      </c>
      <c r="P1437" t="s">
        <v>47</v>
      </c>
      <c r="Q1437" t="s">
        <v>481</v>
      </c>
      <c r="R1437" t="s">
        <v>412</v>
      </c>
      <c r="S1437" t="s">
        <v>431</v>
      </c>
      <c r="T1437" t="s">
        <v>137</v>
      </c>
      <c r="U1437" t="s">
        <v>532</v>
      </c>
      <c r="V1437" t="s">
        <v>173</v>
      </c>
      <c r="W1437" t="s">
        <v>72</v>
      </c>
      <c r="X1437" t="s">
        <v>98</v>
      </c>
      <c r="Y1437" t="s">
        <v>146</v>
      </c>
      <c r="Z1437" t="s">
        <v>56</v>
      </c>
      <c r="AA1437" t="s">
        <v>47</v>
      </c>
      <c r="AB1437" t="s">
        <v>130</v>
      </c>
      <c r="AC1437" t="s">
        <v>58</v>
      </c>
      <c r="AD1437" t="s">
        <v>438</v>
      </c>
      <c r="AE1437" t="s">
        <v>56</v>
      </c>
      <c r="AF1437" t="s">
        <v>137</v>
      </c>
      <c r="AG1437" t="s">
        <v>603</v>
      </c>
      <c r="AH1437" t="s">
        <v>111</v>
      </c>
      <c r="AI1437" t="s">
        <v>110</v>
      </c>
      <c r="AJ1437" t="s">
        <v>2753</v>
      </c>
      <c r="AK1437" t="s">
        <v>55</v>
      </c>
      <c r="AL1437" t="s">
        <v>122</v>
      </c>
      <c r="AM1437" t="s">
        <v>122</v>
      </c>
      <c r="AN1437" t="s">
        <v>548</v>
      </c>
      <c r="AO1437" t="s">
        <v>269</v>
      </c>
    </row>
    <row r="1438" spans="1:41" hidden="1" x14ac:dyDescent="0.25">
      <c r="A1438" t="s">
        <v>6502</v>
      </c>
      <c r="B1438" t="s">
        <v>6503</v>
      </c>
      <c r="C1438" s="1" t="str">
        <f t="shared" si="88"/>
        <v>21:1061</v>
      </c>
      <c r="D1438" s="1" t="str">
        <f t="shared" si="89"/>
        <v>21:0106</v>
      </c>
      <c r="E1438" t="s">
        <v>6504</v>
      </c>
      <c r="F1438" t="s">
        <v>6505</v>
      </c>
      <c r="H1438">
        <v>49.6910059</v>
      </c>
      <c r="I1438">
        <v>-118.23347560000001</v>
      </c>
      <c r="J1438" s="1" t="str">
        <f t="shared" si="90"/>
        <v>NGR bulk stream sediment</v>
      </c>
      <c r="K1438" s="1" t="str">
        <f t="shared" si="91"/>
        <v>&lt;177 micron (NGR)</v>
      </c>
      <c r="L1438">
        <v>84</v>
      </c>
      <c r="M1438" t="s">
        <v>233</v>
      </c>
      <c r="N1438">
        <v>1437</v>
      </c>
      <c r="O1438" t="s">
        <v>63</v>
      </c>
      <c r="P1438" t="s">
        <v>122</v>
      </c>
      <c r="Q1438" t="s">
        <v>548</v>
      </c>
      <c r="R1438" t="s">
        <v>330</v>
      </c>
      <c r="S1438" t="s">
        <v>65</v>
      </c>
      <c r="T1438" t="s">
        <v>127</v>
      </c>
      <c r="U1438" t="s">
        <v>590</v>
      </c>
      <c r="V1438" t="s">
        <v>437</v>
      </c>
      <c r="W1438" t="s">
        <v>336</v>
      </c>
      <c r="X1438" t="s">
        <v>108</v>
      </c>
      <c r="Y1438" t="s">
        <v>391</v>
      </c>
      <c r="Z1438" t="s">
        <v>56</v>
      </c>
      <c r="AA1438" t="s">
        <v>122</v>
      </c>
      <c r="AB1438" t="s">
        <v>79</v>
      </c>
      <c r="AC1438" t="s">
        <v>82</v>
      </c>
      <c r="AD1438" t="s">
        <v>65</v>
      </c>
      <c r="AE1438" t="s">
        <v>56</v>
      </c>
      <c r="AF1438" t="s">
        <v>58</v>
      </c>
      <c r="AG1438" t="s">
        <v>696</v>
      </c>
      <c r="AH1438" t="s">
        <v>274</v>
      </c>
      <c r="AI1438" t="s">
        <v>235</v>
      </c>
      <c r="AJ1438" t="s">
        <v>6506</v>
      </c>
      <c r="AK1438" t="s">
        <v>209</v>
      </c>
      <c r="AL1438" t="s">
        <v>103</v>
      </c>
      <c r="AM1438" t="s">
        <v>47</v>
      </c>
      <c r="AN1438" t="s">
        <v>652</v>
      </c>
      <c r="AO1438" t="s">
        <v>145</v>
      </c>
    </row>
    <row r="1439" spans="1:41" hidden="1" x14ac:dyDescent="0.25">
      <c r="A1439" t="s">
        <v>6507</v>
      </c>
      <c r="B1439" t="s">
        <v>6508</v>
      </c>
      <c r="C1439" s="1" t="str">
        <f t="shared" si="88"/>
        <v>21:1061</v>
      </c>
      <c r="D1439" s="1" t="str">
        <f t="shared" si="89"/>
        <v>21:0106</v>
      </c>
      <c r="E1439" t="s">
        <v>6509</v>
      </c>
      <c r="F1439" t="s">
        <v>6510</v>
      </c>
      <c r="H1439">
        <v>49.682012399999998</v>
      </c>
      <c r="I1439">
        <v>-118.2458498</v>
      </c>
      <c r="J1439" s="1" t="str">
        <f t="shared" si="90"/>
        <v>NGR bulk stream sediment</v>
      </c>
      <c r="K1439" s="1" t="str">
        <f t="shared" si="91"/>
        <v>&lt;177 micron (NGR)</v>
      </c>
      <c r="L1439">
        <v>84</v>
      </c>
      <c r="M1439" t="s">
        <v>248</v>
      </c>
      <c r="N1439">
        <v>1438</v>
      </c>
      <c r="O1439" t="s">
        <v>125</v>
      </c>
      <c r="P1439" t="s">
        <v>47</v>
      </c>
      <c r="Q1439" t="s">
        <v>2563</v>
      </c>
      <c r="R1439" t="s">
        <v>145</v>
      </c>
      <c r="S1439" t="s">
        <v>438</v>
      </c>
      <c r="T1439" t="s">
        <v>51</v>
      </c>
      <c r="U1439" t="s">
        <v>250</v>
      </c>
      <c r="V1439" t="s">
        <v>60</v>
      </c>
      <c r="W1439" t="s">
        <v>61</v>
      </c>
      <c r="X1439" t="s">
        <v>73</v>
      </c>
      <c r="Y1439" t="s">
        <v>6128</v>
      </c>
      <c r="Z1439" t="s">
        <v>56</v>
      </c>
      <c r="AA1439" t="s">
        <v>46</v>
      </c>
      <c r="AB1439" t="s">
        <v>101</v>
      </c>
      <c r="AC1439" t="s">
        <v>58</v>
      </c>
      <c r="AD1439" t="s">
        <v>226</v>
      </c>
      <c r="AE1439" t="s">
        <v>62</v>
      </c>
      <c r="AF1439" t="s">
        <v>88</v>
      </c>
      <c r="AG1439" t="s">
        <v>945</v>
      </c>
      <c r="AH1439" t="s">
        <v>79</v>
      </c>
      <c r="AI1439" t="s">
        <v>173</v>
      </c>
      <c r="AJ1439" t="s">
        <v>904</v>
      </c>
      <c r="AK1439" t="s">
        <v>6511</v>
      </c>
      <c r="AL1439" t="s">
        <v>122</v>
      </c>
      <c r="AM1439" t="s">
        <v>122</v>
      </c>
      <c r="AN1439" t="s">
        <v>65</v>
      </c>
      <c r="AO1439" t="s">
        <v>51</v>
      </c>
    </row>
    <row r="1440" spans="1:41" hidden="1" x14ac:dyDescent="0.25">
      <c r="A1440" t="s">
        <v>6512</v>
      </c>
      <c r="B1440" t="s">
        <v>6513</v>
      </c>
      <c r="C1440" s="1" t="str">
        <f t="shared" si="88"/>
        <v>21:1061</v>
      </c>
      <c r="D1440" s="1" t="str">
        <f t="shared" si="89"/>
        <v>21:0106</v>
      </c>
      <c r="E1440" t="s">
        <v>6514</v>
      </c>
      <c r="F1440" t="s">
        <v>6515</v>
      </c>
      <c r="H1440">
        <v>49.658655500000002</v>
      </c>
      <c r="I1440">
        <v>-118.2176102</v>
      </c>
      <c r="J1440" s="1" t="str">
        <f t="shared" si="90"/>
        <v>NGR bulk stream sediment</v>
      </c>
      <c r="K1440" s="1" t="str">
        <f t="shared" si="91"/>
        <v>&lt;177 micron (NGR)</v>
      </c>
      <c r="L1440">
        <v>84</v>
      </c>
      <c r="M1440" t="s">
        <v>256</v>
      </c>
      <c r="N1440">
        <v>1439</v>
      </c>
      <c r="O1440" t="s">
        <v>58</v>
      </c>
      <c r="P1440" t="s">
        <v>47</v>
      </c>
      <c r="Q1440" t="s">
        <v>548</v>
      </c>
      <c r="R1440" t="s">
        <v>131</v>
      </c>
      <c r="S1440" t="s">
        <v>237</v>
      </c>
      <c r="T1440" t="s">
        <v>137</v>
      </c>
      <c r="U1440" t="s">
        <v>183</v>
      </c>
      <c r="V1440" t="s">
        <v>88</v>
      </c>
      <c r="W1440" t="s">
        <v>103</v>
      </c>
      <c r="X1440" t="s">
        <v>52</v>
      </c>
      <c r="Y1440" t="s">
        <v>6516</v>
      </c>
      <c r="Z1440" t="s">
        <v>56</v>
      </c>
      <c r="AA1440" t="s">
        <v>103</v>
      </c>
      <c r="AB1440" t="s">
        <v>139</v>
      </c>
      <c r="AC1440" t="s">
        <v>76</v>
      </c>
      <c r="AD1440" t="s">
        <v>431</v>
      </c>
      <c r="AE1440" t="s">
        <v>84</v>
      </c>
      <c r="AF1440" t="s">
        <v>307</v>
      </c>
      <c r="AG1440" t="s">
        <v>876</v>
      </c>
      <c r="AH1440" t="s">
        <v>228</v>
      </c>
      <c r="AI1440" t="s">
        <v>105</v>
      </c>
      <c r="AJ1440" t="s">
        <v>5430</v>
      </c>
      <c r="AK1440" t="s">
        <v>66</v>
      </c>
      <c r="AL1440" t="s">
        <v>47</v>
      </c>
      <c r="AM1440" t="s">
        <v>47</v>
      </c>
      <c r="AN1440" t="s">
        <v>2563</v>
      </c>
      <c r="AO1440" t="s">
        <v>209</v>
      </c>
    </row>
    <row r="1441" spans="1:41" hidden="1" x14ac:dyDescent="0.25">
      <c r="A1441" t="s">
        <v>6517</v>
      </c>
      <c r="B1441" t="s">
        <v>6518</v>
      </c>
      <c r="C1441" s="1" t="str">
        <f t="shared" si="88"/>
        <v>21:1061</v>
      </c>
      <c r="D1441" s="1" t="str">
        <f t="shared" si="89"/>
        <v>21:0106</v>
      </c>
      <c r="E1441" t="s">
        <v>6519</v>
      </c>
      <c r="F1441" t="s">
        <v>6520</v>
      </c>
      <c r="H1441">
        <v>49.637089199999998</v>
      </c>
      <c r="I1441">
        <v>-118.190439</v>
      </c>
      <c r="J1441" s="1" t="str">
        <f t="shared" si="90"/>
        <v>NGR bulk stream sediment</v>
      </c>
      <c r="K1441" s="1" t="str">
        <f t="shared" si="91"/>
        <v>&lt;177 micron (NGR)</v>
      </c>
      <c r="L1441">
        <v>84</v>
      </c>
      <c r="M1441" t="s">
        <v>265</v>
      </c>
      <c r="N1441">
        <v>1440</v>
      </c>
      <c r="O1441" t="s">
        <v>53</v>
      </c>
      <c r="P1441" t="s">
        <v>47</v>
      </c>
      <c r="Q1441" t="s">
        <v>119</v>
      </c>
      <c r="R1441" t="s">
        <v>173</v>
      </c>
      <c r="S1441" t="s">
        <v>226</v>
      </c>
      <c r="T1441" t="s">
        <v>51</v>
      </c>
      <c r="U1441" t="s">
        <v>218</v>
      </c>
      <c r="V1441" t="s">
        <v>79</v>
      </c>
      <c r="W1441" t="s">
        <v>87</v>
      </c>
      <c r="X1441" t="s">
        <v>137</v>
      </c>
      <c r="Y1441" t="s">
        <v>391</v>
      </c>
      <c r="Z1441" t="s">
        <v>56</v>
      </c>
      <c r="AA1441" t="s">
        <v>47</v>
      </c>
      <c r="AB1441" t="s">
        <v>173</v>
      </c>
      <c r="AC1441" t="s">
        <v>58</v>
      </c>
      <c r="AD1441" t="s">
        <v>237</v>
      </c>
      <c r="AE1441" t="s">
        <v>380</v>
      </c>
      <c r="AF1441" t="s">
        <v>52</v>
      </c>
      <c r="AG1441" t="s">
        <v>2234</v>
      </c>
      <c r="AH1441" t="s">
        <v>228</v>
      </c>
      <c r="AI1441" t="s">
        <v>185</v>
      </c>
      <c r="AJ1441" t="s">
        <v>1974</v>
      </c>
      <c r="AK1441" t="s">
        <v>3515</v>
      </c>
      <c r="AL1441" t="s">
        <v>47</v>
      </c>
      <c r="AM1441" t="s">
        <v>47</v>
      </c>
      <c r="AN1441" t="s">
        <v>215</v>
      </c>
      <c r="AO1441" t="s">
        <v>85</v>
      </c>
    </row>
    <row r="1442" spans="1:41" hidden="1" x14ac:dyDescent="0.25">
      <c r="A1442" t="s">
        <v>6521</v>
      </c>
      <c r="B1442" t="s">
        <v>6522</v>
      </c>
      <c r="C1442" s="1" t="str">
        <f t="shared" si="88"/>
        <v>21:1061</v>
      </c>
      <c r="D1442" s="1" t="str">
        <f t="shared" si="89"/>
        <v>21:0106</v>
      </c>
      <c r="E1442" t="s">
        <v>6523</v>
      </c>
      <c r="F1442" t="s">
        <v>6524</v>
      </c>
      <c r="H1442">
        <v>49.5275648</v>
      </c>
      <c r="I1442">
        <v>-118.2066023</v>
      </c>
      <c r="J1442" s="1" t="str">
        <f t="shared" si="90"/>
        <v>NGR bulk stream sediment</v>
      </c>
      <c r="K1442" s="1" t="str">
        <f t="shared" si="91"/>
        <v>&lt;177 micron (NGR)</v>
      </c>
      <c r="L1442">
        <v>85</v>
      </c>
      <c r="M1442" t="s">
        <v>45</v>
      </c>
      <c r="N1442">
        <v>1441</v>
      </c>
      <c r="O1442" t="s">
        <v>110</v>
      </c>
      <c r="P1442" t="s">
        <v>47</v>
      </c>
      <c r="Q1442" t="s">
        <v>817</v>
      </c>
      <c r="R1442" t="s">
        <v>209</v>
      </c>
      <c r="S1442" t="s">
        <v>431</v>
      </c>
      <c r="T1442" t="s">
        <v>55</v>
      </c>
      <c r="U1442" t="s">
        <v>343</v>
      </c>
      <c r="V1442" t="s">
        <v>78</v>
      </c>
      <c r="W1442" t="s">
        <v>109</v>
      </c>
      <c r="X1442" t="s">
        <v>55</v>
      </c>
      <c r="Y1442" t="s">
        <v>207</v>
      </c>
      <c r="Z1442" t="s">
        <v>56</v>
      </c>
      <c r="AA1442" t="s">
        <v>47</v>
      </c>
      <c r="AB1442" t="s">
        <v>78</v>
      </c>
      <c r="AC1442" t="s">
        <v>58</v>
      </c>
      <c r="AD1442" t="s">
        <v>438</v>
      </c>
      <c r="AE1442" t="s">
        <v>84</v>
      </c>
      <c r="AF1442" t="s">
        <v>52</v>
      </c>
      <c r="AG1442" t="s">
        <v>621</v>
      </c>
      <c r="AH1442" t="s">
        <v>227</v>
      </c>
      <c r="AI1442" t="s">
        <v>110</v>
      </c>
      <c r="AJ1442" t="s">
        <v>831</v>
      </c>
      <c r="AK1442" t="s">
        <v>2276</v>
      </c>
      <c r="AL1442" t="s">
        <v>47</v>
      </c>
      <c r="AM1442" t="s">
        <v>47</v>
      </c>
      <c r="AN1442" t="s">
        <v>289</v>
      </c>
      <c r="AO1442" t="s">
        <v>108</v>
      </c>
    </row>
    <row r="1443" spans="1:41" hidden="1" x14ac:dyDescent="0.25">
      <c r="A1443" t="s">
        <v>6525</v>
      </c>
      <c r="B1443" t="s">
        <v>6526</v>
      </c>
      <c r="C1443" s="1" t="str">
        <f t="shared" si="88"/>
        <v>21:1061</v>
      </c>
      <c r="D1443" s="1" t="str">
        <f t="shared" si="89"/>
        <v>21:0106</v>
      </c>
      <c r="E1443" t="s">
        <v>6527</v>
      </c>
      <c r="F1443" t="s">
        <v>6528</v>
      </c>
      <c r="H1443">
        <v>49.513557200000001</v>
      </c>
      <c r="I1443">
        <v>-118.1920281</v>
      </c>
      <c r="J1443" s="1" t="str">
        <f t="shared" si="90"/>
        <v>NGR bulk stream sediment</v>
      </c>
      <c r="K1443" s="1" t="str">
        <f t="shared" si="91"/>
        <v>&lt;177 micron (NGR)</v>
      </c>
      <c r="L1443">
        <v>85</v>
      </c>
      <c r="M1443" t="s">
        <v>71</v>
      </c>
      <c r="N1443">
        <v>1442</v>
      </c>
      <c r="O1443" t="s">
        <v>105</v>
      </c>
      <c r="P1443" t="s">
        <v>47</v>
      </c>
      <c r="Q1443" t="s">
        <v>862</v>
      </c>
      <c r="R1443" t="s">
        <v>99</v>
      </c>
      <c r="S1443" t="s">
        <v>184</v>
      </c>
      <c r="T1443" t="s">
        <v>51</v>
      </c>
      <c r="U1443" t="s">
        <v>112</v>
      </c>
      <c r="V1443" t="s">
        <v>101</v>
      </c>
      <c r="W1443" t="s">
        <v>47</v>
      </c>
      <c r="X1443" t="s">
        <v>330</v>
      </c>
      <c r="Y1443" t="s">
        <v>146</v>
      </c>
      <c r="Z1443" t="s">
        <v>56</v>
      </c>
      <c r="AA1443" t="s">
        <v>47</v>
      </c>
      <c r="AB1443" t="s">
        <v>161</v>
      </c>
      <c r="AC1443" t="s">
        <v>58</v>
      </c>
      <c r="AD1443" t="s">
        <v>431</v>
      </c>
      <c r="AE1443" t="s">
        <v>84</v>
      </c>
      <c r="AF1443" t="s">
        <v>227</v>
      </c>
      <c r="AG1443" t="s">
        <v>96</v>
      </c>
      <c r="AH1443" t="s">
        <v>86</v>
      </c>
      <c r="AI1443" t="s">
        <v>149</v>
      </c>
      <c r="AJ1443" t="s">
        <v>882</v>
      </c>
      <c r="AK1443" t="s">
        <v>893</v>
      </c>
      <c r="AL1443" t="s">
        <v>47</v>
      </c>
      <c r="AM1443" t="s">
        <v>47</v>
      </c>
      <c r="AN1443" t="s">
        <v>356</v>
      </c>
      <c r="AO1443" t="s">
        <v>108</v>
      </c>
    </row>
    <row r="1444" spans="1:41" hidden="1" x14ac:dyDescent="0.25">
      <c r="A1444" t="s">
        <v>6529</v>
      </c>
      <c r="B1444" t="s">
        <v>6530</v>
      </c>
      <c r="C1444" s="1" t="str">
        <f t="shared" si="88"/>
        <v>21:1061</v>
      </c>
      <c r="D1444" s="1" t="str">
        <f t="shared" si="89"/>
        <v>21:0106</v>
      </c>
      <c r="E1444" t="s">
        <v>6531</v>
      </c>
      <c r="F1444" t="s">
        <v>6532</v>
      </c>
      <c r="H1444">
        <v>49.511399400000002</v>
      </c>
      <c r="I1444">
        <v>-118.24979020000001</v>
      </c>
      <c r="J1444" s="1" t="str">
        <f t="shared" si="90"/>
        <v>NGR bulk stream sediment</v>
      </c>
      <c r="K1444" s="1" t="str">
        <f t="shared" si="91"/>
        <v>&lt;177 micron (NGR)</v>
      </c>
      <c r="L1444">
        <v>85</v>
      </c>
      <c r="M1444" t="s">
        <v>95</v>
      </c>
      <c r="N1444">
        <v>1443</v>
      </c>
      <c r="O1444" t="s">
        <v>81</v>
      </c>
      <c r="P1444" t="s">
        <v>103</v>
      </c>
      <c r="Q1444" t="s">
        <v>668</v>
      </c>
      <c r="R1444" t="s">
        <v>108</v>
      </c>
      <c r="S1444" t="s">
        <v>184</v>
      </c>
      <c r="T1444" t="s">
        <v>51</v>
      </c>
      <c r="U1444" t="s">
        <v>99</v>
      </c>
      <c r="V1444" t="s">
        <v>139</v>
      </c>
      <c r="W1444" t="s">
        <v>235</v>
      </c>
      <c r="X1444" t="s">
        <v>51</v>
      </c>
      <c r="Y1444" t="s">
        <v>184</v>
      </c>
      <c r="Z1444" t="s">
        <v>56</v>
      </c>
      <c r="AA1444" t="s">
        <v>51</v>
      </c>
      <c r="AB1444" t="s">
        <v>47</v>
      </c>
      <c r="AC1444" t="s">
        <v>58</v>
      </c>
      <c r="AD1444" t="s">
        <v>320</v>
      </c>
      <c r="AE1444" t="s">
        <v>199</v>
      </c>
      <c r="AF1444" t="s">
        <v>270</v>
      </c>
      <c r="AG1444" t="s">
        <v>319</v>
      </c>
      <c r="AH1444" t="s">
        <v>122</v>
      </c>
      <c r="AI1444" t="s">
        <v>87</v>
      </c>
      <c r="AJ1444" t="s">
        <v>1964</v>
      </c>
      <c r="AK1444" t="s">
        <v>4205</v>
      </c>
      <c r="AL1444" t="s">
        <v>47</v>
      </c>
      <c r="AM1444" t="s">
        <v>47</v>
      </c>
      <c r="AN1444" t="s">
        <v>294</v>
      </c>
      <c r="AO1444" t="s">
        <v>137</v>
      </c>
    </row>
    <row r="1445" spans="1:41" hidden="1" x14ac:dyDescent="0.25">
      <c r="A1445" t="s">
        <v>6533</v>
      </c>
      <c r="B1445" t="s">
        <v>6534</v>
      </c>
      <c r="C1445" s="1" t="str">
        <f t="shared" si="88"/>
        <v>21:1061</v>
      </c>
      <c r="D1445" s="1" t="str">
        <f t="shared" si="89"/>
        <v>21:0106</v>
      </c>
      <c r="E1445" t="s">
        <v>6535</v>
      </c>
      <c r="F1445" t="s">
        <v>6536</v>
      </c>
      <c r="H1445">
        <v>49.4956137</v>
      </c>
      <c r="I1445">
        <v>-118.5531477</v>
      </c>
      <c r="J1445" s="1" t="str">
        <f t="shared" si="90"/>
        <v>NGR bulk stream sediment</v>
      </c>
      <c r="K1445" s="1" t="str">
        <f t="shared" si="91"/>
        <v>&lt;177 micron (NGR)</v>
      </c>
      <c r="L1445">
        <v>85</v>
      </c>
      <c r="M1445" t="s">
        <v>117</v>
      </c>
      <c r="N1445">
        <v>1444</v>
      </c>
      <c r="O1445" t="s">
        <v>57</v>
      </c>
      <c r="P1445" t="s">
        <v>103</v>
      </c>
      <c r="Q1445" t="s">
        <v>119</v>
      </c>
      <c r="R1445" t="s">
        <v>125</v>
      </c>
      <c r="S1445" t="s">
        <v>89</v>
      </c>
      <c r="T1445" t="s">
        <v>85</v>
      </c>
      <c r="U1445" t="s">
        <v>438</v>
      </c>
      <c r="V1445" t="s">
        <v>61</v>
      </c>
      <c r="W1445" t="s">
        <v>227</v>
      </c>
      <c r="X1445" t="s">
        <v>108</v>
      </c>
      <c r="Y1445" t="s">
        <v>237</v>
      </c>
      <c r="Z1445" t="s">
        <v>56</v>
      </c>
      <c r="AA1445" t="s">
        <v>46</v>
      </c>
      <c r="AB1445" t="s">
        <v>125</v>
      </c>
      <c r="AC1445" t="s">
        <v>90</v>
      </c>
      <c r="AD1445" t="s">
        <v>457</v>
      </c>
      <c r="AE1445" t="s">
        <v>380</v>
      </c>
      <c r="AF1445" t="s">
        <v>85</v>
      </c>
      <c r="AG1445" t="s">
        <v>830</v>
      </c>
      <c r="AH1445" t="s">
        <v>81</v>
      </c>
      <c r="AI1445" t="s">
        <v>149</v>
      </c>
      <c r="AJ1445" t="s">
        <v>837</v>
      </c>
      <c r="AK1445" t="s">
        <v>307</v>
      </c>
      <c r="AL1445" t="s">
        <v>47</v>
      </c>
      <c r="AM1445" t="s">
        <v>47</v>
      </c>
      <c r="AN1445" t="s">
        <v>275</v>
      </c>
      <c r="AO1445" t="s">
        <v>85</v>
      </c>
    </row>
    <row r="1446" spans="1:41" hidden="1" x14ac:dyDescent="0.25">
      <c r="A1446" t="s">
        <v>6537</v>
      </c>
      <c r="B1446" t="s">
        <v>6538</v>
      </c>
      <c r="C1446" s="1" t="str">
        <f t="shared" si="88"/>
        <v>21:1061</v>
      </c>
      <c r="D1446" s="1" t="str">
        <f t="shared" si="89"/>
        <v>21:0106</v>
      </c>
      <c r="E1446" t="s">
        <v>6539</v>
      </c>
      <c r="F1446" t="s">
        <v>6540</v>
      </c>
      <c r="H1446">
        <v>49.492234799999999</v>
      </c>
      <c r="I1446">
        <v>-118.6465583</v>
      </c>
      <c r="J1446" s="1" t="str">
        <f t="shared" si="90"/>
        <v>NGR bulk stream sediment</v>
      </c>
      <c r="K1446" s="1" t="str">
        <f t="shared" si="91"/>
        <v>&lt;177 micron (NGR)</v>
      </c>
      <c r="L1446">
        <v>85</v>
      </c>
      <c r="M1446" t="s">
        <v>280</v>
      </c>
      <c r="N1446">
        <v>1445</v>
      </c>
      <c r="O1446" t="s">
        <v>46</v>
      </c>
      <c r="P1446" t="s">
        <v>122</v>
      </c>
      <c r="Q1446" t="s">
        <v>444</v>
      </c>
      <c r="R1446" t="s">
        <v>105</v>
      </c>
      <c r="S1446" t="s">
        <v>463</v>
      </c>
      <c r="T1446" t="s">
        <v>58</v>
      </c>
      <c r="U1446" t="s">
        <v>438</v>
      </c>
      <c r="V1446" t="s">
        <v>110</v>
      </c>
      <c r="W1446" t="s">
        <v>455</v>
      </c>
      <c r="X1446" t="s">
        <v>85</v>
      </c>
      <c r="Y1446" t="s">
        <v>386</v>
      </c>
      <c r="Z1446" t="s">
        <v>56</v>
      </c>
      <c r="AA1446" t="s">
        <v>46</v>
      </c>
      <c r="AB1446" t="s">
        <v>122</v>
      </c>
      <c r="AC1446" t="s">
        <v>165</v>
      </c>
      <c r="AD1446" t="s">
        <v>146</v>
      </c>
      <c r="AE1446" t="s">
        <v>380</v>
      </c>
      <c r="AF1446" t="s">
        <v>242</v>
      </c>
      <c r="AG1446" t="s">
        <v>836</v>
      </c>
      <c r="AH1446" t="s">
        <v>149</v>
      </c>
      <c r="AI1446" t="s">
        <v>54</v>
      </c>
      <c r="AJ1446" t="s">
        <v>1485</v>
      </c>
      <c r="AK1446" t="s">
        <v>60</v>
      </c>
      <c r="AL1446" t="s">
        <v>47</v>
      </c>
      <c r="AM1446" t="s">
        <v>47</v>
      </c>
      <c r="AN1446" t="s">
        <v>215</v>
      </c>
      <c r="AO1446" t="s">
        <v>131</v>
      </c>
    </row>
    <row r="1447" spans="1:41" hidden="1" x14ac:dyDescent="0.25">
      <c r="A1447" t="s">
        <v>6541</v>
      </c>
      <c r="B1447" t="s">
        <v>6542</v>
      </c>
      <c r="C1447" s="1" t="str">
        <f t="shared" si="88"/>
        <v>21:1061</v>
      </c>
      <c r="D1447" s="1" t="str">
        <f t="shared" si="89"/>
        <v>21:0106</v>
      </c>
      <c r="E1447" t="s">
        <v>6539</v>
      </c>
      <c r="F1447" t="s">
        <v>6543</v>
      </c>
      <c r="H1447">
        <v>49.492234799999999</v>
      </c>
      <c r="I1447">
        <v>-118.6465583</v>
      </c>
      <c r="J1447" s="1" t="str">
        <f t="shared" si="90"/>
        <v>NGR bulk stream sediment</v>
      </c>
      <c r="K1447" s="1" t="str">
        <f t="shared" si="91"/>
        <v>&lt;177 micron (NGR)</v>
      </c>
      <c r="L1447">
        <v>85</v>
      </c>
      <c r="M1447" t="s">
        <v>288</v>
      </c>
      <c r="N1447">
        <v>1446</v>
      </c>
      <c r="O1447" t="s">
        <v>198</v>
      </c>
      <c r="P1447" t="s">
        <v>47</v>
      </c>
      <c r="Q1447" t="s">
        <v>417</v>
      </c>
      <c r="R1447" t="s">
        <v>64</v>
      </c>
      <c r="S1447" t="s">
        <v>372</v>
      </c>
      <c r="T1447" t="s">
        <v>58</v>
      </c>
      <c r="U1447" t="s">
        <v>237</v>
      </c>
      <c r="V1447" t="s">
        <v>235</v>
      </c>
      <c r="W1447" t="s">
        <v>102</v>
      </c>
      <c r="X1447" t="s">
        <v>108</v>
      </c>
      <c r="Y1447" t="s">
        <v>391</v>
      </c>
      <c r="Z1447" t="s">
        <v>56</v>
      </c>
      <c r="AA1447" t="s">
        <v>46</v>
      </c>
      <c r="AB1447" t="s">
        <v>161</v>
      </c>
      <c r="AC1447" t="s">
        <v>104</v>
      </c>
      <c r="AD1447" t="s">
        <v>184</v>
      </c>
      <c r="AE1447" t="s">
        <v>380</v>
      </c>
      <c r="AF1447" t="s">
        <v>319</v>
      </c>
      <c r="AG1447" t="s">
        <v>3510</v>
      </c>
      <c r="AH1447" t="s">
        <v>185</v>
      </c>
      <c r="AI1447" t="s">
        <v>149</v>
      </c>
      <c r="AJ1447" t="s">
        <v>1975</v>
      </c>
      <c r="AK1447" t="s">
        <v>60</v>
      </c>
      <c r="AL1447" t="s">
        <v>47</v>
      </c>
      <c r="AM1447" t="s">
        <v>47</v>
      </c>
      <c r="AN1447" t="s">
        <v>189</v>
      </c>
      <c r="AO1447" t="s">
        <v>112</v>
      </c>
    </row>
    <row r="1448" spans="1:41" hidden="1" x14ac:dyDescent="0.25">
      <c r="A1448" t="s">
        <v>6544</v>
      </c>
      <c r="B1448" t="s">
        <v>6545</v>
      </c>
      <c r="C1448" s="1" t="str">
        <f t="shared" si="88"/>
        <v>21:1061</v>
      </c>
      <c r="D1448" s="1" t="str">
        <f t="shared" si="89"/>
        <v>21:0106</v>
      </c>
      <c r="E1448" t="s">
        <v>6546</v>
      </c>
      <c r="F1448" t="s">
        <v>6547</v>
      </c>
      <c r="H1448">
        <v>49.456414299999999</v>
      </c>
      <c r="I1448">
        <v>-118.5854274</v>
      </c>
      <c r="J1448" s="1" t="str">
        <f t="shared" si="90"/>
        <v>NGR bulk stream sediment</v>
      </c>
      <c r="K1448" s="1" t="str">
        <f t="shared" si="91"/>
        <v>&lt;177 micron (NGR)</v>
      </c>
      <c r="L1448">
        <v>85</v>
      </c>
      <c r="M1448" t="s">
        <v>136</v>
      </c>
      <c r="N1448">
        <v>1447</v>
      </c>
      <c r="O1448" t="s">
        <v>174</v>
      </c>
      <c r="P1448" t="s">
        <v>47</v>
      </c>
      <c r="Q1448" t="s">
        <v>956</v>
      </c>
      <c r="R1448" t="s">
        <v>64</v>
      </c>
      <c r="S1448" t="s">
        <v>237</v>
      </c>
      <c r="T1448" t="s">
        <v>50</v>
      </c>
      <c r="U1448" t="s">
        <v>935</v>
      </c>
      <c r="V1448" t="s">
        <v>257</v>
      </c>
      <c r="W1448" t="s">
        <v>109</v>
      </c>
      <c r="X1448" t="s">
        <v>137</v>
      </c>
      <c r="Y1448" t="s">
        <v>457</v>
      </c>
      <c r="Z1448" t="s">
        <v>56</v>
      </c>
      <c r="AA1448" t="s">
        <v>46</v>
      </c>
      <c r="AB1448" t="s">
        <v>173</v>
      </c>
      <c r="AC1448" t="s">
        <v>146</v>
      </c>
      <c r="AD1448" t="s">
        <v>438</v>
      </c>
      <c r="AE1448" t="s">
        <v>380</v>
      </c>
      <c r="AF1448" t="s">
        <v>209</v>
      </c>
      <c r="AG1448" t="s">
        <v>689</v>
      </c>
      <c r="AH1448" t="s">
        <v>235</v>
      </c>
      <c r="AI1448" t="s">
        <v>54</v>
      </c>
      <c r="AJ1448" t="s">
        <v>127</v>
      </c>
      <c r="AK1448" t="s">
        <v>200</v>
      </c>
      <c r="AL1448" t="s">
        <v>47</v>
      </c>
      <c r="AM1448" t="s">
        <v>47</v>
      </c>
      <c r="AN1448" t="s">
        <v>152</v>
      </c>
      <c r="AO1448" t="s">
        <v>225</v>
      </c>
    </row>
    <row r="1449" spans="1:41" hidden="1" x14ac:dyDescent="0.25">
      <c r="A1449" t="s">
        <v>6548</v>
      </c>
      <c r="B1449" t="s">
        <v>6549</v>
      </c>
      <c r="C1449" s="1" t="str">
        <f t="shared" si="88"/>
        <v>21:1061</v>
      </c>
      <c r="D1449" s="1" t="str">
        <f t="shared" si="89"/>
        <v>21:0106</v>
      </c>
      <c r="E1449" t="s">
        <v>6550</v>
      </c>
      <c r="F1449" t="s">
        <v>6551</v>
      </c>
      <c r="H1449">
        <v>49.452435800000003</v>
      </c>
      <c r="I1449">
        <v>-118.5888867</v>
      </c>
      <c r="J1449" s="1" t="str">
        <f t="shared" si="90"/>
        <v>NGR bulk stream sediment</v>
      </c>
      <c r="K1449" s="1" t="str">
        <f t="shared" si="91"/>
        <v>&lt;177 micron (NGR)</v>
      </c>
      <c r="L1449">
        <v>85</v>
      </c>
      <c r="M1449" t="s">
        <v>157</v>
      </c>
      <c r="N1449">
        <v>1448</v>
      </c>
      <c r="O1449" t="s">
        <v>46</v>
      </c>
      <c r="P1449" t="s">
        <v>103</v>
      </c>
      <c r="Q1449" t="s">
        <v>602</v>
      </c>
      <c r="R1449" t="s">
        <v>149</v>
      </c>
      <c r="S1449" t="s">
        <v>226</v>
      </c>
      <c r="T1449" t="s">
        <v>209</v>
      </c>
      <c r="U1449" t="s">
        <v>318</v>
      </c>
      <c r="V1449" t="s">
        <v>81</v>
      </c>
      <c r="W1449" t="s">
        <v>151</v>
      </c>
      <c r="X1449" t="s">
        <v>137</v>
      </c>
      <c r="Y1449" t="s">
        <v>126</v>
      </c>
      <c r="Z1449" t="s">
        <v>56</v>
      </c>
      <c r="AA1449" t="s">
        <v>46</v>
      </c>
      <c r="AB1449" t="s">
        <v>63</v>
      </c>
      <c r="AC1449" t="s">
        <v>331</v>
      </c>
      <c r="AD1449" t="s">
        <v>226</v>
      </c>
      <c r="AE1449" t="s">
        <v>380</v>
      </c>
      <c r="AF1449" t="s">
        <v>267</v>
      </c>
      <c r="AG1449" t="s">
        <v>58</v>
      </c>
      <c r="AH1449" t="s">
        <v>235</v>
      </c>
      <c r="AI1449" t="s">
        <v>54</v>
      </c>
      <c r="AJ1449" t="s">
        <v>76</v>
      </c>
      <c r="AK1449" t="s">
        <v>200</v>
      </c>
      <c r="AL1449" t="s">
        <v>47</v>
      </c>
      <c r="AM1449" t="s">
        <v>47</v>
      </c>
      <c r="AN1449" t="s">
        <v>171</v>
      </c>
      <c r="AO1449" t="s">
        <v>85</v>
      </c>
    </row>
    <row r="1450" spans="1:41" hidden="1" x14ac:dyDescent="0.25">
      <c r="A1450" t="s">
        <v>6552</v>
      </c>
      <c r="B1450" t="s">
        <v>6553</v>
      </c>
      <c r="C1450" s="1" t="str">
        <f t="shared" si="88"/>
        <v>21:1061</v>
      </c>
      <c r="D1450" s="1" t="str">
        <f t="shared" si="89"/>
        <v>21:0106</v>
      </c>
      <c r="E1450" t="s">
        <v>6554</v>
      </c>
      <c r="F1450" t="s">
        <v>6555</v>
      </c>
      <c r="H1450">
        <v>49.416087099999999</v>
      </c>
      <c r="I1450">
        <v>-118.6604069</v>
      </c>
      <c r="J1450" s="1" t="str">
        <f t="shared" si="90"/>
        <v>NGR bulk stream sediment</v>
      </c>
      <c r="K1450" s="1" t="str">
        <f t="shared" si="91"/>
        <v>&lt;177 micron (NGR)</v>
      </c>
      <c r="L1450">
        <v>85</v>
      </c>
      <c r="M1450" t="s">
        <v>170</v>
      </c>
      <c r="N1450">
        <v>1449</v>
      </c>
      <c r="O1450" t="s">
        <v>62</v>
      </c>
      <c r="P1450" t="s">
        <v>47</v>
      </c>
      <c r="Q1450" t="s">
        <v>424</v>
      </c>
      <c r="R1450" t="s">
        <v>63</v>
      </c>
      <c r="S1450" t="s">
        <v>146</v>
      </c>
      <c r="T1450" t="s">
        <v>73</v>
      </c>
      <c r="U1450" t="s">
        <v>80</v>
      </c>
      <c r="V1450" t="s">
        <v>235</v>
      </c>
      <c r="W1450" t="s">
        <v>47</v>
      </c>
      <c r="X1450" t="s">
        <v>73</v>
      </c>
      <c r="Y1450" t="s">
        <v>236</v>
      </c>
      <c r="Z1450" t="s">
        <v>56</v>
      </c>
      <c r="AA1450" t="s">
        <v>46</v>
      </c>
      <c r="AB1450" t="s">
        <v>139</v>
      </c>
      <c r="AC1450" t="s">
        <v>85</v>
      </c>
      <c r="AD1450" t="s">
        <v>583</v>
      </c>
      <c r="AE1450" t="s">
        <v>380</v>
      </c>
      <c r="AF1450" t="s">
        <v>123</v>
      </c>
      <c r="AG1450" t="s">
        <v>88</v>
      </c>
      <c r="AH1450" t="s">
        <v>46</v>
      </c>
      <c r="AI1450" t="s">
        <v>53</v>
      </c>
      <c r="AJ1450" t="s">
        <v>209</v>
      </c>
      <c r="AK1450" t="s">
        <v>292</v>
      </c>
      <c r="AL1450" t="s">
        <v>47</v>
      </c>
      <c r="AM1450" t="s">
        <v>47</v>
      </c>
      <c r="AN1450" t="s">
        <v>915</v>
      </c>
      <c r="AO1450" t="s">
        <v>127</v>
      </c>
    </row>
    <row r="1451" spans="1:41" hidden="1" x14ac:dyDescent="0.25">
      <c r="A1451" t="s">
        <v>6556</v>
      </c>
      <c r="B1451" t="s">
        <v>6557</v>
      </c>
      <c r="C1451" s="1" t="str">
        <f t="shared" si="88"/>
        <v>21:1061</v>
      </c>
      <c r="D1451" s="1" t="str">
        <f t="shared" si="89"/>
        <v>21:0106</v>
      </c>
      <c r="E1451" t="s">
        <v>6558</v>
      </c>
      <c r="F1451" t="s">
        <v>6559</v>
      </c>
      <c r="H1451">
        <v>49.422099500000002</v>
      </c>
      <c r="I1451">
        <v>-118.65578290000001</v>
      </c>
      <c r="J1451" s="1" t="str">
        <f t="shared" si="90"/>
        <v>NGR bulk stream sediment</v>
      </c>
      <c r="K1451" s="1" t="str">
        <f t="shared" si="91"/>
        <v>&lt;177 micron (NGR)</v>
      </c>
      <c r="L1451">
        <v>85</v>
      </c>
      <c r="M1451" t="s">
        <v>180</v>
      </c>
      <c r="N1451">
        <v>1450</v>
      </c>
      <c r="O1451" t="s">
        <v>54</v>
      </c>
      <c r="P1451" t="s">
        <v>122</v>
      </c>
      <c r="Q1451" t="s">
        <v>481</v>
      </c>
      <c r="R1451" t="s">
        <v>62</v>
      </c>
      <c r="S1451" t="s">
        <v>386</v>
      </c>
      <c r="T1451" t="s">
        <v>82</v>
      </c>
      <c r="U1451" t="s">
        <v>6560</v>
      </c>
      <c r="V1451" t="s">
        <v>87</v>
      </c>
      <c r="W1451" t="s">
        <v>493</v>
      </c>
      <c r="X1451" t="s">
        <v>137</v>
      </c>
      <c r="Y1451" t="s">
        <v>146</v>
      </c>
      <c r="Z1451" t="s">
        <v>56</v>
      </c>
      <c r="AA1451" t="s">
        <v>46</v>
      </c>
      <c r="AB1451" t="s">
        <v>105</v>
      </c>
      <c r="AC1451" t="s">
        <v>89</v>
      </c>
      <c r="AD1451" t="s">
        <v>399</v>
      </c>
      <c r="AE1451" t="s">
        <v>380</v>
      </c>
      <c r="AF1451" t="s">
        <v>108</v>
      </c>
      <c r="AG1451" t="s">
        <v>1087</v>
      </c>
      <c r="AH1451" t="s">
        <v>174</v>
      </c>
      <c r="AI1451" t="s">
        <v>46</v>
      </c>
      <c r="AJ1451" t="s">
        <v>610</v>
      </c>
      <c r="AK1451" t="s">
        <v>72</v>
      </c>
      <c r="AL1451" t="s">
        <v>47</v>
      </c>
      <c r="AM1451" t="s">
        <v>47</v>
      </c>
      <c r="AN1451" t="s">
        <v>289</v>
      </c>
      <c r="AO1451" t="s">
        <v>330</v>
      </c>
    </row>
    <row r="1452" spans="1:41" hidden="1" x14ac:dyDescent="0.25">
      <c r="A1452" t="s">
        <v>6561</v>
      </c>
      <c r="B1452" t="s">
        <v>6562</v>
      </c>
      <c r="C1452" s="1" t="str">
        <f t="shared" si="88"/>
        <v>21:1061</v>
      </c>
      <c r="D1452" s="1" t="str">
        <f t="shared" si="89"/>
        <v>21:0106</v>
      </c>
      <c r="E1452" t="s">
        <v>6563</v>
      </c>
      <c r="F1452" t="s">
        <v>6564</v>
      </c>
      <c r="H1452">
        <v>49.448256100000002</v>
      </c>
      <c r="I1452">
        <v>-118.5508789</v>
      </c>
      <c r="J1452" s="1" t="str">
        <f t="shared" si="90"/>
        <v>NGR bulk stream sediment</v>
      </c>
      <c r="K1452" s="1" t="str">
        <f t="shared" si="91"/>
        <v>&lt;177 micron (NGR)</v>
      </c>
      <c r="L1452">
        <v>85</v>
      </c>
      <c r="M1452" t="s">
        <v>195</v>
      </c>
      <c r="N1452">
        <v>1451</v>
      </c>
      <c r="O1452" t="s">
        <v>149</v>
      </c>
      <c r="P1452" t="s">
        <v>73</v>
      </c>
      <c r="Q1452" t="s">
        <v>444</v>
      </c>
      <c r="R1452" t="s">
        <v>46</v>
      </c>
      <c r="S1452" t="s">
        <v>386</v>
      </c>
      <c r="T1452" t="s">
        <v>145</v>
      </c>
      <c r="U1452" t="s">
        <v>6565</v>
      </c>
      <c r="V1452" t="s">
        <v>101</v>
      </c>
      <c r="W1452" t="s">
        <v>351</v>
      </c>
      <c r="X1452" t="s">
        <v>50</v>
      </c>
      <c r="Y1452" t="s">
        <v>146</v>
      </c>
      <c r="Z1452" t="s">
        <v>56</v>
      </c>
      <c r="AA1452" t="s">
        <v>46</v>
      </c>
      <c r="AB1452" t="s">
        <v>101</v>
      </c>
      <c r="AC1452" t="s">
        <v>438</v>
      </c>
      <c r="AD1452" t="s">
        <v>184</v>
      </c>
      <c r="AE1452" t="s">
        <v>380</v>
      </c>
      <c r="AF1452" t="s">
        <v>2133</v>
      </c>
      <c r="AG1452" t="s">
        <v>1569</v>
      </c>
      <c r="AH1452" t="s">
        <v>81</v>
      </c>
      <c r="AI1452" t="s">
        <v>87</v>
      </c>
      <c r="AJ1452" t="s">
        <v>1538</v>
      </c>
      <c r="AK1452" t="s">
        <v>86</v>
      </c>
      <c r="AL1452" t="s">
        <v>47</v>
      </c>
      <c r="AM1452" t="s">
        <v>47</v>
      </c>
      <c r="AN1452" t="s">
        <v>553</v>
      </c>
      <c r="AO1452" t="s">
        <v>76</v>
      </c>
    </row>
    <row r="1453" spans="1:41" hidden="1" x14ac:dyDescent="0.25">
      <c r="A1453" t="s">
        <v>6566</v>
      </c>
      <c r="B1453" t="s">
        <v>6567</v>
      </c>
      <c r="C1453" s="1" t="str">
        <f t="shared" si="88"/>
        <v>21:1061</v>
      </c>
      <c r="D1453" s="1" t="str">
        <f t="shared" si="89"/>
        <v>21:0106</v>
      </c>
      <c r="E1453" t="s">
        <v>6568</v>
      </c>
      <c r="F1453" t="s">
        <v>6569</v>
      </c>
      <c r="H1453">
        <v>49.351886100000002</v>
      </c>
      <c r="I1453">
        <v>-118.5300173</v>
      </c>
      <c r="J1453" s="1" t="str">
        <f t="shared" si="90"/>
        <v>NGR bulk stream sediment</v>
      </c>
      <c r="K1453" s="1" t="str">
        <f t="shared" si="91"/>
        <v>&lt;177 micron (NGR)</v>
      </c>
      <c r="L1453">
        <v>85</v>
      </c>
      <c r="M1453" t="s">
        <v>205</v>
      </c>
      <c r="N1453">
        <v>1452</v>
      </c>
      <c r="O1453" t="s">
        <v>105</v>
      </c>
      <c r="P1453" t="s">
        <v>51</v>
      </c>
      <c r="Q1453" t="s">
        <v>481</v>
      </c>
      <c r="R1453" t="s">
        <v>125</v>
      </c>
      <c r="S1453" t="s">
        <v>65</v>
      </c>
      <c r="T1453" t="s">
        <v>137</v>
      </c>
      <c r="U1453" t="s">
        <v>597</v>
      </c>
      <c r="V1453" t="s">
        <v>173</v>
      </c>
      <c r="W1453" t="s">
        <v>257</v>
      </c>
      <c r="X1453" t="s">
        <v>66</v>
      </c>
      <c r="Y1453" t="s">
        <v>237</v>
      </c>
      <c r="Z1453" t="s">
        <v>56</v>
      </c>
      <c r="AA1453" t="s">
        <v>47</v>
      </c>
      <c r="AB1453" t="s">
        <v>63</v>
      </c>
      <c r="AC1453" t="s">
        <v>58</v>
      </c>
      <c r="AD1453" t="s">
        <v>226</v>
      </c>
      <c r="AE1453" t="s">
        <v>199</v>
      </c>
      <c r="AF1453" t="s">
        <v>85</v>
      </c>
      <c r="AG1453" t="s">
        <v>717</v>
      </c>
      <c r="AH1453" t="s">
        <v>188</v>
      </c>
      <c r="AI1453" t="s">
        <v>149</v>
      </c>
      <c r="AJ1453" t="s">
        <v>2164</v>
      </c>
      <c r="AK1453" t="s">
        <v>137</v>
      </c>
      <c r="AL1453" t="s">
        <v>47</v>
      </c>
      <c r="AM1453" t="s">
        <v>47</v>
      </c>
      <c r="AN1453" t="s">
        <v>234</v>
      </c>
      <c r="AO1453" t="s">
        <v>330</v>
      </c>
    </row>
    <row r="1454" spans="1:41" hidden="1" x14ac:dyDescent="0.25">
      <c r="A1454" t="s">
        <v>6570</v>
      </c>
      <c r="B1454" t="s">
        <v>6571</v>
      </c>
      <c r="C1454" s="1" t="str">
        <f t="shared" si="88"/>
        <v>21:1061</v>
      </c>
      <c r="D1454" s="1" t="str">
        <f t="shared" si="89"/>
        <v>21:0106</v>
      </c>
      <c r="E1454" t="s">
        <v>6572</v>
      </c>
      <c r="F1454" t="s">
        <v>6573</v>
      </c>
      <c r="H1454">
        <v>49.323398500000003</v>
      </c>
      <c r="I1454">
        <v>-118.5674909</v>
      </c>
      <c r="J1454" s="1" t="str">
        <f t="shared" si="90"/>
        <v>NGR bulk stream sediment</v>
      </c>
      <c r="K1454" s="1" t="str">
        <f t="shared" si="91"/>
        <v>&lt;177 micron (NGR)</v>
      </c>
      <c r="L1454">
        <v>85</v>
      </c>
      <c r="M1454" t="s">
        <v>214</v>
      </c>
      <c r="N1454">
        <v>1453</v>
      </c>
      <c r="O1454" t="s">
        <v>161</v>
      </c>
      <c r="P1454" t="s">
        <v>122</v>
      </c>
      <c r="Q1454" t="s">
        <v>119</v>
      </c>
      <c r="R1454" t="s">
        <v>359</v>
      </c>
      <c r="S1454" t="s">
        <v>391</v>
      </c>
      <c r="T1454" t="s">
        <v>50</v>
      </c>
      <c r="U1454" t="s">
        <v>543</v>
      </c>
      <c r="V1454" t="s">
        <v>79</v>
      </c>
      <c r="W1454" t="s">
        <v>137</v>
      </c>
      <c r="X1454" t="s">
        <v>145</v>
      </c>
      <c r="Y1454" t="s">
        <v>237</v>
      </c>
      <c r="Z1454" t="s">
        <v>56</v>
      </c>
      <c r="AA1454" t="s">
        <v>122</v>
      </c>
      <c r="AB1454" t="s">
        <v>125</v>
      </c>
      <c r="AC1454" t="s">
        <v>306</v>
      </c>
      <c r="AD1454" t="s">
        <v>559</v>
      </c>
      <c r="AE1454" t="s">
        <v>199</v>
      </c>
      <c r="AF1454" t="s">
        <v>175</v>
      </c>
      <c r="AG1454" t="s">
        <v>4562</v>
      </c>
      <c r="AH1454" t="s">
        <v>282</v>
      </c>
      <c r="AI1454" t="s">
        <v>64</v>
      </c>
      <c r="AJ1454" t="s">
        <v>1060</v>
      </c>
      <c r="AK1454" t="s">
        <v>209</v>
      </c>
      <c r="AL1454" t="s">
        <v>47</v>
      </c>
      <c r="AM1454" t="s">
        <v>47</v>
      </c>
      <c r="AN1454" t="s">
        <v>548</v>
      </c>
      <c r="AO1454" t="s">
        <v>175</v>
      </c>
    </row>
    <row r="1455" spans="1:41" hidden="1" x14ac:dyDescent="0.25">
      <c r="A1455" t="s">
        <v>6574</v>
      </c>
      <c r="B1455" t="s">
        <v>6575</v>
      </c>
      <c r="C1455" s="1" t="str">
        <f t="shared" si="88"/>
        <v>21:1061</v>
      </c>
      <c r="D1455" s="1" t="str">
        <f t="shared" si="89"/>
        <v>21:0106</v>
      </c>
      <c r="E1455" t="s">
        <v>6576</v>
      </c>
      <c r="F1455" t="s">
        <v>6577</v>
      </c>
      <c r="H1455">
        <v>49.428791599999997</v>
      </c>
      <c r="I1455">
        <v>-118.74027820000001</v>
      </c>
      <c r="J1455" s="1" t="str">
        <f t="shared" si="90"/>
        <v>NGR bulk stream sediment</v>
      </c>
      <c r="K1455" s="1" t="str">
        <f t="shared" si="91"/>
        <v>&lt;177 micron (NGR)</v>
      </c>
      <c r="L1455">
        <v>85</v>
      </c>
      <c r="M1455" t="s">
        <v>223</v>
      </c>
      <c r="N1455">
        <v>1454</v>
      </c>
      <c r="O1455" t="s">
        <v>149</v>
      </c>
      <c r="P1455" t="s">
        <v>217</v>
      </c>
      <c r="Q1455" t="s">
        <v>481</v>
      </c>
      <c r="R1455" t="s">
        <v>366</v>
      </c>
      <c r="S1455" t="s">
        <v>207</v>
      </c>
      <c r="T1455" t="s">
        <v>137</v>
      </c>
      <c r="U1455" t="s">
        <v>258</v>
      </c>
      <c r="V1455" t="s">
        <v>101</v>
      </c>
      <c r="W1455" t="s">
        <v>122</v>
      </c>
      <c r="X1455" t="s">
        <v>73</v>
      </c>
      <c r="Y1455" t="s">
        <v>226</v>
      </c>
      <c r="Z1455" t="s">
        <v>56</v>
      </c>
      <c r="AA1455" t="s">
        <v>46</v>
      </c>
      <c r="AB1455" t="s">
        <v>125</v>
      </c>
      <c r="AC1455" t="s">
        <v>50</v>
      </c>
      <c r="AD1455" t="s">
        <v>126</v>
      </c>
      <c r="AE1455" t="s">
        <v>380</v>
      </c>
      <c r="AF1455" t="s">
        <v>242</v>
      </c>
      <c r="AG1455" t="s">
        <v>723</v>
      </c>
      <c r="AH1455" t="s">
        <v>185</v>
      </c>
      <c r="AI1455" t="s">
        <v>46</v>
      </c>
      <c r="AJ1455" t="s">
        <v>2758</v>
      </c>
      <c r="AK1455" t="s">
        <v>209</v>
      </c>
      <c r="AL1455" t="s">
        <v>47</v>
      </c>
      <c r="AM1455" t="s">
        <v>47</v>
      </c>
      <c r="AN1455" t="s">
        <v>89</v>
      </c>
      <c r="AO1455" t="s">
        <v>330</v>
      </c>
    </row>
    <row r="1456" spans="1:41" hidden="1" x14ac:dyDescent="0.25">
      <c r="A1456" t="s">
        <v>6578</v>
      </c>
      <c r="B1456" t="s">
        <v>6579</v>
      </c>
      <c r="C1456" s="1" t="str">
        <f t="shared" si="88"/>
        <v>21:1061</v>
      </c>
      <c r="D1456" s="1" t="str">
        <f t="shared" si="89"/>
        <v>21:0106</v>
      </c>
      <c r="E1456" t="s">
        <v>6580</v>
      </c>
      <c r="F1456" t="s">
        <v>6581</v>
      </c>
      <c r="H1456">
        <v>49.425630400000003</v>
      </c>
      <c r="I1456">
        <v>-118.7369393</v>
      </c>
      <c r="J1456" s="1" t="str">
        <f t="shared" si="90"/>
        <v>NGR bulk stream sediment</v>
      </c>
      <c r="K1456" s="1" t="str">
        <f t="shared" si="91"/>
        <v>&lt;177 micron (NGR)</v>
      </c>
      <c r="L1456">
        <v>85</v>
      </c>
      <c r="M1456" t="s">
        <v>233</v>
      </c>
      <c r="N1456">
        <v>1455</v>
      </c>
      <c r="O1456" t="s">
        <v>57</v>
      </c>
      <c r="P1456" t="s">
        <v>73</v>
      </c>
      <c r="Q1456" t="s">
        <v>588</v>
      </c>
      <c r="R1456" t="s">
        <v>227</v>
      </c>
      <c r="S1456" t="s">
        <v>146</v>
      </c>
      <c r="T1456" t="s">
        <v>51</v>
      </c>
      <c r="U1456" t="s">
        <v>141</v>
      </c>
      <c r="V1456" t="s">
        <v>185</v>
      </c>
      <c r="W1456" t="s">
        <v>64</v>
      </c>
      <c r="X1456" t="s">
        <v>51</v>
      </c>
      <c r="Y1456" t="s">
        <v>554</v>
      </c>
      <c r="Z1456" t="s">
        <v>56</v>
      </c>
      <c r="AA1456" t="s">
        <v>46</v>
      </c>
      <c r="AB1456" t="s">
        <v>161</v>
      </c>
      <c r="AC1456" t="s">
        <v>58</v>
      </c>
      <c r="AD1456" t="s">
        <v>457</v>
      </c>
      <c r="AE1456" t="s">
        <v>380</v>
      </c>
      <c r="AF1456" t="s">
        <v>271</v>
      </c>
      <c r="AG1456" t="s">
        <v>406</v>
      </c>
      <c r="AH1456" t="s">
        <v>87</v>
      </c>
      <c r="AI1456" t="s">
        <v>57</v>
      </c>
      <c r="AJ1456" t="s">
        <v>209</v>
      </c>
      <c r="AK1456" t="s">
        <v>108</v>
      </c>
      <c r="AL1456" t="s">
        <v>47</v>
      </c>
      <c r="AM1456" t="s">
        <v>47</v>
      </c>
      <c r="AN1456" t="s">
        <v>543</v>
      </c>
      <c r="AO1456" t="s">
        <v>209</v>
      </c>
    </row>
    <row r="1457" spans="1:41" hidden="1" x14ac:dyDescent="0.25">
      <c r="A1457" t="s">
        <v>6582</v>
      </c>
      <c r="B1457" t="s">
        <v>6583</v>
      </c>
      <c r="C1457" s="1" t="str">
        <f t="shared" si="88"/>
        <v>21:1061</v>
      </c>
      <c r="D1457" s="1" t="str">
        <f t="shared" si="89"/>
        <v>21:0106</v>
      </c>
      <c r="E1457" t="s">
        <v>6584</v>
      </c>
      <c r="F1457" t="s">
        <v>6585</v>
      </c>
      <c r="H1457">
        <v>49.4188464</v>
      </c>
      <c r="I1457">
        <v>-118.7584183</v>
      </c>
      <c r="J1457" s="1" t="str">
        <f t="shared" si="90"/>
        <v>NGR bulk stream sediment</v>
      </c>
      <c r="K1457" s="1" t="str">
        <f t="shared" si="91"/>
        <v>&lt;177 micron (NGR)</v>
      </c>
      <c r="L1457">
        <v>85</v>
      </c>
      <c r="M1457" t="s">
        <v>248</v>
      </c>
      <c r="N1457">
        <v>1456</v>
      </c>
      <c r="O1457" t="s">
        <v>110</v>
      </c>
      <c r="P1457" t="s">
        <v>73</v>
      </c>
      <c r="Q1457" t="s">
        <v>404</v>
      </c>
      <c r="R1457" t="s">
        <v>58</v>
      </c>
      <c r="S1457" t="s">
        <v>65</v>
      </c>
      <c r="T1457" t="s">
        <v>137</v>
      </c>
      <c r="U1457" t="s">
        <v>258</v>
      </c>
      <c r="V1457" t="s">
        <v>101</v>
      </c>
      <c r="W1457" t="s">
        <v>257</v>
      </c>
      <c r="X1457" t="s">
        <v>52</v>
      </c>
      <c r="Y1457" t="s">
        <v>237</v>
      </c>
      <c r="Z1457" t="s">
        <v>56</v>
      </c>
      <c r="AA1457" t="s">
        <v>46</v>
      </c>
      <c r="AB1457" t="s">
        <v>78</v>
      </c>
      <c r="AC1457" t="s">
        <v>58</v>
      </c>
      <c r="AD1457" t="s">
        <v>554</v>
      </c>
      <c r="AE1457" t="s">
        <v>380</v>
      </c>
      <c r="AF1457" t="s">
        <v>374</v>
      </c>
      <c r="AG1457" t="s">
        <v>971</v>
      </c>
      <c r="AH1457" t="s">
        <v>125</v>
      </c>
      <c r="AI1457" t="s">
        <v>149</v>
      </c>
      <c r="AJ1457" t="s">
        <v>2069</v>
      </c>
      <c r="AK1457" t="s">
        <v>2699</v>
      </c>
      <c r="AL1457" t="s">
        <v>47</v>
      </c>
      <c r="AM1457" t="s">
        <v>47</v>
      </c>
      <c r="AN1457" t="s">
        <v>318</v>
      </c>
      <c r="AO1457" t="s">
        <v>76</v>
      </c>
    </row>
    <row r="1458" spans="1:41" hidden="1" x14ac:dyDescent="0.25">
      <c r="A1458" t="s">
        <v>6586</v>
      </c>
      <c r="B1458" t="s">
        <v>6587</v>
      </c>
      <c r="C1458" s="1" t="str">
        <f t="shared" si="88"/>
        <v>21:1061</v>
      </c>
      <c r="D1458" s="1" t="str">
        <f t="shared" si="89"/>
        <v>21:0106</v>
      </c>
      <c r="E1458" t="s">
        <v>6588</v>
      </c>
      <c r="F1458" t="s">
        <v>6589</v>
      </c>
      <c r="H1458">
        <v>49.393001900000002</v>
      </c>
      <c r="I1458">
        <v>-118.8571689</v>
      </c>
      <c r="J1458" s="1" t="str">
        <f t="shared" si="90"/>
        <v>NGR bulk stream sediment</v>
      </c>
      <c r="K1458" s="1" t="str">
        <f t="shared" si="91"/>
        <v>&lt;177 micron (NGR)</v>
      </c>
      <c r="L1458">
        <v>85</v>
      </c>
      <c r="M1458" t="s">
        <v>256</v>
      </c>
      <c r="N1458">
        <v>1457</v>
      </c>
      <c r="O1458" t="s">
        <v>137</v>
      </c>
      <c r="P1458" t="s">
        <v>58</v>
      </c>
      <c r="Q1458" t="s">
        <v>481</v>
      </c>
      <c r="R1458" t="s">
        <v>108</v>
      </c>
      <c r="S1458" t="s">
        <v>445</v>
      </c>
      <c r="T1458" t="s">
        <v>330</v>
      </c>
      <c r="U1458" t="s">
        <v>241</v>
      </c>
      <c r="V1458" t="s">
        <v>79</v>
      </c>
      <c r="W1458" t="s">
        <v>79</v>
      </c>
      <c r="X1458" t="s">
        <v>73</v>
      </c>
      <c r="Y1458" t="s">
        <v>250</v>
      </c>
      <c r="Z1458" t="s">
        <v>56</v>
      </c>
      <c r="AA1458" t="s">
        <v>46</v>
      </c>
      <c r="AB1458" t="s">
        <v>101</v>
      </c>
      <c r="AC1458" t="s">
        <v>76</v>
      </c>
      <c r="AD1458" t="s">
        <v>251</v>
      </c>
      <c r="AE1458" t="s">
        <v>53</v>
      </c>
      <c r="AF1458" t="s">
        <v>351</v>
      </c>
      <c r="AG1458" t="s">
        <v>96</v>
      </c>
      <c r="AH1458" t="s">
        <v>185</v>
      </c>
      <c r="AI1458" t="s">
        <v>57</v>
      </c>
      <c r="AJ1458" t="s">
        <v>108</v>
      </c>
      <c r="AK1458" t="s">
        <v>130</v>
      </c>
      <c r="AL1458" t="s">
        <v>47</v>
      </c>
      <c r="AM1458" t="s">
        <v>47</v>
      </c>
      <c r="AN1458" t="s">
        <v>345</v>
      </c>
      <c r="AO1458" t="s">
        <v>55</v>
      </c>
    </row>
    <row r="1459" spans="1:41" hidden="1" x14ac:dyDescent="0.25">
      <c r="A1459" t="s">
        <v>6590</v>
      </c>
      <c r="B1459" t="s">
        <v>6591</v>
      </c>
      <c r="C1459" s="1" t="str">
        <f t="shared" si="88"/>
        <v>21:1061</v>
      </c>
      <c r="D1459" s="1" t="str">
        <f t="shared" si="89"/>
        <v>21:0106</v>
      </c>
      <c r="E1459" t="s">
        <v>6592</v>
      </c>
      <c r="F1459" t="s">
        <v>6593</v>
      </c>
      <c r="H1459">
        <v>49.47748</v>
      </c>
      <c r="I1459">
        <v>-118.8182111</v>
      </c>
      <c r="J1459" s="1" t="str">
        <f t="shared" si="90"/>
        <v>NGR bulk stream sediment</v>
      </c>
      <c r="K1459" s="1" t="str">
        <f t="shared" si="91"/>
        <v>&lt;177 micron (NGR)</v>
      </c>
      <c r="L1459">
        <v>85</v>
      </c>
      <c r="M1459" t="s">
        <v>265</v>
      </c>
      <c r="N1459">
        <v>1458</v>
      </c>
      <c r="O1459" t="s">
        <v>62</v>
      </c>
      <c r="P1459" t="s">
        <v>47</v>
      </c>
      <c r="Q1459" t="s">
        <v>424</v>
      </c>
      <c r="R1459" t="s">
        <v>78</v>
      </c>
      <c r="S1459" t="s">
        <v>6594</v>
      </c>
      <c r="T1459" t="s">
        <v>51</v>
      </c>
      <c r="U1459" t="s">
        <v>80</v>
      </c>
      <c r="V1459" t="s">
        <v>174</v>
      </c>
      <c r="W1459" t="s">
        <v>102</v>
      </c>
      <c r="X1459" t="s">
        <v>50</v>
      </c>
      <c r="Y1459" t="s">
        <v>6595</v>
      </c>
      <c r="Z1459" t="s">
        <v>56</v>
      </c>
      <c r="AA1459" t="s">
        <v>46</v>
      </c>
      <c r="AB1459" t="s">
        <v>173</v>
      </c>
      <c r="AC1459" t="s">
        <v>58</v>
      </c>
      <c r="AD1459" t="s">
        <v>184</v>
      </c>
      <c r="AE1459" t="s">
        <v>54</v>
      </c>
      <c r="AF1459" t="s">
        <v>111</v>
      </c>
      <c r="AG1459" t="s">
        <v>712</v>
      </c>
      <c r="AH1459" t="s">
        <v>105</v>
      </c>
      <c r="AI1459" t="s">
        <v>235</v>
      </c>
      <c r="AJ1459" t="s">
        <v>6596</v>
      </c>
      <c r="AK1459" t="s">
        <v>357</v>
      </c>
      <c r="AL1459" t="s">
        <v>47</v>
      </c>
      <c r="AM1459" t="s">
        <v>47</v>
      </c>
      <c r="AN1459" t="s">
        <v>159</v>
      </c>
      <c r="AO1459" t="s">
        <v>90</v>
      </c>
    </row>
    <row r="1460" spans="1:41" hidden="1" x14ac:dyDescent="0.25">
      <c r="A1460" t="s">
        <v>6597</v>
      </c>
      <c r="B1460" t="s">
        <v>6598</v>
      </c>
      <c r="C1460" s="1" t="str">
        <f t="shared" si="88"/>
        <v>21:1061</v>
      </c>
      <c r="D1460" s="1" t="str">
        <f t="shared" si="89"/>
        <v>21:0106</v>
      </c>
      <c r="E1460" t="s">
        <v>6599</v>
      </c>
      <c r="F1460" t="s">
        <v>6600</v>
      </c>
      <c r="H1460">
        <v>49.420970500000003</v>
      </c>
      <c r="I1460">
        <v>-118.9434059</v>
      </c>
      <c r="J1460" s="1" t="str">
        <f t="shared" si="90"/>
        <v>NGR bulk stream sediment</v>
      </c>
      <c r="K1460" s="1" t="str">
        <f t="shared" si="91"/>
        <v>&lt;177 micron (NGR)</v>
      </c>
      <c r="L1460">
        <v>86</v>
      </c>
      <c r="M1460" t="s">
        <v>45</v>
      </c>
      <c r="N1460">
        <v>1459</v>
      </c>
      <c r="O1460" t="s">
        <v>127</v>
      </c>
      <c r="P1460" t="s">
        <v>77</v>
      </c>
      <c r="Q1460" t="s">
        <v>1148</v>
      </c>
      <c r="R1460" t="s">
        <v>123</v>
      </c>
      <c r="S1460" t="s">
        <v>218</v>
      </c>
      <c r="T1460" t="s">
        <v>330</v>
      </c>
      <c r="U1460" t="s">
        <v>269</v>
      </c>
      <c r="V1460" t="s">
        <v>78</v>
      </c>
      <c r="W1460" t="s">
        <v>161</v>
      </c>
      <c r="X1460" t="s">
        <v>122</v>
      </c>
      <c r="Y1460" t="s">
        <v>106</v>
      </c>
      <c r="Z1460" t="s">
        <v>56</v>
      </c>
      <c r="AA1460" t="s">
        <v>46</v>
      </c>
      <c r="AB1460" t="s">
        <v>105</v>
      </c>
      <c r="AC1460" t="s">
        <v>55</v>
      </c>
      <c r="AD1460" t="s">
        <v>329</v>
      </c>
      <c r="AE1460" t="s">
        <v>62</v>
      </c>
      <c r="AF1460" t="s">
        <v>150</v>
      </c>
      <c r="AG1460" t="s">
        <v>238</v>
      </c>
      <c r="AH1460" t="s">
        <v>46</v>
      </c>
      <c r="AI1460" t="s">
        <v>198</v>
      </c>
      <c r="AJ1460" t="s">
        <v>58</v>
      </c>
      <c r="AK1460" t="s">
        <v>175</v>
      </c>
      <c r="AL1460" t="s">
        <v>47</v>
      </c>
      <c r="AM1460" t="s">
        <v>47</v>
      </c>
      <c r="AN1460" t="s">
        <v>372</v>
      </c>
      <c r="AO1460" t="s">
        <v>330</v>
      </c>
    </row>
    <row r="1461" spans="1:41" hidden="1" x14ac:dyDescent="0.25">
      <c r="A1461" t="s">
        <v>6601</v>
      </c>
      <c r="B1461" t="s">
        <v>6602</v>
      </c>
      <c r="C1461" s="1" t="str">
        <f t="shared" si="88"/>
        <v>21:1061</v>
      </c>
      <c r="D1461" s="1" t="str">
        <f t="shared" si="89"/>
        <v>21:0106</v>
      </c>
      <c r="E1461" t="s">
        <v>6603</v>
      </c>
      <c r="F1461" t="s">
        <v>6604</v>
      </c>
      <c r="H1461">
        <v>49.381183100000001</v>
      </c>
      <c r="I1461">
        <v>-118.9551187</v>
      </c>
      <c r="J1461" s="1" t="str">
        <f t="shared" si="90"/>
        <v>NGR bulk stream sediment</v>
      </c>
      <c r="K1461" s="1" t="str">
        <f t="shared" si="91"/>
        <v>&lt;177 micron (NGR)</v>
      </c>
      <c r="L1461">
        <v>86</v>
      </c>
      <c r="M1461" t="s">
        <v>71</v>
      </c>
      <c r="N1461">
        <v>1460</v>
      </c>
      <c r="O1461" t="s">
        <v>266</v>
      </c>
      <c r="P1461" t="s">
        <v>103</v>
      </c>
      <c r="Q1461" t="s">
        <v>119</v>
      </c>
      <c r="R1461" t="s">
        <v>188</v>
      </c>
      <c r="S1461" t="s">
        <v>438</v>
      </c>
      <c r="T1461" t="s">
        <v>73</v>
      </c>
      <c r="U1461" t="s">
        <v>165</v>
      </c>
      <c r="V1461" t="s">
        <v>257</v>
      </c>
      <c r="W1461" t="s">
        <v>173</v>
      </c>
      <c r="X1461" t="s">
        <v>73</v>
      </c>
      <c r="Y1461" t="s">
        <v>273</v>
      </c>
      <c r="Z1461" t="s">
        <v>56</v>
      </c>
      <c r="AA1461" t="s">
        <v>46</v>
      </c>
      <c r="AB1461" t="s">
        <v>47</v>
      </c>
      <c r="AC1461" t="s">
        <v>108</v>
      </c>
      <c r="AD1461" t="s">
        <v>121</v>
      </c>
      <c r="AE1461" t="s">
        <v>84</v>
      </c>
      <c r="AF1461" t="s">
        <v>406</v>
      </c>
      <c r="AG1461" t="s">
        <v>621</v>
      </c>
      <c r="AH1461" t="s">
        <v>110</v>
      </c>
      <c r="AI1461" t="s">
        <v>54</v>
      </c>
      <c r="AJ1461" t="s">
        <v>871</v>
      </c>
      <c r="AK1461" t="s">
        <v>50</v>
      </c>
      <c r="AL1461" t="s">
        <v>47</v>
      </c>
      <c r="AM1461" t="s">
        <v>47</v>
      </c>
      <c r="AN1461" t="s">
        <v>543</v>
      </c>
      <c r="AO1461" t="s">
        <v>76</v>
      </c>
    </row>
    <row r="1462" spans="1:41" hidden="1" x14ac:dyDescent="0.25">
      <c r="A1462" t="s">
        <v>6605</v>
      </c>
      <c r="B1462" t="s">
        <v>6606</v>
      </c>
      <c r="C1462" s="1" t="str">
        <f t="shared" si="88"/>
        <v>21:1061</v>
      </c>
      <c r="D1462" s="1" t="str">
        <f t="shared" si="89"/>
        <v>21:0106</v>
      </c>
      <c r="E1462" t="s">
        <v>6607</v>
      </c>
      <c r="F1462" t="s">
        <v>6608</v>
      </c>
      <c r="H1462">
        <v>49.326300400000001</v>
      </c>
      <c r="I1462">
        <v>-118.9887992</v>
      </c>
      <c r="J1462" s="1" t="str">
        <f t="shared" si="90"/>
        <v>NGR bulk stream sediment</v>
      </c>
      <c r="K1462" s="1" t="str">
        <f t="shared" si="91"/>
        <v>&lt;177 micron (NGR)</v>
      </c>
      <c r="L1462">
        <v>86</v>
      </c>
      <c r="M1462" t="s">
        <v>280</v>
      </c>
      <c r="N1462">
        <v>1461</v>
      </c>
      <c r="O1462" t="s">
        <v>122</v>
      </c>
      <c r="P1462" t="s">
        <v>52</v>
      </c>
      <c r="Q1462" t="s">
        <v>411</v>
      </c>
      <c r="R1462" t="s">
        <v>591</v>
      </c>
      <c r="S1462" t="s">
        <v>935</v>
      </c>
      <c r="T1462" t="s">
        <v>51</v>
      </c>
      <c r="U1462" t="s">
        <v>250</v>
      </c>
      <c r="V1462" t="s">
        <v>173</v>
      </c>
      <c r="W1462" t="s">
        <v>47</v>
      </c>
      <c r="X1462" t="s">
        <v>85</v>
      </c>
      <c r="Y1462" t="s">
        <v>6609</v>
      </c>
      <c r="Z1462" t="s">
        <v>56</v>
      </c>
      <c r="AA1462" t="s">
        <v>46</v>
      </c>
      <c r="AB1462" t="s">
        <v>63</v>
      </c>
      <c r="AC1462" t="s">
        <v>58</v>
      </c>
      <c r="AD1462" t="s">
        <v>184</v>
      </c>
      <c r="AE1462" t="s">
        <v>199</v>
      </c>
      <c r="AF1462" t="s">
        <v>58</v>
      </c>
      <c r="AG1462" t="s">
        <v>871</v>
      </c>
      <c r="AH1462" t="s">
        <v>493</v>
      </c>
      <c r="AI1462" t="s">
        <v>47</v>
      </c>
      <c r="AJ1462" t="s">
        <v>6610</v>
      </c>
      <c r="AK1462" t="s">
        <v>2109</v>
      </c>
      <c r="AL1462" t="s">
        <v>47</v>
      </c>
      <c r="AM1462" t="s">
        <v>47</v>
      </c>
      <c r="AN1462" t="s">
        <v>832</v>
      </c>
      <c r="AO1462" t="s">
        <v>85</v>
      </c>
    </row>
    <row r="1463" spans="1:41" hidden="1" x14ac:dyDescent="0.25">
      <c r="A1463" t="s">
        <v>6611</v>
      </c>
      <c r="B1463" t="s">
        <v>6612</v>
      </c>
      <c r="C1463" s="1" t="str">
        <f t="shared" si="88"/>
        <v>21:1061</v>
      </c>
      <c r="D1463" s="1" t="str">
        <f t="shared" si="89"/>
        <v>21:0106</v>
      </c>
      <c r="E1463" t="s">
        <v>6607</v>
      </c>
      <c r="F1463" t="s">
        <v>6613</v>
      </c>
      <c r="H1463">
        <v>49.326300400000001</v>
      </c>
      <c r="I1463">
        <v>-118.9887992</v>
      </c>
      <c r="J1463" s="1" t="str">
        <f t="shared" si="90"/>
        <v>NGR bulk stream sediment</v>
      </c>
      <c r="K1463" s="1" t="str">
        <f t="shared" si="91"/>
        <v>&lt;177 micron (NGR)</v>
      </c>
      <c r="L1463">
        <v>86</v>
      </c>
      <c r="M1463" t="s">
        <v>288</v>
      </c>
      <c r="N1463">
        <v>1462</v>
      </c>
      <c r="O1463" t="s">
        <v>122</v>
      </c>
      <c r="P1463" t="s">
        <v>137</v>
      </c>
      <c r="Q1463" t="s">
        <v>578</v>
      </c>
      <c r="R1463" t="s">
        <v>150</v>
      </c>
      <c r="S1463" t="s">
        <v>915</v>
      </c>
      <c r="T1463" t="s">
        <v>73</v>
      </c>
      <c r="U1463" t="s">
        <v>300</v>
      </c>
      <c r="V1463" t="s">
        <v>173</v>
      </c>
      <c r="W1463" t="s">
        <v>60</v>
      </c>
      <c r="X1463" t="s">
        <v>137</v>
      </c>
      <c r="Y1463" t="s">
        <v>6614</v>
      </c>
      <c r="Z1463" t="s">
        <v>56</v>
      </c>
      <c r="AA1463" t="s">
        <v>46</v>
      </c>
      <c r="AB1463" t="s">
        <v>139</v>
      </c>
      <c r="AC1463" t="s">
        <v>58</v>
      </c>
      <c r="AD1463" t="s">
        <v>184</v>
      </c>
      <c r="AE1463" t="s">
        <v>199</v>
      </c>
      <c r="AF1463" t="s">
        <v>150</v>
      </c>
      <c r="AG1463" t="s">
        <v>1974</v>
      </c>
      <c r="AH1463" t="s">
        <v>122</v>
      </c>
      <c r="AI1463" t="s">
        <v>64</v>
      </c>
      <c r="AJ1463" t="s">
        <v>342</v>
      </c>
      <c r="AK1463" t="s">
        <v>6615</v>
      </c>
      <c r="AL1463" t="s">
        <v>47</v>
      </c>
      <c r="AM1463" t="s">
        <v>47</v>
      </c>
      <c r="AN1463" t="s">
        <v>301</v>
      </c>
      <c r="AO1463" t="s">
        <v>55</v>
      </c>
    </row>
    <row r="1464" spans="1:41" hidden="1" x14ac:dyDescent="0.25">
      <c r="A1464" t="s">
        <v>6616</v>
      </c>
      <c r="B1464" t="s">
        <v>6617</v>
      </c>
      <c r="C1464" s="1" t="str">
        <f t="shared" si="88"/>
        <v>21:1061</v>
      </c>
      <c r="D1464" s="1" t="str">
        <f t="shared" si="89"/>
        <v>21:0106</v>
      </c>
      <c r="E1464" t="s">
        <v>6618</v>
      </c>
      <c r="F1464" t="s">
        <v>6619</v>
      </c>
      <c r="H1464">
        <v>49.2560298</v>
      </c>
      <c r="I1464">
        <v>-118.9977792</v>
      </c>
      <c r="J1464" s="1" t="str">
        <f t="shared" si="90"/>
        <v>NGR bulk stream sediment</v>
      </c>
      <c r="K1464" s="1" t="str">
        <f t="shared" si="91"/>
        <v>&lt;177 micron (NGR)</v>
      </c>
      <c r="L1464">
        <v>86</v>
      </c>
      <c r="M1464" t="s">
        <v>95</v>
      </c>
      <c r="N1464">
        <v>1463</v>
      </c>
      <c r="O1464" t="s">
        <v>173</v>
      </c>
      <c r="P1464" t="s">
        <v>51</v>
      </c>
      <c r="Q1464" t="s">
        <v>234</v>
      </c>
      <c r="R1464" t="s">
        <v>108</v>
      </c>
      <c r="S1464" t="s">
        <v>65</v>
      </c>
      <c r="T1464" t="s">
        <v>51</v>
      </c>
      <c r="U1464" t="s">
        <v>829</v>
      </c>
      <c r="V1464" t="s">
        <v>51</v>
      </c>
      <c r="W1464" t="s">
        <v>282</v>
      </c>
      <c r="X1464" t="s">
        <v>137</v>
      </c>
      <c r="Y1464" t="s">
        <v>431</v>
      </c>
      <c r="Z1464" t="s">
        <v>56</v>
      </c>
      <c r="AA1464" t="s">
        <v>46</v>
      </c>
      <c r="AB1464" t="s">
        <v>101</v>
      </c>
      <c r="AC1464" t="s">
        <v>58</v>
      </c>
      <c r="AD1464" t="s">
        <v>350</v>
      </c>
      <c r="AE1464" t="s">
        <v>57</v>
      </c>
      <c r="AF1464" t="s">
        <v>88</v>
      </c>
      <c r="AG1464" t="s">
        <v>898</v>
      </c>
      <c r="AH1464" t="s">
        <v>139</v>
      </c>
      <c r="AI1464" t="s">
        <v>57</v>
      </c>
      <c r="AJ1464" t="s">
        <v>6620</v>
      </c>
      <c r="AK1464" t="s">
        <v>163</v>
      </c>
      <c r="AL1464" t="s">
        <v>47</v>
      </c>
      <c r="AM1464" t="s">
        <v>47</v>
      </c>
      <c r="AN1464" t="s">
        <v>313</v>
      </c>
      <c r="AO1464" t="s">
        <v>52</v>
      </c>
    </row>
    <row r="1465" spans="1:41" hidden="1" x14ac:dyDescent="0.25">
      <c r="A1465" t="s">
        <v>6621</v>
      </c>
      <c r="B1465" t="s">
        <v>6622</v>
      </c>
      <c r="C1465" s="1" t="str">
        <f t="shared" si="88"/>
        <v>21:1061</v>
      </c>
      <c r="D1465" s="1" t="str">
        <f t="shared" si="89"/>
        <v>21:0106</v>
      </c>
      <c r="E1465" t="s">
        <v>6623</v>
      </c>
      <c r="F1465" t="s">
        <v>6624</v>
      </c>
      <c r="H1465">
        <v>49.293755099999998</v>
      </c>
      <c r="I1465">
        <v>-118.8140154</v>
      </c>
      <c r="J1465" s="1" t="str">
        <f t="shared" si="90"/>
        <v>NGR bulk stream sediment</v>
      </c>
      <c r="K1465" s="1" t="str">
        <f t="shared" si="91"/>
        <v>&lt;177 micron (NGR)</v>
      </c>
      <c r="L1465">
        <v>86</v>
      </c>
      <c r="M1465" t="s">
        <v>117</v>
      </c>
      <c r="N1465">
        <v>1464</v>
      </c>
      <c r="O1465" t="s">
        <v>86</v>
      </c>
      <c r="P1465" t="s">
        <v>73</v>
      </c>
      <c r="Q1465" t="s">
        <v>588</v>
      </c>
      <c r="R1465" t="s">
        <v>66</v>
      </c>
      <c r="S1465" t="s">
        <v>431</v>
      </c>
      <c r="T1465" t="s">
        <v>137</v>
      </c>
      <c r="U1465" t="s">
        <v>165</v>
      </c>
      <c r="V1465" t="s">
        <v>139</v>
      </c>
      <c r="W1465" t="s">
        <v>79</v>
      </c>
      <c r="X1465" t="s">
        <v>51</v>
      </c>
      <c r="Y1465" t="s">
        <v>237</v>
      </c>
      <c r="Z1465" t="s">
        <v>56</v>
      </c>
      <c r="AA1465" t="s">
        <v>47</v>
      </c>
      <c r="AB1465" t="s">
        <v>101</v>
      </c>
      <c r="AC1465" t="s">
        <v>58</v>
      </c>
      <c r="AD1465" t="s">
        <v>268</v>
      </c>
      <c r="AE1465" t="s">
        <v>56</v>
      </c>
      <c r="AF1465" t="s">
        <v>163</v>
      </c>
      <c r="AG1465" t="s">
        <v>1340</v>
      </c>
      <c r="AH1465" t="s">
        <v>54</v>
      </c>
      <c r="AI1465" t="s">
        <v>174</v>
      </c>
      <c r="AJ1465" t="s">
        <v>209</v>
      </c>
      <c r="AK1465" t="s">
        <v>392</v>
      </c>
      <c r="AL1465" t="s">
        <v>47</v>
      </c>
      <c r="AM1465" t="s">
        <v>47</v>
      </c>
      <c r="AN1465" t="s">
        <v>372</v>
      </c>
      <c r="AO1465" t="s">
        <v>76</v>
      </c>
    </row>
    <row r="1466" spans="1:41" hidden="1" x14ac:dyDescent="0.25">
      <c r="A1466" t="s">
        <v>6625</v>
      </c>
      <c r="B1466" t="s">
        <v>6626</v>
      </c>
      <c r="C1466" s="1" t="str">
        <f t="shared" si="88"/>
        <v>21:1061</v>
      </c>
      <c r="D1466" s="1" t="str">
        <f t="shared" si="89"/>
        <v>21:0106</v>
      </c>
      <c r="E1466" t="s">
        <v>6627</v>
      </c>
      <c r="F1466" t="s">
        <v>6628</v>
      </c>
      <c r="H1466">
        <v>49.264082999999999</v>
      </c>
      <c r="I1466">
        <v>-118.7632217</v>
      </c>
      <c r="J1466" s="1" t="str">
        <f t="shared" si="90"/>
        <v>NGR bulk stream sediment</v>
      </c>
      <c r="K1466" s="1" t="str">
        <f t="shared" si="91"/>
        <v>&lt;177 micron (NGR)</v>
      </c>
      <c r="L1466">
        <v>86</v>
      </c>
      <c r="M1466" t="s">
        <v>136</v>
      </c>
      <c r="N1466">
        <v>1465</v>
      </c>
      <c r="O1466" t="s">
        <v>81</v>
      </c>
      <c r="P1466" t="s">
        <v>73</v>
      </c>
      <c r="Q1466" t="s">
        <v>417</v>
      </c>
      <c r="R1466" t="s">
        <v>227</v>
      </c>
      <c r="S1466" t="s">
        <v>372</v>
      </c>
      <c r="T1466" t="s">
        <v>137</v>
      </c>
      <c r="U1466" t="s">
        <v>258</v>
      </c>
      <c r="V1466" t="s">
        <v>125</v>
      </c>
      <c r="W1466" t="s">
        <v>455</v>
      </c>
      <c r="X1466" t="s">
        <v>330</v>
      </c>
      <c r="Y1466" t="s">
        <v>2138</v>
      </c>
      <c r="Z1466" t="s">
        <v>56</v>
      </c>
      <c r="AA1466" t="s">
        <v>46</v>
      </c>
      <c r="AB1466" t="s">
        <v>78</v>
      </c>
      <c r="AC1466" t="s">
        <v>76</v>
      </c>
      <c r="AD1466" t="s">
        <v>583</v>
      </c>
      <c r="AE1466" t="s">
        <v>56</v>
      </c>
      <c r="AF1466" t="s">
        <v>58</v>
      </c>
      <c r="AG1466" t="s">
        <v>3515</v>
      </c>
      <c r="AH1466" t="s">
        <v>87</v>
      </c>
      <c r="AI1466" t="s">
        <v>185</v>
      </c>
      <c r="AJ1466" t="s">
        <v>4640</v>
      </c>
      <c r="AK1466" t="s">
        <v>108</v>
      </c>
      <c r="AL1466" t="s">
        <v>47</v>
      </c>
      <c r="AM1466" t="s">
        <v>47</v>
      </c>
      <c r="AN1466" t="s">
        <v>592</v>
      </c>
      <c r="AO1466" t="s">
        <v>99</v>
      </c>
    </row>
    <row r="1467" spans="1:41" hidden="1" x14ac:dyDescent="0.25">
      <c r="A1467" t="s">
        <v>6629</v>
      </c>
      <c r="B1467" t="s">
        <v>6630</v>
      </c>
      <c r="C1467" s="1" t="str">
        <f t="shared" si="88"/>
        <v>21:1061</v>
      </c>
      <c r="D1467" s="1" t="str">
        <f t="shared" si="89"/>
        <v>21:0106</v>
      </c>
      <c r="E1467" t="s">
        <v>6631</v>
      </c>
      <c r="F1467" t="s">
        <v>6632</v>
      </c>
      <c r="H1467">
        <v>49.261343699999998</v>
      </c>
      <c r="I1467">
        <v>-118.76587309999999</v>
      </c>
      <c r="J1467" s="1" t="str">
        <f t="shared" si="90"/>
        <v>NGR bulk stream sediment</v>
      </c>
      <c r="K1467" s="1" t="str">
        <f t="shared" si="91"/>
        <v>&lt;177 micron (NGR)</v>
      </c>
      <c r="L1467">
        <v>86</v>
      </c>
      <c r="M1467" t="s">
        <v>157</v>
      </c>
      <c r="N1467">
        <v>1466</v>
      </c>
      <c r="O1467" t="s">
        <v>64</v>
      </c>
      <c r="P1467" t="s">
        <v>51</v>
      </c>
      <c r="Q1467" t="s">
        <v>424</v>
      </c>
      <c r="R1467" t="s">
        <v>274</v>
      </c>
      <c r="S1467" t="s">
        <v>1121</v>
      </c>
      <c r="T1467" t="s">
        <v>58</v>
      </c>
      <c r="U1467" t="s">
        <v>184</v>
      </c>
      <c r="V1467" t="s">
        <v>122</v>
      </c>
      <c r="W1467" t="s">
        <v>102</v>
      </c>
      <c r="X1467" t="s">
        <v>52</v>
      </c>
      <c r="Y1467" t="s">
        <v>391</v>
      </c>
      <c r="Z1467" t="s">
        <v>56</v>
      </c>
      <c r="AA1467" t="s">
        <v>46</v>
      </c>
      <c r="AB1467" t="s">
        <v>125</v>
      </c>
      <c r="AC1467" t="s">
        <v>225</v>
      </c>
      <c r="AD1467" t="s">
        <v>184</v>
      </c>
      <c r="AE1467" t="s">
        <v>380</v>
      </c>
      <c r="AF1467" t="s">
        <v>85</v>
      </c>
      <c r="AG1467" t="s">
        <v>746</v>
      </c>
      <c r="AH1467" t="s">
        <v>87</v>
      </c>
      <c r="AI1467" t="s">
        <v>185</v>
      </c>
      <c r="AJ1467" t="s">
        <v>90</v>
      </c>
      <c r="AK1467" t="s">
        <v>108</v>
      </c>
      <c r="AL1467" t="s">
        <v>47</v>
      </c>
      <c r="AM1467" t="s">
        <v>47</v>
      </c>
      <c r="AN1467" t="s">
        <v>152</v>
      </c>
      <c r="AO1467" t="s">
        <v>66</v>
      </c>
    </row>
    <row r="1468" spans="1:41" hidden="1" x14ac:dyDescent="0.25">
      <c r="A1468" t="s">
        <v>6633</v>
      </c>
      <c r="B1468" t="s">
        <v>6634</v>
      </c>
      <c r="C1468" s="1" t="str">
        <f t="shared" si="88"/>
        <v>21:1061</v>
      </c>
      <c r="D1468" s="1" t="str">
        <f t="shared" si="89"/>
        <v>21:0106</v>
      </c>
      <c r="E1468" t="s">
        <v>6635</v>
      </c>
      <c r="F1468" t="s">
        <v>6636</v>
      </c>
      <c r="H1468">
        <v>49.264960899999998</v>
      </c>
      <c r="I1468">
        <v>-118.6968328</v>
      </c>
      <c r="J1468" s="1" t="str">
        <f t="shared" si="90"/>
        <v>NGR bulk stream sediment</v>
      </c>
      <c r="K1468" s="1" t="str">
        <f t="shared" si="91"/>
        <v>&lt;177 micron (NGR)</v>
      </c>
      <c r="L1468">
        <v>86</v>
      </c>
      <c r="M1468" t="s">
        <v>170</v>
      </c>
      <c r="N1468">
        <v>1467</v>
      </c>
      <c r="O1468" t="s">
        <v>174</v>
      </c>
      <c r="P1468" t="s">
        <v>51</v>
      </c>
      <c r="Q1468" t="s">
        <v>548</v>
      </c>
      <c r="R1468" t="s">
        <v>437</v>
      </c>
      <c r="S1468" t="s">
        <v>543</v>
      </c>
      <c r="T1468" t="s">
        <v>73</v>
      </c>
      <c r="U1468" t="s">
        <v>144</v>
      </c>
      <c r="V1468" t="s">
        <v>81</v>
      </c>
      <c r="W1468" t="s">
        <v>270</v>
      </c>
      <c r="X1468" t="s">
        <v>209</v>
      </c>
      <c r="Y1468" t="s">
        <v>391</v>
      </c>
      <c r="Z1468" t="s">
        <v>56</v>
      </c>
      <c r="AA1468" t="s">
        <v>47</v>
      </c>
      <c r="AB1468" t="s">
        <v>125</v>
      </c>
      <c r="AC1468" t="s">
        <v>58</v>
      </c>
      <c r="AD1468" t="s">
        <v>583</v>
      </c>
      <c r="AE1468" t="s">
        <v>380</v>
      </c>
      <c r="AF1468" t="s">
        <v>259</v>
      </c>
      <c r="AG1468" t="s">
        <v>209</v>
      </c>
      <c r="AH1468" t="s">
        <v>130</v>
      </c>
      <c r="AI1468" t="s">
        <v>149</v>
      </c>
      <c r="AJ1468" t="s">
        <v>6637</v>
      </c>
      <c r="AK1468" t="s">
        <v>209</v>
      </c>
      <c r="AL1468" t="s">
        <v>122</v>
      </c>
      <c r="AM1468" t="s">
        <v>47</v>
      </c>
      <c r="AN1468" t="s">
        <v>802</v>
      </c>
      <c r="AO1468" t="s">
        <v>330</v>
      </c>
    </row>
    <row r="1469" spans="1:41" hidden="1" x14ac:dyDescent="0.25">
      <c r="A1469" t="s">
        <v>6638</v>
      </c>
      <c r="B1469" t="s">
        <v>6639</v>
      </c>
      <c r="C1469" s="1" t="str">
        <f t="shared" si="88"/>
        <v>21:1061</v>
      </c>
      <c r="D1469" s="1" t="str">
        <f t="shared" si="89"/>
        <v>21:0106</v>
      </c>
      <c r="E1469" t="s">
        <v>6640</v>
      </c>
      <c r="F1469" t="s">
        <v>6641</v>
      </c>
      <c r="H1469">
        <v>49.234041300000001</v>
      </c>
      <c r="I1469">
        <v>-118.7296225</v>
      </c>
      <c r="J1469" s="1" t="str">
        <f t="shared" si="90"/>
        <v>NGR bulk stream sediment</v>
      </c>
      <c r="K1469" s="1" t="str">
        <f t="shared" si="91"/>
        <v>&lt;177 micron (NGR)</v>
      </c>
      <c r="L1469">
        <v>86</v>
      </c>
      <c r="M1469" t="s">
        <v>180</v>
      </c>
      <c r="N1469">
        <v>1468</v>
      </c>
      <c r="O1469" t="s">
        <v>64</v>
      </c>
      <c r="P1469" t="s">
        <v>103</v>
      </c>
      <c r="Q1469" t="s">
        <v>404</v>
      </c>
      <c r="R1469" t="s">
        <v>158</v>
      </c>
      <c r="S1469" t="s">
        <v>431</v>
      </c>
      <c r="T1469" t="s">
        <v>137</v>
      </c>
      <c r="U1469" t="s">
        <v>268</v>
      </c>
      <c r="V1469" t="s">
        <v>63</v>
      </c>
      <c r="W1469" t="s">
        <v>63</v>
      </c>
      <c r="X1469" t="s">
        <v>51</v>
      </c>
      <c r="Y1469" t="s">
        <v>438</v>
      </c>
      <c r="Z1469" t="s">
        <v>56</v>
      </c>
      <c r="AA1469" t="s">
        <v>46</v>
      </c>
      <c r="AB1469" t="s">
        <v>101</v>
      </c>
      <c r="AC1469" t="s">
        <v>90</v>
      </c>
      <c r="AD1469" t="s">
        <v>399</v>
      </c>
      <c r="AE1469" t="s">
        <v>56</v>
      </c>
      <c r="AF1469" t="s">
        <v>259</v>
      </c>
      <c r="AG1469" t="s">
        <v>1012</v>
      </c>
      <c r="AH1469" t="s">
        <v>46</v>
      </c>
      <c r="AI1469" t="s">
        <v>174</v>
      </c>
      <c r="AJ1469" t="s">
        <v>50</v>
      </c>
      <c r="AK1469" t="s">
        <v>127</v>
      </c>
      <c r="AL1469" t="s">
        <v>47</v>
      </c>
      <c r="AM1469" t="s">
        <v>47</v>
      </c>
      <c r="AN1469" t="s">
        <v>65</v>
      </c>
      <c r="AO1469" t="s">
        <v>108</v>
      </c>
    </row>
    <row r="1470" spans="1:41" hidden="1" x14ac:dyDescent="0.25">
      <c r="A1470" t="s">
        <v>6642</v>
      </c>
      <c r="B1470" t="s">
        <v>6643</v>
      </c>
      <c r="C1470" s="1" t="str">
        <f t="shared" si="88"/>
        <v>21:1061</v>
      </c>
      <c r="D1470" s="1" t="str">
        <f t="shared" si="89"/>
        <v>21:0106</v>
      </c>
      <c r="E1470" t="s">
        <v>6644</v>
      </c>
      <c r="F1470" t="s">
        <v>6645</v>
      </c>
      <c r="H1470">
        <v>49.252469300000001</v>
      </c>
      <c r="I1470">
        <v>-118.7555658</v>
      </c>
      <c r="J1470" s="1" t="str">
        <f t="shared" si="90"/>
        <v>NGR bulk stream sediment</v>
      </c>
      <c r="K1470" s="1" t="str">
        <f t="shared" si="91"/>
        <v>&lt;177 micron (NGR)</v>
      </c>
      <c r="L1470">
        <v>86</v>
      </c>
      <c r="M1470" t="s">
        <v>195</v>
      </c>
      <c r="N1470">
        <v>1469</v>
      </c>
      <c r="O1470" t="s">
        <v>87</v>
      </c>
      <c r="P1470" t="s">
        <v>103</v>
      </c>
      <c r="Q1470" t="s">
        <v>548</v>
      </c>
      <c r="R1470" t="s">
        <v>123</v>
      </c>
      <c r="S1470" t="s">
        <v>171</v>
      </c>
      <c r="T1470" t="s">
        <v>58</v>
      </c>
      <c r="U1470" t="s">
        <v>126</v>
      </c>
      <c r="V1470" t="s">
        <v>235</v>
      </c>
      <c r="W1470" t="s">
        <v>206</v>
      </c>
      <c r="X1470" t="s">
        <v>108</v>
      </c>
      <c r="Y1470" t="s">
        <v>2243</v>
      </c>
      <c r="Z1470" t="s">
        <v>56</v>
      </c>
      <c r="AA1470" t="s">
        <v>46</v>
      </c>
      <c r="AB1470" t="s">
        <v>235</v>
      </c>
      <c r="AC1470" t="s">
        <v>243</v>
      </c>
      <c r="AD1470" t="s">
        <v>241</v>
      </c>
      <c r="AE1470" t="s">
        <v>380</v>
      </c>
      <c r="AF1470" t="s">
        <v>439</v>
      </c>
      <c r="AG1470" t="s">
        <v>147</v>
      </c>
      <c r="AH1470" t="s">
        <v>125</v>
      </c>
      <c r="AI1470" t="s">
        <v>185</v>
      </c>
      <c r="AJ1470" t="s">
        <v>6646</v>
      </c>
      <c r="AK1470" t="s">
        <v>108</v>
      </c>
      <c r="AL1470" t="s">
        <v>47</v>
      </c>
      <c r="AM1470" t="s">
        <v>47</v>
      </c>
      <c r="AN1470" t="s">
        <v>215</v>
      </c>
      <c r="AO1470" t="s">
        <v>51</v>
      </c>
    </row>
    <row r="1471" spans="1:41" hidden="1" x14ac:dyDescent="0.25">
      <c r="A1471" t="s">
        <v>6647</v>
      </c>
      <c r="B1471" t="s">
        <v>6648</v>
      </c>
      <c r="C1471" s="1" t="str">
        <f t="shared" si="88"/>
        <v>21:1061</v>
      </c>
      <c r="D1471" s="1" t="str">
        <f t="shared" si="89"/>
        <v>21:0106</v>
      </c>
      <c r="E1471" t="s">
        <v>6649</v>
      </c>
      <c r="F1471" t="s">
        <v>6650</v>
      </c>
      <c r="H1471">
        <v>49.2473916</v>
      </c>
      <c r="I1471">
        <v>-118.75582540000001</v>
      </c>
      <c r="J1471" s="1" t="str">
        <f t="shared" si="90"/>
        <v>NGR bulk stream sediment</v>
      </c>
      <c r="K1471" s="1" t="str">
        <f t="shared" si="91"/>
        <v>&lt;177 micron (NGR)</v>
      </c>
      <c r="L1471">
        <v>86</v>
      </c>
      <c r="M1471" t="s">
        <v>205</v>
      </c>
      <c r="N1471">
        <v>1470</v>
      </c>
      <c r="O1471" t="s">
        <v>46</v>
      </c>
      <c r="P1471" t="s">
        <v>103</v>
      </c>
      <c r="Q1471" t="s">
        <v>1111</v>
      </c>
      <c r="R1471" t="s">
        <v>102</v>
      </c>
      <c r="S1471" t="s">
        <v>695</v>
      </c>
      <c r="T1471" t="s">
        <v>137</v>
      </c>
      <c r="U1471" t="s">
        <v>100</v>
      </c>
      <c r="V1471" t="s">
        <v>63</v>
      </c>
      <c r="W1471" t="s">
        <v>161</v>
      </c>
      <c r="X1471" t="s">
        <v>137</v>
      </c>
      <c r="Y1471" t="s">
        <v>207</v>
      </c>
      <c r="Z1471" t="s">
        <v>56</v>
      </c>
      <c r="AA1471" t="s">
        <v>46</v>
      </c>
      <c r="AB1471" t="s">
        <v>161</v>
      </c>
      <c r="AC1471" t="s">
        <v>269</v>
      </c>
      <c r="AD1471" t="s">
        <v>146</v>
      </c>
      <c r="AE1471" t="s">
        <v>380</v>
      </c>
      <c r="AF1471" t="s">
        <v>163</v>
      </c>
      <c r="AG1471" t="s">
        <v>50</v>
      </c>
      <c r="AH1471" t="s">
        <v>64</v>
      </c>
      <c r="AI1471" t="s">
        <v>87</v>
      </c>
      <c r="AJ1471" t="s">
        <v>888</v>
      </c>
      <c r="AK1471" t="s">
        <v>181</v>
      </c>
      <c r="AL1471" t="s">
        <v>47</v>
      </c>
      <c r="AM1471" t="s">
        <v>47</v>
      </c>
      <c r="AN1471" t="s">
        <v>372</v>
      </c>
      <c r="AO1471" t="s">
        <v>66</v>
      </c>
    </row>
    <row r="1472" spans="1:41" hidden="1" x14ac:dyDescent="0.25">
      <c r="A1472" t="s">
        <v>6651</v>
      </c>
      <c r="B1472" t="s">
        <v>6652</v>
      </c>
      <c r="C1472" s="1" t="str">
        <f t="shared" si="88"/>
        <v>21:1061</v>
      </c>
      <c r="D1472" s="1" t="str">
        <f t="shared" si="89"/>
        <v>21:0106</v>
      </c>
      <c r="E1472" t="s">
        <v>6653</v>
      </c>
      <c r="F1472" t="s">
        <v>6654</v>
      </c>
      <c r="H1472">
        <v>49.1454162</v>
      </c>
      <c r="I1472">
        <v>-118.8249761</v>
      </c>
      <c r="J1472" s="1" t="str">
        <f t="shared" si="90"/>
        <v>NGR bulk stream sediment</v>
      </c>
      <c r="K1472" s="1" t="str">
        <f t="shared" si="91"/>
        <v>&lt;177 micron (NGR)</v>
      </c>
      <c r="L1472">
        <v>86</v>
      </c>
      <c r="M1472" t="s">
        <v>214</v>
      </c>
      <c r="N1472">
        <v>1471</v>
      </c>
      <c r="O1472" t="s">
        <v>267</v>
      </c>
      <c r="P1472" t="s">
        <v>103</v>
      </c>
      <c r="Q1472" t="s">
        <v>411</v>
      </c>
      <c r="R1472" t="s">
        <v>209</v>
      </c>
      <c r="S1472" t="s">
        <v>258</v>
      </c>
      <c r="T1472" t="s">
        <v>137</v>
      </c>
      <c r="U1472" t="s">
        <v>250</v>
      </c>
      <c r="V1472" t="s">
        <v>79</v>
      </c>
      <c r="W1472" t="s">
        <v>161</v>
      </c>
      <c r="X1472" t="s">
        <v>52</v>
      </c>
      <c r="Y1472" t="s">
        <v>342</v>
      </c>
      <c r="Z1472" t="s">
        <v>56</v>
      </c>
      <c r="AA1472" t="s">
        <v>46</v>
      </c>
      <c r="AB1472" t="s">
        <v>101</v>
      </c>
      <c r="AC1472" t="s">
        <v>98</v>
      </c>
      <c r="AD1472" t="s">
        <v>144</v>
      </c>
      <c r="AE1472" t="s">
        <v>198</v>
      </c>
      <c r="AF1472" t="s">
        <v>58</v>
      </c>
      <c r="AG1472" t="s">
        <v>242</v>
      </c>
      <c r="AH1472" t="s">
        <v>54</v>
      </c>
      <c r="AI1472" t="s">
        <v>54</v>
      </c>
      <c r="AJ1472" t="s">
        <v>357</v>
      </c>
      <c r="AK1472" t="s">
        <v>86</v>
      </c>
      <c r="AL1472" t="s">
        <v>47</v>
      </c>
      <c r="AM1472" t="s">
        <v>47</v>
      </c>
      <c r="AN1472" t="s">
        <v>508</v>
      </c>
      <c r="AO1472" t="s">
        <v>66</v>
      </c>
    </row>
    <row r="1473" spans="1:41" hidden="1" x14ac:dyDescent="0.25">
      <c r="A1473" t="s">
        <v>6655</v>
      </c>
      <c r="B1473" t="s">
        <v>6656</v>
      </c>
      <c r="C1473" s="1" t="str">
        <f t="shared" si="88"/>
        <v>21:1061</v>
      </c>
      <c r="D1473" s="1" t="str">
        <f t="shared" si="89"/>
        <v>21:0106</v>
      </c>
      <c r="E1473" t="s">
        <v>6657</v>
      </c>
      <c r="F1473" t="s">
        <v>6658</v>
      </c>
      <c r="H1473">
        <v>49.133322399999997</v>
      </c>
      <c r="I1473">
        <v>-118.7954421</v>
      </c>
      <c r="J1473" s="1" t="str">
        <f t="shared" si="90"/>
        <v>NGR bulk stream sediment</v>
      </c>
      <c r="K1473" s="1" t="str">
        <f t="shared" si="91"/>
        <v>&lt;177 micron (NGR)</v>
      </c>
      <c r="L1473">
        <v>86</v>
      </c>
      <c r="M1473" t="s">
        <v>223</v>
      </c>
      <c r="N1473">
        <v>1472</v>
      </c>
      <c r="O1473" t="s">
        <v>158</v>
      </c>
      <c r="P1473" t="s">
        <v>122</v>
      </c>
      <c r="Q1473" t="s">
        <v>404</v>
      </c>
      <c r="R1473" t="s">
        <v>235</v>
      </c>
      <c r="S1473" t="s">
        <v>399</v>
      </c>
      <c r="T1473" t="s">
        <v>330</v>
      </c>
      <c r="U1473" t="s">
        <v>273</v>
      </c>
      <c r="V1473" t="s">
        <v>125</v>
      </c>
      <c r="W1473" t="s">
        <v>122</v>
      </c>
      <c r="X1473" t="s">
        <v>330</v>
      </c>
      <c r="Y1473" t="s">
        <v>160</v>
      </c>
      <c r="Z1473" t="s">
        <v>56</v>
      </c>
      <c r="AA1473" t="s">
        <v>46</v>
      </c>
      <c r="AB1473" t="s">
        <v>257</v>
      </c>
      <c r="AC1473" t="s">
        <v>217</v>
      </c>
      <c r="AD1473" t="s">
        <v>507</v>
      </c>
      <c r="AE1473" t="s">
        <v>46</v>
      </c>
      <c r="AF1473" t="s">
        <v>359</v>
      </c>
      <c r="AG1473" t="s">
        <v>129</v>
      </c>
      <c r="AH1473" t="s">
        <v>174</v>
      </c>
      <c r="AI1473" t="s">
        <v>57</v>
      </c>
      <c r="AJ1473" t="s">
        <v>58</v>
      </c>
      <c r="AK1473" t="s">
        <v>102</v>
      </c>
      <c r="AL1473" t="s">
        <v>47</v>
      </c>
      <c r="AM1473" t="s">
        <v>47</v>
      </c>
      <c r="AN1473" t="s">
        <v>275</v>
      </c>
      <c r="AO1473" t="s">
        <v>99</v>
      </c>
    </row>
    <row r="1474" spans="1:41" hidden="1" x14ac:dyDescent="0.25">
      <c r="A1474" t="s">
        <v>6659</v>
      </c>
      <c r="B1474" t="s">
        <v>6660</v>
      </c>
      <c r="C1474" s="1" t="str">
        <f t="shared" ref="C1474:C1537" si="92">HYPERLINK("http://geochem.nrcan.gc.ca/cdogs/content/bdl/bdl211061_e.htm", "21:1061")</f>
        <v>21:1061</v>
      </c>
      <c r="D1474" s="1" t="str">
        <f t="shared" ref="D1474:D1537" si="93">HYPERLINK("http://geochem.nrcan.gc.ca/cdogs/content/svy/svy210106_e.htm", "21:0106")</f>
        <v>21:0106</v>
      </c>
      <c r="E1474" t="s">
        <v>6661</v>
      </c>
      <c r="F1474" t="s">
        <v>6662</v>
      </c>
      <c r="H1474">
        <v>49.101787600000002</v>
      </c>
      <c r="I1474">
        <v>-118.7997436</v>
      </c>
      <c r="J1474" s="1" t="str">
        <f t="shared" ref="J1474:J1537" si="94">HYPERLINK("http://geochem.nrcan.gc.ca/cdogs/content/kwd/kwd020030_e.htm", "NGR bulk stream sediment")</f>
        <v>NGR bulk stream sediment</v>
      </c>
      <c r="K1474" s="1" t="str">
        <f t="shared" ref="K1474:K1537" si="95">HYPERLINK("http://geochem.nrcan.gc.ca/cdogs/content/kwd/kwd080006_e.htm", "&lt;177 micron (NGR)")</f>
        <v>&lt;177 micron (NGR)</v>
      </c>
      <c r="L1474">
        <v>86</v>
      </c>
      <c r="M1474" t="s">
        <v>233</v>
      </c>
      <c r="N1474">
        <v>1473</v>
      </c>
      <c r="O1474" t="s">
        <v>493</v>
      </c>
      <c r="P1474" t="s">
        <v>122</v>
      </c>
      <c r="Q1474" t="s">
        <v>424</v>
      </c>
      <c r="R1474" t="s">
        <v>163</v>
      </c>
      <c r="S1474" t="s">
        <v>146</v>
      </c>
      <c r="T1474" t="s">
        <v>52</v>
      </c>
      <c r="U1474" t="s">
        <v>240</v>
      </c>
      <c r="V1474" t="s">
        <v>151</v>
      </c>
      <c r="W1474" t="s">
        <v>173</v>
      </c>
      <c r="X1474" t="s">
        <v>73</v>
      </c>
      <c r="Y1474" t="s">
        <v>251</v>
      </c>
      <c r="Z1474" t="s">
        <v>56</v>
      </c>
      <c r="AA1474" t="s">
        <v>46</v>
      </c>
      <c r="AB1474" t="s">
        <v>173</v>
      </c>
      <c r="AC1474" t="s">
        <v>50</v>
      </c>
      <c r="AD1474" t="s">
        <v>445</v>
      </c>
      <c r="AE1474" t="s">
        <v>53</v>
      </c>
      <c r="AF1474" t="s">
        <v>163</v>
      </c>
      <c r="AG1474" t="s">
        <v>137</v>
      </c>
      <c r="AH1474" t="s">
        <v>235</v>
      </c>
      <c r="AI1474" t="s">
        <v>57</v>
      </c>
      <c r="AJ1474" t="s">
        <v>108</v>
      </c>
      <c r="AK1474" t="s">
        <v>129</v>
      </c>
      <c r="AL1474" t="s">
        <v>47</v>
      </c>
      <c r="AM1474" t="s">
        <v>47</v>
      </c>
      <c r="AN1474" t="s">
        <v>372</v>
      </c>
      <c r="AO1474" t="s">
        <v>197</v>
      </c>
    </row>
    <row r="1475" spans="1:41" hidden="1" x14ac:dyDescent="0.25">
      <c r="A1475" t="s">
        <v>6663</v>
      </c>
      <c r="B1475" t="s">
        <v>6664</v>
      </c>
      <c r="C1475" s="1" t="str">
        <f t="shared" si="92"/>
        <v>21:1061</v>
      </c>
      <c r="D1475" s="1" t="str">
        <f t="shared" si="93"/>
        <v>21:0106</v>
      </c>
      <c r="E1475" t="s">
        <v>6665</v>
      </c>
      <c r="F1475" t="s">
        <v>6666</v>
      </c>
      <c r="H1475">
        <v>49.081030800000001</v>
      </c>
      <c r="I1475">
        <v>-118.80741570000001</v>
      </c>
      <c r="J1475" s="1" t="str">
        <f t="shared" si="94"/>
        <v>NGR bulk stream sediment</v>
      </c>
      <c r="K1475" s="1" t="str">
        <f t="shared" si="95"/>
        <v>&lt;177 micron (NGR)</v>
      </c>
      <c r="L1475">
        <v>86</v>
      </c>
      <c r="M1475" t="s">
        <v>248</v>
      </c>
      <c r="N1475">
        <v>1474</v>
      </c>
      <c r="O1475" t="s">
        <v>200</v>
      </c>
      <c r="P1475" t="s">
        <v>103</v>
      </c>
      <c r="Q1475" t="s">
        <v>444</v>
      </c>
      <c r="R1475" t="s">
        <v>111</v>
      </c>
      <c r="S1475" t="s">
        <v>457</v>
      </c>
      <c r="T1475" t="s">
        <v>73</v>
      </c>
      <c r="U1475" t="s">
        <v>418</v>
      </c>
      <c r="V1475" t="s">
        <v>122</v>
      </c>
      <c r="W1475" t="s">
        <v>125</v>
      </c>
      <c r="X1475" t="s">
        <v>51</v>
      </c>
      <c r="Y1475" t="s">
        <v>77</v>
      </c>
      <c r="Z1475" t="s">
        <v>56</v>
      </c>
      <c r="AA1475" t="s">
        <v>46</v>
      </c>
      <c r="AB1475" t="s">
        <v>161</v>
      </c>
      <c r="AC1475" t="s">
        <v>127</v>
      </c>
      <c r="AD1475" t="s">
        <v>184</v>
      </c>
      <c r="AE1475" t="s">
        <v>53</v>
      </c>
      <c r="AF1475" t="s">
        <v>242</v>
      </c>
      <c r="AG1475" t="s">
        <v>238</v>
      </c>
      <c r="AH1475" t="s">
        <v>185</v>
      </c>
      <c r="AI1475" t="s">
        <v>62</v>
      </c>
      <c r="AJ1475" t="s">
        <v>55</v>
      </c>
      <c r="AK1475" t="s">
        <v>493</v>
      </c>
      <c r="AL1475" t="s">
        <v>47</v>
      </c>
      <c r="AM1475" t="s">
        <v>47</v>
      </c>
      <c r="AN1475" t="s">
        <v>171</v>
      </c>
      <c r="AO1475" t="s">
        <v>475</v>
      </c>
    </row>
    <row r="1476" spans="1:41" hidden="1" x14ac:dyDescent="0.25">
      <c r="A1476" t="s">
        <v>6667</v>
      </c>
      <c r="B1476" t="s">
        <v>6668</v>
      </c>
      <c r="C1476" s="1" t="str">
        <f t="shared" si="92"/>
        <v>21:1061</v>
      </c>
      <c r="D1476" s="1" t="str">
        <f t="shared" si="93"/>
        <v>21:0106</v>
      </c>
      <c r="E1476" t="s">
        <v>6669</v>
      </c>
      <c r="F1476" t="s">
        <v>6670</v>
      </c>
      <c r="H1476">
        <v>49.1054259</v>
      </c>
      <c r="I1476">
        <v>-118.84780170000001</v>
      </c>
      <c r="J1476" s="1" t="str">
        <f t="shared" si="94"/>
        <v>NGR bulk stream sediment</v>
      </c>
      <c r="K1476" s="1" t="str">
        <f t="shared" si="95"/>
        <v>&lt;177 micron (NGR)</v>
      </c>
      <c r="L1476">
        <v>86</v>
      </c>
      <c r="M1476" t="s">
        <v>256</v>
      </c>
      <c r="N1476">
        <v>1475</v>
      </c>
      <c r="O1476" t="s">
        <v>267</v>
      </c>
      <c r="P1476" t="s">
        <v>52</v>
      </c>
      <c r="Q1476" t="s">
        <v>234</v>
      </c>
      <c r="R1476" t="s">
        <v>175</v>
      </c>
      <c r="S1476" t="s">
        <v>272</v>
      </c>
      <c r="T1476" t="s">
        <v>52</v>
      </c>
      <c r="U1476" t="s">
        <v>934</v>
      </c>
      <c r="V1476" t="s">
        <v>122</v>
      </c>
      <c r="W1476" t="s">
        <v>173</v>
      </c>
      <c r="X1476" t="s">
        <v>51</v>
      </c>
      <c r="Y1476" t="s">
        <v>104</v>
      </c>
      <c r="Z1476" t="s">
        <v>56</v>
      </c>
      <c r="AA1476" t="s">
        <v>46</v>
      </c>
      <c r="AB1476" t="s">
        <v>81</v>
      </c>
      <c r="AC1476" t="s">
        <v>59</v>
      </c>
      <c r="AD1476" t="s">
        <v>250</v>
      </c>
      <c r="AE1476" t="s">
        <v>198</v>
      </c>
      <c r="AF1476" t="s">
        <v>330</v>
      </c>
      <c r="AG1476" t="s">
        <v>493</v>
      </c>
      <c r="AH1476" t="s">
        <v>54</v>
      </c>
      <c r="AI1476" t="s">
        <v>62</v>
      </c>
      <c r="AJ1476" t="s">
        <v>238</v>
      </c>
      <c r="AK1476" t="s">
        <v>103</v>
      </c>
      <c r="AL1476" t="s">
        <v>47</v>
      </c>
      <c r="AM1476" t="s">
        <v>47</v>
      </c>
      <c r="AN1476" t="s">
        <v>1121</v>
      </c>
      <c r="AO1476" t="s">
        <v>209</v>
      </c>
    </row>
    <row r="1477" spans="1:41" hidden="1" x14ac:dyDescent="0.25">
      <c r="A1477" t="s">
        <v>6671</v>
      </c>
      <c r="B1477" t="s">
        <v>6672</v>
      </c>
      <c r="C1477" s="1" t="str">
        <f t="shared" si="92"/>
        <v>21:1061</v>
      </c>
      <c r="D1477" s="1" t="str">
        <f t="shared" si="93"/>
        <v>21:0106</v>
      </c>
      <c r="E1477" t="s">
        <v>6673</v>
      </c>
      <c r="F1477" t="s">
        <v>6674</v>
      </c>
      <c r="H1477">
        <v>49.144143</v>
      </c>
      <c r="I1477">
        <v>-118.8557132</v>
      </c>
      <c r="J1477" s="1" t="str">
        <f t="shared" si="94"/>
        <v>NGR bulk stream sediment</v>
      </c>
      <c r="K1477" s="1" t="str">
        <f t="shared" si="95"/>
        <v>&lt;177 micron (NGR)</v>
      </c>
      <c r="L1477">
        <v>86</v>
      </c>
      <c r="M1477" t="s">
        <v>265</v>
      </c>
      <c r="N1477">
        <v>1476</v>
      </c>
      <c r="O1477" t="s">
        <v>493</v>
      </c>
      <c r="P1477" t="s">
        <v>52</v>
      </c>
      <c r="Q1477" t="s">
        <v>812</v>
      </c>
      <c r="R1477" t="s">
        <v>175</v>
      </c>
      <c r="S1477" t="s">
        <v>342</v>
      </c>
      <c r="T1477" t="s">
        <v>52</v>
      </c>
      <c r="U1477" t="s">
        <v>290</v>
      </c>
      <c r="V1477" t="s">
        <v>72</v>
      </c>
      <c r="W1477" t="s">
        <v>78</v>
      </c>
      <c r="X1477" t="s">
        <v>51</v>
      </c>
      <c r="Y1477" t="s">
        <v>597</v>
      </c>
      <c r="Z1477" t="s">
        <v>56</v>
      </c>
      <c r="AA1477" t="s">
        <v>46</v>
      </c>
      <c r="AB1477" t="s">
        <v>101</v>
      </c>
      <c r="AC1477" t="s">
        <v>267</v>
      </c>
      <c r="AD1477" t="s">
        <v>328</v>
      </c>
      <c r="AE1477" t="s">
        <v>62</v>
      </c>
      <c r="AF1477" t="s">
        <v>58</v>
      </c>
      <c r="AG1477" t="s">
        <v>2043</v>
      </c>
      <c r="AH1477" t="s">
        <v>57</v>
      </c>
      <c r="AI1477" t="s">
        <v>46</v>
      </c>
      <c r="AJ1477" t="s">
        <v>58</v>
      </c>
      <c r="AK1477" t="s">
        <v>366</v>
      </c>
      <c r="AL1477" t="s">
        <v>47</v>
      </c>
      <c r="AM1477" t="s">
        <v>47</v>
      </c>
      <c r="AN1477" t="s">
        <v>196</v>
      </c>
      <c r="AO1477" t="s">
        <v>76</v>
      </c>
    </row>
    <row r="1478" spans="1:41" hidden="1" x14ac:dyDescent="0.25">
      <c r="A1478" t="s">
        <v>6675</v>
      </c>
      <c r="B1478" t="s">
        <v>6676</v>
      </c>
      <c r="C1478" s="1" t="str">
        <f t="shared" si="92"/>
        <v>21:1061</v>
      </c>
      <c r="D1478" s="1" t="str">
        <f t="shared" si="93"/>
        <v>21:0106</v>
      </c>
      <c r="E1478" t="s">
        <v>6677</v>
      </c>
      <c r="F1478" t="s">
        <v>6678</v>
      </c>
      <c r="H1478">
        <v>49.1397665</v>
      </c>
      <c r="I1478">
        <v>-118.8887031</v>
      </c>
      <c r="J1478" s="1" t="str">
        <f t="shared" si="94"/>
        <v>NGR bulk stream sediment</v>
      </c>
      <c r="K1478" s="1" t="str">
        <f t="shared" si="95"/>
        <v>&lt;177 micron (NGR)</v>
      </c>
      <c r="L1478">
        <v>87</v>
      </c>
      <c r="M1478" t="s">
        <v>45</v>
      </c>
      <c r="N1478">
        <v>1477</v>
      </c>
      <c r="O1478" t="s">
        <v>161</v>
      </c>
      <c r="P1478" t="s">
        <v>103</v>
      </c>
      <c r="Q1478" t="s">
        <v>578</v>
      </c>
      <c r="R1478" t="s">
        <v>141</v>
      </c>
      <c r="S1478" t="s">
        <v>358</v>
      </c>
      <c r="T1478" t="s">
        <v>51</v>
      </c>
      <c r="U1478" t="s">
        <v>141</v>
      </c>
      <c r="V1478" t="s">
        <v>200</v>
      </c>
      <c r="W1478" t="s">
        <v>110</v>
      </c>
      <c r="X1478" t="s">
        <v>47</v>
      </c>
      <c r="Y1478" t="s">
        <v>187</v>
      </c>
      <c r="Z1478" t="s">
        <v>56</v>
      </c>
      <c r="AA1478" t="s">
        <v>47</v>
      </c>
      <c r="AB1478" t="s">
        <v>110</v>
      </c>
      <c r="AC1478" t="s">
        <v>58</v>
      </c>
      <c r="AD1478" t="s">
        <v>106</v>
      </c>
      <c r="AE1478" t="s">
        <v>84</v>
      </c>
      <c r="AF1478" t="s">
        <v>86</v>
      </c>
      <c r="AG1478" t="s">
        <v>151</v>
      </c>
      <c r="AH1478" t="s">
        <v>198</v>
      </c>
      <c r="AI1478" t="s">
        <v>62</v>
      </c>
      <c r="AJ1478" t="s">
        <v>292</v>
      </c>
      <c r="AK1478" t="s">
        <v>182</v>
      </c>
      <c r="AL1478" t="s">
        <v>47</v>
      </c>
      <c r="AM1478" t="s">
        <v>47</v>
      </c>
      <c r="AN1478" t="s">
        <v>65</v>
      </c>
      <c r="AO1478" t="s">
        <v>137</v>
      </c>
    </row>
    <row r="1479" spans="1:41" hidden="1" x14ac:dyDescent="0.25">
      <c r="A1479" t="s">
        <v>6679</v>
      </c>
      <c r="B1479" t="s">
        <v>6680</v>
      </c>
      <c r="C1479" s="1" t="str">
        <f t="shared" si="92"/>
        <v>21:1061</v>
      </c>
      <c r="D1479" s="1" t="str">
        <f t="shared" si="93"/>
        <v>21:0106</v>
      </c>
      <c r="E1479" t="s">
        <v>6681</v>
      </c>
      <c r="F1479" t="s">
        <v>6682</v>
      </c>
      <c r="H1479">
        <v>49.184612100000002</v>
      </c>
      <c r="I1479">
        <v>-118.87324340000001</v>
      </c>
      <c r="J1479" s="1" t="str">
        <f t="shared" si="94"/>
        <v>NGR bulk stream sediment</v>
      </c>
      <c r="K1479" s="1" t="str">
        <f t="shared" si="95"/>
        <v>&lt;177 micron (NGR)</v>
      </c>
      <c r="L1479">
        <v>87</v>
      </c>
      <c r="M1479" t="s">
        <v>280</v>
      </c>
      <c r="N1479">
        <v>1478</v>
      </c>
      <c r="O1479" t="s">
        <v>437</v>
      </c>
      <c r="P1479" t="s">
        <v>122</v>
      </c>
      <c r="Q1479" t="s">
        <v>548</v>
      </c>
      <c r="R1479" t="s">
        <v>76</v>
      </c>
      <c r="S1479" t="s">
        <v>107</v>
      </c>
      <c r="T1479" t="s">
        <v>73</v>
      </c>
      <c r="U1479" t="s">
        <v>445</v>
      </c>
      <c r="V1479" t="s">
        <v>105</v>
      </c>
      <c r="W1479" t="s">
        <v>122</v>
      </c>
      <c r="X1479" t="s">
        <v>137</v>
      </c>
      <c r="Y1479" t="s">
        <v>80</v>
      </c>
      <c r="Z1479" t="s">
        <v>56</v>
      </c>
      <c r="AA1479" t="s">
        <v>46</v>
      </c>
      <c r="AB1479" t="s">
        <v>125</v>
      </c>
      <c r="AC1479" t="s">
        <v>85</v>
      </c>
      <c r="AD1479" t="s">
        <v>100</v>
      </c>
      <c r="AE1479" t="s">
        <v>57</v>
      </c>
      <c r="AF1479" t="s">
        <v>150</v>
      </c>
      <c r="AG1479" t="s">
        <v>111</v>
      </c>
      <c r="AH1479" t="s">
        <v>87</v>
      </c>
      <c r="AI1479" t="s">
        <v>57</v>
      </c>
      <c r="AJ1479" t="s">
        <v>359</v>
      </c>
      <c r="AK1479" t="s">
        <v>206</v>
      </c>
      <c r="AL1479" t="s">
        <v>47</v>
      </c>
      <c r="AM1479" t="s">
        <v>47</v>
      </c>
      <c r="AN1479" t="s">
        <v>171</v>
      </c>
      <c r="AO1479" t="s">
        <v>175</v>
      </c>
    </row>
    <row r="1480" spans="1:41" hidden="1" x14ac:dyDescent="0.25">
      <c r="A1480" t="s">
        <v>6683</v>
      </c>
      <c r="B1480" t="s">
        <v>6684</v>
      </c>
      <c r="C1480" s="1" t="str">
        <f t="shared" si="92"/>
        <v>21:1061</v>
      </c>
      <c r="D1480" s="1" t="str">
        <f t="shared" si="93"/>
        <v>21:0106</v>
      </c>
      <c r="E1480" t="s">
        <v>6681</v>
      </c>
      <c r="F1480" t="s">
        <v>6685</v>
      </c>
      <c r="H1480">
        <v>49.184612100000002</v>
      </c>
      <c r="I1480">
        <v>-118.87324340000001</v>
      </c>
      <c r="J1480" s="1" t="str">
        <f t="shared" si="94"/>
        <v>NGR bulk stream sediment</v>
      </c>
      <c r="K1480" s="1" t="str">
        <f t="shared" si="95"/>
        <v>&lt;177 micron (NGR)</v>
      </c>
      <c r="L1480">
        <v>87</v>
      </c>
      <c r="M1480" t="s">
        <v>288</v>
      </c>
      <c r="N1480">
        <v>1479</v>
      </c>
      <c r="O1480" t="s">
        <v>437</v>
      </c>
      <c r="P1480" t="s">
        <v>51</v>
      </c>
      <c r="Q1480" t="s">
        <v>481</v>
      </c>
      <c r="R1480" t="s">
        <v>108</v>
      </c>
      <c r="S1480" t="s">
        <v>300</v>
      </c>
      <c r="T1480" t="s">
        <v>52</v>
      </c>
      <c r="U1480" t="s">
        <v>226</v>
      </c>
      <c r="V1480" t="s">
        <v>101</v>
      </c>
      <c r="W1480" t="s">
        <v>72</v>
      </c>
      <c r="X1480" t="s">
        <v>85</v>
      </c>
      <c r="Y1480" t="s">
        <v>272</v>
      </c>
      <c r="Z1480" t="s">
        <v>56</v>
      </c>
      <c r="AA1480" t="s">
        <v>46</v>
      </c>
      <c r="AB1480" t="s">
        <v>173</v>
      </c>
      <c r="AC1480" t="s">
        <v>58</v>
      </c>
      <c r="AD1480" t="s">
        <v>554</v>
      </c>
      <c r="AE1480" t="s">
        <v>57</v>
      </c>
      <c r="AF1480" t="s">
        <v>55</v>
      </c>
      <c r="AG1480" t="s">
        <v>182</v>
      </c>
      <c r="AH1480" t="s">
        <v>87</v>
      </c>
      <c r="AI1480" t="s">
        <v>57</v>
      </c>
      <c r="AJ1480" t="s">
        <v>439</v>
      </c>
      <c r="AK1480" t="s">
        <v>200</v>
      </c>
      <c r="AL1480" t="s">
        <v>47</v>
      </c>
      <c r="AM1480" t="s">
        <v>47</v>
      </c>
      <c r="AN1480" t="s">
        <v>935</v>
      </c>
      <c r="AO1480" t="s">
        <v>145</v>
      </c>
    </row>
    <row r="1481" spans="1:41" hidden="1" x14ac:dyDescent="0.25">
      <c r="A1481" t="s">
        <v>6686</v>
      </c>
      <c r="B1481" t="s">
        <v>6687</v>
      </c>
      <c r="C1481" s="1" t="str">
        <f t="shared" si="92"/>
        <v>21:1061</v>
      </c>
      <c r="D1481" s="1" t="str">
        <f t="shared" si="93"/>
        <v>21:0106</v>
      </c>
      <c r="E1481" t="s">
        <v>6688</v>
      </c>
      <c r="F1481" t="s">
        <v>6689</v>
      </c>
      <c r="H1481">
        <v>49.1934957</v>
      </c>
      <c r="I1481">
        <v>-118.9490485</v>
      </c>
      <c r="J1481" s="1" t="str">
        <f t="shared" si="94"/>
        <v>NGR bulk stream sediment</v>
      </c>
      <c r="K1481" s="1" t="str">
        <f t="shared" si="95"/>
        <v>&lt;177 micron (NGR)</v>
      </c>
      <c r="L1481">
        <v>87</v>
      </c>
      <c r="M1481" t="s">
        <v>71</v>
      </c>
      <c r="N1481">
        <v>1480</v>
      </c>
      <c r="O1481" t="s">
        <v>78</v>
      </c>
      <c r="P1481" t="s">
        <v>51</v>
      </c>
      <c r="Q1481" t="s">
        <v>138</v>
      </c>
      <c r="R1481" t="s">
        <v>182</v>
      </c>
      <c r="S1481" t="s">
        <v>342</v>
      </c>
      <c r="T1481" t="s">
        <v>73</v>
      </c>
      <c r="U1481" t="s">
        <v>290</v>
      </c>
      <c r="V1481" t="s">
        <v>139</v>
      </c>
      <c r="W1481" t="s">
        <v>61</v>
      </c>
      <c r="X1481" t="s">
        <v>47</v>
      </c>
      <c r="Y1481" t="s">
        <v>124</v>
      </c>
      <c r="Z1481" t="s">
        <v>56</v>
      </c>
      <c r="AA1481" t="s">
        <v>46</v>
      </c>
      <c r="AB1481" t="s">
        <v>149</v>
      </c>
      <c r="AC1481" t="s">
        <v>58</v>
      </c>
      <c r="AD1481" t="s">
        <v>190</v>
      </c>
      <c r="AE1481" t="s">
        <v>84</v>
      </c>
      <c r="AF1481" t="s">
        <v>51</v>
      </c>
      <c r="AG1481" t="s">
        <v>72</v>
      </c>
      <c r="AH1481" t="s">
        <v>149</v>
      </c>
      <c r="AI1481" t="s">
        <v>62</v>
      </c>
      <c r="AJ1481" t="s">
        <v>359</v>
      </c>
      <c r="AK1481" t="s">
        <v>142</v>
      </c>
      <c r="AL1481" t="s">
        <v>47</v>
      </c>
      <c r="AM1481" t="s">
        <v>47</v>
      </c>
      <c r="AN1481" t="s">
        <v>65</v>
      </c>
      <c r="AO1481" t="s">
        <v>122</v>
      </c>
    </row>
    <row r="1482" spans="1:41" hidden="1" x14ac:dyDescent="0.25">
      <c r="A1482" t="s">
        <v>6690</v>
      </c>
      <c r="B1482" t="s">
        <v>6691</v>
      </c>
      <c r="C1482" s="1" t="str">
        <f t="shared" si="92"/>
        <v>21:1061</v>
      </c>
      <c r="D1482" s="1" t="str">
        <f t="shared" si="93"/>
        <v>21:0106</v>
      </c>
      <c r="E1482" t="s">
        <v>6692</v>
      </c>
      <c r="F1482" t="s">
        <v>6693</v>
      </c>
      <c r="H1482">
        <v>49.159267900000003</v>
      </c>
      <c r="I1482">
        <v>-118.9722146</v>
      </c>
      <c r="J1482" s="1" t="str">
        <f t="shared" si="94"/>
        <v>NGR bulk stream sediment</v>
      </c>
      <c r="K1482" s="1" t="str">
        <f t="shared" si="95"/>
        <v>&lt;177 micron (NGR)</v>
      </c>
      <c r="L1482">
        <v>87</v>
      </c>
      <c r="M1482" t="s">
        <v>95</v>
      </c>
      <c r="N1482">
        <v>1481</v>
      </c>
      <c r="O1482" t="s">
        <v>235</v>
      </c>
      <c r="P1482" t="s">
        <v>73</v>
      </c>
      <c r="Q1482" t="s">
        <v>444</v>
      </c>
      <c r="R1482" t="s">
        <v>85</v>
      </c>
      <c r="S1482" t="s">
        <v>207</v>
      </c>
      <c r="T1482" t="s">
        <v>58</v>
      </c>
      <c r="U1482" t="s">
        <v>438</v>
      </c>
      <c r="V1482" t="s">
        <v>437</v>
      </c>
      <c r="W1482" t="s">
        <v>79</v>
      </c>
      <c r="X1482" t="s">
        <v>51</v>
      </c>
      <c r="Y1482" t="s">
        <v>146</v>
      </c>
      <c r="Z1482" t="s">
        <v>56</v>
      </c>
      <c r="AA1482" t="s">
        <v>46</v>
      </c>
      <c r="AB1482" t="s">
        <v>63</v>
      </c>
      <c r="AC1482" t="s">
        <v>165</v>
      </c>
      <c r="AD1482" t="s">
        <v>507</v>
      </c>
      <c r="AE1482" t="s">
        <v>199</v>
      </c>
      <c r="AF1482" t="s">
        <v>58</v>
      </c>
      <c r="AG1482" t="s">
        <v>615</v>
      </c>
      <c r="AH1482" t="s">
        <v>64</v>
      </c>
      <c r="AI1482" t="s">
        <v>198</v>
      </c>
      <c r="AJ1482" t="s">
        <v>127</v>
      </c>
      <c r="AK1482" t="s">
        <v>200</v>
      </c>
      <c r="AL1482" t="s">
        <v>47</v>
      </c>
      <c r="AM1482" t="s">
        <v>47</v>
      </c>
      <c r="AN1482" t="s">
        <v>313</v>
      </c>
      <c r="AO1482" t="s">
        <v>85</v>
      </c>
    </row>
    <row r="1483" spans="1:41" hidden="1" x14ac:dyDescent="0.25">
      <c r="A1483" t="s">
        <v>6694</v>
      </c>
      <c r="B1483" t="s">
        <v>6695</v>
      </c>
      <c r="C1483" s="1" t="str">
        <f t="shared" si="92"/>
        <v>21:1061</v>
      </c>
      <c r="D1483" s="1" t="str">
        <f t="shared" si="93"/>
        <v>21:0106</v>
      </c>
      <c r="E1483" t="s">
        <v>6696</v>
      </c>
      <c r="F1483" t="s">
        <v>6697</v>
      </c>
      <c r="H1483">
        <v>49.231109799999999</v>
      </c>
      <c r="I1483">
        <v>-119.08037779999999</v>
      </c>
      <c r="J1483" s="1" t="str">
        <f t="shared" si="94"/>
        <v>NGR bulk stream sediment</v>
      </c>
      <c r="K1483" s="1" t="str">
        <f t="shared" si="95"/>
        <v>&lt;177 micron (NGR)</v>
      </c>
      <c r="L1483">
        <v>87</v>
      </c>
      <c r="M1483" t="s">
        <v>117</v>
      </c>
      <c r="N1483">
        <v>1482</v>
      </c>
      <c r="O1483" t="s">
        <v>173</v>
      </c>
      <c r="P1483" t="s">
        <v>330</v>
      </c>
      <c r="Q1483" t="s">
        <v>184</v>
      </c>
      <c r="R1483" t="s">
        <v>58</v>
      </c>
      <c r="S1483" t="s">
        <v>65</v>
      </c>
      <c r="T1483" t="s">
        <v>73</v>
      </c>
      <c r="U1483" t="s">
        <v>124</v>
      </c>
      <c r="V1483" t="s">
        <v>439</v>
      </c>
      <c r="W1483" t="s">
        <v>455</v>
      </c>
      <c r="X1483" t="s">
        <v>267</v>
      </c>
      <c r="Y1483" t="s">
        <v>65</v>
      </c>
      <c r="Z1483" t="s">
        <v>56</v>
      </c>
      <c r="AA1483" t="s">
        <v>46</v>
      </c>
      <c r="AB1483" t="s">
        <v>101</v>
      </c>
      <c r="AC1483" t="s">
        <v>58</v>
      </c>
      <c r="AD1483" t="s">
        <v>226</v>
      </c>
      <c r="AE1483" t="s">
        <v>199</v>
      </c>
      <c r="AF1483" t="s">
        <v>108</v>
      </c>
      <c r="AG1483" t="s">
        <v>267</v>
      </c>
      <c r="AH1483" t="s">
        <v>200</v>
      </c>
      <c r="AI1483" t="s">
        <v>105</v>
      </c>
      <c r="AJ1483" t="s">
        <v>6698</v>
      </c>
      <c r="AK1483" t="s">
        <v>6699</v>
      </c>
      <c r="AL1483" t="s">
        <v>103</v>
      </c>
      <c r="AM1483" t="s">
        <v>47</v>
      </c>
      <c r="AN1483" t="s">
        <v>301</v>
      </c>
      <c r="AO1483" t="s">
        <v>127</v>
      </c>
    </row>
    <row r="1484" spans="1:41" hidden="1" x14ac:dyDescent="0.25">
      <c r="A1484" t="s">
        <v>6700</v>
      </c>
      <c r="B1484" t="s">
        <v>6701</v>
      </c>
      <c r="C1484" s="1" t="str">
        <f t="shared" si="92"/>
        <v>21:1061</v>
      </c>
      <c r="D1484" s="1" t="str">
        <f t="shared" si="93"/>
        <v>21:0106</v>
      </c>
      <c r="E1484" t="s">
        <v>6702</v>
      </c>
      <c r="F1484" t="s">
        <v>6703</v>
      </c>
      <c r="H1484">
        <v>49.2118325</v>
      </c>
      <c r="I1484">
        <v>-119.1267126</v>
      </c>
      <c r="J1484" s="1" t="str">
        <f t="shared" si="94"/>
        <v>NGR bulk stream sediment</v>
      </c>
      <c r="K1484" s="1" t="str">
        <f t="shared" si="95"/>
        <v>&lt;177 micron (NGR)</v>
      </c>
      <c r="L1484">
        <v>87</v>
      </c>
      <c r="M1484" t="s">
        <v>136</v>
      </c>
      <c r="N1484">
        <v>1483</v>
      </c>
      <c r="O1484" t="s">
        <v>47</v>
      </c>
      <c r="P1484" t="s">
        <v>122</v>
      </c>
      <c r="Q1484" t="s">
        <v>553</v>
      </c>
      <c r="R1484" t="s">
        <v>455</v>
      </c>
      <c r="S1484" t="s">
        <v>372</v>
      </c>
      <c r="T1484" t="s">
        <v>52</v>
      </c>
      <c r="U1484" t="s">
        <v>250</v>
      </c>
      <c r="V1484" t="s">
        <v>139</v>
      </c>
      <c r="W1484" t="s">
        <v>336</v>
      </c>
      <c r="X1484" t="s">
        <v>197</v>
      </c>
      <c r="Y1484" t="s">
        <v>5168</v>
      </c>
      <c r="Z1484" t="s">
        <v>56</v>
      </c>
      <c r="AA1484" t="s">
        <v>46</v>
      </c>
      <c r="AB1484" t="s">
        <v>78</v>
      </c>
      <c r="AC1484" t="s">
        <v>58</v>
      </c>
      <c r="AD1484" t="s">
        <v>226</v>
      </c>
      <c r="AE1484" t="s">
        <v>56</v>
      </c>
      <c r="AF1484" t="s">
        <v>163</v>
      </c>
      <c r="AG1484" t="s">
        <v>127</v>
      </c>
      <c r="AH1484" t="s">
        <v>336</v>
      </c>
      <c r="AI1484" t="s">
        <v>87</v>
      </c>
      <c r="AJ1484" t="s">
        <v>1363</v>
      </c>
      <c r="AK1484" t="s">
        <v>127</v>
      </c>
      <c r="AL1484" t="s">
        <v>47</v>
      </c>
      <c r="AM1484" t="s">
        <v>47</v>
      </c>
      <c r="AN1484" t="s">
        <v>404</v>
      </c>
      <c r="AO1484" t="s">
        <v>145</v>
      </c>
    </row>
    <row r="1485" spans="1:41" hidden="1" x14ac:dyDescent="0.25">
      <c r="A1485" t="s">
        <v>6704</v>
      </c>
      <c r="B1485" t="s">
        <v>6705</v>
      </c>
      <c r="C1485" s="1" t="str">
        <f t="shared" si="92"/>
        <v>21:1061</v>
      </c>
      <c r="D1485" s="1" t="str">
        <f t="shared" si="93"/>
        <v>21:0106</v>
      </c>
      <c r="E1485" t="s">
        <v>6706</v>
      </c>
      <c r="F1485" t="s">
        <v>6707</v>
      </c>
      <c r="H1485">
        <v>49.189401599999997</v>
      </c>
      <c r="I1485">
        <v>-119.1254347</v>
      </c>
      <c r="J1485" s="1" t="str">
        <f t="shared" si="94"/>
        <v>NGR bulk stream sediment</v>
      </c>
      <c r="K1485" s="1" t="str">
        <f t="shared" si="95"/>
        <v>&lt;177 micron (NGR)</v>
      </c>
      <c r="L1485">
        <v>87</v>
      </c>
      <c r="M1485" t="s">
        <v>157</v>
      </c>
      <c r="N1485">
        <v>1484</v>
      </c>
      <c r="O1485" t="s">
        <v>62</v>
      </c>
      <c r="P1485" t="s">
        <v>47</v>
      </c>
      <c r="Q1485" t="s">
        <v>487</v>
      </c>
      <c r="R1485" t="s">
        <v>62</v>
      </c>
      <c r="S1485" t="s">
        <v>543</v>
      </c>
      <c r="T1485" t="s">
        <v>51</v>
      </c>
      <c r="U1485" t="s">
        <v>438</v>
      </c>
      <c r="V1485" t="s">
        <v>47</v>
      </c>
      <c r="W1485" t="s">
        <v>139</v>
      </c>
      <c r="X1485" t="s">
        <v>267</v>
      </c>
      <c r="Y1485" t="s">
        <v>391</v>
      </c>
      <c r="Z1485" t="s">
        <v>56</v>
      </c>
      <c r="AA1485" t="s">
        <v>122</v>
      </c>
      <c r="AB1485" t="s">
        <v>47</v>
      </c>
      <c r="AC1485" t="s">
        <v>58</v>
      </c>
      <c r="AD1485" t="s">
        <v>343</v>
      </c>
      <c r="AE1485" t="s">
        <v>380</v>
      </c>
      <c r="AF1485" t="s">
        <v>357</v>
      </c>
      <c r="AG1485" t="s">
        <v>2438</v>
      </c>
      <c r="AH1485" t="s">
        <v>72</v>
      </c>
      <c r="AI1485" t="s">
        <v>54</v>
      </c>
      <c r="AJ1485" t="s">
        <v>6708</v>
      </c>
      <c r="AK1485" t="s">
        <v>502</v>
      </c>
      <c r="AL1485" t="s">
        <v>47</v>
      </c>
      <c r="AM1485" t="s">
        <v>47</v>
      </c>
      <c r="AN1485" t="s">
        <v>513</v>
      </c>
      <c r="AO1485" t="s">
        <v>46</v>
      </c>
    </row>
    <row r="1486" spans="1:41" hidden="1" x14ac:dyDescent="0.25">
      <c r="A1486" t="s">
        <v>6709</v>
      </c>
      <c r="B1486" t="s">
        <v>6710</v>
      </c>
      <c r="C1486" s="1" t="str">
        <f t="shared" si="92"/>
        <v>21:1061</v>
      </c>
      <c r="D1486" s="1" t="str">
        <f t="shared" si="93"/>
        <v>21:0106</v>
      </c>
      <c r="E1486" t="s">
        <v>6711</v>
      </c>
      <c r="F1486" t="s">
        <v>6712</v>
      </c>
      <c r="H1486">
        <v>49.143665300000002</v>
      </c>
      <c r="I1486">
        <v>-119.1496837</v>
      </c>
      <c r="J1486" s="1" t="str">
        <f t="shared" si="94"/>
        <v>NGR bulk stream sediment</v>
      </c>
      <c r="K1486" s="1" t="str">
        <f t="shared" si="95"/>
        <v>&lt;177 micron (NGR)</v>
      </c>
      <c r="L1486">
        <v>87</v>
      </c>
      <c r="M1486" t="s">
        <v>170</v>
      </c>
      <c r="N1486">
        <v>1485</v>
      </c>
      <c r="O1486" t="s">
        <v>149</v>
      </c>
      <c r="P1486" t="s">
        <v>47</v>
      </c>
      <c r="Q1486" t="s">
        <v>138</v>
      </c>
      <c r="R1486" t="s">
        <v>336</v>
      </c>
      <c r="S1486" t="s">
        <v>251</v>
      </c>
      <c r="T1486" t="s">
        <v>51</v>
      </c>
      <c r="U1486" t="s">
        <v>98</v>
      </c>
      <c r="V1486" t="s">
        <v>47</v>
      </c>
      <c r="W1486" t="s">
        <v>185</v>
      </c>
      <c r="X1486" t="s">
        <v>51</v>
      </c>
      <c r="Y1486" t="s">
        <v>140</v>
      </c>
      <c r="Z1486" t="s">
        <v>56</v>
      </c>
      <c r="AA1486" t="s">
        <v>46</v>
      </c>
      <c r="AB1486" t="s">
        <v>63</v>
      </c>
      <c r="AC1486" t="s">
        <v>127</v>
      </c>
      <c r="AD1486" t="s">
        <v>160</v>
      </c>
      <c r="AE1486" t="s">
        <v>56</v>
      </c>
      <c r="AF1486" t="s">
        <v>336</v>
      </c>
      <c r="AG1486" t="s">
        <v>292</v>
      </c>
      <c r="AH1486" t="s">
        <v>174</v>
      </c>
      <c r="AI1486" t="s">
        <v>53</v>
      </c>
      <c r="AJ1486" t="s">
        <v>127</v>
      </c>
      <c r="AK1486" t="s">
        <v>66</v>
      </c>
      <c r="AL1486" t="s">
        <v>47</v>
      </c>
      <c r="AM1486" t="s">
        <v>47</v>
      </c>
      <c r="AN1486" t="s">
        <v>89</v>
      </c>
      <c r="AO1486" t="s">
        <v>51</v>
      </c>
    </row>
    <row r="1487" spans="1:41" hidden="1" x14ac:dyDescent="0.25">
      <c r="A1487" t="s">
        <v>6713</v>
      </c>
      <c r="B1487" t="s">
        <v>6714</v>
      </c>
      <c r="C1487" s="1" t="str">
        <f t="shared" si="92"/>
        <v>21:1061</v>
      </c>
      <c r="D1487" s="1" t="str">
        <f t="shared" si="93"/>
        <v>21:0106</v>
      </c>
      <c r="E1487" t="s">
        <v>6715</v>
      </c>
      <c r="F1487" t="s">
        <v>6716</v>
      </c>
      <c r="H1487">
        <v>49.100228799999996</v>
      </c>
      <c r="I1487">
        <v>-119.1182307</v>
      </c>
      <c r="J1487" s="1" t="str">
        <f t="shared" si="94"/>
        <v>NGR bulk stream sediment</v>
      </c>
      <c r="K1487" s="1" t="str">
        <f t="shared" si="95"/>
        <v>&lt;177 micron (NGR)</v>
      </c>
      <c r="L1487">
        <v>87</v>
      </c>
      <c r="M1487" t="s">
        <v>180</v>
      </c>
      <c r="N1487">
        <v>1486</v>
      </c>
      <c r="O1487" t="s">
        <v>73</v>
      </c>
      <c r="P1487" t="s">
        <v>51</v>
      </c>
      <c r="Q1487" t="s">
        <v>956</v>
      </c>
      <c r="R1487" t="s">
        <v>209</v>
      </c>
      <c r="S1487" t="s">
        <v>65</v>
      </c>
      <c r="T1487" t="s">
        <v>58</v>
      </c>
      <c r="U1487" t="s">
        <v>126</v>
      </c>
      <c r="V1487" t="s">
        <v>257</v>
      </c>
      <c r="W1487" t="s">
        <v>206</v>
      </c>
      <c r="X1487" t="s">
        <v>52</v>
      </c>
      <c r="Y1487" t="s">
        <v>431</v>
      </c>
      <c r="Z1487" t="s">
        <v>56</v>
      </c>
      <c r="AA1487" t="s">
        <v>46</v>
      </c>
      <c r="AB1487" t="s">
        <v>161</v>
      </c>
      <c r="AC1487" t="s">
        <v>58</v>
      </c>
      <c r="AD1487" t="s">
        <v>184</v>
      </c>
      <c r="AE1487" t="s">
        <v>84</v>
      </c>
      <c r="AF1487" t="s">
        <v>307</v>
      </c>
      <c r="AG1487" t="s">
        <v>1059</v>
      </c>
      <c r="AH1487" t="s">
        <v>78</v>
      </c>
      <c r="AI1487" t="s">
        <v>54</v>
      </c>
      <c r="AJ1487" t="s">
        <v>1538</v>
      </c>
      <c r="AK1487" t="s">
        <v>128</v>
      </c>
      <c r="AL1487" t="s">
        <v>47</v>
      </c>
      <c r="AM1487" t="s">
        <v>47</v>
      </c>
      <c r="AN1487" t="s">
        <v>318</v>
      </c>
      <c r="AO1487" t="s">
        <v>269</v>
      </c>
    </row>
    <row r="1488" spans="1:41" hidden="1" x14ac:dyDescent="0.25">
      <c r="A1488" t="s">
        <v>6717</v>
      </c>
      <c r="B1488" t="s">
        <v>6718</v>
      </c>
      <c r="C1488" s="1" t="str">
        <f t="shared" si="92"/>
        <v>21:1061</v>
      </c>
      <c r="D1488" s="1" t="str">
        <f t="shared" si="93"/>
        <v>21:0106</v>
      </c>
      <c r="E1488" t="s">
        <v>6719</v>
      </c>
      <c r="F1488" t="s">
        <v>6720</v>
      </c>
      <c r="H1488">
        <v>49.103943600000001</v>
      </c>
      <c r="I1488">
        <v>-119.12119850000001</v>
      </c>
      <c r="J1488" s="1" t="str">
        <f t="shared" si="94"/>
        <v>NGR bulk stream sediment</v>
      </c>
      <c r="K1488" s="1" t="str">
        <f t="shared" si="95"/>
        <v>&lt;177 micron (NGR)</v>
      </c>
      <c r="L1488">
        <v>87</v>
      </c>
      <c r="M1488" t="s">
        <v>195</v>
      </c>
      <c r="N1488">
        <v>1487</v>
      </c>
      <c r="O1488" t="s">
        <v>330</v>
      </c>
      <c r="P1488" t="s">
        <v>187</v>
      </c>
      <c r="Q1488" t="s">
        <v>481</v>
      </c>
      <c r="R1488" t="s">
        <v>130</v>
      </c>
      <c r="S1488" t="s">
        <v>226</v>
      </c>
      <c r="T1488" t="s">
        <v>50</v>
      </c>
      <c r="U1488" t="s">
        <v>284</v>
      </c>
      <c r="V1488" t="s">
        <v>125</v>
      </c>
      <c r="W1488" t="s">
        <v>102</v>
      </c>
      <c r="X1488" t="s">
        <v>52</v>
      </c>
      <c r="Y1488" t="s">
        <v>350</v>
      </c>
      <c r="Z1488" t="s">
        <v>56</v>
      </c>
      <c r="AA1488" t="s">
        <v>46</v>
      </c>
      <c r="AB1488" t="s">
        <v>63</v>
      </c>
      <c r="AC1488" t="s">
        <v>237</v>
      </c>
      <c r="AD1488" t="s">
        <v>100</v>
      </c>
      <c r="AE1488" t="s">
        <v>84</v>
      </c>
      <c r="AF1488" t="s">
        <v>55</v>
      </c>
      <c r="AG1488" t="s">
        <v>150</v>
      </c>
      <c r="AH1488" t="s">
        <v>47</v>
      </c>
      <c r="AI1488" t="s">
        <v>57</v>
      </c>
      <c r="AJ1488" t="s">
        <v>50</v>
      </c>
      <c r="AK1488" t="s">
        <v>128</v>
      </c>
      <c r="AL1488" t="s">
        <v>47</v>
      </c>
      <c r="AM1488" t="s">
        <v>47</v>
      </c>
      <c r="AN1488" t="s">
        <v>1304</v>
      </c>
      <c r="AO1488" t="s">
        <v>98</v>
      </c>
    </row>
    <row r="1489" spans="1:41" hidden="1" x14ac:dyDescent="0.25">
      <c r="A1489" t="s">
        <v>6721</v>
      </c>
      <c r="B1489" t="s">
        <v>6722</v>
      </c>
      <c r="C1489" s="1" t="str">
        <f t="shared" si="92"/>
        <v>21:1061</v>
      </c>
      <c r="D1489" s="1" t="str">
        <f t="shared" si="93"/>
        <v>21:0106</v>
      </c>
      <c r="E1489" t="s">
        <v>6723</v>
      </c>
      <c r="F1489" t="s">
        <v>6724</v>
      </c>
      <c r="H1489">
        <v>49.012417800000001</v>
      </c>
      <c r="I1489">
        <v>-119.3011422</v>
      </c>
      <c r="J1489" s="1" t="str">
        <f t="shared" si="94"/>
        <v>NGR bulk stream sediment</v>
      </c>
      <c r="K1489" s="1" t="str">
        <f t="shared" si="95"/>
        <v>&lt;177 micron (NGR)</v>
      </c>
      <c r="L1489">
        <v>87</v>
      </c>
      <c r="M1489" t="s">
        <v>205</v>
      </c>
      <c r="N1489">
        <v>1488</v>
      </c>
      <c r="O1489" t="s">
        <v>235</v>
      </c>
      <c r="P1489" t="s">
        <v>122</v>
      </c>
      <c r="Q1489" t="s">
        <v>1392</v>
      </c>
      <c r="R1489" t="s">
        <v>88</v>
      </c>
      <c r="S1489" t="s">
        <v>241</v>
      </c>
      <c r="T1489" t="s">
        <v>73</v>
      </c>
      <c r="U1489" t="s">
        <v>344</v>
      </c>
      <c r="V1489" t="s">
        <v>87</v>
      </c>
      <c r="W1489" t="s">
        <v>47</v>
      </c>
      <c r="X1489" t="s">
        <v>51</v>
      </c>
      <c r="Y1489" t="s">
        <v>239</v>
      </c>
      <c r="Z1489" t="s">
        <v>56</v>
      </c>
      <c r="AA1489" t="s">
        <v>46</v>
      </c>
      <c r="AB1489" t="s">
        <v>78</v>
      </c>
      <c r="AC1489" t="s">
        <v>90</v>
      </c>
      <c r="AD1489" t="s">
        <v>268</v>
      </c>
      <c r="AE1489" t="s">
        <v>56</v>
      </c>
      <c r="AF1489" t="s">
        <v>359</v>
      </c>
      <c r="AG1489" t="s">
        <v>271</v>
      </c>
      <c r="AH1489" t="s">
        <v>185</v>
      </c>
      <c r="AI1489" t="s">
        <v>53</v>
      </c>
      <c r="AJ1489" t="s">
        <v>406</v>
      </c>
      <c r="AK1489" t="s">
        <v>142</v>
      </c>
      <c r="AL1489" t="s">
        <v>47</v>
      </c>
      <c r="AM1489" t="s">
        <v>47</v>
      </c>
      <c r="AN1489" t="s">
        <v>89</v>
      </c>
      <c r="AO1489" t="s">
        <v>50</v>
      </c>
    </row>
    <row r="1490" spans="1:41" hidden="1" x14ac:dyDescent="0.25">
      <c r="A1490" t="s">
        <v>6725</v>
      </c>
      <c r="B1490" t="s">
        <v>6726</v>
      </c>
      <c r="C1490" s="1" t="str">
        <f t="shared" si="92"/>
        <v>21:1061</v>
      </c>
      <c r="D1490" s="1" t="str">
        <f t="shared" si="93"/>
        <v>21:0106</v>
      </c>
      <c r="E1490" t="s">
        <v>6727</v>
      </c>
      <c r="F1490" t="s">
        <v>6728</v>
      </c>
      <c r="H1490">
        <v>49.073946999999997</v>
      </c>
      <c r="I1490">
        <v>-119.270189</v>
      </c>
      <c r="J1490" s="1" t="str">
        <f t="shared" si="94"/>
        <v>NGR bulk stream sediment</v>
      </c>
      <c r="K1490" s="1" t="str">
        <f t="shared" si="95"/>
        <v>&lt;177 micron (NGR)</v>
      </c>
      <c r="L1490">
        <v>87</v>
      </c>
      <c r="M1490" t="s">
        <v>214</v>
      </c>
      <c r="N1490">
        <v>1489</v>
      </c>
      <c r="O1490" t="s">
        <v>61</v>
      </c>
      <c r="P1490" t="s">
        <v>47</v>
      </c>
      <c r="Q1490" t="s">
        <v>327</v>
      </c>
      <c r="R1490" t="s">
        <v>151</v>
      </c>
      <c r="S1490" t="s">
        <v>258</v>
      </c>
      <c r="T1490" t="s">
        <v>58</v>
      </c>
      <c r="U1490" t="s">
        <v>120</v>
      </c>
      <c r="V1490" t="s">
        <v>173</v>
      </c>
      <c r="W1490" t="s">
        <v>125</v>
      </c>
      <c r="X1490" t="s">
        <v>122</v>
      </c>
      <c r="Y1490" t="s">
        <v>162</v>
      </c>
      <c r="Z1490" t="s">
        <v>56</v>
      </c>
      <c r="AA1490" t="s">
        <v>122</v>
      </c>
      <c r="AB1490" t="s">
        <v>81</v>
      </c>
      <c r="AC1490" t="s">
        <v>217</v>
      </c>
      <c r="AD1490" t="s">
        <v>160</v>
      </c>
      <c r="AE1490" t="s">
        <v>56</v>
      </c>
      <c r="AF1490" t="s">
        <v>591</v>
      </c>
      <c r="AG1490" t="s">
        <v>336</v>
      </c>
      <c r="AH1490" t="s">
        <v>54</v>
      </c>
      <c r="AI1490" t="s">
        <v>57</v>
      </c>
      <c r="AJ1490" t="s">
        <v>307</v>
      </c>
      <c r="AK1490" t="s">
        <v>1093</v>
      </c>
      <c r="AL1490" t="s">
        <v>47</v>
      </c>
      <c r="AM1490" t="s">
        <v>47</v>
      </c>
      <c r="AN1490" t="s">
        <v>65</v>
      </c>
      <c r="AO1490" t="s">
        <v>330</v>
      </c>
    </row>
    <row r="1491" spans="1:41" hidden="1" x14ac:dyDescent="0.25">
      <c r="A1491" t="s">
        <v>6729</v>
      </c>
      <c r="B1491" t="s">
        <v>6730</v>
      </c>
      <c r="C1491" s="1" t="str">
        <f t="shared" si="92"/>
        <v>21:1061</v>
      </c>
      <c r="D1491" s="1" t="str">
        <f t="shared" si="93"/>
        <v>21:0106</v>
      </c>
      <c r="E1491" t="s">
        <v>6731</v>
      </c>
      <c r="F1491" t="s">
        <v>6732</v>
      </c>
      <c r="H1491">
        <v>49.1005994</v>
      </c>
      <c r="I1491">
        <v>-119.2520232</v>
      </c>
      <c r="J1491" s="1" t="str">
        <f t="shared" si="94"/>
        <v>NGR bulk stream sediment</v>
      </c>
      <c r="K1491" s="1" t="str">
        <f t="shared" si="95"/>
        <v>&lt;177 micron (NGR)</v>
      </c>
      <c r="L1491">
        <v>87</v>
      </c>
      <c r="M1491" t="s">
        <v>223</v>
      </c>
      <c r="N1491">
        <v>1490</v>
      </c>
      <c r="O1491" t="s">
        <v>87</v>
      </c>
      <c r="P1491" t="s">
        <v>47</v>
      </c>
      <c r="Q1491" t="s">
        <v>299</v>
      </c>
      <c r="R1491" t="s">
        <v>123</v>
      </c>
      <c r="S1491" t="s">
        <v>251</v>
      </c>
      <c r="T1491" t="s">
        <v>137</v>
      </c>
      <c r="U1491" t="s">
        <v>80</v>
      </c>
      <c r="V1491" t="s">
        <v>200</v>
      </c>
      <c r="W1491" t="s">
        <v>78</v>
      </c>
      <c r="X1491" t="s">
        <v>51</v>
      </c>
      <c r="Y1491" t="s">
        <v>140</v>
      </c>
      <c r="Z1491" t="s">
        <v>56</v>
      </c>
      <c r="AA1491" t="s">
        <v>46</v>
      </c>
      <c r="AB1491" t="s">
        <v>47</v>
      </c>
      <c r="AC1491" t="s">
        <v>85</v>
      </c>
      <c r="AD1491" t="s">
        <v>268</v>
      </c>
      <c r="AE1491" t="s">
        <v>199</v>
      </c>
      <c r="AF1491" t="s">
        <v>55</v>
      </c>
      <c r="AG1491" t="s">
        <v>96</v>
      </c>
      <c r="AH1491" t="s">
        <v>87</v>
      </c>
      <c r="AI1491" t="s">
        <v>46</v>
      </c>
      <c r="AJ1491" t="s">
        <v>76</v>
      </c>
      <c r="AK1491" t="s">
        <v>162</v>
      </c>
      <c r="AL1491" t="s">
        <v>47</v>
      </c>
      <c r="AM1491" t="s">
        <v>47</v>
      </c>
      <c r="AN1491" t="s">
        <v>89</v>
      </c>
      <c r="AO1491" t="s">
        <v>137</v>
      </c>
    </row>
    <row r="1492" spans="1:41" hidden="1" x14ac:dyDescent="0.25">
      <c r="A1492" t="s">
        <v>6733</v>
      </c>
      <c r="B1492" t="s">
        <v>6734</v>
      </c>
      <c r="C1492" s="1" t="str">
        <f t="shared" si="92"/>
        <v>21:1061</v>
      </c>
      <c r="D1492" s="1" t="str">
        <f t="shared" si="93"/>
        <v>21:0106</v>
      </c>
      <c r="E1492" t="s">
        <v>6735</v>
      </c>
      <c r="F1492" t="s">
        <v>6736</v>
      </c>
      <c r="H1492">
        <v>49.048122100000001</v>
      </c>
      <c r="I1492">
        <v>-119.3152461</v>
      </c>
      <c r="J1492" s="1" t="str">
        <f t="shared" si="94"/>
        <v>NGR bulk stream sediment</v>
      </c>
      <c r="K1492" s="1" t="str">
        <f t="shared" si="95"/>
        <v>&lt;177 micron (NGR)</v>
      </c>
      <c r="L1492">
        <v>87</v>
      </c>
      <c r="M1492" t="s">
        <v>233</v>
      </c>
      <c r="N1492">
        <v>1491</v>
      </c>
      <c r="O1492" t="s">
        <v>149</v>
      </c>
      <c r="P1492" t="s">
        <v>47</v>
      </c>
      <c r="Q1492" t="s">
        <v>425</v>
      </c>
      <c r="R1492" t="s">
        <v>148</v>
      </c>
      <c r="S1492" t="s">
        <v>49</v>
      </c>
      <c r="T1492" t="s">
        <v>51</v>
      </c>
      <c r="U1492" t="s">
        <v>108</v>
      </c>
      <c r="V1492" t="s">
        <v>110</v>
      </c>
      <c r="W1492" t="s">
        <v>46</v>
      </c>
      <c r="X1492" t="s">
        <v>47</v>
      </c>
      <c r="Y1492" t="s">
        <v>186</v>
      </c>
      <c r="Z1492" t="s">
        <v>56</v>
      </c>
      <c r="AA1492" t="s">
        <v>47</v>
      </c>
      <c r="AB1492" t="s">
        <v>61</v>
      </c>
      <c r="AC1492" t="s">
        <v>58</v>
      </c>
      <c r="AD1492" t="s">
        <v>82</v>
      </c>
      <c r="AE1492" t="s">
        <v>56</v>
      </c>
      <c r="AF1492" t="s">
        <v>86</v>
      </c>
      <c r="AG1492" t="s">
        <v>158</v>
      </c>
      <c r="AH1492" t="s">
        <v>62</v>
      </c>
      <c r="AI1492" t="s">
        <v>46</v>
      </c>
      <c r="AJ1492" t="s">
        <v>260</v>
      </c>
      <c r="AK1492" t="s">
        <v>4205</v>
      </c>
      <c r="AL1492" t="s">
        <v>47</v>
      </c>
      <c r="AM1492" t="s">
        <v>47</v>
      </c>
      <c r="AN1492" t="s">
        <v>65</v>
      </c>
      <c r="AO1492" t="s">
        <v>73</v>
      </c>
    </row>
    <row r="1493" spans="1:41" hidden="1" x14ac:dyDescent="0.25">
      <c r="A1493" t="s">
        <v>6737</v>
      </c>
      <c r="B1493" t="s">
        <v>6738</v>
      </c>
      <c r="C1493" s="1" t="str">
        <f t="shared" si="92"/>
        <v>21:1061</v>
      </c>
      <c r="D1493" s="1" t="str">
        <f t="shared" si="93"/>
        <v>21:0106</v>
      </c>
      <c r="E1493" t="s">
        <v>6739</v>
      </c>
      <c r="F1493" t="s">
        <v>6740</v>
      </c>
      <c r="H1493">
        <v>49.039567900000002</v>
      </c>
      <c r="I1493">
        <v>-119.4382696</v>
      </c>
      <c r="J1493" s="1" t="str">
        <f t="shared" si="94"/>
        <v>NGR bulk stream sediment</v>
      </c>
      <c r="K1493" s="1" t="str">
        <f t="shared" si="95"/>
        <v>&lt;177 micron (NGR)</v>
      </c>
      <c r="L1493">
        <v>87</v>
      </c>
      <c r="M1493" t="s">
        <v>248</v>
      </c>
      <c r="N1493">
        <v>1492</v>
      </c>
      <c r="O1493" t="s">
        <v>149</v>
      </c>
      <c r="P1493" t="s">
        <v>103</v>
      </c>
      <c r="Q1493" t="s">
        <v>294</v>
      </c>
      <c r="R1493" t="s">
        <v>127</v>
      </c>
      <c r="S1493" t="s">
        <v>462</v>
      </c>
      <c r="T1493" t="s">
        <v>73</v>
      </c>
      <c r="U1493" t="s">
        <v>225</v>
      </c>
      <c r="V1493" t="s">
        <v>63</v>
      </c>
      <c r="W1493" t="s">
        <v>139</v>
      </c>
      <c r="X1493" t="s">
        <v>103</v>
      </c>
      <c r="Y1493" t="s">
        <v>106</v>
      </c>
      <c r="Z1493" t="s">
        <v>56</v>
      </c>
      <c r="AA1493" t="s">
        <v>46</v>
      </c>
      <c r="AB1493" t="s">
        <v>81</v>
      </c>
      <c r="AC1493" t="s">
        <v>76</v>
      </c>
      <c r="AD1493" t="s">
        <v>462</v>
      </c>
      <c r="AE1493" t="s">
        <v>56</v>
      </c>
      <c r="AF1493" t="s">
        <v>374</v>
      </c>
      <c r="AG1493" t="s">
        <v>357</v>
      </c>
      <c r="AH1493" t="s">
        <v>174</v>
      </c>
      <c r="AI1493" t="s">
        <v>174</v>
      </c>
      <c r="AJ1493" t="s">
        <v>366</v>
      </c>
      <c r="AK1493" t="s">
        <v>5732</v>
      </c>
      <c r="AL1493" t="s">
        <v>47</v>
      </c>
      <c r="AM1493" t="s">
        <v>47</v>
      </c>
      <c r="AN1493" t="s">
        <v>65</v>
      </c>
      <c r="AO1493" t="s">
        <v>50</v>
      </c>
    </row>
    <row r="1494" spans="1:41" hidden="1" x14ac:dyDescent="0.25">
      <c r="A1494" t="s">
        <v>6741</v>
      </c>
      <c r="B1494" t="s">
        <v>6742</v>
      </c>
      <c r="C1494" s="1" t="str">
        <f t="shared" si="92"/>
        <v>21:1061</v>
      </c>
      <c r="D1494" s="1" t="str">
        <f t="shared" si="93"/>
        <v>21:0106</v>
      </c>
      <c r="E1494" t="s">
        <v>6743</v>
      </c>
      <c r="F1494" t="s">
        <v>6744</v>
      </c>
      <c r="H1494">
        <v>49.114249700000002</v>
      </c>
      <c r="I1494">
        <v>-119.495068</v>
      </c>
      <c r="J1494" s="1" t="str">
        <f t="shared" si="94"/>
        <v>NGR bulk stream sediment</v>
      </c>
      <c r="K1494" s="1" t="str">
        <f t="shared" si="95"/>
        <v>&lt;177 micron (NGR)</v>
      </c>
      <c r="L1494">
        <v>87</v>
      </c>
      <c r="M1494" t="s">
        <v>256</v>
      </c>
      <c r="N1494">
        <v>1493</v>
      </c>
      <c r="O1494" t="s">
        <v>53</v>
      </c>
      <c r="P1494" t="s">
        <v>226</v>
      </c>
      <c r="Q1494" t="s">
        <v>487</v>
      </c>
      <c r="R1494" t="s">
        <v>128</v>
      </c>
      <c r="S1494" t="s">
        <v>226</v>
      </c>
      <c r="T1494" t="s">
        <v>73</v>
      </c>
      <c r="U1494" t="s">
        <v>358</v>
      </c>
      <c r="V1494" t="s">
        <v>174</v>
      </c>
      <c r="W1494" t="s">
        <v>122</v>
      </c>
      <c r="X1494" t="s">
        <v>85</v>
      </c>
      <c r="Y1494" t="s">
        <v>532</v>
      </c>
      <c r="Z1494" t="s">
        <v>56</v>
      </c>
      <c r="AA1494" t="s">
        <v>46</v>
      </c>
      <c r="AB1494" t="s">
        <v>173</v>
      </c>
      <c r="AC1494" t="s">
        <v>58</v>
      </c>
      <c r="AD1494" t="s">
        <v>106</v>
      </c>
      <c r="AE1494" t="s">
        <v>380</v>
      </c>
      <c r="AF1494" t="s">
        <v>58</v>
      </c>
      <c r="AG1494" t="s">
        <v>150</v>
      </c>
      <c r="AH1494" t="s">
        <v>101</v>
      </c>
      <c r="AI1494" t="s">
        <v>54</v>
      </c>
      <c r="AJ1494" t="s">
        <v>209</v>
      </c>
      <c r="AK1494" t="s">
        <v>85</v>
      </c>
      <c r="AL1494" t="s">
        <v>47</v>
      </c>
      <c r="AM1494" t="s">
        <v>47</v>
      </c>
      <c r="AN1494" t="s">
        <v>432</v>
      </c>
      <c r="AO1494" t="s">
        <v>66</v>
      </c>
    </row>
    <row r="1495" spans="1:41" hidden="1" x14ac:dyDescent="0.25">
      <c r="A1495" t="s">
        <v>6745</v>
      </c>
      <c r="B1495" t="s">
        <v>6746</v>
      </c>
      <c r="C1495" s="1" t="str">
        <f t="shared" si="92"/>
        <v>21:1061</v>
      </c>
      <c r="D1495" s="1" t="str">
        <f t="shared" si="93"/>
        <v>21:0106</v>
      </c>
      <c r="E1495" t="s">
        <v>6747</v>
      </c>
      <c r="F1495" t="s">
        <v>6748</v>
      </c>
      <c r="H1495">
        <v>49.127193599999998</v>
      </c>
      <c r="I1495">
        <v>-119.46167869999999</v>
      </c>
      <c r="J1495" s="1" t="str">
        <f t="shared" si="94"/>
        <v>NGR bulk stream sediment</v>
      </c>
      <c r="K1495" s="1" t="str">
        <f t="shared" si="95"/>
        <v>&lt;177 micron (NGR)</v>
      </c>
      <c r="L1495">
        <v>87</v>
      </c>
      <c r="M1495" t="s">
        <v>265</v>
      </c>
      <c r="N1495">
        <v>1494</v>
      </c>
      <c r="O1495" t="s">
        <v>62</v>
      </c>
      <c r="P1495" t="s">
        <v>47</v>
      </c>
      <c r="Q1495" t="s">
        <v>456</v>
      </c>
      <c r="R1495" t="s">
        <v>174</v>
      </c>
      <c r="S1495" t="s">
        <v>590</v>
      </c>
      <c r="T1495" t="s">
        <v>51</v>
      </c>
      <c r="U1495" t="s">
        <v>141</v>
      </c>
      <c r="V1495" t="s">
        <v>185</v>
      </c>
      <c r="W1495" t="s">
        <v>81</v>
      </c>
      <c r="X1495" t="s">
        <v>137</v>
      </c>
      <c r="Y1495" t="s">
        <v>183</v>
      </c>
      <c r="Z1495" t="s">
        <v>56</v>
      </c>
      <c r="AA1495" t="s">
        <v>46</v>
      </c>
      <c r="AB1495" t="s">
        <v>257</v>
      </c>
      <c r="AC1495" t="s">
        <v>85</v>
      </c>
      <c r="AD1495" t="s">
        <v>358</v>
      </c>
      <c r="AE1495" t="s">
        <v>380</v>
      </c>
      <c r="AF1495" t="s">
        <v>502</v>
      </c>
      <c r="AG1495" t="s">
        <v>330</v>
      </c>
      <c r="AH1495" t="s">
        <v>235</v>
      </c>
      <c r="AI1495" t="s">
        <v>54</v>
      </c>
      <c r="AJ1495" t="s">
        <v>108</v>
      </c>
      <c r="AK1495" t="s">
        <v>55</v>
      </c>
      <c r="AL1495" t="s">
        <v>47</v>
      </c>
      <c r="AM1495" t="s">
        <v>47</v>
      </c>
      <c r="AN1495" t="s">
        <v>1304</v>
      </c>
      <c r="AO1495" t="s">
        <v>124</v>
      </c>
    </row>
    <row r="1496" spans="1:41" hidden="1" x14ac:dyDescent="0.25">
      <c r="A1496" t="s">
        <v>6749</v>
      </c>
      <c r="B1496" t="s">
        <v>6750</v>
      </c>
      <c r="C1496" s="1" t="str">
        <f t="shared" si="92"/>
        <v>21:1061</v>
      </c>
      <c r="D1496" s="1" t="str">
        <f t="shared" si="93"/>
        <v>21:0106</v>
      </c>
      <c r="E1496" t="s">
        <v>6751</v>
      </c>
      <c r="F1496" t="s">
        <v>6752</v>
      </c>
      <c r="H1496">
        <v>49.169872699999999</v>
      </c>
      <c r="I1496">
        <v>-119.4739376</v>
      </c>
      <c r="J1496" s="1" t="str">
        <f t="shared" si="94"/>
        <v>NGR bulk stream sediment</v>
      </c>
      <c r="K1496" s="1" t="str">
        <f t="shared" si="95"/>
        <v>&lt;177 micron (NGR)</v>
      </c>
      <c r="L1496">
        <v>88</v>
      </c>
      <c r="M1496" t="s">
        <v>45</v>
      </c>
      <c r="N1496">
        <v>1495</v>
      </c>
      <c r="O1496" t="s">
        <v>54</v>
      </c>
      <c r="P1496" t="s">
        <v>47</v>
      </c>
      <c r="Q1496" t="s">
        <v>578</v>
      </c>
      <c r="R1496" t="s">
        <v>131</v>
      </c>
      <c r="S1496" t="s">
        <v>272</v>
      </c>
      <c r="T1496" t="s">
        <v>51</v>
      </c>
      <c r="U1496" t="s">
        <v>165</v>
      </c>
      <c r="V1496" t="s">
        <v>87</v>
      </c>
      <c r="W1496" t="s">
        <v>61</v>
      </c>
      <c r="X1496" t="s">
        <v>103</v>
      </c>
      <c r="Y1496" t="s">
        <v>225</v>
      </c>
      <c r="Z1496" t="s">
        <v>56</v>
      </c>
      <c r="AA1496" t="s">
        <v>46</v>
      </c>
      <c r="AB1496" t="s">
        <v>47</v>
      </c>
      <c r="AC1496" t="s">
        <v>58</v>
      </c>
      <c r="AD1496" t="s">
        <v>272</v>
      </c>
      <c r="AE1496" t="s">
        <v>56</v>
      </c>
      <c r="AF1496" t="s">
        <v>266</v>
      </c>
      <c r="AG1496" t="s">
        <v>151</v>
      </c>
      <c r="AH1496" t="s">
        <v>57</v>
      </c>
      <c r="AI1496" t="s">
        <v>53</v>
      </c>
      <c r="AJ1496" t="s">
        <v>129</v>
      </c>
      <c r="AK1496" t="s">
        <v>164</v>
      </c>
      <c r="AL1496" t="s">
        <v>47</v>
      </c>
      <c r="AM1496" t="s">
        <v>47</v>
      </c>
      <c r="AN1496" t="s">
        <v>65</v>
      </c>
      <c r="AO1496" t="s">
        <v>217</v>
      </c>
    </row>
    <row r="1497" spans="1:41" hidden="1" x14ac:dyDescent="0.25">
      <c r="A1497" t="s">
        <v>6753</v>
      </c>
      <c r="B1497" t="s">
        <v>6754</v>
      </c>
      <c r="C1497" s="1" t="str">
        <f t="shared" si="92"/>
        <v>21:1061</v>
      </c>
      <c r="D1497" s="1" t="str">
        <f t="shared" si="93"/>
        <v>21:0106</v>
      </c>
      <c r="E1497" t="s">
        <v>6755</v>
      </c>
      <c r="F1497" t="s">
        <v>6756</v>
      </c>
      <c r="H1497">
        <v>49.124435599999998</v>
      </c>
      <c r="I1497">
        <v>-119.38654510000001</v>
      </c>
      <c r="J1497" s="1" t="str">
        <f t="shared" si="94"/>
        <v>NGR bulk stream sediment</v>
      </c>
      <c r="K1497" s="1" t="str">
        <f t="shared" si="95"/>
        <v>&lt;177 micron (NGR)</v>
      </c>
      <c r="L1497">
        <v>88</v>
      </c>
      <c r="M1497" t="s">
        <v>280</v>
      </c>
      <c r="N1497">
        <v>1496</v>
      </c>
      <c r="O1497" t="s">
        <v>174</v>
      </c>
      <c r="P1497" t="s">
        <v>55</v>
      </c>
      <c r="Q1497" t="s">
        <v>234</v>
      </c>
      <c r="R1497" t="s">
        <v>55</v>
      </c>
      <c r="S1497" t="s">
        <v>667</v>
      </c>
      <c r="T1497" t="s">
        <v>51</v>
      </c>
      <c r="U1497" t="s">
        <v>272</v>
      </c>
      <c r="V1497" t="s">
        <v>149</v>
      </c>
      <c r="W1497" t="s">
        <v>125</v>
      </c>
      <c r="X1497" t="s">
        <v>51</v>
      </c>
      <c r="Y1497" t="s">
        <v>107</v>
      </c>
      <c r="Z1497" t="s">
        <v>56</v>
      </c>
      <c r="AA1497" t="s">
        <v>46</v>
      </c>
      <c r="AB1497" t="s">
        <v>161</v>
      </c>
      <c r="AC1497" t="s">
        <v>58</v>
      </c>
      <c r="AD1497" t="s">
        <v>418</v>
      </c>
      <c r="AE1497" t="s">
        <v>380</v>
      </c>
      <c r="AF1497" t="s">
        <v>357</v>
      </c>
      <c r="AG1497" t="s">
        <v>188</v>
      </c>
      <c r="AH1497" t="s">
        <v>46</v>
      </c>
      <c r="AI1497" t="s">
        <v>198</v>
      </c>
      <c r="AJ1497" t="s">
        <v>439</v>
      </c>
      <c r="AK1497" t="s">
        <v>123</v>
      </c>
      <c r="AL1497" t="s">
        <v>47</v>
      </c>
      <c r="AM1497" t="s">
        <v>47</v>
      </c>
      <c r="AN1497" t="s">
        <v>508</v>
      </c>
      <c r="AO1497" t="s">
        <v>50</v>
      </c>
    </row>
    <row r="1498" spans="1:41" hidden="1" x14ac:dyDescent="0.25">
      <c r="A1498" t="s">
        <v>6757</v>
      </c>
      <c r="B1498" t="s">
        <v>6758</v>
      </c>
      <c r="C1498" s="1" t="str">
        <f t="shared" si="92"/>
        <v>21:1061</v>
      </c>
      <c r="D1498" s="1" t="str">
        <f t="shared" si="93"/>
        <v>21:0106</v>
      </c>
      <c r="E1498" t="s">
        <v>6755</v>
      </c>
      <c r="F1498" t="s">
        <v>6759</v>
      </c>
      <c r="H1498">
        <v>49.124435599999998</v>
      </c>
      <c r="I1498">
        <v>-119.38654510000001</v>
      </c>
      <c r="J1498" s="1" t="str">
        <f t="shared" si="94"/>
        <v>NGR bulk stream sediment</v>
      </c>
      <c r="K1498" s="1" t="str">
        <f t="shared" si="95"/>
        <v>&lt;177 micron (NGR)</v>
      </c>
      <c r="L1498">
        <v>88</v>
      </c>
      <c r="M1498" t="s">
        <v>288</v>
      </c>
      <c r="N1498">
        <v>1497</v>
      </c>
      <c r="O1498" t="s">
        <v>54</v>
      </c>
      <c r="P1498" t="s">
        <v>55</v>
      </c>
      <c r="Q1498" t="s">
        <v>456</v>
      </c>
      <c r="R1498" t="s">
        <v>148</v>
      </c>
      <c r="S1498" t="s">
        <v>343</v>
      </c>
      <c r="T1498" t="s">
        <v>51</v>
      </c>
      <c r="U1498" t="s">
        <v>131</v>
      </c>
      <c r="V1498" t="s">
        <v>174</v>
      </c>
      <c r="W1498" t="s">
        <v>47</v>
      </c>
      <c r="X1498" t="s">
        <v>103</v>
      </c>
      <c r="Y1498" t="s">
        <v>272</v>
      </c>
      <c r="Z1498" t="s">
        <v>56</v>
      </c>
      <c r="AA1498" t="s">
        <v>46</v>
      </c>
      <c r="AB1498" t="s">
        <v>78</v>
      </c>
      <c r="AC1498" t="s">
        <v>108</v>
      </c>
      <c r="AD1498" t="s">
        <v>106</v>
      </c>
      <c r="AE1498" t="s">
        <v>380</v>
      </c>
      <c r="AF1498" t="s">
        <v>292</v>
      </c>
      <c r="AG1498" t="s">
        <v>271</v>
      </c>
      <c r="AH1498" t="s">
        <v>54</v>
      </c>
      <c r="AI1498" t="s">
        <v>57</v>
      </c>
      <c r="AJ1498" t="s">
        <v>406</v>
      </c>
      <c r="AK1498" t="s">
        <v>493</v>
      </c>
      <c r="AL1498" t="s">
        <v>47</v>
      </c>
      <c r="AM1498" t="s">
        <v>47</v>
      </c>
      <c r="AN1498" t="s">
        <v>372</v>
      </c>
      <c r="AO1498" t="s">
        <v>58</v>
      </c>
    </row>
    <row r="1499" spans="1:41" hidden="1" x14ac:dyDescent="0.25">
      <c r="A1499" t="s">
        <v>6760</v>
      </c>
      <c r="B1499" t="s">
        <v>6761</v>
      </c>
      <c r="C1499" s="1" t="str">
        <f t="shared" si="92"/>
        <v>21:1061</v>
      </c>
      <c r="D1499" s="1" t="str">
        <f t="shared" si="93"/>
        <v>21:0106</v>
      </c>
      <c r="E1499" t="s">
        <v>6762</v>
      </c>
      <c r="F1499" t="s">
        <v>6763</v>
      </c>
      <c r="H1499">
        <v>49.119551899999998</v>
      </c>
      <c r="I1499">
        <v>-119.3882156</v>
      </c>
      <c r="J1499" s="1" t="str">
        <f t="shared" si="94"/>
        <v>NGR bulk stream sediment</v>
      </c>
      <c r="K1499" s="1" t="str">
        <f t="shared" si="95"/>
        <v>&lt;177 micron (NGR)</v>
      </c>
      <c r="L1499">
        <v>88</v>
      </c>
      <c r="M1499" t="s">
        <v>71</v>
      </c>
      <c r="N1499">
        <v>1498</v>
      </c>
      <c r="O1499" t="s">
        <v>62</v>
      </c>
      <c r="P1499" t="s">
        <v>47</v>
      </c>
      <c r="Q1499" t="s">
        <v>234</v>
      </c>
      <c r="R1499" t="s">
        <v>109</v>
      </c>
      <c r="S1499" t="s">
        <v>589</v>
      </c>
      <c r="T1499" t="s">
        <v>51</v>
      </c>
      <c r="U1499" t="s">
        <v>99</v>
      </c>
      <c r="V1499" t="s">
        <v>198</v>
      </c>
      <c r="W1499" t="s">
        <v>101</v>
      </c>
      <c r="X1499" t="s">
        <v>52</v>
      </c>
      <c r="Y1499" t="s">
        <v>77</v>
      </c>
      <c r="Z1499" t="s">
        <v>56</v>
      </c>
      <c r="AA1499" t="s">
        <v>46</v>
      </c>
      <c r="AB1499" t="s">
        <v>122</v>
      </c>
      <c r="AC1499" t="s">
        <v>58</v>
      </c>
      <c r="AD1499" t="s">
        <v>107</v>
      </c>
      <c r="AE1499" t="s">
        <v>380</v>
      </c>
      <c r="AF1499" t="s">
        <v>307</v>
      </c>
      <c r="AG1499" t="s">
        <v>319</v>
      </c>
      <c r="AH1499" t="s">
        <v>64</v>
      </c>
      <c r="AI1499" t="s">
        <v>149</v>
      </c>
      <c r="AJ1499" t="s">
        <v>108</v>
      </c>
      <c r="AK1499" t="s">
        <v>266</v>
      </c>
      <c r="AL1499" t="s">
        <v>47</v>
      </c>
      <c r="AM1499" t="s">
        <v>47</v>
      </c>
      <c r="AN1499" t="s">
        <v>294</v>
      </c>
      <c r="AO1499" t="s">
        <v>66</v>
      </c>
    </row>
    <row r="1500" spans="1:41" hidden="1" x14ac:dyDescent="0.25">
      <c r="A1500" t="s">
        <v>6764</v>
      </c>
      <c r="B1500" t="s">
        <v>6765</v>
      </c>
      <c r="C1500" s="1" t="str">
        <f t="shared" si="92"/>
        <v>21:1061</v>
      </c>
      <c r="D1500" s="1" t="str">
        <f t="shared" si="93"/>
        <v>21:0106</v>
      </c>
      <c r="E1500" t="s">
        <v>6766</v>
      </c>
      <c r="F1500" t="s">
        <v>6767</v>
      </c>
      <c r="H1500">
        <v>49.142946000000002</v>
      </c>
      <c r="I1500">
        <v>-119.3237146</v>
      </c>
      <c r="J1500" s="1" t="str">
        <f t="shared" si="94"/>
        <v>NGR bulk stream sediment</v>
      </c>
      <c r="K1500" s="1" t="str">
        <f t="shared" si="95"/>
        <v>&lt;177 micron (NGR)</v>
      </c>
      <c r="L1500">
        <v>88</v>
      </c>
      <c r="M1500" t="s">
        <v>95</v>
      </c>
      <c r="N1500">
        <v>1499</v>
      </c>
      <c r="O1500" t="s">
        <v>53</v>
      </c>
      <c r="P1500" t="s">
        <v>104</v>
      </c>
      <c r="Q1500" t="s">
        <v>548</v>
      </c>
      <c r="R1500" t="s">
        <v>235</v>
      </c>
      <c r="S1500" t="s">
        <v>583</v>
      </c>
      <c r="T1500" t="s">
        <v>51</v>
      </c>
      <c r="U1500" t="s">
        <v>462</v>
      </c>
      <c r="V1500" t="s">
        <v>61</v>
      </c>
      <c r="W1500" t="s">
        <v>101</v>
      </c>
      <c r="X1500" t="s">
        <v>51</v>
      </c>
      <c r="Y1500" t="s">
        <v>328</v>
      </c>
      <c r="Z1500" t="s">
        <v>56</v>
      </c>
      <c r="AA1500" t="s">
        <v>46</v>
      </c>
      <c r="AB1500" t="s">
        <v>257</v>
      </c>
      <c r="AC1500" t="s">
        <v>58</v>
      </c>
      <c r="AD1500" t="s">
        <v>418</v>
      </c>
      <c r="AE1500" t="s">
        <v>380</v>
      </c>
      <c r="AF1500" t="s">
        <v>502</v>
      </c>
      <c r="AG1500" t="s">
        <v>143</v>
      </c>
      <c r="AH1500" t="s">
        <v>54</v>
      </c>
      <c r="AI1500" t="s">
        <v>57</v>
      </c>
      <c r="AJ1500" t="s">
        <v>85</v>
      </c>
      <c r="AK1500" t="s">
        <v>88</v>
      </c>
      <c r="AL1500" t="s">
        <v>47</v>
      </c>
      <c r="AM1500" t="s">
        <v>47</v>
      </c>
      <c r="AN1500" t="s">
        <v>1121</v>
      </c>
      <c r="AO1500" t="s">
        <v>137</v>
      </c>
    </row>
    <row r="1501" spans="1:41" hidden="1" x14ac:dyDescent="0.25">
      <c r="A1501" t="s">
        <v>6768</v>
      </c>
      <c r="B1501" t="s">
        <v>6769</v>
      </c>
      <c r="C1501" s="1" t="str">
        <f t="shared" si="92"/>
        <v>21:1061</v>
      </c>
      <c r="D1501" s="1" t="str">
        <f t="shared" si="93"/>
        <v>21:0106</v>
      </c>
      <c r="E1501" t="s">
        <v>6770</v>
      </c>
      <c r="F1501" t="s">
        <v>6771</v>
      </c>
      <c r="H1501">
        <v>49.204524999999997</v>
      </c>
      <c r="I1501">
        <v>-119.41324609999999</v>
      </c>
      <c r="J1501" s="1" t="str">
        <f t="shared" si="94"/>
        <v>NGR bulk stream sediment</v>
      </c>
      <c r="K1501" s="1" t="str">
        <f t="shared" si="95"/>
        <v>&lt;177 micron (NGR)</v>
      </c>
      <c r="L1501">
        <v>88</v>
      </c>
      <c r="M1501" t="s">
        <v>117</v>
      </c>
      <c r="N1501">
        <v>1500</v>
      </c>
      <c r="O1501" t="s">
        <v>54</v>
      </c>
      <c r="P1501" t="s">
        <v>47</v>
      </c>
      <c r="Q1501" t="s">
        <v>1780</v>
      </c>
      <c r="R1501" t="s">
        <v>62</v>
      </c>
      <c r="S1501" t="s">
        <v>300</v>
      </c>
      <c r="T1501" t="s">
        <v>52</v>
      </c>
      <c r="U1501" t="s">
        <v>80</v>
      </c>
      <c r="V1501" t="s">
        <v>53</v>
      </c>
      <c r="W1501" t="s">
        <v>81</v>
      </c>
      <c r="X1501" t="s">
        <v>103</v>
      </c>
      <c r="Y1501" t="s">
        <v>272</v>
      </c>
      <c r="Z1501" t="s">
        <v>56</v>
      </c>
      <c r="AA1501" t="s">
        <v>46</v>
      </c>
      <c r="AB1501" t="s">
        <v>125</v>
      </c>
      <c r="AC1501" t="s">
        <v>58</v>
      </c>
      <c r="AD1501" t="s">
        <v>124</v>
      </c>
      <c r="AE1501" t="s">
        <v>380</v>
      </c>
      <c r="AF1501" t="s">
        <v>591</v>
      </c>
      <c r="AG1501" t="s">
        <v>271</v>
      </c>
      <c r="AH1501" t="s">
        <v>174</v>
      </c>
      <c r="AI1501" t="s">
        <v>46</v>
      </c>
      <c r="AJ1501" t="s">
        <v>366</v>
      </c>
      <c r="AK1501" t="s">
        <v>127</v>
      </c>
      <c r="AL1501" t="s">
        <v>47</v>
      </c>
      <c r="AM1501" t="s">
        <v>47</v>
      </c>
      <c r="AN1501" t="s">
        <v>65</v>
      </c>
      <c r="AO1501" t="s">
        <v>47</v>
      </c>
    </row>
    <row r="1502" spans="1:41" hidden="1" x14ac:dyDescent="0.25">
      <c r="A1502" t="s">
        <v>6772</v>
      </c>
      <c r="B1502" t="s">
        <v>6773</v>
      </c>
      <c r="C1502" s="1" t="str">
        <f t="shared" si="92"/>
        <v>21:1061</v>
      </c>
      <c r="D1502" s="1" t="str">
        <f t="shared" si="93"/>
        <v>21:0106</v>
      </c>
      <c r="E1502" t="s">
        <v>6774</v>
      </c>
      <c r="F1502" t="s">
        <v>6775</v>
      </c>
      <c r="H1502">
        <v>49.2398156</v>
      </c>
      <c r="I1502">
        <v>-119.36772910000001</v>
      </c>
      <c r="J1502" s="1" t="str">
        <f t="shared" si="94"/>
        <v>NGR bulk stream sediment</v>
      </c>
      <c r="K1502" s="1" t="str">
        <f t="shared" si="95"/>
        <v>&lt;177 micron (NGR)</v>
      </c>
      <c r="L1502">
        <v>88</v>
      </c>
      <c r="M1502" t="s">
        <v>136</v>
      </c>
      <c r="N1502">
        <v>1501</v>
      </c>
      <c r="O1502" t="s">
        <v>185</v>
      </c>
      <c r="P1502" t="s">
        <v>103</v>
      </c>
      <c r="Q1502" t="s">
        <v>553</v>
      </c>
      <c r="R1502" t="s">
        <v>73</v>
      </c>
      <c r="S1502" t="s">
        <v>140</v>
      </c>
      <c r="T1502" t="s">
        <v>108</v>
      </c>
      <c r="U1502" t="s">
        <v>538</v>
      </c>
      <c r="V1502" t="s">
        <v>235</v>
      </c>
      <c r="W1502" t="s">
        <v>60</v>
      </c>
      <c r="X1502" t="s">
        <v>122</v>
      </c>
      <c r="Y1502" t="s">
        <v>272</v>
      </c>
      <c r="Z1502" t="s">
        <v>56</v>
      </c>
      <c r="AA1502" t="s">
        <v>46</v>
      </c>
      <c r="AB1502" t="s">
        <v>81</v>
      </c>
      <c r="AC1502" t="s">
        <v>225</v>
      </c>
      <c r="AD1502" t="s">
        <v>107</v>
      </c>
      <c r="AE1502" t="s">
        <v>56</v>
      </c>
      <c r="AF1502" t="s">
        <v>85</v>
      </c>
      <c r="AG1502" t="s">
        <v>392</v>
      </c>
      <c r="AH1502" t="s">
        <v>54</v>
      </c>
      <c r="AI1502" t="s">
        <v>46</v>
      </c>
      <c r="AJ1502" t="s">
        <v>307</v>
      </c>
      <c r="AK1502" t="s">
        <v>209</v>
      </c>
      <c r="AL1502" t="s">
        <v>47</v>
      </c>
      <c r="AM1502" t="s">
        <v>47</v>
      </c>
      <c r="AN1502" t="s">
        <v>89</v>
      </c>
      <c r="AO1502" t="s">
        <v>137</v>
      </c>
    </row>
    <row r="1503" spans="1:41" hidden="1" x14ac:dyDescent="0.25">
      <c r="A1503" t="s">
        <v>6776</v>
      </c>
      <c r="B1503" t="s">
        <v>6777</v>
      </c>
      <c r="C1503" s="1" t="str">
        <f t="shared" si="92"/>
        <v>21:1061</v>
      </c>
      <c r="D1503" s="1" t="str">
        <f t="shared" si="93"/>
        <v>21:0106</v>
      </c>
      <c r="E1503" t="s">
        <v>6778</v>
      </c>
      <c r="F1503" t="s">
        <v>6779</v>
      </c>
      <c r="H1503">
        <v>49.001190899999997</v>
      </c>
      <c r="I1503">
        <v>-119.61857500000001</v>
      </c>
      <c r="J1503" s="1" t="str">
        <f t="shared" si="94"/>
        <v>NGR bulk stream sediment</v>
      </c>
      <c r="K1503" s="1" t="str">
        <f t="shared" si="95"/>
        <v>&lt;177 micron (NGR)</v>
      </c>
      <c r="L1503">
        <v>88</v>
      </c>
      <c r="M1503" t="s">
        <v>157</v>
      </c>
      <c r="N1503">
        <v>1502</v>
      </c>
      <c r="O1503" t="s">
        <v>58</v>
      </c>
      <c r="P1503" t="s">
        <v>55</v>
      </c>
      <c r="Q1503" t="s">
        <v>817</v>
      </c>
      <c r="R1503" t="s">
        <v>271</v>
      </c>
      <c r="S1503" t="s">
        <v>107</v>
      </c>
      <c r="T1503" t="s">
        <v>108</v>
      </c>
      <c r="U1503" t="s">
        <v>59</v>
      </c>
      <c r="V1503" t="s">
        <v>102</v>
      </c>
      <c r="W1503" t="s">
        <v>228</v>
      </c>
      <c r="X1503" t="s">
        <v>103</v>
      </c>
      <c r="Y1503" t="s">
        <v>306</v>
      </c>
      <c r="Z1503" t="s">
        <v>56</v>
      </c>
      <c r="AA1503" t="s">
        <v>46</v>
      </c>
      <c r="AB1503" t="s">
        <v>101</v>
      </c>
      <c r="AC1503" t="s">
        <v>58</v>
      </c>
      <c r="AD1503" t="s">
        <v>273</v>
      </c>
      <c r="AE1503" t="s">
        <v>84</v>
      </c>
      <c r="AF1503" t="s">
        <v>85</v>
      </c>
      <c r="AG1503" t="s">
        <v>86</v>
      </c>
      <c r="AH1503" t="s">
        <v>54</v>
      </c>
      <c r="AI1503" t="s">
        <v>198</v>
      </c>
      <c r="AJ1503" t="s">
        <v>591</v>
      </c>
      <c r="AK1503" t="s">
        <v>102</v>
      </c>
      <c r="AL1503" t="s">
        <v>47</v>
      </c>
      <c r="AM1503" t="s">
        <v>47</v>
      </c>
      <c r="AN1503" t="s">
        <v>65</v>
      </c>
      <c r="AO1503" t="s">
        <v>103</v>
      </c>
    </row>
    <row r="1504" spans="1:41" hidden="1" x14ac:dyDescent="0.25">
      <c r="A1504" t="s">
        <v>6780</v>
      </c>
      <c r="B1504" t="s">
        <v>6781</v>
      </c>
      <c r="C1504" s="1" t="str">
        <f t="shared" si="92"/>
        <v>21:1061</v>
      </c>
      <c r="D1504" s="1" t="str">
        <f t="shared" si="93"/>
        <v>21:0106</v>
      </c>
      <c r="E1504" t="s">
        <v>6782</v>
      </c>
      <c r="F1504" t="s">
        <v>6783</v>
      </c>
      <c r="H1504">
        <v>49.015312000000002</v>
      </c>
      <c r="I1504">
        <v>-119.8471685</v>
      </c>
      <c r="J1504" s="1" t="str">
        <f t="shared" si="94"/>
        <v>NGR bulk stream sediment</v>
      </c>
      <c r="K1504" s="1" t="str">
        <f t="shared" si="95"/>
        <v>&lt;177 micron (NGR)</v>
      </c>
      <c r="L1504">
        <v>88</v>
      </c>
      <c r="M1504" t="s">
        <v>170</v>
      </c>
      <c r="N1504">
        <v>1503</v>
      </c>
      <c r="O1504" t="s">
        <v>61</v>
      </c>
      <c r="P1504" t="s">
        <v>47</v>
      </c>
      <c r="Q1504" t="s">
        <v>790</v>
      </c>
      <c r="R1504" t="s">
        <v>51</v>
      </c>
      <c r="S1504" t="s">
        <v>239</v>
      </c>
      <c r="T1504" t="s">
        <v>52</v>
      </c>
      <c r="U1504" t="s">
        <v>269</v>
      </c>
      <c r="V1504" t="s">
        <v>493</v>
      </c>
      <c r="W1504" t="s">
        <v>206</v>
      </c>
      <c r="X1504" t="s">
        <v>51</v>
      </c>
      <c r="Y1504" t="s">
        <v>269</v>
      </c>
      <c r="Z1504" t="s">
        <v>56</v>
      </c>
      <c r="AA1504" t="s">
        <v>145</v>
      </c>
      <c r="AB1504" t="s">
        <v>173</v>
      </c>
      <c r="AC1504" t="s">
        <v>58</v>
      </c>
      <c r="AD1504" t="s">
        <v>144</v>
      </c>
      <c r="AE1504" t="s">
        <v>56</v>
      </c>
      <c r="AF1504" t="s">
        <v>85</v>
      </c>
      <c r="AG1504" t="s">
        <v>182</v>
      </c>
      <c r="AH1504" t="s">
        <v>149</v>
      </c>
      <c r="AI1504" t="s">
        <v>149</v>
      </c>
      <c r="AJ1504" t="s">
        <v>123</v>
      </c>
      <c r="AK1504" t="s">
        <v>85</v>
      </c>
      <c r="AL1504" t="s">
        <v>47</v>
      </c>
      <c r="AM1504" t="s">
        <v>122</v>
      </c>
      <c r="AN1504" t="s">
        <v>65</v>
      </c>
      <c r="AO1504" t="s">
        <v>98</v>
      </c>
    </row>
    <row r="1505" spans="1:41" hidden="1" x14ac:dyDescent="0.25">
      <c r="A1505" t="s">
        <v>6784</v>
      </c>
      <c r="B1505" t="s">
        <v>6785</v>
      </c>
      <c r="C1505" s="1" t="str">
        <f t="shared" si="92"/>
        <v>21:1061</v>
      </c>
      <c r="D1505" s="1" t="str">
        <f t="shared" si="93"/>
        <v>21:0106</v>
      </c>
      <c r="E1505" t="s">
        <v>6786</v>
      </c>
      <c r="F1505" t="s">
        <v>6787</v>
      </c>
      <c r="H1505">
        <v>49.026601999999997</v>
      </c>
      <c r="I1505">
        <v>-119.8621241</v>
      </c>
      <c r="J1505" s="1" t="str">
        <f t="shared" si="94"/>
        <v>NGR bulk stream sediment</v>
      </c>
      <c r="K1505" s="1" t="str">
        <f t="shared" si="95"/>
        <v>&lt;177 micron (NGR)</v>
      </c>
      <c r="L1505">
        <v>88</v>
      </c>
      <c r="M1505" t="s">
        <v>180</v>
      </c>
      <c r="N1505">
        <v>1504</v>
      </c>
      <c r="O1505" t="s">
        <v>79</v>
      </c>
      <c r="P1505" t="s">
        <v>137</v>
      </c>
      <c r="Q1505" t="s">
        <v>668</v>
      </c>
      <c r="R1505" t="s">
        <v>66</v>
      </c>
      <c r="S1505" t="s">
        <v>162</v>
      </c>
      <c r="T1505" t="s">
        <v>55</v>
      </c>
      <c r="U1505" t="s">
        <v>104</v>
      </c>
      <c r="V1505" t="s">
        <v>72</v>
      </c>
      <c r="W1505" t="s">
        <v>72</v>
      </c>
      <c r="X1505" t="s">
        <v>103</v>
      </c>
      <c r="Y1505" t="s">
        <v>187</v>
      </c>
      <c r="Z1505" t="s">
        <v>56</v>
      </c>
      <c r="AA1505" t="s">
        <v>145</v>
      </c>
      <c r="AB1505" t="s">
        <v>105</v>
      </c>
      <c r="AC1505" t="s">
        <v>269</v>
      </c>
      <c r="AD1505" t="s">
        <v>418</v>
      </c>
      <c r="AE1505" t="s">
        <v>84</v>
      </c>
      <c r="AF1505" t="s">
        <v>108</v>
      </c>
      <c r="AG1505" t="s">
        <v>357</v>
      </c>
      <c r="AH1505" t="s">
        <v>149</v>
      </c>
      <c r="AI1505" t="s">
        <v>185</v>
      </c>
      <c r="AJ1505" t="s">
        <v>238</v>
      </c>
      <c r="AK1505" t="s">
        <v>3575</v>
      </c>
      <c r="AL1505" t="s">
        <v>209</v>
      </c>
      <c r="AM1505" t="s">
        <v>47</v>
      </c>
      <c r="AN1505" t="s">
        <v>65</v>
      </c>
      <c r="AO1505" t="s">
        <v>103</v>
      </c>
    </row>
    <row r="1506" spans="1:41" hidden="1" x14ac:dyDescent="0.25">
      <c r="A1506" t="s">
        <v>6788</v>
      </c>
      <c r="B1506" t="s">
        <v>6789</v>
      </c>
      <c r="C1506" s="1" t="str">
        <f t="shared" si="92"/>
        <v>21:1061</v>
      </c>
      <c r="D1506" s="1" t="str">
        <f t="shared" si="93"/>
        <v>21:0106</v>
      </c>
      <c r="E1506" t="s">
        <v>6790</v>
      </c>
      <c r="F1506" t="s">
        <v>6791</v>
      </c>
      <c r="H1506">
        <v>49.070203900000003</v>
      </c>
      <c r="I1506">
        <v>-119.8314503</v>
      </c>
      <c r="J1506" s="1" t="str">
        <f t="shared" si="94"/>
        <v>NGR bulk stream sediment</v>
      </c>
      <c r="K1506" s="1" t="str">
        <f t="shared" si="95"/>
        <v>&lt;177 micron (NGR)</v>
      </c>
      <c r="L1506">
        <v>88</v>
      </c>
      <c r="M1506" t="s">
        <v>195</v>
      </c>
      <c r="N1506">
        <v>1505</v>
      </c>
      <c r="O1506" t="s">
        <v>60</v>
      </c>
      <c r="P1506" t="s">
        <v>73</v>
      </c>
      <c r="Q1506" t="s">
        <v>391</v>
      </c>
      <c r="R1506" t="s">
        <v>217</v>
      </c>
      <c r="S1506" t="s">
        <v>239</v>
      </c>
      <c r="T1506" t="s">
        <v>52</v>
      </c>
      <c r="U1506" t="s">
        <v>269</v>
      </c>
      <c r="V1506" t="s">
        <v>86</v>
      </c>
      <c r="W1506" t="s">
        <v>493</v>
      </c>
      <c r="X1506" t="s">
        <v>51</v>
      </c>
      <c r="Y1506" t="s">
        <v>475</v>
      </c>
      <c r="Z1506" t="s">
        <v>56</v>
      </c>
      <c r="AA1506" t="s">
        <v>267</v>
      </c>
      <c r="AB1506" t="s">
        <v>235</v>
      </c>
      <c r="AC1506" t="s">
        <v>58</v>
      </c>
      <c r="AD1506" t="s">
        <v>934</v>
      </c>
      <c r="AE1506" t="s">
        <v>57</v>
      </c>
      <c r="AF1506" t="s">
        <v>502</v>
      </c>
      <c r="AG1506" t="s">
        <v>182</v>
      </c>
      <c r="AH1506" t="s">
        <v>110</v>
      </c>
      <c r="AI1506" t="s">
        <v>87</v>
      </c>
      <c r="AJ1506" t="s">
        <v>150</v>
      </c>
      <c r="AK1506" t="s">
        <v>3262</v>
      </c>
      <c r="AL1506" t="s">
        <v>58</v>
      </c>
      <c r="AM1506" t="s">
        <v>47</v>
      </c>
      <c r="AN1506" t="s">
        <v>1304</v>
      </c>
      <c r="AO1506" t="s">
        <v>122</v>
      </c>
    </row>
    <row r="1507" spans="1:41" hidden="1" x14ac:dyDescent="0.25">
      <c r="A1507" t="s">
        <v>6792</v>
      </c>
      <c r="B1507" t="s">
        <v>6793</v>
      </c>
      <c r="C1507" s="1" t="str">
        <f t="shared" si="92"/>
        <v>21:1061</v>
      </c>
      <c r="D1507" s="1" t="str">
        <f t="shared" si="93"/>
        <v>21:0106</v>
      </c>
      <c r="E1507" t="s">
        <v>6794</v>
      </c>
      <c r="F1507" t="s">
        <v>6795</v>
      </c>
      <c r="H1507">
        <v>49.106047599999997</v>
      </c>
      <c r="I1507">
        <v>-119.8410003</v>
      </c>
      <c r="J1507" s="1" t="str">
        <f t="shared" si="94"/>
        <v>NGR bulk stream sediment</v>
      </c>
      <c r="K1507" s="1" t="str">
        <f t="shared" si="95"/>
        <v>&lt;177 micron (NGR)</v>
      </c>
      <c r="L1507">
        <v>88</v>
      </c>
      <c r="M1507" t="s">
        <v>205</v>
      </c>
      <c r="N1507">
        <v>1506</v>
      </c>
      <c r="O1507" t="s">
        <v>3546</v>
      </c>
      <c r="P1507" t="s">
        <v>3546</v>
      </c>
      <c r="Q1507" t="s">
        <v>3546</v>
      </c>
      <c r="R1507" t="s">
        <v>3546</v>
      </c>
      <c r="S1507" t="s">
        <v>3546</v>
      </c>
      <c r="T1507" t="s">
        <v>3546</v>
      </c>
      <c r="U1507" t="s">
        <v>3546</v>
      </c>
      <c r="V1507" t="s">
        <v>3546</v>
      </c>
      <c r="W1507" t="s">
        <v>3546</v>
      </c>
      <c r="X1507" t="s">
        <v>3546</v>
      </c>
      <c r="Y1507" t="s">
        <v>3546</v>
      </c>
      <c r="Z1507" t="s">
        <v>3546</v>
      </c>
      <c r="AA1507" t="s">
        <v>3546</v>
      </c>
      <c r="AB1507" t="s">
        <v>3546</v>
      </c>
      <c r="AC1507" t="s">
        <v>3546</v>
      </c>
      <c r="AD1507" t="s">
        <v>3546</v>
      </c>
      <c r="AE1507" t="s">
        <v>3546</v>
      </c>
      <c r="AF1507" t="s">
        <v>3546</v>
      </c>
      <c r="AG1507" t="s">
        <v>3546</v>
      </c>
      <c r="AH1507" t="s">
        <v>3546</v>
      </c>
      <c r="AI1507" t="s">
        <v>3546</v>
      </c>
      <c r="AJ1507" t="s">
        <v>3546</v>
      </c>
      <c r="AK1507" t="s">
        <v>3546</v>
      </c>
      <c r="AL1507" t="s">
        <v>3546</v>
      </c>
      <c r="AM1507" t="s">
        <v>3546</v>
      </c>
      <c r="AN1507" t="s">
        <v>3546</v>
      </c>
      <c r="AO1507" t="s">
        <v>3546</v>
      </c>
    </row>
    <row r="1508" spans="1:41" hidden="1" x14ac:dyDescent="0.25">
      <c r="A1508" t="s">
        <v>6796</v>
      </c>
      <c r="B1508" t="s">
        <v>6797</v>
      </c>
      <c r="C1508" s="1" t="str">
        <f t="shared" si="92"/>
        <v>21:1061</v>
      </c>
      <c r="D1508" s="1" t="str">
        <f t="shared" si="93"/>
        <v>21:0106</v>
      </c>
      <c r="E1508" t="s">
        <v>6798</v>
      </c>
      <c r="F1508" t="s">
        <v>6799</v>
      </c>
      <c r="H1508">
        <v>49.110115399999998</v>
      </c>
      <c r="I1508">
        <v>-119.8372995</v>
      </c>
      <c r="J1508" s="1" t="str">
        <f t="shared" si="94"/>
        <v>NGR bulk stream sediment</v>
      </c>
      <c r="K1508" s="1" t="str">
        <f t="shared" si="95"/>
        <v>&lt;177 micron (NGR)</v>
      </c>
      <c r="L1508">
        <v>88</v>
      </c>
      <c r="M1508" t="s">
        <v>214</v>
      </c>
      <c r="N1508">
        <v>1507</v>
      </c>
      <c r="O1508" t="s">
        <v>96</v>
      </c>
      <c r="P1508" t="s">
        <v>137</v>
      </c>
      <c r="Q1508" t="s">
        <v>364</v>
      </c>
      <c r="R1508" t="s">
        <v>58</v>
      </c>
      <c r="S1508" t="s">
        <v>75</v>
      </c>
      <c r="T1508" t="s">
        <v>267</v>
      </c>
      <c r="U1508" t="s">
        <v>344</v>
      </c>
      <c r="V1508" t="s">
        <v>365</v>
      </c>
      <c r="W1508" t="s">
        <v>103</v>
      </c>
      <c r="X1508" t="s">
        <v>103</v>
      </c>
      <c r="Y1508" t="s">
        <v>306</v>
      </c>
      <c r="Z1508" t="s">
        <v>56</v>
      </c>
      <c r="AA1508" t="s">
        <v>103</v>
      </c>
      <c r="AB1508" t="s">
        <v>185</v>
      </c>
      <c r="AC1508" t="s">
        <v>186</v>
      </c>
      <c r="AD1508" t="s">
        <v>75</v>
      </c>
      <c r="AE1508" t="s">
        <v>198</v>
      </c>
      <c r="AF1508" t="s">
        <v>76</v>
      </c>
      <c r="AG1508" t="s">
        <v>109</v>
      </c>
      <c r="AH1508" t="s">
        <v>149</v>
      </c>
      <c r="AI1508" t="s">
        <v>198</v>
      </c>
      <c r="AJ1508" t="s">
        <v>336</v>
      </c>
      <c r="AK1508" t="s">
        <v>85</v>
      </c>
      <c r="AL1508" t="s">
        <v>52</v>
      </c>
      <c r="AM1508" t="s">
        <v>47</v>
      </c>
      <c r="AN1508" t="s">
        <v>65</v>
      </c>
      <c r="AO1508" t="s">
        <v>46</v>
      </c>
    </row>
    <row r="1509" spans="1:41" hidden="1" x14ac:dyDescent="0.25">
      <c r="A1509" t="s">
        <v>6800</v>
      </c>
      <c r="B1509" t="s">
        <v>6801</v>
      </c>
      <c r="C1509" s="1" t="str">
        <f t="shared" si="92"/>
        <v>21:1061</v>
      </c>
      <c r="D1509" s="1" t="str">
        <f t="shared" si="93"/>
        <v>21:0106</v>
      </c>
      <c r="E1509" t="s">
        <v>6802</v>
      </c>
      <c r="F1509" t="s">
        <v>6803</v>
      </c>
      <c r="H1509">
        <v>49.1259266</v>
      </c>
      <c r="I1509">
        <v>-119.8357072</v>
      </c>
      <c r="J1509" s="1" t="str">
        <f t="shared" si="94"/>
        <v>NGR bulk stream sediment</v>
      </c>
      <c r="K1509" s="1" t="str">
        <f t="shared" si="95"/>
        <v>&lt;177 micron (NGR)</v>
      </c>
      <c r="L1509">
        <v>88</v>
      </c>
      <c r="M1509" t="s">
        <v>223</v>
      </c>
      <c r="N1509">
        <v>1508</v>
      </c>
      <c r="O1509" t="s">
        <v>306</v>
      </c>
      <c r="P1509" t="s">
        <v>58</v>
      </c>
      <c r="Q1509" t="s">
        <v>456</v>
      </c>
      <c r="R1509" t="s">
        <v>76</v>
      </c>
      <c r="S1509" t="s">
        <v>934</v>
      </c>
      <c r="T1509" t="s">
        <v>66</v>
      </c>
      <c r="U1509" t="s">
        <v>482</v>
      </c>
      <c r="V1509" t="s">
        <v>238</v>
      </c>
      <c r="W1509" t="s">
        <v>437</v>
      </c>
      <c r="X1509" t="s">
        <v>122</v>
      </c>
      <c r="Y1509" t="s">
        <v>197</v>
      </c>
      <c r="Z1509" t="s">
        <v>56</v>
      </c>
      <c r="AA1509" t="s">
        <v>47</v>
      </c>
      <c r="AB1509" t="s">
        <v>185</v>
      </c>
      <c r="AC1509" t="s">
        <v>107</v>
      </c>
      <c r="AD1509" t="s">
        <v>106</v>
      </c>
      <c r="AE1509" t="s">
        <v>173</v>
      </c>
      <c r="AF1509" t="s">
        <v>127</v>
      </c>
      <c r="AG1509" t="s">
        <v>227</v>
      </c>
      <c r="AH1509" t="s">
        <v>87</v>
      </c>
      <c r="AI1509" t="s">
        <v>149</v>
      </c>
      <c r="AJ1509" t="s">
        <v>266</v>
      </c>
      <c r="AK1509" t="s">
        <v>161</v>
      </c>
      <c r="AL1509" t="s">
        <v>47</v>
      </c>
      <c r="AM1509" t="s">
        <v>47</v>
      </c>
      <c r="AN1509" t="s">
        <v>1304</v>
      </c>
      <c r="AO1509" t="s">
        <v>73</v>
      </c>
    </row>
    <row r="1510" spans="1:41" hidden="1" x14ac:dyDescent="0.25">
      <c r="A1510" t="s">
        <v>6804</v>
      </c>
      <c r="B1510" t="s">
        <v>6805</v>
      </c>
      <c r="C1510" s="1" t="str">
        <f t="shared" si="92"/>
        <v>21:1061</v>
      </c>
      <c r="D1510" s="1" t="str">
        <f t="shared" si="93"/>
        <v>21:0106</v>
      </c>
      <c r="E1510" t="s">
        <v>6806</v>
      </c>
      <c r="F1510" t="s">
        <v>6807</v>
      </c>
      <c r="H1510">
        <v>49.155690399999997</v>
      </c>
      <c r="I1510">
        <v>-119.8691354</v>
      </c>
      <c r="J1510" s="1" t="str">
        <f t="shared" si="94"/>
        <v>NGR bulk stream sediment</v>
      </c>
      <c r="K1510" s="1" t="str">
        <f t="shared" si="95"/>
        <v>&lt;177 micron (NGR)</v>
      </c>
      <c r="L1510">
        <v>88</v>
      </c>
      <c r="M1510" t="s">
        <v>233</v>
      </c>
      <c r="N1510">
        <v>1509</v>
      </c>
      <c r="O1510" t="s">
        <v>306</v>
      </c>
      <c r="P1510" t="s">
        <v>47</v>
      </c>
      <c r="Q1510" t="s">
        <v>1069</v>
      </c>
      <c r="R1510" t="s">
        <v>228</v>
      </c>
      <c r="S1510" t="s">
        <v>141</v>
      </c>
      <c r="T1510" t="s">
        <v>85</v>
      </c>
      <c r="U1510" t="s">
        <v>141</v>
      </c>
      <c r="V1510" t="s">
        <v>88</v>
      </c>
      <c r="W1510" t="s">
        <v>257</v>
      </c>
      <c r="X1510" t="s">
        <v>47</v>
      </c>
      <c r="Y1510" t="s">
        <v>217</v>
      </c>
      <c r="Z1510" t="s">
        <v>56</v>
      </c>
      <c r="AA1510" t="s">
        <v>122</v>
      </c>
      <c r="AB1510" t="s">
        <v>149</v>
      </c>
      <c r="AC1510" t="s">
        <v>80</v>
      </c>
      <c r="AD1510" t="s">
        <v>225</v>
      </c>
      <c r="AE1510" t="s">
        <v>87</v>
      </c>
      <c r="AF1510" t="s">
        <v>58</v>
      </c>
      <c r="AG1510" t="s">
        <v>122</v>
      </c>
      <c r="AH1510" t="s">
        <v>198</v>
      </c>
      <c r="AI1510" t="s">
        <v>198</v>
      </c>
      <c r="AJ1510" t="s">
        <v>102</v>
      </c>
      <c r="AK1510" t="s">
        <v>200</v>
      </c>
      <c r="AL1510" t="s">
        <v>47</v>
      </c>
      <c r="AM1510" t="s">
        <v>47</v>
      </c>
      <c r="AN1510" t="s">
        <v>65</v>
      </c>
      <c r="AO1510" t="s">
        <v>46</v>
      </c>
    </row>
    <row r="1511" spans="1:41" hidden="1" x14ac:dyDescent="0.25">
      <c r="A1511" t="s">
        <v>6808</v>
      </c>
      <c r="B1511" t="s">
        <v>6809</v>
      </c>
      <c r="C1511" s="1" t="str">
        <f t="shared" si="92"/>
        <v>21:1061</v>
      </c>
      <c r="D1511" s="1" t="str">
        <f t="shared" si="93"/>
        <v>21:0106</v>
      </c>
      <c r="E1511" t="s">
        <v>6810</v>
      </c>
      <c r="F1511" t="s">
        <v>6811</v>
      </c>
      <c r="H1511">
        <v>49.025649299999998</v>
      </c>
      <c r="I1511">
        <v>-119.93965729999999</v>
      </c>
      <c r="J1511" s="1" t="str">
        <f t="shared" si="94"/>
        <v>NGR bulk stream sediment</v>
      </c>
      <c r="K1511" s="1" t="str">
        <f t="shared" si="95"/>
        <v>&lt;177 micron (NGR)</v>
      </c>
      <c r="L1511">
        <v>88</v>
      </c>
      <c r="M1511" t="s">
        <v>248</v>
      </c>
      <c r="N1511">
        <v>1510</v>
      </c>
      <c r="O1511" t="s">
        <v>61</v>
      </c>
      <c r="P1511" t="s">
        <v>47</v>
      </c>
      <c r="Q1511" t="s">
        <v>793</v>
      </c>
      <c r="R1511" t="s">
        <v>122</v>
      </c>
      <c r="S1511" t="s">
        <v>98</v>
      </c>
      <c r="T1511" t="s">
        <v>330</v>
      </c>
      <c r="U1511" t="s">
        <v>137</v>
      </c>
      <c r="V1511" t="s">
        <v>235</v>
      </c>
      <c r="W1511" t="s">
        <v>102</v>
      </c>
      <c r="X1511" t="s">
        <v>73</v>
      </c>
      <c r="Y1511" t="s">
        <v>66</v>
      </c>
      <c r="Z1511" t="s">
        <v>56</v>
      </c>
      <c r="AA1511" t="s">
        <v>85</v>
      </c>
      <c r="AB1511" t="s">
        <v>61</v>
      </c>
      <c r="AC1511" t="s">
        <v>58</v>
      </c>
      <c r="AD1511" t="s">
        <v>66</v>
      </c>
      <c r="AE1511" t="s">
        <v>56</v>
      </c>
      <c r="AF1511" t="s">
        <v>127</v>
      </c>
      <c r="AG1511" t="s">
        <v>200</v>
      </c>
      <c r="AH1511" t="s">
        <v>62</v>
      </c>
      <c r="AI1511" t="s">
        <v>198</v>
      </c>
      <c r="AJ1511" t="s">
        <v>60</v>
      </c>
      <c r="AK1511" t="s">
        <v>151</v>
      </c>
      <c r="AL1511" t="s">
        <v>47</v>
      </c>
      <c r="AM1511" t="s">
        <v>47</v>
      </c>
      <c r="AN1511" t="s">
        <v>196</v>
      </c>
      <c r="AO1511" t="s">
        <v>103</v>
      </c>
    </row>
    <row r="1512" spans="1:41" hidden="1" x14ac:dyDescent="0.25">
      <c r="A1512" t="s">
        <v>6812</v>
      </c>
      <c r="B1512" t="s">
        <v>6813</v>
      </c>
      <c r="C1512" s="1" t="str">
        <f t="shared" si="92"/>
        <v>21:1061</v>
      </c>
      <c r="D1512" s="1" t="str">
        <f t="shared" si="93"/>
        <v>21:0106</v>
      </c>
      <c r="E1512" t="s">
        <v>6814</v>
      </c>
      <c r="F1512" t="s">
        <v>6815</v>
      </c>
      <c r="H1512">
        <v>49.028179799999997</v>
      </c>
      <c r="I1512">
        <v>-120.00136329999999</v>
      </c>
      <c r="J1512" s="1" t="str">
        <f t="shared" si="94"/>
        <v>NGR bulk stream sediment</v>
      </c>
      <c r="K1512" s="1" t="str">
        <f t="shared" si="95"/>
        <v>&lt;177 micron (NGR)</v>
      </c>
      <c r="L1512">
        <v>88</v>
      </c>
      <c r="M1512" t="s">
        <v>256</v>
      </c>
      <c r="N1512">
        <v>1511</v>
      </c>
      <c r="O1512" t="s">
        <v>110</v>
      </c>
      <c r="P1512" t="s">
        <v>51</v>
      </c>
      <c r="Q1512" t="s">
        <v>817</v>
      </c>
      <c r="R1512" t="s">
        <v>235</v>
      </c>
      <c r="S1512" t="s">
        <v>343</v>
      </c>
      <c r="T1512" t="s">
        <v>330</v>
      </c>
      <c r="U1512" t="s">
        <v>145</v>
      </c>
      <c r="V1512" t="s">
        <v>161</v>
      </c>
      <c r="W1512" t="s">
        <v>161</v>
      </c>
      <c r="X1512" t="s">
        <v>50</v>
      </c>
      <c r="Y1512" t="s">
        <v>107</v>
      </c>
      <c r="Z1512" t="s">
        <v>84</v>
      </c>
      <c r="AA1512" t="s">
        <v>46</v>
      </c>
      <c r="AB1512" t="s">
        <v>173</v>
      </c>
      <c r="AC1512" t="s">
        <v>58</v>
      </c>
      <c r="AD1512" t="s">
        <v>80</v>
      </c>
      <c r="AE1512" t="s">
        <v>46</v>
      </c>
      <c r="AF1512" t="s">
        <v>76</v>
      </c>
      <c r="AG1512" t="s">
        <v>292</v>
      </c>
      <c r="AH1512" t="s">
        <v>198</v>
      </c>
      <c r="AI1512" t="s">
        <v>149</v>
      </c>
      <c r="AJ1512" t="s">
        <v>58</v>
      </c>
      <c r="AK1512" t="s">
        <v>271</v>
      </c>
      <c r="AL1512" t="s">
        <v>47</v>
      </c>
      <c r="AM1512" t="s">
        <v>122</v>
      </c>
      <c r="AN1512" t="s">
        <v>793</v>
      </c>
      <c r="AO1512" t="s">
        <v>85</v>
      </c>
    </row>
    <row r="1513" spans="1:41" hidden="1" x14ac:dyDescent="0.25">
      <c r="A1513" t="s">
        <v>6816</v>
      </c>
      <c r="B1513" t="s">
        <v>6817</v>
      </c>
      <c r="C1513" s="1" t="str">
        <f t="shared" si="92"/>
        <v>21:1061</v>
      </c>
      <c r="D1513" s="1" t="str">
        <f t="shared" si="93"/>
        <v>21:0106</v>
      </c>
      <c r="E1513" t="s">
        <v>6818</v>
      </c>
      <c r="F1513" t="s">
        <v>6819</v>
      </c>
      <c r="H1513">
        <v>49.041244399999997</v>
      </c>
      <c r="I1513">
        <v>-119.9992762</v>
      </c>
      <c r="J1513" s="1" t="str">
        <f t="shared" si="94"/>
        <v>NGR bulk stream sediment</v>
      </c>
      <c r="K1513" s="1" t="str">
        <f t="shared" si="95"/>
        <v>&lt;177 micron (NGR)</v>
      </c>
      <c r="L1513">
        <v>88</v>
      </c>
      <c r="M1513" t="s">
        <v>265</v>
      </c>
      <c r="N1513">
        <v>1512</v>
      </c>
      <c r="O1513" t="s">
        <v>101</v>
      </c>
      <c r="P1513" t="s">
        <v>47</v>
      </c>
      <c r="Q1513" t="s">
        <v>553</v>
      </c>
      <c r="R1513" t="s">
        <v>47</v>
      </c>
      <c r="S1513" t="s">
        <v>104</v>
      </c>
      <c r="T1513" t="s">
        <v>55</v>
      </c>
      <c r="U1513" t="s">
        <v>306</v>
      </c>
      <c r="V1513" t="s">
        <v>61</v>
      </c>
      <c r="W1513" t="s">
        <v>282</v>
      </c>
      <c r="X1513" t="s">
        <v>82</v>
      </c>
      <c r="Y1513" t="s">
        <v>175</v>
      </c>
      <c r="Z1513" t="s">
        <v>84</v>
      </c>
      <c r="AA1513" t="s">
        <v>47</v>
      </c>
      <c r="AB1513" t="s">
        <v>63</v>
      </c>
      <c r="AC1513" t="s">
        <v>85</v>
      </c>
      <c r="AD1513" t="s">
        <v>225</v>
      </c>
      <c r="AE1513" t="s">
        <v>62</v>
      </c>
      <c r="AF1513" t="s">
        <v>175</v>
      </c>
      <c r="AG1513" t="s">
        <v>271</v>
      </c>
      <c r="AH1513" t="s">
        <v>54</v>
      </c>
      <c r="AI1513" t="s">
        <v>174</v>
      </c>
      <c r="AJ1513" t="s">
        <v>51</v>
      </c>
      <c r="AK1513" t="s">
        <v>142</v>
      </c>
      <c r="AL1513" t="s">
        <v>47</v>
      </c>
      <c r="AM1513" t="s">
        <v>122</v>
      </c>
      <c r="AN1513" t="s">
        <v>578</v>
      </c>
      <c r="AO1513" t="s">
        <v>209</v>
      </c>
    </row>
    <row r="1514" spans="1:41" hidden="1" x14ac:dyDescent="0.25">
      <c r="A1514" t="s">
        <v>6820</v>
      </c>
      <c r="B1514" t="s">
        <v>6821</v>
      </c>
      <c r="C1514" s="1" t="str">
        <f t="shared" si="92"/>
        <v>21:1061</v>
      </c>
      <c r="D1514" s="1" t="str">
        <f t="shared" si="93"/>
        <v>21:0106</v>
      </c>
      <c r="E1514" t="s">
        <v>6822</v>
      </c>
      <c r="F1514" t="s">
        <v>6823</v>
      </c>
      <c r="H1514">
        <v>49.0765362</v>
      </c>
      <c r="I1514">
        <v>-119.9460722</v>
      </c>
      <c r="J1514" s="1" t="str">
        <f t="shared" si="94"/>
        <v>NGR bulk stream sediment</v>
      </c>
      <c r="K1514" s="1" t="str">
        <f t="shared" si="95"/>
        <v>&lt;177 micron (NGR)</v>
      </c>
      <c r="L1514">
        <v>89</v>
      </c>
      <c r="M1514" t="s">
        <v>45</v>
      </c>
      <c r="N1514">
        <v>1513</v>
      </c>
      <c r="O1514" t="s">
        <v>181</v>
      </c>
      <c r="P1514" t="s">
        <v>73</v>
      </c>
      <c r="Q1514" t="s">
        <v>119</v>
      </c>
      <c r="R1514" t="s">
        <v>55</v>
      </c>
      <c r="S1514" t="s">
        <v>272</v>
      </c>
      <c r="T1514" t="s">
        <v>90</v>
      </c>
      <c r="U1514" t="s">
        <v>237</v>
      </c>
      <c r="V1514" t="s">
        <v>188</v>
      </c>
      <c r="W1514" t="s">
        <v>392</v>
      </c>
      <c r="X1514" t="s">
        <v>103</v>
      </c>
      <c r="Y1514" t="s">
        <v>225</v>
      </c>
      <c r="Z1514" t="s">
        <v>56</v>
      </c>
      <c r="AA1514" t="s">
        <v>103</v>
      </c>
      <c r="AB1514" t="s">
        <v>110</v>
      </c>
      <c r="AC1514" t="s">
        <v>329</v>
      </c>
      <c r="AD1514" t="s">
        <v>107</v>
      </c>
      <c r="AE1514" t="s">
        <v>57</v>
      </c>
      <c r="AF1514" t="s">
        <v>175</v>
      </c>
      <c r="AG1514" t="s">
        <v>238</v>
      </c>
      <c r="AH1514" t="s">
        <v>174</v>
      </c>
      <c r="AI1514" t="s">
        <v>46</v>
      </c>
      <c r="AJ1514" t="s">
        <v>86</v>
      </c>
      <c r="AK1514" t="s">
        <v>72</v>
      </c>
      <c r="AL1514" t="s">
        <v>55</v>
      </c>
      <c r="AM1514" t="s">
        <v>47</v>
      </c>
      <c r="AN1514" t="s">
        <v>284</v>
      </c>
      <c r="AO1514" t="s">
        <v>137</v>
      </c>
    </row>
    <row r="1515" spans="1:41" hidden="1" x14ac:dyDescent="0.25">
      <c r="A1515" t="s">
        <v>6824</v>
      </c>
      <c r="B1515" t="s">
        <v>6825</v>
      </c>
      <c r="C1515" s="1" t="str">
        <f t="shared" si="92"/>
        <v>21:1061</v>
      </c>
      <c r="D1515" s="1" t="str">
        <f t="shared" si="93"/>
        <v>21:0106</v>
      </c>
      <c r="E1515" t="s">
        <v>6826</v>
      </c>
      <c r="F1515" t="s">
        <v>6827</v>
      </c>
      <c r="H1515">
        <v>49.085791800000003</v>
      </c>
      <c r="I1515">
        <v>-119.9454696</v>
      </c>
      <c r="J1515" s="1" t="str">
        <f t="shared" si="94"/>
        <v>NGR bulk stream sediment</v>
      </c>
      <c r="K1515" s="1" t="str">
        <f t="shared" si="95"/>
        <v>&lt;177 micron (NGR)</v>
      </c>
      <c r="L1515">
        <v>89</v>
      </c>
      <c r="M1515" t="s">
        <v>71</v>
      </c>
      <c r="N1515">
        <v>1514</v>
      </c>
      <c r="O1515" t="s">
        <v>55</v>
      </c>
      <c r="P1515" t="s">
        <v>52</v>
      </c>
      <c r="Q1515" t="s">
        <v>404</v>
      </c>
      <c r="R1515" t="s">
        <v>267</v>
      </c>
      <c r="S1515" t="s">
        <v>187</v>
      </c>
      <c r="T1515" t="s">
        <v>59</v>
      </c>
      <c r="U1515" t="s">
        <v>589</v>
      </c>
      <c r="V1515" t="s">
        <v>591</v>
      </c>
      <c r="W1515" t="s">
        <v>271</v>
      </c>
      <c r="X1515" t="s">
        <v>122</v>
      </c>
      <c r="Y1515" t="s">
        <v>49</v>
      </c>
      <c r="Z1515" t="s">
        <v>62</v>
      </c>
      <c r="AA1515" t="s">
        <v>103</v>
      </c>
      <c r="AB1515" t="s">
        <v>235</v>
      </c>
      <c r="AC1515" t="s">
        <v>183</v>
      </c>
      <c r="AD1515" t="s">
        <v>243</v>
      </c>
      <c r="AE1515" t="s">
        <v>174</v>
      </c>
      <c r="AF1515" t="s">
        <v>1324</v>
      </c>
      <c r="AG1515" t="s">
        <v>274</v>
      </c>
      <c r="AH1515" t="s">
        <v>149</v>
      </c>
      <c r="AI1515" t="s">
        <v>87</v>
      </c>
      <c r="AJ1515" t="s">
        <v>72</v>
      </c>
      <c r="AK1515" t="s">
        <v>139</v>
      </c>
      <c r="AL1515" t="s">
        <v>122</v>
      </c>
      <c r="AM1515" t="s">
        <v>122</v>
      </c>
      <c r="AN1515" t="s">
        <v>65</v>
      </c>
      <c r="AO1515" t="s">
        <v>108</v>
      </c>
    </row>
    <row r="1516" spans="1:41" hidden="1" x14ac:dyDescent="0.25">
      <c r="A1516" t="s">
        <v>6828</v>
      </c>
      <c r="B1516" t="s">
        <v>6829</v>
      </c>
      <c r="C1516" s="1" t="str">
        <f t="shared" si="92"/>
        <v>21:1061</v>
      </c>
      <c r="D1516" s="1" t="str">
        <f t="shared" si="93"/>
        <v>21:0106</v>
      </c>
      <c r="E1516" t="s">
        <v>6830</v>
      </c>
      <c r="F1516" t="s">
        <v>6831</v>
      </c>
      <c r="H1516">
        <v>49.096952000000002</v>
      </c>
      <c r="I1516">
        <v>-119.9987436</v>
      </c>
      <c r="J1516" s="1" t="str">
        <f t="shared" si="94"/>
        <v>NGR bulk stream sediment</v>
      </c>
      <c r="K1516" s="1" t="str">
        <f t="shared" si="95"/>
        <v>&lt;177 micron (NGR)</v>
      </c>
      <c r="L1516">
        <v>89</v>
      </c>
      <c r="M1516" t="s">
        <v>95</v>
      </c>
      <c r="N1516">
        <v>1515</v>
      </c>
      <c r="O1516" t="s">
        <v>55</v>
      </c>
      <c r="P1516" t="s">
        <v>103</v>
      </c>
      <c r="Q1516" t="s">
        <v>602</v>
      </c>
      <c r="R1516" t="s">
        <v>108</v>
      </c>
      <c r="S1516" t="s">
        <v>141</v>
      </c>
      <c r="T1516" t="s">
        <v>217</v>
      </c>
      <c r="U1516" t="s">
        <v>559</v>
      </c>
      <c r="V1516" t="s">
        <v>103</v>
      </c>
      <c r="W1516" t="s">
        <v>282</v>
      </c>
      <c r="X1516" t="s">
        <v>47</v>
      </c>
      <c r="Y1516" t="s">
        <v>99</v>
      </c>
      <c r="Z1516" t="s">
        <v>56</v>
      </c>
      <c r="AA1516" t="s">
        <v>122</v>
      </c>
      <c r="AB1516" t="s">
        <v>174</v>
      </c>
      <c r="AC1516" t="s">
        <v>667</v>
      </c>
      <c r="AD1516" t="s">
        <v>104</v>
      </c>
      <c r="AE1516" t="s">
        <v>57</v>
      </c>
      <c r="AF1516" t="s">
        <v>209</v>
      </c>
      <c r="AG1516" t="s">
        <v>151</v>
      </c>
      <c r="AH1516" t="s">
        <v>198</v>
      </c>
      <c r="AI1516" t="s">
        <v>46</v>
      </c>
      <c r="AJ1516" t="s">
        <v>102</v>
      </c>
      <c r="AK1516" t="s">
        <v>228</v>
      </c>
      <c r="AL1516" t="s">
        <v>47</v>
      </c>
      <c r="AM1516" t="s">
        <v>47</v>
      </c>
      <c r="AN1516" t="s">
        <v>65</v>
      </c>
      <c r="AO1516" t="s">
        <v>47</v>
      </c>
    </row>
    <row r="1517" spans="1:41" hidden="1" x14ac:dyDescent="0.25">
      <c r="A1517" t="s">
        <v>6832</v>
      </c>
      <c r="B1517" t="s">
        <v>6833</v>
      </c>
      <c r="C1517" s="1" t="str">
        <f t="shared" si="92"/>
        <v>21:1061</v>
      </c>
      <c r="D1517" s="1" t="str">
        <f t="shared" si="93"/>
        <v>21:0106</v>
      </c>
      <c r="E1517" t="s">
        <v>6834</v>
      </c>
      <c r="F1517" t="s">
        <v>6835</v>
      </c>
      <c r="H1517">
        <v>49.088780900000003</v>
      </c>
      <c r="I1517">
        <v>-119.99879900000001</v>
      </c>
      <c r="J1517" s="1" t="str">
        <f t="shared" si="94"/>
        <v>NGR bulk stream sediment</v>
      </c>
      <c r="K1517" s="1" t="str">
        <f t="shared" si="95"/>
        <v>&lt;177 micron (NGR)</v>
      </c>
      <c r="L1517">
        <v>89</v>
      </c>
      <c r="M1517" t="s">
        <v>117</v>
      </c>
      <c r="N1517">
        <v>1516</v>
      </c>
      <c r="O1517" t="s">
        <v>366</v>
      </c>
      <c r="P1517" t="s">
        <v>73</v>
      </c>
      <c r="Q1517" t="s">
        <v>234</v>
      </c>
      <c r="R1517" t="s">
        <v>108</v>
      </c>
      <c r="S1517" t="s">
        <v>186</v>
      </c>
      <c r="T1517" t="s">
        <v>145</v>
      </c>
      <c r="U1517" t="s">
        <v>146</v>
      </c>
      <c r="V1517" t="s">
        <v>86</v>
      </c>
      <c r="W1517" t="s">
        <v>224</v>
      </c>
      <c r="X1517" t="s">
        <v>52</v>
      </c>
      <c r="Y1517" t="s">
        <v>90</v>
      </c>
      <c r="Z1517" t="s">
        <v>56</v>
      </c>
      <c r="AA1517" t="s">
        <v>103</v>
      </c>
      <c r="AB1517" t="s">
        <v>64</v>
      </c>
      <c r="AC1517" t="s">
        <v>120</v>
      </c>
      <c r="AD1517" t="s">
        <v>162</v>
      </c>
      <c r="AE1517" t="s">
        <v>53</v>
      </c>
      <c r="AF1517" t="s">
        <v>352</v>
      </c>
      <c r="AG1517" t="s">
        <v>412</v>
      </c>
      <c r="AH1517" t="s">
        <v>46</v>
      </c>
      <c r="AI1517" t="s">
        <v>149</v>
      </c>
      <c r="AJ1517" t="s">
        <v>282</v>
      </c>
      <c r="AK1517" t="s">
        <v>142</v>
      </c>
      <c r="AL1517" t="s">
        <v>52</v>
      </c>
      <c r="AM1517" t="s">
        <v>47</v>
      </c>
      <c r="AN1517" t="s">
        <v>196</v>
      </c>
      <c r="AO1517" t="s">
        <v>58</v>
      </c>
    </row>
    <row r="1518" spans="1:41" hidden="1" x14ac:dyDescent="0.25">
      <c r="A1518" t="s">
        <v>6836</v>
      </c>
      <c r="B1518" t="s">
        <v>6837</v>
      </c>
      <c r="C1518" s="1" t="str">
        <f t="shared" si="92"/>
        <v>21:1061</v>
      </c>
      <c r="D1518" s="1" t="str">
        <f t="shared" si="93"/>
        <v>21:0106</v>
      </c>
      <c r="E1518" t="s">
        <v>6838</v>
      </c>
      <c r="F1518" t="s">
        <v>6839</v>
      </c>
      <c r="H1518">
        <v>49.173579199999999</v>
      </c>
      <c r="I1518">
        <v>-119.9978438</v>
      </c>
      <c r="J1518" s="1" t="str">
        <f t="shared" si="94"/>
        <v>NGR bulk stream sediment</v>
      </c>
      <c r="K1518" s="1" t="str">
        <f t="shared" si="95"/>
        <v>&lt;177 micron (NGR)</v>
      </c>
      <c r="L1518">
        <v>89</v>
      </c>
      <c r="M1518" t="s">
        <v>136</v>
      </c>
      <c r="N1518">
        <v>1517</v>
      </c>
      <c r="O1518" t="s">
        <v>197</v>
      </c>
      <c r="P1518" t="s">
        <v>137</v>
      </c>
      <c r="Q1518" t="s">
        <v>992</v>
      </c>
      <c r="R1518" t="s">
        <v>6840</v>
      </c>
      <c r="S1518" t="s">
        <v>187</v>
      </c>
      <c r="T1518" t="s">
        <v>175</v>
      </c>
      <c r="U1518" t="s">
        <v>291</v>
      </c>
      <c r="V1518" t="s">
        <v>392</v>
      </c>
      <c r="W1518" t="s">
        <v>51</v>
      </c>
      <c r="X1518" t="s">
        <v>122</v>
      </c>
      <c r="Y1518" t="s">
        <v>82</v>
      </c>
      <c r="Z1518" t="s">
        <v>56</v>
      </c>
      <c r="AA1518" t="s">
        <v>73</v>
      </c>
      <c r="AB1518" t="s">
        <v>46</v>
      </c>
      <c r="AC1518" t="s">
        <v>258</v>
      </c>
      <c r="AD1518" t="s">
        <v>120</v>
      </c>
      <c r="AE1518" t="s">
        <v>61</v>
      </c>
      <c r="AF1518" t="s">
        <v>66</v>
      </c>
      <c r="AG1518" t="s">
        <v>493</v>
      </c>
      <c r="AH1518" t="s">
        <v>46</v>
      </c>
      <c r="AI1518" t="s">
        <v>174</v>
      </c>
      <c r="AJ1518" t="s">
        <v>103</v>
      </c>
      <c r="AK1518" t="s">
        <v>79</v>
      </c>
      <c r="AL1518" t="s">
        <v>73</v>
      </c>
      <c r="AM1518" t="s">
        <v>47</v>
      </c>
      <c r="AN1518" t="s">
        <v>65</v>
      </c>
      <c r="AO1518" t="s">
        <v>52</v>
      </c>
    </row>
    <row r="1519" spans="1:41" hidden="1" x14ac:dyDescent="0.25">
      <c r="A1519" t="s">
        <v>6841</v>
      </c>
      <c r="B1519" t="s">
        <v>6842</v>
      </c>
      <c r="C1519" s="1" t="str">
        <f t="shared" si="92"/>
        <v>21:1061</v>
      </c>
      <c r="D1519" s="1" t="str">
        <f t="shared" si="93"/>
        <v>21:0106</v>
      </c>
      <c r="E1519" t="s">
        <v>6843</v>
      </c>
      <c r="F1519" t="s">
        <v>6844</v>
      </c>
      <c r="H1519">
        <v>49.151386799999997</v>
      </c>
      <c r="I1519">
        <v>-119.9865861</v>
      </c>
      <c r="J1519" s="1" t="str">
        <f t="shared" si="94"/>
        <v>NGR bulk stream sediment</v>
      </c>
      <c r="K1519" s="1" t="str">
        <f t="shared" si="95"/>
        <v>&lt;177 micron (NGR)</v>
      </c>
      <c r="L1519">
        <v>89</v>
      </c>
      <c r="M1519" t="s">
        <v>157</v>
      </c>
      <c r="N1519">
        <v>1518</v>
      </c>
      <c r="O1519" t="s">
        <v>225</v>
      </c>
      <c r="P1519" t="s">
        <v>52</v>
      </c>
      <c r="Q1519" t="s">
        <v>992</v>
      </c>
      <c r="R1519" t="s">
        <v>55</v>
      </c>
      <c r="S1519" t="s">
        <v>131</v>
      </c>
      <c r="T1519" t="s">
        <v>50</v>
      </c>
      <c r="U1519" t="s">
        <v>554</v>
      </c>
      <c r="V1519" t="s">
        <v>365</v>
      </c>
      <c r="W1519" t="s">
        <v>51</v>
      </c>
      <c r="X1519" t="s">
        <v>103</v>
      </c>
      <c r="Y1519" t="s">
        <v>269</v>
      </c>
      <c r="Z1519" t="s">
        <v>84</v>
      </c>
      <c r="AA1519" t="s">
        <v>165</v>
      </c>
      <c r="AB1519" t="s">
        <v>87</v>
      </c>
      <c r="AC1519" t="s">
        <v>218</v>
      </c>
      <c r="AD1519" t="s">
        <v>344</v>
      </c>
      <c r="AE1519" t="s">
        <v>81</v>
      </c>
      <c r="AF1519" t="s">
        <v>50</v>
      </c>
      <c r="AG1519" t="s">
        <v>336</v>
      </c>
      <c r="AH1519" t="s">
        <v>46</v>
      </c>
      <c r="AI1519" t="s">
        <v>46</v>
      </c>
      <c r="AJ1519" t="s">
        <v>493</v>
      </c>
      <c r="AK1519" t="s">
        <v>257</v>
      </c>
      <c r="AL1519" t="s">
        <v>425</v>
      </c>
      <c r="AM1519" t="s">
        <v>122</v>
      </c>
      <c r="AN1519" t="s">
        <v>372</v>
      </c>
      <c r="AO1519" t="s">
        <v>103</v>
      </c>
    </row>
    <row r="1520" spans="1:41" hidden="1" x14ac:dyDescent="0.25">
      <c r="A1520" t="s">
        <v>6845</v>
      </c>
      <c r="B1520" t="s">
        <v>6846</v>
      </c>
      <c r="C1520" s="1" t="str">
        <f t="shared" si="92"/>
        <v>21:1061</v>
      </c>
      <c r="D1520" s="1" t="str">
        <f t="shared" si="93"/>
        <v>21:0106</v>
      </c>
      <c r="E1520" t="s">
        <v>6847</v>
      </c>
      <c r="F1520" t="s">
        <v>6848</v>
      </c>
      <c r="H1520">
        <v>49.140963399999997</v>
      </c>
      <c r="I1520">
        <v>-119.94758880000001</v>
      </c>
      <c r="J1520" s="1" t="str">
        <f t="shared" si="94"/>
        <v>NGR bulk stream sediment</v>
      </c>
      <c r="K1520" s="1" t="str">
        <f t="shared" si="95"/>
        <v>&lt;177 micron (NGR)</v>
      </c>
      <c r="L1520">
        <v>89</v>
      </c>
      <c r="M1520" t="s">
        <v>170</v>
      </c>
      <c r="N1520">
        <v>1519</v>
      </c>
      <c r="O1520" t="s">
        <v>3546</v>
      </c>
      <c r="P1520" t="s">
        <v>3546</v>
      </c>
      <c r="Q1520" t="s">
        <v>3546</v>
      </c>
      <c r="R1520" t="s">
        <v>3546</v>
      </c>
      <c r="S1520" t="s">
        <v>3546</v>
      </c>
      <c r="T1520" t="s">
        <v>3546</v>
      </c>
      <c r="U1520" t="s">
        <v>3546</v>
      </c>
      <c r="V1520" t="s">
        <v>3546</v>
      </c>
      <c r="W1520" t="s">
        <v>3546</v>
      </c>
      <c r="X1520" t="s">
        <v>3546</v>
      </c>
      <c r="Y1520" t="s">
        <v>3546</v>
      </c>
      <c r="Z1520" t="s">
        <v>3546</v>
      </c>
      <c r="AA1520" t="s">
        <v>3546</v>
      </c>
      <c r="AB1520" t="s">
        <v>3546</v>
      </c>
      <c r="AC1520" t="s">
        <v>3546</v>
      </c>
      <c r="AD1520" t="s">
        <v>3546</v>
      </c>
      <c r="AE1520" t="s">
        <v>3546</v>
      </c>
      <c r="AF1520" t="s">
        <v>3546</v>
      </c>
      <c r="AG1520" t="s">
        <v>3546</v>
      </c>
      <c r="AH1520" t="s">
        <v>3546</v>
      </c>
      <c r="AI1520" t="s">
        <v>3546</v>
      </c>
      <c r="AJ1520" t="s">
        <v>3546</v>
      </c>
      <c r="AK1520" t="s">
        <v>3546</v>
      </c>
      <c r="AL1520" t="s">
        <v>3546</v>
      </c>
      <c r="AM1520" t="s">
        <v>3546</v>
      </c>
      <c r="AN1520" t="s">
        <v>3546</v>
      </c>
      <c r="AO1520" t="s">
        <v>3546</v>
      </c>
    </row>
    <row r="1521" spans="1:41" hidden="1" x14ac:dyDescent="0.25">
      <c r="A1521" t="s">
        <v>6849</v>
      </c>
      <c r="B1521" t="s">
        <v>6850</v>
      </c>
      <c r="C1521" s="1" t="str">
        <f t="shared" si="92"/>
        <v>21:1061</v>
      </c>
      <c r="D1521" s="1" t="str">
        <f t="shared" si="93"/>
        <v>21:0106</v>
      </c>
      <c r="E1521" t="s">
        <v>6851</v>
      </c>
      <c r="F1521" t="s">
        <v>6852</v>
      </c>
      <c r="H1521">
        <v>49.136773900000001</v>
      </c>
      <c r="I1521">
        <v>-119.9460512</v>
      </c>
      <c r="J1521" s="1" t="str">
        <f t="shared" si="94"/>
        <v>NGR bulk stream sediment</v>
      </c>
      <c r="K1521" s="1" t="str">
        <f t="shared" si="95"/>
        <v>&lt;177 micron (NGR)</v>
      </c>
      <c r="L1521">
        <v>89</v>
      </c>
      <c r="M1521" t="s">
        <v>180</v>
      </c>
      <c r="N1521">
        <v>1520</v>
      </c>
      <c r="O1521" t="s">
        <v>141</v>
      </c>
      <c r="P1521" t="s">
        <v>85</v>
      </c>
      <c r="Q1521" t="s">
        <v>436</v>
      </c>
      <c r="R1521" t="s">
        <v>127</v>
      </c>
      <c r="S1521" t="s">
        <v>112</v>
      </c>
      <c r="T1521" t="s">
        <v>82</v>
      </c>
      <c r="U1521" t="s">
        <v>184</v>
      </c>
      <c r="V1521" t="s">
        <v>85</v>
      </c>
      <c r="W1521" t="s">
        <v>227</v>
      </c>
      <c r="X1521" t="s">
        <v>47</v>
      </c>
      <c r="Y1521" t="s">
        <v>99</v>
      </c>
      <c r="Z1521" t="s">
        <v>56</v>
      </c>
      <c r="AA1521" t="s">
        <v>462</v>
      </c>
      <c r="AB1521" t="s">
        <v>46</v>
      </c>
      <c r="AC1521" t="s">
        <v>343</v>
      </c>
      <c r="AD1521" t="s">
        <v>251</v>
      </c>
      <c r="AE1521" t="s">
        <v>122</v>
      </c>
      <c r="AF1521" t="s">
        <v>209</v>
      </c>
      <c r="AG1521" t="s">
        <v>336</v>
      </c>
      <c r="AH1521" t="s">
        <v>54</v>
      </c>
      <c r="AI1521" t="s">
        <v>46</v>
      </c>
      <c r="AJ1521" t="s">
        <v>103</v>
      </c>
      <c r="AK1521" t="s">
        <v>72</v>
      </c>
      <c r="AL1521" t="s">
        <v>2175</v>
      </c>
      <c r="AM1521" t="s">
        <v>47</v>
      </c>
      <c r="AN1521" t="s">
        <v>65</v>
      </c>
      <c r="AO1521" t="s">
        <v>55</v>
      </c>
    </row>
    <row r="1522" spans="1:41" hidden="1" x14ac:dyDescent="0.25">
      <c r="A1522" t="s">
        <v>6853</v>
      </c>
      <c r="B1522" t="s">
        <v>6854</v>
      </c>
      <c r="C1522" s="1" t="str">
        <f t="shared" si="92"/>
        <v>21:1061</v>
      </c>
      <c r="D1522" s="1" t="str">
        <f t="shared" si="93"/>
        <v>21:0106</v>
      </c>
      <c r="E1522" t="s">
        <v>6855</v>
      </c>
      <c r="F1522" t="s">
        <v>6856</v>
      </c>
      <c r="H1522">
        <v>49.253445800000001</v>
      </c>
      <c r="I1522">
        <v>-119.9294683</v>
      </c>
      <c r="J1522" s="1" t="str">
        <f t="shared" si="94"/>
        <v>NGR bulk stream sediment</v>
      </c>
      <c r="K1522" s="1" t="str">
        <f t="shared" si="95"/>
        <v>&lt;177 micron (NGR)</v>
      </c>
      <c r="L1522">
        <v>89</v>
      </c>
      <c r="M1522" t="s">
        <v>280</v>
      </c>
      <c r="N1522">
        <v>1521</v>
      </c>
      <c r="O1522" t="s">
        <v>266</v>
      </c>
      <c r="P1522" t="s">
        <v>51</v>
      </c>
      <c r="Q1522" t="s">
        <v>548</v>
      </c>
      <c r="R1522" t="s">
        <v>217</v>
      </c>
      <c r="S1522" t="s">
        <v>269</v>
      </c>
      <c r="T1522" t="s">
        <v>175</v>
      </c>
      <c r="U1522" t="s">
        <v>391</v>
      </c>
      <c r="V1522" t="s">
        <v>81</v>
      </c>
      <c r="W1522" t="s">
        <v>123</v>
      </c>
      <c r="X1522" t="s">
        <v>122</v>
      </c>
      <c r="Y1522" t="s">
        <v>209</v>
      </c>
      <c r="Z1522" t="s">
        <v>199</v>
      </c>
      <c r="AA1522" t="s">
        <v>46</v>
      </c>
      <c r="AB1522" t="s">
        <v>61</v>
      </c>
      <c r="AC1522" t="s">
        <v>934</v>
      </c>
      <c r="AD1522" t="s">
        <v>225</v>
      </c>
      <c r="AE1522" t="s">
        <v>57</v>
      </c>
      <c r="AF1522" t="s">
        <v>1538</v>
      </c>
      <c r="AG1522" t="s">
        <v>200</v>
      </c>
      <c r="AH1522" t="s">
        <v>57</v>
      </c>
      <c r="AI1522" t="s">
        <v>198</v>
      </c>
      <c r="AJ1522" t="s">
        <v>122</v>
      </c>
      <c r="AK1522" t="s">
        <v>61</v>
      </c>
      <c r="AL1522" t="s">
        <v>47</v>
      </c>
      <c r="AM1522" t="s">
        <v>47</v>
      </c>
      <c r="AN1522" t="s">
        <v>65</v>
      </c>
      <c r="AO1522" t="s">
        <v>52</v>
      </c>
    </row>
    <row r="1523" spans="1:41" hidden="1" x14ac:dyDescent="0.25">
      <c r="A1523" t="s">
        <v>6857</v>
      </c>
      <c r="B1523" t="s">
        <v>6858</v>
      </c>
      <c r="C1523" s="1" t="str">
        <f t="shared" si="92"/>
        <v>21:1061</v>
      </c>
      <c r="D1523" s="1" t="str">
        <f t="shared" si="93"/>
        <v>21:0106</v>
      </c>
      <c r="E1523" t="s">
        <v>6855</v>
      </c>
      <c r="F1523" t="s">
        <v>6859</v>
      </c>
      <c r="H1523">
        <v>49.253445800000001</v>
      </c>
      <c r="I1523">
        <v>-119.9294683</v>
      </c>
      <c r="J1523" s="1" t="str">
        <f t="shared" si="94"/>
        <v>NGR bulk stream sediment</v>
      </c>
      <c r="K1523" s="1" t="str">
        <f t="shared" si="95"/>
        <v>&lt;177 micron (NGR)</v>
      </c>
      <c r="L1523">
        <v>89</v>
      </c>
      <c r="M1523" t="s">
        <v>288</v>
      </c>
      <c r="N1523">
        <v>1522</v>
      </c>
      <c r="O1523" t="s">
        <v>188</v>
      </c>
      <c r="P1523" t="s">
        <v>507</v>
      </c>
      <c r="Q1523" t="s">
        <v>548</v>
      </c>
      <c r="R1523" t="s">
        <v>98</v>
      </c>
      <c r="S1523" t="s">
        <v>49</v>
      </c>
      <c r="T1523" t="s">
        <v>217</v>
      </c>
      <c r="U1523" t="s">
        <v>425</v>
      </c>
      <c r="V1523" t="s">
        <v>125</v>
      </c>
      <c r="W1523" t="s">
        <v>109</v>
      </c>
      <c r="X1523" t="s">
        <v>122</v>
      </c>
      <c r="Y1523" t="s">
        <v>209</v>
      </c>
      <c r="Z1523" t="s">
        <v>84</v>
      </c>
      <c r="AA1523" t="s">
        <v>46</v>
      </c>
      <c r="AB1523" t="s">
        <v>110</v>
      </c>
      <c r="AC1523" t="s">
        <v>240</v>
      </c>
      <c r="AD1523" t="s">
        <v>104</v>
      </c>
      <c r="AE1523" t="s">
        <v>57</v>
      </c>
      <c r="AF1523" t="s">
        <v>217</v>
      </c>
      <c r="AG1523" t="s">
        <v>102</v>
      </c>
      <c r="AH1523" t="s">
        <v>53</v>
      </c>
      <c r="AI1523" t="s">
        <v>57</v>
      </c>
      <c r="AJ1523" t="s">
        <v>130</v>
      </c>
      <c r="AK1523" t="s">
        <v>61</v>
      </c>
      <c r="AL1523" t="s">
        <v>47</v>
      </c>
      <c r="AM1523" t="s">
        <v>47</v>
      </c>
      <c r="AN1523" t="s">
        <v>65</v>
      </c>
      <c r="AO1523" t="s">
        <v>137</v>
      </c>
    </row>
    <row r="1524" spans="1:41" hidden="1" x14ac:dyDescent="0.25">
      <c r="A1524" t="s">
        <v>6860</v>
      </c>
      <c r="B1524" t="s">
        <v>6861</v>
      </c>
      <c r="C1524" s="1" t="str">
        <f t="shared" si="92"/>
        <v>21:1061</v>
      </c>
      <c r="D1524" s="1" t="str">
        <f t="shared" si="93"/>
        <v>21:0106</v>
      </c>
      <c r="E1524" t="s">
        <v>6862</v>
      </c>
      <c r="F1524" t="s">
        <v>6863</v>
      </c>
      <c r="H1524">
        <v>49.392747100000001</v>
      </c>
      <c r="I1524">
        <v>-119.5123878</v>
      </c>
      <c r="J1524" s="1" t="str">
        <f t="shared" si="94"/>
        <v>NGR bulk stream sediment</v>
      </c>
      <c r="K1524" s="1" t="str">
        <f t="shared" si="95"/>
        <v>&lt;177 micron (NGR)</v>
      </c>
      <c r="L1524">
        <v>89</v>
      </c>
      <c r="M1524" t="s">
        <v>195</v>
      </c>
      <c r="N1524">
        <v>1523</v>
      </c>
      <c r="O1524" t="s">
        <v>139</v>
      </c>
      <c r="P1524" t="s">
        <v>51</v>
      </c>
      <c r="Q1524" t="s">
        <v>765</v>
      </c>
      <c r="R1524" t="s">
        <v>165</v>
      </c>
      <c r="S1524" t="s">
        <v>75</v>
      </c>
      <c r="T1524" t="s">
        <v>55</v>
      </c>
      <c r="U1524" t="s">
        <v>186</v>
      </c>
      <c r="V1524" t="s">
        <v>58</v>
      </c>
      <c r="W1524" t="s">
        <v>51</v>
      </c>
      <c r="X1524" t="s">
        <v>103</v>
      </c>
      <c r="Y1524" t="s">
        <v>290</v>
      </c>
      <c r="Z1524" t="s">
        <v>62</v>
      </c>
      <c r="AA1524" t="s">
        <v>46</v>
      </c>
      <c r="AB1524" t="s">
        <v>46</v>
      </c>
      <c r="AC1524" t="s">
        <v>112</v>
      </c>
      <c r="AD1524" t="s">
        <v>239</v>
      </c>
      <c r="AE1524" t="s">
        <v>84</v>
      </c>
      <c r="AF1524" t="s">
        <v>85</v>
      </c>
      <c r="AG1524" t="s">
        <v>609</v>
      </c>
      <c r="AH1524" t="s">
        <v>57</v>
      </c>
      <c r="AI1524" t="s">
        <v>235</v>
      </c>
      <c r="AJ1524" t="s">
        <v>359</v>
      </c>
      <c r="AK1524" t="s">
        <v>109</v>
      </c>
      <c r="AL1524" t="s">
        <v>47</v>
      </c>
      <c r="AM1524" t="s">
        <v>122</v>
      </c>
      <c r="AN1524" t="s">
        <v>65</v>
      </c>
      <c r="AO1524" t="s">
        <v>52</v>
      </c>
    </row>
    <row r="1525" spans="1:41" hidden="1" x14ac:dyDescent="0.25">
      <c r="A1525" t="s">
        <v>6864</v>
      </c>
      <c r="B1525" t="s">
        <v>6865</v>
      </c>
      <c r="C1525" s="1" t="str">
        <f t="shared" si="92"/>
        <v>21:1061</v>
      </c>
      <c r="D1525" s="1" t="str">
        <f t="shared" si="93"/>
        <v>21:0106</v>
      </c>
      <c r="E1525" t="s">
        <v>6866</v>
      </c>
      <c r="F1525" t="s">
        <v>6867</v>
      </c>
      <c r="H1525">
        <v>49.4116316</v>
      </c>
      <c r="I1525">
        <v>-119.52465719999999</v>
      </c>
      <c r="J1525" s="1" t="str">
        <f t="shared" si="94"/>
        <v>NGR bulk stream sediment</v>
      </c>
      <c r="K1525" s="1" t="str">
        <f t="shared" si="95"/>
        <v>&lt;177 micron (NGR)</v>
      </c>
      <c r="L1525">
        <v>89</v>
      </c>
      <c r="M1525" t="s">
        <v>205</v>
      </c>
      <c r="N1525">
        <v>1524</v>
      </c>
      <c r="O1525" t="s">
        <v>3546</v>
      </c>
      <c r="P1525" t="s">
        <v>3546</v>
      </c>
      <c r="Q1525" t="s">
        <v>3546</v>
      </c>
      <c r="R1525" t="s">
        <v>3546</v>
      </c>
      <c r="S1525" t="s">
        <v>3546</v>
      </c>
      <c r="T1525" t="s">
        <v>3546</v>
      </c>
      <c r="U1525" t="s">
        <v>3546</v>
      </c>
      <c r="V1525" t="s">
        <v>3546</v>
      </c>
      <c r="W1525" t="s">
        <v>3546</v>
      </c>
      <c r="X1525" t="s">
        <v>3546</v>
      </c>
      <c r="Y1525" t="s">
        <v>3546</v>
      </c>
      <c r="Z1525" t="s">
        <v>3546</v>
      </c>
      <c r="AA1525" t="s">
        <v>3546</v>
      </c>
      <c r="AB1525" t="s">
        <v>3546</v>
      </c>
      <c r="AC1525" t="s">
        <v>3546</v>
      </c>
      <c r="AD1525" t="s">
        <v>3546</v>
      </c>
      <c r="AE1525" t="s">
        <v>3546</v>
      </c>
      <c r="AF1525" t="s">
        <v>3546</v>
      </c>
      <c r="AG1525" t="s">
        <v>3546</v>
      </c>
      <c r="AH1525" t="s">
        <v>3546</v>
      </c>
      <c r="AI1525" t="s">
        <v>3546</v>
      </c>
      <c r="AJ1525" t="s">
        <v>3546</v>
      </c>
      <c r="AK1525" t="s">
        <v>3546</v>
      </c>
      <c r="AL1525" t="s">
        <v>3546</v>
      </c>
      <c r="AM1525" t="s">
        <v>3546</v>
      </c>
      <c r="AN1525" t="s">
        <v>3546</v>
      </c>
      <c r="AO1525" t="s">
        <v>3546</v>
      </c>
    </row>
    <row r="1526" spans="1:41" hidden="1" x14ac:dyDescent="0.25">
      <c r="A1526" t="s">
        <v>6868</v>
      </c>
      <c r="B1526" t="s">
        <v>6869</v>
      </c>
      <c r="C1526" s="1" t="str">
        <f t="shared" si="92"/>
        <v>21:1061</v>
      </c>
      <c r="D1526" s="1" t="str">
        <f t="shared" si="93"/>
        <v>21:0106</v>
      </c>
      <c r="E1526" t="s">
        <v>6870</v>
      </c>
      <c r="F1526" t="s">
        <v>6871</v>
      </c>
      <c r="H1526">
        <v>49.4366828</v>
      </c>
      <c r="I1526">
        <v>-119.54749030000001</v>
      </c>
      <c r="J1526" s="1" t="str">
        <f t="shared" si="94"/>
        <v>NGR bulk stream sediment</v>
      </c>
      <c r="K1526" s="1" t="str">
        <f t="shared" si="95"/>
        <v>&lt;177 micron (NGR)</v>
      </c>
      <c r="L1526">
        <v>89</v>
      </c>
      <c r="M1526" t="s">
        <v>214</v>
      </c>
      <c r="N1526">
        <v>1525</v>
      </c>
      <c r="O1526" t="s">
        <v>53</v>
      </c>
      <c r="P1526" t="s">
        <v>47</v>
      </c>
      <c r="Q1526" t="s">
        <v>481</v>
      </c>
      <c r="R1526" t="s">
        <v>79</v>
      </c>
      <c r="S1526" t="s">
        <v>695</v>
      </c>
      <c r="T1526" t="s">
        <v>58</v>
      </c>
      <c r="U1526" t="s">
        <v>218</v>
      </c>
      <c r="V1526" t="s">
        <v>198</v>
      </c>
      <c r="W1526" t="s">
        <v>188</v>
      </c>
      <c r="X1526" t="s">
        <v>59</v>
      </c>
      <c r="Y1526" t="s">
        <v>431</v>
      </c>
      <c r="Z1526" t="s">
        <v>56</v>
      </c>
      <c r="AA1526" t="s">
        <v>46</v>
      </c>
      <c r="AB1526" t="s">
        <v>139</v>
      </c>
      <c r="AC1526" t="s">
        <v>58</v>
      </c>
      <c r="AD1526" t="s">
        <v>462</v>
      </c>
      <c r="AE1526" t="s">
        <v>380</v>
      </c>
      <c r="AF1526" t="s">
        <v>108</v>
      </c>
      <c r="AG1526" t="s">
        <v>209</v>
      </c>
      <c r="AH1526" t="s">
        <v>161</v>
      </c>
      <c r="AI1526" t="s">
        <v>105</v>
      </c>
      <c r="AJ1526" t="s">
        <v>756</v>
      </c>
      <c r="AK1526" t="s">
        <v>439</v>
      </c>
      <c r="AL1526" t="s">
        <v>47</v>
      </c>
      <c r="AM1526" t="s">
        <v>47</v>
      </c>
      <c r="AN1526" t="s">
        <v>481</v>
      </c>
      <c r="AO1526" t="s">
        <v>217</v>
      </c>
    </row>
    <row r="1527" spans="1:41" hidden="1" x14ac:dyDescent="0.25">
      <c r="A1527" t="s">
        <v>6872</v>
      </c>
      <c r="B1527" t="s">
        <v>6873</v>
      </c>
      <c r="C1527" s="1" t="str">
        <f t="shared" si="92"/>
        <v>21:1061</v>
      </c>
      <c r="D1527" s="1" t="str">
        <f t="shared" si="93"/>
        <v>21:0106</v>
      </c>
      <c r="E1527" t="s">
        <v>6874</v>
      </c>
      <c r="F1527" t="s">
        <v>6875</v>
      </c>
      <c r="H1527">
        <v>49.386383199999997</v>
      </c>
      <c r="I1527">
        <v>-119.50096979999999</v>
      </c>
      <c r="J1527" s="1" t="str">
        <f t="shared" si="94"/>
        <v>NGR bulk stream sediment</v>
      </c>
      <c r="K1527" s="1" t="str">
        <f t="shared" si="95"/>
        <v>&lt;177 micron (NGR)</v>
      </c>
      <c r="L1527">
        <v>89</v>
      </c>
      <c r="M1527" t="s">
        <v>223</v>
      </c>
      <c r="N1527">
        <v>1526</v>
      </c>
      <c r="O1527" t="s">
        <v>54</v>
      </c>
      <c r="P1527" t="s">
        <v>103</v>
      </c>
      <c r="Q1527" t="s">
        <v>588</v>
      </c>
      <c r="R1527" t="s">
        <v>86</v>
      </c>
      <c r="S1527" t="s">
        <v>184</v>
      </c>
      <c r="T1527" t="s">
        <v>52</v>
      </c>
      <c r="U1527" t="s">
        <v>76</v>
      </c>
      <c r="V1527" t="s">
        <v>149</v>
      </c>
      <c r="W1527" t="s">
        <v>102</v>
      </c>
      <c r="X1527" t="s">
        <v>58</v>
      </c>
      <c r="Y1527" t="s">
        <v>183</v>
      </c>
      <c r="Z1527" t="s">
        <v>56</v>
      </c>
      <c r="AA1527" t="s">
        <v>46</v>
      </c>
      <c r="AB1527" t="s">
        <v>130</v>
      </c>
      <c r="AC1527" t="s">
        <v>76</v>
      </c>
      <c r="AD1527" t="s">
        <v>83</v>
      </c>
      <c r="AE1527" t="s">
        <v>380</v>
      </c>
      <c r="AF1527" t="s">
        <v>58</v>
      </c>
      <c r="AG1527" t="s">
        <v>58</v>
      </c>
      <c r="AH1527" t="s">
        <v>110</v>
      </c>
      <c r="AI1527" t="s">
        <v>174</v>
      </c>
      <c r="AJ1527" t="s">
        <v>76</v>
      </c>
      <c r="AK1527" t="s">
        <v>129</v>
      </c>
      <c r="AL1527" t="s">
        <v>47</v>
      </c>
      <c r="AM1527" t="s">
        <v>47</v>
      </c>
      <c r="AN1527" t="s">
        <v>275</v>
      </c>
      <c r="AO1527" t="s">
        <v>269</v>
      </c>
    </row>
    <row r="1528" spans="1:41" hidden="1" x14ac:dyDescent="0.25">
      <c r="A1528" t="s">
        <v>6876</v>
      </c>
      <c r="B1528" t="s">
        <v>6877</v>
      </c>
      <c r="C1528" s="1" t="str">
        <f t="shared" si="92"/>
        <v>21:1061</v>
      </c>
      <c r="D1528" s="1" t="str">
        <f t="shared" si="93"/>
        <v>21:0106</v>
      </c>
      <c r="E1528" t="s">
        <v>6878</v>
      </c>
      <c r="F1528" t="s">
        <v>6879</v>
      </c>
      <c r="H1528">
        <v>49.371559699999999</v>
      </c>
      <c r="I1528">
        <v>-119.4572352</v>
      </c>
      <c r="J1528" s="1" t="str">
        <f t="shared" si="94"/>
        <v>NGR bulk stream sediment</v>
      </c>
      <c r="K1528" s="1" t="str">
        <f t="shared" si="95"/>
        <v>&lt;177 micron (NGR)</v>
      </c>
      <c r="L1528">
        <v>89</v>
      </c>
      <c r="M1528" t="s">
        <v>233</v>
      </c>
      <c r="N1528">
        <v>1527</v>
      </c>
      <c r="O1528" t="s">
        <v>54</v>
      </c>
      <c r="P1528" t="s">
        <v>103</v>
      </c>
      <c r="Q1528" t="s">
        <v>1106</v>
      </c>
      <c r="R1528" t="s">
        <v>108</v>
      </c>
      <c r="S1528" t="s">
        <v>399</v>
      </c>
      <c r="T1528" t="s">
        <v>51</v>
      </c>
      <c r="U1528" t="s">
        <v>124</v>
      </c>
      <c r="V1528" t="s">
        <v>62</v>
      </c>
      <c r="W1528" t="s">
        <v>206</v>
      </c>
      <c r="X1528" t="s">
        <v>137</v>
      </c>
      <c r="Y1528" t="s">
        <v>160</v>
      </c>
      <c r="Z1528" t="s">
        <v>56</v>
      </c>
      <c r="AA1528" t="s">
        <v>46</v>
      </c>
      <c r="AB1528" t="s">
        <v>81</v>
      </c>
      <c r="AC1528" t="s">
        <v>58</v>
      </c>
      <c r="AD1528" t="s">
        <v>187</v>
      </c>
      <c r="AE1528" t="s">
        <v>380</v>
      </c>
      <c r="AF1528" t="s">
        <v>143</v>
      </c>
      <c r="AG1528" t="s">
        <v>366</v>
      </c>
      <c r="AH1528" t="s">
        <v>185</v>
      </c>
      <c r="AI1528" t="s">
        <v>46</v>
      </c>
      <c r="AJ1528" t="s">
        <v>85</v>
      </c>
      <c r="AK1528" t="s">
        <v>85</v>
      </c>
      <c r="AL1528" t="s">
        <v>47</v>
      </c>
      <c r="AM1528" t="s">
        <v>47</v>
      </c>
      <c r="AN1528" t="s">
        <v>935</v>
      </c>
      <c r="AO1528" t="s">
        <v>51</v>
      </c>
    </row>
    <row r="1529" spans="1:41" hidden="1" x14ac:dyDescent="0.25">
      <c r="A1529" t="s">
        <v>6880</v>
      </c>
      <c r="B1529" t="s">
        <v>6881</v>
      </c>
      <c r="C1529" s="1" t="str">
        <f t="shared" si="92"/>
        <v>21:1061</v>
      </c>
      <c r="D1529" s="1" t="str">
        <f t="shared" si="93"/>
        <v>21:0106</v>
      </c>
      <c r="E1529" t="s">
        <v>6882</v>
      </c>
      <c r="F1529" t="s">
        <v>6883</v>
      </c>
      <c r="H1529">
        <v>49.372300799999998</v>
      </c>
      <c r="I1529">
        <v>-119.46088159999999</v>
      </c>
      <c r="J1529" s="1" t="str">
        <f t="shared" si="94"/>
        <v>NGR bulk stream sediment</v>
      </c>
      <c r="K1529" s="1" t="str">
        <f t="shared" si="95"/>
        <v>&lt;177 micron (NGR)</v>
      </c>
      <c r="L1529">
        <v>89</v>
      </c>
      <c r="M1529" t="s">
        <v>248</v>
      </c>
      <c r="N1529">
        <v>1528</v>
      </c>
      <c r="O1529" t="s">
        <v>62</v>
      </c>
      <c r="P1529" t="s">
        <v>47</v>
      </c>
      <c r="Q1529" t="s">
        <v>234</v>
      </c>
      <c r="R1529" t="s">
        <v>161</v>
      </c>
      <c r="S1529" t="s">
        <v>554</v>
      </c>
      <c r="T1529" t="s">
        <v>330</v>
      </c>
      <c r="U1529" t="s">
        <v>243</v>
      </c>
      <c r="V1529" t="s">
        <v>57</v>
      </c>
      <c r="W1529" t="s">
        <v>60</v>
      </c>
      <c r="X1529" t="s">
        <v>52</v>
      </c>
      <c r="Y1529" t="s">
        <v>258</v>
      </c>
      <c r="Z1529" t="s">
        <v>56</v>
      </c>
      <c r="AA1529" t="s">
        <v>46</v>
      </c>
      <c r="AB1529" t="s">
        <v>63</v>
      </c>
      <c r="AC1529" t="s">
        <v>58</v>
      </c>
      <c r="AD1529" t="s">
        <v>162</v>
      </c>
      <c r="AE1529" t="s">
        <v>380</v>
      </c>
      <c r="AF1529" t="s">
        <v>439</v>
      </c>
      <c r="AG1529" t="s">
        <v>365</v>
      </c>
      <c r="AH1529" t="s">
        <v>110</v>
      </c>
      <c r="AI1529" t="s">
        <v>54</v>
      </c>
      <c r="AJ1529" t="s">
        <v>55</v>
      </c>
      <c r="AK1529" t="s">
        <v>76</v>
      </c>
      <c r="AL1529" t="s">
        <v>47</v>
      </c>
      <c r="AM1529" t="s">
        <v>47</v>
      </c>
      <c r="AN1529" t="s">
        <v>196</v>
      </c>
      <c r="AO1529" t="s">
        <v>103</v>
      </c>
    </row>
    <row r="1530" spans="1:41" hidden="1" x14ac:dyDescent="0.25">
      <c r="A1530" t="s">
        <v>6884</v>
      </c>
      <c r="B1530" t="s">
        <v>6885</v>
      </c>
      <c r="C1530" s="1" t="str">
        <f t="shared" si="92"/>
        <v>21:1061</v>
      </c>
      <c r="D1530" s="1" t="str">
        <f t="shared" si="93"/>
        <v>21:0106</v>
      </c>
      <c r="E1530" t="s">
        <v>6886</v>
      </c>
      <c r="F1530" t="s">
        <v>6887</v>
      </c>
      <c r="H1530">
        <v>49.2880453</v>
      </c>
      <c r="I1530">
        <v>-119.45049419999999</v>
      </c>
      <c r="J1530" s="1" t="str">
        <f t="shared" si="94"/>
        <v>NGR bulk stream sediment</v>
      </c>
      <c r="K1530" s="1" t="str">
        <f t="shared" si="95"/>
        <v>&lt;177 micron (NGR)</v>
      </c>
      <c r="L1530">
        <v>89</v>
      </c>
      <c r="M1530" t="s">
        <v>256</v>
      </c>
      <c r="N1530">
        <v>1529</v>
      </c>
      <c r="O1530" t="s">
        <v>198</v>
      </c>
      <c r="P1530" t="s">
        <v>51</v>
      </c>
      <c r="Q1530" t="s">
        <v>548</v>
      </c>
      <c r="R1530" t="s">
        <v>85</v>
      </c>
      <c r="S1530" t="s">
        <v>559</v>
      </c>
      <c r="T1530" t="s">
        <v>330</v>
      </c>
      <c r="U1530" t="s">
        <v>140</v>
      </c>
      <c r="V1530" t="s">
        <v>46</v>
      </c>
      <c r="W1530" t="s">
        <v>122</v>
      </c>
      <c r="X1530" t="s">
        <v>51</v>
      </c>
      <c r="Y1530" t="s">
        <v>83</v>
      </c>
      <c r="Z1530" t="s">
        <v>56</v>
      </c>
      <c r="AA1530" t="s">
        <v>46</v>
      </c>
      <c r="AB1530" t="s">
        <v>139</v>
      </c>
      <c r="AC1530" t="s">
        <v>269</v>
      </c>
      <c r="AD1530" t="s">
        <v>107</v>
      </c>
      <c r="AE1530" t="s">
        <v>380</v>
      </c>
      <c r="AF1530" t="s">
        <v>118</v>
      </c>
      <c r="AG1530" t="s">
        <v>143</v>
      </c>
      <c r="AH1530" t="s">
        <v>87</v>
      </c>
      <c r="AI1530" t="s">
        <v>46</v>
      </c>
      <c r="AJ1530" t="s">
        <v>55</v>
      </c>
      <c r="AK1530" t="s">
        <v>164</v>
      </c>
      <c r="AL1530" t="s">
        <v>47</v>
      </c>
      <c r="AM1530" t="s">
        <v>47</v>
      </c>
      <c r="AN1530" t="s">
        <v>65</v>
      </c>
      <c r="AO1530" t="s">
        <v>85</v>
      </c>
    </row>
    <row r="1531" spans="1:41" hidden="1" x14ac:dyDescent="0.25">
      <c r="A1531" t="s">
        <v>6888</v>
      </c>
      <c r="B1531" t="s">
        <v>6889</v>
      </c>
      <c r="C1531" s="1" t="str">
        <f t="shared" si="92"/>
        <v>21:1061</v>
      </c>
      <c r="D1531" s="1" t="str">
        <f t="shared" si="93"/>
        <v>21:0106</v>
      </c>
      <c r="E1531" t="s">
        <v>6890</v>
      </c>
      <c r="F1531" t="s">
        <v>6891</v>
      </c>
      <c r="H1531">
        <v>49.254921600000003</v>
      </c>
      <c r="I1531">
        <v>-119.4627349</v>
      </c>
      <c r="J1531" s="1" t="str">
        <f t="shared" si="94"/>
        <v>NGR bulk stream sediment</v>
      </c>
      <c r="K1531" s="1" t="str">
        <f t="shared" si="95"/>
        <v>&lt;177 micron (NGR)</v>
      </c>
      <c r="L1531">
        <v>89</v>
      </c>
      <c r="M1531" t="s">
        <v>265</v>
      </c>
      <c r="N1531">
        <v>1530</v>
      </c>
      <c r="O1531" t="s">
        <v>174</v>
      </c>
      <c r="P1531" t="s">
        <v>127</v>
      </c>
      <c r="Q1531" t="s">
        <v>234</v>
      </c>
      <c r="R1531" t="s">
        <v>55</v>
      </c>
      <c r="S1531" t="s">
        <v>184</v>
      </c>
      <c r="T1531" t="s">
        <v>55</v>
      </c>
      <c r="U1531" t="s">
        <v>457</v>
      </c>
      <c r="V1531" t="s">
        <v>185</v>
      </c>
      <c r="W1531" t="s">
        <v>103</v>
      </c>
      <c r="X1531" t="s">
        <v>330</v>
      </c>
      <c r="Y1531" t="s">
        <v>121</v>
      </c>
      <c r="Z1531" t="s">
        <v>56</v>
      </c>
      <c r="AA1531" t="s">
        <v>46</v>
      </c>
      <c r="AB1531" t="s">
        <v>125</v>
      </c>
      <c r="AC1531" t="s">
        <v>112</v>
      </c>
      <c r="AD1531" t="s">
        <v>300</v>
      </c>
      <c r="AE1531" t="s">
        <v>56</v>
      </c>
      <c r="AF1531" t="s">
        <v>58</v>
      </c>
      <c r="AG1531" t="s">
        <v>1425</v>
      </c>
      <c r="AH1531" t="s">
        <v>149</v>
      </c>
      <c r="AI1531" t="s">
        <v>61</v>
      </c>
      <c r="AJ1531" t="s">
        <v>209</v>
      </c>
      <c r="AK1531" t="s">
        <v>55</v>
      </c>
      <c r="AL1531" t="s">
        <v>47</v>
      </c>
      <c r="AM1531" t="s">
        <v>47</v>
      </c>
      <c r="AN1531" t="s">
        <v>1304</v>
      </c>
      <c r="AO1531" t="s">
        <v>137</v>
      </c>
    </row>
    <row r="1532" spans="1:41" hidden="1" x14ac:dyDescent="0.25">
      <c r="A1532" t="s">
        <v>6892</v>
      </c>
      <c r="B1532" t="s">
        <v>6893</v>
      </c>
      <c r="C1532" s="1" t="str">
        <f t="shared" si="92"/>
        <v>21:1061</v>
      </c>
      <c r="D1532" s="1" t="str">
        <f t="shared" si="93"/>
        <v>21:0106</v>
      </c>
      <c r="E1532" t="s">
        <v>6894</v>
      </c>
      <c r="F1532" t="s">
        <v>6895</v>
      </c>
      <c r="H1532">
        <v>49.251542000000001</v>
      </c>
      <c r="I1532">
        <v>-119.3880521</v>
      </c>
      <c r="J1532" s="1" t="str">
        <f t="shared" si="94"/>
        <v>NGR bulk stream sediment</v>
      </c>
      <c r="K1532" s="1" t="str">
        <f t="shared" si="95"/>
        <v>&lt;177 micron (NGR)</v>
      </c>
      <c r="L1532">
        <v>90</v>
      </c>
      <c r="M1532" t="s">
        <v>280</v>
      </c>
      <c r="N1532">
        <v>1531</v>
      </c>
      <c r="O1532" t="s">
        <v>53</v>
      </c>
      <c r="P1532" t="s">
        <v>47</v>
      </c>
      <c r="Q1532" t="s">
        <v>424</v>
      </c>
      <c r="R1532" t="s">
        <v>46</v>
      </c>
      <c r="S1532" t="s">
        <v>667</v>
      </c>
      <c r="T1532" t="s">
        <v>73</v>
      </c>
      <c r="U1532" t="s">
        <v>112</v>
      </c>
      <c r="V1532" t="s">
        <v>46</v>
      </c>
      <c r="W1532" t="s">
        <v>101</v>
      </c>
      <c r="X1532" t="s">
        <v>103</v>
      </c>
      <c r="Y1532" t="s">
        <v>120</v>
      </c>
      <c r="Z1532" t="s">
        <v>56</v>
      </c>
      <c r="AA1532" t="s">
        <v>46</v>
      </c>
      <c r="AB1532" t="s">
        <v>130</v>
      </c>
      <c r="AC1532" t="s">
        <v>50</v>
      </c>
      <c r="AD1532" t="s">
        <v>343</v>
      </c>
      <c r="AE1532" t="s">
        <v>380</v>
      </c>
      <c r="AF1532" t="s">
        <v>52</v>
      </c>
      <c r="AG1532" t="s">
        <v>129</v>
      </c>
      <c r="AH1532" t="s">
        <v>54</v>
      </c>
      <c r="AI1532" t="s">
        <v>198</v>
      </c>
      <c r="AJ1532" t="s">
        <v>150</v>
      </c>
      <c r="AK1532" t="s">
        <v>164</v>
      </c>
      <c r="AL1532" t="s">
        <v>47</v>
      </c>
      <c r="AM1532" t="s">
        <v>47</v>
      </c>
      <c r="AN1532" t="s">
        <v>1121</v>
      </c>
      <c r="AO1532" t="s">
        <v>49</v>
      </c>
    </row>
    <row r="1533" spans="1:41" hidden="1" x14ac:dyDescent="0.25">
      <c r="A1533" t="s">
        <v>6896</v>
      </c>
      <c r="B1533" t="s">
        <v>6897</v>
      </c>
      <c r="C1533" s="1" t="str">
        <f t="shared" si="92"/>
        <v>21:1061</v>
      </c>
      <c r="D1533" s="1" t="str">
        <f t="shared" si="93"/>
        <v>21:0106</v>
      </c>
      <c r="E1533" t="s">
        <v>6894</v>
      </c>
      <c r="F1533" t="s">
        <v>6898</v>
      </c>
      <c r="H1533">
        <v>49.251542000000001</v>
      </c>
      <c r="I1533">
        <v>-119.3880521</v>
      </c>
      <c r="J1533" s="1" t="str">
        <f t="shared" si="94"/>
        <v>NGR bulk stream sediment</v>
      </c>
      <c r="K1533" s="1" t="str">
        <f t="shared" si="95"/>
        <v>&lt;177 micron (NGR)</v>
      </c>
      <c r="L1533">
        <v>90</v>
      </c>
      <c r="M1533" t="s">
        <v>288</v>
      </c>
      <c r="N1533">
        <v>1532</v>
      </c>
      <c r="O1533" t="s">
        <v>53</v>
      </c>
      <c r="P1533" t="s">
        <v>47</v>
      </c>
      <c r="Q1533" t="s">
        <v>404</v>
      </c>
      <c r="R1533" t="s">
        <v>62</v>
      </c>
      <c r="S1533" t="s">
        <v>268</v>
      </c>
      <c r="T1533" t="s">
        <v>51</v>
      </c>
      <c r="U1533" t="s">
        <v>306</v>
      </c>
      <c r="V1533" t="s">
        <v>54</v>
      </c>
      <c r="W1533" t="s">
        <v>235</v>
      </c>
      <c r="X1533" t="s">
        <v>122</v>
      </c>
      <c r="Y1533" t="s">
        <v>162</v>
      </c>
      <c r="Z1533" t="s">
        <v>56</v>
      </c>
      <c r="AA1533" t="s">
        <v>46</v>
      </c>
      <c r="AB1533" t="s">
        <v>78</v>
      </c>
      <c r="AC1533" t="s">
        <v>217</v>
      </c>
      <c r="AD1533" t="s">
        <v>240</v>
      </c>
      <c r="AE1533" t="s">
        <v>380</v>
      </c>
      <c r="AF1533" t="s">
        <v>111</v>
      </c>
      <c r="AG1533" t="s">
        <v>412</v>
      </c>
      <c r="AH1533" t="s">
        <v>198</v>
      </c>
      <c r="AI1533" t="s">
        <v>62</v>
      </c>
      <c r="AJ1533" t="s">
        <v>591</v>
      </c>
      <c r="AK1533" t="s">
        <v>257</v>
      </c>
      <c r="AL1533" t="s">
        <v>47</v>
      </c>
      <c r="AM1533" t="s">
        <v>47</v>
      </c>
      <c r="AN1533" t="s">
        <v>65</v>
      </c>
      <c r="AO1533" t="s">
        <v>209</v>
      </c>
    </row>
    <row r="1534" spans="1:41" hidden="1" x14ac:dyDescent="0.25">
      <c r="A1534" t="s">
        <v>6899</v>
      </c>
      <c r="B1534" t="s">
        <v>6900</v>
      </c>
      <c r="C1534" s="1" t="str">
        <f t="shared" si="92"/>
        <v>21:1061</v>
      </c>
      <c r="D1534" s="1" t="str">
        <f t="shared" si="93"/>
        <v>21:0106</v>
      </c>
      <c r="E1534" t="s">
        <v>6901</v>
      </c>
      <c r="F1534" t="s">
        <v>6902</v>
      </c>
      <c r="H1534">
        <v>49.2436182</v>
      </c>
      <c r="I1534">
        <v>-119.31686569999999</v>
      </c>
      <c r="J1534" s="1" t="str">
        <f t="shared" si="94"/>
        <v>NGR bulk stream sediment</v>
      </c>
      <c r="K1534" s="1" t="str">
        <f t="shared" si="95"/>
        <v>&lt;177 micron (NGR)</v>
      </c>
      <c r="L1534">
        <v>90</v>
      </c>
      <c r="M1534" t="s">
        <v>45</v>
      </c>
      <c r="N1534">
        <v>1533</v>
      </c>
      <c r="O1534" t="s">
        <v>62</v>
      </c>
      <c r="P1534" t="s">
        <v>51</v>
      </c>
      <c r="Q1534" t="s">
        <v>234</v>
      </c>
      <c r="R1534" t="s">
        <v>64</v>
      </c>
      <c r="S1534" t="s">
        <v>273</v>
      </c>
      <c r="T1534" t="s">
        <v>73</v>
      </c>
      <c r="U1534" t="s">
        <v>538</v>
      </c>
      <c r="V1534" t="s">
        <v>174</v>
      </c>
      <c r="W1534" t="s">
        <v>81</v>
      </c>
      <c r="X1534" t="s">
        <v>52</v>
      </c>
      <c r="Y1534" t="s">
        <v>144</v>
      </c>
      <c r="Z1534" t="s">
        <v>56</v>
      </c>
      <c r="AA1534" t="s">
        <v>46</v>
      </c>
      <c r="AB1534" t="s">
        <v>81</v>
      </c>
      <c r="AC1534" t="s">
        <v>131</v>
      </c>
      <c r="AD1534" t="s">
        <v>144</v>
      </c>
      <c r="AE1534" t="s">
        <v>380</v>
      </c>
      <c r="AF1534" t="s">
        <v>371</v>
      </c>
      <c r="AG1534" t="s">
        <v>88</v>
      </c>
      <c r="AH1534" t="s">
        <v>149</v>
      </c>
      <c r="AI1534" t="s">
        <v>198</v>
      </c>
      <c r="AJ1534" t="s">
        <v>76</v>
      </c>
      <c r="AK1534" t="s">
        <v>242</v>
      </c>
      <c r="AL1534" t="s">
        <v>47</v>
      </c>
      <c r="AM1534" t="s">
        <v>47</v>
      </c>
      <c r="AN1534" t="s">
        <v>65</v>
      </c>
      <c r="AO1534" t="s">
        <v>73</v>
      </c>
    </row>
    <row r="1535" spans="1:41" hidden="1" x14ac:dyDescent="0.25">
      <c r="A1535" t="s">
        <v>6903</v>
      </c>
      <c r="B1535" t="s">
        <v>6904</v>
      </c>
      <c r="C1535" s="1" t="str">
        <f t="shared" si="92"/>
        <v>21:1061</v>
      </c>
      <c r="D1535" s="1" t="str">
        <f t="shared" si="93"/>
        <v>21:0106</v>
      </c>
      <c r="E1535" t="s">
        <v>6905</v>
      </c>
      <c r="F1535" t="s">
        <v>6906</v>
      </c>
      <c r="H1535">
        <v>49.248255499999999</v>
      </c>
      <c r="I1535">
        <v>-119.3139631</v>
      </c>
      <c r="J1535" s="1" t="str">
        <f t="shared" si="94"/>
        <v>NGR bulk stream sediment</v>
      </c>
      <c r="K1535" s="1" t="str">
        <f t="shared" si="95"/>
        <v>&lt;177 micron (NGR)</v>
      </c>
      <c r="L1535">
        <v>90</v>
      </c>
      <c r="M1535" t="s">
        <v>71</v>
      </c>
      <c r="N1535">
        <v>1534</v>
      </c>
      <c r="O1535" t="s">
        <v>62</v>
      </c>
      <c r="P1535" t="s">
        <v>47</v>
      </c>
      <c r="Q1535" t="s">
        <v>424</v>
      </c>
      <c r="R1535" t="s">
        <v>64</v>
      </c>
      <c r="S1535" t="s">
        <v>226</v>
      </c>
      <c r="T1535" t="s">
        <v>73</v>
      </c>
      <c r="U1535" t="s">
        <v>538</v>
      </c>
      <c r="V1535" t="s">
        <v>61</v>
      </c>
      <c r="W1535" t="s">
        <v>78</v>
      </c>
      <c r="X1535" t="s">
        <v>137</v>
      </c>
      <c r="Y1535" t="s">
        <v>251</v>
      </c>
      <c r="Z1535" t="s">
        <v>56</v>
      </c>
      <c r="AA1535" t="s">
        <v>46</v>
      </c>
      <c r="AB1535" t="s">
        <v>122</v>
      </c>
      <c r="AC1535" t="s">
        <v>50</v>
      </c>
      <c r="AD1535" t="s">
        <v>121</v>
      </c>
      <c r="AE1535" t="s">
        <v>380</v>
      </c>
      <c r="AF1535" t="s">
        <v>359</v>
      </c>
      <c r="AG1535" t="s">
        <v>330</v>
      </c>
      <c r="AH1535" t="s">
        <v>185</v>
      </c>
      <c r="AI1535" t="s">
        <v>198</v>
      </c>
      <c r="AJ1535" t="s">
        <v>267</v>
      </c>
      <c r="AK1535" t="s">
        <v>371</v>
      </c>
      <c r="AL1535" t="s">
        <v>47</v>
      </c>
      <c r="AM1535" t="s">
        <v>47</v>
      </c>
      <c r="AN1535" t="s">
        <v>152</v>
      </c>
      <c r="AO1535" t="s">
        <v>99</v>
      </c>
    </row>
    <row r="1536" spans="1:41" hidden="1" x14ac:dyDescent="0.25">
      <c r="A1536" t="s">
        <v>6907</v>
      </c>
      <c r="B1536" t="s">
        <v>6908</v>
      </c>
      <c r="C1536" s="1" t="str">
        <f t="shared" si="92"/>
        <v>21:1061</v>
      </c>
      <c r="D1536" s="1" t="str">
        <f t="shared" si="93"/>
        <v>21:0106</v>
      </c>
      <c r="E1536" t="s">
        <v>6909</v>
      </c>
      <c r="F1536" t="s">
        <v>6910</v>
      </c>
      <c r="H1536">
        <v>49.2552041</v>
      </c>
      <c r="I1536">
        <v>-119.2743913</v>
      </c>
      <c r="J1536" s="1" t="str">
        <f t="shared" si="94"/>
        <v>NGR bulk stream sediment</v>
      </c>
      <c r="K1536" s="1" t="str">
        <f t="shared" si="95"/>
        <v>&lt;177 micron (NGR)</v>
      </c>
      <c r="L1536">
        <v>90</v>
      </c>
      <c r="M1536" t="s">
        <v>95</v>
      </c>
      <c r="N1536">
        <v>1535</v>
      </c>
      <c r="O1536" t="s">
        <v>174</v>
      </c>
      <c r="P1536" t="s">
        <v>47</v>
      </c>
      <c r="Q1536" t="s">
        <v>588</v>
      </c>
      <c r="R1536" t="s">
        <v>139</v>
      </c>
      <c r="S1536" t="s">
        <v>431</v>
      </c>
      <c r="T1536" t="s">
        <v>137</v>
      </c>
      <c r="U1536" t="s">
        <v>507</v>
      </c>
      <c r="V1536" t="s">
        <v>87</v>
      </c>
      <c r="W1536" t="s">
        <v>79</v>
      </c>
      <c r="X1536" t="s">
        <v>85</v>
      </c>
      <c r="Y1536" t="s">
        <v>590</v>
      </c>
      <c r="Z1536" t="s">
        <v>56</v>
      </c>
      <c r="AA1536" t="s">
        <v>46</v>
      </c>
      <c r="AB1536" t="s">
        <v>173</v>
      </c>
      <c r="AC1536" t="s">
        <v>175</v>
      </c>
      <c r="AD1536" t="s">
        <v>251</v>
      </c>
      <c r="AE1536" t="s">
        <v>56</v>
      </c>
      <c r="AF1536" t="s">
        <v>55</v>
      </c>
      <c r="AG1536" t="s">
        <v>703</v>
      </c>
      <c r="AH1536" t="s">
        <v>105</v>
      </c>
      <c r="AI1536" t="s">
        <v>87</v>
      </c>
      <c r="AJ1536" t="s">
        <v>1247</v>
      </c>
      <c r="AK1536" t="s">
        <v>129</v>
      </c>
      <c r="AL1536" t="s">
        <v>47</v>
      </c>
      <c r="AM1536" t="s">
        <v>47</v>
      </c>
      <c r="AN1536" t="s">
        <v>468</v>
      </c>
      <c r="AO1536" t="s">
        <v>55</v>
      </c>
    </row>
    <row r="1537" spans="1:41" hidden="1" x14ac:dyDescent="0.25">
      <c r="A1537" t="s">
        <v>6911</v>
      </c>
      <c r="B1537" t="s">
        <v>6912</v>
      </c>
      <c r="C1537" s="1" t="str">
        <f t="shared" si="92"/>
        <v>21:1061</v>
      </c>
      <c r="D1537" s="1" t="str">
        <f t="shared" si="93"/>
        <v>21:0106</v>
      </c>
      <c r="E1537" t="s">
        <v>6913</v>
      </c>
      <c r="F1537" t="s">
        <v>6914</v>
      </c>
      <c r="H1537">
        <v>49.251559999999998</v>
      </c>
      <c r="I1537">
        <v>-119.2753369</v>
      </c>
      <c r="J1537" s="1" t="str">
        <f t="shared" si="94"/>
        <v>NGR bulk stream sediment</v>
      </c>
      <c r="K1537" s="1" t="str">
        <f t="shared" si="95"/>
        <v>&lt;177 micron (NGR)</v>
      </c>
      <c r="L1537">
        <v>90</v>
      </c>
      <c r="M1537" t="s">
        <v>117</v>
      </c>
      <c r="N1537">
        <v>1536</v>
      </c>
      <c r="O1537" t="s">
        <v>57</v>
      </c>
      <c r="P1537" t="s">
        <v>47</v>
      </c>
      <c r="Q1537" t="s">
        <v>588</v>
      </c>
      <c r="R1537" t="s">
        <v>62</v>
      </c>
      <c r="S1537" t="s">
        <v>438</v>
      </c>
      <c r="T1537" t="s">
        <v>73</v>
      </c>
      <c r="U1537" t="s">
        <v>144</v>
      </c>
      <c r="V1537" t="s">
        <v>149</v>
      </c>
      <c r="W1537" t="s">
        <v>125</v>
      </c>
      <c r="X1537" t="s">
        <v>58</v>
      </c>
      <c r="Y1537" t="s">
        <v>399</v>
      </c>
      <c r="Z1537" t="s">
        <v>56</v>
      </c>
      <c r="AA1537" t="s">
        <v>46</v>
      </c>
      <c r="AB1537" t="s">
        <v>130</v>
      </c>
      <c r="AC1537" t="s">
        <v>175</v>
      </c>
      <c r="AD1537" t="s">
        <v>507</v>
      </c>
      <c r="AE1537" t="s">
        <v>380</v>
      </c>
      <c r="AF1537" t="s">
        <v>365</v>
      </c>
      <c r="AG1537" t="s">
        <v>163</v>
      </c>
      <c r="AH1537" t="s">
        <v>110</v>
      </c>
      <c r="AI1537" t="s">
        <v>54</v>
      </c>
      <c r="AJ1537" t="s">
        <v>127</v>
      </c>
      <c r="AK1537" t="s">
        <v>123</v>
      </c>
      <c r="AL1537" t="s">
        <v>47</v>
      </c>
      <c r="AM1537" t="s">
        <v>47</v>
      </c>
      <c r="AN1537" t="s">
        <v>345</v>
      </c>
      <c r="AO1537" t="s">
        <v>267</v>
      </c>
    </row>
    <row r="1538" spans="1:41" hidden="1" x14ac:dyDescent="0.25">
      <c r="A1538" t="s">
        <v>6915</v>
      </c>
      <c r="B1538" t="s">
        <v>6916</v>
      </c>
      <c r="C1538" s="1" t="str">
        <f t="shared" ref="C1538:C1601" si="96">HYPERLINK("http://geochem.nrcan.gc.ca/cdogs/content/bdl/bdl211061_e.htm", "21:1061")</f>
        <v>21:1061</v>
      </c>
      <c r="D1538" s="1" t="str">
        <f t="shared" ref="D1538:D1601" si="97">HYPERLINK("http://geochem.nrcan.gc.ca/cdogs/content/svy/svy210106_e.htm", "21:0106")</f>
        <v>21:0106</v>
      </c>
      <c r="E1538" t="s">
        <v>6917</v>
      </c>
      <c r="F1538" t="s">
        <v>6918</v>
      </c>
      <c r="H1538">
        <v>49.274482300000003</v>
      </c>
      <c r="I1538">
        <v>-119.19445709999999</v>
      </c>
      <c r="J1538" s="1" t="str">
        <f t="shared" ref="J1538:J1601" si="98">HYPERLINK("http://geochem.nrcan.gc.ca/cdogs/content/kwd/kwd020030_e.htm", "NGR bulk stream sediment")</f>
        <v>NGR bulk stream sediment</v>
      </c>
      <c r="K1538" s="1" t="str">
        <f t="shared" ref="K1538:K1601" si="99">HYPERLINK("http://geochem.nrcan.gc.ca/cdogs/content/kwd/kwd080006_e.htm", "&lt;177 micron (NGR)")</f>
        <v>&lt;177 micron (NGR)</v>
      </c>
      <c r="L1538">
        <v>90</v>
      </c>
      <c r="M1538" t="s">
        <v>136</v>
      </c>
      <c r="N1538">
        <v>1537</v>
      </c>
      <c r="O1538" t="s">
        <v>3546</v>
      </c>
      <c r="P1538" t="s">
        <v>3546</v>
      </c>
      <c r="Q1538" t="s">
        <v>3546</v>
      </c>
      <c r="R1538" t="s">
        <v>3546</v>
      </c>
      <c r="S1538" t="s">
        <v>3546</v>
      </c>
      <c r="T1538" t="s">
        <v>3546</v>
      </c>
      <c r="U1538" t="s">
        <v>3546</v>
      </c>
      <c r="V1538" t="s">
        <v>3546</v>
      </c>
      <c r="W1538" t="s">
        <v>3546</v>
      </c>
      <c r="X1538" t="s">
        <v>3546</v>
      </c>
      <c r="Y1538" t="s">
        <v>3546</v>
      </c>
      <c r="Z1538" t="s">
        <v>3546</v>
      </c>
      <c r="AA1538" t="s">
        <v>3546</v>
      </c>
      <c r="AB1538" t="s">
        <v>3546</v>
      </c>
      <c r="AC1538" t="s">
        <v>3546</v>
      </c>
      <c r="AD1538" t="s">
        <v>3546</v>
      </c>
      <c r="AE1538" t="s">
        <v>3546</v>
      </c>
      <c r="AF1538" t="s">
        <v>3546</v>
      </c>
      <c r="AG1538" t="s">
        <v>3546</v>
      </c>
      <c r="AH1538" t="s">
        <v>3546</v>
      </c>
      <c r="AI1538" t="s">
        <v>3546</v>
      </c>
      <c r="AJ1538" t="s">
        <v>3546</v>
      </c>
      <c r="AK1538" t="s">
        <v>3546</v>
      </c>
      <c r="AL1538" t="s">
        <v>3546</v>
      </c>
      <c r="AM1538" t="s">
        <v>3546</v>
      </c>
      <c r="AN1538" t="s">
        <v>3546</v>
      </c>
      <c r="AO1538" t="s">
        <v>3546</v>
      </c>
    </row>
    <row r="1539" spans="1:41" hidden="1" x14ac:dyDescent="0.25">
      <c r="A1539" t="s">
        <v>6919</v>
      </c>
      <c r="B1539" t="s">
        <v>6920</v>
      </c>
      <c r="C1539" s="1" t="str">
        <f t="shared" si="96"/>
        <v>21:1061</v>
      </c>
      <c r="D1539" s="1" t="str">
        <f t="shared" si="97"/>
        <v>21:0106</v>
      </c>
      <c r="E1539" t="s">
        <v>6921</v>
      </c>
      <c r="F1539" t="s">
        <v>6922</v>
      </c>
      <c r="H1539">
        <v>49.3187091</v>
      </c>
      <c r="I1539">
        <v>-119.09802380000001</v>
      </c>
      <c r="J1539" s="1" t="str">
        <f t="shared" si="98"/>
        <v>NGR bulk stream sediment</v>
      </c>
      <c r="K1539" s="1" t="str">
        <f t="shared" si="99"/>
        <v>&lt;177 micron (NGR)</v>
      </c>
      <c r="L1539">
        <v>90</v>
      </c>
      <c r="M1539" t="s">
        <v>157</v>
      </c>
      <c r="N1539">
        <v>1538</v>
      </c>
      <c r="O1539" t="s">
        <v>185</v>
      </c>
      <c r="P1539" t="s">
        <v>330</v>
      </c>
      <c r="Q1539" t="s">
        <v>481</v>
      </c>
      <c r="R1539" t="s">
        <v>55</v>
      </c>
      <c r="S1539" t="s">
        <v>146</v>
      </c>
      <c r="T1539" t="s">
        <v>52</v>
      </c>
      <c r="U1539" t="s">
        <v>131</v>
      </c>
      <c r="V1539" t="s">
        <v>122</v>
      </c>
      <c r="W1539" t="s">
        <v>173</v>
      </c>
      <c r="X1539" t="s">
        <v>73</v>
      </c>
      <c r="Y1539" t="s">
        <v>291</v>
      </c>
      <c r="Z1539" t="s">
        <v>56</v>
      </c>
      <c r="AA1539" t="s">
        <v>46</v>
      </c>
      <c r="AB1539" t="s">
        <v>125</v>
      </c>
      <c r="AC1539" t="s">
        <v>58</v>
      </c>
      <c r="AD1539" t="s">
        <v>457</v>
      </c>
      <c r="AE1539" t="s">
        <v>199</v>
      </c>
      <c r="AF1539" t="s">
        <v>319</v>
      </c>
      <c r="AG1539" t="s">
        <v>58</v>
      </c>
      <c r="AH1539" t="s">
        <v>149</v>
      </c>
      <c r="AI1539" t="s">
        <v>149</v>
      </c>
      <c r="AJ1539" t="s">
        <v>66</v>
      </c>
      <c r="AK1539" t="s">
        <v>1200</v>
      </c>
      <c r="AL1539" t="s">
        <v>47</v>
      </c>
      <c r="AM1539" t="s">
        <v>47</v>
      </c>
      <c r="AN1539" t="s">
        <v>196</v>
      </c>
      <c r="AO1539" t="s">
        <v>330</v>
      </c>
    </row>
    <row r="1540" spans="1:41" hidden="1" x14ac:dyDescent="0.25">
      <c r="A1540" t="s">
        <v>6923</v>
      </c>
      <c r="B1540" t="s">
        <v>6924</v>
      </c>
      <c r="C1540" s="1" t="str">
        <f t="shared" si="96"/>
        <v>21:1061</v>
      </c>
      <c r="D1540" s="1" t="str">
        <f t="shared" si="97"/>
        <v>21:0106</v>
      </c>
      <c r="E1540" t="s">
        <v>6925</v>
      </c>
      <c r="F1540" t="s">
        <v>6926</v>
      </c>
      <c r="H1540">
        <v>49.348613800000003</v>
      </c>
      <c r="I1540">
        <v>-119.0919559</v>
      </c>
      <c r="J1540" s="1" t="str">
        <f t="shared" si="98"/>
        <v>NGR bulk stream sediment</v>
      </c>
      <c r="K1540" s="1" t="str">
        <f t="shared" si="99"/>
        <v>&lt;177 micron (NGR)</v>
      </c>
      <c r="L1540">
        <v>90</v>
      </c>
      <c r="M1540" t="s">
        <v>170</v>
      </c>
      <c r="N1540">
        <v>1539</v>
      </c>
      <c r="O1540" t="s">
        <v>110</v>
      </c>
      <c r="P1540" t="s">
        <v>47</v>
      </c>
      <c r="Q1540" t="s">
        <v>588</v>
      </c>
      <c r="R1540" t="s">
        <v>150</v>
      </c>
      <c r="S1540" t="s">
        <v>386</v>
      </c>
      <c r="T1540" t="s">
        <v>51</v>
      </c>
      <c r="U1540" t="s">
        <v>104</v>
      </c>
      <c r="V1540" t="s">
        <v>63</v>
      </c>
      <c r="W1540" t="s">
        <v>257</v>
      </c>
      <c r="X1540" t="s">
        <v>137</v>
      </c>
      <c r="Y1540" t="s">
        <v>431</v>
      </c>
      <c r="Z1540" t="s">
        <v>56</v>
      </c>
      <c r="AA1540" t="s">
        <v>46</v>
      </c>
      <c r="AB1540" t="s">
        <v>173</v>
      </c>
      <c r="AC1540" t="s">
        <v>58</v>
      </c>
      <c r="AD1540" t="s">
        <v>226</v>
      </c>
      <c r="AE1540" t="s">
        <v>56</v>
      </c>
      <c r="AF1540" t="s">
        <v>365</v>
      </c>
      <c r="AG1540" t="s">
        <v>3580</v>
      </c>
      <c r="AH1540" t="s">
        <v>185</v>
      </c>
      <c r="AI1540" t="s">
        <v>110</v>
      </c>
      <c r="AJ1540" t="s">
        <v>604</v>
      </c>
      <c r="AK1540" t="s">
        <v>983</v>
      </c>
      <c r="AL1540" t="s">
        <v>47</v>
      </c>
      <c r="AM1540" t="s">
        <v>47</v>
      </c>
      <c r="AN1540" t="s">
        <v>284</v>
      </c>
      <c r="AO1540" t="s">
        <v>76</v>
      </c>
    </row>
    <row r="1541" spans="1:41" hidden="1" x14ac:dyDescent="0.25">
      <c r="A1541" t="s">
        <v>6927</v>
      </c>
      <c r="B1541" t="s">
        <v>6928</v>
      </c>
      <c r="C1541" s="1" t="str">
        <f t="shared" si="96"/>
        <v>21:1061</v>
      </c>
      <c r="D1541" s="1" t="str">
        <f t="shared" si="97"/>
        <v>21:0106</v>
      </c>
      <c r="E1541" t="s">
        <v>6929</v>
      </c>
      <c r="F1541" t="s">
        <v>6930</v>
      </c>
      <c r="H1541">
        <v>49.384138100000001</v>
      </c>
      <c r="I1541">
        <v>-119.0268769</v>
      </c>
      <c r="J1541" s="1" t="str">
        <f t="shared" si="98"/>
        <v>NGR bulk stream sediment</v>
      </c>
      <c r="K1541" s="1" t="str">
        <f t="shared" si="99"/>
        <v>&lt;177 micron (NGR)</v>
      </c>
      <c r="L1541">
        <v>90</v>
      </c>
      <c r="M1541" t="s">
        <v>180</v>
      </c>
      <c r="N1541">
        <v>1540</v>
      </c>
      <c r="O1541" t="s">
        <v>158</v>
      </c>
      <c r="P1541" t="s">
        <v>47</v>
      </c>
      <c r="Q1541" t="s">
        <v>1111</v>
      </c>
      <c r="R1541" t="s">
        <v>103</v>
      </c>
      <c r="S1541" t="s">
        <v>386</v>
      </c>
      <c r="T1541" t="s">
        <v>137</v>
      </c>
      <c r="U1541" t="s">
        <v>107</v>
      </c>
      <c r="V1541" t="s">
        <v>164</v>
      </c>
      <c r="W1541" t="s">
        <v>200</v>
      </c>
      <c r="X1541" t="s">
        <v>58</v>
      </c>
      <c r="Y1541" t="s">
        <v>226</v>
      </c>
      <c r="Z1541" t="s">
        <v>56</v>
      </c>
      <c r="AA1541" t="s">
        <v>46</v>
      </c>
      <c r="AB1541" t="s">
        <v>78</v>
      </c>
      <c r="AC1541" t="s">
        <v>58</v>
      </c>
      <c r="AD1541" t="s">
        <v>583</v>
      </c>
      <c r="AE1541" t="s">
        <v>53</v>
      </c>
      <c r="AF1541" t="s">
        <v>55</v>
      </c>
      <c r="AG1541" t="s">
        <v>818</v>
      </c>
      <c r="AH1541" t="s">
        <v>87</v>
      </c>
      <c r="AI1541" t="s">
        <v>174</v>
      </c>
      <c r="AJ1541" t="s">
        <v>1247</v>
      </c>
      <c r="AK1541" t="s">
        <v>58</v>
      </c>
      <c r="AL1541" t="s">
        <v>47</v>
      </c>
      <c r="AM1541" t="s">
        <v>47</v>
      </c>
      <c r="AN1541" t="s">
        <v>432</v>
      </c>
      <c r="AO1541" t="s">
        <v>209</v>
      </c>
    </row>
    <row r="1542" spans="1:41" hidden="1" x14ac:dyDescent="0.25">
      <c r="A1542" t="s">
        <v>6931</v>
      </c>
      <c r="B1542" t="s">
        <v>6932</v>
      </c>
      <c r="C1542" s="1" t="str">
        <f t="shared" si="96"/>
        <v>21:1061</v>
      </c>
      <c r="D1542" s="1" t="str">
        <f t="shared" si="97"/>
        <v>21:0106</v>
      </c>
      <c r="E1542" t="s">
        <v>6933</v>
      </c>
      <c r="F1542" t="s">
        <v>6934</v>
      </c>
      <c r="H1542">
        <v>49.457191299999998</v>
      </c>
      <c r="I1542">
        <v>-119.0630391</v>
      </c>
      <c r="J1542" s="1" t="str">
        <f t="shared" si="98"/>
        <v>NGR bulk stream sediment</v>
      </c>
      <c r="K1542" s="1" t="str">
        <f t="shared" si="99"/>
        <v>&lt;177 micron (NGR)</v>
      </c>
      <c r="L1542">
        <v>90</v>
      </c>
      <c r="M1542" t="s">
        <v>195</v>
      </c>
      <c r="N1542">
        <v>1541</v>
      </c>
      <c r="O1542" t="s">
        <v>2275</v>
      </c>
      <c r="P1542" t="s">
        <v>47</v>
      </c>
      <c r="Q1542" t="s">
        <v>725</v>
      </c>
      <c r="R1542" t="s">
        <v>2398</v>
      </c>
      <c r="S1542" t="s">
        <v>58</v>
      </c>
      <c r="T1542" t="s">
        <v>51</v>
      </c>
      <c r="U1542" t="s">
        <v>112</v>
      </c>
      <c r="V1542" t="s">
        <v>198</v>
      </c>
      <c r="W1542" t="s">
        <v>271</v>
      </c>
      <c r="X1542" t="s">
        <v>46</v>
      </c>
      <c r="Y1542" t="s">
        <v>58</v>
      </c>
      <c r="Z1542" t="s">
        <v>56</v>
      </c>
      <c r="AA1542" t="s">
        <v>51</v>
      </c>
      <c r="AB1542" t="s">
        <v>57</v>
      </c>
      <c r="AC1542" t="s">
        <v>58</v>
      </c>
      <c r="AD1542" t="s">
        <v>66</v>
      </c>
      <c r="AE1542" t="s">
        <v>198</v>
      </c>
      <c r="AF1542" t="s">
        <v>455</v>
      </c>
      <c r="AG1542" t="s">
        <v>185</v>
      </c>
      <c r="AH1542" t="s">
        <v>62</v>
      </c>
      <c r="AI1542" t="s">
        <v>62</v>
      </c>
      <c r="AJ1542" t="s">
        <v>81</v>
      </c>
      <c r="AK1542" t="s">
        <v>164</v>
      </c>
      <c r="AL1542" t="s">
        <v>47</v>
      </c>
      <c r="AM1542" t="s">
        <v>47</v>
      </c>
      <c r="AN1542" t="s">
        <v>65</v>
      </c>
      <c r="AO1542" t="s">
        <v>46</v>
      </c>
    </row>
    <row r="1543" spans="1:41" hidden="1" x14ac:dyDescent="0.25">
      <c r="A1543" t="s">
        <v>6935</v>
      </c>
      <c r="B1543" t="s">
        <v>6936</v>
      </c>
      <c r="C1543" s="1" t="str">
        <f t="shared" si="96"/>
        <v>21:1061</v>
      </c>
      <c r="D1543" s="1" t="str">
        <f t="shared" si="97"/>
        <v>21:0106</v>
      </c>
      <c r="E1543" t="s">
        <v>6937</v>
      </c>
      <c r="F1543" t="s">
        <v>6938</v>
      </c>
      <c r="H1543">
        <v>49.418339500000002</v>
      </c>
      <c r="I1543">
        <v>-119.30489040000001</v>
      </c>
      <c r="J1543" s="1" t="str">
        <f t="shared" si="98"/>
        <v>NGR bulk stream sediment</v>
      </c>
      <c r="K1543" s="1" t="str">
        <f t="shared" si="99"/>
        <v>&lt;177 micron (NGR)</v>
      </c>
      <c r="L1543">
        <v>90</v>
      </c>
      <c r="M1543" t="s">
        <v>205</v>
      </c>
      <c r="N1543">
        <v>1542</v>
      </c>
      <c r="O1543" t="s">
        <v>110</v>
      </c>
      <c r="P1543" t="s">
        <v>51</v>
      </c>
      <c r="Q1543" t="s">
        <v>487</v>
      </c>
      <c r="R1543" t="s">
        <v>62</v>
      </c>
      <c r="S1543" t="s">
        <v>186</v>
      </c>
      <c r="T1543" t="s">
        <v>51</v>
      </c>
      <c r="U1543" t="s">
        <v>99</v>
      </c>
      <c r="V1543" t="s">
        <v>47</v>
      </c>
      <c r="W1543" t="s">
        <v>87</v>
      </c>
      <c r="X1543" t="s">
        <v>122</v>
      </c>
      <c r="Y1543" t="s">
        <v>218</v>
      </c>
      <c r="Z1543" t="s">
        <v>56</v>
      </c>
      <c r="AA1543" t="s">
        <v>46</v>
      </c>
      <c r="AB1543" t="s">
        <v>64</v>
      </c>
      <c r="AC1543" t="s">
        <v>66</v>
      </c>
      <c r="AD1543" t="s">
        <v>934</v>
      </c>
      <c r="AE1543" t="s">
        <v>56</v>
      </c>
      <c r="AF1543" t="s">
        <v>73</v>
      </c>
      <c r="AG1543" t="s">
        <v>266</v>
      </c>
      <c r="AH1543" t="s">
        <v>57</v>
      </c>
      <c r="AI1543" t="s">
        <v>57</v>
      </c>
      <c r="AJ1543" t="s">
        <v>55</v>
      </c>
      <c r="AK1543" t="s">
        <v>108</v>
      </c>
      <c r="AL1543" t="s">
        <v>47</v>
      </c>
      <c r="AM1543" t="s">
        <v>47</v>
      </c>
      <c r="AN1543" t="s">
        <v>65</v>
      </c>
      <c r="AO1543" t="s">
        <v>46</v>
      </c>
    </row>
    <row r="1544" spans="1:41" hidden="1" x14ac:dyDescent="0.25">
      <c r="A1544" t="s">
        <v>6939</v>
      </c>
      <c r="B1544" t="s">
        <v>6940</v>
      </c>
      <c r="C1544" s="1" t="str">
        <f t="shared" si="96"/>
        <v>21:1061</v>
      </c>
      <c r="D1544" s="1" t="str">
        <f t="shared" si="97"/>
        <v>21:0106</v>
      </c>
      <c r="E1544" t="s">
        <v>6941</v>
      </c>
      <c r="F1544" t="s">
        <v>6942</v>
      </c>
      <c r="H1544">
        <v>49.422469399999997</v>
      </c>
      <c r="I1544">
        <v>-119.3380174</v>
      </c>
      <c r="J1544" s="1" t="str">
        <f t="shared" si="98"/>
        <v>NGR bulk stream sediment</v>
      </c>
      <c r="K1544" s="1" t="str">
        <f t="shared" si="99"/>
        <v>&lt;177 micron (NGR)</v>
      </c>
      <c r="L1544">
        <v>90</v>
      </c>
      <c r="M1544" t="s">
        <v>214</v>
      </c>
      <c r="N1544">
        <v>1543</v>
      </c>
      <c r="O1544" t="s">
        <v>62</v>
      </c>
      <c r="P1544" t="s">
        <v>47</v>
      </c>
      <c r="Q1544" t="s">
        <v>404</v>
      </c>
      <c r="R1544" t="s">
        <v>62</v>
      </c>
      <c r="S1544" t="s">
        <v>146</v>
      </c>
      <c r="T1544" t="s">
        <v>51</v>
      </c>
      <c r="U1544" t="s">
        <v>269</v>
      </c>
      <c r="V1544" t="s">
        <v>149</v>
      </c>
      <c r="W1544" t="s">
        <v>110</v>
      </c>
      <c r="X1544" t="s">
        <v>137</v>
      </c>
      <c r="Y1544" t="s">
        <v>331</v>
      </c>
      <c r="Z1544" t="s">
        <v>56</v>
      </c>
      <c r="AA1544" t="s">
        <v>46</v>
      </c>
      <c r="AB1544" t="s">
        <v>173</v>
      </c>
      <c r="AC1544" t="s">
        <v>58</v>
      </c>
      <c r="AD1544" t="s">
        <v>538</v>
      </c>
      <c r="AE1544" t="s">
        <v>380</v>
      </c>
      <c r="AF1544" t="s">
        <v>238</v>
      </c>
      <c r="AG1544" t="s">
        <v>1619</v>
      </c>
      <c r="AH1544" t="s">
        <v>185</v>
      </c>
      <c r="AI1544" t="s">
        <v>174</v>
      </c>
      <c r="AJ1544" t="s">
        <v>766</v>
      </c>
      <c r="AK1544" t="s">
        <v>82</v>
      </c>
      <c r="AL1544" t="s">
        <v>47</v>
      </c>
      <c r="AM1544" t="s">
        <v>47</v>
      </c>
      <c r="AN1544" t="s">
        <v>695</v>
      </c>
      <c r="AO1544" t="s">
        <v>58</v>
      </c>
    </row>
    <row r="1545" spans="1:41" hidden="1" x14ac:dyDescent="0.25">
      <c r="A1545" t="s">
        <v>6943</v>
      </c>
      <c r="B1545" t="s">
        <v>6944</v>
      </c>
      <c r="C1545" s="1" t="str">
        <f t="shared" si="96"/>
        <v>21:1061</v>
      </c>
      <c r="D1545" s="1" t="str">
        <f t="shared" si="97"/>
        <v>21:0106</v>
      </c>
      <c r="E1545" t="s">
        <v>6945</v>
      </c>
      <c r="F1545" t="s">
        <v>6946</v>
      </c>
      <c r="H1545">
        <v>49.4480602</v>
      </c>
      <c r="I1545">
        <v>-119.27229440000001</v>
      </c>
      <c r="J1545" s="1" t="str">
        <f t="shared" si="98"/>
        <v>NGR bulk stream sediment</v>
      </c>
      <c r="K1545" s="1" t="str">
        <f t="shared" si="99"/>
        <v>&lt;177 micron (NGR)</v>
      </c>
      <c r="L1545">
        <v>90</v>
      </c>
      <c r="M1545" t="s">
        <v>223</v>
      </c>
      <c r="N1545">
        <v>1544</v>
      </c>
      <c r="O1545" t="s">
        <v>64</v>
      </c>
      <c r="P1545" t="s">
        <v>103</v>
      </c>
      <c r="Q1545" t="s">
        <v>234</v>
      </c>
      <c r="R1545" t="s">
        <v>139</v>
      </c>
      <c r="S1545" t="s">
        <v>226</v>
      </c>
      <c r="T1545" t="s">
        <v>85</v>
      </c>
      <c r="U1545" t="s">
        <v>187</v>
      </c>
      <c r="V1545" t="s">
        <v>47</v>
      </c>
      <c r="W1545" t="s">
        <v>109</v>
      </c>
      <c r="X1545" t="s">
        <v>267</v>
      </c>
      <c r="Y1545" t="s">
        <v>829</v>
      </c>
      <c r="Z1545" t="s">
        <v>56</v>
      </c>
      <c r="AA1545" t="s">
        <v>47</v>
      </c>
      <c r="AB1545" t="s">
        <v>47</v>
      </c>
      <c r="AC1545" t="s">
        <v>58</v>
      </c>
      <c r="AD1545" t="s">
        <v>241</v>
      </c>
      <c r="AE1545" t="s">
        <v>199</v>
      </c>
      <c r="AF1545" t="s">
        <v>85</v>
      </c>
      <c r="AG1545" t="s">
        <v>374</v>
      </c>
      <c r="AH1545" t="s">
        <v>235</v>
      </c>
      <c r="AI1545" t="s">
        <v>87</v>
      </c>
      <c r="AJ1545" t="s">
        <v>910</v>
      </c>
      <c r="AK1545" t="s">
        <v>55</v>
      </c>
      <c r="AL1545" t="s">
        <v>47</v>
      </c>
      <c r="AM1545" t="s">
        <v>47</v>
      </c>
      <c r="AN1545" t="s">
        <v>385</v>
      </c>
      <c r="AO1545" t="s">
        <v>137</v>
      </c>
    </row>
    <row r="1546" spans="1:41" hidden="1" x14ac:dyDescent="0.25">
      <c r="A1546" t="s">
        <v>6947</v>
      </c>
      <c r="B1546" t="s">
        <v>6948</v>
      </c>
      <c r="C1546" s="1" t="str">
        <f t="shared" si="96"/>
        <v>21:1061</v>
      </c>
      <c r="D1546" s="1" t="str">
        <f t="shared" si="97"/>
        <v>21:0106</v>
      </c>
      <c r="E1546" t="s">
        <v>6949</v>
      </c>
      <c r="F1546" t="s">
        <v>6950</v>
      </c>
      <c r="H1546">
        <v>49.465213400000003</v>
      </c>
      <c r="I1546">
        <v>-119.23548630000001</v>
      </c>
      <c r="J1546" s="1" t="str">
        <f t="shared" si="98"/>
        <v>NGR bulk stream sediment</v>
      </c>
      <c r="K1546" s="1" t="str">
        <f t="shared" si="99"/>
        <v>&lt;177 micron (NGR)</v>
      </c>
      <c r="L1546">
        <v>90</v>
      </c>
      <c r="M1546" t="s">
        <v>233</v>
      </c>
      <c r="N1546">
        <v>1545</v>
      </c>
      <c r="O1546" t="s">
        <v>149</v>
      </c>
      <c r="P1546" t="s">
        <v>47</v>
      </c>
      <c r="Q1546" t="s">
        <v>456</v>
      </c>
      <c r="R1546" t="s">
        <v>72</v>
      </c>
      <c r="S1546" t="s">
        <v>583</v>
      </c>
      <c r="T1546" t="s">
        <v>330</v>
      </c>
      <c r="U1546" t="s">
        <v>538</v>
      </c>
      <c r="V1546" t="s">
        <v>61</v>
      </c>
      <c r="W1546" t="s">
        <v>206</v>
      </c>
      <c r="X1546" t="s">
        <v>58</v>
      </c>
      <c r="Y1546" t="s">
        <v>77</v>
      </c>
      <c r="Z1546" t="s">
        <v>56</v>
      </c>
      <c r="AA1546" t="s">
        <v>46</v>
      </c>
      <c r="AB1546" t="s">
        <v>125</v>
      </c>
      <c r="AC1546" t="s">
        <v>108</v>
      </c>
      <c r="AD1546" t="s">
        <v>342</v>
      </c>
      <c r="AE1546" t="s">
        <v>56</v>
      </c>
      <c r="AF1546" t="s">
        <v>76</v>
      </c>
      <c r="AG1546" t="s">
        <v>148</v>
      </c>
      <c r="AH1546" t="s">
        <v>61</v>
      </c>
      <c r="AI1546" t="s">
        <v>46</v>
      </c>
      <c r="AJ1546" t="s">
        <v>50</v>
      </c>
      <c r="AK1546" t="s">
        <v>55</v>
      </c>
      <c r="AL1546" t="s">
        <v>47</v>
      </c>
      <c r="AM1546" t="s">
        <v>47</v>
      </c>
      <c r="AN1546" t="s">
        <v>152</v>
      </c>
      <c r="AO1546" t="s">
        <v>137</v>
      </c>
    </row>
    <row r="1547" spans="1:41" hidden="1" x14ac:dyDescent="0.25">
      <c r="A1547" t="s">
        <v>6951</v>
      </c>
      <c r="B1547" t="s">
        <v>6952</v>
      </c>
      <c r="C1547" s="1" t="str">
        <f t="shared" si="96"/>
        <v>21:1061</v>
      </c>
      <c r="D1547" s="1" t="str">
        <f t="shared" si="97"/>
        <v>21:0106</v>
      </c>
      <c r="E1547" t="s">
        <v>6953</v>
      </c>
      <c r="F1547" t="s">
        <v>6954</v>
      </c>
      <c r="H1547">
        <v>49.486881699999998</v>
      </c>
      <c r="I1547">
        <v>-119.234718</v>
      </c>
      <c r="J1547" s="1" t="str">
        <f t="shared" si="98"/>
        <v>NGR bulk stream sediment</v>
      </c>
      <c r="K1547" s="1" t="str">
        <f t="shared" si="99"/>
        <v>&lt;177 micron (NGR)</v>
      </c>
      <c r="L1547">
        <v>90</v>
      </c>
      <c r="M1547" t="s">
        <v>248</v>
      </c>
      <c r="N1547">
        <v>1546</v>
      </c>
      <c r="O1547" t="s">
        <v>198</v>
      </c>
      <c r="P1547" t="s">
        <v>55</v>
      </c>
      <c r="Q1547" t="s">
        <v>548</v>
      </c>
      <c r="R1547" t="s">
        <v>122</v>
      </c>
      <c r="S1547" t="s">
        <v>184</v>
      </c>
      <c r="T1547" t="s">
        <v>58</v>
      </c>
      <c r="U1547" t="s">
        <v>272</v>
      </c>
      <c r="V1547" t="s">
        <v>125</v>
      </c>
      <c r="W1547" t="s">
        <v>102</v>
      </c>
      <c r="X1547" t="s">
        <v>85</v>
      </c>
      <c r="Y1547" t="s">
        <v>344</v>
      </c>
      <c r="Z1547" t="s">
        <v>56</v>
      </c>
      <c r="AA1547" t="s">
        <v>122</v>
      </c>
      <c r="AB1547" t="s">
        <v>173</v>
      </c>
      <c r="AC1547" t="s">
        <v>58</v>
      </c>
      <c r="AD1547" t="s">
        <v>482</v>
      </c>
      <c r="AE1547" t="s">
        <v>199</v>
      </c>
      <c r="AF1547" t="s">
        <v>127</v>
      </c>
      <c r="AG1547" t="s">
        <v>330</v>
      </c>
      <c r="AH1547" t="s">
        <v>185</v>
      </c>
      <c r="AI1547" t="s">
        <v>87</v>
      </c>
      <c r="AJ1547" t="s">
        <v>209</v>
      </c>
      <c r="AK1547" t="s">
        <v>209</v>
      </c>
      <c r="AL1547" t="s">
        <v>47</v>
      </c>
      <c r="AM1547" t="s">
        <v>47</v>
      </c>
      <c r="AN1547" t="s">
        <v>275</v>
      </c>
      <c r="AO1547" t="s">
        <v>225</v>
      </c>
    </row>
    <row r="1548" spans="1:41" hidden="1" x14ac:dyDescent="0.25">
      <c r="A1548" t="s">
        <v>6955</v>
      </c>
      <c r="B1548" t="s">
        <v>6956</v>
      </c>
      <c r="C1548" s="1" t="str">
        <f t="shared" si="96"/>
        <v>21:1061</v>
      </c>
      <c r="D1548" s="1" t="str">
        <f t="shared" si="97"/>
        <v>21:0106</v>
      </c>
      <c r="E1548" t="s">
        <v>6957</v>
      </c>
      <c r="F1548" t="s">
        <v>6958</v>
      </c>
      <c r="H1548">
        <v>49.492414500000002</v>
      </c>
      <c r="I1548">
        <v>-119.2309783</v>
      </c>
      <c r="J1548" s="1" t="str">
        <f t="shared" si="98"/>
        <v>NGR bulk stream sediment</v>
      </c>
      <c r="K1548" s="1" t="str">
        <f t="shared" si="99"/>
        <v>&lt;177 micron (NGR)</v>
      </c>
      <c r="L1548">
        <v>90</v>
      </c>
      <c r="M1548" t="s">
        <v>256</v>
      </c>
      <c r="N1548">
        <v>1547</v>
      </c>
      <c r="O1548" t="s">
        <v>174</v>
      </c>
      <c r="P1548" t="s">
        <v>47</v>
      </c>
      <c r="Q1548" t="s">
        <v>119</v>
      </c>
      <c r="R1548" t="s">
        <v>125</v>
      </c>
      <c r="S1548" t="s">
        <v>65</v>
      </c>
      <c r="T1548" t="s">
        <v>330</v>
      </c>
      <c r="U1548" t="s">
        <v>100</v>
      </c>
      <c r="V1548" t="s">
        <v>235</v>
      </c>
      <c r="W1548" t="s">
        <v>319</v>
      </c>
      <c r="X1548" t="s">
        <v>49</v>
      </c>
      <c r="Y1548" t="s">
        <v>237</v>
      </c>
      <c r="Z1548" t="s">
        <v>56</v>
      </c>
      <c r="AA1548" t="s">
        <v>46</v>
      </c>
      <c r="AB1548" t="s">
        <v>81</v>
      </c>
      <c r="AC1548" t="s">
        <v>58</v>
      </c>
      <c r="AD1548" t="s">
        <v>144</v>
      </c>
      <c r="AE1548" t="s">
        <v>199</v>
      </c>
      <c r="AF1548" t="s">
        <v>50</v>
      </c>
      <c r="AG1548" t="s">
        <v>830</v>
      </c>
      <c r="AH1548" t="s">
        <v>60</v>
      </c>
      <c r="AI1548" t="s">
        <v>61</v>
      </c>
      <c r="AJ1548" t="s">
        <v>4214</v>
      </c>
      <c r="AK1548" t="s">
        <v>85</v>
      </c>
      <c r="AL1548" t="s">
        <v>47</v>
      </c>
      <c r="AM1548" t="s">
        <v>47</v>
      </c>
      <c r="AN1548" t="s">
        <v>548</v>
      </c>
      <c r="AO1548" t="s">
        <v>209</v>
      </c>
    </row>
    <row r="1549" spans="1:41" hidden="1" x14ac:dyDescent="0.25">
      <c r="A1549" t="s">
        <v>6959</v>
      </c>
      <c r="B1549" t="s">
        <v>6960</v>
      </c>
      <c r="C1549" s="1" t="str">
        <f t="shared" si="96"/>
        <v>21:1061</v>
      </c>
      <c r="D1549" s="1" t="str">
        <f t="shared" si="97"/>
        <v>21:0106</v>
      </c>
      <c r="E1549" t="s">
        <v>6961</v>
      </c>
      <c r="F1549" t="s">
        <v>6962</v>
      </c>
      <c r="H1549">
        <v>49.3834211</v>
      </c>
      <c r="I1549">
        <v>-119.89005469999999</v>
      </c>
      <c r="J1549" s="1" t="str">
        <f t="shared" si="98"/>
        <v>NGR bulk stream sediment</v>
      </c>
      <c r="K1549" s="1" t="str">
        <f t="shared" si="99"/>
        <v>&lt;177 micron (NGR)</v>
      </c>
      <c r="L1549">
        <v>90</v>
      </c>
      <c r="M1549" t="s">
        <v>265</v>
      </c>
      <c r="N1549">
        <v>1548</v>
      </c>
      <c r="O1549" t="s">
        <v>58</v>
      </c>
      <c r="P1549" t="s">
        <v>122</v>
      </c>
      <c r="Q1549" t="s">
        <v>548</v>
      </c>
      <c r="R1549" t="s">
        <v>87</v>
      </c>
      <c r="S1549" t="s">
        <v>306</v>
      </c>
      <c r="T1549" t="s">
        <v>52</v>
      </c>
      <c r="U1549" t="s">
        <v>269</v>
      </c>
      <c r="V1549" t="s">
        <v>60</v>
      </c>
      <c r="W1549" t="s">
        <v>122</v>
      </c>
      <c r="X1549" t="s">
        <v>51</v>
      </c>
      <c r="Y1549" t="s">
        <v>66</v>
      </c>
      <c r="Z1549" t="s">
        <v>199</v>
      </c>
      <c r="AA1549" t="s">
        <v>47</v>
      </c>
      <c r="AB1549" t="s">
        <v>257</v>
      </c>
      <c r="AC1549" t="s">
        <v>58</v>
      </c>
      <c r="AD1549" t="s">
        <v>532</v>
      </c>
      <c r="AE1549" t="s">
        <v>46</v>
      </c>
      <c r="AF1549" t="s">
        <v>55</v>
      </c>
      <c r="AG1549" t="s">
        <v>164</v>
      </c>
      <c r="AH1549" t="s">
        <v>53</v>
      </c>
      <c r="AI1549" t="s">
        <v>53</v>
      </c>
      <c r="AJ1549" t="s">
        <v>88</v>
      </c>
      <c r="AK1549" t="s">
        <v>206</v>
      </c>
      <c r="AL1549" t="s">
        <v>47</v>
      </c>
      <c r="AM1549" t="s">
        <v>47</v>
      </c>
      <c r="AN1549" t="s">
        <v>463</v>
      </c>
      <c r="AO1549" t="s">
        <v>217</v>
      </c>
    </row>
    <row r="1550" spans="1:41" hidden="1" x14ac:dyDescent="0.25">
      <c r="A1550" t="s">
        <v>6963</v>
      </c>
      <c r="B1550" t="s">
        <v>6964</v>
      </c>
      <c r="C1550" s="1" t="str">
        <f t="shared" si="96"/>
        <v>21:1061</v>
      </c>
      <c r="D1550" s="1" t="str">
        <f t="shared" si="97"/>
        <v>21:0106</v>
      </c>
      <c r="E1550" t="s">
        <v>6965</v>
      </c>
      <c r="F1550" t="s">
        <v>6966</v>
      </c>
      <c r="H1550">
        <v>49.351729499999998</v>
      </c>
      <c r="I1550">
        <v>-119.87433969999999</v>
      </c>
      <c r="J1550" s="1" t="str">
        <f t="shared" si="98"/>
        <v>NGR bulk stream sediment</v>
      </c>
      <c r="K1550" s="1" t="str">
        <f t="shared" si="99"/>
        <v>&lt;177 micron (NGR)</v>
      </c>
      <c r="L1550">
        <v>91</v>
      </c>
      <c r="M1550" t="s">
        <v>45</v>
      </c>
      <c r="N1550">
        <v>1549</v>
      </c>
      <c r="O1550" t="s">
        <v>6967</v>
      </c>
      <c r="P1550" t="s">
        <v>226</v>
      </c>
      <c r="Q1550" t="s">
        <v>234</v>
      </c>
      <c r="R1550" t="s">
        <v>108</v>
      </c>
      <c r="S1550" t="s">
        <v>104</v>
      </c>
      <c r="T1550" t="s">
        <v>50</v>
      </c>
      <c r="U1550" t="s">
        <v>100</v>
      </c>
      <c r="V1550" t="s">
        <v>102</v>
      </c>
      <c r="W1550" t="s">
        <v>336</v>
      </c>
      <c r="X1550" t="s">
        <v>103</v>
      </c>
      <c r="Y1550" t="s">
        <v>217</v>
      </c>
      <c r="Z1550" t="s">
        <v>56</v>
      </c>
      <c r="AA1550" t="s">
        <v>47</v>
      </c>
      <c r="AB1550" t="s">
        <v>87</v>
      </c>
      <c r="AC1550" t="s">
        <v>300</v>
      </c>
      <c r="AD1550" t="s">
        <v>83</v>
      </c>
      <c r="AE1550" t="s">
        <v>149</v>
      </c>
      <c r="AF1550" t="s">
        <v>76</v>
      </c>
      <c r="AG1550" t="s">
        <v>493</v>
      </c>
      <c r="AH1550" t="s">
        <v>198</v>
      </c>
      <c r="AI1550" t="s">
        <v>54</v>
      </c>
      <c r="AJ1550" t="s">
        <v>123</v>
      </c>
      <c r="AK1550" t="s">
        <v>151</v>
      </c>
      <c r="AL1550" t="s">
        <v>73</v>
      </c>
      <c r="AM1550" t="s">
        <v>47</v>
      </c>
      <c r="AN1550" t="s">
        <v>463</v>
      </c>
      <c r="AO1550" t="s">
        <v>58</v>
      </c>
    </row>
    <row r="1551" spans="1:41" hidden="1" x14ac:dyDescent="0.25">
      <c r="A1551" t="s">
        <v>6968</v>
      </c>
      <c r="B1551" t="s">
        <v>6969</v>
      </c>
      <c r="C1551" s="1" t="str">
        <f t="shared" si="96"/>
        <v>21:1061</v>
      </c>
      <c r="D1551" s="1" t="str">
        <f t="shared" si="97"/>
        <v>21:0106</v>
      </c>
      <c r="E1551" t="s">
        <v>6970</v>
      </c>
      <c r="F1551" t="s">
        <v>6971</v>
      </c>
      <c r="H1551">
        <v>49.2908325</v>
      </c>
      <c r="I1551">
        <v>-119.89401169999999</v>
      </c>
      <c r="J1551" s="1" t="str">
        <f t="shared" si="98"/>
        <v>NGR bulk stream sediment</v>
      </c>
      <c r="K1551" s="1" t="str">
        <f t="shared" si="99"/>
        <v>&lt;177 micron (NGR)</v>
      </c>
      <c r="L1551">
        <v>91</v>
      </c>
      <c r="M1551" t="s">
        <v>71</v>
      </c>
      <c r="N1551">
        <v>1550</v>
      </c>
      <c r="O1551" t="s">
        <v>6972</v>
      </c>
      <c r="P1551" t="s">
        <v>58</v>
      </c>
      <c r="Q1551" t="s">
        <v>404</v>
      </c>
      <c r="R1551" t="s">
        <v>55</v>
      </c>
      <c r="S1551" t="s">
        <v>80</v>
      </c>
      <c r="T1551" t="s">
        <v>59</v>
      </c>
      <c r="U1551" t="s">
        <v>184</v>
      </c>
      <c r="V1551" t="s">
        <v>437</v>
      </c>
      <c r="W1551" t="s">
        <v>371</v>
      </c>
      <c r="X1551" t="s">
        <v>122</v>
      </c>
      <c r="Y1551" t="s">
        <v>82</v>
      </c>
      <c r="Z1551" t="s">
        <v>84</v>
      </c>
      <c r="AA1551" t="s">
        <v>47</v>
      </c>
      <c r="AB1551" t="s">
        <v>87</v>
      </c>
      <c r="AC1551" t="s">
        <v>241</v>
      </c>
      <c r="AD1551" t="s">
        <v>160</v>
      </c>
      <c r="AE1551" t="s">
        <v>173</v>
      </c>
      <c r="AF1551" t="s">
        <v>627</v>
      </c>
      <c r="AG1551" t="s">
        <v>51</v>
      </c>
      <c r="AH1551" t="s">
        <v>46</v>
      </c>
      <c r="AI1551" t="s">
        <v>46</v>
      </c>
      <c r="AJ1551" t="s">
        <v>151</v>
      </c>
      <c r="AK1551" t="s">
        <v>63</v>
      </c>
      <c r="AL1551" t="s">
        <v>47</v>
      </c>
      <c r="AM1551" t="s">
        <v>47</v>
      </c>
      <c r="AN1551" t="s">
        <v>65</v>
      </c>
      <c r="AO1551" t="s">
        <v>66</v>
      </c>
    </row>
    <row r="1552" spans="1:41" hidden="1" x14ac:dyDescent="0.25">
      <c r="A1552" t="s">
        <v>6973</v>
      </c>
      <c r="B1552" t="s">
        <v>6974</v>
      </c>
      <c r="C1552" s="1" t="str">
        <f t="shared" si="96"/>
        <v>21:1061</v>
      </c>
      <c r="D1552" s="1" t="str">
        <f t="shared" si="97"/>
        <v>21:0106</v>
      </c>
      <c r="E1552" t="s">
        <v>6975</v>
      </c>
      <c r="F1552" t="s">
        <v>6976</v>
      </c>
      <c r="H1552">
        <v>49.282998499999998</v>
      </c>
      <c r="I1552">
        <v>-119.9870705</v>
      </c>
      <c r="J1552" s="1" t="str">
        <f t="shared" si="98"/>
        <v>NGR bulk stream sediment</v>
      </c>
      <c r="K1552" s="1" t="str">
        <f t="shared" si="99"/>
        <v>&lt;177 micron (NGR)</v>
      </c>
      <c r="L1552">
        <v>91</v>
      </c>
      <c r="M1552" t="s">
        <v>95</v>
      </c>
      <c r="N1552">
        <v>1551</v>
      </c>
      <c r="O1552" t="s">
        <v>1641</v>
      </c>
      <c r="P1552" t="s">
        <v>73</v>
      </c>
      <c r="Q1552" t="s">
        <v>119</v>
      </c>
      <c r="R1552" t="s">
        <v>6977</v>
      </c>
      <c r="S1552" t="s">
        <v>99</v>
      </c>
      <c r="T1552" t="s">
        <v>76</v>
      </c>
      <c r="U1552" t="s">
        <v>98</v>
      </c>
      <c r="V1552" t="s">
        <v>173</v>
      </c>
      <c r="W1552" t="s">
        <v>122</v>
      </c>
      <c r="X1552" t="s">
        <v>47</v>
      </c>
      <c r="Y1552" t="s">
        <v>267</v>
      </c>
      <c r="Z1552" t="s">
        <v>56</v>
      </c>
      <c r="AA1552" t="s">
        <v>46</v>
      </c>
      <c r="AB1552" t="s">
        <v>54</v>
      </c>
      <c r="AC1552" t="s">
        <v>475</v>
      </c>
      <c r="AD1552" t="s">
        <v>104</v>
      </c>
      <c r="AE1552" t="s">
        <v>149</v>
      </c>
      <c r="AF1552" t="s">
        <v>118</v>
      </c>
      <c r="AG1552" t="s">
        <v>60</v>
      </c>
      <c r="AH1552" t="s">
        <v>53</v>
      </c>
      <c r="AI1552" t="s">
        <v>53</v>
      </c>
      <c r="AJ1552" t="s">
        <v>173</v>
      </c>
      <c r="AK1552" t="s">
        <v>87</v>
      </c>
      <c r="AL1552" t="s">
        <v>47</v>
      </c>
      <c r="AM1552" t="s">
        <v>47</v>
      </c>
      <c r="AN1552" t="s">
        <v>65</v>
      </c>
      <c r="AO1552" t="s">
        <v>47</v>
      </c>
    </row>
    <row r="1553" spans="1:41" hidden="1" x14ac:dyDescent="0.25">
      <c r="A1553" t="s">
        <v>6978</v>
      </c>
      <c r="B1553" t="s">
        <v>6979</v>
      </c>
      <c r="C1553" s="1" t="str">
        <f t="shared" si="96"/>
        <v>21:1061</v>
      </c>
      <c r="D1553" s="1" t="str">
        <f t="shared" si="97"/>
        <v>21:0106</v>
      </c>
      <c r="E1553" t="s">
        <v>6980</v>
      </c>
      <c r="F1553" t="s">
        <v>6981</v>
      </c>
      <c r="H1553">
        <v>49.288846100000001</v>
      </c>
      <c r="I1553">
        <v>-119.9881396</v>
      </c>
      <c r="J1553" s="1" t="str">
        <f t="shared" si="98"/>
        <v>NGR bulk stream sediment</v>
      </c>
      <c r="K1553" s="1" t="str">
        <f t="shared" si="99"/>
        <v>&lt;177 micron (NGR)</v>
      </c>
      <c r="L1553">
        <v>91</v>
      </c>
      <c r="M1553" t="s">
        <v>117</v>
      </c>
      <c r="N1553">
        <v>1552</v>
      </c>
      <c r="O1553" t="s">
        <v>2275</v>
      </c>
      <c r="P1553" t="s">
        <v>218</v>
      </c>
      <c r="Q1553" t="s">
        <v>404</v>
      </c>
      <c r="R1553" t="s">
        <v>82</v>
      </c>
      <c r="S1553" t="s">
        <v>239</v>
      </c>
      <c r="T1553" t="s">
        <v>217</v>
      </c>
      <c r="U1553" t="s">
        <v>597</v>
      </c>
      <c r="V1553" t="s">
        <v>227</v>
      </c>
      <c r="W1553" t="s">
        <v>271</v>
      </c>
      <c r="X1553" t="s">
        <v>122</v>
      </c>
      <c r="Y1553" t="s">
        <v>59</v>
      </c>
      <c r="Z1553" t="s">
        <v>199</v>
      </c>
      <c r="AA1553" t="s">
        <v>47</v>
      </c>
      <c r="AB1553" t="s">
        <v>174</v>
      </c>
      <c r="AC1553" t="s">
        <v>144</v>
      </c>
      <c r="AD1553" t="s">
        <v>358</v>
      </c>
      <c r="AE1553" t="s">
        <v>139</v>
      </c>
      <c r="AF1553" t="s">
        <v>209</v>
      </c>
      <c r="AG1553" t="s">
        <v>86</v>
      </c>
      <c r="AH1553" t="s">
        <v>54</v>
      </c>
      <c r="AI1553" t="s">
        <v>54</v>
      </c>
      <c r="AJ1553" t="s">
        <v>109</v>
      </c>
      <c r="AK1553" t="s">
        <v>125</v>
      </c>
      <c r="AL1553" t="s">
        <v>47</v>
      </c>
      <c r="AM1553" t="s">
        <v>47</v>
      </c>
      <c r="AN1553" t="s">
        <v>65</v>
      </c>
      <c r="AO1553" t="s">
        <v>55</v>
      </c>
    </row>
    <row r="1554" spans="1:41" hidden="1" x14ac:dyDescent="0.25">
      <c r="A1554" t="s">
        <v>6982</v>
      </c>
      <c r="B1554" t="s">
        <v>6983</v>
      </c>
      <c r="C1554" s="1" t="str">
        <f t="shared" si="96"/>
        <v>21:1061</v>
      </c>
      <c r="D1554" s="1" t="str">
        <f t="shared" si="97"/>
        <v>21:0106</v>
      </c>
      <c r="E1554" t="s">
        <v>6984</v>
      </c>
      <c r="F1554" t="s">
        <v>6985</v>
      </c>
      <c r="H1554">
        <v>49.330359999999999</v>
      </c>
      <c r="I1554">
        <v>-119.9857141</v>
      </c>
      <c r="J1554" s="1" t="str">
        <f t="shared" si="98"/>
        <v>NGR bulk stream sediment</v>
      </c>
      <c r="K1554" s="1" t="str">
        <f t="shared" si="99"/>
        <v>&lt;177 micron (NGR)</v>
      </c>
      <c r="L1554">
        <v>91</v>
      </c>
      <c r="M1554" t="s">
        <v>136</v>
      </c>
      <c r="N1554">
        <v>1553</v>
      </c>
      <c r="O1554" t="s">
        <v>209</v>
      </c>
      <c r="P1554" t="s">
        <v>58</v>
      </c>
      <c r="Q1554" t="s">
        <v>234</v>
      </c>
      <c r="R1554" t="s">
        <v>266</v>
      </c>
      <c r="S1554" t="s">
        <v>306</v>
      </c>
      <c r="T1554" t="s">
        <v>58</v>
      </c>
      <c r="U1554" t="s">
        <v>131</v>
      </c>
      <c r="V1554" t="s">
        <v>257</v>
      </c>
      <c r="W1554" t="s">
        <v>437</v>
      </c>
      <c r="X1554" t="s">
        <v>58</v>
      </c>
      <c r="Y1554" t="s">
        <v>217</v>
      </c>
      <c r="Z1554" t="s">
        <v>56</v>
      </c>
      <c r="AA1554" t="s">
        <v>122</v>
      </c>
      <c r="AB1554" t="s">
        <v>130</v>
      </c>
      <c r="AC1554" t="s">
        <v>85</v>
      </c>
      <c r="AD1554" t="s">
        <v>251</v>
      </c>
      <c r="AE1554" t="s">
        <v>185</v>
      </c>
      <c r="AF1554" t="s">
        <v>55</v>
      </c>
      <c r="AG1554" t="s">
        <v>200</v>
      </c>
      <c r="AH1554" t="s">
        <v>198</v>
      </c>
      <c r="AI1554" t="s">
        <v>53</v>
      </c>
      <c r="AJ1554" t="s">
        <v>319</v>
      </c>
      <c r="AK1554" t="s">
        <v>128</v>
      </c>
      <c r="AL1554" t="s">
        <v>73</v>
      </c>
      <c r="AM1554" t="s">
        <v>47</v>
      </c>
      <c r="AN1554" t="s">
        <v>935</v>
      </c>
      <c r="AO1554" t="s">
        <v>217</v>
      </c>
    </row>
    <row r="1555" spans="1:41" hidden="1" x14ac:dyDescent="0.25">
      <c r="A1555" t="s">
        <v>6986</v>
      </c>
      <c r="B1555" t="s">
        <v>6987</v>
      </c>
      <c r="C1555" s="1" t="str">
        <f t="shared" si="96"/>
        <v>21:1061</v>
      </c>
      <c r="D1555" s="1" t="str">
        <f t="shared" si="97"/>
        <v>21:0106</v>
      </c>
      <c r="E1555" t="s">
        <v>6988</v>
      </c>
      <c r="F1555" t="s">
        <v>6989</v>
      </c>
      <c r="H1555">
        <v>49.3252284</v>
      </c>
      <c r="I1555">
        <v>-119.9816594</v>
      </c>
      <c r="J1555" s="1" t="str">
        <f t="shared" si="98"/>
        <v>NGR bulk stream sediment</v>
      </c>
      <c r="K1555" s="1" t="str">
        <f t="shared" si="99"/>
        <v>&lt;177 micron (NGR)</v>
      </c>
      <c r="L1555">
        <v>91</v>
      </c>
      <c r="M1555" t="s">
        <v>157</v>
      </c>
      <c r="N1555">
        <v>1554</v>
      </c>
      <c r="O1555" t="s">
        <v>6347</v>
      </c>
      <c r="P1555" t="s">
        <v>112</v>
      </c>
      <c r="Q1555" t="s">
        <v>548</v>
      </c>
      <c r="R1555" t="s">
        <v>161</v>
      </c>
      <c r="S1555" t="s">
        <v>290</v>
      </c>
      <c r="T1555" t="s">
        <v>66</v>
      </c>
      <c r="U1555" t="s">
        <v>358</v>
      </c>
      <c r="V1555" t="s">
        <v>228</v>
      </c>
      <c r="W1555" t="s">
        <v>188</v>
      </c>
      <c r="X1555" t="s">
        <v>122</v>
      </c>
      <c r="Y1555" t="s">
        <v>112</v>
      </c>
      <c r="Z1555" t="s">
        <v>199</v>
      </c>
      <c r="AA1555" t="s">
        <v>47</v>
      </c>
      <c r="AB1555" t="s">
        <v>174</v>
      </c>
      <c r="AC1555" t="s">
        <v>243</v>
      </c>
      <c r="AD1555" t="s">
        <v>250</v>
      </c>
      <c r="AE1555" t="s">
        <v>173</v>
      </c>
      <c r="AF1555" t="s">
        <v>76</v>
      </c>
      <c r="AG1555" t="s">
        <v>188</v>
      </c>
      <c r="AH1555" t="s">
        <v>110</v>
      </c>
      <c r="AI1555" t="s">
        <v>174</v>
      </c>
      <c r="AJ1555" t="s">
        <v>336</v>
      </c>
      <c r="AK1555" t="s">
        <v>60</v>
      </c>
      <c r="AL1555" t="s">
        <v>103</v>
      </c>
      <c r="AM1555" t="s">
        <v>47</v>
      </c>
      <c r="AN1555" t="s">
        <v>65</v>
      </c>
      <c r="AO1555" t="s">
        <v>175</v>
      </c>
    </row>
    <row r="1556" spans="1:41" hidden="1" x14ac:dyDescent="0.25">
      <c r="A1556" t="s">
        <v>6990</v>
      </c>
      <c r="B1556" t="s">
        <v>6991</v>
      </c>
      <c r="C1556" s="1" t="str">
        <f t="shared" si="96"/>
        <v>21:1061</v>
      </c>
      <c r="D1556" s="1" t="str">
        <f t="shared" si="97"/>
        <v>21:0106</v>
      </c>
      <c r="E1556" t="s">
        <v>6992</v>
      </c>
      <c r="F1556" t="s">
        <v>6993</v>
      </c>
      <c r="H1556">
        <v>49.366285400000002</v>
      </c>
      <c r="I1556">
        <v>-119.9697084</v>
      </c>
      <c r="J1556" s="1" t="str">
        <f t="shared" si="98"/>
        <v>NGR bulk stream sediment</v>
      </c>
      <c r="K1556" s="1" t="str">
        <f t="shared" si="99"/>
        <v>&lt;177 micron (NGR)</v>
      </c>
      <c r="L1556">
        <v>91</v>
      </c>
      <c r="M1556" t="s">
        <v>280</v>
      </c>
      <c r="N1556">
        <v>1555</v>
      </c>
      <c r="O1556" t="s">
        <v>267</v>
      </c>
      <c r="P1556" t="s">
        <v>51</v>
      </c>
      <c r="Q1556" t="s">
        <v>234</v>
      </c>
      <c r="R1556" t="s">
        <v>60</v>
      </c>
      <c r="S1556" t="s">
        <v>82</v>
      </c>
      <c r="T1556" t="s">
        <v>52</v>
      </c>
      <c r="U1556" t="s">
        <v>82</v>
      </c>
      <c r="V1556" t="s">
        <v>206</v>
      </c>
      <c r="W1556" t="s">
        <v>164</v>
      </c>
      <c r="X1556" t="s">
        <v>52</v>
      </c>
      <c r="Y1556" t="s">
        <v>209</v>
      </c>
      <c r="Z1556" t="s">
        <v>56</v>
      </c>
      <c r="AA1556" t="s">
        <v>51</v>
      </c>
      <c r="AB1556" t="s">
        <v>122</v>
      </c>
      <c r="AC1556" t="s">
        <v>58</v>
      </c>
      <c r="AD1556" t="s">
        <v>350</v>
      </c>
      <c r="AE1556" t="s">
        <v>87</v>
      </c>
      <c r="AF1556" t="s">
        <v>242</v>
      </c>
      <c r="AG1556" t="s">
        <v>130</v>
      </c>
      <c r="AH1556" t="s">
        <v>57</v>
      </c>
      <c r="AI1556" t="s">
        <v>62</v>
      </c>
      <c r="AJ1556" t="s">
        <v>366</v>
      </c>
      <c r="AK1556" t="s">
        <v>102</v>
      </c>
      <c r="AL1556" t="s">
        <v>47</v>
      </c>
      <c r="AM1556" t="s">
        <v>47</v>
      </c>
      <c r="AN1556" t="s">
        <v>284</v>
      </c>
      <c r="AO1556" t="s">
        <v>209</v>
      </c>
    </row>
    <row r="1557" spans="1:41" hidden="1" x14ac:dyDescent="0.25">
      <c r="A1557" t="s">
        <v>6994</v>
      </c>
      <c r="B1557" t="s">
        <v>6995</v>
      </c>
      <c r="C1557" s="1" t="str">
        <f t="shared" si="96"/>
        <v>21:1061</v>
      </c>
      <c r="D1557" s="1" t="str">
        <f t="shared" si="97"/>
        <v>21:0106</v>
      </c>
      <c r="E1557" t="s">
        <v>6992</v>
      </c>
      <c r="F1557" t="s">
        <v>6996</v>
      </c>
      <c r="H1557">
        <v>49.366285400000002</v>
      </c>
      <c r="I1557">
        <v>-119.9697084</v>
      </c>
      <c r="J1557" s="1" t="str">
        <f t="shared" si="98"/>
        <v>NGR bulk stream sediment</v>
      </c>
      <c r="K1557" s="1" t="str">
        <f t="shared" si="99"/>
        <v>&lt;177 micron (NGR)</v>
      </c>
      <c r="L1557">
        <v>91</v>
      </c>
      <c r="M1557" t="s">
        <v>288</v>
      </c>
      <c r="N1557">
        <v>1556</v>
      </c>
      <c r="O1557" t="s">
        <v>209</v>
      </c>
      <c r="P1557" t="s">
        <v>58</v>
      </c>
      <c r="Q1557" t="s">
        <v>119</v>
      </c>
      <c r="R1557" t="s">
        <v>72</v>
      </c>
      <c r="S1557" t="s">
        <v>82</v>
      </c>
      <c r="T1557" t="s">
        <v>137</v>
      </c>
      <c r="U1557" t="s">
        <v>82</v>
      </c>
      <c r="V1557" t="s">
        <v>79</v>
      </c>
      <c r="W1557" t="s">
        <v>164</v>
      </c>
      <c r="X1557" t="s">
        <v>73</v>
      </c>
      <c r="Y1557" t="s">
        <v>209</v>
      </c>
      <c r="Z1557" t="s">
        <v>56</v>
      </c>
      <c r="AA1557" t="s">
        <v>73</v>
      </c>
      <c r="AB1557" t="s">
        <v>122</v>
      </c>
      <c r="AC1557" t="s">
        <v>58</v>
      </c>
      <c r="AD1557" t="s">
        <v>399</v>
      </c>
      <c r="AE1557" t="s">
        <v>87</v>
      </c>
      <c r="AF1557" t="s">
        <v>242</v>
      </c>
      <c r="AG1557" t="s">
        <v>130</v>
      </c>
      <c r="AH1557" t="s">
        <v>57</v>
      </c>
      <c r="AI1557" t="s">
        <v>53</v>
      </c>
      <c r="AJ1557" t="s">
        <v>366</v>
      </c>
      <c r="AK1557" t="s">
        <v>102</v>
      </c>
      <c r="AL1557" t="s">
        <v>47</v>
      </c>
      <c r="AM1557" t="s">
        <v>47</v>
      </c>
      <c r="AN1557" t="s">
        <v>65</v>
      </c>
      <c r="AO1557" t="s">
        <v>145</v>
      </c>
    </row>
    <row r="1558" spans="1:41" hidden="1" x14ac:dyDescent="0.25">
      <c r="A1558" t="s">
        <v>6997</v>
      </c>
      <c r="B1558" t="s">
        <v>6998</v>
      </c>
      <c r="C1558" s="1" t="str">
        <f t="shared" si="96"/>
        <v>21:1061</v>
      </c>
      <c r="D1558" s="1" t="str">
        <f t="shared" si="97"/>
        <v>21:0106</v>
      </c>
      <c r="E1558" t="s">
        <v>6999</v>
      </c>
      <c r="F1558" t="s">
        <v>7000</v>
      </c>
      <c r="H1558">
        <v>49.3746735</v>
      </c>
      <c r="I1558">
        <v>-119.9825185</v>
      </c>
      <c r="J1558" s="1" t="str">
        <f t="shared" si="98"/>
        <v>NGR bulk stream sediment</v>
      </c>
      <c r="K1558" s="1" t="str">
        <f t="shared" si="99"/>
        <v>&lt;177 micron (NGR)</v>
      </c>
      <c r="L1558">
        <v>91</v>
      </c>
      <c r="M1558" t="s">
        <v>170</v>
      </c>
      <c r="N1558">
        <v>1557</v>
      </c>
      <c r="O1558" t="s">
        <v>55</v>
      </c>
      <c r="P1558" t="s">
        <v>73</v>
      </c>
      <c r="Q1558" t="s">
        <v>119</v>
      </c>
      <c r="R1558" t="s">
        <v>52</v>
      </c>
      <c r="S1558" t="s">
        <v>190</v>
      </c>
      <c r="T1558" t="s">
        <v>55</v>
      </c>
      <c r="U1558" t="s">
        <v>82</v>
      </c>
      <c r="V1558" t="s">
        <v>455</v>
      </c>
      <c r="W1558" t="s">
        <v>79</v>
      </c>
      <c r="X1558" t="s">
        <v>51</v>
      </c>
      <c r="Y1558" t="s">
        <v>112</v>
      </c>
      <c r="Z1558" t="s">
        <v>56</v>
      </c>
      <c r="AA1558" t="s">
        <v>46</v>
      </c>
      <c r="AB1558" t="s">
        <v>139</v>
      </c>
      <c r="AC1558" t="s">
        <v>55</v>
      </c>
      <c r="AD1558" t="s">
        <v>300</v>
      </c>
      <c r="AE1558" t="s">
        <v>149</v>
      </c>
      <c r="AF1558" t="s">
        <v>58</v>
      </c>
      <c r="AG1558" t="s">
        <v>151</v>
      </c>
      <c r="AH1558" t="s">
        <v>62</v>
      </c>
      <c r="AI1558" t="s">
        <v>198</v>
      </c>
      <c r="AJ1558" t="s">
        <v>260</v>
      </c>
      <c r="AK1558" t="s">
        <v>122</v>
      </c>
      <c r="AL1558" t="s">
        <v>47</v>
      </c>
      <c r="AM1558" t="s">
        <v>47</v>
      </c>
      <c r="AN1558" t="s">
        <v>65</v>
      </c>
      <c r="AO1558" t="s">
        <v>55</v>
      </c>
    </row>
    <row r="1559" spans="1:41" hidden="1" x14ac:dyDescent="0.25">
      <c r="A1559" t="s">
        <v>7001</v>
      </c>
      <c r="B1559" t="s">
        <v>7002</v>
      </c>
      <c r="C1559" s="1" t="str">
        <f t="shared" si="96"/>
        <v>21:1061</v>
      </c>
      <c r="D1559" s="1" t="str">
        <f t="shared" si="97"/>
        <v>21:0106</v>
      </c>
      <c r="E1559" t="s">
        <v>7003</v>
      </c>
      <c r="F1559" t="s">
        <v>7004</v>
      </c>
      <c r="H1559">
        <v>49.411442399999999</v>
      </c>
      <c r="I1559">
        <v>-119.9993102</v>
      </c>
      <c r="J1559" s="1" t="str">
        <f t="shared" si="98"/>
        <v>NGR bulk stream sediment</v>
      </c>
      <c r="K1559" s="1" t="str">
        <f t="shared" si="99"/>
        <v>&lt;177 micron (NGR)</v>
      </c>
      <c r="L1559">
        <v>91</v>
      </c>
      <c r="M1559" t="s">
        <v>180</v>
      </c>
      <c r="N1559">
        <v>1558</v>
      </c>
      <c r="O1559" t="s">
        <v>72</v>
      </c>
      <c r="P1559" t="s">
        <v>47</v>
      </c>
      <c r="Q1559" t="s">
        <v>385</v>
      </c>
      <c r="R1559" t="s">
        <v>78</v>
      </c>
      <c r="S1559" t="s">
        <v>243</v>
      </c>
      <c r="T1559" t="s">
        <v>51</v>
      </c>
      <c r="U1559" t="s">
        <v>51</v>
      </c>
      <c r="V1559" t="s">
        <v>103</v>
      </c>
      <c r="W1559" t="s">
        <v>105</v>
      </c>
      <c r="X1559" t="s">
        <v>52</v>
      </c>
      <c r="Y1559" t="s">
        <v>112</v>
      </c>
      <c r="Z1559" t="s">
        <v>56</v>
      </c>
      <c r="AA1559" t="s">
        <v>46</v>
      </c>
      <c r="AB1559" t="s">
        <v>63</v>
      </c>
      <c r="AC1559" t="s">
        <v>58</v>
      </c>
      <c r="AD1559" t="s">
        <v>290</v>
      </c>
      <c r="AE1559" t="s">
        <v>62</v>
      </c>
      <c r="AF1559" t="s">
        <v>366</v>
      </c>
      <c r="AG1559" t="s">
        <v>51</v>
      </c>
      <c r="AH1559" t="s">
        <v>54</v>
      </c>
      <c r="AI1559" t="s">
        <v>54</v>
      </c>
      <c r="AJ1559" t="s">
        <v>127</v>
      </c>
      <c r="AK1559" t="s">
        <v>50</v>
      </c>
      <c r="AL1559" t="s">
        <v>47</v>
      </c>
      <c r="AM1559" t="s">
        <v>47</v>
      </c>
      <c r="AN1559" t="s">
        <v>915</v>
      </c>
      <c r="AO1559" t="s">
        <v>73</v>
      </c>
    </row>
    <row r="1560" spans="1:41" hidden="1" x14ac:dyDescent="0.25">
      <c r="A1560" t="s">
        <v>7005</v>
      </c>
      <c r="B1560" t="s">
        <v>7006</v>
      </c>
      <c r="C1560" s="1" t="str">
        <f t="shared" si="96"/>
        <v>21:1061</v>
      </c>
      <c r="D1560" s="1" t="str">
        <f t="shared" si="97"/>
        <v>21:0106</v>
      </c>
      <c r="E1560" t="s">
        <v>7007</v>
      </c>
      <c r="F1560" t="s">
        <v>7008</v>
      </c>
      <c r="H1560">
        <v>49.422295900000002</v>
      </c>
      <c r="I1560">
        <v>-119.9992002</v>
      </c>
      <c r="J1560" s="1" t="str">
        <f t="shared" si="98"/>
        <v>NGR bulk stream sediment</v>
      </c>
      <c r="K1560" s="1" t="str">
        <f t="shared" si="99"/>
        <v>&lt;177 micron (NGR)</v>
      </c>
      <c r="L1560">
        <v>91</v>
      </c>
      <c r="M1560" t="s">
        <v>195</v>
      </c>
      <c r="N1560">
        <v>1559</v>
      </c>
      <c r="O1560" t="s">
        <v>118</v>
      </c>
      <c r="P1560" t="s">
        <v>51</v>
      </c>
      <c r="Q1560" t="s">
        <v>456</v>
      </c>
      <c r="R1560" t="s">
        <v>61</v>
      </c>
      <c r="S1560" t="s">
        <v>475</v>
      </c>
      <c r="T1560" t="s">
        <v>51</v>
      </c>
      <c r="U1560" t="s">
        <v>209</v>
      </c>
      <c r="V1560" t="s">
        <v>270</v>
      </c>
      <c r="W1560" t="s">
        <v>64</v>
      </c>
      <c r="X1560" t="s">
        <v>137</v>
      </c>
      <c r="Y1560" t="s">
        <v>269</v>
      </c>
      <c r="Z1560" t="s">
        <v>56</v>
      </c>
      <c r="AA1560" t="s">
        <v>46</v>
      </c>
      <c r="AB1560" t="s">
        <v>78</v>
      </c>
      <c r="AC1560" t="s">
        <v>58</v>
      </c>
      <c r="AD1560" t="s">
        <v>236</v>
      </c>
      <c r="AE1560" t="s">
        <v>54</v>
      </c>
      <c r="AF1560" t="s">
        <v>365</v>
      </c>
      <c r="AG1560" t="s">
        <v>109</v>
      </c>
      <c r="AH1560" t="s">
        <v>149</v>
      </c>
      <c r="AI1560" t="s">
        <v>198</v>
      </c>
      <c r="AJ1560" t="s">
        <v>58</v>
      </c>
      <c r="AK1560" t="s">
        <v>52</v>
      </c>
      <c r="AL1560" t="s">
        <v>47</v>
      </c>
      <c r="AM1560" t="s">
        <v>47</v>
      </c>
      <c r="AN1560" t="s">
        <v>372</v>
      </c>
      <c r="AO1560" t="s">
        <v>108</v>
      </c>
    </row>
    <row r="1561" spans="1:41" hidden="1" x14ac:dyDescent="0.25">
      <c r="A1561" t="s">
        <v>7009</v>
      </c>
      <c r="B1561" t="s">
        <v>7010</v>
      </c>
      <c r="C1561" s="1" t="str">
        <f t="shared" si="96"/>
        <v>21:1061</v>
      </c>
      <c r="D1561" s="1" t="str">
        <f t="shared" si="97"/>
        <v>21:0106</v>
      </c>
      <c r="E1561" t="s">
        <v>7011</v>
      </c>
      <c r="F1561" t="s">
        <v>7012</v>
      </c>
      <c r="H1561">
        <v>49.4597117</v>
      </c>
      <c r="I1561">
        <v>-119.9975931</v>
      </c>
      <c r="J1561" s="1" t="str">
        <f t="shared" si="98"/>
        <v>NGR bulk stream sediment</v>
      </c>
      <c r="K1561" s="1" t="str">
        <f t="shared" si="99"/>
        <v>&lt;177 micron (NGR)</v>
      </c>
      <c r="L1561">
        <v>91</v>
      </c>
      <c r="M1561" t="s">
        <v>205</v>
      </c>
      <c r="N1561">
        <v>1560</v>
      </c>
      <c r="O1561" t="s">
        <v>82</v>
      </c>
      <c r="P1561" t="s">
        <v>306</v>
      </c>
      <c r="Q1561" t="s">
        <v>548</v>
      </c>
      <c r="R1561" t="s">
        <v>142</v>
      </c>
      <c r="S1561" t="s">
        <v>120</v>
      </c>
      <c r="T1561" t="s">
        <v>267</v>
      </c>
      <c r="U1561" t="s">
        <v>112</v>
      </c>
      <c r="V1561" t="s">
        <v>282</v>
      </c>
      <c r="W1561" t="s">
        <v>142</v>
      </c>
      <c r="X1561" t="s">
        <v>50</v>
      </c>
      <c r="Y1561" t="s">
        <v>104</v>
      </c>
      <c r="Z1561" t="s">
        <v>56</v>
      </c>
      <c r="AA1561" t="s">
        <v>47</v>
      </c>
      <c r="AB1561" t="s">
        <v>173</v>
      </c>
      <c r="AC1561" t="s">
        <v>58</v>
      </c>
      <c r="AD1561" t="s">
        <v>300</v>
      </c>
      <c r="AE1561" t="s">
        <v>46</v>
      </c>
      <c r="AF1561" t="s">
        <v>127</v>
      </c>
      <c r="AG1561" t="s">
        <v>392</v>
      </c>
      <c r="AH1561" t="s">
        <v>61</v>
      </c>
      <c r="AI1561" t="s">
        <v>198</v>
      </c>
      <c r="AJ1561" t="s">
        <v>150</v>
      </c>
      <c r="AK1561" t="s">
        <v>73</v>
      </c>
      <c r="AL1561" t="s">
        <v>47</v>
      </c>
      <c r="AM1561" t="s">
        <v>47</v>
      </c>
      <c r="AN1561" t="s">
        <v>289</v>
      </c>
      <c r="AO1561" t="s">
        <v>112</v>
      </c>
    </row>
    <row r="1562" spans="1:41" hidden="1" x14ac:dyDescent="0.25">
      <c r="A1562" t="s">
        <v>7013</v>
      </c>
      <c r="B1562" t="s">
        <v>7014</v>
      </c>
      <c r="C1562" s="1" t="str">
        <f t="shared" si="96"/>
        <v>21:1061</v>
      </c>
      <c r="D1562" s="1" t="str">
        <f t="shared" si="97"/>
        <v>21:0106</v>
      </c>
      <c r="E1562" t="s">
        <v>7015</v>
      </c>
      <c r="F1562" t="s">
        <v>7016</v>
      </c>
      <c r="H1562">
        <v>49.450512000000003</v>
      </c>
      <c r="I1562">
        <v>-119.9544598</v>
      </c>
      <c r="J1562" s="1" t="str">
        <f t="shared" si="98"/>
        <v>NGR bulk stream sediment</v>
      </c>
      <c r="K1562" s="1" t="str">
        <f t="shared" si="99"/>
        <v>&lt;177 micron (NGR)</v>
      </c>
      <c r="L1562">
        <v>91</v>
      </c>
      <c r="M1562" t="s">
        <v>214</v>
      </c>
      <c r="N1562">
        <v>1561</v>
      </c>
      <c r="O1562" t="s">
        <v>98</v>
      </c>
      <c r="P1562" t="s">
        <v>122</v>
      </c>
      <c r="Q1562" t="s">
        <v>684</v>
      </c>
      <c r="R1562" t="s">
        <v>143</v>
      </c>
      <c r="S1562" t="s">
        <v>112</v>
      </c>
      <c r="T1562" t="s">
        <v>66</v>
      </c>
      <c r="U1562" t="s">
        <v>225</v>
      </c>
      <c r="V1562" t="s">
        <v>336</v>
      </c>
      <c r="W1562" t="s">
        <v>51</v>
      </c>
      <c r="X1562" t="s">
        <v>137</v>
      </c>
      <c r="Y1562" t="s">
        <v>82</v>
      </c>
      <c r="Z1562" t="s">
        <v>56</v>
      </c>
      <c r="AA1562" t="s">
        <v>103</v>
      </c>
      <c r="AB1562" t="s">
        <v>63</v>
      </c>
      <c r="AC1562" t="s">
        <v>85</v>
      </c>
      <c r="AD1562" t="s">
        <v>358</v>
      </c>
      <c r="AE1562" t="s">
        <v>54</v>
      </c>
      <c r="AF1562" t="s">
        <v>267</v>
      </c>
      <c r="AG1562" t="s">
        <v>109</v>
      </c>
      <c r="AH1562" t="s">
        <v>54</v>
      </c>
      <c r="AI1562" t="s">
        <v>198</v>
      </c>
      <c r="AJ1562" t="s">
        <v>266</v>
      </c>
      <c r="AK1562" t="s">
        <v>270</v>
      </c>
      <c r="AL1562" t="s">
        <v>47</v>
      </c>
      <c r="AM1562" t="s">
        <v>47</v>
      </c>
      <c r="AN1562" t="s">
        <v>372</v>
      </c>
      <c r="AO1562" t="s">
        <v>197</v>
      </c>
    </row>
    <row r="1563" spans="1:41" hidden="1" x14ac:dyDescent="0.25">
      <c r="A1563" t="s">
        <v>7017</v>
      </c>
      <c r="B1563" t="s">
        <v>7018</v>
      </c>
      <c r="C1563" s="1" t="str">
        <f t="shared" si="96"/>
        <v>21:1061</v>
      </c>
      <c r="D1563" s="1" t="str">
        <f t="shared" si="97"/>
        <v>21:0106</v>
      </c>
      <c r="E1563" t="s">
        <v>7019</v>
      </c>
      <c r="F1563" t="s">
        <v>7020</v>
      </c>
      <c r="H1563">
        <v>49.487318700000003</v>
      </c>
      <c r="I1563">
        <v>-119.9932728</v>
      </c>
      <c r="J1563" s="1" t="str">
        <f t="shared" si="98"/>
        <v>NGR bulk stream sediment</v>
      </c>
      <c r="K1563" s="1" t="str">
        <f t="shared" si="99"/>
        <v>&lt;177 micron (NGR)</v>
      </c>
      <c r="L1563">
        <v>91</v>
      </c>
      <c r="M1563" t="s">
        <v>223</v>
      </c>
      <c r="N1563">
        <v>1562</v>
      </c>
      <c r="O1563" t="s">
        <v>125</v>
      </c>
      <c r="P1563" t="s">
        <v>122</v>
      </c>
      <c r="Q1563" t="s">
        <v>249</v>
      </c>
      <c r="R1563" t="s">
        <v>282</v>
      </c>
      <c r="S1563" t="s">
        <v>184</v>
      </c>
      <c r="T1563" t="s">
        <v>66</v>
      </c>
      <c r="U1563" t="s">
        <v>507</v>
      </c>
      <c r="V1563" t="s">
        <v>235</v>
      </c>
      <c r="W1563" t="s">
        <v>58</v>
      </c>
      <c r="X1563" t="s">
        <v>475</v>
      </c>
      <c r="Y1563" t="s">
        <v>328</v>
      </c>
      <c r="Z1563" t="s">
        <v>56</v>
      </c>
      <c r="AA1563" t="s">
        <v>46</v>
      </c>
      <c r="AB1563" t="s">
        <v>161</v>
      </c>
      <c r="AC1563" t="s">
        <v>58</v>
      </c>
      <c r="AD1563" t="s">
        <v>120</v>
      </c>
      <c r="AE1563" t="s">
        <v>57</v>
      </c>
      <c r="AF1563" t="s">
        <v>127</v>
      </c>
      <c r="AG1563" t="s">
        <v>1078</v>
      </c>
      <c r="AH1563" t="s">
        <v>123</v>
      </c>
      <c r="AI1563" t="s">
        <v>110</v>
      </c>
      <c r="AJ1563" t="s">
        <v>66</v>
      </c>
      <c r="AK1563" t="s">
        <v>374</v>
      </c>
      <c r="AL1563" t="s">
        <v>47</v>
      </c>
      <c r="AM1563" t="s">
        <v>103</v>
      </c>
      <c r="AN1563" t="s">
        <v>548</v>
      </c>
      <c r="AO1563" t="s">
        <v>49</v>
      </c>
    </row>
    <row r="1564" spans="1:41" hidden="1" x14ac:dyDescent="0.25">
      <c r="A1564" t="s">
        <v>7021</v>
      </c>
      <c r="B1564" t="s">
        <v>7022</v>
      </c>
      <c r="C1564" s="1" t="str">
        <f t="shared" si="96"/>
        <v>21:1061</v>
      </c>
      <c r="D1564" s="1" t="str">
        <f t="shared" si="97"/>
        <v>21:0106</v>
      </c>
      <c r="E1564" t="s">
        <v>7023</v>
      </c>
      <c r="F1564" t="s">
        <v>7024</v>
      </c>
      <c r="H1564">
        <v>49.493499399999997</v>
      </c>
      <c r="I1564">
        <v>-119.9943268</v>
      </c>
      <c r="J1564" s="1" t="str">
        <f t="shared" si="98"/>
        <v>NGR bulk stream sediment</v>
      </c>
      <c r="K1564" s="1" t="str">
        <f t="shared" si="99"/>
        <v>&lt;177 micron (NGR)</v>
      </c>
      <c r="L1564">
        <v>91</v>
      </c>
      <c r="M1564" t="s">
        <v>233</v>
      </c>
      <c r="N1564">
        <v>1563</v>
      </c>
      <c r="O1564" t="s">
        <v>110</v>
      </c>
      <c r="P1564" t="s">
        <v>122</v>
      </c>
      <c r="Q1564" t="s">
        <v>1780</v>
      </c>
      <c r="R1564" t="s">
        <v>72</v>
      </c>
      <c r="S1564" t="s">
        <v>343</v>
      </c>
      <c r="T1564" t="s">
        <v>76</v>
      </c>
      <c r="U1564" t="s">
        <v>197</v>
      </c>
      <c r="V1564" t="s">
        <v>110</v>
      </c>
      <c r="W1564" t="s">
        <v>437</v>
      </c>
      <c r="X1564" t="s">
        <v>76</v>
      </c>
      <c r="Y1564" t="s">
        <v>243</v>
      </c>
      <c r="Z1564" t="s">
        <v>56</v>
      </c>
      <c r="AA1564" t="s">
        <v>46</v>
      </c>
      <c r="AB1564" t="s">
        <v>63</v>
      </c>
      <c r="AC1564" t="s">
        <v>58</v>
      </c>
      <c r="AD1564" t="s">
        <v>106</v>
      </c>
      <c r="AE1564" t="s">
        <v>62</v>
      </c>
      <c r="AF1564" t="s">
        <v>85</v>
      </c>
      <c r="AG1564" t="s">
        <v>238</v>
      </c>
      <c r="AH1564" t="s">
        <v>63</v>
      </c>
      <c r="AI1564" t="s">
        <v>46</v>
      </c>
      <c r="AJ1564" t="s">
        <v>55</v>
      </c>
      <c r="AK1564" t="s">
        <v>111</v>
      </c>
      <c r="AL1564" t="s">
        <v>47</v>
      </c>
      <c r="AM1564" t="s">
        <v>47</v>
      </c>
      <c r="AN1564" t="s">
        <v>1304</v>
      </c>
      <c r="AO1564" t="s">
        <v>330</v>
      </c>
    </row>
    <row r="1565" spans="1:41" hidden="1" x14ac:dyDescent="0.25">
      <c r="A1565" t="s">
        <v>7025</v>
      </c>
      <c r="B1565" t="s">
        <v>7026</v>
      </c>
      <c r="C1565" s="1" t="str">
        <f t="shared" si="96"/>
        <v>21:1061</v>
      </c>
      <c r="D1565" s="1" t="str">
        <f t="shared" si="97"/>
        <v>21:0106</v>
      </c>
      <c r="E1565" t="s">
        <v>7027</v>
      </c>
      <c r="F1565" t="s">
        <v>7028</v>
      </c>
      <c r="H1565">
        <v>49.504993900000002</v>
      </c>
      <c r="I1565">
        <v>-119.864447</v>
      </c>
      <c r="J1565" s="1" t="str">
        <f t="shared" si="98"/>
        <v>NGR bulk stream sediment</v>
      </c>
      <c r="K1565" s="1" t="str">
        <f t="shared" si="99"/>
        <v>&lt;177 micron (NGR)</v>
      </c>
      <c r="L1565">
        <v>91</v>
      </c>
      <c r="M1565" t="s">
        <v>248</v>
      </c>
      <c r="N1565">
        <v>1564</v>
      </c>
      <c r="O1565" t="s">
        <v>78</v>
      </c>
      <c r="P1565" t="s">
        <v>47</v>
      </c>
      <c r="Q1565" t="s">
        <v>578</v>
      </c>
      <c r="R1565" t="s">
        <v>257</v>
      </c>
      <c r="S1565" t="s">
        <v>236</v>
      </c>
      <c r="T1565" t="s">
        <v>209</v>
      </c>
      <c r="U1565" t="s">
        <v>112</v>
      </c>
      <c r="V1565" t="s">
        <v>266</v>
      </c>
      <c r="W1565" t="s">
        <v>330</v>
      </c>
      <c r="X1565" t="s">
        <v>127</v>
      </c>
      <c r="Y1565" t="s">
        <v>239</v>
      </c>
      <c r="Z1565" t="s">
        <v>56</v>
      </c>
      <c r="AA1565" t="s">
        <v>46</v>
      </c>
      <c r="AB1565" t="s">
        <v>173</v>
      </c>
      <c r="AC1565" t="s">
        <v>267</v>
      </c>
      <c r="AD1565" t="s">
        <v>507</v>
      </c>
      <c r="AE1565" t="s">
        <v>54</v>
      </c>
      <c r="AF1565" t="s">
        <v>76</v>
      </c>
      <c r="AG1565" t="s">
        <v>365</v>
      </c>
      <c r="AH1565" t="s">
        <v>101</v>
      </c>
      <c r="AI1565" t="s">
        <v>46</v>
      </c>
      <c r="AJ1565" t="s">
        <v>267</v>
      </c>
      <c r="AK1565" t="s">
        <v>238</v>
      </c>
      <c r="AL1565" t="s">
        <v>47</v>
      </c>
      <c r="AM1565" t="s">
        <v>47</v>
      </c>
      <c r="AN1565" t="s">
        <v>289</v>
      </c>
      <c r="AO1565" t="s">
        <v>55</v>
      </c>
    </row>
    <row r="1566" spans="1:41" hidden="1" x14ac:dyDescent="0.25">
      <c r="A1566" t="s">
        <v>7029</v>
      </c>
      <c r="B1566" t="s">
        <v>7030</v>
      </c>
      <c r="C1566" s="1" t="str">
        <f t="shared" si="96"/>
        <v>21:1061</v>
      </c>
      <c r="D1566" s="1" t="str">
        <f t="shared" si="97"/>
        <v>21:0106</v>
      </c>
      <c r="E1566" t="s">
        <v>7031</v>
      </c>
      <c r="F1566" t="s">
        <v>7032</v>
      </c>
      <c r="H1566">
        <v>49.5488876</v>
      </c>
      <c r="I1566">
        <v>-119.8876573</v>
      </c>
      <c r="J1566" s="1" t="str">
        <f t="shared" si="98"/>
        <v>NGR bulk stream sediment</v>
      </c>
      <c r="K1566" s="1" t="str">
        <f t="shared" si="99"/>
        <v>&lt;177 micron (NGR)</v>
      </c>
      <c r="L1566">
        <v>91</v>
      </c>
      <c r="M1566" t="s">
        <v>256</v>
      </c>
      <c r="N1566">
        <v>1565</v>
      </c>
      <c r="O1566" t="s">
        <v>87</v>
      </c>
      <c r="P1566" t="s">
        <v>47</v>
      </c>
      <c r="Q1566" t="s">
        <v>548</v>
      </c>
      <c r="R1566" t="s">
        <v>122</v>
      </c>
      <c r="S1566" t="s">
        <v>184</v>
      </c>
      <c r="T1566" t="s">
        <v>85</v>
      </c>
      <c r="U1566" t="s">
        <v>50</v>
      </c>
      <c r="V1566" t="s">
        <v>122</v>
      </c>
      <c r="W1566" t="s">
        <v>79</v>
      </c>
      <c r="X1566" t="s">
        <v>51</v>
      </c>
      <c r="Y1566" t="s">
        <v>829</v>
      </c>
      <c r="Z1566" t="s">
        <v>56</v>
      </c>
      <c r="AA1566" t="s">
        <v>103</v>
      </c>
      <c r="AB1566" t="s">
        <v>139</v>
      </c>
      <c r="AC1566" t="s">
        <v>58</v>
      </c>
      <c r="AD1566" t="s">
        <v>667</v>
      </c>
      <c r="AE1566" t="s">
        <v>199</v>
      </c>
      <c r="AF1566" t="s">
        <v>502</v>
      </c>
      <c r="AG1566" t="s">
        <v>365</v>
      </c>
      <c r="AH1566" t="s">
        <v>47</v>
      </c>
      <c r="AI1566" t="s">
        <v>198</v>
      </c>
      <c r="AJ1566" t="s">
        <v>175</v>
      </c>
      <c r="AK1566" t="s">
        <v>357</v>
      </c>
      <c r="AL1566" t="s">
        <v>47</v>
      </c>
      <c r="AM1566" t="s">
        <v>47</v>
      </c>
      <c r="AN1566" t="s">
        <v>65</v>
      </c>
      <c r="AO1566" t="s">
        <v>66</v>
      </c>
    </row>
    <row r="1567" spans="1:41" hidden="1" x14ac:dyDescent="0.25">
      <c r="A1567" t="s">
        <v>7033</v>
      </c>
      <c r="B1567" t="s">
        <v>7034</v>
      </c>
      <c r="C1567" s="1" t="str">
        <f t="shared" si="96"/>
        <v>21:1061</v>
      </c>
      <c r="D1567" s="1" t="str">
        <f t="shared" si="97"/>
        <v>21:0106</v>
      </c>
      <c r="E1567" t="s">
        <v>7035</v>
      </c>
      <c r="F1567" t="s">
        <v>7036</v>
      </c>
      <c r="H1567">
        <v>49.6041387</v>
      </c>
      <c r="I1567">
        <v>-119.95138590000001</v>
      </c>
      <c r="J1567" s="1" t="str">
        <f t="shared" si="98"/>
        <v>NGR bulk stream sediment</v>
      </c>
      <c r="K1567" s="1" t="str">
        <f t="shared" si="99"/>
        <v>&lt;177 micron (NGR)</v>
      </c>
      <c r="L1567">
        <v>91</v>
      </c>
      <c r="M1567" t="s">
        <v>265</v>
      </c>
      <c r="N1567">
        <v>1566</v>
      </c>
      <c r="O1567" t="s">
        <v>46</v>
      </c>
      <c r="P1567" t="s">
        <v>47</v>
      </c>
      <c r="Q1567" t="s">
        <v>812</v>
      </c>
      <c r="R1567" t="s">
        <v>412</v>
      </c>
      <c r="S1567" t="s">
        <v>146</v>
      </c>
      <c r="T1567" t="s">
        <v>76</v>
      </c>
      <c r="U1567" t="s">
        <v>131</v>
      </c>
      <c r="V1567" t="s">
        <v>105</v>
      </c>
      <c r="W1567" t="s">
        <v>493</v>
      </c>
      <c r="X1567" t="s">
        <v>217</v>
      </c>
      <c r="Y1567" t="s">
        <v>482</v>
      </c>
      <c r="Z1567" t="s">
        <v>56</v>
      </c>
      <c r="AA1567" t="s">
        <v>46</v>
      </c>
      <c r="AB1567" t="s">
        <v>455</v>
      </c>
      <c r="AC1567" t="s">
        <v>58</v>
      </c>
      <c r="AD1567" t="s">
        <v>241</v>
      </c>
      <c r="AE1567" t="s">
        <v>199</v>
      </c>
      <c r="AF1567" t="s">
        <v>108</v>
      </c>
      <c r="AG1567" t="s">
        <v>855</v>
      </c>
      <c r="AH1567" t="s">
        <v>412</v>
      </c>
      <c r="AI1567" t="s">
        <v>185</v>
      </c>
      <c r="AJ1567" t="s">
        <v>50</v>
      </c>
      <c r="AK1567" t="s">
        <v>58</v>
      </c>
      <c r="AL1567" t="s">
        <v>47</v>
      </c>
      <c r="AM1567" t="s">
        <v>122</v>
      </c>
      <c r="AN1567" t="s">
        <v>518</v>
      </c>
      <c r="AO1567" t="s">
        <v>131</v>
      </c>
    </row>
    <row r="1568" spans="1:41" hidden="1" x14ac:dyDescent="0.25">
      <c r="A1568" t="s">
        <v>7037</v>
      </c>
      <c r="B1568" t="s">
        <v>7038</v>
      </c>
      <c r="C1568" s="1" t="str">
        <f t="shared" si="96"/>
        <v>21:1061</v>
      </c>
      <c r="D1568" s="1" t="str">
        <f t="shared" si="97"/>
        <v>21:0106</v>
      </c>
      <c r="E1568" t="s">
        <v>7039</v>
      </c>
      <c r="F1568" t="s">
        <v>7040</v>
      </c>
      <c r="H1568">
        <v>49.625970100000004</v>
      </c>
      <c r="I1568">
        <v>-119.9521903</v>
      </c>
      <c r="J1568" s="1" t="str">
        <f t="shared" si="98"/>
        <v>NGR bulk stream sediment</v>
      </c>
      <c r="K1568" s="1" t="str">
        <f t="shared" si="99"/>
        <v>&lt;177 micron (NGR)</v>
      </c>
      <c r="L1568">
        <v>92</v>
      </c>
      <c r="M1568" t="s">
        <v>45</v>
      </c>
      <c r="N1568">
        <v>1567</v>
      </c>
      <c r="O1568" t="s">
        <v>198</v>
      </c>
      <c r="P1568" t="s">
        <v>137</v>
      </c>
      <c r="Q1568" t="s">
        <v>765</v>
      </c>
      <c r="R1568" t="s">
        <v>227</v>
      </c>
      <c r="S1568" t="s">
        <v>597</v>
      </c>
      <c r="T1568" t="s">
        <v>55</v>
      </c>
      <c r="U1568" t="s">
        <v>112</v>
      </c>
      <c r="V1568" t="s">
        <v>198</v>
      </c>
      <c r="W1568" t="s">
        <v>128</v>
      </c>
      <c r="X1568" t="s">
        <v>175</v>
      </c>
      <c r="Y1568" t="s">
        <v>160</v>
      </c>
      <c r="Z1568" t="s">
        <v>56</v>
      </c>
      <c r="AA1568" t="s">
        <v>46</v>
      </c>
      <c r="AB1568" t="s">
        <v>125</v>
      </c>
      <c r="AC1568" t="s">
        <v>85</v>
      </c>
      <c r="AD1568" t="s">
        <v>107</v>
      </c>
      <c r="AE1568" t="s">
        <v>56</v>
      </c>
      <c r="AF1568" t="s">
        <v>238</v>
      </c>
      <c r="AG1568" t="s">
        <v>359</v>
      </c>
      <c r="AH1568" t="s">
        <v>455</v>
      </c>
      <c r="AI1568" t="s">
        <v>149</v>
      </c>
      <c r="AJ1568" t="s">
        <v>108</v>
      </c>
      <c r="AK1568" t="s">
        <v>182</v>
      </c>
      <c r="AL1568" t="s">
        <v>47</v>
      </c>
      <c r="AM1568" t="s">
        <v>47</v>
      </c>
      <c r="AN1568" t="s">
        <v>97</v>
      </c>
      <c r="AO1568" t="s">
        <v>85</v>
      </c>
    </row>
    <row r="1569" spans="1:41" hidden="1" x14ac:dyDescent="0.25">
      <c r="A1569" t="s">
        <v>7041</v>
      </c>
      <c r="B1569" t="s">
        <v>7042</v>
      </c>
      <c r="C1569" s="1" t="str">
        <f t="shared" si="96"/>
        <v>21:1061</v>
      </c>
      <c r="D1569" s="1" t="str">
        <f t="shared" si="97"/>
        <v>21:0106</v>
      </c>
      <c r="E1569" t="s">
        <v>7043</v>
      </c>
      <c r="F1569" t="s">
        <v>7044</v>
      </c>
      <c r="H1569">
        <v>49.641261800000002</v>
      </c>
      <c r="I1569">
        <v>-119.9192532</v>
      </c>
      <c r="J1569" s="1" t="str">
        <f t="shared" si="98"/>
        <v>NGR bulk stream sediment</v>
      </c>
      <c r="K1569" s="1" t="str">
        <f t="shared" si="99"/>
        <v>&lt;177 micron (NGR)</v>
      </c>
      <c r="L1569">
        <v>92</v>
      </c>
      <c r="M1569" t="s">
        <v>71</v>
      </c>
      <c r="N1569">
        <v>1568</v>
      </c>
      <c r="O1569" t="s">
        <v>61</v>
      </c>
      <c r="P1569" t="s">
        <v>58</v>
      </c>
      <c r="Q1569" t="s">
        <v>1392</v>
      </c>
      <c r="R1569" t="s">
        <v>86</v>
      </c>
      <c r="S1569" t="s">
        <v>532</v>
      </c>
      <c r="T1569" t="s">
        <v>55</v>
      </c>
      <c r="U1569" t="s">
        <v>217</v>
      </c>
      <c r="V1569" t="s">
        <v>139</v>
      </c>
      <c r="W1569" t="s">
        <v>122</v>
      </c>
      <c r="X1569" t="s">
        <v>267</v>
      </c>
      <c r="Y1569" t="s">
        <v>258</v>
      </c>
      <c r="Z1569" t="s">
        <v>56</v>
      </c>
      <c r="AA1569" t="s">
        <v>46</v>
      </c>
      <c r="AB1569" t="s">
        <v>125</v>
      </c>
      <c r="AC1569" t="s">
        <v>58</v>
      </c>
      <c r="AD1569" t="s">
        <v>100</v>
      </c>
      <c r="AE1569" t="s">
        <v>199</v>
      </c>
      <c r="AF1569" t="s">
        <v>143</v>
      </c>
      <c r="AG1569" t="s">
        <v>188</v>
      </c>
      <c r="AH1569" t="s">
        <v>125</v>
      </c>
      <c r="AI1569" t="s">
        <v>57</v>
      </c>
      <c r="AJ1569" t="s">
        <v>209</v>
      </c>
      <c r="AK1569" t="s">
        <v>85</v>
      </c>
      <c r="AL1569" t="s">
        <v>47</v>
      </c>
      <c r="AM1569" t="s">
        <v>47</v>
      </c>
      <c r="AN1569" t="s">
        <v>468</v>
      </c>
      <c r="AO1569" t="s">
        <v>55</v>
      </c>
    </row>
    <row r="1570" spans="1:41" hidden="1" x14ac:dyDescent="0.25">
      <c r="A1570" t="s">
        <v>7045</v>
      </c>
      <c r="B1570" t="s">
        <v>7046</v>
      </c>
      <c r="C1570" s="1" t="str">
        <f t="shared" si="96"/>
        <v>21:1061</v>
      </c>
      <c r="D1570" s="1" t="str">
        <f t="shared" si="97"/>
        <v>21:0106</v>
      </c>
      <c r="E1570" t="s">
        <v>7047</v>
      </c>
      <c r="F1570" t="s">
        <v>7048</v>
      </c>
      <c r="H1570">
        <v>49.637034900000003</v>
      </c>
      <c r="I1570">
        <v>-119.9167013</v>
      </c>
      <c r="J1570" s="1" t="str">
        <f t="shared" si="98"/>
        <v>NGR bulk stream sediment</v>
      </c>
      <c r="K1570" s="1" t="str">
        <f t="shared" si="99"/>
        <v>&lt;177 micron (NGR)</v>
      </c>
      <c r="L1570">
        <v>92</v>
      </c>
      <c r="M1570" t="s">
        <v>95</v>
      </c>
      <c r="N1570">
        <v>1569</v>
      </c>
      <c r="O1570" t="s">
        <v>198</v>
      </c>
      <c r="P1570" t="s">
        <v>47</v>
      </c>
      <c r="Q1570" t="s">
        <v>385</v>
      </c>
      <c r="R1570" t="s">
        <v>123</v>
      </c>
      <c r="S1570" t="s">
        <v>331</v>
      </c>
      <c r="T1570" t="s">
        <v>108</v>
      </c>
      <c r="U1570" t="s">
        <v>186</v>
      </c>
      <c r="V1570" t="s">
        <v>54</v>
      </c>
      <c r="W1570" t="s">
        <v>365</v>
      </c>
      <c r="X1570" t="s">
        <v>99</v>
      </c>
      <c r="Y1570" t="s">
        <v>358</v>
      </c>
      <c r="Z1570" t="s">
        <v>56</v>
      </c>
      <c r="AA1570" t="s">
        <v>46</v>
      </c>
      <c r="AB1570" t="s">
        <v>81</v>
      </c>
      <c r="AC1570" t="s">
        <v>58</v>
      </c>
      <c r="AD1570" t="s">
        <v>272</v>
      </c>
      <c r="AE1570" t="s">
        <v>199</v>
      </c>
      <c r="AF1570" t="s">
        <v>58</v>
      </c>
      <c r="AG1570" t="s">
        <v>366</v>
      </c>
      <c r="AH1570" t="s">
        <v>206</v>
      </c>
      <c r="AI1570" t="s">
        <v>46</v>
      </c>
      <c r="AJ1570" t="s">
        <v>58</v>
      </c>
      <c r="AK1570" t="s">
        <v>274</v>
      </c>
      <c r="AL1570" t="s">
        <v>47</v>
      </c>
      <c r="AM1570" t="s">
        <v>122</v>
      </c>
      <c r="AN1570" t="s">
        <v>138</v>
      </c>
      <c r="AO1570" t="s">
        <v>85</v>
      </c>
    </row>
    <row r="1571" spans="1:41" hidden="1" x14ac:dyDescent="0.25">
      <c r="A1571" t="s">
        <v>7049</v>
      </c>
      <c r="B1571" t="s">
        <v>7050</v>
      </c>
      <c r="C1571" s="1" t="str">
        <f t="shared" si="96"/>
        <v>21:1061</v>
      </c>
      <c r="D1571" s="1" t="str">
        <f t="shared" si="97"/>
        <v>21:0106</v>
      </c>
      <c r="E1571" t="s">
        <v>7051</v>
      </c>
      <c r="F1571" t="s">
        <v>7052</v>
      </c>
      <c r="H1571">
        <v>49.626451699999997</v>
      </c>
      <c r="I1571">
        <v>-119.8848662</v>
      </c>
      <c r="J1571" s="1" t="str">
        <f t="shared" si="98"/>
        <v>NGR bulk stream sediment</v>
      </c>
      <c r="K1571" s="1" t="str">
        <f t="shared" si="99"/>
        <v>&lt;177 micron (NGR)</v>
      </c>
      <c r="L1571">
        <v>92</v>
      </c>
      <c r="M1571" t="s">
        <v>117</v>
      </c>
      <c r="N1571">
        <v>1570</v>
      </c>
      <c r="O1571" t="s">
        <v>54</v>
      </c>
      <c r="P1571" t="s">
        <v>122</v>
      </c>
      <c r="Q1571" t="s">
        <v>698</v>
      </c>
      <c r="R1571" t="s">
        <v>51</v>
      </c>
      <c r="S1571" t="s">
        <v>482</v>
      </c>
      <c r="T1571" t="s">
        <v>76</v>
      </c>
      <c r="U1571" t="s">
        <v>197</v>
      </c>
      <c r="V1571" t="s">
        <v>185</v>
      </c>
      <c r="W1571" t="s">
        <v>109</v>
      </c>
      <c r="X1571" t="s">
        <v>76</v>
      </c>
      <c r="Y1571" t="s">
        <v>120</v>
      </c>
      <c r="Z1571" t="s">
        <v>56</v>
      </c>
      <c r="AA1571" t="s">
        <v>46</v>
      </c>
      <c r="AB1571" t="s">
        <v>78</v>
      </c>
      <c r="AC1571" t="s">
        <v>58</v>
      </c>
      <c r="AD1571" t="s">
        <v>120</v>
      </c>
      <c r="AE1571" t="s">
        <v>199</v>
      </c>
      <c r="AF1571" t="s">
        <v>55</v>
      </c>
      <c r="AG1571" t="s">
        <v>88</v>
      </c>
      <c r="AH1571" t="s">
        <v>130</v>
      </c>
      <c r="AI1571" t="s">
        <v>54</v>
      </c>
      <c r="AJ1571" t="s">
        <v>85</v>
      </c>
      <c r="AK1571" t="s">
        <v>292</v>
      </c>
      <c r="AL1571" t="s">
        <v>47</v>
      </c>
      <c r="AM1571" t="s">
        <v>47</v>
      </c>
      <c r="AN1571" t="s">
        <v>668</v>
      </c>
      <c r="AO1571" t="s">
        <v>330</v>
      </c>
    </row>
    <row r="1572" spans="1:41" hidden="1" x14ac:dyDescent="0.25">
      <c r="A1572" t="s">
        <v>7053</v>
      </c>
      <c r="B1572" t="s">
        <v>7054</v>
      </c>
      <c r="C1572" s="1" t="str">
        <f t="shared" si="96"/>
        <v>21:1061</v>
      </c>
      <c r="D1572" s="1" t="str">
        <f t="shared" si="97"/>
        <v>21:0106</v>
      </c>
      <c r="E1572" t="s">
        <v>7055</v>
      </c>
      <c r="F1572" t="s">
        <v>7056</v>
      </c>
      <c r="H1572">
        <v>49.615021400000003</v>
      </c>
      <c r="I1572">
        <v>-119.81743779999999</v>
      </c>
      <c r="J1572" s="1" t="str">
        <f t="shared" si="98"/>
        <v>NGR bulk stream sediment</v>
      </c>
      <c r="K1572" s="1" t="str">
        <f t="shared" si="99"/>
        <v>&lt;177 micron (NGR)</v>
      </c>
      <c r="L1572">
        <v>92</v>
      </c>
      <c r="M1572" t="s">
        <v>136</v>
      </c>
      <c r="N1572">
        <v>1571</v>
      </c>
      <c r="O1572" t="s">
        <v>173</v>
      </c>
      <c r="P1572" t="s">
        <v>7057</v>
      </c>
      <c r="Q1572" t="s">
        <v>832</v>
      </c>
      <c r="R1572" t="s">
        <v>87</v>
      </c>
      <c r="S1572" t="s">
        <v>438</v>
      </c>
      <c r="T1572" t="s">
        <v>475</v>
      </c>
      <c r="U1572" t="s">
        <v>391</v>
      </c>
      <c r="V1572" t="s">
        <v>54</v>
      </c>
      <c r="W1572" t="s">
        <v>6620</v>
      </c>
      <c r="X1572" t="s">
        <v>7058</v>
      </c>
      <c r="Y1572" t="s">
        <v>237</v>
      </c>
      <c r="Z1572" t="s">
        <v>56</v>
      </c>
      <c r="AA1572" t="s">
        <v>46</v>
      </c>
      <c r="AB1572" t="s">
        <v>235</v>
      </c>
      <c r="AC1572" t="s">
        <v>475</v>
      </c>
      <c r="AD1572" t="s">
        <v>59</v>
      </c>
      <c r="AE1572" t="s">
        <v>53</v>
      </c>
      <c r="AF1572" t="s">
        <v>108</v>
      </c>
      <c r="AG1572" t="s">
        <v>855</v>
      </c>
      <c r="AH1572" t="s">
        <v>371</v>
      </c>
      <c r="AI1572" t="s">
        <v>185</v>
      </c>
      <c r="AJ1572" t="s">
        <v>1326</v>
      </c>
      <c r="AK1572" t="s">
        <v>269</v>
      </c>
      <c r="AL1572" t="s">
        <v>52</v>
      </c>
      <c r="AM1572" t="s">
        <v>51</v>
      </c>
      <c r="AN1572" t="s">
        <v>7059</v>
      </c>
      <c r="AO1572" t="s">
        <v>267</v>
      </c>
    </row>
    <row r="1573" spans="1:41" hidden="1" x14ac:dyDescent="0.25">
      <c r="A1573" t="s">
        <v>7060</v>
      </c>
      <c r="B1573" t="s">
        <v>7061</v>
      </c>
      <c r="C1573" s="1" t="str">
        <f t="shared" si="96"/>
        <v>21:1061</v>
      </c>
      <c r="D1573" s="1" t="str">
        <f t="shared" si="97"/>
        <v>21:0106</v>
      </c>
      <c r="E1573" t="s">
        <v>7062</v>
      </c>
      <c r="F1573" t="s">
        <v>7063</v>
      </c>
      <c r="H1573">
        <v>49.501537399999997</v>
      </c>
      <c r="I1573">
        <v>-119.5315734</v>
      </c>
      <c r="J1573" s="1" t="str">
        <f t="shared" si="98"/>
        <v>NGR bulk stream sediment</v>
      </c>
      <c r="K1573" s="1" t="str">
        <f t="shared" si="99"/>
        <v>&lt;177 micron (NGR)</v>
      </c>
      <c r="L1573">
        <v>92</v>
      </c>
      <c r="M1573" t="s">
        <v>157</v>
      </c>
      <c r="N1573">
        <v>1572</v>
      </c>
      <c r="O1573" t="s">
        <v>62</v>
      </c>
      <c r="P1573" t="s">
        <v>47</v>
      </c>
      <c r="Q1573" t="s">
        <v>444</v>
      </c>
      <c r="R1573" t="s">
        <v>53</v>
      </c>
      <c r="S1573" t="s">
        <v>386</v>
      </c>
      <c r="T1573" t="s">
        <v>58</v>
      </c>
      <c r="U1573" t="s">
        <v>98</v>
      </c>
      <c r="V1573" t="s">
        <v>149</v>
      </c>
      <c r="W1573" t="s">
        <v>102</v>
      </c>
      <c r="X1573" t="s">
        <v>108</v>
      </c>
      <c r="Y1573" t="s">
        <v>207</v>
      </c>
      <c r="Z1573" t="s">
        <v>56</v>
      </c>
      <c r="AA1573" t="s">
        <v>46</v>
      </c>
      <c r="AB1573" t="s">
        <v>200</v>
      </c>
      <c r="AC1573" t="s">
        <v>58</v>
      </c>
      <c r="AD1573" t="s">
        <v>507</v>
      </c>
      <c r="AE1573" t="s">
        <v>380</v>
      </c>
      <c r="AF1573" t="s">
        <v>357</v>
      </c>
      <c r="AG1573" t="s">
        <v>577</v>
      </c>
      <c r="AH1573" t="s">
        <v>61</v>
      </c>
      <c r="AI1573" t="s">
        <v>54</v>
      </c>
      <c r="AJ1573" t="s">
        <v>2366</v>
      </c>
      <c r="AK1573" t="s">
        <v>227</v>
      </c>
      <c r="AL1573" t="s">
        <v>47</v>
      </c>
      <c r="AM1573" t="s">
        <v>47</v>
      </c>
      <c r="AN1573" t="s">
        <v>832</v>
      </c>
      <c r="AO1573" t="s">
        <v>124</v>
      </c>
    </row>
    <row r="1574" spans="1:41" hidden="1" x14ac:dyDescent="0.25">
      <c r="A1574" t="s">
        <v>7064</v>
      </c>
      <c r="B1574" t="s">
        <v>7065</v>
      </c>
      <c r="C1574" s="1" t="str">
        <f t="shared" si="96"/>
        <v>21:1061</v>
      </c>
      <c r="D1574" s="1" t="str">
        <f t="shared" si="97"/>
        <v>21:0106</v>
      </c>
      <c r="E1574" t="s">
        <v>7066</v>
      </c>
      <c r="F1574" t="s">
        <v>7067</v>
      </c>
      <c r="H1574">
        <v>49.538189500000001</v>
      </c>
      <c r="I1574">
        <v>-119.5212202</v>
      </c>
      <c r="J1574" s="1" t="str">
        <f t="shared" si="98"/>
        <v>NGR bulk stream sediment</v>
      </c>
      <c r="K1574" s="1" t="str">
        <f t="shared" si="99"/>
        <v>&lt;177 micron (NGR)</v>
      </c>
      <c r="L1574">
        <v>92</v>
      </c>
      <c r="M1574" t="s">
        <v>280</v>
      </c>
      <c r="N1574">
        <v>1573</v>
      </c>
      <c r="O1574" t="s">
        <v>198</v>
      </c>
      <c r="P1574" t="s">
        <v>47</v>
      </c>
      <c r="Q1574" t="s">
        <v>424</v>
      </c>
      <c r="R1574" t="s">
        <v>200</v>
      </c>
      <c r="S1574" t="s">
        <v>146</v>
      </c>
      <c r="T1574" t="s">
        <v>137</v>
      </c>
      <c r="U1574" t="s">
        <v>217</v>
      </c>
      <c r="V1574" t="s">
        <v>87</v>
      </c>
      <c r="W1574" t="s">
        <v>173</v>
      </c>
      <c r="X1574" t="s">
        <v>58</v>
      </c>
      <c r="Y1574" t="s">
        <v>320</v>
      </c>
      <c r="Z1574" t="s">
        <v>56</v>
      </c>
      <c r="AA1574" t="s">
        <v>46</v>
      </c>
      <c r="AB1574" t="s">
        <v>60</v>
      </c>
      <c r="AC1574" t="s">
        <v>58</v>
      </c>
      <c r="AD1574" t="s">
        <v>140</v>
      </c>
      <c r="AE1574" t="s">
        <v>56</v>
      </c>
      <c r="AF1574" t="s">
        <v>359</v>
      </c>
      <c r="AG1574" t="s">
        <v>359</v>
      </c>
      <c r="AH1574" t="s">
        <v>235</v>
      </c>
      <c r="AI1574" t="s">
        <v>198</v>
      </c>
      <c r="AJ1574" t="s">
        <v>127</v>
      </c>
      <c r="AK1574" t="s">
        <v>493</v>
      </c>
      <c r="AL1574" t="s">
        <v>47</v>
      </c>
      <c r="AM1574" t="s">
        <v>47</v>
      </c>
      <c r="AN1574" t="s">
        <v>568</v>
      </c>
      <c r="AO1574" t="s">
        <v>197</v>
      </c>
    </row>
    <row r="1575" spans="1:41" hidden="1" x14ac:dyDescent="0.25">
      <c r="A1575" t="s">
        <v>7068</v>
      </c>
      <c r="B1575" t="s">
        <v>7069</v>
      </c>
      <c r="C1575" s="1" t="str">
        <f t="shared" si="96"/>
        <v>21:1061</v>
      </c>
      <c r="D1575" s="1" t="str">
        <f t="shared" si="97"/>
        <v>21:0106</v>
      </c>
      <c r="E1575" t="s">
        <v>7066</v>
      </c>
      <c r="F1575" t="s">
        <v>7070</v>
      </c>
      <c r="H1575">
        <v>49.538189500000001</v>
      </c>
      <c r="I1575">
        <v>-119.5212202</v>
      </c>
      <c r="J1575" s="1" t="str">
        <f t="shared" si="98"/>
        <v>NGR bulk stream sediment</v>
      </c>
      <c r="K1575" s="1" t="str">
        <f t="shared" si="99"/>
        <v>&lt;177 micron (NGR)</v>
      </c>
      <c r="L1575">
        <v>92</v>
      </c>
      <c r="M1575" t="s">
        <v>288</v>
      </c>
      <c r="N1575">
        <v>1574</v>
      </c>
      <c r="O1575" t="s">
        <v>53</v>
      </c>
      <c r="P1575" t="s">
        <v>47</v>
      </c>
      <c r="Q1575" t="s">
        <v>588</v>
      </c>
      <c r="R1575" t="s">
        <v>173</v>
      </c>
      <c r="S1575" t="s">
        <v>184</v>
      </c>
      <c r="T1575" t="s">
        <v>330</v>
      </c>
      <c r="U1575" t="s">
        <v>82</v>
      </c>
      <c r="V1575" t="s">
        <v>235</v>
      </c>
      <c r="W1575" t="s">
        <v>63</v>
      </c>
      <c r="X1575" t="s">
        <v>330</v>
      </c>
      <c r="Y1575" t="s">
        <v>126</v>
      </c>
      <c r="Z1575" t="s">
        <v>56</v>
      </c>
      <c r="AA1575" t="s">
        <v>46</v>
      </c>
      <c r="AB1575" t="s">
        <v>130</v>
      </c>
      <c r="AC1575" t="s">
        <v>58</v>
      </c>
      <c r="AD1575" t="s">
        <v>77</v>
      </c>
      <c r="AE1575" t="s">
        <v>56</v>
      </c>
      <c r="AF1575" t="s">
        <v>143</v>
      </c>
      <c r="AG1575" t="s">
        <v>366</v>
      </c>
      <c r="AH1575" t="s">
        <v>185</v>
      </c>
      <c r="AI1575" t="s">
        <v>57</v>
      </c>
      <c r="AJ1575" t="s">
        <v>108</v>
      </c>
      <c r="AK1575" t="s">
        <v>164</v>
      </c>
      <c r="AL1575" t="s">
        <v>47</v>
      </c>
      <c r="AM1575" t="s">
        <v>47</v>
      </c>
      <c r="AN1575" t="s">
        <v>1121</v>
      </c>
      <c r="AO1575" t="s">
        <v>98</v>
      </c>
    </row>
    <row r="1576" spans="1:41" hidden="1" x14ac:dyDescent="0.25">
      <c r="A1576" t="s">
        <v>7071</v>
      </c>
      <c r="B1576" t="s">
        <v>7072</v>
      </c>
      <c r="C1576" s="1" t="str">
        <f t="shared" si="96"/>
        <v>21:1061</v>
      </c>
      <c r="D1576" s="1" t="str">
        <f t="shared" si="97"/>
        <v>21:0106</v>
      </c>
      <c r="E1576" t="s">
        <v>7073</v>
      </c>
      <c r="F1576" t="s">
        <v>7074</v>
      </c>
      <c r="H1576">
        <v>49.528927099999997</v>
      </c>
      <c r="I1576">
        <v>-119.478174</v>
      </c>
      <c r="J1576" s="1" t="str">
        <f t="shared" si="98"/>
        <v>NGR bulk stream sediment</v>
      </c>
      <c r="K1576" s="1" t="str">
        <f t="shared" si="99"/>
        <v>&lt;177 micron (NGR)</v>
      </c>
      <c r="L1576">
        <v>92</v>
      </c>
      <c r="M1576" t="s">
        <v>170</v>
      </c>
      <c r="N1576">
        <v>1575</v>
      </c>
      <c r="O1576" t="s">
        <v>62</v>
      </c>
      <c r="P1576" t="s">
        <v>47</v>
      </c>
      <c r="Q1576" t="s">
        <v>1111</v>
      </c>
      <c r="R1576" t="s">
        <v>78</v>
      </c>
      <c r="S1576" t="s">
        <v>171</v>
      </c>
      <c r="T1576" t="s">
        <v>52</v>
      </c>
      <c r="U1576" t="s">
        <v>306</v>
      </c>
      <c r="V1576" t="s">
        <v>53</v>
      </c>
      <c r="W1576" t="s">
        <v>493</v>
      </c>
      <c r="X1576" t="s">
        <v>175</v>
      </c>
      <c r="Y1576" t="s">
        <v>2393</v>
      </c>
      <c r="Z1576" t="s">
        <v>56</v>
      </c>
      <c r="AA1576" t="s">
        <v>46</v>
      </c>
      <c r="AB1576" t="s">
        <v>79</v>
      </c>
      <c r="AC1576" t="s">
        <v>58</v>
      </c>
      <c r="AD1576" t="s">
        <v>126</v>
      </c>
      <c r="AE1576" t="s">
        <v>380</v>
      </c>
      <c r="AF1576" t="s">
        <v>392</v>
      </c>
      <c r="AG1576" t="s">
        <v>3510</v>
      </c>
      <c r="AH1576" t="s">
        <v>63</v>
      </c>
      <c r="AI1576" t="s">
        <v>174</v>
      </c>
      <c r="AJ1576" t="s">
        <v>5115</v>
      </c>
      <c r="AK1576" t="s">
        <v>259</v>
      </c>
      <c r="AL1576" t="s">
        <v>47</v>
      </c>
      <c r="AM1576" t="s">
        <v>47</v>
      </c>
      <c r="AN1576" t="s">
        <v>1148</v>
      </c>
      <c r="AO1576" t="s">
        <v>59</v>
      </c>
    </row>
    <row r="1577" spans="1:41" hidden="1" x14ac:dyDescent="0.25">
      <c r="A1577" t="s">
        <v>7075</v>
      </c>
      <c r="B1577" t="s">
        <v>7076</v>
      </c>
      <c r="C1577" s="1" t="str">
        <f t="shared" si="96"/>
        <v>21:1061</v>
      </c>
      <c r="D1577" s="1" t="str">
        <f t="shared" si="97"/>
        <v>21:0106</v>
      </c>
      <c r="E1577" t="s">
        <v>7077</v>
      </c>
      <c r="F1577" t="s">
        <v>7078</v>
      </c>
      <c r="H1577">
        <v>49.560084799999998</v>
      </c>
      <c r="I1577">
        <v>-119.41245739999999</v>
      </c>
      <c r="J1577" s="1" t="str">
        <f t="shared" si="98"/>
        <v>NGR bulk stream sediment</v>
      </c>
      <c r="K1577" s="1" t="str">
        <f t="shared" si="99"/>
        <v>&lt;177 micron (NGR)</v>
      </c>
      <c r="L1577">
        <v>92</v>
      </c>
      <c r="M1577" t="s">
        <v>180</v>
      </c>
      <c r="N1577">
        <v>1576</v>
      </c>
      <c r="O1577" t="s">
        <v>62</v>
      </c>
      <c r="P1577" t="s">
        <v>47</v>
      </c>
      <c r="Q1577" t="s">
        <v>424</v>
      </c>
      <c r="R1577" t="s">
        <v>64</v>
      </c>
      <c r="S1577" t="s">
        <v>196</v>
      </c>
      <c r="T1577" t="s">
        <v>51</v>
      </c>
      <c r="U1577" t="s">
        <v>175</v>
      </c>
      <c r="V1577" t="s">
        <v>57</v>
      </c>
      <c r="W1577" t="s">
        <v>79</v>
      </c>
      <c r="X1577" t="s">
        <v>76</v>
      </c>
      <c r="Y1577" t="s">
        <v>2365</v>
      </c>
      <c r="Z1577" t="s">
        <v>56</v>
      </c>
      <c r="AA1577" t="s">
        <v>46</v>
      </c>
      <c r="AB1577" t="s">
        <v>78</v>
      </c>
      <c r="AC1577" t="s">
        <v>58</v>
      </c>
      <c r="AD1577" t="s">
        <v>507</v>
      </c>
      <c r="AE1577" t="s">
        <v>380</v>
      </c>
      <c r="AF1577" t="s">
        <v>336</v>
      </c>
      <c r="AG1577" t="s">
        <v>90</v>
      </c>
      <c r="AH1577" t="s">
        <v>105</v>
      </c>
      <c r="AI1577" t="s">
        <v>64</v>
      </c>
      <c r="AJ1577" t="s">
        <v>7079</v>
      </c>
      <c r="AK1577" t="s">
        <v>242</v>
      </c>
      <c r="AL1577" t="s">
        <v>47</v>
      </c>
      <c r="AM1577" t="s">
        <v>47</v>
      </c>
      <c r="AN1577" t="s">
        <v>281</v>
      </c>
      <c r="AO1577" t="s">
        <v>243</v>
      </c>
    </row>
    <row r="1578" spans="1:41" hidden="1" x14ac:dyDescent="0.25">
      <c r="A1578" t="s">
        <v>7080</v>
      </c>
      <c r="B1578" t="s">
        <v>7081</v>
      </c>
      <c r="C1578" s="1" t="str">
        <f t="shared" si="96"/>
        <v>21:1061</v>
      </c>
      <c r="D1578" s="1" t="str">
        <f t="shared" si="97"/>
        <v>21:0106</v>
      </c>
      <c r="E1578" t="s">
        <v>7082</v>
      </c>
      <c r="F1578" t="s">
        <v>7083</v>
      </c>
      <c r="H1578">
        <v>49.587504799999998</v>
      </c>
      <c r="I1578">
        <v>-119.4283667</v>
      </c>
      <c r="J1578" s="1" t="str">
        <f t="shared" si="98"/>
        <v>NGR bulk stream sediment</v>
      </c>
      <c r="K1578" s="1" t="str">
        <f t="shared" si="99"/>
        <v>&lt;177 micron (NGR)</v>
      </c>
      <c r="L1578">
        <v>92</v>
      </c>
      <c r="M1578" t="s">
        <v>195</v>
      </c>
      <c r="N1578">
        <v>1577</v>
      </c>
      <c r="O1578" t="s">
        <v>62</v>
      </c>
      <c r="P1578" t="s">
        <v>122</v>
      </c>
      <c r="Q1578" t="s">
        <v>588</v>
      </c>
      <c r="R1578" t="s">
        <v>149</v>
      </c>
      <c r="S1578" t="s">
        <v>237</v>
      </c>
      <c r="T1578" t="s">
        <v>51</v>
      </c>
      <c r="U1578" t="s">
        <v>127</v>
      </c>
      <c r="V1578" t="s">
        <v>54</v>
      </c>
      <c r="W1578" t="s">
        <v>61</v>
      </c>
      <c r="X1578" t="s">
        <v>73</v>
      </c>
      <c r="Y1578" t="s">
        <v>597</v>
      </c>
      <c r="Z1578" t="s">
        <v>56</v>
      </c>
      <c r="AA1578" t="s">
        <v>46</v>
      </c>
      <c r="AB1578" t="s">
        <v>78</v>
      </c>
      <c r="AC1578" t="s">
        <v>58</v>
      </c>
      <c r="AD1578" t="s">
        <v>399</v>
      </c>
      <c r="AE1578" t="s">
        <v>380</v>
      </c>
      <c r="AF1578" t="s">
        <v>72</v>
      </c>
      <c r="AG1578" t="s">
        <v>163</v>
      </c>
      <c r="AH1578" t="s">
        <v>185</v>
      </c>
      <c r="AI1578" t="s">
        <v>57</v>
      </c>
      <c r="AJ1578" t="s">
        <v>1282</v>
      </c>
      <c r="AK1578" t="s">
        <v>130</v>
      </c>
      <c r="AL1578" t="s">
        <v>47</v>
      </c>
      <c r="AM1578" t="s">
        <v>47</v>
      </c>
      <c r="AN1578" t="s">
        <v>284</v>
      </c>
      <c r="AO1578" t="s">
        <v>145</v>
      </c>
    </row>
    <row r="1579" spans="1:41" hidden="1" x14ac:dyDescent="0.25">
      <c r="A1579" t="s">
        <v>7084</v>
      </c>
      <c r="B1579" t="s">
        <v>7085</v>
      </c>
      <c r="C1579" s="1" t="str">
        <f t="shared" si="96"/>
        <v>21:1061</v>
      </c>
      <c r="D1579" s="1" t="str">
        <f t="shared" si="97"/>
        <v>21:0106</v>
      </c>
      <c r="E1579" t="s">
        <v>7086</v>
      </c>
      <c r="F1579" t="s">
        <v>7087</v>
      </c>
      <c r="H1579">
        <v>49.640105300000002</v>
      </c>
      <c r="I1579">
        <v>-119.43259810000001</v>
      </c>
      <c r="J1579" s="1" t="str">
        <f t="shared" si="98"/>
        <v>NGR bulk stream sediment</v>
      </c>
      <c r="K1579" s="1" t="str">
        <f t="shared" si="99"/>
        <v>&lt;177 micron (NGR)</v>
      </c>
      <c r="L1579">
        <v>92</v>
      </c>
      <c r="M1579" t="s">
        <v>205</v>
      </c>
      <c r="N1579">
        <v>1578</v>
      </c>
      <c r="O1579" t="s">
        <v>185</v>
      </c>
      <c r="P1579" t="s">
        <v>103</v>
      </c>
      <c r="Q1579" t="s">
        <v>652</v>
      </c>
      <c r="R1579" t="s">
        <v>66</v>
      </c>
      <c r="S1579" t="s">
        <v>445</v>
      </c>
      <c r="T1579" t="s">
        <v>267</v>
      </c>
      <c r="U1579" t="s">
        <v>225</v>
      </c>
      <c r="V1579" t="s">
        <v>185</v>
      </c>
      <c r="W1579" t="s">
        <v>130</v>
      </c>
      <c r="X1579" t="s">
        <v>73</v>
      </c>
      <c r="Y1579" t="s">
        <v>144</v>
      </c>
      <c r="Z1579" t="s">
        <v>56</v>
      </c>
      <c r="AA1579" t="s">
        <v>58</v>
      </c>
      <c r="AB1579" t="s">
        <v>105</v>
      </c>
      <c r="AC1579" t="s">
        <v>58</v>
      </c>
      <c r="AD1579" t="s">
        <v>197</v>
      </c>
      <c r="AE1579" t="s">
        <v>380</v>
      </c>
      <c r="AF1579" t="s">
        <v>319</v>
      </c>
      <c r="AG1579" t="s">
        <v>224</v>
      </c>
      <c r="AH1579" t="s">
        <v>198</v>
      </c>
      <c r="AI1579" t="s">
        <v>53</v>
      </c>
      <c r="AJ1579" t="s">
        <v>55</v>
      </c>
      <c r="AK1579" t="s">
        <v>102</v>
      </c>
      <c r="AL1579" t="s">
        <v>47</v>
      </c>
      <c r="AM1579" t="s">
        <v>47</v>
      </c>
      <c r="AN1579" t="s">
        <v>65</v>
      </c>
      <c r="AO1579" t="s">
        <v>51</v>
      </c>
    </row>
    <row r="1580" spans="1:41" hidden="1" x14ac:dyDescent="0.25">
      <c r="A1580" t="s">
        <v>7088</v>
      </c>
      <c r="B1580" t="s">
        <v>7089</v>
      </c>
      <c r="C1580" s="1" t="str">
        <f t="shared" si="96"/>
        <v>21:1061</v>
      </c>
      <c r="D1580" s="1" t="str">
        <f t="shared" si="97"/>
        <v>21:0106</v>
      </c>
      <c r="E1580" t="s">
        <v>7090</v>
      </c>
      <c r="F1580" t="s">
        <v>7091</v>
      </c>
      <c r="H1580">
        <v>49.5046058</v>
      </c>
      <c r="I1580">
        <v>-119.3468354</v>
      </c>
      <c r="J1580" s="1" t="str">
        <f t="shared" si="98"/>
        <v>NGR bulk stream sediment</v>
      </c>
      <c r="K1580" s="1" t="str">
        <f t="shared" si="99"/>
        <v>&lt;177 micron (NGR)</v>
      </c>
      <c r="L1580">
        <v>92</v>
      </c>
      <c r="M1580" t="s">
        <v>214</v>
      </c>
      <c r="N1580">
        <v>1579</v>
      </c>
      <c r="O1580" t="s">
        <v>62</v>
      </c>
      <c r="P1580" t="s">
        <v>122</v>
      </c>
      <c r="Q1580" t="s">
        <v>548</v>
      </c>
      <c r="R1580" t="s">
        <v>161</v>
      </c>
      <c r="S1580" t="s">
        <v>543</v>
      </c>
      <c r="T1580" t="s">
        <v>51</v>
      </c>
      <c r="U1580" t="s">
        <v>267</v>
      </c>
      <c r="V1580" t="s">
        <v>46</v>
      </c>
      <c r="W1580" t="s">
        <v>61</v>
      </c>
      <c r="X1580" t="s">
        <v>137</v>
      </c>
      <c r="Y1580" t="s">
        <v>207</v>
      </c>
      <c r="Z1580" t="s">
        <v>56</v>
      </c>
      <c r="AA1580" t="s">
        <v>46</v>
      </c>
      <c r="AB1580" t="s">
        <v>78</v>
      </c>
      <c r="AC1580" t="s">
        <v>58</v>
      </c>
      <c r="AD1580" t="s">
        <v>554</v>
      </c>
      <c r="AE1580" t="s">
        <v>380</v>
      </c>
      <c r="AF1580" t="s">
        <v>151</v>
      </c>
      <c r="AG1580" t="s">
        <v>1619</v>
      </c>
      <c r="AH1580" t="s">
        <v>125</v>
      </c>
      <c r="AI1580" t="s">
        <v>54</v>
      </c>
      <c r="AJ1580" t="s">
        <v>7092</v>
      </c>
      <c r="AK1580" t="s">
        <v>502</v>
      </c>
      <c r="AL1580" t="s">
        <v>47</v>
      </c>
      <c r="AM1580" t="s">
        <v>47</v>
      </c>
      <c r="AN1580" t="s">
        <v>638</v>
      </c>
      <c r="AO1580" t="s">
        <v>58</v>
      </c>
    </row>
    <row r="1581" spans="1:41" hidden="1" x14ac:dyDescent="0.25">
      <c r="A1581" t="s">
        <v>7093</v>
      </c>
      <c r="B1581" t="s">
        <v>7094</v>
      </c>
      <c r="C1581" s="1" t="str">
        <f t="shared" si="96"/>
        <v>21:1061</v>
      </c>
      <c r="D1581" s="1" t="str">
        <f t="shared" si="97"/>
        <v>21:0106</v>
      </c>
      <c r="E1581" t="s">
        <v>7095</v>
      </c>
      <c r="F1581" t="s">
        <v>7096</v>
      </c>
      <c r="H1581">
        <v>49.513147799999999</v>
      </c>
      <c r="I1581">
        <v>-119.210961</v>
      </c>
      <c r="J1581" s="1" t="str">
        <f t="shared" si="98"/>
        <v>NGR bulk stream sediment</v>
      </c>
      <c r="K1581" s="1" t="str">
        <f t="shared" si="99"/>
        <v>&lt;177 micron (NGR)</v>
      </c>
      <c r="L1581">
        <v>92</v>
      </c>
      <c r="M1581" t="s">
        <v>223</v>
      </c>
      <c r="N1581">
        <v>1580</v>
      </c>
      <c r="O1581" t="s">
        <v>198</v>
      </c>
      <c r="P1581" t="s">
        <v>103</v>
      </c>
      <c r="Q1581" t="s">
        <v>404</v>
      </c>
      <c r="R1581" t="s">
        <v>164</v>
      </c>
      <c r="S1581" t="s">
        <v>431</v>
      </c>
      <c r="T1581" t="s">
        <v>85</v>
      </c>
      <c r="U1581" t="s">
        <v>80</v>
      </c>
      <c r="V1581" t="s">
        <v>63</v>
      </c>
      <c r="W1581" t="s">
        <v>455</v>
      </c>
      <c r="X1581" t="s">
        <v>330</v>
      </c>
      <c r="Y1581" t="s">
        <v>226</v>
      </c>
      <c r="Z1581" t="s">
        <v>56</v>
      </c>
      <c r="AA1581" t="s">
        <v>46</v>
      </c>
      <c r="AB1581" t="s">
        <v>60</v>
      </c>
      <c r="AC1581" t="s">
        <v>58</v>
      </c>
      <c r="AD1581" t="s">
        <v>226</v>
      </c>
      <c r="AE1581" t="s">
        <v>380</v>
      </c>
      <c r="AF1581" t="s">
        <v>108</v>
      </c>
      <c r="AG1581" t="s">
        <v>621</v>
      </c>
      <c r="AH1581" t="s">
        <v>173</v>
      </c>
      <c r="AI1581" t="s">
        <v>149</v>
      </c>
      <c r="AJ1581" t="s">
        <v>321</v>
      </c>
      <c r="AK1581" t="s">
        <v>58</v>
      </c>
      <c r="AL1581" t="s">
        <v>47</v>
      </c>
      <c r="AM1581" t="s">
        <v>47</v>
      </c>
      <c r="AN1581" t="s">
        <v>196</v>
      </c>
      <c r="AO1581" t="s">
        <v>186</v>
      </c>
    </row>
    <row r="1582" spans="1:41" hidden="1" x14ac:dyDescent="0.25">
      <c r="A1582" t="s">
        <v>7097</v>
      </c>
      <c r="B1582" t="s">
        <v>7098</v>
      </c>
      <c r="C1582" s="1" t="str">
        <f t="shared" si="96"/>
        <v>21:1061</v>
      </c>
      <c r="D1582" s="1" t="str">
        <f t="shared" si="97"/>
        <v>21:0106</v>
      </c>
      <c r="E1582" t="s">
        <v>7099</v>
      </c>
      <c r="F1582" t="s">
        <v>7100</v>
      </c>
      <c r="H1582">
        <v>49.575763299999998</v>
      </c>
      <c r="I1582">
        <v>-119.27483669999999</v>
      </c>
      <c r="J1582" s="1" t="str">
        <f t="shared" si="98"/>
        <v>NGR bulk stream sediment</v>
      </c>
      <c r="K1582" s="1" t="str">
        <f t="shared" si="99"/>
        <v>&lt;177 micron (NGR)</v>
      </c>
      <c r="L1582">
        <v>92</v>
      </c>
      <c r="M1582" t="s">
        <v>233</v>
      </c>
      <c r="N1582">
        <v>1581</v>
      </c>
      <c r="O1582" t="s">
        <v>53</v>
      </c>
      <c r="P1582" t="s">
        <v>52</v>
      </c>
      <c r="Q1582" t="s">
        <v>588</v>
      </c>
      <c r="R1582" t="s">
        <v>102</v>
      </c>
      <c r="S1582" t="s">
        <v>508</v>
      </c>
      <c r="T1582" t="s">
        <v>137</v>
      </c>
      <c r="U1582" t="s">
        <v>197</v>
      </c>
      <c r="V1582" t="s">
        <v>54</v>
      </c>
      <c r="W1582" t="s">
        <v>47</v>
      </c>
      <c r="X1582" t="s">
        <v>55</v>
      </c>
      <c r="Y1582" t="s">
        <v>2207</v>
      </c>
      <c r="Z1582" t="s">
        <v>56</v>
      </c>
      <c r="AA1582" t="s">
        <v>46</v>
      </c>
      <c r="AB1582" t="s">
        <v>122</v>
      </c>
      <c r="AC1582" t="s">
        <v>58</v>
      </c>
      <c r="AD1582" t="s">
        <v>532</v>
      </c>
      <c r="AE1582" t="s">
        <v>57</v>
      </c>
      <c r="AF1582" t="s">
        <v>129</v>
      </c>
      <c r="AG1582" t="s">
        <v>4668</v>
      </c>
      <c r="AH1582" t="s">
        <v>81</v>
      </c>
      <c r="AI1582" t="s">
        <v>149</v>
      </c>
      <c r="AJ1582" t="s">
        <v>106</v>
      </c>
      <c r="AK1582" t="s">
        <v>158</v>
      </c>
      <c r="AL1582" t="s">
        <v>47</v>
      </c>
      <c r="AM1582" t="s">
        <v>47</v>
      </c>
      <c r="AN1582" t="s">
        <v>275</v>
      </c>
      <c r="AO1582" t="s">
        <v>145</v>
      </c>
    </row>
    <row r="1583" spans="1:41" hidden="1" x14ac:dyDescent="0.25">
      <c r="A1583" t="s">
        <v>7101</v>
      </c>
      <c r="B1583" t="s">
        <v>7102</v>
      </c>
      <c r="C1583" s="1" t="str">
        <f t="shared" si="96"/>
        <v>21:1061</v>
      </c>
      <c r="D1583" s="1" t="str">
        <f t="shared" si="97"/>
        <v>21:0106</v>
      </c>
      <c r="E1583" t="s">
        <v>7103</v>
      </c>
      <c r="F1583" t="s">
        <v>7104</v>
      </c>
      <c r="H1583">
        <v>49.5396316</v>
      </c>
      <c r="I1583">
        <v>-119.2681554</v>
      </c>
      <c r="J1583" s="1" t="str">
        <f t="shared" si="98"/>
        <v>NGR bulk stream sediment</v>
      </c>
      <c r="K1583" s="1" t="str">
        <f t="shared" si="99"/>
        <v>&lt;177 micron (NGR)</v>
      </c>
      <c r="L1583">
        <v>92</v>
      </c>
      <c r="M1583" t="s">
        <v>248</v>
      </c>
      <c r="N1583">
        <v>1582</v>
      </c>
      <c r="O1583" t="s">
        <v>62</v>
      </c>
      <c r="P1583" t="s">
        <v>47</v>
      </c>
      <c r="Q1583" t="s">
        <v>481</v>
      </c>
      <c r="R1583" t="s">
        <v>227</v>
      </c>
      <c r="S1583" t="s">
        <v>313</v>
      </c>
      <c r="T1583" t="s">
        <v>330</v>
      </c>
      <c r="U1583" t="s">
        <v>187</v>
      </c>
      <c r="V1583" t="s">
        <v>46</v>
      </c>
      <c r="W1583" t="s">
        <v>86</v>
      </c>
      <c r="X1583" t="s">
        <v>76</v>
      </c>
      <c r="Y1583" t="s">
        <v>5761</v>
      </c>
      <c r="Z1583" t="s">
        <v>56</v>
      </c>
      <c r="AA1583" t="s">
        <v>46</v>
      </c>
      <c r="AB1583" t="s">
        <v>161</v>
      </c>
      <c r="AC1583" t="s">
        <v>58</v>
      </c>
      <c r="AD1583" t="s">
        <v>589</v>
      </c>
      <c r="AE1583" t="s">
        <v>53</v>
      </c>
      <c r="AF1583" t="s">
        <v>406</v>
      </c>
      <c r="AG1583" t="s">
        <v>766</v>
      </c>
      <c r="AH1583" t="s">
        <v>164</v>
      </c>
      <c r="AI1583" t="s">
        <v>235</v>
      </c>
      <c r="AJ1583" t="s">
        <v>7105</v>
      </c>
      <c r="AK1583" t="s">
        <v>127</v>
      </c>
      <c r="AL1583" t="s">
        <v>47</v>
      </c>
      <c r="AM1583" t="s">
        <v>47</v>
      </c>
      <c r="AN1583" t="s">
        <v>807</v>
      </c>
      <c r="AO1583" t="s">
        <v>165</v>
      </c>
    </row>
    <row r="1584" spans="1:41" hidden="1" x14ac:dyDescent="0.25">
      <c r="A1584" t="s">
        <v>7106</v>
      </c>
      <c r="B1584" t="s">
        <v>7107</v>
      </c>
      <c r="C1584" s="1" t="str">
        <f t="shared" si="96"/>
        <v>21:1061</v>
      </c>
      <c r="D1584" s="1" t="str">
        <f t="shared" si="97"/>
        <v>21:0106</v>
      </c>
      <c r="E1584" t="s">
        <v>7108</v>
      </c>
      <c r="F1584" t="s">
        <v>7109</v>
      </c>
      <c r="H1584">
        <v>49.5440252</v>
      </c>
      <c r="I1584">
        <v>-119.2679716</v>
      </c>
      <c r="J1584" s="1" t="str">
        <f t="shared" si="98"/>
        <v>NGR bulk stream sediment</v>
      </c>
      <c r="K1584" s="1" t="str">
        <f t="shared" si="99"/>
        <v>&lt;177 micron (NGR)</v>
      </c>
      <c r="L1584">
        <v>92</v>
      </c>
      <c r="M1584" t="s">
        <v>256</v>
      </c>
      <c r="N1584">
        <v>1583</v>
      </c>
      <c r="O1584" t="s">
        <v>62</v>
      </c>
      <c r="P1584" t="s">
        <v>47</v>
      </c>
      <c r="Q1584" t="s">
        <v>481</v>
      </c>
      <c r="R1584" t="s">
        <v>235</v>
      </c>
      <c r="S1584" t="s">
        <v>915</v>
      </c>
      <c r="T1584" t="s">
        <v>330</v>
      </c>
      <c r="U1584" t="s">
        <v>90</v>
      </c>
      <c r="V1584" t="s">
        <v>149</v>
      </c>
      <c r="W1584" t="s">
        <v>151</v>
      </c>
      <c r="X1584" t="s">
        <v>127</v>
      </c>
      <c r="Y1584" t="s">
        <v>7110</v>
      </c>
      <c r="Z1584" t="s">
        <v>56</v>
      </c>
      <c r="AA1584" t="s">
        <v>46</v>
      </c>
      <c r="AB1584" t="s">
        <v>79</v>
      </c>
      <c r="AC1584" t="s">
        <v>58</v>
      </c>
      <c r="AD1584" t="s">
        <v>597</v>
      </c>
      <c r="AE1584" t="s">
        <v>174</v>
      </c>
      <c r="AF1584" t="s">
        <v>163</v>
      </c>
      <c r="AG1584" t="s">
        <v>2088</v>
      </c>
      <c r="AH1584" t="s">
        <v>493</v>
      </c>
      <c r="AI1584" t="s">
        <v>81</v>
      </c>
      <c r="AJ1584" t="s">
        <v>7111</v>
      </c>
      <c r="AK1584" t="s">
        <v>55</v>
      </c>
      <c r="AL1584" t="s">
        <v>47</v>
      </c>
      <c r="AM1584" t="s">
        <v>47</v>
      </c>
      <c r="AN1584" t="s">
        <v>74</v>
      </c>
      <c r="AO1584" t="s">
        <v>124</v>
      </c>
    </row>
    <row r="1585" spans="1:41" hidden="1" x14ac:dyDescent="0.25">
      <c r="A1585" t="s">
        <v>7112</v>
      </c>
      <c r="B1585" t="s">
        <v>7113</v>
      </c>
      <c r="C1585" s="1" t="str">
        <f t="shared" si="96"/>
        <v>21:1061</v>
      </c>
      <c r="D1585" s="1" t="str">
        <f t="shared" si="97"/>
        <v>21:0106</v>
      </c>
      <c r="E1585" t="s">
        <v>7114</v>
      </c>
      <c r="F1585" t="s">
        <v>7115</v>
      </c>
      <c r="H1585">
        <v>49.517545499999997</v>
      </c>
      <c r="I1585">
        <v>-119.21103479999999</v>
      </c>
      <c r="J1585" s="1" t="str">
        <f t="shared" si="98"/>
        <v>NGR bulk stream sediment</v>
      </c>
      <c r="K1585" s="1" t="str">
        <f t="shared" si="99"/>
        <v>&lt;177 micron (NGR)</v>
      </c>
      <c r="L1585">
        <v>92</v>
      </c>
      <c r="M1585" t="s">
        <v>265</v>
      </c>
      <c r="N1585">
        <v>1584</v>
      </c>
      <c r="O1585" t="s">
        <v>198</v>
      </c>
      <c r="P1585" t="s">
        <v>47</v>
      </c>
      <c r="Q1585" t="s">
        <v>234</v>
      </c>
      <c r="R1585" t="s">
        <v>455</v>
      </c>
      <c r="S1585" t="s">
        <v>431</v>
      </c>
      <c r="T1585" t="s">
        <v>76</v>
      </c>
      <c r="U1585" t="s">
        <v>290</v>
      </c>
      <c r="V1585" t="s">
        <v>101</v>
      </c>
      <c r="W1585" t="s">
        <v>111</v>
      </c>
      <c r="X1585" t="s">
        <v>98</v>
      </c>
      <c r="Y1585" t="s">
        <v>226</v>
      </c>
      <c r="Z1585" t="s">
        <v>56</v>
      </c>
      <c r="AA1585" t="s">
        <v>46</v>
      </c>
      <c r="AB1585" t="s">
        <v>173</v>
      </c>
      <c r="AC1585" t="s">
        <v>108</v>
      </c>
      <c r="AD1585" t="s">
        <v>554</v>
      </c>
      <c r="AE1585" t="s">
        <v>56</v>
      </c>
      <c r="AF1585" t="s">
        <v>66</v>
      </c>
      <c r="AG1585" t="s">
        <v>898</v>
      </c>
      <c r="AH1585" t="s">
        <v>161</v>
      </c>
      <c r="AI1585" t="s">
        <v>185</v>
      </c>
      <c r="AJ1585" t="s">
        <v>1366</v>
      </c>
      <c r="AK1585" t="s">
        <v>85</v>
      </c>
      <c r="AL1585" t="s">
        <v>47</v>
      </c>
      <c r="AM1585" t="s">
        <v>122</v>
      </c>
      <c r="AN1585" t="s">
        <v>578</v>
      </c>
      <c r="AO1585" t="s">
        <v>80</v>
      </c>
    </row>
    <row r="1586" spans="1:41" hidden="1" x14ac:dyDescent="0.25">
      <c r="A1586" t="s">
        <v>7116</v>
      </c>
      <c r="B1586" t="s">
        <v>7117</v>
      </c>
      <c r="C1586" s="1" t="str">
        <f t="shared" si="96"/>
        <v>21:1061</v>
      </c>
      <c r="D1586" s="1" t="str">
        <f t="shared" si="97"/>
        <v>21:0106</v>
      </c>
      <c r="E1586" t="s">
        <v>7118</v>
      </c>
      <c r="F1586" t="s">
        <v>7119</v>
      </c>
      <c r="H1586">
        <v>49.502390499999997</v>
      </c>
      <c r="I1586">
        <v>-119.1709563</v>
      </c>
      <c r="J1586" s="1" t="str">
        <f t="shared" si="98"/>
        <v>NGR bulk stream sediment</v>
      </c>
      <c r="K1586" s="1" t="str">
        <f t="shared" si="99"/>
        <v>&lt;177 micron (NGR)</v>
      </c>
      <c r="L1586">
        <v>93</v>
      </c>
      <c r="M1586" t="s">
        <v>45</v>
      </c>
      <c r="N1586">
        <v>1585</v>
      </c>
      <c r="O1586" t="s">
        <v>61</v>
      </c>
      <c r="P1586" t="s">
        <v>47</v>
      </c>
      <c r="Q1586" t="s">
        <v>578</v>
      </c>
      <c r="R1586" t="s">
        <v>351</v>
      </c>
      <c r="S1586" t="s">
        <v>131</v>
      </c>
      <c r="T1586" t="s">
        <v>99</v>
      </c>
      <c r="U1586" t="s">
        <v>131</v>
      </c>
      <c r="V1586" t="s">
        <v>260</v>
      </c>
      <c r="W1586" t="s">
        <v>271</v>
      </c>
      <c r="X1586" t="s">
        <v>103</v>
      </c>
      <c r="Y1586" t="s">
        <v>269</v>
      </c>
      <c r="Z1586" t="s">
        <v>56</v>
      </c>
      <c r="AA1586" t="s">
        <v>73</v>
      </c>
      <c r="AB1586" t="s">
        <v>110</v>
      </c>
      <c r="AC1586" t="s">
        <v>225</v>
      </c>
      <c r="AD1586" t="s">
        <v>184</v>
      </c>
      <c r="AE1586" t="s">
        <v>56</v>
      </c>
      <c r="AF1586" t="s">
        <v>66</v>
      </c>
      <c r="AG1586" t="s">
        <v>371</v>
      </c>
      <c r="AH1586" t="s">
        <v>198</v>
      </c>
      <c r="AI1586" t="s">
        <v>57</v>
      </c>
      <c r="AJ1586" t="s">
        <v>591</v>
      </c>
      <c r="AK1586" t="s">
        <v>73</v>
      </c>
      <c r="AL1586" t="s">
        <v>47</v>
      </c>
      <c r="AM1586" t="s">
        <v>47</v>
      </c>
      <c r="AN1586" t="s">
        <v>313</v>
      </c>
      <c r="AO1586" t="s">
        <v>73</v>
      </c>
    </row>
    <row r="1587" spans="1:41" hidden="1" x14ac:dyDescent="0.25">
      <c r="A1587" t="s">
        <v>7120</v>
      </c>
      <c r="B1587" t="s">
        <v>7121</v>
      </c>
      <c r="C1587" s="1" t="str">
        <f t="shared" si="96"/>
        <v>21:1061</v>
      </c>
      <c r="D1587" s="1" t="str">
        <f t="shared" si="97"/>
        <v>21:0106</v>
      </c>
      <c r="E1587" t="s">
        <v>7122</v>
      </c>
      <c r="F1587" t="s">
        <v>7123</v>
      </c>
      <c r="H1587">
        <v>49.626494899999997</v>
      </c>
      <c r="I1587">
        <v>-119.1605519</v>
      </c>
      <c r="J1587" s="1" t="str">
        <f t="shared" si="98"/>
        <v>NGR bulk stream sediment</v>
      </c>
      <c r="K1587" s="1" t="str">
        <f t="shared" si="99"/>
        <v>&lt;177 micron (NGR)</v>
      </c>
      <c r="L1587">
        <v>93</v>
      </c>
      <c r="M1587" t="s">
        <v>280</v>
      </c>
      <c r="N1587">
        <v>1586</v>
      </c>
      <c r="O1587" t="s">
        <v>235</v>
      </c>
      <c r="P1587" t="s">
        <v>122</v>
      </c>
      <c r="Q1587" t="s">
        <v>651</v>
      </c>
      <c r="R1587" t="s">
        <v>161</v>
      </c>
      <c r="S1587" t="s">
        <v>350</v>
      </c>
      <c r="T1587" t="s">
        <v>55</v>
      </c>
      <c r="U1587" t="s">
        <v>112</v>
      </c>
      <c r="V1587" t="s">
        <v>130</v>
      </c>
      <c r="W1587" t="s">
        <v>81</v>
      </c>
      <c r="X1587" t="s">
        <v>51</v>
      </c>
      <c r="Y1587" t="s">
        <v>344</v>
      </c>
      <c r="Z1587" t="s">
        <v>56</v>
      </c>
      <c r="AA1587" t="s">
        <v>46</v>
      </c>
      <c r="AB1587" t="s">
        <v>101</v>
      </c>
      <c r="AC1587" t="s">
        <v>58</v>
      </c>
      <c r="AD1587" t="s">
        <v>184</v>
      </c>
      <c r="AE1587" t="s">
        <v>56</v>
      </c>
      <c r="AF1587" t="s">
        <v>158</v>
      </c>
      <c r="AG1587" t="s">
        <v>88</v>
      </c>
      <c r="AH1587" t="s">
        <v>61</v>
      </c>
      <c r="AI1587" t="s">
        <v>198</v>
      </c>
      <c r="AJ1587" t="s">
        <v>66</v>
      </c>
      <c r="AK1587" t="s">
        <v>267</v>
      </c>
      <c r="AL1587" t="s">
        <v>47</v>
      </c>
      <c r="AM1587" t="s">
        <v>47</v>
      </c>
      <c r="AN1587" t="s">
        <v>695</v>
      </c>
      <c r="AO1587" t="s">
        <v>58</v>
      </c>
    </row>
    <row r="1588" spans="1:41" hidden="1" x14ac:dyDescent="0.25">
      <c r="A1588" t="s">
        <v>7124</v>
      </c>
      <c r="B1588" t="s">
        <v>7125</v>
      </c>
      <c r="C1588" s="1" t="str">
        <f t="shared" si="96"/>
        <v>21:1061</v>
      </c>
      <c r="D1588" s="1" t="str">
        <f t="shared" si="97"/>
        <v>21:0106</v>
      </c>
      <c r="E1588" t="s">
        <v>7122</v>
      </c>
      <c r="F1588" t="s">
        <v>7126</v>
      </c>
      <c r="H1588">
        <v>49.626494899999997</v>
      </c>
      <c r="I1588">
        <v>-119.1605519</v>
      </c>
      <c r="J1588" s="1" t="str">
        <f t="shared" si="98"/>
        <v>NGR bulk stream sediment</v>
      </c>
      <c r="K1588" s="1" t="str">
        <f t="shared" si="99"/>
        <v>&lt;177 micron (NGR)</v>
      </c>
      <c r="L1588">
        <v>93</v>
      </c>
      <c r="M1588" t="s">
        <v>288</v>
      </c>
      <c r="N1588">
        <v>1587</v>
      </c>
      <c r="O1588" t="s">
        <v>185</v>
      </c>
      <c r="P1588" t="s">
        <v>122</v>
      </c>
      <c r="Q1588" t="s">
        <v>817</v>
      </c>
      <c r="R1588" t="s">
        <v>47</v>
      </c>
      <c r="S1588" t="s">
        <v>320</v>
      </c>
      <c r="T1588" t="s">
        <v>137</v>
      </c>
      <c r="U1588" t="s">
        <v>90</v>
      </c>
      <c r="V1588" t="s">
        <v>257</v>
      </c>
      <c r="W1588" t="s">
        <v>47</v>
      </c>
      <c r="X1588" t="s">
        <v>51</v>
      </c>
      <c r="Y1588" t="s">
        <v>300</v>
      </c>
      <c r="Z1588" t="s">
        <v>56</v>
      </c>
      <c r="AA1588" t="s">
        <v>46</v>
      </c>
      <c r="AB1588" t="s">
        <v>47</v>
      </c>
      <c r="AC1588" t="s">
        <v>58</v>
      </c>
      <c r="AD1588" t="s">
        <v>589</v>
      </c>
      <c r="AE1588" t="s">
        <v>56</v>
      </c>
      <c r="AF1588" t="s">
        <v>292</v>
      </c>
      <c r="AG1588" t="s">
        <v>274</v>
      </c>
      <c r="AH1588" t="s">
        <v>110</v>
      </c>
      <c r="AI1588" t="s">
        <v>198</v>
      </c>
      <c r="AJ1588" t="s">
        <v>209</v>
      </c>
      <c r="AK1588" t="s">
        <v>76</v>
      </c>
      <c r="AL1588" t="s">
        <v>47</v>
      </c>
      <c r="AM1588" t="s">
        <v>47</v>
      </c>
      <c r="AN1588" t="s">
        <v>463</v>
      </c>
      <c r="AO1588" t="s">
        <v>330</v>
      </c>
    </row>
    <row r="1589" spans="1:41" hidden="1" x14ac:dyDescent="0.25">
      <c r="A1589" t="s">
        <v>7127</v>
      </c>
      <c r="B1589" t="s">
        <v>7128</v>
      </c>
      <c r="C1589" s="1" t="str">
        <f t="shared" si="96"/>
        <v>21:1061</v>
      </c>
      <c r="D1589" s="1" t="str">
        <f t="shared" si="97"/>
        <v>21:0106</v>
      </c>
      <c r="E1589" t="s">
        <v>7129</v>
      </c>
      <c r="F1589" t="s">
        <v>7130</v>
      </c>
      <c r="H1589">
        <v>49.621835500000003</v>
      </c>
      <c r="I1589">
        <v>-119.23957799999999</v>
      </c>
      <c r="J1589" s="1" t="str">
        <f t="shared" si="98"/>
        <v>NGR bulk stream sediment</v>
      </c>
      <c r="K1589" s="1" t="str">
        <f t="shared" si="99"/>
        <v>&lt;177 micron (NGR)</v>
      </c>
      <c r="L1589">
        <v>93</v>
      </c>
      <c r="M1589" t="s">
        <v>71</v>
      </c>
      <c r="N1589">
        <v>1588</v>
      </c>
      <c r="O1589" t="s">
        <v>62</v>
      </c>
      <c r="P1589" t="s">
        <v>47</v>
      </c>
      <c r="Q1589" t="s">
        <v>404</v>
      </c>
      <c r="R1589" t="s">
        <v>46</v>
      </c>
      <c r="S1589" t="s">
        <v>345</v>
      </c>
      <c r="T1589" t="s">
        <v>52</v>
      </c>
      <c r="U1589" t="s">
        <v>186</v>
      </c>
      <c r="V1589" t="s">
        <v>62</v>
      </c>
      <c r="W1589" t="s">
        <v>130</v>
      </c>
      <c r="X1589" t="s">
        <v>55</v>
      </c>
      <c r="Y1589" t="s">
        <v>543</v>
      </c>
      <c r="Z1589" t="s">
        <v>56</v>
      </c>
      <c r="AA1589" t="s">
        <v>46</v>
      </c>
      <c r="AB1589" t="s">
        <v>173</v>
      </c>
      <c r="AC1589" t="s">
        <v>175</v>
      </c>
      <c r="AD1589" t="s">
        <v>554</v>
      </c>
      <c r="AE1589" t="s">
        <v>380</v>
      </c>
      <c r="AF1589" t="s">
        <v>365</v>
      </c>
      <c r="AG1589" t="s">
        <v>3293</v>
      </c>
      <c r="AH1589" t="s">
        <v>173</v>
      </c>
      <c r="AI1589" t="s">
        <v>174</v>
      </c>
      <c r="AJ1589" t="s">
        <v>7131</v>
      </c>
      <c r="AK1589" t="s">
        <v>406</v>
      </c>
      <c r="AL1589" t="s">
        <v>47</v>
      </c>
      <c r="AM1589" t="s">
        <v>47</v>
      </c>
      <c r="AN1589" t="s">
        <v>568</v>
      </c>
      <c r="AO1589" t="s">
        <v>330</v>
      </c>
    </row>
    <row r="1590" spans="1:41" hidden="1" x14ac:dyDescent="0.25">
      <c r="A1590" t="s">
        <v>7132</v>
      </c>
      <c r="B1590" t="s">
        <v>7133</v>
      </c>
      <c r="C1590" s="1" t="str">
        <f t="shared" si="96"/>
        <v>21:1061</v>
      </c>
      <c r="D1590" s="1" t="str">
        <f t="shared" si="97"/>
        <v>21:0106</v>
      </c>
      <c r="E1590" t="s">
        <v>7134</v>
      </c>
      <c r="F1590" t="s">
        <v>7135</v>
      </c>
      <c r="H1590">
        <v>49.6163314</v>
      </c>
      <c r="I1590">
        <v>-119.2418321</v>
      </c>
      <c r="J1590" s="1" t="str">
        <f t="shared" si="98"/>
        <v>NGR bulk stream sediment</v>
      </c>
      <c r="K1590" s="1" t="str">
        <f t="shared" si="99"/>
        <v>&lt;177 micron (NGR)</v>
      </c>
      <c r="L1590">
        <v>93</v>
      </c>
      <c r="M1590" t="s">
        <v>95</v>
      </c>
      <c r="N1590">
        <v>1589</v>
      </c>
      <c r="O1590" t="s">
        <v>62</v>
      </c>
      <c r="P1590" t="s">
        <v>47</v>
      </c>
      <c r="Q1590" t="s">
        <v>404</v>
      </c>
      <c r="R1590" t="s">
        <v>62</v>
      </c>
      <c r="S1590" t="s">
        <v>1304</v>
      </c>
      <c r="T1590" t="s">
        <v>330</v>
      </c>
      <c r="U1590" t="s">
        <v>80</v>
      </c>
      <c r="V1590" t="s">
        <v>62</v>
      </c>
      <c r="W1590" t="s">
        <v>200</v>
      </c>
      <c r="X1590" t="s">
        <v>76</v>
      </c>
      <c r="Y1590" t="s">
        <v>7136</v>
      </c>
      <c r="Z1590" t="s">
        <v>56</v>
      </c>
      <c r="AA1590" t="s">
        <v>46</v>
      </c>
      <c r="AB1590" t="s">
        <v>257</v>
      </c>
      <c r="AC1590" t="s">
        <v>58</v>
      </c>
      <c r="AD1590" t="s">
        <v>507</v>
      </c>
      <c r="AE1590" t="s">
        <v>380</v>
      </c>
      <c r="AF1590" t="s">
        <v>502</v>
      </c>
      <c r="AG1590" t="s">
        <v>2164</v>
      </c>
      <c r="AH1590" t="s">
        <v>60</v>
      </c>
      <c r="AI1590" t="s">
        <v>64</v>
      </c>
      <c r="AJ1590" t="s">
        <v>7137</v>
      </c>
      <c r="AK1590" t="s">
        <v>58</v>
      </c>
      <c r="AL1590" t="s">
        <v>47</v>
      </c>
      <c r="AM1590" t="s">
        <v>47</v>
      </c>
      <c r="AN1590" t="s">
        <v>668</v>
      </c>
      <c r="AO1590" t="s">
        <v>82</v>
      </c>
    </row>
    <row r="1591" spans="1:41" hidden="1" x14ac:dyDescent="0.25">
      <c r="A1591" t="s">
        <v>7138</v>
      </c>
      <c r="B1591" t="s">
        <v>7139</v>
      </c>
      <c r="C1591" s="1" t="str">
        <f t="shared" si="96"/>
        <v>21:1061</v>
      </c>
      <c r="D1591" s="1" t="str">
        <f t="shared" si="97"/>
        <v>21:0106</v>
      </c>
      <c r="E1591" t="s">
        <v>7140</v>
      </c>
      <c r="F1591" t="s">
        <v>7141</v>
      </c>
      <c r="H1591">
        <v>49.647613999999997</v>
      </c>
      <c r="I1591">
        <v>-119.2266972</v>
      </c>
      <c r="J1591" s="1" t="str">
        <f t="shared" si="98"/>
        <v>NGR bulk stream sediment</v>
      </c>
      <c r="K1591" s="1" t="str">
        <f t="shared" si="99"/>
        <v>&lt;177 micron (NGR)</v>
      </c>
      <c r="L1591">
        <v>93</v>
      </c>
      <c r="M1591" t="s">
        <v>117</v>
      </c>
      <c r="N1591">
        <v>1590</v>
      </c>
      <c r="O1591" t="s">
        <v>53</v>
      </c>
      <c r="P1591" t="s">
        <v>47</v>
      </c>
      <c r="Q1591" t="s">
        <v>234</v>
      </c>
      <c r="R1591" t="s">
        <v>60</v>
      </c>
      <c r="S1591" t="s">
        <v>386</v>
      </c>
      <c r="T1591" t="s">
        <v>55</v>
      </c>
      <c r="U1591" t="s">
        <v>124</v>
      </c>
      <c r="V1591" t="s">
        <v>185</v>
      </c>
      <c r="W1591" t="s">
        <v>139</v>
      </c>
      <c r="X1591" t="s">
        <v>73</v>
      </c>
      <c r="Y1591" t="s">
        <v>146</v>
      </c>
      <c r="Z1591" t="s">
        <v>56</v>
      </c>
      <c r="AA1591" t="s">
        <v>46</v>
      </c>
      <c r="AB1591" t="s">
        <v>161</v>
      </c>
      <c r="AC1591" t="s">
        <v>55</v>
      </c>
      <c r="AD1591" t="s">
        <v>291</v>
      </c>
      <c r="AE1591" t="s">
        <v>380</v>
      </c>
      <c r="AF1591" t="s">
        <v>330</v>
      </c>
      <c r="AG1591" t="s">
        <v>1425</v>
      </c>
      <c r="AH1591" t="s">
        <v>47</v>
      </c>
      <c r="AI1591" t="s">
        <v>46</v>
      </c>
      <c r="AJ1591" t="s">
        <v>2753</v>
      </c>
      <c r="AK1591" t="s">
        <v>108</v>
      </c>
      <c r="AL1591" t="s">
        <v>47</v>
      </c>
      <c r="AM1591" t="s">
        <v>47</v>
      </c>
      <c r="AN1591" t="s">
        <v>284</v>
      </c>
      <c r="AO1591" t="s">
        <v>108</v>
      </c>
    </row>
    <row r="1592" spans="1:41" hidden="1" x14ac:dyDescent="0.25">
      <c r="A1592" t="s">
        <v>7142</v>
      </c>
      <c r="B1592" t="s">
        <v>7143</v>
      </c>
      <c r="C1592" s="1" t="str">
        <f t="shared" si="96"/>
        <v>21:1061</v>
      </c>
      <c r="D1592" s="1" t="str">
        <f t="shared" si="97"/>
        <v>21:0106</v>
      </c>
      <c r="E1592" t="s">
        <v>7144</v>
      </c>
      <c r="F1592" t="s">
        <v>7145</v>
      </c>
      <c r="H1592">
        <v>49.673117400000002</v>
      </c>
      <c r="I1592">
        <v>-119.3165072</v>
      </c>
      <c r="J1592" s="1" t="str">
        <f t="shared" si="98"/>
        <v>NGR bulk stream sediment</v>
      </c>
      <c r="K1592" s="1" t="str">
        <f t="shared" si="99"/>
        <v>&lt;177 micron (NGR)</v>
      </c>
      <c r="L1592">
        <v>93</v>
      </c>
      <c r="M1592" t="s">
        <v>136</v>
      </c>
      <c r="N1592">
        <v>1591</v>
      </c>
      <c r="O1592" t="s">
        <v>53</v>
      </c>
      <c r="P1592" t="s">
        <v>47</v>
      </c>
      <c r="Q1592" t="s">
        <v>588</v>
      </c>
      <c r="R1592" t="s">
        <v>122</v>
      </c>
      <c r="S1592" t="s">
        <v>508</v>
      </c>
      <c r="T1592" t="s">
        <v>85</v>
      </c>
      <c r="U1592" t="s">
        <v>243</v>
      </c>
      <c r="V1592" t="s">
        <v>235</v>
      </c>
      <c r="W1592" t="s">
        <v>78</v>
      </c>
      <c r="X1592" t="s">
        <v>209</v>
      </c>
      <c r="Y1592" t="s">
        <v>7146</v>
      </c>
      <c r="Z1592" t="s">
        <v>56</v>
      </c>
      <c r="AA1592" t="s">
        <v>46</v>
      </c>
      <c r="AB1592" t="s">
        <v>164</v>
      </c>
      <c r="AC1592" t="s">
        <v>58</v>
      </c>
      <c r="AD1592" t="s">
        <v>291</v>
      </c>
      <c r="AE1592" t="s">
        <v>380</v>
      </c>
      <c r="AF1592" t="s">
        <v>58</v>
      </c>
      <c r="AG1592" t="s">
        <v>1980</v>
      </c>
      <c r="AH1592" t="s">
        <v>173</v>
      </c>
      <c r="AI1592" t="s">
        <v>185</v>
      </c>
      <c r="AJ1592" t="s">
        <v>1673</v>
      </c>
      <c r="AK1592" t="s">
        <v>259</v>
      </c>
      <c r="AL1592" t="s">
        <v>47</v>
      </c>
      <c r="AM1592" t="s">
        <v>47</v>
      </c>
      <c r="AN1592" t="s">
        <v>662</v>
      </c>
      <c r="AO1592" t="s">
        <v>82</v>
      </c>
    </row>
    <row r="1593" spans="1:41" hidden="1" x14ac:dyDescent="0.25">
      <c r="A1593" t="s">
        <v>7147</v>
      </c>
      <c r="B1593" t="s">
        <v>7148</v>
      </c>
      <c r="C1593" s="1" t="str">
        <f t="shared" si="96"/>
        <v>21:1061</v>
      </c>
      <c r="D1593" s="1" t="str">
        <f t="shared" si="97"/>
        <v>21:0106</v>
      </c>
      <c r="E1593" t="s">
        <v>7149</v>
      </c>
      <c r="F1593" t="s">
        <v>7150</v>
      </c>
      <c r="H1593">
        <v>49.556350199999997</v>
      </c>
      <c r="I1593">
        <v>-119.0234616</v>
      </c>
      <c r="J1593" s="1" t="str">
        <f t="shared" si="98"/>
        <v>NGR bulk stream sediment</v>
      </c>
      <c r="K1593" s="1" t="str">
        <f t="shared" si="99"/>
        <v>&lt;177 micron (NGR)</v>
      </c>
      <c r="L1593">
        <v>93</v>
      </c>
      <c r="M1593" t="s">
        <v>157</v>
      </c>
      <c r="N1593">
        <v>1592</v>
      </c>
      <c r="O1593" t="s">
        <v>62</v>
      </c>
      <c r="P1593" t="s">
        <v>103</v>
      </c>
      <c r="Q1593" t="s">
        <v>651</v>
      </c>
      <c r="R1593" t="s">
        <v>206</v>
      </c>
      <c r="S1593" t="s">
        <v>438</v>
      </c>
      <c r="T1593" t="s">
        <v>51</v>
      </c>
      <c r="U1593" t="s">
        <v>49</v>
      </c>
      <c r="V1593" t="s">
        <v>63</v>
      </c>
      <c r="W1593" t="s">
        <v>64</v>
      </c>
      <c r="X1593" t="s">
        <v>137</v>
      </c>
      <c r="Y1593" t="s">
        <v>273</v>
      </c>
      <c r="Z1593" t="s">
        <v>56</v>
      </c>
      <c r="AA1593" t="s">
        <v>46</v>
      </c>
      <c r="AB1593" t="s">
        <v>63</v>
      </c>
      <c r="AC1593" t="s">
        <v>58</v>
      </c>
      <c r="AD1593" t="s">
        <v>226</v>
      </c>
      <c r="AE1593" t="s">
        <v>380</v>
      </c>
      <c r="AF1593" t="s">
        <v>336</v>
      </c>
      <c r="AG1593" t="s">
        <v>181</v>
      </c>
      <c r="AH1593" t="s">
        <v>78</v>
      </c>
      <c r="AI1593" t="s">
        <v>54</v>
      </c>
      <c r="AJ1593" t="s">
        <v>3310</v>
      </c>
      <c r="AK1593" t="s">
        <v>267</v>
      </c>
      <c r="AL1593" t="s">
        <v>47</v>
      </c>
      <c r="AM1593" t="s">
        <v>47</v>
      </c>
      <c r="AN1593" t="s">
        <v>372</v>
      </c>
      <c r="AO1593" t="s">
        <v>127</v>
      </c>
    </row>
    <row r="1594" spans="1:41" hidden="1" x14ac:dyDescent="0.25">
      <c r="A1594" t="s">
        <v>7151</v>
      </c>
      <c r="B1594" t="s">
        <v>7152</v>
      </c>
      <c r="C1594" s="1" t="str">
        <f t="shared" si="96"/>
        <v>21:1061</v>
      </c>
      <c r="D1594" s="1" t="str">
        <f t="shared" si="97"/>
        <v>21:0106</v>
      </c>
      <c r="E1594" t="s">
        <v>7153</v>
      </c>
      <c r="F1594" t="s">
        <v>7154</v>
      </c>
      <c r="H1594">
        <v>49.500270100000002</v>
      </c>
      <c r="I1594">
        <v>-118.9708452</v>
      </c>
      <c r="J1594" s="1" t="str">
        <f t="shared" si="98"/>
        <v>NGR bulk stream sediment</v>
      </c>
      <c r="K1594" s="1" t="str">
        <f t="shared" si="99"/>
        <v>&lt;177 micron (NGR)</v>
      </c>
      <c r="L1594">
        <v>93</v>
      </c>
      <c r="M1594" t="s">
        <v>170</v>
      </c>
      <c r="N1594">
        <v>1593</v>
      </c>
      <c r="O1594" t="s">
        <v>274</v>
      </c>
      <c r="P1594" t="s">
        <v>51</v>
      </c>
      <c r="Q1594" t="s">
        <v>862</v>
      </c>
      <c r="R1594" t="s">
        <v>238</v>
      </c>
      <c r="S1594" t="s">
        <v>829</v>
      </c>
      <c r="T1594" t="s">
        <v>52</v>
      </c>
      <c r="U1594" t="s">
        <v>225</v>
      </c>
      <c r="V1594" t="s">
        <v>139</v>
      </c>
      <c r="W1594" t="s">
        <v>139</v>
      </c>
      <c r="X1594" t="s">
        <v>73</v>
      </c>
      <c r="Y1594" t="s">
        <v>107</v>
      </c>
      <c r="Z1594" t="s">
        <v>56</v>
      </c>
      <c r="AA1594" t="s">
        <v>46</v>
      </c>
      <c r="AB1594" t="s">
        <v>81</v>
      </c>
      <c r="AC1594" t="s">
        <v>55</v>
      </c>
      <c r="AD1594" t="s">
        <v>457</v>
      </c>
      <c r="AE1594" t="s">
        <v>84</v>
      </c>
      <c r="AF1594" t="s">
        <v>88</v>
      </c>
      <c r="AG1594" t="s">
        <v>227</v>
      </c>
      <c r="AH1594" t="s">
        <v>110</v>
      </c>
      <c r="AI1594" t="s">
        <v>57</v>
      </c>
      <c r="AJ1594" t="s">
        <v>127</v>
      </c>
      <c r="AK1594" t="s">
        <v>270</v>
      </c>
      <c r="AL1594" t="s">
        <v>47</v>
      </c>
      <c r="AM1594" t="s">
        <v>47</v>
      </c>
      <c r="AN1594" t="s">
        <v>284</v>
      </c>
      <c r="AO1594" t="s">
        <v>267</v>
      </c>
    </row>
    <row r="1595" spans="1:41" hidden="1" x14ac:dyDescent="0.25">
      <c r="A1595" t="s">
        <v>7155</v>
      </c>
      <c r="B1595" t="s">
        <v>7156</v>
      </c>
      <c r="C1595" s="1" t="str">
        <f t="shared" si="96"/>
        <v>21:1061</v>
      </c>
      <c r="D1595" s="1" t="str">
        <f t="shared" si="97"/>
        <v>21:0106</v>
      </c>
      <c r="E1595" t="s">
        <v>7157</v>
      </c>
      <c r="F1595" t="s">
        <v>7158</v>
      </c>
      <c r="H1595">
        <v>49.536457300000002</v>
      </c>
      <c r="I1595">
        <v>-118.83735849999999</v>
      </c>
      <c r="J1595" s="1" t="str">
        <f t="shared" si="98"/>
        <v>NGR bulk stream sediment</v>
      </c>
      <c r="K1595" s="1" t="str">
        <f t="shared" si="99"/>
        <v>&lt;177 micron (NGR)</v>
      </c>
      <c r="L1595">
        <v>93</v>
      </c>
      <c r="M1595" t="s">
        <v>180</v>
      </c>
      <c r="N1595">
        <v>1594</v>
      </c>
      <c r="O1595" t="s">
        <v>149</v>
      </c>
      <c r="P1595" t="s">
        <v>47</v>
      </c>
      <c r="Q1595" t="s">
        <v>119</v>
      </c>
      <c r="R1595" t="s">
        <v>359</v>
      </c>
      <c r="S1595" t="s">
        <v>667</v>
      </c>
      <c r="T1595" t="s">
        <v>58</v>
      </c>
      <c r="U1595" t="s">
        <v>268</v>
      </c>
      <c r="V1595" t="s">
        <v>282</v>
      </c>
      <c r="W1595" t="s">
        <v>257</v>
      </c>
      <c r="X1595" t="s">
        <v>73</v>
      </c>
      <c r="Y1595" t="s">
        <v>100</v>
      </c>
      <c r="Z1595" t="s">
        <v>56</v>
      </c>
      <c r="AA1595" t="s">
        <v>46</v>
      </c>
      <c r="AB1595" t="s">
        <v>235</v>
      </c>
      <c r="AC1595" t="s">
        <v>66</v>
      </c>
      <c r="AD1595" t="s">
        <v>146</v>
      </c>
      <c r="AE1595" t="s">
        <v>56</v>
      </c>
      <c r="AF1595" t="s">
        <v>357</v>
      </c>
      <c r="AG1595" t="s">
        <v>163</v>
      </c>
      <c r="AH1595" t="s">
        <v>105</v>
      </c>
      <c r="AI1595" t="s">
        <v>54</v>
      </c>
      <c r="AJ1595" t="s">
        <v>127</v>
      </c>
      <c r="AK1595" t="s">
        <v>366</v>
      </c>
      <c r="AL1595" t="s">
        <v>47</v>
      </c>
      <c r="AM1595" t="s">
        <v>47</v>
      </c>
      <c r="AN1595" t="s">
        <v>372</v>
      </c>
      <c r="AO1595" t="s">
        <v>137</v>
      </c>
    </row>
    <row r="1596" spans="1:41" hidden="1" x14ac:dyDescent="0.25">
      <c r="A1596" t="s">
        <v>7159</v>
      </c>
      <c r="B1596" t="s">
        <v>7160</v>
      </c>
      <c r="C1596" s="1" t="str">
        <f t="shared" si="96"/>
        <v>21:1061</v>
      </c>
      <c r="D1596" s="1" t="str">
        <f t="shared" si="97"/>
        <v>21:0106</v>
      </c>
      <c r="E1596" t="s">
        <v>7161</v>
      </c>
      <c r="F1596" t="s">
        <v>7162</v>
      </c>
      <c r="H1596">
        <v>49.541965300000001</v>
      </c>
      <c r="I1596">
        <v>-118.8332241</v>
      </c>
      <c r="J1596" s="1" t="str">
        <f t="shared" si="98"/>
        <v>NGR bulk stream sediment</v>
      </c>
      <c r="K1596" s="1" t="str">
        <f t="shared" si="99"/>
        <v>&lt;177 micron (NGR)</v>
      </c>
      <c r="L1596">
        <v>93</v>
      </c>
      <c r="M1596" t="s">
        <v>195</v>
      </c>
      <c r="N1596">
        <v>1595</v>
      </c>
      <c r="O1596" t="s">
        <v>161</v>
      </c>
      <c r="P1596" t="s">
        <v>47</v>
      </c>
      <c r="Q1596" t="s">
        <v>119</v>
      </c>
      <c r="R1596" t="s">
        <v>85</v>
      </c>
      <c r="S1596" t="s">
        <v>554</v>
      </c>
      <c r="T1596" t="s">
        <v>58</v>
      </c>
      <c r="U1596" t="s">
        <v>462</v>
      </c>
      <c r="V1596" t="s">
        <v>200</v>
      </c>
      <c r="W1596" t="s">
        <v>79</v>
      </c>
      <c r="X1596" t="s">
        <v>73</v>
      </c>
      <c r="Y1596" t="s">
        <v>268</v>
      </c>
      <c r="Z1596" t="s">
        <v>56</v>
      </c>
      <c r="AA1596" t="s">
        <v>46</v>
      </c>
      <c r="AB1596" t="s">
        <v>61</v>
      </c>
      <c r="AC1596" t="s">
        <v>58</v>
      </c>
      <c r="AD1596" t="s">
        <v>184</v>
      </c>
      <c r="AE1596" t="s">
        <v>199</v>
      </c>
      <c r="AF1596" t="s">
        <v>96</v>
      </c>
      <c r="AG1596" t="s">
        <v>319</v>
      </c>
      <c r="AH1596" t="s">
        <v>64</v>
      </c>
      <c r="AI1596" t="s">
        <v>198</v>
      </c>
      <c r="AJ1596" t="s">
        <v>127</v>
      </c>
      <c r="AK1596" t="s">
        <v>52</v>
      </c>
      <c r="AL1596" t="s">
        <v>47</v>
      </c>
      <c r="AM1596" t="s">
        <v>47</v>
      </c>
      <c r="AN1596" t="s">
        <v>89</v>
      </c>
      <c r="AO1596" t="s">
        <v>103</v>
      </c>
    </row>
    <row r="1597" spans="1:41" hidden="1" x14ac:dyDescent="0.25">
      <c r="A1597" t="s">
        <v>7163</v>
      </c>
      <c r="B1597" t="s">
        <v>7164</v>
      </c>
      <c r="C1597" s="1" t="str">
        <f t="shared" si="96"/>
        <v>21:1061</v>
      </c>
      <c r="D1597" s="1" t="str">
        <f t="shared" si="97"/>
        <v>21:0106</v>
      </c>
      <c r="E1597" t="s">
        <v>7165</v>
      </c>
      <c r="F1597" t="s">
        <v>7166</v>
      </c>
      <c r="H1597">
        <v>49.566836100000003</v>
      </c>
      <c r="I1597">
        <v>-118.98209629999999</v>
      </c>
      <c r="J1597" s="1" t="str">
        <f t="shared" si="98"/>
        <v>NGR bulk stream sediment</v>
      </c>
      <c r="K1597" s="1" t="str">
        <f t="shared" si="99"/>
        <v>&lt;177 micron (NGR)</v>
      </c>
      <c r="L1597">
        <v>93</v>
      </c>
      <c r="M1597" t="s">
        <v>205</v>
      </c>
      <c r="N1597">
        <v>1596</v>
      </c>
      <c r="O1597" t="s">
        <v>149</v>
      </c>
      <c r="P1597" t="s">
        <v>122</v>
      </c>
      <c r="Q1597" t="s">
        <v>492</v>
      </c>
      <c r="R1597" t="s">
        <v>259</v>
      </c>
      <c r="S1597" t="s">
        <v>126</v>
      </c>
      <c r="T1597" t="s">
        <v>51</v>
      </c>
      <c r="U1597" t="s">
        <v>209</v>
      </c>
      <c r="V1597" t="s">
        <v>188</v>
      </c>
      <c r="W1597" t="s">
        <v>110</v>
      </c>
      <c r="X1597" t="s">
        <v>103</v>
      </c>
      <c r="Y1597" t="s">
        <v>240</v>
      </c>
      <c r="Z1597" t="s">
        <v>56</v>
      </c>
      <c r="AA1597" t="s">
        <v>46</v>
      </c>
      <c r="AB1597" t="s">
        <v>125</v>
      </c>
      <c r="AC1597" t="s">
        <v>58</v>
      </c>
      <c r="AD1597" t="s">
        <v>146</v>
      </c>
      <c r="AE1597" t="s">
        <v>56</v>
      </c>
      <c r="AF1597" t="s">
        <v>271</v>
      </c>
      <c r="AG1597" t="s">
        <v>292</v>
      </c>
      <c r="AH1597" t="s">
        <v>61</v>
      </c>
      <c r="AI1597" t="s">
        <v>53</v>
      </c>
      <c r="AJ1597" t="s">
        <v>175</v>
      </c>
      <c r="AK1597" t="s">
        <v>267</v>
      </c>
      <c r="AL1597" t="s">
        <v>47</v>
      </c>
      <c r="AM1597" t="s">
        <v>47</v>
      </c>
      <c r="AN1597" t="s">
        <v>65</v>
      </c>
      <c r="AO1597" t="s">
        <v>330</v>
      </c>
    </row>
    <row r="1598" spans="1:41" hidden="1" x14ac:dyDescent="0.25">
      <c r="A1598" t="s">
        <v>7167</v>
      </c>
      <c r="B1598" t="s">
        <v>7168</v>
      </c>
      <c r="C1598" s="1" t="str">
        <f t="shared" si="96"/>
        <v>21:1061</v>
      </c>
      <c r="D1598" s="1" t="str">
        <f t="shared" si="97"/>
        <v>21:0106</v>
      </c>
      <c r="E1598" t="s">
        <v>7169</v>
      </c>
      <c r="F1598" t="s">
        <v>7170</v>
      </c>
      <c r="H1598">
        <v>49.621621500000003</v>
      </c>
      <c r="I1598">
        <v>-118.9882204</v>
      </c>
      <c r="J1598" s="1" t="str">
        <f t="shared" si="98"/>
        <v>NGR bulk stream sediment</v>
      </c>
      <c r="K1598" s="1" t="str">
        <f t="shared" si="99"/>
        <v>&lt;177 micron (NGR)</v>
      </c>
      <c r="L1598">
        <v>93</v>
      </c>
      <c r="M1598" t="s">
        <v>214</v>
      </c>
      <c r="N1598">
        <v>1597</v>
      </c>
      <c r="O1598" t="s">
        <v>62</v>
      </c>
      <c r="P1598" t="s">
        <v>122</v>
      </c>
      <c r="Q1598" t="s">
        <v>481</v>
      </c>
      <c r="R1598" t="s">
        <v>81</v>
      </c>
      <c r="S1598" t="s">
        <v>372</v>
      </c>
      <c r="T1598" t="s">
        <v>51</v>
      </c>
      <c r="U1598" t="s">
        <v>186</v>
      </c>
      <c r="V1598" t="s">
        <v>235</v>
      </c>
      <c r="W1598" t="s">
        <v>47</v>
      </c>
      <c r="X1598" t="s">
        <v>73</v>
      </c>
      <c r="Y1598" t="s">
        <v>6133</v>
      </c>
      <c r="Z1598" t="s">
        <v>56</v>
      </c>
      <c r="AA1598" t="s">
        <v>46</v>
      </c>
      <c r="AB1598" t="s">
        <v>78</v>
      </c>
      <c r="AC1598" t="s">
        <v>58</v>
      </c>
      <c r="AD1598" t="s">
        <v>438</v>
      </c>
      <c r="AE1598" t="s">
        <v>380</v>
      </c>
      <c r="AF1598" t="s">
        <v>109</v>
      </c>
      <c r="AG1598" t="s">
        <v>971</v>
      </c>
      <c r="AH1598" t="s">
        <v>161</v>
      </c>
      <c r="AI1598" t="s">
        <v>149</v>
      </c>
      <c r="AJ1598" t="s">
        <v>7171</v>
      </c>
      <c r="AK1598" t="s">
        <v>58</v>
      </c>
      <c r="AL1598" t="s">
        <v>47</v>
      </c>
      <c r="AM1598" t="s">
        <v>47</v>
      </c>
      <c r="AN1598" t="s">
        <v>638</v>
      </c>
      <c r="AO1598" t="s">
        <v>76</v>
      </c>
    </row>
    <row r="1599" spans="1:41" hidden="1" x14ac:dyDescent="0.25">
      <c r="A1599" t="s">
        <v>7172</v>
      </c>
      <c r="B1599" t="s">
        <v>7173</v>
      </c>
      <c r="C1599" s="1" t="str">
        <f t="shared" si="96"/>
        <v>21:1061</v>
      </c>
      <c r="D1599" s="1" t="str">
        <f t="shared" si="97"/>
        <v>21:0106</v>
      </c>
      <c r="E1599" t="s">
        <v>7174</v>
      </c>
      <c r="F1599" t="s">
        <v>7175</v>
      </c>
      <c r="H1599">
        <v>49.624409900000003</v>
      </c>
      <c r="I1599">
        <v>-119.0908617</v>
      </c>
      <c r="J1599" s="1" t="str">
        <f t="shared" si="98"/>
        <v>NGR bulk stream sediment</v>
      </c>
      <c r="K1599" s="1" t="str">
        <f t="shared" si="99"/>
        <v>&lt;177 micron (NGR)</v>
      </c>
      <c r="L1599">
        <v>93</v>
      </c>
      <c r="M1599" t="s">
        <v>223</v>
      </c>
      <c r="N1599">
        <v>1598</v>
      </c>
      <c r="O1599" t="s">
        <v>110</v>
      </c>
      <c r="P1599" t="s">
        <v>122</v>
      </c>
      <c r="Q1599" t="s">
        <v>481</v>
      </c>
      <c r="R1599" t="s">
        <v>47</v>
      </c>
      <c r="S1599" t="s">
        <v>344</v>
      </c>
      <c r="T1599" t="s">
        <v>137</v>
      </c>
      <c r="U1599" t="s">
        <v>98</v>
      </c>
      <c r="V1599" t="s">
        <v>502</v>
      </c>
      <c r="W1599" t="s">
        <v>257</v>
      </c>
      <c r="X1599" t="s">
        <v>137</v>
      </c>
      <c r="Y1599" t="s">
        <v>106</v>
      </c>
      <c r="Z1599" t="s">
        <v>56</v>
      </c>
      <c r="AA1599" t="s">
        <v>46</v>
      </c>
      <c r="AB1599" t="s">
        <v>63</v>
      </c>
      <c r="AC1599" t="s">
        <v>58</v>
      </c>
      <c r="AD1599" t="s">
        <v>65</v>
      </c>
      <c r="AE1599" t="s">
        <v>57</v>
      </c>
      <c r="AF1599" t="s">
        <v>129</v>
      </c>
      <c r="AG1599" t="s">
        <v>227</v>
      </c>
      <c r="AH1599" t="s">
        <v>105</v>
      </c>
      <c r="AI1599" t="s">
        <v>53</v>
      </c>
      <c r="AJ1599" t="s">
        <v>1247</v>
      </c>
      <c r="AK1599" t="s">
        <v>374</v>
      </c>
      <c r="AL1599" t="s">
        <v>47</v>
      </c>
      <c r="AM1599" t="s">
        <v>47</v>
      </c>
      <c r="AN1599" t="s">
        <v>463</v>
      </c>
      <c r="AO1599" t="s">
        <v>175</v>
      </c>
    </row>
    <row r="1600" spans="1:41" hidden="1" x14ac:dyDescent="0.25">
      <c r="A1600" t="s">
        <v>7176</v>
      </c>
      <c r="B1600" t="s">
        <v>7177</v>
      </c>
      <c r="C1600" s="1" t="str">
        <f t="shared" si="96"/>
        <v>21:1061</v>
      </c>
      <c r="D1600" s="1" t="str">
        <f t="shared" si="97"/>
        <v>21:0106</v>
      </c>
      <c r="E1600" t="s">
        <v>7178</v>
      </c>
      <c r="F1600" t="s">
        <v>7179</v>
      </c>
      <c r="H1600">
        <v>49.644213399999998</v>
      </c>
      <c r="I1600">
        <v>-119.0569648</v>
      </c>
      <c r="J1600" s="1" t="str">
        <f t="shared" si="98"/>
        <v>NGR bulk stream sediment</v>
      </c>
      <c r="K1600" s="1" t="str">
        <f t="shared" si="99"/>
        <v>&lt;177 micron (NGR)</v>
      </c>
      <c r="L1600">
        <v>93</v>
      </c>
      <c r="M1600" t="s">
        <v>233</v>
      </c>
      <c r="N1600">
        <v>1599</v>
      </c>
      <c r="O1600" t="s">
        <v>87</v>
      </c>
      <c r="P1600" t="s">
        <v>47</v>
      </c>
      <c r="Q1600" t="s">
        <v>684</v>
      </c>
      <c r="R1600" t="s">
        <v>158</v>
      </c>
      <c r="S1600" t="s">
        <v>65</v>
      </c>
      <c r="T1600" t="s">
        <v>73</v>
      </c>
      <c r="U1600" t="s">
        <v>175</v>
      </c>
      <c r="V1600" t="s">
        <v>78</v>
      </c>
      <c r="W1600" t="s">
        <v>61</v>
      </c>
      <c r="X1600" t="s">
        <v>122</v>
      </c>
      <c r="Y1600" t="s">
        <v>237</v>
      </c>
      <c r="Z1600" t="s">
        <v>56</v>
      </c>
      <c r="AA1600" t="s">
        <v>46</v>
      </c>
      <c r="AB1600" t="s">
        <v>235</v>
      </c>
      <c r="AC1600" t="s">
        <v>58</v>
      </c>
      <c r="AD1600" t="s">
        <v>589</v>
      </c>
      <c r="AE1600" t="s">
        <v>56</v>
      </c>
      <c r="AF1600" t="s">
        <v>227</v>
      </c>
      <c r="AG1600" t="s">
        <v>1242</v>
      </c>
      <c r="AH1600" t="s">
        <v>185</v>
      </c>
      <c r="AI1600" t="s">
        <v>57</v>
      </c>
      <c r="AJ1600" t="s">
        <v>131</v>
      </c>
      <c r="AK1600" t="s">
        <v>127</v>
      </c>
      <c r="AL1600" t="s">
        <v>47</v>
      </c>
      <c r="AM1600" t="s">
        <v>47</v>
      </c>
      <c r="AN1600" t="s">
        <v>65</v>
      </c>
      <c r="AO1600" t="s">
        <v>73</v>
      </c>
    </row>
    <row r="1601" spans="1:41" hidden="1" x14ac:dyDescent="0.25">
      <c r="A1601" t="s">
        <v>7180</v>
      </c>
      <c r="B1601" t="s">
        <v>7181</v>
      </c>
      <c r="C1601" s="1" t="str">
        <f t="shared" si="96"/>
        <v>21:1061</v>
      </c>
      <c r="D1601" s="1" t="str">
        <f t="shared" si="97"/>
        <v>21:0106</v>
      </c>
      <c r="E1601" t="s">
        <v>7182</v>
      </c>
      <c r="F1601" t="s">
        <v>7183</v>
      </c>
      <c r="H1601">
        <v>49.677610100000003</v>
      </c>
      <c r="I1601">
        <v>-119.07380070000001</v>
      </c>
      <c r="J1601" s="1" t="str">
        <f t="shared" si="98"/>
        <v>NGR bulk stream sediment</v>
      </c>
      <c r="K1601" s="1" t="str">
        <f t="shared" si="99"/>
        <v>&lt;177 micron (NGR)</v>
      </c>
      <c r="L1601">
        <v>93</v>
      </c>
      <c r="M1601" t="s">
        <v>248</v>
      </c>
      <c r="N1601">
        <v>1600</v>
      </c>
      <c r="O1601" t="s">
        <v>54</v>
      </c>
      <c r="P1601" t="s">
        <v>47</v>
      </c>
      <c r="Q1601" t="s">
        <v>765</v>
      </c>
      <c r="R1601" t="s">
        <v>242</v>
      </c>
      <c r="S1601" t="s">
        <v>237</v>
      </c>
      <c r="T1601" t="s">
        <v>51</v>
      </c>
      <c r="U1601" t="s">
        <v>50</v>
      </c>
      <c r="V1601" t="s">
        <v>200</v>
      </c>
      <c r="W1601" t="s">
        <v>235</v>
      </c>
      <c r="X1601" t="s">
        <v>103</v>
      </c>
      <c r="Y1601" t="s">
        <v>184</v>
      </c>
      <c r="Z1601" t="s">
        <v>56</v>
      </c>
      <c r="AA1601" t="s">
        <v>46</v>
      </c>
      <c r="AB1601" t="s">
        <v>61</v>
      </c>
      <c r="AC1601" t="s">
        <v>58</v>
      </c>
      <c r="AD1601" t="s">
        <v>146</v>
      </c>
      <c r="AE1601" t="s">
        <v>56</v>
      </c>
      <c r="AF1601" t="s">
        <v>224</v>
      </c>
      <c r="AG1601" t="s">
        <v>52</v>
      </c>
      <c r="AH1601" t="s">
        <v>198</v>
      </c>
      <c r="AI1601" t="s">
        <v>198</v>
      </c>
      <c r="AJ1601" t="s">
        <v>2758</v>
      </c>
      <c r="AK1601" t="s">
        <v>7184</v>
      </c>
      <c r="AL1601" t="s">
        <v>47</v>
      </c>
      <c r="AM1601" t="s">
        <v>47</v>
      </c>
      <c r="AN1601" t="s">
        <v>65</v>
      </c>
      <c r="AO1601" t="s">
        <v>103</v>
      </c>
    </row>
    <row r="1602" spans="1:41" hidden="1" x14ac:dyDescent="0.25">
      <c r="A1602" t="s">
        <v>7185</v>
      </c>
      <c r="B1602" t="s">
        <v>7186</v>
      </c>
      <c r="C1602" s="1" t="str">
        <f t="shared" ref="C1602:C1632" si="100">HYPERLINK("http://geochem.nrcan.gc.ca/cdogs/content/bdl/bdl211061_e.htm", "21:1061")</f>
        <v>21:1061</v>
      </c>
      <c r="D1602" s="1" t="str">
        <f t="shared" ref="D1602:D1632" si="101">HYPERLINK("http://geochem.nrcan.gc.ca/cdogs/content/svy/svy210106_e.htm", "21:0106")</f>
        <v>21:0106</v>
      </c>
      <c r="E1602" t="s">
        <v>7187</v>
      </c>
      <c r="F1602" t="s">
        <v>7188</v>
      </c>
      <c r="H1602">
        <v>49.711815600000001</v>
      </c>
      <c r="I1602">
        <v>-119.0704966</v>
      </c>
      <c r="J1602" s="1" t="str">
        <f t="shared" ref="J1602:J1665" si="102">HYPERLINK("http://geochem.nrcan.gc.ca/cdogs/content/kwd/kwd020030_e.htm", "NGR bulk stream sediment")</f>
        <v>NGR bulk stream sediment</v>
      </c>
      <c r="K1602" s="1" t="str">
        <f t="shared" ref="K1602:K1665" si="103">HYPERLINK("http://geochem.nrcan.gc.ca/cdogs/content/kwd/kwd080006_e.htm", "&lt;177 micron (NGR)")</f>
        <v>&lt;177 micron (NGR)</v>
      </c>
      <c r="L1602">
        <v>93</v>
      </c>
      <c r="M1602" t="s">
        <v>256</v>
      </c>
      <c r="N1602">
        <v>1601</v>
      </c>
      <c r="O1602" t="s">
        <v>79</v>
      </c>
      <c r="P1602" t="s">
        <v>103</v>
      </c>
      <c r="Q1602" t="s">
        <v>508</v>
      </c>
      <c r="R1602" t="s">
        <v>76</v>
      </c>
      <c r="S1602" t="s">
        <v>425</v>
      </c>
      <c r="T1602" t="s">
        <v>52</v>
      </c>
      <c r="U1602" t="s">
        <v>80</v>
      </c>
      <c r="V1602" t="s">
        <v>51</v>
      </c>
      <c r="W1602" t="s">
        <v>81</v>
      </c>
      <c r="X1602" t="s">
        <v>122</v>
      </c>
      <c r="Y1602" t="s">
        <v>331</v>
      </c>
      <c r="Z1602" t="s">
        <v>56</v>
      </c>
      <c r="AA1602" t="s">
        <v>58</v>
      </c>
      <c r="AB1602" t="s">
        <v>54</v>
      </c>
      <c r="AC1602" t="s">
        <v>59</v>
      </c>
      <c r="AD1602" t="s">
        <v>399</v>
      </c>
      <c r="AE1602" t="s">
        <v>199</v>
      </c>
      <c r="AF1602" t="s">
        <v>259</v>
      </c>
      <c r="AG1602" t="s">
        <v>319</v>
      </c>
      <c r="AH1602" t="s">
        <v>57</v>
      </c>
      <c r="AI1602" t="s">
        <v>174</v>
      </c>
      <c r="AJ1602" t="s">
        <v>4640</v>
      </c>
      <c r="AK1602" t="s">
        <v>7189</v>
      </c>
      <c r="AL1602" t="s">
        <v>47</v>
      </c>
      <c r="AM1602" t="s">
        <v>47</v>
      </c>
      <c r="AN1602" t="s">
        <v>65</v>
      </c>
      <c r="AO1602" t="s">
        <v>103</v>
      </c>
    </row>
    <row r="1603" spans="1:41" hidden="1" x14ac:dyDescent="0.25">
      <c r="A1603" t="s">
        <v>7190</v>
      </c>
      <c r="B1603" t="s">
        <v>7191</v>
      </c>
      <c r="C1603" s="1" t="str">
        <f t="shared" si="100"/>
        <v>21:1061</v>
      </c>
      <c r="D1603" s="1" t="str">
        <f t="shared" si="101"/>
        <v>21:0106</v>
      </c>
      <c r="E1603" t="s">
        <v>7192</v>
      </c>
      <c r="F1603" t="s">
        <v>7193</v>
      </c>
      <c r="H1603">
        <v>49.7300276</v>
      </c>
      <c r="I1603">
        <v>-119.01952369999999</v>
      </c>
      <c r="J1603" s="1" t="str">
        <f t="shared" si="102"/>
        <v>NGR bulk stream sediment</v>
      </c>
      <c r="K1603" s="1" t="str">
        <f t="shared" si="103"/>
        <v>&lt;177 micron (NGR)</v>
      </c>
      <c r="L1603">
        <v>93</v>
      </c>
      <c r="M1603" t="s">
        <v>265</v>
      </c>
      <c r="N1603">
        <v>1602</v>
      </c>
      <c r="O1603" t="s">
        <v>62</v>
      </c>
      <c r="P1603" t="s">
        <v>47</v>
      </c>
      <c r="Q1603" t="s">
        <v>651</v>
      </c>
      <c r="R1603" t="s">
        <v>101</v>
      </c>
      <c r="S1603" t="s">
        <v>65</v>
      </c>
      <c r="T1603" t="s">
        <v>51</v>
      </c>
      <c r="U1603" t="s">
        <v>131</v>
      </c>
      <c r="V1603" t="s">
        <v>47</v>
      </c>
      <c r="W1603" t="s">
        <v>174</v>
      </c>
      <c r="X1603" t="s">
        <v>52</v>
      </c>
      <c r="Y1603" t="s">
        <v>386</v>
      </c>
      <c r="Z1603" t="s">
        <v>56</v>
      </c>
      <c r="AA1603" t="s">
        <v>46</v>
      </c>
      <c r="AB1603" t="s">
        <v>173</v>
      </c>
      <c r="AC1603" t="s">
        <v>58</v>
      </c>
      <c r="AD1603" t="s">
        <v>431</v>
      </c>
      <c r="AE1603" t="s">
        <v>380</v>
      </c>
      <c r="AF1603" t="s">
        <v>142</v>
      </c>
      <c r="AG1603" t="s">
        <v>830</v>
      </c>
      <c r="AH1603" t="s">
        <v>86</v>
      </c>
      <c r="AI1603" t="s">
        <v>110</v>
      </c>
      <c r="AJ1603" t="s">
        <v>7194</v>
      </c>
      <c r="AK1603" t="s">
        <v>1220</v>
      </c>
      <c r="AL1603" t="s">
        <v>47</v>
      </c>
      <c r="AM1603" t="s">
        <v>47</v>
      </c>
      <c r="AN1603" t="s">
        <v>463</v>
      </c>
      <c r="AO1603" t="s">
        <v>66</v>
      </c>
    </row>
    <row r="1604" spans="1:41" hidden="1" x14ac:dyDescent="0.25">
      <c r="A1604" t="s">
        <v>7195</v>
      </c>
      <c r="B1604" t="s">
        <v>7196</v>
      </c>
      <c r="C1604" s="1" t="str">
        <f t="shared" si="100"/>
        <v>21:1061</v>
      </c>
      <c r="D1604" s="1" t="str">
        <f t="shared" si="101"/>
        <v>21:0106</v>
      </c>
      <c r="E1604" t="s">
        <v>7197</v>
      </c>
      <c r="F1604" t="s">
        <v>7198</v>
      </c>
      <c r="H1604">
        <v>49.732806600000004</v>
      </c>
      <c r="I1604">
        <v>-119.14108400000001</v>
      </c>
      <c r="J1604" s="1" t="str">
        <f t="shared" si="102"/>
        <v>NGR bulk stream sediment</v>
      </c>
      <c r="K1604" s="1" t="str">
        <f t="shared" si="103"/>
        <v>&lt;177 micron (NGR)</v>
      </c>
      <c r="L1604">
        <v>94</v>
      </c>
      <c r="M1604" t="s">
        <v>45</v>
      </c>
      <c r="N1604">
        <v>1603</v>
      </c>
      <c r="O1604" t="s">
        <v>412</v>
      </c>
      <c r="P1604" t="s">
        <v>85</v>
      </c>
      <c r="Q1604" t="s">
        <v>89</v>
      </c>
      <c r="R1604" t="s">
        <v>50</v>
      </c>
      <c r="S1604" t="s">
        <v>184</v>
      </c>
      <c r="T1604" t="s">
        <v>76</v>
      </c>
      <c r="U1604" t="s">
        <v>82</v>
      </c>
      <c r="V1604" t="s">
        <v>260</v>
      </c>
      <c r="W1604" t="s">
        <v>437</v>
      </c>
      <c r="X1604" t="s">
        <v>47</v>
      </c>
      <c r="Y1604" t="s">
        <v>329</v>
      </c>
      <c r="Z1604" t="s">
        <v>56</v>
      </c>
      <c r="AA1604" t="s">
        <v>76</v>
      </c>
      <c r="AB1604" t="s">
        <v>198</v>
      </c>
      <c r="AC1604" t="s">
        <v>66</v>
      </c>
      <c r="AD1604" t="s">
        <v>140</v>
      </c>
      <c r="AE1604" t="s">
        <v>199</v>
      </c>
      <c r="AF1604" t="s">
        <v>359</v>
      </c>
      <c r="AG1604" t="s">
        <v>58</v>
      </c>
      <c r="AH1604" t="s">
        <v>54</v>
      </c>
      <c r="AI1604" t="s">
        <v>174</v>
      </c>
      <c r="AJ1604" t="s">
        <v>85</v>
      </c>
      <c r="AK1604" t="s">
        <v>7199</v>
      </c>
      <c r="AL1604" t="s">
        <v>47</v>
      </c>
      <c r="AM1604" t="s">
        <v>47</v>
      </c>
      <c r="AN1604" t="s">
        <v>65</v>
      </c>
      <c r="AO1604" t="s">
        <v>103</v>
      </c>
    </row>
    <row r="1605" spans="1:41" hidden="1" x14ac:dyDescent="0.25">
      <c r="A1605" t="s">
        <v>7200</v>
      </c>
      <c r="B1605" t="s">
        <v>7201</v>
      </c>
      <c r="C1605" s="1" t="str">
        <f t="shared" si="100"/>
        <v>21:1061</v>
      </c>
      <c r="D1605" s="1" t="str">
        <f t="shared" si="101"/>
        <v>21:0106</v>
      </c>
      <c r="E1605" t="s">
        <v>7202</v>
      </c>
      <c r="F1605" t="s">
        <v>7203</v>
      </c>
      <c r="H1605">
        <v>49.675213499999998</v>
      </c>
      <c r="I1605">
        <v>-119.1582432</v>
      </c>
      <c r="J1605" s="1" t="str">
        <f t="shared" si="102"/>
        <v>NGR bulk stream sediment</v>
      </c>
      <c r="K1605" s="1" t="str">
        <f t="shared" si="103"/>
        <v>&lt;177 micron (NGR)</v>
      </c>
      <c r="L1605">
        <v>94</v>
      </c>
      <c r="M1605" t="s">
        <v>71</v>
      </c>
      <c r="N1605">
        <v>1604</v>
      </c>
      <c r="O1605" t="s">
        <v>54</v>
      </c>
      <c r="P1605" t="s">
        <v>47</v>
      </c>
      <c r="Q1605" t="s">
        <v>548</v>
      </c>
      <c r="R1605" t="s">
        <v>142</v>
      </c>
      <c r="S1605" t="s">
        <v>915</v>
      </c>
      <c r="T1605" t="s">
        <v>51</v>
      </c>
      <c r="U1605" t="s">
        <v>197</v>
      </c>
      <c r="V1605" t="s">
        <v>161</v>
      </c>
      <c r="W1605" t="s">
        <v>125</v>
      </c>
      <c r="X1605" t="s">
        <v>51</v>
      </c>
      <c r="Y1605" t="s">
        <v>6283</v>
      </c>
      <c r="Z1605" t="s">
        <v>56</v>
      </c>
      <c r="AA1605" t="s">
        <v>46</v>
      </c>
      <c r="AB1605" t="s">
        <v>125</v>
      </c>
      <c r="AC1605" t="s">
        <v>58</v>
      </c>
      <c r="AD1605" t="s">
        <v>146</v>
      </c>
      <c r="AE1605" t="s">
        <v>380</v>
      </c>
      <c r="AF1605" t="s">
        <v>188</v>
      </c>
      <c r="AG1605" t="s">
        <v>2186</v>
      </c>
      <c r="AH1605" t="s">
        <v>149</v>
      </c>
      <c r="AI1605" t="s">
        <v>174</v>
      </c>
      <c r="AJ1605" t="s">
        <v>83</v>
      </c>
      <c r="AK1605" t="s">
        <v>4281</v>
      </c>
      <c r="AL1605" t="s">
        <v>47</v>
      </c>
      <c r="AM1605" t="s">
        <v>47</v>
      </c>
      <c r="AN1605" t="s">
        <v>65</v>
      </c>
      <c r="AO1605" t="s">
        <v>58</v>
      </c>
    </row>
    <row r="1606" spans="1:41" hidden="1" x14ac:dyDescent="0.25">
      <c r="A1606" t="s">
        <v>7204</v>
      </c>
      <c r="B1606" t="s">
        <v>7205</v>
      </c>
      <c r="C1606" s="1" t="str">
        <f t="shared" si="100"/>
        <v>21:1061</v>
      </c>
      <c r="D1606" s="1" t="str">
        <f t="shared" si="101"/>
        <v>21:0106</v>
      </c>
      <c r="E1606" t="s">
        <v>7206</v>
      </c>
      <c r="F1606" t="s">
        <v>7207</v>
      </c>
      <c r="H1606">
        <v>49.680095000000001</v>
      </c>
      <c r="I1606">
        <v>-119.1530937</v>
      </c>
      <c r="J1606" s="1" t="str">
        <f t="shared" si="102"/>
        <v>NGR bulk stream sediment</v>
      </c>
      <c r="K1606" s="1" t="str">
        <f t="shared" si="103"/>
        <v>&lt;177 micron (NGR)</v>
      </c>
      <c r="L1606">
        <v>94</v>
      </c>
      <c r="M1606" t="s">
        <v>95</v>
      </c>
      <c r="N1606">
        <v>1605</v>
      </c>
      <c r="O1606" t="s">
        <v>54</v>
      </c>
      <c r="P1606" t="s">
        <v>47</v>
      </c>
      <c r="Q1606" t="s">
        <v>356</v>
      </c>
      <c r="R1606" t="s">
        <v>173</v>
      </c>
      <c r="S1606" t="s">
        <v>171</v>
      </c>
      <c r="T1606" t="s">
        <v>51</v>
      </c>
      <c r="U1606" t="s">
        <v>90</v>
      </c>
      <c r="V1606" t="s">
        <v>235</v>
      </c>
      <c r="W1606" t="s">
        <v>87</v>
      </c>
      <c r="X1606" t="s">
        <v>73</v>
      </c>
      <c r="Y1606" t="s">
        <v>7208</v>
      </c>
      <c r="Z1606" t="s">
        <v>56</v>
      </c>
      <c r="AA1606" t="s">
        <v>46</v>
      </c>
      <c r="AB1606" t="s">
        <v>101</v>
      </c>
      <c r="AC1606" t="s">
        <v>58</v>
      </c>
      <c r="AD1606" t="s">
        <v>538</v>
      </c>
      <c r="AE1606" t="s">
        <v>56</v>
      </c>
      <c r="AF1606" t="s">
        <v>188</v>
      </c>
      <c r="AG1606" t="s">
        <v>3580</v>
      </c>
      <c r="AH1606" t="s">
        <v>61</v>
      </c>
      <c r="AI1606" t="s">
        <v>174</v>
      </c>
      <c r="AJ1606" t="s">
        <v>7209</v>
      </c>
      <c r="AK1606" t="s">
        <v>657</v>
      </c>
      <c r="AL1606" t="s">
        <v>47</v>
      </c>
      <c r="AM1606" t="s">
        <v>47</v>
      </c>
      <c r="AN1606" t="s">
        <v>65</v>
      </c>
      <c r="AO1606" t="s">
        <v>58</v>
      </c>
    </row>
    <row r="1607" spans="1:41" hidden="1" x14ac:dyDescent="0.25">
      <c r="A1607" t="s">
        <v>7210</v>
      </c>
      <c r="B1607" t="s">
        <v>7211</v>
      </c>
      <c r="C1607" s="1" t="str">
        <f t="shared" si="100"/>
        <v>21:1061</v>
      </c>
      <c r="D1607" s="1" t="str">
        <f t="shared" si="101"/>
        <v>21:0106</v>
      </c>
      <c r="E1607" t="s">
        <v>7212</v>
      </c>
      <c r="F1607" t="s">
        <v>7213</v>
      </c>
      <c r="H1607">
        <v>49.737639899999998</v>
      </c>
      <c r="I1607">
        <v>-119.3386709</v>
      </c>
      <c r="J1607" s="1" t="str">
        <f t="shared" si="102"/>
        <v>NGR bulk stream sediment</v>
      </c>
      <c r="K1607" s="1" t="str">
        <f t="shared" si="103"/>
        <v>&lt;177 micron (NGR)</v>
      </c>
      <c r="L1607">
        <v>94</v>
      </c>
      <c r="M1607" t="s">
        <v>117</v>
      </c>
      <c r="N1607">
        <v>1606</v>
      </c>
      <c r="O1607" t="s">
        <v>54</v>
      </c>
      <c r="P1607" t="s">
        <v>47</v>
      </c>
      <c r="Q1607" t="s">
        <v>234</v>
      </c>
      <c r="R1607" t="s">
        <v>78</v>
      </c>
      <c r="S1607" t="s">
        <v>226</v>
      </c>
      <c r="T1607" t="s">
        <v>330</v>
      </c>
      <c r="U1607" t="s">
        <v>306</v>
      </c>
      <c r="V1607" t="s">
        <v>149</v>
      </c>
      <c r="W1607" t="s">
        <v>101</v>
      </c>
      <c r="X1607" t="s">
        <v>73</v>
      </c>
      <c r="Y1607" t="s">
        <v>126</v>
      </c>
      <c r="Z1607" t="s">
        <v>56</v>
      </c>
      <c r="AA1607" t="s">
        <v>46</v>
      </c>
      <c r="AB1607" t="s">
        <v>63</v>
      </c>
      <c r="AC1607" t="s">
        <v>58</v>
      </c>
      <c r="AD1607" t="s">
        <v>236</v>
      </c>
      <c r="AE1607" t="s">
        <v>380</v>
      </c>
      <c r="AF1607" t="s">
        <v>392</v>
      </c>
      <c r="AG1607" t="s">
        <v>357</v>
      </c>
      <c r="AH1607" t="s">
        <v>87</v>
      </c>
      <c r="AI1607" t="s">
        <v>198</v>
      </c>
      <c r="AJ1607" t="s">
        <v>746</v>
      </c>
      <c r="AK1607" t="s">
        <v>336</v>
      </c>
      <c r="AL1607" t="s">
        <v>47</v>
      </c>
      <c r="AM1607" t="s">
        <v>47</v>
      </c>
      <c r="AN1607" t="s">
        <v>65</v>
      </c>
      <c r="AO1607" t="s">
        <v>267</v>
      </c>
    </row>
    <row r="1608" spans="1:41" hidden="1" x14ac:dyDescent="0.25">
      <c r="A1608" t="s">
        <v>7214</v>
      </c>
      <c r="B1608" t="s">
        <v>7215</v>
      </c>
      <c r="C1608" s="1" t="str">
        <f t="shared" si="100"/>
        <v>21:1061</v>
      </c>
      <c r="D1608" s="1" t="str">
        <f t="shared" si="101"/>
        <v>21:0106</v>
      </c>
      <c r="E1608" t="s">
        <v>7216</v>
      </c>
      <c r="F1608" t="s">
        <v>7217</v>
      </c>
      <c r="H1608">
        <v>49.735227600000002</v>
      </c>
      <c r="I1608">
        <v>-119.38461839999999</v>
      </c>
      <c r="J1608" s="1" t="str">
        <f t="shared" si="102"/>
        <v>NGR bulk stream sediment</v>
      </c>
      <c r="K1608" s="1" t="str">
        <f t="shared" si="103"/>
        <v>&lt;177 micron (NGR)</v>
      </c>
      <c r="L1608">
        <v>94</v>
      </c>
      <c r="M1608" t="s">
        <v>136</v>
      </c>
      <c r="N1608">
        <v>1607</v>
      </c>
      <c r="O1608" t="s">
        <v>62</v>
      </c>
      <c r="P1608" t="s">
        <v>47</v>
      </c>
      <c r="Q1608" t="s">
        <v>1157</v>
      </c>
      <c r="R1608" t="s">
        <v>102</v>
      </c>
      <c r="S1608" t="s">
        <v>121</v>
      </c>
      <c r="T1608" t="s">
        <v>85</v>
      </c>
      <c r="U1608" t="s">
        <v>112</v>
      </c>
      <c r="V1608" t="s">
        <v>87</v>
      </c>
      <c r="W1608" t="s">
        <v>257</v>
      </c>
      <c r="X1608" t="s">
        <v>73</v>
      </c>
      <c r="Y1608" t="s">
        <v>124</v>
      </c>
      <c r="Z1608" t="s">
        <v>56</v>
      </c>
      <c r="AA1608" t="s">
        <v>46</v>
      </c>
      <c r="AB1608" t="s">
        <v>64</v>
      </c>
      <c r="AC1608" t="s">
        <v>267</v>
      </c>
      <c r="AD1608" t="s">
        <v>120</v>
      </c>
      <c r="AE1608" t="s">
        <v>380</v>
      </c>
      <c r="AF1608" t="s">
        <v>330</v>
      </c>
      <c r="AG1608" t="s">
        <v>260</v>
      </c>
      <c r="AH1608" t="s">
        <v>149</v>
      </c>
      <c r="AI1608" t="s">
        <v>198</v>
      </c>
      <c r="AJ1608" t="s">
        <v>406</v>
      </c>
      <c r="AK1608" t="s">
        <v>371</v>
      </c>
      <c r="AL1608" t="s">
        <v>47</v>
      </c>
      <c r="AM1608" t="s">
        <v>47</v>
      </c>
      <c r="AN1608" t="s">
        <v>533</v>
      </c>
      <c r="AO1608" t="s">
        <v>51</v>
      </c>
    </row>
    <row r="1609" spans="1:41" hidden="1" x14ac:dyDescent="0.25">
      <c r="A1609" t="s">
        <v>7218</v>
      </c>
      <c r="B1609" t="s">
        <v>7219</v>
      </c>
      <c r="C1609" s="1" t="str">
        <f t="shared" si="100"/>
        <v>21:1061</v>
      </c>
      <c r="D1609" s="1" t="str">
        <f t="shared" si="101"/>
        <v>21:0106</v>
      </c>
      <c r="E1609" t="s">
        <v>7220</v>
      </c>
      <c r="F1609" t="s">
        <v>7221</v>
      </c>
      <c r="H1609">
        <v>49.7164006</v>
      </c>
      <c r="I1609">
        <v>-119.40413270000001</v>
      </c>
      <c r="J1609" s="1" t="str">
        <f t="shared" si="102"/>
        <v>NGR bulk stream sediment</v>
      </c>
      <c r="K1609" s="1" t="str">
        <f t="shared" si="103"/>
        <v>&lt;177 micron (NGR)</v>
      </c>
      <c r="L1609">
        <v>94</v>
      </c>
      <c r="M1609" t="s">
        <v>157</v>
      </c>
      <c r="N1609">
        <v>1608</v>
      </c>
      <c r="O1609" t="s">
        <v>53</v>
      </c>
      <c r="P1609" t="s">
        <v>47</v>
      </c>
      <c r="Q1609" t="s">
        <v>518</v>
      </c>
      <c r="R1609" t="s">
        <v>182</v>
      </c>
      <c r="S1609" t="s">
        <v>250</v>
      </c>
      <c r="T1609" t="s">
        <v>58</v>
      </c>
      <c r="U1609" t="s">
        <v>50</v>
      </c>
      <c r="V1609" t="s">
        <v>46</v>
      </c>
      <c r="W1609" t="s">
        <v>101</v>
      </c>
      <c r="X1609" t="s">
        <v>73</v>
      </c>
      <c r="Y1609" t="s">
        <v>187</v>
      </c>
      <c r="Z1609" t="s">
        <v>56</v>
      </c>
      <c r="AA1609" t="s">
        <v>46</v>
      </c>
      <c r="AB1609" t="s">
        <v>101</v>
      </c>
      <c r="AC1609" t="s">
        <v>55</v>
      </c>
      <c r="AD1609" t="s">
        <v>80</v>
      </c>
      <c r="AE1609" t="s">
        <v>380</v>
      </c>
      <c r="AF1609" t="s">
        <v>392</v>
      </c>
      <c r="AG1609" t="s">
        <v>227</v>
      </c>
      <c r="AH1609" t="s">
        <v>46</v>
      </c>
      <c r="AI1609" t="s">
        <v>57</v>
      </c>
      <c r="AJ1609" t="s">
        <v>242</v>
      </c>
      <c r="AK1609" t="s">
        <v>228</v>
      </c>
      <c r="AL1609" t="s">
        <v>47</v>
      </c>
      <c r="AM1609" t="s">
        <v>47</v>
      </c>
      <c r="AN1609" t="s">
        <v>65</v>
      </c>
      <c r="AO1609" t="s">
        <v>137</v>
      </c>
    </row>
    <row r="1610" spans="1:41" hidden="1" x14ac:dyDescent="0.25">
      <c r="A1610" t="s">
        <v>7222</v>
      </c>
      <c r="B1610" t="s">
        <v>7223</v>
      </c>
      <c r="C1610" s="1" t="str">
        <f t="shared" si="100"/>
        <v>21:1061</v>
      </c>
      <c r="D1610" s="1" t="str">
        <f t="shared" si="101"/>
        <v>21:0106</v>
      </c>
      <c r="E1610" t="s">
        <v>7224</v>
      </c>
      <c r="F1610" t="s">
        <v>7225</v>
      </c>
      <c r="H1610">
        <v>49.721298099999998</v>
      </c>
      <c r="I1610">
        <v>-119.39961529999999</v>
      </c>
      <c r="J1610" s="1" t="str">
        <f t="shared" si="102"/>
        <v>NGR bulk stream sediment</v>
      </c>
      <c r="K1610" s="1" t="str">
        <f t="shared" si="103"/>
        <v>&lt;177 micron (NGR)</v>
      </c>
      <c r="L1610">
        <v>94</v>
      </c>
      <c r="M1610" t="s">
        <v>170</v>
      </c>
      <c r="N1610">
        <v>1609</v>
      </c>
      <c r="O1610" t="s">
        <v>62</v>
      </c>
      <c r="P1610" t="s">
        <v>47</v>
      </c>
      <c r="Q1610" t="s">
        <v>862</v>
      </c>
      <c r="R1610" t="s">
        <v>62</v>
      </c>
      <c r="S1610" t="s">
        <v>438</v>
      </c>
      <c r="T1610" t="s">
        <v>55</v>
      </c>
      <c r="U1610" t="s">
        <v>475</v>
      </c>
      <c r="V1610" t="s">
        <v>198</v>
      </c>
      <c r="W1610" t="s">
        <v>164</v>
      </c>
      <c r="X1610" t="s">
        <v>58</v>
      </c>
      <c r="Y1610" t="s">
        <v>829</v>
      </c>
      <c r="Z1610" t="s">
        <v>56</v>
      </c>
      <c r="AA1610" t="s">
        <v>46</v>
      </c>
      <c r="AB1610" t="s">
        <v>139</v>
      </c>
      <c r="AC1610" t="s">
        <v>58</v>
      </c>
      <c r="AD1610" t="s">
        <v>106</v>
      </c>
      <c r="AE1610" t="s">
        <v>380</v>
      </c>
      <c r="AF1610" t="s">
        <v>330</v>
      </c>
      <c r="AG1610" t="s">
        <v>150</v>
      </c>
      <c r="AH1610" t="s">
        <v>125</v>
      </c>
      <c r="AI1610" t="s">
        <v>46</v>
      </c>
      <c r="AJ1610" t="s">
        <v>66</v>
      </c>
      <c r="AK1610" t="s">
        <v>111</v>
      </c>
      <c r="AL1610" t="s">
        <v>47</v>
      </c>
      <c r="AM1610" t="s">
        <v>47</v>
      </c>
      <c r="AN1610" t="s">
        <v>638</v>
      </c>
      <c r="AO1610" t="s">
        <v>76</v>
      </c>
    </row>
    <row r="1611" spans="1:41" hidden="1" x14ac:dyDescent="0.25">
      <c r="A1611" t="s">
        <v>7226</v>
      </c>
      <c r="B1611" t="s">
        <v>7227</v>
      </c>
      <c r="C1611" s="1" t="str">
        <f t="shared" si="100"/>
        <v>21:1061</v>
      </c>
      <c r="D1611" s="1" t="str">
        <f t="shared" si="101"/>
        <v>21:0106</v>
      </c>
      <c r="E1611" t="s">
        <v>7228</v>
      </c>
      <c r="F1611" t="s">
        <v>7229</v>
      </c>
      <c r="H1611">
        <v>49.747934000000001</v>
      </c>
      <c r="I1611">
        <v>-119.5824605</v>
      </c>
      <c r="J1611" s="1" t="str">
        <f t="shared" si="102"/>
        <v>NGR bulk stream sediment</v>
      </c>
      <c r="K1611" s="1" t="str">
        <f t="shared" si="103"/>
        <v>&lt;177 micron (NGR)</v>
      </c>
      <c r="L1611">
        <v>94</v>
      </c>
      <c r="M1611" t="s">
        <v>180</v>
      </c>
      <c r="N1611">
        <v>1610</v>
      </c>
      <c r="O1611" t="s">
        <v>62</v>
      </c>
      <c r="P1611" t="s">
        <v>51</v>
      </c>
      <c r="Q1611" t="s">
        <v>698</v>
      </c>
      <c r="R1611" t="s">
        <v>129</v>
      </c>
      <c r="S1611" t="s">
        <v>146</v>
      </c>
      <c r="T1611" t="s">
        <v>66</v>
      </c>
      <c r="U1611" t="s">
        <v>186</v>
      </c>
      <c r="V1611" t="s">
        <v>47</v>
      </c>
      <c r="W1611" t="s">
        <v>109</v>
      </c>
      <c r="X1611" t="s">
        <v>50</v>
      </c>
      <c r="Y1611" t="s">
        <v>83</v>
      </c>
      <c r="Z1611" t="s">
        <v>56</v>
      </c>
      <c r="AA1611" t="s">
        <v>46</v>
      </c>
      <c r="AB1611" t="s">
        <v>101</v>
      </c>
      <c r="AC1611" t="s">
        <v>76</v>
      </c>
      <c r="AD1611" t="s">
        <v>106</v>
      </c>
      <c r="AE1611" t="s">
        <v>380</v>
      </c>
      <c r="AF1611" t="s">
        <v>55</v>
      </c>
      <c r="AG1611" t="s">
        <v>307</v>
      </c>
      <c r="AH1611" t="s">
        <v>61</v>
      </c>
      <c r="AI1611" t="s">
        <v>46</v>
      </c>
      <c r="AJ1611" t="s">
        <v>58</v>
      </c>
      <c r="AK1611" t="s">
        <v>151</v>
      </c>
      <c r="AL1611" t="s">
        <v>47</v>
      </c>
      <c r="AM1611" t="s">
        <v>47</v>
      </c>
      <c r="AN1611" t="s">
        <v>281</v>
      </c>
      <c r="AO1611" t="s">
        <v>330</v>
      </c>
    </row>
    <row r="1612" spans="1:41" hidden="1" x14ac:dyDescent="0.25">
      <c r="A1612" t="s">
        <v>7230</v>
      </c>
      <c r="B1612" t="s">
        <v>7231</v>
      </c>
      <c r="C1612" s="1" t="str">
        <f t="shared" si="100"/>
        <v>21:1061</v>
      </c>
      <c r="D1612" s="1" t="str">
        <f t="shared" si="101"/>
        <v>21:0106</v>
      </c>
      <c r="E1612" t="s">
        <v>7232</v>
      </c>
      <c r="F1612" t="s">
        <v>7233</v>
      </c>
      <c r="H1612">
        <v>49.891810700000001</v>
      </c>
      <c r="I1612">
        <v>-119.68550399999999</v>
      </c>
      <c r="J1612" s="1" t="str">
        <f t="shared" si="102"/>
        <v>NGR bulk stream sediment</v>
      </c>
      <c r="K1612" s="1" t="str">
        <f t="shared" si="103"/>
        <v>&lt;177 micron (NGR)</v>
      </c>
      <c r="L1612">
        <v>94</v>
      </c>
      <c r="M1612" t="s">
        <v>195</v>
      </c>
      <c r="N1612">
        <v>1611</v>
      </c>
      <c r="O1612" t="s">
        <v>439</v>
      </c>
      <c r="P1612" t="s">
        <v>122</v>
      </c>
      <c r="Q1612" t="s">
        <v>411</v>
      </c>
      <c r="R1612" t="s">
        <v>103</v>
      </c>
      <c r="S1612" t="s">
        <v>120</v>
      </c>
      <c r="T1612" t="s">
        <v>50</v>
      </c>
      <c r="U1612" t="s">
        <v>438</v>
      </c>
      <c r="V1612" t="s">
        <v>455</v>
      </c>
      <c r="W1612" t="s">
        <v>51</v>
      </c>
      <c r="X1612" t="s">
        <v>52</v>
      </c>
      <c r="Y1612" t="s">
        <v>112</v>
      </c>
      <c r="Z1612" t="s">
        <v>56</v>
      </c>
      <c r="AA1612" t="s">
        <v>46</v>
      </c>
      <c r="AB1612" t="s">
        <v>64</v>
      </c>
      <c r="AC1612" t="s">
        <v>66</v>
      </c>
      <c r="AD1612" t="s">
        <v>240</v>
      </c>
      <c r="AE1612" t="s">
        <v>84</v>
      </c>
      <c r="AF1612" t="s">
        <v>267</v>
      </c>
      <c r="AG1612" t="s">
        <v>260</v>
      </c>
      <c r="AH1612" t="s">
        <v>110</v>
      </c>
      <c r="AI1612" t="s">
        <v>198</v>
      </c>
      <c r="AJ1612" t="s">
        <v>58</v>
      </c>
      <c r="AK1612" t="s">
        <v>51</v>
      </c>
      <c r="AL1612" t="s">
        <v>47</v>
      </c>
      <c r="AM1612" t="s">
        <v>47</v>
      </c>
      <c r="AN1612" t="s">
        <v>196</v>
      </c>
      <c r="AO1612" t="s">
        <v>108</v>
      </c>
    </row>
    <row r="1613" spans="1:41" hidden="1" x14ac:dyDescent="0.25">
      <c r="A1613" t="s">
        <v>7234</v>
      </c>
      <c r="B1613" t="s">
        <v>7235</v>
      </c>
      <c r="C1613" s="1" t="str">
        <f t="shared" si="100"/>
        <v>21:1061</v>
      </c>
      <c r="D1613" s="1" t="str">
        <f t="shared" si="101"/>
        <v>21:0106</v>
      </c>
      <c r="E1613" t="s">
        <v>7236</v>
      </c>
      <c r="F1613" t="s">
        <v>7237</v>
      </c>
      <c r="H1613">
        <v>49.887649600000003</v>
      </c>
      <c r="I1613">
        <v>-119.6818337</v>
      </c>
      <c r="J1613" s="1" t="str">
        <f t="shared" si="102"/>
        <v>NGR bulk stream sediment</v>
      </c>
      <c r="K1613" s="1" t="str">
        <f t="shared" si="103"/>
        <v>&lt;177 micron (NGR)</v>
      </c>
      <c r="L1613">
        <v>94</v>
      </c>
      <c r="M1613" t="s">
        <v>205</v>
      </c>
      <c r="N1613">
        <v>1612</v>
      </c>
      <c r="O1613" t="s">
        <v>235</v>
      </c>
      <c r="P1613" t="s">
        <v>47</v>
      </c>
      <c r="Q1613" t="s">
        <v>404</v>
      </c>
      <c r="R1613" t="s">
        <v>62</v>
      </c>
      <c r="S1613" t="s">
        <v>236</v>
      </c>
      <c r="T1613" t="s">
        <v>145</v>
      </c>
      <c r="U1613" t="s">
        <v>65</v>
      </c>
      <c r="V1613" t="s">
        <v>139</v>
      </c>
      <c r="W1613" t="s">
        <v>282</v>
      </c>
      <c r="X1613" t="s">
        <v>51</v>
      </c>
      <c r="Y1613" t="s">
        <v>75</v>
      </c>
      <c r="Z1613" t="s">
        <v>56</v>
      </c>
      <c r="AA1613" t="s">
        <v>46</v>
      </c>
      <c r="AB1613" t="s">
        <v>81</v>
      </c>
      <c r="AC1613" t="s">
        <v>82</v>
      </c>
      <c r="AD1613" t="s">
        <v>445</v>
      </c>
      <c r="AE1613" t="s">
        <v>56</v>
      </c>
      <c r="AF1613" t="s">
        <v>50</v>
      </c>
      <c r="AG1613" t="s">
        <v>274</v>
      </c>
      <c r="AH1613" t="s">
        <v>110</v>
      </c>
      <c r="AI1613" t="s">
        <v>57</v>
      </c>
      <c r="AJ1613" t="s">
        <v>330</v>
      </c>
      <c r="AK1613" t="s">
        <v>161</v>
      </c>
      <c r="AL1613" t="s">
        <v>47</v>
      </c>
      <c r="AM1613" t="s">
        <v>47</v>
      </c>
      <c r="AN1613" t="s">
        <v>1121</v>
      </c>
      <c r="AO1613" t="s">
        <v>145</v>
      </c>
    </row>
    <row r="1614" spans="1:41" hidden="1" x14ac:dyDescent="0.25">
      <c r="A1614" t="s">
        <v>7238</v>
      </c>
      <c r="B1614" t="s">
        <v>7239</v>
      </c>
      <c r="C1614" s="1" t="str">
        <f t="shared" si="100"/>
        <v>21:1061</v>
      </c>
      <c r="D1614" s="1" t="str">
        <f t="shared" si="101"/>
        <v>21:0106</v>
      </c>
      <c r="E1614" t="s">
        <v>7240</v>
      </c>
      <c r="F1614" t="s">
        <v>7241</v>
      </c>
      <c r="H1614">
        <v>49.921717299999997</v>
      </c>
      <c r="I1614">
        <v>-119.70274499999999</v>
      </c>
      <c r="J1614" s="1" t="str">
        <f t="shared" si="102"/>
        <v>NGR bulk stream sediment</v>
      </c>
      <c r="K1614" s="1" t="str">
        <f t="shared" si="103"/>
        <v>&lt;177 micron (NGR)</v>
      </c>
      <c r="L1614">
        <v>94</v>
      </c>
      <c r="M1614" t="s">
        <v>214</v>
      </c>
      <c r="N1614">
        <v>1613</v>
      </c>
      <c r="O1614" t="s">
        <v>78</v>
      </c>
      <c r="P1614" t="s">
        <v>103</v>
      </c>
      <c r="Q1614" t="s">
        <v>424</v>
      </c>
      <c r="R1614" t="s">
        <v>224</v>
      </c>
      <c r="S1614" t="s">
        <v>146</v>
      </c>
      <c r="T1614" t="s">
        <v>209</v>
      </c>
      <c r="U1614" t="s">
        <v>226</v>
      </c>
      <c r="V1614" t="s">
        <v>228</v>
      </c>
      <c r="W1614" t="s">
        <v>109</v>
      </c>
      <c r="X1614" t="s">
        <v>51</v>
      </c>
      <c r="Y1614" t="s">
        <v>77</v>
      </c>
      <c r="Z1614" t="s">
        <v>56</v>
      </c>
      <c r="AA1614" t="s">
        <v>46</v>
      </c>
      <c r="AB1614" t="s">
        <v>101</v>
      </c>
      <c r="AC1614" t="s">
        <v>267</v>
      </c>
      <c r="AD1614" t="s">
        <v>445</v>
      </c>
      <c r="AE1614" t="s">
        <v>56</v>
      </c>
      <c r="AF1614" t="s">
        <v>209</v>
      </c>
      <c r="AG1614" t="s">
        <v>351</v>
      </c>
      <c r="AH1614" t="s">
        <v>110</v>
      </c>
      <c r="AI1614" t="s">
        <v>54</v>
      </c>
      <c r="AJ1614" t="s">
        <v>85</v>
      </c>
      <c r="AK1614" t="s">
        <v>109</v>
      </c>
      <c r="AL1614" t="s">
        <v>47</v>
      </c>
      <c r="AM1614" t="s">
        <v>47</v>
      </c>
      <c r="AN1614" t="s">
        <v>65</v>
      </c>
      <c r="AO1614" t="s">
        <v>209</v>
      </c>
    </row>
    <row r="1615" spans="1:41" hidden="1" x14ac:dyDescent="0.25">
      <c r="A1615" t="s">
        <v>7242</v>
      </c>
      <c r="B1615" t="s">
        <v>7243</v>
      </c>
      <c r="C1615" s="1" t="str">
        <f t="shared" si="100"/>
        <v>21:1061</v>
      </c>
      <c r="D1615" s="1" t="str">
        <f t="shared" si="101"/>
        <v>21:0106</v>
      </c>
      <c r="E1615" t="s">
        <v>7244</v>
      </c>
      <c r="F1615" t="s">
        <v>7245</v>
      </c>
      <c r="H1615">
        <v>49.920810500000002</v>
      </c>
      <c r="I1615">
        <v>-119.7072922</v>
      </c>
      <c r="J1615" s="1" t="str">
        <f t="shared" si="102"/>
        <v>NGR bulk stream sediment</v>
      </c>
      <c r="K1615" s="1" t="str">
        <f t="shared" si="103"/>
        <v>&lt;177 micron (NGR)</v>
      </c>
      <c r="L1615">
        <v>94</v>
      </c>
      <c r="M1615" t="s">
        <v>223</v>
      </c>
      <c r="N1615">
        <v>1614</v>
      </c>
      <c r="O1615" t="s">
        <v>85</v>
      </c>
      <c r="P1615" t="s">
        <v>47</v>
      </c>
      <c r="Q1615" t="s">
        <v>812</v>
      </c>
      <c r="R1615" t="s">
        <v>103</v>
      </c>
      <c r="S1615" t="s">
        <v>75</v>
      </c>
      <c r="T1615" t="s">
        <v>50</v>
      </c>
      <c r="U1615" t="s">
        <v>184</v>
      </c>
      <c r="V1615" t="s">
        <v>123</v>
      </c>
      <c r="W1615" t="s">
        <v>142</v>
      </c>
      <c r="X1615" t="s">
        <v>51</v>
      </c>
      <c r="Y1615" t="s">
        <v>165</v>
      </c>
      <c r="Z1615" t="s">
        <v>56</v>
      </c>
      <c r="AA1615" t="s">
        <v>46</v>
      </c>
      <c r="AB1615" t="s">
        <v>47</v>
      </c>
      <c r="AC1615" t="s">
        <v>82</v>
      </c>
      <c r="AD1615" t="s">
        <v>462</v>
      </c>
      <c r="AE1615" t="s">
        <v>62</v>
      </c>
      <c r="AF1615" t="s">
        <v>127</v>
      </c>
      <c r="AG1615" t="s">
        <v>51</v>
      </c>
      <c r="AH1615" t="s">
        <v>54</v>
      </c>
      <c r="AI1615" t="s">
        <v>53</v>
      </c>
      <c r="AJ1615" t="s">
        <v>319</v>
      </c>
      <c r="AK1615" t="s">
        <v>228</v>
      </c>
      <c r="AL1615" t="s">
        <v>47</v>
      </c>
      <c r="AM1615" t="s">
        <v>47</v>
      </c>
      <c r="AN1615" t="s">
        <v>65</v>
      </c>
      <c r="AO1615" t="s">
        <v>137</v>
      </c>
    </row>
    <row r="1616" spans="1:41" hidden="1" x14ac:dyDescent="0.25">
      <c r="A1616" t="s">
        <v>7246</v>
      </c>
      <c r="B1616" t="s">
        <v>7247</v>
      </c>
      <c r="C1616" s="1" t="str">
        <f t="shared" si="100"/>
        <v>21:1061</v>
      </c>
      <c r="D1616" s="1" t="str">
        <f t="shared" si="101"/>
        <v>21:0106</v>
      </c>
      <c r="E1616" t="s">
        <v>7248</v>
      </c>
      <c r="F1616" t="s">
        <v>7249</v>
      </c>
      <c r="H1616">
        <v>49.944964300000002</v>
      </c>
      <c r="I1616">
        <v>-119.7138621</v>
      </c>
      <c r="J1616" s="1" t="str">
        <f t="shared" si="102"/>
        <v>NGR bulk stream sediment</v>
      </c>
      <c r="K1616" s="1" t="str">
        <f t="shared" si="103"/>
        <v>&lt;177 micron (NGR)</v>
      </c>
      <c r="L1616">
        <v>94</v>
      </c>
      <c r="M1616" t="s">
        <v>233</v>
      </c>
      <c r="N1616">
        <v>1615</v>
      </c>
      <c r="O1616" t="s">
        <v>78</v>
      </c>
      <c r="P1616" t="s">
        <v>47</v>
      </c>
      <c r="Q1616" t="s">
        <v>548</v>
      </c>
      <c r="R1616" t="s">
        <v>130</v>
      </c>
      <c r="S1616" t="s">
        <v>100</v>
      </c>
      <c r="T1616" t="s">
        <v>145</v>
      </c>
      <c r="U1616" t="s">
        <v>284</v>
      </c>
      <c r="V1616" t="s">
        <v>173</v>
      </c>
      <c r="W1616" t="s">
        <v>270</v>
      </c>
      <c r="X1616" t="s">
        <v>51</v>
      </c>
      <c r="Y1616" t="s">
        <v>106</v>
      </c>
      <c r="Z1616" t="s">
        <v>56</v>
      </c>
      <c r="AA1616" t="s">
        <v>46</v>
      </c>
      <c r="AB1616" t="s">
        <v>101</v>
      </c>
      <c r="AC1616" t="s">
        <v>82</v>
      </c>
      <c r="AD1616" t="s">
        <v>829</v>
      </c>
      <c r="AE1616" t="s">
        <v>56</v>
      </c>
      <c r="AF1616" t="s">
        <v>50</v>
      </c>
      <c r="AG1616" t="s">
        <v>366</v>
      </c>
      <c r="AH1616" t="s">
        <v>110</v>
      </c>
      <c r="AI1616" t="s">
        <v>198</v>
      </c>
      <c r="AJ1616" t="s">
        <v>439</v>
      </c>
      <c r="AK1616" t="s">
        <v>60</v>
      </c>
      <c r="AL1616" t="s">
        <v>47</v>
      </c>
      <c r="AM1616" t="s">
        <v>47</v>
      </c>
      <c r="AN1616" t="s">
        <v>695</v>
      </c>
      <c r="AO1616" t="s">
        <v>267</v>
      </c>
    </row>
    <row r="1617" spans="1:41" hidden="1" x14ac:dyDescent="0.25">
      <c r="A1617" t="s">
        <v>7250</v>
      </c>
      <c r="B1617" t="s">
        <v>7251</v>
      </c>
      <c r="C1617" s="1" t="str">
        <f t="shared" si="100"/>
        <v>21:1061</v>
      </c>
      <c r="D1617" s="1" t="str">
        <f t="shared" si="101"/>
        <v>21:0106</v>
      </c>
      <c r="E1617" t="s">
        <v>7252</v>
      </c>
      <c r="F1617" t="s">
        <v>7253</v>
      </c>
      <c r="H1617">
        <v>49.981600700000001</v>
      </c>
      <c r="I1617">
        <v>-119.6815813</v>
      </c>
      <c r="J1617" s="1" t="str">
        <f t="shared" si="102"/>
        <v>NGR bulk stream sediment</v>
      </c>
      <c r="K1617" s="1" t="str">
        <f t="shared" si="103"/>
        <v>&lt;177 micron (NGR)</v>
      </c>
      <c r="L1617">
        <v>94</v>
      </c>
      <c r="M1617" t="s">
        <v>248</v>
      </c>
      <c r="N1617">
        <v>1616</v>
      </c>
      <c r="O1617" t="s">
        <v>257</v>
      </c>
      <c r="P1617" t="s">
        <v>103</v>
      </c>
      <c r="Q1617" t="s">
        <v>1780</v>
      </c>
      <c r="R1617" t="s">
        <v>182</v>
      </c>
      <c r="S1617" t="s">
        <v>75</v>
      </c>
      <c r="T1617" t="s">
        <v>209</v>
      </c>
      <c r="U1617" t="s">
        <v>171</v>
      </c>
      <c r="V1617" t="s">
        <v>63</v>
      </c>
      <c r="W1617" t="s">
        <v>123</v>
      </c>
      <c r="X1617" t="s">
        <v>73</v>
      </c>
      <c r="Y1617" t="s">
        <v>306</v>
      </c>
      <c r="Z1617" t="s">
        <v>56</v>
      </c>
      <c r="AA1617" t="s">
        <v>46</v>
      </c>
      <c r="AB1617" t="s">
        <v>125</v>
      </c>
      <c r="AC1617" t="s">
        <v>98</v>
      </c>
      <c r="AD1617" t="s">
        <v>183</v>
      </c>
      <c r="AE1617" t="s">
        <v>199</v>
      </c>
      <c r="AF1617" t="s">
        <v>76</v>
      </c>
      <c r="AG1617" t="s">
        <v>371</v>
      </c>
      <c r="AH1617" t="s">
        <v>47</v>
      </c>
      <c r="AI1617" t="s">
        <v>57</v>
      </c>
      <c r="AJ1617" t="s">
        <v>52</v>
      </c>
      <c r="AK1617" t="s">
        <v>60</v>
      </c>
      <c r="AL1617" t="s">
        <v>73</v>
      </c>
      <c r="AM1617" t="s">
        <v>47</v>
      </c>
      <c r="AN1617" t="s">
        <v>915</v>
      </c>
      <c r="AO1617" t="s">
        <v>58</v>
      </c>
    </row>
    <row r="1618" spans="1:41" hidden="1" x14ac:dyDescent="0.25">
      <c r="A1618" t="s">
        <v>7254</v>
      </c>
      <c r="B1618" t="s">
        <v>7255</v>
      </c>
      <c r="C1618" s="1" t="str">
        <f t="shared" si="100"/>
        <v>21:1061</v>
      </c>
      <c r="D1618" s="1" t="str">
        <f t="shared" si="101"/>
        <v>21:0106</v>
      </c>
      <c r="E1618" t="s">
        <v>7256</v>
      </c>
      <c r="F1618" t="s">
        <v>7257</v>
      </c>
      <c r="H1618">
        <v>49.893234700000001</v>
      </c>
      <c r="I1618">
        <v>-119.8327074</v>
      </c>
      <c r="J1618" s="1" t="str">
        <f t="shared" si="102"/>
        <v>NGR bulk stream sediment</v>
      </c>
      <c r="K1618" s="1" t="str">
        <f t="shared" si="103"/>
        <v>&lt;177 micron (NGR)</v>
      </c>
      <c r="L1618">
        <v>94</v>
      </c>
      <c r="M1618" t="s">
        <v>280</v>
      </c>
      <c r="N1618">
        <v>1617</v>
      </c>
      <c r="O1618" t="s">
        <v>79</v>
      </c>
      <c r="P1618" t="s">
        <v>47</v>
      </c>
      <c r="Q1618" t="s">
        <v>652</v>
      </c>
      <c r="R1618" t="s">
        <v>371</v>
      </c>
      <c r="S1618" t="s">
        <v>240</v>
      </c>
      <c r="T1618" t="s">
        <v>108</v>
      </c>
      <c r="U1618" t="s">
        <v>438</v>
      </c>
      <c r="V1618" t="s">
        <v>125</v>
      </c>
      <c r="W1618" t="s">
        <v>103</v>
      </c>
      <c r="X1618" t="s">
        <v>58</v>
      </c>
      <c r="Y1618" t="s">
        <v>131</v>
      </c>
      <c r="Z1618" t="s">
        <v>56</v>
      </c>
      <c r="AA1618" t="s">
        <v>46</v>
      </c>
      <c r="AB1618" t="s">
        <v>101</v>
      </c>
      <c r="AC1618" t="s">
        <v>269</v>
      </c>
      <c r="AD1618" t="s">
        <v>342</v>
      </c>
      <c r="AE1618" t="s">
        <v>199</v>
      </c>
      <c r="AF1618" t="s">
        <v>85</v>
      </c>
      <c r="AG1618" t="s">
        <v>224</v>
      </c>
      <c r="AH1618" t="s">
        <v>235</v>
      </c>
      <c r="AI1618" t="s">
        <v>46</v>
      </c>
      <c r="AJ1618" t="s">
        <v>58</v>
      </c>
      <c r="AK1618" t="s">
        <v>55</v>
      </c>
      <c r="AL1618" t="s">
        <v>47</v>
      </c>
      <c r="AM1618" t="s">
        <v>47</v>
      </c>
      <c r="AN1618" t="s">
        <v>533</v>
      </c>
      <c r="AO1618" t="s">
        <v>51</v>
      </c>
    </row>
    <row r="1619" spans="1:41" hidden="1" x14ac:dyDescent="0.25">
      <c r="A1619" t="s">
        <v>7258</v>
      </c>
      <c r="B1619" t="s">
        <v>7259</v>
      </c>
      <c r="C1619" s="1" t="str">
        <f t="shared" si="100"/>
        <v>21:1061</v>
      </c>
      <c r="D1619" s="1" t="str">
        <f t="shared" si="101"/>
        <v>21:0106</v>
      </c>
      <c r="E1619" t="s">
        <v>7256</v>
      </c>
      <c r="F1619" t="s">
        <v>7260</v>
      </c>
      <c r="H1619">
        <v>49.893234700000001</v>
      </c>
      <c r="I1619">
        <v>-119.8327074</v>
      </c>
      <c r="J1619" s="1" t="str">
        <f t="shared" si="102"/>
        <v>NGR bulk stream sediment</v>
      </c>
      <c r="K1619" s="1" t="str">
        <f t="shared" si="103"/>
        <v>&lt;177 micron (NGR)</v>
      </c>
      <c r="L1619">
        <v>94</v>
      </c>
      <c r="M1619" t="s">
        <v>288</v>
      </c>
      <c r="N1619">
        <v>1618</v>
      </c>
      <c r="O1619" t="s">
        <v>63</v>
      </c>
      <c r="P1619" t="s">
        <v>47</v>
      </c>
      <c r="Q1619" t="s">
        <v>159</v>
      </c>
      <c r="R1619" t="s">
        <v>111</v>
      </c>
      <c r="S1619" t="s">
        <v>77</v>
      </c>
      <c r="T1619" t="s">
        <v>76</v>
      </c>
      <c r="U1619" t="s">
        <v>65</v>
      </c>
      <c r="V1619" t="s">
        <v>101</v>
      </c>
      <c r="W1619" t="s">
        <v>109</v>
      </c>
      <c r="X1619" t="s">
        <v>76</v>
      </c>
      <c r="Y1619" t="s">
        <v>141</v>
      </c>
      <c r="Z1619" t="s">
        <v>56</v>
      </c>
      <c r="AA1619" t="s">
        <v>46</v>
      </c>
      <c r="AB1619" t="s">
        <v>101</v>
      </c>
      <c r="AC1619" t="s">
        <v>209</v>
      </c>
      <c r="AD1619" t="s">
        <v>418</v>
      </c>
      <c r="AE1619" t="s">
        <v>56</v>
      </c>
      <c r="AF1619" t="s">
        <v>108</v>
      </c>
      <c r="AG1619" t="s">
        <v>292</v>
      </c>
      <c r="AH1619" t="s">
        <v>105</v>
      </c>
      <c r="AI1619" t="s">
        <v>54</v>
      </c>
      <c r="AJ1619" t="s">
        <v>502</v>
      </c>
      <c r="AK1619" t="s">
        <v>58</v>
      </c>
      <c r="AL1619" t="s">
        <v>47</v>
      </c>
      <c r="AM1619" t="s">
        <v>47</v>
      </c>
      <c r="AN1619" t="s">
        <v>327</v>
      </c>
      <c r="AO1619" t="s">
        <v>58</v>
      </c>
    </row>
    <row r="1620" spans="1:41" hidden="1" x14ac:dyDescent="0.25">
      <c r="A1620" t="s">
        <v>7261</v>
      </c>
      <c r="B1620" t="s">
        <v>7262</v>
      </c>
      <c r="C1620" s="1" t="str">
        <f t="shared" si="100"/>
        <v>21:1061</v>
      </c>
      <c r="D1620" s="1" t="str">
        <f t="shared" si="101"/>
        <v>21:0106</v>
      </c>
      <c r="E1620" t="s">
        <v>7263</v>
      </c>
      <c r="F1620" t="s">
        <v>7264</v>
      </c>
      <c r="H1620">
        <v>49.9028001</v>
      </c>
      <c r="I1620">
        <v>-119.9220242</v>
      </c>
      <c r="J1620" s="1" t="str">
        <f t="shared" si="102"/>
        <v>NGR bulk stream sediment</v>
      </c>
      <c r="K1620" s="1" t="str">
        <f t="shared" si="103"/>
        <v>&lt;177 micron (NGR)</v>
      </c>
      <c r="L1620">
        <v>94</v>
      </c>
      <c r="M1620" t="s">
        <v>256</v>
      </c>
      <c r="N1620">
        <v>1619</v>
      </c>
      <c r="O1620" t="s">
        <v>63</v>
      </c>
      <c r="P1620" t="s">
        <v>47</v>
      </c>
      <c r="Q1620" t="s">
        <v>138</v>
      </c>
      <c r="R1620" t="s">
        <v>58</v>
      </c>
      <c r="S1620" t="s">
        <v>187</v>
      </c>
      <c r="T1620" t="s">
        <v>267</v>
      </c>
      <c r="U1620" t="s">
        <v>226</v>
      </c>
      <c r="V1620" t="s">
        <v>47</v>
      </c>
      <c r="W1620" t="s">
        <v>111</v>
      </c>
      <c r="X1620" t="s">
        <v>52</v>
      </c>
      <c r="Y1620" t="s">
        <v>59</v>
      </c>
      <c r="Z1620" t="s">
        <v>56</v>
      </c>
      <c r="AA1620" t="s">
        <v>46</v>
      </c>
      <c r="AB1620" t="s">
        <v>47</v>
      </c>
      <c r="AC1620" t="s">
        <v>76</v>
      </c>
      <c r="AD1620" t="s">
        <v>218</v>
      </c>
      <c r="AE1620" t="s">
        <v>62</v>
      </c>
      <c r="AF1620" t="s">
        <v>127</v>
      </c>
      <c r="AG1620" t="s">
        <v>493</v>
      </c>
      <c r="AH1620" t="s">
        <v>54</v>
      </c>
      <c r="AI1620" t="s">
        <v>53</v>
      </c>
      <c r="AJ1620" t="s">
        <v>85</v>
      </c>
      <c r="AK1620" t="s">
        <v>55</v>
      </c>
      <c r="AL1620" t="s">
        <v>47</v>
      </c>
      <c r="AM1620" t="s">
        <v>47</v>
      </c>
      <c r="AN1620" t="s">
        <v>284</v>
      </c>
      <c r="AO1620" t="s">
        <v>73</v>
      </c>
    </row>
    <row r="1621" spans="1:41" hidden="1" x14ac:dyDescent="0.25">
      <c r="A1621" t="s">
        <v>7265</v>
      </c>
      <c r="B1621" t="s">
        <v>7266</v>
      </c>
      <c r="C1621" s="1" t="str">
        <f t="shared" si="100"/>
        <v>21:1061</v>
      </c>
      <c r="D1621" s="1" t="str">
        <f t="shared" si="101"/>
        <v>21:0106</v>
      </c>
      <c r="E1621" t="s">
        <v>7267</v>
      </c>
      <c r="F1621" t="s">
        <v>7268</v>
      </c>
      <c r="H1621">
        <v>49.910155000000003</v>
      </c>
      <c r="I1621">
        <v>-119.97374790000001</v>
      </c>
      <c r="J1621" s="1" t="str">
        <f t="shared" si="102"/>
        <v>NGR bulk stream sediment</v>
      </c>
      <c r="K1621" s="1" t="str">
        <f t="shared" si="103"/>
        <v>&lt;177 micron (NGR)</v>
      </c>
      <c r="L1621">
        <v>94</v>
      </c>
      <c r="M1621" t="s">
        <v>265</v>
      </c>
      <c r="N1621">
        <v>1620</v>
      </c>
      <c r="O1621" t="s">
        <v>90</v>
      </c>
      <c r="P1621" t="s">
        <v>58</v>
      </c>
      <c r="Q1621" t="s">
        <v>698</v>
      </c>
      <c r="R1621" t="s">
        <v>209</v>
      </c>
      <c r="S1621" t="s">
        <v>165</v>
      </c>
      <c r="T1621" t="s">
        <v>175</v>
      </c>
      <c r="U1621" t="s">
        <v>104</v>
      </c>
      <c r="V1621" t="s">
        <v>76</v>
      </c>
      <c r="W1621" t="s">
        <v>60</v>
      </c>
      <c r="X1621" t="s">
        <v>122</v>
      </c>
      <c r="Y1621" t="s">
        <v>269</v>
      </c>
      <c r="Z1621" t="s">
        <v>56</v>
      </c>
      <c r="AA1621" t="s">
        <v>141</v>
      </c>
      <c r="AB1621" t="s">
        <v>61</v>
      </c>
      <c r="AC1621" t="s">
        <v>934</v>
      </c>
      <c r="AD1621" t="s">
        <v>104</v>
      </c>
      <c r="AE1621" t="s">
        <v>54</v>
      </c>
      <c r="AF1621" t="s">
        <v>55</v>
      </c>
      <c r="AG1621" t="s">
        <v>271</v>
      </c>
      <c r="AH1621" t="s">
        <v>62</v>
      </c>
      <c r="AI1621" t="s">
        <v>54</v>
      </c>
      <c r="AJ1621" t="s">
        <v>260</v>
      </c>
      <c r="AK1621" t="s">
        <v>175</v>
      </c>
      <c r="AL1621" t="s">
        <v>103</v>
      </c>
      <c r="AM1621" t="s">
        <v>47</v>
      </c>
      <c r="AN1621" t="s">
        <v>65</v>
      </c>
      <c r="AO1621" t="s">
        <v>267</v>
      </c>
    </row>
    <row r="1622" spans="1:41" hidden="1" x14ac:dyDescent="0.25">
      <c r="A1622" t="s">
        <v>7269</v>
      </c>
      <c r="B1622" t="s">
        <v>7270</v>
      </c>
      <c r="C1622" s="1" t="str">
        <f t="shared" si="100"/>
        <v>21:1061</v>
      </c>
      <c r="D1622" s="1" t="str">
        <f t="shared" si="101"/>
        <v>21:0106</v>
      </c>
      <c r="E1622" t="s">
        <v>7271</v>
      </c>
      <c r="F1622" t="s">
        <v>7272</v>
      </c>
      <c r="H1622">
        <v>49.941650899999999</v>
      </c>
      <c r="I1622">
        <v>-119.9793681</v>
      </c>
      <c r="J1622" s="1" t="str">
        <f t="shared" si="102"/>
        <v>NGR bulk stream sediment</v>
      </c>
      <c r="K1622" s="1" t="str">
        <f t="shared" si="103"/>
        <v>&lt;177 micron (NGR)</v>
      </c>
      <c r="L1622">
        <v>95</v>
      </c>
      <c r="M1622" t="s">
        <v>45</v>
      </c>
      <c r="N1622">
        <v>1621</v>
      </c>
      <c r="O1622" t="s">
        <v>87</v>
      </c>
      <c r="P1622" t="s">
        <v>103</v>
      </c>
      <c r="Q1622" t="s">
        <v>817</v>
      </c>
      <c r="R1622" t="s">
        <v>123</v>
      </c>
      <c r="S1622" t="s">
        <v>475</v>
      </c>
      <c r="T1622" t="s">
        <v>55</v>
      </c>
      <c r="U1622" t="s">
        <v>251</v>
      </c>
      <c r="V1622" t="s">
        <v>87</v>
      </c>
      <c r="W1622" t="s">
        <v>125</v>
      </c>
      <c r="X1622" t="s">
        <v>73</v>
      </c>
      <c r="Y1622" t="s">
        <v>99</v>
      </c>
      <c r="Z1622" t="s">
        <v>56</v>
      </c>
      <c r="AA1622" t="s">
        <v>47</v>
      </c>
      <c r="AB1622" t="s">
        <v>125</v>
      </c>
      <c r="AC1622" t="s">
        <v>66</v>
      </c>
      <c r="AD1622" t="s">
        <v>141</v>
      </c>
      <c r="AE1622" t="s">
        <v>84</v>
      </c>
      <c r="AF1622" t="s">
        <v>76</v>
      </c>
      <c r="AG1622" t="s">
        <v>151</v>
      </c>
      <c r="AH1622" t="s">
        <v>54</v>
      </c>
      <c r="AI1622" t="s">
        <v>198</v>
      </c>
      <c r="AJ1622" t="s">
        <v>336</v>
      </c>
      <c r="AK1622" t="s">
        <v>266</v>
      </c>
      <c r="AL1622" t="s">
        <v>47</v>
      </c>
      <c r="AM1622" t="s">
        <v>47</v>
      </c>
      <c r="AN1622" t="s">
        <v>372</v>
      </c>
      <c r="AO1622" t="s">
        <v>108</v>
      </c>
    </row>
    <row r="1623" spans="1:41" hidden="1" x14ac:dyDescent="0.25">
      <c r="A1623" t="s">
        <v>7273</v>
      </c>
      <c r="B1623" t="s">
        <v>7274</v>
      </c>
      <c r="C1623" s="1" t="str">
        <f t="shared" si="100"/>
        <v>21:1061</v>
      </c>
      <c r="D1623" s="1" t="str">
        <f t="shared" si="101"/>
        <v>21:0106</v>
      </c>
      <c r="E1623" t="s">
        <v>7275</v>
      </c>
      <c r="F1623" t="s">
        <v>7276</v>
      </c>
      <c r="H1623">
        <v>49.922450499999997</v>
      </c>
      <c r="I1623">
        <v>-119.8610365</v>
      </c>
      <c r="J1623" s="1" t="str">
        <f t="shared" si="102"/>
        <v>NGR bulk stream sediment</v>
      </c>
      <c r="K1623" s="1" t="str">
        <f t="shared" si="103"/>
        <v>&lt;177 micron (NGR)</v>
      </c>
      <c r="L1623">
        <v>95</v>
      </c>
      <c r="M1623" t="s">
        <v>280</v>
      </c>
      <c r="N1623">
        <v>1622</v>
      </c>
      <c r="O1623" t="s">
        <v>139</v>
      </c>
      <c r="P1623" t="s">
        <v>47</v>
      </c>
      <c r="Q1623" t="s">
        <v>1148</v>
      </c>
      <c r="R1623" t="s">
        <v>142</v>
      </c>
      <c r="S1623" t="s">
        <v>112</v>
      </c>
      <c r="T1623" t="s">
        <v>85</v>
      </c>
      <c r="U1623" t="s">
        <v>83</v>
      </c>
      <c r="V1623" t="s">
        <v>81</v>
      </c>
      <c r="W1623" t="s">
        <v>257</v>
      </c>
      <c r="X1623" t="s">
        <v>103</v>
      </c>
      <c r="Y1623" t="s">
        <v>217</v>
      </c>
      <c r="Z1623" t="s">
        <v>56</v>
      </c>
      <c r="AA1623" t="s">
        <v>46</v>
      </c>
      <c r="AB1623" t="s">
        <v>125</v>
      </c>
      <c r="AC1623" t="s">
        <v>58</v>
      </c>
      <c r="AD1623" t="s">
        <v>120</v>
      </c>
      <c r="AE1623" t="s">
        <v>84</v>
      </c>
      <c r="AF1623" t="s">
        <v>108</v>
      </c>
      <c r="AG1623" t="s">
        <v>164</v>
      </c>
      <c r="AH1623" t="s">
        <v>57</v>
      </c>
      <c r="AI1623" t="s">
        <v>57</v>
      </c>
      <c r="AJ1623" t="s">
        <v>260</v>
      </c>
      <c r="AK1623" t="s">
        <v>282</v>
      </c>
      <c r="AL1623" t="s">
        <v>47</v>
      </c>
      <c r="AM1623" t="s">
        <v>47</v>
      </c>
      <c r="AN1623" t="s">
        <v>284</v>
      </c>
      <c r="AO1623" t="s">
        <v>58</v>
      </c>
    </row>
    <row r="1624" spans="1:41" hidden="1" x14ac:dyDescent="0.25">
      <c r="A1624" t="s">
        <v>7277</v>
      </c>
      <c r="B1624" t="s">
        <v>7278</v>
      </c>
      <c r="C1624" s="1" t="str">
        <f t="shared" si="100"/>
        <v>21:1061</v>
      </c>
      <c r="D1624" s="1" t="str">
        <f t="shared" si="101"/>
        <v>21:0106</v>
      </c>
      <c r="E1624" t="s">
        <v>7275</v>
      </c>
      <c r="F1624" t="s">
        <v>7279</v>
      </c>
      <c r="H1624">
        <v>49.922450499999997</v>
      </c>
      <c r="I1624">
        <v>-119.8610365</v>
      </c>
      <c r="J1624" s="1" t="str">
        <f t="shared" si="102"/>
        <v>NGR bulk stream sediment</v>
      </c>
      <c r="K1624" s="1" t="str">
        <f t="shared" si="103"/>
        <v>&lt;177 micron (NGR)</v>
      </c>
      <c r="L1624">
        <v>95</v>
      </c>
      <c r="M1624" t="s">
        <v>288</v>
      </c>
      <c r="N1624">
        <v>1623</v>
      </c>
      <c r="O1624" t="s">
        <v>78</v>
      </c>
      <c r="P1624" t="s">
        <v>47</v>
      </c>
      <c r="Q1624" t="s">
        <v>1148</v>
      </c>
      <c r="R1624" t="s">
        <v>103</v>
      </c>
      <c r="S1624" t="s">
        <v>112</v>
      </c>
      <c r="T1624" t="s">
        <v>85</v>
      </c>
      <c r="U1624" t="s">
        <v>258</v>
      </c>
      <c r="V1624" t="s">
        <v>105</v>
      </c>
      <c r="W1624" t="s">
        <v>161</v>
      </c>
      <c r="X1624" t="s">
        <v>103</v>
      </c>
      <c r="Y1624" t="s">
        <v>217</v>
      </c>
      <c r="Z1624" t="s">
        <v>56</v>
      </c>
      <c r="AA1624" t="s">
        <v>46</v>
      </c>
      <c r="AB1624" t="s">
        <v>125</v>
      </c>
      <c r="AC1624" t="s">
        <v>175</v>
      </c>
      <c r="AD1624" t="s">
        <v>462</v>
      </c>
      <c r="AE1624" t="s">
        <v>62</v>
      </c>
      <c r="AF1624" t="s">
        <v>108</v>
      </c>
      <c r="AG1624" t="s">
        <v>455</v>
      </c>
      <c r="AH1624" t="s">
        <v>53</v>
      </c>
      <c r="AI1624" t="s">
        <v>57</v>
      </c>
      <c r="AJ1624" t="s">
        <v>111</v>
      </c>
      <c r="AK1624" t="s">
        <v>493</v>
      </c>
      <c r="AL1624" t="s">
        <v>47</v>
      </c>
      <c r="AM1624" t="s">
        <v>47</v>
      </c>
      <c r="AN1624" t="s">
        <v>65</v>
      </c>
      <c r="AO1624" t="s">
        <v>108</v>
      </c>
    </row>
    <row r="1625" spans="1:41" hidden="1" x14ac:dyDescent="0.25">
      <c r="A1625" t="s">
        <v>7280</v>
      </c>
      <c r="B1625" t="s">
        <v>7281</v>
      </c>
      <c r="C1625" s="1" t="str">
        <f t="shared" si="100"/>
        <v>21:1061</v>
      </c>
      <c r="D1625" s="1" t="str">
        <f t="shared" si="101"/>
        <v>21:0106</v>
      </c>
      <c r="E1625" t="s">
        <v>7282</v>
      </c>
      <c r="F1625" t="s">
        <v>7283</v>
      </c>
      <c r="H1625">
        <v>49.926745599999997</v>
      </c>
      <c r="I1625">
        <v>-119.8528597</v>
      </c>
      <c r="J1625" s="1" t="str">
        <f t="shared" si="102"/>
        <v>NGR bulk stream sediment</v>
      </c>
      <c r="K1625" s="1" t="str">
        <f t="shared" si="103"/>
        <v>&lt;177 micron (NGR)</v>
      </c>
      <c r="L1625">
        <v>95</v>
      </c>
      <c r="M1625" t="s">
        <v>71</v>
      </c>
      <c r="N1625">
        <v>1624</v>
      </c>
      <c r="O1625" t="s">
        <v>185</v>
      </c>
      <c r="P1625" t="s">
        <v>103</v>
      </c>
      <c r="Q1625" t="s">
        <v>372</v>
      </c>
      <c r="R1625" t="s">
        <v>260</v>
      </c>
      <c r="S1625" t="s">
        <v>190</v>
      </c>
      <c r="T1625" t="s">
        <v>330</v>
      </c>
      <c r="U1625" t="s">
        <v>80</v>
      </c>
      <c r="V1625" t="s">
        <v>493</v>
      </c>
      <c r="W1625" t="s">
        <v>130</v>
      </c>
      <c r="X1625" t="s">
        <v>73</v>
      </c>
      <c r="Y1625" t="s">
        <v>106</v>
      </c>
      <c r="Z1625" t="s">
        <v>56</v>
      </c>
      <c r="AA1625" t="s">
        <v>46</v>
      </c>
      <c r="AB1625" t="s">
        <v>101</v>
      </c>
      <c r="AC1625" t="s">
        <v>175</v>
      </c>
      <c r="AD1625" t="s">
        <v>241</v>
      </c>
      <c r="AE1625" t="s">
        <v>199</v>
      </c>
      <c r="AF1625" t="s">
        <v>55</v>
      </c>
      <c r="AG1625" t="s">
        <v>206</v>
      </c>
      <c r="AH1625" t="s">
        <v>110</v>
      </c>
      <c r="AI1625" t="s">
        <v>46</v>
      </c>
      <c r="AJ1625" t="s">
        <v>76</v>
      </c>
      <c r="AK1625" t="s">
        <v>7284</v>
      </c>
      <c r="AL1625" t="s">
        <v>47</v>
      </c>
      <c r="AM1625" t="s">
        <v>47</v>
      </c>
      <c r="AN1625" t="s">
        <v>543</v>
      </c>
      <c r="AO1625" t="s">
        <v>58</v>
      </c>
    </row>
    <row r="1626" spans="1:41" hidden="1" x14ac:dyDescent="0.25">
      <c r="A1626" t="s">
        <v>7285</v>
      </c>
      <c r="B1626" t="s">
        <v>7286</v>
      </c>
      <c r="C1626" s="1" t="str">
        <f t="shared" si="100"/>
        <v>21:1061</v>
      </c>
      <c r="D1626" s="1" t="str">
        <f t="shared" si="101"/>
        <v>21:0106</v>
      </c>
      <c r="E1626" t="s">
        <v>7287</v>
      </c>
      <c r="F1626" t="s">
        <v>7288</v>
      </c>
      <c r="H1626">
        <v>49.949741799999998</v>
      </c>
      <c r="I1626">
        <v>-119.82783999999999</v>
      </c>
      <c r="J1626" s="1" t="str">
        <f t="shared" si="102"/>
        <v>NGR bulk stream sediment</v>
      </c>
      <c r="K1626" s="1" t="str">
        <f t="shared" si="103"/>
        <v>&lt;177 micron (NGR)</v>
      </c>
      <c r="L1626">
        <v>95</v>
      </c>
      <c r="M1626" t="s">
        <v>95</v>
      </c>
      <c r="N1626">
        <v>1625</v>
      </c>
      <c r="O1626" t="s">
        <v>81</v>
      </c>
      <c r="P1626" t="s">
        <v>47</v>
      </c>
      <c r="Q1626" t="s">
        <v>920</v>
      </c>
      <c r="R1626" t="s">
        <v>85</v>
      </c>
      <c r="S1626" t="s">
        <v>358</v>
      </c>
      <c r="T1626" t="s">
        <v>50</v>
      </c>
      <c r="U1626" t="s">
        <v>146</v>
      </c>
      <c r="V1626" t="s">
        <v>164</v>
      </c>
      <c r="W1626" t="s">
        <v>96</v>
      </c>
      <c r="X1626" t="s">
        <v>76</v>
      </c>
      <c r="Y1626" t="s">
        <v>187</v>
      </c>
      <c r="Z1626" t="s">
        <v>56</v>
      </c>
      <c r="AA1626" t="s">
        <v>47</v>
      </c>
      <c r="AB1626" t="s">
        <v>47</v>
      </c>
      <c r="AC1626" t="s">
        <v>75</v>
      </c>
      <c r="AD1626" t="s">
        <v>328</v>
      </c>
      <c r="AE1626" t="s">
        <v>62</v>
      </c>
      <c r="AF1626" t="s">
        <v>50</v>
      </c>
      <c r="AG1626" t="s">
        <v>224</v>
      </c>
      <c r="AH1626" t="s">
        <v>125</v>
      </c>
      <c r="AI1626" t="s">
        <v>149</v>
      </c>
      <c r="AJ1626" t="s">
        <v>217</v>
      </c>
      <c r="AK1626" t="s">
        <v>127</v>
      </c>
      <c r="AL1626" t="s">
        <v>47</v>
      </c>
      <c r="AM1626" t="s">
        <v>47</v>
      </c>
      <c r="AN1626" t="s">
        <v>920</v>
      </c>
      <c r="AO1626" t="s">
        <v>55</v>
      </c>
    </row>
    <row r="1627" spans="1:41" hidden="1" x14ac:dyDescent="0.25">
      <c r="A1627" t="s">
        <v>7289</v>
      </c>
      <c r="B1627" t="s">
        <v>7290</v>
      </c>
      <c r="C1627" s="1" t="str">
        <f t="shared" si="100"/>
        <v>21:1061</v>
      </c>
      <c r="D1627" s="1" t="str">
        <f t="shared" si="101"/>
        <v>21:0106</v>
      </c>
      <c r="E1627" t="s">
        <v>7291</v>
      </c>
      <c r="F1627" t="s">
        <v>7292</v>
      </c>
      <c r="H1627">
        <v>49.7606787</v>
      </c>
      <c r="I1627">
        <v>-119.1276737</v>
      </c>
      <c r="J1627" s="1" t="str">
        <f t="shared" si="102"/>
        <v>NGR bulk stream sediment</v>
      </c>
      <c r="K1627" s="1" t="str">
        <f t="shared" si="103"/>
        <v>&lt;177 micron (NGR)</v>
      </c>
      <c r="L1627">
        <v>95</v>
      </c>
      <c r="M1627" t="s">
        <v>117</v>
      </c>
      <c r="N1627">
        <v>1626</v>
      </c>
      <c r="O1627" t="s">
        <v>64</v>
      </c>
      <c r="P1627" t="s">
        <v>47</v>
      </c>
      <c r="Q1627" t="s">
        <v>463</v>
      </c>
      <c r="R1627" t="s">
        <v>259</v>
      </c>
      <c r="S1627" t="s">
        <v>162</v>
      </c>
      <c r="T1627" t="s">
        <v>51</v>
      </c>
      <c r="U1627" t="s">
        <v>243</v>
      </c>
      <c r="V1627" t="s">
        <v>57</v>
      </c>
      <c r="W1627" t="s">
        <v>47</v>
      </c>
      <c r="X1627" t="s">
        <v>47</v>
      </c>
      <c r="Y1627" t="s">
        <v>225</v>
      </c>
      <c r="Z1627" t="s">
        <v>56</v>
      </c>
      <c r="AA1627" t="s">
        <v>46</v>
      </c>
      <c r="AB1627" t="s">
        <v>53</v>
      </c>
      <c r="AC1627" t="s">
        <v>66</v>
      </c>
      <c r="AD1627" t="s">
        <v>175</v>
      </c>
      <c r="AE1627" t="s">
        <v>56</v>
      </c>
      <c r="AF1627" t="s">
        <v>319</v>
      </c>
      <c r="AG1627" t="s">
        <v>266</v>
      </c>
      <c r="AH1627" t="s">
        <v>62</v>
      </c>
      <c r="AI1627" t="s">
        <v>149</v>
      </c>
      <c r="AJ1627" t="s">
        <v>227</v>
      </c>
      <c r="AK1627" t="s">
        <v>137</v>
      </c>
      <c r="AL1627" t="s">
        <v>47</v>
      </c>
      <c r="AM1627" t="s">
        <v>122</v>
      </c>
      <c r="AN1627" t="s">
        <v>65</v>
      </c>
      <c r="AO1627" t="s">
        <v>51</v>
      </c>
    </row>
    <row r="1628" spans="1:41" hidden="1" x14ac:dyDescent="0.25">
      <c r="A1628" t="s">
        <v>7293</v>
      </c>
      <c r="B1628" t="s">
        <v>7294</v>
      </c>
      <c r="C1628" s="1" t="str">
        <f t="shared" si="100"/>
        <v>21:1061</v>
      </c>
      <c r="D1628" s="1" t="str">
        <f t="shared" si="101"/>
        <v>21:0106</v>
      </c>
      <c r="E1628" t="s">
        <v>7295</v>
      </c>
      <c r="F1628" t="s">
        <v>7296</v>
      </c>
      <c r="H1628">
        <v>49.779759900000002</v>
      </c>
      <c r="I1628">
        <v>-119.0592193</v>
      </c>
      <c r="J1628" s="1" t="str">
        <f t="shared" si="102"/>
        <v>NGR bulk stream sediment</v>
      </c>
      <c r="K1628" s="1" t="str">
        <f t="shared" si="103"/>
        <v>&lt;177 micron (NGR)</v>
      </c>
      <c r="L1628">
        <v>95</v>
      </c>
      <c r="M1628" t="s">
        <v>136</v>
      </c>
      <c r="N1628">
        <v>1627</v>
      </c>
      <c r="O1628" t="s">
        <v>173</v>
      </c>
      <c r="P1628" t="s">
        <v>103</v>
      </c>
      <c r="Q1628" t="s">
        <v>249</v>
      </c>
      <c r="R1628" t="s">
        <v>108</v>
      </c>
      <c r="S1628" t="s">
        <v>83</v>
      </c>
      <c r="T1628" t="s">
        <v>137</v>
      </c>
      <c r="U1628" t="s">
        <v>184</v>
      </c>
      <c r="V1628" t="s">
        <v>173</v>
      </c>
      <c r="W1628" t="s">
        <v>78</v>
      </c>
      <c r="X1628" t="s">
        <v>103</v>
      </c>
      <c r="Y1628" t="s">
        <v>106</v>
      </c>
      <c r="Z1628" t="s">
        <v>56</v>
      </c>
      <c r="AA1628" t="s">
        <v>47</v>
      </c>
      <c r="AB1628" t="s">
        <v>235</v>
      </c>
      <c r="AC1628" t="s">
        <v>165</v>
      </c>
      <c r="AD1628" t="s">
        <v>559</v>
      </c>
      <c r="AE1628" t="s">
        <v>56</v>
      </c>
      <c r="AF1628" t="s">
        <v>58</v>
      </c>
      <c r="AG1628" t="s">
        <v>96</v>
      </c>
      <c r="AH1628" t="s">
        <v>87</v>
      </c>
      <c r="AI1628" t="s">
        <v>87</v>
      </c>
      <c r="AJ1628" t="s">
        <v>55</v>
      </c>
      <c r="AK1628" t="s">
        <v>50</v>
      </c>
      <c r="AL1628" t="s">
        <v>47</v>
      </c>
      <c r="AM1628" t="s">
        <v>47</v>
      </c>
      <c r="AN1628" t="s">
        <v>695</v>
      </c>
      <c r="AO1628" t="s">
        <v>137</v>
      </c>
    </row>
    <row r="1629" spans="1:41" hidden="1" x14ac:dyDescent="0.25">
      <c r="A1629" t="s">
        <v>7297</v>
      </c>
      <c r="B1629" t="s">
        <v>7298</v>
      </c>
      <c r="C1629" s="1" t="str">
        <f t="shared" si="100"/>
        <v>21:1061</v>
      </c>
      <c r="D1629" s="1" t="str">
        <f t="shared" si="101"/>
        <v>21:0106</v>
      </c>
      <c r="E1629" t="s">
        <v>7299</v>
      </c>
      <c r="F1629" t="s">
        <v>7300</v>
      </c>
      <c r="H1629">
        <v>49.782147000000002</v>
      </c>
      <c r="I1629">
        <v>-119.02106310000001</v>
      </c>
      <c r="J1629" s="1" t="str">
        <f t="shared" si="102"/>
        <v>NGR bulk stream sediment</v>
      </c>
      <c r="K1629" s="1" t="str">
        <f t="shared" si="103"/>
        <v>&lt;177 micron (NGR)</v>
      </c>
      <c r="L1629">
        <v>95</v>
      </c>
      <c r="M1629" t="s">
        <v>157</v>
      </c>
      <c r="N1629">
        <v>1628</v>
      </c>
      <c r="O1629" t="s">
        <v>206</v>
      </c>
      <c r="P1629" t="s">
        <v>47</v>
      </c>
      <c r="Q1629" t="s">
        <v>234</v>
      </c>
      <c r="R1629" t="s">
        <v>235</v>
      </c>
      <c r="S1629" t="s">
        <v>77</v>
      </c>
      <c r="T1629" t="s">
        <v>76</v>
      </c>
      <c r="U1629" t="s">
        <v>226</v>
      </c>
      <c r="V1629" t="s">
        <v>81</v>
      </c>
      <c r="W1629" t="s">
        <v>173</v>
      </c>
      <c r="X1629" t="s">
        <v>73</v>
      </c>
      <c r="Y1629" t="s">
        <v>186</v>
      </c>
      <c r="Z1629" t="s">
        <v>56</v>
      </c>
      <c r="AA1629" t="s">
        <v>47</v>
      </c>
      <c r="AB1629" t="s">
        <v>101</v>
      </c>
      <c r="AC1629" t="s">
        <v>99</v>
      </c>
      <c r="AD1629" t="s">
        <v>184</v>
      </c>
      <c r="AE1629" t="s">
        <v>56</v>
      </c>
      <c r="AF1629" t="s">
        <v>137</v>
      </c>
      <c r="AG1629" t="s">
        <v>266</v>
      </c>
      <c r="AH1629" t="s">
        <v>64</v>
      </c>
      <c r="AI1629" t="s">
        <v>46</v>
      </c>
      <c r="AJ1629" t="s">
        <v>85</v>
      </c>
      <c r="AK1629" t="s">
        <v>143</v>
      </c>
      <c r="AL1629" t="s">
        <v>47</v>
      </c>
      <c r="AM1629" t="s">
        <v>47</v>
      </c>
      <c r="AN1629" t="s">
        <v>294</v>
      </c>
      <c r="AO1629" t="s">
        <v>209</v>
      </c>
    </row>
    <row r="1630" spans="1:41" hidden="1" x14ac:dyDescent="0.25">
      <c r="A1630" t="s">
        <v>7301</v>
      </c>
      <c r="B1630" t="s">
        <v>7302</v>
      </c>
      <c r="C1630" s="1" t="str">
        <f t="shared" si="100"/>
        <v>21:1061</v>
      </c>
      <c r="D1630" s="1" t="str">
        <f t="shared" si="101"/>
        <v>21:0106</v>
      </c>
      <c r="E1630" t="s">
        <v>7303</v>
      </c>
      <c r="F1630" t="s">
        <v>7304</v>
      </c>
      <c r="H1630">
        <v>49.827336899999999</v>
      </c>
      <c r="I1630">
        <v>-119.062253</v>
      </c>
      <c r="J1630" s="1" t="str">
        <f t="shared" si="102"/>
        <v>NGR bulk stream sediment</v>
      </c>
      <c r="K1630" s="1" t="str">
        <f t="shared" si="103"/>
        <v>&lt;177 micron (NGR)</v>
      </c>
      <c r="L1630">
        <v>95</v>
      </c>
      <c r="M1630" t="s">
        <v>170</v>
      </c>
      <c r="N1630">
        <v>1629</v>
      </c>
      <c r="O1630" t="s">
        <v>64</v>
      </c>
      <c r="P1630" t="s">
        <v>47</v>
      </c>
      <c r="Q1630" t="s">
        <v>215</v>
      </c>
      <c r="R1630" t="s">
        <v>142</v>
      </c>
      <c r="S1630" t="s">
        <v>90</v>
      </c>
      <c r="T1630" t="s">
        <v>51</v>
      </c>
      <c r="U1630" t="s">
        <v>104</v>
      </c>
      <c r="V1630" t="s">
        <v>164</v>
      </c>
      <c r="W1630" t="s">
        <v>62</v>
      </c>
      <c r="X1630" t="s">
        <v>47</v>
      </c>
      <c r="Y1630" t="s">
        <v>66</v>
      </c>
      <c r="Z1630" t="s">
        <v>56</v>
      </c>
      <c r="AA1630" t="s">
        <v>47</v>
      </c>
      <c r="AB1630" t="s">
        <v>54</v>
      </c>
      <c r="AC1630" t="s">
        <v>58</v>
      </c>
      <c r="AD1630" t="s">
        <v>107</v>
      </c>
      <c r="AE1630" t="s">
        <v>199</v>
      </c>
      <c r="AF1630" t="s">
        <v>260</v>
      </c>
      <c r="AG1630" t="s">
        <v>151</v>
      </c>
      <c r="AH1630" t="s">
        <v>62</v>
      </c>
      <c r="AI1630" t="s">
        <v>54</v>
      </c>
      <c r="AJ1630" t="s">
        <v>238</v>
      </c>
      <c r="AK1630" t="s">
        <v>357</v>
      </c>
      <c r="AL1630" t="s">
        <v>47</v>
      </c>
      <c r="AM1630" t="s">
        <v>47</v>
      </c>
      <c r="AN1630" t="s">
        <v>65</v>
      </c>
      <c r="AO1630" t="s">
        <v>52</v>
      </c>
    </row>
    <row r="1631" spans="1:41" hidden="1" x14ac:dyDescent="0.25">
      <c r="A1631" t="s">
        <v>7305</v>
      </c>
      <c r="B1631" t="s">
        <v>7306</v>
      </c>
      <c r="C1631" s="1" t="str">
        <f t="shared" si="100"/>
        <v>21:1061</v>
      </c>
      <c r="D1631" s="1" t="str">
        <f t="shared" si="101"/>
        <v>21:0106</v>
      </c>
      <c r="E1631" t="s">
        <v>7307</v>
      </c>
      <c r="F1631" t="s">
        <v>7308</v>
      </c>
      <c r="H1631">
        <v>49.909543800000002</v>
      </c>
      <c r="I1631">
        <v>-119.1163452</v>
      </c>
      <c r="J1631" s="1" t="str">
        <f t="shared" si="102"/>
        <v>NGR bulk stream sediment</v>
      </c>
      <c r="K1631" s="1" t="str">
        <f t="shared" si="103"/>
        <v>&lt;177 micron (NGR)</v>
      </c>
      <c r="L1631">
        <v>95</v>
      </c>
      <c r="M1631" t="s">
        <v>180</v>
      </c>
      <c r="N1631">
        <v>1630</v>
      </c>
      <c r="O1631" t="s">
        <v>87</v>
      </c>
      <c r="P1631" t="s">
        <v>47</v>
      </c>
      <c r="Q1631" t="s">
        <v>802</v>
      </c>
      <c r="R1631" t="s">
        <v>108</v>
      </c>
      <c r="S1631" t="s">
        <v>342</v>
      </c>
      <c r="T1631" t="s">
        <v>55</v>
      </c>
      <c r="U1631" t="s">
        <v>268</v>
      </c>
      <c r="V1631" t="s">
        <v>161</v>
      </c>
      <c r="W1631" t="s">
        <v>257</v>
      </c>
      <c r="X1631" t="s">
        <v>51</v>
      </c>
      <c r="Y1631" t="s">
        <v>272</v>
      </c>
      <c r="Z1631" t="s">
        <v>56</v>
      </c>
      <c r="AA1631" t="s">
        <v>46</v>
      </c>
      <c r="AB1631" t="s">
        <v>61</v>
      </c>
      <c r="AC1631" t="s">
        <v>59</v>
      </c>
      <c r="AD1631" t="s">
        <v>290</v>
      </c>
      <c r="AE1631" t="s">
        <v>56</v>
      </c>
      <c r="AF1631" t="s">
        <v>58</v>
      </c>
      <c r="AG1631" t="s">
        <v>238</v>
      </c>
      <c r="AH1631" t="s">
        <v>54</v>
      </c>
      <c r="AI1631" t="s">
        <v>185</v>
      </c>
      <c r="AJ1631" t="s">
        <v>163</v>
      </c>
      <c r="AK1631" t="s">
        <v>108</v>
      </c>
      <c r="AL1631" t="s">
        <v>47</v>
      </c>
      <c r="AM1631" t="s">
        <v>47</v>
      </c>
      <c r="AN1631" t="s">
        <v>196</v>
      </c>
      <c r="AO1631" t="s">
        <v>103</v>
      </c>
    </row>
    <row r="1632" spans="1:41" hidden="1" x14ac:dyDescent="0.25">
      <c r="A1632" t="s">
        <v>7309</v>
      </c>
      <c r="B1632" t="s">
        <v>7310</v>
      </c>
      <c r="C1632" s="1" t="str">
        <f t="shared" si="100"/>
        <v>21:1061</v>
      </c>
      <c r="D1632" s="1" t="str">
        <f t="shared" si="101"/>
        <v>21:0106</v>
      </c>
      <c r="E1632" t="s">
        <v>7311</v>
      </c>
      <c r="F1632" t="s">
        <v>7312</v>
      </c>
      <c r="H1632">
        <v>49.939009599999999</v>
      </c>
      <c r="I1632">
        <v>-119.16287629999999</v>
      </c>
      <c r="J1632" s="1" t="str">
        <f t="shared" si="102"/>
        <v>NGR bulk stream sediment</v>
      </c>
      <c r="K1632" s="1" t="str">
        <f t="shared" si="103"/>
        <v>&lt;177 micron (NGR)</v>
      </c>
      <c r="L1632">
        <v>95</v>
      </c>
      <c r="M1632" t="s">
        <v>195</v>
      </c>
      <c r="N1632">
        <v>1631</v>
      </c>
      <c r="O1632" t="s">
        <v>174</v>
      </c>
      <c r="P1632" t="s">
        <v>47</v>
      </c>
      <c r="Q1632" t="s">
        <v>513</v>
      </c>
      <c r="R1632" t="s">
        <v>200</v>
      </c>
      <c r="S1632" t="s">
        <v>438</v>
      </c>
      <c r="T1632" t="s">
        <v>267</v>
      </c>
      <c r="U1632" t="s">
        <v>226</v>
      </c>
      <c r="V1632" t="s">
        <v>54</v>
      </c>
      <c r="W1632" t="s">
        <v>73</v>
      </c>
      <c r="X1632" t="s">
        <v>306</v>
      </c>
      <c r="Y1632" t="s">
        <v>829</v>
      </c>
      <c r="Z1632" t="s">
        <v>56</v>
      </c>
      <c r="AA1632" t="s">
        <v>47</v>
      </c>
      <c r="AB1632" t="s">
        <v>139</v>
      </c>
      <c r="AC1632" t="s">
        <v>50</v>
      </c>
      <c r="AD1632" t="s">
        <v>160</v>
      </c>
      <c r="AE1632" t="s">
        <v>380</v>
      </c>
      <c r="AF1632" t="s">
        <v>127</v>
      </c>
      <c r="AG1632" t="s">
        <v>621</v>
      </c>
      <c r="AH1632" t="s">
        <v>235</v>
      </c>
      <c r="AI1632" t="s">
        <v>235</v>
      </c>
      <c r="AJ1632" t="s">
        <v>209</v>
      </c>
      <c r="AK1632" t="s">
        <v>260</v>
      </c>
      <c r="AL1632" t="s">
        <v>47</v>
      </c>
      <c r="AM1632" t="s">
        <v>103</v>
      </c>
      <c r="AN1632" t="s">
        <v>417</v>
      </c>
      <c r="AO1632" t="s">
        <v>330</v>
      </c>
    </row>
    <row r="1633" spans="1:41" hidden="1" x14ac:dyDescent="0.25">
      <c r="A1633" t="s">
        <v>7313</v>
      </c>
      <c r="B1633" t="s">
        <v>7314</v>
      </c>
      <c r="C1633" s="1" t="str">
        <f t="shared" ref="C1633:C1696" si="104">HYPERLINK("http://geochem.nrcan.gc.ca/cdogs/content/bdl/bdl211062_e.htm", "21:1062")</f>
        <v>21:1062</v>
      </c>
      <c r="D1633" s="1" t="str">
        <f t="shared" ref="D1633:D1696" si="105">HYPERLINK("http://geochem.nrcan.gc.ca/cdogs/content/svy/svy210123_e.htm", "21:0123")</f>
        <v>21:0123</v>
      </c>
      <c r="E1633" t="s">
        <v>7315</v>
      </c>
      <c r="F1633" t="s">
        <v>7316</v>
      </c>
      <c r="H1633">
        <v>49.2424021</v>
      </c>
      <c r="I1633">
        <v>-117.7903692</v>
      </c>
      <c r="J1633" s="1" t="str">
        <f t="shared" si="102"/>
        <v>NGR bulk stream sediment</v>
      </c>
      <c r="K1633" s="1" t="str">
        <f t="shared" si="103"/>
        <v>&lt;177 micron (NGR)</v>
      </c>
      <c r="L1633">
        <v>1</v>
      </c>
      <c r="M1633" t="s">
        <v>45</v>
      </c>
      <c r="N1633">
        <v>1</v>
      </c>
      <c r="O1633" t="s">
        <v>105</v>
      </c>
      <c r="P1633" t="s">
        <v>47</v>
      </c>
      <c r="Q1633" t="s">
        <v>119</v>
      </c>
      <c r="R1633" t="s">
        <v>206</v>
      </c>
      <c r="S1633" t="s">
        <v>184</v>
      </c>
      <c r="T1633" t="s">
        <v>51</v>
      </c>
      <c r="U1633" t="s">
        <v>99</v>
      </c>
      <c r="V1633" t="s">
        <v>101</v>
      </c>
      <c r="W1633" t="s">
        <v>64</v>
      </c>
      <c r="X1633" t="s">
        <v>137</v>
      </c>
      <c r="Y1633" t="s">
        <v>554</v>
      </c>
      <c r="Z1633" t="s">
        <v>56</v>
      </c>
      <c r="AA1633" t="s">
        <v>46</v>
      </c>
      <c r="AB1633" t="s">
        <v>173</v>
      </c>
      <c r="AC1633" t="s">
        <v>58</v>
      </c>
      <c r="AD1633" t="s">
        <v>431</v>
      </c>
      <c r="AE1633" t="s">
        <v>84</v>
      </c>
      <c r="AF1633" t="s">
        <v>51</v>
      </c>
      <c r="AG1633" t="s">
        <v>260</v>
      </c>
      <c r="AH1633" t="s">
        <v>158</v>
      </c>
      <c r="AI1633" t="s">
        <v>57</v>
      </c>
      <c r="AJ1633" t="s">
        <v>4484</v>
      </c>
      <c r="AK1633" t="s">
        <v>76</v>
      </c>
      <c r="AL1633" t="s">
        <v>122</v>
      </c>
      <c r="AM1633" t="s">
        <v>47</v>
      </c>
      <c r="AN1633" t="s">
        <v>915</v>
      </c>
      <c r="AO1633" t="s">
        <v>225</v>
      </c>
    </row>
    <row r="1634" spans="1:41" hidden="1" x14ac:dyDescent="0.25">
      <c r="A1634" t="s">
        <v>7317</v>
      </c>
      <c r="B1634" t="s">
        <v>7318</v>
      </c>
      <c r="C1634" s="1" t="str">
        <f t="shared" si="104"/>
        <v>21:1062</v>
      </c>
      <c r="D1634" s="1" t="str">
        <f t="shared" si="105"/>
        <v>21:0123</v>
      </c>
      <c r="E1634" t="s">
        <v>7319</v>
      </c>
      <c r="F1634" t="s">
        <v>7320</v>
      </c>
      <c r="H1634">
        <v>49.054731199999999</v>
      </c>
      <c r="I1634">
        <v>-117.6611157</v>
      </c>
      <c r="J1634" s="1" t="str">
        <f t="shared" si="102"/>
        <v>NGR bulk stream sediment</v>
      </c>
      <c r="K1634" s="1" t="str">
        <f t="shared" si="103"/>
        <v>&lt;177 micron (NGR)</v>
      </c>
      <c r="L1634">
        <v>1</v>
      </c>
      <c r="M1634" t="s">
        <v>71</v>
      </c>
      <c r="N1634">
        <v>2</v>
      </c>
      <c r="O1634" t="s">
        <v>336</v>
      </c>
      <c r="P1634" t="s">
        <v>47</v>
      </c>
      <c r="Q1634" t="s">
        <v>234</v>
      </c>
      <c r="R1634" t="s">
        <v>52</v>
      </c>
      <c r="S1634" t="s">
        <v>184</v>
      </c>
      <c r="T1634" t="s">
        <v>137</v>
      </c>
      <c r="U1634" t="s">
        <v>358</v>
      </c>
      <c r="V1634" t="s">
        <v>63</v>
      </c>
      <c r="W1634" t="s">
        <v>173</v>
      </c>
      <c r="X1634" t="s">
        <v>58</v>
      </c>
      <c r="Y1634" t="s">
        <v>329</v>
      </c>
      <c r="Z1634" t="s">
        <v>56</v>
      </c>
      <c r="AA1634" t="s">
        <v>46</v>
      </c>
      <c r="AB1634" t="s">
        <v>78</v>
      </c>
      <c r="AC1634" t="s">
        <v>50</v>
      </c>
      <c r="AD1634" t="s">
        <v>482</v>
      </c>
      <c r="AE1634" t="s">
        <v>81</v>
      </c>
      <c r="AF1634" t="s">
        <v>58</v>
      </c>
      <c r="AG1634" t="s">
        <v>148</v>
      </c>
      <c r="AH1634" t="s">
        <v>47</v>
      </c>
      <c r="AI1634" t="s">
        <v>174</v>
      </c>
      <c r="AJ1634" t="s">
        <v>267</v>
      </c>
      <c r="AK1634" t="s">
        <v>267</v>
      </c>
      <c r="AL1634" t="s">
        <v>47</v>
      </c>
      <c r="AM1634" t="s">
        <v>47</v>
      </c>
      <c r="AN1634" t="s">
        <v>318</v>
      </c>
      <c r="AO1634" t="s">
        <v>82</v>
      </c>
    </row>
    <row r="1635" spans="1:41" hidden="1" x14ac:dyDescent="0.25">
      <c r="A1635" t="s">
        <v>7321</v>
      </c>
      <c r="B1635" t="s">
        <v>7322</v>
      </c>
      <c r="C1635" s="1" t="str">
        <f t="shared" si="104"/>
        <v>21:1062</v>
      </c>
      <c r="D1635" s="1" t="str">
        <f t="shared" si="105"/>
        <v>21:0123</v>
      </c>
      <c r="E1635" t="s">
        <v>7323</v>
      </c>
      <c r="F1635" t="s">
        <v>7324</v>
      </c>
      <c r="H1635">
        <v>49.014751500000003</v>
      </c>
      <c r="I1635">
        <v>-117.6195372</v>
      </c>
      <c r="J1635" s="1" t="str">
        <f t="shared" si="102"/>
        <v>NGR bulk stream sediment</v>
      </c>
      <c r="K1635" s="1" t="str">
        <f t="shared" si="103"/>
        <v>&lt;177 micron (NGR)</v>
      </c>
      <c r="L1635">
        <v>1</v>
      </c>
      <c r="M1635" t="s">
        <v>95</v>
      </c>
      <c r="N1635">
        <v>3</v>
      </c>
      <c r="O1635" t="s">
        <v>224</v>
      </c>
      <c r="P1635" t="s">
        <v>47</v>
      </c>
      <c r="Q1635" t="s">
        <v>513</v>
      </c>
      <c r="R1635" t="s">
        <v>108</v>
      </c>
      <c r="S1635" t="s">
        <v>431</v>
      </c>
      <c r="T1635" t="s">
        <v>137</v>
      </c>
      <c r="U1635" t="s">
        <v>83</v>
      </c>
      <c r="V1635" t="s">
        <v>110</v>
      </c>
      <c r="W1635" t="s">
        <v>122</v>
      </c>
      <c r="X1635" t="s">
        <v>108</v>
      </c>
      <c r="Y1635" t="s">
        <v>146</v>
      </c>
      <c r="Z1635" t="s">
        <v>56</v>
      </c>
      <c r="AA1635" t="s">
        <v>46</v>
      </c>
      <c r="AB1635" t="s">
        <v>81</v>
      </c>
      <c r="AC1635" t="s">
        <v>267</v>
      </c>
      <c r="AD1635" t="s">
        <v>328</v>
      </c>
      <c r="AE1635" t="s">
        <v>228</v>
      </c>
      <c r="AF1635" t="s">
        <v>55</v>
      </c>
      <c r="AG1635" t="s">
        <v>359</v>
      </c>
      <c r="AH1635" t="s">
        <v>78</v>
      </c>
      <c r="AI1635" t="s">
        <v>46</v>
      </c>
      <c r="AJ1635" t="s">
        <v>98</v>
      </c>
      <c r="AK1635" t="s">
        <v>108</v>
      </c>
      <c r="AL1635" t="s">
        <v>122</v>
      </c>
      <c r="AM1635" t="s">
        <v>47</v>
      </c>
      <c r="AN1635" t="s">
        <v>215</v>
      </c>
      <c r="AO1635" t="s">
        <v>137</v>
      </c>
    </row>
    <row r="1636" spans="1:41" hidden="1" x14ac:dyDescent="0.25">
      <c r="A1636" t="s">
        <v>7325</v>
      </c>
      <c r="B1636" t="s">
        <v>7326</v>
      </c>
      <c r="C1636" s="1" t="str">
        <f t="shared" si="104"/>
        <v>21:1062</v>
      </c>
      <c r="D1636" s="1" t="str">
        <f t="shared" si="105"/>
        <v>21:0123</v>
      </c>
      <c r="E1636" t="s">
        <v>7327</v>
      </c>
      <c r="F1636" t="s">
        <v>7328</v>
      </c>
      <c r="H1636">
        <v>49.050413399999996</v>
      </c>
      <c r="I1636">
        <v>-117.6223389</v>
      </c>
      <c r="J1636" s="1" t="str">
        <f t="shared" si="102"/>
        <v>NGR bulk stream sediment</v>
      </c>
      <c r="K1636" s="1" t="str">
        <f t="shared" si="103"/>
        <v>&lt;177 micron (NGR)</v>
      </c>
      <c r="L1636">
        <v>1</v>
      </c>
      <c r="M1636" t="s">
        <v>117</v>
      </c>
      <c r="N1636">
        <v>4</v>
      </c>
      <c r="O1636" t="s">
        <v>55</v>
      </c>
      <c r="P1636" t="s">
        <v>47</v>
      </c>
      <c r="Q1636" t="s">
        <v>1392</v>
      </c>
      <c r="R1636" t="s">
        <v>125</v>
      </c>
      <c r="S1636" t="s">
        <v>438</v>
      </c>
      <c r="T1636" t="s">
        <v>52</v>
      </c>
      <c r="U1636" t="s">
        <v>241</v>
      </c>
      <c r="V1636" t="s">
        <v>47</v>
      </c>
      <c r="W1636" t="s">
        <v>79</v>
      </c>
      <c r="X1636" t="s">
        <v>58</v>
      </c>
      <c r="Y1636" t="s">
        <v>559</v>
      </c>
      <c r="Z1636" t="s">
        <v>56</v>
      </c>
      <c r="AA1636" t="s">
        <v>46</v>
      </c>
      <c r="AB1636" t="s">
        <v>81</v>
      </c>
      <c r="AC1636" t="s">
        <v>108</v>
      </c>
      <c r="AD1636" t="s">
        <v>399</v>
      </c>
      <c r="AE1636" t="s">
        <v>129</v>
      </c>
      <c r="AF1636" t="s">
        <v>330</v>
      </c>
      <c r="AG1636" t="s">
        <v>181</v>
      </c>
      <c r="AH1636" t="s">
        <v>125</v>
      </c>
      <c r="AI1636" t="s">
        <v>174</v>
      </c>
      <c r="AJ1636" t="s">
        <v>690</v>
      </c>
      <c r="AK1636" t="s">
        <v>259</v>
      </c>
      <c r="AL1636" t="s">
        <v>47</v>
      </c>
      <c r="AM1636" t="s">
        <v>47</v>
      </c>
      <c r="AN1636" t="s">
        <v>780</v>
      </c>
      <c r="AO1636" t="s">
        <v>85</v>
      </c>
    </row>
    <row r="1637" spans="1:41" hidden="1" x14ac:dyDescent="0.25">
      <c r="A1637" t="s">
        <v>7329</v>
      </c>
      <c r="B1637" t="s">
        <v>7330</v>
      </c>
      <c r="C1637" s="1" t="str">
        <f t="shared" si="104"/>
        <v>21:1062</v>
      </c>
      <c r="D1637" s="1" t="str">
        <f t="shared" si="105"/>
        <v>21:0123</v>
      </c>
      <c r="E1637" t="s">
        <v>7331</v>
      </c>
      <c r="F1637" t="s">
        <v>7332</v>
      </c>
      <c r="H1637">
        <v>49.068418999999999</v>
      </c>
      <c r="I1637">
        <v>-117.62965800000001</v>
      </c>
      <c r="J1637" s="1" t="str">
        <f t="shared" si="102"/>
        <v>NGR bulk stream sediment</v>
      </c>
      <c r="K1637" s="1" t="str">
        <f t="shared" si="103"/>
        <v>&lt;177 micron (NGR)</v>
      </c>
      <c r="L1637">
        <v>1</v>
      </c>
      <c r="M1637" t="s">
        <v>136</v>
      </c>
      <c r="N1637">
        <v>5</v>
      </c>
      <c r="O1637" t="s">
        <v>307</v>
      </c>
      <c r="P1637" t="s">
        <v>47</v>
      </c>
      <c r="Q1637" t="s">
        <v>234</v>
      </c>
      <c r="R1637" t="s">
        <v>206</v>
      </c>
      <c r="S1637" t="s">
        <v>532</v>
      </c>
      <c r="T1637" t="s">
        <v>73</v>
      </c>
      <c r="U1637" t="s">
        <v>342</v>
      </c>
      <c r="V1637" t="s">
        <v>64</v>
      </c>
      <c r="W1637" t="s">
        <v>63</v>
      </c>
      <c r="X1637" t="s">
        <v>73</v>
      </c>
      <c r="Y1637" t="s">
        <v>160</v>
      </c>
      <c r="Z1637" t="s">
        <v>56</v>
      </c>
      <c r="AA1637" t="s">
        <v>46</v>
      </c>
      <c r="AB1637" t="s">
        <v>101</v>
      </c>
      <c r="AC1637" t="s">
        <v>50</v>
      </c>
      <c r="AD1637" t="s">
        <v>482</v>
      </c>
      <c r="AE1637" t="s">
        <v>51</v>
      </c>
      <c r="AF1637" t="s">
        <v>359</v>
      </c>
      <c r="AG1637" t="s">
        <v>392</v>
      </c>
      <c r="AH1637" t="s">
        <v>235</v>
      </c>
      <c r="AI1637" t="s">
        <v>54</v>
      </c>
      <c r="AJ1637" t="s">
        <v>76</v>
      </c>
      <c r="AK1637" t="s">
        <v>412</v>
      </c>
      <c r="AL1637" t="s">
        <v>47</v>
      </c>
      <c r="AM1637" t="s">
        <v>47</v>
      </c>
      <c r="AN1637" t="s">
        <v>48</v>
      </c>
      <c r="AO1637" t="s">
        <v>76</v>
      </c>
    </row>
    <row r="1638" spans="1:41" hidden="1" x14ac:dyDescent="0.25">
      <c r="A1638" t="s">
        <v>7333</v>
      </c>
      <c r="B1638" t="s">
        <v>7334</v>
      </c>
      <c r="C1638" s="1" t="str">
        <f t="shared" si="104"/>
        <v>21:1062</v>
      </c>
      <c r="D1638" s="1" t="str">
        <f t="shared" si="105"/>
        <v>21:0123</v>
      </c>
      <c r="E1638" t="s">
        <v>7335</v>
      </c>
      <c r="F1638" t="s">
        <v>7336</v>
      </c>
      <c r="H1638">
        <v>49.082490700000001</v>
      </c>
      <c r="I1638">
        <v>-117.6798649</v>
      </c>
      <c r="J1638" s="1" t="str">
        <f t="shared" si="102"/>
        <v>NGR bulk stream sediment</v>
      </c>
      <c r="K1638" s="1" t="str">
        <f t="shared" si="103"/>
        <v>&lt;177 micron (NGR)</v>
      </c>
      <c r="L1638">
        <v>1</v>
      </c>
      <c r="M1638" t="s">
        <v>157</v>
      </c>
      <c r="N1638">
        <v>6</v>
      </c>
      <c r="O1638" t="s">
        <v>127</v>
      </c>
      <c r="P1638" t="s">
        <v>50</v>
      </c>
      <c r="Q1638" t="s">
        <v>234</v>
      </c>
      <c r="R1638" t="s">
        <v>359</v>
      </c>
      <c r="S1638" t="s">
        <v>438</v>
      </c>
      <c r="T1638" t="s">
        <v>76</v>
      </c>
      <c r="U1638" t="s">
        <v>146</v>
      </c>
      <c r="V1638" t="s">
        <v>81</v>
      </c>
      <c r="W1638" t="s">
        <v>103</v>
      </c>
      <c r="X1638" t="s">
        <v>58</v>
      </c>
      <c r="Y1638" t="s">
        <v>291</v>
      </c>
      <c r="Z1638" t="s">
        <v>56</v>
      </c>
      <c r="AA1638" t="s">
        <v>46</v>
      </c>
      <c r="AB1638" t="s">
        <v>105</v>
      </c>
      <c r="AC1638" t="s">
        <v>225</v>
      </c>
      <c r="AD1638" t="s">
        <v>829</v>
      </c>
      <c r="AE1638" t="s">
        <v>58</v>
      </c>
      <c r="AF1638" t="s">
        <v>85</v>
      </c>
      <c r="AG1638" t="s">
        <v>2043</v>
      </c>
      <c r="AH1638" t="s">
        <v>139</v>
      </c>
      <c r="AI1638" t="s">
        <v>185</v>
      </c>
      <c r="AJ1638" t="s">
        <v>175</v>
      </c>
      <c r="AK1638" t="s">
        <v>591</v>
      </c>
      <c r="AL1638" t="s">
        <v>47</v>
      </c>
      <c r="AM1638" t="s">
        <v>47</v>
      </c>
      <c r="AN1638" t="s">
        <v>508</v>
      </c>
      <c r="AO1638" t="s">
        <v>58</v>
      </c>
    </row>
    <row r="1639" spans="1:41" hidden="1" x14ac:dyDescent="0.25">
      <c r="A1639" t="s">
        <v>7337</v>
      </c>
      <c r="B1639" t="s">
        <v>7338</v>
      </c>
      <c r="C1639" s="1" t="str">
        <f t="shared" si="104"/>
        <v>21:1062</v>
      </c>
      <c r="D1639" s="1" t="str">
        <f t="shared" si="105"/>
        <v>21:0123</v>
      </c>
      <c r="E1639" t="s">
        <v>7339</v>
      </c>
      <c r="F1639" t="s">
        <v>7340</v>
      </c>
      <c r="H1639">
        <v>49.075709699999997</v>
      </c>
      <c r="I1639">
        <v>-117.7108144</v>
      </c>
      <c r="J1639" s="1" t="str">
        <f t="shared" si="102"/>
        <v>NGR bulk stream sediment</v>
      </c>
      <c r="K1639" s="1" t="str">
        <f t="shared" si="103"/>
        <v>&lt;177 micron (NGR)</v>
      </c>
      <c r="L1639">
        <v>1</v>
      </c>
      <c r="M1639" t="s">
        <v>170</v>
      </c>
      <c r="N1639">
        <v>7</v>
      </c>
      <c r="O1639" t="s">
        <v>85</v>
      </c>
      <c r="P1639" t="s">
        <v>112</v>
      </c>
      <c r="Q1639" t="s">
        <v>588</v>
      </c>
      <c r="R1639" t="s">
        <v>228</v>
      </c>
      <c r="S1639" t="s">
        <v>237</v>
      </c>
      <c r="T1639" t="s">
        <v>55</v>
      </c>
      <c r="U1639" t="s">
        <v>100</v>
      </c>
      <c r="V1639" t="s">
        <v>64</v>
      </c>
      <c r="W1639" t="s">
        <v>455</v>
      </c>
      <c r="X1639" t="s">
        <v>108</v>
      </c>
      <c r="Y1639" t="s">
        <v>583</v>
      </c>
      <c r="Z1639" t="s">
        <v>56</v>
      </c>
      <c r="AA1639" t="s">
        <v>46</v>
      </c>
      <c r="AB1639" t="s">
        <v>78</v>
      </c>
      <c r="AC1639" t="s">
        <v>145</v>
      </c>
      <c r="AD1639" t="s">
        <v>184</v>
      </c>
      <c r="AE1639" t="s">
        <v>103</v>
      </c>
      <c r="AF1639" t="s">
        <v>55</v>
      </c>
      <c r="AG1639" t="s">
        <v>689</v>
      </c>
      <c r="AH1639" t="s">
        <v>161</v>
      </c>
      <c r="AI1639" t="s">
        <v>185</v>
      </c>
      <c r="AJ1639" t="s">
        <v>690</v>
      </c>
      <c r="AK1639" t="s">
        <v>224</v>
      </c>
      <c r="AL1639" t="s">
        <v>47</v>
      </c>
      <c r="AM1639" t="s">
        <v>47</v>
      </c>
      <c r="AN1639" t="s">
        <v>322</v>
      </c>
      <c r="AO1639" t="s">
        <v>217</v>
      </c>
    </row>
    <row r="1640" spans="1:41" hidden="1" x14ac:dyDescent="0.25">
      <c r="A1640" t="s">
        <v>7341</v>
      </c>
      <c r="B1640" t="s">
        <v>7342</v>
      </c>
      <c r="C1640" s="1" t="str">
        <f t="shared" si="104"/>
        <v>21:1062</v>
      </c>
      <c r="D1640" s="1" t="str">
        <f t="shared" si="105"/>
        <v>21:0123</v>
      </c>
      <c r="E1640" t="s">
        <v>7343</v>
      </c>
      <c r="F1640" t="s">
        <v>7344</v>
      </c>
      <c r="H1640">
        <v>49.044143699999999</v>
      </c>
      <c r="I1640">
        <v>-117.7209144</v>
      </c>
      <c r="J1640" s="1" t="str">
        <f t="shared" si="102"/>
        <v>NGR bulk stream sediment</v>
      </c>
      <c r="K1640" s="1" t="str">
        <f t="shared" si="103"/>
        <v>&lt;177 micron (NGR)</v>
      </c>
      <c r="L1640">
        <v>2</v>
      </c>
      <c r="M1640" t="s">
        <v>45</v>
      </c>
      <c r="N1640">
        <v>8</v>
      </c>
      <c r="O1640" t="s">
        <v>55</v>
      </c>
      <c r="P1640" t="s">
        <v>532</v>
      </c>
      <c r="Q1640" t="s">
        <v>1069</v>
      </c>
      <c r="R1640" t="s">
        <v>359</v>
      </c>
      <c r="S1640" t="s">
        <v>226</v>
      </c>
      <c r="T1640" t="s">
        <v>58</v>
      </c>
      <c r="U1640" t="s">
        <v>268</v>
      </c>
      <c r="V1640" t="s">
        <v>64</v>
      </c>
      <c r="W1640" t="s">
        <v>161</v>
      </c>
      <c r="X1640" t="s">
        <v>85</v>
      </c>
      <c r="Y1640" t="s">
        <v>532</v>
      </c>
      <c r="Z1640" t="s">
        <v>56</v>
      </c>
      <c r="AA1640" t="s">
        <v>51</v>
      </c>
      <c r="AB1640" t="s">
        <v>63</v>
      </c>
      <c r="AC1640" t="s">
        <v>175</v>
      </c>
      <c r="AD1640" t="s">
        <v>140</v>
      </c>
      <c r="AE1640" t="s">
        <v>149</v>
      </c>
      <c r="AF1640" t="s">
        <v>55</v>
      </c>
      <c r="AG1640" t="s">
        <v>366</v>
      </c>
      <c r="AH1640" t="s">
        <v>122</v>
      </c>
      <c r="AI1640" t="s">
        <v>46</v>
      </c>
      <c r="AJ1640" t="s">
        <v>66</v>
      </c>
      <c r="AK1640" t="s">
        <v>3633</v>
      </c>
      <c r="AL1640" t="s">
        <v>47</v>
      </c>
      <c r="AM1640" t="s">
        <v>47</v>
      </c>
      <c r="AN1640" t="s">
        <v>196</v>
      </c>
      <c r="AO1640" t="s">
        <v>55</v>
      </c>
    </row>
    <row r="1641" spans="1:41" hidden="1" x14ac:dyDescent="0.25">
      <c r="A1641" t="s">
        <v>7345</v>
      </c>
      <c r="B1641" t="s">
        <v>7346</v>
      </c>
      <c r="C1641" s="1" t="str">
        <f t="shared" si="104"/>
        <v>21:1062</v>
      </c>
      <c r="D1641" s="1" t="str">
        <f t="shared" si="105"/>
        <v>21:0123</v>
      </c>
      <c r="E1641" t="s">
        <v>7347</v>
      </c>
      <c r="F1641" t="s">
        <v>7348</v>
      </c>
      <c r="H1641">
        <v>49.063509099999997</v>
      </c>
      <c r="I1641">
        <v>-117.7633196</v>
      </c>
      <c r="J1641" s="1" t="str">
        <f t="shared" si="102"/>
        <v>NGR bulk stream sediment</v>
      </c>
      <c r="K1641" s="1" t="str">
        <f t="shared" si="103"/>
        <v>&lt;177 micron (NGR)</v>
      </c>
      <c r="L1641">
        <v>2</v>
      </c>
      <c r="M1641" t="s">
        <v>71</v>
      </c>
      <c r="N1641">
        <v>9</v>
      </c>
      <c r="O1641" t="s">
        <v>475</v>
      </c>
      <c r="P1641" t="s">
        <v>47</v>
      </c>
      <c r="Q1641" t="s">
        <v>548</v>
      </c>
      <c r="R1641" t="s">
        <v>118</v>
      </c>
      <c r="S1641" t="s">
        <v>146</v>
      </c>
      <c r="T1641" t="s">
        <v>267</v>
      </c>
      <c r="U1641" t="s">
        <v>538</v>
      </c>
      <c r="V1641" t="s">
        <v>47</v>
      </c>
      <c r="W1641" t="s">
        <v>282</v>
      </c>
      <c r="X1641" t="s">
        <v>73</v>
      </c>
      <c r="Y1641" t="s">
        <v>100</v>
      </c>
      <c r="Z1641" t="s">
        <v>56</v>
      </c>
      <c r="AA1641" t="s">
        <v>47</v>
      </c>
      <c r="AB1641" t="s">
        <v>63</v>
      </c>
      <c r="AC1641" t="s">
        <v>127</v>
      </c>
      <c r="AD1641" t="s">
        <v>538</v>
      </c>
      <c r="AE1641" t="s">
        <v>110</v>
      </c>
      <c r="AF1641" t="s">
        <v>76</v>
      </c>
      <c r="AG1641" t="s">
        <v>319</v>
      </c>
      <c r="AH1641" t="s">
        <v>81</v>
      </c>
      <c r="AI1641" t="s">
        <v>149</v>
      </c>
      <c r="AJ1641" t="s">
        <v>85</v>
      </c>
      <c r="AK1641" t="s">
        <v>274</v>
      </c>
      <c r="AL1641" t="s">
        <v>47</v>
      </c>
      <c r="AM1641" t="s">
        <v>47</v>
      </c>
      <c r="AN1641" t="s">
        <v>284</v>
      </c>
      <c r="AO1641" t="s">
        <v>267</v>
      </c>
    </row>
    <row r="1642" spans="1:41" hidden="1" x14ac:dyDescent="0.25">
      <c r="A1642" t="s">
        <v>7349</v>
      </c>
      <c r="B1642" t="s">
        <v>7350</v>
      </c>
      <c r="C1642" s="1" t="str">
        <f t="shared" si="104"/>
        <v>21:1062</v>
      </c>
      <c r="D1642" s="1" t="str">
        <f t="shared" si="105"/>
        <v>21:0123</v>
      </c>
      <c r="E1642" t="s">
        <v>7351</v>
      </c>
      <c r="F1642" t="s">
        <v>7352</v>
      </c>
      <c r="H1642">
        <v>49.083521699999999</v>
      </c>
      <c r="I1642">
        <v>-117.75677779999999</v>
      </c>
      <c r="J1642" s="1" t="str">
        <f t="shared" si="102"/>
        <v>NGR bulk stream sediment</v>
      </c>
      <c r="K1642" s="1" t="str">
        <f t="shared" si="103"/>
        <v>&lt;177 micron (NGR)</v>
      </c>
      <c r="L1642">
        <v>2</v>
      </c>
      <c r="M1642" t="s">
        <v>95</v>
      </c>
      <c r="N1642">
        <v>10</v>
      </c>
      <c r="O1642" t="s">
        <v>82</v>
      </c>
      <c r="P1642" t="s">
        <v>65</v>
      </c>
      <c r="Q1642" t="s">
        <v>548</v>
      </c>
      <c r="R1642" t="s">
        <v>58</v>
      </c>
      <c r="S1642" t="s">
        <v>438</v>
      </c>
      <c r="T1642" t="s">
        <v>98</v>
      </c>
      <c r="U1642" t="s">
        <v>237</v>
      </c>
      <c r="V1642" t="s">
        <v>173</v>
      </c>
      <c r="W1642" t="s">
        <v>86</v>
      </c>
      <c r="X1642" t="s">
        <v>58</v>
      </c>
      <c r="Y1642" t="s">
        <v>320</v>
      </c>
      <c r="Z1642" t="s">
        <v>56</v>
      </c>
      <c r="AA1642" t="s">
        <v>47</v>
      </c>
      <c r="AB1642" t="s">
        <v>125</v>
      </c>
      <c r="AC1642" t="s">
        <v>80</v>
      </c>
      <c r="AD1642" t="s">
        <v>250</v>
      </c>
      <c r="AE1642" t="s">
        <v>81</v>
      </c>
      <c r="AF1642" t="s">
        <v>50</v>
      </c>
      <c r="AG1642" t="s">
        <v>406</v>
      </c>
      <c r="AH1642" t="s">
        <v>63</v>
      </c>
      <c r="AI1642" t="s">
        <v>149</v>
      </c>
      <c r="AJ1642" t="s">
        <v>108</v>
      </c>
      <c r="AK1642" t="s">
        <v>86</v>
      </c>
      <c r="AL1642" t="s">
        <v>122</v>
      </c>
      <c r="AM1642" t="s">
        <v>47</v>
      </c>
      <c r="AN1642" t="s">
        <v>48</v>
      </c>
      <c r="AO1642" t="s">
        <v>267</v>
      </c>
    </row>
    <row r="1643" spans="1:41" hidden="1" x14ac:dyDescent="0.25">
      <c r="A1643" t="s">
        <v>7353</v>
      </c>
      <c r="B1643" t="s">
        <v>7354</v>
      </c>
      <c r="C1643" s="1" t="str">
        <f t="shared" si="104"/>
        <v>21:1062</v>
      </c>
      <c r="D1643" s="1" t="str">
        <f t="shared" si="105"/>
        <v>21:0123</v>
      </c>
      <c r="E1643" t="s">
        <v>7355</v>
      </c>
      <c r="F1643" t="s">
        <v>7356</v>
      </c>
      <c r="H1643">
        <v>49.082156300000001</v>
      </c>
      <c r="I1643">
        <v>-117.7523336</v>
      </c>
      <c r="J1643" s="1" t="str">
        <f t="shared" si="102"/>
        <v>NGR bulk stream sediment</v>
      </c>
      <c r="K1643" s="1" t="str">
        <f t="shared" si="103"/>
        <v>&lt;177 micron (NGR)</v>
      </c>
      <c r="L1643">
        <v>2</v>
      </c>
      <c r="M1643" t="s">
        <v>117</v>
      </c>
      <c r="N1643">
        <v>11</v>
      </c>
      <c r="O1643" t="s">
        <v>366</v>
      </c>
      <c r="P1643" t="s">
        <v>47</v>
      </c>
      <c r="Q1643" t="s">
        <v>234</v>
      </c>
      <c r="R1643" t="s">
        <v>64</v>
      </c>
      <c r="S1643" t="s">
        <v>226</v>
      </c>
      <c r="T1643" t="s">
        <v>85</v>
      </c>
      <c r="U1643" t="s">
        <v>329</v>
      </c>
      <c r="V1643" t="s">
        <v>64</v>
      </c>
      <c r="W1643" t="s">
        <v>103</v>
      </c>
      <c r="X1643" t="s">
        <v>52</v>
      </c>
      <c r="Y1643" t="s">
        <v>532</v>
      </c>
      <c r="Z1643" t="s">
        <v>56</v>
      </c>
      <c r="AA1643" t="s">
        <v>46</v>
      </c>
      <c r="AB1643" t="s">
        <v>78</v>
      </c>
      <c r="AC1643" t="s">
        <v>58</v>
      </c>
      <c r="AD1643" t="s">
        <v>328</v>
      </c>
      <c r="AE1643" t="s">
        <v>57</v>
      </c>
      <c r="AF1643" t="s">
        <v>267</v>
      </c>
      <c r="AG1643" t="s">
        <v>359</v>
      </c>
      <c r="AH1643" t="s">
        <v>139</v>
      </c>
      <c r="AI1643" t="s">
        <v>87</v>
      </c>
      <c r="AJ1643" t="s">
        <v>127</v>
      </c>
      <c r="AK1643" t="s">
        <v>188</v>
      </c>
      <c r="AL1643" t="s">
        <v>47</v>
      </c>
      <c r="AM1643" t="s">
        <v>47</v>
      </c>
      <c r="AN1643" t="s">
        <v>432</v>
      </c>
      <c r="AO1643" t="s">
        <v>73</v>
      </c>
    </row>
    <row r="1644" spans="1:41" hidden="1" x14ac:dyDescent="0.25">
      <c r="A1644" t="s">
        <v>7357</v>
      </c>
      <c r="B1644" t="s">
        <v>7358</v>
      </c>
      <c r="C1644" s="1" t="str">
        <f t="shared" si="104"/>
        <v>21:1062</v>
      </c>
      <c r="D1644" s="1" t="str">
        <f t="shared" si="105"/>
        <v>21:0123</v>
      </c>
      <c r="E1644" t="s">
        <v>7359</v>
      </c>
      <c r="F1644" t="s">
        <v>7360</v>
      </c>
      <c r="H1644">
        <v>49.093947</v>
      </c>
      <c r="I1644">
        <v>-117.7745662</v>
      </c>
      <c r="J1644" s="1" t="str">
        <f t="shared" si="102"/>
        <v>NGR bulk stream sediment</v>
      </c>
      <c r="K1644" s="1" t="str">
        <f t="shared" si="103"/>
        <v>&lt;177 micron (NGR)</v>
      </c>
      <c r="L1644">
        <v>2</v>
      </c>
      <c r="M1644" t="s">
        <v>136</v>
      </c>
      <c r="N1644">
        <v>12</v>
      </c>
      <c r="O1644" t="s">
        <v>66</v>
      </c>
      <c r="P1644" t="s">
        <v>103</v>
      </c>
      <c r="Q1644" t="s">
        <v>456</v>
      </c>
      <c r="R1644" t="s">
        <v>52</v>
      </c>
      <c r="S1644" t="s">
        <v>184</v>
      </c>
      <c r="T1644" t="s">
        <v>108</v>
      </c>
      <c r="U1644" t="s">
        <v>121</v>
      </c>
      <c r="V1644" t="s">
        <v>105</v>
      </c>
      <c r="W1644" t="s">
        <v>102</v>
      </c>
      <c r="X1644" t="s">
        <v>137</v>
      </c>
      <c r="Y1644" t="s">
        <v>328</v>
      </c>
      <c r="Z1644" t="s">
        <v>56</v>
      </c>
      <c r="AA1644" t="s">
        <v>46</v>
      </c>
      <c r="AB1644" t="s">
        <v>47</v>
      </c>
      <c r="AC1644" t="s">
        <v>269</v>
      </c>
      <c r="AD1644" t="s">
        <v>250</v>
      </c>
      <c r="AE1644" t="s">
        <v>235</v>
      </c>
      <c r="AF1644" t="s">
        <v>127</v>
      </c>
      <c r="AG1644" t="s">
        <v>96</v>
      </c>
      <c r="AH1644" t="s">
        <v>101</v>
      </c>
      <c r="AI1644" t="s">
        <v>54</v>
      </c>
      <c r="AJ1644" t="s">
        <v>85</v>
      </c>
      <c r="AK1644" t="s">
        <v>58</v>
      </c>
      <c r="AL1644" t="s">
        <v>103</v>
      </c>
      <c r="AM1644" t="s">
        <v>47</v>
      </c>
      <c r="AN1644" t="s">
        <v>638</v>
      </c>
      <c r="AO1644" t="s">
        <v>58</v>
      </c>
    </row>
    <row r="1645" spans="1:41" hidden="1" x14ac:dyDescent="0.25">
      <c r="A1645" t="s">
        <v>7361</v>
      </c>
      <c r="B1645" t="s">
        <v>7362</v>
      </c>
      <c r="C1645" s="1" t="str">
        <f t="shared" si="104"/>
        <v>21:1062</v>
      </c>
      <c r="D1645" s="1" t="str">
        <f t="shared" si="105"/>
        <v>21:0123</v>
      </c>
      <c r="E1645" t="s">
        <v>7363</v>
      </c>
      <c r="F1645" t="s">
        <v>7364</v>
      </c>
      <c r="H1645">
        <v>49.017227200000001</v>
      </c>
      <c r="I1645">
        <v>-117.5686202</v>
      </c>
      <c r="J1645" s="1" t="str">
        <f t="shared" si="102"/>
        <v>NGR bulk stream sediment</v>
      </c>
      <c r="K1645" s="1" t="str">
        <f t="shared" si="103"/>
        <v>&lt;177 micron (NGR)</v>
      </c>
      <c r="L1645">
        <v>2</v>
      </c>
      <c r="M1645" t="s">
        <v>280</v>
      </c>
      <c r="N1645">
        <v>13</v>
      </c>
      <c r="O1645" t="s">
        <v>412</v>
      </c>
      <c r="P1645" t="s">
        <v>47</v>
      </c>
      <c r="Q1645" t="s">
        <v>935</v>
      </c>
      <c r="R1645" t="s">
        <v>76</v>
      </c>
      <c r="S1645" t="s">
        <v>50</v>
      </c>
      <c r="T1645" t="s">
        <v>51</v>
      </c>
      <c r="U1645" t="s">
        <v>104</v>
      </c>
      <c r="V1645" t="s">
        <v>54</v>
      </c>
      <c r="W1645" t="s">
        <v>174</v>
      </c>
      <c r="X1645" t="s">
        <v>46</v>
      </c>
      <c r="Y1645" t="s">
        <v>76</v>
      </c>
      <c r="Z1645" t="s">
        <v>56</v>
      </c>
      <c r="AA1645" t="s">
        <v>46</v>
      </c>
      <c r="AB1645" t="s">
        <v>198</v>
      </c>
      <c r="AC1645" t="s">
        <v>58</v>
      </c>
      <c r="AD1645" t="s">
        <v>90</v>
      </c>
      <c r="AE1645" t="s">
        <v>47</v>
      </c>
      <c r="AF1645" t="s">
        <v>123</v>
      </c>
      <c r="AG1645" t="s">
        <v>64</v>
      </c>
      <c r="AH1645" t="s">
        <v>62</v>
      </c>
      <c r="AI1645" t="s">
        <v>62</v>
      </c>
      <c r="AJ1645" t="s">
        <v>161</v>
      </c>
      <c r="AK1645" t="s">
        <v>149</v>
      </c>
      <c r="AL1645" t="s">
        <v>47</v>
      </c>
      <c r="AM1645" t="s">
        <v>47</v>
      </c>
      <c r="AN1645" t="s">
        <v>65</v>
      </c>
      <c r="AO1645" t="s">
        <v>103</v>
      </c>
    </row>
    <row r="1646" spans="1:41" hidden="1" x14ac:dyDescent="0.25">
      <c r="A1646" t="s">
        <v>7365</v>
      </c>
      <c r="B1646" t="s">
        <v>7366</v>
      </c>
      <c r="C1646" s="1" t="str">
        <f t="shared" si="104"/>
        <v>21:1062</v>
      </c>
      <c r="D1646" s="1" t="str">
        <f t="shared" si="105"/>
        <v>21:0123</v>
      </c>
      <c r="E1646" t="s">
        <v>7363</v>
      </c>
      <c r="F1646" t="s">
        <v>7367</v>
      </c>
      <c r="H1646">
        <v>49.017227200000001</v>
      </c>
      <c r="I1646">
        <v>-117.5686202</v>
      </c>
      <c r="J1646" s="1" t="str">
        <f t="shared" si="102"/>
        <v>NGR bulk stream sediment</v>
      </c>
      <c r="K1646" s="1" t="str">
        <f t="shared" si="103"/>
        <v>&lt;177 micron (NGR)</v>
      </c>
      <c r="L1646">
        <v>2</v>
      </c>
      <c r="M1646" t="s">
        <v>288</v>
      </c>
      <c r="N1646">
        <v>14</v>
      </c>
      <c r="O1646" t="s">
        <v>274</v>
      </c>
      <c r="P1646" t="s">
        <v>47</v>
      </c>
      <c r="Q1646" t="s">
        <v>364</v>
      </c>
      <c r="R1646" t="s">
        <v>127</v>
      </c>
      <c r="S1646" t="s">
        <v>59</v>
      </c>
      <c r="T1646" t="s">
        <v>51</v>
      </c>
      <c r="U1646" t="s">
        <v>186</v>
      </c>
      <c r="V1646" t="s">
        <v>149</v>
      </c>
      <c r="W1646" t="s">
        <v>185</v>
      </c>
      <c r="X1646" t="s">
        <v>47</v>
      </c>
      <c r="Y1646" t="s">
        <v>209</v>
      </c>
      <c r="Z1646" t="s">
        <v>56</v>
      </c>
      <c r="AA1646" t="s">
        <v>46</v>
      </c>
      <c r="AB1646" t="s">
        <v>54</v>
      </c>
      <c r="AC1646" t="s">
        <v>58</v>
      </c>
      <c r="AD1646" t="s">
        <v>225</v>
      </c>
      <c r="AE1646" t="s">
        <v>101</v>
      </c>
      <c r="AF1646" t="s">
        <v>227</v>
      </c>
      <c r="AG1646" t="s">
        <v>63</v>
      </c>
      <c r="AH1646" t="s">
        <v>62</v>
      </c>
      <c r="AI1646" t="s">
        <v>62</v>
      </c>
      <c r="AJ1646" t="s">
        <v>60</v>
      </c>
      <c r="AK1646" t="s">
        <v>174</v>
      </c>
      <c r="AL1646" t="s">
        <v>47</v>
      </c>
      <c r="AM1646" t="s">
        <v>47</v>
      </c>
      <c r="AN1646" t="s">
        <v>65</v>
      </c>
      <c r="AO1646" t="s">
        <v>73</v>
      </c>
    </row>
    <row r="1647" spans="1:41" hidden="1" x14ac:dyDescent="0.25">
      <c r="A1647" t="s">
        <v>7368</v>
      </c>
      <c r="B1647" t="s">
        <v>7369</v>
      </c>
      <c r="C1647" s="1" t="str">
        <f t="shared" si="104"/>
        <v>21:1062</v>
      </c>
      <c r="D1647" s="1" t="str">
        <f t="shared" si="105"/>
        <v>21:0123</v>
      </c>
      <c r="E1647" t="s">
        <v>7370</v>
      </c>
      <c r="F1647" t="s">
        <v>7371</v>
      </c>
      <c r="H1647">
        <v>49.033339099999999</v>
      </c>
      <c r="I1647">
        <v>-117.526985</v>
      </c>
      <c r="J1647" s="1" t="str">
        <f t="shared" si="102"/>
        <v>NGR bulk stream sediment</v>
      </c>
      <c r="K1647" s="1" t="str">
        <f t="shared" si="103"/>
        <v>&lt;177 micron (NGR)</v>
      </c>
      <c r="L1647">
        <v>2</v>
      </c>
      <c r="M1647" t="s">
        <v>157</v>
      </c>
      <c r="N1647">
        <v>15</v>
      </c>
      <c r="O1647" t="s">
        <v>76</v>
      </c>
      <c r="P1647" t="s">
        <v>51</v>
      </c>
      <c r="Q1647" t="s">
        <v>234</v>
      </c>
      <c r="R1647" t="s">
        <v>437</v>
      </c>
      <c r="S1647" t="s">
        <v>462</v>
      </c>
      <c r="T1647" t="s">
        <v>66</v>
      </c>
      <c r="U1647" t="s">
        <v>146</v>
      </c>
      <c r="V1647" t="s">
        <v>78</v>
      </c>
      <c r="W1647" t="s">
        <v>142</v>
      </c>
      <c r="X1647" t="s">
        <v>51</v>
      </c>
      <c r="Y1647" t="s">
        <v>475</v>
      </c>
      <c r="Z1647" t="s">
        <v>56</v>
      </c>
      <c r="AA1647" t="s">
        <v>46</v>
      </c>
      <c r="AB1647" t="s">
        <v>47</v>
      </c>
      <c r="AC1647" t="s">
        <v>225</v>
      </c>
      <c r="AD1647" t="s">
        <v>344</v>
      </c>
      <c r="AE1647" t="s">
        <v>125</v>
      </c>
      <c r="AF1647" t="s">
        <v>267</v>
      </c>
      <c r="AG1647" t="s">
        <v>111</v>
      </c>
      <c r="AH1647" t="s">
        <v>46</v>
      </c>
      <c r="AI1647" t="s">
        <v>198</v>
      </c>
      <c r="AJ1647" t="s">
        <v>274</v>
      </c>
      <c r="AK1647" t="s">
        <v>78</v>
      </c>
      <c r="AL1647" t="s">
        <v>47</v>
      </c>
      <c r="AM1647" t="s">
        <v>47</v>
      </c>
      <c r="AN1647" t="s">
        <v>508</v>
      </c>
      <c r="AO1647" t="s">
        <v>66</v>
      </c>
    </row>
    <row r="1648" spans="1:41" hidden="1" x14ac:dyDescent="0.25">
      <c r="A1648" t="s">
        <v>7372</v>
      </c>
      <c r="B1648" t="s">
        <v>7373</v>
      </c>
      <c r="C1648" s="1" t="str">
        <f t="shared" si="104"/>
        <v>21:1062</v>
      </c>
      <c r="D1648" s="1" t="str">
        <f t="shared" si="105"/>
        <v>21:0123</v>
      </c>
      <c r="E1648" t="s">
        <v>7374</v>
      </c>
      <c r="F1648" t="s">
        <v>7375</v>
      </c>
      <c r="H1648">
        <v>49.078515299999999</v>
      </c>
      <c r="I1648">
        <v>-117.4093031</v>
      </c>
      <c r="J1648" s="1" t="str">
        <f t="shared" si="102"/>
        <v>NGR bulk stream sediment</v>
      </c>
      <c r="K1648" s="1" t="str">
        <f t="shared" si="103"/>
        <v>&lt;177 micron (NGR)</v>
      </c>
      <c r="L1648">
        <v>2</v>
      </c>
      <c r="M1648" t="s">
        <v>170</v>
      </c>
      <c r="N1648">
        <v>16</v>
      </c>
      <c r="O1648" t="s">
        <v>50</v>
      </c>
      <c r="P1648" t="s">
        <v>51</v>
      </c>
      <c r="Q1648" t="s">
        <v>234</v>
      </c>
      <c r="R1648" t="s">
        <v>60</v>
      </c>
      <c r="S1648" t="s">
        <v>342</v>
      </c>
      <c r="T1648" t="s">
        <v>90</v>
      </c>
      <c r="U1648" t="s">
        <v>313</v>
      </c>
      <c r="V1648" t="s">
        <v>206</v>
      </c>
      <c r="W1648" t="s">
        <v>371</v>
      </c>
      <c r="X1648" t="s">
        <v>103</v>
      </c>
      <c r="Y1648" t="s">
        <v>187</v>
      </c>
      <c r="Z1648" t="s">
        <v>56</v>
      </c>
      <c r="AA1648" t="s">
        <v>46</v>
      </c>
      <c r="AB1648" t="s">
        <v>81</v>
      </c>
      <c r="AC1648" t="s">
        <v>160</v>
      </c>
      <c r="AD1648" t="s">
        <v>241</v>
      </c>
      <c r="AE1648" t="s">
        <v>130</v>
      </c>
      <c r="AF1648" t="s">
        <v>888</v>
      </c>
      <c r="AG1648" t="s">
        <v>224</v>
      </c>
      <c r="AH1648" t="s">
        <v>54</v>
      </c>
      <c r="AI1648" t="s">
        <v>46</v>
      </c>
      <c r="AJ1648" t="s">
        <v>158</v>
      </c>
      <c r="AK1648" t="s">
        <v>60</v>
      </c>
      <c r="AL1648" t="s">
        <v>47</v>
      </c>
      <c r="AM1648" t="s">
        <v>47</v>
      </c>
      <c r="AN1648" t="s">
        <v>48</v>
      </c>
      <c r="AO1648" t="s">
        <v>145</v>
      </c>
    </row>
    <row r="1649" spans="1:41" hidden="1" x14ac:dyDescent="0.25">
      <c r="A1649" t="s">
        <v>7376</v>
      </c>
      <c r="B1649" t="s">
        <v>7377</v>
      </c>
      <c r="C1649" s="1" t="str">
        <f t="shared" si="104"/>
        <v>21:1062</v>
      </c>
      <c r="D1649" s="1" t="str">
        <f t="shared" si="105"/>
        <v>21:0123</v>
      </c>
      <c r="E1649" t="s">
        <v>7378</v>
      </c>
      <c r="F1649" t="s">
        <v>7379</v>
      </c>
      <c r="H1649">
        <v>49.0790413</v>
      </c>
      <c r="I1649">
        <v>-117.4181677</v>
      </c>
      <c r="J1649" s="1" t="str">
        <f t="shared" si="102"/>
        <v>NGR bulk stream sediment</v>
      </c>
      <c r="K1649" s="1" t="str">
        <f t="shared" si="103"/>
        <v>&lt;177 micron (NGR)</v>
      </c>
      <c r="L1649">
        <v>2</v>
      </c>
      <c r="M1649" t="s">
        <v>180</v>
      </c>
      <c r="N1649">
        <v>17</v>
      </c>
      <c r="O1649" t="s">
        <v>127</v>
      </c>
      <c r="P1649" t="s">
        <v>122</v>
      </c>
      <c r="Q1649" t="s">
        <v>548</v>
      </c>
      <c r="R1649" t="s">
        <v>76</v>
      </c>
      <c r="S1649" t="s">
        <v>418</v>
      </c>
      <c r="T1649" t="s">
        <v>269</v>
      </c>
      <c r="U1649" t="s">
        <v>89</v>
      </c>
      <c r="V1649" t="s">
        <v>60</v>
      </c>
      <c r="W1649" t="s">
        <v>260</v>
      </c>
      <c r="X1649" t="s">
        <v>47</v>
      </c>
      <c r="Y1649" t="s">
        <v>475</v>
      </c>
      <c r="Z1649" t="s">
        <v>56</v>
      </c>
      <c r="AA1649" t="s">
        <v>46</v>
      </c>
      <c r="AB1649" t="s">
        <v>63</v>
      </c>
      <c r="AC1649" t="s">
        <v>358</v>
      </c>
      <c r="AD1649" t="s">
        <v>342</v>
      </c>
      <c r="AE1649" t="s">
        <v>139</v>
      </c>
      <c r="AF1649" t="s">
        <v>2109</v>
      </c>
      <c r="AG1649" t="s">
        <v>271</v>
      </c>
      <c r="AH1649" t="s">
        <v>54</v>
      </c>
      <c r="AI1649" t="s">
        <v>46</v>
      </c>
      <c r="AJ1649" t="s">
        <v>128</v>
      </c>
      <c r="AK1649" t="s">
        <v>173</v>
      </c>
      <c r="AL1649" t="s">
        <v>47</v>
      </c>
      <c r="AM1649" t="s">
        <v>47</v>
      </c>
      <c r="AN1649" t="s">
        <v>65</v>
      </c>
      <c r="AO1649" t="s">
        <v>66</v>
      </c>
    </row>
    <row r="1650" spans="1:41" hidden="1" x14ac:dyDescent="0.25">
      <c r="A1650" t="s">
        <v>7380</v>
      </c>
      <c r="B1650" t="s">
        <v>7381</v>
      </c>
      <c r="C1650" s="1" t="str">
        <f t="shared" si="104"/>
        <v>21:1062</v>
      </c>
      <c r="D1650" s="1" t="str">
        <f t="shared" si="105"/>
        <v>21:0123</v>
      </c>
      <c r="E1650" t="s">
        <v>7382</v>
      </c>
      <c r="F1650" t="s">
        <v>7383</v>
      </c>
      <c r="H1650">
        <v>49.063077</v>
      </c>
      <c r="I1650">
        <v>-117.4018785</v>
      </c>
      <c r="J1650" s="1" t="str">
        <f t="shared" si="102"/>
        <v>NGR bulk stream sediment</v>
      </c>
      <c r="K1650" s="1" t="str">
        <f t="shared" si="103"/>
        <v>&lt;177 micron (NGR)</v>
      </c>
      <c r="L1650">
        <v>2</v>
      </c>
      <c r="M1650" t="s">
        <v>195</v>
      </c>
      <c r="N1650">
        <v>18</v>
      </c>
      <c r="O1650" t="s">
        <v>127</v>
      </c>
      <c r="P1650" t="s">
        <v>239</v>
      </c>
      <c r="Q1650" t="s">
        <v>862</v>
      </c>
      <c r="R1650" t="s">
        <v>130</v>
      </c>
      <c r="S1650" t="s">
        <v>83</v>
      </c>
      <c r="T1650" t="s">
        <v>98</v>
      </c>
      <c r="U1650" t="s">
        <v>568</v>
      </c>
      <c r="V1650" t="s">
        <v>130</v>
      </c>
      <c r="W1650" t="s">
        <v>151</v>
      </c>
      <c r="X1650" t="s">
        <v>103</v>
      </c>
      <c r="Y1650" t="s">
        <v>186</v>
      </c>
      <c r="Z1650" t="s">
        <v>56</v>
      </c>
      <c r="AA1650" t="s">
        <v>46</v>
      </c>
      <c r="AB1650" t="s">
        <v>235</v>
      </c>
      <c r="AC1650" t="s">
        <v>146</v>
      </c>
      <c r="AD1650" t="s">
        <v>829</v>
      </c>
      <c r="AE1650" t="s">
        <v>105</v>
      </c>
      <c r="AF1650" t="s">
        <v>66</v>
      </c>
      <c r="AG1650" t="s">
        <v>266</v>
      </c>
      <c r="AH1650" t="s">
        <v>46</v>
      </c>
      <c r="AI1650" t="s">
        <v>46</v>
      </c>
      <c r="AJ1650" t="s">
        <v>58</v>
      </c>
      <c r="AK1650" t="s">
        <v>357</v>
      </c>
      <c r="AL1650" t="s">
        <v>47</v>
      </c>
      <c r="AM1650" t="s">
        <v>47</v>
      </c>
      <c r="AN1650" t="s">
        <v>89</v>
      </c>
      <c r="AO1650" t="s">
        <v>137</v>
      </c>
    </row>
    <row r="1651" spans="1:41" hidden="1" x14ac:dyDescent="0.25">
      <c r="A1651" t="s">
        <v>7384</v>
      </c>
      <c r="B1651" t="s">
        <v>7385</v>
      </c>
      <c r="C1651" s="1" t="str">
        <f t="shared" si="104"/>
        <v>21:1062</v>
      </c>
      <c r="D1651" s="1" t="str">
        <f t="shared" si="105"/>
        <v>21:0123</v>
      </c>
      <c r="E1651" t="s">
        <v>7386</v>
      </c>
      <c r="F1651" t="s">
        <v>7387</v>
      </c>
      <c r="H1651">
        <v>49.049813499999999</v>
      </c>
      <c r="I1651">
        <v>-117.4001968</v>
      </c>
      <c r="J1651" s="1" t="str">
        <f t="shared" si="102"/>
        <v>NGR bulk stream sediment</v>
      </c>
      <c r="K1651" s="1" t="str">
        <f t="shared" si="103"/>
        <v>&lt;177 micron (NGR)</v>
      </c>
      <c r="L1651">
        <v>2</v>
      </c>
      <c r="M1651" t="s">
        <v>205</v>
      </c>
      <c r="N1651">
        <v>19</v>
      </c>
      <c r="O1651" t="s">
        <v>76</v>
      </c>
      <c r="P1651" t="s">
        <v>47</v>
      </c>
      <c r="Q1651" t="s">
        <v>322</v>
      </c>
      <c r="R1651" t="s">
        <v>306</v>
      </c>
      <c r="S1651" t="s">
        <v>183</v>
      </c>
      <c r="T1651" t="s">
        <v>267</v>
      </c>
      <c r="U1651" t="s">
        <v>431</v>
      </c>
      <c r="V1651" t="s">
        <v>257</v>
      </c>
      <c r="W1651" t="s">
        <v>79</v>
      </c>
      <c r="X1651" t="s">
        <v>122</v>
      </c>
      <c r="Y1651" t="s">
        <v>162</v>
      </c>
      <c r="Z1651" t="s">
        <v>56</v>
      </c>
      <c r="AA1651" t="s">
        <v>46</v>
      </c>
      <c r="AB1651" t="s">
        <v>87</v>
      </c>
      <c r="AC1651" t="s">
        <v>300</v>
      </c>
      <c r="AD1651" t="s">
        <v>241</v>
      </c>
      <c r="AE1651" t="s">
        <v>110</v>
      </c>
      <c r="AF1651" t="s">
        <v>55</v>
      </c>
      <c r="AG1651" t="s">
        <v>128</v>
      </c>
      <c r="AH1651" t="s">
        <v>174</v>
      </c>
      <c r="AI1651" t="s">
        <v>54</v>
      </c>
      <c r="AJ1651" t="s">
        <v>85</v>
      </c>
      <c r="AK1651" t="s">
        <v>336</v>
      </c>
      <c r="AL1651" t="s">
        <v>47</v>
      </c>
      <c r="AM1651" t="s">
        <v>47</v>
      </c>
      <c r="AN1651" t="s">
        <v>65</v>
      </c>
      <c r="AO1651" t="s">
        <v>122</v>
      </c>
    </row>
    <row r="1652" spans="1:41" hidden="1" x14ac:dyDescent="0.25">
      <c r="A1652" t="s">
        <v>7388</v>
      </c>
      <c r="B1652" t="s">
        <v>7389</v>
      </c>
      <c r="C1652" s="1" t="str">
        <f t="shared" si="104"/>
        <v>21:1062</v>
      </c>
      <c r="D1652" s="1" t="str">
        <f t="shared" si="105"/>
        <v>21:0123</v>
      </c>
      <c r="E1652" t="s">
        <v>7390</v>
      </c>
      <c r="F1652" t="s">
        <v>7391</v>
      </c>
      <c r="H1652">
        <v>49.042857499999997</v>
      </c>
      <c r="I1652">
        <v>-117.4134279</v>
      </c>
      <c r="J1652" s="1" t="str">
        <f t="shared" si="102"/>
        <v>NGR bulk stream sediment</v>
      </c>
      <c r="K1652" s="1" t="str">
        <f t="shared" si="103"/>
        <v>&lt;177 micron (NGR)</v>
      </c>
      <c r="L1652">
        <v>2</v>
      </c>
      <c r="M1652" t="s">
        <v>214</v>
      </c>
      <c r="N1652">
        <v>20</v>
      </c>
      <c r="O1652" t="s">
        <v>209</v>
      </c>
      <c r="P1652" t="s">
        <v>330</v>
      </c>
      <c r="Q1652" t="s">
        <v>234</v>
      </c>
      <c r="R1652" t="s">
        <v>60</v>
      </c>
      <c r="S1652" t="s">
        <v>343</v>
      </c>
      <c r="T1652" t="s">
        <v>90</v>
      </c>
      <c r="U1652" t="s">
        <v>463</v>
      </c>
      <c r="V1652" t="s">
        <v>122</v>
      </c>
      <c r="W1652" t="s">
        <v>227</v>
      </c>
      <c r="X1652" t="s">
        <v>103</v>
      </c>
      <c r="Y1652" t="s">
        <v>124</v>
      </c>
      <c r="Z1652" t="s">
        <v>56</v>
      </c>
      <c r="AA1652" t="s">
        <v>46</v>
      </c>
      <c r="AB1652" t="s">
        <v>81</v>
      </c>
      <c r="AC1652" t="s">
        <v>160</v>
      </c>
      <c r="AD1652" t="s">
        <v>343</v>
      </c>
      <c r="AE1652" t="s">
        <v>63</v>
      </c>
      <c r="AF1652" t="s">
        <v>690</v>
      </c>
      <c r="AG1652" t="s">
        <v>224</v>
      </c>
      <c r="AH1652" t="s">
        <v>149</v>
      </c>
      <c r="AI1652" t="s">
        <v>198</v>
      </c>
      <c r="AJ1652" t="s">
        <v>365</v>
      </c>
      <c r="AK1652" t="s">
        <v>122</v>
      </c>
      <c r="AL1652" t="s">
        <v>47</v>
      </c>
      <c r="AM1652" t="s">
        <v>47</v>
      </c>
      <c r="AN1652" t="s">
        <v>284</v>
      </c>
      <c r="AO1652" t="s">
        <v>217</v>
      </c>
    </row>
    <row r="1653" spans="1:41" hidden="1" x14ac:dyDescent="0.25">
      <c r="A1653" t="s">
        <v>7392</v>
      </c>
      <c r="B1653" t="s">
        <v>7393</v>
      </c>
      <c r="C1653" s="1" t="str">
        <f t="shared" si="104"/>
        <v>21:1062</v>
      </c>
      <c r="D1653" s="1" t="str">
        <f t="shared" si="105"/>
        <v>21:0123</v>
      </c>
      <c r="E1653" t="s">
        <v>7394</v>
      </c>
      <c r="F1653" t="s">
        <v>7395</v>
      </c>
      <c r="H1653">
        <v>49.048794100000002</v>
      </c>
      <c r="I1653">
        <v>-117.4639234</v>
      </c>
      <c r="J1653" s="1" t="str">
        <f t="shared" si="102"/>
        <v>NGR bulk stream sediment</v>
      </c>
      <c r="K1653" s="1" t="str">
        <f t="shared" si="103"/>
        <v>&lt;177 micron (NGR)</v>
      </c>
      <c r="L1653">
        <v>2</v>
      </c>
      <c r="M1653" t="s">
        <v>223</v>
      </c>
      <c r="N1653">
        <v>21</v>
      </c>
      <c r="O1653" t="s">
        <v>55</v>
      </c>
      <c r="P1653" t="s">
        <v>47</v>
      </c>
      <c r="Q1653" t="s">
        <v>548</v>
      </c>
      <c r="R1653" t="s">
        <v>53</v>
      </c>
      <c r="S1653" t="s">
        <v>290</v>
      </c>
      <c r="T1653" t="s">
        <v>145</v>
      </c>
      <c r="U1653" t="s">
        <v>431</v>
      </c>
      <c r="V1653" t="s">
        <v>47</v>
      </c>
      <c r="W1653" t="s">
        <v>86</v>
      </c>
      <c r="X1653" t="s">
        <v>103</v>
      </c>
      <c r="Y1653" t="s">
        <v>197</v>
      </c>
      <c r="Z1653" t="s">
        <v>199</v>
      </c>
      <c r="AA1653" t="s">
        <v>46</v>
      </c>
      <c r="AB1653" t="s">
        <v>161</v>
      </c>
      <c r="AC1653" t="s">
        <v>306</v>
      </c>
      <c r="AD1653" t="s">
        <v>240</v>
      </c>
      <c r="AE1653" t="s">
        <v>61</v>
      </c>
      <c r="AF1653" t="s">
        <v>657</v>
      </c>
      <c r="AG1653" t="s">
        <v>336</v>
      </c>
      <c r="AH1653" t="s">
        <v>198</v>
      </c>
      <c r="AI1653" t="s">
        <v>54</v>
      </c>
      <c r="AJ1653" t="s">
        <v>227</v>
      </c>
      <c r="AK1653" t="s">
        <v>125</v>
      </c>
      <c r="AL1653" t="s">
        <v>47</v>
      </c>
      <c r="AM1653" t="s">
        <v>47</v>
      </c>
      <c r="AN1653" t="s">
        <v>65</v>
      </c>
      <c r="AO1653" t="s">
        <v>82</v>
      </c>
    </row>
    <row r="1654" spans="1:41" hidden="1" x14ac:dyDescent="0.25">
      <c r="A1654" t="s">
        <v>7396</v>
      </c>
      <c r="B1654" t="s">
        <v>7397</v>
      </c>
      <c r="C1654" s="1" t="str">
        <f t="shared" si="104"/>
        <v>21:1062</v>
      </c>
      <c r="D1654" s="1" t="str">
        <f t="shared" si="105"/>
        <v>21:0123</v>
      </c>
      <c r="E1654" t="s">
        <v>7398</v>
      </c>
      <c r="F1654" t="s">
        <v>7399</v>
      </c>
      <c r="H1654">
        <v>49.044592199999997</v>
      </c>
      <c r="I1654">
        <v>-117.5072364</v>
      </c>
      <c r="J1654" s="1" t="str">
        <f t="shared" si="102"/>
        <v>NGR bulk stream sediment</v>
      </c>
      <c r="K1654" s="1" t="str">
        <f t="shared" si="103"/>
        <v>&lt;177 micron (NGR)</v>
      </c>
      <c r="L1654">
        <v>2</v>
      </c>
      <c r="M1654" t="s">
        <v>233</v>
      </c>
      <c r="N1654">
        <v>22</v>
      </c>
      <c r="O1654" t="s">
        <v>55</v>
      </c>
      <c r="P1654" t="s">
        <v>51</v>
      </c>
      <c r="Q1654" t="s">
        <v>364</v>
      </c>
      <c r="R1654" t="s">
        <v>243</v>
      </c>
      <c r="S1654" t="s">
        <v>165</v>
      </c>
      <c r="T1654" t="s">
        <v>137</v>
      </c>
      <c r="U1654" t="s">
        <v>475</v>
      </c>
      <c r="V1654" t="s">
        <v>125</v>
      </c>
      <c r="W1654" t="s">
        <v>81</v>
      </c>
      <c r="X1654" t="s">
        <v>122</v>
      </c>
      <c r="Y1654" t="s">
        <v>175</v>
      </c>
      <c r="Z1654" t="s">
        <v>199</v>
      </c>
      <c r="AA1654" t="s">
        <v>46</v>
      </c>
      <c r="AB1654" t="s">
        <v>87</v>
      </c>
      <c r="AC1654" t="s">
        <v>58</v>
      </c>
      <c r="AD1654" t="s">
        <v>306</v>
      </c>
      <c r="AE1654" t="s">
        <v>235</v>
      </c>
      <c r="AF1654" t="s">
        <v>259</v>
      </c>
      <c r="AG1654" t="s">
        <v>122</v>
      </c>
      <c r="AH1654" t="s">
        <v>62</v>
      </c>
      <c r="AI1654" t="s">
        <v>62</v>
      </c>
      <c r="AJ1654" t="s">
        <v>200</v>
      </c>
      <c r="AK1654" t="s">
        <v>87</v>
      </c>
      <c r="AL1654" t="s">
        <v>47</v>
      </c>
      <c r="AM1654" t="s">
        <v>47</v>
      </c>
      <c r="AN1654" t="s">
        <v>65</v>
      </c>
      <c r="AO1654" t="s">
        <v>137</v>
      </c>
    </row>
    <row r="1655" spans="1:41" hidden="1" x14ac:dyDescent="0.25">
      <c r="A1655" t="s">
        <v>7400</v>
      </c>
      <c r="B1655" t="s">
        <v>7401</v>
      </c>
      <c r="C1655" s="1" t="str">
        <f t="shared" si="104"/>
        <v>21:1062</v>
      </c>
      <c r="D1655" s="1" t="str">
        <f t="shared" si="105"/>
        <v>21:0123</v>
      </c>
      <c r="E1655" t="s">
        <v>7402</v>
      </c>
      <c r="F1655" t="s">
        <v>7403</v>
      </c>
      <c r="H1655">
        <v>49.125075199999998</v>
      </c>
      <c r="I1655">
        <v>-117.56682120000001</v>
      </c>
      <c r="J1655" s="1" t="str">
        <f t="shared" si="102"/>
        <v>NGR bulk stream sediment</v>
      </c>
      <c r="K1655" s="1" t="str">
        <f t="shared" si="103"/>
        <v>&lt;177 micron (NGR)</v>
      </c>
      <c r="L1655">
        <v>2</v>
      </c>
      <c r="M1655" t="s">
        <v>248</v>
      </c>
      <c r="N1655">
        <v>23</v>
      </c>
      <c r="O1655" t="s">
        <v>319</v>
      </c>
      <c r="P1655" t="s">
        <v>175</v>
      </c>
      <c r="Q1655" t="s">
        <v>548</v>
      </c>
      <c r="R1655" t="s">
        <v>357</v>
      </c>
      <c r="S1655" t="s">
        <v>457</v>
      </c>
      <c r="T1655" t="s">
        <v>76</v>
      </c>
      <c r="U1655" t="s">
        <v>237</v>
      </c>
      <c r="V1655" t="s">
        <v>173</v>
      </c>
      <c r="W1655" t="s">
        <v>437</v>
      </c>
      <c r="X1655" t="s">
        <v>85</v>
      </c>
      <c r="Y1655" t="s">
        <v>240</v>
      </c>
      <c r="Z1655" t="s">
        <v>56</v>
      </c>
      <c r="AA1655" t="s">
        <v>46</v>
      </c>
      <c r="AB1655" t="s">
        <v>81</v>
      </c>
      <c r="AC1655" t="s">
        <v>225</v>
      </c>
      <c r="AD1655" t="s">
        <v>829</v>
      </c>
      <c r="AE1655" t="s">
        <v>185</v>
      </c>
      <c r="AF1655" t="s">
        <v>76</v>
      </c>
      <c r="AG1655" t="s">
        <v>242</v>
      </c>
      <c r="AH1655" t="s">
        <v>235</v>
      </c>
      <c r="AI1655" t="s">
        <v>174</v>
      </c>
      <c r="AJ1655" t="s">
        <v>76</v>
      </c>
      <c r="AK1655" t="s">
        <v>437</v>
      </c>
      <c r="AL1655" t="s">
        <v>47</v>
      </c>
      <c r="AM1655" t="s">
        <v>47</v>
      </c>
      <c r="AN1655" t="s">
        <v>920</v>
      </c>
      <c r="AO1655" t="s">
        <v>98</v>
      </c>
    </row>
    <row r="1656" spans="1:41" hidden="1" x14ac:dyDescent="0.25">
      <c r="A1656" t="s">
        <v>7404</v>
      </c>
      <c r="B1656" t="s">
        <v>7405</v>
      </c>
      <c r="C1656" s="1" t="str">
        <f t="shared" si="104"/>
        <v>21:1062</v>
      </c>
      <c r="D1656" s="1" t="str">
        <f t="shared" si="105"/>
        <v>21:0123</v>
      </c>
      <c r="E1656" t="s">
        <v>7406</v>
      </c>
      <c r="F1656" t="s">
        <v>7407</v>
      </c>
      <c r="H1656">
        <v>49.091298999999999</v>
      </c>
      <c r="I1656">
        <v>-117.57736559999999</v>
      </c>
      <c r="J1656" s="1" t="str">
        <f t="shared" si="102"/>
        <v>NGR bulk stream sediment</v>
      </c>
      <c r="K1656" s="1" t="str">
        <f t="shared" si="103"/>
        <v>&lt;177 micron (NGR)</v>
      </c>
      <c r="L1656">
        <v>2</v>
      </c>
      <c r="M1656" t="s">
        <v>256</v>
      </c>
      <c r="N1656">
        <v>24</v>
      </c>
      <c r="O1656" t="s">
        <v>282</v>
      </c>
      <c r="P1656" t="s">
        <v>58</v>
      </c>
      <c r="Q1656" t="s">
        <v>275</v>
      </c>
      <c r="R1656" t="s">
        <v>108</v>
      </c>
      <c r="S1656" t="s">
        <v>217</v>
      </c>
      <c r="T1656" t="s">
        <v>51</v>
      </c>
      <c r="U1656" t="s">
        <v>272</v>
      </c>
      <c r="V1656" t="s">
        <v>87</v>
      </c>
      <c r="W1656" t="s">
        <v>185</v>
      </c>
      <c r="X1656" t="s">
        <v>47</v>
      </c>
      <c r="Y1656" t="s">
        <v>82</v>
      </c>
      <c r="Z1656" t="s">
        <v>56</v>
      </c>
      <c r="AA1656" t="s">
        <v>46</v>
      </c>
      <c r="AB1656" t="s">
        <v>53</v>
      </c>
      <c r="AC1656" t="s">
        <v>58</v>
      </c>
      <c r="AD1656" t="s">
        <v>209</v>
      </c>
      <c r="AE1656" t="s">
        <v>47</v>
      </c>
      <c r="AF1656" t="s">
        <v>123</v>
      </c>
      <c r="AG1656" t="s">
        <v>101</v>
      </c>
      <c r="AH1656" t="s">
        <v>57</v>
      </c>
      <c r="AI1656" t="s">
        <v>62</v>
      </c>
      <c r="AJ1656" t="s">
        <v>142</v>
      </c>
      <c r="AK1656" t="s">
        <v>174</v>
      </c>
      <c r="AL1656" t="s">
        <v>47</v>
      </c>
      <c r="AM1656" t="s">
        <v>47</v>
      </c>
      <c r="AN1656" t="s">
        <v>65</v>
      </c>
      <c r="AO1656" t="s">
        <v>47</v>
      </c>
    </row>
    <row r="1657" spans="1:41" hidden="1" x14ac:dyDescent="0.25">
      <c r="A1657" t="s">
        <v>7408</v>
      </c>
      <c r="B1657" t="s">
        <v>7409</v>
      </c>
      <c r="C1657" s="1" t="str">
        <f t="shared" si="104"/>
        <v>21:1062</v>
      </c>
      <c r="D1657" s="1" t="str">
        <f t="shared" si="105"/>
        <v>21:0123</v>
      </c>
      <c r="E1657" t="s">
        <v>7410</v>
      </c>
      <c r="F1657" t="s">
        <v>7411</v>
      </c>
      <c r="H1657">
        <v>49.0569481</v>
      </c>
      <c r="I1657">
        <v>-117.5838205</v>
      </c>
      <c r="J1657" s="1" t="str">
        <f t="shared" si="102"/>
        <v>NGR bulk stream sediment</v>
      </c>
      <c r="K1657" s="1" t="str">
        <f t="shared" si="103"/>
        <v>&lt;177 micron (NGR)</v>
      </c>
      <c r="L1657">
        <v>2</v>
      </c>
      <c r="M1657" t="s">
        <v>265</v>
      </c>
      <c r="N1657">
        <v>25</v>
      </c>
      <c r="O1657" t="s">
        <v>209</v>
      </c>
      <c r="P1657" t="s">
        <v>330</v>
      </c>
      <c r="Q1657" t="s">
        <v>356</v>
      </c>
      <c r="R1657" t="s">
        <v>197</v>
      </c>
      <c r="S1657" t="s">
        <v>250</v>
      </c>
      <c r="T1657" t="s">
        <v>330</v>
      </c>
      <c r="U1657" t="s">
        <v>590</v>
      </c>
      <c r="V1657" t="s">
        <v>105</v>
      </c>
      <c r="W1657" t="s">
        <v>161</v>
      </c>
      <c r="X1657" t="s">
        <v>51</v>
      </c>
      <c r="Y1657" t="s">
        <v>218</v>
      </c>
      <c r="Z1657" t="s">
        <v>56</v>
      </c>
      <c r="AA1657" t="s">
        <v>46</v>
      </c>
      <c r="AB1657" t="s">
        <v>47</v>
      </c>
      <c r="AC1657" t="s">
        <v>90</v>
      </c>
      <c r="AD1657" t="s">
        <v>462</v>
      </c>
      <c r="AE1657" t="s">
        <v>591</v>
      </c>
      <c r="AF1657" t="s">
        <v>55</v>
      </c>
      <c r="AG1657" t="s">
        <v>86</v>
      </c>
      <c r="AH1657" t="s">
        <v>46</v>
      </c>
      <c r="AI1657" t="s">
        <v>57</v>
      </c>
      <c r="AJ1657" t="s">
        <v>58</v>
      </c>
      <c r="AK1657" t="s">
        <v>161</v>
      </c>
      <c r="AL1657" t="s">
        <v>47</v>
      </c>
      <c r="AM1657" t="s">
        <v>47</v>
      </c>
      <c r="AN1657" t="s">
        <v>543</v>
      </c>
      <c r="AO1657" t="s">
        <v>330</v>
      </c>
    </row>
    <row r="1658" spans="1:41" hidden="1" x14ac:dyDescent="0.25">
      <c r="A1658" t="s">
        <v>7412</v>
      </c>
      <c r="B1658" t="s">
        <v>7413</v>
      </c>
      <c r="C1658" s="1" t="str">
        <f t="shared" si="104"/>
        <v>21:1062</v>
      </c>
      <c r="D1658" s="1" t="str">
        <f t="shared" si="105"/>
        <v>21:0123</v>
      </c>
      <c r="E1658" t="s">
        <v>7414</v>
      </c>
      <c r="F1658" t="s">
        <v>7415</v>
      </c>
      <c r="H1658">
        <v>49.087011699999998</v>
      </c>
      <c r="I1658">
        <v>-117.547445</v>
      </c>
      <c r="J1658" s="1" t="str">
        <f t="shared" si="102"/>
        <v>NGR bulk stream sediment</v>
      </c>
      <c r="K1658" s="1" t="str">
        <f t="shared" si="103"/>
        <v>&lt;177 micron (NGR)</v>
      </c>
      <c r="L1658">
        <v>3</v>
      </c>
      <c r="M1658" t="s">
        <v>45</v>
      </c>
      <c r="N1658">
        <v>26</v>
      </c>
      <c r="O1658" t="s">
        <v>502</v>
      </c>
      <c r="P1658" t="s">
        <v>122</v>
      </c>
      <c r="Q1658" t="s">
        <v>234</v>
      </c>
      <c r="R1658" t="s">
        <v>55</v>
      </c>
      <c r="S1658" t="s">
        <v>183</v>
      </c>
      <c r="T1658" t="s">
        <v>127</v>
      </c>
      <c r="U1658" t="s">
        <v>146</v>
      </c>
      <c r="V1658" t="s">
        <v>125</v>
      </c>
      <c r="W1658" t="s">
        <v>103</v>
      </c>
      <c r="X1658" t="s">
        <v>51</v>
      </c>
      <c r="Y1658" t="s">
        <v>186</v>
      </c>
      <c r="Z1658" t="s">
        <v>199</v>
      </c>
      <c r="AA1658" t="s">
        <v>46</v>
      </c>
      <c r="AB1658" t="s">
        <v>78</v>
      </c>
      <c r="AC1658" t="s">
        <v>165</v>
      </c>
      <c r="AD1658" t="s">
        <v>183</v>
      </c>
      <c r="AE1658" t="s">
        <v>81</v>
      </c>
      <c r="AF1658" t="s">
        <v>50</v>
      </c>
      <c r="AG1658" t="s">
        <v>227</v>
      </c>
      <c r="AH1658" t="s">
        <v>46</v>
      </c>
      <c r="AI1658" t="s">
        <v>198</v>
      </c>
      <c r="AJ1658" t="s">
        <v>238</v>
      </c>
      <c r="AK1658" t="s">
        <v>139</v>
      </c>
      <c r="AL1658" t="s">
        <v>47</v>
      </c>
      <c r="AM1658" t="s">
        <v>47</v>
      </c>
      <c r="AN1658" t="s">
        <v>463</v>
      </c>
      <c r="AO1658" t="s">
        <v>66</v>
      </c>
    </row>
    <row r="1659" spans="1:41" hidden="1" x14ac:dyDescent="0.25">
      <c r="A1659" t="s">
        <v>7416</v>
      </c>
      <c r="B1659" t="s">
        <v>7417</v>
      </c>
      <c r="C1659" s="1" t="str">
        <f t="shared" si="104"/>
        <v>21:1062</v>
      </c>
      <c r="D1659" s="1" t="str">
        <f t="shared" si="105"/>
        <v>21:0123</v>
      </c>
      <c r="E1659" t="s">
        <v>7418</v>
      </c>
      <c r="F1659" t="s">
        <v>7419</v>
      </c>
      <c r="H1659">
        <v>49.078837399999998</v>
      </c>
      <c r="I1659">
        <v>-117.56354020000001</v>
      </c>
      <c r="J1659" s="1" t="str">
        <f t="shared" si="102"/>
        <v>NGR bulk stream sediment</v>
      </c>
      <c r="K1659" s="1" t="str">
        <f t="shared" si="103"/>
        <v>&lt;177 micron (NGR)</v>
      </c>
      <c r="L1659">
        <v>3</v>
      </c>
      <c r="M1659" t="s">
        <v>71</v>
      </c>
      <c r="N1659">
        <v>27</v>
      </c>
      <c r="O1659" t="s">
        <v>217</v>
      </c>
      <c r="P1659" t="s">
        <v>85</v>
      </c>
      <c r="Q1659" t="s">
        <v>662</v>
      </c>
      <c r="R1659" t="s">
        <v>50</v>
      </c>
      <c r="S1659" t="s">
        <v>141</v>
      </c>
      <c r="T1659" t="s">
        <v>137</v>
      </c>
      <c r="U1659" t="s">
        <v>258</v>
      </c>
      <c r="V1659" t="s">
        <v>235</v>
      </c>
      <c r="W1659" t="s">
        <v>81</v>
      </c>
      <c r="X1659" t="s">
        <v>122</v>
      </c>
      <c r="Y1659" t="s">
        <v>82</v>
      </c>
      <c r="Z1659" t="s">
        <v>56</v>
      </c>
      <c r="AA1659" t="s">
        <v>46</v>
      </c>
      <c r="AB1659" t="s">
        <v>87</v>
      </c>
      <c r="AC1659" t="s">
        <v>209</v>
      </c>
      <c r="AD1659" t="s">
        <v>243</v>
      </c>
      <c r="AE1659" t="s">
        <v>374</v>
      </c>
      <c r="AF1659" t="s">
        <v>163</v>
      </c>
      <c r="AG1659" t="s">
        <v>257</v>
      </c>
      <c r="AH1659" t="s">
        <v>62</v>
      </c>
      <c r="AI1659" t="s">
        <v>62</v>
      </c>
      <c r="AJ1659" t="s">
        <v>72</v>
      </c>
      <c r="AK1659" t="s">
        <v>110</v>
      </c>
      <c r="AL1659" t="s">
        <v>47</v>
      </c>
      <c r="AM1659" t="s">
        <v>47</v>
      </c>
      <c r="AN1659" t="s">
        <v>65</v>
      </c>
      <c r="AO1659" t="s">
        <v>58</v>
      </c>
    </row>
    <row r="1660" spans="1:41" hidden="1" x14ac:dyDescent="0.25">
      <c r="A1660" t="s">
        <v>7420</v>
      </c>
      <c r="B1660" t="s">
        <v>7421</v>
      </c>
      <c r="C1660" s="1" t="str">
        <f t="shared" si="104"/>
        <v>21:1062</v>
      </c>
      <c r="D1660" s="1" t="str">
        <f t="shared" si="105"/>
        <v>21:0123</v>
      </c>
      <c r="E1660" t="s">
        <v>7422</v>
      </c>
      <c r="F1660" t="s">
        <v>7423</v>
      </c>
      <c r="H1660">
        <v>49.092329399999997</v>
      </c>
      <c r="I1660">
        <v>-117.5222047</v>
      </c>
      <c r="J1660" s="1" t="str">
        <f t="shared" si="102"/>
        <v>NGR bulk stream sediment</v>
      </c>
      <c r="K1660" s="1" t="str">
        <f t="shared" si="103"/>
        <v>&lt;177 micron (NGR)</v>
      </c>
      <c r="L1660">
        <v>3</v>
      </c>
      <c r="M1660" t="s">
        <v>95</v>
      </c>
      <c r="N1660">
        <v>28</v>
      </c>
      <c r="O1660" t="s">
        <v>3546</v>
      </c>
      <c r="P1660" t="s">
        <v>3546</v>
      </c>
      <c r="Q1660" t="s">
        <v>3546</v>
      </c>
      <c r="R1660" t="s">
        <v>3546</v>
      </c>
      <c r="S1660" t="s">
        <v>3546</v>
      </c>
      <c r="T1660" t="s">
        <v>3546</v>
      </c>
      <c r="U1660" t="s">
        <v>3546</v>
      </c>
      <c r="V1660" t="s">
        <v>3546</v>
      </c>
      <c r="W1660" t="s">
        <v>3546</v>
      </c>
      <c r="X1660" t="s">
        <v>3546</v>
      </c>
      <c r="Y1660" t="s">
        <v>3546</v>
      </c>
      <c r="Z1660" t="s">
        <v>3546</v>
      </c>
      <c r="AA1660" t="s">
        <v>3546</v>
      </c>
      <c r="AB1660" t="s">
        <v>3546</v>
      </c>
      <c r="AC1660" t="s">
        <v>3546</v>
      </c>
      <c r="AD1660" t="s">
        <v>3546</v>
      </c>
      <c r="AE1660" t="s">
        <v>3546</v>
      </c>
      <c r="AF1660" t="s">
        <v>3546</v>
      </c>
      <c r="AG1660" t="s">
        <v>3546</v>
      </c>
      <c r="AH1660" t="s">
        <v>3546</v>
      </c>
      <c r="AI1660" t="s">
        <v>3546</v>
      </c>
      <c r="AJ1660" t="s">
        <v>3546</v>
      </c>
      <c r="AK1660" t="s">
        <v>3546</v>
      </c>
      <c r="AL1660" t="s">
        <v>3546</v>
      </c>
      <c r="AM1660" t="s">
        <v>3546</v>
      </c>
      <c r="AN1660" t="s">
        <v>3546</v>
      </c>
      <c r="AO1660" t="s">
        <v>3546</v>
      </c>
    </row>
    <row r="1661" spans="1:41" hidden="1" x14ac:dyDescent="0.25">
      <c r="A1661" t="s">
        <v>7424</v>
      </c>
      <c r="B1661" t="s">
        <v>7425</v>
      </c>
      <c r="C1661" s="1" t="str">
        <f t="shared" si="104"/>
        <v>21:1062</v>
      </c>
      <c r="D1661" s="1" t="str">
        <f t="shared" si="105"/>
        <v>21:0123</v>
      </c>
      <c r="E1661" t="s">
        <v>7426</v>
      </c>
      <c r="F1661" t="s">
        <v>7427</v>
      </c>
      <c r="H1661">
        <v>49.093861199999999</v>
      </c>
      <c r="I1661">
        <v>-117.4910445</v>
      </c>
      <c r="J1661" s="1" t="str">
        <f t="shared" si="102"/>
        <v>NGR bulk stream sediment</v>
      </c>
      <c r="K1661" s="1" t="str">
        <f t="shared" si="103"/>
        <v>&lt;177 micron (NGR)</v>
      </c>
      <c r="L1661">
        <v>3</v>
      </c>
      <c r="M1661" t="s">
        <v>117</v>
      </c>
      <c r="N1661">
        <v>29</v>
      </c>
      <c r="O1661" t="s">
        <v>259</v>
      </c>
      <c r="P1661" t="s">
        <v>47</v>
      </c>
      <c r="Q1661" t="s">
        <v>481</v>
      </c>
      <c r="R1661" t="s">
        <v>238</v>
      </c>
      <c r="S1661" t="s">
        <v>328</v>
      </c>
      <c r="T1661" t="s">
        <v>217</v>
      </c>
      <c r="U1661" t="s">
        <v>226</v>
      </c>
      <c r="V1661" t="s">
        <v>161</v>
      </c>
      <c r="W1661" t="s">
        <v>86</v>
      </c>
      <c r="X1661" t="s">
        <v>103</v>
      </c>
      <c r="Y1661" t="s">
        <v>239</v>
      </c>
      <c r="Z1661" t="s">
        <v>199</v>
      </c>
      <c r="AA1661" t="s">
        <v>46</v>
      </c>
      <c r="AB1661" t="s">
        <v>173</v>
      </c>
      <c r="AC1661" t="s">
        <v>243</v>
      </c>
      <c r="AD1661" t="s">
        <v>183</v>
      </c>
      <c r="AE1661" t="s">
        <v>110</v>
      </c>
      <c r="AF1661" t="s">
        <v>1347</v>
      </c>
      <c r="AG1661" t="s">
        <v>371</v>
      </c>
      <c r="AH1661" t="s">
        <v>149</v>
      </c>
      <c r="AI1661" t="s">
        <v>54</v>
      </c>
      <c r="AJ1661" t="s">
        <v>392</v>
      </c>
      <c r="AK1661" t="s">
        <v>78</v>
      </c>
      <c r="AL1661" t="s">
        <v>47</v>
      </c>
      <c r="AM1661" t="s">
        <v>47</v>
      </c>
      <c r="AN1661" t="s">
        <v>65</v>
      </c>
      <c r="AO1661" t="s">
        <v>82</v>
      </c>
    </row>
    <row r="1662" spans="1:41" hidden="1" x14ac:dyDescent="0.25">
      <c r="A1662" t="s">
        <v>7428</v>
      </c>
      <c r="B1662" t="s">
        <v>7429</v>
      </c>
      <c r="C1662" s="1" t="str">
        <f t="shared" si="104"/>
        <v>21:1062</v>
      </c>
      <c r="D1662" s="1" t="str">
        <f t="shared" si="105"/>
        <v>21:0123</v>
      </c>
      <c r="E1662" t="s">
        <v>7430</v>
      </c>
      <c r="F1662" t="s">
        <v>7431</v>
      </c>
      <c r="H1662">
        <v>49.103295500000002</v>
      </c>
      <c r="I1662">
        <v>-117.5161004</v>
      </c>
      <c r="J1662" s="1" t="str">
        <f t="shared" si="102"/>
        <v>NGR bulk stream sediment</v>
      </c>
      <c r="K1662" s="1" t="str">
        <f t="shared" si="103"/>
        <v>&lt;177 micron (NGR)</v>
      </c>
      <c r="L1662">
        <v>3</v>
      </c>
      <c r="M1662" t="s">
        <v>280</v>
      </c>
      <c r="N1662">
        <v>30</v>
      </c>
      <c r="O1662" t="s">
        <v>392</v>
      </c>
      <c r="P1662" t="s">
        <v>58</v>
      </c>
      <c r="Q1662" t="s">
        <v>119</v>
      </c>
      <c r="R1662" t="s">
        <v>188</v>
      </c>
      <c r="S1662" t="s">
        <v>258</v>
      </c>
      <c r="T1662" t="s">
        <v>209</v>
      </c>
      <c r="U1662" t="s">
        <v>184</v>
      </c>
      <c r="V1662" t="s">
        <v>63</v>
      </c>
      <c r="W1662" t="s">
        <v>228</v>
      </c>
      <c r="X1662" t="s">
        <v>103</v>
      </c>
      <c r="Y1662" t="s">
        <v>141</v>
      </c>
      <c r="Z1662" t="s">
        <v>199</v>
      </c>
      <c r="AA1662" t="s">
        <v>46</v>
      </c>
      <c r="AB1662" t="s">
        <v>125</v>
      </c>
      <c r="AC1662" t="s">
        <v>475</v>
      </c>
      <c r="AD1662" t="s">
        <v>290</v>
      </c>
      <c r="AE1662" t="s">
        <v>87</v>
      </c>
      <c r="AF1662" t="s">
        <v>50</v>
      </c>
      <c r="AG1662" t="s">
        <v>123</v>
      </c>
      <c r="AH1662" t="s">
        <v>54</v>
      </c>
      <c r="AI1662" t="s">
        <v>198</v>
      </c>
      <c r="AJ1662" t="s">
        <v>412</v>
      </c>
      <c r="AK1662" t="s">
        <v>81</v>
      </c>
      <c r="AL1662" t="s">
        <v>47</v>
      </c>
      <c r="AM1662" t="s">
        <v>47</v>
      </c>
      <c r="AN1662" t="s">
        <v>65</v>
      </c>
      <c r="AO1662" t="s">
        <v>76</v>
      </c>
    </row>
    <row r="1663" spans="1:41" hidden="1" x14ac:dyDescent="0.25">
      <c r="A1663" t="s">
        <v>7432</v>
      </c>
      <c r="B1663" t="s">
        <v>7433</v>
      </c>
      <c r="C1663" s="1" t="str">
        <f t="shared" si="104"/>
        <v>21:1062</v>
      </c>
      <c r="D1663" s="1" t="str">
        <f t="shared" si="105"/>
        <v>21:0123</v>
      </c>
      <c r="E1663" t="s">
        <v>7430</v>
      </c>
      <c r="F1663" t="s">
        <v>7434</v>
      </c>
      <c r="H1663">
        <v>49.103295500000002</v>
      </c>
      <c r="I1663">
        <v>-117.5161004</v>
      </c>
      <c r="J1663" s="1" t="str">
        <f t="shared" si="102"/>
        <v>NGR bulk stream sediment</v>
      </c>
      <c r="K1663" s="1" t="str">
        <f t="shared" si="103"/>
        <v>&lt;177 micron (NGR)</v>
      </c>
      <c r="L1663">
        <v>3</v>
      </c>
      <c r="M1663" t="s">
        <v>288</v>
      </c>
      <c r="N1663">
        <v>31</v>
      </c>
      <c r="O1663" t="s">
        <v>319</v>
      </c>
      <c r="P1663" t="s">
        <v>47</v>
      </c>
      <c r="Q1663" t="s">
        <v>481</v>
      </c>
      <c r="R1663" t="s">
        <v>292</v>
      </c>
      <c r="S1663" t="s">
        <v>241</v>
      </c>
      <c r="T1663" t="s">
        <v>66</v>
      </c>
      <c r="U1663" t="s">
        <v>226</v>
      </c>
      <c r="V1663" t="s">
        <v>161</v>
      </c>
      <c r="W1663" t="s">
        <v>437</v>
      </c>
      <c r="X1663" t="s">
        <v>103</v>
      </c>
      <c r="Y1663" t="s">
        <v>162</v>
      </c>
      <c r="Z1663" t="s">
        <v>56</v>
      </c>
      <c r="AA1663" t="s">
        <v>46</v>
      </c>
      <c r="AB1663" t="s">
        <v>173</v>
      </c>
      <c r="AC1663" t="s">
        <v>131</v>
      </c>
      <c r="AD1663" t="s">
        <v>183</v>
      </c>
      <c r="AE1663" t="s">
        <v>110</v>
      </c>
      <c r="AF1663" t="s">
        <v>175</v>
      </c>
      <c r="AG1663" t="s">
        <v>271</v>
      </c>
      <c r="AH1663" t="s">
        <v>149</v>
      </c>
      <c r="AI1663" t="s">
        <v>54</v>
      </c>
      <c r="AJ1663" t="s">
        <v>392</v>
      </c>
      <c r="AK1663" t="s">
        <v>78</v>
      </c>
      <c r="AL1663" t="s">
        <v>47</v>
      </c>
      <c r="AM1663" t="s">
        <v>47</v>
      </c>
      <c r="AN1663" t="s">
        <v>65</v>
      </c>
      <c r="AO1663" t="s">
        <v>66</v>
      </c>
    </row>
    <row r="1664" spans="1:41" hidden="1" x14ac:dyDescent="0.25">
      <c r="A1664" t="s">
        <v>7435</v>
      </c>
      <c r="B1664" t="s">
        <v>7436</v>
      </c>
      <c r="C1664" s="1" t="str">
        <f t="shared" si="104"/>
        <v>21:1062</v>
      </c>
      <c r="D1664" s="1" t="str">
        <f t="shared" si="105"/>
        <v>21:0123</v>
      </c>
      <c r="E1664" t="s">
        <v>7437</v>
      </c>
      <c r="F1664" t="s">
        <v>7438</v>
      </c>
      <c r="H1664">
        <v>49.1074147</v>
      </c>
      <c r="I1664">
        <v>-117.5122521</v>
      </c>
      <c r="J1664" s="1" t="str">
        <f t="shared" si="102"/>
        <v>NGR bulk stream sediment</v>
      </c>
      <c r="K1664" s="1" t="str">
        <f t="shared" si="103"/>
        <v>&lt;177 micron (NGR)</v>
      </c>
      <c r="L1664">
        <v>3</v>
      </c>
      <c r="M1664" t="s">
        <v>136</v>
      </c>
      <c r="N1664">
        <v>32</v>
      </c>
      <c r="O1664" t="s">
        <v>58</v>
      </c>
      <c r="P1664" t="s">
        <v>122</v>
      </c>
      <c r="Q1664" t="s">
        <v>234</v>
      </c>
      <c r="R1664" t="s">
        <v>158</v>
      </c>
      <c r="S1664" t="s">
        <v>162</v>
      </c>
      <c r="T1664" t="s">
        <v>66</v>
      </c>
      <c r="U1664" t="s">
        <v>226</v>
      </c>
      <c r="V1664" t="s">
        <v>257</v>
      </c>
      <c r="W1664" t="s">
        <v>282</v>
      </c>
      <c r="X1664" t="s">
        <v>47</v>
      </c>
      <c r="Y1664" t="s">
        <v>49</v>
      </c>
      <c r="Z1664" t="s">
        <v>56</v>
      </c>
      <c r="AA1664" t="s">
        <v>46</v>
      </c>
      <c r="AB1664" t="s">
        <v>47</v>
      </c>
      <c r="AC1664" t="s">
        <v>272</v>
      </c>
      <c r="AD1664" t="s">
        <v>934</v>
      </c>
      <c r="AE1664" t="s">
        <v>81</v>
      </c>
      <c r="AF1664" t="s">
        <v>842</v>
      </c>
      <c r="AG1664" t="s">
        <v>109</v>
      </c>
      <c r="AH1664" t="s">
        <v>57</v>
      </c>
      <c r="AI1664" t="s">
        <v>198</v>
      </c>
      <c r="AJ1664" t="s">
        <v>51</v>
      </c>
      <c r="AK1664" t="s">
        <v>78</v>
      </c>
      <c r="AL1664" t="s">
        <v>47</v>
      </c>
      <c r="AM1664" t="s">
        <v>47</v>
      </c>
      <c r="AN1664" t="s">
        <v>65</v>
      </c>
      <c r="AO1664" t="s">
        <v>76</v>
      </c>
    </row>
    <row r="1665" spans="1:41" hidden="1" x14ac:dyDescent="0.25">
      <c r="A1665" t="s">
        <v>7439</v>
      </c>
      <c r="B1665" t="s">
        <v>7440</v>
      </c>
      <c r="C1665" s="1" t="str">
        <f t="shared" si="104"/>
        <v>21:1062</v>
      </c>
      <c r="D1665" s="1" t="str">
        <f t="shared" si="105"/>
        <v>21:0123</v>
      </c>
      <c r="E1665" t="s">
        <v>7441</v>
      </c>
      <c r="F1665" t="s">
        <v>7442</v>
      </c>
      <c r="H1665">
        <v>49.116372599999998</v>
      </c>
      <c r="I1665">
        <v>-117.479071</v>
      </c>
      <c r="J1665" s="1" t="str">
        <f t="shared" si="102"/>
        <v>NGR bulk stream sediment</v>
      </c>
      <c r="K1665" s="1" t="str">
        <f t="shared" si="103"/>
        <v>&lt;177 micron (NGR)</v>
      </c>
      <c r="L1665">
        <v>3</v>
      </c>
      <c r="M1665" t="s">
        <v>157</v>
      </c>
      <c r="N1665">
        <v>33</v>
      </c>
      <c r="O1665" t="s">
        <v>108</v>
      </c>
      <c r="P1665" t="s">
        <v>122</v>
      </c>
      <c r="Q1665" t="s">
        <v>548</v>
      </c>
      <c r="R1665" t="s">
        <v>103</v>
      </c>
      <c r="S1665" t="s">
        <v>239</v>
      </c>
      <c r="T1665" t="s">
        <v>269</v>
      </c>
      <c r="U1665" t="s">
        <v>425</v>
      </c>
      <c r="V1665" t="s">
        <v>173</v>
      </c>
      <c r="W1665" t="s">
        <v>188</v>
      </c>
      <c r="X1665" t="s">
        <v>122</v>
      </c>
      <c r="Y1665" t="s">
        <v>165</v>
      </c>
      <c r="Z1665" t="s">
        <v>56</v>
      </c>
      <c r="AA1665" t="s">
        <v>47</v>
      </c>
      <c r="AB1665" t="s">
        <v>81</v>
      </c>
      <c r="AC1665" t="s">
        <v>160</v>
      </c>
      <c r="AD1665" t="s">
        <v>342</v>
      </c>
      <c r="AE1665" t="s">
        <v>78</v>
      </c>
      <c r="AF1665" t="s">
        <v>90</v>
      </c>
      <c r="AG1665" t="s">
        <v>227</v>
      </c>
      <c r="AH1665" t="s">
        <v>198</v>
      </c>
      <c r="AI1665" t="s">
        <v>54</v>
      </c>
      <c r="AJ1665" t="s">
        <v>86</v>
      </c>
      <c r="AK1665" t="s">
        <v>173</v>
      </c>
      <c r="AL1665" t="s">
        <v>47</v>
      </c>
      <c r="AM1665" t="s">
        <v>47</v>
      </c>
      <c r="AN1665" t="s">
        <v>65</v>
      </c>
      <c r="AO1665" t="s">
        <v>66</v>
      </c>
    </row>
    <row r="1666" spans="1:41" hidden="1" x14ac:dyDescent="0.25">
      <c r="A1666" t="s">
        <v>7443</v>
      </c>
      <c r="B1666" t="s">
        <v>7444</v>
      </c>
      <c r="C1666" s="1" t="str">
        <f t="shared" si="104"/>
        <v>21:1062</v>
      </c>
      <c r="D1666" s="1" t="str">
        <f t="shared" si="105"/>
        <v>21:0123</v>
      </c>
      <c r="E1666" t="s">
        <v>7445</v>
      </c>
      <c r="F1666" t="s">
        <v>7446</v>
      </c>
      <c r="H1666">
        <v>49.162005999999998</v>
      </c>
      <c r="I1666">
        <v>-117.3934804</v>
      </c>
      <c r="J1666" s="1" t="str">
        <f t="shared" ref="J1666:J1729" si="106">HYPERLINK("http://geochem.nrcan.gc.ca/cdogs/content/kwd/kwd020030_e.htm", "NGR bulk stream sediment")</f>
        <v>NGR bulk stream sediment</v>
      </c>
      <c r="K1666" s="1" t="str">
        <f t="shared" ref="K1666:K1729" si="107">HYPERLINK("http://geochem.nrcan.gc.ca/cdogs/content/kwd/kwd080006_e.htm", "&lt;177 micron (NGR)")</f>
        <v>&lt;177 micron (NGR)</v>
      </c>
      <c r="L1666">
        <v>3</v>
      </c>
      <c r="M1666" t="s">
        <v>170</v>
      </c>
      <c r="N1666">
        <v>34</v>
      </c>
      <c r="O1666" t="s">
        <v>58</v>
      </c>
      <c r="P1666" t="s">
        <v>103</v>
      </c>
      <c r="Q1666" t="s">
        <v>234</v>
      </c>
      <c r="R1666" t="s">
        <v>182</v>
      </c>
      <c r="S1666" t="s">
        <v>462</v>
      </c>
      <c r="T1666" t="s">
        <v>306</v>
      </c>
      <c r="U1666" t="s">
        <v>386</v>
      </c>
      <c r="V1666" t="s">
        <v>122</v>
      </c>
      <c r="W1666" t="s">
        <v>238</v>
      </c>
      <c r="X1666" t="s">
        <v>103</v>
      </c>
      <c r="Y1666" t="s">
        <v>112</v>
      </c>
      <c r="Z1666" t="s">
        <v>199</v>
      </c>
      <c r="AA1666" t="s">
        <v>46</v>
      </c>
      <c r="AB1666" t="s">
        <v>139</v>
      </c>
      <c r="AC1666" t="s">
        <v>290</v>
      </c>
      <c r="AD1666" t="s">
        <v>240</v>
      </c>
      <c r="AE1666" t="s">
        <v>105</v>
      </c>
      <c r="AF1666" t="s">
        <v>1366</v>
      </c>
      <c r="AG1666" t="s">
        <v>111</v>
      </c>
      <c r="AH1666" t="s">
        <v>198</v>
      </c>
      <c r="AI1666" t="s">
        <v>54</v>
      </c>
      <c r="AJ1666" t="s">
        <v>224</v>
      </c>
      <c r="AK1666" t="s">
        <v>122</v>
      </c>
      <c r="AL1666" t="s">
        <v>47</v>
      </c>
      <c r="AM1666" t="s">
        <v>47</v>
      </c>
      <c r="AN1666" t="s">
        <v>65</v>
      </c>
      <c r="AO1666" t="s">
        <v>269</v>
      </c>
    </row>
    <row r="1667" spans="1:41" hidden="1" x14ac:dyDescent="0.25">
      <c r="A1667" t="s">
        <v>7447</v>
      </c>
      <c r="B1667" t="s">
        <v>7448</v>
      </c>
      <c r="C1667" s="1" t="str">
        <f t="shared" si="104"/>
        <v>21:1062</v>
      </c>
      <c r="D1667" s="1" t="str">
        <f t="shared" si="105"/>
        <v>21:0123</v>
      </c>
      <c r="E1667" t="s">
        <v>7449</v>
      </c>
      <c r="F1667" t="s">
        <v>7450</v>
      </c>
      <c r="H1667">
        <v>49.133311499999998</v>
      </c>
      <c r="I1667">
        <v>-117.3955957</v>
      </c>
      <c r="J1667" s="1" t="str">
        <f t="shared" si="106"/>
        <v>NGR bulk stream sediment</v>
      </c>
      <c r="K1667" s="1" t="str">
        <f t="shared" si="107"/>
        <v>&lt;177 micron (NGR)</v>
      </c>
      <c r="L1667">
        <v>3</v>
      </c>
      <c r="M1667" t="s">
        <v>180</v>
      </c>
      <c r="N1667">
        <v>35</v>
      </c>
      <c r="O1667" t="s">
        <v>175</v>
      </c>
      <c r="P1667" t="s">
        <v>122</v>
      </c>
      <c r="Q1667" t="s">
        <v>553</v>
      </c>
      <c r="R1667" t="s">
        <v>76</v>
      </c>
      <c r="S1667" t="s">
        <v>190</v>
      </c>
      <c r="T1667" t="s">
        <v>98</v>
      </c>
      <c r="U1667" t="s">
        <v>196</v>
      </c>
      <c r="V1667" t="s">
        <v>109</v>
      </c>
      <c r="W1667" t="s">
        <v>109</v>
      </c>
      <c r="X1667" t="s">
        <v>47</v>
      </c>
      <c r="Y1667" t="s">
        <v>269</v>
      </c>
      <c r="Z1667" t="s">
        <v>56</v>
      </c>
      <c r="AA1667" t="s">
        <v>46</v>
      </c>
      <c r="AB1667" t="s">
        <v>105</v>
      </c>
      <c r="AC1667" t="s">
        <v>226</v>
      </c>
      <c r="AD1667" t="s">
        <v>538</v>
      </c>
      <c r="AE1667" t="s">
        <v>105</v>
      </c>
      <c r="AF1667" t="s">
        <v>175</v>
      </c>
      <c r="AG1667" t="s">
        <v>86</v>
      </c>
      <c r="AH1667" t="s">
        <v>53</v>
      </c>
      <c r="AI1667" t="s">
        <v>57</v>
      </c>
      <c r="AJ1667" t="s">
        <v>270</v>
      </c>
      <c r="AK1667" t="s">
        <v>161</v>
      </c>
      <c r="AL1667" t="s">
        <v>47</v>
      </c>
      <c r="AM1667" t="s">
        <v>47</v>
      </c>
      <c r="AN1667" t="s">
        <v>65</v>
      </c>
      <c r="AO1667" t="s">
        <v>50</v>
      </c>
    </row>
    <row r="1668" spans="1:41" hidden="1" x14ac:dyDescent="0.25">
      <c r="A1668" t="s">
        <v>7451</v>
      </c>
      <c r="B1668" t="s">
        <v>7452</v>
      </c>
      <c r="C1668" s="1" t="str">
        <f t="shared" si="104"/>
        <v>21:1062</v>
      </c>
      <c r="D1668" s="1" t="str">
        <f t="shared" si="105"/>
        <v>21:0123</v>
      </c>
      <c r="E1668" t="s">
        <v>7453</v>
      </c>
      <c r="F1668" t="s">
        <v>7454</v>
      </c>
      <c r="H1668">
        <v>49.139418800000001</v>
      </c>
      <c r="I1668">
        <v>-117.3879117</v>
      </c>
      <c r="J1668" s="1" t="str">
        <f t="shared" si="106"/>
        <v>NGR bulk stream sediment</v>
      </c>
      <c r="K1668" s="1" t="str">
        <f t="shared" si="107"/>
        <v>&lt;177 micron (NGR)</v>
      </c>
      <c r="L1668">
        <v>3</v>
      </c>
      <c r="M1668" t="s">
        <v>195</v>
      </c>
      <c r="N1668">
        <v>36</v>
      </c>
      <c r="O1668" t="s">
        <v>127</v>
      </c>
      <c r="P1668" t="s">
        <v>103</v>
      </c>
      <c r="Q1668" t="s">
        <v>812</v>
      </c>
      <c r="R1668" t="s">
        <v>55</v>
      </c>
      <c r="S1668" t="s">
        <v>239</v>
      </c>
      <c r="T1668" t="s">
        <v>66</v>
      </c>
      <c r="U1668" t="s">
        <v>226</v>
      </c>
      <c r="V1668" t="s">
        <v>257</v>
      </c>
      <c r="W1668" t="s">
        <v>437</v>
      </c>
      <c r="X1668" t="s">
        <v>122</v>
      </c>
      <c r="Y1668" t="s">
        <v>49</v>
      </c>
      <c r="Z1668" t="s">
        <v>56</v>
      </c>
      <c r="AA1668" t="s">
        <v>46</v>
      </c>
      <c r="AB1668" t="s">
        <v>81</v>
      </c>
      <c r="AC1668" t="s">
        <v>269</v>
      </c>
      <c r="AD1668" t="s">
        <v>83</v>
      </c>
      <c r="AE1668" t="s">
        <v>47</v>
      </c>
      <c r="AF1668" t="s">
        <v>66</v>
      </c>
      <c r="AG1668" t="s">
        <v>437</v>
      </c>
      <c r="AH1668" t="s">
        <v>53</v>
      </c>
      <c r="AI1668" t="s">
        <v>57</v>
      </c>
      <c r="AJ1668" t="s">
        <v>336</v>
      </c>
      <c r="AK1668" t="s">
        <v>130</v>
      </c>
      <c r="AL1668" t="s">
        <v>47</v>
      </c>
      <c r="AM1668" t="s">
        <v>47</v>
      </c>
      <c r="AN1668" t="s">
        <v>89</v>
      </c>
      <c r="AO1668" t="s">
        <v>55</v>
      </c>
    </row>
    <row r="1669" spans="1:41" hidden="1" x14ac:dyDescent="0.25">
      <c r="A1669" t="s">
        <v>7455</v>
      </c>
      <c r="B1669" t="s">
        <v>7456</v>
      </c>
      <c r="C1669" s="1" t="str">
        <f t="shared" si="104"/>
        <v>21:1062</v>
      </c>
      <c r="D1669" s="1" t="str">
        <f t="shared" si="105"/>
        <v>21:0123</v>
      </c>
      <c r="E1669" t="s">
        <v>7457</v>
      </c>
      <c r="F1669" t="s">
        <v>7458</v>
      </c>
      <c r="H1669">
        <v>49.176632499999997</v>
      </c>
      <c r="I1669">
        <v>-117.3936796</v>
      </c>
      <c r="J1669" s="1" t="str">
        <f t="shared" si="106"/>
        <v>NGR bulk stream sediment</v>
      </c>
      <c r="K1669" s="1" t="str">
        <f t="shared" si="107"/>
        <v>&lt;177 micron (NGR)</v>
      </c>
      <c r="L1669">
        <v>3</v>
      </c>
      <c r="M1669" t="s">
        <v>205</v>
      </c>
      <c r="N1669">
        <v>37</v>
      </c>
      <c r="O1669" t="s">
        <v>85</v>
      </c>
      <c r="P1669" t="s">
        <v>122</v>
      </c>
      <c r="Q1669" t="s">
        <v>119</v>
      </c>
      <c r="R1669" t="s">
        <v>228</v>
      </c>
      <c r="S1669" t="s">
        <v>290</v>
      </c>
      <c r="T1669" t="s">
        <v>59</v>
      </c>
      <c r="U1669" t="s">
        <v>1121</v>
      </c>
      <c r="V1669" t="s">
        <v>130</v>
      </c>
      <c r="W1669" t="s">
        <v>188</v>
      </c>
      <c r="X1669" t="s">
        <v>122</v>
      </c>
      <c r="Y1669" t="s">
        <v>306</v>
      </c>
      <c r="Z1669" t="s">
        <v>56</v>
      </c>
      <c r="AA1669" t="s">
        <v>46</v>
      </c>
      <c r="AB1669" t="s">
        <v>78</v>
      </c>
      <c r="AC1669" t="s">
        <v>538</v>
      </c>
      <c r="AD1669" t="s">
        <v>258</v>
      </c>
      <c r="AE1669" t="s">
        <v>105</v>
      </c>
      <c r="AF1669" t="s">
        <v>3643</v>
      </c>
      <c r="AG1669" t="s">
        <v>227</v>
      </c>
      <c r="AH1669" t="s">
        <v>198</v>
      </c>
      <c r="AI1669" t="s">
        <v>198</v>
      </c>
      <c r="AJ1669" t="s">
        <v>128</v>
      </c>
      <c r="AK1669" t="s">
        <v>161</v>
      </c>
      <c r="AL1669" t="s">
        <v>47</v>
      </c>
      <c r="AM1669" t="s">
        <v>47</v>
      </c>
      <c r="AN1669" t="s">
        <v>543</v>
      </c>
      <c r="AO1669" t="s">
        <v>82</v>
      </c>
    </row>
    <row r="1670" spans="1:41" hidden="1" x14ac:dyDescent="0.25">
      <c r="A1670" t="s">
        <v>7459</v>
      </c>
      <c r="B1670" t="s">
        <v>7460</v>
      </c>
      <c r="C1670" s="1" t="str">
        <f t="shared" si="104"/>
        <v>21:1062</v>
      </c>
      <c r="D1670" s="1" t="str">
        <f t="shared" si="105"/>
        <v>21:0123</v>
      </c>
      <c r="E1670" t="s">
        <v>7461</v>
      </c>
      <c r="F1670" t="s">
        <v>7462</v>
      </c>
      <c r="H1670">
        <v>49.1696594</v>
      </c>
      <c r="I1670">
        <v>-117.4364144</v>
      </c>
      <c r="J1670" s="1" t="str">
        <f t="shared" si="106"/>
        <v>NGR bulk stream sediment</v>
      </c>
      <c r="K1670" s="1" t="str">
        <f t="shared" si="107"/>
        <v>&lt;177 micron (NGR)</v>
      </c>
      <c r="L1670">
        <v>3</v>
      </c>
      <c r="M1670" t="s">
        <v>214</v>
      </c>
      <c r="N1670">
        <v>38</v>
      </c>
      <c r="O1670" t="s">
        <v>76</v>
      </c>
      <c r="P1670" t="s">
        <v>51</v>
      </c>
      <c r="Q1670" t="s">
        <v>862</v>
      </c>
      <c r="R1670" t="s">
        <v>50</v>
      </c>
      <c r="S1670" t="s">
        <v>462</v>
      </c>
      <c r="T1670" t="s">
        <v>59</v>
      </c>
      <c r="U1670" t="s">
        <v>207</v>
      </c>
      <c r="V1670" t="s">
        <v>164</v>
      </c>
      <c r="W1670" t="s">
        <v>274</v>
      </c>
      <c r="X1670" t="s">
        <v>51</v>
      </c>
      <c r="Y1670" t="s">
        <v>197</v>
      </c>
      <c r="Z1670" t="s">
        <v>84</v>
      </c>
      <c r="AA1670" t="s">
        <v>46</v>
      </c>
      <c r="AB1670" t="s">
        <v>63</v>
      </c>
      <c r="AC1670" t="s">
        <v>243</v>
      </c>
      <c r="AD1670" t="s">
        <v>462</v>
      </c>
      <c r="AE1670" t="s">
        <v>47</v>
      </c>
      <c r="AF1670" t="s">
        <v>269</v>
      </c>
      <c r="AG1670" t="s">
        <v>271</v>
      </c>
      <c r="AH1670" t="s">
        <v>198</v>
      </c>
      <c r="AI1670" t="s">
        <v>46</v>
      </c>
      <c r="AJ1670" t="s">
        <v>182</v>
      </c>
      <c r="AK1670" t="s">
        <v>173</v>
      </c>
      <c r="AL1670" t="s">
        <v>47</v>
      </c>
      <c r="AM1670" t="s">
        <v>47</v>
      </c>
      <c r="AN1670" t="s">
        <v>294</v>
      </c>
      <c r="AO1670" t="s">
        <v>66</v>
      </c>
    </row>
    <row r="1671" spans="1:41" hidden="1" x14ac:dyDescent="0.25">
      <c r="A1671" t="s">
        <v>7463</v>
      </c>
      <c r="B1671" t="s">
        <v>7464</v>
      </c>
      <c r="C1671" s="1" t="str">
        <f t="shared" si="104"/>
        <v>21:1062</v>
      </c>
      <c r="D1671" s="1" t="str">
        <f t="shared" si="105"/>
        <v>21:0123</v>
      </c>
      <c r="E1671" t="s">
        <v>7465</v>
      </c>
      <c r="F1671" t="s">
        <v>7466</v>
      </c>
      <c r="H1671">
        <v>49.166800199999997</v>
      </c>
      <c r="I1671">
        <v>-117.5783825</v>
      </c>
      <c r="J1671" s="1" t="str">
        <f t="shared" si="106"/>
        <v>NGR bulk stream sediment</v>
      </c>
      <c r="K1671" s="1" t="str">
        <f t="shared" si="107"/>
        <v>&lt;177 micron (NGR)</v>
      </c>
      <c r="L1671">
        <v>3</v>
      </c>
      <c r="M1671" t="s">
        <v>223</v>
      </c>
      <c r="N1671">
        <v>39</v>
      </c>
      <c r="O1671" t="s">
        <v>502</v>
      </c>
      <c r="P1671" t="s">
        <v>103</v>
      </c>
      <c r="Q1671" t="s">
        <v>234</v>
      </c>
      <c r="R1671" t="s">
        <v>58</v>
      </c>
      <c r="S1671" t="s">
        <v>126</v>
      </c>
      <c r="T1671" t="s">
        <v>66</v>
      </c>
      <c r="U1671" t="s">
        <v>226</v>
      </c>
      <c r="V1671" t="s">
        <v>271</v>
      </c>
      <c r="W1671" t="s">
        <v>86</v>
      </c>
      <c r="X1671" t="s">
        <v>73</v>
      </c>
      <c r="Y1671" t="s">
        <v>120</v>
      </c>
      <c r="Z1671" t="s">
        <v>56</v>
      </c>
      <c r="AA1671" t="s">
        <v>46</v>
      </c>
      <c r="AB1671" t="s">
        <v>101</v>
      </c>
      <c r="AC1671" t="s">
        <v>358</v>
      </c>
      <c r="AD1671" t="s">
        <v>667</v>
      </c>
      <c r="AE1671" t="s">
        <v>46</v>
      </c>
      <c r="AF1671" t="s">
        <v>50</v>
      </c>
      <c r="AG1671" t="s">
        <v>366</v>
      </c>
      <c r="AH1671" t="s">
        <v>149</v>
      </c>
      <c r="AI1671" t="s">
        <v>174</v>
      </c>
      <c r="AJ1671" t="s">
        <v>58</v>
      </c>
      <c r="AK1671" t="s">
        <v>271</v>
      </c>
      <c r="AL1671" t="s">
        <v>47</v>
      </c>
      <c r="AM1671" t="s">
        <v>122</v>
      </c>
      <c r="AN1671" t="s">
        <v>65</v>
      </c>
      <c r="AO1671" t="s">
        <v>52</v>
      </c>
    </row>
    <row r="1672" spans="1:41" hidden="1" x14ac:dyDescent="0.25">
      <c r="A1672" t="s">
        <v>7467</v>
      </c>
      <c r="B1672" t="s">
        <v>7468</v>
      </c>
      <c r="C1672" s="1" t="str">
        <f t="shared" si="104"/>
        <v>21:1062</v>
      </c>
      <c r="D1672" s="1" t="str">
        <f t="shared" si="105"/>
        <v>21:0123</v>
      </c>
      <c r="E1672" t="s">
        <v>7469</v>
      </c>
      <c r="F1672" t="s">
        <v>7470</v>
      </c>
      <c r="H1672">
        <v>49.169773900000003</v>
      </c>
      <c r="I1672">
        <v>-117.5387303</v>
      </c>
      <c r="J1672" s="1" t="str">
        <f t="shared" si="106"/>
        <v>NGR bulk stream sediment</v>
      </c>
      <c r="K1672" s="1" t="str">
        <f t="shared" si="107"/>
        <v>&lt;177 micron (NGR)</v>
      </c>
      <c r="L1672">
        <v>3</v>
      </c>
      <c r="M1672" t="s">
        <v>233</v>
      </c>
      <c r="N1672">
        <v>40</v>
      </c>
      <c r="O1672" t="s">
        <v>209</v>
      </c>
      <c r="P1672" t="s">
        <v>122</v>
      </c>
      <c r="Q1672" t="s">
        <v>651</v>
      </c>
      <c r="R1672" t="s">
        <v>145</v>
      </c>
      <c r="S1672" t="s">
        <v>358</v>
      </c>
      <c r="T1672" t="s">
        <v>76</v>
      </c>
      <c r="U1672" t="s">
        <v>331</v>
      </c>
      <c r="V1672" t="s">
        <v>271</v>
      </c>
      <c r="W1672" t="s">
        <v>200</v>
      </c>
      <c r="X1672" t="s">
        <v>51</v>
      </c>
      <c r="Y1672" t="s">
        <v>141</v>
      </c>
      <c r="Z1672" t="s">
        <v>199</v>
      </c>
      <c r="AA1672" t="s">
        <v>46</v>
      </c>
      <c r="AB1672" t="s">
        <v>105</v>
      </c>
      <c r="AC1672" t="s">
        <v>306</v>
      </c>
      <c r="AD1672" t="s">
        <v>83</v>
      </c>
      <c r="AE1672" t="s">
        <v>101</v>
      </c>
      <c r="AF1672" t="s">
        <v>108</v>
      </c>
      <c r="AG1672" t="s">
        <v>109</v>
      </c>
      <c r="AH1672" t="s">
        <v>198</v>
      </c>
      <c r="AI1672" t="s">
        <v>57</v>
      </c>
      <c r="AJ1672" t="s">
        <v>242</v>
      </c>
      <c r="AK1672" t="s">
        <v>78</v>
      </c>
      <c r="AL1672" t="s">
        <v>47</v>
      </c>
      <c r="AM1672" t="s">
        <v>47</v>
      </c>
      <c r="AN1672" t="s">
        <v>372</v>
      </c>
      <c r="AO1672" t="s">
        <v>137</v>
      </c>
    </row>
    <row r="1673" spans="1:41" hidden="1" x14ac:dyDescent="0.25">
      <c r="A1673" t="s">
        <v>7471</v>
      </c>
      <c r="B1673" t="s">
        <v>7472</v>
      </c>
      <c r="C1673" s="1" t="str">
        <f t="shared" si="104"/>
        <v>21:1062</v>
      </c>
      <c r="D1673" s="1" t="str">
        <f t="shared" si="105"/>
        <v>21:0123</v>
      </c>
      <c r="E1673" t="s">
        <v>7473</v>
      </c>
      <c r="F1673" t="s">
        <v>7474</v>
      </c>
      <c r="H1673">
        <v>49.159936700000003</v>
      </c>
      <c r="I1673">
        <v>-117.5224522</v>
      </c>
      <c r="J1673" s="1" t="str">
        <f t="shared" si="106"/>
        <v>NGR bulk stream sediment</v>
      </c>
      <c r="K1673" s="1" t="str">
        <f t="shared" si="107"/>
        <v>&lt;177 micron (NGR)</v>
      </c>
      <c r="L1673">
        <v>3</v>
      </c>
      <c r="M1673" t="s">
        <v>248</v>
      </c>
      <c r="N1673">
        <v>41</v>
      </c>
      <c r="O1673" t="s">
        <v>330</v>
      </c>
      <c r="P1673" t="s">
        <v>47</v>
      </c>
      <c r="Q1673" t="s">
        <v>234</v>
      </c>
      <c r="R1673" t="s">
        <v>85</v>
      </c>
      <c r="S1673" t="s">
        <v>144</v>
      </c>
      <c r="T1673" t="s">
        <v>127</v>
      </c>
      <c r="U1673" t="s">
        <v>146</v>
      </c>
      <c r="V1673" t="s">
        <v>51</v>
      </c>
      <c r="W1673" t="s">
        <v>228</v>
      </c>
      <c r="X1673" t="s">
        <v>73</v>
      </c>
      <c r="Y1673" t="s">
        <v>124</v>
      </c>
      <c r="Z1673" t="s">
        <v>56</v>
      </c>
      <c r="AA1673" t="s">
        <v>46</v>
      </c>
      <c r="AB1673" t="s">
        <v>101</v>
      </c>
      <c r="AC1673" t="s">
        <v>131</v>
      </c>
      <c r="AD1673" t="s">
        <v>140</v>
      </c>
      <c r="AE1673" t="s">
        <v>174</v>
      </c>
      <c r="AF1673" t="s">
        <v>267</v>
      </c>
      <c r="AG1673" t="s">
        <v>224</v>
      </c>
      <c r="AH1673" t="s">
        <v>174</v>
      </c>
      <c r="AI1673" t="s">
        <v>46</v>
      </c>
      <c r="AJ1673" t="s">
        <v>502</v>
      </c>
      <c r="AK1673" t="s">
        <v>164</v>
      </c>
      <c r="AL1673" t="s">
        <v>47</v>
      </c>
      <c r="AM1673" t="s">
        <v>47</v>
      </c>
      <c r="AN1673" t="s">
        <v>372</v>
      </c>
      <c r="AO1673" t="s">
        <v>175</v>
      </c>
    </row>
    <row r="1674" spans="1:41" hidden="1" x14ac:dyDescent="0.25">
      <c r="A1674" t="s">
        <v>7475</v>
      </c>
      <c r="B1674" t="s">
        <v>7476</v>
      </c>
      <c r="C1674" s="1" t="str">
        <f t="shared" si="104"/>
        <v>21:1062</v>
      </c>
      <c r="D1674" s="1" t="str">
        <f t="shared" si="105"/>
        <v>21:0123</v>
      </c>
      <c r="E1674" t="s">
        <v>7477</v>
      </c>
      <c r="F1674" t="s">
        <v>7478</v>
      </c>
      <c r="H1674">
        <v>49.142619699999997</v>
      </c>
      <c r="I1674">
        <v>-117.53049590000001</v>
      </c>
      <c r="J1674" s="1" t="str">
        <f t="shared" si="106"/>
        <v>NGR bulk stream sediment</v>
      </c>
      <c r="K1674" s="1" t="str">
        <f t="shared" si="107"/>
        <v>&lt;177 micron (NGR)</v>
      </c>
      <c r="L1674">
        <v>3</v>
      </c>
      <c r="M1674" t="s">
        <v>256</v>
      </c>
      <c r="N1674">
        <v>42</v>
      </c>
      <c r="O1674" t="s">
        <v>85</v>
      </c>
      <c r="P1674" t="s">
        <v>122</v>
      </c>
      <c r="Q1674" t="s">
        <v>548</v>
      </c>
      <c r="R1674" t="s">
        <v>493</v>
      </c>
      <c r="S1674" t="s">
        <v>236</v>
      </c>
      <c r="T1674" t="s">
        <v>50</v>
      </c>
      <c r="U1674" t="s">
        <v>146</v>
      </c>
      <c r="V1674" t="s">
        <v>103</v>
      </c>
      <c r="W1674" t="s">
        <v>109</v>
      </c>
      <c r="X1674" t="s">
        <v>52</v>
      </c>
      <c r="Y1674" t="s">
        <v>190</v>
      </c>
      <c r="Z1674" t="s">
        <v>56</v>
      </c>
      <c r="AA1674" t="s">
        <v>46</v>
      </c>
      <c r="AB1674" t="s">
        <v>81</v>
      </c>
      <c r="AC1674" t="s">
        <v>225</v>
      </c>
      <c r="AD1674" t="s">
        <v>126</v>
      </c>
      <c r="AE1674" t="s">
        <v>64</v>
      </c>
      <c r="AF1674" t="s">
        <v>209</v>
      </c>
      <c r="AG1674" t="s">
        <v>52</v>
      </c>
      <c r="AH1674" t="s">
        <v>185</v>
      </c>
      <c r="AI1674" t="s">
        <v>149</v>
      </c>
      <c r="AJ1674" t="s">
        <v>58</v>
      </c>
      <c r="AK1674" t="s">
        <v>60</v>
      </c>
      <c r="AL1674" t="s">
        <v>47</v>
      </c>
      <c r="AM1674" t="s">
        <v>47</v>
      </c>
      <c r="AN1674" t="s">
        <v>318</v>
      </c>
      <c r="AO1674" t="s">
        <v>98</v>
      </c>
    </row>
    <row r="1675" spans="1:41" hidden="1" x14ac:dyDescent="0.25">
      <c r="A1675" t="s">
        <v>7479</v>
      </c>
      <c r="B1675" t="s">
        <v>7480</v>
      </c>
      <c r="C1675" s="1" t="str">
        <f t="shared" si="104"/>
        <v>21:1062</v>
      </c>
      <c r="D1675" s="1" t="str">
        <f t="shared" si="105"/>
        <v>21:0123</v>
      </c>
      <c r="E1675" t="s">
        <v>7481</v>
      </c>
      <c r="F1675" t="s">
        <v>7482</v>
      </c>
      <c r="H1675">
        <v>49.203953499999997</v>
      </c>
      <c r="I1675">
        <v>-117.52805429999999</v>
      </c>
      <c r="J1675" s="1" t="str">
        <f t="shared" si="106"/>
        <v>NGR bulk stream sediment</v>
      </c>
      <c r="K1675" s="1" t="str">
        <f t="shared" si="107"/>
        <v>&lt;177 micron (NGR)</v>
      </c>
      <c r="L1675">
        <v>3</v>
      </c>
      <c r="M1675" t="s">
        <v>265</v>
      </c>
      <c r="N1675">
        <v>43</v>
      </c>
      <c r="O1675" t="s">
        <v>85</v>
      </c>
      <c r="P1675" t="s">
        <v>137</v>
      </c>
      <c r="Q1675" t="s">
        <v>97</v>
      </c>
      <c r="R1675" t="s">
        <v>50</v>
      </c>
      <c r="S1675" t="s">
        <v>342</v>
      </c>
      <c r="T1675" t="s">
        <v>66</v>
      </c>
      <c r="U1675" t="s">
        <v>184</v>
      </c>
      <c r="V1675" t="s">
        <v>181</v>
      </c>
      <c r="W1675" t="s">
        <v>260</v>
      </c>
      <c r="X1675" t="s">
        <v>55</v>
      </c>
      <c r="Y1675" t="s">
        <v>272</v>
      </c>
      <c r="Z1675" t="s">
        <v>56</v>
      </c>
      <c r="AA1675" t="s">
        <v>46</v>
      </c>
      <c r="AB1675" t="s">
        <v>64</v>
      </c>
      <c r="AC1675" t="s">
        <v>50</v>
      </c>
      <c r="AD1675" t="s">
        <v>251</v>
      </c>
      <c r="AE1675" t="s">
        <v>110</v>
      </c>
      <c r="AF1675" t="s">
        <v>66</v>
      </c>
      <c r="AG1675" t="s">
        <v>96</v>
      </c>
      <c r="AH1675" t="s">
        <v>174</v>
      </c>
      <c r="AI1675" t="s">
        <v>174</v>
      </c>
      <c r="AJ1675" t="s">
        <v>76</v>
      </c>
      <c r="AK1675" t="s">
        <v>766</v>
      </c>
      <c r="AL1675" t="s">
        <v>47</v>
      </c>
      <c r="AM1675" t="s">
        <v>47</v>
      </c>
      <c r="AN1675" t="s">
        <v>780</v>
      </c>
      <c r="AO1675" t="s">
        <v>175</v>
      </c>
    </row>
    <row r="1676" spans="1:41" hidden="1" x14ac:dyDescent="0.25">
      <c r="A1676" t="s">
        <v>7483</v>
      </c>
      <c r="B1676" t="s">
        <v>7484</v>
      </c>
      <c r="C1676" s="1" t="str">
        <f t="shared" si="104"/>
        <v>21:1062</v>
      </c>
      <c r="D1676" s="1" t="str">
        <f t="shared" si="105"/>
        <v>21:0123</v>
      </c>
      <c r="E1676" t="s">
        <v>7485</v>
      </c>
      <c r="F1676" t="s">
        <v>7486</v>
      </c>
      <c r="H1676">
        <v>49.202175699999998</v>
      </c>
      <c r="I1676">
        <v>-117.531206</v>
      </c>
      <c r="J1676" s="1" t="str">
        <f t="shared" si="106"/>
        <v>NGR bulk stream sediment</v>
      </c>
      <c r="K1676" s="1" t="str">
        <f t="shared" si="107"/>
        <v>&lt;177 micron (NGR)</v>
      </c>
      <c r="L1676">
        <v>4</v>
      </c>
      <c r="M1676" t="s">
        <v>45</v>
      </c>
      <c r="N1676">
        <v>44</v>
      </c>
      <c r="O1676" t="s">
        <v>55</v>
      </c>
      <c r="P1676" t="s">
        <v>47</v>
      </c>
      <c r="Q1676" t="s">
        <v>487</v>
      </c>
      <c r="R1676" t="s">
        <v>217</v>
      </c>
      <c r="S1676" t="s">
        <v>344</v>
      </c>
      <c r="T1676" t="s">
        <v>76</v>
      </c>
      <c r="U1676" t="s">
        <v>431</v>
      </c>
      <c r="V1676" t="s">
        <v>111</v>
      </c>
      <c r="W1676" t="s">
        <v>437</v>
      </c>
      <c r="X1676" t="s">
        <v>108</v>
      </c>
      <c r="Y1676" t="s">
        <v>124</v>
      </c>
      <c r="Z1676" t="s">
        <v>56</v>
      </c>
      <c r="AA1676" t="s">
        <v>46</v>
      </c>
      <c r="AB1676" t="s">
        <v>105</v>
      </c>
      <c r="AC1676" t="s">
        <v>59</v>
      </c>
      <c r="AD1676" t="s">
        <v>344</v>
      </c>
      <c r="AE1676" t="s">
        <v>174</v>
      </c>
      <c r="AF1676" t="s">
        <v>209</v>
      </c>
      <c r="AG1676" t="s">
        <v>260</v>
      </c>
      <c r="AH1676" t="s">
        <v>46</v>
      </c>
      <c r="AI1676" t="s">
        <v>46</v>
      </c>
      <c r="AJ1676" t="s">
        <v>85</v>
      </c>
      <c r="AK1676" t="s">
        <v>267</v>
      </c>
      <c r="AL1676" t="s">
        <v>47</v>
      </c>
      <c r="AM1676" t="s">
        <v>47</v>
      </c>
      <c r="AN1676" t="s">
        <v>592</v>
      </c>
      <c r="AO1676" t="s">
        <v>103</v>
      </c>
    </row>
    <row r="1677" spans="1:41" hidden="1" x14ac:dyDescent="0.25">
      <c r="A1677" t="s">
        <v>7487</v>
      </c>
      <c r="B1677" t="s">
        <v>7488</v>
      </c>
      <c r="C1677" s="1" t="str">
        <f t="shared" si="104"/>
        <v>21:1062</v>
      </c>
      <c r="D1677" s="1" t="str">
        <f t="shared" si="105"/>
        <v>21:0123</v>
      </c>
      <c r="E1677" t="s">
        <v>7489</v>
      </c>
      <c r="F1677" t="s">
        <v>7490</v>
      </c>
      <c r="H1677">
        <v>49.160437700000003</v>
      </c>
      <c r="I1677">
        <v>-117.4776605</v>
      </c>
      <c r="J1677" s="1" t="str">
        <f t="shared" si="106"/>
        <v>NGR bulk stream sediment</v>
      </c>
      <c r="K1677" s="1" t="str">
        <f t="shared" si="107"/>
        <v>&lt;177 micron (NGR)</v>
      </c>
      <c r="L1677">
        <v>4</v>
      </c>
      <c r="M1677" t="s">
        <v>71</v>
      </c>
      <c r="N1677">
        <v>45</v>
      </c>
      <c r="O1677" t="s">
        <v>108</v>
      </c>
      <c r="P1677" t="s">
        <v>73</v>
      </c>
      <c r="Q1677" t="s">
        <v>119</v>
      </c>
      <c r="R1677" t="s">
        <v>58</v>
      </c>
      <c r="S1677" t="s">
        <v>342</v>
      </c>
      <c r="T1677" t="s">
        <v>145</v>
      </c>
      <c r="U1677" t="s">
        <v>237</v>
      </c>
      <c r="V1677" t="s">
        <v>455</v>
      </c>
      <c r="W1677" t="s">
        <v>266</v>
      </c>
      <c r="X1677" t="s">
        <v>51</v>
      </c>
      <c r="Y1677" t="s">
        <v>131</v>
      </c>
      <c r="Z1677" t="s">
        <v>199</v>
      </c>
      <c r="AA1677" t="s">
        <v>46</v>
      </c>
      <c r="AB1677" t="s">
        <v>63</v>
      </c>
      <c r="AC1677" t="s">
        <v>475</v>
      </c>
      <c r="AD1677" t="s">
        <v>300</v>
      </c>
      <c r="AE1677" t="s">
        <v>105</v>
      </c>
      <c r="AF1677" t="s">
        <v>679</v>
      </c>
      <c r="AG1677" t="s">
        <v>128</v>
      </c>
      <c r="AH1677" t="s">
        <v>54</v>
      </c>
      <c r="AI1677" t="s">
        <v>54</v>
      </c>
      <c r="AJ1677" t="s">
        <v>182</v>
      </c>
      <c r="AK1677" t="s">
        <v>161</v>
      </c>
      <c r="AL1677" t="s">
        <v>47</v>
      </c>
      <c r="AM1677" t="s">
        <v>47</v>
      </c>
      <c r="AN1677" t="s">
        <v>65</v>
      </c>
      <c r="AO1677" t="s">
        <v>209</v>
      </c>
    </row>
    <row r="1678" spans="1:41" hidden="1" x14ac:dyDescent="0.25">
      <c r="A1678" t="s">
        <v>7491</v>
      </c>
      <c r="B1678" t="s">
        <v>7492</v>
      </c>
      <c r="C1678" s="1" t="str">
        <f t="shared" si="104"/>
        <v>21:1062</v>
      </c>
      <c r="D1678" s="1" t="str">
        <f t="shared" si="105"/>
        <v>21:0123</v>
      </c>
      <c r="E1678" t="s">
        <v>7493</v>
      </c>
      <c r="F1678" t="s">
        <v>7494</v>
      </c>
      <c r="H1678">
        <v>49.188543899999999</v>
      </c>
      <c r="I1678">
        <v>-117.4634683</v>
      </c>
      <c r="J1678" s="1" t="str">
        <f t="shared" si="106"/>
        <v>NGR bulk stream sediment</v>
      </c>
      <c r="K1678" s="1" t="str">
        <f t="shared" si="107"/>
        <v>&lt;177 micron (NGR)</v>
      </c>
      <c r="L1678">
        <v>4</v>
      </c>
      <c r="M1678" t="s">
        <v>95</v>
      </c>
      <c r="N1678">
        <v>46</v>
      </c>
      <c r="O1678" t="s">
        <v>3546</v>
      </c>
      <c r="P1678" t="s">
        <v>3546</v>
      </c>
      <c r="Q1678" t="s">
        <v>3546</v>
      </c>
      <c r="R1678" t="s">
        <v>3546</v>
      </c>
      <c r="S1678" t="s">
        <v>3546</v>
      </c>
      <c r="T1678" t="s">
        <v>3546</v>
      </c>
      <c r="U1678" t="s">
        <v>3546</v>
      </c>
      <c r="V1678" t="s">
        <v>3546</v>
      </c>
      <c r="W1678" t="s">
        <v>3546</v>
      </c>
      <c r="X1678" t="s">
        <v>3546</v>
      </c>
      <c r="Y1678" t="s">
        <v>3546</v>
      </c>
      <c r="Z1678" t="s">
        <v>3546</v>
      </c>
      <c r="AA1678" t="s">
        <v>3546</v>
      </c>
      <c r="AB1678" t="s">
        <v>3546</v>
      </c>
      <c r="AC1678" t="s">
        <v>3546</v>
      </c>
      <c r="AD1678" t="s">
        <v>3546</v>
      </c>
      <c r="AE1678" t="s">
        <v>3546</v>
      </c>
      <c r="AF1678" t="s">
        <v>3546</v>
      </c>
      <c r="AG1678" t="s">
        <v>3546</v>
      </c>
      <c r="AH1678" t="s">
        <v>3546</v>
      </c>
      <c r="AI1678" t="s">
        <v>3546</v>
      </c>
      <c r="AJ1678" t="s">
        <v>3546</v>
      </c>
      <c r="AK1678" t="s">
        <v>3546</v>
      </c>
      <c r="AL1678" t="s">
        <v>3546</v>
      </c>
      <c r="AM1678" t="s">
        <v>3546</v>
      </c>
      <c r="AN1678" t="s">
        <v>3546</v>
      </c>
      <c r="AO1678" t="s">
        <v>3546</v>
      </c>
    </row>
    <row r="1679" spans="1:41" hidden="1" x14ac:dyDescent="0.25">
      <c r="A1679" t="s">
        <v>7495</v>
      </c>
      <c r="B1679" t="s">
        <v>7496</v>
      </c>
      <c r="C1679" s="1" t="str">
        <f t="shared" si="104"/>
        <v>21:1062</v>
      </c>
      <c r="D1679" s="1" t="str">
        <f t="shared" si="105"/>
        <v>21:0123</v>
      </c>
      <c r="E1679" t="s">
        <v>7497</v>
      </c>
      <c r="F1679" t="s">
        <v>7498</v>
      </c>
      <c r="H1679">
        <v>49.213299499999998</v>
      </c>
      <c r="I1679">
        <v>-117.4680278</v>
      </c>
      <c r="J1679" s="1" t="str">
        <f t="shared" si="106"/>
        <v>NGR bulk stream sediment</v>
      </c>
      <c r="K1679" s="1" t="str">
        <f t="shared" si="107"/>
        <v>&lt;177 micron (NGR)</v>
      </c>
      <c r="L1679">
        <v>4</v>
      </c>
      <c r="M1679" t="s">
        <v>280</v>
      </c>
      <c r="N1679">
        <v>47</v>
      </c>
      <c r="O1679" t="s">
        <v>224</v>
      </c>
      <c r="P1679" t="s">
        <v>122</v>
      </c>
      <c r="Q1679" t="s">
        <v>234</v>
      </c>
      <c r="R1679" t="s">
        <v>437</v>
      </c>
      <c r="S1679" t="s">
        <v>300</v>
      </c>
      <c r="T1679" t="s">
        <v>267</v>
      </c>
      <c r="U1679" t="s">
        <v>184</v>
      </c>
      <c r="V1679" t="s">
        <v>125</v>
      </c>
      <c r="W1679" t="s">
        <v>151</v>
      </c>
      <c r="X1679" t="s">
        <v>51</v>
      </c>
      <c r="Y1679" t="s">
        <v>80</v>
      </c>
      <c r="Z1679" t="s">
        <v>56</v>
      </c>
      <c r="AA1679" t="s">
        <v>46</v>
      </c>
      <c r="AB1679" t="s">
        <v>173</v>
      </c>
      <c r="AC1679" t="s">
        <v>49</v>
      </c>
      <c r="AD1679" t="s">
        <v>183</v>
      </c>
      <c r="AE1679" t="s">
        <v>54</v>
      </c>
      <c r="AF1679" t="s">
        <v>209</v>
      </c>
      <c r="AG1679" t="s">
        <v>412</v>
      </c>
      <c r="AH1679" t="s">
        <v>198</v>
      </c>
      <c r="AI1679" t="s">
        <v>46</v>
      </c>
      <c r="AJ1679" t="s">
        <v>88</v>
      </c>
      <c r="AK1679" t="s">
        <v>51</v>
      </c>
      <c r="AL1679" t="s">
        <v>47</v>
      </c>
      <c r="AM1679" t="s">
        <v>47</v>
      </c>
      <c r="AN1679" t="s">
        <v>463</v>
      </c>
      <c r="AO1679" t="s">
        <v>66</v>
      </c>
    </row>
    <row r="1680" spans="1:41" hidden="1" x14ac:dyDescent="0.25">
      <c r="A1680" t="s">
        <v>7499</v>
      </c>
      <c r="B1680" t="s">
        <v>7500</v>
      </c>
      <c r="C1680" s="1" t="str">
        <f t="shared" si="104"/>
        <v>21:1062</v>
      </c>
      <c r="D1680" s="1" t="str">
        <f t="shared" si="105"/>
        <v>21:0123</v>
      </c>
      <c r="E1680" t="s">
        <v>7497</v>
      </c>
      <c r="F1680" t="s">
        <v>7501</v>
      </c>
      <c r="H1680">
        <v>49.213299499999998</v>
      </c>
      <c r="I1680">
        <v>-117.4680278</v>
      </c>
      <c r="J1680" s="1" t="str">
        <f t="shared" si="106"/>
        <v>NGR bulk stream sediment</v>
      </c>
      <c r="K1680" s="1" t="str">
        <f t="shared" si="107"/>
        <v>&lt;177 micron (NGR)</v>
      </c>
      <c r="L1680">
        <v>4</v>
      </c>
      <c r="M1680" t="s">
        <v>288</v>
      </c>
      <c r="N1680">
        <v>48</v>
      </c>
      <c r="O1680" t="s">
        <v>129</v>
      </c>
      <c r="P1680" t="s">
        <v>103</v>
      </c>
      <c r="Q1680" t="s">
        <v>234</v>
      </c>
      <c r="R1680" t="s">
        <v>86</v>
      </c>
      <c r="S1680" t="s">
        <v>160</v>
      </c>
      <c r="T1680" t="s">
        <v>127</v>
      </c>
      <c r="U1680" t="s">
        <v>184</v>
      </c>
      <c r="V1680" t="s">
        <v>81</v>
      </c>
      <c r="W1680" t="s">
        <v>493</v>
      </c>
      <c r="X1680" t="s">
        <v>73</v>
      </c>
      <c r="Y1680" t="s">
        <v>187</v>
      </c>
      <c r="Z1680" t="s">
        <v>56</v>
      </c>
      <c r="AA1680" t="s">
        <v>46</v>
      </c>
      <c r="AB1680" t="s">
        <v>139</v>
      </c>
      <c r="AC1680" t="s">
        <v>99</v>
      </c>
      <c r="AD1680" t="s">
        <v>83</v>
      </c>
      <c r="AE1680" t="s">
        <v>54</v>
      </c>
      <c r="AF1680" t="s">
        <v>267</v>
      </c>
      <c r="AG1680" t="s">
        <v>111</v>
      </c>
      <c r="AH1680" t="s">
        <v>54</v>
      </c>
      <c r="AI1680" t="s">
        <v>54</v>
      </c>
      <c r="AJ1680" t="s">
        <v>242</v>
      </c>
      <c r="AK1680" t="s">
        <v>227</v>
      </c>
      <c r="AL1680" t="s">
        <v>47</v>
      </c>
      <c r="AM1680" t="s">
        <v>47</v>
      </c>
      <c r="AN1680" t="s">
        <v>65</v>
      </c>
      <c r="AO1680" t="s">
        <v>76</v>
      </c>
    </row>
    <row r="1681" spans="1:41" hidden="1" x14ac:dyDescent="0.25">
      <c r="A1681" t="s">
        <v>7502</v>
      </c>
      <c r="B1681" t="s">
        <v>7503</v>
      </c>
      <c r="C1681" s="1" t="str">
        <f t="shared" si="104"/>
        <v>21:1062</v>
      </c>
      <c r="D1681" s="1" t="str">
        <f t="shared" si="105"/>
        <v>21:0123</v>
      </c>
      <c r="E1681" t="s">
        <v>7504</v>
      </c>
      <c r="F1681" t="s">
        <v>7505</v>
      </c>
      <c r="H1681">
        <v>49.212670699999997</v>
      </c>
      <c r="I1681">
        <v>-117.4722237</v>
      </c>
      <c r="J1681" s="1" t="str">
        <f t="shared" si="106"/>
        <v>NGR bulk stream sediment</v>
      </c>
      <c r="K1681" s="1" t="str">
        <f t="shared" si="107"/>
        <v>&lt;177 micron (NGR)</v>
      </c>
      <c r="L1681">
        <v>4</v>
      </c>
      <c r="M1681" t="s">
        <v>117</v>
      </c>
      <c r="N1681">
        <v>49</v>
      </c>
      <c r="O1681" t="s">
        <v>319</v>
      </c>
      <c r="P1681" t="s">
        <v>103</v>
      </c>
      <c r="Q1681" t="s">
        <v>698</v>
      </c>
      <c r="R1681" t="s">
        <v>141</v>
      </c>
      <c r="S1681" t="s">
        <v>342</v>
      </c>
      <c r="T1681" t="s">
        <v>76</v>
      </c>
      <c r="U1681" t="s">
        <v>320</v>
      </c>
      <c r="V1681" t="s">
        <v>128</v>
      </c>
      <c r="W1681" t="s">
        <v>151</v>
      </c>
      <c r="X1681" t="s">
        <v>137</v>
      </c>
      <c r="Y1681" t="s">
        <v>186</v>
      </c>
      <c r="Z1681" t="s">
        <v>56</v>
      </c>
      <c r="AA1681" t="s">
        <v>47</v>
      </c>
      <c r="AB1681" t="s">
        <v>101</v>
      </c>
      <c r="AC1681" t="s">
        <v>82</v>
      </c>
      <c r="AD1681" t="s">
        <v>300</v>
      </c>
      <c r="AE1681" t="s">
        <v>110</v>
      </c>
      <c r="AF1681" t="s">
        <v>209</v>
      </c>
      <c r="AG1681" t="s">
        <v>73</v>
      </c>
      <c r="AH1681" t="s">
        <v>54</v>
      </c>
      <c r="AI1681" t="s">
        <v>54</v>
      </c>
      <c r="AJ1681" t="s">
        <v>502</v>
      </c>
      <c r="AK1681" t="s">
        <v>209</v>
      </c>
      <c r="AL1681" t="s">
        <v>47</v>
      </c>
      <c r="AM1681" t="s">
        <v>47</v>
      </c>
      <c r="AN1681" t="s">
        <v>275</v>
      </c>
      <c r="AO1681" t="s">
        <v>137</v>
      </c>
    </row>
    <row r="1682" spans="1:41" hidden="1" x14ac:dyDescent="0.25">
      <c r="A1682" t="s">
        <v>7506</v>
      </c>
      <c r="B1682" t="s">
        <v>7507</v>
      </c>
      <c r="C1682" s="1" t="str">
        <f t="shared" si="104"/>
        <v>21:1062</v>
      </c>
      <c r="D1682" s="1" t="str">
        <f t="shared" si="105"/>
        <v>21:0123</v>
      </c>
      <c r="E1682" t="s">
        <v>7508</v>
      </c>
      <c r="F1682" t="s">
        <v>7509</v>
      </c>
      <c r="H1682">
        <v>49.246120300000001</v>
      </c>
      <c r="I1682">
        <v>-117.4970204</v>
      </c>
      <c r="J1682" s="1" t="str">
        <f t="shared" si="106"/>
        <v>NGR bulk stream sediment</v>
      </c>
      <c r="K1682" s="1" t="str">
        <f t="shared" si="107"/>
        <v>&lt;177 micron (NGR)</v>
      </c>
      <c r="L1682">
        <v>4</v>
      </c>
      <c r="M1682" t="s">
        <v>136</v>
      </c>
      <c r="N1682">
        <v>50</v>
      </c>
      <c r="O1682" t="s">
        <v>128</v>
      </c>
      <c r="P1682" t="s">
        <v>122</v>
      </c>
      <c r="Q1682" t="s">
        <v>548</v>
      </c>
      <c r="R1682" t="s">
        <v>118</v>
      </c>
      <c r="S1682" t="s">
        <v>300</v>
      </c>
      <c r="T1682" t="s">
        <v>76</v>
      </c>
      <c r="U1682" t="s">
        <v>184</v>
      </c>
      <c r="V1682" t="s">
        <v>102</v>
      </c>
      <c r="W1682" t="s">
        <v>200</v>
      </c>
      <c r="X1682" t="s">
        <v>103</v>
      </c>
      <c r="Y1682" t="s">
        <v>186</v>
      </c>
      <c r="Z1682" t="s">
        <v>56</v>
      </c>
      <c r="AA1682" t="s">
        <v>46</v>
      </c>
      <c r="AB1682" t="s">
        <v>139</v>
      </c>
      <c r="AC1682" t="s">
        <v>131</v>
      </c>
      <c r="AD1682" t="s">
        <v>241</v>
      </c>
      <c r="AE1682" t="s">
        <v>149</v>
      </c>
      <c r="AF1682" t="s">
        <v>267</v>
      </c>
      <c r="AG1682" t="s">
        <v>266</v>
      </c>
      <c r="AH1682" t="s">
        <v>54</v>
      </c>
      <c r="AI1682" t="s">
        <v>54</v>
      </c>
      <c r="AJ1682" t="s">
        <v>274</v>
      </c>
      <c r="AK1682" t="s">
        <v>591</v>
      </c>
      <c r="AL1682" t="s">
        <v>47</v>
      </c>
      <c r="AM1682" t="s">
        <v>47</v>
      </c>
      <c r="AN1682" t="s">
        <v>543</v>
      </c>
      <c r="AO1682" t="s">
        <v>209</v>
      </c>
    </row>
    <row r="1683" spans="1:41" hidden="1" x14ac:dyDescent="0.25">
      <c r="A1683" t="s">
        <v>7510</v>
      </c>
      <c r="B1683" t="s">
        <v>7511</v>
      </c>
      <c r="C1683" s="1" t="str">
        <f t="shared" si="104"/>
        <v>21:1062</v>
      </c>
      <c r="D1683" s="1" t="str">
        <f t="shared" si="105"/>
        <v>21:0123</v>
      </c>
      <c r="E1683" t="s">
        <v>7512</v>
      </c>
      <c r="F1683" t="s">
        <v>7513</v>
      </c>
      <c r="H1683">
        <v>49.271505900000001</v>
      </c>
      <c r="I1683">
        <v>-117.51093659999999</v>
      </c>
      <c r="J1683" s="1" t="str">
        <f t="shared" si="106"/>
        <v>NGR bulk stream sediment</v>
      </c>
      <c r="K1683" s="1" t="str">
        <f t="shared" si="107"/>
        <v>&lt;177 micron (NGR)</v>
      </c>
      <c r="L1683">
        <v>4</v>
      </c>
      <c r="M1683" t="s">
        <v>157</v>
      </c>
      <c r="N1683">
        <v>51</v>
      </c>
      <c r="O1683" t="s">
        <v>266</v>
      </c>
      <c r="P1683" t="s">
        <v>73</v>
      </c>
      <c r="Q1683" t="s">
        <v>548</v>
      </c>
      <c r="R1683" t="s">
        <v>85</v>
      </c>
      <c r="S1683" t="s">
        <v>829</v>
      </c>
      <c r="T1683" t="s">
        <v>66</v>
      </c>
      <c r="U1683" t="s">
        <v>438</v>
      </c>
      <c r="V1683" t="s">
        <v>139</v>
      </c>
      <c r="W1683" t="s">
        <v>142</v>
      </c>
      <c r="X1683" t="s">
        <v>103</v>
      </c>
      <c r="Y1683" t="s">
        <v>120</v>
      </c>
      <c r="Z1683" t="s">
        <v>56</v>
      </c>
      <c r="AA1683" t="s">
        <v>47</v>
      </c>
      <c r="AB1683" t="s">
        <v>101</v>
      </c>
      <c r="AC1683" t="s">
        <v>243</v>
      </c>
      <c r="AD1683" t="s">
        <v>258</v>
      </c>
      <c r="AE1683" t="s">
        <v>54</v>
      </c>
      <c r="AF1683" t="s">
        <v>127</v>
      </c>
      <c r="AG1683" t="s">
        <v>366</v>
      </c>
      <c r="AH1683" t="s">
        <v>87</v>
      </c>
      <c r="AI1683" t="s">
        <v>54</v>
      </c>
      <c r="AJ1683" t="s">
        <v>137</v>
      </c>
      <c r="AK1683" t="s">
        <v>266</v>
      </c>
      <c r="AL1683" t="s">
        <v>47</v>
      </c>
      <c r="AM1683" t="s">
        <v>47</v>
      </c>
      <c r="AN1683" t="s">
        <v>65</v>
      </c>
      <c r="AO1683" t="s">
        <v>76</v>
      </c>
    </row>
    <row r="1684" spans="1:41" hidden="1" x14ac:dyDescent="0.25">
      <c r="A1684" t="s">
        <v>7514</v>
      </c>
      <c r="B1684" t="s">
        <v>7515</v>
      </c>
      <c r="C1684" s="1" t="str">
        <f t="shared" si="104"/>
        <v>21:1062</v>
      </c>
      <c r="D1684" s="1" t="str">
        <f t="shared" si="105"/>
        <v>21:0123</v>
      </c>
      <c r="E1684" t="s">
        <v>7516</v>
      </c>
      <c r="F1684" t="s">
        <v>7517</v>
      </c>
      <c r="H1684">
        <v>49.195133400000003</v>
      </c>
      <c r="I1684">
        <v>-117.41993479999999</v>
      </c>
      <c r="J1684" s="1" t="str">
        <f t="shared" si="106"/>
        <v>NGR bulk stream sediment</v>
      </c>
      <c r="K1684" s="1" t="str">
        <f t="shared" si="107"/>
        <v>&lt;177 micron (NGR)</v>
      </c>
      <c r="L1684">
        <v>4</v>
      </c>
      <c r="M1684" t="s">
        <v>170</v>
      </c>
      <c r="N1684">
        <v>52</v>
      </c>
      <c r="O1684" t="s">
        <v>55</v>
      </c>
      <c r="P1684" t="s">
        <v>122</v>
      </c>
      <c r="Q1684" t="s">
        <v>862</v>
      </c>
      <c r="R1684" t="s">
        <v>61</v>
      </c>
      <c r="S1684" t="s">
        <v>162</v>
      </c>
      <c r="T1684" t="s">
        <v>85</v>
      </c>
      <c r="U1684" t="s">
        <v>160</v>
      </c>
      <c r="V1684" t="s">
        <v>105</v>
      </c>
      <c r="W1684" t="s">
        <v>493</v>
      </c>
      <c r="X1684" t="s">
        <v>58</v>
      </c>
      <c r="Y1684" t="s">
        <v>165</v>
      </c>
      <c r="Z1684" t="s">
        <v>56</v>
      </c>
      <c r="AA1684" t="s">
        <v>46</v>
      </c>
      <c r="AB1684" t="s">
        <v>47</v>
      </c>
      <c r="AC1684" t="s">
        <v>217</v>
      </c>
      <c r="AD1684" t="s">
        <v>240</v>
      </c>
      <c r="AE1684" t="s">
        <v>174</v>
      </c>
      <c r="AF1684" t="s">
        <v>108</v>
      </c>
      <c r="AG1684" t="s">
        <v>270</v>
      </c>
      <c r="AH1684" t="s">
        <v>149</v>
      </c>
      <c r="AI1684" t="s">
        <v>54</v>
      </c>
      <c r="AJ1684" t="s">
        <v>307</v>
      </c>
      <c r="AK1684" t="s">
        <v>164</v>
      </c>
      <c r="AL1684" t="s">
        <v>47</v>
      </c>
      <c r="AM1684" t="s">
        <v>47</v>
      </c>
      <c r="AN1684" t="s">
        <v>301</v>
      </c>
      <c r="AO1684" t="s">
        <v>267</v>
      </c>
    </row>
    <row r="1685" spans="1:41" hidden="1" x14ac:dyDescent="0.25">
      <c r="A1685" t="s">
        <v>7518</v>
      </c>
      <c r="B1685" t="s">
        <v>7519</v>
      </c>
      <c r="C1685" s="1" t="str">
        <f t="shared" si="104"/>
        <v>21:1062</v>
      </c>
      <c r="D1685" s="1" t="str">
        <f t="shared" si="105"/>
        <v>21:0123</v>
      </c>
      <c r="E1685" t="s">
        <v>7520</v>
      </c>
      <c r="F1685" t="s">
        <v>7521</v>
      </c>
      <c r="H1685">
        <v>49.194534599999997</v>
      </c>
      <c r="I1685">
        <v>-117.358121</v>
      </c>
      <c r="J1685" s="1" t="str">
        <f t="shared" si="106"/>
        <v>NGR bulk stream sediment</v>
      </c>
      <c r="K1685" s="1" t="str">
        <f t="shared" si="107"/>
        <v>&lt;177 micron (NGR)</v>
      </c>
      <c r="L1685">
        <v>4</v>
      </c>
      <c r="M1685" t="s">
        <v>180</v>
      </c>
      <c r="N1685">
        <v>53</v>
      </c>
      <c r="O1685" t="s">
        <v>82</v>
      </c>
      <c r="P1685" t="s">
        <v>58</v>
      </c>
      <c r="Q1685" t="s">
        <v>289</v>
      </c>
      <c r="R1685" t="s">
        <v>76</v>
      </c>
      <c r="S1685" t="s">
        <v>141</v>
      </c>
      <c r="T1685" t="s">
        <v>209</v>
      </c>
      <c r="U1685" t="s">
        <v>226</v>
      </c>
      <c r="V1685" t="s">
        <v>164</v>
      </c>
      <c r="W1685" t="s">
        <v>109</v>
      </c>
      <c r="X1685" t="s">
        <v>47</v>
      </c>
      <c r="Y1685" t="s">
        <v>59</v>
      </c>
      <c r="Z1685" t="s">
        <v>56</v>
      </c>
      <c r="AA1685" t="s">
        <v>47</v>
      </c>
      <c r="AB1685" t="s">
        <v>110</v>
      </c>
      <c r="AC1685" t="s">
        <v>272</v>
      </c>
      <c r="AD1685" t="s">
        <v>300</v>
      </c>
      <c r="AE1685" t="s">
        <v>47</v>
      </c>
      <c r="AF1685" t="s">
        <v>66</v>
      </c>
      <c r="AG1685" t="s">
        <v>282</v>
      </c>
      <c r="AH1685" t="s">
        <v>46</v>
      </c>
      <c r="AI1685" t="s">
        <v>62</v>
      </c>
      <c r="AJ1685" t="s">
        <v>148</v>
      </c>
      <c r="AK1685" t="s">
        <v>224</v>
      </c>
      <c r="AL1685" t="s">
        <v>51</v>
      </c>
      <c r="AM1685" t="s">
        <v>47</v>
      </c>
      <c r="AN1685" t="s">
        <v>65</v>
      </c>
      <c r="AO1685" t="s">
        <v>52</v>
      </c>
    </row>
    <row r="1686" spans="1:41" hidden="1" x14ac:dyDescent="0.25">
      <c r="A1686" t="s">
        <v>7522</v>
      </c>
      <c r="B1686" t="s">
        <v>7523</v>
      </c>
      <c r="C1686" s="1" t="str">
        <f t="shared" si="104"/>
        <v>21:1062</v>
      </c>
      <c r="D1686" s="1" t="str">
        <f t="shared" si="105"/>
        <v>21:0123</v>
      </c>
      <c r="E1686" t="s">
        <v>7524</v>
      </c>
      <c r="F1686" t="s">
        <v>7525</v>
      </c>
      <c r="H1686">
        <v>49.182924300000003</v>
      </c>
      <c r="I1686">
        <v>-117.35695219999999</v>
      </c>
      <c r="J1686" s="1" t="str">
        <f t="shared" si="106"/>
        <v>NGR bulk stream sediment</v>
      </c>
      <c r="K1686" s="1" t="str">
        <f t="shared" si="107"/>
        <v>&lt;177 micron (NGR)</v>
      </c>
      <c r="L1686">
        <v>4</v>
      </c>
      <c r="M1686" t="s">
        <v>195</v>
      </c>
      <c r="N1686">
        <v>54</v>
      </c>
      <c r="O1686" t="s">
        <v>108</v>
      </c>
      <c r="P1686" t="s">
        <v>47</v>
      </c>
      <c r="Q1686" t="s">
        <v>2563</v>
      </c>
      <c r="R1686" t="s">
        <v>197</v>
      </c>
      <c r="S1686" t="s">
        <v>104</v>
      </c>
      <c r="T1686" t="s">
        <v>85</v>
      </c>
      <c r="U1686" t="s">
        <v>258</v>
      </c>
      <c r="V1686" t="s">
        <v>206</v>
      </c>
      <c r="W1686" t="s">
        <v>455</v>
      </c>
      <c r="X1686" t="s">
        <v>47</v>
      </c>
      <c r="Y1686" t="s">
        <v>145</v>
      </c>
      <c r="Z1686" t="s">
        <v>56</v>
      </c>
      <c r="AA1686" t="s">
        <v>46</v>
      </c>
      <c r="AB1686" t="s">
        <v>61</v>
      </c>
      <c r="AC1686" t="s">
        <v>58</v>
      </c>
      <c r="AD1686" t="s">
        <v>239</v>
      </c>
      <c r="AE1686" t="s">
        <v>64</v>
      </c>
      <c r="AF1686" t="s">
        <v>108</v>
      </c>
      <c r="AG1686" t="s">
        <v>102</v>
      </c>
      <c r="AH1686" t="s">
        <v>57</v>
      </c>
      <c r="AI1686" t="s">
        <v>62</v>
      </c>
      <c r="AJ1686" t="s">
        <v>437</v>
      </c>
      <c r="AK1686" t="s">
        <v>72</v>
      </c>
      <c r="AL1686" t="s">
        <v>47</v>
      </c>
      <c r="AM1686" t="s">
        <v>47</v>
      </c>
      <c r="AN1686" t="s">
        <v>65</v>
      </c>
      <c r="AO1686" t="s">
        <v>73</v>
      </c>
    </row>
    <row r="1687" spans="1:41" hidden="1" x14ac:dyDescent="0.25">
      <c r="A1687" t="s">
        <v>7526</v>
      </c>
      <c r="B1687" t="s">
        <v>7527</v>
      </c>
      <c r="C1687" s="1" t="str">
        <f t="shared" si="104"/>
        <v>21:1062</v>
      </c>
      <c r="D1687" s="1" t="str">
        <f t="shared" si="105"/>
        <v>21:0123</v>
      </c>
      <c r="E1687" t="s">
        <v>7528</v>
      </c>
      <c r="F1687" t="s">
        <v>7529</v>
      </c>
      <c r="H1687">
        <v>49.226148000000002</v>
      </c>
      <c r="I1687">
        <v>-117.3661669</v>
      </c>
      <c r="J1687" s="1" t="str">
        <f t="shared" si="106"/>
        <v>NGR bulk stream sediment</v>
      </c>
      <c r="K1687" s="1" t="str">
        <f t="shared" si="107"/>
        <v>&lt;177 micron (NGR)</v>
      </c>
      <c r="L1687">
        <v>4</v>
      </c>
      <c r="M1687" t="s">
        <v>205</v>
      </c>
      <c r="N1687">
        <v>55</v>
      </c>
      <c r="O1687" t="s">
        <v>82</v>
      </c>
      <c r="P1687" t="s">
        <v>47</v>
      </c>
      <c r="Q1687" t="s">
        <v>1157</v>
      </c>
      <c r="R1687" t="s">
        <v>269</v>
      </c>
      <c r="S1687" t="s">
        <v>124</v>
      </c>
      <c r="T1687" t="s">
        <v>50</v>
      </c>
      <c r="U1687" t="s">
        <v>140</v>
      </c>
      <c r="V1687" t="s">
        <v>122</v>
      </c>
      <c r="W1687" t="s">
        <v>493</v>
      </c>
      <c r="X1687" t="s">
        <v>122</v>
      </c>
      <c r="Y1687" t="s">
        <v>90</v>
      </c>
      <c r="Z1687" t="s">
        <v>56</v>
      </c>
      <c r="AA1687" t="s">
        <v>46</v>
      </c>
      <c r="AB1687" t="s">
        <v>64</v>
      </c>
      <c r="AC1687" t="s">
        <v>58</v>
      </c>
      <c r="AD1687" t="s">
        <v>107</v>
      </c>
      <c r="AE1687" t="s">
        <v>185</v>
      </c>
      <c r="AF1687" t="s">
        <v>267</v>
      </c>
      <c r="AG1687" t="s">
        <v>228</v>
      </c>
      <c r="AH1687" t="s">
        <v>46</v>
      </c>
      <c r="AI1687" t="s">
        <v>62</v>
      </c>
      <c r="AJ1687" t="s">
        <v>129</v>
      </c>
      <c r="AK1687" t="s">
        <v>150</v>
      </c>
      <c r="AL1687" t="s">
        <v>47</v>
      </c>
      <c r="AM1687" t="s">
        <v>47</v>
      </c>
      <c r="AN1687" t="s">
        <v>89</v>
      </c>
      <c r="AO1687" t="s">
        <v>73</v>
      </c>
    </row>
    <row r="1688" spans="1:41" hidden="1" x14ac:dyDescent="0.25">
      <c r="A1688" t="s">
        <v>7530</v>
      </c>
      <c r="B1688" t="s">
        <v>7531</v>
      </c>
      <c r="C1688" s="1" t="str">
        <f t="shared" si="104"/>
        <v>21:1062</v>
      </c>
      <c r="D1688" s="1" t="str">
        <f t="shared" si="105"/>
        <v>21:0123</v>
      </c>
      <c r="E1688" t="s">
        <v>7532</v>
      </c>
      <c r="F1688" t="s">
        <v>7533</v>
      </c>
      <c r="H1688">
        <v>49.183168199999997</v>
      </c>
      <c r="I1688">
        <v>-117.33280139999999</v>
      </c>
      <c r="J1688" s="1" t="str">
        <f t="shared" si="106"/>
        <v>NGR bulk stream sediment</v>
      </c>
      <c r="K1688" s="1" t="str">
        <f t="shared" si="107"/>
        <v>&lt;177 micron (NGR)</v>
      </c>
      <c r="L1688">
        <v>4</v>
      </c>
      <c r="M1688" t="s">
        <v>214</v>
      </c>
      <c r="N1688">
        <v>56</v>
      </c>
      <c r="O1688" t="s">
        <v>66</v>
      </c>
      <c r="P1688" t="s">
        <v>137</v>
      </c>
      <c r="Q1688" t="s">
        <v>138</v>
      </c>
      <c r="R1688" t="s">
        <v>175</v>
      </c>
      <c r="S1688" t="s">
        <v>186</v>
      </c>
      <c r="T1688" t="s">
        <v>76</v>
      </c>
      <c r="U1688" t="s">
        <v>559</v>
      </c>
      <c r="V1688" t="s">
        <v>102</v>
      </c>
      <c r="W1688" t="s">
        <v>437</v>
      </c>
      <c r="X1688" t="s">
        <v>47</v>
      </c>
      <c r="Y1688" t="s">
        <v>90</v>
      </c>
      <c r="Z1688" t="s">
        <v>56</v>
      </c>
      <c r="AA1688" t="s">
        <v>46</v>
      </c>
      <c r="AB1688" t="s">
        <v>63</v>
      </c>
      <c r="AC1688" t="s">
        <v>145</v>
      </c>
      <c r="AD1688" t="s">
        <v>160</v>
      </c>
      <c r="AE1688" t="s">
        <v>185</v>
      </c>
      <c r="AF1688" t="s">
        <v>66</v>
      </c>
      <c r="AG1688" t="s">
        <v>437</v>
      </c>
      <c r="AH1688" t="s">
        <v>57</v>
      </c>
      <c r="AI1688" t="s">
        <v>53</v>
      </c>
      <c r="AJ1688" t="s">
        <v>111</v>
      </c>
      <c r="AK1688" t="s">
        <v>173</v>
      </c>
      <c r="AL1688" t="s">
        <v>47</v>
      </c>
      <c r="AM1688" t="s">
        <v>47</v>
      </c>
      <c r="AN1688" t="s">
        <v>65</v>
      </c>
      <c r="AO1688" t="s">
        <v>66</v>
      </c>
    </row>
    <row r="1689" spans="1:41" hidden="1" x14ac:dyDescent="0.25">
      <c r="A1689" t="s">
        <v>7534</v>
      </c>
      <c r="B1689" t="s">
        <v>7535</v>
      </c>
      <c r="C1689" s="1" t="str">
        <f t="shared" si="104"/>
        <v>21:1062</v>
      </c>
      <c r="D1689" s="1" t="str">
        <f t="shared" si="105"/>
        <v>21:0123</v>
      </c>
      <c r="E1689" t="s">
        <v>7536</v>
      </c>
      <c r="F1689" t="s">
        <v>7537</v>
      </c>
      <c r="H1689">
        <v>49.211631699999998</v>
      </c>
      <c r="I1689">
        <v>-117.32986440000001</v>
      </c>
      <c r="J1689" s="1" t="str">
        <f t="shared" si="106"/>
        <v>NGR bulk stream sediment</v>
      </c>
      <c r="K1689" s="1" t="str">
        <f t="shared" si="107"/>
        <v>&lt;177 micron (NGR)</v>
      </c>
      <c r="L1689">
        <v>4</v>
      </c>
      <c r="M1689" t="s">
        <v>223</v>
      </c>
      <c r="N1689">
        <v>57</v>
      </c>
      <c r="O1689" t="s">
        <v>7538</v>
      </c>
      <c r="P1689" t="s">
        <v>358</v>
      </c>
      <c r="Q1689" t="s">
        <v>481</v>
      </c>
      <c r="R1689" t="s">
        <v>76</v>
      </c>
      <c r="S1689" t="s">
        <v>243</v>
      </c>
      <c r="T1689" t="s">
        <v>209</v>
      </c>
      <c r="U1689" t="s">
        <v>590</v>
      </c>
      <c r="V1689" t="s">
        <v>78</v>
      </c>
      <c r="W1689" t="s">
        <v>123</v>
      </c>
      <c r="X1689" t="s">
        <v>122</v>
      </c>
      <c r="Y1689" t="s">
        <v>269</v>
      </c>
      <c r="Z1689" t="s">
        <v>56</v>
      </c>
      <c r="AA1689" t="s">
        <v>51</v>
      </c>
      <c r="AB1689" t="s">
        <v>235</v>
      </c>
      <c r="AC1689" t="s">
        <v>290</v>
      </c>
      <c r="AD1689" t="s">
        <v>77</v>
      </c>
      <c r="AE1689" t="s">
        <v>103</v>
      </c>
      <c r="AF1689" t="s">
        <v>127</v>
      </c>
      <c r="AG1689" t="s">
        <v>86</v>
      </c>
      <c r="AH1689" t="s">
        <v>53</v>
      </c>
      <c r="AI1689" t="s">
        <v>198</v>
      </c>
      <c r="AJ1689" t="s">
        <v>336</v>
      </c>
      <c r="AK1689" t="s">
        <v>206</v>
      </c>
      <c r="AL1689" t="s">
        <v>47</v>
      </c>
      <c r="AM1689" t="s">
        <v>47</v>
      </c>
      <c r="AN1689" t="s">
        <v>65</v>
      </c>
      <c r="AO1689" t="s">
        <v>330</v>
      </c>
    </row>
    <row r="1690" spans="1:41" hidden="1" x14ac:dyDescent="0.25">
      <c r="A1690" t="s">
        <v>7539</v>
      </c>
      <c r="B1690" t="s">
        <v>7540</v>
      </c>
      <c r="C1690" s="1" t="str">
        <f t="shared" si="104"/>
        <v>21:1062</v>
      </c>
      <c r="D1690" s="1" t="str">
        <f t="shared" si="105"/>
        <v>21:0123</v>
      </c>
      <c r="E1690" t="s">
        <v>7541</v>
      </c>
      <c r="F1690" t="s">
        <v>7542</v>
      </c>
      <c r="H1690">
        <v>49.2269182</v>
      </c>
      <c r="I1690">
        <v>-117.3473149</v>
      </c>
      <c r="J1690" s="1" t="str">
        <f t="shared" si="106"/>
        <v>NGR bulk stream sediment</v>
      </c>
      <c r="K1690" s="1" t="str">
        <f t="shared" si="107"/>
        <v>&lt;177 micron (NGR)</v>
      </c>
      <c r="L1690">
        <v>4</v>
      </c>
      <c r="M1690" t="s">
        <v>233</v>
      </c>
      <c r="N1690">
        <v>58</v>
      </c>
      <c r="O1690" t="s">
        <v>306</v>
      </c>
      <c r="P1690" t="s">
        <v>90</v>
      </c>
      <c r="Q1690" t="s">
        <v>234</v>
      </c>
      <c r="R1690" t="s">
        <v>58</v>
      </c>
      <c r="S1690" t="s">
        <v>186</v>
      </c>
      <c r="T1690" t="s">
        <v>98</v>
      </c>
      <c r="U1690" t="s">
        <v>438</v>
      </c>
      <c r="V1690" t="s">
        <v>257</v>
      </c>
      <c r="W1690" t="s">
        <v>111</v>
      </c>
      <c r="X1690" t="s">
        <v>122</v>
      </c>
      <c r="Y1690" t="s">
        <v>49</v>
      </c>
      <c r="Z1690" t="s">
        <v>56</v>
      </c>
      <c r="AA1690" t="s">
        <v>122</v>
      </c>
      <c r="AB1690" t="s">
        <v>105</v>
      </c>
      <c r="AC1690" t="s">
        <v>239</v>
      </c>
      <c r="AD1690" t="s">
        <v>344</v>
      </c>
      <c r="AE1690" t="s">
        <v>139</v>
      </c>
      <c r="AF1690" t="s">
        <v>1060</v>
      </c>
      <c r="AG1690" t="s">
        <v>336</v>
      </c>
      <c r="AH1690" t="s">
        <v>149</v>
      </c>
      <c r="AI1690" t="s">
        <v>57</v>
      </c>
      <c r="AJ1690" t="s">
        <v>111</v>
      </c>
      <c r="AK1690" t="s">
        <v>79</v>
      </c>
      <c r="AL1690" t="s">
        <v>47</v>
      </c>
      <c r="AM1690" t="s">
        <v>47</v>
      </c>
      <c r="AN1690" t="s">
        <v>65</v>
      </c>
      <c r="AO1690" t="s">
        <v>66</v>
      </c>
    </row>
    <row r="1691" spans="1:41" hidden="1" x14ac:dyDescent="0.25">
      <c r="A1691" t="s">
        <v>7543</v>
      </c>
      <c r="B1691" t="s">
        <v>7544</v>
      </c>
      <c r="C1691" s="1" t="str">
        <f t="shared" si="104"/>
        <v>21:1062</v>
      </c>
      <c r="D1691" s="1" t="str">
        <f t="shared" si="105"/>
        <v>21:0123</v>
      </c>
      <c r="E1691" t="s">
        <v>7545</v>
      </c>
      <c r="F1691" t="s">
        <v>7546</v>
      </c>
      <c r="H1691">
        <v>49.246160400000001</v>
      </c>
      <c r="I1691">
        <v>-117.3699987</v>
      </c>
      <c r="J1691" s="1" t="str">
        <f t="shared" si="106"/>
        <v>NGR bulk stream sediment</v>
      </c>
      <c r="K1691" s="1" t="str">
        <f t="shared" si="107"/>
        <v>&lt;177 micron (NGR)</v>
      </c>
      <c r="L1691">
        <v>4</v>
      </c>
      <c r="M1691" t="s">
        <v>248</v>
      </c>
      <c r="N1691">
        <v>59</v>
      </c>
      <c r="O1691" t="s">
        <v>225</v>
      </c>
      <c r="P1691" t="s">
        <v>66</v>
      </c>
      <c r="Q1691" t="s">
        <v>1130</v>
      </c>
      <c r="R1691" t="s">
        <v>108</v>
      </c>
      <c r="S1691" t="s">
        <v>190</v>
      </c>
      <c r="T1691" t="s">
        <v>175</v>
      </c>
      <c r="U1691" t="s">
        <v>431</v>
      </c>
      <c r="V1691" t="s">
        <v>161</v>
      </c>
      <c r="W1691" t="s">
        <v>86</v>
      </c>
      <c r="X1691" t="s">
        <v>47</v>
      </c>
      <c r="Y1691" t="s">
        <v>197</v>
      </c>
      <c r="Z1691" t="s">
        <v>56</v>
      </c>
      <c r="AA1691" t="s">
        <v>47</v>
      </c>
      <c r="AB1691" t="s">
        <v>235</v>
      </c>
      <c r="AC1691" t="s">
        <v>290</v>
      </c>
      <c r="AD1691" t="s">
        <v>183</v>
      </c>
      <c r="AE1691" t="s">
        <v>185</v>
      </c>
      <c r="AF1691" t="s">
        <v>50</v>
      </c>
      <c r="AG1691" t="s">
        <v>109</v>
      </c>
      <c r="AH1691" t="s">
        <v>87</v>
      </c>
      <c r="AI1691" t="s">
        <v>57</v>
      </c>
      <c r="AJ1691" t="s">
        <v>371</v>
      </c>
      <c r="AK1691" t="s">
        <v>455</v>
      </c>
      <c r="AL1691" t="s">
        <v>122</v>
      </c>
      <c r="AM1691" t="s">
        <v>47</v>
      </c>
      <c r="AN1691" t="s">
        <v>65</v>
      </c>
      <c r="AO1691" t="s">
        <v>51</v>
      </c>
    </row>
    <row r="1692" spans="1:41" hidden="1" x14ac:dyDescent="0.25">
      <c r="A1692" t="s">
        <v>7547</v>
      </c>
      <c r="B1692" t="s">
        <v>7548</v>
      </c>
      <c r="C1692" s="1" t="str">
        <f t="shared" si="104"/>
        <v>21:1062</v>
      </c>
      <c r="D1692" s="1" t="str">
        <f t="shared" si="105"/>
        <v>21:0123</v>
      </c>
      <c r="E1692" t="s">
        <v>7549</v>
      </c>
      <c r="F1692" t="s">
        <v>7550</v>
      </c>
      <c r="H1692">
        <v>49.254480899999997</v>
      </c>
      <c r="I1692">
        <v>-117.3887367</v>
      </c>
      <c r="J1692" s="1" t="str">
        <f t="shared" si="106"/>
        <v>NGR bulk stream sediment</v>
      </c>
      <c r="K1692" s="1" t="str">
        <f t="shared" si="107"/>
        <v>&lt;177 micron (NGR)</v>
      </c>
      <c r="L1692">
        <v>4</v>
      </c>
      <c r="M1692" t="s">
        <v>256</v>
      </c>
      <c r="N1692">
        <v>60</v>
      </c>
      <c r="O1692" t="s">
        <v>66</v>
      </c>
      <c r="P1692" t="s">
        <v>197</v>
      </c>
      <c r="Q1692" t="s">
        <v>862</v>
      </c>
      <c r="R1692" t="s">
        <v>76</v>
      </c>
      <c r="S1692" t="s">
        <v>160</v>
      </c>
      <c r="T1692" t="s">
        <v>76</v>
      </c>
      <c r="U1692" t="s">
        <v>445</v>
      </c>
      <c r="V1692" t="s">
        <v>206</v>
      </c>
      <c r="W1692" t="s">
        <v>437</v>
      </c>
      <c r="X1692" t="s">
        <v>52</v>
      </c>
      <c r="Y1692" t="s">
        <v>162</v>
      </c>
      <c r="Z1692" t="s">
        <v>56</v>
      </c>
      <c r="AA1692" t="s">
        <v>47</v>
      </c>
      <c r="AB1692" t="s">
        <v>64</v>
      </c>
      <c r="AC1692" t="s">
        <v>145</v>
      </c>
      <c r="AD1692" t="s">
        <v>241</v>
      </c>
      <c r="AE1692" t="s">
        <v>174</v>
      </c>
      <c r="AF1692" t="s">
        <v>76</v>
      </c>
      <c r="AG1692" t="s">
        <v>73</v>
      </c>
      <c r="AH1692" t="s">
        <v>185</v>
      </c>
      <c r="AI1692" t="s">
        <v>46</v>
      </c>
      <c r="AJ1692" t="s">
        <v>58</v>
      </c>
      <c r="AK1692" t="s">
        <v>148</v>
      </c>
      <c r="AL1692" t="s">
        <v>52</v>
      </c>
      <c r="AM1692" t="s">
        <v>47</v>
      </c>
      <c r="AN1692" t="s">
        <v>915</v>
      </c>
      <c r="AO1692" t="s">
        <v>85</v>
      </c>
    </row>
    <row r="1693" spans="1:41" hidden="1" x14ac:dyDescent="0.25">
      <c r="A1693" t="s">
        <v>7551</v>
      </c>
      <c r="B1693" t="s">
        <v>7552</v>
      </c>
      <c r="C1693" s="1" t="str">
        <f t="shared" si="104"/>
        <v>21:1062</v>
      </c>
      <c r="D1693" s="1" t="str">
        <f t="shared" si="105"/>
        <v>21:0123</v>
      </c>
      <c r="E1693" t="s">
        <v>7553</v>
      </c>
      <c r="F1693" t="s">
        <v>7554</v>
      </c>
      <c r="H1693">
        <v>49.271771600000001</v>
      </c>
      <c r="I1693">
        <v>-117.4182637</v>
      </c>
      <c r="J1693" s="1" t="str">
        <f t="shared" si="106"/>
        <v>NGR bulk stream sediment</v>
      </c>
      <c r="K1693" s="1" t="str">
        <f t="shared" si="107"/>
        <v>&lt;177 micron (NGR)</v>
      </c>
      <c r="L1693">
        <v>4</v>
      </c>
      <c r="M1693" t="s">
        <v>265</v>
      </c>
      <c r="N1693">
        <v>61</v>
      </c>
      <c r="O1693" t="s">
        <v>142</v>
      </c>
      <c r="P1693" t="s">
        <v>52</v>
      </c>
      <c r="Q1693" t="s">
        <v>119</v>
      </c>
      <c r="R1693" t="s">
        <v>259</v>
      </c>
      <c r="S1693" t="s">
        <v>83</v>
      </c>
      <c r="T1693" t="s">
        <v>108</v>
      </c>
      <c r="U1693" t="s">
        <v>146</v>
      </c>
      <c r="V1693" t="s">
        <v>79</v>
      </c>
      <c r="W1693" t="s">
        <v>123</v>
      </c>
      <c r="X1693" t="s">
        <v>51</v>
      </c>
      <c r="Y1693" t="s">
        <v>218</v>
      </c>
      <c r="Z1693" t="s">
        <v>56</v>
      </c>
      <c r="AA1693" t="s">
        <v>46</v>
      </c>
      <c r="AB1693" t="s">
        <v>81</v>
      </c>
      <c r="AC1693" t="s">
        <v>98</v>
      </c>
      <c r="AD1693" t="s">
        <v>126</v>
      </c>
      <c r="AE1693" t="s">
        <v>54</v>
      </c>
      <c r="AF1693" t="s">
        <v>55</v>
      </c>
      <c r="AG1693" t="s">
        <v>260</v>
      </c>
      <c r="AH1693" t="s">
        <v>61</v>
      </c>
      <c r="AI1693" t="s">
        <v>198</v>
      </c>
      <c r="AJ1693" t="s">
        <v>163</v>
      </c>
      <c r="AK1693" t="s">
        <v>502</v>
      </c>
      <c r="AL1693" t="s">
        <v>47</v>
      </c>
      <c r="AM1693" t="s">
        <v>47</v>
      </c>
      <c r="AN1693" t="s">
        <v>695</v>
      </c>
      <c r="AO1693" t="s">
        <v>267</v>
      </c>
    </row>
    <row r="1694" spans="1:41" hidden="1" x14ac:dyDescent="0.25">
      <c r="A1694" t="s">
        <v>7555</v>
      </c>
      <c r="B1694" t="s">
        <v>7556</v>
      </c>
      <c r="C1694" s="1" t="str">
        <f t="shared" si="104"/>
        <v>21:1062</v>
      </c>
      <c r="D1694" s="1" t="str">
        <f t="shared" si="105"/>
        <v>21:0123</v>
      </c>
      <c r="E1694" t="s">
        <v>7557</v>
      </c>
      <c r="F1694" t="s">
        <v>7558</v>
      </c>
      <c r="H1694">
        <v>49.268046099999999</v>
      </c>
      <c r="I1694">
        <v>-117.4588971</v>
      </c>
      <c r="J1694" s="1" t="str">
        <f t="shared" si="106"/>
        <v>NGR bulk stream sediment</v>
      </c>
      <c r="K1694" s="1" t="str">
        <f t="shared" si="107"/>
        <v>&lt;177 micron (NGR)</v>
      </c>
      <c r="L1694">
        <v>5</v>
      </c>
      <c r="M1694" t="s">
        <v>45</v>
      </c>
      <c r="N1694">
        <v>62</v>
      </c>
      <c r="O1694" t="s">
        <v>151</v>
      </c>
      <c r="P1694" t="s">
        <v>58</v>
      </c>
      <c r="Q1694" t="s">
        <v>119</v>
      </c>
      <c r="R1694" t="s">
        <v>307</v>
      </c>
      <c r="S1694" t="s">
        <v>344</v>
      </c>
      <c r="T1694" t="s">
        <v>50</v>
      </c>
      <c r="U1694" t="s">
        <v>146</v>
      </c>
      <c r="V1694" t="s">
        <v>257</v>
      </c>
      <c r="W1694" t="s">
        <v>228</v>
      </c>
      <c r="X1694" t="s">
        <v>51</v>
      </c>
      <c r="Y1694" t="s">
        <v>218</v>
      </c>
      <c r="Z1694" t="s">
        <v>56</v>
      </c>
      <c r="AA1694" t="s">
        <v>46</v>
      </c>
      <c r="AB1694" t="s">
        <v>125</v>
      </c>
      <c r="AC1694" t="s">
        <v>145</v>
      </c>
      <c r="AD1694" t="s">
        <v>538</v>
      </c>
      <c r="AE1694" t="s">
        <v>174</v>
      </c>
      <c r="AF1694" t="s">
        <v>55</v>
      </c>
      <c r="AG1694" t="s">
        <v>371</v>
      </c>
      <c r="AH1694" t="s">
        <v>185</v>
      </c>
      <c r="AI1694" t="s">
        <v>57</v>
      </c>
      <c r="AJ1694" t="s">
        <v>319</v>
      </c>
      <c r="AK1694" t="s">
        <v>163</v>
      </c>
      <c r="AL1694" t="s">
        <v>47</v>
      </c>
      <c r="AM1694" t="s">
        <v>47</v>
      </c>
      <c r="AN1694" t="s">
        <v>65</v>
      </c>
      <c r="AO1694" t="s">
        <v>73</v>
      </c>
    </row>
    <row r="1695" spans="1:41" hidden="1" x14ac:dyDescent="0.25">
      <c r="A1695" t="s">
        <v>7559</v>
      </c>
      <c r="B1695" t="s">
        <v>7560</v>
      </c>
      <c r="C1695" s="1" t="str">
        <f t="shared" si="104"/>
        <v>21:1062</v>
      </c>
      <c r="D1695" s="1" t="str">
        <f t="shared" si="105"/>
        <v>21:0123</v>
      </c>
      <c r="E1695" t="s">
        <v>7561</v>
      </c>
      <c r="F1695" t="s">
        <v>7562</v>
      </c>
      <c r="H1695">
        <v>49.2653575</v>
      </c>
      <c r="I1695">
        <v>-117.46318890000001</v>
      </c>
      <c r="J1695" s="1" t="str">
        <f t="shared" si="106"/>
        <v>NGR bulk stream sediment</v>
      </c>
      <c r="K1695" s="1" t="str">
        <f t="shared" si="107"/>
        <v>&lt;177 micron (NGR)</v>
      </c>
      <c r="L1695">
        <v>5</v>
      </c>
      <c r="M1695" t="s">
        <v>280</v>
      </c>
      <c r="N1695">
        <v>63</v>
      </c>
      <c r="O1695" t="s">
        <v>260</v>
      </c>
      <c r="P1695" t="s">
        <v>267</v>
      </c>
      <c r="Q1695" t="s">
        <v>646</v>
      </c>
      <c r="R1695" t="s">
        <v>330</v>
      </c>
      <c r="S1695" t="s">
        <v>239</v>
      </c>
      <c r="T1695" t="s">
        <v>209</v>
      </c>
      <c r="U1695" t="s">
        <v>431</v>
      </c>
      <c r="V1695" t="s">
        <v>206</v>
      </c>
      <c r="W1695" t="s">
        <v>123</v>
      </c>
      <c r="X1695" t="s">
        <v>51</v>
      </c>
      <c r="Y1695" t="s">
        <v>197</v>
      </c>
      <c r="Z1695" t="s">
        <v>56</v>
      </c>
      <c r="AA1695" t="s">
        <v>47</v>
      </c>
      <c r="AB1695" t="s">
        <v>47</v>
      </c>
      <c r="AC1695" t="s">
        <v>475</v>
      </c>
      <c r="AD1695" t="s">
        <v>144</v>
      </c>
      <c r="AE1695" t="s">
        <v>149</v>
      </c>
      <c r="AF1695" t="s">
        <v>267</v>
      </c>
      <c r="AG1695" t="s">
        <v>123</v>
      </c>
      <c r="AH1695" t="s">
        <v>46</v>
      </c>
      <c r="AI1695" t="s">
        <v>53</v>
      </c>
      <c r="AJ1695" t="s">
        <v>274</v>
      </c>
      <c r="AK1695" t="s">
        <v>182</v>
      </c>
      <c r="AL1695" t="s">
        <v>47</v>
      </c>
      <c r="AM1695" t="s">
        <v>47</v>
      </c>
      <c r="AN1695" t="s">
        <v>65</v>
      </c>
      <c r="AO1695" t="s">
        <v>76</v>
      </c>
    </row>
    <row r="1696" spans="1:41" hidden="1" x14ac:dyDescent="0.25">
      <c r="A1696" t="s">
        <v>7563</v>
      </c>
      <c r="B1696" t="s">
        <v>7564</v>
      </c>
      <c r="C1696" s="1" t="str">
        <f t="shared" si="104"/>
        <v>21:1062</v>
      </c>
      <c r="D1696" s="1" t="str">
        <f t="shared" si="105"/>
        <v>21:0123</v>
      </c>
      <c r="E1696" t="s">
        <v>7561</v>
      </c>
      <c r="F1696" t="s">
        <v>7565</v>
      </c>
      <c r="H1696">
        <v>49.2653575</v>
      </c>
      <c r="I1696">
        <v>-117.46318890000001</v>
      </c>
      <c r="J1696" s="1" t="str">
        <f t="shared" si="106"/>
        <v>NGR bulk stream sediment</v>
      </c>
      <c r="K1696" s="1" t="str">
        <f t="shared" si="107"/>
        <v>&lt;177 micron (NGR)</v>
      </c>
      <c r="L1696">
        <v>5</v>
      </c>
      <c r="M1696" t="s">
        <v>288</v>
      </c>
      <c r="N1696">
        <v>64</v>
      </c>
      <c r="O1696" t="s">
        <v>260</v>
      </c>
      <c r="P1696" t="s">
        <v>52</v>
      </c>
      <c r="Q1696" t="s">
        <v>74</v>
      </c>
      <c r="R1696" t="s">
        <v>58</v>
      </c>
      <c r="S1696" t="s">
        <v>239</v>
      </c>
      <c r="T1696" t="s">
        <v>209</v>
      </c>
      <c r="U1696" t="s">
        <v>237</v>
      </c>
      <c r="V1696" t="s">
        <v>60</v>
      </c>
      <c r="W1696" t="s">
        <v>109</v>
      </c>
      <c r="X1696" t="s">
        <v>103</v>
      </c>
      <c r="Y1696" t="s">
        <v>197</v>
      </c>
      <c r="Z1696" t="s">
        <v>56</v>
      </c>
      <c r="AA1696" t="s">
        <v>122</v>
      </c>
      <c r="AB1696" t="s">
        <v>101</v>
      </c>
      <c r="AC1696" t="s">
        <v>162</v>
      </c>
      <c r="AD1696" t="s">
        <v>250</v>
      </c>
      <c r="AE1696" t="s">
        <v>149</v>
      </c>
      <c r="AF1696" t="s">
        <v>209</v>
      </c>
      <c r="AG1696" t="s">
        <v>86</v>
      </c>
      <c r="AH1696" t="s">
        <v>149</v>
      </c>
      <c r="AI1696" t="s">
        <v>53</v>
      </c>
      <c r="AJ1696" t="s">
        <v>292</v>
      </c>
      <c r="AK1696" t="s">
        <v>182</v>
      </c>
      <c r="AL1696" t="s">
        <v>47</v>
      </c>
      <c r="AM1696" t="s">
        <v>47</v>
      </c>
      <c r="AN1696" t="s">
        <v>65</v>
      </c>
      <c r="AO1696" t="s">
        <v>108</v>
      </c>
    </row>
    <row r="1697" spans="1:41" hidden="1" x14ac:dyDescent="0.25">
      <c r="A1697" t="s">
        <v>7566</v>
      </c>
      <c r="B1697" t="s">
        <v>7567</v>
      </c>
      <c r="C1697" s="1" t="str">
        <f t="shared" ref="C1697:C1760" si="108">HYPERLINK("http://geochem.nrcan.gc.ca/cdogs/content/bdl/bdl211062_e.htm", "21:1062")</f>
        <v>21:1062</v>
      </c>
      <c r="D1697" s="1" t="str">
        <f t="shared" ref="D1697:D1760" si="109">HYPERLINK("http://geochem.nrcan.gc.ca/cdogs/content/svy/svy210123_e.htm", "21:0123")</f>
        <v>21:0123</v>
      </c>
      <c r="E1697" t="s">
        <v>7568</v>
      </c>
      <c r="F1697" t="s">
        <v>7569</v>
      </c>
      <c r="H1697">
        <v>49.292558900000003</v>
      </c>
      <c r="I1697">
        <v>-117.36385370000001</v>
      </c>
      <c r="J1697" s="1" t="str">
        <f t="shared" si="106"/>
        <v>NGR bulk stream sediment</v>
      </c>
      <c r="K1697" s="1" t="str">
        <f t="shared" si="107"/>
        <v>&lt;177 micron (NGR)</v>
      </c>
      <c r="L1697">
        <v>5</v>
      </c>
      <c r="M1697" t="s">
        <v>71</v>
      </c>
      <c r="N1697">
        <v>65</v>
      </c>
      <c r="O1697" t="s">
        <v>217</v>
      </c>
      <c r="P1697" t="s">
        <v>73</v>
      </c>
      <c r="Q1697" t="s">
        <v>281</v>
      </c>
      <c r="R1697" t="s">
        <v>55</v>
      </c>
      <c r="S1697" t="s">
        <v>269</v>
      </c>
      <c r="T1697" t="s">
        <v>269</v>
      </c>
      <c r="U1697" t="s">
        <v>543</v>
      </c>
      <c r="V1697" t="s">
        <v>173</v>
      </c>
      <c r="W1697" t="s">
        <v>266</v>
      </c>
      <c r="X1697" t="s">
        <v>47</v>
      </c>
      <c r="Y1697" t="s">
        <v>217</v>
      </c>
      <c r="Z1697" t="s">
        <v>56</v>
      </c>
      <c r="AA1697" t="s">
        <v>46</v>
      </c>
      <c r="AB1697" t="s">
        <v>47</v>
      </c>
      <c r="AC1697" t="s">
        <v>328</v>
      </c>
      <c r="AD1697" t="s">
        <v>187</v>
      </c>
      <c r="AE1697" t="s">
        <v>174</v>
      </c>
      <c r="AF1697" t="s">
        <v>1174</v>
      </c>
      <c r="AG1697" t="s">
        <v>142</v>
      </c>
      <c r="AH1697" t="s">
        <v>53</v>
      </c>
      <c r="AI1697" t="s">
        <v>57</v>
      </c>
      <c r="AJ1697" t="s">
        <v>130</v>
      </c>
      <c r="AK1697" t="s">
        <v>270</v>
      </c>
      <c r="AL1697" t="s">
        <v>47</v>
      </c>
      <c r="AM1697" t="s">
        <v>47</v>
      </c>
      <c r="AN1697" t="s">
        <v>65</v>
      </c>
      <c r="AO1697" t="s">
        <v>175</v>
      </c>
    </row>
    <row r="1698" spans="1:41" hidden="1" x14ac:dyDescent="0.25">
      <c r="A1698" t="s">
        <v>7570</v>
      </c>
      <c r="B1698" t="s">
        <v>7571</v>
      </c>
      <c r="C1698" s="1" t="str">
        <f t="shared" si="108"/>
        <v>21:1062</v>
      </c>
      <c r="D1698" s="1" t="str">
        <f t="shared" si="109"/>
        <v>21:0123</v>
      </c>
      <c r="E1698" t="s">
        <v>7572</v>
      </c>
      <c r="F1698" t="s">
        <v>7573</v>
      </c>
      <c r="H1698">
        <v>49.290557</v>
      </c>
      <c r="I1698">
        <v>-117.359837</v>
      </c>
      <c r="J1698" s="1" t="str">
        <f t="shared" si="106"/>
        <v>NGR bulk stream sediment</v>
      </c>
      <c r="K1698" s="1" t="str">
        <f t="shared" si="107"/>
        <v>&lt;177 micron (NGR)</v>
      </c>
      <c r="L1698">
        <v>5</v>
      </c>
      <c r="M1698" t="s">
        <v>95</v>
      </c>
      <c r="N1698">
        <v>66</v>
      </c>
      <c r="O1698" t="s">
        <v>267</v>
      </c>
      <c r="P1698" t="s">
        <v>66</v>
      </c>
      <c r="Q1698" t="s">
        <v>97</v>
      </c>
      <c r="R1698" t="s">
        <v>242</v>
      </c>
      <c r="S1698" t="s">
        <v>186</v>
      </c>
      <c r="T1698" t="s">
        <v>59</v>
      </c>
      <c r="U1698" t="s">
        <v>425</v>
      </c>
      <c r="V1698" t="s">
        <v>63</v>
      </c>
      <c r="W1698" t="s">
        <v>129</v>
      </c>
      <c r="X1698" t="s">
        <v>47</v>
      </c>
      <c r="Y1698" t="s">
        <v>59</v>
      </c>
      <c r="Z1698" t="s">
        <v>56</v>
      </c>
      <c r="AA1698" t="s">
        <v>46</v>
      </c>
      <c r="AB1698" t="s">
        <v>125</v>
      </c>
      <c r="AC1698" t="s">
        <v>106</v>
      </c>
      <c r="AD1698" t="s">
        <v>462</v>
      </c>
      <c r="AE1698" t="s">
        <v>64</v>
      </c>
      <c r="AF1698" t="s">
        <v>610</v>
      </c>
      <c r="AG1698" t="s">
        <v>437</v>
      </c>
      <c r="AH1698" t="s">
        <v>54</v>
      </c>
      <c r="AI1698" t="s">
        <v>57</v>
      </c>
      <c r="AJ1698" t="s">
        <v>86</v>
      </c>
      <c r="AK1698" t="s">
        <v>164</v>
      </c>
      <c r="AL1698" t="s">
        <v>47</v>
      </c>
      <c r="AM1698" t="s">
        <v>47</v>
      </c>
      <c r="AN1698" t="s">
        <v>1121</v>
      </c>
      <c r="AO1698" t="s">
        <v>209</v>
      </c>
    </row>
    <row r="1699" spans="1:41" hidden="1" x14ac:dyDescent="0.25">
      <c r="A1699" t="s">
        <v>7574</v>
      </c>
      <c r="B1699" t="s">
        <v>7575</v>
      </c>
      <c r="C1699" s="1" t="str">
        <f t="shared" si="108"/>
        <v>21:1062</v>
      </c>
      <c r="D1699" s="1" t="str">
        <f t="shared" si="109"/>
        <v>21:0123</v>
      </c>
      <c r="E1699" t="s">
        <v>7576</v>
      </c>
      <c r="F1699" t="s">
        <v>7577</v>
      </c>
      <c r="H1699">
        <v>49.320667399999998</v>
      </c>
      <c r="I1699">
        <v>-117.44720359999999</v>
      </c>
      <c r="J1699" s="1" t="str">
        <f t="shared" si="106"/>
        <v>NGR bulk stream sediment</v>
      </c>
      <c r="K1699" s="1" t="str">
        <f t="shared" si="107"/>
        <v>&lt;177 micron (NGR)</v>
      </c>
      <c r="L1699">
        <v>5</v>
      </c>
      <c r="M1699" t="s">
        <v>117</v>
      </c>
      <c r="N1699">
        <v>67</v>
      </c>
      <c r="O1699" t="s">
        <v>282</v>
      </c>
      <c r="P1699" t="s">
        <v>122</v>
      </c>
      <c r="Q1699" t="s">
        <v>698</v>
      </c>
      <c r="R1699" t="s">
        <v>307</v>
      </c>
      <c r="S1699" t="s">
        <v>184</v>
      </c>
      <c r="T1699" t="s">
        <v>50</v>
      </c>
      <c r="U1699" t="s">
        <v>284</v>
      </c>
      <c r="V1699" t="s">
        <v>455</v>
      </c>
      <c r="W1699" t="s">
        <v>123</v>
      </c>
      <c r="X1699" t="s">
        <v>52</v>
      </c>
      <c r="Y1699" t="s">
        <v>77</v>
      </c>
      <c r="Z1699" t="s">
        <v>56</v>
      </c>
      <c r="AA1699" t="s">
        <v>47</v>
      </c>
      <c r="AB1699" t="s">
        <v>105</v>
      </c>
      <c r="AC1699" t="s">
        <v>140</v>
      </c>
      <c r="AD1699" t="s">
        <v>77</v>
      </c>
      <c r="AE1699" t="s">
        <v>54</v>
      </c>
      <c r="AF1699" t="s">
        <v>66</v>
      </c>
      <c r="AG1699" t="s">
        <v>406</v>
      </c>
      <c r="AH1699" t="s">
        <v>173</v>
      </c>
      <c r="AI1699" t="s">
        <v>198</v>
      </c>
      <c r="AJ1699" t="s">
        <v>85</v>
      </c>
      <c r="AK1699" t="s">
        <v>150</v>
      </c>
      <c r="AL1699" t="s">
        <v>47</v>
      </c>
      <c r="AM1699" t="s">
        <v>47</v>
      </c>
      <c r="AN1699" t="s">
        <v>284</v>
      </c>
      <c r="AO1699" t="s">
        <v>55</v>
      </c>
    </row>
    <row r="1700" spans="1:41" hidden="1" x14ac:dyDescent="0.25">
      <c r="A1700" t="s">
        <v>7578</v>
      </c>
      <c r="B1700" t="s">
        <v>7579</v>
      </c>
      <c r="C1700" s="1" t="str">
        <f t="shared" si="108"/>
        <v>21:1062</v>
      </c>
      <c r="D1700" s="1" t="str">
        <f t="shared" si="109"/>
        <v>21:0123</v>
      </c>
      <c r="E1700" t="s">
        <v>7580</v>
      </c>
      <c r="F1700" t="s">
        <v>7581</v>
      </c>
      <c r="H1700">
        <v>49.315042400000003</v>
      </c>
      <c r="I1700">
        <v>-117.4218769</v>
      </c>
      <c r="J1700" s="1" t="str">
        <f t="shared" si="106"/>
        <v>NGR bulk stream sediment</v>
      </c>
      <c r="K1700" s="1" t="str">
        <f t="shared" si="107"/>
        <v>&lt;177 micron (NGR)</v>
      </c>
      <c r="L1700">
        <v>5</v>
      </c>
      <c r="M1700" t="s">
        <v>136</v>
      </c>
      <c r="N1700">
        <v>68</v>
      </c>
      <c r="O1700" t="s">
        <v>455</v>
      </c>
      <c r="P1700" t="s">
        <v>103</v>
      </c>
      <c r="Q1700" t="s">
        <v>548</v>
      </c>
      <c r="R1700" t="s">
        <v>101</v>
      </c>
      <c r="S1700" t="s">
        <v>239</v>
      </c>
      <c r="T1700" t="s">
        <v>137</v>
      </c>
      <c r="U1700" t="s">
        <v>75</v>
      </c>
      <c r="V1700" t="s">
        <v>101</v>
      </c>
      <c r="W1700" t="s">
        <v>79</v>
      </c>
      <c r="X1700" t="s">
        <v>103</v>
      </c>
      <c r="Y1700" t="s">
        <v>306</v>
      </c>
      <c r="Z1700" t="s">
        <v>56</v>
      </c>
      <c r="AA1700" t="s">
        <v>46</v>
      </c>
      <c r="AB1700" t="s">
        <v>63</v>
      </c>
      <c r="AC1700" t="s">
        <v>85</v>
      </c>
      <c r="AD1700" t="s">
        <v>554</v>
      </c>
      <c r="AE1700" t="s">
        <v>53</v>
      </c>
      <c r="AF1700" t="s">
        <v>55</v>
      </c>
      <c r="AG1700" t="s">
        <v>270</v>
      </c>
      <c r="AH1700" t="s">
        <v>174</v>
      </c>
      <c r="AI1700" t="s">
        <v>53</v>
      </c>
      <c r="AJ1700" t="s">
        <v>224</v>
      </c>
      <c r="AK1700" t="s">
        <v>164</v>
      </c>
      <c r="AL1700" t="s">
        <v>47</v>
      </c>
      <c r="AM1700" t="s">
        <v>47</v>
      </c>
      <c r="AN1700" t="s">
        <v>65</v>
      </c>
      <c r="AO1700" t="s">
        <v>165</v>
      </c>
    </row>
    <row r="1701" spans="1:41" hidden="1" x14ac:dyDescent="0.25">
      <c r="A1701" t="s">
        <v>7582</v>
      </c>
      <c r="B1701" t="s">
        <v>7583</v>
      </c>
      <c r="C1701" s="1" t="str">
        <f t="shared" si="108"/>
        <v>21:1062</v>
      </c>
      <c r="D1701" s="1" t="str">
        <f t="shared" si="109"/>
        <v>21:0123</v>
      </c>
      <c r="E1701" t="s">
        <v>7584</v>
      </c>
      <c r="F1701" t="s">
        <v>7585</v>
      </c>
      <c r="H1701">
        <v>49.3121273</v>
      </c>
      <c r="I1701">
        <v>-117.42205850000001</v>
      </c>
      <c r="J1701" s="1" t="str">
        <f t="shared" si="106"/>
        <v>NGR bulk stream sediment</v>
      </c>
      <c r="K1701" s="1" t="str">
        <f t="shared" si="107"/>
        <v>&lt;177 micron (NGR)</v>
      </c>
      <c r="L1701">
        <v>5</v>
      </c>
      <c r="M1701" t="s">
        <v>157</v>
      </c>
      <c r="N1701">
        <v>69</v>
      </c>
      <c r="O1701" t="s">
        <v>137</v>
      </c>
      <c r="P1701" t="s">
        <v>243</v>
      </c>
      <c r="Q1701" t="s">
        <v>684</v>
      </c>
      <c r="R1701" t="s">
        <v>137</v>
      </c>
      <c r="S1701" t="s">
        <v>100</v>
      </c>
      <c r="T1701" t="s">
        <v>50</v>
      </c>
      <c r="U1701" t="s">
        <v>65</v>
      </c>
      <c r="V1701" t="s">
        <v>455</v>
      </c>
      <c r="W1701" t="s">
        <v>336</v>
      </c>
      <c r="X1701" t="s">
        <v>73</v>
      </c>
      <c r="Y1701" t="s">
        <v>107</v>
      </c>
      <c r="Z1701" t="s">
        <v>56</v>
      </c>
      <c r="AA1701" t="s">
        <v>46</v>
      </c>
      <c r="AB1701" t="s">
        <v>105</v>
      </c>
      <c r="AC1701" t="s">
        <v>107</v>
      </c>
      <c r="AD1701" t="s">
        <v>240</v>
      </c>
      <c r="AE1701" t="s">
        <v>110</v>
      </c>
      <c r="AF1701" t="s">
        <v>267</v>
      </c>
      <c r="AG1701" t="s">
        <v>88</v>
      </c>
      <c r="AH1701" t="s">
        <v>101</v>
      </c>
      <c r="AI1701" t="s">
        <v>46</v>
      </c>
      <c r="AJ1701" t="s">
        <v>58</v>
      </c>
      <c r="AK1701" t="s">
        <v>175</v>
      </c>
      <c r="AL1701" t="s">
        <v>122</v>
      </c>
      <c r="AM1701" t="s">
        <v>47</v>
      </c>
      <c r="AN1701" t="s">
        <v>284</v>
      </c>
      <c r="AO1701" t="s">
        <v>58</v>
      </c>
    </row>
    <row r="1702" spans="1:41" hidden="1" x14ac:dyDescent="0.25">
      <c r="A1702" t="s">
        <v>7586</v>
      </c>
      <c r="B1702" t="s">
        <v>7587</v>
      </c>
      <c r="C1702" s="1" t="str">
        <f t="shared" si="108"/>
        <v>21:1062</v>
      </c>
      <c r="D1702" s="1" t="str">
        <f t="shared" si="109"/>
        <v>21:0123</v>
      </c>
      <c r="E1702" t="s">
        <v>7588</v>
      </c>
      <c r="F1702" t="s">
        <v>7589</v>
      </c>
      <c r="H1702">
        <v>49.335488699999999</v>
      </c>
      <c r="I1702">
        <v>-117.30715379999999</v>
      </c>
      <c r="J1702" s="1" t="str">
        <f t="shared" si="106"/>
        <v>NGR bulk stream sediment</v>
      </c>
      <c r="K1702" s="1" t="str">
        <f t="shared" si="107"/>
        <v>&lt;177 micron (NGR)</v>
      </c>
      <c r="L1702">
        <v>5</v>
      </c>
      <c r="M1702" t="s">
        <v>170</v>
      </c>
      <c r="N1702">
        <v>70</v>
      </c>
      <c r="O1702" t="s">
        <v>82</v>
      </c>
      <c r="P1702" t="s">
        <v>76</v>
      </c>
      <c r="Q1702" t="s">
        <v>1157</v>
      </c>
      <c r="R1702" t="s">
        <v>108</v>
      </c>
      <c r="S1702" t="s">
        <v>124</v>
      </c>
      <c r="T1702" t="s">
        <v>145</v>
      </c>
      <c r="U1702" t="s">
        <v>425</v>
      </c>
      <c r="V1702" t="s">
        <v>200</v>
      </c>
      <c r="W1702" t="s">
        <v>188</v>
      </c>
      <c r="X1702" t="s">
        <v>122</v>
      </c>
      <c r="Y1702" t="s">
        <v>49</v>
      </c>
      <c r="Z1702" t="s">
        <v>56</v>
      </c>
      <c r="AA1702" t="s">
        <v>47</v>
      </c>
      <c r="AB1702" t="s">
        <v>105</v>
      </c>
      <c r="AC1702" t="s">
        <v>462</v>
      </c>
      <c r="AD1702" t="s">
        <v>418</v>
      </c>
      <c r="AE1702" t="s">
        <v>174</v>
      </c>
      <c r="AF1702" t="s">
        <v>2152</v>
      </c>
      <c r="AG1702" t="s">
        <v>123</v>
      </c>
      <c r="AH1702" t="s">
        <v>149</v>
      </c>
      <c r="AI1702" t="s">
        <v>53</v>
      </c>
      <c r="AJ1702" t="s">
        <v>109</v>
      </c>
      <c r="AK1702" t="s">
        <v>129</v>
      </c>
      <c r="AL1702" t="s">
        <v>47</v>
      </c>
      <c r="AM1702" t="s">
        <v>47</v>
      </c>
      <c r="AN1702" t="s">
        <v>65</v>
      </c>
      <c r="AO1702" t="s">
        <v>330</v>
      </c>
    </row>
    <row r="1703" spans="1:41" hidden="1" x14ac:dyDescent="0.25">
      <c r="A1703" t="s">
        <v>7590</v>
      </c>
      <c r="B1703" t="s">
        <v>7591</v>
      </c>
      <c r="C1703" s="1" t="str">
        <f t="shared" si="108"/>
        <v>21:1062</v>
      </c>
      <c r="D1703" s="1" t="str">
        <f t="shared" si="109"/>
        <v>21:0123</v>
      </c>
      <c r="E1703" t="s">
        <v>7592</v>
      </c>
      <c r="F1703" t="s">
        <v>7593</v>
      </c>
      <c r="H1703">
        <v>49.331203600000002</v>
      </c>
      <c r="I1703">
        <v>-117.28076919999999</v>
      </c>
      <c r="J1703" s="1" t="str">
        <f t="shared" si="106"/>
        <v>NGR bulk stream sediment</v>
      </c>
      <c r="K1703" s="1" t="str">
        <f t="shared" si="107"/>
        <v>&lt;177 micron (NGR)</v>
      </c>
      <c r="L1703">
        <v>5</v>
      </c>
      <c r="M1703" t="s">
        <v>180</v>
      </c>
      <c r="N1703">
        <v>71</v>
      </c>
      <c r="O1703" t="s">
        <v>108</v>
      </c>
      <c r="P1703" t="s">
        <v>85</v>
      </c>
      <c r="Q1703" t="s">
        <v>74</v>
      </c>
      <c r="R1703" t="s">
        <v>437</v>
      </c>
      <c r="S1703" t="s">
        <v>131</v>
      </c>
      <c r="T1703" t="s">
        <v>59</v>
      </c>
      <c r="U1703" t="s">
        <v>372</v>
      </c>
      <c r="V1703" t="s">
        <v>122</v>
      </c>
      <c r="W1703" t="s">
        <v>242</v>
      </c>
      <c r="X1703" t="s">
        <v>103</v>
      </c>
      <c r="Y1703" t="s">
        <v>90</v>
      </c>
      <c r="Z1703" t="s">
        <v>56</v>
      </c>
      <c r="AA1703" t="s">
        <v>46</v>
      </c>
      <c r="AB1703" t="s">
        <v>47</v>
      </c>
      <c r="AC1703" t="s">
        <v>300</v>
      </c>
      <c r="AD1703" t="s">
        <v>358</v>
      </c>
      <c r="AE1703" t="s">
        <v>105</v>
      </c>
      <c r="AF1703" t="s">
        <v>90</v>
      </c>
      <c r="AG1703" t="s">
        <v>270</v>
      </c>
      <c r="AH1703" t="s">
        <v>54</v>
      </c>
      <c r="AI1703" t="s">
        <v>198</v>
      </c>
      <c r="AJ1703" t="s">
        <v>437</v>
      </c>
      <c r="AK1703" t="s">
        <v>130</v>
      </c>
      <c r="AL1703" t="s">
        <v>47</v>
      </c>
      <c r="AM1703" t="s">
        <v>47</v>
      </c>
      <c r="AN1703" t="s">
        <v>284</v>
      </c>
      <c r="AO1703" t="s">
        <v>165</v>
      </c>
    </row>
    <row r="1704" spans="1:41" hidden="1" x14ac:dyDescent="0.25">
      <c r="A1704" t="s">
        <v>7594</v>
      </c>
      <c r="B1704" t="s">
        <v>7595</v>
      </c>
      <c r="C1704" s="1" t="str">
        <f t="shared" si="108"/>
        <v>21:1062</v>
      </c>
      <c r="D1704" s="1" t="str">
        <f t="shared" si="109"/>
        <v>21:0123</v>
      </c>
      <c r="E1704" t="s">
        <v>7596</v>
      </c>
      <c r="F1704" t="s">
        <v>7597</v>
      </c>
      <c r="H1704">
        <v>49.326289199999998</v>
      </c>
      <c r="I1704">
        <v>-117.28202109999999</v>
      </c>
      <c r="J1704" s="1" t="str">
        <f t="shared" si="106"/>
        <v>NGR bulk stream sediment</v>
      </c>
      <c r="K1704" s="1" t="str">
        <f t="shared" si="107"/>
        <v>&lt;177 micron (NGR)</v>
      </c>
      <c r="L1704">
        <v>5</v>
      </c>
      <c r="M1704" t="s">
        <v>195</v>
      </c>
      <c r="N1704">
        <v>72</v>
      </c>
      <c r="O1704" t="s">
        <v>165</v>
      </c>
      <c r="P1704" t="s">
        <v>291</v>
      </c>
      <c r="Q1704" t="s">
        <v>578</v>
      </c>
      <c r="R1704" t="s">
        <v>336</v>
      </c>
      <c r="S1704" t="s">
        <v>75</v>
      </c>
      <c r="T1704" t="s">
        <v>49</v>
      </c>
      <c r="U1704" t="s">
        <v>463</v>
      </c>
      <c r="V1704" t="s">
        <v>78</v>
      </c>
      <c r="W1704" t="s">
        <v>319</v>
      </c>
      <c r="X1704" t="s">
        <v>122</v>
      </c>
      <c r="Y1704" t="s">
        <v>165</v>
      </c>
      <c r="Z1704" t="s">
        <v>56</v>
      </c>
      <c r="AA1704" t="s">
        <v>46</v>
      </c>
      <c r="AB1704" t="s">
        <v>139</v>
      </c>
      <c r="AC1704" t="s">
        <v>268</v>
      </c>
      <c r="AD1704" t="s">
        <v>418</v>
      </c>
      <c r="AE1704" t="s">
        <v>235</v>
      </c>
      <c r="AF1704" t="s">
        <v>6615</v>
      </c>
      <c r="AG1704" t="s">
        <v>111</v>
      </c>
      <c r="AH1704" t="s">
        <v>46</v>
      </c>
      <c r="AI1704" t="s">
        <v>198</v>
      </c>
      <c r="AJ1704" t="s">
        <v>437</v>
      </c>
      <c r="AK1704" t="s">
        <v>122</v>
      </c>
      <c r="AL1704" t="s">
        <v>47</v>
      </c>
      <c r="AM1704" t="s">
        <v>47</v>
      </c>
      <c r="AN1704" t="s">
        <v>65</v>
      </c>
      <c r="AO1704" t="s">
        <v>217</v>
      </c>
    </row>
    <row r="1705" spans="1:41" hidden="1" x14ac:dyDescent="0.25">
      <c r="A1705" t="s">
        <v>7598</v>
      </c>
      <c r="B1705" t="s">
        <v>7599</v>
      </c>
      <c r="C1705" s="1" t="str">
        <f t="shared" si="108"/>
        <v>21:1062</v>
      </c>
      <c r="D1705" s="1" t="str">
        <f t="shared" si="109"/>
        <v>21:0123</v>
      </c>
      <c r="E1705" t="s">
        <v>7600</v>
      </c>
      <c r="F1705" t="s">
        <v>7601</v>
      </c>
      <c r="H1705">
        <v>49.328318199999998</v>
      </c>
      <c r="I1705">
        <v>-117.2450238</v>
      </c>
      <c r="J1705" s="1" t="str">
        <f t="shared" si="106"/>
        <v>NGR bulk stream sediment</v>
      </c>
      <c r="K1705" s="1" t="str">
        <f t="shared" si="107"/>
        <v>&lt;177 micron (NGR)</v>
      </c>
      <c r="L1705">
        <v>5</v>
      </c>
      <c r="M1705" t="s">
        <v>205</v>
      </c>
      <c r="N1705">
        <v>73</v>
      </c>
      <c r="O1705" t="s">
        <v>127</v>
      </c>
      <c r="P1705" t="s">
        <v>52</v>
      </c>
      <c r="Q1705" t="s">
        <v>249</v>
      </c>
      <c r="R1705" t="s">
        <v>55</v>
      </c>
      <c r="S1705" t="s">
        <v>162</v>
      </c>
      <c r="T1705" t="s">
        <v>98</v>
      </c>
      <c r="U1705" t="s">
        <v>391</v>
      </c>
      <c r="V1705" t="s">
        <v>173</v>
      </c>
      <c r="W1705" t="s">
        <v>73</v>
      </c>
      <c r="X1705" t="s">
        <v>122</v>
      </c>
      <c r="Y1705" t="s">
        <v>59</v>
      </c>
      <c r="Z1705" t="s">
        <v>56</v>
      </c>
      <c r="AA1705" t="s">
        <v>47</v>
      </c>
      <c r="AB1705" t="s">
        <v>101</v>
      </c>
      <c r="AC1705" t="s">
        <v>258</v>
      </c>
      <c r="AD1705" t="s">
        <v>107</v>
      </c>
      <c r="AE1705" t="s">
        <v>61</v>
      </c>
      <c r="AF1705" t="s">
        <v>2164</v>
      </c>
      <c r="AG1705" t="s">
        <v>109</v>
      </c>
      <c r="AH1705" t="s">
        <v>46</v>
      </c>
      <c r="AI1705" t="s">
        <v>57</v>
      </c>
      <c r="AJ1705" t="s">
        <v>282</v>
      </c>
      <c r="AK1705" t="s">
        <v>130</v>
      </c>
      <c r="AL1705" t="s">
        <v>47</v>
      </c>
      <c r="AM1705" t="s">
        <v>47</v>
      </c>
      <c r="AN1705" t="s">
        <v>65</v>
      </c>
      <c r="AO1705" t="s">
        <v>85</v>
      </c>
    </row>
    <row r="1706" spans="1:41" hidden="1" x14ac:dyDescent="0.25">
      <c r="A1706" t="s">
        <v>7602</v>
      </c>
      <c r="B1706" t="s">
        <v>7603</v>
      </c>
      <c r="C1706" s="1" t="str">
        <f t="shared" si="108"/>
        <v>21:1062</v>
      </c>
      <c r="D1706" s="1" t="str">
        <f t="shared" si="109"/>
        <v>21:0123</v>
      </c>
      <c r="E1706" t="s">
        <v>7604</v>
      </c>
      <c r="F1706" t="s">
        <v>7605</v>
      </c>
      <c r="H1706">
        <v>49.277955499999997</v>
      </c>
      <c r="I1706">
        <v>-117.22205870000001</v>
      </c>
      <c r="J1706" s="1" t="str">
        <f t="shared" si="106"/>
        <v>NGR bulk stream sediment</v>
      </c>
      <c r="K1706" s="1" t="str">
        <f t="shared" si="107"/>
        <v>&lt;177 micron (NGR)</v>
      </c>
      <c r="L1706">
        <v>5</v>
      </c>
      <c r="M1706" t="s">
        <v>214</v>
      </c>
      <c r="N1706">
        <v>74</v>
      </c>
      <c r="O1706" t="s">
        <v>175</v>
      </c>
      <c r="P1706" t="s">
        <v>52</v>
      </c>
      <c r="Q1706" t="s">
        <v>646</v>
      </c>
      <c r="R1706" t="s">
        <v>50</v>
      </c>
      <c r="S1706" t="s">
        <v>141</v>
      </c>
      <c r="T1706" t="s">
        <v>145</v>
      </c>
      <c r="U1706" t="s">
        <v>431</v>
      </c>
      <c r="V1706" t="s">
        <v>437</v>
      </c>
      <c r="W1706" t="s">
        <v>129</v>
      </c>
      <c r="X1706" t="s">
        <v>122</v>
      </c>
      <c r="Y1706" t="s">
        <v>99</v>
      </c>
      <c r="Z1706" t="s">
        <v>56</v>
      </c>
      <c r="AA1706" t="s">
        <v>175</v>
      </c>
      <c r="AB1706" t="s">
        <v>105</v>
      </c>
      <c r="AC1706" t="s">
        <v>538</v>
      </c>
      <c r="AD1706" t="s">
        <v>144</v>
      </c>
      <c r="AE1706" t="s">
        <v>185</v>
      </c>
      <c r="AF1706" t="s">
        <v>842</v>
      </c>
      <c r="AG1706" t="s">
        <v>151</v>
      </c>
      <c r="AH1706" t="s">
        <v>54</v>
      </c>
      <c r="AI1706" t="s">
        <v>57</v>
      </c>
      <c r="AJ1706" t="s">
        <v>51</v>
      </c>
      <c r="AK1706" t="s">
        <v>359</v>
      </c>
      <c r="AL1706" t="s">
        <v>52</v>
      </c>
      <c r="AM1706" t="s">
        <v>47</v>
      </c>
      <c r="AN1706" t="s">
        <v>1121</v>
      </c>
      <c r="AO1706" t="s">
        <v>58</v>
      </c>
    </row>
    <row r="1707" spans="1:41" hidden="1" x14ac:dyDescent="0.25">
      <c r="A1707" t="s">
        <v>7606</v>
      </c>
      <c r="B1707" t="s">
        <v>7607</v>
      </c>
      <c r="C1707" s="1" t="str">
        <f t="shared" si="108"/>
        <v>21:1062</v>
      </c>
      <c r="D1707" s="1" t="str">
        <f t="shared" si="109"/>
        <v>21:0123</v>
      </c>
      <c r="E1707" t="s">
        <v>7608</v>
      </c>
      <c r="F1707" t="s">
        <v>7609</v>
      </c>
      <c r="H1707">
        <v>49.248998299999997</v>
      </c>
      <c r="I1707">
        <v>-117.2723041</v>
      </c>
      <c r="J1707" s="1" t="str">
        <f t="shared" si="106"/>
        <v>NGR bulk stream sediment</v>
      </c>
      <c r="K1707" s="1" t="str">
        <f t="shared" si="107"/>
        <v>&lt;177 micron (NGR)</v>
      </c>
      <c r="L1707">
        <v>5</v>
      </c>
      <c r="M1707" t="s">
        <v>223</v>
      </c>
      <c r="N1707">
        <v>75</v>
      </c>
      <c r="O1707" t="s">
        <v>59</v>
      </c>
      <c r="P1707" t="s">
        <v>73</v>
      </c>
      <c r="Q1707" t="s">
        <v>588</v>
      </c>
      <c r="R1707" t="s">
        <v>58</v>
      </c>
      <c r="S1707" t="s">
        <v>107</v>
      </c>
      <c r="T1707" t="s">
        <v>145</v>
      </c>
      <c r="U1707" t="s">
        <v>237</v>
      </c>
      <c r="V1707" t="s">
        <v>151</v>
      </c>
      <c r="W1707" t="s">
        <v>73</v>
      </c>
      <c r="X1707" t="s">
        <v>122</v>
      </c>
      <c r="Y1707" t="s">
        <v>112</v>
      </c>
      <c r="Z1707" t="s">
        <v>56</v>
      </c>
      <c r="AA1707" t="s">
        <v>137</v>
      </c>
      <c r="AB1707" t="s">
        <v>81</v>
      </c>
      <c r="AC1707" t="s">
        <v>241</v>
      </c>
      <c r="AD1707" t="s">
        <v>399</v>
      </c>
      <c r="AE1707" t="s">
        <v>78</v>
      </c>
      <c r="AF1707" t="s">
        <v>766</v>
      </c>
      <c r="AG1707" t="s">
        <v>266</v>
      </c>
      <c r="AH1707" t="s">
        <v>149</v>
      </c>
      <c r="AI1707" t="s">
        <v>198</v>
      </c>
      <c r="AJ1707" t="s">
        <v>111</v>
      </c>
      <c r="AK1707" t="s">
        <v>455</v>
      </c>
      <c r="AL1707" t="s">
        <v>103</v>
      </c>
      <c r="AM1707" t="s">
        <v>47</v>
      </c>
      <c r="AN1707" t="s">
        <v>1121</v>
      </c>
      <c r="AO1707" t="s">
        <v>76</v>
      </c>
    </row>
    <row r="1708" spans="1:41" hidden="1" x14ac:dyDescent="0.25">
      <c r="A1708" t="s">
        <v>7610</v>
      </c>
      <c r="B1708" t="s">
        <v>7611</v>
      </c>
      <c r="C1708" s="1" t="str">
        <f t="shared" si="108"/>
        <v>21:1062</v>
      </c>
      <c r="D1708" s="1" t="str">
        <f t="shared" si="109"/>
        <v>21:0123</v>
      </c>
      <c r="E1708" t="s">
        <v>7612</v>
      </c>
      <c r="F1708" t="s">
        <v>7613</v>
      </c>
      <c r="H1708">
        <v>49.320328699999997</v>
      </c>
      <c r="I1708">
        <v>-117.2286502</v>
      </c>
      <c r="J1708" s="1" t="str">
        <f t="shared" si="106"/>
        <v>NGR bulk stream sediment</v>
      </c>
      <c r="K1708" s="1" t="str">
        <f t="shared" si="107"/>
        <v>&lt;177 micron (NGR)</v>
      </c>
      <c r="L1708">
        <v>5</v>
      </c>
      <c r="M1708" t="s">
        <v>233</v>
      </c>
      <c r="N1708">
        <v>76</v>
      </c>
      <c r="O1708" t="s">
        <v>7614</v>
      </c>
      <c r="P1708" t="s">
        <v>438</v>
      </c>
      <c r="Q1708" t="s">
        <v>920</v>
      </c>
      <c r="R1708" t="s">
        <v>934</v>
      </c>
      <c r="S1708" t="s">
        <v>306</v>
      </c>
      <c r="T1708" t="s">
        <v>175</v>
      </c>
      <c r="U1708" t="s">
        <v>237</v>
      </c>
      <c r="V1708" t="s">
        <v>103</v>
      </c>
      <c r="W1708" t="s">
        <v>228</v>
      </c>
      <c r="X1708" t="s">
        <v>47</v>
      </c>
      <c r="Y1708" t="s">
        <v>145</v>
      </c>
      <c r="Z1708" t="s">
        <v>56</v>
      </c>
      <c r="AA1708" t="s">
        <v>46</v>
      </c>
      <c r="AB1708" t="s">
        <v>87</v>
      </c>
      <c r="AC1708" t="s">
        <v>431</v>
      </c>
      <c r="AD1708" t="s">
        <v>186</v>
      </c>
      <c r="AE1708" t="s">
        <v>122</v>
      </c>
      <c r="AF1708" t="s">
        <v>76</v>
      </c>
      <c r="AG1708" t="s">
        <v>142</v>
      </c>
      <c r="AH1708" t="s">
        <v>53</v>
      </c>
      <c r="AI1708" t="s">
        <v>62</v>
      </c>
      <c r="AJ1708" t="s">
        <v>142</v>
      </c>
      <c r="AK1708" t="s">
        <v>227</v>
      </c>
      <c r="AL1708" t="s">
        <v>122</v>
      </c>
      <c r="AM1708" t="s">
        <v>47</v>
      </c>
      <c r="AN1708" t="s">
        <v>65</v>
      </c>
      <c r="AO1708" t="s">
        <v>51</v>
      </c>
    </row>
    <row r="1709" spans="1:41" hidden="1" x14ac:dyDescent="0.25">
      <c r="A1709" t="s">
        <v>7615</v>
      </c>
      <c r="B1709" t="s">
        <v>7616</v>
      </c>
      <c r="C1709" s="1" t="str">
        <f t="shared" si="108"/>
        <v>21:1062</v>
      </c>
      <c r="D1709" s="1" t="str">
        <f t="shared" si="109"/>
        <v>21:0123</v>
      </c>
      <c r="E1709" t="s">
        <v>7617</v>
      </c>
      <c r="F1709" t="s">
        <v>7618</v>
      </c>
      <c r="H1709">
        <v>49.343946699999996</v>
      </c>
      <c r="I1709">
        <v>-117.2339784</v>
      </c>
      <c r="J1709" s="1" t="str">
        <f t="shared" si="106"/>
        <v>NGR bulk stream sediment</v>
      </c>
      <c r="K1709" s="1" t="str">
        <f t="shared" si="107"/>
        <v>&lt;177 micron (NGR)</v>
      </c>
      <c r="L1709">
        <v>5</v>
      </c>
      <c r="M1709" t="s">
        <v>248</v>
      </c>
      <c r="N1709">
        <v>77</v>
      </c>
      <c r="O1709" t="s">
        <v>242</v>
      </c>
      <c r="P1709" t="s">
        <v>73</v>
      </c>
      <c r="Q1709" t="s">
        <v>299</v>
      </c>
      <c r="R1709" t="s">
        <v>127</v>
      </c>
      <c r="S1709" t="s">
        <v>104</v>
      </c>
      <c r="T1709" t="s">
        <v>145</v>
      </c>
      <c r="U1709" t="s">
        <v>391</v>
      </c>
      <c r="V1709" t="s">
        <v>271</v>
      </c>
      <c r="W1709" t="s">
        <v>271</v>
      </c>
      <c r="X1709" t="s">
        <v>47</v>
      </c>
      <c r="Y1709" t="s">
        <v>145</v>
      </c>
      <c r="Z1709" t="s">
        <v>56</v>
      </c>
      <c r="AA1709" t="s">
        <v>46</v>
      </c>
      <c r="AB1709" t="s">
        <v>61</v>
      </c>
      <c r="AC1709" t="s">
        <v>144</v>
      </c>
      <c r="AD1709" t="s">
        <v>475</v>
      </c>
      <c r="AE1709" t="s">
        <v>110</v>
      </c>
      <c r="AF1709" t="s">
        <v>476</v>
      </c>
      <c r="AG1709" t="s">
        <v>109</v>
      </c>
      <c r="AH1709" t="s">
        <v>53</v>
      </c>
      <c r="AI1709" t="s">
        <v>57</v>
      </c>
      <c r="AJ1709" t="s">
        <v>437</v>
      </c>
      <c r="AK1709" t="s">
        <v>78</v>
      </c>
      <c r="AL1709" t="s">
        <v>47</v>
      </c>
      <c r="AM1709" t="s">
        <v>47</v>
      </c>
      <c r="AN1709" t="s">
        <v>65</v>
      </c>
      <c r="AO1709" t="s">
        <v>58</v>
      </c>
    </row>
    <row r="1710" spans="1:41" hidden="1" x14ac:dyDescent="0.25">
      <c r="A1710" t="s">
        <v>7619</v>
      </c>
      <c r="B1710" t="s">
        <v>7620</v>
      </c>
      <c r="C1710" s="1" t="str">
        <f t="shared" si="108"/>
        <v>21:1062</v>
      </c>
      <c r="D1710" s="1" t="str">
        <f t="shared" si="109"/>
        <v>21:0123</v>
      </c>
      <c r="E1710" t="s">
        <v>7621</v>
      </c>
      <c r="F1710" t="s">
        <v>7622</v>
      </c>
      <c r="H1710">
        <v>49.260804</v>
      </c>
      <c r="I1710">
        <v>-117.22062</v>
      </c>
      <c r="J1710" s="1" t="str">
        <f t="shared" si="106"/>
        <v>NGR bulk stream sediment</v>
      </c>
      <c r="K1710" s="1" t="str">
        <f t="shared" si="107"/>
        <v>&lt;177 micron (NGR)</v>
      </c>
      <c r="L1710">
        <v>5</v>
      </c>
      <c r="M1710" t="s">
        <v>256</v>
      </c>
      <c r="N1710">
        <v>78</v>
      </c>
      <c r="O1710" t="s">
        <v>76</v>
      </c>
      <c r="P1710" t="s">
        <v>103</v>
      </c>
      <c r="Q1710" t="s">
        <v>793</v>
      </c>
      <c r="R1710" t="s">
        <v>80</v>
      </c>
      <c r="S1710" t="s">
        <v>475</v>
      </c>
      <c r="T1710" t="s">
        <v>98</v>
      </c>
      <c r="U1710" t="s">
        <v>207</v>
      </c>
      <c r="V1710" t="s">
        <v>108</v>
      </c>
      <c r="W1710" t="s">
        <v>270</v>
      </c>
      <c r="X1710" t="s">
        <v>122</v>
      </c>
      <c r="Y1710" t="s">
        <v>145</v>
      </c>
      <c r="Z1710" t="s">
        <v>56</v>
      </c>
      <c r="AA1710" t="s">
        <v>137</v>
      </c>
      <c r="AB1710" t="s">
        <v>61</v>
      </c>
      <c r="AC1710" t="s">
        <v>935</v>
      </c>
      <c r="AD1710" t="s">
        <v>300</v>
      </c>
      <c r="AE1710" t="s">
        <v>64</v>
      </c>
      <c r="AF1710" t="s">
        <v>66</v>
      </c>
      <c r="AG1710" t="s">
        <v>103</v>
      </c>
      <c r="AH1710" t="s">
        <v>62</v>
      </c>
      <c r="AI1710" t="s">
        <v>198</v>
      </c>
      <c r="AJ1710" t="s">
        <v>151</v>
      </c>
      <c r="AK1710" t="s">
        <v>336</v>
      </c>
      <c r="AL1710" t="s">
        <v>55</v>
      </c>
      <c r="AM1710" t="s">
        <v>47</v>
      </c>
      <c r="AN1710" t="s">
        <v>65</v>
      </c>
      <c r="AO1710" t="s">
        <v>122</v>
      </c>
    </row>
    <row r="1711" spans="1:41" hidden="1" x14ac:dyDescent="0.25">
      <c r="A1711" t="s">
        <v>7623</v>
      </c>
      <c r="B1711" t="s">
        <v>7624</v>
      </c>
      <c r="C1711" s="1" t="str">
        <f t="shared" si="108"/>
        <v>21:1062</v>
      </c>
      <c r="D1711" s="1" t="str">
        <f t="shared" si="109"/>
        <v>21:0123</v>
      </c>
      <c r="E1711" t="s">
        <v>7625</v>
      </c>
      <c r="F1711" t="s">
        <v>7626</v>
      </c>
      <c r="H1711">
        <v>49.2569029</v>
      </c>
      <c r="I1711">
        <v>-117.2808141</v>
      </c>
      <c r="J1711" s="1" t="str">
        <f t="shared" si="106"/>
        <v>NGR bulk stream sediment</v>
      </c>
      <c r="K1711" s="1" t="str">
        <f t="shared" si="107"/>
        <v>&lt;177 micron (NGR)</v>
      </c>
      <c r="L1711">
        <v>5</v>
      </c>
      <c r="M1711" t="s">
        <v>265</v>
      </c>
      <c r="N1711">
        <v>79</v>
      </c>
      <c r="O1711" t="s">
        <v>108</v>
      </c>
      <c r="P1711" t="s">
        <v>217</v>
      </c>
      <c r="Q1711" t="s">
        <v>234</v>
      </c>
      <c r="R1711" t="s">
        <v>267</v>
      </c>
      <c r="S1711" t="s">
        <v>131</v>
      </c>
      <c r="T1711" t="s">
        <v>175</v>
      </c>
      <c r="U1711" t="s">
        <v>431</v>
      </c>
      <c r="V1711" t="s">
        <v>122</v>
      </c>
      <c r="W1711" t="s">
        <v>109</v>
      </c>
      <c r="X1711" t="s">
        <v>47</v>
      </c>
      <c r="Y1711" t="s">
        <v>99</v>
      </c>
      <c r="Z1711" t="s">
        <v>56</v>
      </c>
      <c r="AA1711" t="s">
        <v>51</v>
      </c>
      <c r="AB1711" t="s">
        <v>61</v>
      </c>
      <c r="AC1711" t="s">
        <v>290</v>
      </c>
      <c r="AD1711" t="s">
        <v>667</v>
      </c>
      <c r="AE1711" t="s">
        <v>185</v>
      </c>
      <c r="AF1711" t="s">
        <v>209</v>
      </c>
      <c r="AG1711" t="s">
        <v>437</v>
      </c>
      <c r="AH1711" t="s">
        <v>53</v>
      </c>
      <c r="AI1711" t="s">
        <v>198</v>
      </c>
      <c r="AJ1711" t="s">
        <v>437</v>
      </c>
      <c r="AK1711" t="s">
        <v>139</v>
      </c>
      <c r="AL1711" t="s">
        <v>47</v>
      </c>
      <c r="AM1711" t="s">
        <v>47</v>
      </c>
      <c r="AN1711" t="s">
        <v>65</v>
      </c>
      <c r="AO1711" t="s">
        <v>55</v>
      </c>
    </row>
    <row r="1712" spans="1:41" hidden="1" x14ac:dyDescent="0.25">
      <c r="A1712" t="s">
        <v>7627</v>
      </c>
      <c r="B1712" t="s">
        <v>7628</v>
      </c>
      <c r="C1712" s="1" t="str">
        <f t="shared" si="108"/>
        <v>21:1062</v>
      </c>
      <c r="D1712" s="1" t="str">
        <f t="shared" si="109"/>
        <v>21:0123</v>
      </c>
      <c r="E1712" t="s">
        <v>7629</v>
      </c>
      <c r="F1712" t="s">
        <v>7630</v>
      </c>
      <c r="H1712">
        <v>49.288259099999998</v>
      </c>
      <c r="I1712">
        <v>-117.270128</v>
      </c>
      <c r="J1712" s="1" t="str">
        <f t="shared" si="106"/>
        <v>NGR bulk stream sediment</v>
      </c>
      <c r="K1712" s="1" t="str">
        <f t="shared" si="107"/>
        <v>&lt;177 micron (NGR)</v>
      </c>
      <c r="L1712">
        <v>6</v>
      </c>
      <c r="M1712" t="s">
        <v>45</v>
      </c>
      <c r="N1712">
        <v>80</v>
      </c>
      <c r="O1712" t="s">
        <v>225</v>
      </c>
      <c r="P1712" t="s">
        <v>58</v>
      </c>
      <c r="Q1712" t="s">
        <v>553</v>
      </c>
      <c r="R1712" t="s">
        <v>52</v>
      </c>
      <c r="S1712" t="s">
        <v>187</v>
      </c>
      <c r="T1712" t="s">
        <v>209</v>
      </c>
      <c r="U1712" t="s">
        <v>184</v>
      </c>
      <c r="V1712" t="s">
        <v>200</v>
      </c>
      <c r="W1712" t="s">
        <v>282</v>
      </c>
      <c r="X1712" t="s">
        <v>122</v>
      </c>
      <c r="Y1712" t="s">
        <v>98</v>
      </c>
      <c r="Z1712" t="s">
        <v>56</v>
      </c>
      <c r="AA1712" t="s">
        <v>122</v>
      </c>
      <c r="AB1712" t="s">
        <v>81</v>
      </c>
      <c r="AC1712" t="s">
        <v>141</v>
      </c>
      <c r="AD1712" t="s">
        <v>83</v>
      </c>
      <c r="AE1712" t="s">
        <v>81</v>
      </c>
      <c r="AF1712" t="s">
        <v>50</v>
      </c>
      <c r="AG1712" t="s">
        <v>437</v>
      </c>
      <c r="AH1712" t="s">
        <v>57</v>
      </c>
      <c r="AI1712" t="s">
        <v>198</v>
      </c>
      <c r="AJ1712" t="s">
        <v>493</v>
      </c>
      <c r="AK1712" t="s">
        <v>139</v>
      </c>
      <c r="AL1712" t="s">
        <v>47</v>
      </c>
      <c r="AM1712" t="s">
        <v>47</v>
      </c>
      <c r="AN1712" t="s">
        <v>695</v>
      </c>
      <c r="AO1712" t="s">
        <v>209</v>
      </c>
    </row>
    <row r="1713" spans="1:41" hidden="1" x14ac:dyDescent="0.25">
      <c r="A1713" t="s">
        <v>7631</v>
      </c>
      <c r="B1713" t="s">
        <v>7632</v>
      </c>
      <c r="C1713" s="1" t="str">
        <f t="shared" si="108"/>
        <v>21:1062</v>
      </c>
      <c r="D1713" s="1" t="str">
        <f t="shared" si="109"/>
        <v>21:0123</v>
      </c>
      <c r="E1713" t="s">
        <v>7633</v>
      </c>
      <c r="F1713" t="s">
        <v>7634</v>
      </c>
      <c r="H1713">
        <v>49.278885099999997</v>
      </c>
      <c r="I1713">
        <v>-117.3228628</v>
      </c>
      <c r="J1713" s="1" t="str">
        <f t="shared" si="106"/>
        <v>NGR bulk stream sediment</v>
      </c>
      <c r="K1713" s="1" t="str">
        <f t="shared" si="107"/>
        <v>&lt;177 micron (NGR)</v>
      </c>
      <c r="L1713">
        <v>6</v>
      </c>
      <c r="M1713" t="s">
        <v>71</v>
      </c>
      <c r="N1713">
        <v>81</v>
      </c>
      <c r="O1713" t="s">
        <v>225</v>
      </c>
      <c r="P1713" t="s">
        <v>590</v>
      </c>
      <c r="Q1713" t="s">
        <v>456</v>
      </c>
      <c r="R1713" t="s">
        <v>59</v>
      </c>
      <c r="S1713" t="s">
        <v>131</v>
      </c>
      <c r="T1713" t="s">
        <v>217</v>
      </c>
      <c r="U1713" t="s">
        <v>184</v>
      </c>
      <c r="V1713" t="s">
        <v>142</v>
      </c>
      <c r="W1713" t="s">
        <v>111</v>
      </c>
      <c r="X1713" t="s">
        <v>47</v>
      </c>
      <c r="Y1713" t="s">
        <v>99</v>
      </c>
      <c r="Z1713" t="s">
        <v>56</v>
      </c>
      <c r="AA1713" t="s">
        <v>51</v>
      </c>
      <c r="AB1713" t="s">
        <v>81</v>
      </c>
      <c r="AC1713" t="s">
        <v>190</v>
      </c>
      <c r="AD1713" t="s">
        <v>183</v>
      </c>
      <c r="AE1713" t="s">
        <v>125</v>
      </c>
      <c r="AF1713" t="s">
        <v>766</v>
      </c>
      <c r="AG1713" t="s">
        <v>282</v>
      </c>
      <c r="AH1713" t="s">
        <v>54</v>
      </c>
      <c r="AI1713" t="s">
        <v>57</v>
      </c>
      <c r="AJ1713" t="s">
        <v>493</v>
      </c>
      <c r="AK1713" t="s">
        <v>257</v>
      </c>
      <c r="AL1713" t="s">
        <v>47</v>
      </c>
      <c r="AM1713" t="s">
        <v>47</v>
      </c>
      <c r="AN1713" t="s">
        <v>65</v>
      </c>
      <c r="AO1713" t="s">
        <v>267</v>
      </c>
    </row>
    <row r="1714" spans="1:41" hidden="1" x14ac:dyDescent="0.25">
      <c r="A1714" t="s">
        <v>7635</v>
      </c>
      <c r="B1714" t="s">
        <v>7636</v>
      </c>
      <c r="C1714" s="1" t="str">
        <f t="shared" si="108"/>
        <v>21:1062</v>
      </c>
      <c r="D1714" s="1" t="str">
        <f t="shared" si="109"/>
        <v>21:0123</v>
      </c>
      <c r="E1714" t="s">
        <v>7637</v>
      </c>
      <c r="F1714" t="s">
        <v>7638</v>
      </c>
      <c r="H1714">
        <v>49.278335400000003</v>
      </c>
      <c r="I1714">
        <v>-117.3674066</v>
      </c>
      <c r="J1714" s="1" t="str">
        <f t="shared" si="106"/>
        <v>NGR bulk stream sediment</v>
      </c>
      <c r="K1714" s="1" t="str">
        <f t="shared" si="107"/>
        <v>&lt;177 micron (NGR)</v>
      </c>
      <c r="L1714">
        <v>6</v>
      </c>
      <c r="M1714" t="s">
        <v>95</v>
      </c>
      <c r="N1714">
        <v>82</v>
      </c>
      <c r="O1714" t="s">
        <v>76</v>
      </c>
      <c r="P1714" t="s">
        <v>269</v>
      </c>
      <c r="Q1714" t="s">
        <v>1780</v>
      </c>
      <c r="R1714" t="s">
        <v>76</v>
      </c>
      <c r="S1714" t="s">
        <v>239</v>
      </c>
      <c r="T1714" t="s">
        <v>82</v>
      </c>
      <c r="U1714" t="s">
        <v>237</v>
      </c>
      <c r="V1714" t="s">
        <v>102</v>
      </c>
      <c r="W1714" t="s">
        <v>392</v>
      </c>
      <c r="X1714" t="s">
        <v>47</v>
      </c>
      <c r="Y1714" t="s">
        <v>225</v>
      </c>
      <c r="Z1714" t="s">
        <v>56</v>
      </c>
      <c r="AA1714" t="s">
        <v>47</v>
      </c>
      <c r="AB1714" t="s">
        <v>63</v>
      </c>
      <c r="AC1714" t="s">
        <v>197</v>
      </c>
      <c r="AD1714" t="s">
        <v>183</v>
      </c>
      <c r="AE1714" t="s">
        <v>101</v>
      </c>
      <c r="AF1714" t="s">
        <v>1054</v>
      </c>
      <c r="AG1714" t="s">
        <v>51</v>
      </c>
      <c r="AH1714" t="s">
        <v>149</v>
      </c>
      <c r="AI1714" t="s">
        <v>57</v>
      </c>
      <c r="AJ1714" t="s">
        <v>109</v>
      </c>
      <c r="AK1714" t="s">
        <v>60</v>
      </c>
      <c r="AL1714" t="s">
        <v>47</v>
      </c>
      <c r="AM1714" t="s">
        <v>47</v>
      </c>
      <c r="AN1714" t="s">
        <v>65</v>
      </c>
      <c r="AO1714" t="s">
        <v>66</v>
      </c>
    </row>
    <row r="1715" spans="1:41" hidden="1" x14ac:dyDescent="0.25">
      <c r="A1715" t="s">
        <v>7639</v>
      </c>
      <c r="B1715" t="s">
        <v>7640</v>
      </c>
      <c r="C1715" s="1" t="str">
        <f t="shared" si="108"/>
        <v>21:1062</v>
      </c>
      <c r="D1715" s="1" t="str">
        <f t="shared" si="109"/>
        <v>21:0123</v>
      </c>
      <c r="E1715" t="s">
        <v>7641</v>
      </c>
      <c r="F1715" t="s">
        <v>7642</v>
      </c>
      <c r="H1715">
        <v>49.201642100000001</v>
      </c>
      <c r="I1715">
        <v>-116.01918619999999</v>
      </c>
      <c r="J1715" s="1" t="str">
        <f t="shared" si="106"/>
        <v>NGR bulk stream sediment</v>
      </c>
      <c r="K1715" s="1" t="str">
        <f t="shared" si="107"/>
        <v>&lt;177 micron (NGR)</v>
      </c>
      <c r="L1715">
        <v>6</v>
      </c>
      <c r="M1715" t="s">
        <v>117</v>
      </c>
      <c r="N1715">
        <v>83</v>
      </c>
      <c r="O1715" t="s">
        <v>55</v>
      </c>
      <c r="P1715" t="s">
        <v>47</v>
      </c>
      <c r="Q1715" t="s">
        <v>725</v>
      </c>
      <c r="R1715" t="s">
        <v>58</v>
      </c>
      <c r="S1715" t="s">
        <v>328</v>
      </c>
      <c r="T1715" t="s">
        <v>58</v>
      </c>
      <c r="U1715" t="s">
        <v>141</v>
      </c>
      <c r="V1715" t="s">
        <v>88</v>
      </c>
      <c r="W1715" t="s">
        <v>78</v>
      </c>
      <c r="X1715" t="s">
        <v>73</v>
      </c>
      <c r="Y1715" t="s">
        <v>272</v>
      </c>
      <c r="Z1715" t="s">
        <v>56</v>
      </c>
      <c r="AA1715" t="s">
        <v>46</v>
      </c>
      <c r="AB1715" t="s">
        <v>54</v>
      </c>
      <c r="AC1715" t="s">
        <v>267</v>
      </c>
      <c r="AD1715" t="s">
        <v>184</v>
      </c>
      <c r="AE1715" t="s">
        <v>198</v>
      </c>
      <c r="AF1715" t="s">
        <v>58</v>
      </c>
      <c r="AG1715" t="s">
        <v>330</v>
      </c>
      <c r="AH1715" t="s">
        <v>174</v>
      </c>
      <c r="AI1715" t="s">
        <v>185</v>
      </c>
      <c r="AJ1715" t="s">
        <v>58</v>
      </c>
      <c r="AK1715" t="s">
        <v>242</v>
      </c>
      <c r="AL1715" t="s">
        <v>47</v>
      </c>
      <c r="AM1715" t="s">
        <v>122</v>
      </c>
      <c r="AN1715" t="s">
        <v>533</v>
      </c>
      <c r="AO1715" t="s">
        <v>76</v>
      </c>
    </row>
    <row r="1716" spans="1:41" hidden="1" x14ac:dyDescent="0.25">
      <c r="A1716" t="s">
        <v>7643</v>
      </c>
      <c r="B1716" t="s">
        <v>7644</v>
      </c>
      <c r="C1716" s="1" t="str">
        <f t="shared" si="108"/>
        <v>21:1062</v>
      </c>
      <c r="D1716" s="1" t="str">
        <f t="shared" si="109"/>
        <v>21:0123</v>
      </c>
      <c r="E1716" t="s">
        <v>7645</v>
      </c>
      <c r="F1716" t="s">
        <v>7646</v>
      </c>
      <c r="H1716">
        <v>49.187729400000002</v>
      </c>
      <c r="I1716">
        <v>-116.0174573</v>
      </c>
      <c r="J1716" s="1" t="str">
        <f t="shared" si="106"/>
        <v>NGR bulk stream sediment</v>
      </c>
      <c r="K1716" s="1" t="str">
        <f t="shared" si="107"/>
        <v>&lt;177 micron (NGR)</v>
      </c>
      <c r="L1716">
        <v>6</v>
      </c>
      <c r="M1716" t="s">
        <v>136</v>
      </c>
      <c r="N1716">
        <v>84</v>
      </c>
      <c r="O1716" t="s">
        <v>412</v>
      </c>
      <c r="P1716" t="s">
        <v>47</v>
      </c>
      <c r="Q1716" t="s">
        <v>432</v>
      </c>
      <c r="R1716" t="s">
        <v>182</v>
      </c>
      <c r="S1716" t="s">
        <v>241</v>
      </c>
      <c r="T1716" t="s">
        <v>55</v>
      </c>
      <c r="U1716" t="s">
        <v>104</v>
      </c>
      <c r="V1716" t="s">
        <v>224</v>
      </c>
      <c r="W1716" t="s">
        <v>173</v>
      </c>
      <c r="X1716" t="s">
        <v>52</v>
      </c>
      <c r="Y1716" t="s">
        <v>186</v>
      </c>
      <c r="Z1716" t="s">
        <v>56</v>
      </c>
      <c r="AA1716" t="s">
        <v>46</v>
      </c>
      <c r="AB1716" t="s">
        <v>198</v>
      </c>
      <c r="AC1716" t="s">
        <v>209</v>
      </c>
      <c r="AD1716" t="s">
        <v>273</v>
      </c>
      <c r="AE1716" t="s">
        <v>54</v>
      </c>
      <c r="AF1716" t="s">
        <v>137</v>
      </c>
      <c r="AG1716" t="s">
        <v>359</v>
      </c>
      <c r="AH1716" t="s">
        <v>110</v>
      </c>
      <c r="AI1716" t="s">
        <v>174</v>
      </c>
      <c r="AJ1716" t="s">
        <v>55</v>
      </c>
      <c r="AK1716" t="s">
        <v>102</v>
      </c>
      <c r="AL1716" t="s">
        <v>47</v>
      </c>
      <c r="AM1716" t="s">
        <v>122</v>
      </c>
      <c r="AN1716" t="s">
        <v>196</v>
      </c>
      <c r="AO1716" t="s">
        <v>85</v>
      </c>
    </row>
    <row r="1717" spans="1:41" hidden="1" x14ac:dyDescent="0.25">
      <c r="A1717" t="s">
        <v>7647</v>
      </c>
      <c r="B1717" t="s">
        <v>7648</v>
      </c>
      <c r="C1717" s="1" t="str">
        <f t="shared" si="108"/>
        <v>21:1062</v>
      </c>
      <c r="D1717" s="1" t="str">
        <f t="shared" si="109"/>
        <v>21:0123</v>
      </c>
      <c r="E1717" t="s">
        <v>7649</v>
      </c>
      <c r="F1717" t="s">
        <v>7650</v>
      </c>
      <c r="H1717">
        <v>49.138489999999997</v>
      </c>
      <c r="I1717">
        <v>-116.0070779</v>
      </c>
      <c r="J1717" s="1" t="str">
        <f t="shared" si="106"/>
        <v>NGR bulk stream sediment</v>
      </c>
      <c r="K1717" s="1" t="str">
        <f t="shared" si="107"/>
        <v>&lt;177 micron (NGR)</v>
      </c>
      <c r="L1717">
        <v>6</v>
      </c>
      <c r="M1717" t="s">
        <v>157</v>
      </c>
      <c r="N1717">
        <v>85</v>
      </c>
      <c r="O1717" t="s">
        <v>228</v>
      </c>
      <c r="P1717" t="s">
        <v>47</v>
      </c>
      <c r="Q1717" t="s">
        <v>364</v>
      </c>
      <c r="R1717" t="s">
        <v>173</v>
      </c>
      <c r="S1717" t="s">
        <v>667</v>
      </c>
      <c r="T1717" t="s">
        <v>52</v>
      </c>
      <c r="U1717" t="s">
        <v>306</v>
      </c>
      <c r="V1717" t="s">
        <v>242</v>
      </c>
      <c r="W1717" t="s">
        <v>125</v>
      </c>
      <c r="X1717" t="s">
        <v>137</v>
      </c>
      <c r="Y1717" t="s">
        <v>187</v>
      </c>
      <c r="Z1717" t="s">
        <v>56</v>
      </c>
      <c r="AA1717" t="s">
        <v>46</v>
      </c>
      <c r="AB1717" t="s">
        <v>46</v>
      </c>
      <c r="AC1717" t="s">
        <v>55</v>
      </c>
      <c r="AD1717" t="s">
        <v>438</v>
      </c>
      <c r="AE1717" t="s">
        <v>53</v>
      </c>
      <c r="AF1717" t="s">
        <v>118</v>
      </c>
      <c r="AG1717" t="s">
        <v>137</v>
      </c>
      <c r="AH1717" t="s">
        <v>174</v>
      </c>
      <c r="AI1717" t="s">
        <v>174</v>
      </c>
      <c r="AJ1717" t="s">
        <v>58</v>
      </c>
      <c r="AK1717" t="s">
        <v>72</v>
      </c>
      <c r="AL1717" t="s">
        <v>47</v>
      </c>
      <c r="AM1717" t="s">
        <v>122</v>
      </c>
      <c r="AN1717" t="s">
        <v>345</v>
      </c>
      <c r="AO1717" t="s">
        <v>145</v>
      </c>
    </row>
    <row r="1718" spans="1:41" hidden="1" x14ac:dyDescent="0.25">
      <c r="A1718" t="s">
        <v>7651</v>
      </c>
      <c r="B1718" t="s">
        <v>7652</v>
      </c>
      <c r="C1718" s="1" t="str">
        <f t="shared" si="108"/>
        <v>21:1062</v>
      </c>
      <c r="D1718" s="1" t="str">
        <f t="shared" si="109"/>
        <v>21:0123</v>
      </c>
      <c r="E1718" t="s">
        <v>7653</v>
      </c>
      <c r="F1718" t="s">
        <v>7654</v>
      </c>
      <c r="H1718">
        <v>49.124076199999998</v>
      </c>
      <c r="I1718">
        <v>-116.0453468</v>
      </c>
      <c r="J1718" s="1" t="str">
        <f t="shared" si="106"/>
        <v>NGR bulk stream sediment</v>
      </c>
      <c r="K1718" s="1" t="str">
        <f t="shared" si="107"/>
        <v>&lt;177 micron (NGR)</v>
      </c>
      <c r="L1718">
        <v>6</v>
      </c>
      <c r="M1718" t="s">
        <v>170</v>
      </c>
      <c r="N1718">
        <v>86</v>
      </c>
      <c r="O1718" t="s">
        <v>128</v>
      </c>
      <c r="P1718" t="s">
        <v>47</v>
      </c>
      <c r="Q1718" t="s">
        <v>432</v>
      </c>
      <c r="R1718" t="s">
        <v>47</v>
      </c>
      <c r="S1718" t="s">
        <v>240</v>
      </c>
      <c r="T1718" t="s">
        <v>108</v>
      </c>
      <c r="U1718" t="s">
        <v>418</v>
      </c>
      <c r="V1718" t="s">
        <v>188</v>
      </c>
      <c r="W1718" t="s">
        <v>60</v>
      </c>
      <c r="X1718" t="s">
        <v>73</v>
      </c>
      <c r="Y1718" t="s">
        <v>141</v>
      </c>
      <c r="Z1718" t="s">
        <v>56</v>
      </c>
      <c r="AA1718" t="s">
        <v>46</v>
      </c>
      <c r="AB1718" t="s">
        <v>198</v>
      </c>
      <c r="AC1718" t="s">
        <v>82</v>
      </c>
      <c r="AD1718" t="s">
        <v>590</v>
      </c>
      <c r="AE1718" t="s">
        <v>149</v>
      </c>
      <c r="AF1718" t="s">
        <v>108</v>
      </c>
      <c r="AG1718" t="s">
        <v>238</v>
      </c>
      <c r="AH1718" t="s">
        <v>87</v>
      </c>
      <c r="AI1718" t="s">
        <v>149</v>
      </c>
      <c r="AJ1718" t="s">
        <v>58</v>
      </c>
      <c r="AK1718" t="s">
        <v>79</v>
      </c>
      <c r="AL1718" t="s">
        <v>47</v>
      </c>
      <c r="AM1718" t="s">
        <v>47</v>
      </c>
      <c r="AN1718" t="s">
        <v>508</v>
      </c>
      <c r="AO1718" t="s">
        <v>209</v>
      </c>
    </row>
    <row r="1719" spans="1:41" hidden="1" x14ac:dyDescent="0.25">
      <c r="A1719" t="s">
        <v>7655</v>
      </c>
      <c r="B1719" t="s">
        <v>7656</v>
      </c>
      <c r="C1719" s="1" t="str">
        <f t="shared" si="108"/>
        <v>21:1062</v>
      </c>
      <c r="D1719" s="1" t="str">
        <f t="shared" si="109"/>
        <v>21:0123</v>
      </c>
      <c r="E1719" t="s">
        <v>7657</v>
      </c>
      <c r="F1719" t="s">
        <v>7658</v>
      </c>
      <c r="H1719">
        <v>49.085494099999998</v>
      </c>
      <c r="I1719">
        <v>-116.10877290000001</v>
      </c>
      <c r="J1719" s="1" t="str">
        <f t="shared" si="106"/>
        <v>NGR bulk stream sediment</v>
      </c>
      <c r="K1719" s="1" t="str">
        <f t="shared" si="107"/>
        <v>&lt;177 micron (NGR)</v>
      </c>
      <c r="L1719">
        <v>6</v>
      </c>
      <c r="M1719" t="s">
        <v>180</v>
      </c>
      <c r="N1719">
        <v>87</v>
      </c>
      <c r="O1719" t="s">
        <v>412</v>
      </c>
      <c r="P1719" t="s">
        <v>47</v>
      </c>
      <c r="Q1719" t="s">
        <v>935</v>
      </c>
      <c r="R1719" t="s">
        <v>274</v>
      </c>
      <c r="S1719" t="s">
        <v>146</v>
      </c>
      <c r="T1719" t="s">
        <v>85</v>
      </c>
      <c r="U1719" t="s">
        <v>218</v>
      </c>
      <c r="V1719" t="s">
        <v>357</v>
      </c>
      <c r="W1719" t="s">
        <v>79</v>
      </c>
      <c r="X1719" t="s">
        <v>73</v>
      </c>
      <c r="Y1719" t="s">
        <v>589</v>
      </c>
      <c r="Z1719" t="s">
        <v>199</v>
      </c>
      <c r="AA1719" t="s">
        <v>46</v>
      </c>
      <c r="AB1719" t="s">
        <v>54</v>
      </c>
      <c r="AC1719" t="s">
        <v>243</v>
      </c>
      <c r="AD1719" t="s">
        <v>184</v>
      </c>
      <c r="AE1719" t="s">
        <v>198</v>
      </c>
      <c r="AF1719" t="s">
        <v>85</v>
      </c>
      <c r="AG1719" t="s">
        <v>1475</v>
      </c>
      <c r="AH1719" t="s">
        <v>46</v>
      </c>
      <c r="AI1719" t="s">
        <v>257</v>
      </c>
      <c r="AJ1719" t="s">
        <v>108</v>
      </c>
      <c r="AK1719" t="s">
        <v>128</v>
      </c>
      <c r="AL1719" t="s">
        <v>47</v>
      </c>
      <c r="AM1719" t="s">
        <v>51</v>
      </c>
      <c r="AN1719" t="s">
        <v>196</v>
      </c>
      <c r="AO1719" t="s">
        <v>51</v>
      </c>
    </row>
    <row r="1720" spans="1:41" hidden="1" x14ac:dyDescent="0.25">
      <c r="A1720" t="s">
        <v>7659</v>
      </c>
      <c r="B1720" t="s">
        <v>7660</v>
      </c>
      <c r="C1720" s="1" t="str">
        <f t="shared" si="108"/>
        <v>21:1062</v>
      </c>
      <c r="D1720" s="1" t="str">
        <f t="shared" si="109"/>
        <v>21:0123</v>
      </c>
      <c r="E1720" t="s">
        <v>7661</v>
      </c>
      <c r="F1720" t="s">
        <v>7662</v>
      </c>
      <c r="H1720">
        <v>49.100680799999999</v>
      </c>
      <c r="I1720">
        <v>-116.1722901</v>
      </c>
      <c r="J1720" s="1" t="str">
        <f t="shared" si="106"/>
        <v>NGR bulk stream sediment</v>
      </c>
      <c r="K1720" s="1" t="str">
        <f t="shared" si="107"/>
        <v>&lt;177 micron (NGR)</v>
      </c>
      <c r="L1720">
        <v>6</v>
      </c>
      <c r="M1720" t="s">
        <v>195</v>
      </c>
      <c r="N1720">
        <v>88</v>
      </c>
      <c r="O1720" t="s">
        <v>182</v>
      </c>
      <c r="P1720" t="s">
        <v>122</v>
      </c>
      <c r="Q1720" t="s">
        <v>294</v>
      </c>
      <c r="R1720" t="s">
        <v>359</v>
      </c>
      <c r="S1720" t="s">
        <v>258</v>
      </c>
      <c r="T1720" t="s">
        <v>52</v>
      </c>
      <c r="U1720" t="s">
        <v>165</v>
      </c>
      <c r="V1720" t="s">
        <v>437</v>
      </c>
      <c r="W1720" t="s">
        <v>81</v>
      </c>
      <c r="X1720" t="s">
        <v>52</v>
      </c>
      <c r="Y1720" t="s">
        <v>131</v>
      </c>
      <c r="Z1720" t="s">
        <v>56</v>
      </c>
      <c r="AA1720" t="s">
        <v>46</v>
      </c>
      <c r="AB1720" t="s">
        <v>198</v>
      </c>
      <c r="AC1720" t="s">
        <v>50</v>
      </c>
      <c r="AD1720" t="s">
        <v>538</v>
      </c>
      <c r="AE1720" t="s">
        <v>57</v>
      </c>
      <c r="AF1720" t="s">
        <v>118</v>
      </c>
      <c r="AG1720" t="s">
        <v>88</v>
      </c>
      <c r="AH1720" t="s">
        <v>46</v>
      </c>
      <c r="AI1720" t="s">
        <v>174</v>
      </c>
      <c r="AJ1720" t="s">
        <v>357</v>
      </c>
      <c r="AK1720" t="s">
        <v>51</v>
      </c>
      <c r="AL1720" t="s">
        <v>47</v>
      </c>
      <c r="AM1720" t="s">
        <v>122</v>
      </c>
      <c r="AN1720" t="s">
        <v>432</v>
      </c>
      <c r="AO1720" t="s">
        <v>137</v>
      </c>
    </row>
    <row r="1721" spans="1:41" hidden="1" x14ac:dyDescent="0.25">
      <c r="A1721" t="s">
        <v>7663</v>
      </c>
      <c r="B1721" t="s">
        <v>7664</v>
      </c>
      <c r="C1721" s="1" t="str">
        <f t="shared" si="108"/>
        <v>21:1062</v>
      </c>
      <c r="D1721" s="1" t="str">
        <f t="shared" si="109"/>
        <v>21:0123</v>
      </c>
      <c r="E1721" t="s">
        <v>7665</v>
      </c>
      <c r="F1721" t="s">
        <v>7666</v>
      </c>
      <c r="H1721">
        <v>49.089032199999998</v>
      </c>
      <c r="I1721">
        <v>-116.2828926</v>
      </c>
      <c r="J1721" s="1" t="str">
        <f t="shared" si="106"/>
        <v>NGR bulk stream sediment</v>
      </c>
      <c r="K1721" s="1" t="str">
        <f t="shared" si="107"/>
        <v>&lt;177 micron (NGR)</v>
      </c>
      <c r="L1721">
        <v>6</v>
      </c>
      <c r="M1721" t="s">
        <v>205</v>
      </c>
      <c r="N1721">
        <v>89</v>
      </c>
      <c r="O1721" t="s">
        <v>85</v>
      </c>
      <c r="P1721" t="s">
        <v>47</v>
      </c>
      <c r="Q1721" t="s">
        <v>215</v>
      </c>
      <c r="R1721" t="s">
        <v>371</v>
      </c>
      <c r="S1721" t="s">
        <v>590</v>
      </c>
      <c r="T1721" t="s">
        <v>58</v>
      </c>
      <c r="U1721" t="s">
        <v>112</v>
      </c>
      <c r="V1721" t="s">
        <v>371</v>
      </c>
      <c r="W1721" t="s">
        <v>257</v>
      </c>
      <c r="X1721" t="s">
        <v>55</v>
      </c>
      <c r="Y1721" t="s">
        <v>160</v>
      </c>
      <c r="Z1721" t="s">
        <v>56</v>
      </c>
      <c r="AA1721" t="s">
        <v>46</v>
      </c>
      <c r="AB1721" t="s">
        <v>54</v>
      </c>
      <c r="AC1721" t="s">
        <v>76</v>
      </c>
      <c r="AD1721" t="s">
        <v>226</v>
      </c>
      <c r="AE1721" t="s">
        <v>235</v>
      </c>
      <c r="AF1721" t="s">
        <v>85</v>
      </c>
      <c r="AG1721" t="s">
        <v>855</v>
      </c>
      <c r="AH1721" t="s">
        <v>105</v>
      </c>
      <c r="AI1721" t="s">
        <v>235</v>
      </c>
      <c r="AJ1721" t="s">
        <v>127</v>
      </c>
      <c r="AK1721" t="s">
        <v>412</v>
      </c>
      <c r="AL1721" t="s">
        <v>47</v>
      </c>
      <c r="AM1721" t="s">
        <v>103</v>
      </c>
      <c r="AN1721" t="s">
        <v>318</v>
      </c>
      <c r="AO1721" t="s">
        <v>98</v>
      </c>
    </row>
    <row r="1722" spans="1:41" hidden="1" x14ac:dyDescent="0.25">
      <c r="A1722" t="s">
        <v>7667</v>
      </c>
      <c r="B1722" t="s">
        <v>7668</v>
      </c>
      <c r="C1722" s="1" t="str">
        <f t="shared" si="108"/>
        <v>21:1062</v>
      </c>
      <c r="D1722" s="1" t="str">
        <f t="shared" si="109"/>
        <v>21:0123</v>
      </c>
      <c r="E1722" t="s">
        <v>7669</v>
      </c>
      <c r="F1722" t="s">
        <v>7670</v>
      </c>
      <c r="H1722">
        <v>49.077730299999999</v>
      </c>
      <c r="I1722">
        <v>-116.2896279</v>
      </c>
      <c r="J1722" s="1" t="str">
        <f t="shared" si="106"/>
        <v>NGR bulk stream sediment</v>
      </c>
      <c r="K1722" s="1" t="str">
        <f t="shared" si="107"/>
        <v>&lt;177 micron (NGR)</v>
      </c>
      <c r="L1722">
        <v>6</v>
      </c>
      <c r="M1722" t="s">
        <v>280</v>
      </c>
      <c r="N1722">
        <v>90</v>
      </c>
      <c r="O1722" t="s">
        <v>88</v>
      </c>
      <c r="P1722" t="s">
        <v>7671</v>
      </c>
      <c r="Q1722" t="s">
        <v>432</v>
      </c>
      <c r="R1722" t="s">
        <v>86</v>
      </c>
      <c r="S1722" t="s">
        <v>251</v>
      </c>
      <c r="T1722" t="s">
        <v>137</v>
      </c>
      <c r="U1722" t="s">
        <v>162</v>
      </c>
      <c r="V1722" t="s">
        <v>200</v>
      </c>
      <c r="W1722" t="s">
        <v>173</v>
      </c>
      <c r="X1722" t="s">
        <v>85</v>
      </c>
      <c r="Y1722" t="s">
        <v>120</v>
      </c>
      <c r="Z1722" t="s">
        <v>56</v>
      </c>
      <c r="AA1722" t="s">
        <v>46</v>
      </c>
      <c r="AB1722" t="s">
        <v>198</v>
      </c>
      <c r="AC1722" t="s">
        <v>127</v>
      </c>
      <c r="AD1722" t="s">
        <v>350</v>
      </c>
      <c r="AE1722" t="s">
        <v>87</v>
      </c>
      <c r="AF1722" t="s">
        <v>85</v>
      </c>
      <c r="AG1722" t="s">
        <v>163</v>
      </c>
      <c r="AH1722" t="s">
        <v>110</v>
      </c>
      <c r="AI1722" t="s">
        <v>185</v>
      </c>
      <c r="AJ1722" t="s">
        <v>55</v>
      </c>
      <c r="AK1722" t="s">
        <v>282</v>
      </c>
      <c r="AL1722" t="s">
        <v>47</v>
      </c>
      <c r="AM1722" t="s">
        <v>103</v>
      </c>
      <c r="AN1722" t="s">
        <v>281</v>
      </c>
      <c r="AO1722" t="s">
        <v>73</v>
      </c>
    </row>
    <row r="1723" spans="1:41" hidden="1" x14ac:dyDescent="0.25">
      <c r="A1723" t="s">
        <v>7672</v>
      </c>
      <c r="B1723" t="s">
        <v>7673</v>
      </c>
      <c r="C1723" s="1" t="str">
        <f t="shared" si="108"/>
        <v>21:1062</v>
      </c>
      <c r="D1723" s="1" t="str">
        <f t="shared" si="109"/>
        <v>21:0123</v>
      </c>
      <c r="E1723" t="s">
        <v>7669</v>
      </c>
      <c r="F1723" t="s">
        <v>7674</v>
      </c>
      <c r="H1723">
        <v>49.077730299999999</v>
      </c>
      <c r="I1723">
        <v>-116.2896279</v>
      </c>
      <c r="J1723" s="1" t="str">
        <f t="shared" si="106"/>
        <v>NGR bulk stream sediment</v>
      </c>
      <c r="K1723" s="1" t="str">
        <f t="shared" si="107"/>
        <v>&lt;177 micron (NGR)</v>
      </c>
      <c r="L1723">
        <v>6</v>
      </c>
      <c r="M1723" t="s">
        <v>288</v>
      </c>
      <c r="N1723">
        <v>91</v>
      </c>
      <c r="O1723" t="s">
        <v>366</v>
      </c>
      <c r="P1723" t="s">
        <v>47</v>
      </c>
      <c r="Q1723" t="s">
        <v>432</v>
      </c>
      <c r="R1723" t="s">
        <v>412</v>
      </c>
      <c r="S1723" t="s">
        <v>667</v>
      </c>
      <c r="T1723" t="s">
        <v>52</v>
      </c>
      <c r="U1723" t="s">
        <v>162</v>
      </c>
      <c r="V1723" t="s">
        <v>437</v>
      </c>
      <c r="W1723" t="s">
        <v>63</v>
      </c>
      <c r="X1723" t="s">
        <v>137</v>
      </c>
      <c r="Y1723" t="s">
        <v>218</v>
      </c>
      <c r="Z1723" t="s">
        <v>56</v>
      </c>
      <c r="AA1723" t="s">
        <v>46</v>
      </c>
      <c r="AB1723" t="s">
        <v>198</v>
      </c>
      <c r="AC1723" t="s">
        <v>50</v>
      </c>
      <c r="AD1723" t="s">
        <v>184</v>
      </c>
      <c r="AE1723" t="s">
        <v>149</v>
      </c>
      <c r="AF1723" t="s">
        <v>55</v>
      </c>
      <c r="AG1723" t="s">
        <v>319</v>
      </c>
      <c r="AH1723" t="s">
        <v>174</v>
      </c>
      <c r="AI1723" t="s">
        <v>87</v>
      </c>
      <c r="AJ1723" t="s">
        <v>58</v>
      </c>
      <c r="AK1723" t="s">
        <v>200</v>
      </c>
      <c r="AL1723" t="s">
        <v>47</v>
      </c>
      <c r="AM1723" t="s">
        <v>122</v>
      </c>
      <c r="AN1723" t="s">
        <v>275</v>
      </c>
      <c r="AO1723" t="s">
        <v>330</v>
      </c>
    </row>
    <row r="1724" spans="1:41" hidden="1" x14ac:dyDescent="0.25">
      <c r="A1724" t="s">
        <v>7675</v>
      </c>
      <c r="B1724" t="s">
        <v>7676</v>
      </c>
      <c r="C1724" s="1" t="str">
        <f t="shared" si="108"/>
        <v>21:1062</v>
      </c>
      <c r="D1724" s="1" t="str">
        <f t="shared" si="109"/>
        <v>21:0123</v>
      </c>
      <c r="E1724" t="s">
        <v>7677</v>
      </c>
      <c r="F1724" t="s">
        <v>7678</v>
      </c>
      <c r="H1724">
        <v>49.061469500000001</v>
      </c>
      <c r="I1724">
        <v>-116.2975387</v>
      </c>
      <c r="J1724" s="1" t="str">
        <f t="shared" si="106"/>
        <v>NGR bulk stream sediment</v>
      </c>
      <c r="K1724" s="1" t="str">
        <f t="shared" si="107"/>
        <v>&lt;177 micron (NGR)</v>
      </c>
      <c r="L1724">
        <v>6</v>
      </c>
      <c r="M1724" t="s">
        <v>214</v>
      </c>
      <c r="N1724">
        <v>92</v>
      </c>
      <c r="O1724" t="s">
        <v>266</v>
      </c>
      <c r="P1724" t="s">
        <v>47</v>
      </c>
      <c r="Q1724" t="s">
        <v>196</v>
      </c>
      <c r="R1724" t="s">
        <v>108</v>
      </c>
      <c r="S1724" t="s">
        <v>358</v>
      </c>
      <c r="T1724" t="s">
        <v>267</v>
      </c>
      <c r="U1724" t="s">
        <v>225</v>
      </c>
      <c r="V1724" t="s">
        <v>200</v>
      </c>
      <c r="W1724" t="s">
        <v>228</v>
      </c>
      <c r="X1724" t="s">
        <v>103</v>
      </c>
      <c r="Y1724" t="s">
        <v>112</v>
      </c>
      <c r="Z1724" t="s">
        <v>56</v>
      </c>
      <c r="AA1724" t="s">
        <v>46</v>
      </c>
      <c r="AB1724" t="s">
        <v>149</v>
      </c>
      <c r="AC1724" t="s">
        <v>145</v>
      </c>
      <c r="AD1724" t="s">
        <v>83</v>
      </c>
      <c r="AE1724" t="s">
        <v>149</v>
      </c>
      <c r="AF1724" t="s">
        <v>50</v>
      </c>
      <c r="AG1724" t="s">
        <v>365</v>
      </c>
      <c r="AH1724" t="s">
        <v>54</v>
      </c>
      <c r="AI1724" t="s">
        <v>149</v>
      </c>
      <c r="AJ1724" t="s">
        <v>292</v>
      </c>
      <c r="AK1724" t="s">
        <v>122</v>
      </c>
      <c r="AL1724" t="s">
        <v>47</v>
      </c>
      <c r="AM1724" t="s">
        <v>122</v>
      </c>
      <c r="AN1724" t="s">
        <v>284</v>
      </c>
      <c r="AO1724" t="s">
        <v>55</v>
      </c>
    </row>
    <row r="1725" spans="1:41" hidden="1" x14ac:dyDescent="0.25">
      <c r="A1725" t="s">
        <v>7679</v>
      </c>
      <c r="B1725" t="s">
        <v>7680</v>
      </c>
      <c r="C1725" s="1" t="str">
        <f t="shared" si="108"/>
        <v>21:1062</v>
      </c>
      <c r="D1725" s="1" t="str">
        <f t="shared" si="109"/>
        <v>21:0123</v>
      </c>
      <c r="E1725" t="s">
        <v>7681</v>
      </c>
      <c r="F1725" t="s">
        <v>7682</v>
      </c>
      <c r="H1725">
        <v>49.053321199999999</v>
      </c>
      <c r="I1725">
        <v>-116.3265325</v>
      </c>
      <c r="J1725" s="1" t="str">
        <f t="shared" si="106"/>
        <v>NGR bulk stream sediment</v>
      </c>
      <c r="K1725" s="1" t="str">
        <f t="shared" si="107"/>
        <v>&lt;177 micron (NGR)</v>
      </c>
      <c r="L1725">
        <v>6</v>
      </c>
      <c r="M1725" t="s">
        <v>223</v>
      </c>
      <c r="N1725">
        <v>93</v>
      </c>
      <c r="O1725" t="s">
        <v>371</v>
      </c>
      <c r="P1725" t="s">
        <v>47</v>
      </c>
      <c r="Q1725" t="s">
        <v>345</v>
      </c>
      <c r="R1725" t="s">
        <v>79</v>
      </c>
      <c r="S1725" t="s">
        <v>160</v>
      </c>
      <c r="T1725" t="s">
        <v>52</v>
      </c>
      <c r="U1725" t="s">
        <v>165</v>
      </c>
      <c r="V1725" t="s">
        <v>103</v>
      </c>
      <c r="W1725" t="s">
        <v>125</v>
      </c>
      <c r="X1725" t="s">
        <v>52</v>
      </c>
      <c r="Y1725" t="s">
        <v>197</v>
      </c>
      <c r="Z1725" t="s">
        <v>56</v>
      </c>
      <c r="AA1725" t="s">
        <v>46</v>
      </c>
      <c r="AB1725" t="s">
        <v>46</v>
      </c>
      <c r="AC1725" t="s">
        <v>66</v>
      </c>
      <c r="AD1725" t="s">
        <v>583</v>
      </c>
      <c r="AE1725" t="s">
        <v>198</v>
      </c>
      <c r="AF1725" t="s">
        <v>88</v>
      </c>
      <c r="AG1725" t="s">
        <v>266</v>
      </c>
      <c r="AH1725" t="s">
        <v>185</v>
      </c>
      <c r="AI1725" t="s">
        <v>54</v>
      </c>
      <c r="AJ1725" t="s">
        <v>58</v>
      </c>
      <c r="AK1725" t="s">
        <v>164</v>
      </c>
      <c r="AL1725" t="s">
        <v>47</v>
      </c>
      <c r="AM1725" t="s">
        <v>47</v>
      </c>
      <c r="AN1725" t="s">
        <v>294</v>
      </c>
      <c r="AO1725" t="s">
        <v>108</v>
      </c>
    </row>
    <row r="1726" spans="1:41" hidden="1" x14ac:dyDescent="0.25">
      <c r="A1726" t="s">
        <v>7683</v>
      </c>
      <c r="B1726" t="s">
        <v>7684</v>
      </c>
      <c r="C1726" s="1" t="str">
        <f t="shared" si="108"/>
        <v>21:1062</v>
      </c>
      <c r="D1726" s="1" t="str">
        <f t="shared" si="109"/>
        <v>21:0123</v>
      </c>
      <c r="E1726" t="s">
        <v>7685</v>
      </c>
      <c r="F1726" t="s">
        <v>7686</v>
      </c>
      <c r="H1726">
        <v>49.045601400000002</v>
      </c>
      <c r="I1726">
        <v>-116.32629420000001</v>
      </c>
      <c r="J1726" s="1" t="str">
        <f t="shared" si="106"/>
        <v>NGR bulk stream sediment</v>
      </c>
      <c r="K1726" s="1" t="str">
        <f t="shared" si="107"/>
        <v>&lt;177 micron (NGR)</v>
      </c>
      <c r="L1726">
        <v>6</v>
      </c>
      <c r="M1726" t="s">
        <v>233</v>
      </c>
      <c r="N1726">
        <v>94</v>
      </c>
      <c r="O1726" t="s">
        <v>270</v>
      </c>
      <c r="P1726" t="s">
        <v>47</v>
      </c>
      <c r="Q1726" t="s">
        <v>432</v>
      </c>
      <c r="R1726" t="s">
        <v>60</v>
      </c>
      <c r="S1726" t="s">
        <v>329</v>
      </c>
      <c r="T1726" t="s">
        <v>330</v>
      </c>
      <c r="U1726" t="s">
        <v>98</v>
      </c>
      <c r="V1726" t="s">
        <v>102</v>
      </c>
      <c r="W1726" t="s">
        <v>78</v>
      </c>
      <c r="X1726" t="s">
        <v>58</v>
      </c>
      <c r="Y1726" t="s">
        <v>80</v>
      </c>
      <c r="Z1726" t="s">
        <v>56</v>
      </c>
      <c r="AA1726" t="s">
        <v>46</v>
      </c>
      <c r="AB1726" t="s">
        <v>46</v>
      </c>
      <c r="AC1726" t="s">
        <v>267</v>
      </c>
      <c r="AD1726" t="s">
        <v>399</v>
      </c>
      <c r="AE1726" t="s">
        <v>46</v>
      </c>
      <c r="AF1726" t="s">
        <v>55</v>
      </c>
      <c r="AG1726" t="s">
        <v>319</v>
      </c>
      <c r="AH1726" t="s">
        <v>61</v>
      </c>
      <c r="AI1726" t="s">
        <v>87</v>
      </c>
      <c r="AJ1726" t="s">
        <v>85</v>
      </c>
      <c r="AK1726" t="s">
        <v>493</v>
      </c>
      <c r="AL1726" t="s">
        <v>47</v>
      </c>
      <c r="AM1726" t="s">
        <v>122</v>
      </c>
      <c r="AN1726" t="s">
        <v>568</v>
      </c>
      <c r="AO1726" t="s">
        <v>175</v>
      </c>
    </row>
    <row r="1727" spans="1:41" hidden="1" x14ac:dyDescent="0.25">
      <c r="A1727" t="s">
        <v>7687</v>
      </c>
      <c r="B1727" t="s">
        <v>7688</v>
      </c>
      <c r="C1727" s="1" t="str">
        <f t="shared" si="108"/>
        <v>21:1062</v>
      </c>
      <c r="D1727" s="1" t="str">
        <f t="shared" si="109"/>
        <v>21:0123</v>
      </c>
      <c r="E1727" t="s">
        <v>7689</v>
      </c>
      <c r="F1727" t="s">
        <v>7690</v>
      </c>
      <c r="H1727">
        <v>49.035263499999999</v>
      </c>
      <c r="I1727">
        <v>-116.28995740000001</v>
      </c>
      <c r="J1727" s="1" t="str">
        <f t="shared" si="106"/>
        <v>NGR bulk stream sediment</v>
      </c>
      <c r="K1727" s="1" t="str">
        <f t="shared" si="107"/>
        <v>&lt;177 micron (NGR)</v>
      </c>
      <c r="L1727">
        <v>6</v>
      </c>
      <c r="M1727" t="s">
        <v>248</v>
      </c>
      <c r="N1727">
        <v>95</v>
      </c>
      <c r="O1727" t="s">
        <v>123</v>
      </c>
      <c r="P1727" t="s">
        <v>51</v>
      </c>
      <c r="Q1727" t="s">
        <v>284</v>
      </c>
      <c r="R1727" t="s">
        <v>50</v>
      </c>
      <c r="S1727" t="s">
        <v>80</v>
      </c>
      <c r="T1727" t="s">
        <v>217</v>
      </c>
      <c r="U1727" t="s">
        <v>50</v>
      </c>
      <c r="V1727" t="s">
        <v>63</v>
      </c>
      <c r="W1727" t="s">
        <v>151</v>
      </c>
      <c r="X1727" t="s">
        <v>122</v>
      </c>
      <c r="Y1727" t="s">
        <v>59</v>
      </c>
      <c r="Z1727" t="s">
        <v>56</v>
      </c>
      <c r="AA1727" t="s">
        <v>46</v>
      </c>
      <c r="AB1727" t="s">
        <v>149</v>
      </c>
      <c r="AC1727" t="s">
        <v>66</v>
      </c>
      <c r="AD1727" t="s">
        <v>187</v>
      </c>
      <c r="AE1727" t="s">
        <v>46</v>
      </c>
      <c r="AF1727" t="s">
        <v>66</v>
      </c>
      <c r="AG1727" t="s">
        <v>271</v>
      </c>
      <c r="AH1727" t="s">
        <v>198</v>
      </c>
      <c r="AI1727" t="s">
        <v>46</v>
      </c>
      <c r="AJ1727" t="s">
        <v>142</v>
      </c>
      <c r="AK1727" t="s">
        <v>270</v>
      </c>
      <c r="AL1727" t="s">
        <v>47</v>
      </c>
      <c r="AM1727" t="s">
        <v>122</v>
      </c>
      <c r="AN1727" t="s">
        <v>65</v>
      </c>
      <c r="AO1727" t="s">
        <v>52</v>
      </c>
    </row>
    <row r="1728" spans="1:41" hidden="1" x14ac:dyDescent="0.25">
      <c r="A1728" t="s">
        <v>7691</v>
      </c>
      <c r="B1728" t="s">
        <v>7692</v>
      </c>
      <c r="C1728" s="1" t="str">
        <f t="shared" si="108"/>
        <v>21:1062</v>
      </c>
      <c r="D1728" s="1" t="str">
        <f t="shared" si="109"/>
        <v>21:0123</v>
      </c>
      <c r="E1728" t="s">
        <v>7693</v>
      </c>
      <c r="F1728" t="s">
        <v>7694</v>
      </c>
      <c r="H1728">
        <v>49.059305700000003</v>
      </c>
      <c r="I1728">
        <v>-116.2523693</v>
      </c>
      <c r="J1728" s="1" t="str">
        <f t="shared" si="106"/>
        <v>NGR bulk stream sediment</v>
      </c>
      <c r="K1728" s="1" t="str">
        <f t="shared" si="107"/>
        <v>&lt;177 micron (NGR)</v>
      </c>
      <c r="L1728">
        <v>6</v>
      </c>
      <c r="M1728" t="s">
        <v>256</v>
      </c>
      <c r="N1728">
        <v>96</v>
      </c>
      <c r="O1728" t="s">
        <v>260</v>
      </c>
      <c r="P1728" t="s">
        <v>47</v>
      </c>
      <c r="Q1728" t="s">
        <v>152</v>
      </c>
      <c r="R1728" t="s">
        <v>64</v>
      </c>
      <c r="S1728" t="s">
        <v>597</v>
      </c>
      <c r="T1728" t="s">
        <v>85</v>
      </c>
      <c r="U1728" t="s">
        <v>106</v>
      </c>
      <c r="V1728" t="s">
        <v>224</v>
      </c>
      <c r="W1728" t="s">
        <v>257</v>
      </c>
      <c r="X1728" t="s">
        <v>73</v>
      </c>
      <c r="Y1728" t="s">
        <v>418</v>
      </c>
      <c r="Z1728" t="s">
        <v>56</v>
      </c>
      <c r="AA1728" t="s">
        <v>47</v>
      </c>
      <c r="AB1728" t="s">
        <v>198</v>
      </c>
      <c r="AC1728" t="s">
        <v>66</v>
      </c>
      <c r="AD1728" t="s">
        <v>226</v>
      </c>
      <c r="AE1728" t="s">
        <v>174</v>
      </c>
      <c r="AF1728" t="s">
        <v>55</v>
      </c>
      <c r="AG1728" t="s">
        <v>1078</v>
      </c>
      <c r="AH1728" t="s">
        <v>87</v>
      </c>
      <c r="AI1728" t="s">
        <v>105</v>
      </c>
      <c r="AJ1728" t="s">
        <v>76</v>
      </c>
      <c r="AK1728" t="s">
        <v>336</v>
      </c>
      <c r="AL1728" t="s">
        <v>47</v>
      </c>
      <c r="AM1728" t="s">
        <v>103</v>
      </c>
      <c r="AN1728" t="s">
        <v>65</v>
      </c>
      <c r="AO1728" t="s">
        <v>122</v>
      </c>
    </row>
    <row r="1729" spans="1:41" hidden="1" x14ac:dyDescent="0.25">
      <c r="A1729" t="s">
        <v>7695</v>
      </c>
      <c r="B1729" t="s">
        <v>7696</v>
      </c>
      <c r="C1729" s="1" t="str">
        <f t="shared" si="108"/>
        <v>21:1062</v>
      </c>
      <c r="D1729" s="1" t="str">
        <f t="shared" si="109"/>
        <v>21:0123</v>
      </c>
      <c r="E1729" t="s">
        <v>7697</v>
      </c>
      <c r="F1729" t="s">
        <v>7698</v>
      </c>
      <c r="H1729">
        <v>49.052776299999998</v>
      </c>
      <c r="I1729">
        <v>-116.24566470000001</v>
      </c>
      <c r="J1729" s="1" t="str">
        <f t="shared" si="106"/>
        <v>NGR bulk stream sediment</v>
      </c>
      <c r="K1729" s="1" t="str">
        <f t="shared" si="107"/>
        <v>&lt;177 micron (NGR)</v>
      </c>
      <c r="L1729">
        <v>6</v>
      </c>
      <c r="M1729" t="s">
        <v>265</v>
      </c>
      <c r="N1729">
        <v>97</v>
      </c>
      <c r="O1729" t="s">
        <v>150</v>
      </c>
      <c r="P1729" t="s">
        <v>47</v>
      </c>
      <c r="Q1729" t="s">
        <v>318</v>
      </c>
      <c r="R1729" t="s">
        <v>90</v>
      </c>
      <c r="S1729" t="s">
        <v>445</v>
      </c>
      <c r="T1729" t="s">
        <v>85</v>
      </c>
      <c r="U1729" t="s">
        <v>197</v>
      </c>
      <c r="V1729" t="s">
        <v>111</v>
      </c>
      <c r="W1729" t="s">
        <v>161</v>
      </c>
      <c r="X1729" t="s">
        <v>52</v>
      </c>
      <c r="Y1729" t="s">
        <v>343</v>
      </c>
      <c r="Z1729" t="s">
        <v>56</v>
      </c>
      <c r="AA1729" t="s">
        <v>46</v>
      </c>
      <c r="AB1729" t="s">
        <v>57</v>
      </c>
      <c r="AC1729" t="s">
        <v>306</v>
      </c>
      <c r="AD1729" t="s">
        <v>146</v>
      </c>
      <c r="AE1729" t="s">
        <v>87</v>
      </c>
      <c r="AF1729" t="s">
        <v>55</v>
      </c>
      <c r="AG1729" t="s">
        <v>3510</v>
      </c>
      <c r="AH1729" t="s">
        <v>87</v>
      </c>
      <c r="AI1729" t="s">
        <v>78</v>
      </c>
      <c r="AJ1729" t="s">
        <v>108</v>
      </c>
      <c r="AK1729" t="s">
        <v>406</v>
      </c>
      <c r="AL1729" t="s">
        <v>47</v>
      </c>
      <c r="AM1729" t="s">
        <v>51</v>
      </c>
      <c r="AN1729" t="s">
        <v>65</v>
      </c>
      <c r="AO1729" t="s">
        <v>51</v>
      </c>
    </row>
    <row r="1730" spans="1:41" hidden="1" x14ac:dyDescent="0.25">
      <c r="A1730" t="s">
        <v>7699</v>
      </c>
      <c r="B1730" t="s">
        <v>7700</v>
      </c>
      <c r="C1730" s="1" t="str">
        <f t="shared" si="108"/>
        <v>21:1062</v>
      </c>
      <c r="D1730" s="1" t="str">
        <f t="shared" si="109"/>
        <v>21:0123</v>
      </c>
      <c r="E1730" t="s">
        <v>7701</v>
      </c>
      <c r="F1730" t="s">
        <v>7702</v>
      </c>
      <c r="H1730">
        <v>49.339930600000002</v>
      </c>
      <c r="I1730">
        <v>-116.5523433</v>
      </c>
      <c r="J1730" s="1" t="str">
        <f t="shared" ref="J1730:J1793" si="110">HYPERLINK("http://geochem.nrcan.gc.ca/cdogs/content/kwd/kwd020030_e.htm", "NGR bulk stream sediment")</f>
        <v>NGR bulk stream sediment</v>
      </c>
      <c r="K1730" s="1" t="str">
        <f t="shared" ref="K1730:K1793" si="111">HYPERLINK("http://geochem.nrcan.gc.ca/cdogs/content/kwd/kwd080006_e.htm", "&lt;177 micron (NGR)")</f>
        <v>&lt;177 micron (NGR)</v>
      </c>
      <c r="L1730">
        <v>7</v>
      </c>
      <c r="M1730" t="s">
        <v>45</v>
      </c>
      <c r="N1730">
        <v>98</v>
      </c>
      <c r="O1730" t="s">
        <v>235</v>
      </c>
      <c r="P1730" t="s">
        <v>122</v>
      </c>
      <c r="Q1730" t="s">
        <v>438</v>
      </c>
      <c r="R1730" t="s">
        <v>439</v>
      </c>
      <c r="S1730" t="s">
        <v>146</v>
      </c>
      <c r="T1730" t="s">
        <v>51</v>
      </c>
      <c r="U1730" t="s">
        <v>108</v>
      </c>
      <c r="V1730" t="s">
        <v>282</v>
      </c>
      <c r="W1730" t="s">
        <v>125</v>
      </c>
      <c r="X1730" t="s">
        <v>59</v>
      </c>
      <c r="Y1730" t="s">
        <v>184</v>
      </c>
      <c r="Z1730" t="s">
        <v>56</v>
      </c>
      <c r="AA1730" t="s">
        <v>46</v>
      </c>
      <c r="AB1730" t="s">
        <v>105</v>
      </c>
      <c r="AC1730" t="s">
        <v>55</v>
      </c>
      <c r="AD1730" t="s">
        <v>342</v>
      </c>
      <c r="AE1730" t="s">
        <v>84</v>
      </c>
      <c r="AF1730" t="s">
        <v>58</v>
      </c>
      <c r="AG1730" t="s">
        <v>502</v>
      </c>
      <c r="AH1730" t="s">
        <v>182</v>
      </c>
      <c r="AI1730" t="s">
        <v>174</v>
      </c>
      <c r="AJ1730" t="s">
        <v>7703</v>
      </c>
      <c r="AK1730" t="s">
        <v>925</v>
      </c>
      <c r="AL1730" t="s">
        <v>73</v>
      </c>
      <c r="AM1730" t="s">
        <v>47</v>
      </c>
      <c r="AN1730" t="s">
        <v>234</v>
      </c>
      <c r="AO1730" t="s">
        <v>51</v>
      </c>
    </row>
    <row r="1731" spans="1:41" hidden="1" x14ac:dyDescent="0.25">
      <c r="A1731" t="s">
        <v>7704</v>
      </c>
      <c r="B1731" t="s">
        <v>7705</v>
      </c>
      <c r="C1731" s="1" t="str">
        <f t="shared" si="108"/>
        <v>21:1062</v>
      </c>
      <c r="D1731" s="1" t="str">
        <f t="shared" si="109"/>
        <v>21:0123</v>
      </c>
      <c r="E1731" t="s">
        <v>7706</v>
      </c>
      <c r="F1731" t="s">
        <v>7707</v>
      </c>
      <c r="H1731">
        <v>49.332657300000001</v>
      </c>
      <c r="I1731">
        <v>-116.5372823</v>
      </c>
      <c r="J1731" s="1" t="str">
        <f t="shared" si="110"/>
        <v>NGR bulk stream sediment</v>
      </c>
      <c r="K1731" s="1" t="str">
        <f t="shared" si="111"/>
        <v>&lt;177 micron (NGR)</v>
      </c>
      <c r="L1731">
        <v>7</v>
      </c>
      <c r="M1731" t="s">
        <v>71</v>
      </c>
      <c r="N1731">
        <v>99</v>
      </c>
      <c r="O1731" t="s">
        <v>198</v>
      </c>
      <c r="P1731" t="s">
        <v>47</v>
      </c>
      <c r="Q1731" t="s">
        <v>432</v>
      </c>
      <c r="R1731" t="s">
        <v>206</v>
      </c>
      <c r="S1731" t="s">
        <v>207</v>
      </c>
      <c r="T1731" t="s">
        <v>51</v>
      </c>
      <c r="U1731" t="s">
        <v>106</v>
      </c>
      <c r="V1731" t="s">
        <v>101</v>
      </c>
      <c r="W1731" t="s">
        <v>151</v>
      </c>
      <c r="X1731" t="s">
        <v>306</v>
      </c>
      <c r="Y1731" t="s">
        <v>226</v>
      </c>
      <c r="Z1731" t="s">
        <v>56</v>
      </c>
      <c r="AA1731" t="s">
        <v>47</v>
      </c>
      <c r="AB1731" t="s">
        <v>101</v>
      </c>
      <c r="AC1731" t="s">
        <v>58</v>
      </c>
      <c r="AD1731" t="s">
        <v>418</v>
      </c>
      <c r="AE1731" t="s">
        <v>56</v>
      </c>
      <c r="AF1731" t="s">
        <v>439</v>
      </c>
      <c r="AG1731" t="s">
        <v>1506</v>
      </c>
      <c r="AH1731" t="s">
        <v>58</v>
      </c>
      <c r="AI1731" t="s">
        <v>235</v>
      </c>
      <c r="AJ1731" t="s">
        <v>7184</v>
      </c>
      <c r="AK1731" t="s">
        <v>622</v>
      </c>
      <c r="AL1731" t="s">
        <v>122</v>
      </c>
      <c r="AM1731" t="s">
        <v>47</v>
      </c>
      <c r="AN1731" t="s">
        <v>481</v>
      </c>
      <c r="AO1731" t="s">
        <v>330</v>
      </c>
    </row>
    <row r="1732" spans="1:41" hidden="1" x14ac:dyDescent="0.25">
      <c r="A1732" t="s">
        <v>7708</v>
      </c>
      <c r="B1732" t="s">
        <v>7709</v>
      </c>
      <c r="C1732" s="1" t="str">
        <f t="shared" si="108"/>
        <v>21:1062</v>
      </c>
      <c r="D1732" s="1" t="str">
        <f t="shared" si="109"/>
        <v>21:0123</v>
      </c>
      <c r="E1732" t="s">
        <v>7710</v>
      </c>
      <c r="F1732" t="s">
        <v>7711</v>
      </c>
      <c r="H1732">
        <v>49.345464700000001</v>
      </c>
      <c r="I1732">
        <v>-116.5126841</v>
      </c>
      <c r="J1732" s="1" t="str">
        <f t="shared" si="110"/>
        <v>NGR bulk stream sediment</v>
      </c>
      <c r="K1732" s="1" t="str">
        <f t="shared" si="111"/>
        <v>&lt;177 micron (NGR)</v>
      </c>
      <c r="L1732">
        <v>7</v>
      </c>
      <c r="M1732" t="s">
        <v>95</v>
      </c>
      <c r="N1732">
        <v>100</v>
      </c>
      <c r="O1732" t="s">
        <v>62</v>
      </c>
      <c r="P1732" t="s">
        <v>47</v>
      </c>
      <c r="Q1732" t="s">
        <v>391</v>
      </c>
      <c r="R1732" t="s">
        <v>62</v>
      </c>
      <c r="S1732" t="s">
        <v>438</v>
      </c>
      <c r="T1732" t="s">
        <v>51</v>
      </c>
      <c r="U1732" t="s">
        <v>187</v>
      </c>
      <c r="V1732" t="s">
        <v>101</v>
      </c>
      <c r="W1732" t="s">
        <v>142</v>
      </c>
      <c r="X1732" t="s">
        <v>186</v>
      </c>
      <c r="Y1732" t="s">
        <v>438</v>
      </c>
      <c r="Z1732" t="s">
        <v>56</v>
      </c>
      <c r="AA1732" t="s">
        <v>46</v>
      </c>
      <c r="AB1732" t="s">
        <v>81</v>
      </c>
      <c r="AC1732" t="s">
        <v>98</v>
      </c>
      <c r="AD1732" t="s">
        <v>258</v>
      </c>
      <c r="AE1732" t="s">
        <v>56</v>
      </c>
      <c r="AF1732" t="s">
        <v>58</v>
      </c>
      <c r="AG1732" t="s">
        <v>818</v>
      </c>
      <c r="AH1732" t="s">
        <v>58</v>
      </c>
      <c r="AI1732" t="s">
        <v>64</v>
      </c>
      <c r="AJ1732" t="s">
        <v>2360</v>
      </c>
      <c r="AK1732" t="s">
        <v>2214</v>
      </c>
      <c r="AL1732" t="s">
        <v>145</v>
      </c>
      <c r="AM1732" t="s">
        <v>47</v>
      </c>
      <c r="AN1732" t="s">
        <v>481</v>
      </c>
      <c r="AO1732" t="s">
        <v>46</v>
      </c>
    </row>
    <row r="1733" spans="1:41" hidden="1" x14ac:dyDescent="0.25">
      <c r="A1733" t="s">
        <v>7712</v>
      </c>
      <c r="B1733" t="s">
        <v>7713</v>
      </c>
      <c r="C1733" s="1" t="str">
        <f t="shared" si="108"/>
        <v>21:1062</v>
      </c>
      <c r="D1733" s="1" t="str">
        <f t="shared" si="109"/>
        <v>21:0123</v>
      </c>
      <c r="E1733" t="s">
        <v>7714</v>
      </c>
      <c r="F1733" t="s">
        <v>7715</v>
      </c>
      <c r="H1733">
        <v>49.349349500000002</v>
      </c>
      <c r="I1733">
        <v>-116.49974469999999</v>
      </c>
      <c r="J1733" s="1" t="str">
        <f t="shared" si="110"/>
        <v>NGR bulk stream sediment</v>
      </c>
      <c r="K1733" s="1" t="str">
        <f t="shared" si="111"/>
        <v>&lt;177 micron (NGR)</v>
      </c>
      <c r="L1733">
        <v>7</v>
      </c>
      <c r="M1733" t="s">
        <v>117</v>
      </c>
      <c r="N1733">
        <v>101</v>
      </c>
      <c r="O1733" t="s">
        <v>185</v>
      </c>
      <c r="P1733" t="s">
        <v>47</v>
      </c>
      <c r="Q1733" t="s">
        <v>284</v>
      </c>
      <c r="R1733" t="s">
        <v>108</v>
      </c>
      <c r="S1733" t="s">
        <v>146</v>
      </c>
      <c r="T1733" t="s">
        <v>51</v>
      </c>
      <c r="U1733" t="s">
        <v>175</v>
      </c>
      <c r="V1733" t="s">
        <v>271</v>
      </c>
      <c r="W1733" t="s">
        <v>125</v>
      </c>
      <c r="X1733" t="s">
        <v>209</v>
      </c>
      <c r="Y1733" t="s">
        <v>320</v>
      </c>
      <c r="Z1733" t="s">
        <v>56</v>
      </c>
      <c r="AA1733" t="s">
        <v>46</v>
      </c>
      <c r="AB1733" t="s">
        <v>78</v>
      </c>
      <c r="AC1733" t="s">
        <v>58</v>
      </c>
      <c r="AD1733" t="s">
        <v>146</v>
      </c>
      <c r="AE1733" t="s">
        <v>199</v>
      </c>
      <c r="AF1733" t="s">
        <v>365</v>
      </c>
      <c r="AG1733" t="s">
        <v>330</v>
      </c>
      <c r="AH1733" t="s">
        <v>88</v>
      </c>
      <c r="AI1733" t="s">
        <v>87</v>
      </c>
      <c r="AJ1733" t="s">
        <v>7716</v>
      </c>
      <c r="AK1733" t="s">
        <v>6646</v>
      </c>
      <c r="AL1733" t="s">
        <v>108</v>
      </c>
      <c r="AM1733" t="s">
        <v>47</v>
      </c>
      <c r="AN1733" t="s">
        <v>159</v>
      </c>
      <c r="AO1733" t="s">
        <v>55</v>
      </c>
    </row>
    <row r="1734" spans="1:41" hidden="1" x14ac:dyDescent="0.25">
      <c r="A1734" t="s">
        <v>7717</v>
      </c>
      <c r="B1734" t="s">
        <v>7718</v>
      </c>
      <c r="C1734" s="1" t="str">
        <f t="shared" si="108"/>
        <v>21:1062</v>
      </c>
      <c r="D1734" s="1" t="str">
        <f t="shared" si="109"/>
        <v>21:0123</v>
      </c>
      <c r="E1734" t="s">
        <v>7719</v>
      </c>
      <c r="F1734" t="s">
        <v>7720</v>
      </c>
      <c r="H1734">
        <v>49.346583899999999</v>
      </c>
      <c r="I1734">
        <v>-116.4905346</v>
      </c>
      <c r="J1734" s="1" t="str">
        <f t="shared" si="110"/>
        <v>NGR bulk stream sediment</v>
      </c>
      <c r="K1734" s="1" t="str">
        <f t="shared" si="111"/>
        <v>&lt;177 micron (NGR)</v>
      </c>
      <c r="L1734">
        <v>7</v>
      </c>
      <c r="M1734" t="s">
        <v>136</v>
      </c>
      <c r="N1734">
        <v>102</v>
      </c>
      <c r="O1734" t="s">
        <v>103</v>
      </c>
      <c r="P1734" t="s">
        <v>47</v>
      </c>
      <c r="Q1734" t="s">
        <v>592</v>
      </c>
      <c r="R1734" t="s">
        <v>85</v>
      </c>
      <c r="S1734" t="s">
        <v>300</v>
      </c>
      <c r="T1734" t="s">
        <v>51</v>
      </c>
      <c r="U1734" t="s">
        <v>98</v>
      </c>
      <c r="V1734" t="s">
        <v>493</v>
      </c>
      <c r="W1734" t="s">
        <v>61</v>
      </c>
      <c r="X1734" t="s">
        <v>52</v>
      </c>
      <c r="Y1734" t="s">
        <v>124</v>
      </c>
      <c r="Z1734" t="s">
        <v>56</v>
      </c>
      <c r="AA1734" t="s">
        <v>46</v>
      </c>
      <c r="AB1734" t="s">
        <v>54</v>
      </c>
      <c r="AC1734" t="s">
        <v>58</v>
      </c>
      <c r="AD1734" t="s">
        <v>258</v>
      </c>
      <c r="AE1734" t="s">
        <v>84</v>
      </c>
      <c r="AF1734" t="s">
        <v>111</v>
      </c>
      <c r="AG1734" t="s">
        <v>412</v>
      </c>
      <c r="AH1734" t="s">
        <v>235</v>
      </c>
      <c r="AI1734" t="s">
        <v>57</v>
      </c>
      <c r="AJ1734" t="s">
        <v>85</v>
      </c>
      <c r="AK1734" t="s">
        <v>55</v>
      </c>
      <c r="AL1734" t="s">
        <v>47</v>
      </c>
      <c r="AM1734" t="s">
        <v>47</v>
      </c>
      <c r="AN1734" t="s">
        <v>313</v>
      </c>
      <c r="AO1734" t="s">
        <v>73</v>
      </c>
    </row>
    <row r="1735" spans="1:41" hidden="1" x14ac:dyDescent="0.25">
      <c r="A1735" t="s">
        <v>7721</v>
      </c>
      <c r="B1735" t="s">
        <v>7722</v>
      </c>
      <c r="C1735" s="1" t="str">
        <f t="shared" si="108"/>
        <v>21:1062</v>
      </c>
      <c r="D1735" s="1" t="str">
        <f t="shared" si="109"/>
        <v>21:0123</v>
      </c>
      <c r="E1735" t="s">
        <v>7723</v>
      </c>
      <c r="F1735" t="s">
        <v>7724</v>
      </c>
      <c r="H1735">
        <v>49.366296900000002</v>
      </c>
      <c r="I1735">
        <v>-116.47731589999999</v>
      </c>
      <c r="J1735" s="1" t="str">
        <f t="shared" si="110"/>
        <v>NGR bulk stream sediment</v>
      </c>
      <c r="K1735" s="1" t="str">
        <f t="shared" si="111"/>
        <v>&lt;177 micron (NGR)</v>
      </c>
      <c r="L1735">
        <v>7</v>
      </c>
      <c r="M1735" t="s">
        <v>157</v>
      </c>
      <c r="N1735">
        <v>103</v>
      </c>
      <c r="O1735" t="s">
        <v>61</v>
      </c>
      <c r="P1735" t="s">
        <v>47</v>
      </c>
      <c r="Q1735" t="s">
        <v>294</v>
      </c>
      <c r="R1735" t="s">
        <v>502</v>
      </c>
      <c r="S1735" t="s">
        <v>121</v>
      </c>
      <c r="T1735" t="s">
        <v>51</v>
      </c>
      <c r="U1735" t="s">
        <v>52</v>
      </c>
      <c r="V1735" t="s">
        <v>392</v>
      </c>
      <c r="W1735" t="s">
        <v>174</v>
      </c>
      <c r="X1735" t="s">
        <v>85</v>
      </c>
      <c r="Y1735" t="s">
        <v>250</v>
      </c>
      <c r="Z1735" t="s">
        <v>56</v>
      </c>
      <c r="AA1735" t="s">
        <v>46</v>
      </c>
      <c r="AB1735" t="s">
        <v>139</v>
      </c>
      <c r="AC1735" t="s">
        <v>58</v>
      </c>
      <c r="AD1735" t="s">
        <v>237</v>
      </c>
      <c r="AE1735" t="s">
        <v>199</v>
      </c>
      <c r="AF1735" t="s">
        <v>123</v>
      </c>
      <c r="AG1735" t="s">
        <v>52</v>
      </c>
      <c r="AH1735" t="s">
        <v>366</v>
      </c>
      <c r="AI1735" t="s">
        <v>46</v>
      </c>
      <c r="AJ1735" t="s">
        <v>7725</v>
      </c>
      <c r="AK1735" t="s">
        <v>112</v>
      </c>
      <c r="AL1735" t="s">
        <v>103</v>
      </c>
      <c r="AM1735" t="s">
        <v>47</v>
      </c>
      <c r="AN1735" t="s">
        <v>832</v>
      </c>
      <c r="AO1735" t="s">
        <v>108</v>
      </c>
    </row>
    <row r="1736" spans="1:41" hidden="1" x14ac:dyDescent="0.25">
      <c r="A1736" t="s">
        <v>7726</v>
      </c>
      <c r="B1736" t="s">
        <v>7727</v>
      </c>
      <c r="C1736" s="1" t="str">
        <f t="shared" si="108"/>
        <v>21:1062</v>
      </c>
      <c r="D1736" s="1" t="str">
        <f t="shared" si="109"/>
        <v>21:0123</v>
      </c>
      <c r="E1736" t="s">
        <v>7728</v>
      </c>
      <c r="F1736" t="s">
        <v>7729</v>
      </c>
      <c r="H1736">
        <v>49.354215699999997</v>
      </c>
      <c r="I1736">
        <v>-116.4692781</v>
      </c>
      <c r="J1736" s="1" t="str">
        <f t="shared" si="110"/>
        <v>NGR bulk stream sediment</v>
      </c>
      <c r="K1736" s="1" t="str">
        <f t="shared" si="111"/>
        <v>&lt;177 micron (NGR)</v>
      </c>
      <c r="L1736">
        <v>7</v>
      </c>
      <c r="M1736" t="s">
        <v>170</v>
      </c>
      <c r="N1736">
        <v>104</v>
      </c>
      <c r="O1736" t="s">
        <v>101</v>
      </c>
      <c r="P1736" t="s">
        <v>47</v>
      </c>
      <c r="Q1736" t="s">
        <v>668</v>
      </c>
      <c r="R1736" t="s">
        <v>260</v>
      </c>
      <c r="S1736" t="s">
        <v>226</v>
      </c>
      <c r="T1736" t="s">
        <v>51</v>
      </c>
      <c r="U1736" t="s">
        <v>59</v>
      </c>
      <c r="V1736" t="s">
        <v>270</v>
      </c>
      <c r="W1736" t="s">
        <v>78</v>
      </c>
      <c r="X1736" t="s">
        <v>50</v>
      </c>
      <c r="Y1736" t="s">
        <v>350</v>
      </c>
      <c r="Z1736" t="s">
        <v>56</v>
      </c>
      <c r="AA1736" t="s">
        <v>46</v>
      </c>
      <c r="AB1736" t="s">
        <v>125</v>
      </c>
      <c r="AC1736" t="s">
        <v>58</v>
      </c>
      <c r="AD1736" t="s">
        <v>226</v>
      </c>
      <c r="AE1736" t="s">
        <v>84</v>
      </c>
      <c r="AF1736" t="s">
        <v>88</v>
      </c>
      <c r="AG1736" t="s">
        <v>150</v>
      </c>
      <c r="AH1736" t="s">
        <v>392</v>
      </c>
      <c r="AI1736" t="s">
        <v>87</v>
      </c>
      <c r="AJ1736" t="s">
        <v>7730</v>
      </c>
      <c r="AK1736" t="s">
        <v>2753</v>
      </c>
      <c r="AL1736" t="s">
        <v>51</v>
      </c>
      <c r="AM1736" t="s">
        <v>47</v>
      </c>
      <c r="AN1736" t="s">
        <v>492</v>
      </c>
      <c r="AO1736" t="s">
        <v>137</v>
      </c>
    </row>
    <row r="1737" spans="1:41" hidden="1" x14ac:dyDescent="0.25">
      <c r="A1737" t="s">
        <v>7731</v>
      </c>
      <c r="B1737" t="s">
        <v>7732</v>
      </c>
      <c r="C1737" s="1" t="str">
        <f t="shared" si="108"/>
        <v>21:1062</v>
      </c>
      <c r="D1737" s="1" t="str">
        <f t="shared" si="109"/>
        <v>21:0123</v>
      </c>
      <c r="E1737" t="s">
        <v>7733</v>
      </c>
      <c r="F1737" t="s">
        <v>7734</v>
      </c>
      <c r="H1737">
        <v>49.341757899999998</v>
      </c>
      <c r="I1737">
        <v>-116.4332617</v>
      </c>
      <c r="J1737" s="1" t="str">
        <f t="shared" si="110"/>
        <v>NGR bulk stream sediment</v>
      </c>
      <c r="K1737" s="1" t="str">
        <f t="shared" si="111"/>
        <v>&lt;177 micron (NGR)</v>
      </c>
      <c r="L1737">
        <v>7</v>
      </c>
      <c r="M1737" t="s">
        <v>180</v>
      </c>
      <c r="N1737">
        <v>105</v>
      </c>
      <c r="O1737" t="s">
        <v>55</v>
      </c>
      <c r="P1737" t="s">
        <v>122</v>
      </c>
      <c r="Q1737" t="s">
        <v>318</v>
      </c>
      <c r="R1737" t="s">
        <v>267</v>
      </c>
      <c r="S1737" t="s">
        <v>100</v>
      </c>
      <c r="T1737" t="s">
        <v>52</v>
      </c>
      <c r="U1737" t="s">
        <v>187</v>
      </c>
      <c r="V1737" t="s">
        <v>227</v>
      </c>
      <c r="W1737" t="s">
        <v>125</v>
      </c>
      <c r="X1737" t="s">
        <v>330</v>
      </c>
      <c r="Y1737" t="s">
        <v>190</v>
      </c>
      <c r="Z1737" t="s">
        <v>56</v>
      </c>
      <c r="AA1737" t="s">
        <v>46</v>
      </c>
      <c r="AB1737" t="s">
        <v>53</v>
      </c>
      <c r="AC1737" t="s">
        <v>108</v>
      </c>
      <c r="AD1737" t="s">
        <v>146</v>
      </c>
      <c r="AE1737" t="s">
        <v>122</v>
      </c>
      <c r="AF1737" t="s">
        <v>591</v>
      </c>
      <c r="AG1737" t="s">
        <v>591</v>
      </c>
      <c r="AH1737" t="s">
        <v>61</v>
      </c>
      <c r="AI1737" t="s">
        <v>174</v>
      </c>
      <c r="AJ1737" t="s">
        <v>76</v>
      </c>
      <c r="AK1737" t="s">
        <v>143</v>
      </c>
      <c r="AL1737" t="s">
        <v>47</v>
      </c>
      <c r="AM1737" t="s">
        <v>122</v>
      </c>
      <c r="AN1737" t="s">
        <v>345</v>
      </c>
      <c r="AO1737" t="s">
        <v>85</v>
      </c>
    </row>
    <row r="1738" spans="1:41" hidden="1" x14ac:dyDescent="0.25">
      <c r="A1738" t="s">
        <v>7735</v>
      </c>
      <c r="B1738" t="s">
        <v>7736</v>
      </c>
      <c r="C1738" s="1" t="str">
        <f t="shared" si="108"/>
        <v>21:1062</v>
      </c>
      <c r="D1738" s="1" t="str">
        <f t="shared" si="109"/>
        <v>21:0123</v>
      </c>
      <c r="E1738" t="s">
        <v>7737</v>
      </c>
      <c r="F1738" t="s">
        <v>7738</v>
      </c>
      <c r="H1738">
        <v>49.335731199999998</v>
      </c>
      <c r="I1738">
        <v>-116.41338589999999</v>
      </c>
      <c r="J1738" s="1" t="str">
        <f t="shared" si="110"/>
        <v>NGR bulk stream sediment</v>
      </c>
      <c r="K1738" s="1" t="str">
        <f t="shared" si="111"/>
        <v>&lt;177 micron (NGR)</v>
      </c>
      <c r="L1738">
        <v>7</v>
      </c>
      <c r="M1738" t="s">
        <v>195</v>
      </c>
      <c r="N1738">
        <v>106</v>
      </c>
      <c r="O1738" t="s">
        <v>127</v>
      </c>
      <c r="P1738" t="s">
        <v>47</v>
      </c>
      <c r="Q1738" t="s">
        <v>568</v>
      </c>
      <c r="R1738" t="s">
        <v>330</v>
      </c>
      <c r="S1738" t="s">
        <v>320</v>
      </c>
      <c r="T1738" t="s">
        <v>58</v>
      </c>
      <c r="U1738" t="s">
        <v>218</v>
      </c>
      <c r="V1738" t="s">
        <v>282</v>
      </c>
      <c r="W1738" t="s">
        <v>206</v>
      </c>
      <c r="X1738" t="s">
        <v>137</v>
      </c>
      <c r="Y1738" t="s">
        <v>418</v>
      </c>
      <c r="Z1738" t="s">
        <v>56</v>
      </c>
      <c r="AA1738" t="s">
        <v>46</v>
      </c>
      <c r="AB1738" t="s">
        <v>57</v>
      </c>
      <c r="AC1738" t="s">
        <v>209</v>
      </c>
      <c r="AD1738" t="s">
        <v>184</v>
      </c>
      <c r="AE1738" t="s">
        <v>130</v>
      </c>
      <c r="AF1738" t="s">
        <v>85</v>
      </c>
      <c r="AG1738" t="s">
        <v>330</v>
      </c>
      <c r="AH1738" t="s">
        <v>61</v>
      </c>
      <c r="AI1738" t="s">
        <v>110</v>
      </c>
      <c r="AJ1738" t="s">
        <v>50</v>
      </c>
      <c r="AK1738" t="s">
        <v>392</v>
      </c>
      <c r="AL1738" t="s">
        <v>47</v>
      </c>
      <c r="AM1738" t="s">
        <v>122</v>
      </c>
      <c r="AN1738" t="s">
        <v>65</v>
      </c>
      <c r="AO1738" t="s">
        <v>103</v>
      </c>
    </row>
    <row r="1739" spans="1:41" hidden="1" x14ac:dyDescent="0.25">
      <c r="A1739" t="s">
        <v>7739</v>
      </c>
      <c r="B1739" t="s">
        <v>7740</v>
      </c>
      <c r="C1739" s="1" t="str">
        <f t="shared" si="108"/>
        <v>21:1062</v>
      </c>
      <c r="D1739" s="1" t="str">
        <f t="shared" si="109"/>
        <v>21:0123</v>
      </c>
      <c r="E1739" t="s">
        <v>7741</v>
      </c>
      <c r="F1739" t="s">
        <v>7742</v>
      </c>
      <c r="H1739">
        <v>49.009858199999996</v>
      </c>
      <c r="I1739">
        <v>-116.47880840000001</v>
      </c>
      <c r="J1739" s="1" t="str">
        <f t="shared" si="110"/>
        <v>NGR bulk stream sediment</v>
      </c>
      <c r="K1739" s="1" t="str">
        <f t="shared" si="111"/>
        <v>&lt;177 micron (NGR)</v>
      </c>
      <c r="L1739">
        <v>7</v>
      </c>
      <c r="M1739" t="s">
        <v>205</v>
      </c>
      <c r="N1739">
        <v>107</v>
      </c>
      <c r="O1739" t="s">
        <v>143</v>
      </c>
      <c r="P1739" t="s">
        <v>47</v>
      </c>
      <c r="Q1739" t="s">
        <v>322</v>
      </c>
      <c r="R1739" t="s">
        <v>85</v>
      </c>
      <c r="S1739" t="s">
        <v>144</v>
      </c>
      <c r="T1739" t="s">
        <v>85</v>
      </c>
      <c r="U1739" t="s">
        <v>344</v>
      </c>
      <c r="V1739" t="s">
        <v>109</v>
      </c>
      <c r="W1739" t="s">
        <v>122</v>
      </c>
      <c r="X1739" t="s">
        <v>103</v>
      </c>
      <c r="Y1739" t="s">
        <v>187</v>
      </c>
      <c r="Z1739" t="s">
        <v>56</v>
      </c>
      <c r="AA1739" t="s">
        <v>46</v>
      </c>
      <c r="AB1739" t="s">
        <v>149</v>
      </c>
      <c r="AC1739" t="s">
        <v>112</v>
      </c>
      <c r="AD1739" t="s">
        <v>184</v>
      </c>
      <c r="AE1739" t="s">
        <v>53</v>
      </c>
      <c r="AF1739" t="s">
        <v>55</v>
      </c>
      <c r="AG1739" t="s">
        <v>128</v>
      </c>
      <c r="AH1739" t="s">
        <v>185</v>
      </c>
      <c r="AI1739" t="s">
        <v>198</v>
      </c>
      <c r="AJ1739" t="s">
        <v>55</v>
      </c>
      <c r="AK1739" t="s">
        <v>182</v>
      </c>
      <c r="AL1739" t="s">
        <v>47</v>
      </c>
      <c r="AM1739" t="s">
        <v>47</v>
      </c>
      <c r="AN1739" t="s">
        <v>372</v>
      </c>
      <c r="AO1739" t="s">
        <v>137</v>
      </c>
    </row>
    <row r="1740" spans="1:41" hidden="1" x14ac:dyDescent="0.25">
      <c r="A1740" t="s">
        <v>7743</v>
      </c>
      <c r="B1740" t="s">
        <v>7744</v>
      </c>
      <c r="C1740" s="1" t="str">
        <f t="shared" si="108"/>
        <v>21:1062</v>
      </c>
      <c r="D1740" s="1" t="str">
        <f t="shared" si="109"/>
        <v>21:0123</v>
      </c>
      <c r="E1740" t="s">
        <v>7745</v>
      </c>
      <c r="F1740" t="s">
        <v>7746</v>
      </c>
      <c r="H1740">
        <v>49.0122559</v>
      </c>
      <c r="I1740">
        <v>-116.4304527</v>
      </c>
      <c r="J1740" s="1" t="str">
        <f t="shared" si="110"/>
        <v>NGR bulk stream sediment</v>
      </c>
      <c r="K1740" s="1" t="str">
        <f t="shared" si="111"/>
        <v>&lt;177 micron (NGR)</v>
      </c>
      <c r="L1740">
        <v>7</v>
      </c>
      <c r="M1740" t="s">
        <v>214</v>
      </c>
      <c r="N1740">
        <v>108</v>
      </c>
      <c r="O1740" t="s">
        <v>242</v>
      </c>
      <c r="P1740" t="s">
        <v>47</v>
      </c>
      <c r="Q1740" t="s">
        <v>275</v>
      </c>
      <c r="R1740" t="s">
        <v>307</v>
      </c>
      <c r="S1740" t="s">
        <v>258</v>
      </c>
      <c r="T1740" t="s">
        <v>330</v>
      </c>
      <c r="U1740" t="s">
        <v>418</v>
      </c>
      <c r="V1740" t="s">
        <v>102</v>
      </c>
      <c r="W1740" t="s">
        <v>139</v>
      </c>
      <c r="X1740" t="s">
        <v>51</v>
      </c>
      <c r="Y1740" t="s">
        <v>475</v>
      </c>
      <c r="Z1740" t="s">
        <v>56</v>
      </c>
      <c r="AA1740" t="s">
        <v>46</v>
      </c>
      <c r="AB1740" t="s">
        <v>87</v>
      </c>
      <c r="AC1740" t="s">
        <v>267</v>
      </c>
      <c r="AD1740" t="s">
        <v>399</v>
      </c>
      <c r="AE1740" t="s">
        <v>57</v>
      </c>
      <c r="AF1740" t="s">
        <v>85</v>
      </c>
      <c r="AG1740" t="s">
        <v>111</v>
      </c>
      <c r="AH1740" t="s">
        <v>185</v>
      </c>
      <c r="AI1740" t="s">
        <v>198</v>
      </c>
      <c r="AJ1740" t="s">
        <v>58</v>
      </c>
      <c r="AK1740" t="s">
        <v>85</v>
      </c>
      <c r="AL1740" t="s">
        <v>47</v>
      </c>
      <c r="AM1740" t="s">
        <v>47</v>
      </c>
      <c r="AN1740" t="s">
        <v>65</v>
      </c>
      <c r="AO1740" t="s">
        <v>267</v>
      </c>
    </row>
    <row r="1741" spans="1:41" hidden="1" x14ac:dyDescent="0.25">
      <c r="A1741" t="s">
        <v>7747</v>
      </c>
      <c r="B1741" t="s">
        <v>7748</v>
      </c>
      <c r="C1741" s="1" t="str">
        <f t="shared" si="108"/>
        <v>21:1062</v>
      </c>
      <c r="D1741" s="1" t="str">
        <f t="shared" si="109"/>
        <v>21:0123</v>
      </c>
      <c r="E1741" t="s">
        <v>7749</v>
      </c>
      <c r="F1741" t="s">
        <v>7750</v>
      </c>
      <c r="H1741">
        <v>49.062214400000002</v>
      </c>
      <c r="I1741">
        <v>-116.43711279999999</v>
      </c>
      <c r="J1741" s="1" t="str">
        <f t="shared" si="110"/>
        <v>NGR bulk stream sediment</v>
      </c>
      <c r="K1741" s="1" t="str">
        <f t="shared" si="111"/>
        <v>&lt;177 micron (NGR)</v>
      </c>
      <c r="L1741">
        <v>7</v>
      </c>
      <c r="M1741" t="s">
        <v>280</v>
      </c>
      <c r="N1741">
        <v>109</v>
      </c>
      <c r="O1741" t="s">
        <v>267</v>
      </c>
      <c r="P1741" t="s">
        <v>47</v>
      </c>
      <c r="Q1741" t="s">
        <v>1304</v>
      </c>
      <c r="R1741" t="s">
        <v>406</v>
      </c>
      <c r="S1741" t="s">
        <v>83</v>
      </c>
      <c r="T1741" t="s">
        <v>330</v>
      </c>
      <c r="U1741" t="s">
        <v>107</v>
      </c>
      <c r="V1741" t="s">
        <v>257</v>
      </c>
      <c r="W1741" t="s">
        <v>78</v>
      </c>
      <c r="X1741" t="s">
        <v>73</v>
      </c>
      <c r="Y1741" t="s">
        <v>131</v>
      </c>
      <c r="Z1741" t="s">
        <v>56</v>
      </c>
      <c r="AA1741" t="s">
        <v>46</v>
      </c>
      <c r="AB1741" t="s">
        <v>87</v>
      </c>
      <c r="AC1741" t="s">
        <v>209</v>
      </c>
      <c r="AD1741" t="s">
        <v>183</v>
      </c>
      <c r="AE1741" t="s">
        <v>198</v>
      </c>
      <c r="AF1741" t="s">
        <v>267</v>
      </c>
      <c r="AG1741" t="s">
        <v>266</v>
      </c>
      <c r="AH1741" t="s">
        <v>110</v>
      </c>
      <c r="AI1741" t="s">
        <v>54</v>
      </c>
      <c r="AJ1741" t="s">
        <v>502</v>
      </c>
      <c r="AK1741" t="s">
        <v>224</v>
      </c>
      <c r="AL1741" t="s">
        <v>47</v>
      </c>
      <c r="AM1741" t="s">
        <v>47</v>
      </c>
      <c r="AN1741" t="s">
        <v>463</v>
      </c>
      <c r="AO1741" t="s">
        <v>267</v>
      </c>
    </row>
    <row r="1742" spans="1:41" hidden="1" x14ac:dyDescent="0.25">
      <c r="A1742" t="s">
        <v>7751</v>
      </c>
      <c r="B1742" t="s">
        <v>7752</v>
      </c>
      <c r="C1742" s="1" t="str">
        <f t="shared" si="108"/>
        <v>21:1062</v>
      </c>
      <c r="D1742" s="1" t="str">
        <f t="shared" si="109"/>
        <v>21:0123</v>
      </c>
      <c r="E1742" t="s">
        <v>7749</v>
      </c>
      <c r="F1742" t="s">
        <v>7753</v>
      </c>
      <c r="H1742">
        <v>49.062214400000002</v>
      </c>
      <c r="I1742">
        <v>-116.43711279999999</v>
      </c>
      <c r="J1742" s="1" t="str">
        <f t="shared" si="110"/>
        <v>NGR bulk stream sediment</v>
      </c>
      <c r="K1742" s="1" t="str">
        <f t="shared" si="111"/>
        <v>&lt;177 micron (NGR)</v>
      </c>
      <c r="L1742">
        <v>7</v>
      </c>
      <c r="M1742" t="s">
        <v>288</v>
      </c>
      <c r="N1742">
        <v>110</v>
      </c>
      <c r="O1742" t="s">
        <v>145</v>
      </c>
      <c r="P1742" t="s">
        <v>47</v>
      </c>
      <c r="Q1742" t="s">
        <v>1304</v>
      </c>
      <c r="R1742" t="s">
        <v>108</v>
      </c>
      <c r="S1742" t="s">
        <v>358</v>
      </c>
      <c r="T1742" t="s">
        <v>137</v>
      </c>
      <c r="U1742" t="s">
        <v>107</v>
      </c>
      <c r="V1742" t="s">
        <v>206</v>
      </c>
      <c r="W1742" t="s">
        <v>63</v>
      </c>
      <c r="X1742" t="s">
        <v>51</v>
      </c>
      <c r="Y1742" t="s">
        <v>112</v>
      </c>
      <c r="Z1742" t="s">
        <v>56</v>
      </c>
      <c r="AA1742" t="s">
        <v>46</v>
      </c>
      <c r="AB1742" t="s">
        <v>149</v>
      </c>
      <c r="AC1742" t="s">
        <v>217</v>
      </c>
      <c r="AD1742" t="s">
        <v>328</v>
      </c>
      <c r="AE1742" t="s">
        <v>198</v>
      </c>
      <c r="AF1742" t="s">
        <v>108</v>
      </c>
      <c r="AG1742" t="s">
        <v>271</v>
      </c>
      <c r="AH1742" t="s">
        <v>87</v>
      </c>
      <c r="AI1742" t="s">
        <v>54</v>
      </c>
      <c r="AJ1742" t="s">
        <v>330</v>
      </c>
      <c r="AK1742" t="s">
        <v>591</v>
      </c>
      <c r="AL1742" t="s">
        <v>47</v>
      </c>
      <c r="AM1742" t="s">
        <v>47</v>
      </c>
      <c r="AN1742" t="s">
        <v>463</v>
      </c>
      <c r="AO1742" t="s">
        <v>55</v>
      </c>
    </row>
    <row r="1743" spans="1:41" hidden="1" x14ac:dyDescent="0.25">
      <c r="A1743" t="s">
        <v>7754</v>
      </c>
      <c r="B1743" t="s">
        <v>7755</v>
      </c>
      <c r="C1743" s="1" t="str">
        <f t="shared" si="108"/>
        <v>21:1062</v>
      </c>
      <c r="D1743" s="1" t="str">
        <f t="shared" si="109"/>
        <v>21:0123</v>
      </c>
      <c r="E1743" t="s">
        <v>7756</v>
      </c>
      <c r="F1743" t="s">
        <v>7757</v>
      </c>
      <c r="H1743">
        <v>49.0815944</v>
      </c>
      <c r="I1743">
        <v>-116.4249952</v>
      </c>
      <c r="J1743" s="1" t="str">
        <f t="shared" si="110"/>
        <v>NGR bulk stream sediment</v>
      </c>
      <c r="K1743" s="1" t="str">
        <f t="shared" si="111"/>
        <v>&lt;177 micron (NGR)</v>
      </c>
      <c r="L1743">
        <v>7</v>
      </c>
      <c r="M1743" t="s">
        <v>223</v>
      </c>
      <c r="N1743">
        <v>111</v>
      </c>
      <c r="O1743" t="s">
        <v>371</v>
      </c>
      <c r="P1743" t="s">
        <v>47</v>
      </c>
      <c r="Q1743" t="s">
        <v>313</v>
      </c>
      <c r="R1743" t="s">
        <v>118</v>
      </c>
      <c r="S1743" t="s">
        <v>239</v>
      </c>
      <c r="T1743" t="s">
        <v>85</v>
      </c>
      <c r="U1743" t="s">
        <v>141</v>
      </c>
      <c r="V1743" t="s">
        <v>125</v>
      </c>
      <c r="W1743" t="s">
        <v>105</v>
      </c>
      <c r="X1743" t="s">
        <v>73</v>
      </c>
      <c r="Y1743" t="s">
        <v>165</v>
      </c>
      <c r="Z1743" t="s">
        <v>56</v>
      </c>
      <c r="AA1743" t="s">
        <v>46</v>
      </c>
      <c r="AB1743" t="s">
        <v>149</v>
      </c>
      <c r="AC1743" t="s">
        <v>58</v>
      </c>
      <c r="AD1743" t="s">
        <v>300</v>
      </c>
      <c r="AE1743" t="s">
        <v>198</v>
      </c>
      <c r="AF1743" t="s">
        <v>85</v>
      </c>
      <c r="AG1743" t="s">
        <v>270</v>
      </c>
      <c r="AH1743" t="s">
        <v>149</v>
      </c>
      <c r="AI1743" t="s">
        <v>54</v>
      </c>
      <c r="AJ1743" t="s">
        <v>242</v>
      </c>
      <c r="AK1743" t="s">
        <v>181</v>
      </c>
      <c r="AL1743" t="s">
        <v>47</v>
      </c>
      <c r="AM1743" t="s">
        <v>47</v>
      </c>
      <c r="AN1743" t="s">
        <v>915</v>
      </c>
      <c r="AO1743" t="s">
        <v>98</v>
      </c>
    </row>
    <row r="1744" spans="1:41" hidden="1" x14ac:dyDescent="0.25">
      <c r="A1744" t="s">
        <v>7758</v>
      </c>
      <c r="B1744" t="s">
        <v>7759</v>
      </c>
      <c r="C1744" s="1" t="str">
        <f t="shared" si="108"/>
        <v>21:1062</v>
      </c>
      <c r="D1744" s="1" t="str">
        <f t="shared" si="109"/>
        <v>21:0123</v>
      </c>
      <c r="E1744" t="s">
        <v>7760</v>
      </c>
      <c r="F1744" t="s">
        <v>7761</v>
      </c>
      <c r="H1744">
        <v>49.105101900000001</v>
      </c>
      <c r="I1744">
        <v>-116.4326303</v>
      </c>
      <c r="J1744" s="1" t="str">
        <f t="shared" si="110"/>
        <v>NGR bulk stream sediment</v>
      </c>
      <c r="K1744" s="1" t="str">
        <f t="shared" si="111"/>
        <v>&lt;177 micron (NGR)</v>
      </c>
      <c r="L1744">
        <v>7</v>
      </c>
      <c r="M1744" t="s">
        <v>233</v>
      </c>
      <c r="N1744">
        <v>112</v>
      </c>
      <c r="O1744" t="s">
        <v>151</v>
      </c>
      <c r="P1744" t="s">
        <v>267</v>
      </c>
      <c r="Q1744" t="s">
        <v>543</v>
      </c>
      <c r="R1744" t="s">
        <v>72</v>
      </c>
      <c r="S1744" t="s">
        <v>190</v>
      </c>
      <c r="T1744" t="s">
        <v>217</v>
      </c>
      <c r="U1744" t="s">
        <v>538</v>
      </c>
      <c r="V1744" t="s">
        <v>47</v>
      </c>
      <c r="W1744" t="s">
        <v>103</v>
      </c>
      <c r="X1744" t="s">
        <v>52</v>
      </c>
      <c r="Y1744" t="s">
        <v>49</v>
      </c>
      <c r="Z1744" t="s">
        <v>199</v>
      </c>
      <c r="AA1744" t="s">
        <v>46</v>
      </c>
      <c r="AB1744" t="s">
        <v>174</v>
      </c>
      <c r="AC1744" t="s">
        <v>66</v>
      </c>
      <c r="AD1744" t="s">
        <v>120</v>
      </c>
      <c r="AE1744" t="s">
        <v>174</v>
      </c>
      <c r="AF1744" t="s">
        <v>792</v>
      </c>
      <c r="AG1744" t="s">
        <v>128</v>
      </c>
      <c r="AH1744" t="s">
        <v>149</v>
      </c>
      <c r="AI1744" t="s">
        <v>46</v>
      </c>
      <c r="AJ1744" t="s">
        <v>143</v>
      </c>
      <c r="AK1744" t="s">
        <v>130</v>
      </c>
      <c r="AL1744" t="s">
        <v>47</v>
      </c>
      <c r="AM1744" t="s">
        <v>122</v>
      </c>
      <c r="AN1744" t="s">
        <v>533</v>
      </c>
      <c r="AO1744" t="s">
        <v>269</v>
      </c>
    </row>
    <row r="1745" spans="1:41" hidden="1" x14ac:dyDescent="0.25">
      <c r="A1745" t="s">
        <v>7762</v>
      </c>
      <c r="B1745" t="s">
        <v>7763</v>
      </c>
      <c r="C1745" s="1" t="str">
        <f t="shared" si="108"/>
        <v>21:1062</v>
      </c>
      <c r="D1745" s="1" t="str">
        <f t="shared" si="109"/>
        <v>21:0123</v>
      </c>
      <c r="E1745" t="s">
        <v>7764</v>
      </c>
      <c r="F1745" t="s">
        <v>7765</v>
      </c>
      <c r="H1745">
        <v>49.137126199999997</v>
      </c>
      <c r="I1745">
        <v>-116.39337449999999</v>
      </c>
      <c r="J1745" s="1" t="str">
        <f t="shared" si="110"/>
        <v>NGR bulk stream sediment</v>
      </c>
      <c r="K1745" s="1" t="str">
        <f t="shared" si="111"/>
        <v>&lt;177 micron (NGR)</v>
      </c>
      <c r="L1745">
        <v>7</v>
      </c>
      <c r="M1745" t="s">
        <v>248</v>
      </c>
      <c r="N1745">
        <v>113</v>
      </c>
      <c r="O1745" t="s">
        <v>85</v>
      </c>
      <c r="P1745" t="s">
        <v>47</v>
      </c>
      <c r="Q1745" t="s">
        <v>508</v>
      </c>
      <c r="R1745" t="s">
        <v>76</v>
      </c>
      <c r="S1745" t="s">
        <v>107</v>
      </c>
      <c r="T1745" t="s">
        <v>66</v>
      </c>
      <c r="U1745" t="s">
        <v>144</v>
      </c>
      <c r="V1745" t="s">
        <v>161</v>
      </c>
      <c r="W1745" t="s">
        <v>164</v>
      </c>
      <c r="X1745" t="s">
        <v>52</v>
      </c>
      <c r="Y1745" t="s">
        <v>475</v>
      </c>
      <c r="Z1745" t="s">
        <v>56</v>
      </c>
      <c r="AA1745" t="s">
        <v>46</v>
      </c>
      <c r="AB1745" t="s">
        <v>149</v>
      </c>
      <c r="AC1745" t="s">
        <v>66</v>
      </c>
      <c r="AD1745" t="s">
        <v>250</v>
      </c>
      <c r="AE1745" t="s">
        <v>46</v>
      </c>
      <c r="AF1745" t="s">
        <v>209</v>
      </c>
      <c r="AG1745" t="s">
        <v>238</v>
      </c>
      <c r="AH1745" t="s">
        <v>174</v>
      </c>
      <c r="AI1745" t="s">
        <v>87</v>
      </c>
      <c r="AJ1745" t="s">
        <v>307</v>
      </c>
      <c r="AK1745" t="s">
        <v>143</v>
      </c>
      <c r="AL1745" t="s">
        <v>47</v>
      </c>
      <c r="AM1745" t="s">
        <v>122</v>
      </c>
      <c r="AN1745" t="s">
        <v>65</v>
      </c>
      <c r="AO1745" t="s">
        <v>76</v>
      </c>
    </row>
    <row r="1746" spans="1:41" hidden="1" x14ac:dyDescent="0.25">
      <c r="A1746" t="s">
        <v>7766</v>
      </c>
      <c r="B1746" t="s">
        <v>7767</v>
      </c>
      <c r="C1746" s="1" t="str">
        <f t="shared" si="108"/>
        <v>21:1062</v>
      </c>
      <c r="D1746" s="1" t="str">
        <f t="shared" si="109"/>
        <v>21:0123</v>
      </c>
      <c r="E1746" t="s">
        <v>7768</v>
      </c>
      <c r="F1746" t="s">
        <v>7769</v>
      </c>
      <c r="H1746">
        <v>49.1194536</v>
      </c>
      <c r="I1746">
        <v>-116.33660500000001</v>
      </c>
      <c r="J1746" s="1" t="str">
        <f t="shared" si="110"/>
        <v>NGR bulk stream sediment</v>
      </c>
      <c r="K1746" s="1" t="str">
        <f t="shared" si="111"/>
        <v>&lt;177 micron (NGR)</v>
      </c>
      <c r="L1746">
        <v>7</v>
      </c>
      <c r="M1746" t="s">
        <v>256</v>
      </c>
      <c r="N1746">
        <v>114</v>
      </c>
      <c r="O1746" t="s">
        <v>76</v>
      </c>
      <c r="P1746" t="s">
        <v>47</v>
      </c>
      <c r="Q1746" t="s">
        <v>508</v>
      </c>
      <c r="R1746" t="s">
        <v>145</v>
      </c>
      <c r="S1746" t="s">
        <v>160</v>
      </c>
      <c r="T1746" t="s">
        <v>85</v>
      </c>
      <c r="U1746" t="s">
        <v>186</v>
      </c>
      <c r="V1746" t="s">
        <v>161</v>
      </c>
      <c r="W1746" t="s">
        <v>173</v>
      </c>
      <c r="X1746" t="s">
        <v>52</v>
      </c>
      <c r="Y1746" t="s">
        <v>162</v>
      </c>
      <c r="Z1746" t="s">
        <v>56</v>
      </c>
      <c r="AA1746" t="s">
        <v>46</v>
      </c>
      <c r="AB1746" t="s">
        <v>174</v>
      </c>
      <c r="AC1746" t="s">
        <v>58</v>
      </c>
      <c r="AD1746" t="s">
        <v>120</v>
      </c>
      <c r="AE1746" t="s">
        <v>198</v>
      </c>
      <c r="AF1746" t="s">
        <v>55</v>
      </c>
      <c r="AG1746" t="s">
        <v>365</v>
      </c>
      <c r="AH1746" t="s">
        <v>54</v>
      </c>
      <c r="AI1746" t="s">
        <v>87</v>
      </c>
      <c r="AJ1746" t="s">
        <v>359</v>
      </c>
      <c r="AK1746" t="s">
        <v>52</v>
      </c>
      <c r="AL1746" t="s">
        <v>47</v>
      </c>
      <c r="AM1746" t="s">
        <v>122</v>
      </c>
      <c r="AN1746" t="s">
        <v>432</v>
      </c>
      <c r="AO1746" t="s">
        <v>108</v>
      </c>
    </row>
    <row r="1747" spans="1:41" hidden="1" x14ac:dyDescent="0.25">
      <c r="A1747" t="s">
        <v>7770</v>
      </c>
      <c r="B1747" t="s">
        <v>7771</v>
      </c>
      <c r="C1747" s="1" t="str">
        <f t="shared" si="108"/>
        <v>21:1062</v>
      </c>
      <c r="D1747" s="1" t="str">
        <f t="shared" si="109"/>
        <v>21:0123</v>
      </c>
      <c r="E1747" t="s">
        <v>7772</v>
      </c>
      <c r="F1747" t="s">
        <v>7773</v>
      </c>
      <c r="H1747">
        <v>49.151684000000003</v>
      </c>
      <c r="I1747">
        <v>-116.3301147</v>
      </c>
      <c r="J1747" s="1" t="str">
        <f t="shared" si="110"/>
        <v>NGR bulk stream sediment</v>
      </c>
      <c r="K1747" s="1" t="str">
        <f t="shared" si="111"/>
        <v>&lt;177 micron (NGR)</v>
      </c>
      <c r="L1747">
        <v>7</v>
      </c>
      <c r="M1747" t="s">
        <v>265</v>
      </c>
      <c r="N1747">
        <v>115</v>
      </c>
      <c r="O1747" t="s">
        <v>108</v>
      </c>
      <c r="P1747" t="s">
        <v>47</v>
      </c>
      <c r="Q1747" t="s">
        <v>171</v>
      </c>
      <c r="R1747" t="s">
        <v>58</v>
      </c>
      <c r="S1747" t="s">
        <v>144</v>
      </c>
      <c r="T1747" t="s">
        <v>76</v>
      </c>
      <c r="U1747" t="s">
        <v>104</v>
      </c>
      <c r="V1747" t="s">
        <v>173</v>
      </c>
      <c r="W1747" t="s">
        <v>130</v>
      </c>
      <c r="X1747" t="s">
        <v>330</v>
      </c>
      <c r="Y1747" t="s">
        <v>162</v>
      </c>
      <c r="Z1747" t="s">
        <v>56</v>
      </c>
      <c r="AA1747" t="s">
        <v>46</v>
      </c>
      <c r="AB1747" t="s">
        <v>149</v>
      </c>
      <c r="AC1747" t="s">
        <v>55</v>
      </c>
      <c r="AD1747" t="s">
        <v>240</v>
      </c>
      <c r="AE1747" t="s">
        <v>54</v>
      </c>
      <c r="AF1747" t="s">
        <v>76</v>
      </c>
      <c r="AG1747" t="s">
        <v>357</v>
      </c>
      <c r="AH1747" t="s">
        <v>174</v>
      </c>
      <c r="AI1747" t="s">
        <v>110</v>
      </c>
      <c r="AJ1747" t="s">
        <v>330</v>
      </c>
      <c r="AK1747" t="s">
        <v>270</v>
      </c>
      <c r="AL1747" t="s">
        <v>47</v>
      </c>
      <c r="AM1747" t="s">
        <v>103</v>
      </c>
      <c r="AN1747" t="s">
        <v>832</v>
      </c>
      <c r="AO1747" t="s">
        <v>98</v>
      </c>
    </row>
    <row r="1748" spans="1:41" hidden="1" x14ac:dyDescent="0.25">
      <c r="A1748" t="s">
        <v>7774</v>
      </c>
      <c r="B1748" t="s">
        <v>7775</v>
      </c>
      <c r="C1748" s="1" t="str">
        <f t="shared" si="108"/>
        <v>21:1062</v>
      </c>
      <c r="D1748" s="1" t="str">
        <f t="shared" si="109"/>
        <v>21:0123</v>
      </c>
      <c r="E1748" t="s">
        <v>7776</v>
      </c>
      <c r="F1748" t="s">
        <v>7777</v>
      </c>
      <c r="H1748">
        <v>49.148177699999998</v>
      </c>
      <c r="I1748">
        <v>-116.4657765</v>
      </c>
      <c r="J1748" s="1" t="str">
        <f t="shared" si="110"/>
        <v>NGR bulk stream sediment</v>
      </c>
      <c r="K1748" s="1" t="str">
        <f t="shared" si="111"/>
        <v>&lt;177 micron (NGR)</v>
      </c>
      <c r="L1748">
        <v>8</v>
      </c>
      <c r="M1748" t="s">
        <v>45</v>
      </c>
      <c r="N1748">
        <v>116</v>
      </c>
      <c r="O1748" t="s">
        <v>188</v>
      </c>
      <c r="P1748" t="s">
        <v>47</v>
      </c>
      <c r="Q1748" t="s">
        <v>313</v>
      </c>
      <c r="R1748" t="s">
        <v>88</v>
      </c>
      <c r="S1748" t="s">
        <v>100</v>
      </c>
      <c r="T1748" t="s">
        <v>85</v>
      </c>
      <c r="U1748" t="s">
        <v>186</v>
      </c>
      <c r="V1748" t="s">
        <v>161</v>
      </c>
      <c r="W1748" t="s">
        <v>78</v>
      </c>
      <c r="X1748" t="s">
        <v>58</v>
      </c>
      <c r="Y1748" t="s">
        <v>106</v>
      </c>
      <c r="Z1748" t="s">
        <v>56</v>
      </c>
      <c r="AA1748" t="s">
        <v>46</v>
      </c>
      <c r="AB1748" t="s">
        <v>149</v>
      </c>
      <c r="AC1748" t="s">
        <v>108</v>
      </c>
      <c r="AD1748" t="s">
        <v>538</v>
      </c>
      <c r="AE1748" t="s">
        <v>101</v>
      </c>
      <c r="AF1748" t="s">
        <v>108</v>
      </c>
      <c r="AG1748" t="s">
        <v>591</v>
      </c>
      <c r="AH1748" t="s">
        <v>64</v>
      </c>
      <c r="AI1748" t="s">
        <v>235</v>
      </c>
      <c r="AJ1748" t="s">
        <v>85</v>
      </c>
      <c r="AK1748" t="s">
        <v>182</v>
      </c>
      <c r="AL1748" t="s">
        <v>47</v>
      </c>
      <c r="AM1748" t="s">
        <v>103</v>
      </c>
      <c r="AN1748" t="s">
        <v>780</v>
      </c>
      <c r="AO1748" t="s">
        <v>82</v>
      </c>
    </row>
    <row r="1749" spans="1:41" hidden="1" x14ac:dyDescent="0.25">
      <c r="A1749" t="s">
        <v>7778</v>
      </c>
      <c r="B1749" t="s">
        <v>7779</v>
      </c>
      <c r="C1749" s="1" t="str">
        <f t="shared" si="108"/>
        <v>21:1062</v>
      </c>
      <c r="D1749" s="1" t="str">
        <f t="shared" si="109"/>
        <v>21:0123</v>
      </c>
      <c r="E1749" t="s">
        <v>7780</v>
      </c>
      <c r="F1749" t="s">
        <v>7781</v>
      </c>
      <c r="H1749">
        <v>49.168753000000002</v>
      </c>
      <c r="I1749">
        <v>-116.49031600000001</v>
      </c>
      <c r="J1749" s="1" t="str">
        <f t="shared" si="110"/>
        <v>NGR bulk stream sediment</v>
      </c>
      <c r="K1749" s="1" t="str">
        <f t="shared" si="111"/>
        <v>&lt;177 micron (NGR)</v>
      </c>
      <c r="L1749">
        <v>8</v>
      </c>
      <c r="M1749" t="s">
        <v>71</v>
      </c>
      <c r="N1749">
        <v>117</v>
      </c>
      <c r="O1749" t="s">
        <v>58</v>
      </c>
      <c r="P1749" t="s">
        <v>47</v>
      </c>
      <c r="Q1749" t="s">
        <v>171</v>
      </c>
      <c r="R1749" t="s">
        <v>108</v>
      </c>
      <c r="S1749" t="s">
        <v>251</v>
      </c>
      <c r="T1749" t="s">
        <v>85</v>
      </c>
      <c r="U1749" t="s">
        <v>131</v>
      </c>
      <c r="V1749" t="s">
        <v>173</v>
      </c>
      <c r="W1749" t="s">
        <v>173</v>
      </c>
      <c r="X1749" t="s">
        <v>55</v>
      </c>
      <c r="Y1749" t="s">
        <v>120</v>
      </c>
      <c r="Z1749" t="s">
        <v>56</v>
      </c>
      <c r="AA1749" t="s">
        <v>46</v>
      </c>
      <c r="AB1749" t="s">
        <v>198</v>
      </c>
      <c r="AC1749" t="s">
        <v>66</v>
      </c>
      <c r="AD1749" t="s">
        <v>328</v>
      </c>
      <c r="AE1749" t="s">
        <v>81</v>
      </c>
      <c r="AF1749" t="s">
        <v>85</v>
      </c>
      <c r="AG1749" t="s">
        <v>502</v>
      </c>
      <c r="AH1749" t="s">
        <v>64</v>
      </c>
      <c r="AI1749" t="s">
        <v>235</v>
      </c>
      <c r="AJ1749" t="s">
        <v>108</v>
      </c>
      <c r="AK1749" t="s">
        <v>224</v>
      </c>
      <c r="AL1749" t="s">
        <v>122</v>
      </c>
      <c r="AM1749" t="s">
        <v>51</v>
      </c>
      <c r="AN1749" t="s">
        <v>468</v>
      </c>
      <c r="AO1749" t="s">
        <v>267</v>
      </c>
    </row>
    <row r="1750" spans="1:41" hidden="1" x14ac:dyDescent="0.25">
      <c r="A1750" t="s">
        <v>7782</v>
      </c>
      <c r="B1750" t="s">
        <v>7783</v>
      </c>
      <c r="C1750" s="1" t="str">
        <f t="shared" si="108"/>
        <v>21:1062</v>
      </c>
      <c r="D1750" s="1" t="str">
        <f t="shared" si="109"/>
        <v>21:0123</v>
      </c>
      <c r="E1750" t="s">
        <v>7784</v>
      </c>
      <c r="F1750" t="s">
        <v>7785</v>
      </c>
      <c r="H1750">
        <v>49.168685000000004</v>
      </c>
      <c r="I1750">
        <v>-116.4459554</v>
      </c>
      <c r="J1750" s="1" t="str">
        <f t="shared" si="110"/>
        <v>NGR bulk stream sediment</v>
      </c>
      <c r="K1750" s="1" t="str">
        <f t="shared" si="111"/>
        <v>&lt;177 micron (NGR)</v>
      </c>
      <c r="L1750">
        <v>8</v>
      </c>
      <c r="M1750" t="s">
        <v>95</v>
      </c>
      <c r="N1750">
        <v>118</v>
      </c>
      <c r="O1750" t="s">
        <v>76</v>
      </c>
      <c r="P1750" t="s">
        <v>122</v>
      </c>
      <c r="Q1750" t="s">
        <v>533</v>
      </c>
      <c r="R1750" t="s">
        <v>257</v>
      </c>
      <c r="S1750" t="s">
        <v>320</v>
      </c>
      <c r="T1750" t="s">
        <v>66</v>
      </c>
      <c r="U1750" t="s">
        <v>80</v>
      </c>
      <c r="V1750" t="s">
        <v>79</v>
      </c>
      <c r="W1750" t="s">
        <v>102</v>
      </c>
      <c r="X1750" t="s">
        <v>127</v>
      </c>
      <c r="Y1750" t="s">
        <v>160</v>
      </c>
      <c r="Z1750" t="s">
        <v>84</v>
      </c>
      <c r="AA1750" t="s">
        <v>46</v>
      </c>
      <c r="AB1750" t="s">
        <v>198</v>
      </c>
      <c r="AC1750" t="s">
        <v>175</v>
      </c>
      <c r="AD1750" t="s">
        <v>532</v>
      </c>
      <c r="AE1750" t="s">
        <v>102</v>
      </c>
      <c r="AF1750" t="s">
        <v>76</v>
      </c>
      <c r="AG1750" t="s">
        <v>374</v>
      </c>
      <c r="AH1750" t="s">
        <v>125</v>
      </c>
      <c r="AI1750" t="s">
        <v>64</v>
      </c>
      <c r="AJ1750" t="s">
        <v>76</v>
      </c>
      <c r="AK1750" t="s">
        <v>123</v>
      </c>
      <c r="AL1750" t="s">
        <v>47</v>
      </c>
      <c r="AM1750" t="s">
        <v>51</v>
      </c>
      <c r="AN1750" t="s">
        <v>1157</v>
      </c>
      <c r="AO1750" t="s">
        <v>82</v>
      </c>
    </row>
    <row r="1751" spans="1:41" hidden="1" x14ac:dyDescent="0.25">
      <c r="A1751" t="s">
        <v>7786</v>
      </c>
      <c r="B1751" t="s">
        <v>7787</v>
      </c>
      <c r="C1751" s="1" t="str">
        <f t="shared" si="108"/>
        <v>21:1062</v>
      </c>
      <c r="D1751" s="1" t="str">
        <f t="shared" si="109"/>
        <v>21:0123</v>
      </c>
      <c r="E1751" t="s">
        <v>7788</v>
      </c>
      <c r="F1751" t="s">
        <v>7789</v>
      </c>
      <c r="H1751">
        <v>49.153888299999998</v>
      </c>
      <c r="I1751">
        <v>-116.4114522</v>
      </c>
      <c r="J1751" s="1" t="str">
        <f t="shared" si="110"/>
        <v>NGR bulk stream sediment</v>
      </c>
      <c r="K1751" s="1" t="str">
        <f t="shared" si="111"/>
        <v>&lt;177 micron (NGR)</v>
      </c>
      <c r="L1751">
        <v>8</v>
      </c>
      <c r="M1751" t="s">
        <v>117</v>
      </c>
      <c r="N1751">
        <v>119</v>
      </c>
      <c r="O1751" t="s">
        <v>7790</v>
      </c>
      <c r="P1751" t="s">
        <v>47</v>
      </c>
      <c r="Q1751" t="s">
        <v>372</v>
      </c>
      <c r="R1751" t="s">
        <v>106</v>
      </c>
      <c r="S1751" t="s">
        <v>100</v>
      </c>
      <c r="T1751" t="s">
        <v>267</v>
      </c>
      <c r="U1751" t="s">
        <v>83</v>
      </c>
      <c r="V1751" t="s">
        <v>182</v>
      </c>
      <c r="W1751" t="s">
        <v>206</v>
      </c>
      <c r="X1751" t="s">
        <v>122</v>
      </c>
      <c r="Y1751" t="s">
        <v>462</v>
      </c>
      <c r="Z1751" t="s">
        <v>56</v>
      </c>
      <c r="AA1751" t="s">
        <v>46</v>
      </c>
      <c r="AB1751" t="s">
        <v>57</v>
      </c>
      <c r="AC1751" t="s">
        <v>112</v>
      </c>
      <c r="AD1751" t="s">
        <v>342</v>
      </c>
      <c r="AE1751" t="s">
        <v>101</v>
      </c>
      <c r="AF1751" t="s">
        <v>108</v>
      </c>
      <c r="AG1751" t="s">
        <v>785</v>
      </c>
      <c r="AH1751" t="s">
        <v>198</v>
      </c>
      <c r="AI1751" t="s">
        <v>63</v>
      </c>
      <c r="AJ1751" t="s">
        <v>55</v>
      </c>
      <c r="AK1751" t="s">
        <v>58</v>
      </c>
      <c r="AL1751" t="s">
        <v>47</v>
      </c>
      <c r="AM1751" t="s">
        <v>51</v>
      </c>
      <c r="AN1751" t="s">
        <v>152</v>
      </c>
      <c r="AO1751" t="s">
        <v>122</v>
      </c>
    </row>
    <row r="1752" spans="1:41" hidden="1" x14ac:dyDescent="0.25">
      <c r="A1752" t="s">
        <v>7791</v>
      </c>
      <c r="B1752" t="s">
        <v>7792</v>
      </c>
      <c r="C1752" s="1" t="str">
        <f t="shared" si="108"/>
        <v>21:1062</v>
      </c>
      <c r="D1752" s="1" t="str">
        <f t="shared" si="109"/>
        <v>21:0123</v>
      </c>
      <c r="E1752" t="s">
        <v>7793</v>
      </c>
      <c r="F1752" t="s">
        <v>7794</v>
      </c>
      <c r="H1752">
        <v>49.209577600000003</v>
      </c>
      <c r="I1752">
        <v>-116.3456434</v>
      </c>
      <c r="J1752" s="1" t="str">
        <f t="shared" si="110"/>
        <v>NGR bulk stream sediment</v>
      </c>
      <c r="K1752" s="1" t="str">
        <f t="shared" si="111"/>
        <v>&lt;177 micron (NGR)</v>
      </c>
      <c r="L1752">
        <v>8</v>
      </c>
      <c r="M1752" t="s">
        <v>136</v>
      </c>
      <c r="N1752">
        <v>120</v>
      </c>
      <c r="O1752" t="s">
        <v>209</v>
      </c>
      <c r="P1752" t="s">
        <v>47</v>
      </c>
      <c r="Q1752" t="s">
        <v>294</v>
      </c>
      <c r="R1752" t="s">
        <v>267</v>
      </c>
      <c r="S1752" t="s">
        <v>251</v>
      </c>
      <c r="T1752" t="s">
        <v>225</v>
      </c>
      <c r="U1752" t="s">
        <v>342</v>
      </c>
      <c r="V1752" t="s">
        <v>228</v>
      </c>
      <c r="W1752" t="s">
        <v>227</v>
      </c>
      <c r="X1752" t="s">
        <v>330</v>
      </c>
      <c r="Y1752" t="s">
        <v>107</v>
      </c>
      <c r="Z1752" t="s">
        <v>56</v>
      </c>
      <c r="AA1752" t="s">
        <v>46</v>
      </c>
      <c r="AB1752" t="s">
        <v>46</v>
      </c>
      <c r="AC1752" t="s">
        <v>59</v>
      </c>
      <c r="AD1752" t="s">
        <v>482</v>
      </c>
      <c r="AE1752" t="s">
        <v>142</v>
      </c>
      <c r="AF1752" t="s">
        <v>352</v>
      </c>
      <c r="AG1752" t="s">
        <v>351</v>
      </c>
      <c r="AH1752" t="s">
        <v>61</v>
      </c>
      <c r="AI1752" t="s">
        <v>235</v>
      </c>
      <c r="AJ1752" t="s">
        <v>108</v>
      </c>
      <c r="AK1752" t="s">
        <v>158</v>
      </c>
      <c r="AL1752" t="s">
        <v>47</v>
      </c>
      <c r="AM1752" t="s">
        <v>103</v>
      </c>
      <c r="AN1752" t="s">
        <v>780</v>
      </c>
      <c r="AO1752" t="s">
        <v>175</v>
      </c>
    </row>
    <row r="1753" spans="1:41" hidden="1" x14ac:dyDescent="0.25">
      <c r="A1753" t="s">
        <v>7795</v>
      </c>
      <c r="B1753" t="s">
        <v>7796</v>
      </c>
      <c r="C1753" s="1" t="str">
        <f t="shared" si="108"/>
        <v>21:1062</v>
      </c>
      <c r="D1753" s="1" t="str">
        <f t="shared" si="109"/>
        <v>21:0123</v>
      </c>
      <c r="E1753" t="s">
        <v>7797</v>
      </c>
      <c r="F1753" t="s">
        <v>7798</v>
      </c>
      <c r="H1753">
        <v>49.1829611</v>
      </c>
      <c r="I1753">
        <v>-116.3473675</v>
      </c>
      <c r="J1753" s="1" t="str">
        <f t="shared" si="110"/>
        <v>NGR bulk stream sediment</v>
      </c>
      <c r="K1753" s="1" t="str">
        <f t="shared" si="111"/>
        <v>&lt;177 micron (NGR)</v>
      </c>
      <c r="L1753">
        <v>8</v>
      </c>
      <c r="M1753" t="s">
        <v>157</v>
      </c>
      <c r="N1753">
        <v>121</v>
      </c>
      <c r="O1753" t="s">
        <v>99</v>
      </c>
      <c r="P1753" t="s">
        <v>122</v>
      </c>
      <c r="Q1753" t="s">
        <v>568</v>
      </c>
      <c r="R1753" t="s">
        <v>591</v>
      </c>
      <c r="S1753" t="s">
        <v>538</v>
      </c>
      <c r="T1753" t="s">
        <v>267</v>
      </c>
      <c r="U1753" t="s">
        <v>462</v>
      </c>
      <c r="V1753" t="s">
        <v>336</v>
      </c>
      <c r="W1753" t="s">
        <v>206</v>
      </c>
      <c r="X1753" t="s">
        <v>137</v>
      </c>
      <c r="Y1753" t="s">
        <v>218</v>
      </c>
      <c r="Z1753" t="s">
        <v>199</v>
      </c>
      <c r="AA1753" t="s">
        <v>46</v>
      </c>
      <c r="AB1753" t="s">
        <v>46</v>
      </c>
      <c r="AC1753" t="s">
        <v>267</v>
      </c>
      <c r="AD1753" t="s">
        <v>320</v>
      </c>
      <c r="AE1753" t="s">
        <v>139</v>
      </c>
      <c r="AF1753" t="s">
        <v>85</v>
      </c>
      <c r="AG1753" t="s">
        <v>357</v>
      </c>
      <c r="AH1753" t="s">
        <v>87</v>
      </c>
      <c r="AI1753" t="s">
        <v>185</v>
      </c>
      <c r="AJ1753" t="s">
        <v>85</v>
      </c>
      <c r="AK1753" t="s">
        <v>282</v>
      </c>
      <c r="AL1753" t="s">
        <v>122</v>
      </c>
      <c r="AM1753" t="s">
        <v>122</v>
      </c>
      <c r="AN1753" t="s">
        <v>345</v>
      </c>
      <c r="AO1753" t="s">
        <v>55</v>
      </c>
    </row>
    <row r="1754" spans="1:41" hidden="1" x14ac:dyDescent="0.25">
      <c r="A1754" t="s">
        <v>7799</v>
      </c>
      <c r="B1754" t="s">
        <v>7800</v>
      </c>
      <c r="C1754" s="1" t="str">
        <f t="shared" si="108"/>
        <v>21:1062</v>
      </c>
      <c r="D1754" s="1" t="str">
        <f t="shared" si="109"/>
        <v>21:0123</v>
      </c>
      <c r="E1754" t="s">
        <v>7801</v>
      </c>
      <c r="F1754" t="s">
        <v>7802</v>
      </c>
      <c r="H1754">
        <v>49.220549300000002</v>
      </c>
      <c r="I1754">
        <v>-116.3294856</v>
      </c>
      <c r="J1754" s="1" t="str">
        <f t="shared" si="110"/>
        <v>NGR bulk stream sediment</v>
      </c>
      <c r="K1754" s="1" t="str">
        <f t="shared" si="111"/>
        <v>&lt;177 micron (NGR)</v>
      </c>
      <c r="L1754">
        <v>8</v>
      </c>
      <c r="M1754" t="s">
        <v>170</v>
      </c>
      <c r="N1754">
        <v>122</v>
      </c>
      <c r="O1754" t="s">
        <v>58</v>
      </c>
      <c r="P1754" t="s">
        <v>47</v>
      </c>
      <c r="Q1754" t="s">
        <v>568</v>
      </c>
      <c r="R1754" t="s">
        <v>137</v>
      </c>
      <c r="S1754" t="s">
        <v>236</v>
      </c>
      <c r="T1754" t="s">
        <v>82</v>
      </c>
      <c r="U1754" t="s">
        <v>239</v>
      </c>
      <c r="V1754" t="s">
        <v>182</v>
      </c>
      <c r="W1754" t="s">
        <v>455</v>
      </c>
      <c r="X1754" t="s">
        <v>137</v>
      </c>
      <c r="Y1754" t="s">
        <v>239</v>
      </c>
      <c r="Z1754" t="s">
        <v>56</v>
      </c>
      <c r="AA1754" t="s">
        <v>46</v>
      </c>
      <c r="AB1754" t="s">
        <v>54</v>
      </c>
      <c r="AC1754" t="s">
        <v>59</v>
      </c>
      <c r="AD1754" t="s">
        <v>184</v>
      </c>
      <c r="AE1754" t="s">
        <v>235</v>
      </c>
      <c r="AF1754" t="s">
        <v>127</v>
      </c>
      <c r="AG1754" t="s">
        <v>591</v>
      </c>
      <c r="AH1754" t="s">
        <v>110</v>
      </c>
      <c r="AI1754" t="s">
        <v>64</v>
      </c>
      <c r="AJ1754" t="s">
        <v>108</v>
      </c>
      <c r="AK1754" t="s">
        <v>188</v>
      </c>
      <c r="AL1754" t="s">
        <v>47</v>
      </c>
      <c r="AM1754" t="s">
        <v>51</v>
      </c>
      <c r="AN1754" t="s">
        <v>432</v>
      </c>
      <c r="AO1754" t="s">
        <v>330</v>
      </c>
    </row>
    <row r="1755" spans="1:41" hidden="1" x14ac:dyDescent="0.25">
      <c r="A1755" t="s">
        <v>7803</v>
      </c>
      <c r="B1755" t="s">
        <v>7804</v>
      </c>
      <c r="C1755" s="1" t="str">
        <f t="shared" si="108"/>
        <v>21:1062</v>
      </c>
      <c r="D1755" s="1" t="str">
        <f t="shared" si="109"/>
        <v>21:0123</v>
      </c>
      <c r="E1755" t="s">
        <v>7805</v>
      </c>
      <c r="F1755" t="s">
        <v>7806</v>
      </c>
      <c r="H1755">
        <v>49.191552999999999</v>
      </c>
      <c r="I1755">
        <v>-116.3333784</v>
      </c>
      <c r="J1755" s="1" t="str">
        <f t="shared" si="110"/>
        <v>NGR bulk stream sediment</v>
      </c>
      <c r="K1755" s="1" t="str">
        <f t="shared" si="111"/>
        <v>&lt;177 micron (NGR)</v>
      </c>
      <c r="L1755">
        <v>8</v>
      </c>
      <c r="M1755" t="s">
        <v>180</v>
      </c>
      <c r="N1755">
        <v>123</v>
      </c>
      <c r="O1755" t="s">
        <v>127</v>
      </c>
      <c r="P1755" t="s">
        <v>217</v>
      </c>
      <c r="Q1755" t="s">
        <v>1304</v>
      </c>
      <c r="R1755" t="s">
        <v>58</v>
      </c>
      <c r="S1755" t="s">
        <v>236</v>
      </c>
      <c r="T1755" t="s">
        <v>99</v>
      </c>
      <c r="U1755" t="s">
        <v>218</v>
      </c>
      <c r="V1755" t="s">
        <v>76</v>
      </c>
      <c r="W1755" t="s">
        <v>437</v>
      </c>
      <c r="X1755" t="s">
        <v>51</v>
      </c>
      <c r="Y1755" t="s">
        <v>239</v>
      </c>
      <c r="Z1755" t="s">
        <v>56</v>
      </c>
      <c r="AA1755" t="s">
        <v>46</v>
      </c>
      <c r="AB1755" t="s">
        <v>149</v>
      </c>
      <c r="AC1755" t="s">
        <v>197</v>
      </c>
      <c r="AD1755" t="s">
        <v>184</v>
      </c>
      <c r="AE1755" t="s">
        <v>259</v>
      </c>
      <c r="AF1755" t="s">
        <v>175</v>
      </c>
      <c r="AG1755" t="s">
        <v>439</v>
      </c>
      <c r="AH1755" t="s">
        <v>174</v>
      </c>
      <c r="AI1755" t="s">
        <v>47</v>
      </c>
      <c r="AJ1755" t="s">
        <v>85</v>
      </c>
      <c r="AK1755" t="s">
        <v>366</v>
      </c>
      <c r="AL1755" t="s">
        <v>47</v>
      </c>
      <c r="AM1755" t="s">
        <v>51</v>
      </c>
      <c r="AN1755" t="s">
        <v>915</v>
      </c>
      <c r="AO1755" t="s">
        <v>55</v>
      </c>
    </row>
    <row r="1756" spans="1:41" hidden="1" x14ac:dyDescent="0.25">
      <c r="A1756" t="s">
        <v>7807</v>
      </c>
      <c r="B1756" t="s">
        <v>7808</v>
      </c>
      <c r="C1756" s="1" t="str">
        <f t="shared" si="108"/>
        <v>21:1062</v>
      </c>
      <c r="D1756" s="1" t="str">
        <f t="shared" si="109"/>
        <v>21:0123</v>
      </c>
      <c r="E1756" t="s">
        <v>7809</v>
      </c>
      <c r="F1756" t="s">
        <v>7810</v>
      </c>
      <c r="H1756">
        <v>49.378943</v>
      </c>
      <c r="I1756">
        <v>-116.30283540000001</v>
      </c>
      <c r="J1756" s="1" t="str">
        <f t="shared" si="110"/>
        <v>NGR bulk stream sediment</v>
      </c>
      <c r="K1756" s="1" t="str">
        <f t="shared" si="111"/>
        <v>&lt;177 micron (NGR)</v>
      </c>
      <c r="L1756">
        <v>8</v>
      </c>
      <c r="M1756" t="s">
        <v>195</v>
      </c>
      <c r="N1756">
        <v>124</v>
      </c>
      <c r="O1756" t="s">
        <v>60</v>
      </c>
      <c r="P1756" t="s">
        <v>47</v>
      </c>
      <c r="Q1756" t="s">
        <v>152</v>
      </c>
      <c r="R1756" t="s">
        <v>55</v>
      </c>
      <c r="S1756" t="s">
        <v>291</v>
      </c>
      <c r="T1756" t="s">
        <v>85</v>
      </c>
      <c r="U1756" t="s">
        <v>187</v>
      </c>
      <c r="V1756" t="s">
        <v>103</v>
      </c>
      <c r="W1756" t="s">
        <v>78</v>
      </c>
      <c r="X1756" t="s">
        <v>58</v>
      </c>
      <c r="Y1756" t="s">
        <v>358</v>
      </c>
      <c r="Z1756" t="s">
        <v>56</v>
      </c>
      <c r="AA1756" t="s">
        <v>46</v>
      </c>
      <c r="AB1756" t="s">
        <v>62</v>
      </c>
      <c r="AC1756" t="s">
        <v>267</v>
      </c>
      <c r="AD1756" t="s">
        <v>146</v>
      </c>
      <c r="AE1756" t="s">
        <v>61</v>
      </c>
      <c r="AF1756" t="s">
        <v>58</v>
      </c>
      <c r="AG1756" t="s">
        <v>330</v>
      </c>
      <c r="AH1756" t="s">
        <v>149</v>
      </c>
      <c r="AI1756" t="s">
        <v>235</v>
      </c>
      <c r="AJ1756" t="s">
        <v>76</v>
      </c>
      <c r="AK1756" t="s">
        <v>96</v>
      </c>
      <c r="AL1756" t="s">
        <v>47</v>
      </c>
      <c r="AM1756" t="s">
        <v>103</v>
      </c>
      <c r="AN1756" t="s">
        <v>568</v>
      </c>
      <c r="AO1756" t="s">
        <v>209</v>
      </c>
    </row>
    <row r="1757" spans="1:41" hidden="1" x14ac:dyDescent="0.25">
      <c r="A1757" t="s">
        <v>7811</v>
      </c>
      <c r="B1757" t="s">
        <v>7812</v>
      </c>
      <c r="C1757" s="1" t="str">
        <f t="shared" si="108"/>
        <v>21:1062</v>
      </c>
      <c r="D1757" s="1" t="str">
        <f t="shared" si="109"/>
        <v>21:0123</v>
      </c>
      <c r="E1757" t="s">
        <v>7813</v>
      </c>
      <c r="F1757" t="s">
        <v>7814</v>
      </c>
      <c r="H1757">
        <v>49.378704999999997</v>
      </c>
      <c r="I1757">
        <v>-116.361322</v>
      </c>
      <c r="J1757" s="1" t="str">
        <f t="shared" si="110"/>
        <v>NGR bulk stream sediment</v>
      </c>
      <c r="K1757" s="1" t="str">
        <f t="shared" si="111"/>
        <v>&lt;177 micron (NGR)</v>
      </c>
      <c r="L1757">
        <v>8</v>
      </c>
      <c r="M1757" t="s">
        <v>205</v>
      </c>
      <c r="N1757">
        <v>125</v>
      </c>
      <c r="O1757" t="s">
        <v>108</v>
      </c>
      <c r="P1757" t="s">
        <v>47</v>
      </c>
      <c r="Q1757" t="s">
        <v>318</v>
      </c>
      <c r="R1757" t="s">
        <v>108</v>
      </c>
      <c r="S1757" t="s">
        <v>667</v>
      </c>
      <c r="T1757" t="s">
        <v>85</v>
      </c>
      <c r="U1757" t="s">
        <v>165</v>
      </c>
      <c r="V1757" t="s">
        <v>271</v>
      </c>
      <c r="W1757" t="s">
        <v>101</v>
      </c>
      <c r="X1757" t="s">
        <v>73</v>
      </c>
      <c r="Y1757" t="s">
        <v>107</v>
      </c>
      <c r="Z1757" t="s">
        <v>56</v>
      </c>
      <c r="AA1757" t="s">
        <v>46</v>
      </c>
      <c r="AB1757" t="s">
        <v>199</v>
      </c>
      <c r="AC1757" t="s">
        <v>66</v>
      </c>
      <c r="AD1757" t="s">
        <v>146</v>
      </c>
      <c r="AE1757" t="s">
        <v>142</v>
      </c>
      <c r="AF1757" t="s">
        <v>181</v>
      </c>
      <c r="AG1757" t="s">
        <v>148</v>
      </c>
      <c r="AH1757" t="s">
        <v>174</v>
      </c>
      <c r="AI1757" t="s">
        <v>185</v>
      </c>
      <c r="AJ1757" t="s">
        <v>85</v>
      </c>
      <c r="AK1757" t="s">
        <v>282</v>
      </c>
      <c r="AL1757" t="s">
        <v>47</v>
      </c>
      <c r="AM1757" t="s">
        <v>122</v>
      </c>
      <c r="AN1757" t="s">
        <v>1304</v>
      </c>
      <c r="AO1757" t="s">
        <v>108</v>
      </c>
    </row>
    <row r="1758" spans="1:41" hidden="1" x14ac:dyDescent="0.25">
      <c r="A1758" t="s">
        <v>7815</v>
      </c>
      <c r="B1758" t="s">
        <v>7816</v>
      </c>
      <c r="C1758" s="1" t="str">
        <f t="shared" si="108"/>
        <v>21:1062</v>
      </c>
      <c r="D1758" s="1" t="str">
        <f t="shared" si="109"/>
        <v>21:0123</v>
      </c>
      <c r="E1758" t="s">
        <v>7817</v>
      </c>
      <c r="F1758" t="s">
        <v>7818</v>
      </c>
      <c r="H1758">
        <v>49.3524666</v>
      </c>
      <c r="I1758">
        <v>-116.3614548</v>
      </c>
      <c r="J1758" s="1" t="str">
        <f t="shared" si="110"/>
        <v>NGR bulk stream sediment</v>
      </c>
      <c r="K1758" s="1" t="str">
        <f t="shared" si="111"/>
        <v>&lt;177 micron (NGR)</v>
      </c>
      <c r="L1758">
        <v>8</v>
      </c>
      <c r="M1758" t="s">
        <v>214</v>
      </c>
      <c r="N1758">
        <v>126</v>
      </c>
      <c r="O1758" t="s">
        <v>130</v>
      </c>
      <c r="P1758" t="s">
        <v>47</v>
      </c>
      <c r="Q1758" t="s">
        <v>725</v>
      </c>
      <c r="R1758" t="s">
        <v>197</v>
      </c>
      <c r="S1758" t="s">
        <v>343</v>
      </c>
      <c r="T1758" t="s">
        <v>55</v>
      </c>
      <c r="U1758" t="s">
        <v>107</v>
      </c>
      <c r="V1758" t="s">
        <v>292</v>
      </c>
      <c r="W1758" t="s">
        <v>101</v>
      </c>
      <c r="X1758" t="s">
        <v>51</v>
      </c>
      <c r="Y1758" t="s">
        <v>124</v>
      </c>
      <c r="Z1758" t="s">
        <v>56</v>
      </c>
      <c r="AA1758" t="s">
        <v>46</v>
      </c>
      <c r="AB1758" t="s">
        <v>84</v>
      </c>
      <c r="AC1758" t="s">
        <v>98</v>
      </c>
      <c r="AD1758" t="s">
        <v>146</v>
      </c>
      <c r="AE1758" t="s">
        <v>87</v>
      </c>
      <c r="AF1758" t="s">
        <v>58</v>
      </c>
      <c r="AG1758" t="s">
        <v>259</v>
      </c>
      <c r="AH1758" t="s">
        <v>149</v>
      </c>
      <c r="AI1758" t="s">
        <v>105</v>
      </c>
      <c r="AJ1758" t="s">
        <v>85</v>
      </c>
      <c r="AK1758" t="s">
        <v>209</v>
      </c>
      <c r="AL1758" t="s">
        <v>47</v>
      </c>
      <c r="AM1758" t="s">
        <v>103</v>
      </c>
      <c r="AN1758" t="s">
        <v>171</v>
      </c>
      <c r="AO1758" t="s">
        <v>330</v>
      </c>
    </row>
    <row r="1759" spans="1:41" hidden="1" x14ac:dyDescent="0.25">
      <c r="A1759" t="s">
        <v>7819</v>
      </c>
      <c r="B1759" t="s">
        <v>7820</v>
      </c>
      <c r="C1759" s="1" t="str">
        <f t="shared" si="108"/>
        <v>21:1062</v>
      </c>
      <c r="D1759" s="1" t="str">
        <f t="shared" si="109"/>
        <v>21:0123</v>
      </c>
      <c r="E1759" t="s">
        <v>7821</v>
      </c>
      <c r="F1759" t="s">
        <v>7822</v>
      </c>
      <c r="H1759">
        <v>49.320221500000002</v>
      </c>
      <c r="I1759">
        <v>-116.3718758</v>
      </c>
      <c r="J1759" s="1" t="str">
        <f t="shared" si="110"/>
        <v>NGR bulk stream sediment</v>
      </c>
      <c r="K1759" s="1" t="str">
        <f t="shared" si="111"/>
        <v>&lt;177 micron (NGR)</v>
      </c>
      <c r="L1759">
        <v>8</v>
      </c>
      <c r="M1759" t="s">
        <v>280</v>
      </c>
      <c r="N1759">
        <v>127</v>
      </c>
      <c r="O1759" t="s">
        <v>209</v>
      </c>
      <c r="P1759" t="s">
        <v>47</v>
      </c>
      <c r="Q1759" t="s">
        <v>284</v>
      </c>
      <c r="R1759" t="s">
        <v>239</v>
      </c>
      <c r="S1759" t="s">
        <v>126</v>
      </c>
      <c r="T1759" t="s">
        <v>209</v>
      </c>
      <c r="U1759" t="s">
        <v>934</v>
      </c>
      <c r="V1759" t="s">
        <v>55</v>
      </c>
      <c r="W1759" t="s">
        <v>63</v>
      </c>
      <c r="X1759" t="s">
        <v>103</v>
      </c>
      <c r="Y1759" t="s">
        <v>190</v>
      </c>
      <c r="Z1759" t="s">
        <v>56</v>
      </c>
      <c r="AA1759" t="s">
        <v>46</v>
      </c>
      <c r="AB1759" t="s">
        <v>53</v>
      </c>
      <c r="AC1759" t="s">
        <v>197</v>
      </c>
      <c r="AD1759" t="s">
        <v>146</v>
      </c>
      <c r="AE1759" t="s">
        <v>47</v>
      </c>
      <c r="AF1759" t="s">
        <v>181</v>
      </c>
      <c r="AG1759" t="s">
        <v>366</v>
      </c>
      <c r="AH1759" t="s">
        <v>61</v>
      </c>
      <c r="AI1759" t="s">
        <v>61</v>
      </c>
      <c r="AJ1759" t="s">
        <v>76</v>
      </c>
      <c r="AK1759" t="s">
        <v>50</v>
      </c>
      <c r="AL1759" t="s">
        <v>47</v>
      </c>
      <c r="AM1759" t="s">
        <v>122</v>
      </c>
      <c r="AN1759" t="s">
        <v>152</v>
      </c>
      <c r="AO1759" t="s">
        <v>85</v>
      </c>
    </row>
    <row r="1760" spans="1:41" hidden="1" x14ac:dyDescent="0.25">
      <c r="A1760" t="s">
        <v>7823</v>
      </c>
      <c r="B1760" t="s">
        <v>7824</v>
      </c>
      <c r="C1760" s="1" t="str">
        <f t="shared" si="108"/>
        <v>21:1062</v>
      </c>
      <c r="D1760" s="1" t="str">
        <f t="shared" si="109"/>
        <v>21:0123</v>
      </c>
      <c r="E1760" t="s">
        <v>7821</v>
      </c>
      <c r="F1760" t="s">
        <v>7825</v>
      </c>
      <c r="H1760">
        <v>49.320221500000002</v>
      </c>
      <c r="I1760">
        <v>-116.3718758</v>
      </c>
      <c r="J1760" s="1" t="str">
        <f t="shared" si="110"/>
        <v>NGR bulk stream sediment</v>
      </c>
      <c r="K1760" s="1" t="str">
        <f t="shared" si="111"/>
        <v>&lt;177 micron (NGR)</v>
      </c>
      <c r="L1760">
        <v>8</v>
      </c>
      <c r="M1760" t="s">
        <v>288</v>
      </c>
      <c r="N1760">
        <v>128</v>
      </c>
      <c r="O1760" t="s">
        <v>267</v>
      </c>
      <c r="P1760" t="s">
        <v>47</v>
      </c>
      <c r="Q1760" t="s">
        <v>171</v>
      </c>
      <c r="R1760" t="s">
        <v>239</v>
      </c>
      <c r="S1760" t="s">
        <v>482</v>
      </c>
      <c r="T1760" t="s">
        <v>66</v>
      </c>
      <c r="U1760" t="s">
        <v>120</v>
      </c>
      <c r="V1760" t="s">
        <v>58</v>
      </c>
      <c r="W1760" t="s">
        <v>125</v>
      </c>
      <c r="X1760" t="s">
        <v>51</v>
      </c>
      <c r="Y1760" t="s">
        <v>120</v>
      </c>
      <c r="Z1760" t="s">
        <v>56</v>
      </c>
      <c r="AA1760" t="s">
        <v>47</v>
      </c>
      <c r="AB1760" t="s">
        <v>53</v>
      </c>
      <c r="AC1760" t="s">
        <v>186</v>
      </c>
      <c r="AD1760" t="s">
        <v>184</v>
      </c>
      <c r="AE1760" t="s">
        <v>47</v>
      </c>
      <c r="AF1760" t="s">
        <v>406</v>
      </c>
      <c r="AG1760" t="s">
        <v>143</v>
      </c>
      <c r="AH1760" t="s">
        <v>105</v>
      </c>
      <c r="AI1760" t="s">
        <v>61</v>
      </c>
      <c r="AJ1760" t="s">
        <v>76</v>
      </c>
      <c r="AK1760" t="s">
        <v>209</v>
      </c>
      <c r="AL1760" t="s">
        <v>47</v>
      </c>
      <c r="AM1760" t="s">
        <v>122</v>
      </c>
      <c r="AN1760" t="s">
        <v>65</v>
      </c>
      <c r="AO1760" t="s">
        <v>103</v>
      </c>
    </row>
    <row r="1761" spans="1:41" hidden="1" x14ac:dyDescent="0.25">
      <c r="A1761" t="s">
        <v>7826</v>
      </c>
      <c r="B1761" t="s">
        <v>7827</v>
      </c>
      <c r="C1761" s="1" t="str">
        <f t="shared" ref="C1761:C1824" si="112">HYPERLINK("http://geochem.nrcan.gc.ca/cdogs/content/bdl/bdl211062_e.htm", "21:1062")</f>
        <v>21:1062</v>
      </c>
      <c r="D1761" s="1" t="str">
        <f t="shared" ref="D1761:D1824" si="113">HYPERLINK("http://geochem.nrcan.gc.ca/cdogs/content/svy/svy210123_e.htm", "21:0123")</f>
        <v>21:0123</v>
      </c>
      <c r="E1761" t="s">
        <v>7828</v>
      </c>
      <c r="F1761" t="s">
        <v>7829</v>
      </c>
      <c r="H1761">
        <v>49.304349700000003</v>
      </c>
      <c r="I1761">
        <v>-116.3515537</v>
      </c>
      <c r="J1761" s="1" t="str">
        <f t="shared" si="110"/>
        <v>NGR bulk stream sediment</v>
      </c>
      <c r="K1761" s="1" t="str">
        <f t="shared" si="111"/>
        <v>&lt;177 micron (NGR)</v>
      </c>
      <c r="L1761">
        <v>8</v>
      </c>
      <c r="M1761" t="s">
        <v>223</v>
      </c>
      <c r="N1761">
        <v>129</v>
      </c>
      <c r="O1761" t="s">
        <v>60</v>
      </c>
      <c r="P1761" t="s">
        <v>47</v>
      </c>
      <c r="Q1761" t="s">
        <v>152</v>
      </c>
      <c r="R1761" t="s">
        <v>357</v>
      </c>
      <c r="S1761" t="s">
        <v>273</v>
      </c>
      <c r="T1761" t="s">
        <v>330</v>
      </c>
      <c r="U1761" t="s">
        <v>186</v>
      </c>
      <c r="V1761" t="s">
        <v>109</v>
      </c>
      <c r="W1761" t="s">
        <v>81</v>
      </c>
      <c r="X1761" t="s">
        <v>330</v>
      </c>
      <c r="Y1761" t="s">
        <v>934</v>
      </c>
      <c r="Z1761" t="s">
        <v>56</v>
      </c>
      <c r="AA1761" t="s">
        <v>46</v>
      </c>
      <c r="AB1761" t="s">
        <v>53</v>
      </c>
      <c r="AC1761" t="s">
        <v>209</v>
      </c>
      <c r="AD1761" t="s">
        <v>438</v>
      </c>
      <c r="AE1761" t="s">
        <v>235</v>
      </c>
      <c r="AF1761" t="s">
        <v>58</v>
      </c>
      <c r="AG1761" t="s">
        <v>163</v>
      </c>
      <c r="AH1761" t="s">
        <v>110</v>
      </c>
      <c r="AI1761" t="s">
        <v>235</v>
      </c>
      <c r="AJ1761" t="s">
        <v>76</v>
      </c>
      <c r="AK1761" t="s">
        <v>182</v>
      </c>
      <c r="AL1761" t="s">
        <v>47</v>
      </c>
      <c r="AM1761" t="s">
        <v>51</v>
      </c>
      <c r="AN1761" t="s">
        <v>189</v>
      </c>
      <c r="AO1761" t="s">
        <v>175</v>
      </c>
    </row>
    <row r="1762" spans="1:41" hidden="1" x14ac:dyDescent="0.25">
      <c r="A1762" t="s">
        <v>7830</v>
      </c>
      <c r="B1762" t="s">
        <v>7831</v>
      </c>
      <c r="C1762" s="1" t="str">
        <f t="shared" si="112"/>
        <v>21:1062</v>
      </c>
      <c r="D1762" s="1" t="str">
        <f t="shared" si="113"/>
        <v>21:0123</v>
      </c>
      <c r="E1762" t="s">
        <v>7832</v>
      </c>
      <c r="F1762" t="s">
        <v>7833</v>
      </c>
      <c r="H1762">
        <v>49.336421000000001</v>
      </c>
      <c r="I1762">
        <v>-116.10733759999999</v>
      </c>
      <c r="J1762" s="1" t="str">
        <f t="shared" si="110"/>
        <v>NGR bulk stream sediment</v>
      </c>
      <c r="K1762" s="1" t="str">
        <f t="shared" si="111"/>
        <v>&lt;177 micron (NGR)</v>
      </c>
      <c r="L1762">
        <v>8</v>
      </c>
      <c r="M1762" t="s">
        <v>233</v>
      </c>
      <c r="N1762">
        <v>130</v>
      </c>
      <c r="O1762" t="s">
        <v>143</v>
      </c>
      <c r="P1762" t="s">
        <v>250</v>
      </c>
      <c r="Q1762" t="s">
        <v>915</v>
      </c>
      <c r="R1762" t="s">
        <v>103</v>
      </c>
      <c r="S1762" t="s">
        <v>100</v>
      </c>
      <c r="T1762" t="s">
        <v>108</v>
      </c>
      <c r="U1762" t="s">
        <v>131</v>
      </c>
      <c r="V1762" t="s">
        <v>79</v>
      </c>
      <c r="W1762" t="s">
        <v>79</v>
      </c>
      <c r="X1762" t="s">
        <v>55</v>
      </c>
      <c r="Y1762" t="s">
        <v>239</v>
      </c>
      <c r="Z1762" t="s">
        <v>84</v>
      </c>
      <c r="AA1762" t="s">
        <v>46</v>
      </c>
      <c r="AB1762" t="s">
        <v>46</v>
      </c>
      <c r="AC1762" t="s">
        <v>55</v>
      </c>
      <c r="AD1762" t="s">
        <v>328</v>
      </c>
      <c r="AE1762" t="s">
        <v>53</v>
      </c>
      <c r="AF1762" t="s">
        <v>108</v>
      </c>
      <c r="AG1762" t="s">
        <v>88</v>
      </c>
      <c r="AH1762" t="s">
        <v>185</v>
      </c>
      <c r="AI1762" t="s">
        <v>87</v>
      </c>
      <c r="AJ1762" t="s">
        <v>58</v>
      </c>
      <c r="AK1762" t="s">
        <v>164</v>
      </c>
      <c r="AL1762" t="s">
        <v>47</v>
      </c>
      <c r="AM1762" t="s">
        <v>103</v>
      </c>
      <c r="AN1762" t="s">
        <v>673</v>
      </c>
      <c r="AO1762" t="s">
        <v>90</v>
      </c>
    </row>
    <row r="1763" spans="1:41" hidden="1" x14ac:dyDescent="0.25">
      <c r="A1763" t="s">
        <v>7834</v>
      </c>
      <c r="B1763" t="s">
        <v>7835</v>
      </c>
      <c r="C1763" s="1" t="str">
        <f t="shared" si="112"/>
        <v>21:1062</v>
      </c>
      <c r="D1763" s="1" t="str">
        <f t="shared" si="113"/>
        <v>21:0123</v>
      </c>
      <c r="E1763" t="s">
        <v>7836</v>
      </c>
      <c r="F1763" t="s">
        <v>7837</v>
      </c>
      <c r="H1763">
        <v>49.333413</v>
      </c>
      <c r="I1763">
        <v>-116.1045427</v>
      </c>
      <c r="J1763" s="1" t="str">
        <f t="shared" si="110"/>
        <v>NGR bulk stream sediment</v>
      </c>
      <c r="K1763" s="1" t="str">
        <f t="shared" si="111"/>
        <v>&lt;177 micron (NGR)</v>
      </c>
      <c r="L1763">
        <v>8</v>
      </c>
      <c r="M1763" t="s">
        <v>248</v>
      </c>
      <c r="N1763">
        <v>131</v>
      </c>
      <c r="O1763" t="s">
        <v>111</v>
      </c>
      <c r="P1763" t="s">
        <v>47</v>
      </c>
      <c r="Q1763" t="s">
        <v>432</v>
      </c>
      <c r="R1763" t="s">
        <v>200</v>
      </c>
      <c r="S1763" t="s">
        <v>342</v>
      </c>
      <c r="T1763" t="s">
        <v>58</v>
      </c>
      <c r="U1763" t="s">
        <v>112</v>
      </c>
      <c r="V1763" t="s">
        <v>103</v>
      </c>
      <c r="W1763" t="s">
        <v>63</v>
      </c>
      <c r="X1763" t="s">
        <v>137</v>
      </c>
      <c r="Y1763" t="s">
        <v>190</v>
      </c>
      <c r="Z1763" t="s">
        <v>84</v>
      </c>
      <c r="AA1763" t="s">
        <v>46</v>
      </c>
      <c r="AB1763" t="s">
        <v>174</v>
      </c>
      <c r="AC1763" t="s">
        <v>85</v>
      </c>
      <c r="AD1763" t="s">
        <v>140</v>
      </c>
      <c r="AE1763" t="s">
        <v>84</v>
      </c>
      <c r="AF1763" t="s">
        <v>55</v>
      </c>
      <c r="AG1763" t="s">
        <v>365</v>
      </c>
      <c r="AH1763" t="s">
        <v>174</v>
      </c>
      <c r="AI1763" t="s">
        <v>174</v>
      </c>
      <c r="AJ1763" t="s">
        <v>307</v>
      </c>
      <c r="AK1763" t="s">
        <v>164</v>
      </c>
      <c r="AL1763" t="s">
        <v>47</v>
      </c>
      <c r="AM1763" t="s">
        <v>122</v>
      </c>
      <c r="AN1763" t="s">
        <v>275</v>
      </c>
      <c r="AO1763" t="s">
        <v>145</v>
      </c>
    </row>
    <row r="1764" spans="1:41" hidden="1" x14ac:dyDescent="0.25">
      <c r="A1764" t="s">
        <v>7838</v>
      </c>
      <c r="B1764" t="s">
        <v>7839</v>
      </c>
      <c r="C1764" s="1" t="str">
        <f t="shared" si="112"/>
        <v>21:1062</v>
      </c>
      <c r="D1764" s="1" t="str">
        <f t="shared" si="113"/>
        <v>21:0123</v>
      </c>
      <c r="E1764" t="s">
        <v>7840</v>
      </c>
      <c r="F1764" t="s">
        <v>7841</v>
      </c>
      <c r="H1764">
        <v>49.359994899999997</v>
      </c>
      <c r="I1764">
        <v>-116.04152259999999</v>
      </c>
      <c r="J1764" s="1" t="str">
        <f t="shared" si="110"/>
        <v>NGR bulk stream sediment</v>
      </c>
      <c r="K1764" s="1" t="str">
        <f t="shared" si="111"/>
        <v>&lt;177 micron (NGR)</v>
      </c>
      <c r="L1764">
        <v>8</v>
      </c>
      <c r="M1764" t="s">
        <v>256</v>
      </c>
      <c r="N1764">
        <v>132</v>
      </c>
      <c r="O1764" t="s">
        <v>130</v>
      </c>
      <c r="P1764" t="s">
        <v>85</v>
      </c>
      <c r="Q1764" t="s">
        <v>638</v>
      </c>
      <c r="R1764" t="s">
        <v>137</v>
      </c>
      <c r="S1764" t="s">
        <v>344</v>
      </c>
      <c r="T1764" t="s">
        <v>175</v>
      </c>
      <c r="U1764" t="s">
        <v>75</v>
      </c>
      <c r="V1764" t="s">
        <v>123</v>
      </c>
      <c r="W1764" t="s">
        <v>200</v>
      </c>
      <c r="X1764" t="s">
        <v>51</v>
      </c>
      <c r="Y1764" t="s">
        <v>272</v>
      </c>
      <c r="Z1764" t="s">
        <v>53</v>
      </c>
      <c r="AA1764" t="s">
        <v>46</v>
      </c>
      <c r="AB1764" t="s">
        <v>54</v>
      </c>
      <c r="AC1764" t="s">
        <v>165</v>
      </c>
      <c r="AD1764" t="s">
        <v>538</v>
      </c>
      <c r="AE1764" t="s">
        <v>62</v>
      </c>
      <c r="AF1764" t="s">
        <v>267</v>
      </c>
      <c r="AG1764" t="s">
        <v>58</v>
      </c>
      <c r="AH1764" t="s">
        <v>54</v>
      </c>
      <c r="AI1764" t="s">
        <v>47</v>
      </c>
      <c r="AJ1764" t="s">
        <v>259</v>
      </c>
      <c r="AK1764" t="s">
        <v>257</v>
      </c>
      <c r="AL1764" t="s">
        <v>47</v>
      </c>
      <c r="AM1764" t="s">
        <v>51</v>
      </c>
      <c r="AN1764" t="s">
        <v>48</v>
      </c>
      <c r="AO1764" t="s">
        <v>267</v>
      </c>
    </row>
    <row r="1765" spans="1:41" hidden="1" x14ac:dyDescent="0.25">
      <c r="A1765" t="s">
        <v>7842</v>
      </c>
      <c r="B1765" t="s">
        <v>7843</v>
      </c>
      <c r="C1765" s="1" t="str">
        <f t="shared" si="112"/>
        <v>21:1062</v>
      </c>
      <c r="D1765" s="1" t="str">
        <f t="shared" si="113"/>
        <v>21:0123</v>
      </c>
      <c r="E1765" t="s">
        <v>7844</v>
      </c>
      <c r="F1765" t="s">
        <v>7845</v>
      </c>
      <c r="H1765">
        <v>49.328032800000003</v>
      </c>
      <c r="I1765">
        <v>-116.07235249999999</v>
      </c>
      <c r="J1765" s="1" t="str">
        <f t="shared" si="110"/>
        <v>NGR bulk stream sediment</v>
      </c>
      <c r="K1765" s="1" t="str">
        <f t="shared" si="111"/>
        <v>&lt;177 micron (NGR)</v>
      </c>
      <c r="L1765">
        <v>8</v>
      </c>
      <c r="M1765" t="s">
        <v>265</v>
      </c>
      <c r="N1765">
        <v>133</v>
      </c>
      <c r="O1765" t="s">
        <v>105</v>
      </c>
      <c r="P1765" t="s">
        <v>47</v>
      </c>
      <c r="Q1765" t="s">
        <v>673</v>
      </c>
      <c r="R1765" t="s">
        <v>58</v>
      </c>
      <c r="S1765" t="s">
        <v>146</v>
      </c>
      <c r="T1765" t="s">
        <v>330</v>
      </c>
      <c r="U1765" t="s">
        <v>269</v>
      </c>
      <c r="V1765" t="s">
        <v>260</v>
      </c>
      <c r="W1765" t="s">
        <v>105</v>
      </c>
      <c r="X1765" t="s">
        <v>137</v>
      </c>
      <c r="Y1765" t="s">
        <v>343</v>
      </c>
      <c r="Z1765" t="s">
        <v>84</v>
      </c>
      <c r="AA1765" t="s">
        <v>46</v>
      </c>
      <c r="AB1765" t="s">
        <v>149</v>
      </c>
      <c r="AC1765" t="s">
        <v>58</v>
      </c>
      <c r="AD1765" t="s">
        <v>583</v>
      </c>
      <c r="AE1765" t="s">
        <v>84</v>
      </c>
      <c r="AF1765" t="s">
        <v>55</v>
      </c>
      <c r="AG1765" t="s">
        <v>1017</v>
      </c>
      <c r="AH1765" t="s">
        <v>46</v>
      </c>
      <c r="AI1765" t="s">
        <v>101</v>
      </c>
      <c r="AJ1765" t="s">
        <v>118</v>
      </c>
      <c r="AK1765" t="s">
        <v>103</v>
      </c>
      <c r="AL1765" t="s">
        <v>47</v>
      </c>
      <c r="AM1765" t="s">
        <v>103</v>
      </c>
      <c r="AN1765" t="s">
        <v>432</v>
      </c>
      <c r="AO1765" t="s">
        <v>217</v>
      </c>
    </row>
    <row r="1766" spans="1:41" hidden="1" x14ac:dyDescent="0.25">
      <c r="A1766" t="s">
        <v>7846</v>
      </c>
      <c r="B1766" t="s">
        <v>7847</v>
      </c>
      <c r="C1766" s="1" t="str">
        <f t="shared" si="112"/>
        <v>21:1062</v>
      </c>
      <c r="D1766" s="1" t="str">
        <f t="shared" si="113"/>
        <v>21:0123</v>
      </c>
      <c r="E1766" t="s">
        <v>7848</v>
      </c>
      <c r="F1766" t="s">
        <v>7849</v>
      </c>
      <c r="H1766">
        <v>49.319385500000003</v>
      </c>
      <c r="I1766">
        <v>-116.06640489999999</v>
      </c>
      <c r="J1766" s="1" t="str">
        <f t="shared" si="110"/>
        <v>NGR bulk stream sediment</v>
      </c>
      <c r="K1766" s="1" t="str">
        <f t="shared" si="111"/>
        <v>&lt;177 micron (NGR)</v>
      </c>
      <c r="L1766">
        <v>9</v>
      </c>
      <c r="M1766" t="s">
        <v>45</v>
      </c>
      <c r="N1766">
        <v>134</v>
      </c>
      <c r="O1766" t="s">
        <v>257</v>
      </c>
      <c r="P1766" t="s">
        <v>73</v>
      </c>
      <c r="Q1766" t="s">
        <v>725</v>
      </c>
      <c r="R1766" t="s">
        <v>85</v>
      </c>
      <c r="S1766" t="s">
        <v>83</v>
      </c>
      <c r="T1766" t="s">
        <v>137</v>
      </c>
      <c r="U1766" t="s">
        <v>306</v>
      </c>
      <c r="V1766" t="s">
        <v>270</v>
      </c>
      <c r="W1766" t="s">
        <v>101</v>
      </c>
      <c r="X1766" t="s">
        <v>73</v>
      </c>
      <c r="Y1766" t="s">
        <v>475</v>
      </c>
      <c r="Z1766" t="s">
        <v>199</v>
      </c>
      <c r="AA1766" t="s">
        <v>46</v>
      </c>
      <c r="AB1766" t="s">
        <v>149</v>
      </c>
      <c r="AC1766" t="s">
        <v>108</v>
      </c>
      <c r="AD1766" t="s">
        <v>583</v>
      </c>
      <c r="AE1766" t="s">
        <v>84</v>
      </c>
      <c r="AF1766" t="s">
        <v>55</v>
      </c>
      <c r="AG1766" t="s">
        <v>266</v>
      </c>
      <c r="AH1766" t="s">
        <v>46</v>
      </c>
      <c r="AI1766" t="s">
        <v>149</v>
      </c>
      <c r="AJ1766" t="s">
        <v>148</v>
      </c>
      <c r="AK1766" t="s">
        <v>257</v>
      </c>
      <c r="AL1766" t="s">
        <v>47</v>
      </c>
      <c r="AM1766" t="s">
        <v>122</v>
      </c>
      <c r="AN1766" t="s">
        <v>171</v>
      </c>
      <c r="AO1766" t="s">
        <v>108</v>
      </c>
    </row>
    <row r="1767" spans="1:41" hidden="1" x14ac:dyDescent="0.25">
      <c r="A1767" t="s">
        <v>7850</v>
      </c>
      <c r="B1767" t="s">
        <v>7851</v>
      </c>
      <c r="C1767" s="1" t="str">
        <f t="shared" si="112"/>
        <v>21:1062</v>
      </c>
      <c r="D1767" s="1" t="str">
        <f t="shared" si="113"/>
        <v>21:0123</v>
      </c>
      <c r="E1767" t="s">
        <v>7852</v>
      </c>
      <c r="F1767" t="s">
        <v>7853</v>
      </c>
      <c r="H1767">
        <v>49.320438799999998</v>
      </c>
      <c r="I1767">
        <v>-116.059821</v>
      </c>
      <c r="J1767" s="1" t="str">
        <f t="shared" si="110"/>
        <v>NGR bulk stream sediment</v>
      </c>
      <c r="K1767" s="1" t="str">
        <f t="shared" si="111"/>
        <v>&lt;177 micron (NGR)</v>
      </c>
      <c r="L1767">
        <v>9</v>
      </c>
      <c r="M1767" t="s">
        <v>71</v>
      </c>
      <c r="N1767">
        <v>135</v>
      </c>
      <c r="O1767" t="s">
        <v>122</v>
      </c>
      <c r="P1767" t="s">
        <v>47</v>
      </c>
      <c r="Q1767" t="s">
        <v>345</v>
      </c>
      <c r="R1767" t="s">
        <v>493</v>
      </c>
      <c r="S1767" t="s">
        <v>120</v>
      </c>
      <c r="T1767" t="s">
        <v>66</v>
      </c>
      <c r="U1767" t="s">
        <v>112</v>
      </c>
      <c r="V1767" t="s">
        <v>270</v>
      </c>
      <c r="W1767" t="s">
        <v>455</v>
      </c>
      <c r="X1767" t="s">
        <v>137</v>
      </c>
      <c r="Y1767" t="s">
        <v>141</v>
      </c>
      <c r="Z1767" t="s">
        <v>199</v>
      </c>
      <c r="AA1767" t="s">
        <v>46</v>
      </c>
      <c r="AB1767" t="s">
        <v>54</v>
      </c>
      <c r="AC1767" t="s">
        <v>76</v>
      </c>
      <c r="AD1767" t="s">
        <v>457</v>
      </c>
      <c r="AE1767" t="s">
        <v>53</v>
      </c>
      <c r="AF1767" t="s">
        <v>127</v>
      </c>
      <c r="AG1767" t="s">
        <v>188</v>
      </c>
      <c r="AH1767" t="s">
        <v>87</v>
      </c>
      <c r="AI1767" t="s">
        <v>149</v>
      </c>
      <c r="AJ1767" t="s">
        <v>406</v>
      </c>
      <c r="AK1767" t="s">
        <v>130</v>
      </c>
      <c r="AL1767" t="s">
        <v>47</v>
      </c>
      <c r="AM1767" t="s">
        <v>122</v>
      </c>
      <c r="AN1767" t="s">
        <v>294</v>
      </c>
      <c r="AO1767" t="s">
        <v>98</v>
      </c>
    </row>
    <row r="1768" spans="1:41" hidden="1" x14ac:dyDescent="0.25">
      <c r="A1768" t="s">
        <v>7854</v>
      </c>
      <c r="B1768" t="s">
        <v>7855</v>
      </c>
      <c r="C1768" s="1" t="str">
        <f t="shared" si="112"/>
        <v>21:1062</v>
      </c>
      <c r="D1768" s="1" t="str">
        <f t="shared" si="113"/>
        <v>21:0123</v>
      </c>
      <c r="E1768" t="s">
        <v>7856</v>
      </c>
      <c r="F1768" t="s">
        <v>7857</v>
      </c>
      <c r="H1768">
        <v>49.299101200000003</v>
      </c>
      <c r="I1768">
        <v>-116.1264698</v>
      </c>
      <c r="J1768" s="1" t="str">
        <f t="shared" si="110"/>
        <v>NGR bulk stream sediment</v>
      </c>
      <c r="K1768" s="1" t="str">
        <f t="shared" si="111"/>
        <v>&lt;177 micron (NGR)</v>
      </c>
      <c r="L1768">
        <v>9</v>
      </c>
      <c r="M1768" t="s">
        <v>95</v>
      </c>
      <c r="N1768">
        <v>136</v>
      </c>
      <c r="O1768" t="s">
        <v>85</v>
      </c>
      <c r="P1768" t="s">
        <v>328</v>
      </c>
      <c r="Q1768" t="s">
        <v>313</v>
      </c>
      <c r="R1768" t="s">
        <v>217</v>
      </c>
      <c r="S1768" t="s">
        <v>75</v>
      </c>
      <c r="T1768" t="s">
        <v>55</v>
      </c>
      <c r="U1768" t="s">
        <v>165</v>
      </c>
      <c r="V1768" t="s">
        <v>142</v>
      </c>
      <c r="W1768" t="s">
        <v>47</v>
      </c>
      <c r="X1768" t="s">
        <v>52</v>
      </c>
      <c r="Y1768" t="s">
        <v>131</v>
      </c>
      <c r="Z1768" t="s">
        <v>56</v>
      </c>
      <c r="AA1768" t="s">
        <v>46</v>
      </c>
      <c r="AB1768" t="s">
        <v>198</v>
      </c>
      <c r="AC1768" t="s">
        <v>55</v>
      </c>
      <c r="AD1768" t="s">
        <v>268</v>
      </c>
      <c r="AE1768" t="s">
        <v>62</v>
      </c>
      <c r="AF1768" t="s">
        <v>143</v>
      </c>
      <c r="AG1768" t="s">
        <v>129</v>
      </c>
      <c r="AH1768" t="s">
        <v>46</v>
      </c>
      <c r="AI1768" t="s">
        <v>149</v>
      </c>
      <c r="AJ1768" t="s">
        <v>143</v>
      </c>
      <c r="AK1768" t="s">
        <v>60</v>
      </c>
      <c r="AL1768" t="s">
        <v>47</v>
      </c>
      <c r="AM1768" t="s">
        <v>122</v>
      </c>
      <c r="AN1768" t="s">
        <v>196</v>
      </c>
      <c r="AO1768" t="s">
        <v>209</v>
      </c>
    </row>
    <row r="1769" spans="1:41" hidden="1" x14ac:dyDescent="0.25">
      <c r="A1769" t="s">
        <v>7858</v>
      </c>
      <c r="B1769" t="s">
        <v>7859</v>
      </c>
      <c r="C1769" s="1" t="str">
        <f t="shared" si="112"/>
        <v>21:1062</v>
      </c>
      <c r="D1769" s="1" t="str">
        <f t="shared" si="113"/>
        <v>21:0123</v>
      </c>
      <c r="E1769" t="s">
        <v>7860</v>
      </c>
      <c r="F1769" t="s">
        <v>7861</v>
      </c>
      <c r="H1769">
        <v>49.262379000000003</v>
      </c>
      <c r="I1769">
        <v>-116.147817</v>
      </c>
      <c r="J1769" s="1" t="str">
        <f t="shared" si="110"/>
        <v>NGR bulk stream sediment</v>
      </c>
      <c r="K1769" s="1" t="str">
        <f t="shared" si="111"/>
        <v>&lt;177 micron (NGR)</v>
      </c>
      <c r="L1769">
        <v>9</v>
      </c>
      <c r="M1769" t="s">
        <v>117</v>
      </c>
      <c r="N1769">
        <v>137</v>
      </c>
      <c r="O1769" t="s">
        <v>51</v>
      </c>
      <c r="P1769" t="s">
        <v>103</v>
      </c>
      <c r="Q1769" t="s">
        <v>780</v>
      </c>
      <c r="R1769" t="s">
        <v>73</v>
      </c>
      <c r="S1769" t="s">
        <v>462</v>
      </c>
      <c r="T1769" t="s">
        <v>66</v>
      </c>
      <c r="U1769" t="s">
        <v>80</v>
      </c>
      <c r="V1769" t="s">
        <v>188</v>
      </c>
      <c r="W1769" t="s">
        <v>60</v>
      </c>
      <c r="X1769" t="s">
        <v>137</v>
      </c>
      <c r="Y1769" t="s">
        <v>197</v>
      </c>
      <c r="Z1769" t="s">
        <v>56</v>
      </c>
      <c r="AA1769" t="s">
        <v>46</v>
      </c>
      <c r="AB1769" t="s">
        <v>46</v>
      </c>
      <c r="AC1769" t="s">
        <v>99</v>
      </c>
      <c r="AD1769" t="s">
        <v>146</v>
      </c>
      <c r="AE1769" t="s">
        <v>57</v>
      </c>
      <c r="AF1769" t="s">
        <v>108</v>
      </c>
      <c r="AG1769" t="s">
        <v>266</v>
      </c>
      <c r="AH1769" t="s">
        <v>174</v>
      </c>
      <c r="AI1769" t="s">
        <v>149</v>
      </c>
      <c r="AJ1769" t="s">
        <v>330</v>
      </c>
      <c r="AK1769" t="s">
        <v>60</v>
      </c>
      <c r="AL1769" t="s">
        <v>47</v>
      </c>
      <c r="AM1769" t="s">
        <v>122</v>
      </c>
      <c r="AN1769" t="s">
        <v>294</v>
      </c>
      <c r="AO1769" t="s">
        <v>82</v>
      </c>
    </row>
    <row r="1770" spans="1:41" hidden="1" x14ac:dyDescent="0.25">
      <c r="A1770" t="s">
        <v>7862</v>
      </c>
      <c r="B1770" t="s">
        <v>7863</v>
      </c>
      <c r="C1770" s="1" t="str">
        <f t="shared" si="112"/>
        <v>21:1062</v>
      </c>
      <c r="D1770" s="1" t="str">
        <f t="shared" si="113"/>
        <v>21:0123</v>
      </c>
      <c r="E1770" t="s">
        <v>7864</v>
      </c>
      <c r="F1770" t="s">
        <v>7865</v>
      </c>
      <c r="H1770">
        <v>49.245306800000002</v>
      </c>
      <c r="I1770">
        <v>-116.1443048</v>
      </c>
      <c r="J1770" s="1" t="str">
        <f t="shared" si="110"/>
        <v>NGR bulk stream sediment</v>
      </c>
      <c r="K1770" s="1" t="str">
        <f t="shared" si="111"/>
        <v>&lt;177 micron (NGR)</v>
      </c>
      <c r="L1770">
        <v>9</v>
      </c>
      <c r="M1770" t="s">
        <v>136</v>
      </c>
      <c r="N1770">
        <v>138</v>
      </c>
      <c r="O1770" t="s">
        <v>142</v>
      </c>
      <c r="P1770" t="s">
        <v>47</v>
      </c>
      <c r="Q1770" t="s">
        <v>294</v>
      </c>
      <c r="R1770" t="s">
        <v>228</v>
      </c>
      <c r="S1770" t="s">
        <v>258</v>
      </c>
      <c r="T1770" t="s">
        <v>76</v>
      </c>
      <c r="U1770" t="s">
        <v>197</v>
      </c>
      <c r="V1770" t="s">
        <v>412</v>
      </c>
      <c r="W1770" t="s">
        <v>173</v>
      </c>
      <c r="X1770" t="s">
        <v>52</v>
      </c>
      <c r="Y1770" t="s">
        <v>165</v>
      </c>
      <c r="Z1770" t="s">
        <v>199</v>
      </c>
      <c r="AA1770" t="s">
        <v>46</v>
      </c>
      <c r="AB1770" t="s">
        <v>54</v>
      </c>
      <c r="AC1770" t="s">
        <v>58</v>
      </c>
      <c r="AD1770" t="s">
        <v>445</v>
      </c>
      <c r="AE1770" t="s">
        <v>84</v>
      </c>
      <c r="AF1770" t="s">
        <v>58</v>
      </c>
      <c r="AG1770" t="s">
        <v>271</v>
      </c>
      <c r="AH1770" t="s">
        <v>46</v>
      </c>
      <c r="AI1770" t="s">
        <v>54</v>
      </c>
      <c r="AJ1770" t="s">
        <v>319</v>
      </c>
      <c r="AK1770" t="s">
        <v>122</v>
      </c>
      <c r="AL1770" t="s">
        <v>47</v>
      </c>
      <c r="AM1770" t="s">
        <v>122</v>
      </c>
      <c r="AN1770" t="s">
        <v>318</v>
      </c>
      <c r="AO1770" t="s">
        <v>66</v>
      </c>
    </row>
    <row r="1771" spans="1:41" hidden="1" x14ac:dyDescent="0.25">
      <c r="A1771" t="s">
        <v>7866</v>
      </c>
      <c r="B1771" t="s">
        <v>7867</v>
      </c>
      <c r="C1771" s="1" t="str">
        <f t="shared" si="112"/>
        <v>21:1062</v>
      </c>
      <c r="D1771" s="1" t="str">
        <f t="shared" si="113"/>
        <v>21:0123</v>
      </c>
      <c r="E1771" t="s">
        <v>7868</v>
      </c>
      <c r="F1771" t="s">
        <v>7869</v>
      </c>
      <c r="H1771">
        <v>49.236392600000002</v>
      </c>
      <c r="I1771">
        <v>-116.1541715</v>
      </c>
      <c r="J1771" s="1" t="str">
        <f t="shared" si="110"/>
        <v>NGR bulk stream sediment</v>
      </c>
      <c r="K1771" s="1" t="str">
        <f t="shared" si="111"/>
        <v>&lt;177 micron (NGR)</v>
      </c>
      <c r="L1771">
        <v>9</v>
      </c>
      <c r="M1771" t="s">
        <v>157</v>
      </c>
      <c r="N1771">
        <v>139</v>
      </c>
      <c r="O1771" t="s">
        <v>455</v>
      </c>
      <c r="P1771" t="s">
        <v>47</v>
      </c>
      <c r="Q1771" t="s">
        <v>345</v>
      </c>
      <c r="R1771" t="s">
        <v>61</v>
      </c>
      <c r="S1771" t="s">
        <v>75</v>
      </c>
      <c r="T1771" t="s">
        <v>127</v>
      </c>
      <c r="U1771" t="s">
        <v>112</v>
      </c>
      <c r="V1771" t="s">
        <v>109</v>
      </c>
      <c r="W1771" t="s">
        <v>122</v>
      </c>
      <c r="X1771" t="s">
        <v>55</v>
      </c>
      <c r="Y1771" t="s">
        <v>269</v>
      </c>
      <c r="Z1771" t="s">
        <v>84</v>
      </c>
      <c r="AA1771" t="s">
        <v>46</v>
      </c>
      <c r="AB1771" t="s">
        <v>54</v>
      </c>
      <c r="AC1771" t="s">
        <v>175</v>
      </c>
      <c r="AD1771" t="s">
        <v>457</v>
      </c>
      <c r="AE1771" t="s">
        <v>62</v>
      </c>
      <c r="AF1771" t="s">
        <v>55</v>
      </c>
      <c r="AG1771" t="s">
        <v>86</v>
      </c>
      <c r="AH1771" t="s">
        <v>174</v>
      </c>
      <c r="AI1771" t="s">
        <v>54</v>
      </c>
      <c r="AJ1771" t="s">
        <v>502</v>
      </c>
      <c r="AK1771" t="s">
        <v>79</v>
      </c>
      <c r="AL1771" t="s">
        <v>47</v>
      </c>
      <c r="AM1771" t="s">
        <v>122</v>
      </c>
      <c r="AN1771" t="s">
        <v>832</v>
      </c>
      <c r="AO1771" t="s">
        <v>306</v>
      </c>
    </row>
    <row r="1772" spans="1:41" hidden="1" x14ac:dyDescent="0.25">
      <c r="A1772" t="s">
        <v>7870</v>
      </c>
      <c r="B1772" t="s">
        <v>7871</v>
      </c>
      <c r="C1772" s="1" t="str">
        <f t="shared" si="112"/>
        <v>21:1062</v>
      </c>
      <c r="D1772" s="1" t="str">
        <f t="shared" si="113"/>
        <v>21:0123</v>
      </c>
      <c r="E1772" t="s">
        <v>7872</v>
      </c>
      <c r="F1772" t="s">
        <v>7873</v>
      </c>
      <c r="H1772">
        <v>49.213720500000001</v>
      </c>
      <c r="I1772">
        <v>-116.15124950000001</v>
      </c>
      <c r="J1772" s="1" t="str">
        <f t="shared" si="110"/>
        <v>NGR bulk stream sediment</v>
      </c>
      <c r="K1772" s="1" t="str">
        <f t="shared" si="111"/>
        <v>&lt;177 micron (NGR)</v>
      </c>
      <c r="L1772">
        <v>9</v>
      </c>
      <c r="M1772" t="s">
        <v>170</v>
      </c>
      <c r="N1772">
        <v>140</v>
      </c>
      <c r="O1772" t="s">
        <v>188</v>
      </c>
      <c r="P1772" t="s">
        <v>47</v>
      </c>
      <c r="Q1772" t="s">
        <v>568</v>
      </c>
      <c r="R1772" t="s">
        <v>105</v>
      </c>
      <c r="S1772" t="s">
        <v>190</v>
      </c>
      <c r="T1772" t="s">
        <v>58</v>
      </c>
      <c r="U1772" t="s">
        <v>165</v>
      </c>
      <c r="V1772" t="s">
        <v>228</v>
      </c>
      <c r="W1772" t="s">
        <v>125</v>
      </c>
      <c r="X1772" t="s">
        <v>137</v>
      </c>
      <c r="Y1772" t="s">
        <v>49</v>
      </c>
      <c r="Z1772" t="s">
        <v>199</v>
      </c>
      <c r="AA1772" t="s">
        <v>46</v>
      </c>
      <c r="AB1772" t="s">
        <v>198</v>
      </c>
      <c r="AC1772" t="s">
        <v>76</v>
      </c>
      <c r="AD1772" t="s">
        <v>126</v>
      </c>
      <c r="AE1772" t="s">
        <v>53</v>
      </c>
      <c r="AF1772" t="s">
        <v>406</v>
      </c>
      <c r="AG1772" t="s">
        <v>51</v>
      </c>
      <c r="AH1772" t="s">
        <v>54</v>
      </c>
      <c r="AI1772" t="s">
        <v>54</v>
      </c>
      <c r="AJ1772" t="s">
        <v>591</v>
      </c>
      <c r="AK1772" t="s">
        <v>79</v>
      </c>
      <c r="AL1772" t="s">
        <v>47</v>
      </c>
      <c r="AM1772" t="s">
        <v>122</v>
      </c>
      <c r="AN1772" t="s">
        <v>432</v>
      </c>
      <c r="AO1772" t="s">
        <v>108</v>
      </c>
    </row>
    <row r="1773" spans="1:41" hidden="1" x14ac:dyDescent="0.25">
      <c r="A1773" t="s">
        <v>7874</v>
      </c>
      <c r="B1773" t="s">
        <v>7875</v>
      </c>
      <c r="C1773" s="1" t="str">
        <f t="shared" si="112"/>
        <v>21:1062</v>
      </c>
      <c r="D1773" s="1" t="str">
        <f t="shared" si="113"/>
        <v>21:0123</v>
      </c>
      <c r="E1773" t="s">
        <v>7876</v>
      </c>
      <c r="F1773" t="s">
        <v>7877</v>
      </c>
      <c r="H1773">
        <v>49.184122299999999</v>
      </c>
      <c r="I1773">
        <v>-116.1521132</v>
      </c>
      <c r="J1773" s="1" t="str">
        <f t="shared" si="110"/>
        <v>NGR bulk stream sediment</v>
      </c>
      <c r="K1773" s="1" t="str">
        <f t="shared" si="111"/>
        <v>&lt;177 micron (NGR)</v>
      </c>
      <c r="L1773">
        <v>9</v>
      </c>
      <c r="M1773" t="s">
        <v>180</v>
      </c>
      <c r="N1773">
        <v>141</v>
      </c>
      <c r="O1773" t="s">
        <v>60</v>
      </c>
      <c r="P1773" t="s">
        <v>47</v>
      </c>
      <c r="Q1773" t="s">
        <v>1304</v>
      </c>
      <c r="R1773" t="s">
        <v>200</v>
      </c>
      <c r="S1773" t="s">
        <v>160</v>
      </c>
      <c r="T1773" t="s">
        <v>209</v>
      </c>
      <c r="U1773" t="s">
        <v>112</v>
      </c>
      <c r="V1773" t="s">
        <v>60</v>
      </c>
      <c r="W1773" t="s">
        <v>122</v>
      </c>
      <c r="X1773" t="s">
        <v>137</v>
      </c>
      <c r="Y1773" t="s">
        <v>475</v>
      </c>
      <c r="Z1773" t="s">
        <v>199</v>
      </c>
      <c r="AA1773" t="s">
        <v>46</v>
      </c>
      <c r="AB1773" t="s">
        <v>198</v>
      </c>
      <c r="AC1773" t="s">
        <v>58</v>
      </c>
      <c r="AD1773" t="s">
        <v>829</v>
      </c>
      <c r="AE1773" t="s">
        <v>54</v>
      </c>
      <c r="AF1773" t="s">
        <v>85</v>
      </c>
      <c r="AG1773" t="s">
        <v>129</v>
      </c>
      <c r="AH1773" t="s">
        <v>149</v>
      </c>
      <c r="AI1773" t="s">
        <v>174</v>
      </c>
      <c r="AJ1773" t="s">
        <v>319</v>
      </c>
      <c r="AK1773" t="s">
        <v>206</v>
      </c>
      <c r="AL1773" t="s">
        <v>47</v>
      </c>
      <c r="AM1773" t="s">
        <v>122</v>
      </c>
      <c r="AN1773" t="s">
        <v>780</v>
      </c>
      <c r="AO1773" t="s">
        <v>66</v>
      </c>
    </row>
    <row r="1774" spans="1:41" hidden="1" x14ac:dyDescent="0.25">
      <c r="A1774" t="s">
        <v>7878</v>
      </c>
      <c r="B1774" t="s">
        <v>7879</v>
      </c>
      <c r="C1774" s="1" t="str">
        <f t="shared" si="112"/>
        <v>21:1062</v>
      </c>
      <c r="D1774" s="1" t="str">
        <f t="shared" si="113"/>
        <v>21:0123</v>
      </c>
      <c r="E1774" t="s">
        <v>7880</v>
      </c>
      <c r="F1774" t="s">
        <v>7881</v>
      </c>
      <c r="H1774">
        <v>49.199669399999998</v>
      </c>
      <c r="I1774">
        <v>-116.14756420000001</v>
      </c>
      <c r="J1774" s="1" t="str">
        <f t="shared" si="110"/>
        <v>NGR bulk stream sediment</v>
      </c>
      <c r="K1774" s="1" t="str">
        <f t="shared" si="111"/>
        <v>&lt;177 micron (NGR)</v>
      </c>
      <c r="L1774">
        <v>9</v>
      </c>
      <c r="M1774" t="s">
        <v>195</v>
      </c>
      <c r="N1774">
        <v>142</v>
      </c>
      <c r="O1774" t="s">
        <v>130</v>
      </c>
      <c r="P1774" t="s">
        <v>47</v>
      </c>
      <c r="Q1774" t="s">
        <v>196</v>
      </c>
      <c r="R1774" t="s">
        <v>235</v>
      </c>
      <c r="S1774" t="s">
        <v>243</v>
      </c>
      <c r="T1774" t="s">
        <v>267</v>
      </c>
      <c r="U1774" t="s">
        <v>124</v>
      </c>
      <c r="V1774" t="s">
        <v>257</v>
      </c>
      <c r="W1774" t="s">
        <v>161</v>
      </c>
      <c r="X1774" t="s">
        <v>51</v>
      </c>
      <c r="Y1774" t="s">
        <v>99</v>
      </c>
      <c r="Z1774" t="s">
        <v>199</v>
      </c>
      <c r="AA1774" t="s">
        <v>46</v>
      </c>
      <c r="AB1774" t="s">
        <v>198</v>
      </c>
      <c r="AC1774" t="s">
        <v>76</v>
      </c>
      <c r="AD1774" t="s">
        <v>342</v>
      </c>
      <c r="AE1774" t="s">
        <v>198</v>
      </c>
      <c r="AF1774" t="s">
        <v>85</v>
      </c>
      <c r="AG1774" t="s">
        <v>151</v>
      </c>
      <c r="AH1774" t="s">
        <v>57</v>
      </c>
      <c r="AI1774" t="s">
        <v>54</v>
      </c>
      <c r="AJ1774" t="s">
        <v>188</v>
      </c>
      <c r="AK1774" t="s">
        <v>125</v>
      </c>
      <c r="AL1774" t="s">
        <v>47</v>
      </c>
      <c r="AM1774" t="s">
        <v>47</v>
      </c>
      <c r="AN1774" t="s">
        <v>171</v>
      </c>
      <c r="AO1774" t="s">
        <v>145</v>
      </c>
    </row>
    <row r="1775" spans="1:41" hidden="1" x14ac:dyDescent="0.25">
      <c r="A1775" t="s">
        <v>7882</v>
      </c>
      <c r="B1775" t="s">
        <v>7883</v>
      </c>
      <c r="C1775" s="1" t="str">
        <f t="shared" si="112"/>
        <v>21:1062</v>
      </c>
      <c r="D1775" s="1" t="str">
        <f t="shared" si="113"/>
        <v>21:0123</v>
      </c>
      <c r="E1775" t="s">
        <v>7884</v>
      </c>
      <c r="F1775" t="s">
        <v>7885</v>
      </c>
      <c r="H1775">
        <v>49.409525100000003</v>
      </c>
      <c r="I1775">
        <v>-116.07053089999999</v>
      </c>
      <c r="J1775" s="1" t="str">
        <f t="shared" si="110"/>
        <v>NGR bulk stream sediment</v>
      </c>
      <c r="K1775" s="1" t="str">
        <f t="shared" si="111"/>
        <v>&lt;177 micron (NGR)</v>
      </c>
      <c r="L1775">
        <v>9</v>
      </c>
      <c r="M1775" t="s">
        <v>205</v>
      </c>
      <c r="N1775">
        <v>143</v>
      </c>
      <c r="O1775" t="s">
        <v>282</v>
      </c>
      <c r="P1775" t="s">
        <v>73</v>
      </c>
      <c r="Q1775" t="s">
        <v>568</v>
      </c>
      <c r="R1775" t="s">
        <v>336</v>
      </c>
      <c r="S1775" t="s">
        <v>532</v>
      </c>
      <c r="T1775" t="s">
        <v>85</v>
      </c>
      <c r="U1775" t="s">
        <v>269</v>
      </c>
      <c r="V1775" t="s">
        <v>103</v>
      </c>
      <c r="W1775" t="s">
        <v>173</v>
      </c>
      <c r="X1775" t="s">
        <v>52</v>
      </c>
      <c r="Y1775" t="s">
        <v>120</v>
      </c>
      <c r="Z1775" t="s">
        <v>56</v>
      </c>
      <c r="AA1775" t="s">
        <v>46</v>
      </c>
      <c r="AB1775" t="s">
        <v>149</v>
      </c>
      <c r="AC1775" t="s">
        <v>76</v>
      </c>
      <c r="AD1775" t="s">
        <v>507</v>
      </c>
      <c r="AE1775" t="s">
        <v>198</v>
      </c>
      <c r="AF1775" t="s">
        <v>58</v>
      </c>
      <c r="AG1775" t="s">
        <v>307</v>
      </c>
      <c r="AH1775" t="s">
        <v>61</v>
      </c>
      <c r="AI1775" t="s">
        <v>185</v>
      </c>
      <c r="AJ1775" t="s">
        <v>55</v>
      </c>
      <c r="AK1775" t="s">
        <v>103</v>
      </c>
      <c r="AL1775" t="s">
        <v>47</v>
      </c>
      <c r="AM1775" t="s">
        <v>103</v>
      </c>
      <c r="AN1775" t="s">
        <v>915</v>
      </c>
      <c r="AO1775" t="s">
        <v>267</v>
      </c>
    </row>
    <row r="1776" spans="1:41" hidden="1" x14ac:dyDescent="0.25">
      <c r="A1776" t="s">
        <v>7886</v>
      </c>
      <c r="B1776" t="s">
        <v>7887</v>
      </c>
      <c r="C1776" s="1" t="str">
        <f t="shared" si="112"/>
        <v>21:1062</v>
      </c>
      <c r="D1776" s="1" t="str">
        <f t="shared" si="113"/>
        <v>21:0123</v>
      </c>
      <c r="E1776" t="s">
        <v>7888</v>
      </c>
      <c r="F1776" t="s">
        <v>7889</v>
      </c>
      <c r="H1776">
        <v>49.385361500000002</v>
      </c>
      <c r="I1776">
        <v>-116.0942172</v>
      </c>
      <c r="J1776" s="1" t="str">
        <f t="shared" si="110"/>
        <v>NGR bulk stream sediment</v>
      </c>
      <c r="K1776" s="1" t="str">
        <f t="shared" si="111"/>
        <v>&lt;177 micron (NGR)</v>
      </c>
      <c r="L1776">
        <v>9</v>
      </c>
      <c r="M1776" t="s">
        <v>214</v>
      </c>
      <c r="N1776">
        <v>144</v>
      </c>
      <c r="O1776" t="s">
        <v>188</v>
      </c>
      <c r="P1776" t="s">
        <v>269</v>
      </c>
      <c r="Q1776" t="s">
        <v>196</v>
      </c>
      <c r="R1776" t="s">
        <v>122</v>
      </c>
      <c r="S1776" t="s">
        <v>350</v>
      </c>
      <c r="T1776" t="s">
        <v>145</v>
      </c>
      <c r="U1776" t="s">
        <v>218</v>
      </c>
      <c r="V1776" t="s">
        <v>60</v>
      </c>
      <c r="W1776" t="s">
        <v>164</v>
      </c>
      <c r="X1776" t="s">
        <v>137</v>
      </c>
      <c r="Y1776" t="s">
        <v>120</v>
      </c>
      <c r="Z1776" t="s">
        <v>199</v>
      </c>
      <c r="AA1776" t="s">
        <v>46</v>
      </c>
      <c r="AB1776" t="s">
        <v>46</v>
      </c>
      <c r="AC1776" t="s">
        <v>98</v>
      </c>
      <c r="AD1776" t="s">
        <v>126</v>
      </c>
      <c r="AE1776" t="s">
        <v>198</v>
      </c>
      <c r="AF1776" t="s">
        <v>76</v>
      </c>
      <c r="AG1776" t="s">
        <v>259</v>
      </c>
      <c r="AH1776" t="s">
        <v>105</v>
      </c>
      <c r="AI1776" t="s">
        <v>185</v>
      </c>
      <c r="AJ1776" t="s">
        <v>85</v>
      </c>
      <c r="AK1776" t="s">
        <v>200</v>
      </c>
      <c r="AL1776" t="s">
        <v>47</v>
      </c>
      <c r="AM1776" t="s">
        <v>103</v>
      </c>
      <c r="AN1776" t="s">
        <v>935</v>
      </c>
      <c r="AO1776" t="s">
        <v>90</v>
      </c>
    </row>
    <row r="1777" spans="1:41" hidden="1" x14ac:dyDescent="0.25">
      <c r="A1777" t="s">
        <v>7890</v>
      </c>
      <c r="B1777" t="s">
        <v>7891</v>
      </c>
      <c r="C1777" s="1" t="str">
        <f t="shared" si="112"/>
        <v>21:1062</v>
      </c>
      <c r="D1777" s="1" t="str">
        <f t="shared" si="113"/>
        <v>21:0123</v>
      </c>
      <c r="E1777" t="s">
        <v>7892</v>
      </c>
      <c r="F1777" t="s">
        <v>7893</v>
      </c>
      <c r="H1777">
        <v>49.348995299999999</v>
      </c>
      <c r="I1777">
        <v>-116.00538570000001</v>
      </c>
      <c r="J1777" s="1" t="str">
        <f t="shared" si="110"/>
        <v>NGR bulk stream sediment</v>
      </c>
      <c r="K1777" s="1" t="str">
        <f t="shared" si="111"/>
        <v>&lt;177 micron (NGR)</v>
      </c>
      <c r="L1777">
        <v>9</v>
      </c>
      <c r="M1777" t="s">
        <v>223</v>
      </c>
      <c r="N1777">
        <v>145</v>
      </c>
      <c r="O1777" t="s">
        <v>151</v>
      </c>
      <c r="P1777" t="s">
        <v>47</v>
      </c>
      <c r="Q1777" t="s">
        <v>171</v>
      </c>
      <c r="R1777" t="s">
        <v>455</v>
      </c>
      <c r="S1777" t="s">
        <v>80</v>
      </c>
      <c r="T1777" t="s">
        <v>82</v>
      </c>
      <c r="U1777" t="s">
        <v>145</v>
      </c>
      <c r="V1777" t="s">
        <v>103</v>
      </c>
      <c r="W1777" t="s">
        <v>493</v>
      </c>
      <c r="X1777" t="s">
        <v>52</v>
      </c>
      <c r="Y1777" t="s">
        <v>59</v>
      </c>
      <c r="Z1777" t="s">
        <v>199</v>
      </c>
      <c r="AA1777" t="s">
        <v>46</v>
      </c>
      <c r="AB1777" t="s">
        <v>54</v>
      </c>
      <c r="AC1777" t="s">
        <v>209</v>
      </c>
      <c r="AD1777" t="s">
        <v>343</v>
      </c>
      <c r="AE1777" t="s">
        <v>57</v>
      </c>
      <c r="AF1777" t="s">
        <v>267</v>
      </c>
      <c r="AG1777" t="s">
        <v>227</v>
      </c>
      <c r="AH1777" t="s">
        <v>174</v>
      </c>
      <c r="AI1777" t="s">
        <v>149</v>
      </c>
      <c r="AJ1777" t="s">
        <v>292</v>
      </c>
      <c r="AK1777" t="s">
        <v>78</v>
      </c>
      <c r="AL1777" t="s">
        <v>47</v>
      </c>
      <c r="AM1777" t="s">
        <v>122</v>
      </c>
      <c r="AN1777" t="s">
        <v>533</v>
      </c>
      <c r="AO1777" t="s">
        <v>165</v>
      </c>
    </row>
    <row r="1778" spans="1:41" hidden="1" x14ac:dyDescent="0.25">
      <c r="A1778" t="s">
        <v>7894</v>
      </c>
      <c r="B1778" t="s">
        <v>7895</v>
      </c>
      <c r="C1778" s="1" t="str">
        <f t="shared" si="112"/>
        <v>21:1062</v>
      </c>
      <c r="D1778" s="1" t="str">
        <f t="shared" si="113"/>
        <v>21:0123</v>
      </c>
      <c r="E1778" t="s">
        <v>7896</v>
      </c>
      <c r="F1778" t="s">
        <v>7897</v>
      </c>
      <c r="H1778">
        <v>49.381996700000002</v>
      </c>
      <c r="I1778">
        <v>-116.0545705</v>
      </c>
      <c r="J1778" s="1" t="str">
        <f t="shared" si="110"/>
        <v>NGR bulk stream sediment</v>
      </c>
      <c r="K1778" s="1" t="str">
        <f t="shared" si="111"/>
        <v>&lt;177 micron (NGR)</v>
      </c>
      <c r="L1778">
        <v>9</v>
      </c>
      <c r="M1778" t="s">
        <v>233</v>
      </c>
      <c r="N1778">
        <v>146</v>
      </c>
      <c r="O1778" t="s">
        <v>122</v>
      </c>
      <c r="P1778" t="s">
        <v>47</v>
      </c>
      <c r="Q1778" t="s">
        <v>275</v>
      </c>
      <c r="R1778" t="s">
        <v>259</v>
      </c>
      <c r="S1778" t="s">
        <v>240</v>
      </c>
      <c r="T1778" t="s">
        <v>267</v>
      </c>
      <c r="U1778" t="s">
        <v>272</v>
      </c>
      <c r="V1778" t="s">
        <v>86</v>
      </c>
      <c r="W1778" t="s">
        <v>173</v>
      </c>
      <c r="X1778" t="s">
        <v>73</v>
      </c>
      <c r="Y1778" t="s">
        <v>239</v>
      </c>
      <c r="Z1778" t="s">
        <v>199</v>
      </c>
      <c r="AA1778" t="s">
        <v>46</v>
      </c>
      <c r="AB1778" t="s">
        <v>198</v>
      </c>
      <c r="AC1778" t="s">
        <v>98</v>
      </c>
      <c r="AD1778" t="s">
        <v>251</v>
      </c>
      <c r="AE1778" t="s">
        <v>53</v>
      </c>
      <c r="AF1778" t="s">
        <v>85</v>
      </c>
      <c r="AG1778" t="s">
        <v>374</v>
      </c>
      <c r="AH1778" t="s">
        <v>198</v>
      </c>
      <c r="AI1778" t="s">
        <v>110</v>
      </c>
      <c r="AJ1778" t="s">
        <v>319</v>
      </c>
      <c r="AK1778" t="s">
        <v>79</v>
      </c>
      <c r="AL1778" t="s">
        <v>47</v>
      </c>
      <c r="AM1778" t="s">
        <v>122</v>
      </c>
      <c r="AN1778" t="s">
        <v>48</v>
      </c>
      <c r="AO1778" t="s">
        <v>85</v>
      </c>
    </row>
    <row r="1779" spans="1:41" hidden="1" x14ac:dyDescent="0.25">
      <c r="A1779" t="s">
        <v>7898</v>
      </c>
      <c r="B1779" t="s">
        <v>7899</v>
      </c>
      <c r="C1779" s="1" t="str">
        <f t="shared" si="112"/>
        <v>21:1062</v>
      </c>
      <c r="D1779" s="1" t="str">
        <f t="shared" si="113"/>
        <v>21:0123</v>
      </c>
      <c r="E1779" t="s">
        <v>7900</v>
      </c>
      <c r="F1779" t="s">
        <v>7901</v>
      </c>
      <c r="H1779">
        <v>49.3403341</v>
      </c>
      <c r="I1779">
        <v>-116.1419435</v>
      </c>
      <c r="J1779" s="1" t="str">
        <f t="shared" si="110"/>
        <v>NGR bulk stream sediment</v>
      </c>
      <c r="K1779" s="1" t="str">
        <f t="shared" si="111"/>
        <v>&lt;177 micron (NGR)</v>
      </c>
      <c r="L1779">
        <v>9</v>
      </c>
      <c r="M1779" t="s">
        <v>248</v>
      </c>
      <c r="N1779">
        <v>147</v>
      </c>
      <c r="O1779" t="s">
        <v>359</v>
      </c>
      <c r="P1779" t="s">
        <v>217</v>
      </c>
      <c r="Q1779" t="s">
        <v>533</v>
      </c>
      <c r="R1779" t="s">
        <v>206</v>
      </c>
      <c r="S1779" t="s">
        <v>482</v>
      </c>
      <c r="T1779" t="s">
        <v>145</v>
      </c>
      <c r="U1779" t="s">
        <v>112</v>
      </c>
      <c r="V1779" t="s">
        <v>130</v>
      </c>
      <c r="W1779" t="s">
        <v>228</v>
      </c>
      <c r="X1779" t="s">
        <v>55</v>
      </c>
      <c r="Y1779" t="s">
        <v>107</v>
      </c>
      <c r="Z1779" t="s">
        <v>84</v>
      </c>
      <c r="AA1779" t="s">
        <v>46</v>
      </c>
      <c r="AB1779" t="s">
        <v>46</v>
      </c>
      <c r="AC1779" t="s">
        <v>66</v>
      </c>
      <c r="AD1779" t="s">
        <v>532</v>
      </c>
      <c r="AE1779" t="s">
        <v>198</v>
      </c>
      <c r="AF1779" t="s">
        <v>127</v>
      </c>
      <c r="AG1779" t="s">
        <v>351</v>
      </c>
      <c r="AH1779" t="s">
        <v>47</v>
      </c>
      <c r="AI1779" t="s">
        <v>110</v>
      </c>
      <c r="AJ1779" t="s">
        <v>85</v>
      </c>
      <c r="AK1779" t="s">
        <v>142</v>
      </c>
      <c r="AL1779" t="s">
        <v>122</v>
      </c>
      <c r="AM1779" t="s">
        <v>103</v>
      </c>
      <c r="AN1779" t="s">
        <v>2563</v>
      </c>
      <c r="AO1779" t="s">
        <v>49</v>
      </c>
    </row>
    <row r="1780" spans="1:41" hidden="1" x14ac:dyDescent="0.25">
      <c r="A1780" t="s">
        <v>7902</v>
      </c>
      <c r="B1780" t="s">
        <v>7903</v>
      </c>
      <c r="C1780" s="1" t="str">
        <f t="shared" si="112"/>
        <v>21:1062</v>
      </c>
      <c r="D1780" s="1" t="str">
        <f t="shared" si="113"/>
        <v>21:0123</v>
      </c>
      <c r="E1780" t="s">
        <v>7904</v>
      </c>
      <c r="F1780" t="s">
        <v>7905</v>
      </c>
      <c r="H1780">
        <v>49.270147100000003</v>
      </c>
      <c r="I1780">
        <v>-116.1054942</v>
      </c>
      <c r="J1780" s="1" t="str">
        <f t="shared" si="110"/>
        <v>NGR bulk stream sediment</v>
      </c>
      <c r="K1780" s="1" t="str">
        <f t="shared" si="111"/>
        <v>&lt;177 micron (NGR)</v>
      </c>
      <c r="L1780">
        <v>9</v>
      </c>
      <c r="M1780" t="s">
        <v>256</v>
      </c>
      <c r="N1780">
        <v>148</v>
      </c>
      <c r="O1780" t="s">
        <v>130</v>
      </c>
      <c r="P1780" t="s">
        <v>47</v>
      </c>
      <c r="Q1780" t="s">
        <v>935</v>
      </c>
      <c r="R1780" t="s">
        <v>227</v>
      </c>
      <c r="S1780" t="s">
        <v>300</v>
      </c>
      <c r="T1780" t="s">
        <v>76</v>
      </c>
      <c r="U1780" t="s">
        <v>59</v>
      </c>
      <c r="V1780" t="s">
        <v>73</v>
      </c>
      <c r="W1780" t="s">
        <v>78</v>
      </c>
      <c r="X1780" t="s">
        <v>58</v>
      </c>
      <c r="Y1780" t="s">
        <v>187</v>
      </c>
      <c r="Z1780" t="s">
        <v>199</v>
      </c>
      <c r="AA1780" t="s">
        <v>46</v>
      </c>
      <c r="AB1780" t="s">
        <v>54</v>
      </c>
      <c r="AC1780" t="s">
        <v>127</v>
      </c>
      <c r="AD1780" t="s">
        <v>184</v>
      </c>
      <c r="AE1780" t="s">
        <v>84</v>
      </c>
      <c r="AF1780" t="s">
        <v>58</v>
      </c>
      <c r="AG1780" t="s">
        <v>182</v>
      </c>
      <c r="AH1780" t="s">
        <v>149</v>
      </c>
      <c r="AI1780" t="s">
        <v>174</v>
      </c>
      <c r="AJ1780" t="s">
        <v>150</v>
      </c>
      <c r="AK1780" t="s">
        <v>102</v>
      </c>
      <c r="AL1780" t="s">
        <v>47</v>
      </c>
      <c r="AM1780" t="s">
        <v>103</v>
      </c>
      <c r="AN1780" t="s">
        <v>318</v>
      </c>
      <c r="AO1780" t="s">
        <v>175</v>
      </c>
    </row>
    <row r="1781" spans="1:41" hidden="1" x14ac:dyDescent="0.25">
      <c r="A1781" t="s">
        <v>7906</v>
      </c>
      <c r="B1781" t="s">
        <v>7907</v>
      </c>
      <c r="C1781" s="1" t="str">
        <f t="shared" si="112"/>
        <v>21:1062</v>
      </c>
      <c r="D1781" s="1" t="str">
        <f t="shared" si="113"/>
        <v>21:0123</v>
      </c>
      <c r="E1781" t="s">
        <v>7908</v>
      </c>
      <c r="F1781" t="s">
        <v>7909</v>
      </c>
      <c r="H1781">
        <v>49.413011900000001</v>
      </c>
      <c r="I1781">
        <v>-116.5898717</v>
      </c>
      <c r="J1781" s="1" t="str">
        <f t="shared" si="110"/>
        <v>NGR bulk stream sediment</v>
      </c>
      <c r="K1781" s="1" t="str">
        <f t="shared" si="111"/>
        <v>&lt;177 micron (NGR)</v>
      </c>
      <c r="L1781">
        <v>9</v>
      </c>
      <c r="M1781" t="s">
        <v>265</v>
      </c>
      <c r="N1781">
        <v>149</v>
      </c>
      <c r="O1781" t="s">
        <v>257</v>
      </c>
      <c r="P1781" t="s">
        <v>47</v>
      </c>
      <c r="Q1781" t="s">
        <v>48</v>
      </c>
      <c r="R1781" t="s">
        <v>336</v>
      </c>
      <c r="S1781" t="s">
        <v>399</v>
      </c>
      <c r="T1781" t="s">
        <v>51</v>
      </c>
      <c r="U1781" t="s">
        <v>82</v>
      </c>
      <c r="V1781" t="s">
        <v>78</v>
      </c>
      <c r="W1781" t="s">
        <v>105</v>
      </c>
      <c r="X1781" t="s">
        <v>209</v>
      </c>
      <c r="Y1781" t="s">
        <v>358</v>
      </c>
      <c r="Z1781" t="s">
        <v>56</v>
      </c>
      <c r="AA1781" t="s">
        <v>46</v>
      </c>
      <c r="AB1781" t="s">
        <v>46</v>
      </c>
      <c r="AC1781" t="s">
        <v>58</v>
      </c>
      <c r="AD1781" t="s">
        <v>240</v>
      </c>
      <c r="AE1781" t="s">
        <v>62</v>
      </c>
      <c r="AF1781" t="s">
        <v>392</v>
      </c>
      <c r="AG1781" t="s">
        <v>242</v>
      </c>
      <c r="AH1781" t="s">
        <v>101</v>
      </c>
      <c r="AI1781" t="s">
        <v>185</v>
      </c>
      <c r="AJ1781" t="s">
        <v>50</v>
      </c>
      <c r="AK1781" t="s">
        <v>58</v>
      </c>
      <c r="AL1781" t="s">
        <v>103</v>
      </c>
      <c r="AM1781" t="s">
        <v>103</v>
      </c>
      <c r="AN1781" t="s">
        <v>513</v>
      </c>
      <c r="AO1781" t="s">
        <v>59</v>
      </c>
    </row>
    <row r="1782" spans="1:41" hidden="1" x14ac:dyDescent="0.25">
      <c r="A1782" t="s">
        <v>7910</v>
      </c>
      <c r="B1782" t="s">
        <v>7911</v>
      </c>
      <c r="C1782" s="1" t="str">
        <f t="shared" si="112"/>
        <v>21:1062</v>
      </c>
      <c r="D1782" s="1" t="str">
        <f t="shared" si="113"/>
        <v>21:0123</v>
      </c>
      <c r="E1782" t="s">
        <v>7912</v>
      </c>
      <c r="F1782" t="s">
        <v>7913</v>
      </c>
      <c r="H1782">
        <v>49.437367299999998</v>
      </c>
      <c r="I1782">
        <v>-116.5571997</v>
      </c>
      <c r="J1782" s="1" t="str">
        <f t="shared" si="110"/>
        <v>NGR bulk stream sediment</v>
      </c>
      <c r="K1782" s="1" t="str">
        <f t="shared" si="111"/>
        <v>&lt;177 micron (NGR)</v>
      </c>
      <c r="L1782">
        <v>9</v>
      </c>
      <c r="M1782" t="s">
        <v>280</v>
      </c>
      <c r="N1782">
        <v>150</v>
      </c>
      <c r="O1782" t="s">
        <v>123</v>
      </c>
      <c r="P1782" t="s">
        <v>47</v>
      </c>
      <c r="Q1782" t="s">
        <v>184</v>
      </c>
      <c r="R1782" t="s">
        <v>76</v>
      </c>
      <c r="S1782" t="s">
        <v>320</v>
      </c>
      <c r="T1782" t="s">
        <v>51</v>
      </c>
      <c r="U1782" t="s">
        <v>98</v>
      </c>
      <c r="V1782" t="s">
        <v>359</v>
      </c>
      <c r="W1782" t="s">
        <v>63</v>
      </c>
      <c r="X1782" t="s">
        <v>58</v>
      </c>
      <c r="Y1782" t="s">
        <v>344</v>
      </c>
      <c r="Z1782" t="s">
        <v>56</v>
      </c>
      <c r="AA1782" t="s">
        <v>85</v>
      </c>
      <c r="AB1782" t="s">
        <v>101</v>
      </c>
      <c r="AC1782" t="s">
        <v>55</v>
      </c>
      <c r="AD1782" t="s">
        <v>184</v>
      </c>
      <c r="AE1782" t="s">
        <v>84</v>
      </c>
      <c r="AF1782" t="s">
        <v>502</v>
      </c>
      <c r="AG1782" t="s">
        <v>62</v>
      </c>
      <c r="AH1782" t="s">
        <v>86</v>
      </c>
      <c r="AI1782" t="s">
        <v>54</v>
      </c>
      <c r="AJ1782" t="s">
        <v>893</v>
      </c>
      <c r="AK1782" t="s">
        <v>7914</v>
      </c>
      <c r="AL1782" t="s">
        <v>209</v>
      </c>
      <c r="AM1782" t="s">
        <v>47</v>
      </c>
      <c r="AN1782" t="s">
        <v>508</v>
      </c>
      <c r="AO1782" t="s">
        <v>85</v>
      </c>
    </row>
    <row r="1783" spans="1:41" hidden="1" x14ac:dyDescent="0.25">
      <c r="A1783" t="s">
        <v>7915</v>
      </c>
      <c r="B1783" t="s">
        <v>7916</v>
      </c>
      <c r="C1783" s="1" t="str">
        <f t="shared" si="112"/>
        <v>21:1062</v>
      </c>
      <c r="D1783" s="1" t="str">
        <f t="shared" si="113"/>
        <v>21:0123</v>
      </c>
      <c r="E1783" t="s">
        <v>7912</v>
      </c>
      <c r="F1783" t="s">
        <v>7917</v>
      </c>
      <c r="H1783">
        <v>49.437367299999998</v>
      </c>
      <c r="I1783">
        <v>-116.5571997</v>
      </c>
      <c r="J1783" s="1" t="str">
        <f t="shared" si="110"/>
        <v>NGR bulk stream sediment</v>
      </c>
      <c r="K1783" s="1" t="str">
        <f t="shared" si="111"/>
        <v>&lt;177 micron (NGR)</v>
      </c>
      <c r="L1783">
        <v>9</v>
      </c>
      <c r="M1783" t="s">
        <v>288</v>
      </c>
      <c r="N1783">
        <v>151</v>
      </c>
      <c r="O1783" t="s">
        <v>109</v>
      </c>
      <c r="P1783" t="s">
        <v>47</v>
      </c>
      <c r="Q1783" t="s">
        <v>184</v>
      </c>
      <c r="R1783" t="s">
        <v>267</v>
      </c>
      <c r="S1783" t="s">
        <v>597</v>
      </c>
      <c r="T1783" t="s">
        <v>137</v>
      </c>
      <c r="U1783" t="s">
        <v>90</v>
      </c>
      <c r="V1783" t="s">
        <v>392</v>
      </c>
      <c r="W1783" t="s">
        <v>125</v>
      </c>
      <c r="X1783" t="s">
        <v>85</v>
      </c>
      <c r="Y1783" t="s">
        <v>328</v>
      </c>
      <c r="Z1783" t="s">
        <v>56</v>
      </c>
      <c r="AA1783" t="s">
        <v>137</v>
      </c>
      <c r="AB1783" t="s">
        <v>105</v>
      </c>
      <c r="AC1783" t="s">
        <v>58</v>
      </c>
      <c r="AD1783" t="s">
        <v>399</v>
      </c>
      <c r="AE1783" t="s">
        <v>84</v>
      </c>
      <c r="AF1783" t="s">
        <v>406</v>
      </c>
      <c r="AG1783" t="s">
        <v>62</v>
      </c>
      <c r="AH1783" t="s">
        <v>227</v>
      </c>
      <c r="AI1783" t="s">
        <v>149</v>
      </c>
      <c r="AJ1783" t="s">
        <v>3210</v>
      </c>
      <c r="AK1783" t="s">
        <v>1116</v>
      </c>
      <c r="AL1783" t="s">
        <v>127</v>
      </c>
      <c r="AM1783" t="s">
        <v>47</v>
      </c>
      <c r="AN1783" t="s">
        <v>468</v>
      </c>
      <c r="AO1783" t="s">
        <v>55</v>
      </c>
    </row>
    <row r="1784" spans="1:41" hidden="1" x14ac:dyDescent="0.25">
      <c r="A1784" t="s">
        <v>7918</v>
      </c>
      <c r="B1784" t="s">
        <v>7919</v>
      </c>
      <c r="C1784" s="1" t="str">
        <f t="shared" si="112"/>
        <v>21:1062</v>
      </c>
      <c r="D1784" s="1" t="str">
        <f t="shared" si="113"/>
        <v>21:0123</v>
      </c>
      <c r="E1784" t="s">
        <v>7920</v>
      </c>
      <c r="F1784" t="s">
        <v>7921</v>
      </c>
      <c r="H1784">
        <v>49.390140500000001</v>
      </c>
      <c r="I1784">
        <v>-116.6454842</v>
      </c>
      <c r="J1784" s="1" t="str">
        <f t="shared" si="110"/>
        <v>NGR bulk stream sediment</v>
      </c>
      <c r="K1784" s="1" t="str">
        <f t="shared" si="111"/>
        <v>&lt;177 micron (NGR)</v>
      </c>
      <c r="L1784">
        <v>10</v>
      </c>
      <c r="M1784" t="s">
        <v>45</v>
      </c>
      <c r="N1784">
        <v>152</v>
      </c>
      <c r="O1784" t="s">
        <v>85</v>
      </c>
      <c r="P1784" t="s">
        <v>47</v>
      </c>
      <c r="Q1784" t="s">
        <v>356</v>
      </c>
      <c r="R1784" t="s">
        <v>62</v>
      </c>
      <c r="S1784" t="s">
        <v>251</v>
      </c>
      <c r="T1784" t="s">
        <v>51</v>
      </c>
      <c r="U1784" t="s">
        <v>127</v>
      </c>
      <c r="V1784" t="s">
        <v>60</v>
      </c>
      <c r="W1784" t="s">
        <v>235</v>
      </c>
      <c r="X1784" t="s">
        <v>58</v>
      </c>
      <c r="Y1784" t="s">
        <v>160</v>
      </c>
      <c r="Z1784" t="s">
        <v>56</v>
      </c>
      <c r="AA1784" t="s">
        <v>46</v>
      </c>
      <c r="AB1784" t="s">
        <v>81</v>
      </c>
      <c r="AC1784" t="s">
        <v>58</v>
      </c>
      <c r="AD1784" t="s">
        <v>590</v>
      </c>
      <c r="AE1784" t="s">
        <v>56</v>
      </c>
      <c r="AF1784" t="s">
        <v>51</v>
      </c>
      <c r="AG1784" t="s">
        <v>351</v>
      </c>
      <c r="AH1784" t="s">
        <v>79</v>
      </c>
      <c r="AI1784" t="s">
        <v>61</v>
      </c>
      <c r="AJ1784" t="s">
        <v>66</v>
      </c>
      <c r="AK1784" t="s">
        <v>88</v>
      </c>
      <c r="AL1784" t="s">
        <v>47</v>
      </c>
      <c r="AM1784" t="s">
        <v>103</v>
      </c>
      <c r="AN1784" t="s">
        <v>215</v>
      </c>
      <c r="AO1784" t="s">
        <v>98</v>
      </c>
    </row>
    <row r="1785" spans="1:41" hidden="1" x14ac:dyDescent="0.25">
      <c r="A1785" t="s">
        <v>7922</v>
      </c>
      <c r="B1785" t="s">
        <v>7923</v>
      </c>
      <c r="C1785" s="1" t="str">
        <f t="shared" si="112"/>
        <v>21:1062</v>
      </c>
      <c r="D1785" s="1" t="str">
        <f t="shared" si="113"/>
        <v>21:0123</v>
      </c>
      <c r="E1785" t="s">
        <v>7924</v>
      </c>
      <c r="F1785" t="s">
        <v>7925</v>
      </c>
      <c r="H1785">
        <v>49.391379299999997</v>
      </c>
      <c r="I1785">
        <v>-116.67216809999999</v>
      </c>
      <c r="J1785" s="1" t="str">
        <f t="shared" si="110"/>
        <v>NGR bulk stream sediment</v>
      </c>
      <c r="K1785" s="1" t="str">
        <f t="shared" si="111"/>
        <v>&lt;177 micron (NGR)</v>
      </c>
      <c r="L1785">
        <v>10</v>
      </c>
      <c r="M1785" t="s">
        <v>280</v>
      </c>
      <c r="N1785">
        <v>153</v>
      </c>
      <c r="O1785" t="s">
        <v>242</v>
      </c>
      <c r="P1785" t="s">
        <v>47</v>
      </c>
      <c r="Q1785" t="s">
        <v>468</v>
      </c>
      <c r="R1785" t="s">
        <v>111</v>
      </c>
      <c r="S1785" t="s">
        <v>667</v>
      </c>
      <c r="T1785" t="s">
        <v>51</v>
      </c>
      <c r="U1785" t="s">
        <v>108</v>
      </c>
      <c r="V1785" t="s">
        <v>188</v>
      </c>
      <c r="W1785" t="s">
        <v>64</v>
      </c>
      <c r="X1785" t="s">
        <v>73</v>
      </c>
      <c r="Y1785" t="s">
        <v>934</v>
      </c>
      <c r="Z1785" t="s">
        <v>56</v>
      </c>
      <c r="AA1785" t="s">
        <v>46</v>
      </c>
      <c r="AB1785" t="s">
        <v>161</v>
      </c>
      <c r="AC1785" t="s">
        <v>58</v>
      </c>
      <c r="AD1785" t="s">
        <v>146</v>
      </c>
      <c r="AE1785" t="s">
        <v>199</v>
      </c>
      <c r="AF1785" t="s">
        <v>128</v>
      </c>
      <c r="AG1785" t="s">
        <v>238</v>
      </c>
      <c r="AH1785" t="s">
        <v>227</v>
      </c>
      <c r="AI1785" t="s">
        <v>110</v>
      </c>
      <c r="AJ1785" t="s">
        <v>209</v>
      </c>
      <c r="AK1785" t="s">
        <v>697</v>
      </c>
      <c r="AL1785" t="s">
        <v>47</v>
      </c>
      <c r="AM1785" t="s">
        <v>51</v>
      </c>
      <c r="AN1785" t="s">
        <v>65</v>
      </c>
      <c r="AO1785" t="s">
        <v>66</v>
      </c>
    </row>
    <row r="1786" spans="1:41" hidden="1" x14ac:dyDescent="0.25">
      <c r="A1786" t="s">
        <v>7926</v>
      </c>
      <c r="B1786" t="s">
        <v>7927</v>
      </c>
      <c r="C1786" s="1" t="str">
        <f t="shared" si="112"/>
        <v>21:1062</v>
      </c>
      <c r="D1786" s="1" t="str">
        <f t="shared" si="113"/>
        <v>21:0123</v>
      </c>
      <c r="E1786" t="s">
        <v>7924</v>
      </c>
      <c r="F1786" t="s">
        <v>7928</v>
      </c>
      <c r="H1786">
        <v>49.391379299999997</v>
      </c>
      <c r="I1786">
        <v>-116.67216809999999</v>
      </c>
      <c r="J1786" s="1" t="str">
        <f t="shared" si="110"/>
        <v>NGR bulk stream sediment</v>
      </c>
      <c r="K1786" s="1" t="str">
        <f t="shared" si="111"/>
        <v>&lt;177 micron (NGR)</v>
      </c>
      <c r="L1786">
        <v>10</v>
      </c>
      <c r="M1786" t="s">
        <v>288</v>
      </c>
      <c r="N1786">
        <v>154</v>
      </c>
      <c r="O1786" t="s">
        <v>357</v>
      </c>
      <c r="P1786" t="s">
        <v>47</v>
      </c>
      <c r="Q1786" t="s">
        <v>793</v>
      </c>
      <c r="R1786" t="s">
        <v>266</v>
      </c>
      <c r="S1786" t="s">
        <v>667</v>
      </c>
      <c r="T1786" t="s">
        <v>51</v>
      </c>
      <c r="U1786" t="s">
        <v>76</v>
      </c>
      <c r="V1786" t="s">
        <v>260</v>
      </c>
      <c r="W1786" t="s">
        <v>61</v>
      </c>
      <c r="X1786" t="s">
        <v>73</v>
      </c>
      <c r="Y1786" t="s">
        <v>120</v>
      </c>
      <c r="Z1786" t="s">
        <v>56</v>
      </c>
      <c r="AA1786" t="s">
        <v>46</v>
      </c>
      <c r="AB1786" t="s">
        <v>257</v>
      </c>
      <c r="AC1786" t="s">
        <v>58</v>
      </c>
      <c r="AD1786" t="s">
        <v>146</v>
      </c>
      <c r="AE1786" t="s">
        <v>56</v>
      </c>
      <c r="AF1786" t="s">
        <v>111</v>
      </c>
      <c r="AG1786" t="s">
        <v>371</v>
      </c>
      <c r="AH1786" t="s">
        <v>123</v>
      </c>
      <c r="AI1786" t="s">
        <v>185</v>
      </c>
      <c r="AJ1786" t="s">
        <v>127</v>
      </c>
      <c r="AK1786" t="s">
        <v>861</v>
      </c>
      <c r="AL1786" t="s">
        <v>47</v>
      </c>
      <c r="AM1786" t="s">
        <v>73</v>
      </c>
      <c r="AN1786" t="s">
        <v>638</v>
      </c>
      <c r="AO1786" t="s">
        <v>50</v>
      </c>
    </row>
    <row r="1787" spans="1:41" hidden="1" x14ac:dyDescent="0.25">
      <c r="A1787" t="s">
        <v>7929</v>
      </c>
      <c r="B1787" t="s">
        <v>7930</v>
      </c>
      <c r="C1787" s="1" t="str">
        <f t="shared" si="112"/>
        <v>21:1062</v>
      </c>
      <c r="D1787" s="1" t="str">
        <f t="shared" si="113"/>
        <v>21:0123</v>
      </c>
      <c r="E1787" t="s">
        <v>7931</v>
      </c>
      <c r="F1787" t="s">
        <v>7932</v>
      </c>
      <c r="H1787">
        <v>49.392006100000003</v>
      </c>
      <c r="I1787">
        <v>-116.7269694</v>
      </c>
      <c r="J1787" s="1" t="str">
        <f t="shared" si="110"/>
        <v>NGR bulk stream sediment</v>
      </c>
      <c r="K1787" s="1" t="str">
        <f t="shared" si="111"/>
        <v>&lt;177 micron (NGR)</v>
      </c>
      <c r="L1787">
        <v>10</v>
      </c>
      <c r="M1787" t="s">
        <v>71</v>
      </c>
      <c r="N1787">
        <v>155</v>
      </c>
      <c r="O1787" t="s">
        <v>101</v>
      </c>
      <c r="P1787" t="s">
        <v>122</v>
      </c>
      <c r="Q1787" t="s">
        <v>508</v>
      </c>
      <c r="R1787" t="s">
        <v>55</v>
      </c>
      <c r="S1787" t="s">
        <v>120</v>
      </c>
      <c r="T1787" t="s">
        <v>51</v>
      </c>
      <c r="U1787" t="s">
        <v>306</v>
      </c>
      <c r="V1787" t="s">
        <v>227</v>
      </c>
      <c r="W1787" t="s">
        <v>185</v>
      </c>
      <c r="X1787" t="s">
        <v>51</v>
      </c>
      <c r="Y1787" t="s">
        <v>131</v>
      </c>
      <c r="Z1787" t="s">
        <v>56</v>
      </c>
      <c r="AA1787" t="s">
        <v>46</v>
      </c>
      <c r="AB1787" t="s">
        <v>78</v>
      </c>
      <c r="AC1787" t="s">
        <v>58</v>
      </c>
      <c r="AD1787" t="s">
        <v>226</v>
      </c>
      <c r="AE1787" t="s">
        <v>56</v>
      </c>
      <c r="AF1787" t="s">
        <v>336</v>
      </c>
      <c r="AG1787" t="s">
        <v>47</v>
      </c>
      <c r="AH1787" t="s">
        <v>122</v>
      </c>
      <c r="AI1787" t="s">
        <v>54</v>
      </c>
      <c r="AJ1787" t="s">
        <v>58</v>
      </c>
      <c r="AK1787" t="s">
        <v>7933</v>
      </c>
      <c r="AL1787" t="s">
        <v>47</v>
      </c>
      <c r="AM1787" t="s">
        <v>122</v>
      </c>
      <c r="AN1787" t="s">
        <v>463</v>
      </c>
      <c r="AO1787" t="s">
        <v>99</v>
      </c>
    </row>
    <row r="1788" spans="1:41" hidden="1" x14ac:dyDescent="0.25">
      <c r="A1788" t="s">
        <v>7934</v>
      </c>
      <c r="B1788" t="s">
        <v>7935</v>
      </c>
      <c r="C1788" s="1" t="str">
        <f t="shared" si="112"/>
        <v>21:1062</v>
      </c>
      <c r="D1788" s="1" t="str">
        <f t="shared" si="113"/>
        <v>21:0123</v>
      </c>
      <c r="E1788" t="s">
        <v>7936</v>
      </c>
      <c r="F1788" t="s">
        <v>7937</v>
      </c>
      <c r="H1788">
        <v>49.376882000000002</v>
      </c>
      <c r="I1788">
        <v>-116.72172089999999</v>
      </c>
      <c r="J1788" s="1" t="str">
        <f t="shared" si="110"/>
        <v>NGR bulk stream sediment</v>
      </c>
      <c r="K1788" s="1" t="str">
        <f t="shared" si="111"/>
        <v>&lt;177 micron (NGR)</v>
      </c>
      <c r="L1788">
        <v>10</v>
      </c>
      <c r="M1788" t="s">
        <v>95</v>
      </c>
      <c r="N1788">
        <v>156</v>
      </c>
      <c r="O1788" t="s">
        <v>139</v>
      </c>
      <c r="P1788" t="s">
        <v>47</v>
      </c>
      <c r="Q1788" t="s">
        <v>2563</v>
      </c>
      <c r="R1788" t="s">
        <v>139</v>
      </c>
      <c r="S1788" t="s">
        <v>350</v>
      </c>
      <c r="T1788" t="s">
        <v>51</v>
      </c>
      <c r="U1788" t="s">
        <v>76</v>
      </c>
      <c r="V1788" t="s">
        <v>111</v>
      </c>
      <c r="W1788" t="s">
        <v>64</v>
      </c>
      <c r="X1788" t="s">
        <v>73</v>
      </c>
      <c r="Y1788" t="s">
        <v>300</v>
      </c>
      <c r="Z1788" t="s">
        <v>56</v>
      </c>
      <c r="AA1788" t="s">
        <v>122</v>
      </c>
      <c r="AB1788" t="s">
        <v>63</v>
      </c>
      <c r="AC1788" t="s">
        <v>58</v>
      </c>
      <c r="AD1788" t="s">
        <v>438</v>
      </c>
      <c r="AE1788" t="s">
        <v>56</v>
      </c>
      <c r="AF1788" t="s">
        <v>129</v>
      </c>
      <c r="AG1788" t="s">
        <v>128</v>
      </c>
      <c r="AH1788" t="s">
        <v>455</v>
      </c>
      <c r="AI1788" t="s">
        <v>149</v>
      </c>
      <c r="AJ1788" t="s">
        <v>3515</v>
      </c>
      <c r="AK1788" t="s">
        <v>792</v>
      </c>
      <c r="AL1788" t="s">
        <v>52</v>
      </c>
      <c r="AM1788" t="s">
        <v>47</v>
      </c>
      <c r="AN1788" t="s">
        <v>196</v>
      </c>
      <c r="AO1788" t="s">
        <v>175</v>
      </c>
    </row>
    <row r="1789" spans="1:41" hidden="1" x14ac:dyDescent="0.25">
      <c r="A1789" t="s">
        <v>7938</v>
      </c>
      <c r="B1789" t="s">
        <v>7939</v>
      </c>
      <c r="C1789" s="1" t="str">
        <f t="shared" si="112"/>
        <v>21:1062</v>
      </c>
      <c r="D1789" s="1" t="str">
        <f t="shared" si="113"/>
        <v>21:0123</v>
      </c>
      <c r="E1789" t="s">
        <v>7940</v>
      </c>
      <c r="F1789" t="s">
        <v>7941</v>
      </c>
      <c r="H1789">
        <v>49.338505400000003</v>
      </c>
      <c r="I1789">
        <v>-116.7022776</v>
      </c>
      <c r="J1789" s="1" t="str">
        <f t="shared" si="110"/>
        <v>NGR bulk stream sediment</v>
      </c>
      <c r="K1789" s="1" t="str">
        <f t="shared" si="111"/>
        <v>&lt;177 micron (NGR)</v>
      </c>
      <c r="L1789">
        <v>10</v>
      </c>
      <c r="M1789" t="s">
        <v>117</v>
      </c>
      <c r="N1789">
        <v>157</v>
      </c>
      <c r="O1789" t="s">
        <v>185</v>
      </c>
      <c r="P1789" t="s">
        <v>47</v>
      </c>
      <c r="Q1789" t="s">
        <v>543</v>
      </c>
      <c r="R1789" t="s">
        <v>47</v>
      </c>
      <c r="S1789" t="s">
        <v>207</v>
      </c>
      <c r="T1789" t="s">
        <v>73</v>
      </c>
      <c r="U1789" t="s">
        <v>187</v>
      </c>
      <c r="V1789" t="s">
        <v>122</v>
      </c>
      <c r="W1789" t="s">
        <v>60</v>
      </c>
      <c r="X1789" t="s">
        <v>99</v>
      </c>
      <c r="Y1789" t="s">
        <v>226</v>
      </c>
      <c r="Z1789" t="s">
        <v>56</v>
      </c>
      <c r="AA1789" t="s">
        <v>46</v>
      </c>
      <c r="AB1789" t="s">
        <v>101</v>
      </c>
      <c r="AC1789" t="s">
        <v>58</v>
      </c>
      <c r="AD1789" t="s">
        <v>344</v>
      </c>
      <c r="AE1789" t="s">
        <v>199</v>
      </c>
      <c r="AF1789" t="s">
        <v>108</v>
      </c>
      <c r="AG1789" t="s">
        <v>88</v>
      </c>
      <c r="AH1789" t="s">
        <v>242</v>
      </c>
      <c r="AI1789" t="s">
        <v>47</v>
      </c>
      <c r="AJ1789" t="s">
        <v>991</v>
      </c>
      <c r="AK1789" t="s">
        <v>2413</v>
      </c>
      <c r="AL1789" t="s">
        <v>47</v>
      </c>
      <c r="AM1789" t="s">
        <v>103</v>
      </c>
      <c r="AN1789" t="s">
        <v>234</v>
      </c>
      <c r="AO1789" t="s">
        <v>103</v>
      </c>
    </row>
    <row r="1790" spans="1:41" hidden="1" x14ac:dyDescent="0.25">
      <c r="A1790" t="s">
        <v>7942</v>
      </c>
      <c r="B1790" t="s">
        <v>7943</v>
      </c>
      <c r="C1790" s="1" t="str">
        <f t="shared" si="112"/>
        <v>21:1062</v>
      </c>
      <c r="D1790" s="1" t="str">
        <f t="shared" si="113"/>
        <v>21:0123</v>
      </c>
      <c r="E1790" t="s">
        <v>7944</v>
      </c>
      <c r="F1790" t="s">
        <v>7945</v>
      </c>
      <c r="H1790">
        <v>49.136421599999998</v>
      </c>
      <c r="I1790">
        <v>-116.2475792</v>
      </c>
      <c r="J1790" s="1" t="str">
        <f t="shared" si="110"/>
        <v>NGR bulk stream sediment</v>
      </c>
      <c r="K1790" s="1" t="str">
        <f t="shared" si="111"/>
        <v>&lt;177 micron (NGR)</v>
      </c>
      <c r="L1790">
        <v>10</v>
      </c>
      <c r="M1790" t="s">
        <v>136</v>
      </c>
      <c r="N1790">
        <v>158</v>
      </c>
      <c r="O1790" t="s">
        <v>224</v>
      </c>
      <c r="P1790" t="s">
        <v>47</v>
      </c>
      <c r="Q1790" t="s">
        <v>662</v>
      </c>
      <c r="R1790" t="s">
        <v>85</v>
      </c>
      <c r="S1790" t="s">
        <v>184</v>
      </c>
      <c r="T1790" t="s">
        <v>76</v>
      </c>
      <c r="U1790" t="s">
        <v>75</v>
      </c>
      <c r="V1790" t="s">
        <v>392</v>
      </c>
      <c r="W1790" t="s">
        <v>257</v>
      </c>
      <c r="X1790" t="s">
        <v>52</v>
      </c>
      <c r="Y1790" t="s">
        <v>462</v>
      </c>
      <c r="Z1790" t="s">
        <v>84</v>
      </c>
      <c r="AA1790" t="s">
        <v>46</v>
      </c>
      <c r="AB1790" t="s">
        <v>46</v>
      </c>
      <c r="AC1790" t="s">
        <v>66</v>
      </c>
      <c r="AD1790" t="s">
        <v>237</v>
      </c>
      <c r="AE1790" t="s">
        <v>46</v>
      </c>
      <c r="AF1790" t="s">
        <v>85</v>
      </c>
      <c r="AG1790" t="s">
        <v>118</v>
      </c>
      <c r="AH1790" t="s">
        <v>185</v>
      </c>
      <c r="AI1790" t="s">
        <v>235</v>
      </c>
      <c r="AJ1790" t="s">
        <v>76</v>
      </c>
      <c r="AK1790" t="s">
        <v>109</v>
      </c>
      <c r="AL1790" t="s">
        <v>47</v>
      </c>
      <c r="AM1790" t="s">
        <v>103</v>
      </c>
      <c r="AN1790" t="s">
        <v>638</v>
      </c>
      <c r="AO1790" t="s">
        <v>127</v>
      </c>
    </row>
    <row r="1791" spans="1:41" hidden="1" x14ac:dyDescent="0.25">
      <c r="A1791" t="s">
        <v>7946</v>
      </c>
      <c r="B1791" t="s">
        <v>7947</v>
      </c>
      <c r="C1791" s="1" t="str">
        <f t="shared" si="112"/>
        <v>21:1062</v>
      </c>
      <c r="D1791" s="1" t="str">
        <f t="shared" si="113"/>
        <v>21:0123</v>
      </c>
      <c r="E1791" t="s">
        <v>7948</v>
      </c>
      <c r="F1791" t="s">
        <v>7949</v>
      </c>
      <c r="H1791">
        <v>49.922712099999998</v>
      </c>
      <c r="I1791">
        <v>-117.3728849</v>
      </c>
      <c r="J1791" s="1" t="str">
        <f t="shared" si="110"/>
        <v>NGR bulk stream sediment</v>
      </c>
      <c r="K1791" s="1" t="str">
        <f t="shared" si="111"/>
        <v>&lt;177 micron (NGR)</v>
      </c>
      <c r="L1791">
        <v>10</v>
      </c>
      <c r="M1791" t="s">
        <v>157</v>
      </c>
      <c r="N1791">
        <v>159</v>
      </c>
      <c r="O1791" t="s">
        <v>292</v>
      </c>
      <c r="P1791" t="s">
        <v>51</v>
      </c>
      <c r="Q1791" t="s">
        <v>487</v>
      </c>
      <c r="R1791" t="s">
        <v>175</v>
      </c>
      <c r="S1791" t="s">
        <v>218</v>
      </c>
      <c r="T1791" t="s">
        <v>85</v>
      </c>
      <c r="U1791" t="s">
        <v>344</v>
      </c>
      <c r="V1791" t="s">
        <v>125</v>
      </c>
      <c r="W1791" t="s">
        <v>78</v>
      </c>
      <c r="X1791" t="s">
        <v>51</v>
      </c>
      <c r="Y1791" t="s">
        <v>165</v>
      </c>
      <c r="Z1791" t="s">
        <v>56</v>
      </c>
      <c r="AA1791" t="s">
        <v>47</v>
      </c>
      <c r="AB1791" t="s">
        <v>101</v>
      </c>
      <c r="AC1791" t="s">
        <v>197</v>
      </c>
      <c r="AD1791" t="s">
        <v>77</v>
      </c>
      <c r="AE1791" t="s">
        <v>54</v>
      </c>
      <c r="AF1791" t="s">
        <v>55</v>
      </c>
      <c r="AG1791" t="s">
        <v>103</v>
      </c>
      <c r="AH1791" t="s">
        <v>54</v>
      </c>
      <c r="AI1791" t="s">
        <v>57</v>
      </c>
      <c r="AJ1791" t="s">
        <v>51</v>
      </c>
      <c r="AK1791" t="s">
        <v>406</v>
      </c>
      <c r="AL1791" t="s">
        <v>47</v>
      </c>
      <c r="AM1791" t="s">
        <v>47</v>
      </c>
      <c r="AN1791" t="s">
        <v>65</v>
      </c>
      <c r="AO1791" t="s">
        <v>85</v>
      </c>
    </row>
    <row r="1792" spans="1:41" hidden="1" x14ac:dyDescent="0.25">
      <c r="A1792" t="s">
        <v>7950</v>
      </c>
      <c r="B1792" t="s">
        <v>7951</v>
      </c>
      <c r="C1792" s="1" t="str">
        <f t="shared" si="112"/>
        <v>21:1062</v>
      </c>
      <c r="D1792" s="1" t="str">
        <f t="shared" si="113"/>
        <v>21:0123</v>
      </c>
      <c r="E1792" t="s">
        <v>7952</v>
      </c>
      <c r="F1792" t="s">
        <v>7953</v>
      </c>
      <c r="H1792">
        <v>49.890881499999999</v>
      </c>
      <c r="I1792">
        <v>-117.3757742</v>
      </c>
      <c r="J1792" s="1" t="str">
        <f t="shared" si="110"/>
        <v>NGR bulk stream sediment</v>
      </c>
      <c r="K1792" s="1" t="str">
        <f t="shared" si="111"/>
        <v>&lt;177 micron (NGR)</v>
      </c>
      <c r="L1792">
        <v>10</v>
      </c>
      <c r="M1792" t="s">
        <v>170</v>
      </c>
      <c r="N1792">
        <v>160</v>
      </c>
      <c r="O1792" t="s">
        <v>49</v>
      </c>
      <c r="P1792" t="s">
        <v>240</v>
      </c>
      <c r="Q1792" t="s">
        <v>215</v>
      </c>
      <c r="R1792" t="s">
        <v>142</v>
      </c>
      <c r="S1792" t="s">
        <v>145</v>
      </c>
      <c r="T1792" t="s">
        <v>104</v>
      </c>
      <c r="U1792" t="s">
        <v>438</v>
      </c>
      <c r="V1792" t="s">
        <v>271</v>
      </c>
      <c r="W1792" t="s">
        <v>292</v>
      </c>
      <c r="X1792" t="s">
        <v>46</v>
      </c>
      <c r="Y1792" t="s">
        <v>127</v>
      </c>
      <c r="Z1792" t="s">
        <v>56</v>
      </c>
      <c r="AA1792" t="s">
        <v>52</v>
      </c>
      <c r="AB1792" t="s">
        <v>78</v>
      </c>
      <c r="AC1792" t="s">
        <v>190</v>
      </c>
      <c r="AD1792" t="s">
        <v>342</v>
      </c>
      <c r="AE1792" t="s">
        <v>103</v>
      </c>
      <c r="AF1792" t="s">
        <v>99</v>
      </c>
      <c r="AG1792" t="s">
        <v>60</v>
      </c>
      <c r="AH1792" t="s">
        <v>62</v>
      </c>
      <c r="AI1792" t="s">
        <v>53</v>
      </c>
      <c r="AJ1792" t="s">
        <v>161</v>
      </c>
      <c r="AK1792" t="s">
        <v>122</v>
      </c>
      <c r="AL1792" t="s">
        <v>73</v>
      </c>
      <c r="AM1792" t="s">
        <v>47</v>
      </c>
      <c r="AN1792" t="s">
        <v>65</v>
      </c>
      <c r="AO1792" t="s">
        <v>225</v>
      </c>
    </row>
    <row r="1793" spans="1:41" hidden="1" x14ac:dyDescent="0.25">
      <c r="A1793" t="s">
        <v>7954</v>
      </c>
      <c r="B1793" t="s">
        <v>7955</v>
      </c>
      <c r="C1793" s="1" t="str">
        <f t="shared" si="112"/>
        <v>21:1062</v>
      </c>
      <c r="D1793" s="1" t="str">
        <f t="shared" si="113"/>
        <v>21:0123</v>
      </c>
      <c r="E1793" t="s">
        <v>7956</v>
      </c>
      <c r="F1793" t="s">
        <v>7957</v>
      </c>
      <c r="H1793">
        <v>49.903769699999998</v>
      </c>
      <c r="I1793">
        <v>-117.3588975</v>
      </c>
      <c r="J1793" s="1" t="str">
        <f t="shared" si="110"/>
        <v>NGR bulk stream sediment</v>
      </c>
      <c r="K1793" s="1" t="str">
        <f t="shared" si="111"/>
        <v>&lt;177 micron (NGR)</v>
      </c>
      <c r="L1793">
        <v>10</v>
      </c>
      <c r="M1793" t="s">
        <v>180</v>
      </c>
      <c r="N1793">
        <v>161</v>
      </c>
      <c r="O1793" t="s">
        <v>207</v>
      </c>
      <c r="P1793" t="s">
        <v>538</v>
      </c>
      <c r="Q1793" t="s">
        <v>492</v>
      </c>
      <c r="R1793" t="s">
        <v>267</v>
      </c>
      <c r="S1793" t="s">
        <v>162</v>
      </c>
      <c r="T1793" t="s">
        <v>330</v>
      </c>
      <c r="U1793" t="s">
        <v>162</v>
      </c>
      <c r="V1793" t="s">
        <v>406</v>
      </c>
      <c r="W1793" t="s">
        <v>79</v>
      </c>
      <c r="X1793" t="s">
        <v>103</v>
      </c>
      <c r="Y1793" t="s">
        <v>225</v>
      </c>
      <c r="Z1793" t="s">
        <v>56</v>
      </c>
      <c r="AA1793" t="s">
        <v>47</v>
      </c>
      <c r="AB1793" t="s">
        <v>161</v>
      </c>
      <c r="AC1793" t="s">
        <v>58</v>
      </c>
      <c r="AD1793" t="s">
        <v>399</v>
      </c>
      <c r="AE1793" t="s">
        <v>54</v>
      </c>
      <c r="AF1793" t="s">
        <v>55</v>
      </c>
      <c r="AG1793" t="s">
        <v>493</v>
      </c>
      <c r="AH1793" t="s">
        <v>185</v>
      </c>
      <c r="AI1793" t="s">
        <v>198</v>
      </c>
      <c r="AJ1793" t="s">
        <v>188</v>
      </c>
      <c r="AK1793" t="s">
        <v>76</v>
      </c>
      <c r="AL1793" t="s">
        <v>47</v>
      </c>
      <c r="AM1793" t="s">
        <v>47</v>
      </c>
      <c r="AN1793" t="s">
        <v>695</v>
      </c>
      <c r="AO1793" t="s">
        <v>127</v>
      </c>
    </row>
    <row r="1794" spans="1:41" hidden="1" x14ac:dyDescent="0.25">
      <c r="A1794" t="s">
        <v>7958</v>
      </c>
      <c r="B1794" t="s">
        <v>7959</v>
      </c>
      <c r="C1794" s="1" t="str">
        <f t="shared" si="112"/>
        <v>21:1062</v>
      </c>
      <c r="D1794" s="1" t="str">
        <f t="shared" si="113"/>
        <v>21:0123</v>
      </c>
      <c r="E1794" t="s">
        <v>7960</v>
      </c>
      <c r="F1794" t="s">
        <v>7961</v>
      </c>
      <c r="H1794">
        <v>49.9246762</v>
      </c>
      <c r="I1794">
        <v>-117.348714</v>
      </c>
      <c r="J1794" s="1" t="str">
        <f t="shared" ref="J1794:J1857" si="114">HYPERLINK("http://geochem.nrcan.gc.ca/cdogs/content/kwd/kwd020030_e.htm", "NGR bulk stream sediment")</f>
        <v>NGR bulk stream sediment</v>
      </c>
      <c r="K1794" s="1" t="str">
        <f t="shared" ref="K1794:K1857" si="115">HYPERLINK("http://geochem.nrcan.gc.ca/cdogs/content/kwd/kwd080006_e.htm", "&lt;177 micron (NGR)")</f>
        <v>&lt;177 micron (NGR)</v>
      </c>
      <c r="L1794">
        <v>10</v>
      </c>
      <c r="M1794" t="s">
        <v>195</v>
      </c>
      <c r="N1794">
        <v>162</v>
      </c>
      <c r="O1794" t="s">
        <v>58</v>
      </c>
      <c r="P1794" t="s">
        <v>47</v>
      </c>
      <c r="Q1794" t="s">
        <v>487</v>
      </c>
      <c r="R1794" t="s">
        <v>257</v>
      </c>
      <c r="S1794" t="s">
        <v>226</v>
      </c>
      <c r="T1794" t="s">
        <v>209</v>
      </c>
      <c r="U1794" t="s">
        <v>184</v>
      </c>
      <c r="V1794" t="s">
        <v>282</v>
      </c>
      <c r="W1794" t="s">
        <v>271</v>
      </c>
      <c r="X1794" t="s">
        <v>85</v>
      </c>
      <c r="Y1794" t="s">
        <v>241</v>
      </c>
      <c r="Z1794" t="s">
        <v>56</v>
      </c>
      <c r="AA1794" t="s">
        <v>47</v>
      </c>
      <c r="AB1794" t="s">
        <v>139</v>
      </c>
      <c r="AC1794" t="s">
        <v>187</v>
      </c>
      <c r="AD1794" t="s">
        <v>559</v>
      </c>
      <c r="AE1794" t="s">
        <v>198</v>
      </c>
      <c r="AF1794" t="s">
        <v>66</v>
      </c>
      <c r="AG1794" t="s">
        <v>2087</v>
      </c>
      <c r="AH1794" t="s">
        <v>151</v>
      </c>
      <c r="AI1794" t="s">
        <v>64</v>
      </c>
      <c r="AJ1794" t="s">
        <v>127</v>
      </c>
      <c r="AK1794" t="s">
        <v>55</v>
      </c>
      <c r="AL1794" t="s">
        <v>47</v>
      </c>
      <c r="AM1794" t="s">
        <v>122</v>
      </c>
      <c r="AN1794" t="s">
        <v>2563</v>
      </c>
      <c r="AO1794" t="s">
        <v>269</v>
      </c>
    </row>
    <row r="1795" spans="1:41" hidden="1" x14ac:dyDescent="0.25">
      <c r="A1795" t="s">
        <v>7962</v>
      </c>
      <c r="B1795" t="s">
        <v>7963</v>
      </c>
      <c r="C1795" s="1" t="str">
        <f t="shared" si="112"/>
        <v>21:1062</v>
      </c>
      <c r="D1795" s="1" t="str">
        <f t="shared" si="113"/>
        <v>21:0123</v>
      </c>
      <c r="E1795" t="s">
        <v>7964</v>
      </c>
      <c r="F1795" t="s">
        <v>7965</v>
      </c>
      <c r="H1795">
        <v>49.915817599999997</v>
      </c>
      <c r="I1795">
        <v>-117.3514921</v>
      </c>
      <c r="J1795" s="1" t="str">
        <f t="shared" si="114"/>
        <v>NGR bulk stream sediment</v>
      </c>
      <c r="K1795" s="1" t="str">
        <f t="shared" si="115"/>
        <v>&lt;177 micron (NGR)</v>
      </c>
      <c r="L1795">
        <v>10</v>
      </c>
      <c r="M1795" t="s">
        <v>205</v>
      </c>
      <c r="N1795">
        <v>163</v>
      </c>
      <c r="O1795" t="s">
        <v>7966</v>
      </c>
      <c r="P1795" t="s">
        <v>52</v>
      </c>
      <c r="Q1795" t="s">
        <v>74</v>
      </c>
      <c r="R1795" t="s">
        <v>137</v>
      </c>
      <c r="S1795" t="s">
        <v>144</v>
      </c>
      <c r="T1795" t="s">
        <v>55</v>
      </c>
      <c r="U1795" t="s">
        <v>462</v>
      </c>
      <c r="V1795" t="s">
        <v>319</v>
      </c>
      <c r="W1795" t="s">
        <v>102</v>
      </c>
      <c r="X1795" t="s">
        <v>52</v>
      </c>
      <c r="Y1795" t="s">
        <v>475</v>
      </c>
      <c r="Z1795" t="s">
        <v>56</v>
      </c>
      <c r="AA1795" t="s">
        <v>122</v>
      </c>
      <c r="AB1795" t="s">
        <v>63</v>
      </c>
      <c r="AC1795" t="s">
        <v>99</v>
      </c>
      <c r="AD1795" t="s">
        <v>320</v>
      </c>
      <c r="AE1795" t="s">
        <v>46</v>
      </c>
      <c r="AF1795" t="s">
        <v>76</v>
      </c>
      <c r="AG1795" t="s">
        <v>73</v>
      </c>
      <c r="AH1795" t="s">
        <v>47</v>
      </c>
      <c r="AI1795" t="s">
        <v>46</v>
      </c>
      <c r="AJ1795" t="s">
        <v>242</v>
      </c>
      <c r="AK1795" t="s">
        <v>85</v>
      </c>
      <c r="AL1795" t="s">
        <v>47</v>
      </c>
      <c r="AM1795" t="s">
        <v>122</v>
      </c>
      <c r="AN1795" t="s">
        <v>301</v>
      </c>
      <c r="AO1795" t="s">
        <v>85</v>
      </c>
    </row>
    <row r="1796" spans="1:41" hidden="1" x14ac:dyDescent="0.25">
      <c r="A1796" t="s">
        <v>7967</v>
      </c>
      <c r="B1796" t="s">
        <v>7968</v>
      </c>
      <c r="C1796" s="1" t="str">
        <f t="shared" si="112"/>
        <v>21:1062</v>
      </c>
      <c r="D1796" s="1" t="str">
        <f t="shared" si="113"/>
        <v>21:0123</v>
      </c>
      <c r="E1796" t="s">
        <v>7969</v>
      </c>
      <c r="F1796" t="s">
        <v>7970</v>
      </c>
      <c r="H1796">
        <v>49.867795200000003</v>
      </c>
      <c r="I1796">
        <v>-117.2612123</v>
      </c>
      <c r="J1796" s="1" t="str">
        <f t="shared" si="114"/>
        <v>NGR bulk stream sediment</v>
      </c>
      <c r="K1796" s="1" t="str">
        <f t="shared" si="115"/>
        <v>&lt;177 micron (NGR)</v>
      </c>
      <c r="L1796">
        <v>10</v>
      </c>
      <c r="M1796" t="s">
        <v>214</v>
      </c>
      <c r="N1796">
        <v>164</v>
      </c>
      <c r="O1796" t="s">
        <v>224</v>
      </c>
      <c r="P1796" t="s">
        <v>103</v>
      </c>
      <c r="Q1796" t="s">
        <v>184</v>
      </c>
      <c r="R1796" t="s">
        <v>59</v>
      </c>
      <c r="S1796" t="s">
        <v>342</v>
      </c>
      <c r="T1796" t="s">
        <v>73</v>
      </c>
      <c r="U1796" t="s">
        <v>165</v>
      </c>
      <c r="V1796" t="s">
        <v>307</v>
      </c>
      <c r="W1796" t="s">
        <v>78</v>
      </c>
      <c r="X1796" t="s">
        <v>51</v>
      </c>
      <c r="Y1796" t="s">
        <v>462</v>
      </c>
      <c r="Z1796" t="s">
        <v>56</v>
      </c>
      <c r="AA1796" t="s">
        <v>46</v>
      </c>
      <c r="AB1796" t="s">
        <v>64</v>
      </c>
      <c r="AC1796" t="s">
        <v>58</v>
      </c>
      <c r="AD1796" t="s">
        <v>291</v>
      </c>
      <c r="AE1796" t="s">
        <v>185</v>
      </c>
      <c r="AF1796" t="s">
        <v>181</v>
      </c>
      <c r="AG1796" t="s">
        <v>46</v>
      </c>
      <c r="AH1796" t="s">
        <v>105</v>
      </c>
      <c r="AI1796" t="s">
        <v>174</v>
      </c>
      <c r="AJ1796" t="s">
        <v>58</v>
      </c>
      <c r="AK1796" t="s">
        <v>7971</v>
      </c>
      <c r="AL1796" t="s">
        <v>47</v>
      </c>
      <c r="AM1796" t="s">
        <v>47</v>
      </c>
      <c r="AN1796" t="s">
        <v>152</v>
      </c>
      <c r="AO1796" t="s">
        <v>58</v>
      </c>
    </row>
    <row r="1797" spans="1:41" hidden="1" x14ac:dyDescent="0.25">
      <c r="A1797" t="s">
        <v>7972</v>
      </c>
      <c r="B1797" t="s">
        <v>7973</v>
      </c>
      <c r="C1797" s="1" t="str">
        <f t="shared" si="112"/>
        <v>21:1062</v>
      </c>
      <c r="D1797" s="1" t="str">
        <f t="shared" si="113"/>
        <v>21:0123</v>
      </c>
      <c r="E1797" t="s">
        <v>7974</v>
      </c>
      <c r="F1797" t="s">
        <v>7975</v>
      </c>
      <c r="H1797">
        <v>49.8897154</v>
      </c>
      <c r="I1797">
        <v>-117.2485908</v>
      </c>
      <c r="J1797" s="1" t="str">
        <f t="shared" si="114"/>
        <v>NGR bulk stream sediment</v>
      </c>
      <c r="K1797" s="1" t="str">
        <f t="shared" si="115"/>
        <v>&lt;177 micron (NGR)</v>
      </c>
      <c r="L1797">
        <v>10</v>
      </c>
      <c r="M1797" t="s">
        <v>223</v>
      </c>
      <c r="N1797">
        <v>165</v>
      </c>
      <c r="O1797" t="s">
        <v>365</v>
      </c>
      <c r="P1797" t="s">
        <v>47</v>
      </c>
      <c r="Q1797" t="s">
        <v>802</v>
      </c>
      <c r="R1797" t="s">
        <v>257</v>
      </c>
      <c r="S1797" t="s">
        <v>160</v>
      </c>
      <c r="T1797" t="s">
        <v>162</v>
      </c>
      <c r="U1797" t="s">
        <v>7976</v>
      </c>
      <c r="V1797" t="s">
        <v>227</v>
      </c>
      <c r="W1797" t="s">
        <v>227</v>
      </c>
      <c r="X1797" t="s">
        <v>51</v>
      </c>
      <c r="Y1797" t="s">
        <v>80</v>
      </c>
      <c r="Z1797" t="s">
        <v>56</v>
      </c>
      <c r="AA1797" t="s">
        <v>46</v>
      </c>
      <c r="AB1797" t="s">
        <v>101</v>
      </c>
      <c r="AC1797" t="s">
        <v>508</v>
      </c>
      <c r="AD1797" t="s">
        <v>344</v>
      </c>
      <c r="AE1797" t="s">
        <v>54</v>
      </c>
      <c r="AF1797" t="s">
        <v>352</v>
      </c>
      <c r="AG1797" t="s">
        <v>111</v>
      </c>
      <c r="AH1797" t="s">
        <v>110</v>
      </c>
      <c r="AI1797" t="s">
        <v>46</v>
      </c>
      <c r="AJ1797" t="s">
        <v>266</v>
      </c>
      <c r="AK1797" t="s">
        <v>365</v>
      </c>
      <c r="AL1797" t="s">
        <v>47</v>
      </c>
      <c r="AM1797" t="s">
        <v>47</v>
      </c>
      <c r="AN1797" t="s">
        <v>313</v>
      </c>
      <c r="AO1797" t="s">
        <v>82</v>
      </c>
    </row>
    <row r="1798" spans="1:41" hidden="1" x14ac:dyDescent="0.25">
      <c r="A1798" t="s">
        <v>7977</v>
      </c>
      <c r="B1798" t="s">
        <v>7978</v>
      </c>
      <c r="C1798" s="1" t="str">
        <f t="shared" si="112"/>
        <v>21:1062</v>
      </c>
      <c r="D1798" s="1" t="str">
        <f t="shared" si="113"/>
        <v>21:0123</v>
      </c>
      <c r="E1798" t="s">
        <v>7979</v>
      </c>
      <c r="F1798" t="s">
        <v>7980</v>
      </c>
      <c r="H1798">
        <v>49.916315400000002</v>
      </c>
      <c r="I1798">
        <v>-117.2383064</v>
      </c>
      <c r="J1798" s="1" t="str">
        <f t="shared" si="114"/>
        <v>NGR bulk stream sediment</v>
      </c>
      <c r="K1798" s="1" t="str">
        <f t="shared" si="115"/>
        <v>&lt;177 micron (NGR)</v>
      </c>
      <c r="L1798">
        <v>10</v>
      </c>
      <c r="M1798" t="s">
        <v>233</v>
      </c>
      <c r="N1798">
        <v>166</v>
      </c>
      <c r="O1798" t="s">
        <v>58</v>
      </c>
      <c r="P1798" t="s">
        <v>47</v>
      </c>
      <c r="Q1798" t="s">
        <v>935</v>
      </c>
      <c r="R1798" t="s">
        <v>108</v>
      </c>
      <c r="S1798" t="s">
        <v>590</v>
      </c>
      <c r="T1798" t="s">
        <v>104</v>
      </c>
      <c r="U1798" t="s">
        <v>364</v>
      </c>
      <c r="V1798" t="s">
        <v>103</v>
      </c>
      <c r="W1798" t="s">
        <v>111</v>
      </c>
      <c r="X1798" t="s">
        <v>52</v>
      </c>
      <c r="Y1798" t="s">
        <v>268</v>
      </c>
      <c r="Z1798" t="s">
        <v>56</v>
      </c>
      <c r="AA1798" t="s">
        <v>46</v>
      </c>
      <c r="AB1798" t="s">
        <v>64</v>
      </c>
      <c r="AC1798" t="s">
        <v>425</v>
      </c>
      <c r="AD1798" t="s">
        <v>462</v>
      </c>
      <c r="AE1798" t="s">
        <v>101</v>
      </c>
      <c r="AF1798" t="s">
        <v>66</v>
      </c>
      <c r="AG1798" t="s">
        <v>96</v>
      </c>
      <c r="AH1798" t="s">
        <v>63</v>
      </c>
      <c r="AI1798" t="s">
        <v>87</v>
      </c>
      <c r="AJ1798" t="s">
        <v>85</v>
      </c>
      <c r="AK1798" t="s">
        <v>267</v>
      </c>
      <c r="AL1798" t="s">
        <v>47</v>
      </c>
      <c r="AM1798" t="s">
        <v>47</v>
      </c>
      <c r="AN1798" t="s">
        <v>299</v>
      </c>
      <c r="AO1798" t="s">
        <v>52</v>
      </c>
    </row>
    <row r="1799" spans="1:41" hidden="1" x14ac:dyDescent="0.25">
      <c r="A1799" t="s">
        <v>7981</v>
      </c>
      <c r="B1799" t="s">
        <v>7982</v>
      </c>
      <c r="C1799" s="1" t="str">
        <f t="shared" si="112"/>
        <v>21:1062</v>
      </c>
      <c r="D1799" s="1" t="str">
        <f t="shared" si="113"/>
        <v>21:0123</v>
      </c>
      <c r="E1799" t="s">
        <v>7983</v>
      </c>
      <c r="F1799" t="s">
        <v>7984</v>
      </c>
      <c r="H1799">
        <v>49.910304400000001</v>
      </c>
      <c r="I1799">
        <v>-117.212692</v>
      </c>
      <c r="J1799" s="1" t="str">
        <f t="shared" si="114"/>
        <v>NGR bulk stream sediment</v>
      </c>
      <c r="K1799" s="1" t="str">
        <f t="shared" si="115"/>
        <v>&lt;177 micron (NGR)</v>
      </c>
      <c r="L1799">
        <v>10</v>
      </c>
      <c r="M1799" t="s">
        <v>248</v>
      </c>
      <c r="N1799">
        <v>167</v>
      </c>
      <c r="O1799" t="s">
        <v>90</v>
      </c>
      <c r="P1799" t="s">
        <v>122</v>
      </c>
      <c r="Q1799" t="s">
        <v>662</v>
      </c>
      <c r="R1799" t="s">
        <v>371</v>
      </c>
      <c r="S1799" t="s">
        <v>438</v>
      </c>
      <c r="T1799" t="s">
        <v>108</v>
      </c>
      <c r="U1799" t="s">
        <v>457</v>
      </c>
      <c r="V1799" t="s">
        <v>150</v>
      </c>
      <c r="W1799" t="s">
        <v>151</v>
      </c>
      <c r="X1799" t="s">
        <v>330</v>
      </c>
      <c r="Y1799" t="s">
        <v>482</v>
      </c>
      <c r="Z1799" t="s">
        <v>56</v>
      </c>
      <c r="AA1799" t="s">
        <v>47</v>
      </c>
      <c r="AB1799" t="s">
        <v>81</v>
      </c>
      <c r="AC1799" t="s">
        <v>141</v>
      </c>
      <c r="AD1799" t="s">
        <v>146</v>
      </c>
      <c r="AE1799" t="s">
        <v>122</v>
      </c>
      <c r="AF1799" t="s">
        <v>108</v>
      </c>
      <c r="AG1799" t="s">
        <v>855</v>
      </c>
      <c r="AH1799" t="s">
        <v>60</v>
      </c>
      <c r="AI1799" t="s">
        <v>61</v>
      </c>
      <c r="AJ1799" t="s">
        <v>50</v>
      </c>
      <c r="AK1799" t="s">
        <v>267</v>
      </c>
      <c r="AL1799" t="s">
        <v>47</v>
      </c>
      <c r="AM1799" t="s">
        <v>122</v>
      </c>
      <c r="AN1799" t="s">
        <v>299</v>
      </c>
      <c r="AO1799" t="s">
        <v>98</v>
      </c>
    </row>
    <row r="1800" spans="1:41" hidden="1" x14ac:dyDescent="0.25">
      <c r="A1800" t="s">
        <v>7985</v>
      </c>
      <c r="B1800" t="s">
        <v>7986</v>
      </c>
      <c r="C1800" s="1" t="str">
        <f t="shared" si="112"/>
        <v>21:1062</v>
      </c>
      <c r="D1800" s="1" t="str">
        <f t="shared" si="113"/>
        <v>21:0123</v>
      </c>
      <c r="E1800" t="s">
        <v>7987</v>
      </c>
      <c r="F1800" t="s">
        <v>7988</v>
      </c>
      <c r="H1800">
        <v>49.907622199999999</v>
      </c>
      <c r="I1800">
        <v>-117.2136971</v>
      </c>
      <c r="J1800" s="1" t="str">
        <f t="shared" si="114"/>
        <v>NGR bulk stream sediment</v>
      </c>
      <c r="K1800" s="1" t="str">
        <f t="shared" si="115"/>
        <v>&lt;177 micron (NGR)</v>
      </c>
      <c r="L1800">
        <v>10</v>
      </c>
      <c r="M1800" t="s">
        <v>256</v>
      </c>
      <c r="N1800">
        <v>168</v>
      </c>
      <c r="O1800" t="s">
        <v>137</v>
      </c>
      <c r="P1800" t="s">
        <v>47</v>
      </c>
      <c r="Q1800" t="s">
        <v>920</v>
      </c>
      <c r="R1800" t="s">
        <v>173</v>
      </c>
      <c r="S1800" t="s">
        <v>236</v>
      </c>
      <c r="T1800" t="s">
        <v>124</v>
      </c>
      <c r="U1800" t="s">
        <v>7989</v>
      </c>
      <c r="V1800" t="s">
        <v>122</v>
      </c>
      <c r="W1800" t="s">
        <v>73</v>
      </c>
      <c r="X1800" t="s">
        <v>52</v>
      </c>
      <c r="Y1800" t="s">
        <v>272</v>
      </c>
      <c r="Z1800" t="s">
        <v>56</v>
      </c>
      <c r="AA1800" t="s">
        <v>46</v>
      </c>
      <c r="AB1800" t="s">
        <v>64</v>
      </c>
      <c r="AC1800" t="s">
        <v>508</v>
      </c>
      <c r="AD1800" t="s">
        <v>934</v>
      </c>
      <c r="AE1800" t="s">
        <v>53</v>
      </c>
      <c r="AF1800" t="s">
        <v>679</v>
      </c>
      <c r="AG1800" t="s">
        <v>96</v>
      </c>
      <c r="AH1800" t="s">
        <v>235</v>
      </c>
      <c r="AI1800" t="s">
        <v>149</v>
      </c>
      <c r="AJ1800" t="s">
        <v>366</v>
      </c>
      <c r="AK1800" t="s">
        <v>129</v>
      </c>
      <c r="AL1800" t="s">
        <v>47</v>
      </c>
      <c r="AM1800" t="s">
        <v>47</v>
      </c>
      <c r="AN1800" t="s">
        <v>935</v>
      </c>
      <c r="AO1800" t="s">
        <v>145</v>
      </c>
    </row>
    <row r="1801" spans="1:41" hidden="1" x14ac:dyDescent="0.25">
      <c r="A1801" t="s">
        <v>7990</v>
      </c>
      <c r="B1801" t="s">
        <v>7991</v>
      </c>
      <c r="C1801" s="1" t="str">
        <f t="shared" si="112"/>
        <v>21:1062</v>
      </c>
      <c r="D1801" s="1" t="str">
        <f t="shared" si="113"/>
        <v>21:0123</v>
      </c>
      <c r="E1801" t="s">
        <v>7992</v>
      </c>
      <c r="F1801" t="s">
        <v>7993</v>
      </c>
      <c r="H1801">
        <v>49.9328298</v>
      </c>
      <c r="I1801">
        <v>-117.2583688</v>
      </c>
      <c r="J1801" s="1" t="str">
        <f t="shared" si="114"/>
        <v>NGR bulk stream sediment</v>
      </c>
      <c r="K1801" s="1" t="str">
        <f t="shared" si="115"/>
        <v>&lt;177 micron (NGR)</v>
      </c>
      <c r="L1801">
        <v>10</v>
      </c>
      <c r="M1801" t="s">
        <v>265</v>
      </c>
      <c r="N1801">
        <v>169</v>
      </c>
      <c r="O1801" t="s">
        <v>66</v>
      </c>
      <c r="P1801" t="s">
        <v>103</v>
      </c>
      <c r="Q1801" t="s">
        <v>468</v>
      </c>
      <c r="R1801" t="s">
        <v>108</v>
      </c>
      <c r="S1801" t="s">
        <v>507</v>
      </c>
      <c r="T1801" t="s">
        <v>99</v>
      </c>
      <c r="U1801" t="s">
        <v>313</v>
      </c>
      <c r="V1801" t="s">
        <v>128</v>
      </c>
      <c r="W1801" t="s">
        <v>72</v>
      </c>
      <c r="X1801" t="s">
        <v>52</v>
      </c>
      <c r="Y1801" t="s">
        <v>418</v>
      </c>
      <c r="Z1801" t="s">
        <v>56</v>
      </c>
      <c r="AA1801" t="s">
        <v>46</v>
      </c>
      <c r="AB1801" t="s">
        <v>87</v>
      </c>
      <c r="AC1801" t="s">
        <v>226</v>
      </c>
      <c r="AD1801" t="s">
        <v>328</v>
      </c>
      <c r="AE1801" t="s">
        <v>61</v>
      </c>
      <c r="AF1801" t="s">
        <v>127</v>
      </c>
      <c r="AG1801" t="s">
        <v>591</v>
      </c>
      <c r="AH1801" t="s">
        <v>61</v>
      </c>
      <c r="AI1801" t="s">
        <v>87</v>
      </c>
      <c r="AJ1801" t="s">
        <v>58</v>
      </c>
      <c r="AK1801" t="s">
        <v>228</v>
      </c>
      <c r="AL1801" t="s">
        <v>47</v>
      </c>
      <c r="AM1801" t="s">
        <v>122</v>
      </c>
      <c r="AN1801" t="s">
        <v>432</v>
      </c>
      <c r="AO1801" t="s">
        <v>66</v>
      </c>
    </row>
    <row r="1802" spans="1:41" hidden="1" x14ac:dyDescent="0.25">
      <c r="A1802" t="s">
        <v>7994</v>
      </c>
      <c r="B1802" t="s">
        <v>7995</v>
      </c>
      <c r="C1802" s="1" t="str">
        <f t="shared" si="112"/>
        <v>21:1062</v>
      </c>
      <c r="D1802" s="1" t="str">
        <f t="shared" si="113"/>
        <v>21:0123</v>
      </c>
      <c r="E1802" t="s">
        <v>7996</v>
      </c>
      <c r="F1802" t="s">
        <v>7997</v>
      </c>
      <c r="H1802">
        <v>49.929280599999998</v>
      </c>
      <c r="I1802">
        <v>-117.2568034</v>
      </c>
      <c r="J1802" s="1" t="str">
        <f t="shared" si="114"/>
        <v>NGR bulk stream sediment</v>
      </c>
      <c r="K1802" s="1" t="str">
        <f t="shared" si="115"/>
        <v>&lt;177 micron (NGR)</v>
      </c>
      <c r="L1802">
        <v>11</v>
      </c>
      <c r="M1802" t="s">
        <v>45</v>
      </c>
      <c r="N1802">
        <v>170</v>
      </c>
      <c r="O1802" t="s">
        <v>55</v>
      </c>
      <c r="P1802" t="s">
        <v>122</v>
      </c>
      <c r="Q1802" t="s">
        <v>662</v>
      </c>
      <c r="R1802" t="s">
        <v>336</v>
      </c>
      <c r="S1802" t="s">
        <v>184</v>
      </c>
      <c r="T1802" t="s">
        <v>112</v>
      </c>
      <c r="U1802" t="s">
        <v>318</v>
      </c>
      <c r="V1802" t="s">
        <v>437</v>
      </c>
      <c r="W1802" t="s">
        <v>336</v>
      </c>
      <c r="X1802" t="s">
        <v>58</v>
      </c>
      <c r="Y1802" t="s">
        <v>77</v>
      </c>
      <c r="Z1802" t="s">
        <v>56</v>
      </c>
      <c r="AA1802" t="s">
        <v>47</v>
      </c>
      <c r="AB1802" t="s">
        <v>64</v>
      </c>
      <c r="AC1802" t="s">
        <v>89</v>
      </c>
      <c r="AD1802" t="s">
        <v>236</v>
      </c>
      <c r="AE1802" t="s">
        <v>185</v>
      </c>
      <c r="AF1802" t="s">
        <v>209</v>
      </c>
      <c r="AG1802" t="s">
        <v>58</v>
      </c>
      <c r="AH1802" t="s">
        <v>122</v>
      </c>
      <c r="AI1802" t="s">
        <v>185</v>
      </c>
      <c r="AJ1802" t="s">
        <v>108</v>
      </c>
      <c r="AK1802" t="s">
        <v>58</v>
      </c>
      <c r="AL1802" t="s">
        <v>47</v>
      </c>
      <c r="AM1802" t="s">
        <v>47</v>
      </c>
      <c r="AN1802" t="s">
        <v>299</v>
      </c>
      <c r="AO1802" t="s">
        <v>225</v>
      </c>
    </row>
    <row r="1803" spans="1:41" hidden="1" x14ac:dyDescent="0.25">
      <c r="A1803" t="s">
        <v>7998</v>
      </c>
      <c r="B1803" t="s">
        <v>7999</v>
      </c>
      <c r="C1803" s="1" t="str">
        <f t="shared" si="112"/>
        <v>21:1062</v>
      </c>
      <c r="D1803" s="1" t="str">
        <f t="shared" si="113"/>
        <v>21:0123</v>
      </c>
      <c r="E1803" t="s">
        <v>8000</v>
      </c>
      <c r="F1803" t="s">
        <v>8001</v>
      </c>
      <c r="H1803">
        <v>49.914373699999999</v>
      </c>
      <c r="I1803">
        <v>-117.284958</v>
      </c>
      <c r="J1803" s="1" t="str">
        <f t="shared" si="114"/>
        <v>NGR bulk stream sediment</v>
      </c>
      <c r="K1803" s="1" t="str">
        <f t="shared" si="115"/>
        <v>&lt;177 micron (NGR)</v>
      </c>
      <c r="L1803">
        <v>11</v>
      </c>
      <c r="M1803" t="s">
        <v>71</v>
      </c>
      <c r="N1803">
        <v>171</v>
      </c>
      <c r="O1803" t="s">
        <v>270</v>
      </c>
      <c r="P1803" t="s">
        <v>47</v>
      </c>
      <c r="Q1803" t="s">
        <v>832</v>
      </c>
      <c r="R1803" t="s">
        <v>137</v>
      </c>
      <c r="S1803" t="s">
        <v>590</v>
      </c>
      <c r="T1803" t="s">
        <v>209</v>
      </c>
      <c r="U1803" t="s">
        <v>237</v>
      </c>
      <c r="V1803" t="s">
        <v>111</v>
      </c>
      <c r="W1803" t="s">
        <v>493</v>
      </c>
      <c r="X1803" t="s">
        <v>330</v>
      </c>
      <c r="Y1803" t="s">
        <v>418</v>
      </c>
      <c r="Z1803" t="s">
        <v>56</v>
      </c>
      <c r="AA1803" t="s">
        <v>46</v>
      </c>
      <c r="AB1803" t="s">
        <v>47</v>
      </c>
      <c r="AC1803" t="s">
        <v>290</v>
      </c>
      <c r="AD1803" t="s">
        <v>251</v>
      </c>
      <c r="AE1803" t="s">
        <v>57</v>
      </c>
      <c r="AF1803" t="s">
        <v>127</v>
      </c>
      <c r="AG1803" t="s">
        <v>365</v>
      </c>
      <c r="AH1803" t="s">
        <v>257</v>
      </c>
      <c r="AI1803" t="s">
        <v>46</v>
      </c>
      <c r="AJ1803" t="s">
        <v>108</v>
      </c>
      <c r="AK1803" t="s">
        <v>1974</v>
      </c>
      <c r="AL1803" t="s">
        <v>47</v>
      </c>
      <c r="AM1803" t="s">
        <v>47</v>
      </c>
      <c r="AN1803" t="s">
        <v>284</v>
      </c>
      <c r="AO1803" t="s">
        <v>58</v>
      </c>
    </row>
    <row r="1804" spans="1:41" hidden="1" x14ac:dyDescent="0.25">
      <c r="A1804" t="s">
        <v>8002</v>
      </c>
      <c r="B1804" t="s">
        <v>8003</v>
      </c>
      <c r="C1804" s="1" t="str">
        <f t="shared" si="112"/>
        <v>21:1062</v>
      </c>
      <c r="D1804" s="1" t="str">
        <f t="shared" si="113"/>
        <v>21:0123</v>
      </c>
      <c r="E1804" t="s">
        <v>8004</v>
      </c>
      <c r="F1804" t="s">
        <v>8005</v>
      </c>
      <c r="H1804">
        <v>49.9363557</v>
      </c>
      <c r="I1804">
        <v>-117.27747840000001</v>
      </c>
      <c r="J1804" s="1" t="str">
        <f t="shared" si="114"/>
        <v>NGR bulk stream sediment</v>
      </c>
      <c r="K1804" s="1" t="str">
        <f t="shared" si="115"/>
        <v>&lt;177 micron (NGR)</v>
      </c>
      <c r="L1804">
        <v>11</v>
      </c>
      <c r="M1804" t="s">
        <v>95</v>
      </c>
      <c r="N1804">
        <v>172</v>
      </c>
      <c r="O1804" t="s">
        <v>127</v>
      </c>
      <c r="P1804" t="s">
        <v>52</v>
      </c>
      <c r="Q1804" t="s">
        <v>652</v>
      </c>
      <c r="R1804" t="s">
        <v>182</v>
      </c>
      <c r="S1804" t="s">
        <v>300</v>
      </c>
      <c r="T1804" t="s">
        <v>127</v>
      </c>
      <c r="U1804" t="s">
        <v>399</v>
      </c>
      <c r="V1804" t="s">
        <v>357</v>
      </c>
      <c r="W1804" t="s">
        <v>173</v>
      </c>
      <c r="X1804" t="s">
        <v>137</v>
      </c>
      <c r="Y1804" t="s">
        <v>475</v>
      </c>
      <c r="Z1804" t="s">
        <v>56</v>
      </c>
      <c r="AA1804" t="s">
        <v>47</v>
      </c>
      <c r="AB1804" t="s">
        <v>46</v>
      </c>
      <c r="AC1804" t="s">
        <v>162</v>
      </c>
      <c r="AD1804" t="s">
        <v>343</v>
      </c>
      <c r="AE1804" t="s">
        <v>110</v>
      </c>
      <c r="AF1804" t="s">
        <v>58</v>
      </c>
      <c r="AG1804" t="s">
        <v>111</v>
      </c>
      <c r="AH1804" t="s">
        <v>46</v>
      </c>
      <c r="AI1804" t="s">
        <v>198</v>
      </c>
      <c r="AJ1804" t="s">
        <v>359</v>
      </c>
      <c r="AK1804" t="s">
        <v>228</v>
      </c>
      <c r="AL1804" t="s">
        <v>47</v>
      </c>
      <c r="AM1804" t="s">
        <v>47</v>
      </c>
      <c r="AN1804" t="s">
        <v>171</v>
      </c>
      <c r="AO1804" t="s">
        <v>145</v>
      </c>
    </row>
    <row r="1805" spans="1:41" hidden="1" x14ac:dyDescent="0.25">
      <c r="A1805" t="s">
        <v>8006</v>
      </c>
      <c r="B1805" t="s">
        <v>8007</v>
      </c>
      <c r="C1805" s="1" t="str">
        <f t="shared" si="112"/>
        <v>21:1062</v>
      </c>
      <c r="D1805" s="1" t="str">
        <f t="shared" si="113"/>
        <v>21:0123</v>
      </c>
      <c r="E1805" t="s">
        <v>8008</v>
      </c>
      <c r="F1805" t="s">
        <v>8009</v>
      </c>
      <c r="H1805">
        <v>49.943846600000001</v>
      </c>
      <c r="I1805">
        <v>-117.302831</v>
      </c>
      <c r="J1805" s="1" t="str">
        <f t="shared" si="114"/>
        <v>NGR bulk stream sediment</v>
      </c>
      <c r="K1805" s="1" t="str">
        <f t="shared" si="115"/>
        <v>&lt;177 micron (NGR)</v>
      </c>
      <c r="L1805">
        <v>11</v>
      </c>
      <c r="M1805" t="s">
        <v>117</v>
      </c>
      <c r="N1805">
        <v>173</v>
      </c>
      <c r="O1805" t="s">
        <v>218</v>
      </c>
      <c r="P1805" t="s">
        <v>108</v>
      </c>
      <c r="Q1805" t="s">
        <v>119</v>
      </c>
      <c r="R1805" t="s">
        <v>60</v>
      </c>
      <c r="S1805" t="s">
        <v>106</v>
      </c>
      <c r="T1805" t="s">
        <v>127</v>
      </c>
      <c r="U1805" t="s">
        <v>144</v>
      </c>
      <c r="V1805" t="s">
        <v>88</v>
      </c>
      <c r="W1805" t="s">
        <v>130</v>
      </c>
      <c r="X1805" t="s">
        <v>52</v>
      </c>
      <c r="Y1805" t="s">
        <v>112</v>
      </c>
      <c r="Z1805" t="s">
        <v>84</v>
      </c>
      <c r="AA1805" t="s">
        <v>51</v>
      </c>
      <c r="AB1805" t="s">
        <v>149</v>
      </c>
      <c r="AC1805" t="s">
        <v>187</v>
      </c>
      <c r="AD1805" t="s">
        <v>268</v>
      </c>
      <c r="AE1805" t="s">
        <v>366</v>
      </c>
      <c r="AF1805" t="s">
        <v>55</v>
      </c>
      <c r="AG1805" t="s">
        <v>271</v>
      </c>
      <c r="AH1805" t="s">
        <v>198</v>
      </c>
      <c r="AI1805" t="s">
        <v>54</v>
      </c>
      <c r="AJ1805" t="s">
        <v>96</v>
      </c>
      <c r="AK1805" t="s">
        <v>455</v>
      </c>
      <c r="AL1805" t="s">
        <v>47</v>
      </c>
      <c r="AM1805" t="s">
        <v>47</v>
      </c>
      <c r="AN1805" t="s">
        <v>1121</v>
      </c>
      <c r="AO1805" t="s">
        <v>99</v>
      </c>
    </row>
    <row r="1806" spans="1:41" hidden="1" x14ac:dyDescent="0.25">
      <c r="A1806" t="s">
        <v>8010</v>
      </c>
      <c r="B1806" t="s">
        <v>8011</v>
      </c>
      <c r="C1806" s="1" t="str">
        <f t="shared" si="112"/>
        <v>21:1062</v>
      </c>
      <c r="D1806" s="1" t="str">
        <f t="shared" si="113"/>
        <v>21:0123</v>
      </c>
      <c r="E1806" t="s">
        <v>8012</v>
      </c>
      <c r="F1806" t="s">
        <v>8013</v>
      </c>
      <c r="H1806">
        <v>49.947602600000003</v>
      </c>
      <c r="I1806">
        <v>-117.3238872</v>
      </c>
      <c r="J1806" s="1" t="str">
        <f t="shared" si="114"/>
        <v>NGR bulk stream sediment</v>
      </c>
      <c r="K1806" s="1" t="str">
        <f t="shared" si="115"/>
        <v>&lt;177 micron (NGR)</v>
      </c>
      <c r="L1806">
        <v>11</v>
      </c>
      <c r="M1806" t="s">
        <v>136</v>
      </c>
      <c r="N1806">
        <v>174</v>
      </c>
      <c r="O1806" t="s">
        <v>108</v>
      </c>
      <c r="P1806" t="s">
        <v>52</v>
      </c>
      <c r="Q1806" t="s">
        <v>651</v>
      </c>
      <c r="R1806" t="s">
        <v>336</v>
      </c>
      <c r="S1806" t="s">
        <v>218</v>
      </c>
      <c r="T1806" t="s">
        <v>209</v>
      </c>
      <c r="U1806" t="s">
        <v>343</v>
      </c>
      <c r="V1806" t="s">
        <v>73</v>
      </c>
      <c r="W1806" t="s">
        <v>164</v>
      </c>
      <c r="X1806" t="s">
        <v>51</v>
      </c>
      <c r="Y1806" t="s">
        <v>49</v>
      </c>
      <c r="Z1806" t="s">
        <v>199</v>
      </c>
      <c r="AA1806" t="s">
        <v>122</v>
      </c>
      <c r="AB1806" t="s">
        <v>185</v>
      </c>
      <c r="AC1806" t="s">
        <v>112</v>
      </c>
      <c r="AD1806" t="s">
        <v>144</v>
      </c>
      <c r="AE1806" t="s">
        <v>122</v>
      </c>
      <c r="AF1806" t="s">
        <v>127</v>
      </c>
      <c r="AG1806" t="s">
        <v>109</v>
      </c>
      <c r="AH1806" t="s">
        <v>57</v>
      </c>
      <c r="AI1806" t="s">
        <v>53</v>
      </c>
      <c r="AJ1806" t="s">
        <v>111</v>
      </c>
      <c r="AK1806" t="s">
        <v>130</v>
      </c>
      <c r="AL1806" t="s">
        <v>47</v>
      </c>
      <c r="AM1806" t="s">
        <v>47</v>
      </c>
      <c r="AN1806" t="s">
        <v>89</v>
      </c>
      <c r="AO1806" t="s">
        <v>59</v>
      </c>
    </row>
    <row r="1807" spans="1:41" hidden="1" x14ac:dyDescent="0.25">
      <c r="A1807" t="s">
        <v>8014</v>
      </c>
      <c r="B1807" t="s">
        <v>8015</v>
      </c>
      <c r="C1807" s="1" t="str">
        <f t="shared" si="112"/>
        <v>21:1062</v>
      </c>
      <c r="D1807" s="1" t="str">
        <f t="shared" si="113"/>
        <v>21:0123</v>
      </c>
      <c r="E1807" t="s">
        <v>8016</v>
      </c>
      <c r="F1807" t="s">
        <v>8017</v>
      </c>
      <c r="H1807">
        <v>49.956048199999998</v>
      </c>
      <c r="I1807">
        <v>-117.3484653</v>
      </c>
      <c r="J1807" s="1" t="str">
        <f t="shared" si="114"/>
        <v>NGR bulk stream sediment</v>
      </c>
      <c r="K1807" s="1" t="str">
        <f t="shared" si="115"/>
        <v>&lt;177 micron (NGR)</v>
      </c>
      <c r="L1807">
        <v>11</v>
      </c>
      <c r="M1807" t="s">
        <v>157</v>
      </c>
      <c r="N1807">
        <v>175</v>
      </c>
      <c r="O1807" t="s">
        <v>175</v>
      </c>
      <c r="P1807" t="s">
        <v>52</v>
      </c>
      <c r="Q1807" t="s">
        <v>817</v>
      </c>
      <c r="R1807" t="s">
        <v>145</v>
      </c>
      <c r="S1807" t="s">
        <v>186</v>
      </c>
      <c r="T1807" t="s">
        <v>127</v>
      </c>
      <c r="U1807" t="s">
        <v>538</v>
      </c>
      <c r="V1807" t="s">
        <v>266</v>
      </c>
      <c r="W1807" t="s">
        <v>164</v>
      </c>
      <c r="X1807" t="s">
        <v>103</v>
      </c>
      <c r="Y1807" t="s">
        <v>90</v>
      </c>
      <c r="Z1807" t="s">
        <v>56</v>
      </c>
      <c r="AA1807" t="s">
        <v>122</v>
      </c>
      <c r="AB1807" t="s">
        <v>149</v>
      </c>
      <c r="AC1807" t="s">
        <v>131</v>
      </c>
      <c r="AD1807" t="s">
        <v>106</v>
      </c>
      <c r="AE1807" t="s">
        <v>72</v>
      </c>
      <c r="AF1807" t="s">
        <v>108</v>
      </c>
      <c r="AG1807" t="s">
        <v>228</v>
      </c>
      <c r="AH1807" t="s">
        <v>57</v>
      </c>
      <c r="AI1807" t="s">
        <v>57</v>
      </c>
      <c r="AJ1807" t="s">
        <v>336</v>
      </c>
      <c r="AK1807" t="s">
        <v>139</v>
      </c>
      <c r="AL1807" t="s">
        <v>47</v>
      </c>
      <c r="AM1807" t="s">
        <v>47</v>
      </c>
      <c r="AN1807" t="s">
        <v>65</v>
      </c>
      <c r="AO1807" t="s">
        <v>73</v>
      </c>
    </row>
    <row r="1808" spans="1:41" hidden="1" x14ac:dyDescent="0.25">
      <c r="A1808" t="s">
        <v>8018</v>
      </c>
      <c r="B1808" t="s">
        <v>8019</v>
      </c>
      <c r="C1808" s="1" t="str">
        <f t="shared" si="112"/>
        <v>21:1062</v>
      </c>
      <c r="D1808" s="1" t="str">
        <f t="shared" si="113"/>
        <v>21:0123</v>
      </c>
      <c r="E1808" t="s">
        <v>8020</v>
      </c>
      <c r="F1808" t="s">
        <v>8021</v>
      </c>
      <c r="H1808">
        <v>49.555720800000003</v>
      </c>
      <c r="I1808">
        <v>-117.5501412</v>
      </c>
      <c r="J1808" s="1" t="str">
        <f t="shared" si="114"/>
        <v>NGR bulk stream sediment</v>
      </c>
      <c r="K1808" s="1" t="str">
        <f t="shared" si="115"/>
        <v>&lt;177 micron (NGR)</v>
      </c>
      <c r="L1808">
        <v>11</v>
      </c>
      <c r="M1808" t="s">
        <v>170</v>
      </c>
      <c r="N1808">
        <v>176</v>
      </c>
      <c r="O1808" t="s">
        <v>51</v>
      </c>
      <c r="P1808" t="s">
        <v>122</v>
      </c>
      <c r="Q1808" t="s">
        <v>1780</v>
      </c>
      <c r="R1808" t="s">
        <v>209</v>
      </c>
      <c r="S1808" t="s">
        <v>237</v>
      </c>
      <c r="T1808" t="s">
        <v>51</v>
      </c>
      <c r="U1808" t="s">
        <v>162</v>
      </c>
      <c r="V1808" t="s">
        <v>161</v>
      </c>
      <c r="W1808" t="s">
        <v>235</v>
      </c>
      <c r="X1808" t="s">
        <v>51</v>
      </c>
      <c r="Y1808" t="s">
        <v>146</v>
      </c>
      <c r="Z1808" t="s">
        <v>56</v>
      </c>
      <c r="AA1808" t="s">
        <v>46</v>
      </c>
      <c r="AB1808" t="s">
        <v>47</v>
      </c>
      <c r="AC1808" t="s">
        <v>58</v>
      </c>
      <c r="AD1808" t="s">
        <v>184</v>
      </c>
      <c r="AE1808" t="s">
        <v>174</v>
      </c>
      <c r="AF1808" t="s">
        <v>151</v>
      </c>
      <c r="AG1808" t="s">
        <v>439</v>
      </c>
      <c r="AH1808" t="s">
        <v>54</v>
      </c>
      <c r="AI1808" t="s">
        <v>57</v>
      </c>
      <c r="AJ1808" t="s">
        <v>6266</v>
      </c>
      <c r="AK1808" t="s">
        <v>104</v>
      </c>
      <c r="AL1808" t="s">
        <v>47</v>
      </c>
      <c r="AM1808" t="s">
        <v>47</v>
      </c>
      <c r="AN1808" t="s">
        <v>65</v>
      </c>
      <c r="AO1808" t="s">
        <v>127</v>
      </c>
    </row>
    <row r="1809" spans="1:41" hidden="1" x14ac:dyDescent="0.25">
      <c r="A1809" t="s">
        <v>8022</v>
      </c>
      <c r="B1809" t="s">
        <v>8023</v>
      </c>
      <c r="C1809" s="1" t="str">
        <f t="shared" si="112"/>
        <v>21:1062</v>
      </c>
      <c r="D1809" s="1" t="str">
        <f t="shared" si="113"/>
        <v>21:0123</v>
      </c>
      <c r="E1809" t="s">
        <v>8024</v>
      </c>
      <c r="F1809" t="s">
        <v>8025</v>
      </c>
      <c r="H1809">
        <v>49.559606899999999</v>
      </c>
      <c r="I1809">
        <v>-117.5649943</v>
      </c>
      <c r="J1809" s="1" t="str">
        <f t="shared" si="114"/>
        <v>NGR bulk stream sediment</v>
      </c>
      <c r="K1809" s="1" t="str">
        <f t="shared" si="115"/>
        <v>&lt;177 micron (NGR)</v>
      </c>
      <c r="L1809">
        <v>11</v>
      </c>
      <c r="M1809" t="s">
        <v>180</v>
      </c>
      <c r="N1809">
        <v>177</v>
      </c>
      <c r="O1809" t="s">
        <v>3546</v>
      </c>
      <c r="P1809" t="s">
        <v>3546</v>
      </c>
      <c r="Q1809" t="s">
        <v>3546</v>
      </c>
      <c r="R1809" t="s">
        <v>3546</v>
      </c>
      <c r="S1809" t="s">
        <v>3546</v>
      </c>
      <c r="T1809" t="s">
        <v>3546</v>
      </c>
      <c r="U1809" t="s">
        <v>3546</v>
      </c>
      <c r="V1809" t="s">
        <v>3546</v>
      </c>
      <c r="W1809" t="s">
        <v>3546</v>
      </c>
      <c r="X1809" t="s">
        <v>3546</v>
      </c>
      <c r="Y1809" t="s">
        <v>3546</v>
      </c>
      <c r="Z1809" t="s">
        <v>3546</v>
      </c>
      <c r="AA1809" t="s">
        <v>3546</v>
      </c>
      <c r="AB1809" t="s">
        <v>3546</v>
      </c>
      <c r="AC1809" t="s">
        <v>3546</v>
      </c>
      <c r="AD1809" t="s">
        <v>3546</v>
      </c>
      <c r="AE1809" t="s">
        <v>3546</v>
      </c>
      <c r="AF1809" t="s">
        <v>3546</v>
      </c>
      <c r="AG1809" t="s">
        <v>3546</v>
      </c>
      <c r="AH1809" t="s">
        <v>3546</v>
      </c>
      <c r="AI1809" t="s">
        <v>3546</v>
      </c>
      <c r="AJ1809" t="s">
        <v>3546</v>
      </c>
      <c r="AK1809" t="s">
        <v>3546</v>
      </c>
      <c r="AL1809" t="s">
        <v>3546</v>
      </c>
      <c r="AM1809" t="s">
        <v>3546</v>
      </c>
      <c r="AN1809" t="s">
        <v>3546</v>
      </c>
      <c r="AO1809" t="s">
        <v>3546</v>
      </c>
    </row>
    <row r="1810" spans="1:41" hidden="1" x14ac:dyDescent="0.25">
      <c r="A1810" t="s">
        <v>8026</v>
      </c>
      <c r="B1810" t="s">
        <v>8027</v>
      </c>
      <c r="C1810" s="1" t="str">
        <f t="shared" si="112"/>
        <v>21:1062</v>
      </c>
      <c r="D1810" s="1" t="str">
        <f t="shared" si="113"/>
        <v>21:0123</v>
      </c>
      <c r="E1810" t="s">
        <v>8028</v>
      </c>
      <c r="F1810" t="s">
        <v>8029</v>
      </c>
      <c r="H1810">
        <v>49.567092100000004</v>
      </c>
      <c r="I1810">
        <v>-117.56102869999999</v>
      </c>
      <c r="J1810" s="1" t="str">
        <f t="shared" si="114"/>
        <v>NGR bulk stream sediment</v>
      </c>
      <c r="K1810" s="1" t="str">
        <f t="shared" si="115"/>
        <v>&lt;177 micron (NGR)</v>
      </c>
      <c r="L1810">
        <v>11</v>
      </c>
      <c r="M1810" t="s">
        <v>195</v>
      </c>
      <c r="N1810">
        <v>178</v>
      </c>
      <c r="O1810" t="s">
        <v>455</v>
      </c>
      <c r="P1810" t="s">
        <v>175</v>
      </c>
      <c r="Q1810" t="s">
        <v>119</v>
      </c>
      <c r="R1810" t="s">
        <v>365</v>
      </c>
      <c r="S1810" t="s">
        <v>438</v>
      </c>
      <c r="T1810" t="s">
        <v>59</v>
      </c>
      <c r="U1810" t="s">
        <v>8030</v>
      </c>
      <c r="V1810" t="s">
        <v>228</v>
      </c>
      <c r="W1810" t="s">
        <v>164</v>
      </c>
      <c r="X1810" t="s">
        <v>51</v>
      </c>
      <c r="Y1810" t="s">
        <v>350</v>
      </c>
      <c r="Z1810" t="s">
        <v>56</v>
      </c>
      <c r="AA1810" t="s">
        <v>46</v>
      </c>
      <c r="AB1810" t="s">
        <v>47</v>
      </c>
      <c r="AC1810" t="s">
        <v>226</v>
      </c>
      <c r="AD1810" t="s">
        <v>226</v>
      </c>
      <c r="AE1810" t="s">
        <v>46</v>
      </c>
      <c r="AF1810" t="s">
        <v>76</v>
      </c>
      <c r="AG1810" t="s">
        <v>330</v>
      </c>
      <c r="AH1810" t="s">
        <v>64</v>
      </c>
      <c r="AI1810" t="s">
        <v>54</v>
      </c>
      <c r="AJ1810" t="s">
        <v>127</v>
      </c>
      <c r="AK1810" t="s">
        <v>127</v>
      </c>
      <c r="AL1810" t="s">
        <v>47</v>
      </c>
      <c r="AM1810" t="s">
        <v>47</v>
      </c>
      <c r="AN1810" t="s">
        <v>65</v>
      </c>
      <c r="AO1810" t="s">
        <v>127</v>
      </c>
    </row>
    <row r="1811" spans="1:41" hidden="1" x14ac:dyDescent="0.25">
      <c r="A1811" t="s">
        <v>8031</v>
      </c>
      <c r="B1811" t="s">
        <v>8032</v>
      </c>
      <c r="C1811" s="1" t="str">
        <f t="shared" si="112"/>
        <v>21:1062</v>
      </c>
      <c r="D1811" s="1" t="str">
        <f t="shared" si="113"/>
        <v>21:0123</v>
      </c>
      <c r="E1811" t="s">
        <v>8033</v>
      </c>
      <c r="F1811" t="s">
        <v>8034</v>
      </c>
      <c r="H1811">
        <v>49.583153500000002</v>
      </c>
      <c r="I1811">
        <v>-117.57824309999999</v>
      </c>
      <c r="J1811" s="1" t="str">
        <f t="shared" si="114"/>
        <v>NGR bulk stream sediment</v>
      </c>
      <c r="K1811" s="1" t="str">
        <f t="shared" si="115"/>
        <v>&lt;177 micron (NGR)</v>
      </c>
      <c r="L1811">
        <v>11</v>
      </c>
      <c r="M1811" t="s">
        <v>205</v>
      </c>
      <c r="N1811">
        <v>179</v>
      </c>
      <c r="O1811" t="s">
        <v>62</v>
      </c>
      <c r="P1811" t="s">
        <v>47</v>
      </c>
      <c r="Q1811" t="s">
        <v>481</v>
      </c>
      <c r="R1811" t="s">
        <v>72</v>
      </c>
      <c r="S1811" t="s">
        <v>226</v>
      </c>
      <c r="T1811" t="s">
        <v>55</v>
      </c>
      <c r="U1811" t="s">
        <v>431</v>
      </c>
      <c r="V1811" t="s">
        <v>101</v>
      </c>
      <c r="W1811" t="s">
        <v>101</v>
      </c>
      <c r="X1811" t="s">
        <v>52</v>
      </c>
      <c r="Y1811" t="s">
        <v>126</v>
      </c>
      <c r="Z1811" t="s">
        <v>56</v>
      </c>
      <c r="AA1811" t="s">
        <v>46</v>
      </c>
      <c r="AB1811" t="s">
        <v>125</v>
      </c>
      <c r="AC1811" t="s">
        <v>243</v>
      </c>
      <c r="AD1811" t="s">
        <v>226</v>
      </c>
      <c r="AE1811" t="s">
        <v>199</v>
      </c>
      <c r="AF1811" t="s">
        <v>188</v>
      </c>
      <c r="AG1811" t="s">
        <v>307</v>
      </c>
      <c r="AH1811" t="s">
        <v>185</v>
      </c>
      <c r="AI1811" t="s">
        <v>57</v>
      </c>
      <c r="AJ1811" t="s">
        <v>66</v>
      </c>
      <c r="AK1811" t="s">
        <v>188</v>
      </c>
      <c r="AL1811" t="s">
        <v>47</v>
      </c>
      <c r="AM1811" t="s">
        <v>47</v>
      </c>
      <c r="AN1811" t="s">
        <v>65</v>
      </c>
      <c r="AO1811" t="s">
        <v>267</v>
      </c>
    </row>
    <row r="1812" spans="1:41" hidden="1" x14ac:dyDescent="0.25">
      <c r="A1812" t="s">
        <v>8035</v>
      </c>
      <c r="B1812" t="s">
        <v>8036</v>
      </c>
      <c r="C1812" s="1" t="str">
        <f t="shared" si="112"/>
        <v>21:1062</v>
      </c>
      <c r="D1812" s="1" t="str">
        <f t="shared" si="113"/>
        <v>21:0123</v>
      </c>
      <c r="E1812" t="s">
        <v>8037</v>
      </c>
      <c r="F1812" t="s">
        <v>8038</v>
      </c>
      <c r="H1812">
        <v>49.575361700000002</v>
      </c>
      <c r="I1812">
        <v>-117.62025490000001</v>
      </c>
      <c r="J1812" s="1" t="str">
        <f t="shared" si="114"/>
        <v>NGR bulk stream sediment</v>
      </c>
      <c r="K1812" s="1" t="str">
        <f t="shared" si="115"/>
        <v>&lt;177 micron (NGR)</v>
      </c>
      <c r="L1812">
        <v>11</v>
      </c>
      <c r="M1812" t="s">
        <v>214</v>
      </c>
      <c r="N1812">
        <v>180</v>
      </c>
      <c r="O1812" t="s">
        <v>164</v>
      </c>
      <c r="P1812" t="s">
        <v>47</v>
      </c>
      <c r="Q1812" t="s">
        <v>793</v>
      </c>
      <c r="R1812" t="s">
        <v>145</v>
      </c>
      <c r="S1812" t="s">
        <v>146</v>
      </c>
      <c r="T1812" t="s">
        <v>225</v>
      </c>
      <c r="U1812" t="s">
        <v>463</v>
      </c>
      <c r="V1812" t="s">
        <v>227</v>
      </c>
      <c r="W1812" t="s">
        <v>164</v>
      </c>
      <c r="X1812" t="s">
        <v>73</v>
      </c>
      <c r="Y1812" t="s">
        <v>829</v>
      </c>
      <c r="Z1812" t="s">
        <v>84</v>
      </c>
      <c r="AA1812" t="s">
        <v>46</v>
      </c>
      <c r="AB1812" t="s">
        <v>257</v>
      </c>
      <c r="AC1812" t="s">
        <v>226</v>
      </c>
      <c r="AD1812" t="s">
        <v>146</v>
      </c>
      <c r="AE1812" t="s">
        <v>174</v>
      </c>
      <c r="AF1812" t="s">
        <v>85</v>
      </c>
      <c r="AG1812" t="s">
        <v>1216</v>
      </c>
      <c r="AH1812" t="s">
        <v>174</v>
      </c>
      <c r="AI1812" t="s">
        <v>185</v>
      </c>
      <c r="AJ1812" t="s">
        <v>3515</v>
      </c>
      <c r="AK1812" t="s">
        <v>357</v>
      </c>
      <c r="AL1812" t="s">
        <v>47</v>
      </c>
      <c r="AM1812" t="s">
        <v>47</v>
      </c>
      <c r="AN1812" t="s">
        <v>568</v>
      </c>
      <c r="AO1812" t="s">
        <v>52</v>
      </c>
    </row>
    <row r="1813" spans="1:41" hidden="1" x14ac:dyDescent="0.25">
      <c r="A1813" t="s">
        <v>8039</v>
      </c>
      <c r="B1813" t="s">
        <v>8040</v>
      </c>
      <c r="C1813" s="1" t="str">
        <f t="shared" si="112"/>
        <v>21:1062</v>
      </c>
      <c r="D1813" s="1" t="str">
        <f t="shared" si="113"/>
        <v>21:0123</v>
      </c>
      <c r="E1813" t="s">
        <v>8041</v>
      </c>
      <c r="F1813" t="s">
        <v>8042</v>
      </c>
      <c r="H1813">
        <v>49.528378400000001</v>
      </c>
      <c r="I1813">
        <v>-117.62391580000001</v>
      </c>
      <c r="J1813" s="1" t="str">
        <f t="shared" si="114"/>
        <v>NGR bulk stream sediment</v>
      </c>
      <c r="K1813" s="1" t="str">
        <f t="shared" si="115"/>
        <v>&lt;177 micron (NGR)</v>
      </c>
      <c r="L1813">
        <v>11</v>
      </c>
      <c r="M1813" t="s">
        <v>223</v>
      </c>
      <c r="N1813">
        <v>181</v>
      </c>
      <c r="O1813" t="s">
        <v>122</v>
      </c>
      <c r="P1813" t="s">
        <v>55</v>
      </c>
      <c r="Q1813" t="s">
        <v>548</v>
      </c>
      <c r="R1813" t="s">
        <v>206</v>
      </c>
      <c r="S1813" t="s">
        <v>358</v>
      </c>
      <c r="T1813" t="s">
        <v>52</v>
      </c>
      <c r="U1813" t="s">
        <v>100</v>
      </c>
      <c r="V1813" t="s">
        <v>130</v>
      </c>
      <c r="W1813" t="s">
        <v>63</v>
      </c>
      <c r="X1813" t="s">
        <v>103</v>
      </c>
      <c r="Y1813" t="s">
        <v>112</v>
      </c>
      <c r="Z1813" t="s">
        <v>56</v>
      </c>
      <c r="AA1813" t="s">
        <v>46</v>
      </c>
      <c r="AB1813" t="s">
        <v>228</v>
      </c>
      <c r="AC1813" t="s">
        <v>106</v>
      </c>
      <c r="AD1813" t="s">
        <v>146</v>
      </c>
      <c r="AE1813" t="s">
        <v>198</v>
      </c>
      <c r="AF1813" t="s">
        <v>55</v>
      </c>
      <c r="AG1813" t="s">
        <v>86</v>
      </c>
      <c r="AH1813" t="s">
        <v>174</v>
      </c>
      <c r="AI1813" t="s">
        <v>198</v>
      </c>
      <c r="AJ1813" t="s">
        <v>259</v>
      </c>
      <c r="AK1813" t="s">
        <v>270</v>
      </c>
      <c r="AL1813" t="s">
        <v>47</v>
      </c>
      <c r="AM1813" t="s">
        <v>47</v>
      </c>
      <c r="AN1813" t="s">
        <v>65</v>
      </c>
      <c r="AO1813" t="s">
        <v>209</v>
      </c>
    </row>
    <row r="1814" spans="1:41" hidden="1" x14ac:dyDescent="0.25">
      <c r="A1814" t="s">
        <v>8043</v>
      </c>
      <c r="B1814" t="s">
        <v>8044</v>
      </c>
      <c r="C1814" s="1" t="str">
        <f t="shared" si="112"/>
        <v>21:1062</v>
      </c>
      <c r="D1814" s="1" t="str">
        <f t="shared" si="113"/>
        <v>21:0123</v>
      </c>
      <c r="E1814" t="s">
        <v>8045</v>
      </c>
      <c r="F1814" t="s">
        <v>8046</v>
      </c>
      <c r="H1814">
        <v>49.505763700000003</v>
      </c>
      <c r="I1814">
        <v>-117.59161090000001</v>
      </c>
      <c r="J1814" s="1" t="str">
        <f t="shared" si="114"/>
        <v>NGR bulk stream sediment</v>
      </c>
      <c r="K1814" s="1" t="str">
        <f t="shared" si="115"/>
        <v>&lt;177 micron (NGR)</v>
      </c>
      <c r="L1814">
        <v>11</v>
      </c>
      <c r="M1814" t="s">
        <v>233</v>
      </c>
      <c r="N1814">
        <v>182</v>
      </c>
      <c r="O1814" t="s">
        <v>164</v>
      </c>
      <c r="P1814" t="s">
        <v>47</v>
      </c>
      <c r="Q1814" t="s">
        <v>234</v>
      </c>
      <c r="R1814" t="s">
        <v>274</v>
      </c>
      <c r="S1814" t="s">
        <v>237</v>
      </c>
      <c r="T1814" t="s">
        <v>52</v>
      </c>
      <c r="U1814" t="s">
        <v>160</v>
      </c>
      <c r="V1814" t="s">
        <v>81</v>
      </c>
      <c r="W1814" t="s">
        <v>78</v>
      </c>
      <c r="X1814" t="s">
        <v>73</v>
      </c>
      <c r="Y1814" t="s">
        <v>184</v>
      </c>
      <c r="Z1814" t="s">
        <v>56</v>
      </c>
      <c r="AA1814" t="s">
        <v>46</v>
      </c>
      <c r="AB1814" t="s">
        <v>200</v>
      </c>
      <c r="AC1814" t="s">
        <v>145</v>
      </c>
      <c r="AD1814" t="s">
        <v>184</v>
      </c>
      <c r="AE1814" t="s">
        <v>61</v>
      </c>
      <c r="AF1814" t="s">
        <v>330</v>
      </c>
      <c r="AG1814" t="s">
        <v>609</v>
      </c>
      <c r="AH1814" t="s">
        <v>174</v>
      </c>
      <c r="AI1814" t="s">
        <v>174</v>
      </c>
      <c r="AJ1814" t="s">
        <v>622</v>
      </c>
      <c r="AK1814" t="s">
        <v>365</v>
      </c>
      <c r="AL1814" t="s">
        <v>47</v>
      </c>
      <c r="AM1814" t="s">
        <v>47</v>
      </c>
      <c r="AN1814" t="s">
        <v>533</v>
      </c>
      <c r="AO1814" t="s">
        <v>137</v>
      </c>
    </row>
    <row r="1815" spans="1:41" hidden="1" x14ac:dyDescent="0.25">
      <c r="A1815" t="s">
        <v>8047</v>
      </c>
      <c r="B1815" t="s">
        <v>8048</v>
      </c>
      <c r="C1815" s="1" t="str">
        <f t="shared" si="112"/>
        <v>21:1062</v>
      </c>
      <c r="D1815" s="1" t="str">
        <f t="shared" si="113"/>
        <v>21:0123</v>
      </c>
      <c r="E1815" t="s">
        <v>8049</v>
      </c>
      <c r="F1815" t="s">
        <v>8050</v>
      </c>
      <c r="H1815">
        <v>49.785379900000002</v>
      </c>
      <c r="I1815">
        <v>-117.2803084</v>
      </c>
      <c r="J1815" s="1" t="str">
        <f t="shared" si="114"/>
        <v>NGR bulk stream sediment</v>
      </c>
      <c r="K1815" s="1" t="str">
        <f t="shared" si="115"/>
        <v>&lt;177 micron (NGR)</v>
      </c>
      <c r="L1815">
        <v>11</v>
      </c>
      <c r="M1815" t="s">
        <v>280</v>
      </c>
      <c r="N1815">
        <v>183</v>
      </c>
      <c r="O1815" t="s">
        <v>164</v>
      </c>
      <c r="P1815" t="s">
        <v>122</v>
      </c>
      <c r="Q1815" t="s">
        <v>553</v>
      </c>
      <c r="R1815" t="s">
        <v>182</v>
      </c>
      <c r="S1815" t="s">
        <v>237</v>
      </c>
      <c r="T1815" t="s">
        <v>52</v>
      </c>
      <c r="U1815" t="s">
        <v>243</v>
      </c>
      <c r="V1815" t="s">
        <v>111</v>
      </c>
      <c r="W1815" t="s">
        <v>282</v>
      </c>
      <c r="X1815" t="s">
        <v>85</v>
      </c>
      <c r="Y1815" t="s">
        <v>273</v>
      </c>
      <c r="Z1815" t="s">
        <v>56</v>
      </c>
      <c r="AA1815" t="s">
        <v>47</v>
      </c>
      <c r="AB1815" t="s">
        <v>151</v>
      </c>
      <c r="AC1815" t="s">
        <v>58</v>
      </c>
      <c r="AD1815" t="s">
        <v>146</v>
      </c>
      <c r="AE1815" t="s">
        <v>84</v>
      </c>
      <c r="AF1815" t="s">
        <v>76</v>
      </c>
      <c r="AG1815" t="s">
        <v>108</v>
      </c>
      <c r="AH1815" t="s">
        <v>455</v>
      </c>
      <c r="AI1815" t="s">
        <v>235</v>
      </c>
      <c r="AJ1815" t="s">
        <v>1200</v>
      </c>
      <c r="AK1815" t="s">
        <v>50</v>
      </c>
      <c r="AL1815" t="s">
        <v>47</v>
      </c>
      <c r="AM1815" t="s">
        <v>47</v>
      </c>
      <c r="AN1815" t="s">
        <v>793</v>
      </c>
      <c r="AO1815" t="s">
        <v>59</v>
      </c>
    </row>
    <row r="1816" spans="1:41" hidden="1" x14ac:dyDescent="0.25">
      <c r="A1816" t="s">
        <v>8051</v>
      </c>
      <c r="B1816" t="s">
        <v>8052</v>
      </c>
      <c r="C1816" s="1" t="str">
        <f t="shared" si="112"/>
        <v>21:1062</v>
      </c>
      <c r="D1816" s="1" t="str">
        <f t="shared" si="113"/>
        <v>21:0123</v>
      </c>
      <c r="E1816" t="s">
        <v>8049</v>
      </c>
      <c r="F1816" t="s">
        <v>8053</v>
      </c>
      <c r="H1816">
        <v>49.785379900000002</v>
      </c>
      <c r="I1816">
        <v>-117.2803084</v>
      </c>
      <c r="J1816" s="1" t="str">
        <f t="shared" si="114"/>
        <v>NGR bulk stream sediment</v>
      </c>
      <c r="K1816" s="1" t="str">
        <f t="shared" si="115"/>
        <v>&lt;177 micron (NGR)</v>
      </c>
      <c r="L1816">
        <v>11</v>
      </c>
      <c r="M1816" t="s">
        <v>288</v>
      </c>
      <c r="N1816">
        <v>184</v>
      </c>
      <c r="O1816" t="s">
        <v>455</v>
      </c>
      <c r="P1816" t="s">
        <v>47</v>
      </c>
      <c r="Q1816" t="s">
        <v>249</v>
      </c>
      <c r="R1816" t="s">
        <v>58</v>
      </c>
      <c r="S1816" t="s">
        <v>146</v>
      </c>
      <c r="T1816" t="s">
        <v>52</v>
      </c>
      <c r="U1816" t="s">
        <v>80</v>
      </c>
      <c r="V1816" t="s">
        <v>111</v>
      </c>
      <c r="W1816" t="s">
        <v>142</v>
      </c>
      <c r="X1816" t="s">
        <v>58</v>
      </c>
      <c r="Y1816" t="s">
        <v>829</v>
      </c>
      <c r="Z1816" t="s">
        <v>56</v>
      </c>
      <c r="AA1816" t="s">
        <v>47</v>
      </c>
      <c r="AB1816" t="s">
        <v>102</v>
      </c>
      <c r="AC1816" t="s">
        <v>58</v>
      </c>
      <c r="AD1816" t="s">
        <v>146</v>
      </c>
      <c r="AE1816" t="s">
        <v>53</v>
      </c>
      <c r="AF1816" t="s">
        <v>108</v>
      </c>
      <c r="AG1816" t="s">
        <v>615</v>
      </c>
      <c r="AH1816" t="s">
        <v>78</v>
      </c>
      <c r="AI1816" t="s">
        <v>110</v>
      </c>
      <c r="AJ1816" t="s">
        <v>209</v>
      </c>
      <c r="AK1816" t="s">
        <v>1194</v>
      </c>
      <c r="AL1816" t="s">
        <v>47</v>
      </c>
      <c r="AM1816" t="s">
        <v>47</v>
      </c>
      <c r="AN1816" t="s">
        <v>432</v>
      </c>
      <c r="AO1816" t="s">
        <v>217</v>
      </c>
    </row>
    <row r="1817" spans="1:41" hidden="1" x14ac:dyDescent="0.25">
      <c r="A1817" t="s">
        <v>8054</v>
      </c>
      <c r="B1817" t="s">
        <v>8055</v>
      </c>
      <c r="C1817" s="1" t="str">
        <f t="shared" si="112"/>
        <v>21:1062</v>
      </c>
      <c r="D1817" s="1" t="str">
        <f t="shared" si="113"/>
        <v>21:0123</v>
      </c>
      <c r="E1817" t="s">
        <v>8056</v>
      </c>
      <c r="F1817" t="s">
        <v>8057</v>
      </c>
      <c r="H1817">
        <v>49.799016000000002</v>
      </c>
      <c r="I1817">
        <v>-117.22716610000001</v>
      </c>
      <c r="J1817" s="1" t="str">
        <f t="shared" si="114"/>
        <v>NGR bulk stream sediment</v>
      </c>
      <c r="K1817" s="1" t="str">
        <f t="shared" si="115"/>
        <v>&lt;177 micron (NGR)</v>
      </c>
      <c r="L1817">
        <v>11</v>
      </c>
      <c r="M1817" t="s">
        <v>248</v>
      </c>
      <c r="N1817">
        <v>185</v>
      </c>
      <c r="O1817" t="s">
        <v>76</v>
      </c>
      <c r="P1817" t="s">
        <v>103</v>
      </c>
      <c r="Q1817" t="s">
        <v>468</v>
      </c>
      <c r="R1817" t="s">
        <v>98</v>
      </c>
      <c r="S1817" t="s">
        <v>457</v>
      </c>
      <c r="T1817" t="s">
        <v>55</v>
      </c>
      <c r="U1817" t="s">
        <v>184</v>
      </c>
      <c r="V1817" t="s">
        <v>55</v>
      </c>
      <c r="W1817" t="s">
        <v>228</v>
      </c>
      <c r="X1817" t="s">
        <v>52</v>
      </c>
      <c r="Y1817" t="s">
        <v>344</v>
      </c>
      <c r="Z1817" t="s">
        <v>56</v>
      </c>
      <c r="AA1817" t="s">
        <v>103</v>
      </c>
      <c r="AB1817" t="s">
        <v>257</v>
      </c>
      <c r="AC1817" t="s">
        <v>49</v>
      </c>
      <c r="AD1817" t="s">
        <v>559</v>
      </c>
      <c r="AE1817" t="s">
        <v>54</v>
      </c>
      <c r="AF1817" t="s">
        <v>108</v>
      </c>
      <c r="AG1817" t="s">
        <v>319</v>
      </c>
      <c r="AH1817" t="s">
        <v>47</v>
      </c>
      <c r="AI1817" t="s">
        <v>185</v>
      </c>
      <c r="AJ1817" t="s">
        <v>55</v>
      </c>
      <c r="AK1817" t="s">
        <v>3410</v>
      </c>
      <c r="AL1817" t="s">
        <v>47</v>
      </c>
      <c r="AM1817" t="s">
        <v>47</v>
      </c>
      <c r="AN1817" t="s">
        <v>301</v>
      </c>
      <c r="AO1817" t="s">
        <v>52</v>
      </c>
    </row>
    <row r="1818" spans="1:41" hidden="1" x14ac:dyDescent="0.25">
      <c r="A1818" t="s">
        <v>8058</v>
      </c>
      <c r="B1818" t="s">
        <v>8059</v>
      </c>
      <c r="C1818" s="1" t="str">
        <f t="shared" si="112"/>
        <v>21:1062</v>
      </c>
      <c r="D1818" s="1" t="str">
        <f t="shared" si="113"/>
        <v>21:0123</v>
      </c>
      <c r="E1818" t="s">
        <v>8060</v>
      </c>
      <c r="F1818" t="s">
        <v>8061</v>
      </c>
      <c r="H1818">
        <v>49.797687600000003</v>
      </c>
      <c r="I1818">
        <v>-117.22117129999999</v>
      </c>
      <c r="J1818" s="1" t="str">
        <f t="shared" si="114"/>
        <v>NGR bulk stream sediment</v>
      </c>
      <c r="K1818" s="1" t="str">
        <f t="shared" si="115"/>
        <v>&lt;177 micron (NGR)</v>
      </c>
      <c r="L1818">
        <v>11</v>
      </c>
      <c r="M1818" t="s">
        <v>256</v>
      </c>
      <c r="N1818">
        <v>186</v>
      </c>
      <c r="O1818" t="s">
        <v>143</v>
      </c>
      <c r="P1818" t="s">
        <v>47</v>
      </c>
      <c r="Q1818" t="s">
        <v>345</v>
      </c>
      <c r="R1818" t="s">
        <v>108</v>
      </c>
      <c r="S1818" t="s">
        <v>240</v>
      </c>
      <c r="T1818" t="s">
        <v>51</v>
      </c>
      <c r="U1818" t="s">
        <v>131</v>
      </c>
      <c r="V1818" t="s">
        <v>158</v>
      </c>
      <c r="W1818" t="s">
        <v>79</v>
      </c>
      <c r="X1818" t="s">
        <v>73</v>
      </c>
      <c r="Y1818" t="s">
        <v>934</v>
      </c>
      <c r="Z1818" t="s">
        <v>56</v>
      </c>
      <c r="AA1818" t="s">
        <v>51</v>
      </c>
      <c r="AB1818" t="s">
        <v>139</v>
      </c>
      <c r="AC1818" t="s">
        <v>58</v>
      </c>
      <c r="AD1818" t="s">
        <v>121</v>
      </c>
      <c r="AE1818" t="s">
        <v>46</v>
      </c>
      <c r="AF1818" t="s">
        <v>118</v>
      </c>
      <c r="AG1818" t="s">
        <v>188</v>
      </c>
      <c r="AH1818" t="s">
        <v>87</v>
      </c>
      <c r="AI1818" t="s">
        <v>54</v>
      </c>
      <c r="AJ1818" t="s">
        <v>351</v>
      </c>
      <c r="AK1818" t="s">
        <v>6218</v>
      </c>
      <c r="AL1818" t="s">
        <v>47</v>
      </c>
      <c r="AM1818" t="s">
        <v>47</v>
      </c>
      <c r="AN1818" t="s">
        <v>89</v>
      </c>
      <c r="AO1818" t="s">
        <v>127</v>
      </c>
    </row>
    <row r="1819" spans="1:41" hidden="1" x14ac:dyDescent="0.25">
      <c r="A1819" t="s">
        <v>8062</v>
      </c>
      <c r="B1819" t="s">
        <v>8063</v>
      </c>
      <c r="C1819" s="1" t="str">
        <f t="shared" si="112"/>
        <v>21:1062</v>
      </c>
      <c r="D1819" s="1" t="str">
        <f t="shared" si="113"/>
        <v>21:0123</v>
      </c>
      <c r="E1819" t="s">
        <v>8064</v>
      </c>
      <c r="F1819" t="s">
        <v>8065</v>
      </c>
      <c r="H1819">
        <v>49.8116749</v>
      </c>
      <c r="I1819">
        <v>-117.2593028</v>
      </c>
      <c r="J1819" s="1" t="str">
        <f t="shared" si="114"/>
        <v>NGR bulk stream sediment</v>
      </c>
      <c r="K1819" s="1" t="str">
        <f t="shared" si="115"/>
        <v>&lt;177 micron (NGR)</v>
      </c>
      <c r="L1819">
        <v>11</v>
      </c>
      <c r="M1819" t="s">
        <v>265</v>
      </c>
      <c r="N1819">
        <v>187</v>
      </c>
      <c r="O1819" t="s">
        <v>66</v>
      </c>
      <c r="P1819" t="s">
        <v>127</v>
      </c>
      <c r="Q1819" t="s">
        <v>159</v>
      </c>
      <c r="R1819" t="s">
        <v>267</v>
      </c>
      <c r="S1819" t="s">
        <v>146</v>
      </c>
      <c r="T1819" t="s">
        <v>108</v>
      </c>
      <c r="U1819" t="s">
        <v>475</v>
      </c>
      <c r="V1819" t="s">
        <v>88</v>
      </c>
      <c r="W1819" t="s">
        <v>371</v>
      </c>
      <c r="X1819" t="s">
        <v>127</v>
      </c>
      <c r="Y1819" t="s">
        <v>236</v>
      </c>
      <c r="Z1819" t="s">
        <v>56</v>
      </c>
      <c r="AA1819" t="s">
        <v>46</v>
      </c>
      <c r="AB1819" t="s">
        <v>161</v>
      </c>
      <c r="AC1819" t="s">
        <v>58</v>
      </c>
      <c r="AD1819" t="s">
        <v>184</v>
      </c>
      <c r="AE1819" t="s">
        <v>149</v>
      </c>
      <c r="AF1819" t="s">
        <v>50</v>
      </c>
      <c r="AG1819" t="s">
        <v>1078</v>
      </c>
      <c r="AH1819" t="s">
        <v>122</v>
      </c>
      <c r="AI1819" t="s">
        <v>61</v>
      </c>
      <c r="AJ1819" t="s">
        <v>76</v>
      </c>
      <c r="AK1819" t="s">
        <v>730</v>
      </c>
      <c r="AL1819" t="s">
        <v>47</v>
      </c>
      <c r="AM1819" t="s">
        <v>122</v>
      </c>
      <c r="AN1819" t="s">
        <v>337</v>
      </c>
      <c r="AO1819" t="s">
        <v>209</v>
      </c>
    </row>
    <row r="1820" spans="1:41" hidden="1" x14ac:dyDescent="0.25">
      <c r="A1820" t="s">
        <v>8066</v>
      </c>
      <c r="B1820" t="s">
        <v>8067</v>
      </c>
      <c r="C1820" s="1" t="str">
        <f t="shared" si="112"/>
        <v>21:1062</v>
      </c>
      <c r="D1820" s="1" t="str">
        <f t="shared" si="113"/>
        <v>21:0123</v>
      </c>
      <c r="E1820" t="s">
        <v>8068</v>
      </c>
      <c r="F1820" t="s">
        <v>8069</v>
      </c>
      <c r="H1820">
        <v>49.809606299999999</v>
      </c>
      <c r="I1820">
        <v>-117.2552615</v>
      </c>
      <c r="J1820" s="1" t="str">
        <f t="shared" si="114"/>
        <v>NGR bulk stream sediment</v>
      </c>
      <c r="K1820" s="1" t="str">
        <f t="shared" si="115"/>
        <v>&lt;177 micron (NGR)</v>
      </c>
      <c r="L1820">
        <v>12</v>
      </c>
      <c r="M1820" t="s">
        <v>45</v>
      </c>
      <c r="N1820">
        <v>188</v>
      </c>
      <c r="O1820" t="s">
        <v>78</v>
      </c>
      <c r="P1820" t="s">
        <v>47</v>
      </c>
      <c r="Q1820" t="s">
        <v>662</v>
      </c>
      <c r="R1820" t="s">
        <v>58</v>
      </c>
      <c r="S1820" t="s">
        <v>126</v>
      </c>
      <c r="T1820" t="s">
        <v>58</v>
      </c>
      <c r="U1820" t="s">
        <v>90</v>
      </c>
      <c r="V1820" t="s">
        <v>266</v>
      </c>
      <c r="W1820" t="s">
        <v>282</v>
      </c>
      <c r="X1820" t="s">
        <v>108</v>
      </c>
      <c r="Y1820" t="s">
        <v>418</v>
      </c>
      <c r="Z1820" t="s">
        <v>56</v>
      </c>
      <c r="AA1820" t="s">
        <v>46</v>
      </c>
      <c r="AB1820" t="s">
        <v>161</v>
      </c>
      <c r="AC1820" t="s">
        <v>58</v>
      </c>
      <c r="AD1820" t="s">
        <v>438</v>
      </c>
      <c r="AE1820" t="s">
        <v>53</v>
      </c>
      <c r="AF1820" t="s">
        <v>108</v>
      </c>
      <c r="AG1820" t="s">
        <v>58</v>
      </c>
      <c r="AH1820" t="s">
        <v>142</v>
      </c>
      <c r="AI1820" t="s">
        <v>61</v>
      </c>
      <c r="AJ1820" t="s">
        <v>127</v>
      </c>
      <c r="AK1820" t="s">
        <v>3410</v>
      </c>
      <c r="AL1820" t="s">
        <v>47</v>
      </c>
      <c r="AM1820" t="s">
        <v>47</v>
      </c>
      <c r="AN1820" t="s">
        <v>275</v>
      </c>
      <c r="AO1820" t="s">
        <v>175</v>
      </c>
    </row>
    <row r="1821" spans="1:41" hidden="1" x14ac:dyDescent="0.25">
      <c r="A1821" t="s">
        <v>8070</v>
      </c>
      <c r="B1821" t="s">
        <v>8071</v>
      </c>
      <c r="C1821" s="1" t="str">
        <f t="shared" si="112"/>
        <v>21:1062</v>
      </c>
      <c r="D1821" s="1" t="str">
        <f t="shared" si="113"/>
        <v>21:0123</v>
      </c>
      <c r="E1821" t="s">
        <v>8072</v>
      </c>
      <c r="F1821" t="s">
        <v>8073</v>
      </c>
      <c r="H1821">
        <v>49.820978199999999</v>
      </c>
      <c r="I1821">
        <v>-117.3021686</v>
      </c>
      <c r="J1821" s="1" t="str">
        <f t="shared" si="114"/>
        <v>NGR bulk stream sediment</v>
      </c>
      <c r="K1821" s="1" t="str">
        <f t="shared" si="115"/>
        <v>&lt;177 micron (NGR)</v>
      </c>
      <c r="L1821">
        <v>12</v>
      </c>
      <c r="M1821" t="s">
        <v>71</v>
      </c>
      <c r="N1821">
        <v>189</v>
      </c>
      <c r="O1821" t="s">
        <v>591</v>
      </c>
      <c r="P1821" t="s">
        <v>47</v>
      </c>
      <c r="Q1821" t="s">
        <v>159</v>
      </c>
      <c r="R1821" t="s">
        <v>58</v>
      </c>
      <c r="S1821" t="s">
        <v>291</v>
      </c>
      <c r="T1821" t="s">
        <v>58</v>
      </c>
      <c r="U1821" t="s">
        <v>225</v>
      </c>
      <c r="V1821" t="s">
        <v>163</v>
      </c>
      <c r="W1821" t="s">
        <v>86</v>
      </c>
      <c r="X1821" t="s">
        <v>108</v>
      </c>
      <c r="Y1821" t="s">
        <v>343</v>
      </c>
      <c r="Z1821" t="s">
        <v>56</v>
      </c>
      <c r="AA1821" t="s">
        <v>47</v>
      </c>
      <c r="AB1821" t="s">
        <v>173</v>
      </c>
      <c r="AC1821" t="s">
        <v>58</v>
      </c>
      <c r="AD1821" t="s">
        <v>431</v>
      </c>
      <c r="AE1821" t="s">
        <v>198</v>
      </c>
      <c r="AF1821" t="s">
        <v>76</v>
      </c>
      <c r="AG1821" t="s">
        <v>689</v>
      </c>
      <c r="AH1821" t="s">
        <v>228</v>
      </c>
      <c r="AI1821" t="s">
        <v>185</v>
      </c>
      <c r="AJ1821" t="s">
        <v>50</v>
      </c>
      <c r="AK1821" t="s">
        <v>2274</v>
      </c>
      <c r="AL1821" t="s">
        <v>47</v>
      </c>
      <c r="AM1821" t="s">
        <v>47</v>
      </c>
      <c r="AN1821" t="s">
        <v>299</v>
      </c>
      <c r="AO1821" t="s">
        <v>98</v>
      </c>
    </row>
    <row r="1822" spans="1:41" hidden="1" x14ac:dyDescent="0.25">
      <c r="A1822" t="s">
        <v>8074</v>
      </c>
      <c r="B1822" t="s">
        <v>8075</v>
      </c>
      <c r="C1822" s="1" t="str">
        <f t="shared" si="112"/>
        <v>21:1062</v>
      </c>
      <c r="D1822" s="1" t="str">
        <f t="shared" si="113"/>
        <v>21:0123</v>
      </c>
      <c r="E1822" t="s">
        <v>8076</v>
      </c>
      <c r="F1822" t="s">
        <v>8077</v>
      </c>
      <c r="H1822">
        <v>49.819906699999997</v>
      </c>
      <c r="I1822">
        <v>-117.31267149999999</v>
      </c>
      <c r="J1822" s="1" t="str">
        <f t="shared" si="114"/>
        <v>NGR bulk stream sediment</v>
      </c>
      <c r="K1822" s="1" t="str">
        <f t="shared" si="115"/>
        <v>&lt;177 micron (NGR)</v>
      </c>
      <c r="L1822">
        <v>12</v>
      </c>
      <c r="M1822" t="s">
        <v>95</v>
      </c>
      <c r="N1822">
        <v>190</v>
      </c>
      <c r="O1822" t="s">
        <v>122</v>
      </c>
      <c r="P1822" t="s">
        <v>47</v>
      </c>
      <c r="Q1822" t="s">
        <v>119</v>
      </c>
      <c r="R1822" t="s">
        <v>72</v>
      </c>
      <c r="S1822" t="s">
        <v>226</v>
      </c>
      <c r="T1822" t="s">
        <v>52</v>
      </c>
      <c r="U1822" t="s">
        <v>197</v>
      </c>
      <c r="V1822" t="s">
        <v>86</v>
      </c>
      <c r="W1822" t="s">
        <v>103</v>
      </c>
      <c r="X1822" t="s">
        <v>175</v>
      </c>
      <c r="Y1822" t="s">
        <v>126</v>
      </c>
      <c r="Z1822" t="s">
        <v>56</v>
      </c>
      <c r="AA1822" t="s">
        <v>46</v>
      </c>
      <c r="AB1822" t="s">
        <v>130</v>
      </c>
      <c r="AC1822" t="s">
        <v>85</v>
      </c>
      <c r="AD1822" t="s">
        <v>226</v>
      </c>
      <c r="AE1822" t="s">
        <v>62</v>
      </c>
      <c r="AF1822" t="s">
        <v>76</v>
      </c>
      <c r="AG1822" t="s">
        <v>1216</v>
      </c>
      <c r="AH1822" t="s">
        <v>103</v>
      </c>
      <c r="AI1822" t="s">
        <v>235</v>
      </c>
      <c r="AJ1822" t="s">
        <v>66</v>
      </c>
      <c r="AK1822" t="s">
        <v>76</v>
      </c>
      <c r="AL1822" t="s">
        <v>47</v>
      </c>
      <c r="AM1822" t="s">
        <v>47</v>
      </c>
      <c r="AN1822" t="s">
        <v>698</v>
      </c>
      <c r="AO1822" t="s">
        <v>197</v>
      </c>
    </row>
    <row r="1823" spans="1:41" hidden="1" x14ac:dyDescent="0.25">
      <c r="A1823" t="s">
        <v>8078</v>
      </c>
      <c r="B1823" t="s">
        <v>8079</v>
      </c>
      <c r="C1823" s="1" t="str">
        <f t="shared" si="112"/>
        <v>21:1062</v>
      </c>
      <c r="D1823" s="1" t="str">
        <f t="shared" si="113"/>
        <v>21:0123</v>
      </c>
      <c r="E1823" t="s">
        <v>8080</v>
      </c>
      <c r="F1823" t="s">
        <v>8081</v>
      </c>
      <c r="H1823">
        <v>49.831248799999997</v>
      </c>
      <c r="I1823">
        <v>-117.3255078</v>
      </c>
      <c r="J1823" s="1" t="str">
        <f t="shared" si="114"/>
        <v>NGR bulk stream sediment</v>
      </c>
      <c r="K1823" s="1" t="str">
        <f t="shared" si="115"/>
        <v>&lt;177 micron (NGR)</v>
      </c>
      <c r="L1823">
        <v>12</v>
      </c>
      <c r="M1823" t="s">
        <v>117</v>
      </c>
      <c r="N1823">
        <v>191</v>
      </c>
      <c r="O1823" t="s">
        <v>151</v>
      </c>
      <c r="P1823" t="s">
        <v>47</v>
      </c>
      <c r="Q1823" t="s">
        <v>249</v>
      </c>
      <c r="R1823" t="s">
        <v>307</v>
      </c>
      <c r="S1823" t="s">
        <v>184</v>
      </c>
      <c r="T1823" t="s">
        <v>55</v>
      </c>
      <c r="U1823" t="s">
        <v>80</v>
      </c>
      <c r="V1823" t="s">
        <v>181</v>
      </c>
      <c r="W1823" t="s">
        <v>123</v>
      </c>
      <c r="X1823" t="s">
        <v>58</v>
      </c>
      <c r="Y1823" t="s">
        <v>344</v>
      </c>
      <c r="Z1823" t="s">
        <v>56</v>
      </c>
      <c r="AA1823" t="s">
        <v>46</v>
      </c>
      <c r="AB1823" t="s">
        <v>139</v>
      </c>
      <c r="AC1823" t="s">
        <v>58</v>
      </c>
      <c r="AD1823" t="s">
        <v>226</v>
      </c>
      <c r="AE1823" t="s">
        <v>54</v>
      </c>
      <c r="AF1823" t="s">
        <v>108</v>
      </c>
      <c r="AG1823" t="s">
        <v>58</v>
      </c>
      <c r="AH1823" t="s">
        <v>122</v>
      </c>
      <c r="AI1823" t="s">
        <v>61</v>
      </c>
      <c r="AJ1823" t="s">
        <v>108</v>
      </c>
      <c r="AK1823" t="s">
        <v>910</v>
      </c>
      <c r="AL1823" t="s">
        <v>47</v>
      </c>
      <c r="AM1823" t="s">
        <v>47</v>
      </c>
      <c r="AN1823" t="s">
        <v>152</v>
      </c>
      <c r="AO1823" t="s">
        <v>99</v>
      </c>
    </row>
    <row r="1824" spans="1:41" hidden="1" x14ac:dyDescent="0.25">
      <c r="A1824" t="s">
        <v>8082</v>
      </c>
      <c r="B1824" t="s">
        <v>8083</v>
      </c>
      <c r="C1824" s="1" t="str">
        <f t="shared" si="112"/>
        <v>21:1062</v>
      </c>
      <c r="D1824" s="1" t="str">
        <f t="shared" si="113"/>
        <v>21:0123</v>
      </c>
      <c r="E1824" t="s">
        <v>8084</v>
      </c>
      <c r="F1824" t="s">
        <v>8085</v>
      </c>
      <c r="H1824">
        <v>49.854877600000002</v>
      </c>
      <c r="I1824">
        <v>-117.3757615</v>
      </c>
      <c r="J1824" s="1" t="str">
        <f t="shared" si="114"/>
        <v>NGR bulk stream sediment</v>
      </c>
      <c r="K1824" s="1" t="str">
        <f t="shared" si="115"/>
        <v>&lt;177 micron (NGR)</v>
      </c>
      <c r="L1824">
        <v>12</v>
      </c>
      <c r="M1824" t="s">
        <v>136</v>
      </c>
      <c r="N1824">
        <v>192</v>
      </c>
      <c r="O1824" t="s">
        <v>209</v>
      </c>
      <c r="P1824" t="s">
        <v>55</v>
      </c>
      <c r="Q1824" t="s">
        <v>518</v>
      </c>
      <c r="R1824" t="s">
        <v>66</v>
      </c>
      <c r="S1824" t="s">
        <v>239</v>
      </c>
      <c r="T1824" t="s">
        <v>66</v>
      </c>
      <c r="U1824" t="s">
        <v>186</v>
      </c>
      <c r="V1824" t="s">
        <v>158</v>
      </c>
      <c r="W1824" t="s">
        <v>188</v>
      </c>
      <c r="X1824" t="s">
        <v>51</v>
      </c>
      <c r="Y1824" t="s">
        <v>104</v>
      </c>
      <c r="Z1824" t="s">
        <v>56</v>
      </c>
      <c r="AA1824" t="s">
        <v>46</v>
      </c>
      <c r="AB1824" t="s">
        <v>130</v>
      </c>
      <c r="AC1824" t="s">
        <v>267</v>
      </c>
      <c r="AD1824" t="s">
        <v>532</v>
      </c>
      <c r="AE1824" t="s">
        <v>101</v>
      </c>
      <c r="AF1824" t="s">
        <v>1205</v>
      </c>
      <c r="AG1824" t="s">
        <v>224</v>
      </c>
      <c r="AH1824" t="s">
        <v>174</v>
      </c>
      <c r="AI1824" t="s">
        <v>149</v>
      </c>
      <c r="AJ1824" t="s">
        <v>238</v>
      </c>
      <c r="AK1824" t="s">
        <v>55</v>
      </c>
      <c r="AL1824" t="s">
        <v>122</v>
      </c>
      <c r="AM1824" t="s">
        <v>47</v>
      </c>
      <c r="AN1824" t="s">
        <v>65</v>
      </c>
      <c r="AO1824" t="s">
        <v>59</v>
      </c>
    </row>
    <row r="1825" spans="1:41" hidden="1" x14ac:dyDescent="0.25">
      <c r="A1825" t="s">
        <v>8086</v>
      </c>
      <c r="B1825" t="s">
        <v>8087</v>
      </c>
      <c r="C1825" s="1" t="str">
        <f t="shared" ref="C1825:C1888" si="116">HYPERLINK("http://geochem.nrcan.gc.ca/cdogs/content/bdl/bdl211062_e.htm", "21:1062")</f>
        <v>21:1062</v>
      </c>
      <c r="D1825" s="1" t="str">
        <f t="shared" ref="D1825:D1888" si="117">HYPERLINK("http://geochem.nrcan.gc.ca/cdogs/content/svy/svy210123_e.htm", "21:0123")</f>
        <v>21:0123</v>
      </c>
      <c r="E1825" t="s">
        <v>8088</v>
      </c>
      <c r="F1825" t="s">
        <v>8089</v>
      </c>
      <c r="H1825">
        <v>49.850494300000001</v>
      </c>
      <c r="I1825">
        <v>-117.3822242</v>
      </c>
      <c r="J1825" s="1" t="str">
        <f t="shared" si="114"/>
        <v>NGR bulk stream sediment</v>
      </c>
      <c r="K1825" s="1" t="str">
        <f t="shared" si="115"/>
        <v>&lt;177 micron (NGR)</v>
      </c>
      <c r="L1825">
        <v>12</v>
      </c>
      <c r="M1825" t="s">
        <v>157</v>
      </c>
      <c r="N1825">
        <v>193</v>
      </c>
      <c r="O1825" t="s">
        <v>96</v>
      </c>
      <c r="P1825" t="s">
        <v>47</v>
      </c>
      <c r="Q1825" t="s">
        <v>513</v>
      </c>
      <c r="R1825" t="s">
        <v>228</v>
      </c>
      <c r="S1825" t="s">
        <v>273</v>
      </c>
      <c r="T1825" t="s">
        <v>267</v>
      </c>
      <c r="U1825" t="s">
        <v>829</v>
      </c>
      <c r="V1825" t="s">
        <v>365</v>
      </c>
      <c r="W1825" t="s">
        <v>188</v>
      </c>
      <c r="X1825" t="s">
        <v>58</v>
      </c>
      <c r="Y1825" t="s">
        <v>300</v>
      </c>
      <c r="Z1825" t="s">
        <v>56</v>
      </c>
      <c r="AA1825" t="s">
        <v>46</v>
      </c>
      <c r="AB1825" t="s">
        <v>173</v>
      </c>
      <c r="AC1825" t="s">
        <v>82</v>
      </c>
      <c r="AD1825" t="s">
        <v>589</v>
      </c>
      <c r="AE1825" t="s">
        <v>54</v>
      </c>
      <c r="AF1825" t="s">
        <v>175</v>
      </c>
      <c r="AG1825" t="s">
        <v>703</v>
      </c>
      <c r="AH1825" t="s">
        <v>173</v>
      </c>
      <c r="AI1825" t="s">
        <v>235</v>
      </c>
      <c r="AJ1825" t="s">
        <v>85</v>
      </c>
      <c r="AK1825" t="s">
        <v>55</v>
      </c>
      <c r="AL1825" t="s">
        <v>47</v>
      </c>
      <c r="AM1825" t="s">
        <v>122</v>
      </c>
      <c r="AN1825" t="s">
        <v>275</v>
      </c>
      <c r="AO1825" t="s">
        <v>90</v>
      </c>
    </row>
    <row r="1826" spans="1:41" hidden="1" x14ac:dyDescent="0.25">
      <c r="A1826" t="s">
        <v>8090</v>
      </c>
      <c r="B1826" t="s">
        <v>8091</v>
      </c>
      <c r="C1826" s="1" t="str">
        <f t="shared" si="116"/>
        <v>21:1062</v>
      </c>
      <c r="D1826" s="1" t="str">
        <f t="shared" si="117"/>
        <v>21:0123</v>
      </c>
      <c r="E1826" t="s">
        <v>8092</v>
      </c>
      <c r="F1826" t="s">
        <v>8093</v>
      </c>
      <c r="H1826">
        <v>49.850580999999998</v>
      </c>
      <c r="I1826">
        <v>-117.36649180000001</v>
      </c>
      <c r="J1826" s="1" t="str">
        <f t="shared" si="114"/>
        <v>NGR bulk stream sediment</v>
      </c>
      <c r="K1826" s="1" t="str">
        <f t="shared" si="115"/>
        <v>&lt;177 micron (NGR)</v>
      </c>
      <c r="L1826">
        <v>12</v>
      </c>
      <c r="M1826" t="s">
        <v>280</v>
      </c>
      <c r="N1826">
        <v>194</v>
      </c>
      <c r="O1826" t="s">
        <v>59</v>
      </c>
      <c r="P1826" t="s">
        <v>226</v>
      </c>
      <c r="Q1826" t="s">
        <v>935</v>
      </c>
      <c r="R1826" t="s">
        <v>267</v>
      </c>
      <c r="S1826" t="s">
        <v>100</v>
      </c>
      <c r="T1826" t="s">
        <v>76</v>
      </c>
      <c r="U1826" t="s">
        <v>438</v>
      </c>
      <c r="V1826" t="s">
        <v>330</v>
      </c>
      <c r="W1826" t="s">
        <v>270</v>
      </c>
      <c r="X1826" t="s">
        <v>52</v>
      </c>
      <c r="Y1826" t="s">
        <v>268</v>
      </c>
      <c r="Z1826" t="s">
        <v>56</v>
      </c>
      <c r="AA1826" t="s">
        <v>46</v>
      </c>
      <c r="AB1826" t="s">
        <v>81</v>
      </c>
      <c r="AC1826" t="s">
        <v>162</v>
      </c>
      <c r="AD1826" t="s">
        <v>583</v>
      </c>
      <c r="AE1826" t="s">
        <v>54</v>
      </c>
      <c r="AF1826" t="s">
        <v>127</v>
      </c>
      <c r="AG1826" t="s">
        <v>137</v>
      </c>
      <c r="AH1826" t="s">
        <v>63</v>
      </c>
      <c r="AI1826" t="s">
        <v>185</v>
      </c>
      <c r="AJ1826" t="s">
        <v>85</v>
      </c>
      <c r="AK1826" t="s">
        <v>6708</v>
      </c>
      <c r="AL1826" t="s">
        <v>47</v>
      </c>
      <c r="AM1826" t="s">
        <v>47</v>
      </c>
      <c r="AN1826" t="s">
        <v>915</v>
      </c>
      <c r="AO1826" t="s">
        <v>58</v>
      </c>
    </row>
    <row r="1827" spans="1:41" hidden="1" x14ac:dyDescent="0.25">
      <c r="A1827" t="s">
        <v>8094</v>
      </c>
      <c r="B1827" t="s">
        <v>8095</v>
      </c>
      <c r="C1827" s="1" t="str">
        <f t="shared" si="116"/>
        <v>21:1062</v>
      </c>
      <c r="D1827" s="1" t="str">
        <f t="shared" si="117"/>
        <v>21:0123</v>
      </c>
      <c r="E1827" t="s">
        <v>8092</v>
      </c>
      <c r="F1827" t="s">
        <v>8096</v>
      </c>
      <c r="H1827">
        <v>49.850580999999998</v>
      </c>
      <c r="I1827">
        <v>-117.36649180000001</v>
      </c>
      <c r="J1827" s="1" t="str">
        <f t="shared" si="114"/>
        <v>NGR bulk stream sediment</v>
      </c>
      <c r="K1827" s="1" t="str">
        <f t="shared" si="115"/>
        <v>&lt;177 micron (NGR)</v>
      </c>
      <c r="L1827">
        <v>12</v>
      </c>
      <c r="M1827" t="s">
        <v>288</v>
      </c>
      <c r="N1827">
        <v>195</v>
      </c>
      <c r="O1827" t="s">
        <v>82</v>
      </c>
      <c r="P1827" t="s">
        <v>85</v>
      </c>
      <c r="Q1827" t="s">
        <v>301</v>
      </c>
      <c r="R1827" t="s">
        <v>127</v>
      </c>
      <c r="S1827" t="s">
        <v>829</v>
      </c>
      <c r="T1827" t="s">
        <v>127</v>
      </c>
      <c r="U1827" t="s">
        <v>438</v>
      </c>
      <c r="V1827" t="s">
        <v>181</v>
      </c>
      <c r="W1827" t="s">
        <v>86</v>
      </c>
      <c r="X1827" t="s">
        <v>52</v>
      </c>
      <c r="Y1827" t="s">
        <v>83</v>
      </c>
      <c r="Z1827" t="s">
        <v>56</v>
      </c>
      <c r="AA1827" t="s">
        <v>46</v>
      </c>
      <c r="AB1827" t="s">
        <v>47</v>
      </c>
      <c r="AC1827" t="s">
        <v>124</v>
      </c>
      <c r="AD1827" t="s">
        <v>532</v>
      </c>
      <c r="AE1827" t="s">
        <v>198</v>
      </c>
      <c r="AF1827" t="s">
        <v>76</v>
      </c>
      <c r="AG1827" t="s">
        <v>319</v>
      </c>
      <c r="AH1827" t="s">
        <v>139</v>
      </c>
      <c r="AI1827" t="s">
        <v>174</v>
      </c>
      <c r="AJ1827" t="s">
        <v>85</v>
      </c>
      <c r="AK1827" t="s">
        <v>131</v>
      </c>
      <c r="AL1827" t="s">
        <v>47</v>
      </c>
      <c r="AM1827" t="s">
        <v>47</v>
      </c>
      <c r="AN1827" t="s">
        <v>284</v>
      </c>
      <c r="AO1827" t="s">
        <v>137</v>
      </c>
    </row>
    <row r="1828" spans="1:41" hidden="1" x14ac:dyDescent="0.25">
      <c r="A1828" t="s">
        <v>8097</v>
      </c>
      <c r="B1828" t="s">
        <v>8098</v>
      </c>
      <c r="C1828" s="1" t="str">
        <f t="shared" si="116"/>
        <v>21:1062</v>
      </c>
      <c r="D1828" s="1" t="str">
        <f t="shared" si="117"/>
        <v>21:0123</v>
      </c>
      <c r="E1828" t="s">
        <v>8099</v>
      </c>
      <c r="F1828" t="s">
        <v>8100</v>
      </c>
      <c r="H1828">
        <v>49.825793300000001</v>
      </c>
      <c r="I1828">
        <v>-117.34276749999999</v>
      </c>
      <c r="J1828" s="1" t="str">
        <f t="shared" si="114"/>
        <v>NGR bulk stream sediment</v>
      </c>
      <c r="K1828" s="1" t="str">
        <f t="shared" si="115"/>
        <v>&lt;177 micron (NGR)</v>
      </c>
      <c r="L1828">
        <v>12</v>
      </c>
      <c r="M1828" t="s">
        <v>170</v>
      </c>
      <c r="N1828">
        <v>196</v>
      </c>
      <c r="O1828" t="s">
        <v>188</v>
      </c>
      <c r="P1828" t="s">
        <v>47</v>
      </c>
      <c r="Q1828" t="s">
        <v>385</v>
      </c>
      <c r="R1828" t="s">
        <v>55</v>
      </c>
      <c r="S1828" t="s">
        <v>457</v>
      </c>
      <c r="T1828" t="s">
        <v>85</v>
      </c>
      <c r="U1828" t="s">
        <v>90</v>
      </c>
      <c r="V1828" t="s">
        <v>58</v>
      </c>
      <c r="W1828" t="s">
        <v>493</v>
      </c>
      <c r="X1828" t="s">
        <v>330</v>
      </c>
      <c r="Y1828" t="s">
        <v>83</v>
      </c>
      <c r="Z1828" t="s">
        <v>56</v>
      </c>
      <c r="AA1828" t="s">
        <v>47</v>
      </c>
      <c r="AB1828" t="s">
        <v>64</v>
      </c>
      <c r="AC1828" t="s">
        <v>58</v>
      </c>
      <c r="AD1828" t="s">
        <v>184</v>
      </c>
      <c r="AE1828" t="s">
        <v>174</v>
      </c>
      <c r="AF1828" t="s">
        <v>108</v>
      </c>
      <c r="AG1828" t="s">
        <v>374</v>
      </c>
      <c r="AH1828" t="s">
        <v>78</v>
      </c>
      <c r="AI1828" t="s">
        <v>185</v>
      </c>
      <c r="AJ1828" t="s">
        <v>55</v>
      </c>
      <c r="AK1828" t="s">
        <v>627</v>
      </c>
      <c r="AL1828" t="s">
        <v>47</v>
      </c>
      <c r="AM1828" t="s">
        <v>47</v>
      </c>
      <c r="AN1828" t="s">
        <v>152</v>
      </c>
      <c r="AO1828" t="s">
        <v>55</v>
      </c>
    </row>
    <row r="1829" spans="1:41" hidden="1" x14ac:dyDescent="0.25">
      <c r="A1829" t="s">
        <v>8101</v>
      </c>
      <c r="B1829" t="s">
        <v>8102</v>
      </c>
      <c r="C1829" s="1" t="str">
        <f t="shared" si="116"/>
        <v>21:1062</v>
      </c>
      <c r="D1829" s="1" t="str">
        <f t="shared" si="117"/>
        <v>21:0123</v>
      </c>
      <c r="E1829" t="s">
        <v>8103</v>
      </c>
      <c r="F1829" t="s">
        <v>8104</v>
      </c>
      <c r="H1829">
        <v>49.842946300000001</v>
      </c>
      <c r="I1829">
        <v>-117.42661699999999</v>
      </c>
      <c r="J1829" s="1" t="str">
        <f t="shared" si="114"/>
        <v>NGR bulk stream sediment</v>
      </c>
      <c r="K1829" s="1" t="str">
        <f t="shared" si="115"/>
        <v>&lt;177 micron (NGR)</v>
      </c>
      <c r="L1829">
        <v>12</v>
      </c>
      <c r="M1829" t="s">
        <v>180</v>
      </c>
      <c r="N1829">
        <v>197</v>
      </c>
      <c r="O1829" t="s">
        <v>73</v>
      </c>
      <c r="P1829" t="s">
        <v>47</v>
      </c>
      <c r="Q1829" t="s">
        <v>765</v>
      </c>
      <c r="R1829" t="s">
        <v>8105</v>
      </c>
      <c r="S1829" t="s">
        <v>190</v>
      </c>
      <c r="T1829" t="s">
        <v>52</v>
      </c>
      <c r="U1829" t="s">
        <v>144</v>
      </c>
      <c r="V1829" t="s">
        <v>55</v>
      </c>
      <c r="W1829" t="s">
        <v>130</v>
      </c>
      <c r="X1829" t="s">
        <v>51</v>
      </c>
      <c r="Y1829" t="s">
        <v>162</v>
      </c>
      <c r="Z1829" t="s">
        <v>56</v>
      </c>
      <c r="AA1829" t="s">
        <v>46</v>
      </c>
      <c r="AB1829" t="s">
        <v>47</v>
      </c>
      <c r="AC1829" t="s">
        <v>66</v>
      </c>
      <c r="AD1829" t="s">
        <v>538</v>
      </c>
      <c r="AE1829" t="s">
        <v>174</v>
      </c>
      <c r="AF1829" t="s">
        <v>118</v>
      </c>
      <c r="AG1829" t="s">
        <v>412</v>
      </c>
      <c r="AH1829" t="s">
        <v>81</v>
      </c>
      <c r="AI1829" t="s">
        <v>198</v>
      </c>
      <c r="AJ1829" t="s">
        <v>150</v>
      </c>
      <c r="AK1829" t="s">
        <v>127</v>
      </c>
      <c r="AL1829" t="s">
        <v>47</v>
      </c>
      <c r="AM1829" t="s">
        <v>47</v>
      </c>
      <c r="AN1829" t="s">
        <v>372</v>
      </c>
      <c r="AO1829" t="s">
        <v>137</v>
      </c>
    </row>
    <row r="1830" spans="1:41" hidden="1" x14ac:dyDescent="0.25">
      <c r="A1830" t="s">
        <v>8106</v>
      </c>
      <c r="B1830" t="s">
        <v>8107</v>
      </c>
      <c r="C1830" s="1" t="str">
        <f t="shared" si="116"/>
        <v>21:1062</v>
      </c>
      <c r="D1830" s="1" t="str">
        <f t="shared" si="117"/>
        <v>21:0123</v>
      </c>
      <c r="E1830" t="s">
        <v>8108</v>
      </c>
      <c r="F1830" t="s">
        <v>8109</v>
      </c>
      <c r="H1830">
        <v>49.784495999999997</v>
      </c>
      <c r="I1830">
        <v>-117.39249100000001</v>
      </c>
      <c r="J1830" s="1" t="str">
        <f t="shared" si="114"/>
        <v>NGR bulk stream sediment</v>
      </c>
      <c r="K1830" s="1" t="str">
        <f t="shared" si="115"/>
        <v>&lt;177 micron (NGR)</v>
      </c>
      <c r="L1830">
        <v>12</v>
      </c>
      <c r="M1830" t="s">
        <v>195</v>
      </c>
      <c r="N1830">
        <v>198</v>
      </c>
      <c r="O1830" t="s">
        <v>78</v>
      </c>
      <c r="P1830" t="s">
        <v>47</v>
      </c>
      <c r="Q1830" t="s">
        <v>513</v>
      </c>
      <c r="R1830" t="s">
        <v>102</v>
      </c>
      <c r="S1830" t="s">
        <v>291</v>
      </c>
      <c r="T1830" t="s">
        <v>108</v>
      </c>
      <c r="U1830" t="s">
        <v>49</v>
      </c>
      <c r="V1830" t="s">
        <v>336</v>
      </c>
      <c r="W1830" t="s">
        <v>336</v>
      </c>
      <c r="X1830" t="s">
        <v>108</v>
      </c>
      <c r="Y1830" t="s">
        <v>418</v>
      </c>
      <c r="Z1830" t="s">
        <v>56</v>
      </c>
      <c r="AA1830" t="s">
        <v>46</v>
      </c>
      <c r="AB1830" t="s">
        <v>173</v>
      </c>
      <c r="AC1830" t="s">
        <v>58</v>
      </c>
      <c r="AD1830" t="s">
        <v>184</v>
      </c>
      <c r="AE1830" t="s">
        <v>198</v>
      </c>
      <c r="AF1830" t="s">
        <v>127</v>
      </c>
      <c r="AG1830" t="s">
        <v>330</v>
      </c>
      <c r="AH1830" t="s">
        <v>139</v>
      </c>
      <c r="AI1830" t="s">
        <v>87</v>
      </c>
      <c r="AJ1830" t="s">
        <v>55</v>
      </c>
      <c r="AK1830" t="s">
        <v>58</v>
      </c>
      <c r="AL1830" t="s">
        <v>47</v>
      </c>
      <c r="AM1830" t="s">
        <v>47</v>
      </c>
      <c r="AN1830" t="s">
        <v>468</v>
      </c>
      <c r="AO1830" t="s">
        <v>85</v>
      </c>
    </row>
    <row r="1831" spans="1:41" hidden="1" x14ac:dyDescent="0.25">
      <c r="A1831" t="s">
        <v>8110</v>
      </c>
      <c r="B1831" t="s">
        <v>8111</v>
      </c>
      <c r="C1831" s="1" t="str">
        <f t="shared" si="116"/>
        <v>21:1062</v>
      </c>
      <c r="D1831" s="1" t="str">
        <f t="shared" si="117"/>
        <v>21:0123</v>
      </c>
      <c r="E1831" t="s">
        <v>8112</v>
      </c>
      <c r="F1831" t="s">
        <v>8113</v>
      </c>
      <c r="H1831">
        <v>49.782236300000001</v>
      </c>
      <c r="I1831">
        <v>-117.41129549999999</v>
      </c>
      <c r="J1831" s="1" t="str">
        <f t="shared" si="114"/>
        <v>NGR bulk stream sediment</v>
      </c>
      <c r="K1831" s="1" t="str">
        <f t="shared" si="115"/>
        <v>&lt;177 micron (NGR)</v>
      </c>
      <c r="L1831">
        <v>12</v>
      </c>
      <c r="M1831" t="s">
        <v>205</v>
      </c>
      <c r="N1831">
        <v>199</v>
      </c>
      <c r="O1831" t="s">
        <v>125</v>
      </c>
      <c r="P1831" t="s">
        <v>47</v>
      </c>
      <c r="Q1831" t="s">
        <v>548</v>
      </c>
      <c r="R1831" t="s">
        <v>87</v>
      </c>
      <c r="S1831" t="s">
        <v>583</v>
      </c>
      <c r="T1831" t="s">
        <v>85</v>
      </c>
      <c r="U1831" t="s">
        <v>131</v>
      </c>
      <c r="V1831" t="s">
        <v>282</v>
      </c>
      <c r="W1831" t="s">
        <v>109</v>
      </c>
      <c r="X1831" t="s">
        <v>330</v>
      </c>
      <c r="Y1831" t="s">
        <v>290</v>
      </c>
      <c r="Z1831" t="s">
        <v>56</v>
      </c>
      <c r="AA1831" t="s">
        <v>46</v>
      </c>
      <c r="AB1831" t="s">
        <v>161</v>
      </c>
      <c r="AC1831" t="s">
        <v>267</v>
      </c>
      <c r="AD1831" t="s">
        <v>146</v>
      </c>
      <c r="AE1831" t="s">
        <v>53</v>
      </c>
      <c r="AF1831" t="s">
        <v>76</v>
      </c>
      <c r="AG1831" t="s">
        <v>307</v>
      </c>
      <c r="AH1831" t="s">
        <v>81</v>
      </c>
      <c r="AI1831" t="s">
        <v>149</v>
      </c>
      <c r="AJ1831" t="s">
        <v>58</v>
      </c>
      <c r="AK1831" t="s">
        <v>371</v>
      </c>
      <c r="AL1831" t="s">
        <v>47</v>
      </c>
      <c r="AM1831" t="s">
        <v>47</v>
      </c>
      <c r="AN1831" t="s">
        <v>935</v>
      </c>
      <c r="AO1831" t="s">
        <v>225</v>
      </c>
    </row>
    <row r="1832" spans="1:41" hidden="1" x14ac:dyDescent="0.25">
      <c r="A1832" t="s">
        <v>8114</v>
      </c>
      <c r="B1832" t="s">
        <v>8115</v>
      </c>
      <c r="C1832" s="1" t="str">
        <f t="shared" si="116"/>
        <v>21:1062</v>
      </c>
      <c r="D1832" s="1" t="str">
        <f t="shared" si="117"/>
        <v>21:0123</v>
      </c>
      <c r="E1832" t="s">
        <v>8116</v>
      </c>
      <c r="F1832" t="s">
        <v>8117</v>
      </c>
      <c r="H1832">
        <v>49.773912099999997</v>
      </c>
      <c r="I1832">
        <v>-117.4274757</v>
      </c>
      <c r="J1832" s="1" t="str">
        <f t="shared" si="114"/>
        <v>NGR bulk stream sediment</v>
      </c>
      <c r="K1832" s="1" t="str">
        <f t="shared" si="115"/>
        <v>&lt;177 micron (NGR)</v>
      </c>
      <c r="L1832">
        <v>12</v>
      </c>
      <c r="M1832" t="s">
        <v>214</v>
      </c>
      <c r="N1832">
        <v>200</v>
      </c>
      <c r="O1832" t="s">
        <v>186</v>
      </c>
      <c r="P1832" t="s">
        <v>137</v>
      </c>
      <c r="Q1832" t="s">
        <v>602</v>
      </c>
      <c r="R1832" t="s">
        <v>58</v>
      </c>
      <c r="S1832" t="s">
        <v>399</v>
      </c>
      <c r="T1832" t="s">
        <v>58</v>
      </c>
      <c r="U1832" t="s">
        <v>75</v>
      </c>
      <c r="V1832" t="s">
        <v>129</v>
      </c>
      <c r="W1832" t="s">
        <v>493</v>
      </c>
      <c r="X1832" t="s">
        <v>137</v>
      </c>
      <c r="Y1832" t="s">
        <v>418</v>
      </c>
      <c r="Z1832" t="s">
        <v>56</v>
      </c>
      <c r="AA1832" t="s">
        <v>51</v>
      </c>
      <c r="AB1832" t="s">
        <v>125</v>
      </c>
      <c r="AC1832" t="s">
        <v>104</v>
      </c>
      <c r="AD1832" t="s">
        <v>273</v>
      </c>
      <c r="AE1832" t="s">
        <v>185</v>
      </c>
      <c r="AF1832" t="s">
        <v>127</v>
      </c>
      <c r="AG1832" t="s">
        <v>307</v>
      </c>
      <c r="AH1832" t="s">
        <v>125</v>
      </c>
      <c r="AI1832" t="s">
        <v>185</v>
      </c>
      <c r="AJ1832" t="s">
        <v>55</v>
      </c>
      <c r="AK1832" t="s">
        <v>58</v>
      </c>
      <c r="AL1832" t="s">
        <v>137</v>
      </c>
      <c r="AM1832" t="s">
        <v>122</v>
      </c>
      <c r="AN1832" t="s">
        <v>432</v>
      </c>
      <c r="AO1832" t="s">
        <v>175</v>
      </c>
    </row>
    <row r="1833" spans="1:41" hidden="1" x14ac:dyDescent="0.25">
      <c r="A1833" t="s">
        <v>8118</v>
      </c>
      <c r="B1833" t="s">
        <v>8119</v>
      </c>
      <c r="C1833" s="1" t="str">
        <f t="shared" si="116"/>
        <v>21:1062</v>
      </c>
      <c r="D1833" s="1" t="str">
        <f t="shared" si="117"/>
        <v>21:0123</v>
      </c>
      <c r="E1833" t="s">
        <v>8120</v>
      </c>
      <c r="F1833" t="s">
        <v>8121</v>
      </c>
      <c r="H1833">
        <v>49.778551100000001</v>
      </c>
      <c r="I1833">
        <v>-117.4353084</v>
      </c>
      <c r="J1833" s="1" t="str">
        <f t="shared" si="114"/>
        <v>NGR bulk stream sediment</v>
      </c>
      <c r="K1833" s="1" t="str">
        <f t="shared" si="115"/>
        <v>&lt;177 micron (NGR)</v>
      </c>
      <c r="L1833">
        <v>12</v>
      </c>
      <c r="M1833" t="s">
        <v>223</v>
      </c>
      <c r="N1833">
        <v>201</v>
      </c>
      <c r="O1833" t="s">
        <v>374</v>
      </c>
      <c r="P1833" t="s">
        <v>122</v>
      </c>
      <c r="Q1833" t="s">
        <v>249</v>
      </c>
      <c r="R1833" t="s">
        <v>66</v>
      </c>
      <c r="S1833" t="s">
        <v>100</v>
      </c>
      <c r="T1833" t="s">
        <v>58</v>
      </c>
      <c r="U1833" t="s">
        <v>83</v>
      </c>
      <c r="V1833" t="s">
        <v>55</v>
      </c>
      <c r="W1833" t="s">
        <v>437</v>
      </c>
      <c r="X1833" t="s">
        <v>137</v>
      </c>
      <c r="Y1833" t="s">
        <v>300</v>
      </c>
      <c r="Z1833" t="s">
        <v>56</v>
      </c>
      <c r="AA1833" t="s">
        <v>46</v>
      </c>
      <c r="AB1833" t="s">
        <v>101</v>
      </c>
      <c r="AC1833" t="s">
        <v>58</v>
      </c>
      <c r="AD1833" t="s">
        <v>146</v>
      </c>
      <c r="AE1833" t="s">
        <v>110</v>
      </c>
      <c r="AF1833" t="s">
        <v>127</v>
      </c>
      <c r="AG1833" t="s">
        <v>148</v>
      </c>
      <c r="AH1833" t="s">
        <v>81</v>
      </c>
      <c r="AI1833" t="s">
        <v>174</v>
      </c>
      <c r="AJ1833" t="s">
        <v>55</v>
      </c>
      <c r="AK1833" t="s">
        <v>58</v>
      </c>
      <c r="AL1833" t="s">
        <v>47</v>
      </c>
      <c r="AM1833" t="s">
        <v>122</v>
      </c>
      <c r="AN1833" t="s">
        <v>533</v>
      </c>
      <c r="AO1833" t="s">
        <v>85</v>
      </c>
    </row>
    <row r="1834" spans="1:41" hidden="1" x14ac:dyDescent="0.25">
      <c r="A1834" t="s">
        <v>8122</v>
      </c>
      <c r="B1834" t="s">
        <v>8123</v>
      </c>
      <c r="C1834" s="1" t="str">
        <f t="shared" si="116"/>
        <v>21:1062</v>
      </c>
      <c r="D1834" s="1" t="str">
        <f t="shared" si="117"/>
        <v>21:0123</v>
      </c>
      <c r="E1834" t="s">
        <v>8124</v>
      </c>
      <c r="F1834" t="s">
        <v>8125</v>
      </c>
      <c r="H1834">
        <v>49.817653200000002</v>
      </c>
      <c r="I1834">
        <v>-117.4554091</v>
      </c>
      <c r="J1834" s="1" t="str">
        <f t="shared" si="114"/>
        <v>NGR bulk stream sediment</v>
      </c>
      <c r="K1834" s="1" t="str">
        <f t="shared" si="115"/>
        <v>&lt;177 micron (NGR)</v>
      </c>
      <c r="L1834">
        <v>12</v>
      </c>
      <c r="M1834" t="s">
        <v>233</v>
      </c>
      <c r="N1834">
        <v>202</v>
      </c>
      <c r="O1834" t="s">
        <v>365</v>
      </c>
      <c r="P1834" t="s">
        <v>51</v>
      </c>
      <c r="Q1834" t="s">
        <v>578</v>
      </c>
      <c r="R1834" t="s">
        <v>306</v>
      </c>
      <c r="S1834" t="s">
        <v>328</v>
      </c>
      <c r="T1834" t="s">
        <v>52</v>
      </c>
      <c r="U1834" t="s">
        <v>418</v>
      </c>
      <c r="V1834" t="s">
        <v>76</v>
      </c>
      <c r="W1834" t="s">
        <v>206</v>
      </c>
      <c r="X1834" t="s">
        <v>103</v>
      </c>
      <c r="Y1834" t="s">
        <v>258</v>
      </c>
      <c r="Z1834" t="s">
        <v>56</v>
      </c>
      <c r="AA1834" t="s">
        <v>46</v>
      </c>
      <c r="AB1834" t="s">
        <v>61</v>
      </c>
      <c r="AC1834" t="s">
        <v>209</v>
      </c>
      <c r="AD1834" t="s">
        <v>237</v>
      </c>
      <c r="AE1834" t="s">
        <v>185</v>
      </c>
      <c r="AF1834" t="s">
        <v>55</v>
      </c>
      <c r="AG1834" t="s">
        <v>357</v>
      </c>
      <c r="AH1834" t="s">
        <v>64</v>
      </c>
      <c r="AI1834" t="s">
        <v>174</v>
      </c>
      <c r="AJ1834" t="s">
        <v>85</v>
      </c>
      <c r="AK1834" t="s">
        <v>292</v>
      </c>
      <c r="AL1834" t="s">
        <v>47</v>
      </c>
      <c r="AM1834" t="s">
        <v>47</v>
      </c>
      <c r="AN1834" t="s">
        <v>65</v>
      </c>
      <c r="AO1834" t="s">
        <v>73</v>
      </c>
    </row>
    <row r="1835" spans="1:41" hidden="1" x14ac:dyDescent="0.25">
      <c r="A1835" t="s">
        <v>8126</v>
      </c>
      <c r="B1835" t="s">
        <v>8127</v>
      </c>
      <c r="C1835" s="1" t="str">
        <f t="shared" si="116"/>
        <v>21:1062</v>
      </c>
      <c r="D1835" s="1" t="str">
        <f t="shared" si="117"/>
        <v>21:0123</v>
      </c>
      <c r="E1835" t="s">
        <v>8128</v>
      </c>
      <c r="F1835" t="s">
        <v>8129</v>
      </c>
      <c r="H1835">
        <v>49.794077299999998</v>
      </c>
      <c r="I1835">
        <v>-117.340463</v>
      </c>
      <c r="J1835" s="1" t="str">
        <f t="shared" si="114"/>
        <v>NGR bulk stream sediment</v>
      </c>
      <c r="K1835" s="1" t="str">
        <f t="shared" si="115"/>
        <v>&lt;177 micron (NGR)</v>
      </c>
      <c r="L1835">
        <v>12</v>
      </c>
      <c r="M1835" t="s">
        <v>248</v>
      </c>
      <c r="N1835">
        <v>203</v>
      </c>
      <c r="O1835" t="s">
        <v>125</v>
      </c>
      <c r="P1835" t="s">
        <v>76</v>
      </c>
      <c r="Q1835" t="s">
        <v>513</v>
      </c>
      <c r="R1835" t="s">
        <v>79</v>
      </c>
      <c r="S1835" t="s">
        <v>331</v>
      </c>
      <c r="T1835" t="s">
        <v>52</v>
      </c>
      <c r="U1835" t="s">
        <v>99</v>
      </c>
      <c r="V1835" t="s">
        <v>151</v>
      </c>
      <c r="W1835" t="s">
        <v>72</v>
      </c>
      <c r="X1835" t="s">
        <v>209</v>
      </c>
      <c r="Y1835" t="s">
        <v>160</v>
      </c>
      <c r="Z1835" t="s">
        <v>56</v>
      </c>
      <c r="AA1835" t="s">
        <v>46</v>
      </c>
      <c r="AB1835" t="s">
        <v>173</v>
      </c>
      <c r="AC1835" t="s">
        <v>58</v>
      </c>
      <c r="AD1835" t="s">
        <v>184</v>
      </c>
      <c r="AE1835" t="s">
        <v>84</v>
      </c>
      <c r="AF1835" t="s">
        <v>108</v>
      </c>
      <c r="AG1835" t="s">
        <v>58</v>
      </c>
      <c r="AH1835" t="s">
        <v>79</v>
      </c>
      <c r="AI1835" t="s">
        <v>110</v>
      </c>
      <c r="AJ1835" t="s">
        <v>127</v>
      </c>
      <c r="AK1835" t="s">
        <v>209</v>
      </c>
      <c r="AL1835" t="s">
        <v>47</v>
      </c>
      <c r="AM1835" t="s">
        <v>47</v>
      </c>
      <c r="AN1835" t="s">
        <v>802</v>
      </c>
      <c r="AO1835" t="s">
        <v>66</v>
      </c>
    </row>
    <row r="1836" spans="1:41" hidden="1" x14ac:dyDescent="0.25">
      <c r="A1836" t="s">
        <v>8130</v>
      </c>
      <c r="B1836" t="s">
        <v>8131</v>
      </c>
      <c r="C1836" s="1" t="str">
        <f t="shared" si="116"/>
        <v>21:1062</v>
      </c>
      <c r="D1836" s="1" t="str">
        <f t="shared" si="117"/>
        <v>21:0123</v>
      </c>
      <c r="E1836" t="s">
        <v>8132</v>
      </c>
      <c r="F1836" t="s">
        <v>8133</v>
      </c>
      <c r="H1836">
        <v>49.779992800000002</v>
      </c>
      <c r="I1836">
        <v>-117.3581873</v>
      </c>
      <c r="J1836" s="1" t="str">
        <f t="shared" si="114"/>
        <v>NGR bulk stream sediment</v>
      </c>
      <c r="K1836" s="1" t="str">
        <f t="shared" si="115"/>
        <v>&lt;177 micron (NGR)</v>
      </c>
      <c r="L1836">
        <v>12</v>
      </c>
      <c r="M1836" t="s">
        <v>256</v>
      </c>
      <c r="N1836">
        <v>204</v>
      </c>
      <c r="O1836" t="s">
        <v>437</v>
      </c>
      <c r="P1836" t="s">
        <v>47</v>
      </c>
      <c r="Q1836" t="s">
        <v>215</v>
      </c>
      <c r="R1836" t="s">
        <v>50</v>
      </c>
      <c r="S1836" t="s">
        <v>100</v>
      </c>
      <c r="T1836" t="s">
        <v>73</v>
      </c>
      <c r="U1836" t="s">
        <v>49</v>
      </c>
      <c r="V1836" t="s">
        <v>330</v>
      </c>
      <c r="W1836" t="s">
        <v>206</v>
      </c>
      <c r="X1836" t="s">
        <v>52</v>
      </c>
      <c r="Y1836" t="s">
        <v>667</v>
      </c>
      <c r="Z1836" t="s">
        <v>56</v>
      </c>
      <c r="AA1836" t="s">
        <v>47</v>
      </c>
      <c r="AB1836" t="s">
        <v>81</v>
      </c>
      <c r="AC1836" t="s">
        <v>58</v>
      </c>
      <c r="AD1836" t="s">
        <v>438</v>
      </c>
      <c r="AE1836" t="s">
        <v>54</v>
      </c>
      <c r="AF1836" t="s">
        <v>58</v>
      </c>
      <c r="AG1836" t="s">
        <v>148</v>
      </c>
      <c r="AH1836" t="s">
        <v>173</v>
      </c>
      <c r="AI1836" t="s">
        <v>149</v>
      </c>
      <c r="AJ1836" t="s">
        <v>85</v>
      </c>
      <c r="AK1836" t="s">
        <v>3210</v>
      </c>
      <c r="AL1836" t="s">
        <v>47</v>
      </c>
      <c r="AM1836" t="s">
        <v>47</v>
      </c>
      <c r="AN1836" t="s">
        <v>345</v>
      </c>
      <c r="AO1836" t="s">
        <v>108</v>
      </c>
    </row>
    <row r="1837" spans="1:41" hidden="1" x14ac:dyDescent="0.25">
      <c r="A1837" t="s">
        <v>8134</v>
      </c>
      <c r="B1837" t="s">
        <v>8135</v>
      </c>
      <c r="C1837" s="1" t="str">
        <f t="shared" si="116"/>
        <v>21:1062</v>
      </c>
      <c r="D1837" s="1" t="str">
        <f t="shared" si="117"/>
        <v>21:0123</v>
      </c>
      <c r="E1837" t="s">
        <v>8136</v>
      </c>
      <c r="F1837" t="s">
        <v>8137</v>
      </c>
      <c r="H1837">
        <v>49.761711599999998</v>
      </c>
      <c r="I1837">
        <v>-117.3326031</v>
      </c>
      <c r="J1837" s="1" t="str">
        <f t="shared" si="114"/>
        <v>NGR bulk stream sediment</v>
      </c>
      <c r="K1837" s="1" t="str">
        <f t="shared" si="115"/>
        <v>&lt;177 micron (NGR)</v>
      </c>
      <c r="L1837">
        <v>12</v>
      </c>
      <c r="M1837" t="s">
        <v>265</v>
      </c>
      <c r="N1837">
        <v>205</v>
      </c>
      <c r="O1837" t="s">
        <v>200</v>
      </c>
      <c r="P1837" t="s">
        <v>122</v>
      </c>
      <c r="Q1837" t="s">
        <v>119</v>
      </c>
      <c r="R1837" t="s">
        <v>437</v>
      </c>
      <c r="S1837" t="s">
        <v>184</v>
      </c>
      <c r="T1837" t="s">
        <v>52</v>
      </c>
      <c r="U1837" t="s">
        <v>475</v>
      </c>
      <c r="V1837" t="s">
        <v>351</v>
      </c>
      <c r="W1837" t="s">
        <v>103</v>
      </c>
      <c r="X1837" t="s">
        <v>127</v>
      </c>
      <c r="Y1837" t="s">
        <v>344</v>
      </c>
      <c r="Z1837" t="s">
        <v>56</v>
      </c>
      <c r="AA1837" t="s">
        <v>46</v>
      </c>
      <c r="AB1837" t="s">
        <v>78</v>
      </c>
      <c r="AC1837" t="s">
        <v>58</v>
      </c>
      <c r="AD1837" t="s">
        <v>237</v>
      </c>
      <c r="AE1837" t="s">
        <v>53</v>
      </c>
      <c r="AF1837" t="s">
        <v>55</v>
      </c>
      <c r="AG1837" t="s">
        <v>163</v>
      </c>
      <c r="AH1837" t="s">
        <v>161</v>
      </c>
      <c r="AI1837" t="s">
        <v>87</v>
      </c>
      <c r="AJ1837" t="s">
        <v>746</v>
      </c>
      <c r="AK1837" t="s">
        <v>76</v>
      </c>
      <c r="AL1837" t="s">
        <v>47</v>
      </c>
      <c r="AM1837" t="s">
        <v>47</v>
      </c>
      <c r="AN1837" t="s">
        <v>1157</v>
      </c>
      <c r="AO1837" t="s">
        <v>49</v>
      </c>
    </row>
    <row r="1838" spans="1:41" hidden="1" x14ac:dyDescent="0.25">
      <c r="A1838" t="s">
        <v>8138</v>
      </c>
      <c r="B1838" t="s">
        <v>8139</v>
      </c>
      <c r="C1838" s="1" t="str">
        <f t="shared" si="116"/>
        <v>21:1062</v>
      </c>
      <c r="D1838" s="1" t="str">
        <f t="shared" si="117"/>
        <v>21:0123</v>
      </c>
      <c r="E1838" t="s">
        <v>8140</v>
      </c>
      <c r="F1838" t="s">
        <v>8141</v>
      </c>
      <c r="H1838">
        <v>49.649529899999997</v>
      </c>
      <c r="I1838">
        <v>-117.3328588</v>
      </c>
      <c r="J1838" s="1" t="str">
        <f t="shared" si="114"/>
        <v>NGR bulk stream sediment</v>
      </c>
      <c r="K1838" s="1" t="str">
        <f t="shared" si="115"/>
        <v>&lt;177 micron (NGR)</v>
      </c>
      <c r="L1838">
        <v>13</v>
      </c>
      <c r="M1838" t="s">
        <v>280</v>
      </c>
      <c r="N1838">
        <v>206</v>
      </c>
      <c r="O1838" t="s">
        <v>122</v>
      </c>
      <c r="P1838" t="s">
        <v>122</v>
      </c>
      <c r="Q1838" t="s">
        <v>492</v>
      </c>
      <c r="R1838" t="s">
        <v>73</v>
      </c>
      <c r="S1838" t="s">
        <v>300</v>
      </c>
      <c r="T1838" t="s">
        <v>52</v>
      </c>
      <c r="U1838" t="s">
        <v>300</v>
      </c>
      <c r="V1838" t="s">
        <v>266</v>
      </c>
      <c r="W1838" t="s">
        <v>122</v>
      </c>
      <c r="X1838" t="s">
        <v>52</v>
      </c>
      <c r="Y1838" t="s">
        <v>190</v>
      </c>
      <c r="Z1838" t="s">
        <v>56</v>
      </c>
      <c r="AA1838" t="s">
        <v>47</v>
      </c>
      <c r="AB1838" t="s">
        <v>47</v>
      </c>
      <c r="AC1838" t="s">
        <v>58</v>
      </c>
      <c r="AD1838" t="s">
        <v>146</v>
      </c>
      <c r="AE1838" t="s">
        <v>62</v>
      </c>
      <c r="AF1838" t="s">
        <v>85</v>
      </c>
      <c r="AG1838" t="s">
        <v>365</v>
      </c>
      <c r="AH1838" t="s">
        <v>139</v>
      </c>
      <c r="AI1838" t="s">
        <v>87</v>
      </c>
      <c r="AJ1838" t="s">
        <v>55</v>
      </c>
      <c r="AK1838" t="s">
        <v>209</v>
      </c>
      <c r="AL1838" t="s">
        <v>103</v>
      </c>
      <c r="AM1838" t="s">
        <v>47</v>
      </c>
      <c r="AN1838" t="s">
        <v>543</v>
      </c>
      <c r="AO1838" t="s">
        <v>52</v>
      </c>
    </row>
    <row r="1839" spans="1:41" hidden="1" x14ac:dyDescent="0.25">
      <c r="A1839" t="s">
        <v>8142</v>
      </c>
      <c r="B1839" t="s">
        <v>8143</v>
      </c>
      <c r="C1839" s="1" t="str">
        <f t="shared" si="116"/>
        <v>21:1062</v>
      </c>
      <c r="D1839" s="1" t="str">
        <f t="shared" si="117"/>
        <v>21:0123</v>
      </c>
      <c r="E1839" t="s">
        <v>8140</v>
      </c>
      <c r="F1839" t="s">
        <v>8144</v>
      </c>
      <c r="H1839">
        <v>49.649529899999997</v>
      </c>
      <c r="I1839">
        <v>-117.3328588</v>
      </c>
      <c r="J1839" s="1" t="str">
        <f t="shared" si="114"/>
        <v>NGR bulk stream sediment</v>
      </c>
      <c r="K1839" s="1" t="str">
        <f t="shared" si="115"/>
        <v>&lt;177 micron (NGR)</v>
      </c>
      <c r="L1839">
        <v>13</v>
      </c>
      <c r="M1839" t="s">
        <v>288</v>
      </c>
      <c r="N1839">
        <v>207</v>
      </c>
      <c r="O1839" t="s">
        <v>125</v>
      </c>
      <c r="P1839" t="s">
        <v>103</v>
      </c>
      <c r="Q1839" t="s">
        <v>289</v>
      </c>
      <c r="R1839" t="s">
        <v>392</v>
      </c>
      <c r="S1839" t="s">
        <v>144</v>
      </c>
      <c r="T1839" t="s">
        <v>137</v>
      </c>
      <c r="U1839" t="s">
        <v>100</v>
      </c>
      <c r="V1839" t="s">
        <v>371</v>
      </c>
      <c r="W1839" t="s">
        <v>130</v>
      </c>
      <c r="X1839" t="s">
        <v>73</v>
      </c>
      <c r="Y1839" t="s">
        <v>120</v>
      </c>
      <c r="Z1839" t="s">
        <v>56</v>
      </c>
      <c r="AA1839" t="s">
        <v>47</v>
      </c>
      <c r="AB1839" t="s">
        <v>101</v>
      </c>
      <c r="AC1839" t="s">
        <v>85</v>
      </c>
      <c r="AD1839" t="s">
        <v>184</v>
      </c>
      <c r="AE1839" t="s">
        <v>84</v>
      </c>
      <c r="AF1839" t="s">
        <v>108</v>
      </c>
      <c r="AG1839" t="s">
        <v>158</v>
      </c>
      <c r="AH1839" t="s">
        <v>63</v>
      </c>
      <c r="AI1839" t="s">
        <v>46</v>
      </c>
      <c r="AJ1839" t="s">
        <v>55</v>
      </c>
      <c r="AK1839" t="s">
        <v>50</v>
      </c>
      <c r="AL1839" t="s">
        <v>47</v>
      </c>
      <c r="AM1839" t="s">
        <v>47</v>
      </c>
      <c r="AN1839" t="s">
        <v>284</v>
      </c>
      <c r="AO1839" t="s">
        <v>127</v>
      </c>
    </row>
    <row r="1840" spans="1:41" hidden="1" x14ac:dyDescent="0.25">
      <c r="A1840" t="s">
        <v>8145</v>
      </c>
      <c r="B1840" t="s">
        <v>8146</v>
      </c>
      <c r="C1840" s="1" t="str">
        <f t="shared" si="116"/>
        <v>21:1062</v>
      </c>
      <c r="D1840" s="1" t="str">
        <f t="shared" si="117"/>
        <v>21:0123</v>
      </c>
      <c r="E1840" t="s">
        <v>8147</v>
      </c>
      <c r="F1840" t="s">
        <v>8148</v>
      </c>
      <c r="H1840">
        <v>49.652855299999999</v>
      </c>
      <c r="I1840">
        <v>-117.3368852</v>
      </c>
      <c r="J1840" s="1" t="str">
        <f t="shared" si="114"/>
        <v>NGR bulk stream sediment</v>
      </c>
      <c r="K1840" s="1" t="str">
        <f t="shared" si="115"/>
        <v>&lt;177 micron (NGR)</v>
      </c>
      <c r="L1840">
        <v>13</v>
      </c>
      <c r="M1840" t="s">
        <v>45</v>
      </c>
      <c r="N1840">
        <v>208</v>
      </c>
      <c r="O1840" t="s">
        <v>78</v>
      </c>
      <c r="P1840" t="s">
        <v>47</v>
      </c>
      <c r="Q1840" t="s">
        <v>184</v>
      </c>
      <c r="R1840" t="s">
        <v>82</v>
      </c>
      <c r="S1840" t="s">
        <v>106</v>
      </c>
      <c r="T1840" t="s">
        <v>73</v>
      </c>
      <c r="U1840" t="s">
        <v>75</v>
      </c>
      <c r="V1840" t="s">
        <v>111</v>
      </c>
      <c r="W1840" t="s">
        <v>173</v>
      </c>
      <c r="X1840" t="s">
        <v>52</v>
      </c>
      <c r="Y1840" t="s">
        <v>507</v>
      </c>
      <c r="Z1840" t="s">
        <v>56</v>
      </c>
      <c r="AA1840" t="s">
        <v>46</v>
      </c>
      <c r="AB1840" t="s">
        <v>61</v>
      </c>
      <c r="AC1840" t="s">
        <v>217</v>
      </c>
      <c r="AD1840" t="s">
        <v>350</v>
      </c>
      <c r="AE1840" t="s">
        <v>53</v>
      </c>
      <c r="AF1840" t="s">
        <v>55</v>
      </c>
      <c r="AG1840" t="s">
        <v>366</v>
      </c>
      <c r="AH1840" t="s">
        <v>64</v>
      </c>
      <c r="AI1840" t="s">
        <v>87</v>
      </c>
      <c r="AJ1840" t="s">
        <v>58</v>
      </c>
      <c r="AK1840" t="s">
        <v>8149</v>
      </c>
      <c r="AL1840" t="s">
        <v>47</v>
      </c>
      <c r="AM1840" t="s">
        <v>47</v>
      </c>
      <c r="AN1840" t="s">
        <v>1304</v>
      </c>
      <c r="AO1840" t="s">
        <v>51</v>
      </c>
    </row>
    <row r="1841" spans="1:41" hidden="1" x14ac:dyDescent="0.25">
      <c r="A1841" t="s">
        <v>8150</v>
      </c>
      <c r="B1841" t="s">
        <v>8151</v>
      </c>
      <c r="C1841" s="1" t="str">
        <f t="shared" si="116"/>
        <v>21:1062</v>
      </c>
      <c r="D1841" s="1" t="str">
        <f t="shared" si="117"/>
        <v>21:0123</v>
      </c>
      <c r="E1841" t="s">
        <v>8152</v>
      </c>
      <c r="F1841" t="s">
        <v>8153</v>
      </c>
      <c r="H1841">
        <v>49.663373399999998</v>
      </c>
      <c r="I1841">
        <v>-117.3388561</v>
      </c>
      <c r="J1841" s="1" t="str">
        <f t="shared" si="114"/>
        <v>NGR bulk stream sediment</v>
      </c>
      <c r="K1841" s="1" t="str">
        <f t="shared" si="115"/>
        <v>&lt;177 micron (NGR)</v>
      </c>
      <c r="L1841">
        <v>13</v>
      </c>
      <c r="M1841" t="s">
        <v>71</v>
      </c>
      <c r="N1841">
        <v>209</v>
      </c>
      <c r="O1841" t="s">
        <v>198</v>
      </c>
      <c r="P1841" t="s">
        <v>103</v>
      </c>
      <c r="Q1841" t="s">
        <v>548</v>
      </c>
      <c r="R1841" t="s">
        <v>78</v>
      </c>
      <c r="S1841" t="s">
        <v>241</v>
      </c>
      <c r="T1841" t="s">
        <v>51</v>
      </c>
      <c r="U1841" t="s">
        <v>131</v>
      </c>
      <c r="V1841" t="s">
        <v>79</v>
      </c>
      <c r="W1841" t="s">
        <v>105</v>
      </c>
      <c r="X1841" t="s">
        <v>52</v>
      </c>
      <c r="Y1841" t="s">
        <v>160</v>
      </c>
      <c r="Z1841" t="s">
        <v>56</v>
      </c>
      <c r="AA1841" t="s">
        <v>46</v>
      </c>
      <c r="AB1841" t="s">
        <v>63</v>
      </c>
      <c r="AC1841" t="s">
        <v>58</v>
      </c>
      <c r="AD1841" t="s">
        <v>237</v>
      </c>
      <c r="AE1841" t="s">
        <v>56</v>
      </c>
      <c r="AF1841" t="s">
        <v>129</v>
      </c>
      <c r="AG1841" t="s">
        <v>227</v>
      </c>
      <c r="AH1841" t="s">
        <v>64</v>
      </c>
      <c r="AI1841" t="s">
        <v>54</v>
      </c>
      <c r="AJ1841" t="s">
        <v>50</v>
      </c>
      <c r="AK1841" t="s">
        <v>876</v>
      </c>
      <c r="AL1841" t="s">
        <v>47</v>
      </c>
      <c r="AM1841" t="s">
        <v>47</v>
      </c>
      <c r="AN1841" t="s">
        <v>89</v>
      </c>
      <c r="AO1841" t="s">
        <v>209</v>
      </c>
    </row>
    <row r="1842" spans="1:41" hidden="1" x14ac:dyDescent="0.25">
      <c r="A1842" t="s">
        <v>8154</v>
      </c>
      <c r="B1842" t="s">
        <v>8155</v>
      </c>
      <c r="C1842" s="1" t="str">
        <f t="shared" si="116"/>
        <v>21:1062</v>
      </c>
      <c r="D1842" s="1" t="str">
        <f t="shared" si="117"/>
        <v>21:0123</v>
      </c>
      <c r="E1842" t="s">
        <v>8156</v>
      </c>
      <c r="F1842" t="s">
        <v>8157</v>
      </c>
      <c r="H1842">
        <v>49.643540000000002</v>
      </c>
      <c r="I1842">
        <v>-117.3739013</v>
      </c>
      <c r="J1842" s="1" t="str">
        <f t="shared" si="114"/>
        <v>NGR bulk stream sediment</v>
      </c>
      <c r="K1842" s="1" t="str">
        <f t="shared" si="115"/>
        <v>&lt;177 micron (NGR)</v>
      </c>
      <c r="L1842">
        <v>13</v>
      </c>
      <c r="M1842" t="s">
        <v>95</v>
      </c>
      <c r="N1842">
        <v>210</v>
      </c>
      <c r="O1842" t="s">
        <v>235</v>
      </c>
      <c r="P1842" t="s">
        <v>47</v>
      </c>
      <c r="Q1842" t="s">
        <v>646</v>
      </c>
      <c r="R1842" t="s">
        <v>437</v>
      </c>
      <c r="S1842" t="s">
        <v>124</v>
      </c>
      <c r="T1842" t="s">
        <v>52</v>
      </c>
      <c r="U1842" t="s">
        <v>475</v>
      </c>
      <c r="V1842" t="s">
        <v>371</v>
      </c>
      <c r="W1842" t="s">
        <v>130</v>
      </c>
      <c r="X1842" t="s">
        <v>51</v>
      </c>
      <c r="Y1842" t="s">
        <v>187</v>
      </c>
      <c r="Z1842" t="s">
        <v>56</v>
      </c>
      <c r="AA1842" t="s">
        <v>46</v>
      </c>
      <c r="AB1842" t="s">
        <v>78</v>
      </c>
      <c r="AC1842" t="s">
        <v>58</v>
      </c>
      <c r="AD1842" t="s">
        <v>431</v>
      </c>
      <c r="AE1842" t="s">
        <v>199</v>
      </c>
      <c r="AF1842" t="s">
        <v>406</v>
      </c>
      <c r="AG1842" t="s">
        <v>412</v>
      </c>
      <c r="AH1842" t="s">
        <v>64</v>
      </c>
      <c r="AI1842" t="s">
        <v>54</v>
      </c>
      <c r="AJ1842" t="s">
        <v>58</v>
      </c>
      <c r="AK1842" t="s">
        <v>50</v>
      </c>
      <c r="AL1842" t="s">
        <v>47</v>
      </c>
      <c r="AM1842" t="s">
        <v>47</v>
      </c>
      <c r="AN1842" t="s">
        <v>65</v>
      </c>
      <c r="AO1842" t="s">
        <v>49</v>
      </c>
    </row>
    <row r="1843" spans="1:41" hidden="1" x14ac:dyDescent="0.25">
      <c r="A1843" t="s">
        <v>8158</v>
      </c>
      <c r="B1843" t="s">
        <v>8159</v>
      </c>
      <c r="C1843" s="1" t="str">
        <f t="shared" si="116"/>
        <v>21:1062</v>
      </c>
      <c r="D1843" s="1" t="str">
        <f t="shared" si="117"/>
        <v>21:0123</v>
      </c>
      <c r="E1843" t="s">
        <v>8160</v>
      </c>
      <c r="F1843" t="s">
        <v>8161</v>
      </c>
      <c r="H1843">
        <v>49.688005400000002</v>
      </c>
      <c r="I1843">
        <v>-117.3403977</v>
      </c>
      <c r="J1843" s="1" t="str">
        <f t="shared" si="114"/>
        <v>NGR bulk stream sediment</v>
      </c>
      <c r="K1843" s="1" t="str">
        <f t="shared" si="115"/>
        <v>&lt;177 micron (NGR)</v>
      </c>
      <c r="L1843">
        <v>13</v>
      </c>
      <c r="M1843" t="s">
        <v>117</v>
      </c>
      <c r="N1843">
        <v>211</v>
      </c>
      <c r="O1843" t="s">
        <v>185</v>
      </c>
      <c r="P1843" t="s">
        <v>47</v>
      </c>
      <c r="Q1843" t="s">
        <v>411</v>
      </c>
      <c r="R1843" t="s">
        <v>123</v>
      </c>
      <c r="S1843" t="s">
        <v>482</v>
      </c>
      <c r="T1843" t="s">
        <v>73</v>
      </c>
      <c r="U1843" t="s">
        <v>268</v>
      </c>
      <c r="V1843" t="s">
        <v>200</v>
      </c>
      <c r="W1843" t="s">
        <v>81</v>
      </c>
      <c r="X1843" t="s">
        <v>137</v>
      </c>
      <c r="Y1843" t="s">
        <v>144</v>
      </c>
      <c r="Z1843" t="s">
        <v>56</v>
      </c>
      <c r="AA1843" t="s">
        <v>46</v>
      </c>
      <c r="AB1843" t="s">
        <v>63</v>
      </c>
      <c r="AC1843" t="s">
        <v>58</v>
      </c>
      <c r="AD1843" t="s">
        <v>237</v>
      </c>
      <c r="AE1843" t="s">
        <v>56</v>
      </c>
      <c r="AF1843" t="s">
        <v>259</v>
      </c>
      <c r="AG1843" t="s">
        <v>52</v>
      </c>
      <c r="AH1843" t="s">
        <v>63</v>
      </c>
      <c r="AI1843" t="s">
        <v>46</v>
      </c>
      <c r="AJ1843" t="s">
        <v>746</v>
      </c>
      <c r="AK1843" t="s">
        <v>2699</v>
      </c>
      <c r="AL1843" t="s">
        <v>47</v>
      </c>
      <c r="AM1843" t="s">
        <v>47</v>
      </c>
      <c r="AN1843" t="s">
        <v>48</v>
      </c>
      <c r="AO1843" t="s">
        <v>145</v>
      </c>
    </row>
    <row r="1844" spans="1:41" hidden="1" x14ac:dyDescent="0.25">
      <c r="A1844" t="s">
        <v>8162</v>
      </c>
      <c r="B1844" t="s">
        <v>8163</v>
      </c>
      <c r="C1844" s="1" t="str">
        <f t="shared" si="116"/>
        <v>21:1062</v>
      </c>
      <c r="D1844" s="1" t="str">
        <f t="shared" si="117"/>
        <v>21:0123</v>
      </c>
      <c r="E1844" t="s">
        <v>8164</v>
      </c>
      <c r="F1844" t="s">
        <v>8165</v>
      </c>
      <c r="H1844">
        <v>49.689763399999997</v>
      </c>
      <c r="I1844">
        <v>-117.3627596</v>
      </c>
      <c r="J1844" s="1" t="str">
        <f t="shared" si="114"/>
        <v>NGR bulk stream sediment</v>
      </c>
      <c r="K1844" s="1" t="str">
        <f t="shared" si="115"/>
        <v>&lt;177 micron (NGR)</v>
      </c>
      <c r="L1844">
        <v>13</v>
      </c>
      <c r="M1844" t="s">
        <v>136</v>
      </c>
      <c r="N1844">
        <v>212</v>
      </c>
      <c r="O1844" t="s">
        <v>185</v>
      </c>
      <c r="P1844" t="s">
        <v>47</v>
      </c>
      <c r="Q1844" t="s">
        <v>513</v>
      </c>
      <c r="R1844" t="s">
        <v>51</v>
      </c>
      <c r="S1844" t="s">
        <v>83</v>
      </c>
      <c r="T1844" t="s">
        <v>137</v>
      </c>
      <c r="U1844" t="s">
        <v>475</v>
      </c>
      <c r="V1844" t="s">
        <v>128</v>
      </c>
      <c r="W1844" t="s">
        <v>173</v>
      </c>
      <c r="X1844" t="s">
        <v>51</v>
      </c>
      <c r="Y1844" t="s">
        <v>190</v>
      </c>
      <c r="Z1844" t="s">
        <v>56</v>
      </c>
      <c r="AA1844" t="s">
        <v>46</v>
      </c>
      <c r="AB1844" t="s">
        <v>139</v>
      </c>
      <c r="AC1844" t="s">
        <v>58</v>
      </c>
      <c r="AD1844" t="s">
        <v>207</v>
      </c>
      <c r="AE1844" t="s">
        <v>199</v>
      </c>
      <c r="AF1844" t="s">
        <v>148</v>
      </c>
      <c r="AG1844" t="s">
        <v>73</v>
      </c>
      <c r="AH1844" t="s">
        <v>105</v>
      </c>
      <c r="AI1844" t="s">
        <v>54</v>
      </c>
      <c r="AJ1844" t="s">
        <v>127</v>
      </c>
      <c r="AK1844" t="s">
        <v>1347</v>
      </c>
      <c r="AL1844" t="s">
        <v>47</v>
      </c>
      <c r="AM1844" t="s">
        <v>47</v>
      </c>
      <c r="AN1844" t="s">
        <v>543</v>
      </c>
      <c r="AO1844" t="s">
        <v>59</v>
      </c>
    </row>
    <row r="1845" spans="1:41" hidden="1" x14ac:dyDescent="0.25">
      <c r="A1845" t="s">
        <v>8166</v>
      </c>
      <c r="B1845" t="s">
        <v>8167</v>
      </c>
      <c r="C1845" s="1" t="str">
        <f t="shared" si="116"/>
        <v>21:1062</v>
      </c>
      <c r="D1845" s="1" t="str">
        <f t="shared" si="117"/>
        <v>21:0123</v>
      </c>
      <c r="E1845" t="s">
        <v>8168</v>
      </c>
      <c r="F1845" t="s">
        <v>8169</v>
      </c>
      <c r="H1845">
        <v>49.697666900000002</v>
      </c>
      <c r="I1845">
        <v>-117.4170787</v>
      </c>
      <c r="J1845" s="1" t="str">
        <f t="shared" si="114"/>
        <v>NGR bulk stream sediment</v>
      </c>
      <c r="K1845" s="1" t="str">
        <f t="shared" si="115"/>
        <v>&lt;177 micron (NGR)</v>
      </c>
      <c r="L1845">
        <v>13</v>
      </c>
      <c r="M1845" t="s">
        <v>157</v>
      </c>
      <c r="N1845">
        <v>213</v>
      </c>
      <c r="O1845" t="s">
        <v>81</v>
      </c>
      <c r="P1845" t="s">
        <v>47</v>
      </c>
      <c r="Q1845" t="s">
        <v>184</v>
      </c>
      <c r="R1845" t="s">
        <v>5807</v>
      </c>
      <c r="S1845" t="s">
        <v>290</v>
      </c>
      <c r="T1845" t="s">
        <v>51</v>
      </c>
      <c r="U1845" t="s">
        <v>934</v>
      </c>
      <c r="V1845" t="s">
        <v>108</v>
      </c>
      <c r="W1845" t="s">
        <v>61</v>
      </c>
      <c r="X1845" t="s">
        <v>47</v>
      </c>
      <c r="Y1845" t="s">
        <v>226</v>
      </c>
      <c r="Z1845" t="s">
        <v>56</v>
      </c>
      <c r="AA1845" t="s">
        <v>46</v>
      </c>
      <c r="AB1845" t="s">
        <v>185</v>
      </c>
      <c r="AC1845" t="s">
        <v>58</v>
      </c>
      <c r="AD1845" t="s">
        <v>146</v>
      </c>
      <c r="AE1845" t="s">
        <v>198</v>
      </c>
      <c r="AF1845" t="s">
        <v>412</v>
      </c>
      <c r="AG1845" t="s">
        <v>696</v>
      </c>
      <c r="AH1845" t="s">
        <v>185</v>
      </c>
      <c r="AI1845" t="s">
        <v>139</v>
      </c>
      <c r="AJ1845" t="s">
        <v>66</v>
      </c>
      <c r="AK1845" t="s">
        <v>5169</v>
      </c>
      <c r="AL1845" t="s">
        <v>47</v>
      </c>
      <c r="AM1845" t="s">
        <v>47</v>
      </c>
      <c r="AN1845" t="s">
        <v>65</v>
      </c>
      <c r="AO1845" t="s">
        <v>51</v>
      </c>
    </row>
    <row r="1846" spans="1:41" hidden="1" x14ac:dyDescent="0.25">
      <c r="A1846" t="s">
        <v>8170</v>
      </c>
      <c r="B1846" t="s">
        <v>8171</v>
      </c>
      <c r="C1846" s="1" t="str">
        <f t="shared" si="116"/>
        <v>21:1062</v>
      </c>
      <c r="D1846" s="1" t="str">
        <f t="shared" si="117"/>
        <v>21:0123</v>
      </c>
      <c r="E1846" t="s">
        <v>8172</v>
      </c>
      <c r="F1846" t="s">
        <v>8173</v>
      </c>
      <c r="H1846">
        <v>49.693759100000001</v>
      </c>
      <c r="I1846">
        <v>-117.4586706</v>
      </c>
      <c r="J1846" s="1" t="str">
        <f t="shared" si="114"/>
        <v>NGR bulk stream sediment</v>
      </c>
      <c r="K1846" s="1" t="str">
        <f t="shared" si="115"/>
        <v>&lt;177 micron (NGR)</v>
      </c>
      <c r="L1846">
        <v>13</v>
      </c>
      <c r="M1846" t="s">
        <v>170</v>
      </c>
      <c r="N1846">
        <v>214</v>
      </c>
      <c r="O1846" t="s">
        <v>110</v>
      </c>
      <c r="P1846" t="s">
        <v>47</v>
      </c>
      <c r="Q1846" t="s">
        <v>234</v>
      </c>
      <c r="R1846" t="s">
        <v>259</v>
      </c>
      <c r="S1846" t="s">
        <v>331</v>
      </c>
      <c r="T1846" t="s">
        <v>137</v>
      </c>
      <c r="U1846" t="s">
        <v>160</v>
      </c>
      <c r="V1846" t="s">
        <v>86</v>
      </c>
      <c r="W1846" t="s">
        <v>227</v>
      </c>
      <c r="X1846" t="s">
        <v>108</v>
      </c>
      <c r="Y1846" t="s">
        <v>667</v>
      </c>
      <c r="Z1846" t="s">
        <v>56</v>
      </c>
      <c r="AA1846" t="s">
        <v>46</v>
      </c>
      <c r="AB1846" t="s">
        <v>257</v>
      </c>
      <c r="AC1846" t="s">
        <v>50</v>
      </c>
      <c r="AD1846" t="s">
        <v>207</v>
      </c>
      <c r="AE1846" t="s">
        <v>199</v>
      </c>
      <c r="AF1846" t="s">
        <v>158</v>
      </c>
      <c r="AG1846" t="s">
        <v>58</v>
      </c>
      <c r="AH1846" t="s">
        <v>164</v>
      </c>
      <c r="AI1846" t="s">
        <v>174</v>
      </c>
      <c r="AJ1846" t="s">
        <v>59</v>
      </c>
      <c r="AK1846" t="s">
        <v>904</v>
      </c>
      <c r="AL1846" t="s">
        <v>122</v>
      </c>
      <c r="AM1846" t="s">
        <v>47</v>
      </c>
      <c r="AN1846" t="s">
        <v>935</v>
      </c>
      <c r="AO1846" t="s">
        <v>225</v>
      </c>
    </row>
    <row r="1847" spans="1:41" hidden="1" x14ac:dyDescent="0.25">
      <c r="A1847" t="s">
        <v>8174</v>
      </c>
      <c r="B1847" t="s">
        <v>8175</v>
      </c>
      <c r="C1847" s="1" t="str">
        <f t="shared" si="116"/>
        <v>21:1062</v>
      </c>
      <c r="D1847" s="1" t="str">
        <f t="shared" si="117"/>
        <v>21:0123</v>
      </c>
      <c r="E1847" t="s">
        <v>8176</v>
      </c>
      <c r="F1847" t="s">
        <v>8177</v>
      </c>
      <c r="H1847">
        <v>49.886628999999999</v>
      </c>
      <c r="I1847">
        <v>-117.2091654</v>
      </c>
      <c r="J1847" s="1" t="str">
        <f t="shared" si="114"/>
        <v>NGR bulk stream sediment</v>
      </c>
      <c r="K1847" s="1" t="str">
        <f t="shared" si="115"/>
        <v>&lt;177 micron (NGR)</v>
      </c>
      <c r="L1847">
        <v>13</v>
      </c>
      <c r="M1847" t="s">
        <v>180</v>
      </c>
      <c r="N1847">
        <v>215</v>
      </c>
      <c r="O1847" t="s">
        <v>8178</v>
      </c>
      <c r="P1847" t="s">
        <v>47</v>
      </c>
      <c r="Q1847" t="s">
        <v>915</v>
      </c>
      <c r="R1847" t="s">
        <v>58</v>
      </c>
      <c r="S1847" t="s">
        <v>237</v>
      </c>
      <c r="T1847" t="s">
        <v>85</v>
      </c>
      <c r="U1847" t="s">
        <v>226</v>
      </c>
      <c r="V1847" t="s">
        <v>164</v>
      </c>
      <c r="W1847" t="s">
        <v>227</v>
      </c>
      <c r="X1847" t="s">
        <v>76</v>
      </c>
      <c r="Y1847" t="s">
        <v>482</v>
      </c>
      <c r="Z1847" t="s">
        <v>56</v>
      </c>
      <c r="AA1847" t="s">
        <v>47</v>
      </c>
      <c r="AB1847" t="s">
        <v>63</v>
      </c>
      <c r="AC1847" t="s">
        <v>268</v>
      </c>
      <c r="AD1847" t="s">
        <v>241</v>
      </c>
      <c r="AE1847" t="s">
        <v>257</v>
      </c>
      <c r="AF1847" t="s">
        <v>267</v>
      </c>
      <c r="AG1847" t="s">
        <v>1619</v>
      </c>
      <c r="AH1847" t="s">
        <v>72</v>
      </c>
      <c r="AI1847" t="s">
        <v>105</v>
      </c>
      <c r="AJ1847" t="s">
        <v>66</v>
      </c>
      <c r="AK1847" t="s">
        <v>50</v>
      </c>
      <c r="AL1847" t="s">
        <v>47</v>
      </c>
      <c r="AM1847" t="s">
        <v>122</v>
      </c>
      <c r="AN1847" t="s">
        <v>385</v>
      </c>
      <c r="AO1847" t="s">
        <v>82</v>
      </c>
    </row>
    <row r="1848" spans="1:41" hidden="1" x14ac:dyDescent="0.25">
      <c r="A1848" t="s">
        <v>8179</v>
      </c>
      <c r="B1848" t="s">
        <v>8180</v>
      </c>
      <c r="C1848" s="1" t="str">
        <f t="shared" si="116"/>
        <v>21:1062</v>
      </c>
      <c r="D1848" s="1" t="str">
        <f t="shared" si="117"/>
        <v>21:0123</v>
      </c>
      <c r="E1848" t="s">
        <v>8181</v>
      </c>
      <c r="F1848" t="s">
        <v>8182</v>
      </c>
      <c r="H1848">
        <v>49.885852</v>
      </c>
      <c r="I1848">
        <v>-117.2158022</v>
      </c>
      <c r="J1848" s="1" t="str">
        <f t="shared" si="114"/>
        <v>NGR bulk stream sediment</v>
      </c>
      <c r="K1848" s="1" t="str">
        <f t="shared" si="115"/>
        <v>&lt;177 micron (NGR)</v>
      </c>
      <c r="L1848">
        <v>13</v>
      </c>
      <c r="M1848" t="s">
        <v>195</v>
      </c>
      <c r="N1848">
        <v>216</v>
      </c>
      <c r="O1848" t="s">
        <v>228</v>
      </c>
      <c r="P1848" t="s">
        <v>47</v>
      </c>
      <c r="Q1848" t="s">
        <v>1780</v>
      </c>
      <c r="R1848" t="s">
        <v>60</v>
      </c>
      <c r="S1848" t="s">
        <v>146</v>
      </c>
      <c r="T1848" t="s">
        <v>108</v>
      </c>
      <c r="U1848" t="s">
        <v>146</v>
      </c>
      <c r="V1848" t="s">
        <v>164</v>
      </c>
      <c r="W1848" t="s">
        <v>109</v>
      </c>
      <c r="X1848" t="s">
        <v>73</v>
      </c>
      <c r="Y1848" t="s">
        <v>140</v>
      </c>
      <c r="Z1848" t="s">
        <v>56</v>
      </c>
      <c r="AA1848" t="s">
        <v>46</v>
      </c>
      <c r="AB1848" t="s">
        <v>78</v>
      </c>
      <c r="AC1848" t="s">
        <v>183</v>
      </c>
      <c r="AD1848" t="s">
        <v>482</v>
      </c>
      <c r="AE1848" t="s">
        <v>62</v>
      </c>
      <c r="AF1848" t="s">
        <v>76</v>
      </c>
      <c r="AG1848" t="s">
        <v>163</v>
      </c>
      <c r="AH1848" t="s">
        <v>47</v>
      </c>
      <c r="AI1848" t="s">
        <v>87</v>
      </c>
      <c r="AJ1848" t="s">
        <v>108</v>
      </c>
      <c r="AK1848" t="s">
        <v>58</v>
      </c>
      <c r="AL1848" t="s">
        <v>47</v>
      </c>
      <c r="AM1848" t="s">
        <v>47</v>
      </c>
      <c r="AN1848" t="s">
        <v>171</v>
      </c>
      <c r="AO1848" t="s">
        <v>50</v>
      </c>
    </row>
    <row r="1849" spans="1:41" hidden="1" x14ac:dyDescent="0.25">
      <c r="A1849" t="s">
        <v>8183</v>
      </c>
      <c r="B1849" t="s">
        <v>8184</v>
      </c>
      <c r="C1849" s="1" t="str">
        <f t="shared" si="116"/>
        <v>21:1062</v>
      </c>
      <c r="D1849" s="1" t="str">
        <f t="shared" si="117"/>
        <v>21:0123</v>
      </c>
      <c r="E1849" t="s">
        <v>8185</v>
      </c>
      <c r="F1849" t="s">
        <v>8186</v>
      </c>
      <c r="H1849">
        <v>49.694361600000001</v>
      </c>
      <c r="I1849">
        <v>-117.3817758</v>
      </c>
      <c r="J1849" s="1" t="str">
        <f t="shared" si="114"/>
        <v>NGR bulk stream sediment</v>
      </c>
      <c r="K1849" s="1" t="str">
        <f t="shared" si="115"/>
        <v>&lt;177 micron (NGR)</v>
      </c>
      <c r="L1849">
        <v>13</v>
      </c>
      <c r="M1849" t="s">
        <v>205</v>
      </c>
      <c r="N1849">
        <v>217</v>
      </c>
      <c r="O1849" t="s">
        <v>198</v>
      </c>
      <c r="P1849" t="s">
        <v>47</v>
      </c>
      <c r="Q1849" t="s">
        <v>119</v>
      </c>
      <c r="R1849" t="s">
        <v>86</v>
      </c>
      <c r="S1849" t="s">
        <v>126</v>
      </c>
      <c r="T1849" t="s">
        <v>73</v>
      </c>
      <c r="U1849" t="s">
        <v>258</v>
      </c>
      <c r="V1849" t="s">
        <v>437</v>
      </c>
      <c r="W1849" t="s">
        <v>63</v>
      </c>
      <c r="X1849" t="s">
        <v>73</v>
      </c>
      <c r="Y1849" t="s">
        <v>144</v>
      </c>
      <c r="Z1849" t="s">
        <v>56</v>
      </c>
      <c r="AA1849" t="s">
        <v>46</v>
      </c>
      <c r="AB1849" t="s">
        <v>78</v>
      </c>
      <c r="AC1849" t="s">
        <v>55</v>
      </c>
      <c r="AD1849" t="s">
        <v>391</v>
      </c>
      <c r="AE1849" t="s">
        <v>56</v>
      </c>
      <c r="AF1849" t="s">
        <v>182</v>
      </c>
      <c r="AG1849" t="s">
        <v>224</v>
      </c>
      <c r="AH1849" t="s">
        <v>161</v>
      </c>
      <c r="AI1849" t="s">
        <v>46</v>
      </c>
      <c r="AJ1849" t="s">
        <v>1964</v>
      </c>
      <c r="AK1849" t="s">
        <v>945</v>
      </c>
      <c r="AL1849" t="s">
        <v>47</v>
      </c>
      <c r="AM1849" t="s">
        <v>47</v>
      </c>
      <c r="AN1849" t="s">
        <v>372</v>
      </c>
      <c r="AO1849" t="s">
        <v>145</v>
      </c>
    </row>
    <row r="1850" spans="1:41" hidden="1" x14ac:dyDescent="0.25">
      <c r="A1850" t="s">
        <v>8187</v>
      </c>
      <c r="B1850" t="s">
        <v>8188</v>
      </c>
      <c r="C1850" s="1" t="str">
        <f t="shared" si="116"/>
        <v>21:1062</v>
      </c>
      <c r="D1850" s="1" t="str">
        <f t="shared" si="117"/>
        <v>21:0123</v>
      </c>
      <c r="E1850" t="s">
        <v>8189</v>
      </c>
      <c r="F1850" t="s">
        <v>8190</v>
      </c>
      <c r="H1850">
        <v>49.7004746</v>
      </c>
      <c r="I1850">
        <v>-117.380062</v>
      </c>
      <c r="J1850" s="1" t="str">
        <f t="shared" si="114"/>
        <v>NGR bulk stream sediment</v>
      </c>
      <c r="K1850" s="1" t="str">
        <f t="shared" si="115"/>
        <v>&lt;177 micron (NGR)</v>
      </c>
      <c r="L1850">
        <v>13</v>
      </c>
      <c r="M1850" t="s">
        <v>214</v>
      </c>
      <c r="N1850">
        <v>218</v>
      </c>
      <c r="O1850" t="s">
        <v>87</v>
      </c>
      <c r="P1850" t="s">
        <v>47</v>
      </c>
      <c r="Q1850" t="s">
        <v>578</v>
      </c>
      <c r="R1850" t="s">
        <v>86</v>
      </c>
      <c r="S1850" t="s">
        <v>146</v>
      </c>
      <c r="T1850" t="s">
        <v>51</v>
      </c>
      <c r="U1850" t="s">
        <v>131</v>
      </c>
      <c r="V1850" t="s">
        <v>79</v>
      </c>
      <c r="W1850" t="s">
        <v>125</v>
      </c>
      <c r="X1850" t="s">
        <v>58</v>
      </c>
      <c r="Y1850" t="s">
        <v>482</v>
      </c>
      <c r="Z1850" t="s">
        <v>56</v>
      </c>
      <c r="AA1850" t="s">
        <v>46</v>
      </c>
      <c r="AB1850" t="s">
        <v>173</v>
      </c>
      <c r="AC1850" t="s">
        <v>58</v>
      </c>
      <c r="AD1850" t="s">
        <v>431</v>
      </c>
      <c r="AE1850" t="s">
        <v>56</v>
      </c>
      <c r="AF1850" t="s">
        <v>357</v>
      </c>
      <c r="AG1850" t="s">
        <v>58</v>
      </c>
      <c r="AH1850" t="s">
        <v>130</v>
      </c>
      <c r="AI1850" t="s">
        <v>110</v>
      </c>
      <c r="AJ1850" t="s">
        <v>573</v>
      </c>
      <c r="AK1850" t="s">
        <v>616</v>
      </c>
      <c r="AL1850" t="s">
        <v>47</v>
      </c>
      <c r="AM1850" t="s">
        <v>47</v>
      </c>
      <c r="AN1850" t="s">
        <v>1304</v>
      </c>
      <c r="AO1850" t="s">
        <v>98</v>
      </c>
    </row>
    <row r="1851" spans="1:41" hidden="1" x14ac:dyDescent="0.25">
      <c r="A1851" t="s">
        <v>8191</v>
      </c>
      <c r="B1851" t="s">
        <v>8192</v>
      </c>
      <c r="C1851" s="1" t="str">
        <f t="shared" si="116"/>
        <v>21:1062</v>
      </c>
      <c r="D1851" s="1" t="str">
        <f t="shared" si="117"/>
        <v>21:0123</v>
      </c>
      <c r="E1851" t="s">
        <v>8193</v>
      </c>
      <c r="F1851" t="s">
        <v>8194</v>
      </c>
      <c r="H1851">
        <v>49.694247500000003</v>
      </c>
      <c r="I1851">
        <v>-117.3465279</v>
      </c>
      <c r="J1851" s="1" t="str">
        <f t="shared" si="114"/>
        <v>NGR bulk stream sediment</v>
      </c>
      <c r="K1851" s="1" t="str">
        <f t="shared" si="115"/>
        <v>&lt;177 micron (NGR)</v>
      </c>
      <c r="L1851">
        <v>13</v>
      </c>
      <c r="M1851" t="s">
        <v>223</v>
      </c>
      <c r="N1851">
        <v>219</v>
      </c>
      <c r="O1851" t="s">
        <v>235</v>
      </c>
      <c r="P1851" t="s">
        <v>47</v>
      </c>
      <c r="Q1851" t="s">
        <v>651</v>
      </c>
      <c r="R1851" t="s">
        <v>149</v>
      </c>
      <c r="S1851" t="s">
        <v>431</v>
      </c>
      <c r="T1851" t="s">
        <v>52</v>
      </c>
      <c r="U1851" t="s">
        <v>239</v>
      </c>
      <c r="V1851" t="s">
        <v>228</v>
      </c>
      <c r="W1851" t="s">
        <v>206</v>
      </c>
      <c r="X1851" t="s">
        <v>137</v>
      </c>
      <c r="Y1851" t="s">
        <v>583</v>
      </c>
      <c r="Z1851" t="s">
        <v>56</v>
      </c>
      <c r="AA1851" t="s">
        <v>46</v>
      </c>
      <c r="AB1851" t="s">
        <v>78</v>
      </c>
      <c r="AC1851" t="s">
        <v>58</v>
      </c>
      <c r="AD1851" t="s">
        <v>146</v>
      </c>
      <c r="AE1851" t="s">
        <v>199</v>
      </c>
      <c r="AF1851" t="s">
        <v>55</v>
      </c>
      <c r="AG1851" t="s">
        <v>818</v>
      </c>
      <c r="AH1851" t="s">
        <v>79</v>
      </c>
      <c r="AI1851" t="s">
        <v>110</v>
      </c>
      <c r="AJ1851" t="s">
        <v>2758</v>
      </c>
      <c r="AK1851" t="s">
        <v>267</v>
      </c>
      <c r="AL1851" t="s">
        <v>47</v>
      </c>
      <c r="AM1851" t="s">
        <v>47</v>
      </c>
      <c r="AN1851" t="s">
        <v>313</v>
      </c>
      <c r="AO1851" t="s">
        <v>51</v>
      </c>
    </row>
    <row r="1852" spans="1:41" hidden="1" x14ac:dyDescent="0.25">
      <c r="A1852" t="s">
        <v>8195</v>
      </c>
      <c r="B1852" t="s">
        <v>8196</v>
      </c>
      <c r="C1852" s="1" t="str">
        <f t="shared" si="116"/>
        <v>21:1062</v>
      </c>
      <c r="D1852" s="1" t="str">
        <f t="shared" si="117"/>
        <v>21:0123</v>
      </c>
      <c r="E1852" t="s">
        <v>8197</v>
      </c>
      <c r="F1852" t="s">
        <v>8198</v>
      </c>
      <c r="H1852">
        <v>49.749123500000003</v>
      </c>
      <c r="I1852">
        <v>-117.3216496</v>
      </c>
      <c r="J1852" s="1" t="str">
        <f t="shared" si="114"/>
        <v>NGR bulk stream sediment</v>
      </c>
      <c r="K1852" s="1" t="str">
        <f t="shared" si="115"/>
        <v>&lt;177 micron (NGR)</v>
      </c>
      <c r="L1852">
        <v>13</v>
      </c>
      <c r="M1852" t="s">
        <v>233</v>
      </c>
      <c r="N1852">
        <v>220</v>
      </c>
      <c r="O1852" t="s">
        <v>102</v>
      </c>
      <c r="P1852" t="s">
        <v>226</v>
      </c>
      <c r="Q1852" t="s">
        <v>234</v>
      </c>
      <c r="R1852" t="s">
        <v>437</v>
      </c>
      <c r="S1852" t="s">
        <v>431</v>
      </c>
      <c r="T1852" t="s">
        <v>52</v>
      </c>
      <c r="U1852" t="s">
        <v>197</v>
      </c>
      <c r="V1852" t="s">
        <v>412</v>
      </c>
      <c r="W1852" t="s">
        <v>228</v>
      </c>
      <c r="X1852" t="s">
        <v>55</v>
      </c>
      <c r="Y1852" t="s">
        <v>146</v>
      </c>
      <c r="Z1852" t="s">
        <v>56</v>
      </c>
      <c r="AA1852" t="s">
        <v>46</v>
      </c>
      <c r="AB1852" t="s">
        <v>161</v>
      </c>
      <c r="AC1852" t="s">
        <v>58</v>
      </c>
      <c r="AD1852" t="s">
        <v>226</v>
      </c>
      <c r="AE1852" t="s">
        <v>84</v>
      </c>
      <c r="AF1852" t="s">
        <v>55</v>
      </c>
      <c r="AG1852" t="s">
        <v>898</v>
      </c>
      <c r="AH1852" t="s">
        <v>79</v>
      </c>
      <c r="AI1852" t="s">
        <v>110</v>
      </c>
      <c r="AJ1852" t="s">
        <v>321</v>
      </c>
      <c r="AK1852" t="s">
        <v>50</v>
      </c>
      <c r="AL1852" t="s">
        <v>47</v>
      </c>
      <c r="AM1852" t="s">
        <v>47</v>
      </c>
      <c r="AN1852" t="s">
        <v>345</v>
      </c>
      <c r="AO1852" t="s">
        <v>90</v>
      </c>
    </row>
    <row r="1853" spans="1:41" hidden="1" x14ac:dyDescent="0.25">
      <c r="A1853" t="s">
        <v>8199</v>
      </c>
      <c r="B1853" t="s">
        <v>8200</v>
      </c>
      <c r="C1853" s="1" t="str">
        <f t="shared" si="116"/>
        <v>21:1062</v>
      </c>
      <c r="D1853" s="1" t="str">
        <f t="shared" si="117"/>
        <v>21:0123</v>
      </c>
      <c r="E1853" t="s">
        <v>8201</v>
      </c>
      <c r="F1853" t="s">
        <v>8202</v>
      </c>
      <c r="H1853">
        <v>49.740841199999998</v>
      </c>
      <c r="I1853">
        <v>-117.3274246</v>
      </c>
      <c r="J1853" s="1" t="str">
        <f t="shared" si="114"/>
        <v>NGR bulk stream sediment</v>
      </c>
      <c r="K1853" s="1" t="str">
        <f t="shared" si="115"/>
        <v>&lt;177 micron (NGR)</v>
      </c>
      <c r="L1853">
        <v>13</v>
      </c>
      <c r="M1853" t="s">
        <v>248</v>
      </c>
      <c r="N1853">
        <v>221</v>
      </c>
      <c r="O1853" t="s">
        <v>185</v>
      </c>
      <c r="P1853" t="s">
        <v>82</v>
      </c>
      <c r="Q1853" t="s">
        <v>548</v>
      </c>
      <c r="R1853" t="s">
        <v>79</v>
      </c>
      <c r="S1853" t="s">
        <v>438</v>
      </c>
      <c r="T1853" t="s">
        <v>51</v>
      </c>
      <c r="U1853" t="s">
        <v>225</v>
      </c>
      <c r="V1853" t="s">
        <v>455</v>
      </c>
      <c r="W1853" t="s">
        <v>79</v>
      </c>
      <c r="X1853" t="s">
        <v>330</v>
      </c>
      <c r="Y1853" t="s">
        <v>532</v>
      </c>
      <c r="Z1853" t="s">
        <v>56</v>
      </c>
      <c r="AA1853" t="s">
        <v>46</v>
      </c>
      <c r="AB1853" t="s">
        <v>122</v>
      </c>
      <c r="AC1853" t="s">
        <v>58</v>
      </c>
      <c r="AD1853" t="s">
        <v>438</v>
      </c>
      <c r="AE1853" t="s">
        <v>56</v>
      </c>
      <c r="AF1853" t="s">
        <v>351</v>
      </c>
      <c r="AG1853" t="s">
        <v>3858</v>
      </c>
      <c r="AH1853" t="s">
        <v>161</v>
      </c>
      <c r="AI1853" t="s">
        <v>185</v>
      </c>
      <c r="AJ1853" t="s">
        <v>1538</v>
      </c>
      <c r="AK1853" t="s">
        <v>127</v>
      </c>
      <c r="AL1853" t="s">
        <v>47</v>
      </c>
      <c r="AM1853" t="s">
        <v>47</v>
      </c>
      <c r="AN1853" t="s">
        <v>152</v>
      </c>
      <c r="AO1853" t="s">
        <v>306</v>
      </c>
    </row>
    <row r="1854" spans="1:41" hidden="1" x14ac:dyDescent="0.25">
      <c r="A1854" t="s">
        <v>8203</v>
      </c>
      <c r="B1854" t="s">
        <v>8204</v>
      </c>
      <c r="C1854" s="1" t="str">
        <f t="shared" si="116"/>
        <v>21:1062</v>
      </c>
      <c r="D1854" s="1" t="str">
        <f t="shared" si="117"/>
        <v>21:0123</v>
      </c>
      <c r="E1854" t="s">
        <v>8205</v>
      </c>
      <c r="F1854" t="s">
        <v>8206</v>
      </c>
      <c r="H1854">
        <v>49.728964300000001</v>
      </c>
      <c r="I1854">
        <v>-117.3025504</v>
      </c>
      <c r="J1854" s="1" t="str">
        <f t="shared" si="114"/>
        <v>NGR bulk stream sediment</v>
      </c>
      <c r="K1854" s="1" t="str">
        <f t="shared" si="115"/>
        <v>&lt;177 micron (NGR)</v>
      </c>
      <c r="L1854">
        <v>13</v>
      </c>
      <c r="M1854" t="s">
        <v>256</v>
      </c>
      <c r="N1854">
        <v>222</v>
      </c>
      <c r="O1854" t="s">
        <v>257</v>
      </c>
      <c r="P1854" t="s">
        <v>51</v>
      </c>
      <c r="Q1854" t="s">
        <v>513</v>
      </c>
      <c r="R1854" t="s">
        <v>79</v>
      </c>
      <c r="S1854" t="s">
        <v>65</v>
      </c>
      <c r="T1854" t="s">
        <v>52</v>
      </c>
      <c r="U1854" t="s">
        <v>290</v>
      </c>
      <c r="V1854" t="s">
        <v>128</v>
      </c>
      <c r="W1854" t="s">
        <v>228</v>
      </c>
      <c r="X1854" t="s">
        <v>145</v>
      </c>
      <c r="Y1854" t="s">
        <v>438</v>
      </c>
      <c r="Z1854" t="s">
        <v>56</v>
      </c>
      <c r="AA1854" t="s">
        <v>46</v>
      </c>
      <c r="AB1854" t="s">
        <v>173</v>
      </c>
      <c r="AC1854" t="s">
        <v>58</v>
      </c>
      <c r="AD1854" t="s">
        <v>438</v>
      </c>
      <c r="AE1854" t="s">
        <v>84</v>
      </c>
      <c r="AF1854" t="s">
        <v>76</v>
      </c>
      <c r="AG1854" t="s">
        <v>2387</v>
      </c>
      <c r="AH1854" t="s">
        <v>437</v>
      </c>
      <c r="AI1854" t="s">
        <v>125</v>
      </c>
      <c r="AJ1854" t="s">
        <v>2366</v>
      </c>
      <c r="AK1854" t="s">
        <v>1194</v>
      </c>
      <c r="AL1854" t="s">
        <v>122</v>
      </c>
      <c r="AM1854" t="s">
        <v>47</v>
      </c>
      <c r="AN1854" t="s">
        <v>456</v>
      </c>
      <c r="AO1854" t="s">
        <v>225</v>
      </c>
    </row>
    <row r="1855" spans="1:41" hidden="1" x14ac:dyDescent="0.25">
      <c r="A1855" t="s">
        <v>8207</v>
      </c>
      <c r="B1855" t="s">
        <v>8208</v>
      </c>
      <c r="C1855" s="1" t="str">
        <f t="shared" si="116"/>
        <v>21:1062</v>
      </c>
      <c r="D1855" s="1" t="str">
        <f t="shared" si="117"/>
        <v>21:0123</v>
      </c>
      <c r="E1855" t="s">
        <v>8209</v>
      </c>
      <c r="F1855" t="s">
        <v>8210</v>
      </c>
      <c r="H1855">
        <v>49.690162100000002</v>
      </c>
      <c r="I1855">
        <v>-117.3023403</v>
      </c>
      <c r="J1855" s="1" t="str">
        <f t="shared" si="114"/>
        <v>NGR bulk stream sediment</v>
      </c>
      <c r="K1855" s="1" t="str">
        <f t="shared" si="115"/>
        <v>&lt;177 micron (NGR)</v>
      </c>
      <c r="L1855">
        <v>13</v>
      </c>
      <c r="M1855" t="s">
        <v>265</v>
      </c>
      <c r="N1855">
        <v>223</v>
      </c>
      <c r="O1855" t="s">
        <v>270</v>
      </c>
      <c r="P1855" t="s">
        <v>47</v>
      </c>
      <c r="Q1855" t="s">
        <v>184</v>
      </c>
      <c r="R1855" t="s">
        <v>127</v>
      </c>
      <c r="S1855" t="s">
        <v>934</v>
      </c>
      <c r="T1855" t="s">
        <v>51</v>
      </c>
      <c r="U1855" t="s">
        <v>272</v>
      </c>
      <c r="V1855" t="s">
        <v>366</v>
      </c>
      <c r="W1855" t="s">
        <v>125</v>
      </c>
      <c r="X1855" t="s">
        <v>51</v>
      </c>
      <c r="Y1855" t="s">
        <v>146</v>
      </c>
      <c r="Z1855" t="s">
        <v>56</v>
      </c>
      <c r="AA1855" t="s">
        <v>46</v>
      </c>
      <c r="AB1855" t="s">
        <v>64</v>
      </c>
      <c r="AC1855" t="s">
        <v>108</v>
      </c>
      <c r="AD1855" t="s">
        <v>431</v>
      </c>
      <c r="AE1855" t="s">
        <v>84</v>
      </c>
      <c r="AF1855" t="s">
        <v>52</v>
      </c>
      <c r="AG1855" t="s">
        <v>946</v>
      </c>
      <c r="AH1855" t="s">
        <v>139</v>
      </c>
      <c r="AI1855" t="s">
        <v>101</v>
      </c>
      <c r="AJ1855" t="s">
        <v>3575</v>
      </c>
      <c r="AK1855" t="s">
        <v>695</v>
      </c>
      <c r="AL1855" t="s">
        <v>47</v>
      </c>
      <c r="AM1855" t="s">
        <v>47</v>
      </c>
      <c r="AN1855" t="s">
        <v>65</v>
      </c>
      <c r="AO1855" t="s">
        <v>66</v>
      </c>
    </row>
    <row r="1856" spans="1:41" hidden="1" x14ac:dyDescent="0.25">
      <c r="A1856" t="s">
        <v>8211</v>
      </c>
      <c r="B1856" t="s">
        <v>8212</v>
      </c>
      <c r="C1856" s="1" t="str">
        <f t="shared" si="116"/>
        <v>21:1062</v>
      </c>
      <c r="D1856" s="1" t="str">
        <f t="shared" si="117"/>
        <v>21:0123</v>
      </c>
      <c r="E1856" t="s">
        <v>8213</v>
      </c>
      <c r="F1856" t="s">
        <v>8214</v>
      </c>
      <c r="H1856">
        <v>49.813970500000003</v>
      </c>
      <c r="I1856">
        <v>-117.4895975</v>
      </c>
      <c r="J1856" s="1" t="str">
        <f t="shared" si="114"/>
        <v>NGR bulk stream sediment</v>
      </c>
      <c r="K1856" s="1" t="str">
        <f t="shared" si="115"/>
        <v>&lt;177 micron (NGR)</v>
      </c>
      <c r="L1856">
        <v>14</v>
      </c>
      <c r="M1856" t="s">
        <v>45</v>
      </c>
      <c r="N1856">
        <v>224</v>
      </c>
      <c r="O1856" t="s">
        <v>161</v>
      </c>
      <c r="P1856" t="s">
        <v>47</v>
      </c>
      <c r="Q1856" t="s">
        <v>684</v>
      </c>
      <c r="R1856" t="s">
        <v>371</v>
      </c>
      <c r="S1856" t="s">
        <v>508</v>
      </c>
      <c r="T1856" t="s">
        <v>51</v>
      </c>
      <c r="U1856" t="s">
        <v>90</v>
      </c>
      <c r="V1856" t="s">
        <v>122</v>
      </c>
      <c r="W1856" t="s">
        <v>64</v>
      </c>
      <c r="X1856" t="s">
        <v>267</v>
      </c>
      <c r="Y1856" t="s">
        <v>6699</v>
      </c>
      <c r="Z1856" t="s">
        <v>56</v>
      </c>
      <c r="AA1856" t="s">
        <v>46</v>
      </c>
      <c r="AB1856" t="s">
        <v>101</v>
      </c>
      <c r="AC1856" t="s">
        <v>58</v>
      </c>
      <c r="AD1856" t="s">
        <v>273</v>
      </c>
      <c r="AE1856" t="s">
        <v>53</v>
      </c>
      <c r="AF1856" t="s">
        <v>188</v>
      </c>
      <c r="AG1856" t="s">
        <v>2208</v>
      </c>
      <c r="AH1856" t="s">
        <v>101</v>
      </c>
      <c r="AI1856" t="s">
        <v>81</v>
      </c>
      <c r="AJ1856" t="s">
        <v>7111</v>
      </c>
      <c r="AK1856" t="s">
        <v>55</v>
      </c>
      <c r="AL1856" t="s">
        <v>47</v>
      </c>
      <c r="AM1856" t="s">
        <v>47</v>
      </c>
      <c r="AN1856" t="s">
        <v>652</v>
      </c>
      <c r="AO1856" t="s">
        <v>108</v>
      </c>
    </row>
    <row r="1857" spans="1:41" hidden="1" x14ac:dyDescent="0.25">
      <c r="A1857" t="s">
        <v>8215</v>
      </c>
      <c r="B1857" t="s">
        <v>8216</v>
      </c>
      <c r="C1857" s="1" t="str">
        <f t="shared" si="116"/>
        <v>21:1062</v>
      </c>
      <c r="D1857" s="1" t="str">
        <f t="shared" si="117"/>
        <v>21:0123</v>
      </c>
      <c r="E1857" t="s">
        <v>8217</v>
      </c>
      <c r="F1857" t="s">
        <v>8218</v>
      </c>
      <c r="H1857">
        <v>49.831281199999999</v>
      </c>
      <c r="I1857">
        <v>-117.49035480000001</v>
      </c>
      <c r="J1857" s="1" t="str">
        <f t="shared" si="114"/>
        <v>NGR bulk stream sediment</v>
      </c>
      <c r="K1857" s="1" t="str">
        <f t="shared" si="115"/>
        <v>&lt;177 micron (NGR)</v>
      </c>
      <c r="L1857">
        <v>14</v>
      </c>
      <c r="M1857" t="s">
        <v>71</v>
      </c>
      <c r="N1857">
        <v>225</v>
      </c>
      <c r="O1857" t="s">
        <v>61</v>
      </c>
      <c r="P1857" t="s">
        <v>47</v>
      </c>
      <c r="Q1857" t="s">
        <v>404</v>
      </c>
      <c r="R1857" t="s">
        <v>127</v>
      </c>
      <c r="S1857" t="s">
        <v>8219</v>
      </c>
      <c r="T1857" t="s">
        <v>51</v>
      </c>
      <c r="U1857" t="s">
        <v>187</v>
      </c>
      <c r="V1857" t="s">
        <v>125</v>
      </c>
      <c r="W1857" t="s">
        <v>105</v>
      </c>
      <c r="X1857" t="s">
        <v>99</v>
      </c>
      <c r="Y1857" t="s">
        <v>8220</v>
      </c>
      <c r="Z1857" t="s">
        <v>56</v>
      </c>
      <c r="AA1857" t="s">
        <v>46</v>
      </c>
      <c r="AB1857" t="s">
        <v>78</v>
      </c>
      <c r="AC1857" t="s">
        <v>58</v>
      </c>
      <c r="AD1857" t="s">
        <v>226</v>
      </c>
      <c r="AE1857" t="s">
        <v>56</v>
      </c>
      <c r="AF1857" t="s">
        <v>266</v>
      </c>
      <c r="AG1857" t="s">
        <v>3600</v>
      </c>
      <c r="AH1857" t="s">
        <v>455</v>
      </c>
      <c r="AI1857" t="s">
        <v>227</v>
      </c>
      <c r="AJ1857" t="s">
        <v>1718</v>
      </c>
      <c r="AK1857" t="s">
        <v>59</v>
      </c>
      <c r="AL1857" t="s">
        <v>47</v>
      </c>
      <c r="AM1857" t="s">
        <v>47</v>
      </c>
      <c r="AN1857" t="s">
        <v>548</v>
      </c>
      <c r="AO1857" t="s">
        <v>49</v>
      </c>
    </row>
    <row r="1858" spans="1:41" hidden="1" x14ac:dyDescent="0.25">
      <c r="A1858" t="s">
        <v>8221</v>
      </c>
      <c r="B1858" t="s">
        <v>8222</v>
      </c>
      <c r="C1858" s="1" t="str">
        <f t="shared" si="116"/>
        <v>21:1062</v>
      </c>
      <c r="D1858" s="1" t="str">
        <f t="shared" si="117"/>
        <v>21:0123</v>
      </c>
      <c r="E1858" t="s">
        <v>8223</v>
      </c>
      <c r="F1858" t="s">
        <v>8224</v>
      </c>
      <c r="H1858">
        <v>49.8281396</v>
      </c>
      <c r="I1858">
        <v>-117.4952177</v>
      </c>
      <c r="J1858" s="1" t="str">
        <f t="shared" ref="J1858:J1921" si="118">HYPERLINK("http://geochem.nrcan.gc.ca/cdogs/content/kwd/kwd020030_e.htm", "NGR bulk stream sediment")</f>
        <v>NGR bulk stream sediment</v>
      </c>
      <c r="K1858" s="1" t="str">
        <f t="shared" ref="K1858:K1921" si="119">HYPERLINK("http://geochem.nrcan.gc.ca/cdogs/content/kwd/kwd080006_e.htm", "&lt;177 micron (NGR)")</f>
        <v>&lt;177 micron (NGR)</v>
      </c>
      <c r="L1858">
        <v>14</v>
      </c>
      <c r="M1858" t="s">
        <v>95</v>
      </c>
      <c r="N1858">
        <v>226</v>
      </c>
      <c r="O1858" t="s">
        <v>81</v>
      </c>
      <c r="P1858" t="s">
        <v>47</v>
      </c>
      <c r="Q1858" t="s">
        <v>548</v>
      </c>
      <c r="R1858" t="s">
        <v>55</v>
      </c>
      <c r="S1858" t="s">
        <v>284</v>
      </c>
      <c r="T1858" t="s">
        <v>55</v>
      </c>
      <c r="U1858" t="s">
        <v>306</v>
      </c>
      <c r="V1858" t="s">
        <v>139</v>
      </c>
      <c r="W1858" t="s">
        <v>173</v>
      </c>
      <c r="X1858" t="s">
        <v>145</v>
      </c>
      <c r="Y1858" t="s">
        <v>425</v>
      </c>
      <c r="Z1858" t="s">
        <v>56</v>
      </c>
      <c r="AA1858" t="s">
        <v>46</v>
      </c>
      <c r="AB1858" t="s">
        <v>81</v>
      </c>
      <c r="AC1858" t="s">
        <v>217</v>
      </c>
      <c r="AD1858" t="s">
        <v>273</v>
      </c>
      <c r="AE1858" t="s">
        <v>62</v>
      </c>
      <c r="AF1858" t="s">
        <v>351</v>
      </c>
      <c r="AG1858" t="s">
        <v>830</v>
      </c>
      <c r="AH1858" t="s">
        <v>105</v>
      </c>
      <c r="AI1858" t="s">
        <v>110</v>
      </c>
      <c r="AJ1858" t="s">
        <v>6506</v>
      </c>
      <c r="AK1858" t="s">
        <v>242</v>
      </c>
      <c r="AL1858" t="s">
        <v>47</v>
      </c>
      <c r="AM1858" t="s">
        <v>47</v>
      </c>
      <c r="AN1858" t="s">
        <v>119</v>
      </c>
      <c r="AO1858" t="s">
        <v>51</v>
      </c>
    </row>
    <row r="1859" spans="1:41" hidden="1" x14ac:dyDescent="0.25">
      <c r="A1859" t="s">
        <v>8225</v>
      </c>
      <c r="B1859" t="s">
        <v>8226</v>
      </c>
      <c r="C1859" s="1" t="str">
        <f t="shared" si="116"/>
        <v>21:1062</v>
      </c>
      <c r="D1859" s="1" t="str">
        <f t="shared" si="117"/>
        <v>21:0123</v>
      </c>
      <c r="E1859" t="s">
        <v>8227</v>
      </c>
      <c r="F1859" t="s">
        <v>8228</v>
      </c>
      <c r="H1859">
        <v>49.851897299999997</v>
      </c>
      <c r="I1859">
        <v>-117.4682066</v>
      </c>
      <c r="J1859" s="1" t="str">
        <f t="shared" si="118"/>
        <v>NGR bulk stream sediment</v>
      </c>
      <c r="K1859" s="1" t="str">
        <f t="shared" si="119"/>
        <v>&lt;177 micron (NGR)</v>
      </c>
      <c r="L1859">
        <v>14</v>
      </c>
      <c r="M1859" t="s">
        <v>117</v>
      </c>
      <c r="N1859">
        <v>227</v>
      </c>
      <c r="O1859" t="s">
        <v>78</v>
      </c>
      <c r="P1859" t="s">
        <v>47</v>
      </c>
      <c r="Q1859" t="s">
        <v>1148</v>
      </c>
      <c r="R1859" t="s">
        <v>55</v>
      </c>
      <c r="S1859" t="s">
        <v>1304</v>
      </c>
      <c r="T1859" t="s">
        <v>51</v>
      </c>
      <c r="U1859" t="s">
        <v>75</v>
      </c>
      <c r="V1859" t="s">
        <v>392</v>
      </c>
      <c r="W1859" t="s">
        <v>105</v>
      </c>
      <c r="X1859" t="s">
        <v>58</v>
      </c>
      <c r="Y1859" t="s">
        <v>6614</v>
      </c>
      <c r="Z1859" t="s">
        <v>56</v>
      </c>
      <c r="AA1859" t="s">
        <v>46</v>
      </c>
      <c r="AB1859" t="s">
        <v>81</v>
      </c>
      <c r="AC1859" t="s">
        <v>58</v>
      </c>
      <c r="AD1859" t="s">
        <v>438</v>
      </c>
      <c r="AE1859" t="s">
        <v>84</v>
      </c>
      <c r="AF1859" t="s">
        <v>143</v>
      </c>
      <c r="AG1859" t="s">
        <v>4459</v>
      </c>
      <c r="AH1859" t="s">
        <v>257</v>
      </c>
      <c r="AI1859" t="s">
        <v>102</v>
      </c>
      <c r="AJ1859" t="s">
        <v>829</v>
      </c>
      <c r="AK1859" t="s">
        <v>983</v>
      </c>
      <c r="AL1859" t="s">
        <v>103</v>
      </c>
      <c r="AM1859" t="s">
        <v>47</v>
      </c>
      <c r="AN1859" t="s">
        <v>915</v>
      </c>
      <c r="AO1859" t="s">
        <v>127</v>
      </c>
    </row>
    <row r="1860" spans="1:41" hidden="1" x14ac:dyDescent="0.25">
      <c r="A1860" t="s">
        <v>8229</v>
      </c>
      <c r="B1860" t="s">
        <v>8230</v>
      </c>
      <c r="C1860" s="1" t="str">
        <f t="shared" si="116"/>
        <v>21:1062</v>
      </c>
      <c r="D1860" s="1" t="str">
        <f t="shared" si="117"/>
        <v>21:0123</v>
      </c>
      <c r="E1860" t="s">
        <v>8231</v>
      </c>
      <c r="F1860" t="s">
        <v>8232</v>
      </c>
      <c r="H1860">
        <v>49.866173400000001</v>
      </c>
      <c r="I1860">
        <v>-117.4563347</v>
      </c>
      <c r="J1860" s="1" t="str">
        <f t="shared" si="118"/>
        <v>NGR bulk stream sediment</v>
      </c>
      <c r="K1860" s="1" t="str">
        <f t="shared" si="119"/>
        <v>&lt;177 micron (NGR)</v>
      </c>
      <c r="L1860">
        <v>14</v>
      </c>
      <c r="M1860" t="s">
        <v>136</v>
      </c>
      <c r="N1860">
        <v>228</v>
      </c>
      <c r="O1860" t="s">
        <v>257</v>
      </c>
      <c r="P1860" t="s">
        <v>47</v>
      </c>
      <c r="Q1860" t="s">
        <v>74</v>
      </c>
      <c r="R1860" t="s">
        <v>86</v>
      </c>
      <c r="S1860" t="s">
        <v>1121</v>
      </c>
      <c r="T1860" t="s">
        <v>267</v>
      </c>
      <c r="U1860" t="s">
        <v>146</v>
      </c>
      <c r="V1860" t="s">
        <v>238</v>
      </c>
      <c r="W1860" t="s">
        <v>72</v>
      </c>
      <c r="X1860" t="s">
        <v>85</v>
      </c>
      <c r="Y1860" t="s">
        <v>425</v>
      </c>
      <c r="Z1860" t="s">
        <v>56</v>
      </c>
      <c r="AA1860" t="s">
        <v>103</v>
      </c>
      <c r="AB1860" t="s">
        <v>81</v>
      </c>
      <c r="AC1860" t="s">
        <v>475</v>
      </c>
      <c r="AD1860" t="s">
        <v>184</v>
      </c>
      <c r="AE1860" t="s">
        <v>56</v>
      </c>
      <c r="AF1860" t="s">
        <v>127</v>
      </c>
      <c r="AG1860" t="s">
        <v>2720</v>
      </c>
      <c r="AH1860" t="s">
        <v>101</v>
      </c>
      <c r="AI1860" t="s">
        <v>47</v>
      </c>
      <c r="AJ1860" t="s">
        <v>2997</v>
      </c>
      <c r="AK1860" t="s">
        <v>55</v>
      </c>
      <c r="AL1860" t="s">
        <v>122</v>
      </c>
      <c r="AM1860" t="s">
        <v>47</v>
      </c>
      <c r="AN1860" t="s">
        <v>364</v>
      </c>
      <c r="AO1860" t="s">
        <v>49</v>
      </c>
    </row>
    <row r="1861" spans="1:41" hidden="1" x14ac:dyDescent="0.25">
      <c r="A1861" t="s">
        <v>8233</v>
      </c>
      <c r="B1861" t="s">
        <v>8234</v>
      </c>
      <c r="C1861" s="1" t="str">
        <f t="shared" si="116"/>
        <v>21:1062</v>
      </c>
      <c r="D1861" s="1" t="str">
        <f t="shared" si="117"/>
        <v>21:0123</v>
      </c>
      <c r="E1861" t="s">
        <v>8235</v>
      </c>
      <c r="F1861" t="s">
        <v>8236</v>
      </c>
      <c r="H1861">
        <v>49.881882500000003</v>
      </c>
      <c r="I1861">
        <v>-117.4480602</v>
      </c>
      <c r="J1861" s="1" t="str">
        <f t="shared" si="118"/>
        <v>NGR bulk stream sediment</v>
      </c>
      <c r="K1861" s="1" t="str">
        <f t="shared" si="119"/>
        <v>&lt;177 micron (NGR)</v>
      </c>
      <c r="L1861">
        <v>14</v>
      </c>
      <c r="M1861" t="s">
        <v>157</v>
      </c>
      <c r="N1861">
        <v>229</v>
      </c>
      <c r="O1861" t="s">
        <v>62</v>
      </c>
      <c r="P1861" t="s">
        <v>47</v>
      </c>
      <c r="Q1861" t="s">
        <v>404</v>
      </c>
      <c r="R1861" t="s">
        <v>412</v>
      </c>
      <c r="S1861" t="s">
        <v>8237</v>
      </c>
      <c r="T1861" t="s">
        <v>51</v>
      </c>
      <c r="U1861" t="s">
        <v>240</v>
      </c>
      <c r="V1861" t="s">
        <v>455</v>
      </c>
      <c r="W1861" t="s">
        <v>79</v>
      </c>
      <c r="X1861" t="s">
        <v>75</v>
      </c>
      <c r="Y1861" t="s">
        <v>8238</v>
      </c>
      <c r="Z1861" t="s">
        <v>56</v>
      </c>
      <c r="AA1861" t="s">
        <v>46</v>
      </c>
      <c r="AB1861" t="s">
        <v>139</v>
      </c>
      <c r="AC1861" t="s">
        <v>58</v>
      </c>
      <c r="AD1861" t="s">
        <v>184</v>
      </c>
      <c r="AE1861" t="s">
        <v>380</v>
      </c>
      <c r="AF1861" t="s">
        <v>274</v>
      </c>
      <c r="AG1861" t="s">
        <v>8239</v>
      </c>
      <c r="AH1861" t="s">
        <v>257</v>
      </c>
      <c r="AI1861" t="s">
        <v>111</v>
      </c>
      <c r="AJ1861" t="s">
        <v>313</v>
      </c>
      <c r="AK1861" t="s">
        <v>616</v>
      </c>
      <c r="AL1861" t="s">
        <v>52</v>
      </c>
      <c r="AM1861" t="s">
        <v>47</v>
      </c>
      <c r="AN1861" t="s">
        <v>436</v>
      </c>
      <c r="AO1861" t="s">
        <v>59</v>
      </c>
    </row>
    <row r="1862" spans="1:41" hidden="1" x14ac:dyDescent="0.25">
      <c r="A1862" t="s">
        <v>8240</v>
      </c>
      <c r="B1862" t="s">
        <v>8241</v>
      </c>
      <c r="C1862" s="1" t="str">
        <f t="shared" si="116"/>
        <v>21:1062</v>
      </c>
      <c r="D1862" s="1" t="str">
        <f t="shared" si="117"/>
        <v>21:0123</v>
      </c>
      <c r="E1862" t="s">
        <v>8242</v>
      </c>
      <c r="F1862" t="s">
        <v>8243</v>
      </c>
      <c r="H1862">
        <v>49.923276899999998</v>
      </c>
      <c r="I1862">
        <v>-117.4106719</v>
      </c>
      <c r="J1862" s="1" t="str">
        <f t="shared" si="118"/>
        <v>NGR bulk stream sediment</v>
      </c>
      <c r="K1862" s="1" t="str">
        <f t="shared" si="119"/>
        <v>&lt;177 micron (NGR)</v>
      </c>
      <c r="L1862">
        <v>14</v>
      </c>
      <c r="M1862" t="s">
        <v>170</v>
      </c>
      <c r="N1862">
        <v>230</v>
      </c>
      <c r="O1862" t="s">
        <v>62</v>
      </c>
      <c r="P1862" t="s">
        <v>47</v>
      </c>
      <c r="Q1862" t="s">
        <v>404</v>
      </c>
      <c r="R1862" t="s">
        <v>149</v>
      </c>
      <c r="S1862" t="s">
        <v>8244</v>
      </c>
      <c r="T1862" t="s">
        <v>73</v>
      </c>
      <c r="U1862" t="s">
        <v>160</v>
      </c>
      <c r="V1862" t="s">
        <v>139</v>
      </c>
      <c r="W1862" t="s">
        <v>130</v>
      </c>
      <c r="X1862" t="s">
        <v>127</v>
      </c>
      <c r="Y1862" t="s">
        <v>8245</v>
      </c>
      <c r="Z1862" t="s">
        <v>56</v>
      </c>
      <c r="AA1862" t="s">
        <v>46</v>
      </c>
      <c r="AB1862" t="s">
        <v>139</v>
      </c>
      <c r="AC1862" t="s">
        <v>58</v>
      </c>
      <c r="AD1862" t="s">
        <v>226</v>
      </c>
      <c r="AE1862" t="s">
        <v>380</v>
      </c>
      <c r="AF1862" t="s">
        <v>143</v>
      </c>
      <c r="AG1862" t="s">
        <v>5701</v>
      </c>
      <c r="AH1862" t="s">
        <v>161</v>
      </c>
      <c r="AI1862" t="s">
        <v>130</v>
      </c>
      <c r="AJ1862" t="s">
        <v>8246</v>
      </c>
      <c r="AK1862" t="s">
        <v>50</v>
      </c>
      <c r="AL1862" t="s">
        <v>122</v>
      </c>
      <c r="AM1862" t="s">
        <v>47</v>
      </c>
      <c r="AN1862" t="s">
        <v>138</v>
      </c>
      <c r="AO1862" t="s">
        <v>165</v>
      </c>
    </row>
    <row r="1863" spans="1:41" hidden="1" x14ac:dyDescent="0.25">
      <c r="A1863" t="s">
        <v>8247</v>
      </c>
      <c r="B1863" t="s">
        <v>8248</v>
      </c>
      <c r="C1863" s="1" t="str">
        <f t="shared" si="116"/>
        <v>21:1062</v>
      </c>
      <c r="D1863" s="1" t="str">
        <f t="shared" si="117"/>
        <v>21:0123</v>
      </c>
      <c r="E1863" t="s">
        <v>8249</v>
      </c>
      <c r="F1863" t="s">
        <v>8250</v>
      </c>
      <c r="H1863">
        <v>49.944859100000002</v>
      </c>
      <c r="I1863">
        <v>-117.3987278</v>
      </c>
      <c r="J1863" s="1" t="str">
        <f t="shared" si="118"/>
        <v>NGR bulk stream sediment</v>
      </c>
      <c r="K1863" s="1" t="str">
        <f t="shared" si="119"/>
        <v>&lt;177 micron (NGR)</v>
      </c>
      <c r="L1863">
        <v>14</v>
      </c>
      <c r="M1863" t="s">
        <v>180</v>
      </c>
      <c r="N1863">
        <v>231</v>
      </c>
      <c r="O1863" t="s">
        <v>164</v>
      </c>
      <c r="P1863" t="s">
        <v>122</v>
      </c>
      <c r="Q1863" t="s">
        <v>548</v>
      </c>
      <c r="R1863" t="s">
        <v>85</v>
      </c>
      <c r="S1863" t="s">
        <v>543</v>
      </c>
      <c r="T1863" t="s">
        <v>73</v>
      </c>
      <c r="U1863" t="s">
        <v>358</v>
      </c>
      <c r="V1863" t="s">
        <v>200</v>
      </c>
      <c r="W1863" t="s">
        <v>235</v>
      </c>
      <c r="X1863" t="s">
        <v>52</v>
      </c>
      <c r="Y1863" t="s">
        <v>425</v>
      </c>
      <c r="Z1863" t="s">
        <v>56</v>
      </c>
      <c r="AA1863" t="s">
        <v>46</v>
      </c>
      <c r="AB1863" t="s">
        <v>105</v>
      </c>
      <c r="AC1863" t="s">
        <v>76</v>
      </c>
      <c r="AD1863" t="s">
        <v>226</v>
      </c>
      <c r="AE1863" t="s">
        <v>53</v>
      </c>
      <c r="AF1863" t="s">
        <v>412</v>
      </c>
      <c r="AG1863" t="s">
        <v>1987</v>
      </c>
      <c r="AH1863" t="s">
        <v>173</v>
      </c>
      <c r="AI1863" t="s">
        <v>105</v>
      </c>
      <c r="AJ1863" t="s">
        <v>6977</v>
      </c>
      <c r="AK1863" t="s">
        <v>724</v>
      </c>
      <c r="AL1863" t="s">
        <v>103</v>
      </c>
      <c r="AM1863" t="s">
        <v>47</v>
      </c>
      <c r="AN1863" t="s">
        <v>171</v>
      </c>
      <c r="AO1863" t="s">
        <v>209</v>
      </c>
    </row>
    <row r="1864" spans="1:41" hidden="1" x14ac:dyDescent="0.25">
      <c r="A1864" t="s">
        <v>8251</v>
      </c>
      <c r="B1864" t="s">
        <v>8252</v>
      </c>
      <c r="C1864" s="1" t="str">
        <f t="shared" si="116"/>
        <v>21:1062</v>
      </c>
      <c r="D1864" s="1" t="str">
        <f t="shared" si="117"/>
        <v>21:0123</v>
      </c>
      <c r="E1864" t="s">
        <v>8253</v>
      </c>
      <c r="F1864" t="s">
        <v>8254</v>
      </c>
      <c r="H1864">
        <v>49.973953299999998</v>
      </c>
      <c r="I1864">
        <v>-117.4041817</v>
      </c>
      <c r="J1864" s="1" t="str">
        <f t="shared" si="118"/>
        <v>NGR bulk stream sediment</v>
      </c>
      <c r="K1864" s="1" t="str">
        <f t="shared" si="119"/>
        <v>&lt;177 micron (NGR)</v>
      </c>
      <c r="L1864">
        <v>14</v>
      </c>
      <c r="M1864" t="s">
        <v>195</v>
      </c>
      <c r="N1864">
        <v>232</v>
      </c>
      <c r="O1864" t="s">
        <v>257</v>
      </c>
      <c r="P1864" t="s">
        <v>122</v>
      </c>
      <c r="Q1864" t="s">
        <v>1069</v>
      </c>
      <c r="R1864" t="s">
        <v>76</v>
      </c>
      <c r="S1864" t="s">
        <v>146</v>
      </c>
      <c r="T1864" t="s">
        <v>58</v>
      </c>
      <c r="U1864" t="s">
        <v>126</v>
      </c>
      <c r="V1864" t="s">
        <v>158</v>
      </c>
      <c r="W1864" t="s">
        <v>79</v>
      </c>
      <c r="X1864" t="s">
        <v>51</v>
      </c>
      <c r="Y1864" t="s">
        <v>273</v>
      </c>
      <c r="Z1864" t="s">
        <v>56</v>
      </c>
      <c r="AA1864" t="s">
        <v>46</v>
      </c>
      <c r="AB1864" t="s">
        <v>81</v>
      </c>
      <c r="AC1864" t="s">
        <v>162</v>
      </c>
      <c r="AD1864" t="s">
        <v>184</v>
      </c>
      <c r="AE1864" t="s">
        <v>84</v>
      </c>
      <c r="AF1864" t="s">
        <v>55</v>
      </c>
      <c r="AG1864" t="s">
        <v>58</v>
      </c>
      <c r="AH1864" t="s">
        <v>78</v>
      </c>
      <c r="AI1864" t="s">
        <v>87</v>
      </c>
      <c r="AJ1864" t="s">
        <v>690</v>
      </c>
      <c r="AK1864" t="s">
        <v>8255</v>
      </c>
      <c r="AL1864" t="s">
        <v>47</v>
      </c>
      <c r="AM1864" t="s">
        <v>47</v>
      </c>
      <c r="AN1864" t="s">
        <v>65</v>
      </c>
      <c r="AO1864" t="s">
        <v>82</v>
      </c>
    </row>
    <row r="1865" spans="1:41" hidden="1" x14ac:dyDescent="0.25">
      <c r="A1865" t="s">
        <v>8256</v>
      </c>
      <c r="B1865" t="s">
        <v>8257</v>
      </c>
      <c r="C1865" s="1" t="str">
        <f t="shared" si="116"/>
        <v>21:1062</v>
      </c>
      <c r="D1865" s="1" t="str">
        <f t="shared" si="117"/>
        <v>21:0123</v>
      </c>
      <c r="E1865" t="s">
        <v>8258</v>
      </c>
      <c r="F1865" t="s">
        <v>8259</v>
      </c>
      <c r="H1865">
        <v>49.983735899999999</v>
      </c>
      <c r="I1865">
        <v>-117.4075129</v>
      </c>
      <c r="J1865" s="1" t="str">
        <f t="shared" si="118"/>
        <v>NGR bulk stream sediment</v>
      </c>
      <c r="K1865" s="1" t="str">
        <f t="shared" si="119"/>
        <v>&lt;177 micron (NGR)</v>
      </c>
      <c r="L1865">
        <v>14</v>
      </c>
      <c r="M1865" t="s">
        <v>205</v>
      </c>
      <c r="N1865">
        <v>233</v>
      </c>
      <c r="O1865" t="s">
        <v>206</v>
      </c>
      <c r="P1865" t="s">
        <v>47</v>
      </c>
      <c r="Q1865" t="s">
        <v>578</v>
      </c>
      <c r="R1865" t="s">
        <v>85</v>
      </c>
      <c r="S1865" t="s">
        <v>65</v>
      </c>
      <c r="T1865" t="s">
        <v>51</v>
      </c>
      <c r="U1865" t="s">
        <v>59</v>
      </c>
      <c r="V1865" t="s">
        <v>86</v>
      </c>
      <c r="W1865" t="s">
        <v>110</v>
      </c>
      <c r="X1865" t="s">
        <v>51</v>
      </c>
      <c r="Y1865" t="s">
        <v>431</v>
      </c>
      <c r="Z1865" t="s">
        <v>56</v>
      </c>
      <c r="AA1865" t="s">
        <v>46</v>
      </c>
      <c r="AB1865" t="s">
        <v>105</v>
      </c>
      <c r="AC1865" t="s">
        <v>58</v>
      </c>
      <c r="AD1865" t="s">
        <v>438</v>
      </c>
      <c r="AE1865" t="s">
        <v>198</v>
      </c>
      <c r="AF1865" t="s">
        <v>336</v>
      </c>
      <c r="AG1865" t="s">
        <v>1425</v>
      </c>
      <c r="AH1865" t="s">
        <v>79</v>
      </c>
      <c r="AI1865" t="s">
        <v>46</v>
      </c>
      <c r="AJ1865" t="s">
        <v>3262</v>
      </c>
      <c r="AK1865" t="s">
        <v>8255</v>
      </c>
      <c r="AL1865" t="s">
        <v>52</v>
      </c>
      <c r="AM1865" t="s">
        <v>47</v>
      </c>
      <c r="AN1865" t="s">
        <v>65</v>
      </c>
      <c r="AO1865" t="s">
        <v>108</v>
      </c>
    </row>
    <row r="1866" spans="1:41" hidden="1" x14ac:dyDescent="0.25">
      <c r="A1866" t="s">
        <v>8260</v>
      </c>
      <c r="B1866" t="s">
        <v>8261</v>
      </c>
      <c r="C1866" s="1" t="str">
        <f t="shared" si="116"/>
        <v>21:1062</v>
      </c>
      <c r="D1866" s="1" t="str">
        <f t="shared" si="117"/>
        <v>21:0123</v>
      </c>
      <c r="E1866" t="s">
        <v>8262</v>
      </c>
      <c r="F1866" t="s">
        <v>8263</v>
      </c>
      <c r="H1866">
        <v>49.718349099999998</v>
      </c>
      <c r="I1866">
        <v>-117.4161304</v>
      </c>
      <c r="J1866" s="1" t="str">
        <f t="shared" si="118"/>
        <v>NGR bulk stream sediment</v>
      </c>
      <c r="K1866" s="1" t="str">
        <f t="shared" si="119"/>
        <v>&lt;177 micron (NGR)</v>
      </c>
      <c r="L1866">
        <v>14</v>
      </c>
      <c r="M1866" t="s">
        <v>214</v>
      </c>
      <c r="N1866">
        <v>234</v>
      </c>
      <c r="O1866" t="s">
        <v>58</v>
      </c>
      <c r="P1866" t="s">
        <v>51</v>
      </c>
      <c r="Q1866" t="s">
        <v>588</v>
      </c>
      <c r="R1866" t="s">
        <v>85</v>
      </c>
      <c r="S1866" t="s">
        <v>532</v>
      </c>
      <c r="T1866" t="s">
        <v>55</v>
      </c>
      <c r="U1866" t="s">
        <v>331</v>
      </c>
      <c r="V1866" t="s">
        <v>123</v>
      </c>
      <c r="W1866" t="s">
        <v>103</v>
      </c>
      <c r="X1866" t="s">
        <v>137</v>
      </c>
      <c r="Y1866" t="s">
        <v>258</v>
      </c>
      <c r="Z1866" t="s">
        <v>56</v>
      </c>
      <c r="AA1866" t="s">
        <v>122</v>
      </c>
      <c r="AB1866" t="s">
        <v>78</v>
      </c>
      <c r="AC1866" t="s">
        <v>107</v>
      </c>
      <c r="AD1866" t="s">
        <v>583</v>
      </c>
      <c r="AE1866" t="s">
        <v>57</v>
      </c>
      <c r="AF1866" t="s">
        <v>76</v>
      </c>
      <c r="AG1866" t="s">
        <v>439</v>
      </c>
      <c r="AH1866" t="s">
        <v>161</v>
      </c>
      <c r="AI1866" t="s">
        <v>174</v>
      </c>
      <c r="AJ1866" t="s">
        <v>55</v>
      </c>
      <c r="AK1866" t="s">
        <v>148</v>
      </c>
      <c r="AL1866" t="s">
        <v>47</v>
      </c>
      <c r="AM1866" t="s">
        <v>47</v>
      </c>
      <c r="AN1866" t="s">
        <v>673</v>
      </c>
      <c r="AO1866" t="s">
        <v>66</v>
      </c>
    </row>
    <row r="1867" spans="1:41" hidden="1" x14ac:dyDescent="0.25">
      <c r="A1867" t="s">
        <v>8264</v>
      </c>
      <c r="B1867" t="s">
        <v>8265</v>
      </c>
      <c r="C1867" s="1" t="str">
        <f t="shared" si="116"/>
        <v>21:1062</v>
      </c>
      <c r="D1867" s="1" t="str">
        <f t="shared" si="117"/>
        <v>21:0123</v>
      </c>
      <c r="E1867" t="s">
        <v>8266</v>
      </c>
      <c r="F1867" t="s">
        <v>8267</v>
      </c>
      <c r="H1867">
        <v>49.720004799999998</v>
      </c>
      <c r="I1867">
        <v>-117.41091419999999</v>
      </c>
      <c r="J1867" s="1" t="str">
        <f t="shared" si="118"/>
        <v>NGR bulk stream sediment</v>
      </c>
      <c r="K1867" s="1" t="str">
        <f t="shared" si="119"/>
        <v>&lt;177 micron (NGR)</v>
      </c>
      <c r="L1867">
        <v>14</v>
      </c>
      <c r="M1867" t="s">
        <v>223</v>
      </c>
      <c r="N1867">
        <v>235</v>
      </c>
      <c r="O1867" t="s">
        <v>257</v>
      </c>
      <c r="P1867" t="s">
        <v>137</v>
      </c>
      <c r="Q1867" t="s">
        <v>74</v>
      </c>
      <c r="R1867" t="s">
        <v>206</v>
      </c>
      <c r="S1867" t="s">
        <v>184</v>
      </c>
      <c r="T1867" t="s">
        <v>137</v>
      </c>
      <c r="U1867" t="s">
        <v>475</v>
      </c>
      <c r="V1867" t="s">
        <v>151</v>
      </c>
      <c r="W1867" t="s">
        <v>72</v>
      </c>
      <c r="X1867" t="s">
        <v>330</v>
      </c>
      <c r="Y1867" t="s">
        <v>268</v>
      </c>
      <c r="Z1867" t="s">
        <v>56</v>
      </c>
      <c r="AA1867" t="s">
        <v>46</v>
      </c>
      <c r="AB1867" t="s">
        <v>161</v>
      </c>
      <c r="AC1867" t="s">
        <v>58</v>
      </c>
      <c r="AD1867" t="s">
        <v>226</v>
      </c>
      <c r="AE1867" t="s">
        <v>199</v>
      </c>
      <c r="AF1867" t="s">
        <v>55</v>
      </c>
      <c r="AG1867" t="s">
        <v>406</v>
      </c>
      <c r="AH1867" t="s">
        <v>63</v>
      </c>
      <c r="AI1867" t="s">
        <v>46</v>
      </c>
      <c r="AJ1867" t="s">
        <v>209</v>
      </c>
      <c r="AK1867" t="s">
        <v>85</v>
      </c>
      <c r="AL1867" t="s">
        <v>47</v>
      </c>
      <c r="AM1867" t="s">
        <v>47</v>
      </c>
      <c r="AN1867" t="s">
        <v>48</v>
      </c>
      <c r="AO1867" t="s">
        <v>98</v>
      </c>
    </row>
    <row r="1868" spans="1:41" hidden="1" x14ac:dyDescent="0.25">
      <c r="A1868" t="s">
        <v>8268</v>
      </c>
      <c r="B1868" t="s">
        <v>8269</v>
      </c>
      <c r="C1868" s="1" t="str">
        <f t="shared" si="116"/>
        <v>21:1062</v>
      </c>
      <c r="D1868" s="1" t="str">
        <f t="shared" si="117"/>
        <v>21:0123</v>
      </c>
      <c r="E1868" t="s">
        <v>8270</v>
      </c>
      <c r="F1868" t="s">
        <v>8271</v>
      </c>
      <c r="H1868">
        <v>49.727302399999999</v>
      </c>
      <c r="I1868">
        <v>-117.3997778</v>
      </c>
      <c r="J1868" s="1" t="str">
        <f t="shared" si="118"/>
        <v>NGR bulk stream sediment</v>
      </c>
      <c r="K1868" s="1" t="str">
        <f t="shared" si="119"/>
        <v>&lt;177 micron (NGR)</v>
      </c>
      <c r="L1868">
        <v>14</v>
      </c>
      <c r="M1868" t="s">
        <v>233</v>
      </c>
      <c r="N1868">
        <v>236</v>
      </c>
      <c r="O1868" t="s">
        <v>79</v>
      </c>
      <c r="P1868" t="s">
        <v>82</v>
      </c>
      <c r="Q1868" t="s">
        <v>862</v>
      </c>
      <c r="R1868" t="s">
        <v>257</v>
      </c>
      <c r="S1868" t="s">
        <v>226</v>
      </c>
      <c r="T1868" t="s">
        <v>52</v>
      </c>
      <c r="U1868" t="s">
        <v>272</v>
      </c>
      <c r="V1868" t="s">
        <v>109</v>
      </c>
      <c r="W1868" t="s">
        <v>493</v>
      </c>
      <c r="X1868" t="s">
        <v>58</v>
      </c>
      <c r="Y1868" t="s">
        <v>236</v>
      </c>
      <c r="Z1868" t="s">
        <v>56</v>
      </c>
      <c r="AA1868" t="s">
        <v>46</v>
      </c>
      <c r="AB1868" t="s">
        <v>257</v>
      </c>
      <c r="AC1868" t="s">
        <v>58</v>
      </c>
      <c r="AD1868" t="s">
        <v>438</v>
      </c>
      <c r="AE1868" t="s">
        <v>199</v>
      </c>
      <c r="AF1868" t="s">
        <v>85</v>
      </c>
      <c r="AG1868" t="s">
        <v>58</v>
      </c>
      <c r="AH1868" t="s">
        <v>173</v>
      </c>
      <c r="AI1868" t="s">
        <v>174</v>
      </c>
      <c r="AJ1868" t="s">
        <v>66</v>
      </c>
      <c r="AK1868" t="s">
        <v>108</v>
      </c>
      <c r="AL1868" t="s">
        <v>47</v>
      </c>
      <c r="AM1868" t="s">
        <v>47</v>
      </c>
      <c r="AN1868" t="s">
        <v>345</v>
      </c>
      <c r="AO1868" t="s">
        <v>225</v>
      </c>
    </row>
    <row r="1869" spans="1:41" hidden="1" x14ac:dyDescent="0.25">
      <c r="A1869" t="s">
        <v>8272</v>
      </c>
      <c r="B1869" t="s">
        <v>8273</v>
      </c>
      <c r="C1869" s="1" t="str">
        <f t="shared" si="116"/>
        <v>21:1062</v>
      </c>
      <c r="D1869" s="1" t="str">
        <f t="shared" si="117"/>
        <v>21:0123</v>
      </c>
      <c r="E1869" t="s">
        <v>8274</v>
      </c>
      <c r="F1869" t="s">
        <v>8275</v>
      </c>
      <c r="H1869">
        <v>49.740344100000002</v>
      </c>
      <c r="I1869">
        <v>-117.3672818</v>
      </c>
      <c r="J1869" s="1" t="str">
        <f t="shared" si="118"/>
        <v>NGR bulk stream sediment</v>
      </c>
      <c r="K1869" s="1" t="str">
        <f t="shared" si="119"/>
        <v>&lt;177 micron (NGR)</v>
      </c>
      <c r="L1869">
        <v>14</v>
      </c>
      <c r="M1869" t="s">
        <v>248</v>
      </c>
      <c r="N1869">
        <v>237</v>
      </c>
      <c r="O1869" t="s">
        <v>228</v>
      </c>
      <c r="P1869" t="s">
        <v>90</v>
      </c>
      <c r="Q1869" t="s">
        <v>425</v>
      </c>
      <c r="R1869" t="s">
        <v>162</v>
      </c>
      <c r="S1869" t="s">
        <v>241</v>
      </c>
      <c r="T1869" t="s">
        <v>52</v>
      </c>
      <c r="U1869" t="s">
        <v>269</v>
      </c>
      <c r="V1869" t="s">
        <v>224</v>
      </c>
      <c r="W1869" t="s">
        <v>164</v>
      </c>
      <c r="X1869" t="s">
        <v>73</v>
      </c>
      <c r="Y1869" t="s">
        <v>342</v>
      </c>
      <c r="Z1869" t="s">
        <v>56</v>
      </c>
      <c r="AA1869" t="s">
        <v>46</v>
      </c>
      <c r="AB1869" t="s">
        <v>235</v>
      </c>
      <c r="AC1869" t="s">
        <v>58</v>
      </c>
      <c r="AD1869" t="s">
        <v>146</v>
      </c>
      <c r="AE1869" t="s">
        <v>54</v>
      </c>
      <c r="AF1869" t="s">
        <v>330</v>
      </c>
      <c r="AG1869" t="s">
        <v>412</v>
      </c>
      <c r="AH1869" t="s">
        <v>64</v>
      </c>
      <c r="AI1869" t="s">
        <v>198</v>
      </c>
      <c r="AJ1869" t="s">
        <v>85</v>
      </c>
      <c r="AK1869" t="s">
        <v>2479</v>
      </c>
      <c r="AL1869" t="s">
        <v>47</v>
      </c>
      <c r="AM1869" t="s">
        <v>47</v>
      </c>
      <c r="AN1869" t="s">
        <v>65</v>
      </c>
      <c r="AO1869" t="s">
        <v>76</v>
      </c>
    </row>
    <row r="1870" spans="1:41" hidden="1" x14ac:dyDescent="0.25">
      <c r="A1870" t="s">
        <v>8276</v>
      </c>
      <c r="B1870" t="s">
        <v>8277</v>
      </c>
      <c r="C1870" s="1" t="str">
        <f t="shared" si="116"/>
        <v>21:1062</v>
      </c>
      <c r="D1870" s="1" t="str">
        <f t="shared" si="117"/>
        <v>21:0123</v>
      </c>
      <c r="E1870" t="s">
        <v>8278</v>
      </c>
      <c r="F1870" t="s">
        <v>8279</v>
      </c>
      <c r="H1870">
        <v>49.736218999999998</v>
      </c>
      <c r="I1870">
        <v>-117.3633375</v>
      </c>
      <c r="J1870" s="1" t="str">
        <f t="shared" si="118"/>
        <v>NGR bulk stream sediment</v>
      </c>
      <c r="K1870" s="1" t="str">
        <f t="shared" si="119"/>
        <v>&lt;177 micron (NGR)</v>
      </c>
      <c r="L1870">
        <v>14</v>
      </c>
      <c r="M1870" t="s">
        <v>256</v>
      </c>
      <c r="N1870">
        <v>238</v>
      </c>
      <c r="O1870" t="s">
        <v>185</v>
      </c>
      <c r="P1870" t="s">
        <v>103</v>
      </c>
      <c r="Q1870" t="s">
        <v>513</v>
      </c>
      <c r="R1870" t="s">
        <v>81</v>
      </c>
      <c r="S1870" t="s">
        <v>226</v>
      </c>
      <c r="T1870" t="s">
        <v>51</v>
      </c>
      <c r="U1870" t="s">
        <v>80</v>
      </c>
      <c r="V1870" t="s">
        <v>455</v>
      </c>
      <c r="W1870" t="s">
        <v>164</v>
      </c>
      <c r="X1870" t="s">
        <v>58</v>
      </c>
      <c r="Y1870" t="s">
        <v>667</v>
      </c>
      <c r="Z1870" t="s">
        <v>56</v>
      </c>
      <c r="AA1870" t="s">
        <v>46</v>
      </c>
      <c r="AB1870" t="s">
        <v>257</v>
      </c>
      <c r="AC1870" t="s">
        <v>58</v>
      </c>
      <c r="AD1870" t="s">
        <v>226</v>
      </c>
      <c r="AE1870" t="s">
        <v>56</v>
      </c>
      <c r="AF1870" t="s">
        <v>55</v>
      </c>
      <c r="AG1870" t="s">
        <v>615</v>
      </c>
      <c r="AH1870" t="s">
        <v>78</v>
      </c>
      <c r="AI1870" t="s">
        <v>174</v>
      </c>
      <c r="AJ1870" t="s">
        <v>175</v>
      </c>
      <c r="AK1870" t="s">
        <v>58</v>
      </c>
      <c r="AL1870" t="s">
        <v>47</v>
      </c>
      <c r="AM1870" t="s">
        <v>47</v>
      </c>
      <c r="AN1870" t="s">
        <v>568</v>
      </c>
      <c r="AO1870" t="s">
        <v>141</v>
      </c>
    </row>
    <row r="1871" spans="1:41" hidden="1" x14ac:dyDescent="0.25">
      <c r="A1871" t="s">
        <v>8280</v>
      </c>
      <c r="B1871" t="s">
        <v>8281</v>
      </c>
      <c r="C1871" s="1" t="str">
        <f t="shared" si="116"/>
        <v>21:1062</v>
      </c>
      <c r="D1871" s="1" t="str">
        <f t="shared" si="117"/>
        <v>21:0123</v>
      </c>
      <c r="E1871" t="s">
        <v>8282</v>
      </c>
      <c r="F1871" t="s">
        <v>8283</v>
      </c>
      <c r="H1871">
        <v>49.634416299999998</v>
      </c>
      <c r="I1871">
        <v>-117.4340325</v>
      </c>
      <c r="J1871" s="1" t="str">
        <f t="shared" si="118"/>
        <v>NGR bulk stream sediment</v>
      </c>
      <c r="K1871" s="1" t="str">
        <f t="shared" si="119"/>
        <v>&lt;177 micron (NGR)</v>
      </c>
      <c r="L1871">
        <v>14</v>
      </c>
      <c r="M1871" t="s">
        <v>280</v>
      </c>
      <c r="N1871">
        <v>239</v>
      </c>
      <c r="O1871" t="s">
        <v>63</v>
      </c>
      <c r="P1871" t="s">
        <v>47</v>
      </c>
      <c r="Q1871" t="s">
        <v>765</v>
      </c>
      <c r="R1871" t="s">
        <v>55</v>
      </c>
      <c r="S1871" t="s">
        <v>358</v>
      </c>
      <c r="T1871" t="s">
        <v>51</v>
      </c>
      <c r="U1871" t="s">
        <v>418</v>
      </c>
      <c r="V1871" t="s">
        <v>72</v>
      </c>
      <c r="W1871" t="s">
        <v>78</v>
      </c>
      <c r="X1871" t="s">
        <v>73</v>
      </c>
      <c r="Y1871" t="s">
        <v>124</v>
      </c>
      <c r="Z1871" t="s">
        <v>56</v>
      </c>
      <c r="AA1871" t="s">
        <v>46</v>
      </c>
      <c r="AB1871" t="s">
        <v>122</v>
      </c>
      <c r="AC1871" t="s">
        <v>58</v>
      </c>
      <c r="AD1871" t="s">
        <v>431</v>
      </c>
      <c r="AE1871" t="s">
        <v>62</v>
      </c>
      <c r="AF1871" t="s">
        <v>260</v>
      </c>
      <c r="AG1871" t="s">
        <v>412</v>
      </c>
      <c r="AH1871" t="s">
        <v>161</v>
      </c>
      <c r="AI1871" t="s">
        <v>198</v>
      </c>
      <c r="AJ1871" t="s">
        <v>58</v>
      </c>
      <c r="AK1871" t="s">
        <v>1325</v>
      </c>
      <c r="AL1871" t="s">
        <v>47</v>
      </c>
      <c r="AM1871" t="s">
        <v>47</v>
      </c>
      <c r="AN1871" t="s">
        <v>65</v>
      </c>
      <c r="AO1871" t="s">
        <v>66</v>
      </c>
    </row>
    <row r="1872" spans="1:41" hidden="1" x14ac:dyDescent="0.25">
      <c r="A1872" t="s">
        <v>8284</v>
      </c>
      <c r="B1872" t="s">
        <v>8285</v>
      </c>
      <c r="C1872" s="1" t="str">
        <f t="shared" si="116"/>
        <v>21:1062</v>
      </c>
      <c r="D1872" s="1" t="str">
        <f t="shared" si="117"/>
        <v>21:0123</v>
      </c>
      <c r="E1872" t="s">
        <v>8282</v>
      </c>
      <c r="F1872" t="s">
        <v>8286</v>
      </c>
      <c r="H1872">
        <v>49.634416299999998</v>
      </c>
      <c r="I1872">
        <v>-117.4340325</v>
      </c>
      <c r="J1872" s="1" t="str">
        <f t="shared" si="118"/>
        <v>NGR bulk stream sediment</v>
      </c>
      <c r="K1872" s="1" t="str">
        <f t="shared" si="119"/>
        <v>&lt;177 micron (NGR)</v>
      </c>
      <c r="L1872">
        <v>14</v>
      </c>
      <c r="M1872" t="s">
        <v>288</v>
      </c>
      <c r="N1872">
        <v>240</v>
      </c>
      <c r="O1872" t="s">
        <v>63</v>
      </c>
      <c r="P1872" t="s">
        <v>47</v>
      </c>
      <c r="Q1872" t="s">
        <v>765</v>
      </c>
      <c r="R1872" t="s">
        <v>55</v>
      </c>
      <c r="S1872" t="s">
        <v>272</v>
      </c>
      <c r="T1872" t="s">
        <v>51</v>
      </c>
      <c r="U1872" t="s">
        <v>190</v>
      </c>
      <c r="V1872" t="s">
        <v>200</v>
      </c>
      <c r="W1872" t="s">
        <v>63</v>
      </c>
      <c r="X1872" t="s">
        <v>73</v>
      </c>
      <c r="Y1872" t="s">
        <v>80</v>
      </c>
      <c r="Z1872" t="s">
        <v>56</v>
      </c>
      <c r="AA1872" t="s">
        <v>46</v>
      </c>
      <c r="AB1872" t="s">
        <v>173</v>
      </c>
      <c r="AC1872" t="s">
        <v>58</v>
      </c>
      <c r="AD1872" t="s">
        <v>431</v>
      </c>
      <c r="AE1872" t="s">
        <v>62</v>
      </c>
      <c r="AF1872" t="s">
        <v>128</v>
      </c>
      <c r="AG1872" t="s">
        <v>271</v>
      </c>
      <c r="AH1872" t="s">
        <v>173</v>
      </c>
      <c r="AI1872" t="s">
        <v>198</v>
      </c>
      <c r="AJ1872" t="s">
        <v>58</v>
      </c>
      <c r="AK1872" t="s">
        <v>4768</v>
      </c>
      <c r="AL1872" t="s">
        <v>47</v>
      </c>
      <c r="AM1872" t="s">
        <v>47</v>
      </c>
      <c r="AN1872" t="s">
        <v>1121</v>
      </c>
      <c r="AO1872" t="s">
        <v>267</v>
      </c>
    </row>
    <row r="1873" spans="1:41" hidden="1" x14ac:dyDescent="0.25">
      <c r="A1873" t="s">
        <v>8287</v>
      </c>
      <c r="B1873" t="s">
        <v>8288</v>
      </c>
      <c r="C1873" s="1" t="str">
        <f t="shared" si="116"/>
        <v>21:1062</v>
      </c>
      <c r="D1873" s="1" t="str">
        <f t="shared" si="117"/>
        <v>21:0123</v>
      </c>
      <c r="E1873" t="s">
        <v>8289</v>
      </c>
      <c r="F1873" t="s">
        <v>8290</v>
      </c>
      <c r="H1873">
        <v>49.634384900000001</v>
      </c>
      <c r="I1873">
        <v>-117.4607743</v>
      </c>
      <c r="J1873" s="1" t="str">
        <f t="shared" si="118"/>
        <v>NGR bulk stream sediment</v>
      </c>
      <c r="K1873" s="1" t="str">
        <f t="shared" si="119"/>
        <v>&lt;177 micron (NGR)</v>
      </c>
      <c r="L1873">
        <v>14</v>
      </c>
      <c r="M1873" t="s">
        <v>265</v>
      </c>
      <c r="N1873">
        <v>241</v>
      </c>
      <c r="O1873" t="s">
        <v>101</v>
      </c>
      <c r="P1873" t="s">
        <v>47</v>
      </c>
      <c r="Q1873" t="s">
        <v>548</v>
      </c>
      <c r="R1873" t="s">
        <v>163</v>
      </c>
      <c r="S1873" t="s">
        <v>239</v>
      </c>
      <c r="T1873" t="s">
        <v>73</v>
      </c>
      <c r="U1873" t="s">
        <v>482</v>
      </c>
      <c r="V1873" t="s">
        <v>206</v>
      </c>
      <c r="W1873" t="s">
        <v>173</v>
      </c>
      <c r="X1873" t="s">
        <v>73</v>
      </c>
      <c r="Y1873" t="s">
        <v>131</v>
      </c>
      <c r="Z1873" t="s">
        <v>56</v>
      </c>
      <c r="AA1873" t="s">
        <v>46</v>
      </c>
      <c r="AB1873" t="s">
        <v>130</v>
      </c>
      <c r="AC1873" t="s">
        <v>127</v>
      </c>
      <c r="AD1873" t="s">
        <v>386</v>
      </c>
      <c r="AE1873" t="s">
        <v>62</v>
      </c>
      <c r="AF1873" t="s">
        <v>260</v>
      </c>
      <c r="AG1873" t="s">
        <v>412</v>
      </c>
      <c r="AH1873" t="s">
        <v>110</v>
      </c>
      <c r="AI1873" t="s">
        <v>198</v>
      </c>
      <c r="AJ1873" t="s">
        <v>158</v>
      </c>
      <c r="AK1873" t="s">
        <v>108</v>
      </c>
      <c r="AL1873" t="s">
        <v>47</v>
      </c>
      <c r="AM1873" t="s">
        <v>47</v>
      </c>
      <c r="AN1873" t="s">
        <v>638</v>
      </c>
      <c r="AO1873" t="s">
        <v>99</v>
      </c>
    </row>
    <row r="1874" spans="1:41" hidden="1" x14ac:dyDescent="0.25">
      <c r="A1874" t="s">
        <v>8291</v>
      </c>
      <c r="B1874" t="s">
        <v>8292</v>
      </c>
      <c r="C1874" s="1" t="str">
        <f t="shared" si="116"/>
        <v>21:1062</v>
      </c>
      <c r="D1874" s="1" t="str">
        <f t="shared" si="117"/>
        <v>21:0123</v>
      </c>
      <c r="E1874" t="s">
        <v>8293</v>
      </c>
      <c r="F1874" t="s">
        <v>8294</v>
      </c>
      <c r="H1874">
        <v>49.639356499999998</v>
      </c>
      <c r="I1874">
        <v>-117.4636605</v>
      </c>
      <c r="J1874" s="1" t="str">
        <f t="shared" si="118"/>
        <v>NGR bulk stream sediment</v>
      </c>
      <c r="K1874" s="1" t="str">
        <f t="shared" si="119"/>
        <v>&lt;177 micron (NGR)</v>
      </c>
      <c r="L1874">
        <v>15</v>
      </c>
      <c r="M1874" t="s">
        <v>45</v>
      </c>
      <c r="N1874">
        <v>242</v>
      </c>
      <c r="O1874" t="s">
        <v>110</v>
      </c>
      <c r="P1874" t="s">
        <v>122</v>
      </c>
      <c r="Q1874" t="s">
        <v>432</v>
      </c>
      <c r="R1874" t="s">
        <v>165</v>
      </c>
      <c r="S1874" t="s">
        <v>306</v>
      </c>
      <c r="T1874" t="s">
        <v>51</v>
      </c>
      <c r="U1874" t="s">
        <v>306</v>
      </c>
      <c r="V1874" t="s">
        <v>151</v>
      </c>
      <c r="W1874" t="s">
        <v>61</v>
      </c>
      <c r="X1874" t="s">
        <v>73</v>
      </c>
      <c r="Y1874" t="s">
        <v>241</v>
      </c>
      <c r="Z1874" t="s">
        <v>56</v>
      </c>
      <c r="AA1874" t="s">
        <v>46</v>
      </c>
      <c r="AB1874" t="s">
        <v>79</v>
      </c>
      <c r="AC1874" t="s">
        <v>58</v>
      </c>
      <c r="AD1874" t="s">
        <v>431</v>
      </c>
      <c r="AE1874" t="s">
        <v>53</v>
      </c>
      <c r="AF1874" t="s">
        <v>72</v>
      </c>
      <c r="AG1874" t="s">
        <v>52</v>
      </c>
      <c r="AH1874" t="s">
        <v>198</v>
      </c>
      <c r="AI1874" t="s">
        <v>46</v>
      </c>
      <c r="AJ1874" t="s">
        <v>118</v>
      </c>
      <c r="AK1874" t="s">
        <v>6637</v>
      </c>
      <c r="AL1874" t="s">
        <v>47</v>
      </c>
      <c r="AM1874" t="s">
        <v>122</v>
      </c>
      <c r="AN1874" t="s">
        <v>1121</v>
      </c>
      <c r="AO1874" t="s">
        <v>267</v>
      </c>
    </row>
    <row r="1875" spans="1:41" hidden="1" x14ac:dyDescent="0.25">
      <c r="A1875" t="s">
        <v>8295</v>
      </c>
      <c r="B1875" t="s">
        <v>8296</v>
      </c>
      <c r="C1875" s="1" t="str">
        <f t="shared" si="116"/>
        <v>21:1062</v>
      </c>
      <c r="D1875" s="1" t="str">
        <f t="shared" si="117"/>
        <v>21:0123</v>
      </c>
      <c r="E1875" t="s">
        <v>8297</v>
      </c>
      <c r="F1875" t="s">
        <v>8298</v>
      </c>
      <c r="H1875">
        <v>49.731061500000003</v>
      </c>
      <c r="I1875">
        <v>-117.52239230000001</v>
      </c>
      <c r="J1875" s="1" t="str">
        <f t="shared" si="118"/>
        <v>NGR bulk stream sediment</v>
      </c>
      <c r="K1875" s="1" t="str">
        <f t="shared" si="119"/>
        <v>&lt;177 micron (NGR)</v>
      </c>
      <c r="L1875">
        <v>15</v>
      </c>
      <c r="M1875" t="s">
        <v>71</v>
      </c>
      <c r="N1875">
        <v>243</v>
      </c>
      <c r="O1875" t="s">
        <v>101</v>
      </c>
      <c r="P1875" t="s">
        <v>47</v>
      </c>
      <c r="Q1875" t="s">
        <v>588</v>
      </c>
      <c r="R1875" t="s">
        <v>125</v>
      </c>
      <c r="S1875" t="s">
        <v>1121</v>
      </c>
      <c r="T1875" t="s">
        <v>85</v>
      </c>
      <c r="U1875" t="s">
        <v>162</v>
      </c>
      <c r="V1875" t="s">
        <v>257</v>
      </c>
      <c r="W1875" t="s">
        <v>200</v>
      </c>
      <c r="X1875" t="s">
        <v>127</v>
      </c>
      <c r="Y1875" t="s">
        <v>386</v>
      </c>
      <c r="Z1875" t="s">
        <v>56</v>
      </c>
      <c r="AA1875" t="s">
        <v>46</v>
      </c>
      <c r="AB1875" t="s">
        <v>63</v>
      </c>
      <c r="AC1875" t="s">
        <v>58</v>
      </c>
      <c r="AD1875" t="s">
        <v>386</v>
      </c>
      <c r="AE1875" t="s">
        <v>84</v>
      </c>
      <c r="AF1875" t="s">
        <v>85</v>
      </c>
      <c r="AG1875" t="s">
        <v>50</v>
      </c>
      <c r="AH1875" t="s">
        <v>173</v>
      </c>
      <c r="AI1875" t="s">
        <v>64</v>
      </c>
      <c r="AJ1875" t="s">
        <v>1277</v>
      </c>
      <c r="AK1875" t="s">
        <v>109</v>
      </c>
      <c r="AL1875" t="s">
        <v>47</v>
      </c>
      <c r="AM1875" t="s">
        <v>47</v>
      </c>
      <c r="AN1875" t="s">
        <v>1130</v>
      </c>
      <c r="AO1875" t="s">
        <v>90</v>
      </c>
    </row>
    <row r="1876" spans="1:41" hidden="1" x14ac:dyDescent="0.25">
      <c r="A1876" t="s">
        <v>8299</v>
      </c>
      <c r="B1876" t="s">
        <v>8300</v>
      </c>
      <c r="C1876" s="1" t="str">
        <f t="shared" si="116"/>
        <v>21:1062</v>
      </c>
      <c r="D1876" s="1" t="str">
        <f t="shared" si="117"/>
        <v>21:0123</v>
      </c>
      <c r="E1876" t="s">
        <v>8301</v>
      </c>
      <c r="F1876" t="s">
        <v>8302</v>
      </c>
      <c r="H1876">
        <v>49.7180331</v>
      </c>
      <c r="I1876">
        <v>-117.5350995</v>
      </c>
      <c r="J1876" s="1" t="str">
        <f t="shared" si="118"/>
        <v>NGR bulk stream sediment</v>
      </c>
      <c r="K1876" s="1" t="str">
        <f t="shared" si="119"/>
        <v>&lt;177 micron (NGR)</v>
      </c>
      <c r="L1876">
        <v>15</v>
      </c>
      <c r="M1876" t="s">
        <v>95</v>
      </c>
      <c r="N1876">
        <v>244</v>
      </c>
      <c r="O1876" t="s">
        <v>319</v>
      </c>
      <c r="P1876" t="s">
        <v>47</v>
      </c>
      <c r="Q1876" t="s">
        <v>492</v>
      </c>
      <c r="R1876" t="s">
        <v>99</v>
      </c>
      <c r="S1876" t="s">
        <v>184</v>
      </c>
      <c r="T1876" t="s">
        <v>85</v>
      </c>
      <c r="U1876" t="s">
        <v>77</v>
      </c>
      <c r="V1876" t="s">
        <v>58</v>
      </c>
      <c r="W1876" t="s">
        <v>206</v>
      </c>
      <c r="X1876" t="s">
        <v>73</v>
      </c>
      <c r="Y1876" t="s">
        <v>121</v>
      </c>
      <c r="Z1876" t="s">
        <v>56</v>
      </c>
      <c r="AA1876" t="s">
        <v>46</v>
      </c>
      <c r="AB1876" t="s">
        <v>61</v>
      </c>
      <c r="AC1876" t="s">
        <v>273</v>
      </c>
      <c r="AD1876" t="s">
        <v>438</v>
      </c>
      <c r="AE1876" t="s">
        <v>62</v>
      </c>
      <c r="AF1876" t="s">
        <v>58</v>
      </c>
      <c r="AG1876" t="s">
        <v>439</v>
      </c>
      <c r="AH1876" t="s">
        <v>235</v>
      </c>
      <c r="AI1876" t="s">
        <v>174</v>
      </c>
      <c r="AJ1876" t="s">
        <v>209</v>
      </c>
      <c r="AK1876" t="s">
        <v>1200</v>
      </c>
      <c r="AL1876" t="s">
        <v>47</v>
      </c>
      <c r="AM1876" t="s">
        <v>47</v>
      </c>
      <c r="AN1876" t="s">
        <v>695</v>
      </c>
      <c r="AO1876" t="s">
        <v>175</v>
      </c>
    </row>
    <row r="1877" spans="1:41" hidden="1" x14ac:dyDescent="0.25">
      <c r="A1877" t="s">
        <v>8303</v>
      </c>
      <c r="B1877" t="s">
        <v>8304</v>
      </c>
      <c r="C1877" s="1" t="str">
        <f t="shared" si="116"/>
        <v>21:1062</v>
      </c>
      <c r="D1877" s="1" t="str">
        <f t="shared" si="117"/>
        <v>21:0123</v>
      </c>
      <c r="E1877" t="s">
        <v>8305</v>
      </c>
      <c r="F1877" t="s">
        <v>8306</v>
      </c>
      <c r="H1877">
        <v>49.7510075</v>
      </c>
      <c r="I1877">
        <v>-117.6655884</v>
      </c>
      <c r="J1877" s="1" t="str">
        <f t="shared" si="118"/>
        <v>NGR bulk stream sediment</v>
      </c>
      <c r="K1877" s="1" t="str">
        <f t="shared" si="119"/>
        <v>&lt;177 micron (NGR)</v>
      </c>
      <c r="L1877">
        <v>15</v>
      </c>
      <c r="M1877" t="s">
        <v>117</v>
      </c>
      <c r="N1877">
        <v>245</v>
      </c>
      <c r="O1877" t="s">
        <v>61</v>
      </c>
      <c r="P1877" t="s">
        <v>47</v>
      </c>
      <c r="Q1877" t="s">
        <v>424</v>
      </c>
      <c r="R1877" t="s">
        <v>173</v>
      </c>
      <c r="S1877" t="s">
        <v>568</v>
      </c>
      <c r="T1877" t="s">
        <v>73</v>
      </c>
      <c r="U1877" t="s">
        <v>258</v>
      </c>
      <c r="V1877" t="s">
        <v>235</v>
      </c>
      <c r="W1877" t="s">
        <v>139</v>
      </c>
      <c r="X1877" t="s">
        <v>175</v>
      </c>
      <c r="Y1877" t="s">
        <v>8307</v>
      </c>
      <c r="Z1877" t="s">
        <v>56</v>
      </c>
      <c r="AA1877" t="s">
        <v>46</v>
      </c>
      <c r="AB1877" t="s">
        <v>63</v>
      </c>
      <c r="AC1877" t="s">
        <v>58</v>
      </c>
      <c r="AD1877" t="s">
        <v>445</v>
      </c>
      <c r="AE1877" t="s">
        <v>56</v>
      </c>
      <c r="AF1877" t="s">
        <v>118</v>
      </c>
      <c r="AG1877" t="s">
        <v>627</v>
      </c>
      <c r="AH1877" t="s">
        <v>101</v>
      </c>
      <c r="AI1877" t="s">
        <v>235</v>
      </c>
      <c r="AJ1877" t="s">
        <v>8308</v>
      </c>
      <c r="AK1877" t="s">
        <v>143</v>
      </c>
      <c r="AL1877" t="s">
        <v>47</v>
      </c>
      <c r="AM1877" t="s">
        <v>47</v>
      </c>
      <c r="AN1877" t="s">
        <v>119</v>
      </c>
      <c r="AO1877" t="s">
        <v>49</v>
      </c>
    </row>
    <row r="1878" spans="1:41" hidden="1" x14ac:dyDescent="0.25">
      <c r="A1878" t="s">
        <v>8309</v>
      </c>
      <c r="B1878" t="s">
        <v>8310</v>
      </c>
      <c r="C1878" s="1" t="str">
        <f t="shared" si="116"/>
        <v>21:1062</v>
      </c>
      <c r="D1878" s="1" t="str">
        <f t="shared" si="117"/>
        <v>21:0123</v>
      </c>
      <c r="E1878" t="s">
        <v>8311</v>
      </c>
      <c r="F1878" t="s">
        <v>8312</v>
      </c>
      <c r="H1878">
        <v>49.714164799999999</v>
      </c>
      <c r="I1878">
        <v>-117.6448207</v>
      </c>
      <c r="J1878" s="1" t="str">
        <f t="shared" si="118"/>
        <v>NGR bulk stream sediment</v>
      </c>
      <c r="K1878" s="1" t="str">
        <f t="shared" si="119"/>
        <v>&lt;177 micron (NGR)</v>
      </c>
      <c r="L1878">
        <v>15</v>
      </c>
      <c r="M1878" t="s">
        <v>136</v>
      </c>
      <c r="N1878">
        <v>246</v>
      </c>
      <c r="O1878" t="s">
        <v>61</v>
      </c>
      <c r="P1878" t="s">
        <v>47</v>
      </c>
      <c r="Q1878" t="s">
        <v>862</v>
      </c>
      <c r="R1878" t="s">
        <v>330</v>
      </c>
      <c r="S1878" t="s">
        <v>284</v>
      </c>
      <c r="T1878" t="s">
        <v>85</v>
      </c>
      <c r="U1878" t="s">
        <v>226</v>
      </c>
      <c r="V1878" t="s">
        <v>79</v>
      </c>
      <c r="W1878" t="s">
        <v>164</v>
      </c>
      <c r="X1878" t="s">
        <v>85</v>
      </c>
      <c r="Y1878" t="s">
        <v>425</v>
      </c>
      <c r="Z1878" t="s">
        <v>56</v>
      </c>
      <c r="AA1878" t="s">
        <v>46</v>
      </c>
      <c r="AB1878" t="s">
        <v>64</v>
      </c>
      <c r="AC1878" t="s">
        <v>82</v>
      </c>
      <c r="AD1878" t="s">
        <v>457</v>
      </c>
      <c r="AE1878" t="s">
        <v>199</v>
      </c>
      <c r="AF1878" t="s">
        <v>85</v>
      </c>
      <c r="AG1878" t="s">
        <v>2219</v>
      </c>
      <c r="AH1878" t="s">
        <v>101</v>
      </c>
      <c r="AI1878" t="s">
        <v>64</v>
      </c>
      <c r="AJ1878" t="s">
        <v>8313</v>
      </c>
      <c r="AK1878" t="s">
        <v>58</v>
      </c>
      <c r="AL1878" t="s">
        <v>47</v>
      </c>
      <c r="AM1878" t="s">
        <v>47</v>
      </c>
      <c r="AN1878" t="s">
        <v>322</v>
      </c>
      <c r="AO1878" t="s">
        <v>76</v>
      </c>
    </row>
    <row r="1879" spans="1:41" hidden="1" x14ac:dyDescent="0.25">
      <c r="A1879" t="s">
        <v>8314</v>
      </c>
      <c r="B1879" t="s">
        <v>8315</v>
      </c>
      <c r="C1879" s="1" t="str">
        <f t="shared" si="116"/>
        <v>21:1062</v>
      </c>
      <c r="D1879" s="1" t="str">
        <f t="shared" si="117"/>
        <v>21:0123</v>
      </c>
      <c r="E1879" t="s">
        <v>8316</v>
      </c>
      <c r="F1879" t="s">
        <v>8317</v>
      </c>
      <c r="H1879">
        <v>49.717429699999997</v>
      </c>
      <c r="I1879">
        <v>-117.6416455</v>
      </c>
      <c r="J1879" s="1" t="str">
        <f t="shared" si="118"/>
        <v>NGR bulk stream sediment</v>
      </c>
      <c r="K1879" s="1" t="str">
        <f t="shared" si="119"/>
        <v>&lt;177 micron (NGR)</v>
      </c>
      <c r="L1879">
        <v>15</v>
      </c>
      <c r="M1879" t="s">
        <v>157</v>
      </c>
      <c r="N1879">
        <v>247</v>
      </c>
      <c r="O1879" t="s">
        <v>62</v>
      </c>
      <c r="P1879" t="s">
        <v>47</v>
      </c>
      <c r="Q1879" t="s">
        <v>1111</v>
      </c>
      <c r="R1879" t="s">
        <v>87</v>
      </c>
      <c r="S1879" t="s">
        <v>695</v>
      </c>
      <c r="T1879" t="s">
        <v>58</v>
      </c>
      <c r="U1879" t="s">
        <v>106</v>
      </c>
      <c r="V1879" t="s">
        <v>78</v>
      </c>
      <c r="W1879" t="s">
        <v>130</v>
      </c>
      <c r="X1879" t="s">
        <v>76</v>
      </c>
      <c r="Y1879" t="s">
        <v>207</v>
      </c>
      <c r="Z1879" t="s">
        <v>56</v>
      </c>
      <c r="AA1879" t="s">
        <v>46</v>
      </c>
      <c r="AB1879" t="s">
        <v>81</v>
      </c>
      <c r="AC1879" t="s">
        <v>50</v>
      </c>
      <c r="AD1879" t="s">
        <v>237</v>
      </c>
      <c r="AE1879" t="s">
        <v>380</v>
      </c>
      <c r="AF1879" t="s">
        <v>58</v>
      </c>
      <c r="AG1879" t="s">
        <v>1987</v>
      </c>
      <c r="AH1879" t="s">
        <v>257</v>
      </c>
      <c r="AI1879" t="s">
        <v>185</v>
      </c>
      <c r="AJ1879" t="s">
        <v>741</v>
      </c>
      <c r="AK1879" t="s">
        <v>371</v>
      </c>
      <c r="AL1879" t="s">
        <v>47</v>
      </c>
      <c r="AM1879" t="s">
        <v>47</v>
      </c>
      <c r="AN1879" t="s">
        <v>492</v>
      </c>
      <c r="AO1879" t="s">
        <v>175</v>
      </c>
    </row>
    <row r="1880" spans="1:41" hidden="1" x14ac:dyDescent="0.25">
      <c r="A1880" t="s">
        <v>8318</v>
      </c>
      <c r="B1880" t="s">
        <v>8319</v>
      </c>
      <c r="C1880" s="1" t="str">
        <f t="shared" si="116"/>
        <v>21:1062</v>
      </c>
      <c r="D1880" s="1" t="str">
        <f t="shared" si="117"/>
        <v>21:0123</v>
      </c>
      <c r="E1880" t="s">
        <v>8320</v>
      </c>
      <c r="F1880" t="s">
        <v>8321</v>
      </c>
      <c r="H1880">
        <v>49.694188199999999</v>
      </c>
      <c r="I1880">
        <v>-117.6079804</v>
      </c>
      <c r="J1880" s="1" t="str">
        <f t="shared" si="118"/>
        <v>NGR bulk stream sediment</v>
      </c>
      <c r="K1880" s="1" t="str">
        <f t="shared" si="119"/>
        <v>&lt;177 micron (NGR)</v>
      </c>
      <c r="L1880">
        <v>15</v>
      </c>
      <c r="M1880" t="s">
        <v>280</v>
      </c>
      <c r="N1880">
        <v>248</v>
      </c>
      <c r="O1880" t="s">
        <v>62</v>
      </c>
      <c r="P1880" t="s">
        <v>103</v>
      </c>
      <c r="Q1880" t="s">
        <v>602</v>
      </c>
      <c r="R1880" t="s">
        <v>174</v>
      </c>
      <c r="S1880" t="s">
        <v>318</v>
      </c>
      <c r="T1880" t="s">
        <v>58</v>
      </c>
      <c r="U1880" t="s">
        <v>250</v>
      </c>
      <c r="V1880" t="s">
        <v>64</v>
      </c>
      <c r="W1880" t="s">
        <v>130</v>
      </c>
      <c r="X1880" t="s">
        <v>145</v>
      </c>
      <c r="Y1880" t="s">
        <v>8322</v>
      </c>
      <c r="Z1880" t="s">
        <v>56</v>
      </c>
      <c r="AA1880" t="s">
        <v>46</v>
      </c>
      <c r="AB1880" t="s">
        <v>81</v>
      </c>
      <c r="AC1880" t="s">
        <v>76</v>
      </c>
      <c r="AD1880" t="s">
        <v>184</v>
      </c>
      <c r="AE1880" t="s">
        <v>380</v>
      </c>
      <c r="AF1880" t="s">
        <v>85</v>
      </c>
      <c r="AG1880" t="s">
        <v>3410</v>
      </c>
      <c r="AH1880" t="s">
        <v>161</v>
      </c>
      <c r="AI1880" t="s">
        <v>161</v>
      </c>
      <c r="AJ1880" t="s">
        <v>8323</v>
      </c>
      <c r="AK1880" t="s">
        <v>58</v>
      </c>
      <c r="AL1880" t="s">
        <v>47</v>
      </c>
      <c r="AM1880" t="s">
        <v>47</v>
      </c>
      <c r="AN1880" t="s">
        <v>548</v>
      </c>
      <c r="AO1880" t="s">
        <v>66</v>
      </c>
    </row>
    <row r="1881" spans="1:41" hidden="1" x14ac:dyDescent="0.25">
      <c r="A1881" t="s">
        <v>8324</v>
      </c>
      <c r="B1881" t="s">
        <v>8325</v>
      </c>
      <c r="C1881" s="1" t="str">
        <f t="shared" si="116"/>
        <v>21:1062</v>
      </c>
      <c r="D1881" s="1" t="str">
        <f t="shared" si="117"/>
        <v>21:0123</v>
      </c>
      <c r="E1881" t="s">
        <v>8320</v>
      </c>
      <c r="F1881" t="s">
        <v>8326</v>
      </c>
      <c r="H1881">
        <v>49.694188199999999</v>
      </c>
      <c r="I1881">
        <v>-117.6079804</v>
      </c>
      <c r="J1881" s="1" t="str">
        <f t="shared" si="118"/>
        <v>NGR bulk stream sediment</v>
      </c>
      <c r="K1881" s="1" t="str">
        <f t="shared" si="119"/>
        <v>&lt;177 micron (NGR)</v>
      </c>
      <c r="L1881">
        <v>15</v>
      </c>
      <c r="M1881" t="s">
        <v>288</v>
      </c>
      <c r="N1881">
        <v>249</v>
      </c>
      <c r="O1881" t="s">
        <v>62</v>
      </c>
      <c r="P1881" t="s">
        <v>47</v>
      </c>
      <c r="Q1881" t="s">
        <v>444</v>
      </c>
      <c r="R1881" t="s">
        <v>174</v>
      </c>
      <c r="S1881" t="s">
        <v>533</v>
      </c>
      <c r="T1881" t="s">
        <v>58</v>
      </c>
      <c r="U1881" t="s">
        <v>107</v>
      </c>
      <c r="V1881" t="s">
        <v>105</v>
      </c>
      <c r="W1881" t="s">
        <v>206</v>
      </c>
      <c r="X1881" t="s">
        <v>209</v>
      </c>
      <c r="Y1881" t="s">
        <v>8327</v>
      </c>
      <c r="Z1881" t="s">
        <v>56</v>
      </c>
      <c r="AA1881" t="s">
        <v>46</v>
      </c>
      <c r="AB1881" t="s">
        <v>63</v>
      </c>
      <c r="AC1881" t="s">
        <v>58</v>
      </c>
      <c r="AD1881" t="s">
        <v>146</v>
      </c>
      <c r="AE1881" t="s">
        <v>380</v>
      </c>
      <c r="AF1881" t="s">
        <v>85</v>
      </c>
      <c r="AG1881" t="s">
        <v>888</v>
      </c>
      <c r="AH1881" t="s">
        <v>78</v>
      </c>
      <c r="AI1881" t="s">
        <v>101</v>
      </c>
      <c r="AJ1881" t="s">
        <v>8328</v>
      </c>
      <c r="AK1881" t="s">
        <v>359</v>
      </c>
      <c r="AL1881" t="s">
        <v>47</v>
      </c>
      <c r="AM1881" t="s">
        <v>47</v>
      </c>
      <c r="AN1881" t="s">
        <v>513</v>
      </c>
      <c r="AO1881" t="s">
        <v>50</v>
      </c>
    </row>
    <row r="1882" spans="1:41" hidden="1" x14ac:dyDescent="0.25">
      <c r="A1882" t="s">
        <v>8329</v>
      </c>
      <c r="B1882" t="s">
        <v>8330</v>
      </c>
      <c r="C1882" s="1" t="str">
        <f t="shared" si="116"/>
        <v>21:1062</v>
      </c>
      <c r="D1882" s="1" t="str">
        <f t="shared" si="117"/>
        <v>21:0123</v>
      </c>
      <c r="E1882" t="s">
        <v>8331</v>
      </c>
      <c r="F1882" t="s">
        <v>8332</v>
      </c>
      <c r="H1882">
        <v>49.7416725</v>
      </c>
      <c r="I1882">
        <v>-117.7926216</v>
      </c>
      <c r="J1882" s="1" t="str">
        <f t="shared" si="118"/>
        <v>NGR bulk stream sediment</v>
      </c>
      <c r="K1882" s="1" t="str">
        <f t="shared" si="119"/>
        <v>&lt;177 micron (NGR)</v>
      </c>
      <c r="L1882">
        <v>15</v>
      </c>
      <c r="M1882" t="s">
        <v>170</v>
      </c>
      <c r="N1882">
        <v>250</v>
      </c>
      <c r="O1882" t="s">
        <v>174</v>
      </c>
      <c r="P1882" t="s">
        <v>47</v>
      </c>
      <c r="Q1882" t="s">
        <v>652</v>
      </c>
      <c r="R1882" t="s">
        <v>142</v>
      </c>
      <c r="S1882" t="s">
        <v>372</v>
      </c>
      <c r="T1882" t="s">
        <v>51</v>
      </c>
      <c r="U1882" t="s">
        <v>236</v>
      </c>
      <c r="V1882" t="s">
        <v>110</v>
      </c>
      <c r="W1882" t="s">
        <v>125</v>
      </c>
      <c r="X1882" t="s">
        <v>209</v>
      </c>
      <c r="Y1882" t="s">
        <v>391</v>
      </c>
      <c r="Z1882" t="s">
        <v>56</v>
      </c>
      <c r="AA1882" t="s">
        <v>46</v>
      </c>
      <c r="AB1882" t="s">
        <v>173</v>
      </c>
      <c r="AC1882" t="s">
        <v>175</v>
      </c>
      <c r="AD1882" t="s">
        <v>583</v>
      </c>
      <c r="AE1882" t="s">
        <v>380</v>
      </c>
      <c r="AF1882" t="s">
        <v>330</v>
      </c>
      <c r="AG1882" t="s">
        <v>2282</v>
      </c>
      <c r="AH1882" t="s">
        <v>161</v>
      </c>
      <c r="AI1882" t="s">
        <v>101</v>
      </c>
      <c r="AJ1882" t="s">
        <v>462</v>
      </c>
      <c r="AK1882" t="s">
        <v>108</v>
      </c>
      <c r="AL1882" t="s">
        <v>47</v>
      </c>
      <c r="AM1882" t="s">
        <v>47</v>
      </c>
      <c r="AN1882" t="s">
        <v>1157</v>
      </c>
      <c r="AO1882" t="s">
        <v>217</v>
      </c>
    </row>
    <row r="1883" spans="1:41" hidden="1" x14ac:dyDescent="0.25">
      <c r="A1883" t="s">
        <v>8333</v>
      </c>
      <c r="B1883" t="s">
        <v>8334</v>
      </c>
      <c r="C1883" s="1" t="str">
        <f t="shared" si="116"/>
        <v>21:1062</v>
      </c>
      <c r="D1883" s="1" t="str">
        <f t="shared" si="117"/>
        <v>21:0123</v>
      </c>
      <c r="E1883" t="s">
        <v>8335</v>
      </c>
      <c r="F1883" t="s">
        <v>8336</v>
      </c>
      <c r="H1883">
        <v>49.789938800000002</v>
      </c>
      <c r="I1883">
        <v>-117.7722646</v>
      </c>
      <c r="J1883" s="1" t="str">
        <f t="shared" si="118"/>
        <v>NGR bulk stream sediment</v>
      </c>
      <c r="K1883" s="1" t="str">
        <f t="shared" si="119"/>
        <v>&lt;177 micron (NGR)</v>
      </c>
      <c r="L1883">
        <v>15</v>
      </c>
      <c r="M1883" t="s">
        <v>180</v>
      </c>
      <c r="N1883">
        <v>251</v>
      </c>
      <c r="O1883" t="s">
        <v>257</v>
      </c>
      <c r="P1883" t="s">
        <v>47</v>
      </c>
      <c r="Q1883" t="s">
        <v>1130</v>
      </c>
      <c r="R1883" t="s">
        <v>55</v>
      </c>
      <c r="S1883" t="s">
        <v>146</v>
      </c>
      <c r="T1883" t="s">
        <v>330</v>
      </c>
      <c r="U1883" t="s">
        <v>146</v>
      </c>
      <c r="V1883" t="s">
        <v>493</v>
      </c>
      <c r="W1883" t="s">
        <v>173</v>
      </c>
      <c r="X1883" t="s">
        <v>51</v>
      </c>
      <c r="Y1883" t="s">
        <v>667</v>
      </c>
      <c r="Z1883" t="s">
        <v>56</v>
      </c>
      <c r="AA1883" t="s">
        <v>122</v>
      </c>
      <c r="AB1883" t="s">
        <v>101</v>
      </c>
      <c r="AC1883" t="s">
        <v>272</v>
      </c>
      <c r="AD1883" t="s">
        <v>146</v>
      </c>
      <c r="AE1883" t="s">
        <v>84</v>
      </c>
      <c r="AF1883" t="s">
        <v>181</v>
      </c>
      <c r="AG1883" t="s">
        <v>148</v>
      </c>
      <c r="AH1883" t="s">
        <v>101</v>
      </c>
      <c r="AI1883" t="s">
        <v>54</v>
      </c>
      <c r="AJ1883" t="s">
        <v>98</v>
      </c>
      <c r="AK1883" t="s">
        <v>108</v>
      </c>
      <c r="AL1883" t="s">
        <v>47</v>
      </c>
      <c r="AM1883" t="s">
        <v>47</v>
      </c>
      <c r="AN1883" t="s">
        <v>65</v>
      </c>
      <c r="AO1883" t="s">
        <v>145</v>
      </c>
    </row>
    <row r="1884" spans="1:41" hidden="1" x14ac:dyDescent="0.25">
      <c r="A1884" t="s">
        <v>8337</v>
      </c>
      <c r="B1884" t="s">
        <v>8338</v>
      </c>
      <c r="C1884" s="1" t="str">
        <f t="shared" si="116"/>
        <v>21:1062</v>
      </c>
      <c r="D1884" s="1" t="str">
        <f t="shared" si="117"/>
        <v>21:0123</v>
      </c>
      <c r="E1884" t="s">
        <v>8339</v>
      </c>
      <c r="F1884" t="s">
        <v>8340</v>
      </c>
      <c r="H1884">
        <v>49.786066400000003</v>
      </c>
      <c r="I1884">
        <v>-117.7675631</v>
      </c>
      <c r="J1884" s="1" t="str">
        <f t="shared" si="118"/>
        <v>NGR bulk stream sediment</v>
      </c>
      <c r="K1884" s="1" t="str">
        <f t="shared" si="119"/>
        <v>&lt;177 micron (NGR)</v>
      </c>
      <c r="L1884">
        <v>15</v>
      </c>
      <c r="M1884" t="s">
        <v>195</v>
      </c>
      <c r="N1884">
        <v>252</v>
      </c>
      <c r="O1884" t="s">
        <v>198</v>
      </c>
      <c r="P1884" t="s">
        <v>47</v>
      </c>
      <c r="Q1884" t="s">
        <v>356</v>
      </c>
      <c r="R1884" t="s">
        <v>79</v>
      </c>
      <c r="S1884" t="s">
        <v>425</v>
      </c>
      <c r="T1884" t="s">
        <v>85</v>
      </c>
      <c r="U1884" t="s">
        <v>251</v>
      </c>
      <c r="V1884" t="s">
        <v>493</v>
      </c>
      <c r="W1884" t="s">
        <v>228</v>
      </c>
      <c r="X1884" t="s">
        <v>58</v>
      </c>
      <c r="Y1884" t="s">
        <v>438</v>
      </c>
      <c r="Z1884" t="s">
        <v>56</v>
      </c>
      <c r="AA1884" t="s">
        <v>46</v>
      </c>
      <c r="AB1884" t="s">
        <v>47</v>
      </c>
      <c r="AC1884" t="s">
        <v>225</v>
      </c>
      <c r="AD1884" t="s">
        <v>431</v>
      </c>
      <c r="AE1884" t="s">
        <v>380</v>
      </c>
      <c r="AF1884" t="s">
        <v>76</v>
      </c>
      <c r="AG1884" t="s">
        <v>108</v>
      </c>
      <c r="AH1884" t="s">
        <v>257</v>
      </c>
      <c r="AI1884" t="s">
        <v>185</v>
      </c>
      <c r="AJ1884" t="s">
        <v>4214</v>
      </c>
      <c r="AK1884" t="s">
        <v>365</v>
      </c>
      <c r="AL1884" t="s">
        <v>47</v>
      </c>
      <c r="AM1884" t="s">
        <v>47</v>
      </c>
      <c r="AN1884" t="s">
        <v>345</v>
      </c>
      <c r="AO1884" t="s">
        <v>49</v>
      </c>
    </row>
    <row r="1885" spans="1:41" hidden="1" x14ac:dyDescent="0.25">
      <c r="A1885" t="s">
        <v>8341</v>
      </c>
      <c r="B1885" t="s">
        <v>8342</v>
      </c>
      <c r="C1885" s="1" t="str">
        <f t="shared" si="116"/>
        <v>21:1062</v>
      </c>
      <c r="D1885" s="1" t="str">
        <f t="shared" si="117"/>
        <v>21:0123</v>
      </c>
      <c r="E1885" t="s">
        <v>8343</v>
      </c>
      <c r="F1885" t="s">
        <v>8344</v>
      </c>
      <c r="H1885">
        <v>49.767879700000002</v>
      </c>
      <c r="I1885">
        <v>-117.77570470000001</v>
      </c>
      <c r="J1885" s="1" t="str">
        <f t="shared" si="118"/>
        <v>NGR bulk stream sediment</v>
      </c>
      <c r="K1885" s="1" t="str">
        <f t="shared" si="119"/>
        <v>&lt;177 micron (NGR)</v>
      </c>
      <c r="L1885">
        <v>15</v>
      </c>
      <c r="M1885" t="s">
        <v>205</v>
      </c>
      <c r="N1885">
        <v>253</v>
      </c>
      <c r="O1885" t="s">
        <v>111</v>
      </c>
      <c r="P1885" t="s">
        <v>47</v>
      </c>
      <c r="Q1885" t="s">
        <v>832</v>
      </c>
      <c r="R1885" t="s">
        <v>55</v>
      </c>
      <c r="S1885" t="s">
        <v>915</v>
      </c>
      <c r="T1885" t="s">
        <v>267</v>
      </c>
      <c r="U1885" t="s">
        <v>391</v>
      </c>
      <c r="V1885" t="s">
        <v>60</v>
      </c>
      <c r="W1885" t="s">
        <v>142</v>
      </c>
      <c r="X1885" t="s">
        <v>175</v>
      </c>
      <c r="Y1885" t="s">
        <v>543</v>
      </c>
      <c r="Z1885" t="s">
        <v>56</v>
      </c>
      <c r="AA1885" t="s">
        <v>47</v>
      </c>
      <c r="AB1885" t="s">
        <v>87</v>
      </c>
      <c r="AC1885" t="s">
        <v>331</v>
      </c>
      <c r="AD1885" t="s">
        <v>126</v>
      </c>
      <c r="AE1885" t="s">
        <v>62</v>
      </c>
      <c r="AF1885" t="s">
        <v>76</v>
      </c>
      <c r="AG1885" t="s">
        <v>1365</v>
      </c>
      <c r="AH1885" t="s">
        <v>151</v>
      </c>
      <c r="AI1885" t="s">
        <v>122</v>
      </c>
      <c r="AJ1885" t="s">
        <v>8345</v>
      </c>
      <c r="AK1885" t="s">
        <v>49</v>
      </c>
      <c r="AL1885" t="s">
        <v>47</v>
      </c>
      <c r="AM1885" t="s">
        <v>47</v>
      </c>
      <c r="AN1885" t="s">
        <v>765</v>
      </c>
      <c r="AO1885" t="s">
        <v>209</v>
      </c>
    </row>
    <row r="1886" spans="1:41" hidden="1" x14ac:dyDescent="0.25">
      <c r="A1886" t="s">
        <v>8346</v>
      </c>
      <c r="B1886" t="s">
        <v>8347</v>
      </c>
      <c r="C1886" s="1" t="str">
        <f t="shared" si="116"/>
        <v>21:1062</v>
      </c>
      <c r="D1886" s="1" t="str">
        <f t="shared" si="117"/>
        <v>21:0123</v>
      </c>
      <c r="E1886" t="s">
        <v>8348</v>
      </c>
      <c r="F1886" t="s">
        <v>8349</v>
      </c>
      <c r="H1886">
        <v>49.726246799999998</v>
      </c>
      <c r="I1886">
        <v>-117.75897399999999</v>
      </c>
      <c r="J1886" s="1" t="str">
        <f t="shared" si="118"/>
        <v>NGR bulk stream sediment</v>
      </c>
      <c r="K1886" s="1" t="str">
        <f t="shared" si="119"/>
        <v>&lt;177 micron (NGR)</v>
      </c>
      <c r="L1886">
        <v>15</v>
      </c>
      <c r="M1886" t="s">
        <v>214</v>
      </c>
      <c r="N1886">
        <v>254</v>
      </c>
      <c r="O1886" t="s">
        <v>54</v>
      </c>
      <c r="P1886" t="s">
        <v>122</v>
      </c>
      <c r="Q1886" t="s">
        <v>652</v>
      </c>
      <c r="R1886" t="s">
        <v>336</v>
      </c>
      <c r="S1886" t="s">
        <v>313</v>
      </c>
      <c r="T1886" t="s">
        <v>58</v>
      </c>
      <c r="U1886" t="s">
        <v>237</v>
      </c>
      <c r="V1886" t="s">
        <v>139</v>
      </c>
      <c r="W1886" t="s">
        <v>122</v>
      </c>
      <c r="X1886" t="s">
        <v>145</v>
      </c>
      <c r="Y1886" t="s">
        <v>2243</v>
      </c>
      <c r="Z1886" t="s">
        <v>56</v>
      </c>
      <c r="AA1886" t="s">
        <v>46</v>
      </c>
      <c r="AB1886" t="s">
        <v>61</v>
      </c>
      <c r="AC1886" t="s">
        <v>225</v>
      </c>
      <c r="AD1886" t="s">
        <v>184</v>
      </c>
      <c r="AE1886" t="s">
        <v>380</v>
      </c>
      <c r="AF1886" t="s">
        <v>85</v>
      </c>
      <c r="AG1886" t="s">
        <v>1342</v>
      </c>
      <c r="AH1886" t="s">
        <v>86</v>
      </c>
      <c r="AI1886" t="s">
        <v>63</v>
      </c>
      <c r="AJ1886" t="s">
        <v>7111</v>
      </c>
      <c r="AK1886" t="s">
        <v>209</v>
      </c>
      <c r="AL1886" t="s">
        <v>103</v>
      </c>
      <c r="AM1886" t="s">
        <v>47</v>
      </c>
      <c r="AN1886" t="s">
        <v>651</v>
      </c>
      <c r="AO1886" t="s">
        <v>141</v>
      </c>
    </row>
    <row r="1887" spans="1:41" hidden="1" x14ac:dyDescent="0.25">
      <c r="A1887" t="s">
        <v>8350</v>
      </c>
      <c r="B1887" t="s">
        <v>8351</v>
      </c>
      <c r="C1887" s="1" t="str">
        <f t="shared" si="116"/>
        <v>21:1062</v>
      </c>
      <c r="D1887" s="1" t="str">
        <f t="shared" si="117"/>
        <v>21:0123</v>
      </c>
      <c r="E1887" t="s">
        <v>8352</v>
      </c>
      <c r="F1887" t="s">
        <v>8353</v>
      </c>
      <c r="H1887">
        <v>49.712416300000001</v>
      </c>
      <c r="I1887">
        <v>-117.76122770000001</v>
      </c>
      <c r="J1887" s="1" t="str">
        <f t="shared" si="118"/>
        <v>NGR bulk stream sediment</v>
      </c>
      <c r="K1887" s="1" t="str">
        <f t="shared" si="119"/>
        <v>&lt;177 micron (NGR)</v>
      </c>
      <c r="L1887">
        <v>15</v>
      </c>
      <c r="M1887" t="s">
        <v>223</v>
      </c>
      <c r="N1887">
        <v>255</v>
      </c>
      <c r="O1887" t="s">
        <v>110</v>
      </c>
      <c r="P1887" t="s">
        <v>47</v>
      </c>
      <c r="Q1887" t="s">
        <v>802</v>
      </c>
      <c r="R1887" t="s">
        <v>502</v>
      </c>
      <c r="S1887" t="s">
        <v>207</v>
      </c>
      <c r="T1887" t="s">
        <v>330</v>
      </c>
      <c r="U1887" t="s">
        <v>237</v>
      </c>
      <c r="V1887" t="s">
        <v>130</v>
      </c>
      <c r="W1887" t="s">
        <v>60</v>
      </c>
      <c r="X1887" t="s">
        <v>137</v>
      </c>
      <c r="Y1887" t="s">
        <v>184</v>
      </c>
      <c r="Z1887" t="s">
        <v>56</v>
      </c>
      <c r="AA1887" t="s">
        <v>46</v>
      </c>
      <c r="AB1887" t="s">
        <v>125</v>
      </c>
      <c r="AC1887" t="s">
        <v>131</v>
      </c>
      <c r="AD1887" t="s">
        <v>507</v>
      </c>
      <c r="AE1887" t="s">
        <v>199</v>
      </c>
      <c r="AF1887" t="s">
        <v>55</v>
      </c>
      <c r="AG1887" t="s">
        <v>2048</v>
      </c>
      <c r="AH1887" t="s">
        <v>79</v>
      </c>
      <c r="AI1887" t="s">
        <v>110</v>
      </c>
      <c r="AJ1887" t="s">
        <v>2276</v>
      </c>
      <c r="AK1887" t="s">
        <v>3575</v>
      </c>
      <c r="AL1887" t="s">
        <v>47</v>
      </c>
      <c r="AM1887" t="s">
        <v>47</v>
      </c>
      <c r="AN1887" t="s">
        <v>935</v>
      </c>
      <c r="AO1887" t="s">
        <v>85</v>
      </c>
    </row>
    <row r="1888" spans="1:41" hidden="1" x14ac:dyDescent="0.25">
      <c r="A1888" t="s">
        <v>8354</v>
      </c>
      <c r="B1888" t="s">
        <v>8355</v>
      </c>
      <c r="C1888" s="1" t="str">
        <f t="shared" si="116"/>
        <v>21:1062</v>
      </c>
      <c r="D1888" s="1" t="str">
        <f t="shared" si="117"/>
        <v>21:0123</v>
      </c>
      <c r="E1888" t="s">
        <v>8356</v>
      </c>
      <c r="F1888" t="s">
        <v>8357</v>
      </c>
      <c r="H1888">
        <v>49.709598399999997</v>
      </c>
      <c r="I1888">
        <v>-117.7379516</v>
      </c>
      <c r="J1888" s="1" t="str">
        <f t="shared" si="118"/>
        <v>NGR bulk stream sediment</v>
      </c>
      <c r="K1888" s="1" t="str">
        <f t="shared" si="119"/>
        <v>&lt;177 micron (NGR)</v>
      </c>
      <c r="L1888">
        <v>15</v>
      </c>
      <c r="M1888" t="s">
        <v>233</v>
      </c>
      <c r="N1888">
        <v>256</v>
      </c>
      <c r="O1888" t="s">
        <v>130</v>
      </c>
      <c r="P1888" t="s">
        <v>47</v>
      </c>
      <c r="Q1888" t="s">
        <v>184</v>
      </c>
      <c r="R1888" t="s">
        <v>6476</v>
      </c>
      <c r="S1888" t="s">
        <v>431</v>
      </c>
      <c r="T1888" t="s">
        <v>127</v>
      </c>
      <c r="U1888" t="s">
        <v>146</v>
      </c>
      <c r="V1888" t="s">
        <v>51</v>
      </c>
      <c r="W1888" t="s">
        <v>151</v>
      </c>
      <c r="X1888" t="s">
        <v>73</v>
      </c>
      <c r="Y1888" t="s">
        <v>184</v>
      </c>
      <c r="Z1888" t="s">
        <v>56</v>
      </c>
      <c r="AA1888" t="s">
        <v>46</v>
      </c>
      <c r="AB1888" t="s">
        <v>61</v>
      </c>
      <c r="AC1888" t="s">
        <v>106</v>
      </c>
      <c r="AD1888" t="s">
        <v>583</v>
      </c>
      <c r="AE1888" t="s">
        <v>84</v>
      </c>
      <c r="AF1888" t="s">
        <v>127</v>
      </c>
      <c r="AG1888" t="s">
        <v>1425</v>
      </c>
      <c r="AH1888" t="s">
        <v>173</v>
      </c>
      <c r="AI1888" t="s">
        <v>185</v>
      </c>
      <c r="AJ1888" t="s">
        <v>2327</v>
      </c>
      <c r="AK1888" t="s">
        <v>5599</v>
      </c>
      <c r="AL1888" t="s">
        <v>122</v>
      </c>
      <c r="AM1888" t="s">
        <v>47</v>
      </c>
      <c r="AN1888" t="s">
        <v>65</v>
      </c>
      <c r="AO1888" t="s">
        <v>50</v>
      </c>
    </row>
    <row r="1889" spans="1:41" hidden="1" x14ac:dyDescent="0.25">
      <c r="A1889" t="s">
        <v>8358</v>
      </c>
      <c r="B1889" t="s">
        <v>8359</v>
      </c>
      <c r="C1889" s="1" t="str">
        <f t="shared" ref="C1889:C1952" si="120">HYPERLINK("http://geochem.nrcan.gc.ca/cdogs/content/bdl/bdl211062_e.htm", "21:1062")</f>
        <v>21:1062</v>
      </c>
      <c r="D1889" s="1" t="str">
        <f t="shared" ref="D1889:D1952" si="121">HYPERLINK("http://geochem.nrcan.gc.ca/cdogs/content/svy/svy210123_e.htm", "21:0123")</f>
        <v>21:0123</v>
      </c>
      <c r="E1889" t="s">
        <v>8360</v>
      </c>
      <c r="F1889" t="s">
        <v>8361</v>
      </c>
      <c r="H1889">
        <v>49.676248899999997</v>
      </c>
      <c r="I1889">
        <v>-117.7173365</v>
      </c>
      <c r="J1889" s="1" t="str">
        <f t="shared" si="118"/>
        <v>NGR bulk stream sediment</v>
      </c>
      <c r="K1889" s="1" t="str">
        <f t="shared" si="119"/>
        <v>&lt;177 micron (NGR)</v>
      </c>
      <c r="L1889">
        <v>15</v>
      </c>
      <c r="M1889" t="s">
        <v>248</v>
      </c>
      <c r="N1889">
        <v>257</v>
      </c>
      <c r="O1889" t="s">
        <v>46</v>
      </c>
      <c r="P1889" t="s">
        <v>47</v>
      </c>
      <c r="Q1889" t="s">
        <v>189</v>
      </c>
      <c r="R1889" t="s">
        <v>267</v>
      </c>
      <c r="S1889" t="s">
        <v>65</v>
      </c>
      <c r="T1889" t="s">
        <v>76</v>
      </c>
      <c r="U1889" t="s">
        <v>100</v>
      </c>
      <c r="V1889" t="s">
        <v>51</v>
      </c>
      <c r="W1889" t="s">
        <v>130</v>
      </c>
      <c r="X1889" t="s">
        <v>58</v>
      </c>
      <c r="Y1889" t="s">
        <v>237</v>
      </c>
      <c r="Z1889" t="s">
        <v>56</v>
      </c>
      <c r="AA1889" t="s">
        <v>46</v>
      </c>
      <c r="AB1889" t="s">
        <v>61</v>
      </c>
      <c r="AC1889" t="s">
        <v>934</v>
      </c>
      <c r="AD1889" t="s">
        <v>226</v>
      </c>
      <c r="AE1889" t="s">
        <v>56</v>
      </c>
      <c r="AF1889" t="s">
        <v>55</v>
      </c>
      <c r="AG1889" t="s">
        <v>66</v>
      </c>
      <c r="AH1889" t="s">
        <v>63</v>
      </c>
      <c r="AI1889" t="s">
        <v>63</v>
      </c>
      <c r="AJ1889" t="s">
        <v>2310</v>
      </c>
      <c r="AK1889" t="s">
        <v>6398</v>
      </c>
      <c r="AL1889" t="s">
        <v>47</v>
      </c>
      <c r="AM1889" t="s">
        <v>47</v>
      </c>
      <c r="AN1889" t="s">
        <v>152</v>
      </c>
      <c r="AO1889" t="s">
        <v>50</v>
      </c>
    </row>
    <row r="1890" spans="1:41" hidden="1" x14ac:dyDescent="0.25">
      <c r="A1890" t="s">
        <v>8362</v>
      </c>
      <c r="B1890" t="s">
        <v>8363</v>
      </c>
      <c r="C1890" s="1" t="str">
        <f t="shared" si="120"/>
        <v>21:1062</v>
      </c>
      <c r="D1890" s="1" t="str">
        <f t="shared" si="121"/>
        <v>21:0123</v>
      </c>
      <c r="E1890" t="s">
        <v>8364</v>
      </c>
      <c r="F1890" t="s">
        <v>8365</v>
      </c>
      <c r="H1890">
        <v>49.694605500000002</v>
      </c>
      <c r="I1890">
        <v>-117.7132385</v>
      </c>
      <c r="J1890" s="1" t="str">
        <f t="shared" si="118"/>
        <v>NGR bulk stream sediment</v>
      </c>
      <c r="K1890" s="1" t="str">
        <f t="shared" si="119"/>
        <v>&lt;177 micron (NGR)</v>
      </c>
      <c r="L1890">
        <v>15</v>
      </c>
      <c r="M1890" t="s">
        <v>256</v>
      </c>
      <c r="N1890">
        <v>258</v>
      </c>
      <c r="O1890" t="s">
        <v>62</v>
      </c>
      <c r="P1890" t="s">
        <v>47</v>
      </c>
      <c r="Q1890" t="s">
        <v>651</v>
      </c>
      <c r="R1890" t="s">
        <v>130</v>
      </c>
      <c r="S1890" t="s">
        <v>171</v>
      </c>
      <c r="T1890" t="s">
        <v>85</v>
      </c>
      <c r="U1890" t="s">
        <v>445</v>
      </c>
      <c r="V1890" t="s">
        <v>72</v>
      </c>
      <c r="W1890" t="s">
        <v>455</v>
      </c>
      <c r="X1890" t="s">
        <v>76</v>
      </c>
      <c r="Y1890" t="s">
        <v>6133</v>
      </c>
      <c r="Z1890" t="s">
        <v>56</v>
      </c>
      <c r="AA1890" t="s">
        <v>46</v>
      </c>
      <c r="AB1890" t="s">
        <v>47</v>
      </c>
      <c r="AC1890" t="s">
        <v>269</v>
      </c>
      <c r="AD1890" t="s">
        <v>237</v>
      </c>
      <c r="AE1890" t="s">
        <v>380</v>
      </c>
      <c r="AF1890" t="s">
        <v>108</v>
      </c>
      <c r="AG1890" t="s">
        <v>1365</v>
      </c>
      <c r="AH1890" t="s">
        <v>164</v>
      </c>
      <c r="AI1890" t="s">
        <v>173</v>
      </c>
      <c r="AJ1890" t="s">
        <v>8366</v>
      </c>
      <c r="AK1890" t="s">
        <v>209</v>
      </c>
      <c r="AL1890" t="s">
        <v>47</v>
      </c>
      <c r="AM1890" t="s">
        <v>47</v>
      </c>
      <c r="AN1890" t="s">
        <v>385</v>
      </c>
      <c r="AO1890" t="s">
        <v>306</v>
      </c>
    </row>
    <row r="1891" spans="1:41" hidden="1" x14ac:dyDescent="0.25">
      <c r="A1891" t="s">
        <v>8367</v>
      </c>
      <c r="B1891" t="s">
        <v>8368</v>
      </c>
      <c r="C1891" s="1" t="str">
        <f t="shared" si="120"/>
        <v>21:1062</v>
      </c>
      <c r="D1891" s="1" t="str">
        <f t="shared" si="121"/>
        <v>21:0123</v>
      </c>
      <c r="E1891" t="s">
        <v>8369</v>
      </c>
      <c r="F1891" t="s">
        <v>8370</v>
      </c>
      <c r="H1891">
        <v>49.683464100000002</v>
      </c>
      <c r="I1891">
        <v>-117.65773799999999</v>
      </c>
      <c r="J1891" s="1" t="str">
        <f t="shared" si="118"/>
        <v>NGR bulk stream sediment</v>
      </c>
      <c r="K1891" s="1" t="str">
        <f t="shared" si="119"/>
        <v>&lt;177 micron (NGR)</v>
      </c>
      <c r="L1891">
        <v>15</v>
      </c>
      <c r="M1891" t="s">
        <v>265</v>
      </c>
      <c r="N1891">
        <v>259</v>
      </c>
      <c r="O1891" t="s">
        <v>125</v>
      </c>
      <c r="P1891" t="s">
        <v>103</v>
      </c>
      <c r="Q1891" t="s">
        <v>119</v>
      </c>
      <c r="R1891" t="s">
        <v>55</v>
      </c>
      <c r="S1891" t="s">
        <v>8371</v>
      </c>
      <c r="T1891" t="s">
        <v>55</v>
      </c>
      <c r="U1891" t="s">
        <v>226</v>
      </c>
      <c r="V1891" t="s">
        <v>125</v>
      </c>
      <c r="W1891" t="s">
        <v>206</v>
      </c>
      <c r="X1891" t="s">
        <v>82</v>
      </c>
      <c r="Y1891" t="s">
        <v>8372</v>
      </c>
      <c r="Z1891" t="s">
        <v>56</v>
      </c>
      <c r="AA1891" t="s">
        <v>46</v>
      </c>
      <c r="AB1891" t="s">
        <v>64</v>
      </c>
      <c r="AC1891" t="s">
        <v>306</v>
      </c>
      <c r="AD1891" t="s">
        <v>559</v>
      </c>
      <c r="AE1891" t="s">
        <v>84</v>
      </c>
      <c r="AF1891" t="s">
        <v>108</v>
      </c>
      <c r="AG1891" t="s">
        <v>8373</v>
      </c>
      <c r="AH1891" t="s">
        <v>185</v>
      </c>
      <c r="AI1891" t="s">
        <v>206</v>
      </c>
      <c r="AJ1891" t="s">
        <v>8374</v>
      </c>
      <c r="AK1891" t="s">
        <v>108</v>
      </c>
      <c r="AL1891" t="s">
        <v>47</v>
      </c>
      <c r="AM1891" t="s">
        <v>47</v>
      </c>
      <c r="AN1891" t="s">
        <v>234</v>
      </c>
      <c r="AO1891" t="s">
        <v>127</v>
      </c>
    </row>
    <row r="1892" spans="1:41" hidden="1" x14ac:dyDescent="0.25">
      <c r="A1892" t="s">
        <v>8375</v>
      </c>
      <c r="B1892" t="s">
        <v>8376</v>
      </c>
      <c r="C1892" s="1" t="str">
        <f t="shared" si="120"/>
        <v>21:1062</v>
      </c>
      <c r="D1892" s="1" t="str">
        <f t="shared" si="121"/>
        <v>21:0123</v>
      </c>
      <c r="E1892" t="s">
        <v>8377</v>
      </c>
      <c r="F1892" t="s">
        <v>8378</v>
      </c>
      <c r="H1892">
        <v>49.684248799999999</v>
      </c>
      <c r="I1892">
        <v>-117.60278340000001</v>
      </c>
      <c r="J1892" s="1" t="str">
        <f t="shared" si="118"/>
        <v>NGR bulk stream sediment</v>
      </c>
      <c r="K1892" s="1" t="str">
        <f t="shared" si="119"/>
        <v>&lt;177 micron (NGR)</v>
      </c>
      <c r="L1892">
        <v>16</v>
      </c>
      <c r="M1892" t="s">
        <v>45</v>
      </c>
      <c r="N1892">
        <v>260</v>
      </c>
      <c r="O1892" t="s">
        <v>61</v>
      </c>
      <c r="P1892" t="s">
        <v>122</v>
      </c>
      <c r="Q1892" t="s">
        <v>1106</v>
      </c>
      <c r="R1892" t="s">
        <v>182</v>
      </c>
      <c r="S1892" t="s">
        <v>237</v>
      </c>
      <c r="T1892" t="s">
        <v>108</v>
      </c>
      <c r="U1892" t="s">
        <v>100</v>
      </c>
      <c r="V1892" t="s">
        <v>357</v>
      </c>
      <c r="W1892" t="s">
        <v>200</v>
      </c>
      <c r="X1892" t="s">
        <v>137</v>
      </c>
      <c r="Y1892" t="s">
        <v>590</v>
      </c>
      <c r="Z1892" t="s">
        <v>56</v>
      </c>
      <c r="AA1892" t="s">
        <v>46</v>
      </c>
      <c r="AB1892" t="s">
        <v>81</v>
      </c>
      <c r="AC1892" t="s">
        <v>49</v>
      </c>
      <c r="AD1892" t="s">
        <v>386</v>
      </c>
      <c r="AE1892" t="s">
        <v>84</v>
      </c>
      <c r="AF1892" t="s">
        <v>108</v>
      </c>
      <c r="AG1892" t="s">
        <v>2048</v>
      </c>
      <c r="AH1892" t="s">
        <v>81</v>
      </c>
      <c r="AI1892" t="s">
        <v>235</v>
      </c>
      <c r="AJ1892" t="s">
        <v>59</v>
      </c>
      <c r="AK1892" t="s">
        <v>76</v>
      </c>
      <c r="AL1892" t="s">
        <v>47</v>
      </c>
      <c r="AM1892" t="s">
        <v>47</v>
      </c>
      <c r="AN1892" t="s">
        <v>533</v>
      </c>
      <c r="AO1892" t="s">
        <v>82</v>
      </c>
    </row>
    <row r="1893" spans="1:41" hidden="1" x14ac:dyDescent="0.25">
      <c r="A1893" t="s">
        <v>8379</v>
      </c>
      <c r="B1893" t="s">
        <v>8380</v>
      </c>
      <c r="C1893" s="1" t="str">
        <f t="shared" si="120"/>
        <v>21:1062</v>
      </c>
      <c r="D1893" s="1" t="str">
        <f t="shared" si="121"/>
        <v>21:0123</v>
      </c>
      <c r="E1893" t="s">
        <v>8381</v>
      </c>
      <c r="F1893" t="s">
        <v>8382</v>
      </c>
      <c r="H1893">
        <v>49.691800600000001</v>
      </c>
      <c r="I1893">
        <v>-117.57706</v>
      </c>
      <c r="J1893" s="1" t="str">
        <f t="shared" si="118"/>
        <v>NGR bulk stream sediment</v>
      </c>
      <c r="K1893" s="1" t="str">
        <f t="shared" si="119"/>
        <v>&lt;177 micron (NGR)</v>
      </c>
      <c r="L1893">
        <v>16</v>
      </c>
      <c r="M1893" t="s">
        <v>71</v>
      </c>
      <c r="N1893">
        <v>261</v>
      </c>
      <c r="O1893" t="s">
        <v>282</v>
      </c>
      <c r="P1893" t="s">
        <v>47</v>
      </c>
      <c r="Q1893" t="s">
        <v>74</v>
      </c>
      <c r="R1893" t="s">
        <v>76</v>
      </c>
      <c r="S1893" t="s">
        <v>237</v>
      </c>
      <c r="T1893" t="s">
        <v>267</v>
      </c>
      <c r="U1893" t="s">
        <v>344</v>
      </c>
      <c r="V1893" t="s">
        <v>98</v>
      </c>
      <c r="W1893" t="s">
        <v>72</v>
      </c>
      <c r="X1893" t="s">
        <v>73</v>
      </c>
      <c r="Y1893" t="s">
        <v>237</v>
      </c>
      <c r="Z1893" t="s">
        <v>56</v>
      </c>
      <c r="AA1893" t="s">
        <v>46</v>
      </c>
      <c r="AB1893" t="s">
        <v>87</v>
      </c>
      <c r="AC1893" t="s">
        <v>75</v>
      </c>
      <c r="AD1893" t="s">
        <v>431</v>
      </c>
      <c r="AE1893" t="s">
        <v>174</v>
      </c>
      <c r="AF1893" t="s">
        <v>127</v>
      </c>
      <c r="AG1893" t="s">
        <v>50</v>
      </c>
      <c r="AH1893" t="s">
        <v>235</v>
      </c>
      <c r="AI1893" t="s">
        <v>139</v>
      </c>
      <c r="AJ1893" t="s">
        <v>610</v>
      </c>
      <c r="AK1893" t="s">
        <v>106</v>
      </c>
      <c r="AL1893" t="s">
        <v>47</v>
      </c>
      <c r="AM1893" t="s">
        <v>103</v>
      </c>
      <c r="AN1893" t="s">
        <v>915</v>
      </c>
      <c r="AO1893" t="s">
        <v>108</v>
      </c>
    </row>
    <row r="1894" spans="1:41" hidden="1" x14ac:dyDescent="0.25">
      <c r="A1894" t="s">
        <v>8383</v>
      </c>
      <c r="B1894" t="s">
        <v>8384</v>
      </c>
      <c r="C1894" s="1" t="str">
        <f t="shared" si="120"/>
        <v>21:1062</v>
      </c>
      <c r="D1894" s="1" t="str">
        <f t="shared" si="121"/>
        <v>21:0123</v>
      </c>
      <c r="E1894" t="s">
        <v>8385</v>
      </c>
      <c r="F1894" t="s">
        <v>8386</v>
      </c>
      <c r="H1894">
        <v>49.629382100000001</v>
      </c>
      <c r="I1894">
        <v>-117.5185815</v>
      </c>
      <c r="J1894" s="1" t="str">
        <f t="shared" si="118"/>
        <v>NGR bulk stream sediment</v>
      </c>
      <c r="K1894" s="1" t="str">
        <f t="shared" si="119"/>
        <v>&lt;177 micron (NGR)</v>
      </c>
      <c r="L1894">
        <v>16</v>
      </c>
      <c r="M1894" t="s">
        <v>95</v>
      </c>
      <c r="N1894">
        <v>262</v>
      </c>
      <c r="O1894" t="s">
        <v>61</v>
      </c>
      <c r="P1894" t="s">
        <v>51</v>
      </c>
      <c r="Q1894" t="s">
        <v>234</v>
      </c>
      <c r="R1894" t="s">
        <v>103</v>
      </c>
      <c r="S1894" t="s">
        <v>124</v>
      </c>
      <c r="T1894" t="s">
        <v>51</v>
      </c>
      <c r="U1894" t="s">
        <v>590</v>
      </c>
      <c r="V1894" t="s">
        <v>103</v>
      </c>
      <c r="W1894" t="s">
        <v>128</v>
      </c>
      <c r="X1894" t="s">
        <v>225</v>
      </c>
      <c r="Y1894" t="s">
        <v>141</v>
      </c>
      <c r="Z1894" t="s">
        <v>56</v>
      </c>
      <c r="AA1894" t="s">
        <v>46</v>
      </c>
      <c r="AB1894" t="s">
        <v>228</v>
      </c>
      <c r="AC1894" t="s">
        <v>76</v>
      </c>
      <c r="AD1894" t="s">
        <v>391</v>
      </c>
      <c r="AE1894" t="s">
        <v>84</v>
      </c>
      <c r="AF1894" t="s">
        <v>86</v>
      </c>
      <c r="AG1894" t="s">
        <v>151</v>
      </c>
      <c r="AH1894" t="s">
        <v>64</v>
      </c>
      <c r="AI1894" t="s">
        <v>57</v>
      </c>
      <c r="AJ1894" t="s">
        <v>50</v>
      </c>
      <c r="AK1894" t="s">
        <v>108</v>
      </c>
      <c r="AL1894" t="s">
        <v>122</v>
      </c>
      <c r="AM1894" t="s">
        <v>47</v>
      </c>
      <c r="AN1894" t="s">
        <v>481</v>
      </c>
      <c r="AO1894" t="s">
        <v>165</v>
      </c>
    </row>
    <row r="1895" spans="1:41" hidden="1" x14ac:dyDescent="0.25">
      <c r="A1895" t="s">
        <v>8387</v>
      </c>
      <c r="B1895" t="s">
        <v>8388</v>
      </c>
      <c r="C1895" s="1" t="str">
        <f t="shared" si="120"/>
        <v>21:1062</v>
      </c>
      <c r="D1895" s="1" t="str">
        <f t="shared" si="121"/>
        <v>21:0123</v>
      </c>
      <c r="E1895" t="s">
        <v>8389</v>
      </c>
      <c r="F1895" t="s">
        <v>8390</v>
      </c>
      <c r="H1895">
        <v>49.570940299999997</v>
      </c>
      <c r="I1895">
        <v>-117.6521474</v>
      </c>
      <c r="J1895" s="1" t="str">
        <f t="shared" si="118"/>
        <v>NGR bulk stream sediment</v>
      </c>
      <c r="K1895" s="1" t="str">
        <f t="shared" si="119"/>
        <v>&lt;177 micron (NGR)</v>
      </c>
      <c r="L1895">
        <v>16</v>
      </c>
      <c r="M1895" t="s">
        <v>117</v>
      </c>
      <c r="N1895">
        <v>263</v>
      </c>
      <c r="O1895" t="s">
        <v>102</v>
      </c>
      <c r="P1895" t="s">
        <v>47</v>
      </c>
      <c r="Q1895" t="s">
        <v>817</v>
      </c>
      <c r="R1895" t="s">
        <v>55</v>
      </c>
      <c r="S1895" t="s">
        <v>226</v>
      </c>
      <c r="T1895" t="s">
        <v>76</v>
      </c>
      <c r="U1895" t="s">
        <v>583</v>
      </c>
      <c r="V1895" t="s">
        <v>86</v>
      </c>
      <c r="W1895" t="s">
        <v>455</v>
      </c>
      <c r="X1895" t="s">
        <v>137</v>
      </c>
      <c r="Y1895" t="s">
        <v>121</v>
      </c>
      <c r="Z1895" t="s">
        <v>56</v>
      </c>
      <c r="AA1895" t="s">
        <v>46</v>
      </c>
      <c r="AB1895" t="s">
        <v>47</v>
      </c>
      <c r="AC1895" t="s">
        <v>104</v>
      </c>
      <c r="AD1895" t="s">
        <v>184</v>
      </c>
      <c r="AE1895" t="s">
        <v>46</v>
      </c>
      <c r="AF1895" t="s">
        <v>108</v>
      </c>
      <c r="AG1895" t="s">
        <v>1078</v>
      </c>
      <c r="AH1895" t="s">
        <v>235</v>
      </c>
      <c r="AI1895" t="s">
        <v>61</v>
      </c>
      <c r="AJ1895" t="s">
        <v>1060</v>
      </c>
      <c r="AK1895" t="s">
        <v>374</v>
      </c>
      <c r="AL1895" t="s">
        <v>47</v>
      </c>
      <c r="AM1895" t="s">
        <v>47</v>
      </c>
      <c r="AN1895" t="s">
        <v>345</v>
      </c>
      <c r="AO1895" t="s">
        <v>50</v>
      </c>
    </row>
    <row r="1896" spans="1:41" hidden="1" x14ac:dyDescent="0.25">
      <c r="A1896" t="s">
        <v>8391</v>
      </c>
      <c r="B1896" t="s">
        <v>8392</v>
      </c>
      <c r="C1896" s="1" t="str">
        <f t="shared" si="120"/>
        <v>21:1062</v>
      </c>
      <c r="D1896" s="1" t="str">
        <f t="shared" si="121"/>
        <v>21:0123</v>
      </c>
      <c r="E1896" t="s">
        <v>8393</v>
      </c>
      <c r="F1896" t="s">
        <v>8394</v>
      </c>
      <c r="H1896">
        <v>49.5835857</v>
      </c>
      <c r="I1896">
        <v>-117.6314127</v>
      </c>
      <c r="J1896" s="1" t="str">
        <f t="shared" si="118"/>
        <v>NGR bulk stream sediment</v>
      </c>
      <c r="K1896" s="1" t="str">
        <f t="shared" si="119"/>
        <v>&lt;177 micron (NGR)</v>
      </c>
      <c r="L1896">
        <v>16</v>
      </c>
      <c r="M1896" t="s">
        <v>136</v>
      </c>
      <c r="N1896">
        <v>264</v>
      </c>
      <c r="O1896" t="s">
        <v>81</v>
      </c>
      <c r="P1896" t="s">
        <v>47</v>
      </c>
      <c r="Q1896" t="s">
        <v>234</v>
      </c>
      <c r="R1896" t="s">
        <v>76</v>
      </c>
      <c r="S1896" t="s">
        <v>236</v>
      </c>
      <c r="T1896" t="s">
        <v>58</v>
      </c>
      <c r="U1896" t="s">
        <v>240</v>
      </c>
      <c r="V1896" t="s">
        <v>591</v>
      </c>
      <c r="W1896" t="s">
        <v>257</v>
      </c>
      <c r="X1896" t="s">
        <v>52</v>
      </c>
      <c r="Y1896" t="s">
        <v>462</v>
      </c>
      <c r="Z1896" t="s">
        <v>56</v>
      </c>
      <c r="AA1896" t="s">
        <v>46</v>
      </c>
      <c r="AB1896" t="s">
        <v>63</v>
      </c>
      <c r="AC1896" t="s">
        <v>112</v>
      </c>
      <c r="AD1896" t="s">
        <v>438</v>
      </c>
      <c r="AE1896" t="s">
        <v>57</v>
      </c>
      <c r="AF1896" t="s">
        <v>58</v>
      </c>
      <c r="AG1896" t="s">
        <v>242</v>
      </c>
      <c r="AH1896" t="s">
        <v>64</v>
      </c>
      <c r="AI1896" t="s">
        <v>87</v>
      </c>
      <c r="AJ1896" t="s">
        <v>55</v>
      </c>
      <c r="AK1896" t="s">
        <v>66</v>
      </c>
      <c r="AL1896" t="s">
        <v>47</v>
      </c>
      <c r="AM1896" t="s">
        <v>47</v>
      </c>
      <c r="AN1896" t="s">
        <v>508</v>
      </c>
      <c r="AO1896" t="s">
        <v>99</v>
      </c>
    </row>
    <row r="1897" spans="1:41" hidden="1" x14ac:dyDescent="0.25">
      <c r="A1897" t="s">
        <v>8395</v>
      </c>
      <c r="B1897" t="s">
        <v>8396</v>
      </c>
      <c r="C1897" s="1" t="str">
        <f t="shared" si="120"/>
        <v>21:1062</v>
      </c>
      <c r="D1897" s="1" t="str">
        <f t="shared" si="121"/>
        <v>21:0123</v>
      </c>
      <c r="E1897" t="s">
        <v>8397</v>
      </c>
      <c r="F1897" t="s">
        <v>8398</v>
      </c>
      <c r="H1897">
        <v>49.610008700000002</v>
      </c>
      <c r="I1897">
        <v>-117.5949488</v>
      </c>
      <c r="J1897" s="1" t="str">
        <f t="shared" si="118"/>
        <v>NGR bulk stream sediment</v>
      </c>
      <c r="K1897" s="1" t="str">
        <f t="shared" si="119"/>
        <v>&lt;177 micron (NGR)</v>
      </c>
      <c r="L1897">
        <v>16</v>
      </c>
      <c r="M1897" t="s">
        <v>157</v>
      </c>
      <c r="N1897">
        <v>265</v>
      </c>
      <c r="O1897" t="s">
        <v>54</v>
      </c>
      <c r="P1897" t="s">
        <v>47</v>
      </c>
      <c r="Q1897" t="s">
        <v>588</v>
      </c>
      <c r="R1897" t="s">
        <v>142</v>
      </c>
      <c r="S1897" t="s">
        <v>667</v>
      </c>
      <c r="T1897" t="s">
        <v>73</v>
      </c>
      <c r="U1897" t="s">
        <v>358</v>
      </c>
      <c r="V1897" t="s">
        <v>125</v>
      </c>
      <c r="W1897" t="s">
        <v>63</v>
      </c>
      <c r="X1897" t="s">
        <v>52</v>
      </c>
      <c r="Y1897" t="s">
        <v>268</v>
      </c>
      <c r="Z1897" t="s">
        <v>56</v>
      </c>
      <c r="AA1897" t="s">
        <v>46</v>
      </c>
      <c r="AB1897" t="s">
        <v>257</v>
      </c>
      <c r="AC1897" t="s">
        <v>90</v>
      </c>
      <c r="AD1897" t="s">
        <v>431</v>
      </c>
      <c r="AE1897" t="s">
        <v>199</v>
      </c>
      <c r="AF1897" t="s">
        <v>52</v>
      </c>
      <c r="AG1897" t="s">
        <v>181</v>
      </c>
      <c r="AH1897" t="s">
        <v>122</v>
      </c>
      <c r="AI1897" t="s">
        <v>174</v>
      </c>
      <c r="AJ1897" t="s">
        <v>76</v>
      </c>
      <c r="AK1897" t="s">
        <v>267</v>
      </c>
      <c r="AL1897" t="s">
        <v>47</v>
      </c>
      <c r="AM1897" t="s">
        <v>47</v>
      </c>
      <c r="AN1897" t="s">
        <v>313</v>
      </c>
      <c r="AO1897" t="s">
        <v>49</v>
      </c>
    </row>
    <row r="1898" spans="1:41" hidden="1" x14ac:dyDescent="0.25">
      <c r="A1898" t="s">
        <v>8399</v>
      </c>
      <c r="B1898" t="s">
        <v>8400</v>
      </c>
      <c r="C1898" s="1" t="str">
        <f t="shared" si="120"/>
        <v>21:1062</v>
      </c>
      <c r="D1898" s="1" t="str">
        <f t="shared" si="121"/>
        <v>21:0123</v>
      </c>
      <c r="E1898" t="s">
        <v>8401</v>
      </c>
      <c r="F1898" t="s">
        <v>8402</v>
      </c>
      <c r="H1898">
        <v>49.6141863</v>
      </c>
      <c r="I1898">
        <v>-117.5763948</v>
      </c>
      <c r="J1898" s="1" t="str">
        <f t="shared" si="118"/>
        <v>NGR bulk stream sediment</v>
      </c>
      <c r="K1898" s="1" t="str">
        <f t="shared" si="119"/>
        <v>&lt;177 micron (NGR)</v>
      </c>
      <c r="L1898">
        <v>16</v>
      </c>
      <c r="M1898" t="s">
        <v>170</v>
      </c>
      <c r="N1898">
        <v>266</v>
      </c>
      <c r="O1898" t="s">
        <v>198</v>
      </c>
      <c r="P1898" t="s">
        <v>47</v>
      </c>
      <c r="Q1898" t="s">
        <v>404</v>
      </c>
      <c r="R1898" t="s">
        <v>108</v>
      </c>
      <c r="S1898" t="s">
        <v>399</v>
      </c>
      <c r="T1898" t="s">
        <v>51</v>
      </c>
      <c r="U1898" t="s">
        <v>187</v>
      </c>
      <c r="V1898" t="s">
        <v>81</v>
      </c>
      <c r="W1898" t="s">
        <v>78</v>
      </c>
      <c r="X1898" t="s">
        <v>137</v>
      </c>
      <c r="Y1898" t="s">
        <v>343</v>
      </c>
      <c r="Z1898" t="s">
        <v>56</v>
      </c>
      <c r="AA1898" t="s">
        <v>46</v>
      </c>
      <c r="AB1898" t="s">
        <v>161</v>
      </c>
      <c r="AC1898" t="s">
        <v>50</v>
      </c>
      <c r="AD1898" t="s">
        <v>237</v>
      </c>
      <c r="AE1898" t="s">
        <v>199</v>
      </c>
      <c r="AF1898" t="s">
        <v>128</v>
      </c>
      <c r="AG1898" t="s">
        <v>150</v>
      </c>
      <c r="AH1898" t="s">
        <v>122</v>
      </c>
      <c r="AI1898" t="s">
        <v>149</v>
      </c>
      <c r="AJ1898" t="s">
        <v>267</v>
      </c>
      <c r="AK1898" t="s">
        <v>267</v>
      </c>
      <c r="AL1898" t="s">
        <v>47</v>
      </c>
      <c r="AM1898" t="s">
        <v>47</v>
      </c>
      <c r="AN1898" t="s">
        <v>275</v>
      </c>
      <c r="AO1898" t="s">
        <v>99</v>
      </c>
    </row>
    <row r="1899" spans="1:41" hidden="1" x14ac:dyDescent="0.25">
      <c r="A1899" t="s">
        <v>8403</v>
      </c>
      <c r="B1899" t="s">
        <v>8404</v>
      </c>
      <c r="C1899" s="1" t="str">
        <f t="shared" si="120"/>
        <v>21:1062</v>
      </c>
      <c r="D1899" s="1" t="str">
        <f t="shared" si="121"/>
        <v>21:0123</v>
      </c>
      <c r="E1899" t="s">
        <v>8405</v>
      </c>
      <c r="F1899" t="s">
        <v>8406</v>
      </c>
      <c r="H1899">
        <v>49.640537100000003</v>
      </c>
      <c r="I1899">
        <v>-117.5551679</v>
      </c>
      <c r="J1899" s="1" t="str">
        <f t="shared" si="118"/>
        <v>NGR bulk stream sediment</v>
      </c>
      <c r="K1899" s="1" t="str">
        <f t="shared" si="119"/>
        <v>&lt;177 micron (NGR)</v>
      </c>
      <c r="L1899">
        <v>16</v>
      </c>
      <c r="M1899" t="s">
        <v>180</v>
      </c>
      <c r="N1899">
        <v>267</v>
      </c>
      <c r="O1899" t="s">
        <v>81</v>
      </c>
      <c r="P1899" t="s">
        <v>47</v>
      </c>
      <c r="Q1899" t="s">
        <v>481</v>
      </c>
      <c r="R1899" t="s">
        <v>58</v>
      </c>
      <c r="S1899" t="s">
        <v>250</v>
      </c>
      <c r="T1899" t="s">
        <v>137</v>
      </c>
      <c r="U1899" t="s">
        <v>268</v>
      </c>
      <c r="V1899" t="s">
        <v>139</v>
      </c>
      <c r="W1899" t="s">
        <v>139</v>
      </c>
      <c r="X1899" t="s">
        <v>73</v>
      </c>
      <c r="Y1899" t="s">
        <v>190</v>
      </c>
      <c r="Z1899" t="s">
        <v>56</v>
      </c>
      <c r="AA1899" t="s">
        <v>46</v>
      </c>
      <c r="AB1899" t="s">
        <v>78</v>
      </c>
      <c r="AC1899" t="s">
        <v>269</v>
      </c>
      <c r="AD1899" t="s">
        <v>146</v>
      </c>
      <c r="AE1899" t="s">
        <v>53</v>
      </c>
      <c r="AF1899" t="s">
        <v>242</v>
      </c>
      <c r="AG1899" t="s">
        <v>292</v>
      </c>
      <c r="AH1899" t="s">
        <v>235</v>
      </c>
      <c r="AI1899" t="s">
        <v>54</v>
      </c>
      <c r="AJ1899" t="s">
        <v>55</v>
      </c>
      <c r="AK1899" t="s">
        <v>127</v>
      </c>
      <c r="AL1899" t="s">
        <v>47</v>
      </c>
      <c r="AM1899" t="s">
        <v>47</v>
      </c>
      <c r="AN1899" t="s">
        <v>372</v>
      </c>
      <c r="AO1899" t="s">
        <v>108</v>
      </c>
    </row>
    <row r="1900" spans="1:41" hidden="1" x14ac:dyDescent="0.25">
      <c r="A1900" t="s">
        <v>8407</v>
      </c>
      <c r="B1900" t="s">
        <v>8408</v>
      </c>
      <c r="C1900" s="1" t="str">
        <f t="shared" si="120"/>
        <v>21:1062</v>
      </c>
      <c r="D1900" s="1" t="str">
        <f t="shared" si="121"/>
        <v>21:0123</v>
      </c>
      <c r="E1900" t="s">
        <v>8409</v>
      </c>
      <c r="F1900" t="s">
        <v>8410</v>
      </c>
      <c r="H1900">
        <v>49.659511000000002</v>
      </c>
      <c r="I1900">
        <v>-117.5372048</v>
      </c>
      <c r="J1900" s="1" t="str">
        <f t="shared" si="118"/>
        <v>NGR bulk stream sediment</v>
      </c>
      <c r="K1900" s="1" t="str">
        <f t="shared" si="119"/>
        <v>&lt;177 micron (NGR)</v>
      </c>
      <c r="L1900">
        <v>16</v>
      </c>
      <c r="M1900" t="s">
        <v>195</v>
      </c>
      <c r="N1900">
        <v>268</v>
      </c>
      <c r="O1900" t="s">
        <v>105</v>
      </c>
      <c r="P1900" t="s">
        <v>47</v>
      </c>
      <c r="Q1900" t="s">
        <v>481</v>
      </c>
      <c r="R1900" t="s">
        <v>475</v>
      </c>
      <c r="S1900" t="s">
        <v>538</v>
      </c>
      <c r="T1900" t="s">
        <v>73</v>
      </c>
      <c r="U1900" t="s">
        <v>240</v>
      </c>
      <c r="V1900" t="s">
        <v>228</v>
      </c>
      <c r="W1900" t="s">
        <v>139</v>
      </c>
      <c r="X1900" t="s">
        <v>51</v>
      </c>
      <c r="Y1900" t="s">
        <v>183</v>
      </c>
      <c r="Z1900" t="s">
        <v>56</v>
      </c>
      <c r="AA1900" t="s">
        <v>46</v>
      </c>
      <c r="AB1900" t="s">
        <v>125</v>
      </c>
      <c r="AC1900" t="s">
        <v>267</v>
      </c>
      <c r="AD1900" t="s">
        <v>237</v>
      </c>
      <c r="AE1900" t="s">
        <v>53</v>
      </c>
      <c r="AF1900" t="s">
        <v>88</v>
      </c>
      <c r="AG1900" t="s">
        <v>439</v>
      </c>
      <c r="AH1900" t="s">
        <v>235</v>
      </c>
      <c r="AI1900" t="s">
        <v>174</v>
      </c>
      <c r="AJ1900" t="s">
        <v>108</v>
      </c>
      <c r="AK1900" t="s">
        <v>76</v>
      </c>
      <c r="AL1900" t="s">
        <v>47</v>
      </c>
      <c r="AM1900" t="s">
        <v>47</v>
      </c>
      <c r="AN1900" t="s">
        <v>915</v>
      </c>
      <c r="AO1900" t="s">
        <v>50</v>
      </c>
    </row>
    <row r="1901" spans="1:41" hidden="1" x14ac:dyDescent="0.25">
      <c r="A1901" t="s">
        <v>8411</v>
      </c>
      <c r="B1901" t="s">
        <v>8412</v>
      </c>
      <c r="C1901" s="1" t="str">
        <f t="shared" si="120"/>
        <v>21:1062</v>
      </c>
      <c r="D1901" s="1" t="str">
        <f t="shared" si="121"/>
        <v>21:0123</v>
      </c>
      <c r="E1901" t="s">
        <v>8413</v>
      </c>
      <c r="F1901" t="s">
        <v>8414</v>
      </c>
      <c r="H1901">
        <v>49.679398800000001</v>
      </c>
      <c r="I1901">
        <v>-117.533306</v>
      </c>
      <c r="J1901" s="1" t="str">
        <f t="shared" si="118"/>
        <v>NGR bulk stream sediment</v>
      </c>
      <c r="K1901" s="1" t="str">
        <f t="shared" si="119"/>
        <v>&lt;177 micron (NGR)</v>
      </c>
      <c r="L1901">
        <v>16</v>
      </c>
      <c r="M1901" t="s">
        <v>205</v>
      </c>
      <c r="N1901">
        <v>269</v>
      </c>
      <c r="O1901" t="s">
        <v>101</v>
      </c>
      <c r="P1901" t="s">
        <v>47</v>
      </c>
      <c r="Q1901" t="s">
        <v>698</v>
      </c>
      <c r="R1901" t="s">
        <v>85</v>
      </c>
      <c r="S1901" t="s">
        <v>291</v>
      </c>
      <c r="T1901" t="s">
        <v>51</v>
      </c>
      <c r="U1901" t="s">
        <v>131</v>
      </c>
      <c r="V1901" t="s">
        <v>455</v>
      </c>
      <c r="W1901" t="s">
        <v>47</v>
      </c>
      <c r="X1901" t="s">
        <v>51</v>
      </c>
      <c r="Y1901" t="s">
        <v>350</v>
      </c>
      <c r="Z1901" t="s">
        <v>56</v>
      </c>
      <c r="AA1901" t="s">
        <v>46</v>
      </c>
      <c r="AB1901" t="s">
        <v>81</v>
      </c>
      <c r="AC1901" t="s">
        <v>58</v>
      </c>
      <c r="AD1901" t="s">
        <v>431</v>
      </c>
      <c r="AE1901" t="s">
        <v>53</v>
      </c>
      <c r="AF1901" t="s">
        <v>52</v>
      </c>
      <c r="AG1901" t="s">
        <v>1242</v>
      </c>
      <c r="AH1901" t="s">
        <v>105</v>
      </c>
      <c r="AI1901" t="s">
        <v>61</v>
      </c>
      <c r="AJ1901" t="s">
        <v>50</v>
      </c>
      <c r="AK1901" t="s">
        <v>8415</v>
      </c>
      <c r="AL1901" t="s">
        <v>47</v>
      </c>
      <c r="AM1901" t="s">
        <v>47</v>
      </c>
      <c r="AN1901" t="s">
        <v>65</v>
      </c>
      <c r="AO1901" t="s">
        <v>267</v>
      </c>
    </row>
    <row r="1902" spans="1:41" hidden="1" x14ac:dyDescent="0.25">
      <c r="A1902" t="s">
        <v>8416</v>
      </c>
      <c r="B1902" t="s">
        <v>8417</v>
      </c>
      <c r="C1902" s="1" t="str">
        <f t="shared" si="120"/>
        <v>21:1062</v>
      </c>
      <c r="D1902" s="1" t="str">
        <f t="shared" si="121"/>
        <v>21:0123</v>
      </c>
      <c r="E1902" t="s">
        <v>8418</v>
      </c>
      <c r="F1902" t="s">
        <v>8419</v>
      </c>
      <c r="H1902">
        <v>49.782203600000003</v>
      </c>
      <c r="I1902">
        <v>-117.51649279999999</v>
      </c>
      <c r="J1902" s="1" t="str">
        <f t="shared" si="118"/>
        <v>NGR bulk stream sediment</v>
      </c>
      <c r="K1902" s="1" t="str">
        <f t="shared" si="119"/>
        <v>&lt;177 micron (NGR)</v>
      </c>
      <c r="L1902">
        <v>16</v>
      </c>
      <c r="M1902" t="s">
        <v>214</v>
      </c>
      <c r="N1902">
        <v>270</v>
      </c>
      <c r="O1902" t="s">
        <v>173</v>
      </c>
      <c r="P1902" t="s">
        <v>47</v>
      </c>
      <c r="Q1902" t="s">
        <v>588</v>
      </c>
      <c r="R1902" t="s">
        <v>200</v>
      </c>
      <c r="S1902" t="s">
        <v>431</v>
      </c>
      <c r="T1902" t="s">
        <v>85</v>
      </c>
      <c r="U1902" t="s">
        <v>75</v>
      </c>
      <c r="V1902" t="s">
        <v>164</v>
      </c>
      <c r="W1902" t="s">
        <v>102</v>
      </c>
      <c r="X1902" t="s">
        <v>52</v>
      </c>
      <c r="Y1902" t="s">
        <v>184</v>
      </c>
      <c r="Z1902" t="s">
        <v>56</v>
      </c>
      <c r="AA1902" t="s">
        <v>46</v>
      </c>
      <c r="AB1902" t="s">
        <v>139</v>
      </c>
      <c r="AC1902" t="s">
        <v>58</v>
      </c>
      <c r="AD1902" t="s">
        <v>386</v>
      </c>
      <c r="AE1902" t="s">
        <v>62</v>
      </c>
      <c r="AF1902" t="s">
        <v>85</v>
      </c>
      <c r="AG1902" t="s">
        <v>818</v>
      </c>
      <c r="AH1902" t="s">
        <v>139</v>
      </c>
      <c r="AI1902" t="s">
        <v>185</v>
      </c>
      <c r="AJ1902" t="s">
        <v>945</v>
      </c>
      <c r="AK1902" t="s">
        <v>151</v>
      </c>
      <c r="AL1902" t="s">
        <v>47</v>
      </c>
      <c r="AM1902" t="s">
        <v>47</v>
      </c>
      <c r="AN1902" t="s">
        <v>65</v>
      </c>
      <c r="AO1902" t="s">
        <v>99</v>
      </c>
    </row>
    <row r="1903" spans="1:41" hidden="1" x14ac:dyDescent="0.25">
      <c r="A1903" t="s">
        <v>8420</v>
      </c>
      <c r="B1903" t="s">
        <v>8421</v>
      </c>
      <c r="C1903" s="1" t="str">
        <f t="shared" si="120"/>
        <v>21:1062</v>
      </c>
      <c r="D1903" s="1" t="str">
        <f t="shared" si="121"/>
        <v>21:0123</v>
      </c>
      <c r="E1903" t="s">
        <v>8422</v>
      </c>
      <c r="F1903" t="s">
        <v>8423</v>
      </c>
      <c r="H1903">
        <v>49.5192318</v>
      </c>
      <c r="I1903">
        <v>-117.6368141</v>
      </c>
      <c r="J1903" s="1" t="str">
        <f t="shared" si="118"/>
        <v>NGR bulk stream sediment</v>
      </c>
      <c r="K1903" s="1" t="str">
        <f t="shared" si="119"/>
        <v>&lt;177 micron (NGR)</v>
      </c>
      <c r="L1903">
        <v>16</v>
      </c>
      <c r="M1903" t="s">
        <v>223</v>
      </c>
      <c r="N1903">
        <v>271</v>
      </c>
      <c r="O1903" t="s">
        <v>260</v>
      </c>
      <c r="P1903" t="s">
        <v>47</v>
      </c>
      <c r="Q1903" t="s">
        <v>802</v>
      </c>
      <c r="R1903" t="s">
        <v>58</v>
      </c>
      <c r="S1903" t="s">
        <v>431</v>
      </c>
      <c r="T1903" t="s">
        <v>76</v>
      </c>
      <c r="U1903" t="s">
        <v>140</v>
      </c>
      <c r="V1903" t="s">
        <v>78</v>
      </c>
      <c r="W1903" t="s">
        <v>103</v>
      </c>
      <c r="X1903" t="s">
        <v>58</v>
      </c>
      <c r="Y1903" t="s">
        <v>331</v>
      </c>
      <c r="Z1903" t="s">
        <v>62</v>
      </c>
      <c r="AA1903" t="s">
        <v>46</v>
      </c>
      <c r="AB1903" t="s">
        <v>235</v>
      </c>
      <c r="AC1903" t="s">
        <v>55</v>
      </c>
      <c r="AD1903" t="s">
        <v>331</v>
      </c>
      <c r="AE1903" t="s">
        <v>174</v>
      </c>
      <c r="AF1903" t="s">
        <v>267</v>
      </c>
      <c r="AG1903" t="s">
        <v>898</v>
      </c>
      <c r="AH1903" t="s">
        <v>46</v>
      </c>
      <c r="AI1903" t="s">
        <v>235</v>
      </c>
      <c r="AJ1903" t="s">
        <v>2109</v>
      </c>
      <c r="AK1903" t="s">
        <v>109</v>
      </c>
      <c r="AL1903" t="s">
        <v>47</v>
      </c>
      <c r="AM1903" t="s">
        <v>47</v>
      </c>
      <c r="AN1903" t="s">
        <v>345</v>
      </c>
      <c r="AO1903" t="s">
        <v>108</v>
      </c>
    </row>
    <row r="1904" spans="1:41" hidden="1" x14ac:dyDescent="0.25">
      <c r="A1904" t="s">
        <v>8424</v>
      </c>
      <c r="B1904" t="s">
        <v>8425</v>
      </c>
      <c r="C1904" s="1" t="str">
        <f t="shared" si="120"/>
        <v>21:1062</v>
      </c>
      <c r="D1904" s="1" t="str">
        <f t="shared" si="121"/>
        <v>21:0123</v>
      </c>
      <c r="E1904" t="s">
        <v>8426</v>
      </c>
      <c r="F1904" t="s">
        <v>8427</v>
      </c>
      <c r="H1904">
        <v>49.535066200000003</v>
      </c>
      <c r="I1904">
        <v>-117.7292724</v>
      </c>
      <c r="J1904" s="1" t="str">
        <f t="shared" si="118"/>
        <v>NGR bulk stream sediment</v>
      </c>
      <c r="K1904" s="1" t="str">
        <f t="shared" si="119"/>
        <v>&lt;177 micron (NGR)</v>
      </c>
      <c r="L1904">
        <v>16</v>
      </c>
      <c r="M1904" t="s">
        <v>233</v>
      </c>
      <c r="N1904">
        <v>272</v>
      </c>
      <c r="O1904" t="s">
        <v>149</v>
      </c>
      <c r="P1904" t="s">
        <v>73</v>
      </c>
      <c r="Q1904" t="s">
        <v>862</v>
      </c>
      <c r="R1904" t="s">
        <v>101</v>
      </c>
      <c r="S1904" t="s">
        <v>372</v>
      </c>
      <c r="T1904" t="s">
        <v>85</v>
      </c>
      <c r="U1904" t="s">
        <v>190</v>
      </c>
      <c r="V1904" t="s">
        <v>105</v>
      </c>
      <c r="W1904" t="s">
        <v>102</v>
      </c>
      <c r="X1904" t="s">
        <v>82</v>
      </c>
      <c r="Y1904" t="s">
        <v>425</v>
      </c>
      <c r="Z1904" t="s">
        <v>53</v>
      </c>
      <c r="AA1904" t="s">
        <v>46</v>
      </c>
      <c r="AB1904" t="s">
        <v>125</v>
      </c>
      <c r="AC1904" t="s">
        <v>58</v>
      </c>
      <c r="AD1904" t="s">
        <v>146</v>
      </c>
      <c r="AE1904" t="s">
        <v>380</v>
      </c>
      <c r="AF1904" t="s">
        <v>267</v>
      </c>
      <c r="AG1904" t="s">
        <v>99</v>
      </c>
      <c r="AH1904" t="s">
        <v>174</v>
      </c>
      <c r="AI1904" t="s">
        <v>206</v>
      </c>
      <c r="AJ1904" t="s">
        <v>8428</v>
      </c>
      <c r="AK1904" t="s">
        <v>319</v>
      </c>
      <c r="AL1904" t="s">
        <v>47</v>
      </c>
      <c r="AM1904" t="s">
        <v>47</v>
      </c>
      <c r="AN1904" t="s">
        <v>651</v>
      </c>
      <c r="AO1904" t="s">
        <v>197</v>
      </c>
    </row>
    <row r="1905" spans="1:41" hidden="1" x14ac:dyDescent="0.25">
      <c r="A1905" t="s">
        <v>8429</v>
      </c>
      <c r="B1905" t="s">
        <v>8430</v>
      </c>
      <c r="C1905" s="1" t="str">
        <f t="shared" si="120"/>
        <v>21:1062</v>
      </c>
      <c r="D1905" s="1" t="str">
        <f t="shared" si="121"/>
        <v>21:0123</v>
      </c>
      <c r="E1905" t="s">
        <v>8431</v>
      </c>
      <c r="F1905" t="s">
        <v>8432</v>
      </c>
      <c r="H1905">
        <v>49.671095999999999</v>
      </c>
      <c r="I1905">
        <v>-117.4969467</v>
      </c>
      <c r="J1905" s="1" t="str">
        <f t="shared" si="118"/>
        <v>NGR bulk stream sediment</v>
      </c>
      <c r="K1905" s="1" t="str">
        <f t="shared" si="119"/>
        <v>&lt;177 micron (NGR)</v>
      </c>
      <c r="L1905">
        <v>16</v>
      </c>
      <c r="M1905" t="s">
        <v>248</v>
      </c>
      <c r="N1905">
        <v>273</v>
      </c>
      <c r="O1905" t="s">
        <v>47</v>
      </c>
      <c r="P1905" t="s">
        <v>47</v>
      </c>
      <c r="Q1905" t="s">
        <v>548</v>
      </c>
      <c r="R1905" t="s">
        <v>266</v>
      </c>
      <c r="S1905" t="s">
        <v>258</v>
      </c>
      <c r="T1905" t="s">
        <v>73</v>
      </c>
      <c r="U1905" t="s">
        <v>75</v>
      </c>
      <c r="V1905" t="s">
        <v>173</v>
      </c>
      <c r="W1905" t="s">
        <v>125</v>
      </c>
      <c r="X1905" t="s">
        <v>52</v>
      </c>
      <c r="Y1905" t="s">
        <v>80</v>
      </c>
      <c r="Z1905" t="s">
        <v>56</v>
      </c>
      <c r="AA1905" t="s">
        <v>46</v>
      </c>
      <c r="AB1905" t="s">
        <v>130</v>
      </c>
      <c r="AC1905" t="s">
        <v>66</v>
      </c>
      <c r="AD1905" t="s">
        <v>226</v>
      </c>
      <c r="AE1905" t="s">
        <v>84</v>
      </c>
      <c r="AF1905" t="s">
        <v>238</v>
      </c>
      <c r="AG1905" t="s">
        <v>437</v>
      </c>
      <c r="AH1905" t="s">
        <v>185</v>
      </c>
      <c r="AI1905" t="s">
        <v>57</v>
      </c>
      <c r="AJ1905" t="s">
        <v>163</v>
      </c>
      <c r="AK1905" t="s">
        <v>150</v>
      </c>
      <c r="AL1905" t="s">
        <v>47</v>
      </c>
      <c r="AM1905" t="s">
        <v>47</v>
      </c>
      <c r="AN1905" t="s">
        <v>508</v>
      </c>
      <c r="AO1905" t="s">
        <v>225</v>
      </c>
    </row>
    <row r="1906" spans="1:41" hidden="1" x14ac:dyDescent="0.25">
      <c r="A1906" t="s">
        <v>8433</v>
      </c>
      <c r="B1906" t="s">
        <v>8434</v>
      </c>
      <c r="C1906" s="1" t="str">
        <f t="shared" si="120"/>
        <v>21:1062</v>
      </c>
      <c r="D1906" s="1" t="str">
        <f t="shared" si="121"/>
        <v>21:0123</v>
      </c>
      <c r="E1906" t="s">
        <v>8435</v>
      </c>
      <c r="F1906" t="s">
        <v>8436</v>
      </c>
      <c r="H1906">
        <v>49.723765800000002</v>
      </c>
      <c r="I1906">
        <v>-117.4631686</v>
      </c>
      <c r="J1906" s="1" t="str">
        <f t="shared" si="118"/>
        <v>NGR bulk stream sediment</v>
      </c>
      <c r="K1906" s="1" t="str">
        <f t="shared" si="119"/>
        <v>&lt;177 micron (NGR)</v>
      </c>
      <c r="L1906">
        <v>16</v>
      </c>
      <c r="M1906" t="s">
        <v>256</v>
      </c>
      <c r="N1906">
        <v>274</v>
      </c>
      <c r="O1906" t="s">
        <v>139</v>
      </c>
      <c r="P1906" t="s">
        <v>99</v>
      </c>
      <c r="Q1906" t="s">
        <v>518</v>
      </c>
      <c r="R1906" t="s">
        <v>268</v>
      </c>
      <c r="S1906" t="s">
        <v>124</v>
      </c>
      <c r="T1906" t="s">
        <v>98</v>
      </c>
      <c r="U1906" t="s">
        <v>725</v>
      </c>
      <c r="V1906" t="s">
        <v>58</v>
      </c>
      <c r="W1906" t="s">
        <v>493</v>
      </c>
      <c r="X1906" t="s">
        <v>103</v>
      </c>
      <c r="Y1906" t="s">
        <v>165</v>
      </c>
      <c r="Z1906" t="s">
        <v>56</v>
      </c>
      <c r="AA1906" t="s">
        <v>46</v>
      </c>
      <c r="AB1906" t="s">
        <v>61</v>
      </c>
      <c r="AC1906" t="s">
        <v>237</v>
      </c>
      <c r="AD1906" t="s">
        <v>457</v>
      </c>
      <c r="AE1906" t="s">
        <v>57</v>
      </c>
      <c r="AF1906" t="s">
        <v>50</v>
      </c>
      <c r="AG1906" t="s">
        <v>51</v>
      </c>
      <c r="AH1906" t="s">
        <v>174</v>
      </c>
      <c r="AI1906" t="s">
        <v>198</v>
      </c>
      <c r="AJ1906" t="s">
        <v>182</v>
      </c>
      <c r="AK1906" t="s">
        <v>271</v>
      </c>
      <c r="AL1906" t="s">
        <v>47</v>
      </c>
      <c r="AM1906" t="s">
        <v>47</v>
      </c>
      <c r="AN1906" t="s">
        <v>65</v>
      </c>
      <c r="AO1906" t="s">
        <v>127</v>
      </c>
    </row>
    <row r="1907" spans="1:41" hidden="1" x14ac:dyDescent="0.25">
      <c r="A1907" t="s">
        <v>8437</v>
      </c>
      <c r="B1907" t="s">
        <v>8438</v>
      </c>
      <c r="C1907" s="1" t="str">
        <f t="shared" si="120"/>
        <v>21:1062</v>
      </c>
      <c r="D1907" s="1" t="str">
        <f t="shared" si="121"/>
        <v>21:0123</v>
      </c>
      <c r="E1907" t="s">
        <v>8439</v>
      </c>
      <c r="F1907" t="s">
        <v>8440</v>
      </c>
      <c r="H1907">
        <v>49.634258199999998</v>
      </c>
      <c r="I1907">
        <v>-117.70579480000001</v>
      </c>
      <c r="J1907" s="1" t="str">
        <f t="shared" si="118"/>
        <v>NGR bulk stream sediment</v>
      </c>
      <c r="K1907" s="1" t="str">
        <f t="shared" si="119"/>
        <v>&lt;177 micron (NGR)</v>
      </c>
      <c r="L1907">
        <v>16</v>
      </c>
      <c r="M1907" t="s">
        <v>265</v>
      </c>
      <c r="N1907">
        <v>275</v>
      </c>
      <c r="O1907" t="s">
        <v>57</v>
      </c>
      <c r="P1907" t="s">
        <v>47</v>
      </c>
      <c r="Q1907" t="s">
        <v>548</v>
      </c>
      <c r="R1907" t="s">
        <v>164</v>
      </c>
      <c r="S1907" t="s">
        <v>431</v>
      </c>
      <c r="T1907" t="s">
        <v>85</v>
      </c>
      <c r="U1907" t="s">
        <v>236</v>
      </c>
      <c r="V1907" t="s">
        <v>228</v>
      </c>
      <c r="W1907" t="s">
        <v>206</v>
      </c>
      <c r="X1907" t="s">
        <v>55</v>
      </c>
      <c r="Y1907" t="s">
        <v>184</v>
      </c>
      <c r="Z1907" t="s">
        <v>56</v>
      </c>
      <c r="AA1907" t="s">
        <v>46</v>
      </c>
      <c r="AB1907" t="s">
        <v>63</v>
      </c>
      <c r="AC1907" t="s">
        <v>104</v>
      </c>
      <c r="AD1907" t="s">
        <v>438</v>
      </c>
      <c r="AE1907" t="s">
        <v>56</v>
      </c>
      <c r="AF1907" t="s">
        <v>55</v>
      </c>
      <c r="AG1907" t="s">
        <v>1012</v>
      </c>
      <c r="AH1907" t="s">
        <v>139</v>
      </c>
      <c r="AI1907" t="s">
        <v>81</v>
      </c>
      <c r="AJ1907" t="s">
        <v>4281</v>
      </c>
      <c r="AK1907" t="s">
        <v>58</v>
      </c>
      <c r="AL1907" t="s">
        <v>47</v>
      </c>
      <c r="AM1907" t="s">
        <v>47</v>
      </c>
      <c r="AN1907" t="s">
        <v>668</v>
      </c>
      <c r="AO1907" t="s">
        <v>165</v>
      </c>
    </row>
    <row r="1908" spans="1:41" hidden="1" x14ac:dyDescent="0.25">
      <c r="A1908" t="s">
        <v>8441</v>
      </c>
      <c r="B1908" t="s">
        <v>8442</v>
      </c>
      <c r="C1908" s="1" t="str">
        <f t="shared" si="120"/>
        <v>21:1062</v>
      </c>
      <c r="D1908" s="1" t="str">
        <f t="shared" si="121"/>
        <v>21:0123</v>
      </c>
      <c r="E1908" t="s">
        <v>8443</v>
      </c>
      <c r="F1908" t="s">
        <v>8444</v>
      </c>
      <c r="H1908">
        <v>49.619373099999997</v>
      </c>
      <c r="I1908">
        <v>-117.7287967</v>
      </c>
      <c r="J1908" s="1" t="str">
        <f t="shared" si="118"/>
        <v>NGR bulk stream sediment</v>
      </c>
      <c r="K1908" s="1" t="str">
        <f t="shared" si="119"/>
        <v>&lt;177 micron (NGR)</v>
      </c>
      <c r="L1908">
        <v>16</v>
      </c>
      <c r="M1908" t="s">
        <v>1002</v>
      </c>
      <c r="N1908">
        <v>276</v>
      </c>
      <c r="O1908" t="s">
        <v>200</v>
      </c>
      <c r="P1908" t="s">
        <v>47</v>
      </c>
      <c r="Q1908" t="s">
        <v>249</v>
      </c>
      <c r="R1908" t="s">
        <v>8445</v>
      </c>
      <c r="S1908" t="s">
        <v>273</v>
      </c>
      <c r="T1908" t="s">
        <v>217</v>
      </c>
      <c r="U1908" t="s">
        <v>1121</v>
      </c>
      <c r="V1908" t="s">
        <v>357</v>
      </c>
      <c r="W1908" t="s">
        <v>282</v>
      </c>
      <c r="X1908" t="s">
        <v>52</v>
      </c>
      <c r="Y1908" t="s">
        <v>342</v>
      </c>
      <c r="Z1908" t="s">
        <v>56</v>
      </c>
      <c r="AA1908" t="s">
        <v>46</v>
      </c>
      <c r="AB1908" t="s">
        <v>235</v>
      </c>
      <c r="AC1908" t="s">
        <v>386</v>
      </c>
      <c r="AD1908" t="s">
        <v>237</v>
      </c>
      <c r="AE1908" t="s">
        <v>46</v>
      </c>
      <c r="AF1908" t="s">
        <v>267</v>
      </c>
      <c r="AG1908" t="s">
        <v>330</v>
      </c>
      <c r="AH1908" t="s">
        <v>64</v>
      </c>
      <c r="AI1908" t="s">
        <v>110</v>
      </c>
      <c r="AJ1908" t="s">
        <v>127</v>
      </c>
      <c r="AK1908" t="s">
        <v>55</v>
      </c>
      <c r="AL1908" t="s">
        <v>47</v>
      </c>
      <c r="AM1908" t="s">
        <v>122</v>
      </c>
      <c r="AN1908" t="s">
        <v>533</v>
      </c>
      <c r="AO1908" t="s">
        <v>76</v>
      </c>
    </row>
    <row r="1909" spans="1:41" hidden="1" x14ac:dyDescent="0.25">
      <c r="A1909" t="s">
        <v>8446</v>
      </c>
      <c r="B1909" t="s">
        <v>8447</v>
      </c>
      <c r="C1909" s="1" t="str">
        <f t="shared" si="120"/>
        <v>21:1062</v>
      </c>
      <c r="D1909" s="1" t="str">
        <f t="shared" si="121"/>
        <v>21:0123</v>
      </c>
      <c r="E1909" t="s">
        <v>8448</v>
      </c>
      <c r="F1909" t="s">
        <v>8449</v>
      </c>
      <c r="H1909">
        <v>49.621741499999999</v>
      </c>
      <c r="I1909">
        <v>-117.7782447</v>
      </c>
      <c r="J1909" s="1" t="str">
        <f t="shared" si="118"/>
        <v>NGR bulk stream sediment</v>
      </c>
      <c r="K1909" s="1" t="str">
        <f t="shared" si="119"/>
        <v>&lt;177 micron (NGR)</v>
      </c>
      <c r="L1909">
        <v>16</v>
      </c>
      <c r="M1909" t="s">
        <v>1007</v>
      </c>
      <c r="N1909">
        <v>277</v>
      </c>
      <c r="O1909" t="s">
        <v>105</v>
      </c>
      <c r="P1909" t="s">
        <v>103</v>
      </c>
      <c r="Q1909" t="s">
        <v>481</v>
      </c>
      <c r="R1909" t="s">
        <v>351</v>
      </c>
      <c r="S1909" t="s">
        <v>65</v>
      </c>
      <c r="T1909" t="s">
        <v>73</v>
      </c>
      <c r="U1909" t="s">
        <v>90</v>
      </c>
      <c r="V1909" t="s">
        <v>173</v>
      </c>
      <c r="W1909" t="s">
        <v>437</v>
      </c>
      <c r="X1909" t="s">
        <v>98</v>
      </c>
      <c r="Y1909" t="s">
        <v>237</v>
      </c>
      <c r="Z1909" t="s">
        <v>56</v>
      </c>
      <c r="AA1909" t="s">
        <v>46</v>
      </c>
      <c r="AB1909" t="s">
        <v>79</v>
      </c>
      <c r="AC1909" t="s">
        <v>85</v>
      </c>
      <c r="AD1909" t="s">
        <v>146</v>
      </c>
      <c r="AE1909" t="s">
        <v>57</v>
      </c>
      <c r="AF1909" t="s">
        <v>55</v>
      </c>
      <c r="AG1909" t="s">
        <v>4480</v>
      </c>
      <c r="AH1909" t="s">
        <v>282</v>
      </c>
      <c r="AI1909" t="s">
        <v>105</v>
      </c>
      <c r="AJ1909" t="s">
        <v>8450</v>
      </c>
      <c r="AK1909" t="s">
        <v>85</v>
      </c>
      <c r="AL1909" t="s">
        <v>47</v>
      </c>
      <c r="AM1909" t="s">
        <v>47</v>
      </c>
      <c r="AN1909" t="s">
        <v>1392</v>
      </c>
      <c r="AO1909" t="s">
        <v>98</v>
      </c>
    </row>
    <row r="1910" spans="1:41" hidden="1" x14ac:dyDescent="0.25">
      <c r="A1910" t="s">
        <v>8451</v>
      </c>
      <c r="B1910" t="s">
        <v>8452</v>
      </c>
      <c r="C1910" s="1" t="str">
        <f t="shared" si="120"/>
        <v>21:1062</v>
      </c>
      <c r="D1910" s="1" t="str">
        <f t="shared" si="121"/>
        <v>21:0123</v>
      </c>
      <c r="E1910" t="s">
        <v>8453</v>
      </c>
      <c r="F1910" t="s">
        <v>8454</v>
      </c>
      <c r="H1910">
        <v>49.684912799999999</v>
      </c>
      <c r="I1910">
        <v>-117.7983813</v>
      </c>
      <c r="J1910" s="1" t="str">
        <f t="shared" si="118"/>
        <v>NGR bulk stream sediment</v>
      </c>
      <c r="K1910" s="1" t="str">
        <f t="shared" si="119"/>
        <v>&lt;177 micron (NGR)</v>
      </c>
      <c r="L1910">
        <v>17</v>
      </c>
      <c r="M1910" t="s">
        <v>45</v>
      </c>
      <c r="N1910">
        <v>278</v>
      </c>
      <c r="O1910" t="s">
        <v>62</v>
      </c>
      <c r="P1910" t="s">
        <v>47</v>
      </c>
      <c r="Q1910" t="s">
        <v>588</v>
      </c>
      <c r="R1910" t="s">
        <v>235</v>
      </c>
      <c r="S1910" t="s">
        <v>386</v>
      </c>
      <c r="T1910" t="s">
        <v>137</v>
      </c>
      <c r="U1910" t="s">
        <v>462</v>
      </c>
      <c r="V1910" t="s">
        <v>235</v>
      </c>
      <c r="W1910" t="s">
        <v>164</v>
      </c>
      <c r="X1910" t="s">
        <v>58</v>
      </c>
      <c r="Y1910" t="s">
        <v>146</v>
      </c>
      <c r="Z1910" t="s">
        <v>56</v>
      </c>
      <c r="AA1910" t="s">
        <v>46</v>
      </c>
      <c r="AB1910" t="s">
        <v>60</v>
      </c>
      <c r="AC1910" t="s">
        <v>108</v>
      </c>
      <c r="AD1910" t="s">
        <v>146</v>
      </c>
      <c r="AE1910" t="s">
        <v>380</v>
      </c>
      <c r="AF1910" t="s">
        <v>55</v>
      </c>
      <c r="AG1910" t="s">
        <v>755</v>
      </c>
      <c r="AH1910" t="s">
        <v>336</v>
      </c>
      <c r="AI1910" t="s">
        <v>105</v>
      </c>
      <c r="AJ1910" t="s">
        <v>59</v>
      </c>
      <c r="AK1910" t="s">
        <v>55</v>
      </c>
      <c r="AL1910" t="s">
        <v>47</v>
      </c>
      <c r="AM1910" t="s">
        <v>47</v>
      </c>
      <c r="AN1910" t="s">
        <v>673</v>
      </c>
      <c r="AO1910" t="s">
        <v>141</v>
      </c>
    </row>
    <row r="1911" spans="1:41" hidden="1" x14ac:dyDescent="0.25">
      <c r="A1911" t="s">
        <v>8455</v>
      </c>
      <c r="B1911" t="s">
        <v>8456</v>
      </c>
      <c r="C1911" s="1" t="str">
        <f t="shared" si="120"/>
        <v>21:1062</v>
      </c>
      <c r="D1911" s="1" t="str">
        <f t="shared" si="121"/>
        <v>21:0123</v>
      </c>
      <c r="E1911" t="s">
        <v>8457</v>
      </c>
      <c r="F1911" t="s">
        <v>8458</v>
      </c>
      <c r="H1911">
        <v>49.644864599999998</v>
      </c>
      <c r="I1911">
        <v>-117.79081549999999</v>
      </c>
      <c r="J1911" s="1" t="str">
        <f t="shared" si="118"/>
        <v>NGR bulk stream sediment</v>
      </c>
      <c r="K1911" s="1" t="str">
        <f t="shared" si="119"/>
        <v>&lt;177 micron (NGR)</v>
      </c>
      <c r="L1911">
        <v>17</v>
      </c>
      <c r="M1911" t="s">
        <v>71</v>
      </c>
      <c r="N1911">
        <v>279</v>
      </c>
      <c r="O1911" t="s">
        <v>198</v>
      </c>
      <c r="P1911" t="s">
        <v>47</v>
      </c>
      <c r="Q1911" t="s">
        <v>404</v>
      </c>
      <c r="R1911" t="s">
        <v>257</v>
      </c>
      <c r="S1911" t="s">
        <v>237</v>
      </c>
      <c r="T1911" t="s">
        <v>52</v>
      </c>
      <c r="U1911" t="s">
        <v>218</v>
      </c>
      <c r="V1911" t="s">
        <v>105</v>
      </c>
      <c r="W1911" t="s">
        <v>60</v>
      </c>
      <c r="X1911" t="s">
        <v>55</v>
      </c>
      <c r="Y1911" t="s">
        <v>583</v>
      </c>
      <c r="Z1911" t="s">
        <v>56</v>
      </c>
      <c r="AA1911" t="s">
        <v>46</v>
      </c>
      <c r="AB1911" t="s">
        <v>79</v>
      </c>
      <c r="AC1911" t="s">
        <v>108</v>
      </c>
      <c r="AD1911" t="s">
        <v>226</v>
      </c>
      <c r="AE1911" t="s">
        <v>56</v>
      </c>
      <c r="AF1911" t="s">
        <v>58</v>
      </c>
      <c r="AG1911" t="s">
        <v>818</v>
      </c>
      <c r="AH1911" t="s">
        <v>164</v>
      </c>
      <c r="AI1911" t="s">
        <v>185</v>
      </c>
      <c r="AJ1911" t="s">
        <v>3895</v>
      </c>
      <c r="AK1911" t="s">
        <v>85</v>
      </c>
      <c r="AL1911" t="s">
        <v>47</v>
      </c>
      <c r="AM1911" t="s">
        <v>47</v>
      </c>
      <c r="AN1911" t="s">
        <v>364</v>
      </c>
      <c r="AO1911" t="s">
        <v>269</v>
      </c>
    </row>
    <row r="1912" spans="1:41" hidden="1" x14ac:dyDescent="0.25">
      <c r="A1912" t="s">
        <v>8459</v>
      </c>
      <c r="B1912" t="s">
        <v>8460</v>
      </c>
      <c r="C1912" s="1" t="str">
        <f t="shared" si="120"/>
        <v>21:1062</v>
      </c>
      <c r="D1912" s="1" t="str">
        <f t="shared" si="121"/>
        <v>21:0123</v>
      </c>
      <c r="E1912" t="s">
        <v>8461</v>
      </c>
      <c r="F1912" t="s">
        <v>8462</v>
      </c>
      <c r="H1912">
        <v>49.632850099999999</v>
      </c>
      <c r="I1912">
        <v>-117.822625</v>
      </c>
      <c r="J1912" s="1" t="str">
        <f t="shared" si="118"/>
        <v>NGR bulk stream sediment</v>
      </c>
      <c r="K1912" s="1" t="str">
        <f t="shared" si="119"/>
        <v>&lt;177 micron (NGR)</v>
      </c>
      <c r="L1912">
        <v>17</v>
      </c>
      <c r="M1912" t="s">
        <v>95</v>
      </c>
      <c r="N1912">
        <v>280</v>
      </c>
      <c r="O1912" t="s">
        <v>101</v>
      </c>
      <c r="P1912" t="s">
        <v>47</v>
      </c>
      <c r="Q1912" t="s">
        <v>651</v>
      </c>
      <c r="R1912" t="s">
        <v>158</v>
      </c>
      <c r="S1912" t="s">
        <v>438</v>
      </c>
      <c r="T1912" t="s">
        <v>330</v>
      </c>
      <c r="U1912" t="s">
        <v>226</v>
      </c>
      <c r="V1912" t="s">
        <v>125</v>
      </c>
      <c r="W1912" t="s">
        <v>164</v>
      </c>
      <c r="X1912" t="s">
        <v>85</v>
      </c>
      <c r="Y1912" t="s">
        <v>273</v>
      </c>
      <c r="Z1912" t="s">
        <v>56</v>
      </c>
      <c r="AA1912" t="s">
        <v>46</v>
      </c>
      <c r="AB1912" t="s">
        <v>173</v>
      </c>
      <c r="AC1912" t="s">
        <v>187</v>
      </c>
      <c r="AD1912" t="s">
        <v>438</v>
      </c>
      <c r="AE1912" t="s">
        <v>62</v>
      </c>
      <c r="AF1912" t="s">
        <v>55</v>
      </c>
      <c r="AG1912" t="s">
        <v>609</v>
      </c>
      <c r="AH1912" t="s">
        <v>78</v>
      </c>
      <c r="AI1912" t="s">
        <v>185</v>
      </c>
      <c r="AJ1912" t="s">
        <v>871</v>
      </c>
      <c r="AK1912" t="s">
        <v>1366</v>
      </c>
      <c r="AL1912" t="s">
        <v>47</v>
      </c>
      <c r="AM1912" t="s">
        <v>47</v>
      </c>
      <c r="AN1912" t="s">
        <v>920</v>
      </c>
      <c r="AO1912" t="s">
        <v>145</v>
      </c>
    </row>
    <row r="1913" spans="1:41" hidden="1" x14ac:dyDescent="0.25">
      <c r="A1913" t="s">
        <v>8463</v>
      </c>
      <c r="B1913" t="s">
        <v>8464</v>
      </c>
      <c r="C1913" s="1" t="str">
        <f t="shared" si="120"/>
        <v>21:1062</v>
      </c>
      <c r="D1913" s="1" t="str">
        <f t="shared" si="121"/>
        <v>21:0123</v>
      </c>
      <c r="E1913" t="s">
        <v>8465</v>
      </c>
      <c r="F1913" t="s">
        <v>8466</v>
      </c>
      <c r="H1913">
        <v>49.589160800000002</v>
      </c>
      <c r="I1913">
        <v>-117.7508721</v>
      </c>
      <c r="J1913" s="1" t="str">
        <f t="shared" si="118"/>
        <v>NGR bulk stream sediment</v>
      </c>
      <c r="K1913" s="1" t="str">
        <f t="shared" si="119"/>
        <v>&lt;177 micron (NGR)</v>
      </c>
      <c r="L1913">
        <v>17</v>
      </c>
      <c r="M1913" t="s">
        <v>280</v>
      </c>
      <c r="N1913">
        <v>281</v>
      </c>
      <c r="O1913" t="s">
        <v>61</v>
      </c>
      <c r="P1913" t="s">
        <v>47</v>
      </c>
      <c r="Q1913" t="s">
        <v>548</v>
      </c>
      <c r="R1913" t="s">
        <v>257</v>
      </c>
      <c r="S1913" t="s">
        <v>638</v>
      </c>
      <c r="T1913" t="s">
        <v>175</v>
      </c>
      <c r="U1913" t="s">
        <v>543</v>
      </c>
      <c r="V1913" t="s">
        <v>200</v>
      </c>
      <c r="W1913" t="s">
        <v>260</v>
      </c>
      <c r="X1913" t="s">
        <v>267</v>
      </c>
      <c r="Y1913" t="s">
        <v>1986</v>
      </c>
      <c r="Z1913" t="s">
        <v>56</v>
      </c>
      <c r="AA1913" t="s">
        <v>46</v>
      </c>
      <c r="AB1913" t="s">
        <v>173</v>
      </c>
      <c r="AC1913" t="s">
        <v>268</v>
      </c>
      <c r="AD1913" t="s">
        <v>589</v>
      </c>
      <c r="AE1913" t="s">
        <v>84</v>
      </c>
      <c r="AF1913" t="s">
        <v>127</v>
      </c>
      <c r="AG1913" t="s">
        <v>98</v>
      </c>
      <c r="AH1913" t="s">
        <v>81</v>
      </c>
      <c r="AI1913" t="s">
        <v>78</v>
      </c>
      <c r="AJ1913" t="s">
        <v>8467</v>
      </c>
      <c r="AK1913" t="s">
        <v>181</v>
      </c>
      <c r="AL1913" t="s">
        <v>122</v>
      </c>
      <c r="AM1913" t="s">
        <v>47</v>
      </c>
      <c r="AN1913" t="s">
        <v>518</v>
      </c>
      <c r="AO1913" t="s">
        <v>269</v>
      </c>
    </row>
    <row r="1914" spans="1:41" hidden="1" x14ac:dyDescent="0.25">
      <c r="A1914" t="s">
        <v>8468</v>
      </c>
      <c r="B1914" t="s">
        <v>8469</v>
      </c>
      <c r="C1914" s="1" t="str">
        <f t="shared" si="120"/>
        <v>21:1062</v>
      </c>
      <c r="D1914" s="1" t="str">
        <f t="shared" si="121"/>
        <v>21:0123</v>
      </c>
      <c r="E1914" t="s">
        <v>8465</v>
      </c>
      <c r="F1914" t="s">
        <v>8470</v>
      </c>
      <c r="H1914">
        <v>49.589160800000002</v>
      </c>
      <c r="I1914">
        <v>-117.7508721</v>
      </c>
      <c r="J1914" s="1" t="str">
        <f t="shared" si="118"/>
        <v>NGR bulk stream sediment</v>
      </c>
      <c r="K1914" s="1" t="str">
        <f t="shared" si="119"/>
        <v>&lt;177 micron (NGR)</v>
      </c>
      <c r="L1914">
        <v>17</v>
      </c>
      <c r="M1914" t="s">
        <v>288</v>
      </c>
      <c r="N1914">
        <v>282</v>
      </c>
      <c r="O1914" t="s">
        <v>47</v>
      </c>
      <c r="P1914" t="s">
        <v>47</v>
      </c>
      <c r="Q1914" t="s">
        <v>234</v>
      </c>
      <c r="R1914" t="s">
        <v>122</v>
      </c>
      <c r="S1914" t="s">
        <v>1121</v>
      </c>
      <c r="T1914" t="s">
        <v>209</v>
      </c>
      <c r="U1914" t="s">
        <v>425</v>
      </c>
      <c r="V1914" t="s">
        <v>164</v>
      </c>
      <c r="W1914" t="s">
        <v>109</v>
      </c>
      <c r="X1914" t="s">
        <v>55</v>
      </c>
      <c r="Y1914" t="s">
        <v>386</v>
      </c>
      <c r="Z1914" t="s">
        <v>56</v>
      </c>
      <c r="AA1914" t="s">
        <v>46</v>
      </c>
      <c r="AB1914" t="s">
        <v>125</v>
      </c>
      <c r="AC1914" t="s">
        <v>77</v>
      </c>
      <c r="AD1914" t="s">
        <v>583</v>
      </c>
      <c r="AE1914" t="s">
        <v>62</v>
      </c>
      <c r="AF1914" t="s">
        <v>108</v>
      </c>
      <c r="AG1914" t="s">
        <v>5163</v>
      </c>
      <c r="AH1914" t="s">
        <v>105</v>
      </c>
      <c r="AI1914" t="s">
        <v>101</v>
      </c>
      <c r="AJ1914" t="s">
        <v>8471</v>
      </c>
      <c r="AK1914" t="s">
        <v>292</v>
      </c>
      <c r="AL1914" t="s">
        <v>47</v>
      </c>
      <c r="AM1914" t="s">
        <v>47</v>
      </c>
      <c r="AN1914" t="s">
        <v>299</v>
      </c>
      <c r="AO1914" t="s">
        <v>90</v>
      </c>
    </row>
    <row r="1915" spans="1:41" hidden="1" x14ac:dyDescent="0.25">
      <c r="A1915" t="s">
        <v>8472</v>
      </c>
      <c r="B1915" t="s">
        <v>8473</v>
      </c>
      <c r="C1915" s="1" t="str">
        <f t="shared" si="120"/>
        <v>21:1062</v>
      </c>
      <c r="D1915" s="1" t="str">
        <f t="shared" si="121"/>
        <v>21:0123</v>
      </c>
      <c r="E1915" t="s">
        <v>8474</v>
      </c>
      <c r="F1915" t="s">
        <v>8475</v>
      </c>
      <c r="H1915">
        <v>49.574483899999997</v>
      </c>
      <c r="I1915">
        <v>-117.7433582</v>
      </c>
      <c r="J1915" s="1" t="str">
        <f t="shared" si="118"/>
        <v>NGR bulk stream sediment</v>
      </c>
      <c r="K1915" s="1" t="str">
        <f t="shared" si="119"/>
        <v>&lt;177 micron (NGR)</v>
      </c>
      <c r="L1915">
        <v>17</v>
      </c>
      <c r="M1915" t="s">
        <v>117</v>
      </c>
      <c r="N1915">
        <v>283</v>
      </c>
      <c r="O1915" t="s">
        <v>101</v>
      </c>
      <c r="P1915" t="s">
        <v>47</v>
      </c>
      <c r="Q1915" t="s">
        <v>481</v>
      </c>
      <c r="R1915" t="s">
        <v>206</v>
      </c>
      <c r="S1915" t="s">
        <v>8476</v>
      </c>
      <c r="T1915" t="s">
        <v>58</v>
      </c>
      <c r="U1915" t="s">
        <v>106</v>
      </c>
      <c r="V1915" t="s">
        <v>105</v>
      </c>
      <c r="W1915" t="s">
        <v>366</v>
      </c>
      <c r="X1915" t="s">
        <v>165</v>
      </c>
      <c r="Y1915" t="s">
        <v>533</v>
      </c>
      <c r="Z1915" t="s">
        <v>56</v>
      </c>
      <c r="AA1915" t="s">
        <v>46</v>
      </c>
      <c r="AB1915" t="s">
        <v>78</v>
      </c>
      <c r="AC1915" t="s">
        <v>58</v>
      </c>
      <c r="AD1915" t="s">
        <v>559</v>
      </c>
      <c r="AE1915" t="s">
        <v>198</v>
      </c>
      <c r="AF1915" t="s">
        <v>118</v>
      </c>
      <c r="AG1915" t="s">
        <v>8477</v>
      </c>
      <c r="AH1915" t="s">
        <v>161</v>
      </c>
      <c r="AI1915" t="s">
        <v>142</v>
      </c>
      <c r="AJ1915" t="s">
        <v>8478</v>
      </c>
      <c r="AK1915" t="s">
        <v>127</v>
      </c>
      <c r="AL1915" t="s">
        <v>47</v>
      </c>
      <c r="AM1915" t="s">
        <v>47</v>
      </c>
      <c r="AN1915" t="s">
        <v>588</v>
      </c>
      <c r="AO1915" t="s">
        <v>269</v>
      </c>
    </row>
    <row r="1916" spans="1:41" hidden="1" x14ac:dyDescent="0.25">
      <c r="A1916" t="s">
        <v>8479</v>
      </c>
      <c r="B1916" t="s">
        <v>8480</v>
      </c>
      <c r="C1916" s="1" t="str">
        <f t="shared" si="120"/>
        <v>21:1062</v>
      </c>
      <c r="D1916" s="1" t="str">
        <f t="shared" si="121"/>
        <v>21:0123</v>
      </c>
      <c r="E1916" t="s">
        <v>8481</v>
      </c>
      <c r="F1916" t="s">
        <v>8482</v>
      </c>
      <c r="H1916">
        <v>49.745370800000003</v>
      </c>
      <c r="I1916">
        <v>-117.46328920000001</v>
      </c>
      <c r="J1916" s="1" t="str">
        <f t="shared" si="118"/>
        <v>NGR bulk stream sediment</v>
      </c>
      <c r="K1916" s="1" t="str">
        <f t="shared" si="119"/>
        <v>&lt;177 micron (NGR)</v>
      </c>
      <c r="L1916">
        <v>17</v>
      </c>
      <c r="M1916" t="s">
        <v>136</v>
      </c>
      <c r="N1916">
        <v>284</v>
      </c>
      <c r="O1916" t="s">
        <v>3546</v>
      </c>
      <c r="P1916" t="s">
        <v>3546</v>
      </c>
      <c r="Q1916" t="s">
        <v>3546</v>
      </c>
      <c r="R1916" t="s">
        <v>3546</v>
      </c>
      <c r="S1916" t="s">
        <v>3546</v>
      </c>
      <c r="T1916" t="s">
        <v>3546</v>
      </c>
      <c r="U1916" t="s">
        <v>3546</v>
      </c>
      <c r="V1916" t="s">
        <v>3546</v>
      </c>
      <c r="W1916" t="s">
        <v>3546</v>
      </c>
      <c r="X1916" t="s">
        <v>3546</v>
      </c>
      <c r="Y1916" t="s">
        <v>3546</v>
      </c>
      <c r="Z1916" t="s">
        <v>3546</v>
      </c>
      <c r="AA1916" t="s">
        <v>3546</v>
      </c>
      <c r="AB1916" t="s">
        <v>3546</v>
      </c>
      <c r="AC1916" t="s">
        <v>3546</v>
      </c>
      <c r="AD1916" t="s">
        <v>3546</v>
      </c>
      <c r="AE1916" t="s">
        <v>3546</v>
      </c>
      <c r="AF1916" t="s">
        <v>3546</v>
      </c>
      <c r="AG1916" t="s">
        <v>3546</v>
      </c>
      <c r="AH1916" t="s">
        <v>3546</v>
      </c>
      <c r="AI1916" t="s">
        <v>3546</v>
      </c>
      <c r="AJ1916" t="s">
        <v>3546</v>
      </c>
      <c r="AK1916" t="s">
        <v>3546</v>
      </c>
      <c r="AL1916" t="s">
        <v>3546</v>
      </c>
      <c r="AM1916" t="s">
        <v>3546</v>
      </c>
      <c r="AN1916" t="s">
        <v>3546</v>
      </c>
      <c r="AO1916" t="s">
        <v>3546</v>
      </c>
    </row>
    <row r="1917" spans="1:41" hidden="1" x14ac:dyDescent="0.25">
      <c r="A1917" t="s">
        <v>8483</v>
      </c>
      <c r="B1917" t="s">
        <v>8484</v>
      </c>
      <c r="C1917" s="1" t="str">
        <f t="shared" si="120"/>
        <v>21:1062</v>
      </c>
      <c r="D1917" s="1" t="str">
        <f t="shared" si="121"/>
        <v>21:0123</v>
      </c>
      <c r="E1917" t="s">
        <v>8485</v>
      </c>
      <c r="F1917" t="s">
        <v>8486</v>
      </c>
      <c r="H1917">
        <v>49.766665799999998</v>
      </c>
      <c r="I1917">
        <v>-117.9152586</v>
      </c>
      <c r="J1917" s="1" t="str">
        <f t="shared" si="118"/>
        <v>NGR bulk stream sediment</v>
      </c>
      <c r="K1917" s="1" t="str">
        <f t="shared" si="119"/>
        <v>&lt;177 micron (NGR)</v>
      </c>
      <c r="L1917">
        <v>17</v>
      </c>
      <c r="M1917" t="s">
        <v>157</v>
      </c>
      <c r="N1917">
        <v>285</v>
      </c>
      <c r="O1917" t="s">
        <v>52</v>
      </c>
      <c r="P1917" t="s">
        <v>47</v>
      </c>
      <c r="Q1917" t="s">
        <v>492</v>
      </c>
      <c r="R1917" t="s">
        <v>66</v>
      </c>
      <c r="S1917" t="s">
        <v>532</v>
      </c>
      <c r="T1917" t="s">
        <v>85</v>
      </c>
      <c r="U1917" t="s">
        <v>438</v>
      </c>
      <c r="V1917" t="s">
        <v>336</v>
      </c>
      <c r="W1917" t="s">
        <v>200</v>
      </c>
      <c r="X1917" t="s">
        <v>51</v>
      </c>
      <c r="Y1917" t="s">
        <v>418</v>
      </c>
      <c r="Z1917" t="s">
        <v>56</v>
      </c>
      <c r="AA1917" t="s">
        <v>46</v>
      </c>
      <c r="AB1917" t="s">
        <v>125</v>
      </c>
      <c r="AC1917" t="s">
        <v>197</v>
      </c>
      <c r="AD1917" t="s">
        <v>251</v>
      </c>
      <c r="AE1917" t="s">
        <v>149</v>
      </c>
      <c r="AF1917" t="s">
        <v>55</v>
      </c>
      <c r="AG1917" t="s">
        <v>137</v>
      </c>
      <c r="AH1917" t="s">
        <v>130</v>
      </c>
      <c r="AI1917" t="s">
        <v>149</v>
      </c>
      <c r="AJ1917" t="s">
        <v>55</v>
      </c>
      <c r="AK1917" t="s">
        <v>66</v>
      </c>
      <c r="AL1917" t="s">
        <v>122</v>
      </c>
      <c r="AM1917" t="s">
        <v>47</v>
      </c>
      <c r="AN1917" t="s">
        <v>48</v>
      </c>
      <c r="AO1917" t="s">
        <v>76</v>
      </c>
    </row>
    <row r="1918" spans="1:41" hidden="1" x14ac:dyDescent="0.25">
      <c r="A1918" t="s">
        <v>8487</v>
      </c>
      <c r="B1918" t="s">
        <v>8488</v>
      </c>
      <c r="C1918" s="1" t="str">
        <f t="shared" si="120"/>
        <v>21:1062</v>
      </c>
      <c r="D1918" s="1" t="str">
        <f t="shared" si="121"/>
        <v>21:0123</v>
      </c>
      <c r="E1918" t="s">
        <v>8489</v>
      </c>
      <c r="F1918" t="s">
        <v>8490</v>
      </c>
      <c r="H1918">
        <v>49.733685800000003</v>
      </c>
      <c r="I1918">
        <v>-117.9171498</v>
      </c>
      <c r="J1918" s="1" t="str">
        <f t="shared" si="118"/>
        <v>NGR bulk stream sediment</v>
      </c>
      <c r="K1918" s="1" t="str">
        <f t="shared" si="119"/>
        <v>&lt;177 micron (NGR)</v>
      </c>
      <c r="L1918">
        <v>17</v>
      </c>
      <c r="M1918" t="s">
        <v>170</v>
      </c>
      <c r="N1918">
        <v>286</v>
      </c>
      <c r="O1918" t="s">
        <v>200</v>
      </c>
      <c r="P1918" t="s">
        <v>51</v>
      </c>
      <c r="Q1918" t="s">
        <v>322</v>
      </c>
      <c r="R1918" t="s">
        <v>50</v>
      </c>
      <c r="S1918" t="s">
        <v>300</v>
      </c>
      <c r="T1918" t="s">
        <v>330</v>
      </c>
      <c r="U1918" t="s">
        <v>146</v>
      </c>
      <c r="V1918" t="s">
        <v>151</v>
      </c>
      <c r="W1918" t="s">
        <v>130</v>
      </c>
      <c r="X1918" t="s">
        <v>103</v>
      </c>
      <c r="Y1918" t="s">
        <v>107</v>
      </c>
      <c r="Z1918" t="s">
        <v>56</v>
      </c>
      <c r="AA1918" t="s">
        <v>46</v>
      </c>
      <c r="AB1918" t="s">
        <v>125</v>
      </c>
      <c r="AC1918" t="s">
        <v>99</v>
      </c>
      <c r="AD1918" t="s">
        <v>184</v>
      </c>
      <c r="AE1918" t="s">
        <v>62</v>
      </c>
      <c r="AF1918" t="s">
        <v>181</v>
      </c>
      <c r="AG1918" t="s">
        <v>392</v>
      </c>
      <c r="AH1918" t="s">
        <v>139</v>
      </c>
      <c r="AI1918" t="s">
        <v>46</v>
      </c>
      <c r="AJ1918" t="s">
        <v>118</v>
      </c>
      <c r="AK1918" t="s">
        <v>144</v>
      </c>
      <c r="AL1918" t="s">
        <v>47</v>
      </c>
      <c r="AM1918" t="s">
        <v>47</v>
      </c>
      <c r="AN1918" t="s">
        <v>65</v>
      </c>
      <c r="AO1918" t="s">
        <v>267</v>
      </c>
    </row>
    <row r="1919" spans="1:41" hidden="1" x14ac:dyDescent="0.25">
      <c r="A1919" t="s">
        <v>8491</v>
      </c>
      <c r="B1919" t="s">
        <v>8492</v>
      </c>
      <c r="C1919" s="1" t="str">
        <f t="shared" si="120"/>
        <v>21:1062</v>
      </c>
      <c r="D1919" s="1" t="str">
        <f t="shared" si="121"/>
        <v>21:0123</v>
      </c>
      <c r="E1919" t="s">
        <v>8493</v>
      </c>
      <c r="F1919" t="s">
        <v>8494</v>
      </c>
      <c r="H1919">
        <v>49.737675699999997</v>
      </c>
      <c r="I1919">
        <v>-117.90387389999999</v>
      </c>
      <c r="J1919" s="1" t="str">
        <f t="shared" si="118"/>
        <v>NGR bulk stream sediment</v>
      </c>
      <c r="K1919" s="1" t="str">
        <f t="shared" si="119"/>
        <v>&lt;177 micron (NGR)</v>
      </c>
      <c r="L1919">
        <v>17</v>
      </c>
      <c r="M1919" t="s">
        <v>180</v>
      </c>
      <c r="N1919">
        <v>287</v>
      </c>
      <c r="O1919" t="s">
        <v>61</v>
      </c>
      <c r="P1919" t="s">
        <v>47</v>
      </c>
      <c r="Q1919" t="s">
        <v>807</v>
      </c>
      <c r="R1919" t="s">
        <v>58</v>
      </c>
      <c r="S1919" t="s">
        <v>184</v>
      </c>
      <c r="T1919" t="s">
        <v>108</v>
      </c>
      <c r="U1919" t="s">
        <v>431</v>
      </c>
      <c r="V1919" t="s">
        <v>60</v>
      </c>
      <c r="W1919" t="s">
        <v>164</v>
      </c>
      <c r="X1919" t="s">
        <v>73</v>
      </c>
      <c r="Y1919" t="s">
        <v>241</v>
      </c>
      <c r="Z1919" t="s">
        <v>56</v>
      </c>
      <c r="AA1919" t="s">
        <v>46</v>
      </c>
      <c r="AB1919" t="s">
        <v>63</v>
      </c>
      <c r="AC1919" t="s">
        <v>290</v>
      </c>
      <c r="AD1919" t="s">
        <v>482</v>
      </c>
      <c r="AE1919" t="s">
        <v>199</v>
      </c>
      <c r="AF1919" t="s">
        <v>85</v>
      </c>
      <c r="AG1919" t="s">
        <v>502</v>
      </c>
      <c r="AH1919" t="s">
        <v>125</v>
      </c>
      <c r="AI1919" t="s">
        <v>149</v>
      </c>
      <c r="AJ1919" t="s">
        <v>127</v>
      </c>
      <c r="AK1919" t="s">
        <v>8495</v>
      </c>
      <c r="AL1919" t="s">
        <v>47</v>
      </c>
      <c r="AM1919" t="s">
        <v>47</v>
      </c>
      <c r="AN1919" t="s">
        <v>543</v>
      </c>
      <c r="AO1919" t="s">
        <v>175</v>
      </c>
    </row>
    <row r="1920" spans="1:41" hidden="1" x14ac:dyDescent="0.25">
      <c r="A1920" t="s">
        <v>8496</v>
      </c>
      <c r="B1920" t="s">
        <v>8497</v>
      </c>
      <c r="C1920" s="1" t="str">
        <f t="shared" si="120"/>
        <v>21:1062</v>
      </c>
      <c r="D1920" s="1" t="str">
        <f t="shared" si="121"/>
        <v>21:0123</v>
      </c>
      <c r="E1920" t="s">
        <v>8498</v>
      </c>
      <c r="F1920" t="s">
        <v>8499</v>
      </c>
      <c r="H1920">
        <v>49.820489799999997</v>
      </c>
      <c r="I1920">
        <v>-117.8596245</v>
      </c>
      <c r="J1920" s="1" t="str">
        <f t="shared" si="118"/>
        <v>NGR bulk stream sediment</v>
      </c>
      <c r="K1920" s="1" t="str">
        <f t="shared" si="119"/>
        <v>&lt;177 micron (NGR)</v>
      </c>
      <c r="L1920">
        <v>17</v>
      </c>
      <c r="M1920" t="s">
        <v>195</v>
      </c>
      <c r="N1920">
        <v>288</v>
      </c>
      <c r="O1920" t="s">
        <v>81</v>
      </c>
      <c r="P1920" t="s">
        <v>47</v>
      </c>
      <c r="Q1920" t="s">
        <v>356</v>
      </c>
      <c r="R1920" t="s">
        <v>55</v>
      </c>
      <c r="S1920" t="s">
        <v>207</v>
      </c>
      <c r="T1920" t="s">
        <v>108</v>
      </c>
      <c r="U1920" t="s">
        <v>207</v>
      </c>
      <c r="V1920" t="s">
        <v>200</v>
      </c>
      <c r="W1920" t="s">
        <v>72</v>
      </c>
      <c r="X1920" t="s">
        <v>52</v>
      </c>
      <c r="Y1920" t="s">
        <v>146</v>
      </c>
      <c r="Z1920" t="s">
        <v>56</v>
      </c>
      <c r="AA1920" t="s">
        <v>46</v>
      </c>
      <c r="AB1920" t="s">
        <v>125</v>
      </c>
      <c r="AC1920" t="s">
        <v>197</v>
      </c>
      <c r="AD1920" t="s">
        <v>589</v>
      </c>
      <c r="AE1920" t="s">
        <v>84</v>
      </c>
      <c r="AF1920" t="s">
        <v>127</v>
      </c>
      <c r="AG1920" t="s">
        <v>1506</v>
      </c>
      <c r="AH1920" t="s">
        <v>81</v>
      </c>
      <c r="AI1920" t="s">
        <v>110</v>
      </c>
      <c r="AJ1920" t="s">
        <v>293</v>
      </c>
      <c r="AK1920" t="s">
        <v>5430</v>
      </c>
      <c r="AL1920" t="s">
        <v>103</v>
      </c>
      <c r="AM1920" t="s">
        <v>47</v>
      </c>
      <c r="AN1920" t="s">
        <v>463</v>
      </c>
      <c r="AO1920" t="s">
        <v>82</v>
      </c>
    </row>
    <row r="1921" spans="1:41" hidden="1" x14ac:dyDescent="0.25">
      <c r="A1921" t="s">
        <v>8500</v>
      </c>
      <c r="B1921" t="s">
        <v>8501</v>
      </c>
      <c r="C1921" s="1" t="str">
        <f t="shared" si="120"/>
        <v>21:1062</v>
      </c>
      <c r="D1921" s="1" t="str">
        <f t="shared" si="121"/>
        <v>21:0123</v>
      </c>
      <c r="E1921" t="s">
        <v>8502</v>
      </c>
      <c r="F1921" t="s">
        <v>8503</v>
      </c>
      <c r="H1921">
        <v>49.800755600000002</v>
      </c>
      <c r="I1921">
        <v>-117.8425709</v>
      </c>
      <c r="J1921" s="1" t="str">
        <f t="shared" si="118"/>
        <v>NGR bulk stream sediment</v>
      </c>
      <c r="K1921" s="1" t="str">
        <f t="shared" si="119"/>
        <v>&lt;177 micron (NGR)</v>
      </c>
      <c r="L1921">
        <v>17</v>
      </c>
      <c r="M1921" t="s">
        <v>205</v>
      </c>
      <c r="N1921">
        <v>289</v>
      </c>
      <c r="O1921" t="s">
        <v>122</v>
      </c>
      <c r="P1921" t="s">
        <v>47</v>
      </c>
      <c r="Q1921" t="s">
        <v>790</v>
      </c>
      <c r="R1921" t="s">
        <v>108</v>
      </c>
      <c r="S1921" t="s">
        <v>207</v>
      </c>
      <c r="T1921" t="s">
        <v>209</v>
      </c>
      <c r="U1921" t="s">
        <v>89</v>
      </c>
      <c r="V1921" t="s">
        <v>60</v>
      </c>
      <c r="W1921" t="s">
        <v>72</v>
      </c>
      <c r="X1921" t="s">
        <v>51</v>
      </c>
      <c r="Y1921" t="s">
        <v>184</v>
      </c>
      <c r="Z1921" t="s">
        <v>56</v>
      </c>
      <c r="AA1921" t="s">
        <v>47</v>
      </c>
      <c r="AB1921" t="s">
        <v>81</v>
      </c>
      <c r="AC1921" t="s">
        <v>457</v>
      </c>
      <c r="AD1921" t="s">
        <v>146</v>
      </c>
      <c r="AE1921" t="s">
        <v>84</v>
      </c>
      <c r="AF1921" t="s">
        <v>76</v>
      </c>
      <c r="AG1921" t="s">
        <v>1425</v>
      </c>
      <c r="AH1921" t="s">
        <v>173</v>
      </c>
      <c r="AI1921" t="s">
        <v>185</v>
      </c>
      <c r="AJ1921" t="s">
        <v>2109</v>
      </c>
      <c r="AK1921" t="s">
        <v>1964</v>
      </c>
      <c r="AL1921" t="s">
        <v>47</v>
      </c>
      <c r="AM1921" t="s">
        <v>47</v>
      </c>
      <c r="AN1921" t="s">
        <v>171</v>
      </c>
      <c r="AO1921" t="s">
        <v>108</v>
      </c>
    </row>
    <row r="1922" spans="1:41" hidden="1" x14ac:dyDescent="0.25">
      <c r="A1922" t="s">
        <v>8504</v>
      </c>
      <c r="B1922" t="s">
        <v>8505</v>
      </c>
      <c r="C1922" s="1" t="str">
        <f t="shared" si="120"/>
        <v>21:1062</v>
      </c>
      <c r="D1922" s="1" t="str">
        <f t="shared" si="121"/>
        <v>21:0123</v>
      </c>
      <c r="E1922" t="s">
        <v>8506</v>
      </c>
      <c r="F1922" t="s">
        <v>8507</v>
      </c>
      <c r="H1922">
        <v>49.7814744</v>
      </c>
      <c r="I1922">
        <v>-117.8520845</v>
      </c>
      <c r="J1922" s="1" t="str">
        <f t="shared" ref="J1922:J1985" si="122">HYPERLINK("http://geochem.nrcan.gc.ca/cdogs/content/kwd/kwd020030_e.htm", "NGR bulk stream sediment")</f>
        <v>NGR bulk stream sediment</v>
      </c>
      <c r="K1922" s="1" t="str">
        <f t="shared" ref="K1922:K1985" si="123">HYPERLINK("http://geochem.nrcan.gc.ca/cdogs/content/kwd/kwd080006_e.htm", "&lt;177 micron (NGR)")</f>
        <v>&lt;177 micron (NGR)</v>
      </c>
      <c r="L1922">
        <v>17</v>
      </c>
      <c r="M1922" t="s">
        <v>214</v>
      </c>
      <c r="N1922">
        <v>290</v>
      </c>
      <c r="O1922" t="s">
        <v>105</v>
      </c>
      <c r="P1922" t="s">
        <v>47</v>
      </c>
      <c r="Q1922" t="s">
        <v>487</v>
      </c>
      <c r="R1922" t="s">
        <v>58</v>
      </c>
      <c r="S1922" t="s">
        <v>425</v>
      </c>
      <c r="T1922" t="s">
        <v>127</v>
      </c>
      <c r="U1922" t="s">
        <v>237</v>
      </c>
      <c r="V1922" t="s">
        <v>78</v>
      </c>
      <c r="W1922" t="s">
        <v>72</v>
      </c>
      <c r="X1922" t="s">
        <v>58</v>
      </c>
      <c r="Y1922" t="s">
        <v>226</v>
      </c>
      <c r="Z1922" t="s">
        <v>56</v>
      </c>
      <c r="AA1922" t="s">
        <v>46</v>
      </c>
      <c r="AB1922" t="s">
        <v>63</v>
      </c>
      <c r="AC1922" t="s">
        <v>162</v>
      </c>
      <c r="AD1922" t="s">
        <v>597</v>
      </c>
      <c r="AE1922" t="s">
        <v>56</v>
      </c>
      <c r="AF1922" t="s">
        <v>127</v>
      </c>
      <c r="AG1922" t="s">
        <v>836</v>
      </c>
      <c r="AH1922" t="s">
        <v>125</v>
      </c>
      <c r="AI1922" t="s">
        <v>81</v>
      </c>
      <c r="AJ1922" t="s">
        <v>165</v>
      </c>
      <c r="AK1922" t="s">
        <v>3643</v>
      </c>
      <c r="AL1922" t="s">
        <v>47</v>
      </c>
      <c r="AM1922" t="s">
        <v>47</v>
      </c>
      <c r="AN1922" t="s">
        <v>725</v>
      </c>
      <c r="AO1922" t="s">
        <v>175</v>
      </c>
    </row>
    <row r="1923" spans="1:41" hidden="1" x14ac:dyDescent="0.25">
      <c r="A1923" t="s">
        <v>8508</v>
      </c>
      <c r="B1923" t="s">
        <v>8509</v>
      </c>
      <c r="C1923" s="1" t="str">
        <f t="shared" si="120"/>
        <v>21:1062</v>
      </c>
      <c r="D1923" s="1" t="str">
        <f t="shared" si="121"/>
        <v>21:0123</v>
      </c>
      <c r="E1923" t="s">
        <v>8510</v>
      </c>
      <c r="F1923" t="s">
        <v>8511</v>
      </c>
      <c r="H1923">
        <v>49.764994000000002</v>
      </c>
      <c r="I1923">
        <v>-117.86100159999999</v>
      </c>
      <c r="J1923" s="1" t="str">
        <f t="shared" si="122"/>
        <v>NGR bulk stream sediment</v>
      </c>
      <c r="K1923" s="1" t="str">
        <f t="shared" si="123"/>
        <v>&lt;177 micron (NGR)</v>
      </c>
      <c r="L1923">
        <v>17</v>
      </c>
      <c r="M1923" t="s">
        <v>223</v>
      </c>
      <c r="N1923">
        <v>291</v>
      </c>
      <c r="O1923" t="s">
        <v>235</v>
      </c>
      <c r="P1923" t="s">
        <v>122</v>
      </c>
      <c r="Q1923" t="s">
        <v>364</v>
      </c>
      <c r="R1923" t="s">
        <v>55</v>
      </c>
      <c r="S1923" t="s">
        <v>184</v>
      </c>
      <c r="T1923" t="s">
        <v>52</v>
      </c>
      <c r="U1923" t="s">
        <v>268</v>
      </c>
      <c r="V1923" t="s">
        <v>139</v>
      </c>
      <c r="W1923" t="s">
        <v>63</v>
      </c>
      <c r="X1923" t="s">
        <v>52</v>
      </c>
      <c r="Y1923" t="s">
        <v>328</v>
      </c>
      <c r="Z1923" t="s">
        <v>56</v>
      </c>
      <c r="AA1923" t="s">
        <v>46</v>
      </c>
      <c r="AB1923" t="s">
        <v>81</v>
      </c>
      <c r="AC1923" t="s">
        <v>59</v>
      </c>
      <c r="AD1923" t="s">
        <v>184</v>
      </c>
      <c r="AE1923" t="s">
        <v>56</v>
      </c>
      <c r="AF1923" t="s">
        <v>365</v>
      </c>
      <c r="AG1923" t="s">
        <v>319</v>
      </c>
      <c r="AH1923" t="s">
        <v>64</v>
      </c>
      <c r="AI1923" t="s">
        <v>87</v>
      </c>
      <c r="AJ1923" t="s">
        <v>209</v>
      </c>
      <c r="AK1923" t="s">
        <v>5298</v>
      </c>
      <c r="AL1923" t="s">
        <v>47</v>
      </c>
      <c r="AM1923" t="s">
        <v>47</v>
      </c>
      <c r="AN1923" t="s">
        <v>48</v>
      </c>
      <c r="AO1923" t="s">
        <v>330</v>
      </c>
    </row>
    <row r="1924" spans="1:41" hidden="1" x14ac:dyDescent="0.25">
      <c r="A1924" t="s">
        <v>8512</v>
      </c>
      <c r="B1924" t="s">
        <v>8513</v>
      </c>
      <c r="C1924" s="1" t="str">
        <f t="shared" si="120"/>
        <v>21:1062</v>
      </c>
      <c r="D1924" s="1" t="str">
        <f t="shared" si="121"/>
        <v>21:0123</v>
      </c>
      <c r="E1924" t="s">
        <v>8514</v>
      </c>
      <c r="F1924" t="s">
        <v>8515</v>
      </c>
      <c r="H1924">
        <v>49.776858900000001</v>
      </c>
      <c r="I1924">
        <v>-117.8692681</v>
      </c>
      <c r="J1924" s="1" t="str">
        <f t="shared" si="122"/>
        <v>NGR bulk stream sediment</v>
      </c>
      <c r="K1924" s="1" t="str">
        <f t="shared" si="123"/>
        <v>&lt;177 micron (NGR)</v>
      </c>
      <c r="L1924">
        <v>17</v>
      </c>
      <c r="M1924" t="s">
        <v>233</v>
      </c>
      <c r="N1924">
        <v>292</v>
      </c>
      <c r="O1924" t="s">
        <v>81</v>
      </c>
      <c r="P1924" t="s">
        <v>103</v>
      </c>
      <c r="Q1924" t="s">
        <v>790</v>
      </c>
      <c r="R1924" t="s">
        <v>76</v>
      </c>
      <c r="S1924" t="s">
        <v>146</v>
      </c>
      <c r="T1924" t="s">
        <v>58</v>
      </c>
      <c r="U1924" t="s">
        <v>226</v>
      </c>
      <c r="V1924" t="s">
        <v>102</v>
      </c>
      <c r="W1924" t="s">
        <v>164</v>
      </c>
      <c r="X1924" t="s">
        <v>137</v>
      </c>
      <c r="Y1924" t="s">
        <v>236</v>
      </c>
      <c r="Z1924" t="s">
        <v>56</v>
      </c>
      <c r="AA1924" t="s">
        <v>47</v>
      </c>
      <c r="AB1924" t="s">
        <v>101</v>
      </c>
      <c r="AC1924" t="s">
        <v>50</v>
      </c>
      <c r="AD1924" t="s">
        <v>538</v>
      </c>
      <c r="AE1924" t="s">
        <v>199</v>
      </c>
      <c r="AF1924" t="s">
        <v>55</v>
      </c>
      <c r="AG1924" t="s">
        <v>58</v>
      </c>
      <c r="AH1924" t="s">
        <v>173</v>
      </c>
      <c r="AI1924" t="s">
        <v>185</v>
      </c>
      <c r="AJ1924" t="s">
        <v>127</v>
      </c>
      <c r="AK1924" t="s">
        <v>406</v>
      </c>
      <c r="AL1924" t="s">
        <v>103</v>
      </c>
      <c r="AM1924" t="s">
        <v>47</v>
      </c>
      <c r="AN1924" t="s">
        <v>780</v>
      </c>
      <c r="AO1924" t="s">
        <v>52</v>
      </c>
    </row>
    <row r="1925" spans="1:41" hidden="1" x14ac:dyDescent="0.25">
      <c r="A1925" t="s">
        <v>8516</v>
      </c>
      <c r="B1925" t="s">
        <v>8517</v>
      </c>
      <c r="C1925" s="1" t="str">
        <f t="shared" si="120"/>
        <v>21:1062</v>
      </c>
      <c r="D1925" s="1" t="str">
        <f t="shared" si="121"/>
        <v>21:0123</v>
      </c>
      <c r="E1925" t="s">
        <v>8518</v>
      </c>
      <c r="F1925" t="s">
        <v>8519</v>
      </c>
      <c r="H1925">
        <v>49.719729800000003</v>
      </c>
      <c r="I1925">
        <v>-117.92227029999999</v>
      </c>
      <c r="J1925" s="1" t="str">
        <f t="shared" si="122"/>
        <v>NGR bulk stream sediment</v>
      </c>
      <c r="K1925" s="1" t="str">
        <f t="shared" si="123"/>
        <v>&lt;177 micron (NGR)</v>
      </c>
      <c r="L1925">
        <v>17</v>
      </c>
      <c r="M1925" t="s">
        <v>248</v>
      </c>
      <c r="N1925">
        <v>293</v>
      </c>
      <c r="O1925" t="s">
        <v>185</v>
      </c>
      <c r="P1925" t="s">
        <v>47</v>
      </c>
      <c r="Q1925" t="s">
        <v>2563</v>
      </c>
      <c r="R1925" t="s">
        <v>330</v>
      </c>
      <c r="S1925" t="s">
        <v>236</v>
      </c>
      <c r="T1925" t="s">
        <v>58</v>
      </c>
      <c r="U1925" t="s">
        <v>104</v>
      </c>
      <c r="V1925" t="s">
        <v>139</v>
      </c>
      <c r="W1925" t="s">
        <v>47</v>
      </c>
      <c r="X1925" t="s">
        <v>51</v>
      </c>
      <c r="Y1925" t="s">
        <v>300</v>
      </c>
      <c r="Z1925" t="s">
        <v>56</v>
      </c>
      <c r="AA1925" t="s">
        <v>46</v>
      </c>
      <c r="AB1925" t="s">
        <v>105</v>
      </c>
      <c r="AC1925" t="s">
        <v>58</v>
      </c>
      <c r="AD1925" t="s">
        <v>329</v>
      </c>
      <c r="AE1925" t="s">
        <v>199</v>
      </c>
      <c r="AF1925" t="s">
        <v>151</v>
      </c>
      <c r="AG1925" t="s">
        <v>73</v>
      </c>
      <c r="AH1925" t="s">
        <v>125</v>
      </c>
      <c r="AI1925" t="s">
        <v>57</v>
      </c>
      <c r="AJ1925" t="s">
        <v>76</v>
      </c>
      <c r="AK1925" t="s">
        <v>8255</v>
      </c>
      <c r="AL1925" t="s">
        <v>47</v>
      </c>
      <c r="AM1925" t="s">
        <v>47</v>
      </c>
      <c r="AN1925" t="s">
        <v>65</v>
      </c>
      <c r="AO1925" t="s">
        <v>47</v>
      </c>
    </row>
    <row r="1926" spans="1:41" hidden="1" x14ac:dyDescent="0.25">
      <c r="A1926" t="s">
        <v>8520</v>
      </c>
      <c r="B1926" t="s">
        <v>8521</v>
      </c>
      <c r="C1926" s="1" t="str">
        <f t="shared" si="120"/>
        <v>21:1062</v>
      </c>
      <c r="D1926" s="1" t="str">
        <f t="shared" si="121"/>
        <v>21:0123</v>
      </c>
      <c r="E1926" t="s">
        <v>8522</v>
      </c>
      <c r="F1926" t="s">
        <v>8523</v>
      </c>
      <c r="H1926">
        <v>49.710916300000001</v>
      </c>
      <c r="I1926">
        <v>-117.9574475</v>
      </c>
      <c r="J1926" s="1" t="str">
        <f t="shared" si="122"/>
        <v>NGR bulk stream sediment</v>
      </c>
      <c r="K1926" s="1" t="str">
        <f t="shared" si="123"/>
        <v>&lt;177 micron (NGR)</v>
      </c>
      <c r="L1926">
        <v>17</v>
      </c>
      <c r="M1926" t="s">
        <v>256</v>
      </c>
      <c r="N1926">
        <v>294</v>
      </c>
      <c r="O1926" t="s">
        <v>87</v>
      </c>
      <c r="P1926" t="s">
        <v>47</v>
      </c>
      <c r="Q1926" t="s">
        <v>234</v>
      </c>
      <c r="R1926" t="s">
        <v>242</v>
      </c>
      <c r="S1926" t="s">
        <v>184</v>
      </c>
      <c r="T1926" t="s">
        <v>85</v>
      </c>
      <c r="U1926" t="s">
        <v>236</v>
      </c>
      <c r="V1926" t="s">
        <v>72</v>
      </c>
      <c r="W1926" t="s">
        <v>79</v>
      </c>
      <c r="X1926" t="s">
        <v>73</v>
      </c>
      <c r="Y1926" t="s">
        <v>532</v>
      </c>
      <c r="Z1926" t="s">
        <v>56</v>
      </c>
      <c r="AA1926" t="s">
        <v>46</v>
      </c>
      <c r="AB1926" t="s">
        <v>257</v>
      </c>
      <c r="AC1926" t="s">
        <v>66</v>
      </c>
      <c r="AD1926" t="s">
        <v>226</v>
      </c>
      <c r="AE1926" t="s">
        <v>56</v>
      </c>
      <c r="AF1926" t="s">
        <v>357</v>
      </c>
      <c r="AG1926" t="s">
        <v>366</v>
      </c>
      <c r="AH1926" t="s">
        <v>161</v>
      </c>
      <c r="AI1926" t="s">
        <v>54</v>
      </c>
      <c r="AJ1926" t="s">
        <v>209</v>
      </c>
      <c r="AK1926" t="s">
        <v>8524</v>
      </c>
      <c r="AL1926" t="s">
        <v>47</v>
      </c>
      <c r="AM1926" t="s">
        <v>47</v>
      </c>
      <c r="AN1926" t="s">
        <v>65</v>
      </c>
      <c r="AO1926" t="s">
        <v>175</v>
      </c>
    </row>
    <row r="1927" spans="1:41" hidden="1" x14ac:dyDescent="0.25">
      <c r="A1927" t="s">
        <v>8525</v>
      </c>
      <c r="B1927" t="s">
        <v>8526</v>
      </c>
      <c r="C1927" s="1" t="str">
        <f t="shared" si="120"/>
        <v>21:1062</v>
      </c>
      <c r="D1927" s="1" t="str">
        <f t="shared" si="121"/>
        <v>21:0123</v>
      </c>
      <c r="E1927" t="s">
        <v>8527</v>
      </c>
      <c r="F1927" t="s">
        <v>8528</v>
      </c>
      <c r="H1927">
        <v>49.699383500000003</v>
      </c>
      <c r="I1927">
        <v>-117.92221859999999</v>
      </c>
      <c r="J1927" s="1" t="str">
        <f t="shared" si="122"/>
        <v>NGR bulk stream sediment</v>
      </c>
      <c r="K1927" s="1" t="str">
        <f t="shared" si="123"/>
        <v>&lt;177 micron (NGR)</v>
      </c>
      <c r="L1927">
        <v>17</v>
      </c>
      <c r="M1927" t="s">
        <v>265</v>
      </c>
      <c r="N1927">
        <v>295</v>
      </c>
      <c r="O1927" t="s">
        <v>62</v>
      </c>
      <c r="P1927" t="s">
        <v>47</v>
      </c>
      <c r="Q1927" t="s">
        <v>404</v>
      </c>
      <c r="R1927" t="s">
        <v>235</v>
      </c>
      <c r="S1927" t="s">
        <v>146</v>
      </c>
      <c r="T1927" t="s">
        <v>58</v>
      </c>
      <c r="U1927" t="s">
        <v>418</v>
      </c>
      <c r="V1927" t="s">
        <v>79</v>
      </c>
      <c r="W1927" t="s">
        <v>102</v>
      </c>
      <c r="X1927" t="s">
        <v>52</v>
      </c>
      <c r="Y1927" t="s">
        <v>126</v>
      </c>
      <c r="Z1927" t="s">
        <v>56</v>
      </c>
      <c r="AA1927" t="s">
        <v>46</v>
      </c>
      <c r="AB1927" t="s">
        <v>60</v>
      </c>
      <c r="AC1927" t="s">
        <v>50</v>
      </c>
      <c r="AD1927" t="s">
        <v>438</v>
      </c>
      <c r="AE1927" t="s">
        <v>380</v>
      </c>
      <c r="AF1927" t="s">
        <v>307</v>
      </c>
      <c r="AG1927" t="s">
        <v>259</v>
      </c>
      <c r="AH1927" t="s">
        <v>72</v>
      </c>
      <c r="AI1927" t="s">
        <v>54</v>
      </c>
      <c r="AJ1927" t="s">
        <v>209</v>
      </c>
      <c r="AK1927" t="s">
        <v>85</v>
      </c>
      <c r="AL1927" t="s">
        <v>47</v>
      </c>
      <c r="AM1927" t="s">
        <v>47</v>
      </c>
      <c r="AN1927" t="s">
        <v>294</v>
      </c>
      <c r="AO1927" t="s">
        <v>49</v>
      </c>
    </row>
    <row r="1928" spans="1:41" hidden="1" x14ac:dyDescent="0.25">
      <c r="A1928" t="s">
        <v>8529</v>
      </c>
      <c r="B1928" t="s">
        <v>8530</v>
      </c>
      <c r="C1928" s="1" t="str">
        <f t="shared" si="120"/>
        <v>21:1062</v>
      </c>
      <c r="D1928" s="1" t="str">
        <f t="shared" si="121"/>
        <v>21:0123</v>
      </c>
      <c r="E1928" t="s">
        <v>8531</v>
      </c>
      <c r="F1928" t="s">
        <v>8532</v>
      </c>
      <c r="H1928">
        <v>49.729695100000001</v>
      </c>
      <c r="I1928">
        <v>-117.8530504</v>
      </c>
      <c r="J1928" s="1" t="str">
        <f t="shared" si="122"/>
        <v>NGR bulk stream sediment</v>
      </c>
      <c r="K1928" s="1" t="str">
        <f t="shared" si="123"/>
        <v>&lt;177 micron (NGR)</v>
      </c>
      <c r="L1928">
        <v>18</v>
      </c>
      <c r="M1928" t="s">
        <v>45</v>
      </c>
      <c r="N1928">
        <v>296</v>
      </c>
      <c r="O1928" t="s">
        <v>105</v>
      </c>
      <c r="P1928" t="s">
        <v>47</v>
      </c>
      <c r="Q1928" t="s">
        <v>652</v>
      </c>
      <c r="R1928" t="s">
        <v>242</v>
      </c>
      <c r="S1928" t="s">
        <v>320</v>
      </c>
      <c r="T1928" t="s">
        <v>108</v>
      </c>
      <c r="U1928" t="s">
        <v>120</v>
      </c>
      <c r="V1928" t="s">
        <v>79</v>
      </c>
      <c r="W1928" t="s">
        <v>139</v>
      </c>
      <c r="X1928" t="s">
        <v>51</v>
      </c>
      <c r="Y1928" t="s">
        <v>83</v>
      </c>
      <c r="Z1928" t="s">
        <v>56</v>
      </c>
      <c r="AA1928" t="s">
        <v>46</v>
      </c>
      <c r="AB1928" t="s">
        <v>63</v>
      </c>
      <c r="AC1928" t="s">
        <v>50</v>
      </c>
      <c r="AD1928" t="s">
        <v>121</v>
      </c>
      <c r="AE1928" t="s">
        <v>56</v>
      </c>
      <c r="AF1928" t="s">
        <v>406</v>
      </c>
      <c r="AG1928" t="s">
        <v>274</v>
      </c>
      <c r="AH1928" t="s">
        <v>130</v>
      </c>
      <c r="AI1928" t="s">
        <v>53</v>
      </c>
      <c r="AJ1928" t="s">
        <v>108</v>
      </c>
      <c r="AK1928" t="s">
        <v>209</v>
      </c>
      <c r="AL1928" t="s">
        <v>47</v>
      </c>
      <c r="AM1928" t="s">
        <v>47</v>
      </c>
      <c r="AN1928" t="s">
        <v>65</v>
      </c>
      <c r="AO1928" t="s">
        <v>103</v>
      </c>
    </row>
    <row r="1929" spans="1:41" hidden="1" x14ac:dyDescent="0.25">
      <c r="A1929" t="s">
        <v>8533</v>
      </c>
      <c r="B1929" t="s">
        <v>8534</v>
      </c>
      <c r="C1929" s="1" t="str">
        <f t="shared" si="120"/>
        <v>21:1062</v>
      </c>
      <c r="D1929" s="1" t="str">
        <f t="shared" si="121"/>
        <v>21:0123</v>
      </c>
      <c r="E1929" t="s">
        <v>8535</v>
      </c>
      <c r="F1929" t="s">
        <v>8536</v>
      </c>
      <c r="H1929">
        <v>49.704509700000003</v>
      </c>
      <c r="I1929">
        <v>-117.89131810000001</v>
      </c>
      <c r="J1929" s="1" t="str">
        <f t="shared" si="122"/>
        <v>NGR bulk stream sediment</v>
      </c>
      <c r="K1929" s="1" t="str">
        <f t="shared" si="123"/>
        <v>&lt;177 micron (NGR)</v>
      </c>
      <c r="L1929">
        <v>18</v>
      </c>
      <c r="M1929" t="s">
        <v>280</v>
      </c>
      <c r="N1929">
        <v>297</v>
      </c>
      <c r="O1929" t="s">
        <v>62</v>
      </c>
      <c r="P1929" t="s">
        <v>122</v>
      </c>
      <c r="Q1929" t="s">
        <v>548</v>
      </c>
      <c r="R1929" t="s">
        <v>161</v>
      </c>
      <c r="S1929" t="s">
        <v>438</v>
      </c>
      <c r="T1929" t="s">
        <v>75</v>
      </c>
      <c r="U1929" t="s">
        <v>8537</v>
      </c>
      <c r="V1929" t="s">
        <v>72</v>
      </c>
      <c r="W1929" t="s">
        <v>266</v>
      </c>
      <c r="X1929" t="s">
        <v>52</v>
      </c>
      <c r="Y1929" t="s">
        <v>590</v>
      </c>
      <c r="Z1929" t="s">
        <v>56</v>
      </c>
      <c r="AA1929" t="s">
        <v>46</v>
      </c>
      <c r="AB1929" t="s">
        <v>139</v>
      </c>
      <c r="AC1929" t="s">
        <v>65</v>
      </c>
      <c r="AD1929" t="s">
        <v>184</v>
      </c>
      <c r="AE1929" t="s">
        <v>380</v>
      </c>
      <c r="AF1929" t="s">
        <v>175</v>
      </c>
      <c r="AG1929" t="s">
        <v>2043</v>
      </c>
      <c r="AH1929" t="s">
        <v>72</v>
      </c>
      <c r="AI1929" t="s">
        <v>149</v>
      </c>
      <c r="AJ1929" t="s">
        <v>50</v>
      </c>
      <c r="AK1929" t="s">
        <v>76</v>
      </c>
      <c r="AL1929" t="s">
        <v>47</v>
      </c>
      <c r="AM1929" t="s">
        <v>47</v>
      </c>
      <c r="AN1929" t="s">
        <v>638</v>
      </c>
      <c r="AO1929" t="s">
        <v>165</v>
      </c>
    </row>
    <row r="1930" spans="1:41" hidden="1" x14ac:dyDescent="0.25">
      <c r="A1930" t="s">
        <v>8538</v>
      </c>
      <c r="B1930" t="s">
        <v>8539</v>
      </c>
      <c r="C1930" s="1" t="str">
        <f t="shared" si="120"/>
        <v>21:1062</v>
      </c>
      <c r="D1930" s="1" t="str">
        <f t="shared" si="121"/>
        <v>21:0123</v>
      </c>
      <c r="E1930" t="s">
        <v>8535</v>
      </c>
      <c r="F1930" t="s">
        <v>8540</v>
      </c>
      <c r="H1930">
        <v>49.704509700000003</v>
      </c>
      <c r="I1930">
        <v>-117.89131810000001</v>
      </c>
      <c r="J1930" s="1" t="str">
        <f t="shared" si="122"/>
        <v>NGR bulk stream sediment</v>
      </c>
      <c r="K1930" s="1" t="str">
        <f t="shared" si="123"/>
        <v>&lt;177 micron (NGR)</v>
      </c>
      <c r="L1930">
        <v>18</v>
      </c>
      <c r="M1930" t="s">
        <v>288</v>
      </c>
      <c r="N1930">
        <v>298</v>
      </c>
      <c r="O1930" t="s">
        <v>174</v>
      </c>
      <c r="P1930" t="s">
        <v>47</v>
      </c>
      <c r="Q1930" t="s">
        <v>548</v>
      </c>
      <c r="R1930" t="s">
        <v>173</v>
      </c>
      <c r="S1930" t="s">
        <v>146</v>
      </c>
      <c r="T1930" t="s">
        <v>186</v>
      </c>
      <c r="U1930" t="s">
        <v>8541</v>
      </c>
      <c r="V1930" t="s">
        <v>200</v>
      </c>
      <c r="W1930" t="s">
        <v>86</v>
      </c>
      <c r="X1930" t="s">
        <v>51</v>
      </c>
      <c r="Y1930" t="s">
        <v>482</v>
      </c>
      <c r="Z1930" t="s">
        <v>56</v>
      </c>
      <c r="AA1930" t="s">
        <v>46</v>
      </c>
      <c r="AB1930" t="s">
        <v>139</v>
      </c>
      <c r="AC1930" t="s">
        <v>386</v>
      </c>
      <c r="AD1930" t="s">
        <v>146</v>
      </c>
      <c r="AE1930" t="s">
        <v>380</v>
      </c>
      <c r="AF1930" t="s">
        <v>50</v>
      </c>
      <c r="AG1930" t="s">
        <v>330</v>
      </c>
      <c r="AH1930" t="s">
        <v>79</v>
      </c>
      <c r="AI1930" t="s">
        <v>54</v>
      </c>
      <c r="AJ1930" t="s">
        <v>127</v>
      </c>
      <c r="AK1930" t="s">
        <v>55</v>
      </c>
      <c r="AL1930" t="s">
        <v>47</v>
      </c>
      <c r="AM1930" t="s">
        <v>47</v>
      </c>
      <c r="AN1930" t="s">
        <v>65</v>
      </c>
      <c r="AO1930" t="s">
        <v>59</v>
      </c>
    </row>
    <row r="1931" spans="1:41" hidden="1" x14ac:dyDescent="0.25">
      <c r="A1931" t="s">
        <v>8542</v>
      </c>
      <c r="B1931" t="s">
        <v>8543</v>
      </c>
      <c r="C1931" s="1" t="str">
        <f t="shared" si="120"/>
        <v>21:1062</v>
      </c>
      <c r="D1931" s="1" t="str">
        <f t="shared" si="121"/>
        <v>21:0123</v>
      </c>
      <c r="E1931" t="s">
        <v>8544</v>
      </c>
      <c r="F1931" t="s">
        <v>8545</v>
      </c>
      <c r="H1931">
        <v>49.683703399999999</v>
      </c>
      <c r="I1931">
        <v>-117.9110951</v>
      </c>
      <c r="J1931" s="1" t="str">
        <f t="shared" si="122"/>
        <v>NGR bulk stream sediment</v>
      </c>
      <c r="K1931" s="1" t="str">
        <f t="shared" si="123"/>
        <v>&lt;177 micron (NGR)</v>
      </c>
      <c r="L1931">
        <v>18</v>
      </c>
      <c r="M1931" t="s">
        <v>71</v>
      </c>
      <c r="N1931">
        <v>299</v>
      </c>
      <c r="O1931" t="s">
        <v>161</v>
      </c>
      <c r="P1931" t="s">
        <v>47</v>
      </c>
      <c r="Q1931" t="s">
        <v>184</v>
      </c>
      <c r="R1931" t="s">
        <v>66</v>
      </c>
      <c r="S1931" t="s">
        <v>457</v>
      </c>
      <c r="T1931" t="s">
        <v>267</v>
      </c>
      <c r="U1931" t="s">
        <v>237</v>
      </c>
      <c r="V1931" t="s">
        <v>164</v>
      </c>
      <c r="W1931" t="s">
        <v>139</v>
      </c>
      <c r="X1931" t="s">
        <v>122</v>
      </c>
      <c r="Y1931" t="s">
        <v>399</v>
      </c>
      <c r="Z1931" t="s">
        <v>56</v>
      </c>
      <c r="AA1931" t="s">
        <v>122</v>
      </c>
      <c r="AB1931" t="s">
        <v>185</v>
      </c>
      <c r="AC1931" t="s">
        <v>243</v>
      </c>
      <c r="AD1931" t="s">
        <v>240</v>
      </c>
      <c r="AE1931" t="s">
        <v>54</v>
      </c>
      <c r="AF1931" t="s">
        <v>366</v>
      </c>
      <c r="AG1931" t="s">
        <v>73</v>
      </c>
      <c r="AH1931" t="s">
        <v>110</v>
      </c>
      <c r="AI1931" t="s">
        <v>57</v>
      </c>
      <c r="AJ1931" t="s">
        <v>209</v>
      </c>
      <c r="AK1931" t="s">
        <v>8546</v>
      </c>
      <c r="AL1931" t="s">
        <v>47</v>
      </c>
      <c r="AM1931" t="s">
        <v>47</v>
      </c>
      <c r="AN1931" t="s">
        <v>65</v>
      </c>
      <c r="AO1931" t="s">
        <v>103</v>
      </c>
    </row>
    <row r="1932" spans="1:41" hidden="1" x14ac:dyDescent="0.25">
      <c r="A1932" t="s">
        <v>8547</v>
      </c>
      <c r="B1932" t="s">
        <v>8548</v>
      </c>
      <c r="C1932" s="1" t="str">
        <f t="shared" si="120"/>
        <v>21:1062</v>
      </c>
      <c r="D1932" s="1" t="str">
        <f t="shared" si="121"/>
        <v>21:0123</v>
      </c>
      <c r="E1932" t="s">
        <v>8549</v>
      </c>
      <c r="F1932" t="s">
        <v>8550</v>
      </c>
      <c r="H1932">
        <v>49.677370500000002</v>
      </c>
      <c r="I1932">
        <v>-117.9065691</v>
      </c>
      <c r="J1932" s="1" t="str">
        <f t="shared" si="122"/>
        <v>NGR bulk stream sediment</v>
      </c>
      <c r="K1932" s="1" t="str">
        <f t="shared" si="123"/>
        <v>&lt;177 micron (NGR)</v>
      </c>
      <c r="L1932">
        <v>18</v>
      </c>
      <c r="M1932" t="s">
        <v>95</v>
      </c>
      <c r="N1932">
        <v>300</v>
      </c>
      <c r="O1932" t="s">
        <v>57</v>
      </c>
      <c r="P1932" t="s">
        <v>47</v>
      </c>
      <c r="Q1932" t="s">
        <v>487</v>
      </c>
      <c r="R1932" t="s">
        <v>143</v>
      </c>
      <c r="S1932" t="s">
        <v>399</v>
      </c>
      <c r="T1932" t="s">
        <v>127</v>
      </c>
      <c r="U1932" t="s">
        <v>438</v>
      </c>
      <c r="V1932" t="s">
        <v>164</v>
      </c>
      <c r="W1932" t="s">
        <v>173</v>
      </c>
      <c r="X1932" t="s">
        <v>51</v>
      </c>
      <c r="Y1932" t="s">
        <v>268</v>
      </c>
      <c r="Z1932" t="s">
        <v>56</v>
      </c>
      <c r="AA1932" t="s">
        <v>46</v>
      </c>
      <c r="AB1932" t="s">
        <v>81</v>
      </c>
      <c r="AC1932" t="s">
        <v>107</v>
      </c>
      <c r="AD1932" t="s">
        <v>597</v>
      </c>
      <c r="AE1932" t="s">
        <v>56</v>
      </c>
      <c r="AF1932" t="s">
        <v>259</v>
      </c>
      <c r="AG1932" t="s">
        <v>238</v>
      </c>
      <c r="AH1932" t="s">
        <v>81</v>
      </c>
      <c r="AI1932" t="s">
        <v>57</v>
      </c>
      <c r="AJ1932" t="s">
        <v>127</v>
      </c>
      <c r="AK1932" t="s">
        <v>6620</v>
      </c>
      <c r="AL1932" t="s">
        <v>47</v>
      </c>
      <c r="AM1932" t="s">
        <v>47</v>
      </c>
      <c r="AN1932" t="s">
        <v>65</v>
      </c>
      <c r="AO1932" t="s">
        <v>330</v>
      </c>
    </row>
    <row r="1933" spans="1:41" hidden="1" x14ac:dyDescent="0.25">
      <c r="A1933" t="s">
        <v>8551</v>
      </c>
      <c r="B1933" t="s">
        <v>8552</v>
      </c>
      <c r="C1933" s="1" t="str">
        <f t="shared" si="120"/>
        <v>21:1062</v>
      </c>
      <c r="D1933" s="1" t="str">
        <f t="shared" si="121"/>
        <v>21:0123</v>
      </c>
      <c r="E1933" t="s">
        <v>8553</v>
      </c>
      <c r="F1933" t="s">
        <v>8554</v>
      </c>
      <c r="H1933">
        <v>49.582028399999999</v>
      </c>
      <c r="I1933">
        <v>-117.85208350000001</v>
      </c>
      <c r="J1933" s="1" t="str">
        <f t="shared" si="122"/>
        <v>NGR bulk stream sediment</v>
      </c>
      <c r="K1933" s="1" t="str">
        <f t="shared" si="123"/>
        <v>&lt;177 micron (NGR)</v>
      </c>
      <c r="L1933">
        <v>18</v>
      </c>
      <c r="M1933" t="s">
        <v>117</v>
      </c>
      <c r="N1933">
        <v>301</v>
      </c>
      <c r="O1933" t="s">
        <v>185</v>
      </c>
      <c r="P1933" t="s">
        <v>47</v>
      </c>
      <c r="Q1933" t="s">
        <v>780</v>
      </c>
      <c r="R1933" t="s">
        <v>110</v>
      </c>
      <c r="S1933" t="s">
        <v>275</v>
      </c>
      <c r="T1933" t="s">
        <v>290</v>
      </c>
      <c r="U1933" t="s">
        <v>8555</v>
      </c>
      <c r="V1933" t="s">
        <v>149</v>
      </c>
      <c r="W1933" t="s">
        <v>128</v>
      </c>
      <c r="X1933" t="s">
        <v>76</v>
      </c>
      <c r="Y1933" t="s">
        <v>8556</v>
      </c>
      <c r="Z1933" t="s">
        <v>56</v>
      </c>
      <c r="AA1933" t="s">
        <v>46</v>
      </c>
      <c r="AB1933" t="s">
        <v>87</v>
      </c>
      <c r="AC1933" t="s">
        <v>313</v>
      </c>
      <c r="AD1933" t="s">
        <v>160</v>
      </c>
      <c r="AE1933" t="s">
        <v>53</v>
      </c>
      <c r="AF1933" t="s">
        <v>679</v>
      </c>
      <c r="AG1933" t="s">
        <v>861</v>
      </c>
      <c r="AH1933" t="s">
        <v>151</v>
      </c>
      <c r="AI1933" t="s">
        <v>47</v>
      </c>
      <c r="AJ1933" t="s">
        <v>8557</v>
      </c>
      <c r="AK1933" t="s">
        <v>76</v>
      </c>
      <c r="AL1933" t="s">
        <v>137</v>
      </c>
      <c r="AM1933" t="s">
        <v>47</v>
      </c>
      <c r="AN1933" t="s">
        <v>215</v>
      </c>
      <c r="AO1933" t="s">
        <v>330</v>
      </c>
    </row>
    <row r="1934" spans="1:41" hidden="1" x14ac:dyDescent="0.25">
      <c r="A1934" t="s">
        <v>8558</v>
      </c>
      <c r="B1934" t="s">
        <v>8559</v>
      </c>
      <c r="C1934" s="1" t="str">
        <f t="shared" si="120"/>
        <v>21:1062</v>
      </c>
      <c r="D1934" s="1" t="str">
        <f t="shared" si="121"/>
        <v>21:0123</v>
      </c>
      <c r="E1934" t="s">
        <v>8560</v>
      </c>
      <c r="F1934" t="s">
        <v>8561</v>
      </c>
      <c r="H1934">
        <v>49.604423400000002</v>
      </c>
      <c r="I1934">
        <v>-117.8061348</v>
      </c>
      <c r="J1934" s="1" t="str">
        <f t="shared" si="122"/>
        <v>NGR bulk stream sediment</v>
      </c>
      <c r="K1934" s="1" t="str">
        <f t="shared" si="123"/>
        <v>&lt;177 micron (NGR)</v>
      </c>
      <c r="L1934">
        <v>18</v>
      </c>
      <c r="M1934" t="s">
        <v>136</v>
      </c>
      <c r="N1934">
        <v>302</v>
      </c>
      <c r="O1934" t="s">
        <v>61</v>
      </c>
      <c r="P1934" t="s">
        <v>47</v>
      </c>
      <c r="Q1934" t="s">
        <v>481</v>
      </c>
      <c r="R1934" t="s">
        <v>365</v>
      </c>
      <c r="S1934" t="s">
        <v>391</v>
      </c>
      <c r="T1934" t="s">
        <v>98</v>
      </c>
      <c r="U1934" t="s">
        <v>915</v>
      </c>
      <c r="V1934" t="s">
        <v>173</v>
      </c>
      <c r="W1934" t="s">
        <v>164</v>
      </c>
      <c r="X1934" t="s">
        <v>137</v>
      </c>
      <c r="Y1934" t="s">
        <v>431</v>
      </c>
      <c r="Z1934" t="s">
        <v>56</v>
      </c>
      <c r="AA1934" t="s">
        <v>46</v>
      </c>
      <c r="AB1934" t="s">
        <v>161</v>
      </c>
      <c r="AC1934" t="s">
        <v>559</v>
      </c>
      <c r="AD1934" t="s">
        <v>146</v>
      </c>
      <c r="AE1934" t="s">
        <v>56</v>
      </c>
      <c r="AF1934" t="s">
        <v>85</v>
      </c>
      <c r="AG1934" t="s">
        <v>898</v>
      </c>
      <c r="AH1934" t="s">
        <v>81</v>
      </c>
      <c r="AI1934" t="s">
        <v>149</v>
      </c>
      <c r="AJ1934" t="s">
        <v>5613</v>
      </c>
      <c r="AK1934" t="s">
        <v>127</v>
      </c>
      <c r="AL1934" t="s">
        <v>47</v>
      </c>
      <c r="AM1934" t="s">
        <v>47</v>
      </c>
      <c r="AN1934" t="s">
        <v>372</v>
      </c>
      <c r="AO1934" t="s">
        <v>99</v>
      </c>
    </row>
    <row r="1935" spans="1:41" hidden="1" x14ac:dyDescent="0.25">
      <c r="A1935" t="s">
        <v>8562</v>
      </c>
      <c r="B1935" t="s">
        <v>8563</v>
      </c>
      <c r="C1935" s="1" t="str">
        <f t="shared" si="120"/>
        <v>21:1062</v>
      </c>
      <c r="D1935" s="1" t="str">
        <f t="shared" si="121"/>
        <v>21:0123</v>
      </c>
      <c r="E1935" t="s">
        <v>8564</v>
      </c>
      <c r="F1935" t="s">
        <v>8565</v>
      </c>
      <c r="H1935">
        <v>49.616460099999998</v>
      </c>
      <c r="I1935">
        <v>-117.78904199999999</v>
      </c>
      <c r="J1935" s="1" t="str">
        <f t="shared" si="122"/>
        <v>NGR bulk stream sediment</v>
      </c>
      <c r="K1935" s="1" t="str">
        <f t="shared" si="123"/>
        <v>&lt;177 micron (NGR)</v>
      </c>
      <c r="L1935">
        <v>18</v>
      </c>
      <c r="M1935" t="s">
        <v>157</v>
      </c>
      <c r="N1935">
        <v>303</v>
      </c>
      <c r="O1935" t="s">
        <v>64</v>
      </c>
      <c r="P1935" t="s">
        <v>47</v>
      </c>
      <c r="Q1935" t="s">
        <v>404</v>
      </c>
      <c r="R1935" t="s">
        <v>292</v>
      </c>
      <c r="S1935" t="s">
        <v>386</v>
      </c>
      <c r="T1935" t="s">
        <v>209</v>
      </c>
      <c r="U1935" t="s">
        <v>207</v>
      </c>
      <c r="V1935" t="s">
        <v>139</v>
      </c>
      <c r="W1935" t="s">
        <v>79</v>
      </c>
      <c r="X1935" t="s">
        <v>330</v>
      </c>
      <c r="Y1935" t="s">
        <v>438</v>
      </c>
      <c r="Z1935" t="s">
        <v>56</v>
      </c>
      <c r="AA1935" t="s">
        <v>46</v>
      </c>
      <c r="AB1935" t="s">
        <v>122</v>
      </c>
      <c r="AC1935" t="s">
        <v>218</v>
      </c>
      <c r="AD1935" t="s">
        <v>146</v>
      </c>
      <c r="AE1935" t="s">
        <v>56</v>
      </c>
      <c r="AF1935" t="s">
        <v>351</v>
      </c>
      <c r="AG1935" t="s">
        <v>621</v>
      </c>
      <c r="AH1935" t="s">
        <v>47</v>
      </c>
      <c r="AI1935" t="s">
        <v>46</v>
      </c>
      <c r="AJ1935" t="s">
        <v>756</v>
      </c>
      <c r="AK1935" t="s">
        <v>55</v>
      </c>
      <c r="AL1935" t="s">
        <v>47</v>
      </c>
      <c r="AM1935" t="s">
        <v>47</v>
      </c>
      <c r="AN1935" t="s">
        <v>284</v>
      </c>
      <c r="AO1935" t="s">
        <v>99</v>
      </c>
    </row>
    <row r="1936" spans="1:41" hidden="1" x14ac:dyDescent="0.25">
      <c r="A1936" t="s">
        <v>8566</v>
      </c>
      <c r="B1936" t="s">
        <v>8567</v>
      </c>
      <c r="C1936" s="1" t="str">
        <f t="shared" si="120"/>
        <v>21:1062</v>
      </c>
      <c r="D1936" s="1" t="str">
        <f t="shared" si="121"/>
        <v>21:0123</v>
      </c>
      <c r="E1936" t="s">
        <v>8568</v>
      </c>
      <c r="F1936" t="s">
        <v>8569</v>
      </c>
      <c r="H1936">
        <v>49.628054800000001</v>
      </c>
      <c r="I1936">
        <v>-117.84397989999999</v>
      </c>
      <c r="J1936" s="1" t="str">
        <f t="shared" si="122"/>
        <v>NGR bulk stream sediment</v>
      </c>
      <c r="K1936" s="1" t="str">
        <f t="shared" si="123"/>
        <v>&lt;177 micron (NGR)</v>
      </c>
      <c r="L1936">
        <v>18</v>
      </c>
      <c r="M1936" t="s">
        <v>170</v>
      </c>
      <c r="N1936">
        <v>304</v>
      </c>
      <c r="O1936" t="s">
        <v>105</v>
      </c>
      <c r="P1936" t="s">
        <v>122</v>
      </c>
      <c r="Q1936" t="s">
        <v>481</v>
      </c>
      <c r="R1936" t="s">
        <v>336</v>
      </c>
      <c r="S1936" t="s">
        <v>207</v>
      </c>
      <c r="T1936" t="s">
        <v>137</v>
      </c>
      <c r="U1936" t="s">
        <v>358</v>
      </c>
      <c r="V1936" t="s">
        <v>130</v>
      </c>
      <c r="W1936" t="s">
        <v>81</v>
      </c>
      <c r="X1936" t="s">
        <v>52</v>
      </c>
      <c r="Y1936" t="s">
        <v>438</v>
      </c>
      <c r="Z1936" t="s">
        <v>56</v>
      </c>
      <c r="AA1936" t="s">
        <v>46</v>
      </c>
      <c r="AB1936" t="s">
        <v>78</v>
      </c>
      <c r="AC1936" t="s">
        <v>66</v>
      </c>
      <c r="AD1936" t="s">
        <v>226</v>
      </c>
      <c r="AE1936" t="s">
        <v>84</v>
      </c>
      <c r="AF1936" t="s">
        <v>224</v>
      </c>
      <c r="AG1936" t="s">
        <v>1078</v>
      </c>
      <c r="AH1936" t="s">
        <v>110</v>
      </c>
      <c r="AI1936" t="s">
        <v>198</v>
      </c>
      <c r="AJ1936" t="s">
        <v>1975</v>
      </c>
      <c r="AK1936" t="s">
        <v>267</v>
      </c>
      <c r="AL1936" t="s">
        <v>47</v>
      </c>
      <c r="AM1936" t="s">
        <v>47</v>
      </c>
      <c r="AN1936" t="s">
        <v>508</v>
      </c>
      <c r="AO1936" t="s">
        <v>217</v>
      </c>
    </row>
    <row r="1937" spans="1:41" hidden="1" x14ac:dyDescent="0.25">
      <c r="A1937" t="s">
        <v>8570</v>
      </c>
      <c r="B1937" t="s">
        <v>8571</v>
      </c>
      <c r="C1937" s="1" t="str">
        <f t="shared" si="120"/>
        <v>21:1062</v>
      </c>
      <c r="D1937" s="1" t="str">
        <f t="shared" si="121"/>
        <v>21:0123</v>
      </c>
      <c r="E1937" t="s">
        <v>8572</v>
      </c>
      <c r="F1937" t="s">
        <v>8573</v>
      </c>
      <c r="H1937">
        <v>49.5644451</v>
      </c>
      <c r="I1937">
        <v>-117.9233309</v>
      </c>
      <c r="J1937" s="1" t="str">
        <f t="shared" si="122"/>
        <v>NGR bulk stream sediment</v>
      </c>
      <c r="K1937" s="1" t="str">
        <f t="shared" si="123"/>
        <v>&lt;177 micron (NGR)</v>
      </c>
      <c r="L1937">
        <v>18</v>
      </c>
      <c r="M1937" t="s">
        <v>180</v>
      </c>
      <c r="N1937">
        <v>305</v>
      </c>
      <c r="O1937" t="s">
        <v>174</v>
      </c>
      <c r="P1937" t="s">
        <v>47</v>
      </c>
      <c r="Q1937" t="s">
        <v>481</v>
      </c>
      <c r="R1937" t="s">
        <v>142</v>
      </c>
      <c r="S1937" t="s">
        <v>146</v>
      </c>
      <c r="T1937" t="s">
        <v>217</v>
      </c>
      <c r="U1937" t="s">
        <v>146</v>
      </c>
      <c r="V1937" t="s">
        <v>63</v>
      </c>
      <c r="W1937" t="s">
        <v>109</v>
      </c>
      <c r="X1937" t="s">
        <v>52</v>
      </c>
      <c r="Y1937" t="s">
        <v>399</v>
      </c>
      <c r="Z1937" t="s">
        <v>56</v>
      </c>
      <c r="AA1937" t="s">
        <v>46</v>
      </c>
      <c r="AB1937" t="s">
        <v>122</v>
      </c>
      <c r="AC1937" t="s">
        <v>59</v>
      </c>
      <c r="AD1937" t="s">
        <v>146</v>
      </c>
      <c r="AE1937" t="s">
        <v>56</v>
      </c>
      <c r="AF1937" t="s">
        <v>76</v>
      </c>
      <c r="AG1937" t="s">
        <v>307</v>
      </c>
      <c r="AH1937" t="s">
        <v>455</v>
      </c>
      <c r="AI1937" t="s">
        <v>46</v>
      </c>
      <c r="AJ1937" t="s">
        <v>108</v>
      </c>
      <c r="AK1937" t="s">
        <v>371</v>
      </c>
      <c r="AL1937" t="s">
        <v>47</v>
      </c>
      <c r="AM1937" t="s">
        <v>47</v>
      </c>
      <c r="AN1937" t="s">
        <v>1121</v>
      </c>
      <c r="AO1937" t="s">
        <v>269</v>
      </c>
    </row>
    <row r="1938" spans="1:41" hidden="1" x14ac:dyDescent="0.25">
      <c r="A1938" t="s">
        <v>8574</v>
      </c>
      <c r="B1938" t="s">
        <v>8575</v>
      </c>
      <c r="C1938" s="1" t="str">
        <f t="shared" si="120"/>
        <v>21:1062</v>
      </c>
      <c r="D1938" s="1" t="str">
        <f t="shared" si="121"/>
        <v>21:0123</v>
      </c>
      <c r="E1938" t="s">
        <v>8576</v>
      </c>
      <c r="F1938" t="s">
        <v>8577</v>
      </c>
      <c r="H1938">
        <v>49.601207100000003</v>
      </c>
      <c r="I1938">
        <v>-117.91794760000001</v>
      </c>
      <c r="J1938" s="1" t="str">
        <f t="shared" si="122"/>
        <v>NGR bulk stream sediment</v>
      </c>
      <c r="K1938" s="1" t="str">
        <f t="shared" si="123"/>
        <v>&lt;177 micron (NGR)</v>
      </c>
      <c r="L1938">
        <v>18</v>
      </c>
      <c r="M1938" t="s">
        <v>195</v>
      </c>
      <c r="N1938">
        <v>306</v>
      </c>
      <c r="O1938" t="s">
        <v>174</v>
      </c>
      <c r="P1938" t="s">
        <v>47</v>
      </c>
      <c r="Q1938" t="s">
        <v>481</v>
      </c>
      <c r="R1938" t="s">
        <v>271</v>
      </c>
      <c r="S1938" t="s">
        <v>226</v>
      </c>
      <c r="T1938" t="s">
        <v>98</v>
      </c>
      <c r="U1938" t="s">
        <v>431</v>
      </c>
      <c r="V1938" t="s">
        <v>161</v>
      </c>
      <c r="W1938" t="s">
        <v>224</v>
      </c>
      <c r="X1938" t="s">
        <v>58</v>
      </c>
      <c r="Y1938" t="s">
        <v>583</v>
      </c>
      <c r="Z1938" t="s">
        <v>56</v>
      </c>
      <c r="AA1938" t="s">
        <v>46</v>
      </c>
      <c r="AB1938" t="s">
        <v>122</v>
      </c>
      <c r="AC1938" t="s">
        <v>80</v>
      </c>
      <c r="AD1938" t="s">
        <v>226</v>
      </c>
      <c r="AE1938" t="s">
        <v>56</v>
      </c>
      <c r="AF1938" t="s">
        <v>267</v>
      </c>
      <c r="AG1938" t="s">
        <v>150</v>
      </c>
      <c r="AH1938" t="s">
        <v>228</v>
      </c>
      <c r="AI1938" t="s">
        <v>149</v>
      </c>
      <c r="AJ1938" t="s">
        <v>127</v>
      </c>
      <c r="AK1938" t="s">
        <v>108</v>
      </c>
      <c r="AL1938" t="s">
        <v>47</v>
      </c>
      <c r="AM1938" t="s">
        <v>47</v>
      </c>
      <c r="AN1938" t="s">
        <v>725</v>
      </c>
      <c r="AO1938" t="s">
        <v>269</v>
      </c>
    </row>
    <row r="1939" spans="1:41" hidden="1" x14ac:dyDescent="0.25">
      <c r="A1939" t="s">
        <v>8578</v>
      </c>
      <c r="B1939" t="s">
        <v>8579</v>
      </c>
      <c r="C1939" s="1" t="str">
        <f t="shared" si="120"/>
        <v>21:1062</v>
      </c>
      <c r="D1939" s="1" t="str">
        <f t="shared" si="121"/>
        <v>21:0123</v>
      </c>
      <c r="E1939" t="s">
        <v>8580</v>
      </c>
      <c r="F1939" t="s">
        <v>8581</v>
      </c>
      <c r="H1939">
        <v>49.6018556</v>
      </c>
      <c r="I1939">
        <v>-117.91101209999999</v>
      </c>
      <c r="J1939" s="1" t="str">
        <f t="shared" si="122"/>
        <v>NGR bulk stream sediment</v>
      </c>
      <c r="K1939" s="1" t="str">
        <f t="shared" si="123"/>
        <v>&lt;177 micron (NGR)</v>
      </c>
      <c r="L1939">
        <v>18</v>
      </c>
      <c r="M1939" t="s">
        <v>205</v>
      </c>
      <c r="N1939">
        <v>307</v>
      </c>
      <c r="O1939" t="s">
        <v>46</v>
      </c>
      <c r="P1939" t="s">
        <v>47</v>
      </c>
      <c r="Q1939" t="s">
        <v>299</v>
      </c>
      <c r="R1939" t="s">
        <v>359</v>
      </c>
      <c r="S1939" t="s">
        <v>438</v>
      </c>
      <c r="T1939" t="s">
        <v>160</v>
      </c>
      <c r="U1939" t="s">
        <v>1210</v>
      </c>
      <c r="V1939" t="s">
        <v>60</v>
      </c>
      <c r="W1939" t="s">
        <v>188</v>
      </c>
      <c r="X1939" t="s">
        <v>52</v>
      </c>
      <c r="Y1939" t="s">
        <v>583</v>
      </c>
      <c r="Z1939" t="s">
        <v>56</v>
      </c>
      <c r="AA1939" t="s">
        <v>46</v>
      </c>
      <c r="AB1939" t="s">
        <v>64</v>
      </c>
      <c r="AC1939" t="s">
        <v>171</v>
      </c>
      <c r="AD1939" t="s">
        <v>343</v>
      </c>
      <c r="AE1939" t="s">
        <v>56</v>
      </c>
      <c r="AF1939" t="s">
        <v>1347</v>
      </c>
      <c r="AG1939" t="s">
        <v>163</v>
      </c>
      <c r="AH1939" t="s">
        <v>139</v>
      </c>
      <c r="AI1939" t="s">
        <v>46</v>
      </c>
      <c r="AJ1939" t="s">
        <v>66</v>
      </c>
      <c r="AK1939" t="s">
        <v>1060</v>
      </c>
      <c r="AL1939" t="s">
        <v>47</v>
      </c>
      <c r="AM1939" t="s">
        <v>47</v>
      </c>
      <c r="AN1939" t="s">
        <v>65</v>
      </c>
      <c r="AO1939" t="s">
        <v>209</v>
      </c>
    </row>
    <row r="1940" spans="1:41" hidden="1" x14ac:dyDescent="0.25">
      <c r="A1940" t="s">
        <v>8582</v>
      </c>
      <c r="B1940" t="s">
        <v>8583</v>
      </c>
      <c r="C1940" s="1" t="str">
        <f t="shared" si="120"/>
        <v>21:1062</v>
      </c>
      <c r="D1940" s="1" t="str">
        <f t="shared" si="121"/>
        <v>21:0123</v>
      </c>
      <c r="E1940" t="s">
        <v>8584</v>
      </c>
      <c r="F1940" t="s">
        <v>8585</v>
      </c>
      <c r="H1940">
        <v>49.611193399999998</v>
      </c>
      <c r="I1940">
        <v>-117.9412382</v>
      </c>
      <c r="J1940" s="1" t="str">
        <f t="shared" si="122"/>
        <v>NGR bulk stream sediment</v>
      </c>
      <c r="K1940" s="1" t="str">
        <f t="shared" si="123"/>
        <v>&lt;177 micron (NGR)</v>
      </c>
      <c r="L1940">
        <v>18</v>
      </c>
      <c r="M1940" t="s">
        <v>214</v>
      </c>
      <c r="N1940">
        <v>308</v>
      </c>
      <c r="O1940" t="s">
        <v>46</v>
      </c>
      <c r="P1940" t="s">
        <v>47</v>
      </c>
      <c r="Q1940" t="s">
        <v>119</v>
      </c>
      <c r="R1940" t="s">
        <v>270</v>
      </c>
      <c r="S1940" t="s">
        <v>431</v>
      </c>
      <c r="T1940" t="s">
        <v>59</v>
      </c>
      <c r="U1940" t="s">
        <v>695</v>
      </c>
      <c r="V1940" t="s">
        <v>78</v>
      </c>
      <c r="W1940" t="s">
        <v>76</v>
      </c>
      <c r="X1940" t="s">
        <v>269</v>
      </c>
      <c r="Y1940" t="s">
        <v>431</v>
      </c>
      <c r="Z1940" t="s">
        <v>56</v>
      </c>
      <c r="AA1940" t="s">
        <v>46</v>
      </c>
      <c r="AB1940" t="s">
        <v>257</v>
      </c>
      <c r="AC1940" t="s">
        <v>209</v>
      </c>
      <c r="AD1940" t="s">
        <v>184</v>
      </c>
      <c r="AE1940" t="s">
        <v>380</v>
      </c>
      <c r="AF1940" t="s">
        <v>76</v>
      </c>
      <c r="AG1940" t="s">
        <v>903</v>
      </c>
      <c r="AH1940" t="s">
        <v>292</v>
      </c>
      <c r="AI1940" t="s">
        <v>185</v>
      </c>
      <c r="AJ1940" t="s">
        <v>5127</v>
      </c>
      <c r="AK1940" t="s">
        <v>616</v>
      </c>
      <c r="AL1940" t="s">
        <v>73</v>
      </c>
      <c r="AM1940" t="s">
        <v>47</v>
      </c>
      <c r="AN1940" t="s">
        <v>1148</v>
      </c>
      <c r="AO1940" t="s">
        <v>49</v>
      </c>
    </row>
    <row r="1941" spans="1:41" hidden="1" x14ac:dyDescent="0.25">
      <c r="A1941" t="s">
        <v>8586</v>
      </c>
      <c r="B1941" t="s">
        <v>8587</v>
      </c>
      <c r="C1941" s="1" t="str">
        <f t="shared" si="120"/>
        <v>21:1062</v>
      </c>
      <c r="D1941" s="1" t="str">
        <f t="shared" si="121"/>
        <v>21:0123</v>
      </c>
      <c r="E1941" t="s">
        <v>8588</v>
      </c>
      <c r="F1941" t="s">
        <v>8589</v>
      </c>
      <c r="H1941">
        <v>49.615375200000003</v>
      </c>
      <c r="I1941">
        <v>-117.939159</v>
      </c>
      <c r="J1941" s="1" t="str">
        <f t="shared" si="122"/>
        <v>NGR bulk stream sediment</v>
      </c>
      <c r="K1941" s="1" t="str">
        <f t="shared" si="123"/>
        <v>&lt;177 micron (NGR)</v>
      </c>
      <c r="L1941">
        <v>18</v>
      </c>
      <c r="M1941" t="s">
        <v>223</v>
      </c>
      <c r="N1941">
        <v>309</v>
      </c>
      <c r="O1941" t="s">
        <v>54</v>
      </c>
      <c r="P1941" t="s">
        <v>47</v>
      </c>
      <c r="Q1941" t="s">
        <v>1157</v>
      </c>
      <c r="R1941" t="s">
        <v>86</v>
      </c>
      <c r="S1941" t="s">
        <v>438</v>
      </c>
      <c r="T1941" t="s">
        <v>98</v>
      </c>
      <c r="U1941" t="s">
        <v>725</v>
      </c>
      <c r="V1941" t="s">
        <v>60</v>
      </c>
      <c r="W1941" t="s">
        <v>282</v>
      </c>
      <c r="X1941" t="s">
        <v>73</v>
      </c>
      <c r="Y1941" t="s">
        <v>590</v>
      </c>
      <c r="Z1941" t="s">
        <v>56</v>
      </c>
      <c r="AA1941" t="s">
        <v>46</v>
      </c>
      <c r="AB1941" t="s">
        <v>64</v>
      </c>
      <c r="AC1941" t="s">
        <v>146</v>
      </c>
      <c r="AD1941" t="s">
        <v>559</v>
      </c>
      <c r="AE1941" t="s">
        <v>380</v>
      </c>
      <c r="AF1941" t="s">
        <v>127</v>
      </c>
      <c r="AG1941" t="s">
        <v>703</v>
      </c>
      <c r="AH1941" t="s">
        <v>103</v>
      </c>
      <c r="AI1941" t="s">
        <v>46</v>
      </c>
      <c r="AJ1941" t="s">
        <v>267</v>
      </c>
      <c r="AK1941" t="s">
        <v>283</v>
      </c>
      <c r="AL1941" t="s">
        <v>47</v>
      </c>
      <c r="AM1941" t="s">
        <v>47</v>
      </c>
      <c r="AN1941" t="s">
        <v>65</v>
      </c>
      <c r="AO1941" t="s">
        <v>127</v>
      </c>
    </row>
    <row r="1942" spans="1:41" hidden="1" x14ac:dyDescent="0.25">
      <c r="A1942" t="s">
        <v>8590</v>
      </c>
      <c r="B1942" t="s">
        <v>8591</v>
      </c>
      <c r="C1942" s="1" t="str">
        <f t="shared" si="120"/>
        <v>21:1062</v>
      </c>
      <c r="D1942" s="1" t="str">
        <f t="shared" si="121"/>
        <v>21:0123</v>
      </c>
      <c r="E1942" t="s">
        <v>8592</v>
      </c>
      <c r="F1942" t="s">
        <v>8593</v>
      </c>
      <c r="H1942">
        <v>49.538178700000003</v>
      </c>
      <c r="I1942">
        <v>-117.6634317</v>
      </c>
      <c r="J1942" s="1" t="str">
        <f t="shared" si="122"/>
        <v>NGR bulk stream sediment</v>
      </c>
      <c r="K1942" s="1" t="str">
        <f t="shared" si="123"/>
        <v>&lt;177 micron (NGR)</v>
      </c>
      <c r="L1942">
        <v>18</v>
      </c>
      <c r="M1942" t="s">
        <v>233</v>
      </c>
      <c r="N1942">
        <v>310</v>
      </c>
      <c r="O1942" t="s">
        <v>62</v>
      </c>
      <c r="P1942" t="s">
        <v>47</v>
      </c>
      <c r="Q1942" t="s">
        <v>327</v>
      </c>
      <c r="R1942" t="s">
        <v>102</v>
      </c>
      <c r="S1942" t="s">
        <v>543</v>
      </c>
      <c r="T1942" t="s">
        <v>127</v>
      </c>
      <c r="U1942" t="s">
        <v>146</v>
      </c>
      <c r="V1942" t="s">
        <v>81</v>
      </c>
      <c r="W1942" t="s">
        <v>257</v>
      </c>
      <c r="X1942" t="s">
        <v>108</v>
      </c>
      <c r="Y1942" t="s">
        <v>207</v>
      </c>
      <c r="Z1942" t="s">
        <v>56</v>
      </c>
      <c r="AA1942" t="s">
        <v>46</v>
      </c>
      <c r="AB1942" t="s">
        <v>110</v>
      </c>
      <c r="AC1942" t="s">
        <v>104</v>
      </c>
      <c r="AD1942" t="s">
        <v>343</v>
      </c>
      <c r="AE1942" t="s">
        <v>84</v>
      </c>
      <c r="AF1942" t="s">
        <v>55</v>
      </c>
      <c r="AG1942" t="s">
        <v>8594</v>
      </c>
      <c r="AH1942" t="s">
        <v>87</v>
      </c>
      <c r="AI1942" t="s">
        <v>81</v>
      </c>
      <c r="AJ1942" t="s">
        <v>4973</v>
      </c>
      <c r="AK1942" t="s">
        <v>150</v>
      </c>
      <c r="AL1942" t="s">
        <v>47</v>
      </c>
      <c r="AM1942" t="s">
        <v>47</v>
      </c>
      <c r="AN1942" t="s">
        <v>189</v>
      </c>
      <c r="AO1942" t="s">
        <v>122</v>
      </c>
    </row>
    <row r="1943" spans="1:41" hidden="1" x14ac:dyDescent="0.25">
      <c r="A1943" t="s">
        <v>8595</v>
      </c>
      <c r="B1943" t="s">
        <v>8596</v>
      </c>
      <c r="C1943" s="1" t="str">
        <f t="shared" si="120"/>
        <v>21:1062</v>
      </c>
      <c r="D1943" s="1" t="str">
        <f t="shared" si="121"/>
        <v>21:0123</v>
      </c>
      <c r="E1943" t="s">
        <v>8597</v>
      </c>
      <c r="F1943" t="s">
        <v>8598</v>
      </c>
      <c r="H1943">
        <v>49.627002900000001</v>
      </c>
      <c r="I1943">
        <v>-117.8930493</v>
      </c>
      <c r="J1943" s="1" t="str">
        <f t="shared" si="122"/>
        <v>NGR bulk stream sediment</v>
      </c>
      <c r="K1943" s="1" t="str">
        <f t="shared" si="123"/>
        <v>&lt;177 micron (NGR)</v>
      </c>
      <c r="L1943">
        <v>18</v>
      </c>
      <c r="M1943" t="s">
        <v>248</v>
      </c>
      <c r="N1943">
        <v>311</v>
      </c>
      <c r="O1943" t="s">
        <v>87</v>
      </c>
      <c r="P1943" t="s">
        <v>47</v>
      </c>
      <c r="Q1943" t="s">
        <v>234</v>
      </c>
      <c r="R1943" t="s">
        <v>282</v>
      </c>
      <c r="S1943" t="s">
        <v>284</v>
      </c>
      <c r="T1943" t="s">
        <v>58</v>
      </c>
      <c r="U1943" t="s">
        <v>344</v>
      </c>
      <c r="V1943" t="s">
        <v>102</v>
      </c>
      <c r="W1943" t="s">
        <v>139</v>
      </c>
      <c r="X1943" t="s">
        <v>51</v>
      </c>
      <c r="Y1943" t="s">
        <v>391</v>
      </c>
      <c r="Z1943" t="s">
        <v>56</v>
      </c>
      <c r="AA1943" t="s">
        <v>46</v>
      </c>
      <c r="AB1943" t="s">
        <v>81</v>
      </c>
      <c r="AC1943" t="s">
        <v>145</v>
      </c>
      <c r="AD1943" t="s">
        <v>386</v>
      </c>
      <c r="AE1943" t="s">
        <v>56</v>
      </c>
      <c r="AF1943" t="s">
        <v>109</v>
      </c>
      <c r="AG1943" t="s">
        <v>3257</v>
      </c>
      <c r="AH1943" t="s">
        <v>79</v>
      </c>
      <c r="AI1943" t="s">
        <v>54</v>
      </c>
      <c r="AJ1943" t="s">
        <v>7614</v>
      </c>
      <c r="AK1943" t="s">
        <v>197</v>
      </c>
      <c r="AL1943" t="s">
        <v>47</v>
      </c>
      <c r="AM1943" t="s">
        <v>47</v>
      </c>
      <c r="AN1943" t="s">
        <v>65</v>
      </c>
      <c r="AO1943" t="s">
        <v>85</v>
      </c>
    </row>
    <row r="1944" spans="1:41" hidden="1" x14ac:dyDescent="0.25">
      <c r="A1944" t="s">
        <v>8599</v>
      </c>
      <c r="B1944" t="s">
        <v>8600</v>
      </c>
      <c r="C1944" s="1" t="str">
        <f t="shared" si="120"/>
        <v>21:1062</v>
      </c>
      <c r="D1944" s="1" t="str">
        <f t="shared" si="121"/>
        <v>21:0123</v>
      </c>
      <c r="E1944" t="s">
        <v>8601</v>
      </c>
      <c r="F1944" t="s">
        <v>8602</v>
      </c>
      <c r="H1944">
        <v>49.6749565</v>
      </c>
      <c r="I1944">
        <v>-117.8919429</v>
      </c>
      <c r="J1944" s="1" t="str">
        <f t="shared" si="122"/>
        <v>NGR bulk stream sediment</v>
      </c>
      <c r="K1944" s="1" t="str">
        <f t="shared" si="123"/>
        <v>&lt;177 micron (NGR)</v>
      </c>
      <c r="L1944">
        <v>18</v>
      </c>
      <c r="M1944" t="s">
        <v>256</v>
      </c>
      <c r="N1944">
        <v>312</v>
      </c>
      <c r="O1944" t="s">
        <v>110</v>
      </c>
      <c r="P1944" t="s">
        <v>47</v>
      </c>
      <c r="Q1944" t="s">
        <v>404</v>
      </c>
      <c r="R1944" t="s">
        <v>122</v>
      </c>
      <c r="S1944" t="s">
        <v>207</v>
      </c>
      <c r="T1944" t="s">
        <v>90</v>
      </c>
      <c r="U1944" t="s">
        <v>568</v>
      </c>
      <c r="V1944" t="s">
        <v>103</v>
      </c>
      <c r="W1944" t="s">
        <v>151</v>
      </c>
      <c r="X1944" t="s">
        <v>52</v>
      </c>
      <c r="Y1944" t="s">
        <v>146</v>
      </c>
      <c r="Z1944" t="s">
        <v>56</v>
      </c>
      <c r="AA1944" t="s">
        <v>46</v>
      </c>
      <c r="AB1944" t="s">
        <v>63</v>
      </c>
      <c r="AC1944" t="s">
        <v>226</v>
      </c>
      <c r="AD1944" t="s">
        <v>237</v>
      </c>
      <c r="AE1944" t="s">
        <v>199</v>
      </c>
      <c r="AF1944" t="s">
        <v>108</v>
      </c>
      <c r="AG1944" t="s">
        <v>1425</v>
      </c>
      <c r="AH1944" t="s">
        <v>206</v>
      </c>
      <c r="AI1944" t="s">
        <v>198</v>
      </c>
      <c r="AJ1944" t="s">
        <v>306</v>
      </c>
      <c r="AK1944" t="s">
        <v>175</v>
      </c>
      <c r="AL1944" t="s">
        <v>47</v>
      </c>
      <c r="AM1944" t="s">
        <v>47</v>
      </c>
      <c r="AN1944" t="s">
        <v>372</v>
      </c>
      <c r="AO1944" t="s">
        <v>85</v>
      </c>
    </row>
    <row r="1945" spans="1:41" hidden="1" x14ac:dyDescent="0.25">
      <c r="A1945" t="s">
        <v>8603</v>
      </c>
      <c r="B1945" t="s">
        <v>8604</v>
      </c>
      <c r="C1945" s="1" t="str">
        <f t="shared" si="120"/>
        <v>21:1062</v>
      </c>
      <c r="D1945" s="1" t="str">
        <f t="shared" si="121"/>
        <v>21:0123</v>
      </c>
      <c r="E1945" t="s">
        <v>8605</v>
      </c>
      <c r="F1945" t="s">
        <v>8606</v>
      </c>
      <c r="H1945">
        <v>49.667512600000002</v>
      </c>
      <c r="I1945">
        <v>-117.87850280000001</v>
      </c>
      <c r="J1945" s="1" t="str">
        <f t="shared" si="122"/>
        <v>NGR bulk stream sediment</v>
      </c>
      <c r="K1945" s="1" t="str">
        <f t="shared" si="123"/>
        <v>&lt;177 micron (NGR)</v>
      </c>
      <c r="L1945">
        <v>18</v>
      </c>
      <c r="M1945" t="s">
        <v>265</v>
      </c>
      <c r="N1945">
        <v>313</v>
      </c>
      <c r="O1945" t="s">
        <v>62</v>
      </c>
      <c r="P1945" t="s">
        <v>47</v>
      </c>
      <c r="Q1945" t="s">
        <v>548</v>
      </c>
      <c r="R1945" t="s">
        <v>235</v>
      </c>
      <c r="S1945" t="s">
        <v>284</v>
      </c>
      <c r="T1945" t="s">
        <v>85</v>
      </c>
      <c r="U1945" t="s">
        <v>386</v>
      </c>
      <c r="V1945" t="s">
        <v>61</v>
      </c>
      <c r="W1945" t="s">
        <v>63</v>
      </c>
      <c r="X1945" t="s">
        <v>51</v>
      </c>
      <c r="Y1945" t="s">
        <v>425</v>
      </c>
      <c r="Z1945" t="s">
        <v>56</v>
      </c>
      <c r="AA1945" t="s">
        <v>46</v>
      </c>
      <c r="AB1945" t="s">
        <v>101</v>
      </c>
      <c r="AC1945" t="s">
        <v>197</v>
      </c>
      <c r="AD1945" t="s">
        <v>184</v>
      </c>
      <c r="AE1945" t="s">
        <v>380</v>
      </c>
      <c r="AF1945" t="s">
        <v>52</v>
      </c>
      <c r="AG1945" t="s">
        <v>860</v>
      </c>
      <c r="AH1945" t="s">
        <v>235</v>
      </c>
      <c r="AI1945" t="s">
        <v>46</v>
      </c>
      <c r="AJ1945" t="s">
        <v>1135</v>
      </c>
      <c r="AK1945" t="s">
        <v>945</v>
      </c>
      <c r="AL1945" t="s">
        <v>47</v>
      </c>
      <c r="AM1945" t="s">
        <v>47</v>
      </c>
      <c r="AN1945" t="s">
        <v>65</v>
      </c>
      <c r="AO1945" t="s">
        <v>122</v>
      </c>
    </row>
    <row r="1946" spans="1:41" hidden="1" x14ac:dyDescent="0.25">
      <c r="A1946" t="s">
        <v>8607</v>
      </c>
      <c r="B1946" t="s">
        <v>8608</v>
      </c>
      <c r="C1946" s="1" t="str">
        <f t="shared" si="120"/>
        <v>21:1062</v>
      </c>
      <c r="D1946" s="1" t="str">
        <f t="shared" si="121"/>
        <v>21:0123</v>
      </c>
      <c r="E1946" t="s">
        <v>8609</v>
      </c>
      <c r="F1946" t="s">
        <v>8610</v>
      </c>
      <c r="H1946">
        <v>49.6531612</v>
      </c>
      <c r="I1946">
        <v>-117.88018479999999</v>
      </c>
      <c r="J1946" s="1" t="str">
        <f t="shared" si="122"/>
        <v>NGR bulk stream sediment</v>
      </c>
      <c r="K1946" s="1" t="str">
        <f t="shared" si="123"/>
        <v>&lt;177 micron (NGR)</v>
      </c>
      <c r="L1946">
        <v>19</v>
      </c>
      <c r="M1946" t="s">
        <v>45</v>
      </c>
      <c r="N1946">
        <v>314</v>
      </c>
      <c r="O1946" t="s">
        <v>62</v>
      </c>
      <c r="P1946" t="s">
        <v>47</v>
      </c>
      <c r="Q1946" t="s">
        <v>548</v>
      </c>
      <c r="R1946" t="s">
        <v>366</v>
      </c>
      <c r="S1946" t="s">
        <v>171</v>
      </c>
      <c r="T1946" t="s">
        <v>51</v>
      </c>
      <c r="U1946" t="s">
        <v>239</v>
      </c>
      <c r="V1946" t="s">
        <v>130</v>
      </c>
      <c r="W1946" t="s">
        <v>235</v>
      </c>
      <c r="X1946" t="s">
        <v>73</v>
      </c>
      <c r="Y1946" t="s">
        <v>695</v>
      </c>
      <c r="Z1946" t="s">
        <v>56</v>
      </c>
      <c r="AA1946" t="s">
        <v>46</v>
      </c>
      <c r="AB1946" t="s">
        <v>63</v>
      </c>
      <c r="AC1946" t="s">
        <v>108</v>
      </c>
      <c r="AD1946" t="s">
        <v>386</v>
      </c>
      <c r="AE1946" t="s">
        <v>380</v>
      </c>
      <c r="AF1946" t="s">
        <v>282</v>
      </c>
      <c r="AG1946" t="s">
        <v>997</v>
      </c>
      <c r="AH1946" t="s">
        <v>139</v>
      </c>
      <c r="AI1946" t="s">
        <v>87</v>
      </c>
      <c r="AJ1946" t="s">
        <v>2398</v>
      </c>
      <c r="AK1946" t="s">
        <v>8611</v>
      </c>
      <c r="AL1946" t="s">
        <v>47</v>
      </c>
      <c r="AM1946" t="s">
        <v>47</v>
      </c>
      <c r="AN1946" t="s">
        <v>1121</v>
      </c>
      <c r="AO1946" t="s">
        <v>217</v>
      </c>
    </row>
    <row r="1947" spans="1:41" hidden="1" x14ac:dyDescent="0.25">
      <c r="A1947" t="s">
        <v>8612</v>
      </c>
      <c r="B1947" t="s">
        <v>8613</v>
      </c>
      <c r="C1947" s="1" t="str">
        <f t="shared" si="120"/>
        <v>21:1062</v>
      </c>
      <c r="D1947" s="1" t="str">
        <f t="shared" si="121"/>
        <v>21:0123</v>
      </c>
      <c r="E1947" t="s">
        <v>8614</v>
      </c>
      <c r="F1947" t="s">
        <v>8615</v>
      </c>
      <c r="H1947">
        <v>49.658329600000002</v>
      </c>
      <c r="I1947">
        <v>-117.87001050000001</v>
      </c>
      <c r="J1947" s="1" t="str">
        <f t="shared" si="122"/>
        <v>NGR bulk stream sediment</v>
      </c>
      <c r="K1947" s="1" t="str">
        <f t="shared" si="123"/>
        <v>&lt;177 micron (NGR)</v>
      </c>
      <c r="L1947">
        <v>19</v>
      </c>
      <c r="M1947" t="s">
        <v>71</v>
      </c>
      <c r="N1947">
        <v>315</v>
      </c>
      <c r="O1947" t="s">
        <v>266</v>
      </c>
      <c r="P1947" t="s">
        <v>47</v>
      </c>
      <c r="Q1947" t="s">
        <v>184</v>
      </c>
      <c r="R1947" t="s">
        <v>50</v>
      </c>
      <c r="S1947" t="s">
        <v>300</v>
      </c>
      <c r="T1947" t="s">
        <v>330</v>
      </c>
      <c r="U1947" t="s">
        <v>165</v>
      </c>
      <c r="V1947" t="s">
        <v>206</v>
      </c>
      <c r="W1947" t="s">
        <v>161</v>
      </c>
      <c r="X1947" t="s">
        <v>51</v>
      </c>
      <c r="Y1947" t="s">
        <v>112</v>
      </c>
      <c r="Z1947" t="s">
        <v>56</v>
      </c>
      <c r="AA1947" t="s">
        <v>46</v>
      </c>
      <c r="AB1947" t="s">
        <v>235</v>
      </c>
      <c r="AC1947" t="s">
        <v>267</v>
      </c>
      <c r="AD1947" t="s">
        <v>80</v>
      </c>
      <c r="AE1947" t="s">
        <v>84</v>
      </c>
      <c r="AF1947" t="s">
        <v>158</v>
      </c>
      <c r="AG1947" t="s">
        <v>78</v>
      </c>
      <c r="AH1947" t="s">
        <v>57</v>
      </c>
      <c r="AI1947" t="s">
        <v>57</v>
      </c>
      <c r="AJ1947" t="s">
        <v>76</v>
      </c>
      <c r="AK1947" t="s">
        <v>8616</v>
      </c>
      <c r="AL1947" t="s">
        <v>47</v>
      </c>
      <c r="AM1947" t="s">
        <v>47</v>
      </c>
      <c r="AN1947" t="s">
        <v>65</v>
      </c>
      <c r="AO1947" t="s">
        <v>51</v>
      </c>
    </row>
    <row r="1948" spans="1:41" hidden="1" x14ac:dyDescent="0.25">
      <c r="A1948" t="s">
        <v>8617</v>
      </c>
      <c r="B1948" t="s">
        <v>8618</v>
      </c>
      <c r="C1948" s="1" t="str">
        <f t="shared" si="120"/>
        <v>21:1062</v>
      </c>
      <c r="D1948" s="1" t="str">
        <f t="shared" si="121"/>
        <v>21:0123</v>
      </c>
      <c r="E1948" t="s">
        <v>8619</v>
      </c>
      <c r="F1948" t="s">
        <v>8620</v>
      </c>
      <c r="H1948">
        <v>49.528955600000003</v>
      </c>
      <c r="I1948">
        <v>-117.76182230000001</v>
      </c>
      <c r="J1948" s="1" t="str">
        <f t="shared" si="122"/>
        <v>NGR bulk stream sediment</v>
      </c>
      <c r="K1948" s="1" t="str">
        <f t="shared" si="123"/>
        <v>&lt;177 micron (NGR)</v>
      </c>
      <c r="L1948">
        <v>19</v>
      </c>
      <c r="M1948" t="s">
        <v>95</v>
      </c>
      <c r="N1948">
        <v>316</v>
      </c>
      <c r="O1948" t="s">
        <v>122</v>
      </c>
      <c r="P1948" t="s">
        <v>122</v>
      </c>
      <c r="Q1948" t="s">
        <v>862</v>
      </c>
      <c r="R1948" t="s">
        <v>58</v>
      </c>
      <c r="S1948" t="s">
        <v>207</v>
      </c>
      <c r="T1948" t="s">
        <v>127</v>
      </c>
      <c r="U1948" t="s">
        <v>343</v>
      </c>
      <c r="V1948" t="s">
        <v>63</v>
      </c>
      <c r="W1948" t="s">
        <v>78</v>
      </c>
      <c r="X1948" t="s">
        <v>55</v>
      </c>
      <c r="Y1948" t="s">
        <v>146</v>
      </c>
      <c r="Z1948" t="s">
        <v>56</v>
      </c>
      <c r="AA1948" t="s">
        <v>46</v>
      </c>
      <c r="AB1948" t="s">
        <v>105</v>
      </c>
      <c r="AC1948" t="s">
        <v>50</v>
      </c>
      <c r="AD1948" t="s">
        <v>507</v>
      </c>
      <c r="AE1948" t="s">
        <v>62</v>
      </c>
      <c r="AF1948" t="s">
        <v>307</v>
      </c>
      <c r="AG1948" t="s">
        <v>2438</v>
      </c>
      <c r="AH1948" t="s">
        <v>174</v>
      </c>
      <c r="AI1948" t="s">
        <v>46</v>
      </c>
      <c r="AJ1948" t="s">
        <v>8450</v>
      </c>
      <c r="AK1948" t="s">
        <v>51</v>
      </c>
      <c r="AL1948" t="s">
        <v>47</v>
      </c>
      <c r="AM1948" t="s">
        <v>47</v>
      </c>
      <c r="AN1948" t="s">
        <v>313</v>
      </c>
      <c r="AO1948" t="s">
        <v>51</v>
      </c>
    </row>
    <row r="1949" spans="1:41" hidden="1" x14ac:dyDescent="0.25">
      <c r="A1949" t="s">
        <v>8621</v>
      </c>
      <c r="B1949" t="s">
        <v>8622</v>
      </c>
      <c r="C1949" s="1" t="str">
        <f t="shared" si="120"/>
        <v>21:1062</v>
      </c>
      <c r="D1949" s="1" t="str">
        <f t="shared" si="121"/>
        <v>21:0123</v>
      </c>
      <c r="E1949" t="s">
        <v>8623</v>
      </c>
      <c r="F1949" t="s">
        <v>8624</v>
      </c>
      <c r="H1949">
        <v>49.528911000000001</v>
      </c>
      <c r="I1949">
        <v>-117.7548982</v>
      </c>
      <c r="J1949" s="1" t="str">
        <f t="shared" si="122"/>
        <v>NGR bulk stream sediment</v>
      </c>
      <c r="K1949" s="1" t="str">
        <f t="shared" si="123"/>
        <v>&lt;177 micron (NGR)</v>
      </c>
      <c r="L1949">
        <v>19</v>
      </c>
      <c r="M1949" t="s">
        <v>117</v>
      </c>
      <c r="N1949">
        <v>317</v>
      </c>
      <c r="O1949" t="s">
        <v>412</v>
      </c>
      <c r="P1949" t="s">
        <v>103</v>
      </c>
      <c r="Q1949" t="s">
        <v>862</v>
      </c>
      <c r="R1949" t="s">
        <v>72</v>
      </c>
      <c r="S1949" t="s">
        <v>463</v>
      </c>
      <c r="T1949" t="s">
        <v>137</v>
      </c>
      <c r="U1949" t="s">
        <v>131</v>
      </c>
      <c r="V1949" t="s">
        <v>47</v>
      </c>
      <c r="W1949" t="s">
        <v>101</v>
      </c>
      <c r="X1949" t="s">
        <v>58</v>
      </c>
      <c r="Y1949" t="s">
        <v>207</v>
      </c>
      <c r="Z1949" t="s">
        <v>56</v>
      </c>
      <c r="AA1949" t="s">
        <v>46</v>
      </c>
      <c r="AB1949" t="s">
        <v>105</v>
      </c>
      <c r="AC1949" t="s">
        <v>58</v>
      </c>
      <c r="AD1949" t="s">
        <v>160</v>
      </c>
      <c r="AE1949" t="s">
        <v>61</v>
      </c>
      <c r="AF1949" t="s">
        <v>371</v>
      </c>
      <c r="AG1949" t="s">
        <v>836</v>
      </c>
      <c r="AH1949" t="s">
        <v>185</v>
      </c>
      <c r="AI1949" t="s">
        <v>174</v>
      </c>
      <c r="AJ1949" t="s">
        <v>5039</v>
      </c>
      <c r="AK1949" t="s">
        <v>266</v>
      </c>
      <c r="AL1949" t="s">
        <v>47</v>
      </c>
      <c r="AM1949" t="s">
        <v>47</v>
      </c>
      <c r="AN1949" t="s">
        <v>935</v>
      </c>
      <c r="AO1949" t="s">
        <v>122</v>
      </c>
    </row>
    <row r="1950" spans="1:41" hidden="1" x14ac:dyDescent="0.25">
      <c r="A1950" t="s">
        <v>8625</v>
      </c>
      <c r="B1950" t="s">
        <v>8626</v>
      </c>
      <c r="C1950" s="1" t="str">
        <f t="shared" si="120"/>
        <v>21:1062</v>
      </c>
      <c r="D1950" s="1" t="str">
        <f t="shared" si="121"/>
        <v>21:0123</v>
      </c>
      <c r="E1950" t="s">
        <v>8627</v>
      </c>
      <c r="F1950" t="s">
        <v>8628</v>
      </c>
      <c r="H1950">
        <v>49.712430500000004</v>
      </c>
      <c r="I1950">
        <v>-117.56709410000001</v>
      </c>
      <c r="J1950" s="1" t="str">
        <f t="shared" si="122"/>
        <v>NGR bulk stream sediment</v>
      </c>
      <c r="K1950" s="1" t="str">
        <f t="shared" si="123"/>
        <v>&lt;177 micron (NGR)</v>
      </c>
      <c r="L1950">
        <v>19</v>
      </c>
      <c r="M1950" t="s">
        <v>136</v>
      </c>
      <c r="N1950">
        <v>318</v>
      </c>
      <c r="O1950" t="s">
        <v>185</v>
      </c>
      <c r="P1950" t="s">
        <v>58</v>
      </c>
      <c r="Q1950" t="s">
        <v>417</v>
      </c>
      <c r="R1950" t="s">
        <v>161</v>
      </c>
      <c r="S1950" t="s">
        <v>8629</v>
      </c>
      <c r="T1950" t="s">
        <v>127</v>
      </c>
      <c r="U1950" t="s">
        <v>272</v>
      </c>
      <c r="V1950" t="s">
        <v>81</v>
      </c>
      <c r="W1950" t="s">
        <v>72</v>
      </c>
      <c r="X1950" t="s">
        <v>2275</v>
      </c>
      <c r="Y1950" t="s">
        <v>8630</v>
      </c>
      <c r="Z1950" t="s">
        <v>56</v>
      </c>
      <c r="AA1950" t="s">
        <v>46</v>
      </c>
      <c r="AB1950" t="s">
        <v>78</v>
      </c>
      <c r="AC1950" t="s">
        <v>58</v>
      </c>
      <c r="AD1950" t="s">
        <v>184</v>
      </c>
      <c r="AE1950" t="s">
        <v>199</v>
      </c>
      <c r="AF1950" t="s">
        <v>108</v>
      </c>
      <c r="AG1950" t="s">
        <v>8450</v>
      </c>
      <c r="AH1950" t="s">
        <v>72</v>
      </c>
      <c r="AI1950" t="s">
        <v>139</v>
      </c>
      <c r="AJ1950" t="s">
        <v>146</v>
      </c>
      <c r="AK1950" t="s">
        <v>50</v>
      </c>
      <c r="AL1950" t="s">
        <v>47</v>
      </c>
      <c r="AM1950" t="s">
        <v>47</v>
      </c>
      <c r="AN1950" t="s">
        <v>8631</v>
      </c>
      <c r="AO1950" t="s">
        <v>85</v>
      </c>
    </row>
    <row r="1951" spans="1:41" hidden="1" x14ac:dyDescent="0.25">
      <c r="A1951" t="s">
        <v>8632</v>
      </c>
      <c r="B1951" t="s">
        <v>8633</v>
      </c>
      <c r="C1951" s="1" t="str">
        <f t="shared" si="120"/>
        <v>21:1062</v>
      </c>
      <c r="D1951" s="1" t="str">
        <f t="shared" si="121"/>
        <v>21:0123</v>
      </c>
      <c r="E1951" t="s">
        <v>8634</v>
      </c>
      <c r="F1951" t="s">
        <v>8635</v>
      </c>
      <c r="H1951">
        <v>49.707632199999999</v>
      </c>
      <c r="I1951">
        <v>-117.57520770000001</v>
      </c>
      <c r="J1951" s="1" t="str">
        <f t="shared" si="122"/>
        <v>NGR bulk stream sediment</v>
      </c>
      <c r="K1951" s="1" t="str">
        <f t="shared" si="123"/>
        <v>&lt;177 micron (NGR)</v>
      </c>
      <c r="L1951">
        <v>19</v>
      </c>
      <c r="M1951" t="s">
        <v>280</v>
      </c>
      <c r="N1951">
        <v>319</v>
      </c>
      <c r="O1951" t="s">
        <v>54</v>
      </c>
      <c r="P1951" t="s">
        <v>47</v>
      </c>
      <c r="Q1951" t="s">
        <v>602</v>
      </c>
      <c r="R1951" t="s">
        <v>257</v>
      </c>
      <c r="S1951" t="s">
        <v>915</v>
      </c>
      <c r="T1951" t="s">
        <v>58</v>
      </c>
      <c r="U1951" t="s">
        <v>306</v>
      </c>
      <c r="V1951" t="s">
        <v>63</v>
      </c>
      <c r="W1951" t="s">
        <v>78</v>
      </c>
      <c r="X1951" t="s">
        <v>49</v>
      </c>
      <c r="Y1951" t="s">
        <v>6614</v>
      </c>
      <c r="Z1951" t="s">
        <v>56</v>
      </c>
      <c r="AA1951" t="s">
        <v>46</v>
      </c>
      <c r="AB1951" t="s">
        <v>257</v>
      </c>
      <c r="AC1951" t="s">
        <v>58</v>
      </c>
      <c r="AD1951" t="s">
        <v>146</v>
      </c>
      <c r="AE1951" t="s">
        <v>56</v>
      </c>
      <c r="AF1951" t="s">
        <v>58</v>
      </c>
      <c r="AG1951" t="s">
        <v>1060</v>
      </c>
      <c r="AH1951" t="s">
        <v>122</v>
      </c>
      <c r="AI1951" t="s">
        <v>235</v>
      </c>
      <c r="AJ1951" t="s">
        <v>8636</v>
      </c>
      <c r="AK1951" t="s">
        <v>118</v>
      </c>
      <c r="AL1951" t="s">
        <v>47</v>
      </c>
      <c r="AM1951" t="s">
        <v>47</v>
      </c>
      <c r="AN1951" t="s">
        <v>234</v>
      </c>
      <c r="AO1951" t="s">
        <v>82</v>
      </c>
    </row>
    <row r="1952" spans="1:41" hidden="1" x14ac:dyDescent="0.25">
      <c r="A1952" t="s">
        <v>8637</v>
      </c>
      <c r="B1952" t="s">
        <v>8638</v>
      </c>
      <c r="C1952" s="1" t="str">
        <f t="shared" si="120"/>
        <v>21:1062</v>
      </c>
      <c r="D1952" s="1" t="str">
        <f t="shared" si="121"/>
        <v>21:0123</v>
      </c>
      <c r="E1952" t="s">
        <v>8634</v>
      </c>
      <c r="F1952" t="s">
        <v>8639</v>
      </c>
      <c r="H1952">
        <v>49.707632199999999</v>
      </c>
      <c r="I1952">
        <v>-117.57520770000001</v>
      </c>
      <c r="J1952" s="1" t="str">
        <f t="shared" si="122"/>
        <v>NGR bulk stream sediment</v>
      </c>
      <c r="K1952" s="1" t="str">
        <f t="shared" si="123"/>
        <v>&lt;177 micron (NGR)</v>
      </c>
      <c r="L1952">
        <v>19</v>
      </c>
      <c r="M1952" t="s">
        <v>288</v>
      </c>
      <c r="N1952">
        <v>320</v>
      </c>
      <c r="O1952" t="s">
        <v>54</v>
      </c>
      <c r="P1952" t="s">
        <v>47</v>
      </c>
      <c r="Q1952" t="s">
        <v>417</v>
      </c>
      <c r="R1952" t="s">
        <v>173</v>
      </c>
      <c r="S1952" t="s">
        <v>313</v>
      </c>
      <c r="T1952" t="s">
        <v>55</v>
      </c>
      <c r="U1952" t="s">
        <v>267</v>
      </c>
      <c r="V1952" t="s">
        <v>47</v>
      </c>
      <c r="W1952" t="s">
        <v>81</v>
      </c>
      <c r="X1952" t="s">
        <v>145</v>
      </c>
      <c r="Y1952" t="s">
        <v>8640</v>
      </c>
      <c r="Z1952" t="s">
        <v>56</v>
      </c>
      <c r="AA1952" t="s">
        <v>46</v>
      </c>
      <c r="AB1952" t="s">
        <v>173</v>
      </c>
      <c r="AC1952" t="s">
        <v>58</v>
      </c>
      <c r="AD1952" t="s">
        <v>590</v>
      </c>
      <c r="AE1952" t="s">
        <v>56</v>
      </c>
      <c r="AF1952" t="s">
        <v>351</v>
      </c>
      <c r="AG1952" t="s">
        <v>209</v>
      </c>
      <c r="AH1952" t="s">
        <v>63</v>
      </c>
      <c r="AI1952" t="s">
        <v>185</v>
      </c>
      <c r="AJ1952" t="s">
        <v>7730</v>
      </c>
      <c r="AK1952" t="s">
        <v>365</v>
      </c>
      <c r="AL1952" t="s">
        <v>47</v>
      </c>
      <c r="AM1952" t="s">
        <v>47</v>
      </c>
      <c r="AN1952" t="s">
        <v>1069</v>
      </c>
      <c r="AO1952" t="s">
        <v>108</v>
      </c>
    </row>
    <row r="1953" spans="1:41" hidden="1" x14ac:dyDescent="0.25">
      <c r="A1953" t="s">
        <v>8641</v>
      </c>
      <c r="B1953" t="s">
        <v>8642</v>
      </c>
      <c r="C1953" s="1" t="str">
        <f t="shared" ref="C1953:C2016" si="124">HYPERLINK("http://geochem.nrcan.gc.ca/cdogs/content/bdl/bdl211062_e.htm", "21:1062")</f>
        <v>21:1062</v>
      </c>
      <c r="D1953" s="1" t="str">
        <f t="shared" ref="D1953:D2016" si="125">HYPERLINK("http://geochem.nrcan.gc.ca/cdogs/content/svy/svy210123_e.htm", "21:0123")</f>
        <v>21:0123</v>
      </c>
      <c r="E1953" t="s">
        <v>8643</v>
      </c>
      <c r="F1953" t="s">
        <v>8644</v>
      </c>
      <c r="H1953">
        <v>49.646963200000002</v>
      </c>
      <c r="I1953">
        <v>-117.7385574</v>
      </c>
      <c r="J1953" s="1" t="str">
        <f t="shared" si="122"/>
        <v>NGR bulk stream sediment</v>
      </c>
      <c r="K1953" s="1" t="str">
        <f t="shared" si="123"/>
        <v>&lt;177 micron (NGR)</v>
      </c>
      <c r="L1953">
        <v>19</v>
      </c>
      <c r="M1953" t="s">
        <v>157</v>
      </c>
      <c r="N1953">
        <v>321</v>
      </c>
      <c r="O1953" t="s">
        <v>185</v>
      </c>
      <c r="P1953" t="s">
        <v>47</v>
      </c>
      <c r="Q1953" t="s">
        <v>119</v>
      </c>
      <c r="R1953" t="s">
        <v>72</v>
      </c>
      <c r="S1953" t="s">
        <v>438</v>
      </c>
      <c r="T1953" t="s">
        <v>108</v>
      </c>
      <c r="U1953" t="s">
        <v>140</v>
      </c>
      <c r="V1953" t="s">
        <v>102</v>
      </c>
      <c r="W1953" t="s">
        <v>130</v>
      </c>
      <c r="X1953" t="s">
        <v>58</v>
      </c>
      <c r="Y1953" t="s">
        <v>273</v>
      </c>
      <c r="Z1953" t="s">
        <v>56</v>
      </c>
      <c r="AA1953" t="s">
        <v>46</v>
      </c>
      <c r="AB1953" t="s">
        <v>173</v>
      </c>
      <c r="AC1953" t="s">
        <v>99</v>
      </c>
      <c r="AD1953" t="s">
        <v>146</v>
      </c>
      <c r="AE1953" t="s">
        <v>56</v>
      </c>
      <c r="AF1953" t="s">
        <v>55</v>
      </c>
      <c r="AG1953" t="s">
        <v>689</v>
      </c>
      <c r="AH1953" t="s">
        <v>257</v>
      </c>
      <c r="AI1953" t="s">
        <v>185</v>
      </c>
      <c r="AJ1953" t="s">
        <v>690</v>
      </c>
      <c r="AK1953" t="s">
        <v>55</v>
      </c>
      <c r="AL1953" t="s">
        <v>47</v>
      </c>
      <c r="AM1953" t="s">
        <v>47</v>
      </c>
      <c r="AN1953" t="s">
        <v>915</v>
      </c>
      <c r="AO1953" t="s">
        <v>90</v>
      </c>
    </row>
    <row r="1954" spans="1:41" hidden="1" x14ac:dyDescent="0.25">
      <c r="A1954" t="s">
        <v>8645</v>
      </c>
      <c r="B1954" t="s">
        <v>8646</v>
      </c>
      <c r="C1954" s="1" t="str">
        <f t="shared" si="124"/>
        <v>21:1062</v>
      </c>
      <c r="D1954" s="1" t="str">
        <f t="shared" si="125"/>
        <v>21:0123</v>
      </c>
      <c r="E1954" t="s">
        <v>8647</v>
      </c>
      <c r="F1954" t="s">
        <v>8648</v>
      </c>
      <c r="H1954">
        <v>49.6249392</v>
      </c>
      <c r="I1954">
        <v>-117.8758837</v>
      </c>
      <c r="J1954" s="1" t="str">
        <f t="shared" si="122"/>
        <v>NGR bulk stream sediment</v>
      </c>
      <c r="K1954" s="1" t="str">
        <f t="shared" si="123"/>
        <v>&lt;177 micron (NGR)</v>
      </c>
      <c r="L1954">
        <v>19</v>
      </c>
      <c r="M1954" t="s">
        <v>170</v>
      </c>
      <c r="N1954">
        <v>322</v>
      </c>
      <c r="O1954" t="s">
        <v>72</v>
      </c>
      <c r="P1954" t="s">
        <v>47</v>
      </c>
      <c r="Q1954" t="s">
        <v>548</v>
      </c>
      <c r="R1954" t="s">
        <v>175</v>
      </c>
      <c r="S1954" t="s">
        <v>695</v>
      </c>
      <c r="T1954" t="s">
        <v>106</v>
      </c>
      <c r="U1954" t="s">
        <v>915</v>
      </c>
      <c r="V1954" t="s">
        <v>319</v>
      </c>
      <c r="W1954" t="s">
        <v>371</v>
      </c>
      <c r="X1954" t="s">
        <v>51</v>
      </c>
      <c r="Y1954" t="s">
        <v>386</v>
      </c>
      <c r="Z1954" t="s">
        <v>56</v>
      </c>
      <c r="AA1954" t="s">
        <v>46</v>
      </c>
      <c r="AB1954" t="s">
        <v>105</v>
      </c>
      <c r="AC1954" t="s">
        <v>425</v>
      </c>
      <c r="AD1954" t="s">
        <v>146</v>
      </c>
      <c r="AE1954" t="s">
        <v>199</v>
      </c>
      <c r="AF1954" t="s">
        <v>76</v>
      </c>
      <c r="AG1954" t="s">
        <v>1211</v>
      </c>
      <c r="AH1954" t="s">
        <v>47</v>
      </c>
      <c r="AI1954" t="s">
        <v>174</v>
      </c>
      <c r="AJ1954" t="s">
        <v>1426</v>
      </c>
      <c r="AK1954" t="s">
        <v>4484</v>
      </c>
      <c r="AL1954" t="s">
        <v>47</v>
      </c>
      <c r="AM1954" t="s">
        <v>47</v>
      </c>
      <c r="AN1954" t="s">
        <v>463</v>
      </c>
      <c r="AO1954" t="s">
        <v>66</v>
      </c>
    </row>
    <row r="1955" spans="1:41" hidden="1" x14ac:dyDescent="0.25">
      <c r="A1955" t="s">
        <v>8649</v>
      </c>
      <c r="B1955" t="s">
        <v>8650</v>
      </c>
      <c r="C1955" s="1" t="str">
        <f t="shared" si="124"/>
        <v>21:1062</v>
      </c>
      <c r="D1955" s="1" t="str">
        <f t="shared" si="125"/>
        <v>21:0123</v>
      </c>
      <c r="E1955" t="s">
        <v>8651</v>
      </c>
      <c r="F1955" t="s">
        <v>8652</v>
      </c>
      <c r="H1955">
        <v>49.867247200000001</v>
      </c>
      <c r="I1955">
        <v>-117.54535060000001</v>
      </c>
      <c r="J1955" s="1" t="str">
        <f t="shared" si="122"/>
        <v>NGR bulk stream sediment</v>
      </c>
      <c r="K1955" s="1" t="str">
        <f t="shared" si="123"/>
        <v>&lt;177 micron (NGR)</v>
      </c>
      <c r="L1955">
        <v>19</v>
      </c>
      <c r="M1955" t="s">
        <v>180</v>
      </c>
      <c r="N1955">
        <v>323</v>
      </c>
      <c r="O1955" t="s">
        <v>58</v>
      </c>
      <c r="P1955" t="s">
        <v>47</v>
      </c>
      <c r="Q1955" t="s">
        <v>281</v>
      </c>
      <c r="R1955" t="s">
        <v>186</v>
      </c>
      <c r="S1955" t="s">
        <v>89</v>
      </c>
      <c r="T1955" t="s">
        <v>55</v>
      </c>
      <c r="U1955" t="s">
        <v>225</v>
      </c>
      <c r="V1955" t="s">
        <v>188</v>
      </c>
      <c r="W1955" t="s">
        <v>257</v>
      </c>
      <c r="X1955" t="s">
        <v>52</v>
      </c>
      <c r="Y1955" t="s">
        <v>207</v>
      </c>
      <c r="Z1955" t="s">
        <v>56</v>
      </c>
      <c r="AA1955" t="s">
        <v>46</v>
      </c>
      <c r="AB1955" t="s">
        <v>61</v>
      </c>
      <c r="AC1955" t="s">
        <v>58</v>
      </c>
      <c r="AD1955" t="s">
        <v>184</v>
      </c>
      <c r="AE1955" t="s">
        <v>185</v>
      </c>
      <c r="AF1955" t="s">
        <v>274</v>
      </c>
      <c r="AG1955" t="s">
        <v>1619</v>
      </c>
      <c r="AH1955" t="s">
        <v>101</v>
      </c>
      <c r="AI1955" t="s">
        <v>87</v>
      </c>
      <c r="AJ1955" t="s">
        <v>3633</v>
      </c>
      <c r="AK1955" t="s">
        <v>2250</v>
      </c>
      <c r="AL1955" t="s">
        <v>47</v>
      </c>
      <c r="AM1955" t="s">
        <v>47</v>
      </c>
      <c r="AN1955" t="s">
        <v>372</v>
      </c>
      <c r="AO1955" t="s">
        <v>73</v>
      </c>
    </row>
    <row r="1956" spans="1:41" hidden="1" x14ac:dyDescent="0.25">
      <c r="A1956" t="s">
        <v>8653</v>
      </c>
      <c r="B1956" t="s">
        <v>8654</v>
      </c>
      <c r="C1956" s="1" t="str">
        <f t="shared" si="124"/>
        <v>21:1062</v>
      </c>
      <c r="D1956" s="1" t="str">
        <f t="shared" si="125"/>
        <v>21:0123</v>
      </c>
      <c r="E1956" t="s">
        <v>8655</v>
      </c>
      <c r="F1956" t="s">
        <v>8656</v>
      </c>
      <c r="H1956">
        <v>49.865414700000002</v>
      </c>
      <c r="I1956">
        <v>-117.56002479999999</v>
      </c>
      <c r="J1956" s="1" t="str">
        <f t="shared" si="122"/>
        <v>NGR bulk stream sediment</v>
      </c>
      <c r="K1956" s="1" t="str">
        <f t="shared" si="123"/>
        <v>&lt;177 micron (NGR)</v>
      </c>
      <c r="L1956">
        <v>19</v>
      </c>
      <c r="M1956" t="s">
        <v>195</v>
      </c>
      <c r="N1956">
        <v>324</v>
      </c>
      <c r="O1956" t="s">
        <v>139</v>
      </c>
      <c r="P1956" t="s">
        <v>47</v>
      </c>
      <c r="Q1956" t="s">
        <v>74</v>
      </c>
      <c r="R1956" t="s">
        <v>141</v>
      </c>
      <c r="S1956" t="s">
        <v>372</v>
      </c>
      <c r="T1956" t="s">
        <v>108</v>
      </c>
      <c r="U1956" t="s">
        <v>358</v>
      </c>
      <c r="V1956" t="s">
        <v>130</v>
      </c>
      <c r="W1956" t="s">
        <v>130</v>
      </c>
      <c r="X1956" t="s">
        <v>58</v>
      </c>
      <c r="Y1956" t="s">
        <v>1537</v>
      </c>
      <c r="Z1956" t="s">
        <v>56</v>
      </c>
      <c r="AA1956" t="s">
        <v>46</v>
      </c>
      <c r="AB1956" t="s">
        <v>105</v>
      </c>
      <c r="AC1956" t="s">
        <v>58</v>
      </c>
      <c r="AD1956" t="s">
        <v>583</v>
      </c>
      <c r="AE1956" t="s">
        <v>84</v>
      </c>
      <c r="AF1956" t="s">
        <v>150</v>
      </c>
      <c r="AG1956" t="s">
        <v>3227</v>
      </c>
      <c r="AH1956" t="s">
        <v>47</v>
      </c>
      <c r="AI1956" t="s">
        <v>185</v>
      </c>
      <c r="AJ1956" t="s">
        <v>1363</v>
      </c>
      <c r="AK1956" t="s">
        <v>2181</v>
      </c>
      <c r="AL1956" t="s">
        <v>47</v>
      </c>
      <c r="AM1956" t="s">
        <v>47</v>
      </c>
      <c r="AN1956" t="s">
        <v>508</v>
      </c>
      <c r="AO1956" t="s">
        <v>52</v>
      </c>
    </row>
    <row r="1957" spans="1:41" hidden="1" x14ac:dyDescent="0.25">
      <c r="A1957" t="s">
        <v>8657</v>
      </c>
      <c r="B1957" t="s">
        <v>8658</v>
      </c>
      <c r="C1957" s="1" t="str">
        <f t="shared" si="124"/>
        <v>21:1062</v>
      </c>
      <c r="D1957" s="1" t="str">
        <f t="shared" si="125"/>
        <v>21:0123</v>
      </c>
      <c r="E1957" t="s">
        <v>8659</v>
      </c>
      <c r="F1957" t="s">
        <v>8660</v>
      </c>
      <c r="H1957">
        <v>49.2413977</v>
      </c>
      <c r="I1957">
        <v>-117.7111191</v>
      </c>
      <c r="J1957" s="1" t="str">
        <f t="shared" si="122"/>
        <v>NGR bulk stream sediment</v>
      </c>
      <c r="K1957" s="1" t="str">
        <f t="shared" si="123"/>
        <v>&lt;177 micron (NGR)</v>
      </c>
      <c r="L1957">
        <v>20</v>
      </c>
      <c r="M1957" t="s">
        <v>45</v>
      </c>
      <c r="N1957">
        <v>325</v>
      </c>
      <c r="O1957" t="s">
        <v>87</v>
      </c>
      <c r="P1957" t="s">
        <v>226</v>
      </c>
      <c r="Q1957" t="s">
        <v>444</v>
      </c>
      <c r="R1957" t="s">
        <v>54</v>
      </c>
      <c r="S1957" t="s">
        <v>48</v>
      </c>
      <c r="T1957" t="s">
        <v>50</v>
      </c>
      <c r="U1957" t="s">
        <v>196</v>
      </c>
      <c r="V1957" t="s">
        <v>174</v>
      </c>
      <c r="W1957" t="s">
        <v>58</v>
      </c>
      <c r="X1957" t="s">
        <v>306</v>
      </c>
      <c r="Y1957" t="s">
        <v>8661</v>
      </c>
      <c r="Z1957" t="s">
        <v>56</v>
      </c>
      <c r="AA1957" t="s">
        <v>46</v>
      </c>
      <c r="AB1957" t="s">
        <v>257</v>
      </c>
      <c r="AC1957" t="s">
        <v>250</v>
      </c>
      <c r="AD1957" t="s">
        <v>251</v>
      </c>
      <c r="AE1957" t="s">
        <v>199</v>
      </c>
      <c r="AF1957" t="s">
        <v>76</v>
      </c>
      <c r="AG1957" t="s">
        <v>2186</v>
      </c>
      <c r="AH1957" t="s">
        <v>58</v>
      </c>
      <c r="AI1957" t="s">
        <v>81</v>
      </c>
      <c r="AJ1957" t="s">
        <v>6150</v>
      </c>
      <c r="AK1957" t="s">
        <v>50</v>
      </c>
      <c r="AL1957" t="s">
        <v>47</v>
      </c>
      <c r="AM1957" t="s">
        <v>122</v>
      </c>
      <c r="AN1957" t="s">
        <v>1111</v>
      </c>
      <c r="AO1957" t="s">
        <v>90</v>
      </c>
    </row>
    <row r="1958" spans="1:41" hidden="1" x14ac:dyDescent="0.25">
      <c r="A1958" t="s">
        <v>8662</v>
      </c>
      <c r="B1958" t="s">
        <v>8663</v>
      </c>
      <c r="C1958" s="1" t="str">
        <f t="shared" si="124"/>
        <v>21:1062</v>
      </c>
      <c r="D1958" s="1" t="str">
        <f t="shared" si="125"/>
        <v>21:0123</v>
      </c>
      <c r="E1958" t="s">
        <v>8664</v>
      </c>
      <c r="F1958" t="s">
        <v>8665</v>
      </c>
      <c r="H1958">
        <v>49.219783</v>
      </c>
      <c r="I1958">
        <v>-117.679484</v>
      </c>
      <c r="J1958" s="1" t="str">
        <f t="shared" si="122"/>
        <v>NGR bulk stream sediment</v>
      </c>
      <c r="K1958" s="1" t="str">
        <f t="shared" si="123"/>
        <v>&lt;177 micron (NGR)</v>
      </c>
      <c r="L1958">
        <v>20</v>
      </c>
      <c r="M1958" t="s">
        <v>71</v>
      </c>
      <c r="N1958">
        <v>326</v>
      </c>
      <c r="O1958" t="s">
        <v>200</v>
      </c>
      <c r="P1958" t="s">
        <v>47</v>
      </c>
      <c r="Q1958" t="s">
        <v>444</v>
      </c>
      <c r="R1958" t="s">
        <v>46</v>
      </c>
      <c r="S1958" t="s">
        <v>425</v>
      </c>
      <c r="T1958" t="s">
        <v>76</v>
      </c>
      <c r="U1958" t="s">
        <v>386</v>
      </c>
      <c r="V1958" t="s">
        <v>110</v>
      </c>
      <c r="W1958" t="s">
        <v>282</v>
      </c>
      <c r="X1958" t="s">
        <v>58</v>
      </c>
      <c r="Y1958" t="s">
        <v>438</v>
      </c>
      <c r="Z1958" t="s">
        <v>56</v>
      </c>
      <c r="AA1958" t="s">
        <v>46</v>
      </c>
      <c r="AB1958" t="s">
        <v>257</v>
      </c>
      <c r="AC1958" t="s">
        <v>75</v>
      </c>
      <c r="AD1958" t="s">
        <v>184</v>
      </c>
      <c r="AE1958" t="s">
        <v>174</v>
      </c>
      <c r="AF1958" t="s">
        <v>55</v>
      </c>
      <c r="AG1958" t="s">
        <v>1242</v>
      </c>
      <c r="AH1958" t="s">
        <v>412</v>
      </c>
      <c r="AI1958" t="s">
        <v>185</v>
      </c>
      <c r="AJ1958" t="s">
        <v>2244</v>
      </c>
      <c r="AK1958" t="s">
        <v>88</v>
      </c>
      <c r="AL1958" t="s">
        <v>47</v>
      </c>
      <c r="AM1958" t="s">
        <v>47</v>
      </c>
      <c r="AN1958" t="s">
        <v>322</v>
      </c>
      <c r="AO1958" t="s">
        <v>127</v>
      </c>
    </row>
    <row r="1959" spans="1:41" hidden="1" x14ac:dyDescent="0.25">
      <c r="A1959" t="s">
        <v>8666</v>
      </c>
      <c r="B1959" t="s">
        <v>8667</v>
      </c>
      <c r="C1959" s="1" t="str">
        <f t="shared" si="124"/>
        <v>21:1062</v>
      </c>
      <c r="D1959" s="1" t="str">
        <f t="shared" si="125"/>
        <v>21:0123</v>
      </c>
      <c r="E1959" t="s">
        <v>8668</v>
      </c>
      <c r="F1959" t="s">
        <v>8669</v>
      </c>
      <c r="H1959">
        <v>49.346262400000001</v>
      </c>
      <c r="I1959">
        <v>-117.8095833</v>
      </c>
      <c r="J1959" s="1" t="str">
        <f t="shared" si="122"/>
        <v>NGR bulk stream sediment</v>
      </c>
      <c r="K1959" s="1" t="str">
        <f t="shared" si="123"/>
        <v>&lt;177 micron (NGR)</v>
      </c>
      <c r="L1959">
        <v>20</v>
      </c>
      <c r="M1959" t="s">
        <v>95</v>
      </c>
      <c r="N1959">
        <v>327</v>
      </c>
      <c r="O1959" t="s">
        <v>103</v>
      </c>
      <c r="P1959" t="s">
        <v>47</v>
      </c>
      <c r="Q1959" t="s">
        <v>481</v>
      </c>
      <c r="R1959" t="s">
        <v>51</v>
      </c>
      <c r="S1959" t="s">
        <v>226</v>
      </c>
      <c r="T1959" t="s">
        <v>330</v>
      </c>
      <c r="U1959" t="s">
        <v>590</v>
      </c>
      <c r="V1959" t="s">
        <v>61</v>
      </c>
      <c r="W1959" t="s">
        <v>122</v>
      </c>
      <c r="X1959" t="s">
        <v>52</v>
      </c>
      <c r="Y1959" t="s">
        <v>559</v>
      </c>
      <c r="Z1959" t="s">
        <v>56</v>
      </c>
      <c r="AA1959" t="s">
        <v>46</v>
      </c>
      <c r="AB1959" t="s">
        <v>78</v>
      </c>
      <c r="AC1959" t="s">
        <v>272</v>
      </c>
      <c r="AD1959" t="s">
        <v>438</v>
      </c>
      <c r="AE1959" t="s">
        <v>110</v>
      </c>
      <c r="AF1959" t="s">
        <v>143</v>
      </c>
      <c r="AG1959" t="s">
        <v>1242</v>
      </c>
      <c r="AH1959" t="s">
        <v>79</v>
      </c>
      <c r="AI1959" t="s">
        <v>174</v>
      </c>
      <c r="AJ1959" t="s">
        <v>2214</v>
      </c>
      <c r="AK1959" t="s">
        <v>108</v>
      </c>
      <c r="AL1959" t="s">
        <v>47</v>
      </c>
      <c r="AM1959" t="s">
        <v>47</v>
      </c>
      <c r="AN1959" t="s">
        <v>294</v>
      </c>
      <c r="AO1959" t="s">
        <v>50</v>
      </c>
    </row>
    <row r="1960" spans="1:41" hidden="1" x14ac:dyDescent="0.25">
      <c r="A1960" t="s">
        <v>8670</v>
      </c>
      <c r="B1960" t="s">
        <v>8671</v>
      </c>
      <c r="C1960" s="1" t="str">
        <f t="shared" si="124"/>
        <v>21:1062</v>
      </c>
      <c r="D1960" s="1" t="str">
        <f t="shared" si="125"/>
        <v>21:0123</v>
      </c>
      <c r="E1960" t="s">
        <v>8672</v>
      </c>
      <c r="F1960" t="s">
        <v>8673</v>
      </c>
      <c r="H1960">
        <v>49.389714499999997</v>
      </c>
      <c r="I1960">
        <v>-117.9787177</v>
      </c>
      <c r="J1960" s="1" t="str">
        <f t="shared" si="122"/>
        <v>NGR bulk stream sediment</v>
      </c>
      <c r="K1960" s="1" t="str">
        <f t="shared" si="123"/>
        <v>&lt;177 micron (NGR)</v>
      </c>
      <c r="L1960">
        <v>20</v>
      </c>
      <c r="M1960" t="s">
        <v>117</v>
      </c>
      <c r="N1960">
        <v>328</v>
      </c>
      <c r="O1960" t="s">
        <v>206</v>
      </c>
      <c r="P1960" t="s">
        <v>47</v>
      </c>
      <c r="Q1960" t="s">
        <v>119</v>
      </c>
      <c r="R1960" t="s">
        <v>59</v>
      </c>
      <c r="S1960" t="s">
        <v>829</v>
      </c>
      <c r="T1960" t="s">
        <v>330</v>
      </c>
      <c r="U1960" t="s">
        <v>146</v>
      </c>
      <c r="V1960" t="s">
        <v>139</v>
      </c>
      <c r="W1960" t="s">
        <v>161</v>
      </c>
      <c r="X1960" t="s">
        <v>52</v>
      </c>
      <c r="Y1960" t="s">
        <v>344</v>
      </c>
      <c r="Z1960" t="s">
        <v>56</v>
      </c>
      <c r="AA1960" t="s">
        <v>46</v>
      </c>
      <c r="AB1960" t="s">
        <v>63</v>
      </c>
      <c r="AC1960" t="s">
        <v>104</v>
      </c>
      <c r="AD1960" t="s">
        <v>291</v>
      </c>
      <c r="AE1960" t="s">
        <v>46</v>
      </c>
      <c r="AF1960" t="s">
        <v>58</v>
      </c>
      <c r="AG1960" t="s">
        <v>330</v>
      </c>
      <c r="AH1960" t="s">
        <v>161</v>
      </c>
      <c r="AI1960" t="s">
        <v>149</v>
      </c>
      <c r="AJ1960" t="s">
        <v>76</v>
      </c>
      <c r="AK1960" t="s">
        <v>108</v>
      </c>
      <c r="AL1960" t="s">
        <v>47</v>
      </c>
      <c r="AM1960" t="s">
        <v>47</v>
      </c>
      <c r="AN1960" t="s">
        <v>920</v>
      </c>
      <c r="AO1960" t="s">
        <v>127</v>
      </c>
    </row>
    <row r="1961" spans="1:41" hidden="1" x14ac:dyDescent="0.25">
      <c r="A1961" t="s">
        <v>8674</v>
      </c>
      <c r="B1961" t="s">
        <v>8675</v>
      </c>
      <c r="C1961" s="1" t="str">
        <f t="shared" si="124"/>
        <v>21:1062</v>
      </c>
      <c r="D1961" s="1" t="str">
        <f t="shared" si="125"/>
        <v>21:0123</v>
      </c>
      <c r="E1961" t="s">
        <v>8676</v>
      </c>
      <c r="F1961" t="s">
        <v>8677</v>
      </c>
      <c r="H1961">
        <v>49.3656474</v>
      </c>
      <c r="I1961">
        <v>-117.93136920000001</v>
      </c>
      <c r="J1961" s="1" t="str">
        <f t="shared" si="122"/>
        <v>NGR bulk stream sediment</v>
      </c>
      <c r="K1961" s="1" t="str">
        <f t="shared" si="123"/>
        <v>&lt;177 micron (NGR)</v>
      </c>
      <c r="L1961">
        <v>20</v>
      </c>
      <c r="M1961" t="s">
        <v>136</v>
      </c>
      <c r="N1961">
        <v>329</v>
      </c>
      <c r="O1961" t="s">
        <v>271</v>
      </c>
      <c r="P1961" t="s">
        <v>47</v>
      </c>
      <c r="Q1961" t="s">
        <v>646</v>
      </c>
      <c r="R1961" t="s">
        <v>108</v>
      </c>
      <c r="S1961" t="s">
        <v>457</v>
      </c>
      <c r="T1961" t="s">
        <v>82</v>
      </c>
      <c r="U1961" t="s">
        <v>275</v>
      </c>
      <c r="V1961" t="s">
        <v>101</v>
      </c>
      <c r="W1961" t="s">
        <v>72</v>
      </c>
      <c r="X1961" t="s">
        <v>73</v>
      </c>
      <c r="Y1961" t="s">
        <v>268</v>
      </c>
      <c r="Z1961" t="s">
        <v>56</v>
      </c>
      <c r="AA1961" t="s">
        <v>46</v>
      </c>
      <c r="AB1961" t="s">
        <v>47</v>
      </c>
      <c r="AC1961" t="s">
        <v>463</v>
      </c>
      <c r="AD1961" t="s">
        <v>184</v>
      </c>
      <c r="AE1961" t="s">
        <v>47</v>
      </c>
      <c r="AF1961" t="s">
        <v>58</v>
      </c>
      <c r="AG1961" t="s">
        <v>181</v>
      </c>
      <c r="AH1961" t="s">
        <v>81</v>
      </c>
      <c r="AI1961" t="s">
        <v>46</v>
      </c>
      <c r="AJ1961" t="s">
        <v>50</v>
      </c>
      <c r="AK1961" t="s">
        <v>622</v>
      </c>
      <c r="AL1961" t="s">
        <v>47</v>
      </c>
      <c r="AM1961" t="s">
        <v>47</v>
      </c>
      <c r="AN1961" t="s">
        <v>673</v>
      </c>
      <c r="AO1961" t="s">
        <v>51</v>
      </c>
    </row>
    <row r="1962" spans="1:41" hidden="1" x14ac:dyDescent="0.25">
      <c r="A1962" t="s">
        <v>8678</v>
      </c>
      <c r="B1962" t="s">
        <v>8679</v>
      </c>
      <c r="C1962" s="1" t="str">
        <f t="shared" si="124"/>
        <v>21:1062</v>
      </c>
      <c r="D1962" s="1" t="str">
        <f t="shared" si="125"/>
        <v>21:0123</v>
      </c>
      <c r="E1962" t="s">
        <v>8680</v>
      </c>
      <c r="F1962" t="s">
        <v>8681</v>
      </c>
      <c r="H1962">
        <v>49.353650899999998</v>
      </c>
      <c r="I1962">
        <v>-117.8921873</v>
      </c>
      <c r="J1962" s="1" t="str">
        <f t="shared" si="122"/>
        <v>NGR bulk stream sediment</v>
      </c>
      <c r="K1962" s="1" t="str">
        <f t="shared" si="123"/>
        <v>&lt;177 micron (NGR)</v>
      </c>
      <c r="L1962">
        <v>20</v>
      </c>
      <c r="M1962" t="s">
        <v>157</v>
      </c>
      <c r="N1962">
        <v>330</v>
      </c>
      <c r="O1962" t="s">
        <v>110</v>
      </c>
      <c r="P1962" t="s">
        <v>47</v>
      </c>
      <c r="Q1962" t="s">
        <v>119</v>
      </c>
      <c r="R1962" t="s">
        <v>143</v>
      </c>
      <c r="S1962" t="s">
        <v>344</v>
      </c>
      <c r="T1962" t="s">
        <v>137</v>
      </c>
      <c r="U1962" t="s">
        <v>226</v>
      </c>
      <c r="V1962" t="s">
        <v>110</v>
      </c>
      <c r="W1962" t="s">
        <v>101</v>
      </c>
      <c r="X1962" t="s">
        <v>51</v>
      </c>
      <c r="Y1962" t="s">
        <v>272</v>
      </c>
      <c r="Z1962" t="s">
        <v>56</v>
      </c>
      <c r="AA1962" t="s">
        <v>46</v>
      </c>
      <c r="AB1962" t="s">
        <v>81</v>
      </c>
      <c r="AC1962" t="s">
        <v>934</v>
      </c>
      <c r="AD1962" t="s">
        <v>184</v>
      </c>
      <c r="AE1962" t="s">
        <v>53</v>
      </c>
      <c r="AF1962" t="s">
        <v>274</v>
      </c>
      <c r="AG1962" t="s">
        <v>260</v>
      </c>
      <c r="AH1962" t="s">
        <v>81</v>
      </c>
      <c r="AI1962" t="s">
        <v>54</v>
      </c>
      <c r="AJ1962" t="s">
        <v>85</v>
      </c>
      <c r="AK1962" t="s">
        <v>58</v>
      </c>
      <c r="AL1962" t="s">
        <v>47</v>
      </c>
      <c r="AM1962" t="s">
        <v>47</v>
      </c>
      <c r="AN1962" t="s">
        <v>638</v>
      </c>
      <c r="AO1962" t="s">
        <v>66</v>
      </c>
    </row>
    <row r="1963" spans="1:41" hidden="1" x14ac:dyDescent="0.25">
      <c r="A1963" t="s">
        <v>8682</v>
      </c>
      <c r="B1963" t="s">
        <v>8683</v>
      </c>
      <c r="C1963" s="1" t="str">
        <f t="shared" si="124"/>
        <v>21:1062</v>
      </c>
      <c r="D1963" s="1" t="str">
        <f t="shared" si="125"/>
        <v>21:0123</v>
      </c>
      <c r="E1963" t="s">
        <v>8684</v>
      </c>
      <c r="F1963" t="s">
        <v>8685</v>
      </c>
      <c r="H1963">
        <v>49.347315000000002</v>
      </c>
      <c r="I1963">
        <v>-117.8701951</v>
      </c>
      <c r="J1963" s="1" t="str">
        <f t="shared" si="122"/>
        <v>NGR bulk stream sediment</v>
      </c>
      <c r="K1963" s="1" t="str">
        <f t="shared" si="123"/>
        <v>&lt;177 micron (NGR)</v>
      </c>
      <c r="L1963">
        <v>20</v>
      </c>
      <c r="M1963" t="s">
        <v>170</v>
      </c>
      <c r="N1963">
        <v>331</v>
      </c>
      <c r="O1963" t="s">
        <v>63</v>
      </c>
      <c r="P1963" t="s">
        <v>47</v>
      </c>
      <c r="Q1963" t="s">
        <v>588</v>
      </c>
      <c r="R1963" t="s">
        <v>228</v>
      </c>
      <c r="S1963" t="s">
        <v>438</v>
      </c>
      <c r="T1963" t="s">
        <v>209</v>
      </c>
      <c r="U1963" t="s">
        <v>1121</v>
      </c>
      <c r="V1963" t="s">
        <v>101</v>
      </c>
      <c r="W1963" t="s">
        <v>60</v>
      </c>
      <c r="X1963" t="s">
        <v>73</v>
      </c>
      <c r="Y1963" t="s">
        <v>559</v>
      </c>
      <c r="Z1963" t="s">
        <v>56</v>
      </c>
      <c r="AA1963" t="s">
        <v>46</v>
      </c>
      <c r="AB1963" t="s">
        <v>257</v>
      </c>
      <c r="AC1963" t="s">
        <v>146</v>
      </c>
      <c r="AD1963" t="s">
        <v>226</v>
      </c>
      <c r="AE1963" t="s">
        <v>57</v>
      </c>
      <c r="AF1963" t="s">
        <v>118</v>
      </c>
      <c r="AG1963" t="s">
        <v>577</v>
      </c>
      <c r="AH1963" t="s">
        <v>102</v>
      </c>
      <c r="AI1963" t="s">
        <v>87</v>
      </c>
      <c r="AJ1963" t="s">
        <v>5430</v>
      </c>
      <c r="AK1963" t="s">
        <v>55</v>
      </c>
      <c r="AL1963" t="s">
        <v>47</v>
      </c>
      <c r="AM1963" t="s">
        <v>47</v>
      </c>
      <c r="AN1963" t="s">
        <v>65</v>
      </c>
      <c r="AO1963" t="s">
        <v>50</v>
      </c>
    </row>
    <row r="1964" spans="1:41" hidden="1" x14ac:dyDescent="0.25">
      <c r="A1964" t="s">
        <v>8686</v>
      </c>
      <c r="B1964" t="s">
        <v>8687</v>
      </c>
      <c r="C1964" s="1" t="str">
        <f t="shared" si="124"/>
        <v>21:1062</v>
      </c>
      <c r="D1964" s="1" t="str">
        <f t="shared" si="125"/>
        <v>21:0123</v>
      </c>
      <c r="E1964" t="s">
        <v>8688</v>
      </c>
      <c r="F1964" t="s">
        <v>8689</v>
      </c>
      <c r="H1964">
        <v>49.356297300000001</v>
      </c>
      <c r="I1964">
        <v>-117.7319409</v>
      </c>
      <c r="J1964" s="1" t="str">
        <f t="shared" si="122"/>
        <v>NGR bulk stream sediment</v>
      </c>
      <c r="K1964" s="1" t="str">
        <f t="shared" si="123"/>
        <v>&lt;177 micron (NGR)</v>
      </c>
      <c r="L1964">
        <v>20</v>
      </c>
      <c r="M1964" t="s">
        <v>180</v>
      </c>
      <c r="N1964">
        <v>332</v>
      </c>
      <c r="O1964" t="s">
        <v>61</v>
      </c>
      <c r="P1964" t="s">
        <v>47</v>
      </c>
      <c r="Q1964" t="s">
        <v>602</v>
      </c>
      <c r="R1964" t="s">
        <v>53</v>
      </c>
      <c r="S1964" t="s">
        <v>146</v>
      </c>
      <c r="T1964" t="s">
        <v>127</v>
      </c>
      <c r="U1964" t="s">
        <v>1304</v>
      </c>
      <c r="V1964" t="s">
        <v>198</v>
      </c>
      <c r="W1964" t="s">
        <v>63</v>
      </c>
      <c r="X1964" t="s">
        <v>73</v>
      </c>
      <c r="Y1964" t="s">
        <v>100</v>
      </c>
      <c r="Z1964" t="s">
        <v>56</v>
      </c>
      <c r="AA1964" t="s">
        <v>46</v>
      </c>
      <c r="AB1964" t="s">
        <v>139</v>
      </c>
      <c r="AC1964" t="s">
        <v>89</v>
      </c>
      <c r="AD1964" t="s">
        <v>146</v>
      </c>
      <c r="AE1964" t="s">
        <v>199</v>
      </c>
      <c r="AF1964" t="s">
        <v>129</v>
      </c>
      <c r="AG1964" t="s">
        <v>58</v>
      </c>
      <c r="AH1964" t="s">
        <v>101</v>
      </c>
      <c r="AI1964" t="s">
        <v>46</v>
      </c>
      <c r="AJ1964" t="s">
        <v>2753</v>
      </c>
      <c r="AK1964" t="s">
        <v>493</v>
      </c>
      <c r="AL1964" t="s">
        <v>47</v>
      </c>
      <c r="AM1964" t="s">
        <v>47</v>
      </c>
      <c r="AN1964" t="s">
        <v>301</v>
      </c>
      <c r="AO1964" t="s">
        <v>306</v>
      </c>
    </row>
    <row r="1965" spans="1:41" hidden="1" x14ac:dyDescent="0.25">
      <c r="A1965" t="s">
        <v>8690</v>
      </c>
      <c r="B1965" t="s">
        <v>8691</v>
      </c>
      <c r="C1965" s="1" t="str">
        <f t="shared" si="124"/>
        <v>21:1062</v>
      </c>
      <c r="D1965" s="1" t="str">
        <f t="shared" si="125"/>
        <v>21:0123</v>
      </c>
      <c r="E1965" t="s">
        <v>8692</v>
      </c>
      <c r="F1965" t="s">
        <v>8693</v>
      </c>
      <c r="H1965">
        <v>49.352189099999997</v>
      </c>
      <c r="I1965">
        <v>-117.7593924</v>
      </c>
      <c r="J1965" s="1" t="str">
        <f t="shared" si="122"/>
        <v>NGR bulk stream sediment</v>
      </c>
      <c r="K1965" s="1" t="str">
        <f t="shared" si="123"/>
        <v>&lt;177 micron (NGR)</v>
      </c>
      <c r="L1965">
        <v>20</v>
      </c>
      <c r="M1965" t="s">
        <v>195</v>
      </c>
      <c r="N1965">
        <v>333</v>
      </c>
      <c r="O1965" t="s">
        <v>336</v>
      </c>
      <c r="P1965" t="s">
        <v>47</v>
      </c>
      <c r="Q1965" t="s">
        <v>404</v>
      </c>
      <c r="R1965" t="s">
        <v>371</v>
      </c>
      <c r="S1965" t="s">
        <v>226</v>
      </c>
      <c r="T1965" t="s">
        <v>108</v>
      </c>
      <c r="U1965" t="s">
        <v>543</v>
      </c>
      <c r="V1965" t="s">
        <v>235</v>
      </c>
      <c r="W1965" t="s">
        <v>63</v>
      </c>
      <c r="X1965" t="s">
        <v>51</v>
      </c>
      <c r="Y1965" t="s">
        <v>482</v>
      </c>
      <c r="Z1965" t="s">
        <v>56</v>
      </c>
      <c r="AA1965" t="s">
        <v>46</v>
      </c>
      <c r="AB1965" t="s">
        <v>125</v>
      </c>
      <c r="AC1965" t="s">
        <v>237</v>
      </c>
      <c r="AD1965" t="s">
        <v>438</v>
      </c>
      <c r="AE1965" t="s">
        <v>101</v>
      </c>
      <c r="AF1965" t="s">
        <v>129</v>
      </c>
      <c r="AG1965" t="s">
        <v>1216</v>
      </c>
      <c r="AH1965" t="s">
        <v>257</v>
      </c>
      <c r="AI1965" t="s">
        <v>87</v>
      </c>
      <c r="AJ1965" t="s">
        <v>165</v>
      </c>
      <c r="AK1965" t="s">
        <v>85</v>
      </c>
      <c r="AL1965" t="s">
        <v>47</v>
      </c>
      <c r="AM1965" t="s">
        <v>47</v>
      </c>
      <c r="AN1965" t="s">
        <v>89</v>
      </c>
      <c r="AO1965" t="s">
        <v>217</v>
      </c>
    </row>
    <row r="1966" spans="1:41" hidden="1" x14ac:dyDescent="0.25">
      <c r="A1966" t="s">
        <v>8694</v>
      </c>
      <c r="B1966" t="s">
        <v>8695</v>
      </c>
      <c r="C1966" s="1" t="str">
        <f t="shared" si="124"/>
        <v>21:1062</v>
      </c>
      <c r="D1966" s="1" t="str">
        <f t="shared" si="125"/>
        <v>21:0123</v>
      </c>
      <c r="E1966" t="s">
        <v>8696</v>
      </c>
      <c r="F1966" t="s">
        <v>8697</v>
      </c>
      <c r="H1966">
        <v>49.450705800000001</v>
      </c>
      <c r="I1966">
        <v>-117.86911189999999</v>
      </c>
      <c r="J1966" s="1" t="str">
        <f t="shared" si="122"/>
        <v>NGR bulk stream sediment</v>
      </c>
      <c r="K1966" s="1" t="str">
        <f t="shared" si="123"/>
        <v>&lt;177 micron (NGR)</v>
      </c>
      <c r="L1966">
        <v>21</v>
      </c>
      <c r="M1966" t="s">
        <v>45</v>
      </c>
      <c r="N1966">
        <v>334</v>
      </c>
      <c r="O1966" t="s">
        <v>60</v>
      </c>
      <c r="P1966" t="s">
        <v>108</v>
      </c>
      <c r="Q1966" t="s">
        <v>765</v>
      </c>
      <c r="R1966" t="s">
        <v>209</v>
      </c>
      <c r="S1966" t="s">
        <v>124</v>
      </c>
      <c r="T1966" t="s">
        <v>85</v>
      </c>
      <c r="U1966" t="s">
        <v>107</v>
      </c>
      <c r="V1966" t="s">
        <v>78</v>
      </c>
      <c r="W1966" t="s">
        <v>139</v>
      </c>
      <c r="X1966" t="s">
        <v>122</v>
      </c>
      <c r="Y1966" t="s">
        <v>49</v>
      </c>
      <c r="Z1966" t="s">
        <v>56</v>
      </c>
      <c r="AA1966" t="s">
        <v>47</v>
      </c>
      <c r="AB1966" t="s">
        <v>235</v>
      </c>
      <c r="AC1966" t="s">
        <v>267</v>
      </c>
      <c r="AD1966" t="s">
        <v>218</v>
      </c>
      <c r="AE1966" t="s">
        <v>62</v>
      </c>
      <c r="AF1966" t="s">
        <v>58</v>
      </c>
      <c r="AG1966" t="s">
        <v>86</v>
      </c>
      <c r="AH1966" t="s">
        <v>54</v>
      </c>
      <c r="AI1966" t="s">
        <v>198</v>
      </c>
      <c r="AJ1966" t="s">
        <v>392</v>
      </c>
      <c r="AK1966" t="s">
        <v>351</v>
      </c>
      <c r="AL1966" t="s">
        <v>47</v>
      </c>
      <c r="AM1966" t="s">
        <v>47</v>
      </c>
      <c r="AN1966" t="s">
        <v>432</v>
      </c>
      <c r="AO1966" t="s">
        <v>137</v>
      </c>
    </row>
    <row r="1967" spans="1:41" hidden="1" x14ac:dyDescent="0.25">
      <c r="A1967" t="s">
        <v>8698</v>
      </c>
      <c r="B1967" t="s">
        <v>8699</v>
      </c>
      <c r="C1967" s="1" t="str">
        <f t="shared" si="124"/>
        <v>21:1062</v>
      </c>
      <c r="D1967" s="1" t="str">
        <f t="shared" si="125"/>
        <v>21:0123</v>
      </c>
      <c r="E1967" t="s">
        <v>8700</v>
      </c>
      <c r="F1967" t="s">
        <v>8701</v>
      </c>
      <c r="H1967">
        <v>49.447789899999997</v>
      </c>
      <c r="I1967">
        <v>-117.8669081</v>
      </c>
      <c r="J1967" s="1" t="str">
        <f t="shared" si="122"/>
        <v>NGR bulk stream sediment</v>
      </c>
      <c r="K1967" s="1" t="str">
        <f t="shared" si="123"/>
        <v>&lt;177 micron (NGR)</v>
      </c>
      <c r="L1967">
        <v>21</v>
      </c>
      <c r="M1967" t="s">
        <v>71</v>
      </c>
      <c r="N1967">
        <v>335</v>
      </c>
      <c r="O1967" t="s">
        <v>200</v>
      </c>
      <c r="P1967" t="s">
        <v>47</v>
      </c>
      <c r="Q1967" t="s">
        <v>862</v>
      </c>
      <c r="R1967" t="s">
        <v>55</v>
      </c>
      <c r="S1967" t="s">
        <v>187</v>
      </c>
      <c r="T1967" t="s">
        <v>76</v>
      </c>
      <c r="U1967" t="s">
        <v>83</v>
      </c>
      <c r="V1967" t="s">
        <v>130</v>
      </c>
      <c r="W1967" t="s">
        <v>79</v>
      </c>
      <c r="X1967" t="s">
        <v>103</v>
      </c>
      <c r="Y1967" t="s">
        <v>90</v>
      </c>
      <c r="Z1967" t="s">
        <v>56</v>
      </c>
      <c r="AA1967" t="s">
        <v>46</v>
      </c>
      <c r="AB1967" t="s">
        <v>64</v>
      </c>
      <c r="AC1967" t="s">
        <v>112</v>
      </c>
      <c r="AD1967" t="s">
        <v>342</v>
      </c>
      <c r="AE1967" t="s">
        <v>53</v>
      </c>
      <c r="AF1967" t="s">
        <v>108</v>
      </c>
      <c r="AG1967" t="s">
        <v>227</v>
      </c>
      <c r="AH1967" t="s">
        <v>46</v>
      </c>
      <c r="AI1967" t="s">
        <v>46</v>
      </c>
      <c r="AJ1967" t="s">
        <v>271</v>
      </c>
      <c r="AK1967" t="s">
        <v>109</v>
      </c>
      <c r="AL1967" t="s">
        <v>47</v>
      </c>
      <c r="AM1967" t="s">
        <v>47</v>
      </c>
      <c r="AN1967" t="s">
        <v>318</v>
      </c>
      <c r="AO1967" t="s">
        <v>58</v>
      </c>
    </row>
    <row r="1968" spans="1:41" hidden="1" x14ac:dyDescent="0.25">
      <c r="A1968" t="s">
        <v>8702</v>
      </c>
      <c r="B1968" t="s">
        <v>8703</v>
      </c>
      <c r="C1968" s="1" t="str">
        <f t="shared" si="124"/>
        <v>21:1062</v>
      </c>
      <c r="D1968" s="1" t="str">
        <f t="shared" si="125"/>
        <v>21:0123</v>
      </c>
      <c r="E1968" t="s">
        <v>8704</v>
      </c>
      <c r="F1968" t="s">
        <v>8705</v>
      </c>
      <c r="H1968">
        <v>49.449393700000002</v>
      </c>
      <c r="I1968">
        <v>-117.84588239999999</v>
      </c>
      <c r="J1968" s="1" t="str">
        <f t="shared" si="122"/>
        <v>NGR bulk stream sediment</v>
      </c>
      <c r="K1968" s="1" t="str">
        <f t="shared" si="123"/>
        <v>&lt;177 micron (NGR)</v>
      </c>
      <c r="L1968">
        <v>21</v>
      </c>
      <c r="M1968" t="s">
        <v>95</v>
      </c>
      <c r="N1968">
        <v>336</v>
      </c>
      <c r="O1968" t="s">
        <v>173</v>
      </c>
      <c r="P1968" t="s">
        <v>47</v>
      </c>
      <c r="Q1968" t="s">
        <v>234</v>
      </c>
      <c r="R1968" t="s">
        <v>238</v>
      </c>
      <c r="S1968" t="s">
        <v>350</v>
      </c>
      <c r="T1968" t="s">
        <v>82</v>
      </c>
      <c r="U1968" t="s">
        <v>432</v>
      </c>
      <c r="V1968" t="s">
        <v>101</v>
      </c>
      <c r="W1968" t="s">
        <v>228</v>
      </c>
      <c r="X1968" t="s">
        <v>73</v>
      </c>
      <c r="Y1968" t="s">
        <v>342</v>
      </c>
      <c r="Z1968" t="s">
        <v>56</v>
      </c>
      <c r="AA1968" t="s">
        <v>46</v>
      </c>
      <c r="AB1968" t="s">
        <v>81</v>
      </c>
      <c r="AC1968" t="s">
        <v>438</v>
      </c>
      <c r="AD1968" t="s">
        <v>320</v>
      </c>
      <c r="AE1968" t="s">
        <v>53</v>
      </c>
      <c r="AF1968" t="s">
        <v>108</v>
      </c>
      <c r="AG1968" t="s">
        <v>307</v>
      </c>
      <c r="AH1968" t="s">
        <v>64</v>
      </c>
      <c r="AI1968" t="s">
        <v>149</v>
      </c>
      <c r="AJ1968" t="s">
        <v>108</v>
      </c>
      <c r="AK1968" t="s">
        <v>76</v>
      </c>
      <c r="AL1968" t="s">
        <v>47</v>
      </c>
      <c r="AM1968" t="s">
        <v>47</v>
      </c>
      <c r="AN1968" t="s">
        <v>275</v>
      </c>
      <c r="AO1968" t="s">
        <v>267</v>
      </c>
    </row>
    <row r="1969" spans="1:41" hidden="1" x14ac:dyDescent="0.25">
      <c r="A1969" t="s">
        <v>8706</v>
      </c>
      <c r="B1969" t="s">
        <v>8707</v>
      </c>
      <c r="C1969" s="1" t="str">
        <f t="shared" si="124"/>
        <v>21:1062</v>
      </c>
      <c r="D1969" s="1" t="str">
        <f t="shared" si="125"/>
        <v>21:0123</v>
      </c>
      <c r="E1969" t="s">
        <v>8708</v>
      </c>
      <c r="F1969" t="s">
        <v>8709</v>
      </c>
      <c r="H1969">
        <v>49.455392000000003</v>
      </c>
      <c r="I1969">
        <v>-117.8473103</v>
      </c>
      <c r="J1969" s="1" t="str">
        <f t="shared" si="122"/>
        <v>NGR bulk stream sediment</v>
      </c>
      <c r="K1969" s="1" t="str">
        <f t="shared" si="123"/>
        <v>&lt;177 micron (NGR)</v>
      </c>
      <c r="L1969">
        <v>21</v>
      </c>
      <c r="M1969" t="s">
        <v>117</v>
      </c>
      <c r="N1969">
        <v>337</v>
      </c>
      <c r="O1969" t="s">
        <v>235</v>
      </c>
      <c r="P1969" t="s">
        <v>47</v>
      </c>
      <c r="Q1969" t="s">
        <v>812</v>
      </c>
      <c r="R1969" t="s">
        <v>224</v>
      </c>
      <c r="S1969" t="s">
        <v>320</v>
      </c>
      <c r="T1969" t="s">
        <v>55</v>
      </c>
      <c r="U1969" t="s">
        <v>667</v>
      </c>
      <c r="V1969" t="s">
        <v>173</v>
      </c>
      <c r="W1969" t="s">
        <v>60</v>
      </c>
      <c r="X1969" t="s">
        <v>52</v>
      </c>
      <c r="Y1969" t="s">
        <v>268</v>
      </c>
      <c r="Z1969" t="s">
        <v>56</v>
      </c>
      <c r="AA1969" t="s">
        <v>46</v>
      </c>
      <c r="AB1969" t="s">
        <v>139</v>
      </c>
      <c r="AC1969" t="s">
        <v>145</v>
      </c>
      <c r="AD1969" t="s">
        <v>146</v>
      </c>
      <c r="AE1969" t="s">
        <v>199</v>
      </c>
      <c r="AF1969" t="s">
        <v>330</v>
      </c>
      <c r="AG1969" t="s">
        <v>150</v>
      </c>
      <c r="AH1969" t="s">
        <v>122</v>
      </c>
      <c r="AI1969" t="s">
        <v>87</v>
      </c>
      <c r="AJ1969" t="s">
        <v>1559</v>
      </c>
      <c r="AK1969" t="s">
        <v>127</v>
      </c>
      <c r="AL1969" t="s">
        <v>47</v>
      </c>
      <c r="AM1969" t="s">
        <v>47</v>
      </c>
      <c r="AN1969" t="s">
        <v>275</v>
      </c>
      <c r="AO1969" t="s">
        <v>175</v>
      </c>
    </row>
    <row r="1970" spans="1:41" hidden="1" x14ac:dyDescent="0.25">
      <c r="A1970" t="s">
        <v>8710</v>
      </c>
      <c r="B1970" t="s">
        <v>8711</v>
      </c>
      <c r="C1970" s="1" t="str">
        <f t="shared" si="124"/>
        <v>21:1062</v>
      </c>
      <c r="D1970" s="1" t="str">
        <f t="shared" si="125"/>
        <v>21:0123</v>
      </c>
      <c r="E1970" t="s">
        <v>8712</v>
      </c>
      <c r="F1970" t="s">
        <v>8713</v>
      </c>
      <c r="H1970">
        <v>49.335424600000003</v>
      </c>
      <c r="I1970">
        <v>-117.7712344</v>
      </c>
      <c r="J1970" s="1" t="str">
        <f t="shared" si="122"/>
        <v>NGR bulk stream sediment</v>
      </c>
      <c r="K1970" s="1" t="str">
        <f t="shared" si="123"/>
        <v>&lt;177 micron (NGR)</v>
      </c>
      <c r="L1970">
        <v>21</v>
      </c>
      <c r="M1970" t="s">
        <v>136</v>
      </c>
      <c r="N1970">
        <v>338</v>
      </c>
      <c r="O1970" t="s">
        <v>371</v>
      </c>
      <c r="P1970" t="s">
        <v>47</v>
      </c>
      <c r="Q1970" t="s">
        <v>234</v>
      </c>
      <c r="R1970" t="s">
        <v>271</v>
      </c>
      <c r="S1970" t="s">
        <v>184</v>
      </c>
      <c r="T1970" t="s">
        <v>90</v>
      </c>
      <c r="U1970" t="s">
        <v>568</v>
      </c>
      <c r="V1970" t="s">
        <v>257</v>
      </c>
      <c r="W1970" t="s">
        <v>51</v>
      </c>
      <c r="X1970" t="s">
        <v>51</v>
      </c>
      <c r="Y1970" t="s">
        <v>250</v>
      </c>
      <c r="Z1970" t="s">
        <v>56</v>
      </c>
      <c r="AA1970" t="s">
        <v>46</v>
      </c>
      <c r="AB1970" t="s">
        <v>235</v>
      </c>
      <c r="AC1970" t="s">
        <v>543</v>
      </c>
      <c r="AD1970" t="s">
        <v>438</v>
      </c>
      <c r="AE1970" t="s">
        <v>122</v>
      </c>
      <c r="AF1970" t="s">
        <v>127</v>
      </c>
      <c r="AG1970" t="s">
        <v>58</v>
      </c>
      <c r="AH1970" t="s">
        <v>101</v>
      </c>
      <c r="AI1970" t="s">
        <v>87</v>
      </c>
      <c r="AJ1970" t="s">
        <v>55</v>
      </c>
      <c r="AK1970" t="s">
        <v>52</v>
      </c>
      <c r="AL1970" t="s">
        <v>47</v>
      </c>
      <c r="AM1970" t="s">
        <v>47</v>
      </c>
      <c r="AN1970" t="s">
        <v>65</v>
      </c>
      <c r="AO1970" t="s">
        <v>330</v>
      </c>
    </row>
    <row r="1971" spans="1:41" hidden="1" x14ac:dyDescent="0.25">
      <c r="A1971" t="s">
        <v>8714</v>
      </c>
      <c r="B1971" t="s">
        <v>8715</v>
      </c>
      <c r="C1971" s="1" t="str">
        <f t="shared" si="124"/>
        <v>21:1062</v>
      </c>
      <c r="D1971" s="1" t="str">
        <f t="shared" si="125"/>
        <v>21:0123</v>
      </c>
      <c r="E1971" t="s">
        <v>8716</v>
      </c>
      <c r="F1971" t="s">
        <v>8717</v>
      </c>
      <c r="H1971">
        <v>49.433843799999998</v>
      </c>
      <c r="I1971">
        <v>-117.97678139999999</v>
      </c>
      <c r="J1971" s="1" t="str">
        <f t="shared" si="122"/>
        <v>NGR bulk stream sediment</v>
      </c>
      <c r="K1971" s="1" t="str">
        <f t="shared" si="123"/>
        <v>&lt;177 micron (NGR)</v>
      </c>
      <c r="L1971">
        <v>21</v>
      </c>
      <c r="M1971" t="s">
        <v>280</v>
      </c>
      <c r="N1971">
        <v>339</v>
      </c>
      <c r="O1971" t="s">
        <v>437</v>
      </c>
      <c r="P1971" t="s">
        <v>55</v>
      </c>
      <c r="Q1971" t="s">
        <v>481</v>
      </c>
      <c r="R1971" t="s">
        <v>79</v>
      </c>
      <c r="S1971" t="s">
        <v>300</v>
      </c>
      <c r="T1971" t="s">
        <v>85</v>
      </c>
      <c r="U1971" t="s">
        <v>328</v>
      </c>
      <c r="V1971" t="s">
        <v>110</v>
      </c>
      <c r="W1971" t="s">
        <v>102</v>
      </c>
      <c r="X1971" t="s">
        <v>58</v>
      </c>
      <c r="Y1971" t="s">
        <v>186</v>
      </c>
      <c r="Z1971" t="s">
        <v>56</v>
      </c>
      <c r="AA1971" t="s">
        <v>46</v>
      </c>
      <c r="AB1971" t="s">
        <v>63</v>
      </c>
      <c r="AC1971" t="s">
        <v>98</v>
      </c>
      <c r="AD1971" t="s">
        <v>667</v>
      </c>
      <c r="AE1971" t="s">
        <v>84</v>
      </c>
      <c r="AF1971" t="s">
        <v>76</v>
      </c>
      <c r="AG1971" t="s">
        <v>392</v>
      </c>
      <c r="AH1971" t="s">
        <v>81</v>
      </c>
      <c r="AI1971" t="s">
        <v>46</v>
      </c>
      <c r="AJ1971" t="s">
        <v>58</v>
      </c>
      <c r="AK1971" t="s">
        <v>227</v>
      </c>
      <c r="AL1971" t="s">
        <v>47</v>
      </c>
      <c r="AM1971" t="s">
        <v>47</v>
      </c>
      <c r="AN1971" t="s">
        <v>385</v>
      </c>
      <c r="AO1971" t="s">
        <v>90</v>
      </c>
    </row>
    <row r="1972" spans="1:41" hidden="1" x14ac:dyDescent="0.25">
      <c r="A1972" t="s">
        <v>8718</v>
      </c>
      <c r="B1972" t="s">
        <v>8719</v>
      </c>
      <c r="C1972" s="1" t="str">
        <f t="shared" si="124"/>
        <v>21:1062</v>
      </c>
      <c r="D1972" s="1" t="str">
        <f t="shared" si="125"/>
        <v>21:0123</v>
      </c>
      <c r="E1972" t="s">
        <v>8716</v>
      </c>
      <c r="F1972" t="s">
        <v>8720</v>
      </c>
      <c r="H1972">
        <v>49.433843799999998</v>
      </c>
      <c r="I1972">
        <v>-117.97678139999999</v>
      </c>
      <c r="J1972" s="1" t="str">
        <f t="shared" si="122"/>
        <v>NGR bulk stream sediment</v>
      </c>
      <c r="K1972" s="1" t="str">
        <f t="shared" si="123"/>
        <v>&lt;177 micron (NGR)</v>
      </c>
      <c r="L1972">
        <v>21</v>
      </c>
      <c r="M1972" t="s">
        <v>288</v>
      </c>
      <c r="N1972">
        <v>340</v>
      </c>
      <c r="O1972" t="s">
        <v>109</v>
      </c>
      <c r="P1972" t="s">
        <v>85</v>
      </c>
      <c r="Q1972" t="s">
        <v>481</v>
      </c>
      <c r="R1972" t="s">
        <v>102</v>
      </c>
      <c r="S1972" t="s">
        <v>258</v>
      </c>
      <c r="T1972" t="s">
        <v>55</v>
      </c>
      <c r="U1972" t="s">
        <v>418</v>
      </c>
      <c r="V1972" t="s">
        <v>47</v>
      </c>
      <c r="W1972" t="s">
        <v>455</v>
      </c>
      <c r="X1972" t="s">
        <v>55</v>
      </c>
      <c r="Y1972" t="s">
        <v>187</v>
      </c>
      <c r="Z1972" t="s">
        <v>56</v>
      </c>
      <c r="AA1972" t="s">
        <v>46</v>
      </c>
      <c r="AB1972" t="s">
        <v>101</v>
      </c>
      <c r="AC1972" t="s">
        <v>209</v>
      </c>
      <c r="AD1972" t="s">
        <v>399</v>
      </c>
      <c r="AE1972" t="s">
        <v>84</v>
      </c>
      <c r="AF1972" t="s">
        <v>85</v>
      </c>
      <c r="AG1972" t="s">
        <v>129</v>
      </c>
      <c r="AH1972" t="s">
        <v>125</v>
      </c>
      <c r="AI1972" t="s">
        <v>46</v>
      </c>
      <c r="AJ1972" t="s">
        <v>55</v>
      </c>
      <c r="AK1972" t="s">
        <v>266</v>
      </c>
      <c r="AL1972" t="s">
        <v>47</v>
      </c>
      <c r="AM1972" t="s">
        <v>47</v>
      </c>
      <c r="AN1972" t="s">
        <v>189</v>
      </c>
      <c r="AO1972" t="s">
        <v>98</v>
      </c>
    </row>
    <row r="1973" spans="1:41" hidden="1" x14ac:dyDescent="0.25">
      <c r="A1973" t="s">
        <v>8721</v>
      </c>
      <c r="B1973" t="s">
        <v>8722</v>
      </c>
      <c r="C1973" s="1" t="str">
        <f t="shared" si="124"/>
        <v>21:1062</v>
      </c>
      <c r="D1973" s="1" t="str">
        <f t="shared" si="125"/>
        <v>21:0123</v>
      </c>
      <c r="E1973" t="s">
        <v>8723</v>
      </c>
      <c r="F1973" t="s">
        <v>8724</v>
      </c>
      <c r="H1973">
        <v>49.4366877</v>
      </c>
      <c r="I1973">
        <v>-117.9787413</v>
      </c>
      <c r="J1973" s="1" t="str">
        <f t="shared" si="122"/>
        <v>NGR bulk stream sediment</v>
      </c>
      <c r="K1973" s="1" t="str">
        <f t="shared" si="123"/>
        <v>&lt;177 micron (NGR)</v>
      </c>
      <c r="L1973">
        <v>21</v>
      </c>
      <c r="M1973" t="s">
        <v>157</v>
      </c>
      <c r="N1973">
        <v>341</v>
      </c>
      <c r="O1973" t="s">
        <v>164</v>
      </c>
      <c r="P1973" t="s">
        <v>103</v>
      </c>
      <c r="Q1973" t="s">
        <v>404</v>
      </c>
      <c r="R1973" t="s">
        <v>455</v>
      </c>
      <c r="S1973" t="s">
        <v>268</v>
      </c>
      <c r="T1973" t="s">
        <v>137</v>
      </c>
      <c r="U1973" t="s">
        <v>120</v>
      </c>
      <c r="V1973" t="s">
        <v>101</v>
      </c>
      <c r="W1973" t="s">
        <v>130</v>
      </c>
      <c r="X1973" t="s">
        <v>137</v>
      </c>
      <c r="Y1973" t="s">
        <v>124</v>
      </c>
      <c r="Z1973" t="s">
        <v>56</v>
      </c>
      <c r="AA1973" t="s">
        <v>46</v>
      </c>
      <c r="AB1973" t="s">
        <v>125</v>
      </c>
      <c r="AC1973" t="s">
        <v>58</v>
      </c>
      <c r="AD1973" t="s">
        <v>482</v>
      </c>
      <c r="AE1973" t="s">
        <v>84</v>
      </c>
      <c r="AF1973" t="s">
        <v>55</v>
      </c>
      <c r="AG1973" t="s">
        <v>242</v>
      </c>
      <c r="AH1973" t="s">
        <v>257</v>
      </c>
      <c r="AI1973" t="s">
        <v>149</v>
      </c>
      <c r="AJ1973" t="s">
        <v>55</v>
      </c>
      <c r="AK1973" t="s">
        <v>260</v>
      </c>
      <c r="AL1973" t="s">
        <v>47</v>
      </c>
      <c r="AM1973" t="s">
        <v>47</v>
      </c>
      <c r="AN1973" t="s">
        <v>662</v>
      </c>
      <c r="AO1973" t="s">
        <v>217</v>
      </c>
    </row>
    <row r="1974" spans="1:41" hidden="1" x14ac:dyDescent="0.25">
      <c r="A1974" t="s">
        <v>8725</v>
      </c>
      <c r="B1974" t="s">
        <v>8726</v>
      </c>
      <c r="C1974" s="1" t="str">
        <f t="shared" si="124"/>
        <v>21:1062</v>
      </c>
      <c r="D1974" s="1" t="str">
        <f t="shared" si="125"/>
        <v>21:0123</v>
      </c>
      <c r="E1974" t="s">
        <v>8727</v>
      </c>
      <c r="F1974" t="s">
        <v>8728</v>
      </c>
      <c r="H1974">
        <v>49.334582900000001</v>
      </c>
      <c r="I1974">
        <v>-117.62161209999999</v>
      </c>
      <c r="J1974" s="1" t="str">
        <f t="shared" si="122"/>
        <v>NGR bulk stream sediment</v>
      </c>
      <c r="K1974" s="1" t="str">
        <f t="shared" si="123"/>
        <v>&lt;177 micron (NGR)</v>
      </c>
      <c r="L1974">
        <v>21</v>
      </c>
      <c r="M1974" t="s">
        <v>170</v>
      </c>
      <c r="N1974">
        <v>342</v>
      </c>
      <c r="O1974" t="s">
        <v>161</v>
      </c>
      <c r="P1974" t="s">
        <v>47</v>
      </c>
      <c r="Q1974" t="s">
        <v>481</v>
      </c>
      <c r="R1974" t="s">
        <v>174</v>
      </c>
      <c r="S1974" t="s">
        <v>237</v>
      </c>
      <c r="T1974" t="s">
        <v>50</v>
      </c>
      <c r="U1974" t="s">
        <v>463</v>
      </c>
      <c r="V1974" t="s">
        <v>105</v>
      </c>
      <c r="W1974" t="s">
        <v>224</v>
      </c>
      <c r="X1974" t="s">
        <v>58</v>
      </c>
      <c r="Y1974" t="s">
        <v>445</v>
      </c>
      <c r="Z1974" t="s">
        <v>56</v>
      </c>
      <c r="AA1974" t="s">
        <v>46</v>
      </c>
      <c r="AB1974" t="s">
        <v>173</v>
      </c>
      <c r="AC1974" t="s">
        <v>538</v>
      </c>
      <c r="AD1974" t="s">
        <v>237</v>
      </c>
      <c r="AE1974" t="s">
        <v>54</v>
      </c>
      <c r="AF1974" t="s">
        <v>108</v>
      </c>
      <c r="AG1974" t="s">
        <v>1216</v>
      </c>
      <c r="AH1974" t="s">
        <v>437</v>
      </c>
      <c r="AI1974" t="s">
        <v>110</v>
      </c>
      <c r="AJ1974" t="s">
        <v>1060</v>
      </c>
      <c r="AK1974" t="s">
        <v>319</v>
      </c>
      <c r="AL1974" t="s">
        <v>47</v>
      </c>
      <c r="AM1974" t="s">
        <v>47</v>
      </c>
      <c r="AN1974" t="s">
        <v>592</v>
      </c>
      <c r="AO1974" t="s">
        <v>99</v>
      </c>
    </row>
    <row r="1975" spans="1:41" hidden="1" x14ac:dyDescent="0.25">
      <c r="A1975" t="s">
        <v>8729</v>
      </c>
      <c r="B1975" t="s">
        <v>8730</v>
      </c>
      <c r="C1975" s="1" t="str">
        <f t="shared" si="124"/>
        <v>21:1062</v>
      </c>
      <c r="D1975" s="1" t="str">
        <f t="shared" si="125"/>
        <v>21:0123</v>
      </c>
      <c r="E1975" t="s">
        <v>8731</v>
      </c>
      <c r="F1975" t="s">
        <v>8732</v>
      </c>
      <c r="H1975">
        <v>49.385408499999997</v>
      </c>
      <c r="I1975">
        <v>-117.57218229999999</v>
      </c>
      <c r="J1975" s="1" t="str">
        <f t="shared" si="122"/>
        <v>NGR bulk stream sediment</v>
      </c>
      <c r="K1975" s="1" t="str">
        <f t="shared" si="123"/>
        <v>&lt;177 micron (NGR)</v>
      </c>
      <c r="L1975">
        <v>21</v>
      </c>
      <c r="M1975" t="s">
        <v>180</v>
      </c>
      <c r="N1975">
        <v>343</v>
      </c>
      <c r="O1975" t="s">
        <v>122</v>
      </c>
      <c r="P1975" t="s">
        <v>47</v>
      </c>
      <c r="Q1975" t="s">
        <v>802</v>
      </c>
      <c r="R1975" t="s">
        <v>406</v>
      </c>
      <c r="S1975" t="s">
        <v>457</v>
      </c>
      <c r="T1975" t="s">
        <v>209</v>
      </c>
      <c r="U1975" t="s">
        <v>171</v>
      </c>
      <c r="V1975" t="s">
        <v>224</v>
      </c>
      <c r="W1975" t="s">
        <v>79</v>
      </c>
      <c r="X1975" t="s">
        <v>52</v>
      </c>
      <c r="Y1975" t="s">
        <v>77</v>
      </c>
      <c r="Z1975" t="s">
        <v>56</v>
      </c>
      <c r="AA1975" t="s">
        <v>46</v>
      </c>
      <c r="AB1975" t="s">
        <v>125</v>
      </c>
      <c r="AC1975" t="s">
        <v>386</v>
      </c>
      <c r="AD1975" t="s">
        <v>237</v>
      </c>
      <c r="AE1975" t="s">
        <v>110</v>
      </c>
      <c r="AF1975" t="s">
        <v>307</v>
      </c>
      <c r="AG1975" t="s">
        <v>406</v>
      </c>
      <c r="AH1975" t="s">
        <v>139</v>
      </c>
      <c r="AI1975" t="s">
        <v>149</v>
      </c>
      <c r="AJ1975" t="s">
        <v>746</v>
      </c>
      <c r="AK1975" t="s">
        <v>8733</v>
      </c>
      <c r="AL1975" t="s">
        <v>47</v>
      </c>
      <c r="AM1975" t="s">
        <v>47</v>
      </c>
      <c r="AN1975" t="s">
        <v>48</v>
      </c>
      <c r="AO1975" t="s">
        <v>50</v>
      </c>
    </row>
    <row r="1976" spans="1:41" hidden="1" x14ac:dyDescent="0.25">
      <c r="A1976" t="s">
        <v>8734</v>
      </c>
      <c r="B1976" t="s">
        <v>8735</v>
      </c>
      <c r="C1976" s="1" t="str">
        <f t="shared" si="124"/>
        <v>21:1062</v>
      </c>
      <c r="D1976" s="1" t="str">
        <f t="shared" si="125"/>
        <v>21:0123</v>
      </c>
      <c r="E1976" t="s">
        <v>8736</v>
      </c>
      <c r="F1976" t="s">
        <v>8737</v>
      </c>
      <c r="H1976">
        <v>49.0040628</v>
      </c>
      <c r="I1976">
        <v>-117.2695449</v>
      </c>
      <c r="J1976" s="1" t="str">
        <f t="shared" si="122"/>
        <v>NGR bulk stream sediment</v>
      </c>
      <c r="K1976" s="1" t="str">
        <f t="shared" si="123"/>
        <v>&lt;177 micron (NGR)</v>
      </c>
      <c r="L1976">
        <v>21</v>
      </c>
      <c r="M1976" t="s">
        <v>195</v>
      </c>
      <c r="N1976">
        <v>344</v>
      </c>
      <c r="O1976" t="s">
        <v>137</v>
      </c>
      <c r="P1976" t="s">
        <v>103</v>
      </c>
      <c r="Q1976" t="s">
        <v>652</v>
      </c>
      <c r="R1976" t="s">
        <v>76</v>
      </c>
      <c r="S1976" t="s">
        <v>532</v>
      </c>
      <c r="T1976" t="s">
        <v>267</v>
      </c>
      <c r="U1976" t="s">
        <v>538</v>
      </c>
      <c r="V1976" t="s">
        <v>161</v>
      </c>
      <c r="W1976" t="s">
        <v>130</v>
      </c>
      <c r="X1976" t="s">
        <v>58</v>
      </c>
      <c r="Y1976" t="s">
        <v>290</v>
      </c>
      <c r="Z1976" t="s">
        <v>56</v>
      </c>
      <c r="AA1976" t="s">
        <v>46</v>
      </c>
      <c r="AB1976" t="s">
        <v>54</v>
      </c>
      <c r="AC1976" t="s">
        <v>141</v>
      </c>
      <c r="AD1976" t="s">
        <v>445</v>
      </c>
      <c r="AE1976" t="s">
        <v>53</v>
      </c>
      <c r="AF1976" t="s">
        <v>359</v>
      </c>
      <c r="AG1976" t="s">
        <v>365</v>
      </c>
      <c r="AH1976" t="s">
        <v>61</v>
      </c>
      <c r="AI1976" t="s">
        <v>149</v>
      </c>
      <c r="AJ1976" t="s">
        <v>127</v>
      </c>
      <c r="AK1976" t="s">
        <v>130</v>
      </c>
      <c r="AL1976" t="s">
        <v>51</v>
      </c>
      <c r="AM1976" t="s">
        <v>47</v>
      </c>
      <c r="AN1976" t="s">
        <v>668</v>
      </c>
      <c r="AO1976" t="s">
        <v>82</v>
      </c>
    </row>
    <row r="1977" spans="1:41" hidden="1" x14ac:dyDescent="0.25">
      <c r="A1977" t="s">
        <v>8738</v>
      </c>
      <c r="B1977" t="s">
        <v>8739</v>
      </c>
      <c r="C1977" s="1" t="str">
        <f t="shared" si="124"/>
        <v>21:1062</v>
      </c>
      <c r="D1977" s="1" t="str">
        <f t="shared" si="125"/>
        <v>21:0123</v>
      </c>
      <c r="E1977" t="s">
        <v>8740</v>
      </c>
      <c r="F1977" t="s">
        <v>8741</v>
      </c>
      <c r="H1977">
        <v>49.0427502</v>
      </c>
      <c r="I1977">
        <v>-117.2671131</v>
      </c>
      <c r="J1977" s="1" t="str">
        <f t="shared" si="122"/>
        <v>NGR bulk stream sediment</v>
      </c>
      <c r="K1977" s="1" t="str">
        <f t="shared" si="123"/>
        <v>&lt;177 micron (NGR)</v>
      </c>
      <c r="L1977">
        <v>21</v>
      </c>
      <c r="M1977" t="s">
        <v>205</v>
      </c>
      <c r="N1977">
        <v>345</v>
      </c>
      <c r="O1977" t="s">
        <v>76</v>
      </c>
      <c r="P1977" t="s">
        <v>76</v>
      </c>
      <c r="Q1977" t="s">
        <v>119</v>
      </c>
      <c r="R1977" t="s">
        <v>108</v>
      </c>
      <c r="S1977" t="s">
        <v>240</v>
      </c>
      <c r="T1977" t="s">
        <v>108</v>
      </c>
      <c r="U1977" t="s">
        <v>445</v>
      </c>
      <c r="V1977" t="s">
        <v>257</v>
      </c>
      <c r="W1977" t="s">
        <v>455</v>
      </c>
      <c r="X1977" t="s">
        <v>73</v>
      </c>
      <c r="Y1977" t="s">
        <v>187</v>
      </c>
      <c r="Z1977" t="s">
        <v>56</v>
      </c>
      <c r="AA1977" t="s">
        <v>47</v>
      </c>
      <c r="AB1977" t="s">
        <v>64</v>
      </c>
      <c r="AC1977" t="s">
        <v>186</v>
      </c>
      <c r="AD1977" t="s">
        <v>507</v>
      </c>
      <c r="AE1977" t="s">
        <v>63</v>
      </c>
      <c r="AF1977" t="s">
        <v>76</v>
      </c>
      <c r="AG1977" t="s">
        <v>266</v>
      </c>
      <c r="AH1977" t="s">
        <v>105</v>
      </c>
      <c r="AI1977" t="s">
        <v>198</v>
      </c>
      <c r="AJ1977" t="s">
        <v>76</v>
      </c>
      <c r="AK1977" t="s">
        <v>227</v>
      </c>
      <c r="AL1977" t="s">
        <v>103</v>
      </c>
      <c r="AM1977" t="s">
        <v>47</v>
      </c>
      <c r="AN1977" t="s">
        <v>432</v>
      </c>
      <c r="AO1977" t="s">
        <v>127</v>
      </c>
    </row>
    <row r="1978" spans="1:41" hidden="1" x14ac:dyDescent="0.25">
      <c r="A1978" t="s">
        <v>8742</v>
      </c>
      <c r="B1978" t="s">
        <v>8743</v>
      </c>
      <c r="C1978" s="1" t="str">
        <f t="shared" si="124"/>
        <v>21:1062</v>
      </c>
      <c r="D1978" s="1" t="str">
        <f t="shared" si="125"/>
        <v>21:0123</v>
      </c>
      <c r="E1978" t="s">
        <v>8744</v>
      </c>
      <c r="F1978" t="s">
        <v>8745</v>
      </c>
      <c r="H1978">
        <v>49.019953000000001</v>
      </c>
      <c r="I1978">
        <v>-117.26796210000001</v>
      </c>
      <c r="J1978" s="1" t="str">
        <f t="shared" si="122"/>
        <v>NGR bulk stream sediment</v>
      </c>
      <c r="K1978" s="1" t="str">
        <f t="shared" si="123"/>
        <v>&lt;177 micron (NGR)</v>
      </c>
      <c r="L1978">
        <v>21</v>
      </c>
      <c r="M1978" t="s">
        <v>214</v>
      </c>
      <c r="N1978">
        <v>346</v>
      </c>
      <c r="O1978" t="s">
        <v>274</v>
      </c>
      <c r="P1978" t="s">
        <v>50</v>
      </c>
      <c r="Q1978" t="s">
        <v>1130</v>
      </c>
      <c r="R1978" t="s">
        <v>76</v>
      </c>
      <c r="S1978" t="s">
        <v>146</v>
      </c>
      <c r="T1978" t="s">
        <v>209</v>
      </c>
      <c r="U1978" t="s">
        <v>146</v>
      </c>
      <c r="V1978" t="s">
        <v>102</v>
      </c>
      <c r="W1978" t="s">
        <v>60</v>
      </c>
      <c r="X1978" t="s">
        <v>58</v>
      </c>
      <c r="Y1978" t="s">
        <v>77</v>
      </c>
      <c r="Z1978" t="s">
        <v>56</v>
      </c>
      <c r="AA1978" t="s">
        <v>46</v>
      </c>
      <c r="AB1978" t="s">
        <v>174</v>
      </c>
      <c r="AC1978" t="s">
        <v>240</v>
      </c>
      <c r="AD1978" t="s">
        <v>146</v>
      </c>
      <c r="AE1978" t="s">
        <v>62</v>
      </c>
      <c r="AF1978" t="s">
        <v>58</v>
      </c>
      <c r="AG1978" t="s">
        <v>58</v>
      </c>
      <c r="AH1978" t="s">
        <v>61</v>
      </c>
      <c r="AI1978" t="s">
        <v>174</v>
      </c>
      <c r="AJ1978" t="s">
        <v>50</v>
      </c>
      <c r="AK1978" t="s">
        <v>164</v>
      </c>
      <c r="AL1978" t="s">
        <v>47</v>
      </c>
      <c r="AM1978" t="s">
        <v>47</v>
      </c>
      <c r="AN1978" t="s">
        <v>832</v>
      </c>
      <c r="AO1978" t="s">
        <v>98</v>
      </c>
    </row>
    <row r="1979" spans="1:41" hidden="1" x14ac:dyDescent="0.25">
      <c r="A1979" t="s">
        <v>8746</v>
      </c>
      <c r="B1979" t="s">
        <v>8747</v>
      </c>
      <c r="C1979" s="1" t="str">
        <f t="shared" si="124"/>
        <v>21:1062</v>
      </c>
      <c r="D1979" s="1" t="str">
        <f t="shared" si="125"/>
        <v>21:0123</v>
      </c>
      <c r="E1979" t="s">
        <v>8748</v>
      </c>
      <c r="F1979" t="s">
        <v>8749</v>
      </c>
      <c r="H1979">
        <v>49.031087999999997</v>
      </c>
      <c r="I1979">
        <v>-117.2874497</v>
      </c>
      <c r="J1979" s="1" t="str">
        <f t="shared" si="122"/>
        <v>NGR bulk stream sediment</v>
      </c>
      <c r="K1979" s="1" t="str">
        <f t="shared" si="123"/>
        <v>&lt;177 micron (NGR)</v>
      </c>
      <c r="L1979">
        <v>21</v>
      </c>
      <c r="M1979" t="s">
        <v>223</v>
      </c>
      <c r="N1979">
        <v>347</v>
      </c>
      <c r="O1979" t="s">
        <v>127</v>
      </c>
      <c r="P1979" t="s">
        <v>85</v>
      </c>
      <c r="Q1979" t="s">
        <v>1148</v>
      </c>
      <c r="R1979" t="s">
        <v>8750</v>
      </c>
      <c r="S1979" t="s">
        <v>75</v>
      </c>
      <c r="T1979" t="s">
        <v>127</v>
      </c>
      <c r="U1979" t="s">
        <v>121</v>
      </c>
      <c r="V1979" t="s">
        <v>63</v>
      </c>
      <c r="W1979" t="s">
        <v>200</v>
      </c>
      <c r="X1979" t="s">
        <v>51</v>
      </c>
      <c r="Y1979" t="s">
        <v>165</v>
      </c>
      <c r="Z1979" t="s">
        <v>56</v>
      </c>
      <c r="AA1979" t="s">
        <v>46</v>
      </c>
      <c r="AB1979" t="s">
        <v>61</v>
      </c>
      <c r="AC1979" t="s">
        <v>186</v>
      </c>
      <c r="AD1979" t="s">
        <v>121</v>
      </c>
      <c r="AE1979" t="s">
        <v>235</v>
      </c>
      <c r="AF1979" t="s">
        <v>55</v>
      </c>
      <c r="AG1979" t="s">
        <v>109</v>
      </c>
      <c r="AH1979" t="s">
        <v>110</v>
      </c>
      <c r="AI1979" t="s">
        <v>198</v>
      </c>
      <c r="AJ1979" t="s">
        <v>439</v>
      </c>
      <c r="AK1979" t="s">
        <v>103</v>
      </c>
      <c r="AL1979" t="s">
        <v>47</v>
      </c>
      <c r="AM1979" t="s">
        <v>47</v>
      </c>
      <c r="AN1979" t="s">
        <v>152</v>
      </c>
      <c r="AO1979" t="s">
        <v>127</v>
      </c>
    </row>
    <row r="1980" spans="1:41" hidden="1" x14ac:dyDescent="0.25">
      <c r="A1980" t="s">
        <v>8751</v>
      </c>
      <c r="B1980" t="s">
        <v>8752</v>
      </c>
      <c r="C1980" s="1" t="str">
        <f t="shared" si="124"/>
        <v>21:1062</v>
      </c>
      <c r="D1980" s="1" t="str">
        <f t="shared" si="125"/>
        <v>21:0123</v>
      </c>
      <c r="E1980" t="s">
        <v>8753</v>
      </c>
      <c r="F1980" t="s">
        <v>8754</v>
      </c>
      <c r="H1980">
        <v>49.039342599999998</v>
      </c>
      <c r="I1980">
        <v>-117.3261677</v>
      </c>
      <c r="J1980" s="1" t="str">
        <f t="shared" si="122"/>
        <v>NGR bulk stream sediment</v>
      </c>
      <c r="K1980" s="1" t="str">
        <f t="shared" si="123"/>
        <v>&lt;177 micron (NGR)</v>
      </c>
      <c r="L1980">
        <v>21</v>
      </c>
      <c r="M1980" t="s">
        <v>233</v>
      </c>
      <c r="N1980">
        <v>348</v>
      </c>
      <c r="O1980" t="s">
        <v>366</v>
      </c>
      <c r="P1980" t="s">
        <v>52</v>
      </c>
      <c r="Q1980" t="s">
        <v>684</v>
      </c>
      <c r="R1980" t="s">
        <v>224</v>
      </c>
      <c r="S1980" t="s">
        <v>146</v>
      </c>
      <c r="T1980" t="s">
        <v>50</v>
      </c>
      <c r="U1980" t="s">
        <v>237</v>
      </c>
      <c r="V1980" t="s">
        <v>81</v>
      </c>
      <c r="W1980" t="s">
        <v>270</v>
      </c>
      <c r="X1980" t="s">
        <v>55</v>
      </c>
      <c r="Y1980" t="s">
        <v>482</v>
      </c>
      <c r="Z1980" t="s">
        <v>56</v>
      </c>
      <c r="AA1980" t="s">
        <v>46</v>
      </c>
      <c r="AB1980" t="s">
        <v>78</v>
      </c>
      <c r="AC1980" t="s">
        <v>186</v>
      </c>
      <c r="AD1980" t="s">
        <v>184</v>
      </c>
      <c r="AE1980" t="s">
        <v>174</v>
      </c>
      <c r="AF1980" t="s">
        <v>108</v>
      </c>
      <c r="AG1980" t="s">
        <v>58</v>
      </c>
      <c r="AH1980" t="s">
        <v>151</v>
      </c>
      <c r="AI1980" t="s">
        <v>61</v>
      </c>
      <c r="AJ1980" t="s">
        <v>961</v>
      </c>
      <c r="AK1980" t="s">
        <v>85</v>
      </c>
      <c r="AL1980" t="s">
        <v>47</v>
      </c>
      <c r="AM1980" t="s">
        <v>47</v>
      </c>
      <c r="AN1980" t="s">
        <v>492</v>
      </c>
      <c r="AO1980" t="s">
        <v>90</v>
      </c>
    </row>
    <row r="1981" spans="1:41" hidden="1" x14ac:dyDescent="0.25">
      <c r="A1981" t="s">
        <v>8755</v>
      </c>
      <c r="B1981" t="s">
        <v>8756</v>
      </c>
      <c r="C1981" s="1" t="str">
        <f t="shared" si="124"/>
        <v>21:1062</v>
      </c>
      <c r="D1981" s="1" t="str">
        <f t="shared" si="125"/>
        <v>21:0123</v>
      </c>
      <c r="E1981" t="s">
        <v>8757</v>
      </c>
      <c r="F1981" t="s">
        <v>8758</v>
      </c>
      <c r="H1981">
        <v>49.036594000000001</v>
      </c>
      <c r="I1981">
        <v>-117.35217400000001</v>
      </c>
      <c r="J1981" s="1" t="str">
        <f t="shared" si="122"/>
        <v>NGR bulk stream sediment</v>
      </c>
      <c r="K1981" s="1" t="str">
        <f t="shared" si="123"/>
        <v>&lt;177 micron (NGR)</v>
      </c>
      <c r="L1981">
        <v>21</v>
      </c>
      <c r="M1981" t="s">
        <v>248</v>
      </c>
      <c r="N1981">
        <v>349</v>
      </c>
      <c r="O1981" t="s">
        <v>85</v>
      </c>
      <c r="P1981" t="s">
        <v>50</v>
      </c>
      <c r="Q1981" t="s">
        <v>119</v>
      </c>
      <c r="R1981" t="s">
        <v>129</v>
      </c>
      <c r="S1981" t="s">
        <v>126</v>
      </c>
      <c r="T1981" t="s">
        <v>267</v>
      </c>
      <c r="U1981" t="s">
        <v>431</v>
      </c>
      <c r="V1981" t="s">
        <v>122</v>
      </c>
      <c r="W1981" t="s">
        <v>102</v>
      </c>
      <c r="X1981" t="s">
        <v>58</v>
      </c>
      <c r="Y1981" t="s">
        <v>462</v>
      </c>
      <c r="Z1981" t="s">
        <v>56</v>
      </c>
      <c r="AA1981" t="s">
        <v>46</v>
      </c>
      <c r="AB1981" t="s">
        <v>149</v>
      </c>
      <c r="AC1981" t="s">
        <v>258</v>
      </c>
      <c r="AD1981" t="s">
        <v>184</v>
      </c>
      <c r="AE1981" t="s">
        <v>57</v>
      </c>
      <c r="AF1981" t="s">
        <v>150</v>
      </c>
      <c r="AG1981" t="s">
        <v>591</v>
      </c>
      <c r="AH1981" t="s">
        <v>130</v>
      </c>
      <c r="AI1981" t="s">
        <v>87</v>
      </c>
      <c r="AJ1981" t="s">
        <v>66</v>
      </c>
      <c r="AK1981" t="s">
        <v>336</v>
      </c>
      <c r="AL1981" t="s">
        <v>47</v>
      </c>
      <c r="AM1981" t="s">
        <v>47</v>
      </c>
      <c r="AN1981" t="s">
        <v>275</v>
      </c>
      <c r="AO1981" t="s">
        <v>99</v>
      </c>
    </row>
    <row r="1982" spans="1:41" hidden="1" x14ac:dyDescent="0.25">
      <c r="A1982" t="s">
        <v>8759</v>
      </c>
      <c r="B1982" t="s">
        <v>8760</v>
      </c>
      <c r="C1982" s="1" t="str">
        <f t="shared" si="124"/>
        <v>21:1062</v>
      </c>
      <c r="D1982" s="1" t="str">
        <f t="shared" si="125"/>
        <v>21:0123</v>
      </c>
      <c r="E1982" t="s">
        <v>8761</v>
      </c>
      <c r="F1982" t="s">
        <v>8762</v>
      </c>
      <c r="H1982">
        <v>49.066512000000003</v>
      </c>
      <c r="I1982">
        <v>-117.28061700000001</v>
      </c>
      <c r="J1982" s="1" t="str">
        <f t="shared" si="122"/>
        <v>NGR bulk stream sediment</v>
      </c>
      <c r="K1982" s="1" t="str">
        <f t="shared" si="123"/>
        <v>&lt;177 micron (NGR)</v>
      </c>
      <c r="L1982">
        <v>21</v>
      </c>
      <c r="M1982" t="s">
        <v>256</v>
      </c>
      <c r="N1982">
        <v>350</v>
      </c>
      <c r="O1982" t="s">
        <v>58</v>
      </c>
      <c r="P1982" t="s">
        <v>146</v>
      </c>
      <c r="Q1982" t="s">
        <v>481</v>
      </c>
      <c r="R1982" t="s">
        <v>198</v>
      </c>
      <c r="S1982" t="s">
        <v>241</v>
      </c>
      <c r="T1982" t="s">
        <v>209</v>
      </c>
      <c r="U1982" t="s">
        <v>438</v>
      </c>
      <c r="V1982" t="s">
        <v>105</v>
      </c>
      <c r="W1982" t="s">
        <v>123</v>
      </c>
      <c r="X1982" t="s">
        <v>58</v>
      </c>
      <c r="Y1982" t="s">
        <v>120</v>
      </c>
      <c r="Z1982" t="s">
        <v>56</v>
      </c>
      <c r="AA1982" t="s">
        <v>46</v>
      </c>
      <c r="AB1982" t="s">
        <v>78</v>
      </c>
      <c r="AC1982" t="s">
        <v>239</v>
      </c>
      <c r="AD1982" t="s">
        <v>331</v>
      </c>
      <c r="AE1982" t="s">
        <v>110</v>
      </c>
      <c r="AF1982" t="s">
        <v>76</v>
      </c>
      <c r="AG1982" t="s">
        <v>137</v>
      </c>
      <c r="AH1982" t="s">
        <v>78</v>
      </c>
      <c r="AI1982" t="s">
        <v>87</v>
      </c>
      <c r="AJ1982" t="s">
        <v>127</v>
      </c>
      <c r="AK1982" t="s">
        <v>51</v>
      </c>
      <c r="AL1982" t="s">
        <v>47</v>
      </c>
      <c r="AM1982" t="s">
        <v>47</v>
      </c>
      <c r="AN1982" t="s">
        <v>765</v>
      </c>
      <c r="AO1982" t="s">
        <v>141</v>
      </c>
    </row>
    <row r="1983" spans="1:41" hidden="1" x14ac:dyDescent="0.25">
      <c r="A1983" t="s">
        <v>8763</v>
      </c>
      <c r="B1983" t="s">
        <v>8764</v>
      </c>
      <c r="C1983" s="1" t="str">
        <f t="shared" si="124"/>
        <v>21:1062</v>
      </c>
      <c r="D1983" s="1" t="str">
        <f t="shared" si="125"/>
        <v>21:0123</v>
      </c>
      <c r="E1983" t="s">
        <v>8765</v>
      </c>
      <c r="F1983" t="s">
        <v>8766</v>
      </c>
      <c r="H1983">
        <v>49.054394299999998</v>
      </c>
      <c r="I1983">
        <v>-117.3057345</v>
      </c>
      <c r="J1983" s="1" t="str">
        <f t="shared" si="122"/>
        <v>NGR bulk stream sediment</v>
      </c>
      <c r="K1983" s="1" t="str">
        <f t="shared" si="123"/>
        <v>&lt;177 micron (NGR)</v>
      </c>
      <c r="L1983">
        <v>21</v>
      </c>
      <c r="M1983" t="s">
        <v>265</v>
      </c>
      <c r="N1983">
        <v>351</v>
      </c>
      <c r="O1983" t="s">
        <v>96</v>
      </c>
      <c r="P1983" t="s">
        <v>103</v>
      </c>
      <c r="Q1983" t="s">
        <v>119</v>
      </c>
      <c r="R1983" t="s">
        <v>128</v>
      </c>
      <c r="S1983" t="s">
        <v>418</v>
      </c>
      <c r="T1983" t="s">
        <v>50</v>
      </c>
      <c r="U1983" t="s">
        <v>184</v>
      </c>
      <c r="V1983" t="s">
        <v>139</v>
      </c>
      <c r="W1983" t="s">
        <v>109</v>
      </c>
      <c r="X1983" t="s">
        <v>73</v>
      </c>
      <c r="Y1983" t="s">
        <v>187</v>
      </c>
      <c r="Z1983" t="s">
        <v>56</v>
      </c>
      <c r="AA1983" t="s">
        <v>46</v>
      </c>
      <c r="AB1983" t="s">
        <v>47</v>
      </c>
      <c r="AC1983" t="s">
        <v>240</v>
      </c>
      <c r="AD1983" t="s">
        <v>100</v>
      </c>
      <c r="AE1983" t="s">
        <v>149</v>
      </c>
      <c r="AF1983" t="s">
        <v>127</v>
      </c>
      <c r="AG1983" t="s">
        <v>129</v>
      </c>
      <c r="AH1983" t="s">
        <v>235</v>
      </c>
      <c r="AI1983" t="s">
        <v>149</v>
      </c>
      <c r="AJ1983" t="s">
        <v>55</v>
      </c>
      <c r="AK1983" t="s">
        <v>228</v>
      </c>
      <c r="AL1983" t="s">
        <v>47</v>
      </c>
      <c r="AM1983" t="s">
        <v>47</v>
      </c>
      <c r="AN1983" t="s">
        <v>171</v>
      </c>
      <c r="AO1983" t="s">
        <v>217</v>
      </c>
    </row>
    <row r="1984" spans="1:41" hidden="1" x14ac:dyDescent="0.25">
      <c r="A1984" t="s">
        <v>8767</v>
      </c>
      <c r="B1984" t="s">
        <v>8768</v>
      </c>
      <c r="C1984" s="1" t="str">
        <f t="shared" si="124"/>
        <v>21:1062</v>
      </c>
      <c r="D1984" s="1" t="str">
        <f t="shared" si="125"/>
        <v>21:0123</v>
      </c>
      <c r="E1984" t="s">
        <v>8769</v>
      </c>
      <c r="F1984" t="s">
        <v>8770</v>
      </c>
      <c r="H1984">
        <v>49.138800699999997</v>
      </c>
      <c r="I1984">
        <v>-117.2995813</v>
      </c>
      <c r="J1984" s="1" t="str">
        <f t="shared" si="122"/>
        <v>NGR bulk stream sediment</v>
      </c>
      <c r="K1984" s="1" t="str">
        <f t="shared" si="123"/>
        <v>&lt;177 micron (NGR)</v>
      </c>
      <c r="L1984">
        <v>22</v>
      </c>
      <c r="M1984" t="s">
        <v>280</v>
      </c>
      <c r="N1984">
        <v>352</v>
      </c>
      <c r="O1984" t="s">
        <v>99</v>
      </c>
      <c r="P1984" t="s">
        <v>58</v>
      </c>
      <c r="Q1984" t="s">
        <v>234</v>
      </c>
      <c r="R1984" t="s">
        <v>392</v>
      </c>
      <c r="S1984" t="s">
        <v>131</v>
      </c>
      <c r="T1984" t="s">
        <v>99</v>
      </c>
      <c r="U1984" t="s">
        <v>438</v>
      </c>
      <c r="V1984" t="s">
        <v>139</v>
      </c>
      <c r="W1984" t="s">
        <v>336</v>
      </c>
      <c r="X1984" t="s">
        <v>122</v>
      </c>
      <c r="Y1984" t="s">
        <v>145</v>
      </c>
      <c r="Z1984" t="s">
        <v>56</v>
      </c>
      <c r="AA1984" t="s">
        <v>46</v>
      </c>
      <c r="AB1984" t="s">
        <v>47</v>
      </c>
      <c r="AC1984" t="s">
        <v>272</v>
      </c>
      <c r="AD1984" t="s">
        <v>250</v>
      </c>
      <c r="AE1984" t="s">
        <v>206</v>
      </c>
      <c r="AF1984" t="s">
        <v>66</v>
      </c>
      <c r="AG1984" t="s">
        <v>109</v>
      </c>
      <c r="AH1984" t="s">
        <v>198</v>
      </c>
      <c r="AI1984" t="s">
        <v>54</v>
      </c>
      <c r="AJ1984" t="s">
        <v>111</v>
      </c>
      <c r="AK1984" t="s">
        <v>173</v>
      </c>
      <c r="AL1984" t="s">
        <v>47</v>
      </c>
      <c r="AM1984" t="s">
        <v>47</v>
      </c>
      <c r="AN1984" t="s">
        <v>568</v>
      </c>
      <c r="AO1984" t="s">
        <v>217</v>
      </c>
    </row>
    <row r="1985" spans="1:41" hidden="1" x14ac:dyDescent="0.25">
      <c r="A1985" t="s">
        <v>8771</v>
      </c>
      <c r="B1985" t="s">
        <v>8772</v>
      </c>
      <c r="C1985" s="1" t="str">
        <f t="shared" si="124"/>
        <v>21:1062</v>
      </c>
      <c r="D1985" s="1" t="str">
        <f t="shared" si="125"/>
        <v>21:0123</v>
      </c>
      <c r="E1985" t="s">
        <v>8769</v>
      </c>
      <c r="F1985" t="s">
        <v>8773</v>
      </c>
      <c r="H1985">
        <v>49.138800699999997</v>
      </c>
      <c r="I1985">
        <v>-117.2995813</v>
      </c>
      <c r="J1985" s="1" t="str">
        <f t="shared" si="122"/>
        <v>NGR bulk stream sediment</v>
      </c>
      <c r="K1985" s="1" t="str">
        <f t="shared" si="123"/>
        <v>&lt;177 micron (NGR)</v>
      </c>
      <c r="L1985">
        <v>22</v>
      </c>
      <c r="M1985" t="s">
        <v>288</v>
      </c>
      <c r="N1985">
        <v>353</v>
      </c>
      <c r="O1985" t="s">
        <v>59</v>
      </c>
      <c r="P1985" t="s">
        <v>58</v>
      </c>
      <c r="Q1985" t="s">
        <v>119</v>
      </c>
      <c r="R1985" t="s">
        <v>143</v>
      </c>
      <c r="S1985" t="s">
        <v>187</v>
      </c>
      <c r="T1985" t="s">
        <v>99</v>
      </c>
      <c r="U1985" t="s">
        <v>438</v>
      </c>
      <c r="V1985" t="s">
        <v>173</v>
      </c>
      <c r="W1985" t="s">
        <v>336</v>
      </c>
      <c r="X1985" t="s">
        <v>122</v>
      </c>
      <c r="Y1985" t="s">
        <v>98</v>
      </c>
      <c r="Z1985" t="s">
        <v>56</v>
      </c>
      <c r="AA1985" t="s">
        <v>46</v>
      </c>
      <c r="AB1985" t="s">
        <v>101</v>
      </c>
      <c r="AC1985" t="s">
        <v>240</v>
      </c>
      <c r="AD1985" t="s">
        <v>329</v>
      </c>
      <c r="AE1985" t="s">
        <v>206</v>
      </c>
      <c r="AF1985" t="s">
        <v>66</v>
      </c>
      <c r="AG1985" t="s">
        <v>86</v>
      </c>
      <c r="AH1985" t="s">
        <v>54</v>
      </c>
      <c r="AI1985" t="s">
        <v>46</v>
      </c>
      <c r="AJ1985" t="s">
        <v>266</v>
      </c>
      <c r="AK1985" t="s">
        <v>161</v>
      </c>
      <c r="AL1985" t="s">
        <v>47</v>
      </c>
      <c r="AM1985" t="s">
        <v>47</v>
      </c>
      <c r="AN1985" t="s">
        <v>48</v>
      </c>
      <c r="AO1985" t="s">
        <v>217</v>
      </c>
    </row>
    <row r="1986" spans="1:41" hidden="1" x14ac:dyDescent="0.25">
      <c r="A1986" t="s">
        <v>8774</v>
      </c>
      <c r="B1986" t="s">
        <v>8775</v>
      </c>
      <c r="C1986" s="1" t="str">
        <f t="shared" si="124"/>
        <v>21:1062</v>
      </c>
      <c r="D1986" s="1" t="str">
        <f t="shared" si="125"/>
        <v>21:0123</v>
      </c>
      <c r="E1986" t="s">
        <v>8776</v>
      </c>
      <c r="F1986" t="s">
        <v>8777</v>
      </c>
      <c r="H1986">
        <v>49.145033400000003</v>
      </c>
      <c r="I1986">
        <v>-117.30015419999999</v>
      </c>
      <c r="J1986" s="1" t="str">
        <f t="shared" ref="J1986:J2049" si="126">HYPERLINK("http://geochem.nrcan.gc.ca/cdogs/content/kwd/kwd020030_e.htm", "NGR bulk stream sediment")</f>
        <v>NGR bulk stream sediment</v>
      </c>
      <c r="K1986" s="1" t="str">
        <f t="shared" ref="K1986:K2049" si="127">HYPERLINK("http://geochem.nrcan.gc.ca/cdogs/content/kwd/kwd080006_e.htm", "&lt;177 micron (NGR)")</f>
        <v>&lt;177 micron (NGR)</v>
      </c>
      <c r="L1986">
        <v>22</v>
      </c>
      <c r="M1986" t="s">
        <v>45</v>
      </c>
      <c r="N1986">
        <v>354</v>
      </c>
      <c r="O1986" t="s">
        <v>175</v>
      </c>
      <c r="P1986" t="s">
        <v>85</v>
      </c>
      <c r="Q1986" t="s">
        <v>119</v>
      </c>
      <c r="R1986" t="s">
        <v>307</v>
      </c>
      <c r="S1986" t="s">
        <v>80</v>
      </c>
      <c r="T1986" t="s">
        <v>145</v>
      </c>
      <c r="U1986" t="s">
        <v>226</v>
      </c>
      <c r="V1986" t="s">
        <v>161</v>
      </c>
      <c r="W1986" t="s">
        <v>128</v>
      </c>
      <c r="X1986" t="s">
        <v>122</v>
      </c>
      <c r="Y1986" t="s">
        <v>59</v>
      </c>
      <c r="Z1986" t="s">
        <v>56</v>
      </c>
      <c r="AA1986" t="s">
        <v>46</v>
      </c>
      <c r="AB1986" t="s">
        <v>63</v>
      </c>
      <c r="AC1986" t="s">
        <v>75</v>
      </c>
      <c r="AD1986" t="s">
        <v>100</v>
      </c>
      <c r="AE1986" t="s">
        <v>206</v>
      </c>
      <c r="AF1986" t="s">
        <v>66</v>
      </c>
      <c r="AG1986" t="s">
        <v>336</v>
      </c>
      <c r="AH1986" t="s">
        <v>149</v>
      </c>
      <c r="AI1986" t="s">
        <v>54</v>
      </c>
      <c r="AJ1986" t="s">
        <v>224</v>
      </c>
      <c r="AK1986" t="s">
        <v>257</v>
      </c>
      <c r="AL1986" t="s">
        <v>47</v>
      </c>
      <c r="AM1986" t="s">
        <v>47</v>
      </c>
      <c r="AN1986" t="s">
        <v>533</v>
      </c>
      <c r="AO1986" t="s">
        <v>59</v>
      </c>
    </row>
    <row r="1987" spans="1:41" hidden="1" x14ac:dyDescent="0.25">
      <c r="A1987" t="s">
        <v>8778</v>
      </c>
      <c r="B1987" t="s">
        <v>8779</v>
      </c>
      <c r="C1987" s="1" t="str">
        <f t="shared" si="124"/>
        <v>21:1062</v>
      </c>
      <c r="D1987" s="1" t="str">
        <f t="shared" si="125"/>
        <v>21:0123</v>
      </c>
      <c r="E1987" t="s">
        <v>8780</v>
      </c>
      <c r="F1987" t="s">
        <v>8781</v>
      </c>
      <c r="H1987">
        <v>49.157948099999999</v>
      </c>
      <c r="I1987">
        <v>-117.2762855</v>
      </c>
      <c r="J1987" s="1" t="str">
        <f t="shared" si="126"/>
        <v>NGR bulk stream sediment</v>
      </c>
      <c r="K1987" s="1" t="str">
        <f t="shared" si="127"/>
        <v>&lt;177 micron (NGR)</v>
      </c>
      <c r="L1987">
        <v>22</v>
      </c>
      <c r="M1987" t="s">
        <v>71</v>
      </c>
      <c r="N1987">
        <v>355</v>
      </c>
      <c r="O1987" t="s">
        <v>217</v>
      </c>
      <c r="P1987" t="s">
        <v>137</v>
      </c>
      <c r="Q1987" t="s">
        <v>119</v>
      </c>
      <c r="R1987" t="s">
        <v>365</v>
      </c>
      <c r="S1987" t="s">
        <v>80</v>
      </c>
      <c r="T1987" t="s">
        <v>82</v>
      </c>
      <c r="U1987" t="s">
        <v>438</v>
      </c>
      <c r="V1987" t="s">
        <v>78</v>
      </c>
      <c r="W1987" t="s">
        <v>270</v>
      </c>
      <c r="X1987" t="s">
        <v>122</v>
      </c>
      <c r="Y1987" t="s">
        <v>98</v>
      </c>
      <c r="Z1987" t="s">
        <v>56</v>
      </c>
      <c r="AA1987" t="s">
        <v>46</v>
      </c>
      <c r="AB1987" t="s">
        <v>47</v>
      </c>
      <c r="AC1987" t="s">
        <v>187</v>
      </c>
      <c r="AD1987" t="s">
        <v>83</v>
      </c>
      <c r="AE1987" t="s">
        <v>173</v>
      </c>
      <c r="AF1987" t="s">
        <v>66</v>
      </c>
      <c r="AG1987" t="s">
        <v>437</v>
      </c>
      <c r="AH1987" t="s">
        <v>198</v>
      </c>
      <c r="AI1987" t="s">
        <v>54</v>
      </c>
      <c r="AJ1987" t="s">
        <v>73</v>
      </c>
      <c r="AK1987" t="s">
        <v>173</v>
      </c>
      <c r="AL1987" t="s">
        <v>47</v>
      </c>
      <c r="AM1987" t="s">
        <v>47</v>
      </c>
      <c r="AN1987" t="s">
        <v>65</v>
      </c>
      <c r="AO1987" t="s">
        <v>76</v>
      </c>
    </row>
    <row r="1988" spans="1:41" hidden="1" x14ac:dyDescent="0.25">
      <c r="A1988" t="s">
        <v>8782</v>
      </c>
      <c r="B1988" t="s">
        <v>8783</v>
      </c>
      <c r="C1988" s="1" t="str">
        <f t="shared" si="124"/>
        <v>21:1062</v>
      </c>
      <c r="D1988" s="1" t="str">
        <f t="shared" si="125"/>
        <v>21:0123</v>
      </c>
      <c r="E1988" t="s">
        <v>8784</v>
      </c>
      <c r="F1988" t="s">
        <v>8785</v>
      </c>
      <c r="H1988">
        <v>49.177682400000002</v>
      </c>
      <c r="I1988">
        <v>-117.28130899999999</v>
      </c>
      <c r="J1988" s="1" t="str">
        <f t="shared" si="126"/>
        <v>NGR bulk stream sediment</v>
      </c>
      <c r="K1988" s="1" t="str">
        <f t="shared" si="127"/>
        <v>&lt;177 micron (NGR)</v>
      </c>
      <c r="L1988">
        <v>22</v>
      </c>
      <c r="M1988" t="s">
        <v>95</v>
      </c>
      <c r="N1988">
        <v>356</v>
      </c>
      <c r="O1988" t="s">
        <v>108</v>
      </c>
      <c r="P1988" t="s">
        <v>358</v>
      </c>
      <c r="Q1988" t="s">
        <v>832</v>
      </c>
      <c r="R1988" t="s">
        <v>269</v>
      </c>
      <c r="S1988" t="s">
        <v>49</v>
      </c>
      <c r="T1988" t="s">
        <v>85</v>
      </c>
      <c r="U1988" t="s">
        <v>183</v>
      </c>
      <c r="V1988" t="s">
        <v>235</v>
      </c>
      <c r="W1988" t="s">
        <v>257</v>
      </c>
      <c r="X1988" t="s">
        <v>47</v>
      </c>
      <c r="Y1988" t="s">
        <v>217</v>
      </c>
      <c r="Z1988" t="s">
        <v>56</v>
      </c>
      <c r="AA1988" t="s">
        <v>46</v>
      </c>
      <c r="AB1988" t="s">
        <v>46</v>
      </c>
      <c r="AC1988" t="s">
        <v>187</v>
      </c>
      <c r="AD1988" t="s">
        <v>187</v>
      </c>
      <c r="AE1988" t="s">
        <v>87</v>
      </c>
      <c r="AF1988" t="s">
        <v>148</v>
      </c>
      <c r="AG1988" t="s">
        <v>122</v>
      </c>
      <c r="AH1988" t="s">
        <v>54</v>
      </c>
      <c r="AI1988" t="s">
        <v>62</v>
      </c>
      <c r="AJ1988" t="s">
        <v>270</v>
      </c>
      <c r="AK1988" t="s">
        <v>406</v>
      </c>
      <c r="AL1988" t="s">
        <v>47</v>
      </c>
      <c r="AM1988" t="s">
        <v>47</v>
      </c>
      <c r="AN1988" t="s">
        <v>65</v>
      </c>
      <c r="AO1988" t="s">
        <v>73</v>
      </c>
    </row>
    <row r="1989" spans="1:41" hidden="1" x14ac:dyDescent="0.25">
      <c r="A1989" t="s">
        <v>8786</v>
      </c>
      <c r="B1989" t="s">
        <v>8787</v>
      </c>
      <c r="C1989" s="1" t="str">
        <f t="shared" si="124"/>
        <v>21:1062</v>
      </c>
      <c r="D1989" s="1" t="str">
        <f t="shared" si="125"/>
        <v>21:0123</v>
      </c>
      <c r="E1989" t="s">
        <v>8788</v>
      </c>
      <c r="F1989" t="s">
        <v>8789</v>
      </c>
      <c r="H1989">
        <v>49.131842300000002</v>
      </c>
      <c r="I1989">
        <v>-117.030946</v>
      </c>
      <c r="J1989" s="1" t="str">
        <f t="shared" si="126"/>
        <v>NGR bulk stream sediment</v>
      </c>
      <c r="K1989" s="1" t="str">
        <f t="shared" si="127"/>
        <v>&lt;177 micron (NGR)</v>
      </c>
      <c r="L1989">
        <v>22</v>
      </c>
      <c r="M1989" t="s">
        <v>117</v>
      </c>
      <c r="N1989">
        <v>357</v>
      </c>
      <c r="O1989" t="s">
        <v>336</v>
      </c>
      <c r="P1989" t="s">
        <v>51</v>
      </c>
      <c r="Q1989" t="s">
        <v>432</v>
      </c>
      <c r="R1989" t="s">
        <v>175</v>
      </c>
      <c r="S1989" t="s">
        <v>475</v>
      </c>
      <c r="T1989" t="s">
        <v>73</v>
      </c>
      <c r="U1989" t="s">
        <v>475</v>
      </c>
      <c r="V1989" t="s">
        <v>235</v>
      </c>
      <c r="W1989" t="s">
        <v>81</v>
      </c>
      <c r="X1989" t="s">
        <v>103</v>
      </c>
      <c r="Y1989" t="s">
        <v>145</v>
      </c>
      <c r="Z1989" t="s">
        <v>56</v>
      </c>
      <c r="AA1989" t="s">
        <v>46</v>
      </c>
      <c r="AB1989" t="s">
        <v>198</v>
      </c>
      <c r="AC1989" t="s">
        <v>58</v>
      </c>
      <c r="AD1989" t="s">
        <v>475</v>
      </c>
      <c r="AE1989" t="s">
        <v>81</v>
      </c>
      <c r="AF1989" t="s">
        <v>502</v>
      </c>
      <c r="AG1989" t="s">
        <v>282</v>
      </c>
      <c r="AH1989" t="s">
        <v>57</v>
      </c>
      <c r="AI1989" t="s">
        <v>198</v>
      </c>
      <c r="AJ1989" t="s">
        <v>227</v>
      </c>
      <c r="AK1989" t="s">
        <v>371</v>
      </c>
      <c r="AL1989" t="s">
        <v>47</v>
      </c>
      <c r="AM1989" t="s">
        <v>47</v>
      </c>
      <c r="AN1989" t="s">
        <v>65</v>
      </c>
      <c r="AO1989" t="s">
        <v>73</v>
      </c>
    </row>
    <row r="1990" spans="1:41" hidden="1" x14ac:dyDescent="0.25">
      <c r="A1990" t="s">
        <v>8790</v>
      </c>
      <c r="B1990" t="s">
        <v>8791</v>
      </c>
      <c r="C1990" s="1" t="str">
        <f t="shared" si="124"/>
        <v>21:1062</v>
      </c>
      <c r="D1990" s="1" t="str">
        <f t="shared" si="125"/>
        <v>21:0123</v>
      </c>
      <c r="E1990" t="s">
        <v>8792</v>
      </c>
      <c r="F1990" t="s">
        <v>8793</v>
      </c>
      <c r="H1990">
        <v>49.153395500000002</v>
      </c>
      <c r="I1990">
        <v>-117.0727885</v>
      </c>
      <c r="J1990" s="1" t="str">
        <f t="shared" si="126"/>
        <v>NGR bulk stream sediment</v>
      </c>
      <c r="K1990" s="1" t="str">
        <f t="shared" si="127"/>
        <v>&lt;177 micron (NGR)</v>
      </c>
      <c r="L1990">
        <v>22</v>
      </c>
      <c r="M1990" t="s">
        <v>136</v>
      </c>
      <c r="N1990">
        <v>358</v>
      </c>
      <c r="O1990" t="s">
        <v>371</v>
      </c>
      <c r="P1990" t="s">
        <v>122</v>
      </c>
      <c r="Q1990" t="s">
        <v>533</v>
      </c>
      <c r="R1990" t="s">
        <v>158</v>
      </c>
      <c r="S1990" t="s">
        <v>190</v>
      </c>
      <c r="T1990" t="s">
        <v>55</v>
      </c>
      <c r="U1990" t="s">
        <v>160</v>
      </c>
      <c r="V1990" t="s">
        <v>64</v>
      </c>
      <c r="W1990" t="s">
        <v>105</v>
      </c>
      <c r="X1990" t="s">
        <v>85</v>
      </c>
      <c r="Y1990" t="s">
        <v>49</v>
      </c>
      <c r="Z1990" t="s">
        <v>56</v>
      </c>
      <c r="AA1990" t="s">
        <v>46</v>
      </c>
      <c r="AB1990" t="s">
        <v>62</v>
      </c>
      <c r="AC1990" t="s">
        <v>175</v>
      </c>
      <c r="AD1990" t="s">
        <v>358</v>
      </c>
      <c r="AE1990" t="s">
        <v>198</v>
      </c>
      <c r="AF1990" t="s">
        <v>123</v>
      </c>
      <c r="AG1990" t="s">
        <v>51</v>
      </c>
      <c r="AH1990" t="s">
        <v>54</v>
      </c>
      <c r="AI1990" t="s">
        <v>46</v>
      </c>
      <c r="AJ1990" t="s">
        <v>55</v>
      </c>
      <c r="AK1990" t="s">
        <v>60</v>
      </c>
      <c r="AL1990" t="s">
        <v>47</v>
      </c>
      <c r="AM1990" t="s">
        <v>47</v>
      </c>
      <c r="AN1990" t="s">
        <v>793</v>
      </c>
      <c r="AO1990" t="s">
        <v>108</v>
      </c>
    </row>
    <row r="1991" spans="1:41" hidden="1" x14ac:dyDescent="0.25">
      <c r="A1991" t="s">
        <v>8794</v>
      </c>
      <c r="B1991" t="s">
        <v>8795</v>
      </c>
      <c r="C1991" s="1" t="str">
        <f t="shared" si="124"/>
        <v>21:1062</v>
      </c>
      <c r="D1991" s="1" t="str">
        <f t="shared" si="125"/>
        <v>21:0123</v>
      </c>
      <c r="E1991" t="s">
        <v>8796</v>
      </c>
      <c r="F1991" t="s">
        <v>8797</v>
      </c>
      <c r="H1991">
        <v>49.1818442</v>
      </c>
      <c r="I1991">
        <v>-117.08094149999999</v>
      </c>
      <c r="J1991" s="1" t="str">
        <f t="shared" si="126"/>
        <v>NGR bulk stream sediment</v>
      </c>
      <c r="K1991" s="1" t="str">
        <f t="shared" si="127"/>
        <v>&lt;177 micron (NGR)</v>
      </c>
      <c r="L1991">
        <v>22</v>
      </c>
      <c r="M1991" t="s">
        <v>157</v>
      </c>
      <c r="N1991">
        <v>359</v>
      </c>
      <c r="O1991" t="s">
        <v>79</v>
      </c>
      <c r="P1991" t="s">
        <v>47</v>
      </c>
      <c r="Q1991" t="s">
        <v>468</v>
      </c>
      <c r="R1991" t="s">
        <v>437</v>
      </c>
      <c r="S1991" t="s">
        <v>328</v>
      </c>
      <c r="T1991" t="s">
        <v>127</v>
      </c>
      <c r="U1991" t="s">
        <v>250</v>
      </c>
      <c r="V1991" t="s">
        <v>72</v>
      </c>
      <c r="W1991" t="s">
        <v>79</v>
      </c>
      <c r="X1991" t="s">
        <v>127</v>
      </c>
      <c r="Y1991" t="s">
        <v>218</v>
      </c>
      <c r="Z1991" t="s">
        <v>56</v>
      </c>
      <c r="AA1991" t="s">
        <v>46</v>
      </c>
      <c r="AB1991" t="s">
        <v>53</v>
      </c>
      <c r="AC1991" t="s">
        <v>131</v>
      </c>
      <c r="AD1991" t="s">
        <v>273</v>
      </c>
      <c r="AE1991" t="s">
        <v>199</v>
      </c>
      <c r="AF1991" t="s">
        <v>319</v>
      </c>
      <c r="AG1991" t="s">
        <v>143</v>
      </c>
      <c r="AH1991" t="s">
        <v>110</v>
      </c>
      <c r="AI1991" t="s">
        <v>149</v>
      </c>
      <c r="AJ1991" t="s">
        <v>267</v>
      </c>
      <c r="AK1991" t="s">
        <v>437</v>
      </c>
      <c r="AL1991" t="s">
        <v>47</v>
      </c>
      <c r="AM1991" t="s">
        <v>47</v>
      </c>
      <c r="AN1991" t="s">
        <v>74</v>
      </c>
      <c r="AO1991" t="s">
        <v>98</v>
      </c>
    </row>
    <row r="1992" spans="1:41" hidden="1" x14ac:dyDescent="0.25">
      <c r="A1992" t="s">
        <v>8798</v>
      </c>
      <c r="B1992" t="s">
        <v>8799</v>
      </c>
      <c r="C1992" s="1" t="str">
        <f t="shared" si="124"/>
        <v>21:1062</v>
      </c>
      <c r="D1992" s="1" t="str">
        <f t="shared" si="125"/>
        <v>21:0123</v>
      </c>
      <c r="E1992" t="s">
        <v>8800</v>
      </c>
      <c r="F1992" t="s">
        <v>8801</v>
      </c>
      <c r="H1992">
        <v>49.160903900000001</v>
      </c>
      <c r="I1992">
        <v>-117.0900415</v>
      </c>
      <c r="J1992" s="1" t="str">
        <f t="shared" si="126"/>
        <v>NGR bulk stream sediment</v>
      </c>
      <c r="K1992" s="1" t="str">
        <f t="shared" si="127"/>
        <v>&lt;177 micron (NGR)</v>
      </c>
      <c r="L1992">
        <v>22</v>
      </c>
      <c r="M1992" t="s">
        <v>170</v>
      </c>
      <c r="N1992">
        <v>360</v>
      </c>
      <c r="O1992" t="s">
        <v>125</v>
      </c>
      <c r="P1992" t="s">
        <v>47</v>
      </c>
      <c r="Q1992" t="s">
        <v>152</v>
      </c>
      <c r="R1992" t="s">
        <v>109</v>
      </c>
      <c r="S1992" t="s">
        <v>160</v>
      </c>
      <c r="T1992" t="s">
        <v>85</v>
      </c>
      <c r="U1992" t="s">
        <v>77</v>
      </c>
      <c r="V1992" t="s">
        <v>101</v>
      </c>
      <c r="W1992" t="s">
        <v>63</v>
      </c>
      <c r="X1992" t="s">
        <v>85</v>
      </c>
      <c r="Y1992" t="s">
        <v>141</v>
      </c>
      <c r="Z1992" t="s">
        <v>56</v>
      </c>
      <c r="AA1992" t="s">
        <v>46</v>
      </c>
      <c r="AB1992" t="s">
        <v>62</v>
      </c>
      <c r="AC1992" t="s">
        <v>165</v>
      </c>
      <c r="AD1992" t="s">
        <v>290</v>
      </c>
      <c r="AE1992" t="s">
        <v>199</v>
      </c>
      <c r="AF1992" t="s">
        <v>266</v>
      </c>
      <c r="AG1992" t="s">
        <v>270</v>
      </c>
      <c r="AH1992" t="s">
        <v>149</v>
      </c>
      <c r="AI1992" t="s">
        <v>198</v>
      </c>
      <c r="AJ1992" t="s">
        <v>55</v>
      </c>
      <c r="AK1992" t="s">
        <v>206</v>
      </c>
      <c r="AL1992" t="s">
        <v>47</v>
      </c>
      <c r="AM1992" t="s">
        <v>47</v>
      </c>
      <c r="AN1992" t="s">
        <v>1157</v>
      </c>
      <c r="AO1992" t="s">
        <v>49</v>
      </c>
    </row>
    <row r="1993" spans="1:41" hidden="1" x14ac:dyDescent="0.25">
      <c r="A1993" t="s">
        <v>8802</v>
      </c>
      <c r="B1993" t="s">
        <v>8803</v>
      </c>
      <c r="C1993" s="1" t="str">
        <f t="shared" si="124"/>
        <v>21:1062</v>
      </c>
      <c r="D1993" s="1" t="str">
        <f t="shared" si="125"/>
        <v>21:0123</v>
      </c>
      <c r="E1993" t="s">
        <v>8804</v>
      </c>
      <c r="F1993" t="s">
        <v>8805</v>
      </c>
      <c r="H1993">
        <v>49.146877500000002</v>
      </c>
      <c r="I1993">
        <v>-117.1290431</v>
      </c>
      <c r="J1993" s="1" t="str">
        <f t="shared" si="126"/>
        <v>NGR bulk stream sediment</v>
      </c>
      <c r="K1993" s="1" t="str">
        <f t="shared" si="127"/>
        <v>&lt;177 micron (NGR)</v>
      </c>
      <c r="L1993">
        <v>22</v>
      </c>
      <c r="M1993" t="s">
        <v>180</v>
      </c>
      <c r="N1993">
        <v>361</v>
      </c>
      <c r="O1993" t="s">
        <v>130</v>
      </c>
      <c r="P1993" t="s">
        <v>268</v>
      </c>
      <c r="Q1993" t="s">
        <v>725</v>
      </c>
      <c r="R1993" t="s">
        <v>125</v>
      </c>
      <c r="S1993" t="s">
        <v>144</v>
      </c>
      <c r="T1993" t="s">
        <v>137</v>
      </c>
      <c r="U1993" t="s">
        <v>75</v>
      </c>
      <c r="V1993" t="s">
        <v>47</v>
      </c>
      <c r="W1993" t="s">
        <v>63</v>
      </c>
      <c r="X1993" t="s">
        <v>58</v>
      </c>
      <c r="Y1993" t="s">
        <v>187</v>
      </c>
      <c r="Z1993" t="s">
        <v>56</v>
      </c>
      <c r="AA1993" t="s">
        <v>46</v>
      </c>
      <c r="AB1993" t="s">
        <v>53</v>
      </c>
      <c r="AC1993" t="s">
        <v>217</v>
      </c>
      <c r="AD1993" t="s">
        <v>268</v>
      </c>
      <c r="AE1993" t="s">
        <v>84</v>
      </c>
      <c r="AF1993" t="s">
        <v>111</v>
      </c>
      <c r="AG1993" t="s">
        <v>266</v>
      </c>
      <c r="AH1993" t="s">
        <v>174</v>
      </c>
      <c r="AI1993" t="s">
        <v>149</v>
      </c>
      <c r="AJ1993" t="s">
        <v>108</v>
      </c>
      <c r="AK1993" t="s">
        <v>173</v>
      </c>
      <c r="AL1993" t="s">
        <v>47</v>
      </c>
      <c r="AM1993" t="s">
        <v>47</v>
      </c>
      <c r="AN1993" t="s">
        <v>337</v>
      </c>
      <c r="AO1993" t="s">
        <v>269</v>
      </c>
    </row>
    <row r="1994" spans="1:41" hidden="1" x14ac:dyDescent="0.25">
      <c r="A1994" t="s">
        <v>8806</v>
      </c>
      <c r="B1994" t="s">
        <v>8807</v>
      </c>
      <c r="C1994" s="1" t="str">
        <f t="shared" si="124"/>
        <v>21:1062</v>
      </c>
      <c r="D1994" s="1" t="str">
        <f t="shared" si="125"/>
        <v>21:0123</v>
      </c>
      <c r="E1994" t="s">
        <v>8808</v>
      </c>
      <c r="F1994" t="s">
        <v>8809</v>
      </c>
      <c r="H1994">
        <v>49.120071899999999</v>
      </c>
      <c r="I1994">
        <v>-117.099423</v>
      </c>
      <c r="J1994" s="1" t="str">
        <f t="shared" si="126"/>
        <v>NGR bulk stream sediment</v>
      </c>
      <c r="K1994" s="1" t="str">
        <f t="shared" si="127"/>
        <v>&lt;177 micron (NGR)</v>
      </c>
      <c r="L1994">
        <v>22</v>
      </c>
      <c r="M1994" t="s">
        <v>195</v>
      </c>
      <c r="N1994">
        <v>362</v>
      </c>
      <c r="O1994" t="s">
        <v>51</v>
      </c>
      <c r="P1994" t="s">
        <v>51</v>
      </c>
      <c r="Q1994" t="s">
        <v>1130</v>
      </c>
      <c r="R1994" t="s">
        <v>82</v>
      </c>
      <c r="S1994" t="s">
        <v>554</v>
      </c>
      <c r="T1994" t="s">
        <v>209</v>
      </c>
      <c r="U1994" t="s">
        <v>462</v>
      </c>
      <c r="V1994" t="s">
        <v>173</v>
      </c>
      <c r="W1994" t="s">
        <v>122</v>
      </c>
      <c r="X1994" t="s">
        <v>55</v>
      </c>
      <c r="Y1994" t="s">
        <v>272</v>
      </c>
      <c r="Z1994" t="s">
        <v>56</v>
      </c>
      <c r="AA1994" t="s">
        <v>46</v>
      </c>
      <c r="AB1994" t="s">
        <v>84</v>
      </c>
      <c r="AC1994" t="s">
        <v>225</v>
      </c>
      <c r="AD1994" t="s">
        <v>329</v>
      </c>
      <c r="AE1994" t="s">
        <v>53</v>
      </c>
      <c r="AF1994" t="s">
        <v>242</v>
      </c>
      <c r="AG1994" t="s">
        <v>88</v>
      </c>
      <c r="AH1994" t="s">
        <v>87</v>
      </c>
      <c r="AI1994" t="s">
        <v>174</v>
      </c>
      <c r="AJ1994" t="s">
        <v>108</v>
      </c>
      <c r="AK1994" t="s">
        <v>260</v>
      </c>
      <c r="AL1994" t="s">
        <v>47</v>
      </c>
      <c r="AM1994" t="s">
        <v>47</v>
      </c>
      <c r="AN1994" t="s">
        <v>832</v>
      </c>
      <c r="AO1994" t="s">
        <v>58</v>
      </c>
    </row>
    <row r="1995" spans="1:41" hidden="1" x14ac:dyDescent="0.25">
      <c r="A1995" t="s">
        <v>8810</v>
      </c>
      <c r="B1995" t="s">
        <v>8811</v>
      </c>
      <c r="C1995" s="1" t="str">
        <f t="shared" si="124"/>
        <v>21:1062</v>
      </c>
      <c r="D1995" s="1" t="str">
        <f t="shared" si="125"/>
        <v>21:0123</v>
      </c>
      <c r="E1995" t="s">
        <v>8812</v>
      </c>
      <c r="F1995" t="s">
        <v>8813</v>
      </c>
      <c r="H1995">
        <v>49.124797399999999</v>
      </c>
      <c r="I1995">
        <v>-117.096513</v>
      </c>
      <c r="J1995" s="1" t="str">
        <f t="shared" si="126"/>
        <v>NGR bulk stream sediment</v>
      </c>
      <c r="K1995" s="1" t="str">
        <f t="shared" si="127"/>
        <v>&lt;177 micron (NGR)</v>
      </c>
      <c r="L1995">
        <v>22</v>
      </c>
      <c r="M1995" t="s">
        <v>205</v>
      </c>
      <c r="N1995">
        <v>363</v>
      </c>
      <c r="O1995" t="s">
        <v>455</v>
      </c>
      <c r="P1995" t="s">
        <v>47</v>
      </c>
      <c r="Q1995" t="s">
        <v>345</v>
      </c>
      <c r="R1995" t="s">
        <v>181</v>
      </c>
      <c r="S1995" t="s">
        <v>140</v>
      </c>
      <c r="T1995" t="s">
        <v>108</v>
      </c>
      <c r="U1995" t="s">
        <v>418</v>
      </c>
      <c r="V1995" t="s">
        <v>235</v>
      </c>
      <c r="W1995" t="s">
        <v>125</v>
      </c>
      <c r="X1995" t="s">
        <v>127</v>
      </c>
      <c r="Y1995" t="s">
        <v>218</v>
      </c>
      <c r="Z1995" t="s">
        <v>56</v>
      </c>
      <c r="AA1995" t="s">
        <v>46</v>
      </c>
      <c r="AB1995" t="s">
        <v>62</v>
      </c>
      <c r="AC1995" t="s">
        <v>145</v>
      </c>
      <c r="AD1995" t="s">
        <v>290</v>
      </c>
      <c r="AE1995" t="s">
        <v>62</v>
      </c>
      <c r="AF1995" t="s">
        <v>128</v>
      </c>
      <c r="AG1995" t="s">
        <v>292</v>
      </c>
      <c r="AH1995" t="s">
        <v>46</v>
      </c>
      <c r="AI1995" t="s">
        <v>46</v>
      </c>
      <c r="AJ1995" t="s">
        <v>127</v>
      </c>
      <c r="AK1995" t="s">
        <v>128</v>
      </c>
      <c r="AL1995" t="s">
        <v>47</v>
      </c>
      <c r="AM1995" t="s">
        <v>47</v>
      </c>
      <c r="AN1995" t="s">
        <v>518</v>
      </c>
      <c r="AO1995" t="s">
        <v>82</v>
      </c>
    </row>
    <row r="1996" spans="1:41" hidden="1" x14ac:dyDescent="0.25">
      <c r="A1996" t="s">
        <v>8814</v>
      </c>
      <c r="B1996" t="s">
        <v>8815</v>
      </c>
      <c r="C1996" s="1" t="str">
        <f t="shared" si="124"/>
        <v>21:1062</v>
      </c>
      <c r="D1996" s="1" t="str">
        <f t="shared" si="125"/>
        <v>21:0123</v>
      </c>
      <c r="E1996" t="s">
        <v>8816</v>
      </c>
      <c r="F1996" t="s">
        <v>8817</v>
      </c>
      <c r="H1996">
        <v>49.140649699999997</v>
      </c>
      <c r="I1996">
        <v>-117.13127540000001</v>
      </c>
      <c r="J1996" s="1" t="str">
        <f t="shared" si="126"/>
        <v>NGR bulk stream sediment</v>
      </c>
      <c r="K1996" s="1" t="str">
        <f t="shared" si="127"/>
        <v>&lt;177 micron (NGR)</v>
      </c>
      <c r="L1996">
        <v>22</v>
      </c>
      <c r="M1996" t="s">
        <v>214</v>
      </c>
      <c r="N1996">
        <v>364</v>
      </c>
      <c r="O1996" t="s">
        <v>129</v>
      </c>
      <c r="P1996" t="s">
        <v>8818</v>
      </c>
      <c r="Q1996" t="s">
        <v>673</v>
      </c>
      <c r="R1996" t="s">
        <v>58</v>
      </c>
      <c r="S1996" t="s">
        <v>140</v>
      </c>
      <c r="T1996" t="s">
        <v>76</v>
      </c>
      <c r="U1996" t="s">
        <v>532</v>
      </c>
      <c r="V1996" t="s">
        <v>47</v>
      </c>
      <c r="W1996" t="s">
        <v>206</v>
      </c>
      <c r="X1996" t="s">
        <v>267</v>
      </c>
      <c r="Y1996" t="s">
        <v>218</v>
      </c>
      <c r="Z1996" t="s">
        <v>56</v>
      </c>
      <c r="AA1996" t="s">
        <v>46</v>
      </c>
      <c r="AB1996" t="s">
        <v>84</v>
      </c>
      <c r="AC1996" t="s">
        <v>162</v>
      </c>
      <c r="AD1996" t="s">
        <v>77</v>
      </c>
      <c r="AE1996" t="s">
        <v>198</v>
      </c>
      <c r="AF1996" t="s">
        <v>292</v>
      </c>
      <c r="AG1996" t="s">
        <v>366</v>
      </c>
      <c r="AH1996" t="s">
        <v>110</v>
      </c>
      <c r="AI1996" t="s">
        <v>174</v>
      </c>
      <c r="AJ1996" t="s">
        <v>127</v>
      </c>
      <c r="AK1996" t="s">
        <v>109</v>
      </c>
      <c r="AL1996" t="s">
        <v>103</v>
      </c>
      <c r="AM1996" t="s">
        <v>47</v>
      </c>
      <c r="AN1996" t="s">
        <v>790</v>
      </c>
      <c r="AO1996" t="s">
        <v>175</v>
      </c>
    </row>
    <row r="1997" spans="1:41" hidden="1" x14ac:dyDescent="0.25">
      <c r="A1997" t="s">
        <v>8819</v>
      </c>
      <c r="B1997" t="s">
        <v>8820</v>
      </c>
      <c r="C1997" s="1" t="str">
        <f t="shared" si="124"/>
        <v>21:1062</v>
      </c>
      <c r="D1997" s="1" t="str">
        <f t="shared" si="125"/>
        <v>21:0123</v>
      </c>
      <c r="E1997" t="s">
        <v>8821</v>
      </c>
      <c r="F1997" t="s">
        <v>8822</v>
      </c>
      <c r="H1997">
        <v>49.148182400000003</v>
      </c>
      <c r="I1997">
        <v>-117.14366510000001</v>
      </c>
      <c r="J1997" s="1" t="str">
        <f t="shared" si="126"/>
        <v>NGR bulk stream sediment</v>
      </c>
      <c r="K1997" s="1" t="str">
        <f t="shared" si="127"/>
        <v>&lt;177 micron (NGR)</v>
      </c>
      <c r="L1997">
        <v>22</v>
      </c>
      <c r="M1997" t="s">
        <v>223</v>
      </c>
      <c r="N1997">
        <v>365</v>
      </c>
      <c r="O1997" t="s">
        <v>224</v>
      </c>
      <c r="P1997" t="s">
        <v>8823</v>
      </c>
      <c r="Q1997" t="s">
        <v>1157</v>
      </c>
      <c r="R1997" t="s">
        <v>63</v>
      </c>
      <c r="S1997" t="s">
        <v>186</v>
      </c>
      <c r="T1997" t="s">
        <v>51</v>
      </c>
      <c r="U1997" t="s">
        <v>187</v>
      </c>
      <c r="V1997" t="s">
        <v>61</v>
      </c>
      <c r="W1997" t="s">
        <v>47</v>
      </c>
      <c r="X1997" t="s">
        <v>51</v>
      </c>
      <c r="Y1997" t="s">
        <v>49</v>
      </c>
      <c r="Z1997" t="s">
        <v>56</v>
      </c>
      <c r="AA1997" t="s">
        <v>46</v>
      </c>
      <c r="AB1997" t="s">
        <v>199</v>
      </c>
      <c r="AC1997" t="s">
        <v>98</v>
      </c>
      <c r="AD1997" t="s">
        <v>75</v>
      </c>
      <c r="AE1997" t="s">
        <v>206</v>
      </c>
      <c r="AF1997" t="s">
        <v>455</v>
      </c>
      <c r="AG1997" t="s">
        <v>228</v>
      </c>
      <c r="AH1997" t="s">
        <v>46</v>
      </c>
      <c r="AI1997" t="s">
        <v>57</v>
      </c>
      <c r="AJ1997" t="s">
        <v>502</v>
      </c>
      <c r="AK1997" t="s">
        <v>123</v>
      </c>
      <c r="AL1997" t="s">
        <v>51</v>
      </c>
      <c r="AM1997" t="s">
        <v>47</v>
      </c>
      <c r="AN1997" t="s">
        <v>1304</v>
      </c>
      <c r="AO1997" t="s">
        <v>90</v>
      </c>
    </row>
    <row r="1998" spans="1:41" hidden="1" x14ac:dyDescent="0.25">
      <c r="A1998" t="s">
        <v>8824</v>
      </c>
      <c r="B1998" t="s">
        <v>8825</v>
      </c>
      <c r="C1998" s="1" t="str">
        <f t="shared" si="124"/>
        <v>21:1062</v>
      </c>
      <c r="D1998" s="1" t="str">
        <f t="shared" si="125"/>
        <v>21:0123</v>
      </c>
      <c r="E1998" t="s">
        <v>8826</v>
      </c>
      <c r="F1998" t="s">
        <v>8827</v>
      </c>
      <c r="H1998">
        <v>49.148744899999997</v>
      </c>
      <c r="I1998">
        <v>-117.17258870000001</v>
      </c>
      <c r="J1998" s="1" t="str">
        <f t="shared" si="126"/>
        <v>NGR bulk stream sediment</v>
      </c>
      <c r="K1998" s="1" t="str">
        <f t="shared" si="127"/>
        <v>&lt;177 micron (NGR)</v>
      </c>
      <c r="L1998">
        <v>22</v>
      </c>
      <c r="M1998" t="s">
        <v>233</v>
      </c>
      <c r="N1998">
        <v>366</v>
      </c>
      <c r="O1998" t="s">
        <v>118</v>
      </c>
      <c r="P1998" t="s">
        <v>145</v>
      </c>
      <c r="Q1998" t="s">
        <v>548</v>
      </c>
      <c r="R1998" t="s">
        <v>8828</v>
      </c>
      <c r="S1998" t="s">
        <v>306</v>
      </c>
      <c r="T1998" t="s">
        <v>55</v>
      </c>
      <c r="U1998" t="s">
        <v>165</v>
      </c>
      <c r="V1998" t="s">
        <v>228</v>
      </c>
      <c r="W1998" t="s">
        <v>78</v>
      </c>
      <c r="X1998" t="s">
        <v>122</v>
      </c>
      <c r="Y1998" t="s">
        <v>98</v>
      </c>
      <c r="Z1998" t="s">
        <v>56</v>
      </c>
      <c r="AA1998" t="s">
        <v>47</v>
      </c>
      <c r="AB1998" t="s">
        <v>53</v>
      </c>
      <c r="AC1998" t="s">
        <v>226</v>
      </c>
      <c r="AD1998" t="s">
        <v>251</v>
      </c>
      <c r="AE1998" t="s">
        <v>161</v>
      </c>
      <c r="AF1998" t="s">
        <v>96</v>
      </c>
      <c r="AG1998" t="s">
        <v>493</v>
      </c>
      <c r="AH1998" t="s">
        <v>174</v>
      </c>
      <c r="AI1998" t="s">
        <v>198</v>
      </c>
      <c r="AJ1998" t="s">
        <v>292</v>
      </c>
      <c r="AK1998" t="s">
        <v>50</v>
      </c>
      <c r="AL1998" t="s">
        <v>47</v>
      </c>
      <c r="AM1998" t="s">
        <v>47</v>
      </c>
      <c r="AN1998" t="s">
        <v>533</v>
      </c>
      <c r="AO1998" t="s">
        <v>73</v>
      </c>
    </row>
    <row r="1999" spans="1:41" hidden="1" x14ac:dyDescent="0.25">
      <c r="A1999" t="s">
        <v>8829</v>
      </c>
      <c r="B1999" t="s">
        <v>8830</v>
      </c>
      <c r="C1999" s="1" t="str">
        <f t="shared" si="124"/>
        <v>21:1062</v>
      </c>
      <c r="D1999" s="1" t="str">
        <f t="shared" si="125"/>
        <v>21:0123</v>
      </c>
      <c r="E1999" t="s">
        <v>8831</v>
      </c>
      <c r="F1999" t="s">
        <v>8832</v>
      </c>
      <c r="H1999">
        <v>49.143323000000002</v>
      </c>
      <c r="I1999">
        <v>-117.176642</v>
      </c>
      <c r="J1999" s="1" t="str">
        <f t="shared" si="126"/>
        <v>NGR bulk stream sediment</v>
      </c>
      <c r="K1999" s="1" t="str">
        <f t="shared" si="127"/>
        <v>&lt;177 micron (NGR)</v>
      </c>
      <c r="L1999">
        <v>22</v>
      </c>
      <c r="M1999" t="s">
        <v>248</v>
      </c>
      <c r="N1999">
        <v>367</v>
      </c>
      <c r="O1999" t="s">
        <v>164</v>
      </c>
      <c r="P1999" t="s">
        <v>51</v>
      </c>
      <c r="Q1999" t="s">
        <v>249</v>
      </c>
      <c r="R1999" t="s">
        <v>76</v>
      </c>
      <c r="S1999" t="s">
        <v>418</v>
      </c>
      <c r="T1999" t="s">
        <v>137</v>
      </c>
      <c r="U1999" t="s">
        <v>475</v>
      </c>
      <c r="V1999" t="s">
        <v>206</v>
      </c>
      <c r="W1999" t="s">
        <v>47</v>
      </c>
      <c r="X1999" t="s">
        <v>51</v>
      </c>
      <c r="Y1999" t="s">
        <v>162</v>
      </c>
      <c r="Z1999" t="s">
        <v>56</v>
      </c>
      <c r="AA1999" t="s">
        <v>46</v>
      </c>
      <c r="AB1999" t="s">
        <v>54</v>
      </c>
      <c r="AC1999" t="s">
        <v>186</v>
      </c>
      <c r="AD1999" t="s">
        <v>532</v>
      </c>
      <c r="AE1999" t="s">
        <v>198</v>
      </c>
      <c r="AF1999" t="s">
        <v>86</v>
      </c>
      <c r="AG1999" t="s">
        <v>266</v>
      </c>
      <c r="AH1999" t="s">
        <v>173</v>
      </c>
      <c r="AI1999" t="s">
        <v>149</v>
      </c>
      <c r="AJ1999" t="s">
        <v>66</v>
      </c>
      <c r="AK1999" t="s">
        <v>292</v>
      </c>
      <c r="AL1999" t="s">
        <v>55</v>
      </c>
      <c r="AM1999" t="s">
        <v>47</v>
      </c>
      <c r="AN1999" t="s">
        <v>294</v>
      </c>
      <c r="AO1999" t="s">
        <v>330</v>
      </c>
    </row>
    <row r="2000" spans="1:41" hidden="1" x14ac:dyDescent="0.25">
      <c r="A2000" t="s">
        <v>8833</v>
      </c>
      <c r="B2000" t="s">
        <v>8834</v>
      </c>
      <c r="C2000" s="1" t="str">
        <f t="shared" si="124"/>
        <v>21:1062</v>
      </c>
      <c r="D2000" s="1" t="str">
        <f t="shared" si="125"/>
        <v>21:0123</v>
      </c>
      <c r="E2000" t="s">
        <v>8835</v>
      </c>
      <c r="F2000" t="s">
        <v>8836</v>
      </c>
      <c r="H2000">
        <v>49.163278200000001</v>
      </c>
      <c r="I2000">
        <v>-117.1966863</v>
      </c>
      <c r="J2000" s="1" t="str">
        <f t="shared" si="126"/>
        <v>NGR bulk stream sediment</v>
      </c>
      <c r="K2000" s="1" t="str">
        <f t="shared" si="127"/>
        <v>&lt;177 micron (NGR)</v>
      </c>
      <c r="L2000">
        <v>22</v>
      </c>
      <c r="M2000" t="s">
        <v>256</v>
      </c>
      <c r="N2000">
        <v>368</v>
      </c>
      <c r="O2000" t="s">
        <v>108</v>
      </c>
      <c r="P2000" t="s">
        <v>58</v>
      </c>
      <c r="Q2000" t="s">
        <v>992</v>
      </c>
      <c r="R2000" t="s">
        <v>108</v>
      </c>
      <c r="S2000" t="s">
        <v>140</v>
      </c>
      <c r="T2000" t="s">
        <v>85</v>
      </c>
      <c r="U2000" t="s">
        <v>144</v>
      </c>
      <c r="V2000" t="s">
        <v>142</v>
      </c>
      <c r="W2000" t="s">
        <v>455</v>
      </c>
      <c r="X2000" t="s">
        <v>330</v>
      </c>
      <c r="Y2000" t="s">
        <v>358</v>
      </c>
      <c r="Z2000" t="s">
        <v>56</v>
      </c>
      <c r="AA2000" t="s">
        <v>46</v>
      </c>
      <c r="AB2000" t="s">
        <v>64</v>
      </c>
      <c r="AC2000" t="s">
        <v>343</v>
      </c>
      <c r="AD2000" t="s">
        <v>350</v>
      </c>
      <c r="AE2000" t="s">
        <v>101</v>
      </c>
      <c r="AF2000" t="s">
        <v>242</v>
      </c>
      <c r="AG2000" t="s">
        <v>371</v>
      </c>
      <c r="AH2000" t="s">
        <v>139</v>
      </c>
      <c r="AI2000" t="s">
        <v>198</v>
      </c>
      <c r="AJ2000" t="s">
        <v>209</v>
      </c>
      <c r="AK2000" t="s">
        <v>55</v>
      </c>
      <c r="AL2000" t="s">
        <v>47</v>
      </c>
      <c r="AM2000" t="s">
        <v>47</v>
      </c>
      <c r="AN2000" t="s">
        <v>2563</v>
      </c>
      <c r="AO2000" t="s">
        <v>127</v>
      </c>
    </row>
    <row r="2001" spans="1:41" hidden="1" x14ac:dyDescent="0.25">
      <c r="A2001" t="s">
        <v>8837</v>
      </c>
      <c r="B2001" t="s">
        <v>8838</v>
      </c>
      <c r="C2001" s="1" t="str">
        <f t="shared" si="124"/>
        <v>21:1062</v>
      </c>
      <c r="D2001" s="1" t="str">
        <f t="shared" si="125"/>
        <v>21:0123</v>
      </c>
      <c r="E2001" t="s">
        <v>8839</v>
      </c>
      <c r="F2001" t="s">
        <v>8840</v>
      </c>
      <c r="H2001">
        <v>49.145011500000003</v>
      </c>
      <c r="I2001">
        <v>-117.2447561</v>
      </c>
      <c r="J2001" s="1" t="str">
        <f t="shared" si="126"/>
        <v>NGR bulk stream sediment</v>
      </c>
      <c r="K2001" s="1" t="str">
        <f t="shared" si="127"/>
        <v>&lt;177 micron (NGR)</v>
      </c>
      <c r="L2001">
        <v>22</v>
      </c>
      <c r="M2001" t="s">
        <v>265</v>
      </c>
      <c r="N2001">
        <v>369</v>
      </c>
      <c r="O2001" t="s">
        <v>260</v>
      </c>
      <c r="P2001" t="s">
        <v>51</v>
      </c>
      <c r="Q2001" t="s">
        <v>548</v>
      </c>
      <c r="R2001" t="s">
        <v>227</v>
      </c>
      <c r="S2001" t="s">
        <v>538</v>
      </c>
      <c r="T2001" t="s">
        <v>52</v>
      </c>
      <c r="U2001" t="s">
        <v>418</v>
      </c>
      <c r="V2001" t="s">
        <v>60</v>
      </c>
      <c r="W2001" t="s">
        <v>125</v>
      </c>
      <c r="X2001" t="s">
        <v>330</v>
      </c>
      <c r="Y2001" t="s">
        <v>240</v>
      </c>
      <c r="Z2001" t="s">
        <v>56</v>
      </c>
      <c r="AA2001" t="s">
        <v>46</v>
      </c>
      <c r="AB2001" t="s">
        <v>125</v>
      </c>
      <c r="AC2001" t="s">
        <v>66</v>
      </c>
      <c r="AD2001" t="s">
        <v>226</v>
      </c>
      <c r="AE2001" t="s">
        <v>57</v>
      </c>
      <c r="AF2001" t="s">
        <v>224</v>
      </c>
      <c r="AG2001" t="s">
        <v>128</v>
      </c>
      <c r="AH2001" t="s">
        <v>79</v>
      </c>
      <c r="AI2001" t="s">
        <v>198</v>
      </c>
      <c r="AJ2001" t="s">
        <v>690</v>
      </c>
      <c r="AK2001" t="s">
        <v>260</v>
      </c>
      <c r="AL2001" t="s">
        <v>47</v>
      </c>
      <c r="AM2001" t="s">
        <v>47</v>
      </c>
      <c r="AN2001" t="s">
        <v>807</v>
      </c>
      <c r="AO2001" t="s">
        <v>99</v>
      </c>
    </row>
    <row r="2002" spans="1:41" hidden="1" x14ac:dyDescent="0.25">
      <c r="A2002" t="s">
        <v>8841</v>
      </c>
      <c r="B2002" t="s">
        <v>8842</v>
      </c>
      <c r="C2002" s="1" t="str">
        <f t="shared" si="124"/>
        <v>21:1062</v>
      </c>
      <c r="D2002" s="1" t="str">
        <f t="shared" si="125"/>
        <v>21:0123</v>
      </c>
      <c r="E2002" t="s">
        <v>8843</v>
      </c>
      <c r="F2002" t="s">
        <v>8844</v>
      </c>
      <c r="H2002">
        <v>49.138238999999999</v>
      </c>
      <c r="I2002">
        <v>-117.21327100000001</v>
      </c>
      <c r="J2002" s="1" t="str">
        <f t="shared" si="126"/>
        <v>NGR bulk stream sediment</v>
      </c>
      <c r="K2002" s="1" t="str">
        <f t="shared" si="127"/>
        <v>&lt;177 micron (NGR)</v>
      </c>
      <c r="L2002">
        <v>23</v>
      </c>
      <c r="M2002" t="s">
        <v>45</v>
      </c>
      <c r="N2002">
        <v>370</v>
      </c>
      <c r="O2002" t="s">
        <v>412</v>
      </c>
      <c r="P2002" t="s">
        <v>47</v>
      </c>
      <c r="Q2002" t="s">
        <v>8845</v>
      </c>
      <c r="R2002" t="s">
        <v>127</v>
      </c>
      <c r="S2002" t="s">
        <v>934</v>
      </c>
      <c r="T2002" t="s">
        <v>108</v>
      </c>
      <c r="U2002" t="s">
        <v>226</v>
      </c>
      <c r="V2002" t="s">
        <v>493</v>
      </c>
      <c r="W2002" t="s">
        <v>79</v>
      </c>
      <c r="X2002" t="s">
        <v>51</v>
      </c>
      <c r="Y2002" t="s">
        <v>80</v>
      </c>
      <c r="Z2002" t="s">
        <v>56</v>
      </c>
      <c r="AA2002" t="s">
        <v>46</v>
      </c>
      <c r="AB2002" t="s">
        <v>198</v>
      </c>
      <c r="AC2002" t="s">
        <v>559</v>
      </c>
      <c r="AD2002" t="s">
        <v>331</v>
      </c>
      <c r="AE2002" t="s">
        <v>149</v>
      </c>
      <c r="AF2002" t="s">
        <v>181</v>
      </c>
      <c r="AG2002" t="s">
        <v>266</v>
      </c>
      <c r="AH2002" t="s">
        <v>61</v>
      </c>
      <c r="AI2002" t="s">
        <v>54</v>
      </c>
      <c r="AJ2002" t="s">
        <v>85</v>
      </c>
      <c r="AK2002" t="s">
        <v>330</v>
      </c>
      <c r="AL2002" t="s">
        <v>127</v>
      </c>
      <c r="AM2002" t="s">
        <v>47</v>
      </c>
      <c r="AN2002" t="s">
        <v>294</v>
      </c>
      <c r="AO2002" t="s">
        <v>50</v>
      </c>
    </row>
    <row r="2003" spans="1:41" hidden="1" x14ac:dyDescent="0.25">
      <c r="A2003" t="s">
        <v>8846</v>
      </c>
      <c r="B2003" t="s">
        <v>8847</v>
      </c>
      <c r="C2003" s="1" t="str">
        <f t="shared" si="124"/>
        <v>21:1062</v>
      </c>
      <c r="D2003" s="1" t="str">
        <f t="shared" si="125"/>
        <v>21:0123</v>
      </c>
      <c r="E2003" t="s">
        <v>8848</v>
      </c>
      <c r="F2003" t="s">
        <v>8849</v>
      </c>
      <c r="H2003">
        <v>49.073342699999998</v>
      </c>
      <c r="I2003">
        <v>-117.2477786</v>
      </c>
      <c r="J2003" s="1" t="str">
        <f t="shared" si="126"/>
        <v>NGR bulk stream sediment</v>
      </c>
      <c r="K2003" s="1" t="str">
        <f t="shared" si="127"/>
        <v>&lt;177 micron (NGR)</v>
      </c>
      <c r="L2003">
        <v>23</v>
      </c>
      <c r="M2003" t="s">
        <v>71</v>
      </c>
      <c r="N2003">
        <v>371</v>
      </c>
      <c r="O2003" t="s">
        <v>8850</v>
      </c>
      <c r="P2003" t="s">
        <v>8851</v>
      </c>
      <c r="Q2003" t="s">
        <v>152</v>
      </c>
      <c r="R2003" t="s">
        <v>58</v>
      </c>
      <c r="S2003" t="s">
        <v>50</v>
      </c>
      <c r="T2003" t="s">
        <v>146</v>
      </c>
      <c r="U2003" t="s">
        <v>175</v>
      </c>
      <c r="V2003" t="s">
        <v>173</v>
      </c>
      <c r="W2003" t="s">
        <v>127</v>
      </c>
      <c r="X2003" t="s">
        <v>47</v>
      </c>
      <c r="Y2003" t="s">
        <v>175</v>
      </c>
      <c r="Z2003" t="s">
        <v>56</v>
      </c>
      <c r="AA2003" t="s">
        <v>236</v>
      </c>
      <c r="AB2003" t="s">
        <v>84</v>
      </c>
      <c r="AC2003" t="s">
        <v>538</v>
      </c>
      <c r="AD2003" t="s">
        <v>80</v>
      </c>
      <c r="AE2003" t="s">
        <v>1205</v>
      </c>
      <c r="AF2003" t="s">
        <v>79</v>
      </c>
      <c r="AG2003" t="s">
        <v>173</v>
      </c>
      <c r="AH2003" t="s">
        <v>185</v>
      </c>
      <c r="AI2003" t="s">
        <v>62</v>
      </c>
      <c r="AJ2003" t="s">
        <v>123</v>
      </c>
      <c r="AK2003" t="s">
        <v>96</v>
      </c>
      <c r="AL2003" t="s">
        <v>8852</v>
      </c>
      <c r="AM2003" t="s">
        <v>47</v>
      </c>
      <c r="AN2003" t="s">
        <v>65</v>
      </c>
      <c r="AO2003" t="s">
        <v>98</v>
      </c>
    </row>
    <row r="2004" spans="1:41" hidden="1" x14ac:dyDescent="0.25">
      <c r="A2004" t="s">
        <v>8853</v>
      </c>
      <c r="B2004" t="s">
        <v>8854</v>
      </c>
      <c r="C2004" s="1" t="str">
        <f t="shared" si="124"/>
        <v>21:1062</v>
      </c>
      <c r="D2004" s="1" t="str">
        <f t="shared" si="125"/>
        <v>21:0123</v>
      </c>
      <c r="E2004" t="s">
        <v>8855</v>
      </c>
      <c r="F2004" t="s">
        <v>8856</v>
      </c>
      <c r="H2004">
        <v>49.090888900000003</v>
      </c>
      <c r="I2004">
        <v>-117.2058875</v>
      </c>
      <c r="J2004" s="1" t="str">
        <f t="shared" si="126"/>
        <v>NGR bulk stream sediment</v>
      </c>
      <c r="K2004" s="1" t="str">
        <f t="shared" si="127"/>
        <v>&lt;177 micron (NGR)</v>
      </c>
      <c r="L2004">
        <v>23</v>
      </c>
      <c r="M2004" t="s">
        <v>95</v>
      </c>
      <c r="N2004">
        <v>372</v>
      </c>
      <c r="O2004" t="s">
        <v>58</v>
      </c>
      <c r="P2004" t="s">
        <v>122</v>
      </c>
      <c r="Q2004" t="s">
        <v>8857</v>
      </c>
      <c r="R2004" t="s">
        <v>269</v>
      </c>
      <c r="S2004" t="s">
        <v>187</v>
      </c>
      <c r="T2004" t="s">
        <v>58</v>
      </c>
      <c r="U2004" t="s">
        <v>532</v>
      </c>
      <c r="V2004" t="s">
        <v>73</v>
      </c>
      <c r="W2004" t="s">
        <v>139</v>
      </c>
      <c r="X2004" t="s">
        <v>47</v>
      </c>
      <c r="Y2004" t="s">
        <v>90</v>
      </c>
      <c r="Z2004" t="s">
        <v>56</v>
      </c>
      <c r="AA2004" t="s">
        <v>46</v>
      </c>
      <c r="AB2004" t="s">
        <v>62</v>
      </c>
      <c r="AC2004" t="s">
        <v>207</v>
      </c>
      <c r="AD2004" t="s">
        <v>343</v>
      </c>
      <c r="AE2004" t="s">
        <v>101</v>
      </c>
      <c r="AF2004" t="s">
        <v>224</v>
      </c>
      <c r="AG2004" t="s">
        <v>72</v>
      </c>
      <c r="AH2004" t="s">
        <v>46</v>
      </c>
      <c r="AI2004" t="s">
        <v>57</v>
      </c>
      <c r="AJ2004" t="s">
        <v>242</v>
      </c>
      <c r="AK2004" t="s">
        <v>591</v>
      </c>
      <c r="AL2004" t="s">
        <v>137</v>
      </c>
      <c r="AM2004" t="s">
        <v>47</v>
      </c>
      <c r="AN2004" t="s">
        <v>65</v>
      </c>
      <c r="AO2004" t="s">
        <v>103</v>
      </c>
    </row>
    <row r="2005" spans="1:41" hidden="1" x14ac:dyDescent="0.25">
      <c r="A2005" t="s">
        <v>8858</v>
      </c>
      <c r="B2005" t="s">
        <v>8859</v>
      </c>
      <c r="C2005" s="1" t="str">
        <f t="shared" si="124"/>
        <v>21:1062</v>
      </c>
      <c r="D2005" s="1" t="str">
        <f t="shared" si="125"/>
        <v>21:0123</v>
      </c>
      <c r="E2005" t="s">
        <v>8860</v>
      </c>
      <c r="F2005" t="s">
        <v>8861</v>
      </c>
      <c r="H2005">
        <v>49.087401300000003</v>
      </c>
      <c r="I2005">
        <v>-117.1891234</v>
      </c>
      <c r="J2005" s="1" t="str">
        <f t="shared" si="126"/>
        <v>NGR bulk stream sediment</v>
      </c>
      <c r="K2005" s="1" t="str">
        <f t="shared" si="127"/>
        <v>&lt;177 micron (NGR)</v>
      </c>
      <c r="L2005">
        <v>23</v>
      </c>
      <c r="M2005" t="s">
        <v>117</v>
      </c>
      <c r="N2005">
        <v>373</v>
      </c>
      <c r="O2005" t="s">
        <v>437</v>
      </c>
      <c r="P2005" t="s">
        <v>47</v>
      </c>
      <c r="Q2005" t="s">
        <v>638</v>
      </c>
      <c r="R2005" t="s">
        <v>3727</v>
      </c>
      <c r="S2005" t="s">
        <v>268</v>
      </c>
      <c r="T2005" t="s">
        <v>73</v>
      </c>
      <c r="U2005" t="s">
        <v>186</v>
      </c>
      <c r="V2005" t="s">
        <v>78</v>
      </c>
      <c r="W2005" t="s">
        <v>125</v>
      </c>
      <c r="X2005" t="s">
        <v>137</v>
      </c>
      <c r="Y2005" t="s">
        <v>239</v>
      </c>
      <c r="Z2005" t="s">
        <v>56</v>
      </c>
      <c r="AA2005" t="s">
        <v>46</v>
      </c>
      <c r="AB2005" t="s">
        <v>87</v>
      </c>
      <c r="AC2005" t="s">
        <v>58</v>
      </c>
      <c r="AD2005" t="s">
        <v>291</v>
      </c>
      <c r="AE2005" t="s">
        <v>53</v>
      </c>
      <c r="AF2005" t="s">
        <v>123</v>
      </c>
      <c r="AG2005" t="s">
        <v>52</v>
      </c>
      <c r="AH2005" t="s">
        <v>161</v>
      </c>
      <c r="AI2005" t="s">
        <v>185</v>
      </c>
      <c r="AJ2005" t="s">
        <v>50</v>
      </c>
      <c r="AK2005" t="s">
        <v>8862</v>
      </c>
      <c r="AL2005" t="s">
        <v>47</v>
      </c>
      <c r="AM2005" t="s">
        <v>122</v>
      </c>
      <c r="AN2005" t="s">
        <v>638</v>
      </c>
      <c r="AO2005" t="s">
        <v>55</v>
      </c>
    </row>
    <row r="2006" spans="1:41" hidden="1" x14ac:dyDescent="0.25">
      <c r="A2006" t="s">
        <v>8863</v>
      </c>
      <c r="B2006" t="s">
        <v>8864</v>
      </c>
      <c r="C2006" s="1" t="str">
        <f t="shared" si="124"/>
        <v>21:1062</v>
      </c>
      <c r="D2006" s="1" t="str">
        <f t="shared" si="125"/>
        <v>21:0123</v>
      </c>
      <c r="E2006" t="s">
        <v>8865</v>
      </c>
      <c r="F2006" t="s">
        <v>8866</v>
      </c>
      <c r="H2006">
        <v>49.093447099999999</v>
      </c>
      <c r="I2006">
        <v>-117.1835035</v>
      </c>
      <c r="J2006" s="1" t="str">
        <f t="shared" si="126"/>
        <v>NGR bulk stream sediment</v>
      </c>
      <c r="K2006" s="1" t="str">
        <f t="shared" si="127"/>
        <v>&lt;177 micron (NGR)</v>
      </c>
      <c r="L2006">
        <v>23</v>
      </c>
      <c r="M2006" t="s">
        <v>280</v>
      </c>
      <c r="N2006">
        <v>374</v>
      </c>
      <c r="O2006" t="s">
        <v>79</v>
      </c>
      <c r="P2006" t="s">
        <v>51</v>
      </c>
      <c r="Q2006" t="s">
        <v>234</v>
      </c>
      <c r="R2006" t="s">
        <v>437</v>
      </c>
      <c r="S2006" t="s">
        <v>240</v>
      </c>
      <c r="T2006" t="s">
        <v>51</v>
      </c>
      <c r="U2006" t="s">
        <v>475</v>
      </c>
      <c r="V2006" t="s">
        <v>103</v>
      </c>
      <c r="W2006" t="s">
        <v>64</v>
      </c>
      <c r="X2006" t="s">
        <v>73</v>
      </c>
      <c r="Y2006" t="s">
        <v>272</v>
      </c>
      <c r="Z2006" t="s">
        <v>56</v>
      </c>
      <c r="AA2006" t="s">
        <v>46</v>
      </c>
      <c r="AB2006" t="s">
        <v>64</v>
      </c>
      <c r="AC2006" t="s">
        <v>306</v>
      </c>
      <c r="AD2006" t="s">
        <v>237</v>
      </c>
      <c r="AE2006" t="s">
        <v>198</v>
      </c>
      <c r="AF2006" t="s">
        <v>282</v>
      </c>
      <c r="AG2006" t="s">
        <v>260</v>
      </c>
      <c r="AH2006" t="s">
        <v>437</v>
      </c>
      <c r="AI2006" t="s">
        <v>46</v>
      </c>
      <c r="AJ2006" t="s">
        <v>1974</v>
      </c>
      <c r="AK2006" t="s">
        <v>127</v>
      </c>
      <c r="AL2006" t="s">
        <v>47</v>
      </c>
      <c r="AM2006" t="s">
        <v>47</v>
      </c>
      <c r="AN2006" t="s">
        <v>89</v>
      </c>
      <c r="AO2006" t="s">
        <v>66</v>
      </c>
    </row>
    <row r="2007" spans="1:41" hidden="1" x14ac:dyDescent="0.25">
      <c r="A2007" t="s">
        <v>8867</v>
      </c>
      <c r="B2007" t="s">
        <v>8868</v>
      </c>
      <c r="C2007" s="1" t="str">
        <f t="shared" si="124"/>
        <v>21:1062</v>
      </c>
      <c r="D2007" s="1" t="str">
        <f t="shared" si="125"/>
        <v>21:0123</v>
      </c>
      <c r="E2007" t="s">
        <v>8865</v>
      </c>
      <c r="F2007" t="s">
        <v>8869</v>
      </c>
      <c r="H2007">
        <v>49.093447099999999</v>
      </c>
      <c r="I2007">
        <v>-117.1835035</v>
      </c>
      <c r="J2007" s="1" t="str">
        <f t="shared" si="126"/>
        <v>NGR bulk stream sediment</v>
      </c>
      <c r="K2007" s="1" t="str">
        <f t="shared" si="127"/>
        <v>&lt;177 micron (NGR)</v>
      </c>
      <c r="L2007">
        <v>23</v>
      </c>
      <c r="M2007" t="s">
        <v>288</v>
      </c>
      <c r="N2007">
        <v>375</v>
      </c>
      <c r="O2007" t="s">
        <v>206</v>
      </c>
      <c r="P2007" t="s">
        <v>330</v>
      </c>
      <c r="Q2007" t="s">
        <v>1148</v>
      </c>
      <c r="R2007" t="s">
        <v>85</v>
      </c>
      <c r="S2007" t="s">
        <v>258</v>
      </c>
      <c r="T2007" t="s">
        <v>51</v>
      </c>
      <c r="U2007" t="s">
        <v>162</v>
      </c>
      <c r="V2007" t="s">
        <v>493</v>
      </c>
      <c r="W2007" t="s">
        <v>235</v>
      </c>
      <c r="X2007" t="s">
        <v>51</v>
      </c>
      <c r="Y2007" t="s">
        <v>124</v>
      </c>
      <c r="Z2007" t="s">
        <v>56</v>
      </c>
      <c r="AA2007" t="s">
        <v>46</v>
      </c>
      <c r="AB2007" t="s">
        <v>64</v>
      </c>
      <c r="AC2007" t="s">
        <v>218</v>
      </c>
      <c r="AD2007" t="s">
        <v>438</v>
      </c>
      <c r="AE2007" t="s">
        <v>46</v>
      </c>
      <c r="AF2007" t="s">
        <v>437</v>
      </c>
      <c r="AG2007" t="s">
        <v>412</v>
      </c>
      <c r="AH2007" t="s">
        <v>151</v>
      </c>
      <c r="AI2007" t="s">
        <v>54</v>
      </c>
      <c r="AJ2007" t="s">
        <v>1282</v>
      </c>
      <c r="AK2007" t="s">
        <v>49</v>
      </c>
      <c r="AL2007" t="s">
        <v>51</v>
      </c>
      <c r="AM2007" t="s">
        <v>47</v>
      </c>
      <c r="AN2007" t="s">
        <v>196</v>
      </c>
      <c r="AO2007" t="s">
        <v>137</v>
      </c>
    </row>
    <row r="2008" spans="1:41" hidden="1" x14ac:dyDescent="0.25">
      <c r="A2008" t="s">
        <v>8870</v>
      </c>
      <c r="B2008" t="s">
        <v>8871</v>
      </c>
      <c r="C2008" s="1" t="str">
        <f t="shared" si="124"/>
        <v>21:1062</v>
      </c>
      <c r="D2008" s="1" t="str">
        <f t="shared" si="125"/>
        <v>21:0123</v>
      </c>
      <c r="E2008" t="s">
        <v>8872</v>
      </c>
      <c r="F2008" t="s">
        <v>8873</v>
      </c>
      <c r="H2008">
        <v>49.090801499999998</v>
      </c>
      <c r="I2008">
        <v>-117.17848069999999</v>
      </c>
      <c r="J2008" s="1" t="str">
        <f t="shared" si="126"/>
        <v>NGR bulk stream sediment</v>
      </c>
      <c r="K2008" s="1" t="str">
        <f t="shared" si="127"/>
        <v>&lt;177 micron (NGR)</v>
      </c>
      <c r="L2008">
        <v>23</v>
      </c>
      <c r="M2008" t="s">
        <v>136</v>
      </c>
      <c r="N2008">
        <v>376</v>
      </c>
      <c r="O2008" t="s">
        <v>257</v>
      </c>
      <c r="P2008" t="s">
        <v>47</v>
      </c>
      <c r="Q2008" t="s">
        <v>97</v>
      </c>
      <c r="R2008" t="s">
        <v>270</v>
      </c>
      <c r="S2008" t="s">
        <v>829</v>
      </c>
      <c r="T2008" t="s">
        <v>137</v>
      </c>
      <c r="U2008" t="s">
        <v>186</v>
      </c>
      <c r="V2008" t="s">
        <v>130</v>
      </c>
      <c r="W2008" t="s">
        <v>81</v>
      </c>
      <c r="X2008" t="s">
        <v>330</v>
      </c>
      <c r="Y2008" t="s">
        <v>462</v>
      </c>
      <c r="Z2008" t="s">
        <v>56</v>
      </c>
      <c r="AA2008" t="s">
        <v>46</v>
      </c>
      <c r="AB2008" t="s">
        <v>61</v>
      </c>
      <c r="AC2008" t="s">
        <v>99</v>
      </c>
      <c r="AD2008" t="s">
        <v>226</v>
      </c>
      <c r="AE2008" t="s">
        <v>84</v>
      </c>
      <c r="AF2008" t="s">
        <v>371</v>
      </c>
      <c r="AG2008" t="s">
        <v>96</v>
      </c>
      <c r="AH2008" t="s">
        <v>60</v>
      </c>
      <c r="AI2008" t="s">
        <v>174</v>
      </c>
      <c r="AJ2008" t="s">
        <v>1205</v>
      </c>
      <c r="AK2008" t="s">
        <v>108</v>
      </c>
      <c r="AL2008" t="s">
        <v>47</v>
      </c>
      <c r="AM2008" t="s">
        <v>47</v>
      </c>
      <c r="AN2008" t="s">
        <v>725</v>
      </c>
      <c r="AO2008" t="s">
        <v>90</v>
      </c>
    </row>
    <row r="2009" spans="1:41" hidden="1" x14ac:dyDescent="0.25">
      <c r="A2009" t="s">
        <v>8874</v>
      </c>
      <c r="B2009" t="s">
        <v>8875</v>
      </c>
      <c r="C2009" s="1" t="str">
        <f t="shared" si="124"/>
        <v>21:1062</v>
      </c>
      <c r="D2009" s="1" t="str">
        <f t="shared" si="125"/>
        <v>21:0123</v>
      </c>
      <c r="E2009" t="s">
        <v>8876</v>
      </c>
      <c r="F2009" t="s">
        <v>8877</v>
      </c>
      <c r="H2009">
        <v>49.092445099999999</v>
      </c>
      <c r="I2009">
        <v>-117.1420916</v>
      </c>
      <c r="J2009" s="1" t="str">
        <f t="shared" si="126"/>
        <v>NGR bulk stream sediment</v>
      </c>
      <c r="K2009" s="1" t="str">
        <f t="shared" si="127"/>
        <v>&lt;177 micron (NGR)</v>
      </c>
      <c r="L2009">
        <v>23</v>
      </c>
      <c r="M2009" t="s">
        <v>157</v>
      </c>
      <c r="N2009">
        <v>377</v>
      </c>
      <c r="O2009" t="s">
        <v>60</v>
      </c>
      <c r="P2009" t="s">
        <v>47</v>
      </c>
      <c r="Q2009" t="s">
        <v>2563</v>
      </c>
      <c r="R2009" t="s">
        <v>307</v>
      </c>
      <c r="S2009" t="s">
        <v>236</v>
      </c>
      <c r="T2009" t="s">
        <v>137</v>
      </c>
      <c r="U2009" t="s">
        <v>358</v>
      </c>
      <c r="V2009" t="s">
        <v>78</v>
      </c>
      <c r="W2009" t="s">
        <v>63</v>
      </c>
      <c r="X2009" t="s">
        <v>58</v>
      </c>
      <c r="Y2009" t="s">
        <v>272</v>
      </c>
      <c r="Z2009" t="s">
        <v>56</v>
      </c>
      <c r="AA2009" t="s">
        <v>46</v>
      </c>
      <c r="AB2009" t="s">
        <v>149</v>
      </c>
      <c r="AC2009" t="s">
        <v>50</v>
      </c>
      <c r="AD2009" t="s">
        <v>126</v>
      </c>
      <c r="AE2009" t="s">
        <v>84</v>
      </c>
      <c r="AF2009" t="s">
        <v>188</v>
      </c>
      <c r="AG2009" t="s">
        <v>188</v>
      </c>
      <c r="AH2009" t="s">
        <v>185</v>
      </c>
      <c r="AI2009" t="s">
        <v>46</v>
      </c>
      <c r="AJ2009" t="s">
        <v>76</v>
      </c>
      <c r="AK2009" t="s">
        <v>366</v>
      </c>
      <c r="AL2009" t="s">
        <v>47</v>
      </c>
      <c r="AM2009" t="s">
        <v>47</v>
      </c>
      <c r="AN2009" t="s">
        <v>793</v>
      </c>
      <c r="AO2009" t="s">
        <v>217</v>
      </c>
    </row>
    <row r="2010" spans="1:41" hidden="1" x14ac:dyDescent="0.25">
      <c r="A2010" t="s">
        <v>8878</v>
      </c>
      <c r="B2010" t="s">
        <v>8879</v>
      </c>
      <c r="C2010" s="1" t="str">
        <f t="shared" si="124"/>
        <v>21:1062</v>
      </c>
      <c r="D2010" s="1" t="str">
        <f t="shared" si="125"/>
        <v>21:0123</v>
      </c>
      <c r="E2010" t="s">
        <v>8880</v>
      </c>
      <c r="F2010" t="s">
        <v>8881</v>
      </c>
      <c r="H2010">
        <v>49.0895875</v>
      </c>
      <c r="I2010">
        <v>-117.0953887</v>
      </c>
      <c r="J2010" s="1" t="str">
        <f t="shared" si="126"/>
        <v>NGR bulk stream sediment</v>
      </c>
      <c r="K2010" s="1" t="str">
        <f t="shared" si="127"/>
        <v>&lt;177 micron (NGR)</v>
      </c>
      <c r="L2010">
        <v>23</v>
      </c>
      <c r="M2010" t="s">
        <v>170</v>
      </c>
      <c r="N2010">
        <v>378</v>
      </c>
      <c r="O2010" t="s">
        <v>79</v>
      </c>
      <c r="P2010" t="s">
        <v>47</v>
      </c>
      <c r="Q2010" t="s">
        <v>322</v>
      </c>
      <c r="R2010" t="s">
        <v>55</v>
      </c>
      <c r="S2010" t="s">
        <v>462</v>
      </c>
      <c r="T2010" t="s">
        <v>137</v>
      </c>
      <c r="U2010" t="s">
        <v>162</v>
      </c>
      <c r="V2010" t="s">
        <v>173</v>
      </c>
      <c r="W2010" t="s">
        <v>101</v>
      </c>
      <c r="X2010" t="s">
        <v>73</v>
      </c>
      <c r="Y2010" t="s">
        <v>141</v>
      </c>
      <c r="Z2010" t="s">
        <v>56</v>
      </c>
      <c r="AA2010" t="s">
        <v>46</v>
      </c>
      <c r="AB2010" t="s">
        <v>185</v>
      </c>
      <c r="AC2010" t="s">
        <v>217</v>
      </c>
      <c r="AD2010" t="s">
        <v>126</v>
      </c>
      <c r="AE2010" t="s">
        <v>62</v>
      </c>
      <c r="AF2010" t="s">
        <v>260</v>
      </c>
      <c r="AG2010" t="s">
        <v>51</v>
      </c>
      <c r="AH2010" t="s">
        <v>174</v>
      </c>
      <c r="AI2010" t="s">
        <v>57</v>
      </c>
      <c r="AJ2010" t="s">
        <v>58</v>
      </c>
      <c r="AK2010" t="s">
        <v>228</v>
      </c>
      <c r="AL2010" t="s">
        <v>47</v>
      </c>
      <c r="AM2010" t="s">
        <v>47</v>
      </c>
      <c r="AN2010" t="s">
        <v>533</v>
      </c>
      <c r="AO2010" t="s">
        <v>145</v>
      </c>
    </row>
    <row r="2011" spans="1:41" hidden="1" x14ac:dyDescent="0.25">
      <c r="A2011" t="s">
        <v>8882</v>
      </c>
      <c r="B2011" t="s">
        <v>8883</v>
      </c>
      <c r="C2011" s="1" t="str">
        <f t="shared" si="124"/>
        <v>21:1062</v>
      </c>
      <c r="D2011" s="1" t="str">
        <f t="shared" si="125"/>
        <v>21:0123</v>
      </c>
      <c r="E2011" t="s">
        <v>8884</v>
      </c>
      <c r="F2011" t="s">
        <v>8885</v>
      </c>
      <c r="H2011">
        <v>49.0582347</v>
      </c>
      <c r="I2011">
        <v>-117.0598766</v>
      </c>
      <c r="J2011" s="1" t="str">
        <f t="shared" si="126"/>
        <v>NGR bulk stream sediment</v>
      </c>
      <c r="K2011" s="1" t="str">
        <f t="shared" si="127"/>
        <v>&lt;177 micron (NGR)</v>
      </c>
      <c r="L2011">
        <v>23</v>
      </c>
      <c r="M2011" t="s">
        <v>180</v>
      </c>
      <c r="N2011">
        <v>379</v>
      </c>
      <c r="O2011" t="s">
        <v>125</v>
      </c>
      <c r="P2011" t="s">
        <v>47</v>
      </c>
      <c r="Q2011" t="s">
        <v>337</v>
      </c>
      <c r="R2011" t="s">
        <v>392</v>
      </c>
      <c r="S2011" t="s">
        <v>328</v>
      </c>
      <c r="T2011" t="s">
        <v>73</v>
      </c>
      <c r="U2011" t="s">
        <v>80</v>
      </c>
      <c r="V2011" t="s">
        <v>105</v>
      </c>
      <c r="W2011" t="s">
        <v>78</v>
      </c>
      <c r="X2011" t="s">
        <v>52</v>
      </c>
      <c r="Y2011" t="s">
        <v>75</v>
      </c>
      <c r="Z2011" t="s">
        <v>56</v>
      </c>
      <c r="AA2011" t="s">
        <v>46</v>
      </c>
      <c r="AB2011" t="s">
        <v>64</v>
      </c>
      <c r="AC2011" t="s">
        <v>108</v>
      </c>
      <c r="AD2011" t="s">
        <v>140</v>
      </c>
      <c r="AE2011" t="s">
        <v>84</v>
      </c>
      <c r="AF2011" t="s">
        <v>188</v>
      </c>
      <c r="AG2011" t="s">
        <v>412</v>
      </c>
      <c r="AH2011" t="s">
        <v>185</v>
      </c>
      <c r="AI2011" t="s">
        <v>198</v>
      </c>
      <c r="AJ2011" t="s">
        <v>76</v>
      </c>
      <c r="AK2011" t="s">
        <v>122</v>
      </c>
      <c r="AL2011" t="s">
        <v>47</v>
      </c>
      <c r="AM2011" t="s">
        <v>47</v>
      </c>
      <c r="AN2011" t="s">
        <v>299</v>
      </c>
      <c r="AO2011" t="s">
        <v>269</v>
      </c>
    </row>
    <row r="2012" spans="1:41" hidden="1" x14ac:dyDescent="0.25">
      <c r="A2012" t="s">
        <v>8886</v>
      </c>
      <c r="B2012" t="s">
        <v>8887</v>
      </c>
      <c r="C2012" s="1" t="str">
        <f t="shared" si="124"/>
        <v>21:1062</v>
      </c>
      <c r="D2012" s="1" t="str">
        <f t="shared" si="125"/>
        <v>21:0123</v>
      </c>
      <c r="E2012" t="s">
        <v>8888</v>
      </c>
      <c r="F2012" t="s">
        <v>8889</v>
      </c>
      <c r="H2012">
        <v>49.053867500000003</v>
      </c>
      <c r="I2012">
        <v>-117.1124434</v>
      </c>
      <c r="J2012" s="1" t="str">
        <f t="shared" si="126"/>
        <v>NGR bulk stream sediment</v>
      </c>
      <c r="K2012" s="1" t="str">
        <f t="shared" si="127"/>
        <v>&lt;177 micron (NGR)</v>
      </c>
      <c r="L2012">
        <v>23</v>
      </c>
      <c r="M2012" t="s">
        <v>195</v>
      </c>
      <c r="N2012">
        <v>380</v>
      </c>
      <c r="O2012" t="s">
        <v>51</v>
      </c>
      <c r="P2012" t="s">
        <v>47</v>
      </c>
      <c r="Q2012" t="s">
        <v>548</v>
      </c>
      <c r="R2012" t="s">
        <v>81</v>
      </c>
      <c r="S2012" t="s">
        <v>160</v>
      </c>
      <c r="T2012" t="s">
        <v>55</v>
      </c>
      <c r="U2012" t="s">
        <v>290</v>
      </c>
      <c r="V2012" t="s">
        <v>161</v>
      </c>
      <c r="W2012" t="s">
        <v>161</v>
      </c>
      <c r="X2012" t="s">
        <v>73</v>
      </c>
      <c r="Y2012" t="s">
        <v>243</v>
      </c>
      <c r="Z2012" t="s">
        <v>56</v>
      </c>
      <c r="AA2012" t="s">
        <v>46</v>
      </c>
      <c r="AB2012" t="s">
        <v>174</v>
      </c>
      <c r="AC2012" t="s">
        <v>197</v>
      </c>
      <c r="AD2012" t="s">
        <v>399</v>
      </c>
      <c r="AE2012" t="s">
        <v>54</v>
      </c>
      <c r="AF2012" t="s">
        <v>88</v>
      </c>
      <c r="AG2012" t="s">
        <v>412</v>
      </c>
      <c r="AH2012" t="s">
        <v>185</v>
      </c>
      <c r="AI2012" t="s">
        <v>54</v>
      </c>
      <c r="AJ2012" t="s">
        <v>85</v>
      </c>
      <c r="AK2012" t="s">
        <v>455</v>
      </c>
      <c r="AL2012" t="s">
        <v>47</v>
      </c>
      <c r="AM2012" t="s">
        <v>47</v>
      </c>
      <c r="AN2012" t="s">
        <v>508</v>
      </c>
      <c r="AO2012" t="s">
        <v>306</v>
      </c>
    </row>
    <row r="2013" spans="1:41" hidden="1" x14ac:dyDescent="0.25">
      <c r="A2013" t="s">
        <v>8890</v>
      </c>
      <c r="B2013" t="s">
        <v>8891</v>
      </c>
      <c r="C2013" s="1" t="str">
        <f t="shared" si="124"/>
        <v>21:1062</v>
      </c>
      <c r="D2013" s="1" t="str">
        <f t="shared" si="125"/>
        <v>21:0123</v>
      </c>
      <c r="E2013" t="s">
        <v>8892</v>
      </c>
      <c r="F2013" t="s">
        <v>8893</v>
      </c>
      <c r="H2013">
        <v>49.048543700000003</v>
      </c>
      <c r="I2013">
        <v>-117.11058389999999</v>
      </c>
      <c r="J2013" s="1" t="str">
        <f t="shared" si="126"/>
        <v>NGR bulk stream sediment</v>
      </c>
      <c r="K2013" s="1" t="str">
        <f t="shared" si="127"/>
        <v>&lt;177 micron (NGR)</v>
      </c>
      <c r="L2013">
        <v>23</v>
      </c>
      <c r="M2013" t="s">
        <v>205</v>
      </c>
      <c r="N2013">
        <v>381</v>
      </c>
      <c r="O2013" t="s">
        <v>185</v>
      </c>
      <c r="P2013" t="s">
        <v>47</v>
      </c>
      <c r="Q2013" t="s">
        <v>662</v>
      </c>
      <c r="R2013" t="s">
        <v>63</v>
      </c>
      <c r="S2013" t="s">
        <v>667</v>
      </c>
      <c r="T2013" t="s">
        <v>137</v>
      </c>
      <c r="U2013" t="s">
        <v>342</v>
      </c>
      <c r="V2013" t="s">
        <v>110</v>
      </c>
      <c r="W2013" t="s">
        <v>257</v>
      </c>
      <c r="X2013" t="s">
        <v>55</v>
      </c>
      <c r="Y2013" t="s">
        <v>190</v>
      </c>
      <c r="Z2013" t="s">
        <v>56</v>
      </c>
      <c r="AA2013" t="s">
        <v>46</v>
      </c>
      <c r="AB2013" t="s">
        <v>87</v>
      </c>
      <c r="AC2013" t="s">
        <v>66</v>
      </c>
      <c r="AD2013" t="s">
        <v>144</v>
      </c>
      <c r="AE2013" t="s">
        <v>56</v>
      </c>
      <c r="AF2013" t="s">
        <v>260</v>
      </c>
      <c r="AG2013" t="s">
        <v>224</v>
      </c>
      <c r="AH2013" t="s">
        <v>185</v>
      </c>
      <c r="AI2013" t="s">
        <v>54</v>
      </c>
      <c r="AJ2013" t="s">
        <v>76</v>
      </c>
      <c r="AK2013" t="s">
        <v>161</v>
      </c>
      <c r="AL2013" t="s">
        <v>47</v>
      </c>
      <c r="AM2013" t="s">
        <v>47</v>
      </c>
      <c r="AN2013" t="s">
        <v>468</v>
      </c>
      <c r="AO2013" t="s">
        <v>165</v>
      </c>
    </row>
    <row r="2014" spans="1:41" hidden="1" x14ac:dyDescent="0.25">
      <c r="A2014" t="s">
        <v>8894</v>
      </c>
      <c r="B2014" t="s">
        <v>8895</v>
      </c>
      <c r="C2014" s="1" t="str">
        <f t="shared" si="124"/>
        <v>21:1062</v>
      </c>
      <c r="D2014" s="1" t="str">
        <f t="shared" si="125"/>
        <v>21:0123</v>
      </c>
      <c r="E2014" t="s">
        <v>8896</v>
      </c>
      <c r="F2014" t="s">
        <v>8897</v>
      </c>
      <c r="H2014">
        <v>49.038310899999999</v>
      </c>
      <c r="I2014">
        <v>-117.13884349999999</v>
      </c>
      <c r="J2014" s="1" t="str">
        <f t="shared" si="126"/>
        <v>NGR bulk stream sediment</v>
      </c>
      <c r="K2014" s="1" t="str">
        <f t="shared" si="127"/>
        <v>&lt;177 micron (NGR)</v>
      </c>
      <c r="L2014">
        <v>23</v>
      </c>
      <c r="M2014" t="s">
        <v>214</v>
      </c>
      <c r="N2014">
        <v>382</v>
      </c>
      <c r="O2014" t="s">
        <v>125</v>
      </c>
      <c r="P2014" t="s">
        <v>47</v>
      </c>
      <c r="Q2014" t="s">
        <v>592</v>
      </c>
      <c r="R2014" t="s">
        <v>61</v>
      </c>
      <c r="S2014" t="s">
        <v>241</v>
      </c>
      <c r="T2014" t="s">
        <v>108</v>
      </c>
      <c r="U2014" t="s">
        <v>243</v>
      </c>
      <c r="V2014" t="s">
        <v>81</v>
      </c>
      <c r="W2014" t="s">
        <v>101</v>
      </c>
      <c r="X2014" t="s">
        <v>58</v>
      </c>
      <c r="Y2014" t="s">
        <v>162</v>
      </c>
      <c r="Z2014" t="s">
        <v>56</v>
      </c>
      <c r="AA2014" t="s">
        <v>46</v>
      </c>
      <c r="AB2014" t="s">
        <v>46</v>
      </c>
      <c r="AC2014" t="s">
        <v>269</v>
      </c>
      <c r="AD2014" t="s">
        <v>291</v>
      </c>
      <c r="AE2014" t="s">
        <v>380</v>
      </c>
      <c r="AF2014" t="s">
        <v>111</v>
      </c>
      <c r="AG2014" t="s">
        <v>392</v>
      </c>
      <c r="AH2014" t="s">
        <v>87</v>
      </c>
      <c r="AI2014" t="s">
        <v>149</v>
      </c>
      <c r="AJ2014" t="s">
        <v>76</v>
      </c>
      <c r="AK2014" t="s">
        <v>78</v>
      </c>
      <c r="AL2014" t="s">
        <v>47</v>
      </c>
      <c r="AM2014" t="s">
        <v>47</v>
      </c>
      <c r="AN2014" t="s">
        <v>793</v>
      </c>
      <c r="AO2014" t="s">
        <v>165</v>
      </c>
    </row>
    <row r="2015" spans="1:41" hidden="1" x14ac:dyDescent="0.25">
      <c r="A2015" t="s">
        <v>8898</v>
      </c>
      <c r="B2015" t="s">
        <v>8899</v>
      </c>
      <c r="C2015" s="1" t="str">
        <f t="shared" si="124"/>
        <v>21:1062</v>
      </c>
      <c r="D2015" s="1" t="str">
        <f t="shared" si="125"/>
        <v>21:0123</v>
      </c>
      <c r="E2015" t="s">
        <v>8900</v>
      </c>
      <c r="F2015" t="s">
        <v>8901</v>
      </c>
      <c r="H2015">
        <v>49.026465600000002</v>
      </c>
      <c r="I2015">
        <v>-117.1367857</v>
      </c>
      <c r="J2015" s="1" t="str">
        <f t="shared" si="126"/>
        <v>NGR bulk stream sediment</v>
      </c>
      <c r="K2015" s="1" t="str">
        <f t="shared" si="127"/>
        <v>&lt;177 micron (NGR)</v>
      </c>
      <c r="L2015">
        <v>23</v>
      </c>
      <c r="M2015" t="s">
        <v>223</v>
      </c>
      <c r="N2015">
        <v>383</v>
      </c>
      <c r="O2015" t="s">
        <v>200</v>
      </c>
      <c r="P2015" t="s">
        <v>47</v>
      </c>
      <c r="Q2015" t="s">
        <v>780</v>
      </c>
      <c r="R2015" t="s">
        <v>76</v>
      </c>
      <c r="S2015" t="s">
        <v>934</v>
      </c>
      <c r="T2015" t="s">
        <v>55</v>
      </c>
      <c r="U2015" t="s">
        <v>80</v>
      </c>
      <c r="V2015" t="s">
        <v>185</v>
      </c>
      <c r="W2015" t="s">
        <v>235</v>
      </c>
      <c r="X2015" t="s">
        <v>108</v>
      </c>
      <c r="Y2015" t="s">
        <v>112</v>
      </c>
      <c r="Z2015" t="s">
        <v>56</v>
      </c>
      <c r="AA2015" t="s">
        <v>46</v>
      </c>
      <c r="AB2015" t="s">
        <v>84</v>
      </c>
      <c r="AC2015" t="s">
        <v>59</v>
      </c>
      <c r="AD2015" t="s">
        <v>358</v>
      </c>
      <c r="AE2015" t="s">
        <v>62</v>
      </c>
      <c r="AF2015" t="s">
        <v>151</v>
      </c>
      <c r="AG2015" t="s">
        <v>371</v>
      </c>
      <c r="AH2015" t="s">
        <v>54</v>
      </c>
      <c r="AI2015" t="s">
        <v>54</v>
      </c>
      <c r="AJ2015" t="s">
        <v>85</v>
      </c>
      <c r="AK2015" t="s">
        <v>123</v>
      </c>
      <c r="AL2015" t="s">
        <v>47</v>
      </c>
      <c r="AM2015" t="s">
        <v>47</v>
      </c>
      <c r="AN2015" t="s">
        <v>652</v>
      </c>
      <c r="AO2015" t="s">
        <v>66</v>
      </c>
    </row>
    <row r="2016" spans="1:41" hidden="1" x14ac:dyDescent="0.25">
      <c r="A2016" t="s">
        <v>8902</v>
      </c>
      <c r="B2016" t="s">
        <v>8903</v>
      </c>
      <c r="C2016" s="1" t="str">
        <f t="shared" si="124"/>
        <v>21:1062</v>
      </c>
      <c r="D2016" s="1" t="str">
        <f t="shared" si="125"/>
        <v>21:0123</v>
      </c>
      <c r="E2016" t="s">
        <v>8904</v>
      </c>
      <c r="F2016" t="s">
        <v>8905</v>
      </c>
      <c r="H2016">
        <v>49.030078600000003</v>
      </c>
      <c r="I2016">
        <v>-117.13961380000001</v>
      </c>
      <c r="J2016" s="1" t="str">
        <f t="shared" si="126"/>
        <v>NGR bulk stream sediment</v>
      </c>
      <c r="K2016" s="1" t="str">
        <f t="shared" si="127"/>
        <v>&lt;177 micron (NGR)</v>
      </c>
      <c r="L2016">
        <v>23</v>
      </c>
      <c r="M2016" t="s">
        <v>233</v>
      </c>
      <c r="N2016">
        <v>384</v>
      </c>
      <c r="O2016" t="s">
        <v>142</v>
      </c>
      <c r="P2016" t="s">
        <v>47</v>
      </c>
      <c r="Q2016" t="s">
        <v>578</v>
      </c>
      <c r="R2016" t="s">
        <v>55</v>
      </c>
      <c r="S2016" t="s">
        <v>667</v>
      </c>
      <c r="T2016" t="s">
        <v>76</v>
      </c>
      <c r="U2016" t="s">
        <v>358</v>
      </c>
      <c r="V2016" t="s">
        <v>173</v>
      </c>
      <c r="W2016" t="s">
        <v>257</v>
      </c>
      <c r="X2016" t="s">
        <v>55</v>
      </c>
      <c r="Y2016" t="s">
        <v>120</v>
      </c>
      <c r="Z2016" t="s">
        <v>56</v>
      </c>
      <c r="AA2016" t="s">
        <v>46</v>
      </c>
      <c r="AB2016" t="s">
        <v>87</v>
      </c>
      <c r="AC2016" t="s">
        <v>131</v>
      </c>
      <c r="AD2016" t="s">
        <v>583</v>
      </c>
      <c r="AE2016" t="s">
        <v>62</v>
      </c>
      <c r="AF2016" t="s">
        <v>88</v>
      </c>
      <c r="AG2016" t="s">
        <v>242</v>
      </c>
      <c r="AH2016" t="s">
        <v>61</v>
      </c>
      <c r="AI2016" t="s">
        <v>174</v>
      </c>
      <c r="AJ2016" t="s">
        <v>209</v>
      </c>
      <c r="AK2016" t="s">
        <v>128</v>
      </c>
      <c r="AL2016" t="s">
        <v>47</v>
      </c>
      <c r="AM2016" t="s">
        <v>47</v>
      </c>
      <c r="AN2016" t="s">
        <v>2563</v>
      </c>
      <c r="AO2016" t="s">
        <v>217</v>
      </c>
    </row>
    <row r="2017" spans="1:41" hidden="1" x14ac:dyDescent="0.25">
      <c r="A2017" t="s">
        <v>8906</v>
      </c>
      <c r="B2017" t="s">
        <v>8907</v>
      </c>
      <c r="C2017" s="1" t="str">
        <f t="shared" ref="C2017:C2080" si="128">HYPERLINK("http://geochem.nrcan.gc.ca/cdogs/content/bdl/bdl211062_e.htm", "21:1062")</f>
        <v>21:1062</v>
      </c>
      <c r="D2017" s="1" t="str">
        <f t="shared" ref="D2017:D2080" si="129">HYPERLINK("http://geochem.nrcan.gc.ca/cdogs/content/svy/svy210123_e.htm", "21:0123")</f>
        <v>21:0123</v>
      </c>
      <c r="E2017" t="s">
        <v>8908</v>
      </c>
      <c r="F2017" t="s">
        <v>8909</v>
      </c>
      <c r="H2017">
        <v>49.011596699999998</v>
      </c>
      <c r="I2017">
        <v>-117.1857424</v>
      </c>
      <c r="J2017" s="1" t="str">
        <f t="shared" si="126"/>
        <v>NGR bulk stream sediment</v>
      </c>
      <c r="K2017" s="1" t="str">
        <f t="shared" si="127"/>
        <v>&lt;177 micron (NGR)</v>
      </c>
      <c r="L2017">
        <v>23</v>
      </c>
      <c r="M2017" t="s">
        <v>248</v>
      </c>
      <c r="N2017">
        <v>385</v>
      </c>
      <c r="O2017" t="s">
        <v>336</v>
      </c>
      <c r="P2017" t="s">
        <v>122</v>
      </c>
      <c r="Q2017" t="s">
        <v>1157</v>
      </c>
      <c r="R2017" t="s">
        <v>306</v>
      </c>
      <c r="S2017" t="s">
        <v>329</v>
      </c>
      <c r="T2017" t="s">
        <v>55</v>
      </c>
      <c r="U2017" t="s">
        <v>126</v>
      </c>
      <c r="V2017" t="s">
        <v>164</v>
      </c>
      <c r="W2017" t="s">
        <v>130</v>
      </c>
      <c r="X2017" t="s">
        <v>58</v>
      </c>
      <c r="Y2017" t="s">
        <v>272</v>
      </c>
      <c r="Z2017" t="s">
        <v>56</v>
      </c>
      <c r="AA2017" t="s">
        <v>46</v>
      </c>
      <c r="AB2017" t="s">
        <v>53</v>
      </c>
      <c r="AC2017" t="s">
        <v>225</v>
      </c>
      <c r="AD2017" t="s">
        <v>559</v>
      </c>
      <c r="AE2017" t="s">
        <v>53</v>
      </c>
      <c r="AF2017" t="s">
        <v>359</v>
      </c>
      <c r="AG2017" t="s">
        <v>292</v>
      </c>
      <c r="AH2017" t="s">
        <v>174</v>
      </c>
      <c r="AI2017" t="s">
        <v>46</v>
      </c>
      <c r="AJ2017" t="s">
        <v>76</v>
      </c>
      <c r="AK2017" t="s">
        <v>130</v>
      </c>
      <c r="AL2017" t="s">
        <v>47</v>
      </c>
      <c r="AM2017" t="s">
        <v>47</v>
      </c>
      <c r="AN2017" t="s">
        <v>385</v>
      </c>
      <c r="AO2017" t="s">
        <v>217</v>
      </c>
    </row>
    <row r="2018" spans="1:41" hidden="1" x14ac:dyDescent="0.25">
      <c r="A2018" t="s">
        <v>8910</v>
      </c>
      <c r="B2018" t="s">
        <v>8911</v>
      </c>
      <c r="C2018" s="1" t="str">
        <f t="shared" si="128"/>
        <v>21:1062</v>
      </c>
      <c r="D2018" s="1" t="str">
        <f t="shared" si="129"/>
        <v>21:0123</v>
      </c>
      <c r="E2018" t="s">
        <v>8912</v>
      </c>
      <c r="F2018" t="s">
        <v>8913</v>
      </c>
      <c r="H2018">
        <v>49.025480899999998</v>
      </c>
      <c r="I2018">
        <v>-117.199788</v>
      </c>
      <c r="J2018" s="1" t="str">
        <f t="shared" si="126"/>
        <v>NGR bulk stream sediment</v>
      </c>
      <c r="K2018" s="1" t="str">
        <f t="shared" si="127"/>
        <v>&lt;177 micron (NGR)</v>
      </c>
      <c r="L2018">
        <v>23</v>
      </c>
      <c r="M2018" t="s">
        <v>256</v>
      </c>
      <c r="N2018">
        <v>386</v>
      </c>
      <c r="O2018" t="s">
        <v>224</v>
      </c>
      <c r="P2018" t="s">
        <v>47</v>
      </c>
      <c r="Q2018" t="s">
        <v>97</v>
      </c>
      <c r="R2018" t="s">
        <v>58</v>
      </c>
      <c r="S2018" t="s">
        <v>320</v>
      </c>
      <c r="T2018" t="s">
        <v>76</v>
      </c>
      <c r="U2018" t="s">
        <v>344</v>
      </c>
      <c r="V2018" t="s">
        <v>63</v>
      </c>
      <c r="W2018" t="s">
        <v>206</v>
      </c>
      <c r="X2018" t="s">
        <v>85</v>
      </c>
      <c r="Y2018" t="s">
        <v>358</v>
      </c>
      <c r="Z2018" t="s">
        <v>56</v>
      </c>
      <c r="AA2018" t="s">
        <v>46</v>
      </c>
      <c r="AB2018" t="s">
        <v>46</v>
      </c>
      <c r="AC2018" t="s">
        <v>243</v>
      </c>
      <c r="AD2018" t="s">
        <v>538</v>
      </c>
      <c r="AE2018" t="s">
        <v>57</v>
      </c>
      <c r="AF2018" t="s">
        <v>439</v>
      </c>
      <c r="AG2018" t="s">
        <v>359</v>
      </c>
      <c r="AH2018" t="s">
        <v>61</v>
      </c>
      <c r="AI2018" t="s">
        <v>174</v>
      </c>
      <c r="AJ2018" t="s">
        <v>127</v>
      </c>
      <c r="AK2018" t="s">
        <v>102</v>
      </c>
      <c r="AL2018" t="s">
        <v>47</v>
      </c>
      <c r="AM2018" t="s">
        <v>47</v>
      </c>
      <c r="AN2018" t="s">
        <v>159</v>
      </c>
      <c r="AO2018" t="s">
        <v>99</v>
      </c>
    </row>
    <row r="2019" spans="1:41" hidden="1" x14ac:dyDescent="0.25">
      <c r="A2019" t="s">
        <v>8914</v>
      </c>
      <c r="B2019" t="s">
        <v>8915</v>
      </c>
      <c r="C2019" s="1" t="str">
        <f t="shared" si="128"/>
        <v>21:1062</v>
      </c>
      <c r="D2019" s="1" t="str">
        <f t="shared" si="129"/>
        <v>21:0123</v>
      </c>
      <c r="E2019" t="s">
        <v>8916</v>
      </c>
      <c r="F2019" t="s">
        <v>8917</v>
      </c>
      <c r="H2019">
        <v>49.026246</v>
      </c>
      <c r="I2019">
        <v>-117.1890121</v>
      </c>
      <c r="J2019" s="1" t="str">
        <f t="shared" si="126"/>
        <v>NGR bulk stream sediment</v>
      </c>
      <c r="K2019" s="1" t="str">
        <f t="shared" si="127"/>
        <v>&lt;177 micron (NGR)</v>
      </c>
      <c r="L2019">
        <v>23</v>
      </c>
      <c r="M2019" t="s">
        <v>265</v>
      </c>
      <c r="N2019">
        <v>387</v>
      </c>
      <c r="O2019" t="s">
        <v>238</v>
      </c>
      <c r="P2019" t="s">
        <v>47</v>
      </c>
      <c r="Q2019" t="s">
        <v>662</v>
      </c>
      <c r="R2019" t="s">
        <v>90</v>
      </c>
      <c r="S2019" t="s">
        <v>184</v>
      </c>
      <c r="T2019" t="s">
        <v>76</v>
      </c>
      <c r="U2019" t="s">
        <v>538</v>
      </c>
      <c r="V2019" t="s">
        <v>79</v>
      </c>
      <c r="W2019" t="s">
        <v>455</v>
      </c>
      <c r="X2019" t="s">
        <v>175</v>
      </c>
      <c r="Y2019" t="s">
        <v>258</v>
      </c>
      <c r="Z2019" t="s">
        <v>56</v>
      </c>
      <c r="AA2019" t="s">
        <v>46</v>
      </c>
      <c r="AB2019" t="s">
        <v>57</v>
      </c>
      <c r="AC2019" t="s">
        <v>141</v>
      </c>
      <c r="AD2019" t="s">
        <v>184</v>
      </c>
      <c r="AE2019" t="s">
        <v>62</v>
      </c>
      <c r="AF2019" t="s">
        <v>406</v>
      </c>
      <c r="AG2019" t="s">
        <v>181</v>
      </c>
      <c r="AH2019" t="s">
        <v>110</v>
      </c>
      <c r="AI2019" t="s">
        <v>185</v>
      </c>
      <c r="AJ2019" t="s">
        <v>175</v>
      </c>
      <c r="AK2019" t="s">
        <v>271</v>
      </c>
      <c r="AL2019" t="s">
        <v>47</v>
      </c>
      <c r="AM2019" t="s">
        <v>122</v>
      </c>
      <c r="AN2019" t="s">
        <v>234</v>
      </c>
      <c r="AO2019" t="s">
        <v>209</v>
      </c>
    </row>
    <row r="2020" spans="1:41" hidden="1" x14ac:dyDescent="0.25">
      <c r="A2020" t="s">
        <v>8918</v>
      </c>
      <c r="B2020" t="s">
        <v>8919</v>
      </c>
      <c r="C2020" s="1" t="str">
        <f t="shared" si="128"/>
        <v>21:1062</v>
      </c>
      <c r="D2020" s="1" t="str">
        <f t="shared" si="129"/>
        <v>21:0123</v>
      </c>
      <c r="E2020" t="s">
        <v>8920</v>
      </c>
      <c r="F2020" t="s">
        <v>8921</v>
      </c>
      <c r="H2020">
        <v>49.040157600000001</v>
      </c>
      <c r="I2020">
        <v>-117.2170601</v>
      </c>
      <c r="J2020" s="1" t="str">
        <f t="shared" si="126"/>
        <v>NGR bulk stream sediment</v>
      </c>
      <c r="K2020" s="1" t="str">
        <f t="shared" si="127"/>
        <v>&lt;177 micron (NGR)</v>
      </c>
      <c r="L2020">
        <v>24</v>
      </c>
      <c r="M2020" t="s">
        <v>45</v>
      </c>
      <c r="N2020">
        <v>388</v>
      </c>
      <c r="O2020" t="s">
        <v>330</v>
      </c>
      <c r="P2020" t="s">
        <v>47</v>
      </c>
      <c r="Q2020" t="s">
        <v>327</v>
      </c>
      <c r="R2020" t="s">
        <v>8922</v>
      </c>
      <c r="S2020" t="s">
        <v>146</v>
      </c>
      <c r="T2020" t="s">
        <v>50</v>
      </c>
      <c r="U2020" t="s">
        <v>237</v>
      </c>
      <c r="V2020" t="s">
        <v>142</v>
      </c>
      <c r="W2020" t="s">
        <v>103</v>
      </c>
      <c r="X2020" t="s">
        <v>85</v>
      </c>
      <c r="Y2020" t="s">
        <v>250</v>
      </c>
      <c r="Z2020" t="s">
        <v>56</v>
      </c>
      <c r="AA2020" t="s">
        <v>46</v>
      </c>
      <c r="AB2020" t="s">
        <v>54</v>
      </c>
      <c r="AC2020" t="s">
        <v>140</v>
      </c>
      <c r="AD2020" t="s">
        <v>184</v>
      </c>
      <c r="AE2020" t="s">
        <v>198</v>
      </c>
      <c r="AF2020" t="s">
        <v>55</v>
      </c>
      <c r="AG2020" t="s">
        <v>58</v>
      </c>
      <c r="AH2020" t="s">
        <v>235</v>
      </c>
      <c r="AI2020" t="s">
        <v>185</v>
      </c>
      <c r="AJ2020" t="s">
        <v>746</v>
      </c>
      <c r="AK2020" t="s">
        <v>123</v>
      </c>
      <c r="AL2020" t="s">
        <v>47</v>
      </c>
      <c r="AM2020" t="s">
        <v>47</v>
      </c>
      <c r="AN2020" t="s">
        <v>385</v>
      </c>
      <c r="AO2020" t="s">
        <v>209</v>
      </c>
    </row>
    <row r="2021" spans="1:41" hidden="1" x14ac:dyDescent="0.25">
      <c r="A2021" t="s">
        <v>8923</v>
      </c>
      <c r="B2021" t="s">
        <v>8924</v>
      </c>
      <c r="C2021" s="1" t="str">
        <f t="shared" si="128"/>
        <v>21:1062</v>
      </c>
      <c r="D2021" s="1" t="str">
        <f t="shared" si="129"/>
        <v>21:0123</v>
      </c>
      <c r="E2021" t="s">
        <v>8925</v>
      </c>
      <c r="F2021" t="s">
        <v>8926</v>
      </c>
      <c r="H2021">
        <v>49.043229699999998</v>
      </c>
      <c r="I2021">
        <v>-117.2099171</v>
      </c>
      <c r="J2021" s="1" t="str">
        <f t="shared" si="126"/>
        <v>NGR bulk stream sediment</v>
      </c>
      <c r="K2021" s="1" t="str">
        <f t="shared" si="127"/>
        <v>&lt;177 micron (NGR)</v>
      </c>
      <c r="L2021">
        <v>24</v>
      </c>
      <c r="M2021" t="s">
        <v>71</v>
      </c>
      <c r="N2021">
        <v>389</v>
      </c>
      <c r="O2021" t="s">
        <v>292</v>
      </c>
      <c r="P2021" t="s">
        <v>47</v>
      </c>
      <c r="Q2021" t="s">
        <v>698</v>
      </c>
      <c r="R2021" t="s">
        <v>197</v>
      </c>
      <c r="S2021" t="s">
        <v>554</v>
      </c>
      <c r="T2021" t="s">
        <v>267</v>
      </c>
      <c r="U2021" t="s">
        <v>667</v>
      </c>
      <c r="V2021" t="s">
        <v>164</v>
      </c>
      <c r="W2021" t="s">
        <v>455</v>
      </c>
      <c r="X2021" t="s">
        <v>52</v>
      </c>
      <c r="Y2021" t="s">
        <v>106</v>
      </c>
      <c r="Z2021" t="s">
        <v>56</v>
      </c>
      <c r="AA2021" t="s">
        <v>46</v>
      </c>
      <c r="AB2021" t="s">
        <v>198</v>
      </c>
      <c r="AC2021" t="s">
        <v>272</v>
      </c>
      <c r="AD2021" t="s">
        <v>146</v>
      </c>
      <c r="AE2021" t="s">
        <v>198</v>
      </c>
      <c r="AF2021" t="s">
        <v>58</v>
      </c>
      <c r="AG2021" t="s">
        <v>88</v>
      </c>
      <c r="AH2021" t="s">
        <v>185</v>
      </c>
      <c r="AI2021" t="s">
        <v>149</v>
      </c>
      <c r="AJ2021" t="s">
        <v>127</v>
      </c>
      <c r="AK2021" t="s">
        <v>103</v>
      </c>
      <c r="AL2021" t="s">
        <v>47</v>
      </c>
      <c r="AM2021" t="s">
        <v>47</v>
      </c>
      <c r="AN2021" t="s">
        <v>935</v>
      </c>
      <c r="AO2021" t="s">
        <v>209</v>
      </c>
    </row>
    <row r="2022" spans="1:41" hidden="1" x14ac:dyDescent="0.25">
      <c r="A2022" t="s">
        <v>8927</v>
      </c>
      <c r="B2022" t="s">
        <v>8928</v>
      </c>
      <c r="C2022" s="1" t="str">
        <f t="shared" si="128"/>
        <v>21:1062</v>
      </c>
      <c r="D2022" s="1" t="str">
        <f t="shared" si="129"/>
        <v>21:0123</v>
      </c>
      <c r="E2022" t="s">
        <v>8929</v>
      </c>
      <c r="F2022" t="s">
        <v>8930</v>
      </c>
      <c r="H2022">
        <v>49.0587126</v>
      </c>
      <c r="I2022">
        <v>-117.2279683</v>
      </c>
      <c r="J2022" s="1" t="str">
        <f t="shared" si="126"/>
        <v>NGR bulk stream sediment</v>
      </c>
      <c r="K2022" s="1" t="str">
        <f t="shared" si="127"/>
        <v>&lt;177 micron (NGR)</v>
      </c>
      <c r="L2022">
        <v>24</v>
      </c>
      <c r="M2022" t="s">
        <v>95</v>
      </c>
      <c r="N2022">
        <v>390</v>
      </c>
      <c r="O2022" t="s">
        <v>96</v>
      </c>
      <c r="P2022" t="s">
        <v>47</v>
      </c>
      <c r="Q2022" t="s">
        <v>1780</v>
      </c>
      <c r="R2022" t="s">
        <v>46</v>
      </c>
      <c r="S2022" t="s">
        <v>144</v>
      </c>
      <c r="T2022" t="s">
        <v>85</v>
      </c>
      <c r="U2022" t="s">
        <v>290</v>
      </c>
      <c r="V2022" t="s">
        <v>81</v>
      </c>
      <c r="W2022" t="s">
        <v>139</v>
      </c>
      <c r="X2022" t="s">
        <v>52</v>
      </c>
      <c r="Y2022" t="s">
        <v>162</v>
      </c>
      <c r="Z2022" t="s">
        <v>56</v>
      </c>
      <c r="AA2022" t="s">
        <v>46</v>
      </c>
      <c r="AB2022" t="s">
        <v>46</v>
      </c>
      <c r="AC2022" t="s">
        <v>49</v>
      </c>
      <c r="AD2022" t="s">
        <v>236</v>
      </c>
      <c r="AE2022" t="s">
        <v>54</v>
      </c>
      <c r="AF2022" t="s">
        <v>319</v>
      </c>
      <c r="AG2022" t="s">
        <v>238</v>
      </c>
      <c r="AH2022" t="s">
        <v>87</v>
      </c>
      <c r="AI2022" t="s">
        <v>149</v>
      </c>
      <c r="AJ2022" t="s">
        <v>85</v>
      </c>
      <c r="AK2022" t="s">
        <v>122</v>
      </c>
      <c r="AL2022" t="s">
        <v>47</v>
      </c>
      <c r="AM2022" t="s">
        <v>47</v>
      </c>
      <c r="AN2022" t="s">
        <v>301</v>
      </c>
      <c r="AO2022" t="s">
        <v>98</v>
      </c>
    </row>
    <row r="2023" spans="1:41" hidden="1" x14ac:dyDescent="0.25">
      <c r="A2023" t="s">
        <v>8931</v>
      </c>
      <c r="B2023" t="s">
        <v>8932</v>
      </c>
      <c r="C2023" s="1" t="str">
        <f t="shared" si="128"/>
        <v>21:1062</v>
      </c>
      <c r="D2023" s="1" t="str">
        <f t="shared" si="129"/>
        <v>21:0123</v>
      </c>
      <c r="E2023" t="s">
        <v>8933</v>
      </c>
      <c r="F2023" t="s">
        <v>8934</v>
      </c>
      <c r="H2023">
        <v>49.114624300000003</v>
      </c>
      <c r="I2023">
        <v>-117.2759581</v>
      </c>
      <c r="J2023" s="1" t="str">
        <f t="shared" si="126"/>
        <v>NGR bulk stream sediment</v>
      </c>
      <c r="K2023" s="1" t="str">
        <f t="shared" si="127"/>
        <v>&lt;177 micron (NGR)</v>
      </c>
      <c r="L2023">
        <v>24</v>
      </c>
      <c r="M2023" t="s">
        <v>117</v>
      </c>
      <c r="N2023">
        <v>391</v>
      </c>
      <c r="O2023" t="s">
        <v>85</v>
      </c>
      <c r="P2023" t="s">
        <v>52</v>
      </c>
      <c r="Q2023" t="s">
        <v>249</v>
      </c>
      <c r="R2023" t="s">
        <v>165</v>
      </c>
      <c r="S2023" t="s">
        <v>239</v>
      </c>
      <c r="T2023" t="s">
        <v>76</v>
      </c>
      <c r="U2023" t="s">
        <v>331</v>
      </c>
      <c r="V2023" t="s">
        <v>161</v>
      </c>
      <c r="W2023" t="s">
        <v>60</v>
      </c>
      <c r="X2023" t="s">
        <v>51</v>
      </c>
      <c r="Y2023" t="s">
        <v>165</v>
      </c>
      <c r="Z2023" t="s">
        <v>56</v>
      </c>
      <c r="AA2023" t="s">
        <v>46</v>
      </c>
      <c r="AB2023" t="s">
        <v>47</v>
      </c>
      <c r="AC2023" t="s">
        <v>141</v>
      </c>
      <c r="AD2023" t="s">
        <v>559</v>
      </c>
      <c r="AE2023" t="s">
        <v>46</v>
      </c>
      <c r="AF2023" t="s">
        <v>108</v>
      </c>
      <c r="AG2023" t="s">
        <v>86</v>
      </c>
      <c r="AH2023" t="s">
        <v>61</v>
      </c>
      <c r="AI2023" t="s">
        <v>198</v>
      </c>
      <c r="AJ2023" t="s">
        <v>58</v>
      </c>
      <c r="AK2023" t="s">
        <v>66</v>
      </c>
      <c r="AL2023" t="s">
        <v>103</v>
      </c>
      <c r="AM2023" t="s">
        <v>47</v>
      </c>
      <c r="AN2023" t="s">
        <v>372</v>
      </c>
      <c r="AO2023" t="s">
        <v>82</v>
      </c>
    </row>
    <row r="2024" spans="1:41" hidden="1" x14ac:dyDescent="0.25">
      <c r="A2024" t="s">
        <v>8935</v>
      </c>
      <c r="B2024" t="s">
        <v>8936</v>
      </c>
      <c r="C2024" s="1" t="str">
        <f t="shared" si="128"/>
        <v>21:1062</v>
      </c>
      <c r="D2024" s="1" t="str">
        <f t="shared" si="129"/>
        <v>21:0123</v>
      </c>
      <c r="E2024" t="s">
        <v>8937</v>
      </c>
      <c r="F2024" t="s">
        <v>8938</v>
      </c>
      <c r="H2024">
        <v>49.260491899999998</v>
      </c>
      <c r="I2024">
        <v>-117.1729388</v>
      </c>
      <c r="J2024" s="1" t="str">
        <f t="shared" si="126"/>
        <v>NGR bulk stream sediment</v>
      </c>
      <c r="K2024" s="1" t="str">
        <f t="shared" si="127"/>
        <v>&lt;177 micron (NGR)</v>
      </c>
      <c r="L2024">
        <v>24</v>
      </c>
      <c r="M2024" t="s">
        <v>136</v>
      </c>
      <c r="N2024">
        <v>392</v>
      </c>
      <c r="O2024" t="s">
        <v>127</v>
      </c>
      <c r="P2024" t="s">
        <v>55</v>
      </c>
      <c r="Q2024" t="s">
        <v>301</v>
      </c>
      <c r="R2024" t="s">
        <v>141</v>
      </c>
      <c r="S2024" t="s">
        <v>90</v>
      </c>
      <c r="T2024" t="s">
        <v>73</v>
      </c>
      <c r="U2024" t="s">
        <v>140</v>
      </c>
      <c r="V2024" t="s">
        <v>270</v>
      </c>
      <c r="W2024" t="s">
        <v>47</v>
      </c>
      <c r="X2024" t="s">
        <v>122</v>
      </c>
      <c r="Y2024" t="s">
        <v>98</v>
      </c>
      <c r="Z2024" t="s">
        <v>56</v>
      </c>
      <c r="AA2024" t="s">
        <v>46</v>
      </c>
      <c r="AB2024" t="s">
        <v>53</v>
      </c>
      <c r="AC2024" t="s">
        <v>120</v>
      </c>
      <c r="AD2024" t="s">
        <v>350</v>
      </c>
      <c r="AE2024" t="s">
        <v>185</v>
      </c>
      <c r="AF2024" t="s">
        <v>412</v>
      </c>
      <c r="AG2024" t="s">
        <v>151</v>
      </c>
      <c r="AH2024" t="s">
        <v>174</v>
      </c>
      <c r="AI2024" t="s">
        <v>198</v>
      </c>
      <c r="AJ2024" t="s">
        <v>238</v>
      </c>
      <c r="AK2024" t="s">
        <v>209</v>
      </c>
      <c r="AL2024" t="s">
        <v>47</v>
      </c>
      <c r="AM2024" t="s">
        <v>47</v>
      </c>
      <c r="AN2024" t="s">
        <v>65</v>
      </c>
      <c r="AO2024" t="s">
        <v>73</v>
      </c>
    </row>
    <row r="2025" spans="1:41" hidden="1" x14ac:dyDescent="0.25">
      <c r="A2025" t="s">
        <v>8939</v>
      </c>
      <c r="B2025" t="s">
        <v>8940</v>
      </c>
      <c r="C2025" s="1" t="str">
        <f t="shared" si="128"/>
        <v>21:1062</v>
      </c>
      <c r="D2025" s="1" t="str">
        <f t="shared" si="129"/>
        <v>21:0123</v>
      </c>
      <c r="E2025" t="s">
        <v>8941</v>
      </c>
      <c r="F2025" t="s">
        <v>8942</v>
      </c>
      <c r="H2025">
        <v>49.2630628</v>
      </c>
      <c r="I2025">
        <v>-117.04000910000001</v>
      </c>
      <c r="J2025" s="1" t="str">
        <f t="shared" si="126"/>
        <v>NGR bulk stream sediment</v>
      </c>
      <c r="K2025" s="1" t="str">
        <f t="shared" si="127"/>
        <v>&lt;177 micron (NGR)</v>
      </c>
      <c r="L2025">
        <v>24</v>
      </c>
      <c r="M2025" t="s">
        <v>280</v>
      </c>
      <c r="N2025">
        <v>393</v>
      </c>
      <c r="O2025" t="s">
        <v>493</v>
      </c>
      <c r="P2025" t="s">
        <v>47</v>
      </c>
      <c r="Q2025" t="s">
        <v>935</v>
      </c>
      <c r="R2025" t="s">
        <v>145</v>
      </c>
      <c r="S2025" t="s">
        <v>83</v>
      </c>
      <c r="T2025" t="s">
        <v>269</v>
      </c>
      <c r="U2025" t="s">
        <v>418</v>
      </c>
      <c r="V2025" t="s">
        <v>102</v>
      </c>
      <c r="W2025" t="s">
        <v>101</v>
      </c>
      <c r="X2025" t="s">
        <v>330</v>
      </c>
      <c r="Y2025" t="s">
        <v>131</v>
      </c>
      <c r="Z2025" t="s">
        <v>56</v>
      </c>
      <c r="AA2025" t="s">
        <v>46</v>
      </c>
      <c r="AB2025" t="s">
        <v>53</v>
      </c>
      <c r="AC2025" t="s">
        <v>131</v>
      </c>
      <c r="AD2025" t="s">
        <v>144</v>
      </c>
      <c r="AE2025" t="s">
        <v>57</v>
      </c>
      <c r="AF2025" t="s">
        <v>227</v>
      </c>
      <c r="AG2025" t="s">
        <v>266</v>
      </c>
      <c r="AH2025" t="s">
        <v>149</v>
      </c>
      <c r="AI2025" t="s">
        <v>149</v>
      </c>
      <c r="AJ2025" t="s">
        <v>55</v>
      </c>
      <c r="AK2025" t="s">
        <v>292</v>
      </c>
      <c r="AL2025" t="s">
        <v>47</v>
      </c>
      <c r="AM2025" t="s">
        <v>47</v>
      </c>
      <c r="AN2025" t="s">
        <v>318</v>
      </c>
      <c r="AO2025" t="s">
        <v>55</v>
      </c>
    </row>
    <row r="2026" spans="1:41" hidden="1" x14ac:dyDescent="0.25">
      <c r="A2026" t="s">
        <v>8943</v>
      </c>
      <c r="B2026" t="s">
        <v>8944</v>
      </c>
      <c r="C2026" s="1" t="str">
        <f t="shared" si="128"/>
        <v>21:1062</v>
      </c>
      <c r="D2026" s="1" t="str">
        <f t="shared" si="129"/>
        <v>21:0123</v>
      </c>
      <c r="E2026" t="s">
        <v>8941</v>
      </c>
      <c r="F2026" t="s">
        <v>8945</v>
      </c>
      <c r="H2026">
        <v>49.2630628</v>
      </c>
      <c r="I2026">
        <v>-117.04000910000001</v>
      </c>
      <c r="J2026" s="1" t="str">
        <f t="shared" si="126"/>
        <v>NGR bulk stream sediment</v>
      </c>
      <c r="K2026" s="1" t="str">
        <f t="shared" si="127"/>
        <v>&lt;177 micron (NGR)</v>
      </c>
      <c r="L2026">
        <v>24</v>
      </c>
      <c r="M2026" t="s">
        <v>288</v>
      </c>
      <c r="N2026">
        <v>394</v>
      </c>
      <c r="O2026" t="s">
        <v>228</v>
      </c>
      <c r="P2026" t="s">
        <v>47</v>
      </c>
      <c r="Q2026" t="s">
        <v>152</v>
      </c>
      <c r="R2026" t="s">
        <v>145</v>
      </c>
      <c r="S2026" t="s">
        <v>144</v>
      </c>
      <c r="T2026" t="s">
        <v>90</v>
      </c>
      <c r="U2026" t="s">
        <v>120</v>
      </c>
      <c r="V2026" t="s">
        <v>122</v>
      </c>
      <c r="W2026" t="s">
        <v>81</v>
      </c>
      <c r="X2026" t="s">
        <v>330</v>
      </c>
      <c r="Y2026" t="s">
        <v>131</v>
      </c>
      <c r="Z2026" t="s">
        <v>56</v>
      </c>
      <c r="AA2026" t="s">
        <v>46</v>
      </c>
      <c r="AB2026" t="s">
        <v>53</v>
      </c>
      <c r="AC2026" t="s">
        <v>124</v>
      </c>
      <c r="AD2026" t="s">
        <v>160</v>
      </c>
      <c r="AE2026" t="s">
        <v>198</v>
      </c>
      <c r="AF2026" t="s">
        <v>371</v>
      </c>
      <c r="AG2026" t="s">
        <v>111</v>
      </c>
      <c r="AH2026" t="s">
        <v>46</v>
      </c>
      <c r="AI2026" t="s">
        <v>46</v>
      </c>
      <c r="AJ2026" t="s">
        <v>58</v>
      </c>
      <c r="AK2026" t="s">
        <v>238</v>
      </c>
      <c r="AL2026" t="s">
        <v>47</v>
      </c>
      <c r="AM2026" t="s">
        <v>47</v>
      </c>
      <c r="AN2026" t="s">
        <v>48</v>
      </c>
      <c r="AO2026" t="s">
        <v>58</v>
      </c>
    </row>
    <row r="2027" spans="1:41" hidden="1" x14ac:dyDescent="0.25">
      <c r="A2027" t="s">
        <v>8946</v>
      </c>
      <c r="B2027" t="s">
        <v>8947</v>
      </c>
      <c r="C2027" s="1" t="str">
        <f t="shared" si="128"/>
        <v>21:1062</v>
      </c>
      <c r="D2027" s="1" t="str">
        <f t="shared" si="129"/>
        <v>21:0123</v>
      </c>
      <c r="E2027" t="s">
        <v>8948</v>
      </c>
      <c r="F2027" t="s">
        <v>8949</v>
      </c>
      <c r="H2027">
        <v>49.253320000000002</v>
      </c>
      <c r="I2027">
        <v>-117.0613426</v>
      </c>
      <c r="J2027" s="1" t="str">
        <f t="shared" si="126"/>
        <v>NGR bulk stream sediment</v>
      </c>
      <c r="K2027" s="1" t="str">
        <f t="shared" si="127"/>
        <v>&lt;177 micron (NGR)</v>
      </c>
      <c r="L2027">
        <v>24</v>
      </c>
      <c r="M2027" t="s">
        <v>157</v>
      </c>
      <c r="N2027">
        <v>395</v>
      </c>
      <c r="O2027" t="s">
        <v>79</v>
      </c>
      <c r="P2027" t="s">
        <v>122</v>
      </c>
      <c r="Q2027" t="s">
        <v>790</v>
      </c>
      <c r="R2027" t="s">
        <v>206</v>
      </c>
      <c r="S2027" t="s">
        <v>559</v>
      </c>
      <c r="T2027" t="s">
        <v>209</v>
      </c>
      <c r="U2027" t="s">
        <v>146</v>
      </c>
      <c r="V2027" t="s">
        <v>164</v>
      </c>
      <c r="W2027" t="s">
        <v>206</v>
      </c>
      <c r="X2027" t="s">
        <v>58</v>
      </c>
      <c r="Y2027" t="s">
        <v>190</v>
      </c>
      <c r="Z2027" t="s">
        <v>56</v>
      </c>
      <c r="AA2027" t="s">
        <v>46</v>
      </c>
      <c r="AB2027" t="s">
        <v>198</v>
      </c>
      <c r="AC2027" t="s">
        <v>240</v>
      </c>
      <c r="AD2027" t="s">
        <v>590</v>
      </c>
      <c r="AE2027" t="s">
        <v>84</v>
      </c>
      <c r="AF2027" t="s">
        <v>374</v>
      </c>
      <c r="AG2027" t="s">
        <v>274</v>
      </c>
      <c r="AH2027" t="s">
        <v>87</v>
      </c>
      <c r="AI2027" t="s">
        <v>46</v>
      </c>
      <c r="AJ2027" t="s">
        <v>127</v>
      </c>
      <c r="AK2027" t="s">
        <v>455</v>
      </c>
      <c r="AL2027" t="s">
        <v>47</v>
      </c>
      <c r="AM2027" t="s">
        <v>47</v>
      </c>
      <c r="AN2027" t="s">
        <v>275</v>
      </c>
      <c r="AO2027" t="s">
        <v>145</v>
      </c>
    </row>
    <row r="2028" spans="1:41" hidden="1" x14ac:dyDescent="0.25">
      <c r="A2028" t="s">
        <v>8950</v>
      </c>
      <c r="B2028" t="s">
        <v>8951</v>
      </c>
      <c r="C2028" s="1" t="str">
        <f t="shared" si="128"/>
        <v>21:1062</v>
      </c>
      <c r="D2028" s="1" t="str">
        <f t="shared" si="129"/>
        <v>21:0123</v>
      </c>
      <c r="E2028" t="s">
        <v>8952</v>
      </c>
      <c r="F2028" t="s">
        <v>8953</v>
      </c>
      <c r="H2028">
        <v>49.252200799999997</v>
      </c>
      <c r="I2028">
        <v>-117.0805663</v>
      </c>
      <c r="J2028" s="1" t="str">
        <f t="shared" si="126"/>
        <v>NGR bulk stream sediment</v>
      </c>
      <c r="K2028" s="1" t="str">
        <f t="shared" si="127"/>
        <v>&lt;177 micron (NGR)</v>
      </c>
      <c r="L2028">
        <v>24</v>
      </c>
      <c r="M2028" t="s">
        <v>170</v>
      </c>
      <c r="N2028">
        <v>396</v>
      </c>
      <c r="O2028" t="s">
        <v>270</v>
      </c>
      <c r="P2028" t="s">
        <v>418</v>
      </c>
      <c r="Q2028" t="s">
        <v>1106</v>
      </c>
      <c r="R2028" t="s">
        <v>58</v>
      </c>
      <c r="S2028" t="s">
        <v>183</v>
      </c>
      <c r="T2028" t="s">
        <v>76</v>
      </c>
      <c r="U2028" t="s">
        <v>272</v>
      </c>
      <c r="V2028" t="s">
        <v>164</v>
      </c>
      <c r="W2028" t="s">
        <v>206</v>
      </c>
      <c r="X2028" t="s">
        <v>137</v>
      </c>
      <c r="Y2028" t="s">
        <v>243</v>
      </c>
      <c r="Z2028" t="s">
        <v>56</v>
      </c>
      <c r="AA2028" t="s">
        <v>47</v>
      </c>
      <c r="AB2028" t="s">
        <v>53</v>
      </c>
      <c r="AC2028" t="s">
        <v>183</v>
      </c>
      <c r="AD2028" t="s">
        <v>667</v>
      </c>
      <c r="AE2028" t="s">
        <v>110</v>
      </c>
      <c r="AF2028" t="s">
        <v>150</v>
      </c>
      <c r="AG2028" t="s">
        <v>260</v>
      </c>
      <c r="AH2028" t="s">
        <v>64</v>
      </c>
      <c r="AI2028" t="s">
        <v>87</v>
      </c>
      <c r="AJ2028" t="s">
        <v>85</v>
      </c>
      <c r="AK2028" t="s">
        <v>85</v>
      </c>
      <c r="AL2028" t="s">
        <v>47</v>
      </c>
      <c r="AM2028" t="s">
        <v>122</v>
      </c>
      <c r="AN2028" t="s">
        <v>725</v>
      </c>
      <c r="AO2028" t="s">
        <v>267</v>
      </c>
    </row>
    <row r="2029" spans="1:41" hidden="1" x14ac:dyDescent="0.25">
      <c r="A2029" t="s">
        <v>8954</v>
      </c>
      <c r="B2029" t="s">
        <v>8955</v>
      </c>
      <c r="C2029" s="1" t="str">
        <f t="shared" si="128"/>
        <v>21:1062</v>
      </c>
      <c r="D2029" s="1" t="str">
        <f t="shared" si="129"/>
        <v>21:0123</v>
      </c>
      <c r="E2029" t="s">
        <v>8956</v>
      </c>
      <c r="F2029" t="s">
        <v>8957</v>
      </c>
      <c r="H2029">
        <v>49.2555044</v>
      </c>
      <c r="I2029">
        <v>-117.0773835</v>
      </c>
      <c r="J2029" s="1" t="str">
        <f t="shared" si="126"/>
        <v>NGR bulk stream sediment</v>
      </c>
      <c r="K2029" s="1" t="str">
        <f t="shared" si="127"/>
        <v>&lt;177 micron (NGR)</v>
      </c>
      <c r="L2029">
        <v>24</v>
      </c>
      <c r="M2029" t="s">
        <v>180</v>
      </c>
      <c r="N2029">
        <v>397</v>
      </c>
      <c r="O2029" t="s">
        <v>151</v>
      </c>
      <c r="P2029" t="s">
        <v>58</v>
      </c>
      <c r="Q2029" t="s">
        <v>119</v>
      </c>
      <c r="R2029" t="s">
        <v>123</v>
      </c>
      <c r="S2029" t="s">
        <v>251</v>
      </c>
      <c r="T2029" t="s">
        <v>66</v>
      </c>
      <c r="U2029" t="s">
        <v>146</v>
      </c>
      <c r="V2029" t="s">
        <v>122</v>
      </c>
      <c r="W2029" t="s">
        <v>206</v>
      </c>
      <c r="X2029" t="s">
        <v>58</v>
      </c>
      <c r="Y2029" t="s">
        <v>190</v>
      </c>
      <c r="Z2029" t="s">
        <v>56</v>
      </c>
      <c r="AA2029" t="s">
        <v>46</v>
      </c>
      <c r="AB2029" t="s">
        <v>198</v>
      </c>
      <c r="AC2029" t="s">
        <v>120</v>
      </c>
      <c r="AD2029" t="s">
        <v>507</v>
      </c>
      <c r="AE2029" t="s">
        <v>62</v>
      </c>
      <c r="AF2029" t="s">
        <v>150</v>
      </c>
      <c r="AG2029" t="s">
        <v>238</v>
      </c>
      <c r="AH2029" t="s">
        <v>110</v>
      </c>
      <c r="AI2029" t="s">
        <v>46</v>
      </c>
      <c r="AJ2029" t="s">
        <v>76</v>
      </c>
      <c r="AK2029" t="s">
        <v>103</v>
      </c>
      <c r="AL2029" t="s">
        <v>47</v>
      </c>
      <c r="AM2029" t="s">
        <v>47</v>
      </c>
      <c r="AN2029" t="s">
        <v>832</v>
      </c>
      <c r="AO2029" t="s">
        <v>98</v>
      </c>
    </row>
    <row r="2030" spans="1:41" hidden="1" x14ac:dyDescent="0.25">
      <c r="A2030" t="s">
        <v>8958</v>
      </c>
      <c r="B2030" t="s">
        <v>8959</v>
      </c>
      <c r="C2030" s="1" t="str">
        <f t="shared" si="128"/>
        <v>21:1062</v>
      </c>
      <c r="D2030" s="1" t="str">
        <f t="shared" si="129"/>
        <v>21:0123</v>
      </c>
      <c r="E2030" t="s">
        <v>8960</v>
      </c>
      <c r="F2030" t="s">
        <v>8961</v>
      </c>
      <c r="H2030">
        <v>49.261438200000001</v>
      </c>
      <c r="I2030">
        <v>-117.1039469</v>
      </c>
      <c r="J2030" s="1" t="str">
        <f t="shared" si="126"/>
        <v>NGR bulk stream sediment</v>
      </c>
      <c r="K2030" s="1" t="str">
        <f t="shared" si="127"/>
        <v>&lt;177 micron (NGR)</v>
      </c>
      <c r="L2030">
        <v>24</v>
      </c>
      <c r="M2030" t="s">
        <v>195</v>
      </c>
      <c r="N2030">
        <v>398</v>
      </c>
      <c r="O2030" t="s">
        <v>161</v>
      </c>
      <c r="P2030" t="s">
        <v>122</v>
      </c>
      <c r="Q2030" t="s">
        <v>207</v>
      </c>
      <c r="R2030" t="s">
        <v>267</v>
      </c>
      <c r="S2030" t="s">
        <v>667</v>
      </c>
      <c r="T2030" t="s">
        <v>58</v>
      </c>
      <c r="U2030" t="s">
        <v>90</v>
      </c>
      <c r="V2030" t="s">
        <v>129</v>
      </c>
      <c r="W2030" t="s">
        <v>103</v>
      </c>
      <c r="X2030" t="s">
        <v>137</v>
      </c>
      <c r="Y2030" t="s">
        <v>106</v>
      </c>
      <c r="Z2030" t="s">
        <v>56</v>
      </c>
      <c r="AA2030" t="s">
        <v>46</v>
      </c>
      <c r="AB2030" t="s">
        <v>61</v>
      </c>
      <c r="AC2030" t="s">
        <v>82</v>
      </c>
      <c r="AD2030" t="s">
        <v>438</v>
      </c>
      <c r="AE2030" t="s">
        <v>54</v>
      </c>
      <c r="AF2030" t="s">
        <v>85</v>
      </c>
      <c r="AG2030" t="s">
        <v>88</v>
      </c>
      <c r="AH2030" t="s">
        <v>455</v>
      </c>
      <c r="AI2030" t="s">
        <v>110</v>
      </c>
      <c r="AJ2030" t="s">
        <v>76</v>
      </c>
      <c r="AK2030" t="s">
        <v>679</v>
      </c>
      <c r="AL2030" t="s">
        <v>47</v>
      </c>
      <c r="AM2030" t="s">
        <v>122</v>
      </c>
      <c r="AN2030" t="s">
        <v>508</v>
      </c>
      <c r="AO2030" t="s">
        <v>127</v>
      </c>
    </row>
    <row r="2031" spans="1:41" hidden="1" x14ac:dyDescent="0.25">
      <c r="A2031" t="s">
        <v>8962</v>
      </c>
      <c r="B2031" t="s">
        <v>8963</v>
      </c>
      <c r="C2031" s="1" t="str">
        <f t="shared" si="128"/>
        <v>21:1062</v>
      </c>
      <c r="D2031" s="1" t="str">
        <f t="shared" si="129"/>
        <v>21:0123</v>
      </c>
      <c r="E2031" t="s">
        <v>8964</v>
      </c>
      <c r="F2031" t="s">
        <v>8965</v>
      </c>
      <c r="H2031">
        <v>49.254559999999998</v>
      </c>
      <c r="I2031">
        <v>-117.14304180000001</v>
      </c>
      <c r="J2031" s="1" t="str">
        <f t="shared" si="126"/>
        <v>NGR bulk stream sediment</v>
      </c>
      <c r="K2031" s="1" t="str">
        <f t="shared" si="127"/>
        <v>&lt;177 micron (NGR)</v>
      </c>
      <c r="L2031">
        <v>24</v>
      </c>
      <c r="M2031" t="s">
        <v>205</v>
      </c>
      <c r="N2031">
        <v>399</v>
      </c>
      <c r="O2031" t="s">
        <v>336</v>
      </c>
      <c r="P2031" t="s">
        <v>73</v>
      </c>
      <c r="Q2031" t="s">
        <v>119</v>
      </c>
      <c r="R2031" t="s">
        <v>292</v>
      </c>
      <c r="S2031" t="s">
        <v>667</v>
      </c>
      <c r="T2031" t="s">
        <v>76</v>
      </c>
      <c r="U2031" t="s">
        <v>250</v>
      </c>
      <c r="V2031" t="s">
        <v>51</v>
      </c>
      <c r="W2031" t="s">
        <v>72</v>
      </c>
      <c r="X2031" t="s">
        <v>137</v>
      </c>
      <c r="Y2031" t="s">
        <v>124</v>
      </c>
      <c r="Z2031" t="s">
        <v>56</v>
      </c>
      <c r="AA2031" t="s">
        <v>46</v>
      </c>
      <c r="AB2031" t="s">
        <v>174</v>
      </c>
      <c r="AC2031" t="s">
        <v>243</v>
      </c>
      <c r="AD2031" t="s">
        <v>226</v>
      </c>
      <c r="AE2031" t="s">
        <v>198</v>
      </c>
      <c r="AF2031" t="s">
        <v>55</v>
      </c>
      <c r="AG2031" t="s">
        <v>274</v>
      </c>
      <c r="AH2031" t="s">
        <v>47</v>
      </c>
      <c r="AI2031" t="s">
        <v>174</v>
      </c>
      <c r="AJ2031" t="s">
        <v>127</v>
      </c>
      <c r="AK2031" t="s">
        <v>437</v>
      </c>
      <c r="AL2031" t="s">
        <v>122</v>
      </c>
      <c r="AM2031" t="s">
        <v>47</v>
      </c>
      <c r="AN2031" t="s">
        <v>935</v>
      </c>
      <c r="AO2031" t="s">
        <v>82</v>
      </c>
    </row>
    <row r="2032" spans="1:41" hidden="1" x14ac:dyDescent="0.25">
      <c r="A2032" t="s">
        <v>8966</v>
      </c>
      <c r="B2032" t="s">
        <v>8967</v>
      </c>
      <c r="C2032" s="1" t="str">
        <f t="shared" si="128"/>
        <v>21:1062</v>
      </c>
      <c r="D2032" s="1" t="str">
        <f t="shared" si="129"/>
        <v>21:0123</v>
      </c>
      <c r="E2032" t="s">
        <v>8968</v>
      </c>
      <c r="F2032" t="s">
        <v>8969</v>
      </c>
      <c r="H2032">
        <v>49.255187999999997</v>
      </c>
      <c r="I2032">
        <v>-117.17647909999999</v>
      </c>
      <c r="J2032" s="1" t="str">
        <f t="shared" si="126"/>
        <v>NGR bulk stream sediment</v>
      </c>
      <c r="K2032" s="1" t="str">
        <f t="shared" si="127"/>
        <v>&lt;177 micron (NGR)</v>
      </c>
      <c r="L2032">
        <v>24</v>
      </c>
      <c r="M2032" t="s">
        <v>214</v>
      </c>
      <c r="N2032">
        <v>400</v>
      </c>
      <c r="O2032" t="s">
        <v>85</v>
      </c>
      <c r="P2032" t="s">
        <v>165</v>
      </c>
      <c r="Q2032" t="s">
        <v>2563</v>
      </c>
      <c r="R2032" t="s">
        <v>197</v>
      </c>
      <c r="S2032" t="s">
        <v>162</v>
      </c>
      <c r="T2032" t="s">
        <v>127</v>
      </c>
      <c r="U2032" t="s">
        <v>146</v>
      </c>
      <c r="V2032" t="s">
        <v>129</v>
      </c>
      <c r="W2032" t="s">
        <v>78</v>
      </c>
      <c r="X2032" t="s">
        <v>122</v>
      </c>
      <c r="Y2032" t="s">
        <v>225</v>
      </c>
      <c r="Z2032" t="s">
        <v>56</v>
      </c>
      <c r="AA2032" t="s">
        <v>46</v>
      </c>
      <c r="AB2032" t="s">
        <v>57</v>
      </c>
      <c r="AC2032" t="s">
        <v>482</v>
      </c>
      <c r="AD2032" t="s">
        <v>183</v>
      </c>
      <c r="AE2032" t="s">
        <v>182</v>
      </c>
      <c r="AF2032" t="s">
        <v>143</v>
      </c>
      <c r="AG2032" t="s">
        <v>109</v>
      </c>
      <c r="AH2032" t="s">
        <v>174</v>
      </c>
      <c r="AI2032" t="s">
        <v>198</v>
      </c>
      <c r="AJ2032" t="s">
        <v>502</v>
      </c>
      <c r="AK2032" t="s">
        <v>163</v>
      </c>
      <c r="AL2032" t="s">
        <v>47</v>
      </c>
      <c r="AM2032" t="s">
        <v>47</v>
      </c>
      <c r="AN2032" t="s">
        <v>65</v>
      </c>
      <c r="AO2032" t="s">
        <v>58</v>
      </c>
    </row>
    <row r="2033" spans="1:41" hidden="1" x14ac:dyDescent="0.25">
      <c r="A2033" t="s">
        <v>8970</v>
      </c>
      <c r="B2033" t="s">
        <v>8971</v>
      </c>
      <c r="C2033" s="1" t="str">
        <f t="shared" si="128"/>
        <v>21:1062</v>
      </c>
      <c r="D2033" s="1" t="str">
        <f t="shared" si="129"/>
        <v>21:0123</v>
      </c>
      <c r="E2033" t="s">
        <v>8972</v>
      </c>
      <c r="F2033" t="s">
        <v>8973</v>
      </c>
      <c r="H2033">
        <v>49.007668099999997</v>
      </c>
      <c r="I2033">
        <v>-116.0659077</v>
      </c>
      <c r="J2033" s="1" t="str">
        <f t="shared" si="126"/>
        <v>NGR bulk stream sediment</v>
      </c>
      <c r="K2033" s="1" t="str">
        <f t="shared" si="127"/>
        <v>&lt;177 micron (NGR)</v>
      </c>
      <c r="L2033">
        <v>24</v>
      </c>
      <c r="M2033" t="s">
        <v>223</v>
      </c>
      <c r="N2033">
        <v>401</v>
      </c>
      <c r="O2033" t="s">
        <v>185</v>
      </c>
      <c r="P2033" t="s">
        <v>47</v>
      </c>
      <c r="Q2033" t="s">
        <v>673</v>
      </c>
      <c r="R2033" t="s">
        <v>62</v>
      </c>
      <c r="S2033" t="s">
        <v>187</v>
      </c>
      <c r="T2033" t="s">
        <v>55</v>
      </c>
      <c r="U2033" t="s">
        <v>75</v>
      </c>
      <c r="V2033" t="s">
        <v>455</v>
      </c>
      <c r="W2033" t="s">
        <v>81</v>
      </c>
      <c r="X2033" t="s">
        <v>73</v>
      </c>
      <c r="Y2033" t="s">
        <v>175</v>
      </c>
      <c r="Z2033" t="s">
        <v>56</v>
      </c>
      <c r="AA2033" t="s">
        <v>46</v>
      </c>
      <c r="AB2033" t="s">
        <v>149</v>
      </c>
      <c r="AC2033" t="s">
        <v>59</v>
      </c>
      <c r="AD2033" t="s">
        <v>184</v>
      </c>
      <c r="AE2033" t="s">
        <v>62</v>
      </c>
      <c r="AF2033" t="s">
        <v>118</v>
      </c>
      <c r="AG2033" t="s">
        <v>72</v>
      </c>
      <c r="AH2033" t="s">
        <v>54</v>
      </c>
      <c r="AI2033" t="s">
        <v>54</v>
      </c>
      <c r="AJ2033" t="s">
        <v>137</v>
      </c>
      <c r="AK2033" t="s">
        <v>139</v>
      </c>
      <c r="AL2033" t="s">
        <v>47</v>
      </c>
      <c r="AM2033" t="s">
        <v>122</v>
      </c>
      <c r="AN2033" t="s">
        <v>48</v>
      </c>
      <c r="AO2033" t="s">
        <v>165</v>
      </c>
    </row>
    <row r="2034" spans="1:41" hidden="1" x14ac:dyDescent="0.25">
      <c r="A2034" t="s">
        <v>8974</v>
      </c>
      <c r="B2034" t="s">
        <v>8975</v>
      </c>
      <c r="C2034" s="1" t="str">
        <f t="shared" si="128"/>
        <v>21:1062</v>
      </c>
      <c r="D2034" s="1" t="str">
        <f t="shared" si="129"/>
        <v>21:0123</v>
      </c>
      <c r="E2034" t="s">
        <v>8976</v>
      </c>
      <c r="F2034" t="s">
        <v>8977</v>
      </c>
      <c r="H2034">
        <v>49.039682599999999</v>
      </c>
      <c r="I2034">
        <v>-116.0305814</v>
      </c>
      <c r="J2034" s="1" t="str">
        <f t="shared" si="126"/>
        <v>NGR bulk stream sediment</v>
      </c>
      <c r="K2034" s="1" t="str">
        <f t="shared" si="127"/>
        <v>&lt;177 micron (NGR)</v>
      </c>
      <c r="L2034">
        <v>24</v>
      </c>
      <c r="M2034" t="s">
        <v>233</v>
      </c>
      <c r="N2034">
        <v>402</v>
      </c>
      <c r="O2034" t="s">
        <v>235</v>
      </c>
      <c r="P2034" t="s">
        <v>47</v>
      </c>
      <c r="Q2034" t="s">
        <v>318</v>
      </c>
      <c r="R2034" t="s">
        <v>125</v>
      </c>
      <c r="S2034" t="s">
        <v>358</v>
      </c>
      <c r="T2034" t="s">
        <v>85</v>
      </c>
      <c r="U2034" t="s">
        <v>187</v>
      </c>
      <c r="V2034" t="s">
        <v>455</v>
      </c>
      <c r="W2034" t="s">
        <v>63</v>
      </c>
      <c r="X2034" t="s">
        <v>137</v>
      </c>
      <c r="Y2034" t="s">
        <v>49</v>
      </c>
      <c r="Z2034" t="s">
        <v>56</v>
      </c>
      <c r="AA2034" t="s">
        <v>46</v>
      </c>
      <c r="AB2034" t="s">
        <v>149</v>
      </c>
      <c r="AC2034" t="s">
        <v>209</v>
      </c>
      <c r="AD2034" t="s">
        <v>532</v>
      </c>
      <c r="AE2034" t="s">
        <v>62</v>
      </c>
      <c r="AF2034" t="s">
        <v>58</v>
      </c>
      <c r="AG2034" t="s">
        <v>111</v>
      </c>
      <c r="AH2034" t="s">
        <v>46</v>
      </c>
      <c r="AI2034" t="s">
        <v>149</v>
      </c>
      <c r="AJ2034" t="s">
        <v>365</v>
      </c>
      <c r="AK2034" t="s">
        <v>173</v>
      </c>
      <c r="AL2034" t="s">
        <v>47</v>
      </c>
      <c r="AM2034" t="s">
        <v>122</v>
      </c>
      <c r="AN2034" t="s">
        <v>345</v>
      </c>
      <c r="AO2034" t="s">
        <v>127</v>
      </c>
    </row>
    <row r="2035" spans="1:41" hidden="1" x14ac:dyDescent="0.25">
      <c r="A2035" t="s">
        <v>8978</v>
      </c>
      <c r="B2035" t="s">
        <v>8979</v>
      </c>
      <c r="C2035" s="1" t="str">
        <f t="shared" si="128"/>
        <v>21:1062</v>
      </c>
      <c r="D2035" s="1" t="str">
        <f t="shared" si="129"/>
        <v>21:0123</v>
      </c>
      <c r="E2035" t="s">
        <v>8980</v>
      </c>
      <c r="F2035" t="s">
        <v>8981</v>
      </c>
      <c r="H2035">
        <v>49.063339900000003</v>
      </c>
      <c r="I2035">
        <v>-116.0521904</v>
      </c>
      <c r="J2035" s="1" t="str">
        <f t="shared" si="126"/>
        <v>NGR bulk stream sediment</v>
      </c>
      <c r="K2035" s="1" t="str">
        <f t="shared" si="127"/>
        <v>&lt;177 micron (NGR)</v>
      </c>
      <c r="L2035">
        <v>24</v>
      </c>
      <c r="M2035" t="s">
        <v>248</v>
      </c>
      <c r="N2035">
        <v>403</v>
      </c>
      <c r="O2035" t="s">
        <v>63</v>
      </c>
      <c r="P2035" t="s">
        <v>47</v>
      </c>
      <c r="Q2035" t="s">
        <v>364</v>
      </c>
      <c r="R2035" t="s">
        <v>209</v>
      </c>
      <c r="S2035" t="s">
        <v>532</v>
      </c>
      <c r="T2035" t="s">
        <v>76</v>
      </c>
      <c r="U2035" t="s">
        <v>358</v>
      </c>
      <c r="V2035" t="s">
        <v>73</v>
      </c>
      <c r="W2035" t="s">
        <v>173</v>
      </c>
      <c r="X2035" t="s">
        <v>52</v>
      </c>
      <c r="Y2035" t="s">
        <v>183</v>
      </c>
      <c r="Z2035" t="s">
        <v>56</v>
      </c>
      <c r="AA2035" t="s">
        <v>46</v>
      </c>
      <c r="AB2035" t="s">
        <v>46</v>
      </c>
      <c r="AC2035" t="s">
        <v>59</v>
      </c>
      <c r="AD2035" t="s">
        <v>438</v>
      </c>
      <c r="AE2035" t="s">
        <v>53</v>
      </c>
      <c r="AF2035" t="s">
        <v>55</v>
      </c>
      <c r="AG2035" t="s">
        <v>127</v>
      </c>
      <c r="AH2035" t="s">
        <v>149</v>
      </c>
      <c r="AI2035" t="s">
        <v>161</v>
      </c>
      <c r="AJ2035" t="s">
        <v>55</v>
      </c>
      <c r="AK2035" t="s">
        <v>228</v>
      </c>
      <c r="AL2035" t="s">
        <v>47</v>
      </c>
      <c r="AM2035" t="s">
        <v>51</v>
      </c>
      <c r="AN2035" t="s">
        <v>196</v>
      </c>
      <c r="AO2035" t="s">
        <v>137</v>
      </c>
    </row>
    <row r="2036" spans="1:41" hidden="1" x14ac:dyDescent="0.25">
      <c r="A2036" t="s">
        <v>8982</v>
      </c>
      <c r="B2036" t="s">
        <v>8983</v>
      </c>
      <c r="C2036" s="1" t="str">
        <f t="shared" si="128"/>
        <v>21:1062</v>
      </c>
      <c r="D2036" s="1" t="str">
        <f t="shared" si="129"/>
        <v>21:0123</v>
      </c>
      <c r="E2036" t="s">
        <v>8984</v>
      </c>
      <c r="F2036" t="s">
        <v>8985</v>
      </c>
      <c r="H2036">
        <v>49.062897200000002</v>
      </c>
      <c r="I2036">
        <v>-116.03123979999999</v>
      </c>
      <c r="J2036" s="1" t="str">
        <f t="shared" si="126"/>
        <v>NGR bulk stream sediment</v>
      </c>
      <c r="K2036" s="1" t="str">
        <f t="shared" si="127"/>
        <v>&lt;177 micron (NGR)</v>
      </c>
      <c r="L2036">
        <v>24</v>
      </c>
      <c r="M2036" t="s">
        <v>256</v>
      </c>
      <c r="N2036">
        <v>404</v>
      </c>
      <c r="O2036" t="s">
        <v>270</v>
      </c>
      <c r="P2036" t="s">
        <v>52</v>
      </c>
      <c r="Q2036" t="s">
        <v>780</v>
      </c>
      <c r="R2036" t="s">
        <v>86</v>
      </c>
      <c r="S2036" t="s">
        <v>507</v>
      </c>
      <c r="T2036" t="s">
        <v>55</v>
      </c>
      <c r="U2036" t="s">
        <v>131</v>
      </c>
      <c r="V2036" t="s">
        <v>412</v>
      </c>
      <c r="W2036" t="s">
        <v>63</v>
      </c>
      <c r="X2036" t="s">
        <v>52</v>
      </c>
      <c r="Y2036" t="s">
        <v>162</v>
      </c>
      <c r="Z2036" t="s">
        <v>56</v>
      </c>
      <c r="AA2036" t="s">
        <v>46</v>
      </c>
      <c r="AB2036" t="s">
        <v>198</v>
      </c>
      <c r="AC2036" t="s">
        <v>49</v>
      </c>
      <c r="AD2036" t="s">
        <v>438</v>
      </c>
      <c r="AE2036" t="s">
        <v>53</v>
      </c>
      <c r="AF2036" t="s">
        <v>150</v>
      </c>
      <c r="AG2036" t="s">
        <v>406</v>
      </c>
      <c r="AH2036" t="s">
        <v>87</v>
      </c>
      <c r="AI2036" t="s">
        <v>105</v>
      </c>
      <c r="AJ2036" t="s">
        <v>85</v>
      </c>
      <c r="AK2036" t="s">
        <v>72</v>
      </c>
      <c r="AL2036" t="s">
        <v>47</v>
      </c>
      <c r="AM2036" t="s">
        <v>103</v>
      </c>
      <c r="AN2036" t="s">
        <v>533</v>
      </c>
      <c r="AO2036" t="s">
        <v>145</v>
      </c>
    </row>
    <row r="2037" spans="1:41" hidden="1" x14ac:dyDescent="0.25">
      <c r="A2037" t="s">
        <v>8986</v>
      </c>
      <c r="B2037" t="s">
        <v>8987</v>
      </c>
      <c r="C2037" s="1" t="str">
        <f t="shared" si="128"/>
        <v>21:1062</v>
      </c>
      <c r="D2037" s="1" t="str">
        <f t="shared" si="129"/>
        <v>21:0123</v>
      </c>
      <c r="E2037" t="s">
        <v>8988</v>
      </c>
      <c r="F2037" t="s">
        <v>8989</v>
      </c>
      <c r="H2037">
        <v>49.0488803</v>
      </c>
      <c r="I2037">
        <v>-116.00446820000001</v>
      </c>
      <c r="J2037" s="1" t="str">
        <f t="shared" si="126"/>
        <v>NGR bulk stream sediment</v>
      </c>
      <c r="K2037" s="1" t="str">
        <f t="shared" si="127"/>
        <v>&lt;177 micron (NGR)</v>
      </c>
      <c r="L2037">
        <v>24</v>
      </c>
      <c r="M2037" t="s">
        <v>265</v>
      </c>
      <c r="N2037">
        <v>405</v>
      </c>
      <c r="O2037" t="s">
        <v>78</v>
      </c>
      <c r="P2037" t="s">
        <v>103</v>
      </c>
      <c r="Q2037" t="s">
        <v>294</v>
      </c>
      <c r="R2037" t="s">
        <v>109</v>
      </c>
      <c r="S2037" t="s">
        <v>667</v>
      </c>
      <c r="T2037" t="s">
        <v>127</v>
      </c>
      <c r="U2037" t="s">
        <v>239</v>
      </c>
      <c r="V2037" t="s">
        <v>493</v>
      </c>
      <c r="W2037" t="s">
        <v>60</v>
      </c>
      <c r="X2037" t="s">
        <v>330</v>
      </c>
      <c r="Y2037" t="s">
        <v>124</v>
      </c>
      <c r="Z2037" t="s">
        <v>56</v>
      </c>
      <c r="AA2037" t="s">
        <v>46</v>
      </c>
      <c r="AB2037" t="s">
        <v>46</v>
      </c>
      <c r="AC2037" t="s">
        <v>99</v>
      </c>
      <c r="AD2037" t="s">
        <v>457</v>
      </c>
      <c r="AE2037" t="s">
        <v>57</v>
      </c>
      <c r="AF2037" t="s">
        <v>108</v>
      </c>
      <c r="AG2037" t="s">
        <v>58</v>
      </c>
      <c r="AH2037" t="s">
        <v>174</v>
      </c>
      <c r="AI2037" t="s">
        <v>47</v>
      </c>
      <c r="AJ2037" t="s">
        <v>58</v>
      </c>
      <c r="AK2037" t="s">
        <v>493</v>
      </c>
      <c r="AL2037" t="s">
        <v>47</v>
      </c>
      <c r="AM2037" t="s">
        <v>103</v>
      </c>
      <c r="AN2037" t="s">
        <v>920</v>
      </c>
      <c r="AO2037" t="s">
        <v>145</v>
      </c>
    </row>
    <row r="2038" spans="1:41" hidden="1" x14ac:dyDescent="0.25">
      <c r="A2038" t="s">
        <v>8990</v>
      </c>
      <c r="B2038" t="s">
        <v>8991</v>
      </c>
      <c r="C2038" s="1" t="str">
        <f t="shared" si="128"/>
        <v>21:1062</v>
      </c>
      <c r="D2038" s="1" t="str">
        <f t="shared" si="129"/>
        <v>21:0123</v>
      </c>
      <c r="E2038" t="s">
        <v>8992</v>
      </c>
      <c r="F2038" t="s">
        <v>8993</v>
      </c>
      <c r="H2038">
        <v>49.0790905</v>
      </c>
      <c r="I2038">
        <v>-116.07215890000001</v>
      </c>
      <c r="J2038" s="1" t="str">
        <f t="shared" si="126"/>
        <v>NGR bulk stream sediment</v>
      </c>
      <c r="K2038" s="1" t="str">
        <f t="shared" si="127"/>
        <v>&lt;177 micron (NGR)</v>
      </c>
      <c r="L2038">
        <v>25</v>
      </c>
      <c r="M2038" t="s">
        <v>45</v>
      </c>
      <c r="N2038">
        <v>406</v>
      </c>
      <c r="O2038" t="s">
        <v>151</v>
      </c>
      <c r="P2038" t="s">
        <v>47</v>
      </c>
      <c r="Q2038" t="s">
        <v>668</v>
      </c>
      <c r="R2038" t="s">
        <v>206</v>
      </c>
      <c r="S2038" t="s">
        <v>358</v>
      </c>
      <c r="T2038" t="s">
        <v>108</v>
      </c>
      <c r="U2038" t="s">
        <v>290</v>
      </c>
      <c r="V2038" t="s">
        <v>158</v>
      </c>
      <c r="W2038" t="s">
        <v>130</v>
      </c>
      <c r="X2038" t="s">
        <v>52</v>
      </c>
      <c r="Y2038" t="s">
        <v>344</v>
      </c>
      <c r="Z2038" t="s">
        <v>56</v>
      </c>
      <c r="AA2038" t="s">
        <v>46</v>
      </c>
      <c r="AB2038" t="s">
        <v>174</v>
      </c>
      <c r="AC2038" t="s">
        <v>59</v>
      </c>
      <c r="AD2038" t="s">
        <v>226</v>
      </c>
      <c r="AE2038" t="s">
        <v>53</v>
      </c>
      <c r="AF2038" t="s">
        <v>108</v>
      </c>
      <c r="AG2038" t="s">
        <v>997</v>
      </c>
      <c r="AH2038" t="s">
        <v>87</v>
      </c>
      <c r="AI2038" t="s">
        <v>130</v>
      </c>
      <c r="AJ2038" t="s">
        <v>58</v>
      </c>
      <c r="AK2038" t="s">
        <v>336</v>
      </c>
      <c r="AL2038" t="s">
        <v>47</v>
      </c>
      <c r="AM2038" t="s">
        <v>52</v>
      </c>
      <c r="AN2038" t="s">
        <v>372</v>
      </c>
      <c r="AO2038" t="s">
        <v>209</v>
      </c>
    </row>
    <row r="2039" spans="1:41" hidden="1" x14ac:dyDescent="0.25">
      <c r="A2039" t="s">
        <v>8994</v>
      </c>
      <c r="B2039" t="s">
        <v>8995</v>
      </c>
      <c r="C2039" s="1" t="str">
        <f t="shared" si="128"/>
        <v>21:1062</v>
      </c>
      <c r="D2039" s="1" t="str">
        <f t="shared" si="129"/>
        <v>21:0123</v>
      </c>
      <c r="E2039" t="s">
        <v>8996</v>
      </c>
      <c r="F2039" t="s">
        <v>8997</v>
      </c>
      <c r="H2039">
        <v>49.116687599999999</v>
      </c>
      <c r="I2039">
        <v>-116.1727916</v>
      </c>
      <c r="J2039" s="1" t="str">
        <f t="shared" si="126"/>
        <v>NGR bulk stream sediment</v>
      </c>
      <c r="K2039" s="1" t="str">
        <f t="shared" si="127"/>
        <v>&lt;177 micron (NGR)</v>
      </c>
      <c r="L2039">
        <v>25</v>
      </c>
      <c r="M2039" t="s">
        <v>71</v>
      </c>
      <c r="N2039">
        <v>407</v>
      </c>
      <c r="O2039" t="s">
        <v>200</v>
      </c>
      <c r="P2039" t="s">
        <v>47</v>
      </c>
      <c r="Q2039" t="s">
        <v>920</v>
      </c>
      <c r="R2039" t="s">
        <v>282</v>
      </c>
      <c r="S2039" t="s">
        <v>251</v>
      </c>
      <c r="T2039" t="s">
        <v>55</v>
      </c>
      <c r="U2039" t="s">
        <v>104</v>
      </c>
      <c r="V2039" t="s">
        <v>129</v>
      </c>
      <c r="W2039" t="s">
        <v>161</v>
      </c>
      <c r="X2039" t="s">
        <v>52</v>
      </c>
      <c r="Y2039" t="s">
        <v>239</v>
      </c>
      <c r="Z2039" t="s">
        <v>56</v>
      </c>
      <c r="AA2039" t="s">
        <v>46</v>
      </c>
      <c r="AB2039" t="s">
        <v>54</v>
      </c>
      <c r="AC2039" t="s">
        <v>217</v>
      </c>
      <c r="AD2039" t="s">
        <v>237</v>
      </c>
      <c r="AE2039" t="s">
        <v>46</v>
      </c>
      <c r="AF2039" t="s">
        <v>150</v>
      </c>
      <c r="AG2039" t="s">
        <v>58</v>
      </c>
      <c r="AH2039" t="s">
        <v>64</v>
      </c>
      <c r="AI2039" t="s">
        <v>105</v>
      </c>
      <c r="AJ2039" t="s">
        <v>85</v>
      </c>
      <c r="AK2039" t="s">
        <v>200</v>
      </c>
      <c r="AL2039" t="s">
        <v>47</v>
      </c>
      <c r="AM2039" t="s">
        <v>103</v>
      </c>
      <c r="AN2039" t="s">
        <v>301</v>
      </c>
      <c r="AO2039" t="s">
        <v>76</v>
      </c>
    </row>
    <row r="2040" spans="1:41" hidden="1" x14ac:dyDescent="0.25">
      <c r="A2040" t="s">
        <v>8998</v>
      </c>
      <c r="B2040" t="s">
        <v>8999</v>
      </c>
      <c r="C2040" s="1" t="str">
        <f t="shared" si="128"/>
        <v>21:1062</v>
      </c>
      <c r="D2040" s="1" t="str">
        <f t="shared" si="129"/>
        <v>21:0123</v>
      </c>
      <c r="E2040" t="s">
        <v>9000</v>
      </c>
      <c r="F2040" t="s">
        <v>9001</v>
      </c>
      <c r="H2040">
        <v>49.145782400000002</v>
      </c>
      <c r="I2040">
        <v>-116.22119240000001</v>
      </c>
      <c r="J2040" s="1" t="str">
        <f t="shared" si="126"/>
        <v>NGR bulk stream sediment</v>
      </c>
      <c r="K2040" s="1" t="str">
        <f t="shared" si="127"/>
        <v>&lt;177 micron (NGR)</v>
      </c>
      <c r="L2040">
        <v>25</v>
      </c>
      <c r="M2040" t="s">
        <v>95</v>
      </c>
      <c r="N2040">
        <v>408</v>
      </c>
      <c r="O2040" t="s">
        <v>173</v>
      </c>
      <c r="P2040" t="s">
        <v>47</v>
      </c>
      <c r="Q2040" t="s">
        <v>673</v>
      </c>
      <c r="R2040" t="s">
        <v>257</v>
      </c>
      <c r="S2040" t="s">
        <v>107</v>
      </c>
      <c r="T2040" t="s">
        <v>76</v>
      </c>
      <c r="U2040" t="s">
        <v>104</v>
      </c>
      <c r="V2040" t="s">
        <v>270</v>
      </c>
      <c r="W2040" t="s">
        <v>79</v>
      </c>
      <c r="X2040" t="s">
        <v>58</v>
      </c>
      <c r="Y2040" t="s">
        <v>225</v>
      </c>
      <c r="Z2040" t="s">
        <v>56</v>
      </c>
      <c r="AA2040" t="s">
        <v>46</v>
      </c>
      <c r="AB2040" t="s">
        <v>198</v>
      </c>
      <c r="AC2040" t="s">
        <v>217</v>
      </c>
      <c r="AD2040" t="s">
        <v>226</v>
      </c>
      <c r="AE2040" t="s">
        <v>54</v>
      </c>
      <c r="AF2040" t="s">
        <v>55</v>
      </c>
      <c r="AG2040" t="s">
        <v>188</v>
      </c>
      <c r="AH2040" t="s">
        <v>110</v>
      </c>
      <c r="AI2040" t="s">
        <v>87</v>
      </c>
      <c r="AJ2040" t="s">
        <v>58</v>
      </c>
      <c r="AK2040" t="s">
        <v>164</v>
      </c>
      <c r="AL2040" t="s">
        <v>47</v>
      </c>
      <c r="AM2040" t="s">
        <v>103</v>
      </c>
      <c r="AN2040" t="s">
        <v>215</v>
      </c>
      <c r="AO2040" t="s">
        <v>217</v>
      </c>
    </row>
    <row r="2041" spans="1:41" hidden="1" x14ac:dyDescent="0.25">
      <c r="A2041" t="s">
        <v>9002</v>
      </c>
      <c r="B2041" t="s">
        <v>9003</v>
      </c>
      <c r="C2041" s="1" t="str">
        <f t="shared" si="128"/>
        <v>21:1062</v>
      </c>
      <c r="D2041" s="1" t="str">
        <f t="shared" si="129"/>
        <v>21:0123</v>
      </c>
      <c r="E2041" t="s">
        <v>9004</v>
      </c>
      <c r="F2041" t="s">
        <v>9005</v>
      </c>
      <c r="H2041">
        <v>49.158654400000003</v>
      </c>
      <c r="I2041">
        <v>-116.23729899999999</v>
      </c>
      <c r="J2041" s="1" t="str">
        <f t="shared" si="126"/>
        <v>NGR bulk stream sediment</v>
      </c>
      <c r="K2041" s="1" t="str">
        <f t="shared" si="127"/>
        <v>&lt;177 micron (NGR)</v>
      </c>
      <c r="L2041">
        <v>25</v>
      </c>
      <c r="M2041" t="s">
        <v>117</v>
      </c>
      <c r="N2041">
        <v>409</v>
      </c>
      <c r="O2041" t="s">
        <v>357</v>
      </c>
      <c r="P2041" t="s">
        <v>47</v>
      </c>
      <c r="Q2041" t="s">
        <v>807</v>
      </c>
      <c r="R2041" t="s">
        <v>110</v>
      </c>
      <c r="S2041" t="s">
        <v>140</v>
      </c>
      <c r="T2041" t="s">
        <v>217</v>
      </c>
      <c r="U2041" t="s">
        <v>239</v>
      </c>
      <c r="V2041" t="s">
        <v>336</v>
      </c>
      <c r="W2041" t="s">
        <v>164</v>
      </c>
      <c r="X2041" t="s">
        <v>137</v>
      </c>
      <c r="Y2041" t="s">
        <v>186</v>
      </c>
      <c r="Z2041" t="s">
        <v>56</v>
      </c>
      <c r="AA2041" t="s">
        <v>46</v>
      </c>
      <c r="AB2041" t="s">
        <v>185</v>
      </c>
      <c r="AC2041" t="s">
        <v>145</v>
      </c>
      <c r="AD2041" t="s">
        <v>431</v>
      </c>
      <c r="AE2041" t="s">
        <v>87</v>
      </c>
      <c r="AF2041" t="s">
        <v>108</v>
      </c>
      <c r="AG2041" t="s">
        <v>319</v>
      </c>
      <c r="AH2041" t="s">
        <v>61</v>
      </c>
      <c r="AI2041" t="s">
        <v>110</v>
      </c>
      <c r="AJ2041" t="s">
        <v>108</v>
      </c>
      <c r="AK2041" t="s">
        <v>455</v>
      </c>
      <c r="AL2041" t="s">
        <v>122</v>
      </c>
      <c r="AM2041" t="s">
        <v>103</v>
      </c>
      <c r="AN2041" t="s">
        <v>1304</v>
      </c>
      <c r="AO2041" t="s">
        <v>145</v>
      </c>
    </row>
    <row r="2042" spans="1:41" hidden="1" x14ac:dyDescent="0.25">
      <c r="A2042" t="s">
        <v>9006</v>
      </c>
      <c r="B2042" t="s">
        <v>9007</v>
      </c>
      <c r="C2042" s="1" t="str">
        <f t="shared" si="128"/>
        <v>21:1062</v>
      </c>
      <c r="D2042" s="1" t="str">
        <f t="shared" si="129"/>
        <v>21:0123</v>
      </c>
      <c r="E2042" t="s">
        <v>9008</v>
      </c>
      <c r="F2042" t="s">
        <v>9009</v>
      </c>
      <c r="H2042">
        <v>49.022156299999999</v>
      </c>
      <c r="I2042">
        <v>-116.0068878</v>
      </c>
      <c r="J2042" s="1" t="str">
        <f t="shared" si="126"/>
        <v>NGR bulk stream sediment</v>
      </c>
      <c r="K2042" s="1" t="str">
        <f t="shared" si="127"/>
        <v>&lt;177 micron (NGR)</v>
      </c>
      <c r="L2042">
        <v>25</v>
      </c>
      <c r="M2042" t="s">
        <v>136</v>
      </c>
      <c r="N2042">
        <v>410</v>
      </c>
      <c r="O2042" t="s">
        <v>455</v>
      </c>
      <c r="P2042" t="s">
        <v>47</v>
      </c>
      <c r="Q2042" t="s">
        <v>327</v>
      </c>
      <c r="R2042" t="s">
        <v>62</v>
      </c>
      <c r="S2042" t="s">
        <v>107</v>
      </c>
      <c r="T2042" t="s">
        <v>66</v>
      </c>
      <c r="U2042" t="s">
        <v>183</v>
      </c>
      <c r="V2042" t="s">
        <v>111</v>
      </c>
      <c r="W2042" t="s">
        <v>102</v>
      </c>
      <c r="X2042" t="s">
        <v>58</v>
      </c>
      <c r="Y2042" t="s">
        <v>165</v>
      </c>
      <c r="Z2042" t="s">
        <v>199</v>
      </c>
      <c r="AA2042" t="s">
        <v>46</v>
      </c>
      <c r="AB2042" t="s">
        <v>87</v>
      </c>
      <c r="AC2042" t="s">
        <v>175</v>
      </c>
      <c r="AD2042" t="s">
        <v>207</v>
      </c>
      <c r="AE2042" t="s">
        <v>198</v>
      </c>
      <c r="AF2042" t="s">
        <v>209</v>
      </c>
      <c r="AG2042" t="s">
        <v>73</v>
      </c>
      <c r="AH2042" t="s">
        <v>110</v>
      </c>
      <c r="AI2042" t="s">
        <v>87</v>
      </c>
      <c r="AJ2042" t="s">
        <v>85</v>
      </c>
      <c r="AK2042" t="s">
        <v>206</v>
      </c>
      <c r="AL2042" t="s">
        <v>47</v>
      </c>
      <c r="AM2042" t="s">
        <v>103</v>
      </c>
      <c r="AN2042" t="s">
        <v>725</v>
      </c>
      <c r="AO2042" t="s">
        <v>269</v>
      </c>
    </row>
    <row r="2043" spans="1:41" hidden="1" x14ac:dyDescent="0.25">
      <c r="A2043" t="s">
        <v>9010</v>
      </c>
      <c r="B2043" t="s">
        <v>9011</v>
      </c>
      <c r="C2043" s="1" t="str">
        <f t="shared" si="128"/>
        <v>21:1062</v>
      </c>
      <c r="D2043" s="1" t="str">
        <f t="shared" si="129"/>
        <v>21:0123</v>
      </c>
      <c r="E2043" t="s">
        <v>9012</v>
      </c>
      <c r="F2043" t="s">
        <v>9013</v>
      </c>
      <c r="H2043">
        <v>49.144298200000001</v>
      </c>
      <c r="I2043">
        <v>-116.02694080000001</v>
      </c>
      <c r="J2043" s="1" t="str">
        <f t="shared" si="126"/>
        <v>NGR bulk stream sediment</v>
      </c>
      <c r="K2043" s="1" t="str">
        <f t="shared" si="127"/>
        <v>&lt;177 micron (NGR)</v>
      </c>
      <c r="L2043">
        <v>25</v>
      </c>
      <c r="M2043" t="s">
        <v>157</v>
      </c>
      <c r="N2043">
        <v>411</v>
      </c>
      <c r="O2043" t="s">
        <v>270</v>
      </c>
      <c r="P2043" t="s">
        <v>47</v>
      </c>
      <c r="Q2043" t="s">
        <v>275</v>
      </c>
      <c r="R2043" t="s">
        <v>81</v>
      </c>
      <c r="S2043" t="s">
        <v>183</v>
      </c>
      <c r="T2043" t="s">
        <v>209</v>
      </c>
      <c r="U2043" t="s">
        <v>358</v>
      </c>
      <c r="V2043" t="s">
        <v>58</v>
      </c>
      <c r="W2043" t="s">
        <v>102</v>
      </c>
      <c r="X2043" t="s">
        <v>58</v>
      </c>
      <c r="Y2043" t="s">
        <v>124</v>
      </c>
      <c r="Z2043" t="s">
        <v>199</v>
      </c>
      <c r="AA2043" t="s">
        <v>46</v>
      </c>
      <c r="AB2043" t="s">
        <v>149</v>
      </c>
      <c r="AC2043" t="s">
        <v>90</v>
      </c>
      <c r="AD2043" t="s">
        <v>438</v>
      </c>
      <c r="AE2043" t="s">
        <v>46</v>
      </c>
      <c r="AF2043" t="s">
        <v>108</v>
      </c>
      <c r="AG2043" t="s">
        <v>118</v>
      </c>
      <c r="AH2043" t="s">
        <v>61</v>
      </c>
      <c r="AI2043" t="s">
        <v>64</v>
      </c>
      <c r="AJ2043" t="s">
        <v>85</v>
      </c>
      <c r="AK2043" t="s">
        <v>455</v>
      </c>
      <c r="AL2043" t="s">
        <v>47</v>
      </c>
      <c r="AM2043" t="s">
        <v>51</v>
      </c>
      <c r="AN2043" t="s">
        <v>196</v>
      </c>
      <c r="AO2043" t="s">
        <v>98</v>
      </c>
    </row>
    <row r="2044" spans="1:41" hidden="1" x14ac:dyDescent="0.25">
      <c r="A2044" t="s">
        <v>9014</v>
      </c>
      <c r="B2044" t="s">
        <v>9015</v>
      </c>
      <c r="C2044" s="1" t="str">
        <f t="shared" si="128"/>
        <v>21:1062</v>
      </c>
      <c r="D2044" s="1" t="str">
        <f t="shared" si="129"/>
        <v>21:0123</v>
      </c>
      <c r="E2044" t="s">
        <v>9016</v>
      </c>
      <c r="F2044" t="s">
        <v>9017</v>
      </c>
      <c r="H2044">
        <v>49.1160365</v>
      </c>
      <c r="I2044">
        <v>-116.03366029999999</v>
      </c>
      <c r="J2044" s="1" t="str">
        <f t="shared" si="126"/>
        <v>NGR bulk stream sediment</v>
      </c>
      <c r="K2044" s="1" t="str">
        <f t="shared" si="127"/>
        <v>&lt;177 micron (NGR)</v>
      </c>
      <c r="L2044">
        <v>25</v>
      </c>
      <c r="M2044" t="s">
        <v>170</v>
      </c>
      <c r="N2044">
        <v>412</v>
      </c>
      <c r="O2044" t="s">
        <v>359</v>
      </c>
      <c r="P2044" t="s">
        <v>47</v>
      </c>
      <c r="Q2044" t="s">
        <v>832</v>
      </c>
      <c r="R2044" t="s">
        <v>185</v>
      </c>
      <c r="S2044" t="s">
        <v>160</v>
      </c>
      <c r="T2044" t="s">
        <v>76</v>
      </c>
      <c r="U2044" t="s">
        <v>218</v>
      </c>
      <c r="V2044" t="s">
        <v>357</v>
      </c>
      <c r="W2044" t="s">
        <v>79</v>
      </c>
      <c r="X2044" t="s">
        <v>137</v>
      </c>
      <c r="Y2044" t="s">
        <v>197</v>
      </c>
      <c r="Z2044" t="s">
        <v>56</v>
      </c>
      <c r="AA2044" t="s">
        <v>46</v>
      </c>
      <c r="AB2044" t="s">
        <v>149</v>
      </c>
      <c r="AC2044" t="s">
        <v>98</v>
      </c>
      <c r="AD2044" t="s">
        <v>431</v>
      </c>
      <c r="AE2044" t="s">
        <v>53</v>
      </c>
      <c r="AF2044" t="s">
        <v>85</v>
      </c>
      <c r="AG2044" t="s">
        <v>392</v>
      </c>
      <c r="AH2044" t="s">
        <v>185</v>
      </c>
      <c r="AI2044" t="s">
        <v>174</v>
      </c>
      <c r="AJ2044" t="s">
        <v>58</v>
      </c>
      <c r="AK2044" t="s">
        <v>130</v>
      </c>
      <c r="AL2044" t="s">
        <v>47</v>
      </c>
      <c r="AM2044" t="s">
        <v>103</v>
      </c>
      <c r="AN2044" t="s">
        <v>196</v>
      </c>
      <c r="AO2044" t="s">
        <v>98</v>
      </c>
    </row>
    <row r="2045" spans="1:41" hidden="1" x14ac:dyDescent="0.25">
      <c r="A2045" t="s">
        <v>9018</v>
      </c>
      <c r="B2045" t="s">
        <v>9019</v>
      </c>
      <c r="C2045" s="1" t="str">
        <f t="shared" si="128"/>
        <v>21:1062</v>
      </c>
      <c r="D2045" s="1" t="str">
        <f t="shared" si="129"/>
        <v>21:0123</v>
      </c>
      <c r="E2045" t="s">
        <v>9020</v>
      </c>
      <c r="F2045" t="s">
        <v>9021</v>
      </c>
      <c r="H2045">
        <v>49.103248899999997</v>
      </c>
      <c r="I2045">
        <v>-116.0750659</v>
      </c>
      <c r="J2045" s="1" t="str">
        <f t="shared" si="126"/>
        <v>NGR bulk stream sediment</v>
      </c>
      <c r="K2045" s="1" t="str">
        <f t="shared" si="127"/>
        <v>&lt;177 micron (NGR)</v>
      </c>
      <c r="L2045">
        <v>25</v>
      </c>
      <c r="M2045" t="s">
        <v>180</v>
      </c>
      <c r="N2045">
        <v>413</v>
      </c>
      <c r="O2045" t="s">
        <v>105</v>
      </c>
      <c r="P2045" t="s">
        <v>47</v>
      </c>
      <c r="Q2045" t="s">
        <v>275</v>
      </c>
      <c r="R2045" t="s">
        <v>161</v>
      </c>
      <c r="S2045" t="s">
        <v>83</v>
      </c>
      <c r="T2045" t="s">
        <v>58</v>
      </c>
      <c r="U2045" t="s">
        <v>162</v>
      </c>
      <c r="V2045" t="s">
        <v>238</v>
      </c>
      <c r="W2045" t="s">
        <v>161</v>
      </c>
      <c r="X2045" t="s">
        <v>55</v>
      </c>
      <c r="Y2045" t="s">
        <v>187</v>
      </c>
      <c r="Z2045" t="s">
        <v>84</v>
      </c>
      <c r="AA2045" t="s">
        <v>46</v>
      </c>
      <c r="AB2045" t="s">
        <v>54</v>
      </c>
      <c r="AC2045" t="s">
        <v>66</v>
      </c>
      <c r="AD2045" t="s">
        <v>226</v>
      </c>
      <c r="AE2045" t="s">
        <v>57</v>
      </c>
      <c r="AF2045" t="s">
        <v>58</v>
      </c>
      <c r="AG2045" t="s">
        <v>137</v>
      </c>
      <c r="AH2045" t="s">
        <v>110</v>
      </c>
      <c r="AI2045" t="s">
        <v>110</v>
      </c>
      <c r="AJ2045" t="s">
        <v>58</v>
      </c>
      <c r="AK2045" t="s">
        <v>206</v>
      </c>
      <c r="AL2045" t="s">
        <v>47</v>
      </c>
      <c r="AM2045" t="s">
        <v>103</v>
      </c>
      <c r="AN2045" t="s">
        <v>215</v>
      </c>
      <c r="AO2045" t="s">
        <v>49</v>
      </c>
    </row>
    <row r="2046" spans="1:41" hidden="1" x14ac:dyDescent="0.25">
      <c r="A2046" t="s">
        <v>9022</v>
      </c>
      <c r="B2046" t="s">
        <v>9023</v>
      </c>
      <c r="C2046" s="1" t="str">
        <f t="shared" si="128"/>
        <v>21:1062</v>
      </c>
      <c r="D2046" s="1" t="str">
        <f t="shared" si="129"/>
        <v>21:0123</v>
      </c>
      <c r="E2046" t="s">
        <v>9024</v>
      </c>
      <c r="F2046" t="s">
        <v>9025</v>
      </c>
      <c r="H2046">
        <v>49.107253900000003</v>
      </c>
      <c r="I2046">
        <v>-116.13006059999999</v>
      </c>
      <c r="J2046" s="1" t="str">
        <f t="shared" si="126"/>
        <v>NGR bulk stream sediment</v>
      </c>
      <c r="K2046" s="1" t="str">
        <f t="shared" si="127"/>
        <v>&lt;177 micron (NGR)</v>
      </c>
      <c r="L2046">
        <v>25</v>
      </c>
      <c r="M2046" t="s">
        <v>280</v>
      </c>
      <c r="N2046">
        <v>414</v>
      </c>
      <c r="O2046" t="s">
        <v>274</v>
      </c>
      <c r="P2046" t="s">
        <v>47</v>
      </c>
      <c r="Q2046" t="s">
        <v>432</v>
      </c>
      <c r="R2046" t="s">
        <v>336</v>
      </c>
      <c r="S2046" t="s">
        <v>250</v>
      </c>
      <c r="T2046" t="s">
        <v>66</v>
      </c>
      <c r="U2046" t="s">
        <v>160</v>
      </c>
      <c r="V2046" t="s">
        <v>336</v>
      </c>
      <c r="W2046" t="s">
        <v>228</v>
      </c>
      <c r="X2046" t="s">
        <v>73</v>
      </c>
      <c r="Y2046" t="s">
        <v>239</v>
      </c>
      <c r="Z2046" t="s">
        <v>84</v>
      </c>
      <c r="AA2046" t="s">
        <v>46</v>
      </c>
      <c r="AB2046" t="s">
        <v>46</v>
      </c>
      <c r="AC2046" t="s">
        <v>90</v>
      </c>
      <c r="AD2046" t="s">
        <v>121</v>
      </c>
      <c r="AE2046" t="s">
        <v>46</v>
      </c>
      <c r="AF2046" t="s">
        <v>127</v>
      </c>
      <c r="AG2046" t="s">
        <v>2438</v>
      </c>
      <c r="AH2046" t="s">
        <v>174</v>
      </c>
      <c r="AI2046" t="s">
        <v>139</v>
      </c>
      <c r="AJ2046" t="s">
        <v>406</v>
      </c>
      <c r="AK2046" t="s">
        <v>257</v>
      </c>
      <c r="AL2046" t="s">
        <v>47</v>
      </c>
      <c r="AM2046" t="s">
        <v>51</v>
      </c>
      <c r="AN2046" t="s">
        <v>533</v>
      </c>
      <c r="AO2046" t="s">
        <v>85</v>
      </c>
    </row>
    <row r="2047" spans="1:41" hidden="1" x14ac:dyDescent="0.25">
      <c r="A2047" t="s">
        <v>9026</v>
      </c>
      <c r="B2047" t="s">
        <v>9027</v>
      </c>
      <c r="C2047" s="1" t="str">
        <f t="shared" si="128"/>
        <v>21:1062</v>
      </c>
      <c r="D2047" s="1" t="str">
        <f t="shared" si="129"/>
        <v>21:0123</v>
      </c>
      <c r="E2047" t="s">
        <v>9024</v>
      </c>
      <c r="F2047" t="s">
        <v>9028</v>
      </c>
      <c r="H2047">
        <v>49.107253900000003</v>
      </c>
      <c r="I2047">
        <v>-116.13006059999999</v>
      </c>
      <c r="J2047" s="1" t="str">
        <f t="shared" si="126"/>
        <v>NGR bulk stream sediment</v>
      </c>
      <c r="K2047" s="1" t="str">
        <f t="shared" si="127"/>
        <v>&lt;177 micron (NGR)</v>
      </c>
      <c r="L2047">
        <v>25</v>
      </c>
      <c r="M2047" t="s">
        <v>288</v>
      </c>
      <c r="N2047">
        <v>415</v>
      </c>
      <c r="O2047" t="s">
        <v>96</v>
      </c>
      <c r="P2047" t="s">
        <v>47</v>
      </c>
      <c r="Q2047" t="s">
        <v>301</v>
      </c>
      <c r="R2047" t="s">
        <v>282</v>
      </c>
      <c r="S2047" t="s">
        <v>83</v>
      </c>
      <c r="T2047" t="s">
        <v>66</v>
      </c>
      <c r="U2047" t="s">
        <v>120</v>
      </c>
      <c r="V2047" t="s">
        <v>51</v>
      </c>
      <c r="W2047" t="s">
        <v>142</v>
      </c>
      <c r="X2047" t="s">
        <v>52</v>
      </c>
      <c r="Y2047" t="s">
        <v>218</v>
      </c>
      <c r="Z2047" t="s">
        <v>62</v>
      </c>
      <c r="AA2047" t="s">
        <v>46</v>
      </c>
      <c r="AB2047" t="s">
        <v>46</v>
      </c>
      <c r="AC2047" t="s">
        <v>475</v>
      </c>
      <c r="AD2047" t="s">
        <v>482</v>
      </c>
      <c r="AE2047" t="s">
        <v>46</v>
      </c>
      <c r="AF2047" t="s">
        <v>127</v>
      </c>
      <c r="AG2047" t="s">
        <v>2438</v>
      </c>
      <c r="AH2047" t="s">
        <v>185</v>
      </c>
      <c r="AI2047" t="s">
        <v>81</v>
      </c>
      <c r="AJ2047" t="s">
        <v>163</v>
      </c>
      <c r="AK2047" t="s">
        <v>257</v>
      </c>
      <c r="AL2047" t="s">
        <v>47</v>
      </c>
      <c r="AM2047" t="s">
        <v>73</v>
      </c>
      <c r="AN2047" t="s">
        <v>533</v>
      </c>
      <c r="AO2047" t="s">
        <v>76</v>
      </c>
    </row>
    <row r="2048" spans="1:41" hidden="1" x14ac:dyDescent="0.25">
      <c r="A2048" t="s">
        <v>9029</v>
      </c>
      <c r="B2048" t="s">
        <v>9030</v>
      </c>
      <c r="C2048" s="1" t="str">
        <f t="shared" si="128"/>
        <v>21:1062</v>
      </c>
      <c r="D2048" s="1" t="str">
        <f t="shared" si="129"/>
        <v>21:0123</v>
      </c>
      <c r="E2048" t="s">
        <v>9031</v>
      </c>
      <c r="F2048" t="s">
        <v>9032</v>
      </c>
      <c r="H2048">
        <v>49.067773199999998</v>
      </c>
      <c r="I2048">
        <v>-116.1041602</v>
      </c>
      <c r="J2048" s="1" t="str">
        <f t="shared" si="126"/>
        <v>NGR bulk stream sediment</v>
      </c>
      <c r="K2048" s="1" t="str">
        <f t="shared" si="127"/>
        <v>&lt;177 micron (NGR)</v>
      </c>
      <c r="L2048">
        <v>25</v>
      </c>
      <c r="M2048" t="s">
        <v>195</v>
      </c>
      <c r="N2048">
        <v>416</v>
      </c>
      <c r="O2048" t="s">
        <v>60</v>
      </c>
      <c r="P2048" t="s">
        <v>47</v>
      </c>
      <c r="Q2048" t="s">
        <v>215</v>
      </c>
      <c r="R2048" t="s">
        <v>130</v>
      </c>
      <c r="S2048" t="s">
        <v>226</v>
      </c>
      <c r="T2048" t="s">
        <v>209</v>
      </c>
      <c r="U2048" t="s">
        <v>187</v>
      </c>
      <c r="V2048" t="s">
        <v>73</v>
      </c>
      <c r="W2048" t="s">
        <v>139</v>
      </c>
      <c r="X2048" t="s">
        <v>51</v>
      </c>
      <c r="Y2048" t="s">
        <v>75</v>
      </c>
      <c r="Z2048" t="s">
        <v>199</v>
      </c>
      <c r="AA2048" t="s">
        <v>46</v>
      </c>
      <c r="AB2048" t="s">
        <v>46</v>
      </c>
      <c r="AC2048" t="s">
        <v>243</v>
      </c>
      <c r="AD2048" t="s">
        <v>226</v>
      </c>
      <c r="AE2048" t="s">
        <v>53</v>
      </c>
      <c r="AF2048" t="s">
        <v>591</v>
      </c>
      <c r="AG2048" t="s">
        <v>791</v>
      </c>
      <c r="AH2048" t="s">
        <v>174</v>
      </c>
      <c r="AI2048" t="s">
        <v>173</v>
      </c>
      <c r="AJ2048" t="s">
        <v>150</v>
      </c>
      <c r="AK2048" t="s">
        <v>455</v>
      </c>
      <c r="AL2048" t="s">
        <v>47</v>
      </c>
      <c r="AM2048" t="s">
        <v>51</v>
      </c>
      <c r="AN2048" t="s">
        <v>65</v>
      </c>
      <c r="AO2048" t="s">
        <v>51</v>
      </c>
    </row>
    <row r="2049" spans="1:41" hidden="1" x14ac:dyDescent="0.25">
      <c r="A2049" t="s">
        <v>9033</v>
      </c>
      <c r="B2049" t="s">
        <v>9034</v>
      </c>
      <c r="C2049" s="1" t="str">
        <f t="shared" si="128"/>
        <v>21:1062</v>
      </c>
      <c r="D2049" s="1" t="str">
        <f t="shared" si="129"/>
        <v>21:0123</v>
      </c>
      <c r="E2049" t="s">
        <v>9035</v>
      </c>
      <c r="F2049" t="s">
        <v>9036</v>
      </c>
      <c r="H2049">
        <v>49.109145300000002</v>
      </c>
      <c r="I2049">
        <v>-116.1584744</v>
      </c>
      <c r="J2049" s="1" t="str">
        <f t="shared" si="126"/>
        <v>NGR bulk stream sediment</v>
      </c>
      <c r="K2049" s="1" t="str">
        <f t="shared" si="127"/>
        <v>&lt;177 micron (NGR)</v>
      </c>
      <c r="L2049">
        <v>25</v>
      </c>
      <c r="M2049" t="s">
        <v>205</v>
      </c>
      <c r="N2049">
        <v>417</v>
      </c>
      <c r="O2049" t="s">
        <v>73</v>
      </c>
      <c r="P2049" t="s">
        <v>47</v>
      </c>
      <c r="Q2049" t="s">
        <v>935</v>
      </c>
      <c r="R2049" t="s">
        <v>82</v>
      </c>
      <c r="S2049" t="s">
        <v>146</v>
      </c>
      <c r="T2049" t="s">
        <v>127</v>
      </c>
      <c r="U2049" t="s">
        <v>99</v>
      </c>
      <c r="V2049" t="s">
        <v>274</v>
      </c>
      <c r="W2049" t="s">
        <v>63</v>
      </c>
      <c r="X2049" t="s">
        <v>103</v>
      </c>
      <c r="Y2049" t="s">
        <v>83</v>
      </c>
      <c r="Z2049" t="s">
        <v>84</v>
      </c>
      <c r="AA2049" t="s">
        <v>46</v>
      </c>
      <c r="AB2049" t="s">
        <v>57</v>
      </c>
      <c r="AC2049" t="s">
        <v>475</v>
      </c>
      <c r="AD2049" t="s">
        <v>438</v>
      </c>
      <c r="AE2049" t="s">
        <v>149</v>
      </c>
      <c r="AF2049" t="s">
        <v>366</v>
      </c>
      <c r="AG2049" t="s">
        <v>3432</v>
      </c>
      <c r="AH2049" t="s">
        <v>87</v>
      </c>
      <c r="AI2049" t="s">
        <v>455</v>
      </c>
      <c r="AJ2049" t="s">
        <v>85</v>
      </c>
      <c r="AK2049" t="s">
        <v>109</v>
      </c>
      <c r="AL2049" t="s">
        <v>47</v>
      </c>
      <c r="AM2049" t="s">
        <v>52</v>
      </c>
      <c r="AN2049" t="s">
        <v>65</v>
      </c>
      <c r="AO2049" t="s">
        <v>55</v>
      </c>
    </row>
    <row r="2050" spans="1:41" hidden="1" x14ac:dyDescent="0.25">
      <c r="A2050" t="s">
        <v>9037</v>
      </c>
      <c r="B2050" t="s">
        <v>9038</v>
      </c>
      <c r="C2050" s="1" t="str">
        <f t="shared" si="128"/>
        <v>21:1062</v>
      </c>
      <c r="D2050" s="1" t="str">
        <f t="shared" si="129"/>
        <v>21:0123</v>
      </c>
      <c r="E2050" t="s">
        <v>9039</v>
      </c>
      <c r="F2050" t="s">
        <v>9040</v>
      </c>
      <c r="H2050">
        <v>49.461996499999998</v>
      </c>
      <c r="I2050">
        <v>-116.47943600000001</v>
      </c>
      <c r="J2050" s="1" t="str">
        <f t="shared" ref="J2050:J2113" si="130">HYPERLINK("http://geochem.nrcan.gc.ca/cdogs/content/kwd/kwd020030_e.htm", "NGR bulk stream sediment")</f>
        <v>NGR bulk stream sediment</v>
      </c>
      <c r="K2050" s="1" t="str">
        <f t="shared" ref="K2050:K2113" si="131">HYPERLINK("http://geochem.nrcan.gc.ca/cdogs/content/kwd/kwd080006_e.htm", "&lt;177 micron (NGR)")</f>
        <v>&lt;177 micron (NGR)</v>
      </c>
      <c r="L2050">
        <v>25</v>
      </c>
      <c r="M2050" t="s">
        <v>214</v>
      </c>
      <c r="N2050">
        <v>418</v>
      </c>
      <c r="O2050" t="s">
        <v>47</v>
      </c>
      <c r="P2050" t="s">
        <v>47</v>
      </c>
      <c r="Q2050" t="s">
        <v>196</v>
      </c>
      <c r="R2050" t="s">
        <v>392</v>
      </c>
      <c r="S2050" t="s">
        <v>146</v>
      </c>
      <c r="T2050" t="s">
        <v>51</v>
      </c>
      <c r="U2050" t="s">
        <v>187</v>
      </c>
      <c r="V2050" t="s">
        <v>412</v>
      </c>
      <c r="W2050" t="s">
        <v>206</v>
      </c>
      <c r="X2050" t="s">
        <v>82</v>
      </c>
      <c r="Y2050" t="s">
        <v>589</v>
      </c>
      <c r="Z2050" t="s">
        <v>56</v>
      </c>
      <c r="AA2050" t="s">
        <v>46</v>
      </c>
      <c r="AB2050" t="s">
        <v>139</v>
      </c>
      <c r="AC2050" t="s">
        <v>58</v>
      </c>
      <c r="AD2050" t="s">
        <v>425</v>
      </c>
      <c r="AE2050" t="s">
        <v>84</v>
      </c>
      <c r="AF2050" t="s">
        <v>270</v>
      </c>
      <c r="AG2050" t="s">
        <v>502</v>
      </c>
      <c r="AH2050" t="s">
        <v>85</v>
      </c>
      <c r="AI2050" t="s">
        <v>105</v>
      </c>
      <c r="AJ2050" t="s">
        <v>9041</v>
      </c>
      <c r="AK2050" t="s">
        <v>4294</v>
      </c>
      <c r="AL2050" t="s">
        <v>58</v>
      </c>
      <c r="AM2050" t="s">
        <v>103</v>
      </c>
      <c r="AN2050" t="s">
        <v>1130</v>
      </c>
      <c r="AO2050" t="s">
        <v>99</v>
      </c>
    </row>
    <row r="2051" spans="1:41" hidden="1" x14ac:dyDescent="0.25">
      <c r="A2051" t="s">
        <v>9042</v>
      </c>
      <c r="B2051" t="s">
        <v>9043</v>
      </c>
      <c r="C2051" s="1" t="str">
        <f t="shared" si="128"/>
        <v>21:1062</v>
      </c>
      <c r="D2051" s="1" t="str">
        <f t="shared" si="129"/>
        <v>21:0123</v>
      </c>
      <c r="E2051" t="s">
        <v>9044</v>
      </c>
      <c r="F2051" t="s">
        <v>9045</v>
      </c>
      <c r="H2051">
        <v>49.464402399999997</v>
      </c>
      <c r="I2051">
        <v>-116.4743872</v>
      </c>
      <c r="J2051" s="1" t="str">
        <f t="shared" si="130"/>
        <v>NGR bulk stream sediment</v>
      </c>
      <c r="K2051" s="1" t="str">
        <f t="shared" si="131"/>
        <v>&lt;177 micron (NGR)</v>
      </c>
      <c r="L2051">
        <v>25</v>
      </c>
      <c r="M2051" t="s">
        <v>223</v>
      </c>
      <c r="N2051">
        <v>419</v>
      </c>
      <c r="O2051" t="s">
        <v>292</v>
      </c>
      <c r="P2051" t="s">
        <v>47</v>
      </c>
      <c r="Q2051" t="s">
        <v>284</v>
      </c>
      <c r="R2051" t="s">
        <v>217</v>
      </c>
      <c r="S2051" t="s">
        <v>438</v>
      </c>
      <c r="T2051" t="s">
        <v>137</v>
      </c>
      <c r="U2051" t="s">
        <v>104</v>
      </c>
      <c r="V2051" t="s">
        <v>330</v>
      </c>
      <c r="W2051" t="s">
        <v>164</v>
      </c>
      <c r="X2051" t="s">
        <v>99</v>
      </c>
      <c r="Y2051" t="s">
        <v>554</v>
      </c>
      <c r="Z2051" t="s">
        <v>56</v>
      </c>
      <c r="AA2051" t="s">
        <v>46</v>
      </c>
      <c r="AB2051" t="s">
        <v>185</v>
      </c>
      <c r="AC2051" t="s">
        <v>58</v>
      </c>
      <c r="AD2051" t="s">
        <v>597</v>
      </c>
      <c r="AE2051" t="s">
        <v>46</v>
      </c>
      <c r="AF2051" t="s">
        <v>163</v>
      </c>
      <c r="AG2051" t="s">
        <v>88</v>
      </c>
      <c r="AH2051" t="s">
        <v>73</v>
      </c>
      <c r="AI2051" t="s">
        <v>64</v>
      </c>
      <c r="AJ2051" t="s">
        <v>1225</v>
      </c>
      <c r="AK2051" t="s">
        <v>9046</v>
      </c>
      <c r="AL2051" t="s">
        <v>108</v>
      </c>
      <c r="AM2051" t="s">
        <v>103</v>
      </c>
      <c r="AN2051" t="s">
        <v>481</v>
      </c>
      <c r="AO2051" t="s">
        <v>76</v>
      </c>
    </row>
    <row r="2052" spans="1:41" hidden="1" x14ac:dyDescent="0.25">
      <c r="A2052" t="s">
        <v>9047</v>
      </c>
      <c r="B2052" t="s">
        <v>9048</v>
      </c>
      <c r="C2052" s="1" t="str">
        <f t="shared" si="128"/>
        <v>21:1062</v>
      </c>
      <c r="D2052" s="1" t="str">
        <f t="shared" si="129"/>
        <v>21:0123</v>
      </c>
      <c r="E2052" t="s">
        <v>9049</v>
      </c>
      <c r="F2052" t="s">
        <v>9050</v>
      </c>
      <c r="H2052">
        <v>49.444060100000002</v>
      </c>
      <c r="I2052">
        <v>-116.4388323</v>
      </c>
      <c r="J2052" s="1" t="str">
        <f t="shared" si="130"/>
        <v>NGR bulk stream sediment</v>
      </c>
      <c r="K2052" s="1" t="str">
        <f t="shared" si="131"/>
        <v>&lt;177 micron (NGR)</v>
      </c>
      <c r="L2052">
        <v>25</v>
      </c>
      <c r="M2052" t="s">
        <v>233</v>
      </c>
      <c r="N2052">
        <v>420</v>
      </c>
      <c r="O2052" t="s">
        <v>267</v>
      </c>
      <c r="P2052" t="s">
        <v>47</v>
      </c>
      <c r="Q2052" t="s">
        <v>432</v>
      </c>
      <c r="R2052" t="s">
        <v>66</v>
      </c>
      <c r="S2052" t="s">
        <v>144</v>
      </c>
      <c r="T2052" t="s">
        <v>85</v>
      </c>
      <c r="U2052" t="s">
        <v>141</v>
      </c>
      <c r="V2052" t="s">
        <v>359</v>
      </c>
      <c r="W2052" t="s">
        <v>139</v>
      </c>
      <c r="X2052" t="s">
        <v>51</v>
      </c>
      <c r="Y2052" t="s">
        <v>187</v>
      </c>
      <c r="Z2052" t="s">
        <v>56</v>
      </c>
      <c r="AA2052" t="s">
        <v>47</v>
      </c>
      <c r="AB2052" t="s">
        <v>87</v>
      </c>
      <c r="AC2052" t="s">
        <v>267</v>
      </c>
      <c r="AD2052" t="s">
        <v>184</v>
      </c>
      <c r="AE2052" t="s">
        <v>81</v>
      </c>
      <c r="AF2052" t="s">
        <v>148</v>
      </c>
      <c r="AG2052" t="s">
        <v>128</v>
      </c>
      <c r="AH2052" t="s">
        <v>64</v>
      </c>
      <c r="AI2052" t="s">
        <v>174</v>
      </c>
      <c r="AJ2052" t="s">
        <v>209</v>
      </c>
      <c r="AK2052" t="s">
        <v>283</v>
      </c>
      <c r="AL2052" t="s">
        <v>122</v>
      </c>
      <c r="AM2052" t="s">
        <v>122</v>
      </c>
      <c r="AN2052" t="s">
        <v>284</v>
      </c>
      <c r="AO2052" t="s">
        <v>85</v>
      </c>
    </row>
    <row r="2053" spans="1:41" hidden="1" x14ac:dyDescent="0.25">
      <c r="A2053" t="s">
        <v>9051</v>
      </c>
      <c r="B2053" t="s">
        <v>9052</v>
      </c>
      <c r="C2053" s="1" t="str">
        <f t="shared" si="128"/>
        <v>21:1062</v>
      </c>
      <c r="D2053" s="1" t="str">
        <f t="shared" si="129"/>
        <v>21:0123</v>
      </c>
      <c r="E2053" t="s">
        <v>9053</v>
      </c>
      <c r="F2053" t="s">
        <v>9054</v>
      </c>
      <c r="H2053">
        <v>49.413104400000002</v>
      </c>
      <c r="I2053">
        <v>-116.4233425</v>
      </c>
      <c r="J2053" s="1" t="str">
        <f t="shared" si="130"/>
        <v>NGR bulk stream sediment</v>
      </c>
      <c r="K2053" s="1" t="str">
        <f t="shared" si="131"/>
        <v>&lt;177 micron (NGR)</v>
      </c>
      <c r="L2053">
        <v>25</v>
      </c>
      <c r="M2053" t="s">
        <v>248</v>
      </c>
      <c r="N2053">
        <v>421</v>
      </c>
      <c r="O2053" t="s">
        <v>58</v>
      </c>
      <c r="P2053" t="s">
        <v>47</v>
      </c>
      <c r="Q2053" t="s">
        <v>695</v>
      </c>
      <c r="R2053" t="s">
        <v>76</v>
      </c>
      <c r="S2053" t="s">
        <v>559</v>
      </c>
      <c r="T2053" t="s">
        <v>58</v>
      </c>
      <c r="U2053" t="s">
        <v>239</v>
      </c>
      <c r="V2053" t="s">
        <v>148</v>
      </c>
      <c r="W2053" t="s">
        <v>101</v>
      </c>
      <c r="X2053" t="s">
        <v>137</v>
      </c>
      <c r="Y2053" t="s">
        <v>83</v>
      </c>
      <c r="Z2053" t="s">
        <v>56</v>
      </c>
      <c r="AA2053" t="s">
        <v>46</v>
      </c>
      <c r="AB2053" t="s">
        <v>185</v>
      </c>
      <c r="AC2053" t="s">
        <v>58</v>
      </c>
      <c r="AD2053" t="s">
        <v>237</v>
      </c>
      <c r="AE2053" t="s">
        <v>235</v>
      </c>
      <c r="AF2053" t="s">
        <v>143</v>
      </c>
      <c r="AG2053" t="s">
        <v>271</v>
      </c>
      <c r="AH2053" t="s">
        <v>206</v>
      </c>
      <c r="AI2053" t="s">
        <v>87</v>
      </c>
      <c r="AJ2053" t="s">
        <v>1974</v>
      </c>
      <c r="AK2053" t="s">
        <v>9055</v>
      </c>
      <c r="AL2053" t="s">
        <v>73</v>
      </c>
      <c r="AM2053" t="s">
        <v>103</v>
      </c>
      <c r="AN2053" t="s">
        <v>920</v>
      </c>
      <c r="AO2053" t="s">
        <v>50</v>
      </c>
    </row>
    <row r="2054" spans="1:41" hidden="1" x14ac:dyDescent="0.25">
      <c r="A2054" t="s">
        <v>9056</v>
      </c>
      <c r="B2054" t="s">
        <v>9057</v>
      </c>
      <c r="C2054" s="1" t="str">
        <f t="shared" si="128"/>
        <v>21:1062</v>
      </c>
      <c r="D2054" s="1" t="str">
        <f t="shared" si="129"/>
        <v>21:0123</v>
      </c>
      <c r="E2054" t="s">
        <v>9058</v>
      </c>
      <c r="F2054" t="s">
        <v>9059</v>
      </c>
      <c r="H2054">
        <v>49.386471899999997</v>
      </c>
      <c r="I2054">
        <v>-116.42380559999999</v>
      </c>
      <c r="J2054" s="1" t="str">
        <f t="shared" si="130"/>
        <v>NGR bulk stream sediment</v>
      </c>
      <c r="K2054" s="1" t="str">
        <f t="shared" si="131"/>
        <v>&lt;177 micron (NGR)</v>
      </c>
      <c r="L2054">
        <v>25</v>
      </c>
      <c r="M2054" t="s">
        <v>256</v>
      </c>
      <c r="N2054">
        <v>422</v>
      </c>
      <c r="O2054" t="s">
        <v>267</v>
      </c>
      <c r="P2054" t="s">
        <v>47</v>
      </c>
      <c r="Q2054" t="s">
        <v>780</v>
      </c>
      <c r="R2054" t="s">
        <v>124</v>
      </c>
      <c r="S2054" t="s">
        <v>236</v>
      </c>
      <c r="T2054" t="s">
        <v>76</v>
      </c>
      <c r="U2054" t="s">
        <v>120</v>
      </c>
      <c r="V2054" t="s">
        <v>55</v>
      </c>
      <c r="W2054" t="s">
        <v>257</v>
      </c>
      <c r="X2054" t="s">
        <v>73</v>
      </c>
      <c r="Y2054" t="s">
        <v>243</v>
      </c>
      <c r="Z2054" t="s">
        <v>56</v>
      </c>
      <c r="AA2054" t="s">
        <v>46</v>
      </c>
      <c r="AB2054" t="s">
        <v>57</v>
      </c>
      <c r="AC2054" t="s">
        <v>269</v>
      </c>
      <c r="AD2054" t="s">
        <v>386</v>
      </c>
      <c r="AE2054" t="s">
        <v>72</v>
      </c>
      <c r="AF2054" t="s">
        <v>58</v>
      </c>
      <c r="AG2054" t="s">
        <v>366</v>
      </c>
      <c r="AH2054" t="s">
        <v>235</v>
      </c>
      <c r="AI2054" t="s">
        <v>185</v>
      </c>
      <c r="AJ2054" t="s">
        <v>209</v>
      </c>
      <c r="AK2054" t="s">
        <v>85</v>
      </c>
      <c r="AL2054" t="s">
        <v>122</v>
      </c>
      <c r="AM2054" t="s">
        <v>103</v>
      </c>
      <c r="AN2054" t="s">
        <v>65</v>
      </c>
      <c r="AO2054" t="s">
        <v>73</v>
      </c>
    </row>
    <row r="2055" spans="1:41" hidden="1" x14ac:dyDescent="0.25">
      <c r="A2055" t="s">
        <v>9060</v>
      </c>
      <c r="B2055" t="s">
        <v>9061</v>
      </c>
      <c r="C2055" s="1" t="str">
        <f t="shared" si="128"/>
        <v>21:1062</v>
      </c>
      <c r="D2055" s="1" t="str">
        <f t="shared" si="129"/>
        <v>21:0123</v>
      </c>
      <c r="E2055" t="s">
        <v>9062</v>
      </c>
      <c r="F2055" t="s">
        <v>9063</v>
      </c>
      <c r="H2055">
        <v>49.394703999999997</v>
      </c>
      <c r="I2055">
        <v>-116.4295664</v>
      </c>
      <c r="J2055" s="1" t="str">
        <f t="shared" si="130"/>
        <v>NGR bulk stream sediment</v>
      </c>
      <c r="K2055" s="1" t="str">
        <f t="shared" si="131"/>
        <v>&lt;177 micron (NGR)</v>
      </c>
      <c r="L2055">
        <v>25</v>
      </c>
      <c r="M2055" t="s">
        <v>265</v>
      </c>
      <c r="N2055">
        <v>423</v>
      </c>
      <c r="O2055" t="s">
        <v>282</v>
      </c>
      <c r="P2055" t="s">
        <v>47</v>
      </c>
      <c r="Q2055" t="s">
        <v>568</v>
      </c>
      <c r="R2055" t="s">
        <v>591</v>
      </c>
      <c r="S2055" t="s">
        <v>583</v>
      </c>
      <c r="T2055" t="s">
        <v>51</v>
      </c>
      <c r="U2055" t="s">
        <v>306</v>
      </c>
      <c r="V2055" t="s">
        <v>129</v>
      </c>
      <c r="W2055" t="s">
        <v>125</v>
      </c>
      <c r="X2055" t="s">
        <v>85</v>
      </c>
      <c r="Y2055" t="s">
        <v>140</v>
      </c>
      <c r="Z2055" t="s">
        <v>56</v>
      </c>
      <c r="AA2055" t="s">
        <v>46</v>
      </c>
      <c r="AB2055" t="s">
        <v>81</v>
      </c>
      <c r="AC2055" t="s">
        <v>58</v>
      </c>
      <c r="AD2055" t="s">
        <v>425</v>
      </c>
      <c r="AE2055" t="s">
        <v>53</v>
      </c>
      <c r="AF2055" t="s">
        <v>282</v>
      </c>
      <c r="AG2055" t="s">
        <v>274</v>
      </c>
      <c r="AH2055" t="s">
        <v>238</v>
      </c>
      <c r="AI2055" t="s">
        <v>185</v>
      </c>
      <c r="AJ2055" t="s">
        <v>3262</v>
      </c>
      <c r="AK2055" t="s">
        <v>4552</v>
      </c>
      <c r="AL2055" t="s">
        <v>137</v>
      </c>
      <c r="AM2055" t="s">
        <v>122</v>
      </c>
      <c r="AN2055" t="s">
        <v>337</v>
      </c>
      <c r="AO2055" t="s">
        <v>145</v>
      </c>
    </row>
    <row r="2056" spans="1:41" hidden="1" x14ac:dyDescent="0.25">
      <c r="A2056" t="s">
        <v>9064</v>
      </c>
      <c r="B2056" t="s">
        <v>9065</v>
      </c>
      <c r="C2056" s="1" t="str">
        <f t="shared" si="128"/>
        <v>21:1062</v>
      </c>
      <c r="D2056" s="1" t="str">
        <f t="shared" si="129"/>
        <v>21:0123</v>
      </c>
      <c r="E2056" t="s">
        <v>9066</v>
      </c>
      <c r="F2056" t="s">
        <v>9067</v>
      </c>
      <c r="H2056">
        <v>49.397002499999999</v>
      </c>
      <c r="I2056">
        <v>-116.4250469</v>
      </c>
      <c r="J2056" s="1" t="str">
        <f t="shared" si="130"/>
        <v>NGR bulk stream sediment</v>
      </c>
      <c r="K2056" s="1" t="str">
        <f t="shared" si="131"/>
        <v>&lt;177 micron (NGR)</v>
      </c>
      <c r="L2056">
        <v>26</v>
      </c>
      <c r="M2056" t="s">
        <v>45</v>
      </c>
      <c r="N2056">
        <v>424</v>
      </c>
      <c r="O2056" t="s">
        <v>274</v>
      </c>
      <c r="P2056" t="s">
        <v>47</v>
      </c>
      <c r="Q2056" t="s">
        <v>568</v>
      </c>
      <c r="R2056" t="s">
        <v>58</v>
      </c>
      <c r="S2056" t="s">
        <v>146</v>
      </c>
      <c r="T2056" t="s">
        <v>51</v>
      </c>
      <c r="U2056" t="s">
        <v>165</v>
      </c>
      <c r="V2056" t="s">
        <v>260</v>
      </c>
      <c r="W2056" t="s">
        <v>257</v>
      </c>
      <c r="X2056" t="s">
        <v>127</v>
      </c>
      <c r="Y2056" t="s">
        <v>126</v>
      </c>
      <c r="Z2056" t="s">
        <v>56</v>
      </c>
      <c r="AA2056" t="s">
        <v>46</v>
      </c>
      <c r="AB2056" t="s">
        <v>105</v>
      </c>
      <c r="AC2056" t="s">
        <v>58</v>
      </c>
      <c r="AD2056" t="s">
        <v>386</v>
      </c>
      <c r="AE2056" t="s">
        <v>57</v>
      </c>
      <c r="AF2056" t="s">
        <v>86</v>
      </c>
      <c r="AG2056" t="s">
        <v>319</v>
      </c>
      <c r="AH2056" t="s">
        <v>148</v>
      </c>
      <c r="AI2056" t="s">
        <v>110</v>
      </c>
      <c r="AJ2056" t="s">
        <v>5393</v>
      </c>
      <c r="AK2056" t="s">
        <v>9068</v>
      </c>
      <c r="AL2056" t="s">
        <v>52</v>
      </c>
      <c r="AM2056" t="s">
        <v>103</v>
      </c>
      <c r="AN2056" t="s">
        <v>281</v>
      </c>
      <c r="AO2056" t="s">
        <v>76</v>
      </c>
    </row>
    <row r="2057" spans="1:41" hidden="1" x14ac:dyDescent="0.25">
      <c r="A2057" t="s">
        <v>9069</v>
      </c>
      <c r="B2057" t="s">
        <v>9070</v>
      </c>
      <c r="C2057" s="1" t="str">
        <f t="shared" si="128"/>
        <v>21:1062</v>
      </c>
      <c r="D2057" s="1" t="str">
        <f t="shared" si="129"/>
        <v>21:0123</v>
      </c>
      <c r="E2057" t="s">
        <v>9071</v>
      </c>
      <c r="F2057" t="s">
        <v>9072</v>
      </c>
      <c r="H2057">
        <v>49.373815999999998</v>
      </c>
      <c r="I2057">
        <v>-116.4330314</v>
      </c>
      <c r="J2057" s="1" t="str">
        <f t="shared" si="130"/>
        <v>NGR bulk stream sediment</v>
      </c>
      <c r="K2057" s="1" t="str">
        <f t="shared" si="131"/>
        <v>&lt;177 micron (NGR)</v>
      </c>
      <c r="L2057">
        <v>26</v>
      </c>
      <c r="M2057" t="s">
        <v>280</v>
      </c>
      <c r="N2057">
        <v>425</v>
      </c>
      <c r="O2057" t="s">
        <v>73</v>
      </c>
      <c r="P2057" t="s">
        <v>47</v>
      </c>
      <c r="Q2057" t="s">
        <v>284</v>
      </c>
      <c r="R2057" t="s">
        <v>267</v>
      </c>
      <c r="S2057" t="s">
        <v>120</v>
      </c>
      <c r="T2057" t="s">
        <v>51</v>
      </c>
      <c r="U2057" t="s">
        <v>267</v>
      </c>
      <c r="V2057" t="s">
        <v>266</v>
      </c>
      <c r="W2057" t="s">
        <v>54</v>
      </c>
      <c r="X2057" t="s">
        <v>58</v>
      </c>
      <c r="Y2057" t="s">
        <v>90</v>
      </c>
      <c r="Z2057" t="s">
        <v>56</v>
      </c>
      <c r="AA2057" t="s">
        <v>46</v>
      </c>
      <c r="AB2057" t="s">
        <v>53</v>
      </c>
      <c r="AC2057" t="s">
        <v>58</v>
      </c>
      <c r="AD2057" t="s">
        <v>457</v>
      </c>
      <c r="AE2057" t="s">
        <v>87</v>
      </c>
      <c r="AF2057" t="s">
        <v>79</v>
      </c>
      <c r="AG2057" t="s">
        <v>123</v>
      </c>
      <c r="AH2057" t="s">
        <v>61</v>
      </c>
      <c r="AI2057" t="s">
        <v>54</v>
      </c>
      <c r="AJ2057" t="s">
        <v>55</v>
      </c>
      <c r="AK2057" t="s">
        <v>58</v>
      </c>
      <c r="AL2057" t="s">
        <v>47</v>
      </c>
      <c r="AM2057" t="s">
        <v>47</v>
      </c>
      <c r="AN2057" t="s">
        <v>920</v>
      </c>
      <c r="AO2057" t="s">
        <v>267</v>
      </c>
    </row>
    <row r="2058" spans="1:41" hidden="1" x14ac:dyDescent="0.25">
      <c r="A2058" t="s">
        <v>9073</v>
      </c>
      <c r="B2058" t="s">
        <v>9074</v>
      </c>
      <c r="C2058" s="1" t="str">
        <f t="shared" si="128"/>
        <v>21:1062</v>
      </c>
      <c r="D2058" s="1" t="str">
        <f t="shared" si="129"/>
        <v>21:0123</v>
      </c>
      <c r="E2058" t="s">
        <v>9071</v>
      </c>
      <c r="F2058" t="s">
        <v>9075</v>
      </c>
      <c r="H2058">
        <v>49.373815999999998</v>
      </c>
      <c r="I2058">
        <v>-116.4330314</v>
      </c>
      <c r="J2058" s="1" t="str">
        <f t="shared" si="130"/>
        <v>NGR bulk stream sediment</v>
      </c>
      <c r="K2058" s="1" t="str">
        <f t="shared" si="131"/>
        <v>&lt;177 micron (NGR)</v>
      </c>
      <c r="L2058">
        <v>26</v>
      </c>
      <c r="M2058" t="s">
        <v>288</v>
      </c>
      <c r="N2058">
        <v>426</v>
      </c>
      <c r="O2058" t="s">
        <v>412</v>
      </c>
      <c r="P2058" t="s">
        <v>47</v>
      </c>
      <c r="Q2058" t="s">
        <v>508</v>
      </c>
      <c r="R2058" t="s">
        <v>76</v>
      </c>
      <c r="S2058" t="s">
        <v>258</v>
      </c>
      <c r="T2058" t="s">
        <v>51</v>
      </c>
      <c r="U2058" t="s">
        <v>108</v>
      </c>
      <c r="V2058" t="s">
        <v>392</v>
      </c>
      <c r="W2058" t="s">
        <v>54</v>
      </c>
      <c r="X2058" t="s">
        <v>58</v>
      </c>
      <c r="Y2058" t="s">
        <v>49</v>
      </c>
      <c r="Z2058" t="s">
        <v>56</v>
      </c>
      <c r="AA2058" t="s">
        <v>46</v>
      </c>
      <c r="AB2058" t="s">
        <v>53</v>
      </c>
      <c r="AC2058" t="s">
        <v>58</v>
      </c>
      <c r="AD2058" t="s">
        <v>583</v>
      </c>
      <c r="AE2058" t="s">
        <v>185</v>
      </c>
      <c r="AF2058" t="s">
        <v>60</v>
      </c>
      <c r="AG2058" t="s">
        <v>336</v>
      </c>
      <c r="AH2058" t="s">
        <v>61</v>
      </c>
      <c r="AI2058" t="s">
        <v>46</v>
      </c>
      <c r="AJ2058" t="s">
        <v>55</v>
      </c>
      <c r="AK2058" t="s">
        <v>58</v>
      </c>
      <c r="AL2058" t="s">
        <v>47</v>
      </c>
      <c r="AM2058" t="s">
        <v>47</v>
      </c>
      <c r="AN2058" t="s">
        <v>920</v>
      </c>
      <c r="AO2058" t="s">
        <v>66</v>
      </c>
    </row>
    <row r="2059" spans="1:41" hidden="1" x14ac:dyDescent="0.25">
      <c r="A2059" t="s">
        <v>9076</v>
      </c>
      <c r="B2059" t="s">
        <v>9077</v>
      </c>
      <c r="C2059" s="1" t="str">
        <f t="shared" si="128"/>
        <v>21:1062</v>
      </c>
      <c r="D2059" s="1" t="str">
        <f t="shared" si="129"/>
        <v>21:0123</v>
      </c>
      <c r="E2059" t="s">
        <v>9078</v>
      </c>
      <c r="F2059" t="s">
        <v>9079</v>
      </c>
      <c r="H2059">
        <v>49.3574342</v>
      </c>
      <c r="I2059">
        <v>-116.42362129999999</v>
      </c>
      <c r="J2059" s="1" t="str">
        <f t="shared" si="130"/>
        <v>NGR bulk stream sediment</v>
      </c>
      <c r="K2059" s="1" t="str">
        <f t="shared" si="131"/>
        <v>&lt;177 micron (NGR)</v>
      </c>
      <c r="L2059">
        <v>26</v>
      </c>
      <c r="M2059" t="s">
        <v>71</v>
      </c>
      <c r="N2059">
        <v>427</v>
      </c>
      <c r="O2059" t="s">
        <v>58</v>
      </c>
      <c r="P2059" t="s">
        <v>47</v>
      </c>
      <c r="Q2059" t="s">
        <v>294</v>
      </c>
      <c r="R2059" t="s">
        <v>251</v>
      </c>
      <c r="S2059" t="s">
        <v>344</v>
      </c>
      <c r="T2059" t="s">
        <v>85</v>
      </c>
      <c r="U2059" t="s">
        <v>160</v>
      </c>
      <c r="V2059" t="s">
        <v>58</v>
      </c>
      <c r="W2059" t="s">
        <v>173</v>
      </c>
      <c r="X2059" t="s">
        <v>103</v>
      </c>
      <c r="Y2059" t="s">
        <v>197</v>
      </c>
      <c r="Z2059" t="s">
        <v>56</v>
      </c>
      <c r="AA2059" t="s">
        <v>46</v>
      </c>
      <c r="AB2059" t="s">
        <v>57</v>
      </c>
      <c r="AC2059" t="s">
        <v>240</v>
      </c>
      <c r="AD2059" t="s">
        <v>237</v>
      </c>
      <c r="AE2059" t="s">
        <v>130</v>
      </c>
      <c r="AF2059" t="s">
        <v>351</v>
      </c>
      <c r="AG2059" t="s">
        <v>412</v>
      </c>
      <c r="AH2059" t="s">
        <v>87</v>
      </c>
      <c r="AI2059" t="s">
        <v>149</v>
      </c>
      <c r="AJ2059" t="s">
        <v>76</v>
      </c>
      <c r="AK2059" t="s">
        <v>502</v>
      </c>
      <c r="AL2059" t="s">
        <v>47</v>
      </c>
      <c r="AM2059" t="s">
        <v>47</v>
      </c>
      <c r="AN2059" t="s">
        <v>65</v>
      </c>
      <c r="AO2059" t="s">
        <v>73</v>
      </c>
    </row>
    <row r="2060" spans="1:41" hidden="1" x14ac:dyDescent="0.25">
      <c r="A2060" t="s">
        <v>9080</v>
      </c>
      <c r="B2060" t="s">
        <v>9081</v>
      </c>
      <c r="C2060" s="1" t="str">
        <f t="shared" si="128"/>
        <v>21:1062</v>
      </c>
      <c r="D2060" s="1" t="str">
        <f t="shared" si="129"/>
        <v>21:0123</v>
      </c>
      <c r="E2060" t="s">
        <v>9082</v>
      </c>
      <c r="F2060" t="s">
        <v>9083</v>
      </c>
      <c r="H2060">
        <v>49.349940799999999</v>
      </c>
      <c r="I2060">
        <v>-116.37166259999999</v>
      </c>
      <c r="J2060" s="1" t="str">
        <f t="shared" si="130"/>
        <v>NGR bulk stream sediment</v>
      </c>
      <c r="K2060" s="1" t="str">
        <f t="shared" si="131"/>
        <v>&lt;177 micron (NGR)</v>
      </c>
      <c r="L2060">
        <v>26</v>
      </c>
      <c r="M2060" t="s">
        <v>95</v>
      </c>
      <c r="N2060">
        <v>428</v>
      </c>
      <c r="O2060" t="s">
        <v>351</v>
      </c>
      <c r="P2060" t="s">
        <v>47</v>
      </c>
      <c r="Q2060" t="s">
        <v>652</v>
      </c>
      <c r="R2060" t="s">
        <v>59</v>
      </c>
      <c r="S2060" t="s">
        <v>438</v>
      </c>
      <c r="T2060" t="s">
        <v>76</v>
      </c>
      <c r="U2060" t="s">
        <v>239</v>
      </c>
      <c r="V2060" t="s">
        <v>266</v>
      </c>
      <c r="W2060" t="s">
        <v>139</v>
      </c>
      <c r="X2060" t="s">
        <v>73</v>
      </c>
      <c r="Y2060" t="s">
        <v>343</v>
      </c>
      <c r="Z2060" t="s">
        <v>56</v>
      </c>
      <c r="AA2060" t="s">
        <v>46</v>
      </c>
      <c r="AB2060" t="s">
        <v>84</v>
      </c>
      <c r="AC2060" t="s">
        <v>58</v>
      </c>
      <c r="AD2060" t="s">
        <v>237</v>
      </c>
      <c r="AE2060" t="s">
        <v>72</v>
      </c>
      <c r="AF2060" t="s">
        <v>351</v>
      </c>
      <c r="AG2060" t="s">
        <v>703</v>
      </c>
      <c r="AH2060" t="s">
        <v>125</v>
      </c>
      <c r="AI2060" t="s">
        <v>64</v>
      </c>
      <c r="AJ2060" t="s">
        <v>209</v>
      </c>
      <c r="AK2060" t="s">
        <v>55</v>
      </c>
      <c r="AL2060" t="s">
        <v>122</v>
      </c>
      <c r="AM2060" t="s">
        <v>51</v>
      </c>
      <c r="AN2060" t="s">
        <v>372</v>
      </c>
      <c r="AO2060" t="s">
        <v>55</v>
      </c>
    </row>
    <row r="2061" spans="1:41" hidden="1" x14ac:dyDescent="0.25">
      <c r="A2061" t="s">
        <v>9084</v>
      </c>
      <c r="B2061" t="s">
        <v>9085</v>
      </c>
      <c r="C2061" s="1" t="str">
        <f t="shared" si="128"/>
        <v>21:1062</v>
      </c>
      <c r="D2061" s="1" t="str">
        <f t="shared" si="129"/>
        <v>21:0123</v>
      </c>
      <c r="E2061" t="s">
        <v>9086</v>
      </c>
      <c r="F2061" t="s">
        <v>9087</v>
      </c>
      <c r="H2061">
        <v>49.2734174</v>
      </c>
      <c r="I2061">
        <v>-116.5032606</v>
      </c>
      <c r="J2061" s="1" t="str">
        <f t="shared" si="130"/>
        <v>NGR bulk stream sediment</v>
      </c>
      <c r="K2061" s="1" t="str">
        <f t="shared" si="131"/>
        <v>&lt;177 micron (NGR)</v>
      </c>
      <c r="L2061">
        <v>26</v>
      </c>
      <c r="M2061" t="s">
        <v>117</v>
      </c>
      <c r="N2061">
        <v>429</v>
      </c>
      <c r="O2061" t="s">
        <v>58</v>
      </c>
      <c r="P2061" t="s">
        <v>47</v>
      </c>
      <c r="Q2061" t="s">
        <v>234</v>
      </c>
      <c r="R2061" t="s">
        <v>274</v>
      </c>
      <c r="S2061" t="s">
        <v>457</v>
      </c>
      <c r="T2061" t="s">
        <v>127</v>
      </c>
      <c r="U2061" t="s">
        <v>120</v>
      </c>
      <c r="V2061" t="s">
        <v>111</v>
      </c>
      <c r="W2061" t="s">
        <v>257</v>
      </c>
      <c r="X2061" t="s">
        <v>58</v>
      </c>
      <c r="Y2061" t="s">
        <v>290</v>
      </c>
      <c r="Z2061" t="s">
        <v>56</v>
      </c>
      <c r="AA2061" t="s">
        <v>46</v>
      </c>
      <c r="AB2061" t="s">
        <v>57</v>
      </c>
      <c r="AC2061" t="s">
        <v>50</v>
      </c>
      <c r="AD2061" t="s">
        <v>146</v>
      </c>
      <c r="AE2061" t="s">
        <v>47</v>
      </c>
      <c r="AF2061" t="s">
        <v>242</v>
      </c>
      <c r="AG2061" t="s">
        <v>591</v>
      </c>
      <c r="AH2061" t="s">
        <v>101</v>
      </c>
      <c r="AI2061" t="s">
        <v>61</v>
      </c>
      <c r="AJ2061" t="s">
        <v>267</v>
      </c>
      <c r="AK2061" t="s">
        <v>111</v>
      </c>
      <c r="AL2061" t="s">
        <v>47</v>
      </c>
      <c r="AM2061" t="s">
        <v>103</v>
      </c>
      <c r="AN2061" t="s">
        <v>725</v>
      </c>
      <c r="AO2061" t="s">
        <v>145</v>
      </c>
    </row>
    <row r="2062" spans="1:41" hidden="1" x14ac:dyDescent="0.25">
      <c r="A2062" t="s">
        <v>9088</v>
      </c>
      <c r="B2062" t="s">
        <v>9089</v>
      </c>
      <c r="C2062" s="1" t="str">
        <f t="shared" si="128"/>
        <v>21:1062</v>
      </c>
      <c r="D2062" s="1" t="str">
        <f t="shared" si="129"/>
        <v>21:0123</v>
      </c>
      <c r="E2062" t="s">
        <v>9090</v>
      </c>
      <c r="F2062" t="s">
        <v>9091</v>
      </c>
      <c r="H2062">
        <v>49.232325299999999</v>
      </c>
      <c r="I2062">
        <v>-116.522228</v>
      </c>
      <c r="J2062" s="1" t="str">
        <f t="shared" si="130"/>
        <v>NGR bulk stream sediment</v>
      </c>
      <c r="K2062" s="1" t="str">
        <f t="shared" si="131"/>
        <v>&lt;177 micron (NGR)</v>
      </c>
      <c r="L2062">
        <v>26</v>
      </c>
      <c r="M2062" t="s">
        <v>136</v>
      </c>
      <c r="N2062">
        <v>430</v>
      </c>
      <c r="O2062" t="s">
        <v>50</v>
      </c>
      <c r="P2062" t="s">
        <v>306</v>
      </c>
      <c r="Q2062" t="s">
        <v>812</v>
      </c>
      <c r="R2062" t="s">
        <v>181</v>
      </c>
      <c r="S2062" t="s">
        <v>431</v>
      </c>
      <c r="T2062" t="s">
        <v>145</v>
      </c>
      <c r="U2062" t="s">
        <v>240</v>
      </c>
      <c r="V2062" t="s">
        <v>271</v>
      </c>
      <c r="W2062" t="s">
        <v>282</v>
      </c>
      <c r="X2062" t="s">
        <v>209</v>
      </c>
      <c r="Y2062" t="s">
        <v>829</v>
      </c>
      <c r="Z2062" t="s">
        <v>56</v>
      </c>
      <c r="AA2062" t="s">
        <v>46</v>
      </c>
      <c r="AB2062" t="s">
        <v>57</v>
      </c>
      <c r="AC2062" t="s">
        <v>217</v>
      </c>
      <c r="AD2062" t="s">
        <v>431</v>
      </c>
      <c r="AE2062" t="s">
        <v>455</v>
      </c>
      <c r="AF2062" t="s">
        <v>58</v>
      </c>
      <c r="AG2062" t="s">
        <v>1619</v>
      </c>
      <c r="AH2062" t="s">
        <v>206</v>
      </c>
      <c r="AI2062" t="s">
        <v>63</v>
      </c>
      <c r="AJ2062" t="s">
        <v>3419</v>
      </c>
      <c r="AK2062" t="s">
        <v>292</v>
      </c>
      <c r="AL2062" t="s">
        <v>103</v>
      </c>
      <c r="AM2062" t="s">
        <v>51</v>
      </c>
      <c r="AN2062" t="s">
        <v>817</v>
      </c>
      <c r="AO2062" t="s">
        <v>145</v>
      </c>
    </row>
    <row r="2063" spans="1:41" hidden="1" x14ac:dyDescent="0.25">
      <c r="A2063" t="s">
        <v>9092</v>
      </c>
      <c r="B2063" t="s">
        <v>9093</v>
      </c>
      <c r="C2063" s="1" t="str">
        <f t="shared" si="128"/>
        <v>21:1062</v>
      </c>
      <c r="D2063" s="1" t="str">
        <f t="shared" si="129"/>
        <v>21:0123</v>
      </c>
      <c r="E2063" t="s">
        <v>9094</v>
      </c>
      <c r="F2063" t="s">
        <v>9095</v>
      </c>
      <c r="H2063">
        <v>49.253215300000001</v>
      </c>
      <c r="I2063">
        <v>-116.5452629</v>
      </c>
      <c r="J2063" s="1" t="str">
        <f t="shared" si="130"/>
        <v>NGR bulk stream sediment</v>
      </c>
      <c r="K2063" s="1" t="str">
        <f t="shared" si="131"/>
        <v>&lt;177 micron (NGR)</v>
      </c>
      <c r="L2063">
        <v>26</v>
      </c>
      <c r="M2063" t="s">
        <v>157</v>
      </c>
      <c r="N2063">
        <v>431</v>
      </c>
      <c r="O2063" t="s">
        <v>109</v>
      </c>
      <c r="P2063" t="s">
        <v>47</v>
      </c>
      <c r="Q2063" t="s">
        <v>234</v>
      </c>
      <c r="R2063" t="s">
        <v>227</v>
      </c>
      <c r="S2063" t="s">
        <v>507</v>
      </c>
      <c r="T2063" t="s">
        <v>66</v>
      </c>
      <c r="U2063" t="s">
        <v>106</v>
      </c>
      <c r="V2063" t="s">
        <v>109</v>
      </c>
      <c r="W2063" t="s">
        <v>455</v>
      </c>
      <c r="X2063" t="s">
        <v>58</v>
      </c>
      <c r="Y2063" t="s">
        <v>75</v>
      </c>
      <c r="Z2063" t="s">
        <v>56</v>
      </c>
      <c r="AA2063" t="s">
        <v>46</v>
      </c>
      <c r="AB2063" t="s">
        <v>57</v>
      </c>
      <c r="AC2063" t="s">
        <v>76</v>
      </c>
      <c r="AD2063" t="s">
        <v>121</v>
      </c>
      <c r="AE2063" t="s">
        <v>64</v>
      </c>
      <c r="AF2063" t="s">
        <v>150</v>
      </c>
      <c r="AG2063" t="s">
        <v>143</v>
      </c>
      <c r="AH2063" t="s">
        <v>125</v>
      </c>
      <c r="AI2063" t="s">
        <v>185</v>
      </c>
      <c r="AJ2063" t="s">
        <v>267</v>
      </c>
      <c r="AK2063" t="s">
        <v>60</v>
      </c>
      <c r="AL2063" t="s">
        <v>47</v>
      </c>
      <c r="AM2063" t="s">
        <v>122</v>
      </c>
      <c r="AN2063" t="s">
        <v>935</v>
      </c>
      <c r="AO2063" t="s">
        <v>99</v>
      </c>
    </row>
    <row r="2064" spans="1:41" hidden="1" x14ac:dyDescent="0.25">
      <c r="A2064" t="s">
        <v>9096</v>
      </c>
      <c r="B2064" t="s">
        <v>9097</v>
      </c>
      <c r="C2064" s="1" t="str">
        <f t="shared" si="128"/>
        <v>21:1062</v>
      </c>
      <c r="D2064" s="1" t="str">
        <f t="shared" si="129"/>
        <v>21:0123</v>
      </c>
      <c r="E2064" t="s">
        <v>9098</v>
      </c>
      <c r="F2064" t="s">
        <v>9099</v>
      </c>
      <c r="H2064">
        <v>49.231235300000002</v>
      </c>
      <c r="I2064">
        <v>-116.5284465</v>
      </c>
      <c r="J2064" s="1" t="str">
        <f t="shared" si="130"/>
        <v>NGR bulk stream sediment</v>
      </c>
      <c r="K2064" s="1" t="str">
        <f t="shared" si="131"/>
        <v>&lt;177 micron (NGR)</v>
      </c>
      <c r="L2064">
        <v>26</v>
      </c>
      <c r="M2064" t="s">
        <v>170</v>
      </c>
      <c r="N2064">
        <v>432</v>
      </c>
      <c r="O2064" t="s">
        <v>224</v>
      </c>
      <c r="P2064" t="s">
        <v>47</v>
      </c>
      <c r="Q2064" t="s">
        <v>404</v>
      </c>
      <c r="R2064" t="s">
        <v>266</v>
      </c>
      <c r="S2064" t="s">
        <v>532</v>
      </c>
      <c r="T2064" t="s">
        <v>175</v>
      </c>
      <c r="U2064" t="s">
        <v>190</v>
      </c>
      <c r="V2064" t="s">
        <v>72</v>
      </c>
      <c r="W2064" t="s">
        <v>103</v>
      </c>
      <c r="X2064" t="s">
        <v>58</v>
      </c>
      <c r="Y2064" t="s">
        <v>75</v>
      </c>
      <c r="Z2064" t="s">
        <v>56</v>
      </c>
      <c r="AA2064" t="s">
        <v>46</v>
      </c>
      <c r="AB2064" t="s">
        <v>57</v>
      </c>
      <c r="AC2064" t="s">
        <v>267</v>
      </c>
      <c r="AD2064" t="s">
        <v>100</v>
      </c>
      <c r="AE2064" t="s">
        <v>64</v>
      </c>
      <c r="AF2064" t="s">
        <v>502</v>
      </c>
      <c r="AG2064" t="s">
        <v>366</v>
      </c>
      <c r="AH2064" t="s">
        <v>125</v>
      </c>
      <c r="AI2064" t="s">
        <v>87</v>
      </c>
      <c r="AJ2064" t="s">
        <v>50</v>
      </c>
      <c r="AK2064" t="s">
        <v>72</v>
      </c>
      <c r="AL2064" t="s">
        <v>122</v>
      </c>
      <c r="AM2064" t="s">
        <v>122</v>
      </c>
      <c r="AN2064" t="s">
        <v>533</v>
      </c>
      <c r="AO2064" t="s">
        <v>82</v>
      </c>
    </row>
    <row r="2065" spans="1:41" hidden="1" x14ac:dyDescent="0.25">
      <c r="A2065" t="s">
        <v>9100</v>
      </c>
      <c r="B2065" t="s">
        <v>9101</v>
      </c>
      <c r="C2065" s="1" t="str">
        <f t="shared" si="128"/>
        <v>21:1062</v>
      </c>
      <c r="D2065" s="1" t="str">
        <f t="shared" si="129"/>
        <v>21:0123</v>
      </c>
      <c r="E2065" t="s">
        <v>9102</v>
      </c>
      <c r="F2065" t="s">
        <v>9103</v>
      </c>
      <c r="H2065">
        <v>49.200132600000003</v>
      </c>
      <c r="I2065">
        <v>-116.5337375</v>
      </c>
      <c r="J2065" s="1" t="str">
        <f t="shared" si="130"/>
        <v>NGR bulk stream sediment</v>
      </c>
      <c r="K2065" s="1" t="str">
        <f t="shared" si="131"/>
        <v>&lt;177 micron (NGR)</v>
      </c>
      <c r="L2065">
        <v>26</v>
      </c>
      <c r="M2065" t="s">
        <v>180</v>
      </c>
      <c r="N2065">
        <v>433</v>
      </c>
      <c r="O2065" t="s">
        <v>58</v>
      </c>
      <c r="P2065" t="s">
        <v>47</v>
      </c>
      <c r="Q2065" t="s">
        <v>356</v>
      </c>
      <c r="R2065" t="s">
        <v>79</v>
      </c>
      <c r="S2065" t="s">
        <v>291</v>
      </c>
      <c r="T2065" t="s">
        <v>76</v>
      </c>
      <c r="U2065" t="s">
        <v>49</v>
      </c>
      <c r="V2065" t="s">
        <v>72</v>
      </c>
      <c r="W2065" t="s">
        <v>78</v>
      </c>
      <c r="X2065" t="s">
        <v>55</v>
      </c>
      <c r="Y2065" t="s">
        <v>106</v>
      </c>
      <c r="Z2065" t="s">
        <v>56</v>
      </c>
      <c r="AA2065" t="s">
        <v>46</v>
      </c>
      <c r="AB2065" t="s">
        <v>53</v>
      </c>
      <c r="AC2065" t="s">
        <v>108</v>
      </c>
      <c r="AD2065" t="s">
        <v>146</v>
      </c>
      <c r="AE2065" t="s">
        <v>63</v>
      </c>
      <c r="AF2065" t="s">
        <v>143</v>
      </c>
      <c r="AG2065" t="s">
        <v>330</v>
      </c>
      <c r="AH2065" t="s">
        <v>64</v>
      </c>
      <c r="AI2065" t="s">
        <v>64</v>
      </c>
      <c r="AJ2065" t="s">
        <v>267</v>
      </c>
      <c r="AK2065" t="s">
        <v>200</v>
      </c>
      <c r="AL2065" t="s">
        <v>47</v>
      </c>
      <c r="AM2065" t="s">
        <v>103</v>
      </c>
      <c r="AN2065" t="s">
        <v>592</v>
      </c>
      <c r="AO2065" t="s">
        <v>90</v>
      </c>
    </row>
    <row r="2066" spans="1:41" hidden="1" x14ac:dyDescent="0.25">
      <c r="A2066" t="s">
        <v>9104</v>
      </c>
      <c r="B2066" t="s">
        <v>9105</v>
      </c>
      <c r="C2066" s="1" t="str">
        <f t="shared" si="128"/>
        <v>21:1062</v>
      </c>
      <c r="D2066" s="1" t="str">
        <f t="shared" si="129"/>
        <v>21:0123</v>
      </c>
      <c r="E2066" t="s">
        <v>9106</v>
      </c>
      <c r="F2066" t="s">
        <v>9107</v>
      </c>
      <c r="H2066">
        <v>49.192142799999999</v>
      </c>
      <c r="I2066">
        <v>-116.5288583</v>
      </c>
      <c r="J2066" s="1" t="str">
        <f t="shared" si="130"/>
        <v>NGR bulk stream sediment</v>
      </c>
      <c r="K2066" s="1" t="str">
        <f t="shared" si="131"/>
        <v>&lt;177 micron (NGR)</v>
      </c>
      <c r="L2066">
        <v>26</v>
      </c>
      <c r="M2066" t="s">
        <v>195</v>
      </c>
      <c r="N2066">
        <v>434</v>
      </c>
      <c r="O2066" t="s">
        <v>182</v>
      </c>
      <c r="P2066" t="s">
        <v>47</v>
      </c>
      <c r="Q2066" t="s">
        <v>463</v>
      </c>
      <c r="R2066" t="s">
        <v>57</v>
      </c>
      <c r="S2066" t="s">
        <v>162</v>
      </c>
      <c r="T2066" t="s">
        <v>90</v>
      </c>
      <c r="U2066" t="s">
        <v>99</v>
      </c>
      <c r="V2066" t="s">
        <v>110</v>
      </c>
      <c r="W2066" t="s">
        <v>123</v>
      </c>
      <c r="X2066" t="s">
        <v>52</v>
      </c>
      <c r="Y2066" t="s">
        <v>98</v>
      </c>
      <c r="Z2066" t="s">
        <v>199</v>
      </c>
      <c r="AA2066" t="s">
        <v>46</v>
      </c>
      <c r="AB2066" t="s">
        <v>46</v>
      </c>
      <c r="AC2066" t="s">
        <v>218</v>
      </c>
      <c r="AD2066" t="s">
        <v>272</v>
      </c>
      <c r="AE2066" t="s">
        <v>173</v>
      </c>
      <c r="AF2066" t="s">
        <v>209</v>
      </c>
      <c r="AG2066" t="s">
        <v>224</v>
      </c>
      <c r="AH2066" t="s">
        <v>64</v>
      </c>
      <c r="AI2066" t="s">
        <v>61</v>
      </c>
      <c r="AJ2066" t="s">
        <v>137</v>
      </c>
      <c r="AK2066" t="s">
        <v>101</v>
      </c>
      <c r="AL2066" t="s">
        <v>47</v>
      </c>
      <c r="AM2066" t="s">
        <v>103</v>
      </c>
      <c r="AN2066" t="s">
        <v>313</v>
      </c>
      <c r="AO2066" t="s">
        <v>330</v>
      </c>
    </row>
    <row r="2067" spans="1:41" hidden="1" x14ac:dyDescent="0.25">
      <c r="A2067" t="s">
        <v>9108</v>
      </c>
      <c r="B2067" t="s">
        <v>9109</v>
      </c>
      <c r="C2067" s="1" t="str">
        <f t="shared" si="128"/>
        <v>21:1062</v>
      </c>
      <c r="D2067" s="1" t="str">
        <f t="shared" si="129"/>
        <v>21:0123</v>
      </c>
      <c r="E2067" t="s">
        <v>9110</v>
      </c>
      <c r="F2067" t="s">
        <v>9111</v>
      </c>
      <c r="H2067">
        <v>49.202109499999999</v>
      </c>
      <c r="I2067">
        <v>-116.5776565</v>
      </c>
      <c r="J2067" s="1" t="str">
        <f t="shared" si="130"/>
        <v>NGR bulk stream sediment</v>
      </c>
      <c r="K2067" s="1" t="str">
        <f t="shared" si="131"/>
        <v>&lt;177 micron (NGR)</v>
      </c>
      <c r="L2067">
        <v>26</v>
      </c>
      <c r="M2067" t="s">
        <v>205</v>
      </c>
      <c r="N2067">
        <v>435</v>
      </c>
      <c r="O2067" t="s">
        <v>182</v>
      </c>
      <c r="P2067" t="s">
        <v>47</v>
      </c>
      <c r="Q2067" t="s">
        <v>9112</v>
      </c>
      <c r="R2067" t="s">
        <v>108</v>
      </c>
      <c r="S2067" t="s">
        <v>144</v>
      </c>
      <c r="T2067" t="s">
        <v>267</v>
      </c>
      <c r="U2067" t="s">
        <v>197</v>
      </c>
      <c r="V2067" t="s">
        <v>51</v>
      </c>
      <c r="W2067" t="s">
        <v>79</v>
      </c>
      <c r="X2067" t="s">
        <v>85</v>
      </c>
      <c r="Y2067" t="s">
        <v>187</v>
      </c>
      <c r="Z2067" t="s">
        <v>56</v>
      </c>
      <c r="AA2067" t="s">
        <v>46</v>
      </c>
      <c r="AB2067" t="s">
        <v>53</v>
      </c>
      <c r="AC2067" t="s">
        <v>58</v>
      </c>
      <c r="AD2067" t="s">
        <v>251</v>
      </c>
      <c r="AE2067" t="s">
        <v>235</v>
      </c>
      <c r="AF2067" t="s">
        <v>88</v>
      </c>
      <c r="AG2067" t="s">
        <v>242</v>
      </c>
      <c r="AH2067" t="s">
        <v>87</v>
      </c>
      <c r="AI2067" t="s">
        <v>185</v>
      </c>
      <c r="AJ2067" t="s">
        <v>85</v>
      </c>
      <c r="AK2067" t="s">
        <v>200</v>
      </c>
      <c r="AL2067" t="s">
        <v>47</v>
      </c>
      <c r="AM2067" t="s">
        <v>47</v>
      </c>
      <c r="AN2067" t="s">
        <v>215</v>
      </c>
      <c r="AO2067" t="s">
        <v>145</v>
      </c>
    </row>
    <row r="2068" spans="1:41" hidden="1" x14ac:dyDescent="0.25">
      <c r="A2068" t="s">
        <v>9113</v>
      </c>
      <c r="B2068" t="s">
        <v>9114</v>
      </c>
      <c r="C2068" s="1" t="str">
        <f t="shared" si="128"/>
        <v>21:1062</v>
      </c>
      <c r="D2068" s="1" t="str">
        <f t="shared" si="129"/>
        <v>21:0123</v>
      </c>
      <c r="E2068" t="s">
        <v>9115</v>
      </c>
      <c r="F2068" t="s">
        <v>9116</v>
      </c>
      <c r="H2068">
        <v>49.216776600000003</v>
      </c>
      <c r="I2068">
        <v>-116.58895680000001</v>
      </c>
      <c r="J2068" s="1" t="str">
        <f t="shared" si="130"/>
        <v>NGR bulk stream sediment</v>
      </c>
      <c r="K2068" s="1" t="str">
        <f t="shared" si="131"/>
        <v>&lt;177 micron (NGR)</v>
      </c>
      <c r="L2068">
        <v>26</v>
      </c>
      <c r="M2068" t="s">
        <v>214</v>
      </c>
      <c r="N2068">
        <v>436</v>
      </c>
      <c r="O2068" t="s">
        <v>54</v>
      </c>
      <c r="P2068" t="s">
        <v>47</v>
      </c>
      <c r="Q2068" t="s">
        <v>548</v>
      </c>
      <c r="R2068" t="s">
        <v>282</v>
      </c>
      <c r="S2068" t="s">
        <v>273</v>
      </c>
      <c r="T2068" t="s">
        <v>137</v>
      </c>
      <c r="U2068" t="s">
        <v>209</v>
      </c>
      <c r="V2068" t="s">
        <v>228</v>
      </c>
      <c r="W2068" t="s">
        <v>125</v>
      </c>
      <c r="X2068" t="s">
        <v>137</v>
      </c>
      <c r="Y2068" t="s">
        <v>120</v>
      </c>
      <c r="Z2068" t="s">
        <v>56</v>
      </c>
      <c r="AA2068" t="s">
        <v>46</v>
      </c>
      <c r="AB2068" t="s">
        <v>110</v>
      </c>
      <c r="AC2068" t="s">
        <v>58</v>
      </c>
      <c r="AD2068" t="s">
        <v>273</v>
      </c>
      <c r="AE2068" t="s">
        <v>84</v>
      </c>
      <c r="AF2068" t="s">
        <v>73</v>
      </c>
      <c r="AG2068" t="s">
        <v>242</v>
      </c>
      <c r="AH2068" t="s">
        <v>173</v>
      </c>
      <c r="AI2068" t="s">
        <v>149</v>
      </c>
      <c r="AJ2068" t="s">
        <v>76</v>
      </c>
      <c r="AK2068" t="s">
        <v>164</v>
      </c>
      <c r="AL2068" t="s">
        <v>47</v>
      </c>
      <c r="AM2068" t="s">
        <v>47</v>
      </c>
      <c r="AN2068" t="s">
        <v>294</v>
      </c>
      <c r="AO2068" t="s">
        <v>98</v>
      </c>
    </row>
    <row r="2069" spans="1:41" hidden="1" x14ac:dyDescent="0.25">
      <c r="A2069" t="s">
        <v>9117</v>
      </c>
      <c r="B2069" t="s">
        <v>9118</v>
      </c>
      <c r="C2069" s="1" t="str">
        <f t="shared" si="128"/>
        <v>21:1062</v>
      </c>
      <c r="D2069" s="1" t="str">
        <f t="shared" si="129"/>
        <v>21:0123</v>
      </c>
      <c r="E2069" t="s">
        <v>9119</v>
      </c>
      <c r="F2069" t="s">
        <v>9120</v>
      </c>
      <c r="H2069">
        <v>49.240017199999997</v>
      </c>
      <c r="I2069">
        <v>-116.6061997</v>
      </c>
      <c r="J2069" s="1" t="str">
        <f t="shared" si="130"/>
        <v>NGR bulk stream sediment</v>
      </c>
      <c r="K2069" s="1" t="str">
        <f t="shared" si="131"/>
        <v>&lt;177 micron (NGR)</v>
      </c>
      <c r="L2069">
        <v>26</v>
      </c>
      <c r="M2069" t="s">
        <v>223</v>
      </c>
      <c r="N2069">
        <v>437</v>
      </c>
      <c r="O2069" t="s">
        <v>62</v>
      </c>
      <c r="P2069" t="s">
        <v>47</v>
      </c>
      <c r="Q2069" t="s">
        <v>289</v>
      </c>
      <c r="R2069" t="s">
        <v>224</v>
      </c>
      <c r="S2069" t="s">
        <v>226</v>
      </c>
      <c r="T2069" t="s">
        <v>73</v>
      </c>
      <c r="U2069" t="s">
        <v>127</v>
      </c>
      <c r="V2069" t="s">
        <v>128</v>
      </c>
      <c r="W2069" t="s">
        <v>122</v>
      </c>
      <c r="X2069" t="s">
        <v>55</v>
      </c>
      <c r="Y2069" t="s">
        <v>144</v>
      </c>
      <c r="Z2069" t="s">
        <v>56</v>
      </c>
      <c r="AA2069" t="s">
        <v>46</v>
      </c>
      <c r="AB2069" t="s">
        <v>47</v>
      </c>
      <c r="AC2069" t="s">
        <v>58</v>
      </c>
      <c r="AD2069" t="s">
        <v>146</v>
      </c>
      <c r="AE2069" t="s">
        <v>199</v>
      </c>
      <c r="AF2069" t="s">
        <v>238</v>
      </c>
      <c r="AG2069" t="s">
        <v>439</v>
      </c>
      <c r="AH2069" t="s">
        <v>455</v>
      </c>
      <c r="AI2069" t="s">
        <v>185</v>
      </c>
      <c r="AJ2069" t="s">
        <v>50</v>
      </c>
      <c r="AK2069" t="s">
        <v>437</v>
      </c>
      <c r="AL2069" t="s">
        <v>47</v>
      </c>
      <c r="AM2069" t="s">
        <v>122</v>
      </c>
      <c r="AN2069" t="s">
        <v>592</v>
      </c>
      <c r="AO2069" t="s">
        <v>90</v>
      </c>
    </row>
    <row r="2070" spans="1:41" hidden="1" x14ac:dyDescent="0.25">
      <c r="A2070" t="s">
        <v>9121</v>
      </c>
      <c r="B2070" t="s">
        <v>9122</v>
      </c>
      <c r="C2070" s="1" t="str">
        <f t="shared" si="128"/>
        <v>21:1062</v>
      </c>
      <c r="D2070" s="1" t="str">
        <f t="shared" si="129"/>
        <v>21:0123</v>
      </c>
      <c r="E2070" t="s">
        <v>9123</v>
      </c>
      <c r="F2070" t="s">
        <v>9124</v>
      </c>
      <c r="H2070">
        <v>49.258251799999996</v>
      </c>
      <c r="I2070">
        <v>-116.6283755</v>
      </c>
      <c r="J2070" s="1" t="str">
        <f t="shared" si="130"/>
        <v>NGR bulk stream sediment</v>
      </c>
      <c r="K2070" s="1" t="str">
        <f t="shared" si="131"/>
        <v>&lt;177 micron (NGR)</v>
      </c>
      <c r="L2070">
        <v>26</v>
      </c>
      <c r="M2070" t="s">
        <v>233</v>
      </c>
      <c r="N2070">
        <v>438</v>
      </c>
      <c r="O2070" t="s">
        <v>46</v>
      </c>
      <c r="P2070" t="s">
        <v>47</v>
      </c>
      <c r="Q2070" t="s">
        <v>431</v>
      </c>
      <c r="R2070" t="s">
        <v>66</v>
      </c>
      <c r="S2070" t="s">
        <v>237</v>
      </c>
      <c r="T2070" t="s">
        <v>52</v>
      </c>
      <c r="U2070" t="s">
        <v>82</v>
      </c>
      <c r="V2070" t="s">
        <v>365</v>
      </c>
      <c r="W2070" t="s">
        <v>123</v>
      </c>
      <c r="X2070" t="s">
        <v>85</v>
      </c>
      <c r="Y2070" t="s">
        <v>554</v>
      </c>
      <c r="Z2070" t="s">
        <v>56</v>
      </c>
      <c r="AA2070" t="s">
        <v>46</v>
      </c>
      <c r="AB2070" t="s">
        <v>105</v>
      </c>
      <c r="AC2070" t="s">
        <v>58</v>
      </c>
      <c r="AD2070" t="s">
        <v>237</v>
      </c>
      <c r="AE2070" t="s">
        <v>199</v>
      </c>
      <c r="AF2070" t="s">
        <v>439</v>
      </c>
      <c r="AG2070" t="s">
        <v>615</v>
      </c>
      <c r="AH2070" t="s">
        <v>227</v>
      </c>
      <c r="AI2070" t="s">
        <v>47</v>
      </c>
      <c r="AJ2070" t="s">
        <v>3537</v>
      </c>
      <c r="AK2070" t="s">
        <v>240</v>
      </c>
      <c r="AL2070" t="s">
        <v>47</v>
      </c>
      <c r="AM2070" t="s">
        <v>103</v>
      </c>
      <c r="AN2070" t="s">
        <v>592</v>
      </c>
      <c r="AO2070" t="s">
        <v>66</v>
      </c>
    </row>
    <row r="2071" spans="1:41" hidden="1" x14ac:dyDescent="0.25">
      <c r="A2071" t="s">
        <v>9125</v>
      </c>
      <c r="B2071" t="s">
        <v>9126</v>
      </c>
      <c r="C2071" s="1" t="str">
        <f t="shared" si="128"/>
        <v>21:1062</v>
      </c>
      <c r="D2071" s="1" t="str">
        <f t="shared" si="129"/>
        <v>21:0123</v>
      </c>
      <c r="E2071" t="s">
        <v>9127</v>
      </c>
      <c r="F2071" t="s">
        <v>9128</v>
      </c>
      <c r="H2071">
        <v>49.1564999</v>
      </c>
      <c r="I2071">
        <v>-116.1889994</v>
      </c>
      <c r="J2071" s="1" t="str">
        <f t="shared" si="130"/>
        <v>NGR bulk stream sediment</v>
      </c>
      <c r="K2071" s="1" t="str">
        <f t="shared" si="131"/>
        <v>&lt;177 micron (NGR)</v>
      </c>
      <c r="L2071">
        <v>26</v>
      </c>
      <c r="M2071" t="s">
        <v>248</v>
      </c>
      <c r="N2071">
        <v>439</v>
      </c>
      <c r="O2071" t="s">
        <v>257</v>
      </c>
      <c r="P2071" t="s">
        <v>47</v>
      </c>
      <c r="Q2071" t="s">
        <v>673</v>
      </c>
      <c r="R2071" t="s">
        <v>228</v>
      </c>
      <c r="S2071" t="s">
        <v>344</v>
      </c>
      <c r="T2071" t="s">
        <v>55</v>
      </c>
      <c r="U2071" t="s">
        <v>243</v>
      </c>
      <c r="V2071" t="s">
        <v>392</v>
      </c>
      <c r="W2071" t="s">
        <v>161</v>
      </c>
      <c r="X2071" t="s">
        <v>330</v>
      </c>
      <c r="Y2071" t="s">
        <v>141</v>
      </c>
      <c r="Z2071" t="s">
        <v>56</v>
      </c>
      <c r="AA2071" t="s">
        <v>46</v>
      </c>
      <c r="AB2071" t="s">
        <v>198</v>
      </c>
      <c r="AC2071" t="s">
        <v>145</v>
      </c>
      <c r="AD2071" t="s">
        <v>438</v>
      </c>
      <c r="AE2071" t="s">
        <v>54</v>
      </c>
      <c r="AF2071" t="s">
        <v>502</v>
      </c>
      <c r="AG2071" t="s">
        <v>366</v>
      </c>
      <c r="AH2071" t="s">
        <v>185</v>
      </c>
      <c r="AI2071" t="s">
        <v>185</v>
      </c>
      <c r="AJ2071" t="s">
        <v>55</v>
      </c>
      <c r="AK2071" t="s">
        <v>282</v>
      </c>
      <c r="AL2071" t="s">
        <v>47</v>
      </c>
      <c r="AM2071" t="s">
        <v>103</v>
      </c>
      <c r="AN2071" t="s">
        <v>318</v>
      </c>
      <c r="AO2071" t="s">
        <v>66</v>
      </c>
    </row>
    <row r="2072" spans="1:41" hidden="1" x14ac:dyDescent="0.25">
      <c r="A2072" t="s">
        <v>9129</v>
      </c>
      <c r="B2072" t="s">
        <v>9130</v>
      </c>
      <c r="C2072" s="1" t="str">
        <f t="shared" si="128"/>
        <v>21:1062</v>
      </c>
      <c r="D2072" s="1" t="str">
        <f t="shared" si="129"/>
        <v>21:0123</v>
      </c>
      <c r="E2072" t="s">
        <v>9131</v>
      </c>
      <c r="F2072" t="s">
        <v>9132</v>
      </c>
      <c r="H2072">
        <v>49.158686099999997</v>
      </c>
      <c r="I2072">
        <v>-116.1903217</v>
      </c>
      <c r="J2072" s="1" t="str">
        <f t="shared" si="130"/>
        <v>NGR bulk stream sediment</v>
      </c>
      <c r="K2072" s="1" t="str">
        <f t="shared" si="131"/>
        <v>&lt;177 micron (NGR)</v>
      </c>
      <c r="L2072">
        <v>26</v>
      </c>
      <c r="M2072" t="s">
        <v>256</v>
      </c>
      <c r="N2072">
        <v>440</v>
      </c>
      <c r="O2072" t="s">
        <v>125</v>
      </c>
      <c r="P2072" t="s">
        <v>47</v>
      </c>
      <c r="Q2072" t="s">
        <v>301</v>
      </c>
      <c r="R2072" t="s">
        <v>139</v>
      </c>
      <c r="S2072" t="s">
        <v>358</v>
      </c>
      <c r="T2072" t="s">
        <v>209</v>
      </c>
      <c r="U2072" t="s">
        <v>197</v>
      </c>
      <c r="V2072" t="s">
        <v>412</v>
      </c>
      <c r="W2072" t="s">
        <v>60</v>
      </c>
      <c r="X2072" t="s">
        <v>58</v>
      </c>
      <c r="Y2072" t="s">
        <v>165</v>
      </c>
      <c r="Z2072" t="s">
        <v>199</v>
      </c>
      <c r="AA2072" t="s">
        <v>46</v>
      </c>
      <c r="AB2072" t="s">
        <v>57</v>
      </c>
      <c r="AC2072" t="s">
        <v>98</v>
      </c>
      <c r="AD2072" t="s">
        <v>438</v>
      </c>
      <c r="AE2072" t="s">
        <v>57</v>
      </c>
      <c r="AF2072" t="s">
        <v>55</v>
      </c>
      <c r="AG2072" t="s">
        <v>129</v>
      </c>
      <c r="AH2072" t="s">
        <v>110</v>
      </c>
      <c r="AI2072" t="s">
        <v>87</v>
      </c>
      <c r="AJ2072" t="s">
        <v>58</v>
      </c>
      <c r="AK2072" t="s">
        <v>130</v>
      </c>
      <c r="AL2072" t="s">
        <v>47</v>
      </c>
      <c r="AM2072" t="s">
        <v>103</v>
      </c>
      <c r="AN2072" t="s">
        <v>189</v>
      </c>
      <c r="AO2072" t="s">
        <v>98</v>
      </c>
    </row>
    <row r="2073" spans="1:41" hidden="1" x14ac:dyDescent="0.25">
      <c r="A2073" t="s">
        <v>9133</v>
      </c>
      <c r="B2073" t="s">
        <v>9134</v>
      </c>
      <c r="C2073" s="1" t="str">
        <f t="shared" si="128"/>
        <v>21:1062</v>
      </c>
      <c r="D2073" s="1" t="str">
        <f t="shared" si="129"/>
        <v>21:0123</v>
      </c>
      <c r="E2073" t="s">
        <v>9135</v>
      </c>
      <c r="F2073" t="s">
        <v>9136</v>
      </c>
      <c r="H2073">
        <v>49.0754758</v>
      </c>
      <c r="I2073">
        <v>-116.2311359</v>
      </c>
      <c r="J2073" s="1" t="str">
        <f t="shared" si="130"/>
        <v>NGR bulk stream sediment</v>
      </c>
      <c r="K2073" s="1" t="str">
        <f t="shared" si="131"/>
        <v>&lt;177 micron (NGR)</v>
      </c>
      <c r="L2073">
        <v>26</v>
      </c>
      <c r="M2073" t="s">
        <v>265</v>
      </c>
      <c r="N2073">
        <v>441</v>
      </c>
      <c r="O2073" t="s">
        <v>173</v>
      </c>
      <c r="P2073" t="s">
        <v>47</v>
      </c>
      <c r="Q2073" t="s">
        <v>275</v>
      </c>
      <c r="R2073" t="s">
        <v>161</v>
      </c>
      <c r="S2073" t="s">
        <v>328</v>
      </c>
      <c r="T2073" t="s">
        <v>55</v>
      </c>
      <c r="U2073" t="s">
        <v>306</v>
      </c>
      <c r="V2073" t="s">
        <v>142</v>
      </c>
      <c r="W2073" t="s">
        <v>81</v>
      </c>
      <c r="X2073" t="s">
        <v>330</v>
      </c>
      <c r="Y2073" t="s">
        <v>141</v>
      </c>
      <c r="Z2073" t="s">
        <v>56</v>
      </c>
      <c r="AA2073" t="s">
        <v>46</v>
      </c>
      <c r="AB2073" t="s">
        <v>54</v>
      </c>
      <c r="AC2073" t="s">
        <v>127</v>
      </c>
      <c r="AD2073" t="s">
        <v>146</v>
      </c>
      <c r="AE2073" t="s">
        <v>46</v>
      </c>
      <c r="AF2073" t="s">
        <v>359</v>
      </c>
      <c r="AG2073" t="s">
        <v>365</v>
      </c>
      <c r="AH2073" t="s">
        <v>110</v>
      </c>
      <c r="AI2073" t="s">
        <v>87</v>
      </c>
      <c r="AJ2073" t="s">
        <v>85</v>
      </c>
      <c r="AK2073" t="s">
        <v>164</v>
      </c>
      <c r="AL2073" t="s">
        <v>47</v>
      </c>
      <c r="AM2073" t="s">
        <v>103</v>
      </c>
      <c r="AN2073" t="s">
        <v>568</v>
      </c>
      <c r="AO2073" t="s">
        <v>98</v>
      </c>
    </row>
    <row r="2074" spans="1:41" hidden="1" x14ac:dyDescent="0.25">
      <c r="A2074" t="s">
        <v>9137</v>
      </c>
      <c r="B2074" t="s">
        <v>9138</v>
      </c>
      <c r="C2074" s="1" t="str">
        <f t="shared" si="128"/>
        <v>21:1062</v>
      </c>
      <c r="D2074" s="1" t="str">
        <f t="shared" si="129"/>
        <v>21:0123</v>
      </c>
      <c r="E2074" t="s">
        <v>9139</v>
      </c>
      <c r="F2074" t="s">
        <v>9140</v>
      </c>
      <c r="H2074">
        <v>49.097098699999997</v>
      </c>
      <c r="I2074">
        <v>-116.22802179999999</v>
      </c>
      <c r="J2074" s="1" t="str">
        <f t="shared" si="130"/>
        <v>NGR bulk stream sediment</v>
      </c>
      <c r="K2074" s="1" t="str">
        <f t="shared" si="131"/>
        <v>&lt;177 micron (NGR)</v>
      </c>
      <c r="L2074">
        <v>27</v>
      </c>
      <c r="M2074" t="s">
        <v>45</v>
      </c>
      <c r="N2074">
        <v>442</v>
      </c>
      <c r="O2074" t="s">
        <v>60</v>
      </c>
      <c r="P2074" t="s">
        <v>47</v>
      </c>
      <c r="Q2074" t="s">
        <v>673</v>
      </c>
      <c r="R2074" t="s">
        <v>47</v>
      </c>
      <c r="S2074" t="s">
        <v>160</v>
      </c>
      <c r="T2074" t="s">
        <v>55</v>
      </c>
      <c r="U2074" t="s">
        <v>272</v>
      </c>
      <c r="V2074" t="s">
        <v>336</v>
      </c>
      <c r="W2074" t="s">
        <v>139</v>
      </c>
      <c r="X2074" t="s">
        <v>330</v>
      </c>
      <c r="Y2074" t="s">
        <v>475</v>
      </c>
      <c r="Z2074" t="s">
        <v>56</v>
      </c>
      <c r="AA2074" t="s">
        <v>46</v>
      </c>
      <c r="AB2074" t="s">
        <v>198</v>
      </c>
      <c r="AC2074" t="s">
        <v>76</v>
      </c>
      <c r="AD2074" t="s">
        <v>438</v>
      </c>
      <c r="AE2074" t="s">
        <v>149</v>
      </c>
      <c r="AF2074" t="s">
        <v>439</v>
      </c>
      <c r="AG2074" t="s">
        <v>143</v>
      </c>
      <c r="AH2074" t="s">
        <v>110</v>
      </c>
      <c r="AI2074" t="s">
        <v>185</v>
      </c>
      <c r="AJ2074" t="s">
        <v>85</v>
      </c>
      <c r="AK2074" t="s">
        <v>130</v>
      </c>
      <c r="AL2074" t="s">
        <v>47</v>
      </c>
      <c r="AM2074" t="s">
        <v>122</v>
      </c>
      <c r="AN2074" t="s">
        <v>301</v>
      </c>
      <c r="AO2074" t="s">
        <v>267</v>
      </c>
    </row>
    <row r="2075" spans="1:41" hidden="1" x14ac:dyDescent="0.25">
      <c r="A2075" t="s">
        <v>9141</v>
      </c>
      <c r="B2075" t="s">
        <v>9142</v>
      </c>
      <c r="C2075" s="1" t="str">
        <f t="shared" si="128"/>
        <v>21:1062</v>
      </c>
      <c r="D2075" s="1" t="str">
        <f t="shared" si="129"/>
        <v>21:0123</v>
      </c>
      <c r="E2075" t="s">
        <v>9143</v>
      </c>
      <c r="F2075" t="s">
        <v>9144</v>
      </c>
      <c r="H2075">
        <v>49.0930672</v>
      </c>
      <c r="I2075">
        <v>-116.2552743</v>
      </c>
      <c r="J2075" s="1" t="str">
        <f t="shared" si="130"/>
        <v>NGR bulk stream sediment</v>
      </c>
      <c r="K2075" s="1" t="str">
        <f t="shared" si="131"/>
        <v>&lt;177 micron (NGR)</v>
      </c>
      <c r="L2075">
        <v>27</v>
      </c>
      <c r="M2075" t="s">
        <v>71</v>
      </c>
      <c r="N2075">
        <v>443</v>
      </c>
      <c r="O2075" t="s">
        <v>591</v>
      </c>
      <c r="P2075" t="s">
        <v>47</v>
      </c>
      <c r="Q2075" t="s">
        <v>364</v>
      </c>
      <c r="R2075" t="s">
        <v>267</v>
      </c>
      <c r="S2075" t="s">
        <v>482</v>
      </c>
      <c r="T2075" t="s">
        <v>58</v>
      </c>
      <c r="U2075" t="s">
        <v>243</v>
      </c>
      <c r="V2075" t="s">
        <v>224</v>
      </c>
      <c r="W2075" t="s">
        <v>101</v>
      </c>
      <c r="X2075" t="s">
        <v>52</v>
      </c>
      <c r="Y2075" t="s">
        <v>162</v>
      </c>
      <c r="Z2075" t="s">
        <v>56</v>
      </c>
      <c r="AA2075" t="s">
        <v>46</v>
      </c>
      <c r="AB2075" t="s">
        <v>57</v>
      </c>
      <c r="AC2075" t="s">
        <v>306</v>
      </c>
      <c r="AD2075" t="s">
        <v>207</v>
      </c>
      <c r="AE2075" t="s">
        <v>61</v>
      </c>
      <c r="AF2075" t="s">
        <v>259</v>
      </c>
      <c r="AG2075" t="s">
        <v>55</v>
      </c>
      <c r="AH2075" t="s">
        <v>174</v>
      </c>
      <c r="AI2075" t="s">
        <v>125</v>
      </c>
      <c r="AJ2075" t="s">
        <v>50</v>
      </c>
      <c r="AK2075" t="s">
        <v>502</v>
      </c>
      <c r="AL2075" t="s">
        <v>47</v>
      </c>
      <c r="AM2075" t="s">
        <v>103</v>
      </c>
      <c r="AN2075" t="s">
        <v>920</v>
      </c>
      <c r="AO2075" t="s">
        <v>73</v>
      </c>
    </row>
    <row r="2076" spans="1:41" hidden="1" x14ac:dyDescent="0.25">
      <c r="A2076" t="s">
        <v>9145</v>
      </c>
      <c r="B2076" t="s">
        <v>9146</v>
      </c>
      <c r="C2076" s="1" t="str">
        <f t="shared" si="128"/>
        <v>21:1062</v>
      </c>
      <c r="D2076" s="1" t="str">
        <f t="shared" si="129"/>
        <v>21:0123</v>
      </c>
      <c r="E2076" t="s">
        <v>9147</v>
      </c>
      <c r="F2076" t="s">
        <v>9148</v>
      </c>
      <c r="H2076">
        <v>49.057487199999997</v>
      </c>
      <c r="I2076">
        <v>-116.14543740000001</v>
      </c>
      <c r="J2076" s="1" t="str">
        <f t="shared" si="130"/>
        <v>NGR bulk stream sediment</v>
      </c>
      <c r="K2076" s="1" t="str">
        <f t="shared" si="131"/>
        <v>&lt;177 micron (NGR)</v>
      </c>
      <c r="L2076">
        <v>27</v>
      </c>
      <c r="M2076" t="s">
        <v>280</v>
      </c>
      <c r="N2076">
        <v>444</v>
      </c>
      <c r="O2076" t="s">
        <v>139</v>
      </c>
      <c r="P2076" t="s">
        <v>47</v>
      </c>
      <c r="Q2076" t="s">
        <v>189</v>
      </c>
      <c r="R2076" t="s">
        <v>366</v>
      </c>
      <c r="S2076" t="s">
        <v>418</v>
      </c>
      <c r="T2076" t="s">
        <v>137</v>
      </c>
      <c r="U2076" t="s">
        <v>104</v>
      </c>
      <c r="V2076" t="s">
        <v>188</v>
      </c>
      <c r="W2076" t="s">
        <v>101</v>
      </c>
      <c r="X2076" t="s">
        <v>85</v>
      </c>
      <c r="Y2076" t="s">
        <v>112</v>
      </c>
      <c r="Z2076" t="s">
        <v>56</v>
      </c>
      <c r="AA2076" t="s">
        <v>46</v>
      </c>
      <c r="AB2076" t="s">
        <v>54</v>
      </c>
      <c r="AC2076" t="s">
        <v>225</v>
      </c>
      <c r="AD2076" t="s">
        <v>438</v>
      </c>
      <c r="AE2076" t="s">
        <v>62</v>
      </c>
      <c r="AF2076" t="s">
        <v>96</v>
      </c>
      <c r="AG2076" t="s">
        <v>319</v>
      </c>
      <c r="AH2076" t="s">
        <v>185</v>
      </c>
      <c r="AI2076" t="s">
        <v>61</v>
      </c>
      <c r="AJ2076" t="s">
        <v>55</v>
      </c>
      <c r="AK2076" t="s">
        <v>228</v>
      </c>
      <c r="AL2076" t="s">
        <v>47</v>
      </c>
      <c r="AM2076" t="s">
        <v>103</v>
      </c>
      <c r="AN2076" t="s">
        <v>920</v>
      </c>
      <c r="AO2076" t="s">
        <v>217</v>
      </c>
    </row>
    <row r="2077" spans="1:41" hidden="1" x14ac:dyDescent="0.25">
      <c r="A2077" t="s">
        <v>9149</v>
      </c>
      <c r="B2077" t="s">
        <v>9150</v>
      </c>
      <c r="C2077" s="1" t="str">
        <f t="shared" si="128"/>
        <v>21:1062</v>
      </c>
      <c r="D2077" s="1" t="str">
        <f t="shared" si="129"/>
        <v>21:0123</v>
      </c>
      <c r="E2077" t="s">
        <v>9147</v>
      </c>
      <c r="F2077" t="s">
        <v>9151</v>
      </c>
      <c r="H2077">
        <v>49.057487199999997</v>
      </c>
      <c r="I2077">
        <v>-116.14543740000001</v>
      </c>
      <c r="J2077" s="1" t="str">
        <f t="shared" si="130"/>
        <v>NGR bulk stream sediment</v>
      </c>
      <c r="K2077" s="1" t="str">
        <f t="shared" si="131"/>
        <v>&lt;177 micron (NGR)</v>
      </c>
      <c r="L2077">
        <v>27</v>
      </c>
      <c r="M2077" t="s">
        <v>288</v>
      </c>
      <c r="N2077">
        <v>445</v>
      </c>
      <c r="O2077" t="s">
        <v>125</v>
      </c>
      <c r="P2077" t="s">
        <v>83</v>
      </c>
      <c r="Q2077" t="s">
        <v>935</v>
      </c>
      <c r="R2077" t="s">
        <v>260</v>
      </c>
      <c r="S2077" t="s">
        <v>462</v>
      </c>
      <c r="T2077" t="s">
        <v>73</v>
      </c>
      <c r="U2077" t="s">
        <v>131</v>
      </c>
      <c r="V2077" t="s">
        <v>128</v>
      </c>
      <c r="W2077" t="s">
        <v>47</v>
      </c>
      <c r="X2077" t="s">
        <v>55</v>
      </c>
      <c r="Y2077" t="s">
        <v>197</v>
      </c>
      <c r="Z2077" t="s">
        <v>199</v>
      </c>
      <c r="AA2077" t="s">
        <v>46</v>
      </c>
      <c r="AB2077" t="s">
        <v>54</v>
      </c>
      <c r="AC2077" t="s">
        <v>66</v>
      </c>
      <c r="AD2077" t="s">
        <v>146</v>
      </c>
      <c r="AE2077" t="s">
        <v>84</v>
      </c>
      <c r="AF2077" t="s">
        <v>158</v>
      </c>
      <c r="AG2077" t="s">
        <v>292</v>
      </c>
      <c r="AH2077" t="s">
        <v>174</v>
      </c>
      <c r="AI2077" t="s">
        <v>110</v>
      </c>
      <c r="AJ2077" t="s">
        <v>439</v>
      </c>
      <c r="AK2077" t="s">
        <v>164</v>
      </c>
      <c r="AL2077" t="s">
        <v>47</v>
      </c>
      <c r="AM2077" t="s">
        <v>103</v>
      </c>
      <c r="AN2077" t="s">
        <v>832</v>
      </c>
      <c r="AO2077" t="s">
        <v>98</v>
      </c>
    </row>
    <row r="2078" spans="1:41" hidden="1" x14ac:dyDescent="0.25">
      <c r="A2078" t="s">
        <v>9152</v>
      </c>
      <c r="B2078" t="s">
        <v>9153</v>
      </c>
      <c r="C2078" s="1" t="str">
        <f t="shared" si="128"/>
        <v>21:1062</v>
      </c>
      <c r="D2078" s="1" t="str">
        <f t="shared" si="129"/>
        <v>21:0123</v>
      </c>
      <c r="E2078" t="s">
        <v>9154</v>
      </c>
      <c r="F2078" t="s">
        <v>9155</v>
      </c>
      <c r="H2078">
        <v>49.022279900000001</v>
      </c>
      <c r="I2078">
        <v>-116.1555044</v>
      </c>
      <c r="J2078" s="1" t="str">
        <f t="shared" si="130"/>
        <v>NGR bulk stream sediment</v>
      </c>
      <c r="K2078" s="1" t="str">
        <f t="shared" si="131"/>
        <v>&lt;177 micron (NGR)</v>
      </c>
      <c r="L2078">
        <v>27</v>
      </c>
      <c r="M2078" t="s">
        <v>95</v>
      </c>
      <c r="N2078">
        <v>446</v>
      </c>
      <c r="O2078" t="s">
        <v>260</v>
      </c>
      <c r="P2078" t="s">
        <v>47</v>
      </c>
      <c r="Q2078" t="s">
        <v>364</v>
      </c>
      <c r="R2078" t="s">
        <v>85</v>
      </c>
      <c r="S2078" t="s">
        <v>184</v>
      </c>
      <c r="T2078" t="s">
        <v>267</v>
      </c>
      <c r="U2078" t="s">
        <v>290</v>
      </c>
      <c r="V2078" t="s">
        <v>143</v>
      </c>
      <c r="W2078" t="s">
        <v>130</v>
      </c>
      <c r="X2078" t="s">
        <v>73</v>
      </c>
      <c r="Y2078" t="s">
        <v>251</v>
      </c>
      <c r="Z2078" t="s">
        <v>57</v>
      </c>
      <c r="AA2078" t="s">
        <v>46</v>
      </c>
      <c r="AB2078" t="s">
        <v>46</v>
      </c>
      <c r="AC2078" t="s">
        <v>124</v>
      </c>
      <c r="AD2078" t="s">
        <v>438</v>
      </c>
      <c r="AE2078" t="s">
        <v>57</v>
      </c>
      <c r="AF2078" t="s">
        <v>58</v>
      </c>
      <c r="AG2078" t="s">
        <v>217</v>
      </c>
      <c r="AH2078" t="s">
        <v>149</v>
      </c>
      <c r="AI2078" t="s">
        <v>200</v>
      </c>
      <c r="AJ2078" t="s">
        <v>85</v>
      </c>
      <c r="AK2078" t="s">
        <v>493</v>
      </c>
      <c r="AL2078" t="s">
        <v>47</v>
      </c>
      <c r="AM2078" t="s">
        <v>137</v>
      </c>
      <c r="AN2078" t="s">
        <v>935</v>
      </c>
      <c r="AO2078" t="s">
        <v>66</v>
      </c>
    </row>
    <row r="2079" spans="1:41" hidden="1" x14ac:dyDescent="0.25">
      <c r="A2079" t="s">
        <v>9156</v>
      </c>
      <c r="B2079" t="s">
        <v>9157</v>
      </c>
      <c r="C2079" s="1" t="str">
        <f t="shared" si="128"/>
        <v>21:1062</v>
      </c>
      <c r="D2079" s="1" t="str">
        <f t="shared" si="129"/>
        <v>21:0123</v>
      </c>
      <c r="E2079" t="s">
        <v>9158</v>
      </c>
      <c r="F2079" t="s">
        <v>9159</v>
      </c>
      <c r="H2079">
        <v>49.0274541</v>
      </c>
      <c r="I2079">
        <v>-116.15326930000001</v>
      </c>
      <c r="J2079" s="1" t="str">
        <f t="shared" si="130"/>
        <v>NGR bulk stream sediment</v>
      </c>
      <c r="K2079" s="1" t="str">
        <f t="shared" si="131"/>
        <v>&lt;177 micron (NGR)</v>
      </c>
      <c r="L2079">
        <v>27</v>
      </c>
      <c r="M2079" t="s">
        <v>117</v>
      </c>
      <c r="N2079">
        <v>447</v>
      </c>
      <c r="O2079" t="s">
        <v>139</v>
      </c>
      <c r="P2079" t="s">
        <v>47</v>
      </c>
      <c r="Q2079" t="s">
        <v>920</v>
      </c>
      <c r="R2079" t="s">
        <v>122</v>
      </c>
      <c r="S2079" t="s">
        <v>290</v>
      </c>
      <c r="T2079" t="s">
        <v>52</v>
      </c>
      <c r="U2079" t="s">
        <v>131</v>
      </c>
      <c r="V2079" t="s">
        <v>182</v>
      </c>
      <c r="W2079" t="s">
        <v>63</v>
      </c>
      <c r="X2079" t="s">
        <v>76</v>
      </c>
      <c r="Y2079" t="s">
        <v>306</v>
      </c>
      <c r="Z2079" t="s">
        <v>199</v>
      </c>
      <c r="AA2079" t="s">
        <v>46</v>
      </c>
      <c r="AB2079" t="s">
        <v>198</v>
      </c>
      <c r="AC2079" t="s">
        <v>76</v>
      </c>
      <c r="AD2079" t="s">
        <v>438</v>
      </c>
      <c r="AE2079" t="s">
        <v>84</v>
      </c>
      <c r="AF2079" t="s">
        <v>319</v>
      </c>
      <c r="AG2079" t="s">
        <v>260</v>
      </c>
      <c r="AH2079" t="s">
        <v>110</v>
      </c>
      <c r="AI2079" t="s">
        <v>87</v>
      </c>
      <c r="AJ2079" t="s">
        <v>55</v>
      </c>
      <c r="AK2079" t="s">
        <v>72</v>
      </c>
      <c r="AL2079" t="s">
        <v>47</v>
      </c>
      <c r="AM2079" t="s">
        <v>103</v>
      </c>
      <c r="AN2079" t="s">
        <v>281</v>
      </c>
      <c r="AO2079" t="s">
        <v>82</v>
      </c>
    </row>
    <row r="2080" spans="1:41" hidden="1" x14ac:dyDescent="0.25">
      <c r="A2080" t="s">
        <v>9160</v>
      </c>
      <c r="B2080" t="s">
        <v>9161</v>
      </c>
      <c r="C2080" s="1" t="str">
        <f t="shared" si="128"/>
        <v>21:1062</v>
      </c>
      <c r="D2080" s="1" t="str">
        <f t="shared" si="129"/>
        <v>21:0123</v>
      </c>
      <c r="E2080" t="s">
        <v>9162</v>
      </c>
      <c r="F2080" t="s">
        <v>9163</v>
      </c>
      <c r="H2080">
        <v>49.020531200000001</v>
      </c>
      <c r="I2080">
        <v>-116.21517040000001</v>
      </c>
      <c r="J2080" s="1" t="str">
        <f t="shared" si="130"/>
        <v>NGR bulk stream sediment</v>
      </c>
      <c r="K2080" s="1" t="str">
        <f t="shared" si="131"/>
        <v>&lt;177 micron (NGR)</v>
      </c>
      <c r="L2080">
        <v>27</v>
      </c>
      <c r="M2080" t="s">
        <v>136</v>
      </c>
      <c r="N2080">
        <v>448</v>
      </c>
      <c r="O2080" t="s">
        <v>270</v>
      </c>
      <c r="P2080" t="s">
        <v>47</v>
      </c>
      <c r="Q2080" t="s">
        <v>432</v>
      </c>
      <c r="R2080" t="s">
        <v>125</v>
      </c>
      <c r="S2080" t="s">
        <v>328</v>
      </c>
      <c r="T2080" t="s">
        <v>55</v>
      </c>
      <c r="U2080" t="s">
        <v>165</v>
      </c>
      <c r="V2080" t="s">
        <v>493</v>
      </c>
      <c r="W2080" t="s">
        <v>139</v>
      </c>
      <c r="X2080" t="s">
        <v>330</v>
      </c>
      <c r="Y2080" t="s">
        <v>131</v>
      </c>
      <c r="Z2080" t="s">
        <v>56</v>
      </c>
      <c r="AA2080" t="s">
        <v>46</v>
      </c>
      <c r="AB2080" t="s">
        <v>46</v>
      </c>
      <c r="AC2080" t="s">
        <v>209</v>
      </c>
      <c r="AD2080" t="s">
        <v>146</v>
      </c>
      <c r="AE2080" t="s">
        <v>235</v>
      </c>
      <c r="AF2080" t="s">
        <v>330</v>
      </c>
      <c r="AG2080" t="s">
        <v>52</v>
      </c>
      <c r="AH2080" t="s">
        <v>235</v>
      </c>
      <c r="AI2080" t="s">
        <v>110</v>
      </c>
      <c r="AJ2080" t="s">
        <v>76</v>
      </c>
      <c r="AK2080" t="s">
        <v>102</v>
      </c>
      <c r="AL2080" t="s">
        <v>47</v>
      </c>
      <c r="AM2080" t="s">
        <v>103</v>
      </c>
      <c r="AN2080" t="s">
        <v>318</v>
      </c>
      <c r="AO2080" t="s">
        <v>225</v>
      </c>
    </row>
    <row r="2081" spans="1:41" hidden="1" x14ac:dyDescent="0.25">
      <c r="A2081" t="s">
        <v>9164</v>
      </c>
      <c r="B2081" t="s">
        <v>9165</v>
      </c>
      <c r="C2081" s="1" t="str">
        <f t="shared" ref="C2081:C2144" si="132">HYPERLINK("http://geochem.nrcan.gc.ca/cdogs/content/bdl/bdl211062_e.htm", "21:1062")</f>
        <v>21:1062</v>
      </c>
      <c r="D2081" s="1" t="str">
        <f t="shared" ref="D2081:D2144" si="133">HYPERLINK("http://geochem.nrcan.gc.ca/cdogs/content/svy/svy210123_e.htm", "21:0123")</f>
        <v>21:0123</v>
      </c>
      <c r="E2081" t="s">
        <v>9166</v>
      </c>
      <c r="F2081" t="s">
        <v>9167</v>
      </c>
      <c r="H2081">
        <v>49.034626099999997</v>
      </c>
      <c r="I2081">
        <v>-116.19400229999999</v>
      </c>
      <c r="J2081" s="1" t="str">
        <f t="shared" si="130"/>
        <v>NGR bulk stream sediment</v>
      </c>
      <c r="K2081" s="1" t="str">
        <f t="shared" si="131"/>
        <v>&lt;177 micron (NGR)</v>
      </c>
      <c r="L2081">
        <v>27</v>
      </c>
      <c r="M2081" t="s">
        <v>157</v>
      </c>
      <c r="N2081">
        <v>449</v>
      </c>
      <c r="O2081" t="s">
        <v>200</v>
      </c>
      <c r="P2081" t="s">
        <v>47</v>
      </c>
      <c r="Q2081" t="s">
        <v>725</v>
      </c>
      <c r="R2081" t="s">
        <v>330</v>
      </c>
      <c r="S2081" t="s">
        <v>126</v>
      </c>
      <c r="T2081" t="s">
        <v>137</v>
      </c>
      <c r="U2081" t="s">
        <v>112</v>
      </c>
      <c r="V2081" t="s">
        <v>86</v>
      </c>
      <c r="W2081" t="s">
        <v>81</v>
      </c>
      <c r="X2081" t="s">
        <v>137</v>
      </c>
      <c r="Y2081" t="s">
        <v>358</v>
      </c>
      <c r="Z2081" t="s">
        <v>56</v>
      </c>
      <c r="AA2081" t="s">
        <v>46</v>
      </c>
      <c r="AB2081" t="s">
        <v>54</v>
      </c>
      <c r="AC2081" t="s">
        <v>90</v>
      </c>
      <c r="AD2081" t="s">
        <v>146</v>
      </c>
      <c r="AE2081" t="s">
        <v>54</v>
      </c>
      <c r="AF2081" t="s">
        <v>137</v>
      </c>
      <c r="AG2081" t="s">
        <v>1506</v>
      </c>
      <c r="AH2081" t="s">
        <v>149</v>
      </c>
      <c r="AI2081" t="s">
        <v>63</v>
      </c>
      <c r="AJ2081" t="s">
        <v>85</v>
      </c>
      <c r="AK2081" t="s">
        <v>351</v>
      </c>
      <c r="AL2081" t="s">
        <v>47</v>
      </c>
      <c r="AM2081" t="s">
        <v>51</v>
      </c>
      <c r="AN2081" t="s">
        <v>372</v>
      </c>
      <c r="AO2081" t="s">
        <v>50</v>
      </c>
    </row>
    <row r="2082" spans="1:41" hidden="1" x14ac:dyDescent="0.25">
      <c r="A2082" t="s">
        <v>9168</v>
      </c>
      <c r="B2082" t="s">
        <v>9169</v>
      </c>
      <c r="C2082" s="1" t="str">
        <f t="shared" si="132"/>
        <v>21:1062</v>
      </c>
      <c r="D2082" s="1" t="str">
        <f t="shared" si="133"/>
        <v>21:0123</v>
      </c>
      <c r="E2082" t="s">
        <v>9170</v>
      </c>
      <c r="F2082" t="s">
        <v>9171</v>
      </c>
      <c r="H2082">
        <v>49.061286000000003</v>
      </c>
      <c r="I2082">
        <v>-116.16185470000001</v>
      </c>
      <c r="J2082" s="1" t="str">
        <f t="shared" si="130"/>
        <v>NGR bulk stream sediment</v>
      </c>
      <c r="K2082" s="1" t="str">
        <f t="shared" si="131"/>
        <v>&lt;177 micron (NGR)</v>
      </c>
      <c r="L2082">
        <v>27</v>
      </c>
      <c r="M2082" t="s">
        <v>170</v>
      </c>
      <c r="N2082">
        <v>450</v>
      </c>
      <c r="O2082" t="s">
        <v>122</v>
      </c>
      <c r="P2082" t="s">
        <v>47</v>
      </c>
      <c r="Q2082" t="s">
        <v>152</v>
      </c>
      <c r="R2082" t="s">
        <v>200</v>
      </c>
      <c r="S2082" t="s">
        <v>342</v>
      </c>
      <c r="T2082" t="s">
        <v>52</v>
      </c>
      <c r="U2082" t="s">
        <v>49</v>
      </c>
      <c r="V2082" t="s">
        <v>200</v>
      </c>
      <c r="W2082" t="s">
        <v>235</v>
      </c>
      <c r="X2082" t="s">
        <v>55</v>
      </c>
      <c r="Y2082" t="s">
        <v>165</v>
      </c>
      <c r="Z2082" t="s">
        <v>56</v>
      </c>
      <c r="AA2082" t="s">
        <v>46</v>
      </c>
      <c r="AB2082" t="s">
        <v>54</v>
      </c>
      <c r="AC2082" t="s">
        <v>85</v>
      </c>
      <c r="AD2082" t="s">
        <v>184</v>
      </c>
      <c r="AE2082" t="s">
        <v>46</v>
      </c>
      <c r="AF2082" t="s">
        <v>129</v>
      </c>
      <c r="AG2082" t="s">
        <v>266</v>
      </c>
      <c r="AH2082" t="s">
        <v>174</v>
      </c>
      <c r="AI2082" t="s">
        <v>87</v>
      </c>
      <c r="AJ2082" t="s">
        <v>58</v>
      </c>
      <c r="AK2082" t="s">
        <v>86</v>
      </c>
      <c r="AL2082" t="s">
        <v>47</v>
      </c>
      <c r="AM2082" t="s">
        <v>103</v>
      </c>
      <c r="AN2082" t="s">
        <v>592</v>
      </c>
      <c r="AO2082" t="s">
        <v>82</v>
      </c>
    </row>
    <row r="2083" spans="1:41" hidden="1" x14ac:dyDescent="0.25">
      <c r="A2083" t="s">
        <v>9172</v>
      </c>
      <c r="B2083" t="s">
        <v>9173</v>
      </c>
      <c r="C2083" s="1" t="str">
        <f t="shared" si="132"/>
        <v>21:1062</v>
      </c>
      <c r="D2083" s="1" t="str">
        <f t="shared" si="133"/>
        <v>21:0123</v>
      </c>
      <c r="E2083" t="s">
        <v>9174</v>
      </c>
      <c r="F2083" t="s">
        <v>9175</v>
      </c>
      <c r="H2083">
        <v>49.291969000000002</v>
      </c>
      <c r="I2083">
        <v>-116.2333732</v>
      </c>
      <c r="J2083" s="1" t="str">
        <f t="shared" si="130"/>
        <v>NGR bulk stream sediment</v>
      </c>
      <c r="K2083" s="1" t="str">
        <f t="shared" si="131"/>
        <v>&lt;177 micron (NGR)</v>
      </c>
      <c r="L2083">
        <v>27</v>
      </c>
      <c r="M2083" t="s">
        <v>180</v>
      </c>
      <c r="N2083">
        <v>451</v>
      </c>
      <c r="O2083" t="s">
        <v>357</v>
      </c>
      <c r="P2083" t="s">
        <v>73</v>
      </c>
      <c r="Q2083" t="s">
        <v>533</v>
      </c>
      <c r="R2083" t="s">
        <v>76</v>
      </c>
      <c r="S2083" t="s">
        <v>250</v>
      </c>
      <c r="T2083" t="s">
        <v>99</v>
      </c>
      <c r="U2083" t="s">
        <v>124</v>
      </c>
      <c r="V2083" t="s">
        <v>282</v>
      </c>
      <c r="W2083" t="s">
        <v>493</v>
      </c>
      <c r="X2083" t="s">
        <v>52</v>
      </c>
      <c r="Y2083" t="s">
        <v>131</v>
      </c>
      <c r="Z2083" t="s">
        <v>56</v>
      </c>
      <c r="AA2083" t="s">
        <v>46</v>
      </c>
      <c r="AB2083" t="s">
        <v>46</v>
      </c>
      <c r="AC2083" t="s">
        <v>141</v>
      </c>
      <c r="AD2083" t="s">
        <v>597</v>
      </c>
      <c r="AE2083" t="s">
        <v>46</v>
      </c>
      <c r="AF2083" t="s">
        <v>127</v>
      </c>
      <c r="AG2083" t="s">
        <v>319</v>
      </c>
      <c r="AH2083" t="s">
        <v>87</v>
      </c>
      <c r="AI2083" t="s">
        <v>110</v>
      </c>
      <c r="AJ2083" t="s">
        <v>55</v>
      </c>
      <c r="AK2083" t="s">
        <v>60</v>
      </c>
      <c r="AL2083" t="s">
        <v>47</v>
      </c>
      <c r="AM2083" t="s">
        <v>103</v>
      </c>
      <c r="AN2083" t="s">
        <v>568</v>
      </c>
      <c r="AO2083" t="s">
        <v>217</v>
      </c>
    </row>
    <row r="2084" spans="1:41" hidden="1" x14ac:dyDescent="0.25">
      <c r="A2084" t="s">
        <v>9176</v>
      </c>
      <c r="B2084" t="s">
        <v>9177</v>
      </c>
      <c r="C2084" s="1" t="str">
        <f t="shared" si="132"/>
        <v>21:1062</v>
      </c>
      <c r="D2084" s="1" t="str">
        <f t="shared" si="133"/>
        <v>21:0123</v>
      </c>
      <c r="E2084" t="s">
        <v>9178</v>
      </c>
      <c r="F2084" t="s">
        <v>9179</v>
      </c>
      <c r="H2084">
        <v>49.269965300000003</v>
      </c>
      <c r="I2084">
        <v>-116.2184281</v>
      </c>
      <c r="J2084" s="1" t="str">
        <f t="shared" si="130"/>
        <v>NGR bulk stream sediment</v>
      </c>
      <c r="K2084" s="1" t="str">
        <f t="shared" si="131"/>
        <v>&lt;177 micron (NGR)</v>
      </c>
      <c r="L2084">
        <v>27</v>
      </c>
      <c r="M2084" t="s">
        <v>195</v>
      </c>
      <c r="N2084">
        <v>452</v>
      </c>
      <c r="O2084" t="s">
        <v>86</v>
      </c>
      <c r="P2084" t="s">
        <v>47</v>
      </c>
      <c r="Q2084" t="s">
        <v>432</v>
      </c>
      <c r="R2084" t="s">
        <v>319</v>
      </c>
      <c r="S2084" t="s">
        <v>240</v>
      </c>
      <c r="T2084" t="s">
        <v>76</v>
      </c>
      <c r="U2084" t="s">
        <v>112</v>
      </c>
      <c r="V2084" t="s">
        <v>271</v>
      </c>
      <c r="W2084" t="s">
        <v>161</v>
      </c>
      <c r="X2084" t="s">
        <v>73</v>
      </c>
      <c r="Y2084" t="s">
        <v>225</v>
      </c>
      <c r="Z2084" t="s">
        <v>56</v>
      </c>
      <c r="AA2084" t="s">
        <v>46</v>
      </c>
      <c r="AB2084" t="s">
        <v>54</v>
      </c>
      <c r="AC2084" t="s">
        <v>225</v>
      </c>
      <c r="AD2084" t="s">
        <v>146</v>
      </c>
      <c r="AE2084" t="s">
        <v>57</v>
      </c>
      <c r="AF2084" t="s">
        <v>163</v>
      </c>
      <c r="AG2084" t="s">
        <v>224</v>
      </c>
      <c r="AH2084" t="s">
        <v>174</v>
      </c>
      <c r="AI2084" t="s">
        <v>174</v>
      </c>
      <c r="AJ2084" t="s">
        <v>118</v>
      </c>
      <c r="AK2084" t="s">
        <v>257</v>
      </c>
      <c r="AL2084" t="s">
        <v>47</v>
      </c>
      <c r="AM2084" t="s">
        <v>122</v>
      </c>
      <c r="AN2084" t="s">
        <v>915</v>
      </c>
      <c r="AO2084" t="s">
        <v>175</v>
      </c>
    </row>
    <row r="2085" spans="1:41" hidden="1" x14ac:dyDescent="0.25">
      <c r="A2085" t="s">
        <v>9180</v>
      </c>
      <c r="B2085" t="s">
        <v>9181</v>
      </c>
      <c r="C2085" s="1" t="str">
        <f t="shared" si="132"/>
        <v>21:1062</v>
      </c>
      <c r="D2085" s="1" t="str">
        <f t="shared" si="133"/>
        <v>21:0123</v>
      </c>
      <c r="E2085" t="s">
        <v>9182</v>
      </c>
      <c r="F2085" t="s">
        <v>9183</v>
      </c>
      <c r="H2085">
        <v>49.269401999999999</v>
      </c>
      <c r="I2085">
        <v>-116.2488448</v>
      </c>
      <c r="J2085" s="1" t="str">
        <f t="shared" si="130"/>
        <v>NGR bulk stream sediment</v>
      </c>
      <c r="K2085" s="1" t="str">
        <f t="shared" si="131"/>
        <v>&lt;177 micron (NGR)</v>
      </c>
      <c r="L2085">
        <v>27</v>
      </c>
      <c r="M2085" t="s">
        <v>205</v>
      </c>
      <c r="N2085">
        <v>453</v>
      </c>
      <c r="O2085" t="s">
        <v>86</v>
      </c>
      <c r="P2085" t="s">
        <v>106</v>
      </c>
      <c r="Q2085" t="s">
        <v>725</v>
      </c>
      <c r="R2085" t="s">
        <v>72</v>
      </c>
      <c r="S2085" t="s">
        <v>160</v>
      </c>
      <c r="T2085" t="s">
        <v>108</v>
      </c>
      <c r="U2085" t="s">
        <v>80</v>
      </c>
      <c r="V2085" t="s">
        <v>266</v>
      </c>
      <c r="W2085" t="s">
        <v>257</v>
      </c>
      <c r="X2085" t="s">
        <v>58</v>
      </c>
      <c r="Y2085" t="s">
        <v>165</v>
      </c>
      <c r="Z2085" t="s">
        <v>56</v>
      </c>
      <c r="AA2085" t="s">
        <v>46</v>
      </c>
      <c r="AB2085" t="s">
        <v>54</v>
      </c>
      <c r="AC2085" t="s">
        <v>225</v>
      </c>
      <c r="AD2085" t="s">
        <v>226</v>
      </c>
      <c r="AE2085" t="s">
        <v>198</v>
      </c>
      <c r="AF2085" t="s">
        <v>58</v>
      </c>
      <c r="AG2085" t="s">
        <v>392</v>
      </c>
      <c r="AH2085" t="s">
        <v>174</v>
      </c>
      <c r="AI2085" t="s">
        <v>87</v>
      </c>
      <c r="AJ2085" t="s">
        <v>55</v>
      </c>
      <c r="AK2085" t="s">
        <v>60</v>
      </c>
      <c r="AL2085" t="s">
        <v>47</v>
      </c>
      <c r="AM2085" t="s">
        <v>122</v>
      </c>
      <c r="AN2085" t="s">
        <v>920</v>
      </c>
      <c r="AO2085" t="s">
        <v>59</v>
      </c>
    </row>
    <row r="2086" spans="1:41" hidden="1" x14ac:dyDescent="0.25">
      <c r="A2086" t="s">
        <v>9184</v>
      </c>
      <c r="B2086" t="s">
        <v>9185</v>
      </c>
      <c r="C2086" s="1" t="str">
        <f t="shared" si="132"/>
        <v>21:1062</v>
      </c>
      <c r="D2086" s="1" t="str">
        <f t="shared" si="133"/>
        <v>21:0123</v>
      </c>
      <c r="E2086" t="s">
        <v>9186</v>
      </c>
      <c r="F2086" t="s">
        <v>9187</v>
      </c>
      <c r="H2086">
        <v>49.2725662</v>
      </c>
      <c r="I2086">
        <v>-116.251285</v>
      </c>
      <c r="J2086" s="1" t="str">
        <f t="shared" si="130"/>
        <v>NGR bulk stream sediment</v>
      </c>
      <c r="K2086" s="1" t="str">
        <f t="shared" si="131"/>
        <v>&lt;177 micron (NGR)</v>
      </c>
      <c r="L2086">
        <v>27</v>
      </c>
      <c r="M2086" t="s">
        <v>214</v>
      </c>
      <c r="N2086">
        <v>454</v>
      </c>
      <c r="O2086" t="s">
        <v>365</v>
      </c>
      <c r="P2086" t="s">
        <v>51</v>
      </c>
      <c r="Q2086" t="s">
        <v>568</v>
      </c>
      <c r="R2086" t="s">
        <v>102</v>
      </c>
      <c r="S2086" t="s">
        <v>342</v>
      </c>
      <c r="T2086" t="s">
        <v>82</v>
      </c>
      <c r="U2086" t="s">
        <v>106</v>
      </c>
      <c r="V2086" t="s">
        <v>282</v>
      </c>
      <c r="W2086" t="s">
        <v>51</v>
      </c>
      <c r="X2086" t="s">
        <v>55</v>
      </c>
      <c r="Y2086" t="s">
        <v>306</v>
      </c>
      <c r="Z2086" t="s">
        <v>199</v>
      </c>
      <c r="AA2086" t="s">
        <v>46</v>
      </c>
      <c r="AB2086" t="s">
        <v>54</v>
      </c>
      <c r="AC2086" t="s">
        <v>269</v>
      </c>
      <c r="AD2086" t="s">
        <v>597</v>
      </c>
      <c r="AE2086" t="s">
        <v>149</v>
      </c>
      <c r="AF2086" t="s">
        <v>267</v>
      </c>
      <c r="AG2086" t="s">
        <v>238</v>
      </c>
      <c r="AH2086" t="s">
        <v>61</v>
      </c>
      <c r="AI2086" t="s">
        <v>185</v>
      </c>
      <c r="AJ2086" t="s">
        <v>55</v>
      </c>
      <c r="AK2086" t="s">
        <v>122</v>
      </c>
      <c r="AL2086" t="s">
        <v>47</v>
      </c>
      <c r="AM2086" t="s">
        <v>103</v>
      </c>
      <c r="AN2086" t="s">
        <v>673</v>
      </c>
      <c r="AO2086" t="s">
        <v>55</v>
      </c>
    </row>
    <row r="2087" spans="1:41" hidden="1" x14ac:dyDescent="0.25">
      <c r="A2087" t="s">
        <v>9188</v>
      </c>
      <c r="B2087" t="s">
        <v>9189</v>
      </c>
      <c r="C2087" s="1" t="str">
        <f t="shared" si="132"/>
        <v>21:1062</v>
      </c>
      <c r="D2087" s="1" t="str">
        <f t="shared" si="133"/>
        <v>21:0123</v>
      </c>
      <c r="E2087" t="s">
        <v>9190</v>
      </c>
      <c r="F2087" t="s">
        <v>9191</v>
      </c>
      <c r="H2087">
        <v>49.267330100000002</v>
      </c>
      <c r="I2087">
        <v>-116.2680246</v>
      </c>
      <c r="J2087" s="1" t="str">
        <f t="shared" si="130"/>
        <v>NGR bulk stream sediment</v>
      </c>
      <c r="K2087" s="1" t="str">
        <f t="shared" si="131"/>
        <v>&lt;177 micron (NGR)</v>
      </c>
      <c r="L2087">
        <v>27</v>
      </c>
      <c r="M2087" t="s">
        <v>223</v>
      </c>
      <c r="N2087">
        <v>455</v>
      </c>
      <c r="O2087" t="s">
        <v>52</v>
      </c>
      <c r="P2087" t="s">
        <v>47</v>
      </c>
      <c r="Q2087" t="s">
        <v>468</v>
      </c>
      <c r="R2087" t="s">
        <v>58</v>
      </c>
      <c r="S2087" t="s">
        <v>329</v>
      </c>
      <c r="T2087" t="s">
        <v>76</v>
      </c>
      <c r="U2087" t="s">
        <v>462</v>
      </c>
      <c r="V2087" t="s">
        <v>85</v>
      </c>
      <c r="W2087" t="s">
        <v>257</v>
      </c>
      <c r="X2087" t="s">
        <v>85</v>
      </c>
      <c r="Y2087" t="s">
        <v>186</v>
      </c>
      <c r="Z2087" t="s">
        <v>56</v>
      </c>
      <c r="AA2087" t="s">
        <v>46</v>
      </c>
      <c r="AB2087" t="s">
        <v>84</v>
      </c>
      <c r="AC2087" t="s">
        <v>59</v>
      </c>
      <c r="AD2087" t="s">
        <v>386</v>
      </c>
      <c r="AE2087" t="s">
        <v>63</v>
      </c>
      <c r="AF2087" t="s">
        <v>58</v>
      </c>
      <c r="AG2087" t="s">
        <v>148</v>
      </c>
      <c r="AH2087" t="s">
        <v>87</v>
      </c>
      <c r="AI2087" t="s">
        <v>61</v>
      </c>
      <c r="AJ2087" t="s">
        <v>209</v>
      </c>
      <c r="AK2087" t="s">
        <v>227</v>
      </c>
      <c r="AL2087" t="s">
        <v>47</v>
      </c>
      <c r="AM2087" t="s">
        <v>103</v>
      </c>
      <c r="AN2087" t="s">
        <v>281</v>
      </c>
      <c r="AO2087" t="s">
        <v>50</v>
      </c>
    </row>
    <row r="2088" spans="1:41" hidden="1" x14ac:dyDescent="0.25">
      <c r="A2088" t="s">
        <v>9192</v>
      </c>
      <c r="B2088" t="s">
        <v>9193</v>
      </c>
      <c r="C2088" s="1" t="str">
        <f t="shared" si="132"/>
        <v>21:1062</v>
      </c>
      <c r="D2088" s="1" t="str">
        <f t="shared" si="133"/>
        <v>21:0123</v>
      </c>
      <c r="E2088" t="s">
        <v>9194</v>
      </c>
      <c r="F2088" t="s">
        <v>9195</v>
      </c>
      <c r="H2088">
        <v>49.256005799999997</v>
      </c>
      <c r="I2088">
        <v>-116.2781971</v>
      </c>
      <c r="J2088" s="1" t="str">
        <f t="shared" si="130"/>
        <v>NGR bulk stream sediment</v>
      </c>
      <c r="K2088" s="1" t="str">
        <f t="shared" si="131"/>
        <v>&lt;177 micron (NGR)</v>
      </c>
      <c r="L2088">
        <v>27</v>
      </c>
      <c r="M2088" t="s">
        <v>233</v>
      </c>
      <c r="N2088">
        <v>456</v>
      </c>
      <c r="O2088" t="s">
        <v>55</v>
      </c>
      <c r="P2088" t="s">
        <v>73</v>
      </c>
      <c r="Q2088" t="s">
        <v>935</v>
      </c>
      <c r="R2088" t="s">
        <v>49</v>
      </c>
      <c r="S2088" t="s">
        <v>146</v>
      </c>
      <c r="T2088" t="s">
        <v>217</v>
      </c>
      <c r="U2088" t="s">
        <v>251</v>
      </c>
      <c r="V2088" t="s">
        <v>58</v>
      </c>
      <c r="W2088" t="s">
        <v>72</v>
      </c>
      <c r="X2088" t="s">
        <v>73</v>
      </c>
      <c r="Y2088" t="s">
        <v>667</v>
      </c>
      <c r="Z2088" t="s">
        <v>84</v>
      </c>
      <c r="AA2088" t="s">
        <v>46</v>
      </c>
      <c r="AB2088" t="s">
        <v>54</v>
      </c>
      <c r="AC2088" t="s">
        <v>300</v>
      </c>
      <c r="AD2088" t="s">
        <v>226</v>
      </c>
      <c r="AE2088" t="s">
        <v>174</v>
      </c>
      <c r="AF2088" t="s">
        <v>76</v>
      </c>
      <c r="AG2088" t="s">
        <v>4557</v>
      </c>
      <c r="AH2088" t="s">
        <v>174</v>
      </c>
      <c r="AI2088" t="s">
        <v>455</v>
      </c>
      <c r="AJ2088" t="s">
        <v>127</v>
      </c>
      <c r="AK2088" t="s">
        <v>366</v>
      </c>
      <c r="AL2088" t="s">
        <v>47</v>
      </c>
      <c r="AM2088" t="s">
        <v>52</v>
      </c>
      <c r="AN2088" t="s">
        <v>432</v>
      </c>
      <c r="AO2088" t="s">
        <v>76</v>
      </c>
    </row>
    <row r="2089" spans="1:41" hidden="1" x14ac:dyDescent="0.25">
      <c r="A2089" t="s">
        <v>9196</v>
      </c>
      <c r="B2089" t="s">
        <v>9197</v>
      </c>
      <c r="C2089" s="1" t="str">
        <f t="shared" si="132"/>
        <v>21:1062</v>
      </c>
      <c r="D2089" s="1" t="str">
        <f t="shared" si="133"/>
        <v>21:0123</v>
      </c>
      <c r="E2089" t="s">
        <v>9198</v>
      </c>
      <c r="F2089" t="s">
        <v>9199</v>
      </c>
      <c r="H2089">
        <v>49.230924100000003</v>
      </c>
      <c r="I2089">
        <v>-116.31622710000001</v>
      </c>
      <c r="J2089" s="1" t="str">
        <f t="shared" si="130"/>
        <v>NGR bulk stream sediment</v>
      </c>
      <c r="K2089" s="1" t="str">
        <f t="shared" si="131"/>
        <v>&lt;177 micron (NGR)</v>
      </c>
      <c r="L2089">
        <v>27</v>
      </c>
      <c r="M2089" t="s">
        <v>248</v>
      </c>
      <c r="N2089">
        <v>457</v>
      </c>
      <c r="O2089" t="s">
        <v>76</v>
      </c>
      <c r="P2089" t="s">
        <v>47</v>
      </c>
      <c r="Q2089" t="s">
        <v>468</v>
      </c>
      <c r="R2089" t="s">
        <v>151</v>
      </c>
      <c r="S2089" t="s">
        <v>184</v>
      </c>
      <c r="T2089" t="s">
        <v>82</v>
      </c>
      <c r="U2089" t="s">
        <v>418</v>
      </c>
      <c r="V2089" t="s">
        <v>88</v>
      </c>
      <c r="W2089" t="s">
        <v>72</v>
      </c>
      <c r="X2089" t="s">
        <v>55</v>
      </c>
      <c r="Y2089" t="s">
        <v>120</v>
      </c>
      <c r="Z2089" t="s">
        <v>56</v>
      </c>
      <c r="AA2089" t="s">
        <v>46</v>
      </c>
      <c r="AB2089" t="s">
        <v>46</v>
      </c>
      <c r="AC2089" t="s">
        <v>197</v>
      </c>
      <c r="AD2089" t="s">
        <v>425</v>
      </c>
      <c r="AE2089" t="s">
        <v>64</v>
      </c>
      <c r="AF2089" t="s">
        <v>76</v>
      </c>
      <c r="AG2089" t="s">
        <v>150</v>
      </c>
      <c r="AH2089" t="s">
        <v>63</v>
      </c>
      <c r="AI2089" t="s">
        <v>64</v>
      </c>
      <c r="AJ2089" t="s">
        <v>50</v>
      </c>
      <c r="AK2089" t="s">
        <v>111</v>
      </c>
      <c r="AL2089" t="s">
        <v>47</v>
      </c>
      <c r="AM2089" t="s">
        <v>51</v>
      </c>
      <c r="AN2089" t="s">
        <v>668</v>
      </c>
      <c r="AO2089" t="s">
        <v>82</v>
      </c>
    </row>
    <row r="2090" spans="1:41" hidden="1" x14ac:dyDescent="0.25">
      <c r="A2090" t="s">
        <v>9200</v>
      </c>
      <c r="B2090" t="s">
        <v>9201</v>
      </c>
      <c r="C2090" s="1" t="str">
        <f t="shared" si="132"/>
        <v>21:1062</v>
      </c>
      <c r="D2090" s="1" t="str">
        <f t="shared" si="133"/>
        <v>21:0123</v>
      </c>
      <c r="E2090" t="s">
        <v>9202</v>
      </c>
      <c r="F2090" t="s">
        <v>9203</v>
      </c>
      <c r="H2090">
        <v>49.2483559</v>
      </c>
      <c r="I2090">
        <v>-116.3267724</v>
      </c>
      <c r="J2090" s="1" t="str">
        <f t="shared" si="130"/>
        <v>NGR bulk stream sediment</v>
      </c>
      <c r="K2090" s="1" t="str">
        <f t="shared" si="131"/>
        <v>&lt;177 micron (NGR)</v>
      </c>
      <c r="L2090">
        <v>27</v>
      </c>
      <c r="M2090" t="s">
        <v>256</v>
      </c>
      <c r="N2090">
        <v>458</v>
      </c>
      <c r="O2090" t="s">
        <v>85</v>
      </c>
      <c r="P2090" t="s">
        <v>51</v>
      </c>
      <c r="Q2090" t="s">
        <v>668</v>
      </c>
      <c r="R2090" t="s">
        <v>82</v>
      </c>
      <c r="S2090" t="s">
        <v>457</v>
      </c>
      <c r="T2090" t="s">
        <v>209</v>
      </c>
      <c r="U2090" t="s">
        <v>120</v>
      </c>
      <c r="V2090" t="s">
        <v>439</v>
      </c>
      <c r="W2090" t="s">
        <v>206</v>
      </c>
      <c r="X2090" t="s">
        <v>73</v>
      </c>
      <c r="Y2090" t="s">
        <v>75</v>
      </c>
      <c r="Z2090" t="s">
        <v>56</v>
      </c>
      <c r="AA2090" t="s">
        <v>46</v>
      </c>
      <c r="AB2090" t="s">
        <v>53</v>
      </c>
      <c r="AC2090" t="s">
        <v>162</v>
      </c>
      <c r="AD2090" t="s">
        <v>207</v>
      </c>
      <c r="AE2090" t="s">
        <v>139</v>
      </c>
      <c r="AF2090" t="s">
        <v>55</v>
      </c>
      <c r="AG2090" t="s">
        <v>609</v>
      </c>
      <c r="AH2090" t="s">
        <v>110</v>
      </c>
      <c r="AI2090" t="s">
        <v>139</v>
      </c>
      <c r="AJ2090" t="s">
        <v>910</v>
      </c>
      <c r="AK2090" t="s">
        <v>85</v>
      </c>
      <c r="AL2090" t="s">
        <v>47</v>
      </c>
      <c r="AM2090" t="s">
        <v>51</v>
      </c>
      <c r="AN2090" t="s">
        <v>196</v>
      </c>
      <c r="AO2090" t="s">
        <v>330</v>
      </c>
    </row>
    <row r="2091" spans="1:41" hidden="1" x14ac:dyDescent="0.25">
      <c r="A2091" t="s">
        <v>9204</v>
      </c>
      <c r="B2091" t="s">
        <v>9205</v>
      </c>
      <c r="C2091" s="1" t="str">
        <f t="shared" si="132"/>
        <v>21:1062</v>
      </c>
      <c r="D2091" s="1" t="str">
        <f t="shared" si="133"/>
        <v>21:0123</v>
      </c>
      <c r="E2091" t="s">
        <v>9206</v>
      </c>
      <c r="F2091" t="s">
        <v>9207</v>
      </c>
      <c r="H2091">
        <v>49.248230499999998</v>
      </c>
      <c r="I2091">
        <v>-116.33620019999999</v>
      </c>
      <c r="J2091" s="1" t="str">
        <f t="shared" si="130"/>
        <v>NGR bulk stream sediment</v>
      </c>
      <c r="K2091" s="1" t="str">
        <f t="shared" si="131"/>
        <v>&lt;177 micron (NGR)</v>
      </c>
      <c r="L2091">
        <v>27</v>
      </c>
      <c r="M2091" t="s">
        <v>265</v>
      </c>
      <c r="N2091">
        <v>459</v>
      </c>
      <c r="O2091" t="s">
        <v>351</v>
      </c>
      <c r="P2091" t="s">
        <v>47</v>
      </c>
      <c r="Q2091" t="s">
        <v>673</v>
      </c>
      <c r="R2091" t="s">
        <v>127</v>
      </c>
      <c r="S2091" t="s">
        <v>583</v>
      </c>
      <c r="T2091" t="s">
        <v>50</v>
      </c>
      <c r="U2091" t="s">
        <v>100</v>
      </c>
      <c r="V2091" t="s">
        <v>336</v>
      </c>
      <c r="W2091" t="s">
        <v>102</v>
      </c>
      <c r="X2091" t="s">
        <v>85</v>
      </c>
      <c r="Y2091" t="s">
        <v>290</v>
      </c>
      <c r="Z2091" t="s">
        <v>56</v>
      </c>
      <c r="AA2091" t="s">
        <v>46</v>
      </c>
      <c r="AB2091" t="s">
        <v>46</v>
      </c>
      <c r="AC2091" t="s">
        <v>112</v>
      </c>
      <c r="AD2091" t="s">
        <v>226</v>
      </c>
      <c r="AE2091" t="s">
        <v>455</v>
      </c>
      <c r="AF2091" t="s">
        <v>127</v>
      </c>
      <c r="AG2091" t="s">
        <v>374</v>
      </c>
      <c r="AH2091" t="s">
        <v>63</v>
      </c>
      <c r="AI2091" t="s">
        <v>64</v>
      </c>
      <c r="AJ2091" t="s">
        <v>267</v>
      </c>
      <c r="AK2091" t="s">
        <v>182</v>
      </c>
      <c r="AL2091" t="s">
        <v>47</v>
      </c>
      <c r="AM2091" t="s">
        <v>51</v>
      </c>
      <c r="AN2091" t="s">
        <v>468</v>
      </c>
      <c r="AO2091" t="s">
        <v>175</v>
      </c>
    </row>
    <row r="2092" spans="1:41" hidden="1" x14ac:dyDescent="0.25">
      <c r="A2092" t="s">
        <v>9208</v>
      </c>
      <c r="B2092" t="s">
        <v>9209</v>
      </c>
      <c r="C2092" s="1" t="str">
        <f t="shared" si="132"/>
        <v>21:1062</v>
      </c>
      <c r="D2092" s="1" t="str">
        <f t="shared" si="133"/>
        <v>21:0123</v>
      </c>
      <c r="E2092" t="s">
        <v>9210</v>
      </c>
      <c r="F2092" t="s">
        <v>9211</v>
      </c>
      <c r="H2092">
        <v>49.275250200000002</v>
      </c>
      <c r="I2092">
        <v>-116.35647280000001</v>
      </c>
      <c r="J2092" s="1" t="str">
        <f t="shared" si="130"/>
        <v>NGR bulk stream sediment</v>
      </c>
      <c r="K2092" s="1" t="str">
        <f t="shared" si="131"/>
        <v>&lt;177 micron (NGR)</v>
      </c>
      <c r="L2092">
        <v>28</v>
      </c>
      <c r="M2092" t="s">
        <v>45</v>
      </c>
      <c r="N2092">
        <v>460</v>
      </c>
      <c r="O2092" t="s">
        <v>55</v>
      </c>
      <c r="P2092" t="s">
        <v>47</v>
      </c>
      <c r="Q2092" t="s">
        <v>301</v>
      </c>
      <c r="R2092" t="s">
        <v>125</v>
      </c>
      <c r="S2092" t="s">
        <v>146</v>
      </c>
      <c r="T2092" t="s">
        <v>127</v>
      </c>
      <c r="U2092" t="s">
        <v>106</v>
      </c>
      <c r="V2092" t="s">
        <v>437</v>
      </c>
      <c r="W2092" t="s">
        <v>206</v>
      </c>
      <c r="X2092" t="s">
        <v>209</v>
      </c>
      <c r="Y2092" t="s">
        <v>160</v>
      </c>
      <c r="Z2092" t="s">
        <v>56</v>
      </c>
      <c r="AA2092" t="s">
        <v>46</v>
      </c>
      <c r="AB2092" t="s">
        <v>46</v>
      </c>
      <c r="AC2092" t="s">
        <v>99</v>
      </c>
      <c r="AD2092" t="s">
        <v>226</v>
      </c>
      <c r="AE2092" t="s">
        <v>200</v>
      </c>
      <c r="AF2092" t="s">
        <v>85</v>
      </c>
      <c r="AG2092" t="s">
        <v>1078</v>
      </c>
      <c r="AH2092" t="s">
        <v>161</v>
      </c>
      <c r="AI2092" t="s">
        <v>63</v>
      </c>
      <c r="AJ2092" t="s">
        <v>50</v>
      </c>
      <c r="AK2092" t="s">
        <v>86</v>
      </c>
      <c r="AL2092" t="s">
        <v>47</v>
      </c>
      <c r="AM2092" t="s">
        <v>51</v>
      </c>
      <c r="AN2092" t="s">
        <v>487</v>
      </c>
      <c r="AO2092" t="s">
        <v>82</v>
      </c>
    </row>
    <row r="2093" spans="1:41" hidden="1" x14ac:dyDescent="0.25">
      <c r="A2093" t="s">
        <v>9212</v>
      </c>
      <c r="B2093" t="s">
        <v>9213</v>
      </c>
      <c r="C2093" s="1" t="str">
        <f t="shared" si="132"/>
        <v>21:1062</v>
      </c>
      <c r="D2093" s="1" t="str">
        <f t="shared" si="133"/>
        <v>21:0123</v>
      </c>
      <c r="E2093" t="s">
        <v>9214</v>
      </c>
      <c r="F2093" t="s">
        <v>9215</v>
      </c>
      <c r="H2093">
        <v>49.280038900000001</v>
      </c>
      <c r="I2093">
        <v>-116.4346298</v>
      </c>
      <c r="J2093" s="1" t="str">
        <f t="shared" si="130"/>
        <v>NGR bulk stream sediment</v>
      </c>
      <c r="K2093" s="1" t="str">
        <f t="shared" si="131"/>
        <v>&lt;177 micron (NGR)</v>
      </c>
      <c r="L2093">
        <v>28</v>
      </c>
      <c r="M2093" t="s">
        <v>71</v>
      </c>
      <c r="N2093">
        <v>461</v>
      </c>
      <c r="O2093" t="s">
        <v>66</v>
      </c>
      <c r="P2093" t="s">
        <v>47</v>
      </c>
      <c r="Q2093" t="s">
        <v>920</v>
      </c>
      <c r="R2093" t="s">
        <v>591</v>
      </c>
      <c r="S2093" t="s">
        <v>251</v>
      </c>
      <c r="T2093" t="s">
        <v>76</v>
      </c>
      <c r="U2093" t="s">
        <v>197</v>
      </c>
      <c r="V2093" t="s">
        <v>51</v>
      </c>
      <c r="W2093" t="s">
        <v>173</v>
      </c>
      <c r="X2093" t="s">
        <v>137</v>
      </c>
      <c r="Y2093" t="s">
        <v>106</v>
      </c>
      <c r="Z2093" t="s">
        <v>56</v>
      </c>
      <c r="AA2093" t="s">
        <v>46</v>
      </c>
      <c r="AB2093" t="s">
        <v>57</v>
      </c>
      <c r="AC2093" t="s">
        <v>90</v>
      </c>
      <c r="AD2093" t="s">
        <v>207</v>
      </c>
      <c r="AE2093" t="s">
        <v>143</v>
      </c>
      <c r="AF2093" t="s">
        <v>118</v>
      </c>
      <c r="AG2093" t="s">
        <v>2043</v>
      </c>
      <c r="AH2093" t="s">
        <v>105</v>
      </c>
      <c r="AI2093" t="s">
        <v>47</v>
      </c>
      <c r="AJ2093" t="s">
        <v>127</v>
      </c>
      <c r="AK2093" t="s">
        <v>371</v>
      </c>
      <c r="AL2093" t="s">
        <v>122</v>
      </c>
      <c r="AM2093" t="s">
        <v>103</v>
      </c>
      <c r="AN2093" t="s">
        <v>364</v>
      </c>
      <c r="AO2093" t="s">
        <v>82</v>
      </c>
    </row>
    <row r="2094" spans="1:41" hidden="1" x14ac:dyDescent="0.25">
      <c r="A2094" t="s">
        <v>9216</v>
      </c>
      <c r="B2094" t="s">
        <v>9217</v>
      </c>
      <c r="C2094" s="1" t="str">
        <f t="shared" si="132"/>
        <v>21:1062</v>
      </c>
      <c r="D2094" s="1" t="str">
        <f t="shared" si="133"/>
        <v>21:0123</v>
      </c>
      <c r="E2094" t="s">
        <v>9218</v>
      </c>
      <c r="F2094" t="s">
        <v>9219</v>
      </c>
      <c r="H2094">
        <v>49.271375599999999</v>
      </c>
      <c r="I2094">
        <v>-116.3970082</v>
      </c>
      <c r="J2094" s="1" t="str">
        <f t="shared" si="130"/>
        <v>NGR bulk stream sediment</v>
      </c>
      <c r="K2094" s="1" t="str">
        <f t="shared" si="131"/>
        <v>&lt;177 micron (NGR)</v>
      </c>
      <c r="L2094">
        <v>28</v>
      </c>
      <c r="M2094" t="s">
        <v>280</v>
      </c>
      <c r="N2094">
        <v>462</v>
      </c>
      <c r="O2094" t="s">
        <v>127</v>
      </c>
      <c r="P2094" t="s">
        <v>47</v>
      </c>
      <c r="Q2094" t="s">
        <v>1304</v>
      </c>
      <c r="R2094" t="s">
        <v>455</v>
      </c>
      <c r="S2094" t="s">
        <v>320</v>
      </c>
      <c r="T2094" t="s">
        <v>209</v>
      </c>
      <c r="U2094" t="s">
        <v>187</v>
      </c>
      <c r="V2094" t="s">
        <v>72</v>
      </c>
      <c r="W2094" t="s">
        <v>130</v>
      </c>
      <c r="X2094" t="s">
        <v>58</v>
      </c>
      <c r="Y2094" t="s">
        <v>107</v>
      </c>
      <c r="Z2094" t="s">
        <v>56</v>
      </c>
      <c r="AA2094" t="s">
        <v>46</v>
      </c>
      <c r="AB2094" t="s">
        <v>198</v>
      </c>
      <c r="AC2094" t="s">
        <v>145</v>
      </c>
      <c r="AD2094" t="s">
        <v>438</v>
      </c>
      <c r="AE2094" t="s">
        <v>224</v>
      </c>
      <c r="AF2094" t="s">
        <v>58</v>
      </c>
      <c r="AG2094" t="s">
        <v>150</v>
      </c>
      <c r="AH2094" t="s">
        <v>81</v>
      </c>
      <c r="AI2094" t="s">
        <v>105</v>
      </c>
      <c r="AJ2094" t="s">
        <v>76</v>
      </c>
      <c r="AK2094" t="s">
        <v>437</v>
      </c>
      <c r="AL2094" t="s">
        <v>122</v>
      </c>
      <c r="AM2094" t="s">
        <v>51</v>
      </c>
      <c r="AN2094" t="s">
        <v>2563</v>
      </c>
      <c r="AO2094" t="s">
        <v>98</v>
      </c>
    </row>
    <row r="2095" spans="1:41" hidden="1" x14ac:dyDescent="0.25">
      <c r="A2095" t="s">
        <v>9220</v>
      </c>
      <c r="B2095" t="s">
        <v>9221</v>
      </c>
      <c r="C2095" s="1" t="str">
        <f t="shared" si="132"/>
        <v>21:1062</v>
      </c>
      <c r="D2095" s="1" t="str">
        <f t="shared" si="133"/>
        <v>21:0123</v>
      </c>
      <c r="E2095" t="s">
        <v>9218</v>
      </c>
      <c r="F2095" t="s">
        <v>9222</v>
      </c>
      <c r="H2095">
        <v>49.271375599999999</v>
      </c>
      <c r="I2095">
        <v>-116.3970082</v>
      </c>
      <c r="J2095" s="1" t="str">
        <f t="shared" si="130"/>
        <v>NGR bulk stream sediment</v>
      </c>
      <c r="K2095" s="1" t="str">
        <f t="shared" si="131"/>
        <v>&lt;177 micron (NGR)</v>
      </c>
      <c r="L2095">
        <v>28</v>
      </c>
      <c r="M2095" t="s">
        <v>288</v>
      </c>
      <c r="N2095">
        <v>463</v>
      </c>
      <c r="O2095" t="s">
        <v>127</v>
      </c>
      <c r="P2095" t="s">
        <v>47</v>
      </c>
      <c r="Q2095" t="s">
        <v>301</v>
      </c>
      <c r="R2095" t="s">
        <v>493</v>
      </c>
      <c r="S2095" t="s">
        <v>251</v>
      </c>
      <c r="T2095" t="s">
        <v>209</v>
      </c>
      <c r="U2095" t="s">
        <v>187</v>
      </c>
      <c r="V2095" t="s">
        <v>103</v>
      </c>
      <c r="W2095" t="s">
        <v>79</v>
      </c>
      <c r="X2095" t="s">
        <v>330</v>
      </c>
      <c r="Y2095" t="s">
        <v>107</v>
      </c>
      <c r="Z2095" t="s">
        <v>56</v>
      </c>
      <c r="AA2095" t="s">
        <v>46</v>
      </c>
      <c r="AB2095" t="s">
        <v>198</v>
      </c>
      <c r="AC2095" t="s">
        <v>127</v>
      </c>
      <c r="AD2095" t="s">
        <v>438</v>
      </c>
      <c r="AE2095" t="s">
        <v>188</v>
      </c>
      <c r="AF2095" t="s">
        <v>55</v>
      </c>
      <c r="AG2095" t="s">
        <v>181</v>
      </c>
      <c r="AH2095" t="s">
        <v>47</v>
      </c>
      <c r="AI2095" t="s">
        <v>64</v>
      </c>
      <c r="AJ2095" t="s">
        <v>108</v>
      </c>
      <c r="AK2095" t="s">
        <v>123</v>
      </c>
      <c r="AL2095" t="s">
        <v>122</v>
      </c>
      <c r="AM2095" t="s">
        <v>51</v>
      </c>
      <c r="AN2095" t="s">
        <v>299</v>
      </c>
      <c r="AO2095" t="s">
        <v>49</v>
      </c>
    </row>
    <row r="2096" spans="1:41" hidden="1" x14ac:dyDescent="0.25">
      <c r="A2096" t="s">
        <v>9223</v>
      </c>
      <c r="B2096" t="s">
        <v>9224</v>
      </c>
      <c r="C2096" s="1" t="str">
        <f t="shared" si="132"/>
        <v>21:1062</v>
      </c>
      <c r="D2096" s="1" t="str">
        <f t="shared" si="133"/>
        <v>21:0123</v>
      </c>
      <c r="E2096" t="s">
        <v>9225</v>
      </c>
      <c r="F2096" t="s">
        <v>9226</v>
      </c>
      <c r="H2096">
        <v>49.289860400000002</v>
      </c>
      <c r="I2096">
        <v>-116.36003669999999</v>
      </c>
      <c r="J2096" s="1" t="str">
        <f t="shared" si="130"/>
        <v>NGR bulk stream sediment</v>
      </c>
      <c r="K2096" s="1" t="str">
        <f t="shared" si="131"/>
        <v>&lt;177 micron (NGR)</v>
      </c>
      <c r="L2096">
        <v>28</v>
      </c>
      <c r="M2096" t="s">
        <v>95</v>
      </c>
      <c r="N2096">
        <v>464</v>
      </c>
      <c r="O2096" t="s">
        <v>55</v>
      </c>
      <c r="P2096" t="s">
        <v>122</v>
      </c>
      <c r="Q2096" t="s">
        <v>152</v>
      </c>
      <c r="R2096" t="s">
        <v>188</v>
      </c>
      <c r="S2096" t="s">
        <v>589</v>
      </c>
      <c r="T2096" t="s">
        <v>267</v>
      </c>
      <c r="U2096" t="s">
        <v>243</v>
      </c>
      <c r="V2096" t="s">
        <v>142</v>
      </c>
      <c r="W2096" t="s">
        <v>257</v>
      </c>
      <c r="X2096" t="s">
        <v>52</v>
      </c>
      <c r="Y2096" t="s">
        <v>160</v>
      </c>
      <c r="Z2096" t="s">
        <v>56</v>
      </c>
      <c r="AA2096" t="s">
        <v>46</v>
      </c>
      <c r="AB2096" t="s">
        <v>198</v>
      </c>
      <c r="AC2096" t="s">
        <v>50</v>
      </c>
      <c r="AD2096" t="s">
        <v>237</v>
      </c>
      <c r="AE2096" t="s">
        <v>161</v>
      </c>
      <c r="AF2096" t="s">
        <v>58</v>
      </c>
      <c r="AG2096" t="s">
        <v>118</v>
      </c>
      <c r="AH2096" t="s">
        <v>101</v>
      </c>
      <c r="AI2096" t="s">
        <v>64</v>
      </c>
      <c r="AJ2096" t="s">
        <v>127</v>
      </c>
      <c r="AK2096" t="s">
        <v>270</v>
      </c>
      <c r="AL2096" t="s">
        <v>47</v>
      </c>
      <c r="AM2096" t="s">
        <v>51</v>
      </c>
      <c r="AN2096" t="s">
        <v>275</v>
      </c>
      <c r="AO2096" t="s">
        <v>137</v>
      </c>
    </row>
    <row r="2097" spans="1:41" hidden="1" x14ac:dyDescent="0.25">
      <c r="A2097" t="s">
        <v>9227</v>
      </c>
      <c r="B2097" t="s">
        <v>9228</v>
      </c>
      <c r="C2097" s="1" t="str">
        <f t="shared" si="132"/>
        <v>21:1062</v>
      </c>
      <c r="D2097" s="1" t="str">
        <f t="shared" si="133"/>
        <v>21:0123</v>
      </c>
      <c r="E2097" t="s">
        <v>9229</v>
      </c>
      <c r="F2097" t="s">
        <v>9230</v>
      </c>
      <c r="H2097">
        <v>49.283525500000003</v>
      </c>
      <c r="I2097">
        <v>-116.3547837</v>
      </c>
      <c r="J2097" s="1" t="str">
        <f t="shared" si="130"/>
        <v>NGR bulk stream sediment</v>
      </c>
      <c r="K2097" s="1" t="str">
        <f t="shared" si="131"/>
        <v>&lt;177 micron (NGR)</v>
      </c>
      <c r="L2097">
        <v>28</v>
      </c>
      <c r="M2097" t="s">
        <v>117</v>
      </c>
      <c r="N2097">
        <v>465</v>
      </c>
      <c r="O2097" t="s">
        <v>274</v>
      </c>
      <c r="P2097" t="s">
        <v>47</v>
      </c>
      <c r="Q2097" t="s">
        <v>673</v>
      </c>
      <c r="R2097" t="s">
        <v>58</v>
      </c>
      <c r="S2097" t="s">
        <v>320</v>
      </c>
      <c r="T2097" t="s">
        <v>108</v>
      </c>
      <c r="U2097" t="s">
        <v>239</v>
      </c>
      <c r="V2097" t="s">
        <v>86</v>
      </c>
      <c r="W2097" t="s">
        <v>161</v>
      </c>
      <c r="X2097" t="s">
        <v>73</v>
      </c>
      <c r="Y2097" t="s">
        <v>462</v>
      </c>
      <c r="Z2097" t="s">
        <v>56</v>
      </c>
      <c r="AA2097" t="s">
        <v>46</v>
      </c>
      <c r="AB2097" t="s">
        <v>53</v>
      </c>
      <c r="AC2097" t="s">
        <v>217</v>
      </c>
      <c r="AD2097" t="s">
        <v>207</v>
      </c>
      <c r="AE2097" t="s">
        <v>235</v>
      </c>
      <c r="AF2097" t="s">
        <v>439</v>
      </c>
      <c r="AG2097" t="s">
        <v>439</v>
      </c>
      <c r="AH2097" t="s">
        <v>64</v>
      </c>
      <c r="AI2097" t="s">
        <v>105</v>
      </c>
      <c r="AJ2097" t="s">
        <v>127</v>
      </c>
      <c r="AK2097" t="s">
        <v>143</v>
      </c>
      <c r="AL2097" t="s">
        <v>122</v>
      </c>
      <c r="AM2097" t="s">
        <v>51</v>
      </c>
      <c r="AN2097" t="s">
        <v>301</v>
      </c>
      <c r="AO2097" t="s">
        <v>76</v>
      </c>
    </row>
    <row r="2098" spans="1:41" hidden="1" x14ac:dyDescent="0.25">
      <c r="A2098" t="s">
        <v>9231</v>
      </c>
      <c r="B2098" t="s">
        <v>9232</v>
      </c>
      <c r="C2098" s="1" t="str">
        <f t="shared" si="132"/>
        <v>21:1062</v>
      </c>
      <c r="D2098" s="1" t="str">
        <f t="shared" si="133"/>
        <v>21:0123</v>
      </c>
      <c r="E2098" t="s">
        <v>9233</v>
      </c>
      <c r="F2098" t="s">
        <v>9234</v>
      </c>
      <c r="H2098">
        <v>49.152120699999998</v>
      </c>
      <c r="I2098">
        <v>-116.2860167</v>
      </c>
      <c r="J2098" s="1" t="str">
        <f t="shared" si="130"/>
        <v>NGR bulk stream sediment</v>
      </c>
      <c r="K2098" s="1" t="str">
        <f t="shared" si="131"/>
        <v>&lt;177 micron (NGR)</v>
      </c>
      <c r="L2098">
        <v>28</v>
      </c>
      <c r="M2098" t="s">
        <v>136</v>
      </c>
      <c r="N2098">
        <v>466</v>
      </c>
      <c r="O2098" t="s">
        <v>351</v>
      </c>
      <c r="P2098" t="s">
        <v>47</v>
      </c>
      <c r="Q2098" t="s">
        <v>318</v>
      </c>
      <c r="R2098" t="s">
        <v>271</v>
      </c>
      <c r="S2098" t="s">
        <v>100</v>
      </c>
      <c r="T2098" t="s">
        <v>108</v>
      </c>
      <c r="U2098" t="s">
        <v>141</v>
      </c>
      <c r="V2098" t="s">
        <v>123</v>
      </c>
      <c r="W2098" t="s">
        <v>122</v>
      </c>
      <c r="X2098" t="s">
        <v>137</v>
      </c>
      <c r="Y2098" t="s">
        <v>75</v>
      </c>
      <c r="Z2098" t="s">
        <v>56</v>
      </c>
      <c r="AA2098" t="s">
        <v>46</v>
      </c>
      <c r="AB2098" t="s">
        <v>149</v>
      </c>
      <c r="AC2098" t="s">
        <v>98</v>
      </c>
      <c r="AD2098" t="s">
        <v>431</v>
      </c>
      <c r="AE2098" t="s">
        <v>110</v>
      </c>
      <c r="AF2098" t="s">
        <v>85</v>
      </c>
      <c r="AG2098" t="s">
        <v>1425</v>
      </c>
      <c r="AH2098" t="s">
        <v>110</v>
      </c>
      <c r="AI2098" t="s">
        <v>81</v>
      </c>
      <c r="AJ2098" t="s">
        <v>76</v>
      </c>
      <c r="AK2098" t="s">
        <v>55</v>
      </c>
      <c r="AL2098" t="s">
        <v>47</v>
      </c>
      <c r="AM2098" t="s">
        <v>51</v>
      </c>
      <c r="AN2098" t="s">
        <v>215</v>
      </c>
      <c r="AO2098" t="s">
        <v>66</v>
      </c>
    </row>
    <row r="2099" spans="1:41" hidden="1" x14ac:dyDescent="0.25">
      <c r="A2099" t="s">
        <v>9235</v>
      </c>
      <c r="B2099" t="s">
        <v>9236</v>
      </c>
      <c r="C2099" s="1" t="str">
        <f t="shared" si="132"/>
        <v>21:1062</v>
      </c>
      <c r="D2099" s="1" t="str">
        <f t="shared" si="133"/>
        <v>21:0123</v>
      </c>
      <c r="E2099" t="s">
        <v>9237</v>
      </c>
      <c r="F2099" t="s">
        <v>9238</v>
      </c>
      <c r="H2099">
        <v>49.187896000000002</v>
      </c>
      <c r="I2099">
        <v>-116.2450431</v>
      </c>
      <c r="J2099" s="1" t="str">
        <f t="shared" si="130"/>
        <v>NGR bulk stream sediment</v>
      </c>
      <c r="K2099" s="1" t="str">
        <f t="shared" si="131"/>
        <v>&lt;177 micron (NGR)</v>
      </c>
      <c r="L2099">
        <v>28</v>
      </c>
      <c r="M2099" t="s">
        <v>157</v>
      </c>
      <c r="N2099">
        <v>467</v>
      </c>
      <c r="O2099" t="s">
        <v>357</v>
      </c>
      <c r="P2099" t="s">
        <v>51</v>
      </c>
      <c r="Q2099" t="s">
        <v>935</v>
      </c>
      <c r="R2099" t="s">
        <v>76</v>
      </c>
      <c r="S2099" t="s">
        <v>236</v>
      </c>
      <c r="T2099" t="s">
        <v>76</v>
      </c>
      <c r="U2099" t="s">
        <v>106</v>
      </c>
      <c r="V2099" t="s">
        <v>109</v>
      </c>
      <c r="W2099" t="s">
        <v>206</v>
      </c>
      <c r="X2099" t="s">
        <v>51</v>
      </c>
      <c r="Y2099" t="s">
        <v>106</v>
      </c>
      <c r="Z2099" t="s">
        <v>56</v>
      </c>
      <c r="AA2099" t="s">
        <v>46</v>
      </c>
      <c r="AB2099" t="s">
        <v>54</v>
      </c>
      <c r="AC2099" t="s">
        <v>187</v>
      </c>
      <c r="AD2099" t="s">
        <v>237</v>
      </c>
      <c r="AE2099" t="s">
        <v>185</v>
      </c>
      <c r="AF2099" t="s">
        <v>108</v>
      </c>
      <c r="AG2099" t="s">
        <v>2438</v>
      </c>
      <c r="AH2099" t="s">
        <v>149</v>
      </c>
      <c r="AI2099" t="s">
        <v>63</v>
      </c>
      <c r="AJ2099" t="s">
        <v>85</v>
      </c>
      <c r="AK2099" t="s">
        <v>227</v>
      </c>
      <c r="AL2099" t="s">
        <v>47</v>
      </c>
      <c r="AM2099" t="s">
        <v>73</v>
      </c>
      <c r="AN2099" t="s">
        <v>543</v>
      </c>
      <c r="AO2099" t="s">
        <v>85</v>
      </c>
    </row>
    <row r="2100" spans="1:41" hidden="1" x14ac:dyDescent="0.25">
      <c r="A2100" t="s">
        <v>9239</v>
      </c>
      <c r="B2100" t="s">
        <v>9240</v>
      </c>
      <c r="C2100" s="1" t="str">
        <f t="shared" si="132"/>
        <v>21:1062</v>
      </c>
      <c r="D2100" s="1" t="str">
        <f t="shared" si="133"/>
        <v>21:0123</v>
      </c>
      <c r="E2100" t="s">
        <v>9241</v>
      </c>
      <c r="F2100" t="s">
        <v>9242</v>
      </c>
      <c r="H2100">
        <v>49.206270099999998</v>
      </c>
      <c r="I2100">
        <v>-116.2267507</v>
      </c>
      <c r="J2100" s="1" t="str">
        <f t="shared" si="130"/>
        <v>NGR bulk stream sediment</v>
      </c>
      <c r="K2100" s="1" t="str">
        <f t="shared" si="131"/>
        <v>&lt;177 micron (NGR)</v>
      </c>
      <c r="L2100">
        <v>28</v>
      </c>
      <c r="M2100" t="s">
        <v>170</v>
      </c>
      <c r="N2100">
        <v>468</v>
      </c>
      <c r="O2100" t="s">
        <v>365</v>
      </c>
      <c r="P2100" t="s">
        <v>122</v>
      </c>
      <c r="Q2100" t="s">
        <v>301</v>
      </c>
      <c r="R2100" t="s">
        <v>76</v>
      </c>
      <c r="S2100" t="s">
        <v>272</v>
      </c>
      <c r="T2100" t="s">
        <v>330</v>
      </c>
      <c r="U2100" t="s">
        <v>82</v>
      </c>
      <c r="V2100" t="s">
        <v>109</v>
      </c>
      <c r="W2100" t="s">
        <v>63</v>
      </c>
      <c r="X2100" t="s">
        <v>52</v>
      </c>
      <c r="Y2100" t="s">
        <v>306</v>
      </c>
      <c r="Z2100" t="s">
        <v>56</v>
      </c>
      <c r="AA2100" t="s">
        <v>46</v>
      </c>
      <c r="AB2100" t="s">
        <v>53</v>
      </c>
      <c r="AC2100" t="s">
        <v>145</v>
      </c>
      <c r="AD2100" t="s">
        <v>226</v>
      </c>
      <c r="AE2100" t="s">
        <v>198</v>
      </c>
      <c r="AF2100" t="s">
        <v>148</v>
      </c>
      <c r="AG2100" t="s">
        <v>319</v>
      </c>
      <c r="AH2100" t="s">
        <v>46</v>
      </c>
      <c r="AI2100" t="s">
        <v>61</v>
      </c>
      <c r="AJ2100" t="s">
        <v>439</v>
      </c>
      <c r="AK2100" t="s">
        <v>130</v>
      </c>
      <c r="AL2100" t="s">
        <v>47</v>
      </c>
      <c r="AM2100" t="s">
        <v>103</v>
      </c>
      <c r="AN2100" t="s">
        <v>673</v>
      </c>
      <c r="AO2100" t="s">
        <v>267</v>
      </c>
    </row>
    <row r="2101" spans="1:41" hidden="1" x14ac:dyDescent="0.25">
      <c r="A2101" t="s">
        <v>9243</v>
      </c>
      <c r="B2101" t="s">
        <v>9244</v>
      </c>
      <c r="C2101" s="1" t="str">
        <f t="shared" si="132"/>
        <v>21:1062</v>
      </c>
      <c r="D2101" s="1" t="str">
        <f t="shared" si="133"/>
        <v>21:0123</v>
      </c>
      <c r="E2101" t="s">
        <v>9245</v>
      </c>
      <c r="F2101" t="s">
        <v>9246</v>
      </c>
      <c r="H2101">
        <v>49.209794000000002</v>
      </c>
      <c r="I2101">
        <v>-116.18573859999999</v>
      </c>
      <c r="J2101" s="1" t="str">
        <f t="shared" si="130"/>
        <v>NGR bulk stream sediment</v>
      </c>
      <c r="K2101" s="1" t="str">
        <f t="shared" si="131"/>
        <v>&lt;177 micron (NGR)</v>
      </c>
      <c r="L2101">
        <v>28</v>
      </c>
      <c r="M2101" t="s">
        <v>180</v>
      </c>
      <c r="N2101">
        <v>469</v>
      </c>
      <c r="O2101" t="s">
        <v>109</v>
      </c>
      <c r="P2101" t="s">
        <v>47</v>
      </c>
      <c r="Q2101" t="s">
        <v>189</v>
      </c>
      <c r="R2101" t="s">
        <v>58</v>
      </c>
      <c r="S2101" t="s">
        <v>462</v>
      </c>
      <c r="T2101" t="s">
        <v>66</v>
      </c>
      <c r="U2101" t="s">
        <v>131</v>
      </c>
      <c r="V2101" t="s">
        <v>227</v>
      </c>
      <c r="W2101" t="s">
        <v>200</v>
      </c>
      <c r="X2101" t="s">
        <v>51</v>
      </c>
      <c r="Y2101" t="s">
        <v>104</v>
      </c>
      <c r="Z2101" t="s">
        <v>56</v>
      </c>
      <c r="AA2101" t="s">
        <v>46</v>
      </c>
      <c r="AB2101" t="s">
        <v>54</v>
      </c>
      <c r="AC2101" t="s">
        <v>49</v>
      </c>
      <c r="AD2101" t="s">
        <v>237</v>
      </c>
      <c r="AE2101" t="s">
        <v>198</v>
      </c>
      <c r="AF2101" t="s">
        <v>85</v>
      </c>
      <c r="AG2101" t="s">
        <v>591</v>
      </c>
      <c r="AH2101" t="s">
        <v>174</v>
      </c>
      <c r="AI2101" t="s">
        <v>64</v>
      </c>
      <c r="AJ2101" t="s">
        <v>58</v>
      </c>
      <c r="AK2101" t="s">
        <v>282</v>
      </c>
      <c r="AL2101" t="s">
        <v>47</v>
      </c>
      <c r="AM2101" t="s">
        <v>103</v>
      </c>
      <c r="AN2101" t="s">
        <v>301</v>
      </c>
      <c r="AO2101" t="s">
        <v>50</v>
      </c>
    </row>
    <row r="2102" spans="1:41" hidden="1" x14ac:dyDescent="0.25">
      <c r="A2102" t="s">
        <v>9247</v>
      </c>
      <c r="B2102" t="s">
        <v>9248</v>
      </c>
      <c r="C2102" s="1" t="str">
        <f t="shared" si="132"/>
        <v>21:1062</v>
      </c>
      <c r="D2102" s="1" t="str">
        <f t="shared" si="133"/>
        <v>21:0123</v>
      </c>
      <c r="E2102" t="s">
        <v>9249</v>
      </c>
      <c r="F2102" t="s">
        <v>9250</v>
      </c>
      <c r="H2102">
        <v>49.213817499999998</v>
      </c>
      <c r="I2102">
        <v>-116.19251060000001</v>
      </c>
      <c r="J2102" s="1" t="str">
        <f t="shared" si="130"/>
        <v>NGR bulk stream sediment</v>
      </c>
      <c r="K2102" s="1" t="str">
        <f t="shared" si="131"/>
        <v>&lt;177 micron (NGR)</v>
      </c>
      <c r="L2102">
        <v>28</v>
      </c>
      <c r="M2102" t="s">
        <v>195</v>
      </c>
      <c r="N2102">
        <v>470</v>
      </c>
      <c r="O2102" t="s">
        <v>270</v>
      </c>
      <c r="P2102" t="s">
        <v>47</v>
      </c>
      <c r="Q2102" t="s">
        <v>592</v>
      </c>
      <c r="R2102" t="s">
        <v>85</v>
      </c>
      <c r="S2102" t="s">
        <v>241</v>
      </c>
      <c r="T2102" t="s">
        <v>82</v>
      </c>
      <c r="U2102" t="s">
        <v>243</v>
      </c>
      <c r="V2102" t="s">
        <v>111</v>
      </c>
      <c r="W2102" t="s">
        <v>72</v>
      </c>
      <c r="X2102" t="s">
        <v>73</v>
      </c>
      <c r="Y2102" t="s">
        <v>75</v>
      </c>
      <c r="Z2102" t="s">
        <v>84</v>
      </c>
      <c r="AA2102" t="s">
        <v>46</v>
      </c>
      <c r="AB2102" t="s">
        <v>149</v>
      </c>
      <c r="AC2102" t="s">
        <v>99</v>
      </c>
      <c r="AD2102" t="s">
        <v>431</v>
      </c>
      <c r="AE2102" t="s">
        <v>53</v>
      </c>
      <c r="AF2102" t="s">
        <v>55</v>
      </c>
      <c r="AG2102" t="s">
        <v>855</v>
      </c>
      <c r="AH2102" t="s">
        <v>174</v>
      </c>
      <c r="AI2102" t="s">
        <v>47</v>
      </c>
      <c r="AJ2102" t="s">
        <v>58</v>
      </c>
      <c r="AK2102" t="s">
        <v>60</v>
      </c>
      <c r="AL2102" t="s">
        <v>122</v>
      </c>
      <c r="AM2102" t="s">
        <v>103</v>
      </c>
      <c r="AN2102" t="s">
        <v>152</v>
      </c>
      <c r="AO2102" t="s">
        <v>55</v>
      </c>
    </row>
    <row r="2103" spans="1:41" hidden="1" x14ac:dyDescent="0.25">
      <c r="A2103" t="s">
        <v>9251</v>
      </c>
      <c r="B2103" t="s">
        <v>9252</v>
      </c>
      <c r="C2103" s="1" t="str">
        <f t="shared" si="132"/>
        <v>21:1062</v>
      </c>
      <c r="D2103" s="1" t="str">
        <f t="shared" si="133"/>
        <v>21:0123</v>
      </c>
      <c r="E2103" t="s">
        <v>9253</v>
      </c>
      <c r="F2103" t="s">
        <v>9254</v>
      </c>
      <c r="H2103">
        <v>49.189873599999999</v>
      </c>
      <c r="I2103">
        <v>-116.23252359999999</v>
      </c>
      <c r="J2103" s="1" t="str">
        <f t="shared" si="130"/>
        <v>NGR bulk stream sediment</v>
      </c>
      <c r="K2103" s="1" t="str">
        <f t="shared" si="131"/>
        <v>&lt;177 micron (NGR)</v>
      </c>
      <c r="L2103">
        <v>28</v>
      </c>
      <c r="M2103" t="s">
        <v>205</v>
      </c>
      <c r="N2103">
        <v>471</v>
      </c>
      <c r="O2103" t="s">
        <v>58</v>
      </c>
      <c r="P2103" t="s">
        <v>47</v>
      </c>
      <c r="Q2103" t="s">
        <v>668</v>
      </c>
      <c r="R2103" t="s">
        <v>82</v>
      </c>
      <c r="S2103" t="s">
        <v>207</v>
      </c>
      <c r="T2103" t="s">
        <v>145</v>
      </c>
      <c r="U2103" t="s">
        <v>162</v>
      </c>
      <c r="V2103" t="s">
        <v>182</v>
      </c>
      <c r="W2103" t="s">
        <v>142</v>
      </c>
      <c r="X2103" t="s">
        <v>51</v>
      </c>
      <c r="Y2103" t="s">
        <v>538</v>
      </c>
      <c r="Z2103" t="s">
        <v>53</v>
      </c>
      <c r="AA2103" t="s">
        <v>46</v>
      </c>
      <c r="AB2103" t="s">
        <v>198</v>
      </c>
      <c r="AC2103" t="s">
        <v>66</v>
      </c>
      <c r="AD2103" t="s">
        <v>237</v>
      </c>
      <c r="AE2103" t="s">
        <v>54</v>
      </c>
      <c r="AF2103" t="s">
        <v>108</v>
      </c>
      <c r="AG2103" t="s">
        <v>6192</v>
      </c>
      <c r="AH2103" t="s">
        <v>149</v>
      </c>
      <c r="AI2103" t="s">
        <v>164</v>
      </c>
      <c r="AJ2103" t="s">
        <v>209</v>
      </c>
      <c r="AK2103" t="s">
        <v>371</v>
      </c>
      <c r="AL2103" t="s">
        <v>47</v>
      </c>
      <c r="AM2103" t="s">
        <v>330</v>
      </c>
      <c r="AN2103" t="s">
        <v>152</v>
      </c>
      <c r="AO2103" t="s">
        <v>85</v>
      </c>
    </row>
    <row r="2104" spans="1:41" hidden="1" x14ac:dyDescent="0.25">
      <c r="A2104" t="s">
        <v>9255</v>
      </c>
      <c r="B2104" t="s">
        <v>9256</v>
      </c>
      <c r="C2104" s="1" t="str">
        <f t="shared" si="132"/>
        <v>21:1062</v>
      </c>
      <c r="D2104" s="1" t="str">
        <f t="shared" si="133"/>
        <v>21:0123</v>
      </c>
      <c r="E2104" t="s">
        <v>9257</v>
      </c>
      <c r="F2104" t="s">
        <v>9258</v>
      </c>
      <c r="H2104">
        <v>49.177353199999999</v>
      </c>
      <c r="I2104">
        <v>-116.2730579</v>
      </c>
      <c r="J2104" s="1" t="str">
        <f t="shared" si="130"/>
        <v>NGR bulk stream sediment</v>
      </c>
      <c r="K2104" s="1" t="str">
        <f t="shared" si="131"/>
        <v>&lt;177 micron (NGR)</v>
      </c>
      <c r="L2104">
        <v>28</v>
      </c>
      <c r="M2104" t="s">
        <v>214</v>
      </c>
      <c r="N2104">
        <v>472</v>
      </c>
      <c r="O2104" t="s">
        <v>58</v>
      </c>
      <c r="P2104" t="s">
        <v>47</v>
      </c>
      <c r="Q2104" t="s">
        <v>322</v>
      </c>
      <c r="R2104" t="s">
        <v>55</v>
      </c>
      <c r="S2104" t="s">
        <v>507</v>
      </c>
      <c r="T2104" t="s">
        <v>76</v>
      </c>
      <c r="U2104" t="s">
        <v>162</v>
      </c>
      <c r="V2104" t="s">
        <v>392</v>
      </c>
      <c r="W2104" t="s">
        <v>60</v>
      </c>
      <c r="X2104" t="s">
        <v>137</v>
      </c>
      <c r="Y2104" t="s">
        <v>106</v>
      </c>
      <c r="Z2104" t="s">
        <v>56</v>
      </c>
      <c r="AA2104" t="s">
        <v>46</v>
      </c>
      <c r="AB2104" t="s">
        <v>54</v>
      </c>
      <c r="AC2104" t="s">
        <v>165</v>
      </c>
      <c r="AD2104" t="s">
        <v>386</v>
      </c>
      <c r="AE2104" t="s">
        <v>105</v>
      </c>
      <c r="AF2104" t="s">
        <v>55</v>
      </c>
      <c r="AG2104" t="s">
        <v>689</v>
      </c>
      <c r="AH2104" t="s">
        <v>64</v>
      </c>
      <c r="AI2104" t="s">
        <v>125</v>
      </c>
      <c r="AJ2104" t="s">
        <v>267</v>
      </c>
      <c r="AK2104" t="s">
        <v>52</v>
      </c>
      <c r="AL2104" t="s">
        <v>47</v>
      </c>
      <c r="AM2104" t="s">
        <v>73</v>
      </c>
      <c r="AN2104" t="s">
        <v>662</v>
      </c>
      <c r="AO2104" t="s">
        <v>217</v>
      </c>
    </row>
    <row r="2105" spans="1:41" hidden="1" x14ac:dyDescent="0.25">
      <c r="A2105" t="s">
        <v>9259</v>
      </c>
      <c r="B2105" t="s">
        <v>9260</v>
      </c>
      <c r="C2105" s="1" t="str">
        <f t="shared" si="132"/>
        <v>21:1062</v>
      </c>
      <c r="D2105" s="1" t="str">
        <f t="shared" si="133"/>
        <v>21:0123</v>
      </c>
      <c r="E2105" t="s">
        <v>9261</v>
      </c>
      <c r="F2105" t="s">
        <v>9262</v>
      </c>
      <c r="H2105">
        <v>49.403209500000003</v>
      </c>
      <c r="I2105">
        <v>-116.02422420000001</v>
      </c>
      <c r="J2105" s="1" t="str">
        <f t="shared" si="130"/>
        <v>NGR bulk stream sediment</v>
      </c>
      <c r="K2105" s="1" t="str">
        <f t="shared" si="131"/>
        <v>&lt;177 micron (NGR)</v>
      </c>
      <c r="L2105">
        <v>28</v>
      </c>
      <c r="M2105" t="s">
        <v>223</v>
      </c>
      <c r="N2105">
        <v>473</v>
      </c>
      <c r="O2105" t="s">
        <v>123</v>
      </c>
      <c r="P2105" t="s">
        <v>108</v>
      </c>
      <c r="Q2105" t="s">
        <v>432</v>
      </c>
      <c r="R2105" t="s">
        <v>336</v>
      </c>
      <c r="S2105" t="s">
        <v>268</v>
      </c>
      <c r="T2105" t="s">
        <v>66</v>
      </c>
      <c r="U2105" t="s">
        <v>186</v>
      </c>
      <c r="V2105" t="s">
        <v>206</v>
      </c>
      <c r="W2105" t="s">
        <v>103</v>
      </c>
      <c r="X2105" t="s">
        <v>52</v>
      </c>
      <c r="Y2105" t="s">
        <v>141</v>
      </c>
      <c r="Z2105" t="s">
        <v>199</v>
      </c>
      <c r="AA2105" t="s">
        <v>46</v>
      </c>
      <c r="AB2105" t="s">
        <v>46</v>
      </c>
      <c r="AC2105" t="s">
        <v>99</v>
      </c>
      <c r="AD2105" t="s">
        <v>589</v>
      </c>
      <c r="AE2105" t="s">
        <v>198</v>
      </c>
      <c r="AF2105" t="s">
        <v>108</v>
      </c>
      <c r="AG2105" t="s">
        <v>52</v>
      </c>
      <c r="AH2105" t="s">
        <v>87</v>
      </c>
      <c r="AI2105" t="s">
        <v>185</v>
      </c>
      <c r="AJ2105" t="s">
        <v>58</v>
      </c>
      <c r="AK2105" t="s">
        <v>60</v>
      </c>
      <c r="AL2105" t="s">
        <v>47</v>
      </c>
      <c r="AM2105" t="s">
        <v>103</v>
      </c>
      <c r="AN2105" t="s">
        <v>299</v>
      </c>
      <c r="AO2105" t="s">
        <v>175</v>
      </c>
    </row>
    <row r="2106" spans="1:41" hidden="1" x14ac:dyDescent="0.25">
      <c r="A2106" t="s">
        <v>9263</v>
      </c>
      <c r="B2106" t="s">
        <v>9264</v>
      </c>
      <c r="C2106" s="1" t="str">
        <f t="shared" si="132"/>
        <v>21:1062</v>
      </c>
      <c r="D2106" s="1" t="str">
        <f t="shared" si="133"/>
        <v>21:0123</v>
      </c>
      <c r="E2106" t="s">
        <v>9265</v>
      </c>
      <c r="F2106" t="s">
        <v>9266</v>
      </c>
      <c r="H2106">
        <v>49.461895699999999</v>
      </c>
      <c r="I2106">
        <v>-116.00121609999999</v>
      </c>
      <c r="J2106" s="1" t="str">
        <f t="shared" si="130"/>
        <v>NGR bulk stream sediment</v>
      </c>
      <c r="K2106" s="1" t="str">
        <f t="shared" si="131"/>
        <v>&lt;177 micron (NGR)</v>
      </c>
      <c r="L2106">
        <v>28</v>
      </c>
      <c r="M2106" t="s">
        <v>233</v>
      </c>
      <c r="N2106">
        <v>474</v>
      </c>
      <c r="O2106" t="s">
        <v>164</v>
      </c>
      <c r="P2106" t="s">
        <v>122</v>
      </c>
      <c r="Q2106" t="s">
        <v>301</v>
      </c>
      <c r="R2106" t="s">
        <v>437</v>
      </c>
      <c r="S2106" t="s">
        <v>226</v>
      </c>
      <c r="T2106" t="s">
        <v>85</v>
      </c>
      <c r="U2106" t="s">
        <v>112</v>
      </c>
      <c r="V2106" t="s">
        <v>164</v>
      </c>
      <c r="W2106" t="s">
        <v>455</v>
      </c>
      <c r="X2106" t="s">
        <v>52</v>
      </c>
      <c r="Y2106" t="s">
        <v>268</v>
      </c>
      <c r="Z2106" t="s">
        <v>199</v>
      </c>
      <c r="AA2106" t="s">
        <v>46</v>
      </c>
      <c r="AB2106" t="s">
        <v>198</v>
      </c>
      <c r="AC2106" t="s">
        <v>50</v>
      </c>
      <c r="AD2106" t="s">
        <v>438</v>
      </c>
      <c r="AE2106" t="s">
        <v>63</v>
      </c>
      <c r="AF2106" t="s">
        <v>591</v>
      </c>
      <c r="AG2106" t="s">
        <v>1242</v>
      </c>
      <c r="AH2106" t="s">
        <v>101</v>
      </c>
      <c r="AI2106" t="s">
        <v>64</v>
      </c>
      <c r="AJ2106" t="s">
        <v>127</v>
      </c>
      <c r="AK2106" t="s">
        <v>142</v>
      </c>
      <c r="AL2106" t="s">
        <v>47</v>
      </c>
      <c r="AM2106" t="s">
        <v>103</v>
      </c>
      <c r="AN2106" t="s">
        <v>299</v>
      </c>
      <c r="AO2106" t="s">
        <v>66</v>
      </c>
    </row>
    <row r="2107" spans="1:41" hidden="1" x14ac:dyDescent="0.25">
      <c r="A2107" t="s">
        <v>9267</v>
      </c>
      <c r="B2107" t="s">
        <v>9268</v>
      </c>
      <c r="C2107" s="1" t="str">
        <f t="shared" si="132"/>
        <v>21:1062</v>
      </c>
      <c r="D2107" s="1" t="str">
        <f t="shared" si="133"/>
        <v>21:0123</v>
      </c>
      <c r="E2107" t="s">
        <v>9269</v>
      </c>
      <c r="F2107" t="s">
        <v>9270</v>
      </c>
      <c r="H2107">
        <v>49.4322862</v>
      </c>
      <c r="I2107">
        <v>-116.00980130000001</v>
      </c>
      <c r="J2107" s="1" t="str">
        <f t="shared" si="130"/>
        <v>NGR bulk stream sediment</v>
      </c>
      <c r="K2107" s="1" t="str">
        <f t="shared" si="131"/>
        <v>&lt;177 micron (NGR)</v>
      </c>
      <c r="L2107">
        <v>28</v>
      </c>
      <c r="M2107" t="s">
        <v>248</v>
      </c>
      <c r="N2107">
        <v>475</v>
      </c>
      <c r="O2107" t="s">
        <v>130</v>
      </c>
      <c r="P2107" t="s">
        <v>47</v>
      </c>
      <c r="Q2107" t="s">
        <v>638</v>
      </c>
      <c r="R2107" t="s">
        <v>53</v>
      </c>
      <c r="S2107" t="s">
        <v>457</v>
      </c>
      <c r="T2107" t="s">
        <v>137</v>
      </c>
      <c r="U2107" t="s">
        <v>59</v>
      </c>
      <c r="V2107" t="s">
        <v>81</v>
      </c>
      <c r="W2107" t="s">
        <v>63</v>
      </c>
      <c r="X2107" t="s">
        <v>55</v>
      </c>
      <c r="Y2107" t="s">
        <v>107</v>
      </c>
      <c r="Z2107" t="s">
        <v>199</v>
      </c>
      <c r="AA2107" t="s">
        <v>46</v>
      </c>
      <c r="AB2107" t="s">
        <v>46</v>
      </c>
      <c r="AC2107" t="s">
        <v>127</v>
      </c>
      <c r="AD2107" t="s">
        <v>251</v>
      </c>
      <c r="AE2107" t="s">
        <v>174</v>
      </c>
      <c r="AF2107" t="s">
        <v>129</v>
      </c>
      <c r="AG2107" t="s">
        <v>502</v>
      </c>
      <c r="AH2107" t="s">
        <v>64</v>
      </c>
      <c r="AI2107" t="s">
        <v>61</v>
      </c>
      <c r="AJ2107" t="s">
        <v>85</v>
      </c>
      <c r="AK2107" t="s">
        <v>200</v>
      </c>
      <c r="AL2107" t="s">
        <v>47</v>
      </c>
      <c r="AM2107" t="s">
        <v>103</v>
      </c>
      <c r="AN2107" t="s">
        <v>1780</v>
      </c>
      <c r="AO2107" t="s">
        <v>98</v>
      </c>
    </row>
    <row r="2108" spans="1:41" hidden="1" x14ac:dyDescent="0.25">
      <c r="A2108" t="s">
        <v>9271</v>
      </c>
      <c r="B2108" t="s">
        <v>9272</v>
      </c>
      <c r="C2108" s="1" t="str">
        <f t="shared" si="132"/>
        <v>21:1062</v>
      </c>
      <c r="D2108" s="1" t="str">
        <f t="shared" si="133"/>
        <v>21:0123</v>
      </c>
      <c r="E2108" t="s">
        <v>9273</v>
      </c>
      <c r="F2108" t="s">
        <v>9274</v>
      </c>
      <c r="H2108">
        <v>49.384997800000001</v>
      </c>
      <c r="I2108">
        <v>-116.14360480000001</v>
      </c>
      <c r="J2108" s="1" t="str">
        <f t="shared" si="130"/>
        <v>NGR bulk stream sediment</v>
      </c>
      <c r="K2108" s="1" t="str">
        <f t="shared" si="131"/>
        <v>&lt;177 micron (NGR)</v>
      </c>
      <c r="L2108">
        <v>28</v>
      </c>
      <c r="M2108" t="s">
        <v>256</v>
      </c>
      <c r="N2108">
        <v>476</v>
      </c>
      <c r="O2108" t="s">
        <v>164</v>
      </c>
      <c r="P2108" t="s">
        <v>58</v>
      </c>
      <c r="Q2108" t="s">
        <v>438</v>
      </c>
      <c r="R2108" t="s">
        <v>112</v>
      </c>
      <c r="S2108" t="s">
        <v>99</v>
      </c>
      <c r="T2108" t="s">
        <v>52</v>
      </c>
      <c r="U2108" t="s">
        <v>269</v>
      </c>
      <c r="V2108" t="s">
        <v>130</v>
      </c>
      <c r="W2108" t="s">
        <v>174</v>
      </c>
      <c r="X2108" t="s">
        <v>46</v>
      </c>
      <c r="Y2108" t="s">
        <v>104</v>
      </c>
      <c r="Z2108" t="s">
        <v>56</v>
      </c>
      <c r="AA2108" t="s">
        <v>46</v>
      </c>
      <c r="AB2108" t="s">
        <v>199</v>
      </c>
      <c r="AC2108" t="s">
        <v>58</v>
      </c>
      <c r="AD2108" t="s">
        <v>75</v>
      </c>
      <c r="AE2108" t="s">
        <v>61</v>
      </c>
      <c r="AF2108" t="s">
        <v>227</v>
      </c>
      <c r="AG2108" t="s">
        <v>351</v>
      </c>
      <c r="AH2108" t="s">
        <v>62</v>
      </c>
      <c r="AI2108" t="s">
        <v>185</v>
      </c>
      <c r="AJ2108" t="s">
        <v>137</v>
      </c>
      <c r="AK2108" t="s">
        <v>990</v>
      </c>
      <c r="AL2108" t="s">
        <v>47</v>
      </c>
      <c r="AM2108" t="s">
        <v>122</v>
      </c>
      <c r="AN2108" t="s">
        <v>65</v>
      </c>
      <c r="AO2108" t="s">
        <v>46</v>
      </c>
    </row>
    <row r="2109" spans="1:41" hidden="1" x14ac:dyDescent="0.25">
      <c r="A2109" t="s">
        <v>9275</v>
      </c>
      <c r="B2109" t="s">
        <v>9276</v>
      </c>
      <c r="C2109" s="1" t="str">
        <f t="shared" si="132"/>
        <v>21:1062</v>
      </c>
      <c r="D2109" s="1" t="str">
        <f t="shared" si="133"/>
        <v>21:0123</v>
      </c>
      <c r="E2109" t="s">
        <v>9277</v>
      </c>
      <c r="F2109" t="s">
        <v>9278</v>
      </c>
      <c r="H2109">
        <v>49.3739305</v>
      </c>
      <c r="I2109">
        <v>-116.1037527</v>
      </c>
      <c r="J2109" s="1" t="str">
        <f t="shared" si="130"/>
        <v>NGR bulk stream sediment</v>
      </c>
      <c r="K2109" s="1" t="str">
        <f t="shared" si="131"/>
        <v>&lt;177 micron (NGR)</v>
      </c>
      <c r="L2109">
        <v>28</v>
      </c>
      <c r="M2109" t="s">
        <v>265</v>
      </c>
      <c r="N2109">
        <v>477</v>
      </c>
      <c r="O2109" t="s">
        <v>109</v>
      </c>
      <c r="P2109" t="s">
        <v>85</v>
      </c>
      <c r="Q2109" t="s">
        <v>915</v>
      </c>
      <c r="R2109" t="s">
        <v>62</v>
      </c>
      <c r="S2109" t="s">
        <v>140</v>
      </c>
      <c r="T2109" t="s">
        <v>76</v>
      </c>
      <c r="U2109" t="s">
        <v>99</v>
      </c>
      <c r="V2109" t="s">
        <v>455</v>
      </c>
      <c r="W2109" t="s">
        <v>161</v>
      </c>
      <c r="X2109" t="s">
        <v>137</v>
      </c>
      <c r="Y2109" t="s">
        <v>243</v>
      </c>
      <c r="Z2109" t="s">
        <v>56</v>
      </c>
      <c r="AA2109" t="s">
        <v>46</v>
      </c>
      <c r="AB2109" t="s">
        <v>198</v>
      </c>
      <c r="AC2109" t="s">
        <v>82</v>
      </c>
      <c r="AD2109" t="s">
        <v>184</v>
      </c>
      <c r="AE2109" t="s">
        <v>198</v>
      </c>
      <c r="AF2109" t="s">
        <v>319</v>
      </c>
      <c r="AG2109" t="s">
        <v>143</v>
      </c>
      <c r="AH2109" t="s">
        <v>61</v>
      </c>
      <c r="AI2109" t="s">
        <v>185</v>
      </c>
      <c r="AJ2109" t="s">
        <v>85</v>
      </c>
      <c r="AK2109" t="s">
        <v>455</v>
      </c>
      <c r="AL2109" t="s">
        <v>47</v>
      </c>
      <c r="AM2109" t="s">
        <v>103</v>
      </c>
      <c r="AN2109" t="s">
        <v>725</v>
      </c>
      <c r="AO2109" t="s">
        <v>225</v>
      </c>
    </row>
    <row r="2110" spans="1:41" hidden="1" x14ac:dyDescent="0.25">
      <c r="A2110" t="s">
        <v>9279</v>
      </c>
      <c r="B2110" t="s">
        <v>9280</v>
      </c>
      <c r="C2110" s="1" t="str">
        <f t="shared" si="132"/>
        <v>21:1062</v>
      </c>
      <c r="D2110" s="1" t="str">
        <f t="shared" si="133"/>
        <v>21:0123</v>
      </c>
      <c r="E2110" t="s">
        <v>9281</v>
      </c>
      <c r="F2110" t="s">
        <v>9282</v>
      </c>
      <c r="H2110">
        <v>49.355402900000001</v>
      </c>
      <c r="I2110">
        <v>-116.09827799999999</v>
      </c>
      <c r="J2110" s="1" t="str">
        <f t="shared" si="130"/>
        <v>NGR bulk stream sediment</v>
      </c>
      <c r="K2110" s="1" t="str">
        <f t="shared" si="131"/>
        <v>&lt;177 micron (NGR)</v>
      </c>
      <c r="L2110">
        <v>29</v>
      </c>
      <c r="M2110" t="s">
        <v>45</v>
      </c>
      <c r="N2110">
        <v>478</v>
      </c>
      <c r="O2110" t="s">
        <v>266</v>
      </c>
      <c r="P2110" t="s">
        <v>85</v>
      </c>
      <c r="Q2110" t="s">
        <v>935</v>
      </c>
      <c r="R2110" t="s">
        <v>206</v>
      </c>
      <c r="S2110" t="s">
        <v>240</v>
      </c>
      <c r="T2110" t="s">
        <v>98</v>
      </c>
      <c r="U2110" t="s">
        <v>49</v>
      </c>
      <c r="V2110" t="s">
        <v>79</v>
      </c>
      <c r="W2110" t="s">
        <v>282</v>
      </c>
      <c r="X2110" t="s">
        <v>52</v>
      </c>
      <c r="Y2110" t="s">
        <v>104</v>
      </c>
      <c r="Z2110" t="s">
        <v>56</v>
      </c>
      <c r="AA2110" t="s">
        <v>46</v>
      </c>
      <c r="AB2110" t="s">
        <v>46</v>
      </c>
      <c r="AC2110" t="s">
        <v>90</v>
      </c>
      <c r="AD2110" t="s">
        <v>146</v>
      </c>
      <c r="AE2110" t="s">
        <v>198</v>
      </c>
      <c r="AF2110" t="s">
        <v>127</v>
      </c>
      <c r="AG2110" t="s">
        <v>143</v>
      </c>
      <c r="AH2110" t="s">
        <v>61</v>
      </c>
      <c r="AI2110" t="s">
        <v>110</v>
      </c>
      <c r="AJ2110" t="s">
        <v>55</v>
      </c>
      <c r="AK2110" t="s">
        <v>79</v>
      </c>
      <c r="AL2110" t="s">
        <v>122</v>
      </c>
      <c r="AM2110" t="s">
        <v>103</v>
      </c>
      <c r="AN2110" t="s">
        <v>281</v>
      </c>
      <c r="AO2110" t="s">
        <v>98</v>
      </c>
    </row>
    <row r="2111" spans="1:41" hidden="1" x14ac:dyDescent="0.25">
      <c r="A2111" t="s">
        <v>9283</v>
      </c>
      <c r="B2111" t="s">
        <v>9284</v>
      </c>
      <c r="C2111" s="1" t="str">
        <f t="shared" si="132"/>
        <v>21:1062</v>
      </c>
      <c r="D2111" s="1" t="str">
        <f t="shared" si="133"/>
        <v>21:0123</v>
      </c>
      <c r="E2111" t="s">
        <v>9285</v>
      </c>
      <c r="F2111" t="s">
        <v>9286</v>
      </c>
      <c r="H2111">
        <v>49.224879299999998</v>
      </c>
      <c r="I2111">
        <v>-116.1192492</v>
      </c>
      <c r="J2111" s="1" t="str">
        <f t="shared" si="130"/>
        <v>NGR bulk stream sediment</v>
      </c>
      <c r="K2111" s="1" t="str">
        <f t="shared" si="131"/>
        <v>&lt;177 micron (NGR)</v>
      </c>
      <c r="L2111">
        <v>29</v>
      </c>
      <c r="M2111" t="s">
        <v>71</v>
      </c>
      <c r="N2111">
        <v>479</v>
      </c>
      <c r="O2111" t="s">
        <v>55</v>
      </c>
      <c r="P2111" t="s">
        <v>51</v>
      </c>
      <c r="Q2111" t="s">
        <v>215</v>
      </c>
      <c r="R2111" t="s">
        <v>227</v>
      </c>
      <c r="S2111" t="s">
        <v>77</v>
      </c>
      <c r="T2111" t="s">
        <v>58</v>
      </c>
      <c r="U2111" t="s">
        <v>197</v>
      </c>
      <c r="V2111" t="s">
        <v>336</v>
      </c>
      <c r="W2111" t="s">
        <v>78</v>
      </c>
      <c r="X2111" t="s">
        <v>330</v>
      </c>
      <c r="Y2111" t="s">
        <v>104</v>
      </c>
      <c r="Z2111" t="s">
        <v>56</v>
      </c>
      <c r="AA2111" t="s">
        <v>46</v>
      </c>
      <c r="AB2111" t="s">
        <v>198</v>
      </c>
      <c r="AC2111" t="s">
        <v>127</v>
      </c>
      <c r="AD2111" t="s">
        <v>226</v>
      </c>
      <c r="AE2111" t="s">
        <v>46</v>
      </c>
      <c r="AF2111" t="s">
        <v>591</v>
      </c>
      <c r="AG2111" t="s">
        <v>52</v>
      </c>
      <c r="AH2111" t="s">
        <v>174</v>
      </c>
      <c r="AI2111" t="s">
        <v>185</v>
      </c>
      <c r="AJ2111" t="s">
        <v>58</v>
      </c>
      <c r="AK2111" t="s">
        <v>228</v>
      </c>
      <c r="AL2111" t="s">
        <v>47</v>
      </c>
      <c r="AM2111" t="s">
        <v>103</v>
      </c>
      <c r="AN2111" t="s">
        <v>592</v>
      </c>
      <c r="AO2111" t="s">
        <v>82</v>
      </c>
    </row>
    <row r="2112" spans="1:41" hidden="1" x14ac:dyDescent="0.25">
      <c r="A2112" t="s">
        <v>9287</v>
      </c>
      <c r="B2112" t="s">
        <v>9288</v>
      </c>
      <c r="C2112" s="1" t="str">
        <f t="shared" si="132"/>
        <v>21:1062</v>
      </c>
      <c r="D2112" s="1" t="str">
        <f t="shared" si="133"/>
        <v>21:0123</v>
      </c>
      <c r="E2112" t="s">
        <v>9289</v>
      </c>
      <c r="F2112" t="s">
        <v>9290</v>
      </c>
      <c r="H2112">
        <v>49.398353399999998</v>
      </c>
      <c r="I2112">
        <v>-116.56617679999999</v>
      </c>
      <c r="J2112" s="1" t="str">
        <f t="shared" si="130"/>
        <v>NGR bulk stream sediment</v>
      </c>
      <c r="K2112" s="1" t="str">
        <f t="shared" si="131"/>
        <v>&lt;177 micron (NGR)</v>
      </c>
      <c r="L2112">
        <v>29</v>
      </c>
      <c r="M2112" t="s">
        <v>95</v>
      </c>
      <c r="N2112">
        <v>480</v>
      </c>
      <c r="O2112" t="s">
        <v>198</v>
      </c>
      <c r="P2112" t="s">
        <v>47</v>
      </c>
      <c r="Q2112" t="s">
        <v>97</v>
      </c>
      <c r="R2112" t="s">
        <v>46</v>
      </c>
      <c r="S2112" t="s">
        <v>418</v>
      </c>
      <c r="T2112" t="s">
        <v>51</v>
      </c>
      <c r="U2112" t="s">
        <v>51</v>
      </c>
      <c r="V2112" t="s">
        <v>437</v>
      </c>
      <c r="W2112" t="s">
        <v>198</v>
      </c>
      <c r="X2112" t="s">
        <v>47</v>
      </c>
      <c r="Y2112" t="s">
        <v>80</v>
      </c>
      <c r="Z2112" t="s">
        <v>56</v>
      </c>
      <c r="AA2112" t="s">
        <v>122</v>
      </c>
      <c r="AB2112" t="s">
        <v>78</v>
      </c>
      <c r="AC2112" t="s">
        <v>58</v>
      </c>
      <c r="AD2112" t="s">
        <v>1121</v>
      </c>
      <c r="AE2112" t="s">
        <v>380</v>
      </c>
      <c r="AF2112" t="s">
        <v>64</v>
      </c>
      <c r="AG2112" t="s">
        <v>72</v>
      </c>
      <c r="AH2112" t="s">
        <v>60</v>
      </c>
      <c r="AI2112" t="s">
        <v>53</v>
      </c>
      <c r="AJ2112" t="s">
        <v>50</v>
      </c>
      <c r="AK2112" t="s">
        <v>76</v>
      </c>
      <c r="AL2112" t="s">
        <v>209</v>
      </c>
      <c r="AM2112" t="s">
        <v>47</v>
      </c>
      <c r="AN2112" t="s">
        <v>65</v>
      </c>
      <c r="AO2112" t="s">
        <v>197</v>
      </c>
    </row>
    <row r="2113" spans="1:41" hidden="1" x14ac:dyDescent="0.25">
      <c r="A2113" t="s">
        <v>9291</v>
      </c>
      <c r="B2113" t="s">
        <v>9292</v>
      </c>
      <c r="C2113" s="1" t="str">
        <f t="shared" si="132"/>
        <v>21:1062</v>
      </c>
      <c r="D2113" s="1" t="str">
        <f t="shared" si="133"/>
        <v>21:0123</v>
      </c>
      <c r="E2113" t="s">
        <v>9293</v>
      </c>
      <c r="F2113" t="s">
        <v>9294</v>
      </c>
      <c r="H2113">
        <v>49.389206600000001</v>
      </c>
      <c r="I2113">
        <v>-116.5862377</v>
      </c>
      <c r="J2113" s="1" t="str">
        <f t="shared" si="130"/>
        <v>NGR bulk stream sediment</v>
      </c>
      <c r="K2113" s="1" t="str">
        <f t="shared" si="131"/>
        <v>&lt;177 micron (NGR)</v>
      </c>
      <c r="L2113">
        <v>29</v>
      </c>
      <c r="M2113" t="s">
        <v>117</v>
      </c>
      <c r="N2113">
        <v>481</v>
      </c>
      <c r="O2113" t="s">
        <v>235</v>
      </c>
      <c r="P2113" t="s">
        <v>122</v>
      </c>
      <c r="Q2113" t="s">
        <v>431</v>
      </c>
      <c r="R2113" t="s">
        <v>85</v>
      </c>
      <c r="S2113" t="s">
        <v>438</v>
      </c>
      <c r="T2113" t="s">
        <v>52</v>
      </c>
      <c r="U2113" t="s">
        <v>90</v>
      </c>
      <c r="V2113" t="s">
        <v>260</v>
      </c>
      <c r="W2113" t="s">
        <v>173</v>
      </c>
      <c r="X2113" t="s">
        <v>59</v>
      </c>
      <c r="Y2113" t="s">
        <v>399</v>
      </c>
      <c r="Z2113" t="s">
        <v>56</v>
      </c>
      <c r="AA2113" t="s">
        <v>46</v>
      </c>
      <c r="AB2113" t="s">
        <v>139</v>
      </c>
      <c r="AC2113" t="s">
        <v>58</v>
      </c>
      <c r="AD2113" t="s">
        <v>184</v>
      </c>
      <c r="AE2113" t="s">
        <v>84</v>
      </c>
      <c r="AF2113" t="s">
        <v>55</v>
      </c>
      <c r="AG2113" t="s">
        <v>58</v>
      </c>
      <c r="AH2113" t="s">
        <v>158</v>
      </c>
      <c r="AI2113" t="s">
        <v>235</v>
      </c>
      <c r="AJ2113" t="s">
        <v>9295</v>
      </c>
      <c r="AK2113" t="s">
        <v>7209</v>
      </c>
      <c r="AL2113" t="s">
        <v>475</v>
      </c>
      <c r="AM2113" t="s">
        <v>51</v>
      </c>
      <c r="AN2113" t="s">
        <v>404</v>
      </c>
      <c r="AO2113" t="s">
        <v>127</v>
      </c>
    </row>
    <row r="2114" spans="1:41" hidden="1" x14ac:dyDescent="0.25">
      <c r="A2114" t="s">
        <v>9296</v>
      </c>
      <c r="B2114" t="s">
        <v>9297</v>
      </c>
      <c r="C2114" s="1" t="str">
        <f t="shared" si="132"/>
        <v>21:1062</v>
      </c>
      <c r="D2114" s="1" t="str">
        <f t="shared" si="133"/>
        <v>21:0123</v>
      </c>
      <c r="E2114" t="s">
        <v>9298</v>
      </c>
      <c r="F2114" t="s">
        <v>9299</v>
      </c>
      <c r="H2114">
        <v>49.3560613</v>
      </c>
      <c r="I2114">
        <v>-116.61561089999999</v>
      </c>
      <c r="J2114" s="1" t="str">
        <f t="shared" ref="J2114:J2177" si="134">HYPERLINK("http://geochem.nrcan.gc.ca/cdogs/content/kwd/kwd020030_e.htm", "NGR bulk stream sediment")</f>
        <v>NGR bulk stream sediment</v>
      </c>
      <c r="K2114" s="1" t="str">
        <f t="shared" ref="K2114:K2177" si="135">HYPERLINK("http://geochem.nrcan.gc.ca/cdogs/content/kwd/kwd080006_e.htm", "&lt;177 micron (NGR)")</f>
        <v>&lt;177 micron (NGR)</v>
      </c>
      <c r="L2114">
        <v>29</v>
      </c>
      <c r="M2114" t="s">
        <v>280</v>
      </c>
      <c r="N2114">
        <v>482</v>
      </c>
      <c r="O2114" t="s">
        <v>185</v>
      </c>
      <c r="P2114" t="s">
        <v>47</v>
      </c>
      <c r="Q2114" t="s">
        <v>468</v>
      </c>
      <c r="R2114" t="s">
        <v>437</v>
      </c>
      <c r="S2114" t="s">
        <v>207</v>
      </c>
      <c r="T2114" t="s">
        <v>55</v>
      </c>
      <c r="U2114" t="s">
        <v>269</v>
      </c>
      <c r="V2114" t="s">
        <v>123</v>
      </c>
      <c r="W2114" t="s">
        <v>60</v>
      </c>
      <c r="X2114" t="s">
        <v>209</v>
      </c>
      <c r="Y2114" t="s">
        <v>273</v>
      </c>
      <c r="Z2114" t="s">
        <v>56</v>
      </c>
      <c r="AA2114" t="s">
        <v>46</v>
      </c>
      <c r="AB2114" t="s">
        <v>161</v>
      </c>
      <c r="AC2114" t="s">
        <v>55</v>
      </c>
      <c r="AD2114" t="s">
        <v>146</v>
      </c>
      <c r="AE2114" t="s">
        <v>84</v>
      </c>
      <c r="AF2114" t="s">
        <v>108</v>
      </c>
      <c r="AG2114" t="s">
        <v>55</v>
      </c>
      <c r="AH2114" t="s">
        <v>52</v>
      </c>
      <c r="AI2114" t="s">
        <v>235</v>
      </c>
      <c r="AJ2114" t="s">
        <v>9300</v>
      </c>
      <c r="AK2114" t="s">
        <v>1981</v>
      </c>
      <c r="AL2114" t="s">
        <v>122</v>
      </c>
      <c r="AM2114" t="s">
        <v>51</v>
      </c>
      <c r="AN2114" t="s">
        <v>548</v>
      </c>
      <c r="AO2114" t="s">
        <v>175</v>
      </c>
    </row>
    <row r="2115" spans="1:41" hidden="1" x14ac:dyDescent="0.25">
      <c r="A2115" t="s">
        <v>9301</v>
      </c>
      <c r="B2115" t="s">
        <v>9302</v>
      </c>
      <c r="C2115" s="1" t="str">
        <f t="shared" si="132"/>
        <v>21:1062</v>
      </c>
      <c r="D2115" s="1" t="str">
        <f t="shared" si="133"/>
        <v>21:0123</v>
      </c>
      <c r="E2115" t="s">
        <v>9298</v>
      </c>
      <c r="F2115" t="s">
        <v>9303</v>
      </c>
      <c r="H2115">
        <v>49.3560613</v>
      </c>
      <c r="I2115">
        <v>-116.61561089999999</v>
      </c>
      <c r="J2115" s="1" t="str">
        <f t="shared" si="134"/>
        <v>NGR bulk stream sediment</v>
      </c>
      <c r="K2115" s="1" t="str">
        <f t="shared" si="135"/>
        <v>&lt;177 micron (NGR)</v>
      </c>
      <c r="L2115">
        <v>29</v>
      </c>
      <c r="M2115" t="s">
        <v>288</v>
      </c>
      <c r="N2115">
        <v>483</v>
      </c>
      <c r="O2115" t="s">
        <v>185</v>
      </c>
      <c r="P2115" t="s">
        <v>47</v>
      </c>
      <c r="Q2115" t="s">
        <v>793</v>
      </c>
      <c r="R2115" t="s">
        <v>109</v>
      </c>
      <c r="S2115" t="s">
        <v>207</v>
      </c>
      <c r="T2115" t="s">
        <v>55</v>
      </c>
      <c r="U2115" t="s">
        <v>197</v>
      </c>
      <c r="V2115" t="s">
        <v>109</v>
      </c>
      <c r="W2115" t="s">
        <v>164</v>
      </c>
      <c r="X2115" t="s">
        <v>209</v>
      </c>
      <c r="Y2115" t="s">
        <v>589</v>
      </c>
      <c r="Z2115" t="s">
        <v>56</v>
      </c>
      <c r="AA2115" t="s">
        <v>46</v>
      </c>
      <c r="AB2115" t="s">
        <v>161</v>
      </c>
      <c r="AC2115" t="s">
        <v>58</v>
      </c>
      <c r="AD2115" t="s">
        <v>146</v>
      </c>
      <c r="AE2115" t="s">
        <v>84</v>
      </c>
      <c r="AF2115" t="s">
        <v>108</v>
      </c>
      <c r="AG2115" t="s">
        <v>55</v>
      </c>
      <c r="AH2115" t="s">
        <v>366</v>
      </c>
      <c r="AI2115" t="s">
        <v>64</v>
      </c>
      <c r="AJ2115" t="s">
        <v>2317</v>
      </c>
      <c r="AK2115" t="s">
        <v>306</v>
      </c>
      <c r="AL2115" t="s">
        <v>122</v>
      </c>
      <c r="AM2115" t="s">
        <v>51</v>
      </c>
      <c r="AN2115" t="s">
        <v>234</v>
      </c>
      <c r="AO2115" t="s">
        <v>98</v>
      </c>
    </row>
    <row r="2116" spans="1:41" hidden="1" x14ac:dyDescent="0.25">
      <c r="A2116" t="s">
        <v>9304</v>
      </c>
      <c r="B2116" t="s">
        <v>9305</v>
      </c>
      <c r="C2116" s="1" t="str">
        <f t="shared" si="132"/>
        <v>21:1062</v>
      </c>
      <c r="D2116" s="1" t="str">
        <f t="shared" si="133"/>
        <v>21:0123</v>
      </c>
      <c r="E2116" t="s">
        <v>9306</v>
      </c>
      <c r="F2116" t="s">
        <v>9307</v>
      </c>
      <c r="H2116">
        <v>49.382801700000002</v>
      </c>
      <c r="I2116">
        <v>-116.6286447</v>
      </c>
      <c r="J2116" s="1" t="str">
        <f t="shared" si="134"/>
        <v>NGR bulk stream sediment</v>
      </c>
      <c r="K2116" s="1" t="str">
        <f t="shared" si="135"/>
        <v>&lt;177 micron (NGR)</v>
      </c>
      <c r="L2116">
        <v>29</v>
      </c>
      <c r="M2116" t="s">
        <v>136</v>
      </c>
      <c r="N2116">
        <v>484</v>
      </c>
      <c r="O2116" t="s">
        <v>47</v>
      </c>
      <c r="P2116" t="s">
        <v>47</v>
      </c>
      <c r="Q2116" t="s">
        <v>780</v>
      </c>
      <c r="R2116" t="s">
        <v>319</v>
      </c>
      <c r="S2116" t="s">
        <v>226</v>
      </c>
      <c r="T2116" t="s">
        <v>55</v>
      </c>
      <c r="U2116" t="s">
        <v>209</v>
      </c>
      <c r="V2116" t="s">
        <v>123</v>
      </c>
      <c r="W2116" t="s">
        <v>130</v>
      </c>
      <c r="X2116" t="s">
        <v>73</v>
      </c>
      <c r="Y2116" t="s">
        <v>344</v>
      </c>
      <c r="Z2116" t="s">
        <v>56</v>
      </c>
      <c r="AA2116" t="s">
        <v>46</v>
      </c>
      <c r="AB2116" t="s">
        <v>125</v>
      </c>
      <c r="AC2116" t="s">
        <v>127</v>
      </c>
      <c r="AD2116" t="s">
        <v>597</v>
      </c>
      <c r="AE2116" t="s">
        <v>84</v>
      </c>
      <c r="AF2116" t="s">
        <v>58</v>
      </c>
      <c r="AG2116" t="s">
        <v>158</v>
      </c>
      <c r="AH2116" t="s">
        <v>493</v>
      </c>
      <c r="AI2116" t="s">
        <v>46</v>
      </c>
      <c r="AJ2116" t="s">
        <v>9308</v>
      </c>
      <c r="AK2116" t="s">
        <v>104</v>
      </c>
      <c r="AL2116" t="s">
        <v>122</v>
      </c>
      <c r="AM2116" t="s">
        <v>122</v>
      </c>
      <c r="AN2116" t="s">
        <v>345</v>
      </c>
      <c r="AO2116" t="s">
        <v>52</v>
      </c>
    </row>
    <row r="2117" spans="1:41" hidden="1" x14ac:dyDescent="0.25">
      <c r="A2117" t="s">
        <v>9309</v>
      </c>
      <c r="B2117" t="s">
        <v>9310</v>
      </c>
      <c r="C2117" s="1" t="str">
        <f t="shared" si="132"/>
        <v>21:1062</v>
      </c>
      <c r="D2117" s="1" t="str">
        <f t="shared" si="133"/>
        <v>21:0123</v>
      </c>
      <c r="E2117" t="s">
        <v>9311</v>
      </c>
      <c r="F2117" t="s">
        <v>9312</v>
      </c>
      <c r="H2117">
        <v>49.322297900000002</v>
      </c>
      <c r="I2117">
        <v>-116.68264050000001</v>
      </c>
      <c r="J2117" s="1" t="str">
        <f t="shared" si="134"/>
        <v>NGR bulk stream sediment</v>
      </c>
      <c r="K2117" s="1" t="str">
        <f t="shared" si="135"/>
        <v>&lt;177 micron (NGR)</v>
      </c>
      <c r="L2117">
        <v>29</v>
      </c>
      <c r="M2117" t="s">
        <v>157</v>
      </c>
      <c r="N2117">
        <v>485</v>
      </c>
      <c r="O2117" t="s">
        <v>149</v>
      </c>
      <c r="P2117" t="s">
        <v>47</v>
      </c>
      <c r="Q2117" t="s">
        <v>533</v>
      </c>
      <c r="R2117" t="s">
        <v>151</v>
      </c>
      <c r="S2117" t="s">
        <v>463</v>
      </c>
      <c r="T2117" t="s">
        <v>55</v>
      </c>
      <c r="U2117" t="s">
        <v>106</v>
      </c>
      <c r="V2117" t="s">
        <v>173</v>
      </c>
      <c r="W2117" t="s">
        <v>128</v>
      </c>
      <c r="X2117" t="s">
        <v>358</v>
      </c>
      <c r="Y2117" t="s">
        <v>431</v>
      </c>
      <c r="Z2117" t="s">
        <v>56</v>
      </c>
      <c r="AA2117" t="s">
        <v>46</v>
      </c>
      <c r="AB2117" t="s">
        <v>125</v>
      </c>
      <c r="AC2117" t="s">
        <v>58</v>
      </c>
      <c r="AD2117" t="s">
        <v>350</v>
      </c>
      <c r="AE2117" t="s">
        <v>84</v>
      </c>
      <c r="AF2117" t="s">
        <v>108</v>
      </c>
      <c r="AG2117" t="s">
        <v>3432</v>
      </c>
      <c r="AH2117" t="s">
        <v>108</v>
      </c>
      <c r="AI2117" t="s">
        <v>161</v>
      </c>
      <c r="AJ2117" t="s">
        <v>273</v>
      </c>
      <c r="AK2117" t="s">
        <v>4220</v>
      </c>
      <c r="AL2117" t="s">
        <v>47</v>
      </c>
      <c r="AM2117" t="s">
        <v>58</v>
      </c>
      <c r="AN2117" t="s">
        <v>9313</v>
      </c>
      <c r="AO2117" t="s">
        <v>98</v>
      </c>
    </row>
    <row r="2118" spans="1:41" hidden="1" x14ac:dyDescent="0.25">
      <c r="A2118" t="s">
        <v>9314</v>
      </c>
      <c r="B2118" t="s">
        <v>9315</v>
      </c>
      <c r="C2118" s="1" t="str">
        <f t="shared" si="132"/>
        <v>21:1062</v>
      </c>
      <c r="D2118" s="1" t="str">
        <f t="shared" si="133"/>
        <v>21:0123</v>
      </c>
      <c r="E2118" t="s">
        <v>9316</v>
      </c>
      <c r="F2118" t="s">
        <v>9317</v>
      </c>
      <c r="H2118">
        <v>49.303512300000001</v>
      </c>
      <c r="I2118">
        <v>-116.6562383</v>
      </c>
      <c r="J2118" s="1" t="str">
        <f t="shared" si="134"/>
        <v>NGR bulk stream sediment</v>
      </c>
      <c r="K2118" s="1" t="str">
        <f t="shared" si="135"/>
        <v>&lt;177 micron (NGR)</v>
      </c>
      <c r="L2118">
        <v>29</v>
      </c>
      <c r="M2118" t="s">
        <v>170</v>
      </c>
      <c r="N2118">
        <v>486</v>
      </c>
      <c r="O2118" t="s">
        <v>54</v>
      </c>
      <c r="P2118" t="s">
        <v>47</v>
      </c>
      <c r="Q2118" t="s">
        <v>345</v>
      </c>
      <c r="R2118" t="s">
        <v>502</v>
      </c>
      <c r="S2118" t="s">
        <v>207</v>
      </c>
      <c r="T2118" t="s">
        <v>137</v>
      </c>
      <c r="U2118" t="s">
        <v>306</v>
      </c>
      <c r="V2118" t="s">
        <v>103</v>
      </c>
      <c r="W2118" t="s">
        <v>102</v>
      </c>
      <c r="X2118" t="s">
        <v>98</v>
      </c>
      <c r="Y2118" t="s">
        <v>184</v>
      </c>
      <c r="Z2118" t="s">
        <v>56</v>
      </c>
      <c r="AA2118" t="s">
        <v>46</v>
      </c>
      <c r="AB2118" t="s">
        <v>173</v>
      </c>
      <c r="AC2118" t="s">
        <v>58</v>
      </c>
      <c r="AD2118" t="s">
        <v>146</v>
      </c>
      <c r="AE2118" t="s">
        <v>84</v>
      </c>
      <c r="AF2118" t="s">
        <v>108</v>
      </c>
      <c r="AG2118" t="s">
        <v>1619</v>
      </c>
      <c r="AH2118" t="s">
        <v>351</v>
      </c>
      <c r="AI2118" t="s">
        <v>81</v>
      </c>
      <c r="AJ2118" t="s">
        <v>240</v>
      </c>
      <c r="AK2118" t="s">
        <v>183</v>
      </c>
      <c r="AL2118" t="s">
        <v>103</v>
      </c>
      <c r="AM2118" t="s">
        <v>73</v>
      </c>
      <c r="AN2118" t="s">
        <v>417</v>
      </c>
      <c r="AO2118" t="s">
        <v>49</v>
      </c>
    </row>
    <row r="2119" spans="1:41" hidden="1" x14ac:dyDescent="0.25">
      <c r="A2119" t="s">
        <v>9318</v>
      </c>
      <c r="B2119" t="s">
        <v>9319</v>
      </c>
      <c r="C2119" s="1" t="str">
        <f t="shared" si="132"/>
        <v>21:1062</v>
      </c>
      <c r="D2119" s="1" t="str">
        <f t="shared" si="133"/>
        <v>21:0123</v>
      </c>
      <c r="E2119" t="s">
        <v>9320</v>
      </c>
      <c r="F2119" t="s">
        <v>9321</v>
      </c>
      <c r="H2119">
        <v>49.285505800000003</v>
      </c>
      <c r="I2119">
        <v>-116.6479329</v>
      </c>
      <c r="J2119" s="1" t="str">
        <f t="shared" si="134"/>
        <v>NGR bulk stream sediment</v>
      </c>
      <c r="K2119" s="1" t="str">
        <f t="shared" si="135"/>
        <v>&lt;177 micron (NGR)</v>
      </c>
      <c r="L2119">
        <v>29</v>
      </c>
      <c r="M2119" t="s">
        <v>180</v>
      </c>
      <c r="N2119">
        <v>487</v>
      </c>
      <c r="O2119" t="s">
        <v>81</v>
      </c>
      <c r="P2119" t="s">
        <v>47</v>
      </c>
      <c r="Q2119" t="s">
        <v>215</v>
      </c>
      <c r="R2119" t="s">
        <v>359</v>
      </c>
      <c r="S2119" t="s">
        <v>226</v>
      </c>
      <c r="T2119" t="s">
        <v>58</v>
      </c>
      <c r="U2119" t="s">
        <v>59</v>
      </c>
      <c r="V2119" t="s">
        <v>282</v>
      </c>
      <c r="W2119" t="s">
        <v>142</v>
      </c>
      <c r="X2119" t="s">
        <v>76</v>
      </c>
      <c r="Y2119" t="s">
        <v>329</v>
      </c>
      <c r="Z2119" t="s">
        <v>56</v>
      </c>
      <c r="AA2119" t="s">
        <v>46</v>
      </c>
      <c r="AB2119" t="s">
        <v>235</v>
      </c>
      <c r="AC2119" t="s">
        <v>58</v>
      </c>
      <c r="AD2119" t="s">
        <v>146</v>
      </c>
      <c r="AE2119" t="s">
        <v>62</v>
      </c>
      <c r="AF2119" t="s">
        <v>58</v>
      </c>
      <c r="AG2119" t="s">
        <v>58</v>
      </c>
      <c r="AH2119" t="s">
        <v>79</v>
      </c>
      <c r="AI2119" t="s">
        <v>235</v>
      </c>
      <c r="AJ2119" t="s">
        <v>4459</v>
      </c>
      <c r="AK2119" t="s">
        <v>1060</v>
      </c>
      <c r="AL2119" t="s">
        <v>47</v>
      </c>
      <c r="AM2119" t="s">
        <v>103</v>
      </c>
      <c r="AN2119" t="s">
        <v>513</v>
      </c>
      <c r="AO2119" t="s">
        <v>50</v>
      </c>
    </row>
    <row r="2120" spans="1:41" hidden="1" x14ac:dyDescent="0.25">
      <c r="A2120" t="s">
        <v>9322</v>
      </c>
      <c r="B2120" t="s">
        <v>9323</v>
      </c>
      <c r="C2120" s="1" t="str">
        <f t="shared" si="132"/>
        <v>21:1062</v>
      </c>
      <c r="D2120" s="1" t="str">
        <f t="shared" si="133"/>
        <v>21:0123</v>
      </c>
      <c r="E2120" t="s">
        <v>9324</v>
      </c>
      <c r="F2120" t="s">
        <v>9325</v>
      </c>
      <c r="H2120">
        <v>49.694063999999997</v>
      </c>
      <c r="I2120">
        <v>-116.8262647</v>
      </c>
      <c r="J2120" s="1" t="str">
        <f t="shared" si="134"/>
        <v>NGR bulk stream sediment</v>
      </c>
      <c r="K2120" s="1" t="str">
        <f t="shared" si="135"/>
        <v>&lt;177 micron (NGR)</v>
      </c>
      <c r="L2120">
        <v>29</v>
      </c>
      <c r="M2120" t="s">
        <v>195</v>
      </c>
      <c r="N2120">
        <v>488</v>
      </c>
      <c r="O2120" t="s">
        <v>149</v>
      </c>
      <c r="P2120" t="s">
        <v>47</v>
      </c>
      <c r="Q2120" t="s">
        <v>812</v>
      </c>
      <c r="R2120" t="s">
        <v>158</v>
      </c>
      <c r="S2120" t="s">
        <v>184</v>
      </c>
      <c r="T2120" t="s">
        <v>85</v>
      </c>
      <c r="U2120" t="s">
        <v>100</v>
      </c>
      <c r="V2120" t="s">
        <v>164</v>
      </c>
      <c r="W2120" t="s">
        <v>257</v>
      </c>
      <c r="X2120" t="s">
        <v>52</v>
      </c>
      <c r="Y2120" t="s">
        <v>144</v>
      </c>
      <c r="Z2120" t="s">
        <v>56</v>
      </c>
      <c r="AA2120" t="s">
        <v>46</v>
      </c>
      <c r="AB2120" t="s">
        <v>61</v>
      </c>
      <c r="AC2120" t="s">
        <v>124</v>
      </c>
      <c r="AD2120" t="s">
        <v>146</v>
      </c>
      <c r="AE2120" t="s">
        <v>199</v>
      </c>
      <c r="AF2120" t="s">
        <v>55</v>
      </c>
      <c r="AG2120" t="s">
        <v>818</v>
      </c>
      <c r="AH2120" t="s">
        <v>228</v>
      </c>
      <c r="AI2120" t="s">
        <v>81</v>
      </c>
      <c r="AJ2120" t="s">
        <v>1475</v>
      </c>
      <c r="AK2120" t="s">
        <v>108</v>
      </c>
      <c r="AL2120" t="s">
        <v>47</v>
      </c>
      <c r="AM2120" t="s">
        <v>51</v>
      </c>
      <c r="AN2120" t="s">
        <v>935</v>
      </c>
      <c r="AO2120" t="s">
        <v>82</v>
      </c>
    </row>
    <row r="2121" spans="1:41" hidden="1" x14ac:dyDescent="0.25">
      <c r="A2121" t="s">
        <v>9326</v>
      </c>
      <c r="B2121" t="s">
        <v>9327</v>
      </c>
      <c r="C2121" s="1" t="str">
        <f t="shared" si="132"/>
        <v>21:1062</v>
      </c>
      <c r="D2121" s="1" t="str">
        <f t="shared" si="133"/>
        <v>21:0123</v>
      </c>
      <c r="E2121" t="s">
        <v>9328</v>
      </c>
      <c r="F2121" t="s">
        <v>9329</v>
      </c>
      <c r="H2121">
        <v>49.703735500000001</v>
      </c>
      <c r="I2121">
        <v>-116.80179459999999</v>
      </c>
      <c r="J2121" s="1" t="str">
        <f t="shared" si="134"/>
        <v>NGR bulk stream sediment</v>
      </c>
      <c r="K2121" s="1" t="str">
        <f t="shared" si="135"/>
        <v>&lt;177 micron (NGR)</v>
      </c>
      <c r="L2121">
        <v>29</v>
      </c>
      <c r="M2121" t="s">
        <v>205</v>
      </c>
      <c r="N2121">
        <v>489</v>
      </c>
      <c r="O2121" t="s">
        <v>110</v>
      </c>
      <c r="P2121" t="s">
        <v>47</v>
      </c>
      <c r="Q2121" t="s">
        <v>793</v>
      </c>
      <c r="R2121" t="s">
        <v>455</v>
      </c>
      <c r="S2121" t="s">
        <v>445</v>
      </c>
      <c r="T2121" t="s">
        <v>145</v>
      </c>
      <c r="U2121" t="s">
        <v>184</v>
      </c>
      <c r="V2121" t="s">
        <v>188</v>
      </c>
      <c r="W2121" t="s">
        <v>412</v>
      </c>
      <c r="X2121" t="s">
        <v>137</v>
      </c>
      <c r="Y2121" t="s">
        <v>418</v>
      </c>
      <c r="Z2121" t="s">
        <v>56</v>
      </c>
      <c r="AA2121" t="s">
        <v>46</v>
      </c>
      <c r="AB2121" t="s">
        <v>87</v>
      </c>
      <c r="AC2121" t="s">
        <v>75</v>
      </c>
      <c r="AD2121" t="s">
        <v>583</v>
      </c>
      <c r="AE2121" t="s">
        <v>199</v>
      </c>
      <c r="AF2121" t="s">
        <v>267</v>
      </c>
      <c r="AG2121" t="s">
        <v>2043</v>
      </c>
      <c r="AH2121" t="s">
        <v>164</v>
      </c>
      <c r="AI2121" t="s">
        <v>105</v>
      </c>
      <c r="AJ2121" t="s">
        <v>76</v>
      </c>
      <c r="AK2121" t="s">
        <v>437</v>
      </c>
      <c r="AL2121" t="s">
        <v>47</v>
      </c>
      <c r="AM2121" t="s">
        <v>103</v>
      </c>
      <c r="AN2121" t="s">
        <v>215</v>
      </c>
      <c r="AO2121" t="s">
        <v>90</v>
      </c>
    </row>
    <row r="2122" spans="1:41" hidden="1" x14ac:dyDescent="0.25">
      <c r="A2122" t="s">
        <v>9330</v>
      </c>
      <c r="B2122" t="s">
        <v>9331</v>
      </c>
      <c r="C2122" s="1" t="str">
        <f t="shared" si="132"/>
        <v>21:1062</v>
      </c>
      <c r="D2122" s="1" t="str">
        <f t="shared" si="133"/>
        <v>21:0123</v>
      </c>
      <c r="E2122" t="s">
        <v>9332</v>
      </c>
      <c r="F2122" t="s">
        <v>9333</v>
      </c>
      <c r="H2122">
        <v>49.712899399999998</v>
      </c>
      <c r="I2122">
        <v>-116.7869295</v>
      </c>
      <c r="J2122" s="1" t="str">
        <f t="shared" si="134"/>
        <v>NGR bulk stream sediment</v>
      </c>
      <c r="K2122" s="1" t="str">
        <f t="shared" si="135"/>
        <v>&lt;177 micron (NGR)</v>
      </c>
      <c r="L2122">
        <v>29</v>
      </c>
      <c r="M2122" t="s">
        <v>214</v>
      </c>
      <c r="N2122">
        <v>490</v>
      </c>
      <c r="O2122" t="s">
        <v>110</v>
      </c>
      <c r="P2122" t="s">
        <v>47</v>
      </c>
      <c r="Q2122" t="s">
        <v>592</v>
      </c>
      <c r="R2122" t="s">
        <v>412</v>
      </c>
      <c r="S2122" t="s">
        <v>559</v>
      </c>
      <c r="T2122" t="s">
        <v>59</v>
      </c>
      <c r="U2122" t="s">
        <v>146</v>
      </c>
      <c r="V2122" t="s">
        <v>109</v>
      </c>
      <c r="W2122" t="s">
        <v>188</v>
      </c>
      <c r="X2122" t="s">
        <v>58</v>
      </c>
      <c r="Y2122" t="s">
        <v>934</v>
      </c>
      <c r="Z2122" t="s">
        <v>56</v>
      </c>
      <c r="AA2122" t="s">
        <v>46</v>
      </c>
      <c r="AB2122" t="s">
        <v>149</v>
      </c>
      <c r="AC2122" t="s">
        <v>160</v>
      </c>
      <c r="AD2122" t="s">
        <v>554</v>
      </c>
      <c r="AE2122" t="s">
        <v>84</v>
      </c>
      <c r="AF2122" t="s">
        <v>127</v>
      </c>
      <c r="AG2122" t="s">
        <v>58</v>
      </c>
      <c r="AH2122" t="s">
        <v>206</v>
      </c>
      <c r="AI2122" t="s">
        <v>105</v>
      </c>
      <c r="AJ2122" t="s">
        <v>108</v>
      </c>
      <c r="AK2122" t="s">
        <v>282</v>
      </c>
      <c r="AL2122" t="s">
        <v>47</v>
      </c>
      <c r="AM2122" t="s">
        <v>103</v>
      </c>
      <c r="AN2122" t="s">
        <v>281</v>
      </c>
      <c r="AO2122" t="s">
        <v>145</v>
      </c>
    </row>
    <row r="2123" spans="1:41" hidden="1" x14ac:dyDescent="0.25">
      <c r="A2123" t="s">
        <v>9334</v>
      </c>
      <c r="B2123" t="s">
        <v>9335</v>
      </c>
      <c r="C2123" s="1" t="str">
        <f t="shared" si="132"/>
        <v>21:1062</v>
      </c>
      <c r="D2123" s="1" t="str">
        <f t="shared" si="133"/>
        <v>21:0123</v>
      </c>
      <c r="E2123" t="s">
        <v>9336</v>
      </c>
      <c r="F2123" t="s">
        <v>9337</v>
      </c>
      <c r="H2123">
        <v>49.6586955</v>
      </c>
      <c r="I2123">
        <v>-116.7021637</v>
      </c>
      <c r="J2123" s="1" t="str">
        <f t="shared" si="134"/>
        <v>NGR bulk stream sediment</v>
      </c>
      <c r="K2123" s="1" t="str">
        <f t="shared" si="135"/>
        <v>&lt;177 micron (NGR)</v>
      </c>
      <c r="L2123">
        <v>29</v>
      </c>
      <c r="M2123" t="s">
        <v>223</v>
      </c>
      <c r="N2123">
        <v>491</v>
      </c>
      <c r="O2123" t="s">
        <v>259</v>
      </c>
      <c r="P2123" t="s">
        <v>47</v>
      </c>
      <c r="Q2123" t="s">
        <v>171</v>
      </c>
      <c r="R2123" t="s">
        <v>271</v>
      </c>
      <c r="S2123" t="s">
        <v>183</v>
      </c>
      <c r="T2123" t="s">
        <v>52</v>
      </c>
      <c r="U2123" t="s">
        <v>145</v>
      </c>
      <c r="V2123" t="s">
        <v>105</v>
      </c>
      <c r="W2123" t="s">
        <v>235</v>
      </c>
      <c r="X2123" t="s">
        <v>73</v>
      </c>
      <c r="Y2123" t="s">
        <v>186</v>
      </c>
      <c r="Z2123" t="s">
        <v>56</v>
      </c>
      <c r="AA2123" t="s">
        <v>46</v>
      </c>
      <c r="AB2123" t="s">
        <v>199</v>
      </c>
      <c r="AC2123" t="s">
        <v>50</v>
      </c>
      <c r="AD2123" t="s">
        <v>462</v>
      </c>
      <c r="AE2123" t="s">
        <v>54</v>
      </c>
      <c r="AF2123" t="s">
        <v>142</v>
      </c>
      <c r="AG2123" t="s">
        <v>224</v>
      </c>
      <c r="AH2123" t="s">
        <v>149</v>
      </c>
      <c r="AI2123" t="s">
        <v>46</v>
      </c>
      <c r="AJ2123" t="s">
        <v>55</v>
      </c>
      <c r="AK2123" t="s">
        <v>60</v>
      </c>
      <c r="AL2123" t="s">
        <v>47</v>
      </c>
      <c r="AM2123" t="s">
        <v>47</v>
      </c>
      <c r="AN2123" t="s">
        <v>1304</v>
      </c>
      <c r="AO2123" t="s">
        <v>99</v>
      </c>
    </row>
    <row r="2124" spans="1:41" hidden="1" x14ac:dyDescent="0.25">
      <c r="A2124" t="s">
        <v>9338</v>
      </c>
      <c r="B2124" t="s">
        <v>9339</v>
      </c>
      <c r="C2124" s="1" t="str">
        <f t="shared" si="132"/>
        <v>21:1062</v>
      </c>
      <c r="D2124" s="1" t="str">
        <f t="shared" si="133"/>
        <v>21:0123</v>
      </c>
      <c r="E2124" t="s">
        <v>9340</v>
      </c>
      <c r="F2124" t="s">
        <v>9341</v>
      </c>
      <c r="H2124">
        <v>49.678527299999999</v>
      </c>
      <c r="I2124">
        <v>-116.73413050000001</v>
      </c>
      <c r="J2124" s="1" t="str">
        <f t="shared" si="134"/>
        <v>NGR bulk stream sediment</v>
      </c>
      <c r="K2124" s="1" t="str">
        <f t="shared" si="135"/>
        <v>&lt;177 micron (NGR)</v>
      </c>
      <c r="L2124">
        <v>29</v>
      </c>
      <c r="M2124" t="s">
        <v>233</v>
      </c>
      <c r="N2124">
        <v>492</v>
      </c>
      <c r="O2124" t="s">
        <v>76</v>
      </c>
      <c r="P2124" t="s">
        <v>47</v>
      </c>
      <c r="Q2124" t="s">
        <v>1304</v>
      </c>
      <c r="R2124" t="s">
        <v>66</v>
      </c>
      <c r="S2124" t="s">
        <v>291</v>
      </c>
      <c r="T2124" t="s">
        <v>76</v>
      </c>
      <c r="U2124" t="s">
        <v>239</v>
      </c>
      <c r="V2124" t="s">
        <v>206</v>
      </c>
      <c r="W2124" t="s">
        <v>122</v>
      </c>
      <c r="X2124" t="s">
        <v>73</v>
      </c>
      <c r="Y2124" t="s">
        <v>258</v>
      </c>
      <c r="Z2124" t="s">
        <v>56</v>
      </c>
      <c r="AA2124" t="s">
        <v>46</v>
      </c>
      <c r="AB2124" t="s">
        <v>53</v>
      </c>
      <c r="AC2124" t="s">
        <v>225</v>
      </c>
      <c r="AD2124" t="s">
        <v>590</v>
      </c>
      <c r="AE2124" t="s">
        <v>198</v>
      </c>
      <c r="AF2124" t="s">
        <v>242</v>
      </c>
      <c r="AG2124" t="s">
        <v>351</v>
      </c>
      <c r="AH2124" t="s">
        <v>174</v>
      </c>
      <c r="AI2124" t="s">
        <v>149</v>
      </c>
      <c r="AJ2124" t="s">
        <v>127</v>
      </c>
      <c r="AK2124" t="s">
        <v>111</v>
      </c>
      <c r="AL2124" t="s">
        <v>47</v>
      </c>
      <c r="AM2124" t="s">
        <v>47</v>
      </c>
      <c r="AN2124" t="s">
        <v>301</v>
      </c>
      <c r="AO2124" t="s">
        <v>127</v>
      </c>
    </row>
    <row r="2125" spans="1:41" hidden="1" x14ac:dyDescent="0.25">
      <c r="A2125" t="s">
        <v>9342</v>
      </c>
      <c r="B2125" t="s">
        <v>9343</v>
      </c>
      <c r="C2125" s="1" t="str">
        <f t="shared" si="132"/>
        <v>21:1062</v>
      </c>
      <c r="D2125" s="1" t="str">
        <f t="shared" si="133"/>
        <v>21:0123</v>
      </c>
      <c r="E2125" t="s">
        <v>9344</v>
      </c>
      <c r="F2125" t="s">
        <v>9345</v>
      </c>
      <c r="H2125">
        <v>49.709477700000001</v>
      </c>
      <c r="I2125">
        <v>-116.780287</v>
      </c>
      <c r="J2125" s="1" t="str">
        <f t="shared" si="134"/>
        <v>NGR bulk stream sediment</v>
      </c>
      <c r="K2125" s="1" t="str">
        <f t="shared" si="135"/>
        <v>&lt;177 micron (NGR)</v>
      </c>
      <c r="L2125">
        <v>29</v>
      </c>
      <c r="M2125" t="s">
        <v>248</v>
      </c>
      <c r="N2125">
        <v>493</v>
      </c>
      <c r="O2125" t="s">
        <v>55</v>
      </c>
      <c r="P2125" t="s">
        <v>49</v>
      </c>
      <c r="Q2125" t="s">
        <v>568</v>
      </c>
      <c r="R2125" t="s">
        <v>174</v>
      </c>
      <c r="S2125" t="s">
        <v>184</v>
      </c>
      <c r="T2125" t="s">
        <v>127</v>
      </c>
      <c r="U2125" t="s">
        <v>80</v>
      </c>
      <c r="V2125" t="s">
        <v>257</v>
      </c>
      <c r="W2125" t="s">
        <v>206</v>
      </c>
      <c r="X2125" t="s">
        <v>58</v>
      </c>
      <c r="Y2125" t="s">
        <v>183</v>
      </c>
      <c r="Z2125" t="s">
        <v>56</v>
      </c>
      <c r="AA2125" t="s">
        <v>46</v>
      </c>
      <c r="AB2125" t="s">
        <v>57</v>
      </c>
      <c r="AC2125" t="s">
        <v>225</v>
      </c>
      <c r="AD2125" t="s">
        <v>482</v>
      </c>
      <c r="AE2125" t="s">
        <v>198</v>
      </c>
      <c r="AF2125" t="s">
        <v>365</v>
      </c>
      <c r="AG2125" t="s">
        <v>703</v>
      </c>
      <c r="AH2125" t="s">
        <v>105</v>
      </c>
      <c r="AI2125" t="s">
        <v>110</v>
      </c>
      <c r="AJ2125" t="s">
        <v>209</v>
      </c>
      <c r="AK2125" t="s">
        <v>142</v>
      </c>
      <c r="AL2125" t="s">
        <v>47</v>
      </c>
      <c r="AM2125" t="s">
        <v>103</v>
      </c>
      <c r="AN2125" t="s">
        <v>385</v>
      </c>
      <c r="AO2125" t="s">
        <v>225</v>
      </c>
    </row>
    <row r="2126" spans="1:41" hidden="1" x14ac:dyDescent="0.25">
      <c r="A2126" t="s">
        <v>9346</v>
      </c>
      <c r="B2126" t="s">
        <v>9347</v>
      </c>
      <c r="C2126" s="1" t="str">
        <f t="shared" si="132"/>
        <v>21:1062</v>
      </c>
      <c r="D2126" s="1" t="str">
        <f t="shared" si="133"/>
        <v>21:0123</v>
      </c>
      <c r="E2126" t="s">
        <v>9348</v>
      </c>
      <c r="F2126" t="s">
        <v>9349</v>
      </c>
      <c r="H2126">
        <v>49.704962500000001</v>
      </c>
      <c r="I2126">
        <v>-116.7801825</v>
      </c>
      <c r="J2126" s="1" t="str">
        <f t="shared" si="134"/>
        <v>NGR bulk stream sediment</v>
      </c>
      <c r="K2126" s="1" t="str">
        <f t="shared" si="135"/>
        <v>&lt;177 micron (NGR)</v>
      </c>
      <c r="L2126">
        <v>29</v>
      </c>
      <c r="M2126" t="s">
        <v>256</v>
      </c>
      <c r="N2126">
        <v>494</v>
      </c>
      <c r="O2126" t="s">
        <v>108</v>
      </c>
      <c r="P2126" t="s">
        <v>51</v>
      </c>
      <c r="Q2126" t="s">
        <v>48</v>
      </c>
      <c r="R2126" t="s">
        <v>173</v>
      </c>
      <c r="S2126" t="s">
        <v>146</v>
      </c>
      <c r="T2126" t="s">
        <v>127</v>
      </c>
      <c r="U2126" t="s">
        <v>107</v>
      </c>
      <c r="V2126" t="s">
        <v>81</v>
      </c>
      <c r="W2126" t="s">
        <v>206</v>
      </c>
      <c r="X2126" t="s">
        <v>108</v>
      </c>
      <c r="Y2126" t="s">
        <v>344</v>
      </c>
      <c r="Z2126" t="s">
        <v>56</v>
      </c>
      <c r="AA2126" t="s">
        <v>46</v>
      </c>
      <c r="AB2126" t="s">
        <v>57</v>
      </c>
      <c r="AC2126" t="s">
        <v>90</v>
      </c>
      <c r="AD2126" t="s">
        <v>236</v>
      </c>
      <c r="AE2126" t="s">
        <v>57</v>
      </c>
      <c r="AF2126" t="s">
        <v>143</v>
      </c>
      <c r="AG2126" t="s">
        <v>1425</v>
      </c>
      <c r="AH2126" t="s">
        <v>235</v>
      </c>
      <c r="AI2126" t="s">
        <v>64</v>
      </c>
      <c r="AJ2126" t="s">
        <v>175</v>
      </c>
      <c r="AK2126" t="s">
        <v>266</v>
      </c>
      <c r="AL2126" t="s">
        <v>47</v>
      </c>
      <c r="AM2126" t="s">
        <v>122</v>
      </c>
      <c r="AN2126" t="s">
        <v>812</v>
      </c>
      <c r="AO2126" t="s">
        <v>99</v>
      </c>
    </row>
    <row r="2127" spans="1:41" hidden="1" x14ac:dyDescent="0.25">
      <c r="A2127" t="s">
        <v>9350</v>
      </c>
      <c r="B2127" t="s">
        <v>9351</v>
      </c>
      <c r="C2127" s="1" t="str">
        <f t="shared" si="132"/>
        <v>21:1062</v>
      </c>
      <c r="D2127" s="1" t="str">
        <f t="shared" si="133"/>
        <v>21:0123</v>
      </c>
      <c r="E2127" t="s">
        <v>9352</v>
      </c>
      <c r="F2127" t="s">
        <v>9353</v>
      </c>
      <c r="H2127">
        <v>49.714897800000003</v>
      </c>
      <c r="I2127">
        <v>-116.7614253</v>
      </c>
      <c r="J2127" s="1" t="str">
        <f t="shared" si="134"/>
        <v>NGR bulk stream sediment</v>
      </c>
      <c r="K2127" s="1" t="str">
        <f t="shared" si="135"/>
        <v>&lt;177 micron (NGR)</v>
      </c>
      <c r="L2127">
        <v>29</v>
      </c>
      <c r="M2127" t="s">
        <v>265</v>
      </c>
      <c r="N2127">
        <v>495</v>
      </c>
      <c r="O2127" t="s">
        <v>3546</v>
      </c>
      <c r="P2127" t="s">
        <v>3546</v>
      </c>
      <c r="Q2127" t="s">
        <v>3546</v>
      </c>
      <c r="R2127" t="s">
        <v>3546</v>
      </c>
      <c r="S2127" t="s">
        <v>3546</v>
      </c>
      <c r="T2127" t="s">
        <v>3546</v>
      </c>
      <c r="U2127" t="s">
        <v>3546</v>
      </c>
      <c r="V2127" t="s">
        <v>3546</v>
      </c>
      <c r="W2127" t="s">
        <v>3546</v>
      </c>
      <c r="X2127" t="s">
        <v>3546</v>
      </c>
      <c r="Y2127" t="s">
        <v>3546</v>
      </c>
      <c r="Z2127" t="s">
        <v>3546</v>
      </c>
      <c r="AA2127" t="s">
        <v>3546</v>
      </c>
      <c r="AB2127" t="s">
        <v>3546</v>
      </c>
      <c r="AC2127" t="s">
        <v>3546</v>
      </c>
      <c r="AD2127" t="s">
        <v>3546</v>
      </c>
      <c r="AE2127" t="s">
        <v>3546</v>
      </c>
      <c r="AF2127" t="s">
        <v>3546</v>
      </c>
      <c r="AG2127" t="s">
        <v>3546</v>
      </c>
      <c r="AH2127" t="s">
        <v>3546</v>
      </c>
      <c r="AI2127" t="s">
        <v>3546</v>
      </c>
      <c r="AJ2127" t="s">
        <v>3546</v>
      </c>
      <c r="AK2127" t="s">
        <v>3546</v>
      </c>
      <c r="AL2127" t="s">
        <v>3546</v>
      </c>
      <c r="AM2127" t="s">
        <v>3546</v>
      </c>
      <c r="AN2127" t="s">
        <v>3546</v>
      </c>
      <c r="AO2127" t="s">
        <v>3546</v>
      </c>
    </row>
    <row r="2128" spans="1:41" hidden="1" x14ac:dyDescent="0.25">
      <c r="A2128" t="s">
        <v>9354</v>
      </c>
      <c r="B2128" t="s">
        <v>9355</v>
      </c>
      <c r="C2128" s="1" t="str">
        <f t="shared" si="132"/>
        <v>21:1062</v>
      </c>
      <c r="D2128" s="1" t="str">
        <f t="shared" si="133"/>
        <v>21:0123</v>
      </c>
      <c r="E2128" t="s">
        <v>9356</v>
      </c>
      <c r="F2128" t="s">
        <v>9357</v>
      </c>
      <c r="H2128">
        <v>49.711552300000001</v>
      </c>
      <c r="I2128">
        <v>-116.7335484</v>
      </c>
      <c r="J2128" s="1" t="str">
        <f t="shared" si="134"/>
        <v>NGR bulk stream sediment</v>
      </c>
      <c r="K2128" s="1" t="str">
        <f t="shared" si="135"/>
        <v>&lt;177 micron (NGR)</v>
      </c>
      <c r="L2128">
        <v>30</v>
      </c>
      <c r="M2128" t="s">
        <v>45</v>
      </c>
      <c r="N2128">
        <v>496</v>
      </c>
      <c r="O2128" t="s">
        <v>108</v>
      </c>
      <c r="P2128" t="s">
        <v>47</v>
      </c>
      <c r="Q2128" t="s">
        <v>533</v>
      </c>
      <c r="R2128" t="s">
        <v>209</v>
      </c>
      <c r="S2128" t="s">
        <v>226</v>
      </c>
      <c r="T2128" t="s">
        <v>267</v>
      </c>
      <c r="U2128" t="s">
        <v>291</v>
      </c>
      <c r="V2128" t="s">
        <v>182</v>
      </c>
      <c r="W2128" t="s">
        <v>206</v>
      </c>
      <c r="X2128" t="s">
        <v>137</v>
      </c>
      <c r="Y2128" t="s">
        <v>100</v>
      </c>
      <c r="Z2128" t="s">
        <v>56</v>
      </c>
      <c r="AA2128" t="s">
        <v>46</v>
      </c>
      <c r="AB2128" t="s">
        <v>198</v>
      </c>
      <c r="AC2128" t="s">
        <v>75</v>
      </c>
      <c r="AD2128" t="s">
        <v>343</v>
      </c>
      <c r="AE2128" t="s">
        <v>84</v>
      </c>
      <c r="AF2128" t="s">
        <v>55</v>
      </c>
      <c r="AG2128" t="s">
        <v>58</v>
      </c>
      <c r="AH2128" t="s">
        <v>185</v>
      </c>
      <c r="AI2128" t="s">
        <v>185</v>
      </c>
      <c r="AJ2128" t="s">
        <v>267</v>
      </c>
      <c r="AK2128" t="s">
        <v>123</v>
      </c>
      <c r="AL2128" t="s">
        <v>47</v>
      </c>
      <c r="AM2128" t="s">
        <v>122</v>
      </c>
      <c r="AN2128" t="s">
        <v>432</v>
      </c>
      <c r="AO2128" t="s">
        <v>175</v>
      </c>
    </row>
    <row r="2129" spans="1:41" hidden="1" x14ac:dyDescent="0.25">
      <c r="A2129" t="s">
        <v>9358</v>
      </c>
      <c r="B2129" t="s">
        <v>9359</v>
      </c>
      <c r="C2129" s="1" t="str">
        <f t="shared" si="132"/>
        <v>21:1062</v>
      </c>
      <c r="D2129" s="1" t="str">
        <f t="shared" si="133"/>
        <v>21:0123</v>
      </c>
      <c r="E2129" t="s">
        <v>9360</v>
      </c>
      <c r="F2129" t="s">
        <v>9361</v>
      </c>
      <c r="H2129">
        <v>49.692236399999999</v>
      </c>
      <c r="I2129">
        <v>-116.68595910000001</v>
      </c>
      <c r="J2129" s="1" t="str">
        <f t="shared" si="134"/>
        <v>NGR bulk stream sediment</v>
      </c>
      <c r="K2129" s="1" t="str">
        <f t="shared" si="135"/>
        <v>&lt;177 micron (NGR)</v>
      </c>
      <c r="L2129">
        <v>30</v>
      </c>
      <c r="M2129" t="s">
        <v>280</v>
      </c>
      <c r="N2129">
        <v>497</v>
      </c>
      <c r="O2129" t="s">
        <v>267</v>
      </c>
      <c r="P2129" t="s">
        <v>47</v>
      </c>
      <c r="Q2129" t="s">
        <v>301</v>
      </c>
      <c r="R2129" t="s">
        <v>493</v>
      </c>
      <c r="S2129" t="s">
        <v>457</v>
      </c>
      <c r="T2129" t="s">
        <v>175</v>
      </c>
      <c r="U2129" t="s">
        <v>162</v>
      </c>
      <c r="V2129" t="s">
        <v>282</v>
      </c>
      <c r="W2129" t="s">
        <v>79</v>
      </c>
      <c r="X2129" t="s">
        <v>137</v>
      </c>
      <c r="Y2129" t="s">
        <v>240</v>
      </c>
      <c r="Z2129" t="s">
        <v>199</v>
      </c>
      <c r="AA2129" t="s">
        <v>46</v>
      </c>
      <c r="AB2129" t="s">
        <v>53</v>
      </c>
      <c r="AC2129" t="s">
        <v>197</v>
      </c>
      <c r="AD2129" t="s">
        <v>667</v>
      </c>
      <c r="AE2129" t="s">
        <v>87</v>
      </c>
      <c r="AF2129" t="s">
        <v>307</v>
      </c>
      <c r="AG2129" t="s">
        <v>351</v>
      </c>
      <c r="AH2129" t="s">
        <v>174</v>
      </c>
      <c r="AI2129" t="s">
        <v>87</v>
      </c>
      <c r="AJ2129" t="s">
        <v>76</v>
      </c>
      <c r="AK2129" t="s">
        <v>103</v>
      </c>
      <c r="AL2129" t="s">
        <v>47</v>
      </c>
      <c r="AM2129" t="s">
        <v>122</v>
      </c>
      <c r="AN2129" t="s">
        <v>196</v>
      </c>
      <c r="AO2129" t="s">
        <v>90</v>
      </c>
    </row>
    <row r="2130" spans="1:41" hidden="1" x14ac:dyDescent="0.25">
      <c r="A2130" t="s">
        <v>9362</v>
      </c>
      <c r="B2130" t="s">
        <v>9363</v>
      </c>
      <c r="C2130" s="1" t="str">
        <f t="shared" si="132"/>
        <v>21:1062</v>
      </c>
      <c r="D2130" s="1" t="str">
        <f t="shared" si="133"/>
        <v>21:0123</v>
      </c>
      <c r="E2130" t="s">
        <v>9360</v>
      </c>
      <c r="F2130" t="s">
        <v>9364</v>
      </c>
      <c r="H2130">
        <v>49.692236399999999</v>
      </c>
      <c r="I2130">
        <v>-116.68595910000001</v>
      </c>
      <c r="J2130" s="1" t="str">
        <f t="shared" si="134"/>
        <v>NGR bulk stream sediment</v>
      </c>
      <c r="K2130" s="1" t="str">
        <f t="shared" si="135"/>
        <v>&lt;177 micron (NGR)</v>
      </c>
      <c r="L2130">
        <v>30</v>
      </c>
      <c r="M2130" t="s">
        <v>288</v>
      </c>
      <c r="N2130">
        <v>498</v>
      </c>
      <c r="O2130" t="s">
        <v>267</v>
      </c>
      <c r="P2130" t="s">
        <v>47</v>
      </c>
      <c r="Q2130" t="s">
        <v>673</v>
      </c>
      <c r="R2130" t="s">
        <v>271</v>
      </c>
      <c r="S2130" t="s">
        <v>331</v>
      </c>
      <c r="T2130" t="s">
        <v>175</v>
      </c>
      <c r="U2130" t="s">
        <v>120</v>
      </c>
      <c r="V2130" t="s">
        <v>109</v>
      </c>
      <c r="W2130" t="s">
        <v>60</v>
      </c>
      <c r="X2130" t="s">
        <v>52</v>
      </c>
      <c r="Y2130" t="s">
        <v>240</v>
      </c>
      <c r="Z2130" t="s">
        <v>56</v>
      </c>
      <c r="AA2130" t="s">
        <v>46</v>
      </c>
      <c r="AB2130" t="s">
        <v>53</v>
      </c>
      <c r="AC2130" t="s">
        <v>187</v>
      </c>
      <c r="AD2130" t="s">
        <v>829</v>
      </c>
      <c r="AE2130" t="s">
        <v>87</v>
      </c>
      <c r="AF2130" t="s">
        <v>406</v>
      </c>
      <c r="AG2130" t="s">
        <v>406</v>
      </c>
      <c r="AH2130" t="s">
        <v>174</v>
      </c>
      <c r="AI2130" t="s">
        <v>87</v>
      </c>
      <c r="AJ2130" t="s">
        <v>76</v>
      </c>
      <c r="AK2130" t="s">
        <v>228</v>
      </c>
      <c r="AL2130" t="s">
        <v>47</v>
      </c>
      <c r="AM2130" t="s">
        <v>122</v>
      </c>
      <c r="AN2130" t="s">
        <v>152</v>
      </c>
      <c r="AO2130" t="s">
        <v>49</v>
      </c>
    </row>
    <row r="2131" spans="1:41" hidden="1" x14ac:dyDescent="0.25">
      <c r="A2131" t="s">
        <v>9365</v>
      </c>
      <c r="B2131" t="s">
        <v>9366</v>
      </c>
      <c r="C2131" s="1" t="str">
        <f t="shared" si="132"/>
        <v>21:1062</v>
      </c>
      <c r="D2131" s="1" t="str">
        <f t="shared" si="133"/>
        <v>21:0123</v>
      </c>
      <c r="E2131" t="s">
        <v>9367</v>
      </c>
      <c r="F2131" t="s">
        <v>9368</v>
      </c>
      <c r="H2131">
        <v>49.707607699999997</v>
      </c>
      <c r="I2131">
        <v>-116.71660799999999</v>
      </c>
      <c r="J2131" s="1" t="str">
        <f t="shared" si="134"/>
        <v>NGR bulk stream sediment</v>
      </c>
      <c r="K2131" s="1" t="str">
        <f t="shared" si="135"/>
        <v>&lt;177 micron (NGR)</v>
      </c>
      <c r="L2131">
        <v>30</v>
      </c>
      <c r="M2131" t="s">
        <v>71</v>
      </c>
      <c r="N2131">
        <v>499</v>
      </c>
      <c r="O2131" t="s">
        <v>209</v>
      </c>
      <c r="P2131" t="s">
        <v>47</v>
      </c>
      <c r="Q2131" t="s">
        <v>345</v>
      </c>
      <c r="R2131" t="s">
        <v>47</v>
      </c>
      <c r="S2131" t="s">
        <v>226</v>
      </c>
      <c r="T2131" t="s">
        <v>82</v>
      </c>
      <c r="U2131" t="s">
        <v>144</v>
      </c>
      <c r="V2131" t="s">
        <v>164</v>
      </c>
      <c r="W2131" t="s">
        <v>455</v>
      </c>
      <c r="X2131" t="s">
        <v>330</v>
      </c>
      <c r="Y2131" t="s">
        <v>829</v>
      </c>
      <c r="Z2131" t="s">
        <v>199</v>
      </c>
      <c r="AA2131" t="s">
        <v>46</v>
      </c>
      <c r="AB2131" t="s">
        <v>57</v>
      </c>
      <c r="AC2131" t="s">
        <v>187</v>
      </c>
      <c r="AD2131" t="s">
        <v>140</v>
      </c>
      <c r="AE2131" t="s">
        <v>57</v>
      </c>
      <c r="AF2131" t="s">
        <v>58</v>
      </c>
      <c r="AG2131" t="s">
        <v>689</v>
      </c>
      <c r="AH2131" t="s">
        <v>185</v>
      </c>
      <c r="AI2131" t="s">
        <v>110</v>
      </c>
      <c r="AJ2131" t="s">
        <v>209</v>
      </c>
      <c r="AK2131" t="s">
        <v>493</v>
      </c>
      <c r="AL2131" t="s">
        <v>47</v>
      </c>
      <c r="AM2131" t="s">
        <v>122</v>
      </c>
      <c r="AN2131" t="s">
        <v>322</v>
      </c>
      <c r="AO2131" t="s">
        <v>306</v>
      </c>
    </row>
    <row r="2132" spans="1:41" hidden="1" x14ac:dyDescent="0.25">
      <c r="A2132" t="s">
        <v>9369</v>
      </c>
      <c r="B2132" t="s">
        <v>9370</v>
      </c>
      <c r="C2132" s="1" t="str">
        <f t="shared" si="132"/>
        <v>21:1062</v>
      </c>
      <c r="D2132" s="1" t="str">
        <f t="shared" si="133"/>
        <v>21:0123</v>
      </c>
      <c r="E2132" t="s">
        <v>9371</v>
      </c>
      <c r="F2132" t="s">
        <v>9372</v>
      </c>
      <c r="H2132">
        <v>49.638978199999997</v>
      </c>
      <c r="I2132">
        <v>-116.8637286</v>
      </c>
      <c r="J2132" s="1" t="str">
        <f t="shared" si="134"/>
        <v>NGR bulk stream sediment</v>
      </c>
      <c r="K2132" s="1" t="str">
        <f t="shared" si="135"/>
        <v>&lt;177 micron (NGR)</v>
      </c>
      <c r="L2132">
        <v>30</v>
      </c>
      <c r="M2132" t="s">
        <v>95</v>
      </c>
      <c r="N2132">
        <v>500</v>
      </c>
      <c r="O2132" t="s">
        <v>79</v>
      </c>
      <c r="P2132" t="s">
        <v>47</v>
      </c>
      <c r="Q2132" t="s">
        <v>668</v>
      </c>
      <c r="R2132" t="s">
        <v>141</v>
      </c>
      <c r="S2132" t="s">
        <v>934</v>
      </c>
      <c r="T2132" t="s">
        <v>52</v>
      </c>
      <c r="U2132" t="s">
        <v>258</v>
      </c>
      <c r="V2132" t="s">
        <v>127</v>
      </c>
      <c r="W2132" t="s">
        <v>139</v>
      </c>
      <c r="X2132" t="s">
        <v>122</v>
      </c>
      <c r="Y2132" t="s">
        <v>462</v>
      </c>
      <c r="Z2132" t="s">
        <v>56</v>
      </c>
      <c r="AA2132" t="s">
        <v>47</v>
      </c>
      <c r="AB2132" t="s">
        <v>46</v>
      </c>
      <c r="AC2132" t="s">
        <v>190</v>
      </c>
      <c r="AD2132" t="s">
        <v>250</v>
      </c>
      <c r="AE2132" t="s">
        <v>53</v>
      </c>
      <c r="AF2132" t="s">
        <v>439</v>
      </c>
      <c r="AG2132" t="s">
        <v>365</v>
      </c>
      <c r="AH2132" t="s">
        <v>125</v>
      </c>
      <c r="AI2132" t="s">
        <v>87</v>
      </c>
      <c r="AJ2132" t="s">
        <v>148</v>
      </c>
      <c r="AK2132" t="s">
        <v>266</v>
      </c>
      <c r="AL2132" t="s">
        <v>47</v>
      </c>
      <c r="AM2132" t="s">
        <v>103</v>
      </c>
      <c r="AN2132" t="s">
        <v>1121</v>
      </c>
      <c r="AO2132" t="s">
        <v>51</v>
      </c>
    </row>
    <row r="2133" spans="1:41" hidden="1" x14ac:dyDescent="0.25">
      <c r="A2133" t="s">
        <v>9373</v>
      </c>
      <c r="B2133" t="s">
        <v>9374</v>
      </c>
      <c r="C2133" s="1" t="str">
        <f t="shared" si="132"/>
        <v>21:1062</v>
      </c>
      <c r="D2133" s="1" t="str">
        <f t="shared" si="133"/>
        <v>21:0123</v>
      </c>
      <c r="E2133" t="s">
        <v>9375</v>
      </c>
      <c r="F2133" t="s">
        <v>9376</v>
      </c>
      <c r="H2133">
        <v>49.609374500000001</v>
      </c>
      <c r="I2133">
        <v>-116.8254687</v>
      </c>
      <c r="J2133" s="1" t="str">
        <f t="shared" si="134"/>
        <v>NGR bulk stream sediment</v>
      </c>
      <c r="K2133" s="1" t="str">
        <f t="shared" si="135"/>
        <v>&lt;177 micron (NGR)</v>
      </c>
      <c r="L2133">
        <v>30</v>
      </c>
      <c r="M2133" t="s">
        <v>117</v>
      </c>
      <c r="N2133">
        <v>501</v>
      </c>
      <c r="O2133" t="s">
        <v>224</v>
      </c>
      <c r="P2133" t="s">
        <v>47</v>
      </c>
      <c r="Q2133" t="s">
        <v>299</v>
      </c>
      <c r="R2133" t="s">
        <v>49</v>
      </c>
      <c r="S2133" t="s">
        <v>538</v>
      </c>
      <c r="T2133" t="s">
        <v>55</v>
      </c>
      <c r="U2133" t="s">
        <v>268</v>
      </c>
      <c r="V2133" t="s">
        <v>359</v>
      </c>
      <c r="W2133" t="s">
        <v>122</v>
      </c>
      <c r="X2133" t="s">
        <v>51</v>
      </c>
      <c r="Y2133" t="s">
        <v>418</v>
      </c>
      <c r="Z2133" t="s">
        <v>56</v>
      </c>
      <c r="AA2133" t="s">
        <v>46</v>
      </c>
      <c r="AB2133" t="s">
        <v>174</v>
      </c>
      <c r="AC2133" t="s">
        <v>112</v>
      </c>
      <c r="AD2133" t="s">
        <v>399</v>
      </c>
      <c r="AE2133" t="s">
        <v>84</v>
      </c>
      <c r="AF2133" t="s">
        <v>55</v>
      </c>
      <c r="AG2133" t="s">
        <v>330</v>
      </c>
      <c r="AH2133" t="s">
        <v>64</v>
      </c>
      <c r="AI2133" t="s">
        <v>185</v>
      </c>
      <c r="AJ2133" t="s">
        <v>55</v>
      </c>
      <c r="AK2133" t="s">
        <v>260</v>
      </c>
      <c r="AL2133" t="s">
        <v>47</v>
      </c>
      <c r="AM2133" t="s">
        <v>122</v>
      </c>
      <c r="AN2133" t="s">
        <v>935</v>
      </c>
      <c r="AO2133" t="s">
        <v>98</v>
      </c>
    </row>
    <row r="2134" spans="1:41" hidden="1" x14ac:dyDescent="0.25">
      <c r="A2134" t="s">
        <v>9377</v>
      </c>
      <c r="B2134" t="s">
        <v>9378</v>
      </c>
      <c r="C2134" s="1" t="str">
        <f t="shared" si="132"/>
        <v>21:1062</v>
      </c>
      <c r="D2134" s="1" t="str">
        <f t="shared" si="133"/>
        <v>21:0123</v>
      </c>
      <c r="E2134" t="s">
        <v>9379</v>
      </c>
      <c r="F2134" t="s">
        <v>9380</v>
      </c>
      <c r="H2134">
        <v>49.651898699999997</v>
      </c>
      <c r="I2134">
        <v>-116.8184758</v>
      </c>
      <c r="J2134" s="1" t="str">
        <f t="shared" si="134"/>
        <v>NGR bulk stream sediment</v>
      </c>
      <c r="K2134" s="1" t="str">
        <f t="shared" si="135"/>
        <v>&lt;177 micron (NGR)</v>
      </c>
      <c r="L2134">
        <v>30</v>
      </c>
      <c r="M2134" t="s">
        <v>136</v>
      </c>
      <c r="N2134">
        <v>502</v>
      </c>
      <c r="O2134" t="s">
        <v>110</v>
      </c>
      <c r="P2134" t="s">
        <v>47</v>
      </c>
      <c r="Q2134" t="s">
        <v>695</v>
      </c>
      <c r="R2134" t="s">
        <v>6480</v>
      </c>
      <c r="S2134" t="s">
        <v>58</v>
      </c>
      <c r="T2134" t="s">
        <v>51</v>
      </c>
      <c r="U2134" t="s">
        <v>52</v>
      </c>
      <c r="V2134" t="s">
        <v>61</v>
      </c>
      <c r="W2134" t="s">
        <v>56</v>
      </c>
      <c r="X2134" t="s">
        <v>46</v>
      </c>
      <c r="Y2134" t="s">
        <v>51</v>
      </c>
      <c r="Z2134" t="s">
        <v>56</v>
      </c>
      <c r="AA2134" t="s">
        <v>46</v>
      </c>
      <c r="AB2134" t="s">
        <v>380</v>
      </c>
      <c r="AC2134" t="s">
        <v>58</v>
      </c>
      <c r="AD2134" t="s">
        <v>51</v>
      </c>
      <c r="AE2134" t="s">
        <v>199</v>
      </c>
      <c r="AF2134" t="s">
        <v>149</v>
      </c>
      <c r="AG2134" t="s">
        <v>53</v>
      </c>
      <c r="AH2134" t="s">
        <v>62</v>
      </c>
      <c r="AI2134" t="s">
        <v>62</v>
      </c>
      <c r="AJ2134" t="s">
        <v>57</v>
      </c>
      <c r="AK2134" t="s">
        <v>46</v>
      </c>
      <c r="AL2134" t="s">
        <v>47</v>
      </c>
      <c r="AM2134" t="s">
        <v>47</v>
      </c>
      <c r="AN2134" t="s">
        <v>65</v>
      </c>
      <c r="AO2134" t="s">
        <v>330</v>
      </c>
    </row>
    <row r="2135" spans="1:41" hidden="1" x14ac:dyDescent="0.25">
      <c r="A2135" t="s">
        <v>9381</v>
      </c>
      <c r="B2135" t="s">
        <v>9382</v>
      </c>
      <c r="C2135" s="1" t="str">
        <f t="shared" si="132"/>
        <v>21:1062</v>
      </c>
      <c r="D2135" s="1" t="str">
        <f t="shared" si="133"/>
        <v>21:0123</v>
      </c>
      <c r="E2135" t="s">
        <v>9383</v>
      </c>
      <c r="F2135" t="s">
        <v>9384</v>
      </c>
      <c r="H2135">
        <v>49.608350799999997</v>
      </c>
      <c r="I2135">
        <v>-116.9039377</v>
      </c>
      <c r="J2135" s="1" t="str">
        <f t="shared" si="134"/>
        <v>NGR bulk stream sediment</v>
      </c>
      <c r="K2135" s="1" t="str">
        <f t="shared" si="135"/>
        <v>&lt;177 micron (NGR)</v>
      </c>
      <c r="L2135">
        <v>30</v>
      </c>
      <c r="M2135" t="s">
        <v>157</v>
      </c>
      <c r="N2135">
        <v>503</v>
      </c>
      <c r="O2135" t="s">
        <v>257</v>
      </c>
      <c r="P2135" t="s">
        <v>47</v>
      </c>
      <c r="Q2135" t="s">
        <v>765</v>
      </c>
      <c r="R2135" t="s">
        <v>59</v>
      </c>
      <c r="S2135" t="s">
        <v>329</v>
      </c>
      <c r="T2135" t="s">
        <v>76</v>
      </c>
      <c r="U2135" t="s">
        <v>328</v>
      </c>
      <c r="V2135" t="s">
        <v>351</v>
      </c>
      <c r="W2135" t="s">
        <v>206</v>
      </c>
      <c r="X2135" t="s">
        <v>51</v>
      </c>
      <c r="Y2135" t="s">
        <v>418</v>
      </c>
      <c r="Z2135" t="s">
        <v>56</v>
      </c>
      <c r="AA2135" t="s">
        <v>46</v>
      </c>
      <c r="AB2135" t="s">
        <v>185</v>
      </c>
      <c r="AC2135" t="s">
        <v>90</v>
      </c>
      <c r="AD2135" t="s">
        <v>554</v>
      </c>
      <c r="AE2135" t="s">
        <v>84</v>
      </c>
      <c r="AF2135" t="s">
        <v>85</v>
      </c>
      <c r="AG2135" t="s">
        <v>118</v>
      </c>
      <c r="AH2135" t="s">
        <v>63</v>
      </c>
      <c r="AI2135" t="s">
        <v>110</v>
      </c>
      <c r="AJ2135" t="s">
        <v>55</v>
      </c>
      <c r="AK2135" t="s">
        <v>270</v>
      </c>
      <c r="AL2135" t="s">
        <v>47</v>
      </c>
      <c r="AM2135" t="s">
        <v>47</v>
      </c>
      <c r="AN2135" t="s">
        <v>372</v>
      </c>
      <c r="AO2135" t="s">
        <v>50</v>
      </c>
    </row>
    <row r="2136" spans="1:41" hidden="1" x14ac:dyDescent="0.25">
      <c r="A2136" t="s">
        <v>9385</v>
      </c>
      <c r="B2136" t="s">
        <v>9386</v>
      </c>
      <c r="C2136" s="1" t="str">
        <f t="shared" si="132"/>
        <v>21:1062</v>
      </c>
      <c r="D2136" s="1" t="str">
        <f t="shared" si="133"/>
        <v>21:0123</v>
      </c>
      <c r="E2136" t="s">
        <v>9387</v>
      </c>
      <c r="F2136" t="s">
        <v>9388</v>
      </c>
      <c r="H2136">
        <v>49.604422200000002</v>
      </c>
      <c r="I2136">
        <v>-116.8950183</v>
      </c>
      <c r="J2136" s="1" t="str">
        <f t="shared" si="134"/>
        <v>NGR bulk stream sediment</v>
      </c>
      <c r="K2136" s="1" t="str">
        <f t="shared" si="135"/>
        <v>&lt;177 micron (NGR)</v>
      </c>
      <c r="L2136">
        <v>30</v>
      </c>
      <c r="M2136" t="s">
        <v>170</v>
      </c>
      <c r="N2136">
        <v>504</v>
      </c>
      <c r="O2136" t="s">
        <v>101</v>
      </c>
      <c r="P2136" t="s">
        <v>47</v>
      </c>
      <c r="Q2136" t="s">
        <v>802</v>
      </c>
      <c r="R2136" t="s">
        <v>55</v>
      </c>
      <c r="S2136" t="s">
        <v>160</v>
      </c>
      <c r="T2136" t="s">
        <v>50</v>
      </c>
      <c r="U2136" t="s">
        <v>300</v>
      </c>
      <c r="V2136" t="s">
        <v>266</v>
      </c>
      <c r="W2136" t="s">
        <v>200</v>
      </c>
      <c r="X2136" t="s">
        <v>103</v>
      </c>
      <c r="Y2136" t="s">
        <v>131</v>
      </c>
      <c r="Z2136" t="s">
        <v>56</v>
      </c>
      <c r="AA2136" t="s">
        <v>46</v>
      </c>
      <c r="AB2136" t="s">
        <v>235</v>
      </c>
      <c r="AC2136" t="s">
        <v>104</v>
      </c>
      <c r="AD2136" t="s">
        <v>184</v>
      </c>
      <c r="AE2136" t="s">
        <v>53</v>
      </c>
      <c r="AF2136" t="s">
        <v>55</v>
      </c>
      <c r="AG2136" t="s">
        <v>365</v>
      </c>
      <c r="AH2136" t="s">
        <v>78</v>
      </c>
      <c r="AI2136" t="s">
        <v>185</v>
      </c>
      <c r="AJ2136" t="s">
        <v>58</v>
      </c>
      <c r="AK2136" t="s">
        <v>437</v>
      </c>
      <c r="AL2136" t="s">
        <v>51</v>
      </c>
      <c r="AM2136" t="s">
        <v>47</v>
      </c>
      <c r="AN2136" t="s">
        <v>915</v>
      </c>
      <c r="AO2136" t="s">
        <v>99</v>
      </c>
    </row>
    <row r="2137" spans="1:41" hidden="1" x14ac:dyDescent="0.25">
      <c r="A2137" t="s">
        <v>9389</v>
      </c>
      <c r="B2137" t="s">
        <v>9390</v>
      </c>
      <c r="C2137" s="1" t="str">
        <f t="shared" si="132"/>
        <v>21:1062</v>
      </c>
      <c r="D2137" s="1" t="str">
        <f t="shared" si="133"/>
        <v>21:0123</v>
      </c>
      <c r="E2137" t="s">
        <v>9391</v>
      </c>
      <c r="F2137" t="s">
        <v>9392</v>
      </c>
      <c r="H2137">
        <v>49.525371100000001</v>
      </c>
      <c r="I2137">
        <v>-116.8491788</v>
      </c>
      <c r="J2137" s="1" t="str">
        <f t="shared" si="134"/>
        <v>NGR bulk stream sediment</v>
      </c>
      <c r="K2137" s="1" t="str">
        <f t="shared" si="135"/>
        <v>&lt;177 micron (NGR)</v>
      </c>
      <c r="L2137">
        <v>30</v>
      </c>
      <c r="M2137" t="s">
        <v>180</v>
      </c>
      <c r="N2137">
        <v>505</v>
      </c>
      <c r="O2137" t="s">
        <v>105</v>
      </c>
      <c r="P2137" t="s">
        <v>47</v>
      </c>
      <c r="Q2137" t="s">
        <v>184</v>
      </c>
      <c r="R2137" t="s">
        <v>99</v>
      </c>
      <c r="S2137" t="s">
        <v>667</v>
      </c>
      <c r="T2137" t="s">
        <v>52</v>
      </c>
      <c r="U2137" t="s">
        <v>217</v>
      </c>
      <c r="V2137" t="s">
        <v>238</v>
      </c>
      <c r="W2137" t="s">
        <v>64</v>
      </c>
      <c r="X2137" t="s">
        <v>122</v>
      </c>
      <c r="Y2137" t="s">
        <v>272</v>
      </c>
      <c r="Z2137" t="s">
        <v>56</v>
      </c>
      <c r="AA2137" t="s">
        <v>46</v>
      </c>
      <c r="AB2137" t="s">
        <v>174</v>
      </c>
      <c r="AC2137" t="s">
        <v>58</v>
      </c>
      <c r="AD2137" t="s">
        <v>146</v>
      </c>
      <c r="AE2137" t="s">
        <v>57</v>
      </c>
      <c r="AF2137" t="s">
        <v>111</v>
      </c>
      <c r="AG2137" t="s">
        <v>60</v>
      </c>
      <c r="AH2137" t="s">
        <v>87</v>
      </c>
      <c r="AI2137" t="s">
        <v>46</v>
      </c>
      <c r="AJ2137" t="s">
        <v>58</v>
      </c>
      <c r="AK2137" t="s">
        <v>386</v>
      </c>
      <c r="AL2137" t="s">
        <v>47</v>
      </c>
      <c r="AM2137" t="s">
        <v>47</v>
      </c>
      <c r="AN2137" t="s">
        <v>65</v>
      </c>
      <c r="AO2137" t="s">
        <v>52</v>
      </c>
    </row>
    <row r="2138" spans="1:41" hidden="1" x14ac:dyDescent="0.25">
      <c r="A2138" t="s">
        <v>9393</v>
      </c>
      <c r="B2138" t="s">
        <v>9394</v>
      </c>
      <c r="C2138" s="1" t="str">
        <f t="shared" si="132"/>
        <v>21:1062</v>
      </c>
      <c r="D2138" s="1" t="str">
        <f t="shared" si="133"/>
        <v>21:0123</v>
      </c>
      <c r="E2138" t="s">
        <v>9395</v>
      </c>
      <c r="F2138" t="s">
        <v>9396</v>
      </c>
      <c r="H2138">
        <v>49.535334200000001</v>
      </c>
      <c r="I2138">
        <v>-116.85061210000001</v>
      </c>
      <c r="J2138" s="1" t="str">
        <f t="shared" si="134"/>
        <v>NGR bulk stream sediment</v>
      </c>
      <c r="K2138" s="1" t="str">
        <f t="shared" si="135"/>
        <v>&lt;177 micron (NGR)</v>
      </c>
      <c r="L2138">
        <v>30</v>
      </c>
      <c r="M2138" t="s">
        <v>195</v>
      </c>
      <c r="N2138">
        <v>506</v>
      </c>
      <c r="O2138" t="s">
        <v>87</v>
      </c>
      <c r="P2138" t="s">
        <v>47</v>
      </c>
      <c r="Q2138" t="s">
        <v>281</v>
      </c>
      <c r="R2138" t="s">
        <v>129</v>
      </c>
      <c r="S2138" t="s">
        <v>438</v>
      </c>
      <c r="T2138" t="s">
        <v>267</v>
      </c>
      <c r="U2138" t="s">
        <v>328</v>
      </c>
      <c r="V2138" t="s">
        <v>88</v>
      </c>
      <c r="W2138" t="s">
        <v>102</v>
      </c>
      <c r="X2138" t="s">
        <v>73</v>
      </c>
      <c r="Y2138" t="s">
        <v>667</v>
      </c>
      <c r="Z2138" t="s">
        <v>56</v>
      </c>
      <c r="AA2138" t="s">
        <v>46</v>
      </c>
      <c r="AB2138" t="s">
        <v>47</v>
      </c>
      <c r="AC2138" t="s">
        <v>269</v>
      </c>
      <c r="AD2138" t="s">
        <v>237</v>
      </c>
      <c r="AE2138" t="s">
        <v>56</v>
      </c>
      <c r="AF2138" t="s">
        <v>108</v>
      </c>
      <c r="AG2138" t="s">
        <v>785</v>
      </c>
      <c r="AH2138" t="s">
        <v>139</v>
      </c>
      <c r="AI2138" t="s">
        <v>47</v>
      </c>
      <c r="AJ2138" t="s">
        <v>746</v>
      </c>
      <c r="AK2138" t="s">
        <v>85</v>
      </c>
      <c r="AL2138" t="s">
        <v>47</v>
      </c>
      <c r="AM2138" t="s">
        <v>51</v>
      </c>
      <c r="AN2138" t="s">
        <v>196</v>
      </c>
      <c r="AO2138" t="s">
        <v>99</v>
      </c>
    </row>
    <row r="2139" spans="1:41" hidden="1" x14ac:dyDescent="0.25">
      <c r="A2139" t="s">
        <v>9397</v>
      </c>
      <c r="B2139" t="s">
        <v>9398</v>
      </c>
      <c r="C2139" s="1" t="str">
        <f t="shared" si="132"/>
        <v>21:1062</v>
      </c>
      <c r="D2139" s="1" t="str">
        <f t="shared" si="133"/>
        <v>21:0123</v>
      </c>
      <c r="E2139" t="s">
        <v>9399</v>
      </c>
      <c r="F2139" t="s">
        <v>9400</v>
      </c>
      <c r="H2139">
        <v>49.539604300000001</v>
      </c>
      <c r="I2139">
        <v>-116.8472952</v>
      </c>
      <c r="J2139" s="1" t="str">
        <f t="shared" si="134"/>
        <v>NGR bulk stream sediment</v>
      </c>
      <c r="K2139" s="1" t="str">
        <f t="shared" si="135"/>
        <v>&lt;177 micron (NGR)</v>
      </c>
      <c r="L2139">
        <v>30</v>
      </c>
      <c r="M2139" t="s">
        <v>205</v>
      </c>
      <c r="N2139">
        <v>507</v>
      </c>
      <c r="O2139" t="s">
        <v>81</v>
      </c>
      <c r="P2139" t="s">
        <v>47</v>
      </c>
      <c r="Q2139" t="s">
        <v>184</v>
      </c>
      <c r="R2139" t="s">
        <v>141</v>
      </c>
      <c r="S2139" t="s">
        <v>343</v>
      </c>
      <c r="T2139" t="s">
        <v>58</v>
      </c>
      <c r="U2139" t="s">
        <v>290</v>
      </c>
      <c r="V2139" t="s">
        <v>181</v>
      </c>
      <c r="W2139" t="s">
        <v>139</v>
      </c>
      <c r="X2139" t="s">
        <v>122</v>
      </c>
      <c r="Y2139" t="s">
        <v>160</v>
      </c>
      <c r="Z2139" t="s">
        <v>56</v>
      </c>
      <c r="AA2139" t="s">
        <v>46</v>
      </c>
      <c r="AB2139" t="s">
        <v>87</v>
      </c>
      <c r="AC2139" t="s">
        <v>243</v>
      </c>
      <c r="AD2139" t="s">
        <v>237</v>
      </c>
      <c r="AE2139" t="s">
        <v>62</v>
      </c>
      <c r="AF2139" t="s">
        <v>591</v>
      </c>
      <c r="AG2139" t="s">
        <v>111</v>
      </c>
      <c r="AH2139" t="s">
        <v>47</v>
      </c>
      <c r="AI2139" t="s">
        <v>105</v>
      </c>
      <c r="AJ2139" t="s">
        <v>55</v>
      </c>
      <c r="AK2139" t="s">
        <v>2138</v>
      </c>
      <c r="AL2139" t="s">
        <v>47</v>
      </c>
      <c r="AM2139" t="s">
        <v>51</v>
      </c>
      <c r="AN2139" t="s">
        <v>65</v>
      </c>
      <c r="AO2139" t="s">
        <v>52</v>
      </c>
    </row>
    <row r="2140" spans="1:41" hidden="1" x14ac:dyDescent="0.25">
      <c r="A2140" t="s">
        <v>9401</v>
      </c>
      <c r="B2140" t="s">
        <v>9402</v>
      </c>
      <c r="C2140" s="1" t="str">
        <f t="shared" si="132"/>
        <v>21:1062</v>
      </c>
      <c r="D2140" s="1" t="str">
        <f t="shared" si="133"/>
        <v>21:0123</v>
      </c>
      <c r="E2140" t="s">
        <v>9403</v>
      </c>
      <c r="F2140" t="s">
        <v>9404</v>
      </c>
      <c r="H2140">
        <v>49.564651099999999</v>
      </c>
      <c r="I2140">
        <v>-116.85825010000001</v>
      </c>
      <c r="J2140" s="1" t="str">
        <f t="shared" si="134"/>
        <v>NGR bulk stream sediment</v>
      </c>
      <c r="K2140" s="1" t="str">
        <f t="shared" si="135"/>
        <v>&lt;177 micron (NGR)</v>
      </c>
      <c r="L2140">
        <v>30</v>
      </c>
      <c r="M2140" t="s">
        <v>214</v>
      </c>
      <c r="N2140">
        <v>508</v>
      </c>
      <c r="O2140" t="s">
        <v>110</v>
      </c>
      <c r="P2140" t="s">
        <v>122</v>
      </c>
      <c r="Q2140" t="s">
        <v>215</v>
      </c>
      <c r="R2140" t="s">
        <v>274</v>
      </c>
      <c r="S2140" t="s">
        <v>226</v>
      </c>
      <c r="T2140" t="s">
        <v>66</v>
      </c>
      <c r="U2140" t="s">
        <v>241</v>
      </c>
      <c r="V2140" t="s">
        <v>73</v>
      </c>
      <c r="W2140" t="s">
        <v>437</v>
      </c>
      <c r="X2140" t="s">
        <v>52</v>
      </c>
      <c r="Y2140" t="s">
        <v>100</v>
      </c>
      <c r="Z2140" t="s">
        <v>56</v>
      </c>
      <c r="AA2140" t="s">
        <v>46</v>
      </c>
      <c r="AB2140" t="s">
        <v>235</v>
      </c>
      <c r="AC2140" t="s">
        <v>141</v>
      </c>
      <c r="AD2140" t="s">
        <v>146</v>
      </c>
      <c r="AE2140" t="s">
        <v>84</v>
      </c>
      <c r="AF2140" t="s">
        <v>127</v>
      </c>
      <c r="AG2140" t="s">
        <v>1092</v>
      </c>
      <c r="AH2140" t="s">
        <v>122</v>
      </c>
      <c r="AI2140" t="s">
        <v>63</v>
      </c>
      <c r="AJ2140" t="s">
        <v>1060</v>
      </c>
      <c r="AK2140" t="s">
        <v>58</v>
      </c>
      <c r="AL2140" t="s">
        <v>73</v>
      </c>
      <c r="AM2140" t="s">
        <v>73</v>
      </c>
      <c r="AN2140" t="s">
        <v>152</v>
      </c>
      <c r="AO2140" t="s">
        <v>217</v>
      </c>
    </row>
    <row r="2141" spans="1:41" hidden="1" x14ac:dyDescent="0.25">
      <c r="A2141" t="s">
        <v>9405</v>
      </c>
      <c r="B2141" t="s">
        <v>9406</v>
      </c>
      <c r="C2141" s="1" t="str">
        <f t="shared" si="132"/>
        <v>21:1062</v>
      </c>
      <c r="D2141" s="1" t="str">
        <f t="shared" si="133"/>
        <v>21:0123</v>
      </c>
      <c r="E2141" t="s">
        <v>9407</v>
      </c>
      <c r="F2141" t="s">
        <v>9408</v>
      </c>
      <c r="H2141">
        <v>49.5825192</v>
      </c>
      <c r="I2141">
        <v>-116.87230719999999</v>
      </c>
      <c r="J2141" s="1" t="str">
        <f t="shared" si="134"/>
        <v>NGR bulk stream sediment</v>
      </c>
      <c r="K2141" s="1" t="str">
        <f t="shared" si="135"/>
        <v>&lt;177 micron (NGR)</v>
      </c>
      <c r="L2141">
        <v>30</v>
      </c>
      <c r="M2141" t="s">
        <v>223</v>
      </c>
      <c r="N2141">
        <v>509</v>
      </c>
      <c r="O2141" t="s">
        <v>110</v>
      </c>
      <c r="P2141" t="s">
        <v>122</v>
      </c>
      <c r="Q2141" t="s">
        <v>802</v>
      </c>
      <c r="R2141" t="s">
        <v>66</v>
      </c>
      <c r="S2141" t="s">
        <v>507</v>
      </c>
      <c r="T2141" t="s">
        <v>267</v>
      </c>
      <c r="U2141" t="s">
        <v>597</v>
      </c>
      <c r="V2141" t="s">
        <v>163</v>
      </c>
      <c r="W2141" t="s">
        <v>72</v>
      </c>
      <c r="X2141" t="s">
        <v>103</v>
      </c>
      <c r="Y2141" t="s">
        <v>241</v>
      </c>
      <c r="Z2141" t="s">
        <v>56</v>
      </c>
      <c r="AA2141" t="s">
        <v>46</v>
      </c>
      <c r="AB2141" t="s">
        <v>185</v>
      </c>
      <c r="AC2141" t="s">
        <v>290</v>
      </c>
      <c r="AD2141" t="s">
        <v>237</v>
      </c>
      <c r="AE2141" t="s">
        <v>199</v>
      </c>
      <c r="AF2141" t="s">
        <v>108</v>
      </c>
      <c r="AG2141" t="s">
        <v>621</v>
      </c>
      <c r="AH2141" t="s">
        <v>235</v>
      </c>
      <c r="AI2141" t="s">
        <v>64</v>
      </c>
      <c r="AJ2141" t="s">
        <v>108</v>
      </c>
      <c r="AK2141" t="s">
        <v>66</v>
      </c>
      <c r="AL2141" t="s">
        <v>122</v>
      </c>
      <c r="AM2141" t="s">
        <v>103</v>
      </c>
      <c r="AN2141" t="s">
        <v>196</v>
      </c>
      <c r="AO2141" t="s">
        <v>66</v>
      </c>
    </row>
    <row r="2142" spans="1:41" hidden="1" x14ac:dyDescent="0.25">
      <c r="A2142" t="s">
        <v>9409</v>
      </c>
      <c r="B2142" t="s">
        <v>9410</v>
      </c>
      <c r="C2142" s="1" t="str">
        <f t="shared" si="132"/>
        <v>21:1062</v>
      </c>
      <c r="D2142" s="1" t="str">
        <f t="shared" si="133"/>
        <v>21:0123</v>
      </c>
      <c r="E2142" t="s">
        <v>9411</v>
      </c>
      <c r="F2142" t="s">
        <v>9412</v>
      </c>
      <c r="H2142">
        <v>49.9052413</v>
      </c>
      <c r="I2142">
        <v>-116.74257590000001</v>
      </c>
      <c r="J2142" s="1" t="str">
        <f t="shared" si="134"/>
        <v>NGR bulk stream sediment</v>
      </c>
      <c r="K2142" s="1" t="str">
        <f t="shared" si="135"/>
        <v>&lt;177 micron (NGR)</v>
      </c>
      <c r="L2142">
        <v>30</v>
      </c>
      <c r="M2142" t="s">
        <v>233</v>
      </c>
      <c r="N2142">
        <v>510</v>
      </c>
      <c r="O2142" t="s">
        <v>87</v>
      </c>
      <c r="P2142" t="s">
        <v>47</v>
      </c>
      <c r="Q2142" t="s">
        <v>119</v>
      </c>
      <c r="R2142" t="s">
        <v>81</v>
      </c>
      <c r="S2142" t="s">
        <v>320</v>
      </c>
      <c r="T2142" t="s">
        <v>73</v>
      </c>
      <c r="U2142" t="s">
        <v>209</v>
      </c>
      <c r="V2142" t="s">
        <v>266</v>
      </c>
      <c r="W2142" t="s">
        <v>61</v>
      </c>
      <c r="X2142" t="s">
        <v>73</v>
      </c>
      <c r="Y2142" t="s">
        <v>300</v>
      </c>
      <c r="Z2142" t="s">
        <v>56</v>
      </c>
      <c r="AA2142" t="s">
        <v>122</v>
      </c>
      <c r="AB2142" t="s">
        <v>139</v>
      </c>
      <c r="AC2142" t="s">
        <v>58</v>
      </c>
      <c r="AD2142" t="s">
        <v>372</v>
      </c>
      <c r="AE2142" t="s">
        <v>199</v>
      </c>
      <c r="AF2142" t="s">
        <v>86</v>
      </c>
      <c r="AG2142" t="s">
        <v>274</v>
      </c>
      <c r="AH2142" t="s">
        <v>392</v>
      </c>
      <c r="AI2142" t="s">
        <v>46</v>
      </c>
      <c r="AJ2142" t="s">
        <v>66</v>
      </c>
      <c r="AK2142" t="s">
        <v>3419</v>
      </c>
      <c r="AL2142" t="s">
        <v>58</v>
      </c>
      <c r="AM2142" t="s">
        <v>47</v>
      </c>
      <c r="AN2142" t="s">
        <v>372</v>
      </c>
      <c r="AO2142" t="s">
        <v>269</v>
      </c>
    </row>
    <row r="2143" spans="1:41" hidden="1" x14ac:dyDescent="0.25">
      <c r="A2143" t="s">
        <v>9413</v>
      </c>
      <c r="B2143" t="s">
        <v>9414</v>
      </c>
      <c r="C2143" s="1" t="str">
        <f t="shared" si="132"/>
        <v>21:1062</v>
      </c>
      <c r="D2143" s="1" t="str">
        <f t="shared" si="133"/>
        <v>21:0123</v>
      </c>
      <c r="E2143" t="s">
        <v>9415</v>
      </c>
      <c r="F2143" t="s">
        <v>9416</v>
      </c>
      <c r="H2143">
        <v>49.908750699999999</v>
      </c>
      <c r="I2143">
        <v>-116.7878189</v>
      </c>
      <c r="J2143" s="1" t="str">
        <f t="shared" si="134"/>
        <v>NGR bulk stream sediment</v>
      </c>
      <c r="K2143" s="1" t="str">
        <f t="shared" si="135"/>
        <v>&lt;177 micron (NGR)</v>
      </c>
      <c r="L2143">
        <v>30</v>
      </c>
      <c r="M2143" t="s">
        <v>248</v>
      </c>
      <c r="N2143">
        <v>511</v>
      </c>
      <c r="O2143" t="s">
        <v>235</v>
      </c>
      <c r="P2143" t="s">
        <v>47</v>
      </c>
      <c r="Q2143" t="s">
        <v>651</v>
      </c>
      <c r="R2143" t="s">
        <v>235</v>
      </c>
      <c r="S2143" t="s">
        <v>226</v>
      </c>
      <c r="T2143" t="s">
        <v>51</v>
      </c>
      <c r="U2143" t="s">
        <v>99</v>
      </c>
      <c r="V2143" t="s">
        <v>282</v>
      </c>
      <c r="W2143" t="s">
        <v>47</v>
      </c>
      <c r="X2143" t="s">
        <v>58</v>
      </c>
      <c r="Y2143" t="s">
        <v>829</v>
      </c>
      <c r="Z2143" t="s">
        <v>56</v>
      </c>
      <c r="AA2143" t="s">
        <v>46</v>
      </c>
      <c r="AB2143" t="s">
        <v>47</v>
      </c>
      <c r="AC2143" t="s">
        <v>58</v>
      </c>
      <c r="AD2143" t="s">
        <v>89</v>
      </c>
      <c r="AE2143" t="s">
        <v>199</v>
      </c>
      <c r="AF2143" t="s">
        <v>151</v>
      </c>
      <c r="AG2143" t="s">
        <v>502</v>
      </c>
      <c r="AH2143" t="s">
        <v>137</v>
      </c>
      <c r="AI2143" t="s">
        <v>87</v>
      </c>
      <c r="AJ2143" t="s">
        <v>3222</v>
      </c>
      <c r="AK2143" t="s">
        <v>679</v>
      </c>
      <c r="AL2143" t="s">
        <v>55</v>
      </c>
      <c r="AM2143" t="s">
        <v>47</v>
      </c>
      <c r="AN2143" t="s">
        <v>793</v>
      </c>
      <c r="AO2143" t="s">
        <v>306</v>
      </c>
    </row>
    <row r="2144" spans="1:41" hidden="1" x14ac:dyDescent="0.25">
      <c r="A2144" t="s">
        <v>9417</v>
      </c>
      <c r="B2144" t="s">
        <v>9418</v>
      </c>
      <c r="C2144" s="1" t="str">
        <f t="shared" si="132"/>
        <v>21:1062</v>
      </c>
      <c r="D2144" s="1" t="str">
        <f t="shared" si="133"/>
        <v>21:0123</v>
      </c>
      <c r="E2144" t="s">
        <v>9419</v>
      </c>
      <c r="F2144" t="s">
        <v>9420</v>
      </c>
      <c r="H2144">
        <v>49.895531300000002</v>
      </c>
      <c r="I2144">
        <v>-116.8205952</v>
      </c>
      <c r="J2144" s="1" t="str">
        <f t="shared" si="134"/>
        <v>NGR bulk stream sediment</v>
      </c>
      <c r="K2144" s="1" t="str">
        <f t="shared" si="135"/>
        <v>&lt;177 micron (NGR)</v>
      </c>
      <c r="L2144">
        <v>30</v>
      </c>
      <c r="M2144" t="s">
        <v>256</v>
      </c>
      <c r="N2144">
        <v>512</v>
      </c>
      <c r="O2144" t="s">
        <v>61</v>
      </c>
      <c r="P2144" t="s">
        <v>47</v>
      </c>
      <c r="Q2144" t="s">
        <v>456</v>
      </c>
      <c r="R2144" t="s">
        <v>60</v>
      </c>
      <c r="S2144" t="s">
        <v>554</v>
      </c>
      <c r="T2144" t="s">
        <v>52</v>
      </c>
      <c r="U2144" t="s">
        <v>59</v>
      </c>
      <c r="V2144" t="s">
        <v>271</v>
      </c>
      <c r="W2144" t="s">
        <v>105</v>
      </c>
      <c r="X2144" t="s">
        <v>73</v>
      </c>
      <c r="Y2144" t="s">
        <v>258</v>
      </c>
      <c r="Z2144" t="s">
        <v>56</v>
      </c>
      <c r="AA2144" t="s">
        <v>103</v>
      </c>
      <c r="AB2144" t="s">
        <v>64</v>
      </c>
      <c r="AC2144" t="s">
        <v>58</v>
      </c>
      <c r="AD2144" t="s">
        <v>463</v>
      </c>
      <c r="AE2144" t="s">
        <v>199</v>
      </c>
      <c r="AF2144" t="s">
        <v>151</v>
      </c>
      <c r="AG2144" t="s">
        <v>274</v>
      </c>
      <c r="AH2144" t="s">
        <v>51</v>
      </c>
      <c r="AI2144" t="s">
        <v>149</v>
      </c>
      <c r="AJ2144" t="s">
        <v>66</v>
      </c>
      <c r="AK2144" t="s">
        <v>1282</v>
      </c>
      <c r="AL2144" t="s">
        <v>52</v>
      </c>
      <c r="AM2144" t="s">
        <v>47</v>
      </c>
      <c r="AN2144" t="s">
        <v>568</v>
      </c>
      <c r="AO2144" t="s">
        <v>306</v>
      </c>
    </row>
    <row r="2145" spans="1:41" hidden="1" x14ac:dyDescent="0.25">
      <c r="A2145" t="s">
        <v>9421</v>
      </c>
      <c r="B2145" t="s">
        <v>9422</v>
      </c>
      <c r="C2145" s="1" t="str">
        <f t="shared" ref="C2145:C2208" si="136">HYPERLINK("http://geochem.nrcan.gc.ca/cdogs/content/bdl/bdl211062_e.htm", "21:1062")</f>
        <v>21:1062</v>
      </c>
      <c r="D2145" s="1" t="str">
        <f t="shared" ref="D2145:D2208" si="137">HYPERLINK("http://geochem.nrcan.gc.ca/cdogs/content/svy/svy210123_e.htm", "21:0123")</f>
        <v>21:0123</v>
      </c>
      <c r="E2145" t="s">
        <v>9423</v>
      </c>
      <c r="F2145" t="s">
        <v>9424</v>
      </c>
      <c r="H2145">
        <v>49.889583999999999</v>
      </c>
      <c r="I2145">
        <v>-116.85766030000001</v>
      </c>
      <c r="J2145" s="1" t="str">
        <f t="shared" si="134"/>
        <v>NGR bulk stream sediment</v>
      </c>
      <c r="K2145" s="1" t="str">
        <f t="shared" si="135"/>
        <v>&lt;177 micron (NGR)</v>
      </c>
      <c r="L2145">
        <v>30</v>
      </c>
      <c r="M2145" t="s">
        <v>265</v>
      </c>
      <c r="N2145">
        <v>513</v>
      </c>
      <c r="O2145" t="s">
        <v>235</v>
      </c>
      <c r="P2145" t="s">
        <v>47</v>
      </c>
      <c r="Q2145" t="s">
        <v>234</v>
      </c>
      <c r="R2145" t="s">
        <v>103</v>
      </c>
      <c r="S2145" t="s">
        <v>226</v>
      </c>
      <c r="T2145" t="s">
        <v>52</v>
      </c>
      <c r="U2145" t="s">
        <v>104</v>
      </c>
      <c r="V2145" t="s">
        <v>182</v>
      </c>
      <c r="W2145" t="s">
        <v>173</v>
      </c>
      <c r="X2145" t="s">
        <v>58</v>
      </c>
      <c r="Y2145" t="s">
        <v>350</v>
      </c>
      <c r="Z2145" t="s">
        <v>56</v>
      </c>
      <c r="AA2145" t="s">
        <v>46</v>
      </c>
      <c r="AB2145" t="s">
        <v>47</v>
      </c>
      <c r="AC2145" t="s">
        <v>58</v>
      </c>
      <c r="AD2145" t="s">
        <v>543</v>
      </c>
      <c r="AE2145" t="s">
        <v>199</v>
      </c>
      <c r="AF2145" t="s">
        <v>182</v>
      </c>
      <c r="AG2145" t="s">
        <v>615</v>
      </c>
      <c r="AH2145" t="s">
        <v>163</v>
      </c>
      <c r="AI2145" t="s">
        <v>61</v>
      </c>
      <c r="AJ2145" t="s">
        <v>1366</v>
      </c>
      <c r="AK2145" t="s">
        <v>5430</v>
      </c>
      <c r="AL2145" t="s">
        <v>330</v>
      </c>
      <c r="AM2145" t="s">
        <v>122</v>
      </c>
      <c r="AN2145" t="s">
        <v>385</v>
      </c>
      <c r="AO2145" t="s">
        <v>306</v>
      </c>
    </row>
    <row r="2146" spans="1:41" hidden="1" x14ac:dyDescent="0.25">
      <c r="A2146" t="s">
        <v>9425</v>
      </c>
      <c r="B2146" t="s">
        <v>9426</v>
      </c>
      <c r="C2146" s="1" t="str">
        <f t="shared" si="136"/>
        <v>21:1062</v>
      </c>
      <c r="D2146" s="1" t="str">
        <f t="shared" si="137"/>
        <v>21:0123</v>
      </c>
      <c r="E2146" t="s">
        <v>9427</v>
      </c>
      <c r="F2146" t="s">
        <v>9428</v>
      </c>
      <c r="H2146">
        <v>49.836869</v>
      </c>
      <c r="I2146">
        <v>-116.71550209999999</v>
      </c>
      <c r="J2146" s="1" t="str">
        <f t="shared" si="134"/>
        <v>NGR bulk stream sediment</v>
      </c>
      <c r="K2146" s="1" t="str">
        <f t="shared" si="135"/>
        <v>&lt;177 micron (NGR)</v>
      </c>
      <c r="L2146">
        <v>31</v>
      </c>
      <c r="M2146" t="s">
        <v>45</v>
      </c>
      <c r="N2146">
        <v>514</v>
      </c>
      <c r="O2146" t="s">
        <v>47</v>
      </c>
      <c r="P2146" t="s">
        <v>47</v>
      </c>
      <c r="Q2146" t="s">
        <v>673</v>
      </c>
      <c r="R2146" t="s">
        <v>319</v>
      </c>
      <c r="S2146" t="s">
        <v>589</v>
      </c>
      <c r="T2146" t="s">
        <v>76</v>
      </c>
      <c r="U2146" t="s">
        <v>272</v>
      </c>
      <c r="V2146" t="s">
        <v>206</v>
      </c>
      <c r="W2146" t="s">
        <v>161</v>
      </c>
      <c r="X2146" t="s">
        <v>85</v>
      </c>
      <c r="Y2146" t="s">
        <v>160</v>
      </c>
      <c r="Z2146" t="s">
        <v>56</v>
      </c>
      <c r="AA2146" t="s">
        <v>46</v>
      </c>
      <c r="AB2146" t="s">
        <v>54</v>
      </c>
      <c r="AC2146" t="s">
        <v>59</v>
      </c>
      <c r="AD2146" t="s">
        <v>146</v>
      </c>
      <c r="AE2146" t="s">
        <v>199</v>
      </c>
      <c r="AF2146" t="s">
        <v>365</v>
      </c>
      <c r="AG2146" t="s">
        <v>259</v>
      </c>
      <c r="AH2146" t="s">
        <v>235</v>
      </c>
      <c r="AI2146" t="s">
        <v>185</v>
      </c>
      <c r="AJ2146" t="s">
        <v>267</v>
      </c>
      <c r="AK2146" t="s">
        <v>108</v>
      </c>
      <c r="AL2146" t="s">
        <v>47</v>
      </c>
      <c r="AM2146" t="s">
        <v>122</v>
      </c>
      <c r="AN2146" t="s">
        <v>337</v>
      </c>
      <c r="AO2146" t="s">
        <v>59</v>
      </c>
    </row>
    <row r="2147" spans="1:41" hidden="1" x14ac:dyDescent="0.25">
      <c r="A2147" t="s">
        <v>9429</v>
      </c>
      <c r="B2147" t="s">
        <v>9430</v>
      </c>
      <c r="C2147" s="1" t="str">
        <f t="shared" si="136"/>
        <v>21:1062</v>
      </c>
      <c r="D2147" s="1" t="str">
        <f t="shared" si="137"/>
        <v>21:0123</v>
      </c>
      <c r="E2147" t="s">
        <v>9431</v>
      </c>
      <c r="F2147" t="s">
        <v>9432</v>
      </c>
      <c r="H2147">
        <v>49.862191000000003</v>
      </c>
      <c r="I2147">
        <v>-116.7322022</v>
      </c>
      <c r="J2147" s="1" t="str">
        <f t="shared" si="134"/>
        <v>NGR bulk stream sediment</v>
      </c>
      <c r="K2147" s="1" t="str">
        <f t="shared" si="135"/>
        <v>&lt;177 micron (NGR)</v>
      </c>
      <c r="L2147">
        <v>31</v>
      </c>
      <c r="M2147" t="s">
        <v>71</v>
      </c>
      <c r="N2147">
        <v>515</v>
      </c>
      <c r="O2147" t="s">
        <v>110</v>
      </c>
      <c r="P2147" t="s">
        <v>47</v>
      </c>
      <c r="Q2147" t="s">
        <v>97</v>
      </c>
      <c r="R2147" t="s">
        <v>493</v>
      </c>
      <c r="S2147" t="s">
        <v>146</v>
      </c>
      <c r="T2147" t="s">
        <v>55</v>
      </c>
      <c r="U2147" t="s">
        <v>187</v>
      </c>
      <c r="V2147" t="s">
        <v>142</v>
      </c>
      <c r="W2147" t="s">
        <v>173</v>
      </c>
      <c r="X2147" t="s">
        <v>108</v>
      </c>
      <c r="Y2147" t="s">
        <v>236</v>
      </c>
      <c r="Z2147" t="s">
        <v>56</v>
      </c>
      <c r="AA2147" t="s">
        <v>46</v>
      </c>
      <c r="AB2147" t="s">
        <v>110</v>
      </c>
      <c r="AC2147" t="s">
        <v>50</v>
      </c>
      <c r="AD2147" t="s">
        <v>431</v>
      </c>
      <c r="AE2147" t="s">
        <v>56</v>
      </c>
      <c r="AF2147" t="s">
        <v>292</v>
      </c>
      <c r="AG2147" t="s">
        <v>181</v>
      </c>
      <c r="AH2147" t="s">
        <v>122</v>
      </c>
      <c r="AI2147" t="s">
        <v>87</v>
      </c>
      <c r="AJ2147" t="s">
        <v>66</v>
      </c>
      <c r="AK2147" t="s">
        <v>209</v>
      </c>
      <c r="AL2147" t="s">
        <v>103</v>
      </c>
      <c r="AM2147" t="s">
        <v>122</v>
      </c>
      <c r="AN2147" t="s">
        <v>652</v>
      </c>
      <c r="AO2147" t="s">
        <v>225</v>
      </c>
    </row>
    <row r="2148" spans="1:41" hidden="1" x14ac:dyDescent="0.25">
      <c r="A2148" t="s">
        <v>9433</v>
      </c>
      <c r="B2148" t="s">
        <v>9434</v>
      </c>
      <c r="C2148" s="1" t="str">
        <f t="shared" si="136"/>
        <v>21:1062</v>
      </c>
      <c r="D2148" s="1" t="str">
        <f t="shared" si="137"/>
        <v>21:0123</v>
      </c>
      <c r="E2148" t="s">
        <v>9435</v>
      </c>
      <c r="F2148" t="s">
        <v>9436</v>
      </c>
      <c r="H2148">
        <v>49.865259000000002</v>
      </c>
      <c r="I2148">
        <v>-116.72879020000001</v>
      </c>
      <c r="J2148" s="1" t="str">
        <f t="shared" si="134"/>
        <v>NGR bulk stream sediment</v>
      </c>
      <c r="K2148" s="1" t="str">
        <f t="shared" si="135"/>
        <v>&lt;177 micron (NGR)</v>
      </c>
      <c r="L2148">
        <v>31</v>
      </c>
      <c r="M2148" t="s">
        <v>95</v>
      </c>
      <c r="N2148">
        <v>516</v>
      </c>
      <c r="O2148" t="s">
        <v>437</v>
      </c>
      <c r="P2148" t="s">
        <v>47</v>
      </c>
      <c r="Q2148" t="s">
        <v>698</v>
      </c>
      <c r="R2148" t="s">
        <v>175</v>
      </c>
      <c r="S2148" t="s">
        <v>438</v>
      </c>
      <c r="T2148" t="s">
        <v>137</v>
      </c>
      <c r="U2148" t="s">
        <v>197</v>
      </c>
      <c r="V2148" t="s">
        <v>148</v>
      </c>
      <c r="W2148" t="s">
        <v>139</v>
      </c>
      <c r="X2148" t="s">
        <v>73</v>
      </c>
      <c r="Y2148" t="s">
        <v>146</v>
      </c>
      <c r="Z2148" t="s">
        <v>56</v>
      </c>
      <c r="AA2148" t="s">
        <v>46</v>
      </c>
      <c r="AB2148" t="s">
        <v>63</v>
      </c>
      <c r="AC2148" t="s">
        <v>58</v>
      </c>
      <c r="AD2148" t="s">
        <v>543</v>
      </c>
      <c r="AE2148" t="s">
        <v>57</v>
      </c>
      <c r="AF2148" t="s">
        <v>271</v>
      </c>
      <c r="AG2148" t="s">
        <v>58</v>
      </c>
      <c r="AH2148" t="s">
        <v>336</v>
      </c>
      <c r="AI2148" t="s">
        <v>110</v>
      </c>
      <c r="AJ2148" t="s">
        <v>4459</v>
      </c>
      <c r="AK2148" t="s">
        <v>9437</v>
      </c>
      <c r="AL2148" t="s">
        <v>51</v>
      </c>
      <c r="AM2148" t="s">
        <v>47</v>
      </c>
      <c r="AN2148" t="s">
        <v>915</v>
      </c>
      <c r="AO2148" t="s">
        <v>175</v>
      </c>
    </row>
    <row r="2149" spans="1:41" hidden="1" x14ac:dyDescent="0.25">
      <c r="A2149" t="s">
        <v>9438</v>
      </c>
      <c r="B2149" t="s">
        <v>9439</v>
      </c>
      <c r="C2149" s="1" t="str">
        <f t="shared" si="136"/>
        <v>21:1062</v>
      </c>
      <c r="D2149" s="1" t="str">
        <f t="shared" si="137"/>
        <v>21:0123</v>
      </c>
      <c r="E2149" t="s">
        <v>9440</v>
      </c>
      <c r="F2149" t="s">
        <v>9441</v>
      </c>
      <c r="H2149">
        <v>49.870613400000003</v>
      </c>
      <c r="I2149">
        <v>-116.7766026</v>
      </c>
      <c r="J2149" s="1" t="str">
        <f t="shared" si="134"/>
        <v>NGR bulk stream sediment</v>
      </c>
      <c r="K2149" s="1" t="str">
        <f t="shared" si="135"/>
        <v>&lt;177 micron (NGR)</v>
      </c>
      <c r="L2149">
        <v>31</v>
      </c>
      <c r="M2149" t="s">
        <v>117</v>
      </c>
      <c r="N2149">
        <v>517</v>
      </c>
      <c r="O2149" t="s">
        <v>198</v>
      </c>
      <c r="P2149" t="s">
        <v>47</v>
      </c>
      <c r="Q2149" t="s">
        <v>492</v>
      </c>
      <c r="R2149" t="s">
        <v>55</v>
      </c>
      <c r="S2149" t="s">
        <v>226</v>
      </c>
      <c r="T2149" t="s">
        <v>225</v>
      </c>
      <c r="U2149" t="s">
        <v>146</v>
      </c>
      <c r="V2149" t="s">
        <v>175</v>
      </c>
      <c r="W2149" t="s">
        <v>271</v>
      </c>
      <c r="X2149" t="s">
        <v>58</v>
      </c>
      <c r="Y2149" t="s">
        <v>344</v>
      </c>
      <c r="Z2149" t="s">
        <v>56</v>
      </c>
      <c r="AA2149" t="s">
        <v>46</v>
      </c>
      <c r="AB2149" t="s">
        <v>57</v>
      </c>
      <c r="AC2149" t="s">
        <v>107</v>
      </c>
      <c r="AD2149" t="s">
        <v>65</v>
      </c>
      <c r="AE2149" t="s">
        <v>56</v>
      </c>
      <c r="AF2149" t="s">
        <v>267</v>
      </c>
      <c r="AG2149" t="s">
        <v>621</v>
      </c>
      <c r="AH2149" t="s">
        <v>173</v>
      </c>
      <c r="AI2149" t="s">
        <v>47</v>
      </c>
      <c r="AJ2149" t="s">
        <v>209</v>
      </c>
      <c r="AK2149" t="s">
        <v>357</v>
      </c>
      <c r="AL2149" t="s">
        <v>55</v>
      </c>
      <c r="AM2149" t="s">
        <v>103</v>
      </c>
      <c r="AN2149" t="s">
        <v>802</v>
      </c>
      <c r="AO2149" t="s">
        <v>175</v>
      </c>
    </row>
    <row r="2150" spans="1:41" hidden="1" x14ac:dyDescent="0.25">
      <c r="A2150" t="s">
        <v>9442</v>
      </c>
      <c r="B2150" t="s">
        <v>9443</v>
      </c>
      <c r="C2150" s="1" t="str">
        <f t="shared" si="136"/>
        <v>21:1062</v>
      </c>
      <c r="D2150" s="1" t="str">
        <f t="shared" si="137"/>
        <v>21:0123</v>
      </c>
      <c r="E2150" t="s">
        <v>9444</v>
      </c>
      <c r="F2150" t="s">
        <v>9445</v>
      </c>
      <c r="H2150">
        <v>49.865022199999999</v>
      </c>
      <c r="I2150">
        <v>-116.77820060000001</v>
      </c>
      <c r="J2150" s="1" t="str">
        <f t="shared" si="134"/>
        <v>NGR bulk stream sediment</v>
      </c>
      <c r="K2150" s="1" t="str">
        <f t="shared" si="135"/>
        <v>&lt;177 micron (NGR)</v>
      </c>
      <c r="L2150">
        <v>31</v>
      </c>
      <c r="M2150" t="s">
        <v>136</v>
      </c>
      <c r="N2150">
        <v>518</v>
      </c>
      <c r="O2150" t="s">
        <v>47</v>
      </c>
      <c r="P2150" t="s">
        <v>47</v>
      </c>
      <c r="Q2150" t="s">
        <v>807</v>
      </c>
      <c r="R2150" t="s">
        <v>50</v>
      </c>
      <c r="S2150" t="s">
        <v>589</v>
      </c>
      <c r="T2150" t="s">
        <v>209</v>
      </c>
      <c r="U2150" t="s">
        <v>258</v>
      </c>
      <c r="V2150" t="s">
        <v>242</v>
      </c>
      <c r="W2150" t="s">
        <v>200</v>
      </c>
      <c r="X2150" t="s">
        <v>58</v>
      </c>
      <c r="Y2150" t="s">
        <v>120</v>
      </c>
      <c r="Z2150" t="s">
        <v>56</v>
      </c>
      <c r="AA2150" t="s">
        <v>46</v>
      </c>
      <c r="AB2150" t="s">
        <v>198</v>
      </c>
      <c r="AC2150" t="s">
        <v>306</v>
      </c>
      <c r="AD2150" t="s">
        <v>386</v>
      </c>
      <c r="AE2150" t="s">
        <v>199</v>
      </c>
      <c r="AF2150" t="s">
        <v>55</v>
      </c>
      <c r="AG2150" t="s">
        <v>307</v>
      </c>
      <c r="AH2150" t="s">
        <v>78</v>
      </c>
      <c r="AI2150" t="s">
        <v>185</v>
      </c>
      <c r="AJ2150" t="s">
        <v>267</v>
      </c>
      <c r="AK2150" t="s">
        <v>224</v>
      </c>
      <c r="AL2150" t="s">
        <v>47</v>
      </c>
      <c r="AM2150" t="s">
        <v>122</v>
      </c>
      <c r="AN2150" t="s">
        <v>289</v>
      </c>
      <c r="AO2150" t="s">
        <v>127</v>
      </c>
    </row>
    <row r="2151" spans="1:41" hidden="1" x14ac:dyDescent="0.25">
      <c r="A2151" t="s">
        <v>9446</v>
      </c>
      <c r="B2151" t="s">
        <v>9447</v>
      </c>
      <c r="C2151" s="1" t="str">
        <f t="shared" si="136"/>
        <v>21:1062</v>
      </c>
      <c r="D2151" s="1" t="str">
        <f t="shared" si="137"/>
        <v>21:0123</v>
      </c>
      <c r="E2151" t="s">
        <v>9448</v>
      </c>
      <c r="F2151" t="s">
        <v>9449</v>
      </c>
      <c r="H2151">
        <v>49.8676903</v>
      </c>
      <c r="I2151">
        <v>-116.85587460000001</v>
      </c>
      <c r="J2151" s="1" t="str">
        <f t="shared" si="134"/>
        <v>NGR bulk stream sediment</v>
      </c>
      <c r="K2151" s="1" t="str">
        <f t="shared" si="135"/>
        <v>&lt;177 micron (NGR)</v>
      </c>
      <c r="L2151">
        <v>31</v>
      </c>
      <c r="M2151" t="s">
        <v>157</v>
      </c>
      <c r="N2151">
        <v>519</v>
      </c>
      <c r="O2151" t="s">
        <v>185</v>
      </c>
      <c r="P2151" t="s">
        <v>52</v>
      </c>
      <c r="Q2151" t="s">
        <v>152</v>
      </c>
      <c r="R2151" t="s">
        <v>437</v>
      </c>
      <c r="S2151" t="s">
        <v>207</v>
      </c>
      <c r="T2151" t="s">
        <v>66</v>
      </c>
      <c r="U2151" t="s">
        <v>829</v>
      </c>
      <c r="V2151" t="s">
        <v>128</v>
      </c>
      <c r="W2151" t="s">
        <v>392</v>
      </c>
      <c r="X2151" t="s">
        <v>82</v>
      </c>
      <c r="Y2151" t="s">
        <v>184</v>
      </c>
      <c r="Z2151" t="s">
        <v>56</v>
      </c>
      <c r="AA2151" t="s">
        <v>46</v>
      </c>
      <c r="AB2151" t="s">
        <v>87</v>
      </c>
      <c r="AC2151" t="s">
        <v>225</v>
      </c>
      <c r="AD2151" t="s">
        <v>184</v>
      </c>
      <c r="AE2151" t="s">
        <v>56</v>
      </c>
      <c r="AF2151" t="s">
        <v>108</v>
      </c>
      <c r="AG2151" t="s">
        <v>696</v>
      </c>
      <c r="AH2151" t="s">
        <v>242</v>
      </c>
      <c r="AI2151" t="s">
        <v>78</v>
      </c>
      <c r="AJ2151" t="s">
        <v>312</v>
      </c>
      <c r="AK2151" t="s">
        <v>50</v>
      </c>
      <c r="AL2151" t="s">
        <v>49</v>
      </c>
      <c r="AM2151" t="s">
        <v>73</v>
      </c>
      <c r="AN2151" t="s">
        <v>588</v>
      </c>
      <c r="AO2151" t="s">
        <v>82</v>
      </c>
    </row>
    <row r="2152" spans="1:41" hidden="1" x14ac:dyDescent="0.25">
      <c r="A2152" t="s">
        <v>9450</v>
      </c>
      <c r="B2152" t="s">
        <v>9451</v>
      </c>
      <c r="C2152" s="1" t="str">
        <f t="shared" si="136"/>
        <v>21:1062</v>
      </c>
      <c r="D2152" s="1" t="str">
        <f t="shared" si="137"/>
        <v>21:0123</v>
      </c>
      <c r="E2152" t="s">
        <v>9452</v>
      </c>
      <c r="F2152" t="s">
        <v>9453</v>
      </c>
      <c r="H2152">
        <v>49.845345799999997</v>
      </c>
      <c r="I2152">
        <v>-116.8464003</v>
      </c>
      <c r="J2152" s="1" t="str">
        <f t="shared" si="134"/>
        <v>NGR bulk stream sediment</v>
      </c>
      <c r="K2152" s="1" t="str">
        <f t="shared" si="135"/>
        <v>&lt;177 micron (NGR)</v>
      </c>
      <c r="L2152">
        <v>31</v>
      </c>
      <c r="M2152" t="s">
        <v>170</v>
      </c>
      <c r="N2152">
        <v>520</v>
      </c>
      <c r="O2152" t="s">
        <v>57</v>
      </c>
      <c r="P2152" t="s">
        <v>47</v>
      </c>
      <c r="Q2152" t="s">
        <v>337</v>
      </c>
      <c r="R2152" t="s">
        <v>365</v>
      </c>
      <c r="S2152" t="s">
        <v>445</v>
      </c>
      <c r="T2152" t="s">
        <v>59</v>
      </c>
      <c r="U2152" t="s">
        <v>554</v>
      </c>
      <c r="V2152" t="s">
        <v>163</v>
      </c>
      <c r="W2152" t="s">
        <v>111</v>
      </c>
      <c r="X2152" t="s">
        <v>58</v>
      </c>
      <c r="Y2152" t="s">
        <v>258</v>
      </c>
      <c r="Z2152" t="s">
        <v>56</v>
      </c>
      <c r="AA2152" t="s">
        <v>46</v>
      </c>
      <c r="AB2152" t="s">
        <v>185</v>
      </c>
      <c r="AC2152" t="s">
        <v>75</v>
      </c>
      <c r="AD2152" t="s">
        <v>438</v>
      </c>
      <c r="AE2152" t="s">
        <v>56</v>
      </c>
      <c r="AF2152" t="s">
        <v>209</v>
      </c>
      <c r="AG2152" t="s">
        <v>1506</v>
      </c>
      <c r="AH2152" t="s">
        <v>72</v>
      </c>
      <c r="AI2152" t="s">
        <v>125</v>
      </c>
      <c r="AJ2152" t="s">
        <v>108</v>
      </c>
      <c r="AK2152" t="s">
        <v>392</v>
      </c>
      <c r="AL2152" t="s">
        <v>47</v>
      </c>
      <c r="AM2152" t="s">
        <v>103</v>
      </c>
      <c r="AN2152" t="s">
        <v>289</v>
      </c>
      <c r="AO2152" t="s">
        <v>49</v>
      </c>
    </row>
    <row r="2153" spans="1:41" hidden="1" x14ac:dyDescent="0.25">
      <c r="A2153" t="s">
        <v>9454</v>
      </c>
      <c r="B2153" t="s">
        <v>9455</v>
      </c>
      <c r="C2153" s="1" t="str">
        <f t="shared" si="136"/>
        <v>21:1062</v>
      </c>
      <c r="D2153" s="1" t="str">
        <f t="shared" si="137"/>
        <v>21:0123</v>
      </c>
      <c r="E2153" t="s">
        <v>9456</v>
      </c>
      <c r="F2153" t="s">
        <v>9457</v>
      </c>
      <c r="H2153">
        <v>49.827957900000001</v>
      </c>
      <c r="I2153">
        <v>-116.84418960000001</v>
      </c>
      <c r="J2153" s="1" t="str">
        <f t="shared" si="134"/>
        <v>NGR bulk stream sediment</v>
      </c>
      <c r="K2153" s="1" t="str">
        <f t="shared" si="135"/>
        <v>&lt;177 micron (NGR)</v>
      </c>
      <c r="L2153">
        <v>31</v>
      </c>
      <c r="M2153" t="s">
        <v>180</v>
      </c>
      <c r="N2153">
        <v>521</v>
      </c>
      <c r="O2153" t="s">
        <v>53</v>
      </c>
      <c r="P2153" t="s">
        <v>47</v>
      </c>
      <c r="Q2153" t="s">
        <v>1780</v>
      </c>
      <c r="R2153" t="s">
        <v>64</v>
      </c>
      <c r="S2153" t="s">
        <v>226</v>
      </c>
      <c r="T2153" t="s">
        <v>49</v>
      </c>
      <c r="U2153" t="s">
        <v>184</v>
      </c>
      <c r="V2153" t="s">
        <v>227</v>
      </c>
      <c r="W2153" t="s">
        <v>52</v>
      </c>
      <c r="X2153" t="s">
        <v>55</v>
      </c>
      <c r="Y2153" t="s">
        <v>329</v>
      </c>
      <c r="Z2153" t="s">
        <v>56</v>
      </c>
      <c r="AA2153" t="s">
        <v>46</v>
      </c>
      <c r="AB2153" t="s">
        <v>47</v>
      </c>
      <c r="AC2153" t="s">
        <v>258</v>
      </c>
      <c r="AD2153" t="s">
        <v>146</v>
      </c>
      <c r="AE2153" t="s">
        <v>56</v>
      </c>
      <c r="AF2153" t="s">
        <v>876</v>
      </c>
      <c r="AG2153" t="s">
        <v>717</v>
      </c>
      <c r="AH2153" t="s">
        <v>365</v>
      </c>
      <c r="AI2153" t="s">
        <v>173</v>
      </c>
      <c r="AJ2153" t="s">
        <v>209</v>
      </c>
      <c r="AK2153" t="s">
        <v>158</v>
      </c>
      <c r="AL2153" t="s">
        <v>330</v>
      </c>
      <c r="AM2153" t="s">
        <v>103</v>
      </c>
      <c r="AN2153" t="s">
        <v>518</v>
      </c>
      <c r="AO2153" t="s">
        <v>475</v>
      </c>
    </row>
    <row r="2154" spans="1:41" hidden="1" x14ac:dyDescent="0.25">
      <c r="A2154" t="s">
        <v>9458</v>
      </c>
      <c r="B2154" t="s">
        <v>9459</v>
      </c>
      <c r="C2154" s="1" t="str">
        <f t="shared" si="136"/>
        <v>21:1062</v>
      </c>
      <c r="D2154" s="1" t="str">
        <f t="shared" si="137"/>
        <v>21:0123</v>
      </c>
      <c r="E2154" t="s">
        <v>9460</v>
      </c>
      <c r="F2154" t="s">
        <v>9461</v>
      </c>
      <c r="H2154">
        <v>49.814802899999997</v>
      </c>
      <c r="I2154">
        <v>-116.8523502</v>
      </c>
      <c r="J2154" s="1" t="str">
        <f t="shared" si="134"/>
        <v>NGR bulk stream sediment</v>
      </c>
      <c r="K2154" s="1" t="str">
        <f t="shared" si="135"/>
        <v>&lt;177 micron (NGR)</v>
      </c>
      <c r="L2154">
        <v>31</v>
      </c>
      <c r="M2154" t="s">
        <v>280</v>
      </c>
      <c r="N2154">
        <v>522</v>
      </c>
      <c r="O2154" t="s">
        <v>198</v>
      </c>
      <c r="P2154" t="s">
        <v>47</v>
      </c>
      <c r="Q2154" t="s">
        <v>832</v>
      </c>
      <c r="R2154" t="s">
        <v>209</v>
      </c>
      <c r="S2154" t="s">
        <v>236</v>
      </c>
      <c r="T2154" t="s">
        <v>267</v>
      </c>
      <c r="U2154" t="s">
        <v>146</v>
      </c>
      <c r="V2154" t="s">
        <v>371</v>
      </c>
      <c r="W2154" t="s">
        <v>455</v>
      </c>
      <c r="X2154" t="s">
        <v>51</v>
      </c>
      <c r="Y2154" t="s">
        <v>218</v>
      </c>
      <c r="Z2154" t="s">
        <v>56</v>
      </c>
      <c r="AA2154" t="s">
        <v>46</v>
      </c>
      <c r="AB2154" t="s">
        <v>235</v>
      </c>
      <c r="AC2154" t="s">
        <v>268</v>
      </c>
      <c r="AD2154" t="s">
        <v>590</v>
      </c>
      <c r="AE2154" t="s">
        <v>199</v>
      </c>
      <c r="AF2154" t="s">
        <v>108</v>
      </c>
      <c r="AG2154" t="s">
        <v>148</v>
      </c>
      <c r="AH2154" t="s">
        <v>336</v>
      </c>
      <c r="AI2154" t="s">
        <v>235</v>
      </c>
      <c r="AJ2154" t="s">
        <v>108</v>
      </c>
      <c r="AK2154" t="s">
        <v>158</v>
      </c>
      <c r="AL2154" t="s">
        <v>103</v>
      </c>
      <c r="AM2154" t="s">
        <v>122</v>
      </c>
      <c r="AN2154" t="s">
        <v>533</v>
      </c>
      <c r="AO2154" t="s">
        <v>59</v>
      </c>
    </row>
    <row r="2155" spans="1:41" hidden="1" x14ac:dyDescent="0.25">
      <c r="A2155" t="s">
        <v>9462</v>
      </c>
      <c r="B2155" t="s">
        <v>9463</v>
      </c>
      <c r="C2155" s="1" t="str">
        <f t="shared" si="136"/>
        <v>21:1062</v>
      </c>
      <c r="D2155" s="1" t="str">
        <f t="shared" si="137"/>
        <v>21:0123</v>
      </c>
      <c r="E2155" t="s">
        <v>9460</v>
      </c>
      <c r="F2155" t="s">
        <v>9464</v>
      </c>
      <c r="H2155">
        <v>49.814802899999997</v>
      </c>
      <c r="I2155">
        <v>-116.8523502</v>
      </c>
      <c r="J2155" s="1" t="str">
        <f t="shared" si="134"/>
        <v>NGR bulk stream sediment</v>
      </c>
      <c r="K2155" s="1" t="str">
        <f t="shared" si="135"/>
        <v>&lt;177 micron (NGR)</v>
      </c>
      <c r="L2155">
        <v>31</v>
      </c>
      <c r="M2155" t="s">
        <v>288</v>
      </c>
      <c r="N2155">
        <v>523</v>
      </c>
      <c r="O2155" t="s">
        <v>57</v>
      </c>
      <c r="P2155" t="s">
        <v>47</v>
      </c>
      <c r="Q2155" t="s">
        <v>668</v>
      </c>
      <c r="R2155" t="s">
        <v>50</v>
      </c>
      <c r="S2155" t="s">
        <v>343</v>
      </c>
      <c r="T2155" t="s">
        <v>267</v>
      </c>
      <c r="U2155" t="s">
        <v>226</v>
      </c>
      <c r="V2155" t="s">
        <v>412</v>
      </c>
      <c r="W2155" t="s">
        <v>455</v>
      </c>
      <c r="X2155" t="s">
        <v>51</v>
      </c>
      <c r="Y2155" t="s">
        <v>162</v>
      </c>
      <c r="Z2155" t="s">
        <v>56</v>
      </c>
      <c r="AA2155" t="s">
        <v>46</v>
      </c>
      <c r="AB2155" t="s">
        <v>235</v>
      </c>
      <c r="AC2155" t="s">
        <v>328</v>
      </c>
      <c r="AD2155" t="s">
        <v>589</v>
      </c>
      <c r="AE2155" t="s">
        <v>199</v>
      </c>
      <c r="AF2155" t="s">
        <v>108</v>
      </c>
      <c r="AG2155" t="s">
        <v>137</v>
      </c>
      <c r="AH2155" t="s">
        <v>123</v>
      </c>
      <c r="AI2155" t="s">
        <v>110</v>
      </c>
      <c r="AJ2155" t="s">
        <v>85</v>
      </c>
      <c r="AK2155" t="s">
        <v>158</v>
      </c>
      <c r="AL2155" t="s">
        <v>73</v>
      </c>
      <c r="AM2155" t="s">
        <v>103</v>
      </c>
      <c r="AN2155" t="s">
        <v>313</v>
      </c>
      <c r="AO2155" t="s">
        <v>90</v>
      </c>
    </row>
    <row r="2156" spans="1:41" hidden="1" x14ac:dyDescent="0.25">
      <c r="A2156" t="s">
        <v>9465</v>
      </c>
      <c r="B2156" t="s">
        <v>9466</v>
      </c>
      <c r="C2156" s="1" t="str">
        <f t="shared" si="136"/>
        <v>21:1062</v>
      </c>
      <c r="D2156" s="1" t="str">
        <f t="shared" si="137"/>
        <v>21:0123</v>
      </c>
      <c r="E2156" t="s">
        <v>9467</v>
      </c>
      <c r="F2156" t="s">
        <v>9468</v>
      </c>
      <c r="H2156">
        <v>49.791864699999998</v>
      </c>
      <c r="I2156">
        <v>-116.8480173</v>
      </c>
      <c r="J2156" s="1" t="str">
        <f t="shared" si="134"/>
        <v>NGR bulk stream sediment</v>
      </c>
      <c r="K2156" s="1" t="str">
        <f t="shared" si="135"/>
        <v>&lt;177 micron (NGR)</v>
      </c>
      <c r="L2156">
        <v>31</v>
      </c>
      <c r="M2156" t="s">
        <v>195</v>
      </c>
      <c r="N2156">
        <v>524</v>
      </c>
      <c r="O2156" t="s">
        <v>63</v>
      </c>
      <c r="P2156" t="s">
        <v>47</v>
      </c>
      <c r="Q2156" t="s">
        <v>322</v>
      </c>
      <c r="R2156" t="s">
        <v>129</v>
      </c>
      <c r="S2156" t="s">
        <v>146</v>
      </c>
      <c r="T2156" t="s">
        <v>165</v>
      </c>
      <c r="U2156" t="s">
        <v>237</v>
      </c>
      <c r="V2156" t="s">
        <v>111</v>
      </c>
      <c r="W2156" t="s">
        <v>158</v>
      </c>
      <c r="X2156" t="s">
        <v>58</v>
      </c>
      <c r="Y2156" t="s">
        <v>83</v>
      </c>
      <c r="Z2156" t="s">
        <v>56</v>
      </c>
      <c r="AA2156" t="s">
        <v>46</v>
      </c>
      <c r="AB2156" t="s">
        <v>185</v>
      </c>
      <c r="AC2156" t="s">
        <v>100</v>
      </c>
      <c r="AD2156" t="s">
        <v>829</v>
      </c>
      <c r="AE2156" t="s">
        <v>199</v>
      </c>
      <c r="AF2156" t="s">
        <v>66</v>
      </c>
      <c r="AG2156" t="s">
        <v>615</v>
      </c>
      <c r="AH2156" t="s">
        <v>336</v>
      </c>
      <c r="AI2156" t="s">
        <v>101</v>
      </c>
      <c r="AJ2156" t="s">
        <v>267</v>
      </c>
      <c r="AK2156" t="s">
        <v>224</v>
      </c>
      <c r="AL2156" t="s">
        <v>52</v>
      </c>
      <c r="AM2156" t="s">
        <v>103</v>
      </c>
      <c r="AN2156" t="s">
        <v>299</v>
      </c>
      <c r="AO2156" t="s">
        <v>90</v>
      </c>
    </row>
    <row r="2157" spans="1:41" hidden="1" x14ac:dyDescent="0.25">
      <c r="A2157" t="s">
        <v>9469</v>
      </c>
      <c r="B2157" t="s">
        <v>9470</v>
      </c>
      <c r="C2157" s="1" t="str">
        <f t="shared" si="136"/>
        <v>21:1062</v>
      </c>
      <c r="D2157" s="1" t="str">
        <f t="shared" si="137"/>
        <v>21:0123</v>
      </c>
      <c r="E2157" t="s">
        <v>9471</v>
      </c>
      <c r="F2157" t="s">
        <v>9472</v>
      </c>
      <c r="H2157">
        <v>49.773359900000003</v>
      </c>
      <c r="I2157">
        <v>-116.85024300000001</v>
      </c>
      <c r="J2157" s="1" t="str">
        <f t="shared" si="134"/>
        <v>NGR bulk stream sediment</v>
      </c>
      <c r="K2157" s="1" t="str">
        <f t="shared" si="135"/>
        <v>&lt;177 micron (NGR)</v>
      </c>
      <c r="L2157">
        <v>31</v>
      </c>
      <c r="M2157" t="s">
        <v>205</v>
      </c>
      <c r="N2157">
        <v>525</v>
      </c>
      <c r="O2157" t="s">
        <v>78</v>
      </c>
      <c r="P2157" t="s">
        <v>47</v>
      </c>
      <c r="Q2157" t="s">
        <v>356</v>
      </c>
      <c r="R2157" t="s">
        <v>392</v>
      </c>
      <c r="S2157" t="s">
        <v>146</v>
      </c>
      <c r="T2157" t="s">
        <v>217</v>
      </c>
      <c r="U2157" t="s">
        <v>532</v>
      </c>
      <c r="V2157" t="s">
        <v>111</v>
      </c>
      <c r="W2157" t="s">
        <v>51</v>
      </c>
      <c r="X2157" t="s">
        <v>52</v>
      </c>
      <c r="Y2157" t="s">
        <v>77</v>
      </c>
      <c r="Z2157" t="s">
        <v>56</v>
      </c>
      <c r="AA2157" t="s">
        <v>46</v>
      </c>
      <c r="AB2157" t="s">
        <v>64</v>
      </c>
      <c r="AC2157" t="s">
        <v>75</v>
      </c>
      <c r="AD2157" t="s">
        <v>146</v>
      </c>
      <c r="AE2157" t="s">
        <v>84</v>
      </c>
      <c r="AF2157" t="s">
        <v>209</v>
      </c>
      <c r="AG2157" t="s">
        <v>1216</v>
      </c>
      <c r="AH2157" t="s">
        <v>282</v>
      </c>
      <c r="AI2157" t="s">
        <v>139</v>
      </c>
      <c r="AJ2157" t="s">
        <v>50</v>
      </c>
      <c r="AK2157" t="s">
        <v>52</v>
      </c>
      <c r="AL2157" t="s">
        <v>51</v>
      </c>
      <c r="AM2157" t="s">
        <v>73</v>
      </c>
      <c r="AN2157" t="s">
        <v>189</v>
      </c>
      <c r="AO2157" t="s">
        <v>225</v>
      </c>
    </row>
    <row r="2158" spans="1:41" hidden="1" x14ac:dyDescent="0.25">
      <c r="A2158" t="s">
        <v>9473</v>
      </c>
      <c r="B2158" t="s">
        <v>9474</v>
      </c>
      <c r="C2158" s="1" t="str">
        <f t="shared" si="136"/>
        <v>21:1062</v>
      </c>
      <c r="D2158" s="1" t="str">
        <f t="shared" si="137"/>
        <v>21:0123</v>
      </c>
      <c r="E2158" t="s">
        <v>9475</v>
      </c>
      <c r="F2158" t="s">
        <v>9476</v>
      </c>
      <c r="H2158">
        <v>49.765695200000003</v>
      </c>
      <c r="I2158">
        <v>-116.8484203</v>
      </c>
      <c r="J2158" s="1" t="str">
        <f t="shared" si="134"/>
        <v>NGR bulk stream sediment</v>
      </c>
      <c r="K2158" s="1" t="str">
        <f t="shared" si="135"/>
        <v>&lt;177 micron (NGR)</v>
      </c>
      <c r="L2158">
        <v>31</v>
      </c>
      <c r="M2158" t="s">
        <v>214</v>
      </c>
      <c r="N2158">
        <v>526</v>
      </c>
      <c r="O2158" t="s">
        <v>47</v>
      </c>
      <c r="P2158" t="s">
        <v>47</v>
      </c>
      <c r="Q2158" t="s">
        <v>578</v>
      </c>
      <c r="R2158" t="s">
        <v>224</v>
      </c>
      <c r="S2158" t="s">
        <v>457</v>
      </c>
      <c r="T2158" t="s">
        <v>66</v>
      </c>
      <c r="U2158" t="s">
        <v>184</v>
      </c>
      <c r="V2158" t="s">
        <v>86</v>
      </c>
      <c r="W2158" t="s">
        <v>151</v>
      </c>
      <c r="X2158" t="s">
        <v>52</v>
      </c>
      <c r="Y2158" t="s">
        <v>934</v>
      </c>
      <c r="Z2158" t="s">
        <v>56</v>
      </c>
      <c r="AA2158" t="s">
        <v>46</v>
      </c>
      <c r="AB2158" t="s">
        <v>61</v>
      </c>
      <c r="AC2158" t="s">
        <v>120</v>
      </c>
      <c r="AD2158" t="s">
        <v>590</v>
      </c>
      <c r="AE2158" t="s">
        <v>56</v>
      </c>
      <c r="AF2158" t="s">
        <v>127</v>
      </c>
      <c r="AG2158" t="s">
        <v>58</v>
      </c>
      <c r="AH2158" t="s">
        <v>493</v>
      </c>
      <c r="AI2158" t="s">
        <v>47</v>
      </c>
      <c r="AJ2158" t="s">
        <v>267</v>
      </c>
      <c r="AK2158" t="s">
        <v>292</v>
      </c>
      <c r="AL2158" t="s">
        <v>51</v>
      </c>
      <c r="AM2158" t="s">
        <v>51</v>
      </c>
      <c r="AN2158" t="s">
        <v>301</v>
      </c>
      <c r="AO2158" t="s">
        <v>90</v>
      </c>
    </row>
    <row r="2159" spans="1:41" hidden="1" x14ac:dyDescent="0.25">
      <c r="A2159" t="s">
        <v>9477</v>
      </c>
      <c r="B2159" t="s">
        <v>9478</v>
      </c>
      <c r="C2159" s="1" t="str">
        <f t="shared" si="136"/>
        <v>21:1062</v>
      </c>
      <c r="D2159" s="1" t="str">
        <f t="shared" si="137"/>
        <v>21:0123</v>
      </c>
      <c r="E2159" t="s">
        <v>9479</v>
      </c>
      <c r="F2159" t="s">
        <v>9480</v>
      </c>
      <c r="H2159">
        <v>49.727463800000002</v>
      </c>
      <c r="I2159">
        <v>-116.8483876</v>
      </c>
      <c r="J2159" s="1" t="str">
        <f t="shared" si="134"/>
        <v>NGR bulk stream sediment</v>
      </c>
      <c r="K2159" s="1" t="str">
        <f t="shared" si="135"/>
        <v>&lt;177 micron (NGR)</v>
      </c>
      <c r="L2159">
        <v>31</v>
      </c>
      <c r="M2159" t="s">
        <v>223</v>
      </c>
      <c r="N2159">
        <v>527</v>
      </c>
      <c r="O2159" t="s">
        <v>87</v>
      </c>
      <c r="P2159" t="s">
        <v>47</v>
      </c>
      <c r="Q2159" t="s">
        <v>684</v>
      </c>
      <c r="R2159" t="s">
        <v>209</v>
      </c>
      <c r="S2159" t="s">
        <v>290</v>
      </c>
      <c r="T2159" t="s">
        <v>76</v>
      </c>
      <c r="U2159" t="s">
        <v>250</v>
      </c>
      <c r="V2159" t="s">
        <v>142</v>
      </c>
      <c r="W2159" t="s">
        <v>257</v>
      </c>
      <c r="X2159" t="s">
        <v>51</v>
      </c>
      <c r="Y2159" t="s">
        <v>112</v>
      </c>
      <c r="Z2159" t="s">
        <v>56</v>
      </c>
      <c r="AA2159" t="s">
        <v>46</v>
      </c>
      <c r="AB2159" t="s">
        <v>87</v>
      </c>
      <c r="AC2159" t="s">
        <v>80</v>
      </c>
      <c r="AD2159" t="s">
        <v>589</v>
      </c>
      <c r="AE2159" t="s">
        <v>199</v>
      </c>
      <c r="AF2159" t="s">
        <v>439</v>
      </c>
      <c r="AG2159" t="s">
        <v>73</v>
      </c>
      <c r="AH2159" t="s">
        <v>235</v>
      </c>
      <c r="AI2159" t="s">
        <v>174</v>
      </c>
      <c r="AJ2159" t="s">
        <v>330</v>
      </c>
      <c r="AK2159" t="s">
        <v>58</v>
      </c>
      <c r="AL2159" t="s">
        <v>47</v>
      </c>
      <c r="AM2159" t="s">
        <v>122</v>
      </c>
      <c r="AN2159" t="s">
        <v>915</v>
      </c>
      <c r="AO2159" t="s">
        <v>127</v>
      </c>
    </row>
    <row r="2160" spans="1:41" hidden="1" x14ac:dyDescent="0.25">
      <c r="A2160" t="s">
        <v>9481</v>
      </c>
      <c r="B2160" t="s">
        <v>9482</v>
      </c>
      <c r="C2160" s="1" t="str">
        <f t="shared" si="136"/>
        <v>21:1062</v>
      </c>
      <c r="D2160" s="1" t="str">
        <f t="shared" si="137"/>
        <v>21:0123</v>
      </c>
      <c r="E2160" t="s">
        <v>9483</v>
      </c>
      <c r="F2160" t="s">
        <v>9484</v>
      </c>
      <c r="H2160">
        <v>49.715029800000003</v>
      </c>
      <c r="I2160">
        <v>-116.851575</v>
      </c>
      <c r="J2160" s="1" t="str">
        <f t="shared" si="134"/>
        <v>NGR bulk stream sediment</v>
      </c>
      <c r="K2160" s="1" t="str">
        <f t="shared" si="135"/>
        <v>&lt;177 micron (NGR)</v>
      </c>
      <c r="L2160">
        <v>31</v>
      </c>
      <c r="M2160" t="s">
        <v>233</v>
      </c>
      <c r="N2160">
        <v>528</v>
      </c>
      <c r="O2160" t="s">
        <v>60</v>
      </c>
      <c r="P2160" t="s">
        <v>47</v>
      </c>
      <c r="Q2160" t="s">
        <v>765</v>
      </c>
      <c r="R2160" t="s">
        <v>52</v>
      </c>
      <c r="S2160" t="s">
        <v>300</v>
      </c>
      <c r="T2160" t="s">
        <v>55</v>
      </c>
      <c r="U2160" t="s">
        <v>300</v>
      </c>
      <c r="V2160" t="s">
        <v>270</v>
      </c>
      <c r="W2160" t="s">
        <v>139</v>
      </c>
      <c r="X2160" t="s">
        <v>51</v>
      </c>
      <c r="Y2160" t="s">
        <v>80</v>
      </c>
      <c r="Z2160" t="s">
        <v>56</v>
      </c>
      <c r="AA2160" t="s">
        <v>46</v>
      </c>
      <c r="AB2160" t="s">
        <v>61</v>
      </c>
      <c r="AC2160" t="s">
        <v>186</v>
      </c>
      <c r="AD2160" t="s">
        <v>146</v>
      </c>
      <c r="AE2160" t="s">
        <v>199</v>
      </c>
      <c r="AF2160" t="s">
        <v>591</v>
      </c>
      <c r="AG2160" t="s">
        <v>274</v>
      </c>
      <c r="AH2160" t="s">
        <v>173</v>
      </c>
      <c r="AI2160" t="s">
        <v>87</v>
      </c>
      <c r="AJ2160" t="s">
        <v>55</v>
      </c>
      <c r="AK2160" t="s">
        <v>271</v>
      </c>
      <c r="AL2160" t="s">
        <v>47</v>
      </c>
      <c r="AM2160" t="s">
        <v>122</v>
      </c>
      <c r="AN2160" t="s">
        <v>568</v>
      </c>
      <c r="AO2160" t="s">
        <v>59</v>
      </c>
    </row>
    <row r="2161" spans="1:41" hidden="1" x14ac:dyDescent="0.25">
      <c r="A2161" t="s">
        <v>9485</v>
      </c>
      <c r="B2161" t="s">
        <v>9486</v>
      </c>
      <c r="C2161" s="1" t="str">
        <f t="shared" si="136"/>
        <v>21:1062</v>
      </c>
      <c r="D2161" s="1" t="str">
        <f t="shared" si="137"/>
        <v>21:0123</v>
      </c>
      <c r="E2161" t="s">
        <v>9487</v>
      </c>
      <c r="F2161" t="s">
        <v>9488</v>
      </c>
      <c r="H2161">
        <v>49.661594899999997</v>
      </c>
      <c r="I2161">
        <v>-116.8705259</v>
      </c>
      <c r="J2161" s="1" t="str">
        <f t="shared" si="134"/>
        <v>NGR bulk stream sediment</v>
      </c>
      <c r="K2161" s="1" t="str">
        <f t="shared" si="135"/>
        <v>&lt;177 micron (NGR)</v>
      </c>
      <c r="L2161">
        <v>31</v>
      </c>
      <c r="M2161" t="s">
        <v>248</v>
      </c>
      <c r="N2161">
        <v>529</v>
      </c>
      <c r="O2161" t="s">
        <v>55</v>
      </c>
      <c r="P2161" t="s">
        <v>122</v>
      </c>
      <c r="Q2161" t="s">
        <v>1130</v>
      </c>
      <c r="R2161" t="s">
        <v>90</v>
      </c>
      <c r="S2161" t="s">
        <v>251</v>
      </c>
      <c r="T2161" t="s">
        <v>66</v>
      </c>
      <c r="U2161" t="s">
        <v>237</v>
      </c>
      <c r="V2161" t="s">
        <v>145</v>
      </c>
      <c r="W2161" t="s">
        <v>142</v>
      </c>
      <c r="X2161" t="s">
        <v>51</v>
      </c>
      <c r="Y2161" t="s">
        <v>667</v>
      </c>
      <c r="Z2161" t="s">
        <v>56</v>
      </c>
      <c r="AA2161" t="s">
        <v>46</v>
      </c>
      <c r="AB2161" t="s">
        <v>174</v>
      </c>
      <c r="AC2161" t="s">
        <v>207</v>
      </c>
      <c r="AD2161" t="s">
        <v>386</v>
      </c>
      <c r="AE2161" t="s">
        <v>53</v>
      </c>
      <c r="AF2161" t="s">
        <v>267</v>
      </c>
      <c r="AG2161" t="s">
        <v>2224</v>
      </c>
      <c r="AH2161" t="s">
        <v>63</v>
      </c>
      <c r="AI2161" t="s">
        <v>122</v>
      </c>
      <c r="AJ2161" t="s">
        <v>267</v>
      </c>
      <c r="AK2161" t="s">
        <v>55</v>
      </c>
      <c r="AL2161" t="s">
        <v>103</v>
      </c>
      <c r="AM2161" t="s">
        <v>137</v>
      </c>
      <c r="AN2161" t="s">
        <v>1304</v>
      </c>
      <c r="AO2161" t="s">
        <v>85</v>
      </c>
    </row>
    <row r="2162" spans="1:41" hidden="1" x14ac:dyDescent="0.25">
      <c r="A2162" t="s">
        <v>9489</v>
      </c>
      <c r="B2162" t="s">
        <v>9490</v>
      </c>
      <c r="C2162" s="1" t="str">
        <f t="shared" si="136"/>
        <v>21:1062</v>
      </c>
      <c r="D2162" s="1" t="str">
        <f t="shared" si="137"/>
        <v>21:0123</v>
      </c>
      <c r="E2162" t="s">
        <v>9491</v>
      </c>
      <c r="F2162" t="s">
        <v>9492</v>
      </c>
      <c r="H2162">
        <v>49.670789499999998</v>
      </c>
      <c r="I2162">
        <v>-116.8059334</v>
      </c>
      <c r="J2162" s="1" t="str">
        <f t="shared" si="134"/>
        <v>NGR bulk stream sediment</v>
      </c>
      <c r="K2162" s="1" t="str">
        <f t="shared" si="135"/>
        <v>&lt;177 micron (NGR)</v>
      </c>
      <c r="L2162">
        <v>31</v>
      </c>
      <c r="M2162" t="s">
        <v>256</v>
      </c>
      <c r="N2162">
        <v>530</v>
      </c>
      <c r="O2162" t="s">
        <v>105</v>
      </c>
      <c r="P2162" t="s">
        <v>47</v>
      </c>
      <c r="Q2162" t="s">
        <v>1304</v>
      </c>
      <c r="R2162" t="s">
        <v>76</v>
      </c>
      <c r="S2162" t="s">
        <v>240</v>
      </c>
      <c r="T2162" t="s">
        <v>66</v>
      </c>
      <c r="U2162" t="s">
        <v>121</v>
      </c>
      <c r="V2162" t="s">
        <v>58</v>
      </c>
      <c r="W2162" t="s">
        <v>200</v>
      </c>
      <c r="X2162" t="s">
        <v>103</v>
      </c>
      <c r="Y2162" t="s">
        <v>141</v>
      </c>
      <c r="Z2162" t="s">
        <v>56</v>
      </c>
      <c r="AA2162" t="s">
        <v>46</v>
      </c>
      <c r="AB2162" t="s">
        <v>198</v>
      </c>
      <c r="AC2162" t="s">
        <v>418</v>
      </c>
      <c r="AD2162" t="s">
        <v>559</v>
      </c>
      <c r="AE2162" t="s">
        <v>199</v>
      </c>
      <c r="AF2162" t="s">
        <v>55</v>
      </c>
      <c r="AG2162" t="s">
        <v>158</v>
      </c>
      <c r="AH2162" t="s">
        <v>125</v>
      </c>
      <c r="AI2162" t="s">
        <v>185</v>
      </c>
      <c r="AJ2162" t="s">
        <v>259</v>
      </c>
      <c r="AK2162" t="s">
        <v>60</v>
      </c>
      <c r="AL2162" t="s">
        <v>122</v>
      </c>
      <c r="AM2162" t="s">
        <v>47</v>
      </c>
      <c r="AN2162" t="s">
        <v>152</v>
      </c>
      <c r="AO2162" t="s">
        <v>82</v>
      </c>
    </row>
    <row r="2163" spans="1:41" hidden="1" x14ac:dyDescent="0.25">
      <c r="A2163" t="s">
        <v>9493</v>
      </c>
      <c r="B2163" t="s">
        <v>9494</v>
      </c>
      <c r="C2163" s="1" t="str">
        <f t="shared" si="136"/>
        <v>21:1062</v>
      </c>
      <c r="D2163" s="1" t="str">
        <f t="shared" si="137"/>
        <v>21:0123</v>
      </c>
      <c r="E2163" t="s">
        <v>9495</v>
      </c>
      <c r="F2163" t="s">
        <v>9496</v>
      </c>
      <c r="H2163">
        <v>49.650150699999998</v>
      </c>
      <c r="I2163">
        <v>-116.78734110000001</v>
      </c>
      <c r="J2163" s="1" t="str">
        <f t="shared" si="134"/>
        <v>NGR bulk stream sediment</v>
      </c>
      <c r="K2163" s="1" t="str">
        <f t="shared" si="135"/>
        <v>&lt;177 micron (NGR)</v>
      </c>
      <c r="L2163">
        <v>31</v>
      </c>
      <c r="M2163" t="s">
        <v>265</v>
      </c>
      <c r="N2163">
        <v>531</v>
      </c>
      <c r="O2163" t="s">
        <v>139</v>
      </c>
      <c r="P2163" t="s">
        <v>47</v>
      </c>
      <c r="Q2163" t="s">
        <v>725</v>
      </c>
      <c r="R2163" t="s">
        <v>58</v>
      </c>
      <c r="S2163" t="s">
        <v>344</v>
      </c>
      <c r="T2163" t="s">
        <v>58</v>
      </c>
      <c r="U2163" t="s">
        <v>272</v>
      </c>
      <c r="V2163" t="s">
        <v>78</v>
      </c>
      <c r="W2163" t="s">
        <v>173</v>
      </c>
      <c r="X2163" t="s">
        <v>137</v>
      </c>
      <c r="Y2163" t="s">
        <v>162</v>
      </c>
      <c r="Z2163" t="s">
        <v>56</v>
      </c>
      <c r="AA2163" t="s">
        <v>46</v>
      </c>
      <c r="AB2163" t="s">
        <v>57</v>
      </c>
      <c r="AC2163" t="s">
        <v>165</v>
      </c>
      <c r="AD2163" t="s">
        <v>140</v>
      </c>
      <c r="AE2163" t="s">
        <v>84</v>
      </c>
      <c r="AF2163" t="s">
        <v>274</v>
      </c>
      <c r="AG2163" t="s">
        <v>274</v>
      </c>
      <c r="AH2163" t="s">
        <v>110</v>
      </c>
      <c r="AI2163" t="s">
        <v>174</v>
      </c>
      <c r="AJ2163" t="s">
        <v>85</v>
      </c>
      <c r="AK2163" t="s">
        <v>228</v>
      </c>
      <c r="AL2163" t="s">
        <v>47</v>
      </c>
      <c r="AM2163" t="s">
        <v>47</v>
      </c>
      <c r="AN2163" t="s">
        <v>215</v>
      </c>
      <c r="AO2163" t="s">
        <v>98</v>
      </c>
    </row>
    <row r="2164" spans="1:41" hidden="1" x14ac:dyDescent="0.25">
      <c r="A2164" t="s">
        <v>9497</v>
      </c>
      <c r="B2164" t="s">
        <v>9498</v>
      </c>
      <c r="C2164" s="1" t="str">
        <f t="shared" si="136"/>
        <v>21:1062</v>
      </c>
      <c r="D2164" s="1" t="str">
        <f t="shared" si="137"/>
        <v>21:0123</v>
      </c>
      <c r="E2164" t="s">
        <v>9499</v>
      </c>
      <c r="F2164" t="s">
        <v>9500</v>
      </c>
      <c r="H2164">
        <v>49.632381799999997</v>
      </c>
      <c r="I2164">
        <v>-116.77963579999999</v>
      </c>
      <c r="J2164" s="1" t="str">
        <f t="shared" si="134"/>
        <v>NGR bulk stream sediment</v>
      </c>
      <c r="K2164" s="1" t="str">
        <f t="shared" si="135"/>
        <v>&lt;177 micron (NGR)</v>
      </c>
      <c r="L2164">
        <v>32</v>
      </c>
      <c r="M2164" t="s">
        <v>45</v>
      </c>
      <c r="N2164">
        <v>532</v>
      </c>
      <c r="O2164" t="s">
        <v>209</v>
      </c>
      <c r="P2164" t="s">
        <v>47</v>
      </c>
      <c r="Q2164" t="s">
        <v>215</v>
      </c>
      <c r="R2164" t="s">
        <v>175</v>
      </c>
      <c r="S2164" t="s">
        <v>146</v>
      </c>
      <c r="T2164" t="s">
        <v>66</v>
      </c>
      <c r="U2164" t="s">
        <v>236</v>
      </c>
      <c r="V2164" t="s">
        <v>206</v>
      </c>
      <c r="W2164" t="s">
        <v>102</v>
      </c>
      <c r="X2164" t="s">
        <v>137</v>
      </c>
      <c r="Y2164" t="s">
        <v>250</v>
      </c>
      <c r="Z2164" t="s">
        <v>56</v>
      </c>
      <c r="AA2164" t="s">
        <v>46</v>
      </c>
      <c r="AB2164" t="s">
        <v>198</v>
      </c>
      <c r="AC2164" t="s">
        <v>120</v>
      </c>
      <c r="AD2164" t="s">
        <v>146</v>
      </c>
      <c r="AE2164" t="s">
        <v>62</v>
      </c>
      <c r="AF2164" t="s">
        <v>58</v>
      </c>
      <c r="AG2164" t="s">
        <v>58</v>
      </c>
      <c r="AH2164" t="s">
        <v>174</v>
      </c>
      <c r="AI2164" t="s">
        <v>61</v>
      </c>
      <c r="AJ2164" t="s">
        <v>50</v>
      </c>
      <c r="AK2164" t="s">
        <v>366</v>
      </c>
      <c r="AL2164" t="s">
        <v>47</v>
      </c>
      <c r="AM2164" t="s">
        <v>122</v>
      </c>
      <c r="AN2164" t="s">
        <v>299</v>
      </c>
      <c r="AO2164" t="s">
        <v>127</v>
      </c>
    </row>
    <row r="2165" spans="1:41" hidden="1" x14ac:dyDescent="0.25">
      <c r="A2165" t="s">
        <v>9501</v>
      </c>
      <c r="B2165" t="s">
        <v>9502</v>
      </c>
      <c r="C2165" s="1" t="str">
        <f t="shared" si="136"/>
        <v>21:1062</v>
      </c>
      <c r="D2165" s="1" t="str">
        <f t="shared" si="137"/>
        <v>21:0123</v>
      </c>
      <c r="E2165" t="s">
        <v>9503</v>
      </c>
      <c r="F2165" t="s">
        <v>9504</v>
      </c>
      <c r="H2165">
        <v>49.923070899999999</v>
      </c>
      <c r="I2165">
        <v>-116.9277699</v>
      </c>
      <c r="J2165" s="1" t="str">
        <f t="shared" si="134"/>
        <v>NGR bulk stream sediment</v>
      </c>
      <c r="K2165" s="1" t="str">
        <f t="shared" si="135"/>
        <v>&lt;177 micron (NGR)</v>
      </c>
      <c r="L2165">
        <v>32</v>
      </c>
      <c r="M2165" t="s">
        <v>71</v>
      </c>
      <c r="N2165">
        <v>533</v>
      </c>
      <c r="O2165" t="s">
        <v>61</v>
      </c>
      <c r="P2165" t="s">
        <v>47</v>
      </c>
      <c r="Q2165" t="s">
        <v>432</v>
      </c>
      <c r="R2165" t="s">
        <v>9505</v>
      </c>
      <c r="S2165" t="s">
        <v>141</v>
      </c>
      <c r="T2165" t="s">
        <v>137</v>
      </c>
      <c r="U2165" t="s">
        <v>187</v>
      </c>
      <c r="V2165" t="s">
        <v>125</v>
      </c>
      <c r="W2165" t="s">
        <v>64</v>
      </c>
      <c r="X2165" t="s">
        <v>47</v>
      </c>
      <c r="Y2165" t="s">
        <v>306</v>
      </c>
      <c r="Z2165" t="s">
        <v>56</v>
      </c>
      <c r="AA2165" t="s">
        <v>46</v>
      </c>
      <c r="AB2165" t="s">
        <v>57</v>
      </c>
      <c r="AC2165" t="s">
        <v>425</v>
      </c>
      <c r="AD2165" t="s">
        <v>144</v>
      </c>
      <c r="AE2165" t="s">
        <v>84</v>
      </c>
      <c r="AF2165" t="s">
        <v>371</v>
      </c>
      <c r="AG2165" t="s">
        <v>142</v>
      </c>
      <c r="AH2165" t="s">
        <v>54</v>
      </c>
      <c r="AI2165" t="s">
        <v>57</v>
      </c>
      <c r="AJ2165" t="s">
        <v>227</v>
      </c>
      <c r="AK2165" t="s">
        <v>125</v>
      </c>
      <c r="AL2165" t="s">
        <v>47</v>
      </c>
      <c r="AM2165" t="s">
        <v>47</v>
      </c>
      <c r="AN2165" t="s">
        <v>508</v>
      </c>
      <c r="AO2165" t="s">
        <v>209</v>
      </c>
    </row>
    <row r="2166" spans="1:41" hidden="1" x14ac:dyDescent="0.25">
      <c r="A2166" t="s">
        <v>9506</v>
      </c>
      <c r="B2166" t="s">
        <v>9507</v>
      </c>
      <c r="C2166" s="1" t="str">
        <f t="shared" si="136"/>
        <v>21:1062</v>
      </c>
      <c r="D2166" s="1" t="str">
        <f t="shared" si="137"/>
        <v>21:0123</v>
      </c>
      <c r="E2166" t="s">
        <v>9508</v>
      </c>
      <c r="F2166" t="s">
        <v>9509</v>
      </c>
      <c r="H2166">
        <v>49.953836000000003</v>
      </c>
      <c r="I2166">
        <v>-116.90982769999999</v>
      </c>
      <c r="J2166" s="1" t="str">
        <f t="shared" si="134"/>
        <v>NGR bulk stream sediment</v>
      </c>
      <c r="K2166" s="1" t="str">
        <f t="shared" si="135"/>
        <v>&lt;177 micron (NGR)</v>
      </c>
      <c r="L2166">
        <v>32</v>
      </c>
      <c r="M2166" t="s">
        <v>95</v>
      </c>
      <c r="N2166">
        <v>534</v>
      </c>
      <c r="O2166" t="s">
        <v>336</v>
      </c>
      <c r="P2166" t="s">
        <v>47</v>
      </c>
      <c r="Q2166" t="s">
        <v>673</v>
      </c>
      <c r="R2166" t="s">
        <v>106</v>
      </c>
      <c r="S2166" t="s">
        <v>829</v>
      </c>
      <c r="T2166" t="s">
        <v>218</v>
      </c>
      <c r="U2166" t="s">
        <v>171</v>
      </c>
      <c r="V2166" t="s">
        <v>228</v>
      </c>
      <c r="W2166" t="s">
        <v>88</v>
      </c>
      <c r="X2166" t="s">
        <v>51</v>
      </c>
      <c r="Y2166" t="s">
        <v>190</v>
      </c>
      <c r="Z2166" t="s">
        <v>56</v>
      </c>
      <c r="AA2166" t="s">
        <v>46</v>
      </c>
      <c r="AB2166" t="s">
        <v>61</v>
      </c>
      <c r="AC2166" t="s">
        <v>237</v>
      </c>
      <c r="AD2166" t="s">
        <v>329</v>
      </c>
      <c r="AE2166" t="s">
        <v>84</v>
      </c>
      <c r="AF2166" t="s">
        <v>2152</v>
      </c>
      <c r="AG2166" t="s">
        <v>163</v>
      </c>
      <c r="AH2166" t="s">
        <v>60</v>
      </c>
      <c r="AI2166" t="s">
        <v>185</v>
      </c>
      <c r="AJ2166" t="s">
        <v>359</v>
      </c>
      <c r="AK2166" t="s">
        <v>455</v>
      </c>
      <c r="AL2166" t="s">
        <v>47</v>
      </c>
      <c r="AM2166" t="s">
        <v>47</v>
      </c>
      <c r="AN2166" t="s">
        <v>432</v>
      </c>
      <c r="AO2166" t="s">
        <v>66</v>
      </c>
    </row>
    <row r="2167" spans="1:41" hidden="1" x14ac:dyDescent="0.25">
      <c r="A2167" t="s">
        <v>9510</v>
      </c>
      <c r="B2167" t="s">
        <v>9511</v>
      </c>
      <c r="C2167" s="1" t="str">
        <f t="shared" si="136"/>
        <v>21:1062</v>
      </c>
      <c r="D2167" s="1" t="str">
        <f t="shared" si="137"/>
        <v>21:0123</v>
      </c>
      <c r="E2167" t="s">
        <v>9512</v>
      </c>
      <c r="F2167" t="s">
        <v>9513</v>
      </c>
      <c r="H2167">
        <v>49.963335800000003</v>
      </c>
      <c r="I2167">
        <v>-116.912432</v>
      </c>
      <c r="J2167" s="1" t="str">
        <f t="shared" si="134"/>
        <v>NGR bulk stream sediment</v>
      </c>
      <c r="K2167" s="1" t="str">
        <f t="shared" si="135"/>
        <v>&lt;177 micron (NGR)</v>
      </c>
      <c r="L2167">
        <v>32</v>
      </c>
      <c r="M2167" t="s">
        <v>117</v>
      </c>
      <c r="N2167">
        <v>535</v>
      </c>
      <c r="O2167" t="s">
        <v>98</v>
      </c>
      <c r="P2167" t="s">
        <v>47</v>
      </c>
      <c r="Q2167" t="s">
        <v>1130</v>
      </c>
      <c r="R2167" t="s">
        <v>50</v>
      </c>
      <c r="S2167" t="s">
        <v>328</v>
      </c>
      <c r="T2167" t="s">
        <v>306</v>
      </c>
      <c r="U2167" t="s">
        <v>438</v>
      </c>
      <c r="V2167" t="s">
        <v>188</v>
      </c>
      <c r="W2167" t="s">
        <v>392</v>
      </c>
      <c r="X2167" t="s">
        <v>103</v>
      </c>
      <c r="Y2167" t="s">
        <v>218</v>
      </c>
      <c r="Z2167" t="s">
        <v>56</v>
      </c>
      <c r="AA2167" t="s">
        <v>46</v>
      </c>
      <c r="AB2167" t="s">
        <v>46</v>
      </c>
      <c r="AC2167" t="s">
        <v>829</v>
      </c>
      <c r="AD2167" t="s">
        <v>667</v>
      </c>
      <c r="AE2167" t="s">
        <v>62</v>
      </c>
      <c r="AF2167" t="s">
        <v>1538</v>
      </c>
      <c r="AG2167" t="s">
        <v>351</v>
      </c>
      <c r="AH2167" t="s">
        <v>78</v>
      </c>
      <c r="AI2167" t="s">
        <v>185</v>
      </c>
      <c r="AJ2167" t="s">
        <v>502</v>
      </c>
      <c r="AK2167" t="s">
        <v>257</v>
      </c>
      <c r="AL2167" t="s">
        <v>47</v>
      </c>
      <c r="AM2167" t="s">
        <v>122</v>
      </c>
      <c r="AN2167" t="s">
        <v>508</v>
      </c>
      <c r="AO2167" t="s">
        <v>217</v>
      </c>
    </row>
    <row r="2168" spans="1:41" hidden="1" x14ac:dyDescent="0.25">
      <c r="A2168" t="s">
        <v>9514</v>
      </c>
      <c r="B2168" t="s">
        <v>9515</v>
      </c>
      <c r="C2168" s="1" t="str">
        <f t="shared" si="136"/>
        <v>21:1062</v>
      </c>
      <c r="D2168" s="1" t="str">
        <f t="shared" si="137"/>
        <v>21:0123</v>
      </c>
      <c r="E2168" t="s">
        <v>9516</v>
      </c>
      <c r="F2168" t="s">
        <v>9517</v>
      </c>
      <c r="H2168">
        <v>49.980659899999999</v>
      </c>
      <c r="I2168">
        <v>-116.9146756</v>
      </c>
      <c r="J2168" s="1" t="str">
        <f t="shared" si="134"/>
        <v>NGR bulk stream sediment</v>
      </c>
      <c r="K2168" s="1" t="str">
        <f t="shared" si="135"/>
        <v>&lt;177 micron (NGR)</v>
      </c>
      <c r="L2168">
        <v>32</v>
      </c>
      <c r="M2168" t="s">
        <v>136</v>
      </c>
      <c r="N2168">
        <v>536</v>
      </c>
      <c r="O2168" t="s">
        <v>374</v>
      </c>
      <c r="P2168" t="s">
        <v>47</v>
      </c>
      <c r="Q2168" t="s">
        <v>97</v>
      </c>
      <c r="R2168" t="s">
        <v>55</v>
      </c>
      <c r="S2168" t="s">
        <v>328</v>
      </c>
      <c r="T2168" t="s">
        <v>267</v>
      </c>
      <c r="U2168" t="s">
        <v>241</v>
      </c>
      <c r="V2168" t="s">
        <v>206</v>
      </c>
      <c r="W2168" t="s">
        <v>130</v>
      </c>
      <c r="X2168" t="s">
        <v>52</v>
      </c>
      <c r="Y2168" t="s">
        <v>124</v>
      </c>
      <c r="Z2168" t="s">
        <v>56</v>
      </c>
      <c r="AA2168" t="s">
        <v>46</v>
      </c>
      <c r="AB2168" t="s">
        <v>185</v>
      </c>
      <c r="AC2168" t="s">
        <v>218</v>
      </c>
      <c r="AD2168" t="s">
        <v>532</v>
      </c>
      <c r="AE2168" t="s">
        <v>62</v>
      </c>
      <c r="AF2168" t="s">
        <v>163</v>
      </c>
      <c r="AG2168" t="s">
        <v>52</v>
      </c>
      <c r="AH2168" t="s">
        <v>101</v>
      </c>
      <c r="AI2168" t="s">
        <v>174</v>
      </c>
      <c r="AJ2168" t="s">
        <v>58</v>
      </c>
      <c r="AK2168" t="s">
        <v>164</v>
      </c>
      <c r="AL2168" t="s">
        <v>47</v>
      </c>
      <c r="AM2168" t="s">
        <v>47</v>
      </c>
      <c r="AN2168" t="s">
        <v>725</v>
      </c>
      <c r="AO2168" t="s">
        <v>49</v>
      </c>
    </row>
    <row r="2169" spans="1:41" hidden="1" x14ac:dyDescent="0.25">
      <c r="A2169" t="s">
        <v>9518</v>
      </c>
      <c r="B2169" t="s">
        <v>9519</v>
      </c>
      <c r="C2169" s="1" t="str">
        <f t="shared" si="136"/>
        <v>21:1062</v>
      </c>
      <c r="D2169" s="1" t="str">
        <f t="shared" si="137"/>
        <v>21:0123</v>
      </c>
      <c r="E2169" t="s">
        <v>9520</v>
      </c>
      <c r="F2169" t="s">
        <v>9521</v>
      </c>
      <c r="H2169">
        <v>49.8906882</v>
      </c>
      <c r="I2169">
        <v>-117.8476314</v>
      </c>
      <c r="J2169" s="1" t="str">
        <f t="shared" si="134"/>
        <v>NGR bulk stream sediment</v>
      </c>
      <c r="K2169" s="1" t="str">
        <f t="shared" si="135"/>
        <v>&lt;177 micron (NGR)</v>
      </c>
      <c r="L2169">
        <v>32</v>
      </c>
      <c r="M2169" t="s">
        <v>157</v>
      </c>
      <c r="N2169">
        <v>537</v>
      </c>
      <c r="O2169" t="s">
        <v>57</v>
      </c>
      <c r="P2169" t="s">
        <v>47</v>
      </c>
      <c r="Q2169" t="s">
        <v>513</v>
      </c>
      <c r="R2169" t="s">
        <v>238</v>
      </c>
      <c r="S2169" t="s">
        <v>207</v>
      </c>
      <c r="T2169" t="s">
        <v>267</v>
      </c>
      <c r="U2169" t="s">
        <v>226</v>
      </c>
      <c r="V2169" t="s">
        <v>164</v>
      </c>
      <c r="W2169" t="s">
        <v>270</v>
      </c>
      <c r="X2169" t="s">
        <v>55</v>
      </c>
      <c r="Y2169" t="s">
        <v>184</v>
      </c>
      <c r="Z2169" t="s">
        <v>56</v>
      </c>
      <c r="AA2169" t="s">
        <v>46</v>
      </c>
      <c r="AB2169" t="s">
        <v>125</v>
      </c>
      <c r="AC2169" t="s">
        <v>225</v>
      </c>
      <c r="AD2169" t="s">
        <v>146</v>
      </c>
      <c r="AE2169" t="s">
        <v>56</v>
      </c>
      <c r="AF2169" t="s">
        <v>209</v>
      </c>
      <c r="AG2169" t="s">
        <v>1012</v>
      </c>
      <c r="AH2169" t="s">
        <v>51</v>
      </c>
      <c r="AI2169" t="s">
        <v>63</v>
      </c>
      <c r="AJ2169" t="s">
        <v>3419</v>
      </c>
      <c r="AK2169" t="s">
        <v>66</v>
      </c>
      <c r="AL2169" t="s">
        <v>122</v>
      </c>
      <c r="AM2169" t="s">
        <v>122</v>
      </c>
      <c r="AN2169" t="s">
        <v>812</v>
      </c>
      <c r="AO2169" t="s">
        <v>225</v>
      </c>
    </row>
    <row r="2170" spans="1:41" hidden="1" x14ac:dyDescent="0.25">
      <c r="A2170" t="s">
        <v>9522</v>
      </c>
      <c r="B2170" t="s">
        <v>9523</v>
      </c>
      <c r="C2170" s="1" t="str">
        <f t="shared" si="136"/>
        <v>21:1062</v>
      </c>
      <c r="D2170" s="1" t="str">
        <f t="shared" si="137"/>
        <v>21:0123</v>
      </c>
      <c r="E2170" t="s">
        <v>9524</v>
      </c>
      <c r="F2170" t="s">
        <v>9525</v>
      </c>
      <c r="H2170">
        <v>49.887596700000003</v>
      </c>
      <c r="I2170">
        <v>-117.8497351</v>
      </c>
      <c r="J2170" s="1" t="str">
        <f t="shared" si="134"/>
        <v>NGR bulk stream sediment</v>
      </c>
      <c r="K2170" s="1" t="str">
        <f t="shared" si="135"/>
        <v>&lt;177 micron (NGR)</v>
      </c>
      <c r="L2170">
        <v>32</v>
      </c>
      <c r="M2170" t="s">
        <v>170</v>
      </c>
      <c r="N2170">
        <v>538</v>
      </c>
      <c r="O2170" t="s">
        <v>64</v>
      </c>
      <c r="P2170" t="s">
        <v>47</v>
      </c>
      <c r="Q2170" t="s">
        <v>289</v>
      </c>
      <c r="R2170" t="s">
        <v>175</v>
      </c>
      <c r="S2170" t="s">
        <v>438</v>
      </c>
      <c r="T2170" t="s">
        <v>209</v>
      </c>
      <c r="U2170" t="s">
        <v>226</v>
      </c>
      <c r="V2170" t="s">
        <v>86</v>
      </c>
      <c r="W2170" t="s">
        <v>102</v>
      </c>
      <c r="X2170" t="s">
        <v>73</v>
      </c>
      <c r="Y2170" t="s">
        <v>399</v>
      </c>
      <c r="Z2170" t="s">
        <v>56</v>
      </c>
      <c r="AA2170" t="s">
        <v>46</v>
      </c>
      <c r="AB2170" t="s">
        <v>101</v>
      </c>
      <c r="AC2170" t="s">
        <v>329</v>
      </c>
      <c r="AD2170" t="s">
        <v>431</v>
      </c>
      <c r="AE2170" t="s">
        <v>199</v>
      </c>
      <c r="AF2170" t="s">
        <v>58</v>
      </c>
      <c r="AG2170" t="s">
        <v>1425</v>
      </c>
      <c r="AH2170" t="s">
        <v>493</v>
      </c>
      <c r="AI2170" t="s">
        <v>110</v>
      </c>
      <c r="AJ2170" t="s">
        <v>225</v>
      </c>
      <c r="AK2170" t="s">
        <v>3245</v>
      </c>
      <c r="AL2170" t="s">
        <v>122</v>
      </c>
      <c r="AM2170" t="s">
        <v>47</v>
      </c>
      <c r="AN2170" t="s">
        <v>294</v>
      </c>
      <c r="AO2170" t="s">
        <v>50</v>
      </c>
    </row>
    <row r="2171" spans="1:41" hidden="1" x14ac:dyDescent="0.25">
      <c r="A2171" t="s">
        <v>9526</v>
      </c>
      <c r="B2171" t="s">
        <v>9527</v>
      </c>
      <c r="C2171" s="1" t="str">
        <f t="shared" si="136"/>
        <v>21:1062</v>
      </c>
      <c r="D2171" s="1" t="str">
        <f t="shared" si="137"/>
        <v>21:0123</v>
      </c>
      <c r="E2171" t="s">
        <v>9528</v>
      </c>
      <c r="F2171" t="s">
        <v>9529</v>
      </c>
      <c r="H2171">
        <v>49.888731999999997</v>
      </c>
      <c r="I2171">
        <v>-117.8543493</v>
      </c>
      <c r="J2171" s="1" t="str">
        <f t="shared" si="134"/>
        <v>NGR bulk stream sediment</v>
      </c>
      <c r="K2171" s="1" t="str">
        <f t="shared" si="135"/>
        <v>&lt;177 micron (NGR)</v>
      </c>
      <c r="L2171">
        <v>32</v>
      </c>
      <c r="M2171" t="s">
        <v>180</v>
      </c>
      <c r="N2171">
        <v>539</v>
      </c>
      <c r="O2171" t="s">
        <v>47</v>
      </c>
      <c r="P2171" t="s">
        <v>47</v>
      </c>
      <c r="Q2171" t="s">
        <v>234</v>
      </c>
      <c r="R2171" t="s">
        <v>406</v>
      </c>
      <c r="S2171" t="s">
        <v>237</v>
      </c>
      <c r="T2171" t="s">
        <v>127</v>
      </c>
      <c r="U2171" t="s">
        <v>146</v>
      </c>
      <c r="V2171" t="s">
        <v>161</v>
      </c>
      <c r="W2171" t="s">
        <v>282</v>
      </c>
      <c r="X2171" t="s">
        <v>55</v>
      </c>
      <c r="Y2171" t="s">
        <v>331</v>
      </c>
      <c r="Z2171" t="s">
        <v>56</v>
      </c>
      <c r="AA2171" t="s">
        <v>46</v>
      </c>
      <c r="AB2171" t="s">
        <v>78</v>
      </c>
      <c r="AC2171" t="s">
        <v>124</v>
      </c>
      <c r="AD2171" t="s">
        <v>184</v>
      </c>
      <c r="AE2171" t="s">
        <v>84</v>
      </c>
      <c r="AF2171" t="s">
        <v>76</v>
      </c>
      <c r="AG2171" t="s">
        <v>2048</v>
      </c>
      <c r="AH2171" t="s">
        <v>455</v>
      </c>
      <c r="AI2171" t="s">
        <v>64</v>
      </c>
      <c r="AJ2171" t="s">
        <v>175</v>
      </c>
      <c r="AK2171" t="s">
        <v>108</v>
      </c>
      <c r="AL2171" t="s">
        <v>47</v>
      </c>
      <c r="AM2171" t="s">
        <v>122</v>
      </c>
      <c r="AN2171" t="s">
        <v>802</v>
      </c>
      <c r="AO2171" t="s">
        <v>175</v>
      </c>
    </row>
    <row r="2172" spans="1:41" hidden="1" x14ac:dyDescent="0.25">
      <c r="A2172" t="s">
        <v>9530</v>
      </c>
      <c r="B2172" t="s">
        <v>9531</v>
      </c>
      <c r="C2172" s="1" t="str">
        <f t="shared" si="136"/>
        <v>21:1062</v>
      </c>
      <c r="D2172" s="1" t="str">
        <f t="shared" si="137"/>
        <v>21:0123</v>
      </c>
      <c r="E2172" t="s">
        <v>9532</v>
      </c>
      <c r="F2172" t="s">
        <v>9533</v>
      </c>
      <c r="H2172">
        <v>49.920012300000003</v>
      </c>
      <c r="I2172">
        <v>-117.8879747</v>
      </c>
      <c r="J2172" s="1" t="str">
        <f t="shared" si="134"/>
        <v>NGR bulk stream sediment</v>
      </c>
      <c r="K2172" s="1" t="str">
        <f t="shared" si="135"/>
        <v>&lt;177 micron (NGR)</v>
      </c>
      <c r="L2172">
        <v>32</v>
      </c>
      <c r="M2172" t="s">
        <v>195</v>
      </c>
      <c r="N2172">
        <v>540</v>
      </c>
      <c r="O2172" t="s">
        <v>110</v>
      </c>
      <c r="P2172" t="s">
        <v>47</v>
      </c>
      <c r="Q2172" t="s">
        <v>548</v>
      </c>
      <c r="R2172" t="s">
        <v>270</v>
      </c>
      <c r="S2172" t="s">
        <v>207</v>
      </c>
      <c r="T2172" t="s">
        <v>85</v>
      </c>
      <c r="U2172" t="s">
        <v>350</v>
      </c>
      <c r="V2172" t="s">
        <v>101</v>
      </c>
      <c r="W2172" t="s">
        <v>142</v>
      </c>
      <c r="X2172" t="s">
        <v>330</v>
      </c>
      <c r="Y2172" t="s">
        <v>146</v>
      </c>
      <c r="Z2172" t="s">
        <v>56</v>
      </c>
      <c r="AA2172" t="s">
        <v>46</v>
      </c>
      <c r="AB2172" t="s">
        <v>78</v>
      </c>
      <c r="AC2172" t="s">
        <v>99</v>
      </c>
      <c r="AD2172" t="s">
        <v>457</v>
      </c>
      <c r="AE2172" t="s">
        <v>56</v>
      </c>
      <c r="AF2172" t="s">
        <v>85</v>
      </c>
      <c r="AG2172" t="s">
        <v>723</v>
      </c>
      <c r="AH2172" t="s">
        <v>72</v>
      </c>
      <c r="AI2172" t="s">
        <v>105</v>
      </c>
      <c r="AJ2172" t="s">
        <v>175</v>
      </c>
      <c r="AK2172" t="s">
        <v>224</v>
      </c>
      <c r="AL2172" t="s">
        <v>47</v>
      </c>
      <c r="AM2172" t="s">
        <v>122</v>
      </c>
      <c r="AN2172" t="s">
        <v>802</v>
      </c>
      <c r="AO2172" t="s">
        <v>267</v>
      </c>
    </row>
    <row r="2173" spans="1:41" hidden="1" x14ac:dyDescent="0.25">
      <c r="A2173" t="s">
        <v>9534</v>
      </c>
      <c r="B2173" t="s">
        <v>9535</v>
      </c>
      <c r="C2173" s="1" t="str">
        <f t="shared" si="136"/>
        <v>21:1062</v>
      </c>
      <c r="D2173" s="1" t="str">
        <f t="shared" si="137"/>
        <v>21:0123</v>
      </c>
      <c r="E2173" t="s">
        <v>9536</v>
      </c>
      <c r="F2173" t="s">
        <v>9537</v>
      </c>
      <c r="H2173">
        <v>49.920085399999998</v>
      </c>
      <c r="I2173">
        <v>-117.8819578</v>
      </c>
      <c r="J2173" s="1" t="str">
        <f t="shared" si="134"/>
        <v>NGR bulk stream sediment</v>
      </c>
      <c r="K2173" s="1" t="str">
        <f t="shared" si="135"/>
        <v>&lt;177 micron (NGR)</v>
      </c>
      <c r="L2173">
        <v>32</v>
      </c>
      <c r="M2173" t="s">
        <v>205</v>
      </c>
      <c r="N2173">
        <v>541</v>
      </c>
      <c r="O2173" t="s">
        <v>105</v>
      </c>
      <c r="P2173" t="s">
        <v>122</v>
      </c>
      <c r="Q2173" t="s">
        <v>1157</v>
      </c>
      <c r="R2173" t="s">
        <v>85</v>
      </c>
      <c r="S2173" t="s">
        <v>275</v>
      </c>
      <c r="T2173" t="s">
        <v>50</v>
      </c>
      <c r="U2173" t="s">
        <v>391</v>
      </c>
      <c r="V2173" t="s">
        <v>130</v>
      </c>
      <c r="W2173" t="s">
        <v>51</v>
      </c>
      <c r="X2173" t="s">
        <v>98</v>
      </c>
      <c r="Y2173" t="s">
        <v>9538</v>
      </c>
      <c r="Z2173" t="s">
        <v>56</v>
      </c>
      <c r="AA2173" t="s">
        <v>46</v>
      </c>
      <c r="AB2173" t="s">
        <v>125</v>
      </c>
      <c r="AC2173" t="s">
        <v>186</v>
      </c>
      <c r="AD2173" t="s">
        <v>184</v>
      </c>
      <c r="AE2173" t="s">
        <v>56</v>
      </c>
      <c r="AF2173" t="s">
        <v>127</v>
      </c>
      <c r="AG2173" t="s">
        <v>604</v>
      </c>
      <c r="AH2173" t="s">
        <v>150</v>
      </c>
      <c r="AI2173" t="s">
        <v>142</v>
      </c>
      <c r="AJ2173" t="s">
        <v>9539</v>
      </c>
      <c r="AK2173" t="s">
        <v>107</v>
      </c>
      <c r="AL2173" t="s">
        <v>55</v>
      </c>
      <c r="AM2173" t="s">
        <v>103</v>
      </c>
      <c r="AN2173" t="s">
        <v>424</v>
      </c>
      <c r="AO2173" t="s">
        <v>82</v>
      </c>
    </row>
    <row r="2174" spans="1:41" hidden="1" x14ac:dyDescent="0.25">
      <c r="A2174" t="s">
        <v>9540</v>
      </c>
      <c r="B2174" t="s">
        <v>9541</v>
      </c>
      <c r="C2174" s="1" t="str">
        <f t="shared" si="136"/>
        <v>21:1062</v>
      </c>
      <c r="D2174" s="1" t="str">
        <f t="shared" si="137"/>
        <v>21:0123</v>
      </c>
      <c r="E2174" t="s">
        <v>9542</v>
      </c>
      <c r="F2174" t="s">
        <v>9543</v>
      </c>
      <c r="H2174">
        <v>49.187997699999997</v>
      </c>
      <c r="I2174">
        <v>-117.72031610000001</v>
      </c>
      <c r="J2174" s="1" t="str">
        <f t="shared" si="134"/>
        <v>NGR bulk stream sediment</v>
      </c>
      <c r="K2174" s="1" t="str">
        <f t="shared" si="135"/>
        <v>&lt;177 micron (NGR)</v>
      </c>
      <c r="L2174">
        <v>33</v>
      </c>
      <c r="M2174" t="s">
        <v>45</v>
      </c>
      <c r="N2174">
        <v>542</v>
      </c>
      <c r="O2174" t="s">
        <v>60</v>
      </c>
      <c r="P2174" t="s">
        <v>47</v>
      </c>
      <c r="Q2174" t="s">
        <v>424</v>
      </c>
      <c r="R2174" t="s">
        <v>139</v>
      </c>
      <c r="S2174" t="s">
        <v>65</v>
      </c>
      <c r="T2174" t="s">
        <v>108</v>
      </c>
      <c r="U2174" t="s">
        <v>184</v>
      </c>
      <c r="V2174" t="s">
        <v>110</v>
      </c>
      <c r="W2174" t="s">
        <v>493</v>
      </c>
      <c r="X2174" t="s">
        <v>55</v>
      </c>
      <c r="Y2174" t="s">
        <v>207</v>
      </c>
      <c r="Z2174" t="s">
        <v>56</v>
      </c>
      <c r="AA2174" t="s">
        <v>46</v>
      </c>
      <c r="AB2174" t="s">
        <v>173</v>
      </c>
      <c r="AC2174" t="s">
        <v>76</v>
      </c>
      <c r="AD2174" t="s">
        <v>829</v>
      </c>
      <c r="AE2174" t="s">
        <v>54</v>
      </c>
      <c r="AF2174" t="s">
        <v>76</v>
      </c>
      <c r="AG2174" t="s">
        <v>603</v>
      </c>
      <c r="AH2174" t="s">
        <v>437</v>
      </c>
      <c r="AI2174" t="s">
        <v>87</v>
      </c>
      <c r="AJ2174" t="s">
        <v>293</v>
      </c>
      <c r="AK2174" t="s">
        <v>274</v>
      </c>
      <c r="AL2174" t="s">
        <v>47</v>
      </c>
      <c r="AM2174" t="s">
        <v>47</v>
      </c>
      <c r="AN2174" t="s">
        <v>920</v>
      </c>
      <c r="AO2174" t="s">
        <v>112</v>
      </c>
    </row>
    <row r="2175" spans="1:41" hidden="1" x14ac:dyDescent="0.25">
      <c r="A2175" t="s">
        <v>9544</v>
      </c>
      <c r="B2175" t="s">
        <v>9545</v>
      </c>
      <c r="C2175" s="1" t="str">
        <f t="shared" si="136"/>
        <v>21:1062</v>
      </c>
      <c r="D2175" s="1" t="str">
        <f t="shared" si="137"/>
        <v>21:0123</v>
      </c>
      <c r="E2175" t="s">
        <v>9546</v>
      </c>
      <c r="F2175" t="s">
        <v>9547</v>
      </c>
      <c r="H2175">
        <v>49.177075799999997</v>
      </c>
      <c r="I2175">
        <v>-117.7263043</v>
      </c>
      <c r="J2175" s="1" t="str">
        <f t="shared" si="134"/>
        <v>NGR bulk stream sediment</v>
      </c>
      <c r="K2175" s="1" t="str">
        <f t="shared" si="135"/>
        <v>&lt;177 micron (NGR)</v>
      </c>
      <c r="L2175">
        <v>33</v>
      </c>
      <c r="M2175" t="s">
        <v>71</v>
      </c>
      <c r="N2175">
        <v>543</v>
      </c>
      <c r="O2175" t="s">
        <v>79</v>
      </c>
      <c r="P2175" t="s">
        <v>47</v>
      </c>
      <c r="Q2175" t="s">
        <v>234</v>
      </c>
      <c r="R2175" t="s">
        <v>47</v>
      </c>
      <c r="S2175" t="s">
        <v>431</v>
      </c>
      <c r="T2175" t="s">
        <v>51</v>
      </c>
      <c r="U2175" t="s">
        <v>240</v>
      </c>
      <c r="V2175" t="s">
        <v>110</v>
      </c>
      <c r="W2175" t="s">
        <v>139</v>
      </c>
      <c r="X2175" t="s">
        <v>127</v>
      </c>
      <c r="Y2175" t="s">
        <v>146</v>
      </c>
      <c r="Z2175" t="s">
        <v>56</v>
      </c>
      <c r="AA2175" t="s">
        <v>46</v>
      </c>
      <c r="AB2175" t="s">
        <v>125</v>
      </c>
      <c r="AC2175" t="s">
        <v>58</v>
      </c>
      <c r="AD2175" t="s">
        <v>482</v>
      </c>
      <c r="AE2175" t="s">
        <v>46</v>
      </c>
      <c r="AF2175" t="s">
        <v>307</v>
      </c>
      <c r="AG2175" t="s">
        <v>609</v>
      </c>
      <c r="AH2175" t="s">
        <v>78</v>
      </c>
      <c r="AI2175" t="s">
        <v>110</v>
      </c>
      <c r="AJ2175" t="s">
        <v>1174</v>
      </c>
      <c r="AK2175" t="s">
        <v>73</v>
      </c>
      <c r="AL2175" t="s">
        <v>47</v>
      </c>
      <c r="AM2175" t="s">
        <v>47</v>
      </c>
      <c r="AN2175" t="s">
        <v>159</v>
      </c>
      <c r="AO2175" t="s">
        <v>306</v>
      </c>
    </row>
    <row r="2176" spans="1:41" hidden="1" x14ac:dyDescent="0.25">
      <c r="A2176" t="s">
        <v>9548</v>
      </c>
      <c r="B2176" t="s">
        <v>9549</v>
      </c>
      <c r="C2176" s="1" t="str">
        <f t="shared" si="136"/>
        <v>21:1062</v>
      </c>
      <c r="D2176" s="1" t="str">
        <f t="shared" si="137"/>
        <v>21:0123</v>
      </c>
      <c r="E2176" t="s">
        <v>9550</v>
      </c>
      <c r="F2176" t="s">
        <v>9551</v>
      </c>
      <c r="H2176">
        <v>49.157802400000001</v>
      </c>
      <c r="I2176">
        <v>-117.738544</v>
      </c>
      <c r="J2176" s="1" t="str">
        <f t="shared" si="134"/>
        <v>NGR bulk stream sediment</v>
      </c>
      <c r="K2176" s="1" t="str">
        <f t="shared" si="135"/>
        <v>&lt;177 micron (NGR)</v>
      </c>
      <c r="L2176">
        <v>33</v>
      </c>
      <c r="M2176" t="s">
        <v>95</v>
      </c>
      <c r="N2176">
        <v>544</v>
      </c>
      <c r="O2176" t="s">
        <v>182</v>
      </c>
      <c r="P2176" t="s">
        <v>47</v>
      </c>
      <c r="Q2176" t="s">
        <v>548</v>
      </c>
      <c r="R2176" t="s">
        <v>161</v>
      </c>
      <c r="S2176" t="s">
        <v>226</v>
      </c>
      <c r="T2176" t="s">
        <v>55</v>
      </c>
      <c r="U2176" t="s">
        <v>554</v>
      </c>
      <c r="V2176" t="s">
        <v>47</v>
      </c>
      <c r="W2176" t="s">
        <v>164</v>
      </c>
      <c r="X2176" t="s">
        <v>52</v>
      </c>
      <c r="Y2176" t="s">
        <v>350</v>
      </c>
      <c r="Z2176" t="s">
        <v>56</v>
      </c>
      <c r="AA2176" t="s">
        <v>46</v>
      </c>
      <c r="AB2176" t="s">
        <v>125</v>
      </c>
      <c r="AC2176" t="s">
        <v>66</v>
      </c>
      <c r="AD2176" t="s">
        <v>554</v>
      </c>
      <c r="AE2176" t="s">
        <v>235</v>
      </c>
      <c r="AF2176" t="s">
        <v>108</v>
      </c>
      <c r="AG2176" t="s">
        <v>591</v>
      </c>
      <c r="AH2176" t="s">
        <v>206</v>
      </c>
      <c r="AI2176" t="s">
        <v>174</v>
      </c>
      <c r="AJ2176" t="s">
        <v>50</v>
      </c>
      <c r="AK2176" t="s">
        <v>73</v>
      </c>
      <c r="AL2176" t="s">
        <v>47</v>
      </c>
      <c r="AM2176" t="s">
        <v>47</v>
      </c>
      <c r="AN2176" t="s">
        <v>301</v>
      </c>
      <c r="AO2176" t="s">
        <v>50</v>
      </c>
    </row>
    <row r="2177" spans="1:41" hidden="1" x14ac:dyDescent="0.25">
      <c r="A2177" t="s">
        <v>9552</v>
      </c>
      <c r="B2177" t="s">
        <v>9553</v>
      </c>
      <c r="C2177" s="1" t="str">
        <f t="shared" si="136"/>
        <v>21:1062</v>
      </c>
      <c r="D2177" s="1" t="str">
        <f t="shared" si="137"/>
        <v>21:0123</v>
      </c>
      <c r="E2177" t="s">
        <v>9554</v>
      </c>
      <c r="F2177" t="s">
        <v>9555</v>
      </c>
      <c r="H2177">
        <v>49.150967899999998</v>
      </c>
      <c r="I2177">
        <v>-117.7561194</v>
      </c>
      <c r="J2177" s="1" t="str">
        <f t="shared" si="134"/>
        <v>NGR bulk stream sediment</v>
      </c>
      <c r="K2177" s="1" t="str">
        <f t="shared" si="135"/>
        <v>&lt;177 micron (NGR)</v>
      </c>
      <c r="L2177">
        <v>33</v>
      </c>
      <c r="M2177" t="s">
        <v>117</v>
      </c>
      <c r="N2177">
        <v>545</v>
      </c>
      <c r="O2177" t="s">
        <v>217</v>
      </c>
      <c r="P2177" t="s">
        <v>51</v>
      </c>
      <c r="Q2177" t="s">
        <v>234</v>
      </c>
      <c r="R2177" t="s">
        <v>72</v>
      </c>
      <c r="S2177" t="s">
        <v>226</v>
      </c>
      <c r="T2177" t="s">
        <v>52</v>
      </c>
      <c r="U2177" t="s">
        <v>250</v>
      </c>
      <c r="V2177" t="s">
        <v>63</v>
      </c>
      <c r="W2177" t="s">
        <v>257</v>
      </c>
      <c r="X2177" t="s">
        <v>55</v>
      </c>
      <c r="Y2177" t="s">
        <v>100</v>
      </c>
      <c r="Z2177" t="s">
        <v>56</v>
      </c>
      <c r="AA2177" t="s">
        <v>46</v>
      </c>
      <c r="AB2177" t="s">
        <v>81</v>
      </c>
      <c r="AC2177" t="s">
        <v>108</v>
      </c>
      <c r="AD2177" t="s">
        <v>457</v>
      </c>
      <c r="AE2177" t="s">
        <v>6155</v>
      </c>
      <c r="AF2177" t="s">
        <v>55</v>
      </c>
      <c r="AG2177" t="s">
        <v>351</v>
      </c>
      <c r="AH2177" t="s">
        <v>47</v>
      </c>
      <c r="AI2177" t="s">
        <v>149</v>
      </c>
      <c r="AJ2177" t="s">
        <v>209</v>
      </c>
      <c r="AK2177" t="s">
        <v>129</v>
      </c>
      <c r="AL2177" t="s">
        <v>47</v>
      </c>
      <c r="AM2177" t="s">
        <v>47</v>
      </c>
      <c r="AN2177" t="s">
        <v>920</v>
      </c>
      <c r="AO2177" t="s">
        <v>82</v>
      </c>
    </row>
    <row r="2178" spans="1:41" hidden="1" x14ac:dyDescent="0.25">
      <c r="A2178" t="s">
        <v>9556</v>
      </c>
      <c r="B2178" t="s">
        <v>9557</v>
      </c>
      <c r="C2178" s="1" t="str">
        <f t="shared" si="136"/>
        <v>21:1062</v>
      </c>
      <c r="D2178" s="1" t="str">
        <f t="shared" si="137"/>
        <v>21:0123</v>
      </c>
      <c r="E2178" t="s">
        <v>9558</v>
      </c>
      <c r="F2178" t="s">
        <v>9559</v>
      </c>
      <c r="H2178">
        <v>49.139346400000001</v>
      </c>
      <c r="I2178">
        <v>-117.79597819999999</v>
      </c>
      <c r="J2178" s="1" t="str">
        <f t="shared" ref="J2178:J2241" si="138">HYPERLINK("http://geochem.nrcan.gc.ca/cdogs/content/kwd/kwd020030_e.htm", "NGR bulk stream sediment")</f>
        <v>NGR bulk stream sediment</v>
      </c>
      <c r="K2178" s="1" t="str">
        <f t="shared" ref="K2178:K2241" si="139">HYPERLINK("http://geochem.nrcan.gc.ca/cdogs/content/kwd/kwd080006_e.htm", "&lt;177 micron (NGR)")</f>
        <v>&lt;177 micron (NGR)</v>
      </c>
      <c r="L2178">
        <v>33</v>
      </c>
      <c r="M2178" t="s">
        <v>136</v>
      </c>
      <c r="N2178">
        <v>546</v>
      </c>
      <c r="O2178" t="s">
        <v>227</v>
      </c>
      <c r="P2178" t="s">
        <v>47</v>
      </c>
      <c r="Q2178" t="s">
        <v>481</v>
      </c>
      <c r="R2178" t="s">
        <v>81</v>
      </c>
      <c r="S2178" t="s">
        <v>386</v>
      </c>
      <c r="T2178" t="s">
        <v>108</v>
      </c>
      <c r="U2178" t="s">
        <v>226</v>
      </c>
      <c r="V2178" t="s">
        <v>125</v>
      </c>
      <c r="W2178" t="s">
        <v>109</v>
      </c>
      <c r="X2178" t="s">
        <v>267</v>
      </c>
      <c r="Y2178" t="s">
        <v>226</v>
      </c>
      <c r="Z2178" t="s">
        <v>56</v>
      </c>
      <c r="AA2178" t="s">
        <v>46</v>
      </c>
      <c r="AB2178" t="s">
        <v>139</v>
      </c>
      <c r="AC2178" t="s">
        <v>267</v>
      </c>
      <c r="AD2178" t="s">
        <v>184</v>
      </c>
      <c r="AE2178" t="s">
        <v>198</v>
      </c>
      <c r="AF2178" t="s">
        <v>108</v>
      </c>
      <c r="AG2178" t="s">
        <v>55</v>
      </c>
      <c r="AH2178" t="s">
        <v>109</v>
      </c>
      <c r="AI2178" t="s">
        <v>87</v>
      </c>
      <c r="AJ2178" t="s">
        <v>888</v>
      </c>
      <c r="AK2178" t="s">
        <v>96</v>
      </c>
      <c r="AL2178" t="s">
        <v>47</v>
      </c>
      <c r="AM2178" t="s">
        <v>47</v>
      </c>
      <c r="AN2178" t="s">
        <v>1130</v>
      </c>
      <c r="AO2178" t="s">
        <v>108</v>
      </c>
    </row>
    <row r="2179" spans="1:41" hidden="1" x14ac:dyDescent="0.25">
      <c r="A2179" t="s">
        <v>9560</v>
      </c>
      <c r="B2179" t="s">
        <v>9561</v>
      </c>
      <c r="C2179" s="1" t="str">
        <f t="shared" si="136"/>
        <v>21:1062</v>
      </c>
      <c r="D2179" s="1" t="str">
        <f t="shared" si="137"/>
        <v>21:0123</v>
      </c>
      <c r="E2179" t="s">
        <v>9562</v>
      </c>
      <c r="F2179" t="s">
        <v>9563</v>
      </c>
      <c r="H2179">
        <v>49.136310000000002</v>
      </c>
      <c r="I2179">
        <v>-117.7992747</v>
      </c>
      <c r="J2179" s="1" t="str">
        <f t="shared" si="138"/>
        <v>NGR bulk stream sediment</v>
      </c>
      <c r="K2179" s="1" t="str">
        <f t="shared" si="139"/>
        <v>&lt;177 micron (NGR)</v>
      </c>
      <c r="L2179">
        <v>33</v>
      </c>
      <c r="M2179" t="s">
        <v>157</v>
      </c>
      <c r="N2179">
        <v>547</v>
      </c>
      <c r="O2179" t="s">
        <v>307</v>
      </c>
      <c r="P2179" t="s">
        <v>103</v>
      </c>
      <c r="Q2179" t="s">
        <v>817</v>
      </c>
      <c r="R2179" t="s">
        <v>85</v>
      </c>
      <c r="S2179" t="s">
        <v>241</v>
      </c>
      <c r="T2179" t="s">
        <v>55</v>
      </c>
      <c r="U2179" t="s">
        <v>146</v>
      </c>
      <c r="V2179" t="s">
        <v>78</v>
      </c>
      <c r="W2179" t="s">
        <v>79</v>
      </c>
      <c r="X2179" t="s">
        <v>52</v>
      </c>
      <c r="Y2179" t="s">
        <v>462</v>
      </c>
      <c r="Z2179" t="s">
        <v>56</v>
      </c>
      <c r="AA2179" t="s">
        <v>47</v>
      </c>
      <c r="AB2179" t="s">
        <v>235</v>
      </c>
      <c r="AC2179" t="s">
        <v>107</v>
      </c>
      <c r="AD2179" t="s">
        <v>239</v>
      </c>
      <c r="AE2179" t="s">
        <v>200</v>
      </c>
      <c r="AF2179" t="s">
        <v>108</v>
      </c>
      <c r="AG2179" t="s">
        <v>111</v>
      </c>
      <c r="AH2179" t="s">
        <v>235</v>
      </c>
      <c r="AI2179" t="s">
        <v>198</v>
      </c>
      <c r="AJ2179" t="s">
        <v>502</v>
      </c>
      <c r="AK2179" t="s">
        <v>200</v>
      </c>
      <c r="AL2179" t="s">
        <v>47</v>
      </c>
      <c r="AM2179" t="s">
        <v>47</v>
      </c>
      <c r="AN2179" t="s">
        <v>463</v>
      </c>
      <c r="AO2179" t="s">
        <v>137</v>
      </c>
    </row>
    <row r="2180" spans="1:41" hidden="1" x14ac:dyDescent="0.25">
      <c r="A2180" t="s">
        <v>9564</v>
      </c>
      <c r="B2180" t="s">
        <v>9565</v>
      </c>
      <c r="C2180" s="1" t="str">
        <f t="shared" si="136"/>
        <v>21:1062</v>
      </c>
      <c r="D2180" s="1" t="str">
        <f t="shared" si="137"/>
        <v>21:0123</v>
      </c>
      <c r="E2180" t="s">
        <v>9566</v>
      </c>
      <c r="F2180" t="s">
        <v>9567</v>
      </c>
      <c r="H2180">
        <v>49.129927000000002</v>
      </c>
      <c r="I2180">
        <v>-117.7574439</v>
      </c>
      <c r="J2180" s="1" t="str">
        <f t="shared" si="138"/>
        <v>NGR bulk stream sediment</v>
      </c>
      <c r="K2180" s="1" t="str">
        <f t="shared" si="139"/>
        <v>&lt;177 micron (NGR)</v>
      </c>
      <c r="L2180">
        <v>33</v>
      </c>
      <c r="M2180" t="s">
        <v>170</v>
      </c>
      <c r="N2180">
        <v>548</v>
      </c>
      <c r="O2180" t="s">
        <v>412</v>
      </c>
      <c r="P2180" t="s">
        <v>52</v>
      </c>
      <c r="Q2180" t="s">
        <v>588</v>
      </c>
      <c r="R2180" t="s">
        <v>139</v>
      </c>
      <c r="S2180" t="s">
        <v>89</v>
      </c>
      <c r="T2180" t="s">
        <v>267</v>
      </c>
      <c r="U2180" t="s">
        <v>237</v>
      </c>
      <c r="V2180" t="s">
        <v>139</v>
      </c>
      <c r="W2180" t="s">
        <v>412</v>
      </c>
      <c r="X2180" t="s">
        <v>175</v>
      </c>
      <c r="Y2180" t="s">
        <v>431</v>
      </c>
      <c r="Z2180" t="s">
        <v>56</v>
      </c>
      <c r="AA2180" t="s">
        <v>46</v>
      </c>
      <c r="AB2180" t="s">
        <v>161</v>
      </c>
      <c r="AC2180" t="s">
        <v>175</v>
      </c>
      <c r="AD2180" t="s">
        <v>146</v>
      </c>
      <c r="AE2180" t="s">
        <v>149</v>
      </c>
      <c r="AF2180" t="s">
        <v>267</v>
      </c>
      <c r="AG2180" t="s">
        <v>696</v>
      </c>
      <c r="AH2180" t="s">
        <v>392</v>
      </c>
      <c r="AI2180" t="s">
        <v>64</v>
      </c>
      <c r="AJ2180" t="s">
        <v>293</v>
      </c>
      <c r="AK2180" t="s">
        <v>591</v>
      </c>
      <c r="AL2180" t="s">
        <v>47</v>
      </c>
      <c r="AM2180" t="s">
        <v>47</v>
      </c>
      <c r="AN2180" t="s">
        <v>578</v>
      </c>
      <c r="AO2180" t="s">
        <v>165</v>
      </c>
    </row>
    <row r="2181" spans="1:41" hidden="1" x14ac:dyDescent="0.25">
      <c r="A2181" t="s">
        <v>9568</v>
      </c>
      <c r="B2181" t="s">
        <v>9569</v>
      </c>
      <c r="C2181" s="1" t="str">
        <f t="shared" si="136"/>
        <v>21:1062</v>
      </c>
      <c r="D2181" s="1" t="str">
        <f t="shared" si="137"/>
        <v>21:0123</v>
      </c>
      <c r="E2181" t="s">
        <v>9570</v>
      </c>
      <c r="F2181" t="s">
        <v>9571</v>
      </c>
      <c r="H2181">
        <v>49.112105100000001</v>
      </c>
      <c r="I2181">
        <v>-117.7548699</v>
      </c>
      <c r="J2181" s="1" t="str">
        <f t="shared" si="138"/>
        <v>NGR bulk stream sediment</v>
      </c>
      <c r="K2181" s="1" t="str">
        <f t="shared" si="139"/>
        <v>&lt;177 micron (NGR)</v>
      </c>
      <c r="L2181">
        <v>33</v>
      </c>
      <c r="M2181" t="s">
        <v>180</v>
      </c>
      <c r="N2181">
        <v>549</v>
      </c>
      <c r="O2181" t="s">
        <v>96</v>
      </c>
      <c r="P2181" t="s">
        <v>51</v>
      </c>
      <c r="Q2181" t="s">
        <v>481</v>
      </c>
      <c r="R2181" t="s">
        <v>63</v>
      </c>
      <c r="S2181" t="s">
        <v>237</v>
      </c>
      <c r="T2181" t="s">
        <v>175</v>
      </c>
      <c r="U2181" t="s">
        <v>313</v>
      </c>
      <c r="V2181" t="s">
        <v>64</v>
      </c>
      <c r="W2181" t="s">
        <v>111</v>
      </c>
      <c r="X2181" t="s">
        <v>55</v>
      </c>
      <c r="Y2181" t="s">
        <v>331</v>
      </c>
      <c r="Z2181" t="s">
        <v>56</v>
      </c>
      <c r="AA2181" t="s">
        <v>46</v>
      </c>
      <c r="AB2181" t="s">
        <v>139</v>
      </c>
      <c r="AC2181" t="s">
        <v>77</v>
      </c>
      <c r="AD2181" t="s">
        <v>268</v>
      </c>
      <c r="AE2181" t="s">
        <v>105</v>
      </c>
      <c r="AF2181" t="s">
        <v>633</v>
      </c>
      <c r="AG2181" t="s">
        <v>439</v>
      </c>
      <c r="AH2181" t="s">
        <v>257</v>
      </c>
      <c r="AI2181" t="s">
        <v>185</v>
      </c>
      <c r="AJ2181" t="s">
        <v>127</v>
      </c>
      <c r="AK2181" t="s">
        <v>51</v>
      </c>
      <c r="AL2181" t="s">
        <v>73</v>
      </c>
      <c r="AM2181" t="s">
        <v>47</v>
      </c>
      <c r="AN2181" t="s">
        <v>322</v>
      </c>
      <c r="AO2181" t="s">
        <v>90</v>
      </c>
    </row>
    <row r="2182" spans="1:41" hidden="1" x14ac:dyDescent="0.25">
      <c r="A2182" t="s">
        <v>9572</v>
      </c>
      <c r="B2182" t="s">
        <v>9573</v>
      </c>
      <c r="C2182" s="1" t="str">
        <f t="shared" si="136"/>
        <v>21:1062</v>
      </c>
      <c r="D2182" s="1" t="str">
        <f t="shared" si="137"/>
        <v>21:0123</v>
      </c>
      <c r="E2182" t="s">
        <v>9574</v>
      </c>
      <c r="F2182" t="s">
        <v>9575</v>
      </c>
      <c r="H2182">
        <v>49.110709200000002</v>
      </c>
      <c r="I2182">
        <v>-117.8222397</v>
      </c>
      <c r="J2182" s="1" t="str">
        <f t="shared" si="138"/>
        <v>NGR bulk stream sediment</v>
      </c>
      <c r="K2182" s="1" t="str">
        <f t="shared" si="139"/>
        <v>&lt;177 micron (NGR)</v>
      </c>
      <c r="L2182">
        <v>33</v>
      </c>
      <c r="M2182" t="s">
        <v>195</v>
      </c>
      <c r="N2182">
        <v>550</v>
      </c>
      <c r="O2182" t="s">
        <v>274</v>
      </c>
      <c r="P2182" t="s">
        <v>47</v>
      </c>
      <c r="Q2182" t="s">
        <v>481</v>
      </c>
      <c r="R2182" t="s">
        <v>266</v>
      </c>
      <c r="S2182" t="s">
        <v>438</v>
      </c>
      <c r="T2182" t="s">
        <v>76</v>
      </c>
      <c r="U2182" t="s">
        <v>226</v>
      </c>
      <c r="V2182" t="s">
        <v>122</v>
      </c>
      <c r="W2182" t="s">
        <v>493</v>
      </c>
      <c r="X2182" t="s">
        <v>55</v>
      </c>
      <c r="Y2182" t="s">
        <v>507</v>
      </c>
      <c r="Z2182" t="s">
        <v>56</v>
      </c>
      <c r="AA2182" t="s">
        <v>47</v>
      </c>
      <c r="AB2182" t="s">
        <v>81</v>
      </c>
      <c r="AC2182" t="s">
        <v>49</v>
      </c>
      <c r="AD2182" t="s">
        <v>184</v>
      </c>
      <c r="AE2182" t="s">
        <v>185</v>
      </c>
      <c r="AF2182" t="s">
        <v>76</v>
      </c>
      <c r="AG2182" t="s">
        <v>181</v>
      </c>
      <c r="AH2182" t="s">
        <v>79</v>
      </c>
      <c r="AI2182" t="s">
        <v>149</v>
      </c>
      <c r="AJ2182" t="s">
        <v>127</v>
      </c>
      <c r="AK2182" t="s">
        <v>330</v>
      </c>
      <c r="AL2182" t="s">
        <v>51</v>
      </c>
      <c r="AM2182" t="s">
        <v>47</v>
      </c>
      <c r="AN2182" t="s">
        <v>832</v>
      </c>
      <c r="AO2182" t="s">
        <v>145</v>
      </c>
    </row>
    <row r="2183" spans="1:41" hidden="1" x14ac:dyDescent="0.25">
      <c r="A2183" t="s">
        <v>9576</v>
      </c>
      <c r="B2183" t="s">
        <v>9577</v>
      </c>
      <c r="C2183" s="1" t="str">
        <f t="shared" si="136"/>
        <v>21:1062</v>
      </c>
      <c r="D2183" s="1" t="str">
        <f t="shared" si="137"/>
        <v>21:0123</v>
      </c>
      <c r="E2183" t="s">
        <v>9578</v>
      </c>
      <c r="F2183" t="s">
        <v>9579</v>
      </c>
      <c r="H2183">
        <v>49.146951600000001</v>
      </c>
      <c r="I2183">
        <v>-117.864047</v>
      </c>
      <c r="J2183" s="1" t="str">
        <f t="shared" si="138"/>
        <v>NGR bulk stream sediment</v>
      </c>
      <c r="K2183" s="1" t="str">
        <f t="shared" si="139"/>
        <v>&lt;177 micron (NGR)</v>
      </c>
      <c r="L2183">
        <v>33</v>
      </c>
      <c r="M2183" t="s">
        <v>205</v>
      </c>
      <c r="N2183">
        <v>551</v>
      </c>
      <c r="O2183" t="s">
        <v>257</v>
      </c>
      <c r="P2183" t="s">
        <v>47</v>
      </c>
      <c r="Q2183" t="s">
        <v>404</v>
      </c>
      <c r="R2183" t="s">
        <v>437</v>
      </c>
      <c r="S2183" t="s">
        <v>425</v>
      </c>
      <c r="T2183" t="s">
        <v>209</v>
      </c>
      <c r="U2183" t="s">
        <v>184</v>
      </c>
      <c r="V2183" t="s">
        <v>78</v>
      </c>
      <c r="W2183" t="s">
        <v>437</v>
      </c>
      <c r="X2183" t="s">
        <v>76</v>
      </c>
      <c r="Y2183" t="s">
        <v>438</v>
      </c>
      <c r="Z2183" t="s">
        <v>56</v>
      </c>
      <c r="AA2183" t="s">
        <v>46</v>
      </c>
      <c r="AB2183" t="s">
        <v>63</v>
      </c>
      <c r="AC2183" t="s">
        <v>104</v>
      </c>
      <c r="AD2183" t="s">
        <v>438</v>
      </c>
      <c r="AE2183" t="s">
        <v>62</v>
      </c>
      <c r="AF2183" t="s">
        <v>85</v>
      </c>
      <c r="AG2183" t="s">
        <v>2234</v>
      </c>
      <c r="AH2183" t="s">
        <v>270</v>
      </c>
      <c r="AI2183" t="s">
        <v>61</v>
      </c>
      <c r="AJ2183" t="s">
        <v>2699</v>
      </c>
      <c r="AK2183" t="s">
        <v>55</v>
      </c>
      <c r="AL2183" t="s">
        <v>47</v>
      </c>
      <c r="AM2183" t="s">
        <v>47</v>
      </c>
      <c r="AN2183" t="s">
        <v>289</v>
      </c>
      <c r="AO2183" t="s">
        <v>165</v>
      </c>
    </row>
    <row r="2184" spans="1:41" hidden="1" x14ac:dyDescent="0.25">
      <c r="A2184" t="s">
        <v>9580</v>
      </c>
      <c r="B2184" t="s">
        <v>9581</v>
      </c>
      <c r="C2184" s="1" t="str">
        <f t="shared" si="136"/>
        <v>21:1062</v>
      </c>
      <c r="D2184" s="1" t="str">
        <f t="shared" si="137"/>
        <v>21:0123</v>
      </c>
      <c r="E2184" t="s">
        <v>9582</v>
      </c>
      <c r="F2184" t="s">
        <v>9583</v>
      </c>
      <c r="H2184">
        <v>49.165310099999999</v>
      </c>
      <c r="I2184">
        <v>-117.8617883</v>
      </c>
      <c r="J2184" s="1" t="str">
        <f t="shared" si="138"/>
        <v>NGR bulk stream sediment</v>
      </c>
      <c r="K2184" s="1" t="str">
        <f t="shared" si="139"/>
        <v>&lt;177 micron (NGR)</v>
      </c>
      <c r="L2184">
        <v>33</v>
      </c>
      <c r="M2184" t="s">
        <v>214</v>
      </c>
      <c r="N2184">
        <v>552</v>
      </c>
      <c r="O2184" t="s">
        <v>123</v>
      </c>
      <c r="P2184" t="s">
        <v>47</v>
      </c>
      <c r="Q2184" t="s">
        <v>404</v>
      </c>
      <c r="R2184" t="s">
        <v>392</v>
      </c>
      <c r="S2184" t="s">
        <v>695</v>
      </c>
      <c r="T2184" t="s">
        <v>127</v>
      </c>
      <c r="U2184" t="s">
        <v>226</v>
      </c>
      <c r="V2184" t="s">
        <v>200</v>
      </c>
      <c r="W2184" t="s">
        <v>128</v>
      </c>
      <c r="X2184" t="s">
        <v>82</v>
      </c>
      <c r="Y2184" t="s">
        <v>431</v>
      </c>
      <c r="Z2184" t="s">
        <v>56</v>
      </c>
      <c r="AA2184" t="s">
        <v>46</v>
      </c>
      <c r="AB2184" t="s">
        <v>139</v>
      </c>
      <c r="AC2184" t="s">
        <v>145</v>
      </c>
      <c r="AD2184" t="s">
        <v>237</v>
      </c>
      <c r="AE2184" t="s">
        <v>198</v>
      </c>
      <c r="AF2184" t="s">
        <v>108</v>
      </c>
      <c r="AG2184" t="s">
        <v>3580</v>
      </c>
      <c r="AH2184" t="s">
        <v>365</v>
      </c>
      <c r="AI2184" t="s">
        <v>101</v>
      </c>
      <c r="AJ2184" t="s">
        <v>9584</v>
      </c>
      <c r="AK2184" t="s">
        <v>267</v>
      </c>
      <c r="AL2184" t="s">
        <v>47</v>
      </c>
      <c r="AM2184" t="s">
        <v>47</v>
      </c>
      <c r="AN2184" t="s">
        <v>548</v>
      </c>
      <c r="AO2184" t="s">
        <v>217</v>
      </c>
    </row>
    <row r="2185" spans="1:41" hidden="1" x14ac:dyDescent="0.25">
      <c r="A2185" t="s">
        <v>9585</v>
      </c>
      <c r="B2185" t="s">
        <v>9586</v>
      </c>
      <c r="C2185" s="1" t="str">
        <f t="shared" si="136"/>
        <v>21:1062</v>
      </c>
      <c r="D2185" s="1" t="str">
        <f t="shared" si="137"/>
        <v>21:0123</v>
      </c>
      <c r="E2185" t="s">
        <v>9587</v>
      </c>
      <c r="F2185" t="s">
        <v>9588</v>
      </c>
      <c r="H2185">
        <v>49.180242100000001</v>
      </c>
      <c r="I2185">
        <v>-117.8750288</v>
      </c>
      <c r="J2185" s="1" t="str">
        <f t="shared" si="138"/>
        <v>NGR bulk stream sediment</v>
      </c>
      <c r="K2185" s="1" t="str">
        <f t="shared" si="139"/>
        <v>&lt;177 micron (NGR)</v>
      </c>
      <c r="L2185">
        <v>34</v>
      </c>
      <c r="M2185" t="s">
        <v>45</v>
      </c>
      <c r="N2185">
        <v>553</v>
      </c>
      <c r="O2185" t="s">
        <v>96</v>
      </c>
      <c r="P2185" t="s">
        <v>47</v>
      </c>
      <c r="Q2185" t="s">
        <v>780</v>
      </c>
      <c r="R2185" t="s">
        <v>175</v>
      </c>
      <c r="S2185" t="s">
        <v>226</v>
      </c>
      <c r="T2185" t="s">
        <v>137</v>
      </c>
      <c r="U2185" t="s">
        <v>291</v>
      </c>
      <c r="V2185" t="s">
        <v>228</v>
      </c>
      <c r="W2185" t="s">
        <v>257</v>
      </c>
      <c r="X2185" t="s">
        <v>127</v>
      </c>
      <c r="Y2185" t="s">
        <v>146</v>
      </c>
      <c r="Z2185" t="s">
        <v>56</v>
      </c>
      <c r="AA2185" t="s">
        <v>47</v>
      </c>
      <c r="AB2185" t="s">
        <v>235</v>
      </c>
      <c r="AC2185" t="s">
        <v>209</v>
      </c>
      <c r="AD2185" t="s">
        <v>329</v>
      </c>
      <c r="AE2185" t="s">
        <v>173</v>
      </c>
      <c r="AF2185" t="s">
        <v>58</v>
      </c>
      <c r="AG2185" t="s">
        <v>330</v>
      </c>
      <c r="AH2185" t="s">
        <v>257</v>
      </c>
      <c r="AI2185" t="s">
        <v>174</v>
      </c>
      <c r="AJ2185" t="s">
        <v>50</v>
      </c>
      <c r="AK2185" t="s">
        <v>120</v>
      </c>
      <c r="AL2185" t="s">
        <v>47</v>
      </c>
      <c r="AM2185" t="s">
        <v>47</v>
      </c>
      <c r="AN2185" t="s">
        <v>468</v>
      </c>
      <c r="AO2185" t="s">
        <v>137</v>
      </c>
    </row>
    <row r="2186" spans="1:41" hidden="1" x14ac:dyDescent="0.25">
      <c r="A2186" t="s">
        <v>9589</v>
      </c>
      <c r="B2186" t="s">
        <v>9590</v>
      </c>
      <c r="C2186" s="1" t="str">
        <f t="shared" si="136"/>
        <v>21:1062</v>
      </c>
      <c r="D2186" s="1" t="str">
        <f t="shared" si="137"/>
        <v>21:0123</v>
      </c>
      <c r="E2186" t="s">
        <v>9591</v>
      </c>
      <c r="F2186" t="s">
        <v>9592</v>
      </c>
      <c r="H2186">
        <v>49.1990993</v>
      </c>
      <c r="I2186">
        <v>-117.8782721</v>
      </c>
      <c r="J2186" s="1" t="str">
        <f t="shared" si="138"/>
        <v>NGR bulk stream sediment</v>
      </c>
      <c r="K2186" s="1" t="str">
        <f t="shared" si="139"/>
        <v>&lt;177 micron (NGR)</v>
      </c>
      <c r="L2186">
        <v>34</v>
      </c>
      <c r="M2186" t="s">
        <v>71</v>
      </c>
      <c r="N2186">
        <v>554</v>
      </c>
      <c r="O2186" t="s">
        <v>209</v>
      </c>
      <c r="P2186" t="s">
        <v>47</v>
      </c>
      <c r="Q2186" t="s">
        <v>548</v>
      </c>
      <c r="R2186" t="s">
        <v>55</v>
      </c>
      <c r="S2186" t="s">
        <v>438</v>
      </c>
      <c r="T2186" t="s">
        <v>127</v>
      </c>
      <c r="U2186" t="s">
        <v>425</v>
      </c>
      <c r="V2186" t="s">
        <v>86</v>
      </c>
      <c r="W2186" t="s">
        <v>109</v>
      </c>
      <c r="X2186" t="s">
        <v>58</v>
      </c>
      <c r="Y2186" t="s">
        <v>507</v>
      </c>
      <c r="Z2186" t="s">
        <v>56</v>
      </c>
      <c r="AA2186" t="s">
        <v>46</v>
      </c>
      <c r="AB2186" t="s">
        <v>81</v>
      </c>
      <c r="AC2186" t="s">
        <v>239</v>
      </c>
      <c r="AD2186" t="s">
        <v>597</v>
      </c>
      <c r="AE2186" t="s">
        <v>174</v>
      </c>
      <c r="AF2186" t="s">
        <v>209</v>
      </c>
      <c r="AG2186" t="s">
        <v>374</v>
      </c>
      <c r="AH2186" t="s">
        <v>257</v>
      </c>
      <c r="AI2186" t="s">
        <v>87</v>
      </c>
      <c r="AJ2186" t="s">
        <v>209</v>
      </c>
      <c r="AK2186" t="s">
        <v>359</v>
      </c>
      <c r="AL2186" t="s">
        <v>47</v>
      </c>
      <c r="AM2186" t="s">
        <v>47</v>
      </c>
      <c r="AN2186" t="s">
        <v>793</v>
      </c>
      <c r="AO2186" t="s">
        <v>267</v>
      </c>
    </row>
    <row r="2187" spans="1:41" hidden="1" x14ac:dyDescent="0.25">
      <c r="A2187" t="s">
        <v>9593</v>
      </c>
      <c r="B2187" t="s">
        <v>9594</v>
      </c>
      <c r="C2187" s="1" t="str">
        <f t="shared" si="136"/>
        <v>21:1062</v>
      </c>
      <c r="D2187" s="1" t="str">
        <f t="shared" si="137"/>
        <v>21:0123</v>
      </c>
      <c r="E2187" t="s">
        <v>9595</v>
      </c>
      <c r="F2187" t="s">
        <v>9596</v>
      </c>
      <c r="H2187">
        <v>49.186826199999999</v>
      </c>
      <c r="I2187">
        <v>-117.8510881</v>
      </c>
      <c r="J2187" s="1" t="str">
        <f t="shared" si="138"/>
        <v>NGR bulk stream sediment</v>
      </c>
      <c r="K2187" s="1" t="str">
        <f t="shared" si="139"/>
        <v>&lt;177 micron (NGR)</v>
      </c>
      <c r="L2187">
        <v>34</v>
      </c>
      <c r="M2187" t="s">
        <v>95</v>
      </c>
      <c r="N2187">
        <v>555</v>
      </c>
      <c r="O2187" t="s">
        <v>55</v>
      </c>
      <c r="P2187" t="s">
        <v>47</v>
      </c>
      <c r="Q2187" t="s">
        <v>548</v>
      </c>
      <c r="R2187" t="s">
        <v>292</v>
      </c>
      <c r="S2187" t="s">
        <v>438</v>
      </c>
      <c r="T2187" t="s">
        <v>127</v>
      </c>
      <c r="U2187" t="s">
        <v>226</v>
      </c>
      <c r="V2187" t="s">
        <v>72</v>
      </c>
      <c r="W2187" t="s">
        <v>228</v>
      </c>
      <c r="X2187" t="s">
        <v>58</v>
      </c>
      <c r="Y2187" t="s">
        <v>482</v>
      </c>
      <c r="Z2187" t="s">
        <v>56</v>
      </c>
      <c r="AA2187" t="s">
        <v>46</v>
      </c>
      <c r="AB2187" t="s">
        <v>125</v>
      </c>
      <c r="AC2187" t="s">
        <v>141</v>
      </c>
      <c r="AD2187" t="s">
        <v>146</v>
      </c>
      <c r="AE2187" t="s">
        <v>46</v>
      </c>
      <c r="AF2187" t="s">
        <v>108</v>
      </c>
      <c r="AG2187" t="s">
        <v>181</v>
      </c>
      <c r="AH2187" t="s">
        <v>161</v>
      </c>
      <c r="AI2187" t="s">
        <v>149</v>
      </c>
      <c r="AJ2187" t="s">
        <v>50</v>
      </c>
      <c r="AK2187" t="s">
        <v>58</v>
      </c>
      <c r="AL2187" t="s">
        <v>47</v>
      </c>
      <c r="AM2187" t="s">
        <v>47</v>
      </c>
      <c r="AN2187" t="s">
        <v>1304</v>
      </c>
      <c r="AO2187" t="s">
        <v>209</v>
      </c>
    </row>
    <row r="2188" spans="1:41" hidden="1" x14ac:dyDescent="0.25">
      <c r="A2188" t="s">
        <v>9597</v>
      </c>
      <c r="B2188" t="s">
        <v>9598</v>
      </c>
      <c r="C2188" s="1" t="str">
        <f t="shared" si="136"/>
        <v>21:1062</v>
      </c>
      <c r="D2188" s="1" t="str">
        <f t="shared" si="137"/>
        <v>21:0123</v>
      </c>
      <c r="E2188" t="s">
        <v>9599</v>
      </c>
      <c r="F2188" t="s">
        <v>9600</v>
      </c>
      <c r="H2188">
        <v>49.223793700000002</v>
      </c>
      <c r="I2188">
        <v>-117.91506269999999</v>
      </c>
      <c r="J2188" s="1" t="str">
        <f t="shared" si="138"/>
        <v>NGR bulk stream sediment</v>
      </c>
      <c r="K2188" s="1" t="str">
        <f t="shared" si="139"/>
        <v>&lt;177 micron (NGR)</v>
      </c>
      <c r="L2188">
        <v>34</v>
      </c>
      <c r="M2188" t="s">
        <v>117</v>
      </c>
      <c r="N2188">
        <v>556</v>
      </c>
      <c r="O2188" t="s">
        <v>78</v>
      </c>
      <c r="P2188" t="s">
        <v>47</v>
      </c>
      <c r="Q2188" t="s">
        <v>481</v>
      </c>
      <c r="R2188" t="s">
        <v>359</v>
      </c>
      <c r="S2188" t="s">
        <v>438</v>
      </c>
      <c r="T2188" t="s">
        <v>85</v>
      </c>
      <c r="U2188" t="s">
        <v>438</v>
      </c>
      <c r="V2188" t="s">
        <v>455</v>
      </c>
      <c r="W2188" t="s">
        <v>493</v>
      </c>
      <c r="X2188" t="s">
        <v>58</v>
      </c>
      <c r="Y2188" t="s">
        <v>457</v>
      </c>
      <c r="Z2188" t="s">
        <v>56</v>
      </c>
      <c r="AA2188" t="s">
        <v>46</v>
      </c>
      <c r="AB2188" t="s">
        <v>125</v>
      </c>
      <c r="AC2188" t="s">
        <v>66</v>
      </c>
      <c r="AD2188" t="s">
        <v>146</v>
      </c>
      <c r="AE2188" t="s">
        <v>62</v>
      </c>
      <c r="AF2188" t="s">
        <v>127</v>
      </c>
      <c r="AG2188" t="s">
        <v>58</v>
      </c>
      <c r="AH2188" t="s">
        <v>79</v>
      </c>
      <c r="AI2188" t="s">
        <v>174</v>
      </c>
      <c r="AJ2188" t="s">
        <v>50</v>
      </c>
      <c r="AK2188" t="s">
        <v>267</v>
      </c>
      <c r="AL2188" t="s">
        <v>47</v>
      </c>
      <c r="AM2188" t="s">
        <v>47</v>
      </c>
      <c r="AN2188" t="s">
        <v>920</v>
      </c>
      <c r="AO2188" t="s">
        <v>50</v>
      </c>
    </row>
    <row r="2189" spans="1:41" hidden="1" x14ac:dyDescent="0.25">
      <c r="A2189" t="s">
        <v>9601</v>
      </c>
      <c r="B2189" t="s">
        <v>9602</v>
      </c>
      <c r="C2189" s="1" t="str">
        <f t="shared" si="136"/>
        <v>21:1062</v>
      </c>
      <c r="D2189" s="1" t="str">
        <f t="shared" si="137"/>
        <v>21:0123</v>
      </c>
      <c r="E2189" t="s">
        <v>9603</v>
      </c>
      <c r="F2189" t="s">
        <v>9604</v>
      </c>
      <c r="H2189">
        <v>49.343334900000002</v>
      </c>
      <c r="I2189">
        <v>-117.9374321</v>
      </c>
      <c r="J2189" s="1" t="str">
        <f t="shared" si="138"/>
        <v>NGR bulk stream sediment</v>
      </c>
      <c r="K2189" s="1" t="str">
        <f t="shared" si="139"/>
        <v>&lt;177 micron (NGR)</v>
      </c>
      <c r="L2189">
        <v>34</v>
      </c>
      <c r="M2189" t="s">
        <v>136</v>
      </c>
      <c r="N2189">
        <v>557</v>
      </c>
      <c r="O2189" t="s">
        <v>139</v>
      </c>
      <c r="P2189" t="s">
        <v>47</v>
      </c>
      <c r="Q2189" t="s">
        <v>424</v>
      </c>
      <c r="R2189" t="s">
        <v>238</v>
      </c>
      <c r="S2189" t="s">
        <v>508</v>
      </c>
      <c r="T2189" t="s">
        <v>55</v>
      </c>
      <c r="U2189" t="s">
        <v>184</v>
      </c>
      <c r="V2189" t="s">
        <v>125</v>
      </c>
      <c r="W2189" t="s">
        <v>129</v>
      </c>
      <c r="X2189" t="s">
        <v>90</v>
      </c>
      <c r="Y2189" t="s">
        <v>463</v>
      </c>
      <c r="Z2189" t="s">
        <v>56</v>
      </c>
      <c r="AA2189" t="s">
        <v>122</v>
      </c>
      <c r="AB2189" t="s">
        <v>173</v>
      </c>
      <c r="AC2189" t="s">
        <v>99</v>
      </c>
      <c r="AD2189" t="s">
        <v>431</v>
      </c>
      <c r="AE2189" t="s">
        <v>84</v>
      </c>
      <c r="AF2189" t="s">
        <v>55</v>
      </c>
      <c r="AG2189" t="s">
        <v>1340</v>
      </c>
      <c r="AH2189" t="s">
        <v>58</v>
      </c>
      <c r="AI2189" t="s">
        <v>64</v>
      </c>
      <c r="AJ2189" t="s">
        <v>2938</v>
      </c>
      <c r="AK2189" t="s">
        <v>217</v>
      </c>
      <c r="AL2189" t="s">
        <v>73</v>
      </c>
      <c r="AM2189" t="s">
        <v>47</v>
      </c>
      <c r="AN2189" t="s">
        <v>481</v>
      </c>
      <c r="AO2189" t="s">
        <v>108</v>
      </c>
    </row>
    <row r="2190" spans="1:41" hidden="1" x14ac:dyDescent="0.25">
      <c r="A2190" t="s">
        <v>9605</v>
      </c>
      <c r="B2190" t="s">
        <v>9606</v>
      </c>
      <c r="C2190" s="1" t="str">
        <f t="shared" si="136"/>
        <v>21:1062</v>
      </c>
      <c r="D2190" s="1" t="str">
        <f t="shared" si="137"/>
        <v>21:0123</v>
      </c>
      <c r="E2190" t="s">
        <v>9607</v>
      </c>
      <c r="F2190" t="s">
        <v>9608</v>
      </c>
      <c r="H2190">
        <v>49.337498699999998</v>
      </c>
      <c r="I2190">
        <v>-117.95697850000001</v>
      </c>
      <c r="J2190" s="1" t="str">
        <f t="shared" si="138"/>
        <v>NGR bulk stream sediment</v>
      </c>
      <c r="K2190" s="1" t="str">
        <f t="shared" si="139"/>
        <v>&lt;177 micron (NGR)</v>
      </c>
      <c r="L2190">
        <v>34</v>
      </c>
      <c r="M2190" t="s">
        <v>157</v>
      </c>
      <c r="N2190">
        <v>558</v>
      </c>
      <c r="O2190" t="s">
        <v>101</v>
      </c>
      <c r="P2190" t="s">
        <v>47</v>
      </c>
      <c r="Q2190" t="s">
        <v>548</v>
      </c>
      <c r="R2190" t="s">
        <v>238</v>
      </c>
      <c r="S2190" t="s">
        <v>543</v>
      </c>
      <c r="T2190" t="s">
        <v>137</v>
      </c>
      <c r="U2190" t="s">
        <v>226</v>
      </c>
      <c r="V2190" t="s">
        <v>125</v>
      </c>
      <c r="W2190" t="s">
        <v>96</v>
      </c>
      <c r="X2190" t="s">
        <v>225</v>
      </c>
      <c r="Y2190" t="s">
        <v>6699</v>
      </c>
      <c r="Z2190" t="s">
        <v>56</v>
      </c>
      <c r="AA2190" t="s">
        <v>103</v>
      </c>
      <c r="AB2190" t="s">
        <v>101</v>
      </c>
      <c r="AC2190" t="s">
        <v>58</v>
      </c>
      <c r="AD2190" t="s">
        <v>438</v>
      </c>
      <c r="AE2190" t="s">
        <v>199</v>
      </c>
      <c r="AF2190" t="s">
        <v>330</v>
      </c>
      <c r="AG2190" t="s">
        <v>2180</v>
      </c>
      <c r="AH2190" t="s">
        <v>58</v>
      </c>
      <c r="AI2190" t="s">
        <v>235</v>
      </c>
      <c r="AJ2190" t="s">
        <v>9609</v>
      </c>
      <c r="AK2190" t="s">
        <v>2181</v>
      </c>
      <c r="AL2190" t="s">
        <v>55</v>
      </c>
      <c r="AM2190" t="s">
        <v>47</v>
      </c>
      <c r="AN2190" t="s">
        <v>588</v>
      </c>
      <c r="AO2190" t="s">
        <v>51</v>
      </c>
    </row>
    <row r="2191" spans="1:41" hidden="1" x14ac:dyDescent="0.25">
      <c r="A2191" t="s">
        <v>9610</v>
      </c>
      <c r="B2191" t="s">
        <v>9611</v>
      </c>
      <c r="C2191" s="1" t="str">
        <f t="shared" si="136"/>
        <v>21:1062</v>
      </c>
      <c r="D2191" s="1" t="str">
        <f t="shared" si="137"/>
        <v>21:0123</v>
      </c>
      <c r="E2191" t="s">
        <v>9612</v>
      </c>
      <c r="F2191" t="s">
        <v>9613</v>
      </c>
      <c r="H2191">
        <v>49.312553600000001</v>
      </c>
      <c r="I2191">
        <v>-117.96571350000001</v>
      </c>
      <c r="J2191" s="1" t="str">
        <f t="shared" si="138"/>
        <v>NGR bulk stream sediment</v>
      </c>
      <c r="K2191" s="1" t="str">
        <f t="shared" si="139"/>
        <v>&lt;177 micron (NGR)</v>
      </c>
      <c r="L2191">
        <v>34</v>
      </c>
      <c r="M2191" t="s">
        <v>280</v>
      </c>
      <c r="N2191">
        <v>559</v>
      </c>
      <c r="O2191" t="s">
        <v>47</v>
      </c>
      <c r="P2191" t="s">
        <v>47</v>
      </c>
      <c r="Q2191" t="s">
        <v>424</v>
      </c>
      <c r="R2191" t="s">
        <v>127</v>
      </c>
      <c r="S2191" t="s">
        <v>65</v>
      </c>
      <c r="T2191" t="s">
        <v>127</v>
      </c>
      <c r="U2191" t="s">
        <v>431</v>
      </c>
      <c r="V2191" t="s">
        <v>228</v>
      </c>
      <c r="W2191" t="s">
        <v>493</v>
      </c>
      <c r="X2191" t="s">
        <v>108</v>
      </c>
      <c r="Y2191" t="s">
        <v>431</v>
      </c>
      <c r="Z2191" t="s">
        <v>56</v>
      </c>
      <c r="AA2191" t="s">
        <v>46</v>
      </c>
      <c r="AB2191" t="s">
        <v>125</v>
      </c>
      <c r="AC2191" t="s">
        <v>197</v>
      </c>
      <c r="AD2191" t="s">
        <v>226</v>
      </c>
      <c r="AE2191" t="s">
        <v>199</v>
      </c>
      <c r="AF2191" t="s">
        <v>76</v>
      </c>
      <c r="AG2191" t="s">
        <v>2048</v>
      </c>
      <c r="AH2191" t="s">
        <v>227</v>
      </c>
      <c r="AI2191" t="s">
        <v>174</v>
      </c>
      <c r="AJ2191" t="s">
        <v>1093</v>
      </c>
      <c r="AK2191" t="s">
        <v>55</v>
      </c>
      <c r="AL2191" t="s">
        <v>122</v>
      </c>
      <c r="AM2191" t="s">
        <v>47</v>
      </c>
      <c r="AN2191" t="s">
        <v>935</v>
      </c>
      <c r="AO2191" t="s">
        <v>55</v>
      </c>
    </row>
    <row r="2192" spans="1:41" hidden="1" x14ac:dyDescent="0.25">
      <c r="A2192" t="s">
        <v>9614</v>
      </c>
      <c r="B2192" t="s">
        <v>9615</v>
      </c>
      <c r="C2192" s="1" t="str">
        <f t="shared" si="136"/>
        <v>21:1062</v>
      </c>
      <c r="D2192" s="1" t="str">
        <f t="shared" si="137"/>
        <v>21:0123</v>
      </c>
      <c r="E2192" t="s">
        <v>9612</v>
      </c>
      <c r="F2192" t="s">
        <v>9616</v>
      </c>
      <c r="H2192">
        <v>49.312553600000001</v>
      </c>
      <c r="I2192">
        <v>-117.96571350000001</v>
      </c>
      <c r="J2192" s="1" t="str">
        <f t="shared" si="138"/>
        <v>NGR bulk stream sediment</v>
      </c>
      <c r="K2192" s="1" t="str">
        <f t="shared" si="139"/>
        <v>&lt;177 micron (NGR)</v>
      </c>
      <c r="L2192">
        <v>34</v>
      </c>
      <c r="M2192" t="s">
        <v>288</v>
      </c>
      <c r="N2192">
        <v>560</v>
      </c>
      <c r="O2192" t="s">
        <v>61</v>
      </c>
      <c r="P2192" t="s">
        <v>47</v>
      </c>
      <c r="Q2192" t="s">
        <v>417</v>
      </c>
      <c r="R2192" t="s">
        <v>267</v>
      </c>
      <c r="S2192" t="s">
        <v>65</v>
      </c>
      <c r="T2192" t="s">
        <v>209</v>
      </c>
      <c r="U2192" t="s">
        <v>431</v>
      </c>
      <c r="V2192" t="s">
        <v>282</v>
      </c>
      <c r="W2192" t="s">
        <v>282</v>
      </c>
      <c r="X2192" t="s">
        <v>108</v>
      </c>
      <c r="Y2192" t="s">
        <v>431</v>
      </c>
      <c r="Z2192" t="s">
        <v>56</v>
      </c>
      <c r="AA2192" t="s">
        <v>46</v>
      </c>
      <c r="AB2192" t="s">
        <v>63</v>
      </c>
      <c r="AC2192" t="s">
        <v>106</v>
      </c>
      <c r="AD2192" t="s">
        <v>438</v>
      </c>
      <c r="AE2192" t="s">
        <v>84</v>
      </c>
      <c r="AF2192" t="s">
        <v>76</v>
      </c>
      <c r="AG2192" t="s">
        <v>1211</v>
      </c>
      <c r="AH2192" t="s">
        <v>371</v>
      </c>
      <c r="AI2192" t="s">
        <v>110</v>
      </c>
      <c r="AJ2192" t="s">
        <v>2274</v>
      </c>
      <c r="AK2192" t="s">
        <v>85</v>
      </c>
      <c r="AL2192" t="s">
        <v>122</v>
      </c>
      <c r="AM2192" t="s">
        <v>47</v>
      </c>
      <c r="AN2192" t="s">
        <v>385</v>
      </c>
      <c r="AO2192" t="s">
        <v>76</v>
      </c>
    </row>
    <row r="2193" spans="1:41" hidden="1" x14ac:dyDescent="0.25">
      <c r="A2193" t="s">
        <v>9617</v>
      </c>
      <c r="B2193" t="s">
        <v>9618</v>
      </c>
      <c r="C2193" s="1" t="str">
        <f t="shared" si="136"/>
        <v>21:1062</v>
      </c>
      <c r="D2193" s="1" t="str">
        <f t="shared" si="137"/>
        <v>21:0123</v>
      </c>
      <c r="E2193" t="s">
        <v>9619</v>
      </c>
      <c r="F2193" t="s">
        <v>9620</v>
      </c>
      <c r="H2193">
        <v>49.268598500000003</v>
      </c>
      <c r="I2193">
        <v>-117.9487037</v>
      </c>
      <c r="J2193" s="1" t="str">
        <f t="shared" si="138"/>
        <v>NGR bulk stream sediment</v>
      </c>
      <c r="K2193" s="1" t="str">
        <f t="shared" si="139"/>
        <v>&lt;177 micron (NGR)</v>
      </c>
      <c r="L2193">
        <v>34</v>
      </c>
      <c r="M2193" t="s">
        <v>170</v>
      </c>
      <c r="N2193">
        <v>561</v>
      </c>
      <c r="O2193" t="s">
        <v>200</v>
      </c>
      <c r="P2193" t="s">
        <v>47</v>
      </c>
      <c r="Q2193" t="s">
        <v>481</v>
      </c>
      <c r="R2193" t="s">
        <v>82</v>
      </c>
      <c r="S2193" t="s">
        <v>438</v>
      </c>
      <c r="T2193" t="s">
        <v>50</v>
      </c>
      <c r="U2193" t="s">
        <v>438</v>
      </c>
      <c r="V2193" t="s">
        <v>79</v>
      </c>
      <c r="W2193" t="s">
        <v>282</v>
      </c>
      <c r="X2193" t="s">
        <v>73</v>
      </c>
      <c r="Y2193" t="s">
        <v>597</v>
      </c>
      <c r="Z2193" t="s">
        <v>56</v>
      </c>
      <c r="AA2193" t="s">
        <v>137</v>
      </c>
      <c r="AB2193" t="s">
        <v>235</v>
      </c>
      <c r="AC2193" t="s">
        <v>239</v>
      </c>
      <c r="AD2193" t="s">
        <v>344</v>
      </c>
      <c r="AE2193" t="s">
        <v>84</v>
      </c>
      <c r="AF2193" t="s">
        <v>108</v>
      </c>
      <c r="AG2193" t="s">
        <v>439</v>
      </c>
      <c r="AH2193" t="s">
        <v>60</v>
      </c>
      <c r="AI2193" t="s">
        <v>54</v>
      </c>
      <c r="AJ2193" t="s">
        <v>127</v>
      </c>
      <c r="AK2193" t="s">
        <v>267</v>
      </c>
      <c r="AL2193" t="s">
        <v>122</v>
      </c>
      <c r="AM2193" t="s">
        <v>47</v>
      </c>
      <c r="AN2193" t="s">
        <v>543</v>
      </c>
      <c r="AO2193" t="s">
        <v>58</v>
      </c>
    </row>
    <row r="2194" spans="1:41" hidden="1" x14ac:dyDescent="0.25">
      <c r="A2194" t="s">
        <v>9621</v>
      </c>
      <c r="B2194" t="s">
        <v>9622</v>
      </c>
      <c r="C2194" s="1" t="str">
        <f t="shared" si="136"/>
        <v>21:1062</v>
      </c>
      <c r="D2194" s="1" t="str">
        <f t="shared" si="137"/>
        <v>21:0123</v>
      </c>
      <c r="E2194" t="s">
        <v>9623</v>
      </c>
      <c r="F2194" t="s">
        <v>9624</v>
      </c>
      <c r="H2194">
        <v>49.294252299999997</v>
      </c>
      <c r="I2194">
        <v>-117.6661466</v>
      </c>
      <c r="J2194" s="1" t="str">
        <f t="shared" si="138"/>
        <v>NGR bulk stream sediment</v>
      </c>
      <c r="K2194" s="1" t="str">
        <f t="shared" si="139"/>
        <v>&lt;177 micron (NGR)</v>
      </c>
      <c r="L2194">
        <v>34</v>
      </c>
      <c r="M2194" t="s">
        <v>180</v>
      </c>
      <c r="N2194">
        <v>562</v>
      </c>
      <c r="O2194" t="s">
        <v>366</v>
      </c>
      <c r="P2194" t="s">
        <v>47</v>
      </c>
      <c r="Q2194" t="s">
        <v>684</v>
      </c>
      <c r="R2194" t="s">
        <v>319</v>
      </c>
      <c r="S2194" t="s">
        <v>146</v>
      </c>
      <c r="T2194" t="s">
        <v>52</v>
      </c>
      <c r="U2194" t="s">
        <v>146</v>
      </c>
      <c r="V2194" t="s">
        <v>64</v>
      </c>
      <c r="W2194" t="s">
        <v>257</v>
      </c>
      <c r="X2194" t="s">
        <v>137</v>
      </c>
      <c r="Y2194" t="s">
        <v>829</v>
      </c>
      <c r="Z2194" t="s">
        <v>56</v>
      </c>
      <c r="AA2194" t="s">
        <v>46</v>
      </c>
      <c r="AB2194" t="s">
        <v>101</v>
      </c>
      <c r="AC2194" t="s">
        <v>225</v>
      </c>
      <c r="AD2194" t="s">
        <v>241</v>
      </c>
      <c r="AE2194" t="s">
        <v>173</v>
      </c>
      <c r="AF2194" t="s">
        <v>58</v>
      </c>
      <c r="AG2194" t="s">
        <v>181</v>
      </c>
      <c r="AH2194" t="s">
        <v>105</v>
      </c>
      <c r="AI2194" t="s">
        <v>149</v>
      </c>
      <c r="AJ2194" t="s">
        <v>127</v>
      </c>
      <c r="AK2194" t="s">
        <v>50</v>
      </c>
      <c r="AL2194" t="s">
        <v>47</v>
      </c>
      <c r="AM2194" t="s">
        <v>47</v>
      </c>
      <c r="AN2194" t="s">
        <v>372</v>
      </c>
      <c r="AO2194" t="s">
        <v>108</v>
      </c>
    </row>
    <row r="2195" spans="1:41" hidden="1" x14ac:dyDescent="0.25">
      <c r="A2195" t="s">
        <v>9625</v>
      </c>
      <c r="B2195" t="s">
        <v>9626</v>
      </c>
      <c r="C2195" s="1" t="str">
        <f t="shared" si="136"/>
        <v>21:1062</v>
      </c>
      <c r="D2195" s="1" t="str">
        <f t="shared" si="137"/>
        <v>21:0123</v>
      </c>
      <c r="E2195" t="s">
        <v>9627</v>
      </c>
      <c r="F2195" t="s">
        <v>9628</v>
      </c>
      <c r="H2195">
        <v>49.280562500000002</v>
      </c>
      <c r="I2195">
        <v>-117.6964462</v>
      </c>
      <c r="J2195" s="1" t="str">
        <f t="shared" si="138"/>
        <v>NGR bulk stream sediment</v>
      </c>
      <c r="K2195" s="1" t="str">
        <f t="shared" si="139"/>
        <v>&lt;177 micron (NGR)</v>
      </c>
      <c r="L2195">
        <v>34</v>
      </c>
      <c r="M2195" t="s">
        <v>195</v>
      </c>
      <c r="N2195">
        <v>563</v>
      </c>
      <c r="O2195" t="s">
        <v>60</v>
      </c>
      <c r="P2195" t="s">
        <v>47</v>
      </c>
      <c r="Q2195" t="s">
        <v>234</v>
      </c>
      <c r="R2195" t="s">
        <v>412</v>
      </c>
      <c r="S2195" t="s">
        <v>226</v>
      </c>
      <c r="T2195" t="s">
        <v>85</v>
      </c>
      <c r="U2195" t="s">
        <v>695</v>
      </c>
      <c r="V2195" t="s">
        <v>101</v>
      </c>
      <c r="W2195" t="s">
        <v>151</v>
      </c>
      <c r="X2195" t="s">
        <v>55</v>
      </c>
      <c r="Y2195" t="s">
        <v>251</v>
      </c>
      <c r="Z2195" t="s">
        <v>56</v>
      </c>
      <c r="AA2195" t="s">
        <v>46</v>
      </c>
      <c r="AB2195" t="s">
        <v>81</v>
      </c>
      <c r="AC2195" t="s">
        <v>160</v>
      </c>
      <c r="AD2195" t="s">
        <v>532</v>
      </c>
      <c r="AE2195" t="s">
        <v>110</v>
      </c>
      <c r="AF2195" t="s">
        <v>108</v>
      </c>
      <c r="AG2195" t="s">
        <v>58</v>
      </c>
      <c r="AH2195" t="s">
        <v>78</v>
      </c>
      <c r="AI2195" t="s">
        <v>87</v>
      </c>
      <c r="AJ2195" t="s">
        <v>127</v>
      </c>
      <c r="AK2195" t="s">
        <v>1475</v>
      </c>
      <c r="AL2195" t="s">
        <v>47</v>
      </c>
      <c r="AM2195" t="s">
        <v>122</v>
      </c>
      <c r="AN2195" t="s">
        <v>935</v>
      </c>
      <c r="AO2195" t="s">
        <v>108</v>
      </c>
    </row>
    <row r="2196" spans="1:41" hidden="1" x14ac:dyDescent="0.25">
      <c r="A2196" t="s">
        <v>9629</v>
      </c>
      <c r="B2196" t="s">
        <v>9630</v>
      </c>
      <c r="C2196" s="1" t="str">
        <f t="shared" si="136"/>
        <v>21:1062</v>
      </c>
      <c r="D2196" s="1" t="str">
        <f t="shared" si="137"/>
        <v>21:0123</v>
      </c>
      <c r="E2196" t="s">
        <v>9631</v>
      </c>
      <c r="F2196" t="s">
        <v>9632</v>
      </c>
      <c r="H2196">
        <v>49.274918599999999</v>
      </c>
      <c r="I2196">
        <v>-117.7276995</v>
      </c>
      <c r="J2196" s="1" t="str">
        <f t="shared" si="138"/>
        <v>NGR bulk stream sediment</v>
      </c>
      <c r="K2196" s="1" t="str">
        <f t="shared" si="139"/>
        <v>&lt;177 micron (NGR)</v>
      </c>
      <c r="L2196">
        <v>34</v>
      </c>
      <c r="M2196" t="s">
        <v>205</v>
      </c>
      <c r="N2196">
        <v>564</v>
      </c>
      <c r="O2196" t="s">
        <v>101</v>
      </c>
      <c r="P2196" t="s">
        <v>47</v>
      </c>
      <c r="Q2196" t="s">
        <v>956</v>
      </c>
      <c r="R2196" t="s">
        <v>173</v>
      </c>
      <c r="S2196" t="s">
        <v>432</v>
      </c>
      <c r="T2196" t="s">
        <v>267</v>
      </c>
      <c r="U2196" t="s">
        <v>331</v>
      </c>
      <c r="V2196" t="s">
        <v>87</v>
      </c>
      <c r="W2196" t="s">
        <v>224</v>
      </c>
      <c r="X2196" t="s">
        <v>50</v>
      </c>
      <c r="Y2196" t="s">
        <v>9633</v>
      </c>
      <c r="Z2196" t="s">
        <v>56</v>
      </c>
      <c r="AA2196" t="s">
        <v>46</v>
      </c>
      <c r="AB2196" t="s">
        <v>130</v>
      </c>
      <c r="AC2196" t="s">
        <v>58</v>
      </c>
      <c r="AD2196" t="s">
        <v>399</v>
      </c>
      <c r="AE2196" t="s">
        <v>62</v>
      </c>
      <c r="AF2196" t="s">
        <v>76</v>
      </c>
      <c r="AG2196" t="s">
        <v>3432</v>
      </c>
      <c r="AH2196" t="s">
        <v>158</v>
      </c>
      <c r="AI2196" t="s">
        <v>64</v>
      </c>
      <c r="AJ2196" t="s">
        <v>397</v>
      </c>
      <c r="AK2196" t="s">
        <v>55</v>
      </c>
      <c r="AL2196" t="s">
        <v>47</v>
      </c>
      <c r="AM2196" t="s">
        <v>47</v>
      </c>
      <c r="AN2196" t="s">
        <v>249</v>
      </c>
      <c r="AO2196" t="s">
        <v>99</v>
      </c>
    </row>
    <row r="2197" spans="1:41" hidden="1" x14ac:dyDescent="0.25">
      <c r="A2197" t="s">
        <v>9634</v>
      </c>
      <c r="B2197" t="s">
        <v>9635</v>
      </c>
      <c r="C2197" s="1" t="str">
        <f t="shared" si="136"/>
        <v>21:1062</v>
      </c>
      <c r="D2197" s="1" t="str">
        <f t="shared" si="137"/>
        <v>21:0123</v>
      </c>
      <c r="E2197" t="s">
        <v>9636</v>
      </c>
      <c r="F2197" t="s">
        <v>9637</v>
      </c>
      <c r="H2197">
        <v>49.293920800000002</v>
      </c>
      <c r="I2197">
        <v>-117.7766809</v>
      </c>
      <c r="J2197" s="1" t="str">
        <f t="shared" si="138"/>
        <v>NGR bulk stream sediment</v>
      </c>
      <c r="K2197" s="1" t="str">
        <f t="shared" si="139"/>
        <v>&lt;177 micron (NGR)</v>
      </c>
      <c r="L2197">
        <v>34</v>
      </c>
      <c r="M2197" t="s">
        <v>214</v>
      </c>
      <c r="N2197">
        <v>565</v>
      </c>
      <c r="O2197" t="s">
        <v>61</v>
      </c>
      <c r="P2197" t="s">
        <v>47</v>
      </c>
      <c r="Q2197" t="s">
        <v>444</v>
      </c>
      <c r="R2197" t="s">
        <v>61</v>
      </c>
      <c r="S2197" t="s">
        <v>508</v>
      </c>
      <c r="T2197" t="s">
        <v>55</v>
      </c>
      <c r="U2197" t="s">
        <v>250</v>
      </c>
      <c r="V2197" t="s">
        <v>62</v>
      </c>
      <c r="W2197" t="s">
        <v>60</v>
      </c>
      <c r="X2197" t="s">
        <v>76</v>
      </c>
      <c r="Y2197" t="s">
        <v>5737</v>
      </c>
      <c r="Z2197" t="s">
        <v>56</v>
      </c>
      <c r="AA2197" t="s">
        <v>46</v>
      </c>
      <c r="AB2197" t="s">
        <v>257</v>
      </c>
      <c r="AC2197" t="s">
        <v>58</v>
      </c>
      <c r="AD2197" t="s">
        <v>445</v>
      </c>
      <c r="AE2197" t="s">
        <v>199</v>
      </c>
      <c r="AF2197" t="s">
        <v>55</v>
      </c>
      <c r="AG2197" t="s">
        <v>903</v>
      </c>
      <c r="AH2197" t="s">
        <v>182</v>
      </c>
      <c r="AI2197" t="s">
        <v>185</v>
      </c>
      <c r="AJ2197" t="s">
        <v>3638</v>
      </c>
      <c r="AK2197" t="s">
        <v>55</v>
      </c>
      <c r="AL2197" t="s">
        <v>47</v>
      </c>
      <c r="AM2197" t="s">
        <v>47</v>
      </c>
      <c r="AN2197" t="s">
        <v>337</v>
      </c>
      <c r="AO2197" t="s">
        <v>108</v>
      </c>
    </row>
    <row r="2198" spans="1:41" hidden="1" x14ac:dyDescent="0.25">
      <c r="A2198" t="s">
        <v>9638</v>
      </c>
      <c r="B2198" t="s">
        <v>9639</v>
      </c>
      <c r="C2198" s="1" t="str">
        <f t="shared" si="136"/>
        <v>21:1062</v>
      </c>
      <c r="D2198" s="1" t="str">
        <f t="shared" si="137"/>
        <v>21:0123</v>
      </c>
      <c r="E2198" t="s">
        <v>9640</v>
      </c>
      <c r="F2198" t="s">
        <v>9641</v>
      </c>
      <c r="H2198">
        <v>49.294780500000002</v>
      </c>
      <c r="I2198">
        <v>-117.80350129999999</v>
      </c>
      <c r="J2198" s="1" t="str">
        <f t="shared" si="138"/>
        <v>NGR bulk stream sediment</v>
      </c>
      <c r="K2198" s="1" t="str">
        <f t="shared" si="139"/>
        <v>&lt;177 micron (NGR)</v>
      </c>
      <c r="L2198">
        <v>34</v>
      </c>
      <c r="M2198" t="s">
        <v>223</v>
      </c>
      <c r="N2198">
        <v>566</v>
      </c>
      <c r="O2198" t="s">
        <v>54</v>
      </c>
      <c r="P2198" t="s">
        <v>47</v>
      </c>
      <c r="Q2198" t="s">
        <v>234</v>
      </c>
      <c r="R2198" t="s">
        <v>122</v>
      </c>
      <c r="S2198" t="s">
        <v>431</v>
      </c>
      <c r="T2198" t="s">
        <v>51</v>
      </c>
      <c r="U2198" t="s">
        <v>175</v>
      </c>
      <c r="V2198" t="s">
        <v>61</v>
      </c>
      <c r="W2198" t="s">
        <v>64</v>
      </c>
      <c r="X2198" t="s">
        <v>330</v>
      </c>
      <c r="Y2198" t="s">
        <v>146</v>
      </c>
      <c r="Z2198" t="s">
        <v>56</v>
      </c>
      <c r="AA2198" t="s">
        <v>46</v>
      </c>
      <c r="AB2198" t="s">
        <v>122</v>
      </c>
      <c r="AC2198" t="s">
        <v>58</v>
      </c>
      <c r="AD2198" t="s">
        <v>207</v>
      </c>
      <c r="AE2198" t="s">
        <v>56</v>
      </c>
      <c r="AF2198" t="s">
        <v>437</v>
      </c>
      <c r="AG2198" t="s">
        <v>242</v>
      </c>
      <c r="AH2198" t="s">
        <v>150</v>
      </c>
      <c r="AI2198" t="s">
        <v>46</v>
      </c>
      <c r="AJ2198" t="s">
        <v>162</v>
      </c>
      <c r="AK2198" t="s">
        <v>50</v>
      </c>
      <c r="AL2198" t="s">
        <v>47</v>
      </c>
      <c r="AM2198" t="s">
        <v>47</v>
      </c>
      <c r="AN2198" t="s">
        <v>508</v>
      </c>
      <c r="AO2198" t="s">
        <v>99</v>
      </c>
    </row>
    <row r="2199" spans="1:41" hidden="1" x14ac:dyDescent="0.25">
      <c r="A2199" t="s">
        <v>9642</v>
      </c>
      <c r="B2199" t="s">
        <v>9643</v>
      </c>
      <c r="C2199" s="1" t="str">
        <f t="shared" si="136"/>
        <v>21:1062</v>
      </c>
      <c r="D2199" s="1" t="str">
        <f t="shared" si="137"/>
        <v>21:0123</v>
      </c>
      <c r="E2199" t="s">
        <v>9644</v>
      </c>
      <c r="F2199" t="s">
        <v>9645</v>
      </c>
      <c r="H2199">
        <v>49.299276999999996</v>
      </c>
      <c r="I2199">
        <v>-117.8139183</v>
      </c>
      <c r="J2199" s="1" t="str">
        <f t="shared" si="138"/>
        <v>NGR bulk stream sediment</v>
      </c>
      <c r="K2199" s="1" t="str">
        <f t="shared" si="139"/>
        <v>&lt;177 micron (NGR)</v>
      </c>
      <c r="L2199">
        <v>34</v>
      </c>
      <c r="M2199" t="s">
        <v>233</v>
      </c>
      <c r="N2199">
        <v>567</v>
      </c>
      <c r="O2199" t="s">
        <v>173</v>
      </c>
      <c r="P2199" t="s">
        <v>47</v>
      </c>
      <c r="Q2199" t="s">
        <v>404</v>
      </c>
      <c r="R2199" t="s">
        <v>259</v>
      </c>
      <c r="S2199" t="s">
        <v>146</v>
      </c>
      <c r="T2199" t="s">
        <v>108</v>
      </c>
      <c r="U2199" t="s">
        <v>273</v>
      </c>
      <c r="V2199" t="s">
        <v>81</v>
      </c>
      <c r="W2199" t="s">
        <v>102</v>
      </c>
      <c r="X2199" t="s">
        <v>51</v>
      </c>
      <c r="Y2199" t="s">
        <v>126</v>
      </c>
      <c r="Z2199" t="s">
        <v>56</v>
      </c>
      <c r="AA2199" t="s">
        <v>46</v>
      </c>
      <c r="AB2199" t="s">
        <v>81</v>
      </c>
      <c r="AC2199" t="s">
        <v>197</v>
      </c>
      <c r="AD2199" t="s">
        <v>482</v>
      </c>
      <c r="AE2199" t="s">
        <v>53</v>
      </c>
      <c r="AF2199" t="s">
        <v>108</v>
      </c>
      <c r="AG2199" t="s">
        <v>148</v>
      </c>
      <c r="AH2199" t="s">
        <v>81</v>
      </c>
      <c r="AI2199" t="s">
        <v>149</v>
      </c>
      <c r="AJ2199" t="s">
        <v>127</v>
      </c>
      <c r="AK2199" t="s">
        <v>238</v>
      </c>
      <c r="AL2199" t="s">
        <v>47</v>
      </c>
      <c r="AM2199" t="s">
        <v>47</v>
      </c>
      <c r="AN2199" t="s">
        <v>508</v>
      </c>
      <c r="AO2199" t="s">
        <v>217</v>
      </c>
    </row>
    <row r="2200" spans="1:41" hidden="1" x14ac:dyDescent="0.25">
      <c r="A2200" t="s">
        <v>9646</v>
      </c>
      <c r="B2200" t="s">
        <v>9647</v>
      </c>
      <c r="C2200" s="1" t="str">
        <f t="shared" si="136"/>
        <v>21:1062</v>
      </c>
      <c r="D2200" s="1" t="str">
        <f t="shared" si="137"/>
        <v>21:0123</v>
      </c>
      <c r="E2200" t="s">
        <v>9648</v>
      </c>
      <c r="F2200" t="s">
        <v>9649</v>
      </c>
      <c r="H2200">
        <v>49.292691300000001</v>
      </c>
      <c r="I2200">
        <v>-117.8179087</v>
      </c>
      <c r="J2200" s="1" t="str">
        <f t="shared" si="138"/>
        <v>NGR bulk stream sediment</v>
      </c>
      <c r="K2200" s="1" t="str">
        <f t="shared" si="139"/>
        <v>&lt;177 micron (NGR)</v>
      </c>
      <c r="L2200">
        <v>34</v>
      </c>
      <c r="M2200" t="s">
        <v>248</v>
      </c>
      <c r="N2200">
        <v>568</v>
      </c>
      <c r="O2200" t="s">
        <v>235</v>
      </c>
      <c r="P2200" t="s">
        <v>47</v>
      </c>
      <c r="Q2200" t="s">
        <v>417</v>
      </c>
      <c r="R2200" t="s">
        <v>142</v>
      </c>
      <c r="S2200" t="s">
        <v>695</v>
      </c>
      <c r="T2200" t="s">
        <v>58</v>
      </c>
      <c r="U2200" t="s">
        <v>218</v>
      </c>
      <c r="V2200" t="s">
        <v>61</v>
      </c>
      <c r="W2200" t="s">
        <v>122</v>
      </c>
      <c r="X2200" t="s">
        <v>127</v>
      </c>
      <c r="Y2200" t="s">
        <v>391</v>
      </c>
      <c r="Z2200" t="s">
        <v>56</v>
      </c>
      <c r="AA2200" t="s">
        <v>47</v>
      </c>
      <c r="AB2200" t="s">
        <v>78</v>
      </c>
      <c r="AC2200" t="s">
        <v>58</v>
      </c>
      <c r="AD2200" t="s">
        <v>237</v>
      </c>
      <c r="AE2200" t="s">
        <v>199</v>
      </c>
      <c r="AF2200" t="s">
        <v>357</v>
      </c>
      <c r="AG2200" t="s">
        <v>785</v>
      </c>
      <c r="AH2200" t="s">
        <v>58</v>
      </c>
      <c r="AI2200" t="s">
        <v>110</v>
      </c>
      <c r="AJ2200" t="s">
        <v>9650</v>
      </c>
      <c r="AK2200" t="s">
        <v>217</v>
      </c>
      <c r="AL2200" t="s">
        <v>73</v>
      </c>
      <c r="AM2200" t="s">
        <v>47</v>
      </c>
      <c r="AN2200" t="s">
        <v>97</v>
      </c>
      <c r="AO2200" t="s">
        <v>90</v>
      </c>
    </row>
    <row r="2201" spans="1:41" hidden="1" x14ac:dyDescent="0.25">
      <c r="A2201" t="s">
        <v>9651</v>
      </c>
      <c r="B2201" t="s">
        <v>9652</v>
      </c>
      <c r="C2201" s="1" t="str">
        <f t="shared" si="136"/>
        <v>21:1062</v>
      </c>
      <c r="D2201" s="1" t="str">
        <f t="shared" si="137"/>
        <v>21:0123</v>
      </c>
      <c r="E2201" t="s">
        <v>9653</v>
      </c>
      <c r="F2201" t="s">
        <v>9654</v>
      </c>
      <c r="H2201">
        <v>49.2926413</v>
      </c>
      <c r="I2201">
        <v>-117.8606384</v>
      </c>
      <c r="J2201" s="1" t="str">
        <f t="shared" si="138"/>
        <v>NGR bulk stream sediment</v>
      </c>
      <c r="K2201" s="1" t="str">
        <f t="shared" si="139"/>
        <v>&lt;177 micron (NGR)</v>
      </c>
      <c r="L2201">
        <v>34</v>
      </c>
      <c r="M2201" t="s">
        <v>256</v>
      </c>
      <c r="N2201">
        <v>569</v>
      </c>
      <c r="O2201" t="s">
        <v>455</v>
      </c>
      <c r="P2201" t="s">
        <v>47</v>
      </c>
      <c r="Q2201" t="s">
        <v>481</v>
      </c>
      <c r="R2201" t="s">
        <v>85</v>
      </c>
      <c r="S2201" t="s">
        <v>372</v>
      </c>
      <c r="T2201" t="s">
        <v>55</v>
      </c>
      <c r="U2201" t="s">
        <v>328</v>
      </c>
      <c r="V2201" t="s">
        <v>64</v>
      </c>
      <c r="W2201" t="s">
        <v>493</v>
      </c>
      <c r="X2201" t="s">
        <v>175</v>
      </c>
      <c r="Y2201" t="s">
        <v>9655</v>
      </c>
      <c r="Z2201" t="s">
        <v>56</v>
      </c>
      <c r="AA2201" t="s">
        <v>46</v>
      </c>
      <c r="AB2201" t="s">
        <v>81</v>
      </c>
      <c r="AC2201" t="s">
        <v>58</v>
      </c>
      <c r="AD2201" t="s">
        <v>399</v>
      </c>
      <c r="AE2201" t="s">
        <v>57</v>
      </c>
      <c r="AF2201" t="s">
        <v>108</v>
      </c>
      <c r="AG2201" t="s">
        <v>6155</v>
      </c>
      <c r="AH2201" t="s">
        <v>330</v>
      </c>
      <c r="AI2201" t="s">
        <v>64</v>
      </c>
      <c r="AJ2201" t="s">
        <v>8445</v>
      </c>
      <c r="AK2201" t="s">
        <v>1485</v>
      </c>
      <c r="AL2201" t="s">
        <v>122</v>
      </c>
      <c r="AM2201" t="s">
        <v>47</v>
      </c>
      <c r="AN2201" t="s">
        <v>1106</v>
      </c>
      <c r="AO2201" t="s">
        <v>76</v>
      </c>
    </row>
    <row r="2202" spans="1:41" hidden="1" x14ac:dyDescent="0.25">
      <c r="A2202" t="s">
        <v>9656</v>
      </c>
      <c r="B2202" t="s">
        <v>9657</v>
      </c>
      <c r="C2202" s="1" t="str">
        <f t="shared" si="136"/>
        <v>21:1062</v>
      </c>
      <c r="D2202" s="1" t="str">
        <f t="shared" si="137"/>
        <v>21:0123</v>
      </c>
      <c r="E2202" t="s">
        <v>9658</v>
      </c>
      <c r="F2202" t="s">
        <v>9659</v>
      </c>
      <c r="H2202">
        <v>49.291265000000003</v>
      </c>
      <c r="I2202">
        <v>-117.90299880000001</v>
      </c>
      <c r="J2202" s="1" t="str">
        <f t="shared" si="138"/>
        <v>NGR bulk stream sediment</v>
      </c>
      <c r="K2202" s="1" t="str">
        <f t="shared" si="139"/>
        <v>&lt;177 micron (NGR)</v>
      </c>
      <c r="L2202">
        <v>34</v>
      </c>
      <c r="M2202" t="s">
        <v>265</v>
      </c>
      <c r="N2202">
        <v>570</v>
      </c>
      <c r="O2202" t="s">
        <v>60</v>
      </c>
      <c r="P2202" t="s">
        <v>47</v>
      </c>
      <c r="Q2202" t="s">
        <v>481</v>
      </c>
      <c r="R2202" t="s">
        <v>406</v>
      </c>
      <c r="S2202" t="s">
        <v>226</v>
      </c>
      <c r="T2202" t="s">
        <v>209</v>
      </c>
      <c r="U2202" t="s">
        <v>438</v>
      </c>
      <c r="V2202" t="s">
        <v>72</v>
      </c>
      <c r="W2202" t="s">
        <v>142</v>
      </c>
      <c r="X2202" t="s">
        <v>51</v>
      </c>
      <c r="Y2202" t="s">
        <v>457</v>
      </c>
      <c r="Z2202" t="s">
        <v>56</v>
      </c>
      <c r="AA2202" t="s">
        <v>46</v>
      </c>
      <c r="AB2202" t="s">
        <v>105</v>
      </c>
      <c r="AC2202" t="s">
        <v>100</v>
      </c>
      <c r="AD2202" t="s">
        <v>597</v>
      </c>
      <c r="AE2202" t="s">
        <v>57</v>
      </c>
      <c r="AF2202" t="s">
        <v>76</v>
      </c>
      <c r="AG2202" t="s">
        <v>58</v>
      </c>
      <c r="AH2202" t="s">
        <v>161</v>
      </c>
      <c r="AI2202" t="s">
        <v>174</v>
      </c>
      <c r="AJ2202" t="s">
        <v>85</v>
      </c>
      <c r="AK2202" t="s">
        <v>73</v>
      </c>
      <c r="AL2202" t="s">
        <v>47</v>
      </c>
      <c r="AM2202" t="s">
        <v>47</v>
      </c>
      <c r="AN2202" t="s">
        <v>89</v>
      </c>
      <c r="AO2202" t="s">
        <v>108</v>
      </c>
    </row>
    <row r="2203" spans="1:41" hidden="1" x14ac:dyDescent="0.25">
      <c r="A2203" t="s">
        <v>9660</v>
      </c>
      <c r="B2203" t="s">
        <v>9661</v>
      </c>
      <c r="C2203" s="1" t="str">
        <f t="shared" si="136"/>
        <v>21:1062</v>
      </c>
      <c r="D2203" s="1" t="str">
        <f t="shared" si="137"/>
        <v>21:0123</v>
      </c>
      <c r="E2203" t="s">
        <v>9662</v>
      </c>
      <c r="F2203" t="s">
        <v>9663</v>
      </c>
      <c r="H2203">
        <v>49.273930100000001</v>
      </c>
      <c r="I2203">
        <v>-117.9269056</v>
      </c>
      <c r="J2203" s="1" t="str">
        <f t="shared" si="138"/>
        <v>NGR bulk stream sediment</v>
      </c>
      <c r="K2203" s="1" t="str">
        <f t="shared" si="139"/>
        <v>&lt;177 micron (NGR)</v>
      </c>
      <c r="L2203">
        <v>35</v>
      </c>
      <c r="M2203" t="s">
        <v>45</v>
      </c>
      <c r="N2203">
        <v>571</v>
      </c>
      <c r="O2203" t="s">
        <v>161</v>
      </c>
      <c r="P2203" t="s">
        <v>47</v>
      </c>
      <c r="Q2203" t="s">
        <v>404</v>
      </c>
      <c r="R2203" t="s">
        <v>50</v>
      </c>
      <c r="S2203" t="s">
        <v>431</v>
      </c>
      <c r="T2203" t="s">
        <v>267</v>
      </c>
      <c r="U2203" t="s">
        <v>237</v>
      </c>
      <c r="V2203" t="s">
        <v>60</v>
      </c>
      <c r="W2203" t="s">
        <v>437</v>
      </c>
      <c r="X2203" t="s">
        <v>52</v>
      </c>
      <c r="Y2203" t="s">
        <v>146</v>
      </c>
      <c r="Z2203" t="s">
        <v>56</v>
      </c>
      <c r="AA2203" t="s">
        <v>46</v>
      </c>
      <c r="AB2203" t="s">
        <v>101</v>
      </c>
      <c r="AC2203" t="s">
        <v>186</v>
      </c>
      <c r="AD2203" t="s">
        <v>445</v>
      </c>
      <c r="AE2203" t="s">
        <v>84</v>
      </c>
      <c r="AF2203" t="s">
        <v>108</v>
      </c>
      <c r="AG2203" t="s">
        <v>3858</v>
      </c>
      <c r="AH2203" t="s">
        <v>72</v>
      </c>
      <c r="AI2203" t="s">
        <v>149</v>
      </c>
      <c r="AJ2203" t="s">
        <v>209</v>
      </c>
      <c r="AK2203" t="s">
        <v>58</v>
      </c>
      <c r="AL2203" t="s">
        <v>47</v>
      </c>
      <c r="AM2203" t="s">
        <v>47</v>
      </c>
      <c r="AN2203" t="s">
        <v>1304</v>
      </c>
      <c r="AO2203" t="s">
        <v>85</v>
      </c>
    </row>
    <row r="2204" spans="1:41" hidden="1" x14ac:dyDescent="0.25">
      <c r="A2204" t="s">
        <v>9664</v>
      </c>
      <c r="B2204" t="s">
        <v>9665</v>
      </c>
      <c r="C2204" s="1" t="str">
        <f t="shared" si="136"/>
        <v>21:1062</v>
      </c>
      <c r="D2204" s="1" t="str">
        <f t="shared" si="137"/>
        <v>21:0123</v>
      </c>
      <c r="E2204" t="s">
        <v>9666</v>
      </c>
      <c r="F2204" t="s">
        <v>9667</v>
      </c>
      <c r="H2204">
        <v>49.261984400000003</v>
      </c>
      <c r="I2204">
        <v>-117.929101</v>
      </c>
      <c r="J2204" s="1" t="str">
        <f t="shared" si="138"/>
        <v>NGR bulk stream sediment</v>
      </c>
      <c r="K2204" s="1" t="str">
        <f t="shared" si="139"/>
        <v>&lt;177 micron (NGR)</v>
      </c>
      <c r="L2204">
        <v>35</v>
      </c>
      <c r="M2204" t="s">
        <v>71</v>
      </c>
      <c r="N2204">
        <v>572</v>
      </c>
      <c r="O2204" t="s">
        <v>122</v>
      </c>
      <c r="P2204" t="s">
        <v>58</v>
      </c>
      <c r="Q2204" t="s">
        <v>481</v>
      </c>
      <c r="R2204" t="s">
        <v>148</v>
      </c>
      <c r="S2204" t="s">
        <v>438</v>
      </c>
      <c r="T2204" t="s">
        <v>127</v>
      </c>
      <c r="U2204" t="s">
        <v>146</v>
      </c>
      <c r="V2204" t="s">
        <v>161</v>
      </c>
      <c r="W2204" t="s">
        <v>142</v>
      </c>
      <c r="X2204" t="s">
        <v>52</v>
      </c>
      <c r="Y2204" t="s">
        <v>507</v>
      </c>
      <c r="Z2204" t="s">
        <v>56</v>
      </c>
      <c r="AA2204" t="s">
        <v>47</v>
      </c>
      <c r="AB2204" t="s">
        <v>63</v>
      </c>
      <c r="AC2204" t="s">
        <v>197</v>
      </c>
      <c r="AD2204" t="s">
        <v>121</v>
      </c>
      <c r="AE2204" t="s">
        <v>84</v>
      </c>
      <c r="AF2204" t="s">
        <v>127</v>
      </c>
      <c r="AG2204" t="s">
        <v>374</v>
      </c>
      <c r="AH2204" t="s">
        <v>173</v>
      </c>
      <c r="AI2204" t="s">
        <v>174</v>
      </c>
      <c r="AJ2204" t="s">
        <v>85</v>
      </c>
      <c r="AK2204" t="s">
        <v>108</v>
      </c>
      <c r="AL2204" t="s">
        <v>47</v>
      </c>
      <c r="AM2204" t="s">
        <v>47</v>
      </c>
      <c r="AN2204" t="s">
        <v>48</v>
      </c>
      <c r="AO2204" t="s">
        <v>127</v>
      </c>
    </row>
    <row r="2205" spans="1:41" hidden="1" x14ac:dyDescent="0.25">
      <c r="A2205" t="s">
        <v>9668</v>
      </c>
      <c r="B2205" t="s">
        <v>9669</v>
      </c>
      <c r="C2205" s="1" t="str">
        <f t="shared" si="136"/>
        <v>21:1062</v>
      </c>
      <c r="D2205" s="1" t="str">
        <f t="shared" si="137"/>
        <v>21:0123</v>
      </c>
      <c r="E2205" t="s">
        <v>9670</v>
      </c>
      <c r="F2205" t="s">
        <v>9671</v>
      </c>
      <c r="H2205">
        <v>49.285335600000003</v>
      </c>
      <c r="I2205">
        <v>-117.899728</v>
      </c>
      <c r="J2205" s="1" t="str">
        <f t="shared" si="138"/>
        <v>NGR bulk stream sediment</v>
      </c>
      <c r="K2205" s="1" t="str">
        <f t="shared" si="139"/>
        <v>&lt;177 micron (NGR)</v>
      </c>
      <c r="L2205">
        <v>35</v>
      </c>
      <c r="M2205" t="s">
        <v>95</v>
      </c>
      <c r="N2205">
        <v>573</v>
      </c>
      <c r="O2205" t="s">
        <v>81</v>
      </c>
      <c r="P2205" t="s">
        <v>47</v>
      </c>
      <c r="Q2205" t="s">
        <v>481</v>
      </c>
      <c r="R2205" t="s">
        <v>58</v>
      </c>
      <c r="S2205" t="s">
        <v>386</v>
      </c>
      <c r="T2205" t="s">
        <v>85</v>
      </c>
      <c r="U2205" t="s">
        <v>507</v>
      </c>
      <c r="V2205" t="s">
        <v>173</v>
      </c>
      <c r="W2205" t="s">
        <v>103</v>
      </c>
      <c r="X2205" t="s">
        <v>76</v>
      </c>
      <c r="Y2205" t="s">
        <v>438</v>
      </c>
      <c r="Z2205" t="s">
        <v>56</v>
      </c>
      <c r="AA2205" t="s">
        <v>46</v>
      </c>
      <c r="AB2205" t="s">
        <v>101</v>
      </c>
      <c r="AC2205" t="s">
        <v>112</v>
      </c>
      <c r="AD2205" t="s">
        <v>320</v>
      </c>
      <c r="AE2205" t="s">
        <v>199</v>
      </c>
      <c r="AF2205" t="s">
        <v>127</v>
      </c>
      <c r="AG2205" t="s">
        <v>439</v>
      </c>
      <c r="AH2205" t="s">
        <v>228</v>
      </c>
      <c r="AI2205" t="s">
        <v>87</v>
      </c>
      <c r="AJ2205" t="s">
        <v>616</v>
      </c>
      <c r="AK2205" t="s">
        <v>108</v>
      </c>
      <c r="AL2205" t="s">
        <v>122</v>
      </c>
      <c r="AM2205" t="s">
        <v>47</v>
      </c>
      <c r="AN2205" t="s">
        <v>138</v>
      </c>
      <c r="AO2205" t="s">
        <v>175</v>
      </c>
    </row>
    <row r="2206" spans="1:41" hidden="1" x14ac:dyDescent="0.25">
      <c r="A2206" t="s">
        <v>9672</v>
      </c>
      <c r="B2206" t="s">
        <v>9673</v>
      </c>
      <c r="C2206" s="1" t="str">
        <f t="shared" si="136"/>
        <v>21:1062</v>
      </c>
      <c r="D2206" s="1" t="str">
        <f t="shared" si="137"/>
        <v>21:0123</v>
      </c>
      <c r="E2206" t="s">
        <v>9674</v>
      </c>
      <c r="F2206" t="s">
        <v>9675</v>
      </c>
      <c r="H2206">
        <v>49.329343700000003</v>
      </c>
      <c r="I2206">
        <v>-116.79041770000001</v>
      </c>
      <c r="J2206" s="1" t="str">
        <f t="shared" si="138"/>
        <v>NGR bulk stream sediment</v>
      </c>
      <c r="K2206" s="1" t="str">
        <f t="shared" si="139"/>
        <v>&lt;177 micron (NGR)</v>
      </c>
      <c r="L2206">
        <v>35</v>
      </c>
      <c r="M2206" t="s">
        <v>117</v>
      </c>
      <c r="N2206">
        <v>574</v>
      </c>
      <c r="O2206" t="s">
        <v>198</v>
      </c>
      <c r="P2206" t="s">
        <v>47</v>
      </c>
      <c r="Q2206" t="s">
        <v>318</v>
      </c>
      <c r="R2206" t="s">
        <v>122</v>
      </c>
      <c r="S2206" t="s">
        <v>431</v>
      </c>
      <c r="T2206" t="s">
        <v>51</v>
      </c>
      <c r="U2206" t="s">
        <v>141</v>
      </c>
      <c r="V2206" t="s">
        <v>58</v>
      </c>
      <c r="W2206" t="s">
        <v>105</v>
      </c>
      <c r="X2206" t="s">
        <v>137</v>
      </c>
      <c r="Y2206" t="s">
        <v>146</v>
      </c>
      <c r="Z2206" t="s">
        <v>56</v>
      </c>
      <c r="AA2206" t="s">
        <v>46</v>
      </c>
      <c r="AB2206" t="s">
        <v>125</v>
      </c>
      <c r="AC2206" t="s">
        <v>58</v>
      </c>
      <c r="AD2206" t="s">
        <v>207</v>
      </c>
      <c r="AE2206" t="s">
        <v>380</v>
      </c>
      <c r="AF2206" t="s">
        <v>319</v>
      </c>
      <c r="AG2206" t="s">
        <v>818</v>
      </c>
      <c r="AH2206" t="s">
        <v>137</v>
      </c>
      <c r="AI2206" t="s">
        <v>64</v>
      </c>
      <c r="AJ2206" t="s">
        <v>2109</v>
      </c>
      <c r="AK2206" t="s">
        <v>2274</v>
      </c>
      <c r="AL2206" t="s">
        <v>47</v>
      </c>
      <c r="AM2206" t="s">
        <v>122</v>
      </c>
      <c r="AN2206" t="s">
        <v>638</v>
      </c>
      <c r="AO2206" t="s">
        <v>217</v>
      </c>
    </row>
    <row r="2207" spans="1:41" hidden="1" x14ac:dyDescent="0.25">
      <c r="A2207" t="s">
        <v>9676</v>
      </c>
      <c r="B2207" t="s">
        <v>9677</v>
      </c>
      <c r="C2207" s="1" t="str">
        <f t="shared" si="136"/>
        <v>21:1062</v>
      </c>
      <c r="D2207" s="1" t="str">
        <f t="shared" si="137"/>
        <v>21:0123</v>
      </c>
      <c r="E2207" t="s">
        <v>9678</v>
      </c>
      <c r="F2207" t="s">
        <v>9679</v>
      </c>
      <c r="H2207">
        <v>49.316769499999999</v>
      </c>
      <c r="I2207">
        <v>-116.8352864</v>
      </c>
      <c r="J2207" s="1" t="str">
        <f t="shared" si="138"/>
        <v>NGR bulk stream sediment</v>
      </c>
      <c r="K2207" s="1" t="str">
        <f t="shared" si="139"/>
        <v>&lt;177 micron (NGR)</v>
      </c>
      <c r="L2207">
        <v>35</v>
      </c>
      <c r="M2207" t="s">
        <v>136</v>
      </c>
      <c r="N2207">
        <v>575</v>
      </c>
      <c r="O2207" t="s">
        <v>46</v>
      </c>
      <c r="P2207" t="s">
        <v>47</v>
      </c>
      <c r="Q2207" t="s">
        <v>184</v>
      </c>
      <c r="R2207" t="s">
        <v>439</v>
      </c>
      <c r="S2207" t="s">
        <v>438</v>
      </c>
      <c r="T2207" t="s">
        <v>209</v>
      </c>
      <c r="U2207" t="s">
        <v>239</v>
      </c>
      <c r="V2207" t="s">
        <v>271</v>
      </c>
      <c r="W2207" t="s">
        <v>151</v>
      </c>
      <c r="X2207" t="s">
        <v>137</v>
      </c>
      <c r="Y2207" t="s">
        <v>291</v>
      </c>
      <c r="Z2207" t="s">
        <v>56</v>
      </c>
      <c r="AA2207" t="s">
        <v>46</v>
      </c>
      <c r="AB2207" t="s">
        <v>125</v>
      </c>
      <c r="AC2207" t="s">
        <v>58</v>
      </c>
      <c r="AD2207" t="s">
        <v>532</v>
      </c>
      <c r="AE2207" t="s">
        <v>56</v>
      </c>
      <c r="AF2207" t="s">
        <v>175</v>
      </c>
      <c r="AG2207" t="s">
        <v>58</v>
      </c>
      <c r="AH2207" t="s">
        <v>274</v>
      </c>
      <c r="AI2207" t="s">
        <v>110</v>
      </c>
      <c r="AJ2207" t="s">
        <v>1282</v>
      </c>
      <c r="AK2207" t="s">
        <v>9680</v>
      </c>
      <c r="AL2207" t="s">
        <v>103</v>
      </c>
      <c r="AM2207" t="s">
        <v>47</v>
      </c>
      <c r="AN2207" t="s">
        <v>284</v>
      </c>
      <c r="AO2207" t="s">
        <v>267</v>
      </c>
    </row>
    <row r="2208" spans="1:41" hidden="1" x14ac:dyDescent="0.25">
      <c r="A2208" t="s">
        <v>9681</v>
      </c>
      <c r="B2208" t="s">
        <v>9682</v>
      </c>
      <c r="C2208" s="1" t="str">
        <f t="shared" si="136"/>
        <v>21:1062</v>
      </c>
      <c r="D2208" s="1" t="str">
        <f t="shared" si="137"/>
        <v>21:0123</v>
      </c>
      <c r="E2208" t="s">
        <v>9683</v>
      </c>
      <c r="F2208" t="s">
        <v>9684</v>
      </c>
      <c r="H2208">
        <v>49.308052199999999</v>
      </c>
      <c r="I2208">
        <v>-116.8764216</v>
      </c>
      <c r="J2208" s="1" t="str">
        <f t="shared" si="138"/>
        <v>NGR bulk stream sediment</v>
      </c>
      <c r="K2208" s="1" t="str">
        <f t="shared" si="139"/>
        <v>&lt;177 micron (NGR)</v>
      </c>
      <c r="L2208">
        <v>35</v>
      </c>
      <c r="M2208" t="s">
        <v>280</v>
      </c>
      <c r="N2208">
        <v>576</v>
      </c>
      <c r="O2208" t="s">
        <v>235</v>
      </c>
      <c r="P2208" t="s">
        <v>47</v>
      </c>
      <c r="Q2208" t="s">
        <v>184</v>
      </c>
      <c r="R2208" t="s">
        <v>108</v>
      </c>
      <c r="S2208" t="s">
        <v>273</v>
      </c>
      <c r="T2208" t="s">
        <v>85</v>
      </c>
      <c r="U2208" t="s">
        <v>104</v>
      </c>
      <c r="V2208" t="s">
        <v>85</v>
      </c>
      <c r="W2208" t="s">
        <v>60</v>
      </c>
      <c r="X2208" t="s">
        <v>51</v>
      </c>
      <c r="Y2208" t="s">
        <v>538</v>
      </c>
      <c r="Z2208" t="s">
        <v>56</v>
      </c>
      <c r="AA2208" t="s">
        <v>46</v>
      </c>
      <c r="AB2208" t="s">
        <v>64</v>
      </c>
      <c r="AC2208" t="s">
        <v>58</v>
      </c>
      <c r="AD2208" t="s">
        <v>331</v>
      </c>
      <c r="AE2208" t="s">
        <v>199</v>
      </c>
      <c r="AF2208" t="s">
        <v>108</v>
      </c>
      <c r="AG2208" t="s">
        <v>242</v>
      </c>
      <c r="AH2208" t="s">
        <v>142</v>
      </c>
      <c r="AI2208" t="s">
        <v>110</v>
      </c>
      <c r="AJ2208" t="s">
        <v>127</v>
      </c>
      <c r="AK2208" t="s">
        <v>9685</v>
      </c>
      <c r="AL2208" t="s">
        <v>47</v>
      </c>
      <c r="AM2208" t="s">
        <v>47</v>
      </c>
      <c r="AN2208" t="s">
        <v>65</v>
      </c>
      <c r="AO2208" t="s">
        <v>85</v>
      </c>
    </row>
    <row r="2209" spans="1:41" hidden="1" x14ac:dyDescent="0.25">
      <c r="A2209" t="s">
        <v>9686</v>
      </c>
      <c r="B2209" t="s">
        <v>9687</v>
      </c>
      <c r="C2209" s="1" t="str">
        <f t="shared" ref="C2209:C2272" si="140">HYPERLINK("http://geochem.nrcan.gc.ca/cdogs/content/bdl/bdl211062_e.htm", "21:1062")</f>
        <v>21:1062</v>
      </c>
      <c r="D2209" s="1" t="str">
        <f t="shared" ref="D2209:D2272" si="141">HYPERLINK("http://geochem.nrcan.gc.ca/cdogs/content/svy/svy210123_e.htm", "21:0123")</f>
        <v>21:0123</v>
      </c>
      <c r="E2209" t="s">
        <v>9683</v>
      </c>
      <c r="F2209" t="s">
        <v>9688</v>
      </c>
      <c r="H2209">
        <v>49.308052199999999</v>
      </c>
      <c r="I2209">
        <v>-116.8764216</v>
      </c>
      <c r="J2209" s="1" t="str">
        <f t="shared" si="138"/>
        <v>NGR bulk stream sediment</v>
      </c>
      <c r="K2209" s="1" t="str">
        <f t="shared" si="139"/>
        <v>&lt;177 micron (NGR)</v>
      </c>
      <c r="L2209">
        <v>35</v>
      </c>
      <c r="M2209" t="s">
        <v>288</v>
      </c>
      <c r="N2209">
        <v>577</v>
      </c>
      <c r="O2209" t="s">
        <v>47</v>
      </c>
      <c r="P2209" t="s">
        <v>47</v>
      </c>
      <c r="Q2209" t="s">
        <v>184</v>
      </c>
      <c r="R2209" t="s">
        <v>76</v>
      </c>
      <c r="S2209" t="s">
        <v>184</v>
      </c>
      <c r="T2209" t="s">
        <v>85</v>
      </c>
      <c r="U2209" t="s">
        <v>108</v>
      </c>
      <c r="V2209" t="s">
        <v>85</v>
      </c>
      <c r="W2209" t="s">
        <v>206</v>
      </c>
      <c r="X2209" t="s">
        <v>52</v>
      </c>
      <c r="Y2209" t="s">
        <v>667</v>
      </c>
      <c r="Z2209" t="s">
        <v>56</v>
      </c>
      <c r="AA2209" t="s">
        <v>46</v>
      </c>
      <c r="AB2209" t="s">
        <v>61</v>
      </c>
      <c r="AC2209" t="s">
        <v>58</v>
      </c>
      <c r="AD2209" t="s">
        <v>320</v>
      </c>
      <c r="AE2209" t="s">
        <v>84</v>
      </c>
      <c r="AF2209" t="s">
        <v>108</v>
      </c>
      <c r="AG2209" t="s">
        <v>58</v>
      </c>
      <c r="AH2209" t="s">
        <v>86</v>
      </c>
      <c r="AI2209" t="s">
        <v>235</v>
      </c>
      <c r="AJ2209" t="s">
        <v>50</v>
      </c>
      <c r="AK2209" t="s">
        <v>9689</v>
      </c>
      <c r="AL2209" t="s">
        <v>47</v>
      </c>
      <c r="AM2209" t="s">
        <v>47</v>
      </c>
      <c r="AN2209" t="s">
        <v>1121</v>
      </c>
      <c r="AO2209" t="s">
        <v>137</v>
      </c>
    </row>
    <row r="2210" spans="1:41" hidden="1" x14ac:dyDescent="0.25">
      <c r="A2210" t="s">
        <v>9690</v>
      </c>
      <c r="B2210" t="s">
        <v>9691</v>
      </c>
      <c r="C2210" s="1" t="str">
        <f t="shared" si="140"/>
        <v>21:1062</v>
      </c>
      <c r="D2210" s="1" t="str">
        <f t="shared" si="141"/>
        <v>21:0123</v>
      </c>
      <c r="E2210" t="s">
        <v>9692</v>
      </c>
      <c r="F2210" t="s">
        <v>9693</v>
      </c>
      <c r="H2210">
        <v>49.277151199999999</v>
      </c>
      <c r="I2210">
        <v>-116.9102372</v>
      </c>
      <c r="J2210" s="1" t="str">
        <f t="shared" si="138"/>
        <v>NGR bulk stream sediment</v>
      </c>
      <c r="K2210" s="1" t="str">
        <f t="shared" si="139"/>
        <v>&lt;177 micron (NGR)</v>
      </c>
      <c r="L2210">
        <v>35</v>
      </c>
      <c r="M2210" t="s">
        <v>157</v>
      </c>
      <c r="N2210">
        <v>578</v>
      </c>
      <c r="O2210" t="s">
        <v>86</v>
      </c>
      <c r="P2210" t="s">
        <v>47</v>
      </c>
      <c r="Q2210" t="s">
        <v>294</v>
      </c>
      <c r="R2210" t="s">
        <v>173</v>
      </c>
      <c r="S2210" t="s">
        <v>273</v>
      </c>
      <c r="T2210" t="s">
        <v>267</v>
      </c>
      <c r="U2210" t="s">
        <v>290</v>
      </c>
      <c r="V2210" t="s">
        <v>60</v>
      </c>
      <c r="W2210" t="s">
        <v>72</v>
      </c>
      <c r="X2210" t="s">
        <v>137</v>
      </c>
      <c r="Y2210" t="s">
        <v>300</v>
      </c>
      <c r="Z2210" t="s">
        <v>56</v>
      </c>
      <c r="AA2210" t="s">
        <v>46</v>
      </c>
      <c r="AB2210" t="s">
        <v>87</v>
      </c>
      <c r="AC2210" t="s">
        <v>141</v>
      </c>
      <c r="AD2210" t="s">
        <v>144</v>
      </c>
      <c r="AE2210" t="s">
        <v>199</v>
      </c>
      <c r="AF2210" t="s">
        <v>50</v>
      </c>
      <c r="AG2210" t="s">
        <v>1078</v>
      </c>
      <c r="AH2210" t="s">
        <v>110</v>
      </c>
      <c r="AI2210" t="s">
        <v>235</v>
      </c>
      <c r="AJ2210" t="s">
        <v>267</v>
      </c>
      <c r="AK2210" t="s">
        <v>227</v>
      </c>
      <c r="AL2210" t="s">
        <v>47</v>
      </c>
      <c r="AM2210" t="s">
        <v>47</v>
      </c>
      <c r="AN2210" t="s">
        <v>915</v>
      </c>
      <c r="AO2210" t="s">
        <v>98</v>
      </c>
    </row>
    <row r="2211" spans="1:41" hidden="1" x14ac:dyDescent="0.25">
      <c r="A2211" t="s">
        <v>9694</v>
      </c>
      <c r="B2211" t="s">
        <v>9695</v>
      </c>
      <c r="C2211" s="1" t="str">
        <f t="shared" si="140"/>
        <v>21:1062</v>
      </c>
      <c r="D2211" s="1" t="str">
        <f t="shared" si="141"/>
        <v>21:0123</v>
      </c>
      <c r="E2211" t="s">
        <v>9696</v>
      </c>
      <c r="F2211" t="s">
        <v>9697</v>
      </c>
      <c r="H2211">
        <v>49.262420400000003</v>
      </c>
      <c r="I2211">
        <v>-116.893591</v>
      </c>
      <c r="J2211" s="1" t="str">
        <f t="shared" si="138"/>
        <v>NGR bulk stream sediment</v>
      </c>
      <c r="K2211" s="1" t="str">
        <f t="shared" si="139"/>
        <v>&lt;177 micron (NGR)</v>
      </c>
      <c r="L2211">
        <v>35</v>
      </c>
      <c r="M2211" t="s">
        <v>170</v>
      </c>
      <c r="N2211">
        <v>579</v>
      </c>
      <c r="O2211" t="s">
        <v>238</v>
      </c>
      <c r="P2211" t="s">
        <v>103</v>
      </c>
      <c r="Q2211" t="s">
        <v>668</v>
      </c>
      <c r="R2211" t="s">
        <v>127</v>
      </c>
      <c r="S2211" t="s">
        <v>343</v>
      </c>
      <c r="T2211" t="s">
        <v>59</v>
      </c>
      <c r="U2211" t="s">
        <v>554</v>
      </c>
      <c r="V2211" t="s">
        <v>366</v>
      </c>
      <c r="W2211" t="s">
        <v>200</v>
      </c>
      <c r="X2211" t="s">
        <v>103</v>
      </c>
      <c r="Y2211" t="s">
        <v>239</v>
      </c>
      <c r="Z2211" t="s">
        <v>56</v>
      </c>
      <c r="AA2211" t="s">
        <v>46</v>
      </c>
      <c r="AB2211" t="s">
        <v>54</v>
      </c>
      <c r="AC2211" t="s">
        <v>290</v>
      </c>
      <c r="AD2211" t="s">
        <v>344</v>
      </c>
      <c r="AE2211" t="s">
        <v>53</v>
      </c>
      <c r="AF2211" t="s">
        <v>76</v>
      </c>
      <c r="AG2211" t="s">
        <v>366</v>
      </c>
      <c r="AH2211" t="s">
        <v>46</v>
      </c>
      <c r="AI2211" t="s">
        <v>87</v>
      </c>
      <c r="AJ2211" t="s">
        <v>58</v>
      </c>
      <c r="AK2211" t="s">
        <v>151</v>
      </c>
      <c r="AL2211" t="s">
        <v>47</v>
      </c>
      <c r="AM2211" t="s">
        <v>47</v>
      </c>
      <c r="AN2211" t="s">
        <v>638</v>
      </c>
      <c r="AO2211" t="s">
        <v>137</v>
      </c>
    </row>
    <row r="2212" spans="1:41" hidden="1" x14ac:dyDescent="0.25">
      <c r="A2212" t="s">
        <v>9698</v>
      </c>
      <c r="B2212" t="s">
        <v>9699</v>
      </c>
      <c r="C2212" s="1" t="str">
        <f t="shared" si="140"/>
        <v>21:1062</v>
      </c>
      <c r="D2212" s="1" t="str">
        <f t="shared" si="141"/>
        <v>21:0123</v>
      </c>
      <c r="E2212" t="s">
        <v>9700</v>
      </c>
      <c r="F2212" t="s">
        <v>9701</v>
      </c>
      <c r="H2212">
        <v>49.240427500000003</v>
      </c>
      <c r="I2212">
        <v>-116.8849135</v>
      </c>
      <c r="J2212" s="1" t="str">
        <f t="shared" si="138"/>
        <v>NGR bulk stream sediment</v>
      </c>
      <c r="K2212" s="1" t="str">
        <f t="shared" si="139"/>
        <v>&lt;177 micron (NGR)</v>
      </c>
      <c r="L2212">
        <v>35</v>
      </c>
      <c r="M2212" t="s">
        <v>180</v>
      </c>
      <c r="N2212">
        <v>580</v>
      </c>
      <c r="O2212" t="s">
        <v>60</v>
      </c>
      <c r="P2212" t="s">
        <v>122</v>
      </c>
      <c r="Q2212" t="s">
        <v>152</v>
      </c>
      <c r="R2212" t="s">
        <v>412</v>
      </c>
      <c r="S2212" t="s">
        <v>344</v>
      </c>
      <c r="T2212" t="s">
        <v>209</v>
      </c>
      <c r="U2212" t="s">
        <v>80</v>
      </c>
      <c r="V2212" t="s">
        <v>493</v>
      </c>
      <c r="W2212" t="s">
        <v>109</v>
      </c>
      <c r="X2212" t="s">
        <v>51</v>
      </c>
      <c r="Y2212" t="s">
        <v>186</v>
      </c>
      <c r="Z2212" t="s">
        <v>56</v>
      </c>
      <c r="AA2212" t="s">
        <v>46</v>
      </c>
      <c r="AB2212" t="s">
        <v>235</v>
      </c>
      <c r="AC2212" t="s">
        <v>82</v>
      </c>
      <c r="AD2212" t="s">
        <v>240</v>
      </c>
      <c r="AE2212" t="s">
        <v>199</v>
      </c>
      <c r="AF2212" t="s">
        <v>209</v>
      </c>
      <c r="AG2212" t="s">
        <v>365</v>
      </c>
      <c r="AH2212" t="s">
        <v>149</v>
      </c>
      <c r="AI2212" t="s">
        <v>87</v>
      </c>
      <c r="AJ2212" t="s">
        <v>439</v>
      </c>
      <c r="AK2212" t="s">
        <v>228</v>
      </c>
      <c r="AL2212" t="s">
        <v>47</v>
      </c>
      <c r="AM2212" t="s">
        <v>47</v>
      </c>
      <c r="AN2212" t="s">
        <v>171</v>
      </c>
      <c r="AO2212" t="s">
        <v>59</v>
      </c>
    </row>
    <row r="2213" spans="1:41" hidden="1" x14ac:dyDescent="0.25">
      <c r="A2213" t="s">
        <v>9702</v>
      </c>
      <c r="B2213" t="s">
        <v>9703</v>
      </c>
      <c r="C2213" s="1" t="str">
        <f t="shared" si="140"/>
        <v>21:1062</v>
      </c>
      <c r="D2213" s="1" t="str">
        <f t="shared" si="141"/>
        <v>21:0123</v>
      </c>
      <c r="E2213" t="s">
        <v>9704</v>
      </c>
      <c r="F2213" t="s">
        <v>9705</v>
      </c>
      <c r="H2213">
        <v>49.2436626</v>
      </c>
      <c r="I2213">
        <v>-116.8818971</v>
      </c>
      <c r="J2213" s="1" t="str">
        <f t="shared" si="138"/>
        <v>NGR bulk stream sediment</v>
      </c>
      <c r="K2213" s="1" t="str">
        <f t="shared" si="139"/>
        <v>&lt;177 micron (NGR)</v>
      </c>
      <c r="L2213">
        <v>35</v>
      </c>
      <c r="M2213" t="s">
        <v>195</v>
      </c>
      <c r="N2213">
        <v>581</v>
      </c>
      <c r="O2213" t="s">
        <v>79</v>
      </c>
      <c r="P2213" t="s">
        <v>47</v>
      </c>
      <c r="Q2213" t="s">
        <v>920</v>
      </c>
      <c r="R2213" t="s">
        <v>76</v>
      </c>
      <c r="S2213" t="s">
        <v>482</v>
      </c>
      <c r="T2213" t="s">
        <v>58</v>
      </c>
      <c r="U2213" t="s">
        <v>120</v>
      </c>
      <c r="V2213" t="s">
        <v>51</v>
      </c>
      <c r="W2213" t="s">
        <v>79</v>
      </c>
      <c r="X2213" t="s">
        <v>51</v>
      </c>
      <c r="Y2213" t="s">
        <v>120</v>
      </c>
      <c r="Z2213" t="s">
        <v>56</v>
      </c>
      <c r="AA2213" t="s">
        <v>46</v>
      </c>
      <c r="AB2213" t="s">
        <v>46</v>
      </c>
      <c r="AC2213" t="s">
        <v>217</v>
      </c>
      <c r="AD2213" t="s">
        <v>290</v>
      </c>
      <c r="AE2213" t="s">
        <v>199</v>
      </c>
      <c r="AF2213" t="s">
        <v>108</v>
      </c>
      <c r="AG2213" t="s">
        <v>319</v>
      </c>
      <c r="AH2213" t="s">
        <v>185</v>
      </c>
      <c r="AI2213" t="s">
        <v>87</v>
      </c>
      <c r="AJ2213" t="s">
        <v>85</v>
      </c>
      <c r="AK2213" t="s">
        <v>158</v>
      </c>
      <c r="AL2213" t="s">
        <v>103</v>
      </c>
      <c r="AM2213" t="s">
        <v>47</v>
      </c>
      <c r="AN2213" t="s">
        <v>463</v>
      </c>
      <c r="AO2213" t="s">
        <v>50</v>
      </c>
    </row>
    <row r="2214" spans="1:41" hidden="1" x14ac:dyDescent="0.25">
      <c r="A2214" t="s">
        <v>9706</v>
      </c>
      <c r="B2214" t="s">
        <v>9707</v>
      </c>
      <c r="C2214" s="1" t="str">
        <f t="shared" si="140"/>
        <v>21:1062</v>
      </c>
      <c r="D2214" s="1" t="str">
        <f t="shared" si="141"/>
        <v>21:0123</v>
      </c>
      <c r="E2214" t="s">
        <v>9708</v>
      </c>
      <c r="F2214" t="s">
        <v>9709</v>
      </c>
      <c r="H2214">
        <v>49.2126704</v>
      </c>
      <c r="I2214">
        <v>-116.8787571</v>
      </c>
      <c r="J2214" s="1" t="str">
        <f t="shared" si="138"/>
        <v>NGR bulk stream sediment</v>
      </c>
      <c r="K2214" s="1" t="str">
        <f t="shared" si="139"/>
        <v>&lt;177 micron (NGR)</v>
      </c>
      <c r="L2214">
        <v>35</v>
      </c>
      <c r="M2214" t="s">
        <v>205</v>
      </c>
      <c r="N2214">
        <v>582</v>
      </c>
      <c r="O2214" t="s">
        <v>81</v>
      </c>
      <c r="P2214" t="s">
        <v>47</v>
      </c>
      <c r="Q2214" t="s">
        <v>1304</v>
      </c>
      <c r="R2214" t="s">
        <v>274</v>
      </c>
      <c r="S2214" t="s">
        <v>140</v>
      </c>
      <c r="T2214" t="s">
        <v>52</v>
      </c>
      <c r="U2214" t="s">
        <v>66</v>
      </c>
      <c r="V2214" t="s">
        <v>164</v>
      </c>
      <c r="W2214" t="s">
        <v>206</v>
      </c>
      <c r="X2214" t="s">
        <v>51</v>
      </c>
      <c r="Y2214" t="s">
        <v>239</v>
      </c>
      <c r="Z2214" t="s">
        <v>56</v>
      </c>
      <c r="AA2214" t="s">
        <v>46</v>
      </c>
      <c r="AB2214" t="s">
        <v>47</v>
      </c>
      <c r="AC2214" t="s">
        <v>58</v>
      </c>
      <c r="AD2214" t="s">
        <v>250</v>
      </c>
      <c r="AE2214" t="s">
        <v>199</v>
      </c>
      <c r="AF2214" t="s">
        <v>55</v>
      </c>
      <c r="AG2214" t="s">
        <v>158</v>
      </c>
      <c r="AH2214" t="s">
        <v>53</v>
      </c>
      <c r="AI2214" t="s">
        <v>174</v>
      </c>
      <c r="AJ2214" t="s">
        <v>85</v>
      </c>
      <c r="AK2214" t="s">
        <v>123</v>
      </c>
      <c r="AL2214" t="s">
        <v>47</v>
      </c>
      <c r="AM2214" t="s">
        <v>47</v>
      </c>
      <c r="AN2214" t="s">
        <v>65</v>
      </c>
      <c r="AO2214" t="s">
        <v>82</v>
      </c>
    </row>
    <row r="2215" spans="1:41" hidden="1" x14ac:dyDescent="0.25">
      <c r="A2215" t="s">
        <v>9710</v>
      </c>
      <c r="B2215" t="s">
        <v>9711</v>
      </c>
      <c r="C2215" s="1" t="str">
        <f t="shared" si="140"/>
        <v>21:1062</v>
      </c>
      <c r="D2215" s="1" t="str">
        <f t="shared" si="141"/>
        <v>21:0123</v>
      </c>
      <c r="E2215" t="s">
        <v>9712</v>
      </c>
      <c r="F2215" t="s">
        <v>9713</v>
      </c>
      <c r="H2215">
        <v>49.186117199999998</v>
      </c>
      <c r="I2215">
        <v>-116.8639728</v>
      </c>
      <c r="J2215" s="1" t="str">
        <f t="shared" si="138"/>
        <v>NGR bulk stream sediment</v>
      </c>
      <c r="K2215" s="1" t="str">
        <f t="shared" si="139"/>
        <v>&lt;177 micron (NGR)</v>
      </c>
      <c r="L2215">
        <v>35</v>
      </c>
      <c r="M2215" t="s">
        <v>214</v>
      </c>
      <c r="N2215">
        <v>583</v>
      </c>
      <c r="O2215" t="s">
        <v>110</v>
      </c>
      <c r="P2215" t="s">
        <v>47</v>
      </c>
      <c r="Q2215" t="s">
        <v>780</v>
      </c>
      <c r="R2215" t="s">
        <v>161</v>
      </c>
      <c r="S2215" t="s">
        <v>146</v>
      </c>
      <c r="T2215" t="s">
        <v>55</v>
      </c>
      <c r="U2215" t="s">
        <v>218</v>
      </c>
      <c r="V2215" t="s">
        <v>437</v>
      </c>
      <c r="W2215" t="s">
        <v>200</v>
      </c>
      <c r="X2215" t="s">
        <v>51</v>
      </c>
      <c r="Y2215" t="s">
        <v>250</v>
      </c>
      <c r="Z2215" t="s">
        <v>56</v>
      </c>
      <c r="AA2215" t="s">
        <v>46</v>
      </c>
      <c r="AB2215" t="s">
        <v>235</v>
      </c>
      <c r="AC2215" t="s">
        <v>58</v>
      </c>
      <c r="AD2215" t="s">
        <v>507</v>
      </c>
      <c r="AE2215" t="s">
        <v>56</v>
      </c>
      <c r="AF2215" t="s">
        <v>85</v>
      </c>
      <c r="AG2215" t="s">
        <v>163</v>
      </c>
      <c r="AH2215" t="s">
        <v>174</v>
      </c>
      <c r="AI2215" t="s">
        <v>174</v>
      </c>
      <c r="AJ2215" t="s">
        <v>209</v>
      </c>
      <c r="AK2215" t="s">
        <v>282</v>
      </c>
      <c r="AL2215" t="s">
        <v>47</v>
      </c>
      <c r="AM2215" t="s">
        <v>47</v>
      </c>
      <c r="AN2215" t="s">
        <v>284</v>
      </c>
      <c r="AO2215" t="s">
        <v>127</v>
      </c>
    </row>
    <row r="2216" spans="1:41" hidden="1" x14ac:dyDescent="0.25">
      <c r="A2216" t="s">
        <v>9714</v>
      </c>
      <c r="B2216" t="s">
        <v>9715</v>
      </c>
      <c r="C2216" s="1" t="str">
        <f t="shared" si="140"/>
        <v>21:1062</v>
      </c>
      <c r="D2216" s="1" t="str">
        <f t="shared" si="141"/>
        <v>21:0123</v>
      </c>
      <c r="E2216" t="s">
        <v>9716</v>
      </c>
      <c r="F2216" t="s">
        <v>9717</v>
      </c>
      <c r="H2216">
        <v>49.186990899999998</v>
      </c>
      <c r="I2216">
        <v>-116.8576027</v>
      </c>
      <c r="J2216" s="1" t="str">
        <f t="shared" si="138"/>
        <v>NGR bulk stream sediment</v>
      </c>
      <c r="K2216" s="1" t="str">
        <f t="shared" si="139"/>
        <v>&lt;177 micron (NGR)</v>
      </c>
      <c r="L2216">
        <v>35</v>
      </c>
      <c r="M2216" t="s">
        <v>223</v>
      </c>
      <c r="N2216">
        <v>584</v>
      </c>
      <c r="O2216" t="s">
        <v>64</v>
      </c>
      <c r="P2216" t="s">
        <v>47</v>
      </c>
      <c r="Q2216" t="s">
        <v>275</v>
      </c>
      <c r="R2216" t="s">
        <v>50</v>
      </c>
      <c r="S2216" t="s">
        <v>120</v>
      </c>
      <c r="T2216" t="s">
        <v>330</v>
      </c>
      <c r="U2216" t="s">
        <v>104</v>
      </c>
      <c r="V2216" t="s">
        <v>123</v>
      </c>
      <c r="W2216" t="s">
        <v>79</v>
      </c>
      <c r="X2216" t="s">
        <v>51</v>
      </c>
      <c r="Y2216" t="s">
        <v>104</v>
      </c>
      <c r="Z2216" t="s">
        <v>56</v>
      </c>
      <c r="AA2216" t="s">
        <v>46</v>
      </c>
      <c r="AB2216" t="s">
        <v>61</v>
      </c>
      <c r="AC2216" t="s">
        <v>209</v>
      </c>
      <c r="AD2216" t="s">
        <v>358</v>
      </c>
      <c r="AE2216" t="s">
        <v>84</v>
      </c>
      <c r="AF2216" t="s">
        <v>439</v>
      </c>
      <c r="AG2216" t="s">
        <v>86</v>
      </c>
      <c r="AH2216" t="s">
        <v>198</v>
      </c>
      <c r="AI2216" t="s">
        <v>198</v>
      </c>
      <c r="AJ2216" t="s">
        <v>359</v>
      </c>
      <c r="AK2216" t="s">
        <v>125</v>
      </c>
      <c r="AL2216" t="s">
        <v>47</v>
      </c>
      <c r="AM2216" t="s">
        <v>47</v>
      </c>
      <c r="AN2216" t="s">
        <v>89</v>
      </c>
      <c r="AO2216" t="s">
        <v>55</v>
      </c>
    </row>
    <row r="2217" spans="1:41" hidden="1" x14ac:dyDescent="0.25">
      <c r="A2217" t="s">
        <v>9718</v>
      </c>
      <c r="B2217" t="s">
        <v>9719</v>
      </c>
      <c r="C2217" s="1" t="str">
        <f t="shared" si="140"/>
        <v>21:1062</v>
      </c>
      <c r="D2217" s="1" t="str">
        <f t="shared" si="141"/>
        <v>21:0123</v>
      </c>
      <c r="E2217" t="s">
        <v>9720</v>
      </c>
      <c r="F2217" t="s">
        <v>9721</v>
      </c>
      <c r="H2217">
        <v>49.291491600000001</v>
      </c>
      <c r="I2217">
        <v>-117.0199547</v>
      </c>
      <c r="J2217" s="1" t="str">
        <f t="shared" si="138"/>
        <v>NGR bulk stream sediment</v>
      </c>
      <c r="K2217" s="1" t="str">
        <f t="shared" si="139"/>
        <v>&lt;177 micron (NGR)</v>
      </c>
      <c r="L2217">
        <v>35</v>
      </c>
      <c r="M2217" t="s">
        <v>233</v>
      </c>
      <c r="N2217">
        <v>585</v>
      </c>
      <c r="O2217" t="s">
        <v>164</v>
      </c>
      <c r="P2217" t="s">
        <v>47</v>
      </c>
      <c r="Q2217" t="s">
        <v>318</v>
      </c>
      <c r="R2217" t="s">
        <v>76</v>
      </c>
      <c r="S2217" t="s">
        <v>554</v>
      </c>
      <c r="T2217" t="s">
        <v>66</v>
      </c>
      <c r="U2217" t="s">
        <v>328</v>
      </c>
      <c r="V2217" t="s">
        <v>139</v>
      </c>
      <c r="W2217" t="s">
        <v>63</v>
      </c>
      <c r="X2217" t="s">
        <v>76</v>
      </c>
      <c r="Y2217" t="s">
        <v>106</v>
      </c>
      <c r="Z2217" t="s">
        <v>56</v>
      </c>
      <c r="AA2217" t="s">
        <v>46</v>
      </c>
      <c r="AB2217" t="s">
        <v>57</v>
      </c>
      <c r="AC2217" t="s">
        <v>269</v>
      </c>
      <c r="AD2217" t="s">
        <v>344</v>
      </c>
      <c r="AE2217" t="s">
        <v>84</v>
      </c>
      <c r="AF2217" t="s">
        <v>96</v>
      </c>
      <c r="AG2217" t="s">
        <v>143</v>
      </c>
      <c r="AH2217" t="s">
        <v>54</v>
      </c>
      <c r="AI2217" t="s">
        <v>174</v>
      </c>
      <c r="AJ2217" t="s">
        <v>108</v>
      </c>
      <c r="AK2217" t="s">
        <v>228</v>
      </c>
      <c r="AL2217" t="s">
        <v>47</v>
      </c>
      <c r="AM2217" t="s">
        <v>47</v>
      </c>
      <c r="AN2217" t="s">
        <v>327</v>
      </c>
      <c r="AO2217" t="s">
        <v>137</v>
      </c>
    </row>
    <row r="2218" spans="1:41" hidden="1" x14ac:dyDescent="0.25">
      <c r="A2218" t="s">
        <v>9722</v>
      </c>
      <c r="B2218" t="s">
        <v>9723</v>
      </c>
      <c r="C2218" s="1" t="str">
        <f t="shared" si="140"/>
        <v>21:1062</v>
      </c>
      <c r="D2218" s="1" t="str">
        <f t="shared" si="141"/>
        <v>21:0123</v>
      </c>
      <c r="E2218" t="s">
        <v>9724</v>
      </c>
      <c r="F2218" t="s">
        <v>9725</v>
      </c>
      <c r="H2218">
        <v>49.300265699999997</v>
      </c>
      <c r="I2218">
        <v>-117.0390788</v>
      </c>
      <c r="J2218" s="1" t="str">
        <f t="shared" si="138"/>
        <v>NGR bulk stream sediment</v>
      </c>
      <c r="K2218" s="1" t="str">
        <f t="shared" si="139"/>
        <v>&lt;177 micron (NGR)</v>
      </c>
      <c r="L2218">
        <v>35</v>
      </c>
      <c r="M2218" t="s">
        <v>248</v>
      </c>
      <c r="N2218">
        <v>586</v>
      </c>
      <c r="O2218" t="s">
        <v>122</v>
      </c>
      <c r="P2218" t="s">
        <v>47</v>
      </c>
      <c r="Q2218" t="s">
        <v>299</v>
      </c>
      <c r="R2218" t="s">
        <v>238</v>
      </c>
      <c r="S2218" t="s">
        <v>667</v>
      </c>
      <c r="T2218" t="s">
        <v>209</v>
      </c>
      <c r="U2218" t="s">
        <v>273</v>
      </c>
      <c r="V2218" t="s">
        <v>122</v>
      </c>
      <c r="W2218" t="s">
        <v>282</v>
      </c>
      <c r="X2218" t="s">
        <v>85</v>
      </c>
      <c r="Y2218" t="s">
        <v>107</v>
      </c>
      <c r="Z2218" t="s">
        <v>56</v>
      </c>
      <c r="AA2218" t="s">
        <v>47</v>
      </c>
      <c r="AB2218" t="s">
        <v>62</v>
      </c>
      <c r="AC2218" t="s">
        <v>186</v>
      </c>
      <c r="AD2218" t="s">
        <v>83</v>
      </c>
      <c r="AE2218" t="s">
        <v>199</v>
      </c>
      <c r="AF2218" t="s">
        <v>55</v>
      </c>
      <c r="AG2218" t="s">
        <v>148</v>
      </c>
      <c r="AH2218" t="s">
        <v>105</v>
      </c>
      <c r="AI2218" t="s">
        <v>174</v>
      </c>
      <c r="AJ2218" t="s">
        <v>55</v>
      </c>
      <c r="AK2218" t="s">
        <v>282</v>
      </c>
      <c r="AL2218" t="s">
        <v>122</v>
      </c>
      <c r="AM2218" t="s">
        <v>47</v>
      </c>
      <c r="AN2218" t="s">
        <v>832</v>
      </c>
      <c r="AO2218" t="s">
        <v>82</v>
      </c>
    </row>
    <row r="2219" spans="1:41" hidden="1" x14ac:dyDescent="0.25">
      <c r="A2219" t="s">
        <v>9726</v>
      </c>
      <c r="B2219" t="s">
        <v>9727</v>
      </c>
      <c r="C2219" s="1" t="str">
        <f t="shared" si="140"/>
        <v>21:1062</v>
      </c>
      <c r="D2219" s="1" t="str">
        <f t="shared" si="141"/>
        <v>21:0123</v>
      </c>
      <c r="E2219" t="s">
        <v>9728</v>
      </c>
      <c r="F2219" t="s">
        <v>9729</v>
      </c>
      <c r="H2219">
        <v>49.3036216</v>
      </c>
      <c r="I2219">
        <v>-117.0364129</v>
      </c>
      <c r="J2219" s="1" t="str">
        <f t="shared" si="138"/>
        <v>NGR bulk stream sediment</v>
      </c>
      <c r="K2219" s="1" t="str">
        <f t="shared" si="139"/>
        <v>&lt;177 micron (NGR)</v>
      </c>
      <c r="L2219">
        <v>35</v>
      </c>
      <c r="M2219" t="s">
        <v>256</v>
      </c>
      <c r="N2219">
        <v>587</v>
      </c>
      <c r="O2219" t="s">
        <v>101</v>
      </c>
      <c r="P2219" t="s">
        <v>47</v>
      </c>
      <c r="Q2219" t="s">
        <v>935</v>
      </c>
      <c r="R2219" t="s">
        <v>54</v>
      </c>
      <c r="S2219" t="s">
        <v>146</v>
      </c>
      <c r="T2219" t="s">
        <v>50</v>
      </c>
      <c r="U2219" t="s">
        <v>146</v>
      </c>
      <c r="V2219" t="s">
        <v>81</v>
      </c>
      <c r="W2219" t="s">
        <v>164</v>
      </c>
      <c r="X2219" t="s">
        <v>306</v>
      </c>
      <c r="Y2219" t="s">
        <v>144</v>
      </c>
      <c r="Z2219" t="s">
        <v>199</v>
      </c>
      <c r="AA2219" t="s">
        <v>46</v>
      </c>
      <c r="AB2219" t="s">
        <v>84</v>
      </c>
      <c r="AC2219" t="s">
        <v>165</v>
      </c>
      <c r="AD2219" t="s">
        <v>250</v>
      </c>
      <c r="AE2219" t="s">
        <v>56</v>
      </c>
      <c r="AF2219" t="s">
        <v>58</v>
      </c>
      <c r="AG2219" t="s">
        <v>502</v>
      </c>
      <c r="AH2219" t="s">
        <v>105</v>
      </c>
      <c r="AI2219" t="s">
        <v>87</v>
      </c>
      <c r="AJ2219" t="s">
        <v>50</v>
      </c>
      <c r="AK2219" t="s">
        <v>51</v>
      </c>
      <c r="AL2219" t="s">
        <v>47</v>
      </c>
      <c r="AM2219" t="s">
        <v>122</v>
      </c>
      <c r="AN2219" t="s">
        <v>404</v>
      </c>
      <c r="AO2219" t="s">
        <v>82</v>
      </c>
    </row>
    <row r="2220" spans="1:41" hidden="1" x14ac:dyDescent="0.25">
      <c r="A2220" t="s">
        <v>9730</v>
      </c>
      <c r="B2220" t="s">
        <v>9731</v>
      </c>
      <c r="C2220" s="1" t="str">
        <f t="shared" si="140"/>
        <v>21:1062</v>
      </c>
      <c r="D2220" s="1" t="str">
        <f t="shared" si="141"/>
        <v>21:0123</v>
      </c>
      <c r="E2220" t="s">
        <v>9732</v>
      </c>
      <c r="F2220" t="s">
        <v>9733</v>
      </c>
      <c r="H2220">
        <v>49.290039</v>
      </c>
      <c r="I2220">
        <v>-116.94745399999999</v>
      </c>
      <c r="J2220" s="1" t="str">
        <f t="shared" si="138"/>
        <v>NGR bulk stream sediment</v>
      </c>
      <c r="K2220" s="1" t="str">
        <f t="shared" si="139"/>
        <v>&lt;177 micron (NGR)</v>
      </c>
      <c r="L2220">
        <v>35</v>
      </c>
      <c r="M2220" t="s">
        <v>265</v>
      </c>
      <c r="N2220">
        <v>588</v>
      </c>
      <c r="O2220" t="s">
        <v>103</v>
      </c>
      <c r="P2220" t="s">
        <v>47</v>
      </c>
      <c r="Q2220" t="s">
        <v>533</v>
      </c>
      <c r="R2220" t="s">
        <v>123</v>
      </c>
      <c r="S2220" t="s">
        <v>559</v>
      </c>
      <c r="T2220" t="s">
        <v>108</v>
      </c>
      <c r="U2220" t="s">
        <v>268</v>
      </c>
      <c r="V2220" t="s">
        <v>63</v>
      </c>
      <c r="W2220" t="s">
        <v>130</v>
      </c>
      <c r="X2220" t="s">
        <v>330</v>
      </c>
      <c r="Y2220" t="s">
        <v>934</v>
      </c>
      <c r="Z2220" t="s">
        <v>56</v>
      </c>
      <c r="AA2220" t="s">
        <v>46</v>
      </c>
      <c r="AB2220" t="s">
        <v>174</v>
      </c>
      <c r="AC2220" t="s">
        <v>50</v>
      </c>
      <c r="AD2220" t="s">
        <v>240</v>
      </c>
      <c r="AE2220" t="s">
        <v>199</v>
      </c>
      <c r="AF2220" t="s">
        <v>108</v>
      </c>
      <c r="AG2220" t="s">
        <v>591</v>
      </c>
      <c r="AH2220" t="s">
        <v>149</v>
      </c>
      <c r="AI2220" t="s">
        <v>174</v>
      </c>
      <c r="AJ2220" t="s">
        <v>76</v>
      </c>
      <c r="AK2220" t="s">
        <v>359</v>
      </c>
      <c r="AL2220" t="s">
        <v>47</v>
      </c>
      <c r="AM2220" t="s">
        <v>47</v>
      </c>
      <c r="AN2220" t="s">
        <v>1304</v>
      </c>
      <c r="AO2220" t="s">
        <v>217</v>
      </c>
    </row>
    <row r="2221" spans="1:41" hidden="1" x14ac:dyDescent="0.25">
      <c r="A2221" t="s">
        <v>9734</v>
      </c>
      <c r="B2221" t="s">
        <v>9735</v>
      </c>
      <c r="C2221" s="1" t="str">
        <f t="shared" si="140"/>
        <v>21:1062</v>
      </c>
      <c r="D2221" s="1" t="str">
        <f t="shared" si="141"/>
        <v>21:0123</v>
      </c>
      <c r="E2221" t="s">
        <v>9736</v>
      </c>
      <c r="F2221" t="s">
        <v>9737</v>
      </c>
      <c r="H2221">
        <v>49.298768500000001</v>
      </c>
      <c r="I2221">
        <v>-116.9889277</v>
      </c>
      <c r="J2221" s="1" t="str">
        <f t="shared" si="138"/>
        <v>NGR bulk stream sediment</v>
      </c>
      <c r="K2221" s="1" t="str">
        <f t="shared" si="139"/>
        <v>&lt;177 micron (NGR)</v>
      </c>
      <c r="L2221">
        <v>36</v>
      </c>
      <c r="M2221" t="s">
        <v>45</v>
      </c>
      <c r="N2221">
        <v>589</v>
      </c>
      <c r="O2221" t="s">
        <v>110</v>
      </c>
      <c r="P2221" t="s">
        <v>122</v>
      </c>
      <c r="Q2221" t="s">
        <v>725</v>
      </c>
      <c r="R2221" t="s">
        <v>149</v>
      </c>
      <c r="S2221" t="s">
        <v>320</v>
      </c>
      <c r="T2221" t="s">
        <v>108</v>
      </c>
      <c r="U2221" t="s">
        <v>236</v>
      </c>
      <c r="V2221" t="s">
        <v>64</v>
      </c>
      <c r="W2221" t="s">
        <v>173</v>
      </c>
      <c r="X2221" t="s">
        <v>50</v>
      </c>
      <c r="Y2221" t="s">
        <v>120</v>
      </c>
      <c r="Z2221" t="s">
        <v>56</v>
      </c>
      <c r="AA2221" t="s">
        <v>46</v>
      </c>
      <c r="AB2221" t="s">
        <v>84</v>
      </c>
      <c r="AC2221" t="s">
        <v>90</v>
      </c>
      <c r="AD2221" t="s">
        <v>144</v>
      </c>
      <c r="AE2221" t="s">
        <v>380</v>
      </c>
      <c r="AF2221" t="s">
        <v>591</v>
      </c>
      <c r="AG2221" t="s">
        <v>96</v>
      </c>
      <c r="AH2221" t="s">
        <v>110</v>
      </c>
      <c r="AI2221" t="s">
        <v>46</v>
      </c>
      <c r="AJ2221" t="s">
        <v>76</v>
      </c>
      <c r="AK2221" t="s">
        <v>102</v>
      </c>
      <c r="AL2221" t="s">
        <v>47</v>
      </c>
      <c r="AM2221" t="s">
        <v>47</v>
      </c>
      <c r="AN2221" t="s">
        <v>518</v>
      </c>
      <c r="AO2221" t="s">
        <v>267</v>
      </c>
    </row>
    <row r="2222" spans="1:41" hidden="1" x14ac:dyDescent="0.25">
      <c r="A2222" t="s">
        <v>9738</v>
      </c>
      <c r="B2222" t="s">
        <v>9739</v>
      </c>
      <c r="C2222" s="1" t="str">
        <f t="shared" si="140"/>
        <v>21:1062</v>
      </c>
      <c r="D2222" s="1" t="str">
        <f t="shared" si="141"/>
        <v>21:0123</v>
      </c>
      <c r="E2222" t="s">
        <v>9740</v>
      </c>
      <c r="F2222" t="s">
        <v>9741</v>
      </c>
      <c r="H2222">
        <v>49.302646899999999</v>
      </c>
      <c r="I2222">
        <v>-116.942393</v>
      </c>
      <c r="J2222" s="1" t="str">
        <f t="shared" si="138"/>
        <v>NGR bulk stream sediment</v>
      </c>
      <c r="K2222" s="1" t="str">
        <f t="shared" si="139"/>
        <v>&lt;177 micron (NGR)</v>
      </c>
      <c r="L2222">
        <v>36</v>
      </c>
      <c r="M2222" t="s">
        <v>71</v>
      </c>
      <c r="N2222">
        <v>590</v>
      </c>
      <c r="O2222" t="s">
        <v>128</v>
      </c>
      <c r="P2222" t="s">
        <v>47</v>
      </c>
      <c r="Q2222" t="s">
        <v>568</v>
      </c>
      <c r="R2222" t="s">
        <v>412</v>
      </c>
      <c r="S2222" t="s">
        <v>320</v>
      </c>
      <c r="T2222" t="s">
        <v>209</v>
      </c>
      <c r="U2222" t="s">
        <v>399</v>
      </c>
      <c r="V2222" t="s">
        <v>79</v>
      </c>
      <c r="W2222" t="s">
        <v>200</v>
      </c>
      <c r="X2222" t="s">
        <v>73</v>
      </c>
      <c r="Y2222" t="s">
        <v>418</v>
      </c>
      <c r="Z2222" t="s">
        <v>56</v>
      </c>
      <c r="AA2222" t="s">
        <v>46</v>
      </c>
      <c r="AB2222" t="s">
        <v>57</v>
      </c>
      <c r="AC2222" t="s">
        <v>75</v>
      </c>
      <c r="AD2222" t="s">
        <v>350</v>
      </c>
      <c r="AE2222" t="s">
        <v>84</v>
      </c>
      <c r="AF2222" t="s">
        <v>85</v>
      </c>
      <c r="AG2222" t="s">
        <v>259</v>
      </c>
      <c r="AH2222" t="s">
        <v>174</v>
      </c>
      <c r="AI2222" t="s">
        <v>87</v>
      </c>
      <c r="AJ2222" t="s">
        <v>108</v>
      </c>
      <c r="AK2222" t="s">
        <v>228</v>
      </c>
      <c r="AL2222" t="s">
        <v>47</v>
      </c>
      <c r="AM2222" t="s">
        <v>47</v>
      </c>
      <c r="AN2222" t="s">
        <v>284</v>
      </c>
      <c r="AO2222" t="s">
        <v>108</v>
      </c>
    </row>
    <row r="2223" spans="1:41" hidden="1" x14ac:dyDescent="0.25">
      <c r="A2223" t="s">
        <v>9742</v>
      </c>
      <c r="B2223" t="s">
        <v>9743</v>
      </c>
      <c r="C2223" s="1" t="str">
        <f t="shared" si="140"/>
        <v>21:1062</v>
      </c>
      <c r="D2223" s="1" t="str">
        <f t="shared" si="141"/>
        <v>21:0123</v>
      </c>
      <c r="E2223" t="s">
        <v>9744</v>
      </c>
      <c r="F2223" t="s">
        <v>9745</v>
      </c>
      <c r="H2223">
        <v>49.345711100000003</v>
      </c>
      <c r="I2223">
        <v>-116.9932566</v>
      </c>
      <c r="J2223" s="1" t="str">
        <f t="shared" si="138"/>
        <v>NGR bulk stream sediment</v>
      </c>
      <c r="K2223" s="1" t="str">
        <f t="shared" si="139"/>
        <v>&lt;177 micron (NGR)</v>
      </c>
      <c r="L2223">
        <v>36</v>
      </c>
      <c r="M2223" t="s">
        <v>280</v>
      </c>
      <c r="N2223">
        <v>591</v>
      </c>
      <c r="O2223" t="s">
        <v>81</v>
      </c>
      <c r="P2223" t="s">
        <v>58</v>
      </c>
      <c r="Q2223" t="s">
        <v>364</v>
      </c>
      <c r="R2223" t="s">
        <v>242</v>
      </c>
      <c r="S2223" t="s">
        <v>146</v>
      </c>
      <c r="T2223" t="s">
        <v>108</v>
      </c>
      <c r="U2223" t="s">
        <v>559</v>
      </c>
      <c r="V2223" t="s">
        <v>63</v>
      </c>
      <c r="W2223" t="s">
        <v>455</v>
      </c>
      <c r="X2223" t="s">
        <v>175</v>
      </c>
      <c r="Y2223" t="s">
        <v>183</v>
      </c>
      <c r="Z2223" t="s">
        <v>56</v>
      </c>
      <c r="AA2223" t="s">
        <v>47</v>
      </c>
      <c r="AB2223" t="s">
        <v>198</v>
      </c>
      <c r="AC2223" t="s">
        <v>217</v>
      </c>
      <c r="AD2223" t="s">
        <v>144</v>
      </c>
      <c r="AE2223" t="s">
        <v>199</v>
      </c>
      <c r="AF2223" t="s">
        <v>55</v>
      </c>
      <c r="AG2223" t="s">
        <v>330</v>
      </c>
      <c r="AH2223" t="s">
        <v>64</v>
      </c>
      <c r="AI2223" t="s">
        <v>185</v>
      </c>
      <c r="AJ2223" t="s">
        <v>76</v>
      </c>
      <c r="AK2223" t="s">
        <v>128</v>
      </c>
      <c r="AL2223" t="s">
        <v>47</v>
      </c>
      <c r="AM2223" t="s">
        <v>122</v>
      </c>
      <c r="AN2223" t="s">
        <v>138</v>
      </c>
      <c r="AO2223" t="s">
        <v>145</v>
      </c>
    </row>
    <row r="2224" spans="1:41" hidden="1" x14ac:dyDescent="0.25">
      <c r="A2224" t="s">
        <v>9746</v>
      </c>
      <c r="B2224" t="s">
        <v>9747</v>
      </c>
      <c r="C2224" s="1" t="str">
        <f t="shared" si="140"/>
        <v>21:1062</v>
      </c>
      <c r="D2224" s="1" t="str">
        <f t="shared" si="141"/>
        <v>21:0123</v>
      </c>
      <c r="E2224" t="s">
        <v>9744</v>
      </c>
      <c r="F2224" t="s">
        <v>9748</v>
      </c>
      <c r="H2224">
        <v>49.345711100000003</v>
      </c>
      <c r="I2224">
        <v>-116.9932566</v>
      </c>
      <c r="J2224" s="1" t="str">
        <f t="shared" si="138"/>
        <v>NGR bulk stream sediment</v>
      </c>
      <c r="K2224" s="1" t="str">
        <f t="shared" si="139"/>
        <v>&lt;177 micron (NGR)</v>
      </c>
      <c r="L2224">
        <v>36</v>
      </c>
      <c r="M2224" t="s">
        <v>288</v>
      </c>
      <c r="N2224">
        <v>592</v>
      </c>
      <c r="O2224" t="s">
        <v>64</v>
      </c>
      <c r="P2224" t="s">
        <v>47</v>
      </c>
      <c r="Q2224" t="s">
        <v>673</v>
      </c>
      <c r="R2224" t="s">
        <v>260</v>
      </c>
      <c r="S2224" t="s">
        <v>589</v>
      </c>
      <c r="T2224" t="s">
        <v>55</v>
      </c>
      <c r="U2224" t="s">
        <v>328</v>
      </c>
      <c r="V2224" t="s">
        <v>47</v>
      </c>
      <c r="W2224" t="s">
        <v>122</v>
      </c>
      <c r="X2224" t="s">
        <v>209</v>
      </c>
      <c r="Y2224" t="s">
        <v>258</v>
      </c>
      <c r="Z2224" t="s">
        <v>56</v>
      </c>
      <c r="AA2224" t="s">
        <v>47</v>
      </c>
      <c r="AB2224" t="s">
        <v>57</v>
      </c>
      <c r="AC2224" t="s">
        <v>175</v>
      </c>
      <c r="AD2224" t="s">
        <v>418</v>
      </c>
      <c r="AE2224" t="s">
        <v>56</v>
      </c>
      <c r="AF2224" t="s">
        <v>439</v>
      </c>
      <c r="AG2224" t="s">
        <v>357</v>
      </c>
      <c r="AH2224" t="s">
        <v>64</v>
      </c>
      <c r="AI2224" t="s">
        <v>149</v>
      </c>
      <c r="AJ2224" t="s">
        <v>85</v>
      </c>
      <c r="AK2224" t="s">
        <v>282</v>
      </c>
      <c r="AL2224" t="s">
        <v>47</v>
      </c>
      <c r="AM2224" t="s">
        <v>47</v>
      </c>
      <c r="AN2224" t="s">
        <v>1130</v>
      </c>
      <c r="AO2224" t="s">
        <v>66</v>
      </c>
    </row>
    <row r="2225" spans="1:41" hidden="1" x14ac:dyDescent="0.25">
      <c r="A2225" t="s">
        <v>9749</v>
      </c>
      <c r="B2225" t="s">
        <v>9750</v>
      </c>
      <c r="C2225" s="1" t="str">
        <f t="shared" si="140"/>
        <v>21:1062</v>
      </c>
      <c r="D2225" s="1" t="str">
        <f t="shared" si="141"/>
        <v>21:0123</v>
      </c>
      <c r="E2225" t="s">
        <v>9751</v>
      </c>
      <c r="F2225" t="s">
        <v>9752</v>
      </c>
      <c r="H2225">
        <v>49.343398800000003</v>
      </c>
      <c r="I2225">
        <v>-116.9871581</v>
      </c>
      <c r="J2225" s="1" t="str">
        <f t="shared" si="138"/>
        <v>NGR bulk stream sediment</v>
      </c>
      <c r="K2225" s="1" t="str">
        <f t="shared" si="139"/>
        <v>&lt;177 micron (NGR)</v>
      </c>
      <c r="L2225">
        <v>36</v>
      </c>
      <c r="M2225" t="s">
        <v>95</v>
      </c>
      <c r="N2225">
        <v>593</v>
      </c>
      <c r="O2225" t="s">
        <v>81</v>
      </c>
      <c r="P2225" t="s">
        <v>47</v>
      </c>
      <c r="Q2225" t="s">
        <v>281</v>
      </c>
      <c r="R2225" t="s">
        <v>96</v>
      </c>
      <c r="S2225" t="s">
        <v>590</v>
      </c>
      <c r="T2225" t="s">
        <v>267</v>
      </c>
      <c r="U2225" t="s">
        <v>391</v>
      </c>
      <c r="V2225" t="s">
        <v>63</v>
      </c>
      <c r="W2225" t="s">
        <v>164</v>
      </c>
      <c r="X2225" t="s">
        <v>209</v>
      </c>
      <c r="Y2225" t="s">
        <v>160</v>
      </c>
      <c r="Z2225" t="s">
        <v>56</v>
      </c>
      <c r="AA2225" t="s">
        <v>46</v>
      </c>
      <c r="AB2225" t="s">
        <v>57</v>
      </c>
      <c r="AC2225" t="s">
        <v>187</v>
      </c>
      <c r="AD2225" t="s">
        <v>83</v>
      </c>
      <c r="AE2225" t="s">
        <v>56</v>
      </c>
      <c r="AF2225" t="s">
        <v>85</v>
      </c>
      <c r="AG2225" t="s">
        <v>259</v>
      </c>
      <c r="AH2225" t="s">
        <v>125</v>
      </c>
      <c r="AI2225" t="s">
        <v>149</v>
      </c>
      <c r="AJ2225" t="s">
        <v>85</v>
      </c>
      <c r="AK2225" t="s">
        <v>282</v>
      </c>
      <c r="AL2225" t="s">
        <v>47</v>
      </c>
      <c r="AM2225" t="s">
        <v>47</v>
      </c>
      <c r="AN2225" t="s">
        <v>385</v>
      </c>
      <c r="AO2225" t="s">
        <v>175</v>
      </c>
    </row>
    <row r="2226" spans="1:41" hidden="1" x14ac:dyDescent="0.25">
      <c r="A2226" t="s">
        <v>9753</v>
      </c>
      <c r="B2226" t="s">
        <v>9754</v>
      </c>
      <c r="C2226" s="1" t="str">
        <f t="shared" si="140"/>
        <v>21:1062</v>
      </c>
      <c r="D2226" s="1" t="str">
        <f t="shared" si="141"/>
        <v>21:0123</v>
      </c>
      <c r="E2226" t="s">
        <v>9755</v>
      </c>
      <c r="F2226" t="s">
        <v>9756</v>
      </c>
      <c r="H2226">
        <v>49.350300900000001</v>
      </c>
      <c r="I2226">
        <v>-116.9628408</v>
      </c>
      <c r="J2226" s="1" t="str">
        <f t="shared" si="138"/>
        <v>NGR bulk stream sediment</v>
      </c>
      <c r="K2226" s="1" t="str">
        <f t="shared" si="139"/>
        <v>&lt;177 micron (NGR)</v>
      </c>
      <c r="L2226">
        <v>36</v>
      </c>
      <c r="M2226" t="s">
        <v>117</v>
      </c>
      <c r="N2226">
        <v>594</v>
      </c>
      <c r="O2226" t="s">
        <v>149</v>
      </c>
      <c r="P2226" t="s">
        <v>47</v>
      </c>
      <c r="Q2226" t="s">
        <v>294</v>
      </c>
      <c r="R2226" t="s">
        <v>142</v>
      </c>
      <c r="S2226" t="s">
        <v>268</v>
      </c>
      <c r="T2226" t="s">
        <v>137</v>
      </c>
      <c r="U2226" t="s">
        <v>329</v>
      </c>
      <c r="V2226" t="s">
        <v>185</v>
      </c>
      <c r="W2226" t="s">
        <v>64</v>
      </c>
      <c r="X2226" t="s">
        <v>55</v>
      </c>
      <c r="Y2226" t="s">
        <v>80</v>
      </c>
      <c r="Z2226" t="s">
        <v>56</v>
      </c>
      <c r="AA2226" t="s">
        <v>46</v>
      </c>
      <c r="AB2226" t="s">
        <v>62</v>
      </c>
      <c r="AC2226" t="s">
        <v>145</v>
      </c>
      <c r="AD2226" t="s">
        <v>186</v>
      </c>
      <c r="AE2226" t="s">
        <v>56</v>
      </c>
      <c r="AF2226" t="s">
        <v>129</v>
      </c>
      <c r="AG2226" t="s">
        <v>412</v>
      </c>
      <c r="AH2226" t="s">
        <v>185</v>
      </c>
      <c r="AI2226" t="s">
        <v>198</v>
      </c>
      <c r="AJ2226" t="s">
        <v>307</v>
      </c>
      <c r="AK2226" t="s">
        <v>79</v>
      </c>
      <c r="AL2226" t="s">
        <v>47</v>
      </c>
      <c r="AM2226" t="s">
        <v>47</v>
      </c>
      <c r="AN2226" t="s">
        <v>275</v>
      </c>
      <c r="AO2226" t="s">
        <v>267</v>
      </c>
    </row>
    <row r="2227" spans="1:41" hidden="1" x14ac:dyDescent="0.25">
      <c r="A2227" t="s">
        <v>9757</v>
      </c>
      <c r="B2227" t="s">
        <v>9758</v>
      </c>
      <c r="C2227" s="1" t="str">
        <f t="shared" si="140"/>
        <v>21:1062</v>
      </c>
      <c r="D2227" s="1" t="str">
        <f t="shared" si="141"/>
        <v>21:0123</v>
      </c>
      <c r="E2227" t="s">
        <v>9759</v>
      </c>
      <c r="F2227" t="s">
        <v>9760</v>
      </c>
      <c r="H2227">
        <v>49.353771500000001</v>
      </c>
      <c r="I2227">
        <v>-116.95895520000001</v>
      </c>
      <c r="J2227" s="1" t="str">
        <f t="shared" si="138"/>
        <v>NGR bulk stream sediment</v>
      </c>
      <c r="K2227" s="1" t="str">
        <f t="shared" si="139"/>
        <v>&lt;177 micron (NGR)</v>
      </c>
      <c r="L2227">
        <v>36</v>
      </c>
      <c r="M2227" t="s">
        <v>136</v>
      </c>
      <c r="N2227">
        <v>595</v>
      </c>
      <c r="O2227" t="s">
        <v>185</v>
      </c>
      <c r="P2227" t="s">
        <v>47</v>
      </c>
      <c r="Q2227" t="s">
        <v>508</v>
      </c>
      <c r="R2227" t="s">
        <v>86</v>
      </c>
      <c r="S2227" t="s">
        <v>290</v>
      </c>
      <c r="T2227" t="s">
        <v>58</v>
      </c>
      <c r="U2227" t="s">
        <v>290</v>
      </c>
      <c r="V2227" t="s">
        <v>174</v>
      </c>
      <c r="W2227" t="s">
        <v>47</v>
      </c>
      <c r="X2227" t="s">
        <v>76</v>
      </c>
      <c r="Y2227" t="s">
        <v>197</v>
      </c>
      <c r="Z2227" t="s">
        <v>56</v>
      </c>
      <c r="AA2227" t="s">
        <v>46</v>
      </c>
      <c r="AB2227" t="s">
        <v>84</v>
      </c>
      <c r="AC2227" t="s">
        <v>108</v>
      </c>
      <c r="AD2227" t="s">
        <v>186</v>
      </c>
      <c r="AE2227" t="s">
        <v>199</v>
      </c>
      <c r="AF2227" t="s">
        <v>336</v>
      </c>
      <c r="AG2227" t="s">
        <v>123</v>
      </c>
      <c r="AH2227" t="s">
        <v>87</v>
      </c>
      <c r="AI2227" t="s">
        <v>57</v>
      </c>
      <c r="AJ2227" t="s">
        <v>181</v>
      </c>
      <c r="AK2227" t="s">
        <v>455</v>
      </c>
      <c r="AL2227" t="s">
        <v>47</v>
      </c>
      <c r="AM2227" t="s">
        <v>47</v>
      </c>
      <c r="AN2227" t="s">
        <v>652</v>
      </c>
      <c r="AO2227" t="s">
        <v>66</v>
      </c>
    </row>
    <row r="2228" spans="1:41" hidden="1" x14ac:dyDescent="0.25">
      <c r="A2228" t="s">
        <v>9761</v>
      </c>
      <c r="B2228" t="s">
        <v>9762</v>
      </c>
      <c r="C2228" s="1" t="str">
        <f t="shared" si="140"/>
        <v>21:1062</v>
      </c>
      <c r="D2228" s="1" t="str">
        <f t="shared" si="141"/>
        <v>21:0123</v>
      </c>
      <c r="E2228" t="s">
        <v>9763</v>
      </c>
      <c r="F2228" t="s">
        <v>9764</v>
      </c>
      <c r="H2228">
        <v>49.304254499999999</v>
      </c>
      <c r="I2228">
        <v>-116.9015636</v>
      </c>
      <c r="J2228" s="1" t="str">
        <f t="shared" si="138"/>
        <v>NGR bulk stream sediment</v>
      </c>
      <c r="K2228" s="1" t="str">
        <f t="shared" si="139"/>
        <v>&lt;177 micron (NGR)</v>
      </c>
      <c r="L2228">
        <v>36</v>
      </c>
      <c r="M2228" t="s">
        <v>157</v>
      </c>
      <c r="N2228">
        <v>596</v>
      </c>
      <c r="O2228" t="s">
        <v>79</v>
      </c>
      <c r="P2228" t="s">
        <v>47</v>
      </c>
      <c r="Q2228" t="s">
        <v>364</v>
      </c>
      <c r="R2228" t="s">
        <v>224</v>
      </c>
      <c r="S2228" t="s">
        <v>184</v>
      </c>
      <c r="T2228" t="s">
        <v>50</v>
      </c>
      <c r="U2228" t="s">
        <v>77</v>
      </c>
      <c r="V2228" t="s">
        <v>58</v>
      </c>
      <c r="W2228" t="s">
        <v>455</v>
      </c>
      <c r="X2228" t="s">
        <v>137</v>
      </c>
      <c r="Y2228" t="s">
        <v>344</v>
      </c>
      <c r="Z2228" t="s">
        <v>56</v>
      </c>
      <c r="AA2228" t="s">
        <v>46</v>
      </c>
      <c r="AB2228" t="s">
        <v>174</v>
      </c>
      <c r="AC2228" t="s">
        <v>145</v>
      </c>
      <c r="AD2228" t="s">
        <v>273</v>
      </c>
      <c r="AE2228" t="s">
        <v>199</v>
      </c>
      <c r="AF2228" t="s">
        <v>127</v>
      </c>
      <c r="AG2228" t="s">
        <v>58</v>
      </c>
      <c r="AH2228" t="s">
        <v>129</v>
      </c>
      <c r="AI2228" t="s">
        <v>110</v>
      </c>
      <c r="AJ2228" t="s">
        <v>267</v>
      </c>
      <c r="AK2228" t="s">
        <v>128</v>
      </c>
      <c r="AL2228" t="s">
        <v>175</v>
      </c>
      <c r="AM2228" t="s">
        <v>103</v>
      </c>
      <c r="AN2228" t="s">
        <v>915</v>
      </c>
      <c r="AO2228" t="s">
        <v>82</v>
      </c>
    </row>
    <row r="2229" spans="1:41" hidden="1" x14ac:dyDescent="0.25">
      <c r="A2229" t="s">
        <v>9765</v>
      </c>
      <c r="B2229" t="s">
        <v>9766</v>
      </c>
      <c r="C2229" s="1" t="str">
        <f t="shared" si="140"/>
        <v>21:1062</v>
      </c>
      <c r="D2229" s="1" t="str">
        <f t="shared" si="141"/>
        <v>21:0123</v>
      </c>
      <c r="E2229" t="s">
        <v>9767</v>
      </c>
      <c r="F2229" t="s">
        <v>9768</v>
      </c>
      <c r="H2229">
        <v>49.347101000000002</v>
      </c>
      <c r="I2229">
        <v>-116.9303508</v>
      </c>
      <c r="J2229" s="1" t="str">
        <f t="shared" si="138"/>
        <v>NGR bulk stream sediment</v>
      </c>
      <c r="K2229" s="1" t="str">
        <f t="shared" si="139"/>
        <v>&lt;177 micron (NGR)</v>
      </c>
      <c r="L2229">
        <v>36</v>
      </c>
      <c r="M2229" t="s">
        <v>170</v>
      </c>
      <c r="N2229">
        <v>597</v>
      </c>
      <c r="O2229" t="s">
        <v>200</v>
      </c>
      <c r="P2229" t="s">
        <v>47</v>
      </c>
      <c r="Q2229" t="s">
        <v>695</v>
      </c>
      <c r="R2229" t="s">
        <v>267</v>
      </c>
      <c r="S2229" t="s">
        <v>251</v>
      </c>
      <c r="T2229" t="s">
        <v>269</v>
      </c>
      <c r="U2229" t="s">
        <v>237</v>
      </c>
      <c r="V2229" t="s">
        <v>47</v>
      </c>
      <c r="W2229" t="s">
        <v>260</v>
      </c>
      <c r="X2229" t="s">
        <v>58</v>
      </c>
      <c r="Y2229" t="s">
        <v>107</v>
      </c>
      <c r="Z2229" t="s">
        <v>56</v>
      </c>
      <c r="AA2229" t="s">
        <v>46</v>
      </c>
      <c r="AB2229" t="s">
        <v>46</v>
      </c>
      <c r="AC2229" t="s">
        <v>187</v>
      </c>
      <c r="AD2229" t="s">
        <v>475</v>
      </c>
      <c r="AE2229" t="s">
        <v>199</v>
      </c>
      <c r="AF2229" t="s">
        <v>2300</v>
      </c>
      <c r="AG2229" t="s">
        <v>118</v>
      </c>
      <c r="AH2229" t="s">
        <v>64</v>
      </c>
      <c r="AI2229" t="s">
        <v>110</v>
      </c>
      <c r="AJ2229" t="s">
        <v>502</v>
      </c>
      <c r="AK2229" t="s">
        <v>130</v>
      </c>
      <c r="AL2229" t="s">
        <v>47</v>
      </c>
      <c r="AM2229" t="s">
        <v>122</v>
      </c>
      <c r="AN2229" t="s">
        <v>327</v>
      </c>
      <c r="AO2229" t="s">
        <v>66</v>
      </c>
    </row>
    <row r="2230" spans="1:41" hidden="1" x14ac:dyDescent="0.25">
      <c r="A2230" t="s">
        <v>9769</v>
      </c>
      <c r="B2230" t="s">
        <v>9770</v>
      </c>
      <c r="C2230" s="1" t="str">
        <f t="shared" si="140"/>
        <v>21:1062</v>
      </c>
      <c r="D2230" s="1" t="str">
        <f t="shared" si="141"/>
        <v>21:0123</v>
      </c>
      <c r="E2230" t="s">
        <v>9771</v>
      </c>
      <c r="F2230" t="s">
        <v>9772</v>
      </c>
      <c r="H2230">
        <v>49.3280636</v>
      </c>
      <c r="I2230">
        <v>-116.8590727</v>
      </c>
      <c r="J2230" s="1" t="str">
        <f t="shared" si="138"/>
        <v>NGR bulk stream sediment</v>
      </c>
      <c r="K2230" s="1" t="str">
        <f t="shared" si="139"/>
        <v>&lt;177 micron (NGR)</v>
      </c>
      <c r="L2230">
        <v>36</v>
      </c>
      <c r="M2230" t="s">
        <v>180</v>
      </c>
      <c r="N2230">
        <v>598</v>
      </c>
      <c r="O2230" t="s">
        <v>110</v>
      </c>
      <c r="P2230" t="s">
        <v>47</v>
      </c>
      <c r="Q2230" t="s">
        <v>184</v>
      </c>
      <c r="R2230" t="s">
        <v>108</v>
      </c>
      <c r="S2230" t="s">
        <v>418</v>
      </c>
      <c r="T2230" t="s">
        <v>76</v>
      </c>
      <c r="U2230" t="s">
        <v>331</v>
      </c>
      <c r="V2230" t="s">
        <v>85</v>
      </c>
      <c r="W2230" t="s">
        <v>81</v>
      </c>
      <c r="X2230" t="s">
        <v>51</v>
      </c>
      <c r="Y2230" t="s">
        <v>290</v>
      </c>
      <c r="Z2230" t="s">
        <v>56</v>
      </c>
      <c r="AA2230" t="s">
        <v>46</v>
      </c>
      <c r="AB2230" t="s">
        <v>87</v>
      </c>
      <c r="AC2230" t="s">
        <v>197</v>
      </c>
      <c r="AD2230" t="s">
        <v>226</v>
      </c>
      <c r="AE2230" t="s">
        <v>56</v>
      </c>
      <c r="AF2230" t="s">
        <v>58</v>
      </c>
      <c r="AG2230" t="s">
        <v>62</v>
      </c>
      <c r="AH2230" t="s">
        <v>206</v>
      </c>
      <c r="AI2230" t="s">
        <v>149</v>
      </c>
      <c r="AJ2230" t="s">
        <v>85</v>
      </c>
      <c r="AK2230" t="s">
        <v>2393</v>
      </c>
      <c r="AL2230" t="s">
        <v>47</v>
      </c>
      <c r="AM2230" t="s">
        <v>47</v>
      </c>
      <c r="AN2230" t="s">
        <v>65</v>
      </c>
      <c r="AO2230" t="s">
        <v>47</v>
      </c>
    </row>
    <row r="2231" spans="1:41" hidden="1" x14ac:dyDescent="0.25">
      <c r="A2231" t="s">
        <v>9773</v>
      </c>
      <c r="B2231" t="s">
        <v>9774</v>
      </c>
      <c r="C2231" s="1" t="str">
        <f t="shared" si="140"/>
        <v>21:1062</v>
      </c>
      <c r="D2231" s="1" t="str">
        <f t="shared" si="141"/>
        <v>21:0123</v>
      </c>
      <c r="E2231" t="s">
        <v>9775</v>
      </c>
      <c r="F2231" t="s">
        <v>9776</v>
      </c>
      <c r="H2231">
        <v>49.340792999999998</v>
      </c>
      <c r="I2231">
        <v>-116.926326</v>
      </c>
      <c r="J2231" s="1" t="str">
        <f t="shared" si="138"/>
        <v>NGR bulk stream sediment</v>
      </c>
      <c r="K2231" s="1" t="str">
        <f t="shared" si="139"/>
        <v>&lt;177 micron (NGR)</v>
      </c>
      <c r="L2231">
        <v>36</v>
      </c>
      <c r="M2231" t="s">
        <v>195</v>
      </c>
      <c r="N2231">
        <v>599</v>
      </c>
      <c r="O2231" t="s">
        <v>47</v>
      </c>
      <c r="P2231" t="s">
        <v>47</v>
      </c>
      <c r="Q2231" t="s">
        <v>543</v>
      </c>
      <c r="R2231" t="s">
        <v>81</v>
      </c>
      <c r="S2231" t="s">
        <v>934</v>
      </c>
      <c r="T2231" t="s">
        <v>137</v>
      </c>
      <c r="U2231" t="s">
        <v>239</v>
      </c>
      <c r="V2231" t="s">
        <v>235</v>
      </c>
      <c r="W2231" t="s">
        <v>64</v>
      </c>
      <c r="X2231" t="s">
        <v>51</v>
      </c>
      <c r="Y2231" t="s">
        <v>104</v>
      </c>
      <c r="Z2231" t="s">
        <v>56</v>
      </c>
      <c r="AA2231" t="s">
        <v>46</v>
      </c>
      <c r="AB2231" t="s">
        <v>84</v>
      </c>
      <c r="AC2231" t="s">
        <v>127</v>
      </c>
      <c r="AD2231" t="s">
        <v>187</v>
      </c>
      <c r="AE2231" t="s">
        <v>56</v>
      </c>
      <c r="AF2231" t="s">
        <v>238</v>
      </c>
      <c r="AG2231" t="s">
        <v>51</v>
      </c>
      <c r="AH2231" t="s">
        <v>198</v>
      </c>
      <c r="AI2231" t="s">
        <v>198</v>
      </c>
      <c r="AJ2231" t="s">
        <v>242</v>
      </c>
      <c r="AK2231" t="s">
        <v>125</v>
      </c>
      <c r="AL2231" t="s">
        <v>47</v>
      </c>
      <c r="AM2231" t="s">
        <v>47</v>
      </c>
      <c r="AN2231" t="s">
        <v>65</v>
      </c>
      <c r="AO2231" t="s">
        <v>99</v>
      </c>
    </row>
    <row r="2232" spans="1:41" hidden="1" x14ac:dyDescent="0.25">
      <c r="A2232" t="s">
        <v>9777</v>
      </c>
      <c r="B2232" t="s">
        <v>9778</v>
      </c>
      <c r="C2232" s="1" t="str">
        <f t="shared" si="140"/>
        <v>21:1062</v>
      </c>
      <c r="D2232" s="1" t="str">
        <f t="shared" si="141"/>
        <v>21:0123</v>
      </c>
      <c r="E2232" t="s">
        <v>9779</v>
      </c>
      <c r="F2232" t="s">
        <v>9780</v>
      </c>
      <c r="H2232">
        <v>49.3441343</v>
      </c>
      <c r="I2232">
        <v>-116.8794853</v>
      </c>
      <c r="J2232" s="1" t="str">
        <f t="shared" si="138"/>
        <v>NGR bulk stream sediment</v>
      </c>
      <c r="K2232" s="1" t="str">
        <f t="shared" si="139"/>
        <v>&lt;177 micron (NGR)</v>
      </c>
      <c r="L2232">
        <v>36</v>
      </c>
      <c r="M2232" t="s">
        <v>205</v>
      </c>
      <c r="N2232">
        <v>600</v>
      </c>
      <c r="O2232" t="s">
        <v>46</v>
      </c>
      <c r="P2232" t="s">
        <v>47</v>
      </c>
      <c r="Q2232" t="s">
        <v>152</v>
      </c>
      <c r="R2232" t="s">
        <v>96</v>
      </c>
      <c r="S2232" t="s">
        <v>258</v>
      </c>
      <c r="T2232" t="s">
        <v>73</v>
      </c>
      <c r="U2232" t="s">
        <v>49</v>
      </c>
      <c r="V2232" t="s">
        <v>118</v>
      </c>
      <c r="W2232" t="s">
        <v>110</v>
      </c>
      <c r="X2232" t="s">
        <v>103</v>
      </c>
      <c r="Y2232" t="s">
        <v>131</v>
      </c>
      <c r="Z2232" t="s">
        <v>56</v>
      </c>
      <c r="AA2232" t="s">
        <v>47</v>
      </c>
      <c r="AB2232" t="s">
        <v>61</v>
      </c>
      <c r="AC2232" t="s">
        <v>55</v>
      </c>
      <c r="AD2232" t="s">
        <v>184</v>
      </c>
      <c r="AE2232" t="s">
        <v>56</v>
      </c>
      <c r="AF2232" t="s">
        <v>359</v>
      </c>
      <c r="AG2232" t="s">
        <v>73</v>
      </c>
      <c r="AH2232" t="s">
        <v>173</v>
      </c>
      <c r="AI2232" t="s">
        <v>174</v>
      </c>
      <c r="AJ2232" t="s">
        <v>163</v>
      </c>
      <c r="AK2232" t="s">
        <v>86</v>
      </c>
      <c r="AL2232" t="s">
        <v>47</v>
      </c>
      <c r="AM2232" t="s">
        <v>103</v>
      </c>
      <c r="AN2232" t="s">
        <v>533</v>
      </c>
      <c r="AO2232" t="s">
        <v>55</v>
      </c>
    </row>
    <row r="2233" spans="1:41" hidden="1" x14ac:dyDescent="0.25">
      <c r="A2233" t="s">
        <v>9781</v>
      </c>
      <c r="B2233" t="s">
        <v>9782</v>
      </c>
      <c r="C2233" s="1" t="str">
        <f t="shared" si="140"/>
        <v>21:1062</v>
      </c>
      <c r="D2233" s="1" t="str">
        <f t="shared" si="141"/>
        <v>21:0123</v>
      </c>
      <c r="E2233" t="s">
        <v>9783</v>
      </c>
      <c r="F2233" t="s">
        <v>9784</v>
      </c>
      <c r="H2233">
        <v>49.329209499999997</v>
      </c>
      <c r="I2233">
        <v>-116.8694605</v>
      </c>
      <c r="J2233" s="1" t="str">
        <f t="shared" si="138"/>
        <v>NGR bulk stream sediment</v>
      </c>
      <c r="K2233" s="1" t="str">
        <f t="shared" si="139"/>
        <v>&lt;177 micron (NGR)</v>
      </c>
      <c r="L2233">
        <v>36</v>
      </c>
      <c r="M2233" t="s">
        <v>214</v>
      </c>
      <c r="N2233">
        <v>601</v>
      </c>
      <c r="O2233" t="s">
        <v>64</v>
      </c>
      <c r="P2233" t="s">
        <v>47</v>
      </c>
      <c r="Q2233" t="s">
        <v>48</v>
      </c>
      <c r="R2233" t="s">
        <v>224</v>
      </c>
      <c r="S2233" t="s">
        <v>300</v>
      </c>
      <c r="T2233" t="s">
        <v>55</v>
      </c>
      <c r="U2233" t="s">
        <v>269</v>
      </c>
      <c r="V2233" t="s">
        <v>58</v>
      </c>
      <c r="W2233" t="s">
        <v>101</v>
      </c>
      <c r="X2233" t="s">
        <v>51</v>
      </c>
      <c r="Y2233" t="s">
        <v>124</v>
      </c>
      <c r="Z2233" t="s">
        <v>56</v>
      </c>
      <c r="AA2233" t="s">
        <v>46</v>
      </c>
      <c r="AB2233" t="s">
        <v>185</v>
      </c>
      <c r="AC2233" t="s">
        <v>58</v>
      </c>
      <c r="AD2233" t="s">
        <v>399</v>
      </c>
      <c r="AE2233" t="s">
        <v>56</v>
      </c>
      <c r="AF2233" t="s">
        <v>330</v>
      </c>
      <c r="AG2233" t="s">
        <v>111</v>
      </c>
      <c r="AH2233" t="s">
        <v>142</v>
      </c>
      <c r="AI2233" t="s">
        <v>149</v>
      </c>
      <c r="AJ2233" t="s">
        <v>55</v>
      </c>
      <c r="AK2233" t="s">
        <v>51</v>
      </c>
      <c r="AL2233" t="s">
        <v>122</v>
      </c>
      <c r="AM2233" t="s">
        <v>103</v>
      </c>
      <c r="AN2233" t="s">
        <v>432</v>
      </c>
      <c r="AO2233" t="s">
        <v>55</v>
      </c>
    </row>
    <row r="2234" spans="1:41" hidden="1" x14ac:dyDescent="0.25">
      <c r="A2234" t="s">
        <v>9785</v>
      </c>
      <c r="B2234" t="s">
        <v>9786</v>
      </c>
      <c r="C2234" s="1" t="str">
        <f t="shared" si="140"/>
        <v>21:1062</v>
      </c>
      <c r="D2234" s="1" t="str">
        <f t="shared" si="141"/>
        <v>21:0123</v>
      </c>
      <c r="E2234" t="s">
        <v>9787</v>
      </c>
      <c r="F2234" t="s">
        <v>9788</v>
      </c>
      <c r="H2234">
        <v>49.2153749</v>
      </c>
      <c r="I2234">
        <v>-117.011928</v>
      </c>
      <c r="J2234" s="1" t="str">
        <f t="shared" si="138"/>
        <v>NGR bulk stream sediment</v>
      </c>
      <c r="K2234" s="1" t="str">
        <f t="shared" si="139"/>
        <v>&lt;177 micron (NGR)</v>
      </c>
      <c r="L2234">
        <v>36</v>
      </c>
      <c r="M2234" t="s">
        <v>223</v>
      </c>
      <c r="N2234">
        <v>602</v>
      </c>
      <c r="O2234" t="s">
        <v>46</v>
      </c>
      <c r="P2234" t="s">
        <v>47</v>
      </c>
      <c r="Q2234" t="s">
        <v>284</v>
      </c>
      <c r="R2234" t="s">
        <v>282</v>
      </c>
      <c r="S2234" t="s">
        <v>258</v>
      </c>
      <c r="T2234" t="s">
        <v>82</v>
      </c>
      <c r="U2234" t="s">
        <v>184</v>
      </c>
      <c r="V2234" t="s">
        <v>185</v>
      </c>
      <c r="W2234" t="s">
        <v>206</v>
      </c>
      <c r="X2234" t="s">
        <v>73</v>
      </c>
      <c r="Y2234" t="s">
        <v>131</v>
      </c>
      <c r="Z2234" t="s">
        <v>56</v>
      </c>
      <c r="AA2234" t="s">
        <v>46</v>
      </c>
      <c r="AB2234" t="s">
        <v>46</v>
      </c>
      <c r="AC2234" t="s">
        <v>186</v>
      </c>
      <c r="AD2234" t="s">
        <v>145</v>
      </c>
      <c r="AE2234" t="s">
        <v>56</v>
      </c>
      <c r="AF2234" t="s">
        <v>209</v>
      </c>
      <c r="AG2234" t="s">
        <v>111</v>
      </c>
      <c r="AH2234" t="s">
        <v>46</v>
      </c>
      <c r="AI2234" t="s">
        <v>54</v>
      </c>
      <c r="AJ2234" t="s">
        <v>88</v>
      </c>
      <c r="AK2234" t="s">
        <v>282</v>
      </c>
      <c r="AL2234" t="s">
        <v>47</v>
      </c>
      <c r="AM2234" t="s">
        <v>47</v>
      </c>
      <c r="AN2234" t="s">
        <v>638</v>
      </c>
      <c r="AO2234" t="s">
        <v>58</v>
      </c>
    </row>
    <row r="2235" spans="1:41" hidden="1" x14ac:dyDescent="0.25">
      <c r="A2235" t="s">
        <v>9789</v>
      </c>
      <c r="B2235" t="s">
        <v>9790</v>
      </c>
      <c r="C2235" s="1" t="str">
        <f t="shared" si="140"/>
        <v>21:1062</v>
      </c>
      <c r="D2235" s="1" t="str">
        <f t="shared" si="141"/>
        <v>21:0123</v>
      </c>
      <c r="E2235" t="s">
        <v>9791</v>
      </c>
      <c r="F2235" t="s">
        <v>9792</v>
      </c>
      <c r="H2235">
        <v>49.215807400000003</v>
      </c>
      <c r="I2235">
        <v>-117.0057351</v>
      </c>
      <c r="J2235" s="1" t="str">
        <f t="shared" si="138"/>
        <v>NGR bulk stream sediment</v>
      </c>
      <c r="K2235" s="1" t="str">
        <f t="shared" si="139"/>
        <v>&lt;177 micron (NGR)</v>
      </c>
      <c r="L2235">
        <v>36</v>
      </c>
      <c r="M2235" t="s">
        <v>233</v>
      </c>
      <c r="N2235">
        <v>603</v>
      </c>
      <c r="O2235" t="s">
        <v>47</v>
      </c>
      <c r="P2235" t="s">
        <v>122</v>
      </c>
      <c r="Q2235" t="s">
        <v>568</v>
      </c>
      <c r="R2235" t="s">
        <v>257</v>
      </c>
      <c r="S2235" t="s">
        <v>320</v>
      </c>
      <c r="T2235" t="s">
        <v>137</v>
      </c>
      <c r="U2235" t="s">
        <v>934</v>
      </c>
      <c r="V2235" t="s">
        <v>105</v>
      </c>
      <c r="W2235" t="s">
        <v>257</v>
      </c>
      <c r="X2235" t="s">
        <v>85</v>
      </c>
      <c r="Y2235" t="s">
        <v>418</v>
      </c>
      <c r="Z2235" t="s">
        <v>56</v>
      </c>
      <c r="AA2235" t="s">
        <v>46</v>
      </c>
      <c r="AB2235" t="s">
        <v>61</v>
      </c>
      <c r="AC2235" t="s">
        <v>55</v>
      </c>
      <c r="AD2235" t="s">
        <v>83</v>
      </c>
      <c r="AE2235" t="s">
        <v>56</v>
      </c>
      <c r="AF2235" t="s">
        <v>50</v>
      </c>
      <c r="AG2235" t="s">
        <v>58</v>
      </c>
      <c r="AH2235" t="s">
        <v>235</v>
      </c>
      <c r="AI2235" t="s">
        <v>110</v>
      </c>
      <c r="AJ2235" t="s">
        <v>209</v>
      </c>
      <c r="AK2235" t="s">
        <v>493</v>
      </c>
      <c r="AL2235" t="s">
        <v>47</v>
      </c>
      <c r="AM2235" t="s">
        <v>122</v>
      </c>
      <c r="AN2235" t="s">
        <v>780</v>
      </c>
      <c r="AO2235" t="s">
        <v>59</v>
      </c>
    </row>
    <row r="2236" spans="1:41" hidden="1" x14ac:dyDescent="0.25">
      <c r="A2236" t="s">
        <v>9793</v>
      </c>
      <c r="B2236" t="s">
        <v>9794</v>
      </c>
      <c r="C2236" s="1" t="str">
        <f t="shared" si="140"/>
        <v>21:1062</v>
      </c>
      <c r="D2236" s="1" t="str">
        <f t="shared" si="141"/>
        <v>21:0123</v>
      </c>
      <c r="E2236" t="s">
        <v>9795</v>
      </c>
      <c r="F2236" t="s">
        <v>9796</v>
      </c>
      <c r="H2236">
        <v>49.233373100000001</v>
      </c>
      <c r="I2236">
        <v>-116.9528138</v>
      </c>
      <c r="J2236" s="1" t="str">
        <f t="shared" si="138"/>
        <v>NGR bulk stream sediment</v>
      </c>
      <c r="K2236" s="1" t="str">
        <f t="shared" si="139"/>
        <v>&lt;177 micron (NGR)</v>
      </c>
      <c r="L2236">
        <v>36</v>
      </c>
      <c r="M2236" t="s">
        <v>248</v>
      </c>
      <c r="N2236">
        <v>604</v>
      </c>
      <c r="O2236" t="s">
        <v>81</v>
      </c>
      <c r="P2236" t="s">
        <v>47</v>
      </c>
      <c r="Q2236" t="s">
        <v>372</v>
      </c>
      <c r="R2236" t="s">
        <v>55</v>
      </c>
      <c r="S2236" t="s">
        <v>829</v>
      </c>
      <c r="T2236" t="s">
        <v>85</v>
      </c>
      <c r="U2236" t="s">
        <v>184</v>
      </c>
      <c r="V2236" t="s">
        <v>257</v>
      </c>
      <c r="W2236" t="s">
        <v>142</v>
      </c>
      <c r="X2236" t="s">
        <v>137</v>
      </c>
      <c r="Y2236" t="s">
        <v>120</v>
      </c>
      <c r="Z2236" t="s">
        <v>56</v>
      </c>
      <c r="AA2236" t="s">
        <v>46</v>
      </c>
      <c r="AB2236" t="s">
        <v>61</v>
      </c>
      <c r="AC2236" t="s">
        <v>98</v>
      </c>
      <c r="AD2236" t="s">
        <v>160</v>
      </c>
      <c r="AE2236" t="s">
        <v>84</v>
      </c>
      <c r="AF2236" t="s">
        <v>2088</v>
      </c>
      <c r="AG2236" t="s">
        <v>242</v>
      </c>
      <c r="AH2236" t="s">
        <v>185</v>
      </c>
      <c r="AI2236" t="s">
        <v>185</v>
      </c>
      <c r="AJ2236" t="s">
        <v>76</v>
      </c>
      <c r="AK2236" t="s">
        <v>175</v>
      </c>
      <c r="AL2236" t="s">
        <v>47</v>
      </c>
      <c r="AM2236" t="s">
        <v>122</v>
      </c>
      <c r="AN2236" t="s">
        <v>275</v>
      </c>
      <c r="AO2236" t="s">
        <v>127</v>
      </c>
    </row>
    <row r="2237" spans="1:41" hidden="1" x14ac:dyDescent="0.25">
      <c r="A2237" t="s">
        <v>9797</v>
      </c>
      <c r="B2237" t="s">
        <v>9798</v>
      </c>
      <c r="C2237" s="1" t="str">
        <f t="shared" si="140"/>
        <v>21:1062</v>
      </c>
      <c r="D2237" s="1" t="str">
        <f t="shared" si="141"/>
        <v>21:0123</v>
      </c>
      <c r="E2237" t="s">
        <v>9799</v>
      </c>
      <c r="F2237" t="s">
        <v>9800</v>
      </c>
      <c r="H2237">
        <v>49.227147700000003</v>
      </c>
      <c r="I2237">
        <v>-116.9755904</v>
      </c>
      <c r="J2237" s="1" t="str">
        <f t="shared" si="138"/>
        <v>NGR bulk stream sediment</v>
      </c>
      <c r="K2237" s="1" t="str">
        <f t="shared" si="139"/>
        <v>&lt;177 micron (NGR)</v>
      </c>
      <c r="L2237">
        <v>36</v>
      </c>
      <c r="M2237" t="s">
        <v>256</v>
      </c>
      <c r="N2237">
        <v>605</v>
      </c>
      <c r="O2237" t="s">
        <v>110</v>
      </c>
      <c r="P2237" t="s">
        <v>162</v>
      </c>
      <c r="Q2237" t="s">
        <v>508</v>
      </c>
      <c r="R2237" t="s">
        <v>64</v>
      </c>
      <c r="S2237" t="s">
        <v>226</v>
      </c>
      <c r="T2237" t="s">
        <v>127</v>
      </c>
      <c r="U2237" t="s">
        <v>597</v>
      </c>
      <c r="V2237" t="s">
        <v>235</v>
      </c>
      <c r="W2237" t="s">
        <v>72</v>
      </c>
      <c r="X2237" t="s">
        <v>127</v>
      </c>
      <c r="Y2237" t="s">
        <v>140</v>
      </c>
      <c r="Z2237" t="s">
        <v>56</v>
      </c>
      <c r="AA2237" t="s">
        <v>46</v>
      </c>
      <c r="AB2237" t="s">
        <v>185</v>
      </c>
      <c r="AC2237" t="s">
        <v>50</v>
      </c>
      <c r="AD2237" t="s">
        <v>112</v>
      </c>
      <c r="AE2237" t="s">
        <v>56</v>
      </c>
      <c r="AF2237" t="s">
        <v>2300</v>
      </c>
      <c r="AG2237" t="s">
        <v>703</v>
      </c>
      <c r="AH2237" t="s">
        <v>105</v>
      </c>
      <c r="AI2237" t="s">
        <v>110</v>
      </c>
      <c r="AJ2237" t="s">
        <v>352</v>
      </c>
      <c r="AK2237" t="s">
        <v>51</v>
      </c>
      <c r="AL2237" t="s">
        <v>47</v>
      </c>
      <c r="AM2237" t="s">
        <v>122</v>
      </c>
      <c r="AN2237" t="s">
        <v>1106</v>
      </c>
      <c r="AO2237" t="s">
        <v>85</v>
      </c>
    </row>
    <row r="2238" spans="1:41" hidden="1" x14ac:dyDescent="0.25">
      <c r="A2238" t="s">
        <v>9801</v>
      </c>
      <c r="B2238" t="s">
        <v>9802</v>
      </c>
      <c r="C2238" s="1" t="str">
        <f t="shared" si="140"/>
        <v>21:1062</v>
      </c>
      <c r="D2238" s="1" t="str">
        <f t="shared" si="141"/>
        <v>21:0123</v>
      </c>
      <c r="E2238" t="s">
        <v>9803</v>
      </c>
      <c r="F2238" t="s">
        <v>9804</v>
      </c>
      <c r="H2238">
        <v>49.237885400000003</v>
      </c>
      <c r="I2238">
        <v>-116.9312839</v>
      </c>
      <c r="J2238" s="1" t="str">
        <f t="shared" si="138"/>
        <v>NGR bulk stream sediment</v>
      </c>
      <c r="K2238" s="1" t="str">
        <f t="shared" si="139"/>
        <v>&lt;177 micron (NGR)</v>
      </c>
      <c r="L2238">
        <v>36</v>
      </c>
      <c r="M2238" t="s">
        <v>265</v>
      </c>
      <c r="N2238">
        <v>606</v>
      </c>
      <c r="O2238" t="s">
        <v>173</v>
      </c>
      <c r="P2238" t="s">
        <v>47</v>
      </c>
      <c r="Q2238" t="s">
        <v>152</v>
      </c>
      <c r="R2238" t="s">
        <v>52</v>
      </c>
      <c r="S2238" t="s">
        <v>160</v>
      </c>
      <c r="T2238" t="s">
        <v>85</v>
      </c>
      <c r="U2238" t="s">
        <v>190</v>
      </c>
      <c r="V2238" t="s">
        <v>79</v>
      </c>
      <c r="W2238" t="s">
        <v>164</v>
      </c>
      <c r="X2238" t="s">
        <v>51</v>
      </c>
      <c r="Y2238" t="s">
        <v>141</v>
      </c>
      <c r="Z2238" t="s">
        <v>56</v>
      </c>
      <c r="AA2238" t="s">
        <v>46</v>
      </c>
      <c r="AB2238" t="s">
        <v>235</v>
      </c>
      <c r="AC2238" t="s">
        <v>76</v>
      </c>
      <c r="AD2238" t="s">
        <v>268</v>
      </c>
      <c r="AE2238" t="s">
        <v>199</v>
      </c>
      <c r="AF2238" t="s">
        <v>209</v>
      </c>
      <c r="AG2238" t="s">
        <v>188</v>
      </c>
      <c r="AH2238" t="s">
        <v>149</v>
      </c>
      <c r="AI2238" t="s">
        <v>54</v>
      </c>
      <c r="AJ2238" t="s">
        <v>406</v>
      </c>
      <c r="AK2238" t="s">
        <v>79</v>
      </c>
      <c r="AL2238" t="s">
        <v>47</v>
      </c>
      <c r="AM2238" t="s">
        <v>47</v>
      </c>
      <c r="AN2238" t="s">
        <v>345</v>
      </c>
      <c r="AO2238" t="s">
        <v>217</v>
      </c>
    </row>
    <row r="2239" spans="1:41" hidden="1" x14ac:dyDescent="0.25">
      <c r="A2239" t="s">
        <v>9805</v>
      </c>
      <c r="B2239" t="s">
        <v>9806</v>
      </c>
      <c r="C2239" s="1" t="str">
        <f t="shared" si="140"/>
        <v>21:1062</v>
      </c>
      <c r="D2239" s="1" t="str">
        <f t="shared" si="141"/>
        <v>21:0123</v>
      </c>
      <c r="E2239" t="s">
        <v>9807</v>
      </c>
      <c r="F2239" t="s">
        <v>9808</v>
      </c>
      <c r="H2239">
        <v>49.143684999999998</v>
      </c>
      <c r="I2239">
        <v>-116.8240076</v>
      </c>
      <c r="J2239" s="1" t="str">
        <f t="shared" si="138"/>
        <v>NGR bulk stream sediment</v>
      </c>
      <c r="K2239" s="1" t="str">
        <f t="shared" si="139"/>
        <v>&lt;177 micron (NGR)</v>
      </c>
      <c r="L2239">
        <v>37</v>
      </c>
      <c r="M2239" t="s">
        <v>45</v>
      </c>
      <c r="N2239">
        <v>607</v>
      </c>
      <c r="O2239" t="s">
        <v>46</v>
      </c>
      <c r="P2239" t="s">
        <v>47</v>
      </c>
      <c r="Q2239" t="s">
        <v>592</v>
      </c>
      <c r="R2239" t="s">
        <v>105</v>
      </c>
      <c r="S2239" t="s">
        <v>358</v>
      </c>
      <c r="T2239" t="s">
        <v>58</v>
      </c>
      <c r="U2239" t="s">
        <v>272</v>
      </c>
      <c r="V2239" t="s">
        <v>351</v>
      </c>
      <c r="W2239" t="s">
        <v>122</v>
      </c>
      <c r="X2239" t="s">
        <v>103</v>
      </c>
      <c r="Y2239" t="s">
        <v>306</v>
      </c>
      <c r="Z2239" t="s">
        <v>56</v>
      </c>
      <c r="AA2239" t="s">
        <v>46</v>
      </c>
      <c r="AB2239" t="s">
        <v>149</v>
      </c>
      <c r="AC2239" t="s">
        <v>267</v>
      </c>
      <c r="AD2239" t="s">
        <v>207</v>
      </c>
      <c r="AE2239" t="s">
        <v>56</v>
      </c>
      <c r="AF2239" t="s">
        <v>108</v>
      </c>
      <c r="AG2239" t="s">
        <v>227</v>
      </c>
      <c r="AH2239" t="s">
        <v>46</v>
      </c>
      <c r="AI2239" t="s">
        <v>54</v>
      </c>
      <c r="AJ2239" t="s">
        <v>319</v>
      </c>
      <c r="AK2239" t="s">
        <v>122</v>
      </c>
      <c r="AL2239" t="s">
        <v>47</v>
      </c>
      <c r="AM2239" t="s">
        <v>47</v>
      </c>
      <c r="AN2239" t="s">
        <v>313</v>
      </c>
      <c r="AO2239" t="s">
        <v>50</v>
      </c>
    </row>
    <row r="2240" spans="1:41" hidden="1" x14ac:dyDescent="0.25">
      <c r="A2240" t="s">
        <v>9809</v>
      </c>
      <c r="B2240" t="s">
        <v>9810</v>
      </c>
      <c r="C2240" s="1" t="str">
        <f t="shared" si="140"/>
        <v>21:1062</v>
      </c>
      <c r="D2240" s="1" t="str">
        <f t="shared" si="141"/>
        <v>21:0123</v>
      </c>
      <c r="E2240" t="s">
        <v>9811</v>
      </c>
      <c r="F2240" t="s">
        <v>9812</v>
      </c>
      <c r="H2240">
        <v>49.168125600000003</v>
      </c>
      <c r="I2240">
        <v>-116.85595549999999</v>
      </c>
      <c r="J2240" s="1" t="str">
        <f t="shared" si="138"/>
        <v>NGR bulk stream sediment</v>
      </c>
      <c r="K2240" s="1" t="str">
        <f t="shared" si="139"/>
        <v>&lt;177 micron (NGR)</v>
      </c>
      <c r="L2240">
        <v>37</v>
      </c>
      <c r="M2240" t="s">
        <v>71</v>
      </c>
      <c r="N2240">
        <v>608</v>
      </c>
      <c r="O2240" t="s">
        <v>235</v>
      </c>
      <c r="P2240" t="s">
        <v>47</v>
      </c>
      <c r="Q2240" t="s">
        <v>432</v>
      </c>
      <c r="R2240" t="s">
        <v>437</v>
      </c>
      <c r="S2240" t="s">
        <v>331</v>
      </c>
      <c r="T2240" t="s">
        <v>55</v>
      </c>
      <c r="U2240" t="s">
        <v>243</v>
      </c>
      <c r="V2240" t="s">
        <v>102</v>
      </c>
      <c r="W2240" t="s">
        <v>102</v>
      </c>
      <c r="X2240" t="s">
        <v>73</v>
      </c>
      <c r="Y2240" t="s">
        <v>300</v>
      </c>
      <c r="Z2240" t="s">
        <v>56</v>
      </c>
      <c r="AA2240" t="s">
        <v>46</v>
      </c>
      <c r="AB2240" t="s">
        <v>235</v>
      </c>
      <c r="AC2240" t="s">
        <v>58</v>
      </c>
      <c r="AD2240" t="s">
        <v>77</v>
      </c>
      <c r="AE2240" t="s">
        <v>56</v>
      </c>
      <c r="AF2240" t="s">
        <v>76</v>
      </c>
      <c r="AG2240" t="s">
        <v>307</v>
      </c>
      <c r="AH2240" t="s">
        <v>174</v>
      </c>
      <c r="AI2240" t="s">
        <v>87</v>
      </c>
      <c r="AJ2240" t="s">
        <v>127</v>
      </c>
      <c r="AK2240" t="s">
        <v>72</v>
      </c>
      <c r="AL2240" t="s">
        <v>47</v>
      </c>
      <c r="AM2240" t="s">
        <v>47</v>
      </c>
      <c r="AN2240" t="s">
        <v>568</v>
      </c>
      <c r="AO2240" t="s">
        <v>175</v>
      </c>
    </row>
    <row r="2241" spans="1:41" hidden="1" x14ac:dyDescent="0.25">
      <c r="A2241" t="s">
        <v>9813</v>
      </c>
      <c r="B2241" t="s">
        <v>9814</v>
      </c>
      <c r="C2241" s="1" t="str">
        <f t="shared" si="140"/>
        <v>21:1062</v>
      </c>
      <c r="D2241" s="1" t="str">
        <f t="shared" si="141"/>
        <v>21:0123</v>
      </c>
      <c r="E2241" t="s">
        <v>9815</v>
      </c>
      <c r="F2241" t="s">
        <v>9816</v>
      </c>
      <c r="H2241">
        <v>49.158974399999998</v>
      </c>
      <c r="I2241">
        <v>-116.8469429</v>
      </c>
      <c r="J2241" s="1" t="str">
        <f t="shared" si="138"/>
        <v>NGR bulk stream sediment</v>
      </c>
      <c r="K2241" s="1" t="str">
        <f t="shared" si="139"/>
        <v>&lt;177 micron (NGR)</v>
      </c>
      <c r="L2241">
        <v>37</v>
      </c>
      <c r="M2241" t="s">
        <v>280</v>
      </c>
      <c r="N2241">
        <v>609</v>
      </c>
      <c r="O2241" t="s">
        <v>174</v>
      </c>
      <c r="P2241" t="s">
        <v>47</v>
      </c>
      <c r="Q2241" t="s">
        <v>152</v>
      </c>
      <c r="R2241" t="s">
        <v>123</v>
      </c>
      <c r="S2241" t="s">
        <v>236</v>
      </c>
      <c r="T2241" t="s">
        <v>55</v>
      </c>
      <c r="U2241" t="s">
        <v>165</v>
      </c>
      <c r="V2241" t="s">
        <v>101</v>
      </c>
      <c r="W2241" t="s">
        <v>103</v>
      </c>
      <c r="X2241" t="s">
        <v>55</v>
      </c>
      <c r="Y2241" t="s">
        <v>239</v>
      </c>
      <c r="Z2241" t="s">
        <v>56</v>
      </c>
      <c r="AA2241" t="s">
        <v>46</v>
      </c>
      <c r="AB2241" t="s">
        <v>47</v>
      </c>
      <c r="AC2241" t="s">
        <v>58</v>
      </c>
      <c r="AD2241" t="s">
        <v>124</v>
      </c>
      <c r="AE2241" t="s">
        <v>56</v>
      </c>
      <c r="AF2241" t="s">
        <v>76</v>
      </c>
      <c r="AG2241" t="s">
        <v>274</v>
      </c>
      <c r="AH2241" t="s">
        <v>174</v>
      </c>
      <c r="AI2241" t="s">
        <v>174</v>
      </c>
      <c r="AJ2241" t="s">
        <v>58</v>
      </c>
      <c r="AK2241" t="s">
        <v>125</v>
      </c>
      <c r="AL2241" t="s">
        <v>47</v>
      </c>
      <c r="AM2241" t="s">
        <v>122</v>
      </c>
      <c r="AN2241" t="s">
        <v>299</v>
      </c>
      <c r="AO2241" t="s">
        <v>76</v>
      </c>
    </row>
    <row r="2242" spans="1:41" hidden="1" x14ac:dyDescent="0.25">
      <c r="A2242" t="s">
        <v>9817</v>
      </c>
      <c r="B2242" t="s">
        <v>9818</v>
      </c>
      <c r="C2242" s="1" t="str">
        <f t="shared" si="140"/>
        <v>21:1062</v>
      </c>
      <c r="D2242" s="1" t="str">
        <f t="shared" si="141"/>
        <v>21:0123</v>
      </c>
      <c r="E2242" t="s">
        <v>9815</v>
      </c>
      <c r="F2242" t="s">
        <v>9819</v>
      </c>
      <c r="H2242">
        <v>49.158974399999998</v>
      </c>
      <c r="I2242">
        <v>-116.8469429</v>
      </c>
      <c r="J2242" s="1" t="str">
        <f t="shared" ref="J2242:J2305" si="142">HYPERLINK("http://geochem.nrcan.gc.ca/cdogs/content/kwd/kwd020030_e.htm", "NGR bulk stream sediment")</f>
        <v>NGR bulk stream sediment</v>
      </c>
      <c r="K2242" s="1" t="str">
        <f t="shared" ref="K2242:K2305" si="143">HYPERLINK("http://geochem.nrcan.gc.ca/cdogs/content/kwd/kwd080006_e.htm", "&lt;177 micron (NGR)")</f>
        <v>&lt;177 micron (NGR)</v>
      </c>
      <c r="L2242">
        <v>37</v>
      </c>
      <c r="M2242" t="s">
        <v>288</v>
      </c>
      <c r="N2242">
        <v>610</v>
      </c>
      <c r="O2242" t="s">
        <v>149</v>
      </c>
      <c r="P2242" t="s">
        <v>47</v>
      </c>
      <c r="Q2242" t="s">
        <v>568</v>
      </c>
      <c r="R2242" t="s">
        <v>282</v>
      </c>
      <c r="S2242" t="s">
        <v>241</v>
      </c>
      <c r="T2242" t="s">
        <v>55</v>
      </c>
      <c r="U2242" t="s">
        <v>59</v>
      </c>
      <c r="V2242" t="s">
        <v>47</v>
      </c>
      <c r="W2242" t="s">
        <v>200</v>
      </c>
      <c r="X2242" t="s">
        <v>55</v>
      </c>
      <c r="Y2242" t="s">
        <v>218</v>
      </c>
      <c r="Z2242" t="s">
        <v>56</v>
      </c>
      <c r="AA2242" t="s">
        <v>46</v>
      </c>
      <c r="AB2242" t="s">
        <v>64</v>
      </c>
      <c r="AC2242" t="s">
        <v>58</v>
      </c>
      <c r="AD2242" t="s">
        <v>107</v>
      </c>
      <c r="AE2242" t="s">
        <v>56</v>
      </c>
      <c r="AF2242" t="s">
        <v>108</v>
      </c>
      <c r="AG2242" t="s">
        <v>366</v>
      </c>
      <c r="AH2242" t="s">
        <v>149</v>
      </c>
      <c r="AI2242" t="s">
        <v>174</v>
      </c>
      <c r="AJ2242" t="s">
        <v>58</v>
      </c>
      <c r="AK2242" t="s">
        <v>63</v>
      </c>
      <c r="AL2242" t="s">
        <v>47</v>
      </c>
      <c r="AM2242" t="s">
        <v>47</v>
      </c>
      <c r="AN2242" t="s">
        <v>468</v>
      </c>
      <c r="AO2242" t="s">
        <v>76</v>
      </c>
    </row>
    <row r="2243" spans="1:41" hidden="1" x14ac:dyDescent="0.25">
      <c r="A2243" t="s">
        <v>9820</v>
      </c>
      <c r="B2243" t="s">
        <v>9821</v>
      </c>
      <c r="C2243" s="1" t="str">
        <f t="shared" si="140"/>
        <v>21:1062</v>
      </c>
      <c r="D2243" s="1" t="str">
        <f t="shared" si="141"/>
        <v>21:0123</v>
      </c>
      <c r="E2243" t="s">
        <v>9822</v>
      </c>
      <c r="F2243" t="s">
        <v>9823</v>
      </c>
      <c r="H2243">
        <v>49.164193699999998</v>
      </c>
      <c r="I2243">
        <v>-116.88695370000001</v>
      </c>
      <c r="J2243" s="1" t="str">
        <f t="shared" si="142"/>
        <v>NGR bulk stream sediment</v>
      </c>
      <c r="K2243" s="1" t="str">
        <f t="shared" si="143"/>
        <v>&lt;177 micron (NGR)</v>
      </c>
      <c r="L2243">
        <v>37</v>
      </c>
      <c r="M2243" t="s">
        <v>95</v>
      </c>
      <c r="N2243">
        <v>611</v>
      </c>
      <c r="O2243" t="s">
        <v>185</v>
      </c>
      <c r="P2243" t="s">
        <v>47</v>
      </c>
      <c r="Q2243" t="s">
        <v>275</v>
      </c>
      <c r="R2243" t="s">
        <v>78</v>
      </c>
      <c r="S2243" t="s">
        <v>146</v>
      </c>
      <c r="T2243" t="s">
        <v>127</v>
      </c>
      <c r="U2243" t="s">
        <v>99</v>
      </c>
      <c r="V2243" t="s">
        <v>149</v>
      </c>
      <c r="W2243" t="s">
        <v>51</v>
      </c>
      <c r="X2243" t="s">
        <v>58</v>
      </c>
      <c r="Y2243" t="s">
        <v>100</v>
      </c>
      <c r="Z2243" t="s">
        <v>56</v>
      </c>
      <c r="AA2243" t="s">
        <v>46</v>
      </c>
      <c r="AB2243" t="s">
        <v>235</v>
      </c>
      <c r="AC2243" t="s">
        <v>58</v>
      </c>
      <c r="AD2243" t="s">
        <v>124</v>
      </c>
      <c r="AE2243" t="s">
        <v>56</v>
      </c>
      <c r="AF2243" t="s">
        <v>50</v>
      </c>
      <c r="AG2243" t="s">
        <v>785</v>
      </c>
      <c r="AH2243" t="s">
        <v>78</v>
      </c>
      <c r="AI2243" t="s">
        <v>64</v>
      </c>
      <c r="AJ2243" t="s">
        <v>910</v>
      </c>
      <c r="AK2243" t="s">
        <v>72</v>
      </c>
      <c r="AL2243" t="s">
        <v>47</v>
      </c>
      <c r="AM2243" t="s">
        <v>122</v>
      </c>
      <c r="AN2243" t="s">
        <v>468</v>
      </c>
      <c r="AO2243" t="s">
        <v>108</v>
      </c>
    </row>
    <row r="2244" spans="1:41" hidden="1" x14ac:dyDescent="0.25">
      <c r="A2244" t="s">
        <v>9824</v>
      </c>
      <c r="B2244" t="s">
        <v>9825</v>
      </c>
      <c r="C2244" s="1" t="str">
        <f t="shared" si="140"/>
        <v>21:1062</v>
      </c>
      <c r="D2244" s="1" t="str">
        <f t="shared" si="141"/>
        <v>21:0123</v>
      </c>
      <c r="E2244" t="s">
        <v>9826</v>
      </c>
      <c r="F2244" t="s">
        <v>9827</v>
      </c>
      <c r="H2244">
        <v>49.166691999999998</v>
      </c>
      <c r="I2244">
        <v>-116.8844789</v>
      </c>
      <c r="J2244" s="1" t="str">
        <f t="shared" si="142"/>
        <v>NGR bulk stream sediment</v>
      </c>
      <c r="K2244" s="1" t="str">
        <f t="shared" si="143"/>
        <v>&lt;177 micron (NGR)</v>
      </c>
      <c r="L2244">
        <v>37</v>
      </c>
      <c r="M2244" t="s">
        <v>117</v>
      </c>
      <c r="N2244">
        <v>612</v>
      </c>
      <c r="O2244" t="s">
        <v>54</v>
      </c>
      <c r="P2244" t="s">
        <v>49</v>
      </c>
      <c r="Q2244" t="s">
        <v>568</v>
      </c>
      <c r="R2244" t="s">
        <v>149</v>
      </c>
      <c r="S2244" t="s">
        <v>144</v>
      </c>
      <c r="T2244" t="s">
        <v>137</v>
      </c>
      <c r="U2244" t="s">
        <v>82</v>
      </c>
      <c r="V2244" t="s">
        <v>174</v>
      </c>
      <c r="W2244" t="s">
        <v>206</v>
      </c>
      <c r="X2244" t="s">
        <v>73</v>
      </c>
      <c r="Y2244" t="s">
        <v>239</v>
      </c>
      <c r="Z2244" t="s">
        <v>56</v>
      </c>
      <c r="AA2244" t="s">
        <v>46</v>
      </c>
      <c r="AB2244" t="s">
        <v>61</v>
      </c>
      <c r="AC2244" t="s">
        <v>58</v>
      </c>
      <c r="AD2244" t="s">
        <v>106</v>
      </c>
      <c r="AE2244" t="s">
        <v>380</v>
      </c>
      <c r="AF2244" t="s">
        <v>85</v>
      </c>
      <c r="AG2244" t="s">
        <v>111</v>
      </c>
      <c r="AH2244" t="s">
        <v>110</v>
      </c>
      <c r="AI2244" t="s">
        <v>149</v>
      </c>
      <c r="AJ2244" t="s">
        <v>85</v>
      </c>
      <c r="AK2244" t="s">
        <v>173</v>
      </c>
      <c r="AL2244" t="s">
        <v>47</v>
      </c>
      <c r="AM2244" t="s">
        <v>47</v>
      </c>
      <c r="AN2244" t="s">
        <v>780</v>
      </c>
      <c r="AO2244" t="s">
        <v>55</v>
      </c>
    </row>
    <row r="2245" spans="1:41" hidden="1" x14ac:dyDescent="0.25">
      <c r="A2245" t="s">
        <v>9828</v>
      </c>
      <c r="B2245" t="s">
        <v>9829</v>
      </c>
      <c r="C2245" s="1" t="str">
        <f t="shared" si="140"/>
        <v>21:1062</v>
      </c>
      <c r="D2245" s="1" t="str">
        <f t="shared" si="141"/>
        <v>21:0123</v>
      </c>
      <c r="E2245" t="s">
        <v>9830</v>
      </c>
      <c r="F2245" t="s">
        <v>9831</v>
      </c>
      <c r="H2245">
        <v>49.209245600000003</v>
      </c>
      <c r="I2245">
        <v>-116.95111970000001</v>
      </c>
      <c r="J2245" s="1" t="str">
        <f t="shared" si="142"/>
        <v>NGR bulk stream sediment</v>
      </c>
      <c r="K2245" s="1" t="str">
        <f t="shared" si="143"/>
        <v>&lt;177 micron (NGR)</v>
      </c>
      <c r="L2245">
        <v>37</v>
      </c>
      <c r="M2245" t="s">
        <v>136</v>
      </c>
      <c r="N2245">
        <v>613</v>
      </c>
      <c r="O2245" t="s">
        <v>173</v>
      </c>
      <c r="P2245" t="s">
        <v>47</v>
      </c>
      <c r="Q2245" t="s">
        <v>48</v>
      </c>
      <c r="R2245" t="s">
        <v>439</v>
      </c>
      <c r="S2245" t="s">
        <v>268</v>
      </c>
      <c r="T2245" t="s">
        <v>85</v>
      </c>
      <c r="U2245" t="s">
        <v>100</v>
      </c>
      <c r="V2245" t="s">
        <v>81</v>
      </c>
      <c r="W2245" t="s">
        <v>60</v>
      </c>
      <c r="X2245" t="s">
        <v>73</v>
      </c>
      <c r="Y2245" t="s">
        <v>243</v>
      </c>
      <c r="Z2245" t="s">
        <v>56</v>
      </c>
      <c r="AA2245" t="s">
        <v>46</v>
      </c>
      <c r="AB2245" t="s">
        <v>105</v>
      </c>
      <c r="AC2245" t="s">
        <v>217</v>
      </c>
      <c r="AD2245" t="s">
        <v>239</v>
      </c>
      <c r="AE2245" t="s">
        <v>199</v>
      </c>
      <c r="AF2245" t="s">
        <v>627</v>
      </c>
      <c r="AG2245" t="s">
        <v>182</v>
      </c>
      <c r="AH2245" t="s">
        <v>149</v>
      </c>
      <c r="AI2245" t="s">
        <v>87</v>
      </c>
      <c r="AJ2245" t="s">
        <v>55</v>
      </c>
      <c r="AK2245" t="s">
        <v>209</v>
      </c>
      <c r="AL2245" t="s">
        <v>47</v>
      </c>
      <c r="AM2245" t="s">
        <v>122</v>
      </c>
      <c r="AN2245" t="s">
        <v>65</v>
      </c>
      <c r="AO2245" t="s">
        <v>267</v>
      </c>
    </row>
    <row r="2246" spans="1:41" hidden="1" x14ac:dyDescent="0.25">
      <c r="A2246" t="s">
        <v>9832</v>
      </c>
      <c r="B2246" t="s">
        <v>9833</v>
      </c>
      <c r="C2246" s="1" t="str">
        <f t="shared" si="140"/>
        <v>21:1062</v>
      </c>
      <c r="D2246" s="1" t="str">
        <f t="shared" si="141"/>
        <v>21:0123</v>
      </c>
      <c r="E2246" t="s">
        <v>9834</v>
      </c>
      <c r="F2246" t="s">
        <v>9835</v>
      </c>
      <c r="H2246">
        <v>49.1964191</v>
      </c>
      <c r="I2246">
        <v>-116.9368162</v>
      </c>
      <c r="J2246" s="1" t="str">
        <f t="shared" si="142"/>
        <v>NGR bulk stream sediment</v>
      </c>
      <c r="K2246" s="1" t="str">
        <f t="shared" si="143"/>
        <v>&lt;177 micron (NGR)</v>
      </c>
      <c r="L2246">
        <v>37</v>
      </c>
      <c r="M2246" t="s">
        <v>157</v>
      </c>
      <c r="N2246">
        <v>614</v>
      </c>
      <c r="O2246" t="s">
        <v>235</v>
      </c>
      <c r="P2246" t="s">
        <v>47</v>
      </c>
      <c r="Q2246" t="s">
        <v>48</v>
      </c>
      <c r="R2246" t="s">
        <v>102</v>
      </c>
      <c r="S2246" t="s">
        <v>140</v>
      </c>
      <c r="T2246" t="s">
        <v>175</v>
      </c>
      <c r="U2246" t="s">
        <v>418</v>
      </c>
      <c r="V2246" t="s">
        <v>47</v>
      </c>
      <c r="W2246" t="s">
        <v>282</v>
      </c>
      <c r="X2246" t="s">
        <v>73</v>
      </c>
      <c r="Y2246" t="s">
        <v>272</v>
      </c>
      <c r="Z2246" t="s">
        <v>56</v>
      </c>
      <c r="AA2246" t="s">
        <v>46</v>
      </c>
      <c r="AB2246" t="s">
        <v>61</v>
      </c>
      <c r="AC2246" t="s">
        <v>82</v>
      </c>
      <c r="AD2246" t="s">
        <v>106</v>
      </c>
      <c r="AE2246" t="s">
        <v>56</v>
      </c>
      <c r="AF2246" t="s">
        <v>50</v>
      </c>
      <c r="AG2246" t="s">
        <v>143</v>
      </c>
      <c r="AH2246" t="s">
        <v>54</v>
      </c>
      <c r="AI2246" t="s">
        <v>46</v>
      </c>
      <c r="AJ2246" t="s">
        <v>55</v>
      </c>
      <c r="AK2246" t="s">
        <v>102</v>
      </c>
      <c r="AL2246" t="s">
        <v>47</v>
      </c>
      <c r="AM2246" t="s">
        <v>122</v>
      </c>
      <c r="AN2246" t="s">
        <v>695</v>
      </c>
      <c r="AO2246" t="s">
        <v>59</v>
      </c>
    </row>
    <row r="2247" spans="1:41" hidden="1" x14ac:dyDescent="0.25">
      <c r="A2247" t="s">
        <v>9836</v>
      </c>
      <c r="B2247" t="s">
        <v>9837</v>
      </c>
      <c r="C2247" s="1" t="str">
        <f t="shared" si="140"/>
        <v>21:1062</v>
      </c>
      <c r="D2247" s="1" t="str">
        <f t="shared" si="141"/>
        <v>21:0123</v>
      </c>
      <c r="E2247" t="s">
        <v>9838</v>
      </c>
      <c r="F2247" t="s">
        <v>9839</v>
      </c>
      <c r="H2247">
        <v>49.177140999999999</v>
      </c>
      <c r="I2247">
        <v>-116.9882358</v>
      </c>
      <c r="J2247" s="1" t="str">
        <f t="shared" si="142"/>
        <v>NGR bulk stream sediment</v>
      </c>
      <c r="K2247" s="1" t="str">
        <f t="shared" si="143"/>
        <v>&lt;177 micron (NGR)</v>
      </c>
      <c r="L2247">
        <v>37</v>
      </c>
      <c r="M2247" t="s">
        <v>170</v>
      </c>
      <c r="N2247">
        <v>615</v>
      </c>
      <c r="O2247" t="s">
        <v>105</v>
      </c>
      <c r="P2247" t="s">
        <v>103</v>
      </c>
      <c r="Q2247" t="s">
        <v>915</v>
      </c>
      <c r="R2247" t="s">
        <v>142</v>
      </c>
      <c r="S2247" t="s">
        <v>77</v>
      </c>
      <c r="T2247" t="s">
        <v>108</v>
      </c>
      <c r="U2247" t="s">
        <v>144</v>
      </c>
      <c r="V2247" t="s">
        <v>47</v>
      </c>
      <c r="W2247" t="s">
        <v>161</v>
      </c>
      <c r="X2247" t="s">
        <v>137</v>
      </c>
      <c r="Y2247" t="s">
        <v>162</v>
      </c>
      <c r="Z2247" t="s">
        <v>56</v>
      </c>
      <c r="AA2247" t="s">
        <v>46</v>
      </c>
      <c r="AB2247" t="s">
        <v>54</v>
      </c>
      <c r="AC2247" t="s">
        <v>66</v>
      </c>
      <c r="AD2247" t="s">
        <v>290</v>
      </c>
      <c r="AE2247" t="s">
        <v>56</v>
      </c>
      <c r="AF2247" t="s">
        <v>330</v>
      </c>
      <c r="AG2247" t="s">
        <v>266</v>
      </c>
      <c r="AH2247" t="s">
        <v>54</v>
      </c>
      <c r="AI2247" t="s">
        <v>54</v>
      </c>
      <c r="AJ2247" t="s">
        <v>85</v>
      </c>
      <c r="AK2247" t="s">
        <v>103</v>
      </c>
      <c r="AL2247" t="s">
        <v>47</v>
      </c>
      <c r="AM2247" t="s">
        <v>47</v>
      </c>
      <c r="AN2247" t="s">
        <v>152</v>
      </c>
      <c r="AO2247" t="s">
        <v>90</v>
      </c>
    </row>
    <row r="2248" spans="1:41" hidden="1" x14ac:dyDescent="0.25">
      <c r="A2248" t="s">
        <v>9840</v>
      </c>
      <c r="B2248" t="s">
        <v>9841</v>
      </c>
      <c r="C2248" s="1" t="str">
        <f t="shared" si="140"/>
        <v>21:1062</v>
      </c>
      <c r="D2248" s="1" t="str">
        <f t="shared" si="141"/>
        <v>21:0123</v>
      </c>
      <c r="E2248" t="s">
        <v>9842</v>
      </c>
      <c r="F2248" t="s">
        <v>9843</v>
      </c>
      <c r="H2248">
        <v>49.182446300000002</v>
      </c>
      <c r="I2248">
        <v>-116.9750071</v>
      </c>
      <c r="J2248" s="1" t="str">
        <f t="shared" si="142"/>
        <v>NGR bulk stream sediment</v>
      </c>
      <c r="K2248" s="1" t="str">
        <f t="shared" si="143"/>
        <v>&lt;177 micron (NGR)</v>
      </c>
      <c r="L2248">
        <v>37</v>
      </c>
      <c r="M2248" t="s">
        <v>180</v>
      </c>
      <c r="N2248">
        <v>616</v>
      </c>
      <c r="O2248" t="s">
        <v>235</v>
      </c>
      <c r="P2248" t="s">
        <v>141</v>
      </c>
      <c r="Q2248" t="s">
        <v>438</v>
      </c>
      <c r="R2248" t="s">
        <v>46</v>
      </c>
      <c r="S2248" t="s">
        <v>146</v>
      </c>
      <c r="T2248" t="s">
        <v>137</v>
      </c>
      <c r="U2248" t="s">
        <v>250</v>
      </c>
      <c r="V2248" t="s">
        <v>198</v>
      </c>
      <c r="W2248" t="s">
        <v>122</v>
      </c>
      <c r="X2248" t="s">
        <v>306</v>
      </c>
      <c r="Y2248" t="s">
        <v>328</v>
      </c>
      <c r="Z2248" t="s">
        <v>199</v>
      </c>
      <c r="AA2248" t="s">
        <v>46</v>
      </c>
      <c r="AB2248" t="s">
        <v>53</v>
      </c>
      <c r="AC2248" t="s">
        <v>267</v>
      </c>
      <c r="AD2248" t="s">
        <v>90</v>
      </c>
      <c r="AE2248" t="s">
        <v>84</v>
      </c>
      <c r="AF2248" t="s">
        <v>181</v>
      </c>
      <c r="AG2248" t="s">
        <v>621</v>
      </c>
      <c r="AH2248" t="s">
        <v>185</v>
      </c>
      <c r="AI2248" t="s">
        <v>61</v>
      </c>
      <c r="AJ2248" t="s">
        <v>1060</v>
      </c>
      <c r="AK2248" t="s">
        <v>224</v>
      </c>
      <c r="AL2248" t="s">
        <v>47</v>
      </c>
      <c r="AM2248" t="s">
        <v>103</v>
      </c>
      <c r="AN2248" t="s">
        <v>588</v>
      </c>
      <c r="AO2248" t="s">
        <v>141</v>
      </c>
    </row>
    <row r="2249" spans="1:41" hidden="1" x14ac:dyDescent="0.25">
      <c r="A2249" t="s">
        <v>9844</v>
      </c>
      <c r="B2249" t="s">
        <v>9845</v>
      </c>
      <c r="C2249" s="1" t="str">
        <f t="shared" si="140"/>
        <v>21:1062</v>
      </c>
      <c r="D2249" s="1" t="str">
        <f t="shared" si="141"/>
        <v>21:0123</v>
      </c>
      <c r="E2249" t="s">
        <v>9846</v>
      </c>
      <c r="F2249" t="s">
        <v>9847</v>
      </c>
      <c r="H2249">
        <v>49.173381800000001</v>
      </c>
      <c r="I2249">
        <v>-116.9572587</v>
      </c>
      <c r="J2249" s="1" t="str">
        <f t="shared" si="142"/>
        <v>NGR bulk stream sediment</v>
      </c>
      <c r="K2249" s="1" t="str">
        <f t="shared" si="143"/>
        <v>&lt;177 micron (NGR)</v>
      </c>
      <c r="L2249">
        <v>37</v>
      </c>
      <c r="M2249" t="s">
        <v>195</v>
      </c>
      <c r="N2249">
        <v>617</v>
      </c>
      <c r="O2249" t="s">
        <v>81</v>
      </c>
      <c r="P2249" t="s">
        <v>73</v>
      </c>
      <c r="Q2249" t="s">
        <v>48</v>
      </c>
      <c r="R2249" t="s">
        <v>150</v>
      </c>
      <c r="S2249" t="s">
        <v>106</v>
      </c>
      <c r="T2249" t="s">
        <v>137</v>
      </c>
      <c r="U2249" t="s">
        <v>175</v>
      </c>
      <c r="V2249" t="s">
        <v>125</v>
      </c>
      <c r="W2249" t="s">
        <v>164</v>
      </c>
      <c r="X2249" t="s">
        <v>73</v>
      </c>
      <c r="Y2249" t="s">
        <v>225</v>
      </c>
      <c r="Z2249" t="s">
        <v>56</v>
      </c>
      <c r="AA2249" t="s">
        <v>46</v>
      </c>
      <c r="AB2249" t="s">
        <v>87</v>
      </c>
      <c r="AC2249" t="s">
        <v>58</v>
      </c>
      <c r="AD2249" t="s">
        <v>418</v>
      </c>
      <c r="AE2249" t="s">
        <v>199</v>
      </c>
      <c r="AF2249" t="s">
        <v>108</v>
      </c>
      <c r="AG2249" t="s">
        <v>142</v>
      </c>
      <c r="AH2249" t="s">
        <v>235</v>
      </c>
      <c r="AI2249" t="s">
        <v>198</v>
      </c>
      <c r="AJ2249" t="s">
        <v>330</v>
      </c>
      <c r="AK2249" t="s">
        <v>200</v>
      </c>
      <c r="AL2249" t="s">
        <v>47</v>
      </c>
      <c r="AM2249" t="s">
        <v>47</v>
      </c>
      <c r="AN2249" t="s">
        <v>65</v>
      </c>
      <c r="AO2249" t="s">
        <v>122</v>
      </c>
    </row>
    <row r="2250" spans="1:41" hidden="1" x14ac:dyDescent="0.25">
      <c r="A2250" t="s">
        <v>9848</v>
      </c>
      <c r="B2250" t="s">
        <v>9849</v>
      </c>
      <c r="C2250" s="1" t="str">
        <f t="shared" si="140"/>
        <v>21:1062</v>
      </c>
      <c r="D2250" s="1" t="str">
        <f t="shared" si="141"/>
        <v>21:0123</v>
      </c>
      <c r="E2250" t="s">
        <v>9850</v>
      </c>
      <c r="F2250" t="s">
        <v>9851</v>
      </c>
      <c r="H2250">
        <v>49.136292900000001</v>
      </c>
      <c r="I2250">
        <v>-116.9593869</v>
      </c>
      <c r="J2250" s="1" t="str">
        <f t="shared" si="142"/>
        <v>NGR bulk stream sediment</v>
      </c>
      <c r="K2250" s="1" t="str">
        <f t="shared" si="143"/>
        <v>&lt;177 micron (NGR)</v>
      </c>
      <c r="L2250">
        <v>37</v>
      </c>
      <c r="M2250" t="s">
        <v>205</v>
      </c>
      <c r="N2250">
        <v>618</v>
      </c>
      <c r="O2250" t="s">
        <v>99</v>
      </c>
      <c r="P2250" t="s">
        <v>438</v>
      </c>
      <c r="Q2250" t="s">
        <v>152</v>
      </c>
      <c r="R2250" t="s">
        <v>164</v>
      </c>
      <c r="S2250" t="s">
        <v>77</v>
      </c>
      <c r="T2250" t="s">
        <v>330</v>
      </c>
      <c r="U2250" t="s">
        <v>145</v>
      </c>
      <c r="V2250" t="s">
        <v>105</v>
      </c>
      <c r="W2250" t="s">
        <v>455</v>
      </c>
      <c r="X2250" t="s">
        <v>52</v>
      </c>
      <c r="Y2250" t="s">
        <v>272</v>
      </c>
      <c r="Z2250" t="s">
        <v>56</v>
      </c>
      <c r="AA2250" t="s">
        <v>46</v>
      </c>
      <c r="AB2250" t="s">
        <v>61</v>
      </c>
      <c r="AC2250" t="s">
        <v>58</v>
      </c>
      <c r="AD2250" t="s">
        <v>538</v>
      </c>
      <c r="AE2250" t="s">
        <v>228</v>
      </c>
      <c r="AF2250" t="s">
        <v>85</v>
      </c>
      <c r="AG2250" t="s">
        <v>73</v>
      </c>
      <c r="AH2250" t="s">
        <v>105</v>
      </c>
      <c r="AI2250" t="s">
        <v>149</v>
      </c>
      <c r="AJ2250" t="s">
        <v>76</v>
      </c>
      <c r="AK2250" t="s">
        <v>439</v>
      </c>
      <c r="AL2250" t="s">
        <v>126</v>
      </c>
      <c r="AM2250" t="s">
        <v>47</v>
      </c>
      <c r="AN2250" t="s">
        <v>533</v>
      </c>
      <c r="AO2250" t="s">
        <v>76</v>
      </c>
    </row>
    <row r="2251" spans="1:41" hidden="1" x14ac:dyDescent="0.25">
      <c r="A2251" t="s">
        <v>9852</v>
      </c>
      <c r="B2251" t="s">
        <v>9853</v>
      </c>
      <c r="C2251" s="1" t="str">
        <f t="shared" si="140"/>
        <v>21:1062</v>
      </c>
      <c r="D2251" s="1" t="str">
        <f t="shared" si="141"/>
        <v>21:0123</v>
      </c>
      <c r="E2251" t="s">
        <v>9854</v>
      </c>
      <c r="F2251" t="s">
        <v>9855</v>
      </c>
      <c r="H2251">
        <v>49.129721799999999</v>
      </c>
      <c r="I2251">
        <v>-116.94859080000001</v>
      </c>
      <c r="J2251" s="1" t="str">
        <f t="shared" si="142"/>
        <v>NGR bulk stream sediment</v>
      </c>
      <c r="K2251" s="1" t="str">
        <f t="shared" si="143"/>
        <v>&lt;177 micron (NGR)</v>
      </c>
      <c r="L2251">
        <v>37</v>
      </c>
      <c r="M2251" t="s">
        <v>214</v>
      </c>
      <c r="N2251">
        <v>619</v>
      </c>
      <c r="O2251" t="s">
        <v>235</v>
      </c>
      <c r="P2251" t="s">
        <v>47</v>
      </c>
      <c r="Q2251" t="s">
        <v>1304</v>
      </c>
      <c r="R2251" t="s">
        <v>96</v>
      </c>
      <c r="S2251" t="s">
        <v>250</v>
      </c>
      <c r="T2251" t="s">
        <v>85</v>
      </c>
      <c r="U2251" t="s">
        <v>217</v>
      </c>
      <c r="V2251" t="s">
        <v>105</v>
      </c>
      <c r="W2251" t="s">
        <v>103</v>
      </c>
      <c r="X2251" t="s">
        <v>52</v>
      </c>
      <c r="Y2251" t="s">
        <v>162</v>
      </c>
      <c r="Z2251" t="s">
        <v>56</v>
      </c>
      <c r="AA2251" t="s">
        <v>46</v>
      </c>
      <c r="AB2251" t="s">
        <v>64</v>
      </c>
      <c r="AC2251" t="s">
        <v>58</v>
      </c>
      <c r="AD2251" t="s">
        <v>418</v>
      </c>
      <c r="AE2251" t="s">
        <v>199</v>
      </c>
      <c r="AF2251" t="s">
        <v>76</v>
      </c>
      <c r="AG2251" t="s">
        <v>242</v>
      </c>
      <c r="AH2251" t="s">
        <v>101</v>
      </c>
      <c r="AI2251" t="s">
        <v>185</v>
      </c>
      <c r="AJ2251" t="s">
        <v>55</v>
      </c>
      <c r="AK2251" t="s">
        <v>128</v>
      </c>
      <c r="AL2251" t="s">
        <v>47</v>
      </c>
      <c r="AM2251" t="s">
        <v>47</v>
      </c>
      <c r="AN2251" t="s">
        <v>301</v>
      </c>
      <c r="AO2251" t="s">
        <v>55</v>
      </c>
    </row>
    <row r="2252" spans="1:41" hidden="1" x14ac:dyDescent="0.25">
      <c r="A2252" t="s">
        <v>9856</v>
      </c>
      <c r="B2252" t="s">
        <v>9857</v>
      </c>
      <c r="C2252" s="1" t="str">
        <f t="shared" si="140"/>
        <v>21:1062</v>
      </c>
      <c r="D2252" s="1" t="str">
        <f t="shared" si="141"/>
        <v>21:0123</v>
      </c>
      <c r="E2252" t="s">
        <v>9858</v>
      </c>
      <c r="F2252" t="s">
        <v>9859</v>
      </c>
      <c r="H2252">
        <v>49.112540000000003</v>
      </c>
      <c r="I2252">
        <v>-116.93121960000001</v>
      </c>
      <c r="J2252" s="1" t="str">
        <f t="shared" si="142"/>
        <v>NGR bulk stream sediment</v>
      </c>
      <c r="K2252" s="1" t="str">
        <f t="shared" si="143"/>
        <v>&lt;177 micron (NGR)</v>
      </c>
      <c r="L2252">
        <v>37</v>
      </c>
      <c r="M2252" t="s">
        <v>223</v>
      </c>
      <c r="N2252">
        <v>620</v>
      </c>
      <c r="O2252" t="s">
        <v>87</v>
      </c>
      <c r="P2252" t="s">
        <v>82</v>
      </c>
      <c r="Q2252" t="s">
        <v>920</v>
      </c>
      <c r="R2252" t="s">
        <v>62</v>
      </c>
      <c r="S2252" t="s">
        <v>184</v>
      </c>
      <c r="T2252" t="s">
        <v>66</v>
      </c>
      <c r="U2252" t="s">
        <v>187</v>
      </c>
      <c r="V2252" t="s">
        <v>87</v>
      </c>
      <c r="W2252" t="s">
        <v>270</v>
      </c>
      <c r="X2252" t="s">
        <v>108</v>
      </c>
      <c r="Y2252" t="s">
        <v>344</v>
      </c>
      <c r="Z2252" t="s">
        <v>56</v>
      </c>
      <c r="AA2252" t="s">
        <v>46</v>
      </c>
      <c r="AB2252" t="s">
        <v>105</v>
      </c>
      <c r="AC2252" t="s">
        <v>58</v>
      </c>
      <c r="AD2252" t="s">
        <v>183</v>
      </c>
      <c r="AE2252" t="s">
        <v>56</v>
      </c>
      <c r="AF2252" t="s">
        <v>175</v>
      </c>
      <c r="AG2252" t="s">
        <v>785</v>
      </c>
      <c r="AH2252" t="s">
        <v>257</v>
      </c>
      <c r="AI2252" t="s">
        <v>64</v>
      </c>
      <c r="AJ2252" t="s">
        <v>50</v>
      </c>
      <c r="AK2252" t="s">
        <v>282</v>
      </c>
      <c r="AL2252" t="s">
        <v>47</v>
      </c>
      <c r="AM2252" t="s">
        <v>122</v>
      </c>
      <c r="AN2252" t="s">
        <v>327</v>
      </c>
      <c r="AO2252" t="s">
        <v>104</v>
      </c>
    </row>
    <row r="2253" spans="1:41" hidden="1" x14ac:dyDescent="0.25">
      <c r="A2253" t="s">
        <v>9860</v>
      </c>
      <c r="B2253" t="s">
        <v>9861</v>
      </c>
      <c r="C2253" s="1" t="str">
        <f t="shared" si="140"/>
        <v>21:1062</v>
      </c>
      <c r="D2253" s="1" t="str">
        <f t="shared" si="141"/>
        <v>21:0123</v>
      </c>
      <c r="E2253" t="s">
        <v>9862</v>
      </c>
      <c r="F2253" t="s">
        <v>9863</v>
      </c>
      <c r="H2253">
        <v>49.216273800000003</v>
      </c>
      <c r="I2253">
        <v>-116.7296983</v>
      </c>
      <c r="J2253" s="1" t="str">
        <f t="shared" si="142"/>
        <v>NGR bulk stream sediment</v>
      </c>
      <c r="K2253" s="1" t="str">
        <f t="shared" si="143"/>
        <v>&lt;177 micron (NGR)</v>
      </c>
      <c r="L2253">
        <v>37</v>
      </c>
      <c r="M2253" t="s">
        <v>233</v>
      </c>
      <c r="N2253">
        <v>621</v>
      </c>
      <c r="O2253" t="s">
        <v>125</v>
      </c>
      <c r="P2253" t="s">
        <v>47</v>
      </c>
      <c r="Q2253" t="s">
        <v>698</v>
      </c>
      <c r="R2253" t="s">
        <v>127</v>
      </c>
      <c r="S2253" t="s">
        <v>829</v>
      </c>
      <c r="T2253" t="s">
        <v>137</v>
      </c>
      <c r="U2253" t="s">
        <v>145</v>
      </c>
      <c r="V2253" t="s">
        <v>173</v>
      </c>
      <c r="W2253" t="s">
        <v>206</v>
      </c>
      <c r="X2253" t="s">
        <v>52</v>
      </c>
      <c r="Y2253" t="s">
        <v>75</v>
      </c>
      <c r="Z2253" t="s">
        <v>56</v>
      </c>
      <c r="AA2253" t="s">
        <v>122</v>
      </c>
      <c r="AB2253" t="s">
        <v>47</v>
      </c>
      <c r="AC2253" t="s">
        <v>58</v>
      </c>
      <c r="AD2253" t="s">
        <v>250</v>
      </c>
      <c r="AE2253" t="s">
        <v>199</v>
      </c>
      <c r="AF2253" t="s">
        <v>58</v>
      </c>
      <c r="AG2253" t="s">
        <v>137</v>
      </c>
      <c r="AH2253" t="s">
        <v>257</v>
      </c>
      <c r="AI2253" t="s">
        <v>87</v>
      </c>
      <c r="AJ2253" t="s">
        <v>591</v>
      </c>
      <c r="AK2253" t="s">
        <v>307</v>
      </c>
      <c r="AL2253" t="s">
        <v>47</v>
      </c>
      <c r="AM2253" t="s">
        <v>103</v>
      </c>
      <c r="AN2253" t="s">
        <v>533</v>
      </c>
      <c r="AO2253" t="s">
        <v>330</v>
      </c>
    </row>
    <row r="2254" spans="1:41" hidden="1" x14ac:dyDescent="0.25">
      <c r="A2254" t="s">
        <v>9864</v>
      </c>
      <c r="B2254" t="s">
        <v>9865</v>
      </c>
      <c r="C2254" s="1" t="str">
        <f t="shared" si="140"/>
        <v>21:1062</v>
      </c>
      <c r="D2254" s="1" t="str">
        <f t="shared" si="141"/>
        <v>21:0123</v>
      </c>
      <c r="E2254" t="s">
        <v>9866</v>
      </c>
      <c r="F2254" t="s">
        <v>9867</v>
      </c>
      <c r="H2254">
        <v>49.209418499999998</v>
      </c>
      <c r="I2254">
        <v>-116.7071354</v>
      </c>
      <c r="J2254" s="1" t="str">
        <f t="shared" si="142"/>
        <v>NGR bulk stream sediment</v>
      </c>
      <c r="K2254" s="1" t="str">
        <f t="shared" si="143"/>
        <v>&lt;177 micron (NGR)</v>
      </c>
      <c r="L2254">
        <v>37</v>
      </c>
      <c r="M2254" t="s">
        <v>248</v>
      </c>
      <c r="N2254">
        <v>622</v>
      </c>
      <c r="O2254" t="s">
        <v>57</v>
      </c>
      <c r="P2254" t="s">
        <v>47</v>
      </c>
      <c r="Q2254" t="s">
        <v>548</v>
      </c>
      <c r="R2254" t="s">
        <v>173</v>
      </c>
      <c r="S2254" t="s">
        <v>284</v>
      </c>
      <c r="T2254" t="s">
        <v>52</v>
      </c>
      <c r="U2254" t="s">
        <v>76</v>
      </c>
      <c r="V2254" t="s">
        <v>46</v>
      </c>
      <c r="W2254" t="s">
        <v>200</v>
      </c>
      <c r="X2254" t="s">
        <v>267</v>
      </c>
      <c r="Y2254" t="s">
        <v>386</v>
      </c>
      <c r="Z2254" t="s">
        <v>84</v>
      </c>
      <c r="AA2254" t="s">
        <v>46</v>
      </c>
      <c r="AB2254" t="s">
        <v>257</v>
      </c>
      <c r="AC2254" t="s">
        <v>58</v>
      </c>
      <c r="AD2254" t="s">
        <v>358</v>
      </c>
      <c r="AE2254" t="s">
        <v>380</v>
      </c>
      <c r="AF2254" t="s">
        <v>108</v>
      </c>
      <c r="AG2254" t="s">
        <v>633</v>
      </c>
      <c r="AH2254" t="s">
        <v>224</v>
      </c>
      <c r="AI2254" t="s">
        <v>79</v>
      </c>
      <c r="AJ2254" t="s">
        <v>604</v>
      </c>
      <c r="AK2254" t="s">
        <v>242</v>
      </c>
      <c r="AL2254" t="s">
        <v>47</v>
      </c>
      <c r="AM2254" t="s">
        <v>137</v>
      </c>
      <c r="AN2254" t="s">
        <v>793</v>
      </c>
      <c r="AO2254" t="s">
        <v>85</v>
      </c>
    </row>
    <row r="2255" spans="1:41" hidden="1" x14ac:dyDescent="0.25">
      <c r="A2255" t="s">
        <v>9868</v>
      </c>
      <c r="B2255" t="s">
        <v>9869</v>
      </c>
      <c r="C2255" s="1" t="str">
        <f t="shared" si="140"/>
        <v>21:1062</v>
      </c>
      <c r="D2255" s="1" t="str">
        <f t="shared" si="141"/>
        <v>21:0123</v>
      </c>
      <c r="E2255" t="s">
        <v>9870</v>
      </c>
      <c r="F2255" t="s">
        <v>9871</v>
      </c>
      <c r="H2255">
        <v>49.195989099999998</v>
      </c>
      <c r="I2255">
        <v>-116.6768505</v>
      </c>
      <c r="J2255" s="1" t="str">
        <f t="shared" si="142"/>
        <v>NGR bulk stream sediment</v>
      </c>
      <c r="K2255" s="1" t="str">
        <f t="shared" si="143"/>
        <v>&lt;177 micron (NGR)</v>
      </c>
      <c r="L2255">
        <v>37</v>
      </c>
      <c r="M2255" t="s">
        <v>256</v>
      </c>
      <c r="N2255">
        <v>623</v>
      </c>
      <c r="O2255" t="s">
        <v>198</v>
      </c>
      <c r="P2255" t="s">
        <v>47</v>
      </c>
      <c r="Q2255" t="s">
        <v>119</v>
      </c>
      <c r="R2255" t="s">
        <v>319</v>
      </c>
      <c r="S2255" t="s">
        <v>284</v>
      </c>
      <c r="T2255" t="s">
        <v>73</v>
      </c>
      <c r="U2255" t="s">
        <v>82</v>
      </c>
      <c r="V2255" t="s">
        <v>185</v>
      </c>
      <c r="W2255" t="s">
        <v>103</v>
      </c>
      <c r="X2255" t="s">
        <v>76</v>
      </c>
      <c r="Y2255" t="s">
        <v>207</v>
      </c>
      <c r="Z2255" t="s">
        <v>56</v>
      </c>
      <c r="AA2255" t="s">
        <v>47</v>
      </c>
      <c r="AB2255" t="s">
        <v>139</v>
      </c>
      <c r="AC2255" t="s">
        <v>58</v>
      </c>
      <c r="AD2255" t="s">
        <v>104</v>
      </c>
      <c r="AE2255" t="s">
        <v>380</v>
      </c>
      <c r="AF2255" t="s">
        <v>127</v>
      </c>
      <c r="AG2255" t="s">
        <v>1538</v>
      </c>
      <c r="AH2255" t="s">
        <v>292</v>
      </c>
      <c r="AI2255" t="s">
        <v>130</v>
      </c>
      <c r="AJ2255" t="s">
        <v>419</v>
      </c>
      <c r="AK2255" t="s">
        <v>118</v>
      </c>
      <c r="AL2255" t="s">
        <v>47</v>
      </c>
      <c r="AM2255" t="s">
        <v>52</v>
      </c>
      <c r="AN2255" t="s">
        <v>327</v>
      </c>
      <c r="AO2255" t="s">
        <v>108</v>
      </c>
    </row>
    <row r="2256" spans="1:41" hidden="1" x14ac:dyDescent="0.25">
      <c r="A2256" t="s">
        <v>9872</v>
      </c>
      <c r="B2256" t="s">
        <v>9873</v>
      </c>
      <c r="C2256" s="1" t="str">
        <f t="shared" si="140"/>
        <v>21:1062</v>
      </c>
      <c r="D2256" s="1" t="str">
        <f t="shared" si="141"/>
        <v>21:0123</v>
      </c>
      <c r="E2256" t="s">
        <v>9874</v>
      </c>
      <c r="F2256" t="s">
        <v>9875</v>
      </c>
      <c r="H2256">
        <v>49.181446899999997</v>
      </c>
      <c r="I2256">
        <v>-116.6590636</v>
      </c>
      <c r="J2256" s="1" t="str">
        <f t="shared" si="142"/>
        <v>NGR bulk stream sediment</v>
      </c>
      <c r="K2256" s="1" t="str">
        <f t="shared" si="143"/>
        <v>&lt;177 micron (NGR)</v>
      </c>
      <c r="L2256">
        <v>37</v>
      </c>
      <c r="M2256" t="s">
        <v>265</v>
      </c>
      <c r="N2256">
        <v>624</v>
      </c>
      <c r="O2256" t="s">
        <v>185</v>
      </c>
      <c r="P2256" t="s">
        <v>47</v>
      </c>
      <c r="Q2256" t="s">
        <v>1106</v>
      </c>
      <c r="R2256" t="s">
        <v>76</v>
      </c>
      <c r="S2256" t="s">
        <v>184</v>
      </c>
      <c r="T2256" t="s">
        <v>137</v>
      </c>
      <c r="U2256" t="s">
        <v>80</v>
      </c>
      <c r="V2256" t="s">
        <v>366</v>
      </c>
      <c r="W2256" t="s">
        <v>125</v>
      </c>
      <c r="X2256" t="s">
        <v>52</v>
      </c>
      <c r="Y2256" t="s">
        <v>77</v>
      </c>
      <c r="Z2256" t="s">
        <v>56</v>
      </c>
      <c r="AA2256" t="s">
        <v>46</v>
      </c>
      <c r="AB2256" t="s">
        <v>149</v>
      </c>
      <c r="AC2256" t="s">
        <v>58</v>
      </c>
      <c r="AD2256" t="s">
        <v>329</v>
      </c>
      <c r="AE2256" t="s">
        <v>199</v>
      </c>
      <c r="AF2256" t="s">
        <v>307</v>
      </c>
      <c r="AG2256" t="s">
        <v>502</v>
      </c>
      <c r="AH2256" t="s">
        <v>161</v>
      </c>
      <c r="AI2256" t="s">
        <v>110</v>
      </c>
      <c r="AJ2256" t="s">
        <v>76</v>
      </c>
      <c r="AK2256" t="s">
        <v>85</v>
      </c>
      <c r="AL2256" t="s">
        <v>47</v>
      </c>
      <c r="AM2256" t="s">
        <v>103</v>
      </c>
      <c r="AN2256" t="s">
        <v>935</v>
      </c>
      <c r="AO2256" t="s">
        <v>58</v>
      </c>
    </row>
    <row r="2257" spans="1:41" hidden="1" x14ac:dyDescent="0.25">
      <c r="A2257" t="s">
        <v>9876</v>
      </c>
      <c r="B2257" t="s">
        <v>9877</v>
      </c>
      <c r="C2257" s="1" t="str">
        <f t="shared" si="140"/>
        <v>21:1062</v>
      </c>
      <c r="D2257" s="1" t="str">
        <f t="shared" si="141"/>
        <v>21:0123</v>
      </c>
      <c r="E2257" t="s">
        <v>9878</v>
      </c>
      <c r="F2257" t="s">
        <v>9879</v>
      </c>
      <c r="H2257">
        <v>49.159477899999999</v>
      </c>
      <c r="I2257">
        <v>-116.64920100000001</v>
      </c>
      <c r="J2257" s="1" t="str">
        <f t="shared" si="142"/>
        <v>NGR bulk stream sediment</v>
      </c>
      <c r="K2257" s="1" t="str">
        <f t="shared" si="143"/>
        <v>&lt;177 micron (NGR)</v>
      </c>
      <c r="L2257">
        <v>38</v>
      </c>
      <c r="M2257" t="s">
        <v>280</v>
      </c>
      <c r="N2257">
        <v>625</v>
      </c>
      <c r="O2257" t="s">
        <v>53</v>
      </c>
      <c r="P2257" t="s">
        <v>47</v>
      </c>
      <c r="Q2257" t="s">
        <v>119</v>
      </c>
      <c r="R2257" t="s">
        <v>122</v>
      </c>
      <c r="S2257" t="s">
        <v>237</v>
      </c>
      <c r="T2257" t="s">
        <v>137</v>
      </c>
      <c r="U2257" t="s">
        <v>197</v>
      </c>
      <c r="V2257" t="s">
        <v>274</v>
      </c>
      <c r="W2257" t="s">
        <v>63</v>
      </c>
      <c r="X2257" t="s">
        <v>58</v>
      </c>
      <c r="Y2257" t="s">
        <v>350</v>
      </c>
      <c r="Z2257" t="s">
        <v>56</v>
      </c>
      <c r="AA2257" t="s">
        <v>46</v>
      </c>
      <c r="AB2257" t="s">
        <v>125</v>
      </c>
      <c r="AC2257" t="s">
        <v>58</v>
      </c>
      <c r="AD2257" t="s">
        <v>457</v>
      </c>
      <c r="AE2257" t="s">
        <v>380</v>
      </c>
      <c r="AF2257" t="s">
        <v>55</v>
      </c>
      <c r="AG2257" t="s">
        <v>898</v>
      </c>
      <c r="AH2257" t="s">
        <v>130</v>
      </c>
      <c r="AI2257" t="s">
        <v>105</v>
      </c>
      <c r="AJ2257" t="s">
        <v>50</v>
      </c>
      <c r="AK2257" t="s">
        <v>371</v>
      </c>
      <c r="AL2257" t="s">
        <v>47</v>
      </c>
      <c r="AM2257" t="s">
        <v>103</v>
      </c>
      <c r="AN2257" t="s">
        <v>159</v>
      </c>
      <c r="AO2257" t="s">
        <v>82</v>
      </c>
    </row>
    <row r="2258" spans="1:41" hidden="1" x14ac:dyDescent="0.25">
      <c r="A2258" t="s">
        <v>9880</v>
      </c>
      <c r="B2258" t="s">
        <v>9881</v>
      </c>
      <c r="C2258" s="1" t="str">
        <f t="shared" si="140"/>
        <v>21:1062</v>
      </c>
      <c r="D2258" s="1" t="str">
        <f t="shared" si="141"/>
        <v>21:0123</v>
      </c>
      <c r="E2258" t="s">
        <v>9878</v>
      </c>
      <c r="F2258" t="s">
        <v>9882</v>
      </c>
      <c r="H2258">
        <v>49.159477899999999</v>
      </c>
      <c r="I2258">
        <v>-116.64920100000001</v>
      </c>
      <c r="J2258" s="1" t="str">
        <f t="shared" si="142"/>
        <v>NGR bulk stream sediment</v>
      </c>
      <c r="K2258" s="1" t="str">
        <f t="shared" si="143"/>
        <v>&lt;177 micron (NGR)</v>
      </c>
      <c r="L2258">
        <v>38</v>
      </c>
      <c r="M2258" t="s">
        <v>288</v>
      </c>
      <c r="N2258">
        <v>626</v>
      </c>
      <c r="O2258" t="s">
        <v>46</v>
      </c>
      <c r="P2258" t="s">
        <v>47</v>
      </c>
      <c r="Q2258" t="s">
        <v>1148</v>
      </c>
      <c r="R2258" t="s">
        <v>151</v>
      </c>
      <c r="S2258" t="s">
        <v>431</v>
      </c>
      <c r="T2258" t="s">
        <v>52</v>
      </c>
      <c r="U2258" t="s">
        <v>124</v>
      </c>
      <c r="V2258" t="s">
        <v>52</v>
      </c>
      <c r="W2258" t="s">
        <v>78</v>
      </c>
      <c r="X2258" t="s">
        <v>55</v>
      </c>
      <c r="Y2258" t="s">
        <v>583</v>
      </c>
      <c r="Z2258" t="s">
        <v>56</v>
      </c>
      <c r="AA2258" t="s">
        <v>46</v>
      </c>
      <c r="AB2258" t="s">
        <v>81</v>
      </c>
      <c r="AC2258" t="s">
        <v>58</v>
      </c>
      <c r="AD2258" t="s">
        <v>457</v>
      </c>
      <c r="AE2258" t="s">
        <v>380</v>
      </c>
      <c r="AF2258" t="s">
        <v>55</v>
      </c>
      <c r="AG2258" t="s">
        <v>1569</v>
      </c>
      <c r="AH2258" t="s">
        <v>206</v>
      </c>
      <c r="AI2258" t="s">
        <v>105</v>
      </c>
      <c r="AJ2258" t="s">
        <v>66</v>
      </c>
      <c r="AK2258" t="s">
        <v>392</v>
      </c>
      <c r="AL2258" t="s">
        <v>47</v>
      </c>
      <c r="AM2258" t="s">
        <v>51</v>
      </c>
      <c r="AN2258" t="s">
        <v>793</v>
      </c>
      <c r="AO2258" t="s">
        <v>269</v>
      </c>
    </row>
    <row r="2259" spans="1:41" hidden="1" x14ac:dyDescent="0.25">
      <c r="A2259" t="s">
        <v>9883</v>
      </c>
      <c r="B2259" t="s">
        <v>9884</v>
      </c>
      <c r="C2259" s="1" t="str">
        <f t="shared" si="140"/>
        <v>21:1062</v>
      </c>
      <c r="D2259" s="1" t="str">
        <f t="shared" si="141"/>
        <v>21:0123</v>
      </c>
      <c r="E2259" t="s">
        <v>9885</v>
      </c>
      <c r="F2259" t="s">
        <v>9886</v>
      </c>
      <c r="H2259">
        <v>49.132294600000002</v>
      </c>
      <c r="I2259">
        <v>-116.8774013</v>
      </c>
      <c r="J2259" s="1" t="str">
        <f t="shared" si="142"/>
        <v>NGR bulk stream sediment</v>
      </c>
      <c r="K2259" s="1" t="str">
        <f t="shared" si="143"/>
        <v>&lt;177 micron (NGR)</v>
      </c>
      <c r="L2259">
        <v>38</v>
      </c>
      <c r="M2259" t="s">
        <v>45</v>
      </c>
      <c r="N2259">
        <v>627</v>
      </c>
      <c r="O2259" t="s">
        <v>105</v>
      </c>
      <c r="P2259" t="s">
        <v>47</v>
      </c>
      <c r="Q2259" t="s">
        <v>568</v>
      </c>
      <c r="R2259" t="s">
        <v>206</v>
      </c>
      <c r="S2259" t="s">
        <v>146</v>
      </c>
      <c r="T2259" t="s">
        <v>85</v>
      </c>
      <c r="U2259" t="s">
        <v>108</v>
      </c>
      <c r="V2259" t="s">
        <v>185</v>
      </c>
      <c r="W2259" t="s">
        <v>227</v>
      </c>
      <c r="X2259" t="s">
        <v>137</v>
      </c>
      <c r="Y2259" t="s">
        <v>140</v>
      </c>
      <c r="Z2259" t="s">
        <v>199</v>
      </c>
      <c r="AA2259" t="s">
        <v>46</v>
      </c>
      <c r="AB2259" t="s">
        <v>47</v>
      </c>
      <c r="AC2259" t="s">
        <v>58</v>
      </c>
      <c r="AD2259" t="s">
        <v>218</v>
      </c>
      <c r="AE2259" t="s">
        <v>62</v>
      </c>
      <c r="AF2259" t="s">
        <v>657</v>
      </c>
      <c r="AG2259" t="s">
        <v>898</v>
      </c>
      <c r="AH2259" t="s">
        <v>257</v>
      </c>
      <c r="AI2259" t="s">
        <v>81</v>
      </c>
      <c r="AJ2259" t="s">
        <v>66</v>
      </c>
      <c r="AK2259" t="s">
        <v>271</v>
      </c>
      <c r="AL2259" t="s">
        <v>47</v>
      </c>
      <c r="AM2259" t="s">
        <v>51</v>
      </c>
      <c r="AN2259" t="s">
        <v>568</v>
      </c>
      <c r="AO2259" t="s">
        <v>217</v>
      </c>
    </row>
    <row r="2260" spans="1:41" hidden="1" x14ac:dyDescent="0.25">
      <c r="A2260" t="s">
        <v>9887</v>
      </c>
      <c r="B2260" t="s">
        <v>9888</v>
      </c>
      <c r="C2260" s="1" t="str">
        <f t="shared" si="140"/>
        <v>21:1062</v>
      </c>
      <c r="D2260" s="1" t="str">
        <f t="shared" si="141"/>
        <v>21:0123</v>
      </c>
      <c r="E2260" t="s">
        <v>9889</v>
      </c>
      <c r="F2260" t="s">
        <v>9890</v>
      </c>
      <c r="H2260">
        <v>49.114622199999999</v>
      </c>
      <c r="I2260">
        <v>-116.86494620000001</v>
      </c>
      <c r="J2260" s="1" t="str">
        <f t="shared" si="142"/>
        <v>NGR bulk stream sediment</v>
      </c>
      <c r="K2260" s="1" t="str">
        <f t="shared" si="143"/>
        <v>&lt;177 micron (NGR)</v>
      </c>
      <c r="L2260">
        <v>38</v>
      </c>
      <c r="M2260" t="s">
        <v>71</v>
      </c>
      <c r="N2260">
        <v>628</v>
      </c>
      <c r="O2260" t="s">
        <v>54</v>
      </c>
      <c r="P2260" t="s">
        <v>47</v>
      </c>
      <c r="Q2260" t="s">
        <v>318</v>
      </c>
      <c r="R2260" t="s">
        <v>87</v>
      </c>
      <c r="S2260" t="s">
        <v>121</v>
      </c>
      <c r="T2260" t="s">
        <v>85</v>
      </c>
      <c r="U2260" t="s">
        <v>99</v>
      </c>
      <c r="V2260" t="s">
        <v>87</v>
      </c>
      <c r="W2260" t="s">
        <v>455</v>
      </c>
      <c r="X2260" t="s">
        <v>52</v>
      </c>
      <c r="Y2260" t="s">
        <v>358</v>
      </c>
      <c r="Z2260" t="s">
        <v>56</v>
      </c>
      <c r="AA2260" t="s">
        <v>46</v>
      </c>
      <c r="AB2260" t="s">
        <v>235</v>
      </c>
      <c r="AC2260" t="s">
        <v>58</v>
      </c>
      <c r="AD2260" t="s">
        <v>272</v>
      </c>
      <c r="AE2260" t="s">
        <v>199</v>
      </c>
      <c r="AF2260" t="s">
        <v>127</v>
      </c>
      <c r="AG2260" t="s">
        <v>374</v>
      </c>
      <c r="AH2260" t="s">
        <v>105</v>
      </c>
      <c r="AI2260" t="s">
        <v>185</v>
      </c>
      <c r="AJ2260" t="s">
        <v>76</v>
      </c>
      <c r="AK2260" t="s">
        <v>72</v>
      </c>
      <c r="AL2260" t="s">
        <v>47</v>
      </c>
      <c r="AM2260" t="s">
        <v>122</v>
      </c>
      <c r="AN2260" t="s">
        <v>372</v>
      </c>
      <c r="AO2260" t="s">
        <v>306</v>
      </c>
    </row>
    <row r="2261" spans="1:41" hidden="1" x14ac:dyDescent="0.25">
      <c r="A2261" t="s">
        <v>9891</v>
      </c>
      <c r="B2261" t="s">
        <v>9892</v>
      </c>
      <c r="C2261" s="1" t="str">
        <f t="shared" si="140"/>
        <v>21:1062</v>
      </c>
      <c r="D2261" s="1" t="str">
        <f t="shared" si="141"/>
        <v>21:0123</v>
      </c>
      <c r="E2261" t="s">
        <v>9893</v>
      </c>
      <c r="F2261" t="s">
        <v>9894</v>
      </c>
      <c r="H2261">
        <v>49.106887800000003</v>
      </c>
      <c r="I2261">
        <v>-116.8921234</v>
      </c>
      <c r="J2261" s="1" t="str">
        <f t="shared" si="142"/>
        <v>NGR bulk stream sediment</v>
      </c>
      <c r="K2261" s="1" t="str">
        <f t="shared" si="143"/>
        <v>&lt;177 micron (NGR)</v>
      </c>
      <c r="L2261">
        <v>38</v>
      </c>
      <c r="M2261" t="s">
        <v>95</v>
      </c>
      <c r="N2261">
        <v>629</v>
      </c>
      <c r="O2261" t="s">
        <v>198</v>
      </c>
      <c r="P2261" t="s">
        <v>47</v>
      </c>
      <c r="Q2261" t="s">
        <v>432</v>
      </c>
      <c r="R2261" t="s">
        <v>63</v>
      </c>
      <c r="S2261" t="s">
        <v>140</v>
      </c>
      <c r="T2261" t="s">
        <v>267</v>
      </c>
      <c r="U2261" t="s">
        <v>162</v>
      </c>
      <c r="V2261" t="s">
        <v>130</v>
      </c>
      <c r="W2261" t="s">
        <v>102</v>
      </c>
      <c r="X2261" t="s">
        <v>73</v>
      </c>
      <c r="Y2261" t="s">
        <v>218</v>
      </c>
      <c r="Z2261" t="s">
        <v>56</v>
      </c>
      <c r="AA2261" t="s">
        <v>46</v>
      </c>
      <c r="AB2261" t="s">
        <v>110</v>
      </c>
      <c r="AC2261" t="s">
        <v>108</v>
      </c>
      <c r="AD2261" t="s">
        <v>144</v>
      </c>
      <c r="AE2261" t="s">
        <v>56</v>
      </c>
      <c r="AF2261" t="s">
        <v>76</v>
      </c>
      <c r="AG2261" t="s">
        <v>88</v>
      </c>
      <c r="AH2261" t="s">
        <v>235</v>
      </c>
      <c r="AI2261" t="s">
        <v>174</v>
      </c>
      <c r="AJ2261" t="s">
        <v>55</v>
      </c>
      <c r="AK2261" t="s">
        <v>79</v>
      </c>
      <c r="AL2261" t="s">
        <v>47</v>
      </c>
      <c r="AM2261" t="s">
        <v>122</v>
      </c>
      <c r="AN2261" t="s">
        <v>294</v>
      </c>
      <c r="AO2261" t="s">
        <v>82</v>
      </c>
    </row>
    <row r="2262" spans="1:41" hidden="1" x14ac:dyDescent="0.25">
      <c r="A2262" t="s">
        <v>9895</v>
      </c>
      <c r="B2262" t="s">
        <v>9896</v>
      </c>
      <c r="C2262" s="1" t="str">
        <f t="shared" si="140"/>
        <v>21:1062</v>
      </c>
      <c r="D2262" s="1" t="str">
        <f t="shared" si="141"/>
        <v>21:0123</v>
      </c>
      <c r="E2262" t="s">
        <v>9897</v>
      </c>
      <c r="F2262" t="s">
        <v>9898</v>
      </c>
      <c r="H2262">
        <v>49.129947299999998</v>
      </c>
      <c r="I2262">
        <v>-116.9811452</v>
      </c>
      <c r="J2262" s="1" t="str">
        <f t="shared" si="142"/>
        <v>NGR bulk stream sediment</v>
      </c>
      <c r="K2262" s="1" t="str">
        <f t="shared" si="143"/>
        <v>&lt;177 micron (NGR)</v>
      </c>
      <c r="L2262">
        <v>38</v>
      </c>
      <c r="M2262" t="s">
        <v>117</v>
      </c>
      <c r="N2262">
        <v>630</v>
      </c>
      <c r="O2262" t="s">
        <v>185</v>
      </c>
      <c r="P2262" t="s">
        <v>47</v>
      </c>
      <c r="Q2262" t="s">
        <v>318</v>
      </c>
      <c r="R2262" t="s">
        <v>161</v>
      </c>
      <c r="S2262" t="s">
        <v>160</v>
      </c>
      <c r="T2262" t="s">
        <v>330</v>
      </c>
      <c r="U2262" t="s">
        <v>162</v>
      </c>
      <c r="V2262" t="s">
        <v>110</v>
      </c>
      <c r="W2262" t="s">
        <v>78</v>
      </c>
      <c r="X2262" t="s">
        <v>330</v>
      </c>
      <c r="Y2262" t="s">
        <v>475</v>
      </c>
      <c r="Z2262" t="s">
        <v>56</v>
      </c>
      <c r="AA2262" t="s">
        <v>46</v>
      </c>
      <c r="AB2262" t="s">
        <v>62</v>
      </c>
      <c r="AC2262" t="s">
        <v>108</v>
      </c>
      <c r="AD2262" t="s">
        <v>290</v>
      </c>
      <c r="AE2262" t="s">
        <v>56</v>
      </c>
      <c r="AF2262" t="s">
        <v>274</v>
      </c>
      <c r="AG2262" t="s">
        <v>336</v>
      </c>
      <c r="AH2262" t="s">
        <v>198</v>
      </c>
      <c r="AI2262" t="s">
        <v>198</v>
      </c>
      <c r="AJ2262" t="s">
        <v>55</v>
      </c>
      <c r="AK2262" t="s">
        <v>78</v>
      </c>
      <c r="AL2262" t="s">
        <v>47</v>
      </c>
      <c r="AM2262" t="s">
        <v>47</v>
      </c>
      <c r="AN2262" t="s">
        <v>668</v>
      </c>
      <c r="AO2262" t="s">
        <v>141</v>
      </c>
    </row>
    <row r="2263" spans="1:41" hidden="1" x14ac:dyDescent="0.25">
      <c r="A2263" t="s">
        <v>9899</v>
      </c>
      <c r="B2263" t="s">
        <v>9900</v>
      </c>
      <c r="C2263" s="1" t="str">
        <f t="shared" si="140"/>
        <v>21:1062</v>
      </c>
      <c r="D2263" s="1" t="str">
        <f t="shared" si="141"/>
        <v>21:0123</v>
      </c>
      <c r="E2263" t="s">
        <v>9901</v>
      </c>
      <c r="F2263" t="s">
        <v>9902</v>
      </c>
      <c r="H2263">
        <v>49.131306799999997</v>
      </c>
      <c r="I2263">
        <v>-116.9908909</v>
      </c>
      <c r="J2263" s="1" t="str">
        <f t="shared" si="142"/>
        <v>NGR bulk stream sediment</v>
      </c>
      <c r="K2263" s="1" t="str">
        <f t="shared" si="143"/>
        <v>&lt;177 micron (NGR)</v>
      </c>
      <c r="L2263">
        <v>38</v>
      </c>
      <c r="M2263" t="s">
        <v>136</v>
      </c>
      <c r="N2263">
        <v>631</v>
      </c>
      <c r="O2263" t="s">
        <v>125</v>
      </c>
      <c r="P2263" t="s">
        <v>47</v>
      </c>
      <c r="Q2263" t="s">
        <v>915</v>
      </c>
      <c r="R2263" t="s">
        <v>257</v>
      </c>
      <c r="S2263" t="s">
        <v>251</v>
      </c>
      <c r="T2263" t="s">
        <v>85</v>
      </c>
      <c r="U2263" t="s">
        <v>197</v>
      </c>
      <c r="V2263" t="s">
        <v>235</v>
      </c>
      <c r="W2263" t="s">
        <v>228</v>
      </c>
      <c r="X2263" t="s">
        <v>330</v>
      </c>
      <c r="Y2263" t="s">
        <v>290</v>
      </c>
      <c r="Z2263" t="s">
        <v>56</v>
      </c>
      <c r="AA2263" t="s">
        <v>46</v>
      </c>
      <c r="AB2263" t="s">
        <v>149</v>
      </c>
      <c r="AC2263" t="s">
        <v>58</v>
      </c>
      <c r="AD2263" t="s">
        <v>75</v>
      </c>
      <c r="AE2263" t="s">
        <v>199</v>
      </c>
      <c r="AF2263" t="s">
        <v>76</v>
      </c>
      <c r="AG2263" t="s">
        <v>96</v>
      </c>
      <c r="AH2263" t="s">
        <v>101</v>
      </c>
      <c r="AI2263" t="s">
        <v>174</v>
      </c>
      <c r="AJ2263" t="s">
        <v>76</v>
      </c>
      <c r="AK2263" t="s">
        <v>266</v>
      </c>
      <c r="AL2263" t="s">
        <v>47</v>
      </c>
      <c r="AM2263" t="s">
        <v>122</v>
      </c>
      <c r="AN2263" t="s">
        <v>322</v>
      </c>
      <c r="AO2263" t="s">
        <v>330</v>
      </c>
    </row>
    <row r="2264" spans="1:41" hidden="1" x14ac:dyDescent="0.25">
      <c r="A2264" t="s">
        <v>9903</v>
      </c>
      <c r="B2264" t="s">
        <v>9904</v>
      </c>
      <c r="C2264" s="1" t="str">
        <f t="shared" si="140"/>
        <v>21:1062</v>
      </c>
      <c r="D2264" s="1" t="str">
        <f t="shared" si="141"/>
        <v>21:0123</v>
      </c>
      <c r="E2264" t="s">
        <v>9905</v>
      </c>
      <c r="F2264" t="s">
        <v>9906</v>
      </c>
      <c r="H2264">
        <v>49.102230800000001</v>
      </c>
      <c r="I2264">
        <v>-116.9489471</v>
      </c>
      <c r="J2264" s="1" t="str">
        <f t="shared" si="142"/>
        <v>NGR bulk stream sediment</v>
      </c>
      <c r="K2264" s="1" t="str">
        <f t="shared" si="143"/>
        <v>&lt;177 micron (NGR)</v>
      </c>
      <c r="L2264">
        <v>38</v>
      </c>
      <c r="M2264" t="s">
        <v>157</v>
      </c>
      <c r="N2264">
        <v>632</v>
      </c>
      <c r="O2264" t="s">
        <v>72</v>
      </c>
      <c r="P2264" t="s">
        <v>47</v>
      </c>
      <c r="Q2264" t="s">
        <v>372</v>
      </c>
      <c r="R2264" t="s">
        <v>88</v>
      </c>
      <c r="S2264" t="s">
        <v>507</v>
      </c>
      <c r="T2264" t="s">
        <v>75</v>
      </c>
      <c r="U2264" t="s">
        <v>100</v>
      </c>
      <c r="V2264" t="s">
        <v>81</v>
      </c>
      <c r="W2264" t="s">
        <v>137</v>
      </c>
      <c r="X2264" t="s">
        <v>73</v>
      </c>
      <c r="Y2264" t="s">
        <v>106</v>
      </c>
      <c r="Z2264" t="s">
        <v>84</v>
      </c>
      <c r="AA2264" t="s">
        <v>46</v>
      </c>
      <c r="AB2264" t="s">
        <v>185</v>
      </c>
      <c r="AC2264" t="s">
        <v>225</v>
      </c>
      <c r="AD2264" t="s">
        <v>124</v>
      </c>
      <c r="AE2264" t="s">
        <v>84</v>
      </c>
      <c r="AF2264" t="s">
        <v>3251</v>
      </c>
      <c r="AG2264" t="s">
        <v>58</v>
      </c>
      <c r="AH2264" t="s">
        <v>105</v>
      </c>
      <c r="AI2264" t="s">
        <v>61</v>
      </c>
      <c r="AJ2264" t="s">
        <v>88</v>
      </c>
      <c r="AK2264" t="s">
        <v>101</v>
      </c>
      <c r="AL2264" t="s">
        <v>47</v>
      </c>
      <c r="AM2264" t="s">
        <v>122</v>
      </c>
      <c r="AN2264" t="s">
        <v>533</v>
      </c>
      <c r="AO2264" t="s">
        <v>269</v>
      </c>
    </row>
    <row r="2265" spans="1:41" hidden="1" x14ac:dyDescent="0.25">
      <c r="A2265" t="s">
        <v>9907</v>
      </c>
      <c r="B2265" t="s">
        <v>9908</v>
      </c>
      <c r="C2265" s="1" t="str">
        <f t="shared" si="140"/>
        <v>21:1062</v>
      </c>
      <c r="D2265" s="1" t="str">
        <f t="shared" si="141"/>
        <v>21:0123</v>
      </c>
      <c r="E2265" t="s">
        <v>9909</v>
      </c>
      <c r="F2265" t="s">
        <v>9910</v>
      </c>
      <c r="H2265">
        <v>49.341174199999998</v>
      </c>
      <c r="I2265">
        <v>-117.0905736</v>
      </c>
      <c r="J2265" s="1" t="str">
        <f t="shared" si="142"/>
        <v>NGR bulk stream sediment</v>
      </c>
      <c r="K2265" s="1" t="str">
        <f t="shared" si="143"/>
        <v>&lt;177 micron (NGR)</v>
      </c>
      <c r="L2265">
        <v>38</v>
      </c>
      <c r="M2265" t="s">
        <v>170</v>
      </c>
      <c r="N2265">
        <v>633</v>
      </c>
      <c r="O2265" t="s">
        <v>96</v>
      </c>
      <c r="P2265" t="s">
        <v>47</v>
      </c>
      <c r="Q2265" t="s">
        <v>790</v>
      </c>
      <c r="R2265" t="s">
        <v>173</v>
      </c>
      <c r="S2265" t="s">
        <v>226</v>
      </c>
      <c r="T2265" t="s">
        <v>145</v>
      </c>
      <c r="U2265" t="s">
        <v>207</v>
      </c>
      <c r="V2265" t="s">
        <v>164</v>
      </c>
      <c r="W2265" t="s">
        <v>437</v>
      </c>
      <c r="X2265" t="s">
        <v>137</v>
      </c>
      <c r="Y2265" t="s">
        <v>829</v>
      </c>
      <c r="Z2265" t="s">
        <v>56</v>
      </c>
      <c r="AA2265" t="s">
        <v>47</v>
      </c>
      <c r="AB2265" t="s">
        <v>64</v>
      </c>
      <c r="AC2265" t="s">
        <v>218</v>
      </c>
      <c r="AD2265" t="s">
        <v>251</v>
      </c>
      <c r="AE2265" t="s">
        <v>199</v>
      </c>
      <c r="AF2265" t="s">
        <v>127</v>
      </c>
      <c r="AG2265" t="s">
        <v>615</v>
      </c>
      <c r="AH2265" t="s">
        <v>79</v>
      </c>
      <c r="AI2265" t="s">
        <v>110</v>
      </c>
      <c r="AJ2265" t="s">
        <v>127</v>
      </c>
      <c r="AK2265" t="s">
        <v>271</v>
      </c>
      <c r="AL2265" t="s">
        <v>122</v>
      </c>
      <c r="AM2265" t="s">
        <v>122</v>
      </c>
      <c r="AN2265" t="s">
        <v>725</v>
      </c>
      <c r="AO2265" t="s">
        <v>225</v>
      </c>
    </row>
    <row r="2266" spans="1:41" hidden="1" x14ac:dyDescent="0.25">
      <c r="A2266" t="s">
        <v>9911</v>
      </c>
      <c r="B2266" t="s">
        <v>9912</v>
      </c>
      <c r="C2266" s="1" t="str">
        <f t="shared" si="140"/>
        <v>21:1062</v>
      </c>
      <c r="D2266" s="1" t="str">
        <f t="shared" si="141"/>
        <v>21:0123</v>
      </c>
      <c r="E2266" t="s">
        <v>9913</v>
      </c>
      <c r="F2266" t="s">
        <v>9914</v>
      </c>
      <c r="H2266">
        <v>49.336002100000002</v>
      </c>
      <c r="I2266">
        <v>-117.11179009999999</v>
      </c>
      <c r="J2266" s="1" t="str">
        <f t="shared" si="142"/>
        <v>NGR bulk stream sediment</v>
      </c>
      <c r="K2266" s="1" t="str">
        <f t="shared" si="143"/>
        <v>&lt;177 micron (NGR)</v>
      </c>
      <c r="L2266">
        <v>38</v>
      </c>
      <c r="M2266" t="s">
        <v>180</v>
      </c>
      <c r="N2266">
        <v>634</v>
      </c>
      <c r="O2266" t="s">
        <v>55</v>
      </c>
      <c r="P2266" t="s">
        <v>106</v>
      </c>
      <c r="Q2266" t="s">
        <v>492</v>
      </c>
      <c r="R2266" t="s">
        <v>142</v>
      </c>
      <c r="S2266" t="s">
        <v>146</v>
      </c>
      <c r="T2266" t="s">
        <v>127</v>
      </c>
      <c r="U2266" t="s">
        <v>507</v>
      </c>
      <c r="V2266" t="s">
        <v>455</v>
      </c>
      <c r="W2266" t="s">
        <v>109</v>
      </c>
      <c r="X2266" t="s">
        <v>98</v>
      </c>
      <c r="Y2266" t="s">
        <v>250</v>
      </c>
      <c r="Z2266" t="s">
        <v>56</v>
      </c>
      <c r="AA2266" t="s">
        <v>46</v>
      </c>
      <c r="AB2266" t="s">
        <v>47</v>
      </c>
      <c r="AC2266" t="s">
        <v>50</v>
      </c>
      <c r="AD2266" t="s">
        <v>184</v>
      </c>
      <c r="AE2266" t="s">
        <v>84</v>
      </c>
      <c r="AF2266" t="s">
        <v>50</v>
      </c>
      <c r="AG2266" t="s">
        <v>2234</v>
      </c>
      <c r="AH2266" t="s">
        <v>455</v>
      </c>
      <c r="AI2266" t="s">
        <v>81</v>
      </c>
      <c r="AJ2266" t="s">
        <v>108</v>
      </c>
      <c r="AK2266" t="s">
        <v>439</v>
      </c>
      <c r="AL2266" t="s">
        <v>47</v>
      </c>
      <c r="AM2266" t="s">
        <v>51</v>
      </c>
      <c r="AN2266" t="s">
        <v>404</v>
      </c>
      <c r="AO2266" t="s">
        <v>99</v>
      </c>
    </row>
    <row r="2267" spans="1:41" hidden="1" x14ac:dyDescent="0.25">
      <c r="A2267" t="s">
        <v>9915</v>
      </c>
      <c r="B2267" t="s">
        <v>9916</v>
      </c>
      <c r="C2267" s="1" t="str">
        <f t="shared" si="140"/>
        <v>21:1062</v>
      </c>
      <c r="D2267" s="1" t="str">
        <f t="shared" si="141"/>
        <v>21:0123</v>
      </c>
      <c r="E2267" t="s">
        <v>9917</v>
      </c>
      <c r="F2267" t="s">
        <v>9918</v>
      </c>
      <c r="H2267">
        <v>49.320515299999997</v>
      </c>
      <c r="I2267">
        <v>-117.12662950000001</v>
      </c>
      <c r="J2267" s="1" t="str">
        <f t="shared" si="142"/>
        <v>NGR bulk stream sediment</v>
      </c>
      <c r="K2267" s="1" t="str">
        <f t="shared" si="143"/>
        <v>&lt;177 micron (NGR)</v>
      </c>
      <c r="L2267">
        <v>38</v>
      </c>
      <c r="M2267" t="s">
        <v>195</v>
      </c>
      <c r="N2267">
        <v>635</v>
      </c>
      <c r="O2267" t="s">
        <v>206</v>
      </c>
      <c r="P2267" t="s">
        <v>47</v>
      </c>
      <c r="Q2267" t="s">
        <v>234</v>
      </c>
      <c r="R2267" t="s">
        <v>53</v>
      </c>
      <c r="S2267" t="s">
        <v>100</v>
      </c>
      <c r="T2267" t="s">
        <v>145</v>
      </c>
      <c r="U2267" t="s">
        <v>83</v>
      </c>
      <c r="V2267" t="s">
        <v>161</v>
      </c>
      <c r="W2267" t="s">
        <v>123</v>
      </c>
      <c r="X2267" t="s">
        <v>52</v>
      </c>
      <c r="Y2267" t="s">
        <v>272</v>
      </c>
      <c r="Z2267" t="s">
        <v>56</v>
      </c>
      <c r="AA2267" t="s">
        <v>47</v>
      </c>
      <c r="AB2267" t="s">
        <v>185</v>
      </c>
      <c r="AC2267" t="s">
        <v>49</v>
      </c>
      <c r="AD2267" t="s">
        <v>146</v>
      </c>
      <c r="AE2267" t="s">
        <v>62</v>
      </c>
      <c r="AF2267" t="s">
        <v>175</v>
      </c>
      <c r="AG2267" t="s">
        <v>351</v>
      </c>
      <c r="AH2267" t="s">
        <v>78</v>
      </c>
      <c r="AI2267" t="s">
        <v>110</v>
      </c>
      <c r="AJ2267" t="s">
        <v>330</v>
      </c>
      <c r="AK2267" t="s">
        <v>72</v>
      </c>
      <c r="AL2267" t="s">
        <v>47</v>
      </c>
      <c r="AM2267" t="s">
        <v>122</v>
      </c>
      <c r="AN2267" t="s">
        <v>915</v>
      </c>
      <c r="AO2267" t="s">
        <v>475</v>
      </c>
    </row>
    <row r="2268" spans="1:41" hidden="1" x14ac:dyDescent="0.25">
      <c r="A2268" t="s">
        <v>9919</v>
      </c>
      <c r="B2268" t="s">
        <v>9920</v>
      </c>
      <c r="C2268" s="1" t="str">
        <f t="shared" si="140"/>
        <v>21:1062</v>
      </c>
      <c r="D2268" s="1" t="str">
        <f t="shared" si="141"/>
        <v>21:0123</v>
      </c>
      <c r="E2268" t="s">
        <v>9921</v>
      </c>
      <c r="F2268" t="s">
        <v>9922</v>
      </c>
      <c r="H2268">
        <v>49.313765199999999</v>
      </c>
      <c r="I2268">
        <v>-117.1587664</v>
      </c>
      <c r="J2268" s="1" t="str">
        <f t="shared" si="142"/>
        <v>NGR bulk stream sediment</v>
      </c>
      <c r="K2268" s="1" t="str">
        <f t="shared" si="143"/>
        <v>&lt;177 micron (NGR)</v>
      </c>
      <c r="L2268">
        <v>38</v>
      </c>
      <c r="M2268" t="s">
        <v>205</v>
      </c>
      <c r="N2268">
        <v>636</v>
      </c>
      <c r="O2268" t="s">
        <v>66</v>
      </c>
      <c r="P2268" t="s">
        <v>90</v>
      </c>
      <c r="Q2268" t="s">
        <v>189</v>
      </c>
      <c r="R2268" t="s">
        <v>104</v>
      </c>
      <c r="S2268" t="s">
        <v>934</v>
      </c>
      <c r="T2268" t="s">
        <v>85</v>
      </c>
      <c r="U2268" t="s">
        <v>146</v>
      </c>
      <c r="V2268" t="s">
        <v>274</v>
      </c>
      <c r="W2268" t="s">
        <v>257</v>
      </c>
      <c r="X2268" t="s">
        <v>103</v>
      </c>
      <c r="Y2268" t="s">
        <v>75</v>
      </c>
      <c r="Z2268" t="s">
        <v>56</v>
      </c>
      <c r="AA2268" t="s">
        <v>47</v>
      </c>
      <c r="AB2268" t="s">
        <v>174</v>
      </c>
      <c r="AC2268" t="s">
        <v>462</v>
      </c>
      <c r="AD2268" t="s">
        <v>291</v>
      </c>
      <c r="AE2268" t="s">
        <v>54</v>
      </c>
      <c r="AF2268" t="s">
        <v>351</v>
      </c>
      <c r="AG2268" t="s">
        <v>111</v>
      </c>
      <c r="AH2268" t="s">
        <v>235</v>
      </c>
      <c r="AI2268" t="s">
        <v>174</v>
      </c>
      <c r="AJ2268" t="s">
        <v>406</v>
      </c>
      <c r="AK2268" t="s">
        <v>2069</v>
      </c>
      <c r="AL2268" t="s">
        <v>47</v>
      </c>
      <c r="AM2268" t="s">
        <v>47</v>
      </c>
      <c r="AN2268" t="s">
        <v>508</v>
      </c>
      <c r="AO2268" t="s">
        <v>51</v>
      </c>
    </row>
    <row r="2269" spans="1:41" hidden="1" x14ac:dyDescent="0.25">
      <c r="A2269" t="s">
        <v>9923</v>
      </c>
      <c r="B2269" t="s">
        <v>9924</v>
      </c>
      <c r="C2269" s="1" t="str">
        <f t="shared" si="140"/>
        <v>21:1062</v>
      </c>
      <c r="D2269" s="1" t="str">
        <f t="shared" si="141"/>
        <v>21:0123</v>
      </c>
      <c r="E2269" t="s">
        <v>9925</v>
      </c>
      <c r="F2269" t="s">
        <v>9926</v>
      </c>
      <c r="H2269">
        <v>49.310832900000001</v>
      </c>
      <c r="I2269">
        <v>-117.1879924</v>
      </c>
      <c r="J2269" s="1" t="str">
        <f t="shared" si="142"/>
        <v>NGR bulk stream sediment</v>
      </c>
      <c r="K2269" s="1" t="str">
        <f t="shared" si="143"/>
        <v>&lt;177 micron (NGR)</v>
      </c>
      <c r="L2269">
        <v>38</v>
      </c>
      <c r="M2269" t="s">
        <v>214</v>
      </c>
      <c r="N2269">
        <v>637</v>
      </c>
      <c r="O2269" t="s">
        <v>104</v>
      </c>
      <c r="P2269" t="s">
        <v>124</v>
      </c>
      <c r="Q2269" t="s">
        <v>249</v>
      </c>
      <c r="R2269" t="s">
        <v>366</v>
      </c>
      <c r="S2269" t="s">
        <v>162</v>
      </c>
      <c r="T2269" t="s">
        <v>197</v>
      </c>
      <c r="U2269" t="s">
        <v>386</v>
      </c>
      <c r="V2269" t="s">
        <v>206</v>
      </c>
      <c r="W2269" t="s">
        <v>128</v>
      </c>
      <c r="X2269" t="s">
        <v>51</v>
      </c>
      <c r="Y2269" t="s">
        <v>269</v>
      </c>
      <c r="Z2269" t="s">
        <v>56</v>
      </c>
      <c r="AA2269" t="s">
        <v>47</v>
      </c>
      <c r="AB2269" t="s">
        <v>235</v>
      </c>
      <c r="AC2269" t="s">
        <v>268</v>
      </c>
      <c r="AD2269" t="s">
        <v>183</v>
      </c>
      <c r="AE2269" t="s">
        <v>78</v>
      </c>
      <c r="AF2269" t="s">
        <v>1559</v>
      </c>
      <c r="AG2269" t="s">
        <v>412</v>
      </c>
      <c r="AH2269" t="s">
        <v>149</v>
      </c>
      <c r="AI2269" t="s">
        <v>46</v>
      </c>
      <c r="AJ2269" t="s">
        <v>224</v>
      </c>
      <c r="AK2269" t="s">
        <v>79</v>
      </c>
      <c r="AL2269" t="s">
        <v>47</v>
      </c>
      <c r="AM2269" t="s">
        <v>47</v>
      </c>
      <c r="AN2269" t="s">
        <v>65</v>
      </c>
      <c r="AO2269" t="s">
        <v>330</v>
      </c>
    </row>
    <row r="2270" spans="1:41" hidden="1" x14ac:dyDescent="0.25">
      <c r="A2270" t="s">
        <v>9927</v>
      </c>
      <c r="B2270" t="s">
        <v>9928</v>
      </c>
      <c r="C2270" s="1" t="str">
        <f t="shared" si="140"/>
        <v>21:1062</v>
      </c>
      <c r="D2270" s="1" t="str">
        <f t="shared" si="141"/>
        <v>21:0123</v>
      </c>
      <c r="E2270" t="s">
        <v>9929</v>
      </c>
      <c r="F2270" t="s">
        <v>9930</v>
      </c>
      <c r="H2270">
        <v>49.2818112</v>
      </c>
      <c r="I2270">
        <v>-117.1397407</v>
      </c>
      <c r="J2270" s="1" t="str">
        <f t="shared" si="142"/>
        <v>NGR bulk stream sediment</v>
      </c>
      <c r="K2270" s="1" t="str">
        <f t="shared" si="143"/>
        <v>&lt;177 micron (NGR)</v>
      </c>
      <c r="L2270">
        <v>38</v>
      </c>
      <c r="M2270" t="s">
        <v>223</v>
      </c>
      <c r="N2270">
        <v>638</v>
      </c>
      <c r="O2270" t="s">
        <v>55</v>
      </c>
      <c r="P2270" t="s">
        <v>76</v>
      </c>
      <c r="Q2270" t="s">
        <v>417</v>
      </c>
      <c r="R2270" t="s">
        <v>46</v>
      </c>
      <c r="S2270" t="s">
        <v>583</v>
      </c>
      <c r="T2270" t="s">
        <v>175</v>
      </c>
      <c r="U2270" t="s">
        <v>438</v>
      </c>
      <c r="V2270" t="s">
        <v>122</v>
      </c>
      <c r="W2270" t="s">
        <v>123</v>
      </c>
      <c r="X2270" t="s">
        <v>52</v>
      </c>
      <c r="Y2270" t="s">
        <v>300</v>
      </c>
      <c r="Z2270" t="s">
        <v>56</v>
      </c>
      <c r="AA2270" t="s">
        <v>122</v>
      </c>
      <c r="AB2270" t="s">
        <v>185</v>
      </c>
      <c r="AC2270" t="s">
        <v>160</v>
      </c>
      <c r="AD2270" t="s">
        <v>583</v>
      </c>
      <c r="AE2270" t="s">
        <v>185</v>
      </c>
      <c r="AF2270" t="s">
        <v>209</v>
      </c>
      <c r="AG2270" t="s">
        <v>58</v>
      </c>
      <c r="AH2270" t="s">
        <v>122</v>
      </c>
      <c r="AI2270" t="s">
        <v>185</v>
      </c>
      <c r="AJ2270" t="s">
        <v>85</v>
      </c>
      <c r="AK2270" t="s">
        <v>73</v>
      </c>
      <c r="AL2270" t="s">
        <v>47</v>
      </c>
      <c r="AM2270" t="s">
        <v>122</v>
      </c>
      <c r="AN2270" t="s">
        <v>294</v>
      </c>
      <c r="AO2270" t="s">
        <v>104</v>
      </c>
    </row>
    <row r="2271" spans="1:41" hidden="1" x14ac:dyDescent="0.25">
      <c r="A2271" t="s">
        <v>9931</v>
      </c>
      <c r="B2271" t="s">
        <v>9932</v>
      </c>
      <c r="C2271" s="1" t="str">
        <f t="shared" si="140"/>
        <v>21:1062</v>
      </c>
      <c r="D2271" s="1" t="str">
        <f t="shared" si="141"/>
        <v>21:0123</v>
      </c>
      <c r="E2271" t="s">
        <v>9933</v>
      </c>
      <c r="F2271" t="s">
        <v>9934</v>
      </c>
      <c r="H2271">
        <v>49.284585399999997</v>
      </c>
      <c r="I2271">
        <v>-117.20287879999999</v>
      </c>
      <c r="J2271" s="1" t="str">
        <f t="shared" si="142"/>
        <v>NGR bulk stream sediment</v>
      </c>
      <c r="K2271" s="1" t="str">
        <f t="shared" si="143"/>
        <v>&lt;177 micron (NGR)</v>
      </c>
      <c r="L2271">
        <v>38</v>
      </c>
      <c r="M2271" t="s">
        <v>233</v>
      </c>
      <c r="N2271">
        <v>639</v>
      </c>
      <c r="O2271" t="s">
        <v>58</v>
      </c>
      <c r="P2271" t="s">
        <v>58</v>
      </c>
      <c r="Q2271" t="s">
        <v>417</v>
      </c>
      <c r="R2271" t="s">
        <v>185</v>
      </c>
      <c r="S2271" t="s">
        <v>251</v>
      </c>
      <c r="T2271" t="s">
        <v>66</v>
      </c>
      <c r="U2271" t="s">
        <v>438</v>
      </c>
      <c r="V2271" t="s">
        <v>206</v>
      </c>
      <c r="W2271" t="s">
        <v>493</v>
      </c>
      <c r="X2271" t="s">
        <v>52</v>
      </c>
      <c r="Y2271" t="s">
        <v>462</v>
      </c>
      <c r="Z2271" t="s">
        <v>56</v>
      </c>
      <c r="AA2271" t="s">
        <v>122</v>
      </c>
      <c r="AB2271" t="s">
        <v>185</v>
      </c>
      <c r="AC2271" t="s">
        <v>120</v>
      </c>
      <c r="AD2271" t="s">
        <v>583</v>
      </c>
      <c r="AE2271" t="s">
        <v>87</v>
      </c>
      <c r="AF2271" t="s">
        <v>127</v>
      </c>
      <c r="AG2271" t="s">
        <v>259</v>
      </c>
      <c r="AH2271" t="s">
        <v>63</v>
      </c>
      <c r="AI2271" t="s">
        <v>87</v>
      </c>
      <c r="AJ2271" t="s">
        <v>55</v>
      </c>
      <c r="AK2271" t="s">
        <v>266</v>
      </c>
      <c r="AL2271" t="s">
        <v>47</v>
      </c>
      <c r="AM2271" t="s">
        <v>47</v>
      </c>
      <c r="AN2271" t="s">
        <v>725</v>
      </c>
      <c r="AO2271" t="s">
        <v>225</v>
      </c>
    </row>
    <row r="2272" spans="1:41" hidden="1" x14ac:dyDescent="0.25">
      <c r="A2272" t="s">
        <v>9935</v>
      </c>
      <c r="B2272" t="s">
        <v>9936</v>
      </c>
      <c r="C2272" s="1" t="str">
        <f t="shared" si="140"/>
        <v>21:1062</v>
      </c>
      <c r="D2272" s="1" t="str">
        <f t="shared" si="141"/>
        <v>21:0123</v>
      </c>
      <c r="E2272" t="s">
        <v>9937</v>
      </c>
      <c r="F2272" t="s">
        <v>9938</v>
      </c>
      <c r="H2272">
        <v>49.521452799999999</v>
      </c>
      <c r="I2272">
        <v>-116.2223717</v>
      </c>
      <c r="J2272" s="1" t="str">
        <f t="shared" si="142"/>
        <v>NGR bulk stream sediment</v>
      </c>
      <c r="K2272" s="1" t="str">
        <f t="shared" si="143"/>
        <v>&lt;177 micron (NGR)</v>
      </c>
      <c r="L2272">
        <v>38</v>
      </c>
      <c r="M2272" t="s">
        <v>248</v>
      </c>
      <c r="N2272">
        <v>640</v>
      </c>
      <c r="O2272" t="s">
        <v>122</v>
      </c>
      <c r="P2272" t="s">
        <v>47</v>
      </c>
      <c r="Q2272" t="s">
        <v>318</v>
      </c>
      <c r="R2272" t="s">
        <v>72</v>
      </c>
      <c r="S2272" t="s">
        <v>226</v>
      </c>
      <c r="T2272" t="s">
        <v>73</v>
      </c>
      <c r="U2272" t="s">
        <v>175</v>
      </c>
      <c r="V2272" t="s">
        <v>257</v>
      </c>
      <c r="W2272" t="s">
        <v>47</v>
      </c>
      <c r="X2272" t="s">
        <v>73</v>
      </c>
      <c r="Y2272" t="s">
        <v>241</v>
      </c>
      <c r="Z2272" t="s">
        <v>56</v>
      </c>
      <c r="AA2272" t="s">
        <v>46</v>
      </c>
      <c r="AB2272" t="s">
        <v>174</v>
      </c>
      <c r="AC2272" t="s">
        <v>55</v>
      </c>
      <c r="AD2272" t="s">
        <v>121</v>
      </c>
      <c r="AE2272" t="s">
        <v>57</v>
      </c>
      <c r="AF2272" t="s">
        <v>129</v>
      </c>
      <c r="AG2272" t="s">
        <v>615</v>
      </c>
      <c r="AH2272" t="s">
        <v>46</v>
      </c>
      <c r="AI2272" t="s">
        <v>235</v>
      </c>
      <c r="AJ2272" t="s">
        <v>108</v>
      </c>
      <c r="AK2272" t="s">
        <v>371</v>
      </c>
      <c r="AL2272" t="s">
        <v>47</v>
      </c>
      <c r="AM2272" t="s">
        <v>103</v>
      </c>
      <c r="AN2272" t="s">
        <v>48</v>
      </c>
      <c r="AO2272" t="s">
        <v>85</v>
      </c>
    </row>
    <row r="2273" spans="1:41" hidden="1" x14ac:dyDescent="0.25">
      <c r="A2273" t="s">
        <v>9939</v>
      </c>
      <c r="B2273" t="s">
        <v>9940</v>
      </c>
      <c r="C2273" s="1" t="str">
        <f t="shared" ref="C2273:C2336" si="144">HYPERLINK("http://geochem.nrcan.gc.ca/cdogs/content/bdl/bdl211062_e.htm", "21:1062")</f>
        <v>21:1062</v>
      </c>
      <c r="D2273" s="1" t="str">
        <f t="shared" ref="D2273:D2336" si="145">HYPERLINK("http://geochem.nrcan.gc.ca/cdogs/content/svy/svy210123_e.htm", "21:0123")</f>
        <v>21:0123</v>
      </c>
      <c r="E2273" t="s">
        <v>9941</v>
      </c>
      <c r="F2273" t="s">
        <v>9942</v>
      </c>
      <c r="H2273">
        <v>49.534616100000001</v>
      </c>
      <c r="I2273">
        <v>-116.22833079999999</v>
      </c>
      <c r="J2273" s="1" t="str">
        <f t="shared" si="142"/>
        <v>NGR bulk stream sediment</v>
      </c>
      <c r="K2273" s="1" t="str">
        <f t="shared" si="143"/>
        <v>&lt;177 micron (NGR)</v>
      </c>
      <c r="L2273">
        <v>38</v>
      </c>
      <c r="M2273" t="s">
        <v>256</v>
      </c>
      <c r="N2273">
        <v>641</v>
      </c>
      <c r="O2273" t="s">
        <v>50</v>
      </c>
      <c r="P2273" t="s">
        <v>47</v>
      </c>
      <c r="Q2273" t="s">
        <v>318</v>
      </c>
      <c r="R2273" t="s">
        <v>76</v>
      </c>
      <c r="S2273" t="s">
        <v>184</v>
      </c>
      <c r="T2273" t="s">
        <v>59</v>
      </c>
      <c r="U2273" t="s">
        <v>258</v>
      </c>
      <c r="V2273" t="s">
        <v>224</v>
      </c>
      <c r="W2273" t="s">
        <v>123</v>
      </c>
      <c r="X2273" t="s">
        <v>52</v>
      </c>
      <c r="Y2273" t="s">
        <v>343</v>
      </c>
      <c r="Z2273" t="s">
        <v>56</v>
      </c>
      <c r="AA2273" t="s">
        <v>46</v>
      </c>
      <c r="AB2273" t="s">
        <v>174</v>
      </c>
      <c r="AC2273" t="s">
        <v>225</v>
      </c>
      <c r="AD2273" t="s">
        <v>291</v>
      </c>
      <c r="AE2273" t="s">
        <v>53</v>
      </c>
      <c r="AF2273" t="s">
        <v>209</v>
      </c>
      <c r="AG2273" t="s">
        <v>689</v>
      </c>
      <c r="AH2273" t="s">
        <v>174</v>
      </c>
      <c r="AI2273" t="s">
        <v>61</v>
      </c>
      <c r="AJ2273" t="s">
        <v>108</v>
      </c>
      <c r="AK2273" t="s">
        <v>271</v>
      </c>
      <c r="AL2273" t="s">
        <v>122</v>
      </c>
      <c r="AM2273" t="s">
        <v>103</v>
      </c>
      <c r="AN2273" t="s">
        <v>725</v>
      </c>
      <c r="AO2273" t="s">
        <v>82</v>
      </c>
    </row>
    <row r="2274" spans="1:41" hidden="1" x14ac:dyDescent="0.25">
      <c r="A2274" t="s">
        <v>9943</v>
      </c>
      <c r="B2274" t="s">
        <v>9944</v>
      </c>
      <c r="C2274" s="1" t="str">
        <f t="shared" si="144"/>
        <v>21:1062</v>
      </c>
      <c r="D2274" s="1" t="str">
        <f t="shared" si="145"/>
        <v>21:0123</v>
      </c>
      <c r="E2274" t="s">
        <v>9945</v>
      </c>
      <c r="F2274" t="s">
        <v>9946</v>
      </c>
      <c r="H2274">
        <v>49.547680300000003</v>
      </c>
      <c r="I2274">
        <v>-116.206191</v>
      </c>
      <c r="J2274" s="1" t="str">
        <f t="shared" si="142"/>
        <v>NGR bulk stream sediment</v>
      </c>
      <c r="K2274" s="1" t="str">
        <f t="shared" si="143"/>
        <v>&lt;177 micron (NGR)</v>
      </c>
      <c r="L2274">
        <v>38</v>
      </c>
      <c r="M2274" t="s">
        <v>265</v>
      </c>
      <c r="N2274">
        <v>642</v>
      </c>
      <c r="O2274" t="s">
        <v>267</v>
      </c>
      <c r="P2274" t="s">
        <v>47</v>
      </c>
      <c r="Q2274" t="s">
        <v>196</v>
      </c>
      <c r="R2274" t="s">
        <v>85</v>
      </c>
      <c r="S2274" t="s">
        <v>273</v>
      </c>
      <c r="T2274" t="s">
        <v>267</v>
      </c>
      <c r="U2274" t="s">
        <v>49</v>
      </c>
      <c r="V2274" t="s">
        <v>72</v>
      </c>
      <c r="W2274" t="s">
        <v>60</v>
      </c>
      <c r="X2274" t="s">
        <v>51</v>
      </c>
      <c r="Y2274" t="s">
        <v>462</v>
      </c>
      <c r="Z2274" t="s">
        <v>56</v>
      </c>
      <c r="AA2274" t="s">
        <v>46</v>
      </c>
      <c r="AB2274" t="s">
        <v>149</v>
      </c>
      <c r="AC2274" t="s">
        <v>66</v>
      </c>
      <c r="AD2274" t="s">
        <v>554</v>
      </c>
      <c r="AE2274" t="s">
        <v>198</v>
      </c>
      <c r="AF2274" t="s">
        <v>108</v>
      </c>
      <c r="AG2274" t="s">
        <v>163</v>
      </c>
      <c r="AH2274" t="s">
        <v>54</v>
      </c>
      <c r="AI2274" t="s">
        <v>61</v>
      </c>
      <c r="AJ2274" t="s">
        <v>55</v>
      </c>
      <c r="AK2274" t="s">
        <v>330</v>
      </c>
      <c r="AL2274" t="s">
        <v>47</v>
      </c>
      <c r="AM2274" t="s">
        <v>103</v>
      </c>
      <c r="AN2274" t="s">
        <v>543</v>
      </c>
      <c r="AO2274" t="s">
        <v>76</v>
      </c>
    </row>
    <row r="2275" spans="1:41" hidden="1" x14ac:dyDescent="0.25">
      <c r="A2275" t="s">
        <v>9947</v>
      </c>
      <c r="B2275" t="s">
        <v>9948</v>
      </c>
      <c r="C2275" s="1" t="str">
        <f t="shared" si="144"/>
        <v>21:1062</v>
      </c>
      <c r="D2275" s="1" t="str">
        <f t="shared" si="145"/>
        <v>21:0123</v>
      </c>
      <c r="E2275" t="s">
        <v>9949</v>
      </c>
      <c r="F2275" t="s">
        <v>9950</v>
      </c>
      <c r="H2275">
        <v>49.5739041</v>
      </c>
      <c r="I2275">
        <v>-116.20017249999999</v>
      </c>
      <c r="J2275" s="1" t="str">
        <f t="shared" si="142"/>
        <v>NGR bulk stream sediment</v>
      </c>
      <c r="K2275" s="1" t="str">
        <f t="shared" si="143"/>
        <v>&lt;177 micron (NGR)</v>
      </c>
      <c r="L2275">
        <v>39</v>
      </c>
      <c r="M2275" t="s">
        <v>45</v>
      </c>
      <c r="N2275">
        <v>643</v>
      </c>
      <c r="O2275" t="s">
        <v>225</v>
      </c>
      <c r="P2275" t="s">
        <v>47</v>
      </c>
      <c r="Q2275" t="s">
        <v>662</v>
      </c>
      <c r="R2275" t="s">
        <v>108</v>
      </c>
      <c r="S2275" t="s">
        <v>268</v>
      </c>
      <c r="T2275" t="s">
        <v>50</v>
      </c>
      <c r="U2275" t="s">
        <v>290</v>
      </c>
      <c r="V2275" t="s">
        <v>200</v>
      </c>
      <c r="W2275" t="s">
        <v>102</v>
      </c>
      <c r="X2275" t="s">
        <v>73</v>
      </c>
      <c r="Y2275" t="s">
        <v>186</v>
      </c>
      <c r="Z2275" t="s">
        <v>56</v>
      </c>
      <c r="AA2275" t="s">
        <v>46</v>
      </c>
      <c r="AB2275" t="s">
        <v>110</v>
      </c>
      <c r="AC2275" t="s">
        <v>85</v>
      </c>
      <c r="AD2275" t="s">
        <v>589</v>
      </c>
      <c r="AE2275" t="s">
        <v>84</v>
      </c>
      <c r="AF2275" t="s">
        <v>127</v>
      </c>
      <c r="AG2275" t="s">
        <v>242</v>
      </c>
      <c r="AH2275" t="s">
        <v>149</v>
      </c>
      <c r="AI2275" t="s">
        <v>87</v>
      </c>
      <c r="AJ2275" t="s">
        <v>58</v>
      </c>
      <c r="AK2275" t="s">
        <v>200</v>
      </c>
      <c r="AL2275" t="s">
        <v>47</v>
      </c>
      <c r="AM2275" t="s">
        <v>122</v>
      </c>
      <c r="AN2275" t="s">
        <v>48</v>
      </c>
      <c r="AO2275" t="s">
        <v>127</v>
      </c>
    </row>
    <row r="2276" spans="1:41" hidden="1" x14ac:dyDescent="0.25">
      <c r="A2276" t="s">
        <v>9951</v>
      </c>
      <c r="B2276" t="s">
        <v>9952</v>
      </c>
      <c r="C2276" s="1" t="str">
        <f t="shared" si="144"/>
        <v>21:1062</v>
      </c>
      <c r="D2276" s="1" t="str">
        <f t="shared" si="145"/>
        <v>21:0123</v>
      </c>
      <c r="E2276" t="s">
        <v>9953</v>
      </c>
      <c r="F2276" t="s">
        <v>9954</v>
      </c>
      <c r="H2276">
        <v>49.503896300000001</v>
      </c>
      <c r="I2276">
        <v>-116.24163489999999</v>
      </c>
      <c r="J2276" s="1" t="str">
        <f t="shared" si="142"/>
        <v>NGR bulk stream sediment</v>
      </c>
      <c r="K2276" s="1" t="str">
        <f t="shared" si="143"/>
        <v>&lt;177 micron (NGR)</v>
      </c>
      <c r="L2276">
        <v>39</v>
      </c>
      <c r="M2276" t="s">
        <v>71</v>
      </c>
      <c r="N2276">
        <v>644</v>
      </c>
      <c r="O2276" t="s">
        <v>188</v>
      </c>
      <c r="P2276" t="s">
        <v>47</v>
      </c>
      <c r="Q2276" t="s">
        <v>568</v>
      </c>
      <c r="R2276" t="s">
        <v>66</v>
      </c>
      <c r="S2276" t="s">
        <v>590</v>
      </c>
      <c r="T2276" t="s">
        <v>49</v>
      </c>
      <c r="U2276" t="s">
        <v>290</v>
      </c>
      <c r="V2276" t="s">
        <v>51</v>
      </c>
      <c r="W2276" t="s">
        <v>79</v>
      </c>
      <c r="X2276" t="s">
        <v>52</v>
      </c>
      <c r="Y2276" t="s">
        <v>183</v>
      </c>
      <c r="Z2276" t="s">
        <v>56</v>
      </c>
      <c r="AA2276" t="s">
        <v>73</v>
      </c>
      <c r="AB2276" t="s">
        <v>53</v>
      </c>
      <c r="AC2276" t="s">
        <v>306</v>
      </c>
      <c r="AD2276" t="s">
        <v>559</v>
      </c>
      <c r="AE2276" t="s">
        <v>199</v>
      </c>
      <c r="AF2276" t="s">
        <v>58</v>
      </c>
      <c r="AG2276" t="s">
        <v>118</v>
      </c>
      <c r="AH2276" t="s">
        <v>54</v>
      </c>
      <c r="AI2276" t="s">
        <v>185</v>
      </c>
      <c r="AJ2276" t="s">
        <v>127</v>
      </c>
      <c r="AK2276" t="s">
        <v>271</v>
      </c>
      <c r="AL2276" t="s">
        <v>73</v>
      </c>
      <c r="AM2276" t="s">
        <v>47</v>
      </c>
      <c r="AN2276" t="s">
        <v>725</v>
      </c>
      <c r="AO2276" t="s">
        <v>58</v>
      </c>
    </row>
    <row r="2277" spans="1:41" hidden="1" x14ac:dyDescent="0.25">
      <c r="A2277" t="s">
        <v>9955</v>
      </c>
      <c r="B2277" t="s">
        <v>9956</v>
      </c>
      <c r="C2277" s="1" t="str">
        <f t="shared" si="144"/>
        <v>21:1062</v>
      </c>
      <c r="D2277" s="1" t="str">
        <f t="shared" si="145"/>
        <v>21:0123</v>
      </c>
      <c r="E2277" t="s">
        <v>9957</v>
      </c>
      <c r="F2277" t="s">
        <v>9958</v>
      </c>
      <c r="H2277">
        <v>49.508000500000001</v>
      </c>
      <c r="I2277">
        <v>-116.24064730000001</v>
      </c>
      <c r="J2277" s="1" t="str">
        <f t="shared" si="142"/>
        <v>NGR bulk stream sediment</v>
      </c>
      <c r="K2277" s="1" t="str">
        <f t="shared" si="143"/>
        <v>&lt;177 micron (NGR)</v>
      </c>
      <c r="L2277">
        <v>39</v>
      </c>
      <c r="M2277" t="s">
        <v>95</v>
      </c>
      <c r="N2277">
        <v>645</v>
      </c>
      <c r="O2277" t="s">
        <v>58</v>
      </c>
      <c r="P2277" t="s">
        <v>47</v>
      </c>
      <c r="Q2277" t="s">
        <v>432</v>
      </c>
      <c r="R2277" t="s">
        <v>439</v>
      </c>
      <c r="S2277" t="s">
        <v>237</v>
      </c>
      <c r="T2277" t="s">
        <v>112</v>
      </c>
      <c r="U2277" t="s">
        <v>184</v>
      </c>
      <c r="V2277" t="s">
        <v>86</v>
      </c>
      <c r="W2277" t="s">
        <v>266</v>
      </c>
      <c r="X2277" t="s">
        <v>51</v>
      </c>
      <c r="Y2277" t="s">
        <v>331</v>
      </c>
      <c r="Z2277" t="s">
        <v>56</v>
      </c>
      <c r="AA2277" t="s">
        <v>47</v>
      </c>
      <c r="AB2277" t="s">
        <v>57</v>
      </c>
      <c r="AC2277" t="s">
        <v>272</v>
      </c>
      <c r="AD2277" t="s">
        <v>583</v>
      </c>
      <c r="AE2277" t="s">
        <v>84</v>
      </c>
      <c r="AF2277" t="s">
        <v>127</v>
      </c>
      <c r="AG2277" t="s">
        <v>903</v>
      </c>
      <c r="AH2277" t="s">
        <v>174</v>
      </c>
      <c r="AI2277" t="s">
        <v>61</v>
      </c>
      <c r="AJ2277" t="s">
        <v>50</v>
      </c>
      <c r="AK2277" t="s">
        <v>128</v>
      </c>
      <c r="AL2277" t="s">
        <v>47</v>
      </c>
      <c r="AM2277" t="s">
        <v>47</v>
      </c>
      <c r="AN2277" t="s">
        <v>313</v>
      </c>
      <c r="AO2277" t="s">
        <v>73</v>
      </c>
    </row>
    <row r="2278" spans="1:41" hidden="1" x14ac:dyDescent="0.25">
      <c r="A2278" t="s">
        <v>9959</v>
      </c>
      <c r="B2278" t="s">
        <v>9960</v>
      </c>
      <c r="C2278" s="1" t="str">
        <f t="shared" si="144"/>
        <v>21:1062</v>
      </c>
      <c r="D2278" s="1" t="str">
        <f t="shared" si="145"/>
        <v>21:0123</v>
      </c>
      <c r="E2278" t="s">
        <v>9961</v>
      </c>
      <c r="F2278" t="s">
        <v>9962</v>
      </c>
      <c r="H2278">
        <v>49.502655699999998</v>
      </c>
      <c r="I2278">
        <v>-116.2227189</v>
      </c>
      <c r="J2278" s="1" t="str">
        <f t="shared" si="142"/>
        <v>NGR bulk stream sediment</v>
      </c>
      <c r="K2278" s="1" t="str">
        <f t="shared" si="143"/>
        <v>&lt;177 micron (NGR)</v>
      </c>
      <c r="L2278">
        <v>39</v>
      </c>
      <c r="M2278" t="s">
        <v>117</v>
      </c>
      <c r="N2278">
        <v>646</v>
      </c>
      <c r="O2278" t="s">
        <v>102</v>
      </c>
      <c r="P2278" t="s">
        <v>47</v>
      </c>
      <c r="Q2278" t="s">
        <v>1304</v>
      </c>
      <c r="R2278" t="s">
        <v>228</v>
      </c>
      <c r="S2278" t="s">
        <v>554</v>
      </c>
      <c r="T2278" t="s">
        <v>137</v>
      </c>
      <c r="U2278" t="s">
        <v>90</v>
      </c>
      <c r="V2278" t="s">
        <v>282</v>
      </c>
      <c r="W2278" t="s">
        <v>63</v>
      </c>
      <c r="X2278" t="s">
        <v>52</v>
      </c>
      <c r="Y2278" t="s">
        <v>290</v>
      </c>
      <c r="Z2278" t="s">
        <v>56</v>
      </c>
      <c r="AA2278" t="s">
        <v>122</v>
      </c>
      <c r="AB2278" t="s">
        <v>198</v>
      </c>
      <c r="AC2278" t="s">
        <v>58</v>
      </c>
      <c r="AD2278" t="s">
        <v>273</v>
      </c>
      <c r="AE2278" t="s">
        <v>198</v>
      </c>
      <c r="AF2278" t="s">
        <v>357</v>
      </c>
      <c r="AG2278" t="s">
        <v>366</v>
      </c>
      <c r="AH2278" t="s">
        <v>54</v>
      </c>
      <c r="AI2278" t="s">
        <v>105</v>
      </c>
      <c r="AJ2278" t="s">
        <v>85</v>
      </c>
      <c r="AK2278" t="s">
        <v>58</v>
      </c>
      <c r="AL2278" t="s">
        <v>103</v>
      </c>
      <c r="AM2278" t="s">
        <v>103</v>
      </c>
      <c r="AN2278" t="s">
        <v>322</v>
      </c>
      <c r="AO2278" t="s">
        <v>47</v>
      </c>
    </row>
    <row r="2279" spans="1:41" hidden="1" x14ac:dyDescent="0.25">
      <c r="A2279" t="s">
        <v>9963</v>
      </c>
      <c r="B2279" t="s">
        <v>9964</v>
      </c>
      <c r="C2279" s="1" t="str">
        <f t="shared" si="144"/>
        <v>21:1062</v>
      </c>
      <c r="D2279" s="1" t="str">
        <f t="shared" si="145"/>
        <v>21:0123</v>
      </c>
      <c r="E2279" t="s">
        <v>9965</v>
      </c>
      <c r="F2279" t="s">
        <v>9966</v>
      </c>
      <c r="H2279">
        <v>49.470734899999997</v>
      </c>
      <c r="I2279">
        <v>-116.20598149999999</v>
      </c>
      <c r="J2279" s="1" t="str">
        <f t="shared" si="142"/>
        <v>NGR bulk stream sediment</v>
      </c>
      <c r="K2279" s="1" t="str">
        <f t="shared" si="143"/>
        <v>&lt;177 micron (NGR)</v>
      </c>
      <c r="L2279">
        <v>39</v>
      </c>
      <c r="M2279" t="s">
        <v>280</v>
      </c>
      <c r="N2279">
        <v>647</v>
      </c>
      <c r="O2279" t="s">
        <v>412</v>
      </c>
      <c r="P2279" t="s">
        <v>122</v>
      </c>
      <c r="Q2279" t="s">
        <v>48</v>
      </c>
      <c r="R2279" t="s">
        <v>475</v>
      </c>
      <c r="S2279" t="s">
        <v>144</v>
      </c>
      <c r="T2279" t="s">
        <v>58</v>
      </c>
      <c r="U2279" t="s">
        <v>165</v>
      </c>
      <c r="V2279" t="s">
        <v>103</v>
      </c>
      <c r="W2279" t="s">
        <v>47</v>
      </c>
      <c r="X2279" t="s">
        <v>73</v>
      </c>
      <c r="Y2279" t="s">
        <v>80</v>
      </c>
      <c r="Z2279" t="s">
        <v>56</v>
      </c>
      <c r="AA2279" t="s">
        <v>46</v>
      </c>
      <c r="AB2279" t="s">
        <v>62</v>
      </c>
      <c r="AC2279" t="s">
        <v>58</v>
      </c>
      <c r="AD2279" t="s">
        <v>184</v>
      </c>
      <c r="AE2279" t="s">
        <v>174</v>
      </c>
      <c r="AF2279" t="s">
        <v>330</v>
      </c>
      <c r="AG2279" t="s">
        <v>227</v>
      </c>
      <c r="AH2279" t="s">
        <v>198</v>
      </c>
      <c r="AI2279" t="s">
        <v>185</v>
      </c>
      <c r="AJ2279" t="s">
        <v>55</v>
      </c>
      <c r="AK2279" t="s">
        <v>1480</v>
      </c>
      <c r="AL2279" t="s">
        <v>47</v>
      </c>
      <c r="AM2279" t="s">
        <v>122</v>
      </c>
      <c r="AN2279" t="s">
        <v>48</v>
      </c>
      <c r="AO2279" t="s">
        <v>85</v>
      </c>
    </row>
    <row r="2280" spans="1:41" hidden="1" x14ac:dyDescent="0.25">
      <c r="A2280" t="s">
        <v>9967</v>
      </c>
      <c r="B2280" t="s">
        <v>9968</v>
      </c>
      <c r="C2280" s="1" t="str">
        <f t="shared" si="144"/>
        <v>21:1062</v>
      </c>
      <c r="D2280" s="1" t="str">
        <f t="shared" si="145"/>
        <v>21:0123</v>
      </c>
      <c r="E2280" t="s">
        <v>9965</v>
      </c>
      <c r="F2280" t="s">
        <v>9969</v>
      </c>
      <c r="H2280">
        <v>49.470734899999997</v>
      </c>
      <c r="I2280">
        <v>-116.20598149999999</v>
      </c>
      <c r="J2280" s="1" t="str">
        <f t="shared" si="142"/>
        <v>NGR bulk stream sediment</v>
      </c>
      <c r="K2280" s="1" t="str">
        <f t="shared" si="143"/>
        <v>&lt;177 micron (NGR)</v>
      </c>
      <c r="L2280">
        <v>39</v>
      </c>
      <c r="M2280" t="s">
        <v>288</v>
      </c>
      <c r="N2280">
        <v>648</v>
      </c>
      <c r="O2280" t="s">
        <v>227</v>
      </c>
      <c r="P2280" t="s">
        <v>122</v>
      </c>
      <c r="Q2280" t="s">
        <v>508</v>
      </c>
      <c r="R2280" t="s">
        <v>141</v>
      </c>
      <c r="S2280" t="s">
        <v>240</v>
      </c>
      <c r="T2280" t="s">
        <v>137</v>
      </c>
      <c r="U2280" t="s">
        <v>104</v>
      </c>
      <c r="V2280" t="s">
        <v>228</v>
      </c>
      <c r="W2280" t="s">
        <v>47</v>
      </c>
      <c r="X2280" t="s">
        <v>73</v>
      </c>
      <c r="Y2280" t="s">
        <v>80</v>
      </c>
      <c r="Z2280" t="s">
        <v>56</v>
      </c>
      <c r="AA2280" t="s">
        <v>46</v>
      </c>
      <c r="AB2280" t="s">
        <v>62</v>
      </c>
      <c r="AC2280" t="s">
        <v>58</v>
      </c>
      <c r="AD2280" t="s">
        <v>184</v>
      </c>
      <c r="AE2280" t="s">
        <v>149</v>
      </c>
      <c r="AF2280" t="s">
        <v>502</v>
      </c>
      <c r="AG2280" t="s">
        <v>336</v>
      </c>
      <c r="AH2280" t="s">
        <v>54</v>
      </c>
      <c r="AI2280" t="s">
        <v>87</v>
      </c>
      <c r="AJ2280" t="s">
        <v>55</v>
      </c>
      <c r="AK2280" t="s">
        <v>165</v>
      </c>
      <c r="AL2280" t="s">
        <v>47</v>
      </c>
      <c r="AM2280" t="s">
        <v>122</v>
      </c>
      <c r="AN2280" t="s">
        <v>171</v>
      </c>
      <c r="AO2280" t="s">
        <v>58</v>
      </c>
    </row>
    <row r="2281" spans="1:41" hidden="1" x14ac:dyDescent="0.25">
      <c r="A2281" t="s">
        <v>9970</v>
      </c>
      <c r="B2281" t="s">
        <v>9971</v>
      </c>
      <c r="C2281" s="1" t="str">
        <f t="shared" si="144"/>
        <v>21:1062</v>
      </c>
      <c r="D2281" s="1" t="str">
        <f t="shared" si="145"/>
        <v>21:0123</v>
      </c>
      <c r="E2281" t="s">
        <v>9972</v>
      </c>
      <c r="F2281" t="s">
        <v>9973</v>
      </c>
      <c r="H2281">
        <v>49.469573099999998</v>
      </c>
      <c r="I2281">
        <v>-116.199251</v>
      </c>
      <c r="J2281" s="1" t="str">
        <f t="shared" si="142"/>
        <v>NGR bulk stream sediment</v>
      </c>
      <c r="K2281" s="1" t="str">
        <f t="shared" si="143"/>
        <v>&lt;177 micron (NGR)</v>
      </c>
      <c r="L2281">
        <v>39</v>
      </c>
      <c r="M2281" t="s">
        <v>136</v>
      </c>
      <c r="N2281">
        <v>649</v>
      </c>
      <c r="O2281" t="s">
        <v>164</v>
      </c>
      <c r="P2281" t="s">
        <v>9974</v>
      </c>
      <c r="Q2281" t="s">
        <v>568</v>
      </c>
      <c r="R2281" t="s">
        <v>55</v>
      </c>
      <c r="S2281" t="s">
        <v>146</v>
      </c>
      <c r="T2281" t="s">
        <v>137</v>
      </c>
      <c r="U2281" t="s">
        <v>124</v>
      </c>
      <c r="V2281" t="s">
        <v>102</v>
      </c>
      <c r="W2281" t="s">
        <v>125</v>
      </c>
      <c r="X2281" t="s">
        <v>55</v>
      </c>
      <c r="Y2281" t="s">
        <v>144</v>
      </c>
      <c r="Z2281" t="s">
        <v>56</v>
      </c>
      <c r="AA2281" t="s">
        <v>46</v>
      </c>
      <c r="AB2281" t="s">
        <v>198</v>
      </c>
      <c r="AC2281" t="s">
        <v>85</v>
      </c>
      <c r="AD2281" t="s">
        <v>583</v>
      </c>
      <c r="AE2281" t="s">
        <v>54</v>
      </c>
      <c r="AF2281" t="s">
        <v>330</v>
      </c>
      <c r="AG2281" t="s">
        <v>374</v>
      </c>
      <c r="AH2281" t="s">
        <v>46</v>
      </c>
      <c r="AI2281" t="s">
        <v>61</v>
      </c>
      <c r="AJ2281" t="s">
        <v>108</v>
      </c>
      <c r="AK2281" t="s">
        <v>439</v>
      </c>
      <c r="AL2281" t="s">
        <v>122</v>
      </c>
      <c r="AM2281" t="s">
        <v>51</v>
      </c>
      <c r="AN2281" t="s">
        <v>2563</v>
      </c>
      <c r="AO2281" t="s">
        <v>175</v>
      </c>
    </row>
    <row r="2282" spans="1:41" hidden="1" x14ac:dyDescent="0.25">
      <c r="A2282" t="s">
        <v>9975</v>
      </c>
      <c r="B2282" t="s">
        <v>9976</v>
      </c>
      <c r="C2282" s="1" t="str">
        <f t="shared" si="144"/>
        <v>21:1062</v>
      </c>
      <c r="D2282" s="1" t="str">
        <f t="shared" si="145"/>
        <v>21:0123</v>
      </c>
      <c r="E2282" t="s">
        <v>9977</v>
      </c>
      <c r="F2282" t="s">
        <v>9978</v>
      </c>
      <c r="H2282">
        <v>49.415434099999999</v>
      </c>
      <c r="I2282">
        <v>-116.1693386</v>
      </c>
      <c r="J2282" s="1" t="str">
        <f t="shared" si="142"/>
        <v>NGR bulk stream sediment</v>
      </c>
      <c r="K2282" s="1" t="str">
        <f t="shared" si="143"/>
        <v>&lt;177 micron (NGR)</v>
      </c>
      <c r="L2282">
        <v>39</v>
      </c>
      <c r="M2282" t="s">
        <v>157</v>
      </c>
      <c r="N2282">
        <v>650</v>
      </c>
      <c r="O2282" t="s">
        <v>282</v>
      </c>
      <c r="P2282" t="s">
        <v>106</v>
      </c>
      <c r="Q2282" t="s">
        <v>284</v>
      </c>
      <c r="R2282" t="s">
        <v>306</v>
      </c>
      <c r="S2282" t="s">
        <v>183</v>
      </c>
      <c r="T2282" t="s">
        <v>73</v>
      </c>
      <c r="U2282" t="s">
        <v>269</v>
      </c>
      <c r="V2282" t="s">
        <v>257</v>
      </c>
      <c r="W2282" t="s">
        <v>47</v>
      </c>
      <c r="X2282" t="s">
        <v>51</v>
      </c>
      <c r="Y2282" t="s">
        <v>186</v>
      </c>
      <c r="Z2282" t="s">
        <v>56</v>
      </c>
      <c r="AA2282" t="s">
        <v>46</v>
      </c>
      <c r="AB2282" t="s">
        <v>62</v>
      </c>
      <c r="AC2282" t="s">
        <v>55</v>
      </c>
      <c r="AD2282" t="s">
        <v>100</v>
      </c>
      <c r="AE2282" t="s">
        <v>54</v>
      </c>
      <c r="AF2282" t="s">
        <v>242</v>
      </c>
      <c r="AG2282" t="s">
        <v>260</v>
      </c>
      <c r="AH2282" t="s">
        <v>198</v>
      </c>
      <c r="AI2282" t="s">
        <v>185</v>
      </c>
      <c r="AJ2282" t="s">
        <v>58</v>
      </c>
      <c r="AK2282" t="s">
        <v>209</v>
      </c>
      <c r="AL2282" t="s">
        <v>47</v>
      </c>
      <c r="AM2282" t="s">
        <v>122</v>
      </c>
      <c r="AN2282" t="s">
        <v>89</v>
      </c>
      <c r="AO2282" t="s">
        <v>137</v>
      </c>
    </row>
    <row r="2283" spans="1:41" hidden="1" x14ac:dyDescent="0.25">
      <c r="A2283" t="s">
        <v>9979</v>
      </c>
      <c r="B2283" t="s">
        <v>9980</v>
      </c>
      <c r="C2283" s="1" t="str">
        <f t="shared" si="144"/>
        <v>21:1062</v>
      </c>
      <c r="D2283" s="1" t="str">
        <f t="shared" si="145"/>
        <v>21:0123</v>
      </c>
      <c r="E2283" t="s">
        <v>9981</v>
      </c>
      <c r="F2283" t="s">
        <v>9982</v>
      </c>
      <c r="H2283">
        <v>49.486415800000003</v>
      </c>
      <c r="I2283">
        <v>-116.2168439</v>
      </c>
      <c r="J2283" s="1" t="str">
        <f t="shared" si="142"/>
        <v>NGR bulk stream sediment</v>
      </c>
      <c r="K2283" s="1" t="str">
        <f t="shared" si="143"/>
        <v>&lt;177 micron (NGR)</v>
      </c>
      <c r="L2283">
        <v>39</v>
      </c>
      <c r="M2283" t="s">
        <v>170</v>
      </c>
      <c r="N2283">
        <v>651</v>
      </c>
      <c r="O2283" t="s">
        <v>151</v>
      </c>
      <c r="P2283" t="s">
        <v>122</v>
      </c>
      <c r="Q2283" t="s">
        <v>935</v>
      </c>
      <c r="R2283" t="s">
        <v>197</v>
      </c>
      <c r="S2283" t="s">
        <v>190</v>
      </c>
      <c r="T2283" t="s">
        <v>55</v>
      </c>
      <c r="U2283" t="s">
        <v>49</v>
      </c>
      <c r="V2283" t="s">
        <v>161</v>
      </c>
      <c r="W2283" t="s">
        <v>235</v>
      </c>
      <c r="X2283" t="s">
        <v>51</v>
      </c>
      <c r="Y2283" t="s">
        <v>49</v>
      </c>
      <c r="Z2283" t="s">
        <v>56</v>
      </c>
      <c r="AA2283" t="s">
        <v>46</v>
      </c>
      <c r="AB2283" t="s">
        <v>57</v>
      </c>
      <c r="AC2283" t="s">
        <v>58</v>
      </c>
      <c r="AD2283" t="s">
        <v>241</v>
      </c>
      <c r="AE2283" t="s">
        <v>46</v>
      </c>
      <c r="AF2283" t="s">
        <v>274</v>
      </c>
      <c r="AG2283" t="s">
        <v>282</v>
      </c>
      <c r="AH2283" t="s">
        <v>62</v>
      </c>
      <c r="AI2283" t="s">
        <v>46</v>
      </c>
      <c r="AJ2283" t="s">
        <v>292</v>
      </c>
      <c r="AK2283" t="s">
        <v>85</v>
      </c>
      <c r="AL2283" t="s">
        <v>47</v>
      </c>
      <c r="AM2283" t="s">
        <v>122</v>
      </c>
      <c r="AN2283" t="s">
        <v>638</v>
      </c>
      <c r="AO2283" t="s">
        <v>122</v>
      </c>
    </row>
    <row r="2284" spans="1:41" hidden="1" x14ac:dyDescent="0.25">
      <c r="A2284" t="s">
        <v>9983</v>
      </c>
      <c r="B2284" t="s">
        <v>9984</v>
      </c>
      <c r="C2284" s="1" t="str">
        <f t="shared" si="144"/>
        <v>21:1062</v>
      </c>
      <c r="D2284" s="1" t="str">
        <f t="shared" si="145"/>
        <v>21:0123</v>
      </c>
      <c r="E2284" t="s">
        <v>9985</v>
      </c>
      <c r="F2284" t="s">
        <v>9986</v>
      </c>
      <c r="H2284">
        <v>49.434478599999998</v>
      </c>
      <c r="I2284">
        <v>-116.1276026</v>
      </c>
      <c r="J2284" s="1" t="str">
        <f t="shared" si="142"/>
        <v>NGR bulk stream sediment</v>
      </c>
      <c r="K2284" s="1" t="str">
        <f t="shared" si="143"/>
        <v>&lt;177 micron (NGR)</v>
      </c>
      <c r="L2284">
        <v>39</v>
      </c>
      <c r="M2284" t="s">
        <v>180</v>
      </c>
      <c r="N2284">
        <v>652</v>
      </c>
      <c r="O2284" t="s">
        <v>200</v>
      </c>
      <c r="P2284" t="s">
        <v>145</v>
      </c>
      <c r="Q2284" t="s">
        <v>301</v>
      </c>
      <c r="R2284" t="s">
        <v>118</v>
      </c>
      <c r="S2284" t="s">
        <v>121</v>
      </c>
      <c r="T2284" t="s">
        <v>58</v>
      </c>
      <c r="U2284" t="s">
        <v>197</v>
      </c>
      <c r="V2284" t="s">
        <v>142</v>
      </c>
      <c r="W2284" t="s">
        <v>47</v>
      </c>
      <c r="X2284" t="s">
        <v>52</v>
      </c>
      <c r="Y2284" t="s">
        <v>272</v>
      </c>
      <c r="Z2284" t="s">
        <v>56</v>
      </c>
      <c r="AA2284" t="s">
        <v>46</v>
      </c>
      <c r="AB2284" t="s">
        <v>46</v>
      </c>
      <c r="AC2284" t="s">
        <v>58</v>
      </c>
      <c r="AD2284" t="s">
        <v>590</v>
      </c>
      <c r="AE2284" t="s">
        <v>46</v>
      </c>
      <c r="AF2284" t="s">
        <v>502</v>
      </c>
      <c r="AG2284" t="s">
        <v>292</v>
      </c>
      <c r="AH2284" t="s">
        <v>46</v>
      </c>
      <c r="AI2284" t="s">
        <v>185</v>
      </c>
      <c r="AJ2284" t="s">
        <v>55</v>
      </c>
      <c r="AK2284" t="s">
        <v>55</v>
      </c>
      <c r="AL2284" t="s">
        <v>122</v>
      </c>
      <c r="AM2284" t="s">
        <v>103</v>
      </c>
      <c r="AN2284" t="s">
        <v>780</v>
      </c>
      <c r="AO2284" t="s">
        <v>51</v>
      </c>
    </row>
    <row r="2285" spans="1:41" hidden="1" x14ac:dyDescent="0.25">
      <c r="A2285" t="s">
        <v>9987</v>
      </c>
      <c r="B2285" t="s">
        <v>9988</v>
      </c>
      <c r="C2285" s="1" t="str">
        <f t="shared" si="144"/>
        <v>21:1062</v>
      </c>
      <c r="D2285" s="1" t="str">
        <f t="shared" si="145"/>
        <v>21:0123</v>
      </c>
      <c r="E2285" t="s">
        <v>9989</v>
      </c>
      <c r="F2285" t="s">
        <v>9990</v>
      </c>
      <c r="H2285">
        <v>49.433492200000003</v>
      </c>
      <c r="I2285">
        <v>-116.1220206</v>
      </c>
      <c r="J2285" s="1" t="str">
        <f t="shared" si="142"/>
        <v>NGR bulk stream sediment</v>
      </c>
      <c r="K2285" s="1" t="str">
        <f t="shared" si="143"/>
        <v>&lt;177 micron (NGR)</v>
      </c>
      <c r="L2285">
        <v>39</v>
      </c>
      <c r="M2285" t="s">
        <v>195</v>
      </c>
      <c r="N2285">
        <v>653</v>
      </c>
      <c r="O2285" t="s">
        <v>336</v>
      </c>
      <c r="P2285" t="s">
        <v>73</v>
      </c>
      <c r="Q2285" t="s">
        <v>533</v>
      </c>
      <c r="R2285" t="s">
        <v>185</v>
      </c>
      <c r="S2285" t="s">
        <v>291</v>
      </c>
      <c r="T2285" t="s">
        <v>58</v>
      </c>
      <c r="U2285" t="s">
        <v>49</v>
      </c>
      <c r="V2285" t="s">
        <v>102</v>
      </c>
      <c r="W2285" t="s">
        <v>139</v>
      </c>
      <c r="X2285" t="s">
        <v>137</v>
      </c>
      <c r="Y2285" t="s">
        <v>462</v>
      </c>
      <c r="Z2285" t="s">
        <v>56</v>
      </c>
      <c r="AA2285" t="s">
        <v>46</v>
      </c>
      <c r="AB2285" t="s">
        <v>174</v>
      </c>
      <c r="AC2285" t="s">
        <v>50</v>
      </c>
      <c r="AD2285" t="s">
        <v>251</v>
      </c>
      <c r="AE2285" t="s">
        <v>46</v>
      </c>
      <c r="AF2285" t="s">
        <v>359</v>
      </c>
      <c r="AG2285" t="s">
        <v>118</v>
      </c>
      <c r="AH2285" t="s">
        <v>161</v>
      </c>
      <c r="AI2285" t="s">
        <v>235</v>
      </c>
      <c r="AJ2285" t="s">
        <v>85</v>
      </c>
      <c r="AK2285" t="s">
        <v>228</v>
      </c>
      <c r="AL2285" t="s">
        <v>122</v>
      </c>
      <c r="AM2285" t="s">
        <v>122</v>
      </c>
      <c r="AN2285" t="s">
        <v>725</v>
      </c>
      <c r="AO2285" t="s">
        <v>267</v>
      </c>
    </row>
    <row r="2286" spans="1:41" hidden="1" x14ac:dyDescent="0.25">
      <c r="A2286" t="s">
        <v>9991</v>
      </c>
      <c r="B2286" t="s">
        <v>9992</v>
      </c>
      <c r="C2286" s="1" t="str">
        <f t="shared" si="144"/>
        <v>21:1062</v>
      </c>
      <c r="D2286" s="1" t="str">
        <f t="shared" si="145"/>
        <v>21:0123</v>
      </c>
      <c r="E2286" t="s">
        <v>9993</v>
      </c>
      <c r="F2286" t="s">
        <v>9994</v>
      </c>
      <c r="H2286">
        <v>49.451114199999999</v>
      </c>
      <c r="I2286">
        <v>-116.1184246</v>
      </c>
      <c r="J2286" s="1" t="str">
        <f t="shared" si="142"/>
        <v>NGR bulk stream sediment</v>
      </c>
      <c r="K2286" s="1" t="str">
        <f t="shared" si="143"/>
        <v>&lt;177 micron (NGR)</v>
      </c>
      <c r="L2286">
        <v>39</v>
      </c>
      <c r="M2286" t="s">
        <v>205</v>
      </c>
      <c r="N2286">
        <v>654</v>
      </c>
      <c r="O2286" t="s">
        <v>227</v>
      </c>
      <c r="P2286" t="s">
        <v>55</v>
      </c>
      <c r="Q2286" t="s">
        <v>318</v>
      </c>
      <c r="R2286" t="s">
        <v>55</v>
      </c>
      <c r="S2286" t="s">
        <v>268</v>
      </c>
      <c r="T2286" t="s">
        <v>330</v>
      </c>
      <c r="U2286" t="s">
        <v>59</v>
      </c>
      <c r="V2286" t="s">
        <v>51</v>
      </c>
      <c r="W2286" t="s">
        <v>64</v>
      </c>
      <c r="X2286" t="s">
        <v>52</v>
      </c>
      <c r="Y2286" t="s">
        <v>141</v>
      </c>
      <c r="Z2286" t="s">
        <v>56</v>
      </c>
      <c r="AA2286" t="s">
        <v>46</v>
      </c>
      <c r="AB2286" t="s">
        <v>57</v>
      </c>
      <c r="AC2286" t="s">
        <v>58</v>
      </c>
      <c r="AD2286" t="s">
        <v>331</v>
      </c>
      <c r="AE2286" t="s">
        <v>54</v>
      </c>
      <c r="AF2286" t="s">
        <v>182</v>
      </c>
      <c r="AG2286" t="s">
        <v>266</v>
      </c>
      <c r="AH2286" t="s">
        <v>174</v>
      </c>
      <c r="AI2286" t="s">
        <v>54</v>
      </c>
      <c r="AJ2286" t="s">
        <v>58</v>
      </c>
      <c r="AK2286" t="s">
        <v>439</v>
      </c>
      <c r="AL2286" t="s">
        <v>122</v>
      </c>
      <c r="AM2286" t="s">
        <v>47</v>
      </c>
      <c r="AN2286" t="s">
        <v>89</v>
      </c>
      <c r="AO2286" t="s">
        <v>52</v>
      </c>
    </row>
    <row r="2287" spans="1:41" hidden="1" x14ac:dyDescent="0.25">
      <c r="A2287" t="s">
        <v>9995</v>
      </c>
      <c r="B2287" t="s">
        <v>9996</v>
      </c>
      <c r="C2287" s="1" t="str">
        <f t="shared" si="144"/>
        <v>21:1062</v>
      </c>
      <c r="D2287" s="1" t="str">
        <f t="shared" si="145"/>
        <v>21:0123</v>
      </c>
      <c r="E2287" t="s">
        <v>9997</v>
      </c>
      <c r="F2287" t="s">
        <v>9998</v>
      </c>
      <c r="H2287">
        <v>49.444795999999997</v>
      </c>
      <c r="I2287">
        <v>-116.1026593</v>
      </c>
      <c r="J2287" s="1" t="str">
        <f t="shared" si="142"/>
        <v>NGR bulk stream sediment</v>
      </c>
      <c r="K2287" s="1" t="str">
        <f t="shared" si="143"/>
        <v>&lt;177 micron (NGR)</v>
      </c>
      <c r="L2287">
        <v>39</v>
      </c>
      <c r="M2287" t="s">
        <v>214</v>
      </c>
      <c r="N2287">
        <v>655</v>
      </c>
      <c r="O2287" t="s">
        <v>235</v>
      </c>
      <c r="P2287" t="s">
        <v>47</v>
      </c>
      <c r="Q2287" t="s">
        <v>171</v>
      </c>
      <c r="R2287" t="s">
        <v>78</v>
      </c>
      <c r="S2287" t="s">
        <v>121</v>
      </c>
      <c r="T2287" t="s">
        <v>51</v>
      </c>
      <c r="U2287" t="s">
        <v>269</v>
      </c>
      <c r="V2287" t="s">
        <v>63</v>
      </c>
      <c r="W2287" t="s">
        <v>110</v>
      </c>
      <c r="X2287" t="s">
        <v>58</v>
      </c>
      <c r="Y2287" t="s">
        <v>190</v>
      </c>
      <c r="Z2287" t="s">
        <v>56</v>
      </c>
      <c r="AA2287" t="s">
        <v>46</v>
      </c>
      <c r="AB2287" t="s">
        <v>174</v>
      </c>
      <c r="AC2287" t="s">
        <v>58</v>
      </c>
      <c r="AD2287" t="s">
        <v>236</v>
      </c>
      <c r="AE2287" t="s">
        <v>149</v>
      </c>
      <c r="AF2287" t="s">
        <v>182</v>
      </c>
      <c r="AG2287" t="s">
        <v>52</v>
      </c>
      <c r="AH2287" t="s">
        <v>110</v>
      </c>
      <c r="AI2287" t="s">
        <v>46</v>
      </c>
      <c r="AJ2287" t="s">
        <v>58</v>
      </c>
      <c r="AK2287" t="s">
        <v>103</v>
      </c>
      <c r="AL2287" t="s">
        <v>47</v>
      </c>
      <c r="AM2287" t="s">
        <v>122</v>
      </c>
      <c r="AN2287" t="s">
        <v>196</v>
      </c>
      <c r="AO2287" t="s">
        <v>209</v>
      </c>
    </row>
    <row r="2288" spans="1:41" hidden="1" x14ac:dyDescent="0.25">
      <c r="A2288" t="s">
        <v>9999</v>
      </c>
      <c r="B2288" t="s">
        <v>10000</v>
      </c>
      <c r="C2288" s="1" t="str">
        <f t="shared" si="144"/>
        <v>21:1062</v>
      </c>
      <c r="D2288" s="1" t="str">
        <f t="shared" si="145"/>
        <v>21:0123</v>
      </c>
      <c r="E2288" t="s">
        <v>10001</v>
      </c>
      <c r="F2288" t="s">
        <v>10002</v>
      </c>
      <c r="H2288">
        <v>49.463407799999999</v>
      </c>
      <c r="I2288">
        <v>-116.10034829999999</v>
      </c>
      <c r="J2288" s="1" t="str">
        <f t="shared" si="142"/>
        <v>NGR bulk stream sediment</v>
      </c>
      <c r="K2288" s="1" t="str">
        <f t="shared" si="143"/>
        <v>&lt;177 micron (NGR)</v>
      </c>
      <c r="L2288">
        <v>39</v>
      </c>
      <c r="M2288" t="s">
        <v>223</v>
      </c>
      <c r="N2288">
        <v>656</v>
      </c>
      <c r="O2288" t="s">
        <v>110</v>
      </c>
      <c r="P2288" t="s">
        <v>47</v>
      </c>
      <c r="Q2288" t="s">
        <v>294</v>
      </c>
      <c r="R2288" t="s">
        <v>412</v>
      </c>
      <c r="S2288" t="s">
        <v>399</v>
      </c>
      <c r="T2288" t="s">
        <v>51</v>
      </c>
      <c r="U2288" t="s">
        <v>131</v>
      </c>
      <c r="V2288" t="s">
        <v>139</v>
      </c>
      <c r="W2288" t="s">
        <v>110</v>
      </c>
      <c r="X2288" t="s">
        <v>330</v>
      </c>
      <c r="Y2288" t="s">
        <v>218</v>
      </c>
      <c r="Z2288" t="s">
        <v>56</v>
      </c>
      <c r="AA2288" t="s">
        <v>46</v>
      </c>
      <c r="AB2288" t="s">
        <v>54</v>
      </c>
      <c r="AC2288" t="s">
        <v>58</v>
      </c>
      <c r="AD2288" t="s">
        <v>343</v>
      </c>
      <c r="AE2288" t="s">
        <v>54</v>
      </c>
      <c r="AF2288" t="s">
        <v>188</v>
      </c>
      <c r="AG2288" t="s">
        <v>129</v>
      </c>
      <c r="AH2288" t="s">
        <v>198</v>
      </c>
      <c r="AI2288" t="s">
        <v>149</v>
      </c>
      <c r="AJ2288" t="s">
        <v>330</v>
      </c>
      <c r="AK2288" t="s">
        <v>371</v>
      </c>
      <c r="AL2288" t="s">
        <v>47</v>
      </c>
      <c r="AM2288" t="s">
        <v>122</v>
      </c>
      <c r="AN2288" t="s">
        <v>508</v>
      </c>
      <c r="AO2288" t="s">
        <v>52</v>
      </c>
    </row>
    <row r="2289" spans="1:41" hidden="1" x14ac:dyDescent="0.25">
      <c r="A2289" t="s">
        <v>10003</v>
      </c>
      <c r="B2289" t="s">
        <v>10004</v>
      </c>
      <c r="C2289" s="1" t="str">
        <f t="shared" si="144"/>
        <v>21:1062</v>
      </c>
      <c r="D2289" s="1" t="str">
        <f t="shared" si="145"/>
        <v>21:0123</v>
      </c>
      <c r="E2289" t="s">
        <v>10005</v>
      </c>
      <c r="F2289" t="s">
        <v>10006</v>
      </c>
      <c r="H2289">
        <v>49.474088299999998</v>
      </c>
      <c r="I2289">
        <v>-116.10423969999999</v>
      </c>
      <c r="J2289" s="1" t="str">
        <f t="shared" si="142"/>
        <v>NGR bulk stream sediment</v>
      </c>
      <c r="K2289" s="1" t="str">
        <f t="shared" si="143"/>
        <v>&lt;177 micron (NGR)</v>
      </c>
      <c r="L2289">
        <v>39</v>
      </c>
      <c r="M2289" t="s">
        <v>233</v>
      </c>
      <c r="N2289">
        <v>657</v>
      </c>
      <c r="O2289" t="s">
        <v>282</v>
      </c>
      <c r="P2289" t="s">
        <v>51</v>
      </c>
      <c r="Q2289" t="s">
        <v>638</v>
      </c>
      <c r="R2289" t="s">
        <v>127</v>
      </c>
      <c r="S2289" t="s">
        <v>100</v>
      </c>
      <c r="T2289" t="s">
        <v>73</v>
      </c>
      <c r="U2289" t="s">
        <v>50</v>
      </c>
      <c r="V2289" t="s">
        <v>161</v>
      </c>
      <c r="W2289" t="s">
        <v>64</v>
      </c>
      <c r="X2289" t="s">
        <v>330</v>
      </c>
      <c r="Y2289" t="s">
        <v>187</v>
      </c>
      <c r="Z2289" t="s">
        <v>56</v>
      </c>
      <c r="AA2289" t="s">
        <v>46</v>
      </c>
      <c r="AB2289" t="s">
        <v>198</v>
      </c>
      <c r="AC2289" t="s">
        <v>58</v>
      </c>
      <c r="AD2289" t="s">
        <v>328</v>
      </c>
      <c r="AE2289" t="s">
        <v>54</v>
      </c>
      <c r="AF2289" t="s">
        <v>371</v>
      </c>
      <c r="AG2289" t="s">
        <v>73</v>
      </c>
      <c r="AH2289" t="s">
        <v>198</v>
      </c>
      <c r="AI2289" t="s">
        <v>54</v>
      </c>
      <c r="AJ2289" t="s">
        <v>58</v>
      </c>
      <c r="AK2289" t="s">
        <v>143</v>
      </c>
      <c r="AL2289" t="s">
        <v>47</v>
      </c>
      <c r="AM2289" t="s">
        <v>122</v>
      </c>
      <c r="AN2289" t="s">
        <v>915</v>
      </c>
      <c r="AO2289" t="s">
        <v>51</v>
      </c>
    </row>
    <row r="2290" spans="1:41" hidden="1" x14ac:dyDescent="0.25">
      <c r="A2290" t="s">
        <v>10007</v>
      </c>
      <c r="B2290" t="s">
        <v>10008</v>
      </c>
      <c r="C2290" s="1" t="str">
        <f t="shared" si="144"/>
        <v>21:1062</v>
      </c>
      <c r="D2290" s="1" t="str">
        <f t="shared" si="145"/>
        <v>21:0123</v>
      </c>
      <c r="E2290" t="s">
        <v>10009</v>
      </c>
      <c r="F2290" t="s">
        <v>10010</v>
      </c>
      <c r="H2290">
        <v>49.4868667</v>
      </c>
      <c r="I2290">
        <v>-116.09787799999999</v>
      </c>
      <c r="J2290" s="1" t="str">
        <f t="shared" si="142"/>
        <v>NGR bulk stream sediment</v>
      </c>
      <c r="K2290" s="1" t="str">
        <f t="shared" si="143"/>
        <v>&lt;177 micron (NGR)</v>
      </c>
      <c r="L2290">
        <v>39</v>
      </c>
      <c r="M2290" t="s">
        <v>248</v>
      </c>
      <c r="N2290">
        <v>658</v>
      </c>
      <c r="O2290" t="s">
        <v>3546</v>
      </c>
      <c r="P2290" t="s">
        <v>3546</v>
      </c>
      <c r="Q2290" t="s">
        <v>3546</v>
      </c>
      <c r="R2290" t="s">
        <v>3546</v>
      </c>
      <c r="S2290" t="s">
        <v>3546</v>
      </c>
      <c r="T2290" t="s">
        <v>3546</v>
      </c>
      <c r="U2290" t="s">
        <v>3546</v>
      </c>
      <c r="V2290" t="s">
        <v>3546</v>
      </c>
      <c r="W2290" t="s">
        <v>3546</v>
      </c>
      <c r="X2290" t="s">
        <v>3546</v>
      </c>
      <c r="Y2290" t="s">
        <v>3546</v>
      </c>
      <c r="Z2290" t="s">
        <v>3546</v>
      </c>
      <c r="AA2290" t="s">
        <v>3546</v>
      </c>
      <c r="AB2290" t="s">
        <v>3546</v>
      </c>
      <c r="AC2290" t="s">
        <v>3546</v>
      </c>
      <c r="AD2290" t="s">
        <v>3546</v>
      </c>
      <c r="AE2290" t="s">
        <v>3546</v>
      </c>
      <c r="AF2290" t="s">
        <v>3546</v>
      </c>
      <c r="AG2290" t="s">
        <v>3546</v>
      </c>
      <c r="AH2290" t="s">
        <v>3546</v>
      </c>
      <c r="AI2290" t="s">
        <v>3546</v>
      </c>
      <c r="AJ2290" t="s">
        <v>3546</v>
      </c>
      <c r="AK2290" t="s">
        <v>3546</v>
      </c>
      <c r="AL2290" t="s">
        <v>3546</v>
      </c>
      <c r="AM2290" t="s">
        <v>3546</v>
      </c>
      <c r="AN2290" t="s">
        <v>3546</v>
      </c>
      <c r="AO2290" t="s">
        <v>3546</v>
      </c>
    </row>
    <row r="2291" spans="1:41" hidden="1" x14ac:dyDescent="0.25">
      <c r="A2291" t="s">
        <v>10011</v>
      </c>
      <c r="B2291" t="s">
        <v>10012</v>
      </c>
      <c r="C2291" s="1" t="str">
        <f t="shared" si="144"/>
        <v>21:1062</v>
      </c>
      <c r="D2291" s="1" t="str">
        <f t="shared" si="145"/>
        <v>21:0123</v>
      </c>
      <c r="E2291" t="s">
        <v>10013</v>
      </c>
      <c r="F2291" t="s">
        <v>10014</v>
      </c>
      <c r="H2291">
        <v>49.4862556</v>
      </c>
      <c r="I2291">
        <v>-116.0852699</v>
      </c>
      <c r="J2291" s="1" t="str">
        <f t="shared" si="142"/>
        <v>NGR bulk stream sediment</v>
      </c>
      <c r="K2291" s="1" t="str">
        <f t="shared" si="143"/>
        <v>&lt;177 micron (NGR)</v>
      </c>
      <c r="L2291">
        <v>39</v>
      </c>
      <c r="M2291" t="s">
        <v>256</v>
      </c>
      <c r="N2291">
        <v>659</v>
      </c>
      <c r="O2291" t="s">
        <v>173</v>
      </c>
      <c r="P2291" t="s">
        <v>103</v>
      </c>
      <c r="Q2291" t="s">
        <v>533</v>
      </c>
      <c r="R2291" t="s">
        <v>108</v>
      </c>
      <c r="S2291" t="s">
        <v>667</v>
      </c>
      <c r="T2291" t="s">
        <v>52</v>
      </c>
      <c r="U2291" t="s">
        <v>187</v>
      </c>
      <c r="V2291" t="s">
        <v>60</v>
      </c>
      <c r="W2291" t="s">
        <v>235</v>
      </c>
      <c r="X2291" t="s">
        <v>52</v>
      </c>
      <c r="Y2291" t="s">
        <v>186</v>
      </c>
      <c r="Z2291" t="s">
        <v>56</v>
      </c>
      <c r="AA2291" t="s">
        <v>46</v>
      </c>
      <c r="AB2291" t="s">
        <v>198</v>
      </c>
      <c r="AC2291" t="s">
        <v>76</v>
      </c>
      <c r="AD2291" t="s">
        <v>183</v>
      </c>
      <c r="AE2291" t="s">
        <v>54</v>
      </c>
      <c r="AF2291" t="s">
        <v>96</v>
      </c>
      <c r="AG2291" t="s">
        <v>266</v>
      </c>
      <c r="AH2291" t="s">
        <v>198</v>
      </c>
      <c r="AI2291" t="s">
        <v>54</v>
      </c>
      <c r="AJ2291" t="s">
        <v>439</v>
      </c>
      <c r="AK2291" t="s">
        <v>129</v>
      </c>
      <c r="AL2291" t="s">
        <v>47</v>
      </c>
      <c r="AM2291" t="s">
        <v>47</v>
      </c>
      <c r="AN2291" t="s">
        <v>171</v>
      </c>
      <c r="AO2291" t="s">
        <v>137</v>
      </c>
    </row>
    <row r="2292" spans="1:41" hidden="1" x14ac:dyDescent="0.25">
      <c r="A2292" t="s">
        <v>10015</v>
      </c>
      <c r="B2292" t="s">
        <v>10016</v>
      </c>
      <c r="C2292" s="1" t="str">
        <f t="shared" si="144"/>
        <v>21:1062</v>
      </c>
      <c r="D2292" s="1" t="str">
        <f t="shared" si="145"/>
        <v>21:0123</v>
      </c>
      <c r="E2292" t="s">
        <v>10017</v>
      </c>
      <c r="F2292" t="s">
        <v>10018</v>
      </c>
      <c r="H2292">
        <v>49.4967234</v>
      </c>
      <c r="I2292">
        <v>-116.0724803</v>
      </c>
      <c r="J2292" s="1" t="str">
        <f t="shared" si="142"/>
        <v>NGR bulk stream sediment</v>
      </c>
      <c r="K2292" s="1" t="str">
        <f t="shared" si="143"/>
        <v>&lt;177 micron (NGR)</v>
      </c>
      <c r="L2292">
        <v>39</v>
      </c>
      <c r="M2292" t="s">
        <v>265</v>
      </c>
      <c r="N2292">
        <v>660</v>
      </c>
      <c r="O2292" t="s">
        <v>105</v>
      </c>
      <c r="P2292" t="s">
        <v>47</v>
      </c>
      <c r="Q2292" t="s">
        <v>364</v>
      </c>
      <c r="R2292" t="s">
        <v>319</v>
      </c>
      <c r="S2292" t="s">
        <v>121</v>
      </c>
      <c r="T2292" t="s">
        <v>52</v>
      </c>
      <c r="U2292" t="s">
        <v>131</v>
      </c>
      <c r="V2292" t="s">
        <v>336</v>
      </c>
      <c r="W2292" t="s">
        <v>47</v>
      </c>
      <c r="X2292" t="s">
        <v>52</v>
      </c>
      <c r="Y2292" t="s">
        <v>190</v>
      </c>
      <c r="Z2292" t="s">
        <v>56</v>
      </c>
      <c r="AA2292" t="s">
        <v>46</v>
      </c>
      <c r="AB2292" t="s">
        <v>54</v>
      </c>
      <c r="AC2292" t="s">
        <v>127</v>
      </c>
      <c r="AD2292" t="s">
        <v>184</v>
      </c>
      <c r="AE2292" t="s">
        <v>174</v>
      </c>
      <c r="AF2292" t="s">
        <v>351</v>
      </c>
      <c r="AG2292" t="s">
        <v>52</v>
      </c>
      <c r="AH2292" t="s">
        <v>149</v>
      </c>
      <c r="AI2292" t="s">
        <v>54</v>
      </c>
      <c r="AJ2292" t="s">
        <v>55</v>
      </c>
      <c r="AK2292" t="s">
        <v>412</v>
      </c>
      <c r="AL2292" t="s">
        <v>47</v>
      </c>
      <c r="AM2292" t="s">
        <v>122</v>
      </c>
      <c r="AN2292" t="s">
        <v>508</v>
      </c>
      <c r="AO2292" t="s">
        <v>76</v>
      </c>
    </row>
    <row r="2293" spans="1:41" hidden="1" x14ac:dyDescent="0.25">
      <c r="A2293" t="s">
        <v>10019</v>
      </c>
      <c r="B2293" t="s">
        <v>10020</v>
      </c>
      <c r="C2293" s="1" t="str">
        <f t="shared" si="144"/>
        <v>21:1062</v>
      </c>
      <c r="D2293" s="1" t="str">
        <f t="shared" si="145"/>
        <v>21:0123</v>
      </c>
      <c r="E2293" t="s">
        <v>10021</v>
      </c>
      <c r="F2293" t="s">
        <v>10022</v>
      </c>
      <c r="H2293">
        <v>49.502400799999997</v>
      </c>
      <c r="I2293">
        <v>-116.0782858</v>
      </c>
      <c r="J2293" s="1" t="str">
        <f t="shared" si="142"/>
        <v>NGR bulk stream sediment</v>
      </c>
      <c r="K2293" s="1" t="str">
        <f t="shared" si="143"/>
        <v>&lt;177 micron (NGR)</v>
      </c>
      <c r="L2293">
        <v>40</v>
      </c>
      <c r="M2293" t="s">
        <v>45</v>
      </c>
      <c r="N2293">
        <v>661</v>
      </c>
      <c r="O2293" t="s">
        <v>257</v>
      </c>
      <c r="P2293" t="s">
        <v>47</v>
      </c>
      <c r="Q2293" t="s">
        <v>468</v>
      </c>
      <c r="R2293" t="s">
        <v>85</v>
      </c>
      <c r="S2293" t="s">
        <v>350</v>
      </c>
      <c r="T2293" t="s">
        <v>73</v>
      </c>
      <c r="U2293" t="s">
        <v>225</v>
      </c>
      <c r="V2293" t="s">
        <v>271</v>
      </c>
      <c r="W2293" t="s">
        <v>63</v>
      </c>
      <c r="X2293" t="s">
        <v>137</v>
      </c>
      <c r="Y2293" t="s">
        <v>83</v>
      </c>
      <c r="Z2293" t="s">
        <v>56</v>
      </c>
      <c r="AA2293" t="s">
        <v>46</v>
      </c>
      <c r="AB2293" t="s">
        <v>54</v>
      </c>
      <c r="AC2293" t="s">
        <v>267</v>
      </c>
      <c r="AD2293" t="s">
        <v>146</v>
      </c>
      <c r="AE2293" t="s">
        <v>54</v>
      </c>
      <c r="AF2293" t="s">
        <v>163</v>
      </c>
      <c r="AG2293" t="s">
        <v>307</v>
      </c>
      <c r="AH2293" t="s">
        <v>149</v>
      </c>
      <c r="AI2293" t="s">
        <v>87</v>
      </c>
      <c r="AJ2293" t="s">
        <v>76</v>
      </c>
      <c r="AK2293" t="s">
        <v>76</v>
      </c>
      <c r="AL2293" t="s">
        <v>47</v>
      </c>
      <c r="AM2293" t="s">
        <v>122</v>
      </c>
      <c r="AN2293" t="s">
        <v>543</v>
      </c>
      <c r="AO2293" t="s">
        <v>209</v>
      </c>
    </row>
    <row r="2294" spans="1:41" hidden="1" x14ac:dyDescent="0.25">
      <c r="A2294" t="s">
        <v>10023</v>
      </c>
      <c r="B2294" t="s">
        <v>10024</v>
      </c>
      <c r="C2294" s="1" t="str">
        <f t="shared" si="144"/>
        <v>21:1062</v>
      </c>
      <c r="D2294" s="1" t="str">
        <f t="shared" si="145"/>
        <v>21:0123</v>
      </c>
      <c r="E2294" t="s">
        <v>10025</v>
      </c>
      <c r="F2294" t="s">
        <v>10026</v>
      </c>
      <c r="H2294">
        <v>49.519010000000002</v>
      </c>
      <c r="I2294">
        <v>-116.0631097</v>
      </c>
      <c r="J2294" s="1" t="str">
        <f t="shared" si="142"/>
        <v>NGR bulk stream sediment</v>
      </c>
      <c r="K2294" s="1" t="str">
        <f t="shared" si="143"/>
        <v>&lt;177 micron (NGR)</v>
      </c>
      <c r="L2294">
        <v>40</v>
      </c>
      <c r="M2294" t="s">
        <v>71</v>
      </c>
      <c r="N2294">
        <v>662</v>
      </c>
      <c r="O2294" t="s">
        <v>102</v>
      </c>
      <c r="P2294" t="s">
        <v>127</v>
      </c>
      <c r="Q2294" t="s">
        <v>568</v>
      </c>
      <c r="R2294" t="s">
        <v>62</v>
      </c>
      <c r="S2294" t="s">
        <v>589</v>
      </c>
      <c r="T2294" t="s">
        <v>85</v>
      </c>
      <c r="U2294" t="s">
        <v>269</v>
      </c>
      <c r="V2294" t="s">
        <v>79</v>
      </c>
      <c r="W2294" t="s">
        <v>173</v>
      </c>
      <c r="X2294" t="s">
        <v>267</v>
      </c>
      <c r="Y2294" t="s">
        <v>100</v>
      </c>
      <c r="Z2294" t="s">
        <v>84</v>
      </c>
      <c r="AA2294" t="s">
        <v>46</v>
      </c>
      <c r="AB2294" t="s">
        <v>87</v>
      </c>
      <c r="AC2294" t="s">
        <v>58</v>
      </c>
      <c r="AD2294" t="s">
        <v>532</v>
      </c>
      <c r="AE2294" t="s">
        <v>174</v>
      </c>
      <c r="AF2294" t="s">
        <v>330</v>
      </c>
      <c r="AG2294" t="s">
        <v>58</v>
      </c>
      <c r="AH2294" t="s">
        <v>47</v>
      </c>
      <c r="AI2294" t="s">
        <v>110</v>
      </c>
      <c r="AJ2294" t="s">
        <v>127</v>
      </c>
      <c r="AK2294" t="s">
        <v>282</v>
      </c>
      <c r="AL2294" t="s">
        <v>47</v>
      </c>
      <c r="AM2294" t="s">
        <v>122</v>
      </c>
      <c r="AN2294" t="s">
        <v>281</v>
      </c>
      <c r="AO2294" t="s">
        <v>112</v>
      </c>
    </row>
    <row r="2295" spans="1:41" hidden="1" x14ac:dyDescent="0.25">
      <c r="A2295" t="s">
        <v>10027</v>
      </c>
      <c r="B2295" t="s">
        <v>10028</v>
      </c>
      <c r="C2295" s="1" t="str">
        <f t="shared" si="144"/>
        <v>21:1062</v>
      </c>
      <c r="D2295" s="1" t="str">
        <f t="shared" si="145"/>
        <v>21:0123</v>
      </c>
      <c r="E2295" t="s">
        <v>10029</v>
      </c>
      <c r="F2295" t="s">
        <v>10030</v>
      </c>
      <c r="H2295">
        <v>49.519066000000002</v>
      </c>
      <c r="I2295">
        <v>-116.05450039999999</v>
      </c>
      <c r="J2295" s="1" t="str">
        <f t="shared" si="142"/>
        <v>NGR bulk stream sediment</v>
      </c>
      <c r="K2295" s="1" t="str">
        <f t="shared" si="143"/>
        <v>&lt;177 micron (NGR)</v>
      </c>
      <c r="L2295">
        <v>40</v>
      </c>
      <c r="M2295" t="s">
        <v>95</v>
      </c>
      <c r="N2295">
        <v>663</v>
      </c>
      <c r="O2295" t="s">
        <v>122</v>
      </c>
      <c r="P2295" t="s">
        <v>108</v>
      </c>
      <c r="Q2295" t="s">
        <v>301</v>
      </c>
      <c r="R2295" t="s">
        <v>151</v>
      </c>
      <c r="S2295" t="s">
        <v>100</v>
      </c>
      <c r="T2295" t="s">
        <v>58</v>
      </c>
      <c r="U2295" t="s">
        <v>59</v>
      </c>
      <c r="V2295" t="s">
        <v>151</v>
      </c>
      <c r="W2295" t="s">
        <v>101</v>
      </c>
      <c r="X2295" t="s">
        <v>52</v>
      </c>
      <c r="Y2295" t="s">
        <v>107</v>
      </c>
      <c r="Z2295" t="s">
        <v>56</v>
      </c>
      <c r="AA2295" t="s">
        <v>46</v>
      </c>
      <c r="AB2295" t="s">
        <v>54</v>
      </c>
      <c r="AC2295" t="s">
        <v>58</v>
      </c>
      <c r="AD2295" t="s">
        <v>184</v>
      </c>
      <c r="AE2295" t="s">
        <v>174</v>
      </c>
      <c r="AF2295" t="s">
        <v>143</v>
      </c>
      <c r="AG2295" t="s">
        <v>148</v>
      </c>
      <c r="AH2295" t="s">
        <v>185</v>
      </c>
      <c r="AI2295" t="s">
        <v>87</v>
      </c>
      <c r="AJ2295" t="s">
        <v>108</v>
      </c>
      <c r="AK2295" t="s">
        <v>270</v>
      </c>
      <c r="AL2295" t="s">
        <v>47</v>
      </c>
      <c r="AM2295" t="s">
        <v>47</v>
      </c>
      <c r="AN2295" t="s">
        <v>1121</v>
      </c>
      <c r="AO2295" t="s">
        <v>217</v>
      </c>
    </row>
    <row r="2296" spans="1:41" hidden="1" x14ac:dyDescent="0.25">
      <c r="A2296" t="s">
        <v>10031</v>
      </c>
      <c r="B2296" t="s">
        <v>10032</v>
      </c>
      <c r="C2296" s="1" t="str">
        <f t="shared" si="144"/>
        <v>21:1062</v>
      </c>
      <c r="D2296" s="1" t="str">
        <f t="shared" si="145"/>
        <v>21:0123</v>
      </c>
      <c r="E2296" t="s">
        <v>10033</v>
      </c>
      <c r="F2296" t="s">
        <v>10034</v>
      </c>
      <c r="H2296">
        <v>49.5319973</v>
      </c>
      <c r="I2296">
        <v>-116.0332872</v>
      </c>
      <c r="J2296" s="1" t="str">
        <f t="shared" si="142"/>
        <v>NGR bulk stream sediment</v>
      </c>
      <c r="K2296" s="1" t="str">
        <f t="shared" si="143"/>
        <v>&lt;177 micron (NGR)</v>
      </c>
      <c r="L2296">
        <v>40</v>
      </c>
      <c r="M2296" t="s">
        <v>117</v>
      </c>
      <c r="N2296">
        <v>664</v>
      </c>
      <c r="O2296" t="s">
        <v>47</v>
      </c>
      <c r="P2296" t="s">
        <v>47</v>
      </c>
      <c r="Q2296" t="s">
        <v>725</v>
      </c>
      <c r="R2296" t="s">
        <v>455</v>
      </c>
      <c r="S2296" t="s">
        <v>300</v>
      </c>
      <c r="T2296" t="s">
        <v>85</v>
      </c>
      <c r="U2296" t="s">
        <v>51</v>
      </c>
      <c r="V2296" t="s">
        <v>79</v>
      </c>
      <c r="W2296" t="s">
        <v>110</v>
      </c>
      <c r="X2296" t="s">
        <v>51</v>
      </c>
      <c r="Y2296" t="s">
        <v>162</v>
      </c>
      <c r="Z2296" t="s">
        <v>56</v>
      </c>
      <c r="AA2296" t="s">
        <v>46</v>
      </c>
      <c r="AB2296" t="s">
        <v>62</v>
      </c>
      <c r="AC2296" t="s">
        <v>58</v>
      </c>
      <c r="AD2296" t="s">
        <v>121</v>
      </c>
      <c r="AE2296" t="s">
        <v>54</v>
      </c>
      <c r="AF2296" t="s">
        <v>111</v>
      </c>
      <c r="AG2296" t="s">
        <v>259</v>
      </c>
      <c r="AH2296" t="s">
        <v>198</v>
      </c>
      <c r="AI2296" t="s">
        <v>46</v>
      </c>
      <c r="AJ2296" t="s">
        <v>85</v>
      </c>
      <c r="AK2296" t="s">
        <v>392</v>
      </c>
      <c r="AL2296" t="s">
        <v>47</v>
      </c>
      <c r="AM2296" t="s">
        <v>47</v>
      </c>
      <c r="AN2296" t="s">
        <v>65</v>
      </c>
      <c r="AO2296" t="s">
        <v>46</v>
      </c>
    </row>
    <row r="2297" spans="1:41" hidden="1" x14ac:dyDescent="0.25">
      <c r="A2297" t="s">
        <v>10035</v>
      </c>
      <c r="B2297" t="s">
        <v>10036</v>
      </c>
      <c r="C2297" s="1" t="str">
        <f t="shared" si="144"/>
        <v>21:1062</v>
      </c>
      <c r="D2297" s="1" t="str">
        <f t="shared" si="145"/>
        <v>21:0123</v>
      </c>
      <c r="E2297" t="s">
        <v>10037</v>
      </c>
      <c r="F2297" t="s">
        <v>10038</v>
      </c>
      <c r="H2297">
        <v>49.561573199999998</v>
      </c>
      <c r="I2297">
        <v>-116.04843409999999</v>
      </c>
      <c r="J2297" s="1" t="str">
        <f t="shared" si="142"/>
        <v>NGR bulk stream sediment</v>
      </c>
      <c r="K2297" s="1" t="str">
        <f t="shared" si="143"/>
        <v>&lt;177 micron (NGR)</v>
      </c>
      <c r="L2297">
        <v>40</v>
      </c>
      <c r="M2297" t="s">
        <v>136</v>
      </c>
      <c r="N2297">
        <v>665</v>
      </c>
      <c r="O2297" t="s">
        <v>365</v>
      </c>
      <c r="P2297" t="s">
        <v>209</v>
      </c>
      <c r="Q2297" t="s">
        <v>1304</v>
      </c>
      <c r="R2297" t="s">
        <v>200</v>
      </c>
      <c r="S2297" t="s">
        <v>590</v>
      </c>
      <c r="T2297" t="s">
        <v>175</v>
      </c>
      <c r="U2297" t="s">
        <v>106</v>
      </c>
      <c r="V2297" t="s">
        <v>257</v>
      </c>
      <c r="W2297" t="s">
        <v>60</v>
      </c>
      <c r="X2297" t="s">
        <v>330</v>
      </c>
      <c r="Y2297" t="s">
        <v>160</v>
      </c>
      <c r="Z2297" t="s">
        <v>56</v>
      </c>
      <c r="AA2297" t="s">
        <v>46</v>
      </c>
      <c r="AB2297" t="s">
        <v>110</v>
      </c>
      <c r="AC2297" t="s">
        <v>99</v>
      </c>
      <c r="AD2297" t="s">
        <v>100</v>
      </c>
      <c r="AE2297" t="s">
        <v>198</v>
      </c>
      <c r="AF2297" t="s">
        <v>76</v>
      </c>
      <c r="AG2297" t="s">
        <v>502</v>
      </c>
      <c r="AH2297" t="s">
        <v>110</v>
      </c>
      <c r="AI2297" t="s">
        <v>87</v>
      </c>
      <c r="AJ2297" t="s">
        <v>108</v>
      </c>
      <c r="AK2297" t="s">
        <v>266</v>
      </c>
      <c r="AL2297" t="s">
        <v>47</v>
      </c>
      <c r="AM2297" t="s">
        <v>122</v>
      </c>
      <c r="AN2297" t="s">
        <v>432</v>
      </c>
      <c r="AO2297" t="s">
        <v>108</v>
      </c>
    </row>
    <row r="2298" spans="1:41" hidden="1" x14ac:dyDescent="0.25">
      <c r="A2298" t="s">
        <v>10039</v>
      </c>
      <c r="B2298" t="s">
        <v>10040</v>
      </c>
      <c r="C2298" s="1" t="str">
        <f t="shared" si="144"/>
        <v>21:1062</v>
      </c>
      <c r="D2298" s="1" t="str">
        <f t="shared" si="145"/>
        <v>21:0123</v>
      </c>
      <c r="E2298" t="s">
        <v>10041</v>
      </c>
      <c r="F2298" t="s">
        <v>10042</v>
      </c>
      <c r="H2298">
        <v>49.536145300000001</v>
      </c>
      <c r="I2298">
        <v>-116.039924</v>
      </c>
      <c r="J2298" s="1" t="str">
        <f t="shared" si="142"/>
        <v>NGR bulk stream sediment</v>
      </c>
      <c r="K2298" s="1" t="str">
        <f t="shared" si="143"/>
        <v>&lt;177 micron (NGR)</v>
      </c>
      <c r="L2298">
        <v>40</v>
      </c>
      <c r="M2298" t="s">
        <v>157</v>
      </c>
      <c r="N2298">
        <v>666</v>
      </c>
      <c r="O2298" t="s">
        <v>72</v>
      </c>
      <c r="P2298" t="s">
        <v>103</v>
      </c>
      <c r="Q2298" t="s">
        <v>725</v>
      </c>
      <c r="R2298" t="s">
        <v>224</v>
      </c>
      <c r="S2298" t="s">
        <v>291</v>
      </c>
      <c r="T2298" t="s">
        <v>108</v>
      </c>
      <c r="U2298" t="s">
        <v>290</v>
      </c>
      <c r="V2298" t="s">
        <v>164</v>
      </c>
      <c r="W2298" t="s">
        <v>173</v>
      </c>
      <c r="X2298" t="s">
        <v>330</v>
      </c>
      <c r="Y2298" t="s">
        <v>160</v>
      </c>
      <c r="Z2298" t="s">
        <v>56</v>
      </c>
      <c r="AA2298" t="s">
        <v>46</v>
      </c>
      <c r="AB2298" t="s">
        <v>87</v>
      </c>
      <c r="AC2298" t="s">
        <v>209</v>
      </c>
      <c r="AD2298" t="s">
        <v>184</v>
      </c>
      <c r="AE2298" t="s">
        <v>46</v>
      </c>
      <c r="AF2298" t="s">
        <v>55</v>
      </c>
      <c r="AG2298" t="s">
        <v>351</v>
      </c>
      <c r="AH2298" t="s">
        <v>185</v>
      </c>
      <c r="AI2298" t="s">
        <v>185</v>
      </c>
      <c r="AJ2298" t="s">
        <v>76</v>
      </c>
      <c r="AK2298" t="s">
        <v>52</v>
      </c>
      <c r="AL2298" t="s">
        <v>47</v>
      </c>
      <c r="AM2298" t="s">
        <v>122</v>
      </c>
      <c r="AN2298" t="s">
        <v>638</v>
      </c>
      <c r="AO2298" t="s">
        <v>127</v>
      </c>
    </row>
    <row r="2299" spans="1:41" hidden="1" x14ac:dyDescent="0.25">
      <c r="A2299" t="s">
        <v>10043</v>
      </c>
      <c r="B2299" t="s">
        <v>10044</v>
      </c>
      <c r="C2299" s="1" t="str">
        <f t="shared" si="144"/>
        <v>21:1062</v>
      </c>
      <c r="D2299" s="1" t="str">
        <f t="shared" si="145"/>
        <v>21:0123</v>
      </c>
      <c r="E2299" t="s">
        <v>10045</v>
      </c>
      <c r="F2299" t="s">
        <v>10046</v>
      </c>
      <c r="H2299">
        <v>49.565975000000002</v>
      </c>
      <c r="I2299">
        <v>-116.0047002</v>
      </c>
      <c r="J2299" s="1" t="str">
        <f t="shared" si="142"/>
        <v>NGR bulk stream sediment</v>
      </c>
      <c r="K2299" s="1" t="str">
        <f t="shared" si="143"/>
        <v>&lt;177 micron (NGR)</v>
      </c>
      <c r="L2299">
        <v>40</v>
      </c>
      <c r="M2299" t="s">
        <v>280</v>
      </c>
      <c r="N2299">
        <v>667</v>
      </c>
      <c r="O2299" t="s">
        <v>58</v>
      </c>
      <c r="P2299" t="s">
        <v>47</v>
      </c>
      <c r="Q2299" t="s">
        <v>533</v>
      </c>
      <c r="R2299" t="s">
        <v>98</v>
      </c>
      <c r="S2299" t="s">
        <v>462</v>
      </c>
      <c r="T2299" t="s">
        <v>85</v>
      </c>
      <c r="U2299" t="s">
        <v>80</v>
      </c>
      <c r="V2299" t="s">
        <v>130</v>
      </c>
      <c r="W2299" t="s">
        <v>63</v>
      </c>
      <c r="X2299" t="s">
        <v>103</v>
      </c>
      <c r="Y2299" t="s">
        <v>104</v>
      </c>
      <c r="Z2299" t="s">
        <v>56</v>
      </c>
      <c r="AA2299" t="s">
        <v>46</v>
      </c>
      <c r="AB2299" t="s">
        <v>54</v>
      </c>
      <c r="AC2299" t="s">
        <v>58</v>
      </c>
      <c r="AD2299" t="s">
        <v>190</v>
      </c>
      <c r="AE2299" t="s">
        <v>53</v>
      </c>
      <c r="AF2299" t="s">
        <v>158</v>
      </c>
      <c r="AG2299" t="s">
        <v>123</v>
      </c>
      <c r="AH2299" t="s">
        <v>54</v>
      </c>
      <c r="AI2299" t="s">
        <v>198</v>
      </c>
      <c r="AJ2299" t="s">
        <v>96</v>
      </c>
      <c r="AK2299" t="s">
        <v>228</v>
      </c>
      <c r="AL2299" t="s">
        <v>47</v>
      </c>
      <c r="AM2299" t="s">
        <v>47</v>
      </c>
      <c r="AN2299" t="s">
        <v>65</v>
      </c>
      <c r="AO2299" t="s">
        <v>52</v>
      </c>
    </row>
    <row r="2300" spans="1:41" hidden="1" x14ac:dyDescent="0.25">
      <c r="A2300" t="s">
        <v>10047</v>
      </c>
      <c r="B2300" t="s">
        <v>10048</v>
      </c>
      <c r="C2300" s="1" t="str">
        <f t="shared" si="144"/>
        <v>21:1062</v>
      </c>
      <c r="D2300" s="1" t="str">
        <f t="shared" si="145"/>
        <v>21:0123</v>
      </c>
      <c r="E2300" t="s">
        <v>10045</v>
      </c>
      <c r="F2300" t="s">
        <v>10049</v>
      </c>
      <c r="H2300">
        <v>49.565975000000002</v>
      </c>
      <c r="I2300">
        <v>-116.0047002</v>
      </c>
      <c r="J2300" s="1" t="str">
        <f t="shared" si="142"/>
        <v>NGR bulk stream sediment</v>
      </c>
      <c r="K2300" s="1" t="str">
        <f t="shared" si="143"/>
        <v>&lt;177 micron (NGR)</v>
      </c>
      <c r="L2300">
        <v>40</v>
      </c>
      <c r="M2300" t="s">
        <v>288</v>
      </c>
      <c r="N2300">
        <v>668</v>
      </c>
      <c r="O2300" t="s">
        <v>58</v>
      </c>
      <c r="P2300" t="s">
        <v>47</v>
      </c>
      <c r="Q2300" t="s">
        <v>152</v>
      </c>
      <c r="R2300" t="s">
        <v>99</v>
      </c>
      <c r="S2300" t="s">
        <v>144</v>
      </c>
      <c r="T2300" t="s">
        <v>330</v>
      </c>
      <c r="U2300" t="s">
        <v>99</v>
      </c>
      <c r="V2300" t="s">
        <v>79</v>
      </c>
      <c r="W2300" t="s">
        <v>161</v>
      </c>
      <c r="X2300" t="s">
        <v>51</v>
      </c>
      <c r="Y2300" t="s">
        <v>80</v>
      </c>
      <c r="Z2300" t="s">
        <v>56</v>
      </c>
      <c r="AA2300" t="s">
        <v>46</v>
      </c>
      <c r="AB2300" t="s">
        <v>46</v>
      </c>
      <c r="AC2300" t="s">
        <v>58</v>
      </c>
      <c r="AD2300" t="s">
        <v>934</v>
      </c>
      <c r="AE2300" t="s">
        <v>57</v>
      </c>
      <c r="AF2300" t="s">
        <v>359</v>
      </c>
      <c r="AG2300" t="s">
        <v>271</v>
      </c>
      <c r="AH2300" t="s">
        <v>54</v>
      </c>
      <c r="AI2300" t="s">
        <v>57</v>
      </c>
      <c r="AJ2300" t="s">
        <v>319</v>
      </c>
      <c r="AK2300" t="s">
        <v>151</v>
      </c>
      <c r="AL2300" t="s">
        <v>47</v>
      </c>
      <c r="AM2300" t="s">
        <v>47</v>
      </c>
      <c r="AN2300" t="s">
        <v>65</v>
      </c>
      <c r="AO2300" t="s">
        <v>267</v>
      </c>
    </row>
    <row r="2301" spans="1:41" hidden="1" x14ac:dyDescent="0.25">
      <c r="A2301" t="s">
        <v>10050</v>
      </c>
      <c r="B2301" t="s">
        <v>10051</v>
      </c>
      <c r="C2301" s="1" t="str">
        <f t="shared" si="144"/>
        <v>21:1062</v>
      </c>
      <c r="D2301" s="1" t="str">
        <f t="shared" si="145"/>
        <v>21:0123</v>
      </c>
      <c r="E2301" t="s">
        <v>10052</v>
      </c>
      <c r="F2301" t="s">
        <v>10053</v>
      </c>
      <c r="H2301">
        <v>49.562219499999998</v>
      </c>
      <c r="I2301">
        <v>-116.0147606</v>
      </c>
      <c r="J2301" s="1" t="str">
        <f t="shared" si="142"/>
        <v>NGR bulk stream sediment</v>
      </c>
      <c r="K2301" s="1" t="str">
        <f t="shared" si="143"/>
        <v>&lt;177 micron (NGR)</v>
      </c>
      <c r="L2301">
        <v>40</v>
      </c>
      <c r="M2301" t="s">
        <v>170</v>
      </c>
      <c r="N2301">
        <v>669</v>
      </c>
      <c r="O2301" t="s">
        <v>72</v>
      </c>
      <c r="P2301" t="s">
        <v>47</v>
      </c>
      <c r="Q2301" t="s">
        <v>196</v>
      </c>
      <c r="R2301" t="s">
        <v>269</v>
      </c>
      <c r="S2301" t="s">
        <v>399</v>
      </c>
      <c r="T2301" t="s">
        <v>85</v>
      </c>
      <c r="U2301" t="s">
        <v>243</v>
      </c>
      <c r="V2301" t="s">
        <v>173</v>
      </c>
      <c r="W2301" t="s">
        <v>63</v>
      </c>
      <c r="X2301" t="s">
        <v>51</v>
      </c>
      <c r="Y2301" t="s">
        <v>290</v>
      </c>
      <c r="Z2301" t="s">
        <v>56</v>
      </c>
      <c r="AA2301" t="s">
        <v>46</v>
      </c>
      <c r="AB2301" t="s">
        <v>57</v>
      </c>
      <c r="AC2301" t="s">
        <v>209</v>
      </c>
      <c r="AD2301" t="s">
        <v>240</v>
      </c>
      <c r="AE2301" t="s">
        <v>57</v>
      </c>
      <c r="AF2301" t="s">
        <v>58</v>
      </c>
      <c r="AG2301" t="s">
        <v>163</v>
      </c>
      <c r="AH2301" t="s">
        <v>54</v>
      </c>
      <c r="AI2301" t="s">
        <v>87</v>
      </c>
      <c r="AJ2301" t="s">
        <v>85</v>
      </c>
      <c r="AK2301" t="s">
        <v>371</v>
      </c>
      <c r="AL2301" t="s">
        <v>47</v>
      </c>
      <c r="AM2301" t="s">
        <v>122</v>
      </c>
      <c r="AN2301" t="s">
        <v>65</v>
      </c>
      <c r="AO2301" t="s">
        <v>52</v>
      </c>
    </row>
    <row r="2302" spans="1:41" hidden="1" x14ac:dyDescent="0.25">
      <c r="A2302" t="s">
        <v>10054</v>
      </c>
      <c r="B2302" t="s">
        <v>10055</v>
      </c>
      <c r="C2302" s="1" t="str">
        <f t="shared" si="144"/>
        <v>21:1062</v>
      </c>
      <c r="D2302" s="1" t="str">
        <f t="shared" si="145"/>
        <v>21:0123</v>
      </c>
      <c r="E2302" t="s">
        <v>10056</v>
      </c>
      <c r="F2302" t="s">
        <v>10057</v>
      </c>
      <c r="H2302">
        <v>49.6136342</v>
      </c>
      <c r="I2302">
        <v>-116.0119648</v>
      </c>
      <c r="J2302" s="1" t="str">
        <f t="shared" si="142"/>
        <v>NGR bulk stream sediment</v>
      </c>
      <c r="K2302" s="1" t="str">
        <f t="shared" si="143"/>
        <v>&lt;177 micron (NGR)</v>
      </c>
      <c r="L2302">
        <v>40</v>
      </c>
      <c r="M2302" t="s">
        <v>180</v>
      </c>
      <c r="N2302">
        <v>670</v>
      </c>
      <c r="O2302" t="s">
        <v>274</v>
      </c>
      <c r="P2302" t="s">
        <v>127</v>
      </c>
      <c r="Q2302" t="s">
        <v>345</v>
      </c>
      <c r="R2302" t="s">
        <v>79</v>
      </c>
      <c r="S2302" t="s">
        <v>418</v>
      </c>
      <c r="T2302" t="s">
        <v>82</v>
      </c>
      <c r="U2302" t="s">
        <v>120</v>
      </c>
      <c r="V2302" t="s">
        <v>60</v>
      </c>
      <c r="W2302" t="s">
        <v>228</v>
      </c>
      <c r="X2302" t="s">
        <v>73</v>
      </c>
      <c r="Y2302" t="s">
        <v>162</v>
      </c>
      <c r="Z2302" t="s">
        <v>199</v>
      </c>
      <c r="AA2302" t="s">
        <v>46</v>
      </c>
      <c r="AB2302" t="s">
        <v>235</v>
      </c>
      <c r="AC2302" t="s">
        <v>209</v>
      </c>
      <c r="AD2302" t="s">
        <v>343</v>
      </c>
      <c r="AE2302" t="s">
        <v>84</v>
      </c>
      <c r="AF2302" t="s">
        <v>66</v>
      </c>
      <c r="AG2302" t="s">
        <v>129</v>
      </c>
      <c r="AH2302" t="s">
        <v>61</v>
      </c>
      <c r="AI2302" t="s">
        <v>46</v>
      </c>
      <c r="AJ2302" t="s">
        <v>439</v>
      </c>
      <c r="AK2302" t="s">
        <v>102</v>
      </c>
      <c r="AL2302" t="s">
        <v>47</v>
      </c>
      <c r="AM2302" t="s">
        <v>122</v>
      </c>
      <c r="AN2302" t="s">
        <v>48</v>
      </c>
      <c r="AO2302" t="s">
        <v>98</v>
      </c>
    </row>
    <row r="2303" spans="1:41" hidden="1" x14ac:dyDescent="0.25">
      <c r="A2303" t="s">
        <v>10058</v>
      </c>
      <c r="B2303" t="s">
        <v>10059</v>
      </c>
      <c r="C2303" s="1" t="str">
        <f t="shared" si="144"/>
        <v>21:1062</v>
      </c>
      <c r="D2303" s="1" t="str">
        <f t="shared" si="145"/>
        <v>21:0123</v>
      </c>
      <c r="E2303" t="s">
        <v>10060</v>
      </c>
      <c r="F2303" t="s">
        <v>10061</v>
      </c>
      <c r="H2303">
        <v>49.611282099999997</v>
      </c>
      <c r="I2303">
        <v>-116.0820563</v>
      </c>
      <c r="J2303" s="1" t="str">
        <f t="shared" si="142"/>
        <v>NGR bulk stream sediment</v>
      </c>
      <c r="K2303" s="1" t="str">
        <f t="shared" si="143"/>
        <v>&lt;177 micron (NGR)</v>
      </c>
      <c r="L2303">
        <v>40</v>
      </c>
      <c r="M2303" t="s">
        <v>195</v>
      </c>
      <c r="N2303">
        <v>671</v>
      </c>
      <c r="O2303" t="s">
        <v>108</v>
      </c>
      <c r="P2303" t="s">
        <v>103</v>
      </c>
      <c r="Q2303" t="s">
        <v>1304</v>
      </c>
      <c r="R2303" t="s">
        <v>188</v>
      </c>
      <c r="S2303" t="s">
        <v>107</v>
      </c>
      <c r="T2303" t="s">
        <v>98</v>
      </c>
      <c r="U2303" t="s">
        <v>320</v>
      </c>
      <c r="V2303" t="s">
        <v>439</v>
      </c>
      <c r="W2303" t="s">
        <v>103</v>
      </c>
      <c r="X2303" t="s">
        <v>51</v>
      </c>
      <c r="Y2303" t="s">
        <v>141</v>
      </c>
      <c r="Z2303" t="s">
        <v>56</v>
      </c>
      <c r="AA2303" t="s">
        <v>46</v>
      </c>
      <c r="AB2303" t="s">
        <v>110</v>
      </c>
      <c r="AC2303" t="s">
        <v>80</v>
      </c>
      <c r="AD2303" t="s">
        <v>589</v>
      </c>
      <c r="AE2303" t="s">
        <v>199</v>
      </c>
      <c r="AF2303" t="s">
        <v>50</v>
      </c>
      <c r="AG2303" t="s">
        <v>266</v>
      </c>
      <c r="AH2303" t="s">
        <v>206</v>
      </c>
      <c r="AI2303" t="s">
        <v>54</v>
      </c>
      <c r="AJ2303" t="s">
        <v>330</v>
      </c>
      <c r="AK2303" t="s">
        <v>72</v>
      </c>
      <c r="AL2303" t="s">
        <v>103</v>
      </c>
      <c r="AM2303" t="s">
        <v>122</v>
      </c>
      <c r="AN2303" t="s">
        <v>65</v>
      </c>
      <c r="AO2303" t="s">
        <v>82</v>
      </c>
    </row>
    <row r="2304" spans="1:41" hidden="1" x14ac:dyDescent="0.25">
      <c r="A2304" t="s">
        <v>10062</v>
      </c>
      <c r="B2304" t="s">
        <v>10063</v>
      </c>
      <c r="C2304" s="1" t="str">
        <f t="shared" si="144"/>
        <v>21:1062</v>
      </c>
      <c r="D2304" s="1" t="str">
        <f t="shared" si="145"/>
        <v>21:0123</v>
      </c>
      <c r="E2304" t="s">
        <v>10064</v>
      </c>
      <c r="F2304" t="s">
        <v>10065</v>
      </c>
      <c r="H2304">
        <v>49.609399400000001</v>
      </c>
      <c r="I2304">
        <v>-116.1192267</v>
      </c>
      <c r="J2304" s="1" t="str">
        <f t="shared" si="142"/>
        <v>NGR bulk stream sediment</v>
      </c>
      <c r="K2304" s="1" t="str">
        <f t="shared" si="143"/>
        <v>&lt;177 micron (NGR)</v>
      </c>
      <c r="L2304">
        <v>40</v>
      </c>
      <c r="M2304" t="s">
        <v>205</v>
      </c>
      <c r="N2304">
        <v>672</v>
      </c>
      <c r="O2304" t="s">
        <v>96</v>
      </c>
      <c r="P2304" t="s">
        <v>51</v>
      </c>
      <c r="Q2304" t="s">
        <v>301</v>
      </c>
      <c r="R2304" t="s">
        <v>493</v>
      </c>
      <c r="S2304" t="s">
        <v>107</v>
      </c>
      <c r="T2304" t="s">
        <v>175</v>
      </c>
      <c r="U2304" t="s">
        <v>300</v>
      </c>
      <c r="V2304" t="s">
        <v>164</v>
      </c>
      <c r="W2304" t="s">
        <v>60</v>
      </c>
      <c r="X2304" t="s">
        <v>51</v>
      </c>
      <c r="Y2304" t="s">
        <v>112</v>
      </c>
      <c r="Z2304" t="s">
        <v>56</v>
      </c>
      <c r="AA2304" t="s">
        <v>46</v>
      </c>
      <c r="AB2304" t="s">
        <v>235</v>
      </c>
      <c r="AC2304" t="s">
        <v>175</v>
      </c>
      <c r="AD2304" t="s">
        <v>121</v>
      </c>
      <c r="AE2304" t="s">
        <v>62</v>
      </c>
      <c r="AF2304" t="s">
        <v>267</v>
      </c>
      <c r="AG2304" t="s">
        <v>266</v>
      </c>
      <c r="AH2304" t="s">
        <v>87</v>
      </c>
      <c r="AI2304" t="s">
        <v>198</v>
      </c>
      <c r="AJ2304" t="s">
        <v>330</v>
      </c>
      <c r="AK2304" t="s">
        <v>455</v>
      </c>
      <c r="AL2304" t="s">
        <v>47</v>
      </c>
      <c r="AM2304" t="s">
        <v>47</v>
      </c>
      <c r="AN2304" t="s">
        <v>65</v>
      </c>
      <c r="AO2304" t="s">
        <v>175</v>
      </c>
    </row>
    <row r="2305" spans="1:41" hidden="1" x14ac:dyDescent="0.25">
      <c r="A2305" t="s">
        <v>10066</v>
      </c>
      <c r="B2305" t="s">
        <v>10067</v>
      </c>
      <c r="C2305" s="1" t="str">
        <f t="shared" si="144"/>
        <v>21:1062</v>
      </c>
      <c r="D2305" s="1" t="str">
        <f t="shared" si="145"/>
        <v>21:0123</v>
      </c>
      <c r="E2305" t="s">
        <v>10068</v>
      </c>
      <c r="F2305" t="s">
        <v>10069</v>
      </c>
      <c r="H2305">
        <v>49.497979100000002</v>
      </c>
      <c r="I2305">
        <v>-116.1558976</v>
      </c>
      <c r="J2305" s="1" t="str">
        <f t="shared" si="142"/>
        <v>NGR bulk stream sediment</v>
      </c>
      <c r="K2305" s="1" t="str">
        <f t="shared" si="143"/>
        <v>&lt;177 micron (NGR)</v>
      </c>
      <c r="L2305">
        <v>40</v>
      </c>
      <c r="M2305" t="s">
        <v>214</v>
      </c>
      <c r="N2305">
        <v>673</v>
      </c>
      <c r="O2305" t="s">
        <v>200</v>
      </c>
      <c r="P2305" t="s">
        <v>103</v>
      </c>
      <c r="Q2305" t="s">
        <v>1304</v>
      </c>
      <c r="R2305" t="s">
        <v>145</v>
      </c>
      <c r="S2305" t="s">
        <v>184</v>
      </c>
      <c r="T2305" t="s">
        <v>330</v>
      </c>
      <c r="U2305" t="s">
        <v>145</v>
      </c>
      <c r="V2305" t="s">
        <v>336</v>
      </c>
      <c r="W2305" t="s">
        <v>105</v>
      </c>
      <c r="X2305" t="s">
        <v>52</v>
      </c>
      <c r="Y2305" t="s">
        <v>300</v>
      </c>
      <c r="Z2305" t="s">
        <v>56</v>
      </c>
      <c r="AA2305" t="s">
        <v>122</v>
      </c>
      <c r="AB2305" t="s">
        <v>46</v>
      </c>
      <c r="AC2305" t="s">
        <v>209</v>
      </c>
      <c r="AD2305" t="s">
        <v>350</v>
      </c>
      <c r="AE2305" t="s">
        <v>198</v>
      </c>
      <c r="AF2305" t="s">
        <v>158</v>
      </c>
      <c r="AG2305" t="s">
        <v>181</v>
      </c>
      <c r="AH2305" t="s">
        <v>198</v>
      </c>
      <c r="AI2305" t="s">
        <v>87</v>
      </c>
      <c r="AJ2305" t="s">
        <v>85</v>
      </c>
      <c r="AK2305" t="s">
        <v>225</v>
      </c>
      <c r="AL2305" t="s">
        <v>122</v>
      </c>
      <c r="AM2305" t="s">
        <v>47</v>
      </c>
      <c r="AN2305" t="s">
        <v>65</v>
      </c>
      <c r="AO2305" t="s">
        <v>108</v>
      </c>
    </row>
    <row r="2306" spans="1:41" hidden="1" x14ac:dyDescent="0.25">
      <c r="A2306" t="s">
        <v>10070</v>
      </c>
      <c r="B2306" t="s">
        <v>10071</v>
      </c>
      <c r="C2306" s="1" t="str">
        <f t="shared" si="144"/>
        <v>21:1062</v>
      </c>
      <c r="D2306" s="1" t="str">
        <f t="shared" si="145"/>
        <v>21:0123</v>
      </c>
      <c r="E2306" t="s">
        <v>10072</v>
      </c>
      <c r="F2306" t="s">
        <v>10073</v>
      </c>
      <c r="H2306">
        <v>49.512747900000001</v>
      </c>
      <c r="I2306">
        <v>-116.1385318</v>
      </c>
      <c r="J2306" s="1" t="str">
        <f t="shared" ref="J2306:J2369" si="146">HYPERLINK("http://geochem.nrcan.gc.ca/cdogs/content/kwd/kwd020030_e.htm", "NGR bulk stream sediment")</f>
        <v>NGR bulk stream sediment</v>
      </c>
      <c r="K2306" s="1" t="str">
        <f t="shared" ref="K2306:K2369" si="147">HYPERLINK("http://geochem.nrcan.gc.ca/cdogs/content/kwd/kwd080006_e.htm", "&lt;177 micron (NGR)")</f>
        <v>&lt;177 micron (NGR)</v>
      </c>
      <c r="L2306">
        <v>40</v>
      </c>
      <c r="M2306" t="s">
        <v>223</v>
      </c>
      <c r="N2306">
        <v>674</v>
      </c>
      <c r="O2306" t="s">
        <v>105</v>
      </c>
      <c r="P2306" t="s">
        <v>237</v>
      </c>
      <c r="Q2306" t="s">
        <v>152</v>
      </c>
      <c r="R2306" t="s">
        <v>85</v>
      </c>
      <c r="S2306" t="s">
        <v>146</v>
      </c>
      <c r="T2306" t="s">
        <v>73</v>
      </c>
      <c r="U2306" t="s">
        <v>225</v>
      </c>
      <c r="V2306" t="s">
        <v>86</v>
      </c>
      <c r="W2306" t="s">
        <v>81</v>
      </c>
      <c r="X2306" t="s">
        <v>52</v>
      </c>
      <c r="Y2306" t="s">
        <v>140</v>
      </c>
      <c r="Z2306" t="s">
        <v>56</v>
      </c>
      <c r="AA2306" t="s">
        <v>46</v>
      </c>
      <c r="AB2306" t="s">
        <v>149</v>
      </c>
      <c r="AC2306" t="s">
        <v>58</v>
      </c>
      <c r="AD2306" t="s">
        <v>291</v>
      </c>
      <c r="AE2306" t="s">
        <v>53</v>
      </c>
      <c r="AF2306" t="s">
        <v>163</v>
      </c>
      <c r="AG2306" t="s">
        <v>58</v>
      </c>
      <c r="AH2306" t="s">
        <v>54</v>
      </c>
      <c r="AI2306" t="s">
        <v>110</v>
      </c>
      <c r="AJ2306" t="s">
        <v>108</v>
      </c>
      <c r="AK2306" t="s">
        <v>58</v>
      </c>
      <c r="AL2306" t="s">
        <v>122</v>
      </c>
      <c r="AM2306" t="s">
        <v>122</v>
      </c>
      <c r="AN2306" t="s">
        <v>65</v>
      </c>
      <c r="AO2306" t="s">
        <v>66</v>
      </c>
    </row>
    <row r="2307" spans="1:41" hidden="1" x14ac:dyDescent="0.25">
      <c r="A2307" t="s">
        <v>10074</v>
      </c>
      <c r="B2307" t="s">
        <v>10075</v>
      </c>
      <c r="C2307" s="1" t="str">
        <f t="shared" si="144"/>
        <v>21:1062</v>
      </c>
      <c r="D2307" s="1" t="str">
        <f t="shared" si="145"/>
        <v>21:0123</v>
      </c>
      <c r="E2307" t="s">
        <v>10076</v>
      </c>
      <c r="F2307" t="s">
        <v>10077</v>
      </c>
      <c r="H2307">
        <v>49.535141299999999</v>
      </c>
      <c r="I2307">
        <v>-116.1282902</v>
      </c>
      <c r="J2307" s="1" t="str">
        <f t="shared" si="146"/>
        <v>NGR bulk stream sediment</v>
      </c>
      <c r="K2307" s="1" t="str">
        <f t="shared" si="147"/>
        <v>&lt;177 micron (NGR)</v>
      </c>
      <c r="L2307">
        <v>40</v>
      </c>
      <c r="M2307" t="s">
        <v>233</v>
      </c>
      <c r="N2307">
        <v>675</v>
      </c>
      <c r="O2307" t="s">
        <v>274</v>
      </c>
      <c r="P2307" t="s">
        <v>47</v>
      </c>
      <c r="Q2307" t="s">
        <v>780</v>
      </c>
      <c r="R2307" t="s">
        <v>59</v>
      </c>
      <c r="S2307" t="s">
        <v>590</v>
      </c>
      <c r="T2307" t="s">
        <v>76</v>
      </c>
      <c r="U2307" t="s">
        <v>165</v>
      </c>
      <c r="V2307" t="s">
        <v>228</v>
      </c>
      <c r="W2307" t="s">
        <v>257</v>
      </c>
      <c r="X2307" t="s">
        <v>73</v>
      </c>
      <c r="Y2307" t="s">
        <v>418</v>
      </c>
      <c r="Z2307" t="s">
        <v>56</v>
      </c>
      <c r="AA2307" t="s">
        <v>46</v>
      </c>
      <c r="AB2307" t="s">
        <v>87</v>
      </c>
      <c r="AC2307" t="s">
        <v>58</v>
      </c>
      <c r="AD2307" t="s">
        <v>236</v>
      </c>
      <c r="AE2307" t="s">
        <v>57</v>
      </c>
      <c r="AF2307" t="s">
        <v>58</v>
      </c>
      <c r="AG2307" t="s">
        <v>137</v>
      </c>
      <c r="AH2307" t="s">
        <v>46</v>
      </c>
      <c r="AI2307" t="s">
        <v>174</v>
      </c>
      <c r="AJ2307" t="s">
        <v>55</v>
      </c>
      <c r="AK2307" t="s">
        <v>228</v>
      </c>
      <c r="AL2307" t="s">
        <v>47</v>
      </c>
      <c r="AM2307" t="s">
        <v>122</v>
      </c>
      <c r="AN2307" t="s">
        <v>543</v>
      </c>
      <c r="AO2307" t="s">
        <v>55</v>
      </c>
    </row>
    <row r="2308" spans="1:41" hidden="1" x14ac:dyDescent="0.25">
      <c r="A2308" t="s">
        <v>10078</v>
      </c>
      <c r="B2308" t="s">
        <v>10079</v>
      </c>
      <c r="C2308" s="1" t="str">
        <f t="shared" si="144"/>
        <v>21:1062</v>
      </c>
      <c r="D2308" s="1" t="str">
        <f t="shared" si="145"/>
        <v>21:0123</v>
      </c>
      <c r="E2308" t="s">
        <v>10080</v>
      </c>
      <c r="F2308" t="s">
        <v>10081</v>
      </c>
      <c r="H2308">
        <v>49.537788800000001</v>
      </c>
      <c r="I2308">
        <v>-116.1432404</v>
      </c>
      <c r="J2308" s="1" t="str">
        <f t="shared" si="146"/>
        <v>NGR bulk stream sediment</v>
      </c>
      <c r="K2308" s="1" t="str">
        <f t="shared" si="147"/>
        <v>&lt;177 micron (NGR)</v>
      </c>
      <c r="L2308">
        <v>40</v>
      </c>
      <c r="M2308" t="s">
        <v>248</v>
      </c>
      <c r="N2308">
        <v>676</v>
      </c>
      <c r="O2308" t="s">
        <v>63</v>
      </c>
      <c r="P2308" t="s">
        <v>47</v>
      </c>
      <c r="Q2308" t="s">
        <v>299</v>
      </c>
      <c r="R2308" t="s">
        <v>108</v>
      </c>
      <c r="S2308" t="s">
        <v>184</v>
      </c>
      <c r="T2308" t="s">
        <v>52</v>
      </c>
      <c r="U2308" t="s">
        <v>59</v>
      </c>
      <c r="V2308" t="s">
        <v>151</v>
      </c>
      <c r="W2308" t="s">
        <v>81</v>
      </c>
      <c r="X2308" t="s">
        <v>73</v>
      </c>
      <c r="Y2308" t="s">
        <v>77</v>
      </c>
      <c r="Z2308" t="s">
        <v>56</v>
      </c>
      <c r="AA2308" t="s">
        <v>46</v>
      </c>
      <c r="AB2308" t="s">
        <v>174</v>
      </c>
      <c r="AC2308" t="s">
        <v>58</v>
      </c>
      <c r="AD2308" t="s">
        <v>554</v>
      </c>
      <c r="AE2308" t="s">
        <v>84</v>
      </c>
      <c r="AF2308" t="s">
        <v>406</v>
      </c>
      <c r="AG2308" t="s">
        <v>181</v>
      </c>
      <c r="AH2308" t="s">
        <v>149</v>
      </c>
      <c r="AI2308" t="s">
        <v>87</v>
      </c>
      <c r="AJ2308" t="s">
        <v>108</v>
      </c>
      <c r="AK2308" t="s">
        <v>58</v>
      </c>
      <c r="AL2308" t="s">
        <v>47</v>
      </c>
      <c r="AM2308" t="s">
        <v>122</v>
      </c>
      <c r="AN2308" t="s">
        <v>284</v>
      </c>
      <c r="AO2308" t="s">
        <v>267</v>
      </c>
    </row>
    <row r="2309" spans="1:41" hidden="1" x14ac:dyDescent="0.25">
      <c r="A2309" t="s">
        <v>10082</v>
      </c>
      <c r="B2309" t="s">
        <v>10083</v>
      </c>
      <c r="C2309" s="1" t="str">
        <f t="shared" si="144"/>
        <v>21:1062</v>
      </c>
      <c r="D2309" s="1" t="str">
        <f t="shared" si="145"/>
        <v>21:0123</v>
      </c>
      <c r="E2309" t="s">
        <v>10084</v>
      </c>
      <c r="F2309" t="s">
        <v>10085</v>
      </c>
      <c r="H2309">
        <v>49.563521700000003</v>
      </c>
      <c r="I2309">
        <v>-116.1540823</v>
      </c>
      <c r="J2309" s="1" t="str">
        <f t="shared" si="146"/>
        <v>NGR bulk stream sediment</v>
      </c>
      <c r="K2309" s="1" t="str">
        <f t="shared" si="147"/>
        <v>&lt;177 micron (NGR)</v>
      </c>
      <c r="L2309">
        <v>40</v>
      </c>
      <c r="M2309" t="s">
        <v>256</v>
      </c>
      <c r="N2309">
        <v>677</v>
      </c>
      <c r="O2309" t="s">
        <v>139</v>
      </c>
      <c r="P2309" t="s">
        <v>47</v>
      </c>
      <c r="Q2309" t="s">
        <v>468</v>
      </c>
      <c r="R2309" t="s">
        <v>64</v>
      </c>
      <c r="S2309" t="s">
        <v>184</v>
      </c>
      <c r="T2309" t="s">
        <v>137</v>
      </c>
      <c r="U2309" t="s">
        <v>127</v>
      </c>
      <c r="V2309" t="s">
        <v>60</v>
      </c>
      <c r="W2309" t="s">
        <v>47</v>
      </c>
      <c r="X2309" t="s">
        <v>137</v>
      </c>
      <c r="Y2309" t="s">
        <v>328</v>
      </c>
      <c r="Z2309" t="s">
        <v>56</v>
      </c>
      <c r="AA2309" t="s">
        <v>46</v>
      </c>
      <c r="AB2309" t="s">
        <v>64</v>
      </c>
      <c r="AC2309" t="s">
        <v>58</v>
      </c>
      <c r="AD2309" t="s">
        <v>329</v>
      </c>
      <c r="AE2309" t="s">
        <v>53</v>
      </c>
      <c r="AF2309" t="s">
        <v>242</v>
      </c>
      <c r="AG2309" t="s">
        <v>439</v>
      </c>
      <c r="AH2309" t="s">
        <v>174</v>
      </c>
      <c r="AI2309" t="s">
        <v>87</v>
      </c>
      <c r="AJ2309" t="s">
        <v>76</v>
      </c>
      <c r="AK2309" t="s">
        <v>111</v>
      </c>
      <c r="AL2309" t="s">
        <v>47</v>
      </c>
      <c r="AM2309" t="s">
        <v>122</v>
      </c>
      <c r="AN2309" t="s">
        <v>1121</v>
      </c>
      <c r="AO2309" t="s">
        <v>99</v>
      </c>
    </row>
    <row r="2310" spans="1:41" hidden="1" x14ac:dyDescent="0.25">
      <c r="A2310" t="s">
        <v>10086</v>
      </c>
      <c r="B2310" t="s">
        <v>10087</v>
      </c>
      <c r="C2310" s="1" t="str">
        <f t="shared" si="144"/>
        <v>21:1062</v>
      </c>
      <c r="D2310" s="1" t="str">
        <f t="shared" si="145"/>
        <v>21:0123</v>
      </c>
      <c r="E2310" t="s">
        <v>10088</v>
      </c>
      <c r="F2310" t="s">
        <v>10089</v>
      </c>
      <c r="H2310">
        <v>49.566786299999997</v>
      </c>
      <c r="I2310">
        <v>-116.145369</v>
      </c>
      <c r="J2310" s="1" t="str">
        <f t="shared" si="146"/>
        <v>NGR bulk stream sediment</v>
      </c>
      <c r="K2310" s="1" t="str">
        <f t="shared" si="147"/>
        <v>&lt;177 micron (NGR)</v>
      </c>
      <c r="L2310">
        <v>40</v>
      </c>
      <c r="M2310" t="s">
        <v>265</v>
      </c>
      <c r="N2310">
        <v>678</v>
      </c>
      <c r="O2310" t="s">
        <v>127</v>
      </c>
      <c r="P2310" t="s">
        <v>51</v>
      </c>
      <c r="Q2310" t="s">
        <v>215</v>
      </c>
      <c r="R2310" t="s">
        <v>306</v>
      </c>
      <c r="S2310" t="s">
        <v>507</v>
      </c>
      <c r="T2310" t="s">
        <v>217</v>
      </c>
      <c r="U2310" t="s">
        <v>538</v>
      </c>
      <c r="V2310" t="s">
        <v>336</v>
      </c>
      <c r="W2310" t="s">
        <v>455</v>
      </c>
      <c r="X2310" t="s">
        <v>73</v>
      </c>
      <c r="Y2310" t="s">
        <v>144</v>
      </c>
      <c r="Z2310" t="s">
        <v>56</v>
      </c>
      <c r="AA2310" t="s">
        <v>46</v>
      </c>
      <c r="AB2310" t="s">
        <v>61</v>
      </c>
      <c r="AC2310" t="s">
        <v>306</v>
      </c>
      <c r="AD2310" t="s">
        <v>350</v>
      </c>
      <c r="AE2310" t="s">
        <v>84</v>
      </c>
      <c r="AF2310" t="s">
        <v>267</v>
      </c>
      <c r="AG2310" t="s">
        <v>58</v>
      </c>
      <c r="AH2310" t="s">
        <v>174</v>
      </c>
      <c r="AI2310" t="s">
        <v>110</v>
      </c>
      <c r="AJ2310" t="s">
        <v>76</v>
      </c>
      <c r="AK2310" t="s">
        <v>88</v>
      </c>
      <c r="AL2310" t="s">
        <v>47</v>
      </c>
      <c r="AM2310" t="s">
        <v>103</v>
      </c>
      <c r="AN2310" t="s">
        <v>65</v>
      </c>
      <c r="AO2310" t="s">
        <v>127</v>
      </c>
    </row>
    <row r="2311" spans="1:41" hidden="1" x14ac:dyDescent="0.25">
      <c r="A2311" t="s">
        <v>10090</v>
      </c>
      <c r="B2311" t="s">
        <v>10091</v>
      </c>
      <c r="C2311" s="1" t="str">
        <f t="shared" si="144"/>
        <v>21:1062</v>
      </c>
      <c r="D2311" s="1" t="str">
        <f t="shared" si="145"/>
        <v>21:0123</v>
      </c>
      <c r="E2311" t="s">
        <v>10092</v>
      </c>
      <c r="F2311" t="s">
        <v>10093</v>
      </c>
      <c r="H2311">
        <v>49.542773199999999</v>
      </c>
      <c r="I2311">
        <v>-116.6406107</v>
      </c>
      <c r="J2311" s="1" t="str">
        <f t="shared" si="146"/>
        <v>NGR bulk stream sediment</v>
      </c>
      <c r="K2311" s="1" t="str">
        <f t="shared" si="147"/>
        <v>&lt;177 micron (NGR)</v>
      </c>
      <c r="L2311">
        <v>41</v>
      </c>
      <c r="M2311" t="s">
        <v>280</v>
      </c>
      <c r="N2311">
        <v>679</v>
      </c>
      <c r="O2311" t="s">
        <v>392</v>
      </c>
      <c r="P2311" t="s">
        <v>122</v>
      </c>
      <c r="Q2311" t="s">
        <v>915</v>
      </c>
      <c r="R2311" t="s">
        <v>267</v>
      </c>
      <c r="S2311" t="s">
        <v>100</v>
      </c>
      <c r="T2311" t="s">
        <v>127</v>
      </c>
      <c r="U2311" t="s">
        <v>82</v>
      </c>
      <c r="V2311" t="s">
        <v>270</v>
      </c>
      <c r="W2311" t="s">
        <v>63</v>
      </c>
      <c r="X2311" t="s">
        <v>330</v>
      </c>
      <c r="Y2311" t="s">
        <v>107</v>
      </c>
      <c r="Z2311" t="s">
        <v>56</v>
      </c>
      <c r="AA2311" t="s">
        <v>46</v>
      </c>
      <c r="AB2311" t="s">
        <v>198</v>
      </c>
      <c r="AC2311" t="s">
        <v>76</v>
      </c>
      <c r="AD2311" t="s">
        <v>350</v>
      </c>
      <c r="AE2311" t="s">
        <v>198</v>
      </c>
      <c r="AF2311" t="s">
        <v>52</v>
      </c>
      <c r="AG2311" t="s">
        <v>357</v>
      </c>
      <c r="AH2311" t="s">
        <v>174</v>
      </c>
      <c r="AI2311" t="s">
        <v>174</v>
      </c>
      <c r="AJ2311" t="s">
        <v>85</v>
      </c>
      <c r="AK2311" t="s">
        <v>55</v>
      </c>
      <c r="AL2311" t="s">
        <v>47</v>
      </c>
      <c r="AM2311" t="s">
        <v>122</v>
      </c>
      <c r="AN2311" t="s">
        <v>284</v>
      </c>
      <c r="AO2311" t="s">
        <v>66</v>
      </c>
    </row>
    <row r="2312" spans="1:41" hidden="1" x14ac:dyDescent="0.25">
      <c r="A2312" t="s">
        <v>10094</v>
      </c>
      <c r="B2312" t="s">
        <v>10095</v>
      </c>
      <c r="C2312" s="1" t="str">
        <f t="shared" si="144"/>
        <v>21:1062</v>
      </c>
      <c r="D2312" s="1" t="str">
        <f t="shared" si="145"/>
        <v>21:0123</v>
      </c>
      <c r="E2312" t="s">
        <v>10092</v>
      </c>
      <c r="F2312" t="s">
        <v>10096</v>
      </c>
      <c r="H2312">
        <v>49.542773199999999</v>
      </c>
      <c r="I2312">
        <v>-116.6406107</v>
      </c>
      <c r="J2312" s="1" t="str">
        <f t="shared" si="146"/>
        <v>NGR bulk stream sediment</v>
      </c>
      <c r="K2312" s="1" t="str">
        <f t="shared" si="147"/>
        <v>&lt;177 micron (NGR)</v>
      </c>
      <c r="L2312">
        <v>41</v>
      </c>
      <c r="M2312" t="s">
        <v>288</v>
      </c>
      <c r="N2312">
        <v>680</v>
      </c>
      <c r="O2312" t="s">
        <v>292</v>
      </c>
      <c r="P2312" t="s">
        <v>47</v>
      </c>
      <c r="Q2312" t="s">
        <v>568</v>
      </c>
      <c r="R2312" t="s">
        <v>209</v>
      </c>
      <c r="S2312" t="s">
        <v>251</v>
      </c>
      <c r="T2312" t="s">
        <v>127</v>
      </c>
      <c r="U2312" t="s">
        <v>90</v>
      </c>
      <c r="V2312" t="s">
        <v>224</v>
      </c>
      <c r="W2312" t="s">
        <v>63</v>
      </c>
      <c r="X2312" t="s">
        <v>58</v>
      </c>
      <c r="Y2312" t="s">
        <v>358</v>
      </c>
      <c r="Z2312" t="s">
        <v>56</v>
      </c>
      <c r="AA2312" t="s">
        <v>46</v>
      </c>
      <c r="AB2312" t="s">
        <v>54</v>
      </c>
      <c r="AC2312" t="s">
        <v>99</v>
      </c>
      <c r="AD2312" t="s">
        <v>583</v>
      </c>
      <c r="AE2312" t="s">
        <v>198</v>
      </c>
      <c r="AF2312" t="s">
        <v>143</v>
      </c>
      <c r="AG2312" t="s">
        <v>502</v>
      </c>
      <c r="AH2312" t="s">
        <v>174</v>
      </c>
      <c r="AI2312" t="s">
        <v>174</v>
      </c>
      <c r="AJ2312" t="s">
        <v>76</v>
      </c>
      <c r="AK2312" t="s">
        <v>85</v>
      </c>
      <c r="AL2312" t="s">
        <v>47</v>
      </c>
      <c r="AM2312" t="s">
        <v>122</v>
      </c>
      <c r="AN2312" t="s">
        <v>301</v>
      </c>
      <c r="AO2312" t="s">
        <v>267</v>
      </c>
    </row>
    <row r="2313" spans="1:41" hidden="1" x14ac:dyDescent="0.25">
      <c r="A2313" t="s">
        <v>10097</v>
      </c>
      <c r="B2313" t="s">
        <v>10098</v>
      </c>
      <c r="C2313" s="1" t="str">
        <f t="shared" si="144"/>
        <v>21:1062</v>
      </c>
      <c r="D2313" s="1" t="str">
        <f t="shared" si="145"/>
        <v>21:0123</v>
      </c>
      <c r="E2313" t="s">
        <v>10099</v>
      </c>
      <c r="F2313" t="s">
        <v>10100</v>
      </c>
      <c r="H2313">
        <v>49.521077099999999</v>
      </c>
      <c r="I2313">
        <v>-116.6581511</v>
      </c>
      <c r="J2313" s="1" t="str">
        <f t="shared" si="146"/>
        <v>NGR bulk stream sediment</v>
      </c>
      <c r="K2313" s="1" t="str">
        <f t="shared" si="147"/>
        <v>&lt;177 micron (NGR)</v>
      </c>
      <c r="L2313">
        <v>41</v>
      </c>
      <c r="M2313" t="s">
        <v>45</v>
      </c>
      <c r="N2313">
        <v>681</v>
      </c>
      <c r="O2313" t="s">
        <v>260</v>
      </c>
      <c r="P2313" t="s">
        <v>47</v>
      </c>
      <c r="Q2313" t="s">
        <v>372</v>
      </c>
      <c r="R2313" t="s">
        <v>437</v>
      </c>
      <c r="S2313" t="s">
        <v>559</v>
      </c>
      <c r="T2313" t="s">
        <v>127</v>
      </c>
      <c r="U2313" t="s">
        <v>49</v>
      </c>
      <c r="V2313" t="s">
        <v>412</v>
      </c>
      <c r="W2313" t="s">
        <v>78</v>
      </c>
      <c r="X2313" t="s">
        <v>137</v>
      </c>
      <c r="Y2313" t="s">
        <v>240</v>
      </c>
      <c r="Z2313" t="s">
        <v>56</v>
      </c>
      <c r="AA2313" t="s">
        <v>46</v>
      </c>
      <c r="AB2313" t="s">
        <v>198</v>
      </c>
      <c r="AC2313" t="s">
        <v>209</v>
      </c>
      <c r="AD2313" t="s">
        <v>184</v>
      </c>
      <c r="AE2313" t="s">
        <v>149</v>
      </c>
      <c r="AF2313" t="s">
        <v>163</v>
      </c>
      <c r="AG2313" t="s">
        <v>406</v>
      </c>
      <c r="AH2313" t="s">
        <v>64</v>
      </c>
      <c r="AI2313" t="s">
        <v>87</v>
      </c>
      <c r="AJ2313" t="s">
        <v>76</v>
      </c>
      <c r="AK2313" t="s">
        <v>493</v>
      </c>
      <c r="AL2313" t="s">
        <v>47</v>
      </c>
      <c r="AM2313" t="s">
        <v>122</v>
      </c>
      <c r="AN2313" t="s">
        <v>463</v>
      </c>
      <c r="AO2313" t="s">
        <v>98</v>
      </c>
    </row>
    <row r="2314" spans="1:41" hidden="1" x14ac:dyDescent="0.25">
      <c r="A2314" t="s">
        <v>10101</v>
      </c>
      <c r="B2314" t="s">
        <v>10102</v>
      </c>
      <c r="C2314" s="1" t="str">
        <f t="shared" si="144"/>
        <v>21:1062</v>
      </c>
      <c r="D2314" s="1" t="str">
        <f t="shared" si="145"/>
        <v>21:0123</v>
      </c>
      <c r="E2314" t="s">
        <v>10103</v>
      </c>
      <c r="F2314" t="s">
        <v>10104</v>
      </c>
      <c r="H2314">
        <v>49.550465899999999</v>
      </c>
      <c r="I2314">
        <v>-116.6679556</v>
      </c>
      <c r="J2314" s="1" t="str">
        <f t="shared" si="146"/>
        <v>NGR bulk stream sediment</v>
      </c>
      <c r="K2314" s="1" t="str">
        <f t="shared" si="147"/>
        <v>&lt;177 micron (NGR)</v>
      </c>
      <c r="L2314">
        <v>41</v>
      </c>
      <c r="M2314" t="s">
        <v>71</v>
      </c>
      <c r="N2314">
        <v>682</v>
      </c>
      <c r="O2314" t="s">
        <v>319</v>
      </c>
      <c r="P2314" t="s">
        <v>52</v>
      </c>
      <c r="Q2314" t="s">
        <v>935</v>
      </c>
      <c r="R2314" t="s">
        <v>455</v>
      </c>
      <c r="S2314" t="s">
        <v>184</v>
      </c>
      <c r="T2314" t="s">
        <v>175</v>
      </c>
      <c r="U2314" t="s">
        <v>290</v>
      </c>
      <c r="V2314" t="s">
        <v>493</v>
      </c>
      <c r="W2314" t="s">
        <v>206</v>
      </c>
      <c r="X2314" t="s">
        <v>137</v>
      </c>
      <c r="Y2314" t="s">
        <v>240</v>
      </c>
      <c r="Z2314" t="s">
        <v>56</v>
      </c>
      <c r="AA2314" t="s">
        <v>46</v>
      </c>
      <c r="AB2314" t="s">
        <v>53</v>
      </c>
      <c r="AC2314" t="s">
        <v>175</v>
      </c>
      <c r="AD2314" t="s">
        <v>268</v>
      </c>
      <c r="AE2314" t="s">
        <v>87</v>
      </c>
      <c r="AF2314" t="s">
        <v>307</v>
      </c>
      <c r="AG2314" t="s">
        <v>319</v>
      </c>
      <c r="AH2314" t="s">
        <v>87</v>
      </c>
      <c r="AI2314" t="s">
        <v>46</v>
      </c>
      <c r="AJ2314" t="s">
        <v>76</v>
      </c>
      <c r="AK2314" t="s">
        <v>79</v>
      </c>
      <c r="AL2314" t="s">
        <v>47</v>
      </c>
      <c r="AM2314" t="s">
        <v>47</v>
      </c>
      <c r="AN2314" t="s">
        <v>372</v>
      </c>
      <c r="AO2314" t="s">
        <v>85</v>
      </c>
    </row>
    <row r="2315" spans="1:41" hidden="1" x14ac:dyDescent="0.25">
      <c r="A2315" t="s">
        <v>10105</v>
      </c>
      <c r="B2315" t="s">
        <v>10106</v>
      </c>
      <c r="C2315" s="1" t="str">
        <f t="shared" si="144"/>
        <v>21:1062</v>
      </c>
      <c r="D2315" s="1" t="str">
        <f t="shared" si="145"/>
        <v>21:0123</v>
      </c>
      <c r="E2315" t="s">
        <v>10107</v>
      </c>
      <c r="F2315" t="s">
        <v>10108</v>
      </c>
      <c r="H2315">
        <v>49.551067000000003</v>
      </c>
      <c r="I2315">
        <v>-116.6643431</v>
      </c>
      <c r="J2315" s="1" t="str">
        <f t="shared" si="146"/>
        <v>NGR bulk stream sediment</v>
      </c>
      <c r="K2315" s="1" t="str">
        <f t="shared" si="147"/>
        <v>&lt;177 micron (NGR)</v>
      </c>
      <c r="L2315">
        <v>41</v>
      </c>
      <c r="M2315" t="s">
        <v>95</v>
      </c>
      <c r="N2315">
        <v>683</v>
      </c>
      <c r="O2315" t="s">
        <v>307</v>
      </c>
      <c r="P2315" t="s">
        <v>73</v>
      </c>
      <c r="Q2315" t="s">
        <v>1304</v>
      </c>
      <c r="R2315" t="s">
        <v>86</v>
      </c>
      <c r="S2315" t="s">
        <v>146</v>
      </c>
      <c r="T2315" t="s">
        <v>127</v>
      </c>
      <c r="U2315" t="s">
        <v>90</v>
      </c>
      <c r="V2315" t="s">
        <v>336</v>
      </c>
      <c r="W2315" t="s">
        <v>122</v>
      </c>
      <c r="X2315" t="s">
        <v>76</v>
      </c>
      <c r="Y2315" t="s">
        <v>329</v>
      </c>
      <c r="Z2315" t="s">
        <v>199</v>
      </c>
      <c r="AA2315" t="s">
        <v>46</v>
      </c>
      <c r="AB2315" t="s">
        <v>57</v>
      </c>
      <c r="AC2315" t="s">
        <v>209</v>
      </c>
      <c r="AD2315" t="s">
        <v>559</v>
      </c>
      <c r="AE2315" t="s">
        <v>64</v>
      </c>
      <c r="AF2315" t="s">
        <v>502</v>
      </c>
      <c r="AG2315" t="s">
        <v>855</v>
      </c>
      <c r="AH2315" t="s">
        <v>64</v>
      </c>
      <c r="AI2315" t="s">
        <v>87</v>
      </c>
      <c r="AJ2315" t="s">
        <v>127</v>
      </c>
      <c r="AK2315" t="s">
        <v>227</v>
      </c>
      <c r="AL2315" t="s">
        <v>47</v>
      </c>
      <c r="AM2315" t="s">
        <v>122</v>
      </c>
      <c r="AN2315" t="s">
        <v>725</v>
      </c>
      <c r="AO2315" t="s">
        <v>90</v>
      </c>
    </row>
    <row r="2316" spans="1:41" hidden="1" x14ac:dyDescent="0.25">
      <c r="A2316" t="s">
        <v>10109</v>
      </c>
      <c r="B2316" t="s">
        <v>10110</v>
      </c>
      <c r="C2316" s="1" t="str">
        <f t="shared" si="144"/>
        <v>21:1062</v>
      </c>
      <c r="D2316" s="1" t="str">
        <f t="shared" si="145"/>
        <v>21:0123</v>
      </c>
      <c r="E2316" t="s">
        <v>10111</v>
      </c>
      <c r="F2316" t="s">
        <v>10112</v>
      </c>
      <c r="H2316">
        <v>49.556017799999999</v>
      </c>
      <c r="I2316">
        <v>-116.6686369</v>
      </c>
      <c r="J2316" s="1" t="str">
        <f t="shared" si="146"/>
        <v>NGR bulk stream sediment</v>
      </c>
      <c r="K2316" s="1" t="str">
        <f t="shared" si="147"/>
        <v>&lt;177 micron (NGR)</v>
      </c>
      <c r="L2316">
        <v>41</v>
      </c>
      <c r="M2316" t="s">
        <v>117</v>
      </c>
      <c r="N2316">
        <v>684</v>
      </c>
      <c r="O2316" t="s">
        <v>188</v>
      </c>
      <c r="P2316" t="s">
        <v>47</v>
      </c>
      <c r="Q2316" t="s">
        <v>322</v>
      </c>
      <c r="R2316" t="s">
        <v>392</v>
      </c>
      <c r="S2316" t="s">
        <v>268</v>
      </c>
      <c r="T2316" t="s">
        <v>50</v>
      </c>
      <c r="U2316" t="s">
        <v>306</v>
      </c>
      <c r="V2316" t="s">
        <v>455</v>
      </c>
      <c r="W2316" t="s">
        <v>79</v>
      </c>
      <c r="X2316" t="s">
        <v>51</v>
      </c>
      <c r="Y2316" t="s">
        <v>141</v>
      </c>
      <c r="Z2316" t="s">
        <v>56</v>
      </c>
      <c r="AA2316" t="s">
        <v>46</v>
      </c>
      <c r="AB2316" t="s">
        <v>57</v>
      </c>
      <c r="AC2316" t="s">
        <v>59</v>
      </c>
      <c r="AD2316" t="s">
        <v>124</v>
      </c>
      <c r="AE2316" t="s">
        <v>185</v>
      </c>
      <c r="AF2316" t="s">
        <v>439</v>
      </c>
      <c r="AG2316" t="s">
        <v>412</v>
      </c>
      <c r="AH2316" t="s">
        <v>149</v>
      </c>
      <c r="AI2316" t="s">
        <v>57</v>
      </c>
      <c r="AJ2316" t="s">
        <v>242</v>
      </c>
      <c r="AK2316" t="s">
        <v>81</v>
      </c>
      <c r="AL2316" t="s">
        <v>47</v>
      </c>
      <c r="AM2316" t="s">
        <v>47</v>
      </c>
      <c r="AN2316" t="s">
        <v>65</v>
      </c>
      <c r="AO2316" t="s">
        <v>58</v>
      </c>
    </row>
    <row r="2317" spans="1:41" hidden="1" x14ac:dyDescent="0.25">
      <c r="A2317" t="s">
        <v>10113</v>
      </c>
      <c r="B2317" t="s">
        <v>10114</v>
      </c>
      <c r="C2317" s="1" t="str">
        <f t="shared" si="144"/>
        <v>21:1062</v>
      </c>
      <c r="D2317" s="1" t="str">
        <f t="shared" si="145"/>
        <v>21:0123</v>
      </c>
      <c r="E2317" t="s">
        <v>10115</v>
      </c>
      <c r="F2317" t="s">
        <v>10116</v>
      </c>
      <c r="H2317">
        <v>49.548834399999997</v>
      </c>
      <c r="I2317">
        <v>-116.70881749999999</v>
      </c>
      <c r="J2317" s="1" t="str">
        <f t="shared" si="146"/>
        <v>NGR bulk stream sediment</v>
      </c>
      <c r="K2317" s="1" t="str">
        <f t="shared" si="147"/>
        <v>&lt;177 micron (NGR)</v>
      </c>
      <c r="L2317">
        <v>41</v>
      </c>
      <c r="M2317" t="s">
        <v>136</v>
      </c>
      <c r="N2317">
        <v>685</v>
      </c>
      <c r="O2317" t="s">
        <v>267</v>
      </c>
      <c r="P2317" t="s">
        <v>103</v>
      </c>
      <c r="Q2317" t="s">
        <v>508</v>
      </c>
      <c r="R2317" t="s">
        <v>228</v>
      </c>
      <c r="S2317" t="s">
        <v>226</v>
      </c>
      <c r="T2317" t="s">
        <v>269</v>
      </c>
      <c r="U2317" t="s">
        <v>240</v>
      </c>
      <c r="V2317" t="s">
        <v>130</v>
      </c>
      <c r="W2317" t="s">
        <v>200</v>
      </c>
      <c r="X2317" t="s">
        <v>52</v>
      </c>
      <c r="Y2317" t="s">
        <v>350</v>
      </c>
      <c r="Z2317" t="s">
        <v>56</v>
      </c>
      <c r="AA2317" t="s">
        <v>46</v>
      </c>
      <c r="AB2317" t="s">
        <v>53</v>
      </c>
      <c r="AC2317" t="s">
        <v>272</v>
      </c>
      <c r="AD2317" t="s">
        <v>77</v>
      </c>
      <c r="AE2317" t="s">
        <v>53</v>
      </c>
      <c r="AF2317" t="s">
        <v>58</v>
      </c>
      <c r="AG2317" t="s">
        <v>439</v>
      </c>
      <c r="AH2317" t="s">
        <v>87</v>
      </c>
      <c r="AI2317" t="s">
        <v>54</v>
      </c>
      <c r="AJ2317" t="s">
        <v>50</v>
      </c>
      <c r="AK2317" t="s">
        <v>336</v>
      </c>
      <c r="AL2317" t="s">
        <v>47</v>
      </c>
      <c r="AM2317" t="s">
        <v>47</v>
      </c>
      <c r="AN2317" t="s">
        <v>463</v>
      </c>
      <c r="AO2317" t="s">
        <v>127</v>
      </c>
    </row>
    <row r="2318" spans="1:41" hidden="1" x14ac:dyDescent="0.25">
      <c r="A2318" t="s">
        <v>10117</v>
      </c>
      <c r="B2318" t="s">
        <v>10118</v>
      </c>
      <c r="C2318" s="1" t="str">
        <f t="shared" si="144"/>
        <v>21:1062</v>
      </c>
      <c r="D2318" s="1" t="str">
        <f t="shared" si="145"/>
        <v>21:0123</v>
      </c>
      <c r="E2318" t="s">
        <v>10119</v>
      </c>
      <c r="F2318" t="s">
        <v>10120</v>
      </c>
      <c r="H2318">
        <v>49.552027699999996</v>
      </c>
      <c r="I2318">
        <v>-116.72290030000001</v>
      </c>
      <c r="J2318" s="1" t="str">
        <f t="shared" si="146"/>
        <v>NGR bulk stream sediment</v>
      </c>
      <c r="K2318" s="1" t="str">
        <f t="shared" si="147"/>
        <v>&lt;177 micron (NGR)</v>
      </c>
      <c r="L2318">
        <v>41</v>
      </c>
      <c r="M2318" t="s">
        <v>157</v>
      </c>
      <c r="N2318">
        <v>686</v>
      </c>
      <c r="O2318" t="s">
        <v>108</v>
      </c>
      <c r="P2318" t="s">
        <v>47</v>
      </c>
      <c r="Q2318" t="s">
        <v>284</v>
      </c>
      <c r="R2318" t="s">
        <v>108</v>
      </c>
      <c r="S2318" t="s">
        <v>438</v>
      </c>
      <c r="T2318" t="s">
        <v>127</v>
      </c>
      <c r="U2318" t="s">
        <v>241</v>
      </c>
      <c r="V2318" t="s">
        <v>455</v>
      </c>
      <c r="W2318" t="s">
        <v>161</v>
      </c>
      <c r="X2318" t="s">
        <v>58</v>
      </c>
      <c r="Y2318" t="s">
        <v>559</v>
      </c>
      <c r="Z2318" t="s">
        <v>56</v>
      </c>
      <c r="AA2318" t="s">
        <v>46</v>
      </c>
      <c r="AB2318" t="s">
        <v>57</v>
      </c>
      <c r="AC2318" t="s">
        <v>50</v>
      </c>
      <c r="AD2318" t="s">
        <v>343</v>
      </c>
      <c r="AE2318" t="s">
        <v>84</v>
      </c>
      <c r="AF2318" t="s">
        <v>502</v>
      </c>
      <c r="AG2318" t="s">
        <v>58</v>
      </c>
      <c r="AH2318" t="s">
        <v>87</v>
      </c>
      <c r="AI2318" t="s">
        <v>149</v>
      </c>
      <c r="AJ2318" t="s">
        <v>50</v>
      </c>
      <c r="AK2318" t="s">
        <v>148</v>
      </c>
      <c r="AL2318" t="s">
        <v>47</v>
      </c>
      <c r="AM2318" t="s">
        <v>47</v>
      </c>
      <c r="AN2318" t="s">
        <v>294</v>
      </c>
      <c r="AO2318" t="s">
        <v>267</v>
      </c>
    </row>
    <row r="2319" spans="1:41" hidden="1" x14ac:dyDescent="0.25">
      <c r="A2319" t="s">
        <v>10121</v>
      </c>
      <c r="B2319" t="s">
        <v>10122</v>
      </c>
      <c r="C2319" s="1" t="str">
        <f t="shared" si="144"/>
        <v>21:1062</v>
      </c>
      <c r="D2319" s="1" t="str">
        <f t="shared" si="145"/>
        <v>21:0123</v>
      </c>
      <c r="E2319" t="s">
        <v>10123</v>
      </c>
      <c r="F2319" t="s">
        <v>10124</v>
      </c>
      <c r="H2319">
        <v>49.529598300000004</v>
      </c>
      <c r="I2319">
        <v>-116.7690437</v>
      </c>
      <c r="J2319" s="1" t="str">
        <f t="shared" si="146"/>
        <v>NGR bulk stream sediment</v>
      </c>
      <c r="K2319" s="1" t="str">
        <f t="shared" si="147"/>
        <v>&lt;177 micron (NGR)</v>
      </c>
      <c r="L2319">
        <v>41</v>
      </c>
      <c r="M2319" t="s">
        <v>170</v>
      </c>
      <c r="N2319">
        <v>687</v>
      </c>
      <c r="O2319" t="s">
        <v>58</v>
      </c>
      <c r="P2319" t="s">
        <v>47</v>
      </c>
      <c r="Q2319" t="s">
        <v>196</v>
      </c>
      <c r="R2319" t="s">
        <v>149</v>
      </c>
      <c r="S2319" t="s">
        <v>184</v>
      </c>
      <c r="T2319" t="s">
        <v>209</v>
      </c>
      <c r="U2319" t="s">
        <v>106</v>
      </c>
      <c r="V2319" t="s">
        <v>455</v>
      </c>
      <c r="W2319" t="s">
        <v>161</v>
      </c>
      <c r="X2319" t="s">
        <v>58</v>
      </c>
      <c r="Y2319" t="s">
        <v>328</v>
      </c>
      <c r="Z2319" t="s">
        <v>199</v>
      </c>
      <c r="AA2319" t="s">
        <v>46</v>
      </c>
      <c r="AB2319" t="s">
        <v>53</v>
      </c>
      <c r="AC2319" t="s">
        <v>217</v>
      </c>
      <c r="AD2319" t="s">
        <v>328</v>
      </c>
      <c r="AE2319" t="s">
        <v>198</v>
      </c>
      <c r="AF2319" t="s">
        <v>137</v>
      </c>
      <c r="AG2319" t="s">
        <v>502</v>
      </c>
      <c r="AH2319" t="s">
        <v>87</v>
      </c>
      <c r="AI2319" t="s">
        <v>149</v>
      </c>
      <c r="AJ2319" t="s">
        <v>127</v>
      </c>
      <c r="AK2319" t="s">
        <v>206</v>
      </c>
      <c r="AL2319" t="s">
        <v>47</v>
      </c>
      <c r="AM2319" t="s">
        <v>47</v>
      </c>
      <c r="AN2319" t="s">
        <v>463</v>
      </c>
      <c r="AO2319" t="s">
        <v>269</v>
      </c>
    </row>
    <row r="2320" spans="1:41" hidden="1" x14ac:dyDescent="0.25">
      <c r="A2320" t="s">
        <v>10125</v>
      </c>
      <c r="B2320" t="s">
        <v>10126</v>
      </c>
      <c r="C2320" s="1" t="str">
        <f t="shared" si="144"/>
        <v>21:1062</v>
      </c>
      <c r="D2320" s="1" t="str">
        <f t="shared" si="145"/>
        <v>21:0123</v>
      </c>
      <c r="E2320" t="s">
        <v>10127</v>
      </c>
      <c r="F2320" t="s">
        <v>10128</v>
      </c>
      <c r="H2320">
        <v>49.594803400000004</v>
      </c>
      <c r="I2320">
        <v>-116.7506235</v>
      </c>
      <c r="J2320" s="1" t="str">
        <f t="shared" si="146"/>
        <v>NGR bulk stream sediment</v>
      </c>
      <c r="K2320" s="1" t="str">
        <f t="shared" si="147"/>
        <v>&lt;177 micron (NGR)</v>
      </c>
      <c r="L2320">
        <v>41</v>
      </c>
      <c r="M2320" t="s">
        <v>180</v>
      </c>
      <c r="N2320">
        <v>688</v>
      </c>
      <c r="O2320" t="s">
        <v>90</v>
      </c>
      <c r="P2320" t="s">
        <v>47</v>
      </c>
      <c r="Q2320" t="s">
        <v>533</v>
      </c>
      <c r="R2320" t="s">
        <v>306</v>
      </c>
      <c r="S2320" t="s">
        <v>438</v>
      </c>
      <c r="T2320" t="s">
        <v>77</v>
      </c>
      <c r="U2320" t="s">
        <v>457</v>
      </c>
      <c r="V2320" t="s">
        <v>270</v>
      </c>
      <c r="W2320" t="s">
        <v>228</v>
      </c>
      <c r="X2320" t="s">
        <v>52</v>
      </c>
      <c r="Y2320" t="s">
        <v>146</v>
      </c>
      <c r="Z2320" t="s">
        <v>56</v>
      </c>
      <c r="AA2320" t="s">
        <v>46</v>
      </c>
      <c r="AB2320" t="s">
        <v>53</v>
      </c>
      <c r="AC2320" t="s">
        <v>207</v>
      </c>
      <c r="AD2320" t="s">
        <v>507</v>
      </c>
      <c r="AE2320" t="s">
        <v>62</v>
      </c>
      <c r="AF2320" t="s">
        <v>58</v>
      </c>
      <c r="AG2320" t="s">
        <v>723</v>
      </c>
      <c r="AH2320" t="s">
        <v>174</v>
      </c>
      <c r="AI2320" t="s">
        <v>110</v>
      </c>
      <c r="AJ2320" t="s">
        <v>66</v>
      </c>
      <c r="AK2320" t="s">
        <v>137</v>
      </c>
      <c r="AL2320" t="s">
        <v>47</v>
      </c>
      <c r="AM2320" t="s">
        <v>47</v>
      </c>
      <c r="AN2320" t="s">
        <v>725</v>
      </c>
      <c r="AO2320" t="s">
        <v>55</v>
      </c>
    </row>
    <row r="2321" spans="1:41" hidden="1" x14ac:dyDescent="0.25">
      <c r="A2321" t="s">
        <v>10129</v>
      </c>
      <c r="B2321" t="s">
        <v>10130</v>
      </c>
      <c r="C2321" s="1" t="str">
        <f t="shared" si="144"/>
        <v>21:1062</v>
      </c>
      <c r="D2321" s="1" t="str">
        <f t="shared" si="145"/>
        <v>21:0123</v>
      </c>
      <c r="E2321" t="s">
        <v>10131</v>
      </c>
      <c r="F2321" t="s">
        <v>10132</v>
      </c>
      <c r="H2321">
        <v>49.6080623</v>
      </c>
      <c r="I2321">
        <v>-116.7669289</v>
      </c>
      <c r="J2321" s="1" t="str">
        <f t="shared" si="146"/>
        <v>NGR bulk stream sediment</v>
      </c>
      <c r="K2321" s="1" t="str">
        <f t="shared" si="147"/>
        <v>&lt;177 micron (NGR)</v>
      </c>
      <c r="L2321">
        <v>41</v>
      </c>
      <c r="M2321" t="s">
        <v>195</v>
      </c>
      <c r="N2321">
        <v>689</v>
      </c>
      <c r="O2321" t="s">
        <v>366</v>
      </c>
      <c r="P2321" t="s">
        <v>47</v>
      </c>
      <c r="Q2321" t="s">
        <v>48</v>
      </c>
      <c r="R2321" t="s">
        <v>10133</v>
      </c>
      <c r="S2321" t="s">
        <v>329</v>
      </c>
      <c r="T2321" t="s">
        <v>343</v>
      </c>
      <c r="U2321" t="s">
        <v>538</v>
      </c>
      <c r="V2321" t="s">
        <v>238</v>
      </c>
      <c r="W2321" t="s">
        <v>493</v>
      </c>
      <c r="X2321" t="s">
        <v>122</v>
      </c>
      <c r="Y2321" t="s">
        <v>83</v>
      </c>
      <c r="Z2321" t="s">
        <v>56</v>
      </c>
      <c r="AA2321" t="s">
        <v>51</v>
      </c>
      <c r="AB2321" t="s">
        <v>62</v>
      </c>
      <c r="AC2321" t="s">
        <v>463</v>
      </c>
      <c r="AD2321" t="s">
        <v>140</v>
      </c>
      <c r="AE2321" t="s">
        <v>62</v>
      </c>
      <c r="AF2321" t="s">
        <v>181</v>
      </c>
      <c r="AG2321" t="s">
        <v>148</v>
      </c>
      <c r="AH2321" t="s">
        <v>54</v>
      </c>
      <c r="AI2321" t="s">
        <v>149</v>
      </c>
      <c r="AJ2321" t="s">
        <v>108</v>
      </c>
      <c r="AK2321" t="s">
        <v>163</v>
      </c>
      <c r="AL2321" t="s">
        <v>51</v>
      </c>
      <c r="AM2321" t="s">
        <v>47</v>
      </c>
      <c r="AN2321" t="s">
        <v>65</v>
      </c>
      <c r="AO2321" t="s">
        <v>58</v>
      </c>
    </row>
    <row r="2322" spans="1:41" hidden="1" x14ac:dyDescent="0.25">
      <c r="A2322" t="s">
        <v>10134</v>
      </c>
      <c r="B2322" t="s">
        <v>10135</v>
      </c>
      <c r="C2322" s="1" t="str">
        <f t="shared" si="144"/>
        <v>21:1062</v>
      </c>
      <c r="D2322" s="1" t="str">
        <f t="shared" si="145"/>
        <v>21:0123</v>
      </c>
      <c r="E2322" t="s">
        <v>10136</v>
      </c>
      <c r="F2322" t="s">
        <v>10137</v>
      </c>
      <c r="H2322">
        <v>49.624662800000003</v>
      </c>
      <c r="I2322">
        <v>-116.76190699999999</v>
      </c>
      <c r="J2322" s="1" t="str">
        <f t="shared" si="146"/>
        <v>NGR bulk stream sediment</v>
      </c>
      <c r="K2322" s="1" t="str">
        <f t="shared" si="147"/>
        <v>&lt;177 micron (NGR)</v>
      </c>
      <c r="L2322">
        <v>41</v>
      </c>
      <c r="M2322" t="s">
        <v>205</v>
      </c>
      <c r="N2322">
        <v>690</v>
      </c>
      <c r="O2322" t="s">
        <v>50</v>
      </c>
      <c r="P2322" t="s">
        <v>47</v>
      </c>
      <c r="Q2322" t="s">
        <v>508</v>
      </c>
      <c r="R2322" t="s">
        <v>200</v>
      </c>
      <c r="S2322" t="s">
        <v>438</v>
      </c>
      <c r="T2322" t="s">
        <v>217</v>
      </c>
      <c r="U2322" t="s">
        <v>124</v>
      </c>
      <c r="V2322" t="s">
        <v>200</v>
      </c>
      <c r="W2322" t="s">
        <v>79</v>
      </c>
      <c r="X2322" t="s">
        <v>330</v>
      </c>
      <c r="Y2322" t="s">
        <v>559</v>
      </c>
      <c r="Z2322" t="s">
        <v>56</v>
      </c>
      <c r="AA2322" t="s">
        <v>46</v>
      </c>
      <c r="AB2322" t="s">
        <v>53</v>
      </c>
      <c r="AC2322" t="s">
        <v>225</v>
      </c>
      <c r="AD2322" t="s">
        <v>344</v>
      </c>
      <c r="AE2322" t="s">
        <v>53</v>
      </c>
      <c r="AF2322" t="s">
        <v>150</v>
      </c>
      <c r="AG2322" t="s">
        <v>615</v>
      </c>
      <c r="AH2322" t="s">
        <v>185</v>
      </c>
      <c r="AI2322" t="s">
        <v>149</v>
      </c>
      <c r="AJ2322" t="s">
        <v>66</v>
      </c>
      <c r="AK2322" t="s">
        <v>493</v>
      </c>
      <c r="AL2322" t="s">
        <v>47</v>
      </c>
      <c r="AM2322" t="s">
        <v>47</v>
      </c>
      <c r="AN2322" t="s">
        <v>463</v>
      </c>
      <c r="AO2322" t="s">
        <v>66</v>
      </c>
    </row>
    <row r="2323" spans="1:41" hidden="1" x14ac:dyDescent="0.25">
      <c r="A2323" t="s">
        <v>10138</v>
      </c>
      <c r="B2323" t="s">
        <v>10139</v>
      </c>
      <c r="C2323" s="1" t="str">
        <f t="shared" si="144"/>
        <v>21:1062</v>
      </c>
      <c r="D2323" s="1" t="str">
        <f t="shared" si="145"/>
        <v>21:0123</v>
      </c>
      <c r="E2323" t="s">
        <v>10140</v>
      </c>
      <c r="F2323" t="s">
        <v>10141</v>
      </c>
      <c r="H2323">
        <v>49.5505213</v>
      </c>
      <c r="I2323">
        <v>-116.78493949999999</v>
      </c>
      <c r="J2323" s="1" t="str">
        <f t="shared" si="146"/>
        <v>NGR bulk stream sediment</v>
      </c>
      <c r="K2323" s="1" t="str">
        <f t="shared" si="147"/>
        <v>&lt;177 micron (NGR)</v>
      </c>
      <c r="L2323">
        <v>41</v>
      </c>
      <c r="M2323" t="s">
        <v>214</v>
      </c>
      <c r="N2323">
        <v>691</v>
      </c>
      <c r="O2323" t="s">
        <v>455</v>
      </c>
      <c r="P2323" t="s">
        <v>47</v>
      </c>
      <c r="Q2323" t="s">
        <v>1304</v>
      </c>
      <c r="R2323" t="s">
        <v>85</v>
      </c>
      <c r="S2323" t="s">
        <v>350</v>
      </c>
      <c r="T2323" t="s">
        <v>267</v>
      </c>
      <c r="U2323" t="s">
        <v>77</v>
      </c>
      <c r="V2323" t="s">
        <v>455</v>
      </c>
      <c r="W2323" t="s">
        <v>122</v>
      </c>
      <c r="X2323" t="s">
        <v>73</v>
      </c>
      <c r="Y2323" t="s">
        <v>144</v>
      </c>
      <c r="Z2323" t="s">
        <v>56</v>
      </c>
      <c r="AA2323" t="s">
        <v>46</v>
      </c>
      <c r="AB2323" t="s">
        <v>54</v>
      </c>
      <c r="AC2323" t="s">
        <v>104</v>
      </c>
      <c r="AD2323" t="s">
        <v>126</v>
      </c>
      <c r="AE2323" t="s">
        <v>56</v>
      </c>
      <c r="AF2323" t="s">
        <v>439</v>
      </c>
      <c r="AG2323" t="s">
        <v>365</v>
      </c>
      <c r="AH2323" t="s">
        <v>61</v>
      </c>
      <c r="AI2323" t="s">
        <v>54</v>
      </c>
      <c r="AJ2323" t="s">
        <v>108</v>
      </c>
      <c r="AK2323" t="s">
        <v>130</v>
      </c>
      <c r="AL2323" t="s">
        <v>47</v>
      </c>
      <c r="AM2323" t="s">
        <v>47</v>
      </c>
      <c r="AN2323" t="s">
        <v>196</v>
      </c>
      <c r="AO2323" t="s">
        <v>82</v>
      </c>
    </row>
    <row r="2324" spans="1:41" hidden="1" x14ac:dyDescent="0.25">
      <c r="A2324" t="s">
        <v>10142</v>
      </c>
      <c r="B2324" t="s">
        <v>10143</v>
      </c>
      <c r="C2324" s="1" t="str">
        <f t="shared" si="144"/>
        <v>21:1062</v>
      </c>
      <c r="D2324" s="1" t="str">
        <f t="shared" si="145"/>
        <v>21:0123</v>
      </c>
      <c r="E2324" t="s">
        <v>10144</v>
      </c>
      <c r="F2324" t="s">
        <v>10145</v>
      </c>
      <c r="H2324">
        <v>49.559015799999997</v>
      </c>
      <c r="I2324">
        <v>-116.79007300000001</v>
      </c>
      <c r="J2324" s="1" t="str">
        <f t="shared" si="146"/>
        <v>NGR bulk stream sediment</v>
      </c>
      <c r="K2324" s="1" t="str">
        <f t="shared" si="147"/>
        <v>&lt;177 micron (NGR)</v>
      </c>
      <c r="L2324">
        <v>41</v>
      </c>
      <c r="M2324" t="s">
        <v>223</v>
      </c>
      <c r="N2324">
        <v>692</v>
      </c>
      <c r="O2324" t="s">
        <v>55</v>
      </c>
      <c r="P2324" t="s">
        <v>47</v>
      </c>
      <c r="Q2324" t="s">
        <v>725</v>
      </c>
      <c r="R2324" t="s">
        <v>209</v>
      </c>
      <c r="S2324" t="s">
        <v>291</v>
      </c>
      <c r="T2324" t="s">
        <v>267</v>
      </c>
      <c r="U2324" t="s">
        <v>290</v>
      </c>
      <c r="V2324" t="s">
        <v>182</v>
      </c>
      <c r="W2324" t="s">
        <v>102</v>
      </c>
      <c r="X2324" t="s">
        <v>137</v>
      </c>
      <c r="Y2324" t="s">
        <v>328</v>
      </c>
      <c r="Z2324" t="s">
        <v>56</v>
      </c>
      <c r="AA2324" t="s">
        <v>46</v>
      </c>
      <c r="AB2324" t="s">
        <v>198</v>
      </c>
      <c r="AC2324" t="s">
        <v>306</v>
      </c>
      <c r="AD2324" t="s">
        <v>350</v>
      </c>
      <c r="AE2324" t="s">
        <v>84</v>
      </c>
      <c r="AF2324" t="s">
        <v>58</v>
      </c>
      <c r="AG2324" t="s">
        <v>359</v>
      </c>
      <c r="AH2324" t="s">
        <v>47</v>
      </c>
      <c r="AI2324" t="s">
        <v>54</v>
      </c>
      <c r="AJ2324" t="s">
        <v>127</v>
      </c>
      <c r="AK2324" t="s">
        <v>72</v>
      </c>
      <c r="AL2324" t="s">
        <v>122</v>
      </c>
      <c r="AM2324" t="s">
        <v>47</v>
      </c>
      <c r="AN2324" t="s">
        <v>294</v>
      </c>
      <c r="AO2324" t="s">
        <v>59</v>
      </c>
    </row>
    <row r="2325" spans="1:41" hidden="1" x14ac:dyDescent="0.25">
      <c r="A2325" t="s">
        <v>10146</v>
      </c>
      <c r="B2325" t="s">
        <v>10147</v>
      </c>
      <c r="C2325" s="1" t="str">
        <f t="shared" si="144"/>
        <v>21:1062</v>
      </c>
      <c r="D2325" s="1" t="str">
        <f t="shared" si="145"/>
        <v>21:0123</v>
      </c>
      <c r="E2325" t="s">
        <v>10148</v>
      </c>
      <c r="F2325" t="s">
        <v>10149</v>
      </c>
      <c r="H2325">
        <v>49.566909199999998</v>
      </c>
      <c r="I2325">
        <v>-116.79153239999999</v>
      </c>
      <c r="J2325" s="1" t="str">
        <f t="shared" si="146"/>
        <v>NGR bulk stream sediment</v>
      </c>
      <c r="K2325" s="1" t="str">
        <f t="shared" si="147"/>
        <v>&lt;177 micron (NGR)</v>
      </c>
      <c r="L2325">
        <v>41</v>
      </c>
      <c r="M2325" t="s">
        <v>233</v>
      </c>
      <c r="N2325">
        <v>693</v>
      </c>
      <c r="O2325" t="s">
        <v>371</v>
      </c>
      <c r="P2325" t="s">
        <v>47</v>
      </c>
      <c r="Q2325" t="s">
        <v>284</v>
      </c>
      <c r="R2325" t="s">
        <v>145</v>
      </c>
      <c r="S2325" t="s">
        <v>146</v>
      </c>
      <c r="T2325" t="s">
        <v>108</v>
      </c>
      <c r="U2325" t="s">
        <v>186</v>
      </c>
      <c r="V2325" t="s">
        <v>200</v>
      </c>
      <c r="W2325" t="s">
        <v>206</v>
      </c>
      <c r="X2325" t="s">
        <v>137</v>
      </c>
      <c r="Y2325" t="s">
        <v>241</v>
      </c>
      <c r="Z2325" t="s">
        <v>56</v>
      </c>
      <c r="AA2325" t="s">
        <v>46</v>
      </c>
      <c r="AB2325" t="s">
        <v>53</v>
      </c>
      <c r="AC2325" t="s">
        <v>59</v>
      </c>
      <c r="AD2325" t="s">
        <v>344</v>
      </c>
      <c r="AE2325" t="s">
        <v>56</v>
      </c>
      <c r="AF2325" t="s">
        <v>150</v>
      </c>
      <c r="AG2325" t="s">
        <v>148</v>
      </c>
      <c r="AH2325" t="s">
        <v>105</v>
      </c>
      <c r="AI2325" t="s">
        <v>46</v>
      </c>
      <c r="AJ2325" t="s">
        <v>267</v>
      </c>
      <c r="AK2325" t="s">
        <v>103</v>
      </c>
      <c r="AL2325" t="s">
        <v>122</v>
      </c>
      <c r="AM2325" t="s">
        <v>47</v>
      </c>
      <c r="AN2325" t="s">
        <v>65</v>
      </c>
      <c r="AO2325" t="s">
        <v>55</v>
      </c>
    </row>
    <row r="2326" spans="1:41" hidden="1" x14ac:dyDescent="0.25">
      <c r="A2326" t="s">
        <v>10150</v>
      </c>
      <c r="B2326" t="s">
        <v>10151</v>
      </c>
      <c r="C2326" s="1" t="str">
        <f t="shared" si="144"/>
        <v>21:1062</v>
      </c>
      <c r="D2326" s="1" t="str">
        <f t="shared" si="145"/>
        <v>21:0123</v>
      </c>
      <c r="E2326" t="s">
        <v>10152</v>
      </c>
      <c r="F2326" t="s">
        <v>10153</v>
      </c>
      <c r="H2326">
        <v>49.6215501</v>
      </c>
      <c r="I2326">
        <v>-116.7344269</v>
      </c>
      <c r="J2326" s="1" t="str">
        <f t="shared" si="146"/>
        <v>NGR bulk stream sediment</v>
      </c>
      <c r="K2326" s="1" t="str">
        <f t="shared" si="147"/>
        <v>&lt;177 micron (NGR)</v>
      </c>
      <c r="L2326">
        <v>41</v>
      </c>
      <c r="M2326" t="s">
        <v>248</v>
      </c>
      <c r="N2326">
        <v>694</v>
      </c>
      <c r="O2326" t="s">
        <v>145</v>
      </c>
      <c r="P2326" t="s">
        <v>122</v>
      </c>
      <c r="Q2326" t="s">
        <v>152</v>
      </c>
      <c r="R2326" t="s">
        <v>50</v>
      </c>
      <c r="S2326" t="s">
        <v>438</v>
      </c>
      <c r="T2326" t="s">
        <v>290</v>
      </c>
      <c r="U2326" t="s">
        <v>146</v>
      </c>
      <c r="V2326" t="s">
        <v>123</v>
      </c>
      <c r="W2326" t="s">
        <v>437</v>
      </c>
      <c r="X2326" t="s">
        <v>73</v>
      </c>
      <c r="Y2326" t="s">
        <v>146</v>
      </c>
      <c r="Z2326" t="s">
        <v>56</v>
      </c>
      <c r="AA2326" t="s">
        <v>46</v>
      </c>
      <c r="AB2326" t="s">
        <v>54</v>
      </c>
      <c r="AC2326" t="s">
        <v>331</v>
      </c>
      <c r="AD2326" t="s">
        <v>583</v>
      </c>
      <c r="AE2326" t="s">
        <v>62</v>
      </c>
      <c r="AF2326" t="s">
        <v>76</v>
      </c>
      <c r="AG2326" t="s">
        <v>689</v>
      </c>
      <c r="AH2326" t="s">
        <v>149</v>
      </c>
      <c r="AI2326" t="s">
        <v>87</v>
      </c>
      <c r="AJ2326" t="s">
        <v>352</v>
      </c>
      <c r="AK2326" t="s">
        <v>227</v>
      </c>
      <c r="AL2326" t="s">
        <v>47</v>
      </c>
      <c r="AM2326" t="s">
        <v>122</v>
      </c>
      <c r="AN2326" t="s">
        <v>1121</v>
      </c>
      <c r="AO2326" t="s">
        <v>76</v>
      </c>
    </row>
    <row r="2327" spans="1:41" hidden="1" x14ac:dyDescent="0.25">
      <c r="A2327" t="s">
        <v>10154</v>
      </c>
      <c r="B2327" t="s">
        <v>10155</v>
      </c>
      <c r="C2327" s="1" t="str">
        <f t="shared" si="144"/>
        <v>21:1062</v>
      </c>
      <c r="D2327" s="1" t="str">
        <f t="shared" si="145"/>
        <v>21:0123</v>
      </c>
      <c r="E2327" t="s">
        <v>10156</v>
      </c>
      <c r="F2327" t="s">
        <v>10157</v>
      </c>
      <c r="H2327">
        <v>49.625603699999999</v>
      </c>
      <c r="I2327">
        <v>-116.72590340000001</v>
      </c>
      <c r="J2327" s="1" t="str">
        <f t="shared" si="146"/>
        <v>NGR bulk stream sediment</v>
      </c>
      <c r="K2327" s="1" t="str">
        <f t="shared" si="147"/>
        <v>&lt;177 micron (NGR)</v>
      </c>
      <c r="L2327">
        <v>41</v>
      </c>
      <c r="M2327" t="s">
        <v>256</v>
      </c>
      <c r="N2327">
        <v>695</v>
      </c>
      <c r="O2327" t="s">
        <v>127</v>
      </c>
      <c r="P2327" t="s">
        <v>47</v>
      </c>
      <c r="Q2327" t="s">
        <v>345</v>
      </c>
      <c r="R2327" t="s">
        <v>142</v>
      </c>
      <c r="S2327" t="s">
        <v>237</v>
      </c>
      <c r="T2327" t="s">
        <v>66</v>
      </c>
      <c r="U2327" t="s">
        <v>160</v>
      </c>
      <c r="V2327" t="s">
        <v>437</v>
      </c>
      <c r="W2327" t="s">
        <v>79</v>
      </c>
      <c r="X2327" t="s">
        <v>55</v>
      </c>
      <c r="Y2327" t="s">
        <v>184</v>
      </c>
      <c r="Z2327" t="s">
        <v>56</v>
      </c>
      <c r="AA2327" t="s">
        <v>46</v>
      </c>
      <c r="AB2327" t="s">
        <v>53</v>
      </c>
      <c r="AC2327" t="s">
        <v>225</v>
      </c>
      <c r="AD2327" t="s">
        <v>457</v>
      </c>
      <c r="AE2327" t="s">
        <v>62</v>
      </c>
      <c r="AF2327" t="s">
        <v>58</v>
      </c>
      <c r="AG2327" t="s">
        <v>785</v>
      </c>
      <c r="AH2327" t="s">
        <v>174</v>
      </c>
      <c r="AI2327" t="s">
        <v>110</v>
      </c>
      <c r="AJ2327" t="s">
        <v>1964</v>
      </c>
      <c r="AK2327" t="s">
        <v>123</v>
      </c>
      <c r="AL2327" t="s">
        <v>47</v>
      </c>
      <c r="AM2327" t="s">
        <v>122</v>
      </c>
      <c r="AN2327" t="s">
        <v>695</v>
      </c>
      <c r="AO2327" t="s">
        <v>175</v>
      </c>
    </row>
    <row r="2328" spans="1:41" hidden="1" x14ac:dyDescent="0.25">
      <c r="A2328" t="s">
        <v>10158</v>
      </c>
      <c r="B2328" t="s">
        <v>10159</v>
      </c>
      <c r="C2328" s="1" t="str">
        <f t="shared" si="144"/>
        <v>21:1062</v>
      </c>
      <c r="D2328" s="1" t="str">
        <f t="shared" si="145"/>
        <v>21:0123</v>
      </c>
      <c r="E2328" t="s">
        <v>10160</v>
      </c>
      <c r="F2328" t="s">
        <v>10161</v>
      </c>
      <c r="H2328">
        <v>49.599162999999997</v>
      </c>
      <c r="I2328">
        <v>-116.712656</v>
      </c>
      <c r="J2328" s="1" t="str">
        <f t="shared" si="146"/>
        <v>NGR bulk stream sediment</v>
      </c>
      <c r="K2328" s="1" t="str">
        <f t="shared" si="147"/>
        <v>&lt;177 micron (NGR)</v>
      </c>
      <c r="L2328">
        <v>41</v>
      </c>
      <c r="M2328" t="s">
        <v>265</v>
      </c>
      <c r="N2328">
        <v>696</v>
      </c>
      <c r="O2328" t="s">
        <v>197</v>
      </c>
      <c r="P2328" t="s">
        <v>122</v>
      </c>
      <c r="Q2328" t="s">
        <v>171</v>
      </c>
      <c r="R2328" t="s">
        <v>455</v>
      </c>
      <c r="S2328" t="s">
        <v>431</v>
      </c>
      <c r="T2328" t="s">
        <v>59</v>
      </c>
      <c r="U2328" t="s">
        <v>160</v>
      </c>
      <c r="V2328" t="s">
        <v>79</v>
      </c>
      <c r="W2328" t="s">
        <v>228</v>
      </c>
      <c r="X2328" t="s">
        <v>58</v>
      </c>
      <c r="Y2328" t="s">
        <v>237</v>
      </c>
      <c r="Z2328" t="s">
        <v>56</v>
      </c>
      <c r="AA2328" t="s">
        <v>46</v>
      </c>
      <c r="AB2328" t="s">
        <v>57</v>
      </c>
      <c r="AC2328" t="s">
        <v>165</v>
      </c>
      <c r="AD2328" t="s">
        <v>77</v>
      </c>
      <c r="AE2328" t="s">
        <v>198</v>
      </c>
      <c r="AF2328" t="s">
        <v>58</v>
      </c>
      <c r="AG2328" t="s">
        <v>2180</v>
      </c>
      <c r="AH2328" t="s">
        <v>235</v>
      </c>
      <c r="AI2328" t="s">
        <v>110</v>
      </c>
      <c r="AJ2328" t="s">
        <v>1194</v>
      </c>
      <c r="AK2328" t="s">
        <v>86</v>
      </c>
      <c r="AL2328" t="s">
        <v>47</v>
      </c>
      <c r="AM2328" t="s">
        <v>47</v>
      </c>
      <c r="AN2328" t="s">
        <v>1304</v>
      </c>
      <c r="AO2328" t="s">
        <v>197</v>
      </c>
    </row>
    <row r="2329" spans="1:41" hidden="1" x14ac:dyDescent="0.25">
      <c r="A2329" t="s">
        <v>10162</v>
      </c>
      <c r="B2329" t="s">
        <v>10163</v>
      </c>
      <c r="C2329" s="1" t="str">
        <f t="shared" si="144"/>
        <v>21:1062</v>
      </c>
      <c r="D2329" s="1" t="str">
        <f t="shared" si="145"/>
        <v>21:0123</v>
      </c>
      <c r="E2329" t="s">
        <v>10164</v>
      </c>
      <c r="F2329" t="s">
        <v>10165</v>
      </c>
      <c r="H2329">
        <v>49.611223500000001</v>
      </c>
      <c r="I2329">
        <v>-116.6826313</v>
      </c>
      <c r="J2329" s="1" t="str">
        <f t="shared" si="146"/>
        <v>NGR bulk stream sediment</v>
      </c>
      <c r="K2329" s="1" t="str">
        <f t="shared" si="147"/>
        <v>&lt;177 micron (NGR)</v>
      </c>
      <c r="L2329">
        <v>42</v>
      </c>
      <c r="M2329" t="s">
        <v>45</v>
      </c>
      <c r="N2329">
        <v>697</v>
      </c>
      <c r="O2329" t="s">
        <v>137</v>
      </c>
      <c r="P2329" t="s">
        <v>103</v>
      </c>
      <c r="Q2329" t="s">
        <v>301</v>
      </c>
      <c r="R2329" t="s">
        <v>188</v>
      </c>
      <c r="S2329" t="s">
        <v>538</v>
      </c>
      <c r="T2329" t="s">
        <v>127</v>
      </c>
      <c r="U2329" t="s">
        <v>225</v>
      </c>
      <c r="V2329" t="s">
        <v>102</v>
      </c>
      <c r="W2329" t="s">
        <v>125</v>
      </c>
      <c r="X2329" t="s">
        <v>58</v>
      </c>
      <c r="Y2329" t="s">
        <v>190</v>
      </c>
      <c r="Z2329" t="s">
        <v>56</v>
      </c>
      <c r="AA2329" t="s">
        <v>46</v>
      </c>
      <c r="AB2329" t="s">
        <v>53</v>
      </c>
      <c r="AC2329" t="s">
        <v>66</v>
      </c>
      <c r="AD2329" t="s">
        <v>190</v>
      </c>
      <c r="AE2329" t="s">
        <v>198</v>
      </c>
      <c r="AF2329" t="s">
        <v>182</v>
      </c>
      <c r="AG2329" t="s">
        <v>158</v>
      </c>
      <c r="AH2329" t="s">
        <v>149</v>
      </c>
      <c r="AI2329" t="s">
        <v>54</v>
      </c>
      <c r="AJ2329" t="s">
        <v>108</v>
      </c>
      <c r="AK2329" t="s">
        <v>60</v>
      </c>
      <c r="AL2329" t="s">
        <v>47</v>
      </c>
      <c r="AM2329" t="s">
        <v>47</v>
      </c>
      <c r="AN2329" t="s">
        <v>294</v>
      </c>
      <c r="AO2329" t="s">
        <v>59</v>
      </c>
    </row>
    <row r="2330" spans="1:41" hidden="1" x14ac:dyDescent="0.25">
      <c r="A2330" t="s">
        <v>10166</v>
      </c>
      <c r="B2330" t="s">
        <v>10167</v>
      </c>
      <c r="C2330" s="1" t="str">
        <f t="shared" si="144"/>
        <v>21:1062</v>
      </c>
      <c r="D2330" s="1" t="str">
        <f t="shared" si="145"/>
        <v>21:0123</v>
      </c>
      <c r="E2330" t="s">
        <v>10168</v>
      </c>
      <c r="F2330" t="s">
        <v>10169</v>
      </c>
      <c r="H2330">
        <v>49.612323199999999</v>
      </c>
      <c r="I2330">
        <v>-116.6772395</v>
      </c>
      <c r="J2330" s="1" t="str">
        <f t="shared" si="146"/>
        <v>NGR bulk stream sediment</v>
      </c>
      <c r="K2330" s="1" t="str">
        <f t="shared" si="147"/>
        <v>&lt;177 micron (NGR)</v>
      </c>
      <c r="L2330">
        <v>42</v>
      </c>
      <c r="M2330" t="s">
        <v>71</v>
      </c>
      <c r="N2330">
        <v>698</v>
      </c>
      <c r="O2330" t="s">
        <v>96</v>
      </c>
      <c r="P2330" t="s">
        <v>103</v>
      </c>
      <c r="Q2330" t="s">
        <v>780</v>
      </c>
      <c r="R2330" t="s">
        <v>365</v>
      </c>
      <c r="S2330" t="s">
        <v>100</v>
      </c>
      <c r="T2330" t="s">
        <v>175</v>
      </c>
      <c r="U2330" t="s">
        <v>272</v>
      </c>
      <c r="V2330" t="s">
        <v>73</v>
      </c>
      <c r="W2330" t="s">
        <v>200</v>
      </c>
      <c r="X2330" t="s">
        <v>52</v>
      </c>
      <c r="Y2330" t="s">
        <v>218</v>
      </c>
      <c r="Z2330" t="s">
        <v>56</v>
      </c>
      <c r="AA2330" t="s">
        <v>46</v>
      </c>
      <c r="AB2330" t="s">
        <v>198</v>
      </c>
      <c r="AC2330" t="s">
        <v>82</v>
      </c>
      <c r="AD2330" t="s">
        <v>358</v>
      </c>
      <c r="AE2330" t="s">
        <v>54</v>
      </c>
      <c r="AF2330" t="s">
        <v>58</v>
      </c>
      <c r="AG2330" t="s">
        <v>274</v>
      </c>
      <c r="AH2330" t="s">
        <v>149</v>
      </c>
      <c r="AI2330" t="s">
        <v>54</v>
      </c>
      <c r="AJ2330" t="s">
        <v>58</v>
      </c>
      <c r="AK2330" t="s">
        <v>122</v>
      </c>
      <c r="AL2330" t="s">
        <v>122</v>
      </c>
      <c r="AM2330" t="s">
        <v>47</v>
      </c>
      <c r="AN2330" t="s">
        <v>284</v>
      </c>
      <c r="AO2330" t="s">
        <v>76</v>
      </c>
    </row>
    <row r="2331" spans="1:41" hidden="1" x14ac:dyDescent="0.25">
      <c r="A2331" t="s">
        <v>10170</v>
      </c>
      <c r="B2331" t="s">
        <v>10171</v>
      </c>
      <c r="C2331" s="1" t="str">
        <f t="shared" si="144"/>
        <v>21:1062</v>
      </c>
      <c r="D2331" s="1" t="str">
        <f t="shared" si="145"/>
        <v>21:0123</v>
      </c>
      <c r="E2331" t="s">
        <v>10172</v>
      </c>
      <c r="F2331" t="s">
        <v>10173</v>
      </c>
      <c r="H2331">
        <v>49.550750000000001</v>
      </c>
      <c r="I2331">
        <v>-116.5894132</v>
      </c>
      <c r="J2331" s="1" t="str">
        <f t="shared" si="146"/>
        <v>NGR bulk stream sediment</v>
      </c>
      <c r="K2331" s="1" t="str">
        <f t="shared" si="147"/>
        <v>&lt;177 micron (NGR)</v>
      </c>
      <c r="L2331">
        <v>42</v>
      </c>
      <c r="M2331" t="s">
        <v>95</v>
      </c>
      <c r="N2331">
        <v>699</v>
      </c>
      <c r="O2331" t="s">
        <v>66</v>
      </c>
      <c r="P2331" t="s">
        <v>73</v>
      </c>
      <c r="Q2331" t="s">
        <v>89</v>
      </c>
      <c r="R2331" t="s">
        <v>50</v>
      </c>
      <c r="S2331" t="s">
        <v>77</v>
      </c>
      <c r="T2331" t="s">
        <v>137</v>
      </c>
      <c r="U2331" t="s">
        <v>80</v>
      </c>
      <c r="V2331" t="s">
        <v>109</v>
      </c>
      <c r="W2331" t="s">
        <v>47</v>
      </c>
      <c r="X2331" t="s">
        <v>137</v>
      </c>
      <c r="Y2331" t="s">
        <v>475</v>
      </c>
      <c r="Z2331" t="s">
        <v>56</v>
      </c>
      <c r="AA2331" t="s">
        <v>46</v>
      </c>
      <c r="AB2331" t="s">
        <v>198</v>
      </c>
      <c r="AC2331" t="s">
        <v>58</v>
      </c>
      <c r="AD2331" t="s">
        <v>236</v>
      </c>
      <c r="AE2331" t="s">
        <v>54</v>
      </c>
      <c r="AF2331" t="s">
        <v>224</v>
      </c>
      <c r="AG2331" t="s">
        <v>111</v>
      </c>
      <c r="AH2331" t="s">
        <v>198</v>
      </c>
      <c r="AI2331" t="s">
        <v>198</v>
      </c>
      <c r="AJ2331" t="s">
        <v>58</v>
      </c>
      <c r="AK2331" t="s">
        <v>108</v>
      </c>
      <c r="AL2331" t="s">
        <v>47</v>
      </c>
      <c r="AM2331" t="s">
        <v>47</v>
      </c>
      <c r="AN2331" t="s">
        <v>345</v>
      </c>
      <c r="AO2331" t="s">
        <v>47</v>
      </c>
    </row>
    <row r="2332" spans="1:41" hidden="1" x14ac:dyDescent="0.25">
      <c r="A2332" t="s">
        <v>10174</v>
      </c>
      <c r="B2332" t="s">
        <v>10175</v>
      </c>
      <c r="C2332" s="1" t="str">
        <f t="shared" si="144"/>
        <v>21:1062</v>
      </c>
      <c r="D2332" s="1" t="str">
        <f t="shared" si="145"/>
        <v>21:0123</v>
      </c>
      <c r="E2332" t="s">
        <v>10176</v>
      </c>
      <c r="F2332" t="s">
        <v>10177</v>
      </c>
      <c r="H2332">
        <v>49.5593632</v>
      </c>
      <c r="I2332">
        <v>-116.5933649</v>
      </c>
      <c r="J2332" s="1" t="str">
        <f t="shared" si="146"/>
        <v>NGR bulk stream sediment</v>
      </c>
      <c r="K2332" s="1" t="str">
        <f t="shared" si="147"/>
        <v>&lt;177 micron (NGR)</v>
      </c>
      <c r="L2332">
        <v>42</v>
      </c>
      <c r="M2332" t="s">
        <v>117</v>
      </c>
      <c r="N2332">
        <v>700</v>
      </c>
      <c r="O2332" t="s">
        <v>109</v>
      </c>
      <c r="P2332" t="s">
        <v>47</v>
      </c>
      <c r="Q2332" t="s">
        <v>89</v>
      </c>
      <c r="R2332" t="s">
        <v>123</v>
      </c>
      <c r="S2332" t="s">
        <v>399</v>
      </c>
      <c r="T2332" t="s">
        <v>52</v>
      </c>
      <c r="U2332" t="s">
        <v>197</v>
      </c>
      <c r="V2332" t="s">
        <v>455</v>
      </c>
      <c r="W2332" t="s">
        <v>235</v>
      </c>
      <c r="X2332" t="s">
        <v>55</v>
      </c>
      <c r="Y2332" t="s">
        <v>290</v>
      </c>
      <c r="Z2332" t="s">
        <v>56</v>
      </c>
      <c r="AA2332" t="s">
        <v>46</v>
      </c>
      <c r="AB2332" t="s">
        <v>149</v>
      </c>
      <c r="AC2332" t="s">
        <v>58</v>
      </c>
      <c r="AD2332" t="s">
        <v>241</v>
      </c>
      <c r="AE2332" t="s">
        <v>54</v>
      </c>
      <c r="AF2332" t="s">
        <v>52</v>
      </c>
      <c r="AG2332" t="s">
        <v>242</v>
      </c>
      <c r="AH2332" t="s">
        <v>185</v>
      </c>
      <c r="AI2332" t="s">
        <v>174</v>
      </c>
      <c r="AJ2332" t="s">
        <v>85</v>
      </c>
      <c r="AK2332" t="s">
        <v>137</v>
      </c>
      <c r="AL2332" t="s">
        <v>47</v>
      </c>
      <c r="AM2332" t="s">
        <v>122</v>
      </c>
      <c r="AN2332" t="s">
        <v>533</v>
      </c>
      <c r="AO2332" t="s">
        <v>209</v>
      </c>
    </row>
    <row r="2333" spans="1:41" hidden="1" x14ac:dyDescent="0.25">
      <c r="A2333" t="s">
        <v>10178</v>
      </c>
      <c r="B2333" t="s">
        <v>10179</v>
      </c>
      <c r="C2333" s="1" t="str">
        <f t="shared" si="144"/>
        <v>21:1062</v>
      </c>
      <c r="D2333" s="1" t="str">
        <f t="shared" si="145"/>
        <v>21:0123</v>
      </c>
      <c r="E2333" t="s">
        <v>10180</v>
      </c>
      <c r="F2333" t="s">
        <v>10181</v>
      </c>
      <c r="H2333">
        <v>49.578567499999998</v>
      </c>
      <c r="I2333">
        <v>-116.6011456</v>
      </c>
      <c r="J2333" s="1" t="str">
        <f t="shared" si="146"/>
        <v>NGR bulk stream sediment</v>
      </c>
      <c r="K2333" s="1" t="str">
        <f t="shared" si="147"/>
        <v>&lt;177 micron (NGR)</v>
      </c>
      <c r="L2333">
        <v>42</v>
      </c>
      <c r="M2333" t="s">
        <v>136</v>
      </c>
      <c r="N2333">
        <v>701</v>
      </c>
      <c r="O2333" t="s">
        <v>307</v>
      </c>
      <c r="P2333" t="s">
        <v>47</v>
      </c>
      <c r="Q2333" t="s">
        <v>48</v>
      </c>
      <c r="R2333" t="s">
        <v>269</v>
      </c>
      <c r="S2333" t="s">
        <v>532</v>
      </c>
      <c r="T2333" t="s">
        <v>137</v>
      </c>
      <c r="U2333" t="s">
        <v>306</v>
      </c>
      <c r="V2333" t="s">
        <v>128</v>
      </c>
      <c r="W2333" t="s">
        <v>139</v>
      </c>
      <c r="X2333" t="s">
        <v>73</v>
      </c>
      <c r="Y2333" t="s">
        <v>75</v>
      </c>
      <c r="Z2333" t="s">
        <v>56</v>
      </c>
      <c r="AA2333" t="s">
        <v>46</v>
      </c>
      <c r="AB2333" t="s">
        <v>198</v>
      </c>
      <c r="AC2333" t="s">
        <v>108</v>
      </c>
      <c r="AD2333" t="s">
        <v>559</v>
      </c>
      <c r="AE2333" t="s">
        <v>110</v>
      </c>
      <c r="AF2333" t="s">
        <v>137</v>
      </c>
      <c r="AG2333" t="s">
        <v>224</v>
      </c>
      <c r="AH2333" t="s">
        <v>46</v>
      </c>
      <c r="AI2333" t="s">
        <v>46</v>
      </c>
      <c r="AJ2333" t="s">
        <v>85</v>
      </c>
      <c r="AK2333" t="s">
        <v>127</v>
      </c>
      <c r="AL2333" t="s">
        <v>47</v>
      </c>
      <c r="AM2333" t="s">
        <v>47</v>
      </c>
      <c r="AN2333" t="s">
        <v>284</v>
      </c>
      <c r="AO2333" t="s">
        <v>108</v>
      </c>
    </row>
    <row r="2334" spans="1:41" hidden="1" x14ac:dyDescent="0.25">
      <c r="A2334" t="s">
        <v>10182</v>
      </c>
      <c r="B2334" t="s">
        <v>10183</v>
      </c>
      <c r="C2334" s="1" t="str">
        <f t="shared" si="144"/>
        <v>21:1062</v>
      </c>
      <c r="D2334" s="1" t="str">
        <f t="shared" si="145"/>
        <v>21:0123</v>
      </c>
      <c r="E2334" t="s">
        <v>10184</v>
      </c>
      <c r="F2334" t="s">
        <v>10185</v>
      </c>
      <c r="H2334">
        <v>49.5742373</v>
      </c>
      <c r="I2334">
        <v>-116.5949981</v>
      </c>
      <c r="J2334" s="1" t="str">
        <f t="shared" si="146"/>
        <v>NGR bulk stream sediment</v>
      </c>
      <c r="K2334" s="1" t="str">
        <f t="shared" si="147"/>
        <v>&lt;177 micron (NGR)</v>
      </c>
      <c r="L2334">
        <v>42</v>
      </c>
      <c r="M2334" t="s">
        <v>157</v>
      </c>
      <c r="N2334">
        <v>702</v>
      </c>
      <c r="O2334" t="s">
        <v>336</v>
      </c>
      <c r="P2334" t="s">
        <v>47</v>
      </c>
      <c r="Q2334" t="s">
        <v>65</v>
      </c>
      <c r="R2334" t="s">
        <v>51</v>
      </c>
      <c r="S2334" t="s">
        <v>350</v>
      </c>
      <c r="T2334" t="s">
        <v>58</v>
      </c>
      <c r="U2334" t="s">
        <v>225</v>
      </c>
      <c r="V2334" t="s">
        <v>79</v>
      </c>
      <c r="W2334" t="s">
        <v>63</v>
      </c>
      <c r="X2334" t="s">
        <v>50</v>
      </c>
      <c r="Y2334" t="s">
        <v>241</v>
      </c>
      <c r="Z2334" t="s">
        <v>56</v>
      </c>
      <c r="AA2334" t="s">
        <v>46</v>
      </c>
      <c r="AB2334" t="s">
        <v>149</v>
      </c>
      <c r="AC2334" t="s">
        <v>58</v>
      </c>
      <c r="AD2334" t="s">
        <v>160</v>
      </c>
      <c r="AE2334" t="s">
        <v>46</v>
      </c>
      <c r="AF2334" t="s">
        <v>52</v>
      </c>
      <c r="AG2334" t="s">
        <v>439</v>
      </c>
      <c r="AH2334" t="s">
        <v>64</v>
      </c>
      <c r="AI2334" t="s">
        <v>185</v>
      </c>
      <c r="AJ2334" t="s">
        <v>76</v>
      </c>
      <c r="AK2334" t="s">
        <v>359</v>
      </c>
      <c r="AL2334" t="s">
        <v>122</v>
      </c>
      <c r="AM2334" t="s">
        <v>103</v>
      </c>
      <c r="AN2334" t="s">
        <v>807</v>
      </c>
      <c r="AO2334" t="s">
        <v>104</v>
      </c>
    </row>
    <row r="2335" spans="1:41" hidden="1" x14ac:dyDescent="0.25">
      <c r="A2335" t="s">
        <v>10186</v>
      </c>
      <c r="B2335" t="s">
        <v>10187</v>
      </c>
      <c r="C2335" s="1" t="str">
        <f t="shared" si="144"/>
        <v>21:1062</v>
      </c>
      <c r="D2335" s="1" t="str">
        <f t="shared" si="145"/>
        <v>21:0123</v>
      </c>
      <c r="E2335" t="s">
        <v>10188</v>
      </c>
      <c r="F2335" t="s">
        <v>10189</v>
      </c>
      <c r="H2335">
        <v>49.172175600000003</v>
      </c>
      <c r="I2335">
        <v>-117.2505726</v>
      </c>
      <c r="J2335" s="1" t="str">
        <f t="shared" si="146"/>
        <v>NGR bulk stream sediment</v>
      </c>
      <c r="K2335" s="1" t="str">
        <f t="shared" si="147"/>
        <v>&lt;177 micron (NGR)</v>
      </c>
      <c r="L2335">
        <v>42</v>
      </c>
      <c r="M2335" t="s">
        <v>170</v>
      </c>
      <c r="N2335">
        <v>703</v>
      </c>
      <c r="O2335" t="s">
        <v>10190</v>
      </c>
      <c r="P2335" t="s">
        <v>217</v>
      </c>
      <c r="Q2335" t="s">
        <v>553</v>
      </c>
      <c r="R2335" t="s">
        <v>209</v>
      </c>
      <c r="S2335" t="s">
        <v>146</v>
      </c>
      <c r="T2335" t="s">
        <v>108</v>
      </c>
      <c r="U2335" t="s">
        <v>241</v>
      </c>
      <c r="V2335" t="s">
        <v>129</v>
      </c>
      <c r="W2335" t="s">
        <v>257</v>
      </c>
      <c r="X2335" t="s">
        <v>330</v>
      </c>
      <c r="Y2335" t="s">
        <v>184</v>
      </c>
      <c r="Z2335" t="s">
        <v>56</v>
      </c>
      <c r="AA2335" t="s">
        <v>46</v>
      </c>
      <c r="AB2335" t="s">
        <v>125</v>
      </c>
      <c r="AC2335" t="s">
        <v>145</v>
      </c>
      <c r="AD2335" t="s">
        <v>146</v>
      </c>
      <c r="AE2335" t="s">
        <v>235</v>
      </c>
      <c r="AF2335" t="s">
        <v>137</v>
      </c>
      <c r="AG2335" t="s">
        <v>73</v>
      </c>
      <c r="AH2335" t="s">
        <v>79</v>
      </c>
      <c r="AI2335" t="s">
        <v>57</v>
      </c>
      <c r="AJ2335" t="s">
        <v>6218</v>
      </c>
      <c r="AK2335" t="s">
        <v>50</v>
      </c>
      <c r="AL2335" t="s">
        <v>47</v>
      </c>
      <c r="AM2335" t="s">
        <v>47</v>
      </c>
      <c r="AN2335" t="s">
        <v>152</v>
      </c>
      <c r="AO2335" t="s">
        <v>58</v>
      </c>
    </row>
    <row r="2336" spans="1:41" hidden="1" x14ac:dyDescent="0.25">
      <c r="A2336" t="s">
        <v>10191</v>
      </c>
      <c r="B2336" t="s">
        <v>10192</v>
      </c>
      <c r="C2336" s="1" t="str">
        <f t="shared" si="144"/>
        <v>21:1062</v>
      </c>
      <c r="D2336" s="1" t="str">
        <f t="shared" si="145"/>
        <v>21:0123</v>
      </c>
      <c r="E2336" t="s">
        <v>10193</v>
      </c>
      <c r="F2336" t="s">
        <v>10194</v>
      </c>
      <c r="H2336">
        <v>49.084789399999998</v>
      </c>
      <c r="I2336">
        <v>-117.8365608</v>
      </c>
      <c r="J2336" s="1" t="str">
        <f t="shared" si="146"/>
        <v>NGR bulk stream sediment</v>
      </c>
      <c r="K2336" s="1" t="str">
        <f t="shared" si="147"/>
        <v>&lt;177 micron (NGR)</v>
      </c>
      <c r="L2336">
        <v>42</v>
      </c>
      <c r="M2336" t="s">
        <v>180</v>
      </c>
      <c r="N2336">
        <v>704</v>
      </c>
      <c r="O2336" t="s">
        <v>82</v>
      </c>
      <c r="P2336" t="s">
        <v>55</v>
      </c>
      <c r="Q2336" t="s">
        <v>234</v>
      </c>
      <c r="R2336" t="s">
        <v>292</v>
      </c>
      <c r="S2336" t="s">
        <v>237</v>
      </c>
      <c r="T2336" t="s">
        <v>145</v>
      </c>
      <c r="U2336" t="s">
        <v>372</v>
      </c>
      <c r="V2336" t="s">
        <v>228</v>
      </c>
      <c r="W2336" t="s">
        <v>292</v>
      </c>
      <c r="X2336" t="s">
        <v>90</v>
      </c>
      <c r="Y2336" t="s">
        <v>146</v>
      </c>
      <c r="Z2336" t="s">
        <v>56</v>
      </c>
      <c r="AA2336" t="s">
        <v>46</v>
      </c>
      <c r="AB2336" t="s">
        <v>47</v>
      </c>
      <c r="AC2336" t="s">
        <v>162</v>
      </c>
      <c r="AD2336" t="s">
        <v>597</v>
      </c>
      <c r="AE2336" t="s">
        <v>105</v>
      </c>
      <c r="AF2336" t="s">
        <v>127</v>
      </c>
      <c r="AG2336" t="s">
        <v>163</v>
      </c>
      <c r="AH2336" t="s">
        <v>228</v>
      </c>
      <c r="AI2336" t="s">
        <v>46</v>
      </c>
      <c r="AJ2336" t="s">
        <v>6615</v>
      </c>
      <c r="AK2336" t="s">
        <v>55</v>
      </c>
      <c r="AL2336" t="s">
        <v>51</v>
      </c>
      <c r="AM2336" t="s">
        <v>47</v>
      </c>
      <c r="AN2336" t="s">
        <v>1106</v>
      </c>
      <c r="AO2336" t="s">
        <v>330</v>
      </c>
    </row>
    <row r="2337" spans="1:41" hidden="1" x14ac:dyDescent="0.25">
      <c r="A2337" t="s">
        <v>10195</v>
      </c>
      <c r="B2337" t="s">
        <v>10196</v>
      </c>
      <c r="C2337" s="1" t="str">
        <f t="shared" ref="C2337:C2400" si="148">HYPERLINK("http://geochem.nrcan.gc.ca/cdogs/content/bdl/bdl211062_e.htm", "21:1062")</f>
        <v>21:1062</v>
      </c>
      <c r="D2337" s="1" t="str">
        <f t="shared" ref="D2337:D2400" si="149">HYPERLINK("http://geochem.nrcan.gc.ca/cdogs/content/svy/svy210123_e.htm", "21:0123")</f>
        <v>21:0123</v>
      </c>
      <c r="E2337" t="s">
        <v>10197</v>
      </c>
      <c r="F2337" t="s">
        <v>10198</v>
      </c>
      <c r="H2337">
        <v>49.044949799999998</v>
      </c>
      <c r="I2337">
        <v>-117.9346883</v>
      </c>
      <c r="J2337" s="1" t="str">
        <f t="shared" si="146"/>
        <v>NGR bulk stream sediment</v>
      </c>
      <c r="K2337" s="1" t="str">
        <f t="shared" si="147"/>
        <v>&lt;177 micron (NGR)</v>
      </c>
      <c r="L2337">
        <v>42</v>
      </c>
      <c r="M2337" t="s">
        <v>195</v>
      </c>
      <c r="N2337">
        <v>705</v>
      </c>
      <c r="O2337" t="s">
        <v>200</v>
      </c>
      <c r="P2337" t="s">
        <v>122</v>
      </c>
      <c r="Q2337" t="s">
        <v>568</v>
      </c>
      <c r="R2337" t="s">
        <v>475</v>
      </c>
      <c r="S2337" t="s">
        <v>65</v>
      </c>
      <c r="T2337" t="s">
        <v>85</v>
      </c>
      <c r="U2337" t="s">
        <v>583</v>
      </c>
      <c r="V2337" t="s">
        <v>150</v>
      </c>
      <c r="W2337" t="s">
        <v>206</v>
      </c>
      <c r="X2337" t="s">
        <v>267</v>
      </c>
      <c r="Y2337" t="s">
        <v>2412</v>
      </c>
      <c r="Z2337" t="s">
        <v>56</v>
      </c>
      <c r="AA2337" t="s">
        <v>46</v>
      </c>
      <c r="AB2337" t="s">
        <v>101</v>
      </c>
      <c r="AC2337" t="s">
        <v>186</v>
      </c>
      <c r="AD2337" t="s">
        <v>386</v>
      </c>
      <c r="AE2337" t="s">
        <v>46</v>
      </c>
      <c r="AF2337" t="s">
        <v>330</v>
      </c>
      <c r="AG2337" t="s">
        <v>1569</v>
      </c>
      <c r="AH2337" t="s">
        <v>274</v>
      </c>
      <c r="AI2337" t="s">
        <v>81</v>
      </c>
      <c r="AJ2337" t="s">
        <v>10199</v>
      </c>
      <c r="AK2337" t="s">
        <v>10200</v>
      </c>
      <c r="AL2337" t="s">
        <v>47</v>
      </c>
      <c r="AM2337" t="s">
        <v>122</v>
      </c>
      <c r="AN2337" t="s">
        <v>289</v>
      </c>
      <c r="AO2337" t="s">
        <v>108</v>
      </c>
    </row>
    <row r="2338" spans="1:41" hidden="1" x14ac:dyDescent="0.25">
      <c r="A2338" t="s">
        <v>10201</v>
      </c>
      <c r="B2338" t="s">
        <v>10202</v>
      </c>
      <c r="C2338" s="1" t="str">
        <f t="shared" si="148"/>
        <v>21:1062</v>
      </c>
      <c r="D2338" s="1" t="str">
        <f t="shared" si="149"/>
        <v>21:0123</v>
      </c>
      <c r="E2338" t="s">
        <v>10203</v>
      </c>
      <c r="F2338" t="s">
        <v>10204</v>
      </c>
      <c r="H2338">
        <v>49.117360099999999</v>
      </c>
      <c r="I2338">
        <v>-117.95241660000001</v>
      </c>
      <c r="J2338" s="1" t="str">
        <f t="shared" si="146"/>
        <v>NGR bulk stream sediment</v>
      </c>
      <c r="K2338" s="1" t="str">
        <f t="shared" si="147"/>
        <v>&lt;177 micron (NGR)</v>
      </c>
      <c r="L2338">
        <v>42</v>
      </c>
      <c r="M2338" t="s">
        <v>280</v>
      </c>
      <c r="N2338">
        <v>706</v>
      </c>
      <c r="O2338" t="s">
        <v>185</v>
      </c>
      <c r="P2338" t="s">
        <v>47</v>
      </c>
      <c r="Q2338" t="s">
        <v>184</v>
      </c>
      <c r="R2338" t="s">
        <v>319</v>
      </c>
      <c r="S2338" t="s">
        <v>89</v>
      </c>
      <c r="T2338" t="s">
        <v>55</v>
      </c>
      <c r="U2338" t="s">
        <v>126</v>
      </c>
      <c r="V2338" t="s">
        <v>60</v>
      </c>
      <c r="W2338" t="s">
        <v>270</v>
      </c>
      <c r="X2338" t="s">
        <v>165</v>
      </c>
      <c r="Y2338" t="s">
        <v>391</v>
      </c>
      <c r="Z2338" t="s">
        <v>56</v>
      </c>
      <c r="AA2338" t="s">
        <v>46</v>
      </c>
      <c r="AB2338" t="s">
        <v>105</v>
      </c>
      <c r="AC2338" t="s">
        <v>145</v>
      </c>
      <c r="AD2338" t="s">
        <v>438</v>
      </c>
      <c r="AE2338" t="s">
        <v>62</v>
      </c>
      <c r="AF2338" t="s">
        <v>366</v>
      </c>
      <c r="AG2338" t="s">
        <v>72</v>
      </c>
      <c r="AH2338" t="s">
        <v>108</v>
      </c>
      <c r="AI2338" t="s">
        <v>61</v>
      </c>
      <c r="AJ2338" t="s">
        <v>7194</v>
      </c>
      <c r="AK2338" t="s">
        <v>10205</v>
      </c>
      <c r="AL2338" t="s">
        <v>103</v>
      </c>
      <c r="AM2338" t="s">
        <v>47</v>
      </c>
      <c r="AN2338" t="s">
        <v>404</v>
      </c>
      <c r="AO2338" t="s">
        <v>108</v>
      </c>
    </row>
    <row r="2339" spans="1:41" hidden="1" x14ac:dyDescent="0.25">
      <c r="A2339" t="s">
        <v>10206</v>
      </c>
      <c r="B2339" t="s">
        <v>10207</v>
      </c>
      <c r="C2339" s="1" t="str">
        <f t="shared" si="148"/>
        <v>21:1062</v>
      </c>
      <c r="D2339" s="1" t="str">
        <f t="shared" si="149"/>
        <v>21:0123</v>
      </c>
      <c r="E2339" t="s">
        <v>10203</v>
      </c>
      <c r="F2339" t="s">
        <v>10208</v>
      </c>
      <c r="H2339">
        <v>49.117360099999999</v>
      </c>
      <c r="I2339">
        <v>-117.95241660000001</v>
      </c>
      <c r="J2339" s="1" t="str">
        <f t="shared" si="146"/>
        <v>NGR bulk stream sediment</v>
      </c>
      <c r="K2339" s="1" t="str">
        <f t="shared" si="147"/>
        <v>&lt;177 micron (NGR)</v>
      </c>
      <c r="L2339">
        <v>42</v>
      </c>
      <c r="M2339" t="s">
        <v>288</v>
      </c>
      <c r="N2339">
        <v>707</v>
      </c>
      <c r="O2339" t="s">
        <v>110</v>
      </c>
      <c r="P2339" t="s">
        <v>47</v>
      </c>
      <c r="Q2339" t="s">
        <v>184</v>
      </c>
      <c r="R2339" t="s">
        <v>58</v>
      </c>
      <c r="S2339" t="s">
        <v>372</v>
      </c>
      <c r="T2339" t="s">
        <v>209</v>
      </c>
      <c r="U2339" t="s">
        <v>226</v>
      </c>
      <c r="V2339" t="s">
        <v>164</v>
      </c>
      <c r="W2339" t="s">
        <v>366</v>
      </c>
      <c r="X2339" t="s">
        <v>243</v>
      </c>
      <c r="Y2339" t="s">
        <v>1642</v>
      </c>
      <c r="Z2339" t="s">
        <v>56</v>
      </c>
      <c r="AA2339" t="s">
        <v>46</v>
      </c>
      <c r="AB2339" t="s">
        <v>63</v>
      </c>
      <c r="AC2339" t="s">
        <v>90</v>
      </c>
      <c r="AD2339" t="s">
        <v>237</v>
      </c>
      <c r="AE2339" t="s">
        <v>53</v>
      </c>
      <c r="AF2339" t="s">
        <v>58</v>
      </c>
      <c r="AG2339" t="s">
        <v>109</v>
      </c>
      <c r="AH2339" t="s">
        <v>267</v>
      </c>
      <c r="AI2339" t="s">
        <v>64</v>
      </c>
      <c r="AJ2339" t="s">
        <v>10209</v>
      </c>
      <c r="AK2339" t="s">
        <v>10210</v>
      </c>
      <c r="AL2339" t="s">
        <v>137</v>
      </c>
      <c r="AM2339" t="s">
        <v>47</v>
      </c>
      <c r="AN2339" t="s">
        <v>956</v>
      </c>
      <c r="AO2339" t="s">
        <v>209</v>
      </c>
    </row>
    <row r="2340" spans="1:41" hidden="1" x14ac:dyDescent="0.25">
      <c r="A2340" t="s">
        <v>10211</v>
      </c>
      <c r="B2340" t="s">
        <v>10212</v>
      </c>
      <c r="C2340" s="1" t="str">
        <f t="shared" si="148"/>
        <v>21:1062</v>
      </c>
      <c r="D2340" s="1" t="str">
        <f t="shared" si="149"/>
        <v>21:0123</v>
      </c>
      <c r="E2340" t="s">
        <v>10213</v>
      </c>
      <c r="F2340" t="s">
        <v>10214</v>
      </c>
      <c r="H2340">
        <v>49.5996022</v>
      </c>
      <c r="I2340">
        <v>-117.50588</v>
      </c>
      <c r="J2340" s="1" t="str">
        <f t="shared" si="146"/>
        <v>NGR bulk stream sediment</v>
      </c>
      <c r="K2340" s="1" t="str">
        <f t="shared" si="147"/>
        <v>&lt;177 micron (NGR)</v>
      </c>
      <c r="L2340">
        <v>42</v>
      </c>
      <c r="M2340" t="s">
        <v>205</v>
      </c>
      <c r="N2340">
        <v>708</v>
      </c>
      <c r="O2340" t="s">
        <v>53</v>
      </c>
      <c r="P2340" t="s">
        <v>47</v>
      </c>
      <c r="Q2340" t="s">
        <v>812</v>
      </c>
      <c r="R2340" t="s">
        <v>103</v>
      </c>
      <c r="S2340" t="s">
        <v>66</v>
      </c>
      <c r="T2340" t="s">
        <v>51</v>
      </c>
      <c r="U2340" t="s">
        <v>290</v>
      </c>
      <c r="V2340" t="s">
        <v>110</v>
      </c>
      <c r="W2340" t="s">
        <v>185</v>
      </c>
      <c r="X2340" t="s">
        <v>103</v>
      </c>
      <c r="Y2340" t="s">
        <v>127</v>
      </c>
      <c r="Z2340" t="s">
        <v>56</v>
      </c>
      <c r="AA2340" t="s">
        <v>46</v>
      </c>
      <c r="AB2340" t="s">
        <v>60</v>
      </c>
      <c r="AC2340" t="s">
        <v>58</v>
      </c>
      <c r="AD2340" t="s">
        <v>583</v>
      </c>
      <c r="AE2340" t="s">
        <v>56</v>
      </c>
      <c r="AF2340" t="s">
        <v>257</v>
      </c>
      <c r="AG2340" t="s">
        <v>235</v>
      </c>
      <c r="AH2340" t="s">
        <v>53</v>
      </c>
      <c r="AI2340" t="s">
        <v>62</v>
      </c>
      <c r="AJ2340" t="s">
        <v>257</v>
      </c>
      <c r="AK2340" t="s">
        <v>47</v>
      </c>
      <c r="AL2340" t="s">
        <v>47</v>
      </c>
      <c r="AM2340" t="s">
        <v>47</v>
      </c>
      <c r="AN2340" t="s">
        <v>65</v>
      </c>
      <c r="AO2340" t="s">
        <v>55</v>
      </c>
    </row>
    <row r="2341" spans="1:41" hidden="1" x14ac:dyDescent="0.25">
      <c r="A2341" t="s">
        <v>10215</v>
      </c>
      <c r="B2341" t="s">
        <v>10216</v>
      </c>
      <c r="C2341" s="1" t="str">
        <f t="shared" si="148"/>
        <v>21:1062</v>
      </c>
      <c r="D2341" s="1" t="str">
        <f t="shared" si="149"/>
        <v>21:0123</v>
      </c>
      <c r="E2341" t="s">
        <v>10217</v>
      </c>
      <c r="F2341" t="s">
        <v>10218</v>
      </c>
      <c r="H2341">
        <v>49.607270499999998</v>
      </c>
      <c r="I2341">
        <v>-117.5483406</v>
      </c>
      <c r="J2341" s="1" t="str">
        <f t="shared" si="146"/>
        <v>NGR bulk stream sediment</v>
      </c>
      <c r="K2341" s="1" t="str">
        <f t="shared" si="147"/>
        <v>&lt;177 micron (NGR)</v>
      </c>
      <c r="L2341">
        <v>42</v>
      </c>
      <c r="M2341" t="s">
        <v>214</v>
      </c>
      <c r="N2341">
        <v>709</v>
      </c>
      <c r="O2341" t="s">
        <v>57</v>
      </c>
      <c r="P2341" t="s">
        <v>47</v>
      </c>
      <c r="Q2341" t="s">
        <v>578</v>
      </c>
      <c r="R2341" t="s">
        <v>139</v>
      </c>
      <c r="S2341" t="s">
        <v>290</v>
      </c>
      <c r="T2341" t="s">
        <v>137</v>
      </c>
      <c r="U2341" t="s">
        <v>207</v>
      </c>
      <c r="V2341" t="s">
        <v>64</v>
      </c>
      <c r="W2341" t="s">
        <v>142</v>
      </c>
      <c r="X2341" t="s">
        <v>66</v>
      </c>
      <c r="Y2341" t="s">
        <v>243</v>
      </c>
      <c r="Z2341" t="s">
        <v>56</v>
      </c>
      <c r="AA2341" t="s">
        <v>46</v>
      </c>
      <c r="AB2341" t="s">
        <v>164</v>
      </c>
      <c r="AC2341" t="s">
        <v>98</v>
      </c>
      <c r="AD2341" t="s">
        <v>146</v>
      </c>
      <c r="AE2341" t="s">
        <v>380</v>
      </c>
      <c r="AF2341" t="s">
        <v>371</v>
      </c>
      <c r="AG2341" t="s">
        <v>200</v>
      </c>
      <c r="AH2341" t="s">
        <v>87</v>
      </c>
      <c r="AI2341" t="s">
        <v>62</v>
      </c>
      <c r="AJ2341" t="s">
        <v>259</v>
      </c>
      <c r="AK2341" t="s">
        <v>493</v>
      </c>
      <c r="AL2341" t="s">
        <v>47</v>
      </c>
      <c r="AM2341" t="s">
        <v>47</v>
      </c>
      <c r="AN2341" t="s">
        <v>356</v>
      </c>
      <c r="AO2341" t="s">
        <v>209</v>
      </c>
    </row>
    <row r="2342" spans="1:41" hidden="1" x14ac:dyDescent="0.25">
      <c r="A2342" t="s">
        <v>10219</v>
      </c>
      <c r="B2342" t="s">
        <v>10220</v>
      </c>
      <c r="C2342" s="1" t="str">
        <f t="shared" si="148"/>
        <v>21:1062</v>
      </c>
      <c r="D2342" s="1" t="str">
        <f t="shared" si="149"/>
        <v>21:0123</v>
      </c>
      <c r="E2342" t="s">
        <v>10221</v>
      </c>
      <c r="F2342" t="s">
        <v>10222</v>
      </c>
      <c r="H2342">
        <v>49.719551099999997</v>
      </c>
      <c r="I2342">
        <v>-117.2602916</v>
      </c>
      <c r="J2342" s="1" t="str">
        <f t="shared" si="146"/>
        <v>NGR bulk stream sediment</v>
      </c>
      <c r="K2342" s="1" t="str">
        <f t="shared" si="147"/>
        <v>&lt;177 micron (NGR)</v>
      </c>
      <c r="L2342">
        <v>42</v>
      </c>
      <c r="M2342" t="s">
        <v>223</v>
      </c>
      <c r="N2342">
        <v>710</v>
      </c>
      <c r="O2342" t="s">
        <v>139</v>
      </c>
      <c r="P2342" t="s">
        <v>51</v>
      </c>
      <c r="Q2342" t="s">
        <v>159</v>
      </c>
      <c r="R2342" t="s">
        <v>96</v>
      </c>
      <c r="S2342" t="s">
        <v>226</v>
      </c>
      <c r="T2342" t="s">
        <v>137</v>
      </c>
      <c r="U2342" t="s">
        <v>187</v>
      </c>
      <c r="V2342" t="s">
        <v>200</v>
      </c>
      <c r="W2342" t="s">
        <v>206</v>
      </c>
      <c r="X2342" t="s">
        <v>330</v>
      </c>
      <c r="Y2342" t="s">
        <v>667</v>
      </c>
      <c r="Z2342" t="s">
        <v>56</v>
      </c>
      <c r="AA2342" t="s">
        <v>46</v>
      </c>
      <c r="AB2342" t="s">
        <v>78</v>
      </c>
      <c r="AC2342" t="s">
        <v>58</v>
      </c>
      <c r="AD2342" t="s">
        <v>146</v>
      </c>
      <c r="AE2342" t="s">
        <v>84</v>
      </c>
      <c r="AF2342" t="s">
        <v>108</v>
      </c>
      <c r="AG2342" t="s">
        <v>163</v>
      </c>
      <c r="AH2342" t="s">
        <v>125</v>
      </c>
      <c r="AI2342" t="s">
        <v>174</v>
      </c>
      <c r="AJ2342" t="s">
        <v>50</v>
      </c>
      <c r="AK2342" t="s">
        <v>127</v>
      </c>
      <c r="AL2342" t="s">
        <v>47</v>
      </c>
      <c r="AM2342" t="s">
        <v>47</v>
      </c>
      <c r="AN2342" t="s">
        <v>920</v>
      </c>
      <c r="AO2342" t="s">
        <v>90</v>
      </c>
    </row>
    <row r="2343" spans="1:41" hidden="1" x14ac:dyDescent="0.25">
      <c r="A2343" t="s">
        <v>10223</v>
      </c>
      <c r="B2343" t="s">
        <v>10224</v>
      </c>
      <c r="C2343" s="1" t="str">
        <f t="shared" si="148"/>
        <v>21:1062</v>
      </c>
      <c r="D2343" s="1" t="str">
        <f t="shared" si="149"/>
        <v>21:0123</v>
      </c>
      <c r="E2343" t="s">
        <v>10225</v>
      </c>
      <c r="F2343" t="s">
        <v>10226</v>
      </c>
      <c r="H2343">
        <v>49.723437400000002</v>
      </c>
      <c r="I2343">
        <v>-117.26000689999999</v>
      </c>
      <c r="J2343" s="1" t="str">
        <f t="shared" si="146"/>
        <v>NGR bulk stream sediment</v>
      </c>
      <c r="K2343" s="1" t="str">
        <f t="shared" si="147"/>
        <v>&lt;177 micron (NGR)</v>
      </c>
      <c r="L2343">
        <v>42</v>
      </c>
      <c r="M2343" t="s">
        <v>233</v>
      </c>
      <c r="N2343">
        <v>711</v>
      </c>
      <c r="O2343" t="s">
        <v>206</v>
      </c>
      <c r="P2343" t="s">
        <v>85</v>
      </c>
      <c r="Q2343" t="s">
        <v>1780</v>
      </c>
      <c r="R2343" t="s">
        <v>270</v>
      </c>
      <c r="S2343" t="s">
        <v>237</v>
      </c>
      <c r="T2343" t="s">
        <v>55</v>
      </c>
      <c r="U2343" t="s">
        <v>184</v>
      </c>
      <c r="V2343" t="s">
        <v>128</v>
      </c>
      <c r="W2343" t="s">
        <v>164</v>
      </c>
      <c r="X2343" t="s">
        <v>55</v>
      </c>
      <c r="Y2343" t="s">
        <v>273</v>
      </c>
      <c r="Z2343" t="s">
        <v>56</v>
      </c>
      <c r="AA2343" t="s">
        <v>46</v>
      </c>
      <c r="AB2343" t="s">
        <v>81</v>
      </c>
      <c r="AC2343" t="s">
        <v>175</v>
      </c>
      <c r="AD2343" t="s">
        <v>226</v>
      </c>
      <c r="AE2343" t="s">
        <v>62</v>
      </c>
      <c r="AF2343" t="s">
        <v>55</v>
      </c>
      <c r="AG2343" t="s">
        <v>181</v>
      </c>
      <c r="AH2343" t="s">
        <v>79</v>
      </c>
      <c r="AI2343" t="s">
        <v>198</v>
      </c>
      <c r="AJ2343" t="s">
        <v>1538</v>
      </c>
      <c r="AK2343" t="s">
        <v>127</v>
      </c>
      <c r="AL2343" t="s">
        <v>122</v>
      </c>
      <c r="AM2343" t="s">
        <v>47</v>
      </c>
      <c r="AN2343" t="s">
        <v>152</v>
      </c>
      <c r="AO2343" t="s">
        <v>330</v>
      </c>
    </row>
    <row r="2344" spans="1:41" hidden="1" x14ac:dyDescent="0.25">
      <c r="A2344" t="s">
        <v>10227</v>
      </c>
      <c r="B2344" t="s">
        <v>10228</v>
      </c>
      <c r="C2344" s="1" t="str">
        <f t="shared" si="148"/>
        <v>21:1062</v>
      </c>
      <c r="D2344" s="1" t="str">
        <f t="shared" si="149"/>
        <v>21:0123</v>
      </c>
      <c r="E2344" t="s">
        <v>10229</v>
      </c>
      <c r="F2344" t="s">
        <v>10230</v>
      </c>
      <c r="H2344">
        <v>49.756701399999997</v>
      </c>
      <c r="I2344">
        <v>-117.4859294</v>
      </c>
      <c r="J2344" s="1" t="str">
        <f t="shared" si="146"/>
        <v>NGR bulk stream sediment</v>
      </c>
      <c r="K2344" s="1" t="str">
        <f t="shared" si="147"/>
        <v>&lt;177 micron (NGR)</v>
      </c>
      <c r="L2344">
        <v>42</v>
      </c>
      <c r="M2344" t="s">
        <v>248</v>
      </c>
      <c r="N2344">
        <v>712</v>
      </c>
      <c r="O2344" t="s">
        <v>61</v>
      </c>
      <c r="P2344" t="s">
        <v>47</v>
      </c>
      <c r="Q2344" t="s">
        <v>548</v>
      </c>
      <c r="R2344" t="s">
        <v>173</v>
      </c>
      <c r="S2344" t="s">
        <v>463</v>
      </c>
      <c r="T2344" t="s">
        <v>108</v>
      </c>
      <c r="U2344" t="s">
        <v>475</v>
      </c>
      <c r="V2344" t="s">
        <v>101</v>
      </c>
      <c r="W2344" t="s">
        <v>161</v>
      </c>
      <c r="X2344" t="s">
        <v>85</v>
      </c>
      <c r="Y2344" t="s">
        <v>431</v>
      </c>
      <c r="Z2344" t="s">
        <v>56</v>
      </c>
      <c r="AA2344" t="s">
        <v>47</v>
      </c>
      <c r="AB2344" t="s">
        <v>139</v>
      </c>
      <c r="AC2344" t="s">
        <v>58</v>
      </c>
      <c r="AD2344" t="s">
        <v>226</v>
      </c>
      <c r="AE2344" t="s">
        <v>84</v>
      </c>
      <c r="AF2344" t="s">
        <v>58</v>
      </c>
      <c r="AG2344" t="s">
        <v>2163</v>
      </c>
      <c r="AH2344" t="s">
        <v>47</v>
      </c>
      <c r="AI2344" t="s">
        <v>64</v>
      </c>
      <c r="AJ2344" t="s">
        <v>8450</v>
      </c>
      <c r="AK2344" t="s">
        <v>437</v>
      </c>
      <c r="AL2344" t="s">
        <v>47</v>
      </c>
      <c r="AM2344" t="s">
        <v>47</v>
      </c>
      <c r="AN2344" t="s">
        <v>765</v>
      </c>
      <c r="AO2344" t="s">
        <v>50</v>
      </c>
    </row>
    <row r="2345" spans="1:41" hidden="1" x14ac:dyDescent="0.25">
      <c r="A2345" t="s">
        <v>10231</v>
      </c>
      <c r="B2345" t="s">
        <v>10232</v>
      </c>
      <c r="C2345" s="1" t="str">
        <f t="shared" si="148"/>
        <v>21:1062</v>
      </c>
      <c r="D2345" s="1" t="str">
        <f t="shared" si="149"/>
        <v>21:0123</v>
      </c>
      <c r="E2345" t="s">
        <v>10233</v>
      </c>
      <c r="F2345" t="s">
        <v>10234</v>
      </c>
      <c r="H2345">
        <v>49.602748499999997</v>
      </c>
      <c r="I2345">
        <v>-117.1839007</v>
      </c>
      <c r="J2345" s="1" t="str">
        <f t="shared" si="146"/>
        <v>NGR bulk stream sediment</v>
      </c>
      <c r="K2345" s="1" t="str">
        <f t="shared" si="147"/>
        <v>&lt;177 micron (NGR)</v>
      </c>
      <c r="L2345">
        <v>42</v>
      </c>
      <c r="M2345" t="s">
        <v>256</v>
      </c>
      <c r="N2345">
        <v>713</v>
      </c>
      <c r="O2345" t="s">
        <v>235</v>
      </c>
      <c r="P2345" t="s">
        <v>73</v>
      </c>
      <c r="Q2345" t="s">
        <v>1780</v>
      </c>
      <c r="R2345" t="s">
        <v>79</v>
      </c>
      <c r="S2345" t="s">
        <v>146</v>
      </c>
      <c r="T2345" t="s">
        <v>52</v>
      </c>
      <c r="U2345" t="s">
        <v>239</v>
      </c>
      <c r="V2345" t="s">
        <v>130</v>
      </c>
      <c r="W2345" t="s">
        <v>125</v>
      </c>
      <c r="X2345" t="s">
        <v>108</v>
      </c>
      <c r="Y2345" t="s">
        <v>251</v>
      </c>
      <c r="Z2345" t="s">
        <v>56</v>
      </c>
      <c r="AA2345" t="s">
        <v>46</v>
      </c>
      <c r="AB2345" t="s">
        <v>173</v>
      </c>
      <c r="AC2345" t="s">
        <v>58</v>
      </c>
      <c r="AD2345" t="s">
        <v>237</v>
      </c>
      <c r="AE2345" t="s">
        <v>199</v>
      </c>
      <c r="AF2345" t="s">
        <v>259</v>
      </c>
      <c r="AG2345" t="s">
        <v>307</v>
      </c>
      <c r="AH2345" t="s">
        <v>142</v>
      </c>
      <c r="AI2345" t="s">
        <v>174</v>
      </c>
      <c r="AJ2345" t="s">
        <v>730</v>
      </c>
      <c r="AK2345" t="s">
        <v>267</v>
      </c>
      <c r="AL2345" t="s">
        <v>85</v>
      </c>
      <c r="AM2345" t="s">
        <v>47</v>
      </c>
      <c r="AN2345" t="s">
        <v>468</v>
      </c>
      <c r="AO2345" t="s">
        <v>165</v>
      </c>
    </row>
    <row r="2346" spans="1:41" hidden="1" x14ac:dyDescent="0.25">
      <c r="A2346" t="s">
        <v>10235</v>
      </c>
      <c r="B2346" t="s">
        <v>10236</v>
      </c>
      <c r="C2346" s="1" t="str">
        <f t="shared" si="148"/>
        <v>21:1062</v>
      </c>
      <c r="D2346" s="1" t="str">
        <f t="shared" si="149"/>
        <v>21:0123</v>
      </c>
      <c r="E2346" t="s">
        <v>10237</v>
      </c>
      <c r="F2346" t="s">
        <v>10238</v>
      </c>
      <c r="H2346">
        <v>49.952229799999998</v>
      </c>
      <c r="I2346">
        <v>-116.7609764</v>
      </c>
      <c r="J2346" s="1" t="str">
        <f t="shared" si="146"/>
        <v>NGR bulk stream sediment</v>
      </c>
      <c r="K2346" s="1" t="str">
        <f t="shared" si="147"/>
        <v>&lt;177 micron (NGR)</v>
      </c>
      <c r="L2346">
        <v>42</v>
      </c>
      <c r="M2346" t="s">
        <v>265</v>
      </c>
      <c r="N2346">
        <v>714</v>
      </c>
      <c r="O2346" t="s">
        <v>54</v>
      </c>
      <c r="P2346" t="s">
        <v>47</v>
      </c>
      <c r="Q2346" t="s">
        <v>668</v>
      </c>
      <c r="R2346" t="s">
        <v>149</v>
      </c>
      <c r="S2346" t="s">
        <v>226</v>
      </c>
      <c r="T2346" t="s">
        <v>98</v>
      </c>
      <c r="U2346" t="s">
        <v>291</v>
      </c>
      <c r="V2346" t="s">
        <v>242</v>
      </c>
      <c r="W2346" t="s">
        <v>271</v>
      </c>
      <c r="X2346" t="s">
        <v>127</v>
      </c>
      <c r="Y2346" t="s">
        <v>583</v>
      </c>
      <c r="Z2346" t="s">
        <v>56</v>
      </c>
      <c r="AA2346" t="s">
        <v>46</v>
      </c>
      <c r="AB2346" t="s">
        <v>110</v>
      </c>
      <c r="AC2346" t="s">
        <v>141</v>
      </c>
      <c r="AD2346" t="s">
        <v>431</v>
      </c>
      <c r="AE2346" t="s">
        <v>56</v>
      </c>
      <c r="AF2346" t="s">
        <v>267</v>
      </c>
      <c r="AG2346" t="s">
        <v>678</v>
      </c>
      <c r="AH2346" t="s">
        <v>238</v>
      </c>
      <c r="AI2346" t="s">
        <v>185</v>
      </c>
      <c r="AJ2346" t="s">
        <v>4459</v>
      </c>
      <c r="AK2346" t="s">
        <v>55</v>
      </c>
      <c r="AL2346" t="s">
        <v>122</v>
      </c>
      <c r="AM2346" t="s">
        <v>122</v>
      </c>
      <c r="AN2346" t="s">
        <v>592</v>
      </c>
      <c r="AO2346" t="s">
        <v>98</v>
      </c>
    </row>
    <row r="2347" spans="1:41" hidden="1" x14ac:dyDescent="0.25">
      <c r="A2347" t="s">
        <v>10239</v>
      </c>
      <c r="B2347" t="s">
        <v>10240</v>
      </c>
      <c r="C2347" s="1" t="str">
        <f t="shared" si="148"/>
        <v>21:1062</v>
      </c>
      <c r="D2347" s="1" t="str">
        <f t="shared" si="149"/>
        <v>21:0123</v>
      </c>
      <c r="E2347" t="s">
        <v>10241</v>
      </c>
      <c r="F2347" t="s">
        <v>10242</v>
      </c>
      <c r="H2347">
        <v>49.949408099999999</v>
      </c>
      <c r="I2347">
        <v>-116.7578403</v>
      </c>
      <c r="J2347" s="1" t="str">
        <f t="shared" si="146"/>
        <v>NGR bulk stream sediment</v>
      </c>
      <c r="K2347" s="1" t="str">
        <f t="shared" si="147"/>
        <v>&lt;177 micron (NGR)</v>
      </c>
      <c r="L2347">
        <v>43</v>
      </c>
      <c r="M2347" t="s">
        <v>280</v>
      </c>
      <c r="N2347">
        <v>715</v>
      </c>
      <c r="O2347" t="s">
        <v>161</v>
      </c>
      <c r="P2347" t="s">
        <v>47</v>
      </c>
      <c r="Q2347" t="s">
        <v>807</v>
      </c>
      <c r="R2347" t="s">
        <v>73</v>
      </c>
      <c r="S2347" t="s">
        <v>65</v>
      </c>
      <c r="T2347" t="s">
        <v>66</v>
      </c>
      <c r="U2347" t="s">
        <v>342</v>
      </c>
      <c r="V2347" t="s">
        <v>392</v>
      </c>
      <c r="W2347" t="s">
        <v>437</v>
      </c>
      <c r="X2347" t="s">
        <v>58</v>
      </c>
      <c r="Y2347" t="s">
        <v>207</v>
      </c>
      <c r="Z2347" t="s">
        <v>56</v>
      </c>
      <c r="AA2347" t="s">
        <v>122</v>
      </c>
      <c r="AB2347" t="s">
        <v>47</v>
      </c>
      <c r="AC2347" t="s">
        <v>145</v>
      </c>
      <c r="AD2347" t="s">
        <v>438</v>
      </c>
      <c r="AE2347" t="s">
        <v>56</v>
      </c>
      <c r="AF2347" t="s">
        <v>55</v>
      </c>
      <c r="AG2347" t="s">
        <v>818</v>
      </c>
      <c r="AH2347" t="s">
        <v>158</v>
      </c>
      <c r="AI2347" t="s">
        <v>110</v>
      </c>
      <c r="AJ2347" t="s">
        <v>1884</v>
      </c>
      <c r="AK2347" t="s">
        <v>80</v>
      </c>
      <c r="AL2347" t="s">
        <v>108</v>
      </c>
      <c r="AM2347" t="s">
        <v>47</v>
      </c>
      <c r="AN2347" t="s">
        <v>275</v>
      </c>
      <c r="AO2347" t="s">
        <v>175</v>
      </c>
    </row>
    <row r="2348" spans="1:41" hidden="1" x14ac:dyDescent="0.25">
      <c r="A2348" t="s">
        <v>10243</v>
      </c>
      <c r="B2348" t="s">
        <v>10244</v>
      </c>
      <c r="C2348" s="1" t="str">
        <f t="shared" si="148"/>
        <v>21:1062</v>
      </c>
      <c r="D2348" s="1" t="str">
        <f t="shared" si="149"/>
        <v>21:0123</v>
      </c>
      <c r="E2348" t="s">
        <v>10241</v>
      </c>
      <c r="F2348" t="s">
        <v>10245</v>
      </c>
      <c r="H2348">
        <v>49.949408099999999</v>
      </c>
      <c r="I2348">
        <v>-116.7578403</v>
      </c>
      <c r="J2348" s="1" t="str">
        <f t="shared" si="146"/>
        <v>NGR bulk stream sediment</v>
      </c>
      <c r="K2348" s="1" t="str">
        <f t="shared" si="147"/>
        <v>&lt;177 micron (NGR)</v>
      </c>
      <c r="L2348">
        <v>43</v>
      </c>
      <c r="M2348" t="s">
        <v>288</v>
      </c>
      <c r="N2348">
        <v>716</v>
      </c>
      <c r="O2348" t="s">
        <v>493</v>
      </c>
      <c r="P2348" t="s">
        <v>122</v>
      </c>
      <c r="Q2348" t="s">
        <v>920</v>
      </c>
      <c r="R2348" t="s">
        <v>359</v>
      </c>
      <c r="S2348" t="s">
        <v>65</v>
      </c>
      <c r="T2348" t="s">
        <v>98</v>
      </c>
      <c r="U2348" t="s">
        <v>251</v>
      </c>
      <c r="V2348" t="s">
        <v>55</v>
      </c>
      <c r="W2348" t="s">
        <v>266</v>
      </c>
      <c r="X2348" t="s">
        <v>55</v>
      </c>
      <c r="Y2348" t="s">
        <v>431</v>
      </c>
      <c r="Z2348" t="s">
        <v>56</v>
      </c>
      <c r="AA2348" t="s">
        <v>122</v>
      </c>
      <c r="AB2348" t="s">
        <v>47</v>
      </c>
      <c r="AC2348" t="s">
        <v>141</v>
      </c>
      <c r="AD2348" t="s">
        <v>237</v>
      </c>
      <c r="AE2348" t="s">
        <v>56</v>
      </c>
      <c r="AF2348" t="s">
        <v>127</v>
      </c>
      <c r="AG2348" t="s">
        <v>1506</v>
      </c>
      <c r="AH2348" t="s">
        <v>129</v>
      </c>
      <c r="AI2348" t="s">
        <v>64</v>
      </c>
      <c r="AJ2348" t="s">
        <v>10246</v>
      </c>
      <c r="AK2348" t="s">
        <v>824</v>
      </c>
      <c r="AL2348" t="s">
        <v>85</v>
      </c>
      <c r="AM2348" t="s">
        <v>47</v>
      </c>
      <c r="AN2348" t="s">
        <v>322</v>
      </c>
      <c r="AO2348" t="s">
        <v>99</v>
      </c>
    </row>
    <row r="2349" spans="1:41" hidden="1" x14ac:dyDescent="0.25">
      <c r="A2349" t="s">
        <v>10247</v>
      </c>
      <c r="B2349" t="s">
        <v>10248</v>
      </c>
      <c r="C2349" s="1" t="str">
        <f t="shared" si="148"/>
        <v>21:1062</v>
      </c>
      <c r="D2349" s="1" t="str">
        <f t="shared" si="149"/>
        <v>21:0123</v>
      </c>
      <c r="E2349" t="s">
        <v>10249</v>
      </c>
      <c r="F2349" t="s">
        <v>10250</v>
      </c>
      <c r="H2349">
        <v>49.947452599999998</v>
      </c>
      <c r="I2349">
        <v>-116.7646936</v>
      </c>
      <c r="J2349" s="1" t="str">
        <f t="shared" si="146"/>
        <v>NGR bulk stream sediment</v>
      </c>
      <c r="K2349" s="1" t="str">
        <f t="shared" si="147"/>
        <v>&lt;177 micron (NGR)</v>
      </c>
      <c r="L2349">
        <v>43</v>
      </c>
      <c r="M2349" t="s">
        <v>45</v>
      </c>
      <c r="N2349">
        <v>717</v>
      </c>
      <c r="O2349" t="s">
        <v>173</v>
      </c>
      <c r="P2349" t="s">
        <v>47</v>
      </c>
      <c r="Q2349" t="s">
        <v>65</v>
      </c>
      <c r="R2349" t="s">
        <v>187</v>
      </c>
      <c r="S2349" t="s">
        <v>329</v>
      </c>
      <c r="T2349" t="s">
        <v>269</v>
      </c>
      <c r="U2349" t="s">
        <v>457</v>
      </c>
      <c r="V2349" t="s">
        <v>58</v>
      </c>
      <c r="W2349" t="s">
        <v>111</v>
      </c>
      <c r="X2349" t="s">
        <v>73</v>
      </c>
      <c r="Y2349" t="s">
        <v>290</v>
      </c>
      <c r="Z2349" t="s">
        <v>56</v>
      </c>
      <c r="AA2349" t="s">
        <v>47</v>
      </c>
      <c r="AB2349" t="s">
        <v>185</v>
      </c>
      <c r="AC2349" t="s">
        <v>75</v>
      </c>
      <c r="AD2349" t="s">
        <v>251</v>
      </c>
      <c r="AE2349" t="s">
        <v>199</v>
      </c>
      <c r="AF2349" t="s">
        <v>267</v>
      </c>
      <c r="AG2349" t="s">
        <v>96</v>
      </c>
      <c r="AH2349" t="s">
        <v>257</v>
      </c>
      <c r="AI2349" t="s">
        <v>61</v>
      </c>
      <c r="AJ2349" t="s">
        <v>163</v>
      </c>
      <c r="AK2349" t="s">
        <v>2753</v>
      </c>
      <c r="AL2349" t="s">
        <v>58</v>
      </c>
      <c r="AM2349" t="s">
        <v>122</v>
      </c>
      <c r="AN2349" t="s">
        <v>508</v>
      </c>
      <c r="AO2349" t="s">
        <v>137</v>
      </c>
    </row>
    <row r="2350" spans="1:41" hidden="1" x14ac:dyDescent="0.25">
      <c r="A2350" t="s">
        <v>10251</v>
      </c>
      <c r="B2350" t="s">
        <v>10252</v>
      </c>
      <c r="C2350" s="1" t="str">
        <f t="shared" si="148"/>
        <v>21:1062</v>
      </c>
      <c r="D2350" s="1" t="str">
        <f t="shared" si="149"/>
        <v>21:0123</v>
      </c>
      <c r="E2350" t="s">
        <v>10253</v>
      </c>
      <c r="F2350" t="s">
        <v>10254</v>
      </c>
      <c r="H2350">
        <v>49.944235399999997</v>
      </c>
      <c r="I2350">
        <v>-116.8047636</v>
      </c>
      <c r="J2350" s="1" t="str">
        <f t="shared" si="146"/>
        <v>NGR bulk stream sediment</v>
      </c>
      <c r="K2350" s="1" t="str">
        <f t="shared" si="147"/>
        <v>&lt;177 micron (NGR)</v>
      </c>
      <c r="L2350">
        <v>43</v>
      </c>
      <c r="M2350" t="s">
        <v>71</v>
      </c>
      <c r="N2350">
        <v>718</v>
      </c>
      <c r="O2350" t="s">
        <v>55</v>
      </c>
      <c r="P2350" t="s">
        <v>122</v>
      </c>
      <c r="Q2350" t="s">
        <v>793</v>
      </c>
      <c r="R2350" t="s">
        <v>98</v>
      </c>
      <c r="S2350" t="s">
        <v>258</v>
      </c>
      <c r="T2350" t="s">
        <v>66</v>
      </c>
      <c r="U2350" t="s">
        <v>146</v>
      </c>
      <c r="V2350" t="s">
        <v>181</v>
      </c>
      <c r="W2350" t="s">
        <v>102</v>
      </c>
      <c r="X2350" t="s">
        <v>51</v>
      </c>
      <c r="Y2350" t="s">
        <v>186</v>
      </c>
      <c r="Z2350" t="s">
        <v>56</v>
      </c>
      <c r="AA2350" t="s">
        <v>46</v>
      </c>
      <c r="AB2350" t="s">
        <v>149</v>
      </c>
      <c r="AC2350" t="s">
        <v>475</v>
      </c>
      <c r="AD2350" t="s">
        <v>597</v>
      </c>
      <c r="AE2350" t="s">
        <v>84</v>
      </c>
      <c r="AF2350" t="s">
        <v>108</v>
      </c>
      <c r="AG2350" t="s">
        <v>455</v>
      </c>
      <c r="AH2350" t="s">
        <v>151</v>
      </c>
      <c r="AI2350" t="s">
        <v>174</v>
      </c>
      <c r="AJ2350" t="s">
        <v>58</v>
      </c>
      <c r="AK2350" t="s">
        <v>6230</v>
      </c>
      <c r="AL2350" t="s">
        <v>73</v>
      </c>
      <c r="AM2350" t="s">
        <v>122</v>
      </c>
      <c r="AN2350" t="s">
        <v>638</v>
      </c>
      <c r="AO2350" t="s">
        <v>137</v>
      </c>
    </row>
    <row r="2351" spans="1:41" hidden="1" x14ac:dyDescent="0.25">
      <c r="A2351" t="s">
        <v>10255</v>
      </c>
      <c r="B2351" t="s">
        <v>10256</v>
      </c>
      <c r="C2351" s="1" t="str">
        <f t="shared" si="148"/>
        <v>21:1062</v>
      </c>
      <c r="D2351" s="1" t="str">
        <f t="shared" si="149"/>
        <v>21:0123</v>
      </c>
      <c r="E2351" t="s">
        <v>10257</v>
      </c>
      <c r="F2351" t="s">
        <v>10258</v>
      </c>
      <c r="H2351">
        <v>49.976800699999998</v>
      </c>
      <c r="I2351">
        <v>-116.8587296</v>
      </c>
      <c r="J2351" s="1" t="str">
        <f t="shared" si="146"/>
        <v>NGR bulk stream sediment</v>
      </c>
      <c r="K2351" s="1" t="str">
        <f t="shared" si="147"/>
        <v>&lt;177 micron (NGR)</v>
      </c>
      <c r="L2351">
        <v>43</v>
      </c>
      <c r="M2351" t="s">
        <v>95</v>
      </c>
      <c r="N2351">
        <v>719</v>
      </c>
      <c r="O2351" t="s">
        <v>161</v>
      </c>
      <c r="P2351" t="s">
        <v>103</v>
      </c>
      <c r="Q2351" t="s">
        <v>920</v>
      </c>
      <c r="R2351" t="s">
        <v>151</v>
      </c>
      <c r="S2351" t="s">
        <v>100</v>
      </c>
      <c r="T2351" t="s">
        <v>137</v>
      </c>
      <c r="U2351" t="s">
        <v>197</v>
      </c>
      <c r="V2351" t="s">
        <v>227</v>
      </c>
      <c r="W2351" t="s">
        <v>105</v>
      </c>
      <c r="X2351" t="s">
        <v>52</v>
      </c>
      <c r="Y2351" t="s">
        <v>358</v>
      </c>
      <c r="Z2351" t="s">
        <v>56</v>
      </c>
      <c r="AA2351" t="s">
        <v>47</v>
      </c>
      <c r="AB2351" t="s">
        <v>235</v>
      </c>
      <c r="AC2351" t="s">
        <v>267</v>
      </c>
      <c r="AD2351" t="s">
        <v>425</v>
      </c>
      <c r="AE2351" t="s">
        <v>380</v>
      </c>
      <c r="AF2351" t="s">
        <v>188</v>
      </c>
      <c r="AG2351" t="s">
        <v>238</v>
      </c>
      <c r="AH2351" t="s">
        <v>150</v>
      </c>
      <c r="AI2351" t="s">
        <v>174</v>
      </c>
      <c r="AJ2351" t="s">
        <v>1247</v>
      </c>
      <c r="AK2351" t="s">
        <v>209</v>
      </c>
      <c r="AL2351" t="s">
        <v>51</v>
      </c>
      <c r="AM2351" t="s">
        <v>122</v>
      </c>
      <c r="AN2351" t="s">
        <v>533</v>
      </c>
      <c r="AO2351" t="s">
        <v>82</v>
      </c>
    </row>
    <row r="2352" spans="1:41" hidden="1" x14ac:dyDescent="0.25">
      <c r="A2352" t="s">
        <v>10259</v>
      </c>
      <c r="B2352" t="s">
        <v>10260</v>
      </c>
      <c r="C2352" s="1" t="str">
        <f t="shared" si="148"/>
        <v>21:1062</v>
      </c>
      <c r="D2352" s="1" t="str">
        <f t="shared" si="149"/>
        <v>21:0123</v>
      </c>
      <c r="E2352" t="s">
        <v>10261</v>
      </c>
      <c r="F2352" t="s">
        <v>10262</v>
      </c>
      <c r="H2352">
        <v>49.692146999999999</v>
      </c>
      <c r="I2352">
        <v>-116.2800526</v>
      </c>
      <c r="J2352" s="1" t="str">
        <f t="shared" si="146"/>
        <v>NGR bulk stream sediment</v>
      </c>
      <c r="K2352" s="1" t="str">
        <f t="shared" si="147"/>
        <v>&lt;177 micron (NGR)</v>
      </c>
      <c r="L2352">
        <v>43</v>
      </c>
      <c r="M2352" t="s">
        <v>117</v>
      </c>
      <c r="N2352">
        <v>720</v>
      </c>
      <c r="O2352" t="s">
        <v>239</v>
      </c>
      <c r="P2352" t="s">
        <v>47</v>
      </c>
      <c r="Q2352" t="s">
        <v>1304</v>
      </c>
      <c r="R2352" t="s">
        <v>102</v>
      </c>
      <c r="S2352" t="s">
        <v>251</v>
      </c>
      <c r="T2352" t="s">
        <v>112</v>
      </c>
      <c r="U2352" t="s">
        <v>431</v>
      </c>
      <c r="V2352" t="s">
        <v>108</v>
      </c>
      <c r="W2352" t="s">
        <v>103</v>
      </c>
      <c r="X2352" t="s">
        <v>47</v>
      </c>
      <c r="Y2352" t="s">
        <v>240</v>
      </c>
      <c r="Z2352" t="s">
        <v>56</v>
      </c>
      <c r="AA2352" t="s">
        <v>122</v>
      </c>
      <c r="AB2352" t="s">
        <v>149</v>
      </c>
      <c r="AC2352" t="s">
        <v>399</v>
      </c>
      <c r="AD2352" t="s">
        <v>144</v>
      </c>
      <c r="AE2352" t="s">
        <v>53</v>
      </c>
      <c r="AF2352" t="s">
        <v>127</v>
      </c>
      <c r="AG2352" t="s">
        <v>319</v>
      </c>
      <c r="AH2352" t="s">
        <v>174</v>
      </c>
      <c r="AI2352" t="s">
        <v>185</v>
      </c>
      <c r="AJ2352" t="s">
        <v>330</v>
      </c>
      <c r="AK2352" t="s">
        <v>351</v>
      </c>
      <c r="AL2352" t="s">
        <v>47</v>
      </c>
      <c r="AM2352" t="s">
        <v>47</v>
      </c>
      <c r="AN2352" t="s">
        <v>65</v>
      </c>
      <c r="AO2352" t="s">
        <v>47</v>
      </c>
    </row>
    <row r="2353" spans="1:41" hidden="1" x14ac:dyDescent="0.25">
      <c r="A2353" t="s">
        <v>10263</v>
      </c>
      <c r="B2353" t="s">
        <v>10264</v>
      </c>
      <c r="C2353" s="1" t="str">
        <f t="shared" si="148"/>
        <v>21:1062</v>
      </c>
      <c r="D2353" s="1" t="str">
        <f t="shared" si="149"/>
        <v>21:0123</v>
      </c>
      <c r="E2353" t="s">
        <v>10265</v>
      </c>
      <c r="F2353" t="s">
        <v>10266</v>
      </c>
      <c r="H2353">
        <v>49.729210999999999</v>
      </c>
      <c r="I2353">
        <v>-116.2881299</v>
      </c>
      <c r="J2353" s="1" t="str">
        <f t="shared" si="146"/>
        <v>NGR bulk stream sediment</v>
      </c>
      <c r="K2353" s="1" t="str">
        <f t="shared" si="147"/>
        <v>&lt;177 micron (NGR)</v>
      </c>
      <c r="L2353">
        <v>43</v>
      </c>
      <c r="M2353" t="s">
        <v>136</v>
      </c>
      <c r="N2353">
        <v>721</v>
      </c>
      <c r="O2353" t="s">
        <v>165</v>
      </c>
      <c r="P2353" t="s">
        <v>47</v>
      </c>
      <c r="Q2353" t="s">
        <v>275</v>
      </c>
      <c r="R2353" t="s">
        <v>259</v>
      </c>
      <c r="S2353" t="s">
        <v>559</v>
      </c>
      <c r="T2353" t="s">
        <v>98</v>
      </c>
      <c r="U2353" t="s">
        <v>272</v>
      </c>
      <c r="V2353" t="s">
        <v>392</v>
      </c>
      <c r="W2353" t="s">
        <v>437</v>
      </c>
      <c r="X2353" t="s">
        <v>52</v>
      </c>
      <c r="Y2353" t="s">
        <v>934</v>
      </c>
      <c r="Z2353" t="s">
        <v>199</v>
      </c>
      <c r="AA2353" t="s">
        <v>46</v>
      </c>
      <c r="AB2353" t="s">
        <v>110</v>
      </c>
      <c r="AC2353" t="s">
        <v>98</v>
      </c>
      <c r="AD2353" t="s">
        <v>273</v>
      </c>
      <c r="AE2353" t="s">
        <v>53</v>
      </c>
      <c r="AF2353" t="s">
        <v>50</v>
      </c>
      <c r="AG2353" t="s">
        <v>118</v>
      </c>
      <c r="AH2353" t="s">
        <v>110</v>
      </c>
      <c r="AI2353" t="s">
        <v>61</v>
      </c>
      <c r="AJ2353" t="s">
        <v>108</v>
      </c>
      <c r="AK2353" t="s">
        <v>109</v>
      </c>
      <c r="AL2353" t="s">
        <v>47</v>
      </c>
      <c r="AM2353" t="s">
        <v>103</v>
      </c>
      <c r="AN2353" t="s">
        <v>299</v>
      </c>
      <c r="AO2353" t="s">
        <v>66</v>
      </c>
    </row>
    <row r="2354" spans="1:41" hidden="1" x14ac:dyDescent="0.25">
      <c r="A2354" t="s">
        <v>10267</v>
      </c>
      <c r="B2354" t="s">
        <v>10268</v>
      </c>
      <c r="C2354" s="1" t="str">
        <f t="shared" si="148"/>
        <v>21:1062</v>
      </c>
      <c r="D2354" s="1" t="str">
        <f t="shared" si="149"/>
        <v>21:0123</v>
      </c>
      <c r="E2354" t="s">
        <v>10269</v>
      </c>
      <c r="F2354" t="s">
        <v>10270</v>
      </c>
      <c r="H2354">
        <v>49.768736500000003</v>
      </c>
      <c r="I2354">
        <v>-116.2386243</v>
      </c>
      <c r="J2354" s="1" t="str">
        <f t="shared" si="146"/>
        <v>NGR bulk stream sediment</v>
      </c>
      <c r="K2354" s="1" t="str">
        <f t="shared" si="147"/>
        <v>&lt;177 micron (NGR)</v>
      </c>
      <c r="L2354">
        <v>43</v>
      </c>
      <c r="M2354" t="s">
        <v>157</v>
      </c>
      <c r="N2354">
        <v>722</v>
      </c>
      <c r="O2354" t="s">
        <v>112</v>
      </c>
      <c r="P2354" t="s">
        <v>47</v>
      </c>
      <c r="Q2354" t="s">
        <v>318</v>
      </c>
      <c r="R2354" t="s">
        <v>82</v>
      </c>
      <c r="S2354" t="s">
        <v>667</v>
      </c>
      <c r="T2354" t="s">
        <v>165</v>
      </c>
      <c r="U2354" t="s">
        <v>83</v>
      </c>
      <c r="V2354" t="s">
        <v>127</v>
      </c>
      <c r="W2354" t="s">
        <v>161</v>
      </c>
      <c r="X2354" t="s">
        <v>122</v>
      </c>
      <c r="Y2354" t="s">
        <v>344</v>
      </c>
      <c r="Z2354" t="s">
        <v>56</v>
      </c>
      <c r="AA2354" t="s">
        <v>122</v>
      </c>
      <c r="AB2354" t="s">
        <v>54</v>
      </c>
      <c r="AC2354" t="s">
        <v>162</v>
      </c>
      <c r="AD2354" t="s">
        <v>226</v>
      </c>
      <c r="AE2354" t="s">
        <v>198</v>
      </c>
      <c r="AF2354" t="s">
        <v>55</v>
      </c>
      <c r="AG2354" t="s">
        <v>2043</v>
      </c>
      <c r="AH2354" t="s">
        <v>149</v>
      </c>
      <c r="AI2354" t="s">
        <v>101</v>
      </c>
      <c r="AJ2354" t="s">
        <v>85</v>
      </c>
      <c r="AK2354" t="s">
        <v>55</v>
      </c>
      <c r="AL2354" t="s">
        <v>47</v>
      </c>
      <c r="AM2354" t="s">
        <v>47</v>
      </c>
      <c r="AN2354" t="s">
        <v>65</v>
      </c>
      <c r="AO2354" t="s">
        <v>51</v>
      </c>
    </row>
    <row r="2355" spans="1:41" hidden="1" x14ac:dyDescent="0.25">
      <c r="A2355" t="s">
        <v>10271</v>
      </c>
      <c r="B2355" t="s">
        <v>10272</v>
      </c>
      <c r="C2355" s="1" t="str">
        <f t="shared" si="148"/>
        <v>21:1062</v>
      </c>
      <c r="D2355" s="1" t="str">
        <f t="shared" si="149"/>
        <v>21:0123</v>
      </c>
      <c r="E2355" t="s">
        <v>10273</v>
      </c>
      <c r="F2355" t="s">
        <v>10274</v>
      </c>
      <c r="H2355">
        <v>49.745155500000003</v>
      </c>
      <c r="I2355">
        <v>-116.15233189999999</v>
      </c>
      <c r="J2355" s="1" t="str">
        <f t="shared" si="146"/>
        <v>NGR bulk stream sediment</v>
      </c>
      <c r="K2355" s="1" t="str">
        <f t="shared" si="147"/>
        <v>&lt;177 micron (NGR)</v>
      </c>
      <c r="L2355">
        <v>43</v>
      </c>
      <c r="M2355" t="s">
        <v>170</v>
      </c>
      <c r="N2355">
        <v>723</v>
      </c>
      <c r="O2355" t="s">
        <v>49</v>
      </c>
      <c r="P2355" t="s">
        <v>108</v>
      </c>
      <c r="Q2355" t="s">
        <v>1304</v>
      </c>
      <c r="R2355" t="s">
        <v>76</v>
      </c>
      <c r="S2355" t="s">
        <v>226</v>
      </c>
      <c r="T2355" t="s">
        <v>209</v>
      </c>
      <c r="U2355" t="s">
        <v>306</v>
      </c>
      <c r="V2355" t="s">
        <v>127</v>
      </c>
      <c r="W2355" t="s">
        <v>206</v>
      </c>
      <c r="X2355" t="s">
        <v>122</v>
      </c>
      <c r="Y2355" t="s">
        <v>273</v>
      </c>
      <c r="Z2355" t="s">
        <v>56</v>
      </c>
      <c r="AA2355" t="s">
        <v>51</v>
      </c>
      <c r="AB2355" t="s">
        <v>198</v>
      </c>
      <c r="AC2355" t="s">
        <v>225</v>
      </c>
      <c r="AD2355" t="s">
        <v>226</v>
      </c>
      <c r="AE2355" t="s">
        <v>87</v>
      </c>
      <c r="AF2355" t="s">
        <v>591</v>
      </c>
      <c r="AG2355" t="s">
        <v>946</v>
      </c>
      <c r="AH2355" t="s">
        <v>87</v>
      </c>
      <c r="AI2355" t="s">
        <v>257</v>
      </c>
      <c r="AJ2355" t="s">
        <v>76</v>
      </c>
      <c r="AK2355" t="s">
        <v>58</v>
      </c>
      <c r="AL2355" t="s">
        <v>47</v>
      </c>
      <c r="AM2355" t="s">
        <v>122</v>
      </c>
      <c r="AN2355" t="s">
        <v>65</v>
      </c>
      <c r="AO2355" t="s">
        <v>47</v>
      </c>
    </row>
    <row r="2356" spans="1:41" hidden="1" x14ac:dyDescent="0.25">
      <c r="A2356" t="s">
        <v>10275</v>
      </c>
      <c r="B2356" t="s">
        <v>10276</v>
      </c>
      <c r="C2356" s="1" t="str">
        <f t="shared" si="148"/>
        <v>21:1062</v>
      </c>
      <c r="D2356" s="1" t="str">
        <f t="shared" si="149"/>
        <v>21:0123</v>
      </c>
      <c r="E2356" t="s">
        <v>10277</v>
      </c>
      <c r="F2356" t="s">
        <v>10278</v>
      </c>
      <c r="H2356">
        <v>49.728491699999999</v>
      </c>
      <c r="I2356">
        <v>-116.1886121</v>
      </c>
      <c r="J2356" s="1" t="str">
        <f t="shared" si="146"/>
        <v>NGR bulk stream sediment</v>
      </c>
      <c r="K2356" s="1" t="str">
        <f t="shared" si="147"/>
        <v>&lt;177 micron (NGR)</v>
      </c>
      <c r="L2356">
        <v>43</v>
      </c>
      <c r="M2356" t="s">
        <v>180</v>
      </c>
      <c r="N2356">
        <v>724</v>
      </c>
      <c r="O2356" t="s">
        <v>66</v>
      </c>
      <c r="P2356" t="s">
        <v>47</v>
      </c>
      <c r="Q2356" t="s">
        <v>832</v>
      </c>
      <c r="R2356" t="s">
        <v>127</v>
      </c>
      <c r="S2356" t="s">
        <v>207</v>
      </c>
      <c r="T2356" t="s">
        <v>186</v>
      </c>
      <c r="U2356" t="s">
        <v>162</v>
      </c>
      <c r="V2356" t="s">
        <v>108</v>
      </c>
      <c r="W2356" t="s">
        <v>493</v>
      </c>
      <c r="X2356" t="s">
        <v>122</v>
      </c>
      <c r="Y2356" t="s">
        <v>146</v>
      </c>
      <c r="Z2356" t="s">
        <v>62</v>
      </c>
      <c r="AA2356" t="s">
        <v>122</v>
      </c>
      <c r="AB2356" t="s">
        <v>198</v>
      </c>
      <c r="AC2356" t="s">
        <v>58</v>
      </c>
      <c r="AD2356" t="s">
        <v>431</v>
      </c>
      <c r="AE2356" t="s">
        <v>54</v>
      </c>
      <c r="AF2356" t="s">
        <v>85</v>
      </c>
      <c r="AG2356" t="s">
        <v>696</v>
      </c>
      <c r="AH2356" t="s">
        <v>206</v>
      </c>
      <c r="AI2356" t="s">
        <v>173</v>
      </c>
      <c r="AJ2356" t="s">
        <v>209</v>
      </c>
      <c r="AK2356" t="s">
        <v>51</v>
      </c>
      <c r="AL2356" t="s">
        <v>47</v>
      </c>
      <c r="AM2356" t="s">
        <v>51</v>
      </c>
      <c r="AN2356" t="s">
        <v>65</v>
      </c>
      <c r="AO2356" t="s">
        <v>47</v>
      </c>
    </row>
    <row r="2357" spans="1:41" hidden="1" x14ac:dyDescent="0.25">
      <c r="A2357" t="s">
        <v>10279</v>
      </c>
      <c r="B2357" t="s">
        <v>10280</v>
      </c>
      <c r="C2357" s="1" t="str">
        <f t="shared" si="148"/>
        <v>21:1062</v>
      </c>
      <c r="D2357" s="1" t="str">
        <f t="shared" si="149"/>
        <v>21:0123</v>
      </c>
      <c r="E2357" t="s">
        <v>10281</v>
      </c>
      <c r="F2357" t="s">
        <v>10282</v>
      </c>
      <c r="H2357">
        <v>49.770176900000003</v>
      </c>
      <c r="I2357">
        <v>-116.13764159999999</v>
      </c>
      <c r="J2357" s="1" t="str">
        <f t="shared" si="146"/>
        <v>NGR bulk stream sediment</v>
      </c>
      <c r="K2357" s="1" t="str">
        <f t="shared" si="147"/>
        <v>&lt;177 micron (NGR)</v>
      </c>
      <c r="L2357">
        <v>43</v>
      </c>
      <c r="M2357" t="s">
        <v>195</v>
      </c>
      <c r="N2357">
        <v>725</v>
      </c>
      <c r="O2357" t="s">
        <v>105</v>
      </c>
      <c r="P2357" t="s">
        <v>47</v>
      </c>
      <c r="Q2357" t="s">
        <v>1121</v>
      </c>
      <c r="R2357" t="s">
        <v>351</v>
      </c>
      <c r="S2357" t="s">
        <v>218</v>
      </c>
      <c r="T2357" t="s">
        <v>73</v>
      </c>
      <c r="U2357" t="s">
        <v>59</v>
      </c>
      <c r="V2357" t="s">
        <v>307</v>
      </c>
      <c r="W2357" t="s">
        <v>235</v>
      </c>
      <c r="X2357" t="s">
        <v>103</v>
      </c>
      <c r="Y2357" t="s">
        <v>328</v>
      </c>
      <c r="Z2357" t="s">
        <v>56</v>
      </c>
      <c r="AA2357" t="s">
        <v>46</v>
      </c>
      <c r="AB2357" t="s">
        <v>46</v>
      </c>
      <c r="AC2357" t="s">
        <v>55</v>
      </c>
      <c r="AD2357" t="s">
        <v>184</v>
      </c>
      <c r="AE2357" t="s">
        <v>110</v>
      </c>
      <c r="AF2357" t="s">
        <v>406</v>
      </c>
      <c r="AG2357" t="s">
        <v>58</v>
      </c>
      <c r="AH2357" t="s">
        <v>174</v>
      </c>
      <c r="AI2357" t="s">
        <v>235</v>
      </c>
      <c r="AJ2357" t="s">
        <v>148</v>
      </c>
      <c r="AK2357" t="s">
        <v>162</v>
      </c>
      <c r="AL2357" t="s">
        <v>47</v>
      </c>
      <c r="AM2357" t="s">
        <v>122</v>
      </c>
      <c r="AN2357" t="s">
        <v>65</v>
      </c>
      <c r="AO2357" t="s">
        <v>55</v>
      </c>
    </row>
    <row r="2358" spans="1:41" hidden="1" x14ac:dyDescent="0.25">
      <c r="A2358" t="s">
        <v>10283</v>
      </c>
      <c r="B2358" t="s">
        <v>10284</v>
      </c>
      <c r="C2358" s="1" t="str">
        <f t="shared" si="148"/>
        <v>21:1062</v>
      </c>
      <c r="D2358" s="1" t="str">
        <f t="shared" si="149"/>
        <v>21:0123</v>
      </c>
      <c r="E2358" t="s">
        <v>10285</v>
      </c>
      <c r="F2358" t="s">
        <v>10286</v>
      </c>
      <c r="H2358">
        <v>49.754978999999999</v>
      </c>
      <c r="I2358">
        <v>-116.05500790000001</v>
      </c>
      <c r="J2358" s="1" t="str">
        <f t="shared" si="146"/>
        <v>NGR bulk stream sediment</v>
      </c>
      <c r="K2358" s="1" t="str">
        <f t="shared" si="147"/>
        <v>&lt;177 micron (NGR)</v>
      </c>
      <c r="L2358">
        <v>43</v>
      </c>
      <c r="M2358" t="s">
        <v>205</v>
      </c>
      <c r="N2358">
        <v>726</v>
      </c>
      <c r="O2358" t="s">
        <v>50</v>
      </c>
      <c r="P2358" t="s">
        <v>47</v>
      </c>
      <c r="Q2358" t="s">
        <v>935</v>
      </c>
      <c r="R2358" t="s">
        <v>76</v>
      </c>
      <c r="S2358" t="s">
        <v>291</v>
      </c>
      <c r="T2358" t="s">
        <v>209</v>
      </c>
      <c r="U2358" t="s">
        <v>90</v>
      </c>
      <c r="V2358" t="s">
        <v>307</v>
      </c>
      <c r="W2358" t="s">
        <v>103</v>
      </c>
      <c r="X2358" t="s">
        <v>103</v>
      </c>
      <c r="Y2358" t="s">
        <v>240</v>
      </c>
      <c r="Z2358" t="s">
        <v>56</v>
      </c>
      <c r="AA2358" t="s">
        <v>47</v>
      </c>
      <c r="AB2358" t="s">
        <v>46</v>
      </c>
      <c r="AC2358" t="s">
        <v>145</v>
      </c>
      <c r="AD2358" t="s">
        <v>146</v>
      </c>
      <c r="AE2358" t="s">
        <v>64</v>
      </c>
      <c r="AF2358" t="s">
        <v>58</v>
      </c>
      <c r="AG2358" t="s">
        <v>58</v>
      </c>
      <c r="AH2358" t="s">
        <v>110</v>
      </c>
      <c r="AI2358" t="s">
        <v>61</v>
      </c>
      <c r="AJ2358" t="s">
        <v>85</v>
      </c>
      <c r="AK2358" t="s">
        <v>129</v>
      </c>
      <c r="AL2358" t="s">
        <v>47</v>
      </c>
      <c r="AM2358" t="s">
        <v>103</v>
      </c>
      <c r="AN2358" t="s">
        <v>345</v>
      </c>
      <c r="AO2358" t="s">
        <v>122</v>
      </c>
    </row>
    <row r="2359" spans="1:41" hidden="1" x14ac:dyDescent="0.25">
      <c r="A2359" t="s">
        <v>10287</v>
      </c>
      <c r="B2359" t="s">
        <v>10288</v>
      </c>
      <c r="C2359" s="1" t="str">
        <f t="shared" si="148"/>
        <v>21:1062</v>
      </c>
      <c r="D2359" s="1" t="str">
        <f t="shared" si="149"/>
        <v>21:0123</v>
      </c>
      <c r="E2359" t="s">
        <v>10289</v>
      </c>
      <c r="F2359" t="s">
        <v>10290</v>
      </c>
      <c r="H2359">
        <v>49.791381999999999</v>
      </c>
      <c r="I2359">
        <v>-116.050495</v>
      </c>
      <c r="J2359" s="1" t="str">
        <f t="shared" si="146"/>
        <v>NGR bulk stream sediment</v>
      </c>
      <c r="K2359" s="1" t="str">
        <f t="shared" si="147"/>
        <v>&lt;177 micron (NGR)</v>
      </c>
      <c r="L2359">
        <v>43</v>
      </c>
      <c r="M2359" t="s">
        <v>214</v>
      </c>
      <c r="N2359">
        <v>727</v>
      </c>
      <c r="O2359" t="s">
        <v>123</v>
      </c>
      <c r="P2359" t="s">
        <v>47</v>
      </c>
      <c r="Q2359" t="s">
        <v>1304</v>
      </c>
      <c r="R2359" t="s">
        <v>108</v>
      </c>
      <c r="S2359" t="s">
        <v>236</v>
      </c>
      <c r="T2359" t="s">
        <v>52</v>
      </c>
      <c r="U2359" t="s">
        <v>475</v>
      </c>
      <c r="V2359" t="s">
        <v>371</v>
      </c>
      <c r="W2359" t="s">
        <v>101</v>
      </c>
      <c r="X2359" t="s">
        <v>103</v>
      </c>
      <c r="Y2359" t="s">
        <v>126</v>
      </c>
      <c r="Z2359" t="s">
        <v>56</v>
      </c>
      <c r="AA2359" t="s">
        <v>46</v>
      </c>
      <c r="AB2359" t="s">
        <v>54</v>
      </c>
      <c r="AC2359" t="s">
        <v>58</v>
      </c>
      <c r="AD2359" t="s">
        <v>590</v>
      </c>
      <c r="AE2359" t="s">
        <v>87</v>
      </c>
      <c r="AF2359" t="s">
        <v>259</v>
      </c>
      <c r="AG2359" t="s">
        <v>6155</v>
      </c>
      <c r="AH2359" t="s">
        <v>54</v>
      </c>
      <c r="AI2359" t="s">
        <v>81</v>
      </c>
      <c r="AJ2359" t="s">
        <v>55</v>
      </c>
      <c r="AK2359" t="s">
        <v>58</v>
      </c>
      <c r="AL2359" t="s">
        <v>47</v>
      </c>
      <c r="AM2359" t="s">
        <v>103</v>
      </c>
      <c r="AN2359" t="s">
        <v>301</v>
      </c>
      <c r="AO2359" t="s">
        <v>51</v>
      </c>
    </row>
    <row r="2360" spans="1:41" hidden="1" x14ac:dyDescent="0.25">
      <c r="A2360" t="s">
        <v>10291</v>
      </c>
      <c r="B2360" t="s">
        <v>10292</v>
      </c>
      <c r="C2360" s="1" t="str">
        <f t="shared" si="148"/>
        <v>21:1062</v>
      </c>
      <c r="D2360" s="1" t="str">
        <f t="shared" si="149"/>
        <v>21:0123</v>
      </c>
      <c r="E2360" t="s">
        <v>10293</v>
      </c>
      <c r="F2360" t="s">
        <v>10294</v>
      </c>
      <c r="H2360">
        <v>49.824861200000001</v>
      </c>
      <c r="I2360">
        <v>-116.0019739</v>
      </c>
      <c r="J2360" s="1" t="str">
        <f t="shared" si="146"/>
        <v>NGR bulk stream sediment</v>
      </c>
      <c r="K2360" s="1" t="str">
        <f t="shared" si="147"/>
        <v>&lt;177 micron (NGR)</v>
      </c>
      <c r="L2360">
        <v>43</v>
      </c>
      <c r="M2360" t="s">
        <v>223</v>
      </c>
      <c r="N2360">
        <v>728</v>
      </c>
      <c r="O2360" t="s">
        <v>260</v>
      </c>
      <c r="P2360" t="s">
        <v>73</v>
      </c>
      <c r="Q2360" t="s">
        <v>1304</v>
      </c>
      <c r="R2360" t="s">
        <v>102</v>
      </c>
      <c r="S2360" t="s">
        <v>399</v>
      </c>
      <c r="T2360" t="s">
        <v>52</v>
      </c>
      <c r="U2360" t="s">
        <v>187</v>
      </c>
      <c r="V2360" t="s">
        <v>164</v>
      </c>
      <c r="W2360" t="s">
        <v>64</v>
      </c>
      <c r="X2360" t="s">
        <v>52</v>
      </c>
      <c r="Y2360" t="s">
        <v>106</v>
      </c>
      <c r="Z2360" t="s">
        <v>56</v>
      </c>
      <c r="AA2360" t="s">
        <v>46</v>
      </c>
      <c r="AB2360" t="s">
        <v>57</v>
      </c>
      <c r="AC2360" t="s">
        <v>58</v>
      </c>
      <c r="AD2360" t="s">
        <v>532</v>
      </c>
      <c r="AE2360" t="s">
        <v>185</v>
      </c>
      <c r="AF2360" t="s">
        <v>96</v>
      </c>
      <c r="AG2360" t="s">
        <v>88</v>
      </c>
      <c r="AH2360" t="s">
        <v>87</v>
      </c>
      <c r="AI2360" t="s">
        <v>174</v>
      </c>
      <c r="AJ2360" t="s">
        <v>55</v>
      </c>
      <c r="AK2360" t="s">
        <v>493</v>
      </c>
      <c r="AL2360" t="s">
        <v>47</v>
      </c>
      <c r="AM2360" t="s">
        <v>47</v>
      </c>
      <c r="AN2360" t="s">
        <v>275</v>
      </c>
      <c r="AO2360" t="s">
        <v>52</v>
      </c>
    </row>
    <row r="2361" spans="1:41" hidden="1" x14ac:dyDescent="0.25">
      <c r="A2361" t="s">
        <v>10295</v>
      </c>
      <c r="B2361" t="s">
        <v>10296</v>
      </c>
      <c r="C2361" s="1" t="str">
        <f t="shared" si="148"/>
        <v>21:1062</v>
      </c>
      <c r="D2361" s="1" t="str">
        <f t="shared" si="149"/>
        <v>21:0123</v>
      </c>
      <c r="E2361" t="s">
        <v>10297</v>
      </c>
      <c r="F2361" t="s">
        <v>10298</v>
      </c>
      <c r="H2361">
        <v>49.804882499999998</v>
      </c>
      <c r="I2361">
        <v>-116.16245910000001</v>
      </c>
      <c r="J2361" s="1" t="str">
        <f t="shared" si="146"/>
        <v>NGR bulk stream sediment</v>
      </c>
      <c r="K2361" s="1" t="str">
        <f t="shared" si="147"/>
        <v>&lt;177 micron (NGR)</v>
      </c>
      <c r="L2361">
        <v>43</v>
      </c>
      <c r="M2361" t="s">
        <v>233</v>
      </c>
      <c r="N2361">
        <v>729</v>
      </c>
      <c r="O2361" t="s">
        <v>3546</v>
      </c>
      <c r="P2361" t="s">
        <v>3546</v>
      </c>
      <c r="Q2361" t="s">
        <v>3546</v>
      </c>
      <c r="R2361" t="s">
        <v>3546</v>
      </c>
      <c r="S2361" t="s">
        <v>3546</v>
      </c>
      <c r="T2361" t="s">
        <v>3546</v>
      </c>
      <c r="U2361" t="s">
        <v>3546</v>
      </c>
      <c r="V2361" t="s">
        <v>3546</v>
      </c>
      <c r="W2361" t="s">
        <v>3546</v>
      </c>
      <c r="X2361" t="s">
        <v>3546</v>
      </c>
      <c r="Y2361" t="s">
        <v>3546</v>
      </c>
      <c r="Z2361" t="s">
        <v>3546</v>
      </c>
      <c r="AA2361" t="s">
        <v>3546</v>
      </c>
      <c r="AB2361" t="s">
        <v>3546</v>
      </c>
      <c r="AC2361" t="s">
        <v>3546</v>
      </c>
      <c r="AD2361" t="s">
        <v>3546</v>
      </c>
      <c r="AE2361" t="s">
        <v>3546</v>
      </c>
      <c r="AF2361" t="s">
        <v>3546</v>
      </c>
      <c r="AG2361" t="s">
        <v>3546</v>
      </c>
      <c r="AH2361" t="s">
        <v>3546</v>
      </c>
      <c r="AI2361" t="s">
        <v>3546</v>
      </c>
      <c r="AJ2361" t="s">
        <v>3546</v>
      </c>
      <c r="AK2361" t="s">
        <v>3546</v>
      </c>
      <c r="AL2361" t="s">
        <v>3546</v>
      </c>
      <c r="AM2361" t="s">
        <v>3546</v>
      </c>
      <c r="AN2361" t="s">
        <v>3546</v>
      </c>
      <c r="AO2361" t="s">
        <v>3546</v>
      </c>
    </row>
    <row r="2362" spans="1:41" hidden="1" x14ac:dyDescent="0.25">
      <c r="A2362" t="s">
        <v>10299</v>
      </c>
      <c r="B2362" t="s">
        <v>10300</v>
      </c>
      <c r="C2362" s="1" t="str">
        <f t="shared" si="148"/>
        <v>21:1062</v>
      </c>
      <c r="D2362" s="1" t="str">
        <f t="shared" si="149"/>
        <v>21:0123</v>
      </c>
      <c r="E2362" t="s">
        <v>10301</v>
      </c>
      <c r="F2362" t="s">
        <v>10302</v>
      </c>
      <c r="H2362">
        <v>49.796710099999999</v>
      </c>
      <c r="I2362">
        <v>-116.1478745</v>
      </c>
      <c r="J2362" s="1" t="str">
        <f t="shared" si="146"/>
        <v>NGR bulk stream sediment</v>
      </c>
      <c r="K2362" s="1" t="str">
        <f t="shared" si="147"/>
        <v>&lt;177 micron (NGR)</v>
      </c>
      <c r="L2362">
        <v>43</v>
      </c>
      <c r="M2362" t="s">
        <v>248</v>
      </c>
      <c r="N2362">
        <v>730</v>
      </c>
      <c r="O2362" t="s">
        <v>125</v>
      </c>
      <c r="P2362" t="s">
        <v>47</v>
      </c>
      <c r="Q2362" t="s">
        <v>695</v>
      </c>
      <c r="R2362" t="s">
        <v>78</v>
      </c>
      <c r="S2362" t="s">
        <v>350</v>
      </c>
      <c r="T2362" t="s">
        <v>137</v>
      </c>
      <c r="U2362" t="s">
        <v>98</v>
      </c>
      <c r="V2362" t="s">
        <v>228</v>
      </c>
      <c r="W2362" t="s">
        <v>64</v>
      </c>
      <c r="X2362" t="s">
        <v>137</v>
      </c>
      <c r="Y2362" t="s">
        <v>358</v>
      </c>
      <c r="Z2362" t="s">
        <v>56</v>
      </c>
      <c r="AA2362" t="s">
        <v>46</v>
      </c>
      <c r="AB2362" t="s">
        <v>87</v>
      </c>
      <c r="AC2362" t="s">
        <v>55</v>
      </c>
      <c r="AD2362" t="s">
        <v>240</v>
      </c>
      <c r="AE2362" t="s">
        <v>105</v>
      </c>
      <c r="AF2362" t="s">
        <v>73</v>
      </c>
      <c r="AG2362" t="s">
        <v>351</v>
      </c>
      <c r="AH2362" t="s">
        <v>185</v>
      </c>
      <c r="AI2362" t="s">
        <v>110</v>
      </c>
      <c r="AJ2362" t="s">
        <v>55</v>
      </c>
      <c r="AK2362" t="s">
        <v>58</v>
      </c>
      <c r="AL2362" t="s">
        <v>47</v>
      </c>
      <c r="AM2362" t="s">
        <v>122</v>
      </c>
      <c r="AN2362" t="s">
        <v>780</v>
      </c>
      <c r="AO2362" t="s">
        <v>58</v>
      </c>
    </row>
    <row r="2363" spans="1:41" hidden="1" x14ac:dyDescent="0.25">
      <c r="A2363" t="s">
        <v>10303</v>
      </c>
      <c r="B2363" t="s">
        <v>10304</v>
      </c>
      <c r="C2363" s="1" t="str">
        <f t="shared" si="148"/>
        <v>21:1062</v>
      </c>
      <c r="D2363" s="1" t="str">
        <f t="shared" si="149"/>
        <v>21:0123</v>
      </c>
      <c r="E2363" t="s">
        <v>10305</v>
      </c>
      <c r="F2363" t="s">
        <v>10306</v>
      </c>
      <c r="H2363">
        <v>49.831826800000002</v>
      </c>
      <c r="I2363">
        <v>-116.1840105</v>
      </c>
      <c r="J2363" s="1" t="str">
        <f t="shared" si="146"/>
        <v>NGR bulk stream sediment</v>
      </c>
      <c r="K2363" s="1" t="str">
        <f t="shared" si="147"/>
        <v>&lt;177 micron (NGR)</v>
      </c>
      <c r="L2363">
        <v>43</v>
      </c>
      <c r="M2363" t="s">
        <v>256</v>
      </c>
      <c r="N2363">
        <v>731</v>
      </c>
      <c r="O2363" t="s">
        <v>224</v>
      </c>
      <c r="P2363" t="s">
        <v>58</v>
      </c>
      <c r="Q2363" t="s">
        <v>698</v>
      </c>
      <c r="R2363" t="s">
        <v>122</v>
      </c>
      <c r="S2363" t="s">
        <v>386</v>
      </c>
      <c r="T2363" t="s">
        <v>50</v>
      </c>
      <c r="U2363" t="s">
        <v>49</v>
      </c>
      <c r="V2363" t="s">
        <v>76</v>
      </c>
      <c r="W2363" t="s">
        <v>164</v>
      </c>
      <c r="X2363" t="s">
        <v>66</v>
      </c>
      <c r="Y2363" t="s">
        <v>146</v>
      </c>
      <c r="Z2363" t="s">
        <v>56</v>
      </c>
      <c r="AA2363" t="s">
        <v>103</v>
      </c>
      <c r="AB2363" t="s">
        <v>61</v>
      </c>
      <c r="AC2363" t="s">
        <v>58</v>
      </c>
      <c r="AD2363" t="s">
        <v>226</v>
      </c>
      <c r="AE2363" t="s">
        <v>84</v>
      </c>
      <c r="AF2363" t="s">
        <v>267</v>
      </c>
      <c r="AG2363" t="s">
        <v>818</v>
      </c>
      <c r="AH2363" t="s">
        <v>151</v>
      </c>
      <c r="AI2363" t="s">
        <v>61</v>
      </c>
      <c r="AJ2363" t="s">
        <v>3575</v>
      </c>
      <c r="AK2363" t="s">
        <v>175</v>
      </c>
      <c r="AL2363" t="s">
        <v>85</v>
      </c>
      <c r="AM2363" t="s">
        <v>103</v>
      </c>
      <c r="AN2363" t="s">
        <v>578</v>
      </c>
      <c r="AO2363" t="s">
        <v>73</v>
      </c>
    </row>
    <row r="2364" spans="1:41" hidden="1" x14ac:dyDescent="0.25">
      <c r="A2364" t="s">
        <v>10307</v>
      </c>
      <c r="B2364" t="s">
        <v>10308</v>
      </c>
      <c r="C2364" s="1" t="str">
        <f t="shared" si="148"/>
        <v>21:1062</v>
      </c>
      <c r="D2364" s="1" t="str">
        <f t="shared" si="149"/>
        <v>21:0123</v>
      </c>
      <c r="E2364" t="s">
        <v>10309</v>
      </c>
      <c r="F2364" t="s">
        <v>10310</v>
      </c>
      <c r="H2364">
        <v>49.848318900000002</v>
      </c>
      <c r="I2364">
        <v>-116.11097150000001</v>
      </c>
      <c r="J2364" s="1" t="str">
        <f t="shared" si="146"/>
        <v>NGR bulk stream sediment</v>
      </c>
      <c r="K2364" s="1" t="str">
        <f t="shared" si="147"/>
        <v>&lt;177 micron (NGR)</v>
      </c>
      <c r="L2364">
        <v>43</v>
      </c>
      <c r="M2364" t="s">
        <v>265</v>
      </c>
      <c r="N2364">
        <v>732</v>
      </c>
      <c r="O2364" t="s">
        <v>86</v>
      </c>
      <c r="P2364" t="s">
        <v>47</v>
      </c>
      <c r="Q2364" t="s">
        <v>793</v>
      </c>
      <c r="R2364" t="s">
        <v>227</v>
      </c>
      <c r="S2364" t="s">
        <v>425</v>
      </c>
      <c r="T2364" t="s">
        <v>108</v>
      </c>
      <c r="U2364" t="s">
        <v>306</v>
      </c>
      <c r="V2364" t="s">
        <v>109</v>
      </c>
      <c r="W2364" t="s">
        <v>60</v>
      </c>
      <c r="X2364" t="s">
        <v>127</v>
      </c>
      <c r="Y2364" t="s">
        <v>146</v>
      </c>
      <c r="Z2364" t="s">
        <v>56</v>
      </c>
      <c r="AA2364" t="s">
        <v>47</v>
      </c>
      <c r="AB2364" t="s">
        <v>87</v>
      </c>
      <c r="AC2364" t="s">
        <v>58</v>
      </c>
      <c r="AD2364" t="s">
        <v>241</v>
      </c>
      <c r="AE2364" t="s">
        <v>53</v>
      </c>
      <c r="AF2364" t="s">
        <v>108</v>
      </c>
      <c r="AG2364" t="s">
        <v>108</v>
      </c>
      <c r="AH2364" t="s">
        <v>142</v>
      </c>
      <c r="AI2364" t="s">
        <v>64</v>
      </c>
      <c r="AJ2364" t="s">
        <v>610</v>
      </c>
      <c r="AK2364" t="s">
        <v>108</v>
      </c>
      <c r="AL2364" t="s">
        <v>103</v>
      </c>
      <c r="AM2364" t="s">
        <v>122</v>
      </c>
      <c r="AN2364" t="s">
        <v>456</v>
      </c>
      <c r="AO2364" t="s">
        <v>73</v>
      </c>
    </row>
    <row r="2365" spans="1:41" hidden="1" x14ac:dyDescent="0.25">
      <c r="A2365" t="s">
        <v>10311</v>
      </c>
      <c r="B2365" t="s">
        <v>10312</v>
      </c>
      <c r="C2365" s="1" t="str">
        <f t="shared" si="148"/>
        <v>21:1062</v>
      </c>
      <c r="D2365" s="1" t="str">
        <f t="shared" si="149"/>
        <v>21:0123</v>
      </c>
      <c r="E2365" t="s">
        <v>10313</v>
      </c>
      <c r="F2365" t="s">
        <v>10314</v>
      </c>
      <c r="H2365">
        <v>49.881000999999998</v>
      </c>
      <c r="I2365">
        <v>-116.1854077</v>
      </c>
      <c r="J2365" s="1" t="str">
        <f t="shared" si="146"/>
        <v>NGR bulk stream sediment</v>
      </c>
      <c r="K2365" s="1" t="str">
        <f t="shared" si="147"/>
        <v>&lt;177 micron (NGR)</v>
      </c>
      <c r="L2365">
        <v>44</v>
      </c>
      <c r="M2365" t="s">
        <v>280</v>
      </c>
      <c r="N2365">
        <v>733</v>
      </c>
      <c r="O2365" t="s">
        <v>139</v>
      </c>
      <c r="P2365" t="s">
        <v>47</v>
      </c>
      <c r="Q2365" t="s">
        <v>673</v>
      </c>
      <c r="R2365" t="s">
        <v>292</v>
      </c>
      <c r="S2365" t="s">
        <v>425</v>
      </c>
      <c r="T2365" t="s">
        <v>73</v>
      </c>
      <c r="U2365" t="s">
        <v>165</v>
      </c>
      <c r="V2365" t="s">
        <v>148</v>
      </c>
      <c r="W2365" t="s">
        <v>64</v>
      </c>
      <c r="X2365" t="s">
        <v>49</v>
      </c>
      <c r="Y2365" t="s">
        <v>438</v>
      </c>
      <c r="Z2365" t="s">
        <v>56</v>
      </c>
      <c r="AA2365" t="s">
        <v>47</v>
      </c>
      <c r="AB2365" t="s">
        <v>125</v>
      </c>
      <c r="AC2365" t="s">
        <v>217</v>
      </c>
      <c r="AD2365" t="s">
        <v>431</v>
      </c>
      <c r="AE2365" t="s">
        <v>199</v>
      </c>
      <c r="AF2365" t="s">
        <v>181</v>
      </c>
      <c r="AG2365" t="s">
        <v>755</v>
      </c>
      <c r="AH2365" t="s">
        <v>85</v>
      </c>
      <c r="AI2365" t="s">
        <v>101</v>
      </c>
      <c r="AJ2365" t="s">
        <v>4973</v>
      </c>
      <c r="AK2365" t="s">
        <v>7171</v>
      </c>
      <c r="AL2365" t="s">
        <v>475</v>
      </c>
      <c r="AM2365" t="s">
        <v>122</v>
      </c>
      <c r="AN2365" t="s">
        <v>481</v>
      </c>
      <c r="AO2365" t="s">
        <v>76</v>
      </c>
    </row>
    <row r="2366" spans="1:41" hidden="1" x14ac:dyDescent="0.25">
      <c r="A2366" t="s">
        <v>10315</v>
      </c>
      <c r="B2366" t="s">
        <v>10316</v>
      </c>
      <c r="C2366" s="1" t="str">
        <f t="shared" si="148"/>
        <v>21:1062</v>
      </c>
      <c r="D2366" s="1" t="str">
        <f t="shared" si="149"/>
        <v>21:0123</v>
      </c>
      <c r="E2366" t="s">
        <v>10313</v>
      </c>
      <c r="F2366" t="s">
        <v>10317</v>
      </c>
      <c r="H2366">
        <v>49.881000999999998</v>
      </c>
      <c r="I2366">
        <v>-116.1854077</v>
      </c>
      <c r="J2366" s="1" t="str">
        <f t="shared" si="146"/>
        <v>NGR bulk stream sediment</v>
      </c>
      <c r="K2366" s="1" t="str">
        <f t="shared" si="147"/>
        <v>&lt;177 micron (NGR)</v>
      </c>
      <c r="L2366">
        <v>44</v>
      </c>
      <c r="M2366" t="s">
        <v>288</v>
      </c>
      <c r="N2366">
        <v>734</v>
      </c>
      <c r="O2366" t="s">
        <v>235</v>
      </c>
      <c r="P2366" t="s">
        <v>55</v>
      </c>
      <c r="Q2366" t="s">
        <v>2563</v>
      </c>
      <c r="R2366" t="s">
        <v>79</v>
      </c>
      <c r="S2366" t="s">
        <v>391</v>
      </c>
      <c r="T2366" t="s">
        <v>51</v>
      </c>
      <c r="U2366" t="s">
        <v>269</v>
      </c>
      <c r="V2366" t="s">
        <v>238</v>
      </c>
      <c r="W2366" t="s">
        <v>61</v>
      </c>
      <c r="X2366" t="s">
        <v>59</v>
      </c>
      <c r="Y2366" t="s">
        <v>438</v>
      </c>
      <c r="Z2366" t="s">
        <v>56</v>
      </c>
      <c r="AA2366" t="s">
        <v>47</v>
      </c>
      <c r="AB2366" t="s">
        <v>173</v>
      </c>
      <c r="AC2366" t="s">
        <v>58</v>
      </c>
      <c r="AD2366" t="s">
        <v>438</v>
      </c>
      <c r="AE2366" t="s">
        <v>199</v>
      </c>
      <c r="AF2366" t="s">
        <v>58</v>
      </c>
      <c r="AG2366" t="s">
        <v>2087</v>
      </c>
      <c r="AH2366" t="s">
        <v>55</v>
      </c>
      <c r="AI2366" t="s">
        <v>101</v>
      </c>
      <c r="AJ2366" t="s">
        <v>10318</v>
      </c>
      <c r="AK2366" t="s">
        <v>1828</v>
      </c>
      <c r="AL2366" t="s">
        <v>165</v>
      </c>
      <c r="AM2366" t="s">
        <v>122</v>
      </c>
      <c r="AN2366" t="s">
        <v>404</v>
      </c>
      <c r="AO2366" t="s">
        <v>108</v>
      </c>
    </row>
    <row r="2367" spans="1:41" hidden="1" x14ac:dyDescent="0.25">
      <c r="A2367" t="s">
        <v>10319</v>
      </c>
      <c r="B2367" t="s">
        <v>10320</v>
      </c>
      <c r="C2367" s="1" t="str">
        <f t="shared" si="148"/>
        <v>21:1062</v>
      </c>
      <c r="D2367" s="1" t="str">
        <f t="shared" si="149"/>
        <v>21:0123</v>
      </c>
      <c r="E2367" t="s">
        <v>10321</v>
      </c>
      <c r="F2367" t="s">
        <v>10322</v>
      </c>
      <c r="H2367">
        <v>49.898610099999999</v>
      </c>
      <c r="I2367">
        <v>-116.18126770000001</v>
      </c>
      <c r="J2367" s="1" t="str">
        <f t="shared" si="146"/>
        <v>NGR bulk stream sediment</v>
      </c>
      <c r="K2367" s="1" t="str">
        <f t="shared" si="147"/>
        <v>&lt;177 micron (NGR)</v>
      </c>
      <c r="L2367">
        <v>44</v>
      </c>
      <c r="M2367" t="s">
        <v>45</v>
      </c>
      <c r="N2367">
        <v>735</v>
      </c>
      <c r="O2367" t="s">
        <v>47</v>
      </c>
      <c r="P2367" t="s">
        <v>47</v>
      </c>
      <c r="Q2367" t="s">
        <v>301</v>
      </c>
      <c r="R2367" t="s">
        <v>79</v>
      </c>
      <c r="S2367" t="s">
        <v>48</v>
      </c>
      <c r="T2367" t="s">
        <v>51</v>
      </c>
      <c r="U2367" t="s">
        <v>50</v>
      </c>
      <c r="V2367" t="s">
        <v>52</v>
      </c>
      <c r="W2367" t="s">
        <v>61</v>
      </c>
      <c r="X2367" t="s">
        <v>131</v>
      </c>
      <c r="Y2367" t="s">
        <v>3509</v>
      </c>
      <c r="Z2367" t="s">
        <v>56</v>
      </c>
      <c r="AA2367" t="s">
        <v>46</v>
      </c>
      <c r="AB2367" t="s">
        <v>257</v>
      </c>
      <c r="AC2367" t="s">
        <v>58</v>
      </c>
      <c r="AD2367" t="s">
        <v>207</v>
      </c>
      <c r="AE2367" t="s">
        <v>199</v>
      </c>
      <c r="AF2367" t="s">
        <v>118</v>
      </c>
      <c r="AG2367" t="s">
        <v>8594</v>
      </c>
      <c r="AH2367" t="s">
        <v>209</v>
      </c>
      <c r="AI2367" t="s">
        <v>161</v>
      </c>
      <c r="AJ2367" t="s">
        <v>10323</v>
      </c>
      <c r="AK2367" t="s">
        <v>7194</v>
      </c>
      <c r="AL2367" t="s">
        <v>344</v>
      </c>
      <c r="AM2367" t="s">
        <v>122</v>
      </c>
      <c r="AN2367" t="s">
        <v>602</v>
      </c>
      <c r="AO2367" t="s">
        <v>175</v>
      </c>
    </row>
    <row r="2368" spans="1:41" hidden="1" x14ac:dyDescent="0.25">
      <c r="A2368" t="s">
        <v>10324</v>
      </c>
      <c r="B2368" t="s">
        <v>10325</v>
      </c>
      <c r="C2368" s="1" t="str">
        <f t="shared" si="148"/>
        <v>21:1062</v>
      </c>
      <c r="D2368" s="1" t="str">
        <f t="shared" si="149"/>
        <v>21:0123</v>
      </c>
      <c r="E2368" t="s">
        <v>10326</v>
      </c>
      <c r="F2368" t="s">
        <v>10327</v>
      </c>
      <c r="H2368">
        <v>49.942582100000003</v>
      </c>
      <c r="I2368">
        <v>-116.2527719</v>
      </c>
      <c r="J2368" s="1" t="str">
        <f t="shared" si="146"/>
        <v>NGR bulk stream sediment</v>
      </c>
      <c r="K2368" s="1" t="str">
        <f t="shared" si="147"/>
        <v>&lt;177 micron (NGR)</v>
      </c>
      <c r="L2368">
        <v>44</v>
      </c>
      <c r="M2368" t="s">
        <v>71</v>
      </c>
      <c r="N2368">
        <v>736</v>
      </c>
      <c r="O2368" t="s">
        <v>10328</v>
      </c>
      <c r="P2368" t="s">
        <v>137</v>
      </c>
      <c r="Q2368" t="s">
        <v>508</v>
      </c>
      <c r="R2368" t="s">
        <v>217</v>
      </c>
      <c r="S2368" t="s">
        <v>532</v>
      </c>
      <c r="T2368" t="s">
        <v>165</v>
      </c>
      <c r="U2368" t="s">
        <v>344</v>
      </c>
      <c r="V2368" t="s">
        <v>217</v>
      </c>
      <c r="W2368" t="s">
        <v>200</v>
      </c>
      <c r="X2368" t="s">
        <v>73</v>
      </c>
      <c r="Y2368" t="s">
        <v>418</v>
      </c>
      <c r="Z2368" t="s">
        <v>56</v>
      </c>
      <c r="AA2368" t="s">
        <v>58</v>
      </c>
      <c r="AB2368" t="s">
        <v>149</v>
      </c>
      <c r="AC2368" t="s">
        <v>58</v>
      </c>
      <c r="AD2368" t="s">
        <v>184</v>
      </c>
      <c r="AE2368" t="s">
        <v>53</v>
      </c>
      <c r="AF2368" t="s">
        <v>127</v>
      </c>
      <c r="AG2368" t="s">
        <v>86</v>
      </c>
      <c r="AH2368" t="s">
        <v>63</v>
      </c>
      <c r="AI2368" t="s">
        <v>87</v>
      </c>
      <c r="AJ2368" t="s">
        <v>127</v>
      </c>
      <c r="AK2368" t="s">
        <v>10329</v>
      </c>
      <c r="AL2368" t="s">
        <v>438</v>
      </c>
      <c r="AM2368" t="s">
        <v>47</v>
      </c>
      <c r="AN2368" t="s">
        <v>65</v>
      </c>
      <c r="AO2368" t="s">
        <v>47</v>
      </c>
    </row>
    <row r="2369" spans="1:41" hidden="1" x14ac:dyDescent="0.25">
      <c r="A2369" t="s">
        <v>10330</v>
      </c>
      <c r="B2369" t="s">
        <v>10331</v>
      </c>
      <c r="C2369" s="1" t="str">
        <f t="shared" si="148"/>
        <v>21:1062</v>
      </c>
      <c r="D2369" s="1" t="str">
        <f t="shared" si="149"/>
        <v>21:0123</v>
      </c>
      <c r="E2369" t="s">
        <v>10332</v>
      </c>
      <c r="F2369" t="s">
        <v>10333</v>
      </c>
      <c r="H2369">
        <v>49.9315541</v>
      </c>
      <c r="I2369">
        <v>-116.1974853</v>
      </c>
      <c r="J2369" s="1" t="str">
        <f t="shared" si="146"/>
        <v>NGR bulk stream sediment</v>
      </c>
      <c r="K2369" s="1" t="str">
        <f t="shared" si="147"/>
        <v>&lt;177 micron (NGR)</v>
      </c>
      <c r="L2369">
        <v>44</v>
      </c>
      <c r="M2369" t="s">
        <v>95</v>
      </c>
      <c r="N2369">
        <v>737</v>
      </c>
      <c r="O2369" t="s">
        <v>185</v>
      </c>
      <c r="P2369" t="s">
        <v>47</v>
      </c>
      <c r="Q2369" t="s">
        <v>171</v>
      </c>
      <c r="R2369" t="s">
        <v>60</v>
      </c>
      <c r="S2369" t="s">
        <v>463</v>
      </c>
      <c r="T2369" t="s">
        <v>51</v>
      </c>
      <c r="U2369" t="s">
        <v>51</v>
      </c>
      <c r="V2369" t="s">
        <v>274</v>
      </c>
      <c r="W2369" t="s">
        <v>87</v>
      </c>
      <c r="X2369" t="s">
        <v>145</v>
      </c>
      <c r="Y2369" t="s">
        <v>386</v>
      </c>
      <c r="Z2369" t="s">
        <v>56</v>
      </c>
      <c r="AA2369" t="s">
        <v>46</v>
      </c>
      <c r="AB2369" t="s">
        <v>173</v>
      </c>
      <c r="AC2369" t="s">
        <v>58</v>
      </c>
      <c r="AD2369" t="s">
        <v>386</v>
      </c>
      <c r="AE2369" t="s">
        <v>56</v>
      </c>
      <c r="AF2369" t="s">
        <v>274</v>
      </c>
      <c r="AG2369" t="s">
        <v>76</v>
      </c>
      <c r="AH2369" t="s">
        <v>127</v>
      </c>
      <c r="AI2369" t="s">
        <v>101</v>
      </c>
      <c r="AJ2369" t="s">
        <v>10334</v>
      </c>
      <c r="AK2369" t="s">
        <v>10335</v>
      </c>
      <c r="AL2369" t="s">
        <v>49</v>
      </c>
      <c r="AM2369" t="s">
        <v>47</v>
      </c>
      <c r="AN2369" t="s">
        <v>790</v>
      </c>
      <c r="AO2369" t="s">
        <v>52</v>
      </c>
    </row>
    <row r="2370" spans="1:41" hidden="1" x14ac:dyDescent="0.25">
      <c r="A2370" t="s">
        <v>10336</v>
      </c>
      <c r="B2370" t="s">
        <v>10337</v>
      </c>
      <c r="C2370" s="1" t="str">
        <f t="shared" si="148"/>
        <v>21:1062</v>
      </c>
      <c r="D2370" s="1" t="str">
        <f t="shared" si="149"/>
        <v>21:0123</v>
      </c>
      <c r="E2370" t="s">
        <v>10338</v>
      </c>
      <c r="F2370" t="s">
        <v>10339</v>
      </c>
      <c r="H2370">
        <v>49.899013699999998</v>
      </c>
      <c r="I2370">
        <v>-116.24602400000001</v>
      </c>
      <c r="J2370" s="1" t="str">
        <f t="shared" ref="J2370:J2433" si="150">HYPERLINK("http://geochem.nrcan.gc.ca/cdogs/content/kwd/kwd020030_e.htm", "NGR bulk stream sediment")</f>
        <v>NGR bulk stream sediment</v>
      </c>
      <c r="K2370" s="1" t="str">
        <f t="shared" ref="K2370:K2433" si="151">HYPERLINK("http://geochem.nrcan.gc.ca/cdogs/content/kwd/kwd080006_e.htm", "&lt;177 micron (NGR)")</f>
        <v>&lt;177 micron (NGR)</v>
      </c>
      <c r="L2370">
        <v>44</v>
      </c>
      <c r="M2370" t="s">
        <v>117</v>
      </c>
      <c r="N2370">
        <v>738</v>
      </c>
      <c r="O2370" t="s">
        <v>371</v>
      </c>
      <c r="P2370" t="s">
        <v>122</v>
      </c>
      <c r="Q2370" t="s">
        <v>184</v>
      </c>
      <c r="R2370" t="s">
        <v>127</v>
      </c>
      <c r="S2370" t="s">
        <v>226</v>
      </c>
      <c r="T2370" t="s">
        <v>51</v>
      </c>
      <c r="U2370" t="s">
        <v>108</v>
      </c>
      <c r="V2370" t="s">
        <v>66</v>
      </c>
      <c r="W2370" t="s">
        <v>84</v>
      </c>
      <c r="X2370" t="s">
        <v>122</v>
      </c>
      <c r="Y2370" t="s">
        <v>331</v>
      </c>
      <c r="Z2370" t="s">
        <v>56</v>
      </c>
      <c r="AA2370" t="s">
        <v>46</v>
      </c>
      <c r="AB2370" t="s">
        <v>173</v>
      </c>
      <c r="AC2370" t="s">
        <v>58</v>
      </c>
      <c r="AD2370" t="s">
        <v>284</v>
      </c>
      <c r="AE2370" t="s">
        <v>199</v>
      </c>
      <c r="AF2370" t="s">
        <v>173</v>
      </c>
      <c r="AG2370" t="s">
        <v>161</v>
      </c>
      <c r="AH2370" t="s">
        <v>52</v>
      </c>
      <c r="AI2370" t="s">
        <v>174</v>
      </c>
      <c r="AJ2370" t="s">
        <v>741</v>
      </c>
      <c r="AK2370" t="s">
        <v>10340</v>
      </c>
      <c r="AL2370" t="s">
        <v>55</v>
      </c>
      <c r="AM2370" t="s">
        <v>47</v>
      </c>
      <c r="AN2370" t="s">
        <v>508</v>
      </c>
      <c r="AO2370" t="s">
        <v>137</v>
      </c>
    </row>
    <row r="2371" spans="1:41" hidden="1" x14ac:dyDescent="0.25">
      <c r="A2371" t="s">
        <v>10341</v>
      </c>
      <c r="B2371" t="s">
        <v>10342</v>
      </c>
      <c r="C2371" s="1" t="str">
        <f t="shared" si="148"/>
        <v>21:1062</v>
      </c>
      <c r="D2371" s="1" t="str">
        <f t="shared" si="149"/>
        <v>21:0123</v>
      </c>
      <c r="E2371" t="s">
        <v>10343</v>
      </c>
      <c r="F2371" t="s">
        <v>10344</v>
      </c>
      <c r="H2371">
        <v>49.925476799999998</v>
      </c>
      <c r="I2371">
        <v>-116.2311213</v>
      </c>
      <c r="J2371" s="1" t="str">
        <f t="shared" si="150"/>
        <v>NGR bulk stream sediment</v>
      </c>
      <c r="K2371" s="1" t="str">
        <f t="shared" si="151"/>
        <v>&lt;177 micron (NGR)</v>
      </c>
      <c r="L2371">
        <v>44</v>
      </c>
      <c r="M2371" t="s">
        <v>136</v>
      </c>
      <c r="N2371">
        <v>739</v>
      </c>
      <c r="O2371" t="s">
        <v>78</v>
      </c>
      <c r="P2371" t="s">
        <v>73</v>
      </c>
      <c r="Q2371" t="s">
        <v>119</v>
      </c>
      <c r="R2371" t="s">
        <v>61</v>
      </c>
      <c r="S2371" t="s">
        <v>391</v>
      </c>
      <c r="T2371" t="s">
        <v>73</v>
      </c>
      <c r="U2371" t="s">
        <v>82</v>
      </c>
      <c r="V2371" t="s">
        <v>143</v>
      </c>
      <c r="W2371" t="s">
        <v>105</v>
      </c>
      <c r="X2371" t="s">
        <v>85</v>
      </c>
      <c r="Y2371" t="s">
        <v>237</v>
      </c>
      <c r="Z2371" t="s">
        <v>56</v>
      </c>
      <c r="AA2371" t="s">
        <v>47</v>
      </c>
      <c r="AB2371" t="s">
        <v>173</v>
      </c>
      <c r="AC2371" t="s">
        <v>58</v>
      </c>
      <c r="AD2371" t="s">
        <v>237</v>
      </c>
      <c r="AE2371" t="s">
        <v>56</v>
      </c>
      <c r="AF2371" t="s">
        <v>58</v>
      </c>
      <c r="AG2371" t="s">
        <v>898</v>
      </c>
      <c r="AH2371" t="s">
        <v>591</v>
      </c>
      <c r="AI2371" t="s">
        <v>110</v>
      </c>
      <c r="AJ2371" t="s">
        <v>10345</v>
      </c>
      <c r="AK2371" t="s">
        <v>1220</v>
      </c>
      <c r="AL2371" t="s">
        <v>217</v>
      </c>
      <c r="AM2371" t="s">
        <v>47</v>
      </c>
      <c r="AN2371" t="s">
        <v>74</v>
      </c>
      <c r="AO2371" t="s">
        <v>66</v>
      </c>
    </row>
    <row r="2372" spans="1:41" hidden="1" x14ac:dyDescent="0.25">
      <c r="A2372" t="s">
        <v>10346</v>
      </c>
      <c r="B2372" t="s">
        <v>10347</v>
      </c>
      <c r="C2372" s="1" t="str">
        <f t="shared" si="148"/>
        <v>21:1062</v>
      </c>
      <c r="D2372" s="1" t="str">
        <f t="shared" si="149"/>
        <v>21:0123</v>
      </c>
      <c r="E2372" t="s">
        <v>10348</v>
      </c>
      <c r="F2372" t="s">
        <v>10349</v>
      </c>
      <c r="H2372">
        <v>49.946477799999997</v>
      </c>
      <c r="I2372">
        <v>-116.1835076</v>
      </c>
      <c r="J2372" s="1" t="str">
        <f t="shared" si="150"/>
        <v>NGR bulk stream sediment</v>
      </c>
      <c r="K2372" s="1" t="str">
        <f t="shared" si="151"/>
        <v>&lt;177 micron (NGR)</v>
      </c>
      <c r="L2372">
        <v>44</v>
      </c>
      <c r="M2372" t="s">
        <v>157</v>
      </c>
      <c r="N2372">
        <v>740</v>
      </c>
      <c r="O2372" t="s">
        <v>3546</v>
      </c>
      <c r="P2372" t="s">
        <v>3546</v>
      </c>
      <c r="Q2372" t="s">
        <v>3546</v>
      </c>
      <c r="R2372" t="s">
        <v>3546</v>
      </c>
      <c r="S2372" t="s">
        <v>3546</v>
      </c>
      <c r="T2372" t="s">
        <v>3546</v>
      </c>
      <c r="U2372" t="s">
        <v>3546</v>
      </c>
      <c r="V2372" t="s">
        <v>3546</v>
      </c>
      <c r="W2372" t="s">
        <v>3546</v>
      </c>
      <c r="X2372" t="s">
        <v>3546</v>
      </c>
      <c r="Y2372" t="s">
        <v>3546</v>
      </c>
      <c r="Z2372" t="s">
        <v>3546</v>
      </c>
      <c r="AA2372" t="s">
        <v>3546</v>
      </c>
      <c r="AB2372" t="s">
        <v>3546</v>
      </c>
      <c r="AC2372" t="s">
        <v>3546</v>
      </c>
      <c r="AD2372" t="s">
        <v>3546</v>
      </c>
      <c r="AE2372" t="s">
        <v>3546</v>
      </c>
      <c r="AF2372" t="s">
        <v>3546</v>
      </c>
      <c r="AG2372" t="s">
        <v>3546</v>
      </c>
      <c r="AH2372" t="s">
        <v>3546</v>
      </c>
      <c r="AI2372" t="s">
        <v>3546</v>
      </c>
      <c r="AJ2372" t="s">
        <v>3546</v>
      </c>
      <c r="AK2372" t="s">
        <v>3546</v>
      </c>
      <c r="AL2372" t="s">
        <v>3546</v>
      </c>
      <c r="AM2372" t="s">
        <v>3546</v>
      </c>
      <c r="AN2372" t="s">
        <v>3546</v>
      </c>
      <c r="AO2372" t="s">
        <v>3546</v>
      </c>
    </row>
    <row r="2373" spans="1:41" hidden="1" x14ac:dyDescent="0.25">
      <c r="A2373" t="s">
        <v>10350</v>
      </c>
      <c r="B2373" t="s">
        <v>10351</v>
      </c>
      <c r="C2373" s="1" t="str">
        <f t="shared" si="148"/>
        <v>21:1062</v>
      </c>
      <c r="D2373" s="1" t="str">
        <f t="shared" si="149"/>
        <v>21:0123</v>
      </c>
      <c r="E2373" t="s">
        <v>10352</v>
      </c>
      <c r="F2373" t="s">
        <v>10353</v>
      </c>
      <c r="H2373">
        <v>49.987352999999999</v>
      </c>
      <c r="I2373">
        <v>-116.18904999999999</v>
      </c>
      <c r="J2373" s="1" t="str">
        <f t="shared" si="150"/>
        <v>NGR bulk stream sediment</v>
      </c>
      <c r="K2373" s="1" t="str">
        <f t="shared" si="151"/>
        <v>&lt;177 micron (NGR)</v>
      </c>
      <c r="L2373">
        <v>44</v>
      </c>
      <c r="M2373" t="s">
        <v>170</v>
      </c>
      <c r="N2373">
        <v>741</v>
      </c>
      <c r="O2373" t="s">
        <v>3546</v>
      </c>
      <c r="P2373" t="s">
        <v>3546</v>
      </c>
      <c r="Q2373" t="s">
        <v>3546</v>
      </c>
      <c r="R2373" t="s">
        <v>3546</v>
      </c>
      <c r="S2373" t="s">
        <v>3546</v>
      </c>
      <c r="T2373" t="s">
        <v>3546</v>
      </c>
      <c r="U2373" t="s">
        <v>3546</v>
      </c>
      <c r="V2373" t="s">
        <v>3546</v>
      </c>
      <c r="W2373" t="s">
        <v>3546</v>
      </c>
      <c r="X2373" t="s">
        <v>3546</v>
      </c>
      <c r="Y2373" t="s">
        <v>3546</v>
      </c>
      <c r="Z2373" t="s">
        <v>3546</v>
      </c>
      <c r="AA2373" t="s">
        <v>3546</v>
      </c>
      <c r="AB2373" t="s">
        <v>3546</v>
      </c>
      <c r="AC2373" t="s">
        <v>3546</v>
      </c>
      <c r="AD2373" t="s">
        <v>3546</v>
      </c>
      <c r="AE2373" t="s">
        <v>3546</v>
      </c>
      <c r="AF2373" t="s">
        <v>3546</v>
      </c>
      <c r="AG2373" t="s">
        <v>3546</v>
      </c>
      <c r="AH2373" t="s">
        <v>3546</v>
      </c>
      <c r="AI2373" t="s">
        <v>3546</v>
      </c>
      <c r="AJ2373" t="s">
        <v>3546</v>
      </c>
      <c r="AK2373" t="s">
        <v>3546</v>
      </c>
      <c r="AL2373" t="s">
        <v>3546</v>
      </c>
      <c r="AM2373" t="s">
        <v>3546</v>
      </c>
      <c r="AN2373" t="s">
        <v>3546</v>
      </c>
      <c r="AO2373" t="s">
        <v>3546</v>
      </c>
    </row>
    <row r="2374" spans="1:41" hidden="1" x14ac:dyDescent="0.25">
      <c r="A2374" t="s">
        <v>10354</v>
      </c>
      <c r="B2374" t="s">
        <v>10355</v>
      </c>
      <c r="C2374" s="1" t="str">
        <f t="shared" si="148"/>
        <v>21:1062</v>
      </c>
      <c r="D2374" s="1" t="str">
        <f t="shared" si="149"/>
        <v>21:0123</v>
      </c>
      <c r="E2374" t="s">
        <v>10356</v>
      </c>
      <c r="F2374" t="s">
        <v>10357</v>
      </c>
      <c r="H2374">
        <v>49.9707413</v>
      </c>
      <c r="I2374">
        <v>-116.16640339999999</v>
      </c>
      <c r="J2374" s="1" t="str">
        <f t="shared" si="150"/>
        <v>NGR bulk stream sediment</v>
      </c>
      <c r="K2374" s="1" t="str">
        <f t="shared" si="151"/>
        <v>&lt;177 micron (NGR)</v>
      </c>
      <c r="L2374">
        <v>44</v>
      </c>
      <c r="M2374" t="s">
        <v>180</v>
      </c>
      <c r="N2374">
        <v>742</v>
      </c>
      <c r="O2374" t="s">
        <v>66</v>
      </c>
      <c r="P2374" t="s">
        <v>47</v>
      </c>
      <c r="Q2374" t="s">
        <v>695</v>
      </c>
      <c r="R2374" t="s">
        <v>90</v>
      </c>
      <c r="S2374" t="s">
        <v>438</v>
      </c>
      <c r="T2374" t="s">
        <v>106</v>
      </c>
      <c r="U2374" t="s">
        <v>358</v>
      </c>
      <c r="V2374" t="s">
        <v>267</v>
      </c>
      <c r="W2374" t="s">
        <v>493</v>
      </c>
      <c r="X2374" t="s">
        <v>103</v>
      </c>
      <c r="Y2374" t="s">
        <v>328</v>
      </c>
      <c r="Z2374" t="s">
        <v>56</v>
      </c>
      <c r="AA2374" t="s">
        <v>108</v>
      </c>
      <c r="AB2374" t="s">
        <v>87</v>
      </c>
      <c r="AC2374" t="s">
        <v>243</v>
      </c>
      <c r="AD2374" t="s">
        <v>226</v>
      </c>
      <c r="AE2374" t="s">
        <v>56</v>
      </c>
      <c r="AF2374" t="s">
        <v>209</v>
      </c>
      <c r="AG2374" t="s">
        <v>3279</v>
      </c>
      <c r="AH2374" t="s">
        <v>79</v>
      </c>
      <c r="AI2374" t="s">
        <v>206</v>
      </c>
      <c r="AJ2374" t="s">
        <v>66</v>
      </c>
      <c r="AK2374" t="s">
        <v>616</v>
      </c>
      <c r="AL2374" t="s">
        <v>146</v>
      </c>
      <c r="AM2374" t="s">
        <v>73</v>
      </c>
      <c r="AN2374" t="s">
        <v>89</v>
      </c>
      <c r="AO2374" t="s">
        <v>76</v>
      </c>
    </row>
    <row r="2375" spans="1:41" hidden="1" x14ac:dyDescent="0.25">
      <c r="A2375" t="s">
        <v>10358</v>
      </c>
      <c r="B2375" t="s">
        <v>10359</v>
      </c>
      <c r="C2375" s="1" t="str">
        <f t="shared" si="148"/>
        <v>21:1062</v>
      </c>
      <c r="D2375" s="1" t="str">
        <f t="shared" si="149"/>
        <v>21:0123</v>
      </c>
      <c r="E2375" t="s">
        <v>10360</v>
      </c>
      <c r="F2375" t="s">
        <v>10361</v>
      </c>
      <c r="H2375">
        <v>49.9742429</v>
      </c>
      <c r="I2375">
        <v>-116.1630236</v>
      </c>
      <c r="J2375" s="1" t="str">
        <f t="shared" si="150"/>
        <v>NGR bulk stream sediment</v>
      </c>
      <c r="K2375" s="1" t="str">
        <f t="shared" si="151"/>
        <v>&lt;177 micron (NGR)</v>
      </c>
      <c r="L2375">
        <v>44</v>
      </c>
      <c r="M2375" t="s">
        <v>195</v>
      </c>
      <c r="N2375">
        <v>743</v>
      </c>
      <c r="O2375" t="s">
        <v>181</v>
      </c>
      <c r="P2375" t="s">
        <v>85</v>
      </c>
      <c r="Q2375" t="s">
        <v>237</v>
      </c>
      <c r="R2375" t="s">
        <v>260</v>
      </c>
      <c r="S2375" t="s">
        <v>554</v>
      </c>
      <c r="T2375" t="s">
        <v>76</v>
      </c>
      <c r="U2375" t="s">
        <v>141</v>
      </c>
      <c r="V2375" t="s">
        <v>267</v>
      </c>
      <c r="W2375" t="s">
        <v>161</v>
      </c>
      <c r="X2375" t="s">
        <v>52</v>
      </c>
      <c r="Y2375" t="s">
        <v>329</v>
      </c>
      <c r="Z2375" t="s">
        <v>56</v>
      </c>
      <c r="AA2375" t="s">
        <v>46</v>
      </c>
      <c r="AB2375" t="s">
        <v>125</v>
      </c>
      <c r="AC2375" t="s">
        <v>127</v>
      </c>
      <c r="AD2375" t="s">
        <v>207</v>
      </c>
      <c r="AE2375" t="s">
        <v>84</v>
      </c>
      <c r="AF2375" t="s">
        <v>58</v>
      </c>
      <c r="AG2375" t="s">
        <v>88</v>
      </c>
      <c r="AH2375" t="s">
        <v>412</v>
      </c>
      <c r="AI2375" t="s">
        <v>149</v>
      </c>
      <c r="AJ2375" t="s">
        <v>1539</v>
      </c>
      <c r="AK2375" t="s">
        <v>1559</v>
      </c>
      <c r="AL2375" t="s">
        <v>82</v>
      </c>
      <c r="AM2375" t="s">
        <v>47</v>
      </c>
      <c r="AN2375" t="s">
        <v>65</v>
      </c>
      <c r="AO2375" t="s">
        <v>51</v>
      </c>
    </row>
    <row r="2376" spans="1:41" hidden="1" x14ac:dyDescent="0.25">
      <c r="A2376" t="s">
        <v>10362</v>
      </c>
      <c r="B2376" t="s">
        <v>10363</v>
      </c>
      <c r="C2376" s="1" t="str">
        <f t="shared" si="148"/>
        <v>21:1062</v>
      </c>
      <c r="D2376" s="1" t="str">
        <f t="shared" si="149"/>
        <v>21:0123</v>
      </c>
      <c r="E2376" t="s">
        <v>10364</v>
      </c>
      <c r="F2376" t="s">
        <v>10365</v>
      </c>
      <c r="H2376">
        <v>49.963933500000003</v>
      </c>
      <c r="I2376">
        <v>-116.11921169999999</v>
      </c>
      <c r="J2376" s="1" t="str">
        <f t="shared" si="150"/>
        <v>NGR bulk stream sediment</v>
      </c>
      <c r="K2376" s="1" t="str">
        <f t="shared" si="151"/>
        <v>&lt;177 micron (NGR)</v>
      </c>
      <c r="L2376">
        <v>44</v>
      </c>
      <c r="M2376" t="s">
        <v>205</v>
      </c>
      <c r="N2376">
        <v>744</v>
      </c>
      <c r="O2376" t="s">
        <v>406</v>
      </c>
      <c r="P2376" t="s">
        <v>122</v>
      </c>
      <c r="Q2376" t="s">
        <v>915</v>
      </c>
      <c r="R2376" t="s">
        <v>46</v>
      </c>
      <c r="S2376" t="s">
        <v>237</v>
      </c>
      <c r="T2376" t="s">
        <v>108</v>
      </c>
      <c r="U2376" t="s">
        <v>80</v>
      </c>
      <c r="V2376" t="s">
        <v>330</v>
      </c>
      <c r="W2376" t="s">
        <v>130</v>
      </c>
      <c r="X2376" t="s">
        <v>108</v>
      </c>
      <c r="Y2376" t="s">
        <v>146</v>
      </c>
      <c r="Z2376" t="s">
        <v>56</v>
      </c>
      <c r="AA2376" t="s">
        <v>47</v>
      </c>
      <c r="AB2376" t="s">
        <v>64</v>
      </c>
      <c r="AC2376" t="s">
        <v>58</v>
      </c>
      <c r="AD2376" t="s">
        <v>146</v>
      </c>
      <c r="AE2376" t="s">
        <v>84</v>
      </c>
      <c r="AF2376" t="s">
        <v>85</v>
      </c>
      <c r="AG2376" t="s">
        <v>58</v>
      </c>
      <c r="AH2376" t="s">
        <v>148</v>
      </c>
      <c r="AI2376" t="s">
        <v>185</v>
      </c>
      <c r="AJ2376" t="s">
        <v>3638</v>
      </c>
      <c r="AK2376" t="s">
        <v>5701</v>
      </c>
      <c r="AL2376" t="s">
        <v>300</v>
      </c>
      <c r="AM2376" t="s">
        <v>47</v>
      </c>
      <c r="AN2376" t="s">
        <v>468</v>
      </c>
      <c r="AO2376" t="s">
        <v>52</v>
      </c>
    </row>
    <row r="2377" spans="1:41" hidden="1" x14ac:dyDescent="0.25">
      <c r="A2377" t="s">
        <v>10366</v>
      </c>
      <c r="B2377" t="s">
        <v>10367</v>
      </c>
      <c r="C2377" s="1" t="str">
        <f t="shared" si="148"/>
        <v>21:1062</v>
      </c>
      <c r="D2377" s="1" t="str">
        <f t="shared" si="149"/>
        <v>21:0123</v>
      </c>
      <c r="E2377" t="s">
        <v>10368</v>
      </c>
      <c r="F2377" t="s">
        <v>10369</v>
      </c>
      <c r="H2377">
        <v>49.965933200000002</v>
      </c>
      <c r="I2377">
        <v>-116.077943</v>
      </c>
      <c r="J2377" s="1" t="str">
        <f t="shared" si="150"/>
        <v>NGR bulk stream sediment</v>
      </c>
      <c r="K2377" s="1" t="str">
        <f t="shared" si="151"/>
        <v>&lt;177 micron (NGR)</v>
      </c>
      <c r="L2377">
        <v>44</v>
      </c>
      <c r="M2377" t="s">
        <v>214</v>
      </c>
      <c r="N2377">
        <v>745</v>
      </c>
      <c r="O2377" t="s">
        <v>371</v>
      </c>
      <c r="P2377" t="s">
        <v>122</v>
      </c>
      <c r="Q2377" t="s">
        <v>226</v>
      </c>
      <c r="R2377" t="s">
        <v>185</v>
      </c>
      <c r="S2377" t="s">
        <v>171</v>
      </c>
      <c r="T2377" t="s">
        <v>108</v>
      </c>
      <c r="U2377" t="s">
        <v>75</v>
      </c>
      <c r="V2377" t="s">
        <v>88</v>
      </c>
      <c r="W2377" t="s">
        <v>123</v>
      </c>
      <c r="X2377" t="s">
        <v>66</v>
      </c>
      <c r="Y2377" t="s">
        <v>89</v>
      </c>
      <c r="Z2377" t="s">
        <v>56</v>
      </c>
      <c r="AA2377" t="s">
        <v>46</v>
      </c>
      <c r="AB2377" t="s">
        <v>105</v>
      </c>
      <c r="AC2377" t="s">
        <v>58</v>
      </c>
      <c r="AD2377" t="s">
        <v>184</v>
      </c>
      <c r="AE2377" t="s">
        <v>199</v>
      </c>
      <c r="AF2377" t="s">
        <v>50</v>
      </c>
      <c r="AG2377" t="s">
        <v>2219</v>
      </c>
      <c r="AH2377" t="s">
        <v>66</v>
      </c>
      <c r="AI2377" t="s">
        <v>78</v>
      </c>
      <c r="AJ2377" t="s">
        <v>10370</v>
      </c>
      <c r="AK2377" t="s">
        <v>10371</v>
      </c>
      <c r="AL2377" t="s">
        <v>559</v>
      </c>
      <c r="AM2377" t="s">
        <v>47</v>
      </c>
      <c r="AN2377" t="s">
        <v>119</v>
      </c>
      <c r="AO2377" t="s">
        <v>85</v>
      </c>
    </row>
    <row r="2378" spans="1:41" hidden="1" x14ac:dyDescent="0.25">
      <c r="A2378" t="s">
        <v>10372</v>
      </c>
      <c r="B2378" t="s">
        <v>10373</v>
      </c>
      <c r="C2378" s="1" t="str">
        <f t="shared" si="148"/>
        <v>21:1062</v>
      </c>
      <c r="D2378" s="1" t="str">
        <f t="shared" si="149"/>
        <v>21:0123</v>
      </c>
      <c r="E2378" t="s">
        <v>10374</v>
      </c>
      <c r="F2378" t="s">
        <v>10375</v>
      </c>
      <c r="H2378">
        <v>49.969133599999999</v>
      </c>
      <c r="I2378">
        <v>-116.0508289</v>
      </c>
      <c r="J2378" s="1" t="str">
        <f t="shared" si="150"/>
        <v>NGR bulk stream sediment</v>
      </c>
      <c r="K2378" s="1" t="str">
        <f t="shared" si="151"/>
        <v>&lt;177 micron (NGR)</v>
      </c>
      <c r="L2378">
        <v>44</v>
      </c>
      <c r="M2378" t="s">
        <v>223</v>
      </c>
      <c r="N2378">
        <v>746</v>
      </c>
      <c r="O2378" t="s">
        <v>257</v>
      </c>
      <c r="P2378" t="s">
        <v>73</v>
      </c>
      <c r="Q2378" t="s">
        <v>184</v>
      </c>
      <c r="R2378" t="s">
        <v>173</v>
      </c>
      <c r="S2378" t="s">
        <v>313</v>
      </c>
      <c r="T2378" t="s">
        <v>51</v>
      </c>
      <c r="U2378" t="s">
        <v>269</v>
      </c>
      <c r="V2378" t="s">
        <v>270</v>
      </c>
      <c r="W2378" t="s">
        <v>493</v>
      </c>
      <c r="X2378" t="s">
        <v>112</v>
      </c>
      <c r="Y2378" t="s">
        <v>1642</v>
      </c>
      <c r="Z2378" t="s">
        <v>56</v>
      </c>
      <c r="AA2378" t="s">
        <v>46</v>
      </c>
      <c r="AB2378" t="s">
        <v>78</v>
      </c>
      <c r="AC2378" t="s">
        <v>59</v>
      </c>
      <c r="AD2378" t="s">
        <v>226</v>
      </c>
      <c r="AE2378" t="s">
        <v>199</v>
      </c>
      <c r="AF2378" t="s">
        <v>158</v>
      </c>
      <c r="AG2378" t="s">
        <v>6475</v>
      </c>
      <c r="AH2378" t="s">
        <v>165</v>
      </c>
      <c r="AI2378" t="s">
        <v>63</v>
      </c>
      <c r="AJ2378" t="s">
        <v>8105</v>
      </c>
      <c r="AK2378" t="s">
        <v>10376</v>
      </c>
      <c r="AL2378" t="s">
        <v>209</v>
      </c>
      <c r="AM2378" t="s">
        <v>47</v>
      </c>
      <c r="AN2378" t="s">
        <v>404</v>
      </c>
      <c r="AO2378" t="s">
        <v>122</v>
      </c>
    </row>
    <row r="2379" spans="1:41" hidden="1" x14ac:dyDescent="0.25">
      <c r="A2379" t="s">
        <v>10377</v>
      </c>
      <c r="B2379" t="s">
        <v>10378</v>
      </c>
      <c r="C2379" s="1" t="str">
        <f t="shared" si="148"/>
        <v>21:1062</v>
      </c>
      <c r="D2379" s="1" t="str">
        <f t="shared" si="149"/>
        <v>21:0123</v>
      </c>
      <c r="E2379" t="s">
        <v>10379</v>
      </c>
      <c r="F2379" t="s">
        <v>10380</v>
      </c>
      <c r="H2379">
        <v>49.969124000000001</v>
      </c>
      <c r="I2379">
        <v>-116.00227340000001</v>
      </c>
      <c r="J2379" s="1" t="str">
        <f t="shared" si="150"/>
        <v>NGR bulk stream sediment</v>
      </c>
      <c r="K2379" s="1" t="str">
        <f t="shared" si="151"/>
        <v>&lt;177 micron (NGR)</v>
      </c>
      <c r="L2379">
        <v>44</v>
      </c>
      <c r="M2379" t="s">
        <v>233</v>
      </c>
      <c r="N2379">
        <v>747</v>
      </c>
      <c r="O2379" t="s">
        <v>110</v>
      </c>
      <c r="P2379" t="s">
        <v>47</v>
      </c>
      <c r="Q2379" t="s">
        <v>65</v>
      </c>
      <c r="R2379" t="s">
        <v>437</v>
      </c>
      <c r="S2379" t="s">
        <v>226</v>
      </c>
      <c r="T2379" t="s">
        <v>137</v>
      </c>
      <c r="U2379" t="s">
        <v>145</v>
      </c>
      <c r="V2379" t="s">
        <v>73</v>
      </c>
      <c r="W2379" t="s">
        <v>63</v>
      </c>
      <c r="X2379" t="s">
        <v>76</v>
      </c>
      <c r="Y2379" t="s">
        <v>291</v>
      </c>
      <c r="Z2379" t="s">
        <v>56</v>
      </c>
      <c r="AA2379" t="s">
        <v>46</v>
      </c>
      <c r="AB2379" t="s">
        <v>125</v>
      </c>
      <c r="AC2379" t="s">
        <v>85</v>
      </c>
      <c r="AD2379" t="s">
        <v>237</v>
      </c>
      <c r="AE2379" t="s">
        <v>56</v>
      </c>
      <c r="AF2379" t="s">
        <v>319</v>
      </c>
      <c r="AG2379" t="s">
        <v>148</v>
      </c>
      <c r="AH2379" t="s">
        <v>148</v>
      </c>
      <c r="AI2379" t="s">
        <v>174</v>
      </c>
      <c r="AJ2379" t="s">
        <v>10381</v>
      </c>
      <c r="AK2379" t="s">
        <v>10382</v>
      </c>
      <c r="AL2379" t="s">
        <v>52</v>
      </c>
      <c r="AM2379" t="s">
        <v>47</v>
      </c>
      <c r="AN2379" t="s">
        <v>327</v>
      </c>
      <c r="AO2379" t="s">
        <v>108</v>
      </c>
    </row>
    <row r="2380" spans="1:41" hidden="1" x14ac:dyDescent="0.25">
      <c r="A2380" t="s">
        <v>10383</v>
      </c>
      <c r="B2380" t="s">
        <v>10384</v>
      </c>
      <c r="C2380" s="1" t="str">
        <f t="shared" si="148"/>
        <v>21:1062</v>
      </c>
      <c r="D2380" s="1" t="str">
        <f t="shared" si="149"/>
        <v>21:0123</v>
      </c>
      <c r="E2380" t="s">
        <v>10385</v>
      </c>
      <c r="F2380" t="s">
        <v>10386</v>
      </c>
      <c r="H2380">
        <v>49.947128499999998</v>
      </c>
      <c r="I2380">
        <v>-116.04692780000001</v>
      </c>
      <c r="J2380" s="1" t="str">
        <f t="shared" si="150"/>
        <v>NGR bulk stream sediment</v>
      </c>
      <c r="K2380" s="1" t="str">
        <f t="shared" si="151"/>
        <v>&lt;177 micron (NGR)</v>
      </c>
      <c r="L2380">
        <v>44</v>
      </c>
      <c r="M2380" t="s">
        <v>248</v>
      </c>
      <c r="N2380">
        <v>748</v>
      </c>
      <c r="O2380" t="s">
        <v>270</v>
      </c>
      <c r="P2380" t="s">
        <v>103</v>
      </c>
      <c r="Q2380" t="s">
        <v>322</v>
      </c>
      <c r="R2380" t="s">
        <v>174</v>
      </c>
      <c r="S2380" t="s">
        <v>207</v>
      </c>
      <c r="T2380" t="s">
        <v>58</v>
      </c>
      <c r="U2380" t="s">
        <v>475</v>
      </c>
      <c r="V2380" t="s">
        <v>164</v>
      </c>
      <c r="W2380" t="s">
        <v>161</v>
      </c>
      <c r="X2380" t="s">
        <v>137</v>
      </c>
      <c r="Y2380" t="s">
        <v>146</v>
      </c>
      <c r="Z2380" t="s">
        <v>56</v>
      </c>
      <c r="AA2380" t="s">
        <v>46</v>
      </c>
      <c r="AB2380" t="s">
        <v>87</v>
      </c>
      <c r="AC2380" t="s">
        <v>58</v>
      </c>
      <c r="AD2380" t="s">
        <v>300</v>
      </c>
      <c r="AE2380" t="s">
        <v>62</v>
      </c>
      <c r="AF2380" t="s">
        <v>55</v>
      </c>
      <c r="AG2380" t="s">
        <v>1242</v>
      </c>
      <c r="AH2380" t="s">
        <v>103</v>
      </c>
      <c r="AI2380" t="s">
        <v>61</v>
      </c>
      <c r="AJ2380" t="s">
        <v>2276</v>
      </c>
      <c r="AK2380" t="s">
        <v>307</v>
      </c>
      <c r="AL2380" t="s">
        <v>47</v>
      </c>
      <c r="AM2380" t="s">
        <v>47</v>
      </c>
      <c r="AN2380" t="s">
        <v>65</v>
      </c>
      <c r="AO2380" t="s">
        <v>122</v>
      </c>
    </row>
    <row r="2381" spans="1:41" hidden="1" x14ac:dyDescent="0.25">
      <c r="A2381" t="s">
        <v>10387</v>
      </c>
      <c r="B2381" t="s">
        <v>10388</v>
      </c>
      <c r="C2381" s="1" t="str">
        <f t="shared" si="148"/>
        <v>21:1062</v>
      </c>
      <c r="D2381" s="1" t="str">
        <f t="shared" si="149"/>
        <v>21:0123</v>
      </c>
      <c r="E2381" t="s">
        <v>10389</v>
      </c>
      <c r="F2381" t="s">
        <v>10390</v>
      </c>
      <c r="H2381">
        <v>49.924252099999997</v>
      </c>
      <c r="I2381">
        <v>-116.07226199999999</v>
      </c>
      <c r="J2381" s="1" t="str">
        <f t="shared" si="150"/>
        <v>NGR bulk stream sediment</v>
      </c>
      <c r="K2381" s="1" t="str">
        <f t="shared" si="151"/>
        <v>&lt;177 micron (NGR)</v>
      </c>
      <c r="L2381">
        <v>44</v>
      </c>
      <c r="M2381" t="s">
        <v>256</v>
      </c>
      <c r="N2381">
        <v>749</v>
      </c>
      <c r="O2381" t="s">
        <v>182</v>
      </c>
      <c r="P2381" t="s">
        <v>50</v>
      </c>
      <c r="Q2381" t="s">
        <v>152</v>
      </c>
      <c r="R2381" t="s">
        <v>111</v>
      </c>
      <c r="S2381" t="s">
        <v>146</v>
      </c>
      <c r="T2381" t="s">
        <v>85</v>
      </c>
      <c r="U2381" t="s">
        <v>131</v>
      </c>
      <c r="V2381" t="s">
        <v>79</v>
      </c>
      <c r="W2381" t="s">
        <v>63</v>
      </c>
      <c r="X2381" t="s">
        <v>52</v>
      </c>
      <c r="Y2381" t="s">
        <v>144</v>
      </c>
      <c r="Z2381" t="s">
        <v>56</v>
      </c>
      <c r="AA2381" t="s">
        <v>46</v>
      </c>
      <c r="AB2381" t="s">
        <v>149</v>
      </c>
      <c r="AC2381" t="s">
        <v>267</v>
      </c>
      <c r="AD2381" t="s">
        <v>343</v>
      </c>
      <c r="AE2381" t="s">
        <v>57</v>
      </c>
      <c r="AF2381" t="s">
        <v>259</v>
      </c>
      <c r="AG2381" t="s">
        <v>58</v>
      </c>
      <c r="AH2381" t="s">
        <v>87</v>
      </c>
      <c r="AI2381" t="s">
        <v>87</v>
      </c>
      <c r="AJ2381" t="s">
        <v>108</v>
      </c>
      <c r="AK2381" t="s">
        <v>336</v>
      </c>
      <c r="AL2381" t="s">
        <v>47</v>
      </c>
      <c r="AM2381" t="s">
        <v>47</v>
      </c>
      <c r="AN2381" t="s">
        <v>1304</v>
      </c>
      <c r="AO2381" t="s">
        <v>52</v>
      </c>
    </row>
    <row r="2382" spans="1:41" hidden="1" x14ac:dyDescent="0.25">
      <c r="A2382" t="s">
        <v>10391</v>
      </c>
      <c r="B2382" t="s">
        <v>10392</v>
      </c>
      <c r="C2382" s="1" t="str">
        <f t="shared" si="148"/>
        <v>21:1062</v>
      </c>
      <c r="D2382" s="1" t="str">
        <f t="shared" si="149"/>
        <v>21:0123</v>
      </c>
      <c r="E2382" t="s">
        <v>10393</v>
      </c>
      <c r="F2382" t="s">
        <v>10394</v>
      </c>
      <c r="H2382">
        <v>49.923010099999999</v>
      </c>
      <c r="I2382">
        <v>-116.0778723</v>
      </c>
      <c r="J2382" s="1" t="str">
        <f t="shared" si="150"/>
        <v>NGR bulk stream sediment</v>
      </c>
      <c r="K2382" s="1" t="str">
        <f t="shared" si="151"/>
        <v>&lt;177 micron (NGR)</v>
      </c>
      <c r="L2382">
        <v>44</v>
      </c>
      <c r="M2382" t="s">
        <v>265</v>
      </c>
      <c r="N2382">
        <v>750</v>
      </c>
      <c r="O2382" t="s">
        <v>123</v>
      </c>
      <c r="P2382" t="s">
        <v>47</v>
      </c>
      <c r="Q2382" t="s">
        <v>802</v>
      </c>
      <c r="R2382" t="s">
        <v>257</v>
      </c>
      <c r="S2382" t="s">
        <v>425</v>
      </c>
      <c r="T2382" t="s">
        <v>85</v>
      </c>
      <c r="U2382" t="s">
        <v>104</v>
      </c>
      <c r="V2382" t="s">
        <v>103</v>
      </c>
      <c r="W2382" t="s">
        <v>161</v>
      </c>
      <c r="X2382" t="s">
        <v>52</v>
      </c>
      <c r="Y2382" t="s">
        <v>146</v>
      </c>
      <c r="Z2382" t="s">
        <v>56</v>
      </c>
      <c r="AA2382" t="s">
        <v>46</v>
      </c>
      <c r="AB2382" t="s">
        <v>235</v>
      </c>
      <c r="AC2382" t="s">
        <v>58</v>
      </c>
      <c r="AD2382" t="s">
        <v>241</v>
      </c>
      <c r="AE2382" t="s">
        <v>62</v>
      </c>
      <c r="AF2382" t="s">
        <v>108</v>
      </c>
      <c r="AG2382" t="s">
        <v>1211</v>
      </c>
      <c r="AH2382" t="s">
        <v>102</v>
      </c>
      <c r="AI2382" t="s">
        <v>64</v>
      </c>
      <c r="AJ2382" t="s">
        <v>1964</v>
      </c>
      <c r="AK2382" t="s">
        <v>88</v>
      </c>
      <c r="AL2382" t="s">
        <v>47</v>
      </c>
      <c r="AM2382" t="s">
        <v>47</v>
      </c>
      <c r="AN2382" t="s">
        <v>1304</v>
      </c>
      <c r="AO2382" t="s">
        <v>217</v>
      </c>
    </row>
    <row r="2383" spans="1:41" hidden="1" x14ac:dyDescent="0.25">
      <c r="A2383" t="s">
        <v>10395</v>
      </c>
      <c r="B2383" t="s">
        <v>10396</v>
      </c>
      <c r="C2383" s="1" t="str">
        <f t="shared" si="148"/>
        <v>21:1062</v>
      </c>
      <c r="D2383" s="1" t="str">
        <f t="shared" si="149"/>
        <v>21:0123</v>
      </c>
      <c r="E2383" t="s">
        <v>10397</v>
      </c>
      <c r="F2383" t="s">
        <v>10398</v>
      </c>
      <c r="H2383">
        <v>49.916355899999999</v>
      </c>
      <c r="I2383">
        <v>-116.084992</v>
      </c>
      <c r="J2383" s="1" t="str">
        <f t="shared" si="150"/>
        <v>NGR bulk stream sediment</v>
      </c>
      <c r="K2383" s="1" t="str">
        <f t="shared" si="151"/>
        <v>&lt;177 micron (NGR)</v>
      </c>
      <c r="L2383">
        <v>45</v>
      </c>
      <c r="M2383" t="s">
        <v>45</v>
      </c>
      <c r="N2383">
        <v>751</v>
      </c>
      <c r="O2383" t="s">
        <v>3546</v>
      </c>
      <c r="P2383" t="s">
        <v>3546</v>
      </c>
      <c r="Q2383" t="s">
        <v>3546</v>
      </c>
      <c r="R2383" t="s">
        <v>3546</v>
      </c>
      <c r="S2383" t="s">
        <v>3546</v>
      </c>
      <c r="T2383" t="s">
        <v>3546</v>
      </c>
      <c r="U2383" t="s">
        <v>3546</v>
      </c>
      <c r="V2383" t="s">
        <v>3546</v>
      </c>
      <c r="W2383" t="s">
        <v>3546</v>
      </c>
      <c r="X2383" t="s">
        <v>3546</v>
      </c>
      <c r="Y2383" t="s">
        <v>3546</v>
      </c>
      <c r="Z2383" t="s">
        <v>3546</v>
      </c>
      <c r="AA2383" t="s">
        <v>3546</v>
      </c>
      <c r="AB2383" t="s">
        <v>3546</v>
      </c>
      <c r="AC2383" t="s">
        <v>3546</v>
      </c>
      <c r="AD2383" t="s">
        <v>3546</v>
      </c>
      <c r="AE2383" t="s">
        <v>3546</v>
      </c>
      <c r="AF2383" t="s">
        <v>3546</v>
      </c>
      <c r="AG2383" t="s">
        <v>3546</v>
      </c>
      <c r="AH2383" t="s">
        <v>3546</v>
      </c>
      <c r="AI2383" t="s">
        <v>3546</v>
      </c>
      <c r="AJ2383" t="s">
        <v>3546</v>
      </c>
      <c r="AK2383" t="s">
        <v>3546</v>
      </c>
      <c r="AL2383" t="s">
        <v>3546</v>
      </c>
      <c r="AM2383" t="s">
        <v>3546</v>
      </c>
      <c r="AN2383" t="s">
        <v>3546</v>
      </c>
      <c r="AO2383" t="s">
        <v>3546</v>
      </c>
    </row>
    <row r="2384" spans="1:41" hidden="1" x14ac:dyDescent="0.25">
      <c r="A2384" t="s">
        <v>10399</v>
      </c>
      <c r="B2384" t="s">
        <v>10400</v>
      </c>
      <c r="C2384" s="1" t="str">
        <f t="shared" si="148"/>
        <v>21:1062</v>
      </c>
      <c r="D2384" s="1" t="str">
        <f t="shared" si="149"/>
        <v>21:0123</v>
      </c>
      <c r="E2384" t="s">
        <v>10401</v>
      </c>
      <c r="F2384" t="s">
        <v>10402</v>
      </c>
      <c r="H2384">
        <v>49.895490000000002</v>
      </c>
      <c r="I2384">
        <v>-116.0850262</v>
      </c>
      <c r="J2384" s="1" t="str">
        <f t="shared" si="150"/>
        <v>NGR bulk stream sediment</v>
      </c>
      <c r="K2384" s="1" t="str">
        <f t="shared" si="151"/>
        <v>&lt;177 micron (NGR)</v>
      </c>
      <c r="L2384">
        <v>45</v>
      </c>
      <c r="M2384" t="s">
        <v>71</v>
      </c>
      <c r="N2384">
        <v>752</v>
      </c>
      <c r="O2384" t="s">
        <v>351</v>
      </c>
      <c r="P2384" t="s">
        <v>47</v>
      </c>
      <c r="Q2384" t="s">
        <v>294</v>
      </c>
      <c r="R2384" t="s">
        <v>103</v>
      </c>
      <c r="S2384" t="s">
        <v>320</v>
      </c>
      <c r="T2384" t="s">
        <v>76</v>
      </c>
      <c r="U2384" t="s">
        <v>99</v>
      </c>
      <c r="V2384" t="s">
        <v>206</v>
      </c>
      <c r="W2384" t="s">
        <v>78</v>
      </c>
      <c r="X2384" t="s">
        <v>73</v>
      </c>
      <c r="Y2384" t="s">
        <v>462</v>
      </c>
      <c r="Z2384" t="s">
        <v>56</v>
      </c>
      <c r="AA2384" t="s">
        <v>46</v>
      </c>
      <c r="AB2384" t="s">
        <v>46</v>
      </c>
      <c r="AC2384" t="s">
        <v>76</v>
      </c>
      <c r="AD2384" t="s">
        <v>462</v>
      </c>
      <c r="AE2384" t="s">
        <v>57</v>
      </c>
      <c r="AF2384" t="s">
        <v>58</v>
      </c>
      <c r="AG2384" t="s">
        <v>118</v>
      </c>
      <c r="AH2384" t="s">
        <v>110</v>
      </c>
      <c r="AI2384" t="s">
        <v>185</v>
      </c>
      <c r="AJ2384" t="s">
        <v>55</v>
      </c>
      <c r="AK2384" t="s">
        <v>151</v>
      </c>
      <c r="AL2384" t="s">
        <v>47</v>
      </c>
      <c r="AM2384" t="s">
        <v>47</v>
      </c>
      <c r="AN2384" t="s">
        <v>1304</v>
      </c>
      <c r="AO2384" t="s">
        <v>50</v>
      </c>
    </row>
    <row r="2385" spans="1:41" hidden="1" x14ac:dyDescent="0.25">
      <c r="A2385" t="s">
        <v>10403</v>
      </c>
      <c r="B2385" t="s">
        <v>10404</v>
      </c>
      <c r="C2385" s="1" t="str">
        <f t="shared" si="148"/>
        <v>21:1062</v>
      </c>
      <c r="D2385" s="1" t="str">
        <f t="shared" si="149"/>
        <v>21:0123</v>
      </c>
      <c r="E2385" t="s">
        <v>10405</v>
      </c>
      <c r="F2385" t="s">
        <v>10406</v>
      </c>
      <c r="H2385">
        <v>49.892917099999998</v>
      </c>
      <c r="I2385">
        <v>-116.0941248</v>
      </c>
      <c r="J2385" s="1" t="str">
        <f t="shared" si="150"/>
        <v>NGR bulk stream sediment</v>
      </c>
      <c r="K2385" s="1" t="str">
        <f t="shared" si="151"/>
        <v>&lt;177 micron (NGR)</v>
      </c>
      <c r="L2385">
        <v>45</v>
      </c>
      <c r="M2385" t="s">
        <v>95</v>
      </c>
      <c r="N2385">
        <v>753</v>
      </c>
      <c r="O2385" t="s">
        <v>206</v>
      </c>
      <c r="P2385" t="s">
        <v>47</v>
      </c>
      <c r="Q2385" t="s">
        <v>275</v>
      </c>
      <c r="R2385" t="s">
        <v>238</v>
      </c>
      <c r="S2385" t="s">
        <v>431</v>
      </c>
      <c r="T2385" t="s">
        <v>85</v>
      </c>
      <c r="U2385" t="s">
        <v>197</v>
      </c>
      <c r="V2385" t="s">
        <v>227</v>
      </c>
      <c r="W2385" t="s">
        <v>79</v>
      </c>
      <c r="X2385" t="s">
        <v>187</v>
      </c>
      <c r="Y2385" t="s">
        <v>226</v>
      </c>
      <c r="Z2385" t="s">
        <v>56</v>
      </c>
      <c r="AA2385" t="s">
        <v>46</v>
      </c>
      <c r="AB2385" t="s">
        <v>235</v>
      </c>
      <c r="AC2385" t="s">
        <v>58</v>
      </c>
      <c r="AD2385" t="s">
        <v>251</v>
      </c>
      <c r="AE2385" t="s">
        <v>199</v>
      </c>
      <c r="AF2385" t="s">
        <v>55</v>
      </c>
      <c r="AG2385" t="s">
        <v>609</v>
      </c>
      <c r="AH2385" t="s">
        <v>366</v>
      </c>
      <c r="AI2385" t="s">
        <v>235</v>
      </c>
      <c r="AJ2385" t="s">
        <v>10407</v>
      </c>
      <c r="AK2385" t="s">
        <v>10408</v>
      </c>
      <c r="AL2385" t="s">
        <v>217</v>
      </c>
      <c r="AM2385" t="s">
        <v>122</v>
      </c>
      <c r="AN2385" t="s">
        <v>444</v>
      </c>
      <c r="AO2385" t="s">
        <v>82</v>
      </c>
    </row>
    <row r="2386" spans="1:41" hidden="1" x14ac:dyDescent="0.25">
      <c r="A2386" t="s">
        <v>10409</v>
      </c>
      <c r="B2386" t="s">
        <v>10410</v>
      </c>
      <c r="C2386" s="1" t="str">
        <f t="shared" si="148"/>
        <v>21:1062</v>
      </c>
      <c r="D2386" s="1" t="str">
        <f t="shared" si="149"/>
        <v>21:0123</v>
      </c>
      <c r="E2386" t="s">
        <v>10411</v>
      </c>
      <c r="F2386" t="s">
        <v>10412</v>
      </c>
      <c r="H2386">
        <v>49.879315699999999</v>
      </c>
      <c r="I2386">
        <v>-116.0846373</v>
      </c>
      <c r="J2386" s="1" t="str">
        <f t="shared" si="150"/>
        <v>NGR bulk stream sediment</v>
      </c>
      <c r="K2386" s="1" t="str">
        <f t="shared" si="151"/>
        <v>&lt;177 micron (NGR)</v>
      </c>
      <c r="L2386">
        <v>45</v>
      </c>
      <c r="M2386" t="s">
        <v>117</v>
      </c>
      <c r="N2386">
        <v>754</v>
      </c>
      <c r="O2386" t="s">
        <v>267</v>
      </c>
      <c r="P2386" t="s">
        <v>47</v>
      </c>
      <c r="Q2386" t="s">
        <v>432</v>
      </c>
      <c r="R2386" t="s">
        <v>439</v>
      </c>
      <c r="S2386" t="s">
        <v>100</v>
      </c>
      <c r="T2386" t="s">
        <v>267</v>
      </c>
      <c r="U2386" t="s">
        <v>49</v>
      </c>
      <c r="V2386" t="s">
        <v>86</v>
      </c>
      <c r="W2386" t="s">
        <v>130</v>
      </c>
      <c r="X2386" t="s">
        <v>73</v>
      </c>
      <c r="Y2386" t="s">
        <v>239</v>
      </c>
      <c r="Z2386" t="s">
        <v>56</v>
      </c>
      <c r="AA2386" t="s">
        <v>46</v>
      </c>
      <c r="AB2386" t="s">
        <v>149</v>
      </c>
      <c r="AC2386" t="s">
        <v>175</v>
      </c>
      <c r="AD2386" t="s">
        <v>236</v>
      </c>
      <c r="AE2386" t="s">
        <v>54</v>
      </c>
      <c r="AF2386" t="s">
        <v>55</v>
      </c>
      <c r="AG2386" t="s">
        <v>242</v>
      </c>
      <c r="AH2386" t="s">
        <v>149</v>
      </c>
      <c r="AI2386" t="s">
        <v>87</v>
      </c>
      <c r="AJ2386" t="s">
        <v>58</v>
      </c>
      <c r="AK2386" t="s">
        <v>130</v>
      </c>
      <c r="AL2386" t="s">
        <v>47</v>
      </c>
      <c r="AM2386" t="s">
        <v>122</v>
      </c>
      <c r="AN2386" t="s">
        <v>543</v>
      </c>
      <c r="AO2386" t="s">
        <v>267</v>
      </c>
    </row>
    <row r="2387" spans="1:41" hidden="1" x14ac:dyDescent="0.25">
      <c r="A2387" t="s">
        <v>10413</v>
      </c>
      <c r="B2387" t="s">
        <v>10414</v>
      </c>
      <c r="C2387" s="1" t="str">
        <f t="shared" si="148"/>
        <v>21:1062</v>
      </c>
      <c r="D2387" s="1" t="str">
        <f t="shared" si="149"/>
        <v>21:0123</v>
      </c>
      <c r="E2387" t="s">
        <v>10415</v>
      </c>
      <c r="F2387" t="s">
        <v>10416</v>
      </c>
      <c r="H2387">
        <v>49.864965300000001</v>
      </c>
      <c r="I2387">
        <v>-116.1025112</v>
      </c>
      <c r="J2387" s="1" t="str">
        <f t="shared" si="150"/>
        <v>NGR bulk stream sediment</v>
      </c>
      <c r="K2387" s="1" t="str">
        <f t="shared" si="151"/>
        <v>&lt;177 micron (NGR)</v>
      </c>
      <c r="L2387">
        <v>45</v>
      </c>
      <c r="M2387" t="s">
        <v>136</v>
      </c>
      <c r="N2387">
        <v>755</v>
      </c>
      <c r="O2387" t="s">
        <v>206</v>
      </c>
      <c r="P2387" t="s">
        <v>47</v>
      </c>
      <c r="Q2387" t="s">
        <v>652</v>
      </c>
      <c r="R2387" t="s">
        <v>85</v>
      </c>
      <c r="S2387" t="s">
        <v>1121</v>
      </c>
      <c r="T2387" t="s">
        <v>76</v>
      </c>
      <c r="U2387" t="s">
        <v>462</v>
      </c>
      <c r="V2387" t="s">
        <v>72</v>
      </c>
      <c r="W2387" t="s">
        <v>164</v>
      </c>
      <c r="X2387" t="s">
        <v>165</v>
      </c>
      <c r="Y2387" t="s">
        <v>425</v>
      </c>
      <c r="Z2387" t="s">
        <v>56</v>
      </c>
      <c r="AA2387" t="s">
        <v>47</v>
      </c>
      <c r="AB2387" t="s">
        <v>64</v>
      </c>
      <c r="AC2387" t="s">
        <v>58</v>
      </c>
      <c r="AD2387" t="s">
        <v>342</v>
      </c>
      <c r="AE2387" t="s">
        <v>199</v>
      </c>
      <c r="AF2387" t="s">
        <v>127</v>
      </c>
      <c r="AG2387" t="s">
        <v>267</v>
      </c>
      <c r="AH2387" t="s">
        <v>357</v>
      </c>
      <c r="AI2387" t="s">
        <v>47</v>
      </c>
      <c r="AJ2387" t="s">
        <v>4763</v>
      </c>
      <c r="AK2387" t="s">
        <v>3410</v>
      </c>
      <c r="AL2387" t="s">
        <v>73</v>
      </c>
      <c r="AM2387" t="s">
        <v>122</v>
      </c>
      <c r="AN2387" t="s">
        <v>424</v>
      </c>
      <c r="AO2387" t="s">
        <v>51</v>
      </c>
    </row>
    <row r="2388" spans="1:41" hidden="1" x14ac:dyDescent="0.25">
      <c r="A2388" t="s">
        <v>10417</v>
      </c>
      <c r="B2388" t="s">
        <v>10418</v>
      </c>
      <c r="C2388" s="1" t="str">
        <f t="shared" si="148"/>
        <v>21:1062</v>
      </c>
      <c r="D2388" s="1" t="str">
        <f t="shared" si="149"/>
        <v>21:0123</v>
      </c>
      <c r="E2388" t="s">
        <v>10419</v>
      </c>
      <c r="F2388" t="s">
        <v>10420</v>
      </c>
      <c r="H2388">
        <v>49.833788800000001</v>
      </c>
      <c r="I2388">
        <v>-116.0599972</v>
      </c>
      <c r="J2388" s="1" t="str">
        <f t="shared" si="150"/>
        <v>NGR bulk stream sediment</v>
      </c>
      <c r="K2388" s="1" t="str">
        <f t="shared" si="151"/>
        <v>&lt;177 micron (NGR)</v>
      </c>
      <c r="L2388">
        <v>45</v>
      </c>
      <c r="M2388" t="s">
        <v>157</v>
      </c>
      <c r="N2388">
        <v>756</v>
      </c>
      <c r="O2388" t="s">
        <v>270</v>
      </c>
      <c r="P2388" t="s">
        <v>47</v>
      </c>
      <c r="Q2388" t="s">
        <v>152</v>
      </c>
      <c r="R2388" t="s">
        <v>50</v>
      </c>
      <c r="S2388" t="s">
        <v>183</v>
      </c>
      <c r="T2388" t="s">
        <v>73</v>
      </c>
      <c r="U2388" t="s">
        <v>141</v>
      </c>
      <c r="V2388" t="s">
        <v>109</v>
      </c>
      <c r="W2388" t="s">
        <v>105</v>
      </c>
      <c r="X2388" t="s">
        <v>51</v>
      </c>
      <c r="Y2388" t="s">
        <v>358</v>
      </c>
      <c r="Z2388" t="s">
        <v>56</v>
      </c>
      <c r="AA2388" t="s">
        <v>46</v>
      </c>
      <c r="AB2388" t="s">
        <v>46</v>
      </c>
      <c r="AC2388" t="s">
        <v>127</v>
      </c>
      <c r="AD2388" t="s">
        <v>667</v>
      </c>
      <c r="AE2388" t="s">
        <v>174</v>
      </c>
      <c r="AF2388" t="s">
        <v>58</v>
      </c>
      <c r="AG2388" t="s">
        <v>1078</v>
      </c>
      <c r="AH2388" t="s">
        <v>198</v>
      </c>
      <c r="AI2388" t="s">
        <v>101</v>
      </c>
      <c r="AJ2388" t="s">
        <v>127</v>
      </c>
      <c r="AK2388" t="s">
        <v>85</v>
      </c>
      <c r="AL2388" t="s">
        <v>47</v>
      </c>
      <c r="AM2388" t="s">
        <v>103</v>
      </c>
      <c r="AN2388" t="s">
        <v>1121</v>
      </c>
      <c r="AO2388" t="s">
        <v>55</v>
      </c>
    </row>
    <row r="2389" spans="1:41" hidden="1" x14ac:dyDescent="0.25">
      <c r="A2389" t="s">
        <v>10421</v>
      </c>
      <c r="B2389" t="s">
        <v>10422</v>
      </c>
      <c r="C2389" s="1" t="str">
        <f t="shared" si="148"/>
        <v>21:1062</v>
      </c>
      <c r="D2389" s="1" t="str">
        <f t="shared" si="149"/>
        <v>21:0123</v>
      </c>
      <c r="E2389" t="s">
        <v>10423</v>
      </c>
      <c r="F2389" t="s">
        <v>10424</v>
      </c>
      <c r="H2389">
        <v>49.983820100000003</v>
      </c>
      <c r="I2389">
        <v>-116.3289211</v>
      </c>
      <c r="J2389" s="1" t="str">
        <f t="shared" si="150"/>
        <v>NGR bulk stream sediment</v>
      </c>
      <c r="K2389" s="1" t="str">
        <f t="shared" si="151"/>
        <v>&lt;177 micron (NGR)</v>
      </c>
      <c r="L2389">
        <v>45</v>
      </c>
      <c r="M2389" t="s">
        <v>170</v>
      </c>
      <c r="N2389">
        <v>757</v>
      </c>
      <c r="O2389" t="s">
        <v>165</v>
      </c>
      <c r="P2389" t="s">
        <v>47</v>
      </c>
      <c r="Q2389" t="s">
        <v>673</v>
      </c>
      <c r="R2389" t="s">
        <v>55</v>
      </c>
      <c r="S2389" t="s">
        <v>554</v>
      </c>
      <c r="T2389" t="s">
        <v>145</v>
      </c>
      <c r="U2389" t="s">
        <v>258</v>
      </c>
      <c r="V2389" t="s">
        <v>49</v>
      </c>
      <c r="W2389" t="s">
        <v>200</v>
      </c>
      <c r="X2389" t="s">
        <v>51</v>
      </c>
      <c r="Y2389" t="s">
        <v>418</v>
      </c>
      <c r="Z2389" t="s">
        <v>56</v>
      </c>
      <c r="AA2389" t="s">
        <v>46</v>
      </c>
      <c r="AB2389" t="s">
        <v>149</v>
      </c>
      <c r="AC2389" t="s">
        <v>112</v>
      </c>
      <c r="AD2389" t="s">
        <v>431</v>
      </c>
      <c r="AE2389" t="s">
        <v>56</v>
      </c>
      <c r="AF2389" t="s">
        <v>76</v>
      </c>
      <c r="AG2389" t="s">
        <v>330</v>
      </c>
      <c r="AH2389" t="s">
        <v>149</v>
      </c>
      <c r="AI2389" t="s">
        <v>235</v>
      </c>
      <c r="AJ2389" t="s">
        <v>108</v>
      </c>
      <c r="AK2389" t="s">
        <v>270</v>
      </c>
      <c r="AL2389" t="s">
        <v>98</v>
      </c>
      <c r="AM2389" t="s">
        <v>122</v>
      </c>
      <c r="AN2389" t="s">
        <v>301</v>
      </c>
      <c r="AO2389" t="s">
        <v>50</v>
      </c>
    </row>
    <row r="2390" spans="1:41" hidden="1" x14ac:dyDescent="0.25">
      <c r="A2390" t="s">
        <v>10425</v>
      </c>
      <c r="B2390" t="s">
        <v>10426</v>
      </c>
      <c r="C2390" s="1" t="str">
        <f t="shared" si="148"/>
        <v>21:1062</v>
      </c>
      <c r="D2390" s="1" t="str">
        <f t="shared" si="149"/>
        <v>21:0123</v>
      </c>
      <c r="E2390" t="s">
        <v>10427</v>
      </c>
      <c r="F2390" t="s">
        <v>10428</v>
      </c>
      <c r="H2390">
        <v>49.9825005</v>
      </c>
      <c r="I2390">
        <v>-116.32319270000001</v>
      </c>
      <c r="J2390" s="1" t="str">
        <f t="shared" si="150"/>
        <v>NGR bulk stream sediment</v>
      </c>
      <c r="K2390" s="1" t="str">
        <f t="shared" si="151"/>
        <v>&lt;177 micron (NGR)</v>
      </c>
      <c r="L2390">
        <v>45</v>
      </c>
      <c r="M2390" t="s">
        <v>180</v>
      </c>
      <c r="N2390">
        <v>758</v>
      </c>
      <c r="O2390" t="s">
        <v>306</v>
      </c>
      <c r="P2390" t="s">
        <v>122</v>
      </c>
      <c r="Q2390" t="s">
        <v>780</v>
      </c>
      <c r="R2390" t="s">
        <v>90</v>
      </c>
      <c r="S2390" t="s">
        <v>350</v>
      </c>
      <c r="T2390" t="s">
        <v>59</v>
      </c>
      <c r="U2390" t="s">
        <v>239</v>
      </c>
      <c r="V2390" t="s">
        <v>76</v>
      </c>
      <c r="W2390" t="s">
        <v>206</v>
      </c>
      <c r="X2390" t="s">
        <v>52</v>
      </c>
      <c r="Y2390" t="s">
        <v>934</v>
      </c>
      <c r="Z2390" t="s">
        <v>56</v>
      </c>
      <c r="AA2390" t="s">
        <v>47</v>
      </c>
      <c r="AB2390" t="s">
        <v>174</v>
      </c>
      <c r="AC2390" t="s">
        <v>76</v>
      </c>
      <c r="AD2390" t="s">
        <v>320</v>
      </c>
      <c r="AE2390" t="s">
        <v>199</v>
      </c>
      <c r="AF2390" t="s">
        <v>76</v>
      </c>
      <c r="AG2390" t="s">
        <v>319</v>
      </c>
      <c r="AH2390" t="s">
        <v>174</v>
      </c>
      <c r="AI2390" t="s">
        <v>61</v>
      </c>
      <c r="AJ2390" t="s">
        <v>55</v>
      </c>
      <c r="AK2390" t="s">
        <v>58</v>
      </c>
      <c r="AL2390" t="s">
        <v>49</v>
      </c>
      <c r="AM2390" t="s">
        <v>122</v>
      </c>
      <c r="AN2390" t="s">
        <v>196</v>
      </c>
      <c r="AO2390" t="s">
        <v>55</v>
      </c>
    </row>
    <row r="2391" spans="1:41" hidden="1" x14ac:dyDescent="0.25">
      <c r="A2391" t="s">
        <v>10429</v>
      </c>
      <c r="B2391" t="s">
        <v>10430</v>
      </c>
      <c r="C2391" s="1" t="str">
        <f t="shared" si="148"/>
        <v>21:1062</v>
      </c>
      <c r="D2391" s="1" t="str">
        <f t="shared" si="149"/>
        <v>21:0123</v>
      </c>
      <c r="E2391" t="s">
        <v>10431</v>
      </c>
      <c r="F2391" t="s">
        <v>10432</v>
      </c>
      <c r="H2391">
        <v>49.945982000000001</v>
      </c>
      <c r="I2391">
        <v>-116.3123743</v>
      </c>
      <c r="J2391" s="1" t="str">
        <f t="shared" si="150"/>
        <v>NGR bulk stream sediment</v>
      </c>
      <c r="K2391" s="1" t="str">
        <f t="shared" si="151"/>
        <v>&lt;177 micron (NGR)</v>
      </c>
      <c r="L2391">
        <v>45</v>
      </c>
      <c r="M2391" t="s">
        <v>195</v>
      </c>
      <c r="N2391">
        <v>759</v>
      </c>
      <c r="O2391" t="s">
        <v>217</v>
      </c>
      <c r="P2391" t="s">
        <v>58</v>
      </c>
      <c r="Q2391" t="s">
        <v>592</v>
      </c>
      <c r="R2391" t="s">
        <v>437</v>
      </c>
      <c r="S2391" t="s">
        <v>121</v>
      </c>
      <c r="T2391" t="s">
        <v>217</v>
      </c>
      <c r="U2391" t="s">
        <v>124</v>
      </c>
      <c r="V2391" t="s">
        <v>127</v>
      </c>
      <c r="W2391" t="s">
        <v>60</v>
      </c>
      <c r="X2391" t="s">
        <v>52</v>
      </c>
      <c r="Y2391" t="s">
        <v>120</v>
      </c>
      <c r="Z2391" t="s">
        <v>56</v>
      </c>
      <c r="AA2391" t="s">
        <v>47</v>
      </c>
      <c r="AB2391" t="s">
        <v>110</v>
      </c>
      <c r="AC2391" t="s">
        <v>175</v>
      </c>
      <c r="AD2391" t="s">
        <v>532</v>
      </c>
      <c r="AE2391" t="s">
        <v>199</v>
      </c>
      <c r="AF2391" t="s">
        <v>267</v>
      </c>
      <c r="AG2391" t="s">
        <v>357</v>
      </c>
      <c r="AH2391" t="s">
        <v>87</v>
      </c>
      <c r="AI2391" t="s">
        <v>110</v>
      </c>
      <c r="AJ2391" t="s">
        <v>58</v>
      </c>
      <c r="AK2391" t="s">
        <v>266</v>
      </c>
      <c r="AL2391" t="s">
        <v>108</v>
      </c>
      <c r="AM2391" t="s">
        <v>103</v>
      </c>
      <c r="AN2391" t="s">
        <v>920</v>
      </c>
      <c r="AO2391" t="s">
        <v>82</v>
      </c>
    </row>
    <row r="2392" spans="1:41" hidden="1" x14ac:dyDescent="0.25">
      <c r="A2392" t="s">
        <v>10433</v>
      </c>
      <c r="B2392" t="s">
        <v>10434</v>
      </c>
      <c r="C2392" s="1" t="str">
        <f t="shared" si="148"/>
        <v>21:1062</v>
      </c>
      <c r="D2392" s="1" t="str">
        <f t="shared" si="149"/>
        <v>21:0123</v>
      </c>
      <c r="E2392" t="s">
        <v>10435</v>
      </c>
      <c r="F2392" t="s">
        <v>10436</v>
      </c>
      <c r="H2392">
        <v>49.552901599999998</v>
      </c>
      <c r="I2392">
        <v>-116.2134215</v>
      </c>
      <c r="J2392" s="1" t="str">
        <f t="shared" si="150"/>
        <v>NGR bulk stream sediment</v>
      </c>
      <c r="K2392" s="1" t="str">
        <f t="shared" si="151"/>
        <v>&lt;177 micron (NGR)</v>
      </c>
      <c r="L2392">
        <v>45</v>
      </c>
      <c r="M2392" t="s">
        <v>205</v>
      </c>
      <c r="N2392">
        <v>760</v>
      </c>
      <c r="O2392" t="s">
        <v>85</v>
      </c>
      <c r="P2392" t="s">
        <v>103</v>
      </c>
      <c r="Q2392" t="s">
        <v>673</v>
      </c>
      <c r="R2392" t="s">
        <v>54</v>
      </c>
      <c r="S2392" t="s">
        <v>146</v>
      </c>
      <c r="T2392" t="s">
        <v>209</v>
      </c>
      <c r="U2392" t="s">
        <v>80</v>
      </c>
      <c r="V2392" t="s">
        <v>72</v>
      </c>
      <c r="W2392" t="s">
        <v>102</v>
      </c>
      <c r="X2392" t="s">
        <v>58</v>
      </c>
      <c r="Y2392" t="s">
        <v>250</v>
      </c>
      <c r="Z2392" t="s">
        <v>62</v>
      </c>
      <c r="AA2392" t="s">
        <v>46</v>
      </c>
      <c r="AB2392" t="s">
        <v>61</v>
      </c>
      <c r="AC2392" t="s">
        <v>127</v>
      </c>
      <c r="AD2392" t="s">
        <v>273</v>
      </c>
      <c r="AE2392" t="s">
        <v>57</v>
      </c>
      <c r="AF2392" t="s">
        <v>76</v>
      </c>
      <c r="AG2392" t="s">
        <v>2438</v>
      </c>
      <c r="AH2392" t="s">
        <v>64</v>
      </c>
      <c r="AI2392" t="s">
        <v>105</v>
      </c>
      <c r="AJ2392" t="s">
        <v>127</v>
      </c>
      <c r="AK2392" t="s">
        <v>228</v>
      </c>
      <c r="AL2392" t="s">
        <v>47</v>
      </c>
      <c r="AM2392" t="s">
        <v>103</v>
      </c>
      <c r="AN2392" t="s">
        <v>2563</v>
      </c>
      <c r="AO2392" t="s">
        <v>80</v>
      </c>
    </row>
    <row r="2393" spans="1:41" hidden="1" x14ac:dyDescent="0.25">
      <c r="A2393" t="s">
        <v>10437</v>
      </c>
      <c r="B2393" t="s">
        <v>10438</v>
      </c>
      <c r="C2393" s="1" t="str">
        <f t="shared" si="148"/>
        <v>21:1062</v>
      </c>
      <c r="D2393" s="1" t="str">
        <f t="shared" si="149"/>
        <v>21:0123</v>
      </c>
      <c r="E2393" t="s">
        <v>10439</v>
      </c>
      <c r="F2393" t="s">
        <v>10440</v>
      </c>
      <c r="H2393">
        <v>49.442441600000002</v>
      </c>
      <c r="I2393">
        <v>-116.186171</v>
      </c>
      <c r="J2393" s="1" t="str">
        <f t="shared" si="150"/>
        <v>NGR bulk stream sediment</v>
      </c>
      <c r="K2393" s="1" t="str">
        <f t="shared" si="151"/>
        <v>&lt;177 micron (NGR)</v>
      </c>
      <c r="L2393">
        <v>45</v>
      </c>
      <c r="M2393" t="s">
        <v>214</v>
      </c>
      <c r="N2393">
        <v>761</v>
      </c>
      <c r="O2393" t="s">
        <v>173</v>
      </c>
      <c r="P2393" t="s">
        <v>209</v>
      </c>
      <c r="Q2393" t="s">
        <v>533</v>
      </c>
      <c r="R2393" t="s">
        <v>111</v>
      </c>
      <c r="S2393" t="s">
        <v>140</v>
      </c>
      <c r="T2393" t="s">
        <v>51</v>
      </c>
      <c r="U2393" t="s">
        <v>269</v>
      </c>
      <c r="V2393" t="s">
        <v>206</v>
      </c>
      <c r="W2393" t="s">
        <v>110</v>
      </c>
      <c r="X2393" t="s">
        <v>330</v>
      </c>
      <c r="Y2393" t="s">
        <v>239</v>
      </c>
      <c r="Z2393" t="s">
        <v>56</v>
      </c>
      <c r="AA2393" t="s">
        <v>46</v>
      </c>
      <c r="AB2393" t="s">
        <v>57</v>
      </c>
      <c r="AC2393" t="s">
        <v>58</v>
      </c>
      <c r="AD2393" t="s">
        <v>445</v>
      </c>
      <c r="AE2393" t="s">
        <v>46</v>
      </c>
      <c r="AF2393" t="s">
        <v>274</v>
      </c>
      <c r="AG2393" t="s">
        <v>319</v>
      </c>
      <c r="AH2393" t="s">
        <v>46</v>
      </c>
      <c r="AI2393" t="s">
        <v>110</v>
      </c>
      <c r="AJ2393" t="s">
        <v>55</v>
      </c>
      <c r="AK2393" t="s">
        <v>148</v>
      </c>
      <c r="AL2393" t="s">
        <v>47</v>
      </c>
      <c r="AM2393" t="s">
        <v>122</v>
      </c>
      <c r="AN2393" t="s">
        <v>152</v>
      </c>
      <c r="AO2393" t="s">
        <v>59</v>
      </c>
    </row>
    <row r="2394" spans="1:41" hidden="1" x14ac:dyDescent="0.25">
      <c r="A2394" t="s">
        <v>10441</v>
      </c>
      <c r="B2394" t="s">
        <v>10442</v>
      </c>
      <c r="C2394" s="1" t="str">
        <f t="shared" si="148"/>
        <v>21:1062</v>
      </c>
      <c r="D2394" s="1" t="str">
        <f t="shared" si="149"/>
        <v>21:0123</v>
      </c>
      <c r="E2394" t="s">
        <v>10443</v>
      </c>
      <c r="F2394" t="s">
        <v>10444</v>
      </c>
      <c r="H2394">
        <v>49.388441899999997</v>
      </c>
      <c r="I2394">
        <v>-116.01391940000001</v>
      </c>
      <c r="J2394" s="1" t="str">
        <f t="shared" si="150"/>
        <v>NGR bulk stream sediment</v>
      </c>
      <c r="K2394" s="1" t="str">
        <f t="shared" si="151"/>
        <v>&lt;177 micron (NGR)</v>
      </c>
      <c r="L2394">
        <v>45</v>
      </c>
      <c r="M2394" t="s">
        <v>280</v>
      </c>
      <c r="N2394">
        <v>762</v>
      </c>
      <c r="O2394" t="s">
        <v>109</v>
      </c>
      <c r="P2394" t="s">
        <v>122</v>
      </c>
      <c r="Q2394" t="s">
        <v>372</v>
      </c>
      <c r="R2394" t="s">
        <v>78</v>
      </c>
      <c r="S2394" t="s">
        <v>106</v>
      </c>
      <c r="T2394" t="s">
        <v>217</v>
      </c>
      <c r="U2394" t="s">
        <v>80</v>
      </c>
      <c r="V2394" t="s">
        <v>164</v>
      </c>
      <c r="W2394" t="s">
        <v>142</v>
      </c>
      <c r="X2394" t="s">
        <v>52</v>
      </c>
      <c r="Y2394" t="s">
        <v>49</v>
      </c>
      <c r="Z2394" t="s">
        <v>84</v>
      </c>
      <c r="AA2394" t="s">
        <v>46</v>
      </c>
      <c r="AB2394" t="s">
        <v>46</v>
      </c>
      <c r="AC2394" t="s">
        <v>209</v>
      </c>
      <c r="AD2394" t="s">
        <v>160</v>
      </c>
      <c r="AE2394" t="s">
        <v>57</v>
      </c>
      <c r="AF2394" t="s">
        <v>209</v>
      </c>
      <c r="AG2394" t="s">
        <v>271</v>
      </c>
      <c r="AH2394" t="s">
        <v>149</v>
      </c>
      <c r="AI2394" t="s">
        <v>46</v>
      </c>
      <c r="AJ2394" t="s">
        <v>366</v>
      </c>
      <c r="AK2394" t="s">
        <v>78</v>
      </c>
      <c r="AL2394" t="s">
        <v>47</v>
      </c>
      <c r="AM2394" t="s">
        <v>122</v>
      </c>
      <c r="AN2394" t="s">
        <v>318</v>
      </c>
      <c r="AO2394" t="s">
        <v>85</v>
      </c>
    </row>
    <row r="2395" spans="1:41" hidden="1" x14ac:dyDescent="0.25">
      <c r="A2395" t="s">
        <v>10445</v>
      </c>
      <c r="B2395" t="s">
        <v>10446</v>
      </c>
      <c r="C2395" s="1" t="str">
        <f t="shared" si="148"/>
        <v>21:1062</v>
      </c>
      <c r="D2395" s="1" t="str">
        <f t="shared" si="149"/>
        <v>21:0123</v>
      </c>
      <c r="E2395" t="s">
        <v>10443</v>
      </c>
      <c r="F2395" t="s">
        <v>10447</v>
      </c>
      <c r="H2395">
        <v>49.388441899999997</v>
      </c>
      <c r="I2395">
        <v>-116.01391940000001</v>
      </c>
      <c r="J2395" s="1" t="str">
        <f t="shared" si="150"/>
        <v>NGR bulk stream sediment</v>
      </c>
      <c r="K2395" s="1" t="str">
        <f t="shared" si="151"/>
        <v>&lt;177 micron (NGR)</v>
      </c>
      <c r="L2395">
        <v>45</v>
      </c>
      <c r="M2395" t="s">
        <v>288</v>
      </c>
      <c r="N2395">
        <v>763</v>
      </c>
      <c r="O2395" t="s">
        <v>200</v>
      </c>
      <c r="P2395" t="s">
        <v>103</v>
      </c>
      <c r="Q2395" t="s">
        <v>171</v>
      </c>
      <c r="R2395" t="s">
        <v>53</v>
      </c>
      <c r="S2395" t="s">
        <v>306</v>
      </c>
      <c r="T2395" t="s">
        <v>82</v>
      </c>
      <c r="U2395" t="s">
        <v>106</v>
      </c>
      <c r="V2395" t="s">
        <v>130</v>
      </c>
      <c r="W2395" t="s">
        <v>103</v>
      </c>
      <c r="X2395" t="s">
        <v>52</v>
      </c>
      <c r="Y2395" t="s">
        <v>98</v>
      </c>
      <c r="Z2395" t="s">
        <v>56</v>
      </c>
      <c r="AA2395" t="s">
        <v>46</v>
      </c>
      <c r="AB2395" t="s">
        <v>46</v>
      </c>
      <c r="AC2395" t="s">
        <v>58</v>
      </c>
      <c r="AD2395" t="s">
        <v>418</v>
      </c>
      <c r="AE2395" t="s">
        <v>57</v>
      </c>
      <c r="AF2395" t="s">
        <v>127</v>
      </c>
      <c r="AG2395" t="s">
        <v>151</v>
      </c>
      <c r="AH2395" t="s">
        <v>149</v>
      </c>
      <c r="AI2395" t="s">
        <v>46</v>
      </c>
      <c r="AJ2395" t="s">
        <v>292</v>
      </c>
      <c r="AK2395" t="s">
        <v>47</v>
      </c>
      <c r="AL2395" t="s">
        <v>47</v>
      </c>
      <c r="AM2395" t="s">
        <v>47</v>
      </c>
      <c r="AN2395" t="s">
        <v>65</v>
      </c>
      <c r="AO2395" t="s">
        <v>46</v>
      </c>
    </row>
    <row r="2396" spans="1:41" hidden="1" x14ac:dyDescent="0.25">
      <c r="A2396" t="s">
        <v>10448</v>
      </c>
      <c r="B2396" t="s">
        <v>10449</v>
      </c>
      <c r="C2396" s="1" t="str">
        <f t="shared" si="148"/>
        <v>21:1062</v>
      </c>
      <c r="D2396" s="1" t="str">
        <f t="shared" si="149"/>
        <v>21:0123</v>
      </c>
      <c r="E2396" t="s">
        <v>10450</v>
      </c>
      <c r="F2396" t="s">
        <v>10451</v>
      </c>
      <c r="H2396">
        <v>49.321309900000003</v>
      </c>
      <c r="I2396">
        <v>-116.1567641</v>
      </c>
      <c r="J2396" s="1" t="str">
        <f t="shared" si="150"/>
        <v>NGR bulk stream sediment</v>
      </c>
      <c r="K2396" s="1" t="str">
        <f t="shared" si="151"/>
        <v>&lt;177 micron (NGR)</v>
      </c>
      <c r="L2396">
        <v>45</v>
      </c>
      <c r="M2396" t="s">
        <v>223</v>
      </c>
      <c r="N2396">
        <v>764</v>
      </c>
      <c r="O2396" t="s">
        <v>224</v>
      </c>
      <c r="P2396" t="s">
        <v>162</v>
      </c>
      <c r="Q2396" t="s">
        <v>508</v>
      </c>
      <c r="R2396" t="s">
        <v>47</v>
      </c>
      <c r="S2396" t="s">
        <v>462</v>
      </c>
      <c r="T2396" t="s">
        <v>85</v>
      </c>
      <c r="U2396" t="s">
        <v>165</v>
      </c>
      <c r="V2396" t="s">
        <v>79</v>
      </c>
      <c r="W2396" t="s">
        <v>161</v>
      </c>
      <c r="X2396" t="s">
        <v>330</v>
      </c>
      <c r="Y2396" t="s">
        <v>131</v>
      </c>
      <c r="Z2396" t="s">
        <v>199</v>
      </c>
      <c r="AA2396" t="s">
        <v>46</v>
      </c>
      <c r="AB2396" t="s">
        <v>46</v>
      </c>
      <c r="AC2396" t="s">
        <v>108</v>
      </c>
      <c r="AD2396" t="s">
        <v>160</v>
      </c>
      <c r="AE2396" t="s">
        <v>62</v>
      </c>
      <c r="AF2396" t="s">
        <v>108</v>
      </c>
      <c r="AG2396" t="s">
        <v>260</v>
      </c>
      <c r="AH2396" t="s">
        <v>174</v>
      </c>
      <c r="AI2396" t="s">
        <v>46</v>
      </c>
      <c r="AJ2396" t="s">
        <v>143</v>
      </c>
      <c r="AK2396" t="s">
        <v>130</v>
      </c>
      <c r="AL2396" t="s">
        <v>47</v>
      </c>
      <c r="AM2396" t="s">
        <v>122</v>
      </c>
      <c r="AN2396" t="s">
        <v>662</v>
      </c>
      <c r="AO2396" t="s">
        <v>217</v>
      </c>
    </row>
    <row r="2397" spans="1:41" hidden="1" x14ac:dyDescent="0.25">
      <c r="A2397" t="s">
        <v>10452</v>
      </c>
      <c r="B2397" t="s">
        <v>10453</v>
      </c>
      <c r="C2397" s="1" t="str">
        <f t="shared" si="148"/>
        <v>21:1062</v>
      </c>
      <c r="D2397" s="1" t="str">
        <f t="shared" si="149"/>
        <v>21:0123</v>
      </c>
      <c r="E2397" t="s">
        <v>10454</v>
      </c>
      <c r="F2397" t="s">
        <v>10455</v>
      </c>
      <c r="H2397">
        <v>49.269555599999997</v>
      </c>
      <c r="I2397">
        <v>-116.002088</v>
      </c>
      <c r="J2397" s="1" t="str">
        <f t="shared" si="150"/>
        <v>NGR bulk stream sediment</v>
      </c>
      <c r="K2397" s="1" t="str">
        <f t="shared" si="151"/>
        <v>&lt;177 micron (NGR)</v>
      </c>
      <c r="L2397">
        <v>45</v>
      </c>
      <c r="M2397" t="s">
        <v>233</v>
      </c>
      <c r="N2397">
        <v>765</v>
      </c>
      <c r="O2397" t="s">
        <v>182</v>
      </c>
      <c r="P2397" t="s">
        <v>47</v>
      </c>
      <c r="Q2397" t="s">
        <v>725</v>
      </c>
      <c r="R2397" t="s">
        <v>79</v>
      </c>
      <c r="S2397" t="s">
        <v>251</v>
      </c>
      <c r="T2397" t="s">
        <v>76</v>
      </c>
      <c r="U2397" t="s">
        <v>475</v>
      </c>
      <c r="V2397" t="s">
        <v>142</v>
      </c>
      <c r="W2397" t="s">
        <v>161</v>
      </c>
      <c r="X2397" t="s">
        <v>52</v>
      </c>
      <c r="Y2397" t="s">
        <v>162</v>
      </c>
      <c r="Z2397" t="s">
        <v>84</v>
      </c>
      <c r="AA2397" t="s">
        <v>46</v>
      </c>
      <c r="AB2397" t="s">
        <v>54</v>
      </c>
      <c r="AC2397" t="s">
        <v>267</v>
      </c>
      <c r="AD2397" t="s">
        <v>291</v>
      </c>
      <c r="AE2397" t="s">
        <v>54</v>
      </c>
      <c r="AF2397" t="s">
        <v>85</v>
      </c>
      <c r="AG2397" t="s">
        <v>242</v>
      </c>
      <c r="AH2397" t="s">
        <v>174</v>
      </c>
      <c r="AI2397" t="s">
        <v>185</v>
      </c>
      <c r="AJ2397" t="s">
        <v>58</v>
      </c>
      <c r="AK2397" t="s">
        <v>455</v>
      </c>
      <c r="AL2397" t="s">
        <v>47</v>
      </c>
      <c r="AM2397" t="s">
        <v>122</v>
      </c>
      <c r="AN2397" t="s">
        <v>432</v>
      </c>
      <c r="AO2397" t="s">
        <v>98</v>
      </c>
    </row>
    <row r="2398" spans="1:41" hidden="1" x14ac:dyDescent="0.25">
      <c r="A2398" t="s">
        <v>10456</v>
      </c>
      <c r="B2398" t="s">
        <v>10457</v>
      </c>
      <c r="C2398" s="1" t="str">
        <f t="shared" si="148"/>
        <v>21:1062</v>
      </c>
      <c r="D2398" s="1" t="str">
        <f t="shared" si="149"/>
        <v>21:0123</v>
      </c>
      <c r="E2398" t="s">
        <v>10458</v>
      </c>
      <c r="F2398" t="s">
        <v>10459</v>
      </c>
      <c r="H2398">
        <v>49.129446399999999</v>
      </c>
      <c r="I2398">
        <v>-116.2567593</v>
      </c>
      <c r="J2398" s="1" t="str">
        <f t="shared" si="150"/>
        <v>NGR bulk stream sediment</v>
      </c>
      <c r="K2398" s="1" t="str">
        <f t="shared" si="151"/>
        <v>&lt;177 micron (NGR)</v>
      </c>
      <c r="L2398">
        <v>45</v>
      </c>
      <c r="M2398" t="s">
        <v>248</v>
      </c>
      <c r="N2398">
        <v>766</v>
      </c>
      <c r="O2398" t="s">
        <v>128</v>
      </c>
      <c r="P2398" t="s">
        <v>47</v>
      </c>
      <c r="Q2398" t="s">
        <v>299</v>
      </c>
      <c r="R2398" t="s">
        <v>128</v>
      </c>
      <c r="S2398" t="s">
        <v>445</v>
      </c>
      <c r="T2398" t="s">
        <v>76</v>
      </c>
      <c r="U2398" t="s">
        <v>131</v>
      </c>
      <c r="V2398" t="s">
        <v>128</v>
      </c>
      <c r="W2398" t="s">
        <v>161</v>
      </c>
      <c r="X2398" t="s">
        <v>52</v>
      </c>
      <c r="Y2398" t="s">
        <v>358</v>
      </c>
      <c r="Z2398" t="s">
        <v>84</v>
      </c>
      <c r="AA2398" t="s">
        <v>46</v>
      </c>
      <c r="AB2398" t="s">
        <v>54</v>
      </c>
      <c r="AC2398" t="s">
        <v>175</v>
      </c>
      <c r="AD2398" t="s">
        <v>438</v>
      </c>
      <c r="AE2398" t="s">
        <v>46</v>
      </c>
      <c r="AF2398" t="s">
        <v>55</v>
      </c>
      <c r="AG2398" t="s">
        <v>351</v>
      </c>
      <c r="AH2398" t="s">
        <v>185</v>
      </c>
      <c r="AI2398" t="s">
        <v>61</v>
      </c>
      <c r="AJ2398" t="s">
        <v>108</v>
      </c>
      <c r="AK2398" t="s">
        <v>103</v>
      </c>
      <c r="AL2398" t="s">
        <v>47</v>
      </c>
      <c r="AM2398" t="s">
        <v>103</v>
      </c>
      <c r="AN2398" t="s">
        <v>313</v>
      </c>
      <c r="AO2398" t="s">
        <v>85</v>
      </c>
    </row>
    <row r="2399" spans="1:41" hidden="1" x14ac:dyDescent="0.25">
      <c r="A2399" t="s">
        <v>10460</v>
      </c>
      <c r="B2399" t="s">
        <v>10461</v>
      </c>
      <c r="C2399" s="1" t="str">
        <f t="shared" si="148"/>
        <v>21:1062</v>
      </c>
      <c r="D2399" s="1" t="str">
        <f t="shared" si="149"/>
        <v>21:0123</v>
      </c>
      <c r="E2399" t="s">
        <v>10462</v>
      </c>
      <c r="F2399" t="s">
        <v>10463</v>
      </c>
      <c r="H2399">
        <v>49.010504300000001</v>
      </c>
      <c r="I2399">
        <v>-116.33170269999999</v>
      </c>
      <c r="J2399" s="1" t="str">
        <f t="shared" si="150"/>
        <v>NGR bulk stream sediment</v>
      </c>
      <c r="K2399" s="1" t="str">
        <f t="shared" si="151"/>
        <v>&lt;177 micron (NGR)</v>
      </c>
      <c r="L2399">
        <v>45</v>
      </c>
      <c r="M2399" t="s">
        <v>256</v>
      </c>
      <c r="N2399">
        <v>767</v>
      </c>
      <c r="O2399" t="s">
        <v>51</v>
      </c>
      <c r="P2399" t="s">
        <v>47</v>
      </c>
      <c r="Q2399" t="s">
        <v>638</v>
      </c>
      <c r="R2399" t="s">
        <v>412</v>
      </c>
      <c r="S2399" t="s">
        <v>83</v>
      </c>
      <c r="T2399" t="s">
        <v>66</v>
      </c>
      <c r="U2399" t="s">
        <v>269</v>
      </c>
      <c r="V2399" t="s">
        <v>257</v>
      </c>
      <c r="W2399" t="s">
        <v>455</v>
      </c>
      <c r="X2399" t="s">
        <v>137</v>
      </c>
      <c r="Y2399" t="s">
        <v>475</v>
      </c>
      <c r="Z2399" t="s">
        <v>84</v>
      </c>
      <c r="AA2399" t="s">
        <v>46</v>
      </c>
      <c r="AB2399" t="s">
        <v>46</v>
      </c>
      <c r="AC2399" t="s">
        <v>76</v>
      </c>
      <c r="AD2399" t="s">
        <v>328</v>
      </c>
      <c r="AE2399" t="s">
        <v>46</v>
      </c>
      <c r="AF2399" t="s">
        <v>50</v>
      </c>
      <c r="AG2399" t="s">
        <v>129</v>
      </c>
      <c r="AH2399" t="s">
        <v>174</v>
      </c>
      <c r="AI2399" t="s">
        <v>174</v>
      </c>
      <c r="AJ2399" t="s">
        <v>118</v>
      </c>
      <c r="AK2399" t="s">
        <v>206</v>
      </c>
      <c r="AL2399" t="s">
        <v>47</v>
      </c>
      <c r="AM2399" t="s">
        <v>103</v>
      </c>
      <c r="AN2399" t="s">
        <v>318</v>
      </c>
      <c r="AO2399" t="s">
        <v>98</v>
      </c>
    </row>
    <row r="2400" spans="1:41" hidden="1" x14ac:dyDescent="0.25">
      <c r="A2400" t="s">
        <v>10464</v>
      </c>
      <c r="B2400" t="s">
        <v>10465</v>
      </c>
      <c r="C2400" s="1" t="str">
        <f t="shared" si="148"/>
        <v>21:1062</v>
      </c>
      <c r="D2400" s="1" t="str">
        <f t="shared" si="149"/>
        <v>21:0123</v>
      </c>
      <c r="E2400" t="s">
        <v>10466</v>
      </c>
      <c r="F2400" t="s">
        <v>10467</v>
      </c>
      <c r="H2400">
        <v>49.005089099999999</v>
      </c>
      <c r="I2400">
        <v>-116.3604193</v>
      </c>
      <c r="J2400" s="1" t="str">
        <f t="shared" si="150"/>
        <v>NGR bulk stream sediment</v>
      </c>
      <c r="K2400" s="1" t="str">
        <f t="shared" si="151"/>
        <v>&lt;177 micron (NGR)</v>
      </c>
      <c r="L2400">
        <v>45</v>
      </c>
      <c r="M2400" t="s">
        <v>265</v>
      </c>
      <c r="N2400">
        <v>768</v>
      </c>
      <c r="O2400" t="s">
        <v>128</v>
      </c>
      <c r="P2400" t="s">
        <v>122</v>
      </c>
      <c r="Q2400" t="s">
        <v>533</v>
      </c>
      <c r="R2400" t="s">
        <v>282</v>
      </c>
      <c r="S2400" t="s">
        <v>106</v>
      </c>
      <c r="T2400" t="s">
        <v>85</v>
      </c>
      <c r="U2400" t="s">
        <v>162</v>
      </c>
      <c r="V2400" t="s">
        <v>79</v>
      </c>
      <c r="W2400" t="s">
        <v>139</v>
      </c>
      <c r="X2400" t="s">
        <v>76</v>
      </c>
      <c r="Y2400" t="s">
        <v>225</v>
      </c>
      <c r="Z2400" t="s">
        <v>199</v>
      </c>
      <c r="AA2400" t="s">
        <v>46</v>
      </c>
      <c r="AB2400" t="s">
        <v>198</v>
      </c>
      <c r="AC2400" t="s">
        <v>55</v>
      </c>
      <c r="AD2400" t="s">
        <v>328</v>
      </c>
      <c r="AE2400" t="s">
        <v>57</v>
      </c>
      <c r="AF2400" t="s">
        <v>108</v>
      </c>
      <c r="AG2400" t="s">
        <v>51</v>
      </c>
      <c r="AH2400" t="s">
        <v>149</v>
      </c>
      <c r="AI2400" t="s">
        <v>54</v>
      </c>
      <c r="AJ2400" t="s">
        <v>242</v>
      </c>
      <c r="AK2400" t="s">
        <v>206</v>
      </c>
      <c r="AL2400" t="s">
        <v>47</v>
      </c>
      <c r="AM2400" t="s">
        <v>103</v>
      </c>
      <c r="AN2400" t="s">
        <v>1780</v>
      </c>
      <c r="AO2400" t="s">
        <v>58</v>
      </c>
    </row>
    <row r="2401" spans="1:41" hidden="1" x14ac:dyDescent="0.25">
      <c r="A2401" t="s">
        <v>10468</v>
      </c>
      <c r="B2401" t="s">
        <v>10469</v>
      </c>
      <c r="C2401" s="1" t="str">
        <f t="shared" ref="C2401:C2464" si="152">HYPERLINK("http://geochem.nrcan.gc.ca/cdogs/content/bdl/bdl211062_e.htm", "21:1062")</f>
        <v>21:1062</v>
      </c>
      <c r="D2401" s="1" t="str">
        <f t="shared" ref="D2401:D2464" si="153">HYPERLINK("http://geochem.nrcan.gc.ca/cdogs/content/svy/svy210123_e.htm", "21:0123")</f>
        <v>21:0123</v>
      </c>
      <c r="E2401" t="s">
        <v>10470</v>
      </c>
      <c r="F2401" t="s">
        <v>10471</v>
      </c>
      <c r="H2401">
        <v>49.254766799999999</v>
      </c>
      <c r="I2401">
        <v>-116.4582793</v>
      </c>
      <c r="J2401" s="1" t="str">
        <f t="shared" si="150"/>
        <v>NGR bulk stream sediment</v>
      </c>
      <c r="K2401" s="1" t="str">
        <f t="shared" si="151"/>
        <v>&lt;177 micron (NGR)</v>
      </c>
      <c r="L2401">
        <v>46</v>
      </c>
      <c r="M2401" t="s">
        <v>280</v>
      </c>
      <c r="N2401">
        <v>769</v>
      </c>
      <c r="O2401" t="s">
        <v>76</v>
      </c>
      <c r="P2401" t="s">
        <v>47</v>
      </c>
      <c r="Q2401" t="s">
        <v>673</v>
      </c>
      <c r="R2401" t="s">
        <v>164</v>
      </c>
      <c r="S2401" t="s">
        <v>100</v>
      </c>
      <c r="T2401" t="s">
        <v>267</v>
      </c>
      <c r="U2401" t="s">
        <v>112</v>
      </c>
      <c r="V2401" t="s">
        <v>455</v>
      </c>
      <c r="W2401" t="s">
        <v>161</v>
      </c>
      <c r="X2401" t="s">
        <v>330</v>
      </c>
      <c r="Y2401" t="s">
        <v>107</v>
      </c>
      <c r="Z2401" t="s">
        <v>56</v>
      </c>
      <c r="AA2401" t="s">
        <v>46</v>
      </c>
      <c r="AB2401" t="s">
        <v>53</v>
      </c>
      <c r="AC2401" t="s">
        <v>85</v>
      </c>
      <c r="AD2401" t="s">
        <v>554</v>
      </c>
      <c r="AE2401" t="s">
        <v>72</v>
      </c>
      <c r="AF2401" t="s">
        <v>58</v>
      </c>
      <c r="AG2401" t="s">
        <v>148</v>
      </c>
      <c r="AH2401" t="s">
        <v>47</v>
      </c>
      <c r="AI2401" t="s">
        <v>110</v>
      </c>
      <c r="AJ2401" t="s">
        <v>76</v>
      </c>
      <c r="AK2401" t="s">
        <v>151</v>
      </c>
      <c r="AL2401" t="s">
        <v>47</v>
      </c>
      <c r="AM2401" t="s">
        <v>122</v>
      </c>
      <c r="AN2401" t="s">
        <v>780</v>
      </c>
      <c r="AO2401" t="s">
        <v>127</v>
      </c>
    </row>
    <row r="2402" spans="1:41" hidden="1" x14ac:dyDescent="0.25">
      <c r="A2402" t="s">
        <v>10472</v>
      </c>
      <c r="B2402" t="s">
        <v>10473</v>
      </c>
      <c r="C2402" s="1" t="str">
        <f t="shared" si="152"/>
        <v>21:1062</v>
      </c>
      <c r="D2402" s="1" t="str">
        <f t="shared" si="153"/>
        <v>21:0123</v>
      </c>
      <c r="E2402" t="s">
        <v>10470</v>
      </c>
      <c r="F2402" t="s">
        <v>10474</v>
      </c>
      <c r="H2402">
        <v>49.254766799999999</v>
      </c>
      <c r="I2402">
        <v>-116.4582793</v>
      </c>
      <c r="J2402" s="1" t="str">
        <f t="shared" si="150"/>
        <v>NGR bulk stream sediment</v>
      </c>
      <c r="K2402" s="1" t="str">
        <f t="shared" si="151"/>
        <v>&lt;177 micron (NGR)</v>
      </c>
      <c r="L2402">
        <v>46</v>
      </c>
      <c r="M2402" t="s">
        <v>288</v>
      </c>
      <c r="N2402">
        <v>770</v>
      </c>
      <c r="O2402" t="s">
        <v>267</v>
      </c>
      <c r="P2402" t="s">
        <v>47</v>
      </c>
      <c r="Q2402" t="s">
        <v>468</v>
      </c>
      <c r="R2402" t="s">
        <v>151</v>
      </c>
      <c r="S2402" t="s">
        <v>590</v>
      </c>
      <c r="T2402" t="s">
        <v>50</v>
      </c>
      <c r="U2402" t="s">
        <v>197</v>
      </c>
      <c r="V2402" t="s">
        <v>200</v>
      </c>
      <c r="W2402" t="s">
        <v>122</v>
      </c>
      <c r="X2402" t="s">
        <v>85</v>
      </c>
      <c r="Y2402" t="s">
        <v>300</v>
      </c>
      <c r="Z2402" t="s">
        <v>56</v>
      </c>
      <c r="AA2402" t="s">
        <v>46</v>
      </c>
      <c r="AB2402" t="s">
        <v>198</v>
      </c>
      <c r="AC2402" t="s">
        <v>76</v>
      </c>
      <c r="AD2402" t="s">
        <v>184</v>
      </c>
      <c r="AE2402" t="s">
        <v>437</v>
      </c>
      <c r="AF2402" t="s">
        <v>55</v>
      </c>
      <c r="AG2402" t="s">
        <v>1078</v>
      </c>
      <c r="AH2402" t="s">
        <v>125</v>
      </c>
      <c r="AI2402" t="s">
        <v>47</v>
      </c>
      <c r="AJ2402" t="s">
        <v>267</v>
      </c>
      <c r="AK2402" t="s">
        <v>111</v>
      </c>
      <c r="AL2402" t="s">
        <v>47</v>
      </c>
      <c r="AM2402" t="s">
        <v>103</v>
      </c>
      <c r="AN2402" t="s">
        <v>765</v>
      </c>
      <c r="AO2402" t="s">
        <v>98</v>
      </c>
    </row>
    <row r="2403" spans="1:41" hidden="1" x14ac:dyDescent="0.25">
      <c r="A2403" t="s">
        <v>10475</v>
      </c>
      <c r="B2403" t="s">
        <v>10476</v>
      </c>
      <c r="C2403" s="1" t="str">
        <f t="shared" si="152"/>
        <v>21:1062</v>
      </c>
      <c r="D2403" s="1" t="str">
        <f t="shared" si="153"/>
        <v>21:0123</v>
      </c>
      <c r="E2403" t="s">
        <v>10477</v>
      </c>
      <c r="F2403" t="s">
        <v>10478</v>
      </c>
      <c r="H2403">
        <v>49.117585800000001</v>
      </c>
      <c r="I2403">
        <v>-116.82771649999999</v>
      </c>
      <c r="J2403" s="1" t="str">
        <f t="shared" si="150"/>
        <v>NGR bulk stream sediment</v>
      </c>
      <c r="K2403" s="1" t="str">
        <f t="shared" si="151"/>
        <v>&lt;177 micron (NGR)</v>
      </c>
      <c r="L2403">
        <v>46</v>
      </c>
      <c r="M2403" t="s">
        <v>45</v>
      </c>
      <c r="N2403">
        <v>771</v>
      </c>
      <c r="O2403" t="s">
        <v>62</v>
      </c>
      <c r="P2403" t="s">
        <v>47</v>
      </c>
      <c r="Q2403" t="s">
        <v>533</v>
      </c>
      <c r="R2403" t="s">
        <v>58</v>
      </c>
      <c r="S2403" t="s">
        <v>240</v>
      </c>
      <c r="T2403" t="s">
        <v>127</v>
      </c>
      <c r="U2403" t="s">
        <v>90</v>
      </c>
      <c r="V2403" t="s">
        <v>282</v>
      </c>
      <c r="W2403" t="s">
        <v>47</v>
      </c>
      <c r="X2403" t="s">
        <v>51</v>
      </c>
      <c r="Y2403" t="s">
        <v>141</v>
      </c>
      <c r="Z2403" t="s">
        <v>199</v>
      </c>
      <c r="AA2403" t="s">
        <v>46</v>
      </c>
      <c r="AB2403" t="s">
        <v>174</v>
      </c>
      <c r="AC2403" t="s">
        <v>217</v>
      </c>
      <c r="AD2403" t="s">
        <v>83</v>
      </c>
      <c r="AE2403" t="s">
        <v>56</v>
      </c>
      <c r="AF2403" t="s">
        <v>307</v>
      </c>
      <c r="AG2403" t="s">
        <v>260</v>
      </c>
      <c r="AH2403" t="s">
        <v>64</v>
      </c>
      <c r="AI2403" t="s">
        <v>46</v>
      </c>
      <c r="AJ2403" t="s">
        <v>137</v>
      </c>
      <c r="AK2403" t="s">
        <v>173</v>
      </c>
      <c r="AL2403" t="s">
        <v>47</v>
      </c>
      <c r="AM2403" t="s">
        <v>122</v>
      </c>
      <c r="AN2403" t="s">
        <v>508</v>
      </c>
      <c r="AO2403" t="s">
        <v>82</v>
      </c>
    </row>
    <row r="2404" spans="1:41" hidden="1" x14ac:dyDescent="0.25">
      <c r="A2404" t="s">
        <v>10479</v>
      </c>
      <c r="B2404" t="s">
        <v>10480</v>
      </c>
      <c r="C2404" s="1" t="str">
        <f t="shared" si="152"/>
        <v>21:1062</v>
      </c>
      <c r="D2404" s="1" t="str">
        <f t="shared" si="153"/>
        <v>21:0123</v>
      </c>
      <c r="E2404" t="s">
        <v>10481</v>
      </c>
      <c r="F2404" t="s">
        <v>10482</v>
      </c>
      <c r="H2404">
        <v>49.133844699999997</v>
      </c>
      <c r="I2404">
        <v>-116.7873958</v>
      </c>
      <c r="J2404" s="1" t="str">
        <f t="shared" si="150"/>
        <v>NGR bulk stream sediment</v>
      </c>
      <c r="K2404" s="1" t="str">
        <f t="shared" si="151"/>
        <v>&lt;177 micron (NGR)</v>
      </c>
      <c r="L2404">
        <v>46</v>
      </c>
      <c r="M2404" t="s">
        <v>71</v>
      </c>
      <c r="N2404">
        <v>772</v>
      </c>
      <c r="O2404" t="s">
        <v>46</v>
      </c>
      <c r="P2404" t="s">
        <v>47</v>
      </c>
      <c r="Q2404" t="s">
        <v>432</v>
      </c>
      <c r="R2404" t="s">
        <v>52</v>
      </c>
      <c r="S2404" t="s">
        <v>160</v>
      </c>
      <c r="T2404" t="s">
        <v>85</v>
      </c>
      <c r="U2404" t="s">
        <v>243</v>
      </c>
      <c r="V2404" t="s">
        <v>85</v>
      </c>
      <c r="W2404" t="s">
        <v>101</v>
      </c>
      <c r="X2404" t="s">
        <v>51</v>
      </c>
      <c r="Y2404" t="s">
        <v>187</v>
      </c>
      <c r="Z2404" t="s">
        <v>199</v>
      </c>
      <c r="AA2404" t="s">
        <v>46</v>
      </c>
      <c r="AB2404" t="s">
        <v>46</v>
      </c>
      <c r="AC2404" t="s">
        <v>127</v>
      </c>
      <c r="AD2404" t="s">
        <v>273</v>
      </c>
      <c r="AE2404" t="s">
        <v>56</v>
      </c>
      <c r="AF2404" t="s">
        <v>58</v>
      </c>
      <c r="AG2404" t="s">
        <v>182</v>
      </c>
      <c r="AH2404" t="s">
        <v>149</v>
      </c>
      <c r="AI2404" t="s">
        <v>174</v>
      </c>
      <c r="AJ2404" t="s">
        <v>137</v>
      </c>
      <c r="AK2404" t="s">
        <v>206</v>
      </c>
      <c r="AL2404" t="s">
        <v>47</v>
      </c>
      <c r="AM2404" t="s">
        <v>122</v>
      </c>
      <c r="AN2404" t="s">
        <v>915</v>
      </c>
      <c r="AO2404" t="s">
        <v>55</v>
      </c>
    </row>
    <row r="2405" spans="1:41" hidden="1" x14ac:dyDescent="0.25">
      <c r="A2405" t="s">
        <v>10483</v>
      </c>
      <c r="B2405" t="s">
        <v>10484</v>
      </c>
      <c r="C2405" s="1" t="str">
        <f t="shared" si="152"/>
        <v>21:1062</v>
      </c>
      <c r="D2405" s="1" t="str">
        <f t="shared" si="153"/>
        <v>21:0123</v>
      </c>
      <c r="E2405" t="s">
        <v>10485</v>
      </c>
      <c r="F2405" t="s">
        <v>10486</v>
      </c>
      <c r="H2405">
        <v>49.137854300000001</v>
      </c>
      <c r="I2405">
        <v>-116.73829430000001</v>
      </c>
      <c r="J2405" s="1" t="str">
        <f t="shared" si="150"/>
        <v>NGR bulk stream sediment</v>
      </c>
      <c r="K2405" s="1" t="str">
        <f t="shared" si="151"/>
        <v>&lt;177 micron (NGR)</v>
      </c>
      <c r="L2405">
        <v>46</v>
      </c>
      <c r="M2405" t="s">
        <v>95</v>
      </c>
      <c r="N2405">
        <v>773</v>
      </c>
      <c r="O2405" t="s">
        <v>198</v>
      </c>
      <c r="P2405" t="s">
        <v>47</v>
      </c>
      <c r="Q2405" t="s">
        <v>189</v>
      </c>
      <c r="R2405" t="s">
        <v>319</v>
      </c>
      <c r="S2405" t="s">
        <v>343</v>
      </c>
      <c r="T2405" t="s">
        <v>108</v>
      </c>
      <c r="U2405" t="s">
        <v>475</v>
      </c>
      <c r="V2405" t="s">
        <v>127</v>
      </c>
      <c r="W2405" t="s">
        <v>78</v>
      </c>
      <c r="X2405" t="s">
        <v>73</v>
      </c>
      <c r="Y2405" t="s">
        <v>124</v>
      </c>
      <c r="Z2405" t="s">
        <v>199</v>
      </c>
      <c r="AA2405" t="s">
        <v>46</v>
      </c>
      <c r="AB2405" t="s">
        <v>174</v>
      </c>
      <c r="AC2405" t="s">
        <v>66</v>
      </c>
      <c r="AD2405" t="s">
        <v>438</v>
      </c>
      <c r="AE2405" t="s">
        <v>380</v>
      </c>
      <c r="AF2405" t="s">
        <v>85</v>
      </c>
      <c r="AG2405" t="s">
        <v>365</v>
      </c>
      <c r="AH2405" t="s">
        <v>185</v>
      </c>
      <c r="AI2405" t="s">
        <v>185</v>
      </c>
      <c r="AJ2405" t="s">
        <v>85</v>
      </c>
      <c r="AK2405" t="s">
        <v>103</v>
      </c>
      <c r="AL2405" t="s">
        <v>103</v>
      </c>
      <c r="AM2405" t="s">
        <v>103</v>
      </c>
      <c r="AN2405" t="s">
        <v>318</v>
      </c>
      <c r="AO2405" t="s">
        <v>209</v>
      </c>
    </row>
    <row r="2406" spans="1:41" hidden="1" x14ac:dyDescent="0.25">
      <c r="A2406" t="s">
        <v>10487</v>
      </c>
      <c r="B2406" t="s">
        <v>10488</v>
      </c>
      <c r="C2406" s="1" t="str">
        <f t="shared" si="152"/>
        <v>21:1062</v>
      </c>
      <c r="D2406" s="1" t="str">
        <f t="shared" si="153"/>
        <v>21:0123</v>
      </c>
      <c r="E2406" t="s">
        <v>10489</v>
      </c>
      <c r="F2406" t="s">
        <v>10490</v>
      </c>
      <c r="H2406">
        <v>49.134989400000002</v>
      </c>
      <c r="I2406">
        <v>-116.7136045</v>
      </c>
      <c r="J2406" s="1" t="str">
        <f t="shared" si="150"/>
        <v>NGR bulk stream sediment</v>
      </c>
      <c r="K2406" s="1" t="str">
        <f t="shared" si="151"/>
        <v>&lt;177 micron (NGR)</v>
      </c>
      <c r="L2406">
        <v>46</v>
      </c>
      <c r="M2406" t="s">
        <v>117</v>
      </c>
      <c r="N2406">
        <v>774</v>
      </c>
      <c r="O2406" t="s">
        <v>62</v>
      </c>
      <c r="P2406" t="s">
        <v>47</v>
      </c>
      <c r="Q2406" t="s">
        <v>171</v>
      </c>
      <c r="R2406" t="s">
        <v>101</v>
      </c>
      <c r="S2406" t="s">
        <v>331</v>
      </c>
      <c r="T2406" t="s">
        <v>58</v>
      </c>
      <c r="U2406" t="s">
        <v>124</v>
      </c>
      <c r="V2406" t="s">
        <v>76</v>
      </c>
      <c r="W2406" t="s">
        <v>47</v>
      </c>
      <c r="X2406" t="s">
        <v>52</v>
      </c>
      <c r="Y2406" t="s">
        <v>258</v>
      </c>
      <c r="Z2406" t="s">
        <v>199</v>
      </c>
      <c r="AA2406" t="s">
        <v>46</v>
      </c>
      <c r="AB2406" t="s">
        <v>174</v>
      </c>
      <c r="AC2406" t="s">
        <v>85</v>
      </c>
      <c r="AD2406" t="s">
        <v>146</v>
      </c>
      <c r="AE2406" t="s">
        <v>380</v>
      </c>
      <c r="AF2406" t="s">
        <v>181</v>
      </c>
      <c r="AG2406" t="s">
        <v>502</v>
      </c>
      <c r="AH2406" t="s">
        <v>63</v>
      </c>
      <c r="AI2406" t="s">
        <v>235</v>
      </c>
      <c r="AJ2406" t="s">
        <v>267</v>
      </c>
      <c r="AK2406" t="s">
        <v>493</v>
      </c>
      <c r="AL2406" t="s">
        <v>103</v>
      </c>
      <c r="AM2406" t="s">
        <v>103</v>
      </c>
      <c r="AN2406" t="s">
        <v>935</v>
      </c>
      <c r="AO2406" t="s">
        <v>52</v>
      </c>
    </row>
    <row r="2407" spans="1:41" hidden="1" x14ac:dyDescent="0.25">
      <c r="A2407" t="s">
        <v>10491</v>
      </c>
      <c r="B2407" t="s">
        <v>10492</v>
      </c>
      <c r="C2407" s="1" t="str">
        <f t="shared" si="152"/>
        <v>21:1062</v>
      </c>
      <c r="D2407" s="1" t="str">
        <f t="shared" si="153"/>
        <v>21:0123</v>
      </c>
      <c r="E2407" t="s">
        <v>10493</v>
      </c>
      <c r="F2407" t="s">
        <v>10494</v>
      </c>
      <c r="H2407">
        <v>49.338657900000001</v>
      </c>
      <c r="I2407">
        <v>-116.8726432</v>
      </c>
      <c r="J2407" s="1" t="str">
        <f t="shared" si="150"/>
        <v>NGR bulk stream sediment</v>
      </c>
      <c r="K2407" s="1" t="str">
        <f t="shared" si="151"/>
        <v>&lt;177 micron (NGR)</v>
      </c>
      <c r="L2407">
        <v>46</v>
      </c>
      <c r="M2407" t="s">
        <v>136</v>
      </c>
      <c r="N2407">
        <v>775</v>
      </c>
      <c r="O2407" t="s">
        <v>174</v>
      </c>
      <c r="P2407" t="s">
        <v>55</v>
      </c>
      <c r="Q2407" t="s">
        <v>935</v>
      </c>
      <c r="R2407" t="s">
        <v>63</v>
      </c>
      <c r="S2407" t="s">
        <v>77</v>
      </c>
      <c r="T2407" t="s">
        <v>330</v>
      </c>
      <c r="U2407" t="s">
        <v>146</v>
      </c>
      <c r="V2407" t="s">
        <v>182</v>
      </c>
      <c r="W2407" t="s">
        <v>105</v>
      </c>
      <c r="X2407" t="s">
        <v>52</v>
      </c>
      <c r="Y2407" t="s">
        <v>80</v>
      </c>
      <c r="Z2407" t="s">
        <v>84</v>
      </c>
      <c r="AA2407" t="s">
        <v>46</v>
      </c>
      <c r="AB2407" t="s">
        <v>64</v>
      </c>
      <c r="AC2407" t="s">
        <v>108</v>
      </c>
      <c r="AD2407" t="s">
        <v>583</v>
      </c>
      <c r="AE2407" t="s">
        <v>380</v>
      </c>
      <c r="AF2407" t="s">
        <v>439</v>
      </c>
      <c r="AG2407" t="s">
        <v>292</v>
      </c>
      <c r="AH2407" t="s">
        <v>270</v>
      </c>
      <c r="AI2407" t="s">
        <v>61</v>
      </c>
      <c r="AJ2407" t="s">
        <v>85</v>
      </c>
      <c r="AK2407" t="s">
        <v>123</v>
      </c>
      <c r="AL2407" t="s">
        <v>47</v>
      </c>
      <c r="AM2407" t="s">
        <v>73</v>
      </c>
      <c r="AN2407" t="s">
        <v>196</v>
      </c>
      <c r="AO2407" t="s">
        <v>85</v>
      </c>
    </row>
    <row r="2408" spans="1:41" hidden="1" x14ac:dyDescent="0.25">
      <c r="A2408" t="s">
        <v>10495</v>
      </c>
      <c r="B2408" t="s">
        <v>10496</v>
      </c>
      <c r="C2408" s="1" t="str">
        <f t="shared" si="152"/>
        <v>21:1062</v>
      </c>
      <c r="D2408" s="1" t="str">
        <f t="shared" si="153"/>
        <v>21:0123</v>
      </c>
      <c r="E2408" t="s">
        <v>10497</v>
      </c>
      <c r="F2408" t="s">
        <v>10498</v>
      </c>
      <c r="H2408">
        <v>49.238044500000001</v>
      </c>
      <c r="I2408">
        <v>-116.69806629999999</v>
      </c>
      <c r="J2408" s="1" t="str">
        <f t="shared" si="150"/>
        <v>NGR bulk stream sediment</v>
      </c>
      <c r="K2408" s="1" t="str">
        <f t="shared" si="151"/>
        <v>&lt;177 micron (NGR)</v>
      </c>
      <c r="L2408">
        <v>46</v>
      </c>
      <c r="M2408" t="s">
        <v>157</v>
      </c>
      <c r="N2408">
        <v>776</v>
      </c>
      <c r="O2408" t="s">
        <v>53</v>
      </c>
      <c r="P2408" t="s">
        <v>47</v>
      </c>
      <c r="Q2408" t="s">
        <v>481</v>
      </c>
      <c r="R2408" t="s">
        <v>57</v>
      </c>
      <c r="S2408" t="s">
        <v>207</v>
      </c>
      <c r="T2408" t="s">
        <v>51</v>
      </c>
      <c r="U2408" t="s">
        <v>50</v>
      </c>
      <c r="V2408" t="s">
        <v>174</v>
      </c>
      <c r="W2408" t="s">
        <v>101</v>
      </c>
      <c r="X2408" t="s">
        <v>55</v>
      </c>
      <c r="Y2408" t="s">
        <v>590</v>
      </c>
      <c r="Z2408" t="s">
        <v>53</v>
      </c>
      <c r="AA2408" t="s">
        <v>46</v>
      </c>
      <c r="AB2408" t="s">
        <v>206</v>
      </c>
      <c r="AC2408" t="s">
        <v>58</v>
      </c>
      <c r="AD2408" t="s">
        <v>358</v>
      </c>
      <c r="AE2408" t="s">
        <v>380</v>
      </c>
      <c r="AF2408" t="s">
        <v>58</v>
      </c>
      <c r="AG2408" t="s">
        <v>860</v>
      </c>
      <c r="AH2408" t="s">
        <v>437</v>
      </c>
      <c r="AI2408" t="s">
        <v>81</v>
      </c>
      <c r="AJ2408" t="s">
        <v>209</v>
      </c>
      <c r="AK2408" t="s">
        <v>123</v>
      </c>
      <c r="AL2408" t="s">
        <v>47</v>
      </c>
      <c r="AM2408" t="s">
        <v>51</v>
      </c>
      <c r="AN2408" t="s">
        <v>281</v>
      </c>
      <c r="AO2408" t="s">
        <v>187</v>
      </c>
    </row>
    <row r="2409" spans="1:41" hidden="1" x14ac:dyDescent="0.25">
      <c r="A2409" t="s">
        <v>10499</v>
      </c>
      <c r="B2409" t="s">
        <v>10500</v>
      </c>
      <c r="C2409" s="1" t="str">
        <f t="shared" si="152"/>
        <v>21:1062</v>
      </c>
      <c r="D2409" s="1" t="str">
        <f t="shared" si="153"/>
        <v>21:0123</v>
      </c>
      <c r="E2409" t="s">
        <v>10501</v>
      </c>
      <c r="F2409" t="s">
        <v>10502</v>
      </c>
      <c r="H2409">
        <v>49.221284300000001</v>
      </c>
      <c r="I2409">
        <v>-116.68047850000001</v>
      </c>
      <c r="J2409" s="1" t="str">
        <f t="shared" si="150"/>
        <v>NGR bulk stream sediment</v>
      </c>
      <c r="K2409" s="1" t="str">
        <f t="shared" si="151"/>
        <v>&lt;177 micron (NGR)</v>
      </c>
      <c r="L2409">
        <v>46</v>
      </c>
      <c r="M2409" t="s">
        <v>170</v>
      </c>
      <c r="N2409">
        <v>777</v>
      </c>
      <c r="O2409" t="s">
        <v>198</v>
      </c>
      <c r="P2409" t="s">
        <v>47</v>
      </c>
      <c r="Q2409" t="s">
        <v>234</v>
      </c>
      <c r="R2409" t="s">
        <v>101</v>
      </c>
      <c r="S2409" t="s">
        <v>425</v>
      </c>
      <c r="T2409" t="s">
        <v>52</v>
      </c>
      <c r="U2409" t="s">
        <v>98</v>
      </c>
      <c r="V2409" t="s">
        <v>161</v>
      </c>
      <c r="W2409" t="s">
        <v>257</v>
      </c>
      <c r="X2409" t="s">
        <v>108</v>
      </c>
      <c r="Y2409" t="s">
        <v>146</v>
      </c>
      <c r="Z2409" t="s">
        <v>199</v>
      </c>
      <c r="AA2409" t="s">
        <v>46</v>
      </c>
      <c r="AB2409" t="s">
        <v>139</v>
      </c>
      <c r="AC2409" t="s">
        <v>58</v>
      </c>
      <c r="AD2409" t="s">
        <v>268</v>
      </c>
      <c r="AE2409" t="s">
        <v>56</v>
      </c>
      <c r="AF2409" t="s">
        <v>108</v>
      </c>
      <c r="AG2409" t="s">
        <v>997</v>
      </c>
      <c r="AH2409" t="s">
        <v>109</v>
      </c>
      <c r="AI2409" t="s">
        <v>125</v>
      </c>
      <c r="AJ2409" t="s">
        <v>175</v>
      </c>
      <c r="AK2409" t="s">
        <v>158</v>
      </c>
      <c r="AL2409" t="s">
        <v>47</v>
      </c>
      <c r="AM2409" t="s">
        <v>73</v>
      </c>
      <c r="AN2409" t="s">
        <v>652</v>
      </c>
      <c r="AO2409" t="s">
        <v>217</v>
      </c>
    </row>
    <row r="2410" spans="1:41" hidden="1" x14ac:dyDescent="0.25">
      <c r="A2410" t="s">
        <v>10503</v>
      </c>
      <c r="B2410" t="s">
        <v>10504</v>
      </c>
      <c r="C2410" s="1" t="str">
        <f t="shared" si="152"/>
        <v>21:1062</v>
      </c>
      <c r="D2410" s="1" t="str">
        <f t="shared" si="153"/>
        <v>21:0123</v>
      </c>
      <c r="E2410" t="s">
        <v>10505</v>
      </c>
      <c r="F2410" t="s">
        <v>10506</v>
      </c>
      <c r="H2410">
        <v>49.335915800000002</v>
      </c>
      <c r="I2410">
        <v>-117.583309</v>
      </c>
      <c r="J2410" s="1" t="str">
        <f t="shared" si="150"/>
        <v>NGR bulk stream sediment</v>
      </c>
      <c r="K2410" s="1" t="str">
        <f t="shared" si="151"/>
        <v>&lt;177 micron (NGR)</v>
      </c>
      <c r="L2410">
        <v>46</v>
      </c>
      <c r="M2410" t="s">
        <v>180</v>
      </c>
      <c r="N2410">
        <v>778</v>
      </c>
      <c r="O2410" t="s">
        <v>79</v>
      </c>
      <c r="P2410" t="s">
        <v>47</v>
      </c>
      <c r="Q2410" t="s">
        <v>404</v>
      </c>
      <c r="R2410" t="s">
        <v>161</v>
      </c>
      <c r="S2410" t="s">
        <v>1121</v>
      </c>
      <c r="T2410" t="s">
        <v>131</v>
      </c>
      <c r="U2410" t="s">
        <v>318</v>
      </c>
      <c r="V2410" t="s">
        <v>105</v>
      </c>
      <c r="W2410" t="s">
        <v>85</v>
      </c>
      <c r="X2410" t="s">
        <v>52</v>
      </c>
      <c r="Y2410" t="s">
        <v>207</v>
      </c>
      <c r="Z2410" t="s">
        <v>56</v>
      </c>
      <c r="AA2410" t="s">
        <v>46</v>
      </c>
      <c r="AB2410" t="s">
        <v>173</v>
      </c>
      <c r="AC2410" t="s">
        <v>250</v>
      </c>
      <c r="AD2410" t="s">
        <v>350</v>
      </c>
      <c r="AE2410" t="s">
        <v>62</v>
      </c>
      <c r="AF2410" t="s">
        <v>312</v>
      </c>
      <c r="AG2410" t="s">
        <v>2143</v>
      </c>
      <c r="AH2410" t="s">
        <v>173</v>
      </c>
      <c r="AI2410" t="s">
        <v>81</v>
      </c>
      <c r="AJ2410" t="s">
        <v>175</v>
      </c>
      <c r="AK2410" t="s">
        <v>392</v>
      </c>
      <c r="AL2410" t="s">
        <v>47</v>
      </c>
      <c r="AM2410" t="s">
        <v>47</v>
      </c>
      <c r="AN2410" t="s">
        <v>832</v>
      </c>
      <c r="AO2410" t="s">
        <v>162</v>
      </c>
    </row>
    <row r="2411" spans="1:41" hidden="1" x14ac:dyDescent="0.25">
      <c r="A2411" t="s">
        <v>10507</v>
      </c>
      <c r="B2411" t="s">
        <v>10508</v>
      </c>
      <c r="C2411" s="1" t="str">
        <f t="shared" si="152"/>
        <v>21:1062</v>
      </c>
      <c r="D2411" s="1" t="str">
        <f t="shared" si="153"/>
        <v>21:0123</v>
      </c>
      <c r="E2411" t="s">
        <v>10509</v>
      </c>
      <c r="F2411" t="s">
        <v>10510</v>
      </c>
      <c r="H2411">
        <v>49.219523799999997</v>
      </c>
      <c r="I2411">
        <v>-117.82535300000001</v>
      </c>
      <c r="J2411" s="1" t="str">
        <f t="shared" si="150"/>
        <v>NGR bulk stream sediment</v>
      </c>
      <c r="K2411" s="1" t="str">
        <f t="shared" si="151"/>
        <v>&lt;177 micron (NGR)</v>
      </c>
      <c r="L2411">
        <v>46</v>
      </c>
      <c r="M2411" t="s">
        <v>195</v>
      </c>
      <c r="N2411">
        <v>779</v>
      </c>
      <c r="O2411" t="s">
        <v>437</v>
      </c>
      <c r="P2411" t="s">
        <v>47</v>
      </c>
      <c r="Q2411" t="s">
        <v>553</v>
      </c>
      <c r="R2411" t="s">
        <v>242</v>
      </c>
      <c r="S2411" t="s">
        <v>207</v>
      </c>
      <c r="T2411" t="s">
        <v>175</v>
      </c>
      <c r="U2411" t="s">
        <v>184</v>
      </c>
      <c r="V2411" t="s">
        <v>164</v>
      </c>
      <c r="W2411" t="s">
        <v>86</v>
      </c>
      <c r="X2411" t="s">
        <v>127</v>
      </c>
      <c r="Y2411" t="s">
        <v>226</v>
      </c>
      <c r="Z2411" t="s">
        <v>56</v>
      </c>
      <c r="AA2411" t="s">
        <v>47</v>
      </c>
      <c r="AB2411" t="s">
        <v>47</v>
      </c>
      <c r="AC2411" t="s">
        <v>50</v>
      </c>
      <c r="AD2411" t="s">
        <v>184</v>
      </c>
      <c r="AE2411" t="s">
        <v>54</v>
      </c>
      <c r="AF2411" t="s">
        <v>76</v>
      </c>
      <c r="AG2411" t="s">
        <v>137</v>
      </c>
      <c r="AH2411" t="s">
        <v>86</v>
      </c>
      <c r="AI2411" t="s">
        <v>149</v>
      </c>
      <c r="AJ2411" t="s">
        <v>3643</v>
      </c>
      <c r="AK2411" t="s">
        <v>85</v>
      </c>
      <c r="AL2411" t="s">
        <v>58</v>
      </c>
      <c r="AM2411" t="s">
        <v>47</v>
      </c>
      <c r="AN2411" t="s">
        <v>356</v>
      </c>
      <c r="AO2411" t="s">
        <v>108</v>
      </c>
    </row>
    <row r="2412" spans="1:41" hidden="1" x14ac:dyDescent="0.25">
      <c r="A2412" t="s">
        <v>10511</v>
      </c>
      <c r="B2412" t="s">
        <v>10512</v>
      </c>
      <c r="C2412" s="1" t="str">
        <f t="shared" si="152"/>
        <v>21:1062</v>
      </c>
      <c r="D2412" s="1" t="str">
        <f t="shared" si="153"/>
        <v>21:0123</v>
      </c>
      <c r="E2412" t="s">
        <v>10513</v>
      </c>
      <c r="F2412" t="s">
        <v>10514</v>
      </c>
      <c r="H2412">
        <v>49.1600064</v>
      </c>
      <c r="I2412">
        <v>-117.9658003</v>
      </c>
      <c r="J2412" s="1" t="str">
        <f t="shared" si="150"/>
        <v>NGR bulk stream sediment</v>
      </c>
      <c r="K2412" s="1" t="str">
        <f t="shared" si="151"/>
        <v>&lt;177 micron (NGR)</v>
      </c>
      <c r="L2412">
        <v>47</v>
      </c>
      <c r="M2412" t="s">
        <v>280</v>
      </c>
      <c r="N2412">
        <v>780</v>
      </c>
      <c r="O2412" t="s">
        <v>102</v>
      </c>
      <c r="P2412" t="s">
        <v>47</v>
      </c>
      <c r="Q2412" t="s">
        <v>234</v>
      </c>
      <c r="R2412" t="s">
        <v>86</v>
      </c>
      <c r="S2412" t="s">
        <v>438</v>
      </c>
      <c r="T2412" t="s">
        <v>108</v>
      </c>
      <c r="U2412" t="s">
        <v>237</v>
      </c>
      <c r="V2412" t="s">
        <v>270</v>
      </c>
      <c r="W2412" t="s">
        <v>164</v>
      </c>
      <c r="X2412" t="s">
        <v>55</v>
      </c>
      <c r="Y2412" t="s">
        <v>559</v>
      </c>
      <c r="Z2412" t="s">
        <v>56</v>
      </c>
      <c r="AA2412" t="s">
        <v>122</v>
      </c>
      <c r="AB2412" t="s">
        <v>101</v>
      </c>
      <c r="AC2412" t="s">
        <v>58</v>
      </c>
      <c r="AD2412" t="s">
        <v>146</v>
      </c>
      <c r="AE2412" t="s">
        <v>53</v>
      </c>
      <c r="AF2412" t="s">
        <v>85</v>
      </c>
      <c r="AG2412" t="s">
        <v>406</v>
      </c>
      <c r="AH2412" t="s">
        <v>282</v>
      </c>
      <c r="AI2412" t="s">
        <v>46</v>
      </c>
      <c r="AJ2412" t="s">
        <v>1247</v>
      </c>
      <c r="AK2412" t="s">
        <v>108</v>
      </c>
      <c r="AL2412" t="s">
        <v>122</v>
      </c>
      <c r="AM2412" t="s">
        <v>47</v>
      </c>
      <c r="AN2412" t="s">
        <v>189</v>
      </c>
      <c r="AO2412" t="s">
        <v>52</v>
      </c>
    </row>
    <row r="2413" spans="1:41" hidden="1" x14ac:dyDescent="0.25">
      <c r="A2413" t="s">
        <v>10515</v>
      </c>
      <c r="B2413" t="s">
        <v>10516</v>
      </c>
      <c r="C2413" s="1" t="str">
        <f t="shared" si="152"/>
        <v>21:1062</v>
      </c>
      <c r="D2413" s="1" t="str">
        <f t="shared" si="153"/>
        <v>21:0123</v>
      </c>
      <c r="E2413" t="s">
        <v>10513</v>
      </c>
      <c r="F2413" t="s">
        <v>10517</v>
      </c>
      <c r="H2413">
        <v>49.1600064</v>
      </c>
      <c r="I2413">
        <v>-117.9658003</v>
      </c>
      <c r="J2413" s="1" t="str">
        <f t="shared" si="150"/>
        <v>NGR bulk stream sediment</v>
      </c>
      <c r="K2413" s="1" t="str">
        <f t="shared" si="151"/>
        <v>&lt;177 micron (NGR)</v>
      </c>
      <c r="L2413">
        <v>47</v>
      </c>
      <c r="M2413" t="s">
        <v>288</v>
      </c>
      <c r="N2413">
        <v>781</v>
      </c>
      <c r="O2413" t="s">
        <v>103</v>
      </c>
      <c r="P2413" t="s">
        <v>47</v>
      </c>
      <c r="Q2413" t="s">
        <v>234</v>
      </c>
      <c r="R2413" t="s">
        <v>142</v>
      </c>
      <c r="S2413" t="s">
        <v>226</v>
      </c>
      <c r="T2413" t="s">
        <v>76</v>
      </c>
      <c r="U2413" t="s">
        <v>438</v>
      </c>
      <c r="V2413" t="s">
        <v>86</v>
      </c>
      <c r="W2413" t="s">
        <v>102</v>
      </c>
      <c r="X2413" t="s">
        <v>58</v>
      </c>
      <c r="Y2413" t="s">
        <v>291</v>
      </c>
      <c r="Z2413" t="s">
        <v>56</v>
      </c>
      <c r="AA2413" t="s">
        <v>46</v>
      </c>
      <c r="AB2413" t="s">
        <v>125</v>
      </c>
      <c r="AC2413" t="s">
        <v>59</v>
      </c>
      <c r="AD2413" t="s">
        <v>146</v>
      </c>
      <c r="AE2413" t="s">
        <v>53</v>
      </c>
      <c r="AF2413" t="s">
        <v>108</v>
      </c>
      <c r="AG2413" t="s">
        <v>307</v>
      </c>
      <c r="AH2413" t="s">
        <v>493</v>
      </c>
      <c r="AI2413" t="s">
        <v>149</v>
      </c>
      <c r="AJ2413" t="s">
        <v>66</v>
      </c>
      <c r="AK2413" t="s">
        <v>85</v>
      </c>
      <c r="AL2413" t="s">
        <v>47</v>
      </c>
      <c r="AM2413" t="s">
        <v>47</v>
      </c>
      <c r="AN2413" t="s">
        <v>385</v>
      </c>
      <c r="AO2413" t="s">
        <v>73</v>
      </c>
    </row>
    <row r="2414" spans="1:41" hidden="1" x14ac:dyDescent="0.25">
      <c r="A2414" t="s">
        <v>10518</v>
      </c>
      <c r="B2414" t="s">
        <v>10519</v>
      </c>
      <c r="C2414" s="1" t="str">
        <f t="shared" si="152"/>
        <v>21:1062</v>
      </c>
      <c r="D2414" s="1" t="str">
        <f t="shared" si="153"/>
        <v>21:0123</v>
      </c>
      <c r="E2414" t="s">
        <v>10520</v>
      </c>
      <c r="F2414" t="s">
        <v>10521</v>
      </c>
      <c r="H2414">
        <v>49.006110100000001</v>
      </c>
      <c r="I2414">
        <v>-117.79988</v>
      </c>
      <c r="J2414" s="1" t="str">
        <f t="shared" si="150"/>
        <v>NGR bulk stream sediment</v>
      </c>
      <c r="K2414" s="1" t="str">
        <f t="shared" si="151"/>
        <v>&lt;177 micron (NGR)</v>
      </c>
      <c r="L2414">
        <v>47</v>
      </c>
      <c r="M2414" t="s">
        <v>45</v>
      </c>
      <c r="N2414">
        <v>782</v>
      </c>
      <c r="O2414" t="s">
        <v>274</v>
      </c>
      <c r="P2414" t="s">
        <v>51</v>
      </c>
      <c r="Q2414" t="s">
        <v>487</v>
      </c>
      <c r="R2414" t="s">
        <v>103</v>
      </c>
      <c r="S2414" t="s">
        <v>343</v>
      </c>
      <c r="T2414" t="s">
        <v>76</v>
      </c>
      <c r="U2414" t="s">
        <v>146</v>
      </c>
      <c r="V2414" t="s">
        <v>63</v>
      </c>
      <c r="W2414" t="s">
        <v>173</v>
      </c>
      <c r="X2414" t="s">
        <v>103</v>
      </c>
      <c r="Y2414" t="s">
        <v>107</v>
      </c>
      <c r="Z2414" t="s">
        <v>56</v>
      </c>
      <c r="AA2414" t="s">
        <v>122</v>
      </c>
      <c r="AB2414" t="s">
        <v>235</v>
      </c>
      <c r="AC2414" t="s">
        <v>58</v>
      </c>
      <c r="AD2414" t="s">
        <v>342</v>
      </c>
      <c r="AE2414" t="s">
        <v>198</v>
      </c>
      <c r="AF2414" t="s">
        <v>108</v>
      </c>
      <c r="AG2414" t="s">
        <v>282</v>
      </c>
      <c r="AH2414" t="s">
        <v>185</v>
      </c>
      <c r="AI2414" t="s">
        <v>54</v>
      </c>
      <c r="AJ2414" t="s">
        <v>406</v>
      </c>
      <c r="AK2414" t="s">
        <v>257</v>
      </c>
      <c r="AL2414" t="s">
        <v>47</v>
      </c>
      <c r="AM2414" t="s">
        <v>47</v>
      </c>
      <c r="AN2414" t="s">
        <v>65</v>
      </c>
      <c r="AO2414" t="s">
        <v>46</v>
      </c>
    </row>
    <row r="2415" spans="1:41" hidden="1" x14ac:dyDescent="0.25">
      <c r="A2415" t="s">
        <v>10522</v>
      </c>
      <c r="B2415" t="s">
        <v>10523</v>
      </c>
      <c r="C2415" s="1" t="str">
        <f t="shared" si="152"/>
        <v>21:1062</v>
      </c>
      <c r="D2415" s="1" t="str">
        <f t="shared" si="153"/>
        <v>21:0123</v>
      </c>
      <c r="E2415" t="s">
        <v>10524</v>
      </c>
      <c r="F2415" t="s">
        <v>10525</v>
      </c>
      <c r="H2415">
        <v>49.004933200000004</v>
      </c>
      <c r="I2415">
        <v>-117.6776413</v>
      </c>
      <c r="J2415" s="1" t="str">
        <f t="shared" si="150"/>
        <v>NGR bulk stream sediment</v>
      </c>
      <c r="K2415" s="1" t="str">
        <f t="shared" si="151"/>
        <v>&lt;177 micron (NGR)</v>
      </c>
      <c r="L2415">
        <v>47</v>
      </c>
      <c r="M2415" t="s">
        <v>71</v>
      </c>
      <c r="N2415">
        <v>783</v>
      </c>
      <c r="O2415" t="s">
        <v>257</v>
      </c>
      <c r="P2415" t="s">
        <v>47</v>
      </c>
      <c r="Q2415" t="s">
        <v>1106</v>
      </c>
      <c r="R2415" t="s">
        <v>64</v>
      </c>
      <c r="S2415" t="s">
        <v>438</v>
      </c>
      <c r="T2415" t="s">
        <v>137</v>
      </c>
      <c r="U2415" t="s">
        <v>538</v>
      </c>
      <c r="V2415" t="s">
        <v>101</v>
      </c>
      <c r="W2415" t="s">
        <v>78</v>
      </c>
      <c r="X2415" t="s">
        <v>137</v>
      </c>
      <c r="Y2415" t="s">
        <v>445</v>
      </c>
      <c r="Z2415" t="s">
        <v>56</v>
      </c>
      <c r="AA2415" t="s">
        <v>46</v>
      </c>
      <c r="AB2415" t="s">
        <v>125</v>
      </c>
      <c r="AC2415" t="s">
        <v>55</v>
      </c>
      <c r="AD2415" t="s">
        <v>236</v>
      </c>
      <c r="AE2415" t="s">
        <v>149</v>
      </c>
      <c r="AF2415" t="s">
        <v>58</v>
      </c>
      <c r="AG2415" t="s">
        <v>274</v>
      </c>
      <c r="AH2415" t="s">
        <v>139</v>
      </c>
      <c r="AI2415" t="s">
        <v>54</v>
      </c>
      <c r="AJ2415" t="s">
        <v>50</v>
      </c>
      <c r="AK2415" t="s">
        <v>102</v>
      </c>
      <c r="AL2415" t="s">
        <v>47</v>
      </c>
      <c r="AM2415" t="s">
        <v>47</v>
      </c>
      <c r="AN2415" t="s">
        <v>725</v>
      </c>
      <c r="AO2415" t="s">
        <v>137</v>
      </c>
    </row>
    <row r="2416" spans="1:41" hidden="1" x14ac:dyDescent="0.25">
      <c r="A2416" t="s">
        <v>10526</v>
      </c>
      <c r="B2416" t="s">
        <v>10527</v>
      </c>
      <c r="C2416" s="1" t="str">
        <f t="shared" si="152"/>
        <v>21:1062</v>
      </c>
      <c r="D2416" s="1" t="str">
        <f t="shared" si="153"/>
        <v>21:0123</v>
      </c>
      <c r="E2416" t="s">
        <v>10528</v>
      </c>
      <c r="F2416" t="s">
        <v>10529</v>
      </c>
      <c r="H2416">
        <v>49.0192087</v>
      </c>
      <c r="I2416">
        <v>-117.4895513</v>
      </c>
      <c r="J2416" s="1" t="str">
        <f t="shared" si="150"/>
        <v>NGR bulk stream sediment</v>
      </c>
      <c r="K2416" s="1" t="str">
        <f t="shared" si="151"/>
        <v>&lt;177 micron (NGR)</v>
      </c>
      <c r="L2416">
        <v>47</v>
      </c>
      <c r="M2416" t="s">
        <v>95</v>
      </c>
      <c r="N2416">
        <v>784</v>
      </c>
      <c r="O2416" t="s">
        <v>143</v>
      </c>
      <c r="P2416" t="s">
        <v>47</v>
      </c>
      <c r="Q2416" t="s">
        <v>481</v>
      </c>
      <c r="R2416" t="s">
        <v>58</v>
      </c>
      <c r="S2416" t="s">
        <v>462</v>
      </c>
      <c r="T2416" t="s">
        <v>85</v>
      </c>
      <c r="U2416" t="s">
        <v>146</v>
      </c>
      <c r="V2416" t="s">
        <v>63</v>
      </c>
      <c r="W2416" t="s">
        <v>173</v>
      </c>
      <c r="X2416" t="s">
        <v>122</v>
      </c>
      <c r="Y2416" t="s">
        <v>187</v>
      </c>
      <c r="Z2416" t="s">
        <v>56</v>
      </c>
      <c r="AA2416" t="s">
        <v>103</v>
      </c>
      <c r="AB2416" t="s">
        <v>46</v>
      </c>
      <c r="AC2416" t="s">
        <v>107</v>
      </c>
      <c r="AD2416" t="s">
        <v>83</v>
      </c>
      <c r="AE2416" t="s">
        <v>200</v>
      </c>
      <c r="AF2416" t="s">
        <v>502</v>
      </c>
      <c r="AG2416" t="s">
        <v>151</v>
      </c>
      <c r="AH2416" t="s">
        <v>198</v>
      </c>
      <c r="AI2416" t="s">
        <v>57</v>
      </c>
      <c r="AJ2416" t="s">
        <v>158</v>
      </c>
      <c r="AK2416" t="s">
        <v>173</v>
      </c>
      <c r="AL2416" t="s">
        <v>47</v>
      </c>
      <c r="AM2416" t="s">
        <v>47</v>
      </c>
      <c r="AN2416" t="s">
        <v>372</v>
      </c>
      <c r="AO2416" t="s">
        <v>73</v>
      </c>
    </row>
    <row r="2417" spans="1:41" hidden="1" x14ac:dyDescent="0.25">
      <c r="A2417" t="s">
        <v>10530</v>
      </c>
      <c r="B2417" t="s">
        <v>10531</v>
      </c>
      <c r="C2417" s="1" t="str">
        <f t="shared" si="152"/>
        <v>21:1062</v>
      </c>
      <c r="D2417" s="1" t="str">
        <f t="shared" si="153"/>
        <v>21:0123</v>
      </c>
      <c r="E2417" t="s">
        <v>10532</v>
      </c>
      <c r="F2417" t="s">
        <v>10533</v>
      </c>
      <c r="H2417">
        <v>49.039038900000001</v>
      </c>
      <c r="I2417">
        <v>-117.4270106</v>
      </c>
      <c r="J2417" s="1" t="str">
        <f t="shared" si="150"/>
        <v>NGR bulk stream sediment</v>
      </c>
      <c r="K2417" s="1" t="str">
        <f t="shared" si="151"/>
        <v>&lt;177 micron (NGR)</v>
      </c>
      <c r="L2417">
        <v>47</v>
      </c>
      <c r="M2417" t="s">
        <v>117</v>
      </c>
      <c r="N2417">
        <v>785</v>
      </c>
      <c r="O2417" t="s">
        <v>55</v>
      </c>
      <c r="P2417" t="s">
        <v>47</v>
      </c>
      <c r="Q2417" t="s">
        <v>234</v>
      </c>
      <c r="R2417" t="s">
        <v>306</v>
      </c>
      <c r="S2417" t="s">
        <v>190</v>
      </c>
      <c r="T2417" t="s">
        <v>209</v>
      </c>
      <c r="U2417" t="s">
        <v>331</v>
      </c>
      <c r="V2417" t="s">
        <v>173</v>
      </c>
      <c r="W2417" t="s">
        <v>257</v>
      </c>
      <c r="X2417" t="s">
        <v>103</v>
      </c>
      <c r="Y2417" t="s">
        <v>131</v>
      </c>
      <c r="Z2417" t="s">
        <v>56</v>
      </c>
      <c r="AA2417" t="s">
        <v>47</v>
      </c>
      <c r="AB2417" t="s">
        <v>54</v>
      </c>
      <c r="AC2417" t="s">
        <v>328</v>
      </c>
      <c r="AD2417" t="s">
        <v>183</v>
      </c>
      <c r="AE2417" t="s">
        <v>101</v>
      </c>
      <c r="AF2417" t="s">
        <v>58</v>
      </c>
      <c r="AG2417" t="s">
        <v>109</v>
      </c>
      <c r="AH2417" t="s">
        <v>198</v>
      </c>
      <c r="AI2417" t="s">
        <v>198</v>
      </c>
      <c r="AJ2417" t="s">
        <v>502</v>
      </c>
      <c r="AK2417" t="s">
        <v>79</v>
      </c>
      <c r="AL2417" t="s">
        <v>47</v>
      </c>
      <c r="AM2417" t="s">
        <v>47</v>
      </c>
      <c r="AN2417" t="s">
        <v>65</v>
      </c>
      <c r="AO2417" t="s">
        <v>122</v>
      </c>
    </row>
    <row r="2418" spans="1:41" hidden="1" x14ac:dyDescent="0.25">
      <c r="A2418" t="s">
        <v>10534</v>
      </c>
      <c r="B2418" t="s">
        <v>10535</v>
      </c>
      <c r="C2418" s="1" t="str">
        <f t="shared" si="152"/>
        <v>21:1062</v>
      </c>
      <c r="D2418" s="1" t="str">
        <f t="shared" si="153"/>
        <v>21:0123</v>
      </c>
      <c r="E2418" t="s">
        <v>10536</v>
      </c>
      <c r="F2418" t="s">
        <v>10537</v>
      </c>
      <c r="H2418">
        <v>49.110456200000002</v>
      </c>
      <c r="I2418">
        <v>-117.3288289</v>
      </c>
      <c r="J2418" s="1" t="str">
        <f t="shared" si="150"/>
        <v>NGR bulk stream sediment</v>
      </c>
      <c r="K2418" s="1" t="str">
        <f t="shared" si="151"/>
        <v>&lt;177 micron (NGR)</v>
      </c>
      <c r="L2418">
        <v>47</v>
      </c>
      <c r="M2418" t="s">
        <v>136</v>
      </c>
      <c r="N2418">
        <v>786</v>
      </c>
      <c r="O2418" t="s">
        <v>267</v>
      </c>
      <c r="P2418" t="s">
        <v>98</v>
      </c>
      <c r="Q2418" t="s">
        <v>646</v>
      </c>
      <c r="R2418" t="s">
        <v>125</v>
      </c>
      <c r="S2418" t="s">
        <v>475</v>
      </c>
      <c r="T2418" t="s">
        <v>80</v>
      </c>
      <c r="U2418" t="s">
        <v>425</v>
      </c>
      <c r="V2418" t="s">
        <v>161</v>
      </c>
      <c r="W2418" t="s">
        <v>412</v>
      </c>
      <c r="X2418" t="s">
        <v>46</v>
      </c>
      <c r="Y2418" t="s">
        <v>59</v>
      </c>
      <c r="Z2418" t="s">
        <v>56</v>
      </c>
      <c r="AA2418" t="s">
        <v>122</v>
      </c>
      <c r="AB2418" t="s">
        <v>61</v>
      </c>
      <c r="AC2418" t="s">
        <v>82</v>
      </c>
      <c r="AD2418" t="s">
        <v>329</v>
      </c>
      <c r="AE2418" t="s">
        <v>200</v>
      </c>
      <c r="AF2418" t="s">
        <v>217</v>
      </c>
      <c r="AG2418" t="s">
        <v>142</v>
      </c>
      <c r="AH2418" t="s">
        <v>62</v>
      </c>
      <c r="AI2418" t="s">
        <v>53</v>
      </c>
      <c r="AJ2418" t="s">
        <v>227</v>
      </c>
      <c r="AK2418" t="s">
        <v>164</v>
      </c>
      <c r="AL2418" t="s">
        <v>122</v>
      </c>
      <c r="AM2418" t="s">
        <v>47</v>
      </c>
      <c r="AN2418" t="s">
        <v>65</v>
      </c>
      <c r="AO2418" t="s">
        <v>47</v>
      </c>
    </row>
    <row r="2419" spans="1:41" hidden="1" x14ac:dyDescent="0.25">
      <c r="A2419" t="s">
        <v>10538</v>
      </c>
      <c r="B2419" t="s">
        <v>10539</v>
      </c>
      <c r="C2419" s="1" t="str">
        <f t="shared" si="152"/>
        <v>21:1062</v>
      </c>
      <c r="D2419" s="1" t="str">
        <f t="shared" si="153"/>
        <v>21:0123</v>
      </c>
      <c r="E2419" t="s">
        <v>10540</v>
      </c>
      <c r="F2419" t="s">
        <v>10541</v>
      </c>
      <c r="H2419">
        <v>49.246648800000003</v>
      </c>
      <c r="I2419">
        <v>-117.5597676</v>
      </c>
      <c r="J2419" s="1" t="str">
        <f t="shared" si="150"/>
        <v>NGR bulk stream sediment</v>
      </c>
      <c r="K2419" s="1" t="str">
        <f t="shared" si="151"/>
        <v>&lt;177 micron (NGR)</v>
      </c>
      <c r="L2419">
        <v>47</v>
      </c>
      <c r="M2419" t="s">
        <v>157</v>
      </c>
      <c r="N2419">
        <v>787</v>
      </c>
      <c r="O2419" t="s">
        <v>181</v>
      </c>
      <c r="P2419" t="s">
        <v>51</v>
      </c>
      <c r="Q2419" t="s">
        <v>411</v>
      </c>
      <c r="R2419" t="s">
        <v>439</v>
      </c>
      <c r="S2419" t="s">
        <v>124</v>
      </c>
      <c r="T2419" t="s">
        <v>209</v>
      </c>
      <c r="U2419" t="s">
        <v>146</v>
      </c>
      <c r="V2419" t="s">
        <v>60</v>
      </c>
      <c r="W2419" t="s">
        <v>257</v>
      </c>
      <c r="X2419" t="s">
        <v>103</v>
      </c>
      <c r="Y2419" t="s">
        <v>104</v>
      </c>
      <c r="Z2419" t="s">
        <v>56</v>
      </c>
      <c r="AA2419" t="s">
        <v>122</v>
      </c>
      <c r="AB2419" t="s">
        <v>64</v>
      </c>
      <c r="AC2419" t="s">
        <v>104</v>
      </c>
      <c r="AD2419" t="s">
        <v>462</v>
      </c>
      <c r="AE2419" t="s">
        <v>57</v>
      </c>
      <c r="AF2419" t="s">
        <v>85</v>
      </c>
      <c r="AG2419" t="s">
        <v>123</v>
      </c>
      <c r="AH2419" t="s">
        <v>54</v>
      </c>
      <c r="AI2419" t="s">
        <v>54</v>
      </c>
      <c r="AJ2419" t="s">
        <v>238</v>
      </c>
      <c r="AK2419" t="s">
        <v>502</v>
      </c>
      <c r="AL2419" t="s">
        <v>47</v>
      </c>
      <c r="AM2419" t="s">
        <v>47</v>
      </c>
      <c r="AN2419" t="s">
        <v>695</v>
      </c>
      <c r="AO2419" t="s">
        <v>73</v>
      </c>
    </row>
    <row r="2420" spans="1:41" hidden="1" x14ac:dyDescent="0.25">
      <c r="A2420" t="s">
        <v>10542</v>
      </c>
      <c r="B2420" t="s">
        <v>10543</v>
      </c>
      <c r="C2420" s="1" t="str">
        <f t="shared" si="152"/>
        <v>21:1062</v>
      </c>
      <c r="D2420" s="1" t="str">
        <f t="shared" si="153"/>
        <v>21:0123</v>
      </c>
      <c r="E2420" t="s">
        <v>10544</v>
      </c>
      <c r="F2420" t="s">
        <v>10545</v>
      </c>
      <c r="H2420">
        <v>49.461413</v>
      </c>
      <c r="I2420">
        <v>-117.6758621</v>
      </c>
      <c r="J2420" s="1" t="str">
        <f t="shared" si="150"/>
        <v>NGR bulk stream sediment</v>
      </c>
      <c r="K2420" s="1" t="str">
        <f t="shared" si="151"/>
        <v>&lt;177 micron (NGR)</v>
      </c>
      <c r="L2420">
        <v>47</v>
      </c>
      <c r="M2420" t="s">
        <v>170</v>
      </c>
      <c r="N2420">
        <v>788</v>
      </c>
      <c r="O2420" t="s">
        <v>110</v>
      </c>
      <c r="P2420" t="s">
        <v>47</v>
      </c>
      <c r="Q2420" t="s">
        <v>404</v>
      </c>
      <c r="R2420" t="s">
        <v>61</v>
      </c>
      <c r="S2420" t="s">
        <v>284</v>
      </c>
      <c r="T2420" t="s">
        <v>73</v>
      </c>
      <c r="U2420" t="s">
        <v>258</v>
      </c>
      <c r="V2420" t="s">
        <v>57</v>
      </c>
      <c r="W2420" t="s">
        <v>81</v>
      </c>
      <c r="X2420" t="s">
        <v>175</v>
      </c>
      <c r="Y2420" t="s">
        <v>425</v>
      </c>
      <c r="Z2420" t="s">
        <v>56</v>
      </c>
      <c r="AA2420" t="s">
        <v>46</v>
      </c>
      <c r="AB2420" t="s">
        <v>78</v>
      </c>
      <c r="AC2420" t="s">
        <v>55</v>
      </c>
      <c r="AD2420" t="s">
        <v>241</v>
      </c>
      <c r="AE2420" t="s">
        <v>199</v>
      </c>
      <c r="AF2420" t="s">
        <v>392</v>
      </c>
      <c r="AG2420" t="s">
        <v>352</v>
      </c>
      <c r="AH2420" t="s">
        <v>185</v>
      </c>
      <c r="AI2420" t="s">
        <v>64</v>
      </c>
      <c r="AJ2420" t="s">
        <v>1828</v>
      </c>
      <c r="AK2420" t="s">
        <v>51</v>
      </c>
      <c r="AL2420" t="s">
        <v>47</v>
      </c>
      <c r="AM2420" t="s">
        <v>47</v>
      </c>
      <c r="AN2420" t="s">
        <v>1392</v>
      </c>
      <c r="AO2420" t="s">
        <v>131</v>
      </c>
    </row>
    <row r="2421" spans="1:41" hidden="1" x14ac:dyDescent="0.25">
      <c r="A2421" t="s">
        <v>10546</v>
      </c>
      <c r="B2421" t="s">
        <v>10547</v>
      </c>
      <c r="C2421" s="1" t="str">
        <f t="shared" si="152"/>
        <v>21:1062</v>
      </c>
      <c r="D2421" s="1" t="str">
        <f t="shared" si="153"/>
        <v>21:0123</v>
      </c>
      <c r="E2421" t="s">
        <v>10548</v>
      </c>
      <c r="F2421" t="s">
        <v>10549</v>
      </c>
      <c r="H2421">
        <v>49.481369600000001</v>
      </c>
      <c r="I2421">
        <v>-117.75096480000001</v>
      </c>
      <c r="J2421" s="1" t="str">
        <f t="shared" si="150"/>
        <v>NGR bulk stream sediment</v>
      </c>
      <c r="K2421" s="1" t="str">
        <f t="shared" si="151"/>
        <v>&lt;177 micron (NGR)</v>
      </c>
      <c r="L2421">
        <v>47</v>
      </c>
      <c r="M2421" t="s">
        <v>180</v>
      </c>
      <c r="N2421">
        <v>789</v>
      </c>
      <c r="O2421" t="s">
        <v>62</v>
      </c>
      <c r="P2421" t="s">
        <v>47</v>
      </c>
      <c r="Q2421" t="s">
        <v>548</v>
      </c>
      <c r="R2421" t="s">
        <v>161</v>
      </c>
      <c r="S2421" t="s">
        <v>386</v>
      </c>
      <c r="T2421" t="s">
        <v>52</v>
      </c>
      <c r="U2421" t="s">
        <v>272</v>
      </c>
      <c r="V2421" t="s">
        <v>61</v>
      </c>
      <c r="W2421" t="s">
        <v>185</v>
      </c>
      <c r="X2421" t="s">
        <v>73</v>
      </c>
      <c r="Y2421" t="s">
        <v>226</v>
      </c>
      <c r="Z2421" t="s">
        <v>56</v>
      </c>
      <c r="AA2421" t="s">
        <v>46</v>
      </c>
      <c r="AB2421" t="s">
        <v>78</v>
      </c>
      <c r="AC2421" t="s">
        <v>50</v>
      </c>
      <c r="AD2421" t="s">
        <v>100</v>
      </c>
      <c r="AE2421" t="s">
        <v>84</v>
      </c>
      <c r="AF2421" t="s">
        <v>271</v>
      </c>
      <c r="AG2421" t="s">
        <v>2043</v>
      </c>
      <c r="AH2421" t="s">
        <v>47</v>
      </c>
      <c r="AI2421" t="s">
        <v>54</v>
      </c>
      <c r="AJ2421" t="s">
        <v>1174</v>
      </c>
      <c r="AK2421" t="s">
        <v>200</v>
      </c>
      <c r="AL2421" t="s">
        <v>47</v>
      </c>
      <c r="AM2421" t="s">
        <v>47</v>
      </c>
      <c r="AN2421" t="s">
        <v>313</v>
      </c>
      <c r="AO2421" t="s">
        <v>103</v>
      </c>
    </row>
    <row r="2422" spans="1:41" hidden="1" x14ac:dyDescent="0.25">
      <c r="A2422" t="s">
        <v>10550</v>
      </c>
      <c r="B2422" t="s">
        <v>10551</v>
      </c>
      <c r="C2422" s="1" t="str">
        <f t="shared" si="152"/>
        <v>21:1062</v>
      </c>
      <c r="D2422" s="1" t="str">
        <f t="shared" si="153"/>
        <v>21:0123</v>
      </c>
      <c r="E2422" t="s">
        <v>10552</v>
      </c>
      <c r="F2422" t="s">
        <v>10553</v>
      </c>
      <c r="H2422">
        <v>49.467731200000003</v>
      </c>
      <c r="I2422">
        <v>-117.77038279999999</v>
      </c>
      <c r="J2422" s="1" t="str">
        <f t="shared" si="150"/>
        <v>NGR bulk stream sediment</v>
      </c>
      <c r="K2422" s="1" t="str">
        <f t="shared" si="151"/>
        <v>&lt;177 micron (NGR)</v>
      </c>
      <c r="L2422">
        <v>47</v>
      </c>
      <c r="M2422" t="s">
        <v>195</v>
      </c>
      <c r="N2422">
        <v>790</v>
      </c>
      <c r="O2422" t="s">
        <v>235</v>
      </c>
      <c r="P2422" t="s">
        <v>47</v>
      </c>
      <c r="Q2422" t="s">
        <v>548</v>
      </c>
      <c r="R2422" t="s">
        <v>493</v>
      </c>
      <c r="S2422" t="s">
        <v>350</v>
      </c>
      <c r="T2422" t="s">
        <v>51</v>
      </c>
      <c r="U2422" t="s">
        <v>243</v>
      </c>
      <c r="V2422" t="s">
        <v>47</v>
      </c>
      <c r="W2422" t="s">
        <v>61</v>
      </c>
      <c r="X2422" t="s">
        <v>103</v>
      </c>
      <c r="Y2422" t="s">
        <v>268</v>
      </c>
      <c r="Z2422" t="s">
        <v>56</v>
      </c>
      <c r="AA2422" t="s">
        <v>46</v>
      </c>
      <c r="AB2422" t="s">
        <v>173</v>
      </c>
      <c r="AC2422" t="s">
        <v>76</v>
      </c>
      <c r="AD2422" t="s">
        <v>226</v>
      </c>
      <c r="AE2422" t="s">
        <v>84</v>
      </c>
      <c r="AF2422" t="s">
        <v>227</v>
      </c>
      <c r="AG2422" t="s">
        <v>182</v>
      </c>
      <c r="AH2422" t="s">
        <v>87</v>
      </c>
      <c r="AI2422" t="s">
        <v>57</v>
      </c>
      <c r="AJ2422" t="s">
        <v>876</v>
      </c>
      <c r="AK2422" t="s">
        <v>591</v>
      </c>
      <c r="AL2422" t="s">
        <v>47</v>
      </c>
      <c r="AM2422" t="s">
        <v>47</v>
      </c>
      <c r="AN2422" t="s">
        <v>463</v>
      </c>
      <c r="AO2422" t="s">
        <v>209</v>
      </c>
    </row>
    <row r="2423" spans="1:41" hidden="1" x14ac:dyDescent="0.25">
      <c r="A2423" t="s">
        <v>10554</v>
      </c>
      <c r="B2423" t="s">
        <v>10555</v>
      </c>
      <c r="C2423" s="1" t="str">
        <f t="shared" si="152"/>
        <v>21:1062</v>
      </c>
      <c r="D2423" s="1" t="str">
        <f t="shared" si="153"/>
        <v>21:0123</v>
      </c>
      <c r="E2423" t="s">
        <v>10556</v>
      </c>
      <c r="F2423" t="s">
        <v>10557</v>
      </c>
      <c r="H2423">
        <v>49.487440300000003</v>
      </c>
      <c r="I2423">
        <v>-117.8020358</v>
      </c>
      <c r="J2423" s="1" t="str">
        <f t="shared" si="150"/>
        <v>NGR bulk stream sediment</v>
      </c>
      <c r="K2423" s="1" t="str">
        <f t="shared" si="151"/>
        <v>&lt;177 micron (NGR)</v>
      </c>
      <c r="L2423">
        <v>47</v>
      </c>
      <c r="M2423" t="s">
        <v>205</v>
      </c>
      <c r="N2423">
        <v>791</v>
      </c>
      <c r="O2423" t="s">
        <v>455</v>
      </c>
      <c r="P2423" t="s">
        <v>47</v>
      </c>
      <c r="Q2423" t="s">
        <v>920</v>
      </c>
      <c r="R2423" t="s">
        <v>227</v>
      </c>
      <c r="S2423" t="s">
        <v>343</v>
      </c>
      <c r="T2423" t="s">
        <v>52</v>
      </c>
      <c r="U2423" t="s">
        <v>146</v>
      </c>
      <c r="V2423" t="s">
        <v>101</v>
      </c>
      <c r="W2423" t="s">
        <v>101</v>
      </c>
      <c r="X2423" t="s">
        <v>122</v>
      </c>
      <c r="Y2423" t="s">
        <v>343</v>
      </c>
      <c r="Z2423" t="s">
        <v>56</v>
      </c>
      <c r="AA2423" t="s">
        <v>103</v>
      </c>
      <c r="AB2423" t="s">
        <v>64</v>
      </c>
      <c r="AC2423" t="s">
        <v>239</v>
      </c>
      <c r="AD2423" t="s">
        <v>121</v>
      </c>
      <c r="AE2423" t="s">
        <v>53</v>
      </c>
      <c r="AF2423" t="s">
        <v>224</v>
      </c>
      <c r="AG2423" t="s">
        <v>151</v>
      </c>
      <c r="AH2423" t="s">
        <v>87</v>
      </c>
      <c r="AI2423" t="s">
        <v>57</v>
      </c>
      <c r="AJ2423" t="s">
        <v>267</v>
      </c>
      <c r="AK2423" t="s">
        <v>3310</v>
      </c>
      <c r="AL2423" t="s">
        <v>47</v>
      </c>
      <c r="AM2423" t="s">
        <v>47</v>
      </c>
      <c r="AN2423" t="s">
        <v>65</v>
      </c>
      <c r="AO2423" t="s">
        <v>46</v>
      </c>
    </row>
    <row r="2424" spans="1:41" hidden="1" x14ac:dyDescent="0.25">
      <c r="A2424" t="s">
        <v>10558</v>
      </c>
      <c r="B2424" t="s">
        <v>10559</v>
      </c>
      <c r="C2424" s="1" t="str">
        <f t="shared" si="152"/>
        <v>21:1062</v>
      </c>
      <c r="D2424" s="1" t="str">
        <f t="shared" si="153"/>
        <v>21:0123</v>
      </c>
      <c r="E2424" t="s">
        <v>10560</v>
      </c>
      <c r="F2424" t="s">
        <v>10561</v>
      </c>
      <c r="H2424">
        <v>49.482354800000003</v>
      </c>
      <c r="I2424">
        <v>-117.8709558</v>
      </c>
      <c r="J2424" s="1" t="str">
        <f t="shared" si="150"/>
        <v>NGR bulk stream sediment</v>
      </c>
      <c r="K2424" s="1" t="str">
        <f t="shared" si="151"/>
        <v>&lt;177 micron (NGR)</v>
      </c>
      <c r="L2424">
        <v>47</v>
      </c>
      <c r="M2424" t="s">
        <v>214</v>
      </c>
      <c r="N2424">
        <v>792</v>
      </c>
      <c r="O2424" t="s">
        <v>198</v>
      </c>
      <c r="P2424" t="s">
        <v>47</v>
      </c>
      <c r="Q2424" t="s">
        <v>812</v>
      </c>
      <c r="R2424" t="s">
        <v>60</v>
      </c>
      <c r="S2424" t="s">
        <v>207</v>
      </c>
      <c r="T2424" t="s">
        <v>108</v>
      </c>
      <c r="U2424" t="s">
        <v>146</v>
      </c>
      <c r="V2424" t="s">
        <v>105</v>
      </c>
      <c r="W2424" t="s">
        <v>103</v>
      </c>
      <c r="X2424" t="s">
        <v>55</v>
      </c>
      <c r="Y2424" t="s">
        <v>226</v>
      </c>
      <c r="Z2424" t="s">
        <v>56</v>
      </c>
      <c r="AA2424" t="s">
        <v>46</v>
      </c>
      <c r="AB2424" t="s">
        <v>78</v>
      </c>
      <c r="AC2424" t="s">
        <v>217</v>
      </c>
      <c r="AD2424" t="s">
        <v>146</v>
      </c>
      <c r="AE2424" t="s">
        <v>380</v>
      </c>
      <c r="AF2424" t="s">
        <v>55</v>
      </c>
      <c r="AG2424" t="s">
        <v>723</v>
      </c>
      <c r="AH2424" t="s">
        <v>102</v>
      </c>
      <c r="AI2424" t="s">
        <v>64</v>
      </c>
      <c r="AJ2424" t="s">
        <v>10562</v>
      </c>
      <c r="AK2424" t="s">
        <v>127</v>
      </c>
      <c r="AL2424" t="s">
        <v>47</v>
      </c>
      <c r="AM2424" t="s">
        <v>47</v>
      </c>
      <c r="AN2424" t="s">
        <v>189</v>
      </c>
      <c r="AO2424" t="s">
        <v>108</v>
      </c>
    </row>
    <row r="2425" spans="1:41" hidden="1" x14ac:dyDescent="0.25">
      <c r="A2425" t="s">
        <v>10563</v>
      </c>
      <c r="B2425" t="s">
        <v>10564</v>
      </c>
      <c r="C2425" s="1" t="str">
        <f t="shared" si="152"/>
        <v>21:1062</v>
      </c>
      <c r="D2425" s="1" t="str">
        <f t="shared" si="153"/>
        <v>21:0123</v>
      </c>
      <c r="E2425" t="s">
        <v>10565</v>
      </c>
      <c r="F2425" t="s">
        <v>10566</v>
      </c>
      <c r="H2425">
        <v>49.523572799999997</v>
      </c>
      <c r="I2425">
        <v>-117.8671404</v>
      </c>
      <c r="J2425" s="1" t="str">
        <f t="shared" si="150"/>
        <v>NGR bulk stream sediment</v>
      </c>
      <c r="K2425" s="1" t="str">
        <f t="shared" si="151"/>
        <v>&lt;177 micron (NGR)</v>
      </c>
      <c r="L2425">
        <v>47</v>
      </c>
      <c r="M2425" t="s">
        <v>223</v>
      </c>
      <c r="N2425">
        <v>793</v>
      </c>
      <c r="O2425" t="s">
        <v>105</v>
      </c>
      <c r="P2425" t="s">
        <v>47</v>
      </c>
      <c r="Q2425" t="s">
        <v>299</v>
      </c>
      <c r="R2425" t="s">
        <v>330</v>
      </c>
      <c r="S2425" t="s">
        <v>431</v>
      </c>
      <c r="T2425" t="s">
        <v>58</v>
      </c>
      <c r="U2425" t="s">
        <v>667</v>
      </c>
      <c r="V2425" t="s">
        <v>130</v>
      </c>
      <c r="W2425" t="s">
        <v>63</v>
      </c>
      <c r="X2425" t="s">
        <v>103</v>
      </c>
      <c r="Y2425" t="s">
        <v>184</v>
      </c>
      <c r="Z2425" t="s">
        <v>56</v>
      </c>
      <c r="AA2425" t="s">
        <v>122</v>
      </c>
      <c r="AB2425" t="s">
        <v>139</v>
      </c>
      <c r="AC2425" t="s">
        <v>90</v>
      </c>
      <c r="AD2425" t="s">
        <v>507</v>
      </c>
      <c r="AE2425" t="s">
        <v>84</v>
      </c>
      <c r="AF2425" t="s">
        <v>357</v>
      </c>
      <c r="AG2425" t="s">
        <v>1078</v>
      </c>
      <c r="AH2425" t="s">
        <v>125</v>
      </c>
      <c r="AI2425" t="s">
        <v>185</v>
      </c>
      <c r="AJ2425" t="s">
        <v>1884</v>
      </c>
      <c r="AK2425" t="s">
        <v>66</v>
      </c>
      <c r="AL2425" t="s">
        <v>47</v>
      </c>
      <c r="AM2425" t="s">
        <v>47</v>
      </c>
      <c r="AN2425" t="s">
        <v>638</v>
      </c>
      <c r="AO2425" t="s">
        <v>330</v>
      </c>
    </row>
    <row r="2426" spans="1:41" hidden="1" x14ac:dyDescent="0.25">
      <c r="A2426" t="s">
        <v>10567</v>
      </c>
      <c r="B2426" t="s">
        <v>10568</v>
      </c>
      <c r="C2426" s="1" t="str">
        <f t="shared" si="152"/>
        <v>21:1062</v>
      </c>
      <c r="D2426" s="1" t="str">
        <f t="shared" si="153"/>
        <v>21:0123</v>
      </c>
      <c r="E2426" t="s">
        <v>10569</v>
      </c>
      <c r="F2426" t="s">
        <v>10570</v>
      </c>
      <c r="H2426">
        <v>49.513148800000003</v>
      </c>
      <c r="I2426">
        <v>-117.9965381</v>
      </c>
      <c r="J2426" s="1" t="str">
        <f t="shared" si="150"/>
        <v>NGR bulk stream sediment</v>
      </c>
      <c r="K2426" s="1" t="str">
        <f t="shared" si="151"/>
        <v>&lt;177 micron (NGR)</v>
      </c>
      <c r="L2426">
        <v>47</v>
      </c>
      <c r="M2426" t="s">
        <v>233</v>
      </c>
      <c r="N2426">
        <v>794</v>
      </c>
      <c r="O2426" t="s">
        <v>235</v>
      </c>
      <c r="P2426" t="s">
        <v>47</v>
      </c>
      <c r="Q2426" t="s">
        <v>234</v>
      </c>
      <c r="R2426" t="s">
        <v>142</v>
      </c>
      <c r="S2426" t="s">
        <v>1121</v>
      </c>
      <c r="T2426" t="s">
        <v>66</v>
      </c>
      <c r="U2426" t="s">
        <v>226</v>
      </c>
      <c r="V2426" t="s">
        <v>63</v>
      </c>
      <c r="W2426" t="s">
        <v>439</v>
      </c>
      <c r="X2426" t="s">
        <v>218</v>
      </c>
      <c r="Y2426" t="s">
        <v>89</v>
      </c>
      <c r="Z2426" t="s">
        <v>56</v>
      </c>
      <c r="AA2426" t="s">
        <v>46</v>
      </c>
      <c r="AB2426" t="s">
        <v>78</v>
      </c>
      <c r="AC2426" t="s">
        <v>127</v>
      </c>
      <c r="AD2426" t="s">
        <v>146</v>
      </c>
      <c r="AE2426" t="s">
        <v>62</v>
      </c>
      <c r="AF2426" t="s">
        <v>842</v>
      </c>
      <c r="AG2426" t="s">
        <v>3580</v>
      </c>
      <c r="AH2426" t="s">
        <v>55</v>
      </c>
      <c r="AI2426" t="s">
        <v>105</v>
      </c>
      <c r="AJ2426" t="s">
        <v>1363</v>
      </c>
      <c r="AK2426" t="s">
        <v>1200</v>
      </c>
      <c r="AL2426" t="s">
        <v>103</v>
      </c>
      <c r="AM2426" t="s">
        <v>122</v>
      </c>
      <c r="AN2426" t="s">
        <v>10571</v>
      </c>
      <c r="AO2426" t="s">
        <v>475</v>
      </c>
    </row>
    <row r="2427" spans="1:41" hidden="1" x14ac:dyDescent="0.25">
      <c r="A2427" t="s">
        <v>10572</v>
      </c>
      <c r="B2427" t="s">
        <v>10573</v>
      </c>
      <c r="C2427" s="1" t="str">
        <f t="shared" si="152"/>
        <v>21:1062</v>
      </c>
      <c r="D2427" s="1" t="str">
        <f t="shared" si="153"/>
        <v>21:0123</v>
      </c>
      <c r="E2427" t="s">
        <v>10574</v>
      </c>
      <c r="F2427" t="s">
        <v>10575</v>
      </c>
      <c r="H2427">
        <v>49.379722000000001</v>
      </c>
      <c r="I2427">
        <v>-117.7970297</v>
      </c>
      <c r="J2427" s="1" t="str">
        <f t="shared" si="150"/>
        <v>NGR bulk stream sediment</v>
      </c>
      <c r="K2427" s="1" t="str">
        <f t="shared" si="151"/>
        <v>&lt;177 micron (NGR)</v>
      </c>
      <c r="L2427">
        <v>47</v>
      </c>
      <c r="M2427" t="s">
        <v>248</v>
      </c>
      <c r="N2427">
        <v>795</v>
      </c>
      <c r="O2427" t="s">
        <v>79</v>
      </c>
      <c r="P2427" t="s">
        <v>47</v>
      </c>
      <c r="Q2427" t="s">
        <v>578</v>
      </c>
      <c r="R2427" t="s">
        <v>85</v>
      </c>
      <c r="S2427" t="s">
        <v>146</v>
      </c>
      <c r="T2427" t="s">
        <v>52</v>
      </c>
      <c r="U2427" t="s">
        <v>290</v>
      </c>
      <c r="V2427" t="s">
        <v>235</v>
      </c>
      <c r="W2427" t="s">
        <v>235</v>
      </c>
      <c r="X2427" t="s">
        <v>103</v>
      </c>
      <c r="Y2427" t="s">
        <v>559</v>
      </c>
      <c r="Z2427" t="s">
        <v>56</v>
      </c>
      <c r="AA2427" t="s">
        <v>46</v>
      </c>
      <c r="AB2427" t="s">
        <v>63</v>
      </c>
      <c r="AC2427" t="s">
        <v>108</v>
      </c>
      <c r="AD2427" t="s">
        <v>146</v>
      </c>
      <c r="AE2427" t="s">
        <v>57</v>
      </c>
      <c r="AF2427" t="s">
        <v>227</v>
      </c>
      <c r="AG2427" t="s">
        <v>163</v>
      </c>
      <c r="AH2427" t="s">
        <v>105</v>
      </c>
      <c r="AI2427" t="s">
        <v>149</v>
      </c>
      <c r="AJ2427" t="s">
        <v>616</v>
      </c>
      <c r="AK2427" t="s">
        <v>2069</v>
      </c>
      <c r="AL2427" t="s">
        <v>47</v>
      </c>
      <c r="AM2427" t="s">
        <v>47</v>
      </c>
      <c r="AN2427" t="s">
        <v>695</v>
      </c>
      <c r="AO2427" t="s">
        <v>73</v>
      </c>
    </row>
    <row r="2428" spans="1:41" hidden="1" x14ac:dyDescent="0.25">
      <c r="A2428" t="s">
        <v>10576</v>
      </c>
      <c r="B2428" t="s">
        <v>10577</v>
      </c>
      <c r="C2428" s="1" t="str">
        <f t="shared" si="152"/>
        <v>21:1062</v>
      </c>
      <c r="D2428" s="1" t="str">
        <f t="shared" si="153"/>
        <v>21:0123</v>
      </c>
      <c r="E2428" t="s">
        <v>10578</v>
      </c>
      <c r="F2428" t="s">
        <v>10579</v>
      </c>
      <c r="H2428">
        <v>49.3295289</v>
      </c>
      <c r="I2428">
        <v>-117.3982173</v>
      </c>
      <c r="J2428" s="1" t="str">
        <f t="shared" si="150"/>
        <v>NGR bulk stream sediment</v>
      </c>
      <c r="K2428" s="1" t="str">
        <f t="shared" si="151"/>
        <v>&lt;177 micron (NGR)</v>
      </c>
      <c r="L2428">
        <v>47</v>
      </c>
      <c r="M2428" t="s">
        <v>256</v>
      </c>
      <c r="N2428">
        <v>796</v>
      </c>
      <c r="O2428" t="s">
        <v>257</v>
      </c>
      <c r="P2428" t="s">
        <v>51</v>
      </c>
      <c r="Q2428" t="s">
        <v>74</v>
      </c>
      <c r="R2428" t="s">
        <v>282</v>
      </c>
      <c r="S2428" t="s">
        <v>462</v>
      </c>
      <c r="T2428" t="s">
        <v>267</v>
      </c>
      <c r="U2428" t="s">
        <v>237</v>
      </c>
      <c r="V2428" t="s">
        <v>173</v>
      </c>
      <c r="W2428" t="s">
        <v>455</v>
      </c>
      <c r="X2428" t="s">
        <v>103</v>
      </c>
      <c r="Y2428" t="s">
        <v>187</v>
      </c>
      <c r="Z2428" t="s">
        <v>56</v>
      </c>
      <c r="AA2428" t="s">
        <v>46</v>
      </c>
      <c r="AB2428" t="s">
        <v>47</v>
      </c>
      <c r="AC2428" t="s">
        <v>239</v>
      </c>
      <c r="AD2428" t="s">
        <v>538</v>
      </c>
      <c r="AE2428" t="s">
        <v>62</v>
      </c>
      <c r="AF2428" t="s">
        <v>108</v>
      </c>
      <c r="AG2428" t="s">
        <v>228</v>
      </c>
      <c r="AH2428" t="s">
        <v>61</v>
      </c>
      <c r="AI2428" t="s">
        <v>46</v>
      </c>
      <c r="AJ2428" t="s">
        <v>274</v>
      </c>
      <c r="AK2428" t="s">
        <v>50</v>
      </c>
      <c r="AL2428" t="s">
        <v>47</v>
      </c>
      <c r="AM2428" t="s">
        <v>47</v>
      </c>
      <c r="AN2428" t="s">
        <v>65</v>
      </c>
      <c r="AO2428" t="s">
        <v>73</v>
      </c>
    </row>
    <row r="2429" spans="1:41" hidden="1" x14ac:dyDescent="0.25">
      <c r="A2429" t="s">
        <v>10580</v>
      </c>
      <c r="B2429" t="s">
        <v>10581</v>
      </c>
      <c r="C2429" s="1" t="str">
        <f t="shared" si="152"/>
        <v>21:1062</v>
      </c>
      <c r="D2429" s="1" t="str">
        <f t="shared" si="153"/>
        <v>21:0123</v>
      </c>
      <c r="E2429" t="s">
        <v>10582</v>
      </c>
      <c r="F2429" t="s">
        <v>10583</v>
      </c>
      <c r="H2429">
        <v>49.391812000000002</v>
      </c>
      <c r="I2429">
        <v>-117.35323030000001</v>
      </c>
      <c r="J2429" s="1" t="str">
        <f t="shared" si="150"/>
        <v>NGR bulk stream sediment</v>
      </c>
      <c r="K2429" s="1" t="str">
        <f t="shared" si="151"/>
        <v>&lt;177 micron (NGR)</v>
      </c>
      <c r="L2429">
        <v>47</v>
      </c>
      <c r="M2429" t="s">
        <v>265</v>
      </c>
      <c r="N2429">
        <v>797</v>
      </c>
      <c r="O2429" t="s">
        <v>3546</v>
      </c>
      <c r="P2429" t="s">
        <v>3546</v>
      </c>
      <c r="Q2429" t="s">
        <v>3546</v>
      </c>
      <c r="R2429" t="s">
        <v>3546</v>
      </c>
      <c r="S2429" t="s">
        <v>3546</v>
      </c>
      <c r="T2429" t="s">
        <v>3546</v>
      </c>
      <c r="U2429" t="s">
        <v>3546</v>
      </c>
      <c r="V2429" t="s">
        <v>3546</v>
      </c>
      <c r="W2429" t="s">
        <v>3546</v>
      </c>
      <c r="X2429" t="s">
        <v>3546</v>
      </c>
      <c r="Y2429" t="s">
        <v>3546</v>
      </c>
      <c r="Z2429" t="s">
        <v>3546</v>
      </c>
      <c r="AA2429" t="s">
        <v>3546</v>
      </c>
      <c r="AB2429" t="s">
        <v>3546</v>
      </c>
      <c r="AC2429" t="s">
        <v>3546</v>
      </c>
      <c r="AD2429" t="s">
        <v>3546</v>
      </c>
      <c r="AE2429" t="s">
        <v>3546</v>
      </c>
      <c r="AF2429" t="s">
        <v>3546</v>
      </c>
      <c r="AG2429" t="s">
        <v>3546</v>
      </c>
      <c r="AH2429" t="s">
        <v>3546</v>
      </c>
      <c r="AI2429" t="s">
        <v>3546</v>
      </c>
      <c r="AJ2429" t="s">
        <v>3546</v>
      </c>
      <c r="AK2429" t="s">
        <v>3546</v>
      </c>
      <c r="AL2429" t="s">
        <v>3546</v>
      </c>
      <c r="AM2429" t="s">
        <v>3546</v>
      </c>
      <c r="AN2429" t="s">
        <v>3546</v>
      </c>
      <c r="AO2429" t="s">
        <v>3546</v>
      </c>
    </row>
    <row r="2430" spans="1:41" hidden="1" x14ac:dyDescent="0.25">
      <c r="A2430" t="s">
        <v>10584</v>
      </c>
      <c r="B2430" t="s">
        <v>10585</v>
      </c>
      <c r="C2430" s="1" t="str">
        <f t="shared" si="152"/>
        <v>21:1062</v>
      </c>
      <c r="D2430" s="1" t="str">
        <f t="shared" si="153"/>
        <v>21:0123</v>
      </c>
      <c r="E2430" t="s">
        <v>10586</v>
      </c>
      <c r="F2430" t="s">
        <v>10587</v>
      </c>
      <c r="H2430">
        <v>49.407678099999998</v>
      </c>
      <c r="I2430">
        <v>-117.1471631</v>
      </c>
      <c r="J2430" s="1" t="str">
        <f t="shared" si="150"/>
        <v>NGR bulk stream sediment</v>
      </c>
      <c r="K2430" s="1" t="str">
        <f t="shared" si="151"/>
        <v>&lt;177 micron (NGR)</v>
      </c>
      <c r="L2430">
        <v>48</v>
      </c>
      <c r="M2430" t="s">
        <v>280</v>
      </c>
      <c r="N2430">
        <v>798</v>
      </c>
      <c r="O2430" t="s">
        <v>122</v>
      </c>
      <c r="P2430" t="s">
        <v>103</v>
      </c>
      <c r="Q2430" t="s">
        <v>468</v>
      </c>
      <c r="R2430" t="s">
        <v>79</v>
      </c>
      <c r="S2430" t="s">
        <v>75</v>
      </c>
      <c r="T2430" t="s">
        <v>58</v>
      </c>
      <c r="U2430" t="s">
        <v>104</v>
      </c>
      <c r="V2430" t="s">
        <v>130</v>
      </c>
      <c r="W2430" t="s">
        <v>161</v>
      </c>
      <c r="X2430" t="s">
        <v>52</v>
      </c>
      <c r="Y2430" t="s">
        <v>141</v>
      </c>
      <c r="Z2430" t="s">
        <v>56</v>
      </c>
      <c r="AA2430" t="s">
        <v>47</v>
      </c>
      <c r="AB2430" t="s">
        <v>87</v>
      </c>
      <c r="AC2430" t="s">
        <v>58</v>
      </c>
      <c r="AD2430" t="s">
        <v>160</v>
      </c>
      <c r="AE2430" t="s">
        <v>84</v>
      </c>
      <c r="AF2430" t="s">
        <v>55</v>
      </c>
      <c r="AG2430" t="s">
        <v>392</v>
      </c>
      <c r="AH2430" t="s">
        <v>235</v>
      </c>
      <c r="AI2430" t="s">
        <v>46</v>
      </c>
      <c r="AJ2430" t="s">
        <v>357</v>
      </c>
      <c r="AK2430" t="s">
        <v>123</v>
      </c>
      <c r="AL2430" t="s">
        <v>47</v>
      </c>
      <c r="AM2430" t="s">
        <v>47</v>
      </c>
      <c r="AN2430" t="s">
        <v>920</v>
      </c>
      <c r="AO2430" t="s">
        <v>122</v>
      </c>
    </row>
    <row r="2431" spans="1:41" hidden="1" x14ac:dyDescent="0.25">
      <c r="A2431" t="s">
        <v>10588</v>
      </c>
      <c r="B2431" t="s">
        <v>10589</v>
      </c>
      <c r="C2431" s="1" t="str">
        <f t="shared" si="152"/>
        <v>21:1062</v>
      </c>
      <c r="D2431" s="1" t="str">
        <f t="shared" si="153"/>
        <v>21:0123</v>
      </c>
      <c r="E2431" t="s">
        <v>10586</v>
      </c>
      <c r="F2431" t="s">
        <v>10590</v>
      </c>
      <c r="H2431">
        <v>49.407678099999998</v>
      </c>
      <c r="I2431">
        <v>-117.1471631</v>
      </c>
      <c r="J2431" s="1" t="str">
        <f t="shared" si="150"/>
        <v>NGR bulk stream sediment</v>
      </c>
      <c r="K2431" s="1" t="str">
        <f t="shared" si="151"/>
        <v>&lt;177 micron (NGR)</v>
      </c>
      <c r="L2431">
        <v>48</v>
      </c>
      <c r="M2431" t="s">
        <v>288</v>
      </c>
      <c r="N2431">
        <v>799</v>
      </c>
      <c r="O2431" t="s">
        <v>206</v>
      </c>
      <c r="P2431" t="s">
        <v>47</v>
      </c>
      <c r="Q2431" t="s">
        <v>832</v>
      </c>
      <c r="R2431" t="s">
        <v>371</v>
      </c>
      <c r="S2431" t="s">
        <v>268</v>
      </c>
      <c r="T2431" t="s">
        <v>58</v>
      </c>
      <c r="U2431" t="s">
        <v>124</v>
      </c>
      <c r="V2431" t="s">
        <v>257</v>
      </c>
      <c r="W2431" t="s">
        <v>206</v>
      </c>
      <c r="X2431" t="s">
        <v>73</v>
      </c>
      <c r="Y2431" t="s">
        <v>80</v>
      </c>
      <c r="Z2431" t="s">
        <v>56</v>
      </c>
      <c r="AA2431" t="s">
        <v>47</v>
      </c>
      <c r="AB2431" t="s">
        <v>61</v>
      </c>
      <c r="AC2431" t="s">
        <v>58</v>
      </c>
      <c r="AD2431" t="s">
        <v>77</v>
      </c>
      <c r="AE2431" t="s">
        <v>199</v>
      </c>
      <c r="AF2431" t="s">
        <v>85</v>
      </c>
      <c r="AG2431" t="s">
        <v>182</v>
      </c>
      <c r="AH2431" t="s">
        <v>110</v>
      </c>
      <c r="AI2431" t="s">
        <v>174</v>
      </c>
      <c r="AJ2431" t="s">
        <v>242</v>
      </c>
      <c r="AK2431" t="s">
        <v>128</v>
      </c>
      <c r="AL2431" t="s">
        <v>47</v>
      </c>
      <c r="AM2431" t="s">
        <v>47</v>
      </c>
      <c r="AN2431" t="s">
        <v>65</v>
      </c>
      <c r="AO2431" t="s">
        <v>103</v>
      </c>
    </row>
    <row r="2432" spans="1:41" hidden="1" x14ac:dyDescent="0.25">
      <c r="A2432" t="s">
        <v>10591</v>
      </c>
      <c r="B2432" t="s">
        <v>10592</v>
      </c>
      <c r="C2432" s="1" t="str">
        <f t="shared" si="152"/>
        <v>21:1062</v>
      </c>
      <c r="D2432" s="1" t="str">
        <f t="shared" si="153"/>
        <v>21:0123</v>
      </c>
      <c r="E2432" t="s">
        <v>10593</v>
      </c>
      <c r="F2432" t="s">
        <v>10594</v>
      </c>
      <c r="H2432">
        <v>49.405586499999998</v>
      </c>
      <c r="I2432">
        <v>-117.0511192</v>
      </c>
      <c r="J2432" s="1" t="str">
        <f t="shared" si="150"/>
        <v>NGR bulk stream sediment</v>
      </c>
      <c r="K2432" s="1" t="str">
        <f t="shared" si="151"/>
        <v>&lt;177 micron (NGR)</v>
      </c>
      <c r="L2432">
        <v>48</v>
      </c>
      <c r="M2432" t="s">
        <v>45</v>
      </c>
      <c r="N2432">
        <v>800</v>
      </c>
      <c r="O2432" t="s">
        <v>161</v>
      </c>
      <c r="P2432" t="s">
        <v>122</v>
      </c>
      <c r="Q2432" t="s">
        <v>159</v>
      </c>
      <c r="R2432" t="s">
        <v>161</v>
      </c>
      <c r="S2432" t="s">
        <v>236</v>
      </c>
      <c r="T2432" t="s">
        <v>52</v>
      </c>
      <c r="U2432" t="s">
        <v>300</v>
      </c>
      <c r="V2432" t="s">
        <v>105</v>
      </c>
      <c r="W2432" t="s">
        <v>125</v>
      </c>
      <c r="X2432" t="s">
        <v>137</v>
      </c>
      <c r="Y2432" t="s">
        <v>107</v>
      </c>
      <c r="Z2432" t="s">
        <v>56</v>
      </c>
      <c r="AA2432" t="s">
        <v>47</v>
      </c>
      <c r="AB2432" t="s">
        <v>64</v>
      </c>
      <c r="AC2432" t="s">
        <v>66</v>
      </c>
      <c r="AD2432" t="s">
        <v>342</v>
      </c>
      <c r="AE2432" t="s">
        <v>199</v>
      </c>
      <c r="AF2432" t="s">
        <v>58</v>
      </c>
      <c r="AG2432" t="s">
        <v>292</v>
      </c>
      <c r="AH2432" t="s">
        <v>101</v>
      </c>
      <c r="AI2432" t="s">
        <v>174</v>
      </c>
      <c r="AJ2432" t="s">
        <v>55</v>
      </c>
      <c r="AK2432" t="s">
        <v>151</v>
      </c>
      <c r="AL2432" t="s">
        <v>47</v>
      </c>
      <c r="AM2432" t="s">
        <v>47</v>
      </c>
      <c r="AN2432" t="s">
        <v>299</v>
      </c>
      <c r="AO2432" t="s">
        <v>137</v>
      </c>
    </row>
    <row r="2433" spans="1:41" hidden="1" x14ac:dyDescent="0.25">
      <c r="A2433" t="s">
        <v>10595</v>
      </c>
      <c r="B2433" t="s">
        <v>10596</v>
      </c>
      <c r="C2433" s="1" t="str">
        <f t="shared" si="152"/>
        <v>21:1062</v>
      </c>
      <c r="D2433" s="1" t="str">
        <f t="shared" si="153"/>
        <v>21:0123</v>
      </c>
      <c r="E2433" t="s">
        <v>10597</v>
      </c>
      <c r="F2433" t="s">
        <v>10598</v>
      </c>
      <c r="H2433">
        <v>49.409491699999997</v>
      </c>
      <c r="I2433">
        <v>-117.01674149999999</v>
      </c>
      <c r="J2433" s="1" t="str">
        <f t="shared" si="150"/>
        <v>NGR bulk stream sediment</v>
      </c>
      <c r="K2433" s="1" t="str">
        <f t="shared" si="151"/>
        <v>&lt;177 micron (NGR)</v>
      </c>
      <c r="L2433">
        <v>48</v>
      </c>
      <c r="M2433" t="s">
        <v>71</v>
      </c>
      <c r="N2433">
        <v>801</v>
      </c>
      <c r="O2433" t="s">
        <v>200</v>
      </c>
      <c r="P2433" t="s">
        <v>137</v>
      </c>
      <c r="Q2433" t="s">
        <v>790</v>
      </c>
      <c r="R2433" t="s">
        <v>81</v>
      </c>
      <c r="S2433" t="s">
        <v>184</v>
      </c>
      <c r="T2433" t="s">
        <v>58</v>
      </c>
      <c r="U2433" t="s">
        <v>667</v>
      </c>
      <c r="V2433" t="s">
        <v>105</v>
      </c>
      <c r="W2433" t="s">
        <v>63</v>
      </c>
      <c r="X2433" t="s">
        <v>330</v>
      </c>
      <c r="Y2433" t="s">
        <v>183</v>
      </c>
      <c r="Z2433" t="s">
        <v>56</v>
      </c>
      <c r="AA2433" t="s">
        <v>47</v>
      </c>
      <c r="AB2433" t="s">
        <v>81</v>
      </c>
      <c r="AC2433" t="s">
        <v>99</v>
      </c>
      <c r="AD2433" t="s">
        <v>140</v>
      </c>
      <c r="AE2433" t="s">
        <v>84</v>
      </c>
      <c r="AF2433" t="s">
        <v>55</v>
      </c>
      <c r="AG2433" t="s">
        <v>58</v>
      </c>
      <c r="AH2433" t="s">
        <v>257</v>
      </c>
      <c r="AI2433" t="s">
        <v>110</v>
      </c>
      <c r="AJ2433" t="s">
        <v>108</v>
      </c>
      <c r="AK2433" t="s">
        <v>266</v>
      </c>
      <c r="AL2433" t="s">
        <v>122</v>
      </c>
      <c r="AM2433" t="s">
        <v>122</v>
      </c>
      <c r="AN2433" t="s">
        <v>432</v>
      </c>
      <c r="AO2433" t="s">
        <v>49</v>
      </c>
    </row>
    <row r="2434" spans="1:41" hidden="1" x14ac:dyDescent="0.25">
      <c r="A2434" t="s">
        <v>10599</v>
      </c>
      <c r="B2434" t="s">
        <v>10600</v>
      </c>
      <c r="C2434" s="1" t="str">
        <f t="shared" si="152"/>
        <v>21:1062</v>
      </c>
      <c r="D2434" s="1" t="str">
        <f t="shared" si="153"/>
        <v>21:0123</v>
      </c>
      <c r="E2434" t="s">
        <v>10601</v>
      </c>
      <c r="F2434" t="s">
        <v>10602</v>
      </c>
      <c r="H2434">
        <v>49.4061643</v>
      </c>
      <c r="I2434">
        <v>-117.0129218</v>
      </c>
      <c r="J2434" s="1" t="str">
        <f t="shared" ref="J2434:J2497" si="154">HYPERLINK("http://geochem.nrcan.gc.ca/cdogs/content/kwd/kwd020030_e.htm", "NGR bulk stream sediment")</f>
        <v>NGR bulk stream sediment</v>
      </c>
      <c r="K2434" s="1" t="str">
        <f t="shared" ref="K2434:K2497" si="155">HYPERLINK("http://geochem.nrcan.gc.ca/cdogs/content/kwd/kwd080006_e.htm", "&lt;177 micron (NGR)")</f>
        <v>&lt;177 micron (NGR)</v>
      </c>
      <c r="L2434">
        <v>48</v>
      </c>
      <c r="M2434" t="s">
        <v>95</v>
      </c>
      <c r="N2434">
        <v>802</v>
      </c>
      <c r="O2434" t="s">
        <v>164</v>
      </c>
      <c r="P2434" t="s">
        <v>47</v>
      </c>
      <c r="Q2434" t="s">
        <v>152</v>
      </c>
      <c r="R2434" t="s">
        <v>76</v>
      </c>
      <c r="S2434" t="s">
        <v>250</v>
      </c>
      <c r="T2434" t="s">
        <v>127</v>
      </c>
      <c r="U2434" t="s">
        <v>507</v>
      </c>
      <c r="V2434" t="s">
        <v>125</v>
      </c>
      <c r="W2434" t="s">
        <v>60</v>
      </c>
      <c r="X2434" t="s">
        <v>52</v>
      </c>
      <c r="Y2434" t="s">
        <v>272</v>
      </c>
      <c r="Z2434" t="s">
        <v>56</v>
      </c>
      <c r="AA2434" t="s">
        <v>46</v>
      </c>
      <c r="AB2434" t="s">
        <v>54</v>
      </c>
      <c r="AC2434" t="s">
        <v>98</v>
      </c>
      <c r="AD2434" t="s">
        <v>243</v>
      </c>
      <c r="AE2434" t="s">
        <v>84</v>
      </c>
      <c r="AF2434" t="s">
        <v>58</v>
      </c>
      <c r="AG2434" t="s">
        <v>412</v>
      </c>
      <c r="AH2434" t="s">
        <v>101</v>
      </c>
      <c r="AI2434" t="s">
        <v>174</v>
      </c>
      <c r="AJ2434" t="s">
        <v>181</v>
      </c>
      <c r="AK2434" t="s">
        <v>128</v>
      </c>
      <c r="AL2434" t="s">
        <v>47</v>
      </c>
      <c r="AM2434" t="s">
        <v>47</v>
      </c>
      <c r="AN2434" t="s">
        <v>568</v>
      </c>
      <c r="AO2434" t="s">
        <v>51</v>
      </c>
    </row>
    <row r="2435" spans="1:41" hidden="1" x14ac:dyDescent="0.25">
      <c r="A2435" t="s">
        <v>10603</v>
      </c>
      <c r="B2435" t="s">
        <v>10604</v>
      </c>
      <c r="C2435" s="1" t="str">
        <f t="shared" si="152"/>
        <v>21:1062</v>
      </c>
      <c r="D2435" s="1" t="str">
        <f t="shared" si="153"/>
        <v>21:0123</v>
      </c>
      <c r="E2435" t="s">
        <v>10605</v>
      </c>
      <c r="F2435" t="s">
        <v>10606</v>
      </c>
      <c r="H2435">
        <v>49.429208799999998</v>
      </c>
      <c r="I2435">
        <v>-116.9358081</v>
      </c>
      <c r="J2435" s="1" t="str">
        <f t="shared" si="154"/>
        <v>NGR bulk stream sediment</v>
      </c>
      <c r="K2435" s="1" t="str">
        <f t="shared" si="155"/>
        <v>&lt;177 micron (NGR)</v>
      </c>
      <c r="L2435">
        <v>48</v>
      </c>
      <c r="M2435" t="s">
        <v>117</v>
      </c>
      <c r="N2435">
        <v>803</v>
      </c>
      <c r="O2435" t="s">
        <v>122</v>
      </c>
      <c r="P2435" t="s">
        <v>330</v>
      </c>
      <c r="Q2435" t="s">
        <v>356</v>
      </c>
      <c r="R2435" t="s">
        <v>139</v>
      </c>
      <c r="S2435" t="s">
        <v>121</v>
      </c>
      <c r="T2435" t="s">
        <v>330</v>
      </c>
      <c r="U2435" t="s">
        <v>344</v>
      </c>
      <c r="V2435" t="s">
        <v>125</v>
      </c>
      <c r="W2435" t="s">
        <v>63</v>
      </c>
      <c r="X2435" t="s">
        <v>73</v>
      </c>
      <c r="Y2435" t="s">
        <v>290</v>
      </c>
      <c r="Z2435" t="s">
        <v>56</v>
      </c>
      <c r="AA2435" t="s">
        <v>47</v>
      </c>
      <c r="AB2435" t="s">
        <v>64</v>
      </c>
      <c r="AC2435" t="s">
        <v>99</v>
      </c>
      <c r="AD2435" t="s">
        <v>183</v>
      </c>
      <c r="AE2435" t="s">
        <v>199</v>
      </c>
      <c r="AF2435" t="s">
        <v>58</v>
      </c>
      <c r="AG2435" t="s">
        <v>365</v>
      </c>
      <c r="AH2435" t="s">
        <v>81</v>
      </c>
      <c r="AI2435" t="s">
        <v>174</v>
      </c>
      <c r="AJ2435" t="s">
        <v>58</v>
      </c>
      <c r="AK2435" t="s">
        <v>109</v>
      </c>
      <c r="AL2435" t="s">
        <v>47</v>
      </c>
      <c r="AM2435" t="s">
        <v>47</v>
      </c>
      <c r="AN2435" t="s">
        <v>915</v>
      </c>
      <c r="AO2435" t="s">
        <v>59</v>
      </c>
    </row>
    <row r="2436" spans="1:41" hidden="1" x14ac:dyDescent="0.25">
      <c r="A2436" t="s">
        <v>10607</v>
      </c>
      <c r="B2436" t="s">
        <v>10608</v>
      </c>
      <c r="C2436" s="1" t="str">
        <f t="shared" si="152"/>
        <v>21:1062</v>
      </c>
      <c r="D2436" s="1" t="str">
        <f t="shared" si="153"/>
        <v>21:0123</v>
      </c>
      <c r="E2436" t="s">
        <v>10609</v>
      </c>
      <c r="F2436" t="s">
        <v>10610</v>
      </c>
      <c r="H2436">
        <v>49.432616000000003</v>
      </c>
      <c r="I2436">
        <v>-116.9326039</v>
      </c>
      <c r="J2436" s="1" t="str">
        <f t="shared" si="154"/>
        <v>NGR bulk stream sediment</v>
      </c>
      <c r="K2436" s="1" t="str">
        <f t="shared" si="155"/>
        <v>&lt;177 micron (NGR)</v>
      </c>
      <c r="L2436">
        <v>48</v>
      </c>
      <c r="M2436" t="s">
        <v>136</v>
      </c>
      <c r="N2436">
        <v>804</v>
      </c>
      <c r="O2436" t="s">
        <v>105</v>
      </c>
      <c r="P2436" t="s">
        <v>103</v>
      </c>
      <c r="Q2436" t="s">
        <v>289</v>
      </c>
      <c r="R2436" t="s">
        <v>62</v>
      </c>
      <c r="S2436" t="s">
        <v>226</v>
      </c>
      <c r="T2436" t="s">
        <v>76</v>
      </c>
      <c r="U2436" t="s">
        <v>146</v>
      </c>
      <c r="V2436" t="s">
        <v>63</v>
      </c>
      <c r="W2436" t="s">
        <v>206</v>
      </c>
      <c r="X2436" t="s">
        <v>137</v>
      </c>
      <c r="Y2436" t="s">
        <v>126</v>
      </c>
      <c r="Z2436" t="s">
        <v>56</v>
      </c>
      <c r="AA2436" t="s">
        <v>47</v>
      </c>
      <c r="AB2436" t="s">
        <v>64</v>
      </c>
      <c r="AC2436" t="s">
        <v>141</v>
      </c>
      <c r="AD2436" t="s">
        <v>107</v>
      </c>
      <c r="AE2436" t="s">
        <v>199</v>
      </c>
      <c r="AF2436" t="s">
        <v>76</v>
      </c>
      <c r="AG2436" t="s">
        <v>58</v>
      </c>
      <c r="AH2436" t="s">
        <v>79</v>
      </c>
      <c r="AI2436" t="s">
        <v>235</v>
      </c>
      <c r="AJ2436" t="s">
        <v>76</v>
      </c>
      <c r="AK2436" t="s">
        <v>86</v>
      </c>
      <c r="AL2436" t="s">
        <v>103</v>
      </c>
      <c r="AM2436" t="s">
        <v>122</v>
      </c>
      <c r="AN2436" t="s">
        <v>780</v>
      </c>
      <c r="AO2436" t="s">
        <v>73</v>
      </c>
    </row>
    <row r="2437" spans="1:41" hidden="1" x14ac:dyDescent="0.25">
      <c r="A2437" t="s">
        <v>10611</v>
      </c>
      <c r="B2437" t="s">
        <v>10612</v>
      </c>
      <c r="C2437" s="1" t="str">
        <f t="shared" si="152"/>
        <v>21:1062</v>
      </c>
      <c r="D2437" s="1" t="str">
        <f t="shared" si="153"/>
        <v>21:0123</v>
      </c>
      <c r="E2437" t="s">
        <v>10613</v>
      </c>
      <c r="F2437" t="s">
        <v>10614</v>
      </c>
      <c r="H2437">
        <v>49.420491699999999</v>
      </c>
      <c r="I2437">
        <v>-116.9205139</v>
      </c>
      <c r="J2437" s="1" t="str">
        <f t="shared" si="154"/>
        <v>NGR bulk stream sediment</v>
      </c>
      <c r="K2437" s="1" t="str">
        <f t="shared" si="155"/>
        <v>&lt;177 micron (NGR)</v>
      </c>
      <c r="L2437">
        <v>48</v>
      </c>
      <c r="M2437" t="s">
        <v>157</v>
      </c>
      <c r="N2437">
        <v>805</v>
      </c>
      <c r="O2437" t="s">
        <v>227</v>
      </c>
      <c r="P2437" t="s">
        <v>51</v>
      </c>
      <c r="Q2437" t="s">
        <v>2563</v>
      </c>
      <c r="R2437" t="s">
        <v>87</v>
      </c>
      <c r="S2437" t="s">
        <v>226</v>
      </c>
      <c r="T2437" t="s">
        <v>108</v>
      </c>
      <c r="U2437" t="s">
        <v>184</v>
      </c>
      <c r="V2437" t="s">
        <v>130</v>
      </c>
      <c r="W2437" t="s">
        <v>130</v>
      </c>
      <c r="X2437" t="s">
        <v>137</v>
      </c>
      <c r="Y2437" t="s">
        <v>329</v>
      </c>
      <c r="Z2437" t="s">
        <v>56</v>
      </c>
      <c r="AA2437" t="s">
        <v>46</v>
      </c>
      <c r="AB2437" t="s">
        <v>235</v>
      </c>
      <c r="AC2437" t="s">
        <v>145</v>
      </c>
      <c r="AD2437" t="s">
        <v>418</v>
      </c>
      <c r="AE2437" t="s">
        <v>199</v>
      </c>
      <c r="AF2437" t="s">
        <v>108</v>
      </c>
      <c r="AG2437" t="s">
        <v>55</v>
      </c>
      <c r="AH2437" t="s">
        <v>164</v>
      </c>
      <c r="AI2437" t="s">
        <v>235</v>
      </c>
      <c r="AJ2437" t="s">
        <v>127</v>
      </c>
      <c r="AK2437" t="s">
        <v>128</v>
      </c>
      <c r="AL2437" t="s">
        <v>122</v>
      </c>
      <c r="AM2437" t="s">
        <v>122</v>
      </c>
      <c r="AN2437" t="s">
        <v>935</v>
      </c>
      <c r="AO2437" t="s">
        <v>66</v>
      </c>
    </row>
    <row r="2438" spans="1:41" hidden="1" x14ac:dyDescent="0.25">
      <c r="A2438" t="s">
        <v>10615</v>
      </c>
      <c r="B2438" t="s">
        <v>10616</v>
      </c>
      <c r="C2438" s="1" t="str">
        <f t="shared" si="152"/>
        <v>21:1062</v>
      </c>
      <c r="D2438" s="1" t="str">
        <f t="shared" si="153"/>
        <v>21:0123</v>
      </c>
      <c r="E2438" t="s">
        <v>10617</v>
      </c>
      <c r="F2438" t="s">
        <v>10618</v>
      </c>
      <c r="H2438">
        <v>49.426929000000001</v>
      </c>
      <c r="I2438">
        <v>-116.9161321</v>
      </c>
      <c r="J2438" s="1" t="str">
        <f t="shared" si="154"/>
        <v>NGR bulk stream sediment</v>
      </c>
      <c r="K2438" s="1" t="str">
        <f t="shared" si="155"/>
        <v>&lt;177 micron (NGR)</v>
      </c>
      <c r="L2438">
        <v>48</v>
      </c>
      <c r="M2438" t="s">
        <v>170</v>
      </c>
      <c r="N2438">
        <v>806</v>
      </c>
      <c r="O2438" t="s">
        <v>149</v>
      </c>
      <c r="P2438" t="s">
        <v>51</v>
      </c>
      <c r="Q2438" t="s">
        <v>318</v>
      </c>
      <c r="R2438" t="s">
        <v>455</v>
      </c>
      <c r="S2438" t="s">
        <v>268</v>
      </c>
      <c r="T2438" t="s">
        <v>108</v>
      </c>
      <c r="U2438" t="s">
        <v>186</v>
      </c>
      <c r="V2438" t="s">
        <v>238</v>
      </c>
      <c r="W2438" t="s">
        <v>78</v>
      </c>
      <c r="X2438" t="s">
        <v>51</v>
      </c>
      <c r="Y2438" t="s">
        <v>272</v>
      </c>
      <c r="Z2438" t="s">
        <v>56</v>
      </c>
      <c r="AA2438" t="s">
        <v>46</v>
      </c>
      <c r="AB2438" t="s">
        <v>46</v>
      </c>
      <c r="AC2438" t="s">
        <v>175</v>
      </c>
      <c r="AD2438" t="s">
        <v>538</v>
      </c>
      <c r="AE2438" t="s">
        <v>56</v>
      </c>
      <c r="AF2438" t="s">
        <v>85</v>
      </c>
      <c r="AG2438" t="s">
        <v>52</v>
      </c>
      <c r="AH2438" t="s">
        <v>161</v>
      </c>
      <c r="AI2438" t="s">
        <v>87</v>
      </c>
      <c r="AJ2438" t="s">
        <v>85</v>
      </c>
      <c r="AK2438" t="s">
        <v>151</v>
      </c>
      <c r="AL2438" t="s">
        <v>52</v>
      </c>
      <c r="AM2438" t="s">
        <v>122</v>
      </c>
      <c r="AN2438" t="s">
        <v>65</v>
      </c>
      <c r="AO2438" t="s">
        <v>137</v>
      </c>
    </row>
    <row r="2439" spans="1:41" hidden="1" x14ac:dyDescent="0.25">
      <c r="A2439" t="s">
        <v>10619</v>
      </c>
      <c r="B2439" t="s">
        <v>10620</v>
      </c>
      <c r="C2439" s="1" t="str">
        <f t="shared" si="152"/>
        <v>21:1062</v>
      </c>
      <c r="D2439" s="1" t="str">
        <f t="shared" si="153"/>
        <v>21:0123</v>
      </c>
      <c r="E2439" t="s">
        <v>10621</v>
      </c>
      <c r="F2439" t="s">
        <v>10622</v>
      </c>
      <c r="H2439">
        <v>49.272749500000003</v>
      </c>
      <c r="I2439">
        <v>-116.8428679</v>
      </c>
      <c r="J2439" s="1" t="str">
        <f t="shared" si="154"/>
        <v>NGR bulk stream sediment</v>
      </c>
      <c r="K2439" s="1" t="str">
        <f t="shared" si="155"/>
        <v>&lt;177 micron (NGR)</v>
      </c>
      <c r="L2439">
        <v>48</v>
      </c>
      <c r="M2439" t="s">
        <v>180</v>
      </c>
      <c r="N2439">
        <v>807</v>
      </c>
      <c r="O2439" t="s">
        <v>87</v>
      </c>
      <c r="P2439" t="s">
        <v>47</v>
      </c>
      <c r="Q2439" t="s">
        <v>152</v>
      </c>
      <c r="R2439" t="s">
        <v>257</v>
      </c>
      <c r="S2439" t="s">
        <v>344</v>
      </c>
      <c r="T2439" t="s">
        <v>127</v>
      </c>
      <c r="U2439" t="s">
        <v>358</v>
      </c>
      <c r="V2439" t="s">
        <v>161</v>
      </c>
      <c r="W2439" t="s">
        <v>60</v>
      </c>
      <c r="X2439" t="s">
        <v>73</v>
      </c>
      <c r="Y2439" t="s">
        <v>239</v>
      </c>
      <c r="Z2439" t="s">
        <v>56</v>
      </c>
      <c r="AA2439" t="s">
        <v>46</v>
      </c>
      <c r="AB2439" t="s">
        <v>64</v>
      </c>
      <c r="AC2439" t="s">
        <v>145</v>
      </c>
      <c r="AD2439" t="s">
        <v>160</v>
      </c>
      <c r="AE2439" t="s">
        <v>56</v>
      </c>
      <c r="AF2439" t="s">
        <v>50</v>
      </c>
      <c r="AG2439" t="s">
        <v>137</v>
      </c>
      <c r="AH2439" t="s">
        <v>185</v>
      </c>
      <c r="AI2439" t="s">
        <v>174</v>
      </c>
      <c r="AJ2439" t="s">
        <v>108</v>
      </c>
      <c r="AK2439" t="s">
        <v>336</v>
      </c>
      <c r="AL2439" t="s">
        <v>47</v>
      </c>
      <c r="AM2439" t="s">
        <v>47</v>
      </c>
      <c r="AN2439" t="s">
        <v>432</v>
      </c>
      <c r="AO2439" t="s">
        <v>49</v>
      </c>
    </row>
    <row r="2440" spans="1:41" hidden="1" x14ac:dyDescent="0.25">
      <c r="A2440" t="s">
        <v>10623</v>
      </c>
      <c r="B2440" t="s">
        <v>10624</v>
      </c>
      <c r="C2440" s="1" t="str">
        <f t="shared" si="152"/>
        <v>21:1062</v>
      </c>
      <c r="D2440" s="1" t="str">
        <f t="shared" si="153"/>
        <v>21:0123</v>
      </c>
      <c r="E2440" t="s">
        <v>10625</v>
      </c>
      <c r="F2440" t="s">
        <v>10626</v>
      </c>
      <c r="H2440">
        <v>49.233575500000001</v>
      </c>
      <c r="I2440">
        <v>-116.76865890000001</v>
      </c>
      <c r="J2440" s="1" t="str">
        <f t="shared" si="154"/>
        <v>NGR bulk stream sediment</v>
      </c>
      <c r="K2440" s="1" t="str">
        <f t="shared" si="155"/>
        <v>&lt;177 micron (NGR)</v>
      </c>
      <c r="L2440">
        <v>48</v>
      </c>
      <c r="M2440" t="s">
        <v>195</v>
      </c>
      <c r="N2440">
        <v>808</v>
      </c>
      <c r="O2440" t="s">
        <v>53</v>
      </c>
      <c r="P2440" t="s">
        <v>47</v>
      </c>
      <c r="Q2440" t="s">
        <v>513</v>
      </c>
      <c r="R2440" t="s">
        <v>257</v>
      </c>
      <c r="S2440" t="s">
        <v>65</v>
      </c>
      <c r="T2440" t="s">
        <v>51</v>
      </c>
      <c r="U2440" t="s">
        <v>175</v>
      </c>
      <c r="V2440" t="s">
        <v>61</v>
      </c>
      <c r="W2440" t="s">
        <v>63</v>
      </c>
      <c r="X2440" t="s">
        <v>330</v>
      </c>
      <c r="Y2440" t="s">
        <v>226</v>
      </c>
      <c r="Z2440" t="s">
        <v>56</v>
      </c>
      <c r="AA2440" t="s">
        <v>46</v>
      </c>
      <c r="AB2440" t="s">
        <v>139</v>
      </c>
      <c r="AC2440" t="s">
        <v>58</v>
      </c>
      <c r="AD2440" t="s">
        <v>239</v>
      </c>
      <c r="AE2440" t="s">
        <v>380</v>
      </c>
      <c r="AF2440" t="s">
        <v>163</v>
      </c>
      <c r="AG2440" t="s">
        <v>1012</v>
      </c>
      <c r="AH2440" t="s">
        <v>282</v>
      </c>
      <c r="AI2440" t="s">
        <v>81</v>
      </c>
      <c r="AJ2440" t="s">
        <v>2088</v>
      </c>
      <c r="AK2440" t="s">
        <v>181</v>
      </c>
      <c r="AL2440" t="s">
        <v>47</v>
      </c>
      <c r="AM2440" t="s">
        <v>51</v>
      </c>
      <c r="AN2440" t="s">
        <v>668</v>
      </c>
      <c r="AO2440" t="s">
        <v>76</v>
      </c>
    </row>
    <row r="2441" spans="1:41" hidden="1" x14ac:dyDescent="0.25">
      <c r="A2441" t="s">
        <v>10627</v>
      </c>
      <c r="B2441" t="s">
        <v>10628</v>
      </c>
      <c r="C2441" s="1" t="str">
        <f t="shared" si="152"/>
        <v>21:1062</v>
      </c>
      <c r="D2441" s="1" t="str">
        <f t="shared" si="153"/>
        <v>21:0123</v>
      </c>
      <c r="E2441" t="s">
        <v>10629</v>
      </c>
      <c r="F2441" t="s">
        <v>10630</v>
      </c>
      <c r="H2441">
        <v>49.054311300000002</v>
      </c>
      <c r="I2441">
        <v>-116.7582518</v>
      </c>
      <c r="J2441" s="1" t="str">
        <f t="shared" si="154"/>
        <v>NGR bulk stream sediment</v>
      </c>
      <c r="K2441" s="1" t="str">
        <f t="shared" si="155"/>
        <v>&lt;177 micron (NGR)</v>
      </c>
      <c r="L2441">
        <v>48</v>
      </c>
      <c r="M2441" t="s">
        <v>205</v>
      </c>
      <c r="N2441">
        <v>809</v>
      </c>
      <c r="O2441" t="s">
        <v>62</v>
      </c>
      <c r="P2441" t="s">
        <v>47</v>
      </c>
      <c r="Q2441" t="s">
        <v>65</v>
      </c>
      <c r="R2441" t="s">
        <v>198</v>
      </c>
      <c r="S2441" t="s">
        <v>250</v>
      </c>
      <c r="T2441" t="s">
        <v>330</v>
      </c>
      <c r="U2441" t="s">
        <v>90</v>
      </c>
      <c r="V2441" t="s">
        <v>158</v>
      </c>
      <c r="W2441" t="s">
        <v>81</v>
      </c>
      <c r="X2441" t="s">
        <v>73</v>
      </c>
      <c r="Y2441" t="s">
        <v>186</v>
      </c>
      <c r="Z2441" t="s">
        <v>199</v>
      </c>
      <c r="AA2441" t="s">
        <v>46</v>
      </c>
      <c r="AB2441" t="s">
        <v>57</v>
      </c>
      <c r="AC2441" t="s">
        <v>58</v>
      </c>
      <c r="AD2441" t="s">
        <v>343</v>
      </c>
      <c r="AE2441" t="s">
        <v>56</v>
      </c>
      <c r="AF2441" t="s">
        <v>292</v>
      </c>
      <c r="AG2441" t="s">
        <v>260</v>
      </c>
      <c r="AH2441" t="s">
        <v>103</v>
      </c>
      <c r="AI2441" t="s">
        <v>198</v>
      </c>
      <c r="AJ2441" t="s">
        <v>58</v>
      </c>
      <c r="AK2441" t="s">
        <v>206</v>
      </c>
      <c r="AL2441" t="s">
        <v>137</v>
      </c>
      <c r="AM2441" t="s">
        <v>47</v>
      </c>
      <c r="AN2441" t="s">
        <v>65</v>
      </c>
      <c r="AO2441" t="s">
        <v>269</v>
      </c>
    </row>
    <row r="2442" spans="1:41" hidden="1" x14ac:dyDescent="0.25">
      <c r="A2442" t="s">
        <v>10631</v>
      </c>
      <c r="B2442" t="s">
        <v>10632</v>
      </c>
      <c r="C2442" s="1" t="str">
        <f t="shared" si="152"/>
        <v>21:1062</v>
      </c>
      <c r="D2442" s="1" t="str">
        <f t="shared" si="153"/>
        <v>21:0123</v>
      </c>
      <c r="E2442" t="s">
        <v>10633</v>
      </c>
      <c r="F2442" t="s">
        <v>10634</v>
      </c>
      <c r="H2442">
        <v>49.044495400000002</v>
      </c>
      <c r="I2442">
        <v>-116.7943308</v>
      </c>
      <c r="J2442" s="1" t="str">
        <f t="shared" si="154"/>
        <v>NGR bulk stream sediment</v>
      </c>
      <c r="K2442" s="1" t="str">
        <f t="shared" si="155"/>
        <v>&lt;177 micron (NGR)</v>
      </c>
      <c r="L2442">
        <v>48</v>
      </c>
      <c r="M2442" t="s">
        <v>214</v>
      </c>
      <c r="N2442">
        <v>810</v>
      </c>
      <c r="O2442" t="s">
        <v>54</v>
      </c>
      <c r="P2442" t="s">
        <v>47</v>
      </c>
      <c r="Q2442" t="s">
        <v>1121</v>
      </c>
      <c r="R2442" t="s">
        <v>198</v>
      </c>
      <c r="S2442" t="s">
        <v>268</v>
      </c>
      <c r="T2442" t="s">
        <v>58</v>
      </c>
      <c r="U2442" t="s">
        <v>99</v>
      </c>
      <c r="V2442" t="s">
        <v>266</v>
      </c>
      <c r="W2442" t="s">
        <v>105</v>
      </c>
      <c r="X2442" t="s">
        <v>73</v>
      </c>
      <c r="Y2442" t="s">
        <v>80</v>
      </c>
      <c r="Z2442" t="s">
        <v>84</v>
      </c>
      <c r="AA2442" t="s">
        <v>46</v>
      </c>
      <c r="AB2442" t="s">
        <v>57</v>
      </c>
      <c r="AC2442" t="s">
        <v>58</v>
      </c>
      <c r="AD2442" t="s">
        <v>343</v>
      </c>
      <c r="AE2442" t="s">
        <v>56</v>
      </c>
      <c r="AF2442" t="s">
        <v>392</v>
      </c>
      <c r="AG2442" t="s">
        <v>371</v>
      </c>
      <c r="AH2442" t="s">
        <v>235</v>
      </c>
      <c r="AI2442" t="s">
        <v>198</v>
      </c>
      <c r="AJ2442" t="s">
        <v>58</v>
      </c>
      <c r="AK2442" t="s">
        <v>79</v>
      </c>
      <c r="AL2442" t="s">
        <v>47</v>
      </c>
      <c r="AM2442" t="s">
        <v>47</v>
      </c>
      <c r="AN2442" t="s">
        <v>695</v>
      </c>
      <c r="AO2442" t="s">
        <v>141</v>
      </c>
    </row>
    <row r="2443" spans="1:41" hidden="1" x14ac:dyDescent="0.25">
      <c r="A2443" t="s">
        <v>10635</v>
      </c>
      <c r="B2443" t="s">
        <v>10636</v>
      </c>
      <c r="C2443" s="1" t="str">
        <f t="shared" si="152"/>
        <v>21:1062</v>
      </c>
      <c r="D2443" s="1" t="str">
        <f t="shared" si="153"/>
        <v>21:0123</v>
      </c>
      <c r="E2443" t="s">
        <v>10637</v>
      </c>
      <c r="F2443" t="s">
        <v>10638</v>
      </c>
      <c r="H2443">
        <v>49.047657000000001</v>
      </c>
      <c r="I2443">
        <v>-116.79663050000001</v>
      </c>
      <c r="J2443" s="1" t="str">
        <f t="shared" si="154"/>
        <v>NGR bulk stream sediment</v>
      </c>
      <c r="K2443" s="1" t="str">
        <f t="shared" si="155"/>
        <v>&lt;177 micron (NGR)</v>
      </c>
      <c r="L2443">
        <v>48</v>
      </c>
      <c r="M2443" t="s">
        <v>223</v>
      </c>
      <c r="N2443">
        <v>811</v>
      </c>
      <c r="O2443" t="s">
        <v>57</v>
      </c>
      <c r="P2443" t="s">
        <v>122</v>
      </c>
      <c r="Q2443" t="s">
        <v>171</v>
      </c>
      <c r="R2443" t="s">
        <v>87</v>
      </c>
      <c r="S2443" t="s">
        <v>240</v>
      </c>
      <c r="T2443" t="s">
        <v>55</v>
      </c>
      <c r="U2443" t="s">
        <v>49</v>
      </c>
      <c r="V2443" t="s">
        <v>266</v>
      </c>
      <c r="W2443" t="s">
        <v>60</v>
      </c>
      <c r="X2443" t="s">
        <v>73</v>
      </c>
      <c r="Y2443" t="s">
        <v>162</v>
      </c>
      <c r="Z2443" t="s">
        <v>62</v>
      </c>
      <c r="AA2443" t="s">
        <v>46</v>
      </c>
      <c r="AB2443" t="s">
        <v>57</v>
      </c>
      <c r="AC2443" t="s">
        <v>58</v>
      </c>
      <c r="AD2443" t="s">
        <v>829</v>
      </c>
      <c r="AE2443" t="s">
        <v>380</v>
      </c>
      <c r="AF2443" t="s">
        <v>58</v>
      </c>
      <c r="AG2443" t="s">
        <v>266</v>
      </c>
      <c r="AH2443" t="s">
        <v>79</v>
      </c>
      <c r="AI2443" t="s">
        <v>198</v>
      </c>
      <c r="AJ2443" t="s">
        <v>55</v>
      </c>
      <c r="AK2443" t="s">
        <v>79</v>
      </c>
      <c r="AL2443" t="s">
        <v>47</v>
      </c>
      <c r="AM2443" t="s">
        <v>122</v>
      </c>
      <c r="AN2443" t="s">
        <v>463</v>
      </c>
      <c r="AO2443" t="s">
        <v>225</v>
      </c>
    </row>
    <row r="2444" spans="1:41" hidden="1" x14ac:dyDescent="0.25">
      <c r="A2444" t="s">
        <v>10639</v>
      </c>
      <c r="B2444" t="s">
        <v>10640</v>
      </c>
      <c r="C2444" s="1" t="str">
        <f t="shared" si="152"/>
        <v>21:1062</v>
      </c>
      <c r="D2444" s="1" t="str">
        <f t="shared" si="153"/>
        <v>21:0123</v>
      </c>
      <c r="E2444" t="s">
        <v>10641</v>
      </c>
      <c r="F2444" t="s">
        <v>10642</v>
      </c>
      <c r="H2444">
        <v>49.329180200000003</v>
      </c>
      <c r="I2444">
        <v>-116.5987387</v>
      </c>
      <c r="J2444" s="1" t="str">
        <f t="shared" si="154"/>
        <v>NGR bulk stream sediment</v>
      </c>
      <c r="K2444" s="1" t="str">
        <f t="shared" si="155"/>
        <v>&lt;177 micron (NGR)</v>
      </c>
      <c r="L2444">
        <v>48</v>
      </c>
      <c r="M2444" t="s">
        <v>233</v>
      </c>
      <c r="N2444">
        <v>812</v>
      </c>
      <c r="O2444" t="s">
        <v>235</v>
      </c>
      <c r="P2444" t="s">
        <v>47</v>
      </c>
      <c r="Q2444" t="s">
        <v>1121</v>
      </c>
      <c r="R2444" t="s">
        <v>158</v>
      </c>
      <c r="S2444" t="s">
        <v>463</v>
      </c>
      <c r="T2444" t="s">
        <v>55</v>
      </c>
      <c r="U2444" t="s">
        <v>186</v>
      </c>
      <c r="V2444" t="s">
        <v>206</v>
      </c>
      <c r="W2444" t="s">
        <v>200</v>
      </c>
      <c r="X2444" t="s">
        <v>77</v>
      </c>
      <c r="Y2444" t="s">
        <v>386</v>
      </c>
      <c r="Z2444" t="s">
        <v>56</v>
      </c>
      <c r="AA2444" t="s">
        <v>46</v>
      </c>
      <c r="AB2444" t="s">
        <v>257</v>
      </c>
      <c r="AC2444" t="s">
        <v>58</v>
      </c>
      <c r="AD2444" t="s">
        <v>418</v>
      </c>
      <c r="AE2444" t="s">
        <v>199</v>
      </c>
      <c r="AF2444" t="s">
        <v>175</v>
      </c>
      <c r="AG2444" t="s">
        <v>775</v>
      </c>
      <c r="AH2444" t="s">
        <v>127</v>
      </c>
      <c r="AI2444" t="s">
        <v>79</v>
      </c>
      <c r="AJ2444" t="s">
        <v>5748</v>
      </c>
      <c r="AK2444" t="s">
        <v>4763</v>
      </c>
      <c r="AL2444" t="s">
        <v>47</v>
      </c>
      <c r="AM2444" t="s">
        <v>47</v>
      </c>
      <c r="AN2444" t="s">
        <v>9313</v>
      </c>
      <c r="AO2444" t="s">
        <v>127</v>
      </c>
    </row>
    <row r="2445" spans="1:41" hidden="1" x14ac:dyDescent="0.25">
      <c r="A2445" t="s">
        <v>10643</v>
      </c>
      <c r="B2445" t="s">
        <v>10644</v>
      </c>
      <c r="C2445" s="1" t="str">
        <f t="shared" si="152"/>
        <v>21:1062</v>
      </c>
      <c r="D2445" s="1" t="str">
        <f t="shared" si="153"/>
        <v>21:0123</v>
      </c>
      <c r="E2445" t="s">
        <v>10645</v>
      </c>
      <c r="F2445" t="s">
        <v>10646</v>
      </c>
      <c r="H2445">
        <v>49.356070299999999</v>
      </c>
      <c r="I2445">
        <v>-116.61561089999999</v>
      </c>
      <c r="J2445" s="1" t="str">
        <f t="shared" si="154"/>
        <v>NGR bulk stream sediment</v>
      </c>
      <c r="K2445" s="1" t="str">
        <f t="shared" si="155"/>
        <v>&lt;177 micron (NGR)</v>
      </c>
      <c r="L2445">
        <v>48</v>
      </c>
      <c r="M2445" t="s">
        <v>248</v>
      </c>
      <c r="N2445">
        <v>813</v>
      </c>
      <c r="O2445" t="s">
        <v>149</v>
      </c>
      <c r="P2445" t="s">
        <v>47</v>
      </c>
      <c r="Q2445" t="s">
        <v>196</v>
      </c>
      <c r="R2445" t="s">
        <v>60</v>
      </c>
      <c r="S2445" t="s">
        <v>391</v>
      </c>
      <c r="T2445" t="s">
        <v>76</v>
      </c>
      <c r="U2445" t="s">
        <v>82</v>
      </c>
      <c r="V2445" t="s">
        <v>270</v>
      </c>
      <c r="W2445" t="s">
        <v>60</v>
      </c>
      <c r="X2445" t="s">
        <v>131</v>
      </c>
      <c r="Y2445" t="s">
        <v>237</v>
      </c>
      <c r="Z2445" t="s">
        <v>56</v>
      </c>
      <c r="AA2445" t="s">
        <v>46</v>
      </c>
      <c r="AB2445" t="s">
        <v>63</v>
      </c>
      <c r="AC2445" t="s">
        <v>58</v>
      </c>
      <c r="AD2445" t="s">
        <v>268</v>
      </c>
      <c r="AE2445" t="s">
        <v>199</v>
      </c>
      <c r="AF2445" t="s">
        <v>209</v>
      </c>
      <c r="AG2445" t="s">
        <v>971</v>
      </c>
      <c r="AH2445" t="s">
        <v>330</v>
      </c>
      <c r="AI2445" t="s">
        <v>64</v>
      </c>
      <c r="AJ2445" t="s">
        <v>9437</v>
      </c>
      <c r="AK2445" t="s">
        <v>80</v>
      </c>
      <c r="AL2445" t="s">
        <v>47</v>
      </c>
      <c r="AM2445" t="s">
        <v>103</v>
      </c>
      <c r="AN2445" t="s">
        <v>404</v>
      </c>
      <c r="AO2445" t="s">
        <v>330</v>
      </c>
    </row>
    <row r="2446" spans="1:41" hidden="1" x14ac:dyDescent="0.25">
      <c r="A2446" t="s">
        <v>10647</v>
      </c>
      <c r="B2446" t="s">
        <v>10648</v>
      </c>
      <c r="C2446" s="1" t="str">
        <f t="shared" si="152"/>
        <v>21:1062</v>
      </c>
      <c r="D2446" s="1" t="str">
        <f t="shared" si="153"/>
        <v>21:0123</v>
      </c>
      <c r="E2446" t="s">
        <v>10649</v>
      </c>
      <c r="F2446" t="s">
        <v>10650</v>
      </c>
      <c r="H2446">
        <v>49.468084500000003</v>
      </c>
      <c r="I2446">
        <v>-116.88670550000001</v>
      </c>
      <c r="J2446" s="1" t="str">
        <f t="shared" si="154"/>
        <v>NGR bulk stream sediment</v>
      </c>
      <c r="K2446" s="1" t="str">
        <f t="shared" si="155"/>
        <v>&lt;177 micron (NGR)</v>
      </c>
      <c r="L2446">
        <v>48</v>
      </c>
      <c r="M2446" t="s">
        <v>256</v>
      </c>
      <c r="N2446">
        <v>814</v>
      </c>
      <c r="O2446" t="s">
        <v>87</v>
      </c>
      <c r="P2446" t="s">
        <v>103</v>
      </c>
      <c r="Q2446" t="s">
        <v>533</v>
      </c>
      <c r="R2446" t="s">
        <v>336</v>
      </c>
      <c r="S2446" t="s">
        <v>126</v>
      </c>
      <c r="T2446" t="s">
        <v>90</v>
      </c>
      <c r="U2446" t="s">
        <v>83</v>
      </c>
      <c r="V2446" t="s">
        <v>58</v>
      </c>
      <c r="W2446" t="s">
        <v>228</v>
      </c>
      <c r="X2446" t="s">
        <v>103</v>
      </c>
      <c r="Y2446" t="s">
        <v>75</v>
      </c>
      <c r="Z2446" t="s">
        <v>62</v>
      </c>
      <c r="AA2446" t="s">
        <v>46</v>
      </c>
      <c r="AB2446" t="s">
        <v>54</v>
      </c>
      <c r="AC2446" t="s">
        <v>50</v>
      </c>
      <c r="AD2446" t="s">
        <v>236</v>
      </c>
      <c r="AE2446" t="s">
        <v>56</v>
      </c>
      <c r="AF2446" t="s">
        <v>267</v>
      </c>
      <c r="AG2446" t="s">
        <v>88</v>
      </c>
      <c r="AH2446" t="s">
        <v>139</v>
      </c>
      <c r="AI2446" t="s">
        <v>149</v>
      </c>
      <c r="AJ2446" t="s">
        <v>55</v>
      </c>
      <c r="AK2446" t="s">
        <v>109</v>
      </c>
      <c r="AL2446" t="s">
        <v>55</v>
      </c>
      <c r="AM2446" t="s">
        <v>122</v>
      </c>
      <c r="AN2446" t="s">
        <v>65</v>
      </c>
      <c r="AO2446" t="s">
        <v>58</v>
      </c>
    </row>
    <row r="2447" spans="1:41" hidden="1" x14ac:dyDescent="0.25">
      <c r="A2447" t="s">
        <v>10651</v>
      </c>
      <c r="B2447" t="s">
        <v>10652</v>
      </c>
      <c r="C2447" s="1" t="str">
        <f t="shared" si="152"/>
        <v>21:1062</v>
      </c>
      <c r="D2447" s="1" t="str">
        <f t="shared" si="153"/>
        <v>21:0123</v>
      </c>
      <c r="E2447" t="s">
        <v>10653</v>
      </c>
      <c r="F2447" t="s">
        <v>10654</v>
      </c>
      <c r="H2447">
        <v>49.487899400000003</v>
      </c>
      <c r="I2447">
        <v>-116.9786179</v>
      </c>
      <c r="J2447" s="1" t="str">
        <f t="shared" si="154"/>
        <v>NGR bulk stream sediment</v>
      </c>
      <c r="K2447" s="1" t="str">
        <f t="shared" si="155"/>
        <v>&lt;177 micron (NGR)</v>
      </c>
      <c r="L2447">
        <v>48</v>
      </c>
      <c r="M2447" t="s">
        <v>265</v>
      </c>
      <c r="N2447">
        <v>815</v>
      </c>
      <c r="O2447" t="s">
        <v>173</v>
      </c>
      <c r="P2447" t="s">
        <v>122</v>
      </c>
      <c r="Q2447" t="s">
        <v>920</v>
      </c>
      <c r="R2447" t="s">
        <v>150</v>
      </c>
      <c r="S2447" t="s">
        <v>328</v>
      </c>
      <c r="T2447" t="s">
        <v>98</v>
      </c>
      <c r="U2447" t="s">
        <v>425</v>
      </c>
      <c r="V2447" t="s">
        <v>188</v>
      </c>
      <c r="W2447" t="s">
        <v>455</v>
      </c>
      <c r="X2447" t="s">
        <v>51</v>
      </c>
      <c r="Y2447" t="s">
        <v>272</v>
      </c>
      <c r="Z2447" t="s">
        <v>56</v>
      </c>
      <c r="AA2447" t="s">
        <v>46</v>
      </c>
      <c r="AB2447" t="s">
        <v>87</v>
      </c>
      <c r="AC2447" t="s">
        <v>532</v>
      </c>
      <c r="AD2447" t="s">
        <v>934</v>
      </c>
      <c r="AE2447" t="s">
        <v>56</v>
      </c>
      <c r="AF2447" t="s">
        <v>76</v>
      </c>
      <c r="AG2447" t="s">
        <v>96</v>
      </c>
      <c r="AH2447" t="s">
        <v>61</v>
      </c>
      <c r="AI2447" t="s">
        <v>54</v>
      </c>
      <c r="AJ2447" t="s">
        <v>58</v>
      </c>
      <c r="AK2447" t="s">
        <v>109</v>
      </c>
      <c r="AL2447" t="s">
        <v>122</v>
      </c>
      <c r="AM2447" t="s">
        <v>47</v>
      </c>
      <c r="AN2447" t="s">
        <v>65</v>
      </c>
      <c r="AO2447" t="s">
        <v>55</v>
      </c>
    </row>
    <row r="2448" spans="1:41" hidden="1" x14ac:dyDescent="0.25">
      <c r="A2448" t="s">
        <v>10655</v>
      </c>
      <c r="B2448" t="s">
        <v>10656</v>
      </c>
      <c r="C2448" s="1" t="str">
        <f t="shared" si="152"/>
        <v>21:1062</v>
      </c>
      <c r="D2448" s="1" t="str">
        <f t="shared" si="153"/>
        <v>21:0123</v>
      </c>
      <c r="E2448" t="s">
        <v>10657</v>
      </c>
      <c r="F2448" t="s">
        <v>10658</v>
      </c>
      <c r="H2448">
        <v>49.486925300000003</v>
      </c>
      <c r="I2448">
        <v>-117.02697240000001</v>
      </c>
      <c r="J2448" s="1" t="str">
        <f t="shared" si="154"/>
        <v>NGR bulk stream sediment</v>
      </c>
      <c r="K2448" s="1" t="str">
        <f t="shared" si="155"/>
        <v>&lt;177 micron (NGR)</v>
      </c>
      <c r="L2448">
        <v>49</v>
      </c>
      <c r="M2448" t="s">
        <v>280</v>
      </c>
      <c r="N2448">
        <v>816</v>
      </c>
      <c r="O2448" t="s">
        <v>55</v>
      </c>
      <c r="P2448" t="s">
        <v>52</v>
      </c>
      <c r="Q2448" t="s">
        <v>1130</v>
      </c>
      <c r="R2448" t="s">
        <v>108</v>
      </c>
      <c r="S2448" t="s">
        <v>431</v>
      </c>
      <c r="T2448" t="s">
        <v>85</v>
      </c>
      <c r="U2448" t="s">
        <v>75</v>
      </c>
      <c r="V2448" t="s">
        <v>60</v>
      </c>
      <c r="W2448" t="s">
        <v>455</v>
      </c>
      <c r="X2448" t="s">
        <v>76</v>
      </c>
      <c r="Y2448" t="s">
        <v>457</v>
      </c>
      <c r="Z2448" t="s">
        <v>199</v>
      </c>
      <c r="AA2448" t="s">
        <v>46</v>
      </c>
      <c r="AB2448" t="s">
        <v>47</v>
      </c>
      <c r="AC2448" t="s">
        <v>145</v>
      </c>
      <c r="AD2448" t="s">
        <v>160</v>
      </c>
      <c r="AE2448" t="s">
        <v>62</v>
      </c>
      <c r="AF2448" t="s">
        <v>55</v>
      </c>
      <c r="AG2448" t="s">
        <v>898</v>
      </c>
      <c r="AH2448" t="s">
        <v>455</v>
      </c>
      <c r="AI2448" t="s">
        <v>185</v>
      </c>
      <c r="AJ2448" t="s">
        <v>76</v>
      </c>
      <c r="AK2448" t="s">
        <v>412</v>
      </c>
      <c r="AL2448" t="s">
        <v>47</v>
      </c>
      <c r="AM2448" t="s">
        <v>122</v>
      </c>
      <c r="AN2448" t="s">
        <v>832</v>
      </c>
      <c r="AO2448" t="s">
        <v>108</v>
      </c>
    </row>
    <row r="2449" spans="1:41" hidden="1" x14ac:dyDescent="0.25">
      <c r="A2449" t="s">
        <v>10659</v>
      </c>
      <c r="B2449" t="s">
        <v>10660</v>
      </c>
      <c r="C2449" s="1" t="str">
        <f t="shared" si="152"/>
        <v>21:1062</v>
      </c>
      <c r="D2449" s="1" t="str">
        <f t="shared" si="153"/>
        <v>21:0123</v>
      </c>
      <c r="E2449" t="s">
        <v>10657</v>
      </c>
      <c r="F2449" t="s">
        <v>10661</v>
      </c>
      <c r="H2449">
        <v>49.486925300000003</v>
      </c>
      <c r="I2449">
        <v>-117.02697240000001</v>
      </c>
      <c r="J2449" s="1" t="str">
        <f t="shared" si="154"/>
        <v>NGR bulk stream sediment</v>
      </c>
      <c r="K2449" s="1" t="str">
        <f t="shared" si="155"/>
        <v>&lt;177 micron (NGR)</v>
      </c>
      <c r="L2449">
        <v>49</v>
      </c>
      <c r="M2449" t="s">
        <v>288</v>
      </c>
      <c r="N2449">
        <v>817</v>
      </c>
      <c r="O2449" t="s">
        <v>330</v>
      </c>
      <c r="P2449" t="s">
        <v>66</v>
      </c>
      <c r="Q2449" t="s">
        <v>793</v>
      </c>
      <c r="R2449" t="s">
        <v>351</v>
      </c>
      <c r="S2449" t="s">
        <v>438</v>
      </c>
      <c r="T2449" t="s">
        <v>85</v>
      </c>
      <c r="U2449" t="s">
        <v>258</v>
      </c>
      <c r="V2449" t="s">
        <v>122</v>
      </c>
      <c r="W2449" t="s">
        <v>60</v>
      </c>
      <c r="X2449" t="s">
        <v>58</v>
      </c>
      <c r="Y2449" t="s">
        <v>328</v>
      </c>
      <c r="Z2449" t="s">
        <v>199</v>
      </c>
      <c r="AA2449" t="s">
        <v>46</v>
      </c>
      <c r="AB2449" t="s">
        <v>64</v>
      </c>
      <c r="AC2449" t="s">
        <v>58</v>
      </c>
      <c r="AD2449" t="s">
        <v>462</v>
      </c>
      <c r="AE2449" t="s">
        <v>84</v>
      </c>
      <c r="AF2449" t="s">
        <v>58</v>
      </c>
      <c r="AG2449" t="s">
        <v>855</v>
      </c>
      <c r="AH2449" t="s">
        <v>130</v>
      </c>
      <c r="AI2449" t="s">
        <v>174</v>
      </c>
      <c r="AJ2449" t="s">
        <v>85</v>
      </c>
      <c r="AK2449" t="s">
        <v>123</v>
      </c>
      <c r="AL2449" t="s">
        <v>47</v>
      </c>
      <c r="AM2449" t="s">
        <v>47</v>
      </c>
      <c r="AN2449" t="s">
        <v>65</v>
      </c>
      <c r="AO2449" t="s">
        <v>122</v>
      </c>
    </row>
    <row r="2450" spans="1:41" hidden="1" x14ac:dyDescent="0.25">
      <c r="A2450" t="s">
        <v>10662</v>
      </c>
      <c r="B2450" t="s">
        <v>10663</v>
      </c>
      <c r="C2450" s="1" t="str">
        <f t="shared" si="152"/>
        <v>21:1062</v>
      </c>
      <c r="D2450" s="1" t="str">
        <f t="shared" si="153"/>
        <v>21:0123</v>
      </c>
      <c r="E2450" t="s">
        <v>10664</v>
      </c>
      <c r="F2450" t="s">
        <v>10665</v>
      </c>
      <c r="H2450">
        <v>49.459474499999999</v>
      </c>
      <c r="I2450">
        <v>-117.0224584</v>
      </c>
      <c r="J2450" s="1" t="str">
        <f t="shared" si="154"/>
        <v>NGR bulk stream sediment</v>
      </c>
      <c r="K2450" s="1" t="str">
        <f t="shared" si="155"/>
        <v>&lt;177 micron (NGR)</v>
      </c>
      <c r="L2450">
        <v>49</v>
      </c>
      <c r="M2450" t="s">
        <v>45</v>
      </c>
      <c r="N2450">
        <v>818</v>
      </c>
      <c r="O2450" t="s">
        <v>102</v>
      </c>
      <c r="P2450" t="s">
        <v>73</v>
      </c>
      <c r="Q2450" t="s">
        <v>1069</v>
      </c>
      <c r="R2450" t="s">
        <v>78</v>
      </c>
      <c r="S2450" t="s">
        <v>226</v>
      </c>
      <c r="T2450" t="s">
        <v>55</v>
      </c>
      <c r="U2450" t="s">
        <v>538</v>
      </c>
      <c r="V2450" t="s">
        <v>81</v>
      </c>
      <c r="W2450" t="s">
        <v>206</v>
      </c>
      <c r="X2450" t="s">
        <v>85</v>
      </c>
      <c r="Y2450" t="s">
        <v>482</v>
      </c>
      <c r="Z2450" t="s">
        <v>199</v>
      </c>
      <c r="AA2450" t="s">
        <v>46</v>
      </c>
      <c r="AB2450" t="s">
        <v>81</v>
      </c>
      <c r="AC2450" t="s">
        <v>217</v>
      </c>
      <c r="AD2450" t="s">
        <v>268</v>
      </c>
      <c r="AE2450" t="s">
        <v>84</v>
      </c>
      <c r="AF2450" t="s">
        <v>76</v>
      </c>
      <c r="AG2450" t="s">
        <v>609</v>
      </c>
      <c r="AH2450" t="s">
        <v>130</v>
      </c>
      <c r="AI2450" t="s">
        <v>110</v>
      </c>
      <c r="AJ2450" t="s">
        <v>209</v>
      </c>
      <c r="AK2450" t="s">
        <v>371</v>
      </c>
      <c r="AL2450" t="s">
        <v>47</v>
      </c>
      <c r="AM2450" t="s">
        <v>122</v>
      </c>
      <c r="AN2450" t="s">
        <v>673</v>
      </c>
      <c r="AO2450" t="s">
        <v>66</v>
      </c>
    </row>
    <row r="2451" spans="1:41" hidden="1" x14ac:dyDescent="0.25">
      <c r="A2451" t="s">
        <v>10666</v>
      </c>
      <c r="B2451" t="s">
        <v>10667</v>
      </c>
      <c r="C2451" s="1" t="str">
        <f t="shared" si="152"/>
        <v>21:1062</v>
      </c>
      <c r="D2451" s="1" t="str">
        <f t="shared" si="153"/>
        <v>21:0123</v>
      </c>
      <c r="E2451" t="s">
        <v>10668</v>
      </c>
      <c r="F2451" t="s">
        <v>10669</v>
      </c>
      <c r="H2451">
        <v>49.477260800000003</v>
      </c>
      <c r="I2451">
        <v>-117.139256</v>
      </c>
      <c r="J2451" s="1" t="str">
        <f t="shared" si="154"/>
        <v>NGR bulk stream sediment</v>
      </c>
      <c r="K2451" s="1" t="str">
        <f t="shared" si="155"/>
        <v>&lt;177 micron (NGR)</v>
      </c>
      <c r="L2451">
        <v>49</v>
      </c>
      <c r="M2451" t="s">
        <v>71</v>
      </c>
      <c r="N2451">
        <v>819</v>
      </c>
      <c r="O2451" t="s">
        <v>182</v>
      </c>
      <c r="P2451" t="s">
        <v>122</v>
      </c>
      <c r="Q2451" t="s">
        <v>356</v>
      </c>
      <c r="R2451" t="s">
        <v>257</v>
      </c>
      <c r="S2451" t="s">
        <v>431</v>
      </c>
      <c r="T2451" t="s">
        <v>127</v>
      </c>
      <c r="U2451" t="s">
        <v>344</v>
      </c>
      <c r="V2451" t="s">
        <v>60</v>
      </c>
      <c r="W2451" t="s">
        <v>86</v>
      </c>
      <c r="X2451" t="s">
        <v>58</v>
      </c>
      <c r="Y2451" t="s">
        <v>146</v>
      </c>
      <c r="Z2451" t="s">
        <v>56</v>
      </c>
      <c r="AA2451" t="s">
        <v>46</v>
      </c>
      <c r="AB2451" t="s">
        <v>78</v>
      </c>
      <c r="AC2451" t="s">
        <v>58</v>
      </c>
      <c r="AD2451" t="s">
        <v>126</v>
      </c>
      <c r="AE2451" t="s">
        <v>199</v>
      </c>
      <c r="AF2451" t="s">
        <v>3515</v>
      </c>
      <c r="AG2451" t="s">
        <v>755</v>
      </c>
      <c r="AH2451" t="s">
        <v>164</v>
      </c>
      <c r="AI2451" t="s">
        <v>235</v>
      </c>
      <c r="AJ2451" t="s">
        <v>1282</v>
      </c>
      <c r="AK2451" t="s">
        <v>591</v>
      </c>
      <c r="AL2451" t="s">
        <v>47</v>
      </c>
      <c r="AM2451" t="s">
        <v>47</v>
      </c>
      <c r="AN2451" t="s">
        <v>780</v>
      </c>
      <c r="AO2451" t="s">
        <v>99</v>
      </c>
    </row>
    <row r="2452" spans="1:41" hidden="1" x14ac:dyDescent="0.25">
      <c r="A2452" t="s">
        <v>10670</v>
      </c>
      <c r="B2452" t="s">
        <v>10671</v>
      </c>
      <c r="C2452" s="1" t="str">
        <f t="shared" si="152"/>
        <v>21:1062</v>
      </c>
      <c r="D2452" s="1" t="str">
        <f t="shared" si="153"/>
        <v>21:0123</v>
      </c>
      <c r="E2452" t="s">
        <v>10672</v>
      </c>
      <c r="F2452" t="s">
        <v>10673</v>
      </c>
      <c r="H2452">
        <v>49.328032200000003</v>
      </c>
      <c r="I2452">
        <v>-117.536011</v>
      </c>
      <c r="J2452" s="1" t="str">
        <f t="shared" si="154"/>
        <v>NGR bulk stream sediment</v>
      </c>
      <c r="K2452" s="1" t="str">
        <f t="shared" si="155"/>
        <v>&lt;177 micron (NGR)</v>
      </c>
      <c r="L2452">
        <v>49</v>
      </c>
      <c r="M2452" t="s">
        <v>95</v>
      </c>
      <c r="N2452">
        <v>820</v>
      </c>
      <c r="O2452" t="s">
        <v>142</v>
      </c>
      <c r="P2452" t="s">
        <v>47</v>
      </c>
      <c r="Q2452" t="s">
        <v>234</v>
      </c>
      <c r="R2452" t="s">
        <v>224</v>
      </c>
      <c r="S2452" t="s">
        <v>543</v>
      </c>
      <c r="T2452" t="s">
        <v>104</v>
      </c>
      <c r="U2452" t="s">
        <v>533</v>
      </c>
      <c r="V2452" t="s">
        <v>125</v>
      </c>
      <c r="W2452" t="s">
        <v>58</v>
      </c>
      <c r="X2452" t="s">
        <v>137</v>
      </c>
      <c r="Y2452" t="s">
        <v>425</v>
      </c>
      <c r="Z2452" t="s">
        <v>56</v>
      </c>
      <c r="AA2452" t="s">
        <v>46</v>
      </c>
      <c r="AB2452" t="s">
        <v>125</v>
      </c>
      <c r="AC2452" t="s">
        <v>75</v>
      </c>
      <c r="AD2452" t="s">
        <v>268</v>
      </c>
      <c r="AE2452" t="s">
        <v>57</v>
      </c>
      <c r="AF2452" t="s">
        <v>419</v>
      </c>
      <c r="AG2452" t="s">
        <v>775</v>
      </c>
      <c r="AH2452" t="s">
        <v>102</v>
      </c>
      <c r="AI2452" t="s">
        <v>235</v>
      </c>
      <c r="AJ2452" t="s">
        <v>1054</v>
      </c>
      <c r="AK2452" t="s">
        <v>351</v>
      </c>
      <c r="AL2452" t="s">
        <v>47</v>
      </c>
      <c r="AM2452" t="s">
        <v>47</v>
      </c>
      <c r="AN2452" t="s">
        <v>463</v>
      </c>
      <c r="AO2452" t="s">
        <v>98</v>
      </c>
    </row>
    <row r="2453" spans="1:41" hidden="1" x14ac:dyDescent="0.25">
      <c r="A2453" t="s">
        <v>10674</v>
      </c>
      <c r="B2453" t="s">
        <v>10675</v>
      </c>
      <c r="C2453" s="1" t="str">
        <f t="shared" si="152"/>
        <v>21:1062</v>
      </c>
      <c r="D2453" s="1" t="str">
        <f t="shared" si="153"/>
        <v>21:0123</v>
      </c>
      <c r="E2453" t="s">
        <v>10676</v>
      </c>
      <c r="F2453" t="s">
        <v>10677</v>
      </c>
      <c r="H2453">
        <v>49.9970176</v>
      </c>
      <c r="I2453">
        <v>-117.529006</v>
      </c>
      <c r="J2453" s="1" t="str">
        <f t="shared" si="154"/>
        <v>NGR bulk stream sediment</v>
      </c>
      <c r="K2453" s="1" t="str">
        <f t="shared" si="155"/>
        <v>&lt;177 micron (NGR)</v>
      </c>
      <c r="L2453">
        <v>49</v>
      </c>
      <c r="M2453" t="s">
        <v>117</v>
      </c>
      <c r="N2453">
        <v>821</v>
      </c>
      <c r="O2453" t="s">
        <v>61</v>
      </c>
      <c r="P2453" t="s">
        <v>47</v>
      </c>
      <c r="Q2453" t="s">
        <v>411</v>
      </c>
      <c r="R2453" t="s">
        <v>142</v>
      </c>
      <c r="S2453" t="s">
        <v>268</v>
      </c>
      <c r="T2453" t="s">
        <v>175</v>
      </c>
      <c r="U2453" t="s">
        <v>425</v>
      </c>
      <c r="V2453" t="s">
        <v>103</v>
      </c>
      <c r="W2453" t="s">
        <v>164</v>
      </c>
      <c r="X2453" t="s">
        <v>51</v>
      </c>
      <c r="Y2453" t="s">
        <v>75</v>
      </c>
      <c r="Z2453" t="s">
        <v>56</v>
      </c>
      <c r="AA2453" t="s">
        <v>103</v>
      </c>
      <c r="AB2453" t="s">
        <v>47</v>
      </c>
      <c r="AC2453" t="s">
        <v>344</v>
      </c>
      <c r="AD2453" t="s">
        <v>268</v>
      </c>
      <c r="AE2453" t="s">
        <v>199</v>
      </c>
      <c r="AF2453" t="s">
        <v>108</v>
      </c>
      <c r="AG2453" t="s">
        <v>224</v>
      </c>
      <c r="AH2453" t="s">
        <v>105</v>
      </c>
      <c r="AI2453" t="s">
        <v>54</v>
      </c>
      <c r="AJ2453" t="s">
        <v>55</v>
      </c>
      <c r="AK2453" t="s">
        <v>137</v>
      </c>
      <c r="AL2453" t="s">
        <v>47</v>
      </c>
      <c r="AM2453" t="s">
        <v>47</v>
      </c>
      <c r="AN2453" t="s">
        <v>65</v>
      </c>
      <c r="AO2453" t="s">
        <v>82</v>
      </c>
    </row>
    <row r="2454" spans="1:41" hidden="1" x14ac:dyDescent="0.25">
      <c r="A2454" t="s">
        <v>10678</v>
      </c>
      <c r="B2454" t="s">
        <v>10679</v>
      </c>
      <c r="C2454" s="1" t="str">
        <f t="shared" si="152"/>
        <v>21:1062</v>
      </c>
      <c r="D2454" s="1" t="str">
        <f t="shared" si="153"/>
        <v>21:0123</v>
      </c>
      <c r="E2454" t="s">
        <v>10680</v>
      </c>
      <c r="F2454" t="s">
        <v>10681</v>
      </c>
      <c r="H2454">
        <v>49.966815500000003</v>
      </c>
      <c r="I2454">
        <v>-117.46348399999999</v>
      </c>
      <c r="J2454" s="1" t="str">
        <f t="shared" si="154"/>
        <v>NGR bulk stream sediment</v>
      </c>
      <c r="K2454" s="1" t="str">
        <f t="shared" si="155"/>
        <v>&lt;177 micron (NGR)</v>
      </c>
      <c r="L2454">
        <v>49</v>
      </c>
      <c r="M2454" t="s">
        <v>136</v>
      </c>
      <c r="N2454">
        <v>822</v>
      </c>
      <c r="O2454" t="s">
        <v>62</v>
      </c>
      <c r="P2454" t="s">
        <v>47</v>
      </c>
      <c r="Q2454" t="s">
        <v>417</v>
      </c>
      <c r="R2454" t="s">
        <v>125</v>
      </c>
      <c r="S2454" t="s">
        <v>431</v>
      </c>
      <c r="T2454" t="s">
        <v>51</v>
      </c>
      <c r="U2454" t="s">
        <v>52</v>
      </c>
      <c r="V2454" t="s">
        <v>102</v>
      </c>
      <c r="W2454" t="s">
        <v>54</v>
      </c>
      <c r="X2454" t="s">
        <v>103</v>
      </c>
      <c r="Y2454" t="s">
        <v>146</v>
      </c>
      <c r="Z2454" t="s">
        <v>56</v>
      </c>
      <c r="AA2454" t="s">
        <v>47</v>
      </c>
      <c r="AB2454" t="s">
        <v>47</v>
      </c>
      <c r="AC2454" t="s">
        <v>58</v>
      </c>
      <c r="AD2454" t="s">
        <v>386</v>
      </c>
      <c r="AE2454" t="s">
        <v>380</v>
      </c>
      <c r="AF2454" t="s">
        <v>139</v>
      </c>
      <c r="AG2454" t="s">
        <v>96</v>
      </c>
      <c r="AH2454" t="s">
        <v>185</v>
      </c>
      <c r="AI2454" t="s">
        <v>62</v>
      </c>
      <c r="AJ2454" t="s">
        <v>10682</v>
      </c>
      <c r="AK2454" t="s">
        <v>85</v>
      </c>
      <c r="AL2454" t="s">
        <v>47</v>
      </c>
      <c r="AM2454" t="s">
        <v>47</v>
      </c>
      <c r="AN2454" t="s">
        <v>65</v>
      </c>
      <c r="AO2454" t="s">
        <v>85</v>
      </c>
    </row>
    <row r="2455" spans="1:41" hidden="1" x14ac:dyDescent="0.25">
      <c r="A2455" t="s">
        <v>10683</v>
      </c>
      <c r="B2455" t="s">
        <v>10684</v>
      </c>
      <c r="C2455" s="1" t="str">
        <f t="shared" si="152"/>
        <v>21:1062</v>
      </c>
      <c r="D2455" s="1" t="str">
        <f t="shared" si="153"/>
        <v>21:0123</v>
      </c>
      <c r="E2455" t="s">
        <v>10685</v>
      </c>
      <c r="F2455" t="s">
        <v>10686</v>
      </c>
      <c r="H2455">
        <v>49.930501999999997</v>
      </c>
      <c r="I2455">
        <v>-117.58989889999999</v>
      </c>
      <c r="J2455" s="1" t="str">
        <f t="shared" si="154"/>
        <v>NGR bulk stream sediment</v>
      </c>
      <c r="K2455" s="1" t="str">
        <f t="shared" si="155"/>
        <v>&lt;177 micron (NGR)</v>
      </c>
      <c r="L2455">
        <v>49</v>
      </c>
      <c r="M2455" t="s">
        <v>157</v>
      </c>
      <c r="N2455">
        <v>823</v>
      </c>
      <c r="O2455" t="s">
        <v>149</v>
      </c>
      <c r="P2455" t="s">
        <v>47</v>
      </c>
      <c r="Q2455" t="s">
        <v>548</v>
      </c>
      <c r="R2455" t="s">
        <v>142</v>
      </c>
      <c r="S2455" t="s">
        <v>554</v>
      </c>
      <c r="T2455" t="s">
        <v>52</v>
      </c>
      <c r="U2455" t="s">
        <v>107</v>
      </c>
      <c r="V2455" t="s">
        <v>123</v>
      </c>
      <c r="W2455" t="s">
        <v>105</v>
      </c>
      <c r="X2455" t="s">
        <v>103</v>
      </c>
      <c r="Y2455" t="s">
        <v>300</v>
      </c>
      <c r="Z2455" t="s">
        <v>56</v>
      </c>
      <c r="AA2455" t="s">
        <v>51</v>
      </c>
      <c r="AB2455" t="s">
        <v>63</v>
      </c>
      <c r="AC2455" t="s">
        <v>145</v>
      </c>
      <c r="AD2455" t="s">
        <v>425</v>
      </c>
      <c r="AE2455" t="s">
        <v>56</v>
      </c>
      <c r="AF2455" t="s">
        <v>182</v>
      </c>
      <c r="AG2455" t="s">
        <v>73</v>
      </c>
      <c r="AH2455" t="s">
        <v>47</v>
      </c>
      <c r="AI2455" t="s">
        <v>198</v>
      </c>
      <c r="AJ2455" t="s">
        <v>2281</v>
      </c>
      <c r="AK2455" t="s">
        <v>267</v>
      </c>
      <c r="AL2455" t="s">
        <v>47</v>
      </c>
      <c r="AM2455" t="s">
        <v>47</v>
      </c>
      <c r="AN2455" t="s">
        <v>65</v>
      </c>
      <c r="AO2455" t="s">
        <v>49</v>
      </c>
    </row>
    <row r="2456" spans="1:41" hidden="1" x14ac:dyDescent="0.25">
      <c r="A2456" t="s">
        <v>10687</v>
      </c>
      <c r="B2456" t="s">
        <v>10688</v>
      </c>
      <c r="C2456" s="1" t="str">
        <f t="shared" si="152"/>
        <v>21:1062</v>
      </c>
      <c r="D2456" s="1" t="str">
        <f t="shared" si="153"/>
        <v>21:0123</v>
      </c>
      <c r="E2456" t="s">
        <v>10689</v>
      </c>
      <c r="F2456" t="s">
        <v>10690</v>
      </c>
      <c r="H2456">
        <v>49.9348381</v>
      </c>
      <c r="I2456">
        <v>-117.5932684</v>
      </c>
      <c r="J2456" s="1" t="str">
        <f t="shared" si="154"/>
        <v>NGR bulk stream sediment</v>
      </c>
      <c r="K2456" s="1" t="str">
        <f t="shared" si="155"/>
        <v>&lt;177 micron (NGR)</v>
      </c>
      <c r="L2456">
        <v>49</v>
      </c>
      <c r="M2456" t="s">
        <v>170</v>
      </c>
      <c r="N2456">
        <v>824</v>
      </c>
      <c r="O2456" t="s">
        <v>51</v>
      </c>
      <c r="P2456" t="s">
        <v>47</v>
      </c>
      <c r="Q2456" t="s">
        <v>138</v>
      </c>
      <c r="R2456" t="s">
        <v>50</v>
      </c>
      <c r="S2456" t="s">
        <v>438</v>
      </c>
      <c r="T2456" t="s">
        <v>217</v>
      </c>
      <c r="U2456" t="s">
        <v>543</v>
      </c>
      <c r="V2456" t="s">
        <v>292</v>
      </c>
      <c r="W2456" t="s">
        <v>122</v>
      </c>
      <c r="X2456" t="s">
        <v>103</v>
      </c>
      <c r="Y2456" t="s">
        <v>399</v>
      </c>
      <c r="Z2456" t="s">
        <v>56</v>
      </c>
      <c r="AA2456" t="s">
        <v>103</v>
      </c>
      <c r="AB2456" t="s">
        <v>61</v>
      </c>
      <c r="AC2456" t="s">
        <v>320</v>
      </c>
      <c r="AD2456" t="s">
        <v>457</v>
      </c>
      <c r="AE2456" t="s">
        <v>84</v>
      </c>
      <c r="AF2456" t="s">
        <v>55</v>
      </c>
      <c r="AG2456" t="s">
        <v>242</v>
      </c>
      <c r="AH2456" t="s">
        <v>200</v>
      </c>
      <c r="AI2456" t="s">
        <v>54</v>
      </c>
      <c r="AJ2456" t="s">
        <v>321</v>
      </c>
      <c r="AK2456" t="s">
        <v>5889</v>
      </c>
      <c r="AL2456" t="s">
        <v>103</v>
      </c>
      <c r="AM2456" t="s">
        <v>47</v>
      </c>
      <c r="AN2456" t="s">
        <v>65</v>
      </c>
      <c r="AO2456" t="s">
        <v>73</v>
      </c>
    </row>
    <row r="2457" spans="1:41" hidden="1" x14ac:dyDescent="0.25">
      <c r="A2457" t="s">
        <v>10691</v>
      </c>
      <c r="B2457" t="s">
        <v>10692</v>
      </c>
      <c r="C2457" s="1" t="str">
        <f t="shared" si="152"/>
        <v>21:1062</v>
      </c>
      <c r="D2457" s="1" t="str">
        <f t="shared" si="153"/>
        <v>21:0123</v>
      </c>
      <c r="E2457" t="s">
        <v>10693</v>
      </c>
      <c r="F2457" t="s">
        <v>10694</v>
      </c>
      <c r="H2457">
        <v>49.926100900000002</v>
      </c>
      <c r="I2457">
        <v>-117.5246659</v>
      </c>
      <c r="J2457" s="1" t="str">
        <f t="shared" si="154"/>
        <v>NGR bulk stream sediment</v>
      </c>
      <c r="K2457" s="1" t="str">
        <f t="shared" si="155"/>
        <v>&lt;177 micron (NGR)</v>
      </c>
      <c r="L2457">
        <v>49</v>
      </c>
      <c r="M2457" t="s">
        <v>180</v>
      </c>
      <c r="N2457">
        <v>825</v>
      </c>
      <c r="O2457" t="s">
        <v>62</v>
      </c>
      <c r="P2457" t="s">
        <v>103</v>
      </c>
      <c r="Q2457" t="s">
        <v>119</v>
      </c>
      <c r="R2457" t="s">
        <v>102</v>
      </c>
      <c r="S2457" t="s">
        <v>543</v>
      </c>
      <c r="T2457" t="s">
        <v>58</v>
      </c>
      <c r="U2457" t="s">
        <v>237</v>
      </c>
      <c r="V2457" t="s">
        <v>164</v>
      </c>
      <c r="W2457" t="s">
        <v>47</v>
      </c>
      <c r="X2457" t="s">
        <v>51</v>
      </c>
      <c r="Y2457" t="s">
        <v>386</v>
      </c>
      <c r="Z2457" t="s">
        <v>56</v>
      </c>
      <c r="AA2457" t="s">
        <v>46</v>
      </c>
      <c r="AB2457" t="s">
        <v>125</v>
      </c>
      <c r="AC2457" t="s">
        <v>165</v>
      </c>
      <c r="AD2457" t="s">
        <v>226</v>
      </c>
      <c r="AE2457" t="s">
        <v>380</v>
      </c>
      <c r="AF2457" t="s">
        <v>148</v>
      </c>
      <c r="AG2457" t="s">
        <v>2087</v>
      </c>
      <c r="AH2457" t="s">
        <v>63</v>
      </c>
      <c r="AI2457" t="s">
        <v>87</v>
      </c>
      <c r="AJ2457" t="s">
        <v>10695</v>
      </c>
      <c r="AK2457" t="s">
        <v>127</v>
      </c>
      <c r="AL2457" t="s">
        <v>122</v>
      </c>
      <c r="AM2457" t="s">
        <v>47</v>
      </c>
      <c r="AN2457" t="s">
        <v>284</v>
      </c>
      <c r="AO2457" t="s">
        <v>85</v>
      </c>
    </row>
    <row r="2458" spans="1:41" hidden="1" x14ac:dyDescent="0.25">
      <c r="A2458" t="s">
        <v>10696</v>
      </c>
      <c r="B2458" t="s">
        <v>10697</v>
      </c>
      <c r="C2458" s="1" t="str">
        <f t="shared" si="152"/>
        <v>21:1062</v>
      </c>
      <c r="D2458" s="1" t="str">
        <f t="shared" si="153"/>
        <v>21:0123</v>
      </c>
      <c r="E2458" t="s">
        <v>10698</v>
      </c>
      <c r="F2458" t="s">
        <v>10699</v>
      </c>
      <c r="H2458">
        <v>49.883237299999998</v>
      </c>
      <c r="I2458">
        <v>-117.5261385</v>
      </c>
      <c r="J2458" s="1" t="str">
        <f t="shared" si="154"/>
        <v>NGR bulk stream sediment</v>
      </c>
      <c r="K2458" s="1" t="str">
        <f t="shared" si="155"/>
        <v>&lt;177 micron (NGR)</v>
      </c>
      <c r="L2458">
        <v>49</v>
      </c>
      <c r="M2458" t="s">
        <v>195</v>
      </c>
      <c r="N2458">
        <v>826</v>
      </c>
      <c r="O2458" t="s">
        <v>181</v>
      </c>
      <c r="P2458" t="s">
        <v>52</v>
      </c>
      <c r="Q2458" t="s">
        <v>668</v>
      </c>
      <c r="R2458" t="s">
        <v>267</v>
      </c>
      <c r="S2458" t="s">
        <v>301</v>
      </c>
      <c r="T2458" t="s">
        <v>85</v>
      </c>
      <c r="U2458" t="s">
        <v>145</v>
      </c>
      <c r="V2458" t="s">
        <v>109</v>
      </c>
      <c r="W2458" t="s">
        <v>78</v>
      </c>
      <c r="X2458" t="s">
        <v>52</v>
      </c>
      <c r="Y2458" t="s">
        <v>10700</v>
      </c>
      <c r="Z2458" t="s">
        <v>56</v>
      </c>
      <c r="AA2458" t="s">
        <v>58</v>
      </c>
      <c r="AB2458" t="s">
        <v>235</v>
      </c>
      <c r="AC2458" t="s">
        <v>58</v>
      </c>
      <c r="AD2458" t="s">
        <v>140</v>
      </c>
      <c r="AE2458" t="s">
        <v>46</v>
      </c>
      <c r="AF2458" t="s">
        <v>271</v>
      </c>
      <c r="AG2458" t="s">
        <v>2133</v>
      </c>
      <c r="AH2458" t="s">
        <v>110</v>
      </c>
      <c r="AI2458" t="s">
        <v>110</v>
      </c>
      <c r="AJ2458" t="s">
        <v>9539</v>
      </c>
      <c r="AK2458" t="s">
        <v>724</v>
      </c>
      <c r="AL2458" t="s">
        <v>47</v>
      </c>
      <c r="AM2458" t="s">
        <v>47</v>
      </c>
      <c r="AN2458" t="s">
        <v>372</v>
      </c>
      <c r="AO2458" t="s">
        <v>47</v>
      </c>
    </row>
    <row r="2459" spans="1:41" hidden="1" x14ac:dyDescent="0.25">
      <c r="A2459" t="s">
        <v>10701</v>
      </c>
      <c r="B2459" t="s">
        <v>10702</v>
      </c>
      <c r="C2459" s="1" t="str">
        <f t="shared" si="152"/>
        <v>21:1062</v>
      </c>
      <c r="D2459" s="1" t="str">
        <f t="shared" si="153"/>
        <v>21:0123</v>
      </c>
      <c r="E2459" t="s">
        <v>10703</v>
      </c>
      <c r="F2459" t="s">
        <v>10704</v>
      </c>
      <c r="H2459">
        <v>49.902773600000003</v>
      </c>
      <c r="I2459">
        <v>-117.68023340000001</v>
      </c>
      <c r="J2459" s="1" t="str">
        <f t="shared" si="154"/>
        <v>NGR bulk stream sediment</v>
      </c>
      <c r="K2459" s="1" t="str">
        <f t="shared" si="155"/>
        <v>&lt;177 micron (NGR)</v>
      </c>
      <c r="L2459">
        <v>49</v>
      </c>
      <c r="M2459" t="s">
        <v>205</v>
      </c>
      <c r="N2459">
        <v>827</v>
      </c>
      <c r="O2459" t="s">
        <v>62</v>
      </c>
      <c r="P2459" t="s">
        <v>267</v>
      </c>
      <c r="Q2459" t="s">
        <v>793</v>
      </c>
      <c r="R2459" t="s">
        <v>366</v>
      </c>
      <c r="S2459" t="s">
        <v>386</v>
      </c>
      <c r="T2459" t="s">
        <v>267</v>
      </c>
      <c r="U2459" t="s">
        <v>386</v>
      </c>
      <c r="V2459" t="s">
        <v>227</v>
      </c>
      <c r="W2459" t="s">
        <v>257</v>
      </c>
      <c r="X2459" t="s">
        <v>73</v>
      </c>
      <c r="Y2459" t="s">
        <v>146</v>
      </c>
      <c r="Z2459" t="s">
        <v>56</v>
      </c>
      <c r="AA2459" t="s">
        <v>103</v>
      </c>
      <c r="AB2459" t="s">
        <v>105</v>
      </c>
      <c r="AC2459" t="s">
        <v>190</v>
      </c>
      <c r="AD2459" t="s">
        <v>146</v>
      </c>
      <c r="AE2459" t="s">
        <v>199</v>
      </c>
      <c r="AF2459" t="s">
        <v>55</v>
      </c>
      <c r="AG2459" t="s">
        <v>150</v>
      </c>
      <c r="AH2459" t="s">
        <v>81</v>
      </c>
      <c r="AI2459" t="s">
        <v>54</v>
      </c>
      <c r="AJ2459" t="s">
        <v>5889</v>
      </c>
      <c r="AK2459" t="s">
        <v>1342</v>
      </c>
      <c r="AL2459" t="s">
        <v>47</v>
      </c>
      <c r="AM2459" t="s">
        <v>47</v>
      </c>
      <c r="AN2459" t="s">
        <v>65</v>
      </c>
      <c r="AO2459" t="s">
        <v>51</v>
      </c>
    </row>
    <row r="2460" spans="1:41" hidden="1" x14ac:dyDescent="0.25">
      <c r="A2460" t="s">
        <v>10705</v>
      </c>
      <c r="B2460" t="s">
        <v>10706</v>
      </c>
      <c r="C2460" s="1" t="str">
        <f t="shared" si="152"/>
        <v>21:1062</v>
      </c>
      <c r="D2460" s="1" t="str">
        <f t="shared" si="153"/>
        <v>21:0123</v>
      </c>
      <c r="E2460" t="s">
        <v>10707</v>
      </c>
      <c r="F2460" t="s">
        <v>10708</v>
      </c>
      <c r="H2460">
        <v>49.877039400000001</v>
      </c>
      <c r="I2460">
        <v>-117.6361546</v>
      </c>
      <c r="J2460" s="1" t="str">
        <f t="shared" si="154"/>
        <v>NGR bulk stream sediment</v>
      </c>
      <c r="K2460" s="1" t="str">
        <f t="shared" si="155"/>
        <v>&lt;177 micron (NGR)</v>
      </c>
      <c r="L2460">
        <v>49</v>
      </c>
      <c r="M2460" t="s">
        <v>214</v>
      </c>
      <c r="N2460">
        <v>828</v>
      </c>
      <c r="O2460" t="s">
        <v>336</v>
      </c>
      <c r="P2460" t="s">
        <v>122</v>
      </c>
      <c r="Q2460" t="s">
        <v>662</v>
      </c>
      <c r="R2460" t="s">
        <v>269</v>
      </c>
      <c r="S2460" t="s">
        <v>425</v>
      </c>
      <c r="T2460" t="s">
        <v>58</v>
      </c>
      <c r="U2460" t="s">
        <v>306</v>
      </c>
      <c r="V2460" t="s">
        <v>455</v>
      </c>
      <c r="W2460" t="s">
        <v>101</v>
      </c>
      <c r="X2460" t="s">
        <v>73</v>
      </c>
      <c r="Y2460" t="s">
        <v>438</v>
      </c>
      <c r="Z2460" t="s">
        <v>56</v>
      </c>
      <c r="AA2460" t="s">
        <v>103</v>
      </c>
      <c r="AB2460" t="s">
        <v>185</v>
      </c>
      <c r="AC2460" t="s">
        <v>267</v>
      </c>
      <c r="AD2460" t="s">
        <v>934</v>
      </c>
      <c r="AE2460" t="s">
        <v>174</v>
      </c>
      <c r="AF2460" t="s">
        <v>73</v>
      </c>
      <c r="AG2460" t="s">
        <v>330</v>
      </c>
      <c r="AH2460" t="s">
        <v>174</v>
      </c>
      <c r="AI2460" t="s">
        <v>57</v>
      </c>
      <c r="AJ2460" t="s">
        <v>3932</v>
      </c>
      <c r="AK2460" t="s">
        <v>148</v>
      </c>
      <c r="AL2460" t="s">
        <v>47</v>
      </c>
      <c r="AM2460" t="s">
        <v>47</v>
      </c>
      <c r="AN2460" t="s">
        <v>695</v>
      </c>
      <c r="AO2460" t="s">
        <v>51</v>
      </c>
    </row>
    <row r="2461" spans="1:41" hidden="1" x14ac:dyDescent="0.25">
      <c r="A2461" t="s">
        <v>10709</v>
      </c>
      <c r="B2461" t="s">
        <v>10710</v>
      </c>
      <c r="C2461" s="1" t="str">
        <f t="shared" si="152"/>
        <v>21:1062</v>
      </c>
      <c r="D2461" s="1" t="str">
        <f t="shared" si="153"/>
        <v>21:0123</v>
      </c>
      <c r="E2461" t="s">
        <v>10711</v>
      </c>
      <c r="F2461" t="s">
        <v>10712</v>
      </c>
      <c r="H2461">
        <v>49.883279299999998</v>
      </c>
      <c r="I2461">
        <v>-117.6232487</v>
      </c>
      <c r="J2461" s="1" t="str">
        <f t="shared" si="154"/>
        <v>NGR bulk stream sediment</v>
      </c>
      <c r="K2461" s="1" t="str">
        <f t="shared" si="155"/>
        <v>&lt;177 micron (NGR)</v>
      </c>
      <c r="L2461">
        <v>49</v>
      </c>
      <c r="M2461" t="s">
        <v>223</v>
      </c>
      <c r="N2461">
        <v>829</v>
      </c>
      <c r="O2461" t="s">
        <v>257</v>
      </c>
      <c r="P2461" t="s">
        <v>76</v>
      </c>
      <c r="Q2461" t="s">
        <v>1780</v>
      </c>
      <c r="R2461" t="s">
        <v>76</v>
      </c>
      <c r="S2461" t="s">
        <v>2316</v>
      </c>
      <c r="T2461" t="s">
        <v>76</v>
      </c>
      <c r="U2461" t="s">
        <v>445</v>
      </c>
      <c r="V2461" t="s">
        <v>142</v>
      </c>
      <c r="W2461" t="s">
        <v>81</v>
      </c>
      <c r="X2461" t="s">
        <v>137</v>
      </c>
      <c r="Y2461" t="s">
        <v>10713</v>
      </c>
      <c r="Z2461" t="s">
        <v>56</v>
      </c>
      <c r="AA2461" t="s">
        <v>46</v>
      </c>
      <c r="AB2461" t="s">
        <v>105</v>
      </c>
      <c r="AC2461" t="s">
        <v>197</v>
      </c>
      <c r="AD2461" t="s">
        <v>146</v>
      </c>
      <c r="AE2461" t="s">
        <v>199</v>
      </c>
      <c r="AF2461" t="s">
        <v>307</v>
      </c>
      <c r="AG2461" t="s">
        <v>2758</v>
      </c>
      <c r="AH2461" t="s">
        <v>125</v>
      </c>
      <c r="AI2461" t="s">
        <v>101</v>
      </c>
      <c r="AJ2461" t="s">
        <v>10714</v>
      </c>
      <c r="AK2461" t="s">
        <v>5604</v>
      </c>
      <c r="AL2461" t="s">
        <v>47</v>
      </c>
      <c r="AM2461" t="s">
        <v>47</v>
      </c>
      <c r="AN2461" t="s">
        <v>322</v>
      </c>
      <c r="AO2461" t="s">
        <v>103</v>
      </c>
    </row>
    <row r="2462" spans="1:41" hidden="1" x14ac:dyDescent="0.25">
      <c r="A2462" t="s">
        <v>10715</v>
      </c>
      <c r="B2462" t="s">
        <v>10716</v>
      </c>
      <c r="C2462" s="1" t="str">
        <f t="shared" si="152"/>
        <v>21:1062</v>
      </c>
      <c r="D2462" s="1" t="str">
        <f t="shared" si="153"/>
        <v>21:0123</v>
      </c>
      <c r="E2462" t="s">
        <v>10717</v>
      </c>
      <c r="F2462" t="s">
        <v>10718</v>
      </c>
      <c r="H2462">
        <v>49.833640000000003</v>
      </c>
      <c r="I2462">
        <v>-117.5577541</v>
      </c>
      <c r="J2462" s="1" t="str">
        <f t="shared" si="154"/>
        <v>NGR bulk stream sediment</v>
      </c>
      <c r="K2462" s="1" t="str">
        <f t="shared" si="155"/>
        <v>&lt;177 micron (NGR)</v>
      </c>
      <c r="L2462">
        <v>49</v>
      </c>
      <c r="M2462" t="s">
        <v>233</v>
      </c>
      <c r="N2462">
        <v>830</v>
      </c>
      <c r="O2462" t="s">
        <v>103</v>
      </c>
      <c r="P2462" t="s">
        <v>47</v>
      </c>
      <c r="Q2462" t="s">
        <v>119</v>
      </c>
      <c r="R2462" t="s">
        <v>439</v>
      </c>
      <c r="S2462" t="s">
        <v>345</v>
      </c>
      <c r="T2462" t="s">
        <v>108</v>
      </c>
      <c r="U2462" t="s">
        <v>934</v>
      </c>
      <c r="V2462" t="s">
        <v>78</v>
      </c>
      <c r="W2462" t="s">
        <v>161</v>
      </c>
      <c r="X2462" t="s">
        <v>197</v>
      </c>
      <c r="Y2462" t="s">
        <v>10719</v>
      </c>
      <c r="Z2462" t="s">
        <v>56</v>
      </c>
      <c r="AA2462" t="s">
        <v>46</v>
      </c>
      <c r="AB2462" t="s">
        <v>101</v>
      </c>
      <c r="AC2462" t="s">
        <v>58</v>
      </c>
      <c r="AD2462" t="s">
        <v>291</v>
      </c>
      <c r="AE2462" t="s">
        <v>199</v>
      </c>
      <c r="AF2462" t="s">
        <v>58</v>
      </c>
      <c r="AG2462" t="s">
        <v>3432</v>
      </c>
      <c r="AH2462" t="s">
        <v>125</v>
      </c>
      <c r="AI2462" t="s">
        <v>87</v>
      </c>
      <c r="AJ2462" t="s">
        <v>1437</v>
      </c>
      <c r="AK2462" t="s">
        <v>58</v>
      </c>
      <c r="AL2462" t="s">
        <v>47</v>
      </c>
      <c r="AM2462" t="s">
        <v>47</v>
      </c>
      <c r="AN2462" t="s">
        <v>234</v>
      </c>
      <c r="AO2462" t="s">
        <v>103</v>
      </c>
    </row>
    <row r="2463" spans="1:41" hidden="1" x14ac:dyDescent="0.25">
      <c r="A2463" t="s">
        <v>10720</v>
      </c>
      <c r="B2463" t="s">
        <v>10721</v>
      </c>
      <c r="C2463" s="1" t="str">
        <f t="shared" si="152"/>
        <v>21:1062</v>
      </c>
      <c r="D2463" s="1" t="str">
        <f t="shared" si="153"/>
        <v>21:0123</v>
      </c>
      <c r="E2463" t="s">
        <v>10722</v>
      </c>
      <c r="F2463" t="s">
        <v>10723</v>
      </c>
      <c r="H2463">
        <v>49.843289900000002</v>
      </c>
      <c r="I2463">
        <v>-117.6082011</v>
      </c>
      <c r="J2463" s="1" t="str">
        <f t="shared" si="154"/>
        <v>NGR bulk stream sediment</v>
      </c>
      <c r="K2463" s="1" t="str">
        <f t="shared" si="155"/>
        <v>&lt;177 micron (NGR)</v>
      </c>
      <c r="L2463">
        <v>49</v>
      </c>
      <c r="M2463" t="s">
        <v>248</v>
      </c>
      <c r="N2463">
        <v>831</v>
      </c>
      <c r="O2463" t="s">
        <v>128</v>
      </c>
      <c r="P2463" t="s">
        <v>47</v>
      </c>
      <c r="Q2463" t="s">
        <v>1780</v>
      </c>
      <c r="R2463" t="s">
        <v>127</v>
      </c>
      <c r="S2463" t="s">
        <v>237</v>
      </c>
      <c r="T2463" t="s">
        <v>85</v>
      </c>
      <c r="U2463" t="s">
        <v>127</v>
      </c>
      <c r="V2463" t="s">
        <v>206</v>
      </c>
      <c r="W2463" t="s">
        <v>78</v>
      </c>
      <c r="X2463" t="s">
        <v>330</v>
      </c>
      <c r="Y2463" t="s">
        <v>457</v>
      </c>
      <c r="Z2463" t="s">
        <v>56</v>
      </c>
      <c r="AA2463" t="s">
        <v>46</v>
      </c>
      <c r="AB2463" t="s">
        <v>101</v>
      </c>
      <c r="AC2463" t="s">
        <v>58</v>
      </c>
      <c r="AD2463" t="s">
        <v>344</v>
      </c>
      <c r="AE2463" t="s">
        <v>198</v>
      </c>
      <c r="AF2463" t="s">
        <v>137</v>
      </c>
      <c r="AG2463" t="s">
        <v>359</v>
      </c>
      <c r="AH2463" t="s">
        <v>61</v>
      </c>
      <c r="AI2463" t="s">
        <v>53</v>
      </c>
      <c r="AJ2463" t="s">
        <v>267</v>
      </c>
      <c r="AK2463" t="s">
        <v>109</v>
      </c>
      <c r="AL2463" t="s">
        <v>47</v>
      </c>
      <c r="AM2463" t="s">
        <v>47</v>
      </c>
      <c r="AN2463" t="s">
        <v>432</v>
      </c>
      <c r="AO2463" t="s">
        <v>103</v>
      </c>
    </row>
    <row r="2464" spans="1:41" hidden="1" x14ac:dyDescent="0.25">
      <c r="A2464" t="s">
        <v>10724</v>
      </c>
      <c r="B2464" t="s">
        <v>10725</v>
      </c>
      <c r="C2464" s="1" t="str">
        <f t="shared" si="152"/>
        <v>21:1062</v>
      </c>
      <c r="D2464" s="1" t="str">
        <f t="shared" si="153"/>
        <v>21:0123</v>
      </c>
      <c r="E2464" t="s">
        <v>10726</v>
      </c>
      <c r="F2464" t="s">
        <v>10727</v>
      </c>
      <c r="H2464">
        <v>49.8506225</v>
      </c>
      <c r="I2464">
        <v>-117.6573427</v>
      </c>
      <c r="J2464" s="1" t="str">
        <f t="shared" si="154"/>
        <v>NGR bulk stream sediment</v>
      </c>
      <c r="K2464" s="1" t="str">
        <f t="shared" si="155"/>
        <v>&lt;177 micron (NGR)</v>
      </c>
      <c r="L2464">
        <v>49</v>
      </c>
      <c r="M2464" t="s">
        <v>256</v>
      </c>
      <c r="N2464">
        <v>832</v>
      </c>
      <c r="O2464" t="s">
        <v>51</v>
      </c>
      <c r="P2464" t="s">
        <v>47</v>
      </c>
      <c r="Q2464" t="s">
        <v>817</v>
      </c>
      <c r="R2464" t="s">
        <v>55</v>
      </c>
      <c r="S2464" t="s">
        <v>171</v>
      </c>
      <c r="T2464" t="s">
        <v>58</v>
      </c>
      <c r="U2464" t="s">
        <v>209</v>
      </c>
      <c r="V2464" t="s">
        <v>47</v>
      </c>
      <c r="W2464" t="s">
        <v>149</v>
      </c>
      <c r="X2464" t="s">
        <v>82</v>
      </c>
      <c r="Y2464" t="s">
        <v>391</v>
      </c>
      <c r="Z2464" t="s">
        <v>56</v>
      </c>
      <c r="AA2464" t="s">
        <v>46</v>
      </c>
      <c r="AB2464" t="s">
        <v>47</v>
      </c>
      <c r="AC2464" t="s">
        <v>58</v>
      </c>
      <c r="AD2464" t="s">
        <v>236</v>
      </c>
      <c r="AE2464" t="s">
        <v>84</v>
      </c>
      <c r="AF2464" t="s">
        <v>455</v>
      </c>
      <c r="AG2464" t="s">
        <v>2234</v>
      </c>
      <c r="AH2464" t="s">
        <v>161</v>
      </c>
      <c r="AI2464" t="s">
        <v>54</v>
      </c>
      <c r="AJ2464" t="s">
        <v>141</v>
      </c>
      <c r="AK2464" t="s">
        <v>118</v>
      </c>
      <c r="AL2464" t="s">
        <v>47</v>
      </c>
      <c r="AM2464" t="s">
        <v>47</v>
      </c>
      <c r="AN2464" t="s">
        <v>356</v>
      </c>
      <c r="AO2464" t="s">
        <v>122</v>
      </c>
    </row>
    <row r="2465" spans="1:41" hidden="1" x14ac:dyDescent="0.25">
      <c r="A2465" t="s">
        <v>10728</v>
      </c>
      <c r="B2465" t="s">
        <v>10729</v>
      </c>
      <c r="C2465" s="1" t="str">
        <f t="shared" ref="C2465:C2528" si="156">HYPERLINK("http://geochem.nrcan.gc.ca/cdogs/content/bdl/bdl211062_e.htm", "21:1062")</f>
        <v>21:1062</v>
      </c>
      <c r="D2465" s="1" t="str">
        <f t="shared" ref="D2465:D2528" si="157">HYPERLINK("http://geochem.nrcan.gc.ca/cdogs/content/svy/svy210123_e.htm", "21:0123")</f>
        <v>21:0123</v>
      </c>
      <c r="E2465" t="s">
        <v>10730</v>
      </c>
      <c r="F2465" t="s">
        <v>10731</v>
      </c>
      <c r="H2465">
        <v>49.8497694</v>
      </c>
      <c r="I2465">
        <v>-117.7045291</v>
      </c>
      <c r="J2465" s="1" t="str">
        <f t="shared" si="154"/>
        <v>NGR bulk stream sediment</v>
      </c>
      <c r="K2465" s="1" t="str">
        <f t="shared" si="155"/>
        <v>&lt;177 micron (NGR)</v>
      </c>
      <c r="L2465">
        <v>49</v>
      </c>
      <c r="M2465" t="s">
        <v>265</v>
      </c>
      <c r="N2465">
        <v>833</v>
      </c>
      <c r="O2465" t="s">
        <v>64</v>
      </c>
      <c r="P2465" t="s">
        <v>103</v>
      </c>
      <c r="Q2465" t="s">
        <v>1106</v>
      </c>
      <c r="R2465" t="s">
        <v>125</v>
      </c>
      <c r="S2465" t="s">
        <v>284</v>
      </c>
      <c r="T2465" t="s">
        <v>55</v>
      </c>
      <c r="U2465" t="s">
        <v>124</v>
      </c>
      <c r="V2465" t="s">
        <v>101</v>
      </c>
      <c r="W2465" t="s">
        <v>105</v>
      </c>
      <c r="X2465" t="s">
        <v>217</v>
      </c>
      <c r="Y2465" t="s">
        <v>5737</v>
      </c>
      <c r="Z2465" t="s">
        <v>56</v>
      </c>
      <c r="AA2465" t="s">
        <v>46</v>
      </c>
      <c r="AB2465" t="s">
        <v>125</v>
      </c>
      <c r="AC2465" t="s">
        <v>58</v>
      </c>
      <c r="AD2465" t="s">
        <v>597</v>
      </c>
      <c r="AE2465" t="s">
        <v>56</v>
      </c>
      <c r="AF2465" t="s">
        <v>88</v>
      </c>
      <c r="AG2465" t="s">
        <v>4562</v>
      </c>
      <c r="AH2465" t="s">
        <v>61</v>
      </c>
      <c r="AI2465" t="s">
        <v>110</v>
      </c>
      <c r="AJ2465" t="s">
        <v>10732</v>
      </c>
      <c r="AK2465" t="s">
        <v>58</v>
      </c>
      <c r="AL2465" t="s">
        <v>47</v>
      </c>
      <c r="AM2465" t="s">
        <v>47</v>
      </c>
      <c r="AN2465" t="s">
        <v>327</v>
      </c>
      <c r="AO2465" t="s">
        <v>217</v>
      </c>
    </row>
    <row r="2466" spans="1:41" hidden="1" x14ac:dyDescent="0.25">
      <c r="A2466" t="s">
        <v>10733</v>
      </c>
      <c r="B2466" t="s">
        <v>10734</v>
      </c>
      <c r="C2466" s="1" t="str">
        <f t="shared" si="156"/>
        <v>21:1062</v>
      </c>
      <c r="D2466" s="1" t="str">
        <f t="shared" si="157"/>
        <v>21:0123</v>
      </c>
      <c r="E2466" t="s">
        <v>10735</v>
      </c>
      <c r="F2466" t="s">
        <v>10736</v>
      </c>
      <c r="H2466">
        <v>49.808515499999999</v>
      </c>
      <c r="I2466">
        <v>-117.6980791</v>
      </c>
      <c r="J2466" s="1" t="str">
        <f t="shared" si="154"/>
        <v>NGR bulk stream sediment</v>
      </c>
      <c r="K2466" s="1" t="str">
        <f t="shared" si="155"/>
        <v>&lt;177 micron (NGR)</v>
      </c>
      <c r="L2466">
        <v>50</v>
      </c>
      <c r="M2466" t="s">
        <v>280</v>
      </c>
      <c r="N2466">
        <v>834</v>
      </c>
      <c r="O2466" t="s">
        <v>47</v>
      </c>
      <c r="P2466" t="s">
        <v>47</v>
      </c>
      <c r="Q2466" t="s">
        <v>662</v>
      </c>
      <c r="R2466" t="s">
        <v>271</v>
      </c>
      <c r="S2466" t="s">
        <v>589</v>
      </c>
      <c r="T2466" t="s">
        <v>330</v>
      </c>
      <c r="U2466" t="s">
        <v>243</v>
      </c>
      <c r="V2466" t="s">
        <v>63</v>
      </c>
      <c r="W2466" t="s">
        <v>235</v>
      </c>
      <c r="X2466" t="s">
        <v>73</v>
      </c>
      <c r="Y2466" t="s">
        <v>342</v>
      </c>
      <c r="Z2466" t="s">
        <v>56</v>
      </c>
      <c r="AA2466" t="s">
        <v>47</v>
      </c>
      <c r="AB2466" t="s">
        <v>81</v>
      </c>
      <c r="AC2466" t="s">
        <v>58</v>
      </c>
      <c r="AD2466" t="s">
        <v>144</v>
      </c>
      <c r="AE2466" t="s">
        <v>199</v>
      </c>
      <c r="AF2466" t="s">
        <v>188</v>
      </c>
      <c r="AG2466" t="s">
        <v>266</v>
      </c>
      <c r="AH2466" t="s">
        <v>149</v>
      </c>
      <c r="AI2466" t="s">
        <v>62</v>
      </c>
      <c r="AJ2466" t="s">
        <v>66</v>
      </c>
      <c r="AK2466" t="s">
        <v>151</v>
      </c>
      <c r="AL2466" t="s">
        <v>47</v>
      </c>
      <c r="AM2466" t="s">
        <v>47</v>
      </c>
      <c r="AN2466" t="s">
        <v>463</v>
      </c>
      <c r="AO2466" t="s">
        <v>55</v>
      </c>
    </row>
    <row r="2467" spans="1:41" hidden="1" x14ac:dyDescent="0.25">
      <c r="A2467" t="s">
        <v>10737</v>
      </c>
      <c r="B2467" t="s">
        <v>10738</v>
      </c>
      <c r="C2467" s="1" t="str">
        <f t="shared" si="156"/>
        <v>21:1062</v>
      </c>
      <c r="D2467" s="1" t="str">
        <f t="shared" si="157"/>
        <v>21:0123</v>
      </c>
      <c r="E2467" t="s">
        <v>10735</v>
      </c>
      <c r="F2467" t="s">
        <v>10739</v>
      </c>
      <c r="H2467">
        <v>49.808515499999999</v>
      </c>
      <c r="I2467">
        <v>-117.6980791</v>
      </c>
      <c r="J2467" s="1" t="str">
        <f t="shared" si="154"/>
        <v>NGR bulk stream sediment</v>
      </c>
      <c r="K2467" s="1" t="str">
        <f t="shared" si="155"/>
        <v>&lt;177 micron (NGR)</v>
      </c>
      <c r="L2467">
        <v>50</v>
      </c>
      <c r="M2467" t="s">
        <v>288</v>
      </c>
      <c r="N2467">
        <v>835</v>
      </c>
      <c r="O2467" t="s">
        <v>101</v>
      </c>
      <c r="P2467" t="s">
        <v>47</v>
      </c>
      <c r="Q2467" t="s">
        <v>364</v>
      </c>
      <c r="R2467" t="s">
        <v>274</v>
      </c>
      <c r="S2467" t="s">
        <v>589</v>
      </c>
      <c r="T2467" t="s">
        <v>58</v>
      </c>
      <c r="U2467" t="s">
        <v>218</v>
      </c>
      <c r="V2467" t="s">
        <v>125</v>
      </c>
      <c r="W2467" t="s">
        <v>47</v>
      </c>
      <c r="X2467" t="s">
        <v>52</v>
      </c>
      <c r="Y2467" t="s">
        <v>83</v>
      </c>
      <c r="Z2467" t="s">
        <v>56</v>
      </c>
      <c r="AA2467" t="s">
        <v>122</v>
      </c>
      <c r="AB2467" t="s">
        <v>47</v>
      </c>
      <c r="AC2467" t="s">
        <v>55</v>
      </c>
      <c r="AD2467" t="s">
        <v>250</v>
      </c>
      <c r="AE2467" t="s">
        <v>84</v>
      </c>
      <c r="AF2467" t="s">
        <v>129</v>
      </c>
      <c r="AG2467" t="s">
        <v>266</v>
      </c>
      <c r="AH2467" t="s">
        <v>174</v>
      </c>
      <c r="AI2467" t="s">
        <v>62</v>
      </c>
      <c r="AJ2467" t="s">
        <v>66</v>
      </c>
      <c r="AK2467" t="s">
        <v>282</v>
      </c>
      <c r="AL2467" t="s">
        <v>47</v>
      </c>
      <c r="AM2467" t="s">
        <v>47</v>
      </c>
      <c r="AN2467" t="s">
        <v>372</v>
      </c>
      <c r="AO2467" t="s">
        <v>52</v>
      </c>
    </row>
    <row r="2468" spans="1:41" hidden="1" x14ac:dyDescent="0.25">
      <c r="A2468" t="s">
        <v>10740</v>
      </c>
      <c r="B2468" t="s">
        <v>10741</v>
      </c>
      <c r="C2468" s="1" t="str">
        <f t="shared" si="156"/>
        <v>21:1062</v>
      </c>
      <c r="D2468" s="1" t="str">
        <f t="shared" si="157"/>
        <v>21:0123</v>
      </c>
      <c r="E2468" t="s">
        <v>10742</v>
      </c>
      <c r="F2468" t="s">
        <v>10743</v>
      </c>
      <c r="H2468">
        <v>49.809067900000002</v>
      </c>
      <c r="I2468">
        <v>-117.6700814</v>
      </c>
      <c r="J2468" s="1" t="str">
        <f t="shared" si="154"/>
        <v>NGR bulk stream sediment</v>
      </c>
      <c r="K2468" s="1" t="str">
        <f t="shared" si="155"/>
        <v>&lt;177 micron (NGR)</v>
      </c>
      <c r="L2468">
        <v>50</v>
      </c>
      <c r="M2468" t="s">
        <v>45</v>
      </c>
      <c r="N2468">
        <v>836</v>
      </c>
      <c r="O2468" t="s">
        <v>47</v>
      </c>
      <c r="P2468" t="s">
        <v>47</v>
      </c>
      <c r="Q2468" t="s">
        <v>1130</v>
      </c>
      <c r="R2468" t="s">
        <v>591</v>
      </c>
      <c r="S2468" t="s">
        <v>425</v>
      </c>
      <c r="T2468" t="s">
        <v>137</v>
      </c>
      <c r="U2468" t="s">
        <v>239</v>
      </c>
      <c r="V2468" t="s">
        <v>78</v>
      </c>
      <c r="W2468" t="s">
        <v>81</v>
      </c>
      <c r="X2468" t="s">
        <v>76</v>
      </c>
      <c r="Y2468" t="s">
        <v>226</v>
      </c>
      <c r="Z2468" t="s">
        <v>56</v>
      </c>
      <c r="AA2468" t="s">
        <v>47</v>
      </c>
      <c r="AB2468" t="s">
        <v>125</v>
      </c>
      <c r="AC2468" t="s">
        <v>58</v>
      </c>
      <c r="AD2468" t="s">
        <v>126</v>
      </c>
      <c r="AE2468" t="s">
        <v>62</v>
      </c>
      <c r="AF2468" t="s">
        <v>143</v>
      </c>
      <c r="AG2468" t="s">
        <v>703</v>
      </c>
      <c r="AH2468" t="s">
        <v>64</v>
      </c>
      <c r="AI2468" t="s">
        <v>54</v>
      </c>
      <c r="AJ2468" t="s">
        <v>3240</v>
      </c>
      <c r="AK2468" t="s">
        <v>330</v>
      </c>
      <c r="AL2468" t="s">
        <v>47</v>
      </c>
      <c r="AM2468" t="s">
        <v>47</v>
      </c>
      <c r="AN2468" t="s">
        <v>318</v>
      </c>
      <c r="AO2468" t="s">
        <v>55</v>
      </c>
    </row>
    <row r="2469" spans="1:41" hidden="1" x14ac:dyDescent="0.25">
      <c r="A2469" t="s">
        <v>10744</v>
      </c>
      <c r="B2469" t="s">
        <v>10745</v>
      </c>
      <c r="C2469" s="1" t="str">
        <f t="shared" si="156"/>
        <v>21:1062</v>
      </c>
      <c r="D2469" s="1" t="str">
        <f t="shared" si="157"/>
        <v>21:0123</v>
      </c>
      <c r="E2469" t="s">
        <v>10746</v>
      </c>
      <c r="F2469" t="s">
        <v>10747</v>
      </c>
      <c r="H2469">
        <v>49.8038612</v>
      </c>
      <c r="I2469">
        <v>-117.66989839999999</v>
      </c>
      <c r="J2469" s="1" t="str">
        <f t="shared" si="154"/>
        <v>NGR bulk stream sediment</v>
      </c>
      <c r="K2469" s="1" t="str">
        <f t="shared" si="155"/>
        <v>&lt;177 micron (NGR)</v>
      </c>
      <c r="L2469">
        <v>50</v>
      </c>
      <c r="M2469" t="s">
        <v>71</v>
      </c>
      <c r="N2469">
        <v>837</v>
      </c>
      <c r="O2469" t="s">
        <v>257</v>
      </c>
      <c r="P2469" t="s">
        <v>47</v>
      </c>
      <c r="Q2469" t="s">
        <v>1148</v>
      </c>
      <c r="R2469" t="s">
        <v>206</v>
      </c>
      <c r="S2469" t="s">
        <v>152</v>
      </c>
      <c r="T2469" t="s">
        <v>85</v>
      </c>
      <c r="U2469" t="s">
        <v>226</v>
      </c>
      <c r="V2469" t="s">
        <v>61</v>
      </c>
      <c r="W2469" t="s">
        <v>173</v>
      </c>
      <c r="X2469" t="s">
        <v>98</v>
      </c>
      <c r="Y2469" t="s">
        <v>171</v>
      </c>
      <c r="Z2469" t="s">
        <v>56</v>
      </c>
      <c r="AA2469" t="s">
        <v>46</v>
      </c>
      <c r="AB2469" t="s">
        <v>101</v>
      </c>
      <c r="AC2469" t="s">
        <v>50</v>
      </c>
      <c r="AD2469" t="s">
        <v>184</v>
      </c>
      <c r="AE2469" t="s">
        <v>56</v>
      </c>
      <c r="AF2469" t="s">
        <v>502</v>
      </c>
      <c r="AG2469" t="s">
        <v>3575</v>
      </c>
      <c r="AH2469" t="s">
        <v>47</v>
      </c>
      <c r="AI2469" t="s">
        <v>105</v>
      </c>
      <c r="AJ2469" t="s">
        <v>9609</v>
      </c>
      <c r="AK2469" t="s">
        <v>118</v>
      </c>
      <c r="AL2469" t="s">
        <v>47</v>
      </c>
      <c r="AM2469" t="s">
        <v>47</v>
      </c>
      <c r="AN2469" t="s">
        <v>646</v>
      </c>
      <c r="AO2469" t="s">
        <v>137</v>
      </c>
    </row>
    <row r="2470" spans="1:41" hidden="1" x14ac:dyDescent="0.25">
      <c r="A2470" t="s">
        <v>10748</v>
      </c>
      <c r="B2470" t="s">
        <v>10749</v>
      </c>
      <c r="C2470" s="1" t="str">
        <f t="shared" si="156"/>
        <v>21:1062</v>
      </c>
      <c r="D2470" s="1" t="str">
        <f t="shared" si="157"/>
        <v>21:0123</v>
      </c>
      <c r="E2470" t="s">
        <v>10750</v>
      </c>
      <c r="F2470" t="s">
        <v>10751</v>
      </c>
      <c r="H2470">
        <v>49.813970699999999</v>
      </c>
      <c r="I2470">
        <v>-117.59742319999999</v>
      </c>
      <c r="J2470" s="1" t="str">
        <f t="shared" si="154"/>
        <v>NGR bulk stream sediment</v>
      </c>
      <c r="K2470" s="1" t="str">
        <f t="shared" si="155"/>
        <v>&lt;177 micron (NGR)</v>
      </c>
      <c r="L2470">
        <v>50</v>
      </c>
      <c r="M2470" t="s">
        <v>95</v>
      </c>
      <c r="N2470">
        <v>838</v>
      </c>
      <c r="O2470" t="s">
        <v>149</v>
      </c>
      <c r="P2470" t="s">
        <v>47</v>
      </c>
      <c r="Q2470" t="s">
        <v>481</v>
      </c>
      <c r="R2470" t="s">
        <v>257</v>
      </c>
      <c r="S2470" t="s">
        <v>695</v>
      </c>
      <c r="T2470" t="s">
        <v>108</v>
      </c>
      <c r="U2470" t="s">
        <v>124</v>
      </c>
      <c r="V2470" t="s">
        <v>130</v>
      </c>
      <c r="W2470" t="s">
        <v>161</v>
      </c>
      <c r="X2470" t="s">
        <v>76</v>
      </c>
      <c r="Y2470" t="s">
        <v>431</v>
      </c>
      <c r="Z2470" t="s">
        <v>56</v>
      </c>
      <c r="AA2470" t="s">
        <v>46</v>
      </c>
      <c r="AB2470" t="s">
        <v>63</v>
      </c>
      <c r="AC2470" t="s">
        <v>76</v>
      </c>
      <c r="AD2470" t="s">
        <v>237</v>
      </c>
      <c r="AE2470" t="s">
        <v>56</v>
      </c>
      <c r="AF2470" t="s">
        <v>58</v>
      </c>
      <c r="AG2470" t="s">
        <v>2180</v>
      </c>
      <c r="AH2470" t="s">
        <v>125</v>
      </c>
      <c r="AI2470" t="s">
        <v>87</v>
      </c>
      <c r="AJ2470" t="s">
        <v>6620</v>
      </c>
      <c r="AK2470" t="s">
        <v>227</v>
      </c>
      <c r="AL2470" t="s">
        <v>47</v>
      </c>
      <c r="AM2470" t="s">
        <v>47</v>
      </c>
      <c r="AN2470" t="s">
        <v>1304</v>
      </c>
      <c r="AO2470" t="s">
        <v>175</v>
      </c>
    </row>
    <row r="2471" spans="1:41" hidden="1" x14ac:dyDescent="0.25">
      <c r="A2471" t="s">
        <v>10752</v>
      </c>
      <c r="B2471" t="s">
        <v>10753</v>
      </c>
      <c r="C2471" s="1" t="str">
        <f t="shared" si="156"/>
        <v>21:1062</v>
      </c>
      <c r="D2471" s="1" t="str">
        <f t="shared" si="157"/>
        <v>21:0123</v>
      </c>
      <c r="E2471" t="s">
        <v>10754</v>
      </c>
      <c r="F2471" t="s">
        <v>10755</v>
      </c>
      <c r="H2471">
        <v>49.793067700000002</v>
      </c>
      <c r="I2471">
        <v>-117.5424232</v>
      </c>
      <c r="J2471" s="1" t="str">
        <f t="shared" si="154"/>
        <v>NGR bulk stream sediment</v>
      </c>
      <c r="K2471" s="1" t="str">
        <f t="shared" si="155"/>
        <v>&lt;177 micron (NGR)</v>
      </c>
      <c r="L2471">
        <v>50</v>
      </c>
      <c r="M2471" t="s">
        <v>117</v>
      </c>
      <c r="N2471">
        <v>839</v>
      </c>
      <c r="O2471" t="s">
        <v>62</v>
      </c>
      <c r="P2471" t="s">
        <v>47</v>
      </c>
      <c r="Q2471" t="s">
        <v>481</v>
      </c>
      <c r="R2471" t="s">
        <v>53</v>
      </c>
      <c r="S2471" t="s">
        <v>275</v>
      </c>
      <c r="T2471" t="s">
        <v>55</v>
      </c>
      <c r="U2471" t="s">
        <v>124</v>
      </c>
      <c r="V2471" t="s">
        <v>235</v>
      </c>
      <c r="W2471" t="s">
        <v>139</v>
      </c>
      <c r="X2471" t="s">
        <v>141</v>
      </c>
      <c r="Y2471" t="s">
        <v>9974</v>
      </c>
      <c r="Z2471" t="s">
        <v>56</v>
      </c>
      <c r="AA2471" t="s">
        <v>46</v>
      </c>
      <c r="AB2471" t="s">
        <v>173</v>
      </c>
      <c r="AC2471" t="s">
        <v>58</v>
      </c>
      <c r="AD2471" t="s">
        <v>146</v>
      </c>
      <c r="AE2471" t="s">
        <v>380</v>
      </c>
      <c r="AF2471" t="s">
        <v>55</v>
      </c>
      <c r="AG2471" t="s">
        <v>831</v>
      </c>
      <c r="AH2471" t="s">
        <v>125</v>
      </c>
      <c r="AI2471" t="s">
        <v>161</v>
      </c>
      <c r="AJ2471" t="s">
        <v>4968</v>
      </c>
      <c r="AK2471" t="s">
        <v>374</v>
      </c>
      <c r="AL2471" t="s">
        <v>47</v>
      </c>
      <c r="AM2471" t="s">
        <v>47</v>
      </c>
      <c r="AN2471" t="s">
        <v>481</v>
      </c>
      <c r="AO2471" t="s">
        <v>175</v>
      </c>
    </row>
    <row r="2472" spans="1:41" hidden="1" x14ac:dyDescent="0.25">
      <c r="A2472" t="s">
        <v>10756</v>
      </c>
      <c r="B2472" t="s">
        <v>10757</v>
      </c>
      <c r="C2472" s="1" t="str">
        <f t="shared" si="156"/>
        <v>21:1062</v>
      </c>
      <c r="D2472" s="1" t="str">
        <f t="shared" si="157"/>
        <v>21:0123</v>
      </c>
      <c r="E2472" t="s">
        <v>10758</v>
      </c>
      <c r="F2472" t="s">
        <v>10759</v>
      </c>
      <c r="H2472">
        <v>49.759355399999997</v>
      </c>
      <c r="I2472">
        <v>-117.55049080000001</v>
      </c>
      <c r="J2472" s="1" t="str">
        <f t="shared" si="154"/>
        <v>NGR bulk stream sediment</v>
      </c>
      <c r="K2472" s="1" t="str">
        <f t="shared" si="155"/>
        <v>&lt;177 micron (NGR)</v>
      </c>
      <c r="L2472">
        <v>50</v>
      </c>
      <c r="M2472" t="s">
        <v>136</v>
      </c>
      <c r="N2472">
        <v>840</v>
      </c>
      <c r="O2472" t="s">
        <v>206</v>
      </c>
      <c r="P2472" t="s">
        <v>122</v>
      </c>
      <c r="Q2472" t="s">
        <v>588</v>
      </c>
      <c r="R2472" t="s">
        <v>78</v>
      </c>
      <c r="S2472" t="s">
        <v>391</v>
      </c>
      <c r="T2472" t="s">
        <v>76</v>
      </c>
      <c r="U2472" t="s">
        <v>49</v>
      </c>
      <c r="V2472" t="s">
        <v>257</v>
      </c>
      <c r="W2472" t="s">
        <v>60</v>
      </c>
      <c r="X2472" t="s">
        <v>55</v>
      </c>
      <c r="Y2472" t="s">
        <v>438</v>
      </c>
      <c r="Z2472" t="s">
        <v>56</v>
      </c>
      <c r="AA2472" t="s">
        <v>46</v>
      </c>
      <c r="AB2472" t="s">
        <v>105</v>
      </c>
      <c r="AC2472" t="s">
        <v>58</v>
      </c>
      <c r="AD2472" t="s">
        <v>207</v>
      </c>
      <c r="AE2472" t="s">
        <v>53</v>
      </c>
      <c r="AF2472" t="s">
        <v>55</v>
      </c>
      <c r="AG2472" t="s">
        <v>1211</v>
      </c>
      <c r="AH2472" t="s">
        <v>139</v>
      </c>
      <c r="AI2472" t="s">
        <v>87</v>
      </c>
      <c r="AJ2472" t="s">
        <v>2327</v>
      </c>
      <c r="AK2472" t="s">
        <v>72</v>
      </c>
      <c r="AL2472" t="s">
        <v>47</v>
      </c>
      <c r="AM2472" t="s">
        <v>47</v>
      </c>
      <c r="AN2472" t="s">
        <v>301</v>
      </c>
      <c r="AO2472" t="s">
        <v>267</v>
      </c>
    </row>
    <row r="2473" spans="1:41" hidden="1" x14ac:dyDescent="0.25">
      <c r="A2473" t="s">
        <v>10760</v>
      </c>
      <c r="B2473" t="s">
        <v>10761</v>
      </c>
      <c r="C2473" s="1" t="str">
        <f t="shared" si="156"/>
        <v>21:1062</v>
      </c>
      <c r="D2473" s="1" t="str">
        <f t="shared" si="157"/>
        <v>21:0123</v>
      </c>
      <c r="E2473" t="s">
        <v>10762</v>
      </c>
      <c r="F2473" t="s">
        <v>10763</v>
      </c>
      <c r="H2473">
        <v>49.777347300000002</v>
      </c>
      <c r="I2473">
        <v>-117.5884181</v>
      </c>
      <c r="J2473" s="1" t="str">
        <f t="shared" si="154"/>
        <v>NGR bulk stream sediment</v>
      </c>
      <c r="K2473" s="1" t="str">
        <f t="shared" si="155"/>
        <v>&lt;177 micron (NGR)</v>
      </c>
      <c r="L2473">
        <v>50</v>
      </c>
      <c r="M2473" t="s">
        <v>157</v>
      </c>
      <c r="N2473">
        <v>841</v>
      </c>
      <c r="O2473" t="s">
        <v>206</v>
      </c>
      <c r="P2473" t="s">
        <v>47</v>
      </c>
      <c r="Q2473" t="s">
        <v>444</v>
      </c>
      <c r="R2473" t="s">
        <v>53</v>
      </c>
      <c r="S2473" t="s">
        <v>284</v>
      </c>
      <c r="T2473" t="s">
        <v>50</v>
      </c>
      <c r="U2473" t="s">
        <v>475</v>
      </c>
      <c r="V2473" t="s">
        <v>130</v>
      </c>
      <c r="W2473" t="s">
        <v>200</v>
      </c>
      <c r="X2473" t="s">
        <v>127</v>
      </c>
      <c r="Y2473" t="s">
        <v>391</v>
      </c>
      <c r="Z2473" t="s">
        <v>56</v>
      </c>
      <c r="AA2473" t="s">
        <v>46</v>
      </c>
      <c r="AB2473" t="s">
        <v>101</v>
      </c>
      <c r="AC2473" t="s">
        <v>175</v>
      </c>
      <c r="AD2473" t="s">
        <v>425</v>
      </c>
      <c r="AE2473" t="s">
        <v>62</v>
      </c>
      <c r="AF2473" t="s">
        <v>85</v>
      </c>
      <c r="AG2473" t="s">
        <v>66</v>
      </c>
      <c r="AH2473" t="s">
        <v>257</v>
      </c>
      <c r="AI2473" t="s">
        <v>105</v>
      </c>
      <c r="AJ2473" t="s">
        <v>2317</v>
      </c>
      <c r="AK2473" t="s">
        <v>86</v>
      </c>
      <c r="AL2473" t="s">
        <v>47</v>
      </c>
      <c r="AM2473" t="s">
        <v>47</v>
      </c>
      <c r="AN2473" t="s">
        <v>299</v>
      </c>
      <c r="AO2473" t="s">
        <v>82</v>
      </c>
    </row>
    <row r="2474" spans="1:41" hidden="1" x14ac:dyDescent="0.25">
      <c r="A2474" t="s">
        <v>10764</v>
      </c>
      <c r="B2474" t="s">
        <v>10765</v>
      </c>
      <c r="C2474" s="1" t="str">
        <f t="shared" si="156"/>
        <v>21:1062</v>
      </c>
      <c r="D2474" s="1" t="str">
        <f t="shared" si="157"/>
        <v>21:0123</v>
      </c>
      <c r="E2474" t="s">
        <v>10766</v>
      </c>
      <c r="F2474" t="s">
        <v>10767</v>
      </c>
      <c r="H2474">
        <v>49.755622099999997</v>
      </c>
      <c r="I2474">
        <v>-117.6151448</v>
      </c>
      <c r="J2474" s="1" t="str">
        <f t="shared" si="154"/>
        <v>NGR bulk stream sediment</v>
      </c>
      <c r="K2474" s="1" t="str">
        <f t="shared" si="155"/>
        <v>&lt;177 micron (NGR)</v>
      </c>
      <c r="L2474">
        <v>50</v>
      </c>
      <c r="M2474" t="s">
        <v>170</v>
      </c>
      <c r="N2474">
        <v>842</v>
      </c>
      <c r="O2474" t="s">
        <v>412</v>
      </c>
      <c r="P2474" t="s">
        <v>103</v>
      </c>
      <c r="Q2474" t="s">
        <v>548</v>
      </c>
      <c r="R2474" t="s">
        <v>55</v>
      </c>
      <c r="S2474" t="s">
        <v>89</v>
      </c>
      <c r="T2474" t="s">
        <v>85</v>
      </c>
      <c r="U2474" t="s">
        <v>462</v>
      </c>
      <c r="V2474" t="s">
        <v>161</v>
      </c>
      <c r="W2474" t="s">
        <v>161</v>
      </c>
      <c r="X2474" t="s">
        <v>269</v>
      </c>
      <c r="Y2474" t="s">
        <v>438</v>
      </c>
      <c r="Z2474" t="s">
        <v>56</v>
      </c>
      <c r="AA2474" t="s">
        <v>46</v>
      </c>
      <c r="AB2474" t="s">
        <v>125</v>
      </c>
      <c r="AC2474" t="s">
        <v>58</v>
      </c>
      <c r="AD2474" t="s">
        <v>445</v>
      </c>
      <c r="AE2474" t="s">
        <v>54</v>
      </c>
      <c r="AF2474" t="s">
        <v>58</v>
      </c>
      <c r="AG2474" t="s">
        <v>609</v>
      </c>
      <c r="AH2474" t="s">
        <v>78</v>
      </c>
      <c r="AI2474" t="s">
        <v>54</v>
      </c>
      <c r="AJ2474" t="s">
        <v>4281</v>
      </c>
      <c r="AK2474" t="s">
        <v>292</v>
      </c>
      <c r="AL2474" t="s">
        <v>47</v>
      </c>
      <c r="AM2474" t="s">
        <v>47</v>
      </c>
      <c r="AN2474" t="s">
        <v>1392</v>
      </c>
      <c r="AO2474" t="s">
        <v>58</v>
      </c>
    </row>
    <row r="2475" spans="1:41" hidden="1" x14ac:dyDescent="0.25">
      <c r="A2475" t="s">
        <v>10768</v>
      </c>
      <c r="B2475" t="s">
        <v>10769</v>
      </c>
      <c r="C2475" s="1" t="str">
        <f t="shared" si="156"/>
        <v>21:1062</v>
      </c>
      <c r="D2475" s="1" t="str">
        <f t="shared" si="157"/>
        <v>21:0123</v>
      </c>
      <c r="E2475" t="s">
        <v>10770</v>
      </c>
      <c r="F2475" t="s">
        <v>10771</v>
      </c>
      <c r="H2475">
        <v>49.733073900000001</v>
      </c>
      <c r="I2475">
        <v>-117.7047812</v>
      </c>
      <c r="J2475" s="1" t="str">
        <f t="shared" si="154"/>
        <v>NGR bulk stream sediment</v>
      </c>
      <c r="K2475" s="1" t="str">
        <f t="shared" si="155"/>
        <v>&lt;177 micron (NGR)</v>
      </c>
      <c r="L2475">
        <v>50</v>
      </c>
      <c r="M2475" t="s">
        <v>180</v>
      </c>
      <c r="N2475">
        <v>843</v>
      </c>
      <c r="O2475" t="s">
        <v>235</v>
      </c>
      <c r="P2475" t="s">
        <v>47</v>
      </c>
      <c r="Q2475" t="s">
        <v>281</v>
      </c>
      <c r="R2475" t="s">
        <v>85</v>
      </c>
      <c r="S2475" t="s">
        <v>10772</v>
      </c>
      <c r="T2475" t="s">
        <v>175</v>
      </c>
      <c r="U2475" t="s">
        <v>438</v>
      </c>
      <c r="V2475" t="s">
        <v>257</v>
      </c>
      <c r="W2475" t="s">
        <v>142</v>
      </c>
      <c r="X2475" t="s">
        <v>175</v>
      </c>
      <c r="Y2475" t="s">
        <v>10773</v>
      </c>
      <c r="Z2475" t="s">
        <v>56</v>
      </c>
      <c r="AA2475" t="s">
        <v>46</v>
      </c>
      <c r="AB2475" t="s">
        <v>235</v>
      </c>
      <c r="AC2475" t="s">
        <v>112</v>
      </c>
      <c r="AD2475" t="s">
        <v>100</v>
      </c>
      <c r="AE2475" t="s">
        <v>199</v>
      </c>
      <c r="AF2475" t="s">
        <v>50</v>
      </c>
      <c r="AG2475" t="s">
        <v>966</v>
      </c>
      <c r="AH2475" t="s">
        <v>122</v>
      </c>
      <c r="AI2475" t="s">
        <v>79</v>
      </c>
      <c r="AJ2475" t="s">
        <v>10774</v>
      </c>
      <c r="AK2475" t="s">
        <v>633</v>
      </c>
      <c r="AL2475" t="s">
        <v>51</v>
      </c>
      <c r="AM2475" t="s">
        <v>47</v>
      </c>
      <c r="AN2475" t="s">
        <v>765</v>
      </c>
      <c r="AO2475" t="s">
        <v>330</v>
      </c>
    </row>
    <row r="2476" spans="1:41" hidden="1" x14ac:dyDescent="0.25">
      <c r="A2476" t="s">
        <v>10775</v>
      </c>
      <c r="B2476" t="s">
        <v>10776</v>
      </c>
      <c r="C2476" s="1" t="str">
        <f t="shared" si="156"/>
        <v>21:1062</v>
      </c>
      <c r="D2476" s="1" t="str">
        <f t="shared" si="157"/>
        <v>21:0123</v>
      </c>
      <c r="E2476" t="s">
        <v>10777</v>
      </c>
      <c r="F2476" t="s">
        <v>10778</v>
      </c>
      <c r="H2476">
        <v>49.670058099999999</v>
      </c>
      <c r="I2476">
        <v>-117.95759</v>
      </c>
      <c r="J2476" s="1" t="str">
        <f t="shared" si="154"/>
        <v>NGR bulk stream sediment</v>
      </c>
      <c r="K2476" s="1" t="str">
        <f t="shared" si="155"/>
        <v>&lt;177 micron (NGR)</v>
      </c>
      <c r="L2476">
        <v>50</v>
      </c>
      <c r="M2476" t="s">
        <v>195</v>
      </c>
      <c r="N2476">
        <v>844</v>
      </c>
      <c r="O2476" t="s">
        <v>185</v>
      </c>
      <c r="P2476" t="s">
        <v>47</v>
      </c>
      <c r="Q2476" t="s">
        <v>337</v>
      </c>
      <c r="R2476" t="s">
        <v>439</v>
      </c>
      <c r="S2476" t="s">
        <v>431</v>
      </c>
      <c r="T2476" t="s">
        <v>239</v>
      </c>
      <c r="U2476" t="s">
        <v>662</v>
      </c>
      <c r="V2476" t="s">
        <v>79</v>
      </c>
      <c r="W2476" t="s">
        <v>271</v>
      </c>
      <c r="X2476" t="s">
        <v>52</v>
      </c>
      <c r="Y2476" t="s">
        <v>146</v>
      </c>
      <c r="Z2476" t="s">
        <v>56</v>
      </c>
      <c r="AA2476" t="s">
        <v>46</v>
      </c>
      <c r="AB2476" t="s">
        <v>64</v>
      </c>
      <c r="AC2476" t="s">
        <v>431</v>
      </c>
      <c r="AD2476" t="s">
        <v>399</v>
      </c>
      <c r="AE2476" t="s">
        <v>199</v>
      </c>
      <c r="AF2476" t="s">
        <v>50</v>
      </c>
      <c r="AG2476" t="s">
        <v>55</v>
      </c>
      <c r="AH2476" t="s">
        <v>122</v>
      </c>
      <c r="AI2476" t="s">
        <v>46</v>
      </c>
      <c r="AJ2476" t="s">
        <v>6615</v>
      </c>
      <c r="AK2476" t="s">
        <v>283</v>
      </c>
      <c r="AL2476" t="s">
        <v>47</v>
      </c>
      <c r="AM2476" t="s">
        <v>47</v>
      </c>
      <c r="AN2476" t="s">
        <v>65</v>
      </c>
      <c r="AO2476" t="s">
        <v>58</v>
      </c>
    </row>
    <row r="2477" spans="1:41" hidden="1" x14ac:dyDescent="0.25">
      <c r="A2477" t="s">
        <v>10779</v>
      </c>
      <c r="B2477" t="s">
        <v>10780</v>
      </c>
      <c r="C2477" s="1" t="str">
        <f t="shared" si="156"/>
        <v>21:1062</v>
      </c>
      <c r="D2477" s="1" t="str">
        <f t="shared" si="157"/>
        <v>21:0123</v>
      </c>
      <c r="E2477" t="s">
        <v>10781</v>
      </c>
      <c r="F2477" t="s">
        <v>10782</v>
      </c>
      <c r="H2477">
        <v>49.603753599999997</v>
      </c>
      <c r="I2477">
        <v>-117.9599046</v>
      </c>
      <c r="J2477" s="1" t="str">
        <f t="shared" si="154"/>
        <v>NGR bulk stream sediment</v>
      </c>
      <c r="K2477" s="1" t="str">
        <f t="shared" si="155"/>
        <v>&lt;177 micron (NGR)</v>
      </c>
      <c r="L2477">
        <v>50</v>
      </c>
      <c r="M2477" t="s">
        <v>205</v>
      </c>
      <c r="N2477">
        <v>845</v>
      </c>
      <c r="O2477" t="s">
        <v>54</v>
      </c>
      <c r="P2477" t="s">
        <v>47</v>
      </c>
      <c r="Q2477" t="s">
        <v>119</v>
      </c>
      <c r="R2477" t="s">
        <v>188</v>
      </c>
      <c r="S2477" t="s">
        <v>226</v>
      </c>
      <c r="T2477" t="s">
        <v>127</v>
      </c>
      <c r="U2477" t="s">
        <v>237</v>
      </c>
      <c r="V2477" t="s">
        <v>105</v>
      </c>
      <c r="W2477" t="s">
        <v>270</v>
      </c>
      <c r="X2477" t="s">
        <v>58</v>
      </c>
      <c r="Y2477" t="s">
        <v>329</v>
      </c>
      <c r="Z2477" t="s">
        <v>56</v>
      </c>
      <c r="AA2477" t="s">
        <v>46</v>
      </c>
      <c r="AB2477" t="s">
        <v>257</v>
      </c>
      <c r="AC2477" t="s">
        <v>98</v>
      </c>
      <c r="AD2477" t="s">
        <v>583</v>
      </c>
      <c r="AE2477" t="s">
        <v>56</v>
      </c>
      <c r="AF2477" t="s">
        <v>439</v>
      </c>
      <c r="AG2477" t="s">
        <v>242</v>
      </c>
      <c r="AH2477" t="s">
        <v>122</v>
      </c>
      <c r="AI2477" t="s">
        <v>54</v>
      </c>
      <c r="AJ2477" t="s">
        <v>127</v>
      </c>
      <c r="AK2477" t="s">
        <v>85</v>
      </c>
      <c r="AL2477" t="s">
        <v>122</v>
      </c>
      <c r="AM2477" t="s">
        <v>47</v>
      </c>
      <c r="AN2477" t="s">
        <v>935</v>
      </c>
      <c r="AO2477" t="s">
        <v>108</v>
      </c>
    </row>
    <row r="2478" spans="1:41" hidden="1" x14ac:dyDescent="0.25">
      <c r="A2478" t="s">
        <v>10783</v>
      </c>
      <c r="B2478" t="s">
        <v>10784</v>
      </c>
      <c r="C2478" s="1" t="str">
        <f t="shared" si="156"/>
        <v>21:1062</v>
      </c>
      <c r="D2478" s="1" t="str">
        <f t="shared" si="157"/>
        <v>21:0123</v>
      </c>
      <c r="E2478" t="s">
        <v>10785</v>
      </c>
      <c r="F2478" t="s">
        <v>10786</v>
      </c>
      <c r="H2478">
        <v>49.546069199999998</v>
      </c>
      <c r="I2478">
        <v>-117.78138610000001</v>
      </c>
      <c r="J2478" s="1" t="str">
        <f t="shared" si="154"/>
        <v>NGR bulk stream sediment</v>
      </c>
      <c r="K2478" s="1" t="str">
        <f t="shared" si="155"/>
        <v>&lt;177 micron (NGR)</v>
      </c>
      <c r="L2478">
        <v>50</v>
      </c>
      <c r="M2478" t="s">
        <v>214</v>
      </c>
      <c r="N2478">
        <v>846</v>
      </c>
      <c r="O2478" t="s">
        <v>125</v>
      </c>
      <c r="P2478" t="s">
        <v>47</v>
      </c>
      <c r="Q2478" t="s">
        <v>234</v>
      </c>
      <c r="R2478" t="s">
        <v>52</v>
      </c>
      <c r="S2478" t="s">
        <v>294</v>
      </c>
      <c r="T2478" t="s">
        <v>85</v>
      </c>
      <c r="U2478" t="s">
        <v>399</v>
      </c>
      <c r="V2478" t="s">
        <v>101</v>
      </c>
      <c r="W2478" t="s">
        <v>151</v>
      </c>
      <c r="X2478" t="s">
        <v>267</v>
      </c>
      <c r="Y2478" t="s">
        <v>10787</v>
      </c>
      <c r="Z2478" t="s">
        <v>56</v>
      </c>
      <c r="AA2478" t="s">
        <v>46</v>
      </c>
      <c r="AB2478" t="s">
        <v>78</v>
      </c>
      <c r="AC2478" t="s">
        <v>145</v>
      </c>
      <c r="AD2478" t="s">
        <v>251</v>
      </c>
      <c r="AE2478" t="s">
        <v>62</v>
      </c>
      <c r="AF2478" t="s">
        <v>88</v>
      </c>
      <c r="AG2478" t="s">
        <v>1247</v>
      </c>
      <c r="AH2478" t="s">
        <v>125</v>
      </c>
      <c r="AI2478" t="s">
        <v>110</v>
      </c>
      <c r="AJ2478" t="s">
        <v>6217</v>
      </c>
      <c r="AK2478" t="s">
        <v>55</v>
      </c>
      <c r="AL2478" t="s">
        <v>47</v>
      </c>
      <c r="AM2478" t="s">
        <v>47</v>
      </c>
      <c r="AN2478" t="s">
        <v>215</v>
      </c>
      <c r="AO2478" t="s">
        <v>330</v>
      </c>
    </row>
    <row r="2479" spans="1:41" hidden="1" x14ac:dyDescent="0.25">
      <c r="A2479" t="s">
        <v>10788</v>
      </c>
      <c r="B2479" t="s">
        <v>10789</v>
      </c>
      <c r="C2479" s="1" t="str">
        <f t="shared" si="156"/>
        <v>21:1062</v>
      </c>
      <c r="D2479" s="1" t="str">
        <f t="shared" si="157"/>
        <v>21:0123</v>
      </c>
      <c r="E2479" t="s">
        <v>10790</v>
      </c>
      <c r="F2479" t="s">
        <v>10791</v>
      </c>
      <c r="H2479">
        <v>49.998477600000001</v>
      </c>
      <c r="I2479">
        <v>-116.4889926</v>
      </c>
      <c r="J2479" s="1" t="str">
        <f t="shared" si="154"/>
        <v>NGR bulk stream sediment</v>
      </c>
      <c r="K2479" s="1" t="str">
        <f t="shared" si="155"/>
        <v>&lt;177 micron (NGR)</v>
      </c>
      <c r="L2479">
        <v>50</v>
      </c>
      <c r="M2479" t="s">
        <v>223</v>
      </c>
      <c r="N2479">
        <v>847</v>
      </c>
      <c r="O2479" t="s">
        <v>72</v>
      </c>
      <c r="P2479" t="s">
        <v>47</v>
      </c>
      <c r="Q2479" t="s">
        <v>992</v>
      </c>
      <c r="R2479" t="s">
        <v>270</v>
      </c>
      <c r="S2479" t="s">
        <v>508</v>
      </c>
      <c r="T2479" t="s">
        <v>51</v>
      </c>
      <c r="U2479" t="s">
        <v>50</v>
      </c>
      <c r="V2479" t="s">
        <v>282</v>
      </c>
      <c r="W2479" t="s">
        <v>149</v>
      </c>
      <c r="X2479" t="s">
        <v>52</v>
      </c>
      <c r="Y2479" t="s">
        <v>2207</v>
      </c>
      <c r="Z2479" t="s">
        <v>56</v>
      </c>
      <c r="AA2479" t="s">
        <v>58</v>
      </c>
      <c r="AB2479" t="s">
        <v>60</v>
      </c>
      <c r="AC2479" t="s">
        <v>58</v>
      </c>
      <c r="AD2479" t="s">
        <v>391</v>
      </c>
      <c r="AE2479" t="s">
        <v>56</v>
      </c>
      <c r="AF2479" t="s">
        <v>60</v>
      </c>
      <c r="AG2479" t="s">
        <v>621</v>
      </c>
      <c r="AH2479" t="s">
        <v>102</v>
      </c>
      <c r="AI2479" t="s">
        <v>57</v>
      </c>
      <c r="AJ2479" t="s">
        <v>10682</v>
      </c>
      <c r="AK2479" t="s">
        <v>98</v>
      </c>
      <c r="AL2479" t="s">
        <v>52</v>
      </c>
      <c r="AM2479" t="s">
        <v>47</v>
      </c>
      <c r="AN2479" t="s">
        <v>463</v>
      </c>
      <c r="AO2479" t="s">
        <v>99</v>
      </c>
    </row>
    <row r="2480" spans="1:41" hidden="1" x14ac:dyDescent="0.25">
      <c r="A2480" t="s">
        <v>10792</v>
      </c>
      <c r="B2480" t="s">
        <v>10793</v>
      </c>
      <c r="C2480" s="1" t="str">
        <f t="shared" si="156"/>
        <v>21:1062</v>
      </c>
      <c r="D2480" s="1" t="str">
        <f t="shared" si="157"/>
        <v>21:0123</v>
      </c>
      <c r="E2480" t="s">
        <v>10794</v>
      </c>
      <c r="F2480" t="s">
        <v>10795</v>
      </c>
      <c r="H2480">
        <v>49.993865599999999</v>
      </c>
      <c r="I2480">
        <v>-116.5483077</v>
      </c>
      <c r="J2480" s="1" t="str">
        <f t="shared" si="154"/>
        <v>NGR bulk stream sediment</v>
      </c>
      <c r="K2480" s="1" t="str">
        <f t="shared" si="155"/>
        <v>&lt;177 micron (NGR)</v>
      </c>
      <c r="L2480">
        <v>50</v>
      </c>
      <c r="M2480" t="s">
        <v>233</v>
      </c>
      <c r="N2480">
        <v>848</v>
      </c>
      <c r="O2480" t="s">
        <v>58</v>
      </c>
      <c r="P2480" t="s">
        <v>47</v>
      </c>
      <c r="Q2480" t="s">
        <v>301</v>
      </c>
      <c r="R2480" t="s">
        <v>62</v>
      </c>
      <c r="S2480" t="s">
        <v>237</v>
      </c>
      <c r="T2480" t="s">
        <v>330</v>
      </c>
      <c r="U2480" t="s">
        <v>141</v>
      </c>
      <c r="V2480" t="s">
        <v>260</v>
      </c>
      <c r="W2480" t="s">
        <v>78</v>
      </c>
      <c r="X2480" t="s">
        <v>58</v>
      </c>
      <c r="Y2480" t="s">
        <v>184</v>
      </c>
      <c r="Z2480" t="s">
        <v>56</v>
      </c>
      <c r="AA2480" t="s">
        <v>46</v>
      </c>
      <c r="AB2480" t="s">
        <v>110</v>
      </c>
      <c r="AC2480" t="s">
        <v>85</v>
      </c>
      <c r="AD2480" t="s">
        <v>146</v>
      </c>
      <c r="AE2480" t="s">
        <v>56</v>
      </c>
      <c r="AF2480" t="s">
        <v>292</v>
      </c>
      <c r="AG2480" t="s">
        <v>439</v>
      </c>
      <c r="AH2480" t="s">
        <v>257</v>
      </c>
      <c r="AI2480" t="s">
        <v>174</v>
      </c>
      <c r="AJ2480" t="s">
        <v>3298</v>
      </c>
      <c r="AK2480" t="s">
        <v>55</v>
      </c>
      <c r="AL2480" t="s">
        <v>122</v>
      </c>
      <c r="AM2480" t="s">
        <v>47</v>
      </c>
      <c r="AN2480" t="s">
        <v>345</v>
      </c>
      <c r="AO2480" t="s">
        <v>475</v>
      </c>
    </row>
    <row r="2481" spans="1:41" hidden="1" x14ac:dyDescent="0.25">
      <c r="A2481" t="s">
        <v>10796</v>
      </c>
      <c r="B2481" t="s">
        <v>10797</v>
      </c>
      <c r="C2481" s="1" t="str">
        <f t="shared" si="156"/>
        <v>21:1062</v>
      </c>
      <c r="D2481" s="1" t="str">
        <f t="shared" si="157"/>
        <v>21:0123</v>
      </c>
      <c r="E2481" t="s">
        <v>10798</v>
      </c>
      <c r="F2481" t="s">
        <v>10799</v>
      </c>
      <c r="H2481">
        <v>49.968788099999998</v>
      </c>
      <c r="I2481">
        <v>-116.62681480000001</v>
      </c>
      <c r="J2481" s="1" t="str">
        <f t="shared" si="154"/>
        <v>NGR bulk stream sediment</v>
      </c>
      <c r="K2481" s="1" t="str">
        <f t="shared" si="155"/>
        <v>&lt;177 micron (NGR)</v>
      </c>
      <c r="L2481">
        <v>50</v>
      </c>
      <c r="M2481" t="s">
        <v>248</v>
      </c>
      <c r="N2481">
        <v>849</v>
      </c>
      <c r="O2481" t="s">
        <v>81</v>
      </c>
      <c r="P2481" t="s">
        <v>47</v>
      </c>
      <c r="Q2481" t="s">
        <v>417</v>
      </c>
      <c r="R2481" t="s">
        <v>78</v>
      </c>
      <c r="S2481" t="s">
        <v>89</v>
      </c>
      <c r="T2481" t="s">
        <v>51</v>
      </c>
      <c r="U2481" t="s">
        <v>76</v>
      </c>
      <c r="V2481" t="s">
        <v>274</v>
      </c>
      <c r="W2481" t="s">
        <v>149</v>
      </c>
      <c r="X2481" t="s">
        <v>73</v>
      </c>
      <c r="Y2481" t="s">
        <v>386</v>
      </c>
      <c r="Z2481" t="s">
        <v>56</v>
      </c>
      <c r="AA2481" t="s">
        <v>52</v>
      </c>
      <c r="AB2481" t="s">
        <v>206</v>
      </c>
      <c r="AC2481" t="s">
        <v>58</v>
      </c>
      <c r="AD2481" t="s">
        <v>463</v>
      </c>
      <c r="AE2481" t="s">
        <v>380</v>
      </c>
      <c r="AF2481" t="s">
        <v>78</v>
      </c>
      <c r="AG2481" t="s">
        <v>58</v>
      </c>
      <c r="AH2481" t="s">
        <v>371</v>
      </c>
      <c r="AI2481" t="s">
        <v>57</v>
      </c>
      <c r="AJ2481" t="s">
        <v>10800</v>
      </c>
      <c r="AK2481" t="s">
        <v>1992</v>
      </c>
      <c r="AL2481" t="s">
        <v>47</v>
      </c>
      <c r="AM2481" t="s">
        <v>47</v>
      </c>
      <c r="AN2481" t="s">
        <v>284</v>
      </c>
      <c r="AO2481" t="s">
        <v>175</v>
      </c>
    </row>
    <row r="2482" spans="1:41" hidden="1" x14ac:dyDescent="0.25">
      <c r="A2482" t="s">
        <v>10801</v>
      </c>
      <c r="B2482" t="s">
        <v>10802</v>
      </c>
      <c r="C2482" s="1" t="str">
        <f t="shared" si="156"/>
        <v>21:1062</v>
      </c>
      <c r="D2482" s="1" t="str">
        <f t="shared" si="157"/>
        <v>21:0123</v>
      </c>
      <c r="E2482" t="s">
        <v>10803</v>
      </c>
      <c r="F2482" t="s">
        <v>10804</v>
      </c>
      <c r="H2482">
        <v>49.998685500000001</v>
      </c>
      <c r="I2482">
        <v>-116.3733902</v>
      </c>
      <c r="J2482" s="1" t="str">
        <f t="shared" si="154"/>
        <v>NGR bulk stream sediment</v>
      </c>
      <c r="K2482" s="1" t="str">
        <f t="shared" si="155"/>
        <v>&lt;177 micron (NGR)</v>
      </c>
      <c r="L2482">
        <v>50</v>
      </c>
      <c r="M2482" t="s">
        <v>256</v>
      </c>
      <c r="N2482">
        <v>850</v>
      </c>
      <c r="O2482" t="s">
        <v>137</v>
      </c>
      <c r="P2482" t="s">
        <v>47</v>
      </c>
      <c r="Q2482" t="s">
        <v>189</v>
      </c>
      <c r="R2482" t="s">
        <v>227</v>
      </c>
      <c r="S2482" t="s">
        <v>532</v>
      </c>
      <c r="T2482" t="s">
        <v>66</v>
      </c>
      <c r="U2482" t="s">
        <v>197</v>
      </c>
      <c r="V2482" t="s">
        <v>351</v>
      </c>
      <c r="W2482" t="s">
        <v>81</v>
      </c>
      <c r="X2482" t="s">
        <v>51</v>
      </c>
      <c r="Y2482" t="s">
        <v>462</v>
      </c>
      <c r="Z2482" t="s">
        <v>56</v>
      </c>
      <c r="AA2482" t="s">
        <v>51</v>
      </c>
      <c r="AB2482" t="s">
        <v>149</v>
      </c>
      <c r="AC2482" t="s">
        <v>50</v>
      </c>
      <c r="AD2482" t="s">
        <v>146</v>
      </c>
      <c r="AE2482" t="s">
        <v>199</v>
      </c>
      <c r="AF2482" t="s">
        <v>88</v>
      </c>
      <c r="AG2482" t="s">
        <v>52</v>
      </c>
      <c r="AH2482" t="s">
        <v>235</v>
      </c>
      <c r="AI2482" t="s">
        <v>46</v>
      </c>
      <c r="AJ2482" t="s">
        <v>267</v>
      </c>
      <c r="AK2482" t="s">
        <v>76</v>
      </c>
      <c r="AL2482" t="s">
        <v>47</v>
      </c>
      <c r="AM2482" t="s">
        <v>47</v>
      </c>
      <c r="AN2482" t="s">
        <v>65</v>
      </c>
      <c r="AO2482" t="s">
        <v>330</v>
      </c>
    </row>
    <row r="2483" spans="1:41" hidden="1" x14ac:dyDescent="0.25">
      <c r="A2483" t="s">
        <v>10805</v>
      </c>
      <c r="B2483" t="s">
        <v>10806</v>
      </c>
      <c r="C2483" s="1" t="str">
        <f t="shared" si="156"/>
        <v>21:1062</v>
      </c>
      <c r="D2483" s="1" t="str">
        <f t="shared" si="157"/>
        <v>21:0123</v>
      </c>
      <c r="E2483" t="s">
        <v>10807</v>
      </c>
      <c r="F2483" t="s">
        <v>10808</v>
      </c>
      <c r="H2483">
        <v>49.970890300000001</v>
      </c>
      <c r="I2483">
        <v>-116.38312430000001</v>
      </c>
      <c r="J2483" s="1" t="str">
        <f t="shared" si="154"/>
        <v>NGR bulk stream sediment</v>
      </c>
      <c r="K2483" s="1" t="str">
        <f t="shared" si="155"/>
        <v>&lt;177 micron (NGR)</v>
      </c>
      <c r="L2483">
        <v>50</v>
      </c>
      <c r="M2483" t="s">
        <v>265</v>
      </c>
      <c r="N2483">
        <v>851</v>
      </c>
      <c r="O2483" t="s">
        <v>82</v>
      </c>
      <c r="P2483" t="s">
        <v>122</v>
      </c>
      <c r="Q2483" t="s">
        <v>432</v>
      </c>
      <c r="R2483" t="s">
        <v>57</v>
      </c>
      <c r="S2483" t="s">
        <v>590</v>
      </c>
      <c r="T2483" t="s">
        <v>76</v>
      </c>
      <c r="U2483" t="s">
        <v>186</v>
      </c>
      <c r="V2483" t="s">
        <v>351</v>
      </c>
      <c r="W2483" t="s">
        <v>79</v>
      </c>
      <c r="X2483" t="s">
        <v>52</v>
      </c>
      <c r="Y2483" t="s">
        <v>342</v>
      </c>
      <c r="Z2483" t="s">
        <v>84</v>
      </c>
      <c r="AA2483" t="s">
        <v>46</v>
      </c>
      <c r="AB2483" t="s">
        <v>87</v>
      </c>
      <c r="AC2483" t="s">
        <v>127</v>
      </c>
      <c r="AD2483" t="s">
        <v>438</v>
      </c>
      <c r="AE2483" t="s">
        <v>199</v>
      </c>
      <c r="AF2483" t="s">
        <v>502</v>
      </c>
      <c r="AG2483" t="s">
        <v>118</v>
      </c>
      <c r="AH2483" t="s">
        <v>105</v>
      </c>
      <c r="AI2483" t="s">
        <v>87</v>
      </c>
      <c r="AJ2483" t="s">
        <v>50</v>
      </c>
      <c r="AK2483" t="s">
        <v>51</v>
      </c>
      <c r="AL2483" t="s">
        <v>47</v>
      </c>
      <c r="AM2483" t="s">
        <v>122</v>
      </c>
      <c r="AN2483" t="s">
        <v>171</v>
      </c>
      <c r="AO2483" t="s">
        <v>306</v>
      </c>
    </row>
    <row r="2484" spans="1:41" hidden="1" x14ac:dyDescent="0.25">
      <c r="A2484" t="s">
        <v>10809</v>
      </c>
      <c r="B2484" t="s">
        <v>10810</v>
      </c>
      <c r="C2484" s="1" t="str">
        <f t="shared" si="156"/>
        <v>21:1062</v>
      </c>
      <c r="D2484" s="1" t="str">
        <f t="shared" si="157"/>
        <v>21:0123</v>
      </c>
      <c r="E2484" t="s">
        <v>10811</v>
      </c>
      <c r="F2484" t="s">
        <v>10812</v>
      </c>
      <c r="H2484">
        <v>49.9702579</v>
      </c>
      <c r="I2484">
        <v>-116.3775545</v>
      </c>
      <c r="J2484" s="1" t="str">
        <f t="shared" si="154"/>
        <v>NGR bulk stream sediment</v>
      </c>
      <c r="K2484" s="1" t="str">
        <f t="shared" si="155"/>
        <v>&lt;177 micron (NGR)</v>
      </c>
      <c r="L2484">
        <v>51</v>
      </c>
      <c r="M2484" t="s">
        <v>45</v>
      </c>
      <c r="N2484">
        <v>852</v>
      </c>
      <c r="O2484" t="s">
        <v>267</v>
      </c>
      <c r="P2484" t="s">
        <v>47</v>
      </c>
      <c r="Q2484" t="s">
        <v>364</v>
      </c>
      <c r="R2484" t="s">
        <v>61</v>
      </c>
      <c r="S2484" t="s">
        <v>184</v>
      </c>
      <c r="T2484" t="s">
        <v>85</v>
      </c>
      <c r="U2484" t="s">
        <v>358</v>
      </c>
      <c r="V2484" t="s">
        <v>439</v>
      </c>
      <c r="W2484" t="s">
        <v>79</v>
      </c>
      <c r="X2484" t="s">
        <v>137</v>
      </c>
      <c r="Y2484" t="s">
        <v>77</v>
      </c>
      <c r="Z2484" t="s">
        <v>53</v>
      </c>
      <c r="AA2484" t="s">
        <v>46</v>
      </c>
      <c r="AB2484" t="s">
        <v>185</v>
      </c>
      <c r="AC2484" t="s">
        <v>58</v>
      </c>
      <c r="AD2484" t="s">
        <v>431</v>
      </c>
      <c r="AE2484" t="s">
        <v>56</v>
      </c>
      <c r="AF2484" t="s">
        <v>85</v>
      </c>
      <c r="AG2484" t="s">
        <v>58</v>
      </c>
      <c r="AH2484" t="s">
        <v>61</v>
      </c>
      <c r="AI2484" t="s">
        <v>174</v>
      </c>
      <c r="AJ2484" t="s">
        <v>267</v>
      </c>
      <c r="AK2484" t="s">
        <v>123</v>
      </c>
      <c r="AL2484" t="s">
        <v>47</v>
      </c>
      <c r="AM2484" t="s">
        <v>122</v>
      </c>
      <c r="AN2484" t="s">
        <v>65</v>
      </c>
      <c r="AO2484" t="s">
        <v>165</v>
      </c>
    </row>
    <row r="2485" spans="1:41" hidden="1" x14ac:dyDescent="0.25">
      <c r="A2485" t="s">
        <v>10813</v>
      </c>
      <c r="B2485" t="s">
        <v>10814</v>
      </c>
      <c r="C2485" s="1" t="str">
        <f t="shared" si="156"/>
        <v>21:1062</v>
      </c>
      <c r="D2485" s="1" t="str">
        <f t="shared" si="157"/>
        <v>21:0123</v>
      </c>
      <c r="E2485" t="s">
        <v>10815</v>
      </c>
      <c r="F2485" t="s">
        <v>10816</v>
      </c>
      <c r="H2485">
        <v>49.886624900000001</v>
      </c>
      <c r="I2485">
        <v>-116.31509939999999</v>
      </c>
      <c r="J2485" s="1" t="str">
        <f t="shared" si="154"/>
        <v>NGR bulk stream sediment</v>
      </c>
      <c r="K2485" s="1" t="str">
        <f t="shared" si="155"/>
        <v>&lt;177 micron (NGR)</v>
      </c>
      <c r="L2485">
        <v>51</v>
      </c>
      <c r="M2485" t="s">
        <v>280</v>
      </c>
      <c r="N2485">
        <v>853</v>
      </c>
      <c r="O2485" t="s">
        <v>62</v>
      </c>
      <c r="P2485" t="s">
        <v>47</v>
      </c>
      <c r="Q2485" t="s">
        <v>275</v>
      </c>
      <c r="R2485" t="s">
        <v>81</v>
      </c>
      <c r="S2485" t="s">
        <v>780</v>
      </c>
      <c r="T2485" t="s">
        <v>137</v>
      </c>
      <c r="U2485" t="s">
        <v>218</v>
      </c>
      <c r="V2485" t="s">
        <v>137</v>
      </c>
      <c r="W2485" t="s">
        <v>270</v>
      </c>
      <c r="X2485" t="s">
        <v>344</v>
      </c>
      <c r="Y2485" t="s">
        <v>10817</v>
      </c>
      <c r="Z2485" t="s">
        <v>56</v>
      </c>
      <c r="AA2485" t="s">
        <v>46</v>
      </c>
      <c r="AB2485" t="s">
        <v>173</v>
      </c>
      <c r="AC2485" t="s">
        <v>58</v>
      </c>
      <c r="AD2485" t="s">
        <v>438</v>
      </c>
      <c r="AE2485" t="s">
        <v>84</v>
      </c>
      <c r="AF2485" t="s">
        <v>127</v>
      </c>
      <c r="AG2485" t="s">
        <v>6000</v>
      </c>
      <c r="AH2485" t="s">
        <v>90</v>
      </c>
      <c r="AI2485" t="s">
        <v>282</v>
      </c>
      <c r="AJ2485" t="s">
        <v>10774</v>
      </c>
      <c r="AK2485" t="s">
        <v>10818</v>
      </c>
      <c r="AL2485" t="s">
        <v>306</v>
      </c>
      <c r="AM2485" t="s">
        <v>47</v>
      </c>
      <c r="AN2485" t="s">
        <v>10819</v>
      </c>
      <c r="AO2485" t="s">
        <v>108</v>
      </c>
    </row>
    <row r="2486" spans="1:41" hidden="1" x14ac:dyDescent="0.25">
      <c r="A2486" t="s">
        <v>10820</v>
      </c>
      <c r="B2486" t="s">
        <v>10821</v>
      </c>
      <c r="C2486" s="1" t="str">
        <f t="shared" si="156"/>
        <v>21:1062</v>
      </c>
      <c r="D2486" s="1" t="str">
        <f t="shared" si="157"/>
        <v>21:0123</v>
      </c>
      <c r="E2486" t="s">
        <v>10815</v>
      </c>
      <c r="F2486" t="s">
        <v>10822</v>
      </c>
      <c r="H2486">
        <v>49.886624900000001</v>
      </c>
      <c r="I2486">
        <v>-116.31509939999999</v>
      </c>
      <c r="J2486" s="1" t="str">
        <f t="shared" si="154"/>
        <v>NGR bulk stream sediment</v>
      </c>
      <c r="K2486" s="1" t="str">
        <f t="shared" si="155"/>
        <v>&lt;177 micron (NGR)</v>
      </c>
      <c r="L2486">
        <v>51</v>
      </c>
      <c r="M2486" t="s">
        <v>288</v>
      </c>
      <c r="N2486">
        <v>854</v>
      </c>
      <c r="O2486" t="s">
        <v>105</v>
      </c>
      <c r="P2486" t="s">
        <v>47</v>
      </c>
      <c r="Q2486" t="s">
        <v>159</v>
      </c>
      <c r="R2486" t="s">
        <v>437</v>
      </c>
      <c r="S2486" t="s">
        <v>284</v>
      </c>
      <c r="T2486" t="s">
        <v>58</v>
      </c>
      <c r="U2486" t="s">
        <v>112</v>
      </c>
      <c r="V2486" t="s">
        <v>108</v>
      </c>
      <c r="W2486" t="s">
        <v>164</v>
      </c>
      <c r="X2486" t="s">
        <v>475</v>
      </c>
      <c r="Y2486" t="s">
        <v>5038</v>
      </c>
      <c r="Z2486" t="s">
        <v>56</v>
      </c>
      <c r="AA2486" t="s">
        <v>46</v>
      </c>
      <c r="AB2486" t="s">
        <v>161</v>
      </c>
      <c r="AC2486" t="s">
        <v>58</v>
      </c>
      <c r="AD2486" t="s">
        <v>207</v>
      </c>
      <c r="AE2486" t="s">
        <v>199</v>
      </c>
      <c r="AF2486" t="s">
        <v>58</v>
      </c>
      <c r="AG2486" t="s">
        <v>1012</v>
      </c>
      <c r="AH2486" t="s">
        <v>127</v>
      </c>
      <c r="AI2486" t="s">
        <v>105</v>
      </c>
      <c r="AJ2486" t="s">
        <v>10823</v>
      </c>
      <c r="AK2486" t="s">
        <v>10824</v>
      </c>
      <c r="AL2486" t="s">
        <v>66</v>
      </c>
      <c r="AM2486" t="s">
        <v>47</v>
      </c>
      <c r="AN2486" t="s">
        <v>234</v>
      </c>
      <c r="AO2486" t="s">
        <v>127</v>
      </c>
    </row>
    <row r="2487" spans="1:41" hidden="1" x14ac:dyDescent="0.25">
      <c r="A2487" t="s">
        <v>10825</v>
      </c>
      <c r="B2487" t="s">
        <v>10826</v>
      </c>
      <c r="C2487" s="1" t="str">
        <f t="shared" si="156"/>
        <v>21:1062</v>
      </c>
      <c r="D2487" s="1" t="str">
        <f t="shared" si="157"/>
        <v>21:0123</v>
      </c>
      <c r="E2487" t="s">
        <v>10827</v>
      </c>
      <c r="F2487" t="s">
        <v>10828</v>
      </c>
      <c r="H2487">
        <v>49.800887899999999</v>
      </c>
      <c r="I2487">
        <v>-116.3366879</v>
      </c>
      <c r="J2487" s="1" t="str">
        <f t="shared" si="154"/>
        <v>NGR bulk stream sediment</v>
      </c>
      <c r="K2487" s="1" t="str">
        <f t="shared" si="155"/>
        <v>&lt;177 micron (NGR)</v>
      </c>
      <c r="L2487">
        <v>51</v>
      </c>
      <c r="M2487" t="s">
        <v>71</v>
      </c>
      <c r="N2487">
        <v>855</v>
      </c>
      <c r="O2487" t="s">
        <v>10829</v>
      </c>
      <c r="P2487" t="s">
        <v>47</v>
      </c>
      <c r="Q2487" t="s">
        <v>568</v>
      </c>
      <c r="R2487" t="s">
        <v>108</v>
      </c>
      <c r="S2487" t="s">
        <v>431</v>
      </c>
      <c r="T2487" t="s">
        <v>225</v>
      </c>
      <c r="U2487" t="s">
        <v>75</v>
      </c>
      <c r="V2487" t="s">
        <v>217</v>
      </c>
      <c r="W2487" t="s">
        <v>151</v>
      </c>
      <c r="X2487" t="s">
        <v>103</v>
      </c>
      <c r="Y2487" t="s">
        <v>126</v>
      </c>
      <c r="Z2487" t="s">
        <v>84</v>
      </c>
      <c r="AA2487" t="s">
        <v>46</v>
      </c>
      <c r="AB2487" t="s">
        <v>235</v>
      </c>
      <c r="AC2487" t="s">
        <v>175</v>
      </c>
      <c r="AD2487" t="s">
        <v>331</v>
      </c>
      <c r="AE2487" t="s">
        <v>198</v>
      </c>
      <c r="AF2487" t="s">
        <v>58</v>
      </c>
      <c r="AG2487" t="s">
        <v>1012</v>
      </c>
      <c r="AH2487" t="s">
        <v>54</v>
      </c>
      <c r="AI2487" t="s">
        <v>101</v>
      </c>
      <c r="AJ2487" t="s">
        <v>108</v>
      </c>
      <c r="AK2487" t="s">
        <v>128</v>
      </c>
      <c r="AL2487" t="s">
        <v>52</v>
      </c>
      <c r="AM2487" t="s">
        <v>122</v>
      </c>
      <c r="AN2487" t="s">
        <v>89</v>
      </c>
      <c r="AO2487" t="s">
        <v>73</v>
      </c>
    </row>
    <row r="2488" spans="1:41" hidden="1" x14ac:dyDescent="0.25">
      <c r="A2488" t="s">
        <v>10830</v>
      </c>
      <c r="B2488" t="s">
        <v>10831</v>
      </c>
      <c r="C2488" s="1" t="str">
        <f t="shared" si="156"/>
        <v>21:1062</v>
      </c>
      <c r="D2488" s="1" t="str">
        <f t="shared" si="157"/>
        <v>21:0123</v>
      </c>
      <c r="E2488" t="s">
        <v>10832</v>
      </c>
      <c r="F2488" t="s">
        <v>10833</v>
      </c>
      <c r="H2488">
        <v>49.773696100000002</v>
      </c>
      <c r="I2488">
        <v>-116.3992537</v>
      </c>
      <c r="J2488" s="1" t="str">
        <f t="shared" si="154"/>
        <v>NGR bulk stream sediment</v>
      </c>
      <c r="K2488" s="1" t="str">
        <f t="shared" si="155"/>
        <v>&lt;177 micron (NGR)</v>
      </c>
      <c r="L2488">
        <v>51</v>
      </c>
      <c r="M2488" t="s">
        <v>95</v>
      </c>
      <c r="N2488">
        <v>856</v>
      </c>
      <c r="O2488" t="s">
        <v>3546</v>
      </c>
      <c r="P2488" t="s">
        <v>3546</v>
      </c>
      <c r="Q2488" t="s">
        <v>3546</v>
      </c>
      <c r="R2488" t="s">
        <v>3546</v>
      </c>
      <c r="S2488" t="s">
        <v>3546</v>
      </c>
      <c r="T2488" t="s">
        <v>3546</v>
      </c>
      <c r="U2488" t="s">
        <v>3546</v>
      </c>
      <c r="V2488" t="s">
        <v>3546</v>
      </c>
      <c r="W2488" t="s">
        <v>3546</v>
      </c>
      <c r="X2488" t="s">
        <v>3546</v>
      </c>
      <c r="Y2488" t="s">
        <v>3546</v>
      </c>
      <c r="Z2488" t="s">
        <v>3546</v>
      </c>
      <c r="AA2488" t="s">
        <v>3546</v>
      </c>
      <c r="AB2488" t="s">
        <v>3546</v>
      </c>
      <c r="AC2488" t="s">
        <v>3546</v>
      </c>
      <c r="AD2488" t="s">
        <v>3546</v>
      </c>
      <c r="AE2488" t="s">
        <v>3546</v>
      </c>
      <c r="AF2488" t="s">
        <v>3546</v>
      </c>
      <c r="AG2488" t="s">
        <v>3546</v>
      </c>
      <c r="AH2488" t="s">
        <v>3546</v>
      </c>
      <c r="AI2488" t="s">
        <v>3546</v>
      </c>
      <c r="AJ2488" t="s">
        <v>3546</v>
      </c>
      <c r="AK2488" t="s">
        <v>3546</v>
      </c>
      <c r="AL2488" t="s">
        <v>3546</v>
      </c>
      <c r="AM2488" t="s">
        <v>3546</v>
      </c>
      <c r="AN2488" t="s">
        <v>3546</v>
      </c>
      <c r="AO2488" t="s">
        <v>3546</v>
      </c>
    </row>
    <row r="2489" spans="1:41" hidden="1" x14ac:dyDescent="0.25">
      <c r="A2489" t="s">
        <v>10834</v>
      </c>
      <c r="B2489" t="s">
        <v>10835</v>
      </c>
      <c r="C2489" s="1" t="str">
        <f t="shared" si="156"/>
        <v>21:1062</v>
      </c>
      <c r="D2489" s="1" t="str">
        <f t="shared" si="157"/>
        <v>21:0123</v>
      </c>
      <c r="E2489" t="s">
        <v>10836</v>
      </c>
      <c r="F2489" t="s">
        <v>10837</v>
      </c>
      <c r="H2489">
        <v>49.492176800000003</v>
      </c>
      <c r="I2489">
        <v>-116.4140106</v>
      </c>
      <c r="J2489" s="1" t="str">
        <f t="shared" si="154"/>
        <v>NGR bulk stream sediment</v>
      </c>
      <c r="K2489" s="1" t="str">
        <f t="shared" si="155"/>
        <v>&lt;177 micron (NGR)</v>
      </c>
      <c r="L2489">
        <v>51</v>
      </c>
      <c r="M2489" t="s">
        <v>117</v>
      </c>
      <c r="N2489">
        <v>857</v>
      </c>
      <c r="O2489" t="s">
        <v>66</v>
      </c>
      <c r="P2489" t="s">
        <v>103</v>
      </c>
      <c r="Q2489" t="s">
        <v>356</v>
      </c>
      <c r="R2489" t="s">
        <v>55</v>
      </c>
      <c r="S2489" t="s">
        <v>589</v>
      </c>
      <c r="T2489" t="s">
        <v>127</v>
      </c>
      <c r="U2489" t="s">
        <v>272</v>
      </c>
      <c r="V2489" t="s">
        <v>502</v>
      </c>
      <c r="W2489" t="s">
        <v>139</v>
      </c>
      <c r="X2489" t="s">
        <v>137</v>
      </c>
      <c r="Y2489" t="s">
        <v>462</v>
      </c>
      <c r="Z2489" t="s">
        <v>56</v>
      </c>
      <c r="AA2489" t="s">
        <v>46</v>
      </c>
      <c r="AB2489" t="s">
        <v>199</v>
      </c>
      <c r="AC2489" t="s">
        <v>267</v>
      </c>
      <c r="AD2489" t="s">
        <v>146</v>
      </c>
      <c r="AE2489" t="s">
        <v>103</v>
      </c>
      <c r="AF2489" t="s">
        <v>330</v>
      </c>
      <c r="AG2489" t="s">
        <v>242</v>
      </c>
      <c r="AH2489" t="s">
        <v>149</v>
      </c>
      <c r="AI2489" t="s">
        <v>46</v>
      </c>
      <c r="AJ2489" t="s">
        <v>85</v>
      </c>
      <c r="AK2489" t="s">
        <v>392</v>
      </c>
      <c r="AL2489" t="s">
        <v>47</v>
      </c>
      <c r="AM2489" t="s">
        <v>47</v>
      </c>
      <c r="AN2489" t="s">
        <v>533</v>
      </c>
      <c r="AO2489" t="s">
        <v>108</v>
      </c>
    </row>
    <row r="2490" spans="1:41" hidden="1" x14ac:dyDescent="0.25">
      <c r="A2490" t="s">
        <v>10838</v>
      </c>
      <c r="B2490" t="s">
        <v>10839</v>
      </c>
      <c r="C2490" s="1" t="str">
        <f t="shared" si="156"/>
        <v>21:1062</v>
      </c>
      <c r="D2490" s="1" t="str">
        <f t="shared" si="157"/>
        <v>21:0123</v>
      </c>
      <c r="E2490" t="s">
        <v>10840</v>
      </c>
      <c r="F2490" t="s">
        <v>10841</v>
      </c>
      <c r="H2490">
        <v>49.496586299999997</v>
      </c>
      <c r="I2490">
        <v>-116.40908349999999</v>
      </c>
      <c r="J2490" s="1" t="str">
        <f t="shared" si="154"/>
        <v>NGR bulk stream sediment</v>
      </c>
      <c r="K2490" s="1" t="str">
        <f t="shared" si="155"/>
        <v>&lt;177 micron (NGR)</v>
      </c>
      <c r="L2490">
        <v>51</v>
      </c>
      <c r="M2490" t="s">
        <v>136</v>
      </c>
      <c r="N2490">
        <v>858</v>
      </c>
      <c r="O2490" t="s">
        <v>175</v>
      </c>
      <c r="P2490" t="s">
        <v>103</v>
      </c>
      <c r="Q2490" t="s">
        <v>638</v>
      </c>
      <c r="R2490" t="s">
        <v>86</v>
      </c>
      <c r="S2490" t="s">
        <v>667</v>
      </c>
      <c r="T2490" t="s">
        <v>58</v>
      </c>
      <c r="U2490" t="s">
        <v>243</v>
      </c>
      <c r="V2490" t="s">
        <v>271</v>
      </c>
      <c r="W2490" t="s">
        <v>61</v>
      </c>
      <c r="X2490" t="s">
        <v>137</v>
      </c>
      <c r="Y2490" t="s">
        <v>162</v>
      </c>
      <c r="Z2490" t="s">
        <v>56</v>
      </c>
      <c r="AA2490" t="s">
        <v>46</v>
      </c>
      <c r="AB2490" t="s">
        <v>84</v>
      </c>
      <c r="AC2490" t="s">
        <v>55</v>
      </c>
      <c r="AD2490" t="s">
        <v>146</v>
      </c>
      <c r="AE2490" t="s">
        <v>455</v>
      </c>
      <c r="AF2490" t="s">
        <v>182</v>
      </c>
      <c r="AG2490" t="s">
        <v>52</v>
      </c>
      <c r="AH2490" t="s">
        <v>149</v>
      </c>
      <c r="AI2490" t="s">
        <v>149</v>
      </c>
      <c r="AJ2490" t="s">
        <v>55</v>
      </c>
      <c r="AK2490" t="s">
        <v>271</v>
      </c>
      <c r="AL2490" t="s">
        <v>73</v>
      </c>
      <c r="AM2490" t="s">
        <v>47</v>
      </c>
      <c r="AN2490" t="s">
        <v>543</v>
      </c>
      <c r="AO2490" t="s">
        <v>76</v>
      </c>
    </row>
    <row r="2491" spans="1:41" hidden="1" x14ac:dyDescent="0.25">
      <c r="A2491" t="s">
        <v>10842</v>
      </c>
      <c r="B2491" t="s">
        <v>10843</v>
      </c>
      <c r="C2491" s="1" t="str">
        <f t="shared" si="156"/>
        <v>21:1062</v>
      </c>
      <c r="D2491" s="1" t="str">
        <f t="shared" si="157"/>
        <v>21:0123</v>
      </c>
      <c r="E2491" t="s">
        <v>10844</v>
      </c>
      <c r="F2491" t="s">
        <v>10845</v>
      </c>
      <c r="H2491">
        <v>49.468709500000003</v>
      </c>
      <c r="I2491">
        <v>-116.3483715</v>
      </c>
      <c r="J2491" s="1" t="str">
        <f t="shared" si="154"/>
        <v>NGR bulk stream sediment</v>
      </c>
      <c r="K2491" s="1" t="str">
        <f t="shared" si="155"/>
        <v>&lt;177 micron (NGR)</v>
      </c>
      <c r="L2491">
        <v>51</v>
      </c>
      <c r="M2491" t="s">
        <v>157</v>
      </c>
      <c r="N2491">
        <v>859</v>
      </c>
      <c r="O2491" t="s">
        <v>209</v>
      </c>
      <c r="P2491" t="s">
        <v>122</v>
      </c>
      <c r="Q2491" t="s">
        <v>364</v>
      </c>
      <c r="R2491" t="s">
        <v>173</v>
      </c>
      <c r="S2491" t="s">
        <v>350</v>
      </c>
      <c r="T2491" t="s">
        <v>85</v>
      </c>
      <c r="U2491" t="s">
        <v>75</v>
      </c>
      <c r="V2491" t="s">
        <v>274</v>
      </c>
      <c r="W2491" t="s">
        <v>63</v>
      </c>
      <c r="X2491" t="s">
        <v>52</v>
      </c>
      <c r="Y2491" t="s">
        <v>107</v>
      </c>
      <c r="Z2491" t="s">
        <v>56</v>
      </c>
      <c r="AA2491" t="s">
        <v>46</v>
      </c>
      <c r="AB2491" t="s">
        <v>62</v>
      </c>
      <c r="AC2491" t="s">
        <v>145</v>
      </c>
      <c r="AD2491" t="s">
        <v>438</v>
      </c>
      <c r="AE2491" t="s">
        <v>81</v>
      </c>
      <c r="AF2491" t="s">
        <v>406</v>
      </c>
      <c r="AG2491" t="s">
        <v>137</v>
      </c>
      <c r="AH2491" t="s">
        <v>149</v>
      </c>
      <c r="AI2491" t="s">
        <v>149</v>
      </c>
      <c r="AJ2491" t="s">
        <v>76</v>
      </c>
      <c r="AK2491" t="s">
        <v>86</v>
      </c>
      <c r="AL2491" t="s">
        <v>47</v>
      </c>
      <c r="AM2491" t="s">
        <v>47</v>
      </c>
      <c r="AN2491" t="s">
        <v>345</v>
      </c>
      <c r="AO2491" t="s">
        <v>330</v>
      </c>
    </row>
    <row r="2492" spans="1:41" hidden="1" x14ac:dyDescent="0.25">
      <c r="A2492" t="s">
        <v>10846</v>
      </c>
      <c r="B2492" t="s">
        <v>10847</v>
      </c>
      <c r="C2492" s="1" t="str">
        <f t="shared" si="156"/>
        <v>21:1062</v>
      </c>
      <c r="D2492" s="1" t="str">
        <f t="shared" si="157"/>
        <v>21:0123</v>
      </c>
      <c r="E2492" t="s">
        <v>10848</v>
      </c>
      <c r="F2492" t="s">
        <v>10849</v>
      </c>
      <c r="H2492">
        <v>49.465890600000002</v>
      </c>
      <c r="I2492">
        <v>-116.35256269999999</v>
      </c>
      <c r="J2492" s="1" t="str">
        <f t="shared" si="154"/>
        <v>NGR bulk stream sediment</v>
      </c>
      <c r="K2492" s="1" t="str">
        <f t="shared" si="155"/>
        <v>&lt;177 micron (NGR)</v>
      </c>
      <c r="L2492">
        <v>51</v>
      </c>
      <c r="M2492" t="s">
        <v>170</v>
      </c>
      <c r="N2492">
        <v>860</v>
      </c>
      <c r="O2492" t="s">
        <v>50</v>
      </c>
      <c r="P2492" t="s">
        <v>137</v>
      </c>
      <c r="Q2492" t="s">
        <v>196</v>
      </c>
      <c r="R2492" t="s">
        <v>493</v>
      </c>
      <c r="S2492" t="s">
        <v>320</v>
      </c>
      <c r="T2492" t="s">
        <v>85</v>
      </c>
      <c r="U2492" t="s">
        <v>120</v>
      </c>
      <c r="V2492" t="s">
        <v>227</v>
      </c>
      <c r="W2492" t="s">
        <v>47</v>
      </c>
      <c r="X2492" t="s">
        <v>137</v>
      </c>
      <c r="Y2492" t="s">
        <v>239</v>
      </c>
      <c r="Z2492" t="s">
        <v>199</v>
      </c>
      <c r="AA2492" t="s">
        <v>46</v>
      </c>
      <c r="AB2492" t="s">
        <v>84</v>
      </c>
      <c r="AC2492" t="s">
        <v>58</v>
      </c>
      <c r="AD2492" t="s">
        <v>146</v>
      </c>
      <c r="AE2492" t="s">
        <v>60</v>
      </c>
      <c r="AF2492" t="s">
        <v>52</v>
      </c>
      <c r="AG2492" t="s">
        <v>143</v>
      </c>
      <c r="AH2492" t="s">
        <v>54</v>
      </c>
      <c r="AI2492" t="s">
        <v>149</v>
      </c>
      <c r="AJ2492" t="s">
        <v>85</v>
      </c>
      <c r="AK2492" t="s">
        <v>86</v>
      </c>
      <c r="AL2492" t="s">
        <v>122</v>
      </c>
      <c r="AM2492" t="s">
        <v>47</v>
      </c>
      <c r="AN2492" t="s">
        <v>568</v>
      </c>
      <c r="AO2492" t="s">
        <v>122</v>
      </c>
    </row>
    <row r="2493" spans="1:41" hidden="1" x14ac:dyDescent="0.25">
      <c r="A2493" t="s">
        <v>10850</v>
      </c>
      <c r="B2493" t="s">
        <v>10851</v>
      </c>
      <c r="C2493" s="1" t="str">
        <f t="shared" si="156"/>
        <v>21:1062</v>
      </c>
      <c r="D2493" s="1" t="str">
        <f t="shared" si="157"/>
        <v>21:0123</v>
      </c>
      <c r="E2493" t="s">
        <v>10852</v>
      </c>
      <c r="F2493" t="s">
        <v>10853</v>
      </c>
      <c r="H2493">
        <v>49.456584999999997</v>
      </c>
      <c r="I2493">
        <v>-116.33113109999999</v>
      </c>
      <c r="J2493" s="1" t="str">
        <f t="shared" si="154"/>
        <v>NGR bulk stream sediment</v>
      </c>
      <c r="K2493" s="1" t="str">
        <f t="shared" si="155"/>
        <v>&lt;177 micron (NGR)</v>
      </c>
      <c r="L2493">
        <v>51</v>
      </c>
      <c r="M2493" t="s">
        <v>180</v>
      </c>
      <c r="N2493">
        <v>861</v>
      </c>
      <c r="O2493" t="s">
        <v>267</v>
      </c>
      <c r="P2493" t="s">
        <v>47</v>
      </c>
      <c r="Q2493" t="s">
        <v>152</v>
      </c>
      <c r="R2493" t="s">
        <v>64</v>
      </c>
      <c r="S2493" t="s">
        <v>146</v>
      </c>
      <c r="T2493" t="s">
        <v>217</v>
      </c>
      <c r="U2493" t="s">
        <v>121</v>
      </c>
      <c r="V2493" t="s">
        <v>224</v>
      </c>
      <c r="W2493" t="s">
        <v>455</v>
      </c>
      <c r="X2493" t="s">
        <v>52</v>
      </c>
      <c r="Y2493" t="s">
        <v>160</v>
      </c>
      <c r="Z2493" t="s">
        <v>199</v>
      </c>
      <c r="AA2493" t="s">
        <v>46</v>
      </c>
      <c r="AB2493" t="s">
        <v>53</v>
      </c>
      <c r="AC2493" t="s">
        <v>49</v>
      </c>
      <c r="AD2493" t="s">
        <v>146</v>
      </c>
      <c r="AE2493" t="s">
        <v>81</v>
      </c>
      <c r="AF2493" t="s">
        <v>85</v>
      </c>
      <c r="AG2493" t="s">
        <v>359</v>
      </c>
      <c r="AH2493" t="s">
        <v>46</v>
      </c>
      <c r="AI2493" t="s">
        <v>46</v>
      </c>
      <c r="AJ2493" t="s">
        <v>127</v>
      </c>
      <c r="AK2493" t="s">
        <v>200</v>
      </c>
      <c r="AL2493" t="s">
        <v>47</v>
      </c>
      <c r="AM2493" t="s">
        <v>122</v>
      </c>
      <c r="AN2493" t="s">
        <v>65</v>
      </c>
      <c r="AO2493" t="s">
        <v>52</v>
      </c>
    </row>
    <row r="2494" spans="1:41" hidden="1" x14ac:dyDescent="0.25">
      <c r="A2494" t="s">
        <v>10854</v>
      </c>
      <c r="B2494" t="s">
        <v>10855</v>
      </c>
      <c r="C2494" s="1" t="str">
        <f t="shared" si="156"/>
        <v>21:1062</v>
      </c>
      <c r="D2494" s="1" t="str">
        <f t="shared" si="157"/>
        <v>21:0123</v>
      </c>
      <c r="E2494" t="s">
        <v>10856</v>
      </c>
      <c r="F2494" t="s">
        <v>10857</v>
      </c>
      <c r="H2494">
        <v>49.459972299999997</v>
      </c>
      <c r="I2494">
        <v>-116.3273731</v>
      </c>
      <c r="J2494" s="1" t="str">
        <f t="shared" si="154"/>
        <v>NGR bulk stream sediment</v>
      </c>
      <c r="K2494" s="1" t="str">
        <f t="shared" si="155"/>
        <v>&lt;177 micron (NGR)</v>
      </c>
      <c r="L2494">
        <v>51</v>
      </c>
      <c r="M2494" t="s">
        <v>195</v>
      </c>
      <c r="N2494">
        <v>862</v>
      </c>
      <c r="O2494" t="s">
        <v>50</v>
      </c>
      <c r="P2494" t="s">
        <v>47</v>
      </c>
      <c r="Q2494" t="s">
        <v>568</v>
      </c>
      <c r="R2494" t="s">
        <v>128</v>
      </c>
      <c r="S2494" t="s">
        <v>438</v>
      </c>
      <c r="T2494" t="s">
        <v>50</v>
      </c>
      <c r="U2494" t="s">
        <v>457</v>
      </c>
      <c r="V2494" t="s">
        <v>242</v>
      </c>
      <c r="W2494" t="s">
        <v>72</v>
      </c>
      <c r="X2494" t="s">
        <v>52</v>
      </c>
      <c r="Y2494" t="s">
        <v>328</v>
      </c>
      <c r="Z2494" t="s">
        <v>56</v>
      </c>
      <c r="AA2494" t="s">
        <v>46</v>
      </c>
      <c r="AB2494" t="s">
        <v>53</v>
      </c>
      <c r="AC2494" t="s">
        <v>90</v>
      </c>
      <c r="AD2494" t="s">
        <v>226</v>
      </c>
      <c r="AE2494" t="s">
        <v>54</v>
      </c>
      <c r="AF2494" t="s">
        <v>108</v>
      </c>
      <c r="AG2494" t="s">
        <v>58</v>
      </c>
      <c r="AH2494" t="s">
        <v>46</v>
      </c>
      <c r="AI2494" t="s">
        <v>174</v>
      </c>
      <c r="AJ2494" t="s">
        <v>127</v>
      </c>
      <c r="AK2494" t="s">
        <v>142</v>
      </c>
      <c r="AL2494" t="s">
        <v>122</v>
      </c>
      <c r="AM2494" t="s">
        <v>47</v>
      </c>
      <c r="AN2494" t="s">
        <v>543</v>
      </c>
      <c r="AO2494" t="s">
        <v>122</v>
      </c>
    </row>
    <row r="2495" spans="1:41" hidden="1" x14ac:dyDescent="0.25">
      <c r="A2495" t="s">
        <v>10858</v>
      </c>
      <c r="B2495" t="s">
        <v>10859</v>
      </c>
      <c r="C2495" s="1" t="str">
        <f t="shared" si="156"/>
        <v>21:1062</v>
      </c>
      <c r="D2495" s="1" t="str">
        <f t="shared" si="157"/>
        <v>21:0123</v>
      </c>
      <c r="E2495" t="s">
        <v>10860</v>
      </c>
      <c r="F2495" t="s">
        <v>10861</v>
      </c>
      <c r="H2495">
        <v>49.502475500000003</v>
      </c>
      <c r="I2495">
        <v>-116.3200409</v>
      </c>
      <c r="J2495" s="1" t="str">
        <f t="shared" si="154"/>
        <v>NGR bulk stream sediment</v>
      </c>
      <c r="K2495" s="1" t="str">
        <f t="shared" si="155"/>
        <v>&lt;177 micron (NGR)</v>
      </c>
      <c r="L2495">
        <v>51</v>
      </c>
      <c r="M2495" t="s">
        <v>205</v>
      </c>
      <c r="N2495">
        <v>863</v>
      </c>
      <c r="O2495" t="s">
        <v>306</v>
      </c>
      <c r="P2495" t="s">
        <v>47</v>
      </c>
      <c r="Q2495" t="s">
        <v>301</v>
      </c>
      <c r="R2495" t="s">
        <v>502</v>
      </c>
      <c r="S2495" t="s">
        <v>273</v>
      </c>
      <c r="T2495" t="s">
        <v>145</v>
      </c>
      <c r="U2495" t="s">
        <v>344</v>
      </c>
      <c r="V2495" t="s">
        <v>319</v>
      </c>
      <c r="W2495" t="s">
        <v>102</v>
      </c>
      <c r="X2495" t="s">
        <v>51</v>
      </c>
      <c r="Y2495" t="s">
        <v>160</v>
      </c>
      <c r="Z2495" t="s">
        <v>56</v>
      </c>
      <c r="AA2495" t="s">
        <v>46</v>
      </c>
      <c r="AB2495" t="s">
        <v>57</v>
      </c>
      <c r="AC2495" t="s">
        <v>243</v>
      </c>
      <c r="AD2495" t="s">
        <v>226</v>
      </c>
      <c r="AE2495" t="s">
        <v>149</v>
      </c>
      <c r="AF2495" t="s">
        <v>108</v>
      </c>
      <c r="AG2495" t="s">
        <v>307</v>
      </c>
      <c r="AH2495" t="s">
        <v>110</v>
      </c>
      <c r="AI2495" t="s">
        <v>149</v>
      </c>
      <c r="AJ2495" t="s">
        <v>76</v>
      </c>
      <c r="AK2495" t="s">
        <v>86</v>
      </c>
      <c r="AL2495" t="s">
        <v>47</v>
      </c>
      <c r="AM2495" t="s">
        <v>122</v>
      </c>
      <c r="AN2495" t="s">
        <v>65</v>
      </c>
      <c r="AO2495" t="s">
        <v>103</v>
      </c>
    </row>
    <row r="2496" spans="1:41" hidden="1" x14ac:dyDescent="0.25">
      <c r="A2496" t="s">
        <v>10862</v>
      </c>
      <c r="B2496" t="s">
        <v>10863</v>
      </c>
      <c r="C2496" s="1" t="str">
        <f t="shared" si="156"/>
        <v>21:1062</v>
      </c>
      <c r="D2496" s="1" t="str">
        <f t="shared" si="157"/>
        <v>21:0123</v>
      </c>
      <c r="E2496" t="s">
        <v>10864</v>
      </c>
      <c r="F2496" t="s">
        <v>10865</v>
      </c>
      <c r="H2496">
        <v>49.489003500000003</v>
      </c>
      <c r="I2496">
        <v>-116.32196570000001</v>
      </c>
      <c r="J2496" s="1" t="str">
        <f t="shared" si="154"/>
        <v>NGR bulk stream sediment</v>
      </c>
      <c r="K2496" s="1" t="str">
        <f t="shared" si="155"/>
        <v>&lt;177 micron (NGR)</v>
      </c>
      <c r="L2496">
        <v>51</v>
      </c>
      <c r="M2496" t="s">
        <v>214</v>
      </c>
      <c r="N2496">
        <v>864</v>
      </c>
      <c r="O2496" t="s">
        <v>82</v>
      </c>
      <c r="P2496" t="s">
        <v>122</v>
      </c>
      <c r="Q2496" t="s">
        <v>935</v>
      </c>
      <c r="R2496" t="s">
        <v>392</v>
      </c>
      <c r="S2496" t="s">
        <v>438</v>
      </c>
      <c r="T2496" t="s">
        <v>66</v>
      </c>
      <c r="U2496" t="s">
        <v>328</v>
      </c>
      <c r="V2496" t="s">
        <v>137</v>
      </c>
      <c r="W2496" t="s">
        <v>72</v>
      </c>
      <c r="X2496" t="s">
        <v>52</v>
      </c>
      <c r="Y2496" t="s">
        <v>140</v>
      </c>
      <c r="Z2496" t="s">
        <v>199</v>
      </c>
      <c r="AA2496" t="s">
        <v>46</v>
      </c>
      <c r="AB2496" t="s">
        <v>198</v>
      </c>
      <c r="AC2496" t="s">
        <v>306</v>
      </c>
      <c r="AD2496" t="s">
        <v>226</v>
      </c>
      <c r="AE2496" t="s">
        <v>54</v>
      </c>
      <c r="AF2496" t="s">
        <v>108</v>
      </c>
      <c r="AG2496" t="s">
        <v>58</v>
      </c>
      <c r="AH2496" t="s">
        <v>185</v>
      </c>
      <c r="AI2496" t="s">
        <v>149</v>
      </c>
      <c r="AJ2496" t="s">
        <v>209</v>
      </c>
      <c r="AK2496" t="s">
        <v>51</v>
      </c>
      <c r="AL2496" t="s">
        <v>47</v>
      </c>
      <c r="AM2496" t="s">
        <v>47</v>
      </c>
      <c r="AN2496" t="s">
        <v>48</v>
      </c>
      <c r="AO2496" t="s">
        <v>55</v>
      </c>
    </row>
    <row r="2497" spans="1:41" hidden="1" x14ac:dyDescent="0.25">
      <c r="A2497" t="s">
        <v>10866</v>
      </c>
      <c r="B2497" t="s">
        <v>10867</v>
      </c>
      <c r="C2497" s="1" t="str">
        <f t="shared" si="156"/>
        <v>21:1062</v>
      </c>
      <c r="D2497" s="1" t="str">
        <f t="shared" si="157"/>
        <v>21:0123</v>
      </c>
      <c r="E2497" t="s">
        <v>10868</v>
      </c>
      <c r="F2497" t="s">
        <v>10869</v>
      </c>
      <c r="H2497">
        <v>49.455093699999999</v>
      </c>
      <c r="I2497">
        <v>-116.32065040000001</v>
      </c>
      <c r="J2497" s="1" t="str">
        <f t="shared" si="154"/>
        <v>NGR bulk stream sediment</v>
      </c>
      <c r="K2497" s="1" t="str">
        <f t="shared" si="155"/>
        <v>&lt;177 micron (NGR)</v>
      </c>
      <c r="L2497">
        <v>51</v>
      </c>
      <c r="M2497" t="s">
        <v>223</v>
      </c>
      <c r="N2497">
        <v>865</v>
      </c>
      <c r="O2497" t="s">
        <v>58</v>
      </c>
      <c r="P2497" t="s">
        <v>330</v>
      </c>
      <c r="Q2497" t="s">
        <v>313</v>
      </c>
      <c r="R2497" t="s">
        <v>185</v>
      </c>
      <c r="S2497" t="s">
        <v>184</v>
      </c>
      <c r="T2497" t="s">
        <v>59</v>
      </c>
      <c r="U2497" t="s">
        <v>273</v>
      </c>
      <c r="V2497" t="s">
        <v>86</v>
      </c>
      <c r="W2497" t="s">
        <v>437</v>
      </c>
      <c r="X2497" t="s">
        <v>103</v>
      </c>
      <c r="Y2497" t="s">
        <v>77</v>
      </c>
      <c r="Z2497" t="s">
        <v>56</v>
      </c>
      <c r="AA2497" t="s">
        <v>46</v>
      </c>
      <c r="AB2497" t="s">
        <v>62</v>
      </c>
      <c r="AC2497" t="s">
        <v>107</v>
      </c>
      <c r="AD2497" t="s">
        <v>146</v>
      </c>
      <c r="AE2497" t="s">
        <v>53</v>
      </c>
      <c r="AF2497" t="s">
        <v>76</v>
      </c>
      <c r="AG2497" t="s">
        <v>357</v>
      </c>
      <c r="AH2497" t="s">
        <v>46</v>
      </c>
      <c r="AI2497" t="s">
        <v>198</v>
      </c>
      <c r="AJ2497" t="s">
        <v>127</v>
      </c>
      <c r="AK2497" t="s">
        <v>130</v>
      </c>
      <c r="AL2497" t="s">
        <v>73</v>
      </c>
      <c r="AM2497" t="s">
        <v>47</v>
      </c>
      <c r="AN2497" t="s">
        <v>65</v>
      </c>
      <c r="AO2497" t="s">
        <v>47</v>
      </c>
    </row>
    <row r="2498" spans="1:41" hidden="1" x14ac:dyDescent="0.25">
      <c r="A2498" t="s">
        <v>10870</v>
      </c>
      <c r="B2498" t="s">
        <v>10871</v>
      </c>
      <c r="C2498" s="1" t="str">
        <f t="shared" si="156"/>
        <v>21:1062</v>
      </c>
      <c r="D2498" s="1" t="str">
        <f t="shared" si="157"/>
        <v>21:0123</v>
      </c>
      <c r="E2498" t="s">
        <v>10872</v>
      </c>
      <c r="F2498" t="s">
        <v>10873</v>
      </c>
      <c r="H2498">
        <v>49.407184700000002</v>
      </c>
      <c r="I2498">
        <v>-116.3517586</v>
      </c>
      <c r="J2498" s="1" t="str">
        <f t="shared" ref="J2498:J2561" si="158">HYPERLINK("http://geochem.nrcan.gc.ca/cdogs/content/kwd/kwd020030_e.htm", "NGR bulk stream sediment")</f>
        <v>NGR bulk stream sediment</v>
      </c>
      <c r="K2498" s="1" t="str">
        <f t="shared" ref="K2498:K2561" si="159">HYPERLINK("http://geochem.nrcan.gc.ca/cdogs/content/kwd/kwd080006_e.htm", "&lt;177 micron (NGR)")</f>
        <v>&lt;177 micron (NGR)</v>
      </c>
      <c r="L2498">
        <v>51</v>
      </c>
      <c r="M2498" t="s">
        <v>233</v>
      </c>
      <c r="N2498">
        <v>866</v>
      </c>
      <c r="O2498" t="s">
        <v>359</v>
      </c>
      <c r="P2498" t="s">
        <v>47</v>
      </c>
      <c r="Q2498" t="s">
        <v>568</v>
      </c>
      <c r="R2498" t="s">
        <v>270</v>
      </c>
      <c r="S2498" t="s">
        <v>482</v>
      </c>
      <c r="T2498" t="s">
        <v>58</v>
      </c>
      <c r="U2498" t="s">
        <v>217</v>
      </c>
      <c r="V2498" t="s">
        <v>103</v>
      </c>
      <c r="W2498" t="s">
        <v>105</v>
      </c>
      <c r="X2498" t="s">
        <v>137</v>
      </c>
      <c r="Y2498" t="s">
        <v>124</v>
      </c>
      <c r="Z2498" t="s">
        <v>56</v>
      </c>
      <c r="AA2498" t="s">
        <v>46</v>
      </c>
      <c r="AB2498" t="s">
        <v>199</v>
      </c>
      <c r="AC2498" t="s">
        <v>58</v>
      </c>
      <c r="AD2498" t="s">
        <v>350</v>
      </c>
      <c r="AE2498" t="s">
        <v>63</v>
      </c>
      <c r="AF2498" t="s">
        <v>129</v>
      </c>
      <c r="AG2498" t="s">
        <v>292</v>
      </c>
      <c r="AH2498" t="s">
        <v>54</v>
      </c>
      <c r="AI2498" t="s">
        <v>46</v>
      </c>
      <c r="AJ2498" t="s">
        <v>108</v>
      </c>
      <c r="AK2498" t="s">
        <v>455</v>
      </c>
      <c r="AL2498" t="s">
        <v>47</v>
      </c>
      <c r="AM2498" t="s">
        <v>47</v>
      </c>
      <c r="AN2498" t="s">
        <v>65</v>
      </c>
      <c r="AO2498" t="s">
        <v>46</v>
      </c>
    </row>
    <row r="2499" spans="1:41" hidden="1" x14ac:dyDescent="0.25">
      <c r="A2499" t="s">
        <v>10874</v>
      </c>
      <c r="B2499" t="s">
        <v>10875</v>
      </c>
      <c r="C2499" s="1" t="str">
        <f t="shared" si="156"/>
        <v>21:1062</v>
      </c>
      <c r="D2499" s="1" t="str">
        <f t="shared" si="157"/>
        <v>21:0123</v>
      </c>
      <c r="E2499" t="s">
        <v>10876</v>
      </c>
      <c r="F2499" t="s">
        <v>10877</v>
      </c>
      <c r="H2499">
        <v>49.380441900000001</v>
      </c>
      <c r="I2499">
        <v>-116.2219948</v>
      </c>
      <c r="J2499" s="1" t="str">
        <f t="shared" si="158"/>
        <v>NGR bulk stream sediment</v>
      </c>
      <c r="K2499" s="1" t="str">
        <f t="shared" si="159"/>
        <v>&lt;177 micron (NGR)</v>
      </c>
      <c r="L2499">
        <v>51</v>
      </c>
      <c r="M2499" t="s">
        <v>248</v>
      </c>
      <c r="N2499">
        <v>867</v>
      </c>
      <c r="O2499" t="s">
        <v>3546</v>
      </c>
      <c r="P2499" t="s">
        <v>3546</v>
      </c>
      <c r="Q2499" t="s">
        <v>3546</v>
      </c>
      <c r="R2499" t="s">
        <v>3546</v>
      </c>
      <c r="S2499" t="s">
        <v>3546</v>
      </c>
      <c r="T2499" t="s">
        <v>3546</v>
      </c>
      <c r="U2499" t="s">
        <v>3546</v>
      </c>
      <c r="V2499" t="s">
        <v>3546</v>
      </c>
      <c r="W2499" t="s">
        <v>3546</v>
      </c>
      <c r="X2499" t="s">
        <v>3546</v>
      </c>
      <c r="Y2499" t="s">
        <v>3546</v>
      </c>
      <c r="Z2499" t="s">
        <v>3546</v>
      </c>
      <c r="AA2499" t="s">
        <v>3546</v>
      </c>
      <c r="AB2499" t="s">
        <v>3546</v>
      </c>
      <c r="AC2499" t="s">
        <v>3546</v>
      </c>
      <c r="AD2499" t="s">
        <v>3546</v>
      </c>
      <c r="AE2499" t="s">
        <v>3546</v>
      </c>
      <c r="AF2499" t="s">
        <v>3546</v>
      </c>
      <c r="AG2499" t="s">
        <v>3546</v>
      </c>
      <c r="AH2499" t="s">
        <v>3546</v>
      </c>
      <c r="AI2499" t="s">
        <v>3546</v>
      </c>
      <c r="AJ2499" t="s">
        <v>3546</v>
      </c>
      <c r="AK2499" t="s">
        <v>3546</v>
      </c>
      <c r="AL2499" t="s">
        <v>3546</v>
      </c>
      <c r="AM2499" t="s">
        <v>3546</v>
      </c>
      <c r="AN2499" t="s">
        <v>3546</v>
      </c>
      <c r="AO2499" t="s">
        <v>3546</v>
      </c>
    </row>
    <row r="2500" spans="1:41" hidden="1" x14ac:dyDescent="0.25">
      <c r="A2500" t="s">
        <v>10878</v>
      </c>
      <c r="B2500" t="s">
        <v>10879</v>
      </c>
      <c r="C2500" s="1" t="str">
        <f t="shared" si="156"/>
        <v>21:1062</v>
      </c>
      <c r="D2500" s="1" t="str">
        <f t="shared" si="157"/>
        <v>21:0123</v>
      </c>
      <c r="E2500" t="s">
        <v>10880</v>
      </c>
      <c r="F2500" t="s">
        <v>10881</v>
      </c>
      <c r="H2500">
        <v>49.374929199999997</v>
      </c>
      <c r="I2500">
        <v>-116.2248646</v>
      </c>
      <c r="J2500" s="1" t="str">
        <f t="shared" si="158"/>
        <v>NGR bulk stream sediment</v>
      </c>
      <c r="K2500" s="1" t="str">
        <f t="shared" si="159"/>
        <v>&lt;177 micron (NGR)</v>
      </c>
      <c r="L2500">
        <v>51</v>
      </c>
      <c r="M2500" t="s">
        <v>256</v>
      </c>
      <c r="N2500">
        <v>868</v>
      </c>
      <c r="O2500" t="s">
        <v>3546</v>
      </c>
      <c r="P2500" t="s">
        <v>3546</v>
      </c>
      <c r="Q2500" t="s">
        <v>3546</v>
      </c>
      <c r="R2500" t="s">
        <v>3546</v>
      </c>
      <c r="S2500" t="s">
        <v>3546</v>
      </c>
      <c r="T2500" t="s">
        <v>3546</v>
      </c>
      <c r="U2500" t="s">
        <v>3546</v>
      </c>
      <c r="V2500" t="s">
        <v>3546</v>
      </c>
      <c r="W2500" t="s">
        <v>3546</v>
      </c>
      <c r="X2500" t="s">
        <v>3546</v>
      </c>
      <c r="Y2500" t="s">
        <v>3546</v>
      </c>
      <c r="Z2500" t="s">
        <v>3546</v>
      </c>
      <c r="AA2500" t="s">
        <v>3546</v>
      </c>
      <c r="AB2500" t="s">
        <v>3546</v>
      </c>
      <c r="AC2500" t="s">
        <v>3546</v>
      </c>
      <c r="AD2500" t="s">
        <v>3546</v>
      </c>
      <c r="AE2500" t="s">
        <v>3546</v>
      </c>
      <c r="AF2500" t="s">
        <v>3546</v>
      </c>
      <c r="AG2500" t="s">
        <v>3546</v>
      </c>
      <c r="AH2500" t="s">
        <v>3546</v>
      </c>
      <c r="AI2500" t="s">
        <v>3546</v>
      </c>
      <c r="AJ2500" t="s">
        <v>3546</v>
      </c>
      <c r="AK2500" t="s">
        <v>3546</v>
      </c>
      <c r="AL2500" t="s">
        <v>3546</v>
      </c>
      <c r="AM2500" t="s">
        <v>3546</v>
      </c>
      <c r="AN2500" t="s">
        <v>3546</v>
      </c>
      <c r="AO2500" t="s">
        <v>3546</v>
      </c>
    </row>
    <row r="2501" spans="1:41" hidden="1" x14ac:dyDescent="0.25">
      <c r="A2501" t="s">
        <v>10882</v>
      </c>
      <c r="B2501" t="s">
        <v>10883</v>
      </c>
      <c r="C2501" s="1" t="str">
        <f t="shared" si="156"/>
        <v>21:1062</v>
      </c>
      <c r="D2501" s="1" t="str">
        <f t="shared" si="157"/>
        <v>21:0123</v>
      </c>
      <c r="E2501" t="s">
        <v>10884</v>
      </c>
      <c r="F2501" t="s">
        <v>10885</v>
      </c>
      <c r="H2501">
        <v>49.381224199999998</v>
      </c>
      <c r="I2501">
        <v>-116.2505165</v>
      </c>
      <c r="J2501" s="1" t="str">
        <f t="shared" si="158"/>
        <v>NGR bulk stream sediment</v>
      </c>
      <c r="K2501" s="1" t="str">
        <f t="shared" si="159"/>
        <v>&lt;177 micron (NGR)</v>
      </c>
      <c r="L2501">
        <v>51</v>
      </c>
      <c r="M2501" t="s">
        <v>265</v>
      </c>
      <c r="N2501">
        <v>869</v>
      </c>
      <c r="O2501" t="s">
        <v>72</v>
      </c>
      <c r="P2501" t="s">
        <v>103</v>
      </c>
      <c r="Q2501" t="s">
        <v>695</v>
      </c>
      <c r="R2501" t="s">
        <v>60</v>
      </c>
      <c r="S2501" t="s">
        <v>559</v>
      </c>
      <c r="T2501" t="s">
        <v>58</v>
      </c>
      <c r="U2501" t="s">
        <v>267</v>
      </c>
      <c r="V2501" t="s">
        <v>161</v>
      </c>
      <c r="W2501" t="s">
        <v>110</v>
      </c>
      <c r="X2501" t="s">
        <v>108</v>
      </c>
      <c r="Y2501" t="s">
        <v>239</v>
      </c>
      <c r="Z2501" t="s">
        <v>199</v>
      </c>
      <c r="AA2501" t="s">
        <v>46</v>
      </c>
      <c r="AB2501" t="s">
        <v>84</v>
      </c>
      <c r="AC2501" t="s">
        <v>58</v>
      </c>
      <c r="AD2501" t="s">
        <v>538</v>
      </c>
      <c r="AE2501" t="s">
        <v>87</v>
      </c>
      <c r="AF2501" t="s">
        <v>128</v>
      </c>
      <c r="AG2501" t="s">
        <v>158</v>
      </c>
      <c r="AH2501" t="s">
        <v>54</v>
      </c>
      <c r="AI2501" t="s">
        <v>149</v>
      </c>
      <c r="AJ2501" t="s">
        <v>127</v>
      </c>
      <c r="AK2501" t="s">
        <v>103</v>
      </c>
      <c r="AL2501" t="s">
        <v>47</v>
      </c>
      <c r="AM2501" t="s">
        <v>47</v>
      </c>
      <c r="AN2501" t="s">
        <v>294</v>
      </c>
      <c r="AO2501" t="s">
        <v>58</v>
      </c>
    </row>
    <row r="2502" spans="1:41" hidden="1" x14ac:dyDescent="0.25">
      <c r="A2502" t="s">
        <v>10886</v>
      </c>
      <c r="B2502" t="s">
        <v>10887</v>
      </c>
      <c r="C2502" s="1" t="str">
        <f t="shared" si="156"/>
        <v>21:1062</v>
      </c>
      <c r="D2502" s="1" t="str">
        <f t="shared" si="157"/>
        <v>21:0123</v>
      </c>
      <c r="E2502" t="s">
        <v>10888</v>
      </c>
      <c r="F2502" t="s">
        <v>10889</v>
      </c>
      <c r="H2502">
        <v>49.3716668</v>
      </c>
      <c r="I2502">
        <v>-116.2751951</v>
      </c>
      <c r="J2502" s="1" t="str">
        <f t="shared" si="158"/>
        <v>NGR bulk stream sediment</v>
      </c>
      <c r="K2502" s="1" t="str">
        <f t="shared" si="159"/>
        <v>&lt;177 micron (NGR)</v>
      </c>
      <c r="L2502">
        <v>52</v>
      </c>
      <c r="M2502" t="s">
        <v>45</v>
      </c>
      <c r="N2502">
        <v>870</v>
      </c>
      <c r="O2502" t="s">
        <v>151</v>
      </c>
      <c r="P2502" t="s">
        <v>47</v>
      </c>
      <c r="Q2502" t="s">
        <v>432</v>
      </c>
      <c r="R2502" t="s">
        <v>209</v>
      </c>
      <c r="S2502" t="s">
        <v>236</v>
      </c>
      <c r="T2502" t="s">
        <v>330</v>
      </c>
      <c r="U2502" t="s">
        <v>112</v>
      </c>
      <c r="V2502" t="s">
        <v>282</v>
      </c>
      <c r="W2502" t="s">
        <v>105</v>
      </c>
      <c r="X2502" t="s">
        <v>73</v>
      </c>
      <c r="Y2502" t="s">
        <v>218</v>
      </c>
      <c r="Z2502" t="s">
        <v>56</v>
      </c>
      <c r="AA2502" t="s">
        <v>46</v>
      </c>
      <c r="AB2502" t="s">
        <v>62</v>
      </c>
      <c r="AC2502" t="s">
        <v>267</v>
      </c>
      <c r="AD2502" t="s">
        <v>146</v>
      </c>
      <c r="AE2502" t="s">
        <v>185</v>
      </c>
      <c r="AF2502" t="s">
        <v>357</v>
      </c>
      <c r="AG2502" t="s">
        <v>96</v>
      </c>
      <c r="AH2502" t="s">
        <v>46</v>
      </c>
      <c r="AI2502" t="s">
        <v>185</v>
      </c>
      <c r="AJ2502" t="s">
        <v>55</v>
      </c>
      <c r="AK2502" t="s">
        <v>365</v>
      </c>
      <c r="AL2502" t="s">
        <v>47</v>
      </c>
      <c r="AM2502" t="s">
        <v>122</v>
      </c>
      <c r="AN2502" t="s">
        <v>152</v>
      </c>
      <c r="AO2502" t="s">
        <v>137</v>
      </c>
    </row>
    <row r="2503" spans="1:41" hidden="1" x14ac:dyDescent="0.25">
      <c r="A2503" t="s">
        <v>10890</v>
      </c>
      <c r="B2503" t="s">
        <v>10891</v>
      </c>
      <c r="C2503" s="1" t="str">
        <f t="shared" si="156"/>
        <v>21:1062</v>
      </c>
      <c r="D2503" s="1" t="str">
        <f t="shared" si="157"/>
        <v>21:0123</v>
      </c>
      <c r="E2503" t="s">
        <v>10892</v>
      </c>
      <c r="F2503" t="s">
        <v>10893</v>
      </c>
      <c r="H2503">
        <v>49.411954700000003</v>
      </c>
      <c r="I2503">
        <v>-116.4889783</v>
      </c>
      <c r="J2503" s="1" t="str">
        <f t="shared" si="158"/>
        <v>NGR bulk stream sediment</v>
      </c>
      <c r="K2503" s="1" t="str">
        <f t="shared" si="159"/>
        <v>&lt;177 micron (NGR)</v>
      </c>
      <c r="L2503">
        <v>52</v>
      </c>
      <c r="M2503" t="s">
        <v>71</v>
      </c>
      <c r="N2503">
        <v>871</v>
      </c>
      <c r="O2503" t="s">
        <v>3546</v>
      </c>
      <c r="P2503" t="s">
        <v>3546</v>
      </c>
      <c r="Q2503" t="s">
        <v>3546</v>
      </c>
      <c r="R2503" t="s">
        <v>3546</v>
      </c>
      <c r="S2503" t="s">
        <v>3546</v>
      </c>
      <c r="T2503" t="s">
        <v>3546</v>
      </c>
      <c r="U2503" t="s">
        <v>3546</v>
      </c>
      <c r="V2503" t="s">
        <v>3546</v>
      </c>
      <c r="W2503" t="s">
        <v>3546</v>
      </c>
      <c r="X2503" t="s">
        <v>3546</v>
      </c>
      <c r="Y2503" t="s">
        <v>3546</v>
      </c>
      <c r="Z2503" t="s">
        <v>3546</v>
      </c>
      <c r="AA2503" t="s">
        <v>3546</v>
      </c>
      <c r="AB2503" t="s">
        <v>3546</v>
      </c>
      <c r="AC2503" t="s">
        <v>3546</v>
      </c>
      <c r="AD2503" t="s">
        <v>3546</v>
      </c>
      <c r="AE2503" t="s">
        <v>3546</v>
      </c>
      <c r="AF2503" t="s">
        <v>3546</v>
      </c>
      <c r="AG2503" t="s">
        <v>3546</v>
      </c>
      <c r="AH2503" t="s">
        <v>3546</v>
      </c>
      <c r="AI2503" t="s">
        <v>3546</v>
      </c>
      <c r="AJ2503" t="s">
        <v>3546</v>
      </c>
      <c r="AK2503" t="s">
        <v>3546</v>
      </c>
      <c r="AL2503" t="s">
        <v>3546</v>
      </c>
      <c r="AM2503" t="s">
        <v>3546</v>
      </c>
      <c r="AN2503" t="s">
        <v>3546</v>
      </c>
      <c r="AO2503" t="s">
        <v>3546</v>
      </c>
    </row>
    <row r="2504" spans="1:41" hidden="1" x14ac:dyDescent="0.25">
      <c r="A2504" t="s">
        <v>10894</v>
      </c>
      <c r="B2504" t="s">
        <v>10895</v>
      </c>
      <c r="C2504" s="1" t="str">
        <f t="shared" si="156"/>
        <v>21:1062</v>
      </c>
      <c r="D2504" s="1" t="str">
        <f t="shared" si="157"/>
        <v>21:0123</v>
      </c>
      <c r="E2504" t="s">
        <v>10896</v>
      </c>
      <c r="F2504" t="s">
        <v>10897</v>
      </c>
      <c r="H2504">
        <v>49.491225100000001</v>
      </c>
      <c r="I2504">
        <v>-116.50079340000001</v>
      </c>
      <c r="J2504" s="1" t="str">
        <f t="shared" si="158"/>
        <v>NGR bulk stream sediment</v>
      </c>
      <c r="K2504" s="1" t="str">
        <f t="shared" si="159"/>
        <v>&lt;177 micron (NGR)</v>
      </c>
      <c r="L2504">
        <v>52</v>
      </c>
      <c r="M2504" t="s">
        <v>95</v>
      </c>
      <c r="N2504">
        <v>872</v>
      </c>
      <c r="O2504" t="s">
        <v>267</v>
      </c>
      <c r="P2504" t="s">
        <v>47</v>
      </c>
      <c r="Q2504" t="s">
        <v>915</v>
      </c>
      <c r="R2504" t="s">
        <v>225</v>
      </c>
      <c r="S2504" t="s">
        <v>241</v>
      </c>
      <c r="T2504" t="s">
        <v>85</v>
      </c>
      <c r="U2504" t="s">
        <v>197</v>
      </c>
      <c r="V2504" t="s">
        <v>103</v>
      </c>
      <c r="W2504" t="s">
        <v>81</v>
      </c>
      <c r="X2504" t="s">
        <v>137</v>
      </c>
      <c r="Y2504" t="s">
        <v>162</v>
      </c>
      <c r="Z2504" t="s">
        <v>56</v>
      </c>
      <c r="AA2504" t="s">
        <v>46</v>
      </c>
      <c r="AB2504" t="s">
        <v>53</v>
      </c>
      <c r="AC2504" t="s">
        <v>108</v>
      </c>
      <c r="AD2504" t="s">
        <v>77</v>
      </c>
      <c r="AE2504" t="s">
        <v>174</v>
      </c>
      <c r="AF2504" t="s">
        <v>158</v>
      </c>
      <c r="AG2504" t="s">
        <v>73</v>
      </c>
      <c r="AH2504" t="s">
        <v>54</v>
      </c>
      <c r="AI2504" t="s">
        <v>174</v>
      </c>
      <c r="AJ2504" t="s">
        <v>58</v>
      </c>
      <c r="AK2504" t="s">
        <v>267</v>
      </c>
      <c r="AL2504" t="s">
        <v>122</v>
      </c>
      <c r="AM2504" t="s">
        <v>122</v>
      </c>
      <c r="AN2504" t="s">
        <v>275</v>
      </c>
      <c r="AO2504" t="s">
        <v>55</v>
      </c>
    </row>
    <row r="2505" spans="1:41" hidden="1" x14ac:dyDescent="0.25">
      <c r="A2505" t="s">
        <v>10898</v>
      </c>
      <c r="B2505" t="s">
        <v>10899</v>
      </c>
      <c r="C2505" s="1" t="str">
        <f t="shared" si="156"/>
        <v>21:1062</v>
      </c>
      <c r="D2505" s="1" t="str">
        <f t="shared" si="157"/>
        <v>21:0123</v>
      </c>
      <c r="E2505" t="s">
        <v>10900</v>
      </c>
      <c r="F2505" t="s">
        <v>10901</v>
      </c>
      <c r="H2505">
        <v>49.525280600000002</v>
      </c>
      <c r="I2505">
        <v>-116.486699</v>
      </c>
      <c r="J2505" s="1" t="str">
        <f t="shared" si="158"/>
        <v>NGR bulk stream sediment</v>
      </c>
      <c r="K2505" s="1" t="str">
        <f t="shared" si="159"/>
        <v>&lt;177 micron (NGR)</v>
      </c>
      <c r="L2505">
        <v>52</v>
      </c>
      <c r="M2505" t="s">
        <v>280</v>
      </c>
      <c r="N2505">
        <v>873</v>
      </c>
      <c r="O2505" t="s">
        <v>76</v>
      </c>
      <c r="P2505" t="s">
        <v>122</v>
      </c>
      <c r="Q2505" t="s">
        <v>548</v>
      </c>
      <c r="R2505" t="s">
        <v>127</v>
      </c>
      <c r="S2505" t="s">
        <v>532</v>
      </c>
      <c r="T2505" t="s">
        <v>127</v>
      </c>
      <c r="U2505" t="s">
        <v>104</v>
      </c>
      <c r="V2505" t="s">
        <v>336</v>
      </c>
      <c r="W2505" t="s">
        <v>161</v>
      </c>
      <c r="X2505" t="s">
        <v>137</v>
      </c>
      <c r="Y2505" t="s">
        <v>106</v>
      </c>
      <c r="Z2505" t="s">
        <v>56</v>
      </c>
      <c r="AA2505" t="s">
        <v>46</v>
      </c>
      <c r="AB2505" t="s">
        <v>62</v>
      </c>
      <c r="AC2505" t="s">
        <v>50</v>
      </c>
      <c r="AD2505" t="s">
        <v>350</v>
      </c>
      <c r="AE2505" t="s">
        <v>105</v>
      </c>
      <c r="AF2505" t="s">
        <v>502</v>
      </c>
      <c r="AG2505" t="s">
        <v>365</v>
      </c>
      <c r="AH2505" t="s">
        <v>46</v>
      </c>
      <c r="AI2505" t="s">
        <v>87</v>
      </c>
      <c r="AJ2505" t="s">
        <v>55</v>
      </c>
      <c r="AK2505" t="s">
        <v>143</v>
      </c>
      <c r="AL2505" t="s">
        <v>122</v>
      </c>
      <c r="AM2505" t="s">
        <v>122</v>
      </c>
      <c r="AN2505" t="s">
        <v>152</v>
      </c>
      <c r="AO2505" t="s">
        <v>267</v>
      </c>
    </row>
    <row r="2506" spans="1:41" hidden="1" x14ac:dyDescent="0.25">
      <c r="A2506" t="s">
        <v>10902</v>
      </c>
      <c r="B2506" t="s">
        <v>10903</v>
      </c>
      <c r="C2506" s="1" t="str">
        <f t="shared" si="156"/>
        <v>21:1062</v>
      </c>
      <c r="D2506" s="1" t="str">
        <f t="shared" si="157"/>
        <v>21:0123</v>
      </c>
      <c r="E2506" t="s">
        <v>10900</v>
      </c>
      <c r="F2506" t="s">
        <v>10904</v>
      </c>
      <c r="H2506">
        <v>49.525280600000002</v>
      </c>
      <c r="I2506">
        <v>-116.486699</v>
      </c>
      <c r="J2506" s="1" t="str">
        <f t="shared" si="158"/>
        <v>NGR bulk stream sediment</v>
      </c>
      <c r="K2506" s="1" t="str">
        <f t="shared" si="159"/>
        <v>&lt;177 micron (NGR)</v>
      </c>
      <c r="L2506">
        <v>52</v>
      </c>
      <c r="M2506" t="s">
        <v>288</v>
      </c>
      <c r="N2506">
        <v>874</v>
      </c>
      <c r="O2506" t="s">
        <v>76</v>
      </c>
      <c r="P2506" t="s">
        <v>122</v>
      </c>
      <c r="Q2506" t="s">
        <v>481</v>
      </c>
      <c r="R2506" t="s">
        <v>127</v>
      </c>
      <c r="S2506" t="s">
        <v>829</v>
      </c>
      <c r="T2506" t="s">
        <v>127</v>
      </c>
      <c r="U2506" t="s">
        <v>75</v>
      </c>
      <c r="V2506" t="s">
        <v>270</v>
      </c>
      <c r="W2506" t="s">
        <v>257</v>
      </c>
      <c r="X2506" t="s">
        <v>137</v>
      </c>
      <c r="Y2506" t="s">
        <v>107</v>
      </c>
      <c r="Z2506" t="s">
        <v>56</v>
      </c>
      <c r="AA2506" t="s">
        <v>46</v>
      </c>
      <c r="AB2506" t="s">
        <v>62</v>
      </c>
      <c r="AC2506" t="s">
        <v>108</v>
      </c>
      <c r="AD2506" t="s">
        <v>320</v>
      </c>
      <c r="AE2506" t="s">
        <v>105</v>
      </c>
      <c r="AF2506" t="s">
        <v>406</v>
      </c>
      <c r="AG2506" t="s">
        <v>88</v>
      </c>
      <c r="AH2506" t="s">
        <v>149</v>
      </c>
      <c r="AI2506" t="s">
        <v>87</v>
      </c>
      <c r="AJ2506" t="s">
        <v>55</v>
      </c>
      <c r="AK2506" t="s">
        <v>158</v>
      </c>
      <c r="AL2506" t="s">
        <v>103</v>
      </c>
      <c r="AM2506" t="s">
        <v>122</v>
      </c>
      <c r="AN2506" t="s">
        <v>935</v>
      </c>
      <c r="AO2506" t="s">
        <v>209</v>
      </c>
    </row>
    <row r="2507" spans="1:41" hidden="1" x14ac:dyDescent="0.25">
      <c r="A2507" t="s">
        <v>10905</v>
      </c>
      <c r="B2507" t="s">
        <v>10906</v>
      </c>
      <c r="C2507" s="1" t="str">
        <f t="shared" si="156"/>
        <v>21:1062</v>
      </c>
      <c r="D2507" s="1" t="str">
        <f t="shared" si="157"/>
        <v>21:0123</v>
      </c>
      <c r="E2507" t="s">
        <v>10907</v>
      </c>
      <c r="F2507" t="s">
        <v>10908</v>
      </c>
      <c r="H2507">
        <v>49.640774399999998</v>
      </c>
      <c r="I2507">
        <v>-116.3847438</v>
      </c>
      <c r="J2507" s="1" t="str">
        <f t="shared" si="158"/>
        <v>NGR bulk stream sediment</v>
      </c>
      <c r="K2507" s="1" t="str">
        <f t="shared" si="159"/>
        <v>&lt;177 micron (NGR)</v>
      </c>
      <c r="L2507">
        <v>52</v>
      </c>
      <c r="M2507" t="s">
        <v>117</v>
      </c>
      <c r="N2507">
        <v>875</v>
      </c>
      <c r="O2507" t="s">
        <v>187</v>
      </c>
      <c r="P2507" t="s">
        <v>47</v>
      </c>
      <c r="Q2507" t="s">
        <v>301</v>
      </c>
      <c r="R2507" t="s">
        <v>127</v>
      </c>
      <c r="S2507" t="s">
        <v>251</v>
      </c>
      <c r="T2507" t="s">
        <v>90</v>
      </c>
      <c r="U2507" t="s">
        <v>290</v>
      </c>
      <c r="V2507" t="s">
        <v>330</v>
      </c>
      <c r="W2507" t="s">
        <v>282</v>
      </c>
      <c r="X2507" t="s">
        <v>73</v>
      </c>
      <c r="Y2507" t="s">
        <v>75</v>
      </c>
      <c r="Z2507" t="s">
        <v>199</v>
      </c>
      <c r="AA2507" t="s">
        <v>46</v>
      </c>
      <c r="AB2507" t="s">
        <v>174</v>
      </c>
      <c r="AC2507" t="s">
        <v>197</v>
      </c>
      <c r="AD2507" t="s">
        <v>146</v>
      </c>
      <c r="AE2507" t="s">
        <v>62</v>
      </c>
      <c r="AF2507" t="s">
        <v>209</v>
      </c>
      <c r="AG2507" t="s">
        <v>259</v>
      </c>
      <c r="AH2507" t="s">
        <v>149</v>
      </c>
      <c r="AI2507" t="s">
        <v>185</v>
      </c>
      <c r="AJ2507" t="s">
        <v>85</v>
      </c>
      <c r="AK2507" t="s">
        <v>437</v>
      </c>
      <c r="AL2507" t="s">
        <v>47</v>
      </c>
      <c r="AM2507" t="s">
        <v>103</v>
      </c>
      <c r="AN2507" t="s">
        <v>1304</v>
      </c>
      <c r="AO2507" t="s">
        <v>98</v>
      </c>
    </row>
    <row r="2508" spans="1:41" hidden="1" x14ac:dyDescent="0.25">
      <c r="A2508" t="s">
        <v>10909</v>
      </c>
      <c r="B2508" t="s">
        <v>10910</v>
      </c>
      <c r="C2508" s="1" t="str">
        <f t="shared" si="156"/>
        <v>21:1062</v>
      </c>
      <c r="D2508" s="1" t="str">
        <f t="shared" si="157"/>
        <v>21:0123</v>
      </c>
      <c r="E2508" t="s">
        <v>10911</v>
      </c>
      <c r="F2508" t="s">
        <v>10912</v>
      </c>
      <c r="H2508">
        <v>49.692123700000003</v>
      </c>
      <c r="I2508">
        <v>-116.3761622</v>
      </c>
      <c r="J2508" s="1" t="str">
        <f t="shared" si="158"/>
        <v>NGR bulk stream sediment</v>
      </c>
      <c r="K2508" s="1" t="str">
        <f t="shared" si="159"/>
        <v>&lt;177 micron (NGR)</v>
      </c>
      <c r="L2508">
        <v>52</v>
      </c>
      <c r="M2508" t="s">
        <v>136</v>
      </c>
      <c r="N2508">
        <v>876</v>
      </c>
      <c r="O2508" t="s">
        <v>224</v>
      </c>
      <c r="P2508" t="s">
        <v>47</v>
      </c>
      <c r="Q2508" t="s">
        <v>432</v>
      </c>
      <c r="R2508" t="s">
        <v>257</v>
      </c>
      <c r="S2508" t="s">
        <v>146</v>
      </c>
      <c r="T2508" t="s">
        <v>55</v>
      </c>
      <c r="U2508" t="s">
        <v>131</v>
      </c>
      <c r="V2508" t="s">
        <v>86</v>
      </c>
      <c r="W2508" t="s">
        <v>139</v>
      </c>
      <c r="X2508" t="s">
        <v>137</v>
      </c>
      <c r="Y2508" t="s">
        <v>538</v>
      </c>
      <c r="Z2508" t="s">
        <v>56</v>
      </c>
      <c r="AA2508" t="s">
        <v>46</v>
      </c>
      <c r="AB2508" t="s">
        <v>174</v>
      </c>
      <c r="AC2508" t="s">
        <v>58</v>
      </c>
      <c r="AD2508" t="s">
        <v>507</v>
      </c>
      <c r="AE2508" t="s">
        <v>62</v>
      </c>
      <c r="AF2508" t="s">
        <v>58</v>
      </c>
      <c r="AG2508" t="s">
        <v>163</v>
      </c>
      <c r="AH2508" t="s">
        <v>101</v>
      </c>
      <c r="AI2508" t="s">
        <v>87</v>
      </c>
      <c r="AJ2508" t="s">
        <v>267</v>
      </c>
      <c r="AK2508" t="s">
        <v>96</v>
      </c>
      <c r="AL2508" t="s">
        <v>52</v>
      </c>
      <c r="AM2508" t="s">
        <v>122</v>
      </c>
      <c r="AN2508" t="s">
        <v>920</v>
      </c>
      <c r="AO2508" t="s">
        <v>59</v>
      </c>
    </row>
    <row r="2509" spans="1:41" hidden="1" x14ac:dyDescent="0.25">
      <c r="A2509" t="s">
        <v>10913</v>
      </c>
      <c r="B2509" t="s">
        <v>10914</v>
      </c>
      <c r="C2509" s="1" t="str">
        <f t="shared" si="156"/>
        <v>21:1062</v>
      </c>
      <c r="D2509" s="1" t="str">
        <f t="shared" si="157"/>
        <v>21:0123</v>
      </c>
      <c r="E2509" t="s">
        <v>10915</v>
      </c>
      <c r="F2509" t="s">
        <v>10916</v>
      </c>
      <c r="H2509">
        <v>49.808886600000001</v>
      </c>
      <c r="I2509">
        <v>-116.73358159999999</v>
      </c>
      <c r="J2509" s="1" t="str">
        <f t="shared" si="158"/>
        <v>NGR bulk stream sediment</v>
      </c>
      <c r="K2509" s="1" t="str">
        <f t="shared" si="159"/>
        <v>&lt;177 micron (NGR)</v>
      </c>
      <c r="L2509">
        <v>52</v>
      </c>
      <c r="M2509" t="s">
        <v>157</v>
      </c>
      <c r="N2509">
        <v>877</v>
      </c>
      <c r="O2509" t="s">
        <v>72</v>
      </c>
      <c r="P2509" t="s">
        <v>47</v>
      </c>
      <c r="Q2509" t="s">
        <v>1121</v>
      </c>
      <c r="R2509" t="s">
        <v>502</v>
      </c>
      <c r="S2509" t="s">
        <v>184</v>
      </c>
      <c r="T2509" t="s">
        <v>58</v>
      </c>
      <c r="U2509" t="s">
        <v>190</v>
      </c>
      <c r="V2509" t="s">
        <v>103</v>
      </c>
      <c r="W2509" t="s">
        <v>78</v>
      </c>
      <c r="X2509" t="s">
        <v>66</v>
      </c>
      <c r="Y2509" t="s">
        <v>144</v>
      </c>
      <c r="Z2509" t="s">
        <v>56</v>
      </c>
      <c r="AA2509" t="s">
        <v>51</v>
      </c>
      <c r="AB2509" t="s">
        <v>53</v>
      </c>
      <c r="AC2509" t="s">
        <v>267</v>
      </c>
      <c r="AD2509" t="s">
        <v>83</v>
      </c>
      <c r="AE2509" t="s">
        <v>84</v>
      </c>
      <c r="AF2509" t="s">
        <v>307</v>
      </c>
      <c r="AG2509" t="s">
        <v>137</v>
      </c>
      <c r="AH2509" t="s">
        <v>185</v>
      </c>
      <c r="AI2509" t="s">
        <v>174</v>
      </c>
      <c r="AJ2509" t="s">
        <v>85</v>
      </c>
      <c r="AK2509" t="s">
        <v>127</v>
      </c>
      <c r="AL2509" t="s">
        <v>47</v>
      </c>
      <c r="AM2509" t="s">
        <v>47</v>
      </c>
      <c r="AN2509" t="s">
        <v>456</v>
      </c>
      <c r="AO2509" t="s">
        <v>66</v>
      </c>
    </row>
    <row r="2510" spans="1:41" hidden="1" x14ac:dyDescent="0.25">
      <c r="A2510" t="s">
        <v>10917</v>
      </c>
      <c r="B2510" t="s">
        <v>10918</v>
      </c>
      <c r="C2510" s="1" t="str">
        <f t="shared" si="156"/>
        <v>21:1062</v>
      </c>
      <c r="D2510" s="1" t="str">
        <f t="shared" si="157"/>
        <v>21:0123</v>
      </c>
      <c r="E2510" t="s">
        <v>10919</v>
      </c>
      <c r="F2510" t="s">
        <v>10920</v>
      </c>
      <c r="H2510">
        <v>49.787258399999999</v>
      </c>
      <c r="I2510">
        <v>-116.73864690000001</v>
      </c>
      <c r="J2510" s="1" t="str">
        <f t="shared" si="158"/>
        <v>NGR bulk stream sediment</v>
      </c>
      <c r="K2510" s="1" t="str">
        <f t="shared" si="159"/>
        <v>&lt;177 micron (NGR)</v>
      </c>
      <c r="L2510">
        <v>52</v>
      </c>
      <c r="M2510" t="s">
        <v>170</v>
      </c>
      <c r="N2510">
        <v>878</v>
      </c>
      <c r="O2510" t="s">
        <v>163</v>
      </c>
      <c r="P2510" t="s">
        <v>103</v>
      </c>
      <c r="Q2510" t="s">
        <v>1304</v>
      </c>
      <c r="R2510" t="s">
        <v>267</v>
      </c>
      <c r="S2510" t="s">
        <v>121</v>
      </c>
      <c r="T2510" t="s">
        <v>217</v>
      </c>
      <c r="U2510" t="s">
        <v>184</v>
      </c>
      <c r="V2510" t="s">
        <v>137</v>
      </c>
      <c r="W2510" t="s">
        <v>60</v>
      </c>
      <c r="X2510" t="s">
        <v>58</v>
      </c>
      <c r="Y2510" t="s">
        <v>462</v>
      </c>
      <c r="Z2510" t="s">
        <v>56</v>
      </c>
      <c r="AA2510" t="s">
        <v>103</v>
      </c>
      <c r="AB2510" t="s">
        <v>62</v>
      </c>
      <c r="AC2510" t="s">
        <v>243</v>
      </c>
      <c r="AD2510" t="s">
        <v>667</v>
      </c>
      <c r="AE2510" t="s">
        <v>62</v>
      </c>
      <c r="AF2510" t="s">
        <v>55</v>
      </c>
      <c r="AG2510" t="s">
        <v>163</v>
      </c>
      <c r="AH2510" t="s">
        <v>64</v>
      </c>
      <c r="AI2510" t="s">
        <v>185</v>
      </c>
      <c r="AJ2510" t="s">
        <v>85</v>
      </c>
      <c r="AK2510" t="s">
        <v>238</v>
      </c>
      <c r="AL2510" t="s">
        <v>55</v>
      </c>
      <c r="AM2510" t="s">
        <v>47</v>
      </c>
      <c r="AN2510" t="s">
        <v>275</v>
      </c>
      <c r="AO2510" t="s">
        <v>58</v>
      </c>
    </row>
    <row r="2511" spans="1:41" hidden="1" x14ac:dyDescent="0.25">
      <c r="A2511" t="s">
        <v>10921</v>
      </c>
      <c r="B2511" t="s">
        <v>10922</v>
      </c>
      <c r="C2511" s="1" t="str">
        <f t="shared" si="156"/>
        <v>21:1062</v>
      </c>
      <c r="D2511" s="1" t="str">
        <f t="shared" si="157"/>
        <v>21:0123</v>
      </c>
      <c r="E2511" t="s">
        <v>10923</v>
      </c>
      <c r="F2511" t="s">
        <v>10924</v>
      </c>
      <c r="H2511">
        <v>49.481397600000001</v>
      </c>
      <c r="I2511">
        <v>-116.6793423</v>
      </c>
      <c r="J2511" s="1" t="str">
        <f t="shared" si="158"/>
        <v>NGR bulk stream sediment</v>
      </c>
      <c r="K2511" s="1" t="str">
        <f t="shared" si="159"/>
        <v>&lt;177 micron (NGR)</v>
      </c>
      <c r="L2511">
        <v>52</v>
      </c>
      <c r="M2511" t="s">
        <v>180</v>
      </c>
      <c r="N2511">
        <v>879</v>
      </c>
      <c r="O2511" t="s">
        <v>137</v>
      </c>
      <c r="P2511" t="s">
        <v>47</v>
      </c>
      <c r="Q2511" t="s">
        <v>48</v>
      </c>
      <c r="R2511" t="s">
        <v>108</v>
      </c>
      <c r="S2511" t="s">
        <v>291</v>
      </c>
      <c r="T2511" t="s">
        <v>76</v>
      </c>
      <c r="U2511" t="s">
        <v>106</v>
      </c>
      <c r="V2511" t="s">
        <v>111</v>
      </c>
      <c r="W2511" t="s">
        <v>122</v>
      </c>
      <c r="X2511" t="s">
        <v>51</v>
      </c>
      <c r="Y2511" t="s">
        <v>258</v>
      </c>
      <c r="Z2511" t="s">
        <v>56</v>
      </c>
      <c r="AA2511" t="s">
        <v>46</v>
      </c>
      <c r="AB2511" t="s">
        <v>57</v>
      </c>
      <c r="AC2511" t="s">
        <v>217</v>
      </c>
      <c r="AD2511" t="s">
        <v>273</v>
      </c>
      <c r="AE2511" t="s">
        <v>149</v>
      </c>
      <c r="AF2511" t="s">
        <v>58</v>
      </c>
      <c r="AG2511" t="s">
        <v>330</v>
      </c>
      <c r="AH2511" t="s">
        <v>61</v>
      </c>
      <c r="AI2511" t="s">
        <v>87</v>
      </c>
      <c r="AJ2511" t="s">
        <v>76</v>
      </c>
      <c r="AK2511" t="s">
        <v>374</v>
      </c>
      <c r="AL2511" t="s">
        <v>47</v>
      </c>
      <c r="AM2511" t="s">
        <v>122</v>
      </c>
      <c r="AN2511" t="s">
        <v>372</v>
      </c>
      <c r="AO2511" t="s">
        <v>108</v>
      </c>
    </row>
    <row r="2512" spans="1:41" hidden="1" x14ac:dyDescent="0.25">
      <c r="A2512" t="s">
        <v>10925</v>
      </c>
      <c r="B2512" t="s">
        <v>10926</v>
      </c>
      <c r="C2512" s="1" t="str">
        <f t="shared" si="156"/>
        <v>21:1062</v>
      </c>
      <c r="D2512" s="1" t="str">
        <f t="shared" si="157"/>
        <v>21:0123</v>
      </c>
      <c r="E2512" t="s">
        <v>10927</v>
      </c>
      <c r="F2512" t="s">
        <v>10928</v>
      </c>
      <c r="H2512">
        <v>49.503260300000001</v>
      </c>
      <c r="I2512">
        <v>-116.61092840000001</v>
      </c>
      <c r="J2512" s="1" t="str">
        <f t="shared" si="158"/>
        <v>NGR bulk stream sediment</v>
      </c>
      <c r="K2512" s="1" t="str">
        <f t="shared" si="159"/>
        <v>&lt;177 micron (NGR)</v>
      </c>
      <c r="L2512">
        <v>52</v>
      </c>
      <c r="M2512" t="s">
        <v>195</v>
      </c>
      <c r="N2512">
        <v>880</v>
      </c>
      <c r="O2512" t="s">
        <v>257</v>
      </c>
      <c r="P2512" t="s">
        <v>47</v>
      </c>
      <c r="Q2512" t="s">
        <v>65</v>
      </c>
      <c r="R2512" t="s">
        <v>266</v>
      </c>
      <c r="S2512" t="s">
        <v>343</v>
      </c>
      <c r="T2512" t="s">
        <v>51</v>
      </c>
      <c r="U2512" t="s">
        <v>175</v>
      </c>
      <c r="V2512" t="s">
        <v>130</v>
      </c>
      <c r="W2512" t="s">
        <v>64</v>
      </c>
      <c r="X2512" t="s">
        <v>330</v>
      </c>
      <c r="Y2512" t="s">
        <v>162</v>
      </c>
      <c r="Z2512" t="s">
        <v>56</v>
      </c>
      <c r="AA2512" t="s">
        <v>46</v>
      </c>
      <c r="AB2512" t="s">
        <v>46</v>
      </c>
      <c r="AC2512" t="s">
        <v>58</v>
      </c>
      <c r="AD2512" t="s">
        <v>240</v>
      </c>
      <c r="AE2512" t="s">
        <v>198</v>
      </c>
      <c r="AF2512" t="s">
        <v>188</v>
      </c>
      <c r="AG2512" t="s">
        <v>274</v>
      </c>
      <c r="AH2512" t="s">
        <v>174</v>
      </c>
      <c r="AI2512" t="s">
        <v>149</v>
      </c>
      <c r="AJ2512" t="s">
        <v>58</v>
      </c>
      <c r="AK2512" t="s">
        <v>392</v>
      </c>
      <c r="AL2512" t="s">
        <v>47</v>
      </c>
      <c r="AM2512" t="s">
        <v>122</v>
      </c>
      <c r="AN2512" t="s">
        <v>432</v>
      </c>
      <c r="AO2512" t="s">
        <v>330</v>
      </c>
    </row>
    <row r="2513" spans="1:41" hidden="1" x14ac:dyDescent="0.25">
      <c r="A2513" t="s">
        <v>10929</v>
      </c>
      <c r="B2513" t="s">
        <v>10930</v>
      </c>
      <c r="C2513" s="1" t="str">
        <f t="shared" si="156"/>
        <v>21:1062</v>
      </c>
      <c r="D2513" s="1" t="str">
        <f t="shared" si="157"/>
        <v>21:0123</v>
      </c>
      <c r="E2513" t="s">
        <v>10931</v>
      </c>
      <c r="F2513" t="s">
        <v>10932</v>
      </c>
      <c r="H2513">
        <v>49.5303076</v>
      </c>
      <c r="I2513">
        <v>-116.6055594</v>
      </c>
      <c r="J2513" s="1" t="str">
        <f t="shared" si="158"/>
        <v>NGR bulk stream sediment</v>
      </c>
      <c r="K2513" s="1" t="str">
        <f t="shared" si="159"/>
        <v>&lt;177 micron (NGR)</v>
      </c>
      <c r="L2513">
        <v>52</v>
      </c>
      <c r="M2513" t="s">
        <v>205</v>
      </c>
      <c r="N2513">
        <v>881</v>
      </c>
      <c r="O2513" t="s">
        <v>161</v>
      </c>
      <c r="P2513" t="s">
        <v>47</v>
      </c>
      <c r="Q2513" t="s">
        <v>207</v>
      </c>
      <c r="R2513" t="s">
        <v>103</v>
      </c>
      <c r="S2513" t="s">
        <v>829</v>
      </c>
      <c r="T2513" t="s">
        <v>73</v>
      </c>
      <c r="U2513" t="s">
        <v>66</v>
      </c>
      <c r="V2513" t="s">
        <v>173</v>
      </c>
      <c r="W2513" t="s">
        <v>61</v>
      </c>
      <c r="X2513" t="s">
        <v>58</v>
      </c>
      <c r="Y2513" t="s">
        <v>218</v>
      </c>
      <c r="Z2513" t="s">
        <v>56</v>
      </c>
      <c r="AA2513" t="s">
        <v>46</v>
      </c>
      <c r="AB2513" t="s">
        <v>54</v>
      </c>
      <c r="AC2513" t="s">
        <v>58</v>
      </c>
      <c r="AD2513" t="s">
        <v>160</v>
      </c>
      <c r="AE2513" t="s">
        <v>54</v>
      </c>
      <c r="AF2513" t="s">
        <v>266</v>
      </c>
      <c r="AG2513" t="s">
        <v>143</v>
      </c>
      <c r="AH2513" t="s">
        <v>185</v>
      </c>
      <c r="AI2513" t="s">
        <v>185</v>
      </c>
      <c r="AJ2513" t="s">
        <v>58</v>
      </c>
      <c r="AK2513" t="s">
        <v>129</v>
      </c>
      <c r="AL2513" t="s">
        <v>47</v>
      </c>
      <c r="AM2513" t="s">
        <v>122</v>
      </c>
      <c r="AN2513" t="s">
        <v>299</v>
      </c>
      <c r="AO2513" t="s">
        <v>59</v>
      </c>
    </row>
    <row r="2514" spans="1:41" hidden="1" x14ac:dyDescent="0.25">
      <c r="A2514" t="s">
        <v>10933</v>
      </c>
      <c r="B2514" t="s">
        <v>10934</v>
      </c>
      <c r="C2514" s="1" t="str">
        <f t="shared" si="156"/>
        <v>21:1062</v>
      </c>
      <c r="D2514" s="1" t="str">
        <f t="shared" si="157"/>
        <v>21:0123</v>
      </c>
      <c r="E2514" t="s">
        <v>10935</v>
      </c>
      <c r="F2514" t="s">
        <v>10936</v>
      </c>
      <c r="H2514">
        <v>49.530990600000003</v>
      </c>
      <c r="I2514">
        <v>-116.59763529999999</v>
      </c>
      <c r="J2514" s="1" t="str">
        <f t="shared" si="158"/>
        <v>NGR bulk stream sediment</v>
      </c>
      <c r="K2514" s="1" t="str">
        <f t="shared" si="159"/>
        <v>&lt;177 micron (NGR)</v>
      </c>
      <c r="L2514">
        <v>52</v>
      </c>
      <c r="M2514" t="s">
        <v>214</v>
      </c>
      <c r="N2514">
        <v>882</v>
      </c>
      <c r="O2514" t="s">
        <v>76</v>
      </c>
      <c r="P2514" t="s">
        <v>47</v>
      </c>
      <c r="Q2514" t="s">
        <v>391</v>
      </c>
      <c r="R2514" t="s">
        <v>108</v>
      </c>
      <c r="S2514" t="s">
        <v>250</v>
      </c>
      <c r="T2514" t="s">
        <v>330</v>
      </c>
      <c r="U2514" t="s">
        <v>145</v>
      </c>
      <c r="V2514" t="s">
        <v>282</v>
      </c>
      <c r="W2514" t="s">
        <v>101</v>
      </c>
      <c r="X2514" t="s">
        <v>55</v>
      </c>
      <c r="Y2514" t="s">
        <v>243</v>
      </c>
      <c r="Z2514" t="s">
        <v>56</v>
      </c>
      <c r="AA2514" t="s">
        <v>46</v>
      </c>
      <c r="AB2514" t="s">
        <v>54</v>
      </c>
      <c r="AC2514" t="s">
        <v>58</v>
      </c>
      <c r="AD2514" t="s">
        <v>121</v>
      </c>
      <c r="AE2514" t="s">
        <v>54</v>
      </c>
      <c r="AF2514" t="s">
        <v>96</v>
      </c>
      <c r="AG2514" t="s">
        <v>271</v>
      </c>
      <c r="AH2514" t="s">
        <v>174</v>
      </c>
      <c r="AI2514" t="s">
        <v>149</v>
      </c>
      <c r="AJ2514" t="s">
        <v>55</v>
      </c>
      <c r="AK2514" t="s">
        <v>50</v>
      </c>
      <c r="AL2514" t="s">
        <v>47</v>
      </c>
      <c r="AM2514" t="s">
        <v>122</v>
      </c>
      <c r="AN2514" t="s">
        <v>1157</v>
      </c>
      <c r="AO2514" t="s">
        <v>330</v>
      </c>
    </row>
    <row r="2515" spans="1:41" hidden="1" x14ac:dyDescent="0.25">
      <c r="A2515" t="s">
        <v>10937</v>
      </c>
      <c r="B2515" t="s">
        <v>10938</v>
      </c>
      <c r="C2515" s="1" t="str">
        <f t="shared" si="156"/>
        <v>21:1062</v>
      </c>
      <c r="D2515" s="1" t="str">
        <f t="shared" si="157"/>
        <v>21:0123</v>
      </c>
      <c r="E2515" t="s">
        <v>10939</v>
      </c>
      <c r="F2515" t="s">
        <v>10940</v>
      </c>
      <c r="H2515">
        <v>49.5361951</v>
      </c>
      <c r="I2515">
        <v>-116.5503806</v>
      </c>
      <c r="J2515" s="1" t="str">
        <f t="shared" si="158"/>
        <v>NGR bulk stream sediment</v>
      </c>
      <c r="K2515" s="1" t="str">
        <f t="shared" si="159"/>
        <v>&lt;177 micron (NGR)</v>
      </c>
      <c r="L2515">
        <v>52</v>
      </c>
      <c r="M2515" t="s">
        <v>223</v>
      </c>
      <c r="N2515">
        <v>883</v>
      </c>
      <c r="O2515" t="s">
        <v>76</v>
      </c>
      <c r="P2515" t="s">
        <v>47</v>
      </c>
      <c r="Q2515" t="s">
        <v>463</v>
      </c>
      <c r="R2515" t="s">
        <v>50</v>
      </c>
      <c r="S2515" t="s">
        <v>462</v>
      </c>
      <c r="T2515" t="s">
        <v>137</v>
      </c>
      <c r="U2515" t="s">
        <v>217</v>
      </c>
      <c r="V2515" t="s">
        <v>455</v>
      </c>
      <c r="W2515" t="s">
        <v>185</v>
      </c>
      <c r="X2515" t="s">
        <v>52</v>
      </c>
      <c r="Y2515" t="s">
        <v>141</v>
      </c>
      <c r="Z2515" t="s">
        <v>56</v>
      </c>
      <c r="AA2515" t="s">
        <v>46</v>
      </c>
      <c r="AB2515" t="s">
        <v>198</v>
      </c>
      <c r="AC2515" t="s">
        <v>58</v>
      </c>
      <c r="AD2515" t="s">
        <v>344</v>
      </c>
      <c r="AE2515" t="s">
        <v>54</v>
      </c>
      <c r="AF2515" t="s">
        <v>412</v>
      </c>
      <c r="AG2515" t="s">
        <v>336</v>
      </c>
      <c r="AH2515" t="s">
        <v>57</v>
      </c>
      <c r="AI2515" t="s">
        <v>46</v>
      </c>
      <c r="AJ2515" t="s">
        <v>259</v>
      </c>
      <c r="AK2515" t="s">
        <v>374</v>
      </c>
      <c r="AL2515" t="s">
        <v>47</v>
      </c>
      <c r="AM2515" t="s">
        <v>122</v>
      </c>
      <c r="AN2515" t="s">
        <v>508</v>
      </c>
      <c r="AO2515" t="s">
        <v>52</v>
      </c>
    </row>
    <row r="2516" spans="1:41" hidden="1" x14ac:dyDescent="0.25">
      <c r="A2516" t="s">
        <v>10941</v>
      </c>
      <c r="B2516" t="s">
        <v>10942</v>
      </c>
      <c r="C2516" s="1" t="str">
        <f t="shared" si="156"/>
        <v>21:1062</v>
      </c>
      <c r="D2516" s="1" t="str">
        <f t="shared" si="157"/>
        <v>21:0123</v>
      </c>
      <c r="E2516" t="s">
        <v>10943</v>
      </c>
      <c r="F2516" t="s">
        <v>10944</v>
      </c>
      <c r="H2516">
        <v>49.572133999999998</v>
      </c>
      <c r="I2516">
        <v>-116.5424988</v>
      </c>
      <c r="J2516" s="1" t="str">
        <f t="shared" si="158"/>
        <v>NGR bulk stream sediment</v>
      </c>
      <c r="K2516" s="1" t="str">
        <f t="shared" si="159"/>
        <v>&lt;177 micron (NGR)</v>
      </c>
      <c r="L2516">
        <v>52</v>
      </c>
      <c r="M2516" t="s">
        <v>233</v>
      </c>
      <c r="N2516">
        <v>884</v>
      </c>
      <c r="O2516" t="s">
        <v>108</v>
      </c>
      <c r="P2516" t="s">
        <v>73</v>
      </c>
      <c r="Q2516" t="s">
        <v>284</v>
      </c>
      <c r="R2516" t="s">
        <v>127</v>
      </c>
      <c r="S2516" t="s">
        <v>250</v>
      </c>
      <c r="T2516" t="s">
        <v>50</v>
      </c>
      <c r="U2516" t="s">
        <v>104</v>
      </c>
      <c r="V2516" t="s">
        <v>86</v>
      </c>
      <c r="W2516" t="s">
        <v>130</v>
      </c>
      <c r="X2516" t="s">
        <v>73</v>
      </c>
      <c r="Y2516" t="s">
        <v>124</v>
      </c>
      <c r="Z2516" t="s">
        <v>56</v>
      </c>
      <c r="AA2516" t="s">
        <v>46</v>
      </c>
      <c r="AB2516" t="s">
        <v>105</v>
      </c>
      <c r="AC2516" t="s">
        <v>50</v>
      </c>
      <c r="AD2516" t="s">
        <v>329</v>
      </c>
      <c r="AE2516" t="s">
        <v>185</v>
      </c>
      <c r="AF2516" t="s">
        <v>181</v>
      </c>
      <c r="AG2516" t="s">
        <v>260</v>
      </c>
      <c r="AH2516" t="s">
        <v>54</v>
      </c>
      <c r="AI2516" t="s">
        <v>149</v>
      </c>
      <c r="AJ2516" t="s">
        <v>58</v>
      </c>
      <c r="AK2516" t="s">
        <v>55</v>
      </c>
      <c r="AL2516" t="s">
        <v>47</v>
      </c>
      <c r="AM2516" t="s">
        <v>122</v>
      </c>
      <c r="AN2516" t="s">
        <v>725</v>
      </c>
      <c r="AO2516" t="s">
        <v>51</v>
      </c>
    </row>
    <row r="2517" spans="1:41" hidden="1" x14ac:dyDescent="0.25">
      <c r="A2517" t="s">
        <v>10945</v>
      </c>
      <c r="B2517" t="s">
        <v>10946</v>
      </c>
      <c r="C2517" s="1" t="str">
        <f t="shared" si="156"/>
        <v>21:1062</v>
      </c>
      <c r="D2517" s="1" t="str">
        <f t="shared" si="157"/>
        <v>21:0123</v>
      </c>
      <c r="E2517" t="s">
        <v>10947</v>
      </c>
      <c r="F2517" t="s">
        <v>10948</v>
      </c>
      <c r="H2517">
        <v>49.618390900000001</v>
      </c>
      <c r="I2517">
        <v>-116.50069120000001</v>
      </c>
      <c r="J2517" s="1" t="str">
        <f t="shared" si="158"/>
        <v>NGR bulk stream sediment</v>
      </c>
      <c r="K2517" s="1" t="str">
        <f t="shared" si="159"/>
        <v>&lt;177 micron (NGR)</v>
      </c>
      <c r="L2517">
        <v>52</v>
      </c>
      <c r="M2517" t="s">
        <v>248</v>
      </c>
      <c r="N2517">
        <v>885</v>
      </c>
      <c r="O2517" t="s">
        <v>3546</v>
      </c>
      <c r="P2517" t="s">
        <v>3546</v>
      </c>
      <c r="Q2517" t="s">
        <v>3546</v>
      </c>
      <c r="R2517" t="s">
        <v>3546</v>
      </c>
      <c r="S2517" t="s">
        <v>3546</v>
      </c>
      <c r="T2517" t="s">
        <v>3546</v>
      </c>
      <c r="U2517" t="s">
        <v>3546</v>
      </c>
      <c r="V2517" t="s">
        <v>3546</v>
      </c>
      <c r="W2517" t="s">
        <v>3546</v>
      </c>
      <c r="X2517" t="s">
        <v>3546</v>
      </c>
      <c r="Y2517" t="s">
        <v>3546</v>
      </c>
      <c r="Z2517" t="s">
        <v>3546</v>
      </c>
      <c r="AA2517" t="s">
        <v>3546</v>
      </c>
      <c r="AB2517" t="s">
        <v>3546</v>
      </c>
      <c r="AC2517" t="s">
        <v>3546</v>
      </c>
      <c r="AD2517" t="s">
        <v>3546</v>
      </c>
      <c r="AE2517" t="s">
        <v>3546</v>
      </c>
      <c r="AF2517" t="s">
        <v>3546</v>
      </c>
      <c r="AG2517" t="s">
        <v>3546</v>
      </c>
      <c r="AH2517" t="s">
        <v>3546</v>
      </c>
      <c r="AI2517" t="s">
        <v>3546</v>
      </c>
      <c r="AJ2517" t="s">
        <v>3546</v>
      </c>
      <c r="AK2517" t="s">
        <v>3546</v>
      </c>
      <c r="AL2517" t="s">
        <v>3546</v>
      </c>
      <c r="AM2517" t="s">
        <v>3546</v>
      </c>
      <c r="AN2517" t="s">
        <v>3546</v>
      </c>
      <c r="AO2517" t="s">
        <v>3546</v>
      </c>
    </row>
    <row r="2518" spans="1:41" hidden="1" x14ac:dyDescent="0.25">
      <c r="A2518" t="s">
        <v>10949</v>
      </c>
      <c r="B2518" t="s">
        <v>10950</v>
      </c>
      <c r="C2518" s="1" t="str">
        <f t="shared" si="156"/>
        <v>21:1062</v>
      </c>
      <c r="D2518" s="1" t="str">
        <f t="shared" si="157"/>
        <v>21:0123</v>
      </c>
      <c r="E2518" t="s">
        <v>10951</v>
      </c>
      <c r="F2518" t="s">
        <v>10952</v>
      </c>
      <c r="H2518">
        <v>49.707526000000001</v>
      </c>
      <c r="I2518">
        <v>-116.4663595</v>
      </c>
      <c r="J2518" s="1" t="str">
        <f t="shared" si="158"/>
        <v>NGR bulk stream sediment</v>
      </c>
      <c r="K2518" s="1" t="str">
        <f t="shared" si="159"/>
        <v>&lt;177 micron (NGR)</v>
      </c>
      <c r="L2518">
        <v>52</v>
      </c>
      <c r="M2518" t="s">
        <v>256</v>
      </c>
      <c r="N2518">
        <v>886</v>
      </c>
      <c r="O2518" t="s">
        <v>58</v>
      </c>
      <c r="P2518" t="s">
        <v>103</v>
      </c>
      <c r="Q2518" t="s">
        <v>695</v>
      </c>
      <c r="R2518" t="s">
        <v>137</v>
      </c>
      <c r="S2518" t="s">
        <v>250</v>
      </c>
      <c r="T2518" t="s">
        <v>85</v>
      </c>
      <c r="U2518" t="s">
        <v>131</v>
      </c>
      <c r="V2518" t="s">
        <v>103</v>
      </c>
      <c r="W2518" t="s">
        <v>63</v>
      </c>
      <c r="X2518" t="s">
        <v>73</v>
      </c>
      <c r="Y2518" t="s">
        <v>218</v>
      </c>
      <c r="Z2518" t="s">
        <v>56</v>
      </c>
      <c r="AA2518" t="s">
        <v>46</v>
      </c>
      <c r="AB2518" t="s">
        <v>198</v>
      </c>
      <c r="AC2518" t="s">
        <v>58</v>
      </c>
      <c r="AD2518" t="s">
        <v>320</v>
      </c>
      <c r="AE2518" t="s">
        <v>174</v>
      </c>
      <c r="AF2518" t="s">
        <v>359</v>
      </c>
      <c r="AG2518" t="s">
        <v>238</v>
      </c>
      <c r="AH2518" t="s">
        <v>185</v>
      </c>
      <c r="AI2518" t="s">
        <v>87</v>
      </c>
      <c r="AJ2518" t="s">
        <v>85</v>
      </c>
      <c r="AK2518" t="s">
        <v>238</v>
      </c>
      <c r="AL2518" t="s">
        <v>47</v>
      </c>
      <c r="AM2518" t="s">
        <v>122</v>
      </c>
      <c r="AN2518" t="s">
        <v>196</v>
      </c>
      <c r="AO2518" t="s">
        <v>73</v>
      </c>
    </row>
    <row r="2519" spans="1:41" hidden="1" x14ac:dyDescent="0.25">
      <c r="A2519" t="s">
        <v>10953</v>
      </c>
      <c r="B2519" t="s">
        <v>10954</v>
      </c>
      <c r="C2519" s="1" t="str">
        <f t="shared" si="156"/>
        <v>21:1062</v>
      </c>
      <c r="D2519" s="1" t="str">
        <f t="shared" si="157"/>
        <v>21:0123</v>
      </c>
      <c r="E2519" t="s">
        <v>10955</v>
      </c>
      <c r="F2519" t="s">
        <v>10956</v>
      </c>
      <c r="H2519">
        <v>49.711257600000003</v>
      </c>
      <c r="I2519">
        <v>-116.4622126</v>
      </c>
      <c r="J2519" s="1" t="str">
        <f t="shared" si="158"/>
        <v>NGR bulk stream sediment</v>
      </c>
      <c r="K2519" s="1" t="str">
        <f t="shared" si="159"/>
        <v>&lt;177 micron (NGR)</v>
      </c>
      <c r="L2519">
        <v>52</v>
      </c>
      <c r="M2519" t="s">
        <v>265</v>
      </c>
      <c r="N2519">
        <v>887</v>
      </c>
      <c r="O2519" t="s">
        <v>224</v>
      </c>
      <c r="P2519" t="s">
        <v>47</v>
      </c>
      <c r="Q2519" t="s">
        <v>372</v>
      </c>
      <c r="R2519" t="s">
        <v>129</v>
      </c>
      <c r="S2519" t="s">
        <v>554</v>
      </c>
      <c r="T2519" t="s">
        <v>267</v>
      </c>
      <c r="U2519" t="s">
        <v>187</v>
      </c>
      <c r="V2519" t="s">
        <v>493</v>
      </c>
      <c r="W2519" t="s">
        <v>455</v>
      </c>
      <c r="X2519" t="s">
        <v>137</v>
      </c>
      <c r="Y2519" t="s">
        <v>107</v>
      </c>
      <c r="Z2519" t="s">
        <v>56</v>
      </c>
      <c r="AA2519" t="s">
        <v>46</v>
      </c>
      <c r="AB2519" t="s">
        <v>54</v>
      </c>
      <c r="AC2519" t="s">
        <v>76</v>
      </c>
      <c r="AD2519" t="s">
        <v>184</v>
      </c>
      <c r="AE2519" t="s">
        <v>185</v>
      </c>
      <c r="AF2519" t="s">
        <v>502</v>
      </c>
      <c r="AG2519" t="s">
        <v>259</v>
      </c>
      <c r="AH2519" t="s">
        <v>185</v>
      </c>
      <c r="AI2519" t="s">
        <v>110</v>
      </c>
      <c r="AJ2519" t="s">
        <v>108</v>
      </c>
      <c r="AK2519" t="s">
        <v>96</v>
      </c>
      <c r="AL2519" t="s">
        <v>47</v>
      </c>
      <c r="AM2519" t="s">
        <v>103</v>
      </c>
      <c r="AN2519" t="s">
        <v>1304</v>
      </c>
      <c r="AO2519" t="s">
        <v>209</v>
      </c>
    </row>
    <row r="2520" spans="1:41" hidden="1" x14ac:dyDescent="0.25">
      <c r="A2520" t="s">
        <v>10957</v>
      </c>
      <c r="B2520" t="s">
        <v>10958</v>
      </c>
      <c r="C2520" s="1" t="str">
        <f t="shared" si="156"/>
        <v>21:1062</v>
      </c>
      <c r="D2520" s="1" t="str">
        <f t="shared" si="157"/>
        <v>21:0123</v>
      </c>
      <c r="E2520" t="s">
        <v>10959</v>
      </c>
      <c r="F2520" t="s">
        <v>10960</v>
      </c>
      <c r="H2520">
        <v>49.684023000000003</v>
      </c>
      <c r="I2520">
        <v>-116.5088281</v>
      </c>
      <c r="J2520" s="1" t="str">
        <f t="shared" si="158"/>
        <v>NGR bulk stream sediment</v>
      </c>
      <c r="K2520" s="1" t="str">
        <f t="shared" si="159"/>
        <v>&lt;177 micron (NGR)</v>
      </c>
      <c r="L2520">
        <v>53</v>
      </c>
      <c r="M2520" t="s">
        <v>280</v>
      </c>
      <c r="N2520">
        <v>888</v>
      </c>
      <c r="O2520" t="s">
        <v>224</v>
      </c>
      <c r="P2520" t="s">
        <v>47</v>
      </c>
      <c r="Q2520" t="s">
        <v>1121</v>
      </c>
      <c r="R2520" t="s">
        <v>209</v>
      </c>
      <c r="S2520" t="s">
        <v>268</v>
      </c>
      <c r="T2520" t="s">
        <v>55</v>
      </c>
      <c r="U2520" t="s">
        <v>80</v>
      </c>
      <c r="V2520" t="s">
        <v>51</v>
      </c>
      <c r="W2520" t="s">
        <v>79</v>
      </c>
      <c r="X2520" t="s">
        <v>52</v>
      </c>
      <c r="Y2520" t="s">
        <v>124</v>
      </c>
      <c r="Z2520" t="s">
        <v>56</v>
      </c>
      <c r="AA2520" t="s">
        <v>46</v>
      </c>
      <c r="AB2520" t="s">
        <v>54</v>
      </c>
      <c r="AC2520" t="s">
        <v>66</v>
      </c>
      <c r="AD2520" t="s">
        <v>457</v>
      </c>
      <c r="AE2520" t="s">
        <v>87</v>
      </c>
      <c r="AF2520" t="s">
        <v>357</v>
      </c>
      <c r="AG2520" t="s">
        <v>73</v>
      </c>
      <c r="AH2520" t="s">
        <v>87</v>
      </c>
      <c r="AI2520" t="s">
        <v>87</v>
      </c>
      <c r="AJ2520" t="s">
        <v>85</v>
      </c>
      <c r="AK2520" t="s">
        <v>746</v>
      </c>
      <c r="AL2520" t="s">
        <v>47</v>
      </c>
      <c r="AM2520" t="s">
        <v>103</v>
      </c>
      <c r="AN2520" t="s">
        <v>65</v>
      </c>
      <c r="AO2520" t="s">
        <v>137</v>
      </c>
    </row>
    <row r="2521" spans="1:41" hidden="1" x14ac:dyDescent="0.25">
      <c r="A2521" t="s">
        <v>10961</v>
      </c>
      <c r="B2521" t="s">
        <v>10962</v>
      </c>
      <c r="C2521" s="1" t="str">
        <f t="shared" si="156"/>
        <v>21:1062</v>
      </c>
      <c r="D2521" s="1" t="str">
        <f t="shared" si="157"/>
        <v>21:0123</v>
      </c>
      <c r="E2521" t="s">
        <v>10959</v>
      </c>
      <c r="F2521" t="s">
        <v>10963</v>
      </c>
      <c r="H2521">
        <v>49.684023000000003</v>
      </c>
      <c r="I2521">
        <v>-116.5088281</v>
      </c>
      <c r="J2521" s="1" t="str">
        <f t="shared" si="158"/>
        <v>NGR bulk stream sediment</v>
      </c>
      <c r="K2521" s="1" t="str">
        <f t="shared" si="159"/>
        <v>&lt;177 micron (NGR)</v>
      </c>
      <c r="L2521">
        <v>53</v>
      </c>
      <c r="M2521" t="s">
        <v>288</v>
      </c>
      <c r="N2521">
        <v>889</v>
      </c>
      <c r="O2521" t="s">
        <v>158</v>
      </c>
      <c r="P2521" t="s">
        <v>47</v>
      </c>
      <c r="Q2521" t="s">
        <v>171</v>
      </c>
      <c r="R2521" t="s">
        <v>76</v>
      </c>
      <c r="S2521" t="s">
        <v>241</v>
      </c>
      <c r="T2521" t="s">
        <v>85</v>
      </c>
      <c r="U2521" t="s">
        <v>306</v>
      </c>
      <c r="V2521" t="s">
        <v>86</v>
      </c>
      <c r="W2521" t="s">
        <v>257</v>
      </c>
      <c r="X2521" t="s">
        <v>52</v>
      </c>
      <c r="Y2521" t="s">
        <v>162</v>
      </c>
      <c r="Z2521" t="s">
        <v>56</v>
      </c>
      <c r="AA2521" t="s">
        <v>46</v>
      </c>
      <c r="AB2521" t="s">
        <v>54</v>
      </c>
      <c r="AC2521" t="s">
        <v>209</v>
      </c>
      <c r="AD2521" t="s">
        <v>507</v>
      </c>
      <c r="AE2521" t="s">
        <v>87</v>
      </c>
      <c r="AF2521" t="s">
        <v>242</v>
      </c>
      <c r="AG2521" t="s">
        <v>73</v>
      </c>
      <c r="AH2521" t="s">
        <v>174</v>
      </c>
      <c r="AI2521" t="s">
        <v>87</v>
      </c>
      <c r="AJ2521" t="s">
        <v>85</v>
      </c>
      <c r="AK2521" t="s">
        <v>50</v>
      </c>
      <c r="AL2521" t="s">
        <v>47</v>
      </c>
      <c r="AM2521" t="s">
        <v>122</v>
      </c>
      <c r="AN2521" t="s">
        <v>915</v>
      </c>
      <c r="AO2521" t="s">
        <v>52</v>
      </c>
    </row>
    <row r="2522" spans="1:41" hidden="1" x14ac:dyDescent="0.25">
      <c r="A2522" t="s">
        <v>10964</v>
      </c>
      <c r="B2522" t="s">
        <v>10965</v>
      </c>
      <c r="C2522" s="1" t="str">
        <f t="shared" si="156"/>
        <v>21:1062</v>
      </c>
      <c r="D2522" s="1" t="str">
        <f t="shared" si="157"/>
        <v>21:0123</v>
      </c>
      <c r="E2522" t="s">
        <v>10966</v>
      </c>
      <c r="F2522" t="s">
        <v>10967</v>
      </c>
      <c r="H2522">
        <v>49.657119899999998</v>
      </c>
      <c r="I2522">
        <v>-116.6455907</v>
      </c>
      <c r="J2522" s="1" t="str">
        <f t="shared" si="158"/>
        <v>NGR bulk stream sediment</v>
      </c>
      <c r="K2522" s="1" t="str">
        <f t="shared" si="159"/>
        <v>&lt;177 micron (NGR)</v>
      </c>
      <c r="L2522">
        <v>53</v>
      </c>
      <c r="M2522" t="s">
        <v>45</v>
      </c>
      <c r="N2522">
        <v>890</v>
      </c>
      <c r="O2522" t="s">
        <v>58</v>
      </c>
      <c r="P2522" t="s">
        <v>47</v>
      </c>
      <c r="Q2522" t="s">
        <v>662</v>
      </c>
      <c r="R2522" t="s">
        <v>150</v>
      </c>
      <c r="S2522" t="s">
        <v>445</v>
      </c>
      <c r="T2522" t="s">
        <v>267</v>
      </c>
      <c r="U2522" t="s">
        <v>80</v>
      </c>
      <c r="V2522" t="s">
        <v>359</v>
      </c>
      <c r="W2522" t="s">
        <v>130</v>
      </c>
      <c r="X2522" t="s">
        <v>73</v>
      </c>
      <c r="Y2522" t="s">
        <v>258</v>
      </c>
      <c r="Z2522" t="s">
        <v>56</v>
      </c>
      <c r="AA2522" t="s">
        <v>46</v>
      </c>
      <c r="AB2522" t="s">
        <v>54</v>
      </c>
      <c r="AC2522" t="s">
        <v>50</v>
      </c>
      <c r="AD2522" t="s">
        <v>146</v>
      </c>
      <c r="AE2522" t="s">
        <v>149</v>
      </c>
      <c r="AF2522" t="s">
        <v>55</v>
      </c>
      <c r="AG2522" t="s">
        <v>163</v>
      </c>
      <c r="AH2522" t="s">
        <v>235</v>
      </c>
      <c r="AI2522" t="s">
        <v>61</v>
      </c>
      <c r="AJ2522" t="s">
        <v>127</v>
      </c>
      <c r="AK2522" t="s">
        <v>224</v>
      </c>
      <c r="AL2522" t="s">
        <v>47</v>
      </c>
      <c r="AM2522" t="s">
        <v>103</v>
      </c>
      <c r="AN2522" t="s">
        <v>432</v>
      </c>
      <c r="AO2522" t="s">
        <v>209</v>
      </c>
    </row>
    <row r="2523" spans="1:41" hidden="1" x14ac:dyDescent="0.25">
      <c r="A2523" t="s">
        <v>10968</v>
      </c>
      <c r="B2523" t="s">
        <v>10969</v>
      </c>
      <c r="C2523" s="1" t="str">
        <f t="shared" si="156"/>
        <v>21:1062</v>
      </c>
      <c r="D2523" s="1" t="str">
        <f t="shared" si="157"/>
        <v>21:0123</v>
      </c>
      <c r="E2523" t="s">
        <v>10970</v>
      </c>
      <c r="F2523" t="s">
        <v>10971</v>
      </c>
      <c r="H2523">
        <v>49.823655600000002</v>
      </c>
      <c r="I2523">
        <v>-116.521866</v>
      </c>
      <c r="J2523" s="1" t="str">
        <f t="shared" si="158"/>
        <v>NGR bulk stream sediment</v>
      </c>
      <c r="K2523" s="1" t="str">
        <f t="shared" si="159"/>
        <v>&lt;177 micron (NGR)</v>
      </c>
      <c r="L2523">
        <v>53</v>
      </c>
      <c r="M2523" t="s">
        <v>71</v>
      </c>
      <c r="N2523">
        <v>891</v>
      </c>
      <c r="O2523" t="s">
        <v>366</v>
      </c>
      <c r="P2523" t="s">
        <v>122</v>
      </c>
      <c r="Q2523" t="s">
        <v>364</v>
      </c>
      <c r="R2523" t="s">
        <v>151</v>
      </c>
      <c r="S2523" t="s">
        <v>121</v>
      </c>
      <c r="T2523" t="s">
        <v>108</v>
      </c>
      <c r="U2523" t="s">
        <v>306</v>
      </c>
      <c r="V2523" t="s">
        <v>336</v>
      </c>
      <c r="W2523" t="s">
        <v>161</v>
      </c>
      <c r="X2523" t="s">
        <v>137</v>
      </c>
      <c r="Y2523" t="s">
        <v>120</v>
      </c>
      <c r="Z2523" t="s">
        <v>199</v>
      </c>
      <c r="AA2523" t="s">
        <v>46</v>
      </c>
      <c r="AB2523" t="s">
        <v>46</v>
      </c>
      <c r="AC2523" t="s">
        <v>76</v>
      </c>
      <c r="AD2523" t="s">
        <v>146</v>
      </c>
      <c r="AE2523" t="s">
        <v>53</v>
      </c>
      <c r="AF2523" t="s">
        <v>58</v>
      </c>
      <c r="AG2523" t="s">
        <v>137</v>
      </c>
      <c r="AH2523" t="s">
        <v>235</v>
      </c>
      <c r="AI2523" t="s">
        <v>185</v>
      </c>
      <c r="AJ2523" t="s">
        <v>76</v>
      </c>
      <c r="AK2523" t="s">
        <v>270</v>
      </c>
      <c r="AL2523" t="s">
        <v>47</v>
      </c>
      <c r="AM2523" t="s">
        <v>103</v>
      </c>
      <c r="AN2523" t="s">
        <v>915</v>
      </c>
      <c r="AO2523" t="s">
        <v>145</v>
      </c>
    </row>
    <row r="2524" spans="1:41" hidden="1" x14ac:dyDescent="0.25">
      <c r="A2524" t="s">
        <v>10972</v>
      </c>
      <c r="B2524" t="s">
        <v>10973</v>
      </c>
      <c r="C2524" s="1" t="str">
        <f t="shared" si="156"/>
        <v>21:1062</v>
      </c>
      <c r="D2524" s="1" t="str">
        <f t="shared" si="157"/>
        <v>21:0123</v>
      </c>
      <c r="E2524" t="s">
        <v>10974</v>
      </c>
      <c r="F2524" t="s">
        <v>10975</v>
      </c>
      <c r="H2524">
        <v>49.858756999999997</v>
      </c>
      <c r="I2524">
        <v>-116.5231186</v>
      </c>
      <c r="J2524" s="1" t="str">
        <f t="shared" si="158"/>
        <v>NGR bulk stream sediment</v>
      </c>
      <c r="K2524" s="1" t="str">
        <f t="shared" si="159"/>
        <v>&lt;177 micron (NGR)</v>
      </c>
      <c r="L2524">
        <v>53</v>
      </c>
      <c r="M2524" t="s">
        <v>95</v>
      </c>
      <c r="N2524">
        <v>892</v>
      </c>
      <c r="O2524" t="s">
        <v>110</v>
      </c>
      <c r="P2524" t="s">
        <v>47</v>
      </c>
      <c r="Q2524" t="s">
        <v>487</v>
      </c>
      <c r="R2524" t="s">
        <v>161</v>
      </c>
      <c r="S2524" t="s">
        <v>237</v>
      </c>
      <c r="T2524" t="s">
        <v>137</v>
      </c>
      <c r="U2524" t="s">
        <v>82</v>
      </c>
      <c r="V2524" t="s">
        <v>271</v>
      </c>
      <c r="W2524" t="s">
        <v>125</v>
      </c>
      <c r="X2524" t="s">
        <v>73</v>
      </c>
      <c r="Y2524" t="s">
        <v>184</v>
      </c>
      <c r="Z2524" t="s">
        <v>56</v>
      </c>
      <c r="AA2524" t="s">
        <v>103</v>
      </c>
      <c r="AB2524" t="s">
        <v>125</v>
      </c>
      <c r="AC2524" t="s">
        <v>58</v>
      </c>
      <c r="AD2524" t="s">
        <v>237</v>
      </c>
      <c r="AE2524" t="s">
        <v>56</v>
      </c>
      <c r="AF2524" t="s">
        <v>270</v>
      </c>
      <c r="AG2524" t="s">
        <v>292</v>
      </c>
      <c r="AH2524" t="s">
        <v>173</v>
      </c>
      <c r="AI2524" t="s">
        <v>149</v>
      </c>
      <c r="AJ2524" t="s">
        <v>2281</v>
      </c>
      <c r="AK2524" t="s">
        <v>127</v>
      </c>
      <c r="AL2524" t="s">
        <v>103</v>
      </c>
      <c r="AM2524" t="s">
        <v>47</v>
      </c>
      <c r="AN2524" t="s">
        <v>1304</v>
      </c>
      <c r="AO2524" t="s">
        <v>330</v>
      </c>
    </row>
    <row r="2525" spans="1:41" hidden="1" x14ac:dyDescent="0.25">
      <c r="A2525" t="s">
        <v>10976</v>
      </c>
      <c r="B2525" t="s">
        <v>10977</v>
      </c>
      <c r="C2525" s="1" t="str">
        <f t="shared" si="156"/>
        <v>21:1062</v>
      </c>
      <c r="D2525" s="1" t="str">
        <f t="shared" si="157"/>
        <v>21:0123</v>
      </c>
      <c r="E2525" t="s">
        <v>10978</v>
      </c>
      <c r="F2525" t="s">
        <v>10979</v>
      </c>
      <c r="H2525">
        <v>49.926500300000001</v>
      </c>
      <c r="I2525">
        <v>-116.4435493</v>
      </c>
      <c r="J2525" s="1" t="str">
        <f t="shared" si="158"/>
        <v>NGR bulk stream sediment</v>
      </c>
      <c r="K2525" s="1" t="str">
        <f t="shared" si="159"/>
        <v>&lt;177 micron (NGR)</v>
      </c>
      <c r="L2525">
        <v>53</v>
      </c>
      <c r="M2525" t="s">
        <v>117</v>
      </c>
      <c r="N2525">
        <v>893</v>
      </c>
      <c r="O2525" t="s">
        <v>181</v>
      </c>
      <c r="P2525" t="s">
        <v>47</v>
      </c>
      <c r="Q2525" t="s">
        <v>432</v>
      </c>
      <c r="R2525" t="s">
        <v>105</v>
      </c>
      <c r="S2525" t="s">
        <v>667</v>
      </c>
      <c r="T2525" t="s">
        <v>267</v>
      </c>
      <c r="U2525" t="s">
        <v>187</v>
      </c>
      <c r="V2525" t="s">
        <v>502</v>
      </c>
      <c r="W2525" t="s">
        <v>161</v>
      </c>
      <c r="X2525" t="s">
        <v>51</v>
      </c>
      <c r="Y2525" t="s">
        <v>75</v>
      </c>
      <c r="Z2525" t="s">
        <v>199</v>
      </c>
      <c r="AA2525" t="s">
        <v>46</v>
      </c>
      <c r="AB2525" t="s">
        <v>110</v>
      </c>
      <c r="AC2525" t="s">
        <v>267</v>
      </c>
      <c r="AD2525" t="s">
        <v>438</v>
      </c>
      <c r="AE2525" t="s">
        <v>56</v>
      </c>
      <c r="AF2525" t="s">
        <v>55</v>
      </c>
      <c r="AG2525" t="s">
        <v>148</v>
      </c>
      <c r="AH2525" t="s">
        <v>174</v>
      </c>
      <c r="AI2525" t="s">
        <v>185</v>
      </c>
      <c r="AJ2525" t="s">
        <v>108</v>
      </c>
      <c r="AK2525" t="s">
        <v>228</v>
      </c>
      <c r="AL2525" t="s">
        <v>47</v>
      </c>
      <c r="AM2525" t="s">
        <v>122</v>
      </c>
      <c r="AN2525" t="s">
        <v>294</v>
      </c>
      <c r="AO2525" t="s">
        <v>306</v>
      </c>
    </row>
    <row r="2526" spans="1:41" hidden="1" x14ac:dyDescent="0.25">
      <c r="A2526" t="s">
        <v>10980</v>
      </c>
      <c r="B2526" t="s">
        <v>10981</v>
      </c>
      <c r="C2526" s="1" t="str">
        <f t="shared" si="156"/>
        <v>21:1062</v>
      </c>
      <c r="D2526" s="1" t="str">
        <f t="shared" si="157"/>
        <v>21:0123</v>
      </c>
      <c r="E2526" t="s">
        <v>10982</v>
      </c>
      <c r="F2526" t="s">
        <v>10983</v>
      </c>
      <c r="H2526">
        <v>49.9551424</v>
      </c>
      <c r="I2526">
        <v>-116.4811344</v>
      </c>
      <c r="J2526" s="1" t="str">
        <f t="shared" si="158"/>
        <v>NGR bulk stream sediment</v>
      </c>
      <c r="K2526" s="1" t="str">
        <f t="shared" si="159"/>
        <v>&lt;177 micron (NGR)</v>
      </c>
      <c r="L2526">
        <v>53</v>
      </c>
      <c r="M2526" t="s">
        <v>136</v>
      </c>
      <c r="N2526">
        <v>894</v>
      </c>
      <c r="O2526" t="s">
        <v>78</v>
      </c>
      <c r="P2526" t="s">
        <v>47</v>
      </c>
      <c r="Q2526" t="s">
        <v>915</v>
      </c>
      <c r="R2526" t="s">
        <v>62</v>
      </c>
      <c r="S2526" t="s">
        <v>146</v>
      </c>
      <c r="T2526" t="s">
        <v>108</v>
      </c>
      <c r="U2526" t="s">
        <v>350</v>
      </c>
      <c r="V2526" t="s">
        <v>128</v>
      </c>
      <c r="W2526" t="s">
        <v>81</v>
      </c>
      <c r="X2526" t="s">
        <v>73</v>
      </c>
      <c r="Y2526" t="s">
        <v>329</v>
      </c>
      <c r="Z2526" t="s">
        <v>62</v>
      </c>
      <c r="AA2526" t="s">
        <v>46</v>
      </c>
      <c r="AB2526" t="s">
        <v>105</v>
      </c>
      <c r="AC2526" t="s">
        <v>141</v>
      </c>
      <c r="AD2526" t="s">
        <v>399</v>
      </c>
      <c r="AE2526" t="s">
        <v>199</v>
      </c>
      <c r="AF2526" t="s">
        <v>591</v>
      </c>
      <c r="AG2526" t="s">
        <v>577</v>
      </c>
      <c r="AH2526" t="s">
        <v>79</v>
      </c>
      <c r="AI2526" t="s">
        <v>125</v>
      </c>
      <c r="AJ2526" t="s">
        <v>10984</v>
      </c>
      <c r="AK2526" t="s">
        <v>437</v>
      </c>
      <c r="AL2526" t="s">
        <v>47</v>
      </c>
      <c r="AM2526" t="s">
        <v>122</v>
      </c>
      <c r="AN2526" t="s">
        <v>294</v>
      </c>
      <c r="AO2526" t="s">
        <v>131</v>
      </c>
    </row>
    <row r="2527" spans="1:41" hidden="1" x14ac:dyDescent="0.25">
      <c r="A2527" t="s">
        <v>10985</v>
      </c>
      <c r="B2527" t="s">
        <v>10986</v>
      </c>
      <c r="C2527" s="1" t="str">
        <f t="shared" si="156"/>
        <v>21:1062</v>
      </c>
      <c r="D2527" s="1" t="str">
        <f t="shared" si="157"/>
        <v>21:0123</v>
      </c>
      <c r="E2527" t="s">
        <v>10987</v>
      </c>
      <c r="F2527" t="s">
        <v>10988</v>
      </c>
      <c r="H2527">
        <v>49.949351800000002</v>
      </c>
      <c r="I2527">
        <v>-116.5236826</v>
      </c>
      <c r="J2527" s="1" t="str">
        <f t="shared" si="158"/>
        <v>NGR bulk stream sediment</v>
      </c>
      <c r="K2527" s="1" t="str">
        <f t="shared" si="159"/>
        <v>&lt;177 micron (NGR)</v>
      </c>
      <c r="L2527">
        <v>53</v>
      </c>
      <c r="M2527" t="s">
        <v>157</v>
      </c>
      <c r="N2527">
        <v>895</v>
      </c>
      <c r="O2527" t="s">
        <v>127</v>
      </c>
      <c r="P2527" t="s">
        <v>47</v>
      </c>
      <c r="Q2527" t="s">
        <v>432</v>
      </c>
      <c r="R2527" t="s">
        <v>87</v>
      </c>
      <c r="S2527" t="s">
        <v>320</v>
      </c>
      <c r="T2527" t="s">
        <v>76</v>
      </c>
      <c r="U2527" t="s">
        <v>104</v>
      </c>
      <c r="V2527" t="s">
        <v>238</v>
      </c>
      <c r="W2527" t="s">
        <v>122</v>
      </c>
      <c r="X2527" t="s">
        <v>73</v>
      </c>
      <c r="Y2527" t="s">
        <v>342</v>
      </c>
      <c r="Z2527" t="s">
        <v>56</v>
      </c>
      <c r="AA2527" t="s">
        <v>122</v>
      </c>
      <c r="AB2527" t="s">
        <v>46</v>
      </c>
      <c r="AC2527" t="s">
        <v>209</v>
      </c>
      <c r="AD2527" t="s">
        <v>226</v>
      </c>
      <c r="AE2527" t="s">
        <v>62</v>
      </c>
      <c r="AF2527" t="s">
        <v>359</v>
      </c>
      <c r="AG2527" t="s">
        <v>259</v>
      </c>
      <c r="AH2527" t="s">
        <v>105</v>
      </c>
      <c r="AI2527" t="s">
        <v>87</v>
      </c>
      <c r="AJ2527" t="s">
        <v>267</v>
      </c>
      <c r="AK2527" t="s">
        <v>319</v>
      </c>
      <c r="AL2527" t="s">
        <v>141</v>
      </c>
      <c r="AM2527" t="s">
        <v>47</v>
      </c>
      <c r="AN2527" t="s">
        <v>432</v>
      </c>
      <c r="AO2527" t="s">
        <v>306</v>
      </c>
    </row>
    <row r="2528" spans="1:41" hidden="1" x14ac:dyDescent="0.25">
      <c r="A2528" t="s">
        <v>10989</v>
      </c>
      <c r="B2528" t="s">
        <v>10990</v>
      </c>
      <c r="C2528" s="1" t="str">
        <f t="shared" si="156"/>
        <v>21:1062</v>
      </c>
      <c r="D2528" s="1" t="str">
        <f t="shared" si="157"/>
        <v>21:0123</v>
      </c>
      <c r="E2528" t="s">
        <v>10991</v>
      </c>
      <c r="F2528" t="s">
        <v>10992</v>
      </c>
      <c r="H2528">
        <v>49.9524233</v>
      </c>
      <c r="I2528">
        <v>-116.5159992</v>
      </c>
      <c r="J2528" s="1" t="str">
        <f t="shared" si="158"/>
        <v>NGR bulk stream sediment</v>
      </c>
      <c r="K2528" s="1" t="str">
        <f t="shared" si="159"/>
        <v>&lt;177 micron (NGR)</v>
      </c>
      <c r="L2528">
        <v>53</v>
      </c>
      <c r="M2528" t="s">
        <v>170</v>
      </c>
      <c r="N2528">
        <v>896</v>
      </c>
      <c r="O2528" t="s">
        <v>86</v>
      </c>
      <c r="P2528" t="s">
        <v>47</v>
      </c>
      <c r="Q2528" t="s">
        <v>812</v>
      </c>
      <c r="R2528" t="s">
        <v>455</v>
      </c>
      <c r="S2528" t="s">
        <v>438</v>
      </c>
      <c r="T2528" t="s">
        <v>76</v>
      </c>
      <c r="U2528" t="s">
        <v>329</v>
      </c>
      <c r="V2528" t="s">
        <v>58</v>
      </c>
      <c r="W2528" t="s">
        <v>206</v>
      </c>
      <c r="X2528" t="s">
        <v>73</v>
      </c>
      <c r="Y2528" t="s">
        <v>445</v>
      </c>
      <c r="Z2528" t="s">
        <v>56</v>
      </c>
      <c r="AA2528" t="s">
        <v>122</v>
      </c>
      <c r="AB2528" t="s">
        <v>235</v>
      </c>
      <c r="AC2528" t="s">
        <v>217</v>
      </c>
      <c r="AD2528" t="s">
        <v>391</v>
      </c>
      <c r="AE2528" t="s">
        <v>199</v>
      </c>
      <c r="AF2528" t="s">
        <v>108</v>
      </c>
      <c r="AG2528" t="s">
        <v>678</v>
      </c>
      <c r="AH2528" t="s">
        <v>173</v>
      </c>
      <c r="AI2528" t="s">
        <v>105</v>
      </c>
      <c r="AJ2528" t="s">
        <v>1335</v>
      </c>
      <c r="AK2528" t="s">
        <v>58</v>
      </c>
      <c r="AL2528" t="s">
        <v>73</v>
      </c>
      <c r="AM2528" t="s">
        <v>122</v>
      </c>
      <c r="AN2528" t="s">
        <v>533</v>
      </c>
      <c r="AO2528" t="s">
        <v>82</v>
      </c>
    </row>
    <row r="2529" spans="1:41" hidden="1" x14ac:dyDescent="0.25">
      <c r="A2529" t="s">
        <v>10993</v>
      </c>
      <c r="B2529" t="s">
        <v>10994</v>
      </c>
      <c r="C2529" s="1" t="str">
        <f t="shared" ref="C2529:C2592" si="160">HYPERLINK("http://geochem.nrcan.gc.ca/cdogs/content/bdl/bdl211062_e.htm", "21:1062")</f>
        <v>21:1062</v>
      </c>
      <c r="D2529" s="1" t="str">
        <f t="shared" ref="D2529:D2592" si="161">HYPERLINK("http://geochem.nrcan.gc.ca/cdogs/content/svy/svy210123_e.htm", "21:0123")</f>
        <v>21:0123</v>
      </c>
      <c r="E2529" t="s">
        <v>10995</v>
      </c>
      <c r="F2529" t="s">
        <v>10996</v>
      </c>
      <c r="H2529">
        <v>49.897577499999997</v>
      </c>
      <c r="I2529">
        <v>-116.59171259999999</v>
      </c>
      <c r="J2529" s="1" t="str">
        <f t="shared" si="158"/>
        <v>NGR bulk stream sediment</v>
      </c>
      <c r="K2529" s="1" t="str">
        <f t="shared" si="159"/>
        <v>&lt;177 micron (NGR)</v>
      </c>
      <c r="L2529">
        <v>53</v>
      </c>
      <c r="M2529" t="s">
        <v>180</v>
      </c>
      <c r="N2529">
        <v>897</v>
      </c>
      <c r="O2529" t="s">
        <v>371</v>
      </c>
      <c r="P2529" t="s">
        <v>47</v>
      </c>
      <c r="Q2529" t="s">
        <v>281</v>
      </c>
      <c r="R2529" t="s">
        <v>151</v>
      </c>
      <c r="S2529" t="s">
        <v>463</v>
      </c>
      <c r="T2529" t="s">
        <v>58</v>
      </c>
      <c r="U2529" t="s">
        <v>186</v>
      </c>
      <c r="V2529" t="s">
        <v>86</v>
      </c>
      <c r="W2529" t="s">
        <v>200</v>
      </c>
      <c r="X2529" t="s">
        <v>58</v>
      </c>
      <c r="Y2529" t="s">
        <v>207</v>
      </c>
      <c r="Z2529" t="s">
        <v>56</v>
      </c>
      <c r="AA2529" t="s">
        <v>47</v>
      </c>
      <c r="AB2529" t="s">
        <v>61</v>
      </c>
      <c r="AC2529" t="s">
        <v>76</v>
      </c>
      <c r="AD2529" t="s">
        <v>146</v>
      </c>
      <c r="AE2529" t="s">
        <v>56</v>
      </c>
      <c r="AF2529" t="s">
        <v>357</v>
      </c>
      <c r="AG2529" t="s">
        <v>1506</v>
      </c>
      <c r="AH2529" t="s">
        <v>200</v>
      </c>
      <c r="AI2529" t="s">
        <v>61</v>
      </c>
      <c r="AJ2529" t="s">
        <v>1232</v>
      </c>
      <c r="AK2529" t="s">
        <v>66</v>
      </c>
      <c r="AL2529" t="s">
        <v>217</v>
      </c>
      <c r="AM2529" t="s">
        <v>47</v>
      </c>
      <c r="AN2529" t="s">
        <v>215</v>
      </c>
      <c r="AO2529" t="s">
        <v>49</v>
      </c>
    </row>
    <row r="2530" spans="1:41" hidden="1" x14ac:dyDescent="0.25">
      <c r="A2530" t="s">
        <v>10997</v>
      </c>
      <c r="B2530" t="s">
        <v>10998</v>
      </c>
      <c r="C2530" s="1" t="str">
        <f t="shared" si="160"/>
        <v>21:1062</v>
      </c>
      <c r="D2530" s="1" t="str">
        <f t="shared" si="161"/>
        <v>21:0123</v>
      </c>
      <c r="E2530" t="s">
        <v>10999</v>
      </c>
      <c r="F2530" t="s">
        <v>11000</v>
      </c>
      <c r="H2530">
        <v>49.855640800000003</v>
      </c>
      <c r="I2530">
        <v>-116.65028650000001</v>
      </c>
      <c r="J2530" s="1" t="str">
        <f t="shared" si="158"/>
        <v>NGR bulk stream sediment</v>
      </c>
      <c r="K2530" s="1" t="str">
        <f t="shared" si="159"/>
        <v>&lt;177 micron (NGR)</v>
      </c>
      <c r="L2530">
        <v>53</v>
      </c>
      <c r="M2530" t="s">
        <v>195</v>
      </c>
      <c r="N2530">
        <v>898</v>
      </c>
      <c r="O2530" t="s">
        <v>62</v>
      </c>
      <c r="P2530" t="s">
        <v>47</v>
      </c>
      <c r="Q2530" t="s">
        <v>234</v>
      </c>
      <c r="R2530" t="s">
        <v>257</v>
      </c>
      <c r="S2530" t="s">
        <v>638</v>
      </c>
      <c r="T2530" t="s">
        <v>51</v>
      </c>
      <c r="U2530" t="s">
        <v>51</v>
      </c>
      <c r="V2530" t="s">
        <v>142</v>
      </c>
      <c r="W2530" t="s">
        <v>81</v>
      </c>
      <c r="X2530" t="s">
        <v>58</v>
      </c>
      <c r="Y2530" t="s">
        <v>8661</v>
      </c>
      <c r="Z2530" t="s">
        <v>56</v>
      </c>
      <c r="AA2530" t="s">
        <v>122</v>
      </c>
      <c r="AB2530" t="s">
        <v>79</v>
      </c>
      <c r="AC2530" t="s">
        <v>58</v>
      </c>
      <c r="AD2530" t="s">
        <v>386</v>
      </c>
      <c r="AE2530" t="s">
        <v>56</v>
      </c>
      <c r="AF2530" t="s">
        <v>103</v>
      </c>
      <c r="AG2530" t="s">
        <v>609</v>
      </c>
      <c r="AH2530" t="s">
        <v>88</v>
      </c>
      <c r="AI2530" t="s">
        <v>47</v>
      </c>
      <c r="AJ2530" t="s">
        <v>8445</v>
      </c>
      <c r="AK2530" t="s">
        <v>344</v>
      </c>
      <c r="AL2530" t="s">
        <v>51</v>
      </c>
      <c r="AM2530" t="s">
        <v>47</v>
      </c>
      <c r="AN2530" t="s">
        <v>275</v>
      </c>
      <c r="AO2530" t="s">
        <v>108</v>
      </c>
    </row>
    <row r="2531" spans="1:41" hidden="1" x14ac:dyDescent="0.25">
      <c r="A2531" t="s">
        <v>11001</v>
      </c>
      <c r="B2531" t="s">
        <v>11002</v>
      </c>
      <c r="C2531" s="1" t="str">
        <f t="shared" si="160"/>
        <v>21:1062</v>
      </c>
      <c r="D2531" s="1" t="str">
        <f t="shared" si="161"/>
        <v>21:0123</v>
      </c>
      <c r="E2531" t="s">
        <v>11003</v>
      </c>
      <c r="F2531" t="s">
        <v>11004</v>
      </c>
      <c r="H2531">
        <v>49.913493899999999</v>
      </c>
      <c r="I2531">
        <v>-116.6451857</v>
      </c>
      <c r="J2531" s="1" t="str">
        <f t="shared" si="158"/>
        <v>NGR bulk stream sediment</v>
      </c>
      <c r="K2531" s="1" t="str">
        <f t="shared" si="159"/>
        <v>&lt;177 micron (NGR)</v>
      </c>
      <c r="L2531">
        <v>53</v>
      </c>
      <c r="M2531" t="s">
        <v>205</v>
      </c>
      <c r="N2531">
        <v>899</v>
      </c>
      <c r="O2531" t="s">
        <v>139</v>
      </c>
      <c r="P2531" t="s">
        <v>47</v>
      </c>
      <c r="Q2531" t="s">
        <v>548</v>
      </c>
      <c r="R2531" t="s">
        <v>260</v>
      </c>
      <c r="S2531" t="s">
        <v>386</v>
      </c>
      <c r="T2531" t="s">
        <v>51</v>
      </c>
      <c r="U2531" t="s">
        <v>127</v>
      </c>
      <c r="V2531" t="s">
        <v>270</v>
      </c>
      <c r="W2531" t="s">
        <v>87</v>
      </c>
      <c r="X2531" t="s">
        <v>73</v>
      </c>
      <c r="Y2531" t="s">
        <v>438</v>
      </c>
      <c r="Z2531" t="s">
        <v>56</v>
      </c>
      <c r="AA2531" t="s">
        <v>122</v>
      </c>
      <c r="AB2531" t="s">
        <v>122</v>
      </c>
      <c r="AC2531" t="s">
        <v>58</v>
      </c>
      <c r="AD2531" t="s">
        <v>386</v>
      </c>
      <c r="AE2531" t="s">
        <v>56</v>
      </c>
      <c r="AF2531" t="s">
        <v>142</v>
      </c>
      <c r="AG2531" t="s">
        <v>260</v>
      </c>
      <c r="AH2531" t="s">
        <v>103</v>
      </c>
      <c r="AI2531" t="s">
        <v>46</v>
      </c>
      <c r="AJ2531" t="s">
        <v>2069</v>
      </c>
      <c r="AK2531" t="s">
        <v>3426</v>
      </c>
      <c r="AL2531" t="s">
        <v>47</v>
      </c>
      <c r="AM2531" t="s">
        <v>47</v>
      </c>
      <c r="AN2531" t="s">
        <v>1121</v>
      </c>
      <c r="AO2531" t="s">
        <v>209</v>
      </c>
    </row>
    <row r="2532" spans="1:41" hidden="1" x14ac:dyDescent="0.25">
      <c r="A2532" t="s">
        <v>11005</v>
      </c>
      <c r="B2532" t="s">
        <v>11006</v>
      </c>
      <c r="C2532" s="1" t="str">
        <f t="shared" si="160"/>
        <v>21:1062</v>
      </c>
      <c r="D2532" s="1" t="str">
        <f t="shared" si="161"/>
        <v>21:0123</v>
      </c>
      <c r="E2532" t="s">
        <v>11007</v>
      </c>
      <c r="F2532" t="s">
        <v>11008</v>
      </c>
      <c r="H2532">
        <v>49.941530700000001</v>
      </c>
      <c r="I2532">
        <v>-116.6863415</v>
      </c>
      <c r="J2532" s="1" t="str">
        <f t="shared" si="158"/>
        <v>NGR bulk stream sediment</v>
      </c>
      <c r="K2532" s="1" t="str">
        <f t="shared" si="159"/>
        <v>&lt;177 micron (NGR)</v>
      </c>
      <c r="L2532">
        <v>53</v>
      </c>
      <c r="M2532" t="s">
        <v>214</v>
      </c>
      <c r="N2532">
        <v>900</v>
      </c>
      <c r="O2532" t="s">
        <v>174</v>
      </c>
      <c r="P2532" t="s">
        <v>47</v>
      </c>
      <c r="Q2532" t="s">
        <v>234</v>
      </c>
      <c r="R2532" t="s">
        <v>47</v>
      </c>
      <c r="S2532" t="s">
        <v>543</v>
      </c>
      <c r="T2532" t="s">
        <v>51</v>
      </c>
      <c r="U2532" t="s">
        <v>50</v>
      </c>
      <c r="V2532" t="s">
        <v>103</v>
      </c>
      <c r="W2532" t="s">
        <v>101</v>
      </c>
      <c r="X2532" t="s">
        <v>58</v>
      </c>
      <c r="Y2532" t="s">
        <v>425</v>
      </c>
      <c r="Z2532" t="s">
        <v>56</v>
      </c>
      <c r="AA2532" t="s">
        <v>47</v>
      </c>
      <c r="AB2532" t="s">
        <v>101</v>
      </c>
      <c r="AC2532" t="s">
        <v>58</v>
      </c>
      <c r="AD2532" t="s">
        <v>386</v>
      </c>
      <c r="AE2532" t="s">
        <v>56</v>
      </c>
      <c r="AF2532" t="s">
        <v>371</v>
      </c>
      <c r="AG2532" t="s">
        <v>621</v>
      </c>
      <c r="AH2532" t="s">
        <v>271</v>
      </c>
      <c r="AI2532" t="s">
        <v>174</v>
      </c>
      <c r="AJ2532" t="s">
        <v>4552</v>
      </c>
      <c r="AK2532" t="s">
        <v>573</v>
      </c>
      <c r="AL2532" t="s">
        <v>47</v>
      </c>
      <c r="AM2532" t="s">
        <v>47</v>
      </c>
      <c r="AN2532" t="s">
        <v>935</v>
      </c>
      <c r="AO2532" t="s">
        <v>269</v>
      </c>
    </row>
    <row r="2533" spans="1:41" hidden="1" x14ac:dyDescent="0.25">
      <c r="A2533" t="s">
        <v>11009</v>
      </c>
      <c r="B2533" t="s">
        <v>11010</v>
      </c>
      <c r="C2533" s="1" t="str">
        <f t="shared" si="160"/>
        <v>21:1062</v>
      </c>
      <c r="D2533" s="1" t="str">
        <f t="shared" si="161"/>
        <v>21:0123</v>
      </c>
      <c r="E2533" t="s">
        <v>11011</v>
      </c>
      <c r="F2533" t="s">
        <v>11012</v>
      </c>
      <c r="H2533">
        <v>49.9352035</v>
      </c>
      <c r="I2533">
        <v>-116.72027319999999</v>
      </c>
      <c r="J2533" s="1" t="str">
        <f t="shared" si="158"/>
        <v>NGR bulk stream sediment</v>
      </c>
      <c r="K2533" s="1" t="str">
        <f t="shared" si="159"/>
        <v>&lt;177 micron (NGR)</v>
      </c>
      <c r="L2533">
        <v>53</v>
      </c>
      <c r="M2533" t="s">
        <v>223</v>
      </c>
      <c r="N2533">
        <v>901</v>
      </c>
      <c r="O2533" t="s">
        <v>493</v>
      </c>
      <c r="P2533" t="s">
        <v>47</v>
      </c>
      <c r="Q2533" t="s">
        <v>159</v>
      </c>
      <c r="R2533" t="s">
        <v>79</v>
      </c>
      <c r="S2533" t="s">
        <v>146</v>
      </c>
      <c r="T2533" t="s">
        <v>82</v>
      </c>
      <c r="U2533" t="s">
        <v>121</v>
      </c>
      <c r="V2533" t="s">
        <v>55</v>
      </c>
      <c r="W2533" t="s">
        <v>493</v>
      </c>
      <c r="X2533" t="s">
        <v>58</v>
      </c>
      <c r="Y2533" t="s">
        <v>250</v>
      </c>
      <c r="Z2533" t="s">
        <v>56</v>
      </c>
      <c r="AA2533" t="s">
        <v>47</v>
      </c>
      <c r="AB2533" t="s">
        <v>46</v>
      </c>
      <c r="AC2533" t="s">
        <v>165</v>
      </c>
      <c r="AD2533" t="s">
        <v>207</v>
      </c>
      <c r="AE2533" t="s">
        <v>84</v>
      </c>
      <c r="AF2533" t="s">
        <v>76</v>
      </c>
      <c r="AG2533" t="s">
        <v>58</v>
      </c>
      <c r="AH2533" t="s">
        <v>130</v>
      </c>
      <c r="AI2533" t="s">
        <v>110</v>
      </c>
      <c r="AJ2533" t="s">
        <v>209</v>
      </c>
      <c r="AK2533" t="s">
        <v>181</v>
      </c>
      <c r="AL2533" t="s">
        <v>52</v>
      </c>
      <c r="AM2533" t="s">
        <v>122</v>
      </c>
      <c r="AN2533" t="s">
        <v>322</v>
      </c>
      <c r="AO2533" t="s">
        <v>90</v>
      </c>
    </row>
    <row r="2534" spans="1:41" hidden="1" x14ac:dyDescent="0.25">
      <c r="A2534" t="s">
        <v>11013</v>
      </c>
      <c r="B2534" t="s">
        <v>11014</v>
      </c>
      <c r="C2534" s="1" t="str">
        <f t="shared" si="160"/>
        <v>21:1062</v>
      </c>
      <c r="D2534" s="1" t="str">
        <f t="shared" si="161"/>
        <v>21:0123</v>
      </c>
      <c r="E2534" t="s">
        <v>11015</v>
      </c>
      <c r="F2534" t="s">
        <v>11016</v>
      </c>
      <c r="H2534">
        <v>49.951470200000003</v>
      </c>
      <c r="I2534">
        <v>-116.8015424</v>
      </c>
      <c r="J2534" s="1" t="str">
        <f t="shared" si="158"/>
        <v>NGR bulk stream sediment</v>
      </c>
      <c r="K2534" s="1" t="str">
        <f t="shared" si="159"/>
        <v>&lt;177 micron (NGR)</v>
      </c>
      <c r="L2534">
        <v>53</v>
      </c>
      <c r="M2534" t="s">
        <v>233</v>
      </c>
      <c r="N2534">
        <v>902</v>
      </c>
      <c r="O2534" t="s">
        <v>81</v>
      </c>
      <c r="P2534" t="s">
        <v>47</v>
      </c>
      <c r="Q2534" t="s">
        <v>189</v>
      </c>
      <c r="R2534" t="s">
        <v>188</v>
      </c>
      <c r="S2534" t="s">
        <v>207</v>
      </c>
      <c r="T2534" t="s">
        <v>209</v>
      </c>
      <c r="U2534" t="s">
        <v>268</v>
      </c>
      <c r="V2534" t="s">
        <v>266</v>
      </c>
      <c r="W2534" t="s">
        <v>51</v>
      </c>
      <c r="X2534" t="s">
        <v>55</v>
      </c>
      <c r="Y2534" t="s">
        <v>438</v>
      </c>
      <c r="Z2534" t="s">
        <v>56</v>
      </c>
      <c r="AA2534" t="s">
        <v>47</v>
      </c>
      <c r="AB2534" t="s">
        <v>235</v>
      </c>
      <c r="AC2534" t="s">
        <v>59</v>
      </c>
      <c r="AD2534" t="s">
        <v>438</v>
      </c>
      <c r="AE2534" t="s">
        <v>56</v>
      </c>
      <c r="AF2534" t="s">
        <v>85</v>
      </c>
      <c r="AG2534" t="s">
        <v>58</v>
      </c>
      <c r="AH2534" t="s">
        <v>307</v>
      </c>
      <c r="AI2534" t="s">
        <v>235</v>
      </c>
      <c r="AJ2534" t="s">
        <v>2170</v>
      </c>
      <c r="AK2534" t="s">
        <v>4669</v>
      </c>
      <c r="AL2534" t="s">
        <v>85</v>
      </c>
      <c r="AM2534" t="s">
        <v>47</v>
      </c>
      <c r="AN2534" t="s">
        <v>301</v>
      </c>
      <c r="AO2534" t="s">
        <v>50</v>
      </c>
    </row>
    <row r="2535" spans="1:41" hidden="1" x14ac:dyDescent="0.25">
      <c r="A2535" t="s">
        <v>11017</v>
      </c>
      <c r="B2535" t="s">
        <v>11018</v>
      </c>
      <c r="C2535" s="1" t="str">
        <f t="shared" si="160"/>
        <v>21:1062</v>
      </c>
      <c r="D2535" s="1" t="str">
        <f t="shared" si="161"/>
        <v>21:0123</v>
      </c>
      <c r="E2535" t="s">
        <v>11019</v>
      </c>
      <c r="F2535" t="s">
        <v>11020</v>
      </c>
      <c r="H2535">
        <v>49.512163600000001</v>
      </c>
      <c r="I2535">
        <v>-117.50972899999999</v>
      </c>
      <c r="J2535" s="1" t="str">
        <f t="shared" si="158"/>
        <v>NGR bulk stream sediment</v>
      </c>
      <c r="K2535" s="1" t="str">
        <f t="shared" si="159"/>
        <v>&lt;177 micron (NGR)</v>
      </c>
      <c r="L2535">
        <v>53</v>
      </c>
      <c r="M2535" t="s">
        <v>248</v>
      </c>
      <c r="N2535">
        <v>903</v>
      </c>
      <c r="O2535" t="s">
        <v>125</v>
      </c>
      <c r="P2535" t="s">
        <v>47</v>
      </c>
      <c r="Q2535" t="s">
        <v>404</v>
      </c>
      <c r="R2535" t="s">
        <v>282</v>
      </c>
      <c r="S2535" t="s">
        <v>273</v>
      </c>
      <c r="T2535" t="s">
        <v>55</v>
      </c>
      <c r="U2535" t="s">
        <v>344</v>
      </c>
      <c r="V2535" t="s">
        <v>101</v>
      </c>
      <c r="W2535" t="s">
        <v>128</v>
      </c>
      <c r="X2535" t="s">
        <v>73</v>
      </c>
      <c r="Y2535" t="s">
        <v>144</v>
      </c>
      <c r="Z2535" t="s">
        <v>56</v>
      </c>
      <c r="AA2535" t="s">
        <v>46</v>
      </c>
      <c r="AB2535" t="s">
        <v>257</v>
      </c>
      <c r="AC2535" t="s">
        <v>76</v>
      </c>
      <c r="AD2535" t="s">
        <v>237</v>
      </c>
      <c r="AE2535" t="s">
        <v>84</v>
      </c>
      <c r="AF2535" t="s">
        <v>158</v>
      </c>
      <c r="AG2535" t="s">
        <v>148</v>
      </c>
      <c r="AH2535" t="s">
        <v>105</v>
      </c>
      <c r="AI2535" t="s">
        <v>174</v>
      </c>
      <c r="AJ2535" t="s">
        <v>209</v>
      </c>
      <c r="AK2535" t="s">
        <v>55</v>
      </c>
      <c r="AL2535" t="s">
        <v>47</v>
      </c>
      <c r="AM2535" t="s">
        <v>47</v>
      </c>
      <c r="AN2535" t="s">
        <v>915</v>
      </c>
      <c r="AO2535" t="s">
        <v>175</v>
      </c>
    </row>
    <row r="2536" spans="1:41" hidden="1" x14ac:dyDescent="0.25">
      <c r="A2536" t="s">
        <v>11021</v>
      </c>
      <c r="B2536" t="s">
        <v>11022</v>
      </c>
      <c r="C2536" s="1" t="str">
        <f t="shared" si="160"/>
        <v>21:1062</v>
      </c>
      <c r="D2536" s="1" t="str">
        <f t="shared" si="161"/>
        <v>21:0123</v>
      </c>
      <c r="E2536" t="s">
        <v>11023</v>
      </c>
      <c r="F2536" t="s">
        <v>11024</v>
      </c>
      <c r="H2536">
        <v>49.531639699999999</v>
      </c>
      <c r="I2536">
        <v>-117.4172427</v>
      </c>
      <c r="J2536" s="1" t="str">
        <f t="shared" si="158"/>
        <v>NGR bulk stream sediment</v>
      </c>
      <c r="K2536" s="1" t="str">
        <f t="shared" si="159"/>
        <v>&lt;177 micron (NGR)</v>
      </c>
      <c r="L2536">
        <v>53</v>
      </c>
      <c r="M2536" t="s">
        <v>256</v>
      </c>
      <c r="N2536">
        <v>904</v>
      </c>
      <c r="O2536" t="s">
        <v>47</v>
      </c>
      <c r="P2536" t="s">
        <v>47</v>
      </c>
      <c r="Q2536" t="s">
        <v>234</v>
      </c>
      <c r="R2536" t="s">
        <v>366</v>
      </c>
      <c r="S2536" t="s">
        <v>121</v>
      </c>
      <c r="T2536" t="s">
        <v>127</v>
      </c>
      <c r="U2536" t="s">
        <v>226</v>
      </c>
      <c r="V2536" t="s">
        <v>173</v>
      </c>
      <c r="W2536" t="s">
        <v>128</v>
      </c>
      <c r="X2536" t="s">
        <v>58</v>
      </c>
      <c r="Y2536" t="s">
        <v>462</v>
      </c>
      <c r="Z2536" t="s">
        <v>56</v>
      </c>
      <c r="AA2536" t="s">
        <v>47</v>
      </c>
      <c r="AB2536" t="s">
        <v>122</v>
      </c>
      <c r="AC2536" t="s">
        <v>59</v>
      </c>
      <c r="AD2536" t="s">
        <v>226</v>
      </c>
      <c r="AE2536" t="s">
        <v>62</v>
      </c>
      <c r="AF2536" t="s">
        <v>85</v>
      </c>
      <c r="AG2536" t="s">
        <v>591</v>
      </c>
      <c r="AH2536" t="s">
        <v>47</v>
      </c>
      <c r="AI2536" t="s">
        <v>185</v>
      </c>
      <c r="AJ2536" t="s">
        <v>143</v>
      </c>
      <c r="AK2536" t="s">
        <v>412</v>
      </c>
      <c r="AL2536" t="s">
        <v>47</v>
      </c>
      <c r="AM2536" t="s">
        <v>122</v>
      </c>
      <c r="AN2536" t="s">
        <v>592</v>
      </c>
      <c r="AO2536" t="s">
        <v>76</v>
      </c>
    </row>
    <row r="2537" spans="1:41" hidden="1" x14ac:dyDescent="0.25">
      <c r="A2537" t="s">
        <v>11025</v>
      </c>
      <c r="B2537" t="s">
        <v>11026</v>
      </c>
      <c r="C2537" s="1" t="str">
        <f t="shared" si="160"/>
        <v>21:1062</v>
      </c>
      <c r="D2537" s="1" t="str">
        <f t="shared" si="161"/>
        <v>21:0123</v>
      </c>
      <c r="E2537" t="s">
        <v>11027</v>
      </c>
      <c r="F2537" t="s">
        <v>11028</v>
      </c>
      <c r="H2537">
        <v>49.670932100000002</v>
      </c>
      <c r="I2537">
        <v>-117.2453162</v>
      </c>
      <c r="J2537" s="1" t="str">
        <f t="shared" si="158"/>
        <v>NGR bulk stream sediment</v>
      </c>
      <c r="K2537" s="1" t="str">
        <f t="shared" si="159"/>
        <v>&lt;177 micron (NGR)</v>
      </c>
      <c r="L2537">
        <v>53</v>
      </c>
      <c r="M2537" t="s">
        <v>265</v>
      </c>
      <c r="N2537">
        <v>905</v>
      </c>
      <c r="O2537" t="s">
        <v>63</v>
      </c>
      <c r="P2537" t="s">
        <v>51</v>
      </c>
      <c r="Q2537" t="s">
        <v>518</v>
      </c>
      <c r="R2537" t="s">
        <v>85</v>
      </c>
      <c r="S2537" t="s">
        <v>328</v>
      </c>
      <c r="T2537" t="s">
        <v>330</v>
      </c>
      <c r="U2537" t="s">
        <v>160</v>
      </c>
      <c r="V2537" t="s">
        <v>371</v>
      </c>
      <c r="W2537" t="s">
        <v>173</v>
      </c>
      <c r="X2537" t="s">
        <v>73</v>
      </c>
      <c r="Y2537" t="s">
        <v>75</v>
      </c>
      <c r="Z2537" t="s">
        <v>56</v>
      </c>
      <c r="AA2537" t="s">
        <v>103</v>
      </c>
      <c r="AB2537" t="s">
        <v>235</v>
      </c>
      <c r="AC2537" t="s">
        <v>66</v>
      </c>
      <c r="AD2537" t="s">
        <v>386</v>
      </c>
      <c r="AE2537" t="s">
        <v>199</v>
      </c>
      <c r="AF2537" t="s">
        <v>73</v>
      </c>
      <c r="AG2537" t="s">
        <v>79</v>
      </c>
      <c r="AH2537" t="s">
        <v>130</v>
      </c>
      <c r="AI2537" t="s">
        <v>198</v>
      </c>
      <c r="AJ2537" t="s">
        <v>1964</v>
      </c>
      <c r="AK2537" t="s">
        <v>2322</v>
      </c>
      <c r="AL2537" t="s">
        <v>47</v>
      </c>
      <c r="AM2537" t="s">
        <v>47</v>
      </c>
      <c r="AN2537" t="s">
        <v>915</v>
      </c>
      <c r="AO2537" t="s">
        <v>82</v>
      </c>
    </row>
    <row r="2538" spans="1:41" hidden="1" x14ac:dyDescent="0.25">
      <c r="A2538" t="s">
        <v>11029</v>
      </c>
      <c r="B2538" t="s">
        <v>11030</v>
      </c>
      <c r="C2538" s="1" t="str">
        <f t="shared" si="160"/>
        <v>21:1062</v>
      </c>
      <c r="D2538" s="1" t="str">
        <f t="shared" si="161"/>
        <v>21:0123</v>
      </c>
      <c r="E2538" t="s">
        <v>11031</v>
      </c>
      <c r="F2538" t="s">
        <v>11032</v>
      </c>
      <c r="H2538">
        <v>49.651903900000001</v>
      </c>
      <c r="I2538">
        <v>-117.2254653</v>
      </c>
      <c r="J2538" s="1" t="str">
        <f t="shared" si="158"/>
        <v>NGR bulk stream sediment</v>
      </c>
      <c r="K2538" s="1" t="str">
        <f t="shared" si="159"/>
        <v>&lt;177 micron (NGR)</v>
      </c>
      <c r="L2538">
        <v>54</v>
      </c>
      <c r="M2538" t="s">
        <v>45</v>
      </c>
      <c r="N2538">
        <v>906</v>
      </c>
      <c r="O2538" t="s">
        <v>257</v>
      </c>
      <c r="P2538" t="s">
        <v>226</v>
      </c>
      <c r="Q2538" t="s">
        <v>695</v>
      </c>
      <c r="R2538" t="s">
        <v>108</v>
      </c>
      <c r="S2538" t="s">
        <v>100</v>
      </c>
      <c r="T2538" t="s">
        <v>51</v>
      </c>
      <c r="U2538" t="s">
        <v>190</v>
      </c>
      <c r="V2538" t="s">
        <v>164</v>
      </c>
      <c r="W2538" t="s">
        <v>235</v>
      </c>
      <c r="X2538" t="s">
        <v>103</v>
      </c>
      <c r="Y2538" t="s">
        <v>507</v>
      </c>
      <c r="Z2538" t="s">
        <v>56</v>
      </c>
      <c r="AA2538" t="s">
        <v>46</v>
      </c>
      <c r="AB2538" t="s">
        <v>64</v>
      </c>
      <c r="AC2538" t="s">
        <v>58</v>
      </c>
      <c r="AD2538" t="s">
        <v>438</v>
      </c>
      <c r="AE2538" t="s">
        <v>57</v>
      </c>
      <c r="AF2538" t="s">
        <v>111</v>
      </c>
      <c r="AG2538" t="s">
        <v>102</v>
      </c>
      <c r="AH2538" t="s">
        <v>228</v>
      </c>
      <c r="AI2538" t="s">
        <v>46</v>
      </c>
      <c r="AJ2538" t="s">
        <v>876</v>
      </c>
      <c r="AK2538" t="s">
        <v>11033</v>
      </c>
      <c r="AL2538" t="s">
        <v>829</v>
      </c>
      <c r="AM2538" t="s">
        <v>47</v>
      </c>
      <c r="AN2538" t="s">
        <v>65</v>
      </c>
      <c r="AO2538" t="s">
        <v>82</v>
      </c>
    </row>
    <row r="2539" spans="1:41" hidden="1" x14ac:dyDescent="0.25">
      <c r="A2539" t="s">
        <v>11034</v>
      </c>
      <c r="B2539" t="s">
        <v>11035</v>
      </c>
      <c r="C2539" s="1" t="str">
        <f t="shared" si="160"/>
        <v>21:1062</v>
      </c>
      <c r="D2539" s="1" t="str">
        <f t="shared" si="161"/>
        <v>21:0123</v>
      </c>
      <c r="E2539" t="s">
        <v>11036</v>
      </c>
      <c r="F2539" t="s">
        <v>11037</v>
      </c>
      <c r="H2539">
        <v>49.5185374</v>
      </c>
      <c r="I2539">
        <v>-116.92372520000001</v>
      </c>
      <c r="J2539" s="1" t="str">
        <f t="shared" si="158"/>
        <v>NGR bulk stream sediment</v>
      </c>
      <c r="K2539" s="1" t="str">
        <f t="shared" si="159"/>
        <v>&lt;177 micron (NGR)</v>
      </c>
      <c r="L2539">
        <v>54</v>
      </c>
      <c r="M2539" t="s">
        <v>71</v>
      </c>
      <c r="N2539">
        <v>907</v>
      </c>
      <c r="O2539" t="s">
        <v>105</v>
      </c>
      <c r="P2539" t="s">
        <v>47</v>
      </c>
      <c r="Q2539" t="s">
        <v>313</v>
      </c>
      <c r="R2539" t="s">
        <v>85</v>
      </c>
      <c r="S2539" t="s">
        <v>597</v>
      </c>
      <c r="T2539" t="s">
        <v>162</v>
      </c>
      <c r="U2539" t="s">
        <v>226</v>
      </c>
      <c r="V2539" t="s">
        <v>406</v>
      </c>
      <c r="W2539" t="s">
        <v>238</v>
      </c>
      <c r="X2539" t="s">
        <v>51</v>
      </c>
      <c r="Y2539" t="s">
        <v>241</v>
      </c>
      <c r="Z2539" t="s">
        <v>56</v>
      </c>
      <c r="AA2539" t="s">
        <v>122</v>
      </c>
      <c r="AB2539" t="s">
        <v>149</v>
      </c>
      <c r="AC2539" t="s">
        <v>160</v>
      </c>
      <c r="AD2539" t="s">
        <v>532</v>
      </c>
      <c r="AE2539" t="s">
        <v>56</v>
      </c>
      <c r="AF2539" t="s">
        <v>1475</v>
      </c>
      <c r="AG2539" t="s">
        <v>689</v>
      </c>
      <c r="AH2539" t="s">
        <v>101</v>
      </c>
      <c r="AI2539" t="s">
        <v>64</v>
      </c>
      <c r="AJ2539" t="s">
        <v>55</v>
      </c>
      <c r="AK2539" t="s">
        <v>182</v>
      </c>
      <c r="AL2539" t="s">
        <v>330</v>
      </c>
      <c r="AM2539" t="s">
        <v>103</v>
      </c>
      <c r="AN2539" t="s">
        <v>294</v>
      </c>
      <c r="AO2539" t="s">
        <v>66</v>
      </c>
    </row>
    <row r="2540" spans="1:41" hidden="1" x14ac:dyDescent="0.25">
      <c r="A2540" t="s">
        <v>11038</v>
      </c>
      <c r="B2540" t="s">
        <v>11039</v>
      </c>
      <c r="C2540" s="1" t="str">
        <f t="shared" si="160"/>
        <v>21:1062</v>
      </c>
      <c r="D2540" s="1" t="str">
        <f t="shared" si="161"/>
        <v>21:0123</v>
      </c>
      <c r="E2540" t="s">
        <v>11040</v>
      </c>
      <c r="F2540" t="s">
        <v>11041</v>
      </c>
      <c r="H2540">
        <v>49.717655000000001</v>
      </c>
      <c r="I2540">
        <v>-117.080078</v>
      </c>
      <c r="J2540" s="1" t="str">
        <f t="shared" si="158"/>
        <v>NGR bulk stream sediment</v>
      </c>
      <c r="K2540" s="1" t="str">
        <f t="shared" si="159"/>
        <v>&lt;177 micron (NGR)</v>
      </c>
      <c r="L2540">
        <v>54</v>
      </c>
      <c r="M2540" t="s">
        <v>280</v>
      </c>
      <c r="N2540">
        <v>908</v>
      </c>
      <c r="O2540" t="s">
        <v>142</v>
      </c>
      <c r="P2540" t="s">
        <v>85</v>
      </c>
      <c r="Q2540" t="s">
        <v>578</v>
      </c>
      <c r="R2540" t="s">
        <v>81</v>
      </c>
      <c r="S2540" t="s">
        <v>457</v>
      </c>
      <c r="T2540" t="s">
        <v>51</v>
      </c>
      <c r="U2540" t="s">
        <v>108</v>
      </c>
      <c r="V2540" t="s">
        <v>122</v>
      </c>
      <c r="W2540" t="s">
        <v>101</v>
      </c>
      <c r="X2540" t="s">
        <v>58</v>
      </c>
      <c r="Y2540" t="s">
        <v>300</v>
      </c>
      <c r="Z2540" t="s">
        <v>56</v>
      </c>
      <c r="AA2540" t="s">
        <v>46</v>
      </c>
      <c r="AB2540" t="s">
        <v>173</v>
      </c>
      <c r="AC2540" t="s">
        <v>58</v>
      </c>
      <c r="AD2540" t="s">
        <v>597</v>
      </c>
      <c r="AE2540" t="s">
        <v>84</v>
      </c>
      <c r="AF2540" t="s">
        <v>357</v>
      </c>
      <c r="AG2540" t="s">
        <v>242</v>
      </c>
      <c r="AH2540" t="s">
        <v>130</v>
      </c>
      <c r="AI2540" t="s">
        <v>149</v>
      </c>
      <c r="AJ2540" t="s">
        <v>76</v>
      </c>
      <c r="AK2540" t="s">
        <v>292</v>
      </c>
      <c r="AL2540" t="s">
        <v>47</v>
      </c>
      <c r="AM2540" t="s">
        <v>47</v>
      </c>
      <c r="AN2540" t="s">
        <v>275</v>
      </c>
      <c r="AO2540" t="s">
        <v>104</v>
      </c>
    </row>
    <row r="2541" spans="1:41" hidden="1" x14ac:dyDescent="0.25">
      <c r="A2541" t="s">
        <v>11042</v>
      </c>
      <c r="B2541" t="s">
        <v>11043</v>
      </c>
      <c r="C2541" s="1" t="str">
        <f t="shared" si="160"/>
        <v>21:1062</v>
      </c>
      <c r="D2541" s="1" t="str">
        <f t="shared" si="161"/>
        <v>21:0123</v>
      </c>
      <c r="E2541" t="s">
        <v>11040</v>
      </c>
      <c r="F2541" t="s">
        <v>11044</v>
      </c>
      <c r="H2541">
        <v>49.717655000000001</v>
      </c>
      <c r="I2541">
        <v>-117.080078</v>
      </c>
      <c r="J2541" s="1" t="str">
        <f t="shared" si="158"/>
        <v>NGR bulk stream sediment</v>
      </c>
      <c r="K2541" s="1" t="str">
        <f t="shared" si="159"/>
        <v>&lt;177 micron (NGR)</v>
      </c>
      <c r="L2541">
        <v>54</v>
      </c>
      <c r="M2541" t="s">
        <v>288</v>
      </c>
      <c r="N2541">
        <v>909</v>
      </c>
      <c r="O2541" t="s">
        <v>493</v>
      </c>
      <c r="P2541" t="s">
        <v>47</v>
      </c>
      <c r="Q2541" t="s">
        <v>578</v>
      </c>
      <c r="R2541" t="s">
        <v>79</v>
      </c>
      <c r="S2541" t="s">
        <v>532</v>
      </c>
      <c r="T2541" t="s">
        <v>51</v>
      </c>
      <c r="U2541" t="s">
        <v>108</v>
      </c>
      <c r="V2541" t="s">
        <v>455</v>
      </c>
      <c r="W2541" t="s">
        <v>81</v>
      </c>
      <c r="X2541" t="s">
        <v>58</v>
      </c>
      <c r="Y2541" t="s">
        <v>358</v>
      </c>
      <c r="Z2541" t="s">
        <v>56</v>
      </c>
      <c r="AA2541" t="s">
        <v>46</v>
      </c>
      <c r="AB2541" t="s">
        <v>78</v>
      </c>
      <c r="AC2541" t="s">
        <v>58</v>
      </c>
      <c r="AD2541" t="s">
        <v>184</v>
      </c>
      <c r="AE2541" t="s">
        <v>84</v>
      </c>
      <c r="AF2541" t="s">
        <v>88</v>
      </c>
      <c r="AG2541" t="s">
        <v>238</v>
      </c>
      <c r="AH2541" t="s">
        <v>173</v>
      </c>
      <c r="AI2541" t="s">
        <v>54</v>
      </c>
      <c r="AJ2541" t="s">
        <v>85</v>
      </c>
      <c r="AK2541" t="s">
        <v>366</v>
      </c>
      <c r="AL2541" t="s">
        <v>47</v>
      </c>
      <c r="AM2541" t="s">
        <v>47</v>
      </c>
      <c r="AN2541" t="s">
        <v>793</v>
      </c>
      <c r="AO2541" t="s">
        <v>165</v>
      </c>
    </row>
    <row r="2542" spans="1:41" hidden="1" x14ac:dyDescent="0.25">
      <c r="A2542" t="s">
        <v>11045</v>
      </c>
      <c r="B2542" t="s">
        <v>11046</v>
      </c>
      <c r="C2542" s="1" t="str">
        <f t="shared" si="160"/>
        <v>21:1062</v>
      </c>
      <c r="D2542" s="1" t="str">
        <f t="shared" si="161"/>
        <v>21:0123</v>
      </c>
      <c r="E2542" t="s">
        <v>11047</v>
      </c>
      <c r="F2542" t="s">
        <v>11048</v>
      </c>
      <c r="H2542">
        <v>49.763280199999997</v>
      </c>
      <c r="I2542">
        <v>-117.03160939999999</v>
      </c>
      <c r="J2542" s="1" t="str">
        <f t="shared" si="158"/>
        <v>NGR bulk stream sediment</v>
      </c>
      <c r="K2542" s="1" t="str">
        <f t="shared" si="159"/>
        <v>&lt;177 micron (NGR)</v>
      </c>
      <c r="L2542">
        <v>54</v>
      </c>
      <c r="M2542" t="s">
        <v>95</v>
      </c>
      <c r="N2542">
        <v>910</v>
      </c>
      <c r="O2542" t="s">
        <v>85</v>
      </c>
      <c r="P2542" t="s">
        <v>47</v>
      </c>
      <c r="Q2542" t="s">
        <v>920</v>
      </c>
      <c r="R2542" t="s">
        <v>336</v>
      </c>
      <c r="S2542" t="s">
        <v>226</v>
      </c>
      <c r="T2542" t="s">
        <v>137</v>
      </c>
      <c r="U2542" t="s">
        <v>49</v>
      </c>
      <c r="V2542" t="s">
        <v>52</v>
      </c>
      <c r="W2542" t="s">
        <v>122</v>
      </c>
      <c r="X2542" t="s">
        <v>55</v>
      </c>
      <c r="Y2542" t="s">
        <v>554</v>
      </c>
      <c r="Z2542" t="s">
        <v>56</v>
      </c>
      <c r="AA2542" t="s">
        <v>122</v>
      </c>
      <c r="AB2542" t="s">
        <v>47</v>
      </c>
      <c r="AC2542" t="s">
        <v>58</v>
      </c>
      <c r="AD2542" t="s">
        <v>250</v>
      </c>
      <c r="AE2542" t="s">
        <v>62</v>
      </c>
      <c r="AF2542" t="s">
        <v>439</v>
      </c>
      <c r="AG2542" t="s">
        <v>502</v>
      </c>
      <c r="AH2542" t="s">
        <v>122</v>
      </c>
      <c r="AI2542" t="s">
        <v>174</v>
      </c>
      <c r="AJ2542" t="s">
        <v>267</v>
      </c>
      <c r="AK2542" t="s">
        <v>591</v>
      </c>
      <c r="AL2542" t="s">
        <v>47</v>
      </c>
      <c r="AM2542" t="s">
        <v>47</v>
      </c>
      <c r="AN2542" t="s">
        <v>281</v>
      </c>
      <c r="AO2542" t="s">
        <v>103</v>
      </c>
    </row>
    <row r="2543" spans="1:41" hidden="1" x14ac:dyDescent="0.25">
      <c r="A2543" t="s">
        <v>11049</v>
      </c>
      <c r="B2543" t="s">
        <v>11050</v>
      </c>
      <c r="C2543" s="1" t="str">
        <f t="shared" si="160"/>
        <v>21:1062</v>
      </c>
      <c r="D2543" s="1" t="str">
        <f t="shared" si="161"/>
        <v>21:0123</v>
      </c>
      <c r="E2543" t="s">
        <v>11051</v>
      </c>
      <c r="F2543" t="s">
        <v>11052</v>
      </c>
      <c r="H2543">
        <v>49.848172499999997</v>
      </c>
      <c r="I2543">
        <v>-117.0775445</v>
      </c>
      <c r="J2543" s="1" t="str">
        <f t="shared" si="158"/>
        <v>NGR bulk stream sediment</v>
      </c>
      <c r="K2543" s="1" t="str">
        <f t="shared" si="159"/>
        <v>&lt;177 micron (NGR)</v>
      </c>
      <c r="L2543">
        <v>54</v>
      </c>
      <c r="M2543" t="s">
        <v>117</v>
      </c>
      <c r="N2543">
        <v>911</v>
      </c>
      <c r="O2543" t="s">
        <v>173</v>
      </c>
      <c r="P2543" t="s">
        <v>47</v>
      </c>
      <c r="Q2543" t="s">
        <v>790</v>
      </c>
      <c r="R2543" t="s">
        <v>148</v>
      </c>
      <c r="S2543" t="s">
        <v>240</v>
      </c>
      <c r="T2543" t="s">
        <v>51</v>
      </c>
      <c r="U2543" t="s">
        <v>217</v>
      </c>
      <c r="V2543" t="s">
        <v>102</v>
      </c>
      <c r="W2543" t="s">
        <v>64</v>
      </c>
      <c r="X2543" t="s">
        <v>103</v>
      </c>
      <c r="Y2543" t="s">
        <v>243</v>
      </c>
      <c r="Z2543" t="s">
        <v>56</v>
      </c>
      <c r="AA2543" t="s">
        <v>46</v>
      </c>
      <c r="AB2543" t="s">
        <v>130</v>
      </c>
      <c r="AC2543" t="s">
        <v>58</v>
      </c>
      <c r="AD2543" t="s">
        <v>590</v>
      </c>
      <c r="AE2543" t="s">
        <v>84</v>
      </c>
      <c r="AF2543" t="s">
        <v>270</v>
      </c>
      <c r="AG2543" t="s">
        <v>86</v>
      </c>
      <c r="AH2543" t="s">
        <v>105</v>
      </c>
      <c r="AI2543" t="s">
        <v>57</v>
      </c>
      <c r="AJ2543" t="s">
        <v>137</v>
      </c>
      <c r="AK2543" t="s">
        <v>85</v>
      </c>
      <c r="AL2543" t="s">
        <v>47</v>
      </c>
      <c r="AM2543" t="s">
        <v>47</v>
      </c>
      <c r="AN2543" t="s">
        <v>89</v>
      </c>
      <c r="AO2543" t="s">
        <v>108</v>
      </c>
    </row>
    <row r="2544" spans="1:41" hidden="1" x14ac:dyDescent="0.25">
      <c r="A2544" t="s">
        <v>11053</v>
      </c>
      <c r="B2544" t="s">
        <v>11054</v>
      </c>
      <c r="C2544" s="1" t="str">
        <f t="shared" si="160"/>
        <v>21:1062</v>
      </c>
      <c r="D2544" s="1" t="str">
        <f t="shared" si="161"/>
        <v>21:0123</v>
      </c>
      <c r="E2544" t="s">
        <v>11055</v>
      </c>
      <c r="F2544" t="s">
        <v>11056</v>
      </c>
      <c r="H2544">
        <v>49.884215699999999</v>
      </c>
      <c r="I2544">
        <v>-117.03355740000001</v>
      </c>
      <c r="J2544" s="1" t="str">
        <f t="shared" si="158"/>
        <v>NGR bulk stream sediment</v>
      </c>
      <c r="K2544" s="1" t="str">
        <f t="shared" si="159"/>
        <v>&lt;177 micron (NGR)</v>
      </c>
      <c r="L2544">
        <v>54</v>
      </c>
      <c r="M2544" t="s">
        <v>136</v>
      </c>
      <c r="N2544">
        <v>912</v>
      </c>
      <c r="O2544" t="s">
        <v>139</v>
      </c>
      <c r="P2544" t="s">
        <v>47</v>
      </c>
      <c r="Q2544" t="s">
        <v>673</v>
      </c>
      <c r="R2544" t="s">
        <v>58</v>
      </c>
      <c r="S2544" t="s">
        <v>77</v>
      </c>
      <c r="T2544" t="s">
        <v>58</v>
      </c>
      <c r="U2544" t="s">
        <v>141</v>
      </c>
      <c r="V2544" t="s">
        <v>78</v>
      </c>
      <c r="W2544" t="s">
        <v>125</v>
      </c>
      <c r="X2544" t="s">
        <v>51</v>
      </c>
      <c r="Y2544" t="s">
        <v>418</v>
      </c>
      <c r="Z2544" t="s">
        <v>56</v>
      </c>
      <c r="AA2544" t="s">
        <v>46</v>
      </c>
      <c r="AB2544" t="s">
        <v>47</v>
      </c>
      <c r="AC2544" t="s">
        <v>98</v>
      </c>
      <c r="AD2544" t="s">
        <v>344</v>
      </c>
      <c r="AE2544" t="s">
        <v>62</v>
      </c>
      <c r="AF2544" t="s">
        <v>96</v>
      </c>
      <c r="AG2544" t="s">
        <v>228</v>
      </c>
      <c r="AH2544" t="s">
        <v>174</v>
      </c>
      <c r="AI2544" t="s">
        <v>54</v>
      </c>
      <c r="AJ2544" t="s">
        <v>359</v>
      </c>
      <c r="AK2544" t="s">
        <v>1324</v>
      </c>
      <c r="AL2544" t="s">
        <v>47</v>
      </c>
      <c r="AM2544" t="s">
        <v>47</v>
      </c>
      <c r="AN2544" t="s">
        <v>65</v>
      </c>
      <c r="AO2544" t="s">
        <v>122</v>
      </c>
    </row>
    <row r="2545" spans="1:41" hidden="1" x14ac:dyDescent="0.25">
      <c r="A2545" t="s">
        <v>11057</v>
      </c>
      <c r="B2545" t="s">
        <v>11058</v>
      </c>
      <c r="C2545" s="1" t="str">
        <f t="shared" si="160"/>
        <v>21:1062</v>
      </c>
      <c r="D2545" s="1" t="str">
        <f t="shared" si="161"/>
        <v>21:0123</v>
      </c>
      <c r="E2545" t="s">
        <v>11059</v>
      </c>
      <c r="F2545" t="s">
        <v>11060</v>
      </c>
      <c r="H2545">
        <v>49.854808400000003</v>
      </c>
      <c r="I2545">
        <v>-116.98891329999999</v>
      </c>
      <c r="J2545" s="1" t="str">
        <f t="shared" si="158"/>
        <v>NGR bulk stream sediment</v>
      </c>
      <c r="K2545" s="1" t="str">
        <f t="shared" si="159"/>
        <v>&lt;177 micron (NGR)</v>
      </c>
      <c r="L2545">
        <v>54</v>
      </c>
      <c r="M2545" t="s">
        <v>157</v>
      </c>
      <c r="N2545">
        <v>913</v>
      </c>
      <c r="O2545" t="s">
        <v>51</v>
      </c>
      <c r="P2545" t="s">
        <v>47</v>
      </c>
      <c r="Q2545" t="s">
        <v>322</v>
      </c>
      <c r="R2545" t="s">
        <v>85</v>
      </c>
      <c r="S2545" t="s">
        <v>272</v>
      </c>
      <c r="T2545" t="s">
        <v>217</v>
      </c>
      <c r="U2545" t="s">
        <v>284</v>
      </c>
      <c r="V2545" t="s">
        <v>206</v>
      </c>
      <c r="W2545" t="s">
        <v>122</v>
      </c>
      <c r="X2545" t="s">
        <v>103</v>
      </c>
      <c r="Y2545" t="s">
        <v>104</v>
      </c>
      <c r="Z2545" t="s">
        <v>56</v>
      </c>
      <c r="AA2545" t="s">
        <v>46</v>
      </c>
      <c r="AB2545" t="s">
        <v>46</v>
      </c>
      <c r="AC2545" t="s">
        <v>438</v>
      </c>
      <c r="AD2545" t="s">
        <v>290</v>
      </c>
      <c r="AE2545" t="s">
        <v>62</v>
      </c>
      <c r="AF2545" t="s">
        <v>108</v>
      </c>
      <c r="AG2545" t="s">
        <v>493</v>
      </c>
      <c r="AH2545" t="s">
        <v>54</v>
      </c>
      <c r="AI2545" t="s">
        <v>53</v>
      </c>
      <c r="AJ2545" t="s">
        <v>392</v>
      </c>
      <c r="AK2545" t="s">
        <v>55</v>
      </c>
      <c r="AL2545" t="s">
        <v>47</v>
      </c>
      <c r="AM2545" t="s">
        <v>47</v>
      </c>
      <c r="AN2545" t="s">
        <v>65</v>
      </c>
      <c r="AO2545" t="s">
        <v>52</v>
      </c>
    </row>
    <row r="2546" spans="1:41" hidden="1" x14ac:dyDescent="0.25">
      <c r="A2546" t="s">
        <v>11061</v>
      </c>
      <c r="B2546" t="s">
        <v>11062</v>
      </c>
      <c r="C2546" s="1" t="str">
        <f t="shared" si="160"/>
        <v>21:1062</v>
      </c>
      <c r="D2546" s="1" t="str">
        <f t="shared" si="161"/>
        <v>21:0123</v>
      </c>
      <c r="E2546" t="s">
        <v>11063</v>
      </c>
      <c r="F2546" t="s">
        <v>11064</v>
      </c>
      <c r="H2546">
        <v>49.795386000000001</v>
      </c>
      <c r="I2546">
        <v>-117.9897758</v>
      </c>
      <c r="J2546" s="1" t="str">
        <f t="shared" si="158"/>
        <v>NGR bulk stream sediment</v>
      </c>
      <c r="K2546" s="1" t="str">
        <f t="shared" si="159"/>
        <v>&lt;177 micron (NGR)</v>
      </c>
      <c r="L2546">
        <v>54</v>
      </c>
      <c r="M2546" t="s">
        <v>170</v>
      </c>
      <c r="N2546">
        <v>914</v>
      </c>
      <c r="O2546" t="s">
        <v>3546</v>
      </c>
      <c r="P2546" t="s">
        <v>3546</v>
      </c>
      <c r="Q2546" t="s">
        <v>3546</v>
      </c>
      <c r="R2546" t="s">
        <v>3546</v>
      </c>
      <c r="S2546" t="s">
        <v>3546</v>
      </c>
      <c r="T2546" t="s">
        <v>3546</v>
      </c>
      <c r="U2546" t="s">
        <v>3546</v>
      </c>
      <c r="V2546" t="s">
        <v>3546</v>
      </c>
      <c r="W2546" t="s">
        <v>3546</v>
      </c>
      <c r="X2546" t="s">
        <v>3546</v>
      </c>
      <c r="Y2546" t="s">
        <v>3546</v>
      </c>
      <c r="Z2546" t="s">
        <v>3546</v>
      </c>
      <c r="AA2546" t="s">
        <v>3546</v>
      </c>
      <c r="AB2546" t="s">
        <v>3546</v>
      </c>
      <c r="AC2546" t="s">
        <v>3546</v>
      </c>
      <c r="AD2546" t="s">
        <v>3546</v>
      </c>
      <c r="AE2546" t="s">
        <v>3546</v>
      </c>
      <c r="AF2546" t="s">
        <v>3546</v>
      </c>
      <c r="AG2546" t="s">
        <v>3546</v>
      </c>
      <c r="AH2546" t="s">
        <v>3546</v>
      </c>
      <c r="AI2546" t="s">
        <v>3546</v>
      </c>
      <c r="AJ2546" t="s">
        <v>3546</v>
      </c>
      <c r="AK2546" t="s">
        <v>3546</v>
      </c>
      <c r="AL2546" t="s">
        <v>3546</v>
      </c>
      <c r="AM2546" t="s">
        <v>3546</v>
      </c>
      <c r="AN2546" t="s">
        <v>3546</v>
      </c>
      <c r="AO2546" t="s">
        <v>3546</v>
      </c>
    </row>
    <row r="2547" spans="1:41" hidden="1" x14ac:dyDescent="0.25">
      <c r="A2547" t="s">
        <v>11065</v>
      </c>
      <c r="B2547" t="s">
        <v>11066</v>
      </c>
      <c r="C2547" s="1" t="str">
        <f t="shared" si="160"/>
        <v>21:1062</v>
      </c>
      <c r="D2547" s="1" t="str">
        <f t="shared" si="161"/>
        <v>21:0123</v>
      </c>
      <c r="E2547" t="s">
        <v>11067</v>
      </c>
      <c r="F2547" t="s">
        <v>11068</v>
      </c>
      <c r="H2547">
        <v>49.851884300000002</v>
      </c>
      <c r="I2547">
        <v>-117.97750619999999</v>
      </c>
      <c r="J2547" s="1" t="str">
        <f t="shared" si="158"/>
        <v>NGR bulk stream sediment</v>
      </c>
      <c r="K2547" s="1" t="str">
        <f t="shared" si="159"/>
        <v>&lt;177 micron (NGR)</v>
      </c>
      <c r="L2547">
        <v>54</v>
      </c>
      <c r="M2547" t="s">
        <v>180</v>
      </c>
      <c r="N2547">
        <v>915</v>
      </c>
      <c r="O2547" t="s">
        <v>96</v>
      </c>
      <c r="P2547" t="s">
        <v>47</v>
      </c>
      <c r="Q2547" t="s">
        <v>487</v>
      </c>
      <c r="R2547" t="s">
        <v>319</v>
      </c>
      <c r="S2547" t="s">
        <v>237</v>
      </c>
      <c r="T2547" t="s">
        <v>131</v>
      </c>
      <c r="U2547" t="s">
        <v>48</v>
      </c>
      <c r="V2547" t="s">
        <v>200</v>
      </c>
      <c r="W2547" t="s">
        <v>292</v>
      </c>
      <c r="X2547" t="s">
        <v>58</v>
      </c>
      <c r="Y2547" t="s">
        <v>331</v>
      </c>
      <c r="Z2547" t="s">
        <v>56</v>
      </c>
      <c r="AA2547" t="s">
        <v>47</v>
      </c>
      <c r="AB2547" t="s">
        <v>125</v>
      </c>
      <c r="AC2547" t="s">
        <v>300</v>
      </c>
      <c r="AD2547" t="s">
        <v>829</v>
      </c>
      <c r="AE2547" t="s">
        <v>199</v>
      </c>
      <c r="AF2547" t="s">
        <v>882</v>
      </c>
      <c r="AG2547" t="s">
        <v>1059</v>
      </c>
      <c r="AH2547" t="s">
        <v>125</v>
      </c>
      <c r="AI2547" t="s">
        <v>235</v>
      </c>
      <c r="AJ2547" t="s">
        <v>50</v>
      </c>
      <c r="AK2547" t="s">
        <v>58</v>
      </c>
      <c r="AL2547" t="s">
        <v>47</v>
      </c>
      <c r="AM2547" t="s">
        <v>47</v>
      </c>
      <c r="AN2547" t="s">
        <v>327</v>
      </c>
      <c r="AO2547" t="s">
        <v>49</v>
      </c>
    </row>
    <row r="2548" spans="1:41" hidden="1" x14ac:dyDescent="0.25">
      <c r="A2548" t="s">
        <v>11069</v>
      </c>
      <c r="B2548" t="s">
        <v>11070</v>
      </c>
      <c r="C2548" s="1" t="str">
        <f t="shared" si="160"/>
        <v>21:1062</v>
      </c>
      <c r="D2548" s="1" t="str">
        <f t="shared" si="161"/>
        <v>21:0123</v>
      </c>
      <c r="E2548" t="s">
        <v>11071</v>
      </c>
      <c r="F2548" t="s">
        <v>11072</v>
      </c>
      <c r="H2548">
        <v>49.8704489</v>
      </c>
      <c r="I2548">
        <v>-117.99658429999999</v>
      </c>
      <c r="J2548" s="1" t="str">
        <f t="shared" si="158"/>
        <v>NGR bulk stream sediment</v>
      </c>
      <c r="K2548" s="1" t="str">
        <f t="shared" si="159"/>
        <v>&lt;177 micron (NGR)</v>
      </c>
      <c r="L2548">
        <v>54</v>
      </c>
      <c r="M2548" t="s">
        <v>195</v>
      </c>
      <c r="N2548">
        <v>916</v>
      </c>
      <c r="O2548" t="s">
        <v>102</v>
      </c>
      <c r="P2548" t="s">
        <v>47</v>
      </c>
      <c r="Q2548" t="s">
        <v>662</v>
      </c>
      <c r="R2548" t="s">
        <v>55</v>
      </c>
      <c r="S2548" t="s">
        <v>273</v>
      </c>
      <c r="T2548" t="s">
        <v>112</v>
      </c>
      <c r="U2548" t="s">
        <v>196</v>
      </c>
      <c r="V2548" t="s">
        <v>173</v>
      </c>
      <c r="W2548" t="s">
        <v>227</v>
      </c>
      <c r="X2548" t="s">
        <v>51</v>
      </c>
      <c r="Y2548" t="s">
        <v>300</v>
      </c>
      <c r="Z2548" t="s">
        <v>56</v>
      </c>
      <c r="AA2548" t="s">
        <v>46</v>
      </c>
      <c r="AB2548" t="s">
        <v>105</v>
      </c>
      <c r="AC2548" t="s">
        <v>258</v>
      </c>
      <c r="AD2548" t="s">
        <v>124</v>
      </c>
      <c r="AE2548" t="s">
        <v>199</v>
      </c>
      <c r="AF2548" t="s">
        <v>633</v>
      </c>
      <c r="AG2548" t="s">
        <v>137</v>
      </c>
      <c r="AH2548" t="s">
        <v>174</v>
      </c>
      <c r="AI2548" t="s">
        <v>46</v>
      </c>
      <c r="AJ2548" t="s">
        <v>55</v>
      </c>
      <c r="AK2548" t="s">
        <v>242</v>
      </c>
      <c r="AL2548" t="s">
        <v>47</v>
      </c>
      <c r="AM2548" t="s">
        <v>47</v>
      </c>
      <c r="AN2548" t="s">
        <v>65</v>
      </c>
      <c r="AO2548" t="s">
        <v>51</v>
      </c>
    </row>
    <row r="2549" spans="1:41" hidden="1" x14ac:dyDescent="0.25">
      <c r="A2549" t="s">
        <v>11073</v>
      </c>
      <c r="B2549" t="s">
        <v>11074</v>
      </c>
      <c r="C2549" s="1" t="str">
        <f t="shared" si="160"/>
        <v>21:1062</v>
      </c>
      <c r="D2549" s="1" t="str">
        <f t="shared" si="161"/>
        <v>21:0123</v>
      </c>
      <c r="E2549" t="s">
        <v>11075</v>
      </c>
      <c r="F2549" t="s">
        <v>11076</v>
      </c>
      <c r="H2549">
        <v>49.838949399999997</v>
      </c>
      <c r="I2549">
        <v>-117.89833659999999</v>
      </c>
      <c r="J2549" s="1" t="str">
        <f t="shared" si="158"/>
        <v>NGR bulk stream sediment</v>
      </c>
      <c r="K2549" s="1" t="str">
        <f t="shared" si="159"/>
        <v>&lt;177 micron (NGR)</v>
      </c>
      <c r="L2549">
        <v>54</v>
      </c>
      <c r="M2549" t="s">
        <v>205</v>
      </c>
      <c r="N2549">
        <v>917</v>
      </c>
      <c r="O2549" t="s">
        <v>266</v>
      </c>
      <c r="P2549" t="s">
        <v>122</v>
      </c>
      <c r="Q2549" t="s">
        <v>646</v>
      </c>
      <c r="R2549" t="s">
        <v>50</v>
      </c>
      <c r="S2549" t="s">
        <v>543</v>
      </c>
      <c r="T2549" t="s">
        <v>267</v>
      </c>
      <c r="U2549" t="s">
        <v>431</v>
      </c>
      <c r="V2549" t="s">
        <v>130</v>
      </c>
      <c r="W2549" t="s">
        <v>123</v>
      </c>
      <c r="X2549" t="s">
        <v>85</v>
      </c>
      <c r="Y2549" t="s">
        <v>386</v>
      </c>
      <c r="Z2549" t="s">
        <v>56</v>
      </c>
      <c r="AA2549" t="s">
        <v>47</v>
      </c>
      <c r="AB2549" t="s">
        <v>63</v>
      </c>
      <c r="AC2549" t="s">
        <v>269</v>
      </c>
      <c r="AD2549" t="s">
        <v>667</v>
      </c>
      <c r="AE2549" t="s">
        <v>199</v>
      </c>
      <c r="AF2549" t="s">
        <v>127</v>
      </c>
      <c r="AG2549" t="s">
        <v>1012</v>
      </c>
      <c r="AH2549" t="s">
        <v>336</v>
      </c>
      <c r="AI2549" t="s">
        <v>81</v>
      </c>
      <c r="AJ2549" t="s">
        <v>4640</v>
      </c>
      <c r="AK2549" t="s">
        <v>267</v>
      </c>
      <c r="AL2549" t="s">
        <v>85</v>
      </c>
      <c r="AM2549" t="s">
        <v>103</v>
      </c>
      <c r="AN2549" t="s">
        <v>281</v>
      </c>
      <c r="AO2549" t="s">
        <v>127</v>
      </c>
    </row>
    <row r="2550" spans="1:41" hidden="1" x14ac:dyDescent="0.25">
      <c r="A2550" t="s">
        <v>11077</v>
      </c>
      <c r="B2550" t="s">
        <v>11078</v>
      </c>
      <c r="C2550" s="1" t="str">
        <f t="shared" si="160"/>
        <v>21:1062</v>
      </c>
      <c r="D2550" s="1" t="str">
        <f t="shared" si="161"/>
        <v>21:0123</v>
      </c>
      <c r="E2550" t="s">
        <v>11079</v>
      </c>
      <c r="F2550" t="s">
        <v>11080</v>
      </c>
      <c r="H2550">
        <v>49.867803799999997</v>
      </c>
      <c r="I2550">
        <v>-117.8116205</v>
      </c>
      <c r="J2550" s="1" t="str">
        <f t="shared" si="158"/>
        <v>NGR bulk stream sediment</v>
      </c>
      <c r="K2550" s="1" t="str">
        <f t="shared" si="159"/>
        <v>&lt;177 micron (NGR)</v>
      </c>
      <c r="L2550">
        <v>54</v>
      </c>
      <c r="M2550" t="s">
        <v>214</v>
      </c>
      <c r="N2550">
        <v>918</v>
      </c>
      <c r="O2550" t="s">
        <v>174</v>
      </c>
      <c r="P2550" t="s">
        <v>47</v>
      </c>
      <c r="Q2550" t="s">
        <v>301</v>
      </c>
      <c r="R2550" t="s">
        <v>502</v>
      </c>
      <c r="S2550" t="s">
        <v>425</v>
      </c>
      <c r="T2550" t="s">
        <v>66</v>
      </c>
      <c r="U2550" t="s">
        <v>425</v>
      </c>
      <c r="V2550" t="s">
        <v>227</v>
      </c>
      <c r="W2550" t="s">
        <v>455</v>
      </c>
      <c r="X2550" t="s">
        <v>52</v>
      </c>
      <c r="Y2550" t="s">
        <v>438</v>
      </c>
      <c r="Z2550" t="s">
        <v>56</v>
      </c>
      <c r="AA2550" t="s">
        <v>103</v>
      </c>
      <c r="AB2550" t="s">
        <v>101</v>
      </c>
      <c r="AC2550" t="s">
        <v>77</v>
      </c>
      <c r="AD2550" t="s">
        <v>146</v>
      </c>
      <c r="AE2550" t="s">
        <v>56</v>
      </c>
      <c r="AF2550" t="s">
        <v>76</v>
      </c>
      <c r="AG2550" t="s">
        <v>58</v>
      </c>
      <c r="AH2550" t="s">
        <v>200</v>
      </c>
      <c r="AI2550" t="s">
        <v>110</v>
      </c>
      <c r="AJ2550" t="s">
        <v>2419</v>
      </c>
      <c r="AK2550" t="s">
        <v>11081</v>
      </c>
      <c r="AL2550" t="s">
        <v>47</v>
      </c>
      <c r="AM2550" t="s">
        <v>47</v>
      </c>
      <c r="AN2550" t="s">
        <v>1121</v>
      </c>
      <c r="AO2550" t="s">
        <v>66</v>
      </c>
    </row>
    <row r="2551" spans="1:41" hidden="1" x14ac:dyDescent="0.25">
      <c r="A2551" t="s">
        <v>11082</v>
      </c>
      <c r="B2551" t="s">
        <v>11083</v>
      </c>
      <c r="C2551" s="1" t="str">
        <f t="shared" si="160"/>
        <v>21:1062</v>
      </c>
      <c r="D2551" s="1" t="str">
        <f t="shared" si="161"/>
        <v>21:0123</v>
      </c>
      <c r="E2551" t="s">
        <v>11084</v>
      </c>
      <c r="F2551" t="s">
        <v>11085</v>
      </c>
      <c r="H2551">
        <v>49.884688599999997</v>
      </c>
      <c r="I2551">
        <v>-117.7717292</v>
      </c>
      <c r="J2551" s="1" t="str">
        <f t="shared" si="158"/>
        <v>NGR bulk stream sediment</v>
      </c>
      <c r="K2551" s="1" t="str">
        <f t="shared" si="159"/>
        <v>&lt;177 micron (NGR)</v>
      </c>
      <c r="L2551">
        <v>54</v>
      </c>
      <c r="M2551" t="s">
        <v>223</v>
      </c>
      <c r="N2551">
        <v>919</v>
      </c>
      <c r="O2551" t="s">
        <v>47</v>
      </c>
      <c r="P2551" t="s">
        <v>47</v>
      </c>
      <c r="Q2551" t="s">
        <v>215</v>
      </c>
      <c r="R2551" t="s">
        <v>76</v>
      </c>
      <c r="S2551" t="s">
        <v>667</v>
      </c>
      <c r="T2551" t="s">
        <v>217</v>
      </c>
      <c r="U2551" t="s">
        <v>207</v>
      </c>
      <c r="V2551" t="s">
        <v>224</v>
      </c>
      <c r="W2551" t="s">
        <v>455</v>
      </c>
      <c r="X2551" t="s">
        <v>122</v>
      </c>
      <c r="Y2551" t="s">
        <v>160</v>
      </c>
      <c r="Z2551" t="s">
        <v>56</v>
      </c>
      <c r="AA2551" t="s">
        <v>122</v>
      </c>
      <c r="AB2551" t="s">
        <v>81</v>
      </c>
      <c r="AC2551" t="s">
        <v>77</v>
      </c>
      <c r="AD2551" t="s">
        <v>438</v>
      </c>
      <c r="AE2551" t="s">
        <v>56</v>
      </c>
      <c r="AF2551" t="s">
        <v>76</v>
      </c>
      <c r="AG2551" t="s">
        <v>151</v>
      </c>
      <c r="AH2551" t="s">
        <v>72</v>
      </c>
      <c r="AI2551" t="s">
        <v>174</v>
      </c>
      <c r="AJ2551" t="s">
        <v>209</v>
      </c>
      <c r="AK2551" t="s">
        <v>11086</v>
      </c>
      <c r="AL2551" t="s">
        <v>122</v>
      </c>
      <c r="AM2551" t="s">
        <v>47</v>
      </c>
      <c r="AN2551" t="s">
        <v>171</v>
      </c>
      <c r="AO2551" t="s">
        <v>66</v>
      </c>
    </row>
    <row r="2552" spans="1:41" hidden="1" x14ac:dyDescent="0.25">
      <c r="A2552" t="s">
        <v>11087</v>
      </c>
      <c r="B2552" t="s">
        <v>11088</v>
      </c>
      <c r="C2552" s="1" t="str">
        <f t="shared" si="160"/>
        <v>21:1062</v>
      </c>
      <c r="D2552" s="1" t="str">
        <f t="shared" si="161"/>
        <v>21:0123</v>
      </c>
      <c r="E2552" t="s">
        <v>11089</v>
      </c>
      <c r="F2552" t="s">
        <v>11090</v>
      </c>
      <c r="H2552">
        <v>49.9211429</v>
      </c>
      <c r="I2552">
        <v>-117.7427489</v>
      </c>
      <c r="J2552" s="1" t="str">
        <f t="shared" si="158"/>
        <v>NGR bulk stream sediment</v>
      </c>
      <c r="K2552" s="1" t="str">
        <f t="shared" si="159"/>
        <v>&lt;177 micron (NGR)</v>
      </c>
      <c r="L2552">
        <v>54</v>
      </c>
      <c r="M2552" t="s">
        <v>233</v>
      </c>
      <c r="N2552">
        <v>920</v>
      </c>
      <c r="O2552" t="s">
        <v>185</v>
      </c>
      <c r="P2552" t="s">
        <v>47</v>
      </c>
      <c r="Q2552" t="s">
        <v>1130</v>
      </c>
      <c r="R2552" t="s">
        <v>188</v>
      </c>
      <c r="S2552" t="s">
        <v>226</v>
      </c>
      <c r="T2552" t="s">
        <v>267</v>
      </c>
      <c r="U2552" t="s">
        <v>386</v>
      </c>
      <c r="V2552" t="s">
        <v>123</v>
      </c>
      <c r="W2552" t="s">
        <v>257</v>
      </c>
      <c r="X2552" t="s">
        <v>122</v>
      </c>
      <c r="Y2552" t="s">
        <v>532</v>
      </c>
      <c r="Z2552" t="s">
        <v>56</v>
      </c>
      <c r="AA2552" t="s">
        <v>47</v>
      </c>
      <c r="AB2552" t="s">
        <v>101</v>
      </c>
      <c r="AC2552" t="s">
        <v>258</v>
      </c>
      <c r="AD2552" t="s">
        <v>226</v>
      </c>
      <c r="AE2552" t="s">
        <v>56</v>
      </c>
      <c r="AF2552" t="s">
        <v>85</v>
      </c>
      <c r="AG2552" t="s">
        <v>96</v>
      </c>
      <c r="AH2552" t="s">
        <v>78</v>
      </c>
      <c r="AI2552" t="s">
        <v>87</v>
      </c>
      <c r="AJ2552" t="s">
        <v>1964</v>
      </c>
      <c r="AK2552" t="s">
        <v>3895</v>
      </c>
      <c r="AL2552" t="s">
        <v>122</v>
      </c>
      <c r="AM2552" t="s">
        <v>47</v>
      </c>
      <c r="AN2552" t="s">
        <v>1121</v>
      </c>
      <c r="AO2552" t="s">
        <v>76</v>
      </c>
    </row>
    <row r="2553" spans="1:41" hidden="1" x14ac:dyDescent="0.25">
      <c r="A2553" t="s">
        <v>11091</v>
      </c>
      <c r="B2553" t="s">
        <v>11092</v>
      </c>
      <c r="C2553" s="1" t="str">
        <f t="shared" si="160"/>
        <v>21:1062</v>
      </c>
      <c r="D2553" s="1" t="str">
        <f t="shared" si="161"/>
        <v>21:0123</v>
      </c>
      <c r="E2553" t="s">
        <v>11093</v>
      </c>
      <c r="F2553" t="s">
        <v>11094</v>
      </c>
      <c r="H2553">
        <v>49.955407399999999</v>
      </c>
      <c r="I2553">
        <v>-117.6804155</v>
      </c>
      <c r="J2553" s="1" t="str">
        <f t="shared" si="158"/>
        <v>NGR bulk stream sediment</v>
      </c>
      <c r="K2553" s="1" t="str">
        <f t="shared" si="159"/>
        <v>&lt;177 micron (NGR)</v>
      </c>
      <c r="L2553">
        <v>54</v>
      </c>
      <c r="M2553" t="s">
        <v>248</v>
      </c>
      <c r="N2553">
        <v>921</v>
      </c>
      <c r="O2553" t="s">
        <v>235</v>
      </c>
      <c r="P2553" t="s">
        <v>47</v>
      </c>
      <c r="Q2553" t="s">
        <v>548</v>
      </c>
      <c r="R2553" t="s">
        <v>493</v>
      </c>
      <c r="S2553" t="s">
        <v>342</v>
      </c>
      <c r="T2553" t="s">
        <v>59</v>
      </c>
      <c r="U2553" t="s">
        <v>284</v>
      </c>
      <c r="V2553" t="s">
        <v>366</v>
      </c>
      <c r="W2553" t="s">
        <v>228</v>
      </c>
      <c r="X2553" t="s">
        <v>122</v>
      </c>
      <c r="Y2553" t="s">
        <v>218</v>
      </c>
      <c r="Z2553" t="s">
        <v>56</v>
      </c>
      <c r="AA2553" t="s">
        <v>103</v>
      </c>
      <c r="AB2553" t="s">
        <v>64</v>
      </c>
      <c r="AC2553" t="s">
        <v>146</v>
      </c>
      <c r="AD2553" t="s">
        <v>241</v>
      </c>
      <c r="AE2553" t="s">
        <v>199</v>
      </c>
      <c r="AF2553" t="s">
        <v>209</v>
      </c>
      <c r="AG2553" t="s">
        <v>224</v>
      </c>
      <c r="AH2553" t="s">
        <v>64</v>
      </c>
      <c r="AI2553" t="s">
        <v>46</v>
      </c>
      <c r="AJ2553" t="s">
        <v>591</v>
      </c>
      <c r="AK2553" t="s">
        <v>108</v>
      </c>
      <c r="AL2553" t="s">
        <v>47</v>
      </c>
      <c r="AM2553" t="s">
        <v>47</v>
      </c>
      <c r="AN2553" t="s">
        <v>284</v>
      </c>
      <c r="AO2553" t="s">
        <v>165</v>
      </c>
    </row>
    <row r="2554" spans="1:41" hidden="1" x14ac:dyDescent="0.25">
      <c r="A2554" t="s">
        <v>11095</v>
      </c>
      <c r="B2554" t="s">
        <v>11096</v>
      </c>
      <c r="C2554" s="1" t="str">
        <f t="shared" si="160"/>
        <v>21:1062</v>
      </c>
      <c r="D2554" s="1" t="str">
        <f t="shared" si="161"/>
        <v>21:0123</v>
      </c>
      <c r="E2554" t="s">
        <v>11097</v>
      </c>
      <c r="F2554" t="s">
        <v>11098</v>
      </c>
      <c r="H2554">
        <v>49.236690799999998</v>
      </c>
      <c r="I2554">
        <v>-117.7889452</v>
      </c>
      <c r="J2554" s="1" t="str">
        <f t="shared" si="158"/>
        <v>NGR bulk stream sediment</v>
      </c>
      <c r="K2554" s="1" t="str">
        <f t="shared" si="159"/>
        <v>&lt;177 micron (NGR)</v>
      </c>
      <c r="L2554">
        <v>55</v>
      </c>
      <c r="M2554" t="s">
        <v>45</v>
      </c>
      <c r="N2554">
        <v>922</v>
      </c>
      <c r="O2554" t="s">
        <v>101</v>
      </c>
      <c r="P2554" t="s">
        <v>47</v>
      </c>
      <c r="Q2554" t="s">
        <v>1106</v>
      </c>
      <c r="R2554" t="s">
        <v>228</v>
      </c>
      <c r="S2554" t="s">
        <v>226</v>
      </c>
      <c r="T2554" t="s">
        <v>51</v>
      </c>
      <c r="U2554" t="s">
        <v>217</v>
      </c>
      <c r="V2554" t="s">
        <v>185</v>
      </c>
      <c r="W2554" t="s">
        <v>235</v>
      </c>
      <c r="X2554" t="s">
        <v>58</v>
      </c>
      <c r="Y2554" t="s">
        <v>184</v>
      </c>
      <c r="Z2554" t="s">
        <v>56</v>
      </c>
      <c r="AA2554" t="s">
        <v>47</v>
      </c>
      <c r="AB2554" t="s">
        <v>63</v>
      </c>
      <c r="AC2554" t="s">
        <v>58</v>
      </c>
      <c r="AD2554" t="s">
        <v>438</v>
      </c>
      <c r="AE2554" t="s">
        <v>84</v>
      </c>
      <c r="AF2554" t="s">
        <v>270</v>
      </c>
      <c r="AG2554" t="s">
        <v>266</v>
      </c>
      <c r="AH2554" t="s">
        <v>88</v>
      </c>
      <c r="AI2554" t="s">
        <v>198</v>
      </c>
      <c r="AJ2554" t="s">
        <v>11099</v>
      </c>
      <c r="AK2554" t="s">
        <v>108</v>
      </c>
      <c r="AL2554" t="s">
        <v>103</v>
      </c>
      <c r="AM2554" t="s">
        <v>47</v>
      </c>
      <c r="AN2554" t="s">
        <v>935</v>
      </c>
      <c r="AO2554" t="s">
        <v>145</v>
      </c>
    </row>
    <row r="2555" spans="1:41" hidden="1" x14ac:dyDescent="0.25">
      <c r="A2555" t="s">
        <v>11100</v>
      </c>
      <c r="B2555" t="s">
        <v>11101</v>
      </c>
      <c r="C2555" s="1" t="str">
        <f t="shared" si="160"/>
        <v>21:1062</v>
      </c>
      <c r="D2555" s="1" t="str">
        <f t="shared" si="161"/>
        <v>21:0123</v>
      </c>
      <c r="E2555" t="s">
        <v>11102</v>
      </c>
      <c r="F2555" t="s">
        <v>11103</v>
      </c>
      <c r="H2555">
        <v>49.204898100000001</v>
      </c>
      <c r="I2555">
        <v>-117.7335355</v>
      </c>
      <c r="J2555" s="1" t="str">
        <f t="shared" si="158"/>
        <v>NGR bulk stream sediment</v>
      </c>
      <c r="K2555" s="1" t="str">
        <f t="shared" si="159"/>
        <v>&lt;177 micron (NGR)</v>
      </c>
      <c r="L2555">
        <v>55</v>
      </c>
      <c r="M2555" t="s">
        <v>71</v>
      </c>
      <c r="N2555">
        <v>923</v>
      </c>
      <c r="O2555" t="s">
        <v>76</v>
      </c>
      <c r="P2555" t="s">
        <v>103</v>
      </c>
      <c r="Q2555" t="s">
        <v>138</v>
      </c>
      <c r="R2555" t="s">
        <v>98</v>
      </c>
      <c r="S2555" t="s">
        <v>329</v>
      </c>
      <c r="T2555" t="s">
        <v>49</v>
      </c>
      <c r="U2555" t="s">
        <v>184</v>
      </c>
      <c r="V2555" t="s">
        <v>493</v>
      </c>
      <c r="W2555" t="s">
        <v>200</v>
      </c>
      <c r="X2555" t="s">
        <v>51</v>
      </c>
      <c r="Y2555" t="s">
        <v>418</v>
      </c>
      <c r="Z2555" t="s">
        <v>56</v>
      </c>
      <c r="AA2555" t="s">
        <v>47</v>
      </c>
      <c r="AB2555" t="s">
        <v>64</v>
      </c>
      <c r="AC2555" t="s">
        <v>187</v>
      </c>
      <c r="AD2555" t="s">
        <v>258</v>
      </c>
      <c r="AE2555" t="s">
        <v>493</v>
      </c>
      <c r="AF2555" t="s">
        <v>108</v>
      </c>
      <c r="AG2555" t="s">
        <v>392</v>
      </c>
      <c r="AH2555" t="s">
        <v>63</v>
      </c>
      <c r="AI2555" t="s">
        <v>54</v>
      </c>
      <c r="AJ2555" t="s">
        <v>143</v>
      </c>
      <c r="AK2555" t="s">
        <v>103</v>
      </c>
      <c r="AL2555" t="s">
        <v>47</v>
      </c>
      <c r="AM2555" t="s">
        <v>47</v>
      </c>
      <c r="AN2555" t="s">
        <v>65</v>
      </c>
      <c r="AO2555" t="s">
        <v>51</v>
      </c>
    </row>
    <row r="2556" spans="1:41" hidden="1" x14ac:dyDescent="0.25">
      <c r="A2556" t="s">
        <v>11104</v>
      </c>
      <c r="B2556" t="s">
        <v>11105</v>
      </c>
      <c r="C2556" s="1" t="str">
        <f t="shared" si="160"/>
        <v>21:1062</v>
      </c>
      <c r="D2556" s="1" t="str">
        <f t="shared" si="161"/>
        <v>21:0123</v>
      </c>
      <c r="E2556" t="s">
        <v>11106</v>
      </c>
      <c r="F2556" t="s">
        <v>11107</v>
      </c>
      <c r="H2556">
        <v>49.208149200000001</v>
      </c>
      <c r="I2556">
        <v>-117.7385949</v>
      </c>
      <c r="J2556" s="1" t="str">
        <f t="shared" si="158"/>
        <v>NGR bulk stream sediment</v>
      </c>
      <c r="K2556" s="1" t="str">
        <f t="shared" si="159"/>
        <v>&lt;177 micron (NGR)</v>
      </c>
      <c r="L2556">
        <v>55</v>
      </c>
      <c r="M2556" t="s">
        <v>95</v>
      </c>
      <c r="N2556">
        <v>924</v>
      </c>
      <c r="O2556" t="s">
        <v>78</v>
      </c>
      <c r="P2556" t="s">
        <v>47</v>
      </c>
      <c r="Q2556" t="s">
        <v>417</v>
      </c>
      <c r="R2556" t="s">
        <v>110</v>
      </c>
      <c r="S2556" t="s">
        <v>386</v>
      </c>
      <c r="T2556" t="s">
        <v>108</v>
      </c>
      <c r="U2556" t="s">
        <v>146</v>
      </c>
      <c r="V2556" t="s">
        <v>235</v>
      </c>
      <c r="W2556" t="s">
        <v>200</v>
      </c>
      <c r="X2556" t="s">
        <v>137</v>
      </c>
      <c r="Y2556" t="s">
        <v>438</v>
      </c>
      <c r="Z2556" t="s">
        <v>56</v>
      </c>
      <c r="AA2556" t="s">
        <v>46</v>
      </c>
      <c r="AB2556" t="s">
        <v>257</v>
      </c>
      <c r="AC2556" t="s">
        <v>175</v>
      </c>
      <c r="AD2556" t="s">
        <v>350</v>
      </c>
      <c r="AE2556" t="s">
        <v>84</v>
      </c>
      <c r="AF2556" t="s">
        <v>85</v>
      </c>
      <c r="AG2556" t="s">
        <v>439</v>
      </c>
      <c r="AH2556" t="s">
        <v>103</v>
      </c>
      <c r="AI2556" t="s">
        <v>149</v>
      </c>
      <c r="AJ2556" t="s">
        <v>82</v>
      </c>
      <c r="AK2556" t="s">
        <v>266</v>
      </c>
      <c r="AL2556" t="s">
        <v>47</v>
      </c>
      <c r="AM2556" t="s">
        <v>47</v>
      </c>
      <c r="AN2556" t="s">
        <v>468</v>
      </c>
      <c r="AO2556" t="s">
        <v>131</v>
      </c>
    </row>
    <row r="2557" spans="1:41" hidden="1" x14ac:dyDescent="0.25">
      <c r="A2557" t="s">
        <v>11108</v>
      </c>
      <c r="B2557" t="s">
        <v>11109</v>
      </c>
      <c r="C2557" s="1" t="str">
        <f t="shared" si="160"/>
        <v>21:1062</v>
      </c>
      <c r="D2557" s="1" t="str">
        <f t="shared" si="161"/>
        <v>21:0123</v>
      </c>
      <c r="E2557" t="s">
        <v>11110</v>
      </c>
      <c r="F2557" t="s">
        <v>11111</v>
      </c>
      <c r="H2557">
        <v>49.018123500000002</v>
      </c>
      <c r="I2557">
        <v>-117.9868951</v>
      </c>
      <c r="J2557" s="1" t="str">
        <f t="shared" si="158"/>
        <v>NGR bulk stream sediment</v>
      </c>
      <c r="K2557" s="1" t="str">
        <f t="shared" si="159"/>
        <v>&lt;177 micron (NGR)</v>
      </c>
      <c r="L2557">
        <v>55</v>
      </c>
      <c r="M2557" t="s">
        <v>117</v>
      </c>
      <c r="N2557">
        <v>925</v>
      </c>
      <c r="O2557" t="s">
        <v>87</v>
      </c>
      <c r="P2557" t="s">
        <v>47</v>
      </c>
      <c r="Q2557" t="s">
        <v>602</v>
      </c>
      <c r="R2557" t="s">
        <v>64</v>
      </c>
      <c r="S2557" t="s">
        <v>695</v>
      </c>
      <c r="T2557" t="s">
        <v>267</v>
      </c>
      <c r="U2557" t="s">
        <v>184</v>
      </c>
      <c r="V2557" t="s">
        <v>105</v>
      </c>
      <c r="W2557" t="s">
        <v>142</v>
      </c>
      <c r="X2557" t="s">
        <v>209</v>
      </c>
      <c r="Y2557" t="s">
        <v>207</v>
      </c>
      <c r="Z2557" t="s">
        <v>56</v>
      </c>
      <c r="AA2557" t="s">
        <v>46</v>
      </c>
      <c r="AB2557" t="s">
        <v>257</v>
      </c>
      <c r="AC2557" t="s">
        <v>209</v>
      </c>
      <c r="AD2557" t="s">
        <v>386</v>
      </c>
      <c r="AE2557" t="s">
        <v>199</v>
      </c>
      <c r="AF2557" t="s">
        <v>181</v>
      </c>
      <c r="AG2557" t="s">
        <v>740</v>
      </c>
      <c r="AH2557" t="s">
        <v>357</v>
      </c>
      <c r="AI2557" t="s">
        <v>235</v>
      </c>
      <c r="AJ2557" t="s">
        <v>893</v>
      </c>
      <c r="AK2557" t="s">
        <v>374</v>
      </c>
      <c r="AL2557" t="s">
        <v>47</v>
      </c>
      <c r="AM2557" t="s">
        <v>47</v>
      </c>
      <c r="AN2557" t="s">
        <v>234</v>
      </c>
      <c r="AO2557" t="s">
        <v>269</v>
      </c>
    </row>
    <row r="2558" spans="1:41" hidden="1" x14ac:dyDescent="0.25">
      <c r="A2558" t="s">
        <v>11112</v>
      </c>
      <c r="B2558" t="s">
        <v>11113</v>
      </c>
      <c r="C2558" s="1" t="str">
        <f t="shared" si="160"/>
        <v>21:1062</v>
      </c>
      <c r="D2558" s="1" t="str">
        <f t="shared" si="161"/>
        <v>21:0123</v>
      </c>
      <c r="E2558" t="s">
        <v>11114</v>
      </c>
      <c r="F2558" t="s">
        <v>11115</v>
      </c>
      <c r="H2558">
        <v>49.020741899999997</v>
      </c>
      <c r="I2558">
        <v>-117.973187</v>
      </c>
      <c r="J2558" s="1" t="str">
        <f t="shared" si="158"/>
        <v>NGR bulk stream sediment</v>
      </c>
      <c r="K2558" s="1" t="str">
        <f t="shared" si="159"/>
        <v>&lt;177 micron (NGR)</v>
      </c>
      <c r="L2558">
        <v>56</v>
      </c>
      <c r="M2558" t="s">
        <v>45</v>
      </c>
      <c r="N2558">
        <v>926</v>
      </c>
      <c r="O2558" t="s">
        <v>185</v>
      </c>
      <c r="P2558" t="s">
        <v>47</v>
      </c>
      <c r="Q2558" t="s">
        <v>404</v>
      </c>
      <c r="R2558" t="s">
        <v>282</v>
      </c>
      <c r="S2558" t="s">
        <v>638</v>
      </c>
      <c r="T2558" t="s">
        <v>66</v>
      </c>
      <c r="U2558" t="s">
        <v>438</v>
      </c>
      <c r="V2558" t="s">
        <v>101</v>
      </c>
      <c r="W2558" t="s">
        <v>366</v>
      </c>
      <c r="X2558" t="s">
        <v>141</v>
      </c>
      <c r="Y2558" t="s">
        <v>11116</v>
      </c>
      <c r="Z2558" t="s">
        <v>56</v>
      </c>
      <c r="AA2558" t="s">
        <v>47</v>
      </c>
      <c r="AB2558" t="s">
        <v>122</v>
      </c>
      <c r="AC2558" t="s">
        <v>82</v>
      </c>
      <c r="AD2558" t="s">
        <v>431</v>
      </c>
      <c r="AE2558" t="s">
        <v>199</v>
      </c>
      <c r="AF2558" t="s">
        <v>55</v>
      </c>
      <c r="AG2558" t="s">
        <v>175</v>
      </c>
      <c r="AH2558" t="s">
        <v>108</v>
      </c>
      <c r="AI2558" t="s">
        <v>101</v>
      </c>
      <c r="AJ2558" t="s">
        <v>1641</v>
      </c>
      <c r="AK2558" t="s">
        <v>175</v>
      </c>
      <c r="AL2558" t="s">
        <v>47</v>
      </c>
      <c r="AM2558" t="s">
        <v>122</v>
      </c>
      <c r="AN2558" t="s">
        <v>956</v>
      </c>
      <c r="AO2558" t="s">
        <v>306</v>
      </c>
    </row>
    <row r="2559" spans="1:41" hidden="1" x14ac:dyDescent="0.25">
      <c r="A2559" t="s">
        <v>11117</v>
      </c>
      <c r="B2559" t="s">
        <v>11118</v>
      </c>
      <c r="C2559" s="1" t="str">
        <f t="shared" si="160"/>
        <v>21:1062</v>
      </c>
      <c r="D2559" s="1" t="str">
        <f t="shared" si="161"/>
        <v>21:0123</v>
      </c>
      <c r="E2559" t="s">
        <v>11119</v>
      </c>
      <c r="F2559" t="s">
        <v>11120</v>
      </c>
      <c r="H2559">
        <v>49.135370000000002</v>
      </c>
      <c r="I2559">
        <v>-117.982333</v>
      </c>
      <c r="J2559" s="1" t="str">
        <f t="shared" si="158"/>
        <v>NGR bulk stream sediment</v>
      </c>
      <c r="K2559" s="1" t="str">
        <f t="shared" si="159"/>
        <v>&lt;177 micron (NGR)</v>
      </c>
      <c r="L2559">
        <v>56</v>
      </c>
      <c r="M2559" t="s">
        <v>71</v>
      </c>
      <c r="N2559">
        <v>927</v>
      </c>
      <c r="O2559" t="s">
        <v>200</v>
      </c>
      <c r="P2559" t="s">
        <v>51</v>
      </c>
      <c r="Q2559" t="s">
        <v>1148</v>
      </c>
      <c r="R2559" t="s">
        <v>357</v>
      </c>
      <c r="S2559" t="s">
        <v>146</v>
      </c>
      <c r="T2559" t="s">
        <v>175</v>
      </c>
      <c r="U2559" t="s">
        <v>438</v>
      </c>
      <c r="V2559" t="s">
        <v>412</v>
      </c>
      <c r="W2559" t="s">
        <v>111</v>
      </c>
      <c r="X2559" t="s">
        <v>76</v>
      </c>
      <c r="Y2559" t="s">
        <v>320</v>
      </c>
      <c r="Z2559" t="s">
        <v>56</v>
      </c>
      <c r="AA2559" t="s">
        <v>103</v>
      </c>
      <c r="AB2559" t="s">
        <v>125</v>
      </c>
      <c r="AC2559" t="s">
        <v>197</v>
      </c>
      <c r="AD2559" t="s">
        <v>226</v>
      </c>
      <c r="AE2559" t="s">
        <v>57</v>
      </c>
      <c r="AF2559" t="s">
        <v>127</v>
      </c>
      <c r="AG2559" t="s">
        <v>181</v>
      </c>
      <c r="AH2559" t="s">
        <v>164</v>
      </c>
      <c r="AI2559" t="s">
        <v>149</v>
      </c>
      <c r="AJ2559" t="s">
        <v>766</v>
      </c>
      <c r="AK2559" t="s">
        <v>267</v>
      </c>
      <c r="AL2559" t="s">
        <v>51</v>
      </c>
      <c r="AM2559" t="s">
        <v>47</v>
      </c>
      <c r="AN2559" t="s">
        <v>492</v>
      </c>
      <c r="AO2559" t="s">
        <v>59</v>
      </c>
    </row>
    <row r="2560" spans="1:41" hidden="1" x14ac:dyDescent="0.25">
      <c r="A2560" t="s">
        <v>11121</v>
      </c>
      <c r="B2560" t="s">
        <v>11122</v>
      </c>
      <c r="C2560" s="1" t="str">
        <f t="shared" si="160"/>
        <v>21:1062</v>
      </c>
      <c r="D2560" s="1" t="str">
        <f t="shared" si="161"/>
        <v>21:0123</v>
      </c>
      <c r="E2560" t="s">
        <v>11123</v>
      </c>
      <c r="F2560" t="s">
        <v>11124</v>
      </c>
      <c r="H2560">
        <v>49.166471299999998</v>
      </c>
      <c r="I2560">
        <v>-117.9661871</v>
      </c>
      <c r="J2560" s="1" t="str">
        <f t="shared" si="158"/>
        <v>NGR bulk stream sediment</v>
      </c>
      <c r="K2560" s="1" t="str">
        <f t="shared" si="159"/>
        <v>&lt;177 micron (NGR)</v>
      </c>
      <c r="L2560">
        <v>56</v>
      </c>
      <c r="M2560" t="s">
        <v>95</v>
      </c>
      <c r="N2560">
        <v>928</v>
      </c>
      <c r="O2560" t="s">
        <v>79</v>
      </c>
      <c r="P2560" t="s">
        <v>47</v>
      </c>
      <c r="Q2560" t="s">
        <v>1157</v>
      </c>
      <c r="R2560" t="s">
        <v>267</v>
      </c>
      <c r="S2560" t="s">
        <v>431</v>
      </c>
      <c r="T2560" t="s">
        <v>209</v>
      </c>
      <c r="U2560" t="s">
        <v>431</v>
      </c>
      <c r="V2560" t="s">
        <v>86</v>
      </c>
      <c r="W2560" t="s">
        <v>123</v>
      </c>
      <c r="X2560" t="s">
        <v>55</v>
      </c>
      <c r="Y2560" t="s">
        <v>146</v>
      </c>
      <c r="Z2560" t="s">
        <v>56</v>
      </c>
      <c r="AA2560" t="s">
        <v>47</v>
      </c>
      <c r="AB2560" t="s">
        <v>47</v>
      </c>
      <c r="AC2560" t="s">
        <v>475</v>
      </c>
      <c r="AD2560" t="s">
        <v>184</v>
      </c>
      <c r="AE2560" t="s">
        <v>57</v>
      </c>
      <c r="AF2560" t="s">
        <v>108</v>
      </c>
      <c r="AG2560" t="s">
        <v>292</v>
      </c>
      <c r="AH2560" t="s">
        <v>109</v>
      </c>
      <c r="AI2560" t="s">
        <v>149</v>
      </c>
      <c r="AJ2560" t="s">
        <v>3419</v>
      </c>
      <c r="AK2560" t="s">
        <v>3883</v>
      </c>
      <c r="AL2560" t="s">
        <v>47</v>
      </c>
      <c r="AM2560" t="s">
        <v>47</v>
      </c>
      <c r="AN2560" t="s">
        <v>592</v>
      </c>
      <c r="AO2560" t="s">
        <v>330</v>
      </c>
    </row>
    <row r="2561" spans="1:41" hidden="1" x14ac:dyDescent="0.25">
      <c r="A2561" t="s">
        <v>11125</v>
      </c>
      <c r="B2561" t="s">
        <v>11126</v>
      </c>
      <c r="C2561" s="1" t="str">
        <f t="shared" si="160"/>
        <v>21:1062</v>
      </c>
      <c r="D2561" s="1" t="str">
        <f t="shared" si="161"/>
        <v>21:0123</v>
      </c>
      <c r="E2561" t="s">
        <v>11127</v>
      </c>
      <c r="F2561" t="s">
        <v>11128</v>
      </c>
      <c r="H2561">
        <v>49.168164900000001</v>
      </c>
      <c r="I2561">
        <v>-117.9712547</v>
      </c>
      <c r="J2561" s="1" t="str">
        <f t="shared" si="158"/>
        <v>NGR bulk stream sediment</v>
      </c>
      <c r="K2561" s="1" t="str">
        <f t="shared" si="159"/>
        <v>&lt;177 micron (NGR)</v>
      </c>
      <c r="L2561">
        <v>56</v>
      </c>
      <c r="M2561" t="s">
        <v>117</v>
      </c>
      <c r="N2561">
        <v>929</v>
      </c>
      <c r="O2561" t="s">
        <v>96</v>
      </c>
      <c r="P2561" t="s">
        <v>47</v>
      </c>
      <c r="Q2561" t="s">
        <v>119</v>
      </c>
      <c r="R2561" t="s">
        <v>76</v>
      </c>
      <c r="S2561" t="s">
        <v>146</v>
      </c>
      <c r="T2561" t="s">
        <v>267</v>
      </c>
      <c r="U2561" t="s">
        <v>237</v>
      </c>
      <c r="V2561" t="s">
        <v>188</v>
      </c>
      <c r="W2561" t="s">
        <v>228</v>
      </c>
      <c r="X2561" t="s">
        <v>58</v>
      </c>
      <c r="Y2561" t="s">
        <v>457</v>
      </c>
      <c r="Z2561" t="s">
        <v>56</v>
      </c>
      <c r="AA2561" t="s">
        <v>47</v>
      </c>
      <c r="AB2561" t="s">
        <v>101</v>
      </c>
      <c r="AC2561" t="s">
        <v>225</v>
      </c>
      <c r="AD2561" t="s">
        <v>184</v>
      </c>
      <c r="AE2561" t="s">
        <v>198</v>
      </c>
      <c r="AF2561" t="s">
        <v>76</v>
      </c>
      <c r="AG2561" t="s">
        <v>591</v>
      </c>
      <c r="AH2561" t="s">
        <v>79</v>
      </c>
      <c r="AI2561" t="s">
        <v>149</v>
      </c>
      <c r="AJ2561" t="s">
        <v>2164</v>
      </c>
      <c r="AK2561" t="s">
        <v>66</v>
      </c>
      <c r="AL2561" t="s">
        <v>122</v>
      </c>
      <c r="AM2561" t="s">
        <v>47</v>
      </c>
      <c r="AN2561" t="s">
        <v>299</v>
      </c>
      <c r="AO2561" t="s">
        <v>108</v>
      </c>
    </row>
    <row r="2562" spans="1:41" hidden="1" x14ac:dyDescent="0.25">
      <c r="A2562" t="s">
        <v>11129</v>
      </c>
      <c r="B2562" t="s">
        <v>11130</v>
      </c>
      <c r="C2562" s="1" t="str">
        <f t="shared" si="160"/>
        <v>21:1062</v>
      </c>
      <c r="D2562" s="1" t="str">
        <f t="shared" si="161"/>
        <v>21:0123</v>
      </c>
      <c r="E2562" t="s">
        <v>11131</v>
      </c>
      <c r="F2562" t="s">
        <v>11132</v>
      </c>
      <c r="H2562">
        <v>49.1385389</v>
      </c>
      <c r="I2562">
        <v>-117.9757328</v>
      </c>
      <c r="J2562" s="1" t="str">
        <f t="shared" ref="J2562:J2625" si="162">HYPERLINK("http://geochem.nrcan.gc.ca/cdogs/content/kwd/kwd020030_e.htm", "NGR bulk stream sediment")</f>
        <v>NGR bulk stream sediment</v>
      </c>
      <c r="K2562" s="1" t="str">
        <f t="shared" ref="K2562:K2625" si="163">HYPERLINK("http://geochem.nrcan.gc.ca/cdogs/content/kwd/kwd080006_e.htm", "&lt;177 micron (NGR)")</f>
        <v>&lt;177 micron (NGR)</v>
      </c>
      <c r="L2562">
        <v>56</v>
      </c>
      <c r="M2562" t="s">
        <v>136</v>
      </c>
      <c r="N2562">
        <v>930</v>
      </c>
      <c r="O2562" t="s">
        <v>392</v>
      </c>
      <c r="P2562" t="s">
        <v>47</v>
      </c>
      <c r="Q2562" t="s">
        <v>234</v>
      </c>
      <c r="R2562" t="s">
        <v>55</v>
      </c>
      <c r="S2562" t="s">
        <v>237</v>
      </c>
      <c r="T2562" t="s">
        <v>66</v>
      </c>
      <c r="U2562" t="s">
        <v>431</v>
      </c>
      <c r="V2562" t="s">
        <v>392</v>
      </c>
      <c r="W2562" t="s">
        <v>151</v>
      </c>
      <c r="X2562" t="s">
        <v>55</v>
      </c>
      <c r="Y2562" t="s">
        <v>184</v>
      </c>
      <c r="Z2562" t="s">
        <v>56</v>
      </c>
      <c r="AA2562" t="s">
        <v>47</v>
      </c>
      <c r="AB2562" t="s">
        <v>125</v>
      </c>
      <c r="AC2562" t="s">
        <v>225</v>
      </c>
      <c r="AD2562" t="s">
        <v>146</v>
      </c>
      <c r="AE2562" t="s">
        <v>57</v>
      </c>
      <c r="AF2562" t="s">
        <v>127</v>
      </c>
      <c r="AG2562" t="s">
        <v>118</v>
      </c>
      <c r="AH2562" t="s">
        <v>228</v>
      </c>
      <c r="AI2562" t="s">
        <v>87</v>
      </c>
      <c r="AJ2562" t="s">
        <v>1194</v>
      </c>
      <c r="AK2562" t="s">
        <v>657</v>
      </c>
      <c r="AL2562" t="s">
        <v>103</v>
      </c>
      <c r="AM2562" t="s">
        <v>47</v>
      </c>
      <c r="AN2562" t="s">
        <v>189</v>
      </c>
      <c r="AO2562" t="s">
        <v>217</v>
      </c>
    </row>
    <row r="2563" spans="1:41" hidden="1" x14ac:dyDescent="0.25">
      <c r="A2563" t="s">
        <v>11133</v>
      </c>
      <c r="B2563" t="s">
        <v>11134</v>
      </c>
      <c r="C2563" s="1" t="str">
        <f t="shared" si="160"/>
        <v>21:1062</v>
      </c>
      <c r="D2563" s="1" t="str">
        <f t="shared" si="161"/>
        <v>21:0123</v>
      </c>
      <c r="E2563" t="s">
        <v>11135</v>
      </c>
      <c r="F2563" t="s">
        <v>11136</v>
      </c>
      <c r="H2563">
        <v>49.123950800000003</v>
      </c>
      <c r="I2563">
        <v>-117.9646592</v>
      </c>
      <c r="J2563" s="1" t="str">
        <f t="shared" si="162"/>
        <v>NGR bulk stream sediment</v>
      </c>
      <c r="K2563" s="1" t="str">
        <f t="shared" si="163"/>
        <v>&lt;177 micron (NGR)</v>
      </c>
      <c r="L2563">
        <v>56</v>
      </c>
      <c r="M2563" t="s">
        <v>280</v>
      </c>
      <c r="N2563">
        <v>931</v>
      </c>
      <c r="O2563" t="s">
        <v>78</v>
      </c>
      <c r="P2563" t="s">
        <v>47</v>
      </c>
      <c r="Q2563" t="s">
        <v>184</v>
      </c>
      <c r="R2563" t="s">
        <v>145</v>
      </c>
      <c r="S2563" t="s">
        <v>438</v>
      </c>
      <c r="T2563" t="s">
        <v>108</v>
      </c>
      <c r="U2563" t="s">
        <v>328</v>
      </c>
      <c r="V2563" t="s">
        <v>60</v>
      </c>
      <c r="W2563" t="s">
        <v>60</v>
      </c>
      <c r="X2563" t="s">
        <v>85</v>
      </c>
      <c r="Y2563" t="s">
        <v>237</v>
      </c>
      <c r="Z2563" t="s">
        <v>56</v>
      </c>
      <c r="AA2563" t="s">
        <v>46</v>
      </c>
      <c r="AB2563" t="s">
        <v>81</v>
      </c>
      <c r="AC2563" t="s">
        <v>209</v>
      </c>
      <c r="AD2563" t="s">
        <v>438</v>
      </c>
      <c r="AE2563" t="s">
        <v>53</v>
      </c>
      <c r="AF2563" t="s">
        <v>163</v>
      </c>
      <c r="AG2563" t="s">
        <v>62</v>
      </c>
      <c r="AH2563" t="s">
        <v>158</v>
      </c>
      <c r="AI2563" t="s">
        <v>87</v>
      </c>
      <c r="AJ2563" t="s">
        <v>6708</v>
      </c>
      <c r="AK2563" t="s">
        <v>11137</v>
      </c>
      <c r="AL2563" t="s">
        <v>47</v>
      </c>
      <c r="AM2563" t="s">
        <v>47</v>
      </c>
      <c r="AN2563" t="s">
        <v>364</v>
      </c>
      <c r="AO2563" t="s">
        <v>108</v>
      </c>
    </row>
    <row r="2564" spans="1:41" hidden="1" x14ac:dyDescent="0.25">
      <c r="A2564" t="s">
        <v>11138</v>
      </c>
      <c r="B2564" t="s">
        <v>11139</v>
      </c>
      <c r="C2564" s="1" t="str">
        <f t="shared" si="160"/>
        <v>21:1062</v>
      </c>
      <c r="D2564" s="1" t="str">
        <f t="shared" si="161"/>
        <v>21:0123</v>
      </c>
      <c r="E2564" t="s">
        <v>11135</v>
      </c>
      <c r="F2564" t="s">
        <v>11140</v>
      </c>
      <c r="H2564">
        <v>49.123950800000003</v>
      </c>
      <c r="I2564">
        <v>-117.9646592</v>
      </c>
      <c r="J2564" s="1" t="str">
        <f t="shared" si="162"/>
        <v>NGR bulk stream sediment</v>
      </c>
      <c r="K2564" s="1" t="str">
        <f t="shared" si="163"/>
        <v>&lt;177 micron (NGR)</v>
      </c>
      <c r="L2564">
        <v>56</v>
      </c>
      <c r="M2564" t="s">
        <v>288</v>
      </c>
      <c r="N2564">
        <v>932</v>
      </c>
      <c r="O2564" t="s">
        <v>101</v>
      </c>
      <c r="P2564" t="s">
        <v>47</v>
      </c>
      <c r="Q2564" t="s">
        <v>184</v>
      </c>
      <c r="R2564" t="s">
        <v>66</v>
      </c>
      <c r="S2564" t="s">
        <v>431</v>
      </c>
      <c r="T2564" t="s">
        <v>55</v>
      </c>
      <c r="U2564" t="s">
        <v>240</v>
      </c>
      <c r="V2564" t="s">
        <v>102</v>
      </c>
      <c r="W2564" t="s">
        <v>200</v>
      </c>
      <c r="X2564" t="s">
        <v>108</v>
      </c>
      <c r="Y2564" t="s">
        <v>438</v>
      </c>
      <c r="Z2564" t="s">
        <v>56</v>
      </c>
      <c r="AA2564" t="s">
        <v>46</v>
      </c>
      <c r="AB2564" t="s">
        <v>47</v>
      </c>
      <c r="AC2564" t="s">
        <v>82</v>
      </c>
      <c r="AD2564" t="s">
        <v>226</v>
      </c>
      <c r="AE2564" t="s">
        <v>53</v>
      </c>
      <c r="AF2564" t="s">
        <v>181</v>
      </c>
      <c r="AG2564" t="s">
        <v>62</v>
      </c>
      <c r="AH2564" t="s">
        <v>242</v>
      </c>
      <c r="AI2564" t="s">
        <v>46</v>
      </c>
      <c r="AJ2564" t="s">
        <v>2317</v>
      </c>
      <c r="AK2564" t="s">
        <v>11141</v>
      </c>
      <c r="AL2564" t="s">
        <v>47</v>
      </c>
      <c r="AM2564" t="s">
        <v>47</v>
      </c>
      <c r="AN2564" t="s">
        <v>322</v>
      </c>
      <c r="AO2564" t="s">
        <v>52</v>
      </c>
    </row>
    <row r="2565" spans="1:41" hidden="1" x14ac:dyDescent="0.25">
      <c r="A2565" t="s">
        <v>11142</v>
      </c>
      <c r="B2565" t="s">
        <v>11143</v>
      </c>
      <c r="C2565" s="1" t="str">
        <f t="shared" si="160"/>
        <v>21:1062</v>
      </c>
      <c r="D2565" s="1" t="str">
        <f t="shared" si="161"/>
        <v>21:0123</v>
      </c>
      <c r="E2565" t="s">
        <v>11144</v>
      </c>
      <c r="F2565" t="s">
        <v>11145</v>
      </c>
      <c r="H2565">
        <v>49.1089305</v>
      </c>
      <c r="I2565">
        <v>-117.9610649</v>
      </c>
      <c r="J2565" s="1" t="str">
        <f t="shared" si="162"/>
        <v>NGR bulk stream sediment</v>
      </c>
      <c r="K2565" s="1" t="str">
        <f t="shared" si="163"/>
        <v>&lt;177 micron (NGR)</v>
      </c>
      <c r="L2565">
        <v>56</v>
      </c>
      <c r="M2565" t="s">
        <v>157</v>
      </c>
      <c r="N2565">
        <v>933</v>
      </c>
      <c r="O2565" t="s">
        <v>123</v>
      </c>
      <c r="P2565" t="s">
        <v>122</v>
      </c>
      <c r="Q2565" t="s">
        <v>646</v>
      </c>
      <c r="R2565" t="s">
        <v>127</v>
      </c>
      <c r="S2565" t="s">
        <v>146</v>
      </c>
      <c r="T2565" t="s">
        <v>66</v>
      </c>
      <c r="U2565" t="s">
        <v>829</v>
      </c>
      <c r="V2565" t="s">
        <v>73</v>
      </c>
      <c r="W2565" t="s">
        <v>102</v>
      </c>
      <c r="X2565" t="s">
        <v>52</v>
      </c>
      <c r="Y2565" t="s">
        <v>589</v>
      </c>
      <c r="Z2565" t="s">
        <v>56</v>
      </c>
      <c r="AA2565" t="s">
        <v>47</v>
      </c>
      <c r="AB2565" t="s">
        <v>64</v>
      </c>
      <c r="AC2565" t="s">
        <v>306</v>
      </c>
      <c r="AD2565" t="s">
        <v>146</v>
      </c>
      <c r="AE2565" t="s">
        <v>57</v>
      </c>
      <c r="AF2565" t="s">
        <v>85</v>
      </c>
      <c r="AG2565" t="s">
        <v>259</v>
      </c>
      <c r="AH2565" t="s">
        <v>60</v>
      </c>
      <c r="AI2565" t="s">
        <v>185</v>
      </c>
      <c r="AJ2565" t="s">
        <v>2133</v>
      </c>
      <c r="AK2565" t="s">
        <v>6708</v>
      </c>
      <c r="AL2565" t="s">
        <v>47</v>
      </c>
      <c r="AM2565" t="s">
        <v>47</v>
      </c>
      <c r="AN2565" t="s">
        <v>152</v>
      </c>
      <c r="AO2565" t="s">
        <v>127</v>
      </c>
    </row>
    <row r="2566" spans="1:41" hidden="1" x14ac:dyDescent="0.25">
      <c r="A2566" t="s">
        <v>11146</v>
      </c>
      <c r="B2566" t="s">
        <v>11147</v>
      </c>
      <c r="C2566" s="1" t="str">
        <f t="shared" si="160"/>
        <v>21:1062</v>
      </c>
      <c r="D2566" s="1" t="str">
        <f t="shared" si="161"/>
        <v>21:0123</v>
      </c>
      <c r="E2566" t="s">
        <v>11148</v>
      </c>
      <c r="F2566" t="s">
        <v>11149</v>
      </c>
      <c r="H2566">
        <v>49.102049899999997</v>
      </c>
      <c r="I2566">
        <v>-117.9501363</v>
      </c>
      <c r="J2566" s="1" t="str">
        <f t="shared" si="162"/>
        <v>NGR bulk stream sediment</v>
      </c>
      <c r="K2566" s="1" t="str">
        <f t="shared" si="163"/>
        <v>&lt;177 micron (NGR)</v>
      </c>
      <c r="L2566">
        <v>56</v>
      </c>
      <c r="M2566" t="s">
        <v>170</v>
      </c>
      <c r="N2566">
        <v>934</v>
      </c>
      <c r="O2566" t="s">
        <v>174</v>
      </c>
      <c r="P2566" t="s">
        <v>47</v>
      </c>
      <c r="Q2566" t="s">
        <v>289</v>
      </c>
      <c r="R2566" t="s">
        <v>60</v>
      </c>
      <c r="S2566" t="s">
        <v>189</v>
      </c>
      <c r="T2566" t="s">
        <v>49</v>
      </c>
      <c r="U2566" t="s">
        <v>284</v>
      </c>
      <c r="V2566" t="s">
        <v>101</v>
      </c>
      <c r="W2566" t="s">
        <v>209</v>
      </c>
      <c r="X2566" t="s">
        <v>507</v>
      </c>
      <c r="Y2566" t="s">
        <v>11150</v>
      </c>
      <c r="Z2566" t="s">
        <v>56</v>
      </c>
      <c r="AA2566" t="s">
        <v>47</v>
      </c>
      <c r="AB2566" t="s">
        <v>125</v>
      </c>
      <c r="AC2566" t="s">
        <v>59</v>
      </c>
      <c r="AD2566" t="s">
        <v>438</v>
      </c>
      <c r="AE2566" t="s">
        <v>199</v>
      </c>
      <c r="AF2566" t="s">
        <v>55</v>
      </c>
      <c r="AG2566" t="s">
        <v>3419</v>
      </c>
      <c r="AH2566" t="s">
        <v>98</v>
      </c>
      <c r="AI2566" t="s">
        <v>161</v>
      </c>
      <c r="AJ2566" t="s">
        <v>11151</v>
      </c>
      <c r="AK2566" t="s">
        <v>934</v>
      </c>
      <c r="AL2566" t="s">
        <v>330</v>
      </c>
      <c r="AM2566" t="s">
        <v>47</v>
      </c>
      <c r="AN2566" t="s">
        <v>11152</v>
      </c>
      <c r="AO2566" t="s">
        <v>98</v>
      </c>
    </row>
    <row r="2567" spans="1:41" hidden="1" x14ac:dyDescent="0.25">
      <c r="A2567" t="s">
        <v>11153</v>
      </c>
      <c r="B2567" t="s">
        <v>11154</v>
      </c>
      <c r="C2567" s="1" t="str">
        <f t="shared" si="160"/>
        <v>21:1062</v>
      </c>
      <c r="D2567" s="1" t="str">
        <f t="shared" si="161"/>
        <v>21:0123</v>
      </c>
      <c r="E2567" t="s">
        <v>11155</v>
      </c>
      <c r="F2567" t="s">
        <v>11156</v>
      </c>
      <c r="H2567">
        <v>49.059496000000003</v>
      </c>
      <c r="I2567">
        <v>-117.8686989</v>
      </c>
      <c r="J2567" s="1" t="str">
        <f t="shared" si="162"/>
        <v>NGR bulk stream sediment</v>
      </c>
      <c r="K2567" s="1" t="str">
        <f t="shared" si="163"/>
        <v>&lt;177 micron (NGR)</v>
      </c>
      <c r="L2567">
        <v>56</v>
      </c>
      <c r="M2567" t="s">
        <v>180</v>
      </c>
      <c r="N2567">
        <v>935</v>
      </c>
      <c r="O2567" t="s">
        <v>282</v>
      </c>
      <c r="P2567" t="s">
        <v>47</v>
      </c>
      <c r="Q2567" t="s">
        <v>548</v>
      </c>
      <c r="R2567" t="s">
        <v>55</v>
      </c>
      <c r="S2567" t="s">
        <v>237</v>
      </c>
      <c r="T2567" t="s">
        <v>98</v>
      </c>
      <c r="U2567" t="s">
        <v>345</v>
      </c>
      <c r="V2567" t="s">
        <v>72</v>
      </c>
      <c r="W2567" t="s">
        <v>123</v>
      </c>
      <c r="X2567" t="s">
        <v>108</v>
      </c>
      <c r="Y2567" t="s">
        <v>184</v>
      </c>
      <c r="Z2567" t="s">
        <v>56</v>
      </c>
      <c r="AA2567" t="s">
        <v>47</v>
      </c>
      <c r="AB2567" t="s">
        <v>105</v>
      </c>
      <c r="AC2567" t="s">
        <v>934</v>
      </c>
      <c r="AD2567" t="s">
        <v>226</v>
      </c>
      <c r="AE2567" t="s">
        <v>46</v>
      </c>
      <c r="AF2567" t="s">
        <v>127</v>
      </c>
      <c r="AG2567" t="s">
        <v>703</v>
      </c>
      <c r="AH2567" t="s">
        <v>103</v>
      </c>
      <c r="AI2567" t="s">
        <v>174</v>
      </c>
      <c r="AJ2567" t="s">
        <v>876</v>
      </c>
      <c r="AK2567" t="s">
        <v>55</v>
      </c>
      <c r="AL2567" t="s">
        <v>47</v>
      </c>
      <c r="AM2567" t="s">
        <v>47</v>
      </c>
      <c r="AN2567" t="s">
        <v>698</v>
      </c>
      <c r="AO2567" t="s">
        <v>76</v>
      </c>
    </row>
    <row r="2568" spans="1:41" hidden="1" x14ac:dyDescent="0.25">
      <c r="A2568" t="s">
        <v>11157</v>
      </c>
      <c r="B2568" t="s">
        <v>11158</v>
      </c>
      <c r="C2568" s="1" t="str">
        <f t="shared" si="160"/>
        <v>21:1062</v>
      </c>
      <c r="D2568" s="1" t="str">
        <f t="shared" si="161"/>
        <v>21:0123</v>
      </c>
      <c r="E2568" t="s">
        <v>11159</v>
      </c>
      <c r="F2568" t="s">
        <v>11160</v>
      </c>
      <c r="H2568">
        <v>49.017079699999996</v>
      </c>
      <c r="I2568">
        <v>-117.9265862</v>
      </c>
      <c r="J2568" s="1" t="str">
        <f t="shared" si="162"/>
        <v>NGR bulk stream sediment</v>
      </c>
      <c r="K2568" s="1" t="str">
        <f t="shared" si="163"/>
        <v>&lt;177 micron (NGR)</v>
      </c>
      <c r="L2568">
        <v>56</v>
      </c>
      <c r="M2568" t="s">
        <v>195</v>
      </c>
      <c r="N2568">
        <v>936</v>
      </c>
      <c r="O2568" t="s">
        <v>58</v>
      </c>
      <c r="P2568" t="s">
        <v>197</v>
      </c>
      <c r="Q2568" t="s">
        <v>790</v>
      </c>
      <c r="R2568" t="s">
        <v>437</v>
      </c>
      <c r="S2568" t="s">
        <v>438</v>
      </c>
      <c r="T2568" t="s">
        <v>141</v>
      </c>
      <c r="U2568" t="s">
        <v>11161</v>
      </c>
      <c r="V2568" t="s">
        <v>151</v>
      </c>
      <c r="W2568" t="s">
        <v>86</v>
      </c>
      <c r="X2568" t="s">
        <v>55</v>
      </c>
      <c r="Y2568" t="s">
        <v>146</v>
      </c>
      <c r="Z2568" t="s">
        <v>56</v>
      </c>
      <c r="AA2568" t="s">
        <v>46</v>
      </c>
      <c r="AB2568" t="s">
        <v>125</v>
      </c>
      <c r="AC2568" t="s">
        <v>432</v>
      </c>
      <c r="AD2568" t="s">
        <v>431</v>
      </c>
      <c r="AE2568" t="s">
        <v>81</v>
      </c>
      <c r="AF2568" t="s">
        <v>58</v>
      </c>
      <c r="AG2568" t="s">
        <v>181</v>
      </c>
      <c r="AH2568" t="s">
        <v>109</v>
      </c>
      <c r="AI2568" t="s">
        <v>149</v>
      </c>
      <c r="AJ2568" t="s">
        <v>1282</v>
      </c>
      <c r="AK2568" t="s">
        <v>392</v>
      </c>
      <c r="AL2568" t="s">
        <v>137</v>
      </c>
      <c r="AM2568" t="s">
        <v>47</v>
      </c>
      <c r="AN2568" t="s">
        <v>1157</v>
      </c>
      <c r="AO2568" t="s">
        <v>127</v>
      </c>
    </row>
    <row r="2569" spans="1:41" hidden="1" x14ac:dyDescent="0.25">
      <c r="A2569" t="s">
        <v>11162</v>
      </c>
      <c r="B2569" t="s">
        <v>11163</v>
      </c>
      <c r="C2569" s="1" t="str">
        <f t="shared" si="160"/>
        <v>21:1062</v>
      </c>
      <c r="D2569" s="1" t="str">
        <f t="shared" si="161"/>
        <v>21:0123</v>
      </c>
      <c r="E2569" t="s">
        <v>11164</v>
      </c>
      <c r="F2569" t="s">
        <v>11165</v>
      </c>
      <c r="H2569">
        <v>49.064081799999997</v>
      </c>
      <c r="I2569">
        <v>-117.93855360000001</v>
      </c>
      <c r="J2569" s="1" t="str">
        <f t="shared" si="162"/>
        <v>NGR bulk stream sediment</v>
      </c>
      <c r="K2569" s="1" t="str">
        <f t="shared" si="163"/>
        <v>&lt;177 micron (NGR)</v>
      </c>
      <c r="L2569">
        <v>56</v>
      </c>
      <c r="M2569" t="s">
        <v>205</v>
      </c>
      <c r="N2569">
        <v>937</v>
      </c>
      <c r="O2569" t="s">
        <v>81</v>
      </c>
      <c r="P2569" t="s">
        <v>47</v>
      </c>
      <c r="Q2569" t="s">
        <v>189</v>
      </c>
      <c r="R2569" t="s">
        <v>267</v>
      </c>
      <c r="S2569" t="s">
        <v>425</v>
      </c>
      <c r="T2569" t="s">
        <v>85</v>
      </c>
      <c r="U2569" t="s">
        <v>590</v>
      </c>
      <c r="V2569" t="s">
        <v>60</v>
      </c>
      <c r="W2569" t="s">
        <v>142</v>
      </c>
      <c r="X2569" t="s">
        <v>175</v>
      </c>
      <c r="Y2569" t="s">
        <v>431</v>
      </c>
      <c r="Z2569" t="s">
        <v>56</v>
      </c>
      <c r="AA2569" t="s">
        <v>46</v>
      </c>
      <c r="AB2569" t="s">
        <v>105</v>
      </c>
      <c r="AC2569" t="s">
        <v>209</v>
      </c>
      <c r="AD2569" t="s">
        <v>237</v>
      </c>
      <c r="AE2569" t="s">
        <v>53</v>
      </c>
      <c r="AF2569" t="s">
        <v>319</v>
      </c>
      <c r="AG2569" t="s">
        <v>58</v>
      </c>
      <c r="AH2569" t="s">
        <v>88</v>
      </c>
      <c r="AI2569" t="s">
        <v>61</v>
      </c>
      <c r="AJ2569" t="s">
        <v>4050</v>
      </c>
      <c r="AK2569" t="s">
        <v>11166</v>
      </c>
      <c r="AL2569" t="s">
        <v>122</v>
      </c>
      <c r="AM2569" t="s">
        <v>47</v>
      </c>
      <c r="AN2569" t="s">
        <v>119</v>
      </c>
      <c r="AO2569" t="s">
        <v>73</v>
      </c>
    </row>
    <row r="2570" spans="1:41" hidden="1" x14ac:dyDescent="0.25">
      <c r="A2570" t="s">
        <v>11167</v>
      </c>
      <c r="B2570" t="s">
        <v>11168</v>
      </c>
      <c r="C2570" s="1" t="str">
        <f t="shared" si="160"/>
        <v>21:1062</v>
      </c>
      <c r="D2570" s="1" t="str">
        <f t="shared" si="161"/>
        <v>21:0123</v>
      </c>
      <c r="E2570" t="s">
        <v>11169</v>
      </c>
      <c r="F2570" t="s">
        <v>11170</v>
      </c>
      <c r="H2570">
        <v>49.069609300000003</v>
      </c>
      <c r="I2570">
        <v>-117.9425054</v>
      </c>
      <c r="J2570" s="1" t="str">
        <f t="shared" si="162"/>
        <v>NGR bulk stream sediment</v>
      </c>
      <c r="K2570" s="1" t="str">
        <f t="shared" si="163"/>
        <v>&lt;177 micron (NGR)</v>
      </c>
      <c r="L2570">
        <v>56</v>
      </c>
      <c r="M2570" t="s">
        <v>214</v>
      </c>
      <c r="N2570">
        <v>938</v>
      </c>
      <c r="O2570" t="s">
        <v>105</v>
      </c>
      <c r="P2570" t="s">
        <v>122</v>
      </c>
      <c r="Q2570" t="s">
        <v>1304</v>
      </c>
      <c r="R2570" t="s">
        <v>73</v>
      </c>
      <c r="S2570" t="s">
        <v>345</v>
      </c>
      <c r="T2570" t="s">
        <v>85</v>
      </c>
      <c r="U2570" t="s">
        <v>146</v>
      </c>
      <c r="V2570" t="s">
        <v>81</v>
      </c>
      <c r="W2570" t="s">
        <v>439</v>
      </c>
      <c r="X2570" t="s">
        <v>240</v>
      </c>
      <c r="Y2570" t="s">
        <v>11137</v>
      </c>
      <c r="Z2570" t="s">
        <v>56</v>
      </c>
      <c r="AA2570" t="s">
        <v>47</v>
      </c>
      <c r="AB2570" t="s">
        <v>125</v>
      </c>
      <c r="AC2570" t="s">
        <v>108</v>
      </c>
      <c r="AD2570" t="s">
        <v>237</v>
      </c>
      <c r="AE2570" t="s">
        <v>62</v>
      </c>
      <c r="AF2570" t="s">
        <v>137</v>
      </c>
      <c r="AG2570" t="s">
        <v>352</v>
      </c>
      <c r="AH2570" t="s">
        <v>90</v>
      </c>
      <c r="AI2570" t="s">
        <v>161</v>
      </c>
      <c r="AJ2570" t="s">
        <v>11171</v>
      </c>
      <c r="AK2570" t="s">
        <v>3907</v>
      </c>
      <c r="AL2570" t="s">
        <v>51</v>
      </c>
      <c r="AM2570" t="s">
        <v>47</v>
      </c>
      <c r="AN2570" t="s">
        <v>11172</v>
      </c>
      <c r="AO2570" t="s">
        <v>267</v>
      </c>
    </row>
    <row r="2571" spans="1:41" hidden="1" x14ac:dyDescent="0.25">
      <c r="A2571" t="s">
        <v>11173</v>
      </c>
      <c r="B2571" t="s">
        <v>11174</v>
      </c>
      <c r="C2571" s="1" t="str">
        <f t="shared" si="160"/>
        <v>21:1062</v>
      </c>
      <c r="D2571" s="1" t="str">
        <f t="shared" si="161"/>
        <v>21:0123</v>
      </c>
      <c r="E2571" t="s">
        <v>11175</v>
      </c>
      <c r="F2571" t="s">
        <v>11176</v>
      </c>
      <c r="H2571">
        <v>49.021262499999999</v>
      </c>
      <c r="I2571">
        <v>-117.8672783</v>
      </c>
      <c r="J2571" s="1" t="str">
        <f t="shared" si="162"/>
        <v>NGR bulk stream sediment</v>
      </c>
      <c r="K2571" s="1" t="str">
        <f t="shared" si="163"/>
        <v>&lt;177 micron (NGR)</v>
      </c>
      <c r="L2571">
        <v>56</v>
      </c>
      <c r="M2571" t="s">
        <v>223</v>
      </c>
      <c r="N2571">
        <v>939</v>
      </c>
      <c r="O2571" t="s">
        <v>108</v>
      </c>
      <c r="P2571" t="s">
        <v>47</v>
      </c>
      <c r="Q2571" t="s">
        <v>1392</v>
      </c>
      <c r="R2571" t="s">
        <v>58</v>
      </c>
      <c r="S2571" t="s">
        <v>328</v>
      </c>
      <c r="T2571" t="s">
        <v>50</v>
      </c>
      <c r="U2571" t="s">
        <v>313</v>
      </c>
      <c r="V2571" t="s">
        <v>122</v>
      </c>
      <c r="W2571" t="s">
        <v>102</v>
      </c>
      <c r="X2571" t="s">
        <v>51</v>
      </c>
      <c r="Y2571" t="s">
        <v>272</v>
      </c>
      <c r="Z2571" t="s">
        <v>56</v>
      </c>
      <c r="AA2571" t="s">
        <v>46</v>
      </c>
      <c r="AB2571" t="s">
        <v>235</v>
      </c>
      <c r="AC2571" t="s">
        <v>237</v>
      </c>
      <c r="AD2571" t="s">
        <v>328</v>
      </c>
      <c r="AE2571" t="s">
        <v>105</v>
      </c>
      <c r="AF2571" t="s">
        <v>108</v>
      </c>
      <c r="AG2571" t="s">
        <v>111</v>
      </c>
      <c r="AH2571" t="s">
        <v>61</v>
      </c>
      <c r="AI2571" t="s">
        <v>198</v>
      </c>
      <c r="AJ2571" t="s">
        <v>163</v>
      </c>
      <c r="AK2571" t="s">
        <v>72</v>
      </c>
      <c r="AL2571" t="s">
        <v>47</v>
      </c>
      <c r="AM2571" t="s">
        <v>47</v>
      </c>
      <c r="AN2571" t="s">
        <v>65</v>
      </c>
      <c r="AO2571" t="s">
        <v>52</v>
      </c>
    </row>
    <row r="2572" spans="1:41" hidden="1" x14ac:dyDescent="0.25">
      <c r="A2572" t="s">
        <v>11177</v>
      </c>
      <c r="B2572" t="s">
        <v>11178</v>
      </c>
      <c r="C2572" s="1" t="str">
        <f t="shared" si="160"/>
        <v>21:1062</v>
      </c>
      <c r="D2572" s="1" t="str">
        <f t="shared" si="161"/>
        <v>21:0123</v>
      </c>
      <c r="E2572" t="s">
        <v>11179</v>
      </c>
      <c r="F2572" t="s">
        <v>11180</v>
      </c>
      <c r="H2572">
        <v>49.029998200000001</v>
      </c>
      <c r="I2572">
        <v>-117.8684567</v>
      </c>
      <c r="J2572" s="1" t="str">
        <f t="shared" si="162"/>
        <v>NGR bulk stream sediment</v>
      </c>
      <c r="K2572" s="1" t="str">
        <f t="shared" si="163"/>
        <v>&lt;177 micron (NGR)</v>
      </c>
      <c r="L2572">
        <v>56</v>
      </c>
      <c r="M2572" t="s">
        <v>233</v>
      </c>
      <c r="N2572">
        <v>940</v>
      </c>
      <c r="O2572" t="s">
        <v>217</v>
      </c>
      <c r="P2572" t="s">
        <v>267</v>
      </c>
      <c r="Q2572" t="s">
        <v>588</v>
      </c>
      <c r="R2572" t="s">
        <v>235</v>
      </c>
      <c r="S2572" t="s">
        <v>146</v>
      </c>
      <c r="T2572" t="s">
        <v>243</v>
      </c>
      <c r="U2572" t="s">
        <v>673</v>
      </c>
      <c r="V2572" t="s">
        <v>164</v>
      </c>
      <c r="W2572" t="s">
        <v>270</v>
      </c>
      <c r="X2572" t="s">
        <v>73</v>
      </c>
      <c r="Y2572" t="s">
        <v>343</v>
      </c>
      <c r="Z2572" t="s">
        <v>56</v>
      </c>
      <c r="AA2572" t="s">
        <v>46</v>
      </c>
      <c r="AB2572" t="s">
        <v>63</v>
      </c>
      <c r="AC2572" t="s">
        <v>425</v>
      </c>
      <c r="AD2572" t="s">
        <v>146</v>
      </c>
      <c r="AE2572" t="s">
        <v>173</v>
      </c>
      <c r="AF2572" t="s">
        <v>50</v>
      </c>
      <c r="AG2572" t="s">
        <v>439</v>
      </c>
      <c r="AH2572" t="s">
        <v>139</v>
      </c>
      <c r="AI2572" t="s">
        <v>149</v>
      </c>
      <c r="AJ2572" t="s">
        <v>85</v>
      </c>
      <c r="AK2572" t="s">
        <v>72</v>
      </c>
      <c r="AL2572" t="s">
        <v>47</v>
      </c>
      <c r="AM2572" t="s">
        <v>47</v>
      </c>
      <c r="AN2572" t="s">
        <v>935</v>
      </c>
      <c r="AO2572" t="s">
        <v>187</v>
      </c>
    </row>
    <row r="2573" spans="1:41" hidden="1" x14ac:dyDescent="0.25">
      <c r="A2573" t="s">
        <v>11181</v>
      </c>
      <c r="B2573" t="s">
        <v>11182</v>
      </c>
      <c r="C2573" s="1" t="str">
        <f t="shared" si="160"/>
        <v>21:1062</v>
      </c>
      <c r="D2573" s="1" t="str">
        <f t="shared" si="161"/>
        <v>21:0123</v>
      </c>
      <c r="E2573" t="s">
        <v>11183</v>
      </c>
      <c r="F2573" t="s">
        <v>11184</v>
      </c>
      <c r="H2573">
        <v>49.024703299999999</v>
      </c>
      <c r="I2573">
        <v>-117.8415691</v>
      </c>
      <c r="J2573" s="1" t="str">
        <f t="shared" si="162"/>
        <v>NGR bulk stream sediment</v>
      </c>
      <c r="K2573" s="1" t="str">
        <f t="shared" si="163"/>
        <v>&lt;177 micron (NGR)</v>
      </c>
      <c r="L2573">
        <v>56</v>
      </c>
      <c r="M2573" t="s">
        <v>248</v>
      </c>
      <c r="N2573">
        <v>941</v>
      </c>
      <c r="O2573" t="s">
        <v>225</v>
      </c>
      <c r="P2573" t="s">
        <v>207</v>
      </c>
      <c r="Q2573" t="s">
        <v>481</v>
      </c>
      <c r="R2573" t="s">
        <v>365</v>
      </c>
      <c r="S2573" t="s">
        <v>431</v>
      </c>
      <c r="T2573" t="s">
        <v>82</v>
      </c>
      <c r="U2573" t="s">
        <v>673</v>
      </c>
      <c r="V2573" t="s">
        <v>102</v>
      </c>
      <c r="W2573" t="s">
        <v>271</v>
      </c>
      <c r="X2573" t="s">
        <v>217</v>
      </c>
      <c r="Y2573" t="s">
        <v>146</v>
      </c>
      <c r="Z2573" t="s">
        <v>56</v>
      </c>
      <c r="AA2573" t="s">
        <v>103</v>
      </c>
      <c r="AB2573" t="s">
        <v>125</v>
      </c>
      <c r="AC2573" t="s">
        <v>268</v>
      </c>
      <c r="AD2573" t="s">
        <v>146</v>
      </c>
      <c r="AE2573" t="s">
        <v>64</v>
      </c>
      <c r="AF2573" t="s">
        <v>66</v>
      </c>
      <c r="AG2573" t="s">
        <v>603</v>
      </c>
      <c r="AH2573" t="s">
        <v>151</v>
      </c>
      <c r="AI2573" t="s">
        <v>87</v>
      </c>
      <c r="AJ2573" t="s">
        <v>2276</v>
      </c>
      <c r="AK2573" t="s">
        <v>365</v>
      </c>
      <c r="AL2573" t="s">
        <v>66</v>
      </c>
      <c r="AM2573" t="s">
        <v>47</v>
      </c>
      <c r="AN2573" t="s">
        <v>548</v>
      </c>
      <c r="AO2573" t="s">
        <v>141</v>
      </c>
    </row>
    <row r="2574" spans="1:41" hidden="1" x14ac:dyDescent="0.25">
      <c r="A2574" t="s">
        <v>11185</v>
      </c>
      <c r="B2574" t="s">
        <v>11186</v>
      </c>
      <c r="C2574" s="1" t="str">
        <f t="shared" si="160"/>
        <v>21:1062</v>
      </c>
      <c r="D2574" s="1" t="str">
        <f t="shared" si="161"/>
        <v>21:0123</v>
      </c>
      <c r="E2574" t="s">
        <v>11187</v>
      </c>
      <c r="F2574" t="s">
        <v>11188</v>
      </c>
      <c r="H2574">
        <v>49.238621100000003</v>
      </c>
      <c r="I2574">
        <v>-117.9751105</v>
      </c>
      <c r="J2574" s="1" t="str">
        <f t="shared" si="162"/>
        <v>NGR bulk stream sediment</v>
      </c>
      <c r="K2574" s="1" t="str">
        <f t="shared" si="163"/>
        <v>&lt;177 micron (NGR)</v>
      </c>
      <c r="L2574">
        <v>57</v>
      </c>
      <c r="M2574" t="s">
        <v>45</v>
      </c>
      <c r="N2574">
        <v>942</v>
      </c>
      <c r="O2574" t="s">
        <v>55</v>
      </c>
      <c r="P2574" t="s">
        <v>47</v>
      </c>
      <c r="Q2574" t="s">
        <v>548</v>
      </c>
      <c r="R2574" t="s">
        <v>58</v>
      </c>
      <c r="S2574" t="s">
        <v>146</v>
      </c>
      <c r="T2574" t="s">
        <v>55</v>
      </c>
      <c r="U2574" t="s">
        <v>184</v>
      </c>
      <c r="V2574" t="s">
        <v>227</v>
      </c>
      <c r="W2574" t="s">
        <v>130</v>
      </c>
      <c r="X2574" t="s">
        <v>58</v>
      </c>
      <c r="Y2574" t="s">
        <v>320</v>
      </c>
      <c r="Z2574" t="s">
        <v>56</v>
      </c>
      <c r="AA2574" t="s">
        <v>122</v>
      </c>
      <c r="AB2574" t="s">
        <v>63</v>
      </c>
      <c r="AC2574" t="s">
        <v>98</v>
      </c>
      <c r="AD2574" t="s">
        <v>146</v>
      </c>
      <c r="AE2574" t="s">
        <v>62</v>
      </c>
      <c r="AF2574" t="s">
        <v>55</v>
      </c>
      <c r="AG2574" t="s">
        <v>406</v>
      </c>
      <c r="AH2574" t="s">
        <v>122</v>
      </c>
      <c r="AI2574" t="s">
        <v>149</v>
      </c>
      <c r="AJ2574" t="s">
        <v>50</v>
      </c>
      <c r="AK2574" t="s">
        <v>127</v>
      </c>
      <c r="AL2574" t="s">
        <v>122</v>
      </c>
      <c r="AM2574" t="s">
        <v>47</v>
      </c>
      <c r="AN2574" t="s">
        <v>673</v>
      </c>
      <c r="AO2574" t="s">
        <v>209</v>
      </c>
    </row>
    <row r="2575" spans="1:41" hidden="1" x14ac:dyDescent="0.25">
      <c r="A2575" t="s">
        <v>11189</v>
      </c>
      <c r="B2575" t="s">
        <v>11190</v>
      </c>
      <c r="C2575" s="1" t="str">
        <f t="shared" si="160"/>
        <v>21:1062</v>
      </c>
      <c r="D2575" s="1" t="str">
        <f t="shared" si="161"/>
        <v>21:0123</v>
      </c>
      <c r="E2575" t="s">
        <v>11191</v>
      </c>
      <c r="F2575" t="s">
        <v>11192</v>
      </c>
      <c r="H2575">
        <v>49.243240299999997</v>
      </c>
      <c r="I2575">
        <v>-117.9777709</v>
      </c>
      <c r="J2575" s="1" t="str">
        <f t="shared" si="162"/>
        <v>NGR bulk stream sediment</v>
      </c>
      <c r="K2575" s="1" t="str">
        <f t="shared" si="163"/>
        <v>&lt;177 micron (NGR)</v>
      </c>
      <c r="L2575">
        <v>57</v>
      </c>
      <c r="M2575" t="s">
        <v>71</v>
      </c>
      <c r="N2575">
        <v>943</v>
      </c>
      <c r="O2575" t="s">
        <v>58</v>
      </c>
      <c r="P2575" t="s">
        <v>108</v>
      </c>
      <c r="Q2575" t="s">
        <v>481</v>
      </c>
      <c r="R2575" t="s">
        <v>111</v>
      </c>
      <c r="S2575" t="s">
        <v>273</v>
      </c>
      <c r="T2575" t="s">
        <v>58</v>
      </c>
      <c r="U2575" t="s">
        <v>399</v>
      </c>
      <c r="V2575" t="s">
        <v>228</v>
      </c>
      <c r="W2575" t="s">
        <v>63</v>
      </c>
      <c r="X2575" t="s">
        <v>55</v>
      </c>
      <c r="Y2575" t="s">
        <v>121</v>
      </c>
      <c r="Z2575" t="s">
        <v>56</v>
      </c>
      <c r="AA2575" t="s">
        <v>47</v>
      </c>
      <c r="AB2575" t="s">
        <v>63</v>
      </c>
      <c r="AC2575" t="s">
        <v>58</v>
      </c>
      <c r="AD2575" t="s">
        <v>146</v>
      </c>
      <c r="AE2575" t="s">
        <v>84</v>
      </c>
      <c r="AF2575" t="s">
        <v>58</v>
      </c>
      <c r="AG2575" t="s">
        <v>137</v>
      </c>
      <c r="AH2575" t="s">
        <v>122</v>
      </c>
      <c r="AI2575" t="s">
        <v>149</v>
      </c>
      <c r="AJ2575" t="s">
        <v>50</v>
      </c>
      <c r="AK2575" t="s">
        <v>50</v>
      </c>
      <c r="AL2575" t="s">
        <v>103</v>
      </c>
      <c r="AM2575" t="s">
        <v>47</v>
      </c>
      <c r="AN2575" t="s">
        <v>364</v>
      </c>
      <c r="AO2575" t="s">
        <v>137</v>
      </c>
    </row>
    <row r="2576" spans="1:41" hidden="1" x14ac:dyDescent="0.25">
      <c r="A2576" t="s">
        <v>11193</v>
      </c>
      <c r="B2576" t="s">
        <v>11194</v>
      </c>
      <c r="C2576" s="1" t="str">
        <f t="shared" si="160"/>
        <v>21:1062</v>
      </c>
      <c r="D2576" s="1" t="str">
        <f t="shared" si="161"/>
        <v>21:0123</v>
      </c>
      <c r="E2576" t="s">
        <v>11195</v>
      </c>
      <c r="F2576" t="s">
        <v>11196</v>
      </c>
      <c r="H2576">
        <v>49.479582999999998</v>
      </c>
      <c r="I2576">
        <v>-117.9211024</v>
      </c>
      <c r="J2576" s="1" t="str">
        <f t="shared" si="162"/>
        <v>NGR bulk stream sediment</v>
      </c>
      <c r="K2576" s="1" t="str">
        <f t="shared" si="163"/>
        <v>&lt;177 micron (NGR)</v>
      </c>
      <c r="L2576">
        <v>57</v>
      </c>
      <c r="M2576" t="s">
        <v>95</v>
      </c>
      <c r="N2576">
        <v>944</v>
      </c>
      <c r="O2576" t="s">
        <v>101</v>
      </c>
      <c r="P2576" t="s">
        <v>47</v>
      </c>
      <c r="Q2576" t="s">
        <v>234</v>
      </c>
      <c r="R2576" t="s">
        <v>271</v>
      </c>
      <c r="S2576" t="s">
        <v>77</v>
      </c>
      <c r="T2576" t="s">
        <v>85</v>
      </c>
      <c r="U2576" t="s">
        <v>120</v>
      </c>
      <c r="V2576" t="s">
        <v>81</v>
      </c>
      <c r="W2576" t="s">
        <v>60</v>
      </c>
      <c r="X2576" t="s">
        <v>73</v>
      </c>
      <c r="Y2576" t="s">
        <v>162</v>
      </c>
      <c r="Z2576" t="s">
        <v>56</v>
      </c>
      <c r="AA2576" t="s">
        <v>47</v>
      </c>
      <c r="AB2576" t="s">
        <v>125</v>
      </c>
      <c r="AC2576" t="s">
        <v>175</v>
      </c>
      <c r="AD2576" t="s">
        <v>342</v>
      </c>
      <c r="AE2576" t="s">
        <v>53</v>
      </c>
      <c r="AF2576" t="s">
        <v>267</v>
      </c>
      <c r="AG2576" t="s">
        <v>412</v>
      </c>
      <c r="AH2576" t="s">
        <v>185</v>
      </c>
      <c r="AI2576" t="s">
        <v>54</v>
      </c>
      <c r="AJ2576" t="s">
        <v>88</v>
      </c>
      <c r="AK2576" t="s">
        <v>412</v>
      </c>
      <c r="AL2576" t="s">
        <v>47</v>
      </c>
      <c r="AM2576" t="s">
        <v>47</v>
      </c>
      <c r="AN2576" t="s">
        <v>196</v>
      </c>
      <c r="AO2576" t="s">
        <v>267</v>
      </c>
    </row>
    <row r="2577" spans="1:41" hidden="1" x14ac:dyDescent="0.25">
      <c r="A2577" t="s">
        <v>11197</v>
      </c>
      <c r="B2577" t="s">
        <v>11198</v>
      </c>
      <c r="C2577" s="1" t="str">
        <f t="shared" si="160"/>
        <v>21:1062</v>
      </c>
      <c r="D2577" s="1" t="str">
        <f t="shared" si="161"/>
        <v>21:0123</v>
      </c>
      <c r="E2577" t="s">
        <v>11199</v>
      </c>
      <c r="F2577" t="s">
        <v>11200</v>
      </c>
      <c r="H2577">
        <v>49.466892100000003</v>
      </c>
      <c r="I2577">
        <v>-117.9220655</v>
      </c>
      <c r="J2577" s="1" t="str">
        <f t="shared" si="162"/>
        <v>NGR bulk stream sediment</v>
      </c>
      <c r="K2577" s="1" t="str">
        <f t="shared" si="163"/>
        <v>&lt;177 micron (NGR)</v>
      </c>
      <c r="L2577">
        <v>57</v>
      </c>
      <c r="M2577" t="s">
        <v>117</v>
      </c>
      <c r="N2577">
        <v>945</v>
      </c>
      <c r="O2577" t="s">
        <v>78</v>
      </c>
      <c r="P2577" t="s">
        <v>73</v>
      </c>
      <c r="Q2577" t="s">
        <v>481</v>
      </c>
      <c r="R2577" t="s">
        <v>139</v>
      </c>
      <c r="S2577" t="s">
        <v>329</v>
      </c>
      <c r="T2577" t="s">
        <v>127</v>
      </c>
      <c r="U2577" t="s">
        <v>240</v>
      </c>
      <c r="V2577" t="s">
        <v>110</v>
      </c>
      <c r="W2577" t="s">
        <v>200</v>
      </c>
      <c r="X2577" t="s">
        <v>55</v>
      </c>
      <c r="Y2577" t="s">
        <v>290</v>
      </c>
      <c r="Z2577" t="s">
        <v>56</v>
      </c>
      <c r="AA2577" t="s">
        <v>46</v>
      </c>
      <c r="AB2577" t="s">
        <v>139</v>
      </c>
      <c r="AC2577" t="s">
        <v>58</v>
      </c>
      <c r="AD2577" t="s">
        <v>183</v>
      </c>
      <c r="AE2577" t="s">
        <v>62</v>
      </c>
      <c r="AF2577" t="s">
        <v>66</v>
      </c>
      <c r="AG2577" t="s">
        <v>292</v>
      </c>
      <c r="AH2577" t="s">
        <v>110</v>
      </c>
      <c r="AI2577" t="s">
        <v>149</v>
      </c>
      <c r="AJ2577" t="s">
        <v>58</v>
      </c>
      <c r="AK2577" t="s">
        <v>336</v>
      </c>
      <c r="AL2577" t="s">
        <v>47</v>
      </c>
      <c r="AM2577" t="s">
        <v>47</v>
      </c>
      <c r="AN2577" t="s">
        <v>322</v>
      </c>
      <c r="AO2577" t="s">
        <v>99</v>
      </c>
    </row>
    <row r="2578" spans="1:41" hidden="1" x14ac:dyDescent="0.25">
      <c r="A2578" t="s">
        <v>11201</v>
      </c>
      <c r="B2578" t="s">
        <v>11202</v>
      </c>
      <c r="C2578" s="1" t="str">
        <f t="shared" si="160"/>
        <v>21:1062</v>
      </c>
      <c r="D2578" s="1" t="str">
        <f t="shared" si="161"/>
        <v>21:0123</v>
      </c>
      <c r="E2578" t="s">
        <v>11203</v>
      </c>
      <c r="F2578" t="s">
        <v>11204</v>
      </c>
      <c r="H2578">
        <v>49.466856700000001</v>
      </c>
      <c r="I2578">
        <v>-117.9671409</v>
      </c>
      <c r="J2578" s="1" t="str">
        <f t="shared" si="162"/>
        <v>NGR bulk stream sediment</v>
      </c>
      <c r="K2578" s="1" t="str">
        <f t="shared" si="163"/>
        <v>&lt;177 micron (NGR)</v>
      </c>
      <c r="L2578">
        <v>57</v>
      </c>
      <c r="M2578" t="s">
        <v>136</v>
      </c>
      <c r="N2578">
        <v>946</v>
      </c>
      <c r="O2578" t="s">
        <v>47</v>
      </c>
      <c r="P2578" t="s">
        <v>51</v>
      </c>
      <c r="Q2578" t="s">
        <v>234</v>
      </c>
      <c r="R2578" t="s">
        <v>271</v>
      </c>
      <c r="S2578" t="s">
        <v>140</v>
      </c>
      <c r="T2578" t="s">
        <v>175</v>
      </c>
      <c r="U2578" t="s">
        <v>320</v>
      </c>
      <c r="V2578" t="s">
        <v>81</v>
      </c>
      <c r="W2578" t="s">
        <v>227</v>
      </c>
      <c r="X2578" t="s">
        <v>108</v>
      </c>
      <c r="Y2578" t="s">
        <v>75</v>
      </c>
      <c r="Z2578" t="s">
        <v>56</v>
      </c>
      <c r="AA2578" t="s">
        <v>46</v>
      </c>
      <c r="AB2578" t="s">
        <v>63</v>
      </c>
      <c r="AC2578" t="s">
        <v>209</v>
      </c>
      <c r="AD2578" t="s">
        <v>183</v>
      </c>
      <c r="AE2578" t="s">
        <v>62</v>
      </c>
      <c r="AF2578" t="s">
        <v>145</v>
      </c>
      <c r="AG2578" t="s">
        <v>274</v>
      </c>
      <c r="AH2578" t="s">
        <v>235</v>
      </c>
      <c r="AI2578" t="s">
        <v>46</v>
      </c>
      <c r="AJ2578" t="s">
        <v>58</v>
      </c>
      <c r="AK2578" t="s">
        <v>52</v>
      </c>
      <c r="AL2578" t="s">
        <v>47</v>
      </c>
      <c r="AM2578" t="s">
        <v>47</v>
      </c>
      <c r="AN2578" t="s">
        <v>97</v>
      </c>
      <c r="AO2578" t="s">
        <v>98</v>
      </c>
    </row>
    <row r="2579" spans="1:41" hidden="1" x14ac:dyDescent="0.25">
      <c r="A2579" t="s">
        <v>11205</v>
      </c>
      <c r="B2579" t="s">
        <v>11206</v>
      </c>
      <c r="C2579" s="1" t="str">
        <f t="shared" si="160"/>
        <v>21:1062</v>
      </c>
      <c r="D2579" s="1" t="str">
        <f t="shared" si="161"/>
        <v>21:0123</v>
      </c>
      <c r="E2579" t="s">
        <v>11207</v>
      </c>
      <c r="F2579" t="s">
        <v>11208</v>
      </c>
      <c r="H2579">
        <v>49.457120500000002</v>
      </c>
      <c r="I2579">
        <v>-117.95672450000001</v>
      </c>
      <c r="J2579" s="1" t="str">
        <f t="shared" si="162"/>
        <v>NGR bulk stream sediment</v>
      </c>
      <c r="K2579" s="1" t="str">
        <f t="shared" si="163"/>
        <v>&lt;177 micron (NGR)</v>
      </c>
      <c r="L2579">
        <v>57</v>
      </c>
      <c r="M2579" t="s">
        <v>157</v>
      </c>
      <c r="N2579">
        <v>947</v>
      </c>
      <c r="O2579" t="s">
        <v>282</v>
      </c>
      <c r="P2579" t="s">
        <v>52</v>
      </c>
      <c r="Q2579" t="s">
        <v>481</v>
      </c>
      <c r="R2579" t="s">
        <v>228</v>
      </c>
      <c r="S2579" t="s">
        <v>250</v>
      </c>
      <c r="T2579" t="s">
        <v>50</v>
      </c>
      <c r="U2579" t="s">
        <v>268</v>
      </c>
      <c r="V2579" t="s">
        <v>125</v>
      </c>
      <c r="W2579" t="s">
        <v>282</v>
      </c>
      <c r="X2579" t="s">
        <v>55</v>
      </c>
      <c r="Y2579" t="s">
        <v>218</v>
      </c>
      <c r="Z2579" t="s">
        <v>56</v>
      </c>
      <c r="AA2579" t="s">
        <v>46</v>
      </c>
      <c r="AB2579" t="s">
        <v>81</v>
      </c>
      <c r="AC2579" t="s">
        <v>108</v>
      </c>
      <c r="AD2579" t="s">
        <v>250</v>
      </c>
      <c r="AE2579" t="s">
        <v>84</v>
      </c>
      <c r="AF2579" t="s">
        <v>209</v>
      </c>
      <c r="AG2579" t="s">
        <v>188</v>
      </c>
      <c r="AH2579" t="s">
        <v>110</v>
      </c>
      <c r="AI2579" t="s">
        <v>54</v>
      </c>
      <c r="AJ2579" t="s">
        <v>406</v>
      </c>
      <c r="AK2579" t="s">
        <v>86</v>
      </c>
      <c r="AL2579" t="s">
        <v>47</v>
      </c>
      <c r="AM2579" t="s">
        <v>47</v>
      </c>
      <c r="AN2579" t="s">
        <v>2563</v>
      </c>
      <c r="AO2579" t="s">
        <v>59</v>
      </c>
    </row>
    <row r="2580" spans="1:41" hidden="1" x14ac:dyDescent="0.25">
      <c r="A2580" t="s">
        <v>11209</v>
      </c>
      <c r="B2580" t="s">
        <v>11210</v>
      </c>
      <c r="C2580" s="1" t="str">
        <f t="shared" si="160"/>
        <v>21:1062</v>
      </c>
      <c r="D2580" s="1" t="str">
        <f t="shared" si="161"/>
        <v>21:0123</v>
      </c>
      <c r="E2580" t="s">
        <v>11211</v>
      </c>
      <c r="F2580" t="s">
        <v>11212</v>
      </c>
      <c r="H2580">
        <v>49.417981900000001</v>
      </c>
      <c r="I2580">
        <v>-117.9534549</v>
      </c>
      <c r="J2580" s="1" t="str">
        <f t="shared" si="162"/>
        <v>NGR bulk stream sediment</v>
      </c>
      <c r="K2580" s="1" t="str">
        <f t="shared" si="163"/>
        <v>&lt;177 micron (NGR)</v>
      </c>
      <c r="L2580">
        <v>57</v>
      </c>
      <c r="M2580" t="s">
        <v>170</v>
      </c>
      <c r="N2580">
        <v>948</v>
      </c>
      <c r="O2580" t="s">
        <v>63</v>
      </c>
      <c r="P2580" t="s">
        <v>47</v>
      </c>
      <c r="Q2580" t="s">
        <v>119</v>
      </c>
      <c r="R2580" t="s">
        <v>64</v>
      </c>
      <c r="S2580" t="s">
        <v>300</v>
      </c>
      <c r="T2580" t="s">
        <v>82</v>
      </c>
      <c r="U2580" t="s">
        <v>438</v>
      </c>
      <c r="V2580" t="s">
        <v>139</v>
      </c>
      <c r="W2580" t="s">
        <v>270</v>
      </c>
      <c r="X2580" t="s">
        <v>55</v>
      </c>
      <c r="Y2580" t="s">
        <v>162</v>
      </c>
      <c r="Z2580" t="s">
        <v>56</v>
      </c>
      <c r="AA2580" t="s">
        <v>47</v>
      </c>
      <c r="AB2580" t="s">
        <v>105</v>
      </c>
      <c r="AC2580" t="s">
        <v>475</v>
      </c>
      <c r="AD2580" t="s">
        <v>418</v>
      </c>
      <c r="AE2580" t="s">
        <v>199</v>
      </c>
      <c r="AF2580" t="s">
        <v>627</v>
      </c>
      <c r="AG2580" t="s">
        <v>260</v>
      </c>
      <c r="AH2580" t="s">
        <v>61</v>
      </c>
      <c r="AI2580" t="s">
        <v>46</v>
      </c>
      <c r="AJ2580" t="s">
        <v>58</v>
      </c>
      <c r="AK2580" t="s">
        <v>270</v>
      </c>
      <c r="AL2580" t="s">
        <v>141</v>
      </c>
      <c r="AM2580" t="s">
        <v>47</v>
      </c>
      <c r="AN2580" t="s">
        <v>385</v>
      </c>
      <c r="AO2580" t="s">
        <v>50</v>
      </c>
    </row>
    <row r="2581" spans="1:41" hidden="1" x14ac:dyDescent="0.25">
      <c r="A2581" t="s">
        <v>11213</v>
      </c>
      <c r="B2581" t="s">
        <v>11214</v>
      </c>
      <c r="C2581" s="1" t="str">
        <f t="shared" si="160"/>
        <v>21:1062</v>
      </c>
      <c r="D2581" s="1" t="str">
        <f t="shared" si="161"/>
        <v>21:0123</v>
      </c>
      <c r="E2581" t="s">
        <v>11215</v>
      </c>
      <c r="F2581" t="s">
        <v>11216</v>
      </c>
      <c r="H2581">
        <v>49.405537099999997</v>
      </c>
      <c r="I2581">
        <v>-117.9966211</v>
      </c>
      <c r="J2581" s="1" t="str">
        <f t="shared" si="162"/>
        <v>NGR bulk stream sediment</v>
      </c>
      <c r="K2581" s="1" t="str">
        <f t="shared" si="163"/>
        <v>&lt;177 micron (NGR)</v>
      </c>
      <c r="L2581">
        <v>57</v>
      </c>
      <c r="M2581" t="s">
        <v>180</v>
      </c>
      <c r="N2581">
        <v>949</v>
      </c>
      <c r="O2581" t="s">
        <v>58</v>
      </c>
      <c r="P2581" t="s">
        <v>11217</v>
      </c>
      <c r="Q2581" t="s">
        <v>234</v>
      </c>
      <c r="R2581" t="s">
        <v>76</v>
      </c>
      <c r="S2581" t="s">
        <v>554</v>
      </c>
      <c r="T2581" t="s">
        <v>165</v>
      </c>
      <c r="U2581" t="s">
        <v>425</v>
      </c>
      <c r="V2581" t="s">
        <v>102</v>
      </c>
      <c r="W2581" t="s">
        <v>88</v>
      </c>
      <c r="X2581" t="s">
        <v>99</v>
      </c>
      <c r="Y2581" t="s">
        <v>342</v>
      </c>
      <c r="Z2581" t="s">
        <v>56</v>
      </c>
      <c r="AA2581" t="s">
        <v>73</v>
      </c>
      <c r="AB2581" t="s">
        <v>81</v>
      </c>
      <c r="AC2581" t="s">
        <v>186</v>
      </c>
      <c r="AD2581" t="s">
        <v>300</v>
      </c>
      <c r="AE2581" t="s">
        <v>174</v>
      </c>
      <c r="AF2581" t="s">
        <v>1174</v>
      </c>
      <c r="AG2581" t="s">
        <v>148</v>
      </c>
      <c r="AH2581" t="s">
        <v>105</v>
      </c>
      <c r="AI2581" t="s">
        <v>87</v>
      </c>
      <c r="AJ2581" t="s">
        <v>127</v>
      </c>
      <c r="AK2581" t="s">
        <v>127</v>
      </c>
      <c r="AL2581" t="s">
        <v>146</v>
      </c>
      <c r="AM2581" t="s">
        <v>122</v>
      </c>
      <c r="AN2581" t="s">
        <v>481</v>
      </c>
      <c r="AO2581" t="s">
        <v>225</v>
      </c>
    </row>
    <row r="2582" spans="1:41" hidden="1" x14ac:dyDescent="0.25">
      <c r="A2582" t="s">
        <v>11218</v>
      </c>
      <c r="B2582" t="s">
        <v>11219</v>
      </c>
      <c r="C2582" s="1" t="str">
        <f t="shared" si="160"/>
        <v>21:1062</v>
      </c>
      <c r="D2582" s="1" t="str">
        <f t="shared" si="161"/>
        <v>21:0123</v>
      </c>
      <c r="E2582" t="s">
        <v>11220</v>
      </c>
      <c r="F2582" t="s">
        <v>11221</v>
      </c>
      <c r="H2582">
        <v>49.455357399999997</v>
      </c>
      <c r="I2582">
        <v>-117.9696745</v>
      </c>
      <c r="J2582" s="1" t="str">
        <f t="shared" si="162"/>
        <v>NGR bulk stream sediment</v>
      </c>
      <c r="K2582" s="1" t="str">
        <f t="shared" si="163"/>
        <v>&lt;177 micron (NGR)</v>
      </c>
      <c r="L2582">
        <v>57</v>
      </c>
      <c r="M2582" t="s">
        <v>195</v>
      </c>
      <c r="N2582">
        <v>950</v>
      </c>
      <c r="O2582" t="s">
        <v>161</v>
      </c>
      <c r="P2582" t="s">
        <v>104</v>
      </c>
      <c r="Q2582" t="s">
        <v>548</v>
      </c>
      <c r="R2582" t="s">
        <v>123</v>
      </c>
      <c r="S2582" t="s">
        <v>77</v>
      </c>
      <c r="T2582" t="s">
        <v>209</v>
      </c>
      <c r="U2582" t="s">
        <v>532</v>
      </c>
      <c r="V2582" t="s">
        <v>105</v>
      </c>
      <c r="W2582" t="s">
        <v>437</v>
      </c>
      <c r="X2582" t="s">
        <v>108</v>
      </c>
      <c r="Y2582" t="s">
        <v>239</v>
      </c>
      <c r="Z2582" t="s">
        <v>56</v>
      </c>
      <c r="AA2582" t="s">
        <v>46</v>
      </c>
      <c r="AB2582" t="s">
        <v>63</v>
      </c>
      <c r="AC2582" t="s">
        <v>50</v>
      </c>
      <c r="AD2582" t="s">
        <v>342</v>
      </c>
      <c r="AE2582" t="s">
        <v>84</v>
      </c>
      <c r="AF2582" t="s">
        <v>175</v>
      </c>
      <c r="AG2582" t="s">
        <v>224</v>
      </c>
      <c r="AH2582" t="s">
        <v>61</v>
      </c>
      <c r="AI2582" t="s">
        <v>149</v>
      </c>
      <c r="AJ2582" t="s">
        <v>58</v>
      </c>
      <c r="AK2582" t="s">
        <v>188</v>
      </c>
      <c r="AL2582" t="s">
        <v>47</v>
      </c>
      <c r="AM2582" t="s">
        <v>47</v>
      </c>
      <c r="AN2582" t="s">
        <v>281</v>
      </c>
      <c r="AO2582" t="s">
        <v>145</v>
      </c>
    </row>
    <row r="2583" spans="1:41" hidden="1" x14ac:dyDescent="0.25">
      <c r="A2583" t="s">
        <v>11222</v>
      </c>
      <c r="B2583" t="s">
        <v>11223</v>
      </c>
      <c r="C2583" s="1" t="str">
        <f t="shared" si="160"/>
        <v>21:1062</v>
      </c>
      <c r="D2583" s="1" t="str">
        <f t="shared" si="161"/>
        <v>21:0123</v>
      </c>
      <c r="E2583" t="s">
        <v>11224</v>
      </c>
      <c r="F2583" t="s">
        <v>11225</v>
      </c>
      <c r="H2583">
        <v>49.0653644</v>
      </c>
      <c r="I2583">
        <v>-116.97211950000001</v>
      </c>
      <c r="J2583" s="1" t="str">
        <f t="shared" si="162"/>
        <v>NGR bulk stream sediment</v>
      </c>
      <c r="K2583" s="1" t="str">
        <f t="shared" si="163"/>
        <v>&lt;177 micron (NGR)</v>
      </c>
      <c r="L2583">
        <v>57</v>
      </c>
      <c r="M2583" t="s">
        <v>205</v>
      </c>
      <c r="N2583">
        <v>951</v>
      </c>
      <c r="O2583" t="s">
        <v>123</v>
      </c>
      <c r="P2583" t="s">
        <v>209</v>
      </c>
      <c r="Q2583" t="s">
        <v>372</v>
      </c>
      <c r="R2583" t="s">
        <v>109</v>
      </c>
      <c r="S2583" t="s">
        <v>829</v>
      </c>
      <c r="T2583" t="s">
        <v>120</v>
      </c>
      <c r="U2583" t="s">
        <v>482</v>
      </c>
      <c r="V2583" t="s">
        <v>60</v>
      </c>
      <c r="W2583" t="s">
        <v>359</v>
      </c>
      <c r="X2583" t="s">
        <v>73</v>
      </c>
      <c r="Y2583" t="s">
        <v>190</v>
      </c>
      <c r="Z2583" t="s">
        <v>199</v>
      </c>
      <c r="AA2583" t="s">
        <v>46</v>
      </c>
      <c r="AB2583" t="s">
        <v>235</v>
      </c>
      <c r="AC2583" t="s">
        <v>162</v>
      </c>
      <c r="AD2583" t="s">
        <v>75</v>
      </c>
      <c r="AE2583" t="s">
        <v>53</v>
      </c>
      <c r="AF2583" t="s">
        <v>112</v>
      </c>
      <c r="AG2583" t="s">
        <v>374</v>
      </c>
      <c r="AH2583" t="s">
        <v>47</v>
      </c>
      <c r="AI2583" t="s">
        <v>110</v>
      </c>
      <c r="AJ2583" t="s">
        <v>137</v>
      </c>
      <c r="AK2583" t="s">
        <v>81</v>
      </c>
      <c r="AL2583" t="s">
        <v>47</v>
      </c>
      <c r="AM2583" t="s">
        <v>47</v>
      </c>
      <c r="AN2583" t="s">
        <v>533</v>
      </c>
      <c r="AO2583" t="s">
        <v>217</v>
      </c>
    </row>
    <row r="2584" spans="1:41" hidden="1" x14ac:dyDescent="0.25">
      <c r="A2584" t="s">
        <v>11226</v>
      </c>
      <c r="B2584" t="s">
        <v>11227</v>
      </c>
      <c r="C2584" s="1" t="str">
        <f t="shared" si="160"/>
        <v>21:1062</v>
      </c>
      <c r="D2584" s="1" t="str">
        <f t="shared" si="161"/>
        <v>21:0123</v>
      </c>
      <c r="E2584" t="s">
        <v>11228</v>
      </c>
      <c r="F2584" t="s">
        <v>11229</v>
      </c>
      <c r="H2584">
        <v>49.088516300000002</v>
      </c>
      <c r="I2584">
        <v>-116.9602598</v>
      </c>
      <c r="J2584" s="1" t="str">
        <f t="shared" si="162"/>
        <v>NGR bulk stream sediment</v>
      </c>
      <c r="K2584" s="1" t="str">
        <f t="shared" si="163"/>
        <v>&lt;177 micron (NGR)</v>
      </c>
      <c r="L2584">
        <v>57</v>
      </c>
      <c r="M2584" t="s">
        <v>214</v>
      </c>
      <c r="N2584">
        <v>952</v>
      </c>
      <c r="O2584" t="s">
        <v>238</v>
      </c>
      <c r="P2584" t="s">
        <v>162</v>
      </c>
      <c r="Q2584" t="s">
        <v>508</v>
      </c>
      <c r="R2584" t="s">
        <v>164</v>
      </c>
      <c r="S2584" t="s">
        <v>331</v>
      </c>
      <c r="T2584" t="s">
        <v>144</v>
      </c>
      <c r="U2584" t="s">
        <v>457</v>
      </c>
      <c r="V2584" t="s">
        <v>51</v>
      </c>
      <c r="W2584" t="s">
        <v>55</v>
      </c>
      <c r="X2584" t="s">
        <v>330</v>
      </c>
      <c r="Y2584" t="s">
        <v>554</v>
      </c>
      <c r="Z2584" t="s">
        <v>62</v>
      </c>
      <c r="AA2584" t="s">
        <v>46</v>
      </c>
      <c r="AB2584" t="s">
        <v>105</v>
      </c>
      <c r="AC2584" t="s">
        <v>75</v>
      </c>
      <c r="AD2584" t="s">
        <v>258</v>
      </c>
      <c r="AE2584" t="s">
        <v>198</v>
      </c>
      <c r="AF2584" t="s">
        <v>11230</v>
      </c>
      <c r="AG2584" t="s">
        <v>1059</v>
      </c>
      <c r="AH2584" t="s">
        <v>130</v>
      </c>
      <c r="AI2584" t="s">
        <v>105</v>
      </c>
      <c r="AJ2584" t="s">
        <v>85</v>
      </c>
      <c r="AK2584" t="s">
        <v>139</v>
      </c>
      <c r="AL2584" t="s">
        <v>47</v>
      </c>
      <c r="AM2584" t="s">
        <v>122</v>
      </c>
      <c r="AN2584" t="s">
        <v>299</v>
      </c>
      <c r="AO2584" t="s">
        <v>197</v>
      </c>
    </row>
    <row r="2585" spans="1:41" hidden="1" x14ac:dyDescent="0.25">
      <c r="A2585" t="s">
        <v>11231</v>
      </c>
      <c r="B2585" t="s">
        <v>11232</v>
      </c>
      <c r="C2585" s="1" t="str">
        <f t="shared" si="160"/>
        <v>21:1062</v>
      </c>
      <c r="D2585" s="1" t="str">
        <f t="shared" si="161"/>
        <v>21:0123</v>
      </c>
      <c r="E2585" t="s">
        <v>11233</v>
      </c>
      <c r="F2585" t="s">
        <v>11234</v>
      </c>
      <c r="H2585">
        <v>49.095175599999997</v>
      </c>
      <c r="I2585">
        <v>-116.82623100000001</v>
      </c>
      <c r="J2585" s="1" t="str">
        <f t="shared" si="162"/>
        <v>NGR bulk stream sediment</v>
      </c>
      <c r="K2585" s="1" t="str">
        <f t="shared" si="163"/>
        <v>&lt;177 micron (NGR)</v>
      </c>
      <c r="L2585">
        <v>57</v>
      </c>
      <c r="M2585" t="s">
        <v>280</v>
      </c>
      <c r="N2585">
        <v>953</v>
      </c>
      <c r="O2585" t="s">
        <v>54</v>
      </c>
      <c r="P2585" t="s">
        <v>47</v>
      </c>
      <c r="Q2585" t="s">
        <v>432</v>
      </c>
      <c r="R2585" t="s">
        <v>206</v>
      </c>
      <c r="S2585" t="s">
        <v>300</v>
      </c>
      <c r="T2585" t="s">
        <v>209</v>
      </c>
      <c r="U2585" t="s">
        <v>239</v>
      </c>
      <c r="V2585" t="s">
        <v>52</v>
      </c>
      <c r="W2585" t="s">
        <v>206</v>
      </c>
      <c r="X2585" t="s">
        <v>52</v>
      </c>
      <c r="Y2585" t="s">
        <v>80</v>
      </c>
      <c r="Z2585" t="s">
        <v>199</v>
      </c>
      <c r="AA2585" t="s">
        <v>46</v>
      </c>
      <c r="AB2585" t="s">
        <v>149</v>
      </c>
      <c r="AC2585" t="s">
        <v>58</v>
      </c>
      <c r="AD2585" t="s">
        <v>597</v>
      </c>
      <c r="AE2585" t="s">
        <v>56</v>
      </c>
      <c r="AF2585" t="s">
        <v>85</v>
      </c>
      <c r="AG2585" t="s">
        <v>182</v>
      </c>
      <c r="AH2585" t="s">
        <v>105</v>
      </c>
      <c r="AI2585" t="s">
        <v>54</v>
      </c>
      <c r="AJ2585" t="s">
        <v>58</v>
      </c>
      <c r="AK2585" t="s">
        <v>164</v>
      </c>
      <c r="AL2585" t="s">
        <v>47</v>
      </c>
      <c r="AM2585" t="s">
        <v>122</v>
      </c>
      <c r="AN2585" t="s">
        <v>1121</v>
      </c>
      <c r="AO2585" t="s">
        <v>197</v>
      </c>
    </row>
    <row r="2586" spans="1:41" hidden="1" x14ac:dyDescent="0.25">
      <c r="A2586" t="s">
        <v>11235</v>
      </c>
      <c r="B2586" t="s">
        <v>11236</v>
      </c>
      <c r="C2586" s="1" t="str">
        <f t="shared" si="160"/>
        <v>21:1062</v>
      </c>
      <c r="D2586" s="1" t="str">
        <f t="shared" si="161"/>
        <v>21:0123</v>
      </c>
      <c r="E2586" t="s">
        <v>11233</v>
      </c>
      <c r="F2586" t="s">
        <v>11237</v>
      </c>
      <c r="H2586">
        <v>49.095175599999997</v>
      </c>
      <c r="I2586">
        <v>-116.82623100000001</v>
      </c>
      <c r="J2586" s="1" t="str">
        <f t="shared" si="162"/>
        <v>NGR bulk stream sediment</v>
      </c>
      <c r="K2586" s="1" t="str">
        <f t="shared" si="163"/>
        <v>&lt;177 micron (NGR)</v>
      </c>
      <c r="L2586">
        <v>57</v>
      </c>
      <c r="M2586" t="s">
        <v>288</v>
      </c>
      <c r="N2586">
        <v>954</v>
      </c>
      <c r="O2586" t="s">
        <v>57</v>
      </c>
      <c r="P2586" t="s">
        <v>47</v>
      </c>
      <c r="Q2586" t="s">
        <v>345</v>
      </c>
      <c r="R2586" t="s">
        <v>122</v>
      </c>
      <c r="S2586" t="s">
        <v>418</v>
      </c>
      <c r="T2586" t="s">
        <v>127</v>
      </c>
      <c r="U2586" t="s">
        <v>162</v>
      </c>
      <c r="V2586" t="s">
        <v>129</v>
      </c>
      <c r="W2586" t="s">
        <v>122</v>
      </c>
      <c r="X2586" t="s">
        <v>52</v>
      </c>
      <c r="Y2586" t="s">
        <v>475</v>
      </c>
      <c r="Z2586" t="s">
        <v>199</v>
      </c>
      <c r="AA2586" t="s">
        <v>46</v>
      </c>
      <c r="AB2586" t="s">
        <v>46</v>
      </c>
      <c r="AC2586" t="s">
        <v>76</v>
      </c>
      <c r="AD2586" t="s">
        <v>273</v>
      </c>
      <c r="AE2586" t="s">
        <v>380</v>
      </c>
      <c r="AF2586" t="s">
        <v>55</v>
      </c>
      <c r="AG2586" t="s">
        <v>412</v>
      </c>
      <c r="AH2586" t="s">
        <v>235</v>
      </c>
      <c r="AI2586" t="s">
        <v>54</v>
      </c>
      <c r="AJ2586" t="s">
        <v>163</v>
      </c>
      <c r="AK2586" t="s">
        <v>206</v>
      </c>
      <c r="AL2586" t="s">
        <v>47</v>
      </c>
      <c r="AM2586" t="s">
        <v>47</v>
      </c>
      <c r="AN2586" t="s">
        <v>463</v>
      </c>
      <c r="AO2586" t="s">
        <v>90</v>
      </c>
    </row>
    <row r="2587" spans="1:41" hidden="1" x14ac:dyDescent="0.25">
      <c r="A2587" t="s">
        <v>11238</v>
      </c>
      <c r="B2587" t="s">
        <v>11239</v>
      </c>
      <c r="C2587" s="1" t="str">
        <f t="shared" si="160"/>
        <v>21:1062</v>
      </c>
      <c r="D2587" s="1" t="str">
        <f t="shared" si="161"/>
        <v>21:0123</v>
      </c>
      <c r="E2587" t="s">
        <v>11240</v>
      </c>
      <c r="F2587" t="s">
        <v>11241</v>
      </c>
      <c r="H2587">
        <v>49.092264</v>
      </c>
      <c r="I2587">
        <v>-116.8542118</v>
      </c>
      <c r="J2587" s="1" t="str">
        <f t="shared" si="162"/>
        <v>NGR bulk stream sediment</v>
      </c>
      <c r="K2587" s="1" t="str">
        <f t="shared" si="163"/>
        <v>&lt;177 micron (NGR)</v>
      </c>
      <c r="L2587">
        <v>57</v>
      </c>
      <c r="M2587" t="s">
        <v>223</v>
      </c>
      <c r="N2587">
        <v>955</v>
      </c>
      <c r="O2587" t="s">
        <v>174</v>
      </c>
      <c r="P2587" t="s">
        <v>47</v>
      </c>
      <c r="Q2587" t="s">
        <v>780</v>
      </c>
      <c r="R2587" t="s">
        <v>336</v>
      </c>
      <c r="S2587" t="s">
        <v>83</v>
      </c>
      <c r="T2587" t="s">
        <v>76</v>
      </c>
      <c r="U2587" t="s">
        <v>104</v>
      </c>
      <c r="V2587" t="s">
        <v>274</v>
      </c>
      <c r="W2587" t="s">
        <v>257</v>
      </c>
      <c r="X2587" t="s">
        <v>52</v>
      </c>
      <c r="Y2587" t="s">
        <v>187</v>
      </c>
      <c r="Z2587" t="s">
        <v>56</v>
      </c>
      <c r="AA2587" t="s">
        <v>46</v>
      </c>
      <c r="AB2587" t="s">
        <v>57</v>
      </c>
      <c r="AC2587" t="s">
        <v>76</v>
      </c>
      <c r="AD2587" t="s">
        <v>184</v>
      </c>
      <c r="AE2587" t="s">
        <v>84</v>
      </c>
      <c r="AF2587" t="s">
        <v>55</v>
      </c>
      <c r="AG2587" t="s">
        <v>188</v>
      </c>
      <c r="AH2587" t="s">
        <v>61</v>
      </c>
      <c r="AI2587" t="s">
        <v>198</v>
      </c>
      <c r="AJ2587" t="s">
        <v>58</v>
      </c>
      <c r="AK2587" t="s">
        <v>200</v>
      </c>
      <c r="AL2587" t="s">
        <v>47</v>
      </c>
      <c r="AM2587" t="s">
        <v>47</v>
      </c>
      <c r="AN2587" t="s">
        <v>48</v>
      </c>
      <c r="AO2587" t="s">
        <v>225</v>
      </c>
    </row>
    <row r="2588" spans="1:41" hidden="1" x14ac:dyDescent="0.25">
      <c r="A2588" t="s">
        <v>11242</v>
      </c>
      <c r="B2588" t="s">
        <v>11243</v>
      </c>
      <c r="C2588" s="1" t="str">
        <f t="shared" si="160"/>
        <v>21:1062</v>
      </c>
      <c r="D2588" s="1" t="str">
        <f t="shared" si="161"/>
        <v>21:0123</v>
      </c>
      <c r="E2588" t="s">
        <v>11244</v>
      </c>
      <c r="F2588" t="s">
        <v>11245</v>
      </c>
      <c r="H2588">
        <v>49.077613900000003</v>
      </c>
      <c r="I2588">
        <v>-116.8900221</v>
      </c>
      <c r="J2588" s="1" t="str">
        <f t="shared" si="162"/>
        <v>NGR bulk stream sediment</v>
      </c>
      <c r="K2588" s="1" t="str">
        <f t="shared" si="163"/>
        <v>&lt;177 micron (NGR)</v>
      </c>
      <c r="L2588">
        <v>57</v>
      </c>
      <c r="M2588" t="s">
        <v>233</v>
      </c>
      <c r="N2588">
        <v>956</v>
      </c>
      <c r="O2588" t="s">
        <v>47</v>
      </c>
      <c r="P2588" t="s">
        <v>47</v>
      </c>
      <c r="Q2588" t="s">
        <v>275</v>
      </c>
      <c r="R2588" t="s">
        <v>64</v>
      </c>
      <c r="S2588" t="s">
        <v>183</v>
      </c>
      <c r="T2588" t="s">
        <v>66</v>
      </c>
      <c r="U2588" t="s">
        <v>218</v>
      </c>
      <c r="V2588" t="s">
        <v>206</v>
      </c>
      <c r="W2588" t="s">
        <v>161</v>
      </c>
      <c r="X2588" t="s">
        <v>73</v>
      </c>
      <c r="Y2588" t="s">
        <v>186</v>
      </c>
      <c r="Z2588" t="s">
        <v>56</v>
      </c>
      <c r="AA2588" t="s">
        <v>46</v>
      </c>
      <c r="AB2588" t="s">
        <v>84</v>
      </c>
      <c r="AC2588" t="s">
        <v>90</v>
      </c>
      <c r="AD2588" t="s">
        <v>342</v>
      </c>
      <c r="AE2588" t="s">
        <v>57</v>
      </c>
      <c r="AF2588" t="s">
        <v>439</v>
      </c>
      <c r="AG2588" t="s">
        <v>73</v>
      </c>
      <c r="AH2588" t="s">
        <v>81</v>
      </c>
      <c r="AI2588" t="s">
        <v>57</v>
      </c>
      <c r="AJ2588" t="s">
        <v>330</v>
      </c>
      <c r="AK2588" t="s">
        <v>105</v>
      </c>
      <c r="AL2588" t="s">
        <v>47</v>
      </c>
      <c r="AM2588" t="s">
        <v>47</v>
      </c>
      <c r="AN2588" t="s">
        <v>65</v>
      </c>
      <c r="AO2588" t="s">
        <v>269</v>
      </c>
    </row>
    <row r="2589" spans="1:41" hidden="1" x14ac:dyDescent="0.25">
      <c r="A2589" t="s">
        <v>11246</v>
      </c>
      <c r="B2589" t="s">
        <v>11247</v>
      </c>
      <c r="C2589" s="1" t="str">
        <f t="shared" si="160"/>
        <v>21:1062</v>
      </c>
      <c r="D2589" s="1" t="str">
        <f t="shared" si="161"/>
        <v>21:0123</v>
      </c>
      <c r="E2589" t="s">
        <v>11248</v>
      </c>
      <c r="F2589" t="s">
        <v>11249</v>
      </c>
      <c r="H2589">
        <v>49.067587500000002</v>
      </c>
      <c r="I2589">
        <v>-116.91624849999999</v>
      </c>
      <c r="J2589" s="1" t="str">
        <f t="shared" si="162"/>
        <v>NGR bulk stream sediment</v>
      </c>
      <c r="K2589" s="1" t="str">
        <f t="shared" si="163"/>
        <v>&lt;177 micron (NGR)</v>
      </c>
      <c r="L2589">
        <v>57</v>
      </c>
      <c r="M2589" t="s">
        <v>248</v>
      </c>
      <c r="N2589">
        <v>957</v>
      </c>
      <c r="O2589" t="s">
        <v>81</v>
      </c>
      <c r="P2589" t="s">
        <v>47</v>
      </c>
      <c r="Q2589" t="s">
        <v>48</v>
      </c>
      <c r="R2589" t="s">
        <v>198</v>
      </c>
      <c r="S2589" t="s">
        <v>120</v>
      </c>
      <c r="T2589" t="s">
        <v>76</v>
      </c>
      <c r="U2589" t="s">
        <v>186</v>
      </c>
      <c r="V2589" t="s">
        <v>64</v>
      </c>
      <c r="W2589" t="s">
        <v>47</v>
      </c>
      <c r="X2589" t="s">
        <v>73</v>
      </c>
      <c r="Y2589" t="s">
        <v>225</v>
      </c>
      <c r="Z2589" t="s">
        <v>56</v>
      </c>
      <c r="AA2589" t="s">
        <v>46</v>
      </c>
      <c r="AB2589" t="s">
        <v>62</v>
      </c>
      <c r="AC2589" t="s">
        <v>209</v>
      </c>
      <c r="AD2589" t="s">
        <v>197</v>
      </c>
      <c r="AE2589" t="s">
        <v>84</v>
      </c>
      <c r="AF2589" t="s">
        <v>129</v>
      </c>
      <c r="AG2589" t="s">
        <v>271</v>
      </c>
      <c r="AH2589" t="s">
        <v>198</v>
      </c>
      <c r="AI2589" t="s">
        <v>198</v>
      </c>
      <c r="AJ2589" t="s">
        <v>148</v>
      </c>
      <c r="AK2589" t="s">
        <v>47</v>
      </c>
      <c r="AL2589" t="s">
        <v>47</v>
      </c>
      <c r="AM2589" t="s">
        <v>47</v>
      </c>
      <c r="AN2589" t="s">
        <v>695</v>
      </c>
      <c r="AO2589" t="s">
        <v>59</v>
      </c>
    </row>
    <row r="2590" spans="1:41" hidden="1" x14ac:dyDescent="0.25">
      <c r="A2590" t="s">
        <v>11250</v>
      </c>
      <c r="B2590" t="s">
        <v>11251</v>
      </c>
      <c r="C2590" s="1" t="str">
        <f t="shared" si="160"/>
        <v>21:1062</v>
      </c>
      <c r="D2590" s="1" t="str">
        <f t="shared" si="161"/>
        <v>21:0123</v>
      </c>
      <c r="E2590" t="s">
        <v>11252</v>
      </c>
      <c r="F2590" t="s">
        <v>11253</v>
      </c>
      <c r="H2590">
        <v>49.034813100000001</v>
      </c>
      <c r="I2590">
        <v>-116.9128824</v>
      </c>
      <c r="J2590" s="1" t="str">
        <f t="shared" si="162"/>
        <v>NGR bulk stream sediment</v>
      </c>
      <c r="K2590" s="1" t="str">
        <f t="shared" si="163"/>
        <v>&lt;177 micron (NGR)</v>
      </c>
      <c r="L2590">
        <v>57</v>
      </c>
      <c r="M2590" t="s">
        <v>256</v>
      </c>
      <c r="N2590">
        <v>958</v>
      </c>
      <c r="O2590" t="s">
        <v>173</v>
      </c>
      <c r="P2590" t="s">
        <v>47</v>
      </c>
      <c r="Q2590" t="s">
        <v>356</v>
      </c>
      <c r="R2590" t="s">
        <v>455</v>
      </c>
      <c r="S2590" t="s">
        <v>241</v>
      </c>
      <c r="T2590" t="s">
        <v>66</v>
      </c>
      <c r="U2590" t="s">
        <v>112</v>
      </c>
      <c r="V2590" t="s">
        <v>455</v>
      </c>
      <c r="W2590" t="s">
        <v>130</v>
      </c>
      <c r="X2590" t="s">
        <v>73</v>
      </c>
      <c r="Y2590" t="s">
        <v>243</v>
      </c>
      <c r="Z2590" t="s">
        <v>56</v>
      </c>
      <c r="AA2590" t="s">
        <v>46</v>
      </c>
      <c r="AB2590" t="s">
        <v>53</v>
      </c>
      <c r="AC2590" t="s">
        <v>66</v>
      </c>
      <c r="AD2590" t="s">
        <v>241</v>
      </c>
      <c r="AE2590" t="s">
        <v>174</v>
      </c>
      <c r="AF2590" t="s">
        <v>406</v>
      </c>
      <c r="AG2590" t="s">
        <v>129</v>
      </c>
      <c r="AH2590" t="s">
        <v>174</v>
      </c>
      <c r="AI2590" t="s">
        <v>54</v>
      </c>
      <c r="AJ2590" t="s">
        <v>58</v>
      </c>
      <c r="AK2590" t="s">
        <v>139</v>
      </c>
      <c r="AL2590" t="s">
        <v>47</v>
      </c>
      <c r="AM2590" t="s">
        <v>47</v>
      </c>
      <c r="AN2590" t="s">
        <v>65</v>
      </c>
      <c r="AO2590" t="s">
        <v>209</v>
      </c>
    </row>
    <row r="2591" spans="1:41" hidden="1" x14ac:dyDescent="0.25">
      <c r="A2591" t="s">
        <v>11254</v>
      </c>
      <c r="B2591" t="s">
        <v>11255</v>
      </c>
      <c r="C2591" s="1" t="str">
        <f t="shared" si="160"/>
        <v>21:1062</v>
      </c>
      <c r="D2591" s="1" t="str">
        <f t="shared" si="161"/>
        <v>21:0123</v>
      </c>
      <c r="E2591" t="s">
        <v>11256</v>
      </c>
      <c r="F2591" t="s">
        <v>11257</v>
      </c>
      <c r="H2591">
        <v>49.067792400000002</v>
      </c>
      <c r="I2591">
        <v>-116.8920699</v>
      </c>
      <c r="J2591" s="1" t="str">
        <f t="shared" si="162"/>
        <v>NGR bulk stream sediment</v>
      </c>
      <c r="K2591" s="1" t="str">
        <f t="shared" si="163"/>
        <v>&lt;177 micron (NGR)</v>
      </c>
      <c r="L2591">
        <v>57</v>
      </c>
      <c r="M2591" t="s">
        <v>265</v>
      </c>
      <c r="N2591">
        <v>959</v>
      </c>
      <c r="O2591" t="s">
        <v>185</v>
      </c>
      <c r="P2591" t="s">
        <v>47</v>
      </c>
      <c r="Q2591" t="s">
        <v>327</v>
      </c>
      <c r="R2591" t="s">
        <v>81</v>
      </c>
      <c r="S2591" t="s">
        <v>538</v>
      </c>
      <c r="T2591" t="s">
        <v>127</v>
      </c>
      <c r="U2591" t="s">
        <v>165</v>
      </c>
      <c r="V2591" t="s">
        <v>79</v>
      </c>
      <c r="W2591" t="s">
        <v>173</v>
      </c>
      <c r="X2591" t="s">
        <v>52</v>
      </c>
      <c r="Y2591" t="s">
        <v>218</v>
      </c>
      <c r="Z2591" t="s">
        <v>56</v>
      </c>
      <c r="AA2591" t="s">
        <v>46</v>
      </c>
      <c r="AB2591" t="s">
        <v>62</v>
      </c>
      <c r="AC2591" t="s">
        <v>209</v>
      </c>
      <c r="AD2591" t="s">
        <v>120</v>
      </c>
      <c r="AE2591" t="s">
        <v>57</v>
      </c>
      <c r="AF2591" t="s">
        <v>359</v>
      </c>
      <c r="AG2591" t="s">
        <v>96</v>
      </c>
      <c r="AH2591" t="s">
        <v>235</v>
      </c>
      <c r="AI2591" t="s">
        <v>54</v>
      </c>
      <c r="AJ2591" t="s">
        <v>58</v>
      </c>
      <c r="AK2591" t="s">
        <v>173</v>
      </c>
      <c r="AL2591" t="s">
        <v>47</v>
      </c>
      <c r="AM2591" t="s">
        <v>47</v>
      </c>
      <c r="AN2591" t="s">
        <v>543</v>
      </c>
      <c r="AO2591" t="s">
        <v>59</v>
      </c>
    </row>
    <row r="2592" spans="1:41" hidden="1" x14ac:dyDescent="0.25">
      <c r="A2592" t="s">
        <v>11258</v>
      </c>
      <c r="B2592" t="s">
        <v>11259</v>
      </c>
      <c r="C2592" s="1" t="str">
        <f t="shared" si="160"/>
        <v>21:1062</v>
      </c>
      <c r="D2592" s="1" t="str">
        <f t="shared" si="161"/>
        <v>21:0123</v>
      </c>
      <c r="E2592" t="s">
        <v>11260</v>
      </c>
      <c r="F2592" t="s">
        <v>11261</v>
      </c>
      <c r="H2592">
        <v>49.089737900000003</v>
      </c>
      <c r="I2592">
        <v>-116.7816796</v>
      </c>
      <c r="J2592" s="1" t="str">
        <f t="shared" si="162"/>
        <v>NGR bulk stream sediment</v>
      </c>
      <c r="K2592" s="1" t="str">
        <f t="shared" si="163"/>
        <v>&lt;177 micron (NGR)</v>
      </c>
      <c r="L2592">
        <v>58</v>
      </c>
      <c r="M2592" t="s">
        <v>45</v>
      </c>
      <c r="N2592">
        <v>960</v>
      </c>
      <c r="O2592" t="s">
        <v>53</v>
      </c>
      <c r="P2592" t="s">
        <v>47</v>
      </c>
      <c r="Q2592" t="s">
        <v>275</v>
      </c>
      <c r="R2592" t="s">
        <v>164</v>
      </c>
      <c r="S2592" t="s">
        <v>83</v>
      </c>
      <c r="T2592" t="s">
        <v>127</v>
      </c>
      <c r="U2592" t="s">
        <v>131</v>
      </c>
      <c r="V2592" t="s">
        <v>242</v>
      </c>
      <c r="W2592" t="s">
        <v>173</v>
      </c>
      <c r="X2592" t="s">
        <v>73</v>
      </c>
      <c r="Y2592" t="s">
        <v>131</v>
      </c>
      <c r="Z2592" t="s">
        <v>199</v>
      </c>
      <c r="AA2592" t="s">
        <v>46</v>
      </c>
      <c r="AB2592" t="s">
        <v>54</v>
      </c>
      <c r="AC2592" t="s">
        <v>58</v>
      </c>
      <c r="AD2592" t="s">
        <v>146</v>
      </c>
      <c r="AE2592" t="s">
        <v>380</v>
      </c>
      <c r="AF2592" t="s">
        <v>55</v>
      </c>
      <c r="AG2592" t="s">
        <v>271</v>
      </c>
      <c r="AH2592" t="s">
        <v>47</v>
      </c>
      <c r="AI2592" t="s">
        <v>54</v>
      </c>
      <c r="AJ2592" t="s">
        <v>58</v>
      </c>
      <c r="AK2592" t="s">
        <v>79</v>
      </c>
      <c r="AL2592" t="s">
        <v>103</v>
      </c>
      <c r="AM2592" t="s">
        <v>122</v>
      </c>
      <c r="AN2592" t="s">
        <v>89</v>
      </c>
      <c r="AO2592" t="s">
        <v>66</v>
      </c>
    </row>
    <row r="2593" spans="1:41" hidden="1" x14ac:dyDescent="0.25">
      <c r="A2593" t="s">
        <v>11262</v>
      </c>
      <c r="B2593" t="s">
        <v>11263</v>
      </c>
      <c r="C2593" s="1" t="str">
        <f t="shared" ref="C2593:C2656" si="164">HYPERLINK("http://geochem.nrcan.gc.ca/cdogs/content/bdl/bdl211062_e.htm", "21:1062")</f>
        <v>21:1062</v>
      </c>
      <c r="D2593" s="1" t="str">
        <f t="shared" ref="D2593:D2656" si="165">HYPERLINK("http://geochem.nrcan.gc.ca/cdogs/content/svy/svy210123_e.htm", "21:0123")</f>
        <v>21:0123</v>
      </c>
      <c r="E2593" t="s">
        <v>11264</v>
      </c>
      <c r="F2593" t="s">
        <v>11265</v>
      </c>
      <c r="H2593">
        <v>49.090435599999999</v>
      </c>
      <c r="I2593">
        <v>-116.7749649</v>
      </c>
      <c r="J2593" s="1" t="str">
        <f t="shared" si="162"/>
        <v>NGR bulk stream sediment</v>
      </c>
      <c r="K2593" s="1" t="str">
        <f t="shared" si="163"/>
        <v>&lt;177 micron (NGR)</v>
      </c>
      <c r="L2593">
        <v>58</v>
      </c>
      <c r="M2593" t="s">
        <v>71</v>
      </c>
      <c r="N2593">
        <v>961</v>
      </c>
      <c r="O2593" t="s">
        <v>198</v>
      </c>
      <c r="P2593" t="s">
        <v>47</v>
      </c>
      <c r="Q2593" t="s">
        <v>533</v>
      </c>
      <c r="R2593" t="s">
        <v>235</v>
      </c>
      <c r="S2593" t="s">
        <v>462</v>
      </c>
      <c r="T2593" t="s">
        <v>55</v>
      </c>
      <c r="U2593" t="s">
        <v>225</v>
      </c>
      <c r="V2593" t="s">
        <v>406</v>
      </c>
      <c r="W2593" t="s">
        <v>81</v>
      </c>
      <c r="X2593" t="s">
        <v>73</v>
      </c>
      <c r="Y2593" t="s">
        <v>112</v>
      </c>
      <c r="Z2593" t="s">
        <v>199</v>
      </c>
      <c r="AA2593" t="s">
        <v>46</v>
      </c>
      <c r="AB2593" t="s">
        <v>54</v>
      </c>
      <c r="AC2593" t="s">
        <v>108</v>
      </c>
      <c r="AD2593" t="s">
        <v>273</v>
      </c>
      <c r="AE2593" t="s">
        <v>380</v>
      </c>
      <c r="AF2593" t="s">
        <v>181</v>
      </c>
      <c r="AG2593" t="s">
        <v>270</v>
      </c>
      <c r="AH2593" t="s">
        <v>185</v>
      </c>
      <c r="AI2593" t="s">
        <v>198</v>
      </c>
      <c r="AJ2593" t="s">
        <v>58</v>
      </c>
      <c r="AK2593" t="s">
        <v>130</v>
      </c>
      <c r="AL2593" t="s">
        <v>47</v>
      </c>
      <c r="AM2593" t="s">
        <v>47</v>
      </c>
      <c r="AN2593" t="s">
        <v>1121</v>
      </c>
      <c r="AO2593" t="s">
        <v>225</v>
      </c>
    </row>
    <row r="2594" spans="1:41" hidden="1" x14ac:dyDescent="0.25">
      <c r="A2594" t="s">
        <v>11266</v>
      </c>
      <c r="B2594" t="s">
        <v>11267</v>
      </c>
      <c r="C2594" s="1" t="str">
        <f t="shared" si="164"/>
        <v>21:1062</v>
      </c>
      <c r="D2594" s="1" t="str">
        <f t="shared" si="165"/>
        <v>21:0123</v>
      </c>
      <c r="E2594" t="s">
        <v>11268</v>
      </c>
      <c r="F2594" t="s">
        <v>11269</v>
      </c>
      <c r="H2594">
        <v>49.087929000000003</v>
      </c>
      <c r="I2594">
        <v>-116.72653219999999</v>
      </c>
      <c r="J2594" s="1" t="str">
        <f t="shared" si="162"/>
        <v>NGR bulk stream sediment</v>
      </c>
      <c r="K2594" s="1" t="str">
        <f t="shared" si="163"/>
        <v>&lt;177 micron (NGR)</v>
      </c>
      <c r="L2594">
        <v>58</v>
      </c>
      <c r="M2594" t="s">
        <v>95</v>
      </c>
      <c r="N2594">
        <v>962</v>
      </c>
      <c r="O2594" t="s">
        <v>53</v>
      </c>
      <c r="P2594" t="s">
        <v>47</v>
      </c>
      <c r="Q2594" t="s">
        <v>1304</v>
      </c>
      <c r="R2594" t="s">
        <v>173</v>
      </c>
      <c r="S2594" t="s">
        <v>329</v>
      </c>
      <c r="T2594" t="s">
        <v>58</v>
      </c>
      <c r="U2594" t="s">
        <v>475</v>
      </c>
      <c r="V2594" t="s">
        <v>209</v>
      </c>
      <c r="W2594" t="s">
        <v>139</v>
      </c>
      <c r="X2594" t="s">
        <v>52</v>
      </c>
      <c r="Y2594" t="s">
        <v>272</v>
      </c>
      <c r="Z2594" t="s">
        <v>84</v>
      </c>
      <c r="AA2594" t="s">
        <v>46</v>
      </c>
      <c r="AB2594" t="s">
        <v>149</v>
      </c>
      <c r="AC2594" t="s">
        <v>145</v>
      </c>
      <c r="AD2594" t="s">
        <v>226</v>
      </c>
      <c r="AE2594" t="s">
        <v>380</v>
      </c>
      <c r="AF2594" t="s">
        <v>58</v>
      </c>
      <c r="AG2594" t="s">
        <v>52</v>
      </c>
      <c r="AH2594" t="s">
        <v>206</v>
      </c>
      <c r="AI2594" t="s">
        <v>54</v>
      </c>
      <c r="AJ2594" t="s">
        <v>108</v>
      </c>
      <c r="AK2594" t="s">
        <v>102</v>
      </c>
      <c r="AL2594" t="s">
        <v>47</v>
      </c>
      <c r="AM2594" t="s">
        <v>122</v>
      </c>
      <c r="AN2594" t="s">
        <v>372</v>
      </c>
      <c r="AO2594" t="s">
        <v>217</v>
      </c>
    </row>
    <row r="2595" spans="1:41" hidden="1" x14ac:dyDescent="0.25">
      <c r="A2595" t="s">
        <v>11270</v>
      </c>
      <c r="B2595" t="s">
        <v>11271</v>
      </c>
      <c r="C2595" s="1" t="str">
        <f t="shared" si="164"/>
        <v>21:1062</v>
      </c>
      <c r="D2595" s="1" t="str">
        <f t="shared" si="165"/>
        <v>21:0123</v>
      </c>
      <c r="E2595" t="s">
        <v>11272</v>
      </c>
      <c r="F2595" t="s">
        <v>11273</v>
      </c>
      <c r="H2595">
        <v>49.047297499999999</v>
      </c>
      <c r="I2595">
        <v>-116.9386157</v>
      </c>
      <c r="J2595" s="1" t="str">
        <f t="shared" si="162"/>
        <v>NGR bulk stream sediment</v>
      </c>
      <c r="K2595" s="1" t="str">
        <f t="shared" si="163"/>
        <v>&lt;177 micron (NGR)</v>
      </c>
      <c r="L2595">
        <v>58</v>
      </c>
      <c r="M2595" t="s">
        <v>117</v>
      </c>
      <c r="N2595">
        <v>963</v>
      </c>
      <c r="O2595" t="s">
        <v>173</v>
      </c>
      <c r="P2595" t="s">
        <v>47</v>
      </c>
      <c r="Q2595" t="s">
        <v>673</v>
      </c>
      <c r="R2595" t="s">
        <v>63</v>
      </c>
      <c r="S2595" t="s">
        <v>77</v>
      </c>
      <c r="T2595" t="s">
        <v>50</v>
      </c>
      <c r="U2595" t="s">
        <v>306</v>
      </c>
      <c r="V2595" t="s">
        <v>63</v>
      </c>
      <c r="W2595" t="s">
        <v>78</v>
      </c>
      <c r="X2595" t="s">
        <v>137</v>
      </c>
      <c r="Y2595" t="s">
        <v>80</v>
      </c>
      <c r="Z2595" t="s">
        <v>199</v>
      </c>
      <c r="AA2595" t="s">
        <v>46</v>
      </c>
      <c r="AB2595" t="s">
        <v>53</v>
      </c>
      <c r="AC2595" t="s">
        <v>108</v>
      </c>
      <c r="AD2595" t="s">
        <v>239</v>
      </c>
      <c r="AE2595" t="s">
        <v>84</v>
      </c>
      <c r="AF2595" t="s">
        <v>150</v>
      </c>
      <c r="AG2595" t="s">
        <v>392</v>
      </c>
      <c r="AH2595" t="s">
        <v>54</v>
      </c>
      <c r="AI2595" t="s">
        <v>198</v>
      </c>
      <c r="AJ2595" t="s">
        <v>181</v>
      </c>
      <c r="AK2595" t="s">
        <v>81</v>
      </c>
      <c r="AL2595" t="s">
        <v>47</v>
      </c>
      <c r="AM2595" t="s">
        <v>47</v>
      </c>
      <c r="AN2595" t="s">
        <v>915</v>
      </c>
      <c r="AO2595" t="s">
        <v>82</v>
      </c>
    </row>
    <row r="2596" spans="1:41" hidden="1" x14ac:dyDescent="0.25">
      <c r="A2596" t="s">
        <v>11274</v>
      </c>
      <c r="B2596" t="s">
        <v>11275</v>
      </c>
      <c r="C2596" s="1" t="str">
        <f t="shared" si="164"/>
        <v>21:1062</v>
      </c>
      <c r="D2596" s="1" t="str">
        <f t="shared" si="165"/>
        <v>21:0123</v>
      </c>
      <c r="E2596" t="s">
        <v>11276</v>
      </c>
      <c r="F2596" t="s">
        <v>11277</v>
      </c>
      <c r="H2596">
        <v>49.017302100000002</v>
      </c>
      <c r="I2596">
        <v>-116.7217776</v>
      </c>
      <c r="J2596" s="1" t="str">
        <f t="shared" si="162"/>
        <v>NGR bulk stream sediment</v>
      </c>
      <c r="K2596" s="1" t="str">
        <f t="shared" si="163"/>
        <v>&lt;177 micron (NGR)</v>
      </c>
      <c r="L2596">
        <v>58</v>
      </c>
      <c r="M2596" t="s">
        <v>136</v>
      </c>
      <c r="N2596">
        <v>964</v>
      </c>
      <c r="O2596" t="s">
        <v>47</v>
      </c>
      <c r="P2596" t="s">
        <v>47</v>
      </c>
      <c r="Q2596" t="s">
        <v>152</v>
      </c>
      <c r="R2596" t="s">
        <v>101</v>
      </c>
      <c r="S2596" t="s">
        <v>329</v>
      </c>
      <c r="T2596" t="s">
        <v>76</v>
      </c>
      <c r="U2596" t="s">
        <v>239</v>
      </c>
      <c r="V2596" t="s">
        <v>158</v>
      </c>
      <c r="W2596" t="s">
        <v>78</v>
      </c>
      <c r="X2596" t="s">
        <v>330</v>
      </c>
      <c r="Y2596" t="s">
        <v>106</v>
      </c>
      <c r="Z2596" t="s">
        <v>56</v>
      </c>
      <c r="AA2596" t="s">
        <v>46</v>
      </c>
      <c r="AB2596" t="s">
        <v>110</v>
      </c>
      <c r="AC2596" t="s">
        <v>82</v>
      </c>
      <c r="AD2596" t="s">
        <v>146</v>
      </c>
      <c r="AE2596" t="s">
        <v>56</v>
      </c>
      <c r="AF2596" t="s">
        <v>55</v>
      </c>
      <c r="AG2596" t="s">
        <v>366</v>
      </c>
      <c r="AH2596" t="s">
        <v>206</v>
      </c>
      <c r="AI2596" t="s">
        <v>46</v>
      </c>
      <c r="AJ2596" t="s">
        <v>127</v>
      </c>
      <c r="AK2596" t="s">
        <v>143</v>
      </c>
      <c r="AL2596" t="s">
        <v>47</v>
      </c>
      <c r="AM2596" t="s">
        <v>47</v>
      </c>
      <c r="AN2596" t="s">
        <v>48</v>
      </c>
      <c r="AO2596" t="s">
        <v>98</v>
      </c>
    </row>
    <row r="2597" spans="1:41" hidden="1" x14ac:dyDescent="0.25">
      <c r="A2597" t="s">
        <v>11278</v>
      </c>
      <c r="B2597" t="s">
        <v>11279</v>
      </c>
      <c r="C2597" s="1" t="str">
        <f t="shared" si="164"/>
        <v>21:1062</v>
      </c>
      <c r="D2597" s="1" t="str">
        <f t="shared" si="165"/>
        <v>21:0123</v>
      </c>
      <c r="E2597" t="s">
        <v>11280</v>
      </c>
      <c r="F2597" t="s">
        <v>11281</v>
      </c>
      <c r="H2597">
        <v>49.007006799999999</v>
      </c>
      <c r="I2597">
        <v>-116.7779123</v>
      </c>
      <c r="J2597" s="1" t="str">
        <f t="shared" si="162"/>
        <v>NGR bulk stream sediment</v>
      </c>
      <c r="K2597" s="1" t="str">
        <f t="shared" si="163"/>
        <v>&lt;177 micron (NGR)</v>
      </c>
      <c r="L2597">
        <v>58</v>
      </c>
      <c r="M2597" t="s">
        <v>157</v>
      </c>
      <c r="N2597">
        <v>965</v>
      </c>
      <c r="O2597" t="s">
        <v>62</v>
      </c>
      <c r="P2597" t="s">
        <v>47</v>
      </c>
      <c r="Q2597" t="s">
        <v>284</v>
      </c>
      <c r="R2597" t="s">
        <v>110</v>
      </c>
      <c r="S2597" t="s">
        <v>77</v>
      </c>
      <c r="T2597" t="s">
        <v>137</v>
      </c>
      <c r="U2597" t="s">
        <v>175</v>
      </c>
      <c r="V2597" t="s">
        <v>58</v>
      </c>
      <c r="W2597" t="s">
        <v>101</v>
      </c>
      <c r="X2597" t="s">
        <v>51</v>
      </c>
      <c r="Y2597" t="s">
        <v>162</v>
      </c>
      <c r="Z2597" t="s">
        <v>56</v>
      </c>
      <c r="AA2597" t="s">
        <v>46</v>
      </c>
      <c r="AB2597" t="s">
        <v>54</v>
      </c>
      <c r="AC2597" t="s">
        <v>58</v>
      </c>
      <c r="AD2597" t="s">
        <v>399</v>
      </c>
      <c r="AE2597" t="s">
        <v>380</v>
      </c>
      <c r="AF2597" t="s">
        <v>392</v>
      </c>
      <c r="AG2597" t="s">
        <v>292</v>
      </c>
      <c r="AH2597" t="s">
        <v>122</v>
      </c>
      <c r="AI2597" t="s">
        <v>54</v>
      </c>
      <c r="AJ2597" t="s">
        <v>85</v>
      </c>
      <c r="AK2597" t="s">
        <v>60</v>
      </c>
      <c r="AL2597" t="s">
        <v>47</v>
      </c>
      <c r="AM2597" t="s">
        <v>47</v>
      </c>
      <c r="AN2597" t="s">
        <v>65</v>
      </c>
      <c r="AO2597" t="s">
        <v>90</v>
      </c>
    </row>
    <row r="2598" spans="1:41" hidden="1" x14ac:dyDescent="0.25">
      <c r="A2598" t="s">
        <v>11282</v>
      </c>
      <c r="B2598" t="s">
        <v>11283</v>
      </c>
      <c r="C2598" s="1" t="str">
        <f t="shared" si="164"/>
        <v>21:1062</v>
      </c>
      <c r="D2598" s="1" t="str">
        <f t="shared" si="165"/>
        <v>21:0123</v>
      </c>
      <c r="E2598" t="s">
        <v>11284</v>
      </c>
      <c r="F2598" t="s">
        <v>11285</v>
      </c>
      <c r="H2598">
        <v>49.006141399999997</v>
      </c>
      <c r="I2598">
        <v>-116.8295219</v>
      </c>
      <c r="J2598" s="1" t="str">
        <f t="shared" si="162"/>
        <v>NGR bulk stream sediment</v>
      </c>
      <c r="K2598" s="1" t="str">
        <f t="shared" si="163"/>
        <v>&lt;177 micron (NGR)</v>
      </c>
      <c r="L2598">
        <v>58</v>
      </c>
      <c r="M2598" t="s">
        <v>170</v>
      </c>
      <c r="N2598">
        <v>966</v>
      </c>
      <c r="O2598" t="s">
        <v>149</v>
      </c>
      <c r="P2598" t="s">
        <v>47</v>
      </c>
      <c r="Q2598" t="s">
        <v>673</v>
      </c>
      <c r="R2598" t="s">
        <v>86</v>
      </c>
      <c r="S2598" t="s">
        <v>258</v>
      </c>
      <c r="T2598" t="s">
        <v>55</v>
      </c>
      <c r="U2598" t="s">
        <v>306</v>
      </c>
      <c r="V2598" t="s">
        <v>351</v>
      </c>
      <c r="W2598" t="s">
        <v>257</v>
      </c>
      <c r="X2598" t="s">
        <v>51</v>
      </c>
      <c r="Y2598" t="s">
        <v>124</v>
      </c>
      <c r="Z2598" t="s">
        <v>56</v>
      </c>
      <c r="AA2598" t="s">
        <v>46</v>
      </c>
      <c r="AB2598" t="s">
        <v>198</v>
      </c>
      <c r="AC2598" t="s">
        <v>50</v>
      </c>
      <c r="AD2598" t="s">
        <v>226</v>
      </c>
      <c r="AE2598" t="s">
        <v>199</v>
      </c>
      <c r="AF2598" t="s">
        <v>58</v>
      </c>
      <c r="AG2598" t="s">
        <v>307</v>
      </c>
      <c r="AH2598" t="s">
        <v>173</v>
      </c>
      <c r="AI2598" t="s">
        <v>174</v>
      </c>
      <c r="AJ2598" t="s">
        <v>55</v>
      </c>
      <c r="AK2598" t="s">
        <v>200</v>
      </c>
      <c r="AL2598" t="s">
        <v>122</v>
      </c>
      <c r="AM2598" t="s">
        <v>47</v>
      </c>
      <c r="AN2598" t="s">
        <v>508</v>
      </c>
      <c r="AO2598" t="s">
        <v>145</v>
      </c>
    </row>
    <row r="2599" spans="1:41" hidden="1" x14ac:dyDescent="0.25">
      <c r="A2599" t="s">
        <v>11286</v>
      </c>
      <c r="B2599" t="s">
        <v>11287</v>
      </c>
      <c r="C2599" s="1" t="str">
        <f t="shared" si="164"/>
        <v>21:1062</v>
      </c>
      <c r="D2599" s="1" t="str">
        <f t="shared" si="165"/>
        <v>21:0123</v>
      </c>
      <c r="E2599" t="s">
        <v>11288</v>
      </c>
      <c r="F2599" t="s">
        <v>11289</v>
      </c>
      <c r="H2599">
        <v>49.008465899999997</v>
      </c>
      <c r="I2599">
        <v>-116.8449524</v>
      </c>
      <c r="J2599" s="1" t="str">
        <f t="shared" si="162"/>
        <v>NGR bulk stream sediment</v>
      </c>
      <c r="K2599" s="1" t="str">
        <f t="shared" si="163"/>
        <v>&lt;177 micron (NGR)</v>
      </c>
      <c r="L2599">
        <v>58</v>
      </c>
      <c r="M2599" t="s">
        <v>280</v>
      </c>
      <c r="N2599">
        <v>967</v>
      </c>
      <c r="O2599" t="s">
        <v>79</v>
      </c>
      <c r="P2599" t="s">
        <v>47</v>
      </c>
      <c r="Q2599" t="s">
        <v>318</v>
      </c>
      <c r="R2599" t="s">
        <v>182</v>
      </c>
      <c r="S2599" t="s">
        <v>344</v>
      </c>
      <c r="T2599" t="s">
        <v>108</v>
      </c>
      <c r="U2599" t="s">
        <v>141</v>
      </c>
      <c r="V2599" t="s">
        <v>260</v>
      </c>
      <c r="W2599" t="s">
        <v>102</v>
      </c>
      <c r="X2599" t="s">
        <v>51</v>
      </c>
      <c r="Y2599" t="s">
        <v>239</v>
      </c>
      <c r="Z2599" t="s">
        <v>56</v>
      </c>
      <c r="AA2599" t="s">
        <v>46</v>
      </c>
      <c r="AB2599" t="s">
        <v>198</v>
      </c>
      <c r="AC2599" t="s">
        <v>209</v>
      </c>
      <c r="AD2599" t="s">
        <v>226</v>
      </c>
      <c r="AE2599" t="s">
        <v>56</v>
      </c>
      <c r="AF2599" t="s">
        <v>85</v>
      </c>
      <c r="AG2599" t="s">
        <v>359</v>
      </c>
      <c r="AH2599" t="s">
        <v>130</v>
      </c>
      <c r="AI2599" t="s">
        <v>174</v>
      </c>
      <c r="AJ2599" t="s">
        <v>55</v>
      </c>
      <c r="AK2599" t="s">
        <v>60</v>
      </c>
      <c r="AL2599" t="s">
        <v>47</v>
      </c>
      <c r="AM2599" t="s">
        <v>122</v>
      </c>
      <c r="AN2599" t="s">
        <v>89</v>
      </c>
      <c r="AO2599" t="s">
        <v>66</v>
      </c>
    </row>
    <row r="2600" spans="1:41" hidden="1" x14ac:dyDescent="0.25">
      <c r="A2600" t="s">
        <v>11290</v>
      </c>
      <c r="B2600" t="s">
        <v>11291</v>
      </c>
      <c r="C2600" s="1" t="str">
        <f t="shared" si="164"/>
        <v>21:1062</v>
      </c>
      <c r="D2600" s="1" t="str">
        <f t="shared" si="165"/>
        <v>21:0123</v>
      </c>
      <c r="E2600" t="s">
        <v>11288</v>
      </c>
      <c r="F2600" t="s">
        <v>11292</v>
      </c>
      <c r="H2600">
        <v>49.008465899999997</v>
      </c>
      <c r="I2600">
        <v>-116.8449524</v>
      </c>
      <c r="J2600" s="1" t="str">
        <f t="shared" si="162"/>
        <v>NGR bulk stream sediment</v>
      </c>
      <c r="K2600" s="1" t="str">
        <f t="shared" si="163"/>
        <v>&lt;177 micron (NGR)</v>
      </c>
      <c r="L2600">
        <v>58</v>
      </c>
      <c r="M2600" t="s">
        <v>288</v>
      </c>
      <c r="N2600">
        <v>968</v>
      </c>
      <c r="O2600" t="s">
        <v>60</v>
      </c>
      <c r="P2600" t="s">
        <v>47</v>
      </c>
      <c r="Q2600" t="s">
        <v>301</v>
      </c>
      <c r="R2600" t="s">
        <v>58</v>
      </c>
      <c r="S2600" t="s">
        <v>140</v>
      </c>
      <c r="T2600" t="s">
        <v>127</v>
      </c>
      <c r="U2600" t="s">
        <v>290</v>
      </c>
      <c r="V2600" t="s">
        <v>188</v>
      </c>
      <c r="W2600" t="s">
        <v>103</v>
      </c>
      <c r="X2600" t="s">
        <v>51</v>
      </c>
      <c r="Y2600" t="s">
        <v>290</v>
      </c>
      <c r="Z2600" t="s">
        <v>56</v>
      </c>
      <c r="AA2600" t="s">
        <v>46</v>
      </c>
      <c r="AB2600" t="s">
        <v>198</v>
      </c>
      <c r="AC2600" t="s">
        <v>82</v>
      </c>
      <c r="AD2600" t="s">
        <v>146</v>
      </c>
      <c r="AE2600" t="s">
        <v>56</v>
      </c>
      <c r="AF2600" t="s">
        <v>108</v>
      </c>
      <c r="AG2600" t="s">
        <v>330</v>
      </c>
      <c r="AH2600" t="s">
        <v>79</v>
      </c>
      <c r="AI2600" t="s">
        <v>185</v>
      </c>
      <c r="AJ2600" t="s">
        <v>85</v>
      </c>
      <c r="AK2600" t="s">
        <v>164</v>
      </c>
      <c r="AL2600" t="s">
        <v>47</v>
      </c>
      <c r="AM2600" t="s">
        <v>122</v>
      </c>
      <c r="AN2600" t="s">
        <v>313</v>
      </c>
      <c r="AO2600" t="s">
        <v>98</v>
      </c>
    </row>
    <row r="2601" spans="1:41" hidden="1" x14ac:dyDescent="0.25">
      <c r="A2601" t="s">
        <v>11293</v>
      </c>
      <c r="B2601" t="s">
        <v>11294</v>
      </c>
      <c r="C2601" s="1" t="str">
        <f t="shared" si="164"/>
        <v>21:1062</v>
      </c>
      <c r="D2601" s="1" t="str">
        <f t="shared" si="165"/>
        <v>21:0123</v>
      </c>
      <c r="E2601" t="s">
        <v>11295</v>
      </c>
      <c r="F2601" t="s">
        <v>11296</v>
      </c>
      <c r="H2601">
        <v>49.013300700000002</v>
      </c>
      <c r="I2601">
        <v>-116.9086527</v>
      </c>
      <c r="J2601" s="1" t="str">
        <f t="shared" si="162"/>
        <v>NGR bulk stream sediment</v>
      </c>
      <c r="K2601" s="1" t="str">
        <f t="shared" si="163"/>
        <v>&lt;177 micron (NGR)</v>
      </c>
      <c r="L2601">
        <v>58</v>
      </c>
      <c r="M2601" t="s">
        <v>180</v>
      </c>
      <c r="N2601">
        <v>969</v>
      </c>
      <c r="O2601" t="s">
        <v>81</v>
      </c>
      <c r="P2601" t="s">
        <v>47</v>
      </c>
      <c r="Q2601" t="s">
        <v>817</v>
      </c>
      <c r="R2601" t="s">
        <v>437</v>
      </c>
      <c r="S2601" t="s">
        <v>240</v>
      </c>
      <c r="T2601" t="s">
        <v>58</v>
      </c>
      <c r="U2601" t="s">
        <v>131</v>
      </c>
      <c r="V2601" t="s">
        <v>103</v>
      </c>
      <c r="W2601" t="s">
        <v>122</v>
      </c>
      <c r="X2601" t="s">
        <v>103</v>
      </c>
      <c r="Y2601" t="s">
        <v>104</v>
      </c>
      <c r="Z2601" t="s">
        <v>56</v>
      </c>
      <c r="AA2601" t="s">
        <v>46</v>
      </c>
      <c r="AB2601" t="s">
        <v>53</v>
      </c>
      <c r="AC2601" t="s">
        <v>66</v>
      </c>
      <c r="AD2601" t="s">
        <v>343</v>
      </c>
      <c r="AE2601" t="s">
        <v>198</v>
      </c>
      <c r="AF2601" t="s">
        <v>406</v>
      </c>
      <c r="AG2601" t="s">
        <v>73</v>
      </c>
      <c r="AH2601" t="s">
        <v>87</v>
      </c>
      <c r="AI2601" t="s">
        <v>198</v>
      </c>
      <c r="AJ2601" t="s">
        <v>591</v>
      </c>
      <c r="AK2601" t="s">
        <v>139</v>
      </c>
      <c r="AL2601" t="s">
        <v>47</v>
      </c>
      <c r="AM2601" t="s">
        <v>47</v>
      </c>
      <c r="AN2601" t="s">
        <v>171</v>
      </c>
      <c r="AO2601" t="s">
        <v>58</v>
      </c>
    </row>
    <row r="2602" spans="1:41" hidden="1" x14ac:dyDescent="0.25">
      <c r="A2602" t="s">
        <v>11297</v>
      </c>
      <c r="B2602" t="s">
        <v>11298</v>
      </c>
      <c r="C2602" s="1" t="str">
        <f t="shared" si="164"/>
        <v>21:1062</v>
      </c>
      <c r="D2602" s="1" t="str">
        <f t="shared" si="165"/>
        <v>21:0123</v>
      </c>
      <c r="E2602" t="s">
        <v>11299</v>
      </c>
      <c r="F2602" t="s">
        <v>11300</v>
      </c>
      <c r="H2602">
        <v>49.014924899999997</v>
      </c>
      <c r="I2602">
        <v>-116.8836907</v>
      </c>
      <c r="J2602" s="1" t="str">
        <f t="shared" si="162"/>
        <v>NGR bulk stream sediment</v>
      </c>
      <c r="K2602" s="1" t="str">
        <f t="shared" si="163"/>
        <v>&lt;177 micron (NGR)</v>
      </c>
      <c r="L2602">
        <v>58</v>
      </c>
      <c r="M2602" t="s">
        <v>195</v>
      </c>
      <c r="N2602">
        <v>970</v>
      </c>
      <c r="O2602" t="s">
        <v>61</v>
      </c>
      <c r="P2602" t="s">
        <v>47</v>
      </c>
      <c r="Q2602" t="s">
        <v>301</v>
      </c>
      <c r="R2602" t="s">
        <v>161</v>
      </c>
      <c r="S2602" t="s">
        <v>77</v>
      </c>
      <c r="T2602" t="s">
        <v>85</v>
      </c>
      <c r="U2602" t="s">
        <v>49</v>
      </c>
      <c r="V2602" t="s">
        <v>122</v>
      </c>
      <c r="W2602" t="s">
        <v>161</v>
      </c>
      <c r="X2602" t="s">
        <v>73</v>
      </c>
      <c r="Y2602" t="s">
        <v>243</v>
      </c>
      <c r="Z2602" t="s">
        <v>56</v>
      </c>
      <c r="AA2602" t="s">
        <v>46</v>
      </c>
      <c r="AB2602" t="s">
        <v>62</v>
      </c>
      <c r="AC2602" t="s">
        <v>66</v>
      </c>
      <c r="AD2602" t="s">
        <v>344</v>
      </c>
      <c r="AE2602" t="s">
        <v>57</v>
      </c>
      <c r="AF2602" t="s">
        <v>137</v>
      </c>
      <c r="AG2602" t="s">
        <v>158</v>
      </c>
      <c r="AH2602" t="s">
        <v>110</v>
      </c>
      <c r="AI2602" t="s">
        <v>46</v>
      </c>
      <c r="AJ2602" t="s">
        <v>58</v>
      </c>
      <c r="AK2602" t="s">
        <v>257</v>
      </c>
      <c r="AL2602" t="s">
        <v>47</v>
      </c>
      <c r="AM2602" t="s">
        <v>47</v>
      </c>
      <c r="AN2602" t="s">
        <v>313</v>
      </c>
      <c r="AO2602" t="s">
        <v>165</v>
      </c>
    </row>
    <row r="2603" spans="1:41" hidden="1" x14ac:dyDescent="0.25">
      <c r="A2603" t="s">
        <v>11301</v>
      </c>
      <c r="B2603" t="s">
        <v>11302</v>
      </c>
      <c r="C2603" s="1" t="str">
        <f t="shared" si="164"/>
        <v>21:1062</v>
      </c>
      <c r="D2603" s="1" t="str">
        <f t="shared" si="165"/>
        <v>21:0123</v>
      </c>
      <c r="E2603" t="s">
        <v>11303</v>
      </c>
      <c r="F2603" t="s">
        <v>11304</v>
      </c>
      <c r="H2603">
        <v>49.014545699999999</v>
      </c>
      <c r="I2603">
        <v>-116.92662079999999</v>
      </c>
      <c r="J2603" s="1" t="str">
        <f t="shared" si="162"/>
        <v>NGR bulk stream sediment</v>
      </c>
      <c r="K2603" s="1" t="str">
        <f t="shared" si="163"/>
        <v>&lt;177 micron (NGR)</v>
      </c>
      <c r="L2603">
        <v>58</v>
      </c>
      <c r="M2603" t="s">
        <v>205</v>
      </c>
      <c r="N2603">
        <v>971</v>
      </c>
      <c r="O2603" t="s">
        <v>122</v>
      </c>
      <c r="P2603" t="s">
        <v>47</v>
      </c>
      <c r="Q2603" t="s">
        <v>364</v>
      </c>
      <c r="R2603" t="s">
        <v>161</v>
      </c>
      <c r="S2603" t="s">
        <v>144</v>
      </c>
      <c r="T2603" t="s">
        <v>108</v>
      </c>
      <c r="U2603" t="s">
        <v>358</v>
      </c>
      <c r="V2603" t="s">
        <v>455</v>
      </c>
      <c r="W2603" t="s">
        <v>122</v>
      </c>
      <c r="X2603" t="s">
        <v>73</v>
      </c>
      <c r="Y2603" t="s">
        <v>187</v>
      </c>
      <c r="Z2603" t="s">
        <v>56</v>
      </c>
      <c r="AA2603" t="s">
        <v>46</v>
      </c>
      <c r="AB2603" t="s">
        <v>198</v>
      </c>
      <c r="AC2603" t="s">
        <v>90</v>
      </c>
      <c r="AD2603" t="s">
        <v>344</v>
      </c>
      <c r="AE2603" t="s">
        <v>53</v>
      </c>
      <c r="AF2603" t="s">
        <v>58</v>
      </c>
      <c r="AG2603" t="s">
        <v>238</v>
      </c>
      <c r="AH2603" t="s">
        <v>174</v>
      </c>
      <c r="AI2603" t="s">
        <v>46</v>
      </c>
      <c r="AJ2603" t="s">
        <v>58</v>
      </c>
      <c r="AK2603" t="s">
        <v>78</v>
      </c>
      <c r="AL2603" t="s">
        <v>47</v>
      </c>
      <c r="AM2603" t="s">
        <v>47</v>
      </c>
      <c r="AN2603" t="s">
        <v>171</v>
      </c>
      <c r="AO2603" t="s">
        <v>50</v>
      </c>
    </row>
    <row r="2604" spans="1:41" hidden="1" x14ac:dyDescent="0.25">
      <c r="A2604" t="s">
        <v>11305</v>
      </c>
      <c r="B2604" t="s">
        <v>11306</v>
      </c>
      <c r="C2604" s="1" t="str">
        <f t="shared" si="164"/>
        <v>21:1062</v>
      </c>
      <c r="D2604" s="1" t="str">
        <f t="shared" si="165"/>
        <v>21:0123</v>
      </c>
      <c r="E2604" t="s">
        <v>11307</v>
      </c>
      <c r="F2604" t="s">
        <v>11308</v>
      </c>
      <c r="H2604">
        <v>49.012673800000002</v>
      </c>
      <c r="I2604">
        <v>-116.9414203</v>
      </c>
      <c r="J2604" s="1" t="str">
        <f t="shared" si="162"/>
        <v>NGR bulk stream sediment</v>
      </c>
      <c r="K2604" s="1" t="str">
        <f t="shared" si="163"/>
        <v>&lt;177 micron (NGR)</v>
      </c>
      <c r="L2604">
        <v>58</v>
      </c>
      <c r="M2604" t="s">
        <v>214</v>
      </c>
      <c r="N2604">
        <v>972</v>
      </c>
      <c r="O2604" t="s">
        <v>164</v>
      </c>
      <c r="P2604" t="s">
        <v>47</v>
      </c>
      <c r="Q2604" t="s">
        <v>301</v>
      </c>
      <c r="R2604" t="s">
        <v>72</v>
      </c>
      <c r="S2604" t="s">
        <v>554</v>
      </c>
      <c r="T2604" t="s">
        <v>85</v>
      </c>
      <c r="U2604" t="s">
        <v>358</v>
      </c>
      <c r="V2604" t="s">
        <v>81</v>
      </c>
      <c r="W2604" t="s">
        <v>79</v>
      </c>
      <c r="X2604" t="s">
        <v>55</v>
      </c>
      <c r="Y2604" t="s">
        <v>75</v>
      </c>
      <c r="Z2604" t="s">
        <v>56</v>
      </c>
      <c r="AA2604" t="s">
        <v>46</v>
      </c>
      <c r="AB2604" t="s">
        <v>53</v>
      </c>
      <c r="AC2604" t="s">
        <v>145</v>
      </c>
      <c r="AD2604" t="s">
        <v>162</v>
      </c>
      <c r="AE2604" t="s">
        <v>53</v>
      </c>
      <c r="AF2604" t="s">
        <v>58</v>
      </c>
      <c r="AG2604" t="s">
        <v>307</v>
      </c>
      <c r="AH2604" t="s">
        <v>174</v>
      </c>
      <c r="AI2604" t="s">
        <v>149</v>
      </c>
      <c r="AJ2604" t="s">
        <v>351</v>
      </c>
      <c r="AK2604" t="s">
        <v>161</v>
      </c>
      <c r="AL2604" t="s">
        <v>47</v>
      </c>
      <c r="AM2604" t="s">
        <v>47</v>
      </c>
      <c r="AN2604" t="s">
        <v>780</v>
      </c>
      <c r="AO2604" t="s">
        <v>209</v>
      </c>
    </row>
    <row r="2605" spans="1:41" hidden="1" x14ac:dyDescent="0.25">
      <c r="A2605" t="s">
        <v>11309</v>
      </c>
      <c r="B2605" t="s">
        <v>11310</v>
      </c>
      <c r="C2605" s="1" t="str">
        <f t="shared" si="164"/>
        <v>21:1062</v>
      </c>
      <c r="D2605" s="1" t="str">
        <f t="shared" si="165"/>
        <v>21:0123</v>
      </c>
      <c r="E2605" t="s">
        <v>11311</v>
      </c>
      <c r="F2605" t="s">
        <v>11312</v>
      </c>
      <c r="H2605">
        <v>49.093451100000003</v>
      </c>
      <c r="I2605">
        <v>-117.0122373</v>
      </c>
      <c r="J2605" s="1" t="str">
        <f t="shared" si="162"/>
        <v>NGR bulk stream sediment</v>
      </c>
      <c r="K2605" s="1" t="str">
        <f t="shared" si="163"/>
        <v>&lt;177 micron (NGR)</v>
      </c>
      <c r="L2605">
        <v>58</v>
      </c>
      <c r="M2605" t="s">
        <v>223</v>
      </c>
      <c r="N2605">
        <v>973</v>
      </c>
      <c r="O2605" t="s">
        <v>81</v>
      </c>
      <c r="P2605" t="s">
        <v>122</v>
      </c>
      <c r="Q2605" t="s">
        <v>673</v>
      </c>
      <c r="R2605" t="s">
        <v>336</v>
      </c>
      <c r="S2605" t="s">
        <v>320</v>
      </c>
      <c r="T2605" t="s">
        <v>330</v>
      </c>
      <c r="U2605" t="s">
        <v>120</v>
      </c>
      <c r="V2605" t="s">
        <v>63</v>
      </c>
      <c r="W2605" t="s">
        <v>206</v>
      </c>
      <c r="X2605" t="s">
        <v>55</v>
      </c>
      <c r="Y2605" t="s">
        <v>300</v>
      </c>
      <c r="Z2605" t="s">
        <v>56</v>
      </c>
      <c r="AA2605" t="s">
        <v>46</v>
      </c>
      <c r="AB2605" t="s">
        <v>174</v>
      </c>
      <c r="AC2605" t="s">
        <v>50</v>
      </c>
      <c r="AD2605" t="s">
        <v>144</v>
      </c>
      <c r="AE2605" t="s">
        <v>199</v>
      </c>
      <c r="AF2605" t="s">
        <v>163</v>
      </c>
      <c r="AG2605" t="s">
        <v>242</v>
      </c>
      <c r="AH2605" t="s">
        <v>87</v>
      </c>
      <c r="AI2605" t="s">
        <v>46</v>
      </c>
      <c r="AJ2605" t="s">
        <v>127</v>
      </c>
      <c r="AK2605" t="s">
        <v>224</v>
      </c>
      <c r="AL2605" t="s">
        <v>47</v>
      </c>
      <c r="AM2605" t="s">
        <v>47</v>
      </c>
      <c r="AN2605" t="s">
        <v>662</v>
      </c>
      <c r="AO2605" t="s">
        <v>82</v>
      </c>
    </row>
    <row r="2606" spans="1:41" hidden="1" x14ac:dyDescent="0.25">
      <c r="A2606" t="s">
        <v>11313</v>
      </c>
      <c r="B2606" t="s">
        <v>11314</v>
      </c>
      <c r="C2606" s="1" t="str">
        <f t="shared" si="164"/>
        <v>21:1062</v>
      </c>
      <c r="D2606" s="1" t="str">
        <f t="shared" si="165"/>
        <v>21:0123</v>
      </c>
      <c r="E2606" t="s">
        <v>11315</v>
      </c>
      <c r="F2606" t="s">
        <v>11316</v>
      </c>
      <c r="H2606">
        <v>49.055952499999997</v>
      </c>
      <c r="I2606">
        <v>-116.8813643</v>
      </c>
      <c r="J2606" s="1" t="str">
        <f t="shared" si="162"/>
        <v>NGR bulk stream sediment</v>
      </c>
      <c r="K2606" s="1" t="str">
        <f t="shared" si="163"/>
        <v>&lt;177 micron (NGR)</v>
      </c>
      <c r="L2606">
        <v>58</v>
      </c>
      <c r="M2606" t="s">
        <v>233</v>
      </c>
      <c r="N2606">
        <v>974</v>
      </c>
      <c r="O2606" t="s">
        <v>64</v>
      </c>
      <c r="P2606" t="s">
        <v>122</v>
      </c>
      <c r="Q2606" t="s">
        <v>345</v>
      </c>
      <c r="R2606" t="s">
        <v>274</v>
      </c>
      <c r="S2606" t="s">
        <v>120</v>
      </c>
      <c r="T2606" t="s">
        <v>58</v>
      </c>
      <c r="U2606" t="s">
        <v>104</v>
      </c>
      <c r="V2606" t="s">
        <v>102</v>
      </c>
      <c r="W2606" t="s">
        <v>161</v>
      </c>
      <c r="X2606" t="s">
        <v>51</v>
      </c>
      <c r="Y2606" t="s">
        <v>104</v>
      </c>
      <c r="Z2606" t="s">
        <v>56</v>
      </c>
      <c r="AA2606" t="s">
        <v>46</v>
      </c>
      <c r="AB2606" t="s">
        <v>62</v>
      </c>
      <c r="AC2606" t="s">
        <v>66</v>
      </c>
      <c r="AD2606" t="s">
        <v>183</v>
      </c>
      <c r="AE2606" t="s">
        <v>84</v>
      </c>
      <c r="AF2606" t="s">
        <v>181</v>
      </c>
      <c r="AG2606" t="s">
        <v>129</v>
      </c>
      <c r="AH2606" t="s">
        <v>81</v>
      </c>
      <c r="AI2606" t="s">
        <v>46</v>
      </c>
      <c r="AJ2606" t="s">
        <v>330</v>
      </c>
      <c r="AK2606" t="s">
        <v>130</v>
      </c>
      <c r="AL2606" t="s">
        <v>47</v>
      </c>
      <c r="AM2606" t="s">
        <v>47</v>
      </c>
      <c r="AN2606" t="s">
        <v>1121</v>
      </c>
      <c r="AO2606" t="s">
        <v>82</v>
      </c>
    </row>
    <row r="2607" spans="1:41" hidden="1" x14ac:dyDescent="0.25">
      <c r="A2607" t="s">
        <v>11317</v>
      </c>
      <c r="B2607" t="s">
        <v>11318</v>
      </c>
      <c r="C2607" s="1" t="str">
        <f t="shared" si="164"/>
        <v>21:1062</v>
      </c>
      <c r="D2607" s="1" t="str">
        <f t="shared" si="165"/>
        <v>21:0123</v>
      </c>
      <c r="E2607" t="s">
        <v>11319</v>
      </c>
      <c r="F2607" t="s">
        <v>11320</v>
      </c>
      <c r="H2607">
        <v>49.035129599999998</v>
      </c>
      <c r="I2607">
        <v>-116.9724101</v>
      </c>
      <c r="J2607" s="1" t="str">
        <f t="shared" si="162"/>
        <v>NGR bulk stream sediment</v>
      </c>
      <c r="K2607" s="1" t="str">
        <f t="shared" si="163"/>
        <v>&lt;177 micron (NGR)</v>
      </c>
      <c r="L2607">
        <v>58</v>
      </c>
      <c r="M2607" t="s">
        <v>248</v>
      </c>
      <c r="N2607">
        <v>975</v>
      </c>
      <c r="O2607" t="s">
        <v>85</v>
      </c>
      <c r="P2607" t="s">
        <v>122</v>
      </c>
      <c r="Q2607" t="s">
        <v>171</v>
      </c>
      <c r="R2607" t="s">
        <v>292</v>
      </c>
      <c r="S2607" t="s">
        <v>343</v>
      </c>
      <c r="T2607" t="s">
        <v>225</v>
      </c>
      <c r="U2607" t="s">
        <v>590</v>
      </c>
      <c r="V2607" t="s">
        <v>60</v>
      </c>
      <c r="W2607" t="s">
        <v>129</v>
      </c>
      <c r="X2607" t="s">
        <v>73</v>
      </c>
      <c r="Y2607" t="s">
        <v>124</v>
      </c>
      <c r="Z2607" t="s">
        <v>56</v>
      </c>
      <c r="AA2607" t="s">
        <v>46</v>
      </c>
      <c r="AB2607" t="s">
        <v>87</v>
      </c>
      <c r="AC2607" t="s">
        <v>272</v>
      </c>
      <c r="AD2607" t="s">
        <v>272</v>
      </c>
      <c r="AE2607" t="s">
        <v>46</v>
      </c>
      <c r="AF2607" t="s">
        <v>2088</v>
      </c>
      <c r="AG2607" t="s">
        <v>621</v>
      </c>
      <c r="AH2607" t="s">
        <v>61</v>
      </c>
      <c r="AI2607" t="s">
        <v>64</v>
      </c>
      <c r="AJ2607" t="s">
        <v>591</v>
      </c>
      <c r="AK2607" t="s">
        <v>122</v>
      </c>
      <c r="AL2607" t="s">
        <v>47</v>
      </c>
      <c r="AM2607" t="s">
        <v>47</v>
      </c>
      <c r="AN2607" t="s">
        <v>313</v>
      </c>
      <c r="AO2607" t="s">
        <v>99</v>
      </c>
    </row>
    <row r="2608" spans="1:41" hidden="1" x14ac:dyDescent="0.25">
      <c r="A2608" t="s">
        <v>11321</v>
      </c>
      <c r="B2608" t="s">
        <v>11322</v>
      </c>
      <c r="C2608" s="1" t="str">
        <f t="shared" si="164"/>
        <v>21:1062</v>
      </c>
      <c r="D2608" s="1" t="str">
        <f t="shared" si="165"/>
        <v>21:0123</v>
      </c>
      <c r="E2608" t="s">
        <v>11323</v>
      </c>
      <c r="F2608" t="s">
        <v>11324</v>
      </c>
      <c r="H2608">
        <v>49.031334600000001</v>
      </c>
      <c r="I2608">
        <v>-116.9786368</v>
      </c>
      <c r="J2608" s="1" t="str">
        <f t="shared" si="162"/>
        <v>NGR bulk stream sediment</v>
      </c>
      <c r="K2608" s="1" t="str">
        <f t="shared" si="163"/>
        <v>&lt;177 micron (NGR)</v>
      </c>
      <c r="L2608">
        <v>58</v>
      </c>
      <c r="M2608" t="s">
        <v>256</v>
      </c>
      <c r="N2608">
        <v>976</v>
      </c>
      <c r="O2608" t="s">
        <v>96</v>
      </c>
      <c r="P2608" t="s">
        <v>49</v>
      </c>
      <c r="Q2608" t="s">
        <v>89</v>
      </c>
      <c r="R2608" t="s">
        <v>87</v>
      </c>
      <c r="S2608" t="s">
        <v>554</v>
      </c>
      <c r="T2608" t="s">
        <v>131</v>
      </c>
      <c r="U2608" t="s">
        <v>291</v>
      </c>
      <c r="V2608" t="s">
        <v>63</v>
      </c>
      <c r="W2608" t="s">
        <v>118</v>
      </c>
      <c r="X2608" t="s">
        <v>73</v>
      </c>
      <c r="Y2608" t="s">
        <v>190</v>
      </c>
      <c r="Z2608" t="s">
        <v>199</v>
      </c>
      <c r="AA2608" t="s">
        <v>46</v>
      </c>
      <c r="AB2608" t="s">
        <v>64</v>
      </c>
      <c r="AC2608" t="s">
        <v>358</v>
      </c>
      <c r="AD2608" t="s">
        <v>90</v>
      </c>
      <c r="AE2608" t="s">
        <v>149</v>
      </c>
      <c r="AF2608" t="s">
        <v>2317</v>
      </c>
      <c r="AG2608" t="s">
        <v>860</v>
      </c>
      <c r="AH2608" t="s">
        <v>63</v>
      </c>
      <c r="AI2608" t="s">
        <v>63</v>
      </c>
      <c r="AJ2608" t="s">
        <v>392</v>
      </c>
      <c r="AK2608" t="s">
        <v>105</v>
      </c>
      <c r="AL2608" t="s">
        <v>47</v>
      </c>
      <c r="AM2608" t="s">
        <v>103</v>
      </c>
      <c r="AN2608" t="s">
        <v>432</v>
      </c>
      <c r="AO2608" t="s">
        <v>99</v>
      </c>
    </row>
    <row r="2609" spans="1:41" hidden="1" x14ac:dyDescent="0.25">
      <c r="A2609" t="s">
        <v>11325</v>
      </c>
      <c r="B2609" t="s">
        <v>11326</v>
      </c>
      <c r="C2609" s="1" t="str">
        <f t="shared" si="164"/>
        <v>21:1062</v>
      </c>
      <c r="D2609" s="1" t="str">
        <f t="shared" si="165"/>
        <v>21:0123</v>
      </c>
      <c r="E2609" t="s">
        <v>11327</v>
      </c>
      <c r="F2609" t="s">
        <v>11328</v>
      </c>
      <c r="H2609">
        <v>49.088698899999997</v>
      </c>
      <c r="I2609">
        <v>-116.7065995</v>
      </c>
      <c r="J2609" s="1" t="str">
        <f t="shared" si="162"/>
        <v>NGR bulk stream sediment</v>
      </c>
      <c r="K2609" s="1" t="str">
        <f t="shared" si="163"/>
        <v>&lt;177 micron (NGR)</v>
      </c>
      <c r="L2609">
        <v>58</v>
      </c>
      <c r="M2609" t="s">
        <v>265</v>
      </c>
      <c r="N2609">
        <v>977</v>
      </c>
      <c r="O2609" t="s">
        <v>72</v>
      </c>
      <c r="P2609" t="s">
        <v>47</v>
      </c>
      <c r="Q2609" t="s">
        <v>281</v>
      </c>
      <c r="R2609" t="s">
        <v>182</v>
      </c>
      <c r="S2609" t="s">
        <v>829</v>
      </c>
      <c r="T2609" t="s">
        <v>267</v>
      </c>
      <c r="U2609" t="s">
        <v>236</v>
      </c>
      <c r="V2609" t="s">
        <v>58</v>
      </c>
      <c r="W2609" t="s">
        <v>164</v>
      </c>
      <c r="X2609" t="s">
        <v>51</v>
      </c>
      <c r="Y2609" t="s">
        <v>107</v>
      </c>
      <c r="Z2609" t="s">
        <v>56</v>
      </c>
      <c r="AA2609" t="s">
        <v>46</v>
      </c>
      <c r="AB2609" t="s">
        <v>149</v>
      </c>
      <c r="AC2609" t="s">
        <v>269</v>
      </c>
      <c r="AD2609" t="s">
        <v>438</v>
      </c>
      <c r="AE2609" t="s">
        <v>56</v>
      </c>
      <c r="AF2609" t="s">
        <v>85</v>
      </c>
      <c r="AG2609" t="s">
        <v>181</v>
      </c>
      <c r="AH2609" t="s">
        <v>101</v>
      </c>
      <c r="AI2609" t="s">
        <v>185</v>
      </c>
      <c r="AJ2609" t="s">
        <v>108</v>
      </c>
      <c r="AK2609" t="s">
        <v>142</v>
      </c>
      <c r="AL2609" t="s">
        <v>47</v>
      </c>
      <c r="AM2609" t="s">
        <v>122</v>
      </c>
      <c r="AN2609" t="s">
        <v>65</v>
      </c>
      <c r="AO2609" t="s">
        <v>145</v>
      </c>
    </row>
    <row r="2610" spans="1:41" hidden="1" x14ac:dyDescent="0.25">
      <c r="A2610" t="s">
        <v>11329</v>
      </c>
      <c r="B2610" t="s">
        <v>11330</v>
      </c>
      <c r="C2610" s="1" t="str">
        <f t="shared" si="164"/>
        <v>21:1062</v>
      </c>
      <c r="D2610" s="1" t="str">
        <f t="shared" si="165"/>
        <v>21:0123</v>
      </c>
      <c r="E2610" t="s">
        <v>11331</v>
      </c>
      <c r="F2610" t="s">
        <v>11332</v>
      </c>
      <c r="H2610">
        <v>49.143785100000002</v>
      </c>
      <c r="I2610">
        <v>-116.7781799</v>
      </c>
      <c r="J2610" s="1" t="str">
        <f t="shared" si="162"/>
        <v>NGR bulk stream sediment</v>
      </c>
      <c r="K2610" s="1" t="str">
        <f t="shared" si="163"/>
        <v>&lt;177 micron (NGR)</v>
      </c>
      <c r="L2610">
        <v>59</v>
      </c>
      <c r="M2610" t="s">
        <v>45</v>
      </c>
      <c r="N2610">
        <v>978</v>
      </c>
      <c r="O2610" t="s">
        <v>110</v>
      </c>
      <c r="P2610" t="s">
        <v>47</v>
      </c>
      <c r="Q2610" t="s">
        <v>299</v>
      </c>
      <c r="R2610" t="s">
        <v>73</v>
      </c>
      <c r="S2610" t="s">
        <v>241</v>
      </c>
      <c r="T2610" t="s">
        <v>330</v>
      </c>
      <c r="U2610" t="s">
        <v>475</v>
      </c>
      <c r="V2610" t="s">
        <v>137</v>
      </c>
      <c r="W2610" t="s">
        <v>173</v>
      </c>
      <c r="X2610" t="s">
        <v>51</v>
      </c>
      <c r="Y2610" t="s">
        <v>186</v>
      </c>
      <c r="Z2610" t="s">
        <v>56</v>
      </c>
      <c r="AA2610" t="s">
        <v>46</v>
      </c>
      <c r="AB2610" t="s">
        <v>149</v>
      </c>
      <c r="AC2610" t="s">
        <v>76</v>
      </c>
      <c r="AD2610" t="s">
        <v>559</v>
      </c>
      <c r="AE2610" t="s">
        <v>56</v>
      </c>
      <c r="AF2610" t="s">
        <v>55</v>
      </c>
      <c r="AG2610" t="s">
        <v>274</v>
      </c>
      <c r="AH2610" t="s">
        <v>64</v>
      </c>
      <c r="AI2610" t="s">
        <v>149</v>
      </c>
      <c r="AJ2610" t="s">
        <v>55</v>
      </c>
      <c r="AK2610" t="s">
        <v>86</v>
      </c>
      <c r="AL2610" t="s">
        <v>47</v>
      </c>
      <c r="AM2610" t="s">
        <v>122</v>
      </c>
      <c r="AN2610" t="s">
        <v>65</v>
      </c>
      <c r="AO2610" t="s">
        <v>127</v>
      </c>
    </row>
    <row r="2611" spans="1:41" hidden="1" x14ac:dyDescent="0.25">
      <c r="A2611" t="s">
        <v>11333</v>
      </c>
      <c r="B2611" t="s">
        <v>11334</v>
      </c>
      <c r="C2611" s="1" t="str">
        <f t="shared" si="164"/>
        <v>21:1062</v>
      </c>
      <c r="D2611" s="1" t="str">
        <f t="shared" si="165"/>
        <v>21:0123</v>
      </c>
      <c r="E2611" t="s">
        <v>11335</v>
      </c>
      <c r="F2611" t="s">
        <v>11336</v>
      </c>
      <c r="H2611">
        <v>49.148896299999997</v>
      </c>
      <c r="I2611">
        <v>-116.7569141</v>
      </c>
      <c r="J2611" s="1" t="str">
        <f t="shared" si="162"/>
        <v>NGR bulk stream sediment</v>
      </c>
      <c r="K2611" s="1" t="str">
        <f t="shared" si="163"/>
        <v>&lt;177 micron (NGR)</v>
      </c>
      <c r="L2611">
        <v>59</v>
      </c>
      <c r="M2611" t="s">
        <v>71</v>
      </c>
      <c r="N2611">
        <v>979</v>
      </c>
      <c r="O2611" t="s">
        <v>61</v>
      </c>
      <c r="P2611" t="s">
        <v>47</v>
      </c>
      <c r="Q2611" t="s">
        <v>1130</v>
      </c>
      <c r="R2611" t="s">
        <v>55</v>
      </c>
      <c r="S2611" t="s">
        <v>237</v>
      </c>
      <c r="T2611" t="s">
        <v>52</v>
      </c>
      <c r="U2611" t="s">
        <v>162</v>
      </c>
      <c r="V2611" t="s">
        <v>366</v>
      </c>
      <c r="W2611" t="s">
        <v>164</v>
      </c>
      <c r="X2611" t="s">
        <v>330</v>
      </c>
      <c r="Y2611" t="s">
        <v>457</v>
      </c>
      <c r="Z2611" t="s">
        <v>56</v>
      </c>
      <c r="AA2611" t="s">
        <v>46</v>
      </c>
      <c r="AB2611" t="s">
        <v>235</v>
      </c>
      <c r="AC2611" t="s">
        <v>209</v>
      </c>
      <c r="AD2611" t="s">
        <v>273</v>
      </c>
      <c r="AE2611" t="s">
        <v>56</v>
      </c>
      <c r="AF2611" t="s">
        <v>55</v>
      </c>
      <c r="AG2611" t="s">
        <v>1092</v>
      </c>
      <c r="AH2611" t="s">
        <v>493</v>
      </c>
      <c r="AI2611" t="s">
        <v>64</v>
      </c>
      <c r="AJ2611" t="s">
        <v>175</v>
      </c>
      <c r="AK2611" t="s">
        <v>439</v>
      </c>
      <c r="AL2611" t="s">
        <v>47</v>
      </c>
      <c r="AM2611" t="s">
        <v>51</v>
      </c>
      <c r="AN2611" t="s">
        <v>318</v>
      </c>
      <c r="AO2611" t="s">
        <v>209</v>
      </c>
    </row>
    <row r="2612" spans="1:41" hidden="1" x14ac:dyDescent="0.25">
      <c r="A2612" t="s">
        <v>11337</v>
      </c>
      <c r="B2612" t="s">
        <v>11338</v>
      </c>
      <c r="C2612" s="1" t="str">
        <f t="shared" si="164"/>
        <v>21:1062</v>
      </c>
      <c r="D2612" s="1" t="str">
        <f t="shared" si="165"/>
        <v>21:0123</v>
      </c>
      <c r="E2612" t="s">
        <v>11339</v>
      </c>
      <c r="F2612" t="s">
        <v>11340</v>
      </c>
      <c r="H2612">
        <v>49.144953700000002</v>
      </c>
      <c r="I2612">
        <v>-116.684764</v>
      </c>
      <c r="J2612" s="1" t="str">
        <f t="shared" si="162"/>
        <v>NGR bulk stream sediment</v>
      </c>
      <c r="K2612" s="1" t="str">
        <f t="shared" si="163"/>
        <v>&lt;177 micron (NGR)</v>
      </c>
      <c r="L2612">
        <v>59</v>
      </c>
      <c r="M2612" t="s">
        <v>95</v>
      </c>
      <c r="N2612">
        <v>980</v>
      </c>
      <c r="O2612" t="s">
        <v>62</v>
      </c>
      <c r="P2612" t="s">
        <v>47</v>
      </c>
      <c r="Q2612" t="s">
        <v>234</v>
      </c>
      <c r="R2612" t="s">
        <v>62</v>
      </c>
      <c r="S2612" t="s">
        <v>313</v>
      </c>
      <c r="T2612" t="s">
        <v>137</v>
      </c>
      <c r="U2612" t="s">
        <v>187</v>
      </c>
      <c r="V2612" t="s">
        <v>78</v>
      </c>
      <c r="W2612" t="s">
        <v>123</v>
      </c>
      <c r="X2612" t="s">
        <v>82</v>
      </c>
      <c r="Y2612" t="s">
        <v>5737</v>
      </c>
      <c r="Z2612" t="s">
        <v>56</v>
      </c>
      <c r="AA2612" t="s">
        <v>46</v>
      </c>
      <c r="AB2612" t="s">
        <v>125</v>
      </c>
      <c r="AC2612" t="s">
        <v>58</v>
      </c>
      <c r="AD2612" t="s">
        <v>290</v>
      </c>
      <c r="AE2612" t="s">
        <v>380</v>
      </c>
      <c r="AF2612" t="s">
        <v>127</v>
      </c>
      <c r="AG2612" t="s">
        <v>2327</v>
      </c>
      <c r="AH2612" t="s">
        <v>88</v>
      </c>
      <c r="AI2612" t="s">
        <v>200</v>
      </c>
      <c r="AJ2612" t="s">
        <v>6485</v>
      </c>
      <c r="AK2612" t="s">
        <v>55</v>
      </c>
      <c r="AL2612" t="s">
        <v>47</v>
      </c>
      <c r="AM2612" t="s">
        <v>137</v>
      </c>
      <c r="AN2612" t="s">
        <v>234</v>
      </c>
      <c r="AO2612" t="s">
        <v>269</v>
      </c>
    </row>
    <row r="2613" spans="1:41" hidden="1" x14ac:dyDescent="0.25">
      <c r="A2613" t="s">
        <v>11341</v>
      </c>
      <c r="B2613" t="s">
        <v>11342</v>
      </c>
      <c r="C2613" s="1" t="str">
        <f t="shared" si="164"/>
        <v>21:1062</v>
      </c>
      <c r="D2613" s="1" t="str">
        <f t="shared" si="165"/>
        <v>21:0123</v>
      </c>
      <c r="E2613" t="s">
        <v>11343</v>
      </c>
      <c r="F2613" t="s">
        <v>11344</v>
      </c>
      <c r="H2613">
        <v>49.144036399999997</v>
      </c>
      <c r="I2613">
        <v>-116.72372660000001</v>
      </c>
      <c r="J2613" s="1" t="str">
        <f t="shared" si="162"/>
        <v>NGR bulk stream sediment</v>
      </c>
      <c r="K2613" s="1" t="str">
        <f t="shared" si="163"/>
        <v>&lt;177 micron (NGR)</v>
      </c>
      <c r="L2613">
        <v>59</v>
      </c>
      <c r="M2613" t="s">
        <v>117</v>
      </c>
      <c r="N2613">
        <v>981</v>
      </c>
      <c r="O2613" t="s">
        <v>81</v>
      </c>
      <c r="P2613" t="s">
        <v>47</v>
      </c>
      <c r="Q2613" t="s">
        <v>1130</v>
      </c>
      <c r="R2613" t="s">
        <v>158</v>
      </c>
      <c r="S2613" t="s">
        <v>146</v>
      </c>
      <c r="T2613" t="s">
        <v>55</v>
      </c>
      <c r="U2613" t="s">
        <v>131</v>
      </c>
      <c r="V2613" t="s">
        <v>366</v>
      </c>
      <c r="W2613" t="s">
        <v>164</v>
      </c>
      <c r="X2613" t="s">
        <v>137</v>
      </c>
      <c r="Y2613" t="s">
        <v>140</v>
      </c>
      <c r="Z2613" t="s">
        <v>56</v>
      </c>
      <c r="AA2613" t="s">
        <v>46</v>
      </c>
      <c r="AB2613" t="s">
        <v>61</v>
      </c>
      <c r="AC2613" t="s">
        <v>59</v>
      </c>
      <c r="AD2613" t="s">
        <v>184</v>
      </c>
      <c r="AE2613" t="s">
        <v>84</v>
      </c>
      <c r="AF2613" t="s">
        <v>85</v>
      </c>
      <c r="AG2613" t="s">
        <v>55</v>
      </c>
      <c r="AH2613" t="s">
        <v>60</v>
      </c>
      <c r="AI2613" t="s">
        <v>110</v>
      </c>
      <c r="AJ2613" t="s">
        <v>209</v>
      </c>
      <c r="AK2613" t="s">
        <v>163</v>
      </c>
      <c r="AL2613" t="s">
        <v>47</v>
      </c>
      <c r="AM2613" t="s">
        <v>122</v>
      </c>
      <c r="AN2613" t="s">
        <v>432</v>
      </c>
      <c r="AO2613" t="s">
        <v>127</v>
      </c>
    </row>
    <row r="2614" spans="1:41" hidden="1" x14ac:dyDescent="0.25">
      <c r="A2614" t="s">
        <v>11345</v>
      </c>
      <c r="B2614" t="s">
        <v>11346</v>
      </c>
      <c r="C2614" s="1" t="str">
        <f t="shared" si="164"/>
        <v>21:1062</v>
      </c>
      <c r="D2614" s="1" t="str">
        <f t="shared" si="165"/>
        <v>21:0123</v>
      </c>
      <c r="E2614" t="s">
        <v>11347</v>
      </c>
      <c r="F2614" t="s">
        <v>11348</v>
      </c>
      <c r="H2614">
        <v>49.012139900000001</v>
      </c>
      <c r="I2614">
        <v>-116.6740799</v>
      </c>
      <c r="J2614" s="1" t="str">
        <f t="shared" si="162"/>
        <v>NGR bulk stream sediment</v>
      </c>
      <c r="K2614" s="1" t="str">
        <f t="shared" si="163"/>
        <v>&lt;177 micron (NGR)</v>
      </c>
      <c r="L2614">
        <v>59</v>
      </c>
      <c r="M2614" t="s">
        <v>280</v>
      </c>
      <c r="N2614">
        <v>982</v>
      </c>
      <c r="O2614" t="s">
        <v>182</v>
      </c>
      <c r="P2614" t="s">
        <v>47</v>
      </c>
      <c r="Q2614" t="s">
        <v>533</v>
      </c>
      <c r="R2614" t="s">
        <v>111</v>
      </c>
      <c r="S2614" t="s">
        <v>268</v>
      </c>
      <c r="T2614" t="s">
        <v>55</v>
      </c>
      <c r="U2614" t="s">
        <v>90</v>
      </c>
      <c r="V2614" t="s">
        <v>188</v>
      </c>
      <c r="W2614" t="s">
        <v>60</v>
      </c>
      <c r="X2614" t="s">
        <v>73</v>
      </c>
      <c r="Y2614" t="s">
        <v>80</v>
      </c>
      <c r="Z2614" t="s">
        <v>56</v>
      </c>
      <c r="AA2614" t="s">
        <v>46</v>
      </c>
      <c r="AB2614" t="s">
        <v>54</v>
      </c>
      <c r="AC2614" t="s">
        <v>82</v>
      </c>
      <c r="AD2614" t="s">
        <v>590</v>
      </c>
      <c r="AE2614" t="s">
        <v>56</v>
      </c>
      <c r="AF2614" t="s">
        <v>58</v>
      </c>
      <c r="AG2614" t="s">
        <v>52</v>
      </c>
      <c r="AH2614" t="s">
        <v>125</v>
      </c>
      <c r="AI2614" t="s">
        <v>149</v>
      </c>
      <c r="AJ2614" t="s">
        <v>55</v>
      </c>
      <c r="AK2614" t="s">
        <v>137</v>
      </c>
      <c r="AL2614" t="s">
        <v>47</v>
      </c>
      <c r="AM2614" t="s">
        <v>122</v>
      </c>
      <c r="AN2614" t="s">
        <v>313</v>
      </c>
      <c r="AO2614" t="s">
        <v>66</v>
      </c>
    </row>
    <row r="2615" spans="1:41" hidden="1" x14ac:dyDescent="0.25">
      <c r="A2615" t="s">
        <v>11349</v>
      </c>
      <c r="B2615" t="s">
        <v>11350</v>
      </c>
      <c r="C2615" s="1" t="str">
        <f t="shared" si="164"/>
        <v>21:1062</v>
      </c>
      <c r="D2615" s="1" t="str">
        <f t="shared" si="165"/>
        <v>21:0123</v>
      </c>
      <c r="E2615" t="s">
        <v>11347</v>
      </c>
      <c r="F2615" t="s">
        <v>11351</v>
      </c>
      <c r="H2615">
        <v>49.012139900000001</v>
      </c>
      <c r="I2615">
        <v>-116.6740799</v>
      </c>
      <c r="J2615" s="1" t="str">
        <f t="shared" si="162"/>
        <v>NGR bulk stream sediment</v>
      </c>
      <c r="K2615" s="1" t="str">
        <f t="shared" si="163"/>
        <v>&lt;177 micron (NGR)</v>
      </c>
      <c r="L2615">
        <v>59</v>
      </c>
      <c r="M2615" t="s">
        <v>288</v>
      </c>
      <c r="N2615">
        <v>983</v>
      </c>
      <c r="O2615" t="s">
        <v>357</v>
      </c>
      <c r="P2615" t="s">
        <v>47</v>
      </c>
      <c r="Q2615" t="s">
        <v>275</v>
      </c>
      <c r="R2615" t="s">
        <v>158</v>
      </c>
      <c r="S2615" t="s">
        <v>268</v>
      </c>
      <c r="T2615" t="s">
        <v>108</v>
      </c>
      <c r="U2615" t="s">
        <v>90</v>
      </c>
      <c r="V2615" t="s">
        <v>365</v>
      </c>
      <c r="W2615" t="s">
        <v>228</v>
      </c>
      <c r="X2615" t="s">
        <v>52</v>
      </c>
      <c r="Y2615" t="s">
        <v>218</v>
      </c>
      <c r="Z2615" t="s">
        <v>56</v>
      </c>
      <c r="AA2615" t="s">
        <v>46</v>
      </c>
      <c r="AB2615" t="s">
        <v>46</v>
      </c>
      <c r="AC2615" t="s">
        <v>145</v>
      </c>
      <c r="AD2615" t="s">
        <v>226</v>
      </c>
      <c r="AE2615" t="s">
        <v>199</v>
      </c>
      <c r="AF2615" t="s">
        <v>55</v>
      </c>
      <c r="AG2615" t="s">
        <v>148</v>
      </c>
      <c r="AH2615" t="s">
        <v>63</v>
      </c>
      <c r="AI2615" t="s">
        <v>87</v>
      </c>
      <c r="AJ2615" t="s">
        <v>85</v>
      </c>
      <c r="AK2615" t="s">
        <v>58</v>
      </c>
      <c r="AL2615" t="s">
        <v>47</v>
      </c>
      <c r="AM2615" t="s">
        <v>122</v>
      </c>
      <c r="AN2615" t="s">
        <v>318</v>
      </c>
      <c r="AO2615" t="s">
        <v>82</v>
      </c>
    </row>
    <row r="2616" spans="1:41" hidden="1" x14ac:dyDescent="0.25">
      <c r="A2616" t="s">
        <v>11352</v>
      </c>
      <c r="B2616" t="s">
        <v>11353</v>
      </c>
      <c r="C2616" s="1" t="str">
        <f t="shared" si="164"/>
        <v>21:1062</v>
      </c>
      <c r="D2616" s="1" t="str">
        <f t="shared" si="165"/>
        <v>21:0123</v>
      </c>
      <c r="E2616" t="s">
        <v>11354</v>
      </c>
      <c r="F2616" t="s">
        <v>11355</v>
      </c>
      <c r="H2616">
        <v>49.018194600000001</v>
      </c>
      <c r="I2616">
        <v>-116.6293876</v>
      </c>
      <c r="J2616" s="1" t="str">
        <f t="shared" si="162"/>
        <v>NGR bulk stream sediment</v>
      </c>
      <c r="K2616" s="1" t="str">
        <f t="shared" si="163"/>
        <v>&lt;177 micron (NGR)</v>
      </c>
      <c r="L2616">
        <v>59</v>
      </c>
      <c r="M2616" t="s">
        <v>136</v>
      </c>
      <c r="N2616">
        <v>984</v>
      </c>
      <c r="O2616" t="s">
        <v>108</v>
      </c>
      <c r="P2616" t="s">
        <v>47</v>
      </c>
      <c r="Q2616" t="s">
        <v>1121</v>
      </c>
      <c r="R2616" t="s">
        <v>78</v>
      </c>
      <c r="S2616" t="s">
        <v>80</v>
      </c>
      <c r="T2616" t="s">
        <v>137</v>
      </c>
      <c r="U2616" t="s">
        <v>197</v>
      </c>
      <c r="V2616" t="s">
        <v>164</v>
      </c>
      <c r="W2616" t="s">
        <v>257</v>
      </c>
      <c r="X2616" t="s">
        <v>52</v>
      </c>
      <c r="Y2616" t="s">
        <v>59</v>
      </c>
      <c r="Z2616" t="s">
        <v>56</v>
      </c>
      <c r="AA2616" t="s">
        <v>46</v>
      </c>
      <c r="AB2616" t="s">
        <v>198</v>
      </c>
      <c r="AC2616" t="s">
        <v>76</v>
      </c>
      <c r="AD2616" t="s">
        <v>106</v>
      </c>
      <c r="AE2616" t="s">
        <v>56</v>
      </c>
      <c r="AF2616" t="s">
        <v>439</v>
      </c>
      <c r="AG2616" t="s">
        <v>493</v>
      </c>
      <c r="AH2616" t="s">
        <v>185</v>
      </c>
      <c r="AI2616" t="s">
        <v>198</v>
      </c>
      <c r="AJ2616" t="s">
        <v>224</v>
      </c>
      <c r="AK2616" t="s">
        <v>63</v>
      </c>
      <c r="AL2616" t="s">
        <v>47</v>
      </c>
      <c r="AM2616" t="s">
        <v>47</v>
      </c>
      <c r="AN2616" t="s">
        <v>638</v>
      </c>
      <c r="AO2616" t="s">
        <v>137</v>
      </c>
    </row>
    <row r="2617" spans="1:41" hidden="1" x14ac:dyDescent="0.25">
      <c r="A2617" t="s">
        <v>11356</v>
      </c>
      <c r="B2617" t="s">
        <v>11357</v>
      </c>
      <c r="C2617" s="1" t="str">
        <f t="shared" si="164"/>
        <v>21:1062</v>
      </c>
      <c r="D2617" s="1" t="str">
        <f t="shared" si="165"/>
        <v>21:0123</v>
      </c>
      <c r="E2617" t="s">
        <v>11358</v>
      </c>
      <c r="F2617" t="s">
        <v>11359</v>
      </c>
      <c r="H2617">
        <v>49.007820700000003</v>
      </c>
      <c r="I2617">
        <v>-116.6043203</v>
      </c>
      <c r="J2617" s="1" t="str">
        <f t="shared" si="162"/>
        <v>NGR bulk stream sediment</v>
      </c>
      <c r="K2617" s="1" t="str">
        <f t="shared" si="163"/>
        <v>&lt;177 micron (NGR)</v>
      </c>
      <c r="L2617">
        <v>59</v>
      </c>
      <c r="M2617" t="s">
        <v>157</v>
      </c>
      <c r="N2617">
        <v>985</v>
      </c>
      <c r="O2617" t="s">
        <v>174</v>
      </c>
      <c r="P2617" t="s">
        <v>47</v>
      </c>
      <c r="Q2617" t="s">
        <v>725</v>
      </c>
      <c r="R2617" t="s">
        <v>62</v>
      </c>
      <c r="S2617" t="s">
        <v>290</v>
      </c>
      <c r="T2617" t="s">
        <v>108</v>
      </c>
      <c r="U2617" t="s">
        <v>268</v>
      </c>
      <c r="V2617" t="s">
        <v>51</v>
      </c>
      <c r="W2617" t="s">
        <v>79</v>
      </c>
      <c r="X2617" t="s">
        <v>51</v>
      </c>
      <c r="Y2617" t="s">
        <v>104</v>
      </c>
      <c r="Z2617" t="s">
        <v>56</v>
      </c>
      <c r="AA2617" t="s">
        <v>46</v>
      </c>
      <c r="AB2617" t="s">
        <v>47</v>
      </c>
      <c r="AC2617" t="s">
        <v>175</v>
      </c>
      <c r="AD2617" t="s">
        <v>273</v>
      </c>
      <c r="AE2617" t="s">
        <v>380</v>
      </c>
      <c r="AF2617" t="s">
        <v>267</v>
      </c>
      <c r="AG2617" t="s">
        <v>73</v>
      </c>
      <c r="AH2617" t="s">
        <v>185</v>
      </c>
      <c r="AI2617" t="s">
        <v>46</v>
      </c>
      <c r="AJ2617" t="s">
        <v>58</v>
      </c>
      <c r="AK2617" t="s">
        <v>164</v>
      </c>
      <c r="AL2617" t="s">
        <v>47</v>
      </c>
      <c r="AM2617" t="s">
        <v>47</v>
      </c>
      <c r="AN2617" t="s">
        <v>372</v>
      </c>
      <c r="AO2617" t="s">
        <v>197</v>
      </c>
    </row>
    <row r="2618" spans="1:41" hidden="1" x14ac:dyDescent="0.25">
      <c r="A2618" t="s">
        <v>11360</v>
      </c>
      <c r="B2618" t="s">
        <v>11361</v>
      </c>
      <c r="C2618" s="1" t="str">
        <f t="shared" si="164"/>
        <v>21:1062</v>
      </c>
      <c r="D2618" s="1" t="str">
        <f t="shared" si="165"/>
        <v>21:0123</v>
      </c>
      <c r="E2618" t="s">
        <v>11362</v>
      </c>
      <c r="F2618" t="s">
        <v>11363</v>
      </c>
      <c r="H2618">
        <v>49.034514399999999</v>
      </c>
      <c r="I2618">
        <v>-116.5774424</v>
      </c>
      <c r="J2618" s="1" t="str">
        <f t="shared" si="162"/>
        <v>NGR bulk stream sediment</v>
      </c>
      <c r="K2618" s="1" t="str">
        <f t="shared" si="163"/>
        <v>&lt;177 micron (NGR)</v>
      </c>
      <c r="L2618">
        <v>59</v>
      </c>
      <c r="M2618" t="s">
        <v>170</v>
      </c>
      <c r="N2618">
        <v>986</v>
      </c>
      <c r="O2618" t="s">
        <v>101</v>
      </c>
      <c r="P2618" t="s">
        <v>47</v>
      </c>
      <c r="Q2618" t="s">
        <v>171</v>
      </c>
      <c r="R2618" t="s">
        <v>161</v>
      </c>
      <c r="S2618" t="s">
        <v>418</v>
      </c>
      <c r="T2618" t="s">
        <v>267</v>
      </c>
      <c r="U2618" t="s">
        <v>258</v>
      </c>
      <c r="V2618" t="s">
        <v>271</v>
      </c>
      <c r="W2618" t="s">
        <v>151</v>
      </c>
      <c r="X2618" t="s">
        <v>73</v>
      </c>
      <c r="Y2618" t="s">
        <v>475</v>
      </c>
      <c r="Z2618" t="s">
        <v>56</v>
      </c>
      <c r="AA2618" t="s">
        <v>46</v>
      </c>
      <c r="AB2618" t="s">
        <v>185</v>
      </c>
      <c r="AC2618" t="s">
        <v>269</v>
      </c>
      <c r="AD2618" t="s">
        <v>241</v>
      </c>
      <c r="AE2618" t="s">
        <v>56</v>
      </c>
      <c r="AF2618" t="s">
        <v>175</v>
      </c>
      <c r="AG2618" t="s">
        <v>292</v>
      </c>
      <c r="AH2618" t="s">
        <v>110</v>
      </c>
      <c r="AI2618" t="s">
        <v>174</v>
      </c>
      <c r="AJ2618" t="s">
        <v>118</v>
      </c>
      <c r="AK2618" t="s">
        <v>437</v>
      </c>
      <c r="AL2618" t="s">
        <v>47</v>
      </c>
      <c r="AM2618" t="s">
        <v>122</v>
      </c>
      <c r="AN2618" t="s">
        <v>48</v>
      </c>
      <c r="AO2618" t="s">
        <v>99</v>
      </c>
    </row>
    <row r="2619" spans="1:41" hidden="1" x14ac:dyDescent="0.25">
      <c r="A2619" t="s">
        <v>11364</v>
      </c>
      <c r="B2619" t="s">
        <v>11365</v>
      </c>
      <c r="C2619" s="1" t="str">
        <f t="shared" si="164"/>
        <v>21:1062</v>
      </c>
      <c r="D2619" s="1" t="str">
        <f t="shared" si="165"/>
        <v>21:0123</v>
      </c>
      <c r="E2619" t="s">
        <v>11366</v>
      </c>
      <c r="F2619" t="s">
        <v>11367</v>
      </c>
      <c r="H2619">
        <v>49.055070800000003</v>
      </c>
      <c r="I2619">
        <v>-116.5954562</v>
      </c>
      <c r="J2619" s="1" t="str">
        <f t="shared" si="162"/>
        <v>NGR bulk stream sediment</v>
      </c>
      <c r="K2619" s="1" t="str">
        <f t="shared" si="163"/>
        <v>&lt;177 micron (NGR)</v>
      </c>
      <c r="L2619">
        <v>59</v>
      </c>
      <c r="M2619" t="s">
        <v>180</v>
      </c>
      <c r="N2619">
        <v>987</v>
      </c>
      <c r="O2619" t="s">
        <v>104</v>
      </c>
      <c r="P2619" t="s">
        <v>47</v>
      </c>
      <c r="Q2619" t="s">
        <v>196</v>
      </c>
      <c r="R2619" t="s">
        <v>55</v>
      </c>
      <c r="S2619" t="s">
        <v>183</v>
      </c>
      <c r="T2619" t="s">
        <v>85</v>
      </c>
      <c r="U2619" t="s">
        <v>306</v>
      </c>
      <c r="V2619" t="s">
        <v>51</v>
      </c>
      <c r="W2619" t="s">
        <v>206</v>
      </c>
      <c r="X2619" t="s">
        <v>52</v>
      </c>
      <c r="Y2619" t="s">
        <v>80</v>
      </c>
      <c r="Z2619" t="s">
        <v>56</v>
      </c>
      <c r="AA2619" t="s">
        <v>46</v>
      </c>
      <c r="AB2619" t="s">
        <v>149</v>
      </c>
      <c r="AC2619" t="s">
        <v>145</v>
      </c>
      <c r="AD2619" t="s">
        <v>320</v>
      </c>
      <c r="AE2619" t="s">
        <v>56</v>
      </c>
      <c r="AF2619" t="s">
        <v>85</v>
      </c>
      <c r="AG2619" t="s">
        <v>292</v>
      </c>
      <c r="AH2619" t="s">
        <v>64</v>
      </c>
      <c r="AI2619" t="s">
        <v>149</v>
      </c>
      <c r="AJ2619" t="s">
        <v>439</v>
      </c>
      <c r="AK2619" t="s">
        <v>336</v>
      </c>
      <c r="AL2619" t="s">
        <v>47</v>
      </c>
      <c r="AM2619" t="s">
        <v>122</v>
      </c>
      <c r="AN2619" t="s">
        <v>372</v>
      </c>
      <c r="AO2619" t="s">
        <v>66</v>
      </c>
    </row>
    <row r="2620" spans="1:41" hidden="1" x14ac:dyDescent="0.25">
      <c r="A2620" t="s">
        <v>11368</v>
      </c>
      <c r="B2620" t="s">
        <v>11369</v>
      </c>
      <c r="C2620" s="1" t="str">
        <f t="shared" si="164"/>
        <v>21:1062</v>
      </c>
      <c r="D2620" s="1" t="str">
        <f t="shared" si="165"/>
        <v>21:0123</v>
      </c>
      <c r="E2620" t="s">
        <v>11370</v>
      </c>
      <c r="F2620" t="s">
        <v>11371</v>
      </c>
      <c r="H2620">
        <v>49.069302999999998</v>
      </c>
      <c r="I2620">
        <v>-116.60890689999999</v>
      </c>
      <c r="J2620" s="1" t="str">
        <f t="shared" si="162"/>
        <v>NGR bulk stream sediment</v>
      </c>
      <c r="K2620" s="1" t="str">
        <f t="shared" si="163"/>
        <v>&lt;177 micron (NGR)</v>
      </c>
      <c r="L2620">
        <v>59</v>
      </c>
      <c r="M2620" t="s">
        <v>195</v>
      </c>
      <c r="N2620">
        <v>988</v>
      </c>
      <c r="O2620" t="s">
        <v>128</v>
      </c>
      <c r="P2620" t="s">
        <v>47</v>
      </c>
      <c r="Q2620" t="s">
        <v>793</v>
      </c>
      <c r="R2620" t="s">
        <v>87</v>
      </c>
      <c r="S2620" t="s">
        <v>100</v>
      </c>
      <c r="T2620" t="s">
        <v>85</v>
      </c>
      <c r="U2620" t="s">
        <v>418</v>
      </c>
      <c r="V2620" t="s">
        <v>412</v>
      </c>
      <c r="W2620" t="s">
        <v>130</v>
      </c>
      <c r="X2620" t="s">
        <v>137</v>
      </c>
      <c r="Y2620" t="s">
        <v>75</v>
      </c>
      <c r="Z2620" t="s">
        <v>56</v>
      </c>
      <c r="AA2620" t="s">
        <v>46</v>
      </c>
      <c r="AB2620" t="s">
        <v>87</v>
      </c>
      <c r="AC2620" t="s">
        <v>99</v>
      </c>
      <c r="AD2620" t="s">
        <v>226</v>
      </c>
      <c r="AE2620" t="s">
        <v>62</v>
      </c>
      <c r="AF2620" t="s">
        <v>55</v>
      </c>
      <c r="AG2620" t="s">
        <v>137</v>
      </c>
      <c r="AH2620" t="s">
        <v>105</v>
      </c>
      <c r="AI2620" t="s">
        <v>174</v>
      </c>
      <c r="AJ2620" t="s">
        <v>76</v>
      </c>
      <c r="AK2620" t="s">
        <v>102</v>
      </c>
      <c r="AL2620" t="s">
        <v>47</v>
      </c>
      <c r="AM2620" t="s">
        <v>47</v>
      </c>
      <c r="AN2620" t="s">
        <v>508</v>
      </c>
      <c r="AO2620" t="s">
        <v>98</v>
      </c>
    </row>
    <row r="2621" spans="1:41" hidden="1" x14ac:dyDescent="0.25">
      <c r="A2621" t="s">
        <v>11372</v>
      </c>
      <c r="B2621" t="s">
        <v>11373</v>
      </c>
      <c r="C2621" s="1" t="str">
        <f t="shared" si="164"/>
        <v>21:1062</v>
      </c>
      <c r="D2621" s="1" t="str">
        <f t="shared" si="165"/>
        <v>21:0123</v>
      </c>
      <c r="E2621" t="s">
        <v>11374</v>
      </c>
      <c r="F2621" t="s">
        <v>11375</v>
      </c>
      <c r="H2621">
        <v>49.073428999999997</v>
      </c>
      <c r="I2621">
        <v>-116.69791309999999</v>
      </c>
      <c r="J2621" s="1" t="str">
        <f t="shared" si="162"/>
        <v>NGR bulk stream sediment</v>
      </c>
      <c r="K2621" s="1" t="str">
        <f t="shared" si="163"/>
        <v>&lt;177 micron (NGR)</v>
      </c>
      <c r="L2621">
        <v>59</v>
      </c>
      <c r="M2621" t="s">
        <v>205</v>
      </c>
      <c r="N2621">
        <v>989</v>
      </c>
      <c r="O2621" t="s">
        <v>57</v>
      </c>
      <c r="P2621" t="s">
        <v>47</v>
      </c>
      <c r="Q2621" t="s">
        <v>284</v>
      </c>
      <c r="R2621" t="s">
        <v>62</v>
      </c>
      <c r="S2621" t="s">
        <v>83</v>
      </c>
      <c r="T2621" t="s">
        <v>55</v>
      </c>
      <c r="U2621" t="s">
        <v>306</v>
      </c>
      <c r="V2621" t="s">
        <v>129</v>
      </c>
      <c r="W2621" t="s">
        <v>122</v>
      </c>
      <c r="X2621" t="s">
        <v>73</v>
      </c>
      <c r="Y2621" t="s">
        <v>475</v>
      </c>
      <c r="Z2621" t="s">
        <v>56</v>
      </c>
      <c r="AA2621" t="s">
        <v>46</v>
      </c>
      <c r="AB2621" t="s">
        <v>149</v>
      </c>
      <c r="AC2621" t="s">
        <v>85</v>
      </c>
      <c r="AD2621" t="s">
        <v>667</v>
      </c>
      <c r="AE2621" t="s">
        <v>56</v>
      </c>
      <c r="AF2621" t="s">
        <v>85</v>
      </c>
      <c r="AG2621" t="s">
        <v>292</v>
      </c>
      <c r="AH2621" t="s">
        <v>206</v>
      </c>
      <c r="AI2621" t="s">
        <v>46</v>
      </c>
      <c r="AJ2621" t="s">
        <v>58</v>
      </c>
      <c r="AK2621" t="s">
        <v>79</v>
      </c>
      <c r="AL2621" t="s">
        <v>47</v>
      </c>
      <c r="AM2621" t="s">
        <v>122</v>
      </c>
      <c r="AN2621" t="s">
        <v>508</v>
      </c>
      <c r="AO2621" t="s">
        <v>165</v>
      </c>
    </row>
    <row r="2622" spans="1:41" hidden="1" x14ac:dyDescent="0.25">
      <c r="A2622" t="s">
        <v>11376</v>
      </c>
      <c r="B2622" t="s">
        <v>11377</v>
      </c>
      <c r="C2622" s="1" t="str">
        <f t="shared" si="164"/>
        <v>21:1062</v>
      </c>
      <c r="D2622" s="1" t="str">
        <f t="shared" si="165"/>
        <v>21:0123</v>
      </c>
      <c r="E2622" t="s">
        <v>11378</v>
      </c>
      <c r="F2622" t="s">
        <v>11379</v>
      </c>
      <c r="H2622">
        <v>49.075871599999999</v>
      </c>
      <c r="I2622">
        <v>-116.69629620000001</v>
      </c>
      <c r="J2622" s="1" t="str">
        <f t="shared" si="162"/>
        <v>NGR bulk stream sediment</v>
      </c>
      <c r="K2622" s="1" t="str">
        <f t="shared" si="163"/>
        <v>&lt;177 micron (NGR)</v>
      </c>
      <c r="L2622">
        <v>59</v>
      </c>
      <c r="M2622" t="s">
        <v>214</v>
      </c>
      <c r="N2622">
        <v>990</v>
      </c>
      <c r="O2622" t="s">
        <v>87</v>
      </c>
      <c r="P2622" t="s">
        <v>47</v>
      </c>
      <c r="Q2622" t="s">
        <v>432</v>
      </c>
      <c r="R2622" t="s">
        <v>198</v>
      </c>
      <c r="S2622" t="s">
        <v>240</v>
      </c>
      <c r="T2622" t="s">
        <v>51</v>
      </c>
      <c r="U2622" t="s">
        <v>186</v>
      </c>
      <c r="V2622" t="s">
        <v>292</v>
      </c>
      <c r="W2622" t="s">
        <v>47</v>
      </c>
      <c r="X2622" t="s">
        <v>73</v>
      </c>
      <c r="Y2622" t="s">
        <v>131</v>
      </c>
      <c r="Z2622" t="s">
        <v>56</v>
      </c>
      <c r="AA2622" t="s">
        <v>46</v>
      </c>
      <c r="AB2622" t="s">
        <v>149</v>
      </c>
      <c r="AC2622" t="s">
        <v>108</v>
      </c>
      <c r="AD2622" t="s">
        <v>589</v>
      </c>
      <c r="AE2622" t="s">
        <v>380</v>
      </c>
      <c r="AF2622" t="s">
        <v>359</v>
      </c>
      <c r="AG2622" t="s">
        <v>392</v>
      </c>
      <c r="AH2622" t="s">
        <v>105</v>
      </c>
      <c r="AI2622" t="s">
        <v>149</v>
      </c>
      <c r="AJ2622" t="s">
        <v>58</v>
      </c>
      <c r="AK2622" t="s">
        <v>60</v>
      </c>
      <c r="AL2622" t="s">
        <v>47</v>
      </c>
      <c r="AM2622" t="s">
        <v>122</v>
      </c>
      <c r="AN2622" t="s">
        <v>313</v>
      </c>
      <c r="AO2622" t="s">
        <v>98</v>
      </c>
    </row>
    <row r="2623" spans="1:41" hidden="1" x14ac:dyDescent="0.25">
      <c r="A2623" t="s">
        <v>11380</v>
      </c>
      <c r="B2623" t="s">
        <v>11381</v>
      </c>
      <c r="C2623" s="1" t="str">
        <f t="shared" si="164"/>
        <v>21:1062</v>
      </c>
      <c r="D2623" s="1" t="str">
        <f t="shared" si="165"/>
        <v>21:0123</v>
      </c>
      <c r="E2623" t="s">
        <v>11382</v>
      </c>
      <c r="F2623" t="s">
        <v>11383</v>
      </c>
      <c r="H2623">
        <v>49.071258100000001</v>
      </c>
      <c r="I2623">
        <v>-116.6833311</v>
      </c>
      <c r="J2623" s="1" t="str">
        <f t="shared" si="162"/>
        <v>NGR bulk stream sediment</v>
      </c>
      <c r="K2623" s="1" t="str">
        <f t="shared" si="163"/>
        <v>&lt;177 micron (NGR)</v>
      </c>
      <c r="L2623">
        <v>59</v>
      </c>
      <c r="M2623" t="s">
        <v>223</v>
      </c>
      <c r="N2623">
        <v>991</v>
      </c>
      <c r="O2623" t="s">
        <v>63</v>
      </c>
      <c r="P2623" t="s">
        <v>47</v>
      </c>
      <c r="Q2623" t="s">
        <v>725</v>
      </c>
      <c r="R2623" t="s">
        <v>164</v>
      </c>
      <c r="S2623" t="s">
        <v>241</v>
      </c>
      <c r="T2623" t="s">
        <v>137</v>
      </c>
      <c r="U2623" t="s">
        <v>290</v>
      </c>
      <c r="V2623" t="s">
        <v>143</v>
      </c>
      <c r="W2623" t="s">
        <v>139</v>
      </c>
      <c r="X2623" t="s">
        <v>137</v>
      </c>
      <c r="Y2623" t="s">
        <v>218</v>
      </c>
      <c r="Z2623" t="s">
        <v>56</v>
      </c>
      <c r="AA2623" t="s">
        <v>46</v>
      </c>
      <c r="AB2623" t="s">
        <v>46</v>
      </c>
      <c r="AC2623" t="s">
        <v>175</v>
      </c>
      <c r="AD2623" t="s">
        <v>226</v>
      </c>
      <c r="AE2623" t="s">
        <v>56</v>
      </c>
      <c r="AF2623" t="s">
        <v>58</v>
      </c>
      <c r="AG2623" t="s">
        <v>351</v>
      </c>
      <c r="AH2623" t="s">
        <v>78</v>
      </c>
      <c r="AI2623" t="s">
        <v>87</v>
      </c>
      <c r="AJ2623" t="s">
        <v>76</v>
      </c>
      <c r="AK2623" t="s">
        <v>73</v>
      </c>
      <c r="AL2623" t="s">
        <v>47</v>
      </c>
      <c r="AM2623" t="s">
        <v>122</v>
      </c>
      <c r="AN2623" t="s">
        <v>196</v>
      </c>
      <c r="AO2623" t="s">
        <v>59</v>
      </c>
    </row>
    <row r="2624" spans="1:41" hidden="1" x14ac:dyDescent="0.25">
      <c r="A2624" t="s">
        <v>11384</v>
      </c>
      <c r="B2624" t="s">
        <v>11385</v>
      </c>
      <c r="C2624" s="1" t="str">
        <f t="shared" si="164"/>
        <v>21:1062</v>
      </c>
      <c r="D2624" s="1" t="str">
        <f t="shared" si="165"/>
        <v>21:0123</v>
      </c>
      <c r="E2624" t="s">
        <v>11386</v>
      </c>
      <c r="F2624" t="s">
        <v>11387</v>
      </c>
      <c r="H2624">
        <v>49.074746400000002</v>
      </c>
      <c r="I2624">
        <v>-116.6761339</v>
      </c>
      <c r="J2624" s="1" t="str">
        <f t="shared" si="162"/>
        <v>NGR bulk stream sediment</v>
      </c>
      <c r="K2624" s="1" t="str">
        <f t="shared" si="163"/>
        <v>&lt;177 micron (NGR)</v>
      </c>
      <c r="L2624">
        <v>59</v>
      </c>
      <c r="M2624" t="s">
        <v>233</v>
      </c>
      <c r="N2624">
        <v>992</v>
      </c>
      <c r="O2624" t="s">
        <v>105</v>
      </c>
      <c r="P2624" t="s">
        <v>47</v>
      </c>
      <c r="Q2624" t="s">
        <v>1304</v>
      </c>
      <c r="R2624" t="s">
        <v>62</v>
      </c>
      <c r="S2624" t="s">
        <v>342</v>
      </c>
      <c r="T2624" t="s">
        <v>137</v>
      </c>
      <c r="U2624" t="s">
        <v>165</v>
      </c>
      <c r="V2624" t="s">
        <v>224</v>
      </c>
      <c r="W2624" t="s">
        <v>81</v>
      </c>
      <c r="X2624" t="s">
        <v>73</v>
      </c>
      <c r="Y2624" t="s">
        <v>131</v>
      </c>
      <c r="Z2624" t="s">
        <v>56</v>
      </c>
      <c r="AA2624" t="s">
        <v>46</v>
      </c>
      <c r="AB2624" t="s">
        <v>87</v>
      </c>
      <c r="AC2624" t="s">
        <v>55</v>
      </c>
      <c r="AD2624" t="s">
        <v>273</v>
      </c>
      <c r="AE2624" t="s">
        <v>56</v>
      </c>
      <c r="AF2624" t="s">
        <v>351</v>
      </c>
      <c r="AG2624" t="s">
        <v>292</v>
      </c>
      <c r="AH2624" t="s">
        <v>110</v>
      </c>
      <c r="AI2624" t="s">
        <v>149</v>
      </c>
      <c r="AJ2624" t="s">
        <v>58</v>
      </c>
      <c r="AK2624" t="s">
        <v>72</v>
      </c>
      <c r="AL2624" t="s">
        <v>47</v>
      </c>
      <c r="AM2624" t="s">
        <v>122</v>
      </c>
      <c r="AN2624" t="s">
        <v>48</v>
      </c>
      <c r="AO2624" t="s">
        <v>59</v>
      </c>
    </row>
    <row r="2625" spans="1:41" hidden="1" x14ac:dyDescent="0.25">
      <c r="A2625" t="s">
        <v>11388</v>
      </c>
      <c r="B2625" t="s">
        <v>11389</v>
      </c>
      <c r="C2625" s="1" t="str">
        <f t="shared" si="164"/>
        <v>21:1062</v>
      </c>
      <c r="D2625" s="1" t="str">
        <f t="shared" si="165"/>
        <v>21:0123</v>
      </c>
      <c r="E2625" t="s">
        <v>11390</v>
      </c>
      <c r="F2625" t="s">
        <v>11391</v>
      </c>
      <c r="H2625">
        <v>49.070981099999997</v>
      </c>
      <c r="I2625">
        <v>-116.6617689</v>
      </c>
      <c r="J2625" s="1" t="str">
        <f t="shared" si="162"/>
        <v>NGR bulk stream sediment</v>
      </c>
      <c r="K2625" s="1" t="str">
        <f t="shared" si="163"/>
        <v>&lt;177 micron (NGR)</v>
      </c>
      <c r="L2625">
        <v>59</v>
      </c>
      <c r="M2625" t="s">
        <v>248</v>
      </c>
      <c r="N2625">
        <v>993</v>
      </c>
      <c r="O2625" t="s">
        <v>108</v>
      </c>
      <c r="P2625" t="s">
        <v>47</v>
      </c>
      <c r="Q2625" t="s">
        <v>935</v>
      </c>
      <c r="R2625" t="s">
        <v>125</v>
      </c>
      <c r="S2625" t="s">
        <v>532</v>
      </c>
      <c r="T2625" t="s">
        <v>55</v>
      </c>
      <c r="U2625" t="s">
        <v>218</v>
      </c>
      <c r="V2625" t="s">
        <v>143</v>
      </c>
      <c r="W2625" t="s">
        <v>206</v>
      </c>
      <c r="X2625" t="s">
        <v>73</v>
      </c>
      <c r="Y2625" t="s">
        <v>120</v>
      </c>
      <c r="Z2625" t="s">
        <v>56</v>
      </c>
      <c r="AA2625" t="s">
        <v>46</v>
      </c>
      <c r="AB2625" t="s">
        <v>174</v>
      </c>
      <c r="AC2625" t="s">
        <v>66</v>
      </c>
      <c r="AD2625" t="s">
        <v>438</v>
      </c>
      <c r="AE2625" t="s">
        <v>199</v>
      </c>
      <c r="AF2625" t="s">
        <v>55</v>
      </c>
      <c r="AG2625" t="s">
        <v>502</v>
      </c>
      <c r="AH2625" t="s">
        <v>47</v>
      </c>
      <c r="AI2625" t="s">
        <v>87</v>
      </c>
      <c r="AJ2625" t="s">
        <v>76</v>
      </c>
      <c r="AK2625" t="s">
        <v>271</v>
      </c>
      <c r="AL2625" t="s">
        <v>47</v>
      </c>
      <c r="AM2625" t="s">
        <v>122</v>
      </c>
      <c r="AN2625" t="s">
        <v>196</v>
      </c>
      <c r="AO2625" t="s">
        <v>50</v>
      </c>
    </row>
    <row r="2626" spans="1:41" hidden="1" x14ac:dyDescent="0.25">
      <c r="A2626" t="s">
        <v>11392</v>
      </c>
      <c r="B2626" t="s">
        <v>11393</v>
      </c>
      <c r="C2626" s="1" t="str">
        <f t="shared" si="164"/>
        <v>21:1062</v>
      </c>
      <c r="D2626" s="1" t="str">
        <f t="shared" si="165"/>
        <v>21:0123</v>
      </c>
      <c r="E2626" t="s">
        <v>11394</v>
      </c>
      <c r="F2626" t="s">
        <v>11395</v>
      </c>
      <c r="H2626">
        <v>49.082247899999999</v>
      </c>
      <c r="I2626">
        <v>-116.6481483</v>
      </c>
      <c r="J2626" s="1" t="str">
        <f t="shared" ref="J2626:J2689" si="166">HYPERLINK("http://geochem.nrcan.gc.ca/cdogs/content/kwd/kwd020030_e.htm", "NGR bulk stream sediment")</f>
        <v>NGR bulk stream sediment</v>
      </c>
      <c r="K2626" s="1" t="str">
        <f t="shared" ref="K2626:K2689" si="167">HYPERLINK("http://geochem.nrcan.gc.ca/cdogs/content/kwd/kwd080006_e.htm", "&lt;177 micron (NGR)")</f>
        <v>&lt;177 micron (NGR)</v>
      </c>
      <c r="L2626">
        <v>59</v>
      </c>
      <c r="M2626" t="s">
        <v>256</v>
      </c>
      <c r="N2626">
        <v>994</v>
      </c>
      <c r="O2626" t="s">
        <v>260</v>
      </c>
      <c r="P2626" t="s">
        <v>85</v>
      </c>
      <c r="Q2626" t="s">
        <v>765</v>
      </c>
      <c r="R2626" t="s">
        <v>269</v>
      </c>
      <c r="S2626" t="s">
        <v>583</v>
      </c>
      <c r="T2626" t="s">
        <v>55</v>
      </c>
      <c r="U2626" t="s">
        <v>236</v>
      </c>
      <c r="V2626" t="s">
        <v>242</v>
      </c>
      <c r="W2626" t="s">
        <v>206</v>
      </c>
      <c r="X2626" t="s">
        <v>73</v>
      </c>
      <c r="Y2626" t="s">
        <v>268</v>
      </c>
      <c r="Z2626" t="s">
        <v>56</v>
      </c>
      <c r="AA2626" t="s">
        <v>46</v>
      </c>
      <c r="AB2626" t="s">
        <v>149</v>
      </c>
      <c r="AC2626" t="s">
        <v>162</v>
      </c>
      <c r="AD2626" t="s">
        <v>226</v>
      </c>
      <c r="AE2626" t="s">
        <v>199</v>
      </c>
      <c r="AF2626" t="s">
        <v>85</v>
      </c>
      <c r="AG2626" t="s">
        <v>58</v>
      </c>
      <c r="AH2626" t="s">
        <v>125</v>
      </c>
      <c r="AI2626" t="s">
        <v>185</v>
      </c>
      <c r="AJ2626" t="s">
        <v>76</v>
      </c>
      <c r="AK2626" t="s">
        <v>292</v>
      </c>
      <c r="AL2626" t="s">
        <v>47</v>
      </c>
      <c r="AM2626" t="s">
        <v>103</v>
      </c>
      <c r="AN2626" t="s">
        <v>508</v>
      </c>
      <c r="AO2626" t="s">
        <v>267</v>
      </c>
    </row>
    <row r="2627" spans="1:41" hidden="1" x14ac:dyDescent="0.25">
      <c r="A2627" t="s">
        <v>11396</v>
      </c>
      <c r="B2627" t="s">
        <v>11397</v>
      </c>
      <c r="C2627" s="1" t="str">
        <f t="shared" si="164"/>
        <v>21:1062</v>
      </c>
      <c r="D2627" s="1" t="str">
        <f t="shared" si="165"/>
        <v>21:0123</v>
      </c>
      <c r="E2627" t="s">
        <v>11398</v>
      </c>
      <c r="F2627" t="s">
        <v>11399</v>
      </c>
      <c r="H2627">
        <v>49.1047443</v>
      </c>
      <c r="I2627">
        <v>-116.63039620000001</v>
      </c>
      <c r="J2627" s="1" t="str">
        <f t="shared" si="166"/>
        <v>NGR bulk stream sediment</v>
      </c>
      <c r="K2627" s="1" t="str">
        <f t="shared" si="167"/>
        <v>&lt;177 micron (NGR)</v>
      </c>
      <c r="L2627">
        <v>59</v>
      </c>
      <c r="M2627" t="s">
        <v>265</v>
      </c>
      <c r="N2627">
        <v>995</v>
      </c>
      <c r="O2627" t="s">
        <v>282</v>
      </c>
      <c r="P2627" t="s">
        <v>47</v>
      </c>
      <c r="Q2627" t="s">
        <v>189</v>
      </c>
      <c r="R2627" t="s">
        <v>143</v>
      </c>
      <c r="S2627" t="s">
        <v>538</v>
      </c>
      <c r="T2627" t="s">
        <v>58</v>
      </c>
      <c r="U2627" t="s">
        <v>107</v>
      </c>
      <c r="V2627" t="s">
        <v>224</v>
      </c>
      <c r="W2627" t="s">
        <v>102</v>
      </c>
      <c r="X2627" t="s">
        <v>73</v>
      </c>
      <c r="Y2627" t="s">
        <v>190</v>
      </c>
      <c r="Z2627" t="s">
        <v>56</v>
      </c>
      <c r="AA2627" t="s">
        <v>46</v>
      </c>
      <c r="AB2627" t="s">
        <v>46</v>
      </c>
      <c r="AC2627" t="s">
        <v>82</v>
      </c>
      <c r="AD2627" t="s">
        <v>146</v>
      </c>
      <c r="AE2627" t="s">
        <v>56</v>
      </c>
      <c r="AF2627" t="s">
        <v>108</v>
      </c>
      <c r="AG2627" t="s">
        <v>307</v>
      </c>
      <c r="AH2627" t="s">
        <v>81</v>
      </c>
      <c r="AI2627" t="s">
        <v>87</v>
      </c>
      <c r="AJ2627" t="s">
        <v>108</v>
      </c>
      <c r="AK2627" t="s">
        <v>282</v>
      </c>
      <c r="AL2627" t="s">
        <v>47</v>
      </c>
      <c r="AM2627" t="s">
        <v>103</v>
      </c>
      <c r="AN2627" t="s">
        <v>915</v>
      </c>
      <c r="AO2627" t="s">
        <v>66</v>
      </c>
    </row>
    <row r="2628" spans="1:41" hidden="1" x14ac:dyDescent="0.25">
      <c r="A2628" t="s">
        <v>11400</v>
      </c>
      <c r="B2628" t="s">
        <v>11401</v>
      </c>
      <c r="C2628" s="1" t="str">
        <f t="shared" si="164"/>
        <v>21:1062</v>
      </c>
      <c r="D2628" s="1" t="str">
        <f t="shared" si="165"/>
        <v>21:0123</v>
      </c>
      <c r="E2628" t="s">
        <v>11402</v>
      </c>
      <c r="F2628" t="s">
        <v>11403</v>
      </c>
      <c r="H2628">
        <v>49.113966699999999</v>
      </c>
      <c r="I2628">
        <v>-116.6395356</v>
      </c>
      <c r="J2628" s="1" t="str">
        <f t="shared" si="166"/>
        <v>NGR bulk stream sediment</v>
      </c>
      <c r="K2628" s="1" t="str">
        <f t="shared" si="167"/>
        <v>&lt;177 micron (NGR)</v>
      </c>
      <c r="L2628">
        <v>60</v>
      </c>
      <c r="M2628" t="s">
        <v>45</v>
      </c>
      <c r="N2628">
        <v>996</v>
      </c>
      <c r="O2628" t="s">
        <v>266</v>
      </c>
      <c r="P2628" t="s">
        <v>47</v>
      </c>
      <c r="Q2628" t="s">
        <v>668</v>
      </c>
      <c r="R2628" t="s">
        <v>307</v>
      </c>
      <c r="S2628" t="s">
        <v>343</v>
      </c>
      <c r="T2628" t="s">
        <v>58</v>
      </c>
      <c r="U2628" t="s">
        <v>106</v>
      </c>
      <c r="V2628" t="s">
        <v>148</v>
      </c>
      <c r="W2628" t="s">
        <v>79</v>
      </c>
      <c r="X2628" t="s">
        <v>73</v>
      </c>
      <c r="Y2628" t="s">
        <v>190</v>
      </c>
      <c r="Z2628" t="s">
        <v>56</v>
      </c>
      <c r="AA2628" t="s">
        <v>46</v>
      </c>
      <c r="AB2628" t="s">
        <v>46</v>
      </c>
      <c r="AC2628" t="s">
        <v>82</v>
      </c>
      <c r="AD2628" t="s">
        <v>226</v>
      </c>
      <c r="AE2628" t="s">
        <v>199</v>
      </c>
      <c r="AF2628" t="s">
        <v>55</v>
      </c>
      <c r="AG2628" t="s">
        <v>148</v>
      </c>
      <c r="AH2628" t="s">
        <v>105</v>
      </c>
      <c r="AI2628" t="s">
        <v>185</v>
      </c>
      <c r="AJ2628" t="s">
        <v>85</v>
      </c>
      <c r="AK2628" t="s">
        <v>123</v>
      </c>
      <c r="AL2628" t="s">
        <v>47</v>
      </c>
      <c r="AM2628" t="s">
        <v>122</v>
      </c>
      <c r="AN2628" t="s">
        <v>65</v>
      </c>
      <c r="AO2628" t="s">
        <v>73</v>
      </c>
    </row>
    <row r="2629" spans="1:41" hidden="1" x14ac:dyDescent="0.25">
      <c r="A2629" t="s">
        <v>11404</v>
      </c>
      <c r="B2629" t="s">
        <v>11405</v>
      </c>
      <c r="C2629" s="1" t="str">
        <f t="shared" si="164"/>
        <v>21:1062</v>
      </c>
      <c r="D2629" s="1" t="str">
        <f t="shared" si="165"/>
        <v>21:0123</v>
      </c>
      <c r="E2629" t="s">
        <v>11406</v>
      </c>
      <c r="F2629" t="s">
        <v>11407</v>
      </c>
      <c r="H2629">
        <v>49.126518500000003</v>
      </c>
      <c r="I2629">
        <v>-116.6376344</v>
      </c>
      <c r="J2629" s="1" t="str">
        <f t="shared" si="166"/>
        <v>NGR bulk stream sediment</v>
      </c>
      <c r="K2629" s="1" t="str">
        <f t="shared" si="167"/>
        <v>&lt;177 micron (NGR)</v>
      </c>
      <c r="L2629">
        <v>60</v>
      </c>
      <c r="M2629" t="s">
        <v>71</v>
      </c>
      <c r="N2629">
        <v>997</v>
      </c>
      <c r="O2629" t="s">
        <v>164</v>
      </c>
      <c r="P2629" t="s">
        <v>47</v>
      </c>
      <c r="Q2629" t="s">
        <v>215</v>
      </c>
      <c r="R2629" t="s">
        <v>357</v>
      </c>
      <c r="S2629" t="s">
        <v>457</v>
      </c>
      <c r="T2629" t="s">
        <v>51</v>
      </c>
      <c r="U2629" t="s">
        <v>186</v>
      </c>
      <c r="V2629" t="s">
        <v>73</v>
      </c>
      <c r="W2629" t="s">
        <v>81</v>
      </c>
      <c r="X2629" t="s">
        <v>52</v>
      </c>
      <c r="Y2629" t="s">
        <v>83</v>
      </c>
      <c r="Z2629" t="s">
        <v>56</v>
      </c>
      <c r="AA2629" t="s">
        <v>46</v>
      </c>
      <c r="AB2629" t="s">
        <v>185</v>
      </c>
      <c r="AC2629" t="s">
        <v>99</v>
      </c>
      <c r="AD2629" t="s">
        <v>273</v>
      </c>
      <c r="AE2629" t="s">
        <v>56</v>
      </c>
      <c r="AF2629" t="s">
        <v>307</v>
      </c>
      <c r="AG2629" t="s">
        <v>58</v>
      </c>
      <c r="AH2629" t="s">
        <v>139</v>
      </c>
      <c r="AI2629" t="s">
        <v>185</v>
      </c>
      <c r="AJ2629" t="s">
        <v>76</v>
      </c>
      <c r="AK2629" t="s">
        <v>73</v>
      </c>
      <c r="AL2629" t="s">
        <v>47</v>
      </c>
      <c r="AM2629" t="s">
        <v>122</v>
      </c>
      <c r="AN2629" t="s">
        <v>48</v>
      </c>
      <c r="AO2629" t="s">
        <v>175</v>
      </c>
    </row>
    <row r="2630" spans="1:41" hidden="1" x14ac:dyDescent="0.25">
      <c r="A2630" t="s">
        <v>11408</v>
      </c>
      <c r="B2630" t="s">
        <v>11409</v>
      </c>
      <c r="C2630" s="1" t="str">
        <f t="shared" si="164"/>
        <v>21:1062</v>
      </c>
      <c r="D2630" s="1" t="str">
        <f t="shared" si="165"/>
        <v>21:0123</v>
      </c>
      <c r="E2630" t="s">
        <v>11410</v>
      </c>
      <c r="F2630" t="s">
        <v>11411</v>
      </c>
      <c r="H2630">
        <v>49.140839100000001</v>
      </c>
      <c r="I2630">
        <v>-116.6551334</v>
      </c>
      <c r="J2630" s="1" t="str">
        <f t="shared" si="166"/>
        <v>NGR bulk stream sediment</v>
      </c>
      <c r="K2630" s="1" t="str">
        <f t="shared" si="167"/>
        <v>&lt;177 micron (NGR)</v>
      </c>
      <c r="L2630">
        <v>60</v>
      </c>
      <c r="M2630" t="s">
        <v>95</v>
      </c>
      <c r="N2630">
        <v>998</v>
      </c>
      <c r="O2630" t="s">
        <v>3546</v>
      </c>
      <c r="P2630" t="s">
        <v>3546</v>
      </c>
      <c r="Q2630" t="s">
        <v>3546</v>
      </c>
      <c r="R2630" t="s">
        <v>3546</v>
      </c>
      <c r="S2630" t="s">
        <v>3546</v>
      </c>
      <c r="T2630" t="s">
        <v>3546</v>
      </c>
      <c r="U2630" t="s">
        <v>3546</v>
      </c>
      <c r="V2630" t="s">
        <v>3546</v>
      </c>
      <c r="W2630" t="s">
        <v>3546</v>
      </c>
      <c r="X2630" t="s">
        <v>3546</v>
      </c>
      <c r="Y2630" t="s">
        <v>3546</v>
      </c>
      <c r="Z2630" t="s">
        <v>3546</v>
      </c>
      <c r="AA2630" t="s">
        <v>3546</v>
      </c>
      <c r="AB2630" t="s">
        <v>3546</v>
      </c>
      <c r="AC2630" t="s">
        <v>3546</v>
      </c>
      <c r="AD2630" t="s">
        <v>3546</v>
      </c>
      <c r="AE2630" t="s">
        <v>3546</v>
      </c>
      <c r="AF2630" t="s">
        <v>3546</v>
      </c>
      <c r="AG2630" t="s">
        <v>3546</v>
      </c>
      <c r="AH2630" t="s">
        <v>3546</v>
      </c>
      <c r="AI2630" t="s">
        <v>3546</v>
      </c>
      <c r="AJ2630" t="s">
        <v>3546</v>
      </c>
      <c r="AK2630" t="s">
        <v>3546</v>
      </c>
      <c r="AL2630" t="s">
        <v>3546</v>
      </c>
      <c r="AM2630" t="s">
        <v>3546</v>
      </c>
      <c r="AN2630" t="s">
        <v>3546</v>
      </c>
      <c r="AO2630" t="s">
        <v>3546</v>
      </c>
    </row>
    <row r="2631" spans="1:41" hidden="1" x14ac:dyDescent="0.25">
      <c r="A2631" t="s">
        <v>11412</v>
      </c>
      <c r="B2631" t="s">
        <v>11413</v>
      </c>
      <c r="C2631" s="1" t="str">
        <f t="shared" si="164"/>
        <v>21:1062</v>
      </c>
      <c r="D2631" s="1" t="str">
        <f t="shared" si="165"/>
        <v>21:0123</v>
      </c>
      <c r="E2631" t="s">
        <v>11414</v>
      </c>
      <c r="F2631" t="s">
        <v>11415</v>
      </c>
      <c r="H2631">
        <v>49.027417800000002</v>
      </c>
      <c r="I2631">
        <v>-117.032741</v>
      </c>
      <c r="J2631" s="1" t="str">
        <f t="shared" si="166"/>
        <v>NGR bulk stream sediment</v>
      </c>
      <c r="K2631" s="1" t="str">
        <f t="shared" si="167"/>
        <v>&lt;177 micron (NGR)</v>
      </c>
      <c r="L2631">
        <v>60</v>
      </c>
      <c r="M2631" t="s">
        <v>117</v>
      </c>
      <c r="N2631">
        <v>999</v>
      </c>
      <c r="O2631" t="s">
        <v>98</v>
      </c>
      <c r="P2631" t="s">
        <v>122</v>
      </c>
      <c r="Q2631" t="s">
        <v>313</v>
      </c>
      <c r="R2631" t="s">
        <v>125</v>
      </c>
      <c r="S2631" t="s">
        <v>425</v>
      </c>
      <c r="T2631" t="s">
        <v>99</v>
      </c>
      <c r="U2631" t="s">
        <v>320</v>
      </c>
      <c r="V2631" t="s">
        <v>102</v>
      </c>
      <c r="W2631" t="s">
        <v>86</v>
      </c>
      <c r="X2631" t="s">
        <v>137</v>
      </c>
      <c r="Y2631" t="s">
        <v>146</v>
      </c>
      <c r="Z2631" t="s">
        <v>56</v>
      </c>
      <c r="AA2631" t="s">
        <v>46</v>
      </c>
      <c r="AB2631" t="s">
        <v>57</v>
      </c>
      <c r="AC2631" t="s">
        <v>186</v>
      </c>
      <c r="AD2631" t="s">
        <v>589</v>
      </c>
      <c r="AE2631" t="s">
        <v>53</v>
      </c>
      <c r="AF2631" t="s">
        <v>85</v>
      </c>
      <c r="AG2631" t="s">
        <v>1012</v>
      </c>
      <c r="AH2631" t="s">
        <v>149</v>
      </c>
      <c r="AI2631" t="s">
        <v>110</v>
      </c>
      <c r="AJ2631" t="s">
        <v>2244</v>
      </c>
      <c r="AK2631" t="s">
        <v>336</v>
      </c>
      <c r="AL2631" t="s">
        <v>47</v>
      </c>
      <c r="AM2631" t="s">
        <v>47</v>
      </c>
      <c r="AN2631" t="s">
        <v>301</v>
      </c>
      <c r="AO2631" t="s">
        <v>52</v>
      </c>
    </row>
    <row r="2632" spans="1:41" hidden="1" x14ac:dyDescent="0.25">
      <c r="A2632" t="s">
        <v>11416</v>
      </c>
      <c r="B2632" t="s">
        <v>11417</v>
      </c>
      <c r="C2632" s="1" t="str">
        <f t="shared" si="164"/>
        <v>21:1062</v>
      </c>
      <c r="D2632" s="1" t="str">
        <f t="shared" si="165"/>
        <v>21:0123</v>
      </c>
      <c r="E2632" t="s">
        <v>11418</v>
      </c>
      <c r="F2632" t="s">
        <v>11419</v>
      </c>
      <c r="H2632">
        <v>49.024853499999999</v>
      </c>
      <c r="I2632">
        <v>-117.0344219</v>
      </c>
      <c r="J2632" s="1" t="str">
        <f t="shared" si="166"/>
        <v>NGR bulk stream sediment</v>
      </c>
      <c r="K2632" s="1" t="str">
        <f t="shared" si="167"/>
        <v>&lt;177 micron (NGR)</v>
      </c>
      <c r="L2632">
        <v>60</v>
      </c>
      <c r="M2632" t="s">
        <v>280</v>
      </c>
      <c r="N2632">
        <v>1000</v>
      </c>
      <c r="O2632" t="s">
        <v>148</v>
      </c>
      <c r="P2632" t="s">
        <v>85</v>
      </c>
      <c r="Q2632" t="s">
        <v>372</v>
      </c>
      <c r="R2632" t="s">
        <v>357</v>
      </c>
      <c r="S2632" t="s">
        <v>251</v>
      </c>
      <c r="T2632" t="s">
        <v>76</v>
      </c>
      <c r="U2632" t="s">
        <v>258</v>
      </c>
      <c r="V2632" t="s">
        <v>47</v>
      </c>
      <c r="W2632" t="s">
        <v>78</v>
      </c>
      <c r="X2632" t="s">
        <v>137</v>
      </c>
      <c r="Y2632" t="s">
        <v>462</v>
      </c>
      <c r="Z2632" t="s">
        <v>56</v>
      </c>
      <c r="AA2632" t="s">
        <v>46</v>
      </c>
      <c r="AB2632" t="s">
        <v>62</v>
      </c>
      <c r="AC2632" t="s">
        <v>90</v>
      </c>
      <c r="AD2632" t="s">
        <v>358</v>
      </c>
      <c r="AE2632" t="s">
        <v>62</v>
      </c>
      <c r="AF2632" t="s">
        <v>274</v>
      </c>
      <c r="AG2632" t="s">
        <v>259</v>
      </c>
      <c r="AH2632" t="s">
        <v>46</v>
      </c>
      <c r="AI2632" t="s">
        <v>46</v>
      </c>
      <c r="AJ2632" t="s">
        <v>267</v>
      </c>
      <c r="AK2632" t="s">
        <v>228</v>
      </c>
      <c r="AL2632" t="s">
        <v>47</v>
      </c>
      <c r="AM2632" t="s">
        <v>47</v>
      </c>
      <c r="AN2632" t="s">
        <v>301</v>
      </c>
      <c r="AO2632" t="s">
        <v>330</v>
      </c>
    </row>
    <row r="2633" spans="1:41" hidden="1" x14ac:dyDescent="0.25">
      <c r="A2633" t="s">
        <v>11420</v>
      </c>
      <c r="B2633" t="s">
        <v>11421</v>
      </c>
      <c r="C2633" s="1" t="str">
        <f t="shared" si="164"/>
        <v>21:1062</v>
      </c>
      <c r="D2633" s="1" t="str">
        <f t="shared" si="165"/>
        <v>21:0123</v>
      </c>
      <c r="E2633" t="s">
        <v>11418</v>
      </c>
      <c r="F2633" t="s">
        <v>11422</v>
      </c>
      <c r="H2633">
        <v>49.024853499999999</v>
      </c>
      <c r="I2633">
        <v>-117.0344219</v>
      </c>
      <c r="J2633" s="1" t="str">
        <f t="shared" si="166"/>
        <v>NGR bulk stream sediment</v>
      </c>
      <c r="K2633" s="1" t="str">
        <f t="shared" si="167"/>
        <v>&lt;177 micron (NGR)</v>
      </c>
      <c r="L2633">
        <v>60</v>
      </c>
      <c r="M2633" t="s">
        <v>288</v>
      </c>
      <c r="N2633">
        <v>1001</v>
      </c>
      <c r="O2633" t="s">
        <v>307</v>
      </c>
      <c r="P2633" t="s">
        <v>103</v>
      </c>
      <c r="Q2633" t="s">
        <v>171</v>
      </c>
      <c r="R2633" t="s">
        <v>242</v>
      </c>
      <c r="S2633" t="s">
        <v>532</v>
      </c>
      <c r="T2633" t="s">
        <v>85</v>
      </c>
      <c r="U2633" t="s">
        <v>120</v>
      </c>
      <c r="V2633" t="s">
        <v>47</v>
      </c>
      <c r="W2633" t="s">
        <v>78</v>
      </c>
      <c r="X2633" t="s">
        <v>137</v>
      </c>
      <c r="Y2633" t="s">
        <v>120</v>
      </c>
      <c r="Z2633" t="s">
        <v>56</v>
      </c>
      <c r="AA2633" t="s">
        <v>46</v>
      </c>
      <c r="AB2633" t="s">
        <v>62</v>
      </c>
      <c r="AC2633" t="s">
        <v>165</v>
      </c>
      <c r="AD2633" t="s">
        <v>358</v>
      </c>
      <c r="AE2633" t="s">
        <v>62</v>
      </c>
      <c r="AF2633" t="s">
        <v>238</v>
      </c>
      <c r="AG2633" t="s">
        <v>259</v>
      </c>
      <c r="AH2633" t="s">
        <v>46</v>
      </c>
      <c r="AI2633" t="s">
        <v>149</v>
      </c>
      <c r="AJ2633" t="s">
        <v>267</v>
      </c>
      <c r="AK2633" t="s">
        <v>72</v>
      </c>
      <c r="AL2633" t="s">
        <v>47</v>
      </c>
      <c r="AM2633" t="s">
        <v>47</v>
      </c>
      <c r="AN2633" t="s">
        <v>920</v>
      </c>
      <c r="AO2633" t="s">
        <v>85</v>
      </c>
    </row>
    <row r="2634" spans="1:41" hidden="1" x14ac:dyDescent="0.25">
      <c r="A2634" t="s">
        <v>11423</v>
      </c>
      <c r="B2634" t="s">
        <v>11424</v>
      </c>
      <c r="C2634" s="1" t="str">
        <f t="shared" si="164"/>
        <v>21:1062</v>
      </c>
      <c r="D2634" s="1" t="str">
        <f t="shared" si="165"/>
        <v>21:0123</v>
      </c>
      <c r="E2634" t="s">
        <v>11425</v>
      </c>
      <c r="F2634" t="s">
        <v>11426</v>
      </c>
      <c r="H2634">
        <v>49.085516599999998</v>
      </c>
      <c r="I2634">
        <v>-117.01276919999999</v>
      </c>
      <c r="J2634" s="1" t="str">
        <f t="shared" si="166"/>
        <v>NGR bulk stream sediment</v>
      </c>
      <c r="K2634" s="1" t="str">
        <f t="shared" si="167"/>
        <v>&lt;177 micron (NGR)</v>
      </c>
      <c r="L2634">
        <v>60</v>
      </c>
      <c r="M2634" t="s">
        <v>136</v>
      </c>
      <c r="N2634">
        <v>1002</v>
      </c>
      <c r="O2634" t="s">
        <v>235</v>
      </c>
      <c r="P2634" t="s">
        <v>47</v>
      </c>
      <c r="Q2634" t="s">
        <v>215</v>
      </c>
      <c r="R2634" t="s">
        <v>242</v>
      </c>
      <c r="S2634" t="s">
        <v>236</v>
      </c>
      <c r="T2634" t="s">
        <v>137</v>
      </c>
      <c r="U2634" t="s">
        <v>462</v>
      </c>
      <c r="V2634" t="s">
        <v>122</v>
      </c>
      <c r="W2634" t="s">
        <v>78</v>
      </c>
      <c r="X2634" t="s">
        <v>73</v>
      </c>
      <c r="Y2634" t="s">
        <v>290</v>
      </c>
      <c r="Z2634" t="s">
        <v>56</v>
      </c>
      <c r="AA2634" t="s">
        <v>46</v>
      </c>
      <c r="AB2634" t="s">
        <v>105</v>
      </c>
      <c r="AC2634" t="s">
        <v>209</v>
      </c>
      <c r="AD2634" t="s">
        <v>100</v>
      </c>
      <c r="AE2634" t="s">
        <v>56</v>
      </c>
      <c r="AF2634" t="s">
        <v>406</v>
      </c>
      <c r="AG2634" t="s">
        <v>73</v>
      </c>
      <c r="AH2634" t="s">
        <v>110</v>
      </c>
      <c r="AI2634" t="s">
        <v>198</v>
      </c>
      <c r="AJ2634" t="s">
        <v>76</v>
      </c>
      <c r="AK2634" t="s">
        <v>85</v>
      </c>
      <c r="AL2634" t="s">
        <v>47</v>
      </c>
      <c r="AM2634" t="s">
        <v>47</v>
      </c>
      <c r="AN2634" t="s">
        <v>1121</v>
      </c>
      <c r="AO2634" t="s">
        <v>108</v>
      </c>
    </row>
    <row r="2635" spans="1:41" hidden="1" x14ac:dyDescent="0.25">
      <c r="A2635" t="s">
        <v>11427</v>
      </c>
      <c r="B2635" t="s">
        <v>11428</v>
      </c>
      <c r="C2635" s="1" t="str">
        <f t="shared" si="164"/>
        <v>21:1062</v>
      </c>
      <c r="D2635" s="1" t="str">
        <f t="shared" si="165"/>
        <v>21:0123</v>
      </c>
      <c r="E2635" t="s">
        <v>11429</v>
      </c>
      <c r="F2635" t="s">
        <v>11430</v>
      </c>
      <c r="H2635">
        <v>49.092363499999998</v>
      </c>
      <c r="I2635">
        <v>-116.99910130000001</v>
      </c>
      <c r="J2635" s="1" t="str">
        <f t="shared" si="166"/>
        <v>NGR bulk stream sediment</v>
      </c>
      <c r="K2635" s="1" t="str">
        <f t="shared" si="167"/>
        <v>&lt;177 micron (NGR)</v>
      </c>
      <c r="L2635">
        <v>60</v>
      </c>
      <c r="M2635" t="s">
        <v>157</v>
      </c>
      <c r="N2635">
        <v>1003</v>
      </c>
      <c r="O2635" t="s">
        <v>175</v>
      </c>
      <c r="P2635" t="s">
        <v>52</v>
      </c>
      <c r="Q2635" t="s">
        <v>935</v>
      </c>
      <c r="R2635" t="s">
        <v>63</v>
      </c>
      <c r="S2635" t="s">
        <v>184</v>
      </c>
      <c r="T2635" t="s">
        <v>165</v>
      </c>
      <c r="U2635" t="s">
        <v>226</v>
      </c>
      <c r="V2635" t="s">
        <v>292</v>
      </c>
      <c r="W2635" t="s">
        <v>366</v>
      </c>
      <c r="X2635" t="s">
        <v>52</v>
      </c>
      <c r="Y2635" t="s">
        <v>144</v>
      </c>
      <c r="Z2635" t="s">
        <v>56</v>
      </c>
      <c r="AA2635" t="s">
        <v>46</v>
      </c>
      <c r="AB2635" t="s">
        <v>46</v>
      </c>
      <c r="AC2635" t="s">
        <v>100</v>
      </c>
      <c r="AD2635" t="s">
        <v>146</v>
      </c>
      <c r="AE2635" t="s">
        <v>46</v>
      </c>
      <c r="AF2635" t="s">
        <v>352</v>
      </c>
      <c r="AG2635" t="s">
        <v>603</v>
      </c>
      <c r="AH2635" t="s">
        <v>81</v>
      </c>
      <c r="AI2635" t="s">
        <v>87</v>
      </c>
      <c r="AJ2635" t="s">
        <v>108</v>
      </c>
      <c r="AK2635" t="s">
        <v>60</v>
      </c>
      <c r="AL2635" t="s">
        <v>47</v>
      </c>
      <c r="AM2635" t="s">
        <v>122</v>
      </c>
      <c r="AN2635" t="s">
        <v>345</v>
      </c>
      <c r="AO2635" t="s">
        <v>76</v>
      </c>
    </row>
    <row r="2636" spans="1:41" hidden="1" x14ac:dyDescent="0.25">
      <c r="A2636" t="s">
        <v>11431</v>
      </c>
      <c r="B2636" t="s">
        <v>11432</v>
      </c>
      <c r="C2636" s="1" t="str">
        <f t="shared" si="164"/>
        <v>21:1062</v>
      </c>
      <c r="D2636" s="1" t="str">
        <f t="shared" si="165"/>
        <v>21:0123</v>
      </c>
      <c r="E2636" t="s">
        <v>11433</v>
      </c>
      <c r="F2636" t="s">
        <v>11434</v>
      </c>
      <c r="H2636">
        <v>49.210647600000001</v>
      </c>
      <c r="I2636">
        <v>-117.1386437</v>
      </c>
      <c r="J2636" s="1" t="str">
        <f t="shared" si="166"/>
        <v>NGR bulk stream sediment</v>
      </c>
      <c r="K2636" s="1" t="str">
        <f t="shared" si="167"/>
        <v>&lt;177 micron (NGR)</v>
      </c>
      <c r="L2636">
        <v>60</v>
      </c>
      <c r="M2636" t="s">
        <v>170</v>
      </c>
      <c r="N2636">
        <v>1004</v>
      </c>
      <c r="O2636" t="s">
        <v>87</v>
      </c>
      <c r="P2636" t="s">
        <v>47</v>
      </c>
      <c r="Q2636" t="s">
        <v>807</v>
      </c>
      <c r="R2636" t="s">
        <v>206</v>
      </c>
      <c r="S2636" t="s">
        <v>184</v>
      </c>
      <c r="T2636" t="s">
        <v>50</v>
      </c>
      <c r="U2636" t="s">
        <v>236</v>
      </c>
      <c r="V2636" t="s">
        <v>105</v>
      </c>
      <c r="W2636" t="s">
        <v>51</v>
      </c>
      <c r="X2636" t="s">
        <v>85</v>
      </c>
      <c r="Y2636" t="s">
        <v>343</v>
      </c>
      <c r="Z2636" t="s">
        <v>56</v>
      </c>
      <c r="AA2636" t="s">
        <v>46</v>
      </c>
      <c r="AB2636" t="s">
        <v>64</v>
      </c>
      <c r="AC2636" t="s">
        <v>165</v>
      </c>
      <c r="AD2636" t="s">
        <v>162</v>
      </c>
      <c r="AE2636" t="s">
        <v>56</v>
      </c>
      <c r="AF2636" t="s">
        <v>76</v>
      </c>
      <c r="AG2636" t="s">
        <v>319</v>
      </c>
      <c r="AH2636" t="s">
        <v>47</v>
      </c>
      <c r="AI2636" t="s">
        <v>46</v>
      </c>
      <c r="AJ2636" t="s">
        <v>127</v>
      </c>
      <c r="AK2636" t="s">
        <v>151</v>
      </c>
      <c r="AL2636" t="s">
        <v>47</v>
      </c>
      <c r="AM2636" t="s">
        <v>47</v>
      </c>
      <c r="AN2636" t="s">
        <v>2563</v>
      </c>
      <c r="AO2636" t="s">
        <v>59</v>
      </c>
    </row>
    <row r="2637" spans="1:41" hidden="1" x14ac:dyDescent="0.25">
      <c r="A2637" t="s">
        <v>11435</v>
      </c>
      <c r="B2637" t="s">
        <v>11436</v>
      </c>
      <c r="C2637" s="1" t="str">
        <f t="shared" si="164"/>
        <v>21:1062</v>
      </c>
      <c r="D2637" s="1" t="str">
        <f t="shared" si="165"/>
        <v>21:0123</v>
      </c>
      <c r="E2637" t="s">
        <v>11437</v>
      </c>
      <c r="F2637" t="s">
        <v>11438</v>
      </c>
      <c r="H2637">
        <v>49.212381200000003</v>
      </c>
      <c r="I2637">
        <v>-117.1613181</v>
      </c>
      <c r="J2637" s="1" t="str">
        <f t="shared" si="166"/>
        <v>NGR bulk stream sediment</v>
      </c>
      <c r="K2637" s="1" t="str">
        <f t="shared" si="167"/>
        <v>&lt;177 micron (NGR)</v>
      </c>
      <c r="L2637">
        <v>60</v>
      </c>
      <c r="M2637" t="s">
        <v>180</v>
      </c>
      <c r="N2637">
        <v>1005</v>
      </c>
      <c r="O2637" t="s">
        <v>60</v>
      </c>
      <c r="P2637" t="s">
        <v>103</v>
      </c>
      <c r="Q2637" t="s">
        <v>119</v>
      </c>
      <c r="R2637" t="s">
        <v>128</v>
      </c>
      <c r="S2637" t="s">
        <v>320</v>
      </c>
      <c r="T2637" t="s">
        <v>137</v>
      </c>
      <c r="U2637" t="s">
        <v>239</v>
      </c>
      <c r="V2637" t="s">
        <v>412</v>
      </c>
      <c r="W2637" t="s">
        <v>173</v>
      </c>
      <c r="X2637" t="s">
        <v>73</v>
      </c>
      <c r="Y2637" t="s">
        <v>343</v>
      </c>
      <c r="Z2637" t="s">
        <v>56</v>
      </c>
      <c r="AA2637" t="s">
        <v>46</v>
      </c>
      <c r="AB2637" t="s">
        <v>122</v>
      </c>
      <c r="AC2637" t="s">
        <v>49</v>
      </c>
      <c r="AD2637" t="s">
        <v>146</v>
      </c>
      <c r="AE2637" t="s">
        <v>62</v>
      </c>
      <c r="AF2637" t="s">
        <v>330</v>
      </c>
      <c r="AG2637" t="s">
        <v>224</v>
      </c>
      <c r="AH2637" t="s">
        <v>139</v>
      </c>
      <c r="AI2637" t="s">
        <v>54</v>
      </c>
      <c r="AJ2637" t="s">
        <v>679</v>
      </c>
      <c r="AK2637" t="s">
        <v>50</v>
      </c>
      <c r="AL2637" t="s">
        <v>47</v>
      </c>
      <c r="AM2637" t="s">
        <v>47</v>
      </c>
      <c r="AN2637" t="s">
        <v>915</v>
      </c>
      <c r="AO2637" t="s">
        <v>98</v>
      </c>
    </row>
    <row r="2638" spans="1:41" hidden="1" x14ac:dyDescent="0.25">
      <c r="A2638" t="s">
        <v>11439</v>
      </c>
      <c r="B2638" t="s">
        <v>11440</v>
      </c>
      <c r="C2638" s="1" t="str">
        <f t="shared" si="164"/>
        <v>21:1062</v>
      </c>
      <c r="D2638" s="1" t="str">
        <f t="shared" si="165"/>
        <v>21:0123</v>
      </c>
      <c r="E2638" t="s">
        <v>11441</v>
      </c>
      <c r="F2638" t="s">
        <v>11442</v>
      </c>
      <c r="H2638">
        <v>49.218570700000001</v>
      </c>
      <c r="I2638">
        <v>-117.16744919999999</v>
      </c>
      <c r="J2638" s="1" t="str">
        <f t="shared" si="166"/>
        <v>NGR bulk stream sediment</v>
      </c>
      <c r="K2638" s="1" t="str">
        <f t="shared" si="167"/>
        <v>&lt;177 micron (NGR)</v>
      </c>
      <c r="L2638">
        <v>60</v>
      </c>
      <c r="M2638" t="s">
        <v>195</v>
      </c>
      <c r="N2638">
        <v>1006</v>
      </c>
      <c r="O2638" t="s">
        <v>109</v>
      </c>
      <c r="P2638" t="s">
        <v>103</v>
      </c>
      <c r="Q2638" t="s">
        <v>411</v>
      </c>
      <c r="R2638" t="s">
        <v>371</v>
      </c>
      <c r="S2638" t="s">
        <v>226</v>
      </c>
      <c r="T2638" t="s">
        <v>85</v>
      </c>
      <c r="U2638" t="s">
        <v>291</v>
      </c>
      <c r="V2638" t="s">
        <v>78</v>
      </c>
      <c r="W2638" t="s">
        <v>151</v>
      </c>
      <c r="X2638" t="s">
        <v>145</v>
      </c>
      <c r="Y2638" t="s">
        <v>146</v>
      </c>
      <c r="Z2638" t="s">
        <v>56</v>
      </c>
      <c r="AA2638" t="s">
        <v>46</v>
      </c>
      <c r="AB2638" t="s">
        <v>125</v>
      </c>
      <c r="AC2638" t="s">
        <v>90</v>
      </c>
      <c r="AD2638" t="s">
        <v>241</v>
      </c>
      <c r="AE2638" t="s">
        <v>57</v>
      </c>
      <c r="AF2638" t="s">
        <v>85</v>
      </c>
      <c r="AG2638" t="s">
        <v>163</v>
      </c>
      <c r="AH2638" t="s">
        <v>493</v>
      </c>
      <c r="AI2638" t="s">
        <v>174</v>
      </c>
      <c r="AJ2638" t="s">
        <v>883</v>
      </c>
      <c r="AK2638" t="s">
        <v>108</v>
      </c>
      <c r="AL2638" t="s">
        <v>47</v>
      </c>
      <c r="AM2638" t="s">
        <v>47</v>
      </c>
      <c r="AN2638" t="s">
        <v>1392</v>
      </c>
      <c r="AO2638" t="s">
        <v>98</v>
      </c>
    </row>
    <row r="2639" spans="1:41" hidden="1" x14ac:dyDescent="0.25">
      <c r="A2639" t="s">
        <v>11443</v>
      </c>
      <c r="B2639" t="s">
        <v>11444</v>
      </c>
      <c r="C2639" s="1" t="str">
        <f t="shared" si="164"/>
        <v>21:1062</v>
      </c>
      <c r="D2639" s="1" t="str">
        <f t="shared" si="165"/>
        <v>21:0123</v>
      </c>
      <c r="E2639" t="s">
        <v>11445</v>
      </c>
      <c r="F2639" t="s">
        <v>11446</v>
      </c>
      <c r="H2639">
        <v>49.2187111</v>
      </c>
      <c r="I2639">
        <v>-117.1919767</v>
      </c>
      <c r="J2639" s="1" t="str">
        <f t="shared" si="166"/>
        <v>NGR bulk stream sediment</v>
      </c>
      <c r="K2639" s="1" t="str">
        <f t="shared" si="167"/>
        <v>&lt;177 micron (NGR)</v>
      </c>
      <c r="L2639">
        <v>60</v>
      </c>
      <c r="M2639" t="s">
        <v>205</v>
      </c>
      <c r="N2639">
        <v>1007</v>
      </c>
      <c r="O2639" t="s">
        <v>139</v>
      </c>
      <c r="P2639" t="s">
        <v>122</v>
      </c>
      <c r="Q2639" t="s">
        <v>119</v>
      </c>
      <c r="R2639" t="s">
        <v>123</v>
      </c>
      <c r="S2639" t="s">
        <v>554</v>
      </c>
      <c r="T2639" t="s">
        <v>137</v>
      </c>
      <c r="U2639" t="s">
        <v>112</v>
      </c>
      <c r="V2639" t="s">
        <v>130</v>
      </c>
      <c r="W2639" t="s">
        <v>257</v>
      </c>
      <c r="X2639" t="s">
        <v>52</v>
      </c>
      <c r="Y2639" t="s">
        <v>258</v>
      </c>
      <c r="Z2639" t="s">
        <v>56</v>
      </c>
      <c r="AA2639" t="s">
        <v>46</v>
      </c>
      <c r="AB2639" t="s">
        <v>161</v>
      </c>
      <c r="AC2639" t="s">
        <v>85</v>
      </c>
      <c r="AD2639" t="s">
        <v>126</v>
      </c>
      <c r="AE2639" t="s">
        <v>84</v>
      </c>
      <c r="AF2639" t="s">
        <v>181</v>
      </c>
      <c r="AG2639" t="s">
        <v>188</v>
      </c>
      <c r="AH2639" t="s">
        <v>105</v>
      </c>
      <c r="AI2639" t="s">
        <v>198</v>
      </c>
      <c r="AJ2639" t="s">
        <v>267</v>
      </c>
      <c r="AK2639" t="s">
        <v>392</v>
      </c>
      <c r="AL2639" t="s">
        <v>47</v>
      </c>
      <c r="AM2639" t="s">
        <v>47</v>
      </c>
      <c r="AN2639" t="s">
        <v>275</v>
      </c>
      <c r="AO2639" t="s">
        <v>90</v>
      </c>
    </row>
    <row r="2640" spans="1:41" hidden="1" x14ac:dyDescent="0.25">
      <c r="A2640" t="s">
        <v>11447</v>
      </c>
      <c r="B2640" t="s">
        <v>11448</v>
      </c>
      <c r="C2640" s="1" t="str">
        <f t="shared" si="164"/>
        <v>21:1062</v>
      </c>
      <c r="D2640" s="1" t="str">
        <f t="shared" si="165"/>
        <v>21:0123</v>
      </c>
      <c r="E2640" t="s">
        <v>11449</v>
      </c>
      <c r="F2640" t="s">
        <v>11450</v>
      </c>
      <c r="H2640">
        <v>49.228473600000001</v>
      </c>
      <c r="I2640">
        <v>-117.2061212</v>
      </c>
      <c r="J2640" s="1" t="str">
        <f t="shared" si="166"/>
        <v>NGR bulk stream sediment</v>
      </c>
      <c r="K2640" s="1" t="str">
        <f t="shared" si="167"/>
        <v>&lt;177 micron (NGR)</v>
      </c>
      <c r="L2640">
        <v>60</v>
      </c>
      <c r="M2640" t="s">
        <v>214</v>
      </c>
      <c r="N2640">
        <v>1008</v>
      </c>
      <c r="O2640" t="s">
        <v>209</v>
      </c>
      <c r="P2640" t="s">
        <v>127</v>
      </c>
      <c r="Q2640" t="s">
        <v>234</v>
      </c>
      <c r="R2640" t="s">
        <v>50</v>
      </c>
      <c r="S2640" t="s">
        <v>126</v>
      </c>
      <c r="T2640" t="s">
        <v>55</v>
      </c>
      <c r="U2640" t="s">
        <v>236</v>
      </c>
      <c r="V2640" t="s">
        <v>181</v>
      </c>
      <c r="W2640" t="s">
        <v>455</v>
      </c>
      <c r="X2640" t="s">
        <v>51</v>
      </c>
      <c r="Y2640" t="s">
        <v>538</v>
      </c>
      <c r="Z2640" t="s">
        <v>56</v>
      </c>
      <c r="AA2640" t="s">
        <v>46</v>
      </c>
      <c r="AB2640" t="s">
        <v>174</v>
      </c>
      <c r="AC2640" t="s">
        <v>218</v>
      </c>
      <c r="AD2640" t="s">
        <v>146</v>
      </c>
      <c r="AE2640" t="s">
        <v>110</v>
      </c>
      <c r="AF2640" t="s">
        <v>85</v>
      </c>
      <c r="AG2640" t="s">
        <v>242</v>
      </c>
      <c r="AH2640" t="s">
        <v>61</v>
      </c>
      <c r="AI2640" t="s">
        <v>174</v>
      </c>
      <c r="AJ2640" t="s">
        <v>66</v>
      </c>
      <c r="AK2640" t="s">
        <v>217</v>
      </c>
      <c r="AL2640" t="s">
        <v>47</v>
      </c>
      <c r="AM2640" t="s">
        <v>47</v>
      </c>
      <c r="AN2640" t="s">
        <v>65</v>
      </c>
      <c r="AO2640" t="s">
        <v>58</v>
      </c>
    </row>
    <row r="2641" spans="1:41" hidden="1" x14ac:dyDescent="0.25">
      <c r="A2641" t="s">
        <v>11451</v>
      </c>
      <c r="B2641" t="s">
        <v>11452</v>
      </c>
      <c r="C2641" s="1" t="str">
        <f t="shared" si="164"/>
        <v>21:1062</v>
      </c>
      <c r="D2641" s="1" t="str">
        <f t="shared" si="165"/>
        <v>21:0123</v>
      </c>
      <c r="E2641" t="s">
        <v>11453</v>
      </c>
      <c r="F2641" t="s">
        <v>11454</v>
      </c>
      <c r="H2641">
        <v>49.225545799999999</v>
      </c>
      <c r="I2641">
        <v>-117.2223711</v>
      </c>
      <c r="J2641" s="1" t="str">
        <f t="shared" si="166"/>
        <v>NGR bulk stream sediment</v>
      </c>
      <c r="K2641" s="1" t="str">
        <f t="shared" si="167"/>
        <v>&lt;177 micron (NGR)</v>
      </c>
      <c r="L2641">
        <v>60</v>
      </c>
      <c r="M2641" t="s">
        <v>223</v>
      </c>
      <c r="N2641">
        <v>1009</v>
      </c>
      <c r="O2641" t="s">
        <v>64</v>
      </c>
      <c r="P2641" t="s">
        <v>51</v>
      </c>
      <c r="Q2641" t="s">
        <v>588</v>
      </c>
      <c r="R2641" t="s">
        <v>181</v>
      </c>
      <c r="S2641" t="s">
        <v>226</v>
      </c>
      <c r="T2641" t="s">
        <v>51</v>
      </c>
      <c r="U2641" t="s">
        <v>141</v>
      </c>
      <c r="V2641" t="s">
        <v>437</v>
      </c>
      <c r="W2641" t="s">
        <v>235</v>
      </c>
      <c r="X2641" t="s">
        <v>108</v>
      </c>
      <c r="Y2641" t="s">
        <v>184</v>
      </c>
      <c r="Z2641" t="s">
        <v>56</v>
      </c>
      <c r="AA2641" t="s">
        <v>46</v>
      </c>
      <c r="AB2641" t="s">
        <v>161</v>
      </c>
      <c r="AC2641" t="s">
        <v>85</v>
      </c>
      <c r="AD2641" t="s">
        <v>583</v>
      </c>
      <c r="AE2641" t="s">
        <v>62</v>
      </c>
      <c r="AF2641" t="s">
        <v>123</v>
      </c>
      <c r="AG2641" t="s">
        <v>52</v>
      </c>
      <c r="AH2641" t="s">
        <v>130</v>
      </c>
      <c r="AI2641" t="s">
        <v>198</v>
      </c>
      <c r="AJ2641" t="s">
        <v>225</v>
      </c>
      <c r="AK2641" t="s">
        <v>127</v>
      </c>
      <c r="AL2641" t="s">
        <v>47</v>
      </c>
      <c r="AM2641" t="s">
        <v>47</v>
      </c>
      <c r="AN2641" t="s">
        <v>159</v>
      </c>
      <c r="AO2641" t="s">
        <v>90</v>
      </c>
    </row>
    <row r="2642" spans="1:41" hidden="1" x14ac:dyDescent="0.25">
      <c r="A2642" t="s">
        <v>11455</v>
      </c>
      <c r="B2642" t="s">
        <v>11456</v>
      </c>
      <c r="C2642" s="1" t="str">
        <f t="shared" si="164"/>
        <v>21:1062</v>
      </c>
      <c r="D2642" s="1" t="str">
        <f t="shared" si="165"/>
        <v>21:0123</v>
      </c>
      <c r="E2642" t="s">
        <v>11457</v>
      </c>
      <c r="F2642" t="s">
        <v>11458</v>
      </c>
      <c r="H2642">
        <v>49.221480200000002</v>
      </c>
      <c r="I2642">
        <v>-117.26410370000001</v>
      </c>
      <c r="J2642" s="1" t="str">
        <f t="shared" si="166"/>
        <v>NGR bulk stream sediment</v>
      </c>
      <c r="K2642" s="1" t="str">
        <f t="shared" si="167"/>
        <v>&lt;177 micron (NGR)</v>
      </c>
      <c r="L2642">
        <v>60</v>
      </c>
      <c r="M2642" t="s">
        <v>233</v>
      </c>
      <c r="N2642">
        <v>1010</v>
      </c>
      <c r="O2642" t="s">
        <v>3546</v>
      </c>
      <c r="P2642" t="s">
        <v>3546</v>
      </c>
      <c r="Q2642" t="s">
        <v>3546</v>
      </c>
      <c r="R2642" t="s">
        <v>3546</v>
      </c>
      <c r="S2642" t="s">
        <v>3546</v>
      </c>
      <c r="T2642" t="s">
        <v>3546</v>
      </c>
      <c r="U2642" t="s">
        <v>3546</v>
      </c>
      <c r="V2642" t="s">
        <v>3546</v>
      </c>
      <c r="W2642" t="s">
        <v>3546</v>
      </c>
      <c r="X2642" t="s">
        <v>3546</v>
      </c>
      <c r="Y2642" t="s">
        <v>3546</v>
      </c>
      <c r="Z2642" t="s">
        <v>3546</v>
      </c>
      <c r="AA2642" t="s">
        <v>3546</v>
      </c>
      <c r="AB2642" t="s">
        <v>3546</v>
      </c>
      <c r="AC2642" t="s">
        <v>3546</v>
      </c>
      <c r="AD2642" t="s">
        <v>3546</v>
      </c>
      <c r="AE2642" t="s">
        <v>3546</v>
      </c>
      <c r="AF2642" t="s">
        <v>3546</v>
      </c>
      <c r="AG2642" t="s">
        <v>3546</v>
      </c>
      <c r="AH2642" t="s">
        <v>3546</v>
      </c>
      <c r="AI2642" t="s">
        <v>3546</v>
      </c>
      <c r="AJ2642" t="s">
        <v>3546</v>
      </c>
      <c r="AK2642" t="s">
        <v>3546</v>
      </c>
      <c r="AL2642" t="s">
        <v>3546</v>
      </c>
      <c r="AM2642" t="s">
        <v>3546</v>
      </c>
      <c r="AN2642" t="s">
        <v>3546</v>
      </c>
      <c r="AO2642" t="s">
        <v>3546</v>
      </c>
    </row>
    <row r="2643" spans="1:41" hidden="1" x14ac:dyDescent="0.25">
      <c r="A2643" t="s">
        <v>11459</v>
      </c>
      <c r="B2643" t="s">
        <v>11460</v>
      </c>
      <c r="C2643" s="1" t="str">
        <f t="shared" si="164"/>
        <v>21:1062</v>
      </c>
      <c r="D2643" s="1" t="str">
        <f t="shared" si="165"/>
        <v>21:0123</v>
      </c>
      <c r="E2643" t="s">
        <v>11461</v>
      </c>
      <c r="F2643" t="s">
        <v>11462</v>
      </c>
      <c r="H2643">
        <v>49.702383699999999</v>
      </c>
      <c r="I2643">
        <v>-116.2197654</v>
      </c>
      <c r="J2643" s="1" t="str">
        <f t="shared" si="166"/>
        <v>NGR bulk stream sediment</v>
      </c>
      <c r="K2643" s="1" t="str">
        <f t="shared" si="167"/>
        <v>&lt;177 micron (NGR)</v>
      </c>
      <c r="L2643">
        <v>60</v>
      </c>
      <c r="M2643" t="s">
        <v>248</v>
      </c>
      <c r="N2643">
        <v>1011</v>
      </c>
      <c r="O2643" t="s">
        <v>11463</v>
      </c>
      <c r="P2643" t="s">
        <v>47</v>
      </c>
      <c r="Q2643" t="s">
        <v>920</v>
      </c>
      <c r="R2643" t="s">
        <v>82</v>
      </c>
      <c r="S2643" t="s">
        <v>559</v>
      </c>
      <c r="T2643" t="s">
        <v>85</v>
      </c>
      <c r="U2643" t="s">
        <v>107</v>
      </c>
      <c r="V2643" t="s">
        <v>55</v>
      </c>
      <c r="W2643" t="s">
        <v>173</v>
      </c>
      <c r="X2643" t="s">
        <v>52</v>
      </c>
      <c r="Y2643" t="s">
        <v>77</v>
      </c>
      <c r="Z2643" t="s">
        <v>56</v>
      </c>
      <c r="AA2643" t="s">
        <v>46</v>
      </c>
      <c r="AB2643" t="s">
        <v>149</v>
      </c>
      <c r="AC2643" t="s">
        <v>175</v>
      </c>
      <c r="AD2643" t="s">
        <v>146</v>
      </c>
      <c r="AE2643" t="s">
        <v>57</v>
      </c>
      <c r="AF2643" t="s">
        <v>58</v>
      </c>
      <c r="AG2643" t="s">
        <v>1059</v>
      </c>
      <c r="AH2643" t="s">
        <v>185</v>
      </c>
      <c r="AI2643" t="s">
        <v>235</v>
      </c>
      <c r="AJ2643" t="s">
        <v>108</v>
      </c>
      <c r="AK2643" t="s">
        <v>85</v>
      </c>
      <c r="AL2643" t="s">
        <v>47</v>
      </c>
      <c r="AM2643" t="s">
        <v>122</v>
      </c>
      <c r="AN2643" t="s">
        <v>189</v>
      </c>
      <c r="AO2643" t="s">
        <v>76</v>
      </c>
    </row>
    <row r="2644" spans="1:41" hidden="1" x14ac:dyDescent="0.25">
      <c r="A2644" t="s">
        <v>11464</v>
      </c>
      <c r="B2644" t="s">
        <v>11465</v>
      </c>
      <c r="C2644" s="1" t="str">
        <f t="shared" si="164"/>
        <v>21:1062</v>
      </c>
      <c r="D2644" s="1" t="str">
        <f t="shared" si="165"/>
        <v>21:0123</v>
      </c>
      <c r="E2644" t="s">
        <v>11466</v>
      </c>
      <c r="F2644" t="s">
        <v>11467</v>
      </c>
      <c r="H2644">
        <v>49.702792899999999</v>
      </c>
      <c r="I2644">
        <v>-116.22988410000001</v>
      </c>
      <c r="J2644" s="1" t="str">
        <f t="shared" si="166"/>
        <v>NGR bulk stream sediment</v>
      </c>
      <c r="K2644" s="1" t="str">
        <f t="shared" si="167"/>
        <v>&lt;177 micron (NGR)</v>
      </c>
      <c r="L2644">
        <v>60</v>
      </c>
      <c r="M2644" t="s">
        <v>256</v>
      </c>
      <c r="N2644">
        <v>1012</v>
      </c>
      <c r="O2644" t="s">
        <v>131</v>
      </c>
      <c r="P2644" t="s">
        <v>47</v>
      </c>
      <c r="Q2644" t="s">
        <v>152</v>
      </c>
      <c r="R2644" t="s">
        <v>58</v>
      </c>
      <c r="S2644" t="s">
        <v>829</v>
      </c>
      <c r="T2644" t="s">
        <v>209</v>
      </c>
      <c r="U2644" t="s">
        <v>186</v>
      </c>
      <c r="V2644" t="s">
        <v>158</v>
      </c>
      <c r="W2644" t="s">
        <v>109</v>
      </c>
      <c r="X2644" t="s">
        <v>52</v>
      </c>
      <c r="Y2644" t="s">
        <v>272</v>
      </c>
      <c r="Z2644" t="s">
        <v>56</v>
      </c>
      <c r="AA2644" t="s">
        <v>46</v>
      </c>
      <c r="AB2644" t="s">
        <v>185</v>
      </c>
      <c r="AC2644" t="s">
        <v>99</v>
      </c>
      <c r="AD2644" t="s">
        <v>507</v>
      </c>
      <c r="AE2644" t="s">
        <v>57</v>
      </c>
      <c r="AF2644" t="s">
        <v>50</v>
      </c>
      <c r="AG2644" t="s">
        <v>307</v>
      </c>
      <c r="AH2644" t="s">
        <v>110</v>
      </c>
      <c r="AI2644" t="s">
        <v>174</v>
      </c>
      <c r="AJ2644" t="s">
        <v>58</v>
      </c>
      <c r="AK2644" t="s">
        <v>128</v>
      </c>
      <c r="AL2644" t="s">
        <v>47</v>
      </c>
      <c r="AM2644" t="s">
        <v>122</v>
      </c>
      <c r="AN2644" t="s">
        <v>196</v>
      </c>
      <c r="AO2644" t="s">
        <v>175</v>
      </c>
    </row>
    <row r="2645" spans="1:41" hidden="1" x14ac:dyDescent="0.25">
      <c r="A2645" t="s">
        <v>11468</v>
      </c>
      <c r="B2645" t="s">
        <v>11469</v>
      </c>
      <c r="C2645" s="1" t="str">
        <f t="shared" si="164"/>
        <v>21:1062</v>
      </c>
      <c r="D2645" s="1" t="str">
        <f t="shared" si="165"/>
        <v>21:0123</v>
      </c>
      <c r="E2645" t="s">
        <v>11470</v>
      </c>
      <c r="F2645" t="s">
        <v>11471</v>
      </c>
      <c r="H2645">
        <v>49.710652500000002</v>
      </c>
      <c r="I2645">
        <v>-116.2080778</v>
      </c>
      <c r="J2645" s="1" t="str">
        <f t="shared" si="166"/>
        <v>NGR bulk stream sediment</v>
      </c>
      <c r="K2645" s="1" t="str">
        <f t="shared" si="167"/>
        <v>&lt;177 micron (NGR)</v>
      </c>
      <c r="L2645">
        <v>60</v>
      </c>
      <c r="M2645" t="s">
        <v>265</v>
      </c>
      <c r="N2645">
        <v>1013</v>
      </c>
      <c r="O2645" t="s">
        <v>209</v>
      </c>
      <c r="P2645" t="s">
        <v>47</v>
      </c>
      <c r="Q2645" t="s">
        <v>780</v>
      </c>
      <c r="R2645" t="s">
        <v>85</v>
      </c>
      <c r="S2645" t="s">
        <v>590</v>
      </c>
      <c r="T2645" t="s">
        <v>217</v>
      </c>
      <c r="U2645" t="s">
        <v>218</v>
      </c>
      <c r="V2645" t="s">
        <v>307</v>
      </c>
      <c r="W2645" t="s">
        <v>128</v>
      </c>
      <c r="X2645" t="s">
        <v>73</v>
      </c>
      <c r="Y2645" t="s">
        <v>258</v>
      </c>
      <c r="Z2645" t="s">
        <v>56</v>
      </c>
      <c r="AA2645" t="s">
        <v>46</v>
      </c>
      <c r="AB2645" t="s">
        <v>185</v>
      </c>
      <c r="AC2645" t="s">
        <v>98</v>
      </c>
      <c r="AD2645" t="s">
        <v>146</v>
      </c>
      <c r="AE2645" t="s">
        <v>54</v>
      </c>
      <c r="AF2645" t="s">
        <v>66</v>
      </c>
      <c r="AG2645" t="s">
        <v>1078</v>
      </c>
      <c r="AH2645" t="s">
        <v>235</v>
      </c>
      <c r="AI2645" t="s">
        <v>61</v>
      </c>
      <c r="AJ2645" t="s">
        <v>108</v>
      </c>
      <c r="AK2645" t="s">
        <v>227</v>
      </c>
      <c r="AL2645" t="s">
        <v>47</v>
      </c>
      <c r="AM2645" t="s">
        <v>122</v>
      </c>
      <c r="AN2645" t="s">
        <v>48</v>
      </c>
      <c r="AO2645" t="s">
        <v>209</v>
      </c>
    </row>
    <row r="2646" spans="1:41" hidden="1" x14ac:dyDescent="0.25">
      <c r="A2646" t="s">
        <v>11472</v>
      </c>
      <c r="B2646" t="s">
        <v>11473</v>
      </c>
      <c r="C2646" s="1" t="str">
        <f t="shared" si="164"/>
        <v>21:1062</v>
      </c>
      <c r="D2646" s="1" t="str">
        <f t="shared" si="165"/>
        <v>21:0123</v>
      </c>
      <c r="E2646" t="s">
        <v>11474</v>
      </c>
      <c r="F2646" t="s">
        <v>11475</v>
      </c>
      <c r="H2646">
        <v>49.704298600000001</v>
      </c>
      <c r="I2646">
        <v>-116.1828668</v>
      </c>
      <c r="J2646" s="1" t="str">
        <f t="shared" si="166"/>
        <v>NGR bulk stream sediment</v>
      </c>
      <c r="K2646" s="1" t="str">
        <f t="shared" si="167"/>
        <v>&lt;177 micron (NGR)</v>
      </c>
      <c r="L2646">
        <v>61</v>
      </c>
      <c r="M2646" t="s">
        <v>45</v>
      </c>
      <c r="N2646">
        <v>1014</v>
      </c>
      <c r="O2646" t="s">
        <v>11476</v>
      </c>
      <c r="P2646" t="s">
        <v>47</v>
      </c>
      <c r="Q2646" t="s">
        <v>920</v>
      </c>
      <c r="R2646" t="s">
        <v>145</v>
      </c>
      <c r="S2646" t="s">
        <v>482</v>
      </c>
      <c r="T2646" t="s">
        <v>108</v>
      </c>
      <c r="U2646" t="s">
        <v>162</v>
      </c>
      <c r="V2646" t="s">
        <v>330</v>
      </c>
      <c r="W2646" t="s">
        <v>130</v>
      </c>
      <c r="X2646" t="s">
        <v>73</v>
      </c>
      <c r="Y2646" t="s">
        <v>300</v>
      </c>
      <c r="Z2646" t="s">
        <v>56</v>
      </c>
      <c r="AA2646" t="s">
        <v>46</v>
      </c>
      <c r="AB2646" t="s">
        <v>174</v>
      </c>
      <c r="AC2646" t="s">
        <v>99</v>
      </c>
      <c r="AD2646" t="s">
        <v>184</v>
      </c>
      <c r="AE2646" t="s">
        <v>53</v>
      </c>
      <c r="AF2646" t="s">
        <v>55</v>
      </c>
      <c r="AG2646" t="s">
        <v>785</v>
      </c>
      <c r="AH2646" t="s">
        <v>46</v>
      </c>
      <c r="AI2646" t="s">
        <v>61</v>
      </c>
      <c r="AJ2646" t="s">
        <v>55</v>
      </c>
      <c r="AK2646" t="s">
        <v>129</v>
      </c>
      <c r="AL2646" t="s">
        <v>47</v>
      </c>
      <c r="AM2646" t="s">
        <v>122</v>
      </c>
      <c r="AN2646" t="s">
        <v>196</v>
      </c>
      <c r="AO2646" t="s">
        <v>267</v>
      </c>
    </row>
    <row r="2647" spans="1:41" hidden="1" x14ac:dyDescent="0.25">
      <c r="A2647" t="s">
        <v>11477</v>
      </c>
      <c r="B2647" t="s">
        <v>11478</v>
      </c>
      <c r="C2647" s="1" t="str">
        <f t="shared" si="164"/>
        <v>21:1062</v>
      </c>
      <c r="D2647" s="1" t="str">
        <f t="shared" si="165"/>
        <v>21:0123</v>
      </c>
      <c r="E2647" t="s">
        <v>11479</v>
      </c>
      <c r="F2647" t="s">
        <v>11480</v>
      </c>
      <c r="H2647">
        <v>49.706806100000001</v>
      </c>
      <c r="I2647">
        <v>-116.14341109999999</v>
      </c>
      <c r="J2647" s="1" t="str">
        <f t="shared" si="166"/>
        <v>NGR bulk stream sediment</v>
      </c>
      <c r="K2647" s="1" t="str">
        <f t="shared" si="167"/>
        <v>&lt;177 micron (NGR)</v>
      </c>
      <c r="L2647">
        <v>61</v>
      </c>
      <c r="M2647" t="s">
        <v>71</v>
      </c>
      <c r="N2647">
        <v>1015</v>
      </c>
      <c r="O2647" t="s">
        <v>90</v>
      </c>
      <c r="P2647" t="s">
        <v>47</v>
      </c>
      <c r="Q2647" t="s">
        <v>568</v>
      </c>
      <c r="R2647" t="s">
        <v>51</v>
      </c>
      <c r="S2647" t="s">
        <v>126</v>
      </c>
      <c r="T2647" t="s">
        <v>108</v>
      </c>
      <c r="U2647" t="s">
        <v>186</v>
      </c>
      <c r="V2647" t="s">
        <v>182</v>
      </c>
      <c r="W2647" t="s">
        <v>200</v>
      </c>
      <c r="X2647" t="s">
        <v>137</v>
      </c>
      <c r="Y2647" t="s">
        <v>239</v>
      </c>
      <c r="Z2647" t="s">
        <v>56</v>
      </c>
      <c r="AA2647" t="s">
        <v>46</v>
      </c>
      <c r="AB2647" t="s">
        <v>87</v>
      </c>
      <c r="AC2647" t="s">
        <v>99</v>
      </c>
      <c r="AD2647" t="s">
        <v>554</v>
      </c>
      <c r="AE2647" t="s">
        <v>53</v>
      </c>
      <c r="AF2647" t="s">
        <v>76</v>
      </c>
      <c r="AG2647" t="s">
        <v>148</v>
      </c>
      <c r="AH2647" t="s">
        <v>174</v>
      </c>
      <c r="AI2647" t="s">
        <v>174</v>
      </c>
      <c r="AJ2647" t="s">
        <v>58</v>
      </c>
      <c r="AK2647" t="s">
        <v>151</v>
      </c>
      <c r="AL2647" t="s">
        <v>47</v>
      </c>
      <c r="AM2647" t="s">
        <v>122</v>
      </c>
      <c r="AN2647" t="s">
        <v>638</v>
      </c>
      <c r="AO2647" t="s">
        <v>108</v>
      </c>
    </row>
    <row r="2648" spans="1:41" hidden="1" x14ac:dyDescent="0.25">
      <c r="A2648" t="s">
        <v>11481</v>
      </c>
      <c r="B2648" t="s">
        <v>11482</v>
      </c>
      <c r="C2648" s="1" t="str">
        <f t="shared" si="164"/>
        <v>21:1062</v>
      </c>
      <c r="D2648" s="1" t="str">
        <f t="shared" si="165"/>
        <v>21:0123</v>
      </c>
      <c r="E2648" t="s">
        <v>11483</v>
      </c>
      <c r="F2648" t="s">
        <v>11484</v>
      </c>
      <c r="H2648">
        <v>49.704038199999999</v>
      </c>
      <c r="I2648">
        <v>-116.1412964</v>
      </c>
      <c r="J2648" s="1" t="str">
        <f t="shared" si="166"/>
        <v>NGR bulk stream sediment</v>
      </c>
      <c r="K2648" s="1" t="str">
        <f t="shared" si="167"/>
        <v>&lt;177 micron (NGR)</v>
      </c>
      <c r="L2648">
        <v>61</v>
      </c>
      <c r="M2648" t="s">
        <v>95</v>
      </c>
      <c r="N2648">
        <v>1016</v>
      </c>
      <c r="O2648" t="s">
        <v>11485</v>
      </c>
      <c r="P2648" t="s">
        <v>47</v>
      </c>
      <c r="Q2648" t="s">
        <v>935</v>
      </c>
      <c r="R2648" t="s">
        <v>127</v>
      </c>
      <c r="S2648" t="s">
        <v>258</v>
      </c>
      <c r="T2648" t="s">
        <v>175</v>
      </c>
      <c r="U2648" t="s">
        <v>243</v>
      </c>
      <c r="V2648" t="s">
        <v>86</v>
      </c>
      <c r="W2648" t="s">
        <v>142</v>
      </c>
      <c r="X2648" t="s">
        <v>73</v>
      </c>
      <c r="Y2648" t="s">
        <v>131</v>
      </c>
      <c r="Z2648" t="s">
        <v>56</v>
      </c>
      <c r="AA2648" t="s">
        <v>46</v>
      </c>
      <c r="AB2648" t="s">
        <v>87</v>
      </c>
      <c r="AC2648" t="s">
        <v>197</v>
      </c>
      <c r="AD2648" t="s">
        <v>328</v>
      </c>
      <c r="AE2648" t="s">
        <v>53</v>
      </c>
      <c r="AF2648" t="s">
        <v>209</v>
      </c>
      <c r="AG2648" t="s">
        <v>242</v>
      </c>
      <c r="AH2648" t="s">
        <v>46</v>
      </c>
      <c r="AI2648" t="s">
        <v>174</v>
      </c>
      <c r="AJ2648" t="s">
        <v>137</v>
      </c>
      <c r="AK2648" t="s">
        <v>200</v>
      </c>
      <c r="AL2648" t="s">
        <v>47</v>
      </c>
      <c r="AM2648" t="s">
        <v>47</v>
      </c>
      <c r="AN2648" t="s">
        <v>463</v>
      </c>
      <c r="AO2648" t="s">
        <v>145</v>
      </c>
    </row>
    <row r="2649" spans="1:41" hidden="1" x14ac:dyDescent="0.25">
      <c r="A2649" t="s">
        <v>11486</v>
      </c>
      <c r="B2649" t="s">
        <v>11487</v>
      </c>
      <c r="C2649" s="1" t="str">
        <f t="shared" si="164"/>
        <v>21:1062</v>
      </c>
      <c r="D2649" s="1" t="str">
        <f t="shared" si="165"/>
        <v>21:0123</v>
      </c>
      <c r="E2649" t="s">
        <v>11488</v>
      </c>
      <c r="F2649" t="s">
        <v>11489</v>
      </c>
      <c r="H2649">
        <v>49.707554999999999</v>
      </c>
      <c r="I2649">
        <v>-116.120476</v>
      </c>
      <c r="J2649" s="1" t="str">
        <f t="shared" si="166"/>
        <v>NGR bulk stream sediment</v>
      </c>
      <c r="K2649" s="1" t="str">
        <f t="shared" si="167"/>
        <v>&lt;177 micron (NGR)</v>
      </c>
      <c r="L2649">
        <v>61</v>
      </c>
      <c r="M2649" t="s">
        <v>117</v>
      </c>
      <c r="N2649">
        <v>1017</v>
      </c>
      <c r="O2649" t="s">
        <v>141</v>
      </c>
      <c r="P2649" t="s">
        <v>47</v>
      </c>
      <c r="Q2649" t="s">
        <v>780</v>
      </c>
      <c r="R2649" t="s">
        <v>227</v>
      </c>
      <c r="S2649" t="s">
        <v>184</v>
      </c>
      <c r="T2649" t="s">
        <v>108</v>
      </c>
      <c r="U2649" t="s">
        <v>218</v>
      </c>
      <c r="V2649" t="s">
        <v>163</v>
      </c>
      <c r="W2649" t="s">
        <v>228</v>
      </c>
      <c r="X2649" t="s">
        <v>73</v>
      </c>
      <c r="Y2649" t="s">
        <v>268</v>
      </c>
      <c r="Z2649" t="s">
        <v>56</v>
      </c>
      <c r="AA2649" t="s">
        <v>46</v>
      </c>
      <c r="AB2649" t="s">
        <v>149</v>
      </c>
      <c r="AC2649" t="s">
        <v>99</v>
      </c>
      <c r="AD2649" t="s">
        <v>226</v>
      </c>
      <c r="AE2649" t="s">
        <v>54</v>
      </c>
      <c r="AF2649" t="s">
        <v>85</v>
      </c>
      <c r="AG2649" t="s">
        <v>577</v>
      </c>
      <c r="AH2649" t="s">
        <v>125</v>
      </c>
      <c r="AI2649" t="s">
        <v>64</v>
      </c>
      <c r="AJ2649" t="s">
        <v>127</v>
      </c>
      <c r="AK2649" t="s">
        <v>227</v>
      </c>
      <c r="AL2649" t="s">
        <v>47</v>
      </c>
      <c r="AM2649" t="s">
        <v>122</v>
      </c>
      <c r="AN2649" t="s">
        <v>372</v>
      </c>
      <c r="AO2649" t="s">
        <v>76</v>
      </c>
    </row>
    <row r="2650" spans="1:41" hidden="1" x14ac:dyDescent="0.25">
      <c r="A2650" t="s">
        <v>11490</v>
      </c>
      <c r="B2650" t="s">
        <v>11491</v>
      </c>
      <c r="C2650" s="1" t="str">
        <f t="shared" si="164"/>
        <v>21:1062</v>
      </c>
      <c r="D2650" s="1" t="str">
        <f t="shared" si="165"/>
        <v>21:0123</v>
      </c>
      <c r="E2650" t="s">
        <v>11492</v>
      </c>
      <c r="F2650" t="s">
        <v>11493</v>
      </c>
      <c r="H2650">
        <v>49.667314900000001</v>
      </c>
      <c r="I2650">
        <v>-116.0923852</v>
      </c>
      <c r="J2650" s="1" t="str">
        <f t="shared" si="166"/>
        <v>NGR bulk stream sediment</v>
      </c>
      <c r="K2650" s="1" t="str">
        <f t="shared" si="167"/>
        <v>&lt;177 micron (NGR)</v>
      </c>
      <c r="L2650">
        <v>61</v>
      </c>
      <c r="M2650" t="s">
        <v>136</v>
      </c>
      <c r="N2650">
        <v>1018</v>
      </c>
      <c r="O2650" t="s">
        <v>306</v>
      </c>
      <c r="P2650" t="s">
        <v>47</v>
      </c>
      <c r="Q2650" t="s">
        <v>668</v>
      </c>
      <c r="R2650" t="s">
        <v>127</v>
      </c>
      <c r="S2650" t="s">
        <v>462</v>
      </c>
      <c r="T2650" t="s">
        <v>66</v>
      </c>
      <c r="U2650" t="s">
        <v>83</v>
      </c>
      <c r="V2650" t="s">
        <v>260</v>
      </c>
      <c r="W2650" t="s">
        <v>103</v>
      </c>
      <c r="X2650" t="s">
        <v>51</v>
      </c>
      <c r="Y2650" t="s">
        <v>475</v>
      </c>
      <c r="Z2650" t="s">
        <v>56</v>
      </c>
      <c r="AA2650" t="s">
        <v>46</v>
      </c>
      <c r="AB2650" t="s">
        <v>87</v>
      </c>
      <c r="AC2650" t="s">
        <v>131</v>
      </c>
      <c r="AD2650" t="s">
        <v>482</v>
      </c>
      <c r="AE2650" t="s">
        <v>53</v>
      </c>
      <c r="AF2650" t="s">
        <v>267</v>
      </c>
      <c r="AG2650" t="s">
        <v>137</v>
      </c>
      <c r="AH2650" t="s">
        <v>174</v>
      </c>
      <c r="AI2650" t="s">
        <v>185</v>
      </c>
      <c r="AJ2650" t="s">
        <v>359</v>
      </c>
      <c r="AK2650" t="s">
        <v>164</v>
      </c>
      <c r="AL2650" t="s">
        <v>47</v>
      </c>
      <c r="AM2650" t="s">
        <v>47</v>
      </c>
      <c r="AN2650" t="s">
        <v>48</v>
      </c>
      <c r="AO2650" t="s">
        <v>66</v>
      </c>
    </row>
    <row r="2651" spans="1:41" hidden="1" x14ac:dyDescent="0.25">
      <c r="A2651" t="s">
        <v>11494</v>
      </c>
      <c r="B2651" t="s">
        <v>11495</v>
      </c>
      <c r="C2651" s="1" t="str">
        <f t="shared" si="164"/>
        <v>21:1062</v>
      </c>
      <c r="D2651" s="1" t="str">
        <f t="shared" si="165"/>
        <v>21:0123</v>
      </c>
      <c r="E2651" t="s">
        <v>11496</v>
      </c>
      <c r="F2651" t="s">
        <v>11497</v>
      </c>
      <c r="H2651">
        <v>49.694673299999998</v>
      </c>
      <c r="I2651">
        <v>-116.1095902</v>
      </c>
      <c r="J2651" s="1" t="str">
        <f t="shared" si="166"/>
        <v>NGR bulk stream sediment</v>
      </c>
      <c r="K2651" s="1" t="str">
        <f t="shared" si="167"/>
        <v>&lt;177 micron (NGR)</v>
      </c>
      <c r="L2651">
        <v>61</v>
      </c>
      <c r="M2651" t="s">
        <v>157</v>
      </c>
      <c r="N2651">
        <v>1019</v>
      </c>
      <c r="O2651" t="s">
        <v>104</v>
      </c>
      <c r="P2651" t="s">
        <v>47</v>
      </c>
      <c r="Q2651" t="s">
        <v>935</v>
      </c>
      <c r="R2651" t="s">
        <v>58</v>
      </c>
      <c r="S2651" t="s">
        <v>160</v>
      </c>
      <c r="T2651" t="s">
        <v>267</v>
      </c>
      <c r="U2651" t="s">
        <v>190</v>
      </c>
      <c r="V2651" t="s">
        <v>128</v>
      </c>
      <c r="W2651" t="s">
        <v>455</v>
      </c>
      <c r="X2651" t="s">
        <v>73</v>
      </c>
      <c r="Y2651" t="s">
        <v>131</v>
      </c>
      <c r="Z2651" t="s">
        <v>56</v>
      </c>
      <c r="AA2651" t="s">
        <v>46</v>
      </c>
      <c r="AB2651" t="s">
        <v>174</v>
      </c>
      <c r="AC2651" t="s">
        <v>59</v>
      </c>
      <c r="AD2651" t="s">
        <v>507</v>
      </c>
      <c r="AE2651" t="s">
        <v>62</v>
      </c>
      <c r="AF2651" t="s">
        <v>76</v>
      </c>
      <c r="AG2651" t="s">
        <v>357</v>
      </c>
      <c r="AH2651" t="s">
        <v>54</v>
      </c>
      <c r="AI2651" t="s">
        <v>174</v>
      </c>
      <c r="AJ2651" t="s">
        <v>259</v>
      </c>
      <c r="AK2651" t="s">
        <v>206</v>
      </c>
      <c r="AL2651" t="s">
        <v>47</v>
      </c>
      <c r="AM2651" t="s">
        <v>122</v>
      </c>
      <c r="AN2651" t="s">
        <v>508</v>
      </c>
      <c r="AO2651" t="s">
        <v>58</v>
      </c>
    </row>
    <row r="2652" spans="1:41" hidden="1" x14ac:dyDescent="0.25">
      <c r="A2652" t="s">
        <v>11498</v>
      </c>
      <c r="B2652" t="s">
        <v>11499</v>
      </c>
      <c r="C2652" s="1" t="str">
        <f t="shared" si="164"/>
        <v>21:1062</v>
      </c>
      <c r="D2652" s="1" t="str">
        <f t="shared" si="165"/>
        <v>21:0123</v>
      </c>
      <c r="E2652" t="s">
        <v>11500</v>
      </c>
      <c r="F2652" t="s">
        <v>11501</v>
      </c>
      <c r="H2652">
        <v>49.677826099999997</v>
      </c>
      <c r="I2652">
        <v>-116.0779699</v>
      </c>
      <c r="J2652" s="1" t="str">
        <f t="shared" si="166"/>
        <v>NGR bulk stream sediment</v>
      </c>
      <c r="K2652" s="1" t="str">
        <f t="shared" si="167"/>
        <v>&lt;177 micron (NGR)</v>
      </c>
      <c r="L2652">
        <v>61</v>
      </c>
      <c r="M2652" t="s">
        <v>170</v>
      </c>
      <c r="N2652">
        <v>1020</v>
      </c>
      <c r="O2652" t="s">
        <v>3546</v>
      </c>
      <c r="P2652" t="s">
        <v>3546</v>
      </c>
      <c r="Q2652" t="s">
        <v>3546</v>
      </c>
      <c r="R2652" t="s">
        <v>3546</v>
      </c>
      <c r="S2652" t="s">
        <v>3546</v>
      </c>
      <c r="T2652" t="s">
        <v>3546</v>
      </c>
      <c r="U2652" t="s">
        <v>3546</v>
      </c>
      <c r="V2652" t="s">
        <v>3546</v>
      </c>
      <c r="W2652" t="s">
        <v>3546</v>
      </c>
      <c r="X2652" t="s">
        <v>3546</v>
      </c>
      <c r="Y2652" t="s">
        <v>3546</v>
      </c>
      <c r="Z2652" t="s">
        <v>3546</v>
      </c>
      <c r="AA2652" t="s">
        <v>3546</v>
      </c>
      <c r="AB2652" t="s">
        <v>3546</v>
      </c>
      <c r="AC2652" t="s">
        <v>3546</v>
      </c>
      <c r="AD2652" t="s">
        <v>3546</v>
      </c>
      <c r="AE2652" t="s">
        <v>3546</v>
      </c>
      <c r="AF2652" t="s">
        <v>3546</v>
      </c>
      <c r="AG2652" t="s">
        <v>3546</v>
      </c>
      <c r="AH2652" t="s">
        <v>3546</v>
      </c>
      <c r="AI2652" t="s">
        <v>3546</v>
      </c>
      <c r="AJ2652" t="s">
        <v>3546</v>
      </c>
      <c r="AK2652" t="s">
        <v>3546</v>
      </c>
      <c r="AL2652" t="s">
        <v>3546</v>
      </c>
      <c r="AM2652" t="s">
        <v>3546</v>
      </c>
      <c r="AN2652" t="s">
        <v>3546</v>
      </c>
      <c r="AO2652" t="s">
        <v>3546</v>
      </c>
    </row>
    <row r="2653" spans="1:41" hidden="1" x14ac:dyDescent="0.25">
      <c r="A2653" t="s">
        <v>11502</v>
      </c>
      <c r="B2653" t="s">
        <v>11503</v>
      </c>
      <c r="C2653" s="1" t="str">
        <f t="shared" si="164"/>
        <v>21:1062</v>
      </c>
      <c r="D2653" s="1" t="str">
        <f t="shared" si="165"/>
        <v>21:0123</v>
      </c>
      <c r="E2653" t="s">
        <v>11504</v>
      </c>
      <c r="F2653" t="s">
        <v>11505</v>
      </c>
      <c r="H2653">
        <v>49.776945499999997</v>
      </c>
      <c r="I2653">
        <v>-116.0347953</v>
      </c>
      <c r="J2653" s="1" t="str">
        <f t="shared" si="166"/>
        <v>NGR bulk stream sediment</v>
      </c>
      <c r="K2653" s="1" t="str">
        <f t="shared" si="167"/>
        <v>&lt;177 micron (NGR)</v>
      </c>
      <c r="L2653">
        <v>61</v>
      </c>
      <c r="M2653" t="s">
        <v>280</v>
      </c>
      <c r="N2653">
        <v>1021</v>
      </c>
      <c r="O2653" t="s">
        <v>72</v>
      </c>
      <c r="P2653" t="s">
        <v>47</v>
      </c>
      <c r="Q2653" t="s">
        <v>432</v>
      </c>
      <c r="R2653" t="s">
        <v>161</v>
      </c>
      <c r="S2653" t="s">
        <v>438</v>
      </c>
      <c r="T2653" t="s">
        <v>137</v>
      </c>
      <c r="U2653" t="s">
        <v>218</v>
      </c>
      <c r="V2653" t="s">
        <v>260</v>
      </c>
      <c r="W2653" t="s">
        <v>101</v>
      </c>
      <c r="X2653" t="s">
        <v>73</v>
      </c>
      <c r="Y2653" t="s">
        <v>251</v>
      </c>
      <c r="Z2653" t="s">
        <v>56</v>
      </c>
      <c r="AA2653" t="s">
        <v>46</v>
      </c>
      <c r="AB2653" t="s">
        <v>46</v>
      </c>
      <c r="AC2653" t="s">
        <v>217</v>
      </c>
      <c r="AD2653" t="s">
        <v>184</v>
      </c>
      <c r="AE2653" t="s">
        <v>185</v>
      </c>
      <c r="AF2653" t="s">
        <v>58</v>
      </c>
      <c r="AG2653" t="s">
        <v>1436</v>
      </c>
      <c r="AH2653" t="s">
        <v>78</v>
      </c>
      <c r="AI2653" t="s">
        <v>47</v>
      </c>
      <c r="AJ2653" t="s">
        <v>267</v>
      </c>
      <c r="AK2653" t="s">
        <v>86</v>
      </c>
      <c r="AL2653" t="s">
        <v>47</v>
      </c>
      <c r="AM2653" t="s">
        <v>122</v>
      </c>
      <c r="AN2653" t="s">
        <v>171</v>
      </c>
      <c r="AO2653" t="s">
        <v>55</v>
      </c>
    </row>
    <row r="2654" spans="1:41" hidden="1" x14ac:dyDescent="0.25">
      <c r="A2654" t="s">
        <v>11506</v>
      </c>
      <c r="B2654" t="s">
        <v>11507</v>
      </c>
      <c r="C2654" s="1" t="str">
        <f t="shared" si="164"/>
        <v>21:1062</v>
      </c>
      <c r="D2654" s="1" t="str">
        <f t="shared" si="165"/>
        <v>21:0123</v>
      </c>
      <c r="E2654" t="s">
        <v>11504</v>
      </c>
      <c r="F2654" t="s">
        <v>11508</v>
      </c>
      <c r="H2654">
        <v>49.776945499999997</v>
      </c>
      <c r="I2654">
        <v>-116.0347953</v>
      </c>
      <c r="J2654" s="1" t="str">
        <f t="shared" si="166"/>
        <v>NGR bulk stream sediment</v>
      </c>
      <c r="K2654" s="1" t="str">
        <f t="shared" si="167"/>
        <v>&lt;177 micron (NGR)</v>
      </c>
      <c r="L2654">
        <v>61</v>
      </c>
      <c r="M2654" t="s">
        <v>288</v>
      </c>
      <c r="N2654">
        <v>1022</v>
      </c>
      <c r="O2654" t="s">
        <v>228</v>
      </c>
      <c r="P2654" t="s">
        <v>47</v>
      </c>
      <c r="Q2654" t="s">
        <v>152</v>
      </c>
      <c r="R2654" t="s">
        <v>164</v>
      </c>
      <c r="S2654" t="s">
        <v>226</v>
      </c>
      <c r="T2654" t="s">
        <v>58</v>
      </c>
      <c r="U2654" t="s">
        <v>186</v>
      </c>
      <c r="V2654" t="s">
        <v>73</v>
      </c>
      <c r="W2654" t="s">
        <v>81</v>
      </c>
      <c r="X2654" t="s">
        <v>73</v>
      </c>
      <c r="Y2654" t="s">
        <v>532</v>
      </c>
      <c r="Z2654" t="s">
        <v>56</v>
      </c>
      <c r="AA2654" t="s">
        <v>46</v>
      </c>
      <c r="AB2654" t="s">
        <v>46</v>
      </c>
      <c r="AC2654" t="s">
        <v>165</v>
      </c>
      <c r="AD2654" t="s">
        <v>184</v>
      </c>
      <c r="AE2654" t="s">
        <v>110</v>
      </c>
      <c r="AF2654" t="s">
        <v>58</v>
      </c>
      <c r="AG2654" t="s">
        <v>946</v>
      </c>
      <c r="AH2654" t="s">
        <v>122</v>
      </c>
      <c r="AI2654" t="s">
        <v>47</v>
      </c>
      <c r="AJ2654" t="s">
        <v>267</v>
      </c>
      <c r="AK2654" t="s">
        <v>437</v>
      </c>
      <c r="AL2654" t="s">
        <v>122</v>
      </c>
      <c r="AM2654" t="s">
        <v>122</v>
      </c>
      <c r="AN2654" t="s">
        <v>533</v>
      </c>
      <c r="AO2654" t="s">
        <v>76</v>
      </c>
    </row>
    <row r="2655" spans="1:41" hidden="1" x14ac:dyDescent="0.25">
      <c r="A2655" t="s">
        <v>11509</v>
      </c>
      <c r="B2655" t="s">
        <v>11510</v>
      </c>
      <c r="C2655" s="1" t="str">
        <f t="shared" si="164"/>
        <v>21:1062</v>
      </c>
      <c r="D2655" s="1" t="str">
        <f t="shared" si="165"/>
        <v>21:0123</v>
      </c>
      <c r="E2655" t="s">
        <v>11511</v>
      </c>
      <c r="F2655" t="s">
        <v>11512</v>
      </c>
      <c r="H2655">
        <v>49.760291500000001</v>
      </c>
      <c r="I2655">
        <v>-116.0240518</v>
      </c>
      <c r="J2655" s="1" t="str">
        <f t="shared" si="166"/>
        <v>NGR bulk stream sediment</v>
      </c>
      <c r="K2655" s="1" t="str">
        <f t="shared" si="167"/>
        <v>&lt;177 micron (NGR)</v>
      </c>
      <c r="L2655">
        <v>61</v>
      </c>
      <c r="M2655" t="s">
        <v>180</v>
      </c>
      <c r="N2655">
        <v>1023</v>
      </c>
      <c r="O2655" t="s">
        <v>336</v>
      </c>
      <c r="P2655" t="s">
        <v>47</v>
      </c>
      <c r="Q2655" t="s">
        <v>432</v>
      </c>
      <c r="R2655" t="s">
        <v>109</v>
      </c>
      <c r="S2655" t="s">
        <v>590</v>
      </c>
      <c r="T2655" t="s">
        <v>52</v>
      </c>
      <c r="U2655" t="s">
        <v>165</v>
      </c>
      <c r="V2655" t="s">
        <v>266</v>
      </c>
      <c r="W2655" t="s">
        <v>125</v>
      </c>
      <c r="X2655" t="s">
        <v>73</v>
      </c>
      <c r="Y2655" t="s">
        <v>328</v>
      </c>
      <c r="Z2655" t="s">
        <v>56</v>
      </c>
      <c r="AA2655" t="s">
        <v>46</v>
      </c>
      <c r="AB2655" t="s">
        <v>149</v>
      </c>
      <c r="AC2655" t="s">
        <v>85</v>
      </c>
      <c r="AD2655" t="s">
        <v>184</v>
      </c>
      <c r="AE2655" t="s">
        <v>110</v>
      </c>
      <c r="AF2655" t="s">
        <v>259</v>
      </c>
      <c r="AG2655" t="s">
        <v>903</v>
      </c>
      <c r="AH2655" t="s">
        <v>64</v>
      </c>
      <c r="AI2655" t="s">
        <v>105</v>
      </c>
      <c r="AJ2655" t="s">
        <v>108</v>
      </c>
      <c r="AK2655" t="s">
        <v>266</v>
      </c>
      <c r="AL2655" t="s">
        <v>47</v>
      </c>
      <c r="AM2655" t="s">
        <v>103</v>
      </c>
      <c r="AN2655" t="s">
        <v>171</v>
      </c>
      <c r="AO2655" t="s">
        <v>127</v>
      </c>
    </row>
    <row r="2656" spans="1:41" hidden="1" x14ac:dyDescent="0.25">
      <c r="A2656" t="s">
        <v>11513</v>
      </c>
      <c r="B2656" t="s">
        <v>11514</v>
      </c>
      <c r="C2656" s="1" t="str">
        <f t="shared" si="164"/>
        <v>21:1062</v>
      </c>
      <c r="D2656" s="1" t="str">
        <f t="shared" si="165"/>
        <v>21:0123</v>
      </c>
      <c r="E2656" t="s">
        <v>11515</v>
      </c>
      <c r="F2656" t="s">
        <v>11516</v>
      </c>
      <c r="H2656">
        <v>49.759419700000002</v>
      </c>
      <c r="I2656">
        <v>-116.01446180000001</v>
      </c>
      <c r="J2656" s="1" t="str">
        <f t="shared" si="166"/>
        <v>NGR bulk stream sediment</v>
      </c>
      <c r="K2656" s="1" t="str">
        <f t="shared" si="167"/>
        <v>&lt;177 micron (NGR)</v>
      </c>
      <c r="L2656">
        <v>61</v>
      </c>
      <c r="M2656" t="s">
        <v>195</v>
      </c>
      <c r="N2656">
        <v>1024</v>
      </c>
      <c r="O2656" t="s">
        <v>128</v>
      </c>
      <c r="P2656" t="s">
        <v>47</v>
      </c>
      <c r="Q2656" t="s">
        <v>568</v>
      </c>
      <c r="R2656" t="s">
        <v>51</v>
      </c>
      <c r="S2656" t="s">
        <v>146</v>
      </c>
      <c r="T2656" t="s">
        <v>52</v>
      </c>
      <c r="U2656" t="s">
        <v>131</v>
      </c>
      <c r="V2656" t="s">
        <v>336</v>
      </c>
      <c r="W2656" t="s">
        <v>101</v>
      </c>
      <c r="X2656" t="s">
        <v>73</v>
      </c>
      <c r="Y2656" t="s">
        <v>250</v>
      </c>
      <c r="Z2656" t="s">
        <v>56</v>
      </c>
      <c r="AA2656" t="s">
        <v>46</v>
      </c>
      <c r="AB2656" t="s">
        <v>57</v>
      </c>
      <c r="AC2656" t="s">
        <v>108</v>
      </c>
      <c r="AD2656" t="s">
        <v>457</v>
      </c>
      <c r="AE2656" t="s">
        <v>235</v>
      </c>
      <c r="AF2656" t="s">
        <v>118</v>
      </c>
      <c r="AG2656" t="s">
        <v>657</v>
      </c>
      <c r="AH2656" t="s">
        <v>257</v>
      </c>
      <c r="AI2656" t="s">
        <v>235</v>
      </c>
      <c r="AJ2656" t="s">
        <v>108</v>
      </c>
      <c r="AK2656" t="s">
        <v>228</v>
      </c>
      <c r="AL2656" t="s">
        <v>47</v>
      </c>
      <c r="AM2656" t="s">
        <v>122</v>
      </c>
      <c r="AN2656" t="s">
        <v>1121</v>
      </c>
      <c r="AO2656" t="s">
        <v>55</v>
      </c>
    </row>
    <row r="2657" spans="1:41" hidden="1" x14ac:dyDescent="0.25">
      <c r="A2657" t="s">
        <v>11517</v>
      </c>
      <c r="B2657" t="s">
        <v>11518</v>
      </c>
      <c r="C2657" s="1" t="str">
        <f t="shared" ref="C2657:C2720" si="168">HYPERLINK("http://geochem.nrcan.gc.ca/cdogs/content/bdl/bdl211062_e.htm", "21:1062")</f>
        <v>21:1062</v>
      </c>
      <c r="D2657" s="1" t="str">
        <f t="shared" ref="D2657:D2720" si="169">HYPERLINK("http://geochem.nrcan.gc.ca/cdogs/content/svy/svy210123_e.htm", "21:0123")</f>
        <v>21:0123</v>
      </c>
      <c r="E2657" t="s">
        <v>11519</v>
      </c>
      <c r="F2657" t="s">
        <v>11520</v>
      </c>
      <c r="H2657">
        <v>49.734742300000001</v>
      </c>
      <c r="I2657">
        <v>-116.0373919</v>
      </c>
      <c r="J2657" s="1" t="str">
        <f t="shared" si="166"/>
        <v>NGR bulk stream sediment</v>
      </c>
      <c r="K2657" s="1" t="str">
        <f t="shared" si="167"/>
        <v>&lt;177 micron (NGR)</v>
      </c>
      <c r="L2657">
        <v>61</v>
      </c>
      <c r="M2657" t="s">
        <v>205</v>
      </c>
      <c r="N2657">
        <v>1025</v>
      </c>
      <c r="O2657" t="s">
        <v>85</v>
      </c>
      <c r="P2657" t="s">
        <v>73</v>
      </c>
      <c r="Q2657" t="s">
        <v>301</v>
      </c>
      <c r="R2657" t="s">
        <v>137</v>
      </c>
      <c r="S2657" t="s">
        <v>121</v>
      </c>
      <c r="T2657" t="s">
        <v>330</v>
      </c>
      <c r="U2657" t="s">
        <v>186</v>
      </c>
      <c r="V2657" t="s">
        <v>86</v>
      </c>
      <c r="W2657" t="s">
        <v>200</v>
      </c>
      <c r="X2657" t="s">
        <v>73</v>
      </c>
      <c r="Y2657" t="s">
        <v>290</v>
      </c>
      <c r="Z2657" t="s">
        <v>56</v>
      </c>
      <c r="AA2657" t="s">
        <v>46</v>
      </c>
      <c r="AB2657" t="s">
        <v>54</v>
      </c>
      <c r="AC2657" t="s">
        <v>269</v>
      </c>
      <c r="AD2657" t="s">
        <v>146</v>
      </c>
      <c r="AE2657" t="s">
        <v>125</v>
      </c>
      <c r="AF2657" t="s">
        <v>351</v>
      </c>
      <c r="AG2657" t="s">
        <v>2164</v>
      </c>
      <c r="AH2657" t="s">
        <v>110</v>
      </c>
      <c r="AI2657" t="s">
        <v>87</v>
      </c>
      <c r="AJ2657" t="s">
        <v>85</v>
      </c>
      <c r="AK2657" t="s">
        <v>72</v>
      </c>
      <c r="AL2657" t="s">
        <v>122</v>
      </c>
      <c r="AM2657" t="s">
        <v>47</v>
      </c>
      <c r="AN2657" t="s">
        <v>638</v>
      </c>
      <c r="AO2657" t="s">
        <v>73</v>
      </c>
    </row>
    <row r="2658" spans="1:41" hidden="1" x14ac:dyDescent="0.25">
      <c r="A2658" t="s">
        <v>11521</v>
      </c>
      <c r="B2658" t="s">
        <v>11522</v>
      </c>
      <c r="C2658" s="1" t="str">
        <f t="shared" si="168"/>
        <v>21:1062</v>
      </c>
      <c r="D2658" s="1" t="str">
        <f t="shared" si="169"/>
        <v>21:0123</v>
      </c>
      <c r="E2658" t="s">
        <v>11523</v>
      </c>
      <c r="F2658" t="s">
        <v>11524</v>
      </c>
      <c r="H2658">
        <v>49.724085899999999</v>
      </c>
      <c r="I2658">
        <v>-116.0442633</v>
      </c>
      <c r="J2658" s="1" t="str">
        <f t="shared" si="166"/>
        <v>NGR bulk stream sediment</v>
      </c>
      <c r="K2658" s="1" t="str">
        <f t="shared" si="167"/>
        <v>&lt;177 micron (NGR)</v>
      </c>
      <c r="L2658">
        <v>61</v>
      </c>
      <c r="M2658" t="s">
        <v>214</v>
      </c>
      <c r="N2658">
        <v>1026</v>
      </c>
      <c r="O2658" t="s">
        <v>292</v>
      </c>
      <c r="P2658" t="s">
        <v>47</v>
      </c>
      <c r="Q2658" t="s">
        <v>533</v>
      </c>
      <c r="R2658" t="s">
        <v>103</v>
      </c>
      <c r="S2658" t="s">
        <v>250</v>
      </c>
      <c r="T2658" t="s">
        <v>58</v>
      </c>
      <c r="U2658" t="s">
        <v>239</v>
      </c>
      <c r="V2658" t="s">
        <v>128</v>
      </c>
      <c r="W2658" t="s">
        <v>257</v>
      </c>
      <c r="X2658" t="s">
        <v>330</v>
      </c>
      <c r="Y2658" t="s">
        <v>218</v>
      </c>
      <c r="Z2658" t="s">
        <v>56</v>
      </c>
      <c r="AA2658" t="s">
        <v>46</v>
      </c>
      <c r="AB2658" t="s">
        <v>54</v>
      </c>
      <c r="AC2658" t="s">
        <v>99</v>
      </c>
      <c r="AD2658" t="s">
        <v>482</v>
      </c>
      <c r="AE2658" t="s">
        <v>54</v>
      </c>
      <c r="AF2658" t="s">
        <v>108</v>
      </c>
      <c r="AG2658" t="s">
        <v>351</v>
      </c>
      <c r="AH2658" t="s">
        <v>61</v>
      </c>
      <c r="AI2658" t="s">
        <v>87</v>
      </c>
      <c r="AJ2658" t="s">
        <v>58</v>
      </c>
      <c r="AK2658" t="s">
        <v>142</v>
      </c>
      <c r="AL2658" t="s">
        <v>47</v>
      </c>
      <c r="AM2658" t="s">
        <v>122</v>
      </c>
      <c r="AN2658" t="s">
        <v>1304</v>
      </c>
      <c r="AO2658" t="s">
        <v>66</v>
      </c>
    </row>
    <row r="2659" spans="1:41" hidden="1" x14ac:dyDescent="0.25">
      <c r="A2659" t="s">
        <v>11525</v>
      </c>
      <c r="B2659" t="s">
        <v>11526</v>
      </c>
      <c r="C2659" s="1" t="str">
        <f t="shared" si="168"/>
        <v>21:1062</v>
      </c>
      <c r="D2659" s="1" t="str">
        <f t="shared" si="169"/>
        <v>21:0123</v>
      </c>
      <c r="E2659" t="s">
        <v>11527</v>
      </c>
      <c r="F2659" t="s">
        <v>11528</v>
      </c>
      <c r="H2659">
        <v>49.7246904</v>
      </c>
      <c r="I2659">
        <v>-116.0378971</v>
      </c>
      <c r="J2659" s="1" t="str">
        <f t="shared" si="166"/>
        <v>NGR bulk stream sediment</v>
      </c>
      <c r="K2659" s="1" t="str">
        <f t="shared" si="167"/>
        <v>&lt;177 micron (NGR)</v>
      </c>
      <c r="L2659">
        <v>61</v>
      </c>
      <c r="M2659" t="s">
        <v>223</v>
      </c>
      <c r="N2659">
        <v>1027</v>
      </c>
      <c r="O2659" t="s">
        <v>150</v>
      </c>
      <c r="P2659" t="s">
        <v>47</v>
      </c>
      <c r="Q2659" t="s">
        <v>275</v>
      </c>
      <c r="R2659" t="s">
        <v>257</v>
      </c>
      <c r="S2659" t="s">
        <v>146</v>
      </c>
      <c r="T2659" t="s">
        <v>330</v>
      </c>
      <c r="U2659" t="s">
        <v>112</v>
      </c>
      <c r="V2659" t="s">
        <v>371</v>
      </c>
      <c r="W2659" t="s">
        <v>122</v>
      </c>
      <c r="X2659" t="s">
        <v>137</v>
      </c>
      <c r="Y2659" t="s">
        <v>250</v>
      </c>
      <c r="Z2659" t="s">
        <v>56</v>
      </c>
      <c r="AA2659" t="s">
        <v>46</v>
      </c>
      <c r="AB2659" t="s">
        <v>198</v>
      </c>
      <c r="AC2659" t="s">
        <v>66</v>
      </c>
      <c r="AD2659" t="s">
        <v>146</v>
      </c>
      <c r="AE2659" t="s">
        <v>81</v>
      </c>
      <c r="AF2659" t="s">
        <v>148</v>
      </c>
      <c r="AG2659" t="s">
        <v>127</v>
      </c>
      <c r="AH2659" t="s">
        <v>125</v>
      </c>
      <c r="AI2659" t="s">
        <v>235</v>
      </c>
      <c r="AJ2659" t="s">
        <v>127</v>
      </c>
      <c r="AK2659" t="s">
        <v>282</v>
      </c>
      <c r="AL2659" t="s">
        <v>47</v>
      </c>
      <c r="AM2659" t="s">
        <v>122</v>
      </c>
      <c r="AN2659" t="s">
        <v>533</v>
      </c>
      <c r="AO2659" t="s">
        <v>50</v>
      </c>
    </row>
    <row r="2660" spans="1:41" hidden="1" x14ac:dyDescent="0.25">
      <c r="A2660" t="s">
        <v>11529</v>
      </c>
      <c r="B2660" t="s">
        <v>11530</v>
      </c>
      <c r="C2660" s="1" t="str">
        <f t="shared" si="168"/>
        <v>21:1062</v>
      </c>
      <c r="D2660" s="1" t="str">
        <f t="shared" si="169"/>
        <v>21:0123</v>
      </c>
      <c r="E2660" t="s">
        <v>11531</v>
      </c>
      <c r="F2660" t="s">
        <v>11532</v>
      </c>
      <c r="H2660">
        <v>49.721769299999998</v>
      </c>
      <c r="I2660">
        <v>-116.0326972</v>
      </c>
      <c r="J2660" s="1" t="str">
        <f t="shared" si="166"/>
        <v>NGR bulk stream sediment</v>
      </c>
      <c r="K2660" s="1" t="str">
        <f t="shared" si="167"/>
        <v>&lt;177 micron (NGR)</v>
      </c>
      <c r="L2660">
        <v>61</v>
      </c>
      <c r="M2660" t="s">
        <v>233</v>
      </c>
      <c r="N2660">
        <v>1028</v>
      </c>
      <c r="O2660" t="s">
        <v>76</v>
      </c>
      <c r="P2660" t="s">
        <v>103</v>
      </c>
      <c r="Q2660" t="s">
        <v>299</v>
      </c>
      <c r="R2660" t="s">
        <v>58</v>
      </c>
      <c r="S2660" t="s">
        <v>438</v>
      </c>
      <c r="T2660" t="s">
        <v>108</v>
      </c>
      <c r="U2660" t="s">
        <v>186</v>
      </c>
      <c r="V2660" t="s">
        <v>227</v>
      </c>
      <c r="W2660" t="s">
        <v>455</v>
      </c>
      <c r="X2660" t="s">
        <v>137</v>
      </c>
      <c r="Y2660" t="s">
        <v>241</v>
      </c>
      <c r="Z2660" t="s">
        <v>84</v>
      </c>
      <c r="AA2660" t="s">
        <v>46</v>
      </c>
      <c r="AB2660" t="s">
        <v>54</v>
      </c>
      <c r="AC2660" t="s">
        <v>462</v>
      </c>
      <c r="AD2660" t="s">
        <v>184</v>
      </c>
      <c r="AE2660" t="s">
        <v>63</v>
      </c>
      <c r="AF2660" t="s">
        <v>58</v>
      </c>
      <c r="AG2660" t="s">
        <v>1364</v>
      </c>
      <c r="AH2660" t="s">
        <v>110</v>
      </c>
      <c r="AI2660" t="s">
        <v>257</v>
      </c>
      <c r="AJ2660" t="s">
        <v>50</v>
      </c>
      <c r="AK2660" t="s">
        <v>371</v>
      </c>
      <c r="AL2660" t="s">
        <v>47</v>
      </c>
      <c r="AM2660" t="s">
        <v>103</v>
      </c>
      <c r="AN2660" t="s">
        <v>468</v>
      </c>
      <c r="AO2660" t="s">
        <v>73</v>
      </c>
    </row>
    <row r="2661" spans="1:41" hidden="1" x14ac:dyDescent="0.25">
      <c r="A2661" t="s">
        <v>11533</v>
      </c>
      <c r="B2661" t="s">
        <v>11534</v>
      </c>
      <c r="C2661" s="1" t="str">
        <f t="shared" si="168"/>
        <v>21:1062</v>
      </c>
      <c r="D2661" s="1" t="str">
        <f t="shared" si="169"/>
        <v>21:0123</v>
      </c>
      <c r="E2661" t="s">
        <v>11535</v>
      </c>
      <c r="F2661" t="s">
        <v>11536</v>
      </c>
      <c r="H2661">
        <v>49.618908400000002</v>
      </c>
      <c r="I2661">
        <v>-116.1929951</v>
      </c>
      <c r="J2661" s="1" t="str">
        <f t="shared" si="166"/>
        <v>NGR bulk stream sediment</v>
      </c>
      <c r="K2661" s="1" t="str">
        <f t="shared" si="167"/>
        <v>&lt;177 micron (NGR)</v>
      </c>
      <c r="L2661">
        <v>61</v>
      </c>
      <c r="M2661" t="s">
        <v>248</v>
      </c>
      <c r="N2661">
        <v>1029</v>
      </c>
      <c r="O2661" t="s">
        <v>175</v>
      </c>
      <c r="P2661" t="s">
        <v>47</v>
      </c>
      <c r="Q2661" t="s">
        <v>337</v>
      </c>
      <c r="R2661" t="s">
        <v>85</v>
      </c>
      <c r="S2661" t="s">
        <v>140</v>
      </c>
      <c r="T2661" t="s">
        <v>108</v>
      </c>
      <c r="U2661" t="s">
        <v>141</v>
      </c>
      <c r="V2661" t="s">
        <v>163</v>
      </c>
      <c r="W2661" t="s">
        <v>206</v>
      </c>
      <c r="X2661" t="s">
        <v>52</v>
      </c>
      <c r="Y2661" t="s">
        <v>272</v>
      </c>
      <c r="Z2661" t="s">
        <v>84</v>
      </c>
      <c r="AA2661" t="s">
        <v>46</v>
      </c>
      <c r="AB2661" t="s">
        <v>61</v>
      </c>
      <c r="AC2661" t="s">
        <v>49</v>
      </c>
      <c r="AD2661" t="s">
        <v>237</v>
      </c>
      <c r="AE2661" t="s">
        <v>57</v>
      </c>
      <c r="AF2661" t="s">
        <v>108</v>
      </c>
      <c r="AG2661" t="s">
        <v>330</v>
      </c>
      <c r="AH2661" t="s">
        <v>87</v>
      </c>
      <c r="AI2661" t="s">
        <v>61</v>
      </c>
      <c r="AJ2661" t="s">
        <v>55</v>
      </c>
      <c r="AK2661" t="s">
        <v>336</v>
      </c>
      <c r="AL2661" t="s">
        <v>47</v>
      </c>
      <c r="AM2661" t="s">
        <v>122</v>
      </c>
      <c r="AN2661" t="s">
        <v>313</v>
      </c>
      <c r="AO2661" t="s">
        <v>209</v>
      </c>
    </row>
    <row r="2662" spans="1:41" hidden="1" x14ac:dyDescent="0.25">
      <c r="A2662" t="s">
        <v>11537</v>
      </c>
      <c r="B2662" t="s">
        <v>11538</v>
      </c>
      <c r="C2662" s="1" t="str">
        <f t="shared" si="168"/>
        <v>21:1062</v>
      </c>
      <c r="D2662" s="1" t="str">
        <f t="shared" si="169"/>
        <v>21:0123</v>
      </c>
      <c r="E2662" t="s">
        <v>11539</v>
      </c>
      <c r="F2662" t="s">
        <v>11540</v>
      </c>
      <c r="H2662">
        <v>49.618819199999997</v>
      </c>
      <c r="I2662">
        <v>-116.2247586</v>
      </c>
      <c r="J2662" s="1" t="str">
        <f t="shared" si="166"/>
        <v>NGR bulk stream sediment</v>
      </c>
      <c r="K2662" s="1" t="str">
        <f t="shared" si="167"/>
        <v>&lt;177 micron (NGR)</v>
      </c>
      <c r="L2662">
        <v>61</v>
      </c>
      <c r="M2662" t="s">
        <v>256</v>
      </c>
      <c r="N2662">
        <v>1030</v>
      </c>
      <c r="O2662" t="s">
        <v>175</v>
      </c>
      <c r="P2662" t="s">
        <v>47</v>
      </c>
      <c r="Q2662" t="s">
        <v>592</v>
      </c>
      <c r="R2662" t="s">
        <v>60</v>
      </c>
      <c r="S2662" t="s">
        <v>559</v>
      </c>
      <c r="T2662" t="s">
        <v>127</v>
      </c>
      <c r="U2662" t="s">
        <v>218</v>
      </c>
      <c r="V2662" t="s">
        <v>128</v>
      </c>
      <c r="W2662" t="s">
        <v>455</v>
      </c>
      <c r="X2662" t="s">
        <v>58</v>
      </c>
      <c r="Y2662" t="s">
        <v>120</v>
      </c>
      <c r="Z2662" t="s">
        <v>62</v>
      </c>
      <c r="AA2662" t="s">
        <v>46</v>
      </c>
      <c r="AB2662" t="s">
        <v>61</v>
      </c>
      <c r="AC2662" t="s">
        <v>209</v>
      </c>
      <c r="AD2662" t="s">
        <v>590</v>
      </c>
      <c r="AE2662" t="s">
        <v>62</v>
      </c>
      <c r="AF2662" t="s">
        <v>127</v>
      </c>
      <c r="AG2662" t="s">
        <v>330</v>
      </c>
      <c r="AH2662" t="s">
        <v>87</v>
      </c>
      <c r="AI2662" t="s">
        <v>110</v>
      </c>
      <c r="AJ2662" t="s">
        <v>108</v>
      </c>
      <c r="AK2662" t="s">
        <v>142</v>
      </c>
      <c r="AL2662" t="s">
        <v>47</v>
      </c>
      <c r="AM2662" t="s">
        <v>103</v>
      </c>
      <c r="AN2662" t="s">
        <v>432</v>
      </c>
      <c r="AO2662" t="s">
        <v>99</v>
      </c>
    </row>
    <row r="2663" spans="1:41" hidden="1" x14ac:dyDescent="0.25">
      <c r="A2663" t="s">
        <v>11541</v>
      </c>
      <c r="B2663" t="s">
        <v>11542</v>
      </c>
      <c r="C2663" s="1" t="str">
        <f t="shared" si="168"/>
        <v>21:1062</v>
      </c>
      <c r="D2663" s="1" t="str">
        <f t="shared" si="169"/>
        <v>21:0123</v>
      </c>
      <c r="E2663" t="s">
        <v>11543</v>
      </c>
      <c r="F2663" t="s">
        <v>11544</v>
      </c>
      <c r="H2663">
        <v>49.621879800000002</v>
      </c>
      <c r="I2663">
        <v>-116.2525553</v>
      </c>
      <c r="J2663" s="1" t="str">
        <f t="shared" si="166"/>
        <v>NGR bulk stream sediment</v>
      </c>
      <c r="K2663" s="1" t="str">
        <f t="shared" si="167"/>
        <v>&lt;177 micron (NGR)</v>
      </c>
      <c r="L2663">
        <v>61</v>
      </c>
      <c r="M2663" t="s">
        <v>265</v>
      </c>
      <c r="N2663">
        <v>1031</v>
      </c>
      <c r="O2663" t="s">
        <v>127</v>
      </c>
      <c r="P2663" t="s">
        <v>47</v>
      </c>
      <c r="Q2663" t="s">
        <v>793</v>
      </c>
      <c r="R2663" t="s">
        <v>51</v>
      </c>
      <c r="S2663" t="s">
        <v>554</v>
      </c>
      <c r="T2663" t="s">
        <v>55</v>
      </c>
      <c r="U2663" t="s">
        <v>243</v>
      </c>
      <c r="V2663" t="s">
        <v>158</v>
      </c>
      <c r="W2663" t="s">
        <v>130</v>
      </c>
      <c r="X2663" t="s">
        <v>137</v>
      </c>
      <c r="Y2663" t="s">
        <v>462</v>
      </c>
      <c r="Z2663" t="s">
        <v>62</v>
      </c>
      <c r="AA2663" t="s">
        <v>46</v>
      </c>
      <c r="AB2663" t="s">
        <v>185</v>
      </c>
      <c r="AC2663" t="s">
        <v>82</v>
      </c>
      <c r="AD2663" t="s">
        <v>146</v>
      </c>
      <c r="AE2663" t="s">
        <v>84</v>
      </c>
      <c r="AF2663" t="s">
        <v>85</v>
      </c>
      <c r="AG2663" t="s">
        <v>439</v>
      </c>
      <c r="AH2663" t="s">
        <v>174</v>
      </c>
      <c r="AI2663" t="s">
        <v>110</v>
      </c>
      <c r="AJ2663" t="s">
        <v>55</v>
      </c>
      <c r="AK2663" t="s">
        <v>109</v>
      </c>
      <c r="AL2663" t="s">
        <v>47</v>
      </c>
      <c r="AM2663" t="s">
        <v>122</v>
      </c>
      <c r="AN2663" t="s">
        <v>275</v>
      </c>
      <c r="AO2663" t="s">
        <v>66</v>
      </c>
    </row>
    <row r="2664" spans="1:41" hidden="1" x14ac:dyDescent="0.25">
      <c r="A2664" t="s">
        <v>11545</v>
      </c>
      <c r="B2664" t="s">
        <v>11546</v>
      </c>
      <c r="C2664" s="1" t="str">
        <f t="shared" si="168"/>
        <v>21:1062</v>
      </c>
      <c r="D2664" s="1" t="str">
        <f t="shared" si="169"/>
        <v>21:0123</v>
      </c>
      <c r="E2664" t="s">
        <v>11547</v>
      </c>
      <c r="F2664" t="s">
        <v>11548</v>
      </c>
      <c r="H2664">
        <v>49.693852800000002</v>
      </c>
      <c r="I2664">
        <v>-116.3666005</v>
      </c>
      <c r="J2664" s="1" t="str">
        <f t="shared" si="166"/>
        <v>NGR bulk stream sediment</v>
      </c>
      <c r="K2664" s="1" t="str">
        <f t="shared" si="167"/>
        <v>&lt;177 micron (NGR)</v>
      </c>
      <c r="L2664">
        <v>62</v>
      </c>
      <c r="M2664" t="s">
        <v>45</v>
      </c>
      <c r="N2664">
        <v>1032</v>
      </c>
      <c r="O2664" t="s">
        <v>141</v>
      </c>
      <c r="P2664" t="s">
        <v>47</v>
      </c>
      <c r="Q2664" t="s">
        <v>281</v>
      </c>
      <c r="R2664" t="s">
        <v>270</v>
      </c>
      <c r="S2664" t="s">
        <v>226</v>
      </c>
      <c r="T2664" t="s">
        <v>209</v>
      </c>
      <c r="U2664" t="s">
        <v>290</v>
      </c>
      <c r="V2664" t="s">
        <v>148</v>
      </c>
      <c r="W2664" t="s">
        <v>493</v>
      </c>
      <c r="X2664" t="s">
        <v>330</v>
      </c>
      <c r="Y2664" t="s">
        <v>100</v>
      </c>
      <c r="Z2664" t="s">
        <v>53</v>
      </c>
      <c r="AA2664" t="s">
        <v>46</v>
      </c>
      <c r="AB2664" t="s">
        <v>64</v>
      </c>
      <c r="AC2664" t="s">
        <v>99</v>
      </c>
      <c r="AD2664" t="s">
        <v>237</v>
      </c>
      <c r="AE2664" t="s">
        <v>62</v>
      </c>
      <c r="AF2664" t="s">
        <v>127</v>
      </c>
      <c r="AG2664" t="s">
        <v>1619</v>
      </c>
      <c r="AH2664" t="s">
        <v>47</v>
      </c>
      <c r="AI2664" t="s">
        <v>125</v>
      </c>
      <c r="AJ2664" t="s">
        <v>50</v>
      </c>
      <c r="AK2664" t="s">
        <v>224</v>
      </c>
      <c r="AL2664" t="s">
        <v>47</v>
      </c>
      <c r="AM2664" t="s">
        <v>103</v>
      </c>
      <c r="AN2664" t="s">
        <v>725</v>
      </c>
      <c r="AO2664" t="s">
        <v>175</v>
      </c>
    </row>
    <row r="2665" spans="1:41" hidden="1" x14ac:dyDescent="0.25">
      <c r="A2665" t="s">
        <v>11549</v>
      </c>
      <c r="B2665" t="s">
        <v>11550</v>
      </c>
      <c r="C2665" s="1" t="str">
        <f t="shared" si="168"/>
        <v>21:1062</v>
      </c>
      <c r="D2665" s="1" t="str">
        <f t="shared" si="169"/>
        <v>21:0123</v>
      </c>
      <c r="E2665" t="s">
        <v>11551</v>
      </c>
      <c r="F2665" t="s">
        <v>11552</v>
      </c>
      <c r="H2665">
        <v>49.718311399999997</v>
      </c>
      <c r="I2665">
        <v>-116.37161829999999</v>
      </c>
      <c r="J2665" s="1" t="str">
        <f t="shared" si="166"/>
        <v>NGR bulk stream sediment</v>
      </c>
      <c r="K2665" s="1" t="str">
        <f t="shared" si="167"/>
        <v>&lt;177 micron (NGR)</v>
      </c>
      <c r="L2665">
        <v>62</v>
      </c>
      <c r="M2665" t="s">
        <v>71</v>
      </c>
      <c r="N2665">
        <v>1033</v>
      </c>
      <c r="O2665" t="s">
        <v>112</v>
      </c>
      <c r="P2665" t="s">
        <v>47</v>
      </c>
      <c r="Q2665" t="s">
        <v>294</v>
      </c>
      <c r="R2665" t="s">
        <v>99</v>
      </c>
      <c r="S2665" t="s">
        <v>590</v>
      </c>
      <c r="T2665" t="s">
        <v>76</v>
      </c>
      <c r="U2665" t="s">
        <v>190</v>
      </c>
      <c r="V2665" t="s">
        <v>73</v>
      </c>
      <c r="W2665" t="s">
        <v>437</v>
      </c>
      <c r="X2665" t="s">
        <v>137</v>
      </c>
      <c r="Y2665" t="s">
        <v>258</v>
      </c>
      <c r="Z2665" t="s">
        <v>199</v>
      </c>
      <c r="AA2665" t="s">
        <v>46</v>
      </c>
      <c r="AB2665" t="s">
        <v>105</v>
      </c>
      <c r="AC2665" t="s">
        <v>217</v>
      </c>
      <c r="AD2665" t="s">
        <v>236</v>
      </c>
      <c r="AE2665" t="s">
        <v>84</v>
      </c>
      <c r="AF2665" t="s">
        <v>842</v>
      </c>
      <c r="AG2665" t="s">
        <v>2043</v>
      </c>
      <c r="AH2665" t="s">
        <v>101</v>
      </c>
      <c r="AI2665" t="s">
        <v>64</v>
      </c>
      <c r="AJ2665" t="s">
        <v>55</v>
      </c>
      <c r="AK2665" t="s">
        <v>73</v>
      </c>
      <c r="AL2665" t="s">
        <v>103</v>
      </c>
      <c r="AM2665" t="s">
        <v>103</v>
      </c>
      <c r="AN2665" t="s">
        <v>915</v>
      </c>
      <c r="AO2665" t="s">
        <v>98</v>
      </c>
    </row>
    <row r="2666" spans="1:41" hidden="1" x14ac:dyDescent="0.25">
      <c r="A2666" t="s">
        <v>11553</v>
      </c>
      <c r="B2666" t="s">
        <v>11554</v>
      </c>
      <c r="C2666" s="1" t="str">
        <f t="shared" si="168"/>
        <v>21:1062</v>
      </c>
      <c r="D2666" s="1" t="str">
        <f t="shared" si="169"/>
        <v>21:0123</v>
      </c>
      <c r="E2666" t="s">
        <v>11555</v>
      </c>
      <c r="F2666" t="s">
        <v>11556</v>
      </c>
      <c r="H2666">
        <v>49.757154399999997</v>
      </c>
      <c r="I2666">
        <v>-116.380342</v>
      </c>
      <c r="J2666" s="1" t="str">
        <f t="shared" si="166"/>
        <v>NGR bulk stream sediment</v>
      </c>
      <c r="K2666" s="1" t="str">
        <f t="shared" si="167"/>
        <v>&lt;177 micron (NGR)</v>
      </c>
      <c r="L2666">
        <v>62</v>
      </c>
      <c r="M2666" t="s">
        <v>95</v>
      </c>
      <c r="N2666">
        <v>1034</v>
      </c>
      <c r="O2666" t="s">
        <v>11557</v>
      </c>
      <c r="P2666" t="s">
        <v>47</v>
      </c>
      <c r="Q2666" t="s">
        <v>508</v>
      </c>
      <c r="R2666" t="s">
        <v>55</v>
      </c>
      <c r="S2666" t="s">
        <v>258</v>
      </c>
      <c r="T2666" t="s">
        <v>145</v>
      </c>
      <c r="U2666" t="s">
        <v>126</v>
      </c>
      <c r="V2666" t="s">
        <v>108</v>
      </c>
      <c r="W2666" t="s">
        <v>282</v>
      </c>
      <c r="X2666" t="s">
        <v>73</v>
      </c>
      <c r="Y2666" t="s">
        <v>131</v>
      </c>
      <c r="Z2666" t="s">
        <v>62</v>
      </c>
      <c r="AA2666" t="s">
        <v>46</v>
      </c>
      <c r="AB2666" t="s">
        <v>61</v>
      </c>
      <c r="AC2666" t="s">
        <v>98</v>
      </c>
      <c r="AD2666" t="s">
        <v>343</v>
      </c>
      <c r="AE2666" t="s">
        <v>53</v>
      </c>
      <c r="AF2666" t="s">
        <v>1194</v>
      </c>
      <c r="AG2666" t="s">
        <v>96</v>
      </c>
      <c r="AH2666" t="s">
        <v>46</v>
      </c>
      <c r="AI2666" t="s">
        <v>185</v>
      </c>
      <c r="AJ2666" t="s">
        <v>406</v>
      </c>
      <c r="AK2666" t="s">
        <v>455</v>
      </c>
      <c r="AL2666" t="s">
        <v>52</v>
      </c>
      <c r="AM2666" t="s">
        <v>122</v>
      </c>
      <c r="AN2666" t="s">
        <v>313</v>
      </c>
      <c r="AO2666" t="s">
        <v>66</v>
      </c>
    </row>
    <row r="2667" spans="1:41" hidden="1" x14ac:dyDescent="0.25">
      <c r="A2667" t="s">
        <v>11558</v>
      </c>
      <c r="B2667" t="s">
        <v>11559</v>
      </c>
      <c r="C2667" s="1" t="str">
        <f t="shared" si="168"/>
        <v>21:1062</v>
      </c>
      <c r="D2667" s="1" t="str">
        <f t="shared" si="169"/>
        <v>21:0123</v>
      </c>
      <c r="E2667" t="s">
        <v>11560</v>
      </c>
      <c r="F2667" t="s">
        <v>11561</v>
      </c>
      <c r="H2667">
        <v>49.785621999999996</v>
      </c>
      <c r="I2667">
        <v>-116.3921594</v>
      </c>
      <c r="J2667" s="1" t="str">
        <f t="shared" si="166"/>
        <v>NGR bulk stream sediment</v>
      </c>
      <c r="K2667" s="1" t="str">
        <f t="shared" si="167"/>
        <v>&lt;177 micron (NGR)</v>
      </c>
      <c r="L2667">
        <v>62</v>
      </c>
      <c r="M2667" t="s">
        <v>117</v>
      </c>
      <c r="N2667">
        <v>1035</v>
      </c>
      <c r="O2667" t="s">
        <v>104</v>
      </c>
      <c r="P2667" t="s">
        <v>47</v>
      </c>
      <c r="Q2667" t="s">
        <v>508</v>
      </c>
      <c r="R2667" t="s">
        <v>336</v>
      </c>
      <c r="S2667" t="s">
        <v>328</v>
      </c>
      <c r="T2667" t="s">
        <v>50</v>
      </c>
      <c r="U2667" t="s">
        <v>190</v>
      </c>
      <c r="V2667" t="s">
        <v>55</v>
      </c>
      <c r="W2667" t="s">
        <v>72</v>
      </c>
      <c r="X2667" t="s">
        <v>137</v>
      </c>
      <c r="Y2667" t="s">
        <v>124</v>
      </c>
      <c r="Z2667" t="s">
        <v>62</v>
      </c>
      <c r="AA2667" t="s">
        <v>46</v>
      </c>
      <c r="AB2667" t="s">
        <v>87</v>
      </c>
      <c r="AC2667" t="s">
        <v>99</v>
      </c>
      <c r="AD2667" t="s">
        <v>343</v>
      </c>
      <c r="AE2667" t="s">
        <v>84</v>
      </c>
      <c r="AF2667" t="s">
        <v>209</v>
      </c>
      <c r="AG2667" t="s">
        <v>259</v>
      </c>
      <c r="AH2667" t="s">
        <v>174</v>
      </c>
      <c r="AI2667" t="s">
        <v>235</v>
      </c>
      <c r="AJ2667" t="s">
        <v>55</v>
      </c>
      <c r="AK2667" t="s">
        <v>455</v>
      </c>
      <c r="AL2667" t="s">
        <v>51</v>
      </c>
      <c r="AM2667" t="s">
        <v>122</v>
      </c>
      <c r="AN2667" t="s">
        <v>673</v>
      </c>
      <c r="AO2667" t="s">
        <v>82</v>
      </c>
    </row>
    <row r="2668" spans="1:41" hidden="1" x14ac:dyDescent="0.25">
      <c r="A2668" t="s">
        <v>11562</v>
      </c>
      <c r="B2668" t="s">
        <v>11563</v>
      </c>
      <c r="C2668" s="1" t="str">
        <f t="shared" si="168"/>
        <v>21:1062</v>
      </c>
      <c r="D2668" s="1" t="str">
        <f t="shared" si="169"/>
        <v>21:0123</v>
      </c>
      <c r="E2668" t="s">
        <v>11564</v>
      </c>
      <c r="F2668" t="s">
        <v>11565</v>
      </c>
      <c r="H2668">
        <v>49.791784499999999</v>
      </c>
      <c r="I2668">
        <v>-116.4027797</v>
      </c>
      <c r="J2668" s="1" t="str">
        <f t="shared" si="166"/>
        <v>NGR bulk stream sediment</v>
      </c>
      <c r="K2668" s="1" t="str">
        <f t="shared" si="167"/>
        <v>&lt;177 micron (NGR)</v>
      </c>
      <c r="L2668">
        <v>62</v>
      </c>
      <c r="M2668" t="s">
        <v>136</v>
      </c>
      <c r="N2668">
        <v>1036</v>
      </c>
      <c r="O2668" t="s">
        <v>104</v>
      </c>
      <c r="P2668" t="s">
        <v>47</v>
      </c>
      <c r="Q2668" t="s">
        <v>915</v>
      </c>
      <c r="R2668" t="s">
        <v>282</v>
      </c>
      <c r="S2668" t="s">
        <v>532</v>
      </c>
      <c r="T2668" t="s">
        <v>76</v>
      </c>
      <c r="U2668" t="s">
        <v>217</v>
      </c>
      <c r="V2668" t="s">
        <v>366</v>
      </c>
      <c r="W2668" t="s">
        <v>164</v>
      </c>
      <c r="X2668" t="s">
        <v>137</v>
      </c>
      <c r="Y2668" t="s">
        <v>290</v>
      </c>
      <c r="Z2668" t="s">
        <v>84</v>
      </c>
      <c r="AA2668" t="s">
        <v>46</v>
      </c>
      <c r="AB2668" t="s">
        <v>46</v>
      </c>
      <c r="AC2668" t="s">
        <v>49</v>
      </c>
      <c r="AD2668" t="s">
        <v>590</v>
      </c>
      <c r="AE2668" t="s">
        <v>57</v>
      </c>
      <c r="AF2668" t="s">
        <v>85</v>
      </c>
      <c r="AG2668" t="s">
        <v>58</v>
      </c>
      <c r="AH2668" t="s">
        <v>64</v>
      </c>
      <c r="AI2668" t="s">
        <v>64</v>
      </c>
      <c r="AJ2668" t="s">
        <v>76</v>
      </c>
      <c r="AK2668" t="s">
        <v>151</v>
      </c>
      <c r="AL2668" t="s">
        <v>47</v>
      </c>
      <c r="AM2668" t="s">
        <v>122</v>
      </c>
      <c r="AN2668" t="s">
        <v>318</v>
      </c>
      <c r="AO2668" t="s">
        <v>175</v>
      </c>
    </row>
    <row r="2669" spans="1:41" hidden="1" x14ac:dyDescent="0.25">
      <c r="A2669" t="s">
        <v>11566</v>
      </c>
      <c r="B2669" t="s">
        <v>11567</v>
      </c>
      <c r="C2669" s="1" t="str">
        <f t="shared" si="168"/>
        <v>21:1062</v>
      </c>
      <c r="D2669" s="1" t="str">
        <f t="shared" si="169"/>
        <v>21:0123</v>
      </c>
      <c r="E2669" t="s">
        <v>11568</v>
      </c>
      <c r="F2669" t="s">
        <v>11569</v>
      </c>
      <c r="H2669">
        <v>49.6404505</v>
      </c>
      <c r="I2669">
        <v>-116.3094318</v>
      </c>
      <c r="J2669" s="1" t="str">
        <f t="shared" si="166"/>
        <v>NGR bulk stream sediment</v>
      </c>
      <c r="K2669" s="1" t="str">
        <f t="shared" si="167"/>
        <v>&lt;177 micron (NGR)</v>
      </c>
      <c r="L2669">
        <v>62</v>
      </c>
      <c r="M2669" t="s">
        <v>157</v>
      </c>
      <c r="N2669">
        <v>1037</v>
      </c>
      <c r="O2669" t="s">
        <v>76</v>
      </c>
      <c r="P2669" t="s">
        <v>47</v>
      </c>
      <c r="Q2669" t="s">
        <v>275</v>
      </c>
      <c r="R2669" t="s">
        <v>307</v>
      </c>
      <c r="S2669" t="s">
        <v>100</v>
      </c>
      <c r="T2669" t="s">
        <v>209</v>
      </c>
      <c r="U2669" t="s">
        <v>239</v>
      </c>
      <c r="V2669" t="s">
        <v>188</v>
      </c>
      <c r="W2669" t="s">
        <v>282</v>
      </c>
      <c r="X2669" t="s">
        <v>58</v>
      </c>
      <c r="Y2669" t="s">
        <v>240</v>
      </c>
      <c r="Z2669" t="s">
        <v>56</v>
      </c>
      <c r="AA2669" t="s">
        <v>46</v>
      </c>
      <c r="AB2669" t="s">
        <v>185</v>
      </c>
      <c r="AC2669" t="s">
        <v>217</v>
      </c>
      <c r="AD2669" t="s">
        <v>457</v>
      </c>
      <c r="AE2669" t="s">
        <v>53</v>
      </c>
      <c r="AF2669" t="s">
        <v>50</v>
      </c>
      <c r="AG2669" t="s">
        <v>689</v>
      </c>
      <c r="AH2669" t="s">
        <v>174</v>
      </c>
      <c r="AI2669" t="s">
        <v>64</v>
      </c>
      <c r="AJ2669" t="s">
        <v>55</v>
      </c>
      <c r="AK2669" t="s">
        <v>351</v>
      </c>
      <c r="AL2669" t="s">
        <v>47</v>
      </c>
      <c r="AM2669" t="s">
        <v>103</v>
      </c>
      <c r="AN2669" t="s">
        <v>673</v>
      </c>
      <c r="AO2669" t="s">
        <v>99</v>
      </c>
    </row>
    <row r="2670" spans="1:41" hidden="1" x14ac:dyDescent="0.25">
      <c r="A2670" t="s">
        <v>11570</v>
      </c>
      <c r="B2670" t="s">
        <v>11571</v>
      </c>
      <c r="C2670" s="1" t="str">
        <f t="shared" si="168"/>
        <v>21:1062</v>
      </c>
      <c r="D2670" s="1" t="str">
        <f t="shared" si="169"/>
        <v>21:0123</v>
      </c>
      <c r="E2670" t="s">
        <v>11572</v>
      </c>
      <c r="F2670" t="s">
        <v>11573</v>
      </c>
      <c r="H2670">
        <v>49.6254876</v>
      </c>
      <c r="I2670">
        <v>-116.278586</v>
      </c>
      <c r="J2670" s="1" t="str">
        <f t="shared" si="166"/>
        <v>NGR bulk stream sediment</v>
      </c>
      <c r="K2670" s="1" t="str">
        <f t="shared" si="167"/>
        <v>&lt;177 micron (NGR)</v>
      </c>
      <c r="L2670">
        <v>62</v>
      </c>
      <c r="M2670" t="s">
        <v>170</v>
      </c>
      <c r="N2670">
        <v>1038</v>
      </c>
      <c r="O2670" t="s">
        <v>50</v>
      </c>
      <c r="P2670" t="s">
        <v>122</v>
      </c>
      <c r="Q2670" t="s">
        <v>920</v>
      </c>
      <c r="R2670" t="s">
        <v>127</v>
      </c>
      <c r="S2670" t="s">
        <v>184</v>
      </c>
      <c r="T2670" t="s">
        <v>98</v>
      </c>
      <c r="U2670" t="s">
        <v>131</v>
      </c>
      <c r="V2670" t="s">
        <v>55</v>
      </c>
      <c r="W2670" t="s">
        <v>227</v>
      </c>
      <c r="X2670" t="s">
        <v>73</v>
      </c>
      <c r="Y2670" t="s">
        <v>532</v>
      </c>
      <c r="Z2670" t="s">
        <v>56</v>
      </c>
      <c r="AA2670" t="s">
        <v>46</v>
      </c>
      <c r="AB2670" t="s">
        <v>110</v>
      </c>
      <c r="AC2670" t="s">
        <v>187</v>
      </c>
      <c r="AD2670" t="s">
        <v>146</v>
      </c>
      <c r="AE2670" t="s">
        <v>53</v>
      </c>
      <c r="AF2670" t="s">
        <v>746</v>
      </c>
      <c r="AG2670" t="s">
        <v>1340</v>
      </c>
      <c r="AH2670" t="s">
        <v>46</v>
      </c>
      <c r="AI2670" t="s">
        <v>161</v>
      </c>
      <c r="AJ2670" t="s">
        <v>108</v>
      </c>
      <c r="AK2670" t="s">
        <v>50</v>
      </c>
      <c r="AL2670" t="s">
        <v>47</v>
      </c>
      <c r="AM2670" t="s">
        <v>51</v>
      </c>
      <c r="AN2670" t="s">
        <v>372</v>
      </c>
      <c r="AO2670" t="s">
        <v>98</v>
      </c>
    </row>
    <row r="2671" spans="1:41" hidden="1" x14ac:dyDescent="0.25">
      <c r="A2671" t="s">
        <v>11574</v>
      </c>
      <c r="B2671" t="s">
        <v>11575</v>
      </c>
      <c r="C2671" s="1" t="str">
        <f t="shared" si="168"/>
        <v>21:1062</v>
      </c>
      <c r="D2671" s="1" t="str">
        <f t="shared" si="169"/>
        <v>21:0123</v>
      </c>
      <c r="E2671" t="s">
        <v>11576</v>
      </c>
      <c r="F2671" t="s">
        <v>11577</v>
      </c>
      <c r="H2671">
        <v>49.666768500000003</v>
      </c>
      <c r="I2671">
        <v>-116.3394646</v>
      </c>
      <c r="J2671" s="1" t="str">
        <f t="shared" si="166"/>
        <v>NGR bulk stream sediment</v>
      </c>
      <c r="K2671" s="1" t="str">
        <f t="shared" si="167"/>
        <v>&lt;177 micron (NGR)</v>
      </c>
      <c r="L2671">
        <v>62</v>
      </c>
      <c r="M2671" t="s">
        <v>180</v>
      </c>
      <c r="N2671">
        <v>1039</v>
      </c>
      <c r="O2671" t="s">
        <v>269</v>
      </c>
      <c r="P2671" t="s">
        <v>47</v>
      </c>
      <c r="Q2671" t="s">
        <v>920</v>
      </c>
      <c r="R2671" t="s">
        <v>105</v>
      </c>
      <c r="S2671" t="s">
        <v>184</v>
      </c>
      <c r="T2671" t="s">
        <v>217</v>
      </c>
      <c r="U2671" t="s">
        <v>141</v>
      </c>
      <c r="V2671" t="s">
        <v>73</v>
      </c>
      <c r="W2671" t="s">
        <v>270</v>
      </c>
      <c r="X2671" t="s">
        <v>58</v>
      </c>
      <c r="Y2671" t="s">
        <v>160</v>
      </c>
      <c r="Z2671" t="s">
        <v>53</v>
      </c>
      <c r="AA2671" t="s">
        <v>46</v>
      </c>
      <c r="AB2671" t="s">
        <v>235</v>
      </c>
      <c r="AC2671" t="s">
        <v>49</v>
      </c>
      <c r="AD2671" t="s">
        <v>291</v>
      </c>
      <c r="AE2671" t="s">
        <v>53</v>
      </c>
      <c r="AF2671" t="s">
        <v>2133</v>
      </c>
      <c r="AG2671" t="s">
        <v>58</v>
      </c>
      <c r="AH2671" t="s">
        <v>110</v>
      </c>
      <c r="AI2671" t="s">
        <v>61</v>
      </c>
      <c r="AJ2671" t="s">
        <v>76</v>
      </c>
      <c r="AK2671" t="s">
        <v>493</v>
      </c>
      <c r="AL2671" t="s">
        <v>47</v>
      </c>
      <c r="AM2671" t="s">
        <v>103</v>
      </c>
      <c r="AN2671" t="s">
        <v>780</v>
      </c>
      <c r="AO2671" t="s">
        <v>90</v>
      </c>
    </row>
    <row r="2672" spans="1:41" hidden="1" x14ac:dyDescent="0.25">
      <c r="A2672" t="s">
        <v>11578</v>
      </c>
      <c r="B2672" t="s">
        <v>11579</v>
      </c>
      <c r="C2672" s="1" t="str">
        <f t="shared" si="168"/>
        <v>21:1062</v>
      </c>
      <c r="D2672" s="1" t="str">
        <f t="shared" si="169"/>
        <v>21:0123</v>
      </c>
      <c r="E2672" t="s">
        <v>11580</v>
      </c>
      <c r="F2672" t="s">
        <v>11581</v>
      </c>
      <c r="H2672">
        <v>49.909518200000001</v>
      </c>
      <c r="I2672">
        <v>-116.4491778</v>
      </c>
      <c r="J2672" s="1" t="str">
        <f t="shared" si="166"/>
        <v>NGR bulk stream sediment</v>
      </c>
      <c r="K2672" s="1" t="str">
        <f t="shared" si="167"/>
        <v>&lt;177 micron (NGR)</v>
      </c>
      <c r="L2672">
        <v>62</v>
      </c>
      <c r="M2672" t="s">
        <v>195</v>
      </c>
      <c r="N2672">
        <v>1040</v>
      </c>
      <c r="O2672" t="s">
        <v>86</v>
      </c>
      <c r="P2672" t="s">
        <v>47</v>
      </c>
      <c r="Q2672" t="s">
        <v>322</v>
      </c>
      <c r="R2672" t="s">
        <v>267</v>
      </c>
      <c r="S2672" t="s">
        <v>207</v>
      </c>
      <c r="T2672" t="s">
        <v>85</v>
      </c>
      <c r="U2672" t="s">
        <v>934</v>
      </c>
      <c r="V2672" t="s">
        <v>85</v>
      </c>
      <c r="W2672" t="s">
        <v>130</v>
      </c>
      <c r="X2672" t="s">
        <v>85</v>
      </c>
      <c r="Y2672" t="s">
        <v>146</v>
      </c>
      <c r="Z2672" t="s">
        <v>56</v>
      </c>
      <c r="AA2672" t="s">
        <v>46</v>
      </c>
      <c r="AB2672" t="s">
        <v>174</v>
      </c>
      <c r="AC2672" t="s">
        <v>50</v>
      </c>
      <c r="AD2672" t="s">
        <v>226</v>
      </c>
      <c r="AE2672" t="s">
        <v>62</v>
      </c>
      <c r="AF2672" t="s">
        <v>85</v>
      </c>
      <c r="AG2672" t="s">
        <v>791</v>
      </c>
      <c r="AH2672" t="s">
        <v>64</v>
      </c>
      <c r="AI2672" t="s">
        <v>105</v>
      </c>
      <c r="AJ2672" t="s">
        <v>352</v>
      </c>
      <c r="AK2672" t="s">
        <v>58</v>
      </c>
      <c r="AL2672" t="s">
        <v>267</v>
      </c>
      <c r="AM2672" t="s">
        <v>103</v>
      </c>
      <c r="AN2672" t="s">
        <v>1157</v>
      </c>
      <c r="AO2672" t="s">
        <v>217</v>
      </c>
    </row>
    <row r="2673" spans="1:41" hidden="1" x14ac:dyDescent="0.25">
      <c r="A2673" t="s">
        <v>11582</v>
      </c>
      <c r="B2673" t="s">
        <v>11583</v>
      </c>
      <c r="C2673" s="1" t="str">
        <f t="shared" si="168"/>
        <v>21:1062</v>
      </c>
      <c r="D2673" s="1" t="str">
        <f t="shared" si="169"/>
        <v>21:0123</v>
      </c>
      <c r="E2673" t="s">
        <v>11584</v>
      </c>
      <c r="F2673" t="s">
        <v>11585</v>
      </c>
      <c r="H2673">
        <v>49.902212200000001</v>
      </c>
      <c r="I2673">
        <v>-116.4620865</v>
      </c>
      <c r="J2673" s="1" t="str">
        <f t="shared" si="166"/>
        <v>NGR bulk stream sediment</v>
      </c>
      <c r="K2673" s="1" t="str">
        <f t="shared" si="167"/>
        <v>&lt;177 micron (NGR)</v>
      </c>
      <c r="L2673">
        <v>62</v>
      </c>
      <c r="M2673" t="s">
        <v>280</v>
      </c>
      <c r="N2673">
        <v>1041</v>
      </c>
      <c r="O2673" t="s">
        <v>55</v>
      </c>
      <c r="P2673" t="s">
        <v>47</v>
      </c>
      <c r="Q2673" t="s">
        <v>432</v>
      </c>
      <c r="R2673" t="s">
        <v>161</v>
      </c>
      <c r="S2673" t="s">
        <v>457</v>
      </c>
      <c r="T2673" t="s">
        <v>108</v>
      </c>
      <c r="U2673" t="s">
        <v>124</v>
      </c>
      <c r="V2673" t="s">
        <v>242</v>
      </c>
      <c r="W2673" t="s">
        <v>122</v>
      </c>
      <c r="X2673" t="s">
        <v>73</v>
      </c>
      <c r="Y2673" t="s">
        <v>358</v>
      </c>
      <c r="Z2673" t="s">
        <v>62</v>
      </c>
      <c r="AA2673" t="s">
        <v>46</v>
      </c>
      <c r="AB2673" t="s">
        <v>87</v>
      </c>
      <c r="AC2673" t="s">
        <v>85</v>
      </c>
      <c r="AD2673" t="s">
        <v>146</v>
      </c>
      <c r="AE2673" t="s">
        <v>199</v>
      </c>
      <c r="AF2673" t="s">
        <v>58</v>
      </c>
      <c r="AG2673" t="s">
        <v>330</v>
      </c>
      <c r="AH2673" t="s">
        <v>185</v>
      </c>
      <c r="AI2673" t="s">
        <v>110</v>
      </c>
      <c r="AJ2673" t="s">
        <v>76</v>
      </c>
      <c r="AK2673" t="s">
        <v>282</v>
      </c>
      <c r="AL2673" t="s">
        <v>47</v>
      </c>
      <c r="AM2673" t="s">
        <v>122</v>
      </c>
      <c r="AN2673" t="s">
        <v>48</v>
      </c>
      <c r="AO2673" t="s">
        <v>175</v>
      </c>
    </row>
    <row r="2674" spans="1:41" hidden="1" x14ac:dyDescent="0.25">
      <c r="A2674" t="s">
        <v>11586</v>
      </c>
      <c r="B2674" t="s">
        <v>11587</v>
      </c>
      <c r="C2674" s="1" t="str">
        <f t="shared" si="168"/>
        <v>21:1062</v>
      </c>
      <c r="D2674" s="1" t="str">
        <f t="shared" si="169"/>
        <v>21:0123</v>
      </c>
      <c r="E2674" t="s">
        <v>11584</v>
      </c>
      <c r="F2674" t="s">
        <v>11588</v>
      </c>
      <c r="H2674">
        <v>49.902212200000001</v>
      </c>
      <c r="I2674">
        <v>-116.4620865</v>
      </c>
      <c r="J2674" s="1" t="str">
        <f t="shared" si="166"/>
        <v>NGR bulk stream sediment</v>
      </c>
      <c r="K2674" s="1" t="str">
        <f t="shared" si="167"/>
        <v>&lt;177 micron (NGR)</v>
      </c>
      <c r="L2674">
        <v>62</v>
      </c>
      <c r="M2674" t="s">
        <v>288</v>
      </c>
      <c r="N2674">
        <v>1042</v>
      </c>
      <c r="O2674" t="s">
        <v>108</v>
      </c>
      <c r="P2674" t="s">
        <v>47</v>
      </c>
      <c r="Q2674" t="s">
        <v>275</v>
      </c>
      <c r="R2674" t="s">
        <v>130</v>
      </c>
      <c r="S2674" t="s">
        <v>184</v>
      </c>
      <c r="T2674" t="s">
        <v>76</v>
      </c>
      <c r="U2674" t="s">
        <v>107</v>
      </c>
      <c r="V2674" t="s">
        <v>307</v>
      </c>
      <c r="W2674" t="s">
        <v>206</v>
      </c>
      <c r="X2674" t="s">
        <v>73</v>
      </c>
      <c r="Y2674" t="s">
        <v>300</v>
      </c>
      <c r="Z2674" t="s">
        <v>53</v>
      </c>
      <c r="AA2674" t="s">
        <v>46</v>
      </c>
      <c r="AB2674" t="s">
        <v>87</v>
      </c>
      <c r="AC2674" t="s">
        <v>66</v>
      </c>
      <c r="AD2674" t="s">
        <v>226</v>
      </c>
      <c r="AE2674" t="s">
        <v>199</v>
      </c>
      <c r="AF2674" t="s">
        <v>55</v>
      </c>
      <c r="AG2674" t="s">
        <v>58</v>
      </c>
      <c r="AH2674" t="s">
        <v>61</v>
      </c>
      <c r="AI2674" t="s">
        <v>61</v>
      </c>
      <c r="AJ2674" t="s">
        <v>267</v>
      </c>
      <c r="AK2674" t="s">
        <v>123</v>
      </c>
      <c r="AL2674" t="s">
        <v>47</v>
      </c>
      <c r="AM2674" t="s">
        <v>103</v>
      </c>
      <c r="AN2674" t="s">
        <v>543</v>
      </c>
      <c r="AO2674" t="s">
        <v>85</v>
      </c>
    </row>
    <row r="2675" spans="1:41" hidden="1" x14ac:dyDescent="0.25">
      <c r="A2675" t="s">
        <v>11589</v>
      </c>
      <c r="B2675" t="s">
        <v>11590</v>
      </c>
      <c r="C2675" s="1" t="str">
        <f t="shared" si="168"/>
        <v>21:1062</v>
      </c>
      <c r="D2675" s="1" t="str">
        <f t="shared" si="169"/>
        <v>21:0123</v>
      </c>
      <c r="E2675" t="s">
        <v>11591</v>
      </c>
      <c r="F2675" t="s">
        <v>11592</v>
      </c>
      <c r="H2675">
        <v>49.889622600000003</v>
      </c>
      <c r="I2675">
        <v>-116.4724592</v>
      </c>
      <c r="J2675" s="1" t="str">
        <f t="shared" si="166"/>
        <v>NGR bulk stream sediment</v>
      </c>
      <c r="K2675" s="1" t="str">
        <f t="shared" si="167"/>
        <v>&lt;177 micron (NGR)</v>
      </c>
      <c r="L2675">
        <v>62</v>
      </c>
      <c r="M2675" t="s">
        <v>205</v>
      </c>
      <c r="N2675">
        <v>1043</v>
      </c>
      <c r="O2675" t="s">
        <v>125</v>
      </c>
      <c r="P2675" t="s">
        <v>47</v>
      </c>
      <c r="Q2675" t="s">
        <v>793</v>
      </c>
      <c r="R2675" t="s">
        <v>58</v>
      </c>
      <c r="S2675" t="s">
        <v>350</v>
      </c>
      <c r="T2675" t="s">
        <v>127</v>
      </c>
      <c r="U2675" t="s">
        <v>131</v>
      </c>
      <c r="V2675" t="s">
        <v>406</v>
      </c>
      <c r="W2675" t="s">
        <v>122</v>
      </c>
      <c r="X2675" t="s">
        <v>52</v>
      </c>
      <c r="Y2675" t="s">
        <v>462</v>
      </c>
      <c r="Z2675" t="s">
        <v>56</v>
      </c>
      <c r="AA2675" t="s">
        <v>58</v>
      </c>
      <c r="AB2675" t="s">
        <v>46</v>
      </c>
      <c r="AC2675" t="s">
        <v>82</v>
      </c>
      <c r="AD2675" t="s">
        <v>438</v>
      </c>
      <c r="AE2675" t="s">
        <v>199</v>
      </c>
      <c r="AF2675" t="s">
        <v>58</v>
      </c>
      <c r="AG2675" t="s">
        <v>163</v>
      </c>
      <c r="AH2675" t="s">
        <v>87</v>
      </c>
      <c r="AI2675" t="s">
        <v>110</v>
      </c>
      <c r="AJ2675" t="s">
        <v>108</v>
      </c>
      <c r="AK2675" t="s">
        <v>502</v>
      </c>
      <c r="AL2675" t="s">
        <v>58</v>
      </c>
      <c r="AM2675" t="s">
        <v>122</v>
      </c>
      <c r="AN2675" t="s">
        <v>48</v>
      </c>
      <c r="AO2675" t="s">
        <v>82</v>
      </c>
    </row>
    <row r="2676" spans="1:41" hidden="1" x14ac:dyDescent="0.25">
      <c r="A2676" t="s">
        <v>11593</v>
      </c>
      <c r="B2676" t="s">
        <v>11594</v>
      </c>
      <c r="C2676" s="1" t="str">
        <f t="shared" si="168"/>
        <v>21:1062</v>
      </c>
      <c r="D2676" s="1" t="str">
        <f t="shared" si="169"/>
        <v>21:0123</v>
      </c>
      <c r="E2676" t="s">
        <v>11595</v>
      </c>
      <c r="F2676" t="s">
        <v>11596</v>
      </c>
      <c r="H2676">
        <v>49.869501499999998</v>
      </c>
      <c r="I2676">
        <v>-116.4723169</v>
      </c>
      <c r="J2676" s="1" t="str">
        <f t="shared" si="166"/>
        <v>NGR bulk stream sediment</v>
      </c>
      <c r="K2676" s="1" t="str">
        <f t="shared" si="167"/>
        <v>&lt;177 micron (NGR)</v>
      </c>
      <c r="L2676">
        <v>62</v>
      </c>
      <c r="M2676" t="s">
        <v>214</v>
      </c>
      <c r="N2676">
        <v>1044</v>
      </c>
      <c r="O2676" t="s">
        <v>336</v>
      </c>
      <c r="P2676" t="s">
        <v>47</v>
      </c>
      <c r="Q2676" t="s">
        <v>284</v>
      </c>
      <c r="R2676" t="s">
        <v>260</v>
      </c>
      <c r="S2676" t="s">
        <v>240</v>
      </c>
      <c r="T2676" t="s">
        <v>137</v>
      </c>
      <c r="U2676" t="s">
        <v>165</v>
      </c>
      <c r="V2676" t="s">
        <v>72</v>
      </c>
      <c r="W2676" t="s">
        <v>47</v>
      </c>
      <c r="X2676" t="s">
        <v>51</v>
      </c>
      <c r="Y2676" t="s">
        <v>104</v>
      </c>
      <c r="Z2676" t="s">
        <v>56</v>
      </c>
      <c r="AA2676" t="s">
        <v>46</v>
      </c>
      <c r="AB2676" t="s">
        <v>57</v>
      </c>
      <c r="AC2676" t="s">
        <v>209</v>
      </c>
      <c r="AD2676" t="s">
        <v>342</v>
      </c>
      <c r="AE2676" t="s">
        <v>62</v>
      </c>
      <c r="AF2676" t="s">
        <v>129</v>
      </c>
      <c r="AG2676" t="s">
        <v>224</v>
      </c>
      <c r="AH2676" t="s">
        <v>54</v>
      </c>
      <c r="AI2676" t="s">
        <v>46</v>
      </c>
      <c r="AJ2676" t="s">
        <v>181</v>
      </c>
      <c r="AK2676" t="s">
        <v>493</v>
      </c>
      <c r="AL2676" t="s">
        <v>47</v>
      </c>
      <c r="AM2676" t="s">
        <v>47</v>
      </c>
      <c r="AN2676" t="s">
        <v>695</v>
      </c>
      <c r="AO2676" t="s">
        <v>217</v>
      </c>
    </row>
    <row r="2677" spans="1:41" hidden="1" x14ac:dyDescent="0.25">
      <c r="A2677" t="s">
        <v>11597</v>
      </c>
      <c r="B2677" t="s">
        <v>11598</v>
      </c>
      <c r="C2677" s="1" t="str">
        <f t="shared" si="168"/>
        <v>21:1062</v>
      </c>
      <c r="D2677" s="1" t="str">
        <f t="shared" si="169"/>
        <v>21:0123</v>
      </c>
      <c r="E2677" t="s">
        <v>11599</v>
      </c>
      <c r="F2677" t="s">
        <v>11600</v>
      </c>
      <c r="H2677">
        <v>49.885108700000004</v>
      </c>
      <c r="I2677">
        <v>-116.4609822</v>
      </c>
      <c r="J2677" s="1" t="str">
        <f t="shared" si="166"/>
        <v>NGR bulk stream sediment</v>
      </c>
      <c r="K2677" s="1" t="str">
        <f t="shared" si="167"/>
        <v>&lt;177 micron (NGR)</v>
      </c>
      <c r="L2677">
        <v>62</v>
      </c>
      <c r="M2677" t="s">
        <v>223</v>
      </c>
      <c r="N2677">
        <v>1045</v>
      </c>
      <c r="O2677" t="s">
        <v>98</v>
      </c>
      <c r="P2677" t="s">
        <v>47</v>
      </c>
      <c r="Q2677" t="s">
        <v>456</v>
      </c>
      <c r="R2677" t="s">
        <v>50</v>
      </c>
      <c r="S2677" t="s">
        <v>237</v>
      </c>
      <c r="T2677" t="s">
        <v>127</v>
      </c>
      <c r="U2677" t="s">
        <v>934</v>
      </c>
      <c r="V2677" t="s">
        <v>267</v>
      </c>
      <c r="W2677" t="s">
        <v>102</v>
      </c>
      <c r="X2677" t="s">
        <v>58</v>
      </c>
      <c r="Y2677" t="s">
        <v>457</v>
      </c>
      <c r="Z2677" t="s">
        <v>56</v>
      </c>
      <c r="AA2677" t="s">
        <v>52</v>
      </c>
      <c r="AB2677" t="s">
        <v>174</v>
      </c>
      <c r="AC2677" t="s">
        <v>66</v>
      </c>
      <c r="AD2677" t="s">
        <v>438</v>
      </c>
      <c r="AE2677" t="s">
        <v>53</v>
      </c>
      <c r="AF2677" t="s">
        <v>85</v>
      </c>
      <c r="AG2677" t="s">
        <v>678</v>
      </c>
      <c r="AH2677" t="s">
        <v>173</v>
      </c>
      <c r="AI2677" t="s">
        <v>64</v>
      </c>
      <c r="AJ2677" t="s">
        <v>842</v>
      </c>
      <c r="AK2677" t="s">
        <v>690</v>
      </c>
      <c r="AL2677" t="s">
        <v>82</v>
      </c>
      <c r="AM2677" t="s">
        <v>47</v>
      </c>
      <c r="AN2677" t="s">
        <v>327</v>
      </c>
      <c r="AO2677" t="s">
        <v>137</v>
      </c>
    </row>
    <row r="2678" spans="1:41" hidden="1" x14ac:dyDescent="0.25">
      <c r="A2678" t="s">
        <v>11601</v>
      </c>
      <c r="B2678" t="s">
        <v>11602</v>
      </c>
      <c r="C2678" s="1" t="str">
        <f t="shared" si="168"/>
        <v>21:1062</v>
      </c>
      <c r="D2678" s="1" t="str">
        <f t="shared" si="169"/>
        <v>21:0123</v>
      </c>
      <c r="E2678" t="s">
        <v>11603</v>
      </c>
      <c r="F2678" t="s">
        <v>11604</v>
      </c>
      <c r="H2678">
        <v>49.858130299999999</v>
      </c>
      <c r="I2678">
        <v>-116.44862209999999</v>
      </c>
      <c r="J2678" s="1" t="str">
        <f t="shared" si="166"/>
        <v>NGR bulk stream sediment</v>
      </c>
      <c r="K2678" s="1" t="str">
        <f t="shared" si="167"/>
        <v>&lt;177 micron (NGR)</v>
      </c>
      <c r="L2678">
        <v>62</v>
      </c>
      <c r="M2678" t="s">
        <v>233</v>
      </c>
      <c r="N2678">
        <v>1046</v>
      </c>
      <c r="O2678" t="s">
        <v>257</v>
      </c>
      <c r="P2678" t="s">
        <v>209</v>
      </c>
      <c r="Q2678" t="s">
        <v>793</v>
      </c>
      <c r="R2678" t="s">
        <v>139</v>
      </c>
      <c r="S2678" t="s">
        <v>226</v>
      </c>
      <c r="T2678" t="s">
        <v>137</v>
      </c>
      <c r="U2678" t="s">
        <v>104</v>
      </c>
      <c r="V2678" t="s">
        <v>181</v>
      </c>
      <c r="W2678" t="s">
        <v>139</v>
      </c>
      <c r="X2678" t="s">
        <v>55</v>
      </c>
      <c r="Y2678" t="s">
        <v>241</v>
      </c>
      <c r="Z2678" t="s">
        <v>199</v>
      </c>
      <c r="AA2678" t="s">
        <v>46</v>
      </c>
      <c r="AB2678" t="s">
        <v>174</v>
      </c>
      <c r="AC2678" t="s">
        <v>66</v>
      </c>
      <c r="AD2678" t="s">
        <v>184</v>
      </c>
      <c r="AE2678" t="s">
        <v>62</v>
      </c>
      <c r="AF2678" t="s">
        <v>58</v>
      </c>
      <c r="AG2678" t="s">
        <v>58</v>
      </c>
      <c r="AH2678" t="s">
        <v>47</v>
      </c>
      <c r="AI2678" t="s">
        <v>61</v>
      </c>
      <c r="AJ2678" t="s">
        <v>267</v>
      </c>
      <c r="AK2678" t="s">
        <v>266</v>
      </c>
      <c r="AL2678" t="s">
        <v>122</v>
      </c>
      <c r="AM2678" t="s">
        <v>122</v>
      </c>
      <c r="AN2678" t="s">
        <v>322</v>
      </c>
      <c r="AO2678" t="s">
        <v>59</v>
      </c>
    </row>
    <row r="2679" spans="1:41" hidden="1" x14ac:dyDescent="0.25">
      <c r="A2679" t="s">
        <v>11605</v>
      </c>
      <c r="B2679" t="s">
        <v>11606</v>
      </c>
      <c r="C2679" s="1" t="str">
        <f t="shared" si="168"/>
        <v>21:1062</v>
      </c>
      <c r="D2679" s="1" t="str">
        <f t="shared" si="169"/>
        <v>21:0123</v>
      </c>
      <c r="E2679" t="s">
        <v>11607</v>
      </c>
      <c r="F2679" t="s">
        <v>11608</v>
      </c>
      <c r="H2679">
        <v>49.837579599999998</v>
      </c>
      <c r="I2679">
        <v>-116.4452126</v>
      </c>
      <c r="J2679" s="1" t="str">
        <f t="shared" si="166"/>
        <v>NGR bulk stream sediment</v>
      </c>
      <c r="K2679" s="1" t="str">
        <f t="shared" si="167"/>
        <v>&lt;177 micron (NGR)</v>
      </c>
      <c r="L2679">
        <v>62</v>
      </c>
      <c r="M2679" t="s">
        <v>248</v>
      </c>
      <c r="N2679">
        <v>1047</v>
      </c>
      <c r="O2679" t="s">
        <v>217</v>
      </c>
      <c r="P2679" t="s">
        <v>122</v>
      </c>
      <c r="Q2679" t="s">
        <v>364</v>
      </c>
      <c r="R2679" t="s">
        <v>52</v>
      </c>
      <c r="S2679" t="s">
        <v>184</v>
      </c>
      <c r="T2679" t="s">
        <v>267</v>
      </c>
      <c r="U2679" t="s">
        <v>438</v>
      </c>
      <c r="V2679" t="s">
        <v>58</v>
      </c>
      <c r="W2679" t="s">
        <v>455</v>
      </c>
      <c r="X2679" t="s">
        <v>52</v>
      </c>
      <c r="Y2679" t="s">
        <v>268</v>
      </c>
      <c r="Z2679" t="s">
        <v>199</v>
      </c>
      <c r="AA2679" t="s">
        <v>46</v>
      </c>
      <c r="AB2679" t="s">
        <v>54</v>
      </c>
      <c r="AC2679" t="s">
        <v>162</v>
      </c>
      <c r="AD2679" t="s">
        <v>331</v>
      </c>
      <c r="AE2679" t="s">
        <v>198</v>
      </c>
      <c r="AF2679" t="s">
        <v>76</v>
      </c>
      <c r="AG2679" t="s">
        <v>118</v>
      </c>
      <c r="AH2679" t="s">
        <v>61</v>
      </c>
      <c r="AI2679" t="s">
        <v>110</v>
      </c>
      <c r="AJ2679" t="s">
        <v>76</v>
      </c>
      <c r="AK2679" t="s">
        <v>266</v>
      </c>
      <c r="AL2679" t="s">
        <v>122</v>
      </c>
      <c r="AM2679" t="s">
        <v>122</v>
      </c>
      <c r="AN2679" t="s">
        <v>196</v>
      </c>
      <c r="AO2679" t="s">
        <v>175</v>
      </c>
    </row>
    <row r="2680" spans="1:41" hidden="1" x14ac:dyDescent="0.25">
      <c r="A2680" t="s">
        <v>11609</v>
      </c>
      <c r="B2680" t="s">
        <v>11610</v>
      </c>
      <c r="C2680" s="1" t="str">
        <f t="shared" si="168"/>
        <v>21:1062</v>
      </c>
      <c r="D2680" s="1" t="str">
        <f t="shared" si="169"/>
        <v>21:0123</v>
      </c>
      <c r="E2680" t="s">
        <v>11611</v>
      </c>
      <c r="F2680" t="s">
        <v>11612</v>
      </c>
      <c r="H2680">
        <v>49.795291200000001</v>
      </c>
      <c r="I2680">
        <v>-116.446046</v>
      </c>
      <c r="J2680" s="1" t="str">
        <f t="shared" si="166"/>
        <v>NGR bulk stream sediment</v>
      </c>
      <c r="K2680" s="1" t="str">
        <f t="shared" si="167"/>
        <v>&lt;177 micron (NGR)</v>
      </c>
      <c r="L2680">
        <v>62</v>
      </c>
      <c r="M2680" t="s">
        <v>256</v>
      </c>
      <c r="N2680">
        <v>1048</v>
      </c>
      <c r="O2680" t="s">
        <v>371</v>
      </c>
      <c r="P2680" t="s">
        <v>47</v>
      </c>
      <c r="Q2680" t="s">
        <v>345</v>
      </c>
      <c r="R2680" t="s">
        <v>86</v>
      </c>
      <c r="S2680" t="s">
        <v>667</v>
      </c>
      <c r="T2680" t="s">
        <v>58</v>
      </c>
      <c r="U2680" t="s">
        <v>131</v>
      </c>
      <c r="V2680" t="s">
        <v>228</v>
      </c>
      <c r="W2680" t="s">
        <v>161</v>
      </c>
      <c r="X2680" t="s">
        <v>52</v>
      </c>
      <c r="Y2680" t="s">
        <v>272</v>
      </c>
      <c r="Z2680" t="s">
        <v>84</v>
      </c>
      <c r="AA2680" t="s">
        <v>46</v>
      </c>
      <c r="AB2680" t="s">
        <v>149</v>
      </c>
      <c r="AC2680" t="s">
        <v>66</v>
      </c>
      <c r="AD2680" t="s">
        <v>532</v>
      </c>
      <c r="AE2680" t="s">
        <v>46</v>
      </c>
      <c r="AF2680" t="s">
        <v>591</v>
      </c>
      <c r="AG2680" t="s">
        <v>357</v>
      </c>
      <c r="AH2680" t="s">
        <v>110</v>
      </c>
      <c r="AI2680" t="s">
        <v>185</v>
      </c>
      <c r="AJ2680" t="s">
        <v>108</v>
      </c>
      <c r="AK2680" t="s">
        <v>227</v>
      </c>
      <c r="AL2680" t="s">
        <v>47</v>
      </c>
      <c r="AM2680" t="s">
        <v>122</v>
      </c>
      <c r="AN2680" t="s">
        <v>508</v>
      </c>
      <c r="AO2680" t="s">
        <v>98</v>
      </c>
    </row>
    <row r="2681" spans="1:41" hidden="1" x14ac:dyDescent="0.25">
      <c r="A2681" t="s">
        <v>11613</v>
      </c>
      <c r="B2681" t="s">
        <v>11614</v>
      </c>
      <c r="C2681" s="1" t="str">
        <f t="shared" si="168"/>
        <v>21:1062</v>
      </c>
      <c r="D2681" s="1" t="str">
        <f t="shared" si="169"/>
        <v>21:0123</v>
      </c>
      <c r="E2681" t="s">
        <v>11615</v>
      </c>
      <c r="F2681" t="s">
        <v>11616</v>
      </c>
      <c r="H2681">
        <v>49.804926399999999</v>
      </c>
      <c r="I2681">
        <v>-116.4315931</v>
      </c>
      <c r="J2681" s="1" t="str">
        <f t="shared" si="166"/>
        <v>NGR bulk stream sediment</v>
      </c>
      <c r="K2681" s="1" t="str">
        <f t="shared" si="167"/>
        <v>&lt;177 micron (NGR)</v>
      </c>
      <c r="L2681">
        <v>62</v>
      </c>
      <c r="M2681" t="s">
        <v>265</v>
      </c>
      <c r="N2681">
        <v>1049</v>
      </c>
      <c r="O2681" t="s">
        <v>150</v>
      </c>
      <c r="P2681" t="s">
        <v>47</v>
      </c>
      <c r="Q2681" t="s">
        <v>668</v>
      </c>
      <c r="R2681" t="s">
        <v>218</v>
      </c>
      <c r="S2681" t="s">
        <v>300</v>
      </c>
      <c r="T2681" t="s">
        <v>85</v>
      </c>
      <c r="U2681" t="s">
        <v>141</v>
      </c>
      <c r="V2681" t="s">
        <v>371</v>
      </c>
      <c r="W2681" t="s">
        <v>257</v>
      </c>
      <c r="X2681" t="s">
        <v>73</v>
      </c>
      <c r="Y2681" t="s">
        <v>80</v>
      </c>
      <c r="Z2681" t="s">
        <v>56</v>
      </c>
      <c r="AA2681" t="s">
        <v>46</v>
      </c>
      <c r="AB2681" t="s">
        <v>53</v>
      </c>
      <c r="AC2681" t="s">
        <v>82</v>
      </c>
      <c r="AD2681" t="s">
        <v>559</v>
      </c>
      <c r="AE2681" t="s">
        <v>54</v>
      </c>
      <c r="AF2681" t="s">
        <v>58</v>
      </c>
      <c r="AG2681" t="s">
        <v>260</v>
      </c>
      <c r="AH2681" t="s">
        <v>149</v>
      </c>
      <c r="AI2681" t="s">
        <v>87</v>
      </c>
      <c r="AJ2681" t="s">
        <v>55</v>
      </c>
      <c r="AK2681" t="s">
        <v>502</v>
      </c>
      <c r="AL2681" t="s">
        <v>47</v>
      </c>
      <c r="AM2681" t="s">
        <v>122</v>
      </c>
      <c r="AN2681" t="s">
        <v>152</v>
      </c>
      <c r="AO2681" t="s">
        <v>103</v>
      </c>
    </row>
    <row r="2682" spans="1:41" hidden="1" x14ac:dyDescent="0.25">
      <c r="A2682" t="s">
        <v>11617</v>
      </c>
      <c r="B2682" t="s">
        <v>11618</v>
      </c>
      <c r="C2682" s="1" t="str">
        <f t="shared" si="168"/>
        <v>21:1062</v>
      </c>
      <c r="D2682" s="1" t="str">
        <f t="shared" si="169"/>
        <v>21:0123</v>
      </c>
      <c r="E2682" t="s">
        <v>11619</v>
      </c>
      <c r="F2682" t="s">
        <v>11620</v>
      </c>
      <c r="H2682">
        <v>49.812077299999999</v>
      </c>
      <c r="I2682">
        <v>-116.46181</v>
      </c>
      <c r="J2682" s="1" t="str">
        <f t="shared" si="166"/>
        <v>NGR bulk stream sediment</v>
      </c>
      <c r="K2682" s="1" t="str">
        <f t="shared" si="167"/>
        <v>&lt;177 micron (NGR)</v>
      </c>
      <c r="L2682">
        <v>63</v>
      </c>
      <c r="M2682" t="s">
        <v>45</v>
      </c>
      <c r="N2682">
        <v>1050</v>
      </c>
      <c r="O2682" t="s">
        <v>455</v>
      </c>
      <c r="P2682" t="s">
        <v>47</v>
      </c>
      <c r="Q2682" t="s">
        <v>508</v>
      </c>
      <c r="R2682" t="s">
        <v>267</v>
      </c>
      <c r="S2682" t="s">
        <v>532</v>
      </c>
      <c r="T2682" t="s">
        <v>330</v>
      </c>
      <c r="U2682" t="s">
        <v>239</v>
      </c>
      <c r="V2682" t="s">
        <v>86</v>
      </c>
      <c r="W2682" t="s">
        <v>78</v>
      </c>
      <c r="X2682" t="s">
        <v>58</v>
      </c>
      <c r="Y2682" t="s">
        <v>120</v>
      </c>
      <c r="Z2682" t="s">
        <v>56</v>
      </c>
      <c r="AA2682" t="s">
        <v>46</v>
      </c>
      <c r="AB2682" t="s">
        <v>149</v>
      </c>
      <c r="AC2682" t="s">
        <v>82</v>
      </c>
      <c r="AD2682" t="s">
        <v>273</v>
      </c>
      <c r="AE2682" t="s">
        <v>46</v>
      </c>
      <c r="AF2682" t="s">
        <v>330</v>
      </c>
      <c r="AG2682" t="s">
        <v>150</v>
      </c>
      <c r="AH2682" t="s">
        <v>185</v>
      </c>
      <c r="AI2682" t="s">
        <v>110</v>
      </c>
      <c r="AJ2682" t="s">
        <v>127</v>
      </c>
      <c r="AK2682" t="s">
        <v>76</v>
      </c>
      <c r="AL2682" t="s">
        <v>47</v>
      </c>
      <c r="AM2682" t="s">
        <v>103</v>
      </c>
      <c r="AN2682" t="s">
        <v>301</v>
      </c>
      <c r="AO2682" t="s">
        <v>66</v>
      </c>
    </row>
    <row r="2683" spans="1:41" hidden="1" x14ac:dyDescent="0.25">
      <c r="A2683" t="s">
        <v>11621</v>
      </c>
      <c r="B2683" t="s">
        <v>11622</v>
      </c>
      <c r="C2683" s="1" t="str">
        <f t="shared" si="168"/>
        <v>21:1062</v>
      </c>
      <c r="D2683" s="1" t="str">
        <f t="shared" si="169"/>
        <v>21:0123</v>
      </c>
      <c r="E2683" t="s">
        <v>11623</v>
      </c>
      <c r="F2683" t="s">
        <v>11624</v>
      </c>
      <c r="H2683">
        <v>49.825251199999997</v>
      </c>
      <c r="I2683">
        <v>-116.46502750000001</v>
      </c>
      <c r="J2683" s="1" t="str">
        <f t="shared" si="166"/>
        <v>NGR bulk stream sediment</v>
      </c>
      <c r="K2683" s="1" t="str">
        <f t="shared" si="167"/>
        <v>&lt;177 micron (NGR)</v>
      </c>
      <c r="L2683">
        <v>63</v>
      </c>
      <c r="M2683" t="s">
        <v>280</v>
      </c>
      <c r="N2683">
        <v>1051</v>
      </c>
      <c r="O2683" t="s">
        <v>359</v>
      </c>
      <c r="P2683" t="s">
        <v>47</v>
      </c>
      <c r="Q2683" t="s">
        <v>215</v>
      </c>
      <c r="R2683" t="s">
        <v>228</v>
      </c>
      <c r="S2683" t="s">
        <v>251</v>
      </c>
      <c r="T2683" t="s">
        <v>55</v>
      </c>
      <c r="U2683" t="s">
        <v>306</v>
      </c>
      <c r="V2683" t="s">
        <v>128</v>
      </c>
      <c r="W2683" t="s">
        <v>257</v>
      </c>
      <c r="X2683" t="s">
        <v>58</v>
      </c>
      <c r="Y2683" t="s">
        <v>290</v>
      </c>
      <c r="Z2683" t="s">
        <v>62</v>
      </c>
      <c r="AA2683" t="s">
        <v>46</v>
      </c>
      <c r="AB2683" t="s">
        <v>149</v>
      </c>
      <c r="AC2683" t="s">
        <v>175</v>
      </c>
      <c r="AD2683" t="s">
        <v>146</v>
      </c>
      <c r="AE2683" t="s">
        <v>53</v>
      </c>
      <c r="AF2683" t="s">
        <v>58</v>
      </c>
      <c r="AG2683" t="s">
        <v>351</v>
      </c>
      <c r="AH2683" t="s">
        <v>61</v>
      </c>
      <c r="AI2683" t="s">
        <v>110</v>
      </c>
      <c r="AJ2683" t="s">
        <v>76</v>
      </c>
      <c r="AK2683" t="s">
        <v>271</v>
      </c>
      <c r="AL2683" t="s">
        <v>47</v>
      </c>
      <c r="AM2683" t="s">
        <v>122</v>
      </c>
      <c r="AN2683" t="s">
        <v>275</v>
      </c>
      <c r="AO2683" t="s">
        <v>99</v>
      </c>
    </row>
    <row r="2684" spans="1:41" hidden="1" x14ac:dyDescent="0.25">
      <c r="A2684" t="s">
        <v>11625</v>
      </c>
      <c r="B2684" t="s">
        <v>11626</v>
      </c>
      <c r="C2684" s="1" t="str">
        <f t="shared" si="168"/>
        <v>21:1062</v>
      </c>
      <c r="D2684" s="1" t="str">
        <f t="shared" si="169"/>
        <v>21:0123</v>
      </c>
      <c r="E2684" t="s">
        <v>11623</v>
      </c>
      <c r="F2684" t="s">
        <v>11627</v>
      </c>
      <c r="H2684">
        <v>49.825251199999997</v>
      </c>
      <c r="I2684">
        <v>-116.46502750000001</v>
      </c>
      <c r="J2684" s="1" t="str">
        <f t="shared" si="166"/>
        <v>NGR bulk stream sediment</v>
      </c>
      <c r="K2684" s="1" t="str">
        <f t="shared" si="167"/>
        <v>&lt;177 micron (NGR)</v>
      </c>
      <c r="L2684">
        <v>63</v>
      </c>
      <c r="M2684" t="s">
        <v>288</v>
      </c>
      <c r="N2684">
        <v>1052</v>
      </c>
      <c r="O2684" t="s">
        <v>88</v>
      </c>
      <c r="P2684" t="s">
        <v>47</v>
      </c>
      <c r="Q2684" t="s">
        <v>725</v>
      </c>
      <c r="R2684" t="s">
        <v>200</v>
      </c>
      <c r="S2684" t="s">
        <v>829</v>
      </c>
      <c r="T2684" t="s">
        <v>58</v>
      </c>
      <c r="U2684" t="s">
        <v>49</v>
      </c>
      <c r="V2684" t="s">
        <v>109</v>
      </c>
      <c r="W2684" t="s">
        <v>173</v>
      </c>
      <c r="X2684" t="s">
        <v>330</v>
      </c>
      <c r="Y2684" t="s">
        <v>75</v>
      </c>
      <c r="Z2684" t="s">
        <v>84</v>
      </c>
      <c r="AA2684" t="s">
        <v>46</v>
      </c>
      <c r="AB2684" t="s">
        <v>46</v>
      </c>
      <c r="AC2684" t="s">
        <v>55</v>
      </c>
      <c r="AD2684" t="s">
        <v>146</v>
      </c>
      <c r="AE2684" t="s">
        <v>53</v>
      </c>
      <c r="AF2684" t="s">
        <v>591</v>
      </c>
      <c r="AG2684" t="s">
        <v>359</v>
      </c>
      <c r="AH2684" t="s">
        <v>110</v>
      </c>
      <c r="AI2684" t="s">
        <v>185</v>
      </c>
      <c r="AJ2684" t="s">
        <v>108</v>
      </c>
      <c r="AK2684" t="s">
        <v>336</v>
      </c>
      <c r="AL2684" t="s">
        <v>47</v>
      </c>
      <c r="AM2684" t="s">
        <v>122</v>
      </c>
      <c r="AN2684" t="s">
        <v>432</v>
      </c>
      <c r="AO2684" t="s">
        <v>59</v>
      </c>
    </row>
    <row r="2685" spans="1:41" hidden="1" x14ac:dyDescent="0.25">
      <c r="A2685" t="s">
        <v>11628</v>
      </c>
      <c r="B2685" t="s">
        <v>11629</v>
      </c>
      <c r="C2685" s="1" t="str">
        <f t="shared" si="168"/>
        <v>21:1062</v>
      </c>
      <c r="D2685" s="1" t="str">
        <f t="shared" si="169"/>
        <v>21:0123</v>
      </c>
      <c r="E2685" t="s">
        <v>11630</v>
      </c>
      <c r="F2685" t="s">
        <v>11631</v>
      </c>
      <c r="H2685">
        <v>49.8336319</v>
      </c>
      <c r="I2685">
        <v>-116.4684527</v>
      </c>
      <c r="J2685" s="1" t="str">
        <f t="shared" si="166"/>
        <v>NGR bulk stream sediment</v>
      </c>
      <c r="K2685" s="1" t="str">
        <f t="shared" si="167"/>
        <v>&lt;177 micron (NGR)</v>
      </c>
      <c r="L2685">
        <v>63</v>
      </c>
      <c r="M2685" t="s">
        <v>71</v>
      </c>
      <c r="N2685">
        <v>1053</v>
      </c>
      <c r="O2685" t="s">
        <v>139</v>
      </c>
      <c r="P2685" t="s">
        <v>47</v>
      </c>
      <c r="Q2685" t="s">
        <v>364</v>
      </c>
      <c r="R2685" t="s">
        <v>109</v>
      </c>
      <c r="S2685" t="s">
        <v>350</v>
      </c>
      <c r="T2685" t="s">
        <v>52</v>
      </c>
      <c r="U2685" t="s">
        <v>90</v>
      </c>
      <c r="V2685" t="s">
        <v>86</v>
      </c>
      <c r="W2685" t="s">
        <v>81</v>
      </c>
      <c r="X2685" t="s">
        <v>137</v>
      </c>
      <c r="Y2685" t="s">
        <v>268</v>
      </c>
      <c r="Z2685" t="s">
        <v>56</v>
      </c>
      <c r="AA2685" t="s">
        <v>47</v>
      </c>
      <c r="AB2685" t="s">
        <v>174</v>
      </c>
      <c r="AC2685" t="s">
        <v>55</v>
      </c>
      <c r="AD2685" t="s">
        <v>184</v>
      </c>
      <c r="AE2685" t="s">
        <v>199</v>
      </c>
      <c r="AF2685" t="s">
        <v>371</v>
      </c>
      <c r="AG2685" t="s">
        <v>357</v>
      </c>
      <c r="AH2685" t="s">
        <v>64</v>
      </c>
      <c r="AI2685" t="s">
        <v>174</v>
      </c>
      <c r="AJ2685" t="s">
        <v>267</v>
      </c>
      <c r="AK2685" t="s">
        <v>55</v>
      </c>
      <c r="AL2685" t="s">
        <v>103</v>
      </c>
      <c r="AM2685" t="s">
        <v>47</v>
      </c>
      <c r="AN2685" t="s">
        <v>725</v>
      </c>
      <c r="AO2685" t="s">
        <v>66</v>
      </c>
    </row>
    <row r="2686" spans="1:41" hidden="1" x14ac:dyDescent="0.25">
      <c r="A2686" t="s">
        <v>11632</v>
      </c>
      <c r="B2686" t="s">
        <v>11633</v>
      </c>
      <c r="C2686" s="1" t="str">
        <f t="shared" si="168"/>
        <v>21:1062</v>
      </c>
      <c r="D2686" s="1" t="str">
        <f t="shared" si="169"/>
        <v>21:0123</v>
      </c>
      <c r="E2686" t="s">
        <v>11634</v>
      </c>
      <c r="F2686" t="s">
        <v>11635</v>
      </c>
      <c r="H2686">
        <v>49.674766499999997</v>
      </c>
      <c r="I2686">
        <v>-116.3443718</v>
      </c>
      <c r="J2686" s="1" t="str">
        <f t="shared" si="166"/>
        <v>NGR bulk stream sediment</v>
      </c>
      <c r="K2686" s="1" t="str">
        <f t="shared" si="167"/>
        <v>&lt;177 micron (NGR)</v>
      </c>
      <c r="L2686">
        <v>63</v>
      </c>
      <c r="M2686" t="s">
        <v>95</v>
      </c>
      <c r="N2686">
        <v>1054</v>
      </c>
      <c r="O2686" t="s">
        <v>58</v>
      </c>
      <c r="P2686" t="s">
        <v>47</v>
      </c>
      <c r="Q2686" t="s">
        <v>592</v>
      </c>
      <c r="R2686" t="s">
        <v>357</v>
      </c>
      <c r="S2686" t="s">
        <v>146</v>
      </c>
      <c r="T2686" t="s">
        <v>330</v>
      </c>
      <c r="U2686" t="s">
        <v>131</v>
      </c>
      <c r="V2686" t="s">
        <v>437</v>
      </c>
      <c r="W2686" t="s">
        <v>173</v>
      </c>
      <c r="X2686" t="s">
        <v>58</v>
      </c>
      <c r="Y2686" t="s">
        <v>457</v>
      </c>
      <c r="Z2686" t="s">
        <v>199</v>
      </c>
      <c r="AA2686" t="s">
        <v>46</v>
      </c>
      <c r="AB2686" t="s">
        <v>61</v>
      </c>
      <c r="AC2686" t="s">
        <v>85</v>
      </c>
      <c r="AD2686" t="s">
        <v>597</v>
      </c>
      <c r="AE2686" t="s">
        <v>53</v>
      </c>
      <c r="AF2686" t="s">
        <v>55</v>
      </c>
      <c r="AG2686" t="s">
        <v>830</v>
      </c>
      <c r="AH2686" t="s">
        <v>139</v>
      </c>
      <c r="AI2686" t="s">
        <v>125</v>
      </c>
      <c r="AJ2686" t="s">
        <v>209</v>
      </c>
      <c r="AK2686" t="s">
        <v>52</v>
      </c>
      <c r="AL2686" t="s">
        <v>47</v>
      </c>
      <c r="AM2686" t="s">
        <v>122</v>
      </c>
      <c r="AN2686" t="s">
        <v>508</v>
      </c>
      <c r="AO2686" t="s">
        <v>90</v>
      </c>
    </row>
    <row r="2687" spans="1:41" hidden="1" x14ac:dyDescent="0.25">
      <c r="A2687" t="s">
        <v>11636</v>
      </c>
      <c r="B2687" t="s">
        <v>11637</v>
      </c>
      <c r="C2687" s="1" t="str">
        <f t="shared" si="168"/>
        <v>21:1062</v>
      </c>
      <c r="D2687" s="1" t="str">
        <f t="shared" si="169"/>
        <v>21:0123</v>
      </c>
      <c r="E2687" t="s">
        <v>11638</v>
      </c>
      <c r="F2687" t="s">
        <v>11639</v>
      </c>
      <c r="H2687">
        <v>49.624628999999999</v>
      </c>
      <c r="I2687">
        <v>-116.12174829999999</v>
      </c>
      <c r="J2687" s="1" t="str">
        <f t="shared" si="166"/>
        <v>NGR bulk stream sediment</v>
      </c>
      <c r="K2687" s="1" t="str">
        <f t="shared" si="167"/>
        <v>&lt;177 micron (NGR)</v>
      </c>
      <c r="L2687">
        <v>63</v>
      </c>
      <c r="M2687" t="s">
        <v>117</v>
      </c>
      <c r="N2687">
        <v>1055</v>
      </c>
      <c r="O2687" t="s">
        <v>118</v>
      </c>
      <c r="P2687" t="s">
        <v>47</v>
      </c>
      <c r="Q2687" t="s">
        <v>322</v>
      </c>
      <c r="R2687" t="s">
        <v>86</v>
      </c>
      <c r="S2687" t="s">
        <v>343</v>
      </c>
      <c r="T2687" t="s">
        <v>209</v>
      </c>
      <c r="U2687" t="s">
        <v>83</v>
      </c>
      <c r="V2687" t="s">
        <v>123</v>
      </c>
      <c r="W2687" t="s">
        <v>228</v>
      </c>
      <c r="X2687" t="s">
        <v>73</v>
      </c>
      <c r="Y2687" t="s">
        <v>239</v>
      </c>
      <c r="Z2687" t="s">
        <v>62</v>
      </c>
      <c r="AA2687" t="s">
        <v>46</v>
      </c>
      <c r="AB2687" t="s">
        <v>61</v>
      </c>
      <c r="AC2687" t="s">
        <v>175</v>
      </c>
      <c r="AD2687" t="s">
        <v>320</v>
      </c>
      <c r="AE2687" t="s">
        <v>53</v>
      </c>
      <c r="AF2687" t="s">
        <v>50</v>
      </c>
      <c r="AG2687" t="s">
        <v>319</v>
      </c>
      <c r="AH2687" t="s">
        <v>110</v>
      </c>
      <c r="AI2687" t="s">
        <v>185</v>
      </c>
      <c r="AJ2687" t="s">
        <v>58</v>
      </c>
      <c r="AK2687" t="s">
        <v>103</v>
      </c>
      <c r="AL2687" t="s">
        <v>47</v>
      </c>
      <c r="AM2687" t="s">
        <v>122</v>
      </c>
      <c r="AN2687" t="s">
        <v>1121</v>
      </c>
      <c r="AO2687" t="s">
        <v>225</v>
      </c>
    </row>
    <row r="2688" spans="1:41" hidden="1" x14ac:dyDescent="0.25">
      <c r="A2688" t="s">
        <v>11640</v>
      </c>
      <c r="B2688" t="s">
        <v>11641</v>
      </c>
      <c r="C2688" s="1" t="str">
        <f t="shared" si="168"/>
        <v>21:1062</v>
      </c>
      <c r="D2688" s="1" t="str">
        <f t="shared" si="169"/>
        <v>21:0123</v>
      </c>
      <c r="E2688" t="s">
        <v>11642</v>
      </c>
      <c r="F2688" t="s">
        <v>11643</v>
      </c>
      <c r="H2688">
        <v>49.638793900000003</v>
      </c>
      <c r="I2688">
        <v>-116.04749990000001</v>
      </c>
      <c r="J2688" s="1" t="str">
        <f t="shared" si="166"/>
        <v>NGR bulk stream sediment</v>
      </c>
      <c r="K2688" s="1" t="str">
        <f t="shared" si="167"/>
        <v>&lt;177 micron (NGR)</v>
      </c>
      <c r="L2688">
        <v>63</v>
      </c>
      <c r="M2688" t="s">
        <v>136</v>
      </c>
      <c r="N2688">
        <v>1056</v>
      </c>
      <c r="O2688" t="s">
        <v>55</v>
      </c>
      <c r="P2688" t="s">
        <v>47</v>
      </c>
      <c r="Q2688" t="s">
        <v>765</v>
      </c>
      <c r="R2688" t="s">
        <v>274</v>
      </c>
      <c r="S2688" t="s">
        <v>342</v>
      </c>
      <c r="T2688" t="s">
        <v>108</v>
      </c>
      <c r="U2688" t="s">
        <v>107</v>
      </c>
      <c r="V2688" t="s">
        <v>292</v>
      </c>
      <c r="W2688" t="s">
        <v>200</v>
      </c>
      <c r="X2688" t="s">
        <v>103</v>
      </c>
      <c r="Y2688" t="s">
        <v>475</v>
      </c>
      <c r="Z2688" t="s">
        <v>84</v>
      </c>
      <c r="AA2688" t="s">
        <v>46</v>
      </c>
      <c r="AB2688" t="s">
        <v>46</v>
      </c>
      <c r="AC2688" t="s">
        <v>98</v>
      </c>
      <c r="AD2688" t="s">
        <v>431</v>
      </c>
      <c r="AE2688" t="s">
        <v>185</v>
      </c>
      <c r="AF2688" t="s">
        <v>76</v>
      </c>
      <c r="AG2688" t="s">
        <v>260</v>
      </c>
      <c r="AH2688" t="s">
        <v>54</v>
      </c>
      <c r="AI2688" t="s">
        <v>46</v>
      </c>
      <c r="AJ2688" t="s">
        <v>55</v>
      </c>
      <c r="AK2688" t="s">
        <v>206</v>
      </c>
      <c r="AL2688" t="s">
        <v>47</v>
      </c>
      <c r="AM2688" t="s">
        <v>47</v>
      </c>
      <c r="AN2688" t="s">
        <v>65</v>
      </c>
      <c r="AO2688" t="s">
        <v>85</v>
      </c>
    </row>
    <row r="2689" spans="1:41" hidden="1" x14ac:dyDescent="0.25">
      <c r="A2689" t="s">
        <v>11644</v>
      </c>
      <c r="B2689" t="s">
        <v>11645</v>
      </c>
      <c r="C2689" s="1" t="str">
        <f t="shared" si="168"/>
        <v>21:1062</v>
      </c>
      <c r="D2689" s="1" t="str">
        <f t="shared" si="169"/>
        <v>21:0123</v>
      </c>
      <c r="E2689" t="s">
        <v>11646</v>
      </c>
      <c r="F2689" t="s">
        <v>11647</v>
      </c>
      <c r="H2689">
        <v>49.6650347</v>
      </c>
      <c r="I2689">
        <v>-116.12536919999999</v>
      </c>
      <c r="J2689" s="1" t="str">
        <f t="shared" si="166"/>
        <v>NGR bulk stream sediment</v>
      </c>
      <c r="K2689" s="1" t="str">
        <f t="shared" si="167"/>
        <v>&lt;177 micron (NGR)</v>
      </c>
      <c r="L2689">
        <v>63</v>
      </c>
      <c r="M2689" t="s">
        <v>157</v>
      </c>
      <c r="N2689">
        <v>1057</v>
      </c>
      <c r="O2689" t="s">
        <v>55</v>
      </c>
      <c r="P2689" t="s">
        <v>47</v>
      </c>
      <c r="Q2689" t="s">
        <v>215</v>
      </c>
      <c r="R2689" t="s">
        <v>85</v>
      </c>
      <c r="S2689" t="s">
        <v>75</v>
      </c>
      <c r="T2689" t="s">
        <v>50</v>
      </c>
      <c r="U2689" t="s">
        <v>124</v>
      </c>
      <c r="V2689" t="s">
        <v>271</v>
      </c>
      <c r="W2689" t="s">
        <v>200</v>
      </c>
      <c r="X2689" t="s">
        <v>51</v>
      </c>
      <c r="Y2689" t="s">
        <v>306</v>
      </c>
      <c r="Z2689" t="s">
        <v>53</v>
      </c>
      <c r="AA2689" t="s">
        <v>46</v>
      </c>
      <c r="AB2689" t="s">
        <v>185</v>
      </c>
      <c r="AC2689" t="s">
        <v>76</v>
      </c>
      <c r="AD2689" t="s">
        <v>77</v>
      </c>
      <c r="AE2689" t="s">
        <v>62</v>
      </c>
      <c r="AF2689" t="s">
        <v>209</v>
      </c>
      <c r="AG2689" t="s">
        <v>224</v>
      </c>
      <c r="AH2689" t="s">
        <v>54</v>
      </c>
      <c r="AI2689" t="s">
        <v>87</v>
      </c>
      <c r="AJ2689" t="s">
        <v>128</v>
      </c>
      <c r="AK2689" t="s">
        <v>161</v>
      </c>
      <c r="AL2689" t="s">
        <v>47</v>
      </c>
      <c r="AM2689" t="s">
        <v>122</v>
      </c>
      <c r="AN2689" t="s">
        <v>695</v>
      </c>
      <c r="AO2689" t="s">
        <v>217</v>
      </c>
    </row>
    <row r="2690" spans="1:41" hidden="1" x14ac:dyDescent="0.25">
      <c r="A2690" t="s">
        <v>11648</v>
      </c>
      <c r="B2690" t="s">
        <v>11649</v>
      </c>
      <c r="C2690" s="1" t="str">
        <f t="shared" si="168"/>
        <v>21:1062</v>
      </c>
      <c r="D2690" s="1" t="str">
        <f t="shared" si="169"/>
        <v>21:0123</v>
      </c>
      <c r="E2690" t="s">
        <v>11650</v>
      </c>
      <c r="F2690" t="s">
        <v>11651</v>
      </c>
      <c r="H2690">
        <v>49.656004500000002</v>
      </c>
      <c r="I2690">
        <v>-116.12547619999999</v>
      </c>
      <c r="J2690" s="1" t="str">
        <f t="shared" ref="J2690:J2753" si="170">HYPERLINK("http://geochem.nrcan.gc.ca/cdogs/content/kwd/kwd020030_e.htm", "NGR bulk stream sediment")</f>
        <v>NGR bulk stream sediment</v>
      </c>
      <c r="K2690" s="1" t="str">
        <f t="shared" ref="K2690:K2753" si="171">HYPERLINK("http://geochem.nrcan.gc.ca/cdogs/content/kwd/kwd080006_e.htm", "&lt;177 micron (NGR)")</f>
        <v>&lt;177 micron (NGR)</v>
      </c>
      <c r="L2690">
        <v>63</v>
      </c>
      <c r="M2690" t="s">
        <v>170</v>
      </c>
      <c r="N2690">
        <v>1058</v>
      </c>
      <c r="O2690" t="s">
        <v>162</v>
      </c>
      <c r="P2690" t="s">
        <v>47</v>
      </c>
      <c r="Q2690" t="s">
        <v>568</v>
      </c>
      <c r="R2690" t="s">
        <v>162</v>
      </c>
      <c r="S2690" t="s">
        <v>829</v>
      </c>
      <c r="T2690" t="s">
        <v>186</v>
      </c>
      <c r="U2690" t="s">
        <v>300</v>
      </c>
      <c r="V2690" t="s">
        <v>109</v>
      </c>
      <c r="W2690" t="s">
        <v>200</v>
      </c>
      <c r="X2690" t="s">
        <v>103</v>
      </c>
      <c r="Y2690" t="s">
        <v>239</v>
      </c>
      <c r="Z2690" t="s">
        <v>62</v>
      </c>
      <c r="AA2690" t="s">
        <v>46</v>
      </c>
      <c r="AB2690" t="s">
        <v>87</v>
      </c>
      <c r="AC2690" t="s">
        <v>190</v>
      </c>
      <c r="AD2690" t="s">
        <v>258</v>
      </c>
      <c r="AE2690" t="s">
        <v>53</v>
      </c>
      <c r="AF2690" t="s">
        <v>127</v>
      </c>
      <c r="AG2690" t="s">
        <v>148</v>
      </c>
      <c r="AH2690" t="s">
        <v>198</v>
      </c>
      <c r="AI2690" t="s">
        <v>185</v>
      </c>
      <c r="AJ2690" t="s">
        <v>392</v>
      </c>
      <c r="AK2690" t="s">
        <v>79</v>
      </c>
      <c r="AL2690" t="s">
        <v>47</v>
      </c>
      <c r="AM2690" t="s">
        <v>122</v>
      </c>
      <c r="AN2690" t="s">
        <v>65</v>
      </c>
      <c r="AO2690" t="s">
        <v>73</v>
      </c>
    </row>
    <row r="2691" spans="1:41" hidden="1" x14ac:dyDescent="0.25">
      <c r="A2691" t="s">
        <v>11652</v>
      </c>
      <c r="B2691" t="s">
        <v>11653</v>
      </c>
      <c r="C2691" s="1" t="str">
        <f t="shared" si="168"/>
        <v>21:1062</v>
      </c>
      <c r="D2691" s="1" t="str">
        <f t="shared" si="169"/>
        <v>21:0123</v>
      </c>
      <c r="E2691" t="s">
        <v>11654</v>
      </c>
      <c r="F2691" t="s">
        <v>11655</v>
      </c>
      <c r="H2691">
        <v>49.863187799999999</v>
      </c>
      <c r="I2691">
        <v>-116.309518</v>
      </c>
      <c r="J2691" s="1" t="str">
        <f t="shared" si="170"/>
        <v>NGR bulk stream sediment</v>
      </c>
      <c r="K2691" s="1" t="str">
        <f t="shared" si="171"/>
        <v>&lt;177 micron (NGR)</v>
      </c>
      <c r="L2691">
        <v>63</v>
      </c>
      <c r="M2691" t="s">
        <v>180</v>
      </c>
      <c r="N2691">
        <v>1059</v>
      </c>
      <c r="O2691" t="s">
        <v>139</v>
      </c>
      <c r="P2691" t="s">
        <v>47</v>
      </c>
      <c r="Q2691" t="s">
        <v>299</v>
      </c>
      <c r="R2691" t="s">
        <v>591</v>
      </c>
      <c r="S2691" t="s">
        <v>438</v>
      </c>
      <c r="T2691" t="s">
        <v>73</v>
      </c>
      <c r="U2691" t="s">
        <v>85</v>
      </c>
      <c r="V2691" t="s">
        <v>127</v>
      </c>
      <c r="W2691" t="s">
        <v>63</v>
      </c>
      <c r="X2691" t="s">
        <v>330</v>
      </c>
      <c r="Y2691" t="s">
        <v>331</v>
      </c>
      <c r="Z2691" t="s">
        <v>56</v>
      </c>
      <c r="AA2691" t="s">
        <v>46</v>
      </c>
      <c r="AB2691" t="s">
        <v>78</v>
      </c>
      <c r="AC2691" t="s">
        <v>58</v>
      </c>
      <c r="AD2691" t="s">
        <v>425</v>
      </c>
      <c r="AE2691" t="s">
        <v>199</v>
      </c>
      <c r="AF2691" t="s">
        <v>359</v>
      </c>
      <c r="AG2691" t="s">
        <v>307</v>
      </c>
      <c r="AH2691" t="s">
        <v>86</v>
      </c>
      <c r="AI2691" t="s">
        <v>149</v>
      </c>
      <c r="AJ2691" t="s">
        <v>1174</v>
      </c>
      <c r="AK2691" t="s">
        <v>184</v>
      </c>
      <c r="AL2691" t="s">
        <v>137</v>
      </c>
      <c r="AM2691" t="s">
        <v>47</v>
      </c>
      <c r="AN2691" t="s">
        <v>533</v>
      </c>
      <c r="AO2691" t="s">
        <v>76</v>
      </c>
    </row>
    <row r="2692" spans="1:41" hidden="1" x14ac:dyDescent="0.25">
      <c r="A2692" t="s">
        <v>11656</v>
      </c>
      <c r="B2692" t="s">
        <v>11657</v>
      </c>
      <c r="C2692" s="1" t="str">
        <f t="shared" si="168"/>
        <v>21:1062</v>
      </c>
      <c r="D2692" s="1" t="str">
        <f t="shared" si="169"/>
        <v>21:0123</v>
      </c>
      <c r="E2692" t="s">
        <v>11658</v>
      </c>
      <c r="F2692" t="s">
        <v>11659</v>
      </c>
      <c r="H2692">
        <v>49.851527900000001</v>
      </c>
      <c r="I2692">
        <v>-116.3045235</v>
      </c>
      <c r="J2692" s="1" t="str">
        <f t="shared" si="170"/>
        <v>NGR bulk stream sediment</v>
      </c>
      <c r="K2692" s="1" t="str">
        <f t="shared" si="171"/>
        <v>&lt;177 micron (NGR)</v>
      </c>
      <c r="L2692">
        <v>63</v>
      </c>
      <c r="M2692" t="s">
        <v>195</v>
      </c>
      <c r="N2692">
        <v>1060</v>
      </c>
      <c r="O2692" t="s">
        <v>437</v>
      </c>
      <c r="P2692" t="s">
        <v>51</v>
      </c>
      <c r="Q2692" t="s">
        <v>481</v>
      </c>
      <c r="R2692" t="s">
        <v>274</v>
      </c>
      <c r="S2692" t="s">
        <v>196</v>
      </c>
      <c r="T2692" t="s">
        <v>330</v>
      </c>
      <c r="U2692" t="s">
        <v>80</v>
      </c>
      <c r="V2692" t="s">
        <v>52</v>
      </c>
      <c r="W2692" t="s">
        <v>103</v>
      </c>
      <c r="X2692" t="s">
        <v>124</v>
      </c>
      <c r="Y2692" t="s">
        <v>2207</v>
      </c>
      <c r="Z2692" t="s">
        <v>56</v>
      </c>
      <c r="AA2692" t="s">
        <v>46</v>
      </c>
      <c r="AB2692" t="s">
        <v>81</v>
      </c>
      <c r="AC2692" t="s">
        <v>58</v>
      </c>
      <c r="AD2692" t="s">
        <v>554</v>
      </c>
      <c r="AE2692" t="s">
        <v>199</v>
      </c>
      <c r="AF2692" t="s">
        <v>267</v>
      </c>
      <c r="AG2692" t="s">
        <v>766</v>
      </c>
      <c r="AH2692" t="s">
        <v>58</v>
      </c>
      <c r="AI2692" t="s">
        <v>63</v>
      </c>
      <c r="AJ2692" t="s">
        <v>11660</v>
      </c>
      <c r="AK2692" t="s">
        <v>8450</v>
      </c>
      <c r="AL2692" t="s">
        <v>66</v>
      </c>
      <c r="AM2692" t="s">
        <v>122</v>
      </c>
      <c r="AN2692" t="s">
        <v>602</v>
      </c>
      <c r="AO2692" t="s">
        <v>267</v>
      </c>
    </row>
    <row r="2693" spans="1:41" hidden="1" x14ac:dyDescent="0.25">
      <c r="A2693" t="s">
        <v>11661</v>
      </c>
      <c r="B2693" t="s">
        <v>11662</v>
      </c>
      <c r="C2693" s="1" t="str">
        <f t="shared" si="168"/>
        <v>21:1062</v>
      </c>
      <c r="D2693" s="1" t="str">
        <f t="shared" si="169"/>
        <v>21:0123</v>
      </c>
      <c r="E2693" t="s">
        <v>11663</v>
      </c>
      <c r="F2693" t="s">
        <v>11664</v>
      </c>
      <c r="H2693">
        <v>49.8498126</v>
      </c>
      <c r="I2693">
        <v>-116.28283329999999</v>
      </c>
      <c r="J2693" s="1" t="str">
        <f t="shared" si="170"/>
        <v>NGR bulk stream sediment</v>
      </c>
      <c r="K2693" s="1" t="str">
        <f t="shared" si="171"/>
        <v>&lt;177 micron (NGR)</v>
      </c>
      <c r="L2693">
        <v>63</v>
      </c>
      <c r="M2693" t="s">
        <v>205</v>
      </c>
      <c r="N2693">
        <v>1061</v>
      </c>
      <c r="O2693" t="s">
        <v>3546</v>
      </c>
      <c r="P2693" t="s">
        <v>3546</v>
      </c>
      <c r="Q2693" t="s">
        <v>3546</v>
      </c>
      <c r="R2693" t="s">
        <v>3546</v>
      </c>
      <c r="S2693" t="s">
        <v>3546</v>
      </c>
      <c r="T2693" t="s">
        <v>3546</v>
      </c>
      <c r="U2693" t="s">
        <v>3546</v>
      </c>
      <c r="V2693" t="s">
        <v>3546</v>
      </c>
      <c r="W2693" t="s">
        <v>3546</v>
      </c>
      <c r="X2693" t="s">
        <v>3546</v>
      </c>
      <c r="Y2693" t="s">
        <v>3546</v>
      </c>
      <c r="Z2693" t="s">
        <v>3546</v>
      </c>
      <c r="AA2693" t="s">
        <v>3546</v>
      </c>
      <c r="AB2693" t="s">
        <v>3546</v>
      </c>
      <c r="AC2693" t="s">
        <v>3546</v>
      </c>
      <c r="AD2693" t="s">
        <v>3546</v>
      </c>
      <c r="AE2693" t="s">
        <v>3546</v>
      </c>
      <c r="AF2693" t="s">
        <v>3546</v>
      </c>
      <c r="AG2693" t="s">
        <v>3546</v>
      </c>
      <c r="AH2693" t="s">
        <v>3546</v>
      </c>
      <c r="AI2693" t="s">
        <v>3546</v>
      </c>
      <c r="AJ2693" t="s">
        <v>3546</v>
      </c>
      <c r="AK2693" t="s">
        <v>3546</v>
      </c>
      <c r="AL2693" t="s">
        <v>3546</v>
      </c>
      <c r="AM2693" t="s">
        <v>3546</v>
      </c>
      <c r="AN2693" t="s">
        <v>3546</v>
      </c>
      <c r="AO2693" t="s">
        <v>3546</v>
      </c>
    </row>
    <row r="2694" spans="1:41" hidden="1" x14ac:dyDescent="0.25">
      <c r="A2694" t="s">
        <v>11665</v>
      </c>
      <c r="B2694" t="s">
        <v>11666</v>
      </c>
      <c r="C2694" s="1" t="str">
        <f t="shared" si="168"/>
        <v>21:1062</v>
      </c>
      <c r="D2694" s="1" t="str">
        <f t="shared" si="169"/>
        <v>21:0123</v>
      </c>
      <c r="E2694" t="s">
        <v>11667</v>
      </c>
      <c r="F2694" t="s">
        <v>11668</v>
      </c>
      <c r="H2694">
        <v>49.836061600000001</v>
      </c>
      <c r="I2694">
        <v>-116.2744565</v>
      </c>
      <c r="J2694" s="1" t="str">
        <f t="shared" si="170"/>
        <v>NGR bulk stream sediment</v>
      </c>
      <c r="K2694" s="1" t="str">
        <f t="shared" si="171"/>
        <v>&lt;177 micron (NGR)</v>
      </c>
      <c r="L2694">
        <v>63</v>
      </c>
      <c r="M2694" t="s">
        <v>214</v>
      </c>
      <c r="N2694">
        <v>1062</v>
      </c>
      <c r="O2694" t="s">
        <v>102</v>
      </c>
      <c r="P2694" t="s">
        <v>47</v>
      </c>
      <c r="Q2694" t="s">
        <v>322</v>
      </c>
      <c r="R2694" t="s">
        <v>128</v>
      </c>
      <c r="S2694" t="s">
        <v>463</v>
      </c>
      <c r="T2694" t="s">
        <v>73</v>
      </c>
      <c r="U2694" t="s">
        <v>269</v>
      </c>
      <c r="V2694" t="s">
        <v>148</v>
      </c>
      <c r="W2694" t="s">
        <v>125</v>
      </c>
      <c r="X2694" t="s">
        <v>106</v>
      </c>
      <c r="Y2694" t="s">
        <v>386</v>
      </c>
      <c r="Z2694" t="s">
        <v>56</v>
      </c>
      <c r="AA2694" t="s">
        <v>46</v>
      </c>
      <c r="AB2694" t="s">
        <v>78</v>
      </c>
      <c r="AC2694" t="s">
        <v>58</v>
      </c>
      <c r="AD2694" t="s">
        <v>226</v>
      </c>
      <c r="AE2694" t="s">
        <v>84</v>
      </c>
      <c r="AF2694" t="s">
        <v>55</v>
      </c>
      <c r="AG2694" t="s">
        <v>1987</v>
      </c>
      <c r="AH2694" t="s">
        <v>108</v>
      </c>
      <c r="AI2694" t="s">
        <v>81</v>
      </c>
      <c r="AJ2694" t="s">
        <v>11669</v>
      </c>
      <c r="AK2694" t="s">
        <v>11670</v>
      </c>
      <c r="AL2694" t="s">
        <v>358</v>
      </c>
      <c r="AM2694" t="s">
        <v>47</v>
      </c>
      <c r="AN2694" t="s">
        <v>602</v>
      </c>
      <c r="AO2694" t="s">
        <v>145</v>
      </c>
    </row>
    <row r="2695" spans="1:41" hidden="1" x14ac:dyDescent="0.25">
      <c r="A2695" t="s">
        <v>11671</v>
      </c>
      <c r="B2695" t="s">
        <v>11672</v>
      </c>
      <c r="C2695" s="1" t="str">
        <f t="shared" si="168"/>
        <v>21:1062</v>
      </c>
      <c r="D2695" s="1" t="str">
        <f t="shared" si="169"/>
        <v>21:0123</v>
      </c>
      <c r="E2695" t="s">
        <v>11673</v>
      </c>
      <c r="F2695" t="s">
        <v>11674</v>
      </c>
      <c r="H2695">
        <v>49.8266651</v>
      </c>
      <c r="I2695">
        <v>-116.283553</v>
      </c>
      <c r="J2695" s="1" t="str">
        <f t="shared" si="170"/>
        <v>NGR bulk stream sediment</v>
      </c>
      <c r="K2695" s="1" t="str">
        <f t="shared" si="171"/>
        <v>&lt;177 micron (NGR)</v>
      </c>
      <c r="L2695">
        <v>63</v>
      </c>
      <c r="M2695" t="s">
        <v>223</v>
      </c>
      <c r="N2695">
        <v>1063</v>
      </c>
      <c r="O2695" t="s">
        <v>85</v>
      </c>
      <c r="P2695" t="s">
        <v>47</v>
      </c>
      <c r="Q2695" t="s">
        <v>684</v>
      </c>
      <c r="R2695" t="s">
        <v>502</v>
      </c>
      <c r="S2695" t="s">
        <v>386</v>
      </c>
      <c r="T2695" t="s">
        <v>330</v>
      </c>
      <c r="U2695" t="s">
        <v>306</v>
      </c>
      <c r="V2695" t="s">
        <v>55</v>
      </c>
      <c r="W2695" t="s">
        <v>139</v>
      </c>
      <c r="X2695" t="s">
        <v>82</v>
      </c>
      <c r="Y2695" t="s">
        <v>146</v>
      </c>
      <c r="Z2695" t="s">
        <v>56</v>
      </c>
      <c r="AA2695" t="s">
        <v>122</v>
      </c>
      <c r="AB2695" t="s">
        <v>235</v>
      </c>
      <c r="AC2695" t="s">
        <v>58</v>
      </c>
      <c r="AD2695" t="s">
        <v>559</v>
      </c>
      <c r="AE2695" t="s">
        <v>84</v>
      </c>
      <c r="AF2695" t="s">
        <v>76</v>
      </c>
      <c r="AG2695" t="s">
        <v>946</v>
      </c>
      <c r="AH2695" t="s">
        <v>73</v>
      </c>
      <c r="AI2695" t="s">
        <v>64</v>
      </c>
      <c r="AJ2695" t="s">
        <v>11675</v>
      </c>
      <c r="AK2695" t="s">
        <v>2181</v>
      </c>
      <c r="AL2695" t="s">
        <v>141</v>
      </c>
      <c r="AM2695" t="s">
        <v>47</v>
      </c>
      <c r="AN2695" t="s">
        <v>790</v>
      </c>
      <c r="AO2695" t="s">
        <v>76</v>
      </c>
    </row>
    <row r="2696" spans="1:41" hidden="1" x14ac:dyDescent="0.25">
      <c r="A2696" t="s">
        <v>11676</v>
      </c>
      <c r="B2696" t="s">
        <v>11677</v>
      </c>
      <c r="C2696" s="1" t="str">
        <f t="shared" si="168"/>
        <v>21:1062</v>
      </c>
      <c r="D2696" s="1" t="str">
        <f t="shared" si="169"/>
        <v>21:0123</v>
      </c>
      <c r="E2696" t="s">
        <v>11678</v>
      </c>
      <c r="F2696" t="s">
        <v>11679</v>
      </c>
      <c r="H2696">
        <v>49.816552700000003</v>
      </c>
      <c r="I2696">
        <v>-116.2729592</v>
      </c>
      <c r="J2696" s="1" t="str">
        <f t="shared" si="170"/>
        <v>NGR bulk stream sediment</v>
      </c>
      <c r="K2696" s="1" t="str">
        <f t="shared" si="171"/>
        <v>&lt;177 micron (NGR)</v>
      </c>
      <c r="L2696">
        <v>63</v>
      </c>
      <c r="M2696" t="s">
        <v>233</v>
      </c>
      <c r="N2696">
        <v>1064</v>
      </c>
      <c r="O2696" t="s">
        <v>371</v>
      </c>
      <c r="P2696" t="s">
        <v>47</v>
      </c>
      <c r="Q2696" t="s">
        <v>404</v>
      </c>
      <c r="R2696" t="s">
        <v>58</v>
      </c>
      <c r="S2696" t="s">
        <v>284</v>
      </c>
      <c r="T2696" t="s">
        <v>85</v>
      </c>
      <c r="U2696" t="s">
        <v>187</v>
      </c>
      <c r="V2696" t="s">
        <v>267</v>
      </c>
      <c r="W2696" t="s">
        <v>142</v>
      </c>
      <c r="X2696" t="s">
        <v>306</v>
      </c>
      <c r="Y2696" t="s">
        <v>386</v>
      </c>
      <c r="Z2696" t="s">
        <v>56</v>
      </c>
      <c r="AA2696" t="s">
        <v>47</v>
      </c>
      <c r="AB2696" t="s">
        <v>64</v>
      </c>
      <c r="AC2696" t="s">
        <v>58</v>
      </c>
      <c r="AD2696" t="s">
        <v>226</v>
      </c>
      <c r="AE2696" t="s">
        <v>62</v>
      </c>
      <c r="AF2696" t="s">
        <v>209</v>
      </c>
      <c r="AG2696" t="s">
        <v>2208</v>
      </c>
      <c r="AH2696" t="s">
        <v>88</v>
      </c>
      <c r="AI2696" t="s">
        <v>139</v>
      </c>
      <c r="AJ2696" t="s">
        <v>11680</v>
      </c>
      <c r="AK2696" t="s">
        <v>4459</v>
      </c>
      <c r="AL2696" t="s">
        <v>272</v>
      </c>
      <c r="AM2696" t="s">
        <v>47</v>
      </c>
      <c r="AN2696" t="s">
        <v>588</v>
      </c>
      <c r="AO2696" t="s">
        <v>50</v>
      </c>
    </row>
    <row r="2697" spans="1:41" hidden="1" x14ac:dyDescent="0.25">
      <c r="A2697" t="s">
        <v>11681</v>
      </c>
      <c r="B2697" t="s">
        <v>11682</v>
      </c>
      <c r="C2697" s="1" t="str">
        <f t="shared" si="168"/>
        <v>21:1062</v>
      </c>
      <c r="D2697" s="1" t="str">
        <f t="shared" si="169"/>
        <v>21:0123</v>
      </c>
      <c r="E2697" t="s">
        <v>11683</v>
      </c>
      <c r="F2697" t="s">
        <v>11684</v>
      </c>
      <c r="H2697">
        <v>49.793438899999998</v>
      </c>
      <c r="I2697">
        <v>-116.276062</v>
      </c>
      <c r="J2697" s="1" t="str">
        <f t="shared" si="170"/>
        <v>NGR bulk stream sediment</v>
      </c>
      <c r="K2697" s="1" t="str">
        <f t="shared" si="171"/>
        <v>&lt;177 micron (NGR)</v>
      </c>
      <c r="L2697">
        <v>63</v>
      </c>
      <c r="M2697" t="s">
        <v>248</v>
      </c>
      <c r="N2697">
        <v>1065</v>
      </c>
      <c r="O2697" t="s">
        <v>336</v>
      </c>
      <c r="P2697" t="s">
        <v>47</v>
      </c>
      <c r="Q2697" t="s">
        <v>662</v>
      </c>
      <c r="R2697" t="s">
        <v>238</v>
      </c>
      <c r="S2697" t="s">
        <v>237</v>
      </c>
      <c r="T2697" t="s">
        <v>58</v>
      </c>
      <c r="U2697" t="s">
        <v>225</v>
      </c>
      <c r="V2697" t="s">
        <v>55</v>
      </c>
      <c r="W2697" t="s">
        <v>161</v>
      </c>
      <c r="X2697" t="s">
        <v>55</v>
      </c>
      <c r="Y2697" t="s">
        <v>532</v>
      </c>
      <c r="Z2697" t="s">
        <v>199</v>
      </c>
      <c r="AA2697" t="s">
        <v>46</v>
      </c>
      <c r="AB2697" t="s">
        <v>87</v>
      </c>
      <c r="AC2697" t="s">
        <v>85</v>
      </c>
      <c r="AD2697" t="s">
        <v>273</v>
      </c>
      <c r="AE2697" t="s">
        <v>53</v>
      </c>
      <c r="AF2697" t="s">
        <v>163</v>
      </c>
      <c r="AG2697" t="s">
        <v>609</v>
      </c>
      <c r="AH2697" t="s">
        <v>81</v>
      </c>
      <c r="AI2697" t="s">
        <v>64</v>
      </c>
      <c r="AJ2697" t="s">
        <v>209</v>
      </c>
      <c r="AK2697" t="s">
        <v>158</v>
      </c>
      <c r="AL2697" t="s">
        <v>243</v>
      </c>
      <c r="AM2697" t="s">
        <v>122</v>
      </c>
      <c r="AN2697" t="s">
        <v>935</v>
      </c>
      <c r="AO2697" t="s">
        <v>55</v>
      </c>
    </row>
    <row r="2698" spans="1:41" hidden="1" x14ac:dyDescent="0.25">
      <c r="A2698" t="s">
        <v>11685</v>
      </c>
      <c r="B2698" t="s">
        <v>11686</v>
      </c>
      <c r="C2698" s="1" t="str">
        <f t="shared" si="168"/>
        <v>21:1062</v>
      </c>
      <c r="D2698" s="1" t="str">
        <f t="shared" si="169"/>
        <v>21:0123</v>
      </c>
      <c r="E2698" t="s">
        <v>11687</v>
      </c>
      <c r="F2698" t="s">
        <v>11688</v>
      </c>
      <c r="H2698">
        <v>49.7846464</v>
      </c>
      <c r="I2698">
        <v>-116.2928084</v>
      </c>
      <c r="J2698" s="1" t="str">
        <f t="shared" si="170"/>
        <v>NGR bulk stream sediment</v>
      </c>
      <c r="K2698" s="1" t="str">
        <f t="shared" si="171"/>
        <v>&lt;177 micron (NGR)</v>
      </c>
      <c r="L2698">
        <v>63</v>
      </c>
      <c r="M2698" t="s">
        <v>256</v>
      </c>
      <c r="N2698">
        <v>1066</v>
      </c>
      <c r="O2698" t="s">
        <v>217</v>
      </c>
      <c r="P2698" t="s">
        <v>47</v>
      </c>
      <c r="Q2698" t="s">
        <v>364</v>
      </c>
      <c r="R2698" t="s">
        <v>50</v>
      </c>
      <c r="S2698" t="s">
        <v>237</v>
      </c>
      <c r="T2698" t="s">
        <v>66</v>
      </c>
      <c r="U2698" t="s">
        <v>197</v>
      </c>
      <c r="V2698" t="s">
        <v>85</v>
      </c>
      <c r="W2698" t="s">
        <v>72</v>
      </c>
      <c r="X2698" t="s">
        <v>73</v>
      </c>
      <c r="Y2698" t="s">
        <v>829</v>
      </c>
      <c r="Z2698" t="s">
        <v>84</v>
      </c>
      <c r="AA2698" t="s">
        <v>46</v>
      </c>
      <c r="AB2698" t="s">
        <v>87</v>
      </c>
      <c r="AC2698" t="s">
        <v>112</v>
      </c>
      <c r="AD2698" t="s">
        <v>146</v>
      </c>
      <c r="AE2698" t="s">
        <v>53</v>
      </c>
      <c r="AF2698" t="s">
        <v>55</v>
      </c>
      <c r="AG2698" t="s">
        <v>898</v>
      </c>
      <c r="AH2698" t="s">
        <v>105</v>
      </c>
      <c r="AI2698" t="s">
        <v>63</v>
      </c>
      <c r="AJ2698" t="s">
        <v>76</v>
      </c>
      <c r="AK2698" t="s">
        <v>274</v>
      </c>
      <c r="AL2698" t="s">
        <v>122</v>
      </c>
      <c r="AM2698" t="s">
        <v>103</v>
      </c>
      <c r="AN2698" t="s">
        <v>638</v>
      </c>
      <c r="AO2698" t="s">
        <v>330</v>
      </c>
    </row>
    <row r="2699" spans="1:41" hidden="1" x14ac:dyDescent="0.25">
      <c r="A2699" t="s">
        <v>11689</v>
      </c>
      <c r="B2699" t="s">
        <v>11690</v>
      </c>
      <c r="C2699" s="1" t="str">
        <f t="shared" si="168"/>
        <v>21:1062</v>
      </c>
      <c r="D2699" s="1" t="str">
        <f t="shared" si="169"/>
        <v>21:0123</v>
      </c>
      <c r="E2699" t="s">
        <v>11691</v>
      </c>
      <c r="F2699" t="s">
        <v>11692</v>
      </c>
      <c r="H2699">
        <v>49.798252300000001</v>
      </c>
      <c r="I2699">
        <v>-116.2821168</v>
      </c>
      <c r="J2699" s="1" t="str">
        <f t="shared" si="170"/>
        <v>NGR bulk stream sediment</v>
      </c>
      <c r="K2699" s="1" t="str">
        <f t="shared" si="171"/>
        <v>&lt;177 micron (NGR)</v>
      </c>
      <c r="L2699">
        <v>63</v>
      </c>
      <c r="M2699" t="s">
        <v>265</v>
      </c>
      <c r="N2699">
        <v>1067</v>
      </c>
      <c r="O2699" t="s">
        <v>78</v>
      </c>
      <c r="P2699" t="s">
        <v>103</v>
      </c>
      <c r="Q2699" t="s">
        <v>793</v>
      </c>
      <c r="R2699" t="s">
        <v>228</v>
      </c>
      <c r="S2699" t="s">
        <v>146</v>
      </c>
      <c r="T2699" t="s">
        <v>73</v>
      </c>
      <c r="U2699" t="s">
        <v>59</v>
      </c>
      <c r="V2699" t="s">
        <v>274</v>
      </c>
      <c r="W2699" t="s">
        <v>47</v>
      </c>
      <c r="X2699" t="s">
        <v>55</v>
      </c>
      <c r="Y2699" t="s">
        <v>329</v>
      </c>
      <c r="Z2699" t="s">
        <v>199</v>
      </c>
      <c r="AA2699" t="s">
        <v>46</v>
      </c>
      <c r="AB2699" t="s">
        <v>110</v>
      </c>
      <c r="AC2699" t="s">
        <v>55</v>
      </c>
      <c r="AD2699" t="s">
        <v>331</v>
      </c>
      <c r="AE2699" t="s">
        <v>199</v>
      </c>
      <c r="AF2699" t="s">
        <v>55</v>
      </c>
      <c r="AG2699" t="s">
        <v>3858</v>
      </c>
      <c r="AH2699" t="s">
        <v>63</v>
      </c>
      <c r="AI2699" t="s">
        <v>235</v>
      </c>
      <c r="AJ2699" t="s">
        <v>127</v>
      </c>
      <c r="AK2699" t="s">
        <v>266</v>
      </c>
      <c r="AL2699" t="s">
        <v>52</v>
      </c>
      <c r="AM2699" t="s">
        <v>122</v>
      </c>
      <c r="AN2699" t="s">
        <v>673</v>
      </c>
      <c r="AO2699" t="s">
        <v>76</v>
      </c>
    </row>
    <row r="2700" spans="1:41" hidden="1" x14ac:dyDescent="0.25">
      <c r="A2700" t="s">
        <v>11693</v>
      </c>
      <c r="B2700" t="s">
        <v>11694</v>
      </c>
      <c r="C2700" s="1" t="str">
        <f t="shared" si="168"/>
        <v>21:1062</v>
      </c>
      <c r="D2700" s="1" t="str">
        <f t="shared" si="169"/>
        <v>21:0123</v>
      </c>
      <c r="E2700" t="s">
        <v>11695</v>
      </c>
      <c r="F2700" t="s">
        <v>11696</v>
      </c>
      <c r="H2700">
        <v>49.762116800000001</v>
      </c>
      <c r="I2700">
        <v>-116.3080516</v>
      </c>
      <c r="J2700" s="1" t="str">
        <f t="shared" si="170"/>
        <v>NGR bulk stream sediment</v>
      </c>
      <c r="K2700" s="1" t="str">
        <f t="shared" si="171"/>
        <v>&lt;177 micron (NGR)</v>
      </c>
      <c r="L2700">
        <v>64</v>
      </c>
      <c r="M2700" t="s">
        <v>45</v>
      </c>
      <c r="N2700">
        <v>1068</v>
      </c>
      <c r="O2700" t="s">
        <v>90</v>
      </c>
      <c r="P2700" t="s">
        <v>47</v>
      </c>
      <c r="Q2700" t="s">
        <v>275</v>
      </c>
      <c r="R2700" t="s">
        <v>197</v>
      </c>
      <c r="S2700" t="s">
        <v>431</v>
      </c>
      <c r="T2700" t="s">
        <v>160</v>
      </c>
      <c r="U2700" t="s">
        <v>226</v>
      </c>
      <c r="V2700" t="s">
        <v>66</v>
      </c>
      <c r="W2700" t="s">
        <v>129</v>
      </c>
      <c r="X2700" t="s">
        <v>103</v>
      </c>
      <c r="Y2700" t="s">
        <v>146</v>
      </c>
      <c r="Z2700" t="s">
        <v>54</v>
      </c>
      <c r="AA2700" t="s">
        <v>46</v>
      </c>
      <c r="AB2700" t="s">
        <v>46</v>
      </c>
      <c r="AC2700" t="s">
        <v>386</v>
      </c>
      <c r="AD2700" t="s">
        <v>438</v>
      </c>
      <c r="AE2700" t="s">
        <v>149</v>
      </c>
      <c r="AF2700" t="s">
        <v>267</v>
      </c>
      <c r="AG2700" t="s">
        <v>3460</v>
      </c>
      <c r="AH2700" t="s">
        <v>87</v>
      </c>
      <c r="AI2700" t="s">
        <v>455</v>
      </c>
      <c r="AJ2700" t="s">
        <v>50</v>
      </c>
      <c r="AK2700" t="s">
        <v>282</v>
      </c>
      <c r="AL2700" t="s">
        <v>47</v>
      </c>
      <c r="AM2700" t="s">
        <v>51</v>
      </c>
      <c r="AN2700" t="s">
        <v>171</v>
      </c>
      <c r="AO2700" t="s">
        <v>330</v>
      </c>
    </row>
    <row r="2701" spans="1:41" hidden="1" x14ac:dyDescent="0.25">
      <c r="A2701" t="s">
        <v>11697</v>
      </c>
      <c r="B2701" t="s">
        <v>11698</v>
      </c>
      <c r="C2701" s="1" t="str">
        <f t="shared" si="168"/>
        <v>21:1062</v>
      </c>
      <c r="D2701" s="1" t="str">
        <f t="shared" si="169"/>
        <v>21:0123</v>
      </c>
      <c r="E2701" t="s">
        <v>11699</v>
      </c>
      <c r="F2701" t="s">
        <v>11700</v>
      </c>
      <c r="H2701">
        <v>49.750675800000003</v>
      </c>
      <c r="I2701">
        <v>-116.32812</v>
      </c>
      <c r="J2701" s="1" t="str">
        <f t="shared" si="170"/>
        <v>NGR bulk stream sediment</v>
      </c>
      <c r="K2701" s="1" t="str">
        <f t="shared" si="171"/>
        <v>&lt;177 micron (NGR)</v>
      </c>
      <c r="L2701">
        <v>64</v>
      </c>
      <c r="M2701" t="s">
        <v>71</v>
      </c>
      <c r="N2701">
        <v>1069</v>
      </c>
      <c r="O2701" t="s">
        <v>66</v>
      </c>
      <c r="P2701" t="s">
        <v>47</v>
      </c>
      <c r="Q2701" t="s">
        <v>832</v>
      </c>
      <c r="R2701" t="s">
        <v>102</v>
      </c>
      <c r="S2701" t="s">
        <v>237</v>
      </c>
      <c r="T2701" t="s">
        <v>267</v>
      </c>
      <c r="U2701" t="s">
        <v>290</v>
      </c>
      <c r="V2701" t="s">
        <v>319</v>
      </c>
      <c r="W2701" t="s">
        <v>270</v>
      </c>
      <c r="X2701" t="s">
        <v>55</v>
      </c>
      <c r="Y2701" t="s">
        <v>126</v>
      </c>
      <c r="Z2701" t="s">
        <v>198</v>
      </c>
      <c r="AA2701" t="s">
        <v>46</v>
      </c>
      <c r="AB2701" t="s">
        <v>61</v>
      </c>
      <c r="AC2701" t="s">
        <v>82</v>
      </c>
      <c r="AD2701" t="s">
        <v>226</v>
      </c>
      <c r="AE2701" t="s">
        <v>57</v>
      </c>
      <c r="AF2701" t="s">
        <v>267</v>
      </c>
      <c r="AG2701" t="s">
        <v>898</v>
      </c>
      <c r="AH2701" t="s">
        <v>81</v>
      </c>
      <c r="AI2701" t="s">
        <v>101</v>
      </c>
      <c r="AJ2701" t="s">
        <v>50</v>
      </c>
      <c r="AK2701" t="s">
        <v>227</v>
      </c>
      <c r="AL2701" t="s">
        <v>47</v>
      </c>
      <c r="AM2701" t="s">
        <v>103</v>
      </c>
      <c r="AN2701" t="s">
        <v>152</v>
      </c>
      <c r="AO2701" t="s">
        <v>145</v>
      </c>
    </row>
    <row r="2702" spans="1:41" hidden="1" x14ac:dyDescent="0.25">
      <c r="A2702" t="s">
        <v>11701</v>
      </c>
      <c r="B2702" t="s">
        <v>11702</v>
      </c>
      <c r="C2702" s="1" t="str">
        <f t="shared" si="168"/>
        <v>21:1062</v>
      </c>
      <c r="D2702" s="1" t="str">
        <f t="shared" si="169"/>
        <v>21:0123</v>
      </c>
      <c r="E2702" t="s">
        <v>11703</v>
      </c>
      <c r="F2702" t="s">
        <v>11704</v>
      </c>
      <c r="H2702">
        <v>49.741047700000003</v>
      </c>
      <c r="I2702">
        <v>-116.33701170000001</v>
      </c>
      <c r="J2702" s="1" t="str">
        <f t="shared" si="170"/>
        <v>NGR bulk stream sediment</v>
      </c>
      <c r="K2702" s="1" t="str">
        <f t="shared" si="171"/>
        <v>&lt;177 micron (NGR)</v>
      </c>
      <c r="L2702">
        <v>64</v>
      </c>
      <c r="M2702" t="s">
        <v>95</v>
      </c>
      <c r="N2702">
        <v>1070</v>
      </c>
      <c r="O2702" t="s">
        <v>127</v>
      </c>
      <c r="P2702" t="s">
        <v>47</v>
      </c>
      <c r="Q2702" t="s">
        <v>189</v>
      </c>
      <c r="R2702" t="s">
        <v>66</v>
      </c>
      <c r="S2702" t="s">
        <v>251</v>
      </c>
      <c r="T2702" t="s">
        <v>217</v>
      </c>
      <c r="U2702" t="s">
        <v>829</v>
      </c>
      <c r="V2702" t="s">
        <v>209</v>
      </c>
      <c r="W2702" t="s">
        <v>228</v>
      </c>
      <c r="X2702" t="s">
        <v>103</v>
      </c>
      <c r="Y2702" t="s">
        <v>462</v>
      </c>
      <c r="Z2702" t="s">
        <v>84</v>
      </c>
      <c r="AA2702" t="s">
        <v>46</v>
      </c>
      <c r="AB2702" t="s">
        <v>185</v>
      </c>
      <c r="AC2702" t="s">
        <v>141</v>
      </c>
      <c r="AD2702" t="s">
        <v>184</v>
      </c>
      <c r="AE2702" t="s">
        <v>84</v>
      </c>
      <c r="AF2702" t="s">
        <v>66</v>
      </c>
      <c r="AG2702" t="s">
        <v>58</v>
      </c>
      <c r="AH2702" t="s">
        <v>185</v>
      </c>
      <c r="AI2702" t="s">
        <v>101</v>
      </c>
      <c r="AJ2702" t="s">
        <v>76</v>
      </c>
      <c r="AK2702" t="s">
        <v>111</v>
      </c>
      <c r="AL2702" t="s">
        <v>47</v>
      </c>
      <c r="AM2702" t="s">
        <v>103</v>
      </c>
      <c r="AN2702" t="s">
        <v>65</v>
      </c>
      <c r="AO2702" t="s">
        <v>52</v>
      </c>
    </row>
    <row r="2703" spans="1:41" hidden="1" x14ac:dyDescent="0.25">
      <c r="A2703" t="s">
        <v>11705</v>
      </c>
      <c r="B2703" t="s">
        <v>11706</v>
      </c>
      <c r="C2703" s="1" t="str">
        <f t="shared" si="168"/>
        <v>21:1062</v>
      </c>
      <c r="D2703" s="1" t="str">
        <f t="shared" si="169"/>
        <v>21:0123</v>
      </c>
      <c r="E2703" t="s">
        <v>11707</v>
      </c>
      <c r="F2703" t="s">
        <v>11708</v>
      </c>
      <c r="H2703">
        <v>49.715488100000002</v>
      </c>
      <c r="I2703">
        <v>-116.1191819</v>
      </c>
      <c r="J2703" s="1" t="str">
        <f t="shared" si="170"/>
        <v>NGR bulk stream sediment</v>
      </c>
      <c r="K2703" s="1" t="str">
        <f t="shared" si="171"/>
        <v>&lt;177 micron (NGR)</v>
      </c>
      <c r="L2703">
        <v>64</v>
      </c>
      <c r="M2703" t="s">
        <v>117</v>
      </c>
      <c r="N2703">
        <v>1071</v>
      </c>
      <c r="O2703" t="s">
        <v>108</v>
      </c>
      <c r="P2703" t="s">
        <v>47</v>
      </c>
      <c r="Q2703" t="s">
        <v>364</v>
      </c>
      <c r="R2703" t="s">
        <v>88</v>
      </c>
      <c r="S2703" t="s">
        <v>184</v>
      </c>
      <c r="T2703" t="s">
        <v>55</v>
      </c>
      <c r="U2703" t="s">
        <v>75</v>
      </c>
      <c r="V2703" t="s">
        <v>150</v>
      </c>
      <c r="W2703" t="s">
        <v>282</v>
      </c>
      <c r="X2703" t="s">
        <v>137</v>
      </c>
      <c r="Y2703" t="s">
        <v>144</v>
      </c>
      <c r="Z2703" t="s">
        <v>84</v>
      </c>
      <c r="AA2703" t="s">
        <v>46</v>
      </c>
      <c r="AB2703" t="s">
        <v>174</v>
      </c>
      <c r="AC2703" t="s">
        <v>59</v>
      </c>
      <c r="AD2703" t="s">
        <v>237</v>
      </c>
      <c r="AE2703" t="s">
        <v>185</v>
      </c>
      <c r="AF2703" t="s">
        <v>108</v>
      </c>
      <c r="AG2703" t="s">
        <v>2438</v>
      </c>
      <c r="AH2703" t="s">
        <v>63</v>
      </c>
      <c r="AI2703" t="s">
        <v>47</v>
      </c>
      <c r="AJ2703" t="s">
        <v>267</v>
      </c>
      <c r="AK2703" t="s">
        <v>260</v>
      </c>
      <c r="AL2703" t="s">
        <v>47</v>
      </c>
      <c r="AM2703" t="s">
        <v>103</v>
      </c>
      <c r="AN2703" t="s">
        <v>294</v>
      </c>
      <c r="AO2703" t="s">
        <v>55</v>
      </c>
    </row>
    <row r="2704" spans="1:41" hidden="1" x14ac:dyDescent="0.25">
      <c r="A2704" t="s">
        <v>11709</v>
      </c>
      <c r="B2704" t="s">
        <v>11710</v>
      </c>
      <c r="C2704" s="1" t="str">
        <f t="shared" si="168"/>
        <v>21:1062</v>
      </c>
      <c r="D2704" s="1" t="str">
        <f t="shared" si="169"/>
        <v>21:0123</v>
      </c>
      <c r="E2704" t="s">
        <v>11711</v>
      </c>
      <c r="F2704" t="s">
        <v>11712</v>
      </c>
      <c r="H2704">
        <v>49.770887000000002</v>
      </c>
      <c r="I2704">
        <v>-116.3096749</v>
      </c>
      <c r="J2704" s="1" t="str">
        <f t="shared" si="170"/>
        <v>NGR bulk stream sediment</v>
      </c>
      <c r="K2704" s="1" t="str">
        <f t="shared" si="171"/>
        <v>&lt;177 micron (NGR)</v>
      </c>
      <c r="L2704">
        <v>64</v>
      </c>
      <c r="M2704" t="s">
        <v>136</v>
      </c>
      <c r="N2704">
        <v>1072</v>
      </c>
      <c r="O2704" t="s">
        <v>80</v>
      </c>
      <c r="P2704" t="s">
        <v>47</v>
      </c>
      <c r="Q2704" t="s">
        <v>802</v>
      </c>
      <c r="R2704" t="s">
        <v>111</v>
      </c>
      <c r="S2704" t="s">
        <v>226</v>
      </c>
      <c r="T2704" t="s">
        <v>50</v>
      </c>
      <c r="U2704" t="s">
        <v>144</v>
      </c>
      <c r="V2704" t="s">
        <v>76</v>
      </c>
      <c r="W2704" t="s">
        <v>437</v>
      </c>
      <c r="X2704" t="s">
        <v>55</v>
      </c>
      <c r="Y2704" t="s">
        <v>667</v>
      </c>
      <c r="Z2704" t="s">
        <v>84</v>
      </c>
      <c r="AA2704" t="s">
        <v>46</v>
      </c>
      <c r="AB2704" t="s">
        <v>64</v>
      </c>
      <c r="AC2704" t="s">
        <v>269</v>
      </c>
      <c r="AD2704" t="s">
        <v>184</v>
      </c>
      <c r="AE2704" t="s">
        <v>84</v>
      </c>
      <c r="AF2704" t="s">
        <v>175</v>
      </c>
      <c r="AG2704" t="s">
        <v>1092</v>
      </c>
      <c r="AH2704" t="s">
        <v>79</v>
      </c>
      <c r="AI2704" t="s">
        <v>101</v>
      </c>
      <c r="AJ2704" t="s">
        <v>283</v>
      </c>
      <c r="AK2704" t="s">
        <v>182</v>
      </c>
      <c r="AL2704" t="s">
        <v>108</v>
      </c>
      <c r="AM2704" t="s">
        <v>122</v>
      </c>
      <c r="AN2704" t="s">
        <v>920</v>
      </c>
      <c r="AO2704" t="s">
        <v>99</v>
      </c>
    </row>
    <row r="2705" spans="1:41" hidden="1" x14ac:dyDescent="0.25">
      <c r="A2705" t="s">
        <v>11713</v>
      </c>
      <c r="B2705" t="s">
        <v>11714</v>
      </c>
      <c r="C2705" s="1" t="str">
        <f t="shared" si="168"/>
        <v>21:1062</v>
      </c>
      <c r="D2705" s="1" t="str">
        <f t="shared" si="169"/>
        <v>21:0123</v>
      </c>
      <c r="E2705" t="s">
        <v>11715</v>
      </c>
      <c r="F2705" t="s">
        <v>11716</v>
      </c>
      <c r="H2705">
        <v>49.905594899999997</v>
      </c>
      <c r="I2705">
        <v>-116.482089</v>
      </c>
      <c r="J2705" s="1" t="str">
        <f t="shared" si="170"/>
        <v>NGR bulk stream sediment</v>
      </c>
      <c r="K2705" s="1" t="str">
        <f t="shared" si="171"/>
        <v>&lt;177 micron (NGR)</v>
      </c>
      <c r="L2705">
        <v>64</v>
      </c>
      <c r="M2705" t="s">
        <v>157</v>
      </c>
      <c r="N2705">
        <v>1073</v>
      </c>
      <c r="O2705" t="s">
        <v>161</v>
      </c>
      <c r="P2705" t="s">
        <v>47</v>
      </c>
      <c r="Q2705" t="s">
        <v>533</v>
      </c>
      <c r="R2705" t="s">
        <v>72</v>
      </c>
      <c r="S2705" t="s">
        <v>554</v>
      </c>
      <c r="T2705" t="s">
        <v>58</v>
      </c>
      <c r="U2705" t="s">
        <v>197</v>
      </c>
      <c r="V2705" t="s">
        <v>52</v>
      </c>
      <c r="W2705" t="s">
        <v>122</v>
      </c>
      <c r="X2705" t="s">
        <v>137</v>
      </c>
      <c r="Y2705" t="s">
        <v>290</v>
      </c>
      <c r="Z2705" t="s">
        <v>84</v>
      </c>
      <c r="AA2705" t="s">
        <v>46</v>
      </c>
      <c r="AB2705" t="s">
        <v>87</v>
      </c>
      <c r="AC2705" t="s">
        <v>58</v>
      </c>
      <c r="AD2705" t="s">
        <v>146</v>
      </c>
      <c r="AE2705" t="s">
        <v>199</v>
      </c>
      <c r="AF2705" t="s">
        <v>55</v>
      </c>
      <c r="AG2705" t="s">
        <v>439</v>
      </c>
      <c r="AH2705" t="s">
        <v>87</v>
      </c>
      <c r="AI2705" t="s">
        <v>105</v>
      </c>
      <c r="AJ2705" t="s">
        <v>55</v>
      </c>
      <c r="AK2705" t="s">
        <v>52</v>
      </c>
      <c r="AL2705" t="s">
        <v>47</v>
      </c>
      <c r="AM2705" t="s">
        <v>103</v>
      </c>
      <c r="AN2705" t="s">
        <v>48</v>
      </c>
      <c r="AO2705" t="s">
        <v>85</v>
      </c>
    </row>
    <row r="2706" spans="1:41" hidden="1" x14ac:dyDescent="0.25">
      <c r="A2706" t="s">
        <v>11717</v>
      </c>
      <c r="B2706" t="s">
        <v>11718</v>
      </c>
      <c r="C2706" s="1" t="str">
        <f t="shared" si="168"/>
        <v>21:1062</v>
      </c>
      <c r="D2706" s="1" t="str">
        <f t="shared" si="169"/>
        <v>21:0123</v>
      </c>
      <c r="E2706" t="s">
        <v>11719</v>
      </c>
      <c r="F2706" t="s">
        <v>11720</v>
      </c>
      <c r="H2706">
        <v>49.924766300000002</v>
      </c>
      <c r="I2706">
        <v>-116.516447</v>
      </c>
      <c r="J2706" s="1" t="str">
        <f t="shared" si="170"/>
        <v>NGR bulk stream sediment</v>
      </c>
      <c r="K2706" s="1" t="str">
        <f t="shared" si="171"/>
        <v>&lt;177 micron (NGR)</v>
      </c>
      <c r="L2706">
        <v>64</v>
      </c>
      <c r="M2706" t="s">
        <v>170</v>
      </c>
      <c r="N2706">
        <v>1074</v>
      </c>
      <c r="O2706" t="s">
        <v>319</v>
      </c>
      <c r="P2706" t="s">
        <v>47</v>
      </c>
      <c r="Q2706" t="s">
        <v>920</v>
      </c>
      <c r="R2706" t="s">
        <v>235</v>
      </c>
      <c r="S2706" t="s">
        <v>207</v>
      </c>
      <c r="T2706" t="s">
        <v>58</v>
      </c>
      <c r="U2706" t="s">
        <v>290</v>
      </c>
      <c r="V2706" t="s">
        <v>182</v>
      </c>
      <c r="W2706" t="s">
        <v>130</v>
      </c>
      <c r="X2706" t="s">
        <v>137</v>
      </c>
      <c r="Y2706" t="s">
        <v>146</v>
      </c>
      <c r="Z2706" t="s">
        <v>56</v>
      </c>
      <c r="AA2706" t="s">
        <v>122</v>
      </c>
      <c r="AB2706" t="s">
        <v>174</v>
      </c>
      <c r="AC2706" t="s">
        <v>66</v>
      </c>
      <c r="AD2706" t="s">
        <v>146</v>
      </c>
      <c r="AE2706" t="s">
        <v>199</v>
      </c>
      <c r="AF2706" t="s">
        <v>58</v>
      </c>
      <c r="AG2706" t="s">
        <v>818</v>
      </c>
      <c r="AH2706" t="s">
        <v>139</v>
      </c>
      <c r="AI2706" t="s">
        <v>61</v>
      </c>
      <c r="AJ2706" t="s">
        <v>657</v>
      </c>
      <c r="AK2706" t="s">
        <v>330</v>
      </c>
      <c r="AL2706" t="s">
        <v>104</v>
      </c>
      <c r="AM2706" t="s">
        <v>47</v>
      </c>
      <c r="AN2706" t="s">
        <v>1121</v>
      </c>
      <c r="AO2706" t="s">
        <v>217</v>
      </c>
    </row>
    <row r="2707" spans="1:41" hidden="1" x14ac:dyDescent="0.25">
      <c r="A2707" t="s">
        <v>11721</v>
      </c>
      <c r="B2707" t="s">
        <v>11722</v>
      </c>
      <c r="C2707" s="1" t="str">
        <f t="shared" si="168"/>
        <v>21:1062</v>
      </c>
      <c r="D2707" s="1" t="str">
        <f t="shared" si="169"/>
        <v>21:0123</v>
      </c>
      <c r="E2707" t="s">
        <v>11723</v>
      </c>
      <c r="F2707" t="s">
        <v>11724</v>
      </c>
      <c r="H2707">
        <v>49.914817200000002</v>
      </c>
      <c r="I2707">
        <v>-116.5162133</v>
      </c>
      <c r="J2707" s="1" t="str">
        <f t="shared" si="170"/>
        <v>NGR bulk stream sediment</v>
      </c>
      <c r="K2707" s="1" t="str">
        <f t="shared" si="171"/>
        <v>&lt;177 micron (NGR)</v>
      </c>
      <c r="L2707">
        <v>64</v>
      </c>
      <c r="M2707" t="s">
        <v>180</v>
      </c>
      <c r="N2707">
        <v>1075</v>
      </c>
      <c r="O2707" t="s">
        <v>139</v>
      </c>
      <c r="P2707" t="s">
        <v>47</v>
      </c>
      <c r="Q2707" t="s">
        <v>807</v>
      </c>
      <c r="R2707" t="s">
        <v>55</v>
      </c>
      <c r="S2707" t="s">
        <v>583</v>
      </c>
      <c r="T2707" t="s">
        <v>108</v>
      </c>
      <c r="U2707" t="s">
        <v>112</v>
      </c>
      <c r="V2707" t="s">
        <v>365</v>
      </c>
      <c r="W2707" t="s">
        <v>79</v>
      </c>
      <c r="X2707" t="s">
        <v>52</v>
      </c>
      <c r="Y2707" t="s">
        <v>268</v>
      </c>
      <c r="Z2707" t="s">
        <v>56</v>
      </c>
      <c r="AA2707" t="s">
        <v>66</v>
      </c>
      <c r="AB2707" t="s">
        <v>174</v>
      </c>
      <c r="AC2707" t="s">
        <v>76</v>
      </c>
      <c r="AD2707" t="s">
        <v>146</v>
      </c>
      <c r="AE2707" t="s">
        <v>199</v>
      </c>
      <c r="AF2707" t="s">
        <v>58</v>
      </c>
      <c r="AG2707" t="s">
        <v>406</v>
      </c>
      <c r="AH2707" t="s">
        <v>61</v>
      </c>
      <c r="AI2707" t="s">
        <v>185</v>
      </c>
      <c r="AJ2707" t="s">
        <v>76</v>
      </c>
      <c r="AK2707" t="s">
        <v>267</v>
      </c>
      <c r="AL2707" t="s">
        <v>137</v>
      </c>
      <c r="AM2707" t="s">
        <v>47</v>
      </c>
      <c r="AN2707" t="s">
        <v>508</v>
      </c>
      <c r="AO2707" t="s">
        <v>145</v>
      </c>
    </row>
    <row r="2708" spans="1:41" hidden="1" x14ac:dyDescent="0.25">
      <c r="A2708" t="s">
        <v>11725</v>
      </c>
      <c r="B2708" t="s">
        <v>11726</v>
      </c>
      <c r="C2708" s="1" t="str">
        <f t="shared" si="168"/>
        <v>21:1062</v>
      </c>
      <c r="D2708" s="1" t="str">
        <f t="shared" si="169"/>
        <v>21:0123</v>
      </c>
      <c r="E2708" t="s">
        <v>11727</v>
      </c>
      <c r="F2708" t="s">
        <v>11728</v>
      </c>
      <c r="H2708">
        <v>49.412041100000003</v>
      </c>
      <c r="I2708">
        <v>-117.55596199999999</v>
      </c>
      <c r="J2708" s="1" t="str">
        <f t="shared" si="170"/>
        <v>NGR bulk stream sediment</v>
      </c>
      <c r="K2708" s="1" t="str">
        <f t="shared" si="171"/>
        <v>&lt;177 micron (NGR)</v>
      </c>
      <c r="L2708">
        <v>64</v>
      </c>
      <c r="M2708" t="s">
        <v>195</v>
      </c>
      <c r="N2708">
        <v>1076</v>
      </c>
      <c r="O2708" t="s">
        <v>87</v>
      </c>
      <c r="P2708" t="s">
        <v>47</v>
      </c>
      <c r="Q2708" t="s">
        <v>234</v>
      </c>
      <c r="R2708" t="s">
        <v>73</v>
      </c>
      <c r="S2708" t="s">
        <v>226</v>
      </c>
      <c r="T2708" t="s">
        <v>51</v>
      </c>
      <c r="U2708" t="s">
        <v>342</v>
      </c>
      <c r="V2708" t="s">
        <v>47</v>
      </c>
      <c r="W2708" t="s">
        <v>105</v>
      </c>
      <c r="X2708" t="s">
        <v>137</v>
      </c>
      <c r="Y2708" t="s">
        <v>482</v>
      </c>
      <c r="Z2708" t="s">
        <v>56</v>
      </c>
      <c r="AA2708" t="s">
        <v>46</v>
      </c>
      <c r="AB2708" t="s">
        <v>130</v>
      </c>
      <c r="AC2708" t="s">
        <v>175</v>
      </c>
      <c r="AD2708" t="s">
        <v>226</v>
      </c>
      <c r="AE2708" t="s">
        <v>53</v>
      </c>
      <c r="AF2708" t="s">
        <v>319</v>
      </c>
      <c r="AG2708" t="s">
        <v>502</v>
      </c>
      <c r="AH2708" t="s">
        <v>64</v>
      </c>
      <c r="AI2708" t="s">
        <v>149</v>
      </c>
      <c r="AJ2708" t="s">
        <v>1538</v>
      </c>
      <c r="AK2708" t="s">
        <v>1673</v>
      </c>
      <c r="AL2708" t="s">
        <v>47</v>
      </c>
      <c r="AM2708" t="s">
        <v>47</v>
      </c>
      <c r="AN2708" t="s">
        <v>372</v>
      </c>
      <c r="AO2708" t="s">
        <v>99</v>
      </c>
    </row>
    <row r="2709" spans="1:41" hidden="1" x14ac:dyDescent="0.25">
      <c r="A2709" t="s">
        <v>11729</v>
      </c>
      <c r="B2709" t="s">
        <v>11730</v>
      </c>
      <c r="C2709" s="1" t="str">
        <f t="shared" si="168"/>
        <v>21:1062</v>
      </c>
      <c r="D2709" s="1" t="str">
        <f t="shared" si="169"/>
        <v>21:0123</v>
      </c>
      <c r="E2709" t="s">
        <v>11731</v>
      </c>
      <c r="F2709" t="s">
        <v>11732</v>
      </c>
      <c r="H2709">
        <v>49.354593999999999</v>
      </c>
      <c r="I2709">
        <v>-117.5982631</v>
      </c>
      <c r="J2709" s="1" t="str">
        <f t="shared" si="170"/>
        <v>NGR bulk stream sediment</v>
      </c>
      <c r="K2709" s="1" t="str">
        <f t="shared" si="171"/>
        <v>&lt;177 micron (NGR)</v>
      </c>
      <c r="L2709">
        <v>64</v>
      </c>
      <c r="M2709" t="s">
        <v>205</v>
      </c>
      <c r="N2709">
        <v>1077</v>
      </c>
      <c r="O2709" t="s">
        <v>63</v>
      </c>
      <c r="P2709" t="s">
        <v>47</v>
      </c>
      <c r="Q2709" t="s">
        <v>234</v>
      </c>
      <c r="R2709" t="s">
        <v>129</v>
      </c>
      <c r="S2709" t="s">
        <v>457</v>
      </c>
      <c r="T2709" t="s">
        <v>330</v>
      </c>
      <c r="U2709" t="s">
        <v>589</v>
      </c>
      <c r="V2709" t="s">
        <v>257</v>
      </c>
      <c r="W2709" t="s">
        <v>102</v>
      </c>
      <c r="X2709" t="s">
        <v>52</v>
      </c>
      <c r="Y2709" t="s">
        <v>342</v>
      </c>
      <c r="Z2709" t="s">
        <v>56</v>
      </c>
      <c r="AA2709" t="s">
        <v>46</v>
      </c>
      <c r="AB2709" t="s">
        <v>257</v>
      </c>
      <c r="AC2709" t="s">
        <v>306</v>
      </c>
      <c r="AD2709" t="s">
        <v>226</v>
      </c>
      <c r="AE2709" t="s">
        <v>174</v>
      </c>
      <c r="AF2709" t="s">
        <v>55</v>
      </c>
      <c r="AG2709" t="s">
        <v>357</v>
      </c>
      <c r="AH2709" t="s">
        <v>81</v>
      </c>
      <c r="AI2709" t="s">
        <v>174</v>
      </c>
      <c r="AJ2709" t="s">
        <v>267</v>
      </c>
      <c r="AK2709" t="s">
        <v>98</v>
      </c>
      <c r="AL2709" t="s">
        <v>47</v>
      </c>
      <c r="AM2709" t="s">
        <v>47</v>
      </c>
      <c r="AN2709" t="s">
        <v>508</v>
      </c>
      <c r="AO2709" t="s">
        <v>82</v>
      </c>
    </row>
    <row r="2710" spans="1:41" hidden="1" x14ac:dyDescent="0.25">
      <c r="A2710" t="s">
        <v>11733</v>
      </c>
      <c r="B2710" t="s">
        <v>11734</v>
      </c>
      <c r="C2710" s="1" t="str">
        <f t="shared" si="168"/>
        <v>21:1062</v>
      </c>
      <c r="D2710" s="1" t="str">
        <f t="shared" si="169"/>
        <v>21:0123</v>
      </c>
      <c r="E2710" t="s">
        <v>11735</v>
      </c>
      <c r="F2710" t="s">
        <v>11736</v>
      </c>
      <c r="H2710">
        <v>49.5095679</v>
      </c>
      <c r="I2710">
        <v>-117.4040699</v>
      </c>
      <c r="J2710" s="1" t="str">
        <f t="shared" si="170"/>
        <v>NGR bulk stream sediment</v>
      </c>
      <c r="K2710" s="1" t="str">
        <f t="shared" si="171"/>
        <v>&lt;177 micron (NGR)</v>
      </c>
      <c r="L2710">
        <v>64</v>
      </c>
      <c r="M2710" t="s">
        <v>214</v>
      </c>
      <c r="N2710">
        <v>1078</v>
      </c>
      <c r="O2710" t="s">
        <v>64</v>
      </c>
      <c r="P2710" t="s">
        <v>47</v>
      </c>
      <c r="Q2710" t="s">
        <v>481</v>
      </c>
      <c r="R2710" t="s">
        <v>266</v>
      </c>
      <c r="S2710" t="s">
        <v>507</v>
      </c>
      <c r="T2710" t="s">
        <v>85</v>
      </c>
      <c r="U2710" t="s">
        <v>146</v>
      </c>
      <c r="V2710" t="s">
        <v>78</v>
      </c>
      <c r="W2710" t="s">
        <v>158</v>
      </c>
      <c r="X2710" t="s">
        <v>127</v>
      </c>
      <c r="Y2710" t="s">
        <v>418</v>
      </c>
      <c r="Z2710" t="s">
        <v>56</v>
      </c>
      <c r="AA2710" t="s">
        <v>46</v>
      </c>
      <c r="AB2710" t="s">
        <v>164</v>
      </c>
      <c r="AC2710" t="s">
        <v>99</v>
      </c>
      <c r="AD2710" t="s">
        <v>438</v>
      </c>
      <c r="AE2710" t="s">
        <v>84</v>
      </c>
      <c r="AF2710" t="s">
        <v>108</v>
      </c>
      <c r="AG2710" t="s">
        <v>307</v>
      </c>
      <c r="AH2710" t="s">
        <v>101</v>
      </c>
      <c r="AI2710" t="s">
        <v>185</v>
      </c>
      <c r="AJ2710" t="s">
        <v>58</v>
      </c>
      <c r="AK2710" t="s">
        <v>307</v>
      </c>
      <c r="AL2710" t="s">
        <v>103</v>
      </c>
      <c r="AM2710" t="s">
        <v>47</v>
      </c>
      <c r="AN2710" t="s">
        <v>385</v>
      </c>
      <c r="AO2710" t="s">
        <v>175</v>
      </c>
    </row>
    <row r="2711" spans="1:41" hidden="1" x14ac:dyDescent="0.25">
      <c r="A2711" t="s">
        <v>11737</v>
      </c>
      <c r="B2711" t="s">
        <v>11738</v>
      </c>
      <c r="C2711" s="1" t="str">
        <f t="shared" si="168"/>
        <v>21:1062</v>
      </c>
      <c r="D2711" s="1" t="str">
        <f t="shared" si="169"/>
        <v>21:0123</v>
      </c>
      <c r="E2711" t="s">
        <v>11739</v>
      </c>
      <c r="F2711" t="s">
        <v>11740</v>
      </c>
      <c r="H2711">
        <v>49.519320899999997</v>
      </c>
      <c r="I2711">
        <v>-117.3928901</v>
      </c>
      <c r="J2711" s="1" t="str">
        <f t="shared" si="170"/>
        <v>NGR bulk stream sediment</v>
      </c>
      <c r="K2711" s="1" t="str">
        <f t="shared" si="171"/>
        <v>&lt;177 micron (NGR)</v>
      </c>
      <c r="L2711">
        <v>64</v>
      </c>
      <c r="M2711" t="s">
        <v>223</v>
      </c>
      <c r="N2711">
        <v>1079</v>
      </c>
      <c r="O2711" t="s">
        <v>185</v>
      </c>
      <c r="P2711" t="s">
        <v>47</v>
      </c>
      <c r="Q2711" t="s">
        <v>119</v>
      </c>
      <c r="R2711" t="s">
        <v>274</v>
      </c>
      <c r="S2711" t="s">
        <v>241</v>
      </c>
      <c r="T2711" t="s">
        <v>55</v>
      </c>
      <c r="U2711" t="s">
        <v>597</v>
      </c>
      <c r="V2711" t="s">
        <v>130</v>
      </c>
      <c r="W2711" t="s">
        <v>271</v>
      </c>
      <c r="X2711" t="s">
        <v>85</v>
      </c>
      <c r="Y2711" t="s">
        <v>107</v>
      </c>
      <c r="Z2711" t="s">
        <v>56</v>
      </c>
      <c r="AA2711" t="s">
        <v>46</v>
      </c>
      <c r="AB2711" t="s">
        <v>122</v>
      </c>
      <c r="AC2711" t="s">
        <v>50</v>
      </c>
      <c r="AD2711" t="s">
        <v>438</v>
      </c>
      <c r="AE2711" t="s">
        <v>84</v>
      </c>
      <c r="AF2711" t="s">
        <v>85</v>
      </c>
      <c r="AG2711" t="s">
        <v>292</v>
      </c>
      <c r="AH2711" t="s">
        <v>185</v>
      </c>
      <c r="AI2711" t="s">
        <v>174</v>
      </c>
      <c r="AJ2711" t="s">
        <v>76</v>
      </c>
      <c r="AK2711" t="s">
        <v>76</v>
      </c>
      <c r="AL2711" t="s">
        <v>47</v>
      </c>
      <c r="AM2711" t="s">
        <v>47</v>
      </c>
      <c r="AN2711" t="s">
        <v>673</v>
      </c>
      <c r="AO2711" t="s">
        <v>58</v>
      </c>
    </row>
    <row r="2712" spans="1:41" hidden="1" x14ac:dyDescent="0.25">
      <c r="A2712" t="s">
        <v>11741</v>
      </c>
      <c r="B2712" t="s">
        <v>11742</v>
      </c>
      <c r="C2712" s="1" t="str">
        <f t="shared" si="168"/>
        <v>21:1062</v>
      </c>
      <c r="D2712" s="1" t="str">
        <f t="shared" si="169"/>
        <v>21:0123</v>
      </c>
      <c r="E2712" t="s">
        <v>11743</v>
      </c>
      <c r="F2712" t="s">
        <v>11744</v>
      </c>
      <c r="H2712">
        <v>49.540900299999997</v>
      </c>
      <c r="I2712">
        <v>-117.415898</v>
      </c>
      <c r="J2712" s="1" t="str">
        <f t="shared" si="170"/>
        <v>NGR bulk stream sediment</v>
      </c>
      <c r="K2712" s="1" t="str">
        <f t="shared" si="171"/>
        <v>&lt;177 micron (NGR)</v>
      </c>
      <c r="L2712">
        <v>64</v>
      </c>
      <c r="M2712" t="s">
        <v>280</v>
      </c>
      <c r="N2712">
        <v>1080</v>
      </c>
      <c r="O2712" t="s">
        <v>105</v>
      </c>
      <c r="P2712" t="s">
        <v>47</v>
      </c>
      <c r="Q2712" t="s">
        <v>481</v>
      </c>
      <c r="R2712" t="s">
        <v>58</v>
      </c>
      <c r="S2712" t="s">
        <v>144</v>
      </c>
      <c r="T2712" t="s">
        <v>58</v>
      </c>
      <c r="U2712" t="s">
        <v>121</v>
      </c>
      <c r="V2712" t="s">
        <v>161</v>
      </c>
      <c r="W2712" t="s">
        <v>282</v>
      </c>
      <c r="X2712" t="s">
        <v>137</v>
      </c>
      <c r="Y2712" t="s">
        <v>272</v>
      </c>
      <c r="Z2712" t="s">
        <v>56</v>
      </c>
      <c r="AA2712" t="s">
        <v>47</v>
      </c>
      <c r="AB2712" t="s">
        <v>161</v>
      </c>
      <c r="AC2712" t="s">
        <v>475</v>
      </c>
      <c r="AD2712" t="s">
        <v>226</v>
      </c>
      <c r="AE2712" t="s">
        <v>53</v>
      </c>
      <c r="AF2712" t="s">
        <v>58</v>
      </c>
      <c r="AG2712" t="s">
        <v>147</v>
      </c>
      <c r="AH2712" t="s">
        <v>235</v>
      </c>
      <c r="AI2712" t="s">
        <v>174</v>
      </c>
      <c r="AJ2712" t="s">
        <v>96</v>
      </c>
      <c r="AK2712" t="s">
        <v>73</v>
      </c>
      <c r="AL2712" t="s">
        <v>47</v>
      </c>
      <c r="AM2712" t="s">
        <v>47</v>
      </c>
      <c r="AN2712" t="s">
        <v>725</v>
      </c>
      <c r="AO2712" t="s">
        <v>50</v>
      </c>
    </row>
    <row r="2713" spans="1:41" hidden="1" x14ac:dyDescent="0.25">
      <c r="A2713" t="s">
        <v>11745</v>
      </c>
      <c r="B2713" t="s">
        <v>11746</v>
      </c>
      <c r="C2713" s="1" t="str">
        <f t="shared" si="168"/>
        <v>21:1062</v>
      </c>
      <c r="D2713" s="1" t="str">
        <f t="shared" si="169"/>
        <v>21:0123</v>
      </c>
      <c r="E2713" t="s">
        <v>11743</v>
      </c>
      <c r="F2713" t="s">
        <v>11747</v>
      </c>
      <c r="H2713">
        <v>49.540900299999997</v>
      </c>
      <c r="I2713">
        <v>-117.415898</v>
      </c>
      <c r="J2713" s="1" t="str">
        <f t="shared" si="170"/>
        <v>NGR bulk stream sediment</v>
      </c>
      <c r="K2713" s="1" t="str">
        <f t="shared" si="171"/>
        <v>&lt;177 micron (NGR)</v>
      </c>
      <c r="L2713">
        <v>64</v>
      </c>
      <c r="M2713" t="s">
        <v>288</v>
      </c>
      <c r="N2713">
        <v>1081</v>
      </c>
      <c r="O2713" t="s">
        <v>81</v>
      </c>
      <c r="P2713" t="s">
        <v>47</v>
      </c>
      <c r="Q2713" t="s">
        <v>548</v>
      </c>
      <c r="R2713" t="s">
        <v>591</v>
      </c>
      <c r="S2713" t="s">
        <v>328</v>
      </c>
      <c r="T2713" t="s">
        <v>330</v>
      </c>
      <c r="U2713" t="s">
        <v>583</v>
      </c>
      <c r="V2713" t="s">
        <v>78</v>
      </c>
      <c r="W2713" t="s">
        <v>109</v>
      </c>
      <c r="X2713" t="s">
        <v>330</v>
      </c>
      <c r="Y2713" t="s">
        <v>190</v>
      </c>
      <c r="Z2713" t="s">
        <v>56</v>
      </c>
      <c r="AA2713" t="s">
        <v>46</v>
      </c>
      <c r="AB2713" t="s">
        <v>79</v>
      </c>
      <c r="AC2713" t="s">
        <v>90</v>
      </c>
      <c r="AD2713" t="s">
        <v>438</v>
      </c>
      <c r="AE2713" t="s">
        <v>62</v>
      </c>
      <c r="AF2713" t="s">
        <v>55</v>
      </c>
      <c r="AG2713" t="s">
        <v>357</v>
      </c>
      <c r="AH2713" t="s">
        <v>110</v>
      </c>
      <c r="AI2713" t="s">
        <v>174</v>
      </c>
      <c r="AJ2713" t="s">
        <v>274</v>
      </c>
      <c r="AK2713" t="s">
        <v>412</v>
      </c>
      <c r="AL2713" t="s">
        <v>47</v>
      </c>
      <c r="AM2713" t="s">
        <v>47</v>
      </c>
      <c r="AN2713" t="s">
        <v>301</v>
      </c>
      <c r="AO2713" t="s">
        <v>55</v>
      </c>
    </row>
    <row r="2714" spans="1:41" hidden="1" x14ac:dyDescent="0.25">
      <c r="A2714" t="s">
        <v>11748</v>
      </c>
      <c r="B2714" t="s">
        <v>11749</v>
      </c>
      <c r="C2714" s="1" t="str">
        <f t="shared" si="168"/>
        <v>21:1062</v>
      </c>
      <c r="D2714" s="1" t="str">
        <f t="shared" si="169"/>
        <v>21:0123</v>
      </c>
      <c r="E2714" t="s">
        <v>11750</v>
      </c>
      <c r="F2714" t="s">
        <v>11751</v>
      </c>
      <c r="H2714">
        <v>49.550712300000001</v>
      </c>
      <c r="I2714">
        <v>-117.33294789999999</v>
      </c>
      <c r="J2714" s="1" t="str">
        <f t="shared" si="170"/>
        <v>NGR bulk stream sediment</v>
      </c>
      <c r="K2714" s="1" t="str">
        <f t="shared" si="171"/>
        <v>&lt;177 micron (NGR)</v>
      </c>
      <c r="L2714">
        <v>64</v>
      </c>
      <c r="M2714" t="s">
        <v>233</v>
      </c>
      <c r="N2714">
        <v>1082</v>
      </c>
      <c r="O2714" t="s">
        <v>47</v>
      </c>
      <c r="P2714" t="s">
        <v>47</v>
      </c>
      <c r="Q2714" t="s">
        <v>234</v>
      </c>
      <c r="R2714" t="s">
        <v>103</v>
      </c>
      <c r="S2714" t="s">
        <v>438</v>
      </c>
      <c r="T2714" t="s">
        <v>55</v>
      </c>
      <c r="U2714" t="s">
        <v>184</v>
      </c>
      <c r="V2714" t="s">
        <v>164</v>
      </c>
      <c r="W2714" t="s">
        <v>238</v>
      </c>
      <c r="X2714" t="s">
        <v>85</v>
      </c>
      <c r="Y2714" t="s">
        <v>457</v>
      </c>
      <c r="Z2714" t="s">
        <v>56</v>
      </c>
      <c r="AA2714" t="s">
        <v>46</v>
      </c>
      <c r="AB2714" t="s">
        <v>122</v>
      </c>
      <c r="AC2714" t="s">
        <v>82</v>
      </c>
      <c r="AD2714" t="s">
        <v>146</v>
      </c>
      <c r="AE2714" t="s">
        <v>84</v>
      </c>
      <c r="AF2714" t="s">
        <v>76</v>
      </c>
      <c r="AG2714" t="s">
        <v>2048</v>
      </c>
      <c r="AH2714" t="s">
        <v>455</v>
      </c>
      <c r="AI2714" t="s">
        <v>110</v>
      </c>
      <c r="AJ2714" t="s">
        <v>2758</v>
      </c>
      <c r="AK2714" t="s">
        <v>50</v>
      </c>
      <c r="AL2714" t="s">
        <v>73</v>
      </c>
      <c r="AM2714" t="s">
        <v>47</v>
      </c>
      <c r="AN2714" t="s">
        <v>920</v>
      </c>
      <c r="AO2714" t="s">
        <v>59</v>
      </c>
    </row>
    <row r="2715" spans="1:41" hidden="1" x14ac:dyDescent="0.25">
      <c r="A2715" t="s">
        <v>11752</v>
      </c>
      <c r="B2715" t="s">
        <v>11753</v>
      </c>
      <c r="C2715" s="1" t="str">
        <f t="shared" si="168"/>
        <v>21:1062</v>
      </c>
      <c r="D2715" s="1" t="str">
        <f t="shared" si="169"/>
        <v>21:0123</v>
      </c>
      <c r="E2715" t="s">
        <v>11754</v>
      </c>
      <c r="F2715" t="s">
        <v>11755</v>
      </c>
      <c r="H2715">
        <v>49.540312200000002</v>
      </c>
      <c r="I2715">
        <v>-117.3305412</v>
      </c>
      <c r="J2715" s="1" t="str">
        <f t="shared" si="170"/>
        <v>NGR bulk stream sediment</v>
      </c>
      <c r="K2715" s="1" t="str">
        <f t="shared" si="171"/>
        <v>&lt;177 micron (NGR)</v>
      </c>
      <c r="L2715">
        <v>64</v>
      </c>
      <c r="M2715" t="s">
        <v>248</v>
      </c>
      <c r="N2715">
        <v>1083</v>
      </c>
      <c r="O2715" t="s">
        <v>3546</v>
      </c>
      <c r="P2715" t="s">
        <v>3546</v>
      </c>
      <c r="Q2715" t="s">
        <v>3546</v>
      </c>
      <c r="R2715" t="s">
        <v>3546</v>
      </c>
      <c r="S2715" t="s">
        <v>3546</v>
      </c>
      <c r="T2715" t="s">
        <v>3546</v>
      </c>
      <c r="U2715" t="s">
        <v>3546</v>
      </c>
      <c r="V2715" t="s">
        <v>3546</v>
      </c>
      <c r="W2715" t="s">
        <v>3546</v>
      </c>
      <c r="X2715" t="s">
        <v>3546</v>
      </c>
      <c r="Y2715" t="s">
        <v>3546</v>
      </c>
      <c r="Z2715" t="s">
        <v>3546</v>
      </c>
      <c r="AA2715" t="s">
        <v>3546</v>
      </c>
      <c r="AB2715" t="s">
        <v>3546</v>
      </c>
      <c r="AC2715" t="s">
        <v>3546</v>
      </c>
      <c r="AD2715" t="s">
        <v>3546</v>
      </c>
      <c r="AE2715" t="s">
        <v>3546</v>
      </c>
      <c r="AF2715" t="s">
        <v>3546</v>
      </c>
      <c r="AG2715" t="s">
        <v>3546</v>
      </c>
      <c r="AH2715" t="s">
        <v>3546</v>
      </c>
      <c r="AI2715" t="s">
        <v>3546</v>
      </c>
      <c r="AJ2715" t="s">
        <v>3546</v>
      </c>
      <c r="AK2715" t="s">
        <v>3546</v>
      </c>
      <c r="AL2715" t="s">
        <v>3546</v>
      </c>
      <c r="AM2715" t="s">
        <v>3546</v>
      </c>
      <c r="AN2715" t="s">
        <v>3546</v>
      </c>
      <c r="AO2715" t="s">
        <v>3546</v>
      </c>
    </row>
    <row r="2716" spans="1:41" hidden="1" x14ac:dyDescent="0.25">
      <c r="A2716" t="s">
        <v>11756</v>
      </c>
      <c r="B2716" t="s">
        <v>11757</v>
      </c>
      <c r="C2716" s="1" t="str">
        <f t="shared" si="168"/>
        <v>21:1062</v>
      </c>
      <c r="D2716" s="1" t="str">
        <f t="shared" si="169"/>
        <v>21:0123</v>
      </c>
      <c r="E2716" t="s">
        <v>11758</v>
      </c>
      <c r="F2716" t="s">
        <v>11759</v>
      </c>
      <c r="H2716">
        <v>49.521011399999999</v>
      </c>
      <c r="I2716">
        <v>-117.33907360000001</v>
      </c>
      <c r="J2716" s="1" t="str">
        <f t="shared" si="170"/>
        <v>NGR bulk stream sediment</v>
      </c>
      <c r="K2716" s="1" t="str">
        <f t="shared" si="171"/>
        <v>&lt;177 micron (NGR)</v>
      </c>
      <c r="L2716">
        <v>64</v>
      </c>
      <c r="M2716" t="s">
        <v>256</v>
      </c>
      <c r="N2716">
        <v>1084</v>
      </c>
      <c r="O2716" t="s">
        <v>437</v>
      </c>
      <c r="P2716" t="s">
        <v>47</v>
      </c>
      <c r="Q2716" t="s">
        <v>780</v>
      </c>
      <c r="R2716" t="s">
        <v>58</v>
      </c>
      <c r="S2716" t="s">
        <v>160</v>
      </c>
      <c r="T2716" t="s">
        <v>73</v>
      </c>
      <c r="U2716" t="s">
        <v>343</v>
      </c>
      <c r="V2716" t="s">
        <v>336</v>
      </c>
      <c r="W2716" t="s">
        <v>139</v>
      </c>
      <c r="X2716" t="s">
        <v>51</v>
      </c>
      <c r="Y2716" t="s">
        <v>272</v>
      </c>
      <c r="Z2716" t="s">
        <v>56</v>
      </c>
      <c r="AA2716" t="s">
        <v>46</v>
      </c>
      <c r="AB2716" t="s">
        <v>101</v>
      </c>
      <c r="AC2716" t="s">
        <v>66</v>
      </c>
      <c r="AD2716" t="s">
        <v>273</v>
      </c>
      <c r="AE2716" t="s">
        <v>198</v>
      </c>
      <c r="AF2716" t="s">
        <v>307</v>
      </c>
      <c r="AG2716" t="s">
        <v>128</v>
      </c>
      <c r="AH2716" t="s">
        <v>110</v>
      </c>
      <c r="AI2716" t="s">
        <v>54</v>
      </c>
      <c r="AJ2716" t="s">
        <v>58</v>
      </c>
      <c r="AK2716" t="s">
        <v>11760</v>
      </c>
      <c r="AL2716" t="s">
        <v>47</v>
      </c>
      <c r="AM2716" t="s">
        <v>47</v>
      </c>
      <c r="AN2716" t="s">
        <v>65</v>
      </c>
      <c r="AO2716" t="s">
        <v>52</v>
      </c>
    </row>
    <row r="2717" spans="1:41" hidden="1" x14ac:dyDescent="0.25">
      <c r="A2717" t="s">
        <v>11761</v>
      </c>
      <c r="B2717" t="s">
        <v>11762</v>
      </c>
      <c r="C2717" s="1" t="str">
        <f t="shared" si="168"/>
        <v>21:1062</v>
      </c>
      <c r="D2717" s="1" t="str">
        <f t="shared" si="169"/>
        <v>21:0123</v>
      </c>
      <c r="E2717" t="s">
        <v>11763</v>
      </c>
      <c r="F2717" t="s">
        <v>11764</v>
      </c>
      <c r="H2717">
        <v>49.511162300000002</v>
      </c>
      <c r="I2717">
        <v>-117.32963959999999</v>
      </c>
      <c r="J2717" s="1" t="str">
        <f t="shared" si="170"/>
        <v>NGR bulk stream sediment</v>
      </c>
      <c r="K2717" s="1" t="str">
        <f t="shared" si="171"/>
        <v>&lt;177 micron (NGR)</v>
      </c>
      <c r="L2717">
        <v>64</v>
      </c>
      <c r="M2717" t="s">
        <v>265</v>
      </c>
      <c r="N2717">
        <v>1085</v>
      </c>
      <c r="O2717" t="s">
        <v>149</v>
      </c>
      <c r="P2717" t="s">
        <v>47</v>
      </c>
      <c r="Q2717" t="s">
        <v>119</v>
      </c>
      <c r="R2717" t="s">
        <v>139</v>
      </c>
      <c r="S2717" t="s">
        <v>226</v>
      </c>
      <c r="T2717" t="s">
        <v>51</v>
      </c>
      <c r="U2717" t="s">
        <v>106</v>
      </c>
      <c r="V2717" t="s">
        <v>164</v>
      </c>
      <c r="W2717" t="s">
        <v>173</v>
      </c>
      <c r="X2717" t="s">
        <v>52</v>
      </c>
      <c r="Y2717" t="s">
        <v>291</v>
      </c>
      <c r="Z2717" t="s">
        <v>56</v>
      </c>
      <c r="AA2717" t="s">
        <v>46</v>
      </c>
      <c r="AB2717" t="s">
        <v>60</v>
      </c>
      <c r="AC2717" t="s">
        <v>267</v>
      </c>
      <c r="AD2717" t="s">
        <v>207</v>
      </c>
      <c r="AE2717" t="s">
        <v>199</v>
      </c>
      <c r="AF2717" t="s">
        <v>357</v>
      </c>
      <c r="AG2717" t="s">
        <v>307</v>
      </c>
      <c r="AH2717" t="s">
        <v>161</v>
      </c>
      <c r="AI2717" t="s">
        <v>198</v>
      </c>
      <c r="AJ2717" t="s">
        <v>1485</v>
      </c>
      <c r="AK2717" t="s">
        <v>1174</v>
      </c>
      <c r="AL2717" t="s">
        <v>47</v>
      </c>
      <c r="AM2717" t="s">
        <v>47</v>
      </c>
      <c r="AN2717" t="s">
        <v>533</v>
      </c>
      <c r="AO2717" t="s">
        <v>145</v>
      </c>
    </row>
    <row r="2718" spans="1:41" hidden="1" x14ac:dyDescent="0.25">
      <c r="A2718" t="s">
        <v>11765</v>
      </c>
      <c r="B2718" t="s">
        <v>11766</v>
      </c>
      <c r="C2718" s="1" t="str">
        <f t="shared" si="168"/>
        <v>21:1062</v>
      </c>
      <c r="D2718" s="1" t="str">
        <f t="shared" si="169"/>
        <v>21:0123</v>
      </c>
      <c r="E2718" t="s">
        <v>11767</v>
      </c>
      <c r="F2718" t="s">
        <v>11768</v>
      </c>
      <c r="H2718">
        <v>49.5148005</v>
      </c>
      <c r="I2718">
        <v>-117.2946991</v>
      </c>
      <c r="J2718" s="1" t="str">
        <f t="shared" si="170"/>
        <v>NGR bulk stream sediment</v>
      </c>
      <c r="K2718" s="1" t="str">
        <f t="shared" si="171"/>
        <v>&lt;177 micron (NGR)</v>
      </c>
      <c r="L2718">
        <v>65</v>
      </c>
      <c r="M2718" t="s">
        <v>45</v>
      </c>
      <c r="N2718">
        <v>1086</v>
      </c>
      <c r="O2718" t="s">
        <v>81</v>
      </c>
      <c r="P2718" t="s">
        <v>47</v>
      </c>
      <c r="Q2718" t="s">
        <v>935</v>
      </c>
      <c r="R2718" t="s">
        <v>267</v>
      </c>
      <c r="S2718" t="s">
        <v>391</v>
      </c>
      <c r="T2718" t="s">
        <v>76</v>
      </c>
      <c r="U2718" t="s">
        <v>391</v>
      </c>
      <c r="V2718" t="s">
        <v>181</v>
      </c>
      <c r="W2718" t="s">
        <v>455</v>
      </c>
      <c r="X2718" t="s">
        <v>73</v>
      </c>
      <c r="Y2718" t="s">
        <v>207</v>
      </c>
      <c r="Z2718" t="s">
        <v>56</v>
      </c>
      <c r="AA2718" t="s">
        <v>46</v>
      </c>
      <c r="AB2718" t="s">
        <v>257</v>
      </c>
      <c r="AC2718" t="s">
        <v>83</v>
      </c>
      <c r="AD2718" t="s">
        <v>425</v>
      </c>
      <c r="AE2718" t="s">
        <v>62</v>
      </c>
      <c r="AF2718" t="s">
        <v>108</v>
      </c>
      <c r="AG2718" t="s">
        <v>717</v>
      </c>
      <c r="AH2718" t="s">
        <v>72</v>
      </c>
      <c r="AI2718" t="s">
        <v>61</v>
      </c>
      <c r="AJ2718" t="s">
        <v>11769</v>
      </c>
      <c r="AK2718" t="s">
        <v>11770</v>
      </c>
      <c r="AL2718" t="s">
        <v>47</v>
      </c>
      <c r="AM2718" t="s">
        <v>47</v>
      </c>
      <c r="AN2718" t="s">
        <v>65</v>
      </c>
      <c r="AO2718" t="s">
        <v>98</v>
      </c>
    </row>
    <row r="2719" spans="1:41" hidden="1" x14ac:dyDescent="0.25">
      <c r="A2719" t="s">
        <v>11771</v>
      </c>
      <c r="B2719" t="s">
        <v>11772</v>
      </c>
      <c r="C2719" s="1" t="str">
        <f t="shared" si="168"/>
        <v>21:1062</v>
      </c>
      <c r="D2719" s="1" t="str">
        <f t="shared" si="169"/>
        <v>21:0123</v>
      </c>
      <c r="E2719" t="s">
        <v>11773</v>
      </c>
      <c r="F2719" t="s">
        <v>11774</v>
      </c>
      <c r="H2719">
        <v>49.5168824</v>
      </c>
      <c r="I2719">
        <v>-117.21542410000001</v>
      </c>
      <c r="J2719" s="1" t="str">
        <f t="shared" si="170"/>
        <v>NGR bulk stream sediment</v>
      </c>
      <c r="K2719" s="1" t="str">
        <f t="shared" si="171"/>
        <v>&lt;177 micron (NGR)</v>
      </c>
      <c r="L2719">
        <v>65</v>
      </c>
      <c r="M2719" t="s">
        <v>71</v>
      </c>
      <c r="N2719">
        <v>1087</v>
      </c>
      <c r="O2719" t="s">
        <v>122</v>
      </c>
      <c r="P2719" t="s">
        <v>47</v>
      </c>
      <c r="Q2719" t="s">
        <v>184</v>
      </c>
      <c r="R2719" t="s">
        <v>49</v>
      </c>
      <c r="S2719" t="s">
        <v>226</v>
      </c>
      <c r="T2719" t="s">
        <v>73</v>
      </c>
      <c r="U2719" t="s">
        <v>272</v>
      </c>
      <c r="V2719" t="s">
        <v>292</v>
      </c>
      <c r="W2719" t="s">
        <v>79</v>
      </c>
      <c r="X2719" t="s">
        <v>52</v>
      </c>
      <c r="Y2719" t="s">
        <v>184</v>
      </c>
      <c r="Z2719" t="s">
        <v>56</v>
      </c>
      <c r="AA2719" t="s">
        <v>46</v>
      </c>
      <c r="AB2719" t="s">
        <v>130</v>
      </c>
      <c r="AC2719" t="s">
        <v>58</v>
      </c>
      <c r="AD2719" t="s">
        <v>237</v>
      </c>
      <c r="AE2719" t="s">
        <v>84</v>
      </c>
      <c r="AF2719" t="s">
        <v>55</v>
      </c>
      <c r="AG2719" t="s">
        <v>1242</v>
      </c>
      <c r="AH2719" t="s">
        <v>455</v>
      </c>
      <c r="AI2719" t="s">
        <v>110</v>
      </c>
      <c r="AJ2719" t="s">
        <v>6398</v>
      </c>
      <c r="AK2719" t="s">
        <v>11557</v>
      </c>
      <c r="AL2719" t="s">
        <v>47</v>
      </c>
      <c r="AM2719" t="s">
        <v>47</v>
      </c>
      <c r="AN2719" t="s">
        <v>372</v>
      </c>
      <c r="AO2719" t="s">
        <v>217</v>
      </c>
    </row>
    <row r="2720" spans="1:41" hidden="1" x14ac:dyDescent="0.25">
      <c r="A2720" t="s">
        <v>11775</v>
      </c>
      <c r="B2720" t="s">
        <v>11776</v>
      </c>
      <c r="C2720" s="1" t="str">
        <f t="shared" si="168"/>
        <v>21:1062</v>
      </c>
      <c r="D2720" s="1" t="str">
        <f t="shared" si="169"/>
        <v>21:0123</v>
      </c>
      <c r="E2720" t="s">
        <v>11777</v>
      </c>
      <c r="F2720" t="s">
        <v>11778</v>
      </c>
      <c r="H2720">
        <v>49.5189874</v>
      </c>
      <c r="I2720">
        <v>-117.21040429999999</v>
      </c>
      <c r="J2720" s="1" t="str">
        <f t="shared" si="170"/>
        <v>NGR bulk stream sediment</v>
      </c>
      <c r="K2720" s="1" t="str">
        <f t="shared" si="171"/>
        <v>&lt;177 micron (NGR)</v>
      </c>
      <c r="L2720">
        <v>65</v>
      </c>
      <c r="M2720" t="s">
        <v>95</v>
      </c>
      <c r="N2720">
        <v>1088</v>
      </c>
      <c r="O2720" t="s">
        <v>493</v>
      </c>
      <c r="P2720" t="s">
        <v>137</v>
      </c>
      <c r="Q2720" t="s">
        <v>1130</v>
      </c>
      <c r="R2720" t="s">
        <v>351</v>
      </c>
      <c r="S2720" t="s">
        <v>226</v>
      </c>
      <c r="T2720" t="s">
        <v>137</v>
      </c>
      <c r="U2720" t="s">
        <v>141</v>
      </c>
      <c r="V2720" t="s">
        <v>79</v>
      </c>
      <c r="W2720" t="s">
        <v>102</v>
      </c>
      <c r="X2720" t="s">
        <v>55</v>
      </c>
      <c r="Y2720" t="s">
        <v>829</v>
      </c>
      <c r="Z2720" t="s">
        <v>56</v>
      </c>
      <c r="AA2720" t="s">
        <v>46</v>
      </c>
      <c r="AB2720" t="s">
        <v>139</v>
      </c>
      <c r="AC2720" t="s">
        <v>58</v>
      </c>
      <c r="AD2720" t="s">
        <v>320</v>
      </c>
      <c r="AE2720" t="s">
        <v>84</v>
      </c>
      <c r="AF2720" t="s">
        <v>85</v>
      </c>
      <c r="AG2720" t="s">
        <v>1425</v>
      </c>
      <c r="AH2720" t="s">
        <v>63</v>
      </c>
      <c r="AI2720" t="s">
        <v>87</v>
      </c>
      <c r="AJ2720" t="s">
        <v>175</v>
      </c>
      <c r="AK2720" t="s">
        <v>1060</v>
      </c>
      <c r="AL2720" t="s">
        <v>47</v>
      </c>
      <c r="AM2720" t="s">
        <v>47</v>
      </c>
      <c r="AN2720" t="s">
        <v>920</v>
      </c>
      <c r="AO2720" t="s">
        <v>175</v>
      </c>
    </row>
    <row r="2721" spans="1:41" hidden="1" x14ac:dyDescent="0.25">
      <c r="A2721" t="s">
        <v>11779</v>
      </c>
      <c r="B2721" t="s">
        <v>11780</v>
      </c>
      <c r="C2721" s="1" t="str">
        <f t="shared" ref="C2721:C2784" si="172">HYPERLINK("http://geochem.nrcan.gc.ca/cdogs/content/bdl/bdl211062_e.htm", "21:1062")</f>
        <v>21:1062</v>
      </c>
      <c r="D2721" s="1" t="str">
        <f t="shared" ref="D2721:D2784" si="173">HYPERLINK("http://geochem.nrcan.gc.ca/cdogs/content/svy/svy210123_e.htm", "21:0123")</f>
        <v>21:0123</v>
      </c>
      <c r="E2721" t="s">
        <v>11781</v>
      </c>
      <c r="F2721" t="s">
        <v>11782</v>
      </c>
      <c r="H2721">
        <v>49.503797200000001</v>
      </c>
      <c r="I2721">
        <v>-117.2580869</v>
      </c>
      <c r="J2721" s="1" t="str">
        <f t="shared" si="170"/>
        <v>NGR bulk stream sediment</v>
      </c>
      <c r="K2721" s="1" t="str">
        <f t="shared" si="171"/>
        <v>&lt;177 micron (NGR)</v>
      </c>
      <c r="L2721">
        <v>65</v>
      </c>
      <c r="M2721" t="s">
        <v>117</v>
      </c>
      <c r="N2721">
        <v>1089</v>
      </c>
      <c r="O2721" t="s">
        <v>371</v>
      </c>
      <c r="P2721" t="s">
        <v>197</v>
      </c>
      <c r="Q2721" t="s">
        <v>456</v>
      </c>
      <c r="R2721" t="s">
        <v>123</v>
      </c>
      <c r="S2721" t="s">
        <v>144</v>
      </c>
      <c r="T2721" t="s">
        <v>209</v>
      </c>
      <c r="U2721" t="s">
        <v>120</v>
      </c>
      <c r="V2721" t="s">
        <v>86</v>
      </c>
      <c r="W2721" t="s">
        <v>142</v>
      </c>
      <c r="X2721" t="s">
        <v>103</v>
      </c>
      <c r="Y2721" t="s">
        <v>162</v>
      </c>
      <c r="Z2721" t="s">
        <v>56</v>
      </c>
      <c r="AA2721" t="s">
        <v>47</v>
      </c>
      <c r="AB2721" t="s">
        <v>63</v>
      </c>
      <c r="AC2721" t="s">
        <v>82</v>
      </c>
      <c r="AD2721" t="s">
        <v>482</v>
      </c>
      <c r="AE2721" t="s">
        <v>53</v>
      </c>
      <c r="AF2721" t="s">
        <v>50</v>
      </c>
      <c r="AG2721" t="s">
        <v>6475</v>
      </c>
      <c r="AH2721" t="s">
        <v>110</v>
      </c>
      <c r="AI2721" t="s">
        <v>198</v>
      </c>
      <c r="AJ2721" t="s">
        <v>85</v>
      </c>
      <c r="AK2721" t="s">
        <v>76</v>
      </c>
      <c r="AL2721" t="s">
        <v>103</v>
      </c>
      <c r="AM2721" t="s">
        <v>47</v>
      </c>
      <c r="AN2721" t="s">
        <v>65</v>
      </c>
      <c r="AO2721" t="s">
        <v>76</v>
      </c>
    </row>
    <row r="2722" spans="1:41" hidden="1" x14ac:dyDescent="0.25">
      <c r="A2722" t="s">
        <v>11783</v>
      </c>
      <c r="B2722" t="s">
        <v>11784</v>
      </c>
      <c r="C2722" s="1" t="str">
        <f t="shared" si="172"/>
        <v>21:1062</v>
      </c>
      <c r="D2722" s="1" t="str">
        <f t="shared" si="173"/>
        <v>21:0123</v>
      </c>
      <c r="E2722" t="s">
        <v>11785</v>
      </c>
      <c r="F2722" t="s">
        <v>11786</v>
      </c>
      <c r="H2722">
        <v>49.727440299999998</v>
      </c>
      <c r="I2722">
        <v>-117.1621248</v>
      </c>
      <c r="J2722" s="1" t="str">
        <f t="shared" si="170"/>
        <v>NGR bulk stream sediment</v>
      </c>
      <c r="K2722" s="1" t="str">
        <f t="shared" si="171"/>
        <v>&lt;177 micron (NGR)</v>
      </c>
      <c r="L2722">
        <v>65</v>
      </c>
      <c r="M2722" t="s">
        <v>136</v>
      </c>
      <c r="N2722">
        <v>1090</v>
      </c>
      <c r="O2722" t="s">
        <v>209</v>
      </c>
      <c r="P2722" t="s">
        <v>47</v>
      </c>
      <c r="Q2722" t="s">
        <v>2563</v>
      </c>
      <c r="R2722" t="s">
        <v>85</v>
      </c>
      <c r="S2722" t="s">
        <v>236</v>
      </c>
      <c r="T2722" t="s">
        <v>137</v>
      </c>
      <c r="U2722" t="s">
        <v>98</v>
      </c>
      <c r="V2722" t="s">
        <v>76</v>
      </c>
      <c r="W2722" t="s">
        <v>102</v>
      </c>
      <c r="X2722" t="s">
        <v>52</v>
      </c>
      <c r="Y2722" t="s">
        <v>258</v>
      </c>
      <c r="Z2722" t="s">
        <v>56</v>
      </c>
      <c r="AA2722" t="s">
        <v>73</v>
      </c>
      <c r="AB2722" t="s">
        <v>63</v>
      </c>
      <c r="AC2722" t="s">
        <v>58</v>
      </c>
      <c r="AD2722" t="s">
        <v>237</v>
      </c>
      <c r="AE2722" t="s">
        <v>110</v>
      </c>
      <c r="AF2722" t="s">
        <v>55</v>
      </c>
      <c r="AG2722" t="s">
        <v>182</v>
      </c>
      <c r="AH2722" t="s">
        <v>87</v>
      </c>
      <c r="AI2722" t="s">
        <v>54</v>
      </c>
      <c r="AJ2722" t="s">
        <v>108</v>
      </c>
      <c r="AK2722" t="s">
        <v>85</v>
      </c>
      <c r="AL2722" t="s">
        <v>47</v>
      </c>
      <c r="AM2722" t="s">
        <v>47</v>
      </c>
      <c r="AN2722" t="s">
        <v>1304</v>
      </c>
      <c r="AO2722" t="s">
        <v>82</v>
      </c>
    </row>
    <row r="2723" spans="1:41" hidden="1" x14ac:dyDescent="0.25">
      <c r="A2723" t="s">
        <v>11787</v>
      </c>
      <c r="B2723" t="s">
        <v>11788</v>
      </c>
      <c r="C2723" s="1" t="str">
        <f t="shared" si="172"/>
        <v>21:1062</v>
      </c>
      <c r="D2723" s="1" t="str">
        <f t="shared" si="173"/>
        <v>21:0123</v>
      </c>
      <c r="E2723" t="s">
        <v>11789</v>
      </c>
      <c r="F2723" t="s">
        <v>11790</v>
      </c>
      <c r="H2723">
        <v>49.7103137</v>
      </c>
      <c r="I2723">
        <v>-117.1502919</v>
      </c>
      <c r="J2723" s="1" t="str">
        <f t="shared" si="170"/>
        <v>NGR bulk stream sediment</v>
      </c>
      <c r="K2723" s="1" t="str">
        <f t="shared" si="171"/>
        <v>&lt;177 micron (NGR)</v>
      </c>
      <c r="L2723">
        <v>65</v>
      </c>
      <c r="M2723" t="s">
        <v>157</v>
      </c>
      <c r="N2723">
        <v>1091</v>
      </c>
      <c r="O2723" t="s">
        <v>129</v>
      </c>
      <c r="P2723" t="s">
        <v>47</v>
      </c>
      <c r="Q2723" t="s">
        <v>725</v>
      </c>
      <c r="R2723" t="s">
        <v>127</v>
      </c>
      <c r="S2723" t="s">
        <v>184</v>
      </c>
      <c r="T2723" t="s">
        <v>52</v>
      </c>
      <c r="U2723" t="s">
        <v>127</v>
      </c>
      <c r="V2723" t="s">
        <v>181</v>
      </c>
      <c r="W2723" t="s">
        <v>164</v>
      </c>
      <c r="X2723" t="s">
        <v>217</v>
      </c>
      <c r="Y2723" t="s">
        <v>241</v>
      </c>
      <c r="Z2723" t="s">
        <v>56</v>
      </c>
      <c r="AA2723" t="s">
        <v>122</v>
      </c>
      <c r="AB2723" t="s">
        <v>139</v>
      </c>
      <c r="AC2723" t="s">
        <v>58</v>
      </c>
      <c r="AD2723" t="s">
        <v>445</v>
      </c>
      <c r="AE2723" t="s">
        <v>149</v>
      </c>
      <c r="AF2723" t="s">
        <v>108</v>
      </c>
      <c r="AG2723" t="s">
        <v>502</v>
      </c>
      <c r="AH2723" t="s">
        <v>142</v>
      </c>
      <c r="AI2723" t="s">
        <v>185</v>
      </c>
      <c r="AJ2723" t="s">
        <v>127</v>
      </c>
      <c r="AK2723" t="s">
        <v>50</v>
      </c>
      <c r="AL2723" t="s">
        <v>103</v>
      </c>
      <c r="AM2723" t="s">
        <v>122</v>
      </c>
      <c r="AN2723" t="s">
        <v>119</v>
      </c>
      <c r="AO2723" t="s">
        <v>145</v>
      </c>
    </row>
    <row r="2724" spans="1:41" hidden="1" x14ac:dyDescent="0.25">
      <c r="A2724" t="s">
        <v>11791</v>
      </c>
      <c r="B2724" t="s">
        <v>11792</v>
      </c>
      <c r="C2724" s="1" t="str">
        <f t="shared" si="172"/>
        <v>21:1062</v>
      </c>
      <c r="D2724" s="1" t="str">
        <f t="shared" si="173"/>
        <v>21:0123</v>
      </c>
      <c r="E2724" t="s">
        <v>11793</v>
      </c>
      <c r="F2724" t="s">
        <v>11794</v>
      </c>
      <c r="H2724">
        <v>49.698688300000001</v>
      </c>
      <c r="I2724">
        <v>-117.1600047</v>
      </c>
      <c r="J2724" s="1" t="str">
        <f t="shared" si="170"/>
        <v>NGR bulk stream sediment</v>
      </c>
      <c r="K2724" s="1" t="str">
        <f t="shared" si="171"/>
        <v>&lt;177 micron (NGR)</v>
      </c>
      <c r="L2724">
        <v>65</v>
      </c>
      <c r="M2724" t="s">
        <v>170</v>
      </c>
      <c r="N2724">
        <v>1092</v>
      </c>
      <c r="O2724" t="s">
        <v>58</v>
      </c>
      <c r="P2724" t="s">
        <v>47</v>
      </c>
      <c r="Q2724" t="s">
        <v>725</v>
      </c>
      <c r="R2724" t="s">
        <v>98</v>
      </c>
      <c r="S2724" t="s">
        <v>597</v>
      </c>
      <c r="T2724" t="s">
        <v>108</v>
      </c>
      <c r="U2724" t="s">
        <v>934</v>
      </c>
      <c r="V2724" t="s">
        <v>336</v>
      </c>
      <c r="W2724" t="s">
        <v>72</v>
      </c>
      <c r="X2724" t="s">
        <v>58</v>
      </c>
      <c r="Y2724" t="s">
        <v>236</v>
      </c>
      <c r="Z2724" t="s">
        <v>56</v>
      </c>
      <c r="AA2724" t="s">
        <v>103</v>
      </c>
      <c r="AB2724" t="s">
        <v>101</v>
      </c>
      <c r="AC2724" t="s">
        <v>58</v>
      </c>
      <c r="AD2724" t="s">
        <v>667</v>
      </c>
      <c r="AE2724" t="s">
        <v>87</v>
      </c>
      <c r="AF2724" t="s">
        <v>76</v>
      </c>
      <c r="AG2724" t="s">
        <v>359</v>
      </c>
      <c r="AH2724" t="s">
        <v>139</v>
      </c>
      <c r="AI2724" t="s">
        <v>174</v>
      </c>
      <c r="AJ2724" t="s">
        <v>108</v>
      </c>
      <c r="AK2724" t="s">
        <v>209</v>
      </c>
      <c r="AL2724" t="s">
        <v>47</v>
      </c>
      <c r="AM2724" t="s">
        <v>47</v>
      </c>
      <c r="AN2724" t="s">
        <v>281</v>
      </c>
      <c r="AO2724" t="s">
        <v>52</v>
      </c>
    </row>
    <row r="2725" spans="1:41" hidden="1" x14ac:dyDescent="0.25">
      <c r="A2725" t="s">
        <v>11795</v>
      </c>
      <c r="B2725" t="s">
        <v>11796</v>
      </c>
      <c r="C2725" s="1" t="str">
        <f t="shared" si="172"/>
        <v>21:1062</v>
      </c>
      <c r="D2725" s="1" t="str">
        <f t="shared" si="173"/>
        <v>21:0123</v>
      </c>
      <c r="E2725" t="s">
        <v>11797</v>
      </c>
      <c r="F2725" t="s">
        <v>11798</v>
      </c>
      <c r="H2725">
        <v>49.686320700000003</v>
      </c>
      <c r="I2725">
        <v>-117.15386410000001</v>
      </c>
      <c r="J2725" s="1" t="str">
        <f t="shared" si="170"/>
        <v>NGR bulk stream sediment</v>
      </c>
      <c r="K2725" s="1" t="str">
        <f t="shared" si="171"/>
        <v>&lt;177 micron (NGR)</v>
      </c>
      <c r="L2725">
        <v>65</v>
      </c>
      <c r="M2725" t="s">
        <v>180</v>
      </c>
      <c r="N2725">
        <v>1093</v>
      </c>
      <c r="O2725" t="s">
        <v>292</v>
      </c>
      <c r="P2725" t="s">
        <v>47</v>
      </c>
      <c r="Q2725" t="s">
        <v>196</v>
      </c>
      <c r="R2725" t="s">
        <v>98</v>
      </c>
      <c r="S2725" t="s">
        <v>146</v>
      </c>
      <c r="T2725" t="s">
        <v>85</v>
      </c>
      <c r="U2725" t="s">
        <v>342</v>
      </c>
      <c r="V2725" t="s">
        <v>228</v>
      </c>
      <c r="W2725" t="s">
        <v>200</v>
      </c>
      <c r="X2725" t="s">
        <v>108</v>
      </c>
      <c r="Y2725" t="s">
        <v>236</v>
      </c>
      <c r="Z2725" t="s">
        <v>56</v>
      </c>
      <c r="AA2725" t="s">
        <v>47</v>
      </c>
      <c r="AB2725" t="s">
        <v>101</v>
      </c>
      <c r="AC2725" t="s">
        <v>58</v>
      </c>
      <c r="AD2725" t="s">
        <v>350</v>
      </c>
      <c r="AE2725" t="s">
        <v>46</v>
      </c>
      <c r="AF2725" t="s">
        <v>127</v>
      </c>
      <c r="AG2725" t="s">
        <v>591</v>
      </c>
      <c r="AH2725" t="s">
        <v>130</v>
      </c>
      <c r="AI2725" t="s">
        <v>110</v>
      </c>
      <c r="AJ2725" t="s">
        <v>267</v>
      </c>
      <c r="AK2725" t="s">
        <v>5298</v>
      </c>
      <c r="AL2725" t="s">
        <v>47</v>
      </c>
      <c r="AM2725" t="s">
        <v>47</v>
      </c>
      <c r="AN2725" t="s">
        <v>97</v>
      </c>
      <c r="AO2725" t="s">
        <v>76</v>
      </c>
    </row>
    <row r="2726" spans="1:41" hidden="1" x14ac:dyDescent="0.25">
      <c r="A2726" t="s">
        <v>11799</v>
      </c>
      <c r="B2726" t="s">
        <v>11800</v>
      </c>
      <c r="C2726" s="1" t="str">
        <f t="shared" si="172"/>
        <v>21:1062</v>
      </c>
      <c r="D2726" s="1" t="str">
        <f t="shared" si="173"/>
        <v>21:0123</v>
      </c>
      <c r="E2726" t="s">
        <v>11801</v>
      </c>
      <c r="F2726" t="s">
        <v>11802</v>
      </c>
      <c r="H2726">
        <v>49.678382399999997</v>
      </c>
      <c r="I2726">
        <v>-117.137732</v>
      </c>
      <c r="J2726" s="1" t="str">
        <f t="shared" si="170"/>
        <v>NGR bulk stream sediment</v>
      </c>
      <c r="K2726" s="1" t="str">
        <f t="shared" si="171"/>
        <v>&lt;177 micron (NGR)</v>
      </c>
      <c r="L2726">
        <v>65</v>
      </c>
      <c r="M2726" t="s">
        <v>195</v>
      </c>
      <c r="N2726">
        <v>1094</v>
      </c>
      <c r="O2726" t="s">
        <v>148</v>
      </c>
      <c r="P2726" t="s">
        <v>122</v>
      </c>
      <c r="Q2726" t="s">
        <v>281</v>
      </c>
      <c r="R2726" t="s">
        <v>66</v>
      </c>
      <c r="S2726" t="s">
        <v>482</v>
      </c>
      <c r="T2726" t="s">
        <v>330</v>
      </c>
      <c r="U2726" t="s">
        <v>267</v>
      </c>
      <c r="V2726" t="s">
        <v>86</v>
      </c>
      <c r="W2726" t="s">
        <v>455</v>
      </c>
      <c r="X2726" t="s">
        <v>55</v>
      </c>
      <c r="Y2726" t="s">
        <v>83</v>
      </c>
      <c r="Z2726" t="s">
        <v>56</v>
      </c>
      <c r="AA2726" t="s">
        <v>47</v>
      </c>
      <c r="AB2726" t="s">
        <v>81</v>
      </c>
      <c r="AC2726" t="s">
        <v>58</v>
      </c>
      <c r="AD2726" t="s">
        <v>457</v>
      </c>
      <c r="AE2726" t="s">
        <v>149</v>
      </c>
      <c r="AF2726" t="s">
        <v>85</v>
      </c>
      <c r="AG2726" t="s">
        <v>591</v>
      </c>
      <c r="AH2726" t="s">
        <v>164</v>
      </c>
      <c r="AI2726" t="s">
        <v>185</v>
      </c>
      <c r="AJ2726" t="s">
        <v>108</v>
      </c>
      <c r="AK2726" t="s">
        <v>267</v>
      </c>
      <c r="AL2726" t="s">
        <v>47</v>
      </c>
      <c r="AM2726" t="s">
        <v>122</v>
      </c>
      <c r="AN2726" t="s">
        <v>364</v>
      </c>
      <c r="AO2726" t="s">
        <v>127</v>
      </c>
    </row>
    <row r="2727" spans="1:41" hidden="1" x14ac:dyDescent="0.25">
      <c r="A2727" t="s">
        <v>11803</v>
      </c>
      <c r="B2727" t="s">
        <v>11804</v>
      </c>
      <c r="C2727" s="1" t="str">
        <f t="shared" si="172"/>
        <v>21:1062</v>
      </c>
      <c r="D2727" s="1" t="str">
        <f t="shared" si="173"/>
        <v>21:0123</v>
      </c>
      <c r="E2727" t="s">
        <v>11805</v>
      </c>
      <c r="F2727" t="s">
        <v>11806</v>
      </c>
      <c r="H2727">
        <v>49.647778099999996</v>
      </c>
      <c r="I2727">
        <v>-117.14734369999999</v>
      </c>
      <c r="J2727" s="1" t="str">
        <f t="shared" si="170"/>
        <v>NGR bulk stream sediment</v>
      </c>
      <c r="K2727" s="1" t="str">
        <f t="shared" si="171"/>
        <v>&lt;177 micron (NGR)</v>
      </c>
      <c r="L2727">
        <v>65</v>
      </c>
      <c r="M2727" t="s">
        <v>205</v>
      </c>
      <c r="N2727">
        <v>1095</v>
      </c>
      <c r="O2727" t="s">
        <v>87</v>
      </c>
      <c r="P2727" t="s">
        <v>47</v>
      </c>
      <c r="Q2727" t="s">
        <v>920</v>
      </c>
      <c r="R2727" t="s">
        <v>259</v>
      </c>
      <c r="S2727" t="s">
        <v>226</v>
      </c>
      <c r="T2727" t="s">
        <v>52</v>
      </c>
      <c r="U2727" t="s">
        <v>145</v>
      </c>
      <c r="V2727" t="s">
        <v>164</v>
      </c>
      <c r="W2727" t="s">
        <v>102</v>
      </c>
      <c r="X2727" t="s">
        <v>267</v>
      </c>
      <c r="Y2727" t="s">
        <v>554</v>
      </c>
      <c r="Z2727" t="s">
        <v>56</v>
      </c>
      <c r="AA2727" t="s">
        <v>46</v>
      </c>
      <c r="AB2727" t="s">
        <v>125</v>
      </c>
      <c r="AC2727" t="s">
        <v>58</v>
      </c>
      <c r="AD2727" t="s">
        <v>291</v>
      </c>
      <c r="AE2727" t="s">
        <v>199</v>
      </c>
      <c r="AF2727" t="s">
        <v>267</v>
      </c>
      <c r="AG2727" t="s">
        <v>55</v>
      </c>
      <c r="AH2727" t="s">
        <v>493</v>
      </c>
      <c r="AI2727" t="s">
        <v>64</v>
      </c>
      <c r="AJ2727" t="s">
        <v>1247</v>
      </c>
      <c r="AK2727" t="s">
        <v>50</v>
      </c>
      <c r="AL2727" t="s">
        <v>47</v>
      </c>
      <c r="AM2727" t="s">
        <v>122</v>
      </c>
      <c r="AN2727" t="s">
        <v>411</v>
      </c>
      <c r="AO2727" t="s">
        <v>55</v>
      </c>
    </row>
    <row r="2728" spans="1:41" hidden="1" x14ac:dyDescent="0.25">
      <c r="A2728" t="s">
        <v>11807</v>
      </c>
      <c r="B2728" t="s">
        <v>11808</v>
      </c>
      <c r="C2728" s="1" t="str">
        <f t="shared" si="172"/>
        <v>21:1062</v>
      </c>
      <c r="D2728" s="1" t="str">
        <f t="shared" si="173"/>
        <v>21:0123</v>
      </c>
      <c r="E2728" t="s">
        <v>11809</v>
      </c>
      <c r="F2728" t="s">
        <v>11810</v>
      </c>
      <c r="H2728">
        <v>49.644082099999999</v>
      </c>
      <c r="I2728">
        <v>-117.1531921</v>
      </c>
      <c r="J2728" s="1" t="str">
        <f t="shared" si="170"/>
        <v>NGR bulk stream sediment</v>
      </c>
      <c r="K2728" s="1" t="str">
        <f t="shared" si="171"/>
        <v>&lt;177 micron (NGR)</v>
      </c>
      <c r="L2728">
        <v>65</v>
      </c>
      <c r="M2728" t="s">
        <v>214</v>
      </c>
      <c r="N2728">
        <v>1096</v>
      </c>
      <c r="O2728" t="s">
        <v>7790</v>
      </c>
      <c r="P2728" t="s">
        <v>73</v>
      </c>
      <c r="Q2728" t="s">
        <v>289</v>
      </c>
      <c r="R2728" t="s">
        <v>76</v>
      </c>
      <c r="S2728" t="s">
        <v>146</v>
      </c>
      <c r="T2728" t="s">
        <v>52</v>
      </c>
      <c r="U2728" t="s">
        <v>269</v>
      </c>
      <c r="V2728" t="s">
        <v>109</v>
      </c>
      <c r="W2728" t="s">
        <v>60</v>
      </c>
      <c r="X2728" t="s">
        <v>55</v>
      </c>
      <c r="Y2728" t="s">
        <v>329</v>
      </c>
      <c r="Z2728" t="s">
        <v>56</v>
      </c>
      <c r="AA2728" t="s">
        <v>51</v>
      </c>
      <c r="AB2728" t="s">
        <v>47</v>
      </c>
      <c r="AC2728" t="s">
        <v>58</v>
      </c>
      <c r="AD2728" t="s">
        <v>445</v>
      </c>
      <c r="AE2728" t="s">
        <v>88</v>
      </c>
      <c r="AF2728" t="s">
        <v>85</v>
      </c>
      <c r="AG2728" t="s">
        <v>163</v>
      </c>
      <c r="AH2728" t="s">
        <v>122</v>
      </c>
      <c r="AI2728" t="s">
        <v>87</v>
      </c>
      <c r="AJ2728" t="s">
        <v>50</v>
      </c>
      <c r="AK2728" t="s">
        <v>76</v>
      </c>
      <c r="AL2728" t="s">
        <v>47</v>
      </c>
      <c r="AM2728" t="s">
        <v>47</v>
      </c>
      <c r="AN2728" t="s">
        <v>668</v>
      </c>
      <c r="AO2728" t="s">
        <v>137</v>
      </c>
    </row>
    <row r="2729" spans="1:41" hidden="1" x14ac:dyDescent="0.25">
      <c r="A2729" t="s">
        <v>11811</v>
      </c>
      <c r="B2729" t="s">
        <v>11812</v>
      </c>
      <c r="C2729" s="1" t="str">
        <f t="shared" si="172"/>
        <v>21:1062</v>
      </c>
      <c r="D2729" s="1" t="str">
        <f t="shared" si="173"/>
        <v>21:0123</v>
      </c>
      <c r="E2729" t="s">
        <v>11813</v>
      </c>
      <c r="F2729" t="s">
        <v>11814</v>
      </c>
      <c r="H2729">
        <v>49.642035800000002</v>
      </c>
      <c r="I2729">
        <v>-117.1562885</v>
      </c>
      <c r="J2729" s="1" t="str">
        <f t="shared" si="170"/>
        <v>NGR bulk stream sediment</v>
      </c>
      <c r="K2729" s="1" t="str">
        <f t="shared" si="171"/>
        <v>&lt;177 micron (NGR)</v>
      </c>
      <c r="L2729">
        <v>65</v>
      </c>
      <c r="M2729" t="s">
        <v>223</v>
      </c>
      <c r="N2729">
        <v>1097</v>
      </c>
      <c r="O2729" t="s">
        <v>185</v>
      </c>
      <c r="P2729" t="s">
        <v>47</v>
      </c>
      <c r="Q2729" t="s">
        <v>548</v>
      </c>
      <c r="R2729" t="s">
        <v>101</v>
      </c>
      <c r="S2729" t="s">
        <v>457</v>
      </c>
      <c r="T2729" t="s">
        <v>51</v>
      </c>
      <c r="U2729" t="s">
        <v>209</v>
      </c>
      <c r="V2729" t="s">
        <v>101</v>
      </c>
      <c r="W2729" t="s">
        <v>61</v>
      </c>
      <c r="X2729" t="s">
        <v>52</v>
      </c>
      <c r="Y2729" t="s">
        <v>538</v>
      </c>
      <c r="Z2729" t="s">
        <v>56</v>
      </c>
      <c r="AA2729" t="s">
        <v>46</v>
      </c>
      <c r="AB2729" t="s">
        <v>125</v>
      </c>
      <c r="AC2729" t="s">
        <v>58</v>
      </c>
      <c r="AD2729" t="s">
        <v>438</v>
      </c>
      <c r="AE2729" t="s">
        <v>56</v>
      </c>
      <c r="AF2729" t="s">
        <v>336</v>
      </c>
      <c r="AG2729" t="s">
        <v>366</v>
      </c>
      <c r="AH2729" t="s">
        <v>257</v>
      </c>
      <c r="AI2729" t="s">
        <v>46</v>
      </c>
      <c r="AJ2729" t="s">
        <v>99</v>
      </c>
      <c r="AK2729" t="s">
        <v>76</v>
      </c>
      <c r="AL2729" t="s">
        <v>47</v>
      </c>
      <c r="AM2729" t="s">
        <v>47</v>
      </c>
      <c r="AN2729" t="s">
        <v>171</v>
      </c>
      <c r="AO2729" t="s">
        <v>112</v>
      </c>
    </row>
    <row r="2730" spans="1:41" hidden="1" x14ac:dyDescent="0.25">
      <c r="A2730" t="s">
        <v>11815</v>
      </c>
      <c r="B2730" t="s">
        <v>11816</v>
      </c>
      <c r="C2730" s="1" t="str">
        <f t="shared" si="172"/>
        <v>21:1062</v>
      </c>
      <c r="D2730" s="1" t="str">
        <f t="shared" si="173"/>
        <v>21:0123</v>
      </c>
      <c r="E2730" t="s">
        <v>11817</v>
      </c>
      <c r="F2730" t="s">
        <v>11818</v>
      </c>
      <c r="H2730">
        <v>49.629128600000001</v>
      </c>
      <c r="I2730">
        <v>-117.1424142</v>
      </c>
      <c r="J2730" s="1" t="str">
        <f t="shared" si="170"/>
        <v>NGR bulk stream sediment</v>
      </c>
      <c r="K2730" s="1" t="str">
        <f t="shared" si="171"/>
        <v>&lt;177 micron (NGR)</v>
      </c>
      <c r="L2730">
        <v>65</v>
      </c>
      <c r="M2730" t="s">
        <v>233</v>
      </c>
      <c r="N2730">
        <v>1098</v>
      </c>
      <c r="O2730" t="s">
        <v>105</v>
      </c>
      <c r="P2730" t="s">
        <v>47</v>
      </c>
      <c r="Q2730" t="s">
        <v>97</v>
      </c>
      <c r="R2730" t="s">
        <v>122</v>
      </c>
      <c r="S2730" t="s">
        <v>438</v>
      </c>
      <c r="T2730" t="s">
        <v>58</v>
      </c>
      <c r="U2730" t="s">
        <v>218</v>
      </c>
      <c r="V2730" t="s">
        <v>161</v>
      </c>
      <c r="W2730" t="s">
        <v>200</v>
      </c>
      <c r="X2730" t="s">
        <v>104</v>
      </c>
      <c r="Y2730" t="s">
        <v>457</v>
      </c>
      <c r="Z2730" t="s">
        <v>56</v>
      </c>
      <c r="AA2730" t="s">
        <v>47</v>
      </c>
      <c r="AB2730" t="s">
        <v>161</v>
      </c>
      <c r="AC2730" t="s">
        <v>76</v>
      </c>
      <c r="AD2730" t="s">
        <v>559</v>
      </c>
      <c r="AE2730" t="s">
        <v>84</v>
      </c>
      <c r="AF2730" t="s">
        <v>50</v>
      </c>
      <c r="AG2730" t="s">
        <v>836</v>
      </c>
      <c r="AH2730" t="s">
        <v>270</v>
      </c>
      <c r="AI2730" t="s">
        <v>125</v>
      </c>
      <c r="AJ2730" t="s">
        <v>2276</v>
      </c>
      <c r="AK2730" t="s">
        <v>76</v>
      </c>
      <c r="AL2730" t="s">
        <v>47</v>
      </c>
      <c r="AM2730" t="s">
        <v>103</v>
      </c>
      <c r="AN2730" t="s">
        <v>444</v>
      </c>
      <c r="AO2730" t="s">
        <v>225</v>
      </c>
    </row>
    <row r="2731" spans="1:41" hidden="1" x14ac:dyDescent="0.25">
      <c r="A2731" t="s">
        <v>11819</v>
      </c>
      <c r="B2731" t="s">
        <v>11820</v>
      </c>
      <c r="C2731" s="1" t="str">
        <f t="shared" si="172"/>
        <v>21:1062</v>
      </c>
      <c r="D2731" s="1" t="str">
        <f t="shared" si="173"/>
        <v>21:0123</v>
      </c>
      <c r="E2731" t="s">
        <v>11821</v>
      </c>
      <c r="F2731" t="s">
        <v>11822</v>
      </c>
      <c r="H2731">
        <v>49.612168500000003</v>
      </c>
      <c r="I2731">
        <v>-117.13113920000001</v>
      </c>
      <c r="J2731" s="1" t="str">
        <f t="shared" si="170"/>
        <v>NGR bulk stream sediment</v>
      </c>
      <c r="K2731" s="1" t="str">
        <f t="shared" si="171"/>
        <v>&lt;177 micron (NGR)</v>
      </c>
      <c r="L2731">
        <v>65</v>
      </c>
      <c r="M2731" t="s">
        <v>248</v>
      </c>
      <c r="N2731">
        <v>1099</v>
      </c>
      <c r="O2731" t="s">
        <v>190</v>
      </c>
      <c r="P2731" t="s">
        <v>103</v>
      </c>
      <c r="Q2731" t="s">
        <v>492</v>
      </c>
      <c r="R2731" t="s">
        <v>292</v>
      </c>
      <c r="S2731" t="s">
        <v>226</v>
      </c>
      <c r="T2731" t="s">
        <v>137</v>
      </c>
      <c r="U2731" t="s">
        <v>217</v>
      </c>
      <c r="V2731" t="s">
        <v>122</v>
      </c>
      <c r="W2731" t="s">
        <v>122</v>
      </c>
      <c r="X2731" t="s">
        <v>127</v>
      </c>
      <c r="Y2731" t="s">
        <v>482</v>
      </c>
      <c r="Z2731" t="s">
        <v>56</v>
      </c>
      <c r="AA2731" t="s">
        <v>46</v>
      </c>
      <c r="AB2731" t="s">
        <v>125</v>
      </c>
      <c r="AC2731" t="s">
        <v>58</v>
      </c>
      <c r="AD2731" t="s">
        <v>532</v>
      </c>
      <c r="AE2731" t="s">
        <v>206</v>
      </c>
      <c r="AF2731" t="s">
        <v>55</v>
      </c>
      <c r="AG2731" t="s">
        <v>703</v>
      </c>
      <c r="AH2731" t="s">
        <v>228</v>
      </c>
      <c r="AI2731" t="s">
        <v>110</v>
      </c>
      <c r="AJ2731" t="s">
        <v>1559</v>
      </c>
      <c r="AK2731" t="s">
        <v>127</v>
      </c>
      <c r="AL2731" t="s">
        <v>47</v>
      </c>
      <c r="AM2731" t="s">
        <v>47</v>
      </c>
      <c r="AN2731" t="s">
        <v>802</v>
      </c>
      <c r="AO2731" t="s">
        <v>50</v>
      </c>
    </row>
    <row r="2732" spans="1:41" hidden="1" x14ac:dyDescent="0.25">
      <c r="A2732" t="s">
        <v>11823</v>
      </c>
      <c r="B2732" t="s">
        <v>11824</v>
      </c>
      <c r="C2732" s="1" t="str">
        <f t="shared" si="172"/>
        <v>21:1062</v>
      </c>
      <c r="D2732" s="1" t="str">
        <f t="shared" si="173"/>
        <v>21:0123</v>
      </c>
      <c r="E2732" t="s">
        <v>11825</v>
      </c>
      <c r="F2732" t="s">
        <v>11826</v>
      </c>
      <c r="H2732">
        <v>49.6730971</v>
      </c>
      <c r="I2732">
        <v>-117.2891382</v>
      </c>
      <c r="J2732" s="1" t="str">
        <f t="shared" si="170"/>
        <v>NGR bulk stream sediment</v>
      </c>
      <c r="K2732" s="1" t="str">
        <f t="shared" si="171"/>
        <v>&lt;177 micron (NGR)</v>
      </c>
      <c r="L2732">
        <v>65</v>
      </c>
      <c r="M2732" t="s">
        <v>256</v>
      </c>
      <c r="N2732">
        <v>1100</v>
      </c>
      <c r="O2732" t="s">
        <v>142</v>
      </c>
      <c r="P2732" t="s">
        <v>47</v>
      </c>
      <c r="Q2732" t="s">
        <v>184</v>
      </c>
      <c r="R2732" t="s">
        <v>131</v>
      </c>
      <c r="S2732" t="s">
        <v>300</v>
      </c>
      <c r="T2732" t="s">
        <v>52</v>
      </c>
      <c r="U2732" t="s">
        <v>583</v>
      </c>
      <c r="V2732" t="s">
        <v>392</v>
      </c>
      <c r="W2732" t="s">
        <v>105</v>
      </c>
      <c r="X2732" t="s">
        <v>122</v>
      </c>
      <c r="Y2732" t="s">
        <v>184</v>
      </c>
      <c r="Z2732" t="s">
        <v>56</v>
      </c>
      <c r="AA2732" t="s">
        <v>46</v>
      </c>
      <c r="AB2732" t="s">
        <v>61</v>
      </c>
      <c r="AC2732" t="s">
        <v>49</v>
      </c>
      <c r="AD2732" t="s">
        <v>146</v>
      </c>
      <c r="AE2732" t="s">
        <v>57</v>
      </c>
      <c r="AF2732" t="s">
        <v>182</v>
      </c>
      <c r="AG2732" t="s">
        <v>62</v>
      </c>
      <c r="AH2732" t="s">
        <v>101</v>
      </c>
      <c r="AI2732" t="s">
        <v>149</v>
      </c>
      <c r="AJ2732" t="s">
        <v>50</v>
      </c>
      <c r="AK2732" t="s">
        <v>935</v>
      </c>
      <c r="AL2732" t="s">
        <v>47</v>
      </c>
      <c r="AM2732" t="s">
        <v>47</v>
      </c>
      <c r="AN2732" t="s">
        <v>65</v>
      </c>
      <c r="AO2732" t="s">
        <v>58</v>
      </c>
    </row>
    <row r="2733" spans="1:41" hidden="1" x14ac:dyDescent="0.25">
      <c r="A2733" t="s">
        <v>11827</v>
      </c>
      <c r="B2733" t="s">
        <v>11828</v>
      </c>
      <c r="C2733" s="1" t="str">
        <f t="shared" si="172"/>
        <v>21:1062</v>
      </c>
      <c r="D2733" s="1" t="str">
        <f t="shared" si="173"/>
        <v>21:0123</v>
      </c>
      <c r="E2733" t="s">
        <v>11829</v>
      </c>
      <c r="F2733" t="s">
        <v>11830</v>
      </c>
      <c r="H2733">
        <v>49.650879699999997</v>
      </c>
      <c r="I2733">
        <v>-117.2707068</v>
      </c>
      <c r="J2733" s="1" t="str">
        <f t="shared" si="170"/>
        <v>NGR bulk stream sediment</v>
      </c>
      <c r="K2733" s="1" t="str">
        <f t="shared" si="171"/>
        <v>&lt;177 micron (NGR)</v>
      </c>
      <c r="L2733">
        <v>65</v>
      </c>
      <c r="M2733" t="s">
        <v>280</v>
      </c>
      <c r="N2733">
        <v>1101</v>
      </c>
      <c r="O2733" t="s">
        <v>185</v>
      </c>
      <c r="P2733" t="s">
        <v>47</v>
      </c>
      <c r="Q2733" t="s">
        <v>668</v>
      </c>
      <c r="R2733" t="s">
        <v>267</v>
      </c>
      <c r="S2733" t="s">
        <v>121</v>
      </c>
      <c r="T2733" t="s">
        <v>137</v>
      </c>
      <c r="U2733" t="s">
        <v>418</v>
      </c>
      <c r="V2733" t="s">
        <v>142</v>
      </c>
      <c r="W2733" t="s">
        <v>101</v>
      </c>
      <c r="X2733" t="s">
        <v>103</v>
      </c>
      <c r="Y2733" t="s">
        <v>457</v>
      </c>
      <c r="Z2733" t="s">
        <v>56</v>
      </c>
      <c r="AA2733" t="s">
        <v>46</v>
      </c>
      <c r="AB2733" t="s">
        <v>125</v>
      </c>
      <c r="AC2733" t="s">
        <v>127</v>
      </c>
      <c r="AD2733" t="s">
        <v>207</v>
      </c>
      <c r="AE2733" t="s">
        <v>84</v>
      </c>
      <c r="AF2733" t="s">
        <v>366</v>
      </c>
      <c r="AG2733" t="s">
        <v>139</v>
      </c>
      <c r="AH2733" t="s">
        <v>64</v>
      </c>
      <c r="AI2733" t="s">
        <v>54</v>
      </c>
      <c r="AJ2733" t="s">
        <v>1964</v>
      </c>
      <c r="AK2733" t="s">
        <v>11831</v>
      </c>
      <c r="AL2733" t="s">
        <v>47</v>
      </c>
      <c r="AM2733" t="s">
        <v>47</v>
      </c>
      <c r="AN2733" t="s">
        <v>65</v>
      </c>
      <c r="AO2733" t="s">
        <v>76</v>
      </c>
    </row>
    <row r="2734" spans="1:41" hidden="1" x14ac:dyDescent="0.25">
      <c r="A2734" t="s">
        <v>11832</v>
      </c>
      <c r="B2734" t="s">
        <v>11833</v>
      </c>
      <c r="C2734" s="1" t="str">
        <f t="shared" si="172"/>
        <v>21:1062</v>
      </c>
      <c r="D2734" s="1" t="str">
        <f t="shared" si="173"/>
        <v>21:0123</v>
      </c>
      <c r="E2734" t="s">
        <v>11829</v>
      </c>
      <c r="F2734" t="s">
        <v>11834</v>
      </c>
      <c r="H2734">
        <v>49.650879699999997</v>
      </c>
      <c r="I2734">
        <v>-117.2707068</v>
      </c>
      <c r="J2734" s="1" t="str">
        <f t="shared" si="170"/>
        <v>NGR bulk stream sediment</v>
      </c>
      <c r="K2734" s="1" t="str">
        <f t="shared" si="171"/>
        <v>&lt;177 micron (NGR)</v>
      </c>
      <c r="L2734">
        <v>65</v>
      </c>
      <c r="M2734" t="s">
        <v>288</v>
      </c>
      <c r="N2734">
        <v>1102</v>
      </c>
      <c r="O2734" t="s">
        <v>235</v>
      </c>
      <c r="P2734" t="s">
        <v>47</v>
      </c>
      <c r="Q2734" t="s">
        <v>184</v>
      </c>
      <c r="R2734" t="s">
        <v>175</v>
      </c>
      <c r="S2734" t="s">
        <v>251</v>
      </c>
      <c r="T2734" t="s">
        <v>52</v>
      </c>
      <c r="U2734" t="s">
        <v>77</v>
      </c>
      <c r="V2734" t="s">
        <v>228</v>
      </c>
      <c r="W2734" t="s">
        <v>125</v>
      </c>
      <c r="X2734" t="s">
        <v>103</v>
      </c>
      <c r="Y2734" t="s">
        <v>146</v>
      </c>
      <c r="Z2734" t="s">
        <v>56</v>
      </c>
      <c r="AA2734" t="s">
        <v>46</v>
      </c>
      <c r="AB2734" t="s">
        <v>101</v>
      </c>
      <c r="AC2734" t="s">
        <v>267</v>
      </c>
      <c r="AD2734" t="s">
        <v>431</v>
      </c>
      <c r="AE2734" t="s">
        <v>53</v>
      </c>
      <c r="AF2734" t="s">
        <v>88</v>
      </c>
      <c r="AG2734" t="s">
        <v>198</v>
      </c>
      <c r="AH2734" t="s">
        <v>64</v>
      </c>
      <c r="AI2734" t="s">
        <v>174</v>
      </c>
      <c r="AJ2734" t="s">
        <v>1205</v>
      </c>
      <c r="AK2734" t="s">
        <v>11835</v>
      </c>
      <c r="AL2734" t="s">
        <v>47</v>
      </c>
      <c r="AM2734" t="s">
        <v>47</v>
      </c>
      <c r="AN2734" t="s">
        <v>638</v>
      </c>
      <c r="AO2734" t="s">
        <v>209</v>
      </c>
    </row>
    <row r="2735" spans="1:41" hidden="1" x14ac:dyDescent="0.25">
      <c r="A2735" t="s">
        <v>11836</v>
      </c>
      <c r="B2735" t="s">
        <v>11837</v>
      </c>
      <c r="C2735" s="1" t="str">
        <f t="shared" si="172"/>
        <v>21:1062</v>
      </c>
      <c r="D2735" s="1" t="str">
        <f t="shared" si="173"/>
        <v>21:0123</v>
      </c>
      <c r="E2735" t="s">
        <v>11838</v>
      </c>
      <c r="F2735" t="s">
        <v>11839</v>
      </c>
      <c r="H2735">
        <v>49.641790299999997</v>
      </c>
      <c r="I2735">
        <v>-117.26884219999999</v>
      </c>
      <c r="J2735" s="1" t="str">
        <f t="shared" si="170"/>
        <v>NGR bulk stream sediment</v>
      </c>
      <c r="K2735" s="1" t="str">
        <f t="shared" si="171"/>
        <v>&lt;177 micron (NGR)</v>
      </c>
      <c r="L2735">
        <v>65</v>
      </c>
      <c r="M2735" t="s">
        <v>265</v>
      </c>
      <c r="N2735">
        <v>1103</v>
      </c>
      <c r="O2735" t="s">
        <v>57</v>
      </c>
      <c r="P2735" t="s">
        <v>47</v>
      </c>
      <c r="Q2735" t="s">
        <v>74</v>
      </c>
      <c r="R2735" t="s">
        <v>86</v>
      </c>
      <c r="S2735" t="s">
        <v>438</v>
      </c>
      <c r="T2735" t="s">
        <v>108</v>
      </c>
      <c r="U2735" t="s">
        <v>146</v>
      </c>
      <c r="V2735" t="s">
        <v>103</v>
      </c>
      <c r="W2735" t="s">
        <v>130</v>
      </c>
      <c r="X2735" t="s">
        <v>137</v>
      </c>
      <c r="Y2735" t="s">
        <v>146</v>
      </c>
      <c r="Z2735" t="s">
        <v>56</v>
      </c>
      <c r="AA2735" t="s">
        <v>46</v>
      </c>
      <c r="AB2735" t="s">
        <v>78</v>
      </c>
      <c r="AC2735" t="s">
        <v>269</v>
      </c>
      <c r="AD2735" t="s">
        <v>237</v>
      </c>
      <c r="AE2735" t="s">
        <v>56</v>
      </c>
      <c r="AF2735" t="s">
        <v>85</v>
      </c>
      <c r="AG2735" t="s">
        <v>366</v>
      </c>
      <c r="AH2735" t="s">
        <v>206</v>
      </c>
      <c r="AI2735" t="s">
        <v>174</v>
      </c>
      <c r="AJ2735" t="s">
        <v>888</v>
      </c>
      <c r="AK2735" t="s">
        <v>9650</v>
      </c>
      <c r="AL2735" t="s">
        <v>47</v>
      </c>
      <c r="AM2735" t="s">
        <v>47</v>
      </c>
      <c r="AN2735" t="s">
        <v>294</v>
      </c>
      <c r="AO2735" t="s">
        <v>66</v>
      </c>
    </row>
    <row r="2736" spans="1:41" hidden="1" x14ac:dyDescent="0.25">
      <c r="A2736" t="s">
        <v>11840</v>
      </c>
      <c r="B2736" t="s">
        <v>11841</v>
      </c>
      <c r="C2736" s="1" t="str">
        <f t="shared" si="172"/>
        <v>21:1062</v>
      </c>
      <c r="D2736" s="1" t="str">
        <f t="shared" si="173"/>
        <v>21:0123</v>
      </c>
      <c r="E2736" t="s">
        <v>11842</v>
      </c>
      <c r="F2736" t="s">
        <v>11843</v>
      </c>
      <c r="H2736">
        <v>49.637447299999998</v>
      </c>
      <c r="I2736">
        <v>-117.2681675</v>
      </c>
      <c r="J2736" s="1" t="str">
        <f t="shared" si="170"/>
        <v>NGR bulk stream sediment</v>
      </c>
      <c r="K2736" s="1" t="str">
        <f t="shared" si="171"/>
        <v>&lt;177 micron (NGR)</v>
      </c>
      <c r="L2736">
        <v>66</v>
      </c>
      <c r="M2736" t="s">
        <v>45</v>
      </c>
      <c r="N2736">
        <v>1104</v>
      </c>
      <c r="O2736" t="s">
        <v>139</v>
      </c>
      <c r="P2736" t="s">
        <v>47</v>
      </c>
      <c r="Q2736" t="s">
        <v>646</v>
      </c>
      <c r="R2736" t="s">
        <v>85</v>
      </c>
      <c r="S2736" t="s">
        <v>146</v>
      </c>
      <c r="T2736" t="s">
        <v>52</v>
      </c>
      <c r="U2736" t="s">
        <v>121</v>
      </c>
      <c r="V2736" t="s">
        <v>200</v>
      </c>
      <c r="W2736" t="s">
        <v>78</v>
      </c>
      <c r="X2736" t="s">
        <v>137</v>
      </c>
      <c r="Y2736" t="s">
        <v>251</v>
      </c>
      <c r="Z2736" t="s">
        <v>56</v>
      </c>
      <c r="AA2736" t="s">
        <v>47</v>
      </c>
      <c r="AB2736" t="s">
        <v>139</v>
      </c>
      <c r="AC2736" t="s">
        <v>76</v>
      </c>
      <c r="AD2736" t="s">
        <v>146</v>
      </c>
      <c r="AE2736" t="s">
        <v>62</v>
      </c>
      <c r="AF2736" t="s">
        <v>58</v>
      </c>
      <c r="AG2736" t="s">
        <v>359</v>
      </c>
      <c r="AH2736" t="s">
        <v>63</v>
      </c>
      <c r="AI2736" t="s">
        <v>149</v>
      </c>
      <c r="AJ2736" t="s">
        <v>1247</v>
      </c>
      <c r="AK2736" t="s">
        <v>50</v>
      </c>
      <c r="AL2736" t="s">
        <v>47</v>
      </c>
      <c r="AM2736" t="s">
        <v>47</v>
      </c>
      <c r="AN2736" t="s">
        <v>189</v>
      </c>
      <c r="AO2736" t="s">
        <v>145</v>
      </c>
    </row>
    <row r="2737" spans="1:41" hidden="1" x14ac:dyDescent="0.25">
      <c r="A2737" t="s">
        <v>11844</v>
      </c>
      <c r="B2737" t="s">
        <v>11845</v>
      </c>
      <c r="C2737" s="1" t="str">
        <f t="shared" si="172"/>
        <v>21:1062</v>
      </c>
      <c r="D2737" s="1" t="str">
        <f t="shared" si="173"/>
        <v>21:0123</v>
      </c>
      <c r="E2737" t="s">
        <v>11846</v>
      </c>
      <c r="F2737" t="s">
        <v>11847</v>
      </c>
      <c r="H2737">
        <v>49.624900699999998</v>
      </c>
      <c r="I2737">
        <v>-117.255762</v>
      </c>
      <c r="J2737" s="1" t="str">
        <f t="shared" si="170"/>
        <v>NGR bulk stream sediment</v>
      </c>
      <c r="K2737" s="1" t="str">
        <f t="shared" si="171"/>
        <v>&lt;177 micron (NGR)</v>
      </c>
      <c r="L2737">
        <v>66</v>
      </c>
      <c r="M2737" t="s">
        <v>71</v>
      </c>
      <c r="N2737">
        <v>1105</v>
      </c>
      <c r="O2737" t="s">
        <v>151</v>
      </c>
      <c r="P2737" t="s">
        <v>47</v>
      </c>
      <c r="Q2737" t="s">
        <v>184</v>
      </c>
      <c r="R2737" t="s">
        <v>269</v>
      </c>
      <c r="S2737" t="s">
        <v>146</v>
      </c>
      <c r="T2737" t="s">
        <v>58</v>
      </c>
      <c r="U2737" t="s">
        <v>399</v>
      </c>
      <c r="V2737" t="s">
        <v>103</v>
      </c>
      <c r="W2737" t="s">
        <v>257</v>
      </c>
      <c r="X2737" t="s">
        <v>52</v>
      </c>
      <c r="Y2737" t="s">
        <v>597</v>
      </c>
      <c r="Z2737" t="s">
        <v>56</v>
      </c>
      <c r="AA2737" t="s">
        <v>46</v>
      </c>
      <c r="AB2737" t="s">
        <v>47</v>
      </c>
      <c r="AC2737" t="s">
        <v>108</v>
      </c>
      <c r="AD2737" t="s">
        <v>184</v>
      </c>
      <c r="AE2737" t="s">
        <v>198</v>
      </c>
      <c r="AF2737" t="s">
        <v>55</v>
      </c>
      <c r="AG2737" t="s">
        <v>103</v>
      </c>
      <c r="AH2737" t="s">
        <v>78</v>
      </c>
      <c r="AI2737" t="s">
        <v>87</v>
      </c>
      <c r="AJ2737" t="s">
        <v>876</v>
      </c>
      <c r="AK2737" t="s">
        <v>7790</v>
      </c>
      <c r="AL2737" t="s">
        <v>47</v>
      </c>
      <c r="AM2737" t="s">
        <v>47</v>
      </c>
      <c r="AN2737" t="s">
        <v>65</v>
      </c>
      <c r="AO2737" t="s">
        <v>267</v>
      </c>
    </row>
    <row r="2738" spans="1:41" hidden="1" x14ac:dyDescent="0.25">
      <c r="A2738" t="s">
        <v>11848</v>
      </c>
      <c r="B2738" t="s">
        <v>11849</v>
      </c>
      <c r="C2738" s="1" t="str">
        <f t="shared" si="172"/>
        <v>21:1062</v>
      </c>
      <c r="D2738" s="1" t="str">
        <f t="shared" si="173"/>
        <v>21:0123</v>
      </c>
      <c r="E2738" t="s">
        <v>11850</v>
      </c>
      <c r="F2738" t="s">
        <v>11851</v>
      </c>
      <c r="H2738">
        <v>49.600707900000003</v>
      </c>
      <c r="I2738">
        <v>-117.2500313</v>
      </c>
      <c r="J2738" s="1" t="str">
        <f t="shared" si="170"/>
        <v>NGR bulk stream sediment</v>
      </c>
      <c r="K2738" s="1" t="str">
        <f t="shared" si="171"/>
        <v>&lt;177 micron (NGR)</v>
      </c>
      <c r="L2738">
        <v>66</v>
      </c>
      <c r="M2738" t="s">
        <v>95</v>
      </c>
      <c r="N2738">
        <v>1106</v>
      </c>
      <c r="O2738" t="s">
        <v>185</v>
      </c>
      <c r="P2738" t="s">
        <v>47</v>
      </c>
      <c r="Q2738" t="s">
        <v>74</v>
      </c>
      <c r="R2738" t="s">
        <v>292</v>
      </c>
      <c r="S2738" t="s">
        <v>146</v>
      </c>
      <c r="T2738" t="s">
        <v>58</v>
      </c>
      <c r="U2738" t="s">
        <v>320</v>
      </c>
      <c r="V2738" t="s">
        <v>493</v>
      </c>
      <c r="W2738" t="s">
        <v>257</v>
      </c>
      <c r="X2738" t="s">
        <v>330</v>
      </c>
      <c r="Y2738" t="s">
        <v>320</v>
      </c>
      <c r="Z2738" t="s">
        <v>56</v>
      </c>
      <c r="AA2738" t="s">
        <v>46</v>
      </c>
      <c r="AB2738" t="s">
        <v>63</v>
      </c>
      <c r="AC2738" t="s">
        <v>50</v>
      </c>
      <c r="AD2738" t="s">
        <v>226</v>
      </c>
      <c r="AE2738" t="s">
        <v>199</v>
      </c>
      <c r="AF2738" t="s">
        <v>85</v>
      </c>
      <c r="AG2738" t="s">
        <v>150</v>
      </c>
      <c r="AH2738" t="s">
        <v>206</v>
      </c>
      <c r="AI2738" t="s">
        <v>185</v>
      </c>
      <c r="AJ2738" t="s">
        <v>2133</v>
      </c>
      <c r="AK2738" t="s">
        <v>2439</v>
      </c>
      <c r="AL2738" t="s">
        <v>47</v>
      </c>
      <c r="AM2738" t="s">
        <v>47</v>
      </c>
      <c r="AN2738" t="s">
        <v>673</v>
      </c>
      <c r="AO2738" t="s">
        <v>90</v>
      </c>
    </row>
    <row r="2739" spans="1:41" hidden="1" x14ac:dyDescent="0.25">
      <c r="A2739" t="s">
        <v>11852</v>
      </c>
      <c r="B2739" t="s">
        <v>11853</v>
      </c>
      <c r="C2739" s="1" t="str">
        <f t="shared" si="172"/>
        <v>21:1062</v>
      </c>
      <c r="D2739" s="1" t="str">
        <f t="shared" si="173"/>
        <v>21:0123</v>
      </c>
      <c r="E2739" t="s">
        <v>11854</v>
      </c>
      <c r="F2739" t="s">
        <v>11855</v>
      </c>
      <c r="H2739">
        <v>49.592818299999998</v>
      </c>
      <c r="I2739">
        <v>-117.2505309</v>
      </c>
      <c r="J2739" s="1" t="str">
        <f t="shared" si="170"/>
        <v>NGR bulk stream sediment</v>
      </c>
      <c r="K2739" s="1" t="str">
        <f t="shared" si="171"/>
        <v>&lt;177 micron (NGR)</v>
      </c>
      <c r="L2739">
        <v>66</v>
      </c>
      <c r="M2739" t="s">
        <v>117</v>
      </c>
      <c r="N2739">
        <v>1107</v>
      </c>
      <c r="O2739" t="s">
        <v>81</v>
      </c>
      <c r="P2739" t="s">
        <v>47</v>
      </c>
      <c r="Q2739" t="s">
        <v>74</v>
      </c>
      <c r="R2739" t="s">
        <v>85</v>
      </c>
      <c r="S2739" t="s">
        <v>445</v>
      </c>
      <c r="T2739" t="s">
        <v>51</v>
      </c>
      <c r="U2739" t="s">
        <v>462</v>
      </c>
      <c r="V2739" t="s">
        <v>142</v>
      </c>
      <c r="W2739" t="s">
        <v>257</v>
      </c>
      <c r="X2739" t="s">
        <v>52</v>
      </c>
      <c r="Y2739" t="s">
        <v>343</v>
      </c>
      <c r="Z2739" t="s">
        <v>56</v>
      </c>
      <c r="AA2739" t="s">
        <v>46</v>
      </c>
      <c r="AB2739" t="s">
        <v>81</v>
      </c>
      <c r="AC2739" t="s">
        <v>58</v>
      </c>
      <c r="AD2739" t="s">
        <v>273</v>
      </c>
      <c r="AE2739" t="s">
        <v>62</v>
      </c>
      <c r="AF2739" t="s">
        <v>439</v>
      </c>
      <c r="AG2739" t="s">
        <v>307</v>
      </c>
      <c r="AH2739" t="s">
        <v>228</v>
      </c>
      <c r="AI2739" t="s">
        <v>185</v>
      </c>
      <c r="AJ2739" t="s">
        <v>209</v>
      </c>
      <c r="AK2739" t="s">
        <v>882</v>
      </c>
      <c r="AL2739" t="s">
        <v>58</v>
      </c>
      <c r="AM2739" t="s">
        <v>47</v>
      </c>
      <c r="AN2739" t="s">
        <v>432</v>
      </c>
      <c r="AO2739" t="s">
        <v>127</v>
      </c>
    </row>
    <row r="2740" spans="1:41" hidden="1" x14ac:dyDescent="0.25">
      <c r="A2740" t="s">
        <v>11856</v>
      </c>
      <c r="B2740" t="s">
        <v>11857</v>
      </c>
      <c r="C2740" s="1" t="str">
        <f t="shared" si="172"/>
        <v>21:1062</v>
      </c>
      <c r="D2740" s="1" t="str">
        <f t="shared" si="173"/>
        <v>21:0123</v>
      </c>
      <c r="E2740" t="s">
        <v>11858</v>
      </c>
      <c r="F2740" t="s">
        <v>11859</v>
      </c>
      <c r="H2740">
        <v>49.582252199999999</v>
      </c>
      <c r="I2740">
        <v>-117.2318841</v>
      </c>
      <c r="J2740" s="1" t="str">
        <f t="shared" si="170"/>
        <v>NGR bulk stream sediment</v>
      </c>
      <c r="K2740" s="1" t="str">
        <f t="shared" si="171"/>
        <v>&lt;177 micron (NGR)</v>
      </c>
      <c r="L2740">
        <v>66</v>
      </c>
      <c r="M2740" t="s">
        <v>136</v>
      </c>
      <c r="N2740">
        <v>1108</v>
      </c>
      <c r="O2740" t="s">
        <v>185</v>
      </c>
      <c r="P2740" t="s">
        <v>47</v>
      </c>
      <c r="Q2740" t="s">
        <v>492</v>
      </c>
      <c r="R2740" t="s">
        <v>359</v>
      </c>
      <c r="S2740" t="s">
        <v>438</v>
      </c>
      <c r="T2740" t="s">
        <v>58</v>
      </c>
      <c r="U2740" t="s">
        <v>331</v>
      </c>
      <c r="V2740" t="s">
        <v>86</v>
      </c>
      <c r="W2740" t="s">
        <v>206</v>
      </c>
      <c r="X2740" t="s">
        <v>137</v>
      </c>
      <c r="Y2740" t="s">
        <v>273</v>
      </c>
      <c r="Z2740" t="s">
        <v>56</v>
      </c>
      <c r="AA2740" t="s">
        <v>47</v>
      </c>
      <c r="AB2740" t="s">
        <v>78</v>
      </c>
      <c r="AC2740" t="s">
        <v>98</v>
      </c>
      <c r="AD2740" t="s">
        <v>226</v>
      </c>
      <c r="AE2740" t="s">
        <v>84</v>
      </c>
      <c r="AF2740" t="s">
        <v>108</v>
      </c>
      <c r="AG2740" t="s">
        <v>406</v>
      </c>
      <c r="AH2740" t="s">
        <v>79</v>
      </c>
      <c r="AI2740" t="s">
        <v>174</v>
      </c>
      <c r="AJ2740" t="s">
        <v>1200</v>
      </c>
      <c r="AK2740" t="s">
        <v>11860</v>
      </c>
      <c r="AL2740" t="s">
        <v>103</v>
      </c>
      <c r="AM2740" t="s">
        <v>47</v>
      </c>
      <c r="AN2740" t="s">
        <v>318</v>
      </c>
      <c r="AO2740" t="s">
        <v>59</v>
      </c>
    </row>
    <row r="2741" spans="1:41" hidden="1" x14ac:dyDescent="0.25">
      <c r="A2741" t="s">
        <v>11861</v>
      </c>
      <c r="B2741" t="s">
        <v>11862</v>
      </c>
      <c r="C2741" s="1" t="str">
        <f t="shared" si="172"/>
        <v>21:1062</v>
      </c>
      <c r="D2741" s="1" t="str">
        <f t="shared" si="173"/>
        <v>21:0123</v>
      </c>
      <c r="E2741" t="s">
        <v>11863</v>
      </c>
      <c r="F2741" t="s">
        <v>11864</v>
      </c>
      <c r="H2741">
        <v>49.637238699999997</v>
      </c>
      <c r="I2741">
        <v>-117.0142287</v>
      </c>
      <c r="J2741" s="1" t="str">
        <f t="shared" si="170"/>
        <v>NGR bulk stream sediment</v>
      </c>
      <c r="K2741" s="1" t="str">
        <f t="shared" si="171"/>
        <v>&lt;177 micron (NGR)</v>
      </c>
      <c r="L2741">
        <v>66</v>
      </c>
      <c r="M2741" t="s">
        <v>157</v>
      </c>
      <c r="N2741">
        <v>1109</v>
      </c>
      <c r="O2741" t="s">
        <v>85</v>
      </c>
      <c r="P2741" t="s">
        <v>47</v>
      </c>
      <c r="Q2741" t="s">
        <v>97</v>
      </c>
      <c r="R2741" t="s">
        <v>182</v>
      </c>
      <c r="S2741" t="s">
        <v>89</v>
      </c>
      <c r="T2741" t="s">
        <v>55</v>
      </c>
      <c r="U2741" t="s">
        <v>141</v>
      </c>
      <c r="V2741" t="s">
        <v>122</v>
      </c>
      <c r="W2741" t="s">
        <v>270</v>
      </c>
      <c r="X2741" t="s">
        <v>82</v>
      </c>
      <c r="Y2741" t="s">
        <v>237</v>
      </c>
      <c r="Z2741" t="s">
        <v>56</v>
      </c>
      <c r="AA2741" t="s">
        <v>47</v>
      </c>
      <c r="AB2741" t="s">
        <v>139</v>
      </c>
      <c r="AC2741" t="s">
        <v>108</v>
      </c>
      <c r="AD2741" t="s">
        <v>160</v>
      </c>
      <c r="AE2741" t="s">
        <v>110</v>
      </c>
      <c r="AF2741" t="s">
        <v>267</v>
      </c>
      <c r="AG2741" t="s">
        <v>4480</v>
      </c>
      <c r="AH2741" t="s">
        <v>493</v>
      </c>
      <c r="AI2741" t="s">
        <v>125</v>
      </c>
      <c r="AJ2741" t="s">
        <v>983</v>
      </c>
      <c r="AK2741" t="s">
        <v>591</v>
      </c>
      <c r="AL2741" t="s">
        <v>47</v>
      </c>
      <c r="AM2741" t="s">
        <v>103</v>
      </c>
      <c r="AN2741" t="s">
        <v>548</v>
      </c>
      <c r="AO2741" t="s">
        <v>225</v>
      </c>
    </row>
    <row r="2742" spans="1:41" hidden="1" x14ac:dyDescent="0.25">
      <c r="A2742" t="s">
        <v>11865</v>
      </c>
      <c r="B2742" t="s">
        <v>11866</v>
      </c>
      <c r="C2742" s="1" t="str">
        <f t="shared" si="172"/>
        <v>21:1062</v>
      </c>
      <c r="D2742" s="1" t="str">
        <f t="shared" si="173"/>
        <v>21:0123</v>
      </c>
      <c r="E2742" t="s">
        <v>11867</v>
      </c>
      <c r="F2742" t="s">
        <v>11868</v>
      </c>
      <c r="H2742">
        <v>49.628238699999997</v>
      </c>
      <c r="I2742">
        <v>-117.0327125</v>
      </c>
      <c r="J2742" s="1" t="str">
        <f t="shared" si="170"/>
        <v>NGR bulk stream sediment</v>
      </c>
      <c r="K2742" s="1" t="str">
        <f t="shared" si="171"/>
        <v>&lt;177 micron (NGR)</v>
      </c>
      <c r="L2742">
        <v>66</v>
      </c>
      <c r="M2742" t="s">
        <v>170</v>
      </c>
      <c r="N2742">
        <v>1110</v>
      </c>
      <c r="O2742" t="s">
        <v>60</v>
      </c>
      <c r="P2742" t="s">
        <v>47</v>
      </c>
      <c r="Q2742" t="s">
        <v>513</v>
      </c>
      <c r="R2742" t="s">
        <v>105</v>
      </c>
      <c r="S2742" t="s">
        <v>291</v>
      </c>
      <c r="T2742" t="s">
        <v>55</v>
      </c>
      <c r="U2742" t="s">
        <v>250</v>
      </c>
      <c r="V2742" t="s">
        <v>102</v>
      </c>
      <c r="W2742" t="s">
        <v>173</v>
      </c>
      <c r="X2742" t="s">
        <v>137</v>
      </c>
      <c r="Y2742" t="s">
        <v>258</v>
      </c>
      <c r="Z2742" t="s">
        <v>56</v>
      </c>
      <c r="AA2742" t="s">
        <v>47</v>
      </c>
      <c r="AB2742" t="s">
        <v>78</v>
      </c>
      <c r="AC2742" t="s">
        <v>50</v>
      </c>
      <c r="AD2742" t="s">
        <v>250</v>
      </c>
      <c r="AE2742" t="s">
        <v>198</v>
      </c>
      <c r="AF2742" t="s">
        <v>181</v>
      </c>
      <c r="AG2742" t="s">
        <v>357</v>
      </c>
      <c r="AH2742" t="s">
        <v>78</v>
      </c>
      <c r="AI2742" t="s">
        <v>174</v>
      </c>
      <c r="AJ2742" t="s">
        <v>58</v>
      </c>
      <c r="AK2742" t="s">
        <v>142</v>
      </c>
      <c r="AL2742" t="s">
        <v>47</v>
      </c>
      <c r="AM2742" t="s">
        <v>122</v>
      </c>
      <c r="AN2742" t="s">
        <v>832</v>
      </c>
      <c r="AO2742" t="s">
        <v>330</v>
      </c>
    </row>
    <row r="2743" spans="1:41" hidden="1" x14ac:dyDescent="0.25">
      <c r="A2743" t="s">
        <v>11869</v>
      </c>
      <c r="B2743" t="s">
        <v>11870</v>
      </c>
      <c r="C2743" s="1" t="str">
        <f t="shared" si="172"/>
        <v>21:1062</v>
      </c>
      <c r="D2743" s="1" t="str">
        <f t="shared" si="173"/>
        <v>21:0123</v>
      </c>
      <c r="E2743" t="s">
        <v>11871</v>
      </c>
      <c r="F2743" t="s">
        <v>11872</v>
      </c>
      <c r="H2743">
        <v>49.653308799999998</v>
      </c>
      <c r="I2743">
        <v>-117.06843139999999</v>
      </c>
      <c r="J2743" s="1" t="str">
        <f t="shared" si="170"/>
        <v>NGR bulk stream sediment</v>
      </c>
      <c r="K2743" s="1" t="str">
        <f t="shared" si="171"/>
        <v>&lt;177 micron (NGR)</v>
      </c>
      <c r="L2743">
        <v>66</v>
      </c>
      <c r="M2743" t="s">
        <v>180</v>
      </c>
      <c r="N2743">
        <v>1111</v>
      </c>
      <c r="O2743" t="s">
        <v>437</v>
      </c>
      <c r="P2743" t="s">
        <v>47</v>
      </c>
      <c r="Q2743" t="s">
        <v>281</v>
      </c>
      <c r="R2743" t="s">
        <v>52</v>
      </c>
      <c r="S2743" t="s">
        <v>438</v>
      </c>
      <c r="T2743" t="s">
        <v>137</v>
      </c>
      <c r="U2743" t="s">
        <v>269</v>
      </c>
      <c r="V2743" t="s">
        <v>101</v>
      </c>
      <c r="W2743" t="s">
        <v>102</v>
      </c>
      <c r="X2743" t="s">
        <v>82</v>
      </c>
      <c r="Y2743" t="s">
        <v>251</v>
      </c>
      <c r="Z2743" t="s">
        <v>56</v>
      </c>
      <c r="AA2743" t="s">
        <v>47</v>
      </c>
      <c r="AB2743" t="s">
        <v>139</v>
      </c>
      <c r="AC2743" t="s">
        <v>58</v>
      </c>
      <c r="AD2743" t="s">
        <v>126</v>
      </c>
      <c r="AE2743" t="s">
        <v>57</v>
      </c>
      <c r="AF2743" t="s">
        <v>267</v>
      </c>
      <c r="AG2743" t="s">
        <v>609</v>
      </c>
      <c r="AH2743" t="s">
        <v>151</v>
      </c>
      <c r="AI2743" t="s">
        <v>64</v>
      </c>
      <c r="AJ2743" t="s">
        <v>50</v>
      </c>
      <c r="AK2743" t="s">
        <v>55</v>
      </c>
      <c r="AL2743" t="s">
        <v>47</v>
      </c>
      <c r="AM2743" t="s">
        <v>103</v>
      </c>
      <c r="AN2743" t="s">
        <v>548</v>
      </c>
      <c r="AO2743" t="s">
        <v>269</v>
      </c>
    </row>
    <row r="2744" spans="1:41" hidden="1" x14ac:dyDescent="0.25">
      <c r="A2744" t="s">
        <v>11873</v>
      </c>
      <c r="B2744" t="s">
        <v>11874</v>
      </c>
      <c r="C2744" s="1" t="str">
        <f t="shared" si="172"/>
        <v>21:1062</v>
      </c>
      <c r="D2744" s="1" t="str">
        <f t="shared" si="173"/>
        <v>21:0123</v>
      </c>
      <c r="E2744" t="s">
        <v>11875</v>
      </c>
      <c r="F2744" t="s">
        <v>11876</v>
      </c>
      <c r="H2744">
        <v>49.6272102</v>
      </c>
      <c r="I2744">
        <v>-117.05850909999999</v>
      </c>
      <c r="J2744" s="1" t="str">
        <f t="shared" si="170"/>
        <v>NGR bulk stream sediment</v>
      </c>
      <c r="K2744" s="1" t="str">
        <f t="shared" si="171"/>
        <v>&lt;177 micron (NGR)</v>
      </c>
      <c r="L2744">
        <v>66</v>
      </c>
      <c r="M2744" t="s">
        <v>195</v>
      </c>
      <c r="N2744">
        <v>1112</v>
      </c>
      <c r="O2744" t="s">
        <v>161</v>
      </c>
      <c r="P2744" t="s">
        <v>47</v>
      </c>
      <c r="Q2744" t="s">
        <v>138</v>
      </c>
      <c r="R2744" t="s">
        <v>206</v>
      </c>
      <c r="S2744" t="s">
        <v>291</v>
      </c>
      <c r="T2744" t="s">
        <v>137</v>
      </c>
      <c r="U2744" t="s">
        <v>82</v>
      </c>
      <c r="V2744" t="s">
        <v>81</v>
      </c>
      <c r="W2744" t="s">
        <v>79</v>
      </c>
      <c r="X2744" t="s">
        <v>330</v>
      </c>
      <c r="Y2744" t="s">
        <v>240</v>
      </c>
      <c r="Z2744" t="s">
        <v>56</v>
      </c>
      <c r="AA2744" t="s">
        <v>46</v>
      </c>
      <c r="AB2744" t="s">
        <v>161</v>
      </c>
      <c r="AC2744" t="s">
        <v>58</v>
      </c>
      <c r="AD2744" t="s">
        <v>457</v>
      </c>
      <c r="AE2744" t="s">
        <v>62</v>
      </c>
      <c r="AF2744" t="s">
        <v>85</v>
      </c>
      <c r="AG2744" t="s">
        <v>148</v>
      </c>
      <c r="AH2744" t="s">
        <v>78</v>
      </c>
      <c r="AI2744" t="s">
        <v>149</v>
      </c>
      <c r="AJ2744" t="s">
        <v>108</v>
      </c>
      <c r="AK2744" t="s">
        <v>260</v>
      </c>
      <c r="AL2744" t="s">
        <v>47</v>
      </c>
      <c r="AM2744" t="s">
        <v>47</v>
      </c>
      <c r="AN2744" t="s">
        <v>215</v>
      </c>
      <c r="AO2744" t="s">
        <v>225</v>
      </c>
    </row>
    <row r="2745" spans="1:41" hidden="1" x14ac:dyDescent="0.25">
      <c r="A2745" t="s">
        <v>11877</v>
      </c>
      <c r="B2745" t="s">
        <v>11878</v>
      </c>
      <c r="C2745" s="1" t="str">
        <f t="shared" si="172"/>
        <v>21:1062</v>
      </c>
      <c r="D2745" s="1" t="str">
        <f t="shared" si="173"/>
        <v>21:0123</v>
      </c>
      <c r="E2745" t="s">
        <v>11879</v>
      </c>
      <c r="F2745" t="s">
        <v>11880</v>
      </c>
      <c r="H2745">
        <v>49.6158219</v>
      </c>
      <c r="I2745">
        <v>-117.0843981</v>
      </c>
      <c r="J2745" s="1" t="str">
        <f t="shared" si="170"/>
        <v>NGR bulk stream sediment</v>
      </c>
      <c r="K2745" s="1" t="str">
        <f t="shared" si="171"/>
        <v>&lt;177 micron (NGR)</v>
      </c>
      <c r="L2745">
        <v>66</v>
      </c>
      <c r="M2745" t="s">
        <v>205</v>
      </c>
      <c r="N2745">
        <v>1113</v>
      </c>
      <c r="O2745" t="s">
        <v>235</v>
      </c>
      <c r="P2745" t="s">
        <v>47</v>
      </c>
      <c r="Q2745" t="s">
        <v>215</v>
      </c>
      <c r="R2745" t="s">
        <v>108</v>
      </c>
      <c r="S2745" t="s">
        <v>100</v>
      </c>
      <c r="T2745" t="s">
        <v>55</v>
      </c>
      <c r="U2745" t="s">
        <v>186</v>
      </c>
      <c r="V2745" t="s">
        <v>78</v>
      </c>
      <c r="W2745" t="s">
        <v>455</v>
      </c>
      <c r="X2745" t="s">
        <v>58</v>
      </c>
      <c r="Y2745" t="s">
        <v>934</v>
      </c>
      <c r="Z2745" t="s">
        <v>56</v>
      </c>
      <c r="AA2745" t="s">
        <v>46</v>
      </c>
      <c r="AB2745" t="s">
        <v>101</v>
      </c>
      <c r="AC2745" t="s">
        <v>58</v>
      </c>
      <c r="AD2745" t="s">
        <v>329</v>
      </c>
      <c r="AE2745" t="s">
        <v>53</v>
      </c>
      <c r="AF2745" t="s">
        <v>108</v>
      </c>
      <c r="AG2745" t="s">
        <v>52</v>
      </c>
      <c r="AH2745" t="s">
        <v>61</v>
      </c>
      <c r="AI2745" t="s">
        <v>149</v>
      </c>
      <c r="AJ2745" t="s">
        <v>58</v>
      </c>
      <c r="AK2745" t="s">
        <v>85</v>
      </c>
      <c r="AL2745" t="s">
        <v>47</v>
      </c>
      <c r="AM2745" t="s">
        <v>47</v>
      </c>
      <c r="AN2745" t="s">
        <v>299</v>
      </c>
      <c r="AO2745" t="s">
        <v>330</v>
      </c>
    </row>
    <row r="2746" spans="1:41" hidden="1" x14ac:dyDescent="0.25">
      <c r="A2746" t="s">
        <v>11881</v>
      </c>
      <c r="B2746" t="s">
        <v>11882</v>
      </c>
      <c r="C2746" s="1" t="str">
        <f t="shared" si="172"/>
        <v>21:1062</v>
      </c>
      <c r="D2746" s="1" t="str">
        <f t="shared" si="173"/>
        <v>21:0123</v>
      </c>
      <c r="E2746" t="s">
        <v>11883</v>
      </c>
      <c r="F2746" t="s">
        <v>11884</v>
      </c>
      <c r="H2746">
        <v>49.608125700000002</v>
      </c>
      <c r="I2746">
        <v>-117.1674908</v>
      </c>
      <c r="J2746" s="1" t="str">
        <f t="shared" si="170"/>
        <v>NGR bulk stream sediment</v>
      </c>
      <c r="K2746" s="1" t="str">
        <f t="shared" si="171"/>
        <v>&lt;177 micron (NGR)</v>
      </c>
      <c r="L2746">
        <v>66</v>
      </c>
      <c r="M2746" t="s">
        <v>214</v>
      </c>
      <c r="N2746">
        <v>1114</v>
      </c>
      <c r="O2746" t="s">
        <v>139</v>
      </c>
      <c r="P2746" t="s">
        <v>47</v>
      </c>
      <c r="Q2746" t="s">
        <v>275</v>
      </c>
      <c r="R2746" t="s">
        <v>217</v>
      </c>
      <c r="S2746" t="s">
        <v>226</v>
      </c>
      <c r="T2746" t="s">
        <v>51</v>
      </c>
      <c r="U2746" t="s">
        <v>269</v>
      </c>
      <c r="V2746" t="s">
        <v>493</v>
      </c>
      <c r="W2746" t="s">
        <v>257</v>
      </c>
      <c r="X2746" t="s">
        <v>137</v>
      </c>
      <c r="Y2746" t="s">
        <v>507</v>
      </c>
      <c r="Z2746" t="s">
        <v>56</v>
      </c>
      <c r="AA2746" t="s">
        <v>47</v>
      </c>
      <c r="AB2746" t="s">
        <v>101</v>
      </c>
      <c r="AC2746" t="s">
        <v>58</v>
      </c>
      <c r="AD2746" t="s">
        <v>184</v>
      </c>
      <c r="AE2746" t="s">
        <v>62</v>
      </c>
      <c r="AF2746" t="s">
        <v>351</v>
      </c>
      <c r="AG2746" t="s">
        <v>357</v>
      </c>
      <c r="AH2746" t="s">
        <v>257</v>
      </c>
      <c r="AI2746" t="s">
        <v>87</v>
      </c>
      <c r="AJ2746" t="s">
        <v>730</v>
      </c>
      <c r="AK2746" t="s">
        <v>218</v>
      </c>
      <c r="AL2746" t="s">
        <v>122</v>
      </c>
      <c r="AM2746" t="s">
        <v>47</v>
      </c>
      <c r="AN2746" t="s">
        <v>152</v>
      </c>
      <c r="AO2746" t="s">
        <v>127</v>
      </c>
    </row>
    <row r="2747" spans="1:41" hidden="1" x14ac:dyDescent="0.25">
      <c r="A2747" t="s">
        <v>11885</v>
      </c>
      <c r="B2747" t="s">
        <v>11886</v>
      </c>
      <c r="C2747" s="1" t="str">
        <f t="shared" si="172"/>
        <v>21:1062</v>
      </c>
      <c r="D2747" s="1" t="str">
        <f t="shared" si="173"/>
        <v>21:0123</v>
      </c>
      <c r="E2747" t="s">
        <v>11887</v>
      </c>
      <c r="F2747" t="s">
        <v>11888</v>
      </c>
      <c r="H2747">
        <v>49.591499499999998</v>
      </c>
      <c r="I2747">
        <v>-117.2080732</v>
      </c>
      <c r="J2747" s="1" t="str">
        <f t="shared" si="170"/>
        <v>NGR bulk stream sediment</v>
      </c>
      <c r="K2747" s="1" t="str">
        <f t="shared" si="171"/>
        <v>&lt;177 micron (NGR)</v>
      </c>
      <c r="L2747">
        <v>66</v>
      </c>
      <c r="M2747" t="s">
        <v>223</v>
      </c>
      <c r="N2747">
        <v>1115</v>
      </c>
      <c r="O2747" t="s">
        <v>185</v>
      </c>
      <c r="P2747" t="s">
        <v>47</v>
      </c>
      <c r="Q2747" t="s">
        <v>249</v>
      </c>
      <c r="R2747" t="s">
        <v>98</v>
      </c>
      <c r="S2747" t="s">
        <v>386</v>
      </c>
      <c r="T2747" t="s">
        <v>58</v>
      </c>
      <c r="U2747" t="s">
        <v>107</v>
      </c>
      <c r="V2747" t="s">
        <v>111</v>
      </c>
      <c r="W2747" t="s">
        <v>142</v>
      </c>
      <c r="X2747" t="s">
        <v>76</v>
      </c>
      <c r="Y2747" t="s">
        <v>226</v>
      </c>
      <c r="Z2747" t="s">
        <v>56</v>
      </c>
      <c r="AA2747" t="s">
        <v>46</v>
      </c>
      <c r="AB2747" t="s">
        <v>173</v>
      </c>
      <c r="AC2747" t="s">
        <v>267</v>
      </c>
      <c r="AD2747" t="s">
        <v>431</v>
      </c>
      <c r="AE2747" t="s">
        <v>199</v>
      </c>
      <c r="AF2747" t="s">
        <v>85</v>
      </c>
      <c r="AG2747" t="s">
        <v>2163</v>
      </c>
      <c r="AH2747" t="s">
        <v>102</v>
      </c>
      <c r="AI2747" t="s">
        <v>105</v>
      </c>
      <c r="AJ2747" t="s">
        <v>2366</v>
      </c>
      <c r="AK2747" t="s">
        <v>904</v>
      </c>
      <c r="AL2747" t="s">
        <v>47</v>
      </c>
      <c r="AM2747" t="s">
        <v>47</v>
      </c>
      <c r="AN2747" t="s">
        <v>337</v>
      </c>
      <c r="AO2747" t="s">
        <v>269</v>
      </c>
    </row>
    <row r="2748" spans="1:41" hidden="1" x14ac:dyDescent="0.25">
      <c r="A2748" t="s">
        <v>11889</v>
      </c>
      <c r="B2748" t="s">
        <v>11890</v>
      </c>
      <c r="C2748" s="1" t="str">
        <f t="shared" si="172"/>
        <v>21:1062</v>
      </c>
      <c r="D2748" s="1" t="str">
        <f t="shared" si="173"/>
        <v>21:0123</v>
      </c>
      <c r="E2748" t="s">
        <v>11891</v>
      </c>
      <c r="F2748" t="s">
        <v>11892</v>
      </c>
      <c r="H2748">
        <v>49.558520199999997</v>
      </c>
      <c r="I2748">
        <v>-117.2707924</v>
      </c>
      <c r="J2748" s="1" t="str">
        <f t="shared" si="170"/>
        <v>NGR bulk stream sediment</v>
      </c>
      <c r="K2748" s="1" t="str">
        <f t="shared" si="171"/>
        <v>&lt;177 micron (NGR)</v>
      </c>
      <c r="L2748">
        <v>66</v>
      </c>
      <c r="M2748" t="s">
        <v>233</v>
      </c>
      <c r="N2748">
        <v>1116</v>
      </c>
      <c r="O2748" t="s">
        <v>58</v>
      </c>
      <c r="P2748" t="s">
        <v>47</v>
      </c>
      <c r="Q2748" t="s">
        <v>184</v>
      </c>
      <c r="R2748" t="s">
        <v>175</v>
      </c>
      <c r="S2748" t="s">
        <v>597</v>
      </c>
      <c r="T2748" t="s">
        <v>52</v>
      </c>
      <c r="U2748" t="s">
        <v>667</v>
      </c>
      <c r="V2748" t="s">
        <v>79</v>
      </c>
      <c r="W2748" t="s">
        <v>61</v>
      </c>
      <c r="X2748" t="s">
        <v>47</v>
      </c>
      <c r="Y2748" t="s">
        <v>328</v>
      </c>
      <c r="Z2748" t="s">
        <v>56</v>
      </c>
      <c r="AA2748" t="s">
        <v>46</v>
      </c>
      <c r="AB2748" t="s">
        <v>185</v>
      </c>
      <c r="AC2748" t="s">
        <v>217</v>
      </c>
      <c r="AD2748" t="s">
        <v>554</v>
      </c>
      <c r="AE2748" t="s">
        <v>88</v>
      </c>
      <c r="AF2748" t="s">
        <v>123</v>
      </c>
      <c r="AG2748" t="s">
        <v>62</v>
      </c>
      <c r="AH2748" t="s">
        <v>235</v>
      </c>
      <c r="AI2748" t="s">
        <v>53</v>
      </c>
      <c r="AJ2748" t="s">
        <v>910</v>
      </c>
      <c r="AK2748" t="s">
        <v>2082</v>
      </c>
      <c r="AL2748" t="s">
        <v>47</v>
      </c>
      <c r="AM2748" t="s">
        <v>47</v>
      </c>
      <c r="AN2748" t="s">
        <v>65</v>
      </c>
      <c r="AO2748" t="s">
        <v>103</v>
      </c>
    </row>
    <row r="2749" spans="1:41" hidden="1" x14ac:dyDescent="0.25">
      <c r="A2749" t="s">
        <v>11893</v>
      </c>
      <c r="B2749" t="s">
        <v>11894</v>
      </c>
      <c r="C2749" s="1" t="str">
        <f t="shared" si="172"/>
        <v>21:1062</v>
      </c>
      <c r="D2749" s="1" t="str">
        <f t="shared" si="173"/>
        <v>21:0123</v>
      </c>
      <c r="E2749" t="s">
        <v>11895</v>
      </c>
      <c r="F2749" t="s">
        <v>11896</v>
      </c>
      <c r="H2749">
        <v>49.542635799999999</v>
      </c>
      <c r="I2749">
        <v>-117.2705524</v>
      </c>
      <c r="J2749" s="1" t="str">
        <f t="shared" si="170"/>
        <v>NGR bulk stream sediment</v>
      </c>
      <c r="K2749" s="1" t="str">
        <f t="shared" si="171"/>
        <v>&lt;177 micron (NGR)</v>
      </c>
      <c r="L2749">
        <v>66</v>
      </c>
      <c r="M2749" t="s">
        <v>280</v>
      </c>
      <c r="N2749">
        <v>1117</v>
      </c>
      <c r="O2749" t="s">
        <v>257</v>
      </c>
      <c r="P2749" t="s">
        <v>47</v>
      </c>
      <c r="Q2749" t="s">
        <v>184</v>
      </c>
      <c r="R2749" t="s">
        <v>131</v>
      </c>
      <c r="S2749" t="s">
        <v>226</v>
      </c>
      <c r="T2749" t="s">
        <v>137</v>
      </c>
      <c r="U2749" t="s">
        <v>438</v>
      </c>
      <c r="V2749" t="s">
        <v>366</v>
      </c>
      <c r="W2749" t="s">
        <v>139</v>
      </c>
      <c r="X2749" t="s">
        <v>122</v>
      </c>
      <c r="Y2749" t="s">
        <v>237</v>
      </c>
      <c r="Z2749" t="s">
        <v>56</v>
      </c>
      <c r="AA2749" t="s">
        <v>46</v>
      </c>
      <c r="AB2749" t="s">
        <v>64</v>
      </c>
      <c r="AC2749" t="s">
        <v>162</v>
      </c>
      <c r="AD2749" t="s">
        <v>226</v>
      </c>
      <c r="AE2749" t="s">
        <v>149</v>
      </c>
      <c r="AF2749" t="s">
        <v>351</v>
      </c>
      <c r="AG2749" t="s">
        <v>62</v>
      </c>
      <c r="AH2749" t="s">
        <v>64</v>
      </c>
      <c r="AI2749" t="s">
        <v>61</v>
      </c>
      <c r="AJ2749" t="s">
        <v>6266</v>
      </c>
      <c r="AK2749" t="s">
        <v>11897</v>
      </c>
      <c r="AL2749" t="s">
        <v>47</v>
      </c>
      <c r="AM2749" t="s">
        <v>47</v>
      </c>
      <c r="AN2749" t="s">
        <v>65</v>
      </c>
      <c r="AO2749" t="s">
        <v>55</v>
      </c>
    </row>
    <row r="2750" spans="1:41" hidden="1" x14ac:dyDescent="0.25">
      <c r="A2750" t="s">
        <v>11898</v>
      </c>
      <c r="B2750" t="s">
        <v>11899</v>
      </c>
      <c r="C2750" s="1" t="str">
        <f t="shared" si="172"/>
        <v>21:1062</v>
      </c>
      <c r="D2750" s="1" t="str">
        <f t="shared" si="173"/>
        <v>21:0123</v>
      </c>
      <c r="E2750" t="s">
        <v>11895</v>
      </c>
      <c r="F2750" t="s">
        <v>11900</v>
      </c>
      <c r="H2750">
        <v>49.542635799999999</v>
      </c>
      <c r="I2750">
        <v>-117.2705524</v>
      </c>
      <c r="J2750" s="1" t="str">
        <f t="shared" si="170"/>
        <v>NGR bulk stream sediment</v>
      </c>
      <c r="K2750" s="1" t="str">
        <f t="shared" si="171"/>
        <v>&lt;177 micron (NGR)</v>
      </c>
      <c r="L2750">
        <v>66</v>
      </c>
      <c r="M2750" t="s">
        <v>288</v>
      </c>
      <c r="N2750">
        <v>1118</v>
      </c>
      <c r="O2750" t="s">
        <v>200</v>
      </c>
      <c r="P2750" t="s">
        <v>47</v>
      </c>
      <c r="Q2750" t="s">
        <v>184</v>
      </c>
      <c r="R2750" t="s">
        <v>131</v>
      </c>
      <c r="S2750" t="s">
        <v>184</v>
      </c>
      <c r="T2750" t="s">
        <v>330</v>
      </c>
      <c r="U2750" t="s">
        <v>291</v>
      </c>
      <c r="V2750" t="s">
        <v>242</v>
      </c>
      <c r="W2750" t="s">
        <v>139</v>
      </c>
      <c r="X2750" t="s">
        <v>122</v>
      </c>
      <c r="Y2750" t="s">
        <v>237</v>
      </c>
      <c r="Z2750" t="s">
        <v>56</v>
      </c>
      <c r="AA2750" t="s">
        <v>46</v>
      </c>
      <c r="AB2750" t="s">
        <v>47</v>
      </c>
      <c r="AC2750" t="s">
        <v>112</v>
      </c>
      <c r="AD2750" t="s">
        <v>237</v>
      </c>
      <c r="AE2750" t="s">
        <v>185</v>
      </c>
      <c r="AF2750" t="s">
        <v>150</v>
      </c>
      <c r="AG2750" t="s">
        <v>62</v>
      </c>
      <c r="AH2750" t="s">
        <v>125</v>
      </c>
      <c r="AI2750" t="s">
        <v>87</v>
      </c>
      <c r="AJ2750" t="s">
        <v>724</v>
      </c>
      <c r="AK2750" t="s">
        <v>11901</v>
      </c>
      <c r="AL2750" t="s">
        <v>47</v>
      </c>
      <c r="AM2750" t="s">
        <v>47</v>
      </c>
      <c r="AN2750" t="s">
        <v>65</v>
      </c>
      <c r="AO2750" t="s">
        <v>50</v>
      </c>
    </row>
    <row r="2751" spans="1:41" hidden="1" x14ac:dyDescent="0.25">
      <c r="A2751" t="s">
        <v>11902</v>
      </c>
      <c r="B2751" t="s">
        <v>11903</v>
      </c>
      <c r="C2751" s="1" t="str">
        <f t="shared" si="172"/>
        <v>21:1062</v>
      </c>
      <c r="D2751" s="1" t="str">
        <f t="shared" si="173"/>
        <v>21:0123</v>
      </c>
      <c r="E2751" t="s">
        <v>11904</v>
      </c>
      <c r="F2751" t="s">
        <v>11905</v>
      </c>
      <c r="H2751">
        <v>49.611249399999998</v>
      </c>
      <c r="I2751">
        <v>-116.95481959999999</v>
      </c>
      <c r="J2751" s="1" t="str">
        <f t="shared" si="170"/>
        <v>NGR bulk stream sediment</v>
      </c>
      <c r="K2751" s="1" t="str">
        <f t="shared" si="171"/>
        <v>&lt;177 micron (NGR)</v>
      </c>
      <c r="L2751">
        <v>66</v>
      </c>
      <c r="M2751" t="s">
        <v>248</v>
      </c>
      <c r="N2751">
        <v>1119</v>
      </c>
      <c r="O2751" t="s">
        <v>142</v>
      </c>
      <c r="P2751" t="s">
        <v>47</v>
      </c>
      <c r="Q2751" t="s">
        <v>356</v>
      </c>
      <c r="R2751" t="s">
        <v>591</v>
      </c>
      <c r="S2751" t="s">
        <v>226</v>
      </c>
      <c r="T2751" t="s">
        <v>217</v>
      </c>
      <c r="U2751" t="s">
        <v>597</v>
      </c>
      <c r="V2751" t="s">
        <v>109</v>
      </c>
      <c r="W2751" t="s">
        <v>228</v>
      </c>
      <c r="X2751" t="s">
        <v>52</v>
      </c>
      <c r="Y2751" t="s">
        <v>538</v>
      </c>
      <c r="Z2751" t="s">
        <v>56</v>
      </c>
      <c r="AA2751" t="s">
        <v>46</v>
      </c>
      <c r="AB2751" t="s">
        <v>101</v>
      </c>
      <c r="AC2751" t="s">
        <v>75</v>
      </c>
      <c r="AD2751" t="s">
        <v>399</v>
      </c>
      <c r="AE2751" t="s">
        <v>199</v>
      </c>
      <c r="AF2751" t="s">
        <v>127</v>
      </c>
      <c r="AG2751" t="s">
        <v>689</v>
      </c>
      <c r="AH2751" t="s">
        <v>161</v>
      </c>
      <c r="AI2751" t="s">
        <v>61</v>
      </c>
      <c r="AJ2751" t="s">
        <v>267</v>
      </c>
      <c r="AK2751" t="s">
        <v>224</v>
      </c>
      <c r="AL2751" t="s">
        <v>122</v>
      </c>
      <c r="AM2751" t="s">
        <v>122</v>
      </c>
      <c r="AN2751" t="s">
        <v>294</v>
      </c>
      <c r="AO2751" t="s">
        <v>145</v>
      </c>
    </row>
    <row r="2752" spans="1:41" hidden="1" x14ac:dyDescent="0.25">
      <c r="A2752" t="s">
        <v>11906</v>
      </c>
      <c r="B2752" t="s">
        <v>11907</v>
      </c>
      <c r="C2752" s="1" t="str">
        <f t="shared" si="172"/>
        <v>21:1062</v>
      </c>
      <c r="D2752" s="1" t="str">
        <f t="shared" si="173"/>
        <v>21:0123</v>
      </c>
      <c r="E2752" t="s">
        <v>11908</v>
      </c>
      <c r="F2752" t="s">
        <v>11909</v>
      </c>
      <c r="H2752">
        <v>49.605510199999998</v>
      </c>
      <c r="I2752">
        <v>-116.98671659999999</v>
      </c>
      <c r="J2752" s="1" t="str">
        <f t="shared" si="170"/>
        <v>NGR bulk stream sediment</v>
      </c>
      <c r="K2752" s="1" t="str">
        <f t="shared" si="171"/>
        <v>&lt;177 micron (NGR)</v>
      </c>
      <c r="L2752">
        <v>66</v>
      </c>
      <c r="M2752" t="s">
        <v>256</v>
      </c>
      <c r="N2752">
        <v>1120</v>
      </c>
      <c r="O2752" t="s">
        <v>122</v>
      </c>
      <c r="P2752" t="s">
        <v>47</v>
      </c>
      <c r="Q2752" t="s">
        <v>487</v>
      </c>
      <c r="R2752" t="s">
        <v>64</v>
      </c>
      <c r="S2752" t="s">
        <v>120</v>
      </c>
      <c r="T2752" t="s">
        <v>145</v>
      </c>
      <c r="U2752" t="s">
        <v>146</v>
      </c>
      <c r="V2752" t="s">
        <v>60</v>
      </c>
      <c r="W2752" t="s">
        <v>200</v>
      </c>
      <c r="X2752" t="s">
        <v>103</v>
      </c>
      <c r="Y2752" t="s">
        <v>112</v>
      </c>
      <c r="Z2752" t="s">
        <v>199</v>
      </c>
      <c r="AA2752" t="s">
        <v>46</v>
      </c>
      <c r="AB2752" t="s">
        <v>81</v>
      </c>
      <c r="AC2752" t="s">
        <v>124</v>
      </c>
      <c r="AD2752" t="s">
        <v>342</v>
      </c>
      <c r="AE2752" t="s">
        <v>84</v>
      </c>
      <c r="AF2752" t="s">
        <v>50</v>
      </c>
      <c r="AG2752" t="s">
        <v>271</v>
      </c>
      <c r="AH2752" t="s">
        <v>174</v>
      </c>
      <c r="AI2752" t="s">
        <v>46</v>
      </c>
      <c r="AJ2752" t="s">
        <v>224</v>
      </c>
      <c r="AK2752" t="s">
        <v>78</v>
      </c>
      <c r="AL2752" t="s">
        <v>47</v>
      </c>
      <c r="AM2752" t="s">
        <v>47</v>
      </c>
      <c r="AN2752" t="s">
        <v>1121</v>
      </c>
      <c r="AO2752" t="s">
        <v>306</v>
      </c>
    </row>
    <row r="2753" spans="1:41" hidden="1" x14ac:dyDescent="0.25">
      <c r="A2753" t="s">
        <v>11910</v>
      </c>
      <c r="B2753" t="s">
        <v>11911</v>
      </c>
      <c r="C2753" s="1" t="str">
        <f t="shared" si="172"/>
        <v>21:1062</v>
      </c>
      <c r="D2753" s="1" t="str">
        <f t="shared" si="173"/>
        <v>21:0123</v>
      </c>
      <c r="E2753" t="s">
        <v>11912</v>
      </c>
      <c r="F2753" t="s">
        <v>11913</v>
      </c>
      <c r="H2753">
        <v>49.589300399999999</v>
      </c>
      <c r="I2753">
        <v>-117.02903449999999</v>
      </c>
      <c r="J2753" s="1" t="str">
        <f t="shared" si="170"/>
        <v>NGR bulk stream sediment</v>
      </c>
      <c r="K2753" s="1" t="str">
        <f t="shared" si="171"/>
        <v>&lt;177 micron (NGR)</v>
      </c>
      <c r="L2753">
        <v>66</v>
      </c>
      <c r="M2753" t="s">
        <v>265</v>
      </c>
      <c r="N2753">
        <v>1121</v>
      </c>
      <c r="O2753" t="s">
        <v>64</v>
      </c>
      <c r="P2753" t="s">
        <v>47</v>
      </c>
      <c r="Q2753" t="s">
        <v>234</v>
      </c>
      <c r="R2753" t="s">
        <v>319</v>
      </c>
      <c r="S2753" t="s">
        <v>183</v>
      </c>
      <c r="T2753" t="s">
        <v>66</v>
      </c>
      <c r="U2753" t="s">
        <v>386</v>
      </c>
      <c r="V2753" t="s">
        <v>130</v>
      </c>
      <c r="W2753" t="s">
        <v>455</v>
      </c>
      <c r="X2753" t="s">
        <v>52</v>
      </c>
      <c r="Y2753" t="s">
        <v>162</v>
      </c>
      <c r="Z2753" t="s">
        <v>56</v>
      </c>
      <c r="AA2753" t="s">
        <v>46</v>
      </c>
      <c r="AB2753" t="s">
        <v>161</v>
      </c>
      <c r="AC2753" t="s">
        <v>343</v>
      </c>
      <c r="AD2753" t="s">
        <v>100</v>
      </c>
      <c r="AE2753" t="s">
        <v>56</v>
      </c>
      <c r="AF2753" t="s">
        <v>267</v>
      </c>
      <c r="AG2753" t="s">
        <v>88</v>
      </c>
      <c r="AH2753" t="s">
        <v>78</v>
      </c>
      <c r="AI2753" t="s">
        <v>87</v>
      </c>
      <c r="AJ2753" t="s">
        <v>143</v>
      </c>
      <c r="AK2753" t="s">
        <v>282</v>
      </c>
      <c r="AL2753" t="s">
        <v>47</v>
      </c>
      <c r="AM2753" t="s">
        <v>47</v>
      </c>
      <c r="AN2753" t="s">
        <v>152</v>
      </c>
      <c r="AO2753" t="s">
        <v>225</v>
      </c>
    </row>
    <row r="2754" spans="1:41" hidden="1" x14ac:dyDescent="0.25">
      <c r="A2754" t="s">
        <v>11914</v>
      </c>
      <c r="B2754" t="s">
        <v>11915</v>
      </c>
      <c r="C2754" s="1" t="str">
        <f t="shared" si="172"/>
        <v>21:1062</v>
      </c>
      <c r="D2754" s="1" t="str">
        <f t="shared" si="173"/>
        <v>21:0123</v>
      </c>
      <c r="E2754" t="s">
        <v>11916</v>
      </c>
      <c r="F2754" t="s">
        <v>11917</v>
      </c>
      <c r="H2754">
        <v>49.5902447</v>
      </c>
      <c r="I2754">
        <v>-117.064015</v>
      </c>
      <c r="J2754" s="1" t="str">
        <f t="shared" ref="J2754:J2817" si="174">HYPERLINK("http://geochem.nrcan.gc.ca/cdogs/content/kwd/kwd020030_e.htm", "NGR bulk stream sediment")</f>
        <v>NGR bulk stream sediment</v>
      </c>
      <c r="K2754" s="1" t="str">
        <f t="shared" ref="K2754:K2817" si="175">HYPERLINK("http://geochem.nrcan.gc.ca/cdogs/content/kwd/kwd080006_e.htm", "&lt;177 micron (NGR)")</f>
        <v>&lt;177 micron (NGR)</v>
      </c>
      <c r="L2754">
        <v>67</v>
      </c>
      <c r="M2754" t="s">
        <v>45</v>
      </c>
      <c r="N2754">
        <v>1122</v>
      </c>
      <c r="O2754" t="s">
        <v>81</v>
      </c>
      <c r="P2754" t="s">
        <v>47</v>
      </c>
      <c r="Q2754" t="s">
        <v>119</v>
      </c>
      <c r="R2754" t="s">
        <v>259</v>
      </c>
      <c r="S2754" t="s">
        <v>431</v>
      </c>
      <c r="T2754" t="s">
        <v>127</v>
      </c>
      <c r="U2754" t="s">
        <v>532</v>
      </c>
      <c r="V2754" t="s">
        <v>101</v>
      </c>
      <c r="W2754" t="s">
        <v>282</v>
      </c>
      <c r="X2754" t="s">
        <v>50</v>
      </c>
      <c r="Y2754" t="s">
        <v>457</v>
      </c>
      <c r="Z2754" t="s">
        <v>56</v>
      </c>
      <c r="AA2754" t="s">
        <v>46</v>
      </c>
      <c r="AB2754" t="s">
        <v>257</v>
      </c>
      <c r="AC2754" t="s">
        <v>82</v>
      </c>
      <c r="AD2754" t="s">
        <v>300</v>
      </c>
      <c r="AE2754" t="s">
        <v>56</v>
      </c>
      <c r="AF2754" t="s">
        <v>127</v>
      </c>
      <c r="AG2754" t="s">
        <v>971</v>
      </c>
      <c r="AH2754" t="s">
        <v>151</v>
      </c>
      <c r="AI2754" t="s">
        <v>101</v>
      </c>
      <c r="AJ2754" t="s">
        <v>209</v>
      </c>
      <c r="AK2754" t="s">
        <v>392</v>
      </c>
      <c r="AL2754" t="s">
        <v>47</v>
      </c>
      <c r="AM2754" t="s">
        <v>103</v>
      </c>
      <c r="AN2754" t="s">
        <v>119</v>
      </c>
      <c r="AO2754" t="s">
        <v>225</v>
      </c>
    </row>
    <row r="2755" spans="1:41" hidden="1" x14ac:dyDescent="0.25">
      <c r="A2755" t="s">
        <v>11918</v>
      </c>
      <c r="B2755" t="s">
        <v>11919</v>
      </c>
      <c r="C2755" s="1" t="str">
        <f t="shared" si="172"/>
        <v>21:1062</v>
      </c>
      <c r="D2755" s="1" t="str">
        <f t="shared" si="173"/>
        <v>21:0123</v>
      </c>
      <c r="E2755" t="s">
        <v>11920</v>
      </c>
      <c r="F2755" t="s">
        <v>11921</v>
      </c>
      <c r="H2755">
        <v>49.651578899999997</v>
      </c>
      <c r="I2755">
        <v>-116.9507658</v>
      </c>
      <c r="J2755" s="1" t="str">
        <f t="shared" si="174"/>
        <v>NGR bulk stream sediment</v>
      </c>
      <c r="K2755" s="1" t="str">
        <f t="shared" si="175"/>
        <v>&lt;177 micron (NGR)</v>
      </c>
      <c r="L2755">
        <v>67</v>
      </c>
      <c r="M2755" t="s">
        <v>71</v>
      </c>
      <c r="N2755">
        <v>1123</v>
      </c>
      <c r="O2755" t="s">
        <v>51</v>
      </c>
      <c r="P2755" t="s">
        <v>47</v>
      </c>
      <c r="Q2755" t="s">
        <v>518</v>
      </c>
      <c r="R2755" t="s">
        <v>76</v>
      </c>
      <c r="S2755" t="s">
        <v>482</v>
      </c>
      <c r="T2755" t="s">
        <v>145</v>
      </c>
      <c r="U2755" t="s">
        <v>65</v>
      </c>
      <c r="V2755" t="s">
        <v>118</v>
      </c>
      <c r="W2755" t="s">
        <v>228</v>
      </c>
      <c r="X2755" t="s">
        <v>52</v>
      </c>
      <c r="Y2755" t="s">
        <v>160</v>
      </c>
      <c r="Z2755" t="s">
        <v>56</v>
      </c>
      <c r="AA2755" t="s">
        <v>46</v>
      </c>
      <c r="AB2755" t="s">
        <v>47</v>
      </c>
      <c r="AC2755" t="s">
        <v>399</v>
      </c>
      <c r="AD2755" t="s">
        <v>100</v>
      </c>
      <c r="AE2755" t="s">
        <v>57</v>
      </c>
      <c r="AF2755" t="s">
        <v>209</v>
      </c>
      <c r="AG2755" t="s">
        <v>118</v>
      </c>
      <c r="AH2755" t="s">
        <v>139</v>
      </c>
      <c r="AI2755" t="s">
        <v>185</v>
      </c>
      <c r="AJ2755" t="s">
        <v>55</v>
      </c>
      <c r="AK2755" t="s">
        <v>336</v>
      </c>
      <c r="AL2755" t="s">
        <v>47</v>
      </c>
      <c r="AM2755" t="s">
        <v>47</v>
      </c>
      <c r="AN2755" t="s">
        <v>318</v>
      </c>
      <c r="AO2755" t="s">
        <v>49</v>
      </c>
    </row>
    <row r="2756" spans="1:41" hidden="1" x14ac:dyDescent="0.25">
      <c r="A2756" t="s">
        <v>11922</v>
      </c>
      <c r="B2756" t="s">
        <v>11923</v>
      </c>
      <c r="C2756" s="1" t="str">
        <f t="shared" si="172"/>
        <v>21:1062</v>
      </c>
      <c r="D2756" s="1" t="str">
        <f t="shared" si="173"/>
        <v>21:0123</v>
      </c>
      <c r="E2756" t="s">
        <v>11924</v>
      </c>
      <c r="F2756" t="s">
        <v>11925</v>
      </c>
      <c r="H2756">
        <v>49.646965700000003</v>
      </c>
      <c r="I2756">
        <v>-116.9556743</v>
      </c>
      <c r="J2756" s="1" t="str">
        <f t="shared" si="174"/>
        <v>NGR bulk stream sediment</v>
      </c>
      <c r="K2756" s="1" t="str">
        <f t="shared" si="175"/>
        <v>&lt;177 micron (NGR)</v>
      </c>
      <c r="L2756">
        <v>67</v>
      </c>
      <c r="M2756" t="s">
        <v>95</v>
      </c>
      <c r="N2756">
        <v>1124</v>
      </c>
      <c r="O2756" t="s">
        <v>359</v>
      </c>
      <c r="P2756" t="s">
        <v>47</v>
      </c>
      <c r="Q2756" t="s">
        <v>802</v>
      </c>
      <c r="R2756" t="s">
        <v>267</v>
      </c>
      <c r="S2756" t="s">
        <v>140</v>
      </c>
      <c r="T2756" t="s">
        <v>59</v>
      </c>
      <c r="U2756" t="s">
        <v>294</v>
      </c>
      <c r="V2756" t="s">
        <v>129</v>
      </c>
      <c r="W2756" t="s">
        <v>493</v>
      </c>
      <c r="X2756" t="s">
        <v>55</v>
      </c>
      <c r="Y2756" t="s">
        <v>106</v>
      </c>
      <c r="Z2756" t="s">
        <v>56</v>
      </c>
      <c r="AA2756" t="s">
        <v>46</v>
      </c>
      <c r="AB2756" t="s">
        <v>105</v>
      </c>
      <c r="AC2756" t="s">
        <v>597</v>
      </c>
      <c r="AD2756" t="s">
        <v>300</v>
      </c>
      <c r="AE2756" t="s">
        <v>53</v>
      </c>
      <c r="AF2756" t="s">
        <v>352</v>
      </c>
      <c r="AG2756" t="s">
        <v>357</v>
      </c>
      <c r="AH2756" t="s">
        <v>139</v>
      </c>
      <c r="AI2756" t="s">
        <v>174</v>
      </c>
      <c r="AJ2756" t="s">
        <v>118</v>
      </c>
      <c r="AK2756" t="s">
        <v>365</v>
      </c>
      <c r="AL2756" t="s">
        <v>47</v>
      </c>
      <c r="AM2756" t="s">
        <v>47</v>
      </c>
      <c r="AN2756" t="s">
        <v>492</v>
      </c>
      <c r="AO2756" t="s">
        <v>108</v>
      </c>
    </row>
    <row r="2757" spans="1:41" hidden="1" x14ac:dyDescent="0.25">
      <c r="A2757" t="s">
        <v>11926</v>
      </c>
      <c r="B2757" t="s">
        <v>11927</v>
      </c>
      <c r="C2757" s="1" t="str">
        <f t="shared" si="172"/>
        <v>21:1062</v>
      </c>
      <c r="D2757" s="1" t="str">
        <f t="shared" si="173"/>
        <v>21:0123</v>
      </c>
      <c r="E2757" t="s">
        <v>11928</v>
      </c>
      <c r="F2757" t="s">
        <v>11929</v>
      </c>
      <c r="H2757">
        <v>49.6993528</v>
      </c>
      <c r="I2757">
        <v>-116.9185037</v>
      </c>
      <c r="J2757" s="1" t="str">
        <f t="shared" si="174"/>
        <v>NGR bulk stream sediment</v>
      </c>
      <c r="K2757" s="1" t="str">
        <f t="shared" si="175"/>
        <v>&lt;177 micron (NGR)</v>
      </c>
      <c r="L2757">
        <v>67</v>
      </c>
      <c r="M2757" t="s">
        <v>117</v>
      </c>
      <c r="N2757">
        <v>1125</v>
      </c>
      <c r="O2757" t="s">
        <v>127</v>
      </c>
      <c r="P2757" t="s">
        <v>85</v>
      </c>
      <c r="Q2757" t="s">
        <v>518</v>
      </c>
      <c r="R2757" t="s">
        <v>591</v>
      </c>
      <c r="S2757" t="s">
        <v>251</v>
      </c>
      <c r="T2757" t="s">
        <v>197</v>
      </c>
      <c r="U2757" t="s">
        <v>207</v>
      </c>
      <c r="V2757" t="s">
        <v>406</v>
      </c>
      <c r="W2757" t="s">
        <v>412</v>
      </c>
      <c r="X2757" t="s">
        <v>52</v>
      </c>
      <c r="Y2757" t="s">
        <v>418</v>
      </c>
      <c r="Z2757" t="s">
        <v>56</v>
      </c>
      <c r="AA2757" t="s">
        <v>46</v>
      </c>
      <c r="AB2757" t="s">
        <v>235</v>
      </c>
      <c r="AC2757" t="s">
        <v>140</v>
      </c>
      <c r="AD2757" t="s">
        <v>667</v>
      </c>
      <c r="AE2757" t="s">
        <v>185</v>
      </c>
      <c r="AF2757" t="s">
        <v>679</v>
      </c>
      <c r="AG2757" t="s">
        <v>351</v>
      </c>
      <c r="AH2757" t="s">
        <v>101</v>
      </c>
      <c r="AI2757" t="s">
        <v>87</v>
      </c>
      <c r="AJ2757" t="s">
        <v>58</v>
      </c>
      <c r="AK2757" t="s">
        <v>103</v>
      </c>
      <c r="AL2757" t="s">
        <v>47</v>
      </c>
      <c r="AM2757" t="s">
        <v>122</v>
      </c>
      <c r="AN2757" t="s">
        <v>935</v>
      </c>
      <c r="AO2757" t="s">
        <v>225</v>
      </c>
    </row>
    <row r="2758" spans="1:41" hidden="1" x14ac:dyDescent="0.25">
      <c r="A2758" t="s">
        <v>11930</v>
      </c>
      <c r="B2758" t="s">
        <v>11931</v>
      </c>
      <c r="C2758" s="1" t="str">
        <f t="shared" si="172"/>
        <v>21:1062</v>
      </c>
      <c r="D2758" s="1" t="str">
        <f t="shared" si="173"/>
        <v>21:0123</v>
      </c>
      <c r="E2758" t="s">
        <v>11932</v>
      </c>
      <c r="F2758" t="s">
        <v>11933</v>
      </c>
      <c r="H2758">
        <v>49.690395199999998</v>
      </c>
      <c r="I2758">
        <v>-116.9418816</v>
      </c>
      <c r="J2758" s="1" t="str">
        <f t="shared" si="174"/>
        <v>NGR bulk stream sediment</v>
      </c>
      <c r="K2758" s="1" t="str">
        <f t="shared" si="175"/>
        <v>&lt;177 micron (NGR)</v>
      </c>
      <c r="L2758">
        <v>67</v>
      </c>
      <c r="M2758" t="s">
        <v>136</v>
      </c>
      <c r="N2758">
        <v>1126</v>
      </c>
      <c r="O2758" t="s">
        <v>365</v>
      </c>
      <c r="P2758" t="s">
        <v>108</v>
      </c>
      <c r="Q2758" t="s">
        <v>492</v>
      </c>
      <c r="R2758" t="s">
        <v>55</v>
      </c>
      <c r="S2758" t="s">
        <v>226</v>
      </c>
      <c r="T2758" t="s">
        <v>267</v>
      </c>
      <c r="U2758" t="s">
        <v>482</v>
      </c>
      <c r="V2758" t="s">
        <v>111</v>
      </c>
      <c r="W2758" t="s">
        <v>151</v>
      </c>
      <c r="X2758" t="s">
        <v>85</v>
      </c>
      <c r="Y2758" t="s">
        <v>482</v>
      </c>
      <c r="Z2758" t="s">
        <v>56</v>
      </c>
      <c r="AA2758" t="s">
        <v>47</v>
      </c>
      <c r="AB2758" t="s">
        <v>47</v>
      </c>
      <c r="AC2758" t="s">
        <v>145</v>
      </c>
      <c r="AD2758" t="s">
        <v>829</v>
      </c>
      <c r="AE2758" t="s">
        <v>46</v>
      </c>
      <c r="AF2758" t="s">
        <v>76</v>
      </c>
      <c r="AG2758" t="s">
        <v>1078</v>
      </c>
      <c r="AH2758" t="s">
        <v>206</v>
      </c>
      <c r="AI2758" t="s">
        <v>110</v>
      </c>
      <c r="AJ2758" t="s">
        <v>127</v>
      </c>
      <c r="AK2758" t="s">
        <v>143</v>
      </c>
      <c r="AL2758" t="s">
        <v>47</v>
      </c>
      <c r="AM2758" t="s">
        <v>122</v>
      </c>
      <c r="AN2758" t="s">
        <v>159</v>
      </c>
      <c r="AO2758" t="s">
        <v>59</v>
      </c>
    </row>
    <row r="2759" spans="1:41" hidden="1" x14ac:dyDescent="0.25">
      <c r="A2759" t="s">
        <v>11934</v>
      </c>
      <c r="B2759" t="s">
        <v>11935</v>
      </c>
      <c r="C2759" s="1" t="str">
        <f t="shared" si="172"/>
        <v>21:1062</v>
      </c>
      <c r="D2759" s="1" t="str">
        <f t="shared" si="173"/>
        <v>21:0123</v>
      </c>
      <c r="E2759" t="s">
        <v>11936</v>
      </c>
      <c r="F2759" t="s">
        <v>11937</v>
      </c>
      <c r="H2759">
        <v>49.703251999999999</v>
      </c>
      <c r="I2759">
        <v>-116.99044979999999</v>
      </c>
      <c r="J2759" s="1" t="str">
        <f t="shared" si="174"/>
        <v>NGR bulk stream sediment</v>
      </c>
      <c r="K2759" s="1" t="str">
        <f t="shared" si="175"/>
        <v>&lt;177 micron (NGR)</v>
      </c>
      <c r="L2759">
        <v>67</v>
      </c>
      <c r="M2759" t="s">
        <v>157</v>
      </c>
      <c r="N2759">
        <v>1127</v>
      </c>
      <c r="O2759" t="s">
        <v>128</v>
      </c>
      <c r="P2759" t="s">
        <v>127</v>
      </c>
      <c r="Q2759" t="s">
        <v>411</v>
      </c>
      <c r="R2759" t="s">
        <v>271</v>
      </c>
      <c r="S2759" t="s">
        <v>391</v>
      </c>
      <c r="T2759" t="s">
        <v>58</v>
      </c>
      <c r="U2759" t="s">
        <v>98</v>
      </c>
      <c r="V2759" t="s">
        <v>122</v>
      </c>
      <c r="W2759" t="s">
        <v>51</v>
      </c>
      <c r="X2759" t="s">
        <v>50</v>
      </c>
      <c r="Y2759" t="s">
        <v>237</v>
      </c>
      <c r="Z2759" t="s">
        <v>56</v>
      </c>
      <c r="AA2759" t="s">
        <v>46</v>
      </c>
      <c r="AB2759" t="s">
        <v>122</v>
      </c>
      <c r="AC2759" t="s">
        <v>58</v>
      </c>
      <c r="AD2759" t="s">
        <v>268</v>
      </c>
      <c r="AE2759" t="s">
        <v>46</v>
      </c>
      <c r="AF2759" t="s">
        <v>76</v>
      </c>
      <c r="AG2759" t="s">
        <v>1619</v>
      </c>
      <c r="AH2759" t="s">
        <v>142</v>
      </c>
      <c r="AI2759" t="s">
        <v>185</v>
      </c>
      <c r="AJ2759" t="s">
        <v>983</v>
      </c>
      <c r="AK2759" t="s">
        <v>182</v>
      </c>
      <c r="AL2759" t="s">
        <v>47</v>
      </c>
      <c r="AM2759" t="s">
        <v>122</v>
      </c>
      <c r="AN2759" t="s">
        <v>807</v>
      </c>
      <c r="AO2759" t="s">
        <v>49</v>
      </c>
    </row>
    <row r="2760" spans="1:41" hidden="1" x14ac:dyDescent="0.25">
      <c r="A2760" t="s">
        <v>11938</v>
      </c>
      <c r="B2760" t="s">
        <v>11939</v>
      </c>
      <c r="C2760" s="1" t="str">
        <f t="shared" si="172"/>
        <v>21:1062</v>
      </c>
      <c r="D2760" s="1" t="str">
        <f t="shared" si="173"/>
        <v>21:0123</v>
      </c>
      <c r="E2760" t="s">
        <v>11940</v>
      </c>
      <c r="F2760" t="s">
        <v>11941</v>
      </c>
      <c r="H2760">
        <v>49.706598399999997</v>
      </c>
      <c r="I2760">
        <v>-116.98361130000001</v>
      </c>
      <c r="J2760" s="1" t="str">
        <f t="shared" si="174"/>
        <v>NGR bulk stream sediment</v>
      </c>
      <c r="K2760" s="1" t="str">
        <f t="shared" si="175"/>
        <v>&lt;177 micron (NGR)</v>
      </c>
      <c r="L2760">
        <v>67</v>
      </c>
      <c r="M2760" t="s">
        <v>170</v>
      </c>
      <c r="N2760">
        <v>1128</v>
      </c>
      <c r="O2760" t="s">
        <v>188</v>
      </c>
      <c r="P2760" t="s">
        <v>47</v>
      </c>
      <c r="Q2760" t="s">
        <v>284</v>
      </c>
      <c r="R2760" t="s">
        <v>98</v>
      </c>
      <c r="S2760" t="s">
        <v>226</v>
      </c>
      <c r="T2760" t="s">
        <v>58</v>
      </c>
      <c r="U2760" t="s">
        <v>217</v>
      </c>
      <c r="V2760" t="s">
        <v>437</v>
      </c>
      <c r="W2760" t="s">
        <v>412</v>
      </c>
      <c r="X2760" t="s">
        <v>209</v>
      </c>
      <c r="Y2760" t="s">
        <v>554</v>
      </c>
      <c r="Z2760" t="s">
        <v>56</v>
      </c>
      <c r="AA2760" t="s">
        <v>46</v>
      </c>
      <c r="AB2760" t="s">
        <v>78</v>
      </c>
      <c r="AC2760" t="s">
        <v>58</v>
      </c>
      <c r="AD2760" t="s">
        <v>268</v>
      </c>
      <c r="AE2760" t="s">
        <v>53</v>
      </c>
      <c r="AF2760" t="s">
        <v>209</v>
      </c>
      <c r="AG2760" t="s">
        <v>181</v>
      </c>
      <c r="AH2760" t="s">
        <v>79</v>
      </c>
      <c r="AI2760" t="s">
        <v>149</v>
      </c>
      <c r="AJ2760" t="s">
        <v>127</v>
      </c>
      <c r="AK2760" t="s">
        <v>147</v>
      </c>
      <c r="AL2760" t="s">
        <v>47</v>
      </c>
      <c r="AM2760" t="s">
        <v>47</v>
      </c>
      <c r="AN2760" t="s">
        <v>364</v>
      </c>
      <c r="AO2760" t="s">
        <v>99</v>
      </c>
    </row>
    <row r="2761" spans="1:41" hidden="1" x14ac:dyDescent="0.25">
      <c r="A2761" t="s">
        <v>11942</v>
      </c>
      <c r="B2761" t="s">
        <v>11943</v>
      </c>
      <c r="C2761" s="1" t="str">
        <f t="shared" si="172"/>
        <v>21:1062</v>
      </c>
      <c r="D2761" s="1" t="str">
        <f t="shared" si="173"/>
        <v>21:0123</v>
      </c>
      <c r="E2761" t="s">
        <v>11944</v>
      </c>
      <c r="F2761" t="s">
        <v>11945</v>
      </c>
      <c r="H2761">
        <v>49.747352399999997</v>
      </c>
      <c r="I2761">
        <v>-116.9172306</v>
      </c>
      <c r="J2761" s="1" t="str">
        <f t="shared" si="174"/>
        <v>NGR bulk stream sediment</v>
      </c>
      <c r="K2761" s="1" t="str">
        <f t="shared" si="175"/>
        <v>&lt;177 micron (NGR)</v>
      </c>
      <c r="L2761">
        <v>67</v>
      </c>
      <c r="M2761" t="s">
        <v>180</v>
      </c>
      <c r="N2761">
        <v>1129</v>
      </c>
      <c r="O2761" t="s">
        <v>50</v>
      </c>
      <c r="P2761" t="s">
        <v>103</v>
      </c>
      <c r="Q2761" t="s">
        <v>1780</v>
      </c>
      <c r="R2761" t="s">
        <v>493</v>
      </c>
      <c r="S2761" t="s">
        <v>597</v>
      </c>
      <c r="T2761" t="s">
        <v>49</v>
      </c>
      <c r="U2761" t="s">
        <v>331</v>
      </c>
      <c r="V2761" t="s">
        <v>292</v>
      </c>
      <c r="W2761" t="s">
        <v>123</v>
      </c>
      <c r="X2761" t="s">
        <v>58</v>
      </c>
      <c r="Y2761" t="s">
        <v>538</v>
      </c>
      <c r="Z2761" t="s">
        <v>56</v>
      </c>
      <c r="AA2761" t="s">
        <v>46</v>
      </c>
      <c r="AB2761" t="s">
        <v>47</v>
      </c>
      <c r="AC2761" t="s">
        <v>358</v>
      </c>
      <c r="AD2761" t="s">
        <v>507</v>
      </c>
      <c r="AE2761" t="s">
        <v>54</v>
      </c>
      <c r="AF2761" t="s">
        <v>267</v>
      </c>
      <c r="AG2761" t="s">
        <v>406</v>
      </c>
      <c r="AH2761" t="s">
        <v>173</v>
      </c>
      <c r="AI2761" t="s">
        <v>149</v>
      </c>
      <c r="AJ2761" t="s">
        <v>127</v>
      </c>
      <c r="AK2761" t="s">
        <v>151</v>
      </c>
      <c r="AL2761" t="s">
        <v>47</v>
      </c>
      <c r="AM2761" t="s">
        <v>47</v>
      </c>
      <c r="AN2761" t="s">
        <v>301</v>
      </c>
      <c r="AO2761" t="s">
        <v>225</v>
      </c>
    </row>
    <row r="2762" spans="1:41" hidden="1" x14ac:dyDescent="0.25">
      <c r="A2762" t="s">
        <v>11946</v>
      </c>
      <c r="B2762" t="s">
        <v>11947</v>
      </c>
      <c r="C2762" s="1" t="str">
        <f t="shared" si="172"/>
        <v>21:1062</v>
      </c>
      <c r="D2762" s="1" t="str">
        <f t="shared" si="173"/>
        <v>21:0123</v>
      </c>
      <c r="E2762" t="s">
        <v>11948</v>
      </c>
      <c r="F2762" t="s">
        <v>11949</v>
      </c>
      <c r="H2762">
        <v>49.784105199999999</v>
      </c>
      <c r="I2762">
        <v>-117.0642797</v>
      </c>
      <c r="J2762" s="1" t="str">
        <f t="shared" si="174"/>
        <v>NGR bulk stream sediment</v>
      </c>
      <c r="K2762" s="1" t="str">
        <f t="shared" si="175"/>
        <v>&lt;177 micron (NGR)</v>
      </c>
      <c r="L2762">
        <v>67</v>
      </c>
      <c r="M2762" t="s">
        <v>195</v>
      </c>
      <c r="N2762">
        <v>1130</v>
      </c>
      <c r="O2762" t="s">
        <v>50</v>
      </c>
      <c r="P2762" t="s">
        <v>47</v>
      </c>
      <c r="Q2762" t="s">
        <v>568</v>
      </c>
      <c r="R2762" t="s">
        <v>104</v>
      </c>
      <c r="S2762" t="s">
        <v>438</v>
      </c>
      <c r="T2762" t="s">
        <v>330</v>
      </c>
      <c r="U2762" t="s">
        <v>269</v>
      </c>
      <c r="V2762" t="s">
        <v>85</v>
      </c>
      <c r="W2762" t="s">
        <v>200</v>
      </c>
      <c r="X2762" t="s">
        <v>85</v>
      </c>
      <c r="Y2762" t="s">
        <v>226</v>
      </c>
      <c r="Z2762" t="s">
        <v>56</v>
      </c>
      <c r="AA2762" t="s">
        <v>46</v>
      </c>
      <c r="AB2762" t="s">
        <v>101</v>
      </c>
      <c r="AC2762" t="s">
        <v>58</v>
      </c>
      <c r="AD2762" t="s">
        <v>343</v>
      </c>
      <c r="AE2762" t="s">
        <v>46</v>
      </c>
      <c r="AF2762" t="s">
        <v>85</v>
      </c>
      <c r="AG2762" t="s">
        <v>1017</v>
      </c>
      <c r="AH2762" t="s">
        <v>79</v>
      </c>
      <c r="AI2762" t="s">
        <v>185</v>
      </c>
      <c r="AJ2762" t="s">
        <v>175</v>
      </c>
      <c r="AK2762" t="s">
        <v>1528</v>
      </c>
      <c r="AL2762" t="s">
        <v>47</v>
      </c>
      <c r="AM2762" t="s">
        <v>47</v>
      </c>
      <c r="AN2762" t="s">
        <v>345</v>
      </c>
      <c r="AO2762" t="s">
        <v>209</v>
      </c>
    </row>
    <row r="2763" spans="1:41" hidden="1" x14ac:dyDescent="0.25">
      <c r="A2763" t="s">
        <v>11950</v>
      </c>
      <c r="B2763" t="s">
        <v>11951</v>
      </c>
      <c r="C2763" s="1" t="str">
        <f t="shared" si="172"/>
        <v>21:1062</v>
      </c>
      <c r="D2763" s="1" t="str">
        <f t="shared" si="173"/>
        <v>21:0123</v>
      </c>
      <c r="E2763" t="s">
        <v>11952</v>
      </c>
      <c r="F2763" t="s">
        <v>11953</v>
      </c>
      <c r="H2763">
        <v>49.7969188</v>
      </c>
      <c r="I2763">
        <v>-116.9545787</v>
      </c>
      <c r="J2763" s="1" t="str">
        <f t="shared" si="174"/>
        <v>NGR bulk stream sediment</v>
      </c>
      <c r="K2763" s="1" t="str">
        <f t="shared" si="175"/>
        <v>&lt;177 micron (NGR)</v>
      </c>
      <c r="L2763">
        <v>67</v>
      </c>
      <c r="M2763" t="s">
        <v>205</v>
      </c>
      <c r="N2763">
        <v>1131</v>
      </c>
      <c r="O2763" t="s">
        <v>127</v>
      </c>
      <c r="P2763" t="s">
        <v>103</v>
      </c>
      <c r="Q2763" t="s">
        <v>790</v>
      </c>
      <c r="R2763" t="s">
        <v>365</v>
      </c>
      <c r="S2763" t="s">
        <v>144</v>
      </c>
      <c r="T2763" t="s">
        <v>187</v>
      </c>
      <c r="U2763" t="s">
        <v>313</v>
      </c>
      <c r="V2763" t="s">
        <v>412</v>
      </c>
      <c r="W2763" t="s">
        <v>109</v>
      </c>
      <c r="X2763" t="s">
        <v>51</v>
      </c>
      <c r="Y2763" t="s">
        <v>186</v>
      </c>
      <c r="Z2763" t="s">
        <v>56</v>
      </c>
      <c r="AA2763" t="s">
        <v>46</v>
      </c>
      <c r="AB2763" t="s">
        <v>174</v>
      </c>
      <c r="AC2763" t="s">
        <v>391</v>
      </c>
      <c r="AD2763" t="s">
        <v>457</v>
      </c>
      <c r="AE2763" t="s">
        <v>110</v>
      </c>
      <c r="AF2763" t="s">
        <v>66</v>
      </c>
      <c r="AG2763" t="s">
        <v>365</v>
      </c>
      <c r="AH2763" t="s">
        <v>149</v>
      </c>
      <c r="AI2763" t="s">
        <v>46</v>
      </c>
      <c r="AJ2763" t="s">
        <v>58</v>
      </c>
      <c r="AK2763" t="s">
        <v>79</v>
      </c>
      <c r="AL2763" t="s">
        <v>47</v>
      </c>
      <c r="AM2763" t="s">
        <v>47</v>
      </c>
      <c r="AN2763" t="s">
        <v>372</v>
      </c>
      <c r="AO2763" t="s">
        <v>90</v>
      </c>
    </row>
    <row r="2764" spans="1:41" hidden="1" x14ac:dyDescent="0.25">
      <c r="A2764" t="s">
        <v>11954</v>
      </c>
      <c r="B2764" t="s">
        <v>11955</v>
      </c>
      <c r="C2764" s="1" t="str">
        <f t="shared" si="172"/>
        <v>21:1062</v>
      </c>
      <c r="D2764" s="1" t="str">
        <f t="shared" si="173"/>
        <v>21:0123</v>
      </c>
      <c r="E2764" t="s">
        <v>11956</v>
      </c>
      <c r="F2764" t="s">
        <v>11957</v>
      </c>
      <c r="H2764">
        <v>49.800575000000002</v>
      </c>
      <c r="I2764">
        <v>-116.9427901</v>
      </c>
      <c r="J2764" s="1" t="str">
        <f t="shared" si="174"/>
        <v>NGR bulk stream sediment</v>
      </c>
      <c r="K2764" s="1" t="str">
        <f t="shared" si="175"/>
        <v>&lt;177 micron (NGR)</v>
      </c>
      <c r="L2764">
        <v>67</v>
      </c>
      <c r="M2764" t="s">
        <v>214</v>
      </c>
      <c r="N2764">
        <v>1132</v>
      </c>
      <c r="O2764" t="s">
        <v>224</v>
      </c>
      <c r="P2764" t="s">
        <v>330</v>
      </c>
      <c r="Q2764" t="s">
        <v>301</v>
      </c>
      <c r="R2764" t="s">
        <v>300</v>
      </c>
      <c r="S2764" t="s">
        <v>82</v>
      </c>
      <c r="T2764" t="s">
        <v>108</v>
      </c>
      <c r="U2764" t="s">
        <v>507</v>
      </c>
      <c r="V2764" t="s">
        <v>412</v>
      </c>
      <c r="W2764" t="s">
        <v>64</v>
      </c>
      <c r="X2764" t="s">
        <v>47</v>
      </c>
      <c r="Y2764" t="s">
        <v>209</v>
      </c>
      <c r="Z2764" t="s">
        <v>56</v>
      </c>
      <c r="AA2764" t="s">
        <v>46</v>
      </c>
      <c r="AB2764" t="s">
        <v>53</v>
      </c>
      <c r="AC2764" t="s">
        <v>268</v>
      </c>
      <c r="AD2764" t="s">
        <v>243</v>
      </c>
      <c r="AE2764" t="s">
        <v>57</v>
      </c>
      <c r="AF2764" t="s">
        <v>158</v>
      </c>
      <c r="AG2764" t="s">
        <v>257</v>
      </c>
      <c r="AH2764" t="s">
        <v>62</v>
      </c>
      <c r="AI2764" t="s">
        <v>62</v>
      </c>
      <c r="AJ2764" t="s">
        <v>72</v>
      </c>
      <c r="AK2764" t="s">
        <v>47</v>
      </c>
      <c r="AL2764" t="s">
        <v>47</v>
      </c>
      <c r="AM2764" t="s">
        <v>47</v>
      </c>
      <c r="AN2764" t="s">
        <v>65</v>
      </c>
      <c r="AO2764" t="s">
        <v>58</v>
      </c>
    </row>
    <row r="2765" spans="1:41" hidden="1" x14ac:dyDescent="0.25">
      <c r="A2765" t="s">
        <v>11958</v>
      </c>
      <c r="B2765" t="s">
        <v>11959</v>
      </c>
      <c r="C2765" s="1" t="str">
        <f t="shared" si="172"/>
        <v>21:1062</v>
      </c>
      <c r="D2765" s="1" t="str">
        <f t="shared" si="173"/>
        <v>21:0123</v>
      </c>
      <c r="E2765" t="s">
        <v>11960</v>
      </c>
      <c r="F2765" t="s">
        <v>11961</v>
      </c>
      <c r="H2765">
        <v>49.715264699999999</v>
      </c>
      <c r="I2765">
        <v>-117.01638850000001</v>
      </c>
      <c r="J2765" s="1" t="str">
        <f t="shared" si="174"/>
        <v>NGR bulk stream sediment</v>
      </c>
      <c r="K2765" s="1" t="str">
        <f t="shared" si="175"/>
        <v>&lt;177 micron (NGR)</v>
      </c>
      <c r="L2765">
        <v>67</v>
      </c>
      <c r="M2765" t="s">
        <v>223</v>
      </c>
      <c r="N2765">
        <v>1133</v>
      </c>
      <c r="O2765" t="s">
        <v>58</v>
      </c>
      <c r="P2765" t="s">
        <v>98</v>
      </c>
      <c r="Q2765" t="s">
        <v>301</v>
      </c>
      <c r="R2765" t="s">
        <v>145</v>
      </c>
      <c r="S2765" t="s">
        <v>146</v>
      </c>
      <c r="T2765" t="s">
        <v>330</v>
      </c>
      <c r="U2765" t="s">
        <v>90</v>
      </c>
      <c r="V2765" t="s">
        <v>85</v>
      </c>
      <c r="W2765" t="s">
        <v>72</v>
      </c>
      <c r="X2765" t="s">
        <v>58</v>
      </c>
      <c r="Y2765" t="s">
        <v>251</v>
      </c>
      <c r="Z2765" t="s">
        <v>56</v>
      </c>
      <c r="AA2765" t="s">
        <v>46</v>
      </c>
      <c r="AB2765" t="s">
        <v>47</v>
      </c>
      <c r="AC2765" t="s">
        <v>55</v>
      </c>
      <c r="AD2765" t="s">
        <v>399</v>
      </c>
      <c r="AE2765" t="s">
        <v>198</v>
      </c>
      <c r="AF2765" t="s">
        <v>58</v>
      </c>
      <c r="AG2765" t="s">
        <v>259</v>
      </c>
      <c r="AH2765" t="s">
        <v>101</v>
      </c>
      <c r="AI2765" t="s">
        <v>149</v>
      </c>
      <c r="AJ2765" t="s">
        <v>108</v>
      </c>
      <c r="AK2765" t="s">
        <v>50</v>
      </c>
      <c r="AL2765" t="s">
        <v>47</v>
      </c>
      <c r="AM2765" t="s">
        <v>47</v>
      </c>
      <c r="AN2765" t="s">
        <v>638</v>
      </c>
      <c r="AO2765" t="s">
        <v>209</v>
      </c>
    </row>
    <row r="2766" spans="1:41" hidden="1" x14ac:dyDescent="0.25">
      <c r="A2766" t="s">
        <v>11962</v>
      </c>
      <c r="B2766" t="s">
        <v>11963</v>
      </c>
      <c r="C2766" s="1" t="str">
        <f t="shared" si="172"/>
        <v>21:1062</v>
      </c>
      <c r="D2766" s="1" t="str">
        <f t="shared" si="173"/>
        <v>21:0123</v>
      </c>
      <c r="E2766" t="s">
        <v>11964</v>
      </c>
      <c r="F2766" t="s">
        <v>11965</v>
      </c>
      <c r="H2766">
        <v>49.721305600000001</v>
      </c>
      <c r="I2766">
        <v>-117.0521844</v>
      </c>
      <c r="J2766" s="1" t="str">
        <f t="shared" si="174"/>
        <v>NGR bulk stream sediment</v>
      </c>
      <c r="K2766" s="1" t="str">
        <f t="shared" si="175"/>
        <v>&lt;177 micron (NGR)</v>
      </c>
      <c r="L2766">
        <v>67</v>
      </c>
      <c r="M2766" t="s">
        <v>233</v>
      </c>
      <c r="N2766">
        <v>1134</v>
      </c>
      <c r="O2766" t="s">
        <v>58</v>
      </c>
      <c r="P2766" t="s">
        <v>51</v>
      </c>
      <c r="Q2766" t="s">
        <v>289</v>
      </c>
      <c r="R2766" t="s">
        <v>270</v>
      </c>
      <c r="S2766" t="s">
        <v>695</v>
      </c>
      <c r="T2766" t="s">
        <v>55</v>
      </c>
      <c r="U2766" t="s">
        <v>112</v>
      </c>
      <c r="V2766" t="s">
        <v>330</v>
      </c>
      <c r="W2766" t="s">
        <v>271</v>
      </c>
      <c r="X2766" t="s">
        <v>90</v>
      </c>
      <c r="Y2766" t="s">
        <v>431</v>
      </c>
      <c r="Z2766" t="s">
        <v>56</v>
      </c>
      <c r="AA2766" t="s">
        <v>46</v>
      </c>
      <c r="AB2766" t="s">
        <v>122</v>
      </c>
      <c r="AC2766" t="s">
        <v>58</v>
      </c>
      <c r="AD2766" t="s">
        <v>184</v>
      </c>
      <c r="AE2766" t="s">
        <v>57</v>
      </c>
      <c r="AF2766" t="s">
        <v>209</v>
      </c>
      <c r="AG2766" t="s">
        <v>740</v>
      </c>
      <c r="AH2766" t="s">
        <v>109</v>
      </c>
      <c r="AI2766" t="s">
        <v>64</v>
      </c>
      <c r="AJ2766" t="s">
        <v>4459</v>
      </c>
      <c r="AK2766" t="s">
        <v>58</v>
      </c>
      <c r="AL2766" t="s">
        <v>47</v>
      </c>
      <c r="AM2766" t="s">
        <v>103</v>
      </c>
      <c r="AN2766" t="s">
        <v>553</v>
      </c>
      <c r="AO2766" t="s">
        <v>175</v>
      </c>
    </row>
    <row r="2767" spans="1:41" hidden="1" x14ac:dyDescent="0.25">
      <c r="A2767" t="s">
        <v>11966</v>
      </c>
      <c r="B2767" t="s">
        <v>11967</v>
      </c>
      <c r="C2767" s="1" t="str">
        <f t="shared" si="172"/>
        <v>21:1062</v>
      </c>
      <c r="D2767" s="1" t="str">
        <f t="shared" si="173"/>
        <v>21:0123</v>
      </c>
      <c r="E2767" t="s">
        <v>11968</v>
      </c>
      <c r="F2767" t="s">
        <v>11969</v>
      </c>
      <c r="H2767">
        <v>49.714902700000003</v>
      </c>
      <c r="I2767">
        <v>-117.0505821</v>
      </c>
      <c r="J2767" s="1" t="str">
        <f t="shared" si="174"/>
        <v>NGR bulk stream sediment</v>
      </c>
      <c r="K2767" s="1" t="str">
        <f t="shared" si="175"/>
        <v>&lt;177 micron (NGR)</v>
      </c>
      <c r="L2767">
        <v>67</v>
      </c>
      <c r="M2767" t="s">
        <v>248</v>
      </c>
      <c r="N2767">
        <v>1135</v>
      </c>
      <c r="O2767" t="s">
        <v>79</v>
      </c>
      <c r="P2767" t="s">
        <v>47</v>
      </c>
      <c r="Q2767" t="s">
        <v>119</v>
      </c>
      <c r="R2767" t="s">
        <v>110</v>
      </c>
      <c r="S2767" t="s">
        <v>589</v>
      </c>
      <c r="T2767" t="s">
        <v>73</v>
      </c>
      <c r="U2767" t="s">
        <v>175</v>
      </c>
      <c r="V2767" t="s">
        <v>102</v>
      </c>
      <c r="W2767" t="s">
        <v>81</v>
      </c>
      <c r="X2767" t="s">
        <v>209</v>
      </c>
      <c r="Y2767" t="s">
        <v>268</v>
      </c>
      <c r="Z2767" t="s">
        <v>56</v>
      </c>
      <c r="AA2767" t="s">
        <v>46</v>
      </c>
      <c r="AB2767" t="s">
        <v>161</v>
      </c>
      <c r="AC2767" t="s">
        <v>58</v>
      </c>
      <c r="AD2767" t="s">
        <v>583</v>
      </c>
      <c r="AE2767" t="s">
        <v>84</v>
      </c>
      <c r="AF2767" t="s">
        <v>137</v>
      </c>
      <c r="AG2767" t="s">
        <v>366</v>
      </c>
      <c r="AH2767" t="s">
        <v>79</v>
      </c>
      <c r="AI2767" t="s">
        <v>198</v>
      </c>
      <c r="AJ2767" t="s">
        <v>76</v>
      </c>
      <c r="AK2767" t="s">
        <v>242</v>
      </c>
      <c r="AL2767" t="s">
        <v>47</v>
      </c>
      <c r="AM2767" t="s">
        <v>47</v>
      </c>
      <c r="AN2767" t="s">
        <v>832</v>
      </c>
      <c r="AO2767" t="s">
        <v>225</v>
      </c>
    </row>
    <row r="2768" spans="1:41" hidden="1" x14ac:dyDescent="0.25">
      <c r="A2768" t="s">
        <v>11970</v>
      </c>
      <c r="B2768" t="s">
        <v>11971</v>
      </c>
      <c r="C2768" s="1" t="str">
        <f t="shared" si="172"/>
        <v>21:1062</v>
      </c>
      <c r="D2768" s="1" t="str">
        <f t="shared" si="173"/>
        <v>21:0123</v>
      </c>
      <c r="E2768" t="s">
        <v>11972</v>
      </c>
      <c r="F2768" t="s">
        <v>11973</v>
      </c>
      <c r="H2768">
        <v>49.713447799999997</v>
      </c>
      <c r="I2768">
        <v>-117.0458366</v>
      </c>
      <c r="J2768" s="1" t="str">
        <f t="shared" si="174"/>
        <v>NGR bulk stream sediment</v>
      </c>
      <c r="K2768" s="1" t="str">
        <f t="shared" si="175"/>
        <v>&lt;177 micron (NGR)</v>
      </c>
      <c r="L2768">
        <v>67</v>
      </c>
      <c r="M2768" t="s">
        <v>280</v>
      </c>
      <c r="N2768">
        <v>1136</v>
      </c>
      <c r="O2768" t="s">
        <v>96</v>
      </c>
      <c r="P2768" t="s">
        <v>47</v>
      </c>
      <c r="Q2768" t="s">
        <v>411</v>
      </c>
      <c r="R2768" t="s">
        <v>455</v>
      </c>
      <c r="S2768" t="s">
        <v>207</v>
      </c>
      <c r="T2768" t="s">
        <v>137</v>
      </c>
      <c r="U2768" t="s">
        <v>90</v>
      </c>
      <c r="V2768" t="s">
        <v>79</v>
      </c>
      <c r="W2768" t="s">
        <v>164</v>
      </c>
      <c r="X2768" t="s">
        <v>209</v>
      </c>
      <c r="Y2768" t="s">
        <v>146</v>
      </c>
      <c r="Z2768" t="s">
        <v>56</v>
      </c>
      <c r="AA2768" t="s">
        <v>46</v>
      </c>
      <c r="AB2768" t="s">
        <v>161</v>
      </c>
      <c r="AC2768" t="s">
        <v>58</v>
      </c>
      <c r="AD2768" t="s">
        <v>251</v>
      </c>
      <c r="AE2768" t="s">
        <v>62</v>
      </c>
      <c r="AF2768" t="s">
        <v>85</v>
      </c>
      <c r="AG2768" t="s">
        <v>678</v>
      </c>
      <c r="AH2768" t="s">
        <v>200</v>
      </c>
      <c r="AI2768" t="s">
        <v>87</v>
      </c>
      <c r="AJ2768" t="s">
        <v>1060</v>
      </c>
      <c r="AK2768" t="s">
        <v>52</v>
      </c>
      <c r="AL2768" t="s">
        <v>47</v>
      </c>
      <c r="AM2768" t="s">
        <v>47</v>
      </c>
      <c r="AN2768" t="s">
        <v>832</v>
      </c>
      <c r="AO2768" t="s">
        <v>175</v>
      </c>
    </row>
    <row r="2769" spans="1:41" hidden="1" x14ac:dyDescent="0.25">
      <c r="A2769" t="s">
        <v>11974</v>
      </c>
      <c r="B2769" t="s">
        <v>11975</v>
      </c>
      <c r="C2769" s="1" t="str">
        <f t="shared" si="172"/>
        <v>21:1062</v>
      </c>
      <c r="D2769" s="1" t="str">
        <f t="shared" si="173"/>
        <v>21:0123</v>
      </c>
      <c r="E2769" t="s">
        <v>11972</v>
      </c>
      <c r="F2769" t="s">
        <v>11976</v>
      </c>
      <c r="H2769">
        <v>49.713447799999997</v>
      </c>
      <c r="I2769">
        <v>-117.0458366</v>
      </c>
      <c r="J2769" s="1" t="str">
        <f t="shared" si="174"/>
        <v>NGR bulk stream sediment</v>
      </c>
      <c r="K2769" s="1" t="str">
        <f t="shared" si="175"/>
        <v>&lt;177 micron (NGR)</v>
      </c>
      <c r="L2769">
        <v>67</v>
      </c>
      <c r="M2769" t="s">
        <v>288</v>
      </c>
      <c r="N2769">
        <v>1137</v>
      </c>
      <c r="O2769" t="s">
        <v>357</v>
      </c>
      <c r="P2769" t="s">
        <v>103</v>
      </c>
      <c r="Q2769" t="s">
        <v>1392</v>
      </c>
      <c r="R2769" t="s">
        <v>282</v>
      </c>
      <c r="S2769" t="s">
        <v>207</v>
      </c>
      <c r="T2769" t="s">
        <v>52</v>
      </c>
      <c r="U2769" t="s">
        <v>80</v>
      </c>
      <c r="V2769" t="s">
        <v>200</v>
      </c>
      <c r="W2769" t="s">
        <v>455</v>
      </c>
      <c r="X2769" t="s">
        <v>209</v>
      </c>
      <c r="Y2769" t="s">
        <v>146</v>
      </c>
      <c r="Z2769" t="s">
        <v>56</v>
      </c>
      <c r="AA2769" t="s">
        <v>46</v>
      </c>
      <c r="AB2769" t="s">
        <v>122</v>
      </c>
      <c r="AC2769" t="s">
        <v>58</v>
      </c>
      <c r="AD2769" t="s">
        <v>507</v>
      </c>
      <c r="AE2769" t="s">
        <v>53</v>
      </c>
      <c r="AF2769" t="s">
        <v>108</v>
      </c>
      <c r="AG2769" t="s">
        <v>621</v>
      </c>
      <c r="AH2769" t="s">
        <v>102</v>
      </c>
      <c r="AI2769" t="s">
        <v>174</v>
      </c>
      <c r="AJ2769" t="s">
        <v>746</v>
      </c>
      <c r="AK2769" t="s">
        <v>366</v>
      </c>
      <c r="AL2769" t="s">
        <v>47</v>
      </c>
      <c r="AM2769" t="s">
        <v>47</v>
      </c>
      <c r="AN2769" t="s">
        <v>299</v>
      </c>
      <c r="AO2769" t="s">
        <v>165</v>
      </c>
    </row>
    <row r="2770" spans="1:41" hidden="1" x14ac:dyDescent="0.25">
      <c r="A2770" t="s">
        <v>11977</v>
      </c>
      <c r="B2770" t="s">
        <v>11978</v>
      </c>
      <c r="C2770" s="1" t="str">
        <f t="shared" si="172"/>
        <v>21:1062</v>
      </c>
      <c r="D2770" s="1" t="str">
        <f t="shared" si="173"/>
        <v>21:0123</v>
      </c>
      <c r="E2770" t="s">
        <v>11979</v>
      </c>
      <c r="F2770" t="s">
        <v>11980</v>
      </c>
      <c r="H2770">
        <v>49.729244899999998</v>
      </c>
      <c r="I2770">
        <v>-116.9642882</v>
      </c>
      <c r="J2770" s="1" t="str">
        <f t="shared" si="174"/>
        <v>NGR bulk stream sediment</v>
      </c>
      <c r="K2770" s="1" t="str">
        <f t="shared" si="175"/>
        <v>&lt;177 micron (NGR)</v>
      </c>
      <c r="L2770">
        <v>67</v>
      </c>
      <c r="M2770" t="s">
        <v>256</v>
      </c>
      <c r="N2770">
        <v>1138</v>
      </c>
      <c r="O2770" t="s">
        <v>11981</v>
      </c>
      <c r="P2770" t="s">
        <v>85</v>
      </c>
      <c r="Q2770" t="s">
        <v>138</v>
      </c>
      <c r="R2770" t="s">
        <v>217</v>
      </c>
      <c r="S2770" t="s">
        <v>589</v>
      </c>
      <c r="T2770" t="s">
        <v>99</v>
      </c>
      <c r="U2770" t="s">
        <v>291</v>
      </c>
      <c r="V2770" t="s">
        <v>365</v>
      </c>
      <c r="W2770" t="s">
        <v>437</v>
      </c>
      <c r="X2770" t="s">
        <v>52</v>
      </c>
      <c r="Y2770" t="s">
        <v>329</v>
      </c>
      <c r="Z2770" t="s">
        <v>56</v>
      </c>
      <c r="AA2770" t="s">
        <v>46</v>
      </c>
      <c r="AB2770" t="s">
        <v>87</v>
      </c>
      <c r="AC2770" t="s">
        <v>475</v>
      </c>
      <c r="AD2770" t="s">
        <v>291</v>
      </c>
      <c r="AE2770" t="s">
        <v>235</v>
      </c>
      <c r="AF2770" t="s">
        <v>85</v>
      </c>
      <c r="AG2770" t="s">
        <v>359</v>
      </c>
      <c r="AH2770" t="s">
        <v>105</v>
      </c>
      <c r="AI2770" t="s">
        <v>54</v>
      </c>
      <c r="AJ2770" t="s">
        <v>76</v>
      </c>
      <c r="AK2770" t="s">
        <v>319</v>
      </c>
      <c r="AL2770" t="s">
        <v>47</v>
      </c>
      <c r="AM2770" t="s">
        <v>47</v>
      </c>
      <c r="AN2770" t="s">
        <v>1121</v>
      </c>
      <c r="AO2770" t="s">
        <v>217</v>
      </c>
    </row>
    <row r="2771" spans="1:41" hidden="1" x14ac:dyDescent="0.25">
      <c r="A2771" t="s">
        <v>11982</v>
      </c>
      <c r="B2771" t="s">
        <v>11983</v>
      </c>
      <c r="C2771" s="1" t="str">
        <f t="shared" si="172"/>
        <v>21:1062</v>
      </c>
      <c r="D2771" s="1" t="str">
        <f t="shared" si="173"/>
        <v>21:0123</v>
      </c>
      <c r="E2771" t="s">
        <v>11984</v>
      </c>
      <c r="F2771" t="s">
        <v>11985</v>
      </c>
      <c r="H2771">
        <v>49.751573999999998</v>
      </c>
      <c r="I2771">
        <v>-116.94936199999999</v>
      </c>
      <c r="J2771" s="1" t="str">
        <f t="shared" si="174"/>
        <v>NGR bulk stream sediment</v>
      </c>
      <c r="K2771" s="1" t="str">
        <f t="shared" si="175"/>
        <v>&lt;177 micron (NGR)</v>
      </c>
      <c r="L2771">
        <v>67</v>
      </c>
      <c r="M2771" t="s">
        <v>265</v>
      </c>
      <c r="N2771">
        <v>1139</v>
      </c>
      <c r="O2771" t="s">
        <v>181</v>
      </c>
      <c r="P2771" t="s">
        <v>225</v>
      </c>
      <c r="Q2771" t="s">
        <v>1121</v>
      </c>
      <c r="R2771" t="s">
        <v>165</v>
      </c>
      <c r="S2771" t="s">
        <v>667</v>
      </c>
      <c r="T2771" t="s">
        <v>58</v>
      </c>
      <c r="U2771" t="s">
        <v>107</v>
      </c>
      <c r="V2771" t="s">
        <v>52</v>
      </c>
      <c r="W2771" t="s">
        <v>125</v>
      </c>
      <c r="X2771" t="s">
        <v>103</v>
      </c>
      <c r="Y2771" t="s">
        <v>532</v>
      </c>
      <c r="Z2771" t="s">
        <v>56</v>
      </c>
      <c r="AA2771" t="s">
        <v>46</v>
      </c>
      <c r="AB2771" t="s">
        <v>46</v>
      </c>
      <c r="AC2771" t="s">
        <v>99</v>
      </c>
      <c r="AD2771" t="s">
        <v>124</v>
      </c>
      <c r="AE2771" t="s">
        <v>54</v>
      </c>
      <c r="AF2771" t="s">
        <v>319</v>
      </c>
      <c r="AG2771" t="s">
        <v>148</v>
      </c>
      <c r="AH2771" t="s">
        <v>87</v>
      </c>
      <c r="AI2771" t="s">
        <v>54</v>
      </c>
      <c r="AJ2771" t="s">
        <v>502</v>
      </c>
      <c r="AK2771" t="s">
        <v>1205</v>
      </c>
      <c r="AL2771" t="s">
        <v>47</v>
      </c>
      <c r="AM2771" t="s">
        <v>47</v>
      </c>
      <c r="AN2771" t="s">
        <v>65</v>
      </c>
      <c r="AO2771" t="s">
        <v>122</v>
      </c>
    </row>
    <row r="2772" spans="1:41" hidden="1" x14ac:dyDescent="0.25">
      <c r="A2772" t="s">
        <v>11986</v>
      </c>
      <c r="B2772" t="s">
        <v>11987</v>
      </c>
      <c r="C2772" s="1" t="str">
        <f t="shared" si="172"/>
        <v>21:1062</v>
      </c>
      <c r="D2772" s="1" t="str">
        <f t="shared" si="173"/>
        <v>21:0123</v>
      </c>
      <c r="E2772" t="s">
        <v>11988</v>
      </c>
      <c r="F2772" t="s">
        <v>11989</v>
      </c>
      <c r="H2772">
        <v>49.771330599999999</v>
      </c>
      <c r="I2772">
        <v>-116.945132</v>
      </c>
      <c r="J2772" s="1" t="str">
        <f t="shared" si="174"/>
        <v>NGR bulk stream sediment</v>
      </c>
      <c r="K2772" s="1" t="str">
        <f t="shared" si="175"/>
        <v>&lt;177 micron (NGR)</v>
      </c>
      <c r="L2772">
        <v>68</v>
      </c>
      <c r="M2772" t="s">
        <v>45</v>
      </c>
      <c r="N2772">
        <v>1140</v>
      </c>
      <c r="O2772" t="s">
        <v>98</v>
      </c>
      <c r="P2772" t="s">
        <v>47</v>
      </c>
      <c r="Q2772" t="s">
        <v>698</v>
      </c>
      <c r="R2772" t="s">
        <v>307</v>
      </c>
      <c r="S2772" t="s">
        <v>146</v>
      </c>
      <c r="T2772" t="s">
        <v>58</v>
      </c>
      <c r="U2772" t="s">
        <v>272</v>
      </c>
      <c r="V2772" t="s">
        <v>182</v>
      </c>
      <c r="W2772" t="s">
        <v>142</v>
      </c>
      <c r="X2772" t="s">
        <v>209</v>
      </c>
      <c r="Y2772" t="s">
        <v>667</v>
      </c>
      <c r="Z2772" t="s">
        <v>56</v>
      </c>
      <c r="AA2772" t="s">
        <v>46</v>
      </c>
      <c r="AB2772" t="s">
        <v>47</v>
      </c>
      <c r="AC2772" t="s">
        <v>209</v>
      </c>
      <c r="AD2772" t="s">
        <v>146</v>
      </c>
      <c r="AE2772" t="s">
        <v>110</v>
      </c>
      <c r="AF2772" t="s">
        <v>150</v>
      </c>
      <c r="AG2772" t="s">
        <v>58</v>
      </c>
      <c r="AH2772" t="s">
        <v>151</v>
      </c>
      <c r="AI2772" t="s">
        <v>174</v>
      </c>
      <c r="AJ2772" t="s">
        <v>209</v>
      </c>
      <c r="AK2772" t="s">
        <v>181</v>
      </c>
      <c r="AL2772" t="s">
        <v>47</v>
      </c>
      <c r="AM2772" t="s">
        <v>47</v>
      </c>
      <c r="AN2772" t="s">
        <v>337</v>
      </c>
      <c r="AO2772" t="s">
        <v>145</v>
      </c>
    </row>
    <row r="2773" spans="1:41" hidden="1" x14ac:dyDescent="0.25">
      <c r="A2773" t="s">
        <v>11990</v>
      </c>
      <c r="B2773" t="s">
        <v>11991</v>
      </c>
      <c r="C2773" s="1" t="str">
        <f t="shared" si="172"/>
        <v>21:1062</v>
      </c>
      <c r="D2773" s="1" t="str">
        <f t="shared" si="173"/>
        <v>21:0123</v>
      </c>
      <c r="E2773" t="s">
        <v>11992</v>
      </c>
      <c r="F2773" t="s">
        <v>11993</v>
      </c>
      <c r="H2773">
        <v>49.783777499999999</v>
      </c>
      <c r="I2773">
        <v>-116.91169259999999</v>
      </c>
      <c r="J2773" s="1" t="str">
        <f t="shared" si="174"/>
        <v>NGR bulk stream sediment</v>
      </c>
      <c r="K2773" s="1" t="str">
        <f t="shared" si="175"/>
        <v>&lt;177 micron (NGR)</v>
      </c>
      <c r="L2773">
        <v>68</v>
      </c>
      <c r="M2773" t="s">
        <v>71</v>
      </c>
      <c r="N2773">
        <v>1141</v>
      </c>
      <c r="O2773" t="s">
        <v>55</v>
      </c>
      <c r="P2773" t="s">
        <v>122</v>
      </c>
      <c r="Q2773" t="s">
        <v>119</v>
      </c>
      <c r="R2773" t="s">
        <v>79</v>
      </c>
      <c r="S2773" t="s">
        <v>667</v>
      </c>
      <c r="T2773" t="s">
        <v>90</v>
      </c>
      <c r="U2773" t="s">
        <v>543</v>
      </c>
      <c r="V2773" t="s">
        <v>111</v>
      </c>
      <c r="W2773" t="s">
        <v>103</v>
      </c>
      <c r="X2773" t="s">
        <v>137</v>
      </c>
      <c r="Y2773" t="s">
        <v>934</v>
      </c>
      <c r="Z2773" t="s">
        <v>56</v>
      </c>
      <c r="AA2773" t="s">
        <v>46</v>
      </c>
      <c r="AB2773" t="s">
        <v>81</v>
      </c>
      <c r="AC2773" t="s">
        <v>237</v>
      </c>
      <c r="AD2773" t="s">
        <v>184</v>
      </c>
      <c r="AE2773" t="s">
        <v>198</v>
      </c>
      <c r="AF2773" t="s">
        <v>76</v>
      </c>
      <c r="AG2773" t="s">
        <v>357</v>
      </c>
      <c r="AH2773" t="s">
        <v>125</v>
      </c>
      <c r="AI2773" t="s">
        <v>54</v>
      </c>
      <c r="AJ2773" t="s">
        <v>85</v>
      </c>
      <c r="AK2773" t="s">
        <v>158</v>
      </c>
      <c r="AL2773" t="s">
        <v>47</v>
      </c>
      <c r="AM2773" t="s">
        <v>47</v>
      </c>
      <c r="AN2773" t="s">
        <v>638</v>
      </c>
      <c r="AO2773" t="s">
        <v>165</v>
      </c>
    </row>
    <row r="2774" spans="1:41" hidden="1" x14ac:dyDescent="0.25">
      <c r="A2774" t="s">
        <v>11994</v>
      </c>
      <c r="B2774" t="s">
        <v>11995</v>
      </c>
      <c r="C2774" s="1" t="str">
        <f t="shared" si="172"/>
        <v>21:1062</v>
      </c>
      <c r="D2774" s="1" t="str">
        <f t="shared" si="173"/>
        <v>21:0123</v>
      </c>
      <c r="E2774" t="s">
        <v>11996</v>
      </c>
      <c r="F2774" t="s">
        <v>11997</v>
      </c>
      <c r="H2774">
        <v>49.781225499999998</v>
      </c>
      <c r="I2774">
        <v>-116.9141005</v>
      </c>
      <c r="J2774" s="1" t="str">
        <f t="shared" si="174"/>
        <v>NGR bulk stream sediment</v>
      </c>
      <c r="K2774" s="1" t="str">
        <f t="shared" si="175"/>
        <v>&lt;177 micron (NGR)</v>
      </c>
      <c r="L2774">
        <v>68</v>
      </c>
      <c r="M2774" t="s">
        <v>95</v>
      </c>
      <c r="N2774">
        <v>1142</v>
      </c>
      <c r="O2774" t="s">
        <v>197</v>
      </c>
      <c r="P2774" t="s">
        <v>99</v>
      </c>
      <c r="Q2774" t="s">
        <v>817</v>
      </c>
      <c r="R2774" t="s">
        <v>173</v>
      </c>
      <c r="S2774" t="s">
        <v>431</v>
      </c>
      <c r="T2774" t="s">
        <v>49</v>
      </c>
      <c r="U2774" t="s">
        <v>65</v>
      </c>
      <c r="V2774" t="s">
        <v>336</v>
      </c>
      <c r="W2774" t="s">
        <v>52</v>
      </c>
      <c r="X2774" t="s">
        <v>98</v>
      </c>
      <c r="Y2774" t="s">
        <v>146</v>
      </c>
      <c r="Z2774" t="s">
        <v>56</v>
      </c>
      <c r="AA2774" t="s">
        <v>46</v>
      </c>
      <c r="AB2774" t="s">
        <v>63</v>
      </c>
      <c r="AC2774" t="s">
        <v>160</v>
      </c>
      <c r="AD2774" t="s">
        <v>829</v>
      </c>
      <c r="AE2774" t="s">
        <v>149</v>
      </c>
      <c r="AF2774" t="s">
        <v>1200</v>
      </c>
      <c r="AG2774" t="s">
        <v>903</v>
      </c>
      <c r="AH2774" t="s">
        <v>142</v>
      </c>
      <c r="AI2774" t="s">
        <v>61</v>
      </c>
      <c r="AJ2774" t="s">
        <v>633</v>
      </c>
      <c r="AK2774" t="s">
        <v>366</v>
      </c>
      <c r="AL2774" t="s">
        <v>47</v>
      </c>
      <c r="AM2774" t="s">
        <v>122</v>
      </c>
      <c r="AN2774" t="s">
        <v>817</v>
      </c>
      <c r="AO2774" t="s">
        <v>197</v>
      </c>
    </row>
    <row r="2775" spans="1:41" hidden="1" x14ac:dyDescent="0.25">
      <c r="A2775" t="s">
        <v>11998</v>
      </c>
      <c r="B2775" t="s">
        <v>11999</v>
      </c>
      <c r="C2775" s="1" t="str">
        <f t="shared" si="172"/>
        <v>21:1062</v>
      </c>
      <c r="D2775" s="1" t="str">
        <f t="shared" si="173"/>
        <v>21:0123</v>
      </c>
      <c r="E2775" t="s">
        <v>12000</v>
      </c>
      <c r="F2775" t="s">
        <v>12001</v>
      </c>
      <c r="H2775">
        <v>49.794557500000003</v>
      </c>
      <c r="I2775">
        <v>-116.9748269</v>
      </c>
      <c r="J2775" s="1" t="str">
        <f t="shared" si="174"/>
        <v>NGR bulk stream sediment</v>
      </c>
      <c r="K2775" s="1" t="str">
        <f t="shared" si="175"/>
        <v>&lt;177 micron (NGR)</v>
      </c>
      <c r="L2775">
        <v>68</v>
      </c>
      <c r="M2775" t="s">
        <v>117</v>
      </c>
      <c r="N2775">
        <v>1143</v>
      </c>
      <c r="O2775" t="s">
        <v>85</v>
      </c>
      <c r="P2775" t="s">
        <v>122</v>
      </c>
      <c r="Q2775" t="s">
        <v>920</v>
      </c>
      <c r="R2775" t="s">
        <v>306</v>
      </c>
      <c r="S2775" t="s">
        <v>358</v>
      </c>
      <c r="T2775" t="s">
        <v>98</v>
      </c>
      <c r="U2775" t="s">
        <v>1121</v>
      </c>
      <c r="V2775" t="s">
        <v>227</v>
      </c>
      <c r="W2775" t="s">
        <v>60</v>
      </c>
      <c r="X2775" t="s">
        <v>73</v>
      </c>
      <c r="Y2775" t="s">
        <v>104</v>
      </c>
      <c r="Z2775" t="s">
        <v>56</v>
      </c>
      <c r="AA2775" t="s">
        <v>51</v>
      </c>
      <c r="AB2775" t="s">
        <v>174</v>
      </c>
      <c r="AC2775" t="s">
        <v>226</v>
      </c>
      <c r="AD2775" t="s">
        <v>457</v>
      </c>
      <c r="AE2775" t="s">
        <v>198</v>
      </c>
      <c r="AF2775" t="s">
        <v>85</v>
      </c>
      <c r="AG2775" t="s">
        <v>109</v>
      </c>
      <c r="AH2775" t="s">
        <v>149</v>
      </c>
      <c r="AI2775" t="s">
        <v>53</v>
      </c>
      <c r="AJ2775" t="s">
        <v>365</v>
      </c>
      <c r="AK2775" t="s">
        <v>52</v>
      </c>
      <c r="AL2775" t="s">
        <v>47</v>
      </c>
      <c r="AM2775" t="s">
        <v>47</v>
      </c>
      <c r="AN2775" t="s">
        <v>65</v>
      </c>
      <c r="AO2775" t="s">
        <v>127</v>
      </c>
    </row>
    <row r="2776" spans="1:41" hidden="1" x14ac:dyDescent="0.25">
      <c r="A2776" t="s">
        <v>12002</v>
      </c>
      <c r="B2776" t="s">
        <v>12003</v>
      </c>
      <c r="C2776" s="1" t="str">
        <f t="shared" si="172"/>
        <v>21:1062</v>
      </c>
      <c r="D2776" s="1" t="str">
        <f t="shared" si="173"/>
        <v>21:0123</v>
      </c>
      <c r="E2776" t="s">
        <v>12004</v>
      </c>
      <c r="F2776" t="s">
        <v>12005</v>
      </c>
      <c r="H2776">
        <v>49.804885200000001</v>
      </c>
      <c r="I2776">
        <v>-117.0582328</v>
      </c>
      <c r="J2776" s="1" t="str">
        <f t="shared" si="174"/>
        <v>NGR bulk stream sediment</v>
      </c>
      <c r="K2776" s="1" t="str">
        <f t="shared" si="175"/>
        <v>&lt;177 micron (NGR)</v>
      </c>
      <c r="L2776">
        <v>68</v>
      </c>
      <c r="M2776" t="s">
        <v>136</v>
      </c>
      <c r="N2776">
        <v>1144</v>
      </c>
      <c r="O2776" t="s">
        <v>139</v>
      </c>
      <c r="P2776" t="s">
        <v>47</v>
      </c>
      <c r="Q2776" t="s">
        <v>832</v>
      </c>
      <c r="R2776" t="s">
        <v>90</v>
      </c>
      <c r="S2776" t="s">
        <v>240</v>
      </c>
      <c r="T2776" t="s">
        <v>52</v>
      </c>
      <c r="U2776" t="s">
        <v>218</v>
      </c>
      <c r="V2776" t="s">
        <v>103</v>
      </c>
      <c r="W2776" t="s">
        <v>101</v>
      </c>
      <c r="X2776" t="s">
        <v>103</v>
      </c>
      <c r="Y2776" t="s">
        <v>236</v>
      </c>
      <c r="Z2776" t="s">
        <v>56</v>
      </c>
      <c r="AA2776" t="s">
        <v>46</v>
      </c>
      <c r="AB2776" t="s">
        <v>101</v>
      </c>
      <c r="AC2776" t="s">
        <v>76</v>
      </c>
      <c r="AD2776" t="s">
        <v>77</v>
      </c>
      <c r="AE2776" t="s">
        <v>46</v>
      </c>
      <c r="AF2776" t="s">
        <v>392</v>
      </c>
      <c r="AG2776" t="s">
        <v>128</v>
      </c>
      <c r="AH2776" t="s">
        <v>185</v>
      </c>
      <c r="AI2776" t="s">
        <v>53</v>
      </c>
      <c r="AJ2776" t="s">
        <v>224</v>
      </c>
      <c r="AK2776" t="s">
        <v>2758</v>
      </c>
      <c r="AL2776" t="s">
        <v>47</v>
      </c>
      <c r="AM2776" t="s">
        <v>47</v>
      </c>
      <c r="AN2776" t="s">
        <v>65</v>
      </c>
      <c r="AO2776" t="s">
        <v>127</v>
      </c>
    </row>
    <row r="2777" spans="1:41" hidden="1" x14ac:dyDescent="0.25">
      <c r="A2777" t="s">
        <v>12006</v>
      </c>
      <c r="B2777" t="s">
        <v>12007</v>
      </c>
      <c r="C2777" s="1" t="str">
        <f t="shared" si="172"/>
        <v>21:1062</v>
      </c>
      <c r="D2777" s="1" t="str">
        <f t="shared" si="173"/>
        <v>21:0123</v>
      </c>
      <c r="E2777" t="s">
        <v>12008</v>
      </c>
      <c r="F2777" t="s">
        <v>12009</v>
      </c>
      <c r="H2777">
        <v>49.802545700000003</v>
      </c>
      <c r="I2777">
        <v>-117.0601061</v>
      </c>
      <c r="J2777" s="1" t="str">
        <f t="shared" si="174"/>
        <v>NGR bulk stream sediment</v>
      </c>
      <c r="K2777" s="1" t="str">
        <f t="shared" si="175"/>
        <v>&lt;177 micron (NGR)</v>
      </c>
      <c r="L2777">
        <v>68</v>
      </c>
      <c r="M2777" t="s">
        <v>157</v>
      </c>
      <c r="N2777">
        <v>1145</v>
      </c>
      <c r="O2777" t="s">
        <v>292</v>
      </c>
      <c r="P2777" t="s">
        <v>47</v>
      </c>
      <c r="Q2777" t="s">
        <v>1392</v>
      </c>
      <c r="R2777" t="s">
        <v>72</v>
      </c>
      <c r="S2777" t="s">
        <v>184</v>
      </c>
      <c r="T2777" t="s">
        <v>137</v>
      </c>
      <c r="U2777" t="s">
        <v>243</v>
      </c>
      <c r="V2777" t="s">
        <v>282</v>
      </c>
      <c r="W2777" t="s">
        <v>161</v>
      </c>
      <c r="X2777" t="s">
        <v>85</v>
      </c>
      <c r="Y2777" t="s">
        <v>140</v>
      </c>
      <c r="Z2777" t="s">
        <v>56</v>
      </c>
      <c r="AA2777" t="s">
        <v>46</v>
      </c>
      <c r="AB2777" t="s">
        <v>122</v>
      </c>
      <c r="AC2777" t="s">
        <v>58</v>
      </c>
      <c r="AD2777" t="s">
        <v>226</v>
      </c>
      <c r="AE2777" t="s">
        <v>84</v>
      </c>
      <c r="AF2777" t="s">
        <v>58</v>
      </c>
      <c r="AG2777" t="s">
        <v>137</v>
      </c>
      <c r="AH2777" t="s">
        <v>79</v>
      </c>
      <c r="AI2777" t="s">
        <v>46</v>
      </c>
      <c r="AJ2777" t="s">
        <v>267</v>
      </c>
      <c r="AK2777" t="s">
        <v>58</v>
      </c>
      <c r="AL2777" t="s">
        <v>47</v>
      </c>
      <c r="AM2777" t="s">
        <v>47</v>
      </c>
      <c r="AN2777" t="s">
        <v>345</v>
      </c>
      <c r="AO2777" t="s">
        <v>165</v>
      </c>
    </row>
    <row r="2778" spans="1:41" hidden="1" x14ac:dyDescent="0.25">
      <c r="A2778" t="s">
        <v>12010</v>
      </c>
      <c r="B2778" t="s">
        <v>12011</v>
      </c>
      <c r="C2778" s="1" t="str">
        <f t="shared" si="172"/>
        <v>21:1062</v>
      </c>
      <c r="D2778" s="1" t="str">
        <f t="shared" si="173"/>
        <v>21:0123</v>
      </c>
      <c r="E2778" t="s">
        <v>12012</v>
      </c>
      <c r="F2778" t="s">
        <v>12013</v>
      </c>
      <c r="H2778">
        <v>49.803989199999997</v>
      </c>
      <c r="I2778">
        <v>-117.0240742</v>
      </c>
      <c r="J2778" s="1" t="str">
        <f t="shared" si="174"/>
        <v>NGR bulk stream sediment</v>
      </c>
      <c r="K2778" s="1" t="str">
        <f t="shared" si="175"/>
        <v>&lt;177 micron (NGR)</v>
      </c>
      <c r="L2778">
        <v>68</v>
      </c>
      <c r="M2778" t="s">
        <v>170</v>
      </c>
      <c r="N2778">
        <v>1146</v>
      </c>
      <c r="O2778" t="s">
        <v>225</v>
      </c>
      <c r="P2778" t="s">
        <v>47</v>
      </c>
      <c r="Q2778" t="s">
        <v>548</v>
      </c>
      <c r="R2778" t="s">
        <v>271</v>
      </c>
      <c r="S2778" t="s">
        <v>226</v>
      </c>
      <c r="T2778" t="s">
        <v>145</v>
      </c>
      <c r="U2778" t="s">
        <v>438</v>
      </c>
      <c r="V2778" t="s">
        <v>357</v>
      </c>
      <c r="W2778" t="s">
        <v>200</v>
      </c>
      <c r="X2778" t="s">
        <v>85</v>
      </c>
      <c r="Y2778" t="s">
        <v>399</v>
      </c>
      <c r="Z2778" t="s">
        <v>56</v>
      </c>
      <c r="AA2778" t="s">
        <v>46</v>
      </c>
      <c r="AB2778" t="s">
        <v>173</v>
      </c>
      <c r="AC2778" t="s">
        <v>343</v>
      </c>
      <c r="AD2778" t="s">
        <v>146</v>
      </c>
      <c r="AE2778" t="s">
        <v>174</v>
      </c>
      <c r="AF2778" t="s">
        <v>85</v>
      </c>
      <c r="AG2778" t="s">
        <v>163</v>
      </c>
      <c r="AH2778" t="s">
        <v>79</v>
      </c>
      <c r="AI2778" t="s">
        <v>46</v>
      </c>
      <c r="AJ2778" t="s">
        <v>267</v>
      </c>
      <c r="AK2778" t="s">
        <v>307</v>
      </c>
      <c r="AL2778" t="s">
        <v>47</v>
      </c>
      <c r="AM2778" t="s">
        <v>47</v>
      </c>
      <c r="AN2778" t="s">
        <v>935</v>
      </c>
      <c r="AO2778" t="s">
        <v>90</v>
      </c>
    </row>
    <row r="2779" spans="1:41" hidden="1" x14ac:dyDescent="0.25">
      <c r="A2779" t="s">
        <v>12014</v>
      </c>
      <c r="B2779" t="s">
        <v>12015</v>
      </c>
      <c r="C2779" s="1" t="str">
        <f t="shared" si="172"/>
        <v>21:1062</v>
      </c>
      <c r="D2779" s="1" t="str">
        <f t="shared" si="173"/>
        <v>21:0123</v>
      </c>
      <c r="E2779" t="s">
        <v>12016</v>
      </c>
      <c r="F2779" t="s">
        <v>12017</v>
      </c>
      <c r="H2779">
        <v>49.808731000000002</v>
      </c>
      <c r="I2779">
        <v>-117.0115684</v>
      </c>
      <c r="J2779" s="1" t="str">
        <f t="shared" si="174"/>
        <v>NGR bulk stream sediment</v>
      </c>
      <c r="K2779" s="1" t="str">
        <f t="shared" si="175"/>
        <v>&lt;177 micron (NGR)</v>
      </c>
      <c r="L2779">
        <v>68</v>
      </c>
      <c r="M2779" t="s">
        <v>180</v>
      </c>
      <c r="N2779">
        <v>1147</v>
      </c>
      <c r="O2779" t="s">
        <v>58</v>
      </c>
      <c r="P2779" t="s">
        <v>122</v>
      </c>
      <c r="Q2779" t="s">
        <v>456</v>
      </c>
      <c r="R2779" t="s">
        <v>259</v>
      </c>
      <c r="S2779" t="s">
        <v>829</v>
      </c>
      <c r="T2779" t="s">
        <v>127</v>
      </c>
      <c r="U2779" t="s">
        <v>482</v>
      </c>
      <c r="V2779" t="s">
        <v>259</v>
      </c>
      <c r="W2779" t="s">
        <v>200</v>
      </c>
      <c r="X2779" t="s">
        <v>137</v>
      </c>
      <c r="Y2779" t="s">
        <v>342</v>
      </c>
      <c r="Z2779" t="s">
        <v>56</v>
      </c>
      <c r="AA2779" t="s">
        <v>46</v>
      </c>
      <c r="AB2779" t="s">
        <v>161</v>
      </c>
      <c r="AC2779" t="s">
        <v>225</v>
      </c>
      <c r="AD2779" t="s">
        <v>146</v>
      </c>
      <c r="AE2779" t="s">
        <v>198</v>
      </c>
      <c r="AF2779" t="s">
        <v>502</v>
      </c>
      <c r="AG2779" t="s">
        <v>129</v>
      </c>
      <c r="AH2779" t="s">
        <v>125</v>
      </c>
      <c r="AI2779" t="s">
        <v>198</v>
      </c>
      <c r="AJ2779" t="s">
        <v>85</v>
      </c>
      <c r="AK2779" t="s">
        <v>50</v>
      </c>
      <c r="AL2779" t="s">
        <v>47</v>
      </c>
      <c r="AM2779" t="s">
        <v>47</v>
      </c>
      <c r="AN2779" t="s">
        <v>196</v>
      </c>
      <c r="AO2779" t="s">
        <v>90</v>
      </c>
    </row>
    <row r="2780" spans="1:41" hidden="1" x14ac:dyDescent="0.25">
      <c r="A2780" t="s">
        <v>12018</v>
      </c>
      <c r="B2780" t="s">
        <v>12019</v>
      </c>
      <c r="C2780" s="1" t="str">
        <f t="shared" si="172"/>
        <v>21:1062</v>
      </c>
      <c r="D2780" s="1" t="str">
        <f t="shared" si="173"/>
        <v>21:0123</v>
      </c>
      <c r="E2780" t="s">
        <v>12020</v>
      </c>
      <c r="F2780" t="s">
        <v>12021</v>
      </c>
      <c r="H2780">
        <v>49.841462100000001</v>
      </c>
      <c r="I2780">
        <v>-116.9064509</v>
      </c>
      <c r="J2780" s="1" t="str">
        <f t="shared" si="174"/>
        <v>NGR bulk stream sediment</v>
      </c>
      <c r="K2780" s="1" t="str">
        <f t="shared" si="175"/>
        <v>&lt;177 micron (NGR)</v>
      </c>
      <c r="L2780">
        <v>68</v>
      </c>
      <c r="M2780" t="s">
        <v>195</v>
      </c>
      <c r="N2780">
        <v>1148</v>
      </c>
      <c r="O2780" t="s">
        <v>366</v>
      </c>
      <c r="P2780" t="s">
        <v>55</v>
      </c>
      <c r="Q2780" t="s">
        <v>364</v>
      </c>
      <c r="R2780" t="s">
        <v>493</v>
      </c>
      <c r="S2780" t="s">
        <v>328</v>
      </c>
      <c r="T2780" t="s">
        <v>49</v>
      </c>
      <c r="U2780" t="s">
        <v>695</v>
      </c>
      <c r="V2780" t="s">
        <v>102</v>
      </c>
      <c r="W2780" t="s">
        <v>228</v>
      </c>
      <c r="X2780" t="s">
        <v>73</v>
      </c>
      <c r="Y2780" t="s">
        <v>190</v>
      </c>
      <c r="Z2780" t="s">
        <v>56</v>
      </c>
      <c r="AA2780" t="s">
        <v>46</v>
      </c>
      <c r="AB2780" t="s">
        <v>174</v>
      </c>
      <c r="AC2780" t="s">
        <v>250</v>
      </c>
      <c r="AD2780" t="s">
        <v>342</v>
      </c>
      <c r="AE2780" t="s">
        <v>57</v>
      </c>
      <c r="AF2780" t="s">
        <v>209</v>
      </c>
      <c r="AG2780" t="s">
        <v>137</v>
      </c>
      <c r="AH2780" t="s">
        <v>174</v>
      </c>
      <c r="AI2780" t="s">
        <v>46</v>
      </c>
      <c r="AJ2780" t="s">
        <v>55</v>
      </c>
      <c r="AK2780" t="s">
        <v>130</v>
      </c>
      <c r="AL2780" t="s">
        <v>47</v>
      </c>
      <c r="AM2780" t="s">
        <v>47</v>
      </c>
      <c r="AN2780" t="s">
        <v>65</v>
      </c>
      <c r="AO2780" t="s">
        <v>90</v>
      </c>
    </row>
    <row r="2781" spans="1:41" hidden="1" x14ac:dyDescent="0.25">
      <c r="A2781" t="s">
        <v>12022</v>
      </c>
      <c r="B2781" t="s">
        <v>12023</v>
      </c>
      <c r="C2781" s="1" t="str">
        <f t="shared" si="172"/>
        <v>21:1062</v>
      </c>
      <c r="D2781" s="1" t="str">
        <f t="shared" si="173"/>
        <v>21:0123</v>
      </c>
      <c r="E2781" t="s">
        <v>12024</v>
      </c>
      <c r="F2781" t="s">
        <v>12025</v>
      </c>
      <c r="H2781">
        <v>49.864856699999997</v>
      </c>
      <c r="I2781">
        <v>-116.91991470000001</v>
      </c>
      <c r="J2781" s="1" t="str">
        <f t="shared" si="174"/>
        <v>NGR bulk stream sediment</v>
      </c>
      <c r="K2781" s="1" t="str">
        <f t="shared" si="175"/>
        <v>&lt;177 micron (NGR)</v>
      </c>
      <c r="L2781">
        <v>68</v>
      </c>
      <c r="M2781" t="s">
        <v>205</v>
      </c>
      <c r="N2781">
        <v>1149</v>
      </c>
      <c r="O2781" t="s">
        <v>266</v>
      </c>
      <c r="P2781" t="s">
        <v>122</v>
      </c>
      <c r="Q2781" t="s">
        <v>337</v>
      </c>
      <c r="R2781" t="s">
        <v>412</v>
      </c>
      <c r="S2781" t="s">
        <v>934</v>
      </c>
      <c r="T2781" t="s">
        <v>145</v>
      </c>
      <c r="U2781" t="s">
        <v>89</v>
      </c>
      <c r="V2781" t="s">
        <v>200</v>
      </c>
      <c r="W2781" t="s">
        <v>79</v>
      </c>
      <c r="X2781" t="s">
        <v>51</v>
      </c>
      <c r="Y2781" t="s">
        <v>187</v>
      </c>
      <c r="Z2781" t="s">
        <v>56</v>
      </c>
      <c r="AA2781" t="s">
        <v>46</v>
      </c>
      <c r="AB2781" t="s">
        <v>110</v>
      </c>
      <c r="AC2781" t="s">
        <v>146</v>
      </c>
      <c r="AD2781" t="s">
        <v>77</v>
      </c>
      <c r="AE2781" t="s">
        <v>54</v>
      </c>
      <c r="AF2781" t="s">
        <v>108</v>
      </c>
      <c r="AG2781" t="s">
        <v>412</v>
      </c>
      <c r="AH2781" t="s">
        <v>149</v>
      </c>
      <c r="AI2781" t="s">
        <v>198</v>
      </c>
      <c r="AJ2781" t="s">
        <v>359</v>
      </c>
      <c r="AK2781" t="s">
        <v>455</v>
      </c>
      <c r="AL2781" t="s">
        <v>47</v>
      </c>
      <c r="AM2781" t="s">
        <v>47</v>
      </c>
      <c r="AN2781" t="s">
        <v>508</v>
      </c>
      <c r="AO2781" t="s">
        <v>49</v>
      </c>
    </row>
    <row r="2782" spans="1:41" hidden="1" x14ac:dyDescent="0.25">
      <c r="A2782" t="s">
        <v>12026</v>
      </c>
      <c r="B2782" t="s">
        <v>12027</v>
      </c>
      <c r="C2782" s="1" t="str">
        <f t="shared" si="172"/>
        <v>21:1062</v>
      </c>
      <c r="D2782" s="1" t="str">
        <f t="shared" si="173"/>
        <v>21:0123</v>
      </c>
      <c r="E2782" t="s">
        <v>12028</v>
      </c>
      <c r="F2782" t="s">
        <v>12029</v>
      </c>
      <c r="H2782">
        <v>49.879585499999997</v>
      </c>
      <c r="I2782">
        <v>-116.9287283</v>
      </c>
      <c r="J2782" s="1" t="str">
        <f t="shared" si="174"/>
        <v>NGR bulk stream sediment</v>
      </c>
      <c r="K2782" s="1" t="str">
        <f t="shared" si="175"/>
        <v>&lt;177 micron (NGR)</v>
      </c>
      <c r="L2782">
        <v>68</v>
      </c>
      <c r="M2782" t="s">
        <v>214</v>
      </c>
      <c r="N2782">
        <v>1150</v>
      </c>
      <c r="O2782" t="s">
        <v>282</v>
      </c>
      <c r="P2782" t="s">
        <v>47</v>
      </c>
      <c r="Q2782" t="s">
        <v>159</v>
      </c>
      <c r="R2782" t="s">
        <v>82</v>
      </c>
      <c r="S2782" t="s">
        <v>107</v>
      </c>
      <c r="T2782" t="s">
        <v>90</v>
      </c>
      <c r="U2782" t="s">
        <v>146</v>
      </c>
      <c r="V2782" t="s">
        <v>137</v>
      </c>
      <c r="W2782" t="s">
        <v>591</v>
      </c>
      <c r="X2782" t="s">
        <v>122</v>
      </c>
      <c r="Y2782" t="s">
        <v>475</v>
      </c>
      <c r="Z2782" t="s">
        <v>56</v>
      </c>
      <c r="AA2782" t="s">
        <v>46</v>
      </c>
      <c r="AB2782" t="s">
        <v>46</v>
      </c>
      <c r="AC2782" t="s">
        <v>126</v>
      </c>
      <c r="AD2782" t="s">
        <v>106</v>
      </c>
      <c r="AE2782" t="s">
        <v>84</v>
      </c>
      <c r="AF2782" t="s">
        <v>76</v>
      </c>
      <c r="AG2782" t="s">
        <v>227</v>
      </c>
      <c r="AH2782" t="s">
        <v>54</v>
      </c>
      <c r="AI2782" t="s">
        <v>57</v>
      </c>
      <c r="AJ2782" t="s">
        <v>73</v>
      </c>
      <c r="AK2782" t="s">
        <v>161</v>
      </c>
      <c r="AL2782" t="s">
        <v>47</v>
      </c>
      <c r="AM2782" t="s">
        <v>47</v>
      </c>
      <c r="AN2782" t="s">
        <v>65</v>
      </c>
      <c r="AO2782" t="s">
        <v>330</v>
      </c>
    </row>
    <row r="2783" spans="1:41" hidden="1" x14ac:dyDescent="0.25">
      <c r="A2783" t="s">
        <v>12030</v>
      </c>
      <c r="B2783" t="s">
        <v>12031</v>
      </c>
      <c r="C2783" s="1" t="str">
        <f t="shared" si="172"/>
        <v>21:1062</v>
      </c>
      <c r="D2783" s="1" t="str">
        <f t="shared" si="173"/>
        <v>21:0123</v>
      </c>
      <c r="E2783" t="s">
        <v>12032</v>
      </c>
      <c r="F2783" t="s">
        <v>12033</v>
      </c>
      <c r="H2783">
        <v>49.893744099999999</v>
      </c>
      <c r="I2783">
        <v>-116.9816173</v>
      </c>
      <c r="J2783" s="1" t="str">
        <f t="shared" si="174"/>
        <v>NGR bulk stream sediment</v>
      </c>
      <c r="K2783" s="1" t="str">
        <f t="shared" si="175"/>
        <v>&lt;177 micron (NGR)</v>
      </c>
      <c r="L2783">
        <v>68</v>
      </c>
      <c r="M2783" t="s">
        <v>223</v>
      </c>
      <c r="N2783">
        <v>1151</v>
      </c>
      <c r="O2783" t="s">
        <v>55</v>
      </c>
      <c r="P2783" t="s">
        <v>58</v>
      </c>
      <c r="Q2783" t="s">
        <v>793</v>
      </c>
      <c r="R2783" t="s">
        <v>108</v>
      </c>
      <c r="S2783" t="s">
        <v>358</v>
      </c>
      <c r="T2783" t="s">
        <v>108</v>
      </c>
      <c r="U2783" t="s">
        <v>207</v>
      </c>
      <c r="V2783" t="s">
        <v>282</v>
      </c>
      <c r="W2783" t="s">
        <v>173</v>
      </c>
      <c r="X2783" t="s">
        <v>73</v>
      </c>
      <c r="Y2783" t="s">
        <v>187</v>
      </c>
      <c r="Z2783" t="s">
        <v>56</v>
      </c>
      <c r="AA2783" t="s">
        <v>55</v>
      </c>
      <c r="AB2783" t="s">
        <v>149</v>
      </c>
      <c r="AC2783" t="s">
        <v>140</v>
      </c>
      <c r="AD2783" t="s">
        <v>344</v>
      </c>
      <c r="AE2783" t="s">
        <v>228</v>
      </c>
      <c r="AF2783" t="s">
        <v>150</v>
      </c>
      <c r="AG2783" t="s">
        <v>86</v>
      </c>
      <c r="AH2783" t="s">
        <v>174</v>
      </c>
      <c r="AI2783" t="s">
        <v>57</v>
      </c>
      <c r="AJ2783" t="s">
        <v>148</v>
      </c>
      <c r="AK2783" t="s">
        <v>151</v>
      </c>
      <c r="AL2783" t="s">
        <v>47</v>
      </c>
      <c r="AM2783" t="s">
        <v>47</v>
      </c>
      <c r="AN2783" t="s">
        <v>171</v>
      </c>
      <c r="AO2783" t="s">
        <v>99</v>
      </c>
    </row>
    <row r="2784" spans="1:41" hidden="1" x14ac:dyDescent="0.25">
      <c r="A2784" t="s">
        <v>12034</v>
      </c>
      <c r="B2784" t="s">
        <v>12035</v>
      </c>
      <c r="C2784" s="1" t="str">
        <f t="shared" si="172"/>
        <v>21:1062</v>
      </c>
      <c r="D2784" s="1" t="str">
        <f t="shared" si="173"/>
        <v>21:0123</v>
      </c>
      <c r="E2784" t="s">
        <v>12036</v>
      </c>
      <c r="F2784" t="s">
        <v>12037</v>
      </c>
      <c r="H2784">
        <v>49.913810699999999</v>
      </c>
      <c r="I2784">
        <v>-116.98347390000001</v>
      </c>
      <c r="J2784" s="1" t="str">
        <f t="shared" si="174"/>
        <v>NGR bulk stream sediment</v>
      </c>
      <c r="K2784" s="1" t="str">
        <f t="shared" si="175"/>
        <v>&lt;177 micron (NGR)</v>
      </c>
      <c r="L2784">
        <v>68</v>
      </c>
      <c r="M2784" t="s">
        <v>233</v>
      </c>
      <c r="N2784">
        <v>1152</v>
      </c>
      <c r="O2784" t="s">
        <v>130</v>
      </c>
      <c r="P2784" t="s">
        <v>47</v>
      </c>
      <c r="Q2784" t="s">
        <v>725</v>
      </c>
      <c r="R2784" t="s">
        <v>98</v>
      </c>
      <c r="S2784" t="s">
        <v>243</v>
      </c>
      <c r="T2784" t="s">
        <v>51</v>
      </c>
      <c r="U2784" t="s">
        <v>240</v>
      </c>
      <c r="V2784" t="s">
        <v>139</v>
      </c>
      <c r="W2784" t="s">
        <v>174</v>
      </c>
      <c r="X2784" t="s">
        <v>52</v>
      </c>
      <c r="Y2784" t="s">
        <v>269</v>
      </c>
      <c r="Z2784" t="s">
        <v>56</v>
      </c>
      <c r="AA2784" t="s">
        <v>46</v>
      </c>
      <c r="AB2784" t="s">
        <v>46</v>
      </c>
      <c r="AC2784" t="s">
        <v>50</v>
      </c>
      <c r="AD2784" t="s">
        <v>131</v>
      </c>
      <c r="AE2784" t="s">
        <v>46</v>
      </c>
      <c r="AF2784" t="s">
        <v>227</v>
      </c>
      <c r="AG2784" t="s">
        <v>164</v>
      </c>
      <c r="AH2784" t="s">
        <v>198</v>
      </c>
      <c r="AI2784" t="s">
        <v>62</v>
      </c>
      <c r="AJ2784" t="s">
        <v>227</v>
      </c>
      <c r="AK2784" t="s">
        <v>139</v>
      </c>
      <c r="AL2784" t="s">
        <v>47</v>
      </c>
      <c r="AM2784" t="s">
        <v>47</v>
      </c>
      <c r="AN2784" t="s">
        <v>372</v>
      </c>
      <c r="AO2784" t="s">
        <v>267</v>
      </c>
    </row>
    <row r="2785" spans="1:41" hidden="1" x14ac:dyDescent="0.25">
      <c r="A2785" t="s">
        <v>12038</v>
      </c>
      <c r="B2785" t="s">
        <v>12039</v>
      </c>
      <c r="C2785" s="1" t="str">
        <f t="shared" ref="C2785:C2848" si="176">HYPERLINK("http://geochem.nrcan.gc.ca/cdogs/content/bdl/bdl211062_e.htm", "21:1062")</f>
        <v>21:1062</v>
      </c>
      <c r="D2785" s="1" t="str">
        <f t="shared" ref="D2785:D2848" si="177">HYPERLINK("http://geochem.nrcan.gc.ca/cdogs/content/svy/svy210123_e.htm", "21:0123")</f>
        <v>21:0123</v>
      </c>
      <c r="E2785" t="s">
        <v>12040</v>
      </c>
      <c r="F2785" t="s">
        <v>12041</v>
      </c>
      <c r="H2785">
        <v>49.949292</v>
      </c>
      <c r="I2785">
        <v>-116.98162189999999</v>
      </c>
      <c r="J2785" s="1" t="str">
        <f t="shared" si="174"/>
        <v>NGR bulk stream sediment</v>
      </c>
      <c r="K2785" s="1" t="str">
        <f t="shared" si="175"/>
        <v>&lt;177 micron (NGR)</v>
      </c>
      <c r="L2785">
        <v>68</v>
      </c>
      <c r="M2785" t="s">
        <v>248</v>
      </c>
      <c r="N2785">
        <v>1153</v>
      </c>
      <c r="O2785" t="s">
        <v>127</v>
      </c>
      <c r="P2785" t="s">
        <v>267</v>
      </c>
      <c r="Q2785" t="s">
        <v>862</v>
      </c>
      <c r="R2785" t="s">
        <v>90</v>
      </c>
      <c r="S2785" t="s">
        <v>243</v>
      </c>
      <c r="T2785" t="s">
        <v>162</v>
      </c>
      <c r="U2785" t="s">
        <v>391</v>
      </c>
      <c r="V2785" t="s">
        <v>150</v>
      </c>
      <c r="W2785" t="s">
        <v>109</v>
      </c>
      <c r="X2785" t="s">
        <v>122</v>
      </c>
      <c r="Y2785" t="s">
        <v>99</v>
      </c>
      <c r="Z2785" t="s">
        <v>62</v>
      </c>
      <c r="AA2785" t="s">
        <v>46</v>
      </c>
      <c r="AB2785" t="s">
        <v>64</v>
      </c>
      <c r="AC2785" t="s">
        <v>121</v>
      </c>
      <c r="AD2785" t="s">
        <v>104</v>
      </c>
      <c r="AE2785" t="s">
        <v>87</v>
      </c>
      <c r="AF2785" t="s">
        <v>49</v>
      </c>
      <c r="AG2785" t="s">
        <v>336</v>
      </c>
      <c r="AH2785" t="s">
        <v>198</v>
      </c>
      <c r="AI2785" t="s">
        <v>54</v>
      </c>
      <c r="AJ2785" t="s">
        <v>493</v>
      </c>
      <c r="AK2785" t="s">
        <v>185</v>
      </c>
      <c r="AL2785" t="s">
        <v>47</v>
      </c>
      <c r="AM2785" t="s">
        <v>122</v>
      </c>
      <c r="AN2785" t="s">
        <v>65</v>
      </c>
      <c r="AO2785" t="s">
        <v>267</v>
      </c>
    </row>
    <row r="2786" spans="1:41" hidden="1" x14ac:dyDescent="0.25">
      <c r="A2786" t="s">
        <v>12042</v>
      </c>
      <c r="B2786" t="s">
        <v>12043</v>
      </c>
      <c r="C2786" s="1" t="str">
        <f t="shared" si="176"/>
        <v>21:1062</v>
      </c>
      <c r="D2786" s="1" t="str">
        <f t="shared" si="177"/>
        <v>21:0123</v>
      </c>
      <c r="E2786" t="s">
        <v>12044</v>
      </c>
      <c r="F2786" t="s">
        <v>12045</v>
      </c>
      <c r="H2786">
        <v>49.979476200000001</v>
      </c>
      <c r="I2786">
        <v>-117.0187246</v>
      </c>
      <c r="J2786" s="1" t="str">
        <f t="shared" si="174"/>
        <v>NGR bulk stream sediment</v>
      </c>
      <c r="K2786" s="1" t="str">
        <f t="shared" si="175"/>
        <v>&lt;177 micron (NGR)</v>
      </c>
      <c r="L2786">
        <v>68</v>
      </c>
      <c r="M2786" t="s">
        <v>256</v>
      </c>
      <c r="N2786">
        <v>1154</v>
      </c>
      <c r="O2786" t="s">
        <v>181</v>
      </c>
      <c r="P2786" t="s">
        <v>103</v>
      </c>
      <c r="Q2786" t="s">
        <v>234</v>
      </c>
      <c r="R2786" t="s">
        <v>217</v>
      </c>
      <c r="S2786" t="s">
        <v>343</v>
      </c>
      <c r="T2786" t="s">
        <v>127</v>
      </c>
      <c r="U2786" t="s">
        <v>146</v>
      </c>
      <c r="V2786" t="s">
        <v>143</v>
      </c>
      <c r="W2786" t="s">
        <v>130</v>
      </c>
      <c r="X2786" t="s">
        <v>330</v>
      </c>
      <c r="Y2786" t="s">
        <v>190</v>
      </c>
      <c r="Z2786" t="s">
        <v>56</v>
      </c>
      <c r="AA2786" t="s">
        <v>46</v>
      </c>
      <c r="AB2786" t="s">
        <v>185</v>
      </c>
      <c r="AC2786" t="s">
        <v>106</v>
      </c>
      <c r="AD2786" t="s">
        <v>445</v>
      </c>
      <c r="AE2786" t="s">
        <v>110</v>
      </c>
      <c r="AF2786" t="s">
        <v>85</v>
      </c>
      <c r="AG2786" t="s">
        <v>182</v>
      </c>
      <c r="AH2786" t="s">
        <v>87</v>
      </c>
      <c r="AI2786" t="s">
        <v>198</v>
      </c>
      <c r="AJ2786" t="s">
        <v>55</v>
      </c>
      <c r="AK2786" t="s">
        <v>493</v>
      </c>
      <c r="AL2786" t="s">
        <v>47</v>
      </c>
      <c r="AM2786" t="s">
        <v>47</v>
      </c>
      <c r="AN2786" t="s">
        <v>294</v>
      </c>
      <c r="AO2786" t="s">
        <v>217</v>
      </c>
    </row>
    <row r="2787" spans="1:41" hidden="1" x14ac:dyDescent="0.25">
      <c r="A2787" t="s">
        <v>12046</v>
      </c>
      <c r="B2787" t="s">
        <v>12047</v>
      </c>
      <c r="C2787" s="1" t="str">
        <f t="shared" si="176"/>
        <v>21:1062</v>
      </c>
      <c r="D2787" s="1" t="str">
        <f t="shared" si="177"/>
        <v>21:0123</v>
      </c>
      <c r="E2787" t="s">
        <v>12048</v>
      </c>
      <c r="F2787" t="s">
        <v>12049</v>
      </c>
      <c r="H2787">
        <v>49.991343000000001</v>
      </c>
      <c r="I2787">
        <v>-117.0408273</v>
      </c>
      <c r="J2787" s="1" t="str">
        <f t="shared" si="174"/>
        <v>NGR bulk stream sediment</v>
      </c>
      <c r="K2787" s="1" t="str">
        <f t="shared" si="175"/>
        <v>&lt;177 micron (NGR)</v>
      </c>
      <c r="L2787">
        <v>68</v>
      </c>
      <c r="M2787" t="s">
        <v>280</v>
      </c>
      <c r="N2787">
        <v>1155</v>
      </c>
      <c r="O2787" t="s">
        <v>493</v>
      </c>
      <c r="P2787" t="s">
        <v>137</v>
      </c>
      <c r="Q2787" t="s">
        <v>152</v>
      </c>
      <c r="R2787" t="s">
        <v>197</v>
      </c>
      <c r="S2787" t="s">
        <v>240</v>
      </c>
      <c r="T2787" t="s">
        <v>108</v>
      </c>
      <c r="U2787" t="s">
        <v>77</v>
      </c>
      <c r="V2787" t="s">
        <v>86</v>
      </c>
      <c r="W2787" t="s">
        <v>173</v>
      </c>
      <c r="X2787" t="s">
        <v>103</v>
      </c>
      <c r="Y2787" t="s">
        <v>475</v>
      </c>
      <c r="Z2787" t="s">
        <v>56</v>
      </c>
      <c r="AA2787" t="s">
        <v>46</v>
      </c>
      <c r="AB2787" t="s">
        <v>174</v>
      </c>
      <c r="AC2787" t="s">
        <v>475</v>
      </c>
      <c r="AD2787" t="s">
        <v>77</v>
      </c>
      <c r="AE2787" t="s">
        <v>46</v>
      </c>
      <c r="AF2787" t="s">
        <v>58</v>
      </c>
      <c r="AG2787" t="s">
        <v>123</v>
      </c>
      <c r="AH2787" t="s">
        <v>46</v>
      </c>
      <c r="AI2787" t="s">
        <v>57</v>
      </c>
      <c r="AJ2787" t="s">
        <v>259</v>
      </c>
      <c r="AK2787" t="s">
        <v>282</v>
      </c>
      <c r="AL2787" t="s">
        <v>47</v>
      </c>
      <c r="AM2787" t="s">
        <v>47</v>
      </c>
      <c r="AN2787" t="s">
        <v>65</v>
      </c>
      <c r="AO2787" t="s">
        <v>85</v>
      </c>
    </row>
    <row r="2788" spans="1:41" hidden="1" x14ac:dyDescent="0.25">
      <c r="A2788" t="s">
        <v>12050</v>
      </c>
      <c r="B2788" t="s">
        <v>12051</v>
      </c>
      <c r="C2788" s="1" t="str">
        <f t="shared" si="176"/>
        <v>21:1062</v>
      </c>
      <c r="D2788" s="1" t="str">
        <f t="shared" si="177"/>
        <v>21:0123</v>
      </c>
      <c r="E2788" t="s">
        <v>12048</v>
      </c>
      <c r="F2788" t="s">
        <v>12052</v>
      </c>
      <c r="H2788">
        <v>49.991343000000001</v>
      </c>
      <c r="I2788">
        <v>-117.0408273</v>
      </c>
      <c r="J2788" s="1" t="str">
        <f t="shared" si="174"/>
        <v>NGR bulk stream sediment</v>
      </c>
      <c r="K2788" s="1" t="str">
        <f t="shared" si="175"/>
        <v>&lt;177 micron (NGR)</v>
      </c>
      <c r="L2788">
        <v>68</v>
      </c>
      <c r="M2788" t="s">
        <v>288</v>
      </c>
      <c r="N2788">
        <v>1156</v>
      </c>
      <c r="O2788" t="s">
        <v>437</v>
      </c>
      <c r="P2788" t="s">
        <v>47</v>
      </c>
      <c r="Q2788" t="s">
        <v>275</v>
      </c>
      <c r="R2788" t="s">
        <v>187</v>
      </c>
      <c r="S2788" t="s">
        <v>240</v>
      </c>
      <c r="T2788" t="s">
        <v>85</v>
      </c>
      <c r="U2788" t="s">
        <v>300</v>
      </c>
      <c r="V2788" t="s">
        <v>437</v>
      </c>
      <c r="W2788" t="s">
        <v>161</v>
      </c>
      <c r="X2788" t="s">
        <v>103</v>
      </c>
      <c r="Y2788" t="s">
        <v>141</v>
      </c>
      <c r="Z2788" t="s">
        <v>56</v>
      </c>
      <c r="AA2788" t="s">
        <v>46</v>
      </c>
      <c r="AB2788" t="s">
        <v>174</v>
      </c>
      <c r="AC2788" t="s">
        <v>112</v>
      </c>
      <c r="AD2788" t="s">
        <v>241</v>
      </c>
      <c r="AE2788" t="s">
        <v>149</v>
      </c>
      <c r="AF2788" t="s">
        <v>374</v>
      </c>
      <c r="AG2788" t="s">
        <v>123</v>
      </c>
      <c r="AH2788" t="s">
        <v>46</v>
      </c>
      <c r="AI2788" t="s">
        <v>53</v>
      </c>
      <c r="AJ2788" t="s">
        <v>591</v>
      </c>
      <c r="AK2788" t="s">
        <v>437</v>
      </c>
      <c r="AL2788" t="s">
        <v>47</v>
      </c>
      <c r="AM2788" t="s">
        <v>47</v>
      </c>
      <c r="AN2788" t="s">
        <v>65</v>
      </c>
      <c r="AO2788" t="s">
        <v>127</v>
      </c>
    </row>
    <row r="2789" spans="1:41" hidden="1" x14ac:dyDescent="0.25">
      <c r="A2789" t="s">
        <v>12053</v>
      </c>
      <c r="B2789" t="s">
        <v>12054</v>
      </c>
      <c r="C2789" s="1" t="str">
        <f t="shared" si="176"/>
        <v>21:1062</v>
      </c>
      <c r="D2789" s="1" t="str">
        <f t="shared" si="177"/>
        <v>21:0123</v>
      </c>
      <c r="E2789" t="s">
        <v>12055</v>
      </c>
      <c r="F2789" t="s">
        <v>12056</v>
      </c>
      <c r="H2789">
        <v>49.795919099999999</v>
      </c>
      <c r="I2789">
        <v>-117.1660159</v>
      </c>
      <c r="J2789" s="1" t="str">
        <f t="shared" si="174"/>
        <v>NGR bulk stream sediment</v>
      </c>
      <c r="K2789" s="1" t="str">
        <f t="shared" si="175"/>
        <v>&lt;177 micron (NGR)</v>
      </c>
      <c r="L2789">
        <v>68</v>
      </c>
      <c r="M2789" t="s">
        <v>265</v>
      </c>
      <c r="N2789">
        <v>1157</v>
      </c>
      <c r="O2789" t="s">
        <v>282</v>
      </c>
      <c r="P2789" t="s">
        <v>47</v>
      </c>
      <c r="Q2789" t="s">
        <v>553</v>
      </c>
      <c r="R2789" t="s">
        <v>79</v>
      </c>
      <c r="S2789" t="s">
        <v>146</v>
      </c>
      <c r="T2789" t="s">
        <v>73</v>
      </c>
      <c r="U2789" t="s">
        <v>76</v>
      </c>
      <c r="V2789" t="s">
        <v>270</v>
      </c>
      <c r="W2789" t="s">
        <v>206</v>
      </c>
      <c r="X2789" t="s">
        <v>267</v>
      </c>
      <c r="Y2789" t="s">
        <v>507</v>
      </c>
      <c r="Z2789" t="s">
        <v>56</v>
      </c>
      <c r="AA2789" t="s">
        <v>46</v>
      </c>
      <c r="AB2789" t="s">
        <v>173</v>
      </c>
      <c r="AC2789" t="s">
        <v>58</v>
      </c>
      <c r="AD2789" t="s">
        <v>146</v>
      </c>
      <c r="AE2789" t="s">
        <v>57</v>
      </c>
      <c r="AF2789" t="s">
        <v>439</v>
      </c>
      <c r="AG2789" t="s">
        <v>181</v>
      </c>
      <c r="AH2789" t="s">
        <v>72</v>
      </c>
      <c r="AI2789" t="s">
        <v>46</v>
      </c>
      <c r="AJ2789" t="s">
        <v>1347</v>
      </c>
      <c r="AK2789" t="s">
        <v>58</v>
      </c>
      <c r="AL2789" t="s">
        <v>47</v>
      </c>
      <c r="AM2789" t="s">
        <v>47</v>
      </c>
      <c r="AN2789" t="s">
        <v>337</v>
      </c>
      <c r="AO2789" t="s">
        <v>49</v>
      </c>
    </row>
    <row r="2790" spans="1:41" hidden="1" x14ac:dyDescent="0.25">
      <c r="A2790" t="s">
        <v>12057</v>
      </c>
      <c r="B2790" t="s">
        <v>12058</v>
      </c>
      <c r="C2790" s="1" t="str">
        <f t="shared" si="176"/>
        <v>21:1062</v>
      </c>
      <c r="D2790" s="1" t="str">
        <f t="shared" si="177"/>
        <v>21:0123</v>
      </c>
      <c r="E2790" t="s">
        <v>12059</v>
      </c>
      <c r="F2790" t="s">
        <v>12060</v>
      </c>
      <c r="H2790">
        <v>49.819398900000003</v>
      </c>
      <c r="I2790">
        <v>-117.163341</v>
      </c>
      <c r="J2790" s="1" t="str">
        <f t="shared" si="174"/>
        <v>NGR bulk stream sediment</v>
      </c>
      <c r="K2790" s="1" t="str">
        <f t="shared" si="175"/>
        <v>&lt;177 micron (NGR)</v>
      </c>
      <c r="L2790">
        <v>69</v>
      </c>
      <c r="M2790" t="s">
        <v>45</v>
      </c>
      <c r="N2790">
        <v>1158</v>
      </c>
      <c r="O2790" t="s">
        <v>271</v>
      </c>
      <c r="P2790" t="s">
        <v>47</v>
      </c>
      <c r="Q2790" t="s">
        <v>364</v>
      </c>
      <c r="R2790" t="s">
        <v>99</v>
      </c>
      <c r="S2790" t="s">
        <v>358</v>
      </c>
      <c r="T2790" t="s">
        <v>52</v>
      </c>
      <c r="U2790" t="s">
        <v>131</v>
      </c>
      <c r="V2790" t="s">
        <v>412</v>
      </c>
      <c r="W2790" t="s">
        <v>139</v>
      </c>
      <c r="X2790" t="s">
        <v>51</v>
      </c>
      <c r="Y2790" t="s">
        <v>239</v>
      </c>
      <c r="Z2790" t="s">
        <v>56</v>
      </c>
      <c r="AA2790" t="s">
        <v>47</v>
      </c>
      <c r="AB2790" t="s">
        <v>185</v>
      </c>
      <c r="AC2790" t="s">
        <v>50</v>
      </c>
      <c r="AD2790" t="s">
        <v>328</v>
      </c>
      <c r="AE2790" t="s">
        <v>57</v>
      </c>
      <c r="AF2790" t="s">
        <v>319</v>
      </c>
      <c r="AG2790" t="s">
        <v>270</v>
      </c>
      <c r="AH2790" t="s">
        <v>185</v>
      </c>
      <c r="AI2790" t="s">
        <v>57</v>
      </c>
      <c r="AJ2790" t="s">
        <v>307</v>
      </c>
      <c r="AK2790" t="s">
        <v>1060</v>
      </c>
      <c r="AL2790" t="s">
        <v>47</v>
      </c>
      <c r="AM2790" t="s">
        <v>47</v>
      </c>
      <c r="AN2790" t="s">
        <v>65</v>
      </c>
      <c r="AO2790" t="s">
        <v>85</v>
      </c>
    </row>
    <row r="2791" spans="1:41" hidden="1" x14ac:dyDescent="0.25">
      <c r="A2791" t="s">
        <v>12061</v>
      </c>
      <c r="B2791" t="s">
        <v>12062</v>
      </c>
      <c r="C2791" s="1" t="str">
        <f t="shared" si="176"/>
        <v>21:1062</v>
      </c>
      <c r="D2791" s="1" t="str">
        <f t="shared" si="177"/>
        <v>21:0123</v>
      </c>
      <c r="E2791" t="s">
        <v>12063</v>
      </c>
      <c r="F2791" t="s">
        <v>12064</v>
      </c>
      <c r="H2791">
        <v>49.823436100000002</v>
      </c>
      <c r="I2791">
        <v>-117.17628329999999</v>
      </c>
      <c r="J2791" s="1" t="str">
        <f t="shared" si="174"/>
        <v>NGR bulk stream sediment</v>
      </c>
      <c r="K2791" s="1" t="str">
        <f t="shared" si="175"/>
        <v>&lt;177 micron (NGR)</v>
      </c>
      <c r="L2791">
        <v>69</v>
      </c>
      <c r="M2791" t="s">
        <v>71</v>
      </c>
      <c r="N2791">
        <v>1159</v>
      </c>
      <c r="O2791" t="s">
        <v>55</v>
      </c>
      <c r="P2791" t="s">
        <v>47</v>
      </c>
      <c r="Q2791" t="s">
        <v>1157</v>
      </c>
      <c r="R2791" t="s">
        <v>58</v>
      </c>
      <c r="S2791" t="s">
        <v>532</v>
      </c>
      <c r="T2791" t="s">
        <v>127</v>
      </c>
      <c r="U2791" t="s">
        <v>269</v>
      </c>
      <c r="V2791" t="s">
        <v>366</v>
      </c>
      <c r="W2791" t="s">
        <v>72</v>
      </c>
      <c r="X2791" t="s">
        <v>137</v>
      </c>
      <c r="Y2791" t="s">
        <v>106</v>
      </c>
      <c r="Z2791" t="s">
        <v>56</v>
      </c>
      <c r="AA2791" t="s">
        <v>47</v>
      </c>
      <c r="AB2791" t="s">
        <v>64</v>
      </c>
      <c r="AC2791" t="s">
        <v>127</v>
      </c>
      <c r="AD2791" t="s">
        <v>146</v>
      </c>
      <c r="AE2791" t="s">
        <v>54</v>
      </c>
      <c r="AF2791" t="s">
        <v>85</v>
      </c>
      <c r="AG2791" t="s">
        <v>188</v>
      </c>
      <c r="AH2791" t="s">
        <v>81</v>
      </c>
      <c r="AI2791" t="s">
        <v>198</v>
      </c>
      <c r="AJ2791" t="s">
        <v>85</v>
      </c>
      <c r="AK2791" t="s">
        <v>209</v>
      </c>
      <c r="AL2791" t="s">
        <v>47</v>
      </c>
      <c r="AM2791" t="s">
        <v>47</v>
      </c>
      <c r="AN2791" t="s">
        <v>372</v>
      </c>
      <c r="AO2791" t="s">
        <v>330</v>
      </c>
    </row>
    <row r="2792" spans="1:41" hidden="1" x14ac:dyDescent="0.25">
      <c r="A2792" t="s">
        <v>12065</v>
      </c>
      <c r="B2792" t="s">
        <v>12066</v>
      </c>
      <c r="C2792" s="1" t="str">
        <f t="shared" si="176"/>
        <v>21:1062</v>
      </c>
      <c r="D2792" s="1" t="str">
        <f t="shared" si="177"/>
        <v>21:0123</v>
      </c>
      <c r="E2792" t="s">
        <v>12067</v>
      </c>
      <c r="F2792" t="s">
        <v>12068</v>
      </c>
      <c r="H2792">
        <v>49.596752000000002</v>
      </c>
      <c r="I2792">
        <v>-117.1042937</v>
      </c>
      <c r="J2792" s="1" t="str">
        <f t="shared" si="174"/>
        <v>NGR bulk stream sediment</v>
      </c>
      <c r="K2792" s="1" t="str">
        <f t="shared" si="175"/>
        <v>&lt;177 micron (NGR)</v>
      </c>
      <c r="L2792">
        <v>69</v>
      </c>
      <c r="M2792" t="s">
        <v>95</v>
      </c>
      <c r="N2792">
        <v>1160</v>
      </c>
      <c r="O2792" t="s">
        <v>161</v>
      </c>
      <c r="P2792" t="s">
        <v>73</v>
      </c>
      <c r="Q2792" t="s">
        <v>189</v>
      </c>
      <c r="R2792" t="s">
        <v>108</v>
      </c>
      <c r="S2792" t="s">
        <v>438</v>
      </c>
      <c r="T2792" t="s">
        <v>55</v>
      </c>
      <c r="U2792" t="s">
        <v>306</v>
      </c>
      <c r="V2792" t="s">
        <v>206</v>
      </c>
      <c r="W2792" t="s">
        <v>79</v>
      </c>
      <c r="X2792" t="s">
        <v>55</v>
      </c>
      <c r="Y2792" t="s">
        <v>146</v>
      </c>
      <c r="Z2792" t="s">
        <v>56</v>
      </c>
      <c r="AA2792" t="s">
        <v>46</v>
      </c>
      <c r="AB2792" t="s">
        <v>125</v>
      </c>
      <c r="AC2792" t="s">
        <v>58</v>
      </c>
      <c r="AD2792" t="s">
        <v>667</v>
      </c>
      <c r="AE2792" t="s">
        <v>46</v>
      </c>
      <c r="AF2792" t="s">
        <v>55</v>
      </c>
      <c r="AG2792" t="s">
        <v>703</v>
      </c>
      <c r="AH2792" t="s">
        <v>81</v>
      </c>
      <c r="AI2792" t="s">
        <v>149</v>
      </c>
      <c r="AJ2792" t="s">
        <v>283</v>
      </c>
      <c r="AK2792" t="s">
        <v>175</v>
      </c>
      <c r="AL2792" t="s">
        <v>47</v>
      </c>
      <c r="AM2792" t="s">
        <v>47</v>
      </c>
      <c r="AN2792" t="s">
        <v>152</v>
      </c>
      <c r="AO2792" t="s">
        <v>55</v>
      </c>
    </row>
    <row r="2793" spans="1:41" hidden="1" x14ac:dyDescent="0.25">
      <c r="A2793" t="s">
        <v>12069</v>
      </c>
      <c r="B2793" t="s">
        <v>12070</v>
      </c>
      <c r="C2793" s="1" t="str">
        <f t="shared" si="176"/>
        <v>21:1062</v>
      </c>
      <c r="D2793" s="1" t="str">
        <f t="shared" si="177"/>
        <v>21:0123</v>
      </c>
      <c r="E2793" t="s">
        <v>12071</v>
      </c>
      <c r="F2793" t="s">
        <v>12072</v>
      </c>
      <c r="H2793">
        <v>49.592172099999999</v>
      </c>
      <c r="I2793">
        <v>-117.1649049</v>
      </c>
      <c r="J2793" s="1" t="str">
        <f t="shared" si="174"/>
        <v>NGR bulk stream sediment</v>
      </c>
      <c r="K2793" s="1" t="str">
        <f t="shared" si="175"/>
        <v>&lt;177 micron (NGR)</v>
      </c>
      <c r="L2793">
        <v>69</v>
      </c>
      <c r="M2793" t="s">
        <v>280</v>
      </c>
      <c r="N2793">
        <v>1161</v>
      </c>
      <c r="O2793" t="s">
        <v>81</v>
      </c>
      <c r="P2793" t="s">
        <v>103</v>
      </c>
      <c r="Q2793" t="s">
        <v>234</v>
      </c>
      <c r="R2793" t="s">
        <v>228</v>
      </c>
      <c r="S2793" t="s">
        <v>438</v>
      </c>
      <c r="T2793" t="s">
        <v>137</v>
      </c>
      <c r="U2793" t="s">
        <v>475</v>
      </c>
      <c r="V2793" t="s">
        <v>206</v>
      </c>
      <c r="W2793" t="s">
        <v>60</v>
      </c>
      <c r="X2793" t="s">
        <v>85</v>
      </c>
      <c r="Y2793" t="s">
        <v>184</v>
      </c>
      <c r="Z2793" t="s">
        <v>56</v>
      </c>
      <c r="AA2793" t="s">
        <v>46</v>
      </c>
      <c r="AB2793" t="s">
        <v>122</v>
      </c>
      <c r="AC2793" t="s">
        <v>58</v>
      </c>
      <c r="AD2793" t="s">
        <v>482</v>
      </c>
      <c r="AE2793" t="s">
        <v>84</v>
      </c>
      <c r="AF2793" t="s">
        <v>85</v>
      </c>
      <c r="AG2793" t="s">
        <v>1242</v>
      </c>
      <c r="AH2793" t="s">
        <v>455</v>
      </c>
      <c r="AI2793" t="s">
        <v>110</v>
      </c>
      <c r="AJ2793" t="s">
        <v>175</v>
      </c>
      <c r="AK2793" t="s">
        <v>182</v>
      </c>
      <c r="AL2793" t="s">
        <v>47</v>
      </c>
      <c r="AM2793" t="s">
        <v>47</v>
      </c>
      <c r="AN2793" t="s">
        <v>322</v>
      </c>
      <c r="AO2793" t="s">
        <v>49</v>
      </c>
    </row>
    <row r="2794" spans="1:41" hidden="1" x14ac:dyDescent="0.25">
      <c r="A2794" t="s">
        <v>12073</v>
      </c>
      <c r="B2794" t="s">
        <v>12074</v>
      </c>
      <c r="C2794" s="1" t="str">
        <f t="shared" si="176"/>
        <v>21:1062</v>
      </c>
      <c r="D2794" s="1" t="str">
        <f t="shared" si="177"/>
        <v>21:0123</v>
      </c>
      <c r="E2794" t="s">
        <v>12071</v>
      </c>
      <c r="F2794" t="s">
        <v>12075</v>
      </c>
      <c r="H2794">
        <v>49.592172099999999</v>
      </c>
      <c r="I2794">
        <v>-117.1649049</v>
      </c>
      <c r="J2794" s="1" t="str">
        <f t="shared" si="174"/>
        <v>NGR bulk stream sediment</v>
      </c>
      <c r="K2794" s="1" t="str">
        <f t="shared" si="175"/>
        <v>&lt;177 micron (NGR)</v>
      </c>
      <c r="L2794">
        <v>69</v>
      </c>
      <c r="M2794" t="s">
        <v>288</v>
      </c>
      <c r="N2794">
        <v>1162</v>
      </c>
      <c r="O2794" t="s">
        <v>235</v>
      </c>
      <c r="P2794" t="s">
        <v>47</v>
      </c>
      <c r="Q2794" t="s">
        <v>119</v>
      </c>
      <c r="R2794" t="s">
        <v>63</v>
      </c>
      <c r="S2794" t="s">
        <v>146</v>
      </c>
      <c r="T2794" t="s">
        <v>330</v>
      </c>
      <c r="U2794" t="s">
        <v>49</v>
      </c>
      <c r="V2794" t="s">
        <v>257</v>
      </c>
      <c r="W2794" t="s">
        <v>257</v>
      </c>
      <c r="X2794" t="s">
        <v>58</v>
      </c>
      <c r="Y2794" t="s">
        <v>532</v>
      </c>
      <c r="Z2794" t="s">
        <v>56</v>
      </c>
      <c r="AA2794" t="s">
        <v>46</v>
      </c>
      <c r="AB2794" t="s">
        <v>161</v>
      </c>
      <c r="AC2794" t="s">
        <v>85</v>
      </c>
      <c r="AD2794" t="s">
        <v>121</v>
      </c>
      <c r="AE2794" t="s">
        <v>56</v>
      </c>
      <c r="AF2794" t="s">
        <v>55</v>
      </c>
      <c r="AG2794" t="s">
        <v>118</v>
      </c>
      <c r="AH2794" t="s">
        <v>257</v>
      </c>
      <c r="AI2794" t="s">
        <v>149</v>
      </c>
      <c r="AJ2794" t="s">
        <v>267</v>
      </c>
      <c r="AK2794" t="s">
        <v>437</v>
      </c>
      <c r="AL2794" t="s">
        <v>47</v>
      </c>
      <c r="AM2794" t="s">
        <v>47</v>
      </c>
      <c r="AN2794" t="s">
        <v>345</v>
      </c>
      <c r="AO2794" t="s">
        <v>49</v>
      </c>
    </row>
    <row r="2795" spans="1:41" hidden="1" x14ac:dyDescent="0.25">
      <c r="A2795" t="s">
        <v>12076</v>
      </c>
      <c r="B2795" t="s">
        <v>12077</v>
      </c>
      <c r="C2795" s="1" t="str">
        <f t="shared" si="176"/>
        <v>21:1062</v>
      </c>
      <c r="D2795" s="1" t="str">
        <f t="shared" si="177"/>
        <v>21:0123</v>
      </c>
      <c r="E2795" t="s">
        <v>12078</v>
      </c>
      <c r="F2795" t="s">
        <v>12079</v>
      </c>
      <c r="H2795">
        <v>49.577768900000002</v>
      </c>
      <c r="I2795">
        <v>-117.18411209999999</v>
      </c>
      <c r="J2795" s="1" t="str">
        <f t="shared" si="174"/>
        <v>NGR bulk stream sediment</v>
      </c>
      <c r="K2795" s="1" t="str">
        <f t="shared" si="175"/>
        <v>&lt;177 micron (NGR)</v>
      </c>
      <c r="L2795">
        <v>69</v>
      </c>
      <c r="M2795" t="s">
        <v>117</v>
      </c>
      <c r="N2795">
        <v>1163</v>
      </c>
      <c r="O2795" t="s">
        <v>60</v>
      </c>
      <c r="P2795" t="s">
        <v>137</v>
      </c>
      <c r="Q2795" t="s">
        <v>97</v>
      </c>
      <c r="R2795" t="s">
        <v>103</v>
      </c>
      <c r="S2795" t="s">
        <v>237</v>
      </c>
      <c r="T2795" t="s">
        <v>73</v>
      </c>
      <c r="U2795" t="s">
        <v>475</v>
      </c>
      <c r="V2795" t="s">
        <v>200</v>
      </c>
      <c r="W2795" t="s">
        <v>206</v>
      </c>
      <c r="X2795" t="s">
        <v>50</v>
      </c>
      <c r="Y2795" t="s">
        <v>226</v>
      </c>
      <c r="Z2795" t="s">
        <v>56</v>
      </c>
      <c r="AA2795" t="s">
        <v>46</v>
      </c>
      <c r="AB2795" t="s">
        <v>122</v>
      </c>
      <c r="AC2795" t="s">
        <v>58</v>
      </c>
      <c r="AD2795" t="s">
        <v>583</v>
      </c>
      <c r="AE2795" t="s">
        <v>84</v>
      </c>
      <c r="AF2795" t="s">
        <v>58</v>
      </c>
      <c r="AG2795" t="s">
        <v>1078</v>
      </c>
      <c r="AH2795" t="s">
        <v>282</v>
      </c>
      <c r="AI2795" t="s">
        <v>87</v>
      </c>
      <c r="AJ2795" t="s">
        <v>6266</v>
      </c>
      <c r="AK2795" t="s">
        <v>352</v>
      </c>
      <c r="AL2795" t="s">
        <v>47</v>
      </c>
      <c r="AM2795" t="s">
        <v>47</v>
      </c>
      <c r="AN2795" t="s">
        <v>159</v>
      </c>
      <c r="AO2795" t="s">
        <v>145</v>
      </c>
    </row>
    <row r="2796" spans="1:41" hidden="1" x14ac:dyDescent="0.25">
      <c r="A2796" t="s">
        <v>12080</v>
      </c>
      <c r="B2796" t="s">
        <v>12081</v>
      </c>
      <c r="C2796" s="1" t="str">
        <f t="shared" si="176"/>
        <v>21:1062</v>
      </c>
      <c r="D2796" s="1" t="str">
        <f t="shared" si="177"/>
        <v>21:0123</v>
      </c>
      <c r="E2796" t="s">
        <v>12082</v>
      </c>
      <c r="F2796" t="s">
        <v>12083</v>
      </c>
      <c r="H2796">
        <v>49.5657414</v>
      </c>
      <c r="I2796">
        <v>-117.2111862</v>
      </c>
      <c r="J2796" s="1" t="str">
        <f t="shared" si="174"/>
        <v>NGR bulk stream sediment</v>
      </c>
      <c r="K2796" s="1" t="str">
        <f t="shared" si="175"/>
        <v>&lt;177 micron (NGR)</v>
      </c>
      <c r="L2796">
        <v>69</v>
      </c>
      <c r="M2796" t="s">
        <v>136</v>
      </c>
      <c r="N2796">
        <v>1164</v>
      </c>
      <c r="O2796" t="s">
        <v>149</v>
      </c>
      <c r="P2796" t="s">
        <v>47</v>
      </c>
      <c r="Q2796" t="s">
        <v>284</v>
      </c>
      <c r="R2796" t="s">
        <v>111</v>
      </c>
      <c r="S2796" t="s">
        <v>463</v>
      </c>
      <c r="T2796" t="s">
        <v>51</v>
      </c>
      <c r="U2796" t="s">
        <v>104</v>
      </c>
      <c r="V2796" t="s">
        <v>228</v>
      </c>
      <c r="W2796" t="s">
        <v>130</v>
      </c>
      <c r="X2796" t="s">
        <v>209</v>
      </c>
      <c r="Y2796" t="s">
        <v>207</v>
      </c>
      <c r="Z2796" t="s">
        <v>56</v>
      </c>
      <c r="AA2796" t="s">
        <v>46</v>
      </c>
      <c r="AB2796" t="s">
        <v>173</v>
      </c>
      <c r="AC2796" t="s">
        <v>58</v>
      </c>
      <c r="AD2796" t="s">
        <v>226</v>
      </c>
      <c r="AE2796" t="s">
        <v>199</v>
      </c>
      <c r="AF2796" t="s">
        <v>96</v>
      </c>
      <c r="AG2796" t="s">
        <v>3945</v>
      </c>
      <c r="AH2796" t="s">
        <v>182</v>
      </c>
      <c r="AI2796" t="s">
        <v>64</v>
      </c>
      <c r="AJ2796" t="s">
        <v>12084</v>
      </c>
      <c r="AK2796" t="s">
        <v>12085</v>
      </c>
      <c r="AL2796" t="s">
        <v>47</v>
      </c>
      <c r="AM2796" t="s">
        <v>47</v>
      </c>
      <c r="AN2796" t="s">
        <v>832</v>
      </c>
      <c r="AO2796" t="s">
        <v>99</v>
      </c>
    </row>
    <row r="2797" spans="1:41" hidden="1" x14ac:dyDescent="0.25">
      <c r="A2797" t="s">
        <v>12086</v>
      </c>
      <c r="B2797" t="s">
        <v>12087</v>
      </c>
      <c r="C2797" s="1" t="str">
        <f t="shared" si="176"/>
        <v>21:1062</v>
      </c>
      <c r="D2797" s="1" t="str">
        <f t="shared" si="177"/>
        <v>21:0123</v>
      </c>
      <c r="E2797" t="s">
        <v>12088</v>
      </c>
      <c r="F2797" t="s">
        <v>12089</v>
      </c>
      <c r="H2797">
        <v>49.545803900000003</v>
      </c>
      <c r="I2797">
        <v>-117.2368953</v>
      </c>
      <c r="J2797" s="1" t="str">
        <f t="shared" si="174"/>
        <v>NGR bulk stream sediment</v>
      </c>
      <c r="K2797" s="1" t="str">
        <f t="shared" si="175"/>
        <v>&lt;177 micron (NGR)</v>
      </c>
      <c r="L2797">
        <v>69</v>
      </c>
      <c r="M2797" t="s">
        <v>157</v>
      </c>
      <c r="N2797">
        <v>1165</v>
      </c>
      <c r="O2797" t="s">
        <v>60</v>
      </c>
      <c r="P2797" t="s">
        <v>73</v>
      </c>
      <c r="Q2797" t="s">
        <v>356</v>
      </c>
      <c r="R2797" t="s">
        <v>52</v>
      </c>
      <c r="S2797" t="s">
        <v>226</v>
      </c>
      <c r="T2797" t="s">
        <v>55</v>
      </c>
      <c r="U2797" t="s">
        <v>209</v>
      </c>
      <c r="V2797" t="s">
        <v>102</v>
      </c>
      <c r="W2797" t="s">
        <v>455</v>
      </c>
      <c r="X2797" t="s">
        <v>137</v>
      </c>
      <c r="Y2797" t="s">
        <v>184</v>
      </c>
      <c r="Z2797" t="s">
        <v>56</v>
      </c>
      <c r="AA2797" t="s">
        <v>46</v>
      </c>
      <c r="AB2797" t="s">
        <v>161</v>
      </c>
      <c r="AC2797" t="s">
        <v>127</v>
      </c>
      <c r="AD2797" t="s">
        <v>146</v>
      </c>
      <c r="AE2797" t="s">
        <v>198</v>
      </c>
      <c r="AF2797" t="s">
        <v>55</v>
      </c>
      <c r="AG2797" t="s">
        <v>439</v>
      </c>
      <c r="AH2797" t="s">
        <v>130</v>
      </c>
      <c r="AI2797" t="s">
        <v>149</v>
      </c>
      <c r="AJ2797" t="s">
        <v>49</v>
      </c>
      <c r="AK2797" t="s">
        <v>1644</v>
      </c>
      <c r="AL2797" t="s">
        <v>47</v>
      </c>
      <c r="AM2797" t="s">
        <v>47</v>
      </c>
      <c r="AN2797" t="s">
        <v>638</v>
      </c>
      <c r="AO2797" t="s">
        <v>99</v>
      </c>
    </row>
    <row r="2798" spans="1:41" hidden="1" x14ac:dyDescent="0.25">
      <c r="A2798" t="s">
        <v>12090</v>
      </c>
      <c r="B2798" t="s">
        <v>12091</v>
      </c>
      <c r="C2798" s="1" t="str">
        <f t="shared" si="176"/>
        <v>21:1062</v>
      </c>
      <c r="D2798" s="1" t="str">
        <f t="shared" si="177"/>
        <v>21:0123</v>
      </c>
      <c r="E2798" t="s">
        <v>12092</v>
      </c>
      <c r="F2798" t="s">
        <v>12093</v>
      </c>
      <c r="H2798">
        <v>49.8360336</v>
      </c>
      <c r="I2798">
        <v>-117.1540643</v>
      </c>
      <c r="J2798" s="1" t="str">
        <f t="shared" si="174"/>
        <v>NGR bulk stream sediment</v>
      </c>
      <c r="K2798" s="1" t="str">
        <f t="shared" si="175"/>
        <v>&lt;177 micron (NGR)</v>
      </c>
      <c r="L2798">
        <v>69</v>
      </c>
      <c r="M2798" t="s">
        <v>170</v>
      </c>
      <c r="N2798">
        <v>1166</v>
      </c>
      <c r="O2798" t="s">
        <v>493</v>
      </c>
      <c r="P2798" t="s">
        <v>47</v>
      </c>
      <c r="Q2798" t="s">
        <v>662</v>
      </c>
      <c r="R2798" t="s">
        <v>58</v>
      </c>
      <c r="S2798" t="s">
        <v>532</v>
      </c>
      <c r="T2798" t="s">
        <v>108</v>
      </c>
      <c r="U2798" t="s">
        <v>350</v>
      </c>
      <c r="V2798" t="s">
        <v>164</v>
      </c>
      <c r="W2798" t="s">
        <v>102</v>
      </c>
      <c r="X2798" t="s">
        <v>330</v>
      </c>
      <c r="Y2798" t="s">
        <v>126</v>
      </c>
      <c r="Z2798" t="s">
        <v>56</v>
      </c>
      <c r="AA2798" t="s">
        <v>46</v>
      </c>
      <c r="AB2798" t="s">
        <v>64</v>
      </c>
      <c r="AC2798" t="s">
        <v>165</v>
      </c>
      <c r="AD2798" t="s">
        <v>482</v>
      </c>
      <c r="AE2798" t="s">
        <v>62</v>
      </c>
      <c r="AF2798" t="s">
        <v>85</v>
      </c>
      <c r="AG2798" t="s">
        <v>259</v>
      </c>
      <c r="AH2798" t="s">
        <v>81</v>
      </c>
      <c r="AI2798" t="s">
        <v>46</v>
      </c>
      <c r="AJ2798" t="s">
        <v>85</v>
      </c>
      <c r="AK2798" t="s">
        <v>76</v>
      </c>
      <c r="AL2798" t="s">
        <v>47</v>
      </c>
      <c r="AM2798" t="s">
        <v>47</v>
      </c>
      <c r="AN2798" t="s">
        <v>1121</v>
      </c>
      <c r="AO2798" t="s">
        <v>175</v>
      </c>
    </row>
    <row r="2799" spans="1:41" hidden="1" x14ac:dyDescent="0.25">
      <c r="A2799" t="s">
        <v>12094</v>
      </c>
      <c r="B2799" t="s">
        <v>12095</v>
      </c>
      <c r="C2799" s="1" t="str">
        <f t="shared" si="176"/>
        <v>21:1062</v>
      </c>
      <c r="D2799" s="1" t="str">
        <f t="shared" si="177"/>
        <v>21:0123</v>
      </c>
      <c r="E2799" t="s">
        <v>12096</v>
      </c>
      <c r="F2799" t="s">
        <v>12097</v>
      </c>
      <c r="H2799">
        <v>49.852446499999999</v>
      </c>
      <c r="I2799">
        <v>-117.13423640000001</v>
      </c>
      <c r="J2799" s="1" t="str">
        <f t="shared" si="174"/>
        <v>NGR bulk stream sediment</v>
      </c>
      <c r="K2799" s="1" t="str">
        <f t="shared" si="175"/>
        <v>&lt;177 micron (NGR)</v>
      </c>
      <c r="L2799">
        <v>69</v>
      </c>
      <c r="M2799" t="s">
        <v>180</v>
      </c>
      <c r="N2799">
        <v>1167</v>
      </c>
      <c r="O2799" t="s">
        <v>8149</v>
      </c>
      <c r="P2799" t="s">
        <v>59</v>
      </c>
      <c r="Q2799" t="s">
        <v>492</v>
      </c>
      <c r="R2799" t="s">
        <v>12098</v>
      </c>
      <c r="S2799" t="s">
        <v>241</v>
      </c>
      <c r="T2799" t="s">
        <v>217</v>
      </c>
      <c r="U2799" t="s">
        <v>320</v>
      </c>
      <c r="V2799" t="s">
        <v>357</v>
      </c>
      <c r="W2799" t="s">
        <v>142</v>
      </c>
      <c r="X2799" t="s">
        <v>103</v>
      </c>
      <c r="Y2799" t="s">
        <v>120</v>
      </c>
      <c r="Z2799" t="s">
        <v>56</v>
      </c>
      <c r="AA2799" t="s">
        <v>55</v>
      </c>
      <c r="AB2799" t="s">
        <v>87</v>
      </c>
      <c r="AC2799" t="s">
        <v>240</v>
      </c>
      <c r="AD2799" t="s">
        <v>320</v>
      </c>
      <c r="AE2799" t="s">
        <v>47</v>
      </c>
      <c r="AF2799" t="s">
        <v>108</v>
      </c>
      <c r="AG2799" t="s">
        <v>86</v>
      </c>
      <c r="AH2799" t="s">
        <v>149</v>
      </c>
      <c r="AI2799" t="s">
        <v>198</v>
      </c>
      <c r="AJ2799" t="s">
        <v>58</v>
      </c>
      <c r="AK2799" t="s">
        <v>243</v>
      </c>
      <c r="AL2799" t="s">
        <v>47</v>
      </c>
      <c r="AM2799" t="s">
        <v>47</v>
      </c>
      <c r="AN2799" t="s">
        <v>65</v>
      </c>
      <c r="AO2799" t="s">
        <v>127</v>
      </c>
    </row>
    <row r="2800" spans="1:41" hidden="1" x14ac:dyDescent="0.25">
      <c r="A2800" t="s">
        <v>12099</v>
      </c>
      <c r="B2800" t="s">
        <v>12100</v>
      </c>
      <c r="C2800" s="1" t="str">
        <f t="shared" si="176"/>
        <v>21:1062</v>
      </c>
      <c r="D2800" s="1" t="str">
        <f t="shared" si="177"/>
        <v>21:0123</v>
      </c>
      <c r="E2800" t="s">
        <v>12101</v>
      </c>
      <c r="F2800" t="s">
        <v>12102</v>
      </c>
      <c r="H2800">
        <v>49.856653199999997</v>
      </c>
      <c r="I2800">
        <v>-117.14381899999999</v>
      </c>
      <c r="J2800" s="1" t="str">
        <f t="shared" si="174"/>
        <v>NGR bulk stream sediment</v>
      </c>
      <c r="K2800" s="1" t="str">
        <f t="shared" si="175"/>
        <v>&lt;177 micron (NGR)</v>
      </c>
      <c r="L2800">
        <v>69</v>
      </c>
      <c r="M2800" t="s">
        <v>195</v>
      </c>
      <c r="N2800">
        <v>1168</v>
      </c>
      <c r="O2800" t="s">
        <v>366</v>
      </c>
      <c r="P2800" t="s">
        <v>47</v>
      </c>
      <c r="Q2800" t="s">
        <v>592</v>
      </c>
      <c r="R2800" t="s">
        <v>58</v>
      </c>
      <c r="S2800" t="s">
        <v>237</v>
      </c>
      <c r="T2800" t="s">
        <v>108</v>
      </c>
      <c r="U2800" t="s">
        <v>240</v>
      </c>
      <c r="V2800" t="s">
        <v>73</v>
      </c>
      <c r="W2800" t="s">
        <v>271</v>
      </c>
      <c r="X2800" t="s">
        <v>76</v>
      </c>
      <c r="Y2800" t="s">
        <v>597</v>
      </c>
      <c r="Z2800" t="s">
        <v>56</v>
      </c>
      <c r="AA2800" t="s">
        <v>46</v>
      </c>
      <c r="AB2800" t="s">
        <v>161</v>
      </c>
      <c r="AC2800" t="s">
        <v>145</v>
      </c>
      <c r="AD2800" t="s">
        <v>184</v>
      </c>
      <c r="AE2800" t="s">
        <v>53</v>
      </c>
      <c r="AF2800" t="s">
        <v>50</v>
      </c>
      <c r="AG2800" t="s">
        <v>723</v>
      </c>
      <c r="AH2800" t="s">
        <v>271</v>
      </c>
      <c r="AI2800" t="s">
        <v>235</v>
      </c>
      <c r="AJ2800" t="s">
        <v>66</v>
      </c>
      <c r="AK2800" t="s">
        <v>730</v>
      </c>
      <c r="AL2800" t="s">
        <v>47</v>
      </c>
      <c r="AM2800" t="s">
        <v>122</v>
      </c>
      <c r="AN2800" t="s">
        <v>673</v>
      </c>
      <c r="AO2800" t="s">
        <v>99</v>
      </c>
    </row>
    <row r="2801" spans="1:41" hidden="1" x14ac:dyDescent="0.25">
      <c r="A2801" t="s">
        <v>12103</v>
      </c>
      <c r="B2801" t="s">
        <v>12104</v>
      </c>
      <c r="C2801" s="1" t="str">
        <f t="shared" si="176"/>
        <v>21:1062</v>
      </c>
      <c r="D2801" s="1" t="str">
        <f t="shared" si="177"/>
        <v>21:0123</v>
      </c>
      <c r="E2801" t="s">
        <v>12105</v>
      </c>
      <c r="F2801" t="s">
        <v>12106</v>
      </c>
      <c r="H2801">
        <v>49.851678399999997</v>
      </c>
      <c r="I2801">
        <v>-117.1445837</v>
      </c>
      <c r="J2801" s="1" t="str">
        <f t="shared" si="174"/>
        <v>NGR bulk stream sediment</v>
      </c>
      <c r="K2801" s="1" t="str">
        <f t="shared" si="175"/>
        <v>&lt;177 micron (NGR)</v>
      </c>
      <c r="L2801">
        <v>69</v>
      </c>
      <c r="M2801" t="s">
        <v>205</v>
      </c>
      <c r="N2801">
        <v>1169</v>
      </c>
      <c r="O2801" t="s">
        <v>158</v>
      </c>
      <c r="P2801" t="s">
        <v>47</v>
      </c>
      <c r="Q2801" t="s">
        <v>790</v>
      </c>
      <c r="R2801" t="s">
        <v>164</v>
      </c>
      <c r="S2801" t="s">
        <v>320</v>
      </c>
      <c r="T2801" t="s">
        <v>58</v>
      </c>
      <c r="U2801" t="s">
        <v>197</v>
      </c>
      <c r="V2801" t="s">
        <v>123</v>
      </c>
      <c r="W2801" t="s">
        <v>164</v>
      </c>
      <c r="X2801" t="s">
        <v>85</v>
      </c>
      <c r="Y2801" t="s">
        <v>144</v>
      </c>
      <c r="Z2801" t="s">
        <v>56</v>
      </c>
      <c r="AA2801" t="s">
        <v>46</v>
      </c>
      <c r="AB2801" t="s">
        <v>78</v>
      </c>
      <c r="AC2801" t="s">
        <v>58</v>
      </c>
      <c r="AD2801" t="s">
        <v>146</v>
      </c>
      <c r="AE2801" t="s">
        <v>62</v>
      </c>
      <c r="AF2801" t="s">
        <v>55</v>
      </c>
      <c r="AG2801" t="s">
        <v>365</v>
      </c>
      <c r="AH2801" t="s">
        <v>173</v>
      </c>
      <c r="AI2801" t="s">
        <v>198</v>
      </c>
      <c r="AJ2801" t="s">
        <v>127</v>
      </c>
      <c r="AK2801" t="s">
        <v>58</v>
      </c>
      <c r="AL2801" t="s">
        <v>47</v>
      </c>
      <c r="AM2801" t="s">
        <v>47</v>
      </c>
      <c r="AN2801" t="s">
        <v>673</v>
      </c>
      <c r="AO2801" t="s">
        <v>175</v>
      </c>
    </row>
    <row r="2802" spans="1:41" hidden="1" x14ac:dyDescent="0.25">
      <c r="A2802" t="s">
        <v>12107</v>
      </c>
      <c r="B2802" t="s">
        <v>12108</v>
      </c>
      <c r="C2802" s="1" t="str">
        <f t="shared" si="176"/>
        <v>21:1062</v>
      </c>
      <c r="D2802" s="1" t="str">
        <f t="shared" si="177"/>
        <v>21:0123</v>
      </c>
      <c r="E2802" t="s">
        <v>12109</v>
      </c>
      <c r="F2802" t="s">
        <v>12110</v>
      </c>
      <c r="H2802">
        <v>49.879092</v>
      </c>
      <c r="I2802">
        <v>-117.12247670000001</v>
      </c>
      <c r="J2802" s="1" t="str">
        <f t="shared" si="174"/>
        <v>NGR bulk stream sediment</v>
      </c>
      <c r="K2802" s="1" t="str">
        <f t="shared" si="175"/>
        <v>&lt;177 micron (NGR)</v>
      </c>
      <c r="L2802">
        <v>69</v>
      </c>
      <c r="M2802" t="s">
        <v>214</v>
      </c>
      <c r="N2802">
        <v>1170</v>
      </c>
      <c r="O2802" t="s">
        <v>173</v>
      </c>
      <c r="P2802" t="s">
        <v>47</v>
      </c>
      <c r="Q2802" t="s">
        <v>2563</v>
      </c>
      <c r="R2802" t="s">
        <v>307</v>
      </c>
      <c r="S2802" t="s">
        <v>532</v>
      </c>
      <c r="T2802" t="s">
        <v>267</v>
      </c>
      <c r="U2802" t="s">
        <v>107</v>
      </c>
      <c r="V2802" t="s">
        <v>60</v>
      </c>
      <c r="W2802" t="s">
        <v>200</v>
      </c>
      <c r="X2802" t="s">
        <v>73</v>
      </c>
      <c r="Y2802" t="s">
        <v>329</v>
      </c>
      <c r="Z2802" t="s">
        <v>56</v>
      </c>
      <c r="AA2802" t="s">
        <v>46</v>
      </c>
      <c r="AB2802" t="s">
        <v>63</v>
      </c>
      <c r="AC2802" t="s">
        <v>66</v>
      </c>
      <c r="AD2802" t="s">
        <v>399</v>
      </c>
      <c r="AE2802" t="s">
        <v>198</v>
      </c>
      <c r="AF2802" t="s">
        <v>267</v>
      </c>
      <c r="AG2802" t="s">
        <v>292</v>
      </c>
      <c r="AH2802" t="s">
        <v>235</v>
      </c>
      <c r="AI2802" t="s">
        <v>198</v>
      </c>
      <c r="AJ2802" t="s">
        <v>85</v>
      </c>
      <c r="AK2802" t="s">
        <v>627</v>
      </c>
      <c r="AL2802" t="s">
        <v>47</v>
      </c>
      <c r="AM2802" t="s">
        <v>47</v>
      </c>
      <c r="AN2802" t="s">
        <v>508</v>
      </c>
      <c r="AO2802" t="s">
        <v>175</v>
      </c>
    </row>
    <row r="2803" spans="1:41" hidden="1" x14ac:dyDescent="0.25">
      <c r="A2803" t="s">
        <v>12111</v>
      </c>
      <c r="B2803" t="s">
        <v>12112</v>
      </c>
      <c r="C2803" s="1" t="str">
        <f t="shared" si="176"/>
        <v>21:1062</v>
      </c>
      <c r="D2803" s="1" t="str">
        <f t="shared" si="177"/>
        <v>21:0123</v>
      </c>
      <c r="E2803" t="s">
        <v>12113</v>
      </c>
      <c r="F2803" t="s">
        <v>12114</v>
      </c>
      <c r="H2803">
        <v>49.885150500000002</v>
      </c>
      <c r="I2803">
        <v>-117.10827879999999</v>
      </c>
      <c r="J2803" s="1" t="str">
        <f t="shared" si="174"/>
        <v>NGR bulk stream sediment</v>
      </c>
      <c r="K2803" s="1" t="str">
        <f t="shared" si="175"/>
        <v>&lt;177 micron (NGR)</v>
      </c>
      <c r="L2803">
        <v>69</v>
      </c>
      <c r="M2803" t="s">
        <v>223</v>
      </c>
      <c r="N2803">
        <v>1171</v>
      </c>
      <c r="O2803" t="s">
        <v>63</v>
      </c>
      <c r="P2803" t="s">
        <v>47</v>
      </c>
      <c r="Q2803" t="s">
        <v>548</v>
      </c>
      <c r="R2803" t="s">
        <v>47</v>
      </c>
      <c r="S2803" t="s">
        <v>184</v>
      </c>
      <c r="T2803" t="s">
        <v>58</v>
      </c>
      <c r="U2803" t="s">
        <v>75</v>
      </c>
      <c r="V2803" t="s">
        <v>206</v>
      </c>
      <c r="W2803" t="s">
        <v>72</v>
      </c>
      <c r="X2803" t="s">
        <v>58</v>
      </c>
      <c r="Y2803" t="s">
        <v>507</v>
      </c>
      <c r="Z2803" t="s">
        <v>56</v>
      </c>
      <c r="AA2803" t="s">
        <v>46</v>
      </c>
      <c r="AB2803" t="s">
        <v>60</v>
      </c>
      <c r="AC2803" t="s">
        <v>58</v>
      </c>
      <c r="AD2803" t="s">
        <v>146</v>
      </c>
      <c r="AE2803" t="s">
        <v>84</v>
      </c>
      <c r="AF2803" t="s">
        <v>58</v>
      </c>
      <c r="AG2803" t="s">
        <v>148</v>
      </c>
      <c r="AH2803" t="s">
        <v>139</v>
      </c>
      <c r="AI2803" t="s">
        <v>54</v>
      </c>
      <c r="AJ2803" t="s">
        <v>267</v>
      </c>
      <c r="AK2803" t="s">
        <v>365</v>
      </c>
      <c r="AL2803" t="s">
        <v>47</v>
      </c>
      <c r="AM2803" t="s">
        <v>47</v>
      </c>
      <c r="AN2803" t="s">
        <v>638</v>
      </c>
      <c r="AO2803" t="s">
        <v>131</v>
      </c>
    </row>
    <row r="2804" spans="1:41" hidden="1" x14ac:dyDescent="0.25">
      <c r="A2804" t="s">
        <v>12115</v>
      </c>
      <c r="B2804" t="s">
        <v>12116</v>
      </c>
      <c r="C2804" s="1" t="str">
        <f t="shared" si="176"/>
        <v>21:1062</v>
      </c>
      <c r="D2804" s="1" t="str">
        <f t="shared" si="177"/>
        <v>21:0123</v>
      </c>
      <c r="E2804" t="s">
        <v>12117</v>
      </c>
      <c r="F2804" t="s">
        <v>12118</v>
      </c>
      <c r="H2804">
        <v>49.605320399999997</v>
      </c>
      <c r="I2804">
        <v>-117.38232910000001</v>
      </c>
      <c r="J2804" s="1" t="str">
        <f t="shared" si="174"/>
        <v>NGR bulk stream sediment</v>
      </c>
      <c r="K2804" s="1" t="str">
        <f t="shared" si="175"/>
        <v>&lt;177 micron (NGR)</v>
      </c>
      <c r="L2804">
        <v>69</v>
      </c>
      <c r="M2804" t="s">
        <v>233</v>
      </c>
      <c r="N2804">
        <v>1172</v>
      </c>
      <c r="O2804" t="s">
        <v>110</v>
      </c>
      <c r="P2804" t="s">
        <v>52</v>
      </c>
      <c r="Q2804" t="s">
        <v>548</v>
      </c>
      <c r="R2804" t="s">
        <v>123</v>
      </c>
      <c r="S2804" t="s">
        <v>190</v>
      </c>
      <c r="T2804" t="s">
        <v>52</v>
      </c>
      <c r="U2804" t="s">
        <v>240</v>
      </c>
      <c r="V2804" t="s">
        <v>455</v>
      </c>
      <c r="W2804" t="s">
        <v>257</v>
      </c>
      <c r="X2804" t="s">
        <v>137</v>
      </c>
      <c r="Y2804" t="s">
        <v>243</v>
      </c>
      <c r="Z2804" t="s">
        <v>56</v>
      </c>
      <c r="AA2804" t="s">
        <v>46</v>
      </c>
      <c r="AB2804" t="s">
        <v>60</v>
      </c>
      <c r="AC2804" t="s">
        <v>76</v>
      </c>
      <c r="AD2804" t="s">
        <v>386</v>
      </c>
      <c r="AE2804" t="s">
        <v>62</v>
      </c>
      <c r="AF2804" t="s">
        <v>270</v>
      </c>
      <c r="AG2804" t="s">
        <v>493</v>
      </c>
      <c r="AH2804" t="s">
        <v>110</v>
      </c>
      <c r="AI2804" t="s">
        <v>62</v>
      </c>
      <c r="AJ2804" t="s">
        <v>292</v>
      </c>
      <c r="AK2804" t="s">
        <v>502</v>
      </c>
      <c r="AL2804" t="s">
        <v>47</v>
      </c>
      <c r="AM2804" t="s">
        <v>47</v>
      </c>
      <c r="AN2804" t="s">
        <v>284</v>
      </c>
      <c r="AO2804" t="s">
        <v>269</v>
      </c>
    </row>
    <row r="2805" spans="1:41" hidden="1" x14ac:dyDescent="0.25">
      <c r="A2805" t="s">
        <v>12119</v>
      </c>
      <c r="B2805" t="s">
        <v>12120</v>
      </c>
      <c r="C2805" s="1" t="str">
        <f t="shared" si="176"/>
        <v>21:1062</v>
      </c>
      <c r="D2805" s="1" t="str">
        <f t="shared" si="177"/>
        <v>21:0123</v>
      </c>
      <c r="E2805" t="s">
        <v>12121</v>
      </c>
      <c r="F2805" t="s">
        <v>12122</v>
      </c>
      <c r="H2805">
        <v>49.604099099999999</v>
      </c>
      <c r="I2805">
        <v>-117.3706523</v>
      </c>
      <c r="J2805" s="1" t="str">
        <f t="shared" si="174"/>
        <v>NGR bulk stream sediment</v>
      </c>
      <c r="K2805" s="1" t="str">
        <f t="shared" si="175"/>
        <v>&lt;177 micron (NGR)</v>
      </c>
      <c r="L2805">
        <v>69</v>
      </c>
      <c r="M2805" t="s">
        <v>248</v>
      </c>
      <c r="N2805">
        <v>1173</v>
      </c>
      <c r="O2805" t="s">
        <v>102</v>
      </c>
      <c r="P2805" t="s">
        <v>51</v>
      </c>
      <c r="Q2805" t="s">
        <v>234</v>
      </c>
      <c r="R2805" t="s">
        <v>158</v>
      </c>
      <c r="S2805" t="s">
        <v>300</v>
      </c>
      <c r="T2805" t="s">
        <v>55</v>
      </c>
      <c r="U2805" t="s">
        <v>482</v>
      </c>
      <c r="V2805" t="s">
        <v>493</v>
      </c>
      <c r="W2805" t="s">
        <v>437</v>
      </c>
      <c r="X2805" t="s">
        <v>73</v>
      </c>
      <c r="Y2805" t="s">
        <v>272</v>
      </c>
      <c r="Z2805" t="s">
        <v>56</v>
      </c>
      <c r="AA2805" t="s">
        <v>46</v>
      </c>
      <c r="AB2805" t="s">
        <v>257</v>
      </c>
      <c r="AC2805" t="s">
        <v>85</v>
      </c>
      <c r="AD2805" t="s">
        <v>431</v>
      </c>
      <c r="AE2805" t="s">
        <v>53</v>
      </c>
      <c r="AF2805" t="s">
        <v>406</v>
      </c>
      <c r="AG2805" t="s">
        <v>260</v>
      </c>
      <c r="AH2805" t="s">
        <v>63</v>
      </c>
      <c r="AI2805" t="s">
        <v>57</v>
      </c>
      <c r="AJ2805" t="s">
        <v>148</v>
      </c>
      <c r="AK2805" t="s">
        <v>108</v>
      </c>
      <c r="AL2805" t="s">
        <v>51</v>
      </c>
      <c r="AM2805" t="s">
        <v>47</v>
      </c>
      <c r="AN2805" t="s">
        <v>695</v>
      </c>
      <c r="AO2805" t="s">
        <v>225</v>
      </c>
    </row>
    <row r="2806" spans="1:41" hidden="1" x14ac:dyDescent="0.25">
      <c r="A2806" t="s">
        <v>12123</v>
      </c>
      <c r="B2806" t="s">
        <v>12124</v>
      </c>
      <c r="C2806" s="1" t="str">
        <f t="shared" si="176"/>
        <v>21:1062</v>
      </c>
      <c r="D2806" s="1" t="str">
        <f t="shared" si="177"/>
        <v>21:0123</v>
      </c>
      <c r="E2806" t="s">
        <v>12125</v>
      </c>
      <c r="F2806" t="s">
        <v>12126</v>
      </c>
      <c r="H2806">
        <v>49.582850200000003</v>
      </c>
      <c r="I2806">
        <v>-117.37715970000001</v>
      </c>
      <c r="J2806" s="1" t="str">
        <f t="shared" si="174"/>
        <v>NGR bulk stream sediment</v>
      </c>
      <c r="K2806" s="1" t="str">
        <f t="shared" si="175"/>
        <v>&lt;177 micron (NGR)</v>
      </c>
      <c r="L2806">
        <v>69</v>
      </c>
      <c r="M2806" t="s">
        <v>256</v>
      </c>
      <c r="N2806">
        <v>1174</v>
      </c>
      <c r="O2806" t="s">
        <v>174</v>
      </c>
      <c r="P2806" t="s">
        <v>47</v>
      </c>
      <c r="Q2806" t="s">
        <v>234</v>
      </c>
      <c r="R2806" t="s">
        <v>206</v>
      </c>
      <c r="S2806" t="s">
        <v>418</v>
      </c>
      <c r="T2806" t="s">
        <v>85</v>
      </c>
      <c r="U2806" t="s">
        <v>418</v>
      </c>
      <c r="V2806" t="s">
        <v>257</v>
      </c>
      <c r="W2806" t="s">
        <v>292</v>
      </c>
      <c r="X2806" t="s">
        <v>209</v>
      </c>
      <c r="Y2806" t="s">
        <v>239</v>
      </c>
      <c r="Z2806" t="s">
        <v>56</v>
      </c>
      <c r="AA2806" t="s">
        <v>46</v>
      </c>
      <c r="AB2806" t="s">
        <v>130</v>
      </c>
      <c r="AC2806" t="s">
        <v>55</v>
      </c>
      <c r="AD2806" t="s">
        <v>207</v>
      </c>
      <c r="AE2806" t="s">
        <v>199</v>
      </c>
      <c r="AF2806" t="s">
        <v>260</v>
      </c>
      <c r="AG2806" t="s">
        <v>111</v>
      </c>
      <c r="AH2806" t="s">
        <v>139</v>
      </c>
      <c r="AI2806" t="s">
        <v>198</v>
      </c>
      <c r="AJ2806" t="s">
        <v>307</v>
      </c>
      <c r="AK2806" t="s">
        <v>163</v>
      </c>
      <c r="AL2806" t="s">
        <v>51</v>
      </c>
      <c r="AM2806" t="s">
        <v>47</v>
      </c>
      <c r="AN2806" t="s">
        <v>1780</v>
      </c>
      <c r="AO2806" t="s">
        <v>306</v>
      </c>
    </row>
    <row r="2807" spans="1:41" hidden="1" x14ac:dyDescent="0.25">
      <c r="A2807" t="s">
        <v>12127</v>
      </c>
      <c r="B2807" t="s">
        <v>12128</v>
      </c>
      <c r="C2807" s="1" t="str">
        <f t="shared" si="176"/>
        <v>21:1062</v>
      </c>
      <c r="D2807" s="1" t="str">
        <f t="shared" si="177"/>
        <v>21:0123</v>
      </c>
      <c r="E2807" t="s">
        <v>12129</v>
      </c>
      <c r="F2807" t="s">
        <v>12130</v>
      </c>
      <c r="H2807">
        <v>49.585019600000003</v>
      </c>
      <c r="I2807">
        <v>-117.3738975</v>
      </c>
      <c r="J2807" s="1" t="str">
        <f t="shared" si="174"/>
        <v>NGR bulk stream sediment</v>
      </c>
      <c r="K2807" s="1" t="str">
        <f t="shared" si="175"/>
        <v>&lt;177 micron (NGR)</v>
      </c>
      <c r="L2807">
        <v>69</v>
      </c>
      <c r="M2807" t="s">
        <v>265</v>
      </c>
      <c r="N2807">
        <v>1175</v>
      </c>
      <c r="O2807" t="s">
        <v>455</v>
      </c>
      <c r="P2807" t="s">
        <v>47</v>
      </c>
      <c r="Q2807" t="s">
        <v>518</v>
      </c>
      <c r="R2807" t="s">
        <v>50</v>
      </c>
      <c r="S2807" t="s">
        <v>462</v>
      </c>
      <c r="T2807" t="s">
        <v>55</v>
      </c>
      <c r="U2807" t="s">
        <v>438</v>
      </c>
      <c r="V2807" t="s">
        <v>139</v>
      </c>
      <c r="W2807" t="s">
        <v>257</v>
      </c>
      <c r="X2807" t="s">
        <v>58</v>
      </c>
      <c r="Y2807" t="s">
        <v>80</v>
      </c>
      <c r="Z2807" t="s">
        <v>56</v>
      </c>
      <c r="AA2807" t="s">
        <v>46</v>
      </c>
      <c r="AB2807" t="s">
        <v>63</v>
      </c>
      <c r="AC2807" t="s">
        <v>104</v>
      </c>
      <c r="AD2807" t="s">
        <v>146</v>
      </c>
      <c r="AE2807" t="s">
        <v>174</v>
      </c>
      <c r="AF2807" t="s">
        <v>266</v>
      </c>
      <c r="AG2807" t="s">
        <v>336</v>
      </c>
      <c r="AH2807" t="s">
        <v>149</v>
      </c>
      <c r="AI2807" t="s">
        <v>53</v>
      </c>
      <c r="AJ2807" t="s">
        <v>51</v>
      </c>
      <c r="AK2807" t="s">
        <v>591</v>
      </c>
      <c r="AL2807" t="s">
        <v>47</v>
      </c>
      <c r="AM2807" t="s">
        <v>47</v>
      </c>
      <c r="AN2807" t="s">
        <v>935</v>
      </c>
      <c r="AO2807" t="s">
        <v>50</v>
      </c>
    </row>
    <row r="2808" spans="1:41" hidden="1" x14ac:dyDescent="0.25">
      <c r="A2808" t="s">
        <v>12131</v>
      </c>
      <c r="B2808" t="s">
        <v>12132</v>
      </c>
      <c r="C2808" s="1" t="str">
        <f t="shared" si="176"/>
        <v>21:1062</v>
      </c>
      <c r="D2808" s="1" t="str">
        <f t="shared" si="177"/>
        <v>21:0123</v>
      </c>
      <c r="E2808" t="s">
        <v>12133</v>
      </c>
      <c r="F2808" t="s">
        <v>12134</v>
      </c>
      <c r="H2808">
        <v>49.549937399999997</v>
      </c>
      <c r="I2808">
        <v>-117.3456891</v>
      </c>
      <c r="J2808" s="1" t="str">
        <f t="shared" si="174"/>
        <v>NGR bulk stream sediment</v>
      </c>
      <c r="K2808" s="1" t="str">
        <f t="shared" si="175"/>
        <v>&lt;177 micron (NGR)</v>
      </c>
      <c r="L2808">
        <v>70</v>
      </c>
      <c r="M2808" t="s">
        <v>45</v>
      </c>
      <c r="N2808">
        <v>1176</v>
      </c>
      <c r="O2808" t="s">
        <v>111</v>
      </c>
      <c r="P2808" t="s">
        <v>122</v>
      </c>
      <c r="Q2808" t="s">
        <v>356</v>
      </c>
      <c r="R2808" t="s">
        <v>98</v>
      </c>
      <c r="S2808" t="s">
        <v>273</v>
      </c>
      <c r="T2808" t="s">
        <v>267</v>
      </c>
      <c r="U2808" t="s">
        <v>329</v>
      </c>
      <c r="V2808" t="s">
        <v>102</v>
      </c>
      <c r="W2808" t="s">
        <v>271</v>
      </c>
      <c r="X2808" t="s">
        <v>52</v>
      </c>
      <c r="Y2808" t="s">
        <v>583</v>
      </c>
      <c r="Z2808" t="s">
        <v>56</v>
      </c>
      <c r="AA2808" t="s">
        <v>73</v>
      </c>
      <c r="AB2808" t="s">
        <v>63</v>
      </c>
      <c r="AC2808" t="s">
        <v>217</v>
      </c>
      <c r="AD2808" t="s">
        <v>589</v>
      </c>
      <c r="AE2808" t="s">
        <v>110</v>
      </c>
      <c r="AF2808" t="s">
        <v>85</v>
      </c>
      <c r="AG2808" t="s">
        <v>163</v>
      </c>
      <c r="AH2808" t="s">
        <v>125</v>
      </c>
      <c r="AI2808" t="s">
        <v>185</v>
      </c>
      <c r="AJ2808" t="s">
        <v>58</v>
      </c>
      <c r="AK2808" t="s">
        <v>6223</v>
      </c>
      <c r="AL2808" t="s">
        <v>47</v>
      </c>
      <c r="AM2808" t="s">
        <v>47</v>
      </c>
      <c r="AN2808" t="s">
        <v>65</v>
      </c>
      <c r="AO2808" t="s">
        <v>127</v>
      </c>
    </row>
    <row r="2809" spans="1:41" hidden="1" x14ac:dyDescent="0.25">
      <c r="A2809" t="s">
        <v>12135</v>
      </c>
      <c r="B2809" t="s">
        <v>12136</v>
      </c>
      <c r="C2809" s="1" t="str">
        <f t="shared" si="176"/>
        <v>21:1062</v>
      </c>
      <c r="D2809" s="1" t="str">
        <f t="shared" si="177"/>
        <v>21:0123</v>
      </c>
      <c r="E2809" t="s">
        <v>12137</v>
      </c>
      <c r="F2809" t="s">
        <v>12138</v>
      </c>
      <c r="H2809">
        <v>49.894545600000001</v>
      </c>
      <c r="I2809">
        <v>-117.12958690000001</v>
      </c>
      <c r="J2809" s="1" t="str">
        <f t="shared" si="174"/>
        <v>NGR bulk stream sediment</v>
      </c>
      <c r="K2809" s="1" t="str">
        <f t="shared" si="175"/>
        <v>&lt;177 micron (NGR)</v>
      </c>
      <c r="L2809">
        <v>70</v>
      </c>
      <c r="M2809" t="s">
        <v>71</v>
      </c>
      <c r="N2809">
        <v>1177</v>
      </c>
      <c r="O2809" t="s">
        <v>129</v>
      </c>
      <c r="P2809" t="s">
        <v>103</v>
      </c>
      <c r="Q2809" t="s">
        <v>513</v>
      </c>
      <c r="R2809" t="s">
        <v>128</v>
      </c>
      <c r="S2809" t="s">
        <v>184</v>
      </c>
      <c r="T2809" t="s">
        <v>66</v>
      </c>
      <c r="U2809" t="s">
        <v>329</v>
      </c>
      <c r="V2809" t="s">
        <v>188</v>
      </c>
      <c r="W2809" t="s">
        <v>437</v>
      </c>
      <c r="X2809" t="s">
        <v>330</v>
      </c>
      <c r="Y2809" t="s">
        <v>343</v>
      </c>
      <c r="Z2809" t="s">
        <v>56</v>
      </c>
      <c r="AA2809" t="s">
        <v>46</v>
      </c>
      <c r="AB2809" t="s">
        <v>101</v>
      </c>
      <c r="AC2809" t="s">
        <v>475</v>
      </c>
      <c r="AD2809" t="s">
        <v>589</v>
      </c>
      <c r="AE2809" t="s">
        <v>53</v>
      </c>
      <c r="AF2809" t="s">
        <v>127</v>
      </c>
      <c r="AG2809" t="s">
        <v>351</v>
      </c>
      <c r="AH2809" t="s">
        <v>47</v>
      </c>
      <c r="AI2809" t="s">
        <v>149</v>
      </c>
      <c r="AJ2809" t="s">
        <v>76</v>
      </c>
      <c r="AK2809" t="s">
        <v>502</v>
      </c>
      <c r="AL2809" t="s">
        <v>47</v>
      </c>
      <c r="AM2809" t="s">
        <v>47</v>
      </c>
      <c r="AN2809" t="s">
        <v>152</v>
      </c>
      <c r="AO2809" t="s">
        <v>49</v>
      </c>
    </row>
    <row r="2810" spans="1:41" hidden="1" x14ac:dyDescent="0.25">
      <c r="A2810" t="s">
        <v>12139</v>
      </c>
      <c r="B2810" t="s">
        <v>12140</v>
      </c>
      <c r="C2810" s="1" t="str">
        <f t="shared" si="176"/>
        <v>21:1062</v>
      </c>
      <c r="D2810" s="1" t="str">
        <f t="shared" si="177"/>
        <v>21:0123</v>
      </c>
      <c r="E2810" t="s">
        <v>12141</v>
      </c>
      <c r="F2810" t="s">
        <v>12142</v>
      </c>
      <c r="H2810">
        <v>49.9129772</v>
      </c>
      <c r="I2810">
        <v>-117.0766651</v>
      </c>
      <c r="J2810" s="1" t="str">
        <f t="shared" si="174"/>
        <v>NGR bulk stream sediment</v>
      </c>
      <c r="K2810" s="1" t="str">
        <f t="shared" si="175"/>
        <v>&lt;177 micron (NGR)</v>
      </c>
      <c r="L2810">
        <v>70</v>
      </c>
      <c r="M2810" t="s">
        <v>95</v>
      </c>
      <c r="N2810">
        <v>1178</v>
      </c>
      <c r="O2810" t="s">
        <v>55</v>
      </c>
      <c r="P2810" t="s">
        <v>47</v>
      </c>
      <c r="Q2810" t="s">
        <v>327</v>
      </c>
      <c r="R2810" t="s">
        <v>90</v>
      </c>
      <c r="S2810" t="s">
        <v>438</v>
      </c>
      <c r="T2810" t="s">
        <v>58</v>
      </c>
      <c r="U2810" t="s">
        <v>306</v>
      </c>
      <c r="V2810" t="s">
        <v>260</v>
      </c>
      <c r="W2810" t="s">
        <v>142</v>
      </c>
      <c r="X2810" t="s">
        <v>58</v>
      </c>
      <c r="Y2810" t="s">
        <v>589</v>
      </c>
      <c r="Z2810" t="s">
        <v>56</v>
      </c>
      <c r="AA2810" t="s">
        <v>46</v>
      </c>
      <c r="AB2810" t="s">
        <v>206</v>
      </c>
      <c r="AC2810" t="s">
        <v>85</v>
      </c>
      <c r="AD2810" t="s">
        <v>554</v>
      </c>
      <c r="AE2810" t="s">
        <v>62</v>
      </c>
      <c r="AF2810" t="s">
        <v>58</v>
      </c>
      <c r="AG2810" t="s">
        <v>259</v>
      </c>
      <c r="AH2810" t="s">
        <v>64</v>
      </c>
      <c r="AI2810" t="s">
        <v>46</v>
      </c>
      <c r="AJ2810" t="s">
        <v>127</v>
      </c>
      <c r="AK2810" t="s">
        <v>3884</v>
      </c>
      <c r="AL2810" t="s">
        <v>47</v>
      </c>
      <c r="AM2810" t="s">
        <v>47</v>
      </c>
      <c r="AN2810" t="s">
        <v>1304</v>
      </c>
      <c r="AO2810" t="s">
        <v>175</v>
      </c>
    </row>
    <row r="2811" spans="1:41" hidden="1" x14ac:dyDescent="0.25">
      <c r="A2811" t="s">
        <v>12143</v>
      </c>
      <c r="B2811" t="s">
        <v>12144</v>
      </c>
      <c r="C2811" s="1" t="str">
        <f t="shared" si="176"/>
        <v>21:1062</v>
      </c>
      <c r="D2811" s="1" t="str">
        <f t="shared" si="177"/>
        <v>21:0123</v>
      </c>
      <c r="E2811" t="s">
        <v>12145</v>
      </c>
      <c r="F2811" t="s">
        <v>12146</v>
      </c>
      <c r="H2811">
        <v>49.907637999999999</v>
      </c>
      <c r="I2811">
        <v>-117.07124020000001</v>
      </c>
      <c r="J2811" s="1" t="str">
        <f t="shared" si="174"/>
        <v>NGR bulk stream sediment</v>
      </c>
      <c r="K2811" s="1" t="str">
        <f t="shared" si="175"/>
        <v>&lt;177 micron (NGR)</v>
      </c>
      <c r="L2811">
        <v>70</v>
      </c>
      <c r="M2811" t="s">
        <v>117</v>
      </c>
      <c r="N2811">
        <v>1179</v>
      </c>
      <c r="O2811" t="s">
        <v>351</v>
      </c>
      <c r="P2811" t="s">
        <v>103</v>
      </c>
      <c r="Q2811" t="s">
        <v>215</v>
      </c>
      <c r="R2811" t="s">
        <v>76</v>
      </c>
      <c r="S2811" t="s">
        <v>291</v>
      </c>
      <c r="T2811" t="s">
        <v>267</v>
      </c>
      <c r="U2811" t="s">
        <v>438</v>
      </c>
      <c r="V2811" t="s">
        <v>270</v>
      </c>
      <c r="W2811" t="s">
        <v>228</v>
      </c>
      <c r="X2811" t="s">
        <v>73</v>
      </c>
      <c r="Y2811" t="s">
        <v>344</v>
      </c>
      <c r="Z2811" t="s">
        <v>56</v>
      </c>
      <c r="AA2811" t="s">
        <v>46</v>
      </c>
      <c r="AB2811" t="s">
        <v>61</v>
      </c>
      <c r="AC2811" t="s">
        <v>112</v>
      </c>
      <c r="AD2811" t="s">
        <v>241</v>
      </c>
      <c r="AE2811" t="s">
        <v>198</v>
      </c>
      <c r="AF2811" t="s">
        <v>76</v>
      </c>
      <c r="AG2811" t="s">
        <v>158</v>
      </c>
      <c r="AH2811" t="s">
        <v>185</v>
      </c>
      <c r="AI2811" t="s">
        <v>46</v>
      </c>
      <c r="AJ2811" t="s">
        <v>108</v>
      </c>
      <c r="AK2811" t="s">
        <v>58</v>
      </c>
      <c r="AL2811" t="s">
        <v>47</v>
      </c>
      <c r="AM2811" t="s">
        <v>47</v>
      </c>
      <c r="AN2811" t="s">
        <v>65</v>
      </c>
      <c r="AO2811" t="s">
        <v>98</v>
      </c>
    </row>
    <row r="2812" spans="1:41" hidden="1" x14ac:dyDescent="0.25">
      <c r="A2812" t="s">
        <v>12147</v>
      </c>
      <c r="B2812" t="s">
        <v>12148</v>
      </c>
      <c r="C2812" s="1" t="str">
        <f t="shared" si="176"/>
        <v>21:1062</v>
      </c>
      <c r="D2812" s="1" t="str">
        <f t="shared" si="177"/>
        <v>21:0123</v>
      </c>
      <c r="E2812" t="s">
        <v>12149</v>
      </c>
      <c r="F2812" t="s">
        <v>12150</v>
      </c>
      <c r="H2812">
        <v>49.9240931</v>
      </c>
      <c r="I2812">
        <v>-117.0437086</v>
      </c>
      <c r="J2812" s="1" t="str">
        <f t="shared" si="174"/>
        <v>NGR bulk stream sediment</v>
      </c>
      <c r="K2812" s="1" t="str">
        <f t="shared" si="175"/>
        <v>&lt;177 micron (NGR)</v>
      </c>
      <c r="L2812">
        <v>70</v>
      </c>
      <c r="M2812" t="s">
        <v>136</v>
      </c>
      <c r="N2812">
        <v>1180</v>
      </c>
      <c r="O2812" t="s">
        <v>351</v>
      </c>
      <c r="P2812" t="s">
        <v>47</v>
      </c>
      <c r="Q2812" t="s">
        <v>548</v>
      </c>
      <c r="R2812" t="s">
        <v>224</v>
      </c>
      <c r="S2812" t="s">
        <v>559</v>
      </c>
      <c r="T2812" t="s">
        <v>58</v>
      </c>
      <c r="U2812" t="s">
        <v>554</v>
      </c>
      <c r="V2812" t="s">
        <v>151</v>
      </c>
      <c r="W2812" t="s">
        <v>206</v>
      </c>
      <c r="X2812" t="s">
        <v>52</v>
      </c>
      <c r="Y2812" t="s">
        <v>344</v>
      </c>
      <c r="Z2812" t="s">
        <v>56</v>
      </c>
      <c r="AA2812" t="s">
        <v>46</v>
      </c>
      <c r="AB2812" t="s">
        <v>101</v>
      </c>
      <c r="AC2812" t="s">
        <v>197</v>
      </c>
      <c r="AD2812" t="s">
        <v>121</v>
      </c>
      <c r="AE2812" t="s">
        <v>174</v>
      </c>
      <c r="AF2812" t="s">
        <v>58</v>
      </c>
      <c r="AG2812" t="s">
        <v>238</v>
      </c>
      <c r="AH2812" t="s">
        <v>87</v>
      </c>
      <c r="AI2812" t="s">
        <v>198</v>
      </c>
      <c r="AJ2812" t="s">
        <v>55</v>
      </c>
      <c r="AK2812" t="s">
        <v>128</v>
      </c>
      <c r="AL2812" t="s">
        <v>47</v>
      </c>
      <c r="AM2812" t="s">
        <v>47</v>
      </c>
      <c r="AN2812" t="s">
        <v>196</v>
      </c>
      <c r="AO2812" t="s">
        <v>82</v>
      </c>
    </row>
    <row r="2813" spans="1:41" hidden="1" x14ac:dyDescent="0.25">
      <c r="A2813" t="s">
        <v>12151</v>
      </c>
      <c r="B2813" t="s">
        <v>12152</v>
      </c>
      <c r="C2813" s="1" t="str">
        <f t="shared" si="176"/>
        <v>21:1062</v>
      </c>
      <c r="D2813" s="1" t="str">
        <f t="shared" si="177"/>
        <v>21:0123</v>
      </c>
      <c r="E2813" t="s">
        <v>12153</v>
      </c>
      <c r="F2813" t="s">
        <v>12154</v>
      </c>
      <c r="H2813">
        <v>49.915646600000002</v>
      </c>
      <c r="I2813">
        <v>-117.04619409999999</v>
      </c>
      <c r="J2813" s="1" t="str">
        <f t="shared" si="174"/>
        <v>NGR bulk stream sediment</v>
      </c>
      <c r="K2813" s="1" t="str">
        <f t="shared" si="175"/>
        <v>&lt;177 micron (NGR)</v>
      </c>
      <c r="L2813">
        <v>70</v>
      </c>
      <c r="M2813" t="s">
        <v>157</v>
      </c>
      <c r="N2813">
        <v>1181</v>
      </c>
      <c r="O2813" t="s">
        <v>282</v>
      </c>
      <c r="P2813" t="s">
        <v>122</v>
      </c>
      <c r="Q2813" t="s">
        <v>568</v>
      </c>
      <c r="R2813" t="s">
        <v>59</v>
      </c>
      <c r="S2813" t="s">
        <v>121</v>
      </c>
      <c r="T2813" t="s">
        <v>209</v>
      </c>
      <c r="U2813" t="s">
        <v>438</v>
      </c>
      <c r="V2813" t="s">
        <v>227</v>
      </c>
      <c r="W2813" t="s">
        <v>72</v>
      </c>
      <c r="X2813" t="s">
        <v>51</v>
      </c>
      <c r="Y2813" t="s">
        <v>342</v>
      </c>
      <c r="Z2813" t="s">
        <v>56</v>
      </c>
      <c r="AA2813" t="s">
        <v>46</v>
      </c>
      <c r="AB2813" t="s">
        <v>61</v>
      </c>
      <c r="AC2813" t="s">
        <v>418</v>
      </c>
      <c r="AD2813" t="s">
        <v>236</v>
      </c>
      <c r="AE2813" t="s">
        <v>62</v>
      </c>
      <c r="AF2813" t="s">
        <v>76</v>
      </c>
      <c r="AG2813" t="s">
        <v>182</v>
      </c>
      <c r="AH2813" t="s">
        <v>87</v>
      </c>
      <c r="AI2813" t="s">
        <v>198</v>
      </c>
      <c r="AJ2813" t="s">
        <v>108</v>
      </c>
      <c r="AK2813" t="s">
        <v>209</v>
      </c>
      <c r="AL2813" t="s">
        <v>47</v>
      </c>
      <c r="AM2813" t="s">
        <v>47</v>
      </c>
      <c r="AN2813" t="s">
        <v>284</v>
      </c>
      <c r="AO2813" t="s">
        <v>175</v>
      </c>
    </row>
    <row r="2814" spans="1:41" hidden="1" x14ac:dyDescent="0.25">
      <c r="A2814" t="s">
        <v>12155</v>
      </c>
      <c r="B2814" t="s">
        <v>12156</v>
      </c>
      <c r="C2814" s="1" t="str">
        <f t="shared" si="176"/>
        <v>21:1062</v>
      </c>
      <c r="D2814" s="1" t="str">
        <f t="shared" si="177"/>
        <v>21:0123</v>
      </c>
      <c r="E2814" t="s">
        <v>12157</v>
      </c>
      <c r="F2814" t="s">
        <v>12158</v>
      </c>
      <c r="H2814">
        <v>49.919009099999997</v>
      </c>
      <c r="I2814">
        <v>-117.0187289</v>
      </c>
      <c r="J2814" s="1" t="str">
        <f t="shared" si="174"/>
        <v>NGR bulk stream sediment</v>
      </c>
      <c r="K2814" s="1" t="str">
        <f t="shared" si="175"/>
        <v>&lt;177 micron (NGR)</v>
      </c>
      <c r="L2814">
        <v>70</v>
      </c>
      <c r="M2814" t="s">
        <v>170</v>
      </c>
      <c r="N2814">
        <v>1182</v>
      </c>
      <c r="O2814" t="s">
        <v>206</v>
      </c>
      <c r="P2814" t="s">
        <v>47</v>
      </c>
      <c r="Q2814" t="s">
        <v>673</v>
      </c>
      <c r="R2814" t="s">
        <v>112</v>
      </c>
      <c r="S2814" t="s">
        <v>124</v>
      </c>
      <c r="T2814" t="s">
        <v>58</v>
      </c>
      <c r="U2814" t="s">
        <v>100</v>
      </c>
      <c r="V2814" t="s">
        <v>60</v>
      </c>
      <c r="W2814" t="s">
        <v>64</v>
      </c>
      <c r="X2814" t="s">
        <v>137</v>
      </c>
      <c r="Y2814" t="s">
        <v>165</v>
      </c>
      <c r="Z2814" t="s">
        <v>56</v>
      </c>
      <c r="AA2814" t="s">
        <v>46</v>
      </c>
      <c r="AB2814" t="s">
        <v>198</v>
      </c>
      <c r="AC2814" t="s">
        <v>104</v>
      </c>
      <c r="AD2814" t="s">
        <v>106</v>
      </c>
      <c r="AE2814" t="s">
        <v>46</v>
      </c>
      <c r="AF2814" t="s">
        <v>224</v>
      </c>
      <c r="AG2814" t="s">
        <v>228</v>
      </c>
      <c r="AH2814" t="s">
        <v>46</v>
      </c>
      <c r="AI2814" t="s">
        <v>53</v>
      </c>
      <c r="AJ2814" t="s">
        <v>224</v>
      </c>
      <c r="AK2814" t="s">
        <v>72</v>
      </c>
      <c r="AL2814" t="s">
        <v>47</v>
      </c>
      <c r="AM2814" t="s">
        <v>47</v>
      </c>
      <c r="AN2814" t="s">
        <v>171</v>
      </c>
      <c r="AO2814" t="s">
        <v>209</v>
      </c>
    </row>
    <row r="2815" spans="1:41" hidden="1" x14ac:dyDescent="0.25">
      <c r="A2815" t="s">
        <v>12159</v>
      </c>
      <c r="B2815" t="s">
        <v>12160</v>
      </c>
      <c r="C2815" s="1" t="str">
        <f t="shared" si="176"/>
        <v>21:1062</v>
      </c>
      <c r="D2815" s="1" t="str">
        <f t="shared" si="177"/>
        <v>21:0123</v>
      </c>
      <c r="E2815" t="s">
        <v>12161</v>
      </c>
      <c r="F2815" t="s">
        <v>12162</v>
      </c>
      <c r="H2815">
        <v>49.972926600000001</v>
      </c>
      <c r="I2815">
        <v>-117.1064238</v>
      </c>
      <c r="J2815" s="1" t="str">
        <f t="shared" si="174"/>
        <v>NGR bulk stream sediment</v>
      </c>
      <c r="K2815" s="1" t="str">
        <f t="shared" si="175"/>
        <v>&lt;177 micron (NGR)</v>
      </c>
      <c r="L2815">
        <v>70</v>
      </c>
      <c r="M2815" t="s">
        <v>180</v>
      </c>
      <c r="N2815">
        <v>1183</v>
      </c>
      <c r="O2815" t="s">
        <v>12163</v>
      </c>
      <c r="P2815" t="s">
        <v>76</v>
      </c>
      <c r="Q2815" t="s">
        <v>662</v>
      </c>
      <c r="R2815" t="s">
        <v>175</v>
      </c>
      <c r="S2815" t="s">
        <v>250</v>
      </c>
      <c r="T2815" t="s">
        <v>127</v>
      </c>
      <c r="U2815" t="s">
        <v>250</v>
      </c>
      <c r="V2815" t="s">
        <v>85</v>
      </c>
      <c r="W2815" t="s">
        <v>103</v>
      </c>
      <c r="X2815" t="s">
        <v>122</v>
      </c>
      <c r="Y2815" t="s">
        <v>75</v>
      </c>
      <c r="Z2815" t="s">
        <v>56</v>
      </c>
      <c r="AA2815" t="s">
        <v>47</v>
      </c>
      <c r="AB2815" t="s">
        <v>110</v>
      </c>
      <c r="AC2815" t="s">
        <v>218</v>
      </c>
      <c r="AD2815" t="s">
        <v>146</v>
      </c>
      <c r="AE2815" t="s">
        <v>439</v>
      </c>
      <c r="AF2815" t="s">
        <v>55</v>
      </c>
      <c r="AG2815" t="s">
        <v>274</v>
      </c>
      <c r="AH2815" t="s">
        <v>87</v>
      </c>
      <c r="AI2815" t="s">
        <v>198</v>
      </c>
      <c r="AJ2815" t="s">
        <v>55</v>
      </c>
      <c r="AK2815" t="s">
        <v>85</v>
      </c>
      <c r="AL2815" t="s">
        <v>51</v>
      </c>
      <c r="AM2815" t="s">
        <v>47</v>
      </c>
      <c r="AN2815" t="s">
        <v>372</v>
      </c>
      <c r="AO2815" t="s">
        <v>175</v>
      </c>
    </row>
    <row r="2816" spans="1:41" hidden="1" x14ac:dyDescent="0.25">
      <c r="A2816" t="s">
        <v>12164</v>
      </c>
      <c r="B2816" t="s">
        <v>12165</v>
      </c>
      <c r="C2816" s="1" t="str">
        <f t="shared" si="176"/>
        <v>21:1062</v>
      </c>
      <c r="D2816" s="1" t="str">
        <f t="shared" si="177"/>
        <v>21:0123</v>
      </c>
      <c r="E2816" t="s">
        <v>12166</v>
      </c>
      <c r="F2816" t="s">
        <v>12167</v>
      </c>
      <c r="H2816">
        <v>49.970798000000002</v>
      </c>
      <c r="I2816">
        <v>-117.103156</v>
      </c>
      <c r="J2816" s="1" t="str">
        <f t="shared" si="174"/>
        <v>NGR bulk stream sediment</v>
      </c>
      <c r="K2816" s="1" t="str">
        <f t="shared" si="175"/>
        <v>&lt;177 micron (NGR)</v>
      </c>
      <c r="L2816">
        <v>70</v>
      </c>
      <c r="M2816" t="s">
        <v>280</v>
      </c>
      <c r="N2816">
        <v>1184</v>
      </c>
      <c r="O2816" t="s">
        <v>351</v>
      </c>
      <c r="P2816" t="s">
        <v>47</v>
      </c>
      <c r="Q2816" t="s">
        <v>275</v>
      </c>
      <c r="R2816" t="s">
        <v>145</v>
      </c>
      <c r="S2816" t="s">
        <v>251</v>
      </c>
      <c r="T2816" t="s">
        <v>267</v>
      </c>
      <c r="U2816" t="s">
        <v>399</v>
      </c>
      <c r="V2816" t="s">
        <v>181</v>
      </c>
      <c r="W2816" t="s">
        <v>200</v>
      </c>
      <c r="X2816" t="s">
        <v>51</v>
      </c>
      <c r="Y2816" t="s">
        <v>343</v>
      </c>
      <c r="Z2816" t="s">
        <v>56</v>
      </c>
      <c r="AA2816" t="s">
        <v>46</v>
      </c>
      <c r="AB2816" t="s">
        <v>101</v>
      </c>
      <c r="AC2816" t="s">
        <v>165</v>
      </c>
      <c r="AD2816" t="s">
        <v>482</v>
      </c>
      <c r="AE2816" t="s">
        <v>53</v>
      </c>
      <c r="AF2816" t="s">
        <v>108</v>
      </c>
      <c r="AG2816" t="s">
        <v>274</v>
      </c>
      <c r="AH2816" t="s">
        <v>87</v>
      </c>
      <c r="AI2816" t="s">
        <v>54</v>
      </c>
      <c r="AJ2816" t="s">
        <v>85</v>
      </c>
      <c r="AK2816" t="s">
        <v>6000</v>
      </c>
      <c r="AL2816" t="s">
        <v>47</v>
      </c>
      <c r="AM2816" t="s">
        <v>47</v>
      </c>
      <c r="AN2816" t="s">
        <v>65</v>
      </c>
      <c r="AO2816" t="s">
        <v>217</v>
      </c>
    </row>
    <row r="2817" spans="1:41" hidden="1" x14ac:dyDescent="0.25">
      <c r="A2817" t="s">
        <v>12168</v>
      </c>
      <c r="B2817" t="s">
        <v>12169</v>
      </c>
      <c r="C2817" s="1" t="str">
        <f t="shared" si="176"/>
        <v>21:1062</v>
      </c>
      <c r="D2817" s="1" t="str">
        <f t="shared" si="177"/>
        <v>21:0123</v>
      </c>
      <c r="E2817" t="s">
        <v>12166</v>
      </c>
      <c r="F2817" t="s">
        <v>12170</v>
      </c>
      <c r="H2817">
        <v>49.970798000000002</v>
      </c>
      <c r="I2817">
        <v>-117.103156</v>
      </c>
      <c r="J2817" s="1" t="str">
        <f t="shared" si="174"/>
        <v>NGR bulk stream sediment</v>
      </c>
      <c r="K2817" s="1" t="str">
        <f t="shared" si="175"/>
        <v>&lt;177 micron (NGR)</v>
      </c>
      <c r="L2817">
        <v>70</v>
      </c>
      <c r="M2817" t="s">
        <v>288</v>
      </c>
      <c r="N2817">
        <v>1185</v>
      </c>
      <c r="O2817" t="s">
        <v>591</v>
      </c>
      <c r="P2817" t="s">
        <v>47</v>
      </c>
      <c r="Q2817" t="s">
        <v>196</v>
      </c>
      <c r="R2817" t="s">
        <v>82</v>
      </c>
      <c r="S2817" t="s">
        <v>554</v>
      </c>
      <c r="T2817" t="s">
        <v>76</v>
      </c>
      <c r="U2817" t="s">
        <v>331</v>
      </c>
      <c r="V2817" t="s">
        <v>591</v>
      </c>
      <c r="W2817" t="s">
        <v>103</v>
      </c>
      <c r="X2817" t="s">
        <v>73</v>
      </c>
      <c r="Y2817" t="s">
        <v>236</v>
      </c>
      <c r="Z2817" t="s">
        <v>56</v>
      </c>
      <c r="AA2817" t="s">
        <v>46</v>
      </c>
      <c r="AB2817" t="s">
        <v>47</v>
      </c>
      <c r="AC2817" t="s">
        <v>49</v>
      </c>
      <c r="AD2817" t="s">
        <v>328</v>
      </c>
      <c r="AE2817" t="s">
        <v>53</v>
      </c>
      <c r="AF2817" t="s">
        <v>108</v>
      </c>
      <c r="AG2817" t="s">
        <v>274</v>
      </c>
      <c r="AH2817" t="s">
        <v>185</v>
      </c>
      <c r="AI2817" t="s">
        <v>46</v>
      </c>
      <c r="AJ2817" t="s">
        <v>108</v>
      </c>
      <c r="AK2817" t="s">
        <v>756</v>
      </c>
      <c r="AL2817" t="s">
        <v>47</v>
      </c>
      <c r="AM2817" t="s">
        <v>47</v>
      </c>
      <c r="AN2817" t="s">
        <v>65</v>
      </c>
      <c r="AO2817" t="s">
        <v>66</v>
      </c>
    </row>
    <row r="2818" spans="1:41" hidden="1" x14ac:dyDescent="0.25">
      <c r="A2818" t="s">
        <v>12171</v>
      </c>
      <c r="B2818" t="s">
        <v>12172</v>
      </c>
      <c r="C2818" s="1" t="str">
        <f t="shared" si="176"/>
        <v>21:1062</v>
      </c>
      <c r="D2818" s="1" t="str">
        <f t="shared" si="177"/>
        <v>21:0123</v>
      </c>
      <c r="E2818" t="s">
        <v>12173</v>
      </c>
      <c r="F2818" t="s">
        <v>12174</v>
      </c>
      <c r="H2818">
        <v>49.999079000000002</v>
      </c>
      <c r="I2818">
        <v>-117.0597125</v>
      </c>
      <c r="J2818" s="1" t="str">
        <f t="shared" ref="J2818:J2881" si="178">HYPERLINK("http://geochem.nrcan.gc.ca/cdogs/content/kwd/kwd020030_e.htm", "NGR bulk stream sediment")</f>
        <v>NGR bulk stream sediment</v>
      </c>
      <c r="K2818" s="1" t="str">
        <f t="shared" ref="K2818:K2881" si="179">HYPERLINK("http://geochem.nrcan.gc.ca/cdogs/content/kwd/kwd080006_e.htm", "&lt;177 micron (NGR)")</f>
        <v>&lt;177 micron (NGR)</v>
      </c>
      <c r="L2818">
        <v>70</v>
      </c>
      <c r="M2818" t="s">
        <v>195</v>
      </c>
      <c r="N2818">
        <v>1186</v>
      </c>
      <c r="O2818" t="s">
        <v>6283</v>
      </c>
      <c r="P2818" t="s">
        <v>55</v>
      </c>
      <c r="Q2818" t="s">
        <v>289</v>
      </c>
      <c r="R2818" t="s">
        <v>55</v>
      </c>
      <c r="S2818" t="s">
        <v>482</v>
      </c>
      <c r="T2818" t="s">
        <v>209</v>
      </c>
      <c r="U2818" t="s">
        <v>331</v>
      </c>
      <c r="V2818" t="s">
        <v>137</v>
      </c>
      <c r="W2818" t="s">
        <v>371</v>
      </c>
      <c r="X2818" t="s">
        <v>73</v>
      </c>
      <c r="Y2818" t="s">
        <v>144</v>
      </c>
      <c r="Z2818" t="s">
        <v>56</v>
      </c>
      <c r="AA2818" t="s">
        <v>46</v>
      </c>
      <c r="AB2818" t="s">
        <v>235</v>
      </c>
      <c r="AC2818" t="s">
        <v>80</v>
      </c>
      <c r="AD2818" t="s">
        <v>226</v>
      </c>
      <c r="AE2818" t="s">
        <v>336</v>
      </c>
      <c r="AF2818" t="s">
        <v>76</v>
      </c>
      <c r="AG2818" t="s">
        <v>366</v>
      </c>
      <c r="AH2818" t="s">
        <v>61</v>
      </c>
      <c r="AI2818" t="s">
        <v>54</v>
      </c>
      <c r="AJ2818" t="s">
        <v>108</v>
      </c>
      <c r="AK2818" t="s">
        <v>259</v>
      </c>
      <c r="AL2818" t="s">
        <v>122</v>
      </c>
      <c r="AM2818" t="s">
        <v>47</v>
      </c>
      <c r="AN2818" t="s">
        <v>284</v>
      </c>
      <c r="AO2818" t="s">
        <v>66</v>
      </c>
    </row>
    <row r="2819" spans="1:41" hidden="1" x14ac:dyDescent="0.25">
      <c r="A2819" t="s">
        <v>12175</v>
      </c>
      <c r="B2819" t="s">
        <v>12176</v>
      </c>
      <c r="C2819" s="1" t="str">
        <f t="shared" si="176"/>
        <v>21:1062</v>
      </c>
      <c r="D2819" s="1" t="str">
        <f t="shared" si="177"/>
        <v>21:0123</v>
      </c>
      <c r="E2819" t="s">
        <v>12177</v>
      </c>
      <c r="F2819" t="s">
        <v>12178</v>
      </c>
      <c r="H2819">
        <v>49.824246000000002</v>
      </c>
      <c r="I2819">
        <v>-116.90299589999999</v>
      </c>
      <c r="J2819" s="1" t="str">
        <f t="shared" si="178"/>
        <v>NGR bulk stream sediment</v>
      </c>
      <c r="K2819" s="1" t="str">
        <f t="shared" si="179"/>
        <v>&lt;177 micron (NGR)</v>
      </c>
      <c r="L2819">
        <v>70</v>
      </c>
      <c r="M2819" t="s">
        <v>205</v>
      </c>
      <c r="N2819">
        <v>1187</v>
      </c>
      <c r="O2819" t="s">
        <v>101</v>
      </c>
      <c r="P2819" t="s">
        <v>47</v>
      </c>
      <c r="Q2819" t="s">
        <v>568</v>
      </c>
      <c r="R2819" t="s">
        <v>6150</v>
      </c>
      <c r="S2819" t="s">
        <v>829</v>
      </c>
      <c r="T2819" t="s">
        <v>98</v>
      </c>
      <c r="U2819" t="s">
        <v>237</v>
      </c>
      <c r="V2819" t="s">
        <v>150</v>
      </c>
      <c r="W2819" t="s">
        <v>142</v>
      </c>
      <c r="X2819" t="s">
        <v>47</v>
      </c>
      <c r="Y2819" t="s">
        <v>120</v>
      </c>
      <c r="Z2819" t="s">
        <v>56</v>
      </c>
      <c r="AA2819" t="s">
        <v>46</v>
      </c>
      <c r="AB2819" t="s">
        <v>174</v>
      </c>
      <c r="AC2819" t="s">
        <v>120</v>
      </c>
      <c r="AD2819" t="s">
        <v>121</v>
      </c>
      <c r="AE2819" t="s">
        <v>53</v>
      </c>
      <c r="AF2819" t="s">
        <v>108</v>
      </c>
      <c r="AG2819" t="s">
        <v>73</v>
      </c>
      <c r="AH2819" t="s">
        <v>149</v>
      </c>
      <c r="AI2819" t="s">
        <v>57</v>
      </c>
      <c r="AJ2819" t="s">
        <v>55</v>
      </c>
      <c r="AK2819" t="s">
        <v>455</v>
      </c>
      <c r="AL2819" t="s">
        <v>47</v>
      </c>
      <c r="AM2819" t="s">
        <v>47</v>
      </c>
      <c r="AN2819" t="s">
        <v>65</v>
      </c>
      <c r="AO2819" t="s">
        <v>127</v>
      </c>
    </row>
    <row r="2820" spans="1:41" hidden="1" x14ac:dyDescent="0.25">
      <c r="A2820" t="s">
        <v>12179</v>
      </c>
      <c r="B2820" t="s">
        <v>12180</v>
      </c>
      <c r="C2820" s="1" t="str">
        <f t="shared" si="176"/>
        <v>21:1062</v>
      </c>
      <c r="D2820" s="1" t="str">
        <f t="shared" si="177"/>
        <v>21:0123</v>
      </c>
      <c r="E2820" t="s">
        <v>12181</v>
      </c>
      <c r="F2820" t="s">
        <v>12182</v>
      </c>
      <c r="H2820">
        <v>49.967452000000002</v>
      </c>
      <c r="I2820">
        <v>-116.9899817</v>
      </c>
      <c r="J2820" s="1" t="str">
        <f t="shared" si="178"/>
        <v>NGR bulk stream sediment</v>
      </c>
      <c r="K2820" s="1" t="str">
        <f t="shared" si="179"/>
        <v>&lt;177 micron (NGR)</v>
      </c>
      <c r="L2820">
        <v>70</v>
      </c>
      <c r="M2820" t="s">
        <v>214</v>
      </c>
      <c r="N2820">
        <v>1188</v>
      </c>
      <c r="O2820" t="s">
        <v>127</v>
      </c>
      <c r="P2820" t="s">
        <v>47</v>
      </c>
      <c r="Q2820" t="s">
        <v>673</v>
      </c>
      <c r="R2820" t="s">
        <v>12183</v>
      </c>
      <c r="S2820" t="s">
        <v>269</v>
      </c>
      <c r="T2820" t="s">
        <v>98</v>
      </c>
      <c r="U2820" t="s">
        <v>695</v>
      </c>
      <c r="V2820" t="s">
        <v>200</v>
      </c>
      <c r="W2820" t="s">
        <v>164</v>
      </c>
      <c r="X2820" t="s">
        <v>47</v>
      </c>
      <c r="Y2820" t="s">
        <v>267</v>
      </c>
      <c r="Z2820" t="s">
        <v>56</v>
      </c>
      <c r="AA2820" t="s">
        <v>46</v>
      </c>
      <c r="AB2820" t="s">
        <v>47</v>
      </c>
      <c r="AC2820" t="s">
        <v>291</v>
      </c>
      <c r="AD2820" t="s">
        <v>98</v>
      </c>
      <c r="AE2820" t="s">
        <v>57</v>
      </c>
      <c r="AF2820" t="s">
        <v>746</v>
      </c>
      <c r="AG2820" t="s">
        <v>79</v>
      </c>
      <c r="AH2820" t="s">
        <v>62</v>
      </c>
      <c r="AI2820" t="s">
        <v>53</v>
      </c>
      <c r="AJ2820" t="s">
        <v>173</v>
      </c>
      <c r="AK2820" t="s">
        <v>103</v>
      </c>
      <c r="AL2820" t="s">
        <v>47</v>
      </c>
      <c r="AM2820" t="s">
        <v>47</v>
      </c>
      <c r="AN2820" t="s">
        <v>65</v>
      </c>
      <c r="AO2820" t="s">
        <v>127</v>
      </c>
    </row>
    <row r="2821" spans="1:41" hidden="1" x14ac:dyDescent="0.25">
      <c r="A2821" t="s">
        <v>12184</v>
      </c>
      <c r="B2821" t="s">
        <v>12185</v>
      </c>
      <c r="C2821" s="1" t="str">
        <f t="shared" si="176"/>
        <v>21:1062</v>
      </c>
      <c r="D2821" s="1" t="str">
        <f t="shared" si="177"/>
        <v>21:0123</v>
      </c>
      <c r="E2821" t="s">
        <v>12186</v>
      </c>
      <c r="F2821" t="s">
        <v>12187</v>
      </c>
      <c r="H2821">
        <v>49.989027399999998</v>
      </c>
      <c r="I2821">
        <v>-117.0214486</v>
      </c>
      <c r="J2821" s="1" t="str">
        <f t="shared" si="178"/>
        <v>NGR bulk stream sediment</v>
      </c>
      <c r="K2821" s="1" t="str">
        <f t="shared" si="179"/>
        <v>&lt;177 micron (NGR)</v>
      </c>
      <c r="L2821">
        <v>70</v>
      </c>
      <c r="M2821" t="s">
        <v>223</v>
      </c>
      <c r="N2821">
        <v>1189</v>
      </c>
      <c r="O2821" t="s">
        <v>55</v>
      </c>
      <c r="P2821" t="s">
        <v>269</v>
      </c>
      <c r="Q2821" t="s">
        <v>48</v>
      </c>
      <c r="R2821" t="s">
        <v>55</v>
      </c>
      <c r="S2821" t="s">
        <v>217</v>
      </c>
      <c r="T2821" t="s">
        <v>532</v>
      </c>
      <c r="U2821" t="s">
        <v>12188</v>
      </c>
      <c r="V2821" t="s">
        <v>274</v>
      </c>
      <c r="W2821" t="s">
        <v>259</v>
      </c>
      <c r="X2821" t="s">
        <v>122</v>
      </c>
      <c r="Y2821" t="s">
        <v>127</v>
      </c>
      <c r="Z2821" t="s">
        <v>62</v>
      </c>
      <c r="AA2821" t="s">
        <v>46</v>
      </c>
      <c r="AB2821" t="s">
        <v>122</v>
      </c>
      <c r="AC2821" t="s">
        <v>313</v>
      </c>
      <c r="AD2821" t="s">
        <v>187</v>
      </c>
      <c r="AE2821" t="s">
        <v>61</v>
      </c>
      <c r="AF2821" t="s">
        <v>3581</v>
      </c>
      <c r="AG2821" t="s">
        <v>72</v>
      </c>
      <c r="AH2821" t="s">
        <v>62</v>
      </c>
      <c r="AI2821" t="s">
        <v>198</v>
      </c>
      <c r="AJ2821" t="s">
        <v>63</v>
      </c>
      <c r="AK2821" t="s">
        <v>149</v>
      </c>
      <c r="AL2821" t="s">
        <v>47</v>
      </c>
      <c r="AM2821" t="s">
        <v>47</v>
      </c>
      <c r="AN2821" t="s">
        <v>65</v>
      </c>
      <c r="AO2821" t="s">
        <v>90</v>
      </c>
    </row>
    <row r="2822" spans="1:41" hidden="1" x14ac:dyDescent="0.25">
      <c r="A2822" t="s">
        <v>12189</v>
      </c>
      <c r="B2822" t="s">
        <v>12190</v>
      </c>
      <c r="C2822" s="1" t="str">
        <f t="shared" si="176"/>
        <v>21:1062</v>
      </c>
      <c r="D2822" s="1" t="str">
        <f t="shared" si="177"/>
        <v>21:0123</v>
      </c>
      <c r="E2822" t="s">
        <v>12191</v>
      </c>
      <c r="F2822" t="s">
        <v>12192</v>
      </c>
      <c r="H2822">
        <v>49.997663299999999</v>
      </c>
      <c r="I2822">
        <v>-117.3270682</v>
      </c>
      <c r="J2822" s="1" t="str">
        <f t="shared" si="178"/>
        <v>NGR bulk stream sediment</v>
      </c>
      <c r="K2822" s="1" t="str">
        <f t="shared" si="179"/>
        <v>&lt;177 micron (NGR)</v>
      </c>
      <c r="L2822">
        <v>70</v>
      </c>
      <c r="M2822" t="s">
        <v>233</v>
      </c>
      <c r="N2822">
        <v>1190</v>
      </c>
      <c r="O2822" t="s">
        <v>124</v>
      </c>
      <c r="P2822" t="s">
        <v>66</v>
      </c>
      <c r="Q2822" t="s">
        <v>189</v>
      </c>
      <c r="R2822" t="s">
        <v>8149</v>
      </c>
      <c r="S2822" t="s">
        <v>99</v>
      </c>
      <c r="T2822" t="s">
        <v>51</v>
      </c>
      <c r="U2822" t="s">
        <v>165</v>
      </c>
      <c r="V2822" t="s">
        <v>105</v>
      </c>
      <c r="W2822" t="s">
        <v>64</v>
      </c>
      <c r="X2822" t="s">
        <v>51</v>
      </c>
      <c r="Y2822" t="s">
        <v>209</v>
      </c>
      <c r="Z2822" t="s">
        <v>56</v>
      </c>
      <c r="AA2822" t="s">
        <v>122</v>
      </c>
      <c r="AB2822" t="s">
        <v>53</v>
      </c>
      <c r="AC2822" t="s">
        <v>108</v>
      </c>
      <c r="AD2822" t="s">
        <v>145</v>
      </c>
      <c r="AE2822" t="s">
        <v>4640</v>
      </c>
      <c r="AF2822" t="s">
        <v>270</v>
      </c>
      <c r="AG2822" t="s">
        <v>78</v>
      </c>
      <c r="AH2822" t="s">
        <v>62</v>
      </c>
      <c r="AI2822" t="s">
        <v>62</v>
      </c>
      <c r="AJ2822" t="s">
        <v>60</v>
      </c>
      <c r="AK2822" t="s">
        <v>78</v>
      </c>
      <c r="AL2822" t="s">
        <v>47</v>
      </c>
      <c r="AM2822" t="s">
        <v>47</v>
      </c>
      <c r="AN2822" t="s">
        <v>1121</v>
      </c>
      <c r="AO2822" t="s">
        <v>330</v>
      </c>
    </row>
    <row r="2823" spans="1:41" hidden="1" x14ac:dyDescent="0.25">
      <c r="A2823" t="s">
        <v>12193</v>
      </c>
      <c r="B2823" t="s">
        <v>12194</v>
      </c>
      <c r="C2823" s="1" t="str">
        <f t="shared" si="176"/>
        <v>21:1062</v>
      </c>
      <c r="D2823" s="1" t="str">
        <f t="shared" si="177"/>
        <v>21:0123</v>
      </c>
      <c r="E2823" t="s">
        <v>12195</v>
      </c>
      <c r="F2823" t="s">
        <v>12196</v>
      </c>
      <c r="H2823">
        <v>49.8198723</v>
      </c>
      <c r="I2823">
        <v>-117.4420698</v>
      </c>
      <c r="J2823" s="1" t="str">
        <f t="shared" si="178"/>
        <v>NGR bulk stream sediment</v>
      </c>
      <c r="K2823" s="1" t="str">
        <f t="shared" si="179"/>
        <v>&lt;177 micron (NGR)</v>
      </c>
      <c r="L2823">
        <v>70</v>
      </c>
      <c r="M2823" t="s">
        <v>248</v>
      </c>
      <c r="N2823">
        <v>1191</v>
      </c>
      <c r="O2823" t="s">
        <v>81</v>
      </c>
      <c r="P2823" t="s">
        <v>47</v>
      </c>
      <c r="Q2823" t="s">
        <v>862</v>
      </c>
      <c r="R2823" t="s">
        <v>185</v>
      </c>
      <c r="S2823" t="s">
        <v>291</v>
      </c>
      <c r="T2823" t="s">
        <v>55</v>
      </c>
      <c r="U2823" t="s">
        <v>145</v>
      </c>
      <c r="V2823" t="s">
        <v>412</v>
      </c>
      <c r="W2823" t="s">
        <v>161</v>
      </c>
      <c r="X2823" t="s">
        <v>330</v>
      </c>
      <c r="Y2823" t="s">
        <v>358</v>
      </c>
      <c r="Z2823" t="s">
        <v>56</v>
      </c>
      <c r="AA2823" t="s">
        <v>46</v>
      </c>
      <c r="AB2823" t="s">
        <v>161</v>
      </c>
      <c r="AC2823" t="s">
        <v>58</v>
      </c>
      <c r="AD2823" t="s">
        <v>226</v>
      </c>
      <c r="AE2823" t="s">
        <v>87</v>
      </c>
      <c r="AF2823" t="s">
        <v>359</v>
      </c>
      <c r="AG2823" t="s">
        <v>238</v>
      </c>
      <c r="AH2823" t="s">
        <v>173</v>
      </c>
      <c r="AI2823" t="s">
        <v>198</v>
      </c>
      <c r="AJ2823" t="s">
        <v>55</v>
      </c>
      <c r="AK2823" t="s">
        <v>182</v>
      </c>
      <c r="AL2823" t="s">
        <v>47</v>
      </c>
      <c r="AM2823" t="s">
        <v>47</v>
      </c>
      <c r="AN2823" t="s">
        <v>196</v>
      </c>
      <c r="AO2823" t="s">
        <v>225</v>
      </c>
    </row>
    <row r="2824" spans="1:41" hidden="1" x14ac:dyDescent="0.25">
      <c r="A2824" t="s">
        <v>12197</v>
      </c>
      <c r="B2824" t="s">
        <v>12198</v>
      </c>
      <c r="C2824" s="1" t="str">
        <f t="shared" si="176"/>
        <v>21:1062</v>
      </c>
      <c r="D2824" s="1" t="str">
        <f t="shared" si="177"/>
        <v>21:0123</v>
      </c>
      <c r="E2824" t="s">
        <v>12199</v>
      </c>
      <c r="F2824" t="s">
        <v>12200</v>
      </c>
      <c r="H2824">
        <v>49.517296700000003</v>
      </c>
      <c r="I2824">
        <v>-117.4789043</v>
      </c>
      <c r="J2824" s="1" t="str">
        <f t="shared" si="178"/>
        <v>NGR bulk stream sediment</v>
      </c>
      <c r="K2824" s="1" t="str">
        <f t="shared" si="179"/>
        <v>&lt;177 micron (NGR)</v>
      </c>
      <c r="L2824">
        <v>70</v>
      </c>
      <c r="M2824" t="s">
        <v>256</v>
      </c>
      <c r="N2824">
        <v>1192</v>
      </c>
      <c r="O2824" t="s">
        <v>60</v>
      </c>
      <c r="P2824" t="s">
        <v>73</v>
      </c>
      <c r="Q2824" t="s">
        <v>411</v>
      </c>
      <c r="R2824" t="s">
        <v>206</v>
      </c>
      <c r="S2824" t="s">
        <v>475</v>
      </c>
      <c r="T2824" t="s">
        <v>137</v>
      </c>
      <c r="U2824" t="s">
        <v>162</v>
      </c>
      <c r="V2824" t="s">
        <v>235</v>
      </c>
      <c r="W2824" t="s">
        <v>161</v>
      </c>
      <c r="X2824" t="s">
        <v>51</v>
      </c>
      <c r="Y2824" t="s">
        <v>217</v>
      </c>
      <c r="Z2824" t="s">
        <v>56</v>
      </c>
      <c r="AA2824" t="s">
        <v>46</v>
      </c>
      <c r="AB2824" t="s">
        <v>81</v>
      </c>
      <c r="AC2824" t="s">
        <v>76</v>
      </c>
      <c r="AD2824" t="s">
        <v>343</v>
      </c>
      <c r="AE2824" t="s">
        <v>173</v>
      </c>
      <c r="AF2824" t="s">
        <v>158</v>
      </c>
      <c r="AG2824" t="s">
        <v>102</v>
      </c>
      <c r="AH2824" t="s">
        <v>54</v>
      </c>
      <c r="AI2824" t="s">
        <v>62</v>
      </c>
      <c r="AJ2824" t="s">
        <v>142</v>
      </c>
      <c r="AK2824" t="s">
        <v>257</v>
      </c>
      <c r="AL2824" t="s">
        <v>47</v>
      </c>
      <c r="AM2824" t="s">
        <v>47</v>
      </c>
      <c r="AN2824" t="s">
        <v>65</v>
      </c>
      <c r="AO2824" t="s">
        <v>73</v>
      </c>
    </row>
    <row r="2825" spans="1:41" hidden="1" x14ac:dyDescent="0.25">
      <c r="A2825" t="s">
        <v>12201</v>
      </c>
      <c r="B2825" t="s">
        <v>12202</v>
      </c>
      <c r="C2825" s="1" t="str">
        <f t="shared" si="176"/>
        <v>21:1062</v>
      </c>
      <c r="D2825" s="1" t="str">
        <f t="shared" si="177"/>
        <v>21:0123</v>
      </c>
      <c r="E2825" t="s">
        <v>12203</v>
      </c>
      <c r="F2825" t="s">
        <v>12204</v>
      </c>
      <c r="H2825">
        <v>49.519855</v>
      </c>
      <c r="I2825">
        <v>-117.46476749999999</v>
      </c>
      <c r="J2825" s="1" t="str">
        <f t="shared" si="178"/>
        <v>NGR bulk stream sediment</v>
      </c>
      <c r="K2825" s="1" t="str">
        <f t="shared" si="179"/>
        <v>&lt;177 micron (NGR)</v>
      </c>
      <c r="L2825">
        <v>70</v>
      </c>
      <c r="M2825" t="s">
        <v>265</v>
      </c>
      <c r="N2825">
        <v>1193</v>
      </c>
      <c r="O2825" t="s">
        <v>81</v>
      </c>
      <c r="P2825" t="s">
        <v>122</v>
      </c>
      <c r="Q2825" t="s">
        <v>481</v>
      </c>
      <c r="R2825" t="s">
        <v>130</v>
      </c>
      <c r="S2825" t="s">
        <v>258</v>
      </c>
      <c r="T2825" t="s">
        <v>108</v>
      </c>
      <c r="U2825" t="s">
        <v>240</v>
      </c>
      <c r="V2825" t="s">
        <v>125</v>
      </c>
      <c r="W2825" t="s">
        <v>493</v>
      </c>
      <c r="X2825" t="s">
        <v>330</v>
      </c>
      <c r="Y2825" t="s">
        <v>141</v>
      </c>
      <c r="Z2825" t="s">
        <v>56</v>
      </c>
      <c r="AA2825" t="s">
        <v>46</v>
      </c>
      <c r="AB2825" t="s">
        <v>122</v>
      </c>
      <c r="AC2825" t="s">
        <v>85</v>
      </c>
      <c r="AD2825" t="s">
        <v>226</v>
      </c>
      <c r="AE2825" t="s">
        <v>53</v>
      </c>
      <c r="AF2825" t="s">
        <v>307</v>
      </c>
      <c r="AG2825" t="s">
        <v>412</v>
      </c>
      <c r="AH2825" t="s">
        <v>110</v>
      </c>
      <c r="AI2825" t="s">
        <v>57</v>
      </c>
      <c r="AJ2825" t="s">
        <v>392</v>
      </c>
      <c r="AK2825" t="s">
        <v>455</v>
      </c>
      <c r="AL2825" t="s">
        <v>47</v>
      </c>
      <c r="AM2825" t="s">
        <v>47</v>
      </c>
      <c r="AN2825" t="s">
        <v>294</v>
      </c>
      <c r="AO2825" t="s">
        <v>269</v>
      </c>
    </row>
    <row r="2826" spans="1:41" hidden="1" x14ac:dyDescent="0.25">
      <c r="A2826" t="s">
        <v>12205</v>
      </c>
      <c r="B2826" t="s">
        <v>12206</v>
      </c>
      <c r="C2826" s="1" t="str">
        <f t="shared" si="176"/>
        <v>21:1062</v>
      </c>
      <c r="D2826" s="1" t="str">
        <f t="shared" si="177"/>
        <v>21:0123</v>
      </c>
      <c r="E2826" t="s">
        <v>12207</v>
      </c>
      <c r="F2826" t="s">
        <v>12208</v>
      </c>
      <c r="H2826">
        <v>49.5455763</v>
      </c>
      <c r="I2826">
        <v>-117.6356085</v>
      </c>
      <c r="J2826" s="1" t="str">
        <f t="shared" si="178"/>
        <v>NGR bulk stream sediment</v>
      </c>
      <c r="K2826" s="1" t="str">
        <f t="shared" si="179"/>
        <v>&lt;177 micron (NGR)</v>
      </c>
      <c r="L2826">
        <v>71</v>
      </c>
      <c r="M2826" t="s">
        <v>45</v>
      </c>
      <c r="N2826">
        <v>1194</v>
      </c>
      <c r="O2826" t="s">
        <v>224</v>
      </c>
      <c r="P2826" t="s">
        <v>103</v>
      </c>
      <c r="Q2826" t="s">
        <v>299</v>
      </c>
      <c r="R2826" t="s">
        <v>267</v>
      </c>
      <c r="S2826" t="s">
        <v>146</v>
      </c>
      <c r="T2826" t="s">
        <v>66</v>
      </c>
      <c r="U2826" t="s">
        <v>399</v>
      </c>
      <c r="V2826" t="s">
        <v>102</v>
      </c>
      <c r="W2826" t="s">
        <v>164</v>
      </c>
      <c r="X2826" t="s">
        <v>73</v>
      </c>
      <c r="Y2826" t="s">
        <v>184</v>
      </c>
      <c r="Z2826" t="s">
        <v>53</v>
      </c>
      <c r="AA2826" t="s">
        <v>46</v>
      </c>
      <c r="AB2826" t="s">
        <v>149</v>
      </c>
      <c r="AC2826" t="s">
        <v>226</v>
      </c>
      <c r="AD2826" t="s">
        <v>121</v>
      </c>
      <c r="AE2826" t="s">
        <v>111</v>
      </c>
      <c r="AF2826" t="s">
        <v>108</v>
      </c>
      <c r="AG2826" t="s">
        <v>267</v>
      </c>
      <c r="AH2826" t="s">
        <v>46</v>
      </c>
      <c r="AI2826" t="s">
        <v>81</v>
      </c>
      <c r="AJ2826" t="s">
        <v>50</v>
      </c>
      <c r="AK2826" t="s">
        <v>127</v>
      </c>
      <c r="AL2826" t="s">
        <v>47</v>
      </c>
      <c r="AM2826" t="s">
        <v>137</v>
      </c>
      <c r="AN2826" t="s">
        <v>89</v>
      </c>
      <c r="AO2826" t="s">
        <v>58</v>
      </c>
    </row>
    <row r="2827" spans="1:41" hidden="1" x14ac:dyDescent="0.25">
      <c r="A2827" t="s">
        <v>12209</v>
      </c>
      <c r="B2827" t="s">
        <v>12210</v>
      </c>
      <c r="C2827" s="1" t="str">
        <f t="shared" si="176"/>
        <v>21:1062</v>
      </c>
      <c r="D2827" s="1" t="str">
        <f t="shared" si="177"/>
        <v>21:0123</v>
      </c>
      <c r="E2827" t="s">
        <v>12211</v>
      </c>
      <c r="F2827" t="s">
        <v>12212</v>
      </c>
      <c r="H2827">
        <v>49.567049300000001</v>
      </c>
      <c r="I2827">
        <v>-117.70520070000001</v>
      </c>
      <c r="J2827" s="1" t="str">
        <f t="shared" si="178"/>
        <v>NGR bulk stream sediment</v>
      </c>
      <c r="K2827" s="1" t="str">
        <f t="shared" si="179"/>
        <v>&lt;177 micron (NGR)</v>
      </c>
      <c r="L2827">
        <v>71</v>
      </c>
      <c r="M2827" t="s">
        <v>71</v>
      </c>
      <c r="N2827">
        <v>1195</v>
      </c>
      <c r="O2827" t="s">
        <v>3546</v>
      </c>
      <c r="P2827" t="s">
        <v>3546</v>
      </c>
      <c r="Q2827" t="s">
        <v>3546</v>
      </c>
      <c r="R2827" t="s">
        <v>3546</v>
      </c>
      <c r="S2827" t="s">
        <v>3546</v>
      </c>
      <c r="T2827" t="s">
        <v>3546</v>
      </c>
      <c r="U2827" t="s">
        <v>3546</v>
      </c>
      <c r="V2827" t="s">
        <v>3546</v>
      </c>
      <c r="W2827" t="s">
        <v>3546</v>
      </c>
      <c r="X2827" t="s">
        <v>3546</v>
      </c>
      <c r="Y2827" t="s">
        <v>3546</v>
      </c>
      <c r="Z2827" t="s">
        <v>3546</v>
      </c>
      <c r="AA2827" t="s">
        <v>3546</v>
      </c>
      <c r="AB2827" t="s">
        <v>3546</v>
      </c>
      <c r="AC2827" t="s">
        <v>3546</v>
      </c>
      <c r="AD2827" t="s">
        <v>3546</v>
      </c>
      <c r="AE2827" t="s">
        <v>3546</v>
      </c>
      <c r="AF2827" t="s">
        <v>3546</v>
      </c>
      <c r="AG2827" t="s">
        <v>3546</v>
      </c>
      <c r="AH2827" t="s">
        <v>3546</v>
      </c>
      <c r="AI2827" t="s">
        <v>3546</v>
      </c>
      <c r="AJ2827" t="s">
        <v>3546</v>
      </c>
      <c r="AK2827" t="s">
        <v>3546</v>
      </c>
      <c r="AL2827" t="s">
        <v>3546</v>
      </c>
      <c r="AM2827" t="s">
        <v>3546</v>
      </c>
      <c r="AN2827" t="s">
        <v>3546</v>
      </c>
      <c r="AO2827" t="s">
        <v>3546</v>
      </c>
    </row>
    <row r="2828" spans="1:41" hidden="1" x14ac:dyDescent="0.25">
      <c r="A2828" t="s">
        <v>12213</v>
      </c>
      <c r="B2828" t="s">
        <v>12214</v>
      </c>
      <c r="C2828" s="1" t="str">
        <f t="shared" si="176"/>
        <v>21:1062</v>
      </c>
      <c r="D2828" s="1" t="str">
        <f t="shared" si="177"/>
        <v>21:0123</v>
      </c>
      <c r="E2828" t="s">
        <v>12215</v>
      </c>
      <c r="F2828" t="s">
        <v>12216</v>
      </c>
      <c r="H2828">
        <v>49.613279800000001</v>
      </c>
      <c r="I2828">
        <v>-117.7089946</v>
      </c>
      <c r="J2828" s="1" t="str">
        <f t="shared" si="178"/>
        <v>NGR bulk stream sediment</v>
      </c>
      <c r="K2828" s="1" t="str">
        <f t="shared" si="179"/>
        <v>&lt;177 micron (NGR)</v>
      </c>
      <c r="L2828">
        <v>71</v>
      </c>
      <c r="M2828" t="s">
        <v>280</v>
      </c>
      <c r="N2828">
        <v>1196</v>
      </c>
      <c r="O2828" t="s">
        <v>47</v>
      </c>
      <c r="P2828" t="s">
        <v>47</v>
      </c>
      <c r="Q2828" t="s">
        <v>385</v>
      </c>
      <c r="R2828" t="s">
        <v>161</v>
      </c>
      <c r="S2828" t="s">
        <v>463</v>
      </c>
      <c r="T2828" t="s">
        <v>267</v>
      </c>
      <c r="U2828" t="s">
        <v>589</v>
      </c>
      <c r="V2828" t="s">
        <v>102</v>
      </c>
      <c r="W2828" t="s">
        <v>206</v>
      </c>
      <c r="X2828" t="s">
        <v>108</v>
      </c>
      <c r="Y2828" t="s">
        <v>431</v>
      </c>
      <c r="Z2828" t="s">
        <v>56</v>
      </c>
      <c r="AA2828" t="s">
        <v>46</v>
      </c>
      <c r="AB2828" t="s">
        <v>47</v>
      </c>
      <c r="AC2828" t="s">
        <v>49</v>
      </c>
      <c r="AD2828" t="s">
        <v>350</v>
      </c>
      <c r="AE2828" t="s">
        <v>199</v>
      </c>
      <c r="AF2828" t="s">
        <v>76</v>
      </c>
      <c r="AG2828" t="s">
        <v>2219</v>
      </c>
      <c r="AH2828" t="s">
        <v>47</v>
      </c>
      <c r="AI2828" t="s">
        <v>81</v>
      </c>
      <c r="AJ2828" t="s">
        <v>12217</v>
      </c>
      <c r="AK2828" t="s">
        <v>85</v>
      </c>
      <c r="AL2828" t="s">
        <v>47</v>
      </c>
      <c r="AM2828" t="s">
        <v>47</v>
      </c>
      <c r="AN2828" t="s">
        <v>189</v>
      </c>
      <c r="AO2828" t="s">
        <v>50</v>
      </c>
    </row>
    <row r="2829" spans="1:41" hidden="1" x14ac:dyDescent="0.25">
      <c r="A2829" t="s">
        <v>12218</v>
      </c>
      <c r="B2829" t="s">
        <v>12219</v>
      </c>
      <c r="C2829" s="1" t="str">
        <f t="shared" si="176"/>
        <v>21:1062</v>
      </c>
      <c r="D2829" s="1" t="str">
        <f t="shared" si="177"/>
        <v>21:0123</v>
      </c>
      <c r="E2829" t="s">
        <v>12215</v>
      </c>
      <c r="F2829" t="s">
        <v>12220</v>
      </c>
      <c r="H2829">
        <v>49.613279800000001</v>
      </c>
      <c r="I2829">
        <v>-117.7089946</v>
      </c>
      <c r="J2829" s="1" t="str">
        <f t="shared" si="178"/>
        <v>NGR bulk stream sediment</v>
      </c>
      <c r="K2829" s="1" t="str">
        <f t="shared" si="179"/>
        <v>&lt;177 micron (NGR)</v>
      </c>
      <c r="L2829">
        <v>71</v>
      </c>
      <c r="M2829" t="s">
        <v>288</v>
      </c>
      <c r="N2829">
        <v>1197</v>
      </c>
      <c r="O2829" t="s">
        <v>149</v>
      </c>
      <c r="P2829" t="s">
        <v>47</v>
      </c>
      <c r="Q2829" t="s">
        <v>765</v>
      </c>
      <c r="R2829" t="s">
        <v>78</v>
      </c>
      <c r="S2829" t="s">
        <v>463</v>
      </c>
      <c r="T2829" t="s">
        <v>50</v>
      </c>
      <c r="U2829" t="s">
        <v>445</v>
      </c>
      <c r="V2829" t="s">
        <v>228</v>
      </c>
      <c r="W2829" t="s">
        <v>164</v>
      </c>
      <c r="X2829" t="s">
        <v>76</v>
      </c>
      <c r="Y2829" t="s">
        <v>207</v>
      </c>
      <c r="Z2829" t="s">
        <v>56</v>
      </c>
      <c r="AA2829" t="s">
        <v>46</v>
      </c>
      <c r="AB2829" t="s">
        <v>81</v>
      </c>
      <c r="AC2829" t="s">
        <v>49</v>
      </c>
      <c r="AD2829" t="s">
        <v>184</v>
      </c>
      <c r="AE2829" t="s">
        <v>199</v>
      </c>
      <c r="AF2829" t="s">
        <v>267</v>
      </c>
      <c r="AG2829" t="s">
        <v>5731</v>
      </c>
      <c r="AH2829" t="s">
        <v>81</v>
      </c>
      <c r="AI2829" t="s">
        <v>63</v>
      </c>
      <c r="AJ2829" t="s">
        <v>218</v>
      </c>
      <c r="AK2829" t="s">
        <v>85</v>
      </c>
      <c r="AL2829" t="s">
        <v>47</v>
      </c>
      <c r="AM2829" t="s">
        <v>47</v>
      </c>
      <c r="AN2829" t="s">
        <v>780</v>
      </c>
      <c r="AO2829" t="s">
        <v>197</v>
      </c>
    </row>
    <row r="2830" spans="1:41" hidden="1" x14ac:dyDescent="0.25">
      <c r="A2830" t="s">
        <v>12221</v>
      </c>
      <c r="B2830" t="s">
        <v>12222</v>
      </c>
      <c r="C2830" s="1" t="str">
        <f t="shared" si="176"/>
        <v>21:1062</v>
      </c>
      <c r="D2830" s="1" t="str">
        <f t="shared" si="177"/>
        <v>21:0123</v>
      </c>
      <c r="E2830" t="s">
        <v>12223</v>
      </c>
      <c r="F2830" t="s">
        <v>12224</v>
      </c>
      <c r="H2830">
        <v>49.6369179</v>
      </c>
      <c r="I2830">
        <v>-117.6852121</v>
      </c>
      <c r="J2830" s="1" t="str">
        <f t="shared" si="178"/>
        <v>NGR bulk stream sediment</v>
      </c>
      <c r="K2830" s="1" t="str">
        <f t="shared" si="179"/>
        <v>&lt;177 micron (NGR)</v>
      </c>
      <c r="L2830">
        <v>71</v>
      </c>
      <c r="M2830" t="s">
        <v>95</v>
      </c>
      <c r="N2830">
        <v>1198</v>
      </c>
      <c r="O2830" t="s">
        <v>87</v>
      </c>
      <c r="P2830" t="s">
        <v>47</v>
      </c>
      <c r="Q2830" t="s">
        <v>862</v>
      </c>
      <c r="R2830" t="s">
        <v>282</v>
      </c>
      <c r="S2830" t="s">
        <v>372</v>
      </c>
      <c r="T2830" t="s">
        <v>55</v>
      </c>
      <c r="U2830" t="s">
        <v>462</v>
      </c>
      <c r="V2830" t="s">
        <v>78</v>
      </c>
      <c r="W2830" t="s">
        <v>72</v>
      </c>
      <c r="X2830" t="s">
        <v>127</v>
      </c>
      <c r="Y2830" t="s">
        <v>391</v>
      </c>
      <c r="Z2830" t="s">
        <v>56</v>
      </c>
      <c r="AA2830" t="s">
        <v>46</v>
      </c>
      <c r="AB2830" t="s">
        <v>81</v>
      </c>
      <c r="AC2830" t="s">
        <v>175</v>
      </c>
      <c r="AD2830" t="s">
        <v>250</v>
      </c>
      <c r="AE2830" t="s">
        <v>199</v>
      </c>
      <c r="AF2830" t="s">
        <v>58</v>
      </c>
      <c r="AG2830" t="s">
        <v>3432</v>
      </c>
      <c r="AH2830" t="s">
        <v>139</v>
      </c>
      <c r="AI2830" t="s">
        <v>235</v>
      </c>
      <c r="AJ2830" t="s">
        <v>6708</v>
      </c>
      <c r="AK2830" t="s">
        <v>150</v>
      </c>
      <c r="AL2830" t="s">
        <v>47</v>
      </c>
      <c r="AM2830" t="s">
        <v>47</v>
      </c>
      <c r="AN2830" t="s">
        <v>832</v>
      </c>
      <c r="AO2830" t="s">
        <v>127</v>
      </c>
    </row>
    <row r="2831" spans="1:41" hidden="1" x14ac:dyDescent="0.25">
      <c r="A2831" t="s">
        <v>12225</v>
      </c>
      <c r="B2831" t="s">
        <v>12226</v>
      </c>
      <c r="C2831" s="1" t="str">
        <f t="shared" si="176"/>
        <v>21:1062</v>
      </c>
      <c r="D2831" s="1" t="str">
        <f t="shared" si="177"/>
        <v>21:0123</v>
      </c>
      <c r="E2831" t="s">
        <v>12227</v>
      </c>
      <c r="F2831" t="s">
        <v>12228</v>
      </c>
      <c r="H2831">
        <v>49.6510976</v>
      </c>
      <c r="I2831">
        <v>-117.6753812</v>
      </c>
      <c r="J2831" s="1" t="str">
        <f t="shared" si="178"/>
        <v>NGR bulk stream sediment</v>
      </c>
      <c r="K2831" s="1" t="str">
        <f t="shared" si="179"/>
        <v>&lt;177 micron (NGR)</v>
      </c>
      <c r="L2831">
        <v>71</v>
      </c>
      <c r="M2831" t="s">
        <v>117</v>
      </c>
      <c r="N2831">
        <v>1199</v>
      </c>
      <c r="O2831" t="s">
        <v>139</v>
      </c>
      <c r="P2831" t="s">
        <v>47</v>
      </c>
      <c r="Q2831" t="s">
        <v>301</v>
      </c>
      <c r="R2831" t="s">
        <v>242</v>
      </c>
      <c r="S2831" t="s">
        <v>431</v>
      </c>
      <c r="T2831" t="s">
        <v>76</v>
      </c>
      <c r="U2831" t="s">
        <v>184</v>
      </c>
      <c r="V2831" t="s">
        <v>271</v>
      </c>
      <c r="W2831" t="s">
        <v>161</v>
      </c>
      <c r="X2831" t="s">
        <v>73</v>
      </c>
      <c r="Y2831" t="s">
        <v>184</v>
      </c>
      <c r="Z2831" t="s">
        <v>56</v>
      </c>
      <c r="AA2831" t="s">
        <v>46</v>
      </c>
      <c r="AB2831" t="s">
        <v>87</v>
      </c>
      <c r="AC2831" t="s">
        <v>243</v>
      </c>
      <c r="AD2831" t="s">
        <v>583</v>
      </c>
      <c r="AE2831" t="s">
        <v>84</v>
      </c>
      <c r="AF2831" t="s">
        <v>55</v>
      </c>
      <c r="AG2831" t="s">
        <v>603</v>
      </c>
      <c r="AH2831" t="s">
        <v>185</v>
      </c>
      <c r="AI2831" t="s">
        <v>149</v>
      </c>
      <c r="AJ2831" t="s">
        <v>888</v>
      </c>
      <c r="AK2831" t="s">
        <v>267</v>
      </c>
      <c r="AL2831" t="s">
        <v>47</v>
      </c>
      <c r="AM2831" t="s">
        <v>47</v>
      </c>
      <c r="AN2831" t="s">
        <v>695</v>
      </c>
      <c r="AO2831" t="s">
        <v>51</v>
      </c>
    </row>
    <row r="2832" spans="1:41" hidden="1" x14ac:dyDescent="0.25">
      <c r="A2832" t="s">
        <v>12229</v>
      </c>
      <c r="B2832" t="s">
        <v>12230</v>
      </c>
      <c r="C2832" s="1" t="str">
        <f t="shared" si="176"/>
        <v>21:1062</v>
      </c>
      <c r="D2832" s="1" t="str">
        <f t="shared" si="177"/>
        <v>21:0123</v>
      </c>
      <c r="E2832" t="s">
        <v>12231</v>
      </c>
      <c r="F2832" t="s">
        <v>12232</v>
      </c>
      <c r="H2832">
        <v>49.554285800000002</v>
      </c>
      <c r="I2832">
        <v>-117.72116579999999</v>
      </c>
      <c r="J2832" s="1" t="str">
        <f t="shared" si="178"/>
        <v>NGR bulk stream sediment</v>
      </c>
      <c r="K2832" s="1" t="str">
        <f t="shared" si="179"/>
        <v>&lt;177 micron (NGR)</v>
      </c>
      <c r="L2832">
        <v>71</v>
      </c>
      <c r="M2832" t="s">
        <v>136</v>
      </c>
      <c r="N2832">
        <v>1200</v>
      </c>
      <c r="O2832" t="s">
        <v>62</v>
      </c>
      <c r="P2832" t="s">
        <v>47</v>
      </c>
      <c r="Q2832" t="s">
        <v>765</v>
      </c>
      <c r="R2832" t="s">
        <v>151</v>
      </c>
      <c r="S2832" t="s">
        <v>508</v>
      </c>
      <c r="T2832" t="s">
        <v>58</v>
      </c>
      <c r="U2832" t="s">
        <v>218</v>
      </c>
      <c r="V2832" t="s">
        <v>110</v>
      </c>
      <c r="W2832" t="s">
        <v>79</v>
      </c>
      <c r="X2832" t="s">
        <v>127</v>
      </c>
      <c r="Y2832" t="s">
        <v>425</v>
      </c>
      <c r="Z2832" t="s">
        <v>56</v>
      </c>
      <c r="AA2832" t="s">
        <v>46</v>
      </c>
      <c r="AB2832" t="s">
        <v>105</v>
      </c>
      <c r="AC2832" t="s">
        <v>108</v>
      </c>
      <c r="AD2832" t="s">
        <v>241</v>
      </c>
      <c r="AE2832" t="s">
        <v>199</v>
      </c>
      <c r="AF2832" t="s">
        <v>58</v>
      </c>
      <c r="AG2832" t="s">
        <v>66</v>
      </c>
      <c r="AH2832" t="s">
        <v>87</v>
      </c>
      <c r="AI2832" t="s">
        <v>235</v>
      </c>
      <c r="AJ2832" t="s">
        <v>12233</v>
      </c>
      <c r="AK2832" t="s">
        <v>365</v>
      </c>
      <c r="AL2832" t="s">
        <v>47</v>
      </c>
      <c r="AM2832" t="s">
        <v>47</v>
      </c>
      <c r="AN2832" t="s">
        <v>364</v>
      </c>
      <c r="AO2832" t="s">
        <v>137</v>
      </c>
    </row>
    <row r="2833" spans="1:41" hidden="1" x14ac:dyDescent="0.25">
      <c r="A2833" t="s">
        <v>12234</v>
      </c>
      <c r="B2833" t="s">
        <v>12235</v>
      </c>
      <c r="C2833" s="1" t="str">
        <f t="shared" si="176"/>
        <v>21:1062</v>
      </c>
      <c r="D2833" s="1" t="str">
        <f t="shared" si="177"/>
        <v>21:0123</v>
      </c>
      <c r="E2833" t="s">
        <v>12236</v>
      </c>
      <c r="F2833" t="s">
        <v>12237</v>
      </c>
      <c r="H2833">
        <v>49.918971800000001</v>
      </c>
      <c r="I2833">
        <v>-116.86906449999999</v>
      </c>
      <c r="J2833" s="1" t="str">
        <f t="shared" si="178"/>
        <v>NGR bulk stream sediment</v>
      </c>
      <c r="K2833" s="1" t="str">
        <f t="shared" si="179"/>
        <v>&lt;177 micron (NGR)</v>
      </c>
      <c r="L2833">
        <v>71</v>
      </c>
      <c r="M2833" t="s">
        <v>157</v>
      </c>
      <c r="N2833">
        <v>1201</v>
      </c>
      <c r="O2833" t="s">
        <v>61</v>
      </c>
      <c r="P2833" t="s">
        <v>47</v>
      </c>
      <c r="Q2833" t="s">
        <v>171</v>
      </c>
      <c r="R2833" t="s">
        <v>366</v>
      </c>
      <c r="S2833" t="s">
        <v>559</v>
      </c>
      <c r="T2833" t="s">
        <v>137</v>
      </c>
      <c r="U2833" t="s">
        <v>225</v>
      </c>
      <c r="V2833" t="s">
        <v>371</v>
      </c>
      <c r="W2833" t="s">
        <v>64</v>
      </c>
      <c r="X2833" t="s">
        <v>137</v>
      </c>
      <c r="Y2833" t="s">
        <v>144</v>
      </c>
      <c r="Z2833" t="s">
        <v>56</v>
      </c>
      <c r="AA2833" t="s">
        <v>46</v>
      </c>
      <c r="AB2833" t="s">
        <v>87</v>
      </c>
      <c r="AC2833" t="s">
        <v>58</v>
      </c>
      <c r="AD2833" t="s">
        <v>146</v>
      </c>
      <c r="AE2833" t="s">
        <v>199</v>
      </c>
      <c r="AF2833" t="s">
        <v>270</v>
      </c>
      <c r="AG2833" t="s">
        <v>129</v>
      </c>
      <c r="AH2833" t="s">
        <v>238</v>
      </c>
      <c r="AI2833" t="s">
        <v>54</v>
      </c>
      <c r="AJ2833" t="s">
        <v>147</v>
      </c>
      <c r="AK2833" t="s">
        <v>5613</v>
      </c>
      <c r="AL2833" t="s">
        <v>47</v>
      </c>
      <c r="AM2833" t="s">
        <v>47</v>
      </c>
      <c r="AN2833" t="s">
        <v>463</v>
      </c>
      <c r="AO2833" t="s">
        <v>76</v>
      </c>
    </row>
    <row r="2834" spans="1:41" hidden="1" x14ac:dyDescent="0.25">
      <c r="A2834" t="s">
        <v>12238</v>
      </c>
      <c r="B2834" t="s">
        <v>12239</v>
      </c>
      <c r="C2834" s="1" t="str">
        <f t="shared" si="176"/>
        <v>21:1062</v>
      </c>
      <c r="D2834" s="1" t="str">
        <f t="shared" si="177"/>
        <v>21:0123</v>
      </c>
      <c r="E2834" t="s">
        <v>12240</v>
      </c>
      <c r="F2834" t="s">
        <v>12241</v>
      </c>
      <c r="H2834">
        <v>49.944438599999998</v>
      </c>
      <c r="I2834">
        <v>-116.86506660000001</v>
      </c>
      <c r="J2834" s="1" t="str">
        <f t="shared" si="178"/>
        <v>NGR bulk stream sediment</v>
      </c>
      <c r="K2834" s="1" t="str">
        <f t="shared" si="179"/>
        <v>&lt;177 micron (NGR)</v>
      </c>
      <c r="L2834">
        <v>71</v>
      </c>
      <c r="M2834" t="s">
        <v>170</v>
      </c>
      <c r="N2834">
        <v>1202</v>
      </c>
      <c r="O2834" t="s">
        <v>62</v>
      </c>
      <c r="P2834" t="s">
        <v>47</v>
      </c>
      <c r="Q2834" t="s">
        <v>281</v>
      </c>
      <c r="R2834" t="s">
        <v>185</v>
      </c>
      <c r="S2834" t="s">
        <v>237</v>
      </c>
      <c r="T2834" t="s">
        <v>175</v>
      </c>
      <c r="U2834" t="s">
        <v>554</v>
      </c>
      <c r="V2834" t="s">
        <v>266</v>
      </c>
      <c r="W2834" t="s">
        <v>72</v>
      </c>
      <c r="X2834" t="s">
        <v>85</v>
      </c>
      <c r="Y2834" t="s">
        <v>184</v>
      </c>
      <c r="Z2834" t="s">
        <v>56</v>
      </c>
      <c r="AA2834" t="s">
        <v>46</v>
      </c>
      <c r="AB2834" t="s">
        <v>110</v>
      </c>
      <c r="AC2834" t="s">
        <v>141</v>
      </c>
      <c r="AD2834" t="s">
        <v>226</v>
      </c>
      <c r="AE2834" t="s">
        <v>380</v>
      </c>
      <c r="AF2834" t="s">
        <v>85</v>
      </c>
      <c r="AG2834" t="s">
        <v>689</v>
      </c>
      <c r="AH2834" t="s">
        <v>182</v>
      </c>
      <c r="AI2834" t="s">
        <v>87</v>
      </c>
      <c r="AJ2834" t="s">
        <v>3310</v>
      </c>
      <c r="AK2834" t="s">
        <v>127</v>
      </c>
      <c r="AL2834" t="s">
        <v>47</v>
      </c>
      <c r="AM2834" t="s">
        <v>47</v>
      </c>
      <c r="AN2834" t="s">
        <v>301</v>
      </c>
      <c r="AO2834" t="s">
        <v>99</v>
      </c>
    </row>
    <row r="2835" spans="1:41" hidden="1" x14ac:dyDescent="0.25">
      <c r="A2835" t="s">
        <v>12242</v>
      </c>
      <c r="B2835" t="s">
        <v>12243</v>
      </c>
      <c r="C2835" s="1" t="str">
        <f t="shared" si="176"/>
        <v>21:1062</v>
      </c>
      <c r="D2835" s="1" t="str">
        <f t="shared" si="177"/>
        <v>21:0123</v>
      </c>
      <c r="E2835" t="s">
        <v>12244</v>
      </c>
      <c r="F2835" t="s">
        <v>12245</v>
      </c>
      <c r="H2835">
        <v>49.953575700000002</v>
      </c>
      <c r="I2835">
        <v>-116.8643027</v>
      </c>
      <c r="J2835" s="1" t="str">
        <f t="shared" si="178"/>
        <v>NGR bulk stream sediment</v>
      </c>
      <c r="K2835" s="1" t="str">
        <f t="shared" si="179"/>
        <v>&lt;177 micron (NGR)</v>
      </c>
      <c r="L2835">
        <v>71</v>
      </c>
      <c r="M2835" t="s">
        <v>180</v>
      </c>
      <c r="N2835">
        <v>1203</v>
      </c>
      <c r="O2835" t="s">
        <v>392</v>
      </c>
      <c r="P2835" t="s">
        <v>47</v>
      </c>
      <c r="Q2835" t="s">
        <v>275</v>
      </c>
      <c r="R2835" t="s">
        <v>108</v>
      </c>
      <c r="S2835" t="s">
        <v>226</v>
      </c>
      <c r="T2835" t="s">
        <v>209</v>
      </c>
      <c r="U2835" t="s">
        <v>258</v>
      </c>
      <c r="V2835" t="s">
        <v>85</v>
      </c>
      <c r="W2835" t="s">
        <v>79</v>
      </c>
      <c r="X2835" t="s">
        <v>137</v>
      </c>
      <c r="Y2835" t="s">
        <v>291</v>
      </c>
      <c r="Z2835" t="s">
        <v>56</v>
      </c>
      <c r="AA2835" t="s">
        <v>46</v>
      </c>
      <c r="AB2835" t="s">
        <v>110</v>
      </c>
      <c r="AC2835" t="s">
        <v>175</v>
      </c>
      <c r="AD2835" t="s">
        <v>425</v>
      </c>
      <c r="AE2835" t="s">
        <v>84</v>
      </c>
      <c r="AF2835" t="s">
        <v>163</v>
      </c>
      <c r="AG2835" t="s">
        <v>615</v>
      </c>
      <c r="AH2835" t="s">
        <v>242</v>
      </c>
      <c r="AI2835" t="s">
        <v>61</v>
      </c>
      <c r="AJ2835" t="s">
        <v>1528</v>
      </c>
      <c r="AK2835" t="s">
        <v>5613</v>
      </c>
      <c r="AL2835" t="s">
        <v>47</v>
      </c>
      <c r="AM2835" t="s">
        <v>122</v>
      </c>
      <c r="AN2835" t="s">
        <v>65</v>
      </c>
      <c r="AO2835" t="s">
        <v>267</v>
      </c>
    </row>
    <row r="2836" spans="1:41" hidden="1" x14ac:dyDescent="0.25">
      <c r="A2836" t="s">
        <v>12246</v>
      </c>
      <c r="B2836" t="s">
        <v>12247</v>
      </c>
      <c r="C2836" s="1" t="str">
        <f t="shared" si="176"/>
        <v>21:1062</v>
      </c>
      <c r="D2836" s="1" t="str">
        <f t="shared" si="177"/>
        <v>21:0123</v>
      </c>
      <c r="E2836" t="s">
        <v>12248</v>
      </c>
      <c r="F2836" t="s">
        <v>12249</v>
      </c>
      <c r="H2836">
        <v>49.235399299999997</v>
      </c>
      <c r="I2836">
        <v>-117.74514240000001</v>
      </c>
      <c r="J2836" s="1" t="str">
        <f t="shared" si="178"/>
        <v>NGR bulk stream sediment</v>
      </c>
      <c r="K2836" s="1" t="str">
        <f t="shared" si="179"/>
        <v>&lt;177 micron (NGR)</v>
      </c>
      <c r="L2836">
        <v>72</v>
      </c>
      <c r="M2836" t="s">
        <v>45</v>
      </c>
      <c r="N2836">
        <v>1204</v>
      </c>
      <c r="O2836" t="s">
        <v>122</v>
      </c>
      <c r="P2836" t="s">
        <v>47</v>
      </c>
      <c r="Q2836" t="s">
        <v>548</v>
      </c>
      <c r="R2836" t="s">
        <v>260</v>
      </c>
      <c r="S2836" t="s">
        <v>543</v>
      </c>
      <c r="T2836" t="s">
        <v>76</v>
      </c>
      <c r="U2836" t="s">
        <v>160</v>
      </c>
      <c r="V2836" t="s">
        <v>47</v>
      </c>
      <c r="W2836" t="s">
        <v>79</v>
      </c>
      <c r="X2836" t="s">
        <v>76</v>
      </c>
      <c r="Y2836" t="s">
        <v>391</v>
      </c>
      <c r="Z2836" t="s">
        <v>56</v>
      </c>
      <c r="AA2836" t="s">
        <v>46</v>
      </c>
      <c r="AB2836" t="s">
        <v>139</v>
      </c>
      <c r="AC2836" t="s">
        <v>50</v>
      </c>
      <c r="AD2836" t="s">
        <v>559</v>
      </c>
      <c r="AE2836" t="s">
        <v>198</v>
      </c>
      <c r="AF2836" t="s">
        <v>439</v>
      </c>
      <c r="AG2836" t="s">
        <v>439</v>
      </c>
      <c r="AH2836" t="s">
        <v>143</v>
      </c>
      <c r="AI2836" t="s">
        <v>46</v>
      </c>
      <c r="AJ2836" t="s">
        <v>12250</v>
      </c>
      <c r="AK2836" t="s">
        <v>267</v>
      </c>
      <c r="AL2836" t="s">
        <v>47</v>
      </c>
      <c r="AM2836" t="s">
        <v>47</v>
      </c>
      <c r="AN2836" t="s">
        <v>920</v>
      </c>
      <c r="AO2836" t="s">
        <v>267</v>
      </c>
    </row>
    <row r="2837" spans="1:41" hidden="1" x14ac:dyDescent="0.25">
      <c r="A2837" t="s">
        <v>12251</v>
      </c>
      <c r="B2837" t="s">
        <v>12252</v>
      </c>
      <c r="C2837" s="1" t="str">
        <f t="shared" si="176"/>
        <v>21:1062</v>
      </c>
      <c r="D2837" s="1" t="str">
        <f t="shared" si="177"/>
        <v>21:0123</v>
      </c>
      <c r="E2837" t="s">
        <v>12253</v>
      </c>
      <c r="F2837" t="s">
        <v>12254</v>
      </c>
      <c r="H2837">
        <v>49.092430499999999</v>
      </c>
      <c r="I2837">
        <v>-117.6159237</v>
      </c>
      <c r="J2837" s="1" t="str">
        <f t="shared" si="178"/>
        <v>NGR bulk stream sediment</v>
      </c>
      <c r="K2837" s="1" t="str">
        <f t="shared" si="179"/>
        <v>&lt;177 micron (NGR)</v>
      </c>
      <c r="L2837">
        <v>72</v>
      </c>
      <c r="M2837" t="s">
        <v>71</v>
      </c>
      <c r="N2837">
        <v>1205</v>
      </c>
      <c r="O2837" t="s">
        <v>50</v>
      </c>
      <c r="P2837" t="s">
        <v>73</v>
      </c>
      <c r="Q2837" t="s">
        <v>1121</v>
      </c>
      <c r="R2837" t="s">
        <v>85</v>
      </c>
      <c r="S2837" t="s">
        <v>98</v>
      </c>
      <c r="T2837" t="s">
        <v>51</v>
      </c>
      <c r="U2837" t="s">
        <v>269</v>
      </c>
      <c r="V2837" t="s">
        <v>63</v>
      </c>
      <c r="W2837" t="s">
        <v>198</v>
      </c>
      <c r="X2837" t="s">
        <v>46</v>
      </c>
      <c r="Y2837" t="s">
        <v>76</v>
      </c>
      <c r="Z2837" t="s">
        <v>56</v>
      </c>
      <c r="AA2837" t="s">
        <v>46</v>
      </c>
      <c r="AB2837" t="s">
        <v>84</v>
      </c>
      <c r="AC2837" t="s">
        <v>58</v>
      </c>
      <c r="AD2837" t="s">
        <v>66</v>
      </c>
      <c r="AE2837" t="s">
        <v>2219</v>
      </c>
      <c r="AF2837" t="s">
        <v>79</v>
      </c>
      <c r="AG2837" t="s">
        <v>61</v>
      </c>
      <c r="AH2837" t="s">
        <v>62</v>
      </c>
      <c r="AI2837" t="s">
        <v>62</v>
      </c>
      <c r="AJ2837" t="s">
        <v>139</v>
      </c>
      <c r="AK2837" t="s">
        <v>54</v>
      </c>
      <c r="AL2837" t="s">
        <v>47</v>
      </c>
      <c r="AM2837" t="s">
        <v>47</v>
      </c>
      <c r="AN2837" t="s">
        <v>65</v>
      </c>
      <c r="AO2837" t="s">
        <v>330</v>
      </c>
    </row>
    <row r="2838" spans="1:41" hidden="1" x14ac:dyDescent="0.25">
      <c r="A2838" t="s">
        <v>12255</v>
      </c>
      <c r="B2838" t="s">
        <v>12256</v>
      </c>
      <c r="C2838" s="1" t="str">
        <f t="shared" si="176"/>
        <v>21:1062</v>
      </c>
      <c r="D2838" s="1" t="str">
        <f t="shared" si="177"/>
        <v>21:0123</v>
      </c>
      <c r="E2838" t="s">
        <v>12257</v>
      </c>
      <c r="F2838" t="s">
        <v>12258</v>
      </c>
      <c r="H2838">
        <v>49.145573300000002</v>
      </c>
      <c r="I2838">
        <v>-117.6230013</v>
      </c>
      <c r="J2838" s="1" t="str">
        <f t="shared" si="178"/>
        <v>NGR bulk stream sediment</v>
      </c>
      <c r="K2838" s="1" t="str">
        <f t="shared" si="179"/>
        <v>&lt;177 micron (NGR)</v>
      </c>
      <c r="L2838">
        <v>72</v>
      </c>
      <c r="M2838" t="s">
        <v>95</v>
      </c>
      <c r="N2838">
        <v>1206</v>
      </c>
      <c r="O2838" t="s">
        <v>85</v>
      </c>
      <c r="P2838" t="s">
        <v>47</v>
      </c>
      <c r="Q2838" t="s">
        <v>119</v>
      </c>
      <c r="R2838" t="s">
        <v>104</v>
      </c>
      <c r="S2838" t="s">
        <v>146</v>
      </c>
      <c r="T2838" t="s">
        <v>269</v>
      </c>
      <c r="U2838" t="s">
        <v>207</v>
      </c>
      <c r="V2838" t="s">
        <v>137</v>
      </c>
      <c r="W2838" t="s">
        <v>270</v>
      </c>
      <c r="X2838" t="s">
        <v>73</v>
      </c>
      <c r="Y2838" t="s">
        <v>559</v>
      </c>
      <c r="Z2838" t="s">
        <v>56</v>
      </c>
      <c r="AA2838" t="s">
        <v>46</v>
      </c>
      <c r="AB2838" t="s">
        <v>105</v>
      </c>
      <c r="AC2838" t="s">
        <v>240</v>
      </c>
      <c r="AD2838" t="s">
        <v>344</v>
      </c>
      <c r="AE2838" t="s">
        <v>81</v>
      </c>
      <c r="AF2838" t="s">
        <v>50</v>
      </c>
      <c r="AG2838" t="s">
        <v>259</v>
      </c>
      <c r="AH2838" t="s">
        <v>455</v>
      </c>
      <c r="AI2838" t="s">
        <v>54</v>
      </c>
      <c r="AJ2838" t="s">
        <v>108</v>
      </c>
      <c r="AK2838" t="s">
        <v>591</v>
      </c>
      <c r="AL2838" t="s">
        <v>47</v>
      </c>
      <c r="AM2838" t="s">
        <v>47</v>
      </c>
      <c r="AN2838" t="s">
        <v>508</v>
      </c>
      <c r="AO2838" t="s">
        <v>66</v>
      </c>
    </row>
    <row r="2839" spans="1:41" hidden="1" x14ac:dyDescent="0.25">
      <c r="A2839" t="s">
        <v>12259</v>
      </c>
      <c r="B2839" t="s">
        <v>12260</v>
      </c>
      <c r="C2839" s="1" t="str">
        <f t="shared" si="176"/>
        <v>21:1062</v>
      </c>
      <c r="D2839" s="1" t="str">
        <f t="shared" si="177"/>
        <v>21:0123</v>
      </c>
      <c r="E2839" t="s">
        <v>12261</v>
      </c>
      <c r="F2839" t="s">
        <v>12262</v>
      </c>
      <c r="H2839">
        <v>49.136378200000003</v>
      </c>
      <c r="I2839">
        <v>-117.6098477</v>
      </c>
      <c r="J2839" s="1" t="str">
        <f t="shared" si="178"/>
        <v>NGR bulk stream sediment</v>
      </c>
      <c r="K2839" s="1" t="str">
        <f t="shared" si="179"/>
        <v>&lt;177 micron (NGR)</v>
      </c>
      <c r="L2839">
        <v>72</v>
      </c>
      <c r="M2839" t="s">
        <v>280</v>
      </c>
      <c r="N2839">
        <v>1207</v>
      </c>
      <c r="O2839" t="s">
        <v>73</v>
      </c>
      <c r="P2839" t="s">
        <v>47</v>
      </c>
      <c r="Q2839" t="s">
        <v>234</v>
      </c>
      <c r="R2839" t="s">
        <v>108</v>
      </c>
      <c r="S2839" t="s">
        <v>184</v>
      </c>
      <c r="T2839" t="s">
        <v>269</v>
      </c>
      <c r="U2839" t="s">
        <v>65</v>
      </c>
      <c r="V2839" t="s">
        <v>493</v>
      </c>
      <c r="W2839" t="s">
        <v>493</v>
      </c>
      <c r="X2839" t="s">
        <v>103</v>
      </c>
      <c r="Y2839" t="s">
        <v>236</v>
      </c>
      <c r="Z2839" t="s">
        <v>56</v>
      </c>
      <c r="AA2839" t="s">
        <v>46</v>
      </c>
      <c r="AB2839" t="s">
        <v>81</v>
      </c>
      <c r="AC2839" t="s">
        <v>126</v>
      </c>
      <c r="AD2839" t="s">
        <v>350</v>
      </c>
      <c r="AE2839" t="s">
        <v>47</v>
      </c>
      <c r="AF2839" t="s">
        <v>50</v>
      </c>
      <c r="AG2839" t="s">
        <v>366</v>
      </c>
      <c r="AH2839" t="s">
        <v>47</v>
      </c>
      <c r="AI2839" t="s">
        <v>198</v>
      </c>
      <c r="AJ2839" t="s">
        <v>55</v>
      </c>
      <c r="AK2839" t="s">
        <v>151</v>
      </c>
      <c r="AL2839" t="s">
        <v>47</v>
      </c>
      <c r="AM2839" t="s">
        <v>47</v>
      </c>
      <c r="AN2839" t="s">
        <v>65</v>
      </c>
      <c r="AO2839" t="s">
        <v>127</v>
      </c>
    </row>
    <row r="2840" spans="1:41" hidden="1" x14ac:dyDescent="0.25">
      <c r="A2840" t="s">
        <v>12263</v>
      </c>
      <c r="B2840" t="s">
        <v>12264</v>
      </c>
      <c r="C2840" s="1" t="str">
        <f t="shared" si="176"/>
        <v>21:1062</v>
      </c>
      <c r="D2840" s="1" t="str">
        <f t="shared" si="177"/>
        <v>21:0123</v>
      </c>
      <c r="E2840" t="s">
        <v>12261</v>
      </c>
      <c r="F2840" t="s">
        <v>12265</v>
      </c>
      <c r="H2840">
        <v>49.136378200000003</v>
      </c>
      <c r="I2840">
        <v>-117.6098477</v>
      </c>
      <c r="J2840" s="1" t="str">
        <f t="shared" si="178"/>
        <v>NGR bulk stream sediment</v>
      </c>
      <c r="K2840" s="1" t="str">
        <f t="shared" si="179"/>
        <v>&lt;177 micron (NGR)</v>
      </c>
      <c r="L2840">
        <v>72</v>
      </c>
      <c r="M2840" t="s">
        <v>288</v>
      </c>
      <c r="N2840">
        <v>1208</v>
      </c>
      <c r="O2840" t="s">
        <v>129</v>
      </c>
      <c r="P2840" t="s">
        <v>47</v>
      </c>
      <c r="Q2840" t="s">
        <v>234</v>
      </c>
      <c r="R2840" t="s">
        <v>108</v>
      </c>
      <c r="S2840" t="s">
        <v>589</v>
      </c>
      <c r="T2840" t="s">
        <v>90</v>
      </c>
      <c r="U2840" t="s">
        <v>65</v>
      </c>
      <c r="V2840" t="s">
        <v>86</v>
      </c>
      <c r="W2840" t="s">
        <v>151</v>
      </c>
      <c r="X2840" t="s">
        <v>51</v>
      </c>
      <c r="Y2840" t="s">
        <v>236</v>
      </c>
      <c r="Z2840" t="s">
        <v>56</v>
      </c>
      <c r="AA2840" t="s">
        <v>46</v>
      </c>
      <c r="AB2840" t="s">
        <v>101</v>
      </c>
      <c r="AC2840" t="s">
        <v>482</v>
      </c>
      <c r="AD2840" t="s">
        <v>532</v>
      </c>
      <c r="AE2840" t="s">
        <v>105</v>
      </c>
      <c r="AF2840" t="s">
        <v>209</v>
      </c>
      <c r="AG2840" t="s">
        <v>366</v>
      </c>
      <c r="AH2840" t="s">
        <v>47</v>
      </c>
      <c r="AI2840" t="s">
        <v>198</v>
      </c>
      <c r="AJ2840" t="s">
        <v>55</v>
      </c>
      <c r="AK2840" t="s">
        <v>151</v>
      </c>
      <c r="AL2840" t="s">
        <v>47</v>
      </c>
      <c r="AM2840" t="s">
        <v>47</v>
      </c>
      <c r="AN2840" t="s">
        <v>65</v>
      </c>
      <c r="AO2840" t="s">
        <v>175</v>
      </c>
    </row>
    <row r="2841" spans="1:41" hidden="1" x14ac:dyDescent="0.25">
      <c r="A2841" t="s">
        <v>12266</v>
      </c>
      <c r="B2841" t="s">
        <v>12267</v>
      </c>
      <c r="C2841" s="1" t="str">
        <f t="shared" si="176"/>
        <v>21:1062</v>
      </c>
      <c r="D2841" s="1" t="str">
        <f t="shared" si="177"/>
        <v>21:0123</v>
      </c>
      <c r="E2841" t="s">
        <v>12268</v>
      </c>
      <c r="F2841" t="s">
        <v>12269</v>
      </c>
      <c r="H2841">
        <v>49.112938700000001</v>
      </c>
      <c r="I2841">
        <v>-117.62785340000001</v>
      </c>
      <c r="J2841" s="1" t="str">
        <f t="shared" si="178"/>
        <v>NGR bulk stream sediment</v>
      </c>
      <c r="K2841" s="1" t="str">
        <f t="shared" si="179"/>
        <v>&lt;177 micron (NGR)</v>
      </c>
      <c r="L2841">
        <v>72</v>
      </c>
      <c r="M2841" t="s">
        <v>117</v>
      </c>
      <c r="N2841">
        <v>1209</v>
      </c>
      <c r="O2841" t="s">
        <v>76</v>
      </c>
      <c r="P2841" t="s">
        <v>47</v>
      </c>
      <c r="Q2841" t="s">
        <v>356</v>
      </c>
      <c r="R2841" t="s">
        <v>145</v>
      </c>
      <c r="S2841" t="s">
        <v>554</v>
      </c>
      <c r="T2841" t="s">
        <v>76</v>
      </c>
      <c r="U2841" t="s">
        <v>83</v>
      </c>
      <c r="V2841" t="s">
        <v>125</v>
      </c>
      <c r="W2841" t="s">
        <v>206</v>
      </c>
      <c r="X2841" t="s">
        <v>52</v>
      </c>
      <c r="Y2841" t="s">
        <v>258</v>
      </c>
      <c r="Z2841" t="s">
        <v>56</v>
      </c>
      <c r="AA2841" t="s">
        <v>46</v>
      </c>
      <c r="AB2841" t="s">
        <v>64</v>
      </c>
      <c r="AC2841" t="s">
        <v>50</v>
      </c>
      <c r="AD2841" t="s">
        <v>250</v>
      </c>
      <c r="AE2841" t="s">
        <v>72</v>
      </c>
      <c r="AF2841" t="s">
        <v>58</v>
      </c>
      <c r="AG2841" t="s">
        <v>188</v>
      </c>
      <c r="AH2841" t="s">
        <v>47</v>
      </c>
      <c r="AI2841" t="s">
        <v>53</v>
      </c>
      <c r="AJ2841" t="s">
        <v>108</v>
      </c>
      <c r="AK2841" t="s">
        <v>365</v>
      </c>
      <c r="AL2841" t="s">
        <v>47</v>
      </c>
      <c r="AM2841" t="s">
        <v>47</v>
      </c>
      <c r="AN2841" t="s">
        <v>65</v>
      </c>
      <c r="AO2841" t="s">
        <v>52</v>
      </c>
    </row>
    <row r="2842" spans="1:41" hidden="1" x14ac:dyDescent="0.25">
      <c r="A2842" t="s">
        <v>12270</v>
      </c>
      <c r="B2842" t="s">
        <v>12271</v>
      </c>
      <c r="C2842" s="1" t="str">
        <f t="shared" si="176"/>
        <v>21:1062</v>
      </c>
      <c r="D2842" s="1" t="str">
        <f t="shared" si="177"/>
        <v>21:0123</v>
      </c>
      <c r="E2842" t="s">
        <v>12272</v>
      </c>
      <c r="F2842" t="s">
        <v>12273</v>
      </c>
      <c r="H2842">
        <v>49.102539</v>
      </c>
      <c r="I2842">
        <v>-117.62968100000001</v>
      </c>
      <c r="J2842" s="1" t="str">
        <f t="shared" si="178"/>
        <v>NGR bulk stream sediment</v>
      </c>
      <c r="K2842" s="1" t="str">
        <f t="shared" si="179"/>
        <v>&lt;177 micron (NGR)</v>
      </c>
      <c r="L2842">
        <v>72</v>
      </c>
      <c r="M2842" t="s">
        <v>136</v>
      </c>
      <c r="N2842">
        <v>1210</v>
      </c>
      <c r="O2842" t="s">
        <v>129</v>
      </c>
      <c r="P2842" t="s">
        <v>47</v>
      </c>
      <c r="Q2842" t="s">
        <v>234</v>
      </c>
      <c r="R2842" t="s">
        <v>158</v>
      </c>
      <c r="S2842" t="s">
        <v>482</v>
      </c>
      <c r="T2842" t="s">
        <v>267</v>
      </c>
      <c r="U2842" t="s">
        <v>320</v>
      </c>
      <c r="V2842" t="s">
        <v>130</v>
      </c>
      <c r="W2842" t="s">
        <v>130</v>
      </c>
      <c r="X2842" t="s">
        <v>73</v>
      </c>
      <c r="Y2842" t="s">
        <v>240</v>
      </c>
      <c r="Z2842" t="s">
        <v>56</v>
      </c>
      <c r="AA2842" t="s">
        <v>46</v>
      </c>
      <c r="AB2842" t="s">
        <v>235</v>
      </c>
      <c r="AC2842" t="s">
        <v>50</v>
      </c>
      <c r="AD2842" t="s">
        <v>140</v>
      </c>
      <c r="AE2842" t="s">
        <v>63</v>
      </c>
      <c r="AF2842" t="s">
        <v>85</v>
      </c>
      <c r="AG2842" t="s">
        <v>143</v>
      </c>
      <c r="AH2842" t="s">
        <v>105</v>
      </c>
      <c r="AI2842" t="s">
        <v>57</v>
      </c>
      <c r="AJ2842" t="s">
        <v>108</v>
      </c>
      <c r="AK2842" t="s">
        <v>260</v>
      </c>
      <c r="AL2842" t="s">
        <v>47</v>
      </c>
      <c r="AM2842" t="s">
        <v>47</v>
      </c>
      <c r="AN2842" t="s">
        <v>508</v>
      </c>
      <c r="AO2842" t="s">
        <v>175</v>
      </c>
    </row>
    <row r="2843" spans="1:41" hidden="1" x14ac:dyDescent="0.25">
      <c r="A2843" t="s">
        <v>12274</v>
      </c>
      <c r="B2843" t="s">
        <v>12275</v>
      </c>
      <c r="C2843" s="1" t="str">
        <f t="shared" si="176"/>
        <v>21:1062</v>
      </c>
      <c r="D2843" s="1" t="str">
        <f t="shared" si="177"/>
        <v>21:0123</v>
      </c>
      <c r="E2843" t="s">
        <v>12276</v>
      </c>
      <c r="F2843" t="s">
        <v>12277</v>
      </c>
      <c r="H2843">
        <v>49.105574599999997</v>
      </c>
      <c r="I2843">
        <v>-117.68120949999999</v>
      </c>
      <c r="J2843" s="1" t="str">
        <f t="shared" si="178"/>
        <v>NGR bulk stream sediment</v>
      </c>
      <c r="K2843" s="1" t="str">
        <f t="shared" si="179"/>
        <v>&lt;177 micron (NGR)</v>
      </c>
      <c r="L2843">
        <v>72</v>
      </c>
      <c r="M2843" t="s">
        <v>157</v>
      </c>
      <c r="N2843">
        <v>1211</v>
      </c>
      <c r="O2843" t="s">
        <v>357</v>
      </c>
      <c r="P2843" t="s">
        <v>122</v>
      </c>
      <c r="Q2843" t="s">
        <v>234</v>
      </c>
      <c r="R2843" t="s">
        <v>493</v>
      </c>
      <c r="S2843" t="s">
        <v>251</v>
      </c>
      <c r="T2843" t="s">
        <v>108</v>
      </c>
      <c r="U2843" t="s">
        <v>250</v>
      </c>
      <c r="V2843" t="s">
        <v>161</v>
      </c>
      <c r="W2843" t="s">
        <v>161</v>
      </c>
      <c r="X2843" t="s">
        <v>51</v>
      </c>
      <c r="Y2843" t="s">
        <v>462</v>
      </c>
      <c r="Z2843" t="s">
        <v>56</v>
      </c>
      <c r="AA2843" t="s">
        <v>46</v>
      </c>
      <c r="AB2843" t="s">
        <v>64</v>
      </c>
      <c r="AC2843" t="s">
        <v>58</v>
      </c>
      <c r="AD2843" t="s">
        <v>343</v>
      </c>
      <c r="AE2843" t="s">
        <v>128</v>
      </c>
      <c r="AF2843" t="s">
        <v>55</v>
      </c>
      <c r="AG2843" t="s">
        <v>158</v>
      </c>
      <c r="AH2843" t="s">
        <v>125</v>
      </c>
      <c r="AI2843" t="s">
        <v>57</v>
      </c>
      <c r="AJ2843" t="s">
        <v>85</v>
      </c>
      <c r="AK2843" t="s">
        <v>307</v>
      </c>
      <c r="AL2843" t="s">
        <v>47</v>
      </c>
      <c r="AM2843" t="s">
        <v>47</v>
      </c>
      <c r="AN2843" t="s">
        <v>313</v>
      </c>
      <c r="AO2843" t="s">
        <v>209</v>
      </c>
    </row>
    <row r="2844" spans="1:41" hidden="1" x14ac:dyDescent="0.25">
      <c r="A2844" t="s">
        <v>12278</v>
      </c>
      <c r="B2844" t="s">
        <v>12279</v>
      </c>
      <c r="C2844" s="1" t="str">
        <f t="shared" si="176"/>
        <v>21:1062</v>
      </c>
      <c r="D2844" s="1" t="str">
        <f t="shared" si="177"/>
        <v>21:0123</v>
      </c>
      <c r="E2844" t="s">
        <v>12280</v>
      </c>
      <c r="F2844" t="s">
        <v>12281</v>
      </c>
      <c r="H2844">
        <v>49.133074499999999</v>
      </c>
      <c r="I2844">
        <v>-117.7211362</v>
      </c>
      <c r="J2844" s="1" t="str">
        <f t="shared" si="178"/>
        <v>NGR bulk stream sediment</v>
      </c>
      <c r="K2844" s="1" t="str">
        <f t="shared" si="179"/>
        <v>&lt;177 micron (NGR)</v>
      </c>
      <c r="L2844">
        <v>72</v>
      </c>
      <c r="M2844" t="s">
        <v>170</v>
      </c>
      <c r="N2844">
        <v>1212</v>
      </c>
      <c r="O2844" t="s">
        <v>127</v>
      </c>
      <c r="P2844" t="s">
        <v>47</v>
      </c>
      <c r="Q2844" t="s">
        <v>234</v>
      </c>
      <c r="R2844" t="s">
        <v>55</v>
      </c>
      <c r="S2844" t="s">
        <v>237</v>
      </c>
      <c r="T2844" t="s">
        <v>76</v>
      </c>
      <c r="U2844" t="s">
        <v>241</v>
      </c>
      <c r="V2844" t="s">
        <v>161</v>
      </c>
      <c r="W2844" t="s">
        <v>103</v>
      </c>
      <c r="X2844" t="s">
        <v>85</v>
      </c>
      <c r="Y2844" t="s">
        <v>146</v>
      </c>
      <c r="Z2844" t="s">
        <v>56</v>
      </c>
      <c r="AA2844" t="s">
        <v>46</v>
      </c>
      <c r="AB2844" t="s">
        <v>139</v>
      </c>
      <c r="AC2844" t="s">
        <v>76</v>
      </c>
      <c r="AD2844" t="s">
        <v>184</v>
      </c>
      <c r="AE2844" t="s">
        <v>3858</v>
      </c>
      <c r="AF2844" t="s">
        <v>55</v>
      </c>
      <c r="AG2844" t="s">
        <v>2043</v>
      </c>
      <c r="AH2844" t="s">
        <v>173</v>
      </c>
      <c r="AI2844" t="s">
        <v>149</v>
      </c>
      <c r="AJ2844" t="s">
        <v>1220</v>
      </c>
      <c r="AK2844" t="s">
        <v>58</v>
      </c>
      <c r="AL2844" t="s">
        <v>47</v>
      </c>
      <c r="AM2844" t="s">
        <v>47</v>
      </c>
      <c r="AN2844" t="s">
        <v>294</v>
      </c>
      <c r="AO2844" t="s">
        <v>82</v>
      </c>
    </row>
    <row r="2845" spans="1:41" hidden="1" x14ac:dyDescent="0.25">
      <c r="A2845" t="s">
        <v>12282</v>
      </c>
      <c r="B2845" t="s">
        <v>12283</v>
      </c>
      <c r="C2845" s="1" t="str">
        <f t="shared" si="176"/>
        <v>21:1062</v>
      </c>
      <c r="D2845" s="1" t="str">
        <f t="shared" si="177"/>
        <v>21:0123</v>
      </c>
      <c r="E2845" t="s">
        <v>12284</v>
      </c>
      <c r="F2845" t="s">
        <v>12285</v>
      </c>
      <c r="H2845">
        <v>49.163201000000001</v>
      </c>
      <c r="I2845">
        <v>-117.71537429999999</v>
      </c>
      <c r="J2845" s="1" t="str">
        <f t="shared" si="178"/>
        <v>NGR bulk stream sediment</v>
      </c>
      <c r="K2845" s="1" t="str">
        <f t="shared" si="179"/>
        <v>&lt;177 micron (NGR)</v>
      </c>
      <c r="L2845">
        <v>72</v>
      </c>
      <c r="M2845" t="s">
        <v>180</v>
      </c>
      <c r="N2845">
        <v>1213</v>
      </c>
      <c r="O2845" t="s">
        <v>217</v>
      </c>
      <c r="P2845" t="s">
        <v>103</v>
      </c>
      <c r="Q2845" t="s">
        <v>138</v>
      </c>
      <c r="R2845" t="s">
        <v>127</v>
      </c>
      <c r="S2845" t="s">
        <v>554</v>
      </c>
      <c r="T2845" t="s">
        <v>175</v>
      </c>
      <c r="U2845" t="s">
        <v>251</v>
      </c>
      <c r="V2845" t="s">
        <v>96</v>
      </c>
      <c r="W2845" t="s">
        <v>455</v>
      </c>
      <c r="X2845" t="s">
        <v>51</v>
      </c>
      <c r="Y2845" t="s">
        <v>183</v>
      </c>
      <c r="Z2845" t="s">
        <v>56</v>
      </c>
      <c r="AA2845" t="s">
        <v>46</v>
      </c>
      <c r="AB2845" t="s">
        <v>47</v>
      </c>
      <c r="AC2845" t="s">
        <v>187</v>
      </c>
      <c r="AD2845" t="s">
        <v>507</v>
      </c>
      <c r="AE2845" t="s">
        <v>909</v>
      </c>
      <c r="AF2845" t="s">
        <v>108</v>
      </c>
      <c r="AG2845" t="s">
        <v>129</v>
      </c>
      <c r="AH2845" t="s">
        <v>64</v>
      </c>
      <c r="AI2845" t="s">
        <v>57</v>
      </c>
      <c r="AJ2845" t="s">
        <v>85</v>
      </c>
      <c r="AK2845" t="s">
        <v>50</v>
      </c>
      <c r="AL2845" t="s">
        <v>47</v>
      </c>
      <c r="AM2845" t="s">
        <v>47</v>
      </c>
      <c r="AN2845" t="s">
        <v>1304</v>
      </c>
      <c r="AO2845" t="s">
        <v>127</v>
      </c>
    </row>
    <row r="2846" spans="1:41" hidden="1" x14ac:dyDescent="0.25">
      <c r="A2846" t="s">
        <v>12286</v>
      </c>
      <c r="B2846" t="s">
        <v>12287</v>
      </c>
      <c r="C2846" s="1" t="str">
        <f t="shared" si="176"/>
        <v>21:1062</v>
      </c>
      <c r="D2846" s="1" t="str">
        <f t="shared" si="177"/>
        <v>21:0123</v>
      </c>
      <c r="E2846" t="s">
        <v>12288</v>
      </c>
      <c r="F2846" t="s">
        <v>12289</v>
      </c>
      <c r="H2846">
        <v>49.204806099999999</v>
      </c>
      <c r="I2846">
        <v>-117.6717005</v>
      </c>
      <c r="J2846" s="1" t="str">
        <f t="shared" si="178"/>
        <v>NGR bulk stream sediment</v>
      </c>
      <c r="K2846" s="1" t="str">
        <f t="shared" si="179"/>
        <v>&lt;177 micron (NGR)</v>
      </c>
      <c r="L2846">
        <v>72</v>
      </c>
      <c r="M2846" t="s">
        <v>195</v>
      </c>
      <c r="N2846">
        <v>1214</v>
      </c>
      <c r="O2846" t="s">
        <v>224</v>
      </c>
      <c r="P2846" t="s">
        <v>52</v>
      </c>
      <c r="Q2846" t="s">
        <v>812</v>
      </c>
      <c r="R2846" t="s">
        <v>55</v>
      </c>
      <c r="S2846" t="s">
        <v>350</v>
      </c>
      <c r="T2846" t="s">
        <v>76</v>
      </c>
      <c r="U2846" t="s">
        <v>236</v>
      </c>
      <c r="V2846" t="s">
        <v>72</v>
      </c>
      <c r="W2846" t="s">
        <v>130</v>
      </c>
      <c r="X2846" t="s">
        <v>73</v>
      </c>
      <c r="Y2846" t="s">
        <v>83</v>
      </c>
      <c r="Z2846" t="s">
        <v>56</v>
      </c>
      <c r="AA2846" t="s">
        <v>46</v>
      </c>
      <c r="AB2846" t="s">
        <v>63</v>
      </c>
      <c r="AC2846" t="s">
        <v>58</v>
      </c>
      <c r="AD2846" t="s">
        <v>184</v>
      </c>
      <c r="AE2846" t="s">
        <v>200</v>
      </c>
      <c r="AF2846" t="s">
        <v>55</v>
      </c>
      <c r="AG2846" t="s">
        <v>392</v>
      </c>
      <c r="AH2846" t="s">
        <v>64</v>
      </c>
      <c r="AI2846" t="s">
        <v>57</v>
      </c>
      <c r="AJ2846" t="s">
        <v>108</v>
      </c>
      <c r="AK2846" t="s">
        <v>66</v>
      </c>
      <c r="AL2846" t="s">
        <v>47</v>
      </c>
      <c r="AM2846" t="s">
        <v>47</v>
      </c>
      <c r="AN2846" t="s">
        <v>171</v>
      </c>
      <c r="AO2846" t="s">
        <v>85</v>
      </c>
    </row>
    <row r="2847" spans="1:41" hidden="1" x14ac:dyDescent="0.25">
      <c r="A2847" t="s">
        <v>12290</v>
      </c>
      <c r="B2847" t="s">
        <v>12291</v>
      </c>
      <c r="C2847" s="1" t="str">
        <f t="shared" si="176"/>
        <v>21:1062</v>
      </c>
      <c r="D2847" s="1" t="str">
        <f t="shared" si="177"/>
        <v>21:0123</v>
      </c>
      <c r="E2847" t="s">
        <v>12292</v>
      </c>
      <c r="F2847" t="s">
        <v>12293</v>
      </c>
      <c r="H2847">
        <v>49.218366400000001</v>
      </c>
      <c r="I2847">
        <v>-117.6553093</v>
      </c>
      <c r="J2847" s="1" t="str">
        <f t="shared" si="178"/>
        <v>NGR bulk stream sediment</v>
      </c>
      <c r="K2847" s="1" t="str">
        <f t="shared" si="179"/>
        <v>&lt;177 micron (NGR)</v>
      </c>
      <c r="L2847">
        <v>73</v>
      </c>
      <c r="M2847" t="s">
        <v>45</v>
      </c>
      <c r="N2847">
        <v>1215</v>
      </c>
      <c r="O2847" t="s">
        <v>266</v>
      </c>
      <c r="P2847" t="s">
        <v>51</v>
      </c>
      <c r="Q2847" t="s">
        <v>481</v>
      </c>
      <c r="R2847" t="s">
        <v>105</v>
      </c>
      <c r="S2847" t="s">
        <v>140</v>
      </c>
      <c r="T2847" t="s">
        <v>50</v>
      </c>
      <c r="U2847" t="s">
        <v>445</v>
      </c>
      <c r="V2847" t="s">
        <v>122</v>
      </c>
      <c r="W2847" t="s">
        <v>455</v>
      </c>
      <c r="X2847" t="s">
        <v>51</v>
      </c>
      <c r="Y2847" t="s">
        <v>107</v>
      </c>
      <c r="Z2847" t="s">
        <v>56</v>
      </c>
      <c r="AA2847" t="s">
        <v>46</v>
      </c>
      <c r="AB2847" t="s">
        <v>257</v>
      </c>
      <c r="AC2847" t="s">
        <v>99</v>
      </c>
      <c r="AD2847" t="s">
        <v>532</v>
      </c>
      <c r="AE2847" t="s">
        <v>57</v>
      </c>
      <c r="AF2847" t="s">
        <v>127</v>
      </c>
      <c r="AG2847" t="s">
        <v>392</v>
      </c>
      <c r="AH2847" t="s">
        <v>110</v>
      </c>
      <c r="AI2847" t="s">
        <v>198</v>
      </c>
      <c r="AJ2847" t="s">
        <v>163</v>
      </c>
      <c r="AK2847" t="s">
        <v>200</v>
      </c>
      <c r="AL2847" t="s">
        <v>47</v>
      </c>
      <c r="AM2847" t="s">
        <v>47</v>
      </c>
      <c r="AN2847" t="s">
        <v>508</v>
      </c>
      <c r="AO2847" t="s">
        <v>90</v>
      </c>
    </row>
    <row r="2848" spans="1:41" hidden="1" x14ac:dyDescent="0.25">
      <c r="A2848" t="s">
        <v>12294</v>
      </c>
      <c r="B2848" t="s">
        <v>12295</v>
      </c>
      <c r="C2848" s="1" t="str">
        <f t="shared" si="176"/>
        <v>21:1062</v>
      </c>
      <c r="D2848" s="1" t="str">
        <f t="shared" si="177"/>
        <v>21:0123</v>
      </c>
      <c r="E2848" t="s">
        <v>12296</v>
      </c>
      <c r="F2848" t="s">
        <v>12297</v>
      </c>
      <c r="H2848">
        <v>49.2387972</v>
      </c>
      <c r="I2848">
        <v>-117.61065619999999</v>
      </c>
      <c r="J2848" s="1" t="str">
        <f t="shared" si="178"/>
        <v>NGR bulk stream sediment</v>
      </c>
      <c r="K2848" s="1" t="str">
        <f t="shared" si="179"/>
        <v>&lt;177 micron (NGR)</v>
      </c>
      <c r="L2848">
        <v>73</v>
      </c>
      <c r="M2848" t="s">
        <v>71</v>
      </c>
      <c r="N2848">
        <v>1216</v>
      </c>
      <c r="O2848" t="s">
        <v>182</v>
      </c>
      <c r="P2848" t="s">
        <v>52</v>
      </c>
      <c r="Q2848" t="s">
        <v>548</v>
      </c>
      <c r="R2848" t="s">
        <v>62</v>
      </c>
      <c r="S2848" t="s">
        <v>144</v>
      </c>
      <c r="T2848" t="s">
        <v>209</v>
      </c>
      <c r="U2848" t="s">
        <v>236</v>
      </c>
      <c r="V2848" t="s">
        <v>101</v>
      </c>
      <c r="W2848" t="s">
        <v>206</v>
      </c>
      <c r="X2848" t="s">
        <v>51</v>
      </c>
      <c r="Y2848" t="s">
        <v>186</v>
      </c>
      <c r="Z2848" t="s">
        <v>56</v>
      </c>
      <c r="AA2848" t="s">
        <v>46</v>
      </c>
      <c r="AB2848" t="s">
        <v>173</v>
      </c>
      <c r="AC2848" t="s">
        <v>76</v>
      </c>
      <c r="AD2848" t="s">
        <v>241</v>
      </c>
      <c r="AE2848" t="s">
        <v>53</v>
      </c>
      <c r="AF2848" t="s">
        <v>76</v>
      </c>
      <c r="AG2848" t="s">
        <v>371</v>
      </c>
      <c r="AH2848" t="s">
        <v>46</v>
      </c>
      <c r="AI2848" t="s">
        <v>57</v>
      </c>
      <c r="AJ2848" t="s">
        <v>366</v>
      </c>
      <c r="AK2848" t="s">
        <v>257</v>
      </c>
      <c r="AL2848" t="s">
        <v>47</v>
      </c>
      <c r="AM2848" t="s">
        <v>47</v>
      </c>
      <c r="AN2848" t="s">
        <v>65</v>
      </c>
      <c r="AO2848" t="s">
        <v>59</v>
      </c>
    </row>
    <row r="2849" spans="1:41" hidden="1" x14ac:dyDescent="0.25">
      <c r="A2849" t="s">
        <v>12298</v>
      </c>
      <c r="B2849" t="s">
        <v>12299</v>
      </c>
      <c r="C2849" s="1" t="str">
        <f t="shared" ref="C2849:C2912" si="180">HYPERLINK("http://geochem.nrcan.gc.ca/cdogs/content/bdl/bdl211062_e.htm", "21:1062")</f>
        <v>21:1062</v>
      </c>
      <c r="D2849" s="1" t="str">
        <f t="shared" ref="D2849:D2912" si="181">HYPERLINK("http://geochem.nrcan.gc.ca/cdogs/content/svy/svy210123_e.htm", "21:0123")</f>
        <v>21:0123</v>
      </c>
      <c r="E2849" t="s">
        <v>12300</v>
      </c>
      <c r="F2849" t="s">
        <v>12301</v>
      </c>
      <c r="H2849">
        <v>49.240975900000002</v>
      </c>
      <c r="I2849">
        <v>-117.6137056</v>
      </c>
      <c r="J2849" s="1" t="str">
        <f t="shared" si="178"/>
        <v>NGR bulk stream sediment</v>
      </c>
      <c r="K2849" s="1" t="str">
        <f t="shared" si="179"/>
        <v>&lt;177 micron (NGR)</v>
      </c>
      <c r="L2849">
        <v>73</v>
      </c>
      <c r="M2849" t="s">
        <v>95</v>
      </c>
      <c r="N2849">
        <v>1217</v>
      </c>
      <c r="O2849" t="s">
        <v>591</v>
      </c>
      <c r="P2849" t="s">
        <v>73</v>
      </c>
      <c r="Q2849" t="s">
        <v>651</v>
      </c>
      <c r="R2849" t="s">
        <v>359</v>
      </c>
      <c r="S2849" t="s">
        <v>250</v>
      </c>
      <c r="T2849" t="s">
        <v>50</v>
      </c>
      <c r="U2849" t="s">
        <v>237</v>
      </c>
      <c r="V2849" t="s">
        <v>493</v>
      </c>
      <c r="W2849" t="s">
        <v>60</v>
      </c>
      <c r="X2849" t="s">
        <v>73</v>
      </c>
      <c r="Y2849" t="s">
        <v>162</v>
      </c>
      <c r="Z2849" t="s">
        <v>56</v>
      </c>
      <c r="AA2849" t="s">
        <v>46</v>
      </c>
      <c r="AB2849" t="s">
        <v>47</v>
      </c>
      <c r="AC2849" t="s">
        <v>475</v>
      </c>
      <c r="AD2849" t="s">
        <v>418</v>
      </c>
      <c r="AE2849" t="s">
        <v>198</v>
      </c>
      <c r="AF2849" t="s">
        <v>127</v>
      </c>
      <c r="AG2849" t="s">
        <v>111</v>
      </c>
      <c r="AH2849" t="s">
        <v>174</v>
      </c>
      <c r="AI2849" t="s">
        <v>57</v>
      </c>
      <c r="AJ2849" t="s">
        <v>163</v>
      </c>
      <c r="AK2849" t="s">
        <v>58</v>
      </c>
      <c r="AL2849" t="s">
        <v>47</v>
      </c>
      <c r="AM2849" t="s">
        <v>47</v>
      </c>
      <c r="AN2849" t="s">
        <v>65</v>
      </c>
      <c r="AO2849" t="s">
        <v>58</v>
      </c>
    </row>
    <row r="2850" spans="1:41" hidden="1" x14ac:dyDescent="0.25">
      <c r="A2850" t="s">
        <v>12302</v>
      </c>
      <c r="B2850" t="s">
        <v>12303</v>
      </c>
      <c r="C2850" s="1" t="str">
        <f t="shared" si="180"/>
        <v>21:1062</v>
      </c>
      <c r="D2850" s="1" t="str">
        <f t="shared" si="181"/>
        <v>21:0123</v>
      </c>
      <c r="E2850" t="s">
        <v>12304</v>
      </c>
      <c r="F2850" t="s">
        <v>12305</v>
      </c>
      <c r="H2850">
        <v>49.285550000000001</v>
      </c>
      <c r="I2850">
        <v>-117.6081393</v>
      </c>
      <c r="J2850" s="1" t="str">
        <f t="shared" si="178"/>
        <v>NGR bulk stream sediment</v>
      </c>
      <c r="K2850" s="1" t="str">
        <f t="shared" si="179"/>
        <v>&lt;177 micron (NGR)</v>
      </c>
      <c r="L2850">
        <v>73</v>
      </c>
      <c r="M2850" t="s">
        <v>117</v>
      </c>
      <c r="N2850">
        <v>1218</v>
      </c>
      <c r="O2850" t="s">
        <v>127</v>
      </c>
      <c r="P2850" t="s">
        <v>47</v>
      </c>
      <c r="Q2850" t="s">
        <v>74</v>
      </c>
      <c r="R2850" t="s">
        <v>209</v>
      </c>
      <c r="S2850" t="s">
        <v>241</v>
      </c>
      <c r="T2850" t="s">
        <v>137</v>
      </c>
      <c r="U2850" t="s">
        <v>226</v>
      </c>
      <c r="V2850" t="s">
        <v>151</v>
      </c>
      <c r="W2850" t="s">
        <v>78</v>
      </c>
      <c r="X2850" t="s">
        <v>103</v>
      </c>
      <c r="Y2850" t="s">
        <v>186</v>
      </c>
      <c r="Z2850" t="s">
        <v>56</v>
      </c>
      <c r="AA2850" t="s">
        <v>46</v>
      </c>
      <c r="AB2850" t="s">
        <v>235</v>
      </c>
      <c r="AC2850" t="s">
        <v>165</v>
      </c>
      <c r="AD2850" t="s">
        <v>342</v>
      </c>
      <c r="AE2850" t="s">
        <v>105</v>
      </c>
      <c r="AF2850" t="s">
        <v>330</v>
      </c>
      <c r="AG2850" t="s">
        <v>123</v>
      </c>
      <c r="AH2850" t="s">
        <v>149</v>
      </c>
      <c r="AI2850" t="s">
        <v>53</v>
      </c>
      <c r="AJ2850" t="s">
        <v>351</v>
      </c>
      <c r="AK2850" t="s">
        <v>66</v>
      </c>
      <c r="AL2850" t="s">
        <v>47</v>
      </c>
      <c r="AM2850" t="s">
        <v>47</v>
      </c>
      <c r="AN2850" t="s">
        <v>65</v>
      </c>
      <c r="AO2850" t="s">
        <v>137</v>
      </c>
    </row>
    <row r="2851" spans="1:41" hidden="1" x14ac:dyDescent="0.25">
      <c r="A2851" t="s">
        <v>12306</v>
      </c>
      <c r="B2851" t="s">
        <v>12307</v>
      </c>
      <c r="C2851" s="1" t="str">
        <f t="shared" si="180"/>
        <v>21:1062</v>
      </c>
      <c r="D2851" s="1" t="str">
        <f t="shared" si="181"/>
        <v>21:0123</v>
      </c>
      <c r="E2851" t="s">
        <v>12308</v>
      </c>
      <c r="F2851" t="s">
        <v>12309</v>
      </c>
      <c r="H2851">
        <v>49.3118531</v>
      </c>
      <c r="I2851">
        <v>-117.5727479</v>
      </c>
      <c r="J2851" s="1" t="str">
        <f t="shared" si="178"/>
        <v>NGR bulk stream sediment</v>
      </c>
      <c r="K2851" s="1" t="str">
        <f t="shared" si="179"/>
        <v>&lt;177 micron (NGR)</v>
      </c>
      <c r="L2851">
        <v>73</v>
      </c>
      <c r="M2851" t="s">
        <v>136</v>
      </c>
      <c r="N2851">
        <v>1219</v>
      </c>
      <c r="O2851" t="s">
        <v>267</v>
      </c>
      <c r="P2851" t="s">
        <v>51</v>
      </c>
      <c r="Q2851" t="s">
        <v>548</v>
      </c>
      <c r="R2851" t="s">
        <v>108</v>
      </c>
      <c r="S2851" t="s">
        <v>140</v>
      </c>
      <c r="T2851" t="s">
        <v>175</v>
      </c>
      <c r="U2851" t="s">
        <v>391</v>
      </c>
      <c r="V2851" t="s">
        <v>60</v>
      </c>
      <c r="W2851" t="s">
        <v>200</v>
      </c>
      <c r="X2851" t="s">
        <v>103</v>
      </c>
      <c r="Y2851" t="s">
        <v>75</v>
      </c>
      <c r="Z2851" t="s">
        <v>56</v>
      </c>
      <c r="AA2851" t="s">
        <v>122</v>
      </c>
      <c r="AB2851" t="s">
        <v>101</v>
      </c>
      <c r="AC2851" t="s">
        <v>290</v>
      </c>
      <c r="AD2851" t="s">
        <v>268</v>
      </c>
      <c r="AE2851" t="s">
        <v>54</v>
      </c>
      <c r="AF2851" t="s">
        <v>127</v>
      </c>
      <c r="AG2851" t="s">
        <v>366</v>
      </c>
      <c r="AH2851" t="s">
        <v>110</v>
      </c>
      <c r="AI2851" t="s">
        <v>54</v>
      </c>
      <c r="AJ2851" t="s">
        <v>143</v>
      </c>
      <c r="AK2851" t="s">
        <v>60</v>
      </c>
      <c r="AL2851" t="s">
        <v>47</v>
      </c>
      <c r="AM2851" t="s">
        <v>47</v>
      </c>
      <c r="AN2851" t="s">
        <v>65</v>
      </c>
      <c r="AO2851" t="s">
        <v>209</v>
      </c>
    </row>
    <row r="2852" spans="1:41" hidden="1" x14ac:dyDescent="0.25">
      <c r="A2852" t="s">
        <v>12310</v>
      </c>
      <c r="B2852" t="s">
        <v>12311</v>
      </c>
      <c r="C2852" s="1" t="str">
        <f t="shared" si="180"/>
        <v>21:1062</v>
      </c>
      <c r="D2852" s="1" t="str">
        <f t="shared" si="181"/>
        <v>21:0123</v>
      </c>
      <c r="E2852" t="s">
        <v>12312</v>
      </c>
      <c r="F2852" t="s">
        <v>12313</v>
      </c>
      <c r="H2852">
        <v>49.381174399999999</v>
      </c>
      <c r="I2852">
        <v>-117.5062775</v>
      </c>
      <c r="J2852" s="1" t="str">
        <f t="shared" si="178"/>
        <v>NGR bulk stream sediment</v>
      </c>
      <c r="K2852" s="1" t="str">
        <f t="shared" si="179"/>
        <v>&lt;177 micron (NGR)</v>
      </c>
      <c r="L2852">
        <v>73</v>
      </c>
      <c r="M2852" t="s">
        <v>157</v>
      </c>
      <c r="N2852">
        <v>1220</v>
      </c>
      <c r="O2852" t="s">
        <v>128</v>
      </c>
      <c r="P2852" t="s">
        <v>85</v>
      </c>
      <c r="Q2852" t="s">
        <v>548</v>
      </c>
      <c r="R2852" t="s">
        <v>493</v>
      </c>
      <c r="S2852" t="s">
        <v>329</v>
      </c>
      <c r="T2852" t="s">
        <v>66</v>
      </c>
      <c r="U2852" t="s">
        <v>226</v>
      </c>
      <c r="V2852" t="s">
        <v>101</v>
      </c>
      <c r="W2852" t="s">
        <v>109</v>
      </c>
      <c r="X2852" t="s">
        <v>73</v>
      </c>
      <c r="Y2852" t="s">
        <v>358</v>
      </c>
      <c r="Z2852" t="s">
        <v>56</v>
      </c>
      <c r="AA2852" t="s">
        <v>46</v>
      </c>
      <c r="AB2852" t="s">
        <v>173</v>
      </c>
      <c r="AC2852" t="s">
        <v>99</v>
      </c>
      <c r="AD2852" t="s">
        <v>251</v>
      </c>
      <c r="AE2852" t="s">
        <v>198</v>
      </c>
      <c r="AF2852" t="s">
        <v>267</v>
      </c>
      <c r="AG2852" t="s">
        <v>224</v>
      </c>
      <c r="AH2852" t="s">
        <v>110</v>
      </c>
      <c r="AI2852" t="s">
        <v>54</v>
      </c>
      <c r="AJ2852" t="s">
        <v>374</v>
      </c>
      <c r="AK2852" t="s">
        <v>227</v>
      </c>
      <c r="AL2852" t="s">
        <v>47</v>
      </c>
      <c r="AM2852" t="s">
        <v>47</v>
      </c>
      <c r="AN2852" t="s">
        <v>543</v>
      </c>
      <c r="AO2852" t="s">
        <v>225</v>
      </c>
    </row>
    <row r="2853" spans="1:41" hidden="1" x14ac:dyDescent="0.25">
      <c r="A2853" t="s">
        <v>12314</v>
      </c>
      <c r="B2853" t="s">
        <v>12315</v>
      </c>
      <c r="C2853" s="1" t="str">
        <f t="shared" si="180"/>
        <v>21:1062</v>
      </c>
      <c r="D2853" s="1" t="str">
        <f t="shared" si="181"/>
        <v>21:0123</v>
      </c>
      <c r="E2853" t="s">
        <v>12316</v>
      </c>
      <c r="F2853" t="s">
        <v>12317</v>
      </c>
      <c r="H2853">
        <v>49.378141499999998</v>
      </c>
      <c r="I2853">
        <v>-117.5066322</v>
      </c>
      <c r="J2853" s="1" t="str">
        <f t="shared" si="178"/>
        <v>NGR bulk stream sediment</v>
      </c>
      <c r="K2853" s="1" t="str">
        <f t="shared" si="179"/>
        <v>&lt;177 micron (NGR)</v>
      </c>
      <c r="L2853">
        <v>73</v>
      </c>
      <c r="M2853" t="s">
        <v>170</v>
      </c>
      <c r="N2853">
        <v>1221</v>
      </c>
      <c r="O2853" t="s">
        <v>271</v>
      </c>
      <c r="P2853" t="s">
        <v>358</v>
      </c>
      <c r="Q2853" t="s">
        <v>234</v>
      </c>
      <c r="R2853" t="s">
        <v>330</v>
      </c>
      <c r="S2853" t="s">
        <v>532</v>
      </c>
      <c r="T2853" t="s">
        <v>269</v>
      </c>
      <c r="U2853" t="s">
        <v>543</v>
      </c>
      <c r="V2853" t="s">
        <v>161</v>
      </c>
      <c r="W2853" t="s">
        <v>129</v>
      </c>
      <c r="X2853" t="s">
        <v>73</v>
      </c>
      <c r="Y2853" t="s">
        <v>120</v>
      </c>
      <c r="Z2853" t="s">
        <v>56</v>
      </c>
      <c r="AA2853" t="s">
        <v>46</v>
      </c>
      <c r="AB2853" t="s">
        <v>63</v>
      </c>
      <c r="AC2853" t="s">
        <v>462</v>
      </c>
      <c r="AD2853" t="s">
        <v>350</v>
      </c>
      <c r="AE2853" t="s">
        <v>46</v>
      </c>
      <c r="AF2853" t="s">
        <v>66</v>
      </c>
      <c r="AG2853" t="s">
        <v>238</v>
      </c>
      <c r="AH2853" t="s">
        <v>110</v>
      </c>
      <c r="AI2853" t="s">
        <v>198</v>
      </c>
      <c r="AJ2853" t="s">
        <v>163</v>
      </c>
      <c r="AK2853" t="s">
        <v>365</v>
      </c>
      <c r="AL2853" t="s">
        <v>47</v>
      </c>
      <c r="AM2853" t="s">
        <v>47</v>
      </c>
      <c r="AN2853" t="s">
        <v>463</v>
      </c>
      <c r="AO2853" t="s">
        <v>217</v>
      </c>
    </row>
    <row r="2854" spans="1:41" hidden="1" x14ac:dyDescent="0.25">
      <c r="A2854" t="s">
        <v>12318</v>
      </c>
      <c r="B2854" t="s">
        <v>12319</v>
      </c>
      <c r="C2854" s="1" t="str">
        <f t="shared" si="180"/>
        <v>21:1062</v>
      </c>
      <c r="D2854" s="1" t="str">
        <f t="shared" si="181"/>
        <v>21:0123</v>
      </c>
      <c r="E2854" t="s">
        <v>12320</v>
      </c>
      <c r="F2854" t="s">
        <v>12321</v>
      </c>
      <c r="H2854">
        <v>49.371918999999998</v>
      </c>
      <c r="I2854">
        <v>-117.5203017</v>
      </c>
      <c r="J2854" s="1" t="str">
        <f t="shared" si="178"/>
        <v>NGR bulk stream sediment</v>
      </c>
      <c r="K2854" s="1" t="str">
        <f t="shared" si="179"/>
        <v>&lt;177 micron (NGR)</v>
      </c>
      <c r="L2854">
        <v>73</v>
      </c>
      <c r="M2854" t="s">
        <v>280</v>
      </c>
      <c r="N2854">
        <v>1222</v>
      </c>
      <c r="O2854" t="s">
        <v>164</v>
      </c>
      <c r="P2854" t="s">
        <v>103</v>
      </c>
      <c r="Q2854" t="s">
        <v>481</v>
      </c>
      <c r="R2854" t="s">
        <v>188</v>
      </c>
      <c r="S2854" t="s">
        <v>391</v>
      </c>
      <c r="T2854" t="s">
        <v>197</v>
      </c>
      <c r="U2854" t="s">
        <v>313</v>
      </c>
      <c r="V2854" t="s">
        <v>101</v>
      </c>
      <c r="W2854" t="s">
        <v>143</v>
      </c>
      <c r="X2854" t="s">
        <v>52</v>
      </c>
      <c r="Y2854" t="s">
        <v>226</v>
      </c>
      <c r="Z2854" t="s">
        <v>56</v>
      </c>
      <c r="AA2854" t="s">
        <v>46</v>
      </c>
      <c r="AB2854" t="s">
        <v>139</v>
      </c>
      <c r="AC2854" t="s">
        <v>240</v>
      </c>
      <c r="AD2854" t="s">
        <v>236</v>
      </c>
      <c r="AE2854" t="s">
        <v>53</v>
      </c>
      <c r="AF2854" t="s">
        <v>2753</v>
      </c>
      <c r="AG2854" t="s">
        <v>898</v>
      </c>
      <c r="AH2854" t="s">
        <v>125</v>
      </c>
      <c r="AI2854" t="s">
        <v>185</v>
      </c>
      <c r="AJ2854" t="s">
        <v>127</v>
      </c>
      <c r="AK2854" t="s">
        <v>96</v>
      </c>
      <c r="AL2854" t="s">
        <v>47</v>
      </c>
      <c r="AM2854" t="s">
        <v>47</v>
      </c>
      <c r="AN2854" t="s">
        <v>89</v>
      </c>
      <c r="AO2854" t="s">
        <v>50</v>
      </c>
    </row>
    <row r="2855" spans="1:41" hidden="1" x14ac:dyDescent="0.25">
      <c r="A2855" t="s">
        <v>12322</v>
      </c>
      <c r="B2855" t="s">
        <v>12323</v>
      </c>
      <c r="C2855" s="1" t="str">
        <f t="shared" si="180"/>
        <v>21:1062</v>
      </c>
      <c r="D2855" s="1" t="str">
        <f t="shared" si="181"/>
        <v>21:0123</v>
      </c>
      <c r="E2855" t="s">
        <v>12320</v>
      </c>
      <c r="F2855" t="s">
        <v>12324</v>
      </c>
      <c r="H2855">
        <v>49.371918999999998</v>
      </c>
      <c r="I2855">
        <v>-117.5203017</v>
      </c>
      <c r="J2855" s="1" t="str">
        <f t="shared" si="178"/>
        <v>NGR bulk stream sediment</v>
      </c>
      <c r="K2855" s="1" t="str">
        <f t="shared" si="179"/>
        <v>&lt;177 micron (NGR)</v>
      </c>
      <c r="L2855">
        <v>73</v>
      </c>
      <c r="M2855" t="s">
        <v>288</v>
      </c>
      <c r="N2855">
        <v>1223</v>
      </c>
      <c r="O2855" t="s">
        <v>164</v>
      </c>
      <c r="P2855" t="s">
        <v>103</v>
      </c>
      <c r="Q2855" t="s">
        <v>404</v>
      </c>
      <c r="R2855" t="s">
        <v>73</v>
      </c>
      <c r="S2855" t="s">
        <v>391</v>
      </c>
      <c r="T2855" t="s">
        <v>112</v>
      </c>
      <c r="U2855" t="s">
        <v>313</v>
      </c>
      <c r="V2855" t="s">
        <v>161</v>
      </c>
      <c r="W2855" t="s">
        <v>242</v>
      </c>
      <c r="X2855" t="s">
        <v>52</v>
      </c>
      <c r="Y2855" t="s">
        <v>438</v>
      </c>
      <c r="Z2855" t="s">
        <v>56</v>
      </c>
      <c r="AA2855" t="s">
        <v>46</v>
      </c>
      <c r="AB2855" t="s">
        <v>78</v>
      </c>
      <c r="AC2855" t="s">
        <v>342</v>
      </c>
      <c r="AD2855" t="s">
        <v>126</v>
      </c>
      <c r="AE2855" t="s">
        <v>53</v>
      </c>
      <c r="AF2855" t="s">
        <v>3288</v>
      </c>
      <c r="AG2855" t="s">
        <v>723</v>
      </c>
      <c r="AH2855" t="s">
        <v>139</v>
      </c>
      <c r="AI2855" t="s">
        <v>174</v>
      </c>
      <c r="AJ2855" t="s">
        <v>127</v>
      </c>
      <c r="AK2855" t="s">
        <v>96</v>
      </c>
      <c r="AL2855" t="s">
        <v>47</v>
      </c>
      <c r="AM2855" t="s">
        <v>47</v>
      </c>
      <c r="AN2855" t="s">
        <v>1121</v>
      </c>
      <c r="AO2855" t="s">
        <v>145</v>
      </c>
    </row>
    <row r="2856" spans="1:41" hidden="1" x14ac:dyDescent="0.25">
      <c r="A2856" t="s">
        <v>12325</v>
      </c>
      <c r="B2856" t="s">
        <v>12326</v>
      </c>
      <c r="C2856" s="1" t="str">
        <f t="shared" si="180"/>
        <v>21:1062</v>
      </c>
      <c r="D2856" s="1" t="str">
        <f t="shared" si="181"/>
        <v>21:0123</v>
      </c>
      <c r="E2856" t="s">
        <v>12327</v>
      </c>
      <c r="F2856" t="s">
        <v>12328</v>
      </c>
      <c r="H2856">
        <v>49.392492699999998</v>
      </c>
      <c r="I2856">
        <v>-117.5257828</v>
      </c>
      <c r="J2856" s="1" t="str">
        <f t="shared" si="178"/>
        <v>NGR bulk stream sediment</v>
      </c>
      <c r="K2856" s="1" t="str">
        <f t="shared" si="179"/>
        <v>&lt;177 micron (NGR)</v>
      </c>
      <c r="L2856">
        <v>73</v>
      </c>
      <c r="M2856" t="s">
        <v>180</v>
      </c>
      <c r="N2856">
        <v>1224</v>
      </c>
      <c r="O2856" t="s">
        <v>85</v>
      </c>
      <c r="P2856" t="s">
        <v>137</v>
      </c>
      <c r="Q2856" t="s">
        <v>1780</v>
      </c>
      <c r="R2856" t="s">
        <v>165</v>
      </c>
      <c r="S2856" t="s">
        <v>160</v>
      </c>
      <c r="T2856" t="s">
        <v>59</v>
      </c>
      <c r="U2856" t="s">
        <v>65</v>
      </c>
      <c r="V2856" t="s">
        <v>164</v>
      </c>
      <c r="W2856" t="s">
        <v>493</v>
      </c>
      <c r="X2856" t="s">
        <v>122</v>
      </c>
      <c r="Y2856" t="s">
        <v>112</v>
      </c>
      <c r="Z2856" t="s">
        <v>56</v>
      </c>
      <c r="AA2856" t="s">
        <v>46</v>
      </c>
      <c r="AB2856" t="s">
        <v>235</v>
      </c>
      <c r="AC2856" t="s">
        <v>934</v>
      </c>
      <c r="AD2856" t="s">
        <v>258</v>
      </c>
      <c r="AE2856" t="s">
        <v>46</v>
      </c>
      <c r="AF2856" t="s">
        <v>209</v>
      </c>
      <c r="AG2856" t="s">
        <v>437</v>
      </c>
      <c r="AH2856" t="s">
        <v>198</v>
      </c>
      <c r="AI2856" t="s">
        <v>53</v>
      </c>
      <c r="AJ2856" t="s">
        <v>412</v>
      </c>
      <c r="AK2856" t="s">
        <v>86</v>
      </c>
      <c r="AL2856" t="s">
        <v>47</v>
      </c>
      <c r="AM2856" t="s">
        <v>47</v>
      </c>
      <c r="AN2856" t="s">
        <v>65</v>
      </c>
      <c r="AO2856" t="s">
        <v>76</v>
      </c>
    </row>
    <row r="2857" spans="1:41" hidden="1" x14ac:dyDescent="0.25">
      <c r="A2857" t="s">
        <v>12329</v>
      </c>
      <c r="B2857" t="s">
        <v>12330</v>
      </c>
      <c r="C2857" s="1" t="str">
        <f t="shared" si="180"/>
        <v>21:1062</v>
      </c>
      <c r="D2857" s="1" t="str">
        <f t="shared" si="181"/>
        <v>21:0123</v>
      </c>
      <c r="E2857" t="s">
        <v>12331</v>
      </c>
      <c r="F2857" t="s">
        <v>12332</v>
      </c>
      <c r="H2857">
        <v>49.464437400000001</v>
      </c>
      <c r="I2857">
        <v>-117.6008142</v>
      </c>
      <c r="J2857" s="1" t="str">
        <f t="shared" si="178"/>
        <v>NGR bulk stream sediment</v>
      </c>
      <c r="K2857" s="1" t="str">
        <f t="shared" si="179"/>
        <v>&lt;177 micron (NGR)</v>
      </c>
      <c r="L2857">
        <v>73</v>
      </c>
      <c r="M2857" t="s">
        <v>195</v>
      </c>
      <c r="N2857">
        <v>1225</v>
      </c>
      <c r="O2857" t="s">
        <v>282</v>
      </c>
      <c r="P2857" t="s">
        <v>47</v>
      </c>
      <c r="Q2857" t="s">
        <v>553</v>
      </c>
      <c r="R2857" t="s">
        <v>73</v>
      </c>
      <c r="S2857" t="s">
        <v>372</v>
      </c>
      <c r="T2857" t="s">
        <v>267</v>
      </c>
      <c r="U2857" t="s">
        <v>667</v>
      </c>
      <c r="V2857" t="s">
        <v>235</v>
      </c>
      <c r="W2857" t="s">
        <v>455</v>
      </c>
      <c r="X2857" t="s">
        <v>209</v>
      </c>
      <c r="Y2857" t="s">
        <v>6699</v>
      </c>
      <c r="Z2857" t="s">
        <v>56</v>
      </c>
      <c r="AA2857" t="s">
        <v>46</v>
      </c>
      <c r="AB2857" t="s">
        <v>125</v>
      </c>
      <c r="AC2857" t="s">
        <v>82</v>
      </c>
      <c r="AD2857" t="s">
        <v>100</v>
      </c>
      <c r="AE2857" t="s">
        <v>54</v>
      </c>
      <c r="AF2857" t="s">
        <v>127</v>
      </c>
      <c r="AG2857" t="s">
        <v>2143</v>
      </c>
      <c r="AH2857" t="s">
        <v>185</v>
      </c>
      <c r="AI2857" t="s">
        <v>105</v>
      </c>
      <c r="AJ2857" t="s">
        <v>4973</v>
      </c>
      <c r="AK2857" t="s">
        <v>55</v>
      </c>
      <c r="AL2857" t="s">
        <v>47</v>
      </c>
      <c r="AM2857" t="s">
        <v>47</v>
      </c>
      <c r="AN2857" t="s">
        <v>468</v>
      </c>
      <c r="AO2857" t="s">
        <v>66</v>
      </c>
    </row>
    <row r="2858" spans="1:41" hidden="1" x14ac:dyDescent="0.25">
      <c r="A2858" t="s">
        <v>12333</v>
      </c>
      <c r="B2858" t="s">
        <v>12334</v>
      </c>
      <c r="C2858" s="1" t="str">
        <f t="shared" si="180"/>
        <v>21:1062</v>
      </c>
      <c r="D2858" s="1" t="str">
        <f t="shared" si="181"/>
        <v>21:0123</v>
      </c>
      <c r="E2858" t="s">
        <v>12335</v>
      </c>
      <c r="F2858" t="s">
        <v>12336</v>
      </c>
      <c r="H2858">
        <v>49.443862299999999</v>
      </c>
      <c r="I2858">
        <v>-117.6082598</v>
      </c>
      <c r="J2858" s="1" t="str">
        <f t="shared" si="178"/>
        <v>NGR bulk stream sediment</v>
      </c>
      <c r="K2858" s="1" t="str">
        <f t="shared" si="179"/>
        <v>&lt;177 micron (NGR)</v>
      </c>
      <c r="L2858">
        <v>73</v>
      </c>
      <c r="M2858" t="s">
        <v>205</v>
      </c>
      <c r="N2858">
        <v>1226</v>
      </c>
      <c r="O2858" t="s">
        <v>72</v>
      </c>
      <c r="P2858" t="s">
        <v>47</v>
      </c>
      <c r="Q2858" t="s">
        <v>234</v>
      </c>
      <c r="R2858" t="s">
        <v>591</v>
      </c>
      <c r="S2858" t="s">
        <v>425</v>
      </c>
      <c r="T2858" t="s">
        <v>55</v>
      </c>
      <c r="U2858" t="s">
        <v>342</v>
      </c>
      <c r="V2858" t="s">
        <v>64</v>
      </c>
      <c r="W2858" t="s">
        <v>161</v>
      </c>
      <c r="X2858" t="s">
        <v>55</v>
      </c>
      <c r="Y2858" t="s">
        <v>386</v>
      </c>
      <c r="Z2858" t="s">
        <v>56</v>
      </c>
      <c r="AA2858" t="s">
        <v>46</v>
      </c>
      <c r="AB2858" t="s">
        <v>235</v>
      </c>
      <c r="AC2858" t="s">
        <v>50</v>
      </c>
      <c r="AD2858" t="s">
        <v>667</v>
      </c>
      <c r="AE2858" t="s">
        <v>185</v>
      </c>
      <c r="AF2858" t="s">
        <v>58</v>
      </c>
      <c r="AG2858" t="s">
        <v>6192</v>
      </c>
      <c r="AH2858" t="s">
        <v>174</v>
      </c>
      <c r="AI2858" t="s">
        <v>235</v>
      </c>
      <c r="AJ2858" t="s">
        <v>165</v>
      </c>
      <c r="AK2858" t="s">
        <v>108</v>
      </c>
      <c r="AL2858" t="s">
        <v>47</v>
      </c>
      <c r="AM2858" t="s">
        <v>47</v>
      </c>
      <c r="AN2858" t="s">
        <v>196</v>
      </c>
      <c r="AO2858" t="s">
        <v>55</v>
      </c>
    </row>
    <row r="2859" spans="1:41" hidden="1" x14ac:dyDescent="0.25">
      <c r="A2859" t="s">
        <v>12337</v>
      </c>
      <c r="B2859" t="s">
        <v>12338</v>
      </c>
      <c r="C2859" s="1" t="str">
        <f t="shared" si="180"/>
        <v>21:1062</v>
      </c>
      <c r="D2859" s="1" t="str">
        <f t="shared" si="181"/>
        <v>21:0123</v>
      </c>
      <c r="E2859" t="s">
        <v>12339</v>
      </c>
      <c r="F2859" t="s">
        <v>12340</v>
      </c>
      <c r="H2859">
        <v>49.487480499999997</v>
      </c>
      <c r="I2859">
        <v>-117.5675729</v>
      </c>
      <c r="J2859" s="1" t="str">
        <f t="shared" si="178"/>
        <v>NGR bulk stream sediment</v>
      </c>
      <c r="K2859" s="1" t="str">
        <f t="shared" si="179"/>
        <v>&lt;177 micron (NGR)</v>
      </c>
      <c r="L2859">
        <v>73</v>
      </c>
      <c r="M2859" t="s">
        <v>214</v>
      </c>
      <c r="N2859">
        <v>1227</v>
      </c>
      <c r="O2859" t="s">
        <v>64</v>
      </c>
      <c r="P2859" t="s">
        <v>47</v>
      </c>
      <c r="Q2859" t="s">
        <v>152</v>
      </c>
      <c r="R2859" t="s">
        <v>145</v>
      </c>
      <c r="S2859" t="s">
        <v>431</v>
      </c>
      <c r="T2859" t="s">
        <v>51</v>
      </c>
      <c r="U2859" t="s">
        <v>186</v>
      </c>
      <c r="V2859" t="s">
        <v>206</v>
      </c>
      <c r="W2859" t="s">
        <v>64</v>
      </c>
      <c r="X2859" t="s">
        <v>103</v>
      </c>
      <c r="Y2859" t="s">
        <v>463</v>
      </c>
      <c r="Z2859" t="s">
        <v>56</v>
      </c>
      <c r="AA2859" t="s">
        <v>46</v>
      </c>
      <c r="AB2859" t="s">
        <v>64</v>
      </c>
      <c r="AC2859" t="s">
        <v>217</v>
      </c>
      <c r="AD2859" t="s">
        <v>438</v>
      </c>
      <c r="AE2859" t="s">
        <v>174</v>
      </c>
      <c r="AF2859" t="s">
        <v>271</v>
      </c>
      <c r="AG2859" t="s">
        <v>1364</v>
      </c>
      <c r="AH2859" t="s">
        <v>54</v>
      </c>
      <c r="AI2859" t="s">
        <v>125</v>
      </c>
      <c r="AJ2859" t="s">
        <v>3932</v>
      </c>
      <c r="AK2859" t="s">
        <v>1763</v>
      </c>
      <c r="AL2859" t="s">
        <v>47</v>
      </c>
      <c r="AM2859" t="s">
        <v>47</v>
      </c>
      <c r="AN2859" t="s">
        <v>65</v>
      </c>
      <c r="AO2859" t="s">
        <v>267</v>
      </c>
    </row>
    <row r="2860" spans="1:41" hidden="1" x14ac:dyDescent="0.25">
      <c r="A2860" t="s">
        <v>12341</v>
      </c>
      <c r="B2860" t="s">
        <v>12342</v>
      </c>
      <c r="C2860" s="1" t="str">
        <f t="shared" si="180"/>
        <v>21:1062</v>
      </c>
      <c r="D2860" s="1" t="str">
        <f t="shared" si="181"/>
        <v>21:0123</v>
      </c>
      <c r="E2860" t="s">
        <v>12343</v>
      </c>
      <c r="F2860" t="s">
        <v>12344</v>
      </c>
      <c r="H2860">
        <v>49.469132299999998</v>
      </c>
      <c r="I2860">
        <v>-117.5195366</v>
      </c>
      <c r="J2860" s="1" t="str">
        <f t="shared" si="178"/>
        <v>NGR bulk stream sediment</v>
      </c>
      <c r="K2860" s="1" t="str">
        <f t="shared" si="179"/>
        <v>&lt;177 micron (NGR)</v>
      </c>
      <c r="L2860">
        <v>73</v>
      </c>
      <c r="M2860" t="s">
        <v>223</v>
      </c>
      <c r="N2860">
        <v>1228</v>
      </c>
      <c r="O2860" t="s">
        <v>235</v>
      </c>
      <c r="P2860" t="s">
        <v>47</v>
      </c>
      <c r="Q2860" t="s">
        <v>588</v>
      </c>
      <c r="R2860" t="s">
        <v>130</v>
      </c>
      <c r="S2860" t="s">
        <v>386</v>
      </c>
      <c r="T2860" t="s">
        <v>55</v>
      </c>
      <c r="U2860" t="s">
        <v>532</v>
      </c>
      <c r="V2860" t="s">
        <v>125</v>
      </c>
      <c r="W2860" t="s">
        <v>103</v>
      </c>
      <c r="X2860" t="s">
        <v>55</v>
      </c>
      <c r="Y2860" t="s">
        <v>431</v>
      </c>
      <c r="Z2860" t="s">
        <v>56</v>
      </c>
      <c r="AA2860" t="s">
        <v>46</v>
      </c>
      <c r="AB2860" t="s">
        <v>78</v>
      </c>
      <c r="AC2860" t="s">
        <v>76</v>
      </c>
      <c r="AD2860" t="s">
        <v>207</v>
      </c>
      <c r="AE2860" t="s">
        <v>199</v>
      </c>
      <c r="AF2860" t="s">
        <v>319</v>
      </c>
      <c r="AG2860" t="s">
        <v>860</v>
      </c>
      <c r="AH2860" t="s">
        <v>101</v>
      </c>
      <c r="AI2860" t="s">
        <v>174</v>
      </c>
      <c r="AJ2860" t="s">
        <v>12345</v>
      </c>
      <c r="AK2860" t="s">
        <v>55</v>
      </c>
      <c r="AL2860" t="s">
        <v>47</v>
      </c>
      <c r="AM2860" t="s">
        <v>47</v>
      </c>
      <c r="AN2860" t="s">
        <v>372</v>
      </c>
      <c r="AO2860" t="s">
        <v>49</v>
      </c>
    </row>
    <row r="2861" spans="1:41" hidden="1" x14ac:dyDescent="0.25">
      <c r="A2861" t="s">
        <v>12346</v>
      </c>
      <c r="B2861" t="s">
        <v>12347</v>
      </c>
      <c r="C2861" s="1" t="str">
        <f t="shared" si="180"/>
        <v>21:1062</v>
      </c>
      <c r="D2861" s="1" t="str">
        <f t="shared" si="181"/>
        <v>21:0123</v>
      </c>
      <c r="E2861" t="s">
        <v>12348</v>
      </c>
      <c r="F2861" t="s">
        <v>12349</v>
      </c>
      <c r="H2861">
        <v>49.473570799999997</v>
      </c>
      <c r="I2861">
        <v>-117.47041609999999</v>
      </c>
      <c r="J2861" s="1" t="str">
        <f t="shared" si="178"/>
        <v>NGR bulk stream sediment</v>
      </c>
      <c r="K2861" s="1" t="str">
        <f t="shared" si="179"/>
        <v>&lt;177 micron (NGR)</v>
      </c>
      <c r="L2861">
        <v>73</v>
      </c>
      <c r="M2861" t="s">
        <v>233</v>
      </c>
      <c r="N2861">
        <v>1229</v>
      </c>
      <c r="O2861" t="s">
        <v>235</v>
      </c>
      <c r="P2861" t="s">
        <v>47</v>
      </c>
      <c r="Q2861" t="s">
        <v>481</v>
      </c>
      <c r="R2861" t="s">
        <v>54</v>
      </c>
      <c r="S2861" t="s">
        <v>100</v>
      </c>
      <c r="T2861" t="s">
        <v>217</v>
      </c>
      <c r="U2861" t="s">
        <v>457</v>
      </c>
      <c r="V2861" t="s">
        <v>125</v>
      </c>
      <c r="W2861" t="s">
        <v>371</v>
      </c>
      <c r="X2861" t="s">
        <v>73</v>
      </c>
      <c r="Y2861" t="s">
        <v>462</v>
      </c>
      <c r="Z2861" t="s">
        <v>56</v>
      </c>
      <c r="AA2861" t="s">
        <v>46</v>
      </c>
      <c r="AB2861" t="s">
        <v>161</v>
      </c>
      <c r="AC2861" t="s">
        <v>209</v>
      </c>
      <c r="AD2861" t="s">
        <v>146</v>
      </c>
      <c r="AE2861" t="s">
        <v>84</v>
      </c>
      <c r="AF2861" t="s">
        <v>127</v>
      </c>
      <c r="AG2861" t="s">
        <v>143</v>
      </c>
      <c r="AH2861" t="s">
        <v>87</v>
      </c>
      <c r="AI2861" t="s">
        <v>54</v>
      </c>
      <c r="AJ2861" t="s">
        <v>267</v>
      </c>
      <c r="AK2861" t="s">
        <v>51</v>
      </c>
      <c r="AL2861" t="s">
        <v>47</v>
      </c>
      <c r="AM2861" t="s">
        <v>47</v>
      </c>
      <c r="AN2861" t="s">
        <v>65</v>
      </c>
      <c r="AO2861" t="s">
        <v>306</v>
      </c>
    </row>
    <row r="2862" spans="1:41" hidden="1" x14ac:dyDescent="0.25">
      <c r="A2862" t="s">
        <v>12350</v>
      </c>
      <c r="B2862" t="s">
        <v>12351</v>
      </c>
      <c r="C2862" s="1" t="str">
        <f t="shared" si="180"/>
        <v>21:1062</v>
      </c>
      <c r="D2862" s="1" t="str">
        <f t="shared" si="181"/>
        <v>21:0123</v>
      </c>
      <c r="E2862" t="s">
        <v>12352</v>
      </c>
      <c r="F2862" t="s">
        <v>12353</v>
      </c>
      <c r="H2862">
        <v>49.488356600000003</v>
      </c>
      <c r="I2862">
        <v>-117.4574822</v>
      </c>
      <c r="J2862" s="1" t="str">
        <f t="shared" si="178"/>
        <v>NGR bulk stream sediment</v>
      </c>
      <c r="K2862" s="1" t="str">
        <f t="shared" si="179"/>
        <v>&lt;177 micron (NGR)</v>
      </c>
      <c r="L2862">
        <v>73</v>
      </c>
      <c r="M2862" t="s">
        <v>248</v>
      </c>
      <c r="N2862">
        <v>1230</v>
      </c>
      <c r="O2862" t="s">
        <v>257</v>
      </c>
      <c r="P2862" t="s">
        <v>47</v>
      </c>
      <c r="Q2862" t="s">
        <v>234</v>
      </c>
      <c r="R2862" t="s">
        <v>227</v>
      </c>
      <c r="S2862" t="s">
        <v>190</v>
      </c>
      <c r="T2862" t="s">
        <v>90</v>
      </c>
      <c r="U2862" t="s">
        <v>140</v>
      </c>
      <c r="V2862" t="s">
        <v>151</v>
      </c>
      <c r="W2862" t="s">
        <v>266</v>
      </c>
      <c r="X2862" t="s">
        <v>73</v>
      </c>
      <c r="Y2862" t="s">
        <v>165</v>
      </c>
      <c r="Z2862" t="s">
        <v>56</v>
      </c>
      <c r="AA2862" t="s">
        <v>46</v>
      </c>
      <c r="AB2862" t="s">
        <v>139</v>
      </c>
      <c r="AC2862" t="s">
        <v>127</v>
      </c>
      <c r="AD2862" t="s">
        <v>589</v>
      </c>
      <c r="AE2862" t="s">
        <v>198</v>
      </c>
      <c r="AF2862" t="s">
        <v>633</v>
      </c>
      <c r="AG2862" t="s">
        <v>227</v>
      </c>
      <c r="AH2862" t="s">
        <v>46</v>
      </c>
      <c r="AI2862" t="s">
        <v>198</v>
      </c>
      <c r="AJ2862" t="s">
        <v>188</v>
      </c>
      <c r="AK2862" t="s">
        <v>79</v>
      </c>
      <c r="AL2862" t="s">
        <v>103</v>
      </c>
      <c r="AM2862" t="s">
        <v>47</v>
      </c>
      <c r="AN2862" t="s">
        <v>65</v>
      </c>
      <c r="AO2862" t="s">
        <v>90</v>
      </c>
    </row>
    <row r="2863" spans="1:41" hidden="1" x14ac:dyDescent="0.25">
      <c r="A2863" t="s">
        <v>12354</v>
      </c>
      <c r="B2863" t="s">
        <v>12355</v>
      </c>
      <c r="C2863" s="1" t="str">
        <f t="shared" si="180"/>
        <v>21:1062</v>
      </c>
      <c r="D2863" s="1" t="str">
        <f t="shared" si="181"/>
        <v>21:0123</v>
      </c>
      <c r="E2863" t="s">
        <v>12356</v>
      </c>
      <c r="F2863" t="s">
        <v>12357</v>
      </c>
      <c r="H2863">
        <v>49.490562300000001</v>
      </c>
      <c r="I2863">
        <v>-117.5024899</v>
      </c>
      <c r="J2863" s="1" t="str">
        <f t="shared" si="178"/>
        <v>NGR bulk stream sediment</v>
      </c>
      <c r="K2863" s="1" t="str">
        <f t="shared" si="179"/>
        <v>&lt;177 micron (NGR)</v>
      </c>
      <c r="L2863">
        <v>73</v>
      </c>
      <c r="M2863" t="s">
        <v>256</v>
      </c>
      <c r="N2863">
        <v>1231</v>
      </c>
      <c r="O2863" t="s">
        <v>139</v>
      </c>
      <c r="P2863" t="s">
        <v>51</v>
      </c>
      <c r="Q2863" t="s">
        <v>404</v>
      </c>
      <c r="R2863" t="s">
        <v>173</v>
      </c>
      <c r="S2863" t="s">
        <v>146</v>
      </c>
      <c r="T2863" t="s">
        <v>108</v>
      </c>
      <c r="U2863" t="s">
        <v>236</v>
      </c>
      <c r="V2863" t="s">
        <v>63</v>
      </c>
      <c r="W2863" t="s">
        <v>336</v>
      </c>
      <c r="X2863" t="s">
        <v>52</v>
      </c>
      <c r="Y2863" t="s">
        <v>829</v>
      </c>
      <c r="Z2863" t="s">
        <v>56</v>
      </c>
      <c r="AA2863" t="s">
        <v>46</v>
      </c>
      <c r="AB2863" t="s">
        <v>161</v>
      </c>
      <c r="AC2863" t="s">
        <v>145</v>
      </c>
      <c r="AD2863" t="s">
        <v>438</v>
      </c>
      <c r="AE2863" t="s">
        <v>84</v>
      </c>
      <c r="AF2863" t="s">
        <v>181</v>
      </c>
      <c r="AG2863" t="s">
        <v>406</v>
      </c>
      <c r="AH2863" t="s">
        <v>64</v>
      </c>
      <c r="AI2863" t="s">
        <v>198</v>
      </c>
      <c r="AJ2863" t="s">
        <v>3222</v>
      </c>
      <c r="AK2863" t="s">
        <v>118</v>
      </c>
      <c r="AL2863" t="s">
        <v>47</v>
      </c>
      <c r="AM2863" t="s">
        <v>47</v>
      </c>
      <c r="AN2863" t="s">
        <v>171</v>
      </c>
      <c r="AO2863" t="s">
        <v>82</v>
      </c>
    </row>
    <row r="2864" spans="1:41" hidden="1" x14ac:dyDescent="0.25">
      <c r="A2864" t="s">
        <v>12358</v>
      </c>
      <c r="B2864" t="s">
        <v>12359</v>
      </c>
      <c r="C2864" s="1" t="str">
        <f t="shared" si="180"/>
        <v>21:1062</v>
      </c>
      <c r="D2864" s="1" t="str">
        <f t="shared" si="181"/>
        <v>21:0123</v>
      </c>
      <c r="E2864" t="s">
        <v>12360</v>
      </c>
      <c r="F2864" t="s">
        <v>12361</v>
      </c>
      <c r="H2864">
        <v>49.491467700000001</v>
      </c>
      <c r="I2864">
        <v>-117.4173839</v>
      </c>
      <c r="J2864" s="1" t="str">
        <f t="shared" si="178"/>
        <v>NGR bulk stream sediment</v>
      </c>
      <c r="K2864" s="1" t="str">
        <f t="shared" si="179"/>
        <v>&lt;177 micron (NGR)</v>
      </c>
      <c r="L2864">
        <v>73</v>
      </c>
      <c r="M2864" t="s">
        <v>265</v>
      </c>
      <c r="N2864">
        <v>1232</v>
      </c>
      <c r="O2864" t="s">
        <v>125</v>
      </c>
      <c r="P2864" t="s">
        <v>47</v>
      </c>
      <c r="Q2864" t="s">
        <v>548</v>
      </c>
      <c r="R2864" t="s">
        <v>87</v>
      </c>
      <c r="S2864" t="s">
        <v>462</v>
      </c>
      <c r="T2864" t="s">
        <v>269</v>
      </c>
      <c r="U2864" t="s">
        <v>237</v>
      </c>
      <c r="V2864" t="s">
        <v>455</v>
      </c>
      <c r="W2864" t="s">
        <v>227</v>
      </c>
      <c r="X2864" t="s">
        <v>51</v>
      </c>
      <c r="Y2864" t="s">
        <v>141</v>
      </c>
      <c r="Z2864" t="s">
        <v>56</v>
      </c>
      <c r="AA2864" t="s">
        <v>46</v>
      </c>
      <c r="AB2864" t="s">
        <v>173</v>
      </c>
      <c r="AC2864" t="s">
        <v>225</v>
      </c>
      <c r="AD2864" t="s">
        <v>184</v>
      </c>
      <c r="AE2864" t="s">
        <v>62</v>
      </c>
      <c r="AF2864" t="s">
        <v>66</v>
      </c>
      <c r="AG2864" t="s">
        <v>271</v>
      </c>
      <c r="AH2864" t="s">
        <v>149</v>
      </c>
      <c r="AI2864" t="s">
        <v>53</v>
      </c>
      <c r="AJ2864" t="s">
        <v>366</v>
      </c>
      <c r="AK2864" t="s">
        <v>122</v>
      </c>
      <c r="AL2864" t="s">
        <v>47</v>
      </c>
      <c r="AM2864" t="s">
        <v>47</v>
      </c>
      <c r="AN2864" t="s">
        <v>1121</v>
      </c>
      <c r="AO2864" t="s">
        <v>225</v>
      </c>
    </row>
    <row r="2865" spans="1:41" hidden="1" x14ac:dyDescent="0.25">
      <c r="A2865" t="s">
        <v>12362</v>
      </c>
      <c r="B2865" t="s">
        <v>12363</v>
      </c>
      <c r="C2865" s="1" t="str">
        <f t="shared" si="180"/>
        <v>21:1062</v>
      </c>
      <c r="D2865" s="1" t="str">
        <f t="shared" si="181"/>
        <v>21:0123</v>
      </c>
      <c r="E2865" t="s">
        <v>12364</v>
      </c>
      <c r="F2865" t="s">
        <v>12365</v>
      </c>
      <c r="H2865">
        <v>49.476999599999999</v>
      </c>
      <c r="I2865">
        <v>-117.3100972</v>
      </c>
      <c r="J2865" s="1" t="str">
        <f t="shared" si="178"/>
        <v>NGR bulk stream sediment</v>
      </c>
      <c r="K2865" s="1" t="str">
        <f t="shared" si="179"/>
        <v>&lt;177 micron (NGR)</v>
      </c>
      <c r="L2865">
        <v>74</v>
      </c>
      <c r="M2865" t="s">
        <v>45</v>
      </c>
      <c r="N2865">
        <v>1233</v>
      </c>
      <c r="O2865" t="s">
        <v>101</v>
      </c>
      <c r="P2865" t="s">
        <v>47</v>
      </c>
      <c r="Q2865" t="s">
        <v>651</v>
      </c>
      <c r="R2865" t="s">
        <v>437</v>
      </c>
      <c r="S2865" t="s">
        <v>320</v>
      </c>
      <c r="T2865" t="s">
        <v>76</v>
      </c>
      <c r="U2865" t="s">
        <v>83</v>
      </c>
      <c r="V2865" t="s">
        <v>142</v>
      </c>
      <c r="W2865" t="s">
        <v>103</v>
      </c>
      <c r="X2865" t="s">
        <v>58</v>
      </c>
      <c r="Y2865" t="s">
        <v>83</v>
      </c>
      <c r="Z2865" t="s">
        <v>56</v>
      </c>
      <c r="AA2865" t="s">
        <v>46</v>
      </c>
      <c r="AB2865" t="s">
        <v>78</v>
      </c>
      <c r="AC2865" t="s">
        <v>267</v>
      </c>
      <c r="AD2865" t="s">
        <v>140</v>
      </c>
      <c r="AE2865" t="s">
        <v>84</v>
      </c>
      <c r="AF2865" t="s">
        <v>50</v>
      </c>
      <c r="AG2865" t="s">
        <v>148</v>
      </c>
      <c r="AH2865" t="s">
        <v>47</v>
      </c>
      <c r="AI2865" t="s">
        <v>46</v>
      </c>
      <c r="AJ2865" t="s">
        <v>85</v>
      </c>
      <c r="AK2865" t="s">
        <v>412</v>
      </c>
      <c r="AL2865" t="s">
        <v>122</v>
      </c>
      <c r="AM2865" t="s">
        <v>47</v>
      </c>
      <c r="AN2865" t="s">
        <v>345</v>
      </c>
      <c r="AO2865" t="s">
        <v>59</v>
      </c>
    </row>
    <row r="2866" spans="1:41" hidden="1" x14ac:dyDescent="0.25">
      <c r="A2866" t="s">
        <v>12366</v>
      </c>
      <c r="B2866" t="s">
        <v>12367</v>
      </c>
      <c r="C2866" s="1" t="str">
        <f t="shared" si="180"/>
        <v>21:1062</v>
      </c>
      <c r="D2866" s="1" t="str">
        <f t="shared" si="181"/>
        <v>21:0123</v>
      </c>
      <c r="E2866" t="s">
        <v>12368</v>
      </c>
      <c r="F2866" t="s">
        <v>12369</v>
      </c>
      <c r="H2866">
        <v>49.4375669</v>
      </c>
      <c r="I2866">
        <v>-117.3096275</v>
      </c>
      <c r="J2866" s="1" t="str">
        <f t="shared" si="178"/>
        <v>NGR bulk stream sediment</v>
      </c>
      <c r="K2866" s="1" t="str">
        <f t="shared" si="179"/>
        <v>&lt;177 micron (NGR)</v>
      </c>
      <c r="L2866">
        <v>74</v>
      </c>
      <c r="M2866" t="s">
        <v>71</v>
      </c>
      <c r="N2866">
        <v>1234</v>
      </c>
      <c r="O2866" t="s">
        <v>76</v>
      </c>
      <c r="P2866" t="s">
        <v>425</v>
      </c>
      <c r="Q2866" t="s">
        <v>327</v>
      </c>
      <c r="R2866" t="s">
        <v>129</v>
      </c>
      <c r="S2866" t="s">
        <v>306</v>
      </c>
      <c r="T2866" t="s">
        <v>186</v>
      </c>
      <c r="U2866" t="s">
        <v>386</v>
      </c>
      <c r="V2866" t="s">
        <v>266</v>
      </c>
      <c r="W2866" t="s">
        <v>242</v>
      </c>
      <c r="X2866" t="s">
        <v>47</v>
      </c>
      <c r="Y2866" t="s">
        <v>175</v>
      </c>
      <c r="Z2866" t="s">
        <v>56</v>
      </c>
      <c r="AA2866" t="s">
        <v>46</v>
      </c>
      <c r="AB2866" t="s">
        <v>47</v>
      </c>
      <c r="AC2866" t="s">
        <v>272</v>
      </c>
      <c r="AD2866" t="s">
        <v>934</v>
      </c>
      <c r="AE2866" t="s">
        <v>228</v>
      </c>
      <c r="AF2866" t="s">
        <v>1365</v>
      </c>
      <c r="AG2866" t="s">
        <v>103</v>
      </c>
      <c r="AH2866" t="s">
        <v>62</v>
      </c>
      <c r="AI2866" t="s">
        <v>53</v>
      </c>
      <c r="AJ2866" t="s">
        <v>72</v>
      </c>
      <c r="AK2866" t="s">
        <v>105</v>
      </c>
      <c r="AL2866" t="s">
        <v>47</v>
      </c>
      <c r="AM2866" t="s">
        <v>47</v>
      </c>
      <c r="AN2866" t="s">
        <v>65</v>
      </c>
      <c r="AO2866" t="s">
        <v>50</v>
      </c>
    </row>
    <row r="2867" spans="1:41" hidden="1" x14ac:dyDescent="0.25">
      <c r="A2867" t="s">
        <v>12370</v>
      </c>
      <c r="B2867" t="s">
        <v>12371</v>
      </c>
      <c r="C2867" s="1" t="str">
        <f t="shared" si="180"/>
        <v>21:1062</v>
      </c>
      <c r="D2867" s="1" t="str">
        <f t="shared" si="181"/>
        <v>21:0123</v>
      </c>
      <c r="E2867" t="s">
        <v>12372</v>
      </c>
      <c r="F2867" t="s">
        <v>12373</v>
      </c>
      <c r="H2867">
        <v>49.438716100000001</v>
      </c>
      <c r="I2867">
        <v>-117.31373139999999</v>
      </c>
      <c r="J2867" s="1" t="str">
        <f t="shared" si="178"/>
        <v>NGR bulk stream sediment</v>
      </c>
      <c r="K2867" s="1" t="str">
        <f t="shared" si="179"/>
        <v>&lt;177 micron (NGR)</v>
      </c>
      <c r="L2867">
        <v>74</v>
      </c>
      <c r="M2867" t="s">
        <v>95</v>
      </c>
      <c r="N2867">
        <v>1235</v>
      </c>
      <c r="O2867" t="s">
        <v>58</v>
      </c>
      <c r="P2867" t="s">
        <v>418</v>
      </c>
      <c r="Q2867" t="s">
        <v>385</v>
      </c>
      <c r="R2867" t="s">
        <v>86</v>
      </c>
      <c r="S2867" t="s">
        <v>112</v>
      </c>
      <c r="T2867" t="s">
        <v>186</v>
      </c>
      <c r="U2867" t="s">
        <v>207</v>
      </c>
      <c r="V2867" t="s">
        <v>79</v>
      </c>
      <c r="W2867" t="s">
        <v>158</v>
      </c>
      <c r="X2867" t="s">
        <v>47</v>
      </c>
      <c r="Y2867" t="s">
        <v>82</v>
      </c>
      <c r="Z2867" t="s">
        <v>56</v>
      </c>
      <c r="AA2867" t="s">
        <v>46</v>
      </c>
      <c r="AB2867" t="s">
        <v>63</v>
      </c>
      <c r="AC2867" t="s">
        <v>243</v>
      </c>
      <c r="AD2867" t="s">
        <v>290</v>
      </c>
      <c r="AE2867" t="s">
        <v>139</v>
      </c>
      <c r="AF2867" t="s">
        <v>269</v>
      </c>
      <c r="AG2867" t="s">
        <v>493</v>
      </c>
      <c r="AH2867" t="s">
        <v>53</v>
      </c>
      <c r="AI2867" t="s">
        <v>53</v>
      </c>
      <c r="AJ2867" t="s">
        <v>103</v>
      </c>
      <c r="AK2867" t="s">
        <v>105</v>
      </c>
      <c r="AL2867" t="s">
        <v>47</v>
      </c>
      <c r="AM2867" t="s">
        <v>47</v>
      </c>
      <c r="AN2867" t="s">
        <v>65</v>
      </c>
      <c r="AO2867" t="s">
        <v>145</v>
      </c>
    </row>
    <row r="2868" spans="1:41" hidden="1" x14ac:dyDescent="0.25">
      <c r="A2868" t="s">
        <v>12374</v>
      </c>
      <c r="B2868" t="s">
        <v>12375</v>
      </c>
      <c r="C2868" s="1" t="str">
        <f t="shared" si="180"/>
        <v>21:1062</v>
      </c>
      <c r="D2868" s="1" t="str">
        <f t="shared" si="181"/>
        <v>21:0123</v>
      </c>
      <c r="E2868" t="s">
        <v>12376</v>
      </c>
      <c r="F2868" t="s">
        <v>12377</v>
      </c>
      <c r="H2868">
        <v>49.463482900000002</v>
      </c>
      <c r="I2868">
        <v>-117.29535559999999</v>
      </c>
      <c r="J2868" s="1" t="str">
        <f t="shared" si="178"/>
        <v>NGR bulk stream sediment</v>
      </c>
      <c r="K2868" s="1" t="str">
        <f t="shared" si="179"/>
        <v>&lt;177 micron (NGR)</v>
      </c>
      <c r="L2868">
        <v>74</v>
      </c>
      <c r="M2868" t="s">
        <v>117</v>
      </c>
      <c r="N2868">
        <v>1236</v>
      </c>
      <c r="O2868" t="s">
        <v>175</v>
      </c>
      <c r="P2868" t="s">
        <v>226</v>
      </c>
      <c r="Q2868" t="s">
        <v>1780</v>
      </c>
      <c r="R2868" t="s">
        <v>103</v>
      </c>
      <c r="S2868" t="s">
        <v>187</v>
      </c>
      <c r="T2868" t="s">
        <v>197</v>
      </c>
      <c r="U2868" t="s">
        <v>226</v>
      </c>
      <c r="V2868" t="s">
        <v>151</v>
      </c>
      <c r="W2868" t="s">
        <v>271</v>
      </c>
      <c r="X2868" t="s">
        <v>122</v>
      </c>
      <c r="Y2868" t="s">
        <v>59</v>
      </c>
      <c r="Z2868" t="s">
        <v>56</v>
      </c>
      <c r="AA2868" t="s">
        <v>46</v>
      </c>
      <c r="AB2868" t="s">
        <v>47</v>
      </c>
      <c r="AC2868" t="s">
        <v>80</v>
      </c>
      <c r="AD2868" t="s">
        <v>300</v>
      </c>
      <c r="AE2868" t="s">
        <v>58</v>
      </c>
      <c r="AF2868" t="s">
        <v>766</v>
      </c>
      <c r="AG2868" t="s">
        <v>437</v>
      </c>
      <c r="AH2868" t="s">
        <v>54</v>
      </c>
      <c r="AI2868" t="s">
        <v>53</v>
      </c>
      <c r="AJ2868" t="s">
        <v>111</v>
      </c>
      <c r="AK2868" t="s">
        <v>125</v>
      </c>
      <c r="AL2868" t="s">
        <v>103</v>
      </c>
      <c r="AM2868" t="s">
        <v>47</v>
      </c>
      <c r="AN2868" t="s">
        <v>65</v>
      </c>
      <c r="AO2868" t="s">
        <v>82</v>
      </c>
    </row>
    <row r="2869" spans="1:41" hidden="1" x14ac:dyDescent="0.25">
      <c r="A2869" t="s">
        <v>12378</v>
      </c>
      <c r="B2869" t="s">
        <v>12379</v>
      </c>
      <c r="C2869" s="1" t="str">
        <f t="shared" si="180"/>
        <v>21:1062</v>
      </c>
      <c r="D2869" s="1" t="str">
        <f t="shared" si="181"/>
        <v>21:0123</v>
      </c>
      <c r="E2869" t="s">
        <v>12380</v>
      </c>
      <c r="F2869" t="s">
        <v>12381</v>
      </c>
      <c r="H2869">
        <v>49.394840899999998</v>
      </c>
      <c r="I2869">
        <v>-117.43988210000001</v>
      </c>
      <c r="J2869" s="1" t="str">
        <f t="shared" si="178"/>
        <v>NGR bulk stream sediment</v>
      </c>
      <c r="K2869" s="1" t="str">
        <f t="shared" si="179"/>
        <v>&lt;177 micron (NGR)</v>
      </c>
      <c r="L2869">
        <v>74</v>
      </c>
      <c r="M2869" t="s">
        <v>136</v>
      </c>
      <c r="N2869">
        <v>1237</v>
      </c>
      <c r="O2869" t="s">
        <v>109</v>
      </c>
      <c r="P2869" t="s">
        <v>187</v>
      </c>
      <c r="Q2869" t="s">
        <v>513</v>
      </c>
      <c r="R2869" t="s">
        <v>58</v>
      </c>
      <c r="S2869" t="s">
        <v>343</v>
      </c>
      <c r="T2869" t="s">
        <v>175</v>
      </c>
      <c r="U2869" t="s">
        <v>226</v>
      </c>
      <c r="V2869" t="s">
        <v>122</v>
      </c>
      <c r="W2869" t="s">
        <v>282</v>
      </c>
      <c r="X2869" t="s">
        <v>51</v>
      </c>
      <c r="Y2869" t="s">
        <v>218</v>
      </c>
      <c r="Z2869" t="s">
        <v>56</v>
      </c>
      <c r="AA2869" t="s">
        <v>103</v>
      </c>
      <c r="AB2869" t="s">
        <v>125</v>
      </c>
      <c r="AC2869" t="s">
        <v>306</v>
      </c>
      <c r="AD2869" t="s">
        <v>160</v>
      </c>
      <c r="AE2869" t="s">
        <v>198</v>
      </c>
      <c r="AF2869" t="s">
        <v>127</v>
      </c>
      <c r="AG2869" t="s">
        <v>271</v>
      </c>
      <c r="AH2869" t="s">
        <v>174</v>
      </c>
      <c r="AI2869" t="s">
        <v>53</v>
      </c>
      <c r="AJ2869" t="s">
        <v>158</v>
      </c>
      <c r="AK2869" t="s">
        <v>55</v>
      </c>
      <c r="AL2869" t="s">
        <v>122</v>
      </c>
      <c r="AM2869" t="s">
        <v>47</v>
      </c>
      <c r="AN2869" t="s">
        <v>65</v>
      </c>
      <c r="AO2869" t="s">
        <v>175</v>
      </c>
    </row>
    <row r="2870" spans="1:41" hidden="1" x14ac:dyDescent="0.25">
      <c r="A2870" t="s">
        <v>12382</v>
      </c>
      <c r="B2870" t="s">
        <v>12383</v>
      </c>
      <c r="C2870" s="1" t="str">
        <f t="shared" si="180"/>
        <v>21:1062</v>
      </c>
      <c r="D2870" s="1" t="str">
        <f t="shared" si="181"/>
        <v>21:0123</v>
      </c>
      <c r="E2870" t="s">
        <v>12384</v>
      </c>
      <c r="F2870" t="s">
        <v>12385</v>
      </c>
      <c r="H2870">
        <v>49.4174863</v>
      </c>
      <c r="I2870">
        <v>-117.4547127</v>
      </c>
      <c r="J2870" s="1" t="str">
        <f t="shared" si="178"/>
        <v>NGR bulk stream sediment</v>
      </c>
      <c r="K2870" s="1" t="str">
        <f t="shared" si="179"/>
        <v>&lt;177 micron (NGR)</v>
      </c>
      <c r="L2870">
        <v>74</v>
      </c>
      <c r="M2870" t="s">
        <v>157</v>
      </c>
      <c r="N2870">
        <v>1238</v>
      </c>
      <c r="O2870" t="s">
        <v>455</v>
      </c>
      <c r="P2870" t="s">
        <v>146</v>
      </c>
      <c r="Q2870" t="s">
        <v>275</v>
      </c>
      <c r="R2870" t="s">
        <v>437</v>
      </c>
      <c r="S2870" t="s">
        <v>146</v>
      </c>
      <c r="T2870" t="s">
        <v>559</v>
      </c>
      <c r="U2870" t="s">
        <v>12386</v>
      </c>
      <c r="V2870" t="s">
        <v>64</v>
      </c>
      <c r="W2870" t="s">
        <v>502</v>
      </c>
      <c r="X2870" t="s">
        <v>52</v>
      </c>
      <c r="Y2870" t="s">
        <v>140</v>
      </c>
      <c r="Z2870" t="s">
        <v>56</v>
      </c>
      <c r="AA2870" t="s">
        <v>46</v>
      </c>
      <c r="AB2870" t="s">
        <v>87</v>
      </c>
      <c r="AC2870" t="s">
        <v>299</v>
      </c>
      <c r="AD2870" t="s">
        <v>306</v>
      </c>
      <c r="AE2870" t="s">
        <v>84</v>
      </c>
      <c r="AF2870" t="s">
        <v>604</v>
      </c>
      <c r="AG2870" t="s">
        <v>703</v>
      </c>
      <c r="AH2870" t="s">
        <v>46</v>
      </c>
      <c r="AI2870" t="s">
        <v>46</v>
      </c>
      <c r="AJ2870" t="s">
        <v>55</v>
      </c>
      <c r="AK2870" t="s">
        <v>111</v>
      </c>
      <c r="AL2870" t="s">
        <v>47</v>
      </c>
      <c r="AM2870" t="s">
        <v>47</v>
      </c>
      <c r="AN2870" t="s">
        <v>543</v>
      </c>
      <c r="AO2870" t="s">
        <v>49</v>
      </c>
    </row>
    <row r="2871" spans="1:41" hidden="1" x14ac:dyDescent="0.25">
      <c r="A2871" t="s">
        <v>12387</v>
      </c>
      <c r="B2871" t="s">
        <v>12388</v>
      </c>
      <c r="C2871" s="1" t="str">
        <f t="shared" si="180"/>
        <v>21:1062</v>
      </c>
      <c r="D2871" s="1" t="str">
        <f t="shared" si="181"/>
        <v>21:0123</v>
      </c>
      <c r="E2871" t="s">
        <v>12389</v>
      </c>
      <c r="F2871" t="s">
        <v>12390</v>
      </c>
      <c r="H2871">
        <v>49.420457200000001</v>
      </c>
      <c r="I2871">
        <v>-117.45180329999999</v>
      </c>
      <c r="J2871" s="1" t="str">
        <f t="shared" si="178"/>
        <v>NGR bulk stream sediment</v>
      </c>
      <c r="K2871" s="1" t="str">
        <f t="shared" si="179"/>
        <v>&lt;177 micron (NGR)</v>
      </c>
      <c r="L2871">
        <v>74</v>
      </c>
      <c r="M2871" t="s">
        <v>170</v>
      </c>
      <c r="N2871">
        <v>1239</v>
      </c>
      <c r="O2871" t="s">
        <v>85</v>
      </c>
      <c r="P2871" t="s">
        <v>49</v>
      </c>
      <c r="Q2871" t="s">
        <v>289</v>
      </c>
      <c r="R2871" t="s">
        <v>209</v>
      </c>
      <c r="S2871" t="s">
        <v>146</v>
      </c>
      <c r="T2871" t="s">
        <v>186</v>
      </c>
      <c r="U2871" t="s">
        <v>12391</v>
      </c>
      <c r="V2871" t="s">
        <v>257</v>
      </c>
      <c r="W2871" t="s">
        <v>129</v>
      </c>
      <c r="X2871" t="s">
        <v>137</v>
      </c>
      <c r="Y2871" t="s">
        <v>100</v>
      </c>
      <c r="Z2871" t="s">
        <v>56</v>
      </c>
      <c r="AA2871" t="s">
        <v>46</v>
      </c>
      <c r="AB2871" t="s">
        <v>105</v>
      </c>
      <c r="AC2871" t="s">
        <v>431</v>
      </c>
      <c r="AD2871" t="s">
        <v>160</v>
      </c>
      <c r="AE2871" t="s">
        <v>149</v>
      </c>
      <c r="AF2871" t="s">
        <v>1282</v>
      </c>
      <c r="AG2871" t="s">
        <v>357</v>
      </c>
      <c r="AH2871" t="s">
        <v>101</v>
      </c>
      <c r="AI2871" t="s">
        <v>54</v>
      </c>
      <c r="AJ2871" t="s">
        <v>50</v>
      </c>
      <c r="AK2871" t="s">
        <v>267</v>
      </c>
      <c r="AL2871" t="s">
        <v>47</v>
      </c>
      <c r="AM2871" t="s">
        <v>47</v>
      </c>
      <c r="AN2871" t="s">
        <v>695</v>
      </c>
      <c r="AO2871" t="s">
        <v>50</v>
      </c>
    </row>
    <row r="2872" spans="1:41" hidden="1" x14ac:dyDescent="0.25">
      <c r="A2872" t="s">
        <v>12392</v>
      </c>
      <c r="B2872" t="s">
        <v>12393</v>
      </c>
      <c r="C2872" s="1" t="str">
        <f t="shared" si="180"/>
        <v>21:1062</v>
      </c>
      <c r="D2872" s="1" t="str">
        <f t="shared" si="181"/>
        <v>21:0123</v>
      </c>
      <c r="E2872" t="s">
        <v>12394</v>
      </c>
      <c r="F2872" t="s">
        <v>12395</v>
      </c>
      <c r="H2872">
        <v>49.433176899999999</v>
      </c>
      <c r="I2872">
        <v>-117.4891034</v>
      </c>
      <c r="J2872" s="1" t="str">
        <f t="shared" si="178"/>
        <v>NGR bulk stream sediment</v>
      </c>
      <c r="K2872" s="1" t="str">
        <f t="shared" si="179"/>
        <v>&lt;177 micron (NGR)</v>
      </c>
      <c r="L2872">
        <v>74</v>
      </c>
      <c r="M2872" t="s">
        <v>180</v>
      </c>
      <c r="N2872">
        <v>1240</v>
      </c>
      <c r="O2872" t="s">
        <v>76</v>
      </c>
      <c r="P2872" t="s">
        <v>934</v>
      </c>
      <c r="Q2872" t="s">
        <v>119</v>
      </c>
      <c r="R2872" t="s">
        <v>85</v>
      </c>
      <c r="S2872" t="s">
        <v>144</v>
      </c>
      <c r="T2872" t="s">
        <v>104</v>
      </c>
      <c r="U2872" t="s">
        <v>146</v>
      </c>
      <c r="V2872" t="s">
        <v>164</v>
      </c>
      <c r="W2872" t="s">
        <v>86</v>
      </c>
      <c r="X2872" t="s">
        <v>103</v>
      </c>
      <c r="Y2872" t="s">
        <v>162</v>
      </c>
      <c r="Z2872" t="s">
        <v>56</v>
      </c>
      <c r="AA2872" t="s">
        <v>46</v>
      </c>
      <c r="AB2872" t="s">
        <v>125</v>
      </c>
      <c r="AC2872" t="s">
        <v>80</v>
      </c>
      <c r="AD2872" t="s">
        <v>258</v>
      </c>
      <c r="AE2872" t="s">
        <v>149</v>
      </c>
      <c r="AF2872" t="s">
        <v>842</v>
      </c>
      <c r="AG2872" t="s">
        <v>73</v>
      </c>
      <c r="AH2872" t="s">
        <v>54</v>
      </c>
      <c r="AI2872" t="s">
        <v>198</v>
      </c>
      <c r="AJ2872" t="s">
        <v>158</v>
      </c>
      <c r="AK2872" t="s">
        <v>455</v>
      </c>
      <c r="AL2872" t="s">
        <v>122</v>
      </c>
      <c r="AM2872" t="s">
        <v>47</v>
      </c>
      <c r="AN2872" t="s">
        <v>65</v>
      </c>
      <c r="AO2872" t="s">
        <v>98</v>
      </c>
    </row>
    <row r="2873" spans="1:41" hidden="1" x14ac:dyDescent="0.25">
      <c r="A2873" t="s">
        <v>12396</v>
      </c>
      <c r="B2873" t="s">
        <v>12397</v>
      </c>
      <c r="C2873" s="1" t="str">
        <f t="shared" si="180"/>
        <v>21:1062</v>
      </c>
      <c r="D2873" s="1" t="str">
        <f t="shared" si="181"/>
        <v>21:0123</v>
      </c>
      <c r="E2873" t="s">
        <v>12398</v>
      </c>
      <c r="F2873" t="s">
        <v>12399</v>
      </c>
      <c r="H2873">
        <v>49.438597199999997</v>
      </c>
      <c r="I2873">
        <v>-117.48786080000001</v>
      </c>
      <c r="J2873" s="1" t="str">
        <f t="shared" si="178"/>
        <v>NGR bulk stream sediment</v>
      </c>
      <c r="K2873" s="1" t="str">
        <f t="shared" si="179"/>
        <v>&lt;177 micron (NGR)</v>
      </c>
      <c r="L2873">
        <v>74</v>
      </c>
      <c r="M2873" t="s">
        <v>280</v>
      </c>
      <c r="N2873">
        <v>1241</v>
      </c>
      <c r="O2873" t="s">
        <v>292</v>
      </c>
      <c r="P2873" t="s">
        <v>137</v>
      </c>
      <c r="Q2873" t="s">
        <v>281</v>
      </c>
      <c r="R2873" t="s">
        <v>260</v>
      </c>
      <c r="S2873" t="s">
        <v>273</v>
      </c>
      <c r="T2873" t="s">
        <v>342</v>
      </c>
      <c r="U2873" t="s">
        <v>12400</v>
      </c>
      <c r="V2873" t="s">
        <v>139</v>
      </c>
      <c r="W2873" t="s">
        <v>158</v>
      </c>
      <c r="X2873" t="s">
        <v>52</v>
      </c>
      <c r="Y2873" t="s">
        <v>144</v>
      </c>
      <c r="Z2873" t="s">
        <v>56</v>
      </c>
      <c r="AA2873" t="s">
        <v>46</v>
      </c>
      <c r="AB2873" t="s">
        <v>64</v>
      </c>
      <c r="AC2873" t="s">
        <v>915</v>
      </c>
      <c r="AD2873" t="s">
        <v>107</v>
      </c>
      <c r="AE2873" t="s">
        <v>198</v>
      </c>
      <c r="AF2873" t="s">
        <v>1365</v>
      </c>
      <c r="AG2873" t="s">
        <v>137</v>
      </c>
      <c r="AH2873" t="s">
        <v>185</v>
      </c>
      <c r="AI2873" t="s">
        <v>198</v>
      </c>
      <c r="AJ2873" t="s">
        <v>85</v>
      </c>
      <c r="AK2873" t="s">
        <v>96</v>
      </c>
      <c r="AL2873" t="s">
        <v>47</v>
      </c>
      <c r="AM2873" t="s">
        <v>47</v>
      </c>
      <c r="AN2873" t="s">
        <v>65</v>
      </c>
      <c r="AO2873" t="s">
        <v>99</v>
      </c>
    </row>
    <row r="2874" spans="1:41" hidden="1" x14ac:dyDescent="0.25">
      <c r="A2874" t="s">
        <v>12401</v>
      </c>
      <c r="B2874" t="s">
        <v>12402</v>
      </c>
      <c r="C2874" s="1" t="str">
        <f t="shared" si="180"/>
        <v>21:1062</v>
      </c>
      <c r="D2874" s="1" t="str">
        <f t="shared" si="181"/>
        <v>21:0123</v>
      </c>
      <c r="E2874" t="s">
        <v>12398</v>
      </c>
      <c r="F2874" t="s">
        <v>12403</v>
      </c>
      <c r="H2874">
        <v>49.438597199999997</v>
      </c>
      <c r="I2874">
        <v>-117.48786080000001</v>
      </c>
      <c r="J2874" s="1" t="str">
        <f t="shared" si="178"/>
        <v>NGR bulk stream sediment</v>
      </c>
      <c r="K2874" s="1" t="str">
        <f t="shared" si="179"/>
        <v>&lt;177 micron (NGR)</v>
      </c>
      <c r="L2874">
        <v>74</v>
      </c>
      <c r="M2874" t="s">
        <v>288</v>
      </c>
      <c r="N2874">
        <v>1242</v>
      </c>
      <c r="O2874" t="s">
        <v>392</v>
      </c>
      <c r="P2874" t="s">
        <v>50</v>
      </c>
      <c r="Q2874" t="s">
        <v>793</v>
      </c>
      <c r="R2874" t="s">
        <v>123</v>
      </c>
      <c r="S2874" t="s">
        <v>146</v>
      </c>
      <c r="T2874" t="s">
        <v>183</v>
      </c>
      <c r="U2874" t="s">
        <v>12404</v>
      </c>
      <c r="V2874" t="s">
        <v>101</v>
      </c>
      <c r="W2874" t="s">
        <v>148</v>
      </c>
      <c r="X2874" t="s">
        <v>137</v>
      </c>
      <c r="Y2874" t="s">
        <v>140</v>
      </c>
      <c r="Z2874" t="s">
        <v>56</v>
      </c>
      <c r="AA2874" t="s">
        <v>46</v>
      </c>
      <c r="AB2874" t="s">
        <v>235</v>
      </c>
      <c r="AC2874" t="s">
        <v>345</v>
      </c>
      <c r="AD2874" t="s">
        <v>190</v>
      </c>
      <c r="AE2874" t="s">
        <v>198</v>
      </c>
      <c r="AF2874" t="s">
        <v>269</v>
      </c>
      <c r="AG2874" t="s">
        <v>330</v>
      </c>
      <c r="AH2874" t="s">
        <v>61</v>
      </c>
      <c r="AI2874" t="s">
        <v>54</v>
      </c>
      <c r="AJ2874" t="s">
        <v>108</v>
      </c>
      <c r="AK2874" t="s">
        <v>292</v>
      </c>
      <c r="AL2874" t="s">
        <v>122</v>
      </c>
      <c r="AM2874" t="s">
        <v>47</v>
      </c>
      <c r="AN2874" t="s">
        <v>345</v>
      </c>
      <c r="AO2874" t="s">
        <v>99</v>
      </c>
    </row>
    <row r="2875" spans="1:41" hidden="1" x14ac:dyDescent="0.25">
      <c r="A2875" t="s">
        <v>12405</v>
      </c>
      <c r="B2875" t="s">
        <v>12406</v>
      </c>
      <c r="C2875" s="1" t="str">
        <f t="shared" si="180"/>
        <v>21:1062</v>
      </c>
      <c r="D2875" s="1" t="str">
        <f t="shared" si="181"/>
        <v>21:0123</v>
      </c>
      <c r="E2875" t="s">
        <v>12407</v>
      </c>
      <c r="F2875" t="s">
        <v>12408</v>
      </c>
      <c r="H2875">
        <v>49.457213500000002</v>
      </c>
      <c r="I2875">
        <v>-117.46029660000001</v>
      </c>
      <c r="J2875" s="1" t="str">
        <f t="shared" si="178"/>
        <v>NGR bulk stream sediment</v>
      </c>
      <c r="K2875" s="1" t="str">
        <f t="shared" si="179"/>
        <v>&lt;177 micron (NGR)</v>
      </c>
      <c r="L2875">
        <v>74</v>
      </c>
      <c r="M2875" t="s">
        <v>195</v>
      </c>
      <c r="N2875">
        <v>1243</v>
      </c>
      <c r="O2875" t="s">
        <v>371</v>
      </c>
      <c r="P2875" t="s">
        <v>226</v>
      </c>
      <c r="Q2875" t="s">
        <v>1392</v>
      </c>
      <c r="R2875" t="s">
        <v>206</v>
      </c>
      <c r="S2875" t="s">
        <v>83</v>
      </c>
      <c r="T2875" t="s">
        <v>243</v>
      </c>
      <c r="U2875" t="s">
        <v>237</v>
      </c>
      <c r="V2875" t="s">
        <v>102</v>
      </c>
      <c r="W2875" t="s">
        <v>357</v>
      </c>
      <c r="X2875" t="s">
        <v>122</v>
      </c>
      <c r="Y2875" t="s">
        <v>243</v>
      </c>
      <c r="Z2875" t="s">
        <v>56</v>
      </c>
      <c r="AA2875" t="s">
        <v>46</v>
      </c>
      <c r="AB2875" t="s">
        <v>139</v>
      </c>
      <c r="AC2875" t="s">
        <v>269</v>
      </c>
      <c r="AD2875" t="s">
        <v>144</v>
      </c>
      <c r="AE2875" t="s">
        <v>81</v>
      </c>
      <c r="AF2875" t="s">
        <v>1295</v>
      </c>
      <c r="AG2875" t="s">
        <v>392</v>
      </c>
      <c r="AH2875" t="s">
        <v>46</v>
      </c>
      <c r="AI2875" t="s">
        <v>198</v>
      </c>
      <c r="AJ2875" t="s">
        <v>96</v>
      </c>
      <c r="AK2875" t="s">
        <v>122</v>
      </c>
      <c r="AL2875" t="s">
        <v>103</v>
      </c>
      <c r="AM2875" t="s">
        <v>47</v>
      </c>
      <c r="AN2875" t="s">
        <v>65</v>
      </c>
      <c r="AO2875" t="s">
        <v>225</v>
      </c>
    </row>
    <row r="2876" spans="1:41" hidden="1" x14ac:dyDescent="0.25">
      <c r="A2876" t="s">
        <v>12409</v>
      </c>
      <c r="B2876" t="s">
        <v>12410</v>
      </c>
      <c r="C2876" s="1" t="str">
        <f t="shared" si="180"/>
        <v>21:1062</v>
      </c>
      <c r="D2876" s="1" t="str">
        <f t="shared" si="181"/>
        <v>21:0123</v>
      </c>
      <c r="E2876" t="s">
        <v>12411</v>
      </c>
      <c r="F2876" t="s">
        <v>12412</v>
      </c>
      <c r="H2876">
        <v>49.471876700000003</v>
      </c>
      <c r="I2876">
        <v>-117.38632629999999</v>
      </c>
      <c r="J2876" s="1" t="str">
        <f t="shared" si="178"/>
        <v>NGR bulk stream sediment</v>
      </c>
      <c r="K2876" s="1" t="str">
        <f t="shared" si="179"/>
        <v>&lt;177 micron (NGR)</v>
      </c>
      <c r="L2876">
        <v>74</v>
      </c>
      <c r="M2876" t="s">
        <v>205</v>
      </c>
      <c r="N2876">
        <v>1244</v>
      </c>
      <c r="O2876" t="s">
        <v>73</v>
      </c>
      <c r="P2876" t="s">
        <v>2157</v>
      </c>
      <c r="Q2876" t="s">
        <v>684</v>
      </c>
      <c r="R2876" t="s">
        <v>437</v>
      </c>
      <c r="S2876" t="s">
        <v>342</v>
      </c>
      <c r="T2876" t="s">
        <v>306</v>
      </c>
      <c r="U2876" t="s">
        <v>226</v>
      </c>
      <c r="V2876" t="s">
        <v>102</v>
      </c>
      <c r="W2876" t="s">
        <v>591</v>
      </c>
      <c r="X2876" t="s">
        <v>122</v>
      </c>
      <c r="Y2876" t="s">
        <v>124</v>
      </c>
      <c r="Z2876" t="s">
        <v>56</v>
      </c>
      <c r="AA2876" t="s">
        <v>46</v>
      </c>
      <c r="AB2876" t="s">
        <v>63</v>
      </c>
      <c r="AC2876" t="s">
        <v>66</v>
      </c>
      <c r="AD2876" t="s">
        <v>457</v>
      </c>
      <c r="AE2876" t="s">
        <v>87</v>
      </c>
      <c r="AF2876" t="s">
        <v>175</v>
      </c>
      <c r="AG2876" t="s">
        <v>129</v>
      </c>
      <c r="AH2876" t="s">
        <v>149</v>
      </c>
      <c r="AI2876" t="s">
        <v>54</v>
      </c>
      <c r="AJ2876" t="s">
        <v>181</v>
      </c>
      <c r="AK2876" t="s">
        <v>109</v>
      </c>
      <c r="AL2876" t="s">
        <v>51</v>
      </c>
      <c r="AM2876" t="s">
        <v>47</v>
      </c>
      <c r="AN2876" t="s">
        <v>65</v>
      </c>
      <c r="AO2876" t="s">
        <v>165</v>
      </c>
    </row>
    <row r="2877" spans="1:41" hidden="1" x14ac:dyDescent="0.25">
      <c r="A2877" t="s">
        <v>12413</v>
      </c>
      <c r="B2877" t="s">
        <v>12414</v>
      </c>
      <c r="C2877" s="1" t="str">
        <f t="shared" si="180"/>
        <v>21:1062</v>
      </c>
      <c r="D2877" s="1" t="str">
        <f t="shared" si="181"/>
        <v>21:0123</v>
      </c>
      <c r="E2877" t="s">
        <v>12415</v>
      </c>
      <c r="F2877" t="s">
        <v>12416</v>
      </c>
      <c r="H2877">
        <v>49.428021899999997</v>
      </c>
      <c r="I2877">
        <v>-117.3739008</v>
      </c>
      <c r="J2877" s="1" t="str">
        <f t="shared" si="178"/>
        <v>NGR bulk stream sediment</v>
      </c>
      <c r="K2877" s="1" t="str">
        <f t="shared" si="179"/>
        <v>&lt;177 micron (NGR)</v>
      </c>
      <c r="L2877">
        <v>74</v>
      </c>
      <c r="M2877" t="s">
        <v>214</v>
      </c>
      <c r="N2877">
        <v>1245</v>
      </c>
      <c r="O2877" t="s">
        <v>209</v>
      </c>
      <c r="P2877" t="s">
        <v>58</v>
      </c>
      <c r="Q2877" t="s">
        <v>817</v>
      </c>
      <c r="R2877" t="s">
        <v>85</v>
      </c>
      <c r="S2877" t="s">
        <v>268</v>
      </c>
      <c r="T2877" t="s">
        <v>104</v>
      </c>
      <c r="U2877" t="s">
        <v>386</v>
      </c>
      <c r="V2877" t="s">
        <v>412</v>
      </c>
      <c r="W2877" t="s">
        <v>182</v>
      </c>
      <c r="X2877" t="s">
        <v>122</v>
      </c>
      <c r="Y2877" t="s">
        <v>162</v>
      </c>
      <c r="Z2877" t="s">
        <v>56</v>
      </c>
      <c r="AA2877" t="s">
        <v>46</v>
      </c>
      <c r="AB2877" t="s">
        <v>101</v>
      </c>
      <c r="AC2877" t="s">
        <v>190</v>
      </c>
      <c r="AD2877" t="s">
        <v>290</v>
      </c>
      <c r="AE2877" t="s">
        <v>130</v>
      </c>
      <c r="AF2877" t="s">
        <v>2699</v>
      </c>
      <c r="AG2877" t="s">
        <v>292</v>
      </c>
      <c r="AH2877" t="s">
        <v>185</v>
      </c>
      <c r="AI2877" t="s">
        <v>57</v>
      </c>
      <c r="AJ2877" t="s">
        <v>129</v>
      </c>
      <c r="AK2877" t="s">
        <v>122</v>
      </c>
      <c r="AL2877" t="s">
        <v>47</v>
      </c>
      <c r="AM2877" t="s">
        <v>47</v>
      </c>
      <c r="AN2877" t="s">
        <v>65</v>
      </c>
      <c r="AO2877" t="s">
        <v>66</v>
      </c>
    </row>
    <row r="2878" spans="1:41" hidden="1" x14ac:dyDescent="0.25">
      <c r="A2878" t="s">
        <v>12417</v>
      </c>
      <c r="B2878" t="s">
        <v>12418</v>
      </c>
      <c r="C2878" s="1" t="str">
        <f t="shared" si="180"/>
        <v>21:1062</v>
      </c>
      <c r="D2878" s="1" t="str">
        <f t="shared" si="181"/>
        <v>21:0123</v>
      </c>
      <c r="E2878" t="s">
        <v>12419</v>
      </c>
      <c r="F2878" t="s">
        <v>12420</v>
      </c>
      <c r="H2878">
        <v>49.460215300000002</v>
      </c>
      <c r="I2878">
        <v>-117.4258257</v>
      </c>
      <c r="J2878" s="1" t="str">
        <f t="shared" si="178"/>
        <v>NGR bulk stream sediment</v>
      </c>
      <c r="K2878" s="1" t="str">
        <f t="shared" si="179"/>
        <v>&lt;177 micron (NGR)</v>
      </c>
      <c r="L2878">
        <v>74</v>
      </c>
      <c r="M2878" t="s">
        <v>223</v>
      </c>
      <c r="N2878">
        <v>1246</v>
      </c>
      <c r="O2878" t="s">
        <v>85</v>
      </c>
      <c r="P2878" t="s">
        <v>438</v>
      </c>
      <c r="Q2878" t="s">
        <v>1069</v>
      </c>
      <c r="R2878" t="s">
        <v>151</v>
      </c>
      <c r="S2878" t="s">
        <v>268</v>
      </c>
      <c r="T2878" t="s">
        <v>475</v>
      </c>
      <c r="U2878" t="s">
        <v>391</v>
      </c>
      <c r="V2878" t="s">
        <v>151</v>
      </c>
      <c r="W2878" t="s">
        <v>181</v>
      </c>
      <c r="X2878" t="s">
        <v>103</v>
      </c>
      <c r="Y2878" t="s">
        <v>272</v>
      </c>
      <c r="Z2878" t="s">
        <v>56</v>
      </c>
      <c r="AA2878" t="s">
        <v>46</v>
      </c>
      <c r="AB2878" t="s">
        <v>139</v>
      </c>
      <c r="AC2878" t="s">
        <v>112</v>
      </c>
      <c r="AD2878" t="s">
        <v>160</v>
      </c>
      <c r="AE2878" t="s">
        <v>161</v>
      </c>
      <c r="AF2878" t="s">
        <v>990</v>
      </c>
      <c r="AG2878" t="s">
        <v>52</v>
      </c>
      <c r="AH2878" t="s">
        <v>87</v>
      </c>
      <c r="AI2878" t="s">
        <v>54</v>
      </c>
      <c r="AJ2878" t="s">
        <v>143</v>
      </c>
      <c r="AK2878" t="s">
        <v>79</v>
      </c>
      <c r="AL2878" t="s">
        <v>47</v>
      </c>
      <c r="AM2878" t="s">
        <v>47</v>
      </c>
      <c r="AN2878" t="s">
        <v>65</v>
      </c>
      <c r="AO2878" t="s">
        <v>306</v>
      </c>
    </row>
    <row r="2879" spans="1:41" hidden="1" x14ac:dyDescent="0.25">
      <c r="A2879" t="s">
        <v>12421</v>
      </c>
      <c r="B2879" t="s">
        <v>12422</v>
      </c>
      <c r="C2879" s="1" t="str">
        <f t="shared" si="180"/>
        <v>21:1062</v>
      </c>
      <c r="D2879" s="1" t="str">
        <f t="shared" si="181"/>
        <v>21:0123</v>
      </c>
      <c r="E2879" t="s">
        <v>12423</v>
      </c>
      <c r="F2879" t="s">
        <v>12424</v>
      </c>
      <c r="H2879">
        <v>49.482466500000001</v>
      </c>
      <c r="I2879">
        <v>-117.3575139</v>
      </c>
      <c r="J2879" s="1" t="str">
        <f t="shared" si="178"/>
        <v>NGR bulk stream sediment</v>
      </c>
      <c r="K2879" s="1" t="str">
        <f t="shared" si="179"/>
        <v>&lt;177 micron (NGR)</v>
      </c>
      <c r="L2879">
        <v>74</v>
      </c>
      <c r="M2879" t="s">
        <v>233</v>
      </c>
      <c r="N2879">
        <v>1247</v>
      </c>
      <c r="O2879" t="s">
        <v>366</v>
      </c>
      <c r="P2879" t="s">
        <v>106</v>
      </c>
      <c r="Q2879" t="s">
        <v>646</v>
      </c>
      <c r="R2879" t="s">
        <v>274</v>
      </c>
      <c r="S2879" t="s">
        <v>183</v>
      </c>
      <c r="T2879" t="s">
        <v>306</v>
      </c>
      <c r="U2879" t="s">
        <v>431</v>
      </c>
      <c r="V2879" t="s">
        <v>455</v>
      </c>
      <c r="W2879" t="s">
        <v>260</v>
      </c>
      <c r="X2879" t="s">
        <v>103</v>
      </c>
      <c r="Y2879" t="s">
        <v>272</v>
      </c>
      <c r="Z2879" t="s">
        <v>56</v>
      </c>
      <c r="AA2879" t="s">
        <v>46</v>
      </c>
      <c r="AB2879" t="s">
        <v>139</v>
      </c>
      <c r="AC2879" t="s">
        <v>306</v>
      </c>
      <c r="AD2879" t="s">
        <v>268</v>
      </c>
      <c r="AE2879" t="s">
        <v>110</v>
      </c>
      <c r="AF2879" t="s">
        <v>792</v>
      </c>
      <c r="AG2879" t="s">
        <v>260</v>
      </c>
      <c r="AH2879" t="s">
        <v>185</v>
      </c>
      <c r="AI2879" t="s">
        <v>198</v>
      </c>
      <c r="AJ2879" t="s">
        <v>58</v>
      </c>
      <c r="AK2879" t="s">
        <v>228</v>
      </c>
      <c r="AL2879" t="s">
        <v>51</v>
      </c>
      <c r="AM2879" t="s">
        <v>47</v>
      </c>
      <c r="AN2879" t="s">
        <v>1121</v>
      </c>
      <c r="AO2879" t="s">
        <v>90</v>
      </c>
    </row>
    <row r="2880" spans="1:41" hidden="1" x14ac:dyDescent="0.25">
      <c r="A2880" t="s">
        <v>12425</v>
      </c>
      <c r="B2880" t="s">
        <v>12426</v>
      </c>
      <c r="C2880" s="1" t="str">
        <f t="shared" si="180"/>
        <v>21:1062</v>
      </c>
      <c r="D2880" s="1" t="str">
        <f t="shared" si="181"/>
        <v>21:0123</v>
      </c>
      <c r="E2880" t="s">
        <v>12427</v>
      </c>
      <c r="F2880" t="s">
        <v>12428</v>
      </c>
      <c r="H2880">
        <v>49.480756399999997</v>
      </c>
      <c r="I2880">
        <v>-117.2760497</v>
      </c>
      <c r="J2880" s="1" t="str">
        <f t="shared" si="178"/>
        <v>NGR bulk stream sediment</v>
      </c>
      <c r="K2880" s="1" t="str">
        <f t="shared" si="179"/>
        <v>&lt;177 micron (NGR)</v>
      </c>
      <c r="L2880">
        <v>74</v>
      </c>
      <c r="M2880" t="s">
        <v>248</v>
      </c>
      <c r="N2880">
        <v>1248</v>
      </c>
      <c r="O2880" t="s">
        <v>109</v>
      </c>
      <c r="P2880" t="s">
        <v>47</v>
      </c>
      <c r="Q2880" t="s">
        <v>652</v>
      </c>
      <c r="R2880" t="s">
        <v>127</v>
      </c>
      <c r="S2880" t="s">
        <v>272</v>
      </c>
      <c r="T2880" t="s">
        <v>269</v>
      </c>
      <c r="U2880" t="s">
        <v>543</v>
      </c>
      <c r="V2880" t="s">
        <v>336</v>
      </c>
      <c r="W2880" t="s">
        <v>123</v>
      </c>
      <c r="X2880" t="s">
        <v>47</v>
      </c>
      <c r="Y2880" t="s">
        <v>49</v>
      </c>
      <c r="Z2880" t="s">
        <v>56</v>
      </c>
      <c r="AA2880" t="s">
        <v>46</v>
      </c>
      <c r="AB2880" t="s">
        <v>101</v>
      </c>
      <c r="AC2880" t="s">
        <v>236</v>
      </c>
      <c r="AD2880" t="s">
        <v>186</v>
      </c>
      <c r="AE2880" t="s">
        <v>62</v>
      </c>
      <c r="AF2880" t="s">
        <v>1282</v>
      </c>
      <c r="AG2880" t="s">
        <v>228</v>
      </c>
      <c r="AH2880" t="s">
        <v>54</v>
      </c>
      <c r="AI2880" t="s">
        <v>62</v>
      </c>
      <c r="AJ2880" t="s">
        <v>271</v>
      </c>
      <c r="AK2880" t="s">
        <v>81</v>
      </c>
      <c r="AL2880" t="s">
        <v>47</v>
      </c>
      <c r="AM2880" t="s">
        <v>47</v>
      </c>
      <c r="AN2880" t="s">
        <v>65</v>
      </c>
      <c r="AO2880" t="s">
        <v>76</v>
      </c>
    </row>
    <row r="2881" spans="1:41" hidden="1" x14ac:dyDescent="0.25">
      <c r="A2881" t="s">
        <v>12429</v>
      </c>
      <c r="B2881" t="s">
        <v>12430</v>
      </c>
      <c r="C2881" s="1" t="str">
        <f t="shared" si="180"/>
        <v>21:1062</v>
      </c>
      <c r="D2881" s="1" t="str">
        <f t="shared" si="181"/>
        <v>21:0123</v>
      </c>
      <c r="E2881" t="s">
        <v>12431</v>
      </c>
      <c r="F2881" t="s">
        <v>12432</v>
      </c>
      <c r="H2881">
        <v>49.453294</v>
      </c>
      <c r="I2881">
        <v>-117.2647463</v>
      </c>
      <c r="J2881" s="1" t="str">
        <f t="shared" si="178"/>
        <v>NGR bulk stream sediment</v>
      </c>
      <c r="K2881" s="1" t="str">
        <f t="shared" si="179"/>
        <v>&lt;177 micron (NGR)</v>
      </c>
      <c r="L2881">
        <v>74</v>
      </c>
      <c r="M2881" t="s">
        <v>256</v>
      </c>
      <c r="N2881">
        <v>1249</v>
      </c>
      <c r="O2881" t="s">
        <v>73</v>
      </c>
      <c r="P2881" t="s">
        <v>103</v>
      </c>
      <c r="Q2881" t="s">
        <v>119</v>
      </c>
      <c r="R2881" t="s">
        <v>47</v>
      </c>
      <c r="S2881" t="s">
        <v>160</v>
      </c>
      <c r="T2881" t="s">
        <v>112</v>
      </c>
      <c r="U2881" t="s">
        <v>226</v>
      </c>
      <c r="V2881" t="s">
        <v>206</v>
      </c>
      <c r="W2881" t="s">
        <v>271</v>
      </c>
      <c r="X2881" t="s">
        <v>122</v>
      </c>
      <c r="Y2881" t="s">
        <v>475</v>
      </c>
      <c r="Z2881" t="s">
        <v>56</v>
      </c>
      <c r="AA2881" t="s">
        <v>46</v>
      </c>
      <c r="AB2881" t="s">
        <v>125</v>
      </c>
      <c r="AC2881" t="s">
        <v>141</v>
      </c>
      <c r="AD2881" t="s">
        <v>243</v>
      </c>
      <c r="AE2881" t="s">
        <v>53</v>
      </c>
      <c r="AF2881" t="s">
        <v>5430</v>
      </c>
      <c r="AG2881" t="s">
        <v>412</v>
      </c>
      <c r="AH2881" t="s">
        <v>46</v>
      </c>
      <c r="AI2881" t="s">
        <v>57</v>
      </c>
      <c r="AJ2881" t="s">
        <v>129</v>
      </c>
      <c r="AK2881" t="s">
        <v>72</v>
      </c>
      <c r="AL2881" t="s">
        <v>47</v>
      </c>
      <c r="AM2881" t="s">
        <v>47</v>
      </c>
      <c r="AN2881" t="s">
        <v>65</v>
      </c>
      <c r="AO2881" t="s">
        <v>59</v>
      </c>
    </row>
    <row r="2882" spans="1:41" hidden="1" x14ac:dyDescent="0.25">
      <c r="A2882" t="s">
        <v>12433</v>
      </c>
      <c r="B2882" t="s">
        <v>12434</v>
      </c>
      <c r="C2882" s="1" t="str">
        <f t="shared" si="180"/>
        <v>21:1062</v>
      </c>
      <c r="D2882" s="1" t="str">
        <f t="shared" si="181"/>
        <v>21:0123</v>
      </c>
      <c r="E2882" t="s">
        <v>12435</v>
      </c>
      <c r="F2882" t="s">
        <v>12436</v>
      </c>
      <c r="H2882">
        <v>49.446075299999997</v>
      </c>
      <c r="I2882">
        <v>-117.28188280000001</v>
      </c>
      <c r="J2882" s="1" t="str">
        <f t="shared" ref="J2882:J2945" si="182">HYPERLINK("http://geochem.nrcan.gc.ca/cdogs/content/kwd/kwd020030_e.htm", "NGR bulk stream sediment")</f>
        <v>NGR bulk stream sediment</v>
      </c>
      <c r="K2882" s="1" t="str">
        <f t="shared" ref="K2882:K2945" si="183">HYPERLINK("http://geochem.nrcan.gc.ca/cdogs/content/kwd/kwd080006_e.htm", "&lt;177 micron (NGR)")</f>
        <v>&lt;177 micron (NGR)</v>
      </c>
      <c r="L2882">
        <v>74</v>
      </c>
      <c r="M2882" t="s">
        <v>265</v>
      </c>
      <c r="N2882">
        <v>1250</v>
      </c>
      <c r="O2882" t="s">
        <v>58</v>
      </c>
      <c r="P2882" t="s">
        <v>187</v>
      </c>
      <c r="Q2882" t="s">
        <v>765</v>
      </c>
      <c r="R2882" t="s">
        <v>50</v>
      </c>
      <c r="S2882" t="s">
        <v>272</v>
      </c>
      <c r="T2882" t="s">
        <v>141</v>
      </c>
      <c r="U2882" t="s">
        <v>107</v>
      </c>
      <c r="V2882" t="s">
        <v>51</v>
      </c>
      <c r="W2882" t="s">
        <v>412</v>
      </c>
      <c r="X2882" t="s">
        <v>122</v>
      </c>
      <c r="Y2882" t="s">
        <v>49</v>
      </c>
      <c r="Z2882" t="s">
        <v>56</v>
      </c>
      <c r="AA2882" t="s">
        <v>50</v>
      </c>
      <c r="AB2882" t="s">
        <v>105</v>
      </c>
      <c r="AC2882" t="s">
        <v>217</v>
      </c>
      <c r="AD2882" t="s">
        <v>300</v>
      </c>
      <c r="AE2882" t="s">
        <v>105</v>
      </c>
      <c r="AF2882" t="s">
        <v>690</v>
      </c>
      <c r="AG2882" t="s">
        <v>109</v>
      </c>
      <c r="AH2882" t="s">
        <v>57</v>
      </c>
      <c r="AI2882" t="s">
        <v>53</v>
      </c>
      <c r="AJ2882" t="s">
        <v>73</v>
      </c>
      <c r="AK2882" t="s">
        <v>455</v>
      </c>
      <c r="AL2882" t="s">
        <v>103</v>
      </c>
      <c r="AM2882" t="s">
        <v>47</v>
      </c>
      <c r="AN2882" t="s">
        <v>65</v>
      </c>
      <c r="AO2882" t="s">
        <v>82</v>
      </c>
    </row>
    <row r="2883" spans="1:41" hidden="1" x14ac:dyDescent="0.25">
      <c r="A2883" t="s">
        <v>12437</v>
      </c>
      <c r="B2883" t="s">
        <v>12438</v>
      </c>
      <c r="C2883" s="1" t="str">
        <f t="shared" si="180"/>
        <v>21:1062</v>
      </c>
      <c r="D2883" s="1" t="str">
        <f t="shared" si="181"/>
        <v>21:0123</v>
      </c>
      <c r="E2883" t="s">
        <v>12439</v>
      </c>
      <c r="F2883" t="s">
        <v>12440</v>
      </c>
      <c r="H2883">
        <v>49.432675199999998</v>
      </c>
      <c r="I2883">
        <v>-117.2695173</v>
      </c>
      <c r="J2883" s="1" t="str">
        <f t="shared" si="182"/>
        <v>NGR bulk stream sediment</v>
      </c>
      <c r="K2883" s="1" t="str">
        <f t="shared" si="183"/>
        <v>&lt;177 micron (NGR)</v>
      </c>
      <c r="L2883">
        <v>75</v>
      </c>
      <c r="M2883" t="s">
        <v>45</v>
      </c>
      <c r="N2883">
        <v>1251</v>
      </c>
      <c r="O2883" t="s">
        <v>267</v>
      </c>
      <c r="P2883" t="s">
        <v>482</v>
      </c>
      <c r="Q2883" t="s">
        <v>646</v>
      </c>
      <c r="R2883" t="s">
        <v>103</v>
      </c>
      <c r="S2883" t="s">
        <v>190</v>
      </c>
      <c r="T2883" t="s">
        <v>112</v>
      </c>
      <c r="U2883" t="s">
        <v>462</v>
      </c>
      <c r="V2883" t="s">
        <v>123</v>
      </c>
      <c r="W2883" t="s">
        <v>412</v>
      </c>
      <c r="X2883" t="s">
        <v>103</v>
      </c>
      <c r="Y2883" t="s">
        <v>225</v>
      </c>
      <c r="Z2883" t="s">
        <v>56</v>
      </c>
      <c r="AA2883" t="s">
        <v>46</v>
      </c>
      <c r="AB2883" t="s">
        <v>125</v>
      </c>
      <c r="AC2883" t="s">
        <v>108</v>
      </c>
      <c r="AD2883" t="s">
        <v>251</v>
      </c>
      <c r="AE2883" t="s">
        <v>81</v>
      </c>
      <c r="AF2883" t="s">
        <v>175</v>
      </c>
      <c r="AG2883" t="s">
        <v>270</v>
      </c>
      <c r="AH2883" t="s">
        <v>54</v>
      </c>
      <c r="AI2883" t="s">
        <v>57</v>
      </c>
      <c r="AJ2883" t="s">
        <v>182</v>
      </c>
      <c r="AK2883" t="s">
        <v>173</v>
      </c>
      <c r="AL2883" t="s">
        <v>47</v>
      </c>
      <c r="AM2883" t="s">
        <v>47</v>
      </c>
      <c r="AN2883" t="s">
        <v>65</v>
      </c>
      <c r="AO2883" t="s">
        <v>90</v>
      </c>
    </row>
    <row r="2884" spans="1:41" hidden="1" x14ac:dyDescent="0.25">
      <c r="A2884" t="s">
        <v>12441</v>
      </c>
      <c r="B2884" t="s">
        <v>12442</v>
      </c>
      <c r="C2884" s="1" t="str">
        <f t="shared" si="180"/>
        <v>21:1062</v>
      </c>
      <c r="D2884" s="1" t="str">
        <f t="shared" si="181"/>
        <v>21:0123</v>
      </c>
      <c r="E2884" t="s">
        <v>12443</v>
      </c>
      <c r="F2884" t="s">
        <v>12444</v>
      </c>
      <c r="H2884">
        <v>49.421814099999999</v>
      </c>
      <c r="I2884">
        <v>-117.2255267</v>
      </c>
      <c r="J2884" s="1" t="str">
        <f t="shared" si="182"/>
        <v>NGR bulk stream sediment</v>
      </c>
      <c r="K2884" s="1" t="str">
        <f t="shared" si="183"/>
        <v>&lt;177 micron (NGR)</v>
      </c>
      <c r="L2884">
        <v>75</v>
      </c>
      <c r="M2884" t="s">
        <v>71</v>
      </c>
      <c r="N2884">
        <v>1252</v>
      </c>
      <c r="O2884" t="s">
        <v>274</v>
      </c>
      <c r="P2884" t="s">
        <v>358</v>
      </c>
      <c r="Q2884" t="s">
        <v>1106</v>
      </c>
      <c r="R2884" t="s">
        <v>50</v>
      </c>
      <c r="S2884" t="s">
        <v>418</v>
      </c>
      <c r="T2884" t="s">
        <v>141</v>
      </c>
      <c r="U2884" t="s">
        <v>65</v>
      </c>
      <c r="V2884" t="s">
        <v>79</v>
      </c>
      <c r="W2884" t="s">
        <v>111</v>
      </c>
      <c r="X2884" t="s">
        <v>122</v>
      </c>
      <c r="Y2884" t="s">
        <v>80</v>
      </c>
      <c r="Z2884" t="s">
        <v>56</v>
      </c>
      <c r="AA2884" t="s">
        <v>46</v>
      </c>
      <c r="AB2884" t="s">
        <v>81</v>
      </c>
      <c r="AC2884" t="s">
        <v>258</v>
      </c>
      <c r="AD2884" t="s">
        <v>418</v>
      </c>
      <c r="AE2884" t="s">
        <v>54</v>
      </c>
      <c r="AF2884" t="s">
        <v>4640</v>
      </c>
      <c r="AG2884" t="s">
        <v>412</v>
      </c>
      <c r="AH2884" t="s">
        <v>61</v>
      </c>
      <c r="AI2884" t="s">
        <v>57</v>
      </c>
      <c r="AJ2884" t="s">
        <v>129</v>
      </c>
      <c r="AK2884" t="s">
        <v>60</v>
      </c>
      <c r="AL2884" t="s">
        <v>47</v>
      </c>
      <c r="AM2884" t="s">
        <v>47</v>
      </c>
      <c r="AN2884" t="s">
        <v>65</v>
      </c>
      <c r="AO2884" t="s">
        <v>269</v>
      </c>
    </row>
    <row r="2885" spans="1:41" hidden="1" x14ac:dyDescent="0.25">
      <c r="A2885" t="s">
        <v>12445</v>
      </c>
      <c r="B2885" t="s">
        <v>12446</v>
      </c>
      <c r="C2885" s="1" t="str">
        <f t="shared" si="180"/>
        <v>21:1062</v>
      </c>
      <c r="D2885" s="1" t="str">
        <f t="shared" si="181"/>
        <v>21:0123</v>
      </c>
      <c r="E2885" t="s">
        <v>12447</v>
      </c>
      <c r="F2885" t="s">
        <v>12448</v>
      </c>
      <c r="H2885">
        <v>49.443453400000003</v>
      </c>
      <c r="I2885">
        <v>-117.18145509999999</v>
      </c>
      <c r="J2885" s="1" t="str">
        <f t="shared" si="182"/>
        <v>NGR bulk stream sediment</v>
      </c>
      <c r="K2885" s="1" t="str">
        <f t="shared" si="183"/>
        <v>&lt;177 micron (NGR)</v>
      </c>
      <c r="L2885">
        <v>75</v>
      </c>
      <c r="M2885" t="s">
        <v>95</v>
      </c>
      <c r="N2885">
        <v>1253</v>
      </c>
      <c r="O2885" t="s">
        <v>130</v>
      </c>
      <c r="P2885" t="s">
        <v>47</v>
      </c>
      <c r="Q2885" t="s">
        <v>553</v>
      </c>
      <c r="R2885" t="s">
        <v>257</v>
      </c>
      <c r="S2885" t="s">
        <v>106</v>
      </c>
      <c r="T2885" t="s">
        <v>58</v>
      </c>
      <c r="U2885" t="s">
        <v>243</v>
      </c>
      <c r="V2885" t="s">
        <v>79</v>
      </c>
      <c r="W2885" t="s">
        <v>139</v>
      </c>
      <c r="X2885" t="s">
        <v>51</v>
      </c>
      <c r="Y2885" t="s">
        <v>269</v>
      </c>
      <c r="Z2885" t="s">
        <v>56</v>
      </c>
      <c r="AA2885" t="s">
        <v>47</v>
      </c>
      <c r="AB2885" t="s">
        <v>61</v>
      </c>
      <c r="AC2885" t="s">
        <v>267</v>
      </c>
      <c r="AD2885" t="s">
        <v>250</v>
      </c>
      <c r="AE2885" t="s">
        <v>199</v>
      </c>
      <c r="AF2885" t="s">
        <v>58</v>
      </c>
      <c r="AG2885" t="s">
        <v>128</v>
      </c>
      <c r="AH2885" t="s">
        <v>174</v>
      </c>
      <c r="AI2885" t="s">
        <v>57</v>
      </c>
      <c r="AJ2885" t="s">
        <v>274</v>
      </c>
      <c r="AK2885" t="s">
        <v>103</v>
      </c>
      <c r="AL2885" t="s">
        <v>47</v>
      </c>
      <c r="AM2885" t="s">
        <v>47</v>
      </c>
      <c r="AN2885" t="s">
        <v>65</v>
      </c>
      <c r="AO2885" t="s">
        <v>59</v>
      </c>
    </row>
    <row r="2886" spans="1:41" hidden="1" x14ac:dyDescent="0.25">
      <c r="A2886" t="s">
        <v>12449</v>
      </c>
      <c r="B2886" t="s">
        <v>12450</v>
      </c>
      <c r="C2886" s="1" t="str">
        <f t="shared" si="180"/>
        <v>21:1062</v>
      </c>
      <c r="D2886" s="1" t="str">
        <f t="shared" si="181"/>
        <v>21:0123</v>
      </c>
      <c r="E2886" t="s">
        <v>12451</v>
      </c>
      <c r="F2886" t="s">
        <v>12452</v>
      </c>
      <c r="H2886">
        <v>49.407080800000003</v>
      </c>
      <c r="I2886">
        <v>-117.1917552</v>
      </c>
      <c r="J2886" s="1" t="str">
        <f t="shared" si="182"/>
        <v>NGR bulk stream sediment</v>
      </c>
      <c r="K2886" s="1" t="str">
        <f t="shared" si="183"/>
        <v>&lt;177 micron (NGR)</v>
      </c>
      <c r="L2886">
        <v>75</v>
      </c>
      <c r="M2886" t="s">
        <v>117</v>
      </c>
      <c r="N2886">
        <v>1254</v>
      </c>
      <c r="O2886" t="s">
        <v>455</v>
      </c>
      <c r="P2886" t="s">
        <v>122</v>
      </c>
      <c r="Q2886" t="s">
        <v>1106</v>
      </c>
      <c r="R2886" t="s">
        <v>228</v>
      </c>
      <c r="S2886" t="s">
        <v>83</v>
      </c>
      <c r="T2886" t="s">
        <v>85</v>
      </c>
      <c r="U2886" t="s">
        <v>120</v>
      </c>
      <c r="V2886" t="s">
        <v>455</v>
      </c>
      <c r="W2886" t="s">
        <v>257</v>
      </c>
      <c r="X2886" t="s">
        <v>73</v>
      </c>
      <c r="Y2886" t="s">
        <v>104</v>
      </c>
      <c r="Z2886" t="s">
        <v>56</v>
      </c>
      <c r="AA2886" t="s">
        <v>47</v>
      </c>
      <c r="AB2886" t="s">
        <v>64</v>
      </c>
      <c r="AC2886" t="s">
        <v>127</v>
      </c>
      <c r="AD2886" t="s">
        <v>328</v>
      </c>
      <c r="AE2886" t="s">
        <v>199</v>
      </c>
      <c r="AF2886" t="s">
        <v>55</v>
      </c>
      <c r="AG2886" t="s">
        <v>271</v>
      </c>
      <c r="AH2886" t="s">
        <v>87</v>
      </c>
      <c r="AI2886" t="s">
        <v>57</v>
      </c>
      <c r="AJ2886" t="s">
        <v>88</v>
      </c>
      <c r="AK2886" t="s">
        <v>51</v>
      </c>
      <c r="AL2886" t="s">
        <v>47</v>
      </c>
      <c r="AM2886" t="s">
        <v>47</v>
      </c>
      <c r="AN2886" t="s">
        <v>65</v>
      </c>
      <c r="AO2886" t="s">
        <v>175</v>
      </c>
    </row>
    <row r="2887" spans="1:41" hidden="1" x14ac:dyDescent="0.25">
      <c r="A2887" t="s">
        <v>12453</v>
      </c>
      <c r="B2887" t="s">
        <v>12454</v>
      </c>
      <c r="C2887" s="1" t="str">
        <f t="shared" si="180"/>
        <v>21:1062</v>
      </c>
      <c r="D2887" s="1" t="str">
        <f t="shared" si="181"/>
        <v>21:0123</v>
      </c>
      <c r="E2887" t="s">
        <v>12455</v>
      </c>
      <c r="F2887" t="s">
        <v>12456</v>
      </c>
      <c r="H2887">
        <v>49.366197700000001</v>
      </c>
      <c r="I2887">
        <v>-117.14851160000001</v>
      </c>
      <c r="J2887" s="1" t="str">
        <f t="shared" si="182"/>
        <v>NGR bulk stream sediment</v>
      </c>
      <c r="K2887" s="1" t="str">
        <f t="shared" si="183"/>
        <v>&lt;177 micron (NGR)</v>
      </c>
      <c r="L2887">
        <v>75</v>
      </c>
      <c r="M2887" t="s">
        <v>136</v>
      </c>
      <c r="N2887">
        <v>1255</v>
      </c>
      <c r="O2887" t="s">
        <v>164</v>
      </c>
      <c r="P2887" t="s">
        <v>58</v>
      </c>
      <c r="Q2887" t="s">
        <v>513</v>
      </c>
      <c r="R2887" t="s">
        <v>175</v>
      </c>
      <c r="S2887" t="s">
        <v>320</v>
      </c>
      <c r="T2887" t="s">
        <v>85</v>
      </c>
      <c r="U2887" t="s">
        <v>273</v>
      </c>
      <c r="V2887" t="s">
        <v>161</v>
      </c>
      <c r="W2887" t="s">
        <v>122</v>
      </c>
      <c r="X2887" t="s">
        <v>58</v>
      </c>
      <c r="Y2887" t="s">
        <v>462</v>
      </c>
      <c r="Z2887" t="s">
        <v>56</v>
      </c>
      <c r="AA2887" t="s">
        <v>103</v>
      </c>
      <c r="AB2887" t="s">
        <v>105</v>
      </c>
      <c r="AC2887" t="s">
        <v>99</v>
      </c>
      <c r="AD2887" t="s">
        <v>268</v>
      </c>
      <c r="AE2887" t="s">
        <v>53</v>
      </c>
      <c r="AF2887" t="s">
        <v>76</v>
      </c>
      <c r="AG2887" t="s">
        <v>259</v>
      </c>
      <c r="AH2887" t="s">
        <v>47</v>
      </c>
      <c r="AI2887" t="s">
        <v>149</v>
      </c>
      <c r="AJ2887" t="s">
        <v>55</v>
      </c>
      <c r="AK2887" t="s">
        <v>55</v>
      </c>
      <c r="AL2887" t="s">
        <v>47</v>
      </c>
      <c r="AM2887" t="s">
        <v>47</v>
      </c>
      <c r="AN2887" t="s">
        <v>533</v>
      </c>
      <c r="AO2887" t="s">
        <v>66</v>
      </c>
    </row>
    <row r="2888" spans="1:41" hidden="1" x14ac:dyDescent="0.25">
      <c r="A2888" t="s">
        <v>12457</v>
      </c>
      <c r="B2888" t="s">
        <v>12458</v>
      </c>
      <c r="C2888" s="1" t="str">
        <f t="shared" si="180"/>
        <v>21:1062</v>
      </c>
      <c r="D2888" s="1" t="str">
        <f t="shared" si="181"/>
        <v>21:0123</v>
      </c>
      <c r="E2888" t="s">
        <v>12459</v>
      </c>
      <c r="F2888" t="s">
        <v>12460</v>
      </c>
      <c r="H2888">
        <v>49.3639729</v>
      </c>
      <c r="I2888">
        <v>-117.15106659999999</v>
      </c>
      <c r="J2888" s="1" t="str">
        <f t="shared" si="182"/>
        <v>NGR bulk stream sediment</v>
      </c>
      <c r="K2888" s="1" t="str">
        <f t="shared" si="183"/>
        <v>&lt;177 micron (NGR)</v>
      </c>
      <c r="L2888">
        <v>75</v>
      </c>
      <c r="M2888" t="s">
        <v>157</v>
      </c>
      <c r="N2888">
        <v>1256</v>
      </c>
      <c r="O2888" t="s">
        <v>319</v>
      </c>
      <c r="P2888" t="s">
        <v>934</v>
      </c>
      <c r="Q2888" t="s">
        <v>1069</v>
      </c>
      <c r="R2888" t="s">
        <v>85</v>
      </c>
      <c r="S2888" t="s">
        <v>251</v>
      </c>
      <c r="T2888" t="s">
        <v>50</v>
      </c>
      <c r="U2888" t="s">
        <v>146</v>
      </c>
      <c r="V2888" t="s">
        <v>109</v>
      </c>
      <c r="W2888" t="s">
        <v>103</v>
      </c>
      <c r="X2888" t="s">
        <v>52</v>
      </c>
      <c r="Y2888" t="s">
        <v>290</v>
      </c>
      <c r="Z2888" t="s">
        <v>56</v>
      </c>
      <c r="AA2888" t="s">
        <v>46</v>
      </c>
      <c r="AB2888" t="s">
        <v>87</v>
      </c>
      <c r="AC2888" t="s">
        <v>104</v>
      </c>
      <c r="AD2888" t="s">
        <v>343</v>
      </c>
      <c r="AE2888" t="s">
        <v>57</v>
      </c>
      <c r="AF2888" t="s">
        <v>127</v>
      </c>
      <c r="AG2888" t="s">
        <v>88</v>
      </c>
      <c r="AH2888" t="s">
        <v>61</v>
      </c>
      <c r="AI2888" t="s">
        <v>54</v>
      </c>
      <c r="AJ2888" t="s">
        <v>58</v>
      </c>
      <c r="AK2888" t="s">
        <v>111</v>
      </c>
      <c r="AL2888" t="s">
        <v>47</v>
      </c>
      <c r="AM2888" t="s">
        <v>47</v>
      </c>
      <c r="AN2888" t="s">
        <v>65</v>
      </c>
      <c r="AO2888" t="s">
        <v>98</v>
      </c>
    </row>
    <row r="2889" spans="1:41" hidden="1" x14ac:dyDescent="0.25">
      <c r="A2889" t="s">
        <v>12461</v>
      </c>
      <c r="B2889" t="s">
        <v>12462</v>
      </c>
      <c r="C2889" s="1" t="str">
        <f t="shared" si="180"/>
        <v>21:1062</v>
      </c>
      <c r="D2889" s="1" t="str">
        <f t="shared" si="181"/>
        <v>21:0123</v>
      </c>
      <c r="E2889" t="s">
        <v>12463</v>
      </c>
      <c r="F2889" t="s">
        <v>12464</v>
      </c>
      <c r="H2889">
        <v>49.386010900000002</v>
      </c>
      <c r="I2889">
        <v>-117.1615382</v>
      </c>
      <c r="J2889" s="1" t="str">
        <f t="shared" si="182"/>
        <v>NGR bulk stream sediment</v>
      </c>
      <c r="K2889" s="1" t="str">
        <f t="shared" si="183"/>
        <v>&lt;177 micron (NGR)</v>
      </c>
      <c r="L2889">
        <v>75</v>
      </c>
      <c r="M2889" t="s">
        <v>280</v>
      </c>
      <c r="N2889">
        <v>1257</v>
      </c>
      <c r="O2889" t="s">
        <v>455</v>
      </c>
      <c r="P2889" t="s">
        <v>209</v>
      </c>
      <c r="Q2889" t="s">
        <v>578</v>
      </c>
      <c r="R2889" t="s">
        <v>130</v>
      </c>
      <c r="S2889" t="s">
        <v>146</v>
      </c>
      <c r="T2889" t="s">
        <v>55</v>
      </c>
      <c r="U2889" t="s">
        <v>239</v>
      </c>
      <c r="V2889" t="s">
        <v>139</v>
      </c>
      <c r="W2889" t="s">
        <v>161</v>
      </c>
      <c r="X2889" t="s">
        <v>58</v>
      </c>
      <c r="Y2889" t="s">
        <v>140</v>
      </c>
      <c r="Z2889" t="s">
        <v>56</v>
      </c>
      <c r="AA2889" t="s">
        <v>46</v>
      </c>
      <c r="AB2889" t="s">
        <v>101</v>
      </c>
      <c r="AC2889" t="s">
        <v>108</v>
      </c>
      <c r="AD2889" t="s">
        <v>342</v>
      </c>
      <c r="AE2889" t="s">
        <v>84</v>
      </c>
      <c r="AF2889" t="s">
        <v>85</v>
      </c>
      <c r="AG2889" t="s">
        <v>150</v>
      </c>
      <c r="AH2889" t="s">
        <v>47</v>
      </c>
      <c r="AI2889" t="s">
        <v>149</v>
      </c>
      <c r="AJ2889" t="s">
        <v>127</v>
      </c>
      <c r="AK2889" t="s">
        <v>336</v>
      </c>
      <c r="AL2889" t="s">
        <v>47</v>
      </c>
      <c r="AM2889" t="s">
        <v>47</v>
      </c>
      <c r="AN2889" t="s">
        <v>345</v>
      </c>
      <c r="AO2889" t="s">
        <v>225</v>
      </c>
    </row>
    <row r="2890" spans="1:41" hidden="1" x14ac:dyDescent="0.25">
      <c r="A2890" t="s">
        <v>12465</v>
      </c>
      <c r="B2890" t="s">
        <v>12466</v>
      </c>
      <c r="C2890" s="1" t="str">
        <f t="shared" si="180"/>
        <v>21:1062</v>
      </c>
      <c r="D2890" s="1" t="str">
        <f t="shared" si="181"/>
        <v>21:0123</v>
      </c>
      <c r="E2890" t="s">
        <v>12463</v>
      </c>
      <c r="F2890" t="s">
        <v>12467</v>
      </c>
      <c r="H2890">
        <v>49.386010900000002</v>
      </c>
      <c r="I2890">
        <v>-117.1615382</v>
      </c>
      <c r="J2890" s="1" t="str">
        <f t="shared" si="182"/>
        <v>NGR bulk stream sediment</v>
      </c>
      <c r="K2890" s="1" t="str">
        <f t="shared" si="183"/>
        <v>&lt;177 micron (NGR)</v>
      </c>
      <c r="L2890">
        <v>75</v>
      </c>
      <c r="M2890" t="s">
        <v>288</v>
      </c>
      <c r="N2890">
        <v>1258</v>
      </c>
      <c r="O2890" t="s">
        <v>130</v>
      </c>
      <c r="P2890" t="s">
        <v>108</v>
      </c>
      <c r="Q2890" t="s">
        <v>790</v>
      </c>
      <c r="R2890" t="s">
        <v>173</v>
      </c>
      <c r="S2890" t="s">
        <v>146</v>
      </c>
      <c r="T2890" t="s">
        <v>55</v>
      </c>
      <c r="U2890" t="s">
        <v>290</v>
      </c>
      <c r="V2890" t="s">
        <v>122</v>
      </c>
      <c r="W2890" t="s">
        <v>161</v>
      </c>
      <c r="X2890" t="s">
        <v>55</v>
      </c>
      <c r="Y2890" t="s">
        <v>538</v>
      </c>
      <c r="Z2890" t="s">
        <v>56</v>
      </c>
      <c r="AA2890" t="s">
        <v>46</v>
      </c>
      <c r="AB2890" t="s">
        <v>47</v>
      </c>
      <c r="AC2890" t="s">
        <v>267</v>
      </c>
      <c r="AD2890" t="s">
        <v>77</v>
      </c>
      <c r="AE2890" t="s">
        <v>84</v>
      </c>
      <c r="AF2890" t="s">
        <v>85</v>
      </c>
      <c r="AG2890" t="s">
        <v>439</v>
      </c>
      <c r="AH2890" t="s">
        <v>101</v>
      </c>
      <c r="AI2890" t="s">
        <v>149</v>
      </c>
      <c r="AJ2890" t="s">
        <v>267</v>
      </c>
      <c r="AK2890" t="s">
        <v>336</v>
      </c>
      <c r="AL2890" t="s">
        <v>47</v>
      </c>
      <c r="AM2890" t="s">
        <v>47</v>
      </c>
      <c r="AN2890" t="s">
        <v>915</v>
      </c>
      <c r="AO2890" t="s">
        <v>165</v>
      </c>
    </row>
    <row r="2891" spans="1:41" hidden="1" x14ac:dyDescent="0.25">
      <c r="A2891" t="s">
        <v>12468</v>
      </c>
      <c r="B2891" t="s">
        <v>12469</v>
      </c>
      <c r="C2891" s="1" t="str">
        <f t="shared" si="180"/>
        <v>21:1062</v>
      </c>
      <c r="D2891" s="1" t="str">
        <f t="shared" si="181"/>
        <v>21:0123</v>
      </c>
      <c r="E2891" t="s">
        <v>12470</v>
      </c>
      <c r="F2891" t="s">
        <v>12471</v>
      </c>
      <c r="H2891">
        <v>49.391689700000001</v>
      </c>
      <c r="I2891">
        <v>-117.2037801</v>
      </c>
      <c r="J2891" s="1" t="str">
        <f t="shared" si="182"/>
        <v>NGR bulk stream sediment</v>
      </c>
      <c r="K2891" s="1" t="str">
        <f t="shared" si="183"/>
        <v>&lt;177 micron (NGR)</v>
      </c>
      <c r="L2891">
        <v>75</v>
      </c>
      <c r="M2891" t="s">
        <v>170</v>
      </c>
      <c r="N2891">
        <v>1259</v>
      </c>
      <c r="O2891" t="s">
        <v>86</v>
      </c>
      <c r="P2891" t="s">
        <v>51</v>
      </c>
      <c r="Q2891" t="s">
        <v>684</v>
      </c>
      <c r="R2891" t="s">
        <v>161</v>
      </c>
      <c r="S2891" t="s">
        <v>589</v>
      </c>
      <c r="T2891" t="s">
        <v>76</v>
      </c>
      <c r="U2891" t="s">
        <v>250</v>
      </c>
      <c r="V2891" t="s">
        <v>206</v>
      </c>
      <c r="W2891" t="s">
        <v>60</v>
      </c>
      <c r="X2891" t="s">
        <v>55</v>
      </c>
      <c r="Y2891" t="s">
        <v>268</v>
      </c>
      <c r="Z2891" t="s">
        <v>56</v>
      </c>
      <c r="AA2891" t="s">
        <v>46</v>
      </c>
      <c r="AB2891" t="s">
        <v>47</v>
      </c>
      <c r="AC2891" t="s">
        <v>269</v>
      </c>
      <c r="AD2891" t="s">
        <v>344</v>
      </c>
      <c r="AE2891" t="s">
        <v>53</v>
      </c>
      <c r="AF2891" t="s">
        <v>76</v>
      </c>
      <c r="AG2891" t="s">
        <v>351</v>
      </c>
      <c r="AH2891" t="s">
        <v>105</v>
      </c>
      <c r="AI2891" t="s">
        <v>149</v>
      </c>
      <c r="AJ2891" t="s">
        <v>108</v>
      </c>
      <c r="AK2891" t="s">
        <v>270</v>
      </c>
      <c r="AL2891" t="s">
        <v>47</v>
      </c>
      <c r="AM2891" t="s">
        <v>47</v>
      </c>
      <c r="AN2891" t="s">
        <v>196</v>
      </c>
      <c r="AO2891" t="s">
        <v>269</v>
      </c>
    </row>
    <row r="2892" spans="1:41" hidden="1" x14ac:dyDescent="0.25">
      <c r="A2892" t="s">
        <v>12472</v>
      </c>
      <c r="B2892" t="s">
        <v>12473</v>
      </c>
      <c r="C2892" s="1" t="str">
        <f t="shared" si="180"/>
        <v>21:1062</v>
      </c>
      <c r="D2892" s="1" t="str">
        <f t="shared" si="181"/>
        <v>21:0123</v>
      </c>
      <c r="E2892" t="s">
        <v>12474</v>
      </c>
      <c r="F2892" t="s">
        <v>12475</v>
      </c>
      <c r="H2892">
        <v>49.387725699999997</v>
      </c>
      <c r="I2892">
        <v>-117.23523520000001</v>
      </c>
      <c r="J2892" s="1" t="str">
        <f t="shared" si="182"/>
        <v>NGR bulk stream sediment</v>
      </c>
      <c r="K2892" s="1" t="str">
        <f t="shared" si="183"/>
        <v>&lt;177 micron (NGR)</v>
      </c>
      <c r="L2892">
        <v>75</v>
      </c>
      <c r="M2892" t="s">
        <v>180</v>
      </c>
      <c r="N2892">
        <v>1260</v>
      </c>
      <c r="O2892" t="s">
        <v>129</v>
      </c>
      <c r="P2892" t="s">
        <v>342</v>
      </c>
      <c r="Q2892" t="s">
        <v>1157</v>
      </c>
      <c r="R2892" t="s">
        <v>85</v>
      </c>
      <c r="S2892" t="s">
        <v>186</v>
      </c>
      <c r="T2892" t="s">
        <v>112</v>
      </c>
      <c r="U2892" t="s">
        <v>251</v>
      </c>
      <c r="V2892" t="s">
        <v>129</v>
      </c>
      <c r="W2892" t="s">
        <v>224</v>
      </c>
      <c r="X2892" t="s">
        <v>47</v>
      </c>
      <c r="Y2892" t="s">
        <v>90</v>
      </c>
      <c r="Z2892" t="s">
        <v>56</v>
      </c>
      <c r="AA2892" t="s">
        <v>46</v>
      </c>
      <c r="AB2892" t="s">
        <v>101</v>
      </c>
      <c r="AC2892" t="s">
        <v>269</v>
      </c>
      <c r="AD2892" t="s">
        <v>144</v>
      </c>
      <c r="AE2892" t="s">
        <v>105</v>
      </c>
      <c r="AF2892" t="s">
        <v>217</v>
      </c>
      <c r="AG2892" t="s">
        <v>151</v>
      </c>
      <c r="AH2892" t="s">
        <v>57</v>
      </c>
      <c r="AI2892" t="s">
        <v>53</v>
      </c>
      <c r="AJ2892" t="s">
        <v>227</v>
      </c>
      <c r="AK2892" t="s">
        <v>81</v>
      </c>
      <c r="AL2892" t="s">
        <v>47</v>
      </c>
      <c r="AM2892" t="s">
        <v>47</v>
      </c>
      <c r="AN2892" t="s">
        <v>65</v>
      </c>
      <c r="AO2892" t="s">
        <v>145</v>
      </c>
    </row>
    <row r="2893" spans="1:41" hidden="1" x14ac:dyDescent="0.25">
      <c r="A2893" t="s">
        <v>12476</v>
      </c>
      <c r="B2893" t="s">
        <v>12477</v>
      </c>
      <c r="C2893" s="1" t="str">
        <f t="shared" si="180"/>
        <v>21:1062</v>
      </c>
      <c r="D2893" s="1" t="str">
        <f t="shared" si="181"/>
        <v>21:0123</v>
      </c>
      <c r="E2893" t="s">
        <v>12478</v>
      </c>
      <c r="F2893" t="s">
        <v>12479</v>
      </c>
      <c r="H2893">
        <v>49.385566599999997</v>
      </c>
      <c r="I2893">
        <v>-117.2867299</v>
      </c>
      <c r="J2893" s="1" t="str">
        <f t="shared" si="182"/>
        <v>NGR bulk stream sediment</v>
      </c>
      <c r="K2893" s="1" t="str">
        <f t="shared" si="183"/>
        <v>&lt;177 micron (NGR)</v>
      </c>
      <c r="L2893">
        <v>75</v>
      </c>
      <c r="M2893" t="s">
        <v>195</v>
      </c>
      <c r="N2893">
        <v>1261</v>
      </c>
      <c r="O2893" t="s">
        <v>85</v>
      </c>
      <c r="P2893" t="s">
        <v>8640</v>
      </c>
      <c r="Q2893" t="s">
        <v>1780</v>
      </c>
      <c r="R2893" t="s">
        <v>493</v>
      </c>
      <c r="S2893" t="s">
        <v>190</v>
      </c>
      <c r="T2893" t="s">
        <v>80</v>
      </c>
      <c r="U2893" t="s">
        <v>695</v>
      </c>
      <c r="V2893" t="s">
        <v>60</v>
      </c>
      <c r="W2893" t="s">
        <v>88</v>
      </c>
      <c r="X2893" t="s">
        <v>103</v>
      </c>
      <c r="Y2893" t="s">
        <v>197</v>
      </c>
      <c r="Z2893" t="s">
        <v>56</v>
      </c>
      <c r="AA2893" t="s">
        <v>47</v>
      </c>
      <c r="AB2893" t="s">
        <v>47</v>
      </c>
      <c r="AC2893" t="s">
        <v>186</v>
      </c>
      <c r="AD2893" t="s">
        <v>239</v>
      </c>
      <c r="AE2893" t="s">
        <v>61</v>
      </c>
      <c r="AF2893" t="s">
        <v>293</v>
      </c>
      <c r="AG2893" t="s">
        <v>412</v>
      </c>
      <c r="AH2893" t="s">
        <v>149</v>
      </c>
      <c r="AI2893" t="s">
        <v>198</v>
      </c>
      <c r="AJ2893" t="s">
        <v>51</v>
      </c>
      <c r="AK2893" t="s">
        <v>102</v>
      </c>
      <c r="AL2893" t="s">
        <v>99</v>
      </c>
      <c r="AM2893" t="s">
        <v>47</v>
      </c>
      <c r="AN2893" t="s">
        <v>65</v>
      </c>
      <c r="AO2893" t="s">
        <v>269</v>
      </c>
    </row>
    <row r="2894" spans="1:41" hidden="1" x14ac:dyDescent="0.25">
      <c r="A2894" t="s">
        <v>12480</v>
      </c>
      <c r="B2894" t="s">
        <v>12481</v>
      </c>
      <c r="C2894" s="1" t="str">
        <f t="shared" si="180"/>
        <v>21:1062</v>
      </c>
      <c r="D2894" s="1" t="str">
        <f t="shared" si="181"/>
        <v>21:0123</v>
      </c>
      <c r="E2894" t="s">
        <v>12482</v>
      </c>
      <c r="F2894" t="s">
        <v>12483</v>
      </c>
      <c r="H2894">
        <v>49.388278</v>
      </c>
      <c r="I2894">
        <v>-117.2739308</v>
      </c>
      <c r="J2894" s="1" t="str">
        <f t="shared" si="182"/>
        <v>NGR bulk stream sediment</v>
      </c>
      <c r="K2894" s="1" t="str">
        <f t="shared" si="183"/>
        <v>&lt;177 micron (NGR)</v>
      </c>
      <c r="L2894">
        <v>75</v>
      </c>
      <c r="M2894" t="s">
        <v>205</v>
      </c>
      <c r="N2894">
        <v>1262</v>
      </c>
      <c r="O2894" t="s">
        <v>104</v>
      </c>
      <c r="P2894" t="s">
        <v>12484</v>
      </c>
      <c r="Q2894" t="s">
        <v>289</v>
      </c>
      <c r="R2894" t="s">
        <v>266</v>
      </c>
      <c r="S2894" t="s">
        <v>90</v>
      </c>
      <c r="T2894" t="s">
        <v>59</v>
      </c>
      <c r="U2894" t="s">
        <v>171</v>
      </c>
      <c r="V2894" t="s">
        <v>260</v>
      </c>
      <c r="W2894" t="s">
        <v>88</v>
      </c>
      <c r="X2894" t="s">
        <v>122</v>
      </c>
      <c r="Y2894" t="s">
        <v>50</v>
      </c>
      <c r="Z2894" t="s">
        <v>56</v>
      </c>
      <c r="AA2894" t="s">
        <v>47</v>
      </c>
      <c r="AB2894" t="s">
        <v>110</v>
      </c>
      <c r="AC2894" t="s">
        <v>77</v>
      </c>
      <c r="AD2894" t="s">
        <v>272</v>
      </c>
      <c r="AE2894" t="s">
        <v>102</v>
      </c>
      <c r="AF2894" t="s">
        <v>50</v>
      </c>
      <c r="AG2894" t="s">
        <v>103</v>
      </c>
      <c r="AH2894" t="s">
        <v>57</v>
      </c>
      <c r="AI2894" t="s">
        <v>198</v>
      </c>
      <c r="AJ2894" t="s">
        <v>102</v>
      </c>
      <c r="AK2894" t="s">
        <v>125</v>
      </c>
      <c r="AL2894" t="s">
        <v>122</v>
      </c>
      <c r="AM2894" t="s">
        <v>47</v>
      </c>
      <c r="AN2894" t="s">
        <v>543</v>
      </c>
      <c r="AO2894" t="s">
        <v>85</v>
      </c>
    </row>
    <row r="2895" spans="1:41" hidden="1" x14ac:dyDescent="0.25">
      <c r="A2895" t="s">
        <v>12485</v>
      </c>
      <c r="B2895" t="s">
        <v>12486</v>
      </c>
      <c r="C2895" s="1" t="str">
        <f t="shared" si="180"/>
        <v>21:1062</v>
      </c>
      <c r="D2895" s="1" t="str">
        <f t="shared" si="181"/>
        <v>21:0123</v>
      </c>
      <c r="E2895" t="s">
        <v>12487</v>
      </c>
      <c r="F2895" t="s">
        <v>12488</v>
      </c>
      <c r="H2895">
        <v>49.378756899999999</v>
      </c>
      <c r="I2895">
        <v>-117.2609547</v>
      </c>
      <c r="J2895" s="1" t="str">
        <f t="shared" si="182"/>
        <v>NGR bulk stream sediment</v>
      </c>
      <c r="K2895" s="1" t="str">
        <f t="shared" si="183"/>
        <v>&lt;177 micron (NGR)</v>
      </c>
      <c r="L2895">
        <v>75</v>
      </c>
      <c r="M2895" t="s">
        <v>214</v>
      </c>
      <c r="N2895">
        <v>1263</v>
      </c>
      <c r="O2895" t="s">
        <v>209</v>
      </c>
      <c r="P2895" t="s">
        <v>217</v>
      </c>
      <c r="Q2895" t="s">
        <v>765</v>
      </c>
      <c r="R2895" t="s">
        <v>437</v>
      </c>
      <c r="S2895" t="s">
        <v>141</v>
      </c>
      <c r="T2895" t="s">
        <v>59</v>
      </c>
      <c r="U2895" t="s">
        <v>695</v>
      </c>
      <c r="V2895" t="s">
        <v>455</v>
      </c>
      <c r="W2895" t="s">
        <v>292</v>
      </c>
      <c r="X2895" t="s">
        <v>122</v>
      </c>
      <c r="Y2895" t="s">
        <v>98</v>
      </c>
      <c r="Z2895" t="s">
        <v>56</v>
      </c>
      <c r="AA2895" t="s">
        <v>46</v>
      </c>
      <c r="AB2895" t="s">
        <v>47</v>
      </c>
      <c r="AC2895" t="s">
        <v>462</v>
      </c>
      <c r="AD2895" t="s">
        <v>120</v>
      </c>
      <c r="AE2895" t="s">
        <v>47</v>
      </c>
      <c r="AF2895" t="s">
        <v>1093</v>
      </c>
      <c r="AG2895" t="s">
        <v>123</v>
      </c>
      <c r="AH2895" t="s">
        <v>57</v>
      </c>
      <c r="AI2895" t="s">
        <v>57</v>
      </c>
      <c r="AJ2895" t="s">
        <v>493</v>
      </c>
      <c r="AK2895" t="s">
        <v>257</v>
      </c>
      <c r="AL2895" t="s">
        <v>122</v>
      </c>
      <c r="AM2895" t="s">
        <v>47</v>
      </c>
      <c r="AN2895" t="s">
        <v>284</v>
      </c>
      <c r="AO2895" t="s">
        <v>59</v>
      </c>
    </row>
    <row r="2896" spans="1:41" hidden="1" x14ac:dyDescent="0.25">
      <c r="A2896" t="s">
        <v>12489</v>
      </c>
      <c r="B2896" t="s">
        <v>12490</v>
      </c>
      <c r="C2896" s="1" t="str">
        <f t="shared" si="180"/>
        <v>21:1062</v>
      </c>
      <c r="D2896" s="1" t="str">
        <f t="shared" si="181"/>
        <v>21:0123</v>
      </c>
      <c r="E2896" t="s">
        <v>12491</v>
      </c>
      <c r="F2896" t="s">
        <v>12492</v>
      </c>
      <c r="H2896">
        <v>49.370003400000002</v>
      </c>
      <c r="I2896">
        <v>-117.23309759999999</v>
      </c>
      <c r="J2896" s="1" t="str">
        <f t="shared" si="182"/>
        <v>NGR bulk stream sediment</v>
      </c>
      <c r="K2896" s="1" t="str">
        <f t="shared" si="183"/>
        <v>&lt;177 micron (NGR)</v>
      </c>
      <c r="L2896">
        <v>75</v>
      </c>
      <c r="M2896" t="s">
        <v>223</v>
      </c>
      <c r="N2896">
        <v>1264</v>
      </c>
      <c r="O2896" t="s">
        <v>351</v>
      </c>
      <c r="P2896" t="s">
        <v>330</v>
      </c>
      <c r="Q2896" t="s">
        <v>802</v>
      </c>
      <c r="R2896" t="s">
        <v>502</v>
      </c>
      <c r="S2896" t="s">
        <v>186</v>
      </c>
      <c r="T2896" t="s">
        <v>59</v>
      </c>
      <c r="U2896" t="s">
        <v>146</v>
      </c>
      <c r="V2896" t="s">
        <v>51</v>
      </c>
      <c r="W2896" t="s">
        <v>224</v>
      </c>
      <c r="X2896" t="s">
        <v>122</v>
      </c>
      <c r="Y2896" t="s">
        <v>59</v>
      </c>
      <c r="Z2896" t="s">
        <v>56</v>
      </c>
      <c r="AA2896" t="s">
        <v>46</v>
      </c>
      <c r="AB2896" t="s">
        <v>47</v>
      </c>
      <c r="AC2896" t="s">
        <v>104</v>
      </c>
      <c r="AD2896" t="s">
        <v>107</v>
      </c>
      <c r="AE2896" t="s">
        <v>110</v>
      </c>
      <c r="AF2896" t="s">
        <v>730</v>
      </c>
      <c r="AG2896" t="s">
        <v>270</v>
      </c>
      <c r="AH2896" t="s">
        <v>198</v>
      </c>
      <c r="AI2896" t="s">
        <v>54</v>
      </c>
      <c r="AJ2896" t="s">
        <v>227</v>
      </c>
      <c r="AK2896" t="s">
        <v>78</v>
      </c>
      <c r="AL2896" t="s">
        <v>47</v>
      </c>
      <c r="AM2896" t="s">
        <v>47</v>
      </c>
      <c r="AN2896" t="s">
        <v>65</v>
      </c>
      <c r="AO2896" t="s">
        <v>82</v>
      </c>
    </row>
    <row r="2897" spans="1:41" hidden="1" x14ac:dyDescent="0.25">
      <c r="A2897" t="s">
        <v>12493</v>
      </c>
      <c r="B2897" t="s">
        <v>12494</v>
      </c>
      <c r="C2897" s="1" t="str">
        <f t="shared" si="180"/>
        <v>21:1062</v>
      </c>
      <c r="D2897" s="1" t="str">
        <f t="shared" si="181"/>
        <v>21:0123</v>
      </c>
      <c r="E2897" t="s">
        <v>12495</v>
      </c>
      <c r="F2897" t="s">
        <v>12496</v>
      </c>
      <c r="H2897">
        <v>49.333817000000003</v>
      </c>
      <c r="I2897">
        <v>-117.8038459</v>
      </c>
      <c r="J2897" s="1" t="str">
        <f t="shared" si="182"/>
        <v>NGR bulk stream sediment</v>
      </c>
      <c r="K2897" s="1" t="str">
        <f t="shared" si="183"/>
        <v>&lt;177 micron (NGR)</v>
      </c>
      <c r="L2897">
        <v>75</v>
      </c>
      <c r="M2897" t="s">
        <v>233</v>
      </c>
      <c r="N2897">
        <v>1265</v>
      </c>
      <c r="O2897" t="s">
        <v>105</v>
      </c>
      <c r="P2897" t="s">
        <v>47</v>
      </c>
      <c r="Q2897" t="s">
        <v>1780</v>
      </c>
      <c r="R2897" t="s">
        <v>158</v>
      </c>
      <c r="S2897" t="s">
        <v>207</v>
      </c>
      <c r="T2897" t="s">
        <v>108</v>
      </c>
      <c r="U2897" t="s">
        <v>65</v>
      </c>
      <c r="V2897" t="s">
        <v>64</v>
      </c>
      <c r="W2897" t="s">
        <v>123</v>
      </c>
      <c r="X2897" t="s">
        <v>52</v>
      </c>
      <c r="Y2897" t="s">
        <v>597</v>
      </c>
      <c r="Z2897" t="s">
        <v>56</v>
      </c>
      <c r="AA2897" t="s">
        <v>46</v>
      </c>
      <c r="AB2897" t="s">
        <v>64</v>
      </c>
      <c r="AC2897" t="s">
        <v>83</v>
      </c>
      <c r="AD2897" t="s">
        <v>829</v>
      </c>
      <c r="AE2897" t="s">
        <v>53</v>
      </c>
      <c r="AF2897" t="s">
        <v>127</v>
      </c>
      <c r="AG2897" t="s">
        <v>1087</v>
      </c>
      <c r="AH2897" t="s">
        <v>257</v>
      </c>
      <c r="AI2897" t="s">
        <v>174</v>
      </c>
      <c r="AJ2897" t="s">
        <v>127</v>
      </c>
      <c r="AK2897" t="s">
        <v>271</v>
      </c>
      <c r="AL2897" t="s">
        <v>47</v>
      </c>
      <c r="AM2897" t="s">
        <v>122</v>
      </c>
      <c r="AN2897" t="s">
        <v>1304</v>
      </c>
      <c r="AO2897" t="s">
        <v>82</v>
      </c>
    </row>
    <row r="2898" spans="1:41" hidden="1" x14ac:dyDescent="0.25">
      <c r="A2898" t="s">
        <v>12497</v>
      </c>
      <c r="B2898" t="s">
        <v>12498</v>
      </c>
      <c r="C2898" s="1" t="str">
        <f t="shared" si="180"/>
        <v>21:1062</v>
      </c>
      <c r="D2898" s="1" t="str">
        <f t="shared" si="181"/>
        <v>21:0123</v>
      </c>
      <c r="E2898" t="s">
        <v>12499</v>
      </c>
      <c r="F2898" t="s">
        <v>12500</v>
      </c>
      <c r="H2898">
        <v>49.334629499999998</v>
      </c>
      <c r="I2898">
        <v>-117.8462553</v>
      </c>
      <c r="J2898" s="1" t="str">
        <f t="shared" si="182"/>
        <v>NGR bulk stream sediment</v>
      </c>
      <c r="K2898" s="1" t="str">
        <f t="shared" si="183"/>
        <v>&lt;177 micron (NGR)</v>
      </c>
      <c r="L2898">
        <v>75</v>
      </c>
      <c r="M2898" t="s">
        <v>248</v>
      </c>
      <c r="N2898">
        <v>1266</v>
      </c>
      <c r="O2898" t="s">
        <v>257</v>
      </c>
      <c r="P2898" t="s">
        <v>103</v>
      </c>
      <c r="Q2898" t="s">
        <v>234</v>
      </c>
      <c r="R2898" t="s">
        <v>58</v>
      </c>
      <c r="S2898" t="s">
        <v>65</v>
      </c>
      <c r="T2898" t="s">
        <v>66</v>
      </c>
      <c r="U2898" t="s">
        <v>391</v>
      </c>
      <c r="V2898" t="s">
        <v>78</v>
      </c>
      <c r="W2898" t="s">
        <v>238</v>
      </c>
      <c r="X2898" t="s">
        <v>51</v>
      </c>
      <c r="Y2898" t="s">
        <v>438</v>
      </c>
      <c r="Z2898" t="s">
        <v>56</v>
      </c>
      <c r="AA2898" t="s">
        <v>46</v>
      </c>
      <c r="AB2898" t="s">
        <v>105</v>
      </c>
      <c r="AC2898" t="s">
        <v>183</v>
      </c>
      <c r="AD2898" t="s">
        <v>507</v>
      </c>
      <c r="AE2898" t="s">
        <v>46</v>
      </c>
      <c r="AF2898" t="s">
        <v>267</v>
      </c>
      <c r="AG2898" t="s">
        <v>696</v>
      </c>
      <c r="AH2898" t="s">
        <v>257</v>
      </c>
      <c r="AI2898" t="s">
        <v>61</v>
      </c>
      <c r="AJ2898" t="s">
        <v>108</v>
      </c>
      <c r="AK2898" t="s">
        <v>365</v>
      </c>
      <c r="AL2898" t="s">
        <v>47</v>
      </c>
      <c r="AM2898" t="s">
        <v>122</v>
      </c>
      <c r="AN2898" t="s">
        <v>915</v>
      </c>
      <c r="AO2898" t="s">
        <v>50</v>
      </c>
    </row>
    <row r="2899" spans="1:41" hidden="1" x14ac:dyDescent="0.25">
      <c r="A2899" t="s">
        <v>12501</v>
      </c>
      <c r="B2899" t="s">
        <v>12502</v>
      </c>
      <c r="C2899" s="1" t="str">
        <f t="shared" si="180"/>
        <v>21:1062</v>
      </c>
      <c r="D2899" s="1" t="str">
        <f t="shared" si="181"/>
        <v>21:0123</v>
      </c>
      <c r="E2899" t="s">
        <v>12503</v>
      </c>
      <c r="F2899" t="s">
        <v>12504</v>
      </c>
      <c r="H2899">
        <v>49.337203199999998</v>
      </c>
      <c r="I2899">
        <v>-117.8880632</v>
      </c>
      <c r="J2899" s="1" t="str">
        <f t="shared" si="182"/>
        <v>NGR bulk stream sediment</v>
      </c>
      <c r="K2899" s="1" t="str">
        <f t="shared" si="183"/>
        <v>&lt;177 micron (NGR)</v>
      </c>
      <c r="L2899">
        <v>75</v>
      </c>
      <c r="M2899" t="s">
        <v>256</v>
      </c>
      <c r="N2899">
        <v>1267</v>
      </c>
      <c r="O2899" t="s">
        <v>47</v>
      </c>
      <c r="P2899" t="s">
        <v>47</v>
      </c>
      <c r="Q2899" t="s">
        <v>404</v>
      </c>
      <c r="R2899" t="s">
        <v>142</v>
      </c>
      <c r="S2899" t="s">
        <v>543</v>
      </c>
      <c r="T2899" t="s">
        <v>209</v>
      </c>
      <c r="U2899" t="s">
        <v>543</v>
      </c>
      <c r="V2899" t="s">
        <v>105</v>
      </c>
      <c r="W2899" t="s">
        <v>351</v>
      </c>
      <c r="X2899" t="s">
        <v>330</v>
      </c>
      <c r="Y2899" t="s">
        <v>207</v>
      </c>
      <c r="Z2899" t="s">
        <v>56</v>
      </c>
      <c r="AA2899" t="s">
        <v>46</v>
      </c>
      <c r="AB2899" t="s">
        <v>47</v>
      </c>
      <c r="AC2899" t="s">
        <v>190</v>
      </c>
      <c r="AD2899" t="s">
        <v>251</v>
      </c>
      <c r="AE2899" t="s">
        <v>62</v>
      </c>
      <c r="AF2899" t="s">
        <v>50</v>
      </c>
      <c r="AG2899" t="s">
        <v>2387</v>
      </c>
      <c r="AH2899" t="s">
        <v>109</v>
      </c>
      <c r="AI2899" t="s">
        <v>61</v>
      </c>
      <c r="AJ2899" t="s">
        <v>66</v>
      </c>
      <c r="AK2899" t="s">
        <v>266</v>
      </c>
      <c r="AL2899" t="s">
        <v>47</v>
      </c>
      <c r="AM2899" t="s">
        <v>47</v>
      </c>
      <c r="AN2899" t="s">
        <v>322</v>
      </c>
      <c r="AO2899" t="s">
        <v>269</v>
      </c>
    </row>
    <row r="2900" spans="1:41" hidden="1" x14ac:dyDescent="0.25">
      <c r="A2900" t="s">
        <v>12505</v>
      </c>
      <c r="B2900" t="s">
        <v>12506</v>
      </c>
      <c r="C2900" s="1" t="str">
        <f t="shared" si="180"/>
        <v>21:1062</v>
      </c>
      <c r="D2900" s="1" t="str">
        <f t="shared" si="181"/>
        <v>21:0123</v>
      </c>
      <c r="E2900" t="s">
        <v>12507</v>
      </c>
      <c r="F2900" t="s">
        <v>12508</v>
      </c>
      <c r="H2900">
        <v>49.363281800000003</v>
      </c>
      <c r="I2900">
        <v>-117.9856027</v>
      </c>
      <c r="J2900" s="1" t="str">
        <f t="shared" si="182"/>
        <v>NGR bulk stream sediment</v>
      </c>
      <c r="K2900" s="1" t="str">
        <f t="shared" si="183"/>
        <v>&lt;177 micron (NGR)</v>
      </c>
      <c r="L2900">
        <v>75</v>
      </c>
      <c r="M2900" t="s">
        <v>265</v>
      </c>
      <c r="N2900">
        <v>1268</v>
      </c>
      <c r="O2900" t="s">
        <v>60</v>
      </c>
      <c r="P2900" t="s">
        <v>131</v>
      </c>
      <c r="Q2900" t="s">
        <v>698</v>
      </c>
      <c r="R2900" t="s">
        <v>55</v>
      </c>
      <c r="S2900" t="s">
        <v>386</v>
      </c>
      <c r="T2900" t="s">
        <v>330</v>
      </c>
      <c r="U2900" t="s">
        <v>184</v>
      </c>
      <c r="V2900" t="s">
        <v>60</v>
      </c>
      <c r="W2900" t="s">
        <v>151</v>
      </c>
      <c r="X2900" t="s">
        <v>85</v>
      </c>
      <c r="Y2900" t="s">
        <v>2207</v>
      </c>
      <c r="Z2900" t="s">
        <v>56</v>
      </c>
      <c r="AA2900" t="s">
        <v>46</v>
      </c>
      <c r="AB2900" t="s">
        <v>61</v>
      </c>
      <c r="AC2900" t="s">
        <v>131</v>
      </c>
      <c r="AD2900" t="s">
        <v>226</v>
      </c>
      <c r="AE2900" t="s">
        <v>54</v>
      </c>
      <c r="AF2900" t="s">
        <v>55</v>
      </c>
      <c r="AG2900" t="s">
        <v>2208</v>
      </c>
      <c r="AH2900" t="s">
        <v>51</v>
      </c>
      <c r="AI2900" t="s">
        <v>101</v>
      </c>
      <c r="AJ2900" t="s">
        <v>3594</v>
      </c>
      <c r="AK2900" t="s">
        <v>77</v>
      </c>
      <c r="AL2900" t="s">
        <v>47</v>
      </c>
      <c r="AM2900" t="s">
        <v>122</v>
      </c>
      <c r="AN2900" t="s">
        <v>468</v>
      </c>
      <c r="AO2900" t="s">
        <v>58</v>
      </c>
    </row>
    <row r="2901" spans="1:41" hidden="1" x14ac:dyDescent="0.25">
      <c r="A2901" t="s">
        <v>12509</v>
      </c>
      <c r="B2901" t="s">
        <v>12510</v>
      </c>
      <c r="C2901" s="1" t="str">
        <f t="shared" si="180"/>
        <v>21:1062</v>
      </c>
      <c r="D2901" s="1" t="str">
        <f t="shared" si="181"/>
        <v>21:0123</v>
      </c>
      <c r="E2901" t="s">
        <v>12511</v>
      </c>
      <c r="F2901" t="s">
        <v>12512</v>
      </c>
      <c r="H2901">
        <v>49.437223799999998</v>
      </c>
      <c r="I2901">
        <v>-117.7643181</v>
      </c>
      <c r="J2901" s="1" t="str">
        <f t="shared" si="182"/>
        <v>NGR bulk stream sediment</v>
      </c>
      <c r="K2901" s="1" t="str">
        <f t="shared" si="183"/>
        <v>&lt;177 micron (NGR)</v>
      </c>
      <c r="L2901">
        <v>76</v>
      </c>
      <c r="M2901" t="s">
        <v>45</v>
      </c>
      <c r="N2901">
        <v>1269</v>
      </c>
      <c r="O2901" t="s">
        <v>64</v>
      </c>
      <c r="P2901" t="s">
        <v>47</v>
      </c>
      <c r="Q2901" t="s">
        <v>481</v>
      </c>
      <c r="R2901" t="s">
        <v>78</v>
      </c>
      <c r="S2901" t="s">
        <v>425</v>
      </c>
      <c r="T2901" t="s">
        <v>51</v>
      </c>
      <c r="U2901" t="s">
        <v>124</v>
      </c>
      <c r="V2901" t="s">
        <v>47</v>
      </c>
      <c r="W2901" t="s">
        <v>130</v>
      </c>
      <c r="X2901" t="s">
        <v>52</v>
      </c>
      <c r="Y2901" t="s">
        <v>226</v>
      </c>
      <c r="Z2901" t="s">
        <v>56</v>
      </c>
      <c r="AA2901" t="s">
        <v>46</v>
      </c>
      <c r="AB2901" t="s">
        <v>139</v>
      </c>
      <c r="AC2901" t="s">
        <v>76</v>
      </c>
      <c r="AD2901" t="s">
        <v>226</v>
      </c>
      <c r="AE2901" t="s">
        <v>62</v>
      </c>
      <c r="AF2901" t="s">
        <v>437</v>
      </c>
      <c r="AG2901" t="s">
        <v>609</v>
      </c>
      <c r="AH2901" t="s">
        <v>63</v>
      </c>
      <c r="AI2901" t="s">
        <v>198</v>
      </c>
      <c r="AJ2901" t="s">
        <v>10682</v>
      </c>
      <c r="AK2901" t="s">
        <v>150</v>
      </c>
      <c r="AL2901" t="s">
        <v>47</v>
      </c>
      <c r="AM2901" t="s">
        <v>47</v>
      </c>
      <c r="AN2901" t="s">
        <v>1304</v>
      </c>
      <c r="AO2901" t="s">
        <v>76</v>
      </c>
    </row>
    <row r="2902" spans="1:41" hidden="1" x14ac:dyDescent="0.25">
      <c r="A2902" t="s">
        <v>12513</v>
      </c>
      <c r="B2902" t="s">
        <v>12514</v>
      </c>
      <c r="C2902" s="1" t="str">
        <f t="shared" si="180"/>
        <v>21:1062</v>
      </c>
      <c r="D2902" s="1" t="str">
        <f t="shared" si="181"/>
        <v>21:0123</v>
      </c>
      <c r="E2902" t="s">
        <v>12515</v>
      </c>
      <c r="F2902" t="s">
        <v>12516</v>
      </c>
      <c r="H2902">
        <v>49.435843499999997</v>
      </c>
      <c r="I2902">
        <v>-117.7676483</v>
      </c>
      <c r="J2902" s="1" t="str">
        <f t="shared" si="182"/>
        <v>NGR bulk stream sediment</v>
      </c>
      <c r="K2902" s="1" t="str">
        <f t="shared" si="183"/>
        <v>&lt;177 micron (NGR)</v>
      </c>
      <c r="L2902">
        <v>76</v>
      </c>
      <c r="M2902" t="s">
        <v>71</v>
      </c>
      <c r="N2902">
        <v>1270</v>
      </c>
      <c r="O2902" t="s">
        <v>198</v>
      </c>
      <c r="P2902" t="s">
        <v>47</v>
      </c>
      <c r="Q2902" t="s">
        <v>119</v>
      </c>
      <c r="R2902" t="s">
        <v>63</v>
      </c>
      <c r="S2902" t="s">
        <v>250</v>
      </c>
      <c r="T2902" t="s">
        <v>52</v>
      </c>
      <c r="U2902" t="s">
        <v>258</v>
      </c>
      <c r="V2902" t="s">
        <v>125</v>
      </c>
      <c r="W2902" t="s">
        <v>63</v>
      </c>
      <c r="X2902" t="s">
        <v>51</v>
      </c>
      <c r="Y2902" t="s">
        <v>239</v>
      </c>
      <c r="Z2902" t="s">
        <v>56</v>
      </c>
      <c r="AA2902" t="s">
        <v>46</v>
      </c>
      <c r="AB2902" t="s">
        <v>63</v>
      </c>
      <c r="AC2902" t="s">
        <v>85</v>
      </c>
      <c r="AD2902" t="s">
        <v>184</v>
      </c>
      <c r="AE2902" t="s">
        <v>56</v>
      </c>
      <c r="AF2902" t="s">
        <v>357</v>
      </c>
      <c r="AG2902" t="s">
        <v>238</v>
      </c>
      <c r="AH2902" t="s">
        <v>47</v>
      </c>
      <c r="AI2902" t="s">
        <v>57</v>
      </c>
      <c r="AJ2902" t="s">
        <v>76</v>
      </c>
      <c r="AK2902" t="s">
        <v>118</v>
      </c>
      <c r="AL2902" t="s">
        <v>47</v>
      </c>
      <c r="AM2902" t="s">
        <v>47</v>
      </c>
      <c r="AN2902" t="s">
        <v>284</v>
      </c>
      <c r="AO2902" t="s">
        <v>90</v>
      </c>
    </row>
    <row r="2903" spans="1:41" hidden="1" x14ac:dyDescent="0.25">
      <c r="A2903" t="s">
        <v>12517</v>
      </c>
      <c r="B2903" t="s">
        <v>12518</v>
      </c>
      <c r="C2903" s="1" t="str">
        <f t="shared" si="180"/>
        <v>21:1062</v>
      </c>
      <c r="D2903" s="1" t="str">
        <f t="shared" si="181"/>
        <v>21:0123</v>
      </c>
      <c r="E2903" t="s">
        <v>12519</v>
      </c>
      <c r="F2903" t="s">
        <v>12520</v>
      </c>
      <c r="H2903">
        <v>49.428196100000001</v>
      </c>
      <c r="I2903">
        <v>-117.7610471</v>
      </c>
      <c r="J2903" s="1" t="str">
        <f t="shared" si="182"/>
        <v>NGR bulk stream sediment</v>
      </c>
      <c r="K2903" s="1" t="str">
        <f t="shared" si="183"/>
        <v>&lt;177 micron (NGR)</v>
      </c>
      <c r="L2903">
        <v>76</v>
      </c>
      <c r="M2903" t="s">
        <v>95</v>
      </c>
      <c r="N2903">
        <v>1271</v>
      </c>
      <c r="O2903" t="s">
        <v>78</v>
      </c>
      <c r="P2903" t="s">
        <v>47</v>
      </c>
      <c r="Q2903" t="s">
        <v>588</v>
      </c>
      <c r="R2903" t="s">
        <v>260</v>
      </c>
      <c r="S2903" t="s">
        <v>184</v>
      </c>
      <c r="T2903" t="s">
        <v>51</v>
      </c>
      <c r="U2903" t="s">
        <v>344</v>
      </c>
      <c r="V2903" t="s">
        <v>139</v>
      </c>
      <c r="W2903" t="s">
        <v>105</v>
      </c>
      <c r="X2903" t="s">
        <v>51</v>
      </c>
      <c r="Y2903" t="s">
        <v>250</v>
      </c>
      <c r="Z2903" t="s">
        <v>56</v>
      </c>
      <c r="AA2903" t="s">
        <v>46</v>
      </c>
      <c r="AB2903" t="s">
        <v>161</v>
      </c>
      <c r="AC2903" t="s">
        <v>141</v>
      </c>
      <c r="AD2903" t="s">
        <v>226</v>
      </c>
      <c r="AE2903" t="s">
        <v>57</v>
      </c>
      <c r="AF2903" t="s">
        <v>109</v>
      </c>
      <c r="AG2903" t="s">
        <v>259</v>
      </c>
      <c r="AH2903" t="s">
        <v>110</v>
      </c>
      <c r="AI2903" t="s">
        <v>198</v>
      </c>
      <c r="AJ2903" t="s">
        <v>1282</v>
      </c>
      <c r="AK2903" t="s">
        <v>76</v>
      </c>
      <c r="AL2903" t="s">
        <v>47</v>
      </c>
      <c r="AM2903" t="s">
        <v>47</v>
      </c>
      <c r="AN2903" t="s">
        <v>463</v>
      </c>
      <c r="AO2903" t="s">
        <v>50</v>
      </c>
    </row>
    <row r="2904" spans="1:41" hidden="1" x14ac:dyDescent="0.25">
      <c r="A2904" t="s">
        <v>12521</v>
      </c>
      <c r="B2904" t="s">
        <v>12522</v>
      </c>
      <c r="C2904" s="1" t="str">
        <f t="shared" si="180"/>
        <v>21:1062</v>
      </c>
      <c r="D2904" s="1" t="str">
        <f t="shared" si="181"/>
        <v>21:0123</v>
      </c>
      <c r="E2904" t="s">
        <v>12523</v>
      </c>
      <c r="F2904" t="s">
        <v>12524</v>
      </c>
      <c r="H2904">
        <v>49.425689400000003</v>
      </c>
      <c r="I2904">
        <v>-117.7240638</v>
      </c>
      <c r="J2904" s="1" t="str">
        <f t="shared" si="182"/>
        <v>NGR bulk stream sediment</v>
      </c>
      <c r="K2904" s="1" t="str">
        <f t="shared" si="183"/>
        <v>&lt;177 micron (NGR)</v>
      </c>
      <c r="L2904">
        <v>76</v>
      </c>
      <c r="M2904" t="s">
        <v>117</v>
      </c>
      <c r="N2904">
        <v>1272</v>
      </c>
      <c r="O2904" t="s">
        <v>125</v>
      </c>
      <c r="P2904" t="s">
        <v>47</v>
      </c>
      <c r="Q2904" t="s">
        <v>548</v>
      </c>
      <c r="R2904" t="s">
        <v>319</v>
      </c>
      <c r="S2904" t="s">
        <v>438</v>
      </c>
      <c r="T2904" t="s">
        <v>51</v>
      </c>
      <c r="U2904" t="s">
        <v>183</v>
      </c>
      <c r="V2904" t="s">
        <v>64</v>
      </c>
      <c r="W2904" t="s">
        <v>125</v>
      </c>
      <c r="X2904" t="s">
        <v>137</v>
      </c>
      <c r="Y2904" t="s">
        <v>583</v>
      </c>
      <c r="Z2904" t="s">
        <v>56</v>
      </c>
      <c r="AA2904" t="s">
        <v>46</v>
      </c>
      <c r="AB2904" t="s">
        <v>63</v>
      </c>
      <c r="AC2904" t="s">
        <v>267</v>
      </c>
      <c r="AD2904" t="s">
        <v>184</v>
      </c>
      <c r="AE2904" t="s">
        <v>57</v>
      </c>
      <c r="AF2904" t="s">
        <v>128</v>
      </c>
      <c r="AG2904" t="s">
        <v>5163</v>
      </c>
      <c r="AH2904" t="s">
        <v>78</v>
      </c>
      <c r="AI2904" t="s">
        <v>54</v>
      </c>
      <c r="AJ2904" t="s">
        <v>657</v>
      </c>
      <c r="AK2904" t="s">
        <v>55</v>
      </c>
      <c r="AL2904" t="s">
        <v>47</v>
      </c>
      <c r="AM2904" t="s">
        <v>47</v>
      </c>
      <c r="AN2904" t="s">
        <v>294</v>
      </c>
      <c r="AO2904" t="s">
        <v>73</v>
      </c>
    </row>
    <row r="2905" spans="1:41" hidden="1" x14ac:dyDescent="0.25">
      <c r="A2905" t="s">
        <v>12525</v>
      </c>
      <c r="B2905" t="s">
        <v>12526</v>
      </c>
      <c r="C2905" s="1" t="str">
        <f t="shared" si="180"/>
        <v>21:1062</v>
      </c>
      <c r="D2905" s="1" t="str">
        <f t="shared" si="181"/>
        <v>21:0123</v>
      </c>
      <c r="E2905" t="s">
        <v>12527</v>
      </c>
      <c r="F2905" t="s">
        <v>12528</v>
      </c>
      <c r="H2905">
        <v>49.413670099999997</v>
      </c>
      <c r="I2905">
        <v>-117.69190089999999</v>
      </c>
      <c r="J2905" s="1" t="str">
        <f t="shared" si="182"/>
        <v>NGR bulk stream sediment</v>
      </c>
      <c r="K2905" s="1" t="str">
        <f t="shared" si="183"/>
        <v>&lt;177 micron (NGR)</v>
      </c>
      <c r="L2905">
        <v>76</v>
      </c>
      <c r="M2905" t="s">
        <v>136</v>
      </c>
      <c r="N2905">
        <v>1273</v>
      </c>
      <c r="O2905" t="s">
        <v>174</v>
      </c>
      <c r="P2905" t="s">
        <v>47</v>
      </c>
      <c r="Q2905" t="s">
        <v>481</v>
      </c>
      <c r="R2905" t="s">
        <v>103</v>
      </c>
      <c r="S2905" t="s">
        <v>171</v>
      </c>
      <c r="T2905" t="s">
        <v>51</v>
      </c>
      <c r="U2905" t="s">
        <v>106</v>
      </c>
      <c r="V2905" t="s">
        <v>54</v>
      </c>
      <c r="W2905" t="s">
        <v>47</v>
      </c>
      <c r="X2905" t="s">
        <v>108</v>
      </c>
      <c r="Y2905" t="s">
        <v>391</v>
      </c>
      <c r="Z2905" t="s">
        <v>56</v>
      </c>
      <c r="AA2905" t="s">
        <v>46</v>
      </c>
      <c r="AB2905" t="s">
        <v>125</v>
      </c>
      <c r="AC2905" t="s">
        <v>58</v>
      </c>
      <c r="AD2905" t="s">
        <v>667</v>
      </c>
      <c r="AE2905" t="s">
        <v>199</v>
      </c>
      <c r="AF2905" t="s">
        <v>227</v>
      </c>
      <c r="AG2905" t="s">
        <v>2219</v>
      </c>
      <c r="AH2905" t="s">
        <v>81</v>
      </c>
      <c r="AI2905" t="s">
        <v>185</v>
      </c>
      <c r="AJ2905" t="s">
        <v>12529</v>
      </c>
      <c r="AK2905" t="s">
        <v>96</v>
      </c>
      <c r="AL2905" t="s">
        <v>47</v>
      </c>
      <c r="AM2905" t="s">
        <v>47</v>
      </c>
      <c r="AN2905" t="s">
        <v>662</v>
      </c>
      <c r="AO2905" t="s">
        <v>330</v>
      </c>
    </row>
    <row r="2906" spans="1:41" hidden="1" x14ac:dyDescent="0.25">
      <c r="A2906" t="s">
        <v>12530</v>
      </c>
      <c r="B2906" t="s">
        <v>12531</v>
      </c>
      <c r="C2906" s="1" t="str">
        <f t="shared" si="180"/>
        <v>21:1062</v>
      </c>
      <c r="D2906" s="1" t="str">
        <f t="shared" si="181"/>
        <v>21:0123</v>
      </c>
      <c r="E2906" t="s">
        <v>12532</v>
      </c>
      <c r="F2906" t="s">
        <v>12533</v>
      </c>
      <c r="H2906">
        <v>49.4480583</v>
      </c>
      <c r="I2906">
        <v>-117.6518244</v>
      </c>
      <c r="J2906" s="1" t="str">
        <f t="shared" si="182"/>
        <v>NGR bulk stream sediment</v>
      </c>
      <c r="K2906" s="1" t="str">
        <f t="shared" si="183"/>
        <v>&lt;177 micron (NGR)</v>
      </c>
      <c r="L2906">
        <v>76</v>
      </c>
      <c r="M2906" t="s">
        <v>157</v>
      </c>
      <c r="N2906">
        <v>1274</v>
      </c>
      <c r="O2906" t="s">
        <v>109</v>
      </c>
      <c r="P2906" t="s">
        <v>330</v>
      </c>
      <c r="Q2906" t="s">
        <v>548</v>
      </c>
      <c r="R2906" t="s">
        <v>105</v>
      </c>
      <c r="S2906" t="s">
        <v>425</v>
      </c>
      <c r="T2906" t="s">
        <v>51</v>
      </c>
      <c r="U2906" t="s">
        <v>162</v>
      </c>
      <c r="V2906" t="s">
        <v>54</v>
      </c>
      <c r="W2906" t="s">
        <v>125</v>
      </c>
      <c r="X2906" t="s">
        <v>108</v>
      </c>
      <c r="Y2906" t="s">
        <v>226</v>
      </c>
      <c r="Z2906" t="s">
        <v>56</v>
      </c>
      <c r="AA2906" t="s">
        <v>46</v>
      </c>
      <c r="AB2906" t="s">
        <v>81</v>
      </c>
      <c r="AC2906" t="s">
        <v>58</v>
      </c>
      <c r="AD2906" t="s">
        <v>559</v>
      </c>
      <c r="AE2906" t="s">
        <v>84</v>
      </c>
      <c r="AF2906" t="s">
        <v>274</v>
      </c>
      <c r="AG2906" t="s">
        <v>1569</v>
      </c>
      <c r="AH2906" t="s">
        <v>110</v>
      </c>
      <c r="AI2906" t="s">
        <v>87</v>
      </c>
      <c r="AJ2906" t="s">
        <v>756</v>
      </c>
      <c r="AK2906" t="s">
        <v>109</v>
      </c>
      <c r="AL2906" t="s">
        <v>47</v>
      </c>
      <c r="AM2906" t="s">
        <v>47</v>
      </c>
      <c r="AN2906" t="s">
        <v>2563</v>
      </c>
      <c r="AO2906" t="s">
        <v>59</v>
      </c>
    </row>
    <row r="2907" spans="1:41" hidden="1" x14ac:dyDescent="0.25">
      <c r="A2907" t="s">
        <v>12534</v>
      </c>
      <c r="B2907" t="s">
        <v>12535</v>
      </c>
      <c r="C2907" s="1" t="str">
        <f t="shared" si="180"/>
        <v>21:1062</v>
      </c>
      <c r="D2907" s="1" t="str">
        <f t="shared" si="181"/>
        <v>21:0123</v>
      </c>
      <c r="E2907" t="s">
        <v>12536</v>
      </c>
      <c r="F2907" t="s">
        <v>12537</v>
      </c>
      <c r="H2907">
        <v>49.425184100000003</v>
      </c>
      <c r="I2907">
        <v>-117.6672959</v>
      </c>
      <c r="J2907" s="1" t="str">
        <f t="shared" si="182"/>
        <v>NGR bulk stream sediment</v>
      </c>
      <c r="K2907" s="1" t="str">
        <f t="shared" si="183"/>
        <v>&lt;177 micron (NGR)</v>
      </c>
      <c r="L2907">
        <v>76</v>
      </c>
      <c r="M2907" t="s">
        <v>170</v>
      </c>
      <c r="N2907">
        <v>1275</v>
      </c>
      <c r="O2907" t="s">
        <v>125</v>
      </c>
      <c r="P2907" t="s">
        <v>47</v>
      </c>
      <c r="Q2907" t="s">
        <v>481</v>
      </c>
      <c r="R2907" t="s">
        <v>173</v>
      </c>
      <c r="S2907" t="s">
        <v>146</v>
      </c>
      <c r="T2907" t="s">
        <v>51</v>
      </c>
      <c r="U2907" t="s">
        <v>131</v>
      </c>
      <c r="V2907" t="s">
        <v>174</v>
      </c>
      <c r="W2907" t="s">
        <v>64</v>
      </c>
      <c r="X2907" t="s">
        <v>73</v>
      </c>
      <c r="Y2907" t="s">
        <v>328</v>
      </c>
      <c r="Z2907" t="s">
        <v>56</v>
      </c>
      <c r="AA2907" t="s">
        <v>46</v>
      </c>
      <c r="AB2907" t="s">
        <v>139</v>
      </c>
      <c r="AC2907" t="s">
        <v>209</v>
      </c>
      <c r="AD2907" t="s">
        <v>328</v>
      </c>
      <c r="AE2907" t="s">
        <v>84</v>
      </c>
      <c r="AF2907" t="s">
        <v>109</v>
      </c>
      <c r="AG2907" t="s">
        <v>359</v>
      </c>
      <c r="AH2907" t="s">
        <v>54</v>
      </c>
      <c r="AI2907" t="s">
        <v>198</v>
      </c>
      <c r="AJ2907" t="s">
        <v>267</v>
      </c>
      <c r="AK2907" t="s">
        <v>81</v>
      </c>
      <c r="AL2907" t="s">
        <v>47</v>
      </c>
      <c r="AM2907" t="s">
        <v>47</v>
      </c>
      <c r="AN2907" t="s">
        <v>915</v>
      </c>
      <c r="AO2907" t="s">
        <v>225</v>
      </c>
    </row>
    <row r="2908" spans="1:41" hidden="1" x14ac:dyDescent="0.25">
      <c r="A2908" t="s">
        <v>12538</v>
      </c>
      <c r="B2908" t="s">
        <v>12539</v>
      </c>
      <c r="C2908" s="1" t="str">
        <f t="shared" si="180"/>
        <v>21:1062</v>
      </c>
      <c r="D2908" s="1" t="str">
        <f t="shared" si="181"/>
        <v>21:0123</v>
      </c>
      <c r="E2908" t="s">
        <v>12540</v>
      </c>
      <c r="F2908" t="s">
        <v>12541</v>
      </c>
      <c r="H2908">
        <v>49.418569499999997</v>
      </c>
      <c r="I2908">
        <v>-117.6489787</v>
      </c>
      <c r="J2908" s="1" t="str">
        <f t="shared" si="182"/>
        <v>NGR bulk stream sediment</v>
      </c>
      <c r="K2908" s="1" t="str">
        <f t="shared" si="183"/>
        <v>&lt;177 micron (NGR)</v>
      </c>
      <c r="L2908">
        <v>76</v>
      </c>
      <c r="M2908" t="s">
        <v>180</v>
      </c>
      <c r="N2908">
        <v>1276</v>
      </c>
      <c r="O2908" t="s">
        <v>122</v>
      </c>
      <c r="P2908" t="s">
        <v>47</v>
      </c>
      <c r="Q2908" t="s">
        <v>481</v>
      </c>
      <c r="R2908" t="s">
        <v>130</v>
      </c>
      <c r="S2908" t="s">
        <v>226</v>
      </c>
      <c r="T2908" t="s">
        <v>51</v>
      </c>
      <c r="U2908" t="s">
        <v>75</v>
      </c>
      <c r="V2908" t="s">
        <v>174</v>
      </c>
      <c r="W2908" t="s">
        <v>105</v>
      </c>
      <c r="X2908" t="s">
        <v>52</v>
      </c>
      <c r="Y2908" t="s">
        <v>236</v>
      </c>
      <c r="Z2908" t="s">
        <v>56</v>
      </c>
      <c r="AA2908" t="s">
        <v>46</v>
      </c>
      <c r="AB2908" t="s">
        <v>139</v>
      </c>
      <c r="AC2908" t="s">
        <v>127</v>
      </c>
      <c r="AD2908" t="s">
        <v>667</v>
      </c>
      <c r="AE2908" t="s">
        <v>62</v>
      </c>
      <c r="AF2908" t="s">
        <v>86</v>
      </c>
      <c r="AG2908" t="s">
        <v>148</v>
      </c>
      <c r="AH2908" t="s">
        <v>46</v>
      </c>
      <c r="AI2908" t="s">
        <v>198</v>
      </c>
      <c r="AJ2908" t="s">
        <v>209</v>
      </c>
      <c r="AK2908" t="s">
        <v>63</v>
      </c>
      <c r="AL2908" t="s">
        <v>47</v>
      </c>
      <c r="AM2908" t="s">
        <v>47</v>
      </c>
      <c r="AN2908" t="s">
        <v>48</v>
      </c>
      <c r="AO2908" t="s">
        <v>269</v>
      </c>
    </row>
    <row r="2909" spans="1:41" hidden="1" x14ac:dyDescent="0.25">
      <c r="A2909" t="s">
        <v>12542</v>
      </c>
      <c r="B2909" t="s">
        <v>12543</v>
      </c>
      <c r="C2909" s="1" t="str">
        <f t="shared" si="180"/>
        <v>21:1062</v>
      </c>
      <c r="D2909" s="1" t="str">
        <f t="shared" si="181"/>
        <v>21:0123</v>
      </c>
      <c r="E2909" t="s">
        <v>12544</v>
      </c>
      <c r="F2909" t="s">
        <v>12545</v>
      </c>
      <c r="H2909">
        <v>49.365987500000003</v>
      </c>
      <c r="I2909">
        <v>-117.6598692</v>
      </c>
      <c r="J2909" s="1" t="str">
        <f t="shared" si="182"/>
        <v>NGR bulk stream sediment</v>
      </c>
      <c r="K2909" s="1" t="str">
        <f t="shared" si="183"/>
        <v>&lt;177 micron (NGR)</v>
      </c>
      <c r="L2909">
        <v>76</v>
      </c>
      <c r="M2909" t="s">
        <v>195</v>
      </c>
      <c r="N2909">
        <v>1277</v>
      </c>
      <c r="O2909" t="s">
        <v>374</v>
      </c>
      <c r="P2909" t="s">
        <v>47</v>
      </c>
      <c r="Q2909" t="s">
        <v>189</v>
      </c>
      <c r="R2909" t="s">
        <v>209</v>
      </c>
      <c r="S2909" t="s">
        <v>445</v>
      </c>
      <c r="T2909" t="s">
        <v>52</v>
      </c>
      <c r="U2909" t="s">
        <v>80</v>
      </c>
      <c r="V2909" t="s">
        <v>257</v>
      </c>
      <c r="W2909" t="s">
        <v>125</v>
      </c>
      <c r="X2909" t="s">
        <v>103</v>
      </c>
      <c r="Y2909" t="s">
        <v>532</v>
      </c>
      <c r="Z2909" t="s">
        <v>56</v>
      </c>
      <c r="AA2909" t="s">
        <v>46</v>
      </c>
      <c r="AB2909" t="s">
        <v>105</v>
      </c>
      <c r="AC2909" t="s">
        <v>145</v>
      </c>
      <c r="AD2909" t="s">
        <v>273</v>
      </c>
      <c r="AE2909" t="s">
        <v>60</v>
      </c>
      <c r="AF2909" t="s">
        <v>292</v>
      </c>
      <c r="AG2909" t="s">
        <v>1059</v>
      </c>
      <c r="AH2909" t="s">
        <v>61</v>
      </c>
      <c r="AI2909" t="s">
        <v>149</v>
      </c>
      <c r="AJ2909" t="s">
        <v>175</v>
      </c>
      <c r="AK2909" t="s">
        <v>3747</v>
      </c>
      <c r="AL2909" t="s">
        <v>47</v>
      </c>
      <c r="AM2909" t="s">
        <v>47</v>
      </c>
      <c r="AN2909" t="s">
        <v>65</v>
      </c>
      <c r="AO2909" t="s">
        <v>127</v>
      </c>
    </row>
    <row r="2910" spans="1:41" hidden="1" x14ac:dyDescent="0.25">
      <c r="A2910" t="s">
        <v>12546</v>
      </c>
      <c r="B2910" t="s">
        <v>12547</v>
      </c>
      <c r="C2910" s="1" t="str">
        <f t="shared" si="180"/>
        <v>21:1062</v>
      </c>
      <c r="D2910" s="1" t="str">
        <f t="shared" si="181"/>
        <v>21:0123</v>
      </c>
      <c r="E2910" t="s">
        <v>12548</v>
      </c>
      <c r="F2910" t="s">
        <v>12549</v>
      </c>
      <c r="H2910">
        <v>49.434140499999998</v>
      </c>
      <c r="I2910">
        <v>-117.6163181</v>
      </c>
      <c r="J2910" s="1" t="str">
        <f t="shared" si="182"/>
        <v>NGR bulk stream sediment</v>
      </c>
      <c r="K2910" s="1" t="str">
        <f t="shared" si="183"/>
        <v>&lt;177 micron (NGR)</v>
      </c>
      <c r="L2910">
        <v>76</v>
      </c>
      <c r="M2910" t="s">
        <v>205</v>
      </c>
      <c r="N2910">
        <v>1278</v>
      </c>
      <c r="O2910" t="s">
        <v>142</v>
      </c>
      <c r="P2910" t="s">
        <v>122</v>
      </c>
      <c r="Q2910" t="s">
        <v>548</v>
      </c>
      <c r="R2910" t="s">
        <v>125</v>
      </c>
      <c r="S2910" t="s">
        <v>508</v>
      </c>
      <c r="T2910" t="s">
        <v>51</v>
      </c>
      <c r="U2910" t="s">
        <v>934</v>
      </c>
      <c r="V2910" t="s">
        <v>198</v>
      </c>
      <c r="W2910" t="s">
        <v>164</v>
      </c>
      <c r="X2910" t="s">
        <v>217</v>
      </c>
      <c r="Y2910" t="s">
        <v>65</v>
      </c>
      <c r="Z2910" t="s">
        <v>56</v>
      </c>
      <c r="AA2910" t="s">
        <v>46</v>
      </c>
      <c r="AB2910" t="s">
        <v>47</v>
      </c>
      <c r="AC2910" t="s">
        <v>127</v>
      </c>
      <c r="AD2910" t="s">
        <v>350</v>
      </c>
      <c r="AE2910" t="s">
        <v>84</v>
      </c>
      <c r="AF2910" t="s">
        <v>319</v>
      </c>
      <c r="AG2910" t="s">
        <v>476</v>
      </c>
      <c r="AH2910" t="s">
        <v>63</v>
      </c>
      <c r="AI2910" t="s">
        <v>101</v>
      </c>
      <c r="AJ2910" t="s">
        <v>9046</v>
      </c>
      <c r="AK2910" t="s">
        <v>148</v>
      </c>
      <c r="AL2910" t="s">
        <v>47</v>
      </c>
      <c r="AM2910" t="s">
        <v>47</v>
      </c>
      <c r="AN2910" t="s">
        <v>456</v>
      </c>
      <c r="AO2910" t="s">
        <v>165</v>
      </c>
    </row>
    <row r="2911" spans="1:41" hidden="1" x14ac:dyDescent="0.25">
      <c r="A2911" t="s">
        <v>12550</v>
      </c>
      <c r="B2911" t="s">
        <v>12551</v>
      </c>
      <c r="C2911" s="1" t="str">
        <f t="shared" si="180"/>
        <v>21:1062</v>
      </c>
      <c r="D2911" s="1" t="str">
        <f t="shared" si="181"/>
        <v>21:0123</v>
      </c>
      <c r="E2911" t="s">
        <v>12552</v>
      </c>
      <c r="F2911" t="s">
        <v>12553</v>
      </c>
      <c r="H2911">
        <v>49.547350899999998</v>
      </c>
      <c r="I2911">
        <v>-116.4761012</v>
      </c>
      <c r="J2911" s="1" t="str">
        <f t="shared" si="182"/>
        <v>NGR bulk stream sediment</v>
      </c>
      <c r="K2911" s="1" t="str">
        <f t="shared" si="183"/>
        <v>&lt;177 micron (NGR)</v>
      </c>
      <c r="L2911">
        <v>76</v>
      </c>
      <c r="M2911" t="s">
        <v>214</v>
      </c>
      <c r="N2911">
        <v>1279</v>
      </c>
      <c r="O2911" t="s">
        <v>50</v>
      </c>
      <c r="P2911" t="s">
        <v>122</v>
      </c>
      <c r="Q2911" t="s">
        <v>385</v>
      </c>
      <c r="R2911" t="s">
        <v>359</v>
      </c>
      <c r="S2911" t="s">
        <v>226</v>
      </c>
      <c r="T2911" t="s">
        <v>85</v>
      </c>
      <c r="U2911" t="s">
        <v>162</v>
      </c>
      <c r="V2911" t="s">
        <v>123</v>
      </c>
      <c r="W2911" t="s">
        <v>161</v>
      </c>
      <c r="X2911" t="s">
        <v>85</v>
      </c>
      <c r="Y2911" t="s">
        <v>344</v>
      </c>
      <c r="Z2911" t="s">
        <v>56</v>
      </c>
      <c r="AA2911" t="s">
        <v>46</v>
      </c>
      <c r="AB2911" t="s">
        <v>57</v>
      </c>
      <c r="AC2911" t="s">
        <v>98</v>
      </c>
      <c r="AD2911" t="s">
        <v>226</v>
      </c>
      <c r="AE2911" t="s">
        <v>139</v>
      </c>
      <c r="AF2911" t="s">
        <v>259</v>
      </c>
      <c r="AG2911" t="s">
        <v>903</v>
      </c>
      <c r="AH2911" t="s">
        <v>64</v>
      </c>
      <c r="AI2911" t="s">
        <v>64</v>
      </c>
      <c r="AJ2911" t="s">
        <v>50</v>
      </c>
      <c r="AK2911" t="s">
        <v>274</v>
      </c>
      <c r="AL2911" t="s">
        <v>47</v>
      </c>
      <c r="AM2911" t="s">
        <v>122</v>
      </c>
      <c r="AN2911" t="s">
        <v>289</v>
      </c>
      <c r="AO2911" t="s">
        <v>82</v>
      </c>
    </row>
    <row r="2912" spans="1:41" hidden="1" x14ac:dyDescent="0.25">
      <c r="A2912" t="s">
        <v>12554</v>
      </c>
      <c r="B2912" t="s">
        <v>12555</v>
      </c>
      <c r="C2912" s="1" t="str">
        <f t="shared" si="180"/>
        <v>21:1062</v>
      </c>
      <c r="D2912" s="1" t="str">
        <f t="shared" si="181"/>
        <v>21:0123</v>
      </c>
      <c r="E2912" t="s">
        <v>12556</v>
      </c>
      <c r="F2912" t="s">
        <v>12557</v>
      </c>
      <c r="H2912">
        <v>49.5622276</v>
      </c>
      <c r="I2912">
        <v>-116.4414183</v>
      </c>
      <c r="J2912" s="1" t="str">
        <f t="shared" si="182"/>
        <v>NGR bulk stream sediment</v>
      </c>
      <c r="K2912" s="1" t="str">
        <f t="shared" si="183"/>
        <v>&lt;177 micron (NGR)</v>
      </c>
      <c r="L2912">
        <v>76</v>
      </c>
      <c r="M2912" t="s">
        <v>223</v>
      </c>
      <c r="N2912">
        <v>1280</v>
      </c>
      <c r="O2912" t="s">
        <v>165</v>
      </c>
      <c r="P2912" t="s">
        <v>47</v>
      </c>
      <c r="Q2912" t="s">
        <v>915</v>
      </c>
      <c r="R2912" t="s">
        <v>163</v>
      </c>
      <c r="S2912" t="s">
        <v>331</v>
      </c>
      <c r="T2912" t="s">
        <v>108</v>
      </c>
      <c r="U2912" t="s">
        <v>272</v>
      </c>
      <c r="V2912" t="s">
        <v>392</v>
      </c>
      <c r="W2912" t="s">
        <v>206</v>
      </c>
      <c r="X2912" t="s">
        <v>73</v>
      </c>
      <c r="Y2912" t="s">
        <v>358</v>
      </c>
      <c r="Z2912" t="s">
        <v>56</v>
      </c>
      <c r="AA2912" t="s">
        <v>46</v>
      </c>
      <c r="AB2912" t="s">
        <v>57</v>
      </c>
      <c r="AC2912" t="s">
        <v>50</v>
      </c>
      <c r="AD2912" t="s">
        <v>226</v>
      </c>
      <c r="AE2912" t="s">
        <v>257</v>
      </c>
      <c r="AF2912" t="s">
        <v>55</v>
      </c>
      <c r="AG2912" t="s">
        <v>163</v>
      </c>
      <c r="AH2912" t="s">
        <v>185</v>
      </c>
      <c r="AI2912" t="s">
        <v>185</v>
      </c>
      <c r="AJ2912" t="s">
        <v>108</v>
      </c>
      <c r="AK2912" t="s">
        <v>129</v>
      </c>
      <c r="AL2912" t="s">
        <v>47</v>
      </c>
      <c r="AM2912" t="s">
        <v>122</v>
      </c>
      <c r="AN2912" t="s">
        <v>543</v>
      </c>
      <c r="AO2912" t="s">
        <v>66</v>
      </c>
    </row>
    <row r="2913" spans="1:41" hidden="1" x14ac:dyDescent="0.25">
      <c r="A2913" t="s">
        <v>12558</v>
      </c>
      <c r="B2913" t="s">
        <v>12559</v>
      </c>
      <c r="C2913" s="1" t="str">
        <f t="shared" ref="C2913:C2976" si="184">HYPERLINK("http://geochem.nrcan.gc.ca/cdogs/content/bdl/bdl211062_e.htm", "21:1062")</f>
        <v>21:1062</v>
      </c>
      <c r="D2913" s="1" t="str">
        <f t="shared" ref="D2913:D2976" si="185">HYPERLINK("http://geochem.nrcan.gc.ca/cdogs/content/svy/svy210123_e.htm", "21:0123")</f>
        <v>21:0123</v>
      </c>
      <c r="E2913" t="s">
        <v>12560</v>
      </c>
      <c r="F2913" t="s">
        <v>12561</v>
      </c>
      <c r="H2913">
        <v>49.557416600000003</v>
      </c>
      <c r="I2913">
        <v>-116.4397721</v>
      </c>
      <c r="J2913" s="1" t="str">
        <f t="shared" si="182"/>
        <v>NGR bulk stream sediment</v>
      </c>
      <c r="K2913" s="1" t="str">
        <f t="shared" si="183"/>
        <v>&lt;177 micron (NGR)</v>
      </c>
      <c r="L2913">
        <v>76</v>
      </c>
      <c r="M2913" t="s">
        <v>233</v>
      </c>
      <c r="N2913">
        <v>1281</v>
      </c>
      <c r="O2913" t="s">
        <v>267</v>
      </c>
      <c r="P2913" t="s">
        <v>47</v>
      </c>
      <c r="Q2913" t="s">
        <v>468</v>
      </c>
      <c r="R2913" t="s">
        <v>412</v>
      </c>
      <c r="S2913" t="s">
        <v>146</v>
      </c>
      <c r="T2913" t="s">
        <v>58</v>
      </c>
      <c r="U2913" t="s">
        <v>186</v>
      </c>
      <c r="V2913" t="s">
        <v>109</v>
      </c>
      <c r="W2913" t="s">
        <v>78</v>
      </c>
      <c r="X2913" t="s">
        <v>85</v>
      </c>
      <c r="Y2913" t="s">
        <v>342</v>
      </c>
      <c r="Z2913" t="s">
        <v>56</v>
      </c>
      <c r="AA2913" t="s">
        <v>46</v>
      </c>
      <c r="AB2913" t="s">
        <v>53</v>
      </c>
      <c r="AC2913" t="s">
        <v>108</v>
      </c>
      <c r="AD2913" t="s">
        <v>184</v>
      </c>
      <c r="AE2913" t="s">
        <v>81</v>
      </c>
      <c r="AF2913" t="s">
        <v>307</v>
      </c>
      <c r="AG2913" t="s">
        <v>689</v>
      </c>
      <c r="AH2913" t="s">
        <v>110</v>
      </c>
      <c r="AI2913" t="s">
        <v>110</v>
      </c>
      <c r="AJ2913" t="s">
        <v>76</v>
      </c>
      <c r="AK2913" t="s">
        <v>182</v>
      </c>
      <c r="AL2913" t="s">
        <v>47</v>
      </c>
      <c r="AM2913" t="s">
        <v>122</v>
      </c>
      <c r="AN2913" t="s">
        <v>832</v>
      </c>
      <c r="AO2913" t="s">
        <v>99</v>
      </c>
    </row>
    <row r="2914" spans="1:41" hidden="1" x14ac:dyDescent="0.25">
      <c r="A2914" t="s">
        <v>12562</v>
      </c>
      <c r="B2914" t="s">
        <v>12563</v>
      </c>
      <c r="C2914" s="1" t="str">
        <f t="shared" si="184"/>
        <v>21:1062</v>
      </c>
      <c r="D2914" s="1" t="str">
        <f t="shared" si="185"/>
        <v>21:0123</v>
      </c>
      <c r="E2914" t="s">
        <v>12564</v>
      </c>
      <c r="F2914" t="s">
        <v>12565</v>
      </c>
      <c r="H2914">
        <v>49.558078799999997</v>
      </c>
      <c r="I2914">
        <v>-116.3910006</v>
      </c>
      <c r="J2914" s="1" t="str">
        <f t="shared" si="182"/>
        <v>NGR bulk stream sediment</v>
      </c>
      <c r="K2914" s="1" t="str">
        <f t="shared" si="183"/>
        <v>&lt;177 micron (NGR)</v>
      </c>
      <c r="L2914">
        <v>76</v>
      </c>
      <c r="M2914" t="s">
        <v>280</v>
      </c>
      <c r="N2914">
        <v>1282</v>
      </c>
      <c r="O2914" t="s">
        <v>90</v>
      </c>
      <c r="P2914" t="s">
        <v>47</v>
      </c>
      <c r="Q2914" t="s">
        <v>673</v>
      </c>
      <c r="R2914" t="s">
        <v>51</v>
      </c>
      <c r="S2914" t="s">
        <v>184</v>
      </c>
      <c r="T2914" t="s">
        <v>330</v>
      </c>
      <c r="U2914" t="s">
        <v>75</v>
      </c>
      <c r="V2914" t="s">
        <v>260</v>
      </c>
      <c r="W2914" t="s">
        <v>257</v>
      </c>
      <c r="X2914" t="s">
        <v>137</v>
      </c>
      <c r="Y2914" t="s">
        <v>342</v>
      </c>
      <c r="Z2914" t="s">
        <v>56</v>
      </c>
      <c r="AA2914" t="s">
        <v>46</v>
      </c>
      <c r="AB2914" t="s">
        <v>198</v>
      </c>
      <c r="AC2914" t="s">
        <v>175</v>
      </c>
      <c r="AD2914" t="s">
        <v>438</v>
      </c>
      <c r="AE2914" t="s">
        <v>101</v>
      </c>
      <c r="AF2914" t="s">
        <v>55</v>
      </c>
      <c r="AG2914" t="s">
        <v>615</v>
      </c>
      <c r="AH2914" t="s">
        <v>235</v>
      </c>
      <c r="AI2914" t="s">
        <v>61</v>
      </c>
      <c r="AJ2914" t="s">
        <v>76</v>
      </c>
      <c r="AK2914" t="s">
        <v>392</v>
      </c>
      <c r="AL2914" t="s">
        <v>47</v>
      </c>
      <c r="AM2914" t="s">
        <v>103</v>
      </c>
      <c r="AN2914" t="s">
        <v>294</v>
      </c>
      <c r="AO2914" t="s">
        <v>59</v>
      </c>
    </row>
    <row r="2915" spans="1:41" hidden="1" x14ac:dyDescent="0.25">
      <c r="A2915" t="s">
        <v>12566</v>
      </c>
      <c r="B2915" t="s">
        <v>12567</v>
      </c>
      <c r="C2915" s="1" t="str">
        <f t="shared" si="184"/>
        <v>21:1062</v>
      </c>
      <c r="D2915" s="1" t="str">
        <f t="shared" si="185"/>
        <v>21:0123</v>
      </c>
      <c r="E2915" t="s">
        <v>12564</v>
      </c>
      <c r="F2915" t="s">
        <v>12568</v>
      </c>
      <c r="H2915">
        <v>49.558078799999997</v>
      </c>
      <c r="I2915">
        <v>-116.3910006</v>
      </c>
      <c r="J2915" s="1" t="str">
        <f t="shared" si="182"/>
        <v>NGR bulk stream sediment</v>
      </c>
      <c r="K2915" s="1" t="str">
        <f t="shared" si="183"/>
        <v>&lt;177 micron (NGR)</v>
      </c>
      <c r="L2915">
        <v>76</v>
      </c>
      <c r="M2915" t="s">
        <v>288</v>
      </c>
      <c r="N2915">
        <v>1283</v>
      </c>
      <c r="O2915" t="s">
        <v>59</v>
      </c>
      <c r="P2915" t="s">
        <v>47</v>
      </c>
      <c r="Q2915" t="s">
        <v>935</v>
      </c>
      <c r="R2915" t="s">
        <v>109</v>
      </c>
      <c r="S2915" t="s">
        <v>184</v>
      </c>
      <c r="T2915" t="s">
        <v>330</v>
      </c>
      <c r="U2915" t="s">
        <v>124</v>
      </c>
      <c r="V2915" t="s">
        <v>266</v>
      </c>
      <c r="W2915" t="s">
        <v>257</v>
      </c>
      <c r="X2915" t="s">
        <v>58</v>
      </c>
      <c r="Y2915" t="s">
        <v>300</v>
      </c>
      <c r="Z2915" t="s">
        <v>56</v>
      </c>
      <c r="AA2915" t="s">
        <v>46</v>
      </c>
      <c r="AB2915" t="s">
        <v>57</v>
      </c>
      <c r="AC2915" t="s">
        <v>145</v>
      </c>
      <c r="AD2915" t="s">
        <v>226</v>
      </c>
      <c r="AE2915" t="s">
        <v>101</v>
      </c>
      <c r="AF2915" t="s">
        <v>55</v>
      </c>
      <c r="AG2915" t="s">
        <v>855</v>
      </c>
      <c r="AH2915" t="s">
        <v>61</v>
      </c>
      <c r="AI2915" t="s">
        <v>61</v>
      </c>
      <c r="AJ2915" t="s">
        <v>76</v>
      </c>
      <c r="AK2915" t="s">
        <v>224</v>
      </c>
      <c r="AL2915" t="s">
        <v>47</v>
      </c>
      <c r="AM2915" t="s">
        <v>103</v>
      </c>
      <c r="AN2915" t="s">
        <v>275</v>
      </c>
      <c r="AO2915" t="s">
        <v>145</v>
      </c>
    </row>
    <row r="2916" spans="1:41" hidden="1" x14ac:dyDescent="0.25">
      <c r="A2916" t="s">
        <v>12569</v>
      </c>
      <c r="B2916" t="s">
        <v>12570</v>
      </c>
      <c r="C2916" s="1" t="str">
        <f t="shared" si="184"/>
        <v>21:1062</v>
      </c>
      <c r="D2916" s="1" t="str">
        <f t="shared" si="185"/>
        <v>21:0123</v>
      </c>
      <c r="E2916" t="s">
        <v>12571</v>
      </c>
      <c r="F2916" t="s">
        <v>12572</v>
      </c>
      <c r="H2916">
        <v>49.5531802</v>
      </c>
      <c r="I2916">
        <v>-116.36976989999999</v>
      </c>
      <c r="J2916" s="1" t="str">
        <f t="shared" si="182"/>
        <v>NGR bulk stream sediment</v>
      </c>
      <c r="K2916" s="1" t="str">
        <f t="shared" si="183"/>
        <v>&lt;177 micron (NGR)</v>
      </c>
      <c r="L2916">
        <v>76</v>
      </c>
      <c r="M2916" t="s">
        <v>248</v>
      </c>
      <c r="N2916">
        <v>1284</v>
      </c>
      <c r="O2916" t="s">
        <v>80</v>
      </c>
      <c r="P2916" t="s">
        <v>122</v>
      </c>
      <c r="Q2916" t="s">
        <v>673</v>
      </c>
      <c r="R2916" t="s">
        <v>50</v>
      </c>
      <c r="S2916" t="s">
        <v>184</v>
      </c>
      <c r="T2916" t="s">
        <v>127</v>
      </c>
      <c r="U2916" t="s">
        <v>124</v>
      </c>
      <c r="V2916" t="s">
        <v>259</v>
      </c>
      <c r="W2916" t="s">
        <v>455</v>
      </c>
      <c r="X2916" t="s">
        <v>51</v>
      </c>
      <c r="Y2916" t="s">
        <v>83</v>
      </c>
      <c r="Z2916" t="s">
        <v>56</v>
      </c>
      <c r="AA2916" t="s">
        <v>51</v>
      </c>
      <c r="AB2916" t="s">
        <v>149</v>
      </c>
      <c r="AC2916" t="s">
        <v>82</v>
      </c>
      <c r="AD2916" t="s">
        <v>237</v>
      </c>
      <c r="AE2916" t="s">
        <v>53</v>
      </c>
      <c r="AF2916" t="s">
        <v>85</v>
      </c>
      <c r="AG2916" t="s">
        <v>1425</v>
      </c>
      <c r="AH2916" t="s">
        <v>105</v>
      </c>
      <c r="AI2916" t="s">
        <v>110</v>
      </c>
      <c r="AJ2916" t="s">
        <v>127</v>
      </c>
      <c r="AK2916" t="s">
        <v>371</v>
      </c>
      <c r="AL2916" t="s">
        <v>217</v>
      </c>
      <c r="AM2916" t="s">
        <v>103</v>
      </c>
      <c r="AN2916" t="s">
        <v>463</v>
      </c>
      <c r="AO2916" t="s">
        <v>175</v>
      </c>
    </row>
    <row r="2917" spans="1:41" hidden="1" x14ac:dyDescent="0.25">
      <c r="A2917" t="s">
        <v>12573</v>
      </c>
      <c r="B2917" t="s">
        <v>12574</v>
      </c>
      <c r="C2917" s="1" t="str">
        <f t="shared" si="184"/>
        <v>21:1062</v>
      </c>
      <c r="D2917" s="1" t="str">
        <f t="shared" si="185"/>
        <v>21:0123</v>
      </c>
      <c r="E2917" t="s">
        <v>12575</v>
      </c>
      <c r="F2917" t="s">
        <v>12576</v>
      </c>
      <c r="H2917">
        <v>49.573839100000001</v>
      </c>
      <c r="I2917">
        <v>-116.3451797</v>
      </c>
      <c r="J2917" s="1" t="str">
        <f t="shared" si="182"/>
        <v>NGR bulk stream sediment</v>
      </c>
      <c r="K2917" s="1" t="str">
        <f t="shared" si="183"/>
        <v>&lt;177 micron (NGR)</v>
      </c>
      <c r="L2917">
        <v>76</v>
      </c>
      <c r="M2917" t="s">
        <v>256</v>
      </c>
      <c r="N2917">
        <v>1285</v>
      </c>
      <c r="O2917" t="s">
        <v>145</v>
      </c>
      <c r="P2917" t="s">
        <v>47</v>
      </c>
      <c r="Q2917" t="s">
        <v>935</v>
      </c>
      <c r="R2917" t="s">
        <v>200</v>
      </c>
      <c r="S2917" t="s">
        <v>184</v>
      </c>
      <c r="T2917" t="s">
        <v>58</v>
      </c>
      <c r="U2917" t="s">
        <v>272</v>
      </c>
      <c r="V2917" t="s">
        <v>128</v>
      </c>
      <c r="W2917" t="s">
        <v>257</v>
      </c>
      <c r="X2917" t="s">
        <v>137</v>
      </c>
      <c r="Y2917" t="s">
        <v>160</v>
      </c>
      <c r="Z2917" t="s">
        <v>56</v>
      </c>
      <c r="AA2917" t="s">
        <v>46</v>
      </c>
      <c r="AB2917" t="s">
        <v>198</v>
      </c>
      <c r="AC2917" t="s">
        <v>209</v>
      </c>
      <c r="AD2917" t="s">
        <v>226</v>
      </c>
      <c r="AE2917" t="s">
        <v>105</v>
      </c>
      <c r="AF2917" t="s">
        <v>55</v>
      </c>
      <c r="AG2917" t="s">
        <v>58</v>
      </c>
      <c r="AH2917" t="s">
        <v>235</v>
      </c>
      <c r="AI2917" t="s">
        <v>110</v>
      </c>
      <c r="AJ2917" t="s">
        <v>108</v>
      </c>
      <c r="AK2917" t="s">
        <v>412</v>
      </c>
      <c r="AL2917" t="s">
        <v>122</v>
      </c>
      <c r="AM2917" t="s">
        <v>122</v>
      </c>
      <c r="AN2917" t="s">
        <v>301</v>
      </c>
      <c r="AO2917" t="s">
        <v>90</v>
      </c>
    </row>
    <row r="2918" spans="1:41" hidden="1" x14ac:dyDescent="0.25">
      <c r="A2918" t="s">
        <v>12577</v>
      </c>
      <c r="B2918" t="s">
        <v>12578</v>
      </c>
      <c r="C2918" s="1" t="str">
        <f t="shared" si="184"/>
        <v>21:1062</v>
      </c>
      <c r="D2918" s="1" t="str">
        <f t="shared" si="185"/>
        <v>21:0123</v>
      </c>
      <c r="E2918" t="s">
        <v>12579</v>
      </c>
      <c r="F2918" t="s">
        <v>12580</v>
      </c>
      <c r="H2918">
        <v>49.555036899999998</v>
      </c>
      <c r="I2918">
        <v>-116.3397725</v>
      </c>
      <c r="J2918" s="1" t="str">
        <f t="shared" si="182"/>
        <v>NGR bulk stream sediment</v>
      </c>
      <c r="K2918" s="1" t="str">
        <f t="shared" si="183"/>
        <v>&lt;177 micron (NGR)</v>
      </c>
      <c r="L2918">
        <v>76</v>
      </c>
      <c r="M2918" t="s">
        <v>265</v>
      </c>
      <c r="N2918">
        <v>1286</v>
      </c>
      <c r="O2918" t="s">
        <v>58</v>
      </c>
      <c r="P2918" t="s">
        <v>47</v>
      </c>
      <c r="Q2918" t="s">
        <v>275</v>
      </c>
      <c r="R2918" t="s">
        <v>79</v>
      </c>
      <c r="S2918" t="s">
        <v>126</v>
      </c>
      <c r="T2918" t="s">
        <v>108</v>
      </c>
      <c r="U2918" t="s">
        <v>272</v>
      </c>
      <c r="V2918" t="s">
        <v>270</v>
      </c>
      <c r="W2918" t="s">
        <v>164</v>
      </c>
      <c r="X2918" t="s">
        <v>137</v>
      </c>
      <c r="Y2918" t="s">
        <v>186</v>
      </c>
      <c r="Z2918" t="s">
        <v>199</v>
      </c>
      <c r="AA2918" t="s">
        <v>46</v>
      </c>
      <c r="AB2918" t="s">
        <v>87</v>
      </c>
      <c r="AC2918" t="s">
        <v>145</v>
      </c>
      <c r="AD2918" t="s">
        <v>457</v>
      </c>
      <c r="AE2918" t="s">
        <v>57</v>
      </c>
      <c r="AF2918" t="s">
        <v>108</v>
      </c>
      <c r="AG2918" t="s">
        <v>1569</v>
      </c>
      <c r="AH2918" t="s">
        <v>110</v>
      </c>
      <c r="AI2918" t="s">
        <v>174</v>
      </c>
      <c r="AJ2918" t="s">
        <v>55</v>
      </c>
      <c r="AK2918" t="s">
        <v>102</v>
      </c>
      <c r="AL2918" t="s">
        <v>47</v>
      </c>
      <c r="AM2918" t="s">
        <v>122</v>
      </c>
      <c r="AN2918" t="s">
        <v>301</v>
      </c>
      <c r="AO2918" t="s">
        <v>165</v>
      </c>
    </row>
    <row r="2919" spans="1:41" hidden="1" x14ac:dyDescent="0.25">
      <c r="A2919" t="s">
        <v>12581</v>
      </c>
      <c r="B2919" t="s">
        <v>12582</v>
      </c>
      <c r="C2919" s="1" t="str">
        <f t="shared" si="184"/>
        <v>21:1062</v>
      </c>
      <c r="D2919" s="1" t="str">
        <f t="shared" si="185"/>
        <v>21:0123</v>
      </c>
      <c r="E2919" t="s">
        <v>12583</v>
      </c>
      <c r="F2919" t="s">
        <v>12584</v>
      </c>
      <c r="H2919">
        <v>49.5866665</v>
      </c>
      <c r="I2919">
        <v>-116.2990653</v>
      </c>
      <c r="J2919" s="1" t="str">
        <f t="shared" si="182"/>
        <v>NGR bulk stream sediment</v>
      </c>
      <c r="K2919" s="1" t="str">
        <f t="shared" si="183"/>
        <v>&lt;177 micron (NGR)</v>
      </c>
      <c r="L2919">
        <v>77</v>
      </c>
      <c r="M2919" t="s">
        <v>45</v>
      </c>
      <c r="N2919">
        <v>1287</v>
      </c>
      <c r="O2919" t="s">
        <v>141</v>
      </c>
      <c r="P2919" t="s">
        <v>47</v>
      </c>
      <c r="Q2919" t="s">
        <v>152</v>
      </c>
      <c r="R2919" t="s">
        <v>124</v>
      </c>
      <c r="S2919" t="s">
        <v>184</v>
      </c>
      <c r="T2919" t="s">
        <v>76</v>
      </c>
      <c r="U2919" t="s">
        <v>197</v>
      </c>
      <c r="V2919" t="s">
        <v>58</v>
      </c>
      <c r="W2919" t="s">
        <v>161</v>
      </c>
      <c r="X2919" t="s">
        <v>103</v>
      </c>
      <c r="Y2919" t="s">
        <v>183</v>
      </c>
      <c r="Z2919" t="s">
        <v>56</v>
      </c>
      <c r="AA2919" t="s">
        <v>46</v>
      </c>
      <c r="AB2919" t="s">
        <v>54</v>
      </c>
      <c r="AC2919" t="s">
        <v>99</v>
      </c>
      <c r="AD2919" t="s">
        <v>445</v>
      </c>
      <c r="AE2919" t="s">
        <v>84</v>
      </c>
      <c r="AF2919" t="s">
        <v>58</v>
      </c>
      <c r="AG2919" t="s">
        <v>108</v>
      </c>
      <c r="AH2919" t="s">
        <v>198</v>
      </c>
      <c r="AI2919" t="s">
        <v>47</v>
      </c>
      <c r="AJ2919" t="s">
        <v>58</v>
      </c>
      <c r="AK2919" t="s">
        <v>58</v>
      </c>
      <c r="AL2919" t="s">
        <v>47</v>
      </c>
      <c r="AM2919" t="s">
        <v>122</v>
      </c>
      <c r="AN2919" t="s">
        <v>89</v>
      </c>
      <c r="AO2919" t="s">
        <v>73</v>
      </c>
    </row>
    <row r="2920" spans="1:41" hidden="1" x14ac:dyDescent="0.25">
      <c r="A2920" t="s">
        <v>12585</v>
      </c>
      <c r="B2920" t="s">
        <v>12586</v>
      </c>
      <c r="C2920" s="1" t="str">
        <f t="shared" si="184"/>
        <v>21:1062</v>
      </c>
      <c r="D2920" s="1" t="str">
        <f t="shared" si="185"/>
        <v>21:0123</v>
      </c>
      <c r="E2920" t="s">
        <v>12587</v>
      </c>
      <c r="F2920" t="s">
        <v>12588</v>
      </c>
      <c r="H2920">
        <v>49.589991300000001</v>
      </c>
      <c r="I2920">
        <v>-116.2578288</v>
      </c>
      <c r="J2920" s="1" t="str">
        <f t="shared" si="182"/>
        <v>NGR bulk stream sediment</v>
      </c>
      <c r="K2920" s="1" t="str">
        <f t="shared" si="183"/>
        <v>&lt;177 micron (NGR)</v>
      </c>
      <c r="L2920">
        <v>77</v>
      </c>
      <c r="M2920" t="s">
        <v>71</v>
      </c>
      <c r="N2920">
        <v>1288</v>
      </c>
      <c r="O2920" t="s">
        <v>175</v>
      </c>
      <c r="P2920" t="s">
        <v>47</v>
      </c>
      <c r="Q2920" t="s">
        <v>668</v>
      </c>
      <c r="R2920" t="s">
        <v>61</v>
      </c>
      <c r="S2920" t="s">
        <v>121</v>
      </c>
      <c r="T2920" t="s">
        <v>58</v>
      </c>
      <c r="U2920" t="s">
        <v>225</v>
      </c>
      <c r="V2920" t="s">
        <v>73</v>
      </c>
      <c r="W2920" t="s">
        <v>173</v>
      </c>
      <c r="X2920" t="s">
        <v>58</v>
      </c>
      <c r="Y2920" t="s">
        <v>218</v>
      </c>
      <c r="Z2920" t="s">
        <v>84</v>
      </c>
      <c r="AA2920" t="s">
        <v>46</v>
      </c>
      <c r="AB2920" t="s">
        <v>87</v>
      </c>
      <c r="AC2920" t="s">
        <v>85</v>
      </c>
      <c r="AD2920" t="s">
        <v>184</v>
      </c>
      <c r="AE2920" t="s">
        <v>62</v>
      </c>
      <c r="AF2920" t="s">
        <v>58</v>
      </c>
      <c r="AG2920" t="s">
        <v>359</v>
      </c>
      <c r="AH2920" t="s">
        <v>87</v>
      </c>
      <c r="AI2920" t="s">
        <v>174</v>
      </c>
      <c r="AJ2920" t="s">
        <v>85</v>
      </c>
      <c r="AK2920" t="s">
        <v>102</v>
      </c>
      <c r="AL2920" t="s">
        <v>47</v>
      </c>
      <c r="AM2920" t="s">
        <v>122</v>
      </c>
      <c r="AN2920" t="s">
        <v>189</v>
      </c>
      <c r="AO2920" t="s">
        <v>306</v>
      </c>
    </row>
    <row r="2921" spans="1:41" hidden="1" x14ac:dyDescent="0.25">
      <c r="A2921" t="s">
        <v>12589</v>
      </c>
      <c r="B2921" t="s">
        <v>12590</v>
      </c>
      <c r="C2921" s="1" t="str">
        <f t="shared" si="184"/>
        <v>21:1062</v>
      </c>
      <c r="D2921" s="1" t="str">
        <f t="shared" si="185"/>
        <v>21:0123</v>
      </c>
      <c r="E2921" t="s">
        <v>12591</v>
      </c>
      <c r="F2921" t="s">
        <v>12592</v>
      </c>
      <c r="H2921">
        <v>49.669336600000001</v>
      </c>
      <c r="I2921">
        <v>-116.4479639</v>
      </c>
      <c r="J2921" s="1" t="str">
        <f t="shared" si="182"/>
        <v>NGR bulk stream sediment</v>
      </c>
      <c r="K2921" s="1" t="str">
        <f t="shared" si="183"/>
        <v>&lt;177 micron (NGR)</v>
      </c>
      <c r="L2921">
        <v>77</v>
      </c>
      <c r="M2921" t="s">
        <v>95</v>
      </c>
      <c r="N2921">
        <v>1289</v>
      </c>
      <c r="O2921" t="s">
        <v>99</v>
      </c>
      <c r="P2921" t="s">
        <v>47</v>
      </c>
      <c r="Q2921" t="s">
        <v>313</v>
      </c>
      <c r="R2921" t="s">
        <v>455</v>
      </c>
      <c r="S2921" t="s">
        <v>146</v>
      </c>
      <c r="T2921" t="s">
        <v>267</v>
      </c>
      <c r="U2921" t="s">
        <v>218</v>
      </c>
      <c r="V2921" t="s">
        <v>51</v>
      </c>
      <c r="W2921" t="s">
        <v>228</v>
      </c>
      <c r="X2921" t="s">
        <v>58</v>
      </c>
      <c r="Y2921" t="s">
        <v>144</v>
      </c>
      <c r="Z2921" t="s">
        <v>62</v>
      </c>
      <c r="AA2921" t="s">
        <v>46</v>
      </c>
      <c r="AB2921" t="s">
        <v>149</v>
      </c>
      <c r="AC2921" t="s">
        <v>269</v>
      </c>
      <c r="AD2921" t="s">
        <v>184</v>
      </c>
      <c r="AE2921" t="s">
        <v>61</v>
      </c>
      <c r="AF2921" t="s">
        <v>127</v>
      </c>
      <c r="AG2921" t="s">
        <v>818</v>
      </c>
      <c r="AH2921" t="s">
        <v>173</v>
      </c>
      <c r="AI2921" t="s">
        <v>105</v>
      </c>
      <c r="AJ2921" t="s">
        <v>50</v>
      </c>
      <c r="AK2921" t="s">
        <v>51</v>
      </c>
      <c r="AL2921" t="s">
        <v>47</v>
      </c>
      <c r="AM2921" t="s">
        <v>51</v>
      </c>
      <c r="AN2921" t="s">
        <v>215</v>
      </c>
      <c r="AO2921" t="s">
        <v>145</v>
      </c>
    </row>
    <row r="2922" spans="1:41" hidden="1" x14ac:dyDescent="0.25">
      <c r="A2922" t="s">
        <v>12593</v>
      </c>
      <c r="B2922" t="s">
        <v>12594</v>
      </c>
      <c r="C2922" s="1" t="str">
        <f t="shared" si="184"/>
        <v>21:1062</v>
      </c>
      <c r="D2922" s="1" t="str">
        <f t="shared" si="185"/>
        <v>21:0123</v>
      </c>
      <c r="E2922" t="s">
        <v>12595</v>
      </c>
      <c r="F2922" t="s">
        <v>12596</v>
      </c>
      <c r="H2922">
        <v>49.662801600000002</v>
      </c>
      <c r="I2922">
        <v>-116.4875528</v>
      </c>
      <c r="J2922" s="1" t="str">
        <f t="shared" si="182"/>
        <v>NGR bulk stream sediment</v>
      </c>
      <c r="K2922" s="1" t="str">
        <f t="shared" si="183"/>
        <v>&lt;177 micron (NGR)</v>
      </c>
      <c r="L2922">
        <v>77</v>
      </c>
      <c r="M2922" t="s">
        <v>117</v>
      </c>
      <c r="N2922">
        <v>1290</v>
      </c>
      <c r="O2922" t="s">
        <v>85</v>
      </c>
      <c r="P2922" t="s">
        <v>47</v>
      </c>
      <c r="Q2922" t="s">
        <v>65</v>
      </c>
      <c r="R2922" t="s">
        <v>46</v>
      </c>
      <c r="S2922" t="s">
        <v>350</v>
      </c>
      <c r="T2922" t="s">
        <v>137</v>
      </c>
      <c r="U2922" t="s">
        <v>225</v>
      </c>
      <c r="V2922" t="s">
        <v>130</v>
      </c>
      <c r="W2922" t="s">
        <v>257</v>
      </c>
      <c r="X2922" t="s">
        <v>108</v>
      </c>
      <c r="Y2922" t="s">
        <v>290</v>
      </c>
      <c r="Z2922" t="s">
        <v>199</v>
      </c>
      <c r="AA2922" t="s">
        <v>46</v>
      </c>
      <c r="AB2922" t="s">
        <v>46</v>
      </c>
      <c r="AC2922" t="s">
        <v>127</v>
      </c>
      <c r="AD2922" t="s">
        <v>77</v>
      </c>
      <c r="AE2922" t="s">
        <v>174</v>
      </c>
      <c r="AF2922" t="s">
        <v>224</v>
      </c>
      <c r="AG2922" t="s">
        <v>58</v>
      </c>
      <c r="AH2922" t="s">
        <v>81</v>
      </c>
      <c r="AI2922" t="s">
        <v>61</v>
      </c>
      <c r="AJ2922" t="s">
        <v>127</v>
      </c>
      <c r="AK2922" t="s">
        <v>227</v>
      </c>
      <c r="AL2922" t="s">
        <v>47</v>
      </c>
      <c r="AM2922" t="s">
        <v>103</v>
      </c>
      <c r="AN2922" t="s">
        <v>662</v>
      </c>
      <c r="AO2922" t="s">
        <v>225</v>
      </c>
    </row>
    <row r="2923" spans="1:41" hidden="1" x14ac:dyDescent="0.25">
      <c r="A2923" t="s">
        <v>12597</v>
      </c>
      <c r="B2923" t="s">
        <v>12598</v>
      </c>
      <c r="C2923" s="1" t="str">
        <f t="shared" si="184"/>
        <v>21:1062</v>
      </c>
      <c r="D2923" s="1" t="str">
        <f t="shared" si="185"/>
        <v>21:0123</v>
      </c>
      <c r="E2923" t="s">
        <v>12599</v>
      </c>
      <c r="F2923" t="s">
        <v>12600</v>
      </c>
      <c r="H2923">
        <v>49.641351999999998</v>
      </c>
      <c r="I2923">
        <v>-116.5436436</v>
      </c>
      <c r="J2923" s="1" t="str">
        <f t="shared" si="182"/>
        <v>NGR bulk stream sediment</v>
      </c>
      <c r="K2923" s="1" t="str">
        <f t="shared" si="183"/>
        <v>&lt;177 micron (NGR)</v>
      </c>
      <c r="L2923">
        <v>77</v>
      </c>
      <c r="M2923" t="s">
        <v>136</v>
      </c>
      <c r="N2923">
        <v>1291</v>
      </c>
      <c r="O2923" t="s">
        <v>242</v>
      </c>
      <c r="P2923" t="s">
        <v>47</v>
      </c>
      <c r="Q2923" t="s">
        <v>48</v>
      </c>
      <c r="R2923" t="s">
        <v>149</v>
      </c>
      <c r="S2923" t="s">
        <v>184</v>
      </c>
      <c r="T2923" t="s">
        <v>58</v>
      </c>
      <c r="U2923" t="s">
        <v>225</v>
      </c>
      <c r="V2923" t="s">
        <v>60</v>
      </c>
      <c r="W2923" t="s">
        <v>161</v>
      </c>
      <c r="X2923" t="s">
        <v>55</v>
      </c>
      <c r="Y2923" t="s">
        <v>934</v>
      </c>
      <c r="Z2923" t="s">
        <v>199</v>
      </c>
      <c r="AA2923" t="s">
        <v>46</v>
      </c>
      <c r="AB2923" t="s">
        <v>198</v>
      </c>
      <c r="AC2923" t="s">
        <v>209</v>
      </c>
      <c r="AD2923" t="s">
        <v>183</v>
      </c>
      <c r="AE2923" t="s">
        <v>174</v>
      </c>
      <c r="AF2923" t="s">
        <v>182</v>
      </c>
      <c r="AG2923" t="s">
        <v>58</v>
      </c>
      <c r="AH2923" t="s">
        <v>64</v>
      </c>
      <c r="AI2923" t="s">
        <v>110</v>
      </c>
      <c r="AJ2923" t="s">
        <v>76</v>
      </c>
      <c r="AK2923" t="s">
        <v>142</v>
      </c>
      <c r="AL2923" t="s">
        <v>47</v>
      </c>
      <c r="AM2923" t="s">
        <v>103</v>
      </c>
      <c r="AN2923" t="s">
        <v>725</v>
      </c>
      <c r="AO2923" t="s">
        <v>127</v>
      </c>
    </row>
    <row r="2924" spans="1:41" hidden="1" x14ac:dyDescent="0.25">
      <c r="A2924" t="s">
        <v>12601</v>
      </c>
      <c r="B2924" t="s">
        <v>12602</v>
      </c>
      <c r="C2924" s="1" t="str">
        <f t="shared" si="184"/>
        <v>21:1062</v>
      </c>
      <c r="D2924" s="1" t="str">
        <f t="shared" si="185"/>
        <v>21:0123</v>
      </c>
      <c r="E2924" t="s">
        <v>12603</v>
      </c>
      <c r="F2924" t="s">
        <v>12604</v>
      </c>
      <c r="H2924">
        <v>49.623080399999999</v>
      </c>
      <c r="I2924">
        <v>-116.5450029</v>
      </c>
      <c r="J2924" s="1" t="str">
        <f t="shared" si="182"/>
        <v>NGR bulk stream sediment</v>
      </c>
      <c r="K2924" s="1" t="str">
        <f t="shared" si="183"/>
        <v>&lt;177 micron (NGR)</v>
      </c>
      <c r="L2924">
        <v>77</v>
      </c>
      <c r="M2924" t="s">
        <v>157</v>
      </c>
      <c r="N2924">
        <v>1292</v>
      </c>
      <c r="O2924" t="s">
        <v>336</v>
      </c>
      <c r="P2924" t="s">
        <v>103</v>
      </c>
      <c r="Q2924" t="s">
        <v>1121</v>
      </c>
      <c r="R2924" t="s">
        <v>165</v>
      </c>
      <c r="S2924" t="s">
        <v>583</v>
      </c>
      <c r="T2924" t="s">
        <v>137</v>
      </c>
      <c r="U2924" t="s">
        <v>197</v>
      </c>
      <c r="V2924" t="s">
        <v>260</v>
      </c>
      <c r="W2924" t="s">
        <v>122</v>
      </c>
      <c r="X2924" t="s">
        <v>52</v>
      </c>
      <c r="Y2924" t="s">
        <v>462</v>
      </c>
      <c r="Z2924" t="s">
        <v>56</v>
      </c>
      <c r="AA2924" t="s">
        <v>46</v>
      </c>
      <c r="AB2924" t="s">
        <v>198</v>
      </c>
      <c r="AC2924" t="s">
        <v>108</v>
      </c>
      <c r="AD2924" t="s">
        <v>251</v>
      </c>
      <c r="AE2924" t="s">
        <v>64</v>
      </c>
      <c r="AF2924" t="s">
        <v>96</v>
      </c>
      <c r="AG2924" t="s">
        <v>181</v>
      </c>
      <c r="AH2924" t="s">
        <v>110</v>
      </c>
      <c r="AI2924" t="s">
        <v>185</v>
      </c>
      <c r="AJ2924" t="s">
        <v>76</v>
      </c>
      <c r="AK2924" t="s">
        <v>209</v>
      </c>
      <c r="AL2924" t="s">
        <v>47</v>
      </c>
      <c r="AM2924" t="s">
        <v>122</v>
      </c>
      <c r="AN2924" t="s">
        <v>313</v>
      </c>
      <c r="AO2924" t="s">
        <v>137</v>
      </c>
    </row>
    <row r="2925" spans="1:41" hidden="1" x14ac:dyDescent="0.25">
      <c r="A2925" t="s">
        <v>12605</v>
      </c>
      <c r="B2925" t="s">
        <v>12606</v>
      </c>
      <c r="C2925" s="1" t="str">
        <f t="shared" si="184"/>
        <v>21:1062</v>
      </c>
      <c r="D2925" s="1" t="str">
        <f t="shared" si="185"/>
        <v>21:0123</v>
      </c>
      <c r="E2925" t="s">
        <v>12607</v>
      </c>
      <c r="F2925" t="s">
        <v>12608</v>
      </c>
      <c r="H2925">
        <v>49.624017899999998</v>
      </c>
      <c r="I2925">
        <v>-116.5617884</v>
      </c>
      <c r="J2925" s="1" t="str">
        <f t="shared" si="182"/>
        <v>NGR bulk stream sediment</v>
      </c>
      <c r="K2925" s="1" t="str">
        <f t="shared" si="183"/>
        <v>&lt;177 micron (NGR)</v>
      </c>
      <c r="L2925">
        <v>77</v>
      </c>
      <c r="M2925" t="s">
        <v>170</v>
      </c>
      <c r="N2925">
        <v>1293</v>
      </c>
      <c r="O2925" t="s">
        <v>164</v>
      </c>
      <c r="P2925" t="s">
        <v>103</v>
      </c>
      <c r="Q2925" t="s">
        <v>592</v>
      </c>
      <c r="R2925" t="s">
        <v>76</v>
      </c>
      <c r="S2925" t="s">
        <v>328</v>
      </c>
      <c r="T2925" t="s">
        <v>73</v>
      </c>
      <c r="U2925" t="s">
        <v>104</v>
      </c>
      <c r="V2925" t="s">
        <v>148</v>
      </c>
      <c r="W2925" t="s">
        <v>47</v>
      </c>
      <c r="X2925" t="s">
        <v>73</v>
      </c>
      <c r="Y2925" t="s">
        <v>186</v>
      </c>
      <c r="Z2925" t="s">
        <v>56</v>
      </c>
      <c r="AA2925" t="s">
        <v>46</v>
      </c>
      <c r="AB2925" t="s">
        <v>46</v>
      </c>
      <c r="AC2925" t="s">
        <v>108</v>
      </c>
      <c r="AD2925" t="s">
        <v>597</v>
      </c>
      <c r="AE2925" t="s">
        <v>46</v>
      </c>
      <c r="AF2925" t="s">
        <v>148</v>
      </c>
      <c r="AG2925" t="s">
        <v>357</v>
      </c>
      <c r="AH2925" t="s">
        <v>87</v>
      </c>
      <c r="AI2925" t="s">
        <v>174</v>
      </c>
      <c r="AJ2925" t="s">
        <v>108</v>
      </c>
      <c r="AK2925" t="s">
        <v>137</v>
      </c>
      <c r="AL2925" t="s">
        <v>47</v>
      </c>
      <c r="AM2925" t="s">
        <v>122</v>
      </c>
      <c r="AN2925" t="s">
        <v>313</v>
      </c>
      <c r="AO2925" t="s">
        <v>175</v>
      </c>
    </row>
    <row r="2926" spans="1:41" hidden="1" x14ac:dyDescent="0.25">
      <c r="A2926" t="s">
        <v>12609</v>
      </c>
      <c r="B2926" t="s">
        <v>12610</v>
      </c>
      <c r="C2926" s="1" t="str">
        <f t="shared" si="184"/>
        <v>21:1062</v>
      </c>
      <c r="D2926" s="1" t="str">
        <f t="shared" si="185"/>
        <v>21:0123</v>
      </c>
      <c r="E2926" t="s">
        <v>12611</v>
      </c>
      <c r="F2926" t="s">
        <v>12612</v>
      </c>
      <c r="H2926">
        <v>49.617579399999997</v>
      </c>
      <c r="I2926">
        <v>-116.6043176</v>
      </c>
      <c r="J2926" s="1" t="str">
        <f t="shared" si="182"/>
        <v>NGR bulk stream sediment</v>
      </c>
      <c r="K2926" s="1" t="str">
        <f t="shared" si="183"/>
        <v>&lt;177 micron (NGR)</v>
      </c>
      <c r="L2926">
        <v>77</v>
      </c>
      <c r="M2926" t="s">
        <v>180</v>
      </c>
      <c r="N2926">
        <v>1294</v>
      </c>
      <c r="O2926" t="s">
        <v>55</v>
      </c>
      <c r="P2926" t="s">
        <v>47</v>
      </c>
      <c r="Q2926" t="s">
        <v>533</v>
      </c>
      <c r="R2926" t="s">
        <v>52</v>
      </c>
      <c r="S2926" t="s">
        <v>126</v>
      </c>
      <c r="T2926" t="s">
        <v>55</v>
      </c>
      <c r="U2926" t="s">
        <v>112</v>
      </c>
      <c r="V2926" t="s">
        <v>151</v>
      </c>
      <c r="W2926" t="s">
        <v>63</v>
      </c>
      <c r="X2926" t="s">
        <v>137</v>
      </c>
      <c r="Y2926" t="s">
        <v>239</v>
      </c>
      <c r="Z2926" t="s">
        <v>56</v>
      </c>
      <c r="AA2926" t="s">
        <v>46</v>
      </c>
      <c r="AB2926" t="s">
        <v>198</v>
      </c>
      <c r="AC2926" t="s">
        <v>85</v>
      </c>
      <c r="AD2926" t="s">
        <v>291</v>
      </c>
      <c r="AE2926" t="s">
        <v>174</v>
      </c>
      <c r="AF2926" t="s">
        <v>143</v>
      </c>
      <c r="AG2926" t="s">
        <v>259</v>
      </c>
      <c r="AH2926" t="s">
        <v>185</v>
      </c>
      <c r="AI2926" t="s">
        <v>185</v>
      </c>
      <c r="AJ2926" t="s">
        <v>85</v>
      </c>
      <c r="AK2926" t="s">
        <v>282</v>
      </c>
      <c r="AL2926" t="s">
        <v>47</v>
      </c>
      <c r="AM2926" t="s">
        <v>122</v>
      </c>
      <c r="AN2926" t="s">
        <v>294</v>
      </c>
      <c r="AO2926" t="s">
        <v>98</v>
      </c>
    </row>
    <row r="2927" spans="1:41" hidden="1" x14ac:dyDescent="0.25">
      <c r="A2927" t="s">
        <v>12613</v>
      </c>
      <c r="B2927" t="s">
        <v>12614</v>
      </c>
      <c r="C2927" s="1" t="str">
        <f t="shared" si="184"/>
        <v>21:1062</v>
      </c>
      <c r="D2927" s="1" t="str">
        <f t="shared" si="185"/>
        <v>21:0123</v>
      </c>
      <c r="E2927" t="s">
        <v>12615</v>
      </c>
      <c r="F2927" t="s">
        <v>12616</v>
      </c>
      <c r="H2927">
        <v>49.615792900000002</v>
      </c>
      <c r="I2927">
        <v>-116.6239617</v>
      </c>
      <c r="J2927" s="1" t="str">
        <f t="shared" si="182"/>
        <v>NGR bulk stream sediment</v>
      </c>
      <c r="K2927" s="1" t="str">
        <f t="shared" si="183"/>
        <v>&lt;177 micron (NGR)</v>
      </c>
      <c r="L2927">
        <v>77</v>
      </c>
      <c r="M2927" t="s">
        <v>195</v>
      </c>
      <c r="N2927">
        <v>1295</v>
      </c>
      <c r="O2927" t="s">
        <v>58</v>
      </c>
      <c r="P2927" t="s">
        <v>47</v>
      </c>
      <c r="Q2927" t="s">
        <v>548</v>
      </c>
      <c r="R2927" t="s">
        <v>182</v>
      </c>
      <c r="S2927" t="s">
        <v>83</v>
      </c>
      <c r="T2927" t="s">
        <v>85</v>
      </c>
      <c r="U2927" t="s">
        <v>49</v>
      </c>
      <c r="V2927" t="s">
        <v>282</v>
      </c>
      <c r="W2927" t="s">
        <v>139</v>
      </c>
      <c r="X2927" t="s">
        <v>51</v>
      </c>
      <c r="Y2927" t="s">
        <v>475</v>
      </c>
      <c r="Z2927" t="s">
        <v>56</v>
      </c>
      <c r="AA2927" t="s">
        <v>46</v>
      </c>
      <c r="AB2927" t="s">
        <v>84</v>
      </c>
      <c r="AC2927" t="s">
        <v>217</v>
      </c>
      <c r="AD2927" t="s">
        <v>667</v>
      </c>
      <c r="AE2927" t="s">
        <v>101</v>
      </c>
      <c r="AF2927" t="s">
        <v>188</v>
      </c>
      <c r="AG2927" t="s">
        <v>238</v>
      </c>
      <c r="AH2927" t="s">
        <v>149</v>
      </c>
      <c r="AI2927" t="s">
        <v>46</v>
      </c>
      <c r="AJ2927" t="s">
        <v>55</v>
      </c>
      <c r="AK2927" t="s">
        <v>142</v>
      </c>
      <c r="AL2927" t="s">
        <v>47</v>
      </c>
      <c r="AM2927" t="s">
        <v>47</v>
      </c>
      <c r="AN2927" t="s">
        <v>48</v>
      </c>
      <c r="AO2927" t="s">
        <v>50</v>
      </c>
    </row>
    <row r="2928" spans="1:41" hidden="1" x14ac:dyDescent="0.25">
      <c r="A2928" t="s">
        <v>12617</v>
      </c>
      <c r="B2928" t="s">
        <v>12618</v>
      </c>
      <c r="C2928" s="1" t="str">
        <f t="shared" si="184"/>
        <v>21:1062</v>
      </c>
      <c r="D2928" s="1" t="str">
        <f t="shared" si="185"/>
        <v>21:0123</v>
      </c>
      <c r="E2928" t="s">
        <v>12619</v>
      </c>
      <c r="F2928" t="s">
        <v>12620</v>
      </c>
      <c r="H2928">
        <v>49.6080118</v>
      </c>
      <c r="I2928">
        <v>-116.6375717</v>
      </c>
      <c r="J2928" s="1" t="str">
        <f t="shared" si="182"/>
        <v>NGR bulk stream sediment</v>
      </c>
      <c r="K2928" s="1" t="str">
        <f t="shared" si="183"/>
        <v>&lt;177 micron (NGR)</v>
      </c>
      <c r="L2928">
        <v>77</v>
      </c>
      <c r="M2928" t="s">
        <v>205</v>
      </c>
      <c r="N2928">
        <v>1296</v>
      </c>
      <c r="O2928" t="s">
        <v>351</v>
      </c>
      <c r="P2928" t="s">
        <v>103</v>
      </c>
      <c r="Q2928" t="s">
        <v>568</v>
      </c>
      <c r="R2928" t="s">
        <v>274</v>
      </c>
      <c r="S2928" t="s">
        <v>532</v>
      </c>
      <c r="T2928" t="s">
        <v>330</v>
      </c>
      <c r="U2928" t="s">
        <v>269</v>
      </c>
      <c r="V2928" t="s">
        <v>412</v>
      </c>
      <c r="W2928" t="s">
        <v>125</v>
      </c>
      <c r="X2928" t="s">
        <v>137</v>
      </c>
      <c r="Y2928" t="s">
        <v>190</v>
      </c>
      <c r="Z2928" t="s">
        <v>56</v>
      </c>
      <c r="AA2928" t="s">
        <v>46</v>
      </c>
      <c r="AB2928" t="s">
        <v>198</v>
      </c>
      <c r="AC2928" t="s">
        <v>175</v>
      </c>
      <c r="AD2928" t="s">
        <v>146</v>
      </c>
      <c r="AE2928" t="s">
        <v>174</v>
      </c>
      <c r="AF2928" t="s">
        <v>366</v>
      </c>
      <c r="AG2928" t="s">
        <v>58</v>
      </c>
      <c r="AH2928" t="s">
        <v>185</v>
      </c>
      <c r="AI2928" t="s">
        <v>185</v>
      </c>
      <c r="AJ2928" t="s">
        <v>76</v>
      </c>
      <c r="AK2928" t="s">
        <v>260</v>
      </c>
      <c r="AL2928" t="s">
        <v>47</v>
      </c>
      <c r="AM2928" t="s">
        <v>122</v>
      </c>
      <c r="AN2928" t="s">
        <v>780</v>
      </c>
      <c r="AO2928" t="s">
        <v>66</v>
      </c>
    </row>
    <row r="2929" spans="1:41" hidden="1" x14ac:dyDescent="0.25">
      <c r="A2929" t="s">
        <v>12621</v>
      </c>
      <c r="B2929" t="s">
        <v>12622</v>
      </c>
      <c r="C2929" s="1" t="str">
        <f t="shared" si="184"/>
        <v>21:1062</v>
      </c>
      <c r="D2929" s="1" t="str">
        <f t="shared" si="185"/>
        <v>21:0123</v>
      </c>
      <c r="E2929" t="s">
        <v>12623</v>
      </c>
      <c r="F2929" t="s">
        <v>12624</v>
      </c>
      <c r="H2929">
        <v>49.609811899999997</v>
      </c>
      <c r="I2929">
        <v>-116.6407974</v>
      </c>
      <c r="J2929" s="1" t="str">
        <f t="shared" si="182"/>
        <v>NGR bulk stream sediment</v>
      </c>
      <c r="K2929" s="1" t="str">
        <f t="shared" si="183"/>
        <v>&lt;177 micron (NGR)</v>
      </c>
      <c r="L2929">
        <v>77</v>
      </c>
      <c r="M2929" t="s">
        <v>214</v>
      </c>
      <c r="N2929">
        <v>1297</v>
      </c>
      <c r="O2929" t="s">
        <v>274</v>
      </c>
      <c r="P2929" t="s">
        <v>47</v>
      </c>
      <c r="Q2929" t="s">
        <v>1304</v>
      </c>
      <c r="R2929" t="s">
        <v>224</v>
      </c>
      <c r="S2929" t="s">
        <v>121</v>
      </c>
      <c r="T2929" t="s">
        <v>73</v>
      </c>
      <c r="U2929" t="s">
        <v>165</v>
      </c>
      <c r="V2929" t="s">
        <v>336</v>
      </c>
      <c r="W2929" t="s">
        <v>78</v>
      </c>
      <c r="X2929" t="s">
        <v>58</v>
      </c>
      <c r="Y2929" t="s">
        <v>272</v>
      </c>
      <c r="Z2929" t="s">
        <v>56</v>
      </c>
      <c r="AA2929" t="s">
        <v>165</v>
      </c>
      <c r="AB2929" t="s">
        <v>57</v>
      </c>
      <c r="AC2929" t="s">
        <v>127</v>
      </c>
      <c r="AD2929" t="s">
        <v>538</v>
      </c>
      <c r="AE2929" t="s">
        <v>46</v>
      </c>
      <c r="AF2929" t="s">
        <v>274</v>
      </c>
      <c r="AG2929" t="s">
        <v>148</v>
      </c>
      <c r="AH2929" t="s">
        <v>87</v>
      </c>
      <c r="AI2929" t="s">
        <v>174</v>
      </c>
      <c r="AJ2929" t="s">
        <v>55</v>
      </c>
      <c r="AK2929" t="s">
        <v>260</v>
      </c>
      <c r="AL2929" t="s">
        <v>52</v>
      </c>
      <c r="AM2929" t="s">
        <v>122</v>
      </c>
      <c r="AN2929" t="s">
        <v>935</v>
      </c>
      <c r="AO2929" t="s">
        <v>98</v>
      </c>
    </row>
    <row r="2930" spans="1:41" hidden="1" x14ac:dyDescent="0.25">
      <c r="A2930" t="s">
        <v>12625</v>
      </c>
      <c r="B2930" t="s">
        <v>12626</v>
      </c>
      <c r="C2930" s="1" t="str">
        <f t="shared" si="184"/>
        <v>21:1062</v>
      </c>
      <c r="D2930" s="1" t="str">
        <f t="shared" si="185"/>
        <v>21:0123</v>
      </c>
      <c r="E2930" t="s">
        <v>12627</v>
      </c>
      <c r="F2930" t="s">
        <v>12628</v>
      </c>
      <c r="H2930">
        <v>49.666549699999997</v>
      </c>
      <c r="I2930">
        <v>-116.4191471</v>
      </c>
      <c r="J2930" s="1" t="str">
        <f t="shared" si="182"/>
        <v>NGR bulk stream sediment</v>
      </c>
      <c r="K2930" s="1" t="str">
        <f t="shared" si="183"/>
        <v>&lt;177 micron (NGR)</v>
      </c>
      <c r="L2930">
        <v>77</v>
      </c>
      <c r="M2930" t="s">
        <v>223</v>
      </c>
      <c r="N2930">
        <v>1298</v>
      </c>
      <c r="O2930" t="s">
        <v>272</v>
      </c>
      <c r="P2930" t="s">
        <v>47</v>
      </c>
      <c r="Q2930" t="s">
        <v>294</v>
      </c>
      <c r="R2930" t="s">
        <v>76</v>
      </c>
      <c r="S2930" t="s">
        <v>399</v>
      </c>
      <c r="T2930" t="s">
        <v>269</v>
      </c>
      <c r="U2930" t="s">
        <v>120</v>
      </c>
      <c r="V2930" t="s">
        <v>143</v>
      </c>
      <c r="W2930" t="s">
        <v>182</v>
      </c>
      <c r="X2930" t="s">
        <v>52</v>
      </c>
      <c r="Y2930" t="s">
        <v>358</v>
      </c>
      <c r="Z2930" t="s">
        <v>56</v>
      </c>
      <c r="AA2930" t="s">
        <v>46</v>
      </c>
      <c r="AB2930" t="s">
        <v>174</v>
      </c>
      <c r="AC2930" t="s">
        <v>190</v>
      </c>
      <c r="AD2930" t="s">
        <v>146</v>
      </c>
      <c r="AE2930" t="s">
        <v>185</v>
      </c>
      <c r="AF2930" t="s">
        <v>1282</v>
      </c>
      <c r="AG2930" t="s">
        <v>58</v>
      </c>
      <c r="AH2930" t="s">
        <v>64</v>
      </c>
      <c r="AI2930" t="s">
        <v>235</v>
      </c>
      <c r="AJ2930" t="s">
        <v>76</v>
      </c>
      <c r="AK2930" t="s">
        <v>271</v>
      </c>
      <c r="AL2930" t="s">
        <v>47</v>
      </c>
      <c r="AM2930" t="s">
        <v>103</v>
      </c>
      <c r="AN2930" t="s">
        <v>152</v>
      </c>
      <c r="AO2930" t="s">
        <v>58</v>
      </c>
    </row>
    <row r="2931" spans="1:41" hidden="1" x14ac:dyDescent="0.25">
      <c r="A2931" t="s">
        <v>12629</v>
      </c>
      <c r="B2931" t="s">
        <v>12630</v>
      </c>
      <c r="C2931" s="1" t="str">
        <f t="shared" si="184"/>
        <v>21:1062</v>
      </c>
      <c r="D2931" s="1" t="str">
        <f t="shared" si="185"/>
        <v>21:0123</v>
      </c>
      <c r="E2931" t="s">
        <v>12631</v>
      </c>
      <c r="F2931" t="s">
        <v>12632</v>
      </c>
      <c r="H2931">
        <v>49.662336699999997</v>
      </c>
      <c r="I2931">
        <v>-116.45692409999999</v>
      </c>
      <c r="J2931" s="1" t="str">
        <f t="shared" si="182"/>
        <v>NGR bulk stream sediment</v>
      </c>
      <c r="K2931" s="1" t="str">
        <f t="shared" si="183"/>
        <v>&lt;177 micron (NGR)</v>
      </c>
      <c r="L2931">
        <v>77</v>
      </c>
      <c r="M2931" t="s">
        <v>280</v>
      </c>
      <c r="N2931">
        <v>1299</v>
      </c>
      <c r="O2931" t="s">
        <v>127</v>
      </c>
      <c r="P2931" t="s">
        <v>47</v>
      </c>
      <c r="Q2931" t="s">
        <v>275</v>
      </c>
      <c r="R2931" t="s">
        <v>55</v>
      </c>
      <c r="S2931" t="s">
        <v>237</v>
      </c>
      <c r="T2931" t="s">
        <v>137</v>
      </c>
      <c r="U2931" t="s">
        <v>269</v>
      </c>
      <c r="V2931" t="s">
        <v>392</v>
      </c>
      <c r="W2931" t="s">
        <v>125</v>
      </c>
      <c r="X2931" t="s">
        <v>51</v>
      </c>
      <c r="Y2931" t="s">
        <v>532</v>
      </c>
      <c r="Z2931" t="s">
        <v>56</v>
      </c>
      <c r="AA2931" t="s">
        <v>46</v>
      </c>
      <c r="AB2931" t="s">
        <v>235</v>
      </c>
      <c r="AC2931" t="s">
        <v>217</v>
      </c>
      <c r="AD2931" t="s">
        <v>184</v>
      </c>
      <c r="AE2931" t="s">
        <v>62</v>
      </c>
      <c r="AF2931" t="s">
        <v>392</v>
      </c>
      <c r="AG2931" t="s">
        <v>3510</v>
      </c>
      <c r="AH2931" t="s">
        <v>105</v>
      </c>
      <c r="AI2931" t="s">
        <v>110</v>
      </c>
      <c r="AJ2931" t="s">
        <v>217</v>
      </c>
      <c r="AK2931" t="s">
        <v>945</v>
      </c>
      <c r="AL2931" t="s">
        <v>330</v>
      </c>
      <c r="AM2931" t="s">
        <v>47</v>
      </c>
      <c r="AN2931" t="s">
        <v>372</v>
      </c>
      <c r="AO2931" t="s">
        <v>66</v>
      </c>
    </row>
    <row r="2932" spans="1:41" hidden="1" x14ac:dyDescent="0.25">
      <c r="A2932" t="s">
        <v>12633</v>
      </c>
      <c r="B2932" t="s">
        <v>12634</v>
      </c>
      <c r="C2932" s="1" t="str">
        <f t="shared" si="184"/>
        <v>21:1062</v>
      </c>
      <c r="D2932" s="1" t="str">
        <f t="shared" si="185"/>
        <v>21:0123</v>
      </c>
      <c r="E2932" t="s">
        <v>12631</v>
      </c>
      <c r="F2932" t="s">
        <v>12635</v>
      </c>
      <c r="H2932">
        <v>49.662336699999997</v>
      </c>
      <c r="I2932">
        <v>-116.45692409999999</v>
      </c>
      <c r="J2932" s="1" t="str">
        <f t="shared" si="182"/>
        <v>NGR bulk stream sediment</v>
      </c>
      <c r="K2932" s="1" t="str">
        <f t="shared" si="183"/>
        <v>&lt;177 micron (NGR)</v>
      </c>
      <c r="L2932">
        <v>77</v>
      </c>
      <c r="M2932" t="s">
        <v>288</v>
      </c>
      <c r="N2932">
        <v>1300</v>
      </c>
      <c r="O2932" t="s">
        <v>127</v>
      </c>
      <c r="P2932" t="s">
        <v>122</v>
      </c>
      <c r="Q2932" t="s">
        <v>345</v>
      </c>
      <c r="R2932" t="s">
        <v>55</v>
      </c>
      <c r="S2932" t="s">
        <v>237</v>
      </c>
      <c r="T2932" t="s">
        <v>137</v>
      </c>
      <c r="U2932" t="s">
        <v>104</v>
      </c>
      <c r="V2932" t="s">
        <v>73</v>
      </c>
      <c r="W2932" t="s">
        <v>81</v>
      </c>
      <c r="X2932" t="s">
        <v>51</v>
      </c>
      <c r="Y2932" t="s">
        <v>399</v>
      </c>
      <c r="Z2932" t="s">
        <v>56</v>
      </c>
      <c r="AA2932" t="s">
        <v>46</v>
      </c>
      <c r="AB2932" t="s">
        <v>61</v>
      </c>
      <c r="AC2932" t="s">
        <v>108</v>
      </c>
      <c r="AD2932" t="s">
        <v>457</v>
      </c>
      <c r="AE2932" t="s">
        <v>62</v>
      </c>
      <c r="AF2932" t="s">
        <v>188</v>
      </c>
      <c r="AG2932" t="s">
        <v>2753</v>
      </c>
      <c r="AH2932" t="s">
        <v>235</v>
      </c>
      <c r="AI2932" t="s">
        <v>110</v>
      </c>
      <c r="AJ2932" t="s">
        <v>145</v>
      </c>
      <c r="AK2932" t="s">
        <v>627</v>
      </c>
      <c r="AL2932" t="s">
        <v>55</v>
      </c>
      <c r="AM2932" t="s">
        <v>47</v>
      </c>
      <c r="AN2932" t="s">
        <v>171</v>
      </c>
      <c r="AO2932" t="s">
        <v>127</v>
      </c>
    </row>
    <row r="2933" spans="1:41" hidden="1" x14ac:dyDescent="0.25">
      <c r="A2933" t="s">
        <v>12636</v>
      </c>
      <c r="B2933" t="s">
        <v>12637</v>
      </c>
      <c r="C2933" s="1" t="str">
        <f t="shared" si="184"/>
        <v>21:1062</v>
      </c>
      <c r="D2933" s="1" t="str">
        <f t="shared" si="185"/>
        <v>21:0123</v>
      </c>
      <c r="E2933" t="s">
        <v>12638</v>
      </c>
      <c r="F2933" t="s">
        <v>12639</v>
      </c>
      <c r="H2933">
        <v>49.6466019</v>
      </c>
      <c r="I2933">
        <v>-116.5037593</v>
      </c>
      <c r="J2933" s="1" t="str">
        <f t="shared" si="182"/>
        <v>NGR bulk stream sediment</v>
      </c>
      <c r="K2933" s="1" t="str">
        <f t="shared" si="183"/>
        <v>&lt;177 micron (NGR)</v>
      </c>
      <c r="L2933">
        <v>77</v>
      </c>
      <c r="M2933" t="s">
        <v>233</v>
      </c>
      <c r="N2933">
        <v>1301</v>
      </c>
      <c r="O2933" t="s">
        <v>108</v>
      </c>
      <c r="P2933" t="s">
        <v>76</v>
      </c>
      <c r="Q2933" t="s">
        <v>508</v>
      </c>
      <c r="R2933" t="s">
        <v>242</v>
      </c>
      <c r="S2933" t="s">
        <v>184</v>
      </c>
      <c r="T2933" t="s">
        <v>137</v>
      </c>
      <c r="U2933" t="s">
        <v>306</v>
      </c>
      <c r="V2933" t="s">
        <v>72</v>
      </c>
      <c r="W2933" t="s">
        <v>81</v>
      </c>
      <c r="X2933" t="s">
        <v>85</v>
      </c>
      <c r="Y2933" t="s">
        <v>258</v>
      </c>
      <c r="Z2933" t="s">
        <v>56</v>
      </c>
      <c r="AA2933" t="s">
        <v>46</v>
      </c>
      <c r="AB2933" t="s">
        <v>198</v>
      </c>
      <c r="AC2933" t="s">
        <v>76</v>
      </c>
      <c r="AD2933" t="s">
        <v>399</v>
      </c>
      <c r="AE2933" t="s">
        <v>235</v>
      </c>
      <c r="AF2933" t="s">
        <v>274</v>
      </c>
      <c r="AG2933" t="s">
        <v>165</v>
      </c>
      <c r="AH2933" t="s">
        <v>185</v>
      </c>
      <c r="AI2933" t="s">
        <v>110</v>
      </c>
      <c r="AJ2933" t="s">
        <v>76</v>
      </c>
      <c r="AK2933" t="s">
        <v>242</v>
      </c>
      <c r="AL2933" t="s">
        <v>47</v>
      </c>
      <c r="AM2933" t="s">
        <v>103</v>
      </c>
      <c r="AN2933" t="s">
        <v>322</v>
      </c>
      <c r="AO2933" t="s">
        <v>145</v>
      </c>
    </row>
    <row r="2934" spans="1:41" hidden="1" x14ac:dyDescent="0.25">
      <c r="A2934" t="s">
        <v>12640</v>
      </c>
      <c r="B2934" t="s">
        <v>12641</v>
      </c>
      <c r="C2934" s="1" t="str">
        <f t="shared" si="184"/>
        <v>21:1062</v>
      </c>
      <c r="D2934" s="1" t="str">
        <f t="shared" si="185"/>
        <v>21:0123</v>
      </c>
      <c r="E2934" t="s">
        <v>12642</v>
      </c>
      <c r="F2934" t="s">
        <v>12643</v>
      </c>
      <c r="H2934">
        <v>49.6019948</v>
      </c>
      <c r="I2934">
        <v>-116.5726263</v>
      </c>
      <c r="J2934" s="1" t="str">
        <f t="shared" si="182"/>
        <v>NGR bulk stream sediment</v>
      </c>
      <c r="K2934" s="1" t="str">
        <f t="shared" si="183"/>
        <v>&lt;177 micron (NGR)</v>
      </c>
      <c r="L2934">
        <v>77</v>
      </c>
      <c r="M2934" t="s">
        <v>248</v>
      </c>
      <c r="N2934">
        <v>1302</v>
      </c>
      <c r="O2934" t="s">
        <v>58</v>
      </c>
      <c r="P2934" t="s">
        <v>47</v>
      </c>
      <c r="Q2934" t="s">
        <v>508</v>
      </c>
      <c r="R2934" t="s">
        <v>55</v>
      </c>
      <c r="S2934" t="s">
        <v>146</v>
      </c>
      <c r="T2934" t="s">
        <v>330</v>
      </c>
      <c r="U2934" t="s">
        <v>186</v>
      </c>
      <c r="V2934" t="s">
        <v>412</v>
      </c>
      <c r="W2934" t="s">
        <v>257</v>
      </c>
      <c r="X2934" t="s">
        <v>55</v>
      </c>
      <c r="Y2934" t="s">
        <v>300</v>
      </c>
      <c r="Z2934" t="s">
        <v>56</v>
      </c>
      <c r="AA2934" t="s">
        <v>46</v>
      </c>
      <c r="AB2934" t="s">
        <v>47</v>
      </c>
      <c r="AC2934" t="s">
        <v>127</v>
      </c>
      <c r="AD2934" t="s">
        <v>507</v>
      </c>
      <c r="AE2934" t="s">
        <v>61</v>
      </c>
      <c r="AF2934" t="s">
        <v>163</v>
      </c>
      <c r="AG2934" t="s">
        <v>766</v>
      </c>
      <c r="AH2934" t="s">
        <v>110</v>
      </c>
      <c r="AI2934" t="s">
        <v>61</v>
      </c>
      <c r="AJ2934" t="s">
        <v>108</v>
      </c>
      <c r="AK2934" t="s">
        <v>76</v>
      </c>
      <c r="AL2934" t="s">
        <v>47</v>
      </c>
      <c r="AM2934" t="s">
        <v>103</v>
      </c>
      <c r="AN2934" t="s">
        <v>322</v>
      </c>
      <c r="AO2934" t="s">
        <v>59</v>
      </c>
    </row>
    <row r="2935" spans="1:41" hidden="1" x14ac:dyDescent="0.25">
      <c r="A2935" t="s">
        <v>12644</v>
      </c>
      <c r="B2935" t="s">
        <v>12645</v>
      </c>
      <c r="C2935" s="1" t="str">
        <f t="shared" si="184"/>
        <v>21:1062</v>
      </c>
      <c r="D2935" s="1" t="str">
        <f t="shared" si="185"/>
        <v>21:0123</v>
      </c>
      <c r="E2935" t="s">
        <v>12646</v>
      </c>
      <c r="F2935" t="s">
        <v>12647</v>
      </c>
      <c r="H2935">
        <v>49.628065100000001</v>
      </c>
      <c r="I2935">
        <v>-116.3170557</v>
      </c>
      <c r="J2935" s="1" t="str">
        <f t="shared" si="182"/>
        <v>NGR bulk stream sediment</v>
      </c>
      <c r="K2935" s="1" t="str">
        <f t="shared" si="183"/>
        <v>&lt;177 micron (NGR)</v>
      </c>
      <c r="L2935">
        <v>77</v>
      </c>
      <c r="M2935" t="s">
        <v>256</v>
      </c>
      <c r="N2935">
        <v>1303</v>
      </c>
      <c r="O2935" t="s">
        <v>58</v>
      </c>
      <c r="P2935" t="s">
        <v>47</v>
      </c>
      <c r="Q2935" t="s">
        <v>668</v>
      </c>
      <c r="R2935" t="s">
        <v>103</v>
      </c>
      <c r="S2935" t="s">
        <v>589</v>
      </c>
      <c r="T2935" t="s">
        <v>108</v>
      </c>
      <c r="U2935" t="s">
        <v>290</v>
      </c>
      <c r="V2935" t="s">
        <v>88</v>
      </c>
      <c r="W2935" t="s">
        <v>228</v>
      </c>
      <c r="X2935" t="s">
        <v>137</v>
      </c>
      <c r="Y2935" t="s">
        <v>83</v>
      </c>
      <c r="Z2935" t="s">
        <v>199</v>
      </c>
      <c r="AA2935" t="s">
        <v>46</v>
      </c>
      <c r="AB2935" t="s">
        <v>61</v>
      </c>
      <c r="AC2935" t="s">
        <v>165</v>
      </c>
      <c r="AD2935" t="s">
        <v>226</v>
      </c>
      <c r="AE2935" t="s">
        <v>57</v>
      </c>
      <c r="AF2935" t="s">
        <v>127</v>
      </c>
      <c r="AG2935" t="s">
        <v>616</v>
      </c>
      <c r="AH2935" t="s">
        <v>235</v>
      </c>
      <c r="AI2935" t="s">
        <v>61</v>
      </c>
      <c r="AJ2935" t="s">
        <v>76</v>
      </c>
      <c r="AK2935" t="s">
        <v>128</v>
      </c>
      <c r="AL2935" t="s">
        <v>47</v>
      </c>
      <c r="AM2935" t="s">
        <v>103</v>
      </c>
      <c r="AN2935" t="s">
        <v>568</v>
      </c>
      <c r="AO2935" t="s">
        <v>90</v>
      </c>
    </row>
    <row r="2936" spans="1:41" hidden="1" x14ac:dyDescent="0.25">
      <c r="A2936" t="s">
        <v>12648</v>
      </c>
      <c r="B2936" t="s">
        <v>12649</v>
      </c>
      <c r="C2936" s="1" t="str">
        <f t="shared" si="184"/>
        <v>21:1062</v>
      </c>
      <c r="D2936" s="1" t="str">
        <f t="shared" si="185"/>
        <v>21:0123</v>
      </c>
      <c r="E2936" t="s">
        <v>12650</v>
      </c>
      <c r="F2936" t="s">
        <v>12651</v>
      </c>
      <c r="H2936">
        <v>49.670620999999997</v>
      </c>
      <c r="I2936">
        <v>-116.58422469999999</v>
      </c>
      <c r="J2936" s="1" t="str">
        <f t="shared" si="182"/>
        <v>NGR bulk stream sediment</v>
      </c>
      <c r="K2936" s="1" t="str">
        <f t="shared" si="183"/>
        <v>&lt;177 micron (NGR)</v>
      </c>
      <c r="L2936">
        <v>77</v>
      </c>
      <c r="M2936" t="s">
        <v>265</v>
      </c>
      <c r="N2936">
        <v>1304</v>
      </c>
      <c r="O2936" t="s">
        <v>150</v>
      </c>
      <c r="P2936" t="s">
        <v>47</v>
      </c>
      <c r="Q2936" t="s">
        <v>337</v>
      </c>
      <c r="R2936" t="s">
        <v>359</v>
      </c>
      <c r="S2936" t="s">
        <v>554</v>
      </c>
      <c r="T2936" t="s">
        <v>58</v>
      </c>
      <c r="U2936" t="s">
        <v>112</v>
      </c>
      <c r="V2936" t="s">
        <v>336</v>
      </c>
      <c r="W2936" t="s">
        <v>63</v>
      </c>
      <c r="X2936" t="s">
        <v>52</v>
      </c>
      <c r="Y2936" t="s">
        <v>190</v>
      </c>
      <c r="Z2936" t="s">
        <v>56</v>
      </c>
      <c r="AA2936" t="s">
        <v>46</v>
      </c>
      <c r="AB2936" t="s">
        <v>57</v>
      </c>
      <c r="AC2936" t="s">
        <v>108</v>
      </c>
      <c r="AD2936" t="s">
        <v>532</v>
      </c>
      <c r="AE2936" t="s">
        <v>110</v>
      </c>
      <c r="AF2936" t="s">
        <v>52</v>
      </c>
      <c r="AG2936" t="s">
        <v>1295</v>
      </c>
      <c r="AH2936" t="s">
        <v>87</v>
      </c>
      <c r="AI2936" t="s">
        <v>185</v>
      </c>
      <c r="AJ2936" t="s">
        <v>85</v>
      </c>
      <c r="AK2936" t="s">
        <v>73</v>
      </c>
      <c r="AL2936" t="s">
        <v>47</v>
      </c>
      <c r="AM2936" t="s">
        <v>122</v>
      </c>
      <c r="AN2936" t="s">
        <v>345</v>
      </c>
      <c r="AO2936" t="s">
        <v>82</v>
      </c>
    </row>
    <row r="2937" spans="1:41" hidden="1" x14ac:dyDescent="0.25">
      <c r="A2937" t="s">
        <v>12652</v>
      </c>
      <c r="B2937" t="s">
        <v>12653</v>
      </c>
      <c r="C2937" s="1" t="str">
        <f t="shared" si="184"/>
        <v>21:1062</v>
      </c>
      <c r="D2937" s="1" t="str">
        <f t="shared" si="185"/>
        <v>21:0123</v>
      </c>
      <c r="E2937" t="s">
        <v>12654</v>
      </c>
      <c r="F2937" t="s">
        <v>12655</v>
      </c>
      <c r="H2937">
        <v>49.6688841</v>
      </c>
      <c r="I2937">
        <v>-116.58892350000001</v>
      </c>
      <c r="J2937" s="1" t="str">
        <f t="shared" si="182"/>
        <v>NGR bulk stream sediment</v>
      </c>
      <c r="K2937" s="1" t="str">
        <f t="shared" si="183"/>
        <v>&lt;177 micron (NGR)</v>
      </c>
      <c r="L2937">
        <v>78</v>
      </c>
      <c r="M2937" t="s">
        <v>45</v>
      </c>
      <c r="N2937">
        <v>1305</v>
      </c>
      <c r="O2937" t="s">
        <v>58</v>
      </c>
      <c r="P2937" t="s">
        <v>47</v>
      </c>
      <c r="Q2937" t="s">
        <v>289</v>
      </c>
      <c r="R2937" t="s">
        <v>502</v>
      </c>
      <c r="S2937" t="s">
        <v>126</v>
      </c>
      <c r="T2937" t="s">
        <v>85</v>
      </c>
      <c r="U2937" t="s">
        <v>124</v>
      </c>
      <c r="V2937" t="s">
        <v>143</v>
      </c>
      <c r="W2937" t="s">
        <v>173</v>
      </c>
      <c r="X2937" t="s">
        <v>52</v>
      </c>
      <c r="Y2937" t="s">
        <v>106</v>
      </c>
      <c r="Z2937" t="s">
        <v>56</v>
      </c>
      <c r="AA2937" t="s">
        <v>46</v>
      </c>
      <c r="AB2937" t="s">
        <v>53</v>
      </c>
      <c r="AC2937" t="s">
        <v>90</v>
      </c>
      <c r="AD2937" t="s">
        <v>146</v>
      </c>
      <c r="AE2937" t="s">
        <v>87</v>
      </c>
      <c r="AF2937" t="s">
        <v>357</v>
      </c>
      <c r="AG2937" t="s">
        <v>1364</v>
      </c>
      <c r="AH2937" t="s">
        <v>110</v>
      </c>
      <c r="AI2937" t="s">
        <v>185</v>
      </c>
      <c r="AJ2937" t="s">
        <v>127</v>
      </c>
      <c r="AK2937" t="s">
        <v>238</v>
      </c>
      <c r="AL2937" t="s">
        <v>47</v>
      </c>
      <c r="AM2937" t="s">
        <v>47</v>
      </c>
      <c r="AN2937" t="s">
        <v>1304</v>
      </c>
      <c r="AO2937" t="s">
        <v>58</v>
      </c>
    </row>
    <row r="2938" spans="1:41" hidden="1" x14ac:dyDescent="0.25">
      <c r="A2938" t="s">
        <v>12656</v>
      </c>
      <c r="B2938" t="s">
        <v>12657</v>
      </c>
      <c r="C2938" s="1" t="str">
        <f t="shared" si="184"/>
        <v>21:1062</v>
      </c>
      <c r="D2938" s="1" t="str">
        <f t="shared" si="185"/>
        <v>21:0123</v>
      </c>
      <c r="E2938" t="s">
        <v>12658</v>
      </c>
      <c r="F2938" t="s">
        <v>12659</v>
      </c>
      <c r="H2938">
        <v>49.661382400000001</v>
      </c>
      <c r="I2938">
        <v>-116.56681810000001</v>
      </c>
      <c r="J2938" s="1" t="str">
        <f t="shared" si="182"/>
        <v>NGR bulk stream sediment</v>
      </c>
      <c r="K2938" s="1" t="str">
        <f t="shared" si="183"/>
        <v>&lt;177 micron (NGR)</v>
      </c>
      <c r="L2938">
        <v>78</v>
      </c>
      <c r="M2938" t="s">
        <v>71</v>
      </c>
      <c r="N2938">
        <v>1306</v>
      </c>
      <c r="O2938" t="s">
        <v>257</v>
      </c>
      <c r="P2938" t="s">
        <v>47</v>
      </c>
      <c r="Q2938" t="s">
        <v>171</v>
      </c>
      <c r="R2938" t="s">
        <v>282</v>
      </c>
      <c r="S2938" t="s">
        <v>445</v>
      </c>
      <c r="T2938" t="s">
        <v>51</v>
      </c>
      <c r="U2938" t="s">
        <v>99</v>
      </c>
      <c r="V2938" t="s">
        <v>130</v>
      </c>
      <c r="W2938" t="s">
        <v>64</v>
      </c>
      <c r="X2938" t="s">
        <v>76</v>
      </c>
      <c r="Y2938" t="s">
        <v>358</v>
      </c>
      <c r="Z2938" t="s">
        <v>56</v>
      </c>
      <c r="AA2938" t="s">
        <v>46</v>
      </c>
      <c r="AB2938" t="s">
        <v>174</v>
      </c>
      <c r="AC2938" t="s">
        <v>58</v>
      </c>
      <c r="AD2938" t="s">
        <v>829</v>
      </c>
      <c r="AE2938" t="s">
        <v>110</v>
      </c>
      <c r="AF2938" t="s">
        <v>371</v>
      </c>
      <c r="AG2938" t="s">
        <v>1087</v>
      </c>
      <c r="AH2938" t="s">
        <v>110</v>
      </c>
      <c r="AI2938" t="s">
        <v>110</v>
      </c>
      <c r="AJ2938" t="s">
        <v>127</v>
      </c>
      <c r="AK2938" t="s">
        <v>73</v>
      </c>
      <c r="AL2938" t="s">
        <v>47</v>
      </c>
      <c r="AM2938" t="s">
        <v>103</v>
      </c>
      <c r="AN2938" t="s">
        <v>2563</v>
      </c>
      <c r="AO2938" t="s">
        <v>145</v>
      </c>
    </row>
    <row r="2939" spans="1:41" hidden="1" x14ac:dyDescent="0.25">
      <c r="A2939" t="s">
        <v>12660</v>
      </c>
      <c r="B2939" t="s">
        <v>12661</v>
      </c>
      <c r="C2939" s="1" t="str">
        <f t="shared" si="184"/>
        <v>21:1062</v>
      </c>
      <c r="D2939" s="1" t="str">
        <f t="shared" si="185"/>
        <v>21:0123</v>
      </c>
      <c r="E2939" t="s">
        <v>12662</v>
      </c>
      <c r="F2939" t="s">
        <v>12663</v>
      </c>
      <c r="H2939">
        <v>49.656756199999997</v>
      </c>
      <c r="I2939">
        <v>-116.5732454</v>
      </c>
      <c r="J2939" s="1" t="str">
        <f t="shared" si="182"/>
        <v>NGR bulk stream sediment</v>
      </c>
      <c r="K2939" s="1" t="str">
        <f t="shared" si="183"/>
        <v>&lt;177 micron (NGR)</v>
      </c>
      <c r="L2939">
        <v>78</v>
      </c>
      <c r="M2939" t="s">
        <v>95</v>
      </c>
      <c r="N2939">
        <v>1307</v>
      </c>
      <c r="O2939" t="s">
        <v>359</v>
      </c>
      <c r="P2939" t="s">
        <v>47</v>
      </c>
      <c r="Q2939" t="s">
        <v>662</v>
      </c>
      <c r="R2939" t="s">
        <v>270</v>
      </c>
      <c r="S2939" t="s">
        <v>331</v>
      </c>
      <c r="T2939" t="s">
        <v>137</v>
      </c>
      <c r="U2939" t="s">
        <v>131</v>
      </c>
      <c r="V2939" t="s">
        <v>224</v>
      </c>
      <c r="W2939" t="s">
        <v>139</v>
      </c>
      <c r="X2939" t="s">
        <v>137</v>
      </c>
      <c r="Y2939" t="s">
        <v>418</v>
      </c>
      <c r="Z2939" t="s">
        <v>56</v>
      </c>
      <c r="AA2939" t="s">
        <v>46</v>
      </c>
      <c r="AB2939" t="s">
        <v>57</v>
      </c>
      <c r="AC2939" t="s">
        <v>108</v>
      </c>
      <c r="AD2939" t="s">
        <v>590</v>
      </c>
      <c r="AE2939" t="s">
        <v>174</v>
      </c>
      <c r="AF2939" t="s">
        <v>148</v>
      </c>
      <c r="AG2939" t="s">
        <v>1078</v>
      </c>
      <c r="AH2939" t="s">
        <v>61</v>
      </c>
      <c r="AI2939" t="s">
        <v>185</v>
      </c>
      <c r="AJ2939" t="s">
        <v>76</v>
      </c>
      <c r="AK2939" t="s">
        <v>336</v>
      </c>
      <c r="AL2939" t="s">
        <v>47</v>
      </c>
      <c r="AM2939" t="s">
        <v>122</v>
      </c>
      <c r="AN2939" t="s">
        <v>196</v>
      </c>
      <c r="AO2939" t="s">
        <v>82</v>
      </c>
    </row>
    <row r="2940" spans="1:41" hidden="1" x14ac:dyDescent="0.25">
      <c r="A2940" t="s">
        <v>12664</v>
      </c>
      <c r="B2940" t="s">
        <v>12665</v>
      </c>
      <c r="C2940" s="1" t="str">
        <f t="shared" si="184"/>
        <v>21:1062</v>
      </c>
      <c r="D2940" s="1" t="str">
        <f t="shared" si="185"/>
        <v>21:0123</v>
      </c>
      <c r="E2940" t="s">
        <v>12666</v>
      </c>
      <c r="F2940" t="s">
        <v>12667</v>
      </c>
      <c r="H2940">
        <v>49.653673300000001</v>
      </c>
      <c r="I2940">
        <v>-116.5738401</v>
      </c>
      <c r="J2940" s="1" t="str">
        <f t="shared" si="182"/>
        <v>NGR bulk stream sediment</v>
      </c>
      <c r="K2940" s="1" t="str">
        <f t="shared" si="183"/>
        <v>&lt;177 micron (NGR)</v>
      </c>
      <c r="L2940">
        <v>78</v>
      </c>
      <c r="M2940" t="s">
        <v>117</v>
      </c>
      <c r="N2940">
        <v>1308</v>
      </c>
      <c r="O2940" t="s">
        <v>224</v>
      </c>
      <c r="P2940" t="s">
        <v>47</v>
      </c>
      <c r="Q2940" t="s">
        <v>1121</v>
      </c>
      <c r="R2940" t="s">
        <v>123</v>
      </c>
      <c r="S2940" t="s">
        <v>320</v>
      </c>
      <c r="T2940" t="s">
        <v>52</v>
      </c>
      <c r="U2940" t="s">
        <v>99</v>
      </c>
      <c r="V2940" t="s">
        <v>130</v>
      </c>
      <c r="W2940" t="s">
        <v>101</v>
      </c>
      <c r="X2940" t="s">
        <v>55</v>
      </c>
      <c r="Y2940" t="s">
        <v>107</v>
      </c>
      <c r="Z2940" t="s">
        <v>56</v>
      </c>
      <c r="AA2940" t="s">
        <v>46</v>
      </c>
      <c r="AB2940" t="s">
        <v>46</v>
      </c>
      <c r="AC2940" t="s">
        <v>76</v>
      </c>
      <c r="AD2940" t="s">
        <v>144</v>
      </c>
      <c r="AE2940" t="s">
        <v>87</v>
      </c>
      <c r="AF2940" t="s">
        <v>111</v>
      </c>
      <c r="AG2940" t="s">
        <v>330</v>
      </c>
      <c r="AH2940" t="s">
        <v>110</v>
      </c>
      <c r="AI2940" t="s">
        <v>185</v>
      </c>
      <c r="AJ2940" t="s">
        <v>108</v>
      </c>
      <c r="AK2940" t="s">
        <v>266</v>
      </c>
      <c r="AL2940" t="s">
        <v>47</v>
      </c>
      <c r="AM2940" t="s">
        <v>122</v>
      </c>
      <c r="AN2940" t="s">
        <v>725</v>
      </c>
      <c r="AO2940" t="s">
        <v>59</v>
      </c>
    </row>
    <row r="2941" spans="1:41" hidden="1" x14ac:dyDescent="0.25">
      <c r="A2941" t="s">
        <v>12668</v>
      </c>
      <c r="B2941" t="s">
        <v>12669</v>
      </c>
      <c r="C2941" s="1" t="str">
        <f t="shared" si="184"/>
        <v>21:1062</v>
      </c>
      <c r="D2941" s="1" t="str">
        <f t="shared" si="185"/>
        <v>21:0123</v>
      </c>
      <c r="E2941" t="s">
        <v>12670</v>
      </c>
      <c r="F2941" t="s">
        <v>12671</v>
      </c>
      <c r="H2941">
        <v>49.308014399999998</v>
      </c>
      <c r="I2941">
        <v>-117.2414143</v>
      </c>
      <c r="J2941" s="1" t="str">
        <f t="shared" si="182"/>
        <v>NGR bulk stream sediment</v>
      </c>
      <c r="K2941" s="1" t="str">
        <f t="shared" si="183"/>
        <v>&lt;177 micron (NGR)</v>
      </c>
      <c r="L2941">
        <v>78</v>
      </c>
      <c r="M2941" t="s">
        <v>136</v>
      </c>
      <c r="N2941">
        <v>1309</v>
      </c>
      <c r="O2941" t="s">
        <v>225</v>
      </c>
      <c r="P2941" t="s">
        <v>52</v>
      </c>
      <c r="Q2941" t="s">
        <v>234</v>
      </c>
      <c r="R2941" t="s">
        <v>209</v>
      </c>
      <c r="S2941" t="s">
        <v>218</v>
      </c>
      <c r="T2941" t="s">
        <v>209</v>
      </c>
      <c r="U2941" t="s">
        <v>226</v>
      </c>
      <c r="V2941" t="s">
        <v>200</v>
      </c>
      <c r="W2941" t="s">
        <v>109</v>
      </c>
      <c r="X2941" t="s">
        <v>103</v>
      </c>
      <c r="Y2941" t="s">
        <v>49</v>
      </c>
      <c r="Z2941" t="s">
        <v>56</v>
      </c>
      <c r="AA2941" t="s">
        <v>103</v>
      </c>
      <c r="AB2941" t="s">
        <v>101</v>
      </c>
      <c r="AC2941" t="s">
        <v>160</v>
      </c>
      <c r="AD2941" t="s">
        <v>342</v>
      </c>
      <c r="AE2941" t="s">
        <v>78</v>
      </c>
      <c r="AF2941" t="s">
        <v>50</v>
      </c>
      <c r="AG2941" t="s">
        <v>259</v>
      </c>
      <c r="AH2941" t="s">
        <v>54</v>
      </c>
      <c r="AI2941" t="s">
        <v>54</v>
      </c>
      <c r="AJ2941" t="s">
        <v>111</v>
      </c>
      <c r="AK2941" t="s">
        <v>206</v>
      </c>
      <c r="AL2941" t="s">
        <v>47</v>
      </c>
      <c r="AM2941" t="s">
        <v>47</v>
      </c>
      <c r="AN2941" t="s">
        <v>65</v>
      </c>
      <c r="AO2941" t="s">
        <v>50</v>
      </c>
    </row>
    <row r="2942" spans="1:41" hidden="1" x14ac:dyDescent="0.25">
      <c r="A2942" t="s">
        <v>12672</v>
      </c>
      <c r="B2942" t="s">
        <v>12673</v>
      </c>
      <c r="C2942" s="1" t="str">
        <f t="shared" si="184"/>
        <v>21:1062</v>
      </c>
      <c r="D2942" s="1" t="str">
        <f t="shared" si="185"/>
        <v>21:0123</v>
      </c>
      <c r="E2942" t="s">
        <v>12674</v>
      </c>
      <c r="F2942" t="s">
        <v>12675</v>
      </c>
      <c r="H2942">
        <v>49.876733199999997</v>
      </c>
      <c r="I2942">
        <v>-116.6007128</v>
      </c>
      <c r="J2942" s="1" t="str">
        <f t="shared" si="182"/>
        <v>NGR bulk stream sediment</v>
      </c>
      <c r="K2942" s="1" t="str">
        <f t="shared" si="183"/>
        <v>&lt;177 micron (NGR)</v>
      </c>
      <c r="L2942">
        <v>78</v>
      </c>
      <c r="M2942" t="s">
        <v>157</v>
      </c>
      <c r="N2942">
        <v>1310</v>
      </c>
      <c r="O2942" t="s">
        <v>366</v>
      </c>
      <c r="P2942" t="s">
        <v>47</v>
      </c>
      <c r="Q2942" t="s">
        <v>337</v>
      </c>
      <c r="R2942" t="s">
        <v>412</v>
      </c>
      <c r="S2942" t="s">
        <v>226</v>
      </c>
      <c r="T2942" t="s">
        <v>58</v>
      </c>
      <c r="U2942" t="s">
        <v>218</v>
      </c>
      <c r="V2942" t="s">
        <v>274</v>
      </c>
      <c r="W2942" t="s">
        <v>130</v>
      </c>
      <c r="X2942" t="s">
        <v>137</v>
      </c>
      <c r="Y2942" t="s">
        <v>121</v>
      </c>
      <c r="Z2942" t="s">
        <v>56</v>
      </c>
      <c r="AA2942" t="s">
        <v>46</v>
      </c>
      <c r="AB2942" t="s">
        <v>185</v>
      </c>
      <c r="AC2942" t="s">
        <v>49</v>
      </c>
      <c r="AD2942" t="s">
        <v>226</v>
      </c>
      <c r="AE2942" t="s">
        <v>199</v>
      </c>
      <c r="AF2942" t="s">
        <v>591</v>
      </c>
      <c r="AG2942" t="s">
        <v>1619</v>
      </c>
      <c r="AH2942" t="s">
        <v>125</v>
      </c>
      <c r="AI2942" t="s">
        <v>174</v>
      </c>
      <c r="AJ2942" t="s">
        <v>66</v>
      </c>
      <c r="AK2942" t="s">
        <v>147</v>
      </c>
      <c r="AL2942" t="s">
        <v>137</v>
      </c>
      <c r="AM2942" t="s">
        <v>47</v>
      </c>
      <c r="AN2942" t="s">
        <v>568</v>
      </c>
      <c r="AO2942" t="s">
        <v>59</v>
      </c>
    </row>
    <row r="2943" spans="1:41" hidden="1" x14ac:dyDescent="0.25">
      <c r="A2943" t="s">
        <v>12676</v>
      </c>
      <c r="B2943" t="s">
        <v>12677</v>
      </c>
      <c r="C2943" s="1" t="str">
        <f t="shared" si="184"/>
        <v>21:1062</v>
      </c>
      <c r="D2943" s="1" t="str">
        <f t="shared" si="185"/>
        <v>21:0123</v>
      </c>
      <c r="E2943" t="s">
        <v>12678</v>
      </c>
      <c r="F2943" t="s">
        <v>12679</v>
      </c>
      <c r="H2943">
        <v>49.842193000000002</v>
      </c>
      <c r="I2943">
        <v>-116.5975358</v>
      </c>
      <c r="J2943" s="1" t="str">
        <f t="shared" si="182"/>
        <v>NGR bulk stream sediment</v>
      </c>
      <c r="K2943" s="1" t="str">
        <f t="shared" si="183"/>
        <v>&lt;177 micron (NGR)</v>
      </c>
      <c r="L2943">
        <v>78</v>
      </c>
      <c r="M2943" t="s">
        <v>170</v>
      </c>
      <c r="N2943">
        <v>1311</v>
      </c>
      <c r="O2943" t="s">
        <v>72</v>
      </c>
      <c r="P2943" t="s">
        <v>47</v>
      </c>
      <c r="Q2943" t="s">
        <v>1130</v>
      </c>
      <c r="R2943" t="s">
        <v>61</v>
      </c>
      <c r="S2943" t="s">
        <v>1304</v>
      </c>
      <c r="T2943" t="s">
        <v>51</v>
      </c>
      <c r="U2943" t="s">
        <v>49</v>
      </c>
      <c r="V2943" t="s">
        <v>257</v>
      </c>
      <c r="W2943" t="s">
        <v>122</v>
      </c>
      <c r="X2943" t="s">
        <v>58</v>
      </c>
      <c r="Y2943" t="s">
        <v>12680</v>
      </c>
      <c r="Z2943" t="s">
        <v>56</v>
      </c>
      <c r="AA2943" t="s">
        <v>46</v>
      </c>
      <c r="AB2943" t="s">
        <v>61</v>
      </c>
      <c r="AC2943" t="s">
        <v>108</v>
      </c>
      <c r="AD2943" t="s">
        <v>583</v>
      </c>
      <c r="AE2943" t="s">
        <v>56</v>
      </c>
      <c r="AF2943" t="s">
        <v>292</v>
      </c>
      <c r="AG2943" t="s">
        <v>633</v>
      </c>
      <c r="AH2943" t="s">
        <v>260</v>
      </c>
      <c r="AI2943" t="s">
        <v>47</v>
      </c>
      <c r="AJ2943" t="s">
        <v>120</v>
      </c>
      <c r="AK2943" t="s">
        <v>108</v>
      </c>
      <c r="AL2943" t="s">
        <v>330</v>
      </c>
      <c r="AM2943" t="s">
        <v>47</v>
      </c>
      <c r="AN2943" t="s">
        <v>2563</v>
      </c>
      <c r="AO2943" t="s">
        <v>145</v>
      </c>
    </row>
    <row r="2944" spans="1:41" hidden="1" x14ac:dyDescent="0.25">
      <c r="A2944" t="s">
        <v>12681</v>
      </c>
      <c r="B2944" t="s">
        <v>12682</v>
      </c>
      <c r="C2944" s="1" t="str">
        <f t="shared" si="184"/>
        <v>21:1062</v>
      </c>
      <c r="D2944" s="1" t="str">
        <f t="shared" si="185"/>
        <v>21:0123</v>
      </c>
      <c r="E2944" t="s">
        <v>12683</v>
      </c>
      <c r="F2944" t="s">
        <v>12684</v>
      </c>
      <c r="H2944">
        <v>49.820742699999997</v>
      </c>
      <c r="I2944">
        <v>-116.5953236</v>
      </c>
      <c r="J2944" s="1" t="str">
        <f t="shared" si="182"/>
        <v>NGR bulk stream sediment</v>
      </c>
      <c r="K2944" s="1" t="str">
        <f t="shared" si="183"/>
        <v>&lt;177 micron (NGR)</v>
      </c>
      <c r="L2944">
        <v>78</v>
      </c>
      <c r="M2944" t="s">
        <v>180</v>
      </c>
      <c r="N2944">
        <v>1312</v>
      </c>
      <c r="O2944" t="s">
        <v>185</v>
      </c>
      <c r="P2944" t="s">
        <v>47</v>
      </c>
      <c r="Q2944" t="s">
        <v>592</v>
      </c>
      <c r="R2944" t="s">
        <v>46</v>
      </c>
      <c r="S2944" t="s">
        <v>83</v>
      </c>
      <c r="T2944" t="s">
        <v>137</v>
      </c>
      <c r="U2944" t="s">
        <v>49</v>
      </c>
      <c r="V2944" t="s">
        <v>365</v>
      </c>
      <c r="W2944" t="s">
        <v>47</v>
      </c>
      <c r="X2944" t="s">
        <v>137</v>
      </c>
      <c r="Y2944" t="s">
        <v>475</v>
      </c>
      <c r="Z2944" t="s">
        <v>56</v>
      </c>
      <c r="AA2944" t="s">
        <v>46</v>
      </c>
      <c r="AB2944" t="s">
        <v>53</v>
      </c>
      <c r="AC2944" t="s">
        <v>209</v>
      </c>
      <c r="AD2944" t="s">
        <v>350</v>
      </c>
      <c r="AE2944" t="s">
        <v>57</v>
      </c>
      <c r="AF2944" t="s">
        <v>182</v>
      </c>
      <c r="AG2944" t="s">
        <v>2387</v>
      </c>
      <c r="AH2944" t="s">
        <v>110</v>
      </c>
      <c r="AI2944" t="s">
        <v>46</v>
      </c>
      <c r="AJ2944" t="s">
        <v>58</v>
      </c>
      <c r="AK2944" t="s">
        <v>228</v>
      </c>
      <c r="AL2944" t="s">
        <v>47</v>
      </c>
      <c r="AM2944" t="s">
        <v>47</v>
      </c>
      <c r="AN2944" t="s">
        <v>1304</v>
      </c>
      <c r="AO2944" t="s">
        <v>225</v>
      </c>
    </row>
    <row r="2945" spans="1:41" hidden="1" x14ac:dyDescent="0.25">
      <c r="A2945" t="s">
        <v>12685</v>
      </c>
      <c r="B2945" t="s">
        <v>12686</v>
      </c>
      <c r="C2945" s="1" t="str">
        <f t="shared" si="184"/>
        <v>21:1062</v>
      </c>
      <c r="D2945" s="1" t="str">
        <f t="shared" si="185"/>
        <v>21:0123</v>
      </c>
      <c r="E2945" t="s">
        <v>12687</v>
      </c>
      <c r="F2945" t="s">
        <v>12688</v>
      </c>
      <c r="H2945">
        <v>49.827532099999999</v>
      </c>
      <c r="I2945">
        <v>-116.6296356</v>
      </c>
      <c r="J2945" s="1" t="str">
        <f t="shared" si="182"/>
        <v>NGR bulk stream sediment</v>
      </c>
      <c r="K2945" s="1" t="str">
        <f t="shared" si="183"/>
        <v>&lt;177 micron (NGR)</v>
      </c>
      <c r="L2945">
        <v>78</v>
      </c>
      <c r="M2945" t="s">
        <v>195</v>
      </c>
      <c r="N2945">
        <v>1313</v>
      </c>
      <c r="O2945" t="s">
        <v>161</v>
      </c>
      <c r="P2945" t="s">
        <v>47</v>
      </c>
      <c r="Q2945" t="s">
        <v>468</v>
      </c>
      <c r="R2945" t="s">
        <v>55</v>
      </c>
      <c r="S2945" t="s">
        <v>251</v>
      </c>
      <c r="T2945" t="s">
        <v>51</v>
      </c>
      <c r="U2945" t="s">
        <v>49</v>
      </c>
      <c r="V2945" t="s">
        <v>455</v>
      </c>
      <c r="W2945" t="s">
        <v>235</v>
      </c>
      <c r="X2945" t="s">
        <v>52</v>
      </c>
      <c r="Y2945" t="s">
        <v>160</v>
      </c>
      <c r="Z2945" t="s">
        <v>56</v>
      </c>
      <c r="AA2945" t="s">
        <v>103</v>
      </c>
      <c r="AB2945" t="s">
        <v>54</v>
      </c>
      <c r="AC2945" t="s">
        <v>85</v>
      </c>
      <c r="AD2945" t="s">
        <v>597</v>
      </c>
      <c r="AE2945" t="s">
        <v>84</v>
      </c>
      <c r="AF2945" t="s">
        <v>228</v>
      </c>
      <c r="AG2945" t="s">
        <v>4484</v>
      </c>
      <c r="AH2945" t="s">
        <v>81</v>
      </c>
      <c r="AI2945" t="s">
        <v>198</v>
      </c>
      <c r="AJ2945" t="s">
        <v>76</v>
      </c>
      <c r="AK2945" t="s">
        <v>50</v>
      </c>
      <c r="AL2945" t="s">
        <v>47</v>
      </c>
      <c r="AM2945" t="s">
        <v>47</v>
      </c>
      <c r="AN2945" t="s">
        <v>915</v>
      </c>
      <c r="AO2945" t="s">
        <v>50</v>
      </c>
    </row>
    <row r="2946" spans="1:41" hidden="1" x14ac:dyDescent="0.25">
      <c r="A2946" t="s">
        <v>12689</v>
      </c>
      <c r="B2946" t="s">
        <v>12690</v>
      </c>
      <c r="C2946" s="1" t="str">
        <f t="shared" si="184"/>
        <v>21:1062</v>
      </c>
      <c r="D2946" s="1" t="str">
        <f t="shared" si="185"/>
        <v>21:0123</v>
      </c>
      <c r="E2946" t="s">
        <v>12691</v>
      </c>
      <c r="F2946" t="s">
        <v>12692</v>
      </c>
      <c r="H2946">
        <v>49.829494699999998</v>
      </c>
      <c r="I2946">
        <v>-116.62465690000001</v>
      </c>
      <c r="J2946" s="1" t="str">
        <f t="shared" ref="J2946:J3009" si="186">HYPERLINK("http://geochem.nrcan.gc.ca/cdogs/content/kwd/kwd020030_e.htm", "NGR bulk stream sediment")</f>
        <v>NGR bulk stream sediment</v>
      </c>
      <c r="K2946" s="1" t="str">
        <f t="shared" ref="K2946:K3009" si="187">HYPERLINK("http://geochem.nrcan.gc.ca/cdogs/content/kwd/kwd080006_e.htm", "&lt;177 micron (NGR)")</f>
        <v>&lt;177 micron (NGR)</v>
      </c>
      <c r="L2946">
        <v>78</v>
      </c>
      <c r="M2946" t="s">
        <v>205</v>
      </c>
      <c r="N2946">
        <v>1314</v>
      </c>
      <c r="O2946" t="s">
        <v>164</v>
      </c>
      <c r="P2946" t="s">
        <v>47</v>
      </c>
      <c r="Q2946" t="s">
        <v>1069</v>
      </c>
      <c r="R2946" t="s">
        <v>76</v>
      </c>
      <c r="S2946" t="s">
        <v>391</v>
      </c>
      <c r="T2946" t="s">
        <v>51</v>
      </c>
      <c r="U2946" t="s">
        <v>127</v>
      </c>
      <c r="V2946" t="s">
        <v>111</v>
      </c>
      <c r="W2946" t="s">
        <v>81</v>
      </c>
      <c r="X2946" t="s">
        <v>137</v>
      </c>
      <c r="Y2946" t="s">
        <v>431</v>
      </c>
      <c r="Z2946" t="s">
        <v>56</v>
      </c>
      <c r="AA2946" t="s">
        <v>103</v>
      </c>
      <c r="AB2946" t="s">
        <v>139</v>
      </c>
      <c r="AC2946" t="s">
        <v>85</v>
      </c>
      <c r="AD2946" t="s">
        <v>207</v>
      </c>
      <c r="AE2946" t="s">
        <v>84</v>
      </c>
      <c r="AF2946" t="s">
        <v>102</v>
      </c>
      <c r="AG2946" t="s">
        <v>621</v>
      </c>
      <c r="AH2946" t="s">
        <v>123</v>
      </c>
      <c r="AI2946" t="s">
        <v>87</v>
      </c>
      <c r="AJ2946" t="s">
        <v>3251</v>
      </c>
      <c r="AK2946" t="s">
        <v>12693</v>
      </c>
      <c r="AL2946" t="s">
        <v>73</v>
      </c>
      <c r="AM2946" t="s">
        <v>47</v>
      </c>
      <c r="AN2946" t="s">
        <v>695</v>
      </c>
      <c r="AO2946" t="s">
        <v>267</v>
      </c>
    </row>
    <row r="2947" spans="1:41" hidden="1" x14ac:dyDescent="0.25">
      <c r="A2947" t="s">
        <v>12694</v>
      </c>
      <c r="B2947" t="s">
        <v>12695</v>
      </c>
      <c r="C2947" s="1" t="str">
        <f t="shared" si="184"/>
        <v>21:1062</v>
      </c>
      <c r="D2947" s="1" t="str">
        <f t="shared" si="185"/>
        <v>21:0123</v>
      </c>
      <c r="E2947" t="s">
        <v>12696</v>
      </c>
      <c r="F2947" t="s">
        <v>12697</v>
      </c>
      <c r="H2947">
        <v>49.817563399999997</v>
      </c>
      <c r="I2947">
        <v>-116.625945</v>
      </c>
      <c r="J2947" s="1" t="str">
        <f t="shared" si="186"/>
        <v>NGR bulk stream sediment</v>
      </c>
      <c r="K2947" s="1" t="str">
        <f t="shared" si="187"/>
        <v>&lt;177 micron (NGR)</v>
      </c>
      <c r="L2947">
        <v>78</v>
      </c>
      <c r="M2947" t="s">
        <v>214</v>
      </c>
      <c r="N2947">
        <v>1315</v>
      </c>
      <c r="O2947" t="s">
        <v>292</v>
      </c>
      <c r="P2947" t="s">
        <v>47</v>
      </c>
      <c r="Q2947" t="s">
        <v>431</v>
      </c>
      <c r="R2947" t="s">
        <v>137</v>
      </c>
      <c r="S2947" t="s">
        <v>829</v>
      </c>
      <c r="T2947" t="s">
        <v>58</v>
      </c>
      <c r="U2947" t="s">
        <v>107</v>
      </c>
      <c r="V2947" t="s">
        <v>130</v>
      </c>
      <c r="W2947" t="s">
        <v>257</v>
      </c>
      <c r="X2947" t="s">
        <v>330</v>
      </c>
      <c r="Y2947" t="s">
        <v>268</v>
      </c>
      <c r="Z2947" t="s">
        <v>56</v>
      </c>
      <c r="AA2947" t="s">
        <v>46</v>
      </c>
      <c r="AB2947" t="s">
        <v>198</v>
      </c>
      <c r="AC2947" t="s">
        <v>165</v>
      </c>
      <c r="AD2947" t="s">
        <v>344</v>
      </c>
      <c r="AE2947" t="s">
        <v>199</v>
      </c>
      <c r="AF2947" t="s">
        <v>52</v>
      </c>
      <c r="AG2947" t="s">
        <v>62</v>
      </c>
      <c r="AH2947" t="s">
        <v>64</v>
      </c>
      <c r="AI2947" t="s">
        <v>149</v>
      </c>
      <c r="AJ2947" t="s">
        <v>127</v>
      </c>
      <c r="AK2947" t="s">
        <v>1828</v>
      </c>
      <c r="AL2947" t="s">
        <v>47</v>
      </c>
      <c r="AM2947" t="s">
        <v>47</v>
      </c>
      <c r="AN2947" t="s">
        <v>48</v>
      </c>
      <c r="AO2947" t="s">
        <v>50</v>
      </c>
    </row>
    <row r="2948" spans="1:41" hidden="1" x14ac:dyDescent="0.25">
      <c r="A2948" t="s">
        <v>12698</v>
      </c>
      <c r="B2948" t="s">
        <v>12699</v>
      </c>
      <c r="C2948" s="1" t="str">
        <f t="shared" si="184"/>
        <v>21:1062</v>
      </c>
      <c r="D2948" s="1" t="str">
        <f t="shared" si="185"/>
        <v>21:0123</v>
      </c>
      <c r="E2948" t="s">
        <v>12700</v>
      </c>
      <c r="F2948" t="s">
        <v>12701</v>
      </c>
      <c r="H2948">
        <v>49.7933071</v>
      </c>
      <c r="I2948">
        <v>-116.5820349</v>
      </c>
      <c r="J2948" s="1" t="str">
        <f t="shared" si="186"/>
        <v>NGR bulk stream sediment</v>
      </c>
      <c r="K2948" s="1" t="str">
        <f t="shared" si="187"/>
        <v>&lt;177 micron (NGR)</v>
      </c>
      <c r="L2948">
        <v>78</v>
      </c>
      <c r="M2948" t="s">
        <v>223</v>
      </c>
      <c r="N2948">
        <v>1316</v>
      </c>
      <c r="O2948" t="s">
        <v>122</v>
      </c>
      <c r="P2948" t="s">
        <v>47</v>
      </c>
      <c r="Q2948" t="s">
        <v>207</v>
      </c>
      <c r="R2948" t="s">
        <v>96</v>
      </c>
      <c r="S2948" t="s">
        <v>667</v>
      </c>
      <c r="T2948" t="s">
        <v>52</v>
      </c>
      <c r="U2948" t="s">
        <v>90</v>
      </c>
      <c r="V2948" t="s">
        <v>128</v>
      </c>
      <c r="W2948" t="s">
        <v>139</v>
      </c>
      <c r="X2948" t="s">
        <v>330</v>
      </c>
      <c r="Y2948" t="s">
        <v>290</v>
      </c>
      <c r="Z2948" t="s">
        <v>56</v>
      </c>
      <c r="AA2948" t="s">
        <v>46</v>
      </c>
      <c r="AB2948" t="s">
        <v>198</v>
      </c>
      <c r="AC2948" t="s">
        <v>108</v>
      </c>
      <c r="AD2948" t="s">
        <v>251</v>
      </c>
      <c r="AE2948" t="s">
        <v>46</v>
      </c>
      <c r="AF2948" t="s">
        <v>188</v>
      </c>
      <c r="AG2948" t="s">
        <v>1506</v>
      </c>
      <c r="AH2948" t="s">
        <v>61</v>
      </c>
      <c r="AI2948" t="s">
        <v>87</v>
      </c>
      <c r="AJ2948" t="s">
        <v>85</v>
      </c>
      <c r="AK2948" t="s">
        <v>1475</v>
      </c>
      <c r="AL2948" t="s">
        <v>47</v>
      </c>
      <c r="AM2948" t="s">
        <v>122</v>
      </c>
      <c r="AN2948" t="s">
        <v>1304</v>
      </c>
      <c r="AO2948" t="s">
        <v>98</v>
      </c>
    </row>
    <row r="2949" spans="1:41" hidden="1" x14ac:dyDescent="0.25">
      <c r="A2949" t="s">
        <v>12702</v>
      </c>
      <c r="B2949" t="s">
        <v>12703</v>
      </c>
      <c r="C2949" s="1" t="str">
        <f t="shared" si="184"/>
        <v>21:1062</v>
      </c>
      <c r="D2949" s="1" t="str">
        <f t="shared" si="185"/>
        <v>21:0123</v>
      </c>
      <c r="E2949" t="s">
        <v>12704</v>
      </c>
      <c r="F2949" t="s">
        <v>12705</v>
      </c>
      <c r="H2949">
        <v>49.7920789</v>
      </c>
      <c r="I2949">
        <v>-116.6060667</v>
      </c>
      <c r="J2949" s="1" t="str">
        <f t="shared" si="186"/>
        <v>NGR bulk stream sediment</v>
      </c>
      <c r="K2949" s="1" t="str">
        <f t="shared" si="187"/>
        <v>&lt;177 micron (NGR)</v>
      </c>
      <c r="L2949">
        <v>78</v>
      </c>
      <c r="M2949" t="s">
        <v>280</v>
      </c>
      <c r="N2949">
        <v>1317</v>
      </c>
      <c r="O2949" t="s">
        <v>351</v>
      </c>
      <c r="P2949" t="s">
        <v>47</v>
      </c>
      <c r="Q2949" t="s">
        <v>508</v>
      </c>
      <c r="R2949" t="s">
        <v>228</v>
      </c>
      <c r="S2949" t="s">
        <v>184</v>
      </c>
      <c r="T2949" t="s">
        <v>55</v>
      </c>
      <c r="U2949" t="s">
        <v>187</v>
      </c>
      <c r="V2949" t="s">
        <v>151</v>
      </c>
      <c r="W2949" t="s">
        <v>122</v>
      </c>
      <c r="X2949" t="s">
        <v>137</v>
      </c>
      <c r="Y2949" t="s">
        <v>344</v>
      </c>
      <c r="Z2949" t="s">
        <v>56</v>
      </c>
      <c r="AA2949" t="s">
        <v>46</v>
      </c>
      <c r="AB2949" t="s">
        <v>57</v>
      </c>
      <c r="AC2949" t="s">
        <v>165</v>
      </c>
      <c r="AD2949" t="s">
        <v>241</v>
      </c>
      <c r="AE2949" t="s">
        <v>53</v>
      </c>
      <c r="AF2949" t="s">
        <v>52</v>
      </c>
      <c r="AG2949" t="s">
        <v>1569</v>
      </c>
      <c r="AH2949" t="s">
        <v>110</v>
      </c>
      <c r="AI2949" t="s">
        <v>174</v>
      </c>
      <c r="AJ2949" t="s">
        <v>76</v>
      </c>
      <c r="AK2949" t="s">
        <v>50</v>
      </c>
      <c r="AL2949" t="s">
        <v>47</v>
      </c>
      <c r="AM2949" t="s">
        <v>47</v>
      </c>
      <c r="AN2949" t="s">
        <v>508</v>
      </c>
      <c r="AO2949" t="s">
        <v>269</v>
      </c>
    </row>
    <row r="2950" spans="1:41" hidden="1" x14ac:dyDescent="0.25">
      <c r="A2950" t="s">
        <v>12706</v>
      </c>
      <c r="B2950" t="s">
        <v>12707</v>
      </c>
      <c r="C2950" s="1" t="str">
        <f t="shared" si="184"/>
        <v>21:1062</v>
      </c>
      <c r="D2950" s="1" t="str">
        <f t="shared" si="185"/>
        <v>21:0123</v>
      </c>
      <c r="E2950" t="s">
        <v>12704</v>
      </c>
      <c r="F2950" t="s">
        <v>12708</v>
      </c>
      <c r="H2950">
        <v>49.7920789</v>
      </c>
      <c r="I2950">
        <v>-116.6060667</v>
      </c>
      <c r="J2950" s="1" t="str">
        <f t="shared" si="186"/>
        <v>NGR bulk stream sediment</v>
      </c>
      <c r="K2950" s="1" t="str">
        <f t="shared" si="187"/>
        <v>&lt;177 micron (NGR)</v>
      </c>
      <c r="L2950">
        <v>78</v>
      </c>
      <c r="M2950" t="s">
        <v>288</v>
      </c>
      <c r="N2950">
        <v>1318</v>
      </c>
      <c r="O2950" t="s">
        <v>137</v>
      </c>
      <c r="P2950" t="s">
        <v>47</v>
      </c>
      <c r="Q2950" t="s">
        <v>284</v>
      </c>
      <c r="R2950" t="s">
        <v>200</v>
      </c>
      <c r="S2950" t="s">
        <v>184</v>
      </c>
      <c r="T2950" t="s">
        <v>55</v>
      </c>
      <c r="U2950" t="s">
        <v>475</v>
      </c>
      <c r="V2950" t="s">
        <v>228</v>
      </c>
      <c r="W2950" t="s">
        <v>122</v>
      </c>
      <c r="X2950" t="s">
        <v>137</v>
      </c>
      <c r="Y2950" t="s">
        <v>343</v>
      </c>
      <c r="Z2950" t="s">
        <v>56</v>
      </c>
      <c r="AA2950" t="s">
        <v>46</v>
      </c>
      <c r="AB2950" t="s">
        <v>53</v>
      </c>
      <c r="AC2950" t="s">
        <v>49</v>
      </c>
      <c r="AD2950" t="s">
        <v>344</v>
      </c>
      <c r="AE2950" t="s">
        <v>53</v>
      </c>
      <c r="AF2950" t="s">
        <v>292</v>
      </c>
      <c r="AG2950" t="s">
        <v>876</v>
      </c>
      <c r="AH2950" t="s">
        <v>235</v>
      </c>
      <c r="AI2950" t="s">
        <v>87</v>
      </c>
      <c r="AJ2950" t="s">
        <v>127</v>
      </c>
      <c r="AK2950" t="s">
        <v>1475</v>
      </c>
      <c r="AL2950" t="s">
        <v>47</v>
      </c>
      <c r="AM2950" t="s">
        <v>47</v>
      </c>
      <c r="AN2950" t="s">
        <v>294</v>
      </c>
      <c r="AO2950" t="s">
        <v>82</v>
      </c>
    </row>
    <row r="2951" spans="1:41" hidden="1" x14ac:dyDescent="0.25">
      <c r="A2951" t="s">
        <v>12709</v>
      </c>
      <c r="B2951" t="s">
        <v>12710</v>
      </c>
      <c r="C2951" s="1" t="str">
        <f t="shared" si="184"/>
        <v>21:1062</v>
      </c>
      <c r="D2951" s="1" t="str">
        <f t="shared" si="185"/>
        <v>21:0123</v>
      </c>
      <c r="E2951" t="s">
        <v>12711</v>
      </c>
      <c r="F2951" t="s">
        <v>12712</v>
      </c>
      <c r="H2951">
        <v>49.7659357</v>
      </c>
      <c r="I2951">
        <v>-116.60977870000001</v>
      </c>
      <c r="J2951" s="1" t="str">
        <f t="shared" si="186"/>
        <v>NGR bulk stream sediment</v>
      </c>
      <c r="K2951" s="1" t="str">
        <f t="shared" si="187"/>
        <v>&lt;177 micron (NGR)</v>
      </c>
      <c r="L2951">
        <v>78</v>
      </c>
      <c r="M2951" t="s">
        <v>233</v>
      </c>
      <c r="N2951">
        <v>1319</v>
      </c>
      <c r="O2951" t="s">
        <v>282</v>
      </c>
      <c r="P2951" t="s">
        <v>47</v>
      </c>
      <c r="Q2951" t="s">
        <v>1304</v>
      </c>
      <c r="R2951" t="s">
        <v>58</v>
      </c>
      <c r="S2951" t="s">
        <v>241</v>
      </c>
      <c r="T2951" t="s">
        <v>137</v>
      </c>
      <c r="U2951" t="s">
        <v>112</v>
      </c>
      <c r="V2951" t="s">
        <v>270</v>
      </c>
      <c r="W2951" t="s">
        <v>63</v>
      </c>
      <c r="X2951" t="s">
        <v>73</v>
      </c>
      <c r="Y2951" t="s">
        <v>75</v>
      </c>
      <c r="Z2951" t="s">
        <v>56</v>
      </c>
      <c r="AA2951" t="s">
        <v>46</v>
      </c>
      <c r="AB2951" t="s">
        <v>53</v>
      </c>
      <c r="AC2951" t="s">
        <v>217</v>
      </c>
      <c r="AD2951" t="s">
        <v>236</v>
      </c>
      <c r="AE2951" t="s">
        <v>149</v>
      </c>
      <c r="AF2951" t="s">
        <v>52</v>
      </c>
      <c r="AG2951" t="s">
        <v>351</v>
      </c>
      <c r="AH2951" t="s">
        <v>87</v>
      </c>
      <c r="AI2951" t="s">
        <v>149</v>
      </c>
      <c r="AJ2951" t="s">
        <v>58</v>
      </c>
      <c r="AK2951" t="s">
        <v>330</v>
      </c>
      <c r="AL2951" t="s">
        <v>47</v>
      </c>
      <c r="AM2951" t="s">
        <v>122</v>
      </c>
      <c r="AN2951" t="s">
        <v>638</v>
      </c>
      <c r="AO2951" t="s">
        <v>50</v>
      </c>
    </row>
    <row r="2952" spans="1:41" hidden="1" x14ac:dyDescent="0.25">
      <c r="A2952" t="s">
        <v>12713</v>
      </c>
      <c r="B2952" t="s">
        <v>12714</v>
      </c>
      <c r="C2952" s="1" t="str">
        <f t="shared" si="184"/>
        <v>21:1062</v>
      </c>
      <c r="D2952" s="1" t="str">
        <f t="shared" si="185"/>
        <v>21:0123</v>
      </c>
      <c r="E2952" t="s">
        <v>12715</v>
      </c>
      <c r="F2952" t="s">
        <v>12716</v>
      </c>
      <c r="H2952">
        <v>49.7623465</v>
      </c>
      <c r="I2952">
        <v>-116.5368017</v>
      </c>
      <c r="J2952" s="1" t="str">
        <f t="shared" si="186"/>
        <v>NGR bulk stream sediment</v>
      </c>
      <c r="K2952" s="1" t="str">
        <f t="shared" si="187"/>
        <v>&lt;177 micron (NGR)</v>
      </c>
      <c r="L2952">
        <v>78</v>
      </c>
      <c r="M2952" t="s">
        <v>248</v>
      </c>
      <c r="N2952">
        <v>1320</v>
      </c>
      <c r="O2952" t="s">
        <v>365</v>
      </c>
      <c r="P2952" t="s">
        <v>47</v>
      </c>
      <c r="Q2952" t="s">
        <v>234</v>
      </c>
      <c r="R2952" t="s">
        <v>60</v>
      </c>
      <c r="S2952" t="s">
        <v>121</v>
      </c>
      <c r="T2952" t="s">
        <v>85</v>
      </c>
      <c r="U2952" t="s">
        <v>112</v>
      </c>
      <c r="V2952" t="s">
        <v>412</v>
      </c>
      <c r="W2952" t="s">
        <v>257</v>
      </c>
      <c r="X2952" t="s">
        <v>52</v>
      </c>
      <c r="Y2952" t="s">
        <v>107</v>
      </c>
      <c r="Z2952" t="s">
        <v>56</v>
      </c>
      <c r="AA2952" t="s">
        <v>46</v>
      </c>
      <c r="AB2952" t="s">
        <v>53</v>
      </c>
      <c r="AC2952" t="s">
        <v>145</v>
      </c>
      <c r="AD2952" t="s">
        <v>399</v>
      </c>
      <c r="AE2952" t="s">
        <v>57</v>
      </c>
      <c r="AF2952" t="s">
        <v>158</v>
      </c>
      <c r="AG2952" t="s">
        <v>860</v>
      </c>
      <c r="AH2952" t="s">
        <v>61</v>
      </c>
      <c r="AI2952" t="s">
        <v>174</v>
      </c>
      <c r="AJ2952" t="s">
        <v>108</v>
      </c>
      <c r="AK2952" t="s">
        <v>228</v>
      </c>
      <c r="AL2952" t="s">
        <v>47</v>
      </c>
      <c r="AM2952" t="s">
        <v>122</v>
      </c>
      <c r="AN2952" t="s">
        <v>345</v>
      </c>
      <c r="AO2952" t="s">
        <v>269</v>
      </c>
    </row>
    <row r="2953" spans="1:41" hidden="1" x14ac:dyDescent="0.25">
      <c r="A2953" t="s">
        <v>12717</v>
      </c>
      <c r="B2953" t="s">
        <v>12718</v>
      </c>
      <c r="C2953" s="1" t="str">
        <f t="shared" si="184"/>
        <v>21:1062</v>
      </c>
      <c r="D2953" s="1" t="str">
        <f t="shared" si="185"/>
        <v>21:0123</v>
      </c>
      <c r="E2953" t="s">
        <v>12719</v>
      </c>
      <c r="F2953" t="s">
        <v>12720</v>
      </c>
      <c r="H2953">
        <v>49.756770600000003</v>
      </c>
      <c r="I2953">
        <v>-116.5529736</v>
      </c>
      <c r="J2953" s="1" t="str">
        <f t="shared" si="186"/>
        <v>NGR bulk stream sediment</v>
      </c>
      <c r="K2953" s="1" t="str">
        <f t="shared" si="187"/>
        <v>&lt;177 micron (NGR)</v>
      </c>
      <c r="L2953">
        <v>78</v>
      </c>
      <c r="M2953" t="s">
        <v>256</v>
      </c>
      <c r="N2953">
        <v>1321</v>
      </c>
      <c r="O2953" t="s">
        <v>96</v>
      </c>
      <c r="P2953" t="s">
        <v>47</v>
      </c>
      <c r="Q2953" t="s">
        <v>215</v>
      </c>
      <c r="R2953" t="s">
        <v>151</v>
      </c>
      <c r="S2953" t="s">
        <v>183</v>
      </c>
      <c r="T2953" t="s">
        <v>85</v>
      </c>
      <c r="U2953" t="s">
        <v>243</v>
      </c>
      <c r="V2953" t="s">
        <v>437</v>
      </c>
      <c r="W2953" t="s">
        <v>122</v>
      </c>
      <c r="X2953" t="s">
        <v>51</v>
      </c>
      <c r="Y2953" t="s">
        <v>243</v>
      </c>
      <c r="Z2953" t="s">
        <v>56</v>
      </c>
      <c r="AA2953" t="s">
        <v>46</v>
      </c>
      <c r="AB2953" t="s">
        <v>53</v>
      </c>
      <c r="AC2953" t="s">
        <v>175</v>
      </c>
      <c r="AD2953" t="s">
        <v>144</v>
      </c>
      <c r="AE2953" t="s">
        <v>110</v>
      </c>
      <c r="AF2953" t="s">
        <v>330</v>
      </c>
      <c r="AG2953" t="s">
        <v>2438</v>
      </c>
      <c r="AH2953" t="s">
        <v>174</v>
      </c>
      <c r="AI2953" t="s">
        <v>46</v>
      </c>
      <c r="AJ2953" t="s">
        <v>58</v>
      </c>
      <c r="AK2953" t="s">
        <v>79</v>
      </c>
      <c r="AL2953" t="s">
        <v>47</v>
      </c>
      <c r="AM2953" t="s">
        <v>47</v>
      </c>
      <c r="AN2953" t="s">
        <v>48</v>
      </c>
      <c r="AO2953" t="s">
        <v>99</v>
      </c>
    </row>
    <row r="2954" spans="1:41" hidden="1" x14ac:dyDescent="0.25">
      <c r="A2954" t="s">
        <v>12721</v>
      </c>
      <c r="B2954" t="s">
        <v>12722</v>
      </c>
      <c r="C2954" s="1" t="str">
        <f t="shared" si="184"/>
        <v>21:1062</v>
      </c>
      <c r="D2954" s="1" t="str">
        <f t="shared" si="185"/>
        <v>21:0123</v>
      </c>
      <c r="E2954" t="s">
        <v>12723</v>
      </c>
      <c r="F2954" t="s">
        <v>12724</v>
      </c>
      <c r="H2954">
        <v>49.763592600000003</v>
      </c>
      <c r="I2954">
        <v>-116.5682676</v>
      </c>
      <c r="J2954" s="1" t="str">
        <f t="shared" si="186"/>
        <v>NGR bulk stream sediment</v>
      </c>
      <c r="K2954" s="1" t="str">
        <f t="shared" si="187"/>
        <v>&lt;177 micron (NGR)</v>
      </c>
      <c r="L2954">
        <v>78</v>
      </c>
      <c r="M2954" t="s">
        <v>265</v>
      </c>
      <c r="N2954">
        <v>1322</v>
      </c>
      <c r="O2954" t="s">
        <v>238</v>
      </c>
      <c r="P2954" t="s">
        <v>47</v>
      </c>
      <c r="Q2954" t="s">
        <v>920</v>
      </c>
      <c r="R2954" t="s">
        <v>209</v>
      </c>
      <c r="S2954" t="s">
        <v>273</v>
      </c>
      <c r="T2954" t="s">
        <v>58</v>
      </c>
      <c r="U2954" t="s">
        <v>225</v>
      </c>
      <c r="V2954" t="s">
        <v>238</v>
      </c>
      <c r="W2954" t="s">
        <v>63</v>
      </c>
      <c r="X2954" t="s">
        <v>51</v>
      </c>
      <c r="Y2954" t="s">
        <v>300</v>
      </c>
      <c r="Z2954" t="s">
        <v>56</v>
      </c>
      <c r="AA2954" t="s">
        <v>47</v>
      </c>
      <c r="AB2954" t="s">
        <v>46</v>
      </c>
      <c r="AC2954" t="s">
        <v>127</v>
      </c>
      <c r="AD2954" t="s">
        <v>583</v>
      </c>
      <c r="AE2954" t="s">
        <v>53</v>
      </c>
      <c r="AF2954" t="s">
        <v>274</v>
      </c>
      <c r="AG2954" t="s">
        <v>118</v>
      </c>
      <c r="AH2954" t="s">
        <v>105</v>
      </c>
      <c r="AI2954" t="s">
        <v>87</v>
      </c>
      <c r="AJ2954" t="s">
        <v>76</v>
      </c>
      <c r="AK2954" t="s">
        <v>163</v>
      </c>
      <c r="AL2954" t="s">
        <v>52</v>
      </c>
      <c r="AM2954" t="s">
        <v>47</v>
      </c>
      <c r="AN2954" t="s">
        <v>695</v>
      </c>
      <c r="AO2954" t="s">
        <v>66</v>
      </c>
    </row>
    <row r="2955" spans="1:41" hidden="1" x14ac:dyDescent="0.25">
      <c r="A2955" t="s">
        <v>12725</v>
      </c>
      <c r="B2955" t="s">
        <v>12726</v>
      </c>
      <c r="C2955" s="1" t="str">
        <f t="shared" si="184"/>
        <v>21:1062</v>
      </c>
      <c r="D2955" s="1" t="str">
        <f t="shared" si="185"/>
        <v>21:0123</v>
      </c>
      <c r="E2955" t="s">
        <v>12727</v>
      </c>
      <c r="F2955" t="s">
        <v>12728</v>
      </c>
      <c r="H2955">
        <v>49.7252729</v>
      </c>
      <c r="I2955">
        <v>-116.5722571</v>
      </c>
      <c r="J2955" s="1" t="str">
        <f t="shared" si="186"/>
        <v>NGR bulk stream sediment</v>
      </c>
      <c r="K2955" s="1" t="str">
        <f t="shared" si="187"/>
        <v>&lt;177 micron (NGR)</v>
      </c>
      <c r="L2955">
        <v>79</v>
      </c>
      <c r="M2955" t="s">
        <v>45</v>
      </c>
      <c r="N2955">
        <v>1323</v>
      </c>
      <c r="O2955" t="s">
        <v>76</v>
      </c>
      <c r="P2955" t="s">
        <v>47</v>
      </c>
      <c r="Q2955" t="s">
        <v>322</v>
      </c>
      <c r="R2955" t="s">
        <v>259</v>
      </c>
      <c r="S2955" t="s">
        <v>559</v>
      </c>
      <c r="T2955" t="s">
        <v>76</v>
      </c>
      <c r="U2955" t="s">
        <v>475</v>
      </c>
      <c r="V2955" t="s">
        <v>227</v>
      </c>
      <c r="W2955" t="s">
        <v>60</v>
      </c>
      <c r="X2955" t="s">
        <v>73</v>
      </c>
      <c r="Y2955" t="s">
        <v>934</v>
      </c>
      <c r="Z2955" t="s">
        <v>56</v>
      </c>
      <c r="AA2955" t="s">
        <v>46</v>
      </c>
      <c r="AB2955" t="s">
        <v>57</v>
      </c>
      <c r="AC2955" t="s">
        <v>112</v>
      </c>
      <c r="AD2955" t="s">
        <v>457</v>
      </c>
      <c r="AE2955" t="s">
        <v>105</v>
      </c>
      <c r="AF2955" t="s">
        <v>58</v>
      </c>
      <c r="AG2955" t="s">
        <v>150</v>
      </c>
      <c r="AH2955" t="s">
        <v>105</v>
      </c>
      <c r="AI2955" t="s">
        <v>110</v>
      </c>
      <c r="AJ2955" t="s">
        <v>76</v>
      </c>
      <c r="AK2955" t="s">
        <v>270</v>
      </c>
      <c r="AL2955" t="s">
        <v>47</v>
      </c>
      <c r="AM2955" t="s">
        <v>122</v>
      </c>
      <c r="AN2955" t="s">
        <v>695</v>
      </c>
      <c r="AO2955" t="s">
        <v>98</v>
      </c>
    </row>
    <row r="2956" spans="1:41" hidden="1" x14ac:dyDescent="0.25">
      <c r="A2956" t="s">
        <v>12729</v>
      </c>
      <c r="B2956" t="s">
        <v>12730</v>
      </c>
      <c r="C2956" s="1" t="str">
        <f t="shared" si="184"/>
        <v>21:1062</v>
      </c>
      <c r="D2956" s="1" t="str">
        <f t="shared" si="185"/>
        <v>21:0123</v>
      </c>
      <c r="E2956" t="s">
        <v>12731</v>
      </c>
      <c r="F2956" t="s">
        <v>12732</v>
      </c>
      <c r="H2956">
        <v>49.7558425</v>
      </c>
      <c r="I2956">
        <v>-116.52548</v>
      </c>
      <c r="J2956" s="1" t="str">
        <f t="shared" si="186"/>
        <v>NGR bulk stream sediment</v>
      </c>
      <c r="K2956" s="1" t="str">
        <f t="shared" si="187"/>
        <v>&lt;177 micron (NGR)</v>
      </c>
      <c r="L2956">
        <v>79</v>
      </c>
      <c r="M2956" t="s">
        <v>71</v>
      </c>
      <c r="N2956">
        <v>1324</v>
      </c>
      <c r="O2956" t="s">
        <v>242</v>
      </c>
      <c r="P2956" t="s">
        <v>47</v>
      </c>
      <c r="Q2956" t="s">
        <v>487</v>
      </c>
      <c r="R2956" t="s">
        <v>282</v>
      </c>
      <c r="S2956" t="s">
        <v>343</v>
      </c>
      <c r="T2956" t="s">
        <v>85</v>
      </c>
      <c r="U2956" t="s">
        <v>225</v>
      </c>
      <c r="V2956" t="s">
        <v>271</v>
      </c>
      <c r="W2956" t="s">
        <v>161</v>
      </c>
      <c r="X2956" t="s">
        <v>73</v>
      </c>
      <c r="Y2956" t="s">
        <v>186</v>
      </c>
      <c r="Z2956" t="s">
        <v>199</v>
      </c>
      <c r="AA2956" t="s">
        <v>46</v>
      </c>
      <c r="AB2956" t="s">
        <v>62</v>
      </c>
      <c r="AC2956" t="s">
        <v>58</v>
      </c>
      <c r="AD2956" t="s">
        <v>507</v>
      </c>
      <c r="AE2956" t="s">
        <v>174</v>
      </c>
      <c r="AF2956" t="s">
        <v>158</v>
      </c>
      <c r="AG2956" t="s">
        <v>96</v>
      </c>
      <c r="AH2956" t="s">
        <v>46</v>
      </c>
      <c r="AI2956" t="s">
        <v>87</v>
      </c>
      <c r="AJ2956" t="s">
        <v>55</v>
      </c>
      <c r="AK2956" t="s">
        <v>228</v>
      </c>
      <c r="AL2956" t="s">
        <v>47</v>
      </c>
      <c r="AM2956" t="s">
        <v>47</v>
      </c>
      <c r="AN2956" t="s">
        <v>152</v>
      </c>
      <c r="AO2956" t="s">
        <v>82</v>
      </c>
    </row>
    <row r="2957" spans="1:41" hidden="1" x14ac:dyDescent="0.25">
      <c r="A2957" t="s">
        <v>12733</v>
      </c>
      <c r="B2957" t="s">
        <v>12734</v>
      </c>
      <c r="C2957" s="1" t="str">
        <f t="shared" si="184"/>
        <v>21:1062</v>
      </c>
      <c r="D2957" s="1" t="str">
        <f t="shared" si="185"/>
        <v>21:0123</v>
      </c>
      <c r="E2957" t="s">
        <v>12735</v>
      </c>
      <c r="F2957" t="s">
        <v>12736</v>
      </c>
      <c r="H2957">
        <v>49.7439769</v>
      </c>
      <c r="I2957">
        <v>-116.4652475</v>
      </c>
      <c r="J2957" s="1" t="str">
        <f t="shared" si="186"/>
        <v>NGR bulk stream sediment</v>
      </c>
      <c r="K2957" s="1" t="str">
        <f t="shared" si="187"/>
        <v>&lt;177 micron (NGR)</v>
      </c>
      <c r="L2957">
        <v>79</v>
      </c>
      <c r="M2957" t="s">
        <v>95</v>
      </c>
      <c r="N2957">
        <v>1325</v>
      </c>
      <c r="O2957" t="s">
        <v>108</v>
      </c>
      <c r="P2957" t="s">
        <v>47</v>
      </c>
      <c r="Q2957" t="s">
        <v>508</v>
      </c>
      <c r="R2957" t="s">
        <v>182</v>
      </c>
      <c r="S2957" t="s">
        <v>482</v>
      </c>
      <c r="T2957" t="s">
        <v>108</v>
      </c>
      <c r="U2957" t="s">
        <v>75</v>
      </c>
      <c r="V2957" t="s">
        <v>282</v>
      </c>
      <c r="W2957" t="s">
        <v>164</v>
      </c>
      <c r="X2957" t="s">
        <v>73</v>
      </c>
      <c r="Y2957" t="s">
        <v>120</v>
      </c>
      <c r="Z2957" t="s">
        <v>56</v>
      </c>
      <c r="AA2957" t="s">
        <v>46</v>
      </c>
      <c r="AB2957" t="s">
        <v>174</v>
      </c>
      <c r="AC2957" t="s">
        <v>145</v>
      </c>
      <c r="AD2957" t="s">
        <v>331</v>
      </c>
      <c r="AE2957" t="s">
        <v>149</v>
      </c>
      <c r="AF2957" t="s">
        <v>374</v>
      </c>
      <c r="AG2957" t="s">
        <v>181</v>
      </c>
      <c r="AH2957" t="s">
        <v>47</v>
      </c>
      <c r="AI2957" t="s">
        <v>61</v>
      </c>
      <c r="AJ2957" t="s">
        <v>127</v>
      </c>
      <c r="AK2957" t="s">
        <v>351</v>
      </c>
      <c r="AL2957" t="s">
        <v>47</v>
      </c>
      <c r="AM2957" t="s">
        <v>122</v>
      </c>
      <c r="AN2957" t="s">
        <v>345</v>
      </c>
      <c r="AO2957" t="s">
        <v>267</v>
      </c>
    </row>
    <row r="2958" spans="1:41" hidden="1" x14ac:dyDescent="0.25">
      <c r="A2958" t="s">
        <v>12737</v>
      </c>
      <c r="B2958" t="s">
        <v>12738</v>
      </c>
      <c r="C2958" s="1" t="str">
        <f t="shared" si="184"/>
        <v>21:1062</v>
      </c>
      <c r="D2958" s="1" t="str">
        <f t="shared" si="185"/>
        <v>21:0123</v>
      </c>
      <c r="E2958" t="s">
        <v>12739</v>
      </c>
      <c r="F2958" t="s">
        <v>12740</v>
      </c>
      <c r="H2958">
        <v>49.7248211</v>
      </c>
      <c r="I2958">
        <v>-116.41042210000001</v>
      </c>
      <c r="J2958" s="1" t="str">
        <f t="shared" si="186"/>
        <v>NGR bulk stream sediment</v>
      </c>
      <c r="K2958" s="1" t="str">
        <f t="shared" si="187"/>
        <v>&lt;177 micron (NGR)</v>
      </c>
      <c r="L2958">
        <v>79</v>
      </c>
      <c r="M2958" t="s">
        <v>117</v>
      </c>
      <c r="N2958">
        <v>1326</v>
      </c>
      <c r="O2958" t="s">
        <v>58</v>
      </c>
      <c r="P2958" t="s">
        <v>47</v>
      </c>
      <c r="Q2958" t="s">
        <v>695</v>
      </c>
      <c r="R2958" t="s">
        <v>235</v>
      </c>
      <c r="S2958" t="s">
        <v>241</v>
      </c>
      <c r="T2958" t="s">
        <v>137</v>
      </c>
      <c r="U2958" t="s">
        <v>267</v>
      </c>
      <c r="V2958" t="s">
        <v>257</v>
      </c>
      <c r="W2958" t="s">
        <v>125</v>
      </c>
      <c r="X2958" t="s">
        <v>52</v>
      </c>
      <c r="Y2958" t="s">
        <v>186</v>
      </c>
      <c r="Z2958" t="s">
        <v>84</v>
      </c>
      <c r="AA2958" t="s">
        <v>46</v>
      </c>
      <c r="AB2958" t="s">
        <v>46</v>
      </c>
      <c r="AC2958" t="s">
        <v>76</v>
      </c>
      <c r="AD2958" t="s">
        <v>83</v>
      </c>
      <c r="AE2958" t="s">
        <v>87</v>
      </c>
      <c r="AF2958" t="s">
        <v>143</v>
      </c>
      <c r="AG2958" t="s">
        <v>52</v>
      </c>
      <c r="AH2958" t="s">
        <v>185</v>
      </c>
      <c r="AI2958" t="s">
        <v>87</v>
      </c>
      <c r="AJ2958" t="s">
        <v>55</v>
      </c>
      <c r="AK2958" t="s">
        <v>200</v>
      </c>
      <c r="AL2958" t="s">
        <v>47</v>
      </c>
      <c r="AM2958" t="s">
        <v>122</v>
      </c>
      <c r="AN2958" t="s">
        <v>294</v>
      </c>
      <c r="AO2958" t="s">
        <v>127</v>
      </c>
    </row>
    <row r="2959" spans="1:41" hidden="1" x14ac:dyDescent="0.25">
      <c r="A2959" t="s">
        <v>12741</v>
      </c>
      <c r="B2959" t="s">
        <v>12742</v>
      </c>
      <c r="C2959" s="1" t="str">
        <f t="shared" si="184"/>
        <v>21:1062</v>
      </c>
      <c r="D2959" s="1" t="str">
        <f t="shared" si="185"/>
        <v>21:0123</v>
      </c>
      <c r="E2959" t="s">
        <v>12743</v>
      </c>
      <c r="F2959" t="s">
        <v>12744</v>
      </c>
      <c r="H2959">
        <v>49.508352100000003</v>
      </c>
      <c r="I2959">
        <v>-116.7799321</v>
      </c>
      <c r="J2959" s="1" t="str">
        <f t="shared" si="186"/>
        <v>NGR bulk stream sediment</v>
      </c>
      <c r="K2959" s="1" t="str">
        <f t="shared" si="187"/>
        <v>&lt;177 micron (NGR)</v>
      </c>
      <c r="L2959">
        <v>79</v>
      </c>
      <c r="M2959" t="s">
        <v>136</v>
      </c>
      <c r="N2959">
        <v>1327</v>
      </c>
      <c r="O2959" t="s">
        <v>163</v>
      </c>
      <c r="P2959" t="s">
        <v>47</v>
      </c>
      <c r="Q2959" t="s">
        <v>1121</v>
      </c>
      <c r="R2959" t="s">
        <v>161</v>
      </c>
      <c r="S2959" t="s">
        <v>482</v>
      </c>
      <c r="T2959" t="s">
        <v>108</v>
      </c>
      <c r="U2959" t="s">
        <v>104</v>
      </c>
      <c r="V2959" t="s">
        <v>125</v>
      </c>
      <c r="W2959" t="s">
        <v>257</v>
      </c>
      <c r="X2959" t="s">
        <v>137</v>
      </c>
      <c r="Y2959" t="s">
        <v>462</v>
      </c>
      <c r="Z2959" t="s">
        <v>199</v>
      </c>
      <c r="AA2959" t="s">
        <v>46</v>
      </c>
      <c r="AB2959" t="s">
        <v>62</v>
      </c>
      <c r="AC2959" t="s">
        <v>50</v>
      </c>
      <c r="AD2959" t="s">
        <v>107</v>
      </c>
      <c r="AE2959" t="s">
        <v>53</v>
      </c>
      <c r="AF2959" t="s">
        <v>319</v>
      </c>
      <c r="AG2959" t="s">
        <v>137</v>
      </c>
      <c r="AH2959" t="s">
        <v>149</v>
      </c>
      <c r="AI2959" t="s">
        <v>174</v>
      </c>
      <c r="AJ2959" t="s">
        <v>85</v>
      </c>
      <c r="AK2959" t="s">
        <v>206</v>
      </c>
      <c r="AL2959" t="s">
        <v>47</v>
      </c>
      <c r="AM2959" t="s">
        <v>47</v>
      </c>
      <c r="AN2959" t="s">
        <v>533</v>
      </c>
      <c r="AO2959" t="s">
        <v>76</v>
      </c>
    </row>
    <row r="2960" spans="1:41" hidden="1" x14ac:dyDescent="0.25">
      <c r="A2960" t="s">
        <v>12745</v>
      </c>
      <c r="B2960" t="s">
        <v>12746</v>
      </c>
      <c r="C2960" s="1" t="str">
        <f t="shared" si="184"/>
        <v>21:1062</v>
      </c>
      <c r="D2960" s="1" t="str">
        <f t="shared" si="185"/>
        <v>21:0123</v>
      </c>
      <c r="E2960" t="s">
        <v>12747</v>
      </c>
      <c r="F2960" t="s">
        <v>12748</v>
      </c>
      <c r="H2960">
        <v>49.477372500000001</v>
      </c>
      <c r="I2960">
        <v>-116.7630917</v>
      </c>
      <c r="J2960" s="1" t="str">
        <f t="shared" si="186"/>
        <v>NGR bulk stream sediment</v>
      </c>
      <c r="K2960" s="1" t="str">
        <f t="shared" si="187"/>
        <v>&lt;177 micron (NGR)</v>
      </c>
      <c r="L2960">
        <v>79</v>
      </c>
      <c r="M2960" t="s">
        <v>157</v>
      </c>
      <c r="N2960">
        <v>1328</v>
      </c>
      <c r="O2960" t="s">
        <v>85</v>
      </c>
      <c r="P2960" t="s">
        <v>47</v>
      </c>
      <c r="Q2960" t="s">
        <v>372</v>
      </c>
      <c r="R2960" t="s">
        <v>187</v>
      </c>
      <c r="S2960" t="s">
        <v>184</v>
      </c>
      <c r="T2960" t="s">
        <v>50</v>
      </c>
      <c r="U2960" t="s">
        <v>538</v>
      </c>
      <c r="V2960" t="s">
        <v>151</v>
      </c>
      <c r="W2960" t="s">
        <v>103</v>
      </c>
      <c r="X2960" t="s">
        <v>73</v>
      </c>
      <c r="Y2960" t="s">
        <v>344</v>
      </c>
      <c r="Z2960" t="s">
        <v>84</v>
      </c>
      <c r="AA2960" t="s">
        <v>46</v>
      </c>
      <c r="AB2960" t="s">
        <v>198</v>
      </c>
      <c r="AC2960" t="s">
        <v>120</v>
      </c>
      <c r="AD2960" t="s">
        <v>934</v>
      </c>
      <c r="AE2960" t="s">
        <v>199</v>
      </c>
      <c r="AF2960" t="s">
        <v>108</v>
      </c>
      <c r="AG2960" t="s">
        <v>1078</v>
      </c>
      <c r="AH2960" t="s">
        <v>54</v>
      </c>
      <c r="AI2960" t="s">
        <v>87</v>
      </c>
      <c r="AJ2960" t="s">
        <v>85</v>
      </c>
      <c r="AK2960" t="s">
        <v>206</v>
      </c>
      <c r="AL2960" t="s">
        <v>47</v>
      </c>
      <c r="AM2960" t="s">
        <v>47</v>
      </c>
      <c r="AN2960" t="s">
        <v>196</v>
      </c>
      <c r="AO2960" t="s">
        <v>127</v>
      </c>
    </row>
    <row r="2961" spans="1:41" hidden="1" x14ac:dyDescent="0.25">
      <c r="A2961" t="s">
        <v>12749</v>
      </c>
      <c r="B2961" t="s">
        <v>12750</v>
      </c>
      <c r="C2961" s="1" t="str">
        <f t="shared" si="184"/>
        <v>21:1062</v>
      </c>
      <c r="D2961" s="1" t="str">
        <f t="shared" si="185"/>
        <v>21:0123</v>
      </c>
      <c r="E2961" t="s">
        <v>12751</v>
      </c>
      <c r="F2961" t="s">
        <v>12752</v>
      </c>
      <c r="H2961">
        <v>49.456041200000001</v>
      </c>
      <c r="I2961">
        <v>-116.7533701</v>
      </c>
      <c r="J2961" s="1" t="str">
        <f t="shared" si="186"/>
        <v>NGR bulk stream sediment</v>
      </c>
      <c r="K2961" s="1" t="str">
        <f t="shared" si="187"/>
        <v>&lt;177 micron (NGR)</v>
      </c>
      <c r="L2961">
        <v>79</v>
      </c>
      <c r="M2961" t="s">
        <v>170</v>
      </c>
      <c r="N2961">
        <v>1329</v>
      </c>
      <c r="O2961" t="s">
        <v>365</v>
      </c>
      <c r="P2961" t="s">
        <v>47</v>
      </c>
      <c r="Q2961" t="s">
        <v>638</v>
      </c>
      <c r="R2961" t="s">
        <v>108</v>
      </c>
      <c r="S2961" t="s">
        <v>226</v>
      </c>
      <c r="T2961" t="s">
        <v>175</v>
      </c>
      <c r="U2961" t="s">
        <v>829</v>
      </c>
      <c r="V2961" t="s">
        <v>103</v>
      </c>
      <c r="W2961" t="s">
        <v>151</v>
      </c>
      <c r="X2961" t="s">
        <v>52</v>
      </c>
      <c r="Y2961" t="s">
        <v>329</v>
      </c>
      <c r="Z2961" t="s">
        <v>199</v>
      </c>
      <c r="AA2961" t="s">
        <v>46</v>
      </c>
      <c r="AB2961" t="s">
        <v>198</v>
      </c>
      <c r="AC2961" t="s">
        <v>272</v>
      </c>
      <c r="AD2961" t="s">
        <v>140</v>
      </c>
      <c r="AE2961" t="s">
        <v>199</v>
      </c>
      <c r="AF2961" t="s">
        <v>127</v>
      </c>
      <c r="AG2961" t="s">
        <v>1242</v>
      </c>
      <c r="AH2961" t="s">
        <v>61</v>
      </c>
      <c r="AI2961" t="s">
        <v>110</v>
      </c>
      <c r="AJ2961" t="s">
        <v>108</v>
      </c>
      <c r="AK2961" t="s">
        <v>130</v>
      </c>
      <c r="AL2961" t="s">
        <v>47</v>
      </c>
      <c r="AM2961" t="s">
        <v>47</v>
      </c>
      <c r="AN2961" t="s">
        <v>152</v>
      </c>
      <c r="AO2961" t="s">
        <v>90</v>
      </c>
    </row>
    <row r="2962" spans="1:41" hidden="1" x14ac:dyDescent="0.25">
      <c r="A2962" t="s">
        <v>12753</v>
      </c>
      <c r="B2962" t="s">
        <v>12754</v>
      </c>
      <c r="C2962" s="1" t="str">
        <f t="shared" si="184"/>
        <v>21:1062</v>
      </c>
      <c r="D2962" s="1" t="str">
        <f t="shared" si="185"/>
        <v>21:0123</v>
      </c>
      <c r="E2962" t="s">
        <v>12755</v>
      </c>
      <c r="F2962" t="s">
        <v>12756</v>
      </c>
      <c r="H2962">
        <v>49.443503800000002</v>
      </c>
      <c r="I2962">
        <v>-116.7505086</v>
      </c>
      <c r="J2962" s="1" t="str">
        <f t="shared" si="186"/>
        <v>NGR bulk stream sediment</v>
      </c>
      <c r="K2962" s="1" t="str">
        <f t="shared" si="187"/>
        <v>&lt;177 micron (NGR)</v>
      </c>
      <c r="L2962">
        <v>79</v>
      </c>
      <c r="M2962" t="s">
        <v>180</v>
      </c>
      <c r="N2962">
        <v>1330</v>
      </c>
      <c r="O2962" t="s">
        <v>79</v>
      </c>
      <c r="P2962" t="s">
        <v>47</v>
      </c>
      <c r="Q2962" t="s">
        <v>425</v>
      </c>
      <c r="R2962" t="s">
        <v>12757</v>
      </c>
      <c r="S2962" t="s">
        <v>112</v>
      </c>
      <c r="T2962" t="s">
        <v>73</v>
      </c>
      <c r="U2962" t="s">
        <v>75</v>
      </c>
      <c r="V2962" t="s">
        <v>235</v>
      </c>
      <c r="W2962" t="s">
        <v>47</v>
      </c>
      <c r="X2962" t="s">
        <v>47</v>
      </c>
      <c r="Y2962" t="s">
        <v>306</v>
      </c>
      <c r="Z2962" t="s">
        <v>56</v>
      </c>
      <c r="AA2962" t="s">
        <v>46</v>
      </c>
      <c r="AB2962" t="s">
        <v>56</v>
      </c>
      <c r="AC2962" t="s">
        <v>175</v>
      </c>
      <c r="AD2962" t="s">
        <v>165</v>
      </c>
      <c r="AE2962" t="s">
        <v>56</v>
      </c>
      <c r="AF2962" t="s">
        <v>228</v>
      </c>
      <c r="AG2962" t="s">
        <v>228</v>
      </c>
      <c r="AH2962" t="s">
        <v>62</v>
      </c>
      <c r="AI2962" t="s">
        <v>53</v>
      </c>
      <c r="AJ2962" t="s">
        <v>111</v>
      </c>
      <c r="AK2962" t="s">
        <v>139</v>
      </c>
      <c r="AL2962" t="s">
        <v>51</v>
      </c>
      <c r="AM2962" t="s">
        <v>47</v>
      </c>
      <c r="AN2962" t="s">
        <v>65</v>
      </c>
      <c r="AO2962" t="s">
        <v>73</v>
      </c>
    </row>
    <row r="2963" spans="1:41" hidden="1" x14ac:dyDescent="0.25">
      <c r="A2963" t="s">
        <v>12758</v>
      </c>
      <c r="B2963" t="s">
        <v>12759</v>
      </c>
      <c r="C2963" s="1" t="str">
        <f t="shared" si="184"/>
        <v>21:1062</v>
      </c>
      <c r="D2963" s="1" t="str">
        <f t="shared" si="185"/>
        <v>21:0123</v>
      </c>
      <c r="E2963" t="s">
        <v>12760</v>
      </c>
      <c r="F2963" t="s">
        <v>12761</v>
      </c>
      <c r="H2963">
        <v>49.407509500000003</v>
      </c>
      <c r="I2963">
        <v>-116.7369473</v>
      </c>
      <c r="J2963" s="1" t="str">
        <f t="shared" si="186"/>
        <v>NGR bulk stream sediment</v>
      </c>
      <c r="K2963" s="1" t="str">
        <f t="shared" si="187"/>
        <v>&lt;177 micron (NGR)</v>
      </c>
      <c r="L2963">
        <v>79</v>
      </c>
      <c r="M2963" t="s">
        <v>195</v>
      </c>
      <c r="N2963">
        <v>1331</v>
      </c>
      <c r="O2963" t="s">
        <v>58</v>
      </c>
      <c r="P2963" t="s">
        <v>47</v>
      </c>
      <c r="Q2963" t="s">
        <v>152</v>
      </c>
      <c r="R2963" t="s">
        <v>439</v>
      </c>
      <c r="S2963" t="s">
        <v>290</v>
      </c>
      <c r="T2963" t="s">
        <v>51</v>
      </c>
      <c r="U2963" t="s">
        <v>120</v>
      </c>
      <c r="V2963" t="s">
        <v>52</v>
      </c>
      <c r="W2963" t="s">
        <v>235</v>
      </c>
      <c r="X2963" t="s">
        <v>52</v>
      </c>
      <c r="Y2963" t="s">
        <v>186</v>
      </c>
      <c r="Z2963" t="s">
        <v>56</v>
      </c>
      <c r="AA2963" t="s">
        <v>46</v>
      </c>
      <c r="AB2963" t="s">
        <v>79</v>
      </c>
      <c r="AC2963" t="s">
        <v>58</v>
      </c>
      <c r="AD2963" t="s">
        <v>431</v>
      </c>
      <c r="AE2963" t="s">
        <v>199</v>
      </c>
      <c r="AF2963" t="s">
        <v>224</v>
      </c>
      <c r="AG2963" t="s">
        <v>266</v>
      </c>
      <c r="AH2963" t="s">
        <v>493</v>
      </c>
      <c r="AI2963" t="s">
        <v>87</v>
      </c>
      <c r="AJ2963" t="s">
        <v>85</v>
      </c>
      <c r="AK2963" t="s">
        <v>8467</v>
      </c>
      <c r="AL2963" t="s">
        <v>122</v>
      </c>
      <c r="AM2963" t="s">
        <v>103</v>
      </c>
      <c r="AN2963" t="s">
        <v>543</v>
      </c>
      <c r="AO2963" t="s">
        <v>98</v>
      </c>
    </row>
    <row r="2964" spans="1:41" hidden="1" x14ac:dyDescent="0.25">
      <c r="A2964" t="s">
        <v>12762</v>
      </c>
      <c r="B2964" t="s">
        <v>12763</v>
      </c>
      <c r="C2964" s="1" t="str">
        <f t="shared" si="184"/>
        <v>21:1062</v>
      </c>
      <c r="D2964" s="1" t="str">
        <f t="shared" si="185"/>
        <v>21:0123</v>
      </c>
      <c r="E2964" t="s">
        <v>12764</v>
      </c>
      <c r="F2964" t="s">
        <v>12765</v>
      </c>
      <c r="H2964">
        <v>49.448883899999998</v>
      </c>
      <c r="I2964">
        <v>-116.6297213</v>
      </c>
      <c r="J2964" s="1" t="str">
        <f t="shared" si="186"/>
        <v>NGR bulk stream sediment</v>
      </c>
      <c r="K2964" s="1" t="str">
        <f t="shared" si="187"/>
        <v>&lt;177 micron (NGR)</v>
      </c>
      <c r="L2964">
        <v>79</v>
      </c>
      <c r="M2964" t="s">
        <v>205</v>
      </c>
      <c r="N2964">
        <v>1332</v>
      </c>
      <c r="O2964" t="s">
        <v>227</v>
      </c>
      <c r="P2964" t="s">
        <v>47</v>
      </c>
      <c r="Q2964" t="s">
        <v>638</v>
      </c>
      <c r="R2964" t="s">
        <v>128</v>
      </c>
      <c r="S2964" t="s">
        <v>399</v>
      </c>
      <c r="T2964" t="s">
        <v>58</v>
      </c>
      <c r="U2964" t="s">
        <v>98</v>
      </c>
      <c r="V2964" t="s">
        <v>227</v>
      </c>
      <c r="W2964" t="s">
        <v>257</v>
      </c>
      <c r="X2964" t="s">
        <v>137</v>
      </c>
      <c r="Y2964" t="s">
        <v>107</v>
      </c>
      <c r="Z2964" t="s">
        <v>199</v>
      </c>
      <c r="AA2964" t="s">
        <v>46</v>
      </c>
      <c r="AB2964" t="s">
        <v>87</v>
      </c>
      <c r="AC2964" t="s">
        <v>85</v>
      </c>
      <c r="AD2964" t="s">
        <v>457</v>
      </c>
      <c r="AE2964" t="s">
        <v>53</v>
      </c>
      <c r="AF2964" t="s">
        <v>351</v>
      </c>
      <c r="AG2964" t="s">
        <v>351</v>
      </c>
      <c r="AH2964" t="s">
        <v>110</v>
      </c>
      <c r="AI2964" t="s">
        <v>110</v>
      </c>
      <c r="AJ2964" t="s">
        <v>108</v>
      </c>
      <c r="AK2964" t="s">
        <v>271</v>
      </c>
      <c r="AL2964" t="s">
        <v>47</v>
      </c>
      <c r="AM2964" t="s">
        <v>103</v>
      </c>
      <c r="AN2964" t="s">
        <v>568</v>
      </c>
      <c r="AO2964" t="s">
        <v>99</v>
      </c>
    </row>
    <row r="2965" spans="1:41" hidden="1" x14ac:dyDescent="0.25">
      <c r="A2965" t="s">
        <v>12766</v>
      </c>
      <c r="B2965" t="s">
        <v>12767</v>
      </c>
      <c r="C2965" s="1" t="str">
        <f t="shared" si="184"/>
        <v>21:1062</v>
      </c>
      <c r="D2965" s="1" t="str">
        <f t="shared" si="185"/>
        <v>21:0123</v>
      </c>
      <c r="E2965" t="s">
        <v>12768</v>
      </c>
      <c r="F2965" t="s">
        <v>12769</v>
      </c>
      <c r="H2965">
        <v>49.449503399999998</v>
      </c>
      <c r="I2965">
        <v>-116.6495149</v>
      </c>
      <c r="J2965" s="1" t="str">
        <f t="shared" si="186"/>
        <v>NGR bulk stream sediment</v>
      </c>
      <c r="K2965" s="1" t="str">
        <f t="shared" si="187"/>
        <v>&lt;177 micron (NGR)</v>
      </c>
      <c r="L2965">
        <v>79</v>
      </c>
      <c r="M2965" t="s">
        <v>214</v>
      </c>
      <c r="N2965">
        <v>1333</v>
      </c>
      <c r="O2965" t="s">
        <v>58</v>
      </c>
      <c r="P2965" t="s">
        <v>103</v>
      </c>
      <c r="Q2965" t="s">
        <v>935</v>
      </c>
      <c r="R2965" t="s">
        <v>269</v>
      </c>
      <c r="S2965" t="s">
        <v>184</v>
      </c>
      <c r="T2965" t="s">
        <v>112</v>
      </c>
      <c r="U2965" t="s">
        <v>272</v>
      </c>
      <c r="V2965" t="s">
        <v>359</v>
      </c>
      <c r="W2965" t="s">
        <v>455</v>
      </c>
      <c r="X2965" t="s">
        <v>73</v>
      </c>
      <c r="Y2965" t="s">
        <v>328</v>
      </c>
      <c r="Z2965" t="s">
        <v>62</v>
      </c>
      <c r="AA2965" t="s">
        <v>46</v>
      </c>
      <c r="AB2965" t="s">
        <v>149</v>
      </c>
      <c r="AC2965" t="s">
        <v>344</v>
      </c>
      <c r="AD2965" t="s">
        <v>438</v>
      </c>
      <c r="AE2965" t="s">
        <v>62</v>
      </c>
      <c r="AF2965" t="s">
        <v>55</v>
      </c>
      <c r="AG2965" t="s">
        <v>1619</v>
      </c>
      <c r="AH2965" t="s">
        <v>174</v>
      </c>
      <c r="AI2965" t="s">
        <v>63</v>
      </c>
      <c r="AJ2965" t="s">
        <v>127</v>
      </c>
      <c r="AK2965" t="s">
        <v>392</v>
      </c>
      <c r="AL2965" t="s">
        <v>47</v>
      </c>
      <c r="AM2965" t="s">
        <v>103</v>
      </c>
      <c r="AN2965" t="s">
        <v>915</v>
      </c>
      <c r="AO2965" t="s">
        <v>137</v>
      </c>
    </row>
    <row r="2966" spans="1:41" hidden="1" x14ac:dyDescent="0.25">
      <c r="A2966" t="s">
        <v>12770</v>
      </c>
      <c r="B2966" t="s">
        <v>12771</v>
      </c>
      <c r="C2966" s="1" t="str">
        <f t="shared" si="184"/>
        <v>21:1062</v>
      </c>
      <c r="D2966" s="1" t="str">
        <f t="shared" si="185"/>
        <v>21:0123</v>
      </c>
      <c r="E2966" t="s">
        <v>12772</v>
      </c>
      <c r="F2966" t="s">
        <v>12773</v>
      </c>
      <c r="H2966">
        <v>49.449528800000003</v>
      </c>
      <c r="I2966">
        <v>-116.6672296</v>
      </c>
      <c r="J2966" s="1" t="str">
        <f t="shared" si="186"/>
        <v>NGR bulk stream sediment</v>
      </c>
      <c r="K2966" s="1" t="str">
        <f t="shared" si="187"/>
        <v>&lt;177 micron (NGR)</v>
      </c>
      <c r="L2966">
        <v>79</v>
      </c>
      <c r="M2966" t="s">
        <v>223</v>
      </c>
      <c r="N2966">
        <v>1334</v>
      </c>
      <c r="O2966" t="s">
        <v>412</v>
      </c>
      <c r="P2966" t="s">
        <v>47</v>
      </c>
      <c r="Q2966" t="s">
        <v>1304</v>
      </c>
      <c r="R2966" t="s">
        <v>260</v>
      </c>
      <c r="S2966" t="s">
        <v>320</v>
      </c>
      <c r="T2966" t="s">
        <v>76</v>
      </c>
      <c r="U2966" t="s">
        <v>190</v>
      </c>
      <c r="V2966" t="s">
        <v>266</v>
      </c>
      <c r="W2966" t="s">
        <v>60</v>
      </c>
      <c r="X2966" t="s">
        <v>137</v>
      </c>
      <c r="Y2966" t="s">
        <v>107</v>
      </c>
      <c r="Z2966" t="s">
        <v>199</v>
      </c>
      <c r="AA2966" t="s">
        <v>46</v>
      </c>
      <c r="AB2966" t="s">
        <v>174</v>
      </c>
      <c r="AC2966" t="s">
        <v>269</v>
      </c>
      <c r="AD2966" t="s">
        <v>146</v>
      </c>
      <c r="AE2966" t="s">
        <v>53</v>
      </c>
      <c r="AF2966" t="s">
        <v>55</v>
      </c>
      <c r="AG2966" t="s">
        <v>1087</v>
      </c>
      <c r="AH2966" t="s">
        <v>185</v>
      </c>
      <c r="AI2966" t="s">
        <v>61</v>
      </c>
      <c r="AJ2966" t="s">
        <v>108</v>
      </c>
      <c r="AK2966" t="s">
        <v>129</v>
      </c>
      <c r="AL2966" t="s">
        <v>47</v>
      </c>
      <c r="AM2966" t="s">
        <v>122</v>
      </c>
      <c r="AN2966" t="s">
        <v>508</v>
      </c>
      <c r="AO2966" t="s">
        <v>50</v>
      </c>
    </row>
    <row r="2967" spans="1:41" hidden="1" x14ac:dyDescent="0.25">
      <c r="A2967" t="s">
        <v>12774</v>
      </c>
      <c r="B2967" t="s">
        <v>12775</v>
      </c>
      <c r="C2967" s="1" t="str">
        <f t="shared" si="184"/>
        <v>21:1062</v>
      </c>
      <c r="D2967" s="1" t="str">
        <f t="shared" si="185"/>
        <v>21:0123</v>
      </c>
      <c r="E2967" t="s">
        <v>12776</v>
      </c>
      <c r="F2967" t="s">
        <v>12777</v>
      </c>
      <c r="H2967">
        <v>49.442465900000002</v>
      </c>
      <c r="I2967">
        <v>-116.71757239999999</v>
      </c>
      <c r="J2967" s="1" t="str">
        <f t="shared" si="186"/>
        <v>NGR bulk stream sediment</v>
      </c>
      <c r="K2967" s="1" t="str">
        <f t="shared" si="187"/>
        <v>&lt;177 micron (NGR)</v>
      </c>
      <c r="L2967">
        <v>79</v>
      </c>
      <c r="M2967" t="s">
        <v>233</v>
      </c>
      <c r="N2967">
        <v>1335</v>
      </c>
      <c r="O2967" t="s">
        <v>228</v>
      </c>
      <c r="P2967" t="s">
        <v>47</v>
      </c>
      <c r="Q2967" t="s">
        <v>673</v>
      </c>
      <c r="R2967" t="s">
        <v>7199</v>
      </c>
      <c r="S2967" t="s">
        <v>77</v>
      </c>
      <c r="T2967" t="s">
        <v>217</v>
      </c>
      <c r="U2967" t="s">
        <v>250</v>
      </c>
      <c r="V2967" t="s">
        <v>158</v>
      </c>
      <c r="W2967" t="s">
        <v>228</v>
      </c>
      <c r="X2967" t="s">
        <v>103</v>
      </c>
      <c r="Y2967" t="s">
        <v>186</v>
      </c>
      <c r="Z2967" t="s">
        <v>56</v>
      </c>
      <c r="AA2967" t="s">
        <v>46</v>
      </c>
      <c r="AB2967" t="s">
        <v>198</v>
      </c>
      <c r="AC2967" t="s">
        <v>162</v>
      </c>
      <c r="AD2967" t="s">
        <v>100</v>
      </c>
      <c r="AE2967" t="s">
        <v>53</v>
      </c>
      <c r="AF2967" t="s">
        <v>76</v>
      </c>
      <c r="AG2967" t="s">
        <v>371</v>
      </c>
      <c r="AH2967" t="s">
        <v>198</v>
      </c>
      <c r="AI2967" t="s">
        <v>46</v>
      </c>
      <c r="AJ2967" t="s">
        <v>181</v>
      </c>
      <c r="AK2967" t="s">
        <v>455</v>
      </c>
      <c r="AL2967" t="s">
        <v>47</v>
      </c>
      <c r="AM2967" t="s">
        <v>47</v>
      </c>
      <c r="AN2967" t="s">
        <v>65</v>
      </c>
      <c r="AO2967" t="s">
        <v>122</v>
      </c>
    </row>
    <row r="2968" spans="1:41" hidden="1" x14ac:dyDescent="0.25">
      <c r="A2968" t="s">
        <v>12778</v>
      </c>
      <c r="B2968" t="s">
        <v>12779</v>
      </c>
      <c r="C2968" s="1" t="str">
        <f t="shared" si="184"/>
        <v>21:1062</v>
      </c>
      <c r="D2968" s="1" t="str">
        <f t="shared" si="185"/>
        <v>21:0123</v>
      </c>
      <c r="E2968" t="s">
        <v>12780</v>
      </c>
      <c r="F2968" t="s">
        <v>12781</v>
      </c>
      <c r="H2968">
        <v>49.440061999999998</v>
      </c>
      <c r="I2968">
        <v>-116.7167448</v>
      </c>
      <c r="J2968" s="1" t="str">
        <f t="shared" si="186"/>
        <v>NGR bulk stream sediment</v>
      </c>
      <c r="K2968" s="1" t="str">
        <f t="shared" si="187"/>
        <v>&lt;177 micron (NGR)</v>
      </c>
      <c r="L2968">
        <v>79</v>
      </c>
      <c r="M2968" t="s">
        <v>248</v>
      </c>
      <c r="N2968">
        <v>1336</v>
      </c>
      <c r="O2968" t="s">
        <v>392</v>
      </c>
      <c r="P2968" t="s">
        <v>237</v>
      </c>
      <c r="Q2968" t="s">
        <v>1304</v>
      </c>
      <c r="R2968" t="s">
        <v>274</v>
      </c>
      <c r="S2968" t="s">
        <v>590</v>
      </c>
      <c r="T2968" t="s">
        <v>76</v>
      </c>
      <c r="U2968" t="s">
        <v>250</v>
      </c>
      <c r="V2968" t="s">
        <v>266</v>
      </c>
      <c r="W2968" t="s">
        <v>109</v>
      </c>
      <c r="X2968" t="s">
        <v>55</v>
      </c>
      <c r="Y2968" t="s">
        <v>342</v>
      </c>
      <c r="Z2968" t="s">
        <v>56</v>
      </c>
      <c r="AA2968" t="s">
        <v>46</v>
      </c>
      <c r="AB2968" t="s">
        <v>149</v>
      </c>
      <c r="AC2968" t="s">
        <v>49</v>
      </c>
      <c r="AD2968" t="s">
        <v>146</v>
      </c>
      <c r="AE2968" t="s">
        <v>53</v>
      </c>
      <c r="AF2968" t="s">
        <v>55</v>
      </c>
      <c r="AG2968" t="s">
        <v>58</v>
      </c>
      <c r="AH2968" t="s">
        <v>63</v>
      </c>
      <c r="AI2968" t="s">
        <v>105</v>
      </c>
      <c r="AJ2968" t="s">
        <v>267</v>
      </c>
      <c r="AK2968" t="s">
        <v>55</v>
      </c>
      <c r="AL2968" t="s">
        <v>47</v>
      </c>
      <c r="AM2968" t="s">
        <v>51</v>
      </c>
      <c r="AN2968" t="s">
        <v>935</v>
      </c>
      <c r="AO2968" t="s">
        <v>209</v>
      </c>
    </row>
    <row r="2969" spans="1:41" hidden="1" x14ac:dyDescent="0.25">
      <c r="A2969" t="s">
        <v>12782</v>
      </c>
      <c r="B2969" t="s">
        <v>12783</v>
      </c>
      <c r="C2969" s="1" t="str">
        <f t="shared" si="184"/>
        <v>21:1062</v>
      </c>
      <c r="D2969" s="1" t="str">
        <f t="shared" si="185"/>
        <v>21:0123</v>
      </c>
      <c r="E2969" t="s">
        <v>12784</v>
      </c>
      <c r="F2969" t="s">
        <v>12785</v>
      </c>
      <c r="H2969">
        <v>49.940487400000002</v>
      </c>
      <c r="I2969">
        <v>-118.000705</v>
      </c>
      <c r="J2969" s="1" t="str">
        <f t="shared" si="186"/>
        <v>NGR bulk stream sediment</v>
      </c>
      <c r="K2969" s="1" t="str">
        <f t="shared" si="187"/>
        <v>&lt;177 micron (NGR)</v>
      </c>
      <c r="L2969">
        <v>79</v>
      </c>
      <c r="M2969" t="s">
        <v>280</v>
      </c>
      <c r="N2969">
        <v>1337</v>
      </c>
      <c r="O2969" t="s">
        <v>235</v>
      </c>
      <c r="P2969" t="s">
        <v>47</v>
      </c>
      <c r="Q2969" t="s">
        <v>765</v>
      </c>
      <c r="R2969" t="s">
        <v>108</v>
      </c>
      <c r="S2969" t="s">
        <v>538</v>
      </c>
      <c r="T2969" t="s">
        <v>137</v>
      </c>
      <c r="U2969" t="s">
        <v>934</v>
      </c>
      <c r="V2969" t="s">
        <v>139</v>
      </c>
      <c r="W2969" t="s">
        <v>130</v>
      </c>
      <c r="X2969" t="s">
        <v>52</v>
      </c>
      <c r="Y2969" t="s">
        <v>358</v>
      </c>
      <c r="Z2969" t="s">
        <v>56</v>
      </c>
      <c r="AA2969" t="s">
        <v>46</v>
      </c>
      <c r="AB2969" t="s">
        <v>101</v>
      </c>
      <c r="AC2969" t="s">
        <v>58</v>
      </c>
      <c r="AD2969" t="s">
        <v>538</v>
      </c>
      <c r="AE2969" t="s">
        <v>84</v>
      </c>
      <c r="AF2969" t="s">
        <v>58</v>
      </c>
      <c r="AG2969" t="s">
        <v>129</v>
      </c>
      <c r="AH2969" t="s">
        <v>235</v>
      </c>
      <c r="AI2969" t="s">
        <v>46</v>
      </c>
      <c r="AJ2969" t="s">
        <v>58</v>
      </c>
      <c r="AK2969" t="s">
        <v>5430</v>
      </c>
      <c r="AL2969" t="s">
        <v>47</v>
      </c>
      <c r="AM2969" t="s">
        <v>47</v>
      </c>
      <c r="AN2969" t="s">
        <v>152</v>
      </c>
      <c r="AO2969" t="s">
        <v>103</v>
      </c>
    </row>
    <row r="2970" spans="1:41" hidden="1" x14ac:dyDescent="0.25">
      <c r="A2970" t="s">
        <v>12786</v>
      </c>
      <c r="B2970" t="s">
        <v>12787</v>
      </c>
      <c r="C2970" s="1" t="str">
        <f t="shared" si="184"/>
        <v>21:1062</v>
      </c>
      <c r="D2970" s="1" t="str">
        <f t="shared" si="185"/>
        <v>21:0123</v>
      </c>
      <c r="E2970" t="s">
        <v>12784</v>
      </c>
      <c r="F2970" t="s">
        <v>12788</v>
      </c>
      <c r="H2970">
        <v>49.940487400000002</v>
      </c>
      <c r="I2970">
        <v>-118.000705</v>
      </c>
      <c r="J2970" s="1" t="str">
        <f t="shared" si="186"/>
        <v>NGR bulk stream sediment</v>
      </c>
      <c r="K2970" s="1" t="str">
        <f t="shared" si="187"/>
        <v>&lt;177 micron (NGR)</v>
      </c>
      <c r="L2970">
        <v>79</v>
      </c>
      <c r="M2970" t="s">
        <v>288</v>
      </c>
      <c r="N2970">
        <v>1338</v>
      </c>
      <c r="O2970" t="s">
        <v>235</v>
      </c>
      <c r="P2970" t="s">
        <v>47</v>
      </c>
      <c r="Q2970" t="s">
        <v>456</v>
      </c>
      <c r="R2970" t="s">
        <v>108</v>
      </c>
      <c r="S2970" t="s">
        <v>507</v>
      </c>
      <c r="T2970" t="s">
        <v>55</v>
      </c>
      <c r="U2970" t="s">
        <v>554</v>
      </c>
      <c r="V2970" t="s">
        <v>63</v>
      </c>
      <c r="W2970" t="s">
        <v>102</v>
      </c>
      <c r="X2970" t="s">
        <v>137</v>
      </c>
      <c r="Y2970" t="s">
        <v>160</v>
      </c>
      <c r="Z2970" t="s">
        <v>56</v>
      </c>
      <c r="AA2970" t="s">
        <v>46</v>
      </c>
      <c r="AB2970" t="s">
        <v>63</v>
      </c>
      <c r="AC2970" t="s">
        <v>98</v>
      </c>
      <c r="AD2970" t="s">
        <v>251</v>
      </c>
      <c r="AE2970" t="s">
        <v>84</v>
      </c>
      <c r="AF2970" t="s">
        <v>55</v>
      </c>
      <c r="AG2970" t="s">
        <v>319</v>
      </c>
      <c r="AH2970" t="s">
        <v>101</v>
      </c>
      <c r="AI2970" t="s">
        <v>174</v>
      </c>
      <c r="AJ2970" t="s">
        <v>108</v>
      </c>
      <c r="AK2970" t="s">
        <v>269</v>
      </c>
      <c r="AL2970" t="s">
        <v>47</v>
      </c>
      <c r="AM2970" t="s">
        <v>47</v>
      </c>
      <c r="AN2970" t="s">
        <v>533</v>
      </c>
      <c r="AO2970" t="s">
        <v>58</v>
      </c>
    </row>
    <row r="2971" spans="1:41" hidden="1" x14ac:dyDescent="0.25">
      <c r="A2971" t="s">
        <v>12789</v>
      </c>
      <c r="B2971" t="s">
        <v>12790</v>
      </c>
      <c r="C2971" s="1" t="str">
        <f t="shared" si="184"/>
        <v>21:1062</v>
      </c>
      <c r="D2971" s="1" t="str">
        <f t="shared" si="185"/>
        <v>21:0123</v>
      </c>
      <c r="E2971" t="s">
        <v>12791</v>
      </c>
      <c r="F2971" t="s">
        <v>12792</v>
      </c>
      <c r="H2971">
        <v>49.958260899999999</v>
      </c>
      <c r="I2971">
        <v>-117.9545358</v>
      </c>
      <c r="J2971" s="1" t="str">
        <f t="shared" si="186"/>
        <v>NGR bulk stream sediment</v>
      </c>
      <c r="K2971" s="1" t="str">
        <f t="shared" si="187"/>
        <v>&lt;177 micron (NGR)</v>
      </c>
      <c r="L2971">
        <v>79</v>
      </c>
      <c r="M2971" t="s">
        <v>256</v>
      </c>
      <c r="N2971">
        <v>1339</v>
      </c>
      <c r="O2971" t="s">
        <v>185</v>
      </c>
      <c r="P2971" t="s">
        <v>47</v>
      </c>
      <c r="Q2971" t="s">
        <v>456</v>
      </c>
      <c r="R2971" t="s">
        <v>143</v>
      </c>
      <c r="S2971" t="s">
        <v>140</v>
      </c>
      <c r="T2971" t="s">
        <v>76</v>
      </c>
      <c r="U2971" t="s">
        <v>146</v>
      </c>
      <c r="V2971" t="s">
        <v>455</v>
      </c>
      <c r="W2971" t="s">
        <v>455</v>
      </c>
      <c r="X2971" t="s">
        <v>51</v>
      </c>
      <c r="Y2971" t="s">
        <v>120</v>
      </c>
      <c r="Z2971" t="s">
        <v>56</v>
      </c>
      <c r="AA2971" t="s">
        <v>46</v>
      </c>
      <c r="AB2971" t="s">
        <v>81</v>
      </c>
      <c r="AC2971" t="s">
        <v>165</v>
      </c>
      <c r="AD2971" t="s">
        <v>532</v>
      </c>
      <c r="AE2971" t="s">
        <v>62</v>
      </c>
      <c r="AF2971" t="s">
        <v>55</v>
      </c>
      <c r="AG2971" t="s">
        <v>158</v>
      </c>
      <c r="AH2971" t="s">
        <v>235</v>
      </c>
      <c r="AI2971" t="s">
        <v>54</v>
      </c>
      <c r="AJ2971" t="s">
        <v>58</v>
      </c>
      <c r="AK2971" t="s">
        <v>10984</v>
      </c>
      <c r="AL2971" t="s">
        <v>47</v>
      </c>
      <c r="AM2971" t="s">
        <v>47</v>
      </c>
      <c r="AN2971" t="s">
        <v>89</v>
      </c>
      <c r="AO2971" t="s">
        <v>209</v>
      </c>
    </row>
    <row r="2972" spans="1:41" hidden="1" x14ac:dyDescent="0.25">
      <c r="A2972" t="s">
        <v>12793</v>
      </c>
      <c r="B2972" t="s">
        <v>12794</v>
      </c>
      <c r="C2972" s="1" t="str">
        <f t="shared" si="184"/>
        <v>21:1062</v>
      </c>
      <c r="D2972" s="1" t="str">
        <f t="shared" si="185"/>
        <v>21:0123</v>
      </c>
      <c r="E2972" t="s">
        <v>12795</v>
      </c>
      <c r="F2972" t="s">
        <v>12796</v>
      </c>
      <c r="H2972">
        <v>49.962013599999999</v>
      </c>
      <c r="I2972">
        <v>-117.907093</v>
      </c>
      <c r="J2972" s="1" t="str">
        <f t="shared" si="186"/>
        <v>NGR bulk stream sediment</v>
      </c>
      <c r="K2972" s="1" t="str">
        <f t="shared" si="187"/>
        <v>&lt;177 micron (NGR)</v>
      </c>
      <c r="L2972">
        <v>79</v>
      </c>
      <c r="M2972" t="s">
        <v>265</v>
      </c>
      <c r="N2972">
        <v>1340</v>
      </c>
      <c r="O2972" t="s">
        <v>110</v>
      </c>
      <c r="P2972" t="s">
        <v>47</v>
      </c>
      <c r="Q2972" t="s">
        <v>817</v>
      </c>
      <c r="R2972" t="s">
        <v>79</v>
      </c>
      <c r="S2972" t="s">
        <v>236</v>
      </c>
      <c r="T2972" t="s">
        <v>267</v>
      </c>
      <c r="U2972" t="s">
        <v>184</v>
      </c>
      <c r="V2972" t="s">
        <v>365</v>
      </c>
      <c r="W2972" t="s">
        <v>228</v>
      </c>
      <c r="X2972" t="s">
        <v>51</v>
      </c>
      <c r="Y2972" t="s">
        <v>120</v>
      </c>
      <c r="Z2972" t="s">
        <v>56</v>
      </c>
      <c r="AA2972" t="s">
        <v>46</v>
      </c>
      <c r="AB2972" t="s">
        <v>105</v>
      </c>
      <c r="AC2972" t="s">
        <v>165</v>
      </c>
      <c r="AD2972" t="s">
        <v>538</v>
      </c>
      <c r="AE2972" t="s">
        <v>199</v>
      </c>
      <c r="AF2972" t="s">
        <v>175</v>
      </c>
      <c r="AG2972" t="s">
        <v>259</v>
      </c>
      <c r="AH2972" t="s">
        <v>47</v>
      </c>
      <c r="AI2972" t="s">
        <v>87</v>
      </c>
      <c r="AJ2972" t="s">
        <v>55</v>
      </c>
      <c r="AK2972" t="s">
        <v>137</v>
      </c>
      <c r="AL2972" t="s">
        <v>47</v>
      </c>
      <c r="AM2972" t="s">
        <v>47</v>
      </c>
      <c r="AN2972" t="s">
        <v>313</v>
      </c>
      <c r="AO2972" t="s">
        <v>175</v>
      </c>
    </row>
    <row r="2973" spans="1:41" hidden="1" x14ac:dyDescent="0.25">
      <c r="A2973" t="s">
        <v>12797</v>
      </c>
      <c r="B2973" t="s">
        <v>12798</v>
      </c>
      <c r="C2973" s="1" t="str">
        <f t="shared" si="184"/>
        <v>21:1062</v>
      </c>
      <c r="D2973" s="1" t="str">
        <f t="shared" si="185"/>
        <v>21:0123</v>
      </c>
      <c r="E2973" t="s">
        <v>12799</v>
      </c>
      <c r="F2973" t="s">
        <v>12800</v>
      </c>
      <c r="H2973">
        <v>49.951168299999999</v>
      </c>
      <c r="I2973">
        <v>-117.88231450000001</v>
      </c>
      <c r="J2973" s="1" t="str">
        <f t="shared" si="186"/>
        <v>NGR bulk stream sediment</v>
      </c>
      <c r="K2973" s="1" t="str">
        <f t="shared" si="187"/>
        <v>&lt;177 micron (NGR)</v>
      </c>
      <c r="L2973">
        <v>80</v>
      </c>
      <c r="M2973" t="s">
        <v>45</v>
      </c>
      <c r="N2973">
        <v>1341</v>
      </c>
      <c r="O2973" t="s">
        <v>105</v>
      </c>
      <c r="P2973" t="s">
        <v>47</v>
      </c>
      <c r="Q2973" t="s">
        <v>234</v>
      </c>
      <c r="R2973" t="s">
        <v>125</v>
      </c>
      <c r="S2973" t="s">
        <v>171</v>
      </c>
      <c r="T2973" t="s">
        <v>267</v>
      </c>
      <c r="U2973" t="s">
        <v>207</v>
      </c>
      <c r="V2973" t="s">
        <v>63</v>
      </c>
      <c r="W2973" t="s">
        <v>270</v>
      </c>
      <c r="X2973" t="s">
        <v>175</v>
      </c>
      <c r="Y2973" t="s">
        <v>391</v>
      </c>
      <c r="Z2973" t="s">
        <v>56</v>
      </c>
      <c r="AA2973" t="s">
        <v>46</v>
      </c>
      <c r="AB2973" t="s">
        <v>173</v>
      </c>
      <c r="AC2973" t="s">
        <v>49</v>
      </c>
      <c r="AD2973" t="s">
        <v>507</v>
      </c>
      <c r="AE2973" t="s">
        <v>56</v>
      </c>
      <c r="AF2973" t="s">
        <v>209</v>
      </c>
      <c r="AG2973" t="s">
        <v>2300</v>
      </c>
      <c r="AH2973" t="s">
        <v>270</v>
      </c>
      <c r="AI2973" t="s">
        <v>257</v>
      </c>
      <c r="AJ2973" t="s">
        <v>12801</v>
      </c>
      <c r="AK2973" t="s">
        <v>267</v>
      </c>
      <c r="AL2973" t="s">
        <v>122</v>
      </c>
      <c r="AM2973" t="s">
        <v>103</v>
      </c>
      <c r="AN2973" t="s">
        <v>1157</v>
      </c>
      <c r="AO2973" t="s">
        <v>52</v>
      </c>
    </row>
    <row r="2974" spans="1:41" hidden="1" x14ac:dyDescent="0.25">
      <c r="A2974" t="s">
        <v>12802</v>
      </c>
      <c r="B2974" t="s">
        <v>12803</v>
      </c>
      <c r="C2974" s="1" t="str">
        <f t="shared" si="184"/>
        <v>21:1062</v>
      </c>
      <c r="D2974" s="1" t="str">
        <f t="shared" si="185"/>
        <v>21:0123</v>
      </c>
      <c r="E2974" t="s">
        <v>12804</v>
      </c>
      <c r="F2974" t="s">
        <v>12805</v>
      </c>
      <c r="H2974">
        <v>49.956604200000001</v>
      </c>
      <c r="I2974">
        <v>-117.72345489999999</v>
      </c>
      <c r="J2974" s="1" t="str">
        <f t="shared" si="186"/>
        <v>NGR bulk stream sediment</v>
      </c>
      <c r="K2974" s="1" t="str">
        <f t="shared" si="187"/>
        <v>&lt;177 micron (NGR)</v>
      </c>
      <c r="L2974">
        <v>80</v>
      </c>
      <c r="M2974" t="s">
        <v>71</v>
      </c>
      <c r="N2974">
        <v>1342</v>
      </c>
      <c r="O2974" t="s">
        <v>50</v>
      </c>
      <c r="P2974" t="s">
        <v>358</v>
      </c>
      <c r="Q2974" t="s">
        <v>548</v>
      </c>
      <c r="R2974" t="s">
        <v>351</v>
      </c>
      <c r="S2974" t="s">
        <v>358</v>
      </c>
      <c r="T2974" t="s">
        <v>50</v>
      </c>
      <c r="U2974" t="s">
        <v>207</v>
      </c>
      <c r="V2974" t="s">
        <v>406</v>
      </c>
      <c r="W2974" t="s">
        <v>142</v>
      </c>
      <c r="X2974" t="s">
        <v>122</v>
      </c>
      <c r="Y2974" t="s">
        <v>104</v>
      </c>
      <c r="Z2974" t="s">
        <v>56</v>
      </c>
      <c r="AA2974" t="s">
        <v>122</v>
      </c>
      <c r="AB2974" t="s">
        <v>105</v>
      </c>
      <c r="AC2974" t="s">
        <v>418</v>
      </c>
      <c r="AD2974" t="s">
        <v>532</v>
      </c>
      <c r="AE2974" t="s">
        <v>62</v>
      </c>
      <c r="AF2974" t="s">
        <v>209</v>
      </c>
      <c r="AG2974" t="s">
        <v>86</v>
      </c>
      <c r="AH2974" t="s">
        <v>87</v>
      </c>
      <c r="AI2974" t="s">
        <v>57</v>
      </c>
      <c r="AJ2974" t="s">
        <v>270</v>
      </c>
      <c r="AK2974" t="s">
        <v>122</v>
      </c>
      <c r="AL2974" t="s">
        <v>47</v>
      </c>
      <c r="AM2974" t="s">
        <v>47</v>
      </c>
      <c r="AN2974" t="s">
        <v>65</v>
      </c>
      <c r="AO2974" t="s">
        <v>52</v>
      </c>
    </row>
    <row r="2975" spans="1:41" hidden="1" x14ac:dyDescent="0.25">
      <c r="A2975" t="s">
        <v>12806</v>
      </c>
      <c r="B2975" t="s">
        <v>12807</v>
      </c>
      <c r="C2975" s="1" t="str">
        <f t="shared" si="184"/>
        <v>21:1062</v>
      </c>
      <c r="D2975" s="1" t="str">
        <f t="shared" si="185"/>
        <v>21:0123</v>
      </c>
      <c r="E2975" t="s">
        <v>12808</v>
      </c>
      <c r="F2975" t="s">
        <v>12809</v>
      </c>
      <c r="H2975">
        <v>49.952326999999997</v>
      </c>
      <c r="I2975">
        <v>-117.71990599999999</v>
      </c>
      <c r="J2975" s="1" t="str">
        <f t="shared" si="186"/>
        <v>NGR bulk stream sediment</v>
      </c>
      <c r="K2975" s="1" t="str">
        <f t="shared" si="187"/>
        <v>&lt;177 micron (NGR)</v>
      </c>
      <c r="L2975">
        <v>80</v>
      </c>
      <c r="M2975" t="s">
        <v>95</v>
      </c>
      <c r="N2975">
        <v>1343</v>
      </c>
      <c r="O2975" t="s">
        <v>55</v>
      </c>
      <c r="P2975" t="s">
        <v>51</v>
      </c>
      <c r="Q2975" t="s">
        <v>234</v>
      </c>
      <c r="R2975" t="s">
        <v>238</v>
      </c>
      <c r="S2975" t="s">
        <v>667</v>
      </c>
      <c r="T2975" t="s">
        <v>145</v>
      </c>
      <c r="U2975" t="s">
        <v>508</v>
      </c>
      <c r="V2975" t="s">
        <v>274</v>
      </c>
      <c r="W2975" t="s">
        <v>123</v>
      </c>
      <c r="X2975" t="s">
        <v>51</v>
      </c>
      <c r="Y2975" t="s">
        <v>462</v>
      </c>
      <c r="Z2975" t="s">
        <v>56</v>
      </c>
      <c r="AA2975" t="s">
        <v>47</v>
      </c>
      <c r="AB2975" t="s">
        <v>81</v>
      </c>
      <c r="AC2975" t="s">
        <v>597</v>
      </c>
      <c r="AD2975" t="s">
        <v>100</v>
      </c>
      <c r="AE2975" t="s">
        <v>53</v>
      </c>
      <c r="AF2975" t="s">
        <v>147</v>
      </c>
      <c r="AG2975" t="s">
        <v>88</v>
      </c>
      <c r="AH2975" t="s">
        <v>81</v>
      </c>
      <c r="AI2975" t="s">
        <v>174</v>
      </c>
      <c r="AJ2975" t="s">
        <v>58</v>
      </c>
      <c r="AK2975" t="s">
        <v>50</v>
      </c>
      <c r="AL2975" t="s">
        <v>103</v>
      </c>
      <c r="AM2975" t="s">
        <v>47</v>
      </c>
      <c r="AN2975" t="s">
        <v>65</v>
      </c>
      <c r="AO2975" t="s">
        <v>127</v>
      </c>
    </row>
    <row r="2976" spans="1:41" hidden="1" x14ac:dyDescent="0.25">
      <c r="A2976" t="s">
        <v>12810</v>
      </c>
      <c r="B2976" t="s">
        <v>12811</v>
      </c>
      <c r="C2976" s="1" t="str">
        <f t="shared" si="184"/>
        <v>21:1062</v>
      </c>
      <c r="D2976" s="1" t="str">
        <f t="shared" si="185"/>
        <v>21:0123</v>
      </c>
      <c r="E2976" t="s">
        <v>12812</v>
      </c>
      <c r="F2976" t="s">
        <v>12813</v>
      </c>
      <c r="H2976">
        <v>49.948315999999998</v>
      </c>
      <c r="I2976">
        <v>-117.72415340000001</v>
      </c>
      <c r="J2976" s="1" t="str">
        <f t="shared" si="186"/>
        <v>NGR bulk stream sediment</v>
      </c>
      <c r="K2976" s="1" t="str">
        <f t="shared" si="187"/>
        <v>&lt;177 micron (NGR)</v>
      </c>
      <c r="L2976">
        <v>80</v>
      </c>
      <c r="M2976" t="s">
        <v>117</v>
      </c>
      <c r="N2976">
        <v>1344</v>
      </c>
      <c r="O2976" t="s">
        <v>105</v>
      </c>
      <c r="P2976" t="s">
        <v>47</v>
      </c>
      <c r="Q2976" t="s">
        <v>74</v>
      </c>
      <c r="R2976" t="s">
        <v>439</v>
      </c>
      <c r="S2976" t="s">
        <v>237</v>
      </c>
      <c r="T2976" t="s">
        <v>59</v>
      </c>
      <c r="U2976" t="s">
        <v>313</v>
      </c>
      <c r="V2976" t="s">
        <v>88</v>
      </c>
      <c r="W2976" t="s">
        <v>336</v>
      </c>
      <c r="X2976" t="s">
        <v>51</v>
      </c>
      <c r="Y2976" t="s">
        <v>457</v>
      </c>
      <c r="Z2976" t="s">
        <v>56</v>
      </c>
      <c r="AA2976" t="s">
        <v>46</v>
      </c>
      <c r="AB2976" t="s">
        <v>235</v>
      </c>
      <c r="AC2976" t="s">
        <v>184</v>
      </c>
      <c r="AD2976" t="s">
        <v>343</v>
      </c>
      <c r="AE2976" t="s">
        <v>199</v>
      </c>
      <c r="AF2976" t="s">
        <v>1538</v>
      </c>
      <c r="AG2976" t="s">
        <v>855</v>
      </c>
      <c r="AH2976" t="s">
        <v>228</v>
      </c>
      <c r="AI2976" t="s">
        <v>61</v>
      </c>
      <c r="AJ2976" t="s">
        <v>55</v>
      </c>
      <c r="AK2976" t="s">
        <v>724</v>
      </c>
      <c r="AL2976" t="s">
        <v>47</v>
      </c>
      <c r="AM2976" t="s">
        <v>47</v>
      </c>
      <c r="AN2976" t="s">
        <v>284</v>
      </c>
      <c r="AO2976" t="s">
        <v>58</v>
      </c>
    </row>
    <row r="2977" spans="1:41" hidden="1" x14ac:dyDescent="0.25">
      <c r="A2977" t="s">
        <v>12814</v>
      </c>
      <c r="B2977" t="s">
        <v>12815</v>
      </c>
      <c r="C2977" s="1" t="str">
        <f t="shared" ref="C2977:C3026" si="188">HYPERLINK("http://geochem.nrcan.gc.ca/cdogs/content/bdl/bdl211062_e.htm", "21:1062")</f>
        <v>21:1062</v>
      </c>
      <c r="D2977" s="1" t="str">
        <f t="shared" ref="D2977:D3026" si="189">HYPERLINK("http://geochem.nrcan.gc.ca/cdogs/content/svy/svy210123_e.htm", "21:0123")</f>
        <v>21:0123</v>
      </c>
      <c r="E2977" t="s">
        <v>12816</v>
      </c>
      <c r="F2977" t="s">
        <v>12817</v>
      </c>
      <c r="H2977">
        <v>49.950870700000003</v>
      </c>
      <c r="I2977">
        <v>-117.7674602</v>
      </c>
      <c r="J2977" s="1" t="str">
        <f t="shared" si="186"/>
        <v>NGR bulk stream sediment</v>
      </c>
      <c r="K2977" s="1" t="str">
        <f t="shared" si="187"/>
        <v>&lt;177 micron (NGR)</v>
      </c>
      <c r="L2977">
        <v>80</v>
      </c>
      <c r="M2977" t="s">
        <v>136</v>
      </c>
      <c r="N2977">
        <v>1345</v>
      </c>
      <c r="O2977" t="s">
        <v>99</v>
      </c>
      <c r="P2977" t="s">
        <v>51</v>
      </c>
      <c r="Q2977" t="s">
        <v>234</v>
      </c>
      <c r="R2977" t="s">
        <v>412</v>
      </c>
      <c r="S2977" t="s">
        <v>532</v>
      </c>
      <c r="T2977" t="s">
        <v>267</v>
      </c>
      <c r="U2977" t="s">
        <v>386</v>
      </c>
      <c r="V2977" t="s">
        <v>228</v>
      </c>
      <c r="W2977" t="s">
        <v>493</v>
      </c>
      <c r="X2977" t="s">
        <v>103</v>
      </c>
      <c r="Y2977" t="s">
        <v>462</v>
      </c>
      <c r="Z2977" t="s">
        <v>56</v>
      </c>
      <c r="AA2977" t="s">
        <v>47</v>
      </c>
      <c r="AB2977" t="s">
        <v>63</v>
      </c>
      <c r="AC2977" t="s">
        <v>187</v>
      </c>
      <c r="AD2977" t="s">
        <v>328</v>
      </c>
      <c r="AE2977" t="s">
        <v>198</v>
      </c>
      <c r="AF2977" t="s">
        <v>50</v>
      </c>
      <c r="AG2977" t="s">
        <v>143</v>
      </c>
      <c r="AH2977" t="s">
        <v>185</v>
      </c>
      <c r="AI2977" t="s">
        <v>174</v>
      </c>
      <c r="AJ2977" t="s">
        <v>55</v>
      </c>
      <c r="AK2977" t="s">
        <v>282</v>
      </c>
      <c r="AL2977" t="s">
        <v>47</v>
      </c>
      <c r="AM2977" t="s">
        <v>47</v>
      </c>
      <c r="AN2977" t="s">
        <v>65</v>
      </c>
      <c r="AO2977" t="s">
        <v>127</v>
      </c>
    </row>
    <row r="2978" spans="1:41" hidden="1" x14ac:dyDescent="0.25">
      <c r="A2978" t="s">
        <v>12818</v>
      </c>
      <c r="B2978" t="s">
        <v>12819</v>
      </c>
      <c r="C2978" s="1" t="str">
        <f t="shared" si="188"/>
        <v>21:1062</v>
      </c>
      <c r="D2978" s="1" t="str">
        <f t="shared" si="189"/>
        <v>21:0123</v>
      </c>
      <c r="E2978" t="s">
        <v>12820</v>
      </c>
      <c r="F2978" t="s">
        <v>12821</v>
      </c>
      <c r="H2978">
        <v>49.946416999999997</v>
      </c>
      <c r="I2978">
        <v>-117.76496419999999</v>
      </c>
      <c r="J2978" s="1" t="str">
        <f t="shared" si="186"/>
        <v>NGR bulk stream sediment</v>
      </c>
      <c r="K2978" s="1" t="str">
        <f t="shared" si="187"/>
        <v>&lt;177 micron (NGR)</v>
      </c>
      <c r="L2978">
        <v>80</v>
      </c>
      <c r="M2978" t="s">
        <v>157</v>
      </c>
      <c r="N2978">
        <v>1346</v>
      </c>
      <c r="O2978" t="s">
        <v>319</v>
      </c>
      <c r="P2978" t="s">
        <v>122</v>
      </c>
      <c r="Q2978" t="s">
        <v>548</v>
      </c>
      <c r="R2978" t="s">
        <v>161</v>
      </c>
      <c r="S2978" t="s">
        <v>538</v>
      </c>
      <c r="T2978" t="s">
        <v>267</v>
      </c>
      <c r="U2978" t="s">
        <v>463</v>
      </c>
      <c r="V2978" t="s">
        <v>282</v>
      </c>
      <c r="W2978" t="s">
        <v>72</v>
      </c>
      <c r="X2978" t="s">
        <v>51</v>
      </c>
      <c r="Y2978" t="s">
        <v>107</v>
      </c>
      <c r="Z2978" t="s">
        <v>56</v>
      </c>
      <c r="AA2978" t="s">
        <v>122</v>
      </c>
      <c r="AB2978" t="s">
        <v>105</v>
      </c>
      <c r="AC2978" t="s">
        <v>100</v>
      </c>
      <c r="AD2978" t="s">
        <v>241</v>
      </c>
      <c r="AE2978" t="s">
        <v>199</v>
      </c>
      <c r="AF2978" t="s">
        <v>50</v>
      </c>
      <c r="AG2978" t="s">
        <v>137</v>
      </c>
      <c r="AH2978" t="s">
        <v>47</v>
      </c>
      <c r="AI2978" t="s">
        <v>185</v>
      </c>
      <c r="AJ2978" t="s">
        <v>58</v>
      </c>
      <c r="AK2978" t="s">
        <v>439</v>
      </c>
      <c r="AL2978" t="s">
        <v>51</v>
      </c>
      <c r="AM2978" t="s">
        <v>47</v>
      </c>
      <c r="AN2978" t="s">
        <v>65</v>
      </c>
      <c r="AO2978" t="s">
        <v>59</v>
      </c>
    </row>
    <row r="2979" spans="1:41" hidden="1" x14ac:dyDescent="0.25">
      <c r="A2979" t="s">
        <v>12822</v>
      </c>
      <c r="B2979" t="s">
        <v>12823</v>
      </c>
      <c r="C2979" s="1" t="str">
        <f t="shared" si="188"/>
        <v>21:1062</v>
      </c>
      <c r="D2979" s="1" t="str">
        <f t="shared" si="189"/>
        <v>21:0123</v>
      </c>
      <c r="E2979" t="s">
        <v>12824</v>
      </c>
      <c r="F2979" t="s">
        <v>12825</v>
      </c>
      <c r="H2979">
        <v>49.942757700000001</v>
      </c>
      <c r="I2979">
        <v>-117.766105</v>
      </c>
      <c r="J2979" s="1" t="str">
        <f t="shared" si="186"/>
        <v>NGR bulk stream sediment</v>
      </c>
      <c r="K2979" s="1" t="str">
        <f t="shared" si="187"/>
        <v>&lt;177 micron (NGR)</v>
      </c>
      <c r="L2979">
        <v>80</v>
      </c>
      <c r="M2979" t="s">
        <v>170</v>
      </c>
      <c r="N2979">
        <v>1347</v>
      </c>
      <c r="O2979" t="s">
        <v>101</v>
      </c>
      <c r="P2979" t="s">
        <v>47</v>
      </c>
      <c r="Q2979" t="s">
        <v>1780</v>
      </c>
      <c r="R2979" t="s">
        <v>85</v>
      </c>
      <c r="S2979" t="s">
        <v>431</v>
      </c>
      <c r="T2979" t="s">
        <v>50</v>
      </c>
      <c r="U2979" t="s">
        <v>508</v>
      </c>
      <c r="V2979" t="s">
        <v>266</v>
      </c>
      <c r="W2979" t="s">
        <v>72</v>
      </c>
      <c r="X2979" t="s">
        <v>51</v>
      </c>
      <c r="Y2979" t="s">
        <v>146</v>
      </c>
      <c r="Z2979" t="s">
        <v>56</v>
      </c>
      <c r="AA2979" t="s">
        <v>46</v>
      </c>
      <c r="AB2979" t="s">
        <v>64</v>
      </c>
      <c r="AC2979" t="s">
        <v>583</v>
      </c>
      <c r="AD2979" t="s">
        <v>184</v>
      </c>
      <c r="AE2979" t="s">
        <v>56</v>
      </c>
      <c r="AF2979" t="s">
        <v>267</v>
      </c>
      <c r="AG2979" t="s">
        <v>577</v>
      </c>
      <c r="AH2979" t="s">
        <v>493</v>
      </c>
      <c r="AI2979" t="s">
        <v>61</v>
      </c>
      <c r="AJ2979" t="s">
        <v>49</v>
      </c>
      <c r="AK2979" t="s">
        <v>3907</v>
      </c>
      <c r="AL2979" t="s">
        <v>122</v>
      </c>
      <c r="AM2979" t="s">
        <v>47</v>
      </c>
      <c r="AN2979" t="s">
        <v>284</v>
      </c>
      <c r="AO2979" t="s">
        <v>66</v>
      </c>
    </row>
    <row r="2980" spans="1:41" hidden="1" x14ac:dyDescent="0.25">
      <c r="A2980" t="s">
        <v>12826</v>
      </c>
      <c r="B2980" t="s">
        <v>12827</v>
      </c>
      <c r="C2980" s="1" t="str">
        <f t="shared" si="188"/>
        <v>21:1062</v>
      </c>
      <c r="D2980" s="1" t="str">
        <f t="shared" si="189"/>
        <v>21:0123</v>
      </c>
      <c r="E2980" t="s">
        <v>12828</v>
      </c>
      <c r="F2980" t="s">
        <v>12829</v>
      </c>
      <c r="H2980">
        <v>49.945784199999999</v>
      </c>
      <c r="I2980">
        <v>-117.7961341</v>
      </c>
      <c r="J2980" s="1" t="str">
        <f t="shared" si="186"/>
        <v>NGR bulk stream sediment</v>
      </c>
      <c r="K2980" s="1" t="str">
        <f t="shared" si="187"/>
        <v>&lt;177 micron (NGR)</v>
      </c>
      <c r="L2980">
        <v>80</v>
      </c>
      <c r="M2980" t="s">
        <v>280</v>
      </c>
      <c r="N2980">
        <v>1348</v>
      </c>
      <c r="O2980" t="s">
        <v>51</v>
      </c>
      <c r="P2980" t="s">
        <v>122</v>
      </c>
      <c r="Q2980" t="s">
        <v>481</v>
      </c>
      <c r="R2980" t="s">
        <v>227</v>
      </c>
      <c r="S2980" t="s">
        <v>126</v>
      </c>
      <c r="T2980" t="s">
        <v>66</v>
      </c>
      <c r="U2980" t="s">
        <v>89</v>
      </c>
      <c r="V2980" t="s">
        <v>188</v>
      </c>
      <c r="W2980" t="s">
        <v>128</v>
      </c>
      <c r="X2980" t="s">
        <v>51</v>
      </c>
      <c r="Y2980" t="s">
        <v>290</v>
      </c>
      <c r="Z2980" t="s">
        <v>56</v>
      </c>
      <c r="AA2980" t="s">
        <v>73</v>
      </c>
      <c r="AB2980" t="s">
        <v>257</v>
      </c>
      <c r="AC2980" t="s">
        <v>106</v>
      </c>
      <c r="AD2980" t="s">
        <v>590</v>
      </c>
      <c r="AE2980" t="s">
        <v>62</v>
      </c>
      <c r="AF2980" t="s">
        <v>657</v>
      </c>
      <c r="AG2980" t="s">
        <v>137</v>
      </c>
      <c r="AH2980" t="s">
        <v>110</v>
      </c>
      <c r="AI2980" t="s">
        <v>185</v>
      </c>
      <c r="AJ2980" t="s">
        <v>439</v>
      </c>
      <c r="AK2980" t="s">
        <v>437</v>
      </c>
      <c r="AL2980" t="s">
        <v>47</v>
      </c>
      <c r="AM2980" t="s">
        <v>47</v>
      </c>
      <c r="AN2980" t="s">
        <v>65</v>
      </c>
      <c r="AO2980" t="s">
        <v>50</v>
      </c>
    </row>
    <row r="2981" spans="1:41" hidden="1" x14ac:dyDescent="0.25">
      <c r="A2981" t="s">
        <v>12830</v>
      </c>
      <c r="B2981" t="s">
        <v>12831</v>
      </c>
      <c r="C2981" s="1" t="str">
        <f t="shared" si="188"/>
        <v>21:1062</v>
      </c>
      <c r="D2981" s="1" t="str">
        <f t="shared" si="189"/>
        <v>21:0123</v>
      </c>
      <c r="E2981" t="s">
        <v>12828</v>
      </c>
      <c r="F2981" t="s">
        <v>12832</v>
      </c>
      <c r="H2981">
        <v>49.945784199999999</v>
      </c>
      <c r="I2981">
        <v>-117.7961341</v>
      </c>
      <c r="J2981" s="1" t="str">
        <f t="shared" si="186"/>
        <v>NGR bulk stream sediment</v>
      </c>
      <c r="K2981" s="1" t="str">
        <f t="shared" si="187"/>
        <v>&lt;177 micron (NGR)</v>
      </c>
      <c r="L2981">
        <v>80</v>
      </c>
      <c r="M2981" t="s">
        <v>288</v>
      </c>
      <c r="N2981">
        <v>1349</v>
      </c>
      <c r="O2981" t="s">
        <v>437</v>
      </c>
      <c r="P2981" t="s">
        <v>47</v>
      </c>
      <c r="Q2981" t="s">
        <v>548</v>
      </c>
      <c r="R2981" t="s">
        <v>109</v>
      </c>
      <c r="S2981" t="s">
        <v>554</v>
      </c>
      <c r="T2981" t="s">
        <v>66</v>
      </c>
      <c r="U2981" t="s">
        <v>89</v>
      </c>
      <c r="V2981" t="s">
        <v>227</v>
      </c>
      <c r="W2981" t="s">
        <v>270</v>
      </c>
      <c r="X2981" t="s">
        <v>51</v>
      </c>
      <c r="Y2981" t="s">
        <v>358</v>
      </c>
      <c r="Z2981" t="s">
        <v>56</v>
      </c>
      <c r="AA2981" t="s">
        <v>51</v>
      </c>
      <c r="AB2981" t="s">
        <v>161</v>
      </c>
      <c r="AC2981" t="s">
        <v>190</v>
      </c>
      <c r="AD2981" t="s">
        <v>482</v>
      </c>
      <c r="AE2981" t="s">
        <v>84</v>
      </c>
      <c r="AF2981" t="s">
        <v>3575</v>
      </c>
      <c r="AG2981" t="s">
        <v>137</v>
      </c>
      <c r="AH2981" t="s">
        <v>110</v>
      </c>
      <c r="AI2981" t="s">
        <v>149</v>
      </c>
      <c r="AJ2981" t="s">
        <v>163</v>
      </c>
      <c r="AK2981" t="s">
        <v>493</v>
      </c>
      <c r="AL2981" t="s">
        <v>47</v>
      </c>
      <c r="AM2981" t="s">
        <v>47</v>
      </c>
      <c r="AN2981" t="s">
        <v>65</v>
      </c>
      <c r="AO2981" t="s">
        <v>225</v>
      </c>
    </row>
    <row r="2982" spans="1:41" hidden="1" x14ac:dyDescent="0.25">
      <c r="A2982" t="s">
        <v>12833</v>
      </c>
      <c r="B2982" t="s">
        <v>12834</v>
      </c>
      <c r="C2982" s="1" t="str">
        <f t="shared" si="188"/>
        <v>21:1062</v>
      </c>
      <c r="D2982" s="1" t="str">
        <f t="shared" si="189"/>
        <v>21:0123</v>
      </c>
      <c r="E2982" t="s">
        <v>12835</v>
      </c>
      <c r="F2982" t="s">
        <v>12836</v>
      </c>
      <c r="H2982">
        <v>49.933348199999998</v>
      </c>
      <c r="I2982">
        <v>-117.8137795</v>
      </c>
      <c r="J2982" s="1" t="str">
        <f t="shared" si="186"/>
        <v>NGR bulk stream sediment</v>
      </c>
      <c r="K2982" s="1" t="str">
        <f t="shared" si="187"/>
        <v>&lt;177 micron (NGR)</v>
      </c>
      <c r="L2982">
        <v>80</v>
      </c>
      <c r="M2982" t="s">
        <v>180</v>
      </c>
      <c r="N2982">
        <v>1350</v>
      </c>
      <c r="O2982" t="s">
        <v>46</v>
      </c>
      <c r="P2982" t="s">
        <v>47</v>
      </c>
      <c r="Q2982" t="s">
        <v>518</v>
      </c>
      <c r="R2982" t="s">
        <v>148</v>
      </c>
      <c r="S2982" t="s">
        <v>89</v>
      </c>
      <c r="T2982" t="s">
        <v>127</v>
      </c>
      <c r="U2982" t="s">
        <v>391</v>
      </c>
      <c r="V2982" t="s">
        <v>282</v>
      </c>
      <c r="W2982" t="s">
        <v>142</v>
      </c>
      <c r="X2982" t="s">
        <v>137</v>
      </c>
      <c r="Y2982" t="s">
        <v>431</v>
      </c>
      <c r="Z2982" t="s">
        <v>56</v>
      </c>
      <c r="AA2982" t="s">
        <v>46</v>
      </c>
      <c r="AB2982" t="s">
        <v>78</v>
      </c>
      <c r="AC2982" t="s">
        <v>162</v>
      </c>
      <c r="AD2982" t="s">
        <v>226</v>
      </c>
      <c r="AE2982" t="s">
        <v>56</v>
      </c>
      <c r="AF2982" t="s">
        <v>209</v>
      </c>
      <c r="AG2982" t="s">
        <v>2163</v>
      </c>
      <c r="AH2982" t="s">
        <v>282</v>
      </c>
      <c r="AI2982" t="s">
        <v>47</v>
      </c>
      <c r="AJ2982" t="s">
        <v>5298</v>
      </c>
      <c r="AK2982" t="s">
        <v>12837</v>
      </c>
      <c r="AL2982" t="s">
        <v>47</v>
      </c>
      <c r="AM2982" t="s">
        <v>47</v>
      </c>
      <c r="AN2982" t="s">
        <v>48</v>
      </c>
      <c r="AO2982" t="s">
        <v>175</v>
      </c>
    </row>
    <row r="2983" spans="1:41" hidden="1" x14ac:dyDescent="0.25">
      <c r="A2983" t="s">
        <v>12838</v>
      </c>
      <c r="B2983" t="s">
        <v>12839</v>
      </c>
      <c r="C2983" s="1" t="str">
        <f t="shared" si="188"/>
        <v>21:1062</v>
      </c>
      <c r="D2983" s="1" t="str">
        <f t="shared" si="189"/>
        <v>21:0123</v>
      </c>
      <c r="E2983" t="s">
        <v>12840</v>
      </c>
      <c r="F2983" t="s">
        <v>12841</v>
      </c>
      <c r="H2983">
        <v>49.936556400000001</v>
      </c>
      <c r="I2983">
        <v>-117.8103357</v>
      </c>
      <c r="J2983" s="1" t="str">
        <f t="shared" si="186"/>
        <v>NGR bulk stream sediment</v>
      </c>
      <c r="K2983" s="1" t="str">
        <f t="shared" si="187"/>
        <v>&lt;177 micron (NGR)</v>
      </c>
      <c r="L2983">
        <v>80</v>
      </c>
      <c r="M2983" t="s">
        <v>195</v>
      </c>
      <c r="N2983">
        <v>1351</v>
      </c>
      <c r="O2983" t="s">
        <v>88</v>
      </c>
      <c r="P2983" t="s">
        <v>122</v>
      </c>
      <c r="Q2983" t="s">
        <v>548</v>
      </c>
      <c r="R2983" t="s">
        <v>139</v>
      </c>
      <c r="S2983" t="s">
        <v>438</v>
      </c>
      <c r="T2983" t="s">
        <v>267</v>
      </c>
      <c r="U2983" t="s">
        <v>1121</v>
      </c>
      <c r="V2983" t="s">
        <v>151</v>
      </c>
      <c r="W2983" t="s">
        <v>493</v>
      </c>
      <c r="X2983" t="s">
        <v>73</v>
      </c>
      <c r="Y2983" t="s">
        <v>482</v>
      </c>
      <c r="Z2983" t="s">
        <v>56</v>
      </c>
      <c r="AA2983" t="s">
        <v>47</v>
      </c>
      <c r="AB2983" t="s">
        <v>63</v>
      </c>
      <c r="AC2983" t="s">
        <v>83</v>
      </c>
      <c r="AD2983" t="s">
        <v>399</v>
      </c>
      <c r="AE2983" t="s">
        <v>199</v>
      </c>
      <c r="AF2983" t="s">
        <v>746</v>
      </c>
      <c r="AG2983" t="s">
        <v>855</v>
      </c>
      <c r="AH2983" t="s">
        <v>173</v>
      </c>
      <c r="AI2983" t="s">
        <v>61</v>
      </c>
      <c r="AJ2983" t="s">
        <v>633</v>
      </c>
      <c r="AK2983" t="s">
        <v>76</v>
      </c>
      <c r="AL2983" t="s">
        <v>73</v>
      </c>
      <c r="AM2983" t="s">
        <v>47</v>
      </c>
      <c r="AN2983" t="s">
        <v>463</v>
      </c>
      <c r="AO2983" t="s">
        <v>82</v>
      </c>
    </row>
    <row r="2984" spans="1:41" hidden="1" x14ac:dyDescent="0.25">
      <c r="A2984" t="s">
        <v>12842</v>
      </c>
      <c r="B2984" t="s">
        <v>12843</v>
      </c>
      <c r="C2984" s="1" t="str">
        <f t="shared" si="188"/>
        <v>21:1062</v>
      </c>
      <c r="D2984" s="1" t="str">
        <f t="shared" si="189"/>
        <v>21:0123</v>
      </c>
      <c r="E2984" t="s">
        <v>12844</v>
      </c>
      <c r="F2984" t="s">
        <v>12845</v>
      </c>
      <c r="H2984">
        <v>49.933180399999998</v>
      </c>
      <c r="I2984">
        <v>-117.83608599999999</v>
      </c>
      <c r="J2984" s="1" t="str">
        <f t="shared" si="186"/>
        <v>NGR bulk stream sediment</v>
      </c>
      <c r="K2984" s="1" t="str">
        <f t="shared" si="187"/>
        <v>&lt;177 micron (NGR)</v>
      </c>
      <c r="L2984">
        <v>80</v>
      </c>
      <c r="M2984" t="s">
        <v>205</v>
      </c>
      <c r="N2984">
        <v>1352</v>
      </c>
      <c r="O2984" t="s">
        <v>110</v>
      </c>
      <c r="P2984" t="s">
        <v>47</v>
      </c>
      <c r="Q2984" t="s">
        <v>234</v>
      </c>
      <c r="R2984" t="s">
        <v>260</v>
      </c>
      <c r="S2984" t="s">
        <v>207</v>
      </c>
      <c r="T2984" t="s">
        <v>209</v>
      </c>
      <c r="U2984" t="s">
        <v>1121</v>
      </c>
      <c r="V2984" t="s">
        <v>493</v>
      </c>
      <c r="W2984" t="s">
        <v>128</v>
      </c>
      <c r="X2984" t="s">
        <v>55</v>
      </c>
      <c r="Y2984" t="s">
        <v>146</v>
      </c>
      <c r="Z2984" t="s">
        <v>56</v>
      </c>
      <c r="AA2984" t="s">
        <v>46</v>
      </c>
      <c r="AB2984" t="s">
        <v>257</v>
      </c>
      <c r="AC2984" t="s">
        <v>107</v>
      </c>
      <c r="AD2984" t="s">
        <v>554</v>
      </c>
      <c r="AE2984" t="s">
        <v>56</v>
      </c>
      <c r="AF2984" t="s">
        <v>175</v>
      </c>
      <c r="AG2984" t="s">
        <v>1506</v>
      </c>
      <c r="AH2984" t="s">
        <v>206</v>
      </c>
      <c r="AI2984" t="s">
        <v>235</v>
      </c>
      <c r="AJ2984" t="s">
        <v>267</v>
      </c>
      <c r="AK2984" t="s">
        <v>366</v>
      </c>
      <c r="AL2984" t="s">
        <v>47</v>
      </c>
      <c r="AM2984" t="s">
        <v>122</v>
      </c>
      <c r="AN2984" t="s">
        <v>673</v>
      </c>
      <c r="AO2984" t="s">
        <v>217</v>
      </c>
    </row>
    <row r="2985" spans="1:41" hidden="1" x14ac:dyDescent="0.25">
      <c r="A2985" t="s">
        <v>12846</v>
      </c>
      <c r="B2985" t="s">
        <v>12847</v>
      </c>
      <c r="C2985" s="1" t="str">
        <f t="shared" si="188"/>
        <v>21:1062</v>
      </c>
      <c r="D2985" s="1" t="str">
        <f t="shared" si="189"/>
        <v>21:0123</v>
      </c>
      <c r="E2985" t="s">
        <v>12848</v>
      </c>
      <c r="F2985" t="s">
        <v>12849</v>
      </c>
      <c r="H2985">
        <v>49.951795599999997</v>
      </c>
      <c r="I2985">
        <v>-117.8623084</v>
      </c>
      <c r="J2985" s="1" t="str">
        <f t="shared" si="186"/>
        <v>NGR bulk stream sediment</v>
      </c>
      <c r="K2985" s="1" t="str">
        <f t="shared" si="187"/>
        <v>&lt;177 micron (NGR)</v>
      </c>
      <c r="L2985">
        <v>80</v>
      </c>
      <c r="M2985" t="s">
        <v>214</v>
      </c>
      <c r="N2985">
        <v>1353</v>
      </c>
      <c r="O2985" t="s">
        <v>64</v>
      </c>
      <c r="P2985" t="s">
        <v>47</v>
      </c>
      <c r="Q2985" t="s">
        <v>2563</v>
      </c>
      <c r="R2985" t="s">
        <v>55</v>
      </c>
      <c r="S2985" t="s">
        <v>236</v>
      </c>
      <c r="T2985" t="s">
        <v>108</v>
      </c>
      <c r="U2985" t="s">
        <v>425</v>
      </c>
      <c r="V2985" t="s">
        <v>142</v>
      </c>
      <c r="W2985" t="s">
        <v>60</v>
      </c>
      <c r="X2985" t="s">
        <v>103</v>
      </c>
      <c r="Y2985" t="s">
        <v>107</v>
      </c>
      <c r="Z2985" t="s">
        <v>56</v>
      </c>
      <c r="AA2985" t="s">
        <v>47</v>
      </c>
      <c r="AB2985" t="s">
        <v>64</v>
      </c>
      <c r="AC2985" t="s">
        <v>162</v>
      </c>
      <c r="AD2985" t="s">
        <v>250</v>
      </c>
      <c r="AE2985" t="s">
        <v>62</v>
      </c>
      <c r="AF2985" t="s">
        <v>85</v>
      </c>
      <c r="AG2985" t="s">
        <v>1475</v>
      </c>
      <c r="AH2985" t="s">
        <v>174</v>
      </c>
      <c r="AI2985" t="s">
        <v>54</v>
      </c>
      <c r="AJ2985" t="s">
        <v>118</v>
      </c>
      <c r="AK2985" t="s">
        <v>3594</v>
      </c>
      <c r="AL2985" t="s">
        <v>47</v>
      </c>
      <c r="AM2985" t="s">
        <v>122</v>
      </c>
      <c r="AN2985" t="s">
        <v>65</v>
      </c>
      <c r="AO2985" t="s">
        <v>47</v>
      </c>
    </row>
    <row r="2986" spans="1:41" hidden="1" x14ac:dyDescent="0.25">
      <c r="A2986" t="s">
        <v>12850</v>
      </c>
      <c r="B2986" t="s">
        <v>12851</v>
      </c>
      <c r="C2986" s="1" t="str">
        <f t="shared" si="188"/>
        <v>21:1062</v>
      </c>
      <c r="D2986" s="1" t="str">
        <f t="shared" si="189"/>
        <v>21:0123</v>
      </c>
      <c r="E2986" t="s">
        <v>12852</v>
      </c>
      <c r="F2986" t="s">
        <v>12853</v>
      </c>
      <c r="H2986">
        <v>49.973792400000001</v>
      </c>
      <c r="I2986">
        <v>-117.98708619999999</v>
      </c>
      <c r="J2986" s="1" t="str">
        <f t="shared" si="186"/>
        <v>NGR bulk stream sediment</v>
      </c>
      <c r="K2986" s="1" t="str">
        <f t="shared" si="187"/>
        <v>&lt;177 micron (NGR)</v>
      </c>
      <c r="L2986">
        <v>80</v>
      </c>
      <c r="M2986" t="s">
        <v>223</v>
      </c>
      <c r="N2986">
        <v>1354</v>
      </c>
      <c r="O2986" t="s">
        <v>130</v>
      </c>
      <c r="P2986" t="s">
        <v>47</v>
      </c>
      <c r="Q2986" t="s">
        <v>234</v>
      </c>
      <c r="R2986" t="s">
        <v>111</v>
      </c>
      <c r="S2986" t="s">
        <v>438</v>
      </c>
      <c r="T2986" t="s">
        <v>55</v>
      </c>
      <c r="U2986" t="s">
        <v>344</v>
      </c>
      <c r="V2986" t="s">
        <v>105</v>
      </c>
      <c r="W2986" t="s">
        <v>493</v>
      </c>
      <c r="X2986" t="s">
        <v>137</v>
      </c>
      <c r="Y2986" t="s">
        <v>507</v>
      </c>
      <c r="Z2986" t="s">
        <v>56</v>
      </c>
      <c r="AA2986" t="s">
        <v>46</v>
      </c>
      <c r="AB2986" t="s">
        <v>63</v>
      </c>
      <c r="AC2986" t="s">
        <v>76</v>
      </c>
      <c r="AD2986" t="s">
        <v>144</v>
      </c>
      <c r="AE2986" t="s">
        <v>62</v>
      </c>
      <c r="AF2986" t="s">
        <v>58</v>
      </c>
      <c r="AG2986" t="s">
        <v>791</v>
      </c>
      <c r="AH2986" t="s">
        <v>161</v>
      </c>
      <c r="AI2986" t="s">
        <v>185</v>
      </c>
      <c r="AJ2986" t="s">
        <v>127</v>
      </c>
      <c r="AK2986" t="s">
        <v>175</v>
      </c>
      <c r="AL2986" t="s">
        <v>47</v>
      </c>
      <c r="AM2986" t="s">
        <v>47</v>
      </c>
      <c r="AN2986" t="s">
        <v>313</v>
      </c>
      <c r="AO2986" t="s">
        <v>50</v>
      </c>
    </row>
    <row r="2987" spans="1:41" hidden="1" x14ac:dyDescent="0.25">
      <c r="A2987" t="s">
        <v>12854</v>
      </c>
      <c r="B2987" t="s">
        <v>12855</v>
      </c>
      <c r="C2987" s="1" t="str">
        <f t="shared" si="188"/>
        <v>21:1062</v>
      </c>
      <c r="D2987" s="1" t="str">
        <f t="shared" si="189"/>
        <v>21:0123</v>
      </c>
      <c r="E2987" t="s">
        <v>12856</v>
      </c>
      <c r="F2987" t="s">
        <v>12857</v>
      </c>
      <c r="H2987">
        <v>49.975931600000003</v>
      </c>
      <c r="I2987">
        <v>-117.9505887</v>
      </c>
      <c r="J2987" s="1" t="str">
        <f t="shared" si="186"/>
        <v>NGR bulk stream sediment</v>
      </c>
      <c r="K2987" s="1" t="str">
        <f t="shared" si="187"/>
        <v>&lt;177 micron (NGR)</v>
      </c>
      <c r="L2987">
        <v>80</v>
      </c>
      <c r="M2987" t="s">
        <v>233</v>
      </c>
      <c r="N2987">
        <v>1355</v>
      </c>
      <c r="O2987" t="s">
        <v>139</v>
      </c>
      <c r="P2987" t="s">
        <v>47</v>
      </c>
      <c r="Q2987" t="s">
        <v>553</v>
      </c>
      <c r="R2987" t="s">
        <v>266</v>
      </c>
      <c r="S2987" t="s">
        <v>532</v>
      </c>
      <c r="T2987" t="s">
        <v>55</v>
      </c>
      <c r="U2987" t="s">
        <v>146</v>
      </c>
      <c r="V2987" t="s">
        <v>206</v>
      </c>
      <c r="W2987" t="s">
        <v>103</v>
      </c>
      <c r="X2987" t="s">
        <v>73</v>
      </c>
      <c r="Y2987" t="s">
        <v>358</v>
      </c>
      <c r="Z2987" t="s">
        <v>56</v>
      </c>
      <c r="AA2987" t="s">
        <v>46</v>
      </c>
      <c r="AB2987" t="s">
        <v>63</v>
      </c>
      <c r="AC2987" t="s">
        <v>197</v>
      </c>
      <c r="AD2987" t="s">
        <v>329</v>
      </c>
      <c r="AE2987" t="s">
        <v>57</v>
      </c>
      <c r="AF2987" t="s">
        <v>55</v>
      </c>
      <c r="AG2987" t="s">
        <v>351</v>
      </c>
      <c r="AH2987" t="s">
        <v>47</v>
      </c>
      <c r="AI2987" t="s">
        <v>54</v>
      </c>
      <c r="AJ2987" t="s">
        <v>58</v>
      </c>
      <c r="AK2987" t="s">
        <v>8862</v>
      </c>
      <c r="AL2987" t="s">
        <v>47</v>
      </c>
      <c r="AM2987" t="s">
        <v>47</v>
      </c>
      <c r="AN2987" t="s">
        <v>65</v>
      </c>
      <c r="AO2987" t="s">
        <v>209</v>
      </c>
    </row>
    <row r="2988" spans="1:41" hidden="1" x14ac:dyDescent="0.25">
      <c r="A2988" t="s">
        <v>12858</v>
      </c>
      <c r="B2988" t="s">
        <v>12859</v>
      </c>
      <c r="C2988" s="1" t="str">
        <f t="shared" si="188"/>
        <v>21:1062</v>
      </c>
      <c r="D2988" s="1" t="str">
        <f t="shared" si="189"/>
        <v>21:0123</v>
      </c>
      <c r="E2988" t="s">
        <v>12860</v>
      </c>
      <c r="F2988" t="s">
        <v>12861</v>
      </c>
      <c r="H2988">
        <v>49.982128400000001</v>
      </c>
      <c r="I2988">
        <v>-117.9238867</v>
      </c>
      <c r="J2988" s="1" t="str">
        <f t="shared" si="186"/>
        <v>NGR bulk stream sediment</v>
      </c>
      <c r="K2988" s="1" t="str">
        <f t="shared" si="187"/>
        <v>&lt;177 micron (NGR)</v>
      </c>
      <c r="L2988">
        <v>80</v>
      </c>
      <c r="M2988" t="s">
        <v>248</v>
      </c>
      <c r="N2988">
        <v>1356</v>
      </c>
      <c r="O2988" t="s">
        <v>110</v>
      </c>
      <c r="P2988" t="s">
        <v>47</v>
      </c>
      <c r="Q2988" t="s">
        <v>281</v>
      </c>
      <c r="R2988" t="s">
        <v>150</v>
      </c>
      <c r="S2988" t="s">
        <v>667</v>
      </c>
      <c r="T2988" t="s">
        <v>137</v>
      </c>
      <c r="U2988" t="s">
        <v>273</v>
      </c>
      <c r="V2988" t="s">
        <v>125</v>
      </c>
      <c r="W2988" t="s">
        <v>122</v>
      </c>
      <c r="X2988" t="s">
        <v>52</v>
      </c>
      <c r="Y2988" t="s">
        <v>258</v>
      </c>
      <c r="Z2988" t="s">
        <v>56</v>
      </c>
      <c r="AA2988" t="s">
        <v>46</v>
      </c>
      <c r="AB2988" t="s">
        <v>47</v>
      </c>
      <c r="AC2988" t="s">
        <v>49</v>
      </c>
      <c r="AD2988" t="s">
        <v>100</v>
      </c>
      <c r="AE2988" t="s">
        <v>53</v>
      </c>
      <c r="AF2988" t="s">
        <v>374</v>
      </c>
      <c r="AG2988" t="s">
        <v>997</v>
      </c>
      <c r="AH2988" t="s">
        <v>125</v>
      </c>
      <c r="AI2988" t="s">
        <v>174</v>
      </c>
      <c r="AJ2988" t="s">
        <v>85</v>
      </c>
      <c r="AK2988" t="s">
        <v>12862</v>
      </c>
      <c r="AL2988" t="s">
        <v>47</v>
      </c>
      <c r="AM2988" t="s">
        <v>47</v>
      </c>
      <c r="AN2988" t="s">
        <v>695</v>
      </c>
      <c r="AO2988" t="s">
        <v>267</v>
      </c>
    </row>
    <row r="2989" spans="1:41" hidden="1" x14ac:dyDescent="0.25">
      <c r="A2989" t="s">
        <v>12863</v>
      </c>
      <c r="B2989" t="s">
        <v>12864</v>
      </c>
      <c r="C2989" s="1" t="str">
        <f t="shared" si="188"/>
        <v>21:1062</v>
      </c>
      <c r="D2989" s="1" t="str">
        <f t="shared" si="189"/>
        <v>21:0123</v>
      </c>
      <c r="E2989" t="s">
        <v>12865</v>
      </c>
      <c r="F2989" t="s">
        <v>12866</v>
      </c>
      <c r="H2989">
        <v>49.9978561</v>
      </c>
      <c r="I2989">
        <v>-117.8176303</v>
      </c>
      <c r="J2989" s="1" t="str">
        <f t="shared" si="186"/>
        <v>NGR bulk stream sediment</v>
      </c>
      <c r="K2989" s="1" t="str">
        <f t="shared" si="187"/>
        <v>&lt;177 micron (NGR)</v>
      </c>
      <c r="L2989">
        <v>80</v>
      </c>
      <c r="M2989" t="s">
        <v>256</v>
      </c>
      <c r="N2989">
        <v>1357</v>
      </c>
      <c r="O2989" t="s">
        <v>53</v>
      </c>
      <c r="P2989" t="s">
        <v>47</v>
      </c>
      <c r="Q2989" t="s">
        <v>765</v>
      </c>
      <c r="R2989" t="s">
        <v>306</v>
      </c>
      <c r="S2989" t="s">
        <v>226</v>
      </c>
      <c r="T2989" t="s">
        <v>127</v>
      </c>
      <c r="U2989" t="s">
        <v>391</v>
      </c>
      <c r="V2989" t="s">
        <v>128</v>
      </c>
      <c r="W2989" t="s">
        <v>51</v>
      </c>
      <c r="X2989" t="s">
        <v>55</v>
      </c>
      <c r="Y2989" t="s">
        <v>121</v>
      </c>
      <c r="Z2989" t="s">
        <v>56</v>
      </c>
      <c r="AA2989" t="s">
        <v>46</v>
      </c>
      <c r="AB2989" t="s">
        <v>81</v>
      </c>
      <c r="AC2989" t="s">
        <v>462</v>
      </c>
      <c r="AD2989" t="s">
        <v>482</v>
      </c>
      <c r="AE2989" t="s">
        <v>199</v>
      </c>
      <c r="AF2989" t="s">
        <v>66</v>
      </c>
      <c r="AG2989" t="s">
        <v>3288</v>
      </c>
      <c r="AH2989" t="s">
        <v>102</v>
      </c>
      <c r="AI2989" t="s">
        <v>47</v>
      </c>
      <c r="AJ2989" t="s">
        <v>66</v>
      </c>
      <c r="AK2989" t="s">
        <v>11769</v>
      </c>
      <c r="AL2989" t="s">
        <v>47</v>
      </c>
      <c r="AM2989" t="s">
        <v>122</v>
      </c>
      <c r="AN2989" t="s">
        <v>152</v>
      </c>
      <c r="AO2989" t="s">
        <v>175</v>
      </c>
    </row>
    <row r="2990" spans="1:41" hidden="1" x14ac:dyDescent="0.25">
      <c r="A2990" t="s">
        <v>12867</v>
      </c>
      <c r="B2990" t="s">
        <v>12868</v>
      </c>
      <c r="C2990" s="1" t="str">
        <f t="shared" si="188"/>
        <v>21:1062</v>
      </c>
      <c r="D2990" s="1" t="str">
        <f t="shared" si="189"/>
        <v>21:0123</v>
      </c>
      <c r="E2990" t="s">
        <v>12869</v>
      </c>
      <c r="F2990" t="s">
        <v>12870</v>
      </c>
      <c r="H2990">
        <v>49.985536000000003</v>
      </c>
      <c r="I2990">
        <v>-117.83121800000001</v>
      </c>
      <c r="J2990" s="1" t="str">
        <f t="shared" si="186"/>
        <v>NGR bulk stream sediment</v>
      </c>
      <c r="K2990" s="1" t="str">
        <f t="shared" si="187"/>
        <v>&lt;177 micron (NGR)</v>
      </c>
      <c r="L2990">
        <v>80</v>
      </c>
      <c r="M2990" t="s">
        <v>265</v>
      </c>
      <c r="N2990">
        <v>1358</v>
      </c>
      <c r="O2990" t="s">
        <v>51</v>
      </c>
      <c r="P2990" t="s">
        <v>103</v>
      </c>
      <c r="Q2990" t="s">
        <v>548</v>
      </c>
      <c r="R2990" t="s">
        <v>336</v>
      </c>
      <c r="S2990" t="s">
        <v>146</v>
      </c>
      <c r="T2990" t="s">
        <v>267</v>
      </c>
      <c r="U2990" t="s">
        <v>431</v>
      </c>
      <c r="V2990" t="s">
        <v>282</v>
      </c>
      <c r="W2990" t="s">
        <v>123</v>
      </c>
      <c r="X2990" t="s">
        <v>73</v>
      </c>
      <c r="Y2990" t="s">
        <v>236</v>
      </c>
      <c r="Z2990" t="s">
        <v>56</v>
      </c>
      <c r="AA2990" t="s">
        <v>46</v>
      </c>
      <c r="AB2990" t="s">
        <v>139</v>
      </c>
      <c r="AC2990" t="s">
        <v>187</v>
      </c>
      <c r="AD2990" t="s">
        <v>829</v>
      </c>
      <c r="AE2990" t="s">
        <v>84</v>
      </c>
      <c r="AF2990" t="s">
        <v>209</v>
      </c>
      <c r="AG2990" t="s">
        <v>724</v>
      </c>
      <c r="AH2990" t="s">
        <v>125</v>
      </c>
      <c r="AI2990" t="s">
        <v>110</v>
      </c>
      <c r="AJ2990" t="s">
        <v>76</v>
      </c>
      <c r="AK2990" t="s">
        <v>307</v>
      </c>
      <c r="AL2990" t="s">
        <v>47</v>
      </c>
      <c r="AM2990" t="s">
        <v>47</v>
      </c>
      <c r="AN2990" t="s">
        <v>65</v>
      </c>
      <c r="AO2990" t="s">
        <v>99</v>
      </c>
    </row>
    <row r="2991" spans="1:41" hidden="1" x14ac:dyDescent="0.25">
      <c r="A2991" t="s">
        <v>12871</v>
      </c>
      <c r="B2991" t="s">
        <v>12872</v>
      </c>
      <c r="C2991" s="1" t="str">
        <f t="shared" si="188"/>
        <v>21:1062</v>
      </c>
      <c r="D2991" s="1" t="str">
        <f t="shared" si="189"/>
        <v>21:0123</v>
      </c>
      <c r="E2991" t="s">
        <v>12873</v>
      </c>
      <c r="F2991" t="s">
        <v>12874</v>
      </c>
      <c r="H2991">
        <v>49.768025799999997</v>
      </c>
      <c r="I2991">
        <v>-116.68702469999999</v>
      </c>
      <c r="J2991" s="1" t="str">
        <f t="shared" si="186"/>
        <v>NGR bulk stream sediment</v>
      </c>
      <c r="K2991" s="1" t="str">
        <f t="shared" si="187"/>
        <v>&lt;177 micron (NGR)</v>
      </c>
      <c r="L2991">
        <v>81</v>
      </c>
      <c r="M2991" t="s">
        <v>45</v>
      </c>
      <c r="N2991">
        <v>1359</v>
      </c>
      <c r="O2991" t="s">
        <v>242</v>
      </c>
      <c r="P2991" t="s">
        <v>47</v>
      </c>
      <c r="Q2991" t="s">
        <v>920</v>
      </c>
      <c r="R2991" t="s">
        <v>98</v>
      </c>
      <c r="S2991" t="s">
        <v>559</v>
      </c>
      <c r="T2991" t="s">
        <v>66</v>
      </c>
      <c r="U2991" t="s">
        <v>160</v>
      </c>
      <c r="V2991" t="s">
        <v>227</v>
      </c>
      <c r="W2991" t="s">
        <v>79</v>
      </c>
      <c r="X2991" t="s">
        <v>330</v>
      </c>
      <c r="Y2991" t="s">
        <v>240</v>
      </c>
      <c r="Z2991" t="s">
        <v>56</v>
      </c>
      <c r="AA2991" t="s">
        <v>46</v>
      </c>
      <c r="AB2991" t="s">
        <v>53</v>
      </c>
      <c r="AC2991" t="s">
        <v>90</v>
      </c>
      <c r="AD2991" t="s">
        <v>268</v>
      </c>
      <c r="AE2991" t="s">
        <v>57</v>
      </c>
      <c r="AF2991" t="s">
        <v>330</v>
      </c>
      <c r="AG2991" t="s">
        <v>242</v>
      </c>
      <c r="AH2991" t="s">
        <v>46</v>
      </c>
      <c r="AI2991" t="s">
        <v>87</v>
      </c>
      <c r="AJ2991" t="s">
        <v>108</v>
      </c>
      <c r="AK2991" t="s">
        <v>51</v>
      </c>
      <c r="AL2991" t="s">
        <v>51</v>
      </c>
      <c r="AM2991" t="s">
        <v>47</v>
      </c>
      <c r="AN2991" t="s">
        <v>432</v>
      </c>
      <c r="AO2991" t="s">
        <v>85</v>
      </c>
    </row>
    <row r="2992" spans="1:41" hidden="1" x14ac:dyDescent="0.25">
      <c r="A2992" t="s">
        <v>12875</v>
      </c>
      <c r="B2992" t="s">
        <v>12876</v>
      </c>
      <c r="C2992" s="1" t="str">
        <f t="shared" si="188"/>
        <v>21:1062</v>
      </c>
      <c r="D2992" s="1" t="str">
        <f t="shared" si="189"/>
        <v>21:0123</v>
      </c>
      <c r="E2992" t="s">
        <v>12877</v>
      </c>
      <c r="F2992" t="s">
        <v>12878</v>
      </c>
      <c r="H2992">
        <v>49.773274100000002</v>
      </c>
      <c r="I2992">
        <v>-116.6854214</v>
      </c>
      <c r="J2992" s="1" t="str">
        <f t="shared" si="186"/>
        <v>NGR bulk stream sediment</v>
      </c>
      <c r="K2992" s="1" t="str">
        <f t="shared" si="187"/>
        <v>&lt;177 micron (NGR)</v>
      </c>
      <c r="L2992">
        <v>81</v>
      </c>
      <c r="M2992" t="s">
        <v>71</v>
      </c>
      <c r="N2992">
        <v>1360</v>
      </c>
      <c r="O2992" t="s">
        <v>366</v>
      </c>
      <c r="P2992" t="s">
        <v>47</v>
      </c>
      <c r="Q2992" t="s">
        <v>1780</v>
      </c>
      <c r="R2992" t="s">
        <v>58</v>
      </c>
      <c r="S2992" t="s">
        <v>226</v>
      </c>
      <c r="T2992" t="s">
        <v>52</v>
      </c>
      <c r="U2992" t="s">
        <v>99</v>
      </c>
      <c r="V2992" t="s">
        <v>164</v>
      </c>
      <c r="W2992" t="s">
        <v>81</v>
      </c>
      <c r="X2992" t="s">
        <v>330</v>
      </c>
      <c r="Y2992" t="s">
        <v>667</v>
      </c>
      <c r="Z2992" t="s">
        <v>56</v>
      </c>
      <c r="AA2992" t="s">
        <v>52</v>
      </c>
      <c r="AB2992" t="s">
        <v>61</v>
      </c>
      <c r="AC2992" t="s">
        <v>58</v>
      </c>
      <c r="AD2992" t="s">
        <v>538</v>
      </c>
      <c r="AE2992" t="s">
        <v>199</v>
      </c>
      <c r="AF2992" t="s">
        <v>86</v>
      </c>
      <c r="AG2992" t="s">
        <v>58</v>
      </c>
      <c r="AH2992" t="s">
        <v>105</v>
      </c>
      <c r="AI2992" t="s">
        <v>149</v>
      </c>
      <c r="AJ2992" t="s">
        <v>267</v>
      </c>
      <c r="AK2992" t="s">
        <v>55</v>
      </c>
      <c r="AL2992" t="s">
        <v>47</v>
      </c>
      <c r="AM2992" t="s">
        <v>47</v>
      </c>
      <c r="AN2992" t="s">
        <v>196</v>
      </c>
      <c r="AO2992" t="s">
        <v>98</v>
      </c>
    </row>
    <row r="2993" spans="1:41" hidden="1" x14ac:dyDescent="0.25">
      <c r="A2993" t="s">
        <v>12879</v>
      </c>
      <c r="B2993" t="s">
        <v>12880</v>
      </c>
      <c r="C2993" s="1" t="str">
        <f t="shared" si="188"/>
        <v>21:1062</v>
      </c>
      <c r="D2993" s="1" t="str">
        <f t="shared" si="189"/>
        <v>21:0123</v>
      </c>
      <c r="E2993" t="s">
        <v>12881</v>
      </c>
      <c r="F2993" t="s">
        <v>12882</v>
      </c>
      <c r="H2993">
        <v>49.7621927</v>
      </c>
      <c r="I2993">
        <v>-116.65704390000001</v>
      </c>
      <c r="J2993" s="1" t="str">
        <f t="shared" si="186"/>
        <v>NGR bulk stream sediment</v>
      </c>
      <c r="K2993" s="1" t="str">
        <f t="shared" si="187"/>
        <v>&lt;177 micron (NGR)</v>
      </c>
      <c r="L2993">
        <v>81</v>
      </c>
      <c r="M2993" t="s">
        <v>95</v>
      </c>
      <c r="N2993">
        <v>1361</v>
      </c>
      <c r="O2993" t="s">
        <v>55</v>
      </c>
      <c r="P2993" t="s">
        <v>47</v>
      </c>
      <c r="Q2993" t="s">
        <v>543</v>
      </c>
      <c r="R2993" t="s">
        <v>174</v>
      </c>
      <c r="S2993" t="s">
        <v>146</v>
      </c>
      <c r="T2993" t="s">
        <v>76</v>
      </c>
      <c r="U2993" t="s">
        <v>120</v>
      </c>
      <c r="V2993" t="s">
        <v>72</v>
      </c>
      <c r="W2993" t="s">
        <v>455</v>
      </c>
      <c r="X2993" t="s">
        <v>85</v>
      </c>
      <c r="Y2993" t="s">
        <v>236</v>
      </c>
      <c r="Z2993" t="s">
        <v>199</v>
      </c>
      <c r="AA2993" t="s">
        <v>46</v>
      </c>
      <c r="AB2993" t="s">
        <v>62</v>
      </c>
      <c r="AC2993" t="s">
        <v>141</v>
      </c>
      <c r="AD2993" t="s">
        <v>240</v>
      </c>
      <c r="AE2993" t="s">
        <v>199</v>
      </c>
      <c r="AF2993" t="s">
        <v>148</v>
      </c>
      <c r="AG2993" t="s">
        <v>818</v>
      </c>
      <c r="AH2993" t="s">
        <v>185</v>
      </c>
      <c r="AI2993" t="s">
        <v>174</v>
      </c>
      <c r="AJ2993" t="s">
        <v>127</v>
      </c>
      <c r="AK2993" t="s">
        <v>103</v>
      </c>
      <c r="AL2993" t="s">
        <v>122</v>
      </c>
      <c r="AM2993" t="s">
        <v>122</v>
      </c>
      <c r="AN2993" t="s">
        <v>215</v>
      </c>
      <c r="AO2993" t="s">
        <v>330</v>
      </c>
    </row>
    <row r="2994" spans="1:41" hidden="1" x14ac:dyDescent="0.25">
      <c r="A2994" t="s">
        <v>12883</v>
      </c>
      <c r="B2994" t="s">
        <v>12884</v>
      </c>
      <c r="C2994" s="1" t="str">
        <f t="shared" si="188"/>
        <v>21:1062</v>
      </c>
      <c r="D2994" s="1" t="str">
        <f t="shared" si="189"/>
        <v>21:0123</v>
      </c>
      <c r="E2994" t="s">
        <v>12885</v>
      </c>
      <c r="F2994" t="s">
        <v>12886</v>
      </c>
      <c r="H2994">
        <v>49.746534199999999</v>
      </c>
      <c r="I2994">
        <v>-116.6572656</v>
      </c>
      <c r="J2994" s="1" t="str">
        <f t="shared" si="186"/>
        <v>NGR bulk stream sediment</v>
      </c>
      <c r="K2994" s="1" t="str">
        <f t="shared" si="187"/>
        <v>&lt;177 micron (NGR)</v>
      </c>
      <c r="L2994">
        <v>81</v>
      </c>
      <c r="M2994" t="s">
        <v>117</v>
      </c>
      <c r="N2994">
        <v>1362</v>
      </c>
      <c r="O2994" t="s">
        <v>50</v>
      </c>
      <c r="P2994" t="s">
        <v>47</v>
      </c>
      <c r="Q2994" t="s">
        <v>318</v>
      </c>
      <c r="R2994" t="s">
        <v>81</v>
      </c>
      <c r="S2994" t="s">
        <v>457</v>
      </c>
      <c r="T2994" t="s">
        <v>85</v>
      </c>
      <c r="U2994" t="s">
        <v>98</v>
      </c>
      <c r="V2994" t="s">
        <v>102</v>
      </c>
      <c r="W2994" t="s">
        <v>130</v>
      </c>
      <c r="X2994" t="s">
        <v>52</v>
      </c>
      <c r="Y2994" t="s">
        <v>418</v>
      </c>
      <c r="Z2994" t="s">
        <v>62</v>
      </c>
      <c r="AA2994" t="s">
        <v>46</v>
      </c>
      <c r="AB2994" t="s">
        <v>53</v>
      </c>
      <c r="AC2994" t="s">
        <v>66</v>
      </c>
      <c r="AD2994" t="s">
        <v>538</v>
      </c>
      <c r="AE2994" t="s">
        <v>110</v>
      </c>
      <c r="AF2994" t="s">
        <v>292</v>
      </c>
      <c r="AG2994" t="s">
        <v>1242</v>
      </c>
      <c r="AH2994" t="s">
        <v>61</v>
      </c>
      <c r="AI2994" t="s">
        <v>110</v>
      </c>
      <c r="AJ2994" t="s">
        <v>76</v>
      </c>
      <c r="AK2994" t="s">
        <v>200</v>
      </c>
      <c r="AL2994" t="s">
        <v>47</v>
      </c>
      <c r="AM2994" t="s">
        <v>122</v>
      </c>
      <c r="AN2994" t="s">
        <v>275</v>
      </c>
      <c r="AO2994" t="s">
        <v>225</v>
      </c>
    </row>
    <row r="2995" spans="1:41" hidden="1" x14ac:dyDescent="0.25">
      <c r="A2995" t="s">
        <v>12887</v>
      </c>
      <c r="B2995" t="s">
        <v>12888</v>
      </c>
      <c r="C2995" s="1" t="str">
        <f t="shared" si="188"/>
        <v>21:1062</v>
      </c>
      <c r="D2995" s="1" t="str">
        <f t="shared" si="189"/>
        <v>21:0123</v>
      </c>
      <c r="E2995" t="s">
        <v>12889</v>
      </c>
      <c r="F2995" t="s">
        <v>12890</v>
      </c>
      <c r="H2995">
        <v>49.715808799999998</v>
      </c>
      <c r="I2995">
        <v>-116.6454277</v>
      </c>
      <c r="J2995" s="1" t="str">
        <f t="shared" si="186"/>
        <v>NGR bulk stream sediment</v>
      </c>
      <c r="K2995" s="1" t="str">
        <f t="shared" si="187"/>
        <v>&lt;177 micron (NGR)</v>
      </c>
      <c r="L2995">
        <v>81</v>
      </c>
      <c r="M2995" t="s">
        <v>136</v>
      </c>
      <c r="N2995">
        <v>1363</v>
      </c>
      <c r="O2995" t="s">
        <v>55</v>
      </c>
      <c r="P2995" t="s">
        <v>47</v>
      </c>
      <c r="Q2995" t="s">
        <v>673</v>
      </c>
      <c r="R2995" t="s">
        <v>122</v>
      </c>
      <c r="S2995" t="s">
        <v>438</v>
      </c>
      <c r="T2995" t="s">
        <v>55</v>
      </c>
      <c r="U2995" t="s">
        <v>112</v>
      </c>
      <c r="V2995" t="s">
        <v>336</v>
      </c>
      <c r="W2995" t="s">
        <v>130</v>
      </c>
      <c r="X2995" t="s">
        <v>137</v>
      </c>
      <c r="Y2995" t="s">
        <v>667</v>
      </c>
      <c r="Z2995" t="s">
        <v>62</v>
      </c>
      <c r="AA2995" t="s">
        <v>46</v>
      </c>
      <c r="AB2995" t="s">
        <v>198</v>
      </c>
      <c r="AC2995" t="s">
        <v>267</v>
      </c>
      <c r="AD2995" t="s">
        <v>331</v>
      </c>
      <c r="AE2995" t="s">
        <v>61</v>
      </c>
      <c r="AF2995" t="s">
        <v>502</v>
      </c>
      <c r="AG2995" t="s">
        <v>1059</v>
      </c>
      <c r="AH2995" t="s">
        <v>139</v>
      </c>
      <c r="AI2995" t="s">
        <v>47</v>
      </c>
      <c r="AJ2995" t="s">
        <v>50</v>
      </c>
      <c r="AK2995" t="s">
        <v>270</v>
      </c>
      <c r="AL2995" t="s">
        <v>47</v>
      </c>
      <c r="AM2995" t="s">
        <v>103</v>
      </c>
      <c r="AN2995" t="s">
        <v>508</v>
      </c>
      <c r="AO2995" t="s">
        <v>225</v>
      </c>
    </row>
    <row r="2996" spans="1:41" hidden="1" x14ac:dyDescent="0.25">
      <c r="A2996" t="s">
        <v>12891</v>
      </c>
      <c r="B2996" t="s">
        <v>12892</v>
      </c>
      <c r="C2996" s="1" t="str">
        <f t="shared" si="188"/>
        <v>21:1062</v>
      </c>
      <c r="D2996" s="1" t="str">
        <f t="shared" si="189"/>
        <v>21:0123</v>
      </c>
      <c r="E2996" t="s">
        <v>12893</v>
      </c>
      <c r="F2996" t="s">
        <v>12894</v>
      </c>
      <c r="H2996">
        <v>49.7265546</v>
      </c>
      <c r="I2996">
        <v>-116.6747493</v>
      </c>
      <c r="J2996" s="1" t="str">
        <f t="shared" si="186"/>
        <v>NGR bulk stream sediment</v>
      </c>
      <c r="K2996" s="1" t="str">
        <f t="shared" si="187"/>
        <v>&lt;177 micron (NGR)</v>
      </c>
      <c r="L2996">
        <v>81</v>
      </c>
      <c r="M2996" t="s">
        <v>157</v>
      </c>
      <c r="N2996">
        <v>1364</v>
      </c>
      <c r="O2996" t="s">
        <v>55</v>
      </c>
      <c r="P2996" t="s">
        <v>47</v>
      </c>
      <c r="Q2996" t="s">
        <v>275</v>
      </c>
      <c r="R2996" t="s">
        <v>101</v>
      </c>
      <c r="S2996" t="s">
        <v>184</v>
      </c>
      <c r="T2996" t="s">
        <v>55</v>
      </c>
      <c r="U2996" t="s">
        <v>59</v>
      </c>
      <c r="V2996" t="s">
        <v>493</v>
      </c>
      <c r="W2996" t="s">
        <v>173</v>
      </c>
      <c r="X2996" t="s">
        <v>137</v>
      </c>
      <c r="Y2996" t="s">
        <v>144</v>
      </c>
      <c r="Z2996" t="s">
        <v>84</v>
      </c>
      <c r="AA2996" t="s">
        <v>46</v>
      </c>
      <c r="AB2996" t="s">
        <v>53</v>
      </c>
      <c r="AC2996" t="s">
        <v>127</v>
      </c>
      <c r="AD2996" t="s">
        <v>667</v>
      </c>
      <c r="AE2996" t="s">
        <v>110</v>
      </c>
      <c r="AF2996" t="s">
        <v>96</v>
      </c>
      <c r="AG2996" t="s">
        <v>983</v>
      </c>
      <c r="AH2996" t="s">
        <v>64</v>
      </c>
      <c r="AI2996" t="s">
        <v>235</v>
      </c>
      <c r="AJ2996" t="s">
        <v>267</v>
      </c>
      <c r="AK2996" t="s">
        <v>282</v>
      </c>
      <c r="AL2996" t="s">
        <v>47</v>
      </c>
      <c r="AM2996" t="s">
        <v>122</v>
      </c>
      <c r="AN2996" t="s">
        <v>508</v>
      </c>
      <c r="AO2996" t="s">
        <v>90</v>
      </c>
    </row>
    <row r="2997" spans="1:41" hidden="1" x14ac:dyDescent="0.25">
      <c r="A2997" t="s">
        <v>12895</v>
      </c>
      <c r="B2997" t="s">
        <v>12896</v>
      </c>
      <c r="C2997" s="1" t="str">
        <f t="shared" si="188"/>
        <v>21:1062</v>
      </c>
      <c r="D2997" s="1" t="str">
        <f t="shared" si="189"/>
        <v>21:0123</v>
      </c>
      <c r="E2997" t="s">
        <v>12897</v>
      </c>
      <c r="F2997" t="s">
        <v>12898</v>
      </c>
      <c r="H2997">
        <v>49.738561300000001</v>
      </c>
      <c r="I2997">
        <v>-116.6681742</v>
      </c>
      <c r="J2997" s="1" t="str">
        <f t="shared" si="186"/>
        <v>NGR bulk stream sediment</v>
      </c>
      <c r="K2997" s="1" t="str">
        <f t="shared" si="187"/>
        <v>&lt;177 micron (NGR)</v>
      </c>
      <c r="L2997">
        <v>81</v>
      </c>
      <c r="M2997" t="s">
        <v>280</v>
      </c>
      <c r="N2997">
        <v>1365</v>
      </c>
      <c r="O2997" t="s">
        <v>108</v>
      </c>
      <c r="P2997" t="s">
        <v>47</v>
      </c>
      <c r="Q2997" t="s">
        <v>318</v>
      </c>
      <c r="R2997" t="s">
        <v>81</v>
      </c>
      <c r="S2997" t="s">
        <v>146</v>
      </c>
      <c r="T2997" t="s">
        <v>108</v>
      </c>
      <c r="U2997" t="s">
        <v>225</v>
      </c>
      <c r="V2997" t="s">
        <v>455</v>
      </c>
      <c r="W2997" t="s">
        <v>79</v>
      </c>
      <c r="X2997" t="s">
        <v>330</v>
      </c>
      <c r="Y2997" t="s">
        <v>328</v>
      </c>
      <c r="Z2997" t="s">
        <v>56</v>
      </c>
      <c r="AA2997" t="s">
        <v>46</v>
      </c>
      <c r="AB2997" t="s">
        <v>57</v>
      </c>
      <c r="AC2997" t="s">
        <v>165</v>
      </c>
      <c r="AD2997" t="s">
        <v>100</v>
      </c>
      <c r="AE2997" t="s">
        <v>57</v>
      </c>
      <c r="AF2997" t="s">
        <v>96</v>
      </c>
      <c r="AG2997" t="s">
        <v>8611</v>
      </c>
      <c r="AH2997" t="s">
        <v>64</v>
      </c>
      <c r="AI2997" t="s">
        <v>110</v>
      </c>
      <c r="AJ2997" t="s">
        <v>267</v>
      </c>
      <c r="AK2997" t="s">
        <v>151</v>
      </c>
      <c r="AL2997" t="s">
        <v>47</v>
      </c>
      <c r="AM2997" t="s">
        <v>47</v>
      </c>
      <c r="AN2997" t="s">
        <v>196</v>
      </c>
      <c r="AO2997" t="s">
        <v>175</v>
      </c>
    </row>
    <row r="2998" spans="1:41" hidden="1" x14ac:dyDescent="0.25">
      <c r="A2998" t="s">
        <v>12899</v>
      </c>
      <c r="B2998" t="s">
        <v>12900</v>
      </c>
      <c r="C2998" s="1" t="str">
        <f t="shared" si="188"/>
        <v>21:1062</v>
      </c>
      <c r="D2998" s="1" t="str">
        <f t="shared" si="189"/>
        <v>21:0123</v>
      </c>
      <c r="E2998" t="s">
        <v>12897</v>
      </c>
      <c r="F2998" t="s">
        <v>12901</v>
      </c>
      <c r="H2998">
        <v>49.738561300000001</v>
      </c>
      <c r="I2998">
        <v>-116.6681742</v>
      </c>
      <c r="J2998" s="1" t="str">
        <f t="shared" si="186"/>
        <v>NGR bulk stream sediment</v>
      </c>
      <c r="K2998" s="1" t="str">
        <f t="shared" si="187"/>
        <v>&lt;177 micron (NGR)</v>
      </c>
      <c r="L2998">
        <v>81</v>
      </c>
      <c r="M2998" t="s">
        <v>288</v>
      </c>
      <c r="N2998">
        <v>1366</v>
      </c>
      <c r="O2998" t="s">
        <v>55</v>
      </c>
      <c r="P2998" t="s">
        <v>47</v>
      </c>
      <c r="Q2998" t="s">
        <v>294</v>
      </c>
      <c r="R2998" t="s">
        <v>101</v>
      </c>
      <c r="S2998" t="s">
        <v>146</v>
      </c>
      <c r="T2998" t="s">
        <v>55</v>
      </c>
      <c r="U2998" t="s">
        <v>243</v>
      </c>
      <c r="V2998" t="s">
        <v>164</v>
      </c>
      <c r="W2998" t="s">
        <v>130</v>
      </c>
      <c r="X2998" t="s">
        <v>330</v>
      </c>
      <c r="Y2998" t="s">
        <v>241</v>
      </c>
      <c r="Z2998" t="s">
        <v>199</v>
      </c>
      <c r="AA2998" t="s">
        <v>46</v>
      </c>
      <c r="AB2998" t="s">
        <v>57</v>
      </c>
      <c r="AC2998" t="s">
        <v>267</v>
      </c>
      <c r="AD2998" t="s">
        <v>144</v>
      </c>
      <c r="AE2998" t="s">
        <v>53</v>
      </c>
      <c r="AF2998" t="s">
        <v>52</v>
      </c>
      <c r="AG2998" t="s">
        <v>5701</v>
      </c>
      <c r="AH2998" t="s">
        <v>110</v>
      </c>
      <c r="AI2998" t="s">
        <v>185</v>
      </c>
      <c r="AJ2998" t="s">
        <v>127</v>
      </c>
      <c r="AK2998" t="s">
        <v>228</v>
      </c>
      <c r="AL2998" t="s">
        <v>47</v>
      </c>
      <c r="AM2998" t="s">
        <v>47</v>
      </c>
      <c r="AN2998" t="s">
        <v>920</v>
      </c>
      <c r="AO2998" t="s">
        <v>82</v>
      </c>
    </row>
    <row r="2999" spans="1:41" hidden="1" x14ac:dyDescent="0.25">
      <c r="A2999" t="s">
        <v>12902</v>
      </c>
      <c r="B2999" t="s">
        <v>12903</v>
      </c>
      <c r="C2999" s="1" t="str">
        <f t="shared" si="188"/>
        <v>21:1062</v>
      </c>
      <c r="D2999" s="1" t="str">
        <f t="shared" si="189"/>
        <v>21:0123</v>
      </c>
      <c r="E2999" t="s">
        <v>12904</v>
      </c>
      <c r="F2999" t="s">
        <v>12905</v>
      </c>
      <c r="H2999">
        <v>49.740659200000003</v>
      </c>
      <c r="I2999">
        <v>-116.6881451</v>
      </c>
      <c r="J2999" s="1" t="str">
        <f t="shared" si="186"/>
        <v>NGR bulk stream sediment</v>
      </c>
      <c r="K2999" s="1" t="str">
        <f t="shared" si="187"/>
        <v>&lt;177 micron (NGR)</v>
      </c>
      <c r="L2999">
        <v>81</v>
      </c>
      <c r="M2999" t="s">
        <v>170</v>
      </c>
      <c r="N2999">
        <v>1367</v>
      </c>
      <c r="O2999" t="s">
        <v>127</v>
      </c>
      <c r="P2999" t="s">
        <v>47</v>
      </c>
      <c r="Q2999" t="s">
        <v>152</v>
      </c>
      <c r="R2999" t="s">
        <v>127</v>
      </c>
      <c r="S2999" t="s">
        <v>438</v>
      </c>
      <c r="T2999" t="s">
        <v>267</v>
      </c>
      <c r="U2999" t="s">
        <v>343</v>
      </c>
      <c r="V2999" t="s">
        <v>493</v>
      </c>
      <c r="W2999" t="s">
        <v>206</v>
      </c>
      <c r="X2999" t="s">
        <v>55</v>
      </c>
      <c r="Y2999" t="s">
        <v>829</v>
      </c>
      <c r="Z2999" t="s">
        <v>56</v>
      </c>
      <c r="AA2999" t="s">
        <v>46</v>
      </c>
      <c r="AB2999" t="s">
        <v>198</v>
      </c>
      <c r="AC2999" t="s">
        <v>120</v>
      </c>
      <c r="AD2999" t="s">
        <v>343</v>
      </c>
      <c r="AE2999" t="s">
        <v>53</v>
      </c>
      <c r="AF2999" t="s">
        <v>55</v>
      </c>
      <c r="AG2999" t="s">
        <v>730</v>
      </c>
      <c r="AH2999" t="s">
        <v>87</v>
      </c>
      <c r="AI2999" t="s">
        <v>110</v>
      </c>
      <c r="AJ2999" t="s">
        <v>66</v>
      </c>
      <c r="AK2999" t="s">
        <v>371</v>
      </c>
      <c r="AL2999" t="s">
        <v>47</v>
      </c>
      <c r="AM2999" t="s">
        <v>47</v>
      </c>
      <c r="AN2999" t="s">
        <v>189</v>
      </c>
      <c r="AO2999" t="s">
        <v>55</v>
      </c>
    </row>
    <row r="3000" spans="1:41" hidden="1" x14ac:dyDescent="0.25">
      <c r="A3000" t="s">
        <v>12906</v>
      </c>
      <c r="B3000" t="s">
        <v>12907</v>
      </c>
      <c r="C3000" s="1" t="str">
        <f t="shared" si="188"/>
        <v>21:1062</v>
      </c>
      <c r="D3000" s="1" t="str">
        <f t="shared" si="189"/>
        <v>21:0123</v>
      </c>
      <c r="E3000" t="s">
        <v>12908</v>
      </c>
      <c r="F3000" t="s">
        <v>12909</v>
      </c>
      <c r="H3000">
        <v>49.719982999999999</v>
      </c>
      <c r="I3000">
        <v>-116.7057154</v>
      </c>
      <c r="J3000" s="1" t="str">
        <f t="shared" si="186"/>
        <v>NGR bulk stream sediment</v>
      </c>
      <c r="K3000" s="1" t="str">
        <f t="shared" si="187"/>
        <v>&lt;177 micron (NGR)</v>
      </c>
      <c r="L3000">
        <v>81</v>
      </c>
      <c r="M3000" t="s">
        <v>180</v>
      </c>
      <c r="N3000">
        <v>1368</v>
      </c>
      <c r="O3000" t="s">
        <v>108</v>
      </c>
      <c r="P3000" t="s">
        <v>47</v>
      </c>
      <c r="Q3000" t="s">
        <v>915</v>
      </c>
      <c r="R3000" t="s">
        <v>198</v>
      </c>
      <c r="S3000" t="s">
        <v>438</v>
      </c>
      <c r="T3000" t="s">
        <v>209</v>
      </c>
      <c r="U3000" t="s">
        <v>300</v>
      </c>
      <c r="V3000" t="s">
        <v>173</v>
      </c>
      <c r="W3000" t="s">
        <v>79</v>
      </c>
      <c r="X3000" t="s">
        <v>85</v>
      </c>
      <c r="Y3000" t="s">
        <v>482</v>
      </c>
      <c r="Z3000" t="s">
        <v>84</v>
      </c>
      <c r="AA3000" t="s">
        <v>46</v>
      </c>
      <c r="AB3000" t="s">
        <v>53</v>
      </c>
      <c r="AC3000" t="s">
        <v>186</v>
      </c>
      <c r="AD3000" t="s">
        <v>183</v>
      </c>
      <c r="AE3000" t="s">
        <v>199</v>
      </c>
      <c r="AF3000" t="s">
        <v>58</v>
      </c>
      <c r="AG3000" t="s">
        <v>1242</v>
      </c>
      <c r="AH3000" t="s">
        <v>110</v>
      </c>
      <c r="AI3000" t="s">
        <v>61</v>
      </c>
      <c r="AJ3000" t="s">
        <v>66</v>
      </c>
      <c r="AK3000" t="s">
        <v>123</v>
      </c>
      <c r="AL3000" t="s">
        <v>47</v>
      </c>
      <c r="AM3000" t="s">
        <v>47</v>
      </c>
      <c r="AN3000" t="s">
        <v>215</v>
      </c>
      <c r="AO3000" t="s">
        <v>225</v>
      </c>
    </row>
    <row r="3001" spans="1:41" hidden="1" x14ac:dyDescent="0.25">
      <c r="A3001" t="s">
        <v>12910</v>
      </c>
      <c r="B3001" t="s">
        <v>12911</v>
      </c>
      <c r="C3001" s="1" t="str">
        <f t="shared" si="188"/>
        <v>21:1062</v>
      </c>
      <c r="D3001" s="1" t="str">
        <f t="shared" si="189"/>
        <v>21:0123</v>
      </c>
      <c r="E3001" t="s">
        <v>12912</v>
      </c>
      <c r="F3001" t="s">
        <v>12913</v>
      </c>
      <c r="H3001">
        <v>49.714375099999998</v>
      </c>
      <c r="I3001">
        <v>-116.6971769</v>
      </c>
      <c r="J3001" s="1" t="str">
        <f t="shared" si="186"/>
        <v>NGR bulk stream sediment</v>
      </c>
      <c r="K3001" s="1" t="str">
        <f t="shared" si="187"/>
        <v>&lt;177 micron (NGR)</v>
      </c>
      <c r="L3001">
        <v>81</v>
      </c>
      <c r="M3001" t="s">
        <v>195</v>
      </c>
      <c r="N3001">
        <v>1369</v>
      </c>
      <c r="O3001" t="s">
        <v>108</v>
      </c>
      <c r="P3001" t="s">
        <v>47</v>
      </c>
      <c r="Q3001" t="s">
        <v>915</v>
      </c>
      <c r="R3001" t="s">
        <v>161</v>
      </c>
      <c r="S3001" t="s">
        <v>507</v>
      </c>
      <c r="T3001" t="s">
        <v>209</v>
      </c>
      <c r="U3001" t="s">
        <v>418</v>
      </c>
      <c r="V3001" t="s">
        <v>102</v>
      </c>
      <c r="W3001" t="s">
        <v>455</v>
      </c>
      <c r="X3001" t="s">
        <v>330</v>
      </c>
      <c r="Y3001" t="s">
        <v>462</v>
      </c>
      <c r="Z3001" t="s">
        <v>84</v>
      </c>
      <c r="AA3001" t="s">
        <v>46</v>
      </c>
      <c r="AB3001" t="s">
        <v>57</v>
      </c>
      <c r="AC3001" t="s">
        <v>131</v>
      </c>
      <c r="AD3001" t="s">
        <v>538</v>
      </c>
      <c r="AE3001" t="s">
        <v>53</v>
      </c>
      <c r="AF3001" t="s">
        <v>330</v>
      </c>
      <c r="AG3001" t="s">
        <v>58</v>
      </c>
      <c r="AH3001" t="s">
        <v>174</v>
      </c>
      <c r="AI3001" t="s">
        <v>174</v>
      </c>
      <c r="AJ3001" t="s">
        <v>108</v>
      </c>
      <c r="AK3001" t="s">
        <v>60</v>
      </c>
      <c r="AL3001" t="s">
        <v>47</v>
      </c>
      <c r="AM3001" t="s">
        <v>47</v>
      </c>
      <c r="AN3001" t="s">
        <v>318</v>
      </c>
      <c r="AO3001" t="s">
        <v>90</v>
      </c>
    </row>
    <row r="3002" spans="1:41" hidden="1" x14ac:dyDescent="0.25">
      <c r="A3002" t="s">
        <v>12914</v>
      </c>
      <c r="B3002" t="s">
        <v>12915</v>
      </c>
      <c r="C3002" s="1" t="str">
        <f t="shared" si="188"/>
        <v>21:1062</v>
      </c>
      <c r="D3002" s="1" t="str">
        <f t="shared" si="189"/>
        <v>21:0123</v>
      </c>
      <c r="E3002" t="s">
        <v>12916</v>
      </c>
      <c r="F3002" t="s">
        <v>12917</v>
      </c>
      <c r="H3002">
        <v>49.973397200000001</v>
      </c>
      <c r="I3002">
        <v>-117.1580644</v>
      </c>
      <c r="J3002" s="1" t="str">
        <f t="shared" si="186"/>
        <v>NGR bulk stream sediment</v>
      </c>
      <c r="K3002" s="1" t="str">
        <f t="shared" si="187"/>
        <v>&lt;177 micron (NGR)</v>
      </c>
      <c r="L3002">
        <v>81</v>
      </c>
      <c r="M3002" t="s">
        <v>205</v>
      </c>
      <c r="N3002">
        <v>1370</v>
      </c>
      <c r="O3002" t="s">
        <v>292</v>
      </c>
      <c r="P3002" t="s">
        <v>122</v>
      </c>
      <c r="Q3002" t="s">
        <v>684</v>
      </c>
      <c r="R3002" t="s">
        <v>148</v>
      </c>
      <c r="S3002" t="s">
        <v>559</v>
      </c>
      <c r="T3002" t="s">
        <v>330</v>
      </c>
      <c r="U3002" t="s">
        <v>268</v>
      </c>
      <c r="V3002" t="s">
        <v>128</v>
      </c>
      <c r="W3002" t="s">
        <v>130</v>
      </c>
      <c r="X3002" t="s">
        <v>137</v>
      </c>
      <c r="Y3002" t="s">
        <v>83</v>
      </c>
      <c r="Z3002" t="s">
        <v>56</v>
      </c>
      <c r="AA3002" t="s">
        <v>47</v>
      </c>
      <c r="AB3002" t="s">
        <v>105</v>
      </c>
      <c r="AC3002" t="s">
        <v>306</v>
      </c>
      <c r="AD3002" t="s">
        <v>350</v>
      </c>
      <c r="AE3002" t="s">
        <v>57</v>
      </c>
      <c r="AF3002" t="s">
        <v>85</v>
      </c>
      <c r="AG3002" t="s">
        <v>1092</v>
      </c>
      <c r="AH3002" t="s">
        <v>185</v>
      </c>
      <c r="AI3002" t="s">
        <v>87</v>
      </c>
      <c r="AJ3002" t="s">
        <v>55</v>
      </c>
      <c r="AK3002" t="s">
        <v>58</v>
      </c>
      <c r="AL3002" t="s">
        <v>47</v>
      </c>
      <c r="AM3002" t="s">
        <v>47</v>
      </c>
      <c r="AN3002" t="s">
        <v>372</v>
      </c>
      <c r="AO3002" t="s">
        <v>98</v>
      </c>
    </row>
    <row r="3003" spans="1:41" hidden="1" x14ac:dyDescent="0.25">
      <c r="A3003" t="s">
        <v>12918</v>
      </c>
      <c r="B3003" t="s">
        <v>12919</v>
      </c>
      <c r="C3003" s="1" t="str">
        <f t="shared" si="188"/>
        <v>21:1062</v>
      </c>
      <c r="D3003" s="1" t="str">
        <f t="shared" si="189"/>
        <v>21:0123</v>
      </c>
      <c r="E3003" t="s">
        <v>12920</v>
      </c>
      <c r="F3003" t="s">
        <v>12921</v>
      </c>
      <c r="H3003">
        <v>49.976866100000002</v>
      </c>
      <c r="I3003">
        <v>-117.1892184</v>
      </c>
      <c r="J3003" s="1" t="str">
        <f t="shared" si="186"/>
        <v>NGR bulk stream sediment</v>
      </c>
      <c r="K3003" s="1" t="str">
        <f t="shared" si="187"/>
        <v>&lt;177 micron (NGR)</v>
      </c>
      <c r="L3003">
        <v>81</v>
      </c>
      <c r="M3003" t="s">
        <v>214</v>
      </c>
      <c r="N3003">
        <v>1371</v>
      </c>
      <c r="O3003" t="s">
        <v>187</v>
      </c>
      <c r="P3003" t="s">
        <v>122</v>
      </c>
      <c r="Q3003" t="s">
        <v>119</v>
      </c>
      <c r="R3003" t="s">
        <v>260</v>
      </c>
      <c r="S3003" t="s">
        <v>829</v>
      </c>
      <c r="T3003" t="s">
        <v>55</v>
      </c>
      <c r="U3003" t="s">
        <v>344</v>
      </c>
      <c r="V3003" t="s">
        <v>128</v>
      </c>
      <c r="W3003" t="s">
        <v>455</v>
      </c>
      <c r="X3003" t="s">
        <v>58</v>
      </c>
      <c r="Y3003" t="s">
        <v>290</v>
      </c>
      <c r="Z3003" t="s">
        <v>56</v>
      </c>
      <c r="AA3003" t="s">
        <v>51</v>
      </c>
      <c r="AB3003" t="s">
        <v>110</v>
      </c>
      <c r="AC3003" t="s">
        <v>272</v>
      </c>
      <c r="AD3003" t="s">
        <v>291</v>
      </c>
      <c r="AE3003" t="s">
        <v>257</v>
      </c>
      <c r="AF3003" t="s">
        <v>55</v>
      </c>
      <c r="AG3003" t="s">
        <v>319</v>
      </c>
      <c r="AH3003" t="s">
        <v>87</v>
      </c>
      <c r="AI3003" t="s">
        <v>185</v>
      </c>
      <c r="AJ3003" t="s">
        <v>58</v>
      </c>
      <c r="AK3003" t="s">
        <v>224</v>
      </c>
      <c r="AL3003" t="s">
        <v>47</v>
      </c>
      <c r="AM3003" t="s">
        <v>47</v>
      </c>
      <c r="AN3003" t="s">
        <v>345</v>
      </c>
      <c r="AO3003" t="s">
        <v>269</v>
      </c>
    </row>
    <row r="3004" spans="1:41" hidden="1" x14ac:dyDescent="0.25">
      <c r="A3004" t="s">
        <v>12922</v>
      </c>
      <c r="B3004" t="s">
        <v>12923</v>
      </c>
      <c r="C3004" s="1" t="str">
        <f t="shared" si="188"/>
        <v>21:1062</v>
      </c>
      <c r="D3004" s="1" t="str">
        <f t="shared" si="189"/>
        <v>21:0123</v>
      </c>
      <c r="E3004" t="s">
        <v>12924</v>
      </c>
      <c r="F3004" t="s">
        <v>12925</v>
      </c>
      <c r="H3004">
        <v>49.971917500000004</v>
      </c>
      <c r="I3004">
        <v>-117.1956418</v>
      </c>
      <c r="J3004" s="1" t="str">
        <f t="shared" si="186"/>
        <v>NGR bulk stream sediment</v>
      </c>
      <c r="K3004" s="1" t="str">
        <f t="shared" si="187"/>
        <v>&lt;177 micron (NGR)</v>
      </c>
      <c r="L3004">
        <v>81</v>
      </c>
      <c r="M3004" t="s">
        <v>223</v>
      </c>
      <c r="N3004">
        <v>1372</v>
      </c>
      <c r="O3004" t="s">
        <v>50</v>
      </c>
      <c r="P3004" t="s">
        <v>103</v>
      </c>
      <c r="Q3004" t="s">
        <v>74</v>
      </c>
      <c r="R3004" t="s">
        <v>58</v>
      </c>
      <c r="S3004" t="s">
        <v>121</v>
      </c>
      <c r="T3004" t="s">
        <v>108</v>
      </c>
      <c r="U3004" t="s">
        <v>100</v>
      </c>
      <c r="V3004" t="s">
        <v>371</v>
      </c>
      <c r="W3004" t="s">
        <v>72</v>
      </c>
      <c r="X3004" t="s">
        <v>73</v>
      </c>
      <c r="Y3004" t="s">
        <v>358</v>
      </c>
      <c r="Z3004" t="s">
        <v>56</v>
      </c>
      <c r="AA3004" t="s">
        <v>103</v>
      </c>
      <c r="AB3004" t="s">
        <v>110</v>
      </c>
      <c r="AC3004" t="s">
        <v>144</v>
      </c>
      <c r="AD3004" t="s">
        <v>829</v>
      </c>
      <c r="AE3004" t="s">
        <v>105</v>
      </c>
      <c r="AF3004" t="s">
        <v>55</v>
      </c>
      <c r="AG3004" t="s">
        <v>357</v>
      </c>
      <c r="AH3004" t="s">
        <v>149</v>
      </c>
      <c r="AI3004" t="s">
        <v>174</v>
      </c>
      <c r="AJ3004" t="s">
        <v>58</v>
      </c>
      <c r="AK3004" t="s">
        <v>52</v>
      </c>
      <c r="AL3004" t="s">
        <v>47</v>
      </c>
      <c r="AM3004" t="s">
        <v>47</v>
      </c>
      <c r="AN3004" t="s">
        <v>171</v>
      </c>
      <c r="AO3004" t="s">
        <v>82</v>
      </c>
    </row>
    <row r="3005" spans="1:41" hidden="1" x14ac:dyDescent="0.25">
      <c r="A3005" t="s">
        <v>12926</v>
      </c>
      <c r="B3005" t="s">
        <v>12927</v>
      </c>
      <c r="C3005" s="1" t="str">
        <f t="shared" si="188"/>
        <v>21:1062</v>
      </c>
      <c r="D3005" s="1" t="str">
        <f t="shared" si="189"/>
        <v>21:0123</v>
      </c>
      <c r="E3005" t="s">
        <v>12928</v>
      </c>
      <c r="F3005" t="s">
        <v>12929</v>
      </c>
      <c r="H3005">
        <v>49.957084299999998</v>
      </c>
      <c r="I3005">
        <v>-117.18628320000001</v>
      </c>
      <c r="J3005" s="1" t="str">
        <f t="shared" si="186"/>
        <v>NGR bulk stream sediment</v>
      </c>
      <c r="K3005" s="1" t="str">
        <f t="shared" si="187"/>
        <v>&lt;177 micron (NGR)</v>
      </c>
      <c r="L3005">
        <v>81</v>
      </c>
      <c r="M3005" t="s">
        <v>233</v>
      </c>
      <c r="N3005">
        <v>1373</v>
      </c>
      <c r="O3005" t="s">
        <v>85</v>
      </c>
      <c r="P3005" t="s">
        <v>122</v>
      </c>
      <c r="Q3005" t="s">
        <v>518</v>
      </c>
      <c r="R3005" t="s">
        <v>127</v>
      </c>
      <c r="S3005" t="s">
        <v>126</v>
      </c>
      <c r="T3005" t="s">
        <v>58</v>
      </c>
      <c r="U3005" t="s">
        <v>190</v>
      </c>
      <c r="V3005" t="s">
        <v>128</v>
      </c>
      <c r="W3005" t="s">
        <v>60</v>
      </c>
      <c r="X3005" t="s">
        <v>52</v>
      </c>
      <c r="Y3005" t="s">
        <v>342</v>
      </c>
      <c r="Z3005" t="s">
        <v>56</v>
      </c>
      <c r="AA3005" t="s">
        <v>46</v>
      </c>
      <c r="AB3005" t="s">
        <v>110</v>
      </c>
      <c r="AC3005" t="s">
        <v>80</v>
      </c>
      <c r="AD3005" t="s">
        <v>328</v>
      </c>
      <c r="AE3005" t="s">
        <v>149</v>
      </c>
      <c r="AF3005" t="s">
        <v>591</v>
      </c>
      <c r="AG3005" t="s">
        <v>351</v>
      </c>
      <c r="AH3005" t="s">
        <v>174</v>
      </c>
      <c r="AI3005" t="s">
        <v>87</v>
      </c>
      <c r="AJ3005" t="s">
        <v>55</v>
      </c>
      <c r="AK3005" t="s">
        <v>85</v>
      </c>
      <c r="AL3005" t="s">
        <v>47</v>
      </c>
      <c r="AM3005" t="s">
        <v>47</v>
      </c>
      <c r="AN3005" t="s">
        <v>372</v>
      </c>
      <c r="AO3005" t="s">
        <v>217</v>
      </c>
    </row>
    <row r="3006" spans="1:41" hidden="1" x14ac:dyDescent="0.25">
      <c r="A3006" t="s">
        <v>12930</v>
      </c>
      <c r="B3006" t="s">
        <v>12931</v>
      </c>
      <c r="C3006" s="1" t="str">
        <f t="shared" si="188"/>
        <v>21:1062</v>
      </c>
      <c r="D3006" s="1" t="str">
        <f t="shared" si="189"/>
        <v>21:0123</v>
      </c>
      <c r="E3006" t="s">
        <v>12932</v>
      </c>
      <c r="F3006" t="s">
        <v>12933</v>
      </c>
      <c r="H3006">
        <v>49.980230800000001</v>
      </c>
      <c r="I3006">
        <v>-117.2042532</v>
      </c>
      <c r="J3006" s="1" t="str">
        <f t="shared" si="186"/>
        <v>NGR bulk stream sediment</v>
      </c>
      <c r="K3006" s="1" t="str">
        <f t="shared" si="187"/>
        <v>&lt;177 micron (NGR)</v>
      </c>
      <c r="L3006">
        <v>81</v>
      </c>
      <c r="M3006" t="s">
        <v>248</v>
      </c>
      <c r="N3006">
        <v>1374</v>
      </c>
      <c r="O3006" t="s">
        <v>12934</v>
      </c>
      <c r="P3006" t="s">
        <v>330</v>
      </c>
      <c r="Q3006" t="s">
        <v>548</v>
      </c>
      <c r="R3006" t="s">
        <v>110</v>
      </c>
      <c r="S3006" t="s">
        <v>320</v>
      </c>
      <c r="T3006" t="s">
        <v>108</v>
      </c>
      <c r="U3006" t="s">
        <v>237</v>
      </c>
      <c r="V3006" t="s">
        <v>493</v>
      </c>
      <c r="W3006" t="s">
        <v>200</v>
      </c>
      <c r="X3006" t="s">
        <v>85</v>
      </c>
      <c r="Y3006" t="s">
        <v>300</v>
      </c>
      <c r="Z3006" t="s">
        <v>56</v>
      </c>
      <c r="AA3006" t="s">
        <v>58</v>
      </c>
      <c r="AB3006" t="s">
        <v>64</v>
      </c>
      <c r="AC3006" t="s">
        <v>457</v>
      </c>
      <c r="AD3006" t="s">
        <v>589</v>
      </c>
      <c r="AE3006" t="s">
        <v>366</v>
      </c>
      <c r="AF3006" t="s">
        <v>58</v>
      </c>
      <c r="AG3006" t="s">
        <v>2043</v>
      </c>
      <c r="AH3006" t="s">
        <v>64</v>
      </c>
      <c r="AI3006" t="s">
        <v>61</v>
      </c>
      <c r="AJ3006" t="s">
        <v>85</v>
      </c>
      <c r="AK3006" t="s">
        <v>412</v>
      </c>
      <c r="AL3006" t="s">
        <v>47</v>
      </c>
      <c r="AM3006" t="s">
        <v>122</v>
      </c>
      <c r="AN3006" t="s">
        <v>832</v>
      </c>
      <c r="AO3006" t="s">
        <v>197</v>
      </c>
    </row>
    <row r="3007" spans="1:41" hidden="1" x14ac:dyDescent="0.25">
      <c r="A3007" t="s">
        <v>12935</v>
      </c>
      <c r="B3007" t="s">
        <v>12936</v>
      </c>
      <c r="C3007" s="1" t="str">
        <f t="shared" si="188"/>
        <v>21:1062</v>
      </c>
      <c r="D3007" s="1" t="str">
        <f t="shared" si="189"/>
        <v>21:0123</v>
      </c>
      <c r="E3007" t="s">
        <v>12937</v>
      </c>
      <c r="F3007" t="s">
        <v>12938</v>
      </c>
      <c r="H3007">
        <v>49.962388199999999</v>
      </c>
      <c r="I3007">
        <v>-117.2225682</v>
      </c>
      <c r="J3007" s="1" t="str">
        <f t="shared" si="186"/>
        <v>NGR bulk stream sediment</v>
      </c>
      <c r="K3007" s="1" t="str">
        <f t="shared" si="187"/>
        <v>&lt;177 micron (NGR)</v>
      </c>
      <c r="L3007">
        <v>81</v>
      </c>
      <c r="M3007" t="s">
        <v>256</v>
      </c>
      <c r="N3007">
        <v>1375</v>
      </c>
      <c r="O3007" t="s">
        <v>197</v>
      </c>
      <c r="P3007" t="s">
        <v>50</v>
      </c>
      <c r="Q3007" t="s">
        <v>159</v>
      </c>
      <c r="R3007" t="s">
        <v>85</v>
      </c>
      <c r="S3007" t="s">
        <v>532</v>
      </c>
      <c r="T3007" t="s">
        <v>99</v>
      </c>
      <c r="U3007" t="s">
        <v>146</v>
      </c>
      <c r="V3007" t="s">
        <v>330</v>
      </c>
      <c r="W3007" t="s">
        <v>412</v>
      </c>
      <c r="X3007" t="s">
        <v>73</v>
      </c>
      <c r="Y3007" t="s">
        <v>120</v>
      </c>
      <c r="Z3007" t="s">
        <v>56</v>
      </c>
      <c r="AA3007" t="s">
        <v>85</v>
      </c>
      <c r="AB3007" t="s">
        <v>46</v>
      </c>
      <c r="AC3007" t="s">
        <v>237</v>
      </c>
      <c r="AD3007" t="s">
        <v>236</v>
      </c>
      <c r="AE3007" t="s">
        <v>336</v>
      </c>
      <c r="AF3007" t="s">
        <v>108</v>
      </c>
      <c r="AG3007" t="s">
        <v>330</v>
      </c>
      <c r="AH3007" t="s">
        <v>149</v>
      </c>
      <c r="AI3007" t="s">
        <v>61</v>
      </c>
      <c r="AJ3007" t="s">
        <v>58</v>
      </c>
      <c r="AK3007" t="s">
        <v>365</v>
      </c>
      <c r="AL3007" t="s">
        <v>47</v>
      </c>
      <c r="AM3007" t="s">
        <v>122</v>
      </c>
      <c r="AN3007" t="s">
        <v>695</v>
      </c>
      <c r="AO3007" t="s">
        <v>145</v>
      </c>
    </row>
    <row r="3008" spans="1:41" hidden="1" x14ac:dyDescent="0.25">
      <c r="A3008" t="s">
        <v>12939</v>
      </c>
      <c r="B3008" t="s">
        <v>12940</v>
      </c>
      <c r="C3008" s="1" t="str">
        <f t="shared" si="188"/>
        <v>21:1062</v>
      </c>
      <c r="D3008" s="1" t="str">
        <f t="shared" si="189"/>
        <v>21:0123</v>
      </c>
      <c r="E3008" t="s">
        <v>12941</v>
      </c>
      <c r="F3008" t="s">
        <v>12942</v>
      </c>
      <c r="H3008">
        <v>49.973603300000001</v>
      </c>
      <c r="I3008">
        <v>-117.2487959</v>
      </c>
      <c r="J3008" s="1" t="str">
        <f t="shared" si="186"/>
        <v>NGR bulk stream sediment</v>
      </c>
      <c r="K3008" s="1" t="str">
        <f t="shared" si="187"/>
        <v>&lt;177 micron (NGR)</v>
      </c>
      <c r="L3008">
        <v>81</v>
      </c>
      <c r="M3008" t="s">
        <v>265</v>
      </c>
      <c r="N3008">
        <v>1376</v>
      </c>
      <c r="O3008" t="s">
        <v>99</v>
      </c>
      <c r="P3008" t="s">
        <v>137</v>
      </c>
      <c r="Q3008" t="s">
        <v>651</v>
      </c>
      <c r="R3008" t="s">
        <v>137</v>
      </c>
      <c r="S3008" t="s">
        <v>160</v>
      </c>
      <c r="T3008" t="s">
        <v>108</v>
      </c>
      <c r="U3008" t="s">
        <v>268</v>
      </c>
      <c r="V3008" t="s">
        <v>392</v>
      </c>
      <c r="W3008" t="s">
        <v>164</v>
      </c>
      <c r="X3008" t="s">
        <v>137</v>
      </c>
      <c r="Y3008" t="s">
        <v>187</v>
      </c>
      <c r="Z3008" t="s">
        <v>84</v>
      </c>
      <c r="AA3008" t="s">
        <v>122</v>
      </c>
      <c r="AB3008" t="s">
        <v>87</v>
      </c>
      <c r="AC3008" t="s">
        <v>107</v>
      </c>
      <c r="AD3008" t="s">
        <v>328</v>
      </c>
      <c r="AE3008" t="s">
        <v>455</v>
      </c>
      <c r="AF3008" t="s">
        <v>85</v>
      </c>
      <c r="AG3008" t="s">
        <v>129</v>
      </c>
      <c r="AH3008" t="s">
        <v>46</v>
      </c>
      <c r="AI3008" t="s">
        <v>87</v>
      </c>
      <c r="AJ3008" t="s">
        <v>319</v>
      </c>
      <c r="AK3008" t="s">
        <v>142</v>
      </c>
      <c r="AL3008" t="s">
        <v>47</v>
      </c>
      <c r="AM3008" t="s">
        <v>122</v>
      </c>
      <c r="AN3008" t="s">
        <v>345</v>
      </c>
      <c r="AO3008" t="s">
        <v>269</v>
      </c>
    </row>
    <row r="3009" spans="1:41" hidden="1" x14ac:dyDescent="0.25">
      <c r="A3009" t="s">
        <v>12943</v>
      </c>
      <c r="B3009" t="s">
        <v>12944</v>
      </c>
      <c r="C3009" s="1" t="str">
        <f t="shared" si="188"/>
        <v>21:1062</v>
      </c>
      <c r="D3009" s="1" t="str">
        <f t="shared" si="189"/>
        <v>21:0123</v>
      </c>
      <c r="E3009" t="s">
        <v>12945</v>
      </c>
      <c r="F3009" t="s">
        <v>12946</v>
      </c>
      <c r="H3009">
        <v>49.996582699999998</v>
      </c>
      <c r="I3009">
        <v>-117.2489834</v>
      </c>
      <c r="J3009" s="1" t="str">
        <f t="shared" si="186"/>
        <v>NGR bulk stream sediment</v>
      </c>
      <c r="K3009" s="1" t="str">
        <f t="shared" si="187"/>
        <v>&lt;177 micron (NGR)</v>
      </c>
      <c r="L3009">
        <v>82</v>
      </c>
      <c r="M3009" t="s">
        <v>45</v>
      </c>
      <c r="N3009">
        <v>1377</v>
      </c>
      <c r="O3009" t="s">
        <v>165</v>
      </c>
      <c r="P3009" t="s">
        <v>103</v>
      </c>
      <c r="Q3009" t="s">
        <v>404</v>
      </c>
      <c r="R3009" t="s">
        <v>282</v>
      </c>
      <c r="S3009" t="s">
        <v>328</v>
      </c>
      <c r="T3009" t="s">
        <v>197</v>
      </c>
      <c r="U3009" t="s">
        <v>77</v>
      </c>
      <c r="V3009" t="s">
        <v>271</v>
      </c>
      <c r="W3009" t="s">
        <v>73</v>
      </c>
      <c r="X3009" t="s">
        <v>73</v>
      </c>
      <c r="Y3009" t="s">
        <v>75</v>
      </c>
      <c r="Z3009" t="s">
        <v>56</v>
      </c>
      <c r="AA3009" t="s">
        <v>209</v>
      </c>
      <c r="AB3009" t="s">
        <v>110</v>
      </c>
      <c r="AC3009" t="s">
        <v>275</v>
      </c>
      <c r="AD3009" t="s">
        <v>328</v>
      </c>
      <c r="AE3009" t="s">
        <v>359</v>
      </c>
      <c r="AF3009" t="s">
        <v>3419</v>
      </c>
      <c r="AG3009" t="s">
        <v>181</v>
      </c>
      <c r="AH3009" t="s">
        <v>185</v>
      </c>
      <c r="AI3009" t="s">
        <v>110</v>
      </c>
      <c r="AJ3009" t="s">
        <v>406</v>
      </c>
      <c r="AK3009" t="s">
        <v>224</v>
      </c>
      <c r="AL3009" t="s">
        <v>47</v>
      </c>
      <c r="AM3009" t="s">
        <v>122</v>
      </c>
      <c r="AN3009" t="s">
        <v>284</v>
      </c>
      <c r="AO3009" t="s">
        <v>306</v>
      </c>
    </row>
    <row r="3010" spans="1:41" hidden="1" x14ac:dyDescent="0.25">
      <c r="A3010" t="s">
        <v>12947</v>
      </c>
      <c r="B3010" t="s">
        <v>12948</v>
      </c>
      <c r="C3010" s="1" t="str">
        <f t="shared" si="188"/>
        <v>21:1062</v>
      </c>
      <c r="D3010" s="1" t="str">
        <f t="shared" si="189"/>
        <v>21:0123</v>
      </c>
      <c r="E3010" t="s">
        <v>12949</v>
      </c>
      <c r="F3010" t="s">
        <v>12950</v>
      </c>
      <c r="H3010">
        <v>49.468276699999997</v>
      </c>
      <c r="I3010">
        <v>-116.8419863</v>
      </c>
      <c r="J3010" s="1" t="str">
        <f t="shared" ref="J3010:J3073" si="190">HYPERLINK("http://geochem.nrcan.gc.ca/cdogs/content/kwd/kwd020030_e.htm", "NGR bulk stream sediment")</f>
        <v>NGR bulk stream sediment</v>
      </c>
      <c r="K3010" s="1" t="str">
        <f t="shared" ref="K3010:K3073" si="191">HYPERLINK("http://geochem.nrcan.gc.ca/cdogs/content/kwd/kwd080006_e.htm", "&lt;177 micron (NGR)")</f>
        <v>&lt;177 micron (NGR)</v>
      </c>
      <c r="L3010">
        <v>82</v>
      </c>
      <c r="M3010" t="s">
        <v>71</v>
      </c>
      <c r="N3010">
        <v>1378</v>
      </c>
      <c r="O3010" t="s">
        <v>64</v>
      </c>
      <c r="P3010" t="s">
        <v>122</v>
      </c>
      <c r="Q3010" t="s">
        <v>289</v>
      </c>
      <c r="R3010" t="s">
        <v>60</v>
      </c>
      <c r="S3010" t="s">
        <v>184</v>
      </c>
      <c r="T3010" t="s">
        <v>73</v>
      </c>
      <c r="U3010" t="s">
        <v>165</v>
      </c>
      <c r="V3010" t="s">
        <v>200</v>
      </c>
      <c r="W3010" t="s">
        <v>64</v>
      </c>
      <c r="X3010" t="s">
        <v>73</v>
      </c>
      <c r="Y3010" t="s">
        <v>342</v>
      </c>
      <c r="Z3010" t="s">
        <v>56</v>
      </c>
      <c r="AA3010" t="s">
        <v>46</v>
      </c>
      <c r="AB3010" t="s">
        <v>47</v>
      </c>
      <c r="AC3010" t="s">
        <v>58</v>
      </c>
      <c r="AD3010" t="s">
        <v>597</v>
      </c>
      <c r="AE3010" t="s">
        <v>56</v>
      </c>
      <c r="AF3010" t="s">
        <v>88</v>
      </c>
      <c r="AG3010" t="s">
        <v>502</v>
      </c>
      <c r="AH3010" t="s">
        <v>101</v>
      </c>
      <c r="AI3010" t="s">
        <v>87</v>
      </c>
      <c r="AJ3010" t="s">
        <v>76</v>
      </c>
      <c r="AK3010" t="s">
        <v>366</v>
      </c>
      <c r="AL3010" t="s">
        <v>47</v>
      </c>
      <c r="AM3010" t="s">
        <v>122</v>
      </c>
      <c r="AN3010" t="s">
        <v>284</v>
      </c>
      <c r="AO3010" t="s">
        <v>59</v>
      </c>
    </row>
    <row r="3011" spans="1:41" hidden="1" x14ac:dyDescent="0.25">
      <c r="A3011" t="s">
        <v>12951</v>
      </c>
      <c r="B3011" t="s">
        <v>12952</v>
      </c>
      <c r="C3011" s="1" t="str">
        <f t="shared" si="188"/>
        <v>21:1062</v>
      </c>
      <c r="D3011" s="1" t="str">
        <f t="shared" si="189"/>
        <v>21:0123</v>
      </c>
      <c r="E3011" t="s">
        <v>12953</v>
      </c>
      <c r="F3011" t="s">
        <v>12954</v>
      </c>
      <c r="H3011">
        <v>49.452357499999998</v>
      </c>
      <c r="I3011">
        <v>-116.83776020000001</v>
      </c>
      <c r="J3011" s="1" t="str">
        <f t="shared" si="190"/>
        <v>NGR bulk stream sediment</v>
      </c>
      <c r="K3011" s="1" t="str">
        <f t="shared" si="191"/>
        <v>&lt;177 micron (NGR)</v>
      </c>
      <c r="L3011">
        <v>82</v>
      </c>
      <c r="M3011" t="s">
        <v>95</v>
      </c>
      <c r="N3011">
        <v>1379</v>
      </c>
      <c r="O3011" t="s">
        <v>46</v>
      </c>
      <c r="P3011" t="s">
        <v>47</v>
      </c>
      <c r="Q3011" t="s">
        <v>802</v>
      </c>
      <c r="R3011" t="s">
        <v>336</v>
      </c>
      <c r="S3011" t="s">
        <v>559</v>
      </c>
      <c r="T3011" t="s">
        <v>73</v>
      </c>
      <c r="U3011" t="s">
        <v>98</v>
      </c>
      <c r="V3011" t="s">
        <v>357</v>
      </c>
      <c r="W3011" t="s">
        <v>101</v>
      </c>
      <c r="X3011" t="s">
        <v>73</v>
      </c>
      <c r="Y3011" t="s">
        <v>83</v>
      </c>
      <c r="Z3011" t="s">
        <v>56</v>
      </c>
      <c r="AA3011" t="s">
        <v>46</v>
      </c>
      <c r="AB3011" t="s">
        <v>81</v>
      </c>
      <c r="AC3011" t="s">
        <v>55</v>
      </c>
      <c r="AD3011" t="s">
        <v>431</v>
      </c>
      <c r="AE3011" t="s">
        <v>380</v>
      </c>
      <c r="AF3011" t="s">
        <v>591</v>
      </c>
      <c r="AG3011" t="s">
        <v>330</v>
      </c>
      <c r="AH3011" t="s">
        <v>78</v>
      </c>
      <c r="AI3011" t="s">
        <v>61</v>
      </c>
      <c r="AJ3011" t="s">
        <v>127</v>
      </c>
      <c r="AK3011" t="s">
        <v>1528</v>
      </c>
      <c r="AL3011" t="s">
        <v>122</v>
      </c>
      <c r="AM3011" t="s">
        <v>103</v>
      </c>
      <c r="AN3011" t="s">
        <v>65</v>
      </c>
      <c r="AO3011" t="s">
        <v>269</v>
      </c>
    </row>
    <row r="3012" spans="1:41" hidden="1" x14ac:dyDescent="0.25">
      <c r="A3012" t="s">
        <v>12955</v>
      </c>
      <c r="B3012" t="s">
        <v>12956</v>
      </c>
      <c r="C3012" s="1" t="str">
        <f t="shared" si="188"/>
        <v>21:1062</v>
      </c>
      <c r="D3012" s="1" t="str">
        <f t="shared" si="189"/>
        <v>21:0123</v>
      </c>
      <c r="E3012" t="s">
        <v>12957</v>
      </c>
      <c r="F3012" t="s">
        <v>12958</v>
      </c>
      <c r="H3012">
        <v>49.438890299999997</v>
      </c>
      <c r="I3012">
        <v>-116.8310457</v>
      </c>
      <c r="J3012" s="1" t="str">
        <f t="shared" si="190"/>
        <v>NGR bulk stream sediment</v>
      </c>
      <c r="K3012" s="1" t="str">
        <f t="shared" si="191"/>
        <v>&lt;177 micron (NGR)</v>
      </c>
      <c r="L3012">
        <v>82</v>
      </c>
      <c r="M3012" t="s">
        <v>117</v>
      </c>
      <c r="N3012">
        <v>1380</v>
      </c>
      <c r="O3012" t="s">
        <v>185</v>
      </c>
      <c r="P3012" t="s">
        <v>51</v>
      </c>
      <c r="Q3012" t="s">
        <v>327</v>
      </c>
      <c r="R3012" t="s">
        <v>76</v>
      </c>
      <c r="S3012" t="s">
        <v>236</v>
      </c>
      <c r="T3012" t="s">
        <v>51</v>
      </c>
      <c r="U3012" t="s">
        <v>239</v>
      </c>
      <c r="V3012" t="s">
        <v>260</v>
      </c>
      <c r="W3012" t="s">
        <v>235</v>
      </c>
      <c r="X3012" t="s">
        <v>103</v>
      </c>
      <c r="Y3012" t="s">
        <v>106</v>
      </c>
      <c r="Z3012" t="s">
        <v>56</v>
      </c>
      <c r="AA3012" t="s">
        <v>46</v>
      </c>
      <c r="AB3012" t="s">
        <v>47</v>
      </c>
      <c r="AC3012" t="s">
        <v>267</v>
      </c>
      <c r="AD3012" t="s">
        <v>590</v>
      </c>
      <c r="AE3012" t="s">
        <v>199</v>
      </c>
      <c r="AF3012" t="s">
        <v>182</v>
      </c>
      <c r="AG3012" t="s">
        <v>238</v>
      </c>
      <c r="AH3012" t="s">
        <v>161</v>
      </c>
      <c r="AI3012" t="s">
        <v>174</v>
      </c>
      <c r="AJ3012" t="s">
        <v>108</v>
      </c>
      <c r="AK3012" t="s">
        <v>712</v>
      </c>
      <c r="AL3012" t="s">
        <v>47</v>
      </c>
      <c r="AM3012" t="s">
        <v>122</v>
      </c>
      <c r="AN3012" t="s">
        <v>65</v>
      </c>
      <c r="AO3012" t="s">
        <v>55</v>
      </c>
    </row>
    <row r="3013" spans="1:41" hidden="1" x14ac:dyDescent="0.25">
      <c r="A3013" t="s">
        <v>12959</v>
      </c>
      <c r="B3013" t="s">
        <v>12960</v>
      </c>
      <c r="C3013" s="1" t="str">
        <f t="shared" si="188"/>
        <v>21:1062</v>
      </c>
      <c r="D3013" s="1" t="str">
        <f t="shared" si="189"/>
        <v>21:0123</v>
      </c>
      <c r="E3013" t="s">
        <v>12961</v>
      </c>
      <c r="F3013" t="s">
        <v>12962</v>
      </c>
      <c r="H3013">
        <v>49.414539300000001</v>
      </c>
      <c r="I3013">
        <v>-116.8137303</v>
      </c>
      <c r="J3013" s="1" t="str">
        <f t="shared" si="190"/>
        <v>NGR bulk stream sediment</v>
      </c>
      <c r="K3013" s="1" t="str">
        <f t="shared" si="191"/>
        <v>&lt;177 micron (NGR)</v>
      </c>
      <c r="L3013">
        <v>82</v>
      </c>
      <c r="M3013" t="s">
        <v>136</v>
      </c>
      <c r="N3013">
        <v>1381</v>
      </c>
      <c r="O3013" t="s">
        <v>149</v>
      </c>
      <c r="P3013" t="s">
        <v>217</v>
      </c>
      <c r="Q3013" t="s">
        <v>548</v>
      </c>
      <c r="R3013" t="s">
        <v>257</v>
      </c>
      <c r="S3013" t="s">
        <v>425</v>
      </c>
      <c r="T3013" t="s">
        <v>51</v>
      </c>
      <c r="U3013" t="s">
        <v>80</v>
      </c>
      <c r="V3013" t="s">
        <v>173</v>
      </c>
      <c r="W3013" t="s">
        <v>54</v>
      </c>
      <c r="X3013" t="s">
        <v>55</v>
      </c>
      <c r="Y3013" t="s">
        <v>237</v>
      </c>
      <c r="Z3013" t="s">
        <v>56</v>
      </c>
      <c r="AA3013" t="s">
        <v>46</v>
      </c>
      <c r="AB3013" t="s">
        <v>122</v>
      </c>
      <c r="AC3013" t="s">
        <v>58</v>
      </c>
      <c r="AD3013" t="s">
        <v>482</v>
      </c>
      <c r="AE3013" t="s">
        <v>56</v>
      </c>
      <c r="AF3013" t="s">
        <v>58</v>
      </c>
      <c r="AG3013" t="s">
        <v>2087</v>
      </c>
      <c r="AH3013" t="s">
        <v>224</v>
      </c>
      <c r="AI3013" t="s">
        <v>63</v>
      </c>
      <c r="AJ3013" t="s">
        <v>697</v>
      </c>
      <c r="AK3013" t="s">
        <v>209</v>
      </c>
      <c r="AL3013" t="s">
        <v>47</v>
      </c>
      <c r="AM3013" t="s">
        <v>51</v>
      </c>
      <c r="AN3013" t="s">
        <v>196</v>
      </c>
      <c r="AO3013" t="s">
        <v>90</v>
      </c>
    </row>
    <row r="3014" spans="1:41" hidden="1" x14ac:dyDescent="0.25">
      <c r="A3014" t="s">
        <v>12963</v>
      </c>
      <c r="B3014" t="s">
        <v>12964</v>
      </c>
      <c r="C3014" s="1" t="str">
        <f t="shared" si="188"/>
        <v>21:1062</v>
      </c>
      <c r="D3014" s="1" t="str">
        <f t="shared" si="189"/>
        <v>21:0123</v>
      </c>
      <c r="E3014" t="s">
        <v>12965</v>
      </c>
      <c r="F3014" t="s">
        <v>12966</v>
      </c>
      <c r="H3014">
        <v>49.3976659</v>
      </c>
      <c r="I3014">
        <v>-116.82011970000001</v>
      </c>
      <c r="J3014" s="1" t="str">
        <f t="shared" si="190"/>
        <v>NGR bulk stream sediment</v>
      </c>
      <c r="K3014" s="1" t="str">
        <f t="shared" si="191"/>
        <v>&lt;177 micron (NGR)</v>
      </c>
      <c r="L3014">
        <v>82</v>
      </c>
      <c r="M3014" t="s">
        <v>157</v>
      </c>
      <c r="N3014">
        <v>1382</v>
      </c>
      <c r="O3014" t="s">
        <v>53</v>
      </c>
      <c r="P3014" t="s">
        <v>58</v>
      </c>
      <c r="Q3014" t="s">
        <v>119</v>
      </c>
      <c r="R3014" t="s">
        <v>123</v>
      </c>
      <c r="S3014" t="s">
        <v>146</v>
      </c>
      <c r="T3014" t="s">
        <v>51</v>
      </c>
      <c r="U3014" t="s">
        <v>175</v>
      </c>
      <c r="V3014" t="s">
        <v>228</v>
      </c>
      <c r="W3014" t="s">
        <v>64</v>
      </c>
      <c r="X3014" t="s">
        <v>73</v>
      </c>
      <c r="Y3014" t="s">
        <v>126</v>
      </c>
      <c r="Z3014" t="s">
        <v>56</v>
      </c>
      <c r="AA3014" t="s">
        <v>46</v>
      </c>
      <c r="AB3014" t="s">
        <v>161</v>
      </c>
      <c r="AC3014" t="s">
        <v>58</v>
      </c>
      <c r="AD3014" t="s">
        <v>597</v>
      </c>
      <c r="AE3014" t="s">
        <v>380</v>
      </c>
      <c r="AF3014" t="s">
        <v>148</v>
      </c>
      <c r="AG3014" t="s">
        <v>143</v>
      </c>
      <c r="AH3014" t="s">
        <v>200</v>
      </c>
      <c r="AI3014" t="s">
        <v>110</v>
      </c>
      <c r="AJ3014" t="s">
        <v>50</v>
      </c>
      <c r="AK3014" t="s">
        <v>842</v>
      </c>
      <c r="AL3014" t="s">
        <v>47</v>
      </c>
      <c r="AM3014" t="s">
        <v>103</v>
      </c>
      <c r="AN3014" t="s">
        <v>65</v>
      </c>
      <c r="AO3014" t="s">
        <v>59</v>
      </c>
    </row>
    <row r="3015" spans="1:41" hidden="1" x14ac:dyDescent="0.25">
      <c r="A3015" t="s">
        <v>12967</v>
      </c>
      <c r="B3015" t="s">
        <v>12968</v>
      </c>
      <c r="C3015" s="1" t="str">
        <f t="shared" si="188"/>
        <v>21:1062</v>
      </c>
      <c r="D3015" s="1" t="str">
        <f t="shared" si="189"/>
        <v>21:0123</v>
      </c>
      <c r="E3015" t="s">
        <v>12969</v>
      </c>
      <c r="F3015" t="s">
        <v>12970</v>
      </c>
      <c r="H3015">
        <v>49.354874199999998</v>
      </c>
      <c r="I3015">
        <v>-116.7969063</v>
      </c>
      <c r="J3015" s="1" t="str">
        <f t="shared" si="190"/>
        <v>NGR bulk stream sediment</v>
      </c>
      <c r="K3015" s="1" t="str">
        <f t="shared" si="191"/>
        <v>&lt;177 micron (NGR)</v>
      </c>
      <c r="L3015">
        <v>82</v>
      </c>
      <c r="M3015" t="s">
        <v>170</v>
      </c>
      <c r="N3015">
        <v>1383</v>
      </c>
      <c r="O3015" t="s">
        <v>53</v>
      </c>
      <c r="P3015" t="s">
        <v>47</v>
      </c>
      <c r="Q3015" t="s">
        <v>337</v>
      </c>
      <c r="R3015" t="s">
        <v>257</v>
      </c>
      <c r="S3015" t="s">
        <v>445</v>
      </c>
      <c r="T3015" t="s">
        <v>51</v>
      </c>
      <c r="U3015" t="s">
        <v>358</v>
      </c>
      <c r="V3015" t="s">
        <v>392</v>
      </c>
      <c r="W3015" t="s">
        <v>47</v>
      </c>
      <c r="X3015" t="s">
        <v>52</v>
      </c>
      <c r="Y3015" t="s">
        <v>144</v>
      </c>
      <c r="Z3015" t="s">
        <v>56</v>
      </c>
      <c r="AA3015" t="s">
        <v>46</v>
      </c>
      <c r="AB3015" t="s">
        <v>78</v>
      </c>
      <c r="AC3015" t="s">
        <v>58</v>
      </c>
      <c r="AD3015" t="s">
        <v>438</v>
      </c>
      <c r="AE3015" t="s">
        <v>380</v>
      </c>
      <c r="AF3015" t="s">
        <v>181</v>
      </c>
      <c r="AG3015" t="s">
        <v>238</v>
      </c>
      <c r="AH3015" t="s">
        <v>182</v>
      </c>
      <c r="AI3015" t="s">
        <v>87</v>
      </c>
      <c r="AJ3015" t="s">
        <v>127</v>
      </c>
      <c r="AK3015" t="s">
        <v>910</v>
      </c>
      <c r="AL3015" t="s">
        <v>47</v>
      </c>
      <c r="AM3015" t="s">
        <v>103</v>
      </c>
      <c r="AN3015" t="s">
        <v>89</v>
      </c>
      <c r="AO3015" t="s">
        <v>82</v>
      </c>
    </row>
    <row r="3016" spans="1:41" hidden="1" x14ac:dyDescent="0.25">
      <c r="A3016" t="s">
        <v>12971</v>
      </c>
      <c r="B3016" t="s">
        <v>12972</v>
      </c>
      <c r="C3016" s="1" t="str">
        <f t="shared" si="188"/>
        <v>21:1062</v>
      </c>
      <c r="D3016" s="1" t="str">
        <f t="shared" si="189"/>
        <v>21:0123</v>
      </c>
      <c r="E3016" t="s">
        <v>12973</v>
      </c>
      <c r="F3016" t="s">
        <v>12974</v>
      </c>
      <c r="H3016">
        <v>49.492970200000002</v>
      </c>
      <c r="I3016">
        <v>-116.8423902</v>
      </c>
      <c r="J3016" s="1" t="str">
        <f t="shared" si="190"/>
        <v>NGR bulk stream sediment</v>
      </c>
      <c r="K3016" s="1" t="str">
        <f t="shared" si="191"/>
        <v>&lt;177 micron (NGR)</v>
      </c>
      <c r="L3016">
        <v>82</v>
      </c>
      <c r="M3016" t="s">
        <v>180</v>
      </c>
      <c r="N3016">
        <v>1384</v>
      </c>
      <c r="O3016" t="s">
        <v>61</v>
      </c>
      <c r="P3016" t="s">
        <v>47</v>
      </c>
      <c r="Q3016" t="s">
        <v>862</v>
      </c>
      <c r="R3016" t="s">
        <v>86</v>
      </c>
      <c r="S3016" t="s">
        <v>237</v>
      </c>
      <c r="T3016" t="s">
        <v>73</v>
      </c>
      <c r="U3016" t="s">
        <v>90</v>
      </c>
      <c r="V3016" t="s">
        <v>357</v>
      </c>
      <c r="W3016" t="s">
        <v>139</v>
      </c>
      <c r="X3016" t="s">
        <v>73</v>
      </c>
      <c r="Y3016" t="s">
        <v>184</v>
      </c>
      <c r="Z3016" t="s">
        <v>56</v>
      </c>
      <c r="AA3016" t="s">
        <v>46</v>
      </c>
      <c r="AB3016" t="s">
        <v>78</v>
      </c>
      <c r="AC3016" t="s">
        <v>58</v>
      </c>
      <c r="AD3016" t="s">
        <v>207</v>
      </c>
      <c r="AE3016" t="s">
        <v>56</v>
      </c>
      <c r="AF3016" t="s">
        <v>181</v>
      </c>
      <c r="AG3016" t="s">
        <v>118</v>
      </c>
      <c r="AH3016" t="s">
        <v>81</v>
      </c>
      <c r="AI3016" t="s">
        <v>185</v>
      </c>
      <c r="AJ3016" t="s">
        <v>175</v>
      </c>
      <c r="AK3016" t="s">
        <v>145</v>
      </c>
      <c r="AL3016" t="s">
        <v>47</v>
      </c>
      <c r="AM3016" t="s">
        <v>47</v>
      </c>
      <c r="AN3016" t="s">
        <v>695</v>
      </c>
      <c r="AO3016" t="s">
        <v>59</v>
      </c>
    </row>
    <row r="3017" spans="1:41" hidden="1" x14ac:dyDescent="0.25">
      <c r="A3017" t="s">
        <v>12975</v>
      </c>
      <c r="B3017" t="s">
        <v>12976</v>
      </c>
      <c r="C3017" s="1" t="str">
        <f t="shared" si="188"/>
        <v>21:1062</v>
      </c>
      <c r="D3017" s="1" t="str">
        <f t="shared" si="189"/>
        <v>21:0123</v>
      </c>
      <c r="E3017" t="s">
        <v>12977</v>
      </c>
      <c r="F3017" t="s">
        <v>12978</v>
      </c>
      <c r="H3017">
        <v>49.264394699999997</v>
      </c>
      <c r="I3017">
        <v>-116.7133982</v>
      </c>
      <c r="J3017" s="1" t="str">
        <f t="shared" si="190"/>
        <v>NGR bulk stream sediment</v>
      </c>
      <c r="K3017" s="1" t="str">
        <f t="shared" si="191"/>
        <v>&lt;177 micron (NGR)</v>
      </c>
      <c r="L3017">
        <v>82</v>
      </c>
      <c r="M3017" t="s">
        <v>280</v>
      </c>
      <c r="N3017">
        <v>1385</v>
      </c>
      <c r="O3017" t="s">
        <v>62</v>
      </c>
      <c r="P3017" t="s">
        <v>47</v>
      </c>
      <c r="Q3017" t="s">
        <v>548</v>
      </c>
      <c r="R3017" t="s">
        <v>61</v>
      </c>
      <c r="S3017" t="s">
        <v>372</v>
      </c>
      <c r="T3017" t="s">
        <v>73</v>
      </c>
      <c r="U3017" t="s">
        <v>51</v>
      </c>
      <c r="V3017" t="s">
        <v>101</v>
      </c>
      <c r="W3017" t="s">
        <v>103</v>
      </c>
      <c r="X3017" t="s">
        <v>82</v>
      </c>
      <c r="Y3017" t="s">
        <v>12979</v>
      </c>
      <c r="Z3017" t="s">
        <v>56</v>
      </c>
      <c r="AA3017" t="s">
        <v>46</v>
      </c>
      <c r="AB3017" t="s">
        <v>60</v>
      </c>
      <c r="AC3017" t="s">
        <v>58</v>
      </c>
      <c r="AD3017" t="s">
        <v>83</v>
      </c>
      <c r="AE3017" t="s">
        <v>380</v>
      </c>
      <c r="AF3017" t="s">
        <v>108</v>
      </c>
      <c r="AG3017" t="s">
        <v>882</v>
      </c>
      <c r="AH3017" t="s">
        <v>271</v>
      </c>
      <c r="AI3017" t="s">
        <v>455</v>
      </c>
      <c r="AJ3017" t="s">
        <v>6206</v>
      </c>
      <c r="AK3017" t="s">
        <v>127</v>
      </c>
      <c r="AL3017" t="s">
        <v>47</v>
      </c>
      <c r="AM3017" t="s">
        <v>52</v>
      </c>
      <c r="AN3017" t="s">
        <v>518</v>
      </c>
      <c r="AO3017" t="s">
        <v>141</v>
      </c>
    </row>
    <row r="3018" spans="1:41" hidden="1" x14ac:dyDescent="0.25">
      <c r="A3018" t="s">
        <v>12980</v>
      </c>
      <c r="B3018" t="s">
        <v>12981</v>
      </c>
      <c r="C3018" s="1" t="str">
        <f t="shared" si="188"/>
        <v>21:1062</v>
      </c>
      <c r="D3018" s="1" t="str">
        <f t="shared" si="189"/>
        <v>21:0123</v>
      </c>
      <c r="E3018" t="s">
        <v>12977</v>
      </c>
      <c r="F3018" t="s">
        <v>12982</v>
      </c>
      <c r="H3018">
        <v>49.264394699999997</v>
      </c>
      <c r="I3018">
        <v>-116.7133982</v>
      </c>
      <c r="J3018" s="1" t="str">
        <f t="shared" si="190"/>
        <v>NGR bulk stream sediment</v>
      </c>
      <c r="K3018" s="1" t="str">
        <f t="shared" si="191"/>
        <v>&lt;177 micron (NGR)</v>
      </c>
      <c r="L3018">
        <v>82</v>
      </c>
      <c r="M3018" t="s">
        <v>288</v>
      </c>
      <c r="N3018">
        <v>1386</v>
      </c>
      <c r="O3018" t="s">
        <v>53</v>
      </c>
      <c r="P3018" t="s">
        <v>122</v>
      </c>
      <c r="Q3018" t="s">
        <v>548</v>
      </c>
      <c r="R3018" t="s">
        <v>110</v>
      </c>
      <c r="S3018" t="s">
        <v>372</v>
      </c>
      <c r="T3018" t="s">
        <v>51</v>
      </c>
      <c r="U3018" t="s">
        <v>51</v>
      </c>
      <c r="V3018" t="s">
        <v>110</v>
      </c>
      <c r="W3018" t="s">
        <v>200</v>
      </c>
      <c r="X3018" t="s">
        <v>145</v>
      </c>
      <c r="Y3018" t="s">
        <v>11116</v>
      </c>
      <c r="Z3018" t="s">
        <v>56</v>
      </c>
      <c r="AA3018" t="s">
        <v>46</v>
      </c>
      <c r="AB3018" t="s">
        <v>60</v>
      </c>
      <c r="AC3018" t="s">
        <v>58</v>
      </c>
      <c r="AD3018" t="s">
        <v>160</v>
      </c>
      <c r="AE3018" t="s">
        <v>380</v>
      </c>
      <c r="AF3018" t="s">
        <v>85</v>
      </c>
      <c r="AG3018" t="s">
        <v>145</v>
      </c>
      <c r="AH3018" t="s">
        <v>371</v>
      </c>
      <c r="AI3018" t="s">
        <v>455</v>
      </c>
      <c r="AJ3018" t="s">
        <v>3356</v>
      </c>
      <c r="AK3018" t="s">
        <v>76</v>
      </c>
      <c r="AL3018" t="s">
        <v>47</v>
      </c>
      <c r="AM3018" t="s">
        <v>73</v>
      </c>
      <c r="AN3018" t="s">
        <v>652</v>
      </c>
      <c r="AO3018" t="s">
        <v>112</v>
      </c>
    </row>
    <row r="3019" spans="1:41" hidden="1" x14ac:dyDescent="0.25">
      <c r="A3019" t="s">
        <v>12983</v>
      </c>
      <c r="B3019" t="s">
        <v>12984</v>
      </c>
      <c r="C3019" s="1" t="str">
        <f t="shared" si="188"/>
        <v>21:1062</v>
      </c>
      <c r="D3019" s="1" t="str">
        <f t="shared" si="189"/>
        <v>21:0123</v>
      </c>
      <c r="E3019" t="s">
        <v>12985</v>
      </c>
      <c r="F3019" t="s">
        <v>12986</v>
      </c>
      <c r="H3019">
        <v>49.279809999999998</v>
      </c>
      <c r="I3019">
        <v>-116.734869</v>
      </c>
      <c r="J3019" s="1" t="str">
        <f t="shared" si="190"/>
        <v>NGR bulk stream sediment</v>
      </c>
      <c r="K3019" s="1" t="str">
        <f t="shared" si="191"/>
        <v>&lt;177 micron (NGR)</v>
      </c>
      <c r="L3019">
        <v>82</v>
      </c>
      <c r="M3019" t="s">
        <v>195</v>
      </c>
      <c r="N3019">
        <v>1387</v>
      </c>
      <c r="O3019" t="s">
        <v>62</v>
      </c>
      <c r="P3019" t="s">
        <v>55</v>
      </c>
      <c r="Q3019" t="s">
        <v>318</v>
      </c>
      <c r="R3019" t="s">
        <v>257</v>
      </c>
      <c r="S3019" t="s">
        <v>543</v>
      </c>
      <c r="T3019" t="s">
        <v>51</v>
      </c>
      <c r="U3019" t="s">
        <v>76</v>
      </c>
      <c r="V3019" t="s">
        <v>164</v>
      </c>
      <c r="W3019" t="s">
        <v>56</v>
      </c>
      <c r="X3019" t="s">
        <v>51</v>
      </c>
      <c r="Y3019" t="s">
        <v>386</v>
      </c>
      <c r="Z3019" t="s">
        <v>56</v>
      </c>
      <c r="AA3019" t="s">
        <v>46</v>
      </c>
      <c r="AB3019" t="s">
        <v>130</v>
      </c>
      <c r="AC3019" t="s">
        <v>58</v>
      </c>
      <c r="AD3019" t="s">
        <v>431</v>
      </c>
      <c r="AE3019" t="s">
        <v>380</v>
      </c>
      <c r="AF3019" t="s">
        <v>125</v>
      </c>
      <c r="AG3019" t="s">
        <v>997</v>
      </c>
      <c r="AH3019" t="s">
        <v>81</v>
      </c>
      <c r="AI3019" t="s">
        <v>139</v>
      </c>
      <c r="AJ3019" t="s">
        <v>8366</v>
      </c>
      <c r="AK3019" t="s">
        <v>49</v>
      </c>
      <c r="AL3019" t="s">
        <v>47</v>
      </c>
      <c r="AM3019" t="s">
        <v>47</v>
      </c>
      <c r="AN3019" t="s">
        <v>463</v>
      </c>
      <c r="AO3019" t="s">
        <v>175</v>
      </c>
    </row>
    <row r="3020" spans="1:41" hidden="1" x14ac:dyDescent="0.25">
      <c r="A3020" t="s">
        <v>12987</v>
      </c>
      <c r="B3020" t="s">
        <v>12988</v>
      </c>
      <c r="C3020" s="1" t="str">
        <f t="shared" si="188"/>
        <v>21:1062</v>
      </c>
      <c r="D3020" s="1" t="str">
        <f t="shared" si="189"/>
        <v>21:0123</v>
      </c>
      <c r="E3020" t="s">
        <v>12989</v>
      </c>
      <c r="F3020" t="s">
        <v>12990</v>
      </c>
      <c r="H3020">
        <v>49.2980558</v>
      </c>
      <c r="I3020">
        <v>-116.7612091</v>
      </c>
      <c r="J3020" s="1" t="str">
        <f t="shared" si="190"/>
        <v>NGR bulk stream sediment</v>
      </c>
      <c r="K3020" s="1" t="str">
        <f t="shared" si="191"/>
        <v>&lt;177 micron (NGR)</v>
      </c>
      <c r="L3020">
        <v>82</v>
      </c>
      <c r="M3020" t="s">
        <v>205</v>
      </c>
      <c r="N3020">
        <v>1388</v>
      </c>
      <c r="O3020" t="s">
        <v>62</v>
      </c>
      <c r="P3020" t="s">
        <v>58</v>
      </c>
      <c r="Q3020" t="s">
        <v>184</v>
      </c>
      <c r="R3020" t="s">
        <v>109</v>
      </c>
      <c r="S3020" t="s">
        <v>431</v>
      </c>
      <c r="T3020" t="s">
        <v>51</v>
      </c>
      <c r="U3020" t="s">
        <v>217</v>
      </c>
      <c r="V3020" t="s">
        <v>228</v>
      </c>
      <c r="W3020" t="s">
        <v>199</v>
      </c>
      <c r="X3020" t="s">
        <v>122</v>
      </c>
      <c r="Y3020" t="s">
        <v>457</v>
      </c>
      <c r="Z3020" t="s">
        <v>56</v>
      </c>
      <c r="AA3020" t="s">
        <v>46</v>
      </c>
      <c r="AB3020" t="s">
        <v>78</v>
      </c>
      <c r="AC3020" t="s">
        <v>58</v>
      </c>
      <c r="AD3020" t="s">
        <v>237</v>
      </c>
      <c r="AE3020" t="s">
        <v>380</v>
      </c>
      <c r="AF3020" t="s">
        <v>78</v>
      </c>
      <c r="AG3020" t="s">
        <v>88</v>
      </c>
      <c r="AH3020" t="s">
        <v>105</v>
      </c>
      <c r="AI3020" t="s">
        <v>235</v>
      </c>
      <c r="AJ3020" t="s">
        <v>12991</v>
      </c>
      <c r="AK3020" t="s">
        <v>12992</v>
      </c>
      <c r="AL3020" t="s">
        <v>47</v>
      </c>
      <c r="AM3020" t="s">
        <v>47</v>
      </c>
      <c r="AN3020" t="s">
        <v>65</v>
      </c>
      <c r="AO3020" t="s">
        <v>122</v>
      </c>
    </row>
    <row r="3021" spans="1:41" hidden="1" x14ac:dyDescent="0.25">
      <c r="A3021" t="s">
        <v>12993</v>
      </c>
      <c r="B3021" t="s">
        <v>12994</v>
      </c>
      <c r="C3021" s="1" t="str">
        <f t="shared" si="188"/>
        <v>21:1062</v>
      </c>
      <c r="D3021" s="1" t="str">
        <f t="shared" si="189"/>
        <v>21:0123</v>
      </c>
      <c r="E3021" t="s">
        <v>12995</v>
      </c>
      <c r="F3021" t="s">
        <v>12996</v>
      </c>
      <c r="H3021">
        <v>49.303204100000002</v>
      </c>
      <c r="I3021">
        <v>-116.7626978</v>
      </c>
      <c r="J3021" s="1" t="str">
        <f t="shared" si="190"/>
        <v>NGR bulk stream sediment</v>
      </c>
      <c r="K3021" s="1" t="str">
        <f t="shared" si="191"/>
        <v>&lt;177 micron (NGR)</v>
      </c>
      <c r="L3021">
        <v>82</v>
      </c>
      <c r="M3021" t="s">
        <v>214</v>
      </c>
      <c r="N3021">
        <v>1389</v>
      </c>
      <c r="O3021" t="s">
        <v>235</v>
      </c>
      <c r="P3021" t="s">
        <v>386</v>
      </c>
      <c r="Q3021" t="s">
        <v>345</v>
      </c>
      <c r="R3021" t="s">
        <v>101</v>
      </c>
      <c r="S3021" t="s">
        <v>207</v>
      </c>
      <c r="T3021" t="s">
        <v>55</v>
      </c>
      <c r="U3021" t="s">
        <v>107</v>
      </c>
      <c r="V3021" t="s">
        <v>63</v>
      </c>
      <c r="W3021" t="s">
        <v>130</v>
      </c>
      <c r="X3021" t="s">
        <v>55</v>
      </c>
      <c r="Y3021" t="s">
        <v>184</v>
      </c>
      <c r="Z3021" t="s">
        <v>56</v>
      </c>
      <c r="AA3021" t="s">
        <v>46</v>
      </c>
      <c r="AB3021" t="s">
        <v>235</v>
      </c>
      <c r="AC3021" t="s">
        <v>58</v>
      </c>
      <c r="AD3021" t="s">
        <v>268</v>
      </c>
      <c r="AE3021" t="s">
        <v>56</v>
      </c>
      <c r="AF3021" t="s">
        <v>209</v>
      </c>
      <c r="AG3021" t="s">
        <v>1242</v>
      </c>
      <c r="AH3021" t="s">
        <v>103</v>
      </c>
      <c r="AI3021" t="s">
        <v>105</v>
      </c>
      <c r="AJ3021" t="s">
        <v>104</v>
      </c>
      <c r="AK3021" t="s">
        <v>127</v>
      </c>
      <c r="AL3021" t="s">
        <v>122</v>
      </c>
      <c r="AM3021" t="s">
        <v>47</v>
      </c>
      <c r="AN3021" t="s">
        <v>318</v>
      </c>
      <c r="AO3021" t="s">
        <v>175</v>
      </c>
    </row>
    <row r="3022" spans="1:41" hidden="1" x14ac:dyDescent="0.25">
      <c r="A3022" t="s">
        <v>12997</v>
      </c>
      <c r="B3022" t="s">
        <v>12998</v>
      </c>
      <c r="C3022" s="1" t="str">
        <f t="shared" si="188"/>
        <v>21:1062</v>
      </c>
      <c r="D3022" s="1" t="str">
        <f t="shared" si="189"/>
        <v>21:0123</v>
      </c>
      <c r="E3022" t="s">
        <v>12999</v>
      </c>
      <c r="F3022" t="s">
        <v>13000</v>
      </c>
      <c r="H3022">
        <v>49.3739512</v>
      </c>
      <c r="I3022">
        <v>-116.8485007</v>
      </c>
      <c r="J3022" s="1" t="str">
        <f t="shared" si="190"/>
        <v>NGR bulk stream sediment</v>
      </c>
      <c r="K3022" s="1" t="str">
        <f t="shared" si="191"/>
        <v>&lt;177 micron (NGR)</v>
      </c>
      <c r="L3022">
        <v>82</v>
      </c>
      <c r="M3022" t="s">
        <v>223</v>
      </c>
      <c r="N3022">
        <v>1390</v>
      </c>
      <c r="O3022" t="s">
        <v>173</v>
      </c>
      <c r="P3022" t="s">
        <v>137</v>
      </c>
      <c r="Q3022" t="s">
        <v>592</v>
      </c>
      <c r="R3022" t="s">
        <v>58</v>
      </c>
      <c r="S3022" t="s">
        <v>146</v>
      </c>
      <c r="T3022" t="s">
        <v>73</v>
      </c>
      <c r="U3022" t="s">
        <v>145</v>
      </c>
      <c r="V3022" t="s">
        <v>137</v>
      </c>
      <c r="W3022" t="s">
        <v>63</v>
      </c>
      <c r="X3022" t="s">
        <v>73</v>
      </c>
      <c r="Y3022" t="s">
        <v>344</v>
      </c>
      <c r="Z3022" t="s">
        <v>56</v>
      </c>
      <c r="AA3022" t="s">
        <v>46</v>
      </c>
      <c r="AB3022" t="s">
        <v>105</v>
      </c>
      <c r="AC3022" t="s">
        <v>58</v>
      </c>
      <c r="AD3022" t="s">
        <v>146</v>
      </c>
      <c r="AE3022" t="s">
        <v>56</v>
      </c>
      <c r="AF3022" t="s">
        <v>137</v>
      </c>
      <c r="AG3022" t="s">
        <v>357</v>
      </c>
      <c r="AH3022" t="s">
        <v>79</v>
      </c>
      <c r="AI3022" t="s">
        <v>110</v>
      </c>
      <c r="AJ3022" t="s">
        <v>267</v>
      </c>
      <c r="AK3022" t="s">
        <v>12801</v>
      </c>
      <c r="AL3022" t="s">
        <v>122</v>
      </c>
      <c r="AM3022" t="s">
        <v>122</v>
      </c>
      <c r="AN3022" t="s">
        <v>372</v>
      </c>
      <c r="AO3022" t="s">
        <v>58</v>
      </c>
    </row>
    <row r="3023" spans="1:41" hidden="1" x14ac:dyDescent="0.25">
      <c r="A3023" t="s">
        <v>13001</v>
      </c>
      <c r="B3023" t="s">
        <v>13002</v>
      </c>
      <c r="C3023" s="1" t="str">
        <f t="shared" si="188"/>
        <v>21:1062</v>
      </c>
      <c r="D3023" s="1" t="str">
        <f t="shared" si="189"/>
        <v>21:0123</v>
      </c>
      <c r="E3023" t="s">
        <v>13003</v>
      </c>
      <c r="F3023" t="s">
        <v>13004</v>
      </c>
      <c r="H3023">
        <v>49.370713000000002</v>
      </c>
      <c r="I3023">
        <v>-116.8702607</v>
      </c>
      <c r="J3023" s="1" t="str">
        <f t="shared" si="190"/>
        <v>NGR bulk stream sediment</v>
      </c>
      <c r="K3023" s="1" t="str">
        <f t="shared" si="191"/>
        <v>&lt;177 micron (NGR)</v>
      </c>
      <c r="L3023">
        <v>82</v>
      </c>
      <c r="M3023" t="s">
        <v>233</v>
      </c>
      <c r="N3023">
        <v>1391</v>
      </c>
      <c r="O3023" t="s">
        <v>61</v>
      </c>
      <c r="P3023" t="s">
        <v>103</v>
      </c>
      <c r="Q3023" t="s">
        <v>1304</v>
      </c>
      <c r="R3023" t="s">
        <v>86</v>
      </c>
      <c r="S3023" t="s">
        <v>343</v>
      </c>
      <c r="T3023" t="s">
        <v>108</v>
      </c>
      <c r="U3023" t="s">
        <v>141</v>
      </c>
      <c r="V3023" t="s">
        <v>188</v>
      </c>
      <c r="W3023" t="s">
        <v>257</v>
      </c>
      <c r="X3023" t="s">
        <v>51</v>
      </c>
      <c r="Y3023" t="s">
        <v>186</v>
      </c>
      <c r="Z3023" t="s">
        <v>56</v>
      </c>
      <c r="AA3023" t="s">
        <v>46</v>
      </c>
      <c r="AB3023" t="s">
        <v>110</v>
      </c>
      <c r="AC3023" t="s">
        <v>145</v>
      </c>
      <c r="AD3023" t="s">
        <v>126</v>
      </c>
      <c r="AE3023" t="s">
        <v>199</v>
      </c>
      <c r="AF3023" t="s">
        <v>76</v>
      </c>
      <c r="AG3023" t="s">
        <v>96</v>
      </c>
      <c r="AH3023" t="s">
        <v>139</v>
      </c>
      <c r="AI3023" t="s">
        <v>185</v>
      </c>
      <c r="AJ3023" t="s">
        <v>58</v>
      </c>
      <c r="AK3023" t="s">
        <v>227</v>
      </c>
      <c r="AL3023" t="s">
        <v>47</v>
      </c>
      <c r="AM3023" t="s">
        <v>122</v>
      </c>
      <c r="AN3023" t="s">
        <v>695</v>
      </c>
      <c r="AO3023" t="s">
        <v>269</v>
      </c>
    </row>
    <row r="3024" spans="1:41" hidden="1" x14ac:dyDescent="0.25">
      <c r="A3024" t="s">
        <v>13005</v>
      </c>
      <c r="B3024" t="s">
        <v>13006</v>
      </c>
      <c r="C3024" s="1" t="str">
        <f t="shared" si="188"/>
        <v>21:1062</v>
      </c>
      <c r="D3024" s="1" t="str">
        <f t="shared" si="189"/>
        <v>21:0123</v>
      </c>
      <c r="E3024" t="s">
        <v>13007</v>
      </c>
      <c r="F3024" t="s">
        <v>13008</v>
      </c>
      <c r="H3024">
        <v>49.381143999999999</v>
      </c>
      <c r="I3024">
        <v>-116.875524</v>
      </c>
      <c r="J3024" s="1" t="str">
        <f t="shared" si="190"/>
        <v>NGR bulk stream sediment</v>
      </c>
      <c r="K3024" s="1" t="str">
        <f t="shared" si="191"/>
        <v>&lt;177 micron (NGR)</v>
      </c>
      <c r="L3024">
        <v>82</v>
      </c>
      <c r="M3024" t="s">
        <v>248</v>
      </c>
      <c r="N3024">
        <v>1392</v>
      </c>
      <c r="O3024" t="s">
        <v>185</v>
      </c>
      <c r="P3024" t="s">
        <v>103</v>
      </c>
      <c r="Q3024" t="s">
        <v>673</v>
      </c>
      <c r="R3024" t="s">
        <v>58</v>
      </c>
      <c r="S3024" t="s">
        <v>226</v>
      </c>
      <c r="T3024" t="s">
        <v>137</v>
      </c>
      <c r="U3024" t="s">
        <v>146</v>
      </c>
      <c r="V3024" t="s">
        <v>50</v>
      </c>
      <c r="W3024" t="s">
        <v>139</v>
      </c>
      <c r="X3024" t="s">
        <v>51</v>
      </c>
      <c r="Y3024" t="s">
        <v>457</v>
      </c>
      <c r="Z3024" t="s">
        <v>56</v>
      </c>
      <c r="AA3024" t="s">
        <v>46</v>
      </c>
      <c r="AB3024" t="s">
        <v>173</v>
      </c>
      <c r="AC3024" t="s">
        <v>269</v>
      </c>
      <c r="AD3024" t="s">
        <v>425</v>
      </c>
      <c r="AE3024" t="s">
        <v>56</v>
      </c>
      <c r="AF3024" t="s">
        <v>55</v>
      </c>
      <c r="AG3024" t="s">
        <v>357</v>
      </c>
      <c r="AH3024" t="s">
        <v>336</v>
      </c>
      <c r="AI3024" t="s">
        <v>235</v>
      </c>
      <c r="AJ3024" t="s">
        <v>66</v>
      </c>
      <c r="AK3024" t="s">
        <v>13009</v>
      </c>
      <c r="AL3024" t="s">
        <v>47</v>
      </c>
      <c r="AM3024" t="s">
        <v>103</v>
      </c>
      <c r="AN3024" t="s">
        <v>65</v>
      </c>
      <c r="AO3024" t="s">
        <v>98</v>
      </c>
    </row>
    <row r="3025" spans="1:41" hidden="1" x14ac:dyDescent="0.25">
      <c r="A3025" t="s">
        <v>13010</v>
      </c>
      <c r="B3025" t="s">
        <v>13011</v>
      </c>
      <c r="C3025" s="1" t="str">
        <f t="shared" si="188"/>
        <v>21:1062</v>
      </c>
      <c r="D3025" s="1" t="str">
        <f t="shared" si="189"/>
        <v>21:0123</v>
      </c>
      <c r="E3025" t="s">
        <v>13012</v>
      </c>
      <c r="F3025" t="s">
        <v>13013</v>
      </c>
      <c r="H3025">
        <v>49.407769500000001</v>
      </c>
      <c r="I3025">
        <v>-116.8941497</v>
      </c>
      <c r="J3025" s="1" t="str">
        <f t="shared" si="190"/>
        <v>NGR bulk stream sediment</v>
      </c>
      <c r="K3025" s="1" t="str">
        <f t="shared" si="191"/>
        <v>&lt;177 micron (NGR)</v>
      </c>
      <c r="L3025">
        <v>82</v>
      </c>
      <c r="M3025" t="s">
        <v>256</v>
      </c>
      <c r="N3025">
        <v>1393</v>
      </c>
      <c r="O3025" t="s">
        <v>149</v>
      </c>
      <c r="P3025" t="s">
        <v>47</v>
      </c>
      <c r="Q3025" t="s">
        <v>651</v>
      </c>
      <c r="R3025" t="s">
        <v>437</v>
      </c>
      <c r="S3025" t="s">
        <v>207</v>
      </c>
      <c r="T3025" t="s">
        <v>73</v>
      </c>
      <c r="U3025" t="s">
        <v>75</v>
      </c>
      <c r="V3025" t="s">
        <v>336</v>
      </c>
      <c r="W3025" t="s">
        <v>63</v>
      </c>
      <c r="X3025" t="s">
        <v>137</v>
      </c>
      <c r="Y3025" t="s">
        <v>146</v>
      </c>
      <c r="Z3025" t="s">
        <v>56</v>
      </c>
      <c r="AA3025" t="s">
        <v>46</v>
      </c>
      <c r="AB3025" t="s">
        <v>161</v>
      </c>
      <c r="AC3025" t="s">
        <v>58</v>
      </c>
      <c r="AD3025" t="s">
        <v>457</v>
      </c>
      <c r="AE3025" t="s">
        <v>56</v>
      </c>
      <c r="AF3025" t="s">
        <v>108</v>
      </c>
      <c r="AG3025" t="s">
        <v>621</v>
      </c>
      <c r="AH3025" t="s">
        <v>51</v>
      </c>
      <c r="AI3025" t="s">
        <v>81</v>
      </c>
      <c r="AJ3025" t="s">
        <v>3298</v>
      </c>
      <c r="AK3025" t="s">
        <v>85</v>
      </c>
      <c r="AL3025" t="s">
        <v>47</v>
      </c>
      <c r="AM3025" t="s">
        <v>73</v>
      </c>
      <c r="AN3025" t="s">
        <v>1121</v>
      </c>
      <c r="AO3025" t="s">
        <v>209</v>
      </c>
    </row>
    <row r="3026" spans="1:41" hidden="1" x14ac:dyDescent="0.25">
      <c r="A3026" t="s">
        <v>13014</v>
      </c>
      <c r="B3026" t="s">
        <v>13015</v>
      </c>
      <c r="C3026" s="1" t="str">
        <f t="shared" si="188"/>
        <v>21:1062</v>
      </c>
      <c r="D3026" s="1" t="str">
        <f t="shared" si="189"/>
        <v>21:0123</v>
      </c>
      <c r="E3026" t="s">
        <v>13016</v>
      </c>
      <c r="F3026" t="s">
        <v>13017</v>
      </c>
      <c r="H3026">
        <v>49.389440999999998</v>
      </c>
      <c r="I3026">
        <v>-116.8877535</v>
      </c>
      <c r="J3026" s="1" t="str">
        <f t="shared" si="190"/>
        <v>NGR bulk stream sediment</v>
      </c>
      <c r="K3026" s="1" t="str">
        <f t="shared" si="191"/>
        <v>&lt;177 micron (NGR)</v>
      </c>
      <c r="L3026">
        <v>82</v>
      </c>
      <c r="M3026" t="s">
        <v>265</v>
      </c>
      <c r="N3026">
        <v>1394</v>
      </c>
      <c r="O3026" t="s">
        <v>493</v>
      </c>
      <c r="P3026" t="s">
        <v>306</v>
      </c>
      <c r="Q3026" t="s">
        <v>372</v>
      </c>
      <c r="R3026" t="s">
        <v>58</v>
      </c>
      <c r="S3026" t="s">
        <v>184</v>
      </c>
      <c r="T3026" t="s">
        <v>145</v>
      </c>
      <c r="U3026" t="s">
        <v>184</v>
      </c>
      <c r="V3026" t="s">
        <v>123</v>
      </c>
      <c r="W3026" t="s">
        <v>437</v>
      </c>
      <c r="X3026" t="s">
        <v>58</v>
      </c>
      <c r="Y3026" t="s">
        <v>160</v>
      </c>
      <c r="Z3026" t="s">
        <v>56</v>
      </c>
      <c r="AA3026" t="s">
        <v>46</v>
      </c>
      <c r="AB3026" t="s">
        <v>46</v>
      </c>
      <c r="AC3026" t="s">
        <v>175</v>
      </c>
      <c r="AD3026" t="s">
        <v>183</v>
      </c>
      <c r="AE3026" t="s">
        <v>199</v>
      </c>
      <c r="AF3026" t="s">
        <v>267</v>
      </c>
      <c r="AG3026" t="s">
        <v>137</v>
      </c>
      <c r="AH3026" t="s">
        <v>79</v>
      </c>
      <c r="AI3026" t="s">
        <v>174</v>
      </c>
      <c r="AJ3026" t="s">
        <v>108</v>
      </c>
      <c r="AK3026" t="s">
        <v>58</v>
      </c>
      <c r="AL3026" t="s">
        <v>52</v>
      </c>
      <c r="AM3026" t="s">
        <v>47</v>
      </c>
      <c r="AN3026" t="s">
        <v>372</v>
      </c>
      <c r="AO3026" t="s">
        <v>137</v>
      </c>
    </row>
    <row r="3027" spans="1:41" hidden="1" x14ac:dyDescent="0.25">
      <c r="A3027" t="s">
        <v>13018</v>
      </c>
      <c r="B3027" t="s">
        <v>13019</v>
      </c>
      <c r="C3027" s="1" t="str">
        <f t="shared" ref="C3027:C3090" si="192">HYPERLINK("http://geochem.nrcan.gc.ca/cdogs/content/bdl/bdl211063_e.htm", "21:1063")</f>
        <v>21:1063</v>
      </c>
      <c r="D3027" s="1" t="str">
        <f t="shared" ref="D3027:D3090" si="193">HYPERLINK("http://geochem.nrcan.gc.ca/cdogs/content/svy/svy210124_e.htm", "21:0124")</f>
        <v>21:0124</v>
      </c>
      <c r="E3027" t="s">
        <v>13020</v>
      </c>
      <c r="F3027" t="s">
        <v>13021</v>
      </c>
      <c r="H3027">
        <v>50.354931299999997</v>
      </c>
      <c r="I3027">
        <v>-117.35536810000001</v>
      </c>
      <c r="J3027" s="1" t="str">
        <f t="shared" si="190"/>
        <v>NGR bulk stream sediment</v>
      </c>
      <c r="K3027" s="1" t="str">
        <f t="shared" si="191"/>
        <v>&lt;177 micron (NGR)</v>
      </c>
      <c r="L3027">
        <v>1</v>
      </c>
      <c r="M3027" t="s">
        <v>45</v>
      </c>
      <c r="N3027">
        <v>1</v>
      </c>
      <c r="O3027" t="s">
        <v>46</v>
      </c>
      <c r="P3027" t="s">
        <v>47</v>
      </c>
      <c r="Q3027" t="s">
        <v>404</v>
      </c>
      <c r="R3027" t="s">
        <v>266</v>
      </c>
      <c r="S3027" t="s">
        <v>251</v>
      </c>
      <c r="T3027" t="s">
        <v>73</v>
      </c>
      <c r="U3027" t="s">
        <v>99</v>
      </c>
      <c r="V3027" t="s">
        <v>198</v>
      </c>
      <c r="W3027" t="s">
        <v>125</v>
      </c>
      <c r="X3027" t="s">
        <v>76</v>
      </c>
      <c r="Y3027" t="s">
        <v>290</v>
      </c>
      <c r="Z3027" t="s">
        <v>56</v>
      </c>
      <c r="AA3027" t="s">
        <v>46</v>
      </c>
      <c r="AB3027" t="s">
        <v>130</v>
      </c>
      <c r="AC3027" t="s">
        <v>58</v>
      </c>
      <c r="AD3027" t="s">
        <v>829</v>
      </c>
      <c r="AE3027" t="s">
        <v>380</v>
      </c>
      <c r="AF3027" t="s">
        <v>227</v>
      </c>
      <c r="AG3027" t="s">
        <v>151</v>
      </c>
      <c r="AH3027" t="s">
        <v>110</v>
      </c>
      <c r="AI3027" t="s">
        <v>57</v>
      </c>
      <c r="AJ3027" t="s">
        <v>102</v>
      </c>
      <c r="AK3027" t="s">
        <v>161</v>
      </c>
      <c r="AL3027" t="s">
        <v>47</v>
      </c>
      <c r="AM3027" t="s">
        <v>47</v>
      </c>
      <c r="AN3027" t="s">
        <v>646</v>
      </c>
      <c r="AO3027" t="s">
        <v>267</v>
      </c>
    </row>
    <row r="3028" spans="1:41" hidden="1" x14ac:dyDescent="0.25">
      <c r="A3028" t="s">
        <v>13022</v>
      </c>
      <c r="B3028" t="s">
        <v>13023</v>
      </c>
      <c r="C3028" s="1" t="str">
        <f t="shared" si="192"/>
        <v>21:1063</v>
      </c>
      <c r="D3028" s="1" t="str">
        <f t="shared" si="193"/>
        <v>21:0124</v>
      </c>
      <c r="E3028" t="s">
        <v>13024</v>
      </c>
      <c r="F3028" t="s">
        <v>13025</v>
      </c>
      <c r="H3028">
        <v>50.357842400000003</v>
      </c>
      <c r="I3028">
        <v>-117.3533092</v>
      </c>
      <c r="J3028" s="1" t="str">
        <f t="shared" si="190"/>
        <v>NGR bulk stream sediment</v>
      </c>
      <c r="K3028" s="1" t="str">
        <f t="shared" si="191"/>
        <v>&lt;177 micron (NGR)</v>
      </c>
      <c r="L3028">
        <v>1</v>
      </c>
      <c r="M3028" t="s">
        <v>71</v>
      </c>
      <c r="N3028">
        <v>2</v>
      </c>
      <c r="O3028" t="s">
        <v>151</v>
      </c>
      <c r="P3028" t="s">
        <v>47</v>
      </c>
      <c r="Q3028" t="s">
        <v>588</v>
      </c>
      <c r="R3028" t="s">
        <v>51</v>
      </c>
      <c r="S3028" t="s">
        <v>218</v>
      </c>
      <c r="T3028" t="s">
        <v>58</v>
      </c>
      <c r="U3028" t="s">
        <v>146</v>
      </c>
      <c r="V3028" t="s">
        <v>64</v>
      </c>
      <c r="W3028" t="s">
        <v>63</v>
      </c>
      <c r="X3028" t="s">
        <v>51</v>
      </c>
      <c r="Y3028" t="s">
        <v>165</v>
      </c>
      <c r="Z3028" t="s">
        <v>56</v>
      </c>
      <c r="AA3028" t="s">
        <v>46</v>
      </c>
      <c r="AB3028" t="s">
        <v>161</v>
      </c>
      <c r="AC3028" t="s">
        <v>124</v>
      </c>
      <c r="AD3028" t="s">
        <v>251</v>
      </c>
      <c r="AE3028" t="s">
        <v>56</v>
      </c>
      <c r="AF3028" t="s">
        <v>137</v>
      </c>
      <c r="AG3028" t="s">
        <v>455</v>
      </c>
      <c r="AH3028" t="s">
        <v>110</v>
      </c>
      <c r="AI3028" t="s">
        <v>53</v>
      </c>
      <c r="AJ3028" t="s">
        <v>238</v>
      </c>
      <c r="AK3028" t="s">
        <v>58</v>
      </c>
      <c r="AL3028" t="s">
        <v>47</v>
      </c>
      <c r="AM3028" t="s">
        <v>47</v>
      </c>
      <c r="AN3028" t="s">
        <v>915</v>
      </c>
      <c r="AO3028" t="s">
        <v>225</v>
      </c>
    </row>
    <row r="3029" spans="1:41" hidden="1" x14ac:dyDescent="0.25">
      <c r="A3029" t="s">
        <v>13026</v>
      </c>
      <c r="B3029" t="s">
        <v>13027</v>
      </c>
      <c r="C3029" s="1" t="str">
        <f t="shared" si="192"/>
        <v>21:1063</v>
      </c>
      <c r="D3029" s="1" t="str">
        <f t="shared" si="193"/>
        <v>21:0124</v>
      </c>
      <c r="E3029" t="s">
        <v>13028</v>
      </c>
      <c r="F3029" t="s">
        <v>13029</v>
      </c>
      <c r="H3029">
        <v>50.355244399999997</v>
      </c>
      <c r="I3029">
        <v>-117.32510449999999</v>
      </c>
      <c r="J3029" s="1" t="str">
        <f t="shared" si="190"/>
        <v>NGR bulk stream sediment</v>
      </c>
      <c r="K3029" s="1" t="str">
        <f t="shared" si="191"/>
        <v>&lt;177 micron (NGR)</v>
      </c>
      <c r="L3029">
        <v>1</v>
      </c>
      <c r="M3029" t="s">
        <v>95</v>
      </c>
      <c r="N3029">
        <v>3</v>
      </c>
      <c r="O3029" t="s">
        <v>130</v>
      </c>
      <c r="P3029" t="s">
        <v>47</v>
      </c>
      <c r="Q3029" t="s">
        <v>588</v>
      </c>
      <c r="R3029" t="s">
        <v>174</v>
      </c>
      <c r="S3029" t="s">
        <v>272</v>
      </c>
      <c r="T3029" t="s">
        <v>330</v>
      </c>
      <c r="U3029" t="s">
        <v>121</v>
      </c>
      <c r="V3029" t="s">
        <v>101</v>
      </c>
      <c r="W3029" t="s">
        <v>101</v>
      </c>
      <c r="X3029" t="s">
        <v>103</v>
      </c>
      <c r="Y3029" t="s">
        <v>141</v>
      </c>
      <c r="Z3029" t="s">
        <v>56</v>
      </c>
      <c r="AA3029" t="s">
        <v>122</v>
      </c>
      <c r="AB3029" t="s">
        <v>46</v>
      </c>
      <c r="AC3029" t="s">
        <v>99</v>
      </c>
      <c r="AD3029" t="s">
        <v>418</v>
      </c>
      <c r="AE3029" t="s">
        <v>199</v>
      </c>
      <c r="AF3029" t="s">
        <v>406</v>
      </c>
      <c r="AG3029" t="s">
        <v>142</v>
      </c>
      <c r="AH3029" t="s">
        <v>54</v>
      </c>
      <c r="AI3029" t="s">
        <v>57</v>
      </c>
      <c r="AJ3029" t="s">
        <v>292</v>
      </c>
      <c r="AK3029" t="s">
        <v>151</v>
      </c>
      <c r="AL3029" t="s">
        <v>47</v>
      </c>
      <c r="AM3029" t="s">
        <v>47</v>
      </c>
      <c r="AN3029" t="s">
        <v>284</v>
      </c>
      <c r="AO3029" t="s">
        <v>99</v>
      </c>
    </row>
    <row r="3030" spans="1:41" hidden="1" x14ac:dyDescent="0.25">
      <c r="A3030" t="s">
        <v>13030</v>
      </c>
      <c r="B3030" t="s">
        <v>13031</v>
      </c>
      <c r="C3030" s="1" t="str">
        <f t="shared" si="192"/>
        <v>21:1063</v>
      </c>
      <c r="D3030" s="1" t="str">
        <f t="shared" si="193"/>
        <v>21:0124</v>
      </c>
      <c r="E3030" t="s">
        <v>13032</v>
      </c>
      <c r="F3030" t="s">
        <v>13033</v>
      </c>
      <c r="H3030">
        <v>50.3259471</v>
      </c>
      <c r="I3030">
        <v>-117.3364953</v>
      </c>
      <c r="J3030" s="1" t="str">
        <f t="shared" si="190"/>
        <v>NGR bulk stream sediment</v>
      </c>
      <c r="K3030" s="1" t="str">
        <f t="shared" si="191"/>
        <v>&lt;177 micron (NGR)</v>
      </c>
      <c r="L3030">
        <v>1</v>
      </c>
      <c r="M3030" t="s">
        <v>117</v>
      </c>
      <c r="N3030">
        <v>4</v>
      </c>
      <c r="O3030" t="s">
        <v>53</v>
      </c>
      <c r="P3030" t="s">
        <v>47</v>
      </c>
      <c r="Q3030" t="s">
        <v>588</v>
      </c>
      <c r="R3030" t="s">
        <v>102</v>
      </c>
      <c r="S3030" t="s">
        <v>183</v>
      </c>
      <c r="T3030" t="s">
        <v>51</v>
      </c>
      <c r="U3030" t="s">
        <v>59</v>
      </c>
      <c r="V3030" t="s">
        <v>174</v>
      </c>
      <c r="W3030" t="s">
        <v>64</v>
      </c>
      <c r="X3030" t="s">
        <v>52</v>
      </c>
      <c r="Y3030" t="s">
        <v>187</v>
      </c>
      <c r="Z3030" t="s">
        <v>56</v>
      </c>
      <c r="AA3030" t="s">
        <v>46</v>
      </c>
      <c r="AB3030" t="s">
        <v>206</v>
      </c>
      <c r="AC3030" t="s">
        <v>58</v>
      </c>
      <c r="AD3030" t="s">
        <v>559</v>
      </c>
      <c r="AE3030" t="s">
        <v>380</v>
      </c>
      <c r="AF3030" t="s">
        <v>86</v>
      </c>
      <c r="AG3030" t="s">
        <v>103</v>
      </c>
      <c r="AH3030" t="s">
        <v>87</v>
      </c>
      <c r="AI3030" t="s">
        <v>53</v>
      </c>
      <c r="AJ3030" t="s">
        <v>455</v>
      </c>
      <c r="AK3030" t="s">
        <v>257</v>
      </c>
      <c r="AL3030" t="s">
        <v>47</v>
      </c>
      <c r="AM3030" t="s">
        <v>47</v>
      </c>
      <c r="AN3030" t="s">
        <v>1304</v>
      </c>
      <c r="AO3030" t="s">
        <v>66</v>
      </c>
    </row>
    <row r="3031" spans="1:41" hidden="1" x14ac:dyDescent="0.25">
      <c r="A3031" t="s">
        <v>13034</v>
      </c>
      <c r="B3031" t="s">
        <v>13035</v>
      </c>
      <c r="C3031" s="1" t="str">
        <f t="shared" si="192"/>
        <v>21:1063</v>
      </c>
      <c r="D3031" s="1" t="str">
        <f t="shared" si="193"/>
        <v>21:0124</v>
      </c>
      <c r="E3031" t="s">
        <v>13036</v>
      </c>
      <c r="F3031" t="s">
        <v>13037</v>
      </c>
      <c r="H3031">
        <v>50.343749600000002</v>
      </c>
      <c r="I3031">
        <v>-117.3157503</v>
      </c>
      <c r="J3031" s="1" t="str">
        <f t="shared" si="190"/>
        <v>NGR bulk stream sediment</v>
      </c>
      <c r="K3031" s="1" t="str">
        <f t="shared" si="191"/>
        <v>&lt;177 micron (NGR)</v>
      </c>
      <c r="L3031">
        <v>1</v>
      </c>
      <c r="M3031" t="s">
        <v>136</v>
      </c>
      <c r="N3031">
        <v>5</v>
      </c>
      <c r="O3031" t="s">
        <v>53</v>
      </c>
      <c r="P3031" t="s">
        <v>47</v>
      </c>
      <c r="Q3031" t="s">
        <v>424</v>
      </c>
      <c r="R3031" t="s">
        <v>54</v>
      </c>
      <c r="S3031" t="s">
        <v>250</v>
      </c>
      <c r="T3031" t="s">
        <v>51</v>
      </c>
      <c r="U3031" t="s">
        <v>98</v>
      </c>
      <c r="V3031" t="s">
        <v>174</v>
      </c>
      <c r="W3031" t="s">
        <v>235</v>
      </c>
      <c r="X3031" t="s">
        <v>73</v>
      </c>
      <c r="Y3031" t="s">
        <v>186</v>
      </c>
      <c r="Z3031" t="s">
        <v>56</v>
      </c>
      <c r="AA3031" t="s">
        <v>46</v>
      </c>
      <c r="AB3031" t="s">
        <v>60</v>
      </c>
      <c r="AC3031" t="s">
        <v>58</v>
      </c>
      <c r="AD3031" t="s">
        <v>184</v>
      </c>
      <c r="AE3031" t="s">
        <v>380</v>
      </c>
      <c r="AF3031" t="s">
        <v>437</v>
      </c>
      <c r="AG3031" t="s">
        <v>200</v>
      </c>
      <c r="AH3031" t="s">
        <v>110</v>
      </c>
      <c r="AI3031" t="s">
        <v>53</v>
      </c>
      <c r="AJ3031" t="s">
        <v>73</v>
      </c>
      <c r="AK3031" t="s">
        <v>257</v>
      </c>
      <c r="AL3031" t="s">
        <v>47</v>
      </c>
      <c r="AM3031" t="s">
        <v>47</v>
      </c>
      <c r="AN3031" t="s">
        <v>1121</v>
      </c>
      <c r="AO3031" t="s">
        <v>267</v>
      </c>
    </row>
    <row r="3032" spans="1:41" hidden="1" x14ac:dyDescent="0.25">
      <c r="A3032" t="s">
        <v>13038</v>
      </c>
      <c r="B3032" t="s">
        <v>13039</v>
      </c>
      <c r="C3032" s="1" t="str">
        <f t="shared" si="192"/>
        <v>21:1063</v>
      </c>
      <c r="D3032" s="1" t="str">
        <f t="shared" si="193"/>
        <v>21:0124</v>
      </c>
      <c r="E3032" t="s">
        <v>13040</v>
      </c>
      <c r="F3032" t="s">
        <v>13041</v>
      </c>
      <c r="H3032">
        <v>50.346061900000002</v>
      </c>
      <c r="I3032">
        <v>-117.2912821</v>
      </c>
      <c r="J3032" s="1" t="str">
        <f t="shared" si="190"/>
        <v>NGR bulk stream sediment</v>
      </c>
      <c r="K3032" s="1" t="str">
        <f t="shared" si="191"/>
        <v>&lt;177 micron (NGR)</v>
      </c>
      <c r="L3032">
        <v>1</v>
      </c>
      <c r="M3032" t="s">
        <v>280</v>
      </c>
      <c r="N3032">
        <v>6</v>
      </c>
      <c r="O3032" t="s">
        <v>105</v>
      </c>
      <c r="P3032" t="s">
        <v>47</v>
      </c>
      <c r="Q3032" t="s">
        <v>578</v>
      </c>
      <c r="R3032" t="s">
        <v>198</v>
      </c>
      <c r="S3032" t="s">
        <v>218</v>
      </c>
      <c r="T3032" t="s">
        <v>85</v>
      </c>
      <c r="U3032" t="s">
        <v>344</v>
      </c>
      <c r="V3032" t="s">
        <v>130</v>
      </c>
      <c r="W3032" t="s">
        <v>125</v>
      </c>
      <c r="X3032" t="s">
        <v>103</v>
      </c>
      <c r="Y3032" t="s">
        <v>306</v>
      </c>
      <c r="Z3032" t="s">
        <v>56</v>
      </c>
      <c r="AA3032" t="s">
        <v>47</v>
      </c>
      <c r="AB3032" t="s">
        <v>61</v>
      </c>
      <c r="AC3032" t="s">
        <v>269</v>
      </c>
      <c r="AD3032" t="s">
        <v>144</v>
      </c>
      <c r="AE3032" t="s">
        <v>56</v>
      </c>
      <c r="AF3032" t="s">
        <v>439</v>
      </c>
      <c r="AG3032" t="s">
        <v>151</v>
      </c>
      <c r="AH3032" t="s">
        <v>87</v>
      </c>
      <c r="AI3032" t="s">
        <v>57</v>
      </c>
      <c r="AJ3032" t="s">
        <v>182</v>
      </c>
      <c r="AK3032" t="s">
        <v>151</v>
      </c>
      <c r="AL3032" t="s">
        <v>47</v>
      </c>
      <c r="AM3032" t="s">
        <v>47</v>
      </c>
      <c r="AN3032" t="s">
        <v>543</v>
      </c>
      <c r="AO3032" t="s">
        <v>209</v>
      </c>
    </row>
    <row r="3033" spans="1:41" hidden="1" x14ac:dyDescent="0.25">
      <c r="A3033" t="s">
        <v>13042</v>
      </c>
      <c r="B3033" t="s">
        <v>13043</v>
      </c>
      <c r="C3033" s="1" t="str">
        <f t="shared" si="192"/>
        <v>21:1063</v>
      </c>
      <c r="D3033" s="1" t="str">
        <f t="shared" si="193"/>
        <v>21:0124</v>
      </c>
      <c r="E3033" t="s">
        <v>13040</v>
      </c>
      <c r="F3033" t="s">
        <v>13044</v>
      </c>
      <c r="H3033">
        <v>50.346061900000002</v>
      </c>
      <c r="I3033">
        <v>-117.2912821</v>
      </c>
      <c r="J3033" s="1" t="str">
        <f t="shared" si="190"/>
        <v>NGR bulk stream sediment</v>
      </c>
      <c r="K3033" s="1" t="str">
        <f t="shared" si="191"/>
        <v>&lt;177 micron (NGR)</v>
      </c>
      <c r="L3033">
        <v>1</v>
      </c>
      <c r="M3033" t="s">
        <v>288</v>
      </c>
      <c r="N3033">
        <v>7</v>
      </c>
      <c r="O3033" t="s">
        <v>101</v>
      </c>
      <c r="P3033" t="s">
        <v>47</v>
      </c>
      <c r="Q3033" t="s">
        <v>74</v>
      </c>
      <c r="R3033" t="s">
        <v>110</v>
      </c>
      <c r="S3033" t="s">
        <v>243</v>
      </c>
      <c r="T3033" t="s">
        <v>55</v>
      </c>
      <c r="U3033" t="s">
        <v>77</v>
      </c>
      <c r="V3033" t="s">
        <v>122</v>
      </c>
      <c r="W3033" t="s">
        <v>81</v>
      </c>
      <c r="X3033" t="s">
        <v>122</v>
      </c>
      <c r="Y3033" t="s">
        <v>49</v>
      </c>
      <c r="Z3033" t="s">
        <v>56</v>
      </c>
      <c r="AA3033" t="s">
        <v>47</v>
      </c>
      <c r="AB3033" t="s">
        <v>185</v>
      </c>
      <c r="AC3033" t="s">
        <v>90</v>
      </c>
      <c r="AD3033" t="s">
        <v>240</v>
      </c>
      <c r="AE3033" t="s">
        <v>56</v>
      </c>
      <c r="AF3033" t="s">
        <v>406</v>
      </c>
      <c r="AG3033" t="s">
        <v>200</v>
      </c>
      <c r="AH3033" t="s">
        <v>46</v>
      </c>
      <c r="AI3033" t="s">
        <v>57</v>
      </c>
      <c r="AJ3033" t="s">
        <v>412</v>
      </c>
      <c r="AK3033" t="s">
        <v>151</v>
      </c>
      <c r="AL3033" t="s">
        <v>47</v>
      </c>
      <c r="AM3033" t="s">
        <v>47</v>
      </c>
      <c r="AN3033" t="s">
        <v>65</v>
      </c>
      <c r="AO3033" t="s">
        <v>66</v>
      </c>
    </row>
    <row r="3034" spans="1:41" hidden="1" x14ac:dyDescent="0.25">
      <c r="A3034" t="s">
        <v>13045</v>
      </c>
      <c r="B3034" t="s">
        <v>13046</v>
      </c>
      <c r="C3034" s="1" t="str">
        <f t="shared" si="192"/>
        <v>21:1063</v>
      </c>
      <c r="D3034" s="1" t="str">
        <f t="shared" si="193"/>
        <v>21:0124</v>
      </c>
      <c r="E3034" t="s">
        <v>13047</v>
      </c>
      <c r="F3034" t="s">
        <v>13048</v>
      </c>
      <c r="H3034">
        <v>50.344527599999999</v>
      </c>
      <c r="I3034">
        <v>-117.25942550000001</v>
      </c>
      <c r="J3034" s="1" t="str">
        <f t="shared" si="190"/>
        <v>NGR bulk stream sediment</v>
      </c>
      <c r="K3034" s="1" t="str">
        <f t="shared" si="191"/>
        <v>&lt;177 micron (NGR)</v>
      </c>
      <c r="L3034">
        <v>1</v>
      </c>
      <c r="M3034" t="s">
        <v>157</v>
      </c>
      <c r="N3034">
        <v>8</v>
      </c>
      <c r="O3034" t="s">
        <v>81</v>
      </c>
      <c r="P3034" t="s">
        <v>47</v>
      </c>
      <c r="Q3034" t="s">
        <v>548</v>
      </c>
      <c r="R3034" t="s">
        <v>437</v>
      </c>
      <c r="S3034" t="s">
        <v>80</v>
      </c>
      <c r="T3034" t="s">
        <v>73</v>
      </c>
      <c r="U3034" t="s">
        <v>112</v>
      </c>
      <c r="V3034" t="s">
        <v>63</v>
      </c>
      <c r="W3034" t="s">
        <v>64</v>
      </c>
      <c r="X3034" t="s">
        <v>51</v>
      </c>
      <c r="Y3034" t="s">
        <v>269</v>
      </c>
      <c r="Z3034" t="s">
        <v>56</v>
      </c>
      <c r="AA3034" t="s">
        <v>46</v>
      </c>
      <c r="AB3034" t="s">
        <v>101</v>
      </c>
      <c r="AC3034" t="s">
        <v>127</v>
      </c>
      <c r="AD3034" t="s">
        <v>100</v>
      </c>
      <c r="AE3034" t="s">
        <v>199</v>
      </c>
      <c r="AF3034" t="s">
        <v>51</v>
      </c>
      <c r="AG3034" t="s">
        <v>102</v>
      </c>
      <c r="AH3034" t="s">
        <v>61</v>
      </c>
      <c r="AI3034" t="s">
        <v>53</v>
      </c>
      <c r="AJ3034" t="s">
        <v>148</v>
      </c>
      <c r="AK3034" t="s">
        <v>365</v>
      </c>
      <c r="AL3034" t="s">
        <v>47</v>
      </c>
      <c r="AM3034" t="s">
        <v>47</v>
      </c>
      <c r="AN3034" t="s">
        <v>65</v>
      </c>
      <c r="AO3034" t="s">
        <v>99</v>
      </c>
    </row>
    <row r="3035" spans="1:41" hidden="1" x14ac:dyDescent="0.25">
      <c r="A3035" t="s">
        <v>13049</v>
      </c>
      <c r="B3035" t="s">
        <v>13050</v>
      </c>
      <c r="C3035" s="1" t="str">
        <f t="shared" si="192"/>
        <v>21:1063</v>
      </c>
      <c r="D3035" s="1" t="str">
        <f t="shared" si="193"/>
        <v>21:0124</v>
      </c>
      <c r="E3035" t="s">
        <v>13051</v>
      </c>
      <c r="F3035" t="s">
        <v>13052</v>
      </c>
      <c r="H3035">
        <v>50.351814900000001</v>
      </c>
      <c r="I3035">
        <v>-117.2457318</v>
      </c>
      <c r="J3035" s="1" t="str">
        <f t="shared" si="190"/>
        <v>NGR bulk stream sediment</v>
      </c>
      <c r="K3035" s="1" t="str">
        <f t="shared" si="191"/>
        <v>&lt;177 micron (NGR)</v>
      </c>
      <c r="L3035">
        <v>1</v>
      </c>
      <c r="M3035" t="s">
        <v>170</v>
      </c>
      <c r="N3035">
        <v>9</v>
      </c>
      <c r="O3035" t="s">
        <v>271</v>
      </c>
      <c r="P3035" t="s">
        <v>47</v>
      </c>
      <c r="Q3035" t="s">
        <v>513</v>
      </c>
      <c r="R3035" t="s">
        <v>55</v>
      </c>
      <c r="S3035" t="s">
        <v>190</v>
      </c>
      <c r="T3035" t="s">
        <v>137</v>
      </c>
      <c r="U3035" t="s">
        <v>197</v>
      </c>
      <c r="V3035" t="s">
        <v>228</v>
      </c>
      <c r="W3035" t="s">
        <v>47</v>
      </c>
      <c r="X3035" t="s">
        <v>103</v>
      </c>
      <c r="Y3035" t="s">
        <v>225</v>
      </c>
      <c r="Z3035" t="s">
        <v>56</v>
      </c>
      <c r="AA3035" t="s">
        <v>122</v>
      </c>
      <c r="AB3035" t="s">
        <v>105</v>
      </c>
      <c r="AC3035" t="s">
        <v>209</v>
      </c>
      <c r="AD3035" t="s">
        <v>399</v>
      </c>
      <c r="AE3035" t="s">
        <v>53</v>
      </c>
      <c r="AF3035" t="s">
        <v>274</v>
      </c>
      <c r="AG3035" t="s">
        <v>60</v>
      </c>
      <c r="AH3035" t="s">
        <v>46</v>
      </c>
      <c r="AI3035" t="s">
        <v>53</v>
      </c>
      <c r="AJ3035" t="s">
        <v>148</v>
      </c>
      <c r="AK3035" t="s">
        <v>76</v>
      </c>
      <c r="AL3035" t="s">
        <v>47</v>
      </c>
      <c r="AM3035" t="s">
        <v>47</v>
      </c>
      <c r="AN3035" t="s">
        <v>65</v>
      </c>
      <c r="AO3035" t="s">
        <v>76</v>
      </c>
    </row>
    <row r="3036" spans="1:41" hidden="1" x14ac:dyDescent="0.25">
      <c r="A3036" t="s">
        <v>13053</v>
      </c>
      <c r="B3036" t="s">
        <v>13054</v>
      </c>
      <c r="C3036" s="1" t="str">
        <f t="shared" si="192"/>
        <v>21:1063</v>
      </c>
      <c r="D3036" s="1" t="str">
        <f t="shared" si="193"/>
        <v>21:0124</v>
      </c>
      <c r="E3036" t="s">
        <v>13055</v>
      </c>
      <c r="F3036" t="s">
        <v>13056</v>
      </c>
      <c r="H3036">
        <v>50.366216399999999</v>
      </c>
      <c r="I3036">
        <v>-117.2167424</v>
      </c>
      <c r="J3036" s="1" t="str">
        <f t="shared" si="190"/>
        <v>NGR bulk stream sediment</v>
      </c>
      <c r="K3036" s="1" t="str">
        <f t="shared" si="191"/>
        <v>&lt;177 micron (NGR)</v>
      </c>
      <c r="L3036">
        <v>1</v>
      </c>
      <c r="M3036" t="s">
        <v>180</v>
      </c>
      <c r="N3036">
        <v>10</v>
      </c>
      <c r="O3036" t="s">
        <v>66</v>
      </c>
      <c r="P3036" t="s">
        <v>103</v>
      </c>
      <c r="Q3036" t="s">
        <v>1157</v>
      </c>
      <c r="R3036" t="s">
        <v>105</v>
      </c>
      <c r="S3036" t="s">
        <v>207</v>
      </c>
      <c r="T3036" t="s">
        <v>82</v>
      </c>
      <c r="U3036" t="s">
        <v>140</v>
      </c>
      <c r="V3036" t="s">
        <v>109</v>
      </c>
      <c r="W3036" t="s">
        <v>437</v>
      </c>
      <c r="X3036" t="s">
        <v>58</v>
      </c>
      <c r="Y3036" t="s">
        <v>590</v>
      </c>
      <c r="Z3036" t="s">
        <v>56</v>
      </c>
      <c r="AA3036" t="s">
        <v>46</v>
      </c>
      <c r="AB3036" t="s">
        <v>54</v>
      </c>
      <c r="AC3036" t="s">
        <v>306</v>
      </c>
      <c r="AD3036" t="s">
        <v>438</v>
      </c>
      <c r="AE3036" t="s">
        <v>54</v>
      </c>
      <c r="AF3036" t="s">
        <v>108</v>
      </c>
      <c r="AG3036" t="s">
        <v>678</v>
      </c>
      <c r="AH3036" t="s">
        <v>64</v>
      </c>
      <c r="AI3036" t="s">
        <v>110</v>
      </c>
      <c r="AJ3036" t="s">
        <v>904</v>
      </c>
      <c r="AK3036" t="s">
        <v>188</v>
      </c>
      <c r="AL3036" t="s">
        <v>47</v>
      </c>
      <c r="AM3036" t="s">
        <v>122</v>
      </c>
      <c r="AN3036" t="s">
        <v>189</v>
      </c>
      <c r="AO3036" t="s">
        <v>58</v>
      </c>
    </row>
    <row r="3037" spans="1:41" hidden="1" x14ac:dyDescent="0.25">
      <c r="A3037" t="s">
        <v>13057</v>
      </c>
      <c r="B3037" t="s">
        <v>13058</v>
      </c>
      <c r="C3037" s="1" t="str">
        <f t="shared" si="192"/>
        <v>21:1063</v>
      </c>
      <c r="D3037" s="1" t="str">
        <f t="shared" si="193"/>
        <v>21:0124</v>
      </c>
      <c r="E3037" t="s">
        <v>13059</v>
      </c>
      <c r="F3037" t="s">
        <v>13060</v>
      </c>
      <c r="H3037">
        <v>50.354501800000001</v>
      </c>
      <c r="I3037">
        <v>-117.21473520000001</v>
      </c>
      <c r="J3037" s="1" t="str">
        <f t="shared" si="190"/>
        <v>NGR bulk stream sediment</v>
      </c>
      <c r="K3037" s="1" t="str">
        <f t="shared" si="191"/>
        <v>&lt;177 micron (NGR)</v>
      </c>
      <c r="L3037">
        <v>1</v>
      </c>
      <c r="M3037" t="s">
        <v>195</v>
      </c>
      <c r="N3037">
        <v>11</v>
      </c>
      <c r="O3037" t="s">
        <v>49</v>
      </c>
      <c r="P3037" t="s">
        <v>52</v>
      </c>
      <c r="Q3037" t="s">
        <v>327</v>
      </c>
      <c r="R3037" t="s">
        <v>61</v>
      </c>
      <c r="S3037" t="s">
        <v>431</v>
      </c>
      <c r="T3037" t="s">
        <v>306</v>
      </c>
      <c r="U3037" t="s">
        <v>934</v>
      </c>
      <c r="V3037" t="s">
        <v>123</v>
      </c>
      <c r="W3037" t="s">
        <v>227</v>
      </c>
      <c r="X3037" t="s">
        <v>52</v>
      </c>
      <c r="Y3037" t="s">
        <v>457</v>
      </c>
      <c r="Z3037" t="s">
        <v>56</v>
      </c>
      <c r="AA3037" t="s">
        <v>46</v>
      </c>
      <c r="AB3037" t="s">
        <v>54</v>
      </c>
      <c r="AC3037" t="s">
        <v>218</v>
      </c>
      <c r="AD3037" t="s">
        <v>226</v>
      </c>
      <c r="AE3037" t="s">
        <v>174</v>
      </c>
      <c r="AF3037" t="s">
        <v>108</v>
      </c>
      <c r="AG3037" t="s">
        <v>689</v>
      </c>
      <c r="AH3037" t="s">
        <v>235</v>
      </c>
      <c r="AI3037" t="s">
        <v>110</v>
      </c>
      <c r="AJ3037" t="s">
        <v>352</v>
      </c>
      <c r="AK3037" t="s">
        <v>227</v>
      </c>
      <c r="AL3037" t="s">
        <v>47</v>
      </c>
      <c r="AM3037" t="s">
        <v>122</v>
      </c>
      <c r="AN3037" t="s">
        <v>275</v>
      </c>
      <c r="AO3037" t="s">
        <v>76</v>
      </c>
    </row>
    <row r="3038" spans="1:41" hidden="1" x14ac:dyDescent="0.25">
      <c r="A3038" t="s">
        <v>13061</v>
      </c>
      <c r="B3038" t="s">
        <v>13062</v>
      </c>
      <c r="C3038" s="1" t="str">
        <f t="shared" si="192"/>
        <v>21:1063</v>
      </c>
      <c r="D3038" s="1" t="str">
        <f t="shared" si="193"/>
        <v>21:0124</v>
      </c>
      <c r="E3038" t="s">
        <v>13063</v>
      </c>
      <c r="F3038" t="s">
        <v>13064</v>
      </c>
      <c r="H3038">
        <v>50.385378199999998</v>
      </c>
      <c r="I3038">
        <v>-117.1752773</v>
      </c>
      <c r="J3038" s="1" t="str">
        <f t="shared" si="190"/>
        <v>NGR bulk stream sediment</v>
      </c>
      <c r="K3038" s="1" t="str">
        <f t="shared" si="191"/>
        <v>&lt;177 micron (NGR)</v>
      </c>
      <c r="L3038">
        <v>1</v>
      </c>
      <c r="M3038" t="s">
        <v>205</v>
      </c>
      <c r="N3038">
        <v>12</v>
      </c>
      <c r="O3038" t="s">
        <v>13065</v>
      </c>
      <c r="P3038" t="s">
        <v>73</v>
      </c>
      <c r="Q3038" t="s">
        <v>189</v>
      </c>
      <c r="R3038" t="s">
        <v>359</v>
      </c>
      <c r="S3038" t="s">
        <v>240</v>
      </c>
      <c r="T3038" t="s">
        <v>120</v>
      </c>
      <c r="U3038" t="s">
        <v>284</v>
      </c>
      <c r="V3038" t="s">
        <v>103</v>
      </c>
      <c r="W3038" t="s">
        <v>182</v>
      </c>
      <c r="X3038" t="s">
        <v>47</v>
      </c>
      <c r="Y3038" t="s">
        <v>104</v>
      </c>
      <c r="Z3038" t="s">
        <v>56</v>
      </c>
      <c r="AA3038" t="s">
        <v>47</v>
      </c>
      <c r="AB3038" t="s">
        <v>185</v>
      </c>
      <c r="AC3038" t="s">
        <v>425</v>
      </c>
      <c r="AD3038" t="s">
        <v>186</v>
      </c>
      <c r="AE3038" t="s">
        <v>149</v>
      </c>
      <c r="AF3038" t="s">
        <v>633</v>
      </c>
      <c r="AG3038" t="s">
        <v>128</v>
      </c>
      <c r="AH3038" t="s">
        <v>61</v>
      </c>
      <c r="AI3038" t="s">
        <v>54</v>
      </c>
      <c r="AJ3038" t="s">
        <v>336</v>
      </c>
      <c r="AK3038" t="s">
        <v>139</v>
      </c>
      <c r="AL3038" t="s">
        <v>47</v>
      </c>
      <c r="AM3038" t="s">
        <v>47</v>
      </c>
      <c r="AN3038" t="s">
        <v>65</v>
      </c>
      <c r="AO3038" t="s">
        <v>52</v>
      </c>
    </row>
    <row r="3039" spans="1:41" hidden="1" x14ac:dyDescent="0.25">
      <c r="A3039" t="s">
        <v>13066</v>
      </c>
      <c r="B3039" t="s">
        <v>13067</v>
      </c>
      <c r="C3039" s="1" t="str">
        <f t="shared" si="192"/>
        <v>21:1063</v>
      </c>
      <c r="D3039" s="1" t="str">
        <f t="shared" si="193"/>
        <v>21:0124</v>
      </c>
      <c r="E3039" t="s">
        <v>13068</v>
      </c>
      <c r="F3039" t="s">
        <v>13069</v>
      </c>
      <c r="H3039">
        <v>50.390233500000001</v>
      </c>
      <c r="I3039">
        <v>-117.17597050000001</v>
      </c>
      <c r="J3039" s="1" t="str">
        <f t="shared" si="190"/>
        <v>NGR bulk stream sediment</v>
      </c>
      <c r="K3039" s="1" t="str">
        <f t="shared" si="191"/>
        <v>&lt;177 micron (NGR)</v>
      </c>
      <c r="L3039">
        <v>1</v>
      </c>
      <c r="M3039" t="s">
        <v>214</v>
      </c>
      <c r="N3039">
        <v>13</v>
      </c>
      <c r="O3039" t="s">
        <v>55</v>
      </c>
      <c r="P3039" t="s">
        <v>122</v>
      </c>
      <c r="Q3039" t="s">
        <v>468</v>
      </c>
      <c r="R3039" t="s">
        <v>64</v>
      </c>
      <c r="S3039" t="s">
        <v>445</v>
      </c>
      <c r="T3039" t="s">
        <v>239</v>
      </c>
      <c r="U3039" t="s">
        <v>207</v>
      </c>
      <c r="V3039" t="s">
        <v>200</v>
      </c>
      <c r="W3039" t="s">
        <v>188</v>
      </c>
      <c r="X3039" t="s">
        <v>73</v>
      </c>
      <c r="Y3039" t="s">
        <v>358</v>
      </c>
      <c r="Z3039" t="s">
        <v>56</v>
      </c>
      <c r="AA3039" t="s">
        <v>46</v>
      </c>
      <c r="AB3039" t="s">
        <v>105</v>
      </c>
      <c r="AC3039" t="s">
        <v>554</v>
      </c>
      <c r="AD3039" t="s">
        <v>418</v>
      </c>
      <c r="AE3039" t="s">
        <v>57</v>
      </c>
      <c r="AF3039" t="s">
        <v>622</v>
      </c>
      <c r="AG3039" t="s">
        <v>357</v>
      </c>
      <c r="AH3039" t="s">
        <v>125</v>
      </c>
      <c r="AI3039" t="s">
        <v>174</v>
      </c>
      <c r="AJ3039" t="s">
        <v>118</v>
      </c>
      <c r="AK3039" t="s">
        <v>161</v>
      </c>
      <c r="AL3039" t="s">
        <v>47</v>
      </c>
      <c r="AM3039" t="s">
        <v>47</v>
      </c>
      <c r="AN3039" t="s">
        <v>372</v>
      </c>
      <c r="AO3039" t="s">
        <v>330</v>
      </c>
    </row>
    <row r="3040" spans="1:41" hidden="1" x14ac:dyDescent="0.25">
      <c r="A3040" t="s">
        <v>13070</v>
      </c>
      <c r="B3040" t="s">
        <v>13071</v>
      </c>
      <c r="C3040" s="1" t="str">
        <f t="shared" si="192"/>
        <v>21:1063</v>
      </c>
      <c r="D3040" s="1" t="str">
        <f t="shared" si="193"/>
        <v>21:0124</v>
      </c>
      <c r="E3040" t="s">
        <v>13072</v>
      </c>
      <c r="F3040" t="s">
        <v>13073</v>
      </c>
      <c r="H3040">
        <v>50.216284299999998</v>
      </c>
      <c r="I3040">
        <v>-117.0283462</v>
      </c>
      <c r="J3040" s="1" t="str">
        <f t="shared" si="190"/>
        <v>NGR bulk stream sediment</v>
      </c>
      <c r="K3040" s="1" t="str">
        <f t="shared" si="191"/>
        <v>&lt;177 micron (NGR)</v>
      </c>
      <c r="L3040">
        <v>1</v>
      </c>
      <c r="M3040" t="s">
        <v>223</v>
      </c>
      <c r="N3040">
        <v>14</v>
      </c>
      <c r="O3040" t="s">
        <v>88</v>
      </c>
      <c r="P3040" t="s">
        <v>73</v>
      </c>
      <c r="Q3040" t="s">
        <v>568</v>
      </c>
      <c r="R3040" t="s">
        <v>101</v>
      </c>
      <c r="S3040" t="s">
        <v>273</v>
      </c>
      <c r="T3040" t="s">
        <v>225</v>
      </c>
      <c r="U3040" t="s">
        <v>226</v>
      </c>
      <c r="V3040" t="s">
        <v>81</v>
      </c>
      <c r="W3040" t="s">
        <v>437</v>
      </c>
      <c r="X3040" t="s">
        <v>330</v>
      </c>
      <c r="Y3040" t="s">
        <v>258</v>
      </c>
      <c r="Z3040" t="s">
        <v>56</v>
      </c>
      <c r="AA3040" t="s">
        <v>46</v>
      </c>
      <c r="AB3040" t="s">
        <v>61</v>
      </c>
      <c r="AC3040" t="s">
        <v>934</v>
      </c>
      <c r="AD3040" t="s">
        <v>240</v>
      </c>
      <c r="AE3040" t="s">
        <v>62</v>
      </c>
      <c r="AF3040" t="s">
        <v>76</v>
      </c>
      <c r="AG3040" t="s">
        <v>357</v>
      </c>
      <c r="AH3040" t="s">
        <v>105</v>
      </c>
      <c r="AI3040" t="s">
        <v>149</v>
      </c>
      <c r="AJ3040" t="s">
        <v>85</v>
      </c>
      <c r="AK3040" t="s">
        <v>109</v>
      </c>
      <c r="AL3040" t="s">
        <v>47</v>
      </c>
      <c r="AM3040" t="s">
        <v>122</v>
      </c>
      <c r="AN3040" t="s">
        <v>780</v>
      </c>
      <c r="AO3040" t="s">
        <v>330</v>
      </c>
    </row>
    <row r="3041" spans="1:41" hidden="1" x14ac:dyDescent="0.25">
      <c r="A3041" t="s">
        <v>13074</v>
      </c>
      <c r="B3041" t="s">
        <v>13075</v>
      </c>
      <c r="C3041" s="1" t="str">
        <f t="shared" si="192"/>
        <v>21:1063</v>
      </c>
      <c r="D3041" s="1" t="str">
        <f t="shared" si="193"/>
        <v>21:0124</v>
      </c>
      <c r="E3041" t="s">
        <v>13076</v>
      </c>
      <c r="F3041" t="s">
        <v>13077</v>
      </c>
      <c r="H3041">
        <v>50.2251081</v>
      </c>
      <c r="I3041">
        <v>-117.05194520000001</v>
      </c>
      <c r="J3041" s="1" t="str">
        <f t="shared" si="190"/>
        <v>NGR bulk stream sediment</v>
      </c>
      <c r="K3041" s="1" t="str">
        <f t="shared" si="191"/>
        <v>&lt;177 micron (NGR)</v>
      </c>
      <c r="L3041">
        <v>1</v>
      </c>
      <c r="M3041" t="s">
        <v>233</v>
      </c>
      <c r="N3041">
        <v>15</v>
      </c>
      <c r="O3041" t="s">
        <v>55</v>
      </c>
      <c r="P3041" t="s">
        <v>103</v>
      </c>
      <c r="Q3041" t="s">
        <v>275</v>
      </c>
      <c r="R3041" t="s">
        <v>412</v>
      </c>
      <c r="S3041" t="s">
        <v>184</v>
      </c>
      <c r="T3041" t="s">
        <v>59</v>
      </c>
      <c r="U3041" t="s">
        <v>237</v>
      </c>
      <c r="V3041" t="s">
        <v>200</v>
      </c>
      <c r="W3041" t="s">
        <v>142</v>
      </c>
      <c r="X3041" t="s">
        <v>137</v>
      </c>
      <c r="Y3041" t="s">
        <v>342</v>
      </c>
      <c r="Z3041" t="s">
        <v>56</v>
      </c>
      <c r="AA3041" t="s">
        <v>46</v>
      </c>
      <c r="AB3041" t="s">
        <v>185</v>
      </c>
      <c r="AC3041" t="s">
        <v>83</v>
      </c>
      <c r="AD3041" t="s">
        <v>331</v>
      </c>
      <c r="AE3041" t="s">
        <v>62</v>
      </c>
      <c r="AF3041" t="s">
        <v>108</v>
      </c>
      <c r="AG3041" t="s">
        <v>359</v>
      </c>
      <c r="AH3041" t="s">
        <v>61</v>
      </c>
      <c r="AI3041" t="s">
        <v>174</v>
      </c>
      <c r="AJ3041" t="s">
        <v>76</v>
      </c>
      <c r="AK3041" t="s">
        <v>260</v>
      </c>
      <c r="AL3041" t="s">
        <v>47</v>
      </c>
      <c r="AM3041" t="s">
        <v>47</v>
      </c>
      <c r="AN3041" t="s">
        <v>533</v>
      </c>
      <c r="AO3041" t="s">
        <v>66</v>
      </c>
    </row>
    <row r="3042" spans="1:41" hidden="1" x14ac:dyDescent="0.25">
      <c r="A3042" t="s">
        <v>13078</v>
      </c>
      <c r="B3042" t="s">
        <v>13079</v>
      </c>
      <c r="C3042" s="1" t="str">
        <f t="shared" si="192"/>
        <v>21:1063</v>
      </c>
      <c r="D3042" s="1" t="str">
        <f t="shared" si="193"/>
        <v>21:0124</v>
      </c>
      <c r="E3042" t="s">
        <v>13080</v>
      </c>
      <c r="F3042" t="s">
        <v>13081</v>
      </c>
      <c r="H3042">
        <v>50.2444177</v>
      </c>
      <c r="I3042">
        <v>-117.05188149999999</v>
      </c>
      <c r="J3042" s="1" t="str">
        <f t="shared" si="190"/>
        <v>NGR bulk stream sediment</v>
      </c>
      <c r="K3042" s="1" t="str">
        <f t="shared" si="191"/>
        <v>&lt;177 micron (NGR)</v>
      </c>
      <c r="L3042">
        <v>1</v>
      </c>
      <c r="M3042" t="s">
        <v>248</v>
      </c>
      <c r="N3042">
        <v>16</v>
      </c>
      <c r="O3042" t="s">
        <v>493</v>
      </c>
      <c r="P3042" t="s">
        <v>47</v>
      </c>
      <c r="Q3042" t="s">
        <v>543</v>
      </c>
      <c r="R3042" t="s">
        <v>175</v>
      </c>
      <c r="S3042" t="s">
        <v>462</v>
      </c>
      <c r="T3042" t="s">
        <v>145</v>
      </c>
      <c r="U3042" t="s">
        <v>184</v>
      </c>
      <c r="V3042" t="s">
        <v>101</v>
      </c>
      <c r="W3042" t="s">
        <v>60</v>
      </c>
      <c r="X3042" t="s">
        <v>51</v>
      </c>
      <c r="Y3042" t="s">
        <v>243</v>
      </c>
      <c r="Z3042" t="s">
        <v>56</v>
      </c>
      <c r="AA3042" t="s">
        <v>47</v>
      </c>
      <c r="AB3042" t="s">
        <v>185</v>
      </c>
      <c r="AC3042" t="s">
        <v>160</v>
      </c>
      <c r="AD3042" t="s">
        <v>124</v>
      </c>
      <c r="AE3042" t="s">
        <v>53</v>
      </c>
      <c r="AF3042" t="s">
        <v>108</v>
      </c>
      <c r="AG3042" t="s">
        <v>51</v>
      </c>
      <c r="AH3042" t="s">
        <v>87</v>
      </c>
      <c r="AI3042" t="s">
        <v>57</v>
      </c>
      <c r="AJ3042" t="s">
        <v>188</v>
      </c>
      <c r="AK3042" t="s">
        <v>406</v>
      </c>
      <c r="AL3042" t="s">
        <v>47</v>
      </c>
      <c r="AM3042" t="s">
        <v>47</v>
      </c>
      <c r="AN3042" t="s">
        <v>65</v>
      </c>
      <c r="AO3042" t="s">
        <v>122</v>
      </c>
    </row>
    <row r="3043" spans="1:41" hidden="1" x14ac:dyDescent="0.25">
      <c r="A3043" t="s">
        <v>13082</v>
      </c>
      <c r="B3043" t="s">
        <v>13083</v>
      </c>
      <c r="C3043" s="1" t="str">
        <f t="shared" si="192"/>
        <v>21:1063</v>
      </c>
      <c r="D3043" s="1" t="str">
        <f t="shared" si="193"/>
        <v>21:0124</v>
      </c>
      <c r="E3043" t="s">
        <v>13084</v>
      </c>
      <c r="F3043" t="s">
        <v>13085</v>
      </c>
      <c r="H3043">
        <v>50.2605608</v>
      </c>
      <c r="I3043">
        <v>-117.0261824</v>
      </c>
      <c r="J3043" s="1" t="str">
        <f t="shared" si="190"/>
        <v>NGR bulk stream sediment</v>
      </c>
      <c r="K3043" s="1" t="str">
        <f t="shared" si="191"/>
        <v>&lt;177 micron (NGR)</v>
      </c>
      <c r="L3043">
        <v>1</v>
      </c>
      <c r="M3043" t="s">
        <v>256</v>
      </c>
      <c r="N3043">
        <v>17</v>
      </c>
      <c r="O3043" t="s">
        <v>374</v>
      </c>
      <c r="P3043" t="s">
        <v>597</v>
      </c>
      <c r="Q3043" t="s">
        <v>281</v>
      </c>
      <c r="R3043" t="s">
        <v>81</v>
      </c>
      <c r="S3043" t="s">
        <v>240</v>
      </c>
      <c r="T3043" t="s">
        <v>80</v>
      </c>
      <c r="U3043" t="s">
        <v>425</v>
      </c>
      <c r="V3043" t="s">
        <v>47</v>
      </c>
      <c r="W3043" t="s">
        <v>336</v>
      </c>
      <c r="X3043" t="s">
        <v>103</v>
      </c>
      <c r="Y3043" t="s">
        <v>80</v>
      </c>
      <c r="Z3043" t="s">
        <v>56</v>
      </c>
      <c r="AA3043" t="s">
        <v>46</v>
      </c>
      <c r="AB3043" t="s">
        <v>110</v>
      </c>
      <c r="AC3043" t="s">
        <v>146</v>
      </c>
      <c r="AD3043" t="s">
        <v>49</v>
      </c>
      <c r="AE3043" t="s">
        <v>62</v>
      </c>
      <c r="AF3043" t="s">
        <v>66</v>
      </c>
      <c r="AG3043" t="s">
        <v>412</v>
      </c>
      <c r="AH3043" t="s">
        <v>139</v>
      </c>
      <c r="AI3043" t="s">
        <v>149</v>
      </c>
      <c r="AJ3043" t="s">
        <v>392</v>
      </c>
      <c r="AK3043" t="s">
        <v>78</v>
      </c>
      <c r="AL3043" t="s">
        <v>47</v>
      </c>
      <c r="AM3043" t="s">
        <v>47</v>
      </c>
      <c r="AN3043" t="s">
        <v>372</v>
      </c>
      <c r="AO3043" t="s">
        <v>103</v>
      </c>
    </row>
    <row r="3044" spans="1:41" hidden="1" x14ac:dyDescent="0.25">
      <c r="A3044" t="s">
        <v>13086</v>
      </c>
      <c r="B3044" t="s">
        <v>13087</v>
      </c>
      <c r="C3044" s="1" t="str">
        <f t="shared" si="192"/>
        <v>21:1063</v>
      </c>
      <c r="D3044" s="1" t="str">
        <f t="shared" si="193"/>
        <v>21:0124</v>
      </c>
      <c r="E3044" t="s">
        <v>13088</v>
      </c>
      <c r="F3044" t="s">
        <v>13089</v>
      </c>
      <c r="H3044">
        <v>50.286509500000001</v>
      </c>
      <c r="I3044">
        <v>-117.0143619</v>
      </c>
      <c r="J3044" s="1" t="str">
        <f t="shared" si="190"/>
        <v>NGR bulk stream sediment</v>
      </c>
      <c r="K3044" s="1" t="str">
        <f t="shared" si="191"/>
        <v>&lt;177 micron (NGR)</v>
      </c>
      <c r="L3044">
        <v>1</v>
      </c>
      <c r="M3044" t="s">
        <v>265</v>
      </c>
      <c r="N3044">
        <v>18</v>
      </c>
      <c r="O3044" t="s">
        <v>591</v>
      </c>
      <c r="P3044" t="s">
        <v>47</v>
      </c>
      <c r="Q3044" t="s">
        <v>215</v>
      </c>
      <c r="R3044" t="s">
        <v>81</v>
      </c>
      <c r="S3044" t="s">
        <v>399</v>
      </c>
      <c r="T3044" t="s">
        <v>162</v>
      </c>
      <c r="U3044" t="s">
        <v>425</v>
      </c>
      <c r="V3044" t="s">
        <v>79</v>
      </c>
      <c r="W3044" t="s">
        <v>73</v>
      </c>
      <c r="X3044" t="s">
        <v>51</v>
      </c>
      <c r="Y3044" t="s">
        <v>120</v>
      </c>
      <c r="Z3044" t="s">
        <v>56</v>
      </c>
      <c r="AA3044" t="s">
        <v>46</v>
      </c>
      <c r="AB3044" t="s">
        <v>235</v>
      </c>
      <c r="AC3044" t="s">
        <v>590</v>
      </c>
      <c r="AD3044" t="s">
        <v>77</v>
      </c>
      <c r="AE3044" t="s">
        <v>53</v>
      </c>
      <c r="AF3044" t="s">
        <v>3575</v>
      </c>
      <c r="AG3044" t="s">
        <v>259</v>
      </c>
      <c r="AH3044" t="s">
        <v>139</v>
      </c>
      <c r="AI3044" t="s">
        <v>110</v>
      </c>
      <c r="AJ3044" t="s">
        <v>55</v>
      </c>
      <c r="AK3044" t="s">
        <v>79</v>
      </c>
      <c r="AL3044" t="s">
        <v>47</v>
      </c>
      <c r="AM3044" t="s">
        <v>47</v>
      </c>
      <c r="AN3044" t="s">
        <v>313</v>
      </c>
      <c r="AO3044" t="s">
        <v>85</v>
      </c>
    </row>
    <row r="3045" spans="1:41" hidden="1" x14ac:dyDescent="0.25">
      <c r="A3045" t="s">
        <v>13090</v>
      </c>
      <c r="B3045" t="s">
        <v>13091</v>
      </c>
      <c r="C3045" s="1" t="str">
        <f t="shared" si="192"/>
        <v>21:1063</v>
      </c>
      <c r="D3045" s="1" t="str">
        <f t="shared" si="193"/>
        <v>21:0124</v>
      </c>
      <c r="E3045" t="s">
        <v>13092</v>
      </c>
      <c r="F3045" t="s">
        <v>13093</v>
      </c>
      <c r="H3045">
        <v>50.3549182</v>
      </c>
      <c r="I3045">
        <v>-117.0864345</v>
      </c>
      <c r="J3045" s="1" t="str">
        <f t="shared" si="190"/>
        <v>NGR bulk stream sediment</v>
      </c>
      <c r="K3045" s="1" t="str">
        <f t="shared" si="191"/>
        <v>&lt;177 micron (NGR)</v>
      </c>
      <c r="L3045">
        <v>2</v>
      </c>
      <c r="M3045" t="s">
        <v>45</v>
      </c>
      <c r="N3045">
        <v>19</v>
      </c>
      <c r="O3045" t="s">
        <v>439</v>
      </c>
      <c r="P3045" t="s">
        <v>47</v>
      </c>
      <c r="Q3045" t="s">
        <v>568</v>
      </c>
      <c r="R3045" t="s">
        <v>502</v>
      </c>
      <c r="S3045" t="s">
        <v>126</v>
      </c>
      <c r="T3045" t="s">
        <v>186</v>
      </c>
      <c r="U3045" t="s">
        <v>65</v>
      </c>
      <c r="V3045" t="s">
        <v>78</v>
      </c>
      <c r="W3045" t="s">
        <v>224</v>
      </c>
      <c r="X3045" t="s">
        <v>122</v>
      </c>
      <c r="Y3045" t="s">
        <v>124</v>
      </c>
      <c r="Z3045" t="s">
        <v>56</v>
      </c>
      <c r="AA3045" t="s">
        <v>46</v>
      </c>
      <c r="AB3045" t="s">
        <v>101</v>
      </c>
      <c r="AC3045" t="s">
        <v>667</v>
      </c>
      <c r="AD3045" t="s">
        <v>145</v>
      </c>
      <c r="AE3045" t="s">
        <v>53</v>
      </c>
      <c r="AF3045" t="s">
        <v>2758</v>
      </c>
      <c r="AG3045" t="s">
        <v>96</v>
      </c>
      <c r="AH3045" t="s">
        <v>125</v>
      </c>
      <c r="AI3045" t="s">
        <v>174</v>
      </c>
      <c r="AJ3045" t="s">
        <v>109</v>
      </c>
      <c r="AK3045" t="s">
        <v>105</v>
      </c>
      <c r="AL3045" t="s">
        <v>47</v>
      </c>
      <c r="AM3045" t="s">
        <v>47</v>
      </c>
      <c r="AN3045" t="s">
        <v>543</v>
      </c>
      <c r="AO3045" t="s">
        <v>73</v>
      </c>
    </row>
    <row r="3046" spans="1:41" hidden="1" x14ac:dyDescent="0.25">
      <c r="A3046" t="s">
        <v>13094</v>
      </c>
      <c r="B3046" t="s">
        <v>13095</v>
      </c>
      <c r="C3046" s="1" t="str">
        <f t="shared" si="192"/>
        <v>21:1063</v>
      </c>
      <c r="D3046" s="1" t="str">
        <f t="shared" si="193"/>
        <v>21:0124</v>
      </c>
      <c r="E3046" t="s">
        <v>13096</v>
      </c>
      <c r="F3046" t="s">
        <v>13097</v>
      </c>
      <c r="H3046">
        <v>50.329690800000002</v>
      </c>
      <c r="I3046">
        <v>-117.0593022</v>
      </c>
      <c r="J3046" s="1" t="str">
        <f t="shared" si="190"/>
        <v>NGR bulk stream sediment</v>
      </c>
      <c r="K3046" s="1" t="str">
        <f t="shared" si="191"/>
        <v>&lt;177 micron (NGR)</v>
      </c>
      <c r="L3046">
        <v>2</v>
      </c>
      <c r="M3046" t="s">
        <v>71</v>
      </c>
      <c r="N3046">
        <v>20</v>
      </c>
      <c r="O3046" t="s">
        <v>58</v>
      </c>
      <c r="P3046" t="s">
        <v>47</v>
      </c>
      <c r="Q3046" t="s">
        <v>318</v>
      </c>
      <c r="R3046" t="s">
        <v>173</v>
      </c>
      <c r="S3046" t="s">
        <v>532</v>
      </c>
      <c r="T3046" t="s">
        <v>120</v>
      </c>
      <c r="U3046" t="s">
        <v>284</v>
      </c>
      <c r="V3046" t="s">
        <v>102</v>
      </c>
      <c r="W3046" t="s">
        <v>292</v>
      </c>
      <c r="X3046" t="s">
        <v>51</v>
      </c>
      <c r="Y3046" t="s">
        <v>75</v>
      </c>
      <c r="Z3046" t="s">
        <v>56</v>
      </c>
      <c r="AA3046" t="s">
        <v>46</v>
      </c>
      <c r="AB3046" t="s">
        <v>81</v>
      </c>
      <c r="AC3046" t="s">
        <v>226</v>
      </c>
      <c r="AD3046" t="s">
        <v>269</v>
      </c>
      <c r="AE3046" t="s">
        <v>53</v>
      </c>
      <c r="AF3046" t="s">
        <v>6266</v>
      </c>
      <c r="AG3046" t="s">
        <v>143</v>
      </c>
      <c r="AH3046" t="s">
        <v>78</v>
      </c>
      <c r="AI3046" t="s">
        <v>46</v>
      </c>
      <c r="AJ3046" t="s">
        <v>392</v>
      </c>
      <c r="AK3046" t="s">
        <v>81</v>
      </c>
      <c r="AL3046" t="s">
        <v>47</v>
      </c>
      <c r="AM3046" t="s">
        <v>47</v>
      </c>
      <c r="AN3046" t="s">
        <v>568</v>
      </c>
      <c r="AO3046" t="s">
        <v>122</v>
      </c>
    </row>
    <row r="3047" spans="1:41" hidden="1" x14ac:dyDescent="0.25">
      <c r="A3047" t="s">
        <v>13098</v>
      </c>
      <c r="B3047" t="s">
        <v>13099</v>
      </c>
      <c r="C3047" s="1" t="str">
        <f t="shared" si="192"/>
        <v>21:1063</v>
      </c>
      <c r="D3047" s="1" t="str">
        <f t="shared" si="193"/>
        <v>21:0124</v>
      </c>
      <c r="E3047" t="s">
        <v>13100</v>
      </c>
      <c r="F3047" t="s">
        <v>13101</v>
      </c>
      <c r="H3047">
        <v>50.333707099999998</v>
      </c>
      <c r="I3047">
        <v>-117.0661496</v>
      </c>
      <c r="J3047" s="1" t="str">
        <f t="shared" si="190"/>
        <v>NGR bulk stream sediment</v>
      </c>
      <c r="K3047" s="1" t="str">
        <f t="shared" si="191"/>
        <v>&lt;177 micron (NGR)</v>
      </c>
      <c r="L3047">
        <v>2</v>
      </c>
      <c r="M3047" t="s">
        <v>280</v>
      </c>
      <c r="N3047">
        <v>21</v>
      </c>
      <c r="O3047" t="s">
        <v>85</v>
      </c>
      <c r="P3047" t="s">
        <v>47</v>
      </c>
      <c r="Q3047" t="s">
        <v>533</v>
      </c>
      <c r="R3047" t="s">
        <v>185</v>
      </c>
      <c r="S3047" t="s">
        <v>445</v>
      </c>
      <c r="T3047" t="s">
        <v>358</v>
      </c>
      <c r="U3047" t="s">
        <v>284</v>
      </c>
      <c r="V3047" t="s">
        <v>81</v>
      </c>
      <c r="W3047" t="s">
        <v>366</v>
      </c>
      <c r="X3047" t="s">
        <v>103</v>
      </c>
      <c r="Y3047" t="s">
        <v>358</v>
      </c>
      <c r="Z3047" t="s">
        <v>56</v>
      </c>
      <c r="AA3047" t="s">
        <v>46</v>
      </c>
      <c r="AB3047" t="s">
        <v>173</v>
      </c>
      <c r="AC3047" t="s">
        <v>226</v>
      </c>
      <c r="AD3047" t="s">
        <v>175</v>
      </c>
      <c r="AE3047" t="s">
        <v>57</v>
      </c>
      <c r="AF3047" t="s">
        <v>3251</v>
      </c>
      <c r="AG3047" t="s">
        <v>439</v>
      </c>
      <c r="AH3047" t="s">
        <v>257</v>
      </c>
      <c r="AI3047" t="s">
        <v>110</v>
      </c>
      <c r="AJ3047" t="s">
        <v>371</v>
      </c>
      <c r="AK3047" t="s">
        <v>47</v>
      </c>
      <c r="AL3047" t="s">
        <v>47</v>
      </c>
      <c r="AM3047" t="s">
        <v>47</v>
      </c>
      <c r="AN3047" t="s">
        <v>48</v>
      </c>
      <c r="AO3047" t="s">
        <v>66</v>
      </c>
    </row>
    <row r="3048" spans="1:41" hidden="1" x14ac:dyDescent="0.25">
      <c r="A3048" t="s">
        <v>13102</v>
      </c>
      <c r="B3048" t="s">
        <v>13103</v>
      </c>
      <c r="C3048" s="1" t="str">
        <f t="shared" si="192"/>
        <v>21:1063</v>
      </c>
      <c r="D3048" s="1" t="str">
        <f t="shared" si="193"/>
        <v>21:0124</v>
      </c>
      <c r="E3048" t="s">
        <v>13100</v>
      </c>
      <c r="F3048" t="s">
        <v>13104</v>
      </c>
      <c r="H3048">
        <v>50.333707099999998</v>
      </c>
      <c r="I3048">
        <v>-117.0661496</v>
      </c>
      <c r="J3048" s="1" t="str">
        <f t="shared" si="190"/>
        <v>NGR bulk stream sediment</v>
      </c>
      <c r="K3048" s="1" t="str">
        <f t="shared" si="191"/>
        <v>&lt;177 micron (NGR)</v>
      </c>
      <c r="L3048">
        <v>2</v>
      </c>
      <c r="M3048" t="s">
        <v>288</v>
      </c>
      <c r="N3048">
        <v>22</v>
      </c>
      <c r="O3048" t="s">
        <v>85</v>
      </c>
      <c r="P3048" t="s">
        <v>103</v>
      </c>
      <c r="Q3048" t="s">
        <v>533</v>
      </c>
      <c r="R3048" t="s">
        <v>174</v>
      </c>
      <c r="S3048" t="s">
        <v>399</v>
      </c>
      <c r="T3048" t="s">
        <v>75</v>
      </c>
      <c r="U3048" t="s">
        <v>543</v>
      </c>
      <c r="V3048" t="s">
        <v>101</v>
      </c>
      <c r="W3048" t="s">
        <v>129</v>
      </c>
      <c r="X3048" t="s">
        <v>122</v>
      </c>
      <c r="Y3048" t="s">
        <v>190</v>
      </c>
      <c r="Z3048" t="s">
        <v>56</v>
      </c>
      <c r="AA3048" t="s">
        <v>46</v>
      </c>
      <c r="AB3048" t="s">
        <v>139</v>
      </c>
      <c r="AC3048" t="s">
        <v>226</v>
      </c>
      <c r="AD3048" t="s">
        <v>145</v>
      </c>
      <c r="AE3048" t="s">
        <v>57</v>
      </c>
      <c r="AF3048" t="s">
        <v>2214</v>
      </c>
      <c r="AG3048" t="s">
        <v>351</v>
      </c>
      <c r="AH3048" t="s">
        <v>78</v>
      </c>
      <c r="AI3048" t="s">
        <v>61</v>
      </c>
      <c r="AJ3048" t="s">
        <v>111</v>
      </c>
      <c r="AK3048" t="s">
        <v>235</v>
      </c>
      <c r="AL3048" t="s">
        <v>47</v>
      </c>
      <c r="AM3048" t="s">
        <v>47</v>
      </c>
      <c r="AN3048" t="s">
        <v>171</v>
      </c>
      <c r="AO3048" t="s">
        <v>58</v>
      </c>
    </row>
    <row r="3049" spans="1:41" hidden="1" x14ac:dyDescent="0.25">
      <c r="A3049" t="s">
        <v>13105</v>
      </c>
      <c r="B3049" t="s">
        <v>13106</v>
      </c>
      <c r="C3049" s="1" t="str">
        <f t="shared" si="192"/>
        <v>21:1063</v>
      </c>
      <c r="D3049" s="1" t="str">
        <f t="shared" si="193"/>
        <v>21:0124</v>
      </c>
      <c r="E3049" t="s">
        <v>13107</v>
      </c>
      <c r="F3049" t="s">
        <v>13108</v>
      </c>
      <c r="H3049">
        <v>50.438826300000002</v>
      </c>
      <c r="I3049">
        <v>-117.162561</v>
      </c>
      <c r="J3049" s="1" t="str">
        <f t="shared" si="190"/>
        <v>NGR bulk stream sediment</v>
      </c>
      <c r="K3049" s="1" t="str">
        <f t="shared" si="191"/>
        <v>&lt;177 micron (NGR)</v>
      </c>
      <c r="L3049">
        <v>2</v>
      </c>
      <c r="M3049" t="s">
        <v>95</v>
      </c>
      <c r="N3049">
        <v>23</v>
      </c>
      <c r="O3049" t="s">
        <v>55</v>
      </c>
      <c r="P3049" t="s">
        <v>47</v>
      </c>
      <c r="Q3049" t="s">
        <v>119</v>
      </c>
      <c r="R3049" t="s">
        <v>87</v>
      </c>
      <c r="S3049" t="s">
        <v>399</v>
      </c>
      <c r="T3049" t="s">
        <v>66</v>
      </c>
      <c r="U3049" t="s">
        <v>342</v>
      </c>
      <c r="V3049" t="s">
        <v>60</v>
      </c>
      <c r="W3049" t="s">
        <v>102</v>
      </c>
      <c r="X3049" t="s">
        <v>137</v>
      </c>
      <c r="Y3049" t="s">
        <v>106</v>
      </c>
      <c r="Z3049" t="s">
        <v>56</v>
      </c>
      <c r="AA3049" t="s">
        <v>46</v>
      </c>
      <c r="AB3049" t="s">
        <v>81</v>
      </c>
      <c r="AC3049" t="s">
        <v>112</v>
      </c>
      <c r="AD3049" t="s">
        <v>590</v>
      </c>
      <c r="AE3049" t="s">
        <v>57</v>
      </c>
      <c r="AF3049" t="s">
        <v>85</v>
      </c>
      <c r="AG3049" t="s">
        <v>292</v>
      </c>
      <c r="AH3049" t="s">
        <v>47</v>
      </c>
      <c r="AI3049" t="s">
        <v>149</v>
      </c>
      <c r="AJ3049" t="s">
        <v>108</v>
      </c>
      <c r="AK3049" t="s">
        <v>128</v>
      </c>
      <c r="AL3049" t="s">
        <v>47</v>
      </c>
      <c r="AM3049" t="s">
        <v>47</v>
      </c>
      <c r="AN3049" t="s">
        <v>432</v>
      </c>
      <c r="AO3049" t="s">
        <v>145</v>
      </c>
    </row>
    <row r="3050" spans="1:41" hidden="1" x14ac:dyDescent="0.25">
      <c r="A3050" t="s">
        <v>13109</v>
      </c>
      <c r="B3050" t="s">
        <v>13110</v>
      </c>
      <c r="C3050" s="1" t="str">
        <f t="shared" si="192"/>
        <v>21:1063</v>
      </c>
      <c r="D3050" s="1" t="str">
        <f t="shared" si="193"/>
        <v>21:0124</v>
      </c>
      <c r="E3050" t="s">
        <v>13111</v>
      </c>
      <c r="F3050" t="s">
        <v>13112</v>
      </c>
      <c r="H3050">
        <v>50.479978000000003</v>
      </c>
      <c r="I3050">
        <v>-117.2202355</v>
      </c>
      <c r="J3050" s="1" t="str">
        <f t="shared" si="190"/>
        <v>NGR bulk stream sediment</v>
      </c>
      <c r="K3050" s="1" t="str">
        <f t="shared" si="191"/>
        <v>&lt;177 micron (NGR)</v>
      </c>
      <c r="L3050">
        <v>2</v>
      </c>
      <c r="M3050" t="s">
        <v>117</v>
      </c>
      <c r="N3050">
        <v>24</v>
      </c>
      <c r="O3050" t="s">
        <v>238</v>
      </c>
      <c r="P3050" t="s">
        <v>431</v>
      </c>
      <c r="Q3050" t="s">
        <v>119</v>
      </c>
      <c r="R3050" t="s">
        <v>174</v>
      </c>
      <c r="S3050" t="s">
        <v>100</v>
      </c>
      <c r="T3050" t="s">
        <v>267</v>
      </c>
      <c r="U3050" t="s">
        <v>144</v>
      </c>
      <c r="V3050" t="s">
        <v>161</v>
      </c>
      <c r="W3050" t="s">
        <v>455</v>
      </c>
      <c r="X3050" t="s">
        <v>137</v>
      </c>
      <c r="Y3050" t="s">
        <v>75</v>
      </c>
      <c r="Z3050" t="s">
        <v>56</v>
      </c>
      <c r="AA3050" t="s">
        <v>46</v>
      </c>
      <c r="AB3050" t="s">
        <v>81</v>
      </c>
      <c r="AC3050" t="s">
        <v>269</v>
      </c>
      <c r="AD3050" t="s">
        <v>554</v>
      </c>
      <c r="AE3050" t="s">
        <v>62</v>
      </c>
      <c r="AF3050" t="s">
        <v>374</v>
      </c>
      <c r="AG3050" t="s">
        <v>266</v>
      </c>
      <c r="AH3050" t="s">
        <v>105</v>
      </c>
      <c r="AI3050" t="s">
        <v>54</v>
      </c>
      <c r="AJ3050" t="s">
        <v>85</v>
      </c>
      <c r="AK3050" t="s">
        <v>371</v>
      </c>
      <c r="AL3050" t="s">
        <v>47</v>
      </c>
      <c r="AM3050" t="s">
        <v>47</v>
      </c>
      <c r="AN3050" t="s">
        <v>1304</v>
      </c>
      <c r="AO3050" t="s">
        <v>217</v>
      </c>
    </row>
    <row r="3051" spans="1:41" hidden="1" x14ac:dyDescent="0.25">
      <c r="A3051" t="s">
        <v>13113</v>
      </c>
      <c r="B3051" t="s">
        <v>13114</v>
      </c>
      <c r="C3051" s="1" t="str">
        <f t="shared" si="192"/>
        <v>21:1063</v>
      </c>
      <c r="D3051" s="1" t="str">
        <f t="shared" si="193"/>
        <v>21:0124</v>
      </c>
      <c r="E3051" t="s">
        <v>13115</v>
      </c>
      <c r="F3051" t="s">
        <v>13116</v>
      </c>
      <c r="H3051">
        <v>50.455303499999999</v>
      </c>
      <c r="I3051">
        <v>-117.1974409</v>
      </c>
      <c r="J3051" s="1" t="str">
        <f t="shared" si="190"/>
        <v>NGR bulk stream sediment</v>
      </c>
      <c r="K3051" s="1" t="str">
        <f t="shared" si="191"/>
        <v>&lt;177 micron (NGR)</v>
      </c>
      <c r="L3051">
        <v>2</v>
      </c>
      <c r="M3051" t="s">
        <v>136</v>
      </c>
      <c r="N3051">
        <v>25</v>
      </c>
      <c r="O3051" t="s">
        <v>80</v>
      </c>
      <c r="P3051" t="s">
        <v>82</v>
      </c>
      <c r="Q3051" t="s">
        <v>765</v>
      </c>
      <c r="R3051" t="s">
        <v>78</v>
      </c>
      <c r="S3051" t="s">
        <v>583</v>
      </c>
      <c r="T3051" t="s">
        <v>197</v>
      </c>
      <c r="U3051" t="s">
        <v>273</v>
      </c>
      <c r="V3051" t="s">
        <v>173</v>
      </c>
      <c r="W3051" t="s">
        <v>151</v>
      </c>
      <c r="X3051" t="s">
        <v>137</v>
      </c>
      <c r="Y3051" t="s">
        <v>258</v>
      </c>
      <c r="Z3051" t="s">
        <v>56</v>
      </c>
      <c r="AA3051" t="s">
        <v>47</v>
      </c>
      <c r="AB3051" t="s">
        <v>235</v>
      </c>
      <c r="AC3051" t="s">
        <v>342</v>
      </c>
      <c r="AD3051" t="s">
        <v>77</v>
      </c>
      <c r="AE3051" t="s">
        <v>101</v>
      </c>
      <c r="AF3051" t="s">
        <v>76</v>
      </c>
      <c r="AG3051" t="s">
        <v>307</v>
      </c>
      <c r="AH3051" t="s">
        <v>63</v>
      </c>
      <c r="AI3051" t="s">
        <v>87</v>
      </c>
      <c r="AJ3051" t="s">
        <v>85</v>
      </c>
      <c r="AK3051" t="s">
        <v>455</v>
      </c>
      <c r="AL3051" t="s">
        <v>47</v>
      </c>
      <c r="AM3051" t="s">
        <v>47</v>
      </c>
      <c r="AN3051" t="s">
        <v>275</v>
      </c>
      <c r="AO3051" t="s">
        <v>82</v>
      </c>
    </row>
    <row r="3052" spans="1:41" hidden="1" x14ac:dyDescent="0.25">
      <c r="A3052" t="s">
        <v>13117</v>
      </c>
      <c r="B3052" t="s">
        <v>13118</v>
      </c>
      <c r="C3052" s="1" t="str">
        <f t="shared" si="192"/>
        <v>21:1063</v>
      </c>
      <c r="D3052" s="1" t="str">
        <f t="shared" si="193"/>
        <v>21:0124</v>
      </c>
      <c r="E3052" t="s">
        <v>13119</v>
      </c>
      <c r="F3052" t="s">
        <v>13120</v>
      </c>
      <c r="H3052">
        <v>50.3975078</v>
      </c>
      <c r="I3052">
        <v>-117.07878650000001</v>
      </c>
      <c r="J3052" s="1" t="str">
        <f t="shared" si="190"/>
        <v>NGR bulk stream sediment</v>
      </c>
      <c r="K3052" s="1" t="str">
        <f t="shared" si="191"/>
        <v>&lt;177 micron (NGR)</v>
      </c>
      <c r="L3052">
        <v>2</v>
      </c>
      <c r="M3052" t="s">
        <v>157</v>
      </c>
      <c r="N3052">
        <v>26</v>
      </c>
      <c r="O3052" t="s">
        <v>128</v>
      </c>
      <c r="P3052" t="s">
        <v>47</v>
      </c>
      <c r="Q3052" t="s">
        <v>807</v>
      </c>
      <c r="R3052" t="s">
        <v>76</v>
      </c>
      <c r="S3052" t="s">
        <v>344</v>
      </c>
      <c r="T3052" t="s">
        <v>104</v>
      </c>
      <c r="U3052" t="s">
        <v>226</v>
      </c>
      <c r="V3052" t="s">
        <v>81</v>
      </c>
      <c r="W3052" t="s">
        <v>228</v>
      </c>
      <c r="X3052" t="s">
        <v>103</v>
      </c>
      <c r="Y3052" t="s">
        <v>80</v>
      </c>
      <c r="Z3052" t="s">
        <v>56</v>
      </c>
      <c r="AA3052" t="s">
        <v>46</v>
      </c>
      <c r="AB3052" t="s">
        <v>185</v>
      </c>
      <c r="AC3052" t="s">
        <v>291</v>
      </c>
      <c r="AD3052" t="s">
        <v>934</v>
      </c>
      <c r="AE3052" t="s">
        <v>53</v>
      </c>
      <c r="AF3052" t="s">
        <v>127</v>
      </c>
      <c r="AG3052" t="s">
        <v>392</v>
      </c>
      <c r="AH3052" t="s">
        <v>110</v>
      </c>
      <c r="AI3052" t="s">
        <v>54</v>
      </c>
      <c r="AJ3052" t="s">
        <v>319</v>
      </c>
      <c r="AK3052" t="s">
        <v>81</v>
      </c>
      <c r="AL3052" t="s">
        <v>47</v>
      </c>
      <c r="AM3052" t="s">
        <v>47</v>
      </c>
      <c r="AN3052" t="s">
        <v>568</v>
      </c>
      <c r="AO3052" t="s">
        <v>52</v>
      </c>
    </row>
    <row r="3053" spans="1:41" hidden="1" x14ac:dyDescent="0.25">
      <c r="A3053" t="s">
        <v>13121</v>
      </c>
      <c r="B3053" t="s">
        <v>13122</v>
      </c>
      <c r="C3053" s="1" t="str">
        <f t="shared" si="192"/>
        <v>21:1063</v>
      </c>
      <c r="D3053" s="1" t="str">
        <f t="shared" si="193"/>
        <v>21:0124</v>
      </c>
      <c r="E3053" t="s">
        <v>13123</v>
      </c>
      <c r="F3053" t="s">
        <v>13124</v>
      </c>
      <c r="H3053">
        <v>50.378852899999998</v>
      </c>
      <c r="I3053">
        <v>-117.0512325</v>
      </c>
      <c r="J3053" s="1" t="str">
        <f t="shared" si="190"/>
        <v>NGR bulk stream sediment</v>
      </c>
      <c r="K3053" s="1" t="str">
        <f t="shared" si="191"/>
        <v>&lt;177 micron (NGR)</v>
      </c>
      <c r="L3053">
        <v>2</v>
      </c>
      <c r="M3053" t="s">
        <v>170</v>
      </c>
      <c r="N3053">
        <v>27</v>
      </c>
      <c r="O3053" t="s">
        <v>282</v>
      </c>
      <c r="P3053" t="s">
        <v>55</v>
      </c>
      <c r="Q3053" t="s">
        <v>817</v>
      </c>
      <c r="R3053" t="s">
        <v>49</v>
      </c>
      <c r="S3053" t="s">
        <v>144</v>
      </c>
      <c r="T3053" t="s">
        <v>76</v>
      </c>
      <c r="U3053" t="s">
        <v>342</v>
      </c>
      <c r="V3053" t="s">
        <v>101</v>
      </c>
      <c r="W3053" t="s">
        <v>173</v>
      </c>
      <c r="X3053" t="s">
        <v>103</v>
      </c>
      <c r="Y3053" t="s">
        <v>80</v>
      </c>
      <c r="Z3053" t="s">
        <v>199</v>
      </c>
      <c r="AA3053" t="s">
        <v>46</v>
      </c>
      <c r="AB3053" t="s">
        <v>61</v>
      </c>
      <c r="AC3053" t="s">
        <v>49</v>
      </c>
      <c r="AD3053" t="s">
        <v>140</v>
      </c>
      <c r="AE3053" t="s">
        <v>53</v>
      </c>
      <c r="AF3053" t="s">
        <v>55</v>
      </c>
      <c r="AG3053" t="s">
        <v>123</v>
      </c>
      <c r="AH3053" t="s">
        <v>174</v>
      </c>
      <c r="AI3053" t="s">
        <v>53</v>
      </c>
      <c r="AJ3053" t="s">
        <v>143</v>
      </c>
      <c r="AK3053" t="s">
        <v>81</v>
      </c>
      <c r="AL3053" t="s">
        <v>47</v>
      </c>
      <c r="AM3053" t="s">
        <v>47</v>
      </c>
      <c r="AN3053" t="s">
        <v>65</v>
      </c>
      <c r="AO3053" t="s">
        <v>122</v>
      </c>
    </row>
    <row r="3054" spans="1:41" hidden="1" x14ac:dyDescent="0.25">
      <c r="A3054" t="s">
        <v>13125</v>
      </c>
      <c r="B3054" t="s">
        <v>13126</v>
      </c>
      <c r="C3054" s="1" t="str">
        <f t="shared" si="192"/>
        <v>21:1063</v>
      </c>
      <c r="D3054" s="1" t="str">
        <f t="shared" si="193"/>
        <v>21:0124</v>
      </c>
      <c r="E3054" t="s">
        <v>13127</v>
      </c>
      <c r="F3054" t="s">
        <v>13128</v>
      </c>
      <c r="H3054">
        <v>50.412791900000002</v>
      </c>
      <c r="I3054">
        <v>-117.1069186</v>
      </c>
      <c r="J3054" s="1" t="str">
        <f t="shared" si="190"/>
        <v>NGR bulk stream sediment</v>
      </c>
      <c r="K3054" s="1" t="str">
        <f t="shared" si="191"/>
        <v>&lt;177 micron (NGR)</v>
      </c>
      <c r="L3054">
        <v>2</v>
      </c>
      <c r="M3054" t="s">
        <v>180</v>
      </c>
      <c r="N3054">
        <v>28</v>
      </c>
      <c r="O3054" t="s">
        <v>58</v>
      </c>
      <c r="P3054" t="s">
        <v>55</v>
      </c>
      <c r="Q3054" t="s">
        <v>10571</v>
      </c>
      <c r="R3054" t="s">
        <v>62</v>
      </c>
      <c r="S3054" t="s">
        <v>207</v>
      </c>
      <c r="T3054" t="s">
        <v>165</v>
      </c>
      <c r="U3054" t="s">
        <v>273</v>
      </c>
      <c r="V3054" t="s">
        <v>164</v>
      </c>
      <c r="W3054" t="s">
        <v>109</v>
      </c>
      <c r="X3054" t="s">
        <v>73</v>
      </c>
      <c r="Y3054" t="s">
        <v>146</v>
      </c>
      <c r="Z3054" t="s">
        <v>56</v>
      </c>
      <c r="AA3054" t="s">
        <v>47</v>
      </c>
      <c r="AB3054" t="s">
        <v>54</v>
      </c>
      <c r="AC3054" t="s">
        <v>160</v>
      </c>
      <c r="AD3054" t="s">
        <v>559</v>
      </c>
      <c r="AE3054" t="s">
        <v>54</v>
      </c>
      <c r="AF3054" t="s">
        <v>108</v>
      </c>
      <c r="AG3054" t="s">
        <v>1425</v>
      </c>
      <c r="AH3054" t="s">
        <v>64</v>
      </c>
      <c r="AI3054" t="s">
        <v>185</v>
      </c>
      <c r="AJ3054" t="s">
        <v>209</v>
      </c>
      <c r="AK3054" t="s">
        <v>164</v>
      </c>
      <c r="AL3054" t="s">
        <v>47</v>
      </c>
      <c r="AM3054" t="s">
        <v>47</v>
      </c>
      <c r="AN3054" t="s">
        <v>1121</v>
      </c>
      <c r="AO3054" t="s">
        <v>73</v>
      </c>
    </row>
    <row r="3055" spans="1:41" hidden="1" x14ac:dyDescent="0.25">
      <c r="A3055" t="s">
        <v>13129</v>
      </c>
      <c r="B3055" t="s">
        <v>13130</v>
      </c>
      <c r="C3055" s="1" t="str">
        <f t="shared" si="192"/>
        <v>21:1063</v>
      </c>
      <c r="D3055" s="1" t="str">
        <f t="shared" si="193"/>
        <v>21:0124</v>
      </c>
      <c r="E3055" t="s">
        <v>13131</v>
      </c>
      <c r="F3055" t="s">
        <v>13132</v>
      </c>
      <c r="H3055">
        <v>50.546554700000002</v>
      </c>
      <c r="I3055">
        <v>-117.35701589999999</v>
      </c>
      <c r="J3055" s="1" t="str">
        <f t="shared" si="190"/>
        <v>NGR bulk stream sediment</v>
      </c>
      <c r="K3055" s="1" t="str">
        <f t="shared" si="191"/>
        <v>&lt;177 micron (NGR)</v>
      </c>
      <c r="L3055">
        <v>2</v>
      </c>
      <c r="M3055" t="s">
        <v>195</v>
      </c>
      <c r="N3055">
        <v>29</v>
      </c>
      <c r="O3055" t="s">
        <v>225</v>
      </c>
      <c r="P3055" t="s">
        <v>66</v>
      </c>
      <c r="Q3055" t="s">
        <v>668</v>
      </c>
      <c r="R3055" t="s">
        <v>64</v>
      </c>
      <c r="S3055" t="s">
        <v>431</v>
      </c>
      <c r="T3055" t="s">
        <v>225</v>
      </c>
      <c r="U3055" t="s">
        <v>146</v>
      </c>
      <c r="V3055" t="s">
        <v>200</v>
      </c>
      <c r="W3055" t="s">
        <v>282</v>
      </c>
      <c r="X3055" t="s">
        <v>85</v>
      </c>
      <c r="Y3055" t="s">
        <v>559</v>
      </c>
      <c r="Z3055" t="s">
        <v>56</v>
      </c>
      <c r="AA3055" t="s">
        <v>46</v>
      </c>
      <c r="AB3055" t="s">
        <v>87</v>
      </c>
      <c r="AC3055" t="s">
        <v>300</v>
      </c>
      <c r="AD3055" t="s">
        <v>184</v>
      </c>
      <c r="AE3055" t="s">
        <v>110</v>
      </c>
      <c r="AF3055" t="s">
        <v>127</v>
      </c>
      <c r="AG3055" t="s">
        <v>855</v>
      </c>
      <c r="AH3055" t="s">
        <v>47</v>
      </c>
      <c r="AI3055" t="s">
        <v>61</v>
      </c>
      <c r="AJ3055" t="s">
        <v>50</v>
      </c>
      <c r="AK3055" t="s">
        <v>128</v>
      </c>
      <c r="AL3055" t="s">
        <v>47</v>
      </c>
      <c r="AM3055" t="s">
        <v>122</v>
      </c>
      <c r="AN3055" t="s">
        <v>364</v>
      </c>
      <c r="AO3055" t="s">
        <v>52</v>
      </c>
    </row>
    <row r="3056" spans="1:41" hidden="1" x14ac:dyDescent="0.25">
      <c r="A3056" t="s">
        <v>13133</v>
      </c>
      <c r="B3056" t="s">
        <v>13134</v>
      </c>
      <c r="C3056" s="1" t="str">
        <f t="shared" si="192"/>
        <v>21:1063</v>
      </c>
      <c r="D3056" s="1" t="str">
        <f t="shared" si="193"/>
        <v>21:0124</v>
      </c>
      <c r="E3056" t="s">
        <v>13135</v>
      </c>
      <c r="F3056" t="s">
        <v>13136</v>
      </c>
      <c r="H3056">
        <v>50.520142700000001</v>
      </c>
      <c r="I3056">
        <v>-117.2913772</v>
      </c>
      <c r="J3056" s="1" t="str">
        <f t="shared" si="190"/>
        <v>NGR bulk stream sediment</v>
      </c>
      <c r="K3056" s="1" t="str">
        <f t="shared" si="191"/>
        <v>&lt;177 micron (NGR)</v>
      </c>
      <c r="L3056">
        <v>2</v>
      </c>
      <c r="M3056" t="s">
        <v>205</v>
      </c>
      <c r="N3056">
        <v>30</v>
      </c>
      <c r="O3056" t="s">
        <v>104</v>
      </c>
      <c r="P3056" t="s">
        <v>50</v>
      </c>
      <c r="Q3056" t="s">
        <v>234</v>
      </c>
      <c r="R3056" t="s">
        <v>282</v>
      </c>
      <c r="S3056" t="s">
        <v>438</v>
      </c>
      <c r="T3056" t="s">
        <v>218</v>
      </c>
      <c r="U3056" t="s">
        <v>65</v>
      </c>
      <c r="V3056" t="s">
        <v>109</v>
      </c>
      <c r="W3056" t="s">
        <v>182</v>
      </c>
      <c r="X3056" t="s">
        <v>330</v>
      </c>
      <c r="Y3056" t="s">
        <v>100</v>
      </c>
      <c r="Z3056" t="s">
        <v>56</v>
      </c>
      <c r="AA3056" t="s">
        <v>46</v>
      </c>
      <c r="AB3056" t="s">
        <v>235</v>
      </c>
      <c r="AC3056" t="s">
        <v>597</v>
      </c>
      <c r="AD3056" t="s">
        <v>532</v>
      </c>
      <c r="AE3056" t="s">
        <v>110</v>
      </c>
      <c r="AF3056" t="s">
        <v>145</v>
      </c>
      <c r="AG3056" t="s">
        <v>58</v>
      </c>
      <c r="AH3056" t="s">
        <v>122</v>
      </c>
      <c r="AI3056" t="s">
        <v>61</v>
      </c>
      <c r="AJ3056" t="s">
        <v>108</v>
      </c>
      <c r="AK3056" t="s">
        <v>151</v>
      </c>
      <c r="AL3056" t="s">
        <v>47</v>
      </c>
      <c r="AM3056" t="s">
        <v>122</v>
      </c>
      <c r="AN3056" t="s">
        <v>508</v>
      </c>
      <c r="AO3056" t="s">
        <v>85</v>
      </c>
    </row>
    <row r="3057" spans="1:41" hidden="1" x14ac:dyDescent="0.25">
      <c r="A3057" t="s">
        <v>13137</v>
      </c>
      <c r="B3057" t="s">
        <v>13138</v>
      </c>
      <c r="C3057" s="1" t="str">
        <f t="shared" si="192"/>
        <v>21:1063</v>
      </c>
      <c r="D3057" s="1" t="str">
        <f t="shared" si="193"/>
        <v>21:0124</v>
      </c>
      <c r="E3057" t="s">
        <v>13139</v>
      </c>
      <c r="F3057" t="s">
        <v>13140</v>
      </c>
      <c r="H3057">
        <v>50.562329699999999</v>
      </c>
      <c r="I3057">
        <v>-117.3712395</v>
      </c>
      <c r="J3057" s="1" t="str">
        <f t="shared" si="190"/>
        <v>NGR bulk stream sediment</v>
      </c>
      <c r="K3057" s="1" t="str">
        <f t="shared" si="191"/>
        <v>&lt;177 micron (NGR)</v>
      </c>
      <c r="L3057">
        <v>2</v>
      </c>
      <c r="M3057" t="s">
        <v>214</v>
      </c>
      <c r="N3057">
        <v>31</v>
      </c>
      <c r="O3057" t="s">
        <v>175</v>
      </c>
      <c r="P3057" t="s">
        <v>131</v>
      </c>
      <c r="Q3057" t="s">
        <v>725</v>
      </c>
      <c r="R3057" t="s">
        <v>96</v>
      </c>
      <c r="S3057" t="s">
        <v>237</v>
      </c>
      <c r="T3057" t="s">
        <v>49</v>
      </c>
      <c r="U3057" t="s">
        <v>320</v>
      </c>
      <c r="V3057" t="s">
        <v>437</v>
      </c>
      <c r="W3057" t="s">
        <v>493</v>
      </c>
      <c r="X3057" t="s">
        <v>58</v>
      </c>
      <c r="Y3057" t="s">
        <v>350</v>
      </c>
      <c r="Z3057" t="s">
        <v>56</v>
      </c>
      <c r="AA3057" t="s">
        <v>46</v>
      </c>
      <c r="AB3057" t="s">
        <v>174</v>
      </c>
      <c r="AC3057" t="s">
        <v>239</v>
      </c>
      <c r="AD3057" t="s">
        <v>226</v>
      </c>
      <c r="AE3057" t="s">
        <v>47</v>
      </c>
      <c r="AF3057" t="s">
        <v>108</v>
      </c>
      <c r="AG3057" t="s">
        <v>58</v>
      </c>
      <c r="AH3057" t="s">
        <v>235</v>
      </c>
      <c r="AI3057" t="s">
        <v>110</v>
      </c>
      <c r="AJ3057" t="s">
        <v>66</v>
      </c>
      <c r="AK3057" t="s">
        <v>266</v>
      </c>
      <c r="AL3057" t="s">
        <v>47</v>
      </c>
      <c r="AM3057" t="s">
        <v>47</v>
      </c>
      <c r="AN3057" t="s">
        <v>189</v>
      </c>
      <c r="AO3057" t="s">
        <v>137</v>
      </c>
    </row>
    <row r="3058" spans="1:41" hidden="1" x14ac:dyDescent="0.25">
      <c r="A3058" t="s">
        <v>13141</v>
      </c>
      <c r="B3058" t="s">
        <v>13142</v>
      </c>
      <c r="C3058" s="1" t="str">
        <f t="shared" si="192"/>
        <v>21:1063</v>
      </c>
      <c r="D3058" s="1" t="str">
        <f t="shared" si="193"/>
        <v>21:0124</v>
      </c>
      <c r="E3058" t="s">
        <v>13143</v>
      </c>
      <c r="F3058" t="s">
        <v>13144</v>
      </c>
      <c r="H3058">
        <v>50.574453800000001</v>
      </c>
      <c r="I3058">
        <v>-117.3873772</v>
      </c>
      <c r="J3058" s="1" t="str">
        <f t="shared" si="190"/>
        <v>NGR bulk stream sediment</v>
      </c>
      <c r="K3058" s="1" t="str">
        <f t="shared" si="191"/>
        <v>&lt;177 micron (NGR)</v>
      </c>
      <c r="L3058">
        <v>2</v>
      </c>
      <c r="M3058" t="s">
        <v>223</v>
      </c>
      <c r="N3058">
        <v>32</v>
      </c>
      <c r="O3058" t="s">
        <v>82</v>
      </c>
      <c r="P3058" t="s">
        <v>127</v>
      </c>
      <c r="Q3058" t="s">
        <v>189</v>
      </c>
      <c r="R3058" t="s">
        <v>50</v>
      </c>
      <c r="S3058" t="s">
        <v>237</v>
      </c>
      <c r="T3058" t="s">
        <v>145</v>
      </c>
      <c r="U3058" t="s">
        <v>126</v>
      </c>
      <c r="V3058" t="s">
        <v>142</v>
      </c>
      <c r="W3058" t="s">
        <v>164</v>
      </c>
      <c r="X3058" t="s">
        <v>330</v>
      </c>
      <c r="Y3058" t="s">
        <v>320</v>
      </c>
      <c r="Z3058" t="s">
        <v>56</v>
      </c>
      <c r="AA3058" t="s">
        <v>46</v>
      </c>
      <c r="AB3058" t="s">
        <v>54</v>
      </c>
      <c r="AC3058" t="s">
        <v>112</v>
      </c>
      <c r="AD3058" t="s">
        <v>226</v>
      </c>
      <c r="AE3058" t="s">
        <v>139</v>
      </c>
      <c r="AF3058" t="s">
        <v>85</v>
      </c>
      <c r="AG3058" t="s">
        <v>118</v>
      </c>
      <c r="AH3058" t="s">
        <v>185</v>
      </c>
      <c r="AI3058" t="s">
        <v>185</v>
      </c>
      <c r="AJ3058" t="s">
        <v>66</v>
      </c>
      <c r="AK3058" t="s">
        <v>271</v>
      </c>
      <c r="AL3058" t="s">
        <v>47</v>
      </c>
      <c r="AM3058" t="s">
        <v>122</v>
      </c>
      <c r="AN3058" t="s">
        <v>935</v>
      </c>
      <c r="AO3058" t="s">
        <v>73</v>
      </c>
    </row>
    <row r="3059" spans="1:41" hidden="1" x14ac:dyDescent="0.25">
      <c r="A3059" t="s">
        <v>13145</v>
      </c>
      <c r="B3059" t="s">
        <v>13146</v>
      </c>
      <c r="C3059" s="1" t="str">
        <f t="shared" si="192"/>
        <v>21:1063</v>
      </c>
      <c r="D3059" s="1" t="str">
        <f t="shared" si="193"/>
        <v>21:0124</v>
      </c>
      <c r="E3059" t="s">
        <v>13147</v>
      </c>
      <c r="F3059" t="s">
        <v>13148</v>
      </c>
      <c r="H3059">
        <v>50.586053800000002</v>
      </c>
      <c r="I3059">
        <v>-117.4060188</v>
      </c>
      <c r="J3059" s="1" t="str">
        <f t="shared" si="190"/>
        <v>NGR bulk stream sediment</v>
      </c>
      <c r="K3059" s="1" t="str">
        <f t="shared" si="191"/>
        <v>&lt;177 micron (NGR)</v>
      </c>
      <c r="L3059">
        <v>2</v>
      </c>
      <c r="M3059" t="s">
        <v>233</v>
      </c>
      <c r="N3059">
        <v>33</v>
      </c>
      <c r="O3059" t="s">
        <v>49</v>
      </c>
      <c r="P3059" t="s">
        <v>52</v>
      </c>
      <c r="Q3059" t="s">
        <v>322</v>
      </c>
      <c r="R3059" t="s">
        <v>122</v>
      </c>
      <c r="S3059" t="s">
        <v>65</v>
      </c>
      <c r="T3059" t="s">
        <v>98</v>
      </c>
      <c r="U3059" t="s">
        <v>583</v>
      </c>
      <c r="V3059" t="s">
        <v>412</v>
      </c>
      <c r="W3059" t="s">
        <v>437</v>
      </c>
      <c r="X3059" t="s">
        <v>209</v>
      </c>
      <c r="Y3059" t="s">
        <v>438</v>
      </c>
      <c r="Z3059" t="s">
        <v>56</v>
      </c>
      <c r="AA3059" t="s">
        <v>46</v>
      </c>
      <c r="AB3059" t="s">
        <v>54</v>
      </c>
      <c r="AC3059" t="s">
        <v>218</v>
      </c>
      <c r="AD3059" t="s">
        <v>237</v>
      </c>
      <c r="AE3059" t="s">
        <v>101</v>
      </c>
      <c r="AF3059" t="s">
        <v>76</v>
      </c>
      <c r="AG3059" t="s">
        <v>2180</v>
      </c>
      <c r="AH3059" t="s">
        <v>64</v>
      </c>
      <c r="AI3059" t="s">
        <v>101</v>
      </c>
      <c r="AJ3059" t="s">
        <v>730</v>
      </c>
      <c r="AK3059" t="s">
        <v>259</v>
      </c>
      <c r="AL3059" t="s">
        <v>122</v>
      </c>
      <c r="AM3059" t="s">
        <v>103</v>
      </c>
      <c r="AN3059" t="s">
        <v>356</v>
      </c>
      <c r="AO3059" t="s">
        <v>55</v>
      </c>
    </row>
    <row r="3060" spans="1:41" hidden="1" x14ac:dyDescent="0.25">
      <c r="A3060" t="s">
        <v>13149</v>
      </c>
      <c r="B3060" t="s">
        <v>13150</v>
      </c>
      <c r="C3060" s="1" t="str">
        <f t="shared" si="192"/>
        <v>21:1063</v>
      </c>
      <c r="D3060" s="1" t="str">
        <f t="shared" si="193"/>
        <v>21:0124</v>
      </c>
      <c r="E3060" t="s">
        <v>13151</v>
      </c>
      <c r="F3060" t="s">
        <v>13152</v>
      </c>
      <c r="H3060">
        <v>50.605771500000003</v>
      </c>
      <c r="I3060">
        <v>-117.4320348</v>
      </c>
      <c r="J3060" s="1" t="str">
        <f t="shared" si="190"/>
        <v>NGR bulk stream sediment</v>
      </c>
      <c r="K3060" s="1" t="str">
        <f t="shared" si="191"/>
        <v>&lt;177 micron (NGR)</v>
      </c>
      <c r="L3060">
        <v>2</v>
      </c>
      <c r="M3060" t="s">
        <v>248</v>
      </c>
      <c r="N3060">
        <v>34</v>
      </c>
      <c r="O3060" t="s">
        <v>99</v>
      </c>
      <c r="P3060" t="s">
        <v>52</v>
      </c>
      <c r="Q3060" t="s">
        <v>780</v>
      </c>
      <c r="R3060" t="s">
        <v>103</v>
      </c>
      <c r="S3060" t="s">
        <v>438</v>
      </c>
      <c r="T3060" t="s">
        <v>269</v>
      </c>
      <c r="U3060" t="s">
        <v>240</v>
      </c>
      <c r="V3060" t="s">
        <v>151</v>
      </c>
      <c r="W3060" t="s">
        <v>200</v>
      </c>
      <c r="X3060" t="s">
        <v>73</v>
      </c>
      <c r="Y3060" t="s">
        <v>829</v>
      </c>
      <c r="Z3060" t="s">
        <v>56</v>
      </c>
      <c r="AA3060" t="s">
        <v>46</v>
      </c>
      <c r="AB3060" t="s">
        <v>46</v>
      </c>
      <c r="AC3060" t="s">
        <v>124</v>
      </c>
      <c r="AD3060" t="s">
        <v>226</v>
      </c>
      <c r="AE3060" t="s">
        <v>81</v>
      </c>
      <c r="AF3060" t="s">
        <v>55</v>
      </c>
      <c r="AG3060" t="s">
        <v>58</v>
      </c>
      <c r="AH3060" t="s">
        <v>110</v>
      </c>
      <c r="AI3060" t="s">
        <v>185</v>
      </c>
      <c r="AJ3060" t="s">
        <v>175</v>
      </c>
      <c r="AK3060" t="s">
        <v>224</v>
      </c>
      <c r="AL3060" t="s">
        <v>47</v>
      </c>
      <c r="AM3060" t="s">
        <v>47</v>
      </c>
      <c r="AN3060" t="s">
        <v>65</v>
      </c>
      <c r="AO3060" t="s">
        <v>58</v>
      </c>
    </row>
    <row r="3061" spans="1:41" hidden="1" x14ac:dyDescent="0.25">
      <c r="A3061" t="s">
        <v>13153</v>
      </c>
      <c r="B3061" t="s">
        <v>13154</v>
      </c>
      <c r="C3061" s="1" t="str">
        <f t="shared" si="192"/>
        <v>21:1063</v>
      </c>
      <c r="D3061" s="1" t="str">
        <f t="shared" si="193"/>
        <v>21:0124</v>
      </c>
      <c r="E3061" t="s">
        <v>13155</v>
      </c>
      <c r="F3061" t="s">
        <v>13156</v>
      </c>
      <c r="H3061">
        <v>50.619135900000003</v>
      </c>
      <c r="I3061">
        <v>-117.46678970000001</v>
      </c>
      <c r="J3061" s="1" t="str">
        <f t="shared" si="190"/>
        <v>NGR bulk stream sediment</v>
      </c>
      <c r="K3061" s="1" t="str">
        <f t="shared" si="191"/>
        <v>&lt;177 micron (NGR)</v>
      </c>
      <c r="L3061">
        <v>2</v>
      </c>
      <c r="M3061" t="s">
        <v>256</v>
      </c>
      <c r="N3061">
        <v>35</v>
      </c>
      <c r="O3061" t="s">
        <v>351</v>
      </c>
      <c r="P3061" t="s">
        <v>103</v>
      </c>
      <c r="Q3061" t="s">
        <v>1121</v>
      </c>
      <c r="R3061" t="s">
        <v>225</v>
      </c>
      <c r="S3061" t="s">
        <v>250</v>
      </c>
      <c r="T3061" t="s">
        <v>137</v>
      </c>
      <c r="U3061" t="s">
        <v>104</v>
      </c>
      <c r="V3061" t="s">
        <v>110</v>
      </c>
      <c r="W3061" t="s">
        <v>61</v>
      </c>
      <c r="X3061" t="s">
        <v>52</v>
      </c>
      <c r="Y3061" t="s">
        <v>80</v>
      </c>
      <c r="Z3061" t="s">
        <v>56</v>
      </c>
      <c r="AA3061" t="s">
        <v>46</v>
      </c>
      <c r="AB3061" t="s">
        <v>54</v>
      </c>
      <c r="AC3061" t="s">
        <v>85</v>
      </c>
      <c r="AD3061" t="s">
        <v>75</v>
      </c>
      <c r="AE3061" t="s">
        <v>53</v>
      </c>
      <c r="AF3061" t="s">
        <v>371</v>
      </c>
      <c r="AG3061" t="s">
        <v>109</v>
      </c>
      <c r="AH3061" t="s">
        <v>54</v>
      </c>
      <c r="AI3061" t="s">
        <v>198</v>
      </c>
      <c r="AJ3061" t="s">
        <v>58</v>
      </c>
      <c r="AK3061" t="s">
        <v>182</v>
      </c>
      <c r="AL3061" t="s">
        <v>47</v>
      </c>
      <c r="AM3061" t="s">
        <v>47</v>
      </c>
      <c r="AN3061" t="s">
        <v>638</v>
      </c>
      <c r="AO3061" t="s">
        <v>137</v>
      </c>
    </row>
    <row r="3062" spans="1:41" hidden="1" x14ac:dyDescent="0.25">
      <c r="A3062" t="s">
        <v>13157</v>
      </c>
      <c r="B3062" t="s">
        <v>13158</v>
      </c>
      <c r="C3062" s="1" t="str">
        <f t="shared" si="192"/>
        <v>21:1063</v>
      </c>
      <c r="D3062" s="1" t="str">
        <f t="shared" si="193"/>
        <v>21:0124</v>
      </c>
      <c r="E3062" t="s">
        <v>13159</v>
      </c>
      <c r="F3062" t="s">
        <v>13160</v>
      </c>
      <c r="H3062">
        <v>50.639293600000002</v>
      </c>
      <c r="I3062">
        <v>-117.5025416</v>
      </c>
      <c r="J3062" s="1" t="str">
        <f t="shared" si="190"/>
        <v>NGR bulk stream sediment</v>
      </c>
      <c r="K3062" s="1" t="str">
        <f t="shared" si="191"/>
        <v>&lt;177 micron (NGR)</v>
      </c>
      <c r="L3062">
        <v>3</v>
      </c>
      <c r="M3062" t="s">
        <v>45</v>
      </c>
      <c r="N3062">
        <v>36</v>
      </c>
      <c r="O3062" t="s">
        <v>108</v>
      </c>
      <c r="P3062" t="s">
        <v>103</v>
      </c>
      <c r="Q3062" t="s">
        <v>432</v>
      </c>
      <c r="R3062" t="s">
        <v>58</v>
      </c>
      <c r="S3062" t="s">
        <v>445</v>
      </c>
      <c r="T3062" t="s">
        <v>209</v>
      </c>
      <c r="U3062" t="s">
        <v>107</v>
      </c>
      <c r="V3062" t="s">
        <v>130</v>
      </c>
      <c r="W3062" t="s">
        <v>161</v>
      </c>
      <c r="X3062" t="s">
        <v>51</v>
      </c>
      <c r="Y3062" t="s">
        <v>258</v>
      </c>
      <c r="Z3062" t="s">
        <v>56</v>
      </c>
      <c r="AA3062" t="s">
        <v>46</v>
      </c>
      <c r="AB3062" t="s">
        <v>54</v>
      </c>
      <c r="AC3062" t="s">
        <v>49</v>
      </c>
      <c r="AD3062" t="s">
        <v>350</v>
      </c>
      <c r="AE3062" t="s">
        <v>149</v>
      </c>
      <c r="AF3062" t="s">
        <v>58</v>
      </c>
      <c r="AG3062" t="s">
        <v>224</v>
      </c>
      <c r="AH3062" t="s">
        <v>54</v>
      </c>
      <c r="AI3062" t="s">
        <v>54</v>
      </c>
      <c r="AJ3062" t="s">
        <v>76</v>
      </c>
      <c r="AK3062" t="s">
        <v>58</v>
      </c>
      <c r="AL3062" t="s">
        <v>47</v>
      </c>
      <c r="AM3062" t="s">
        <v>47</v>
      </c>
      <c r="AN3062" t="s">
        <v>638</v>
      </c>
      <c r="AO3062" t="s">
        <v>122</v>
      </c>
    </row>
    <row r="3063" spans="1:41" hidden="1" x14ac:dyDescent="0.25">
      <c r="A3063" t="s">
        <v>13161</v>
      </c>
      <c r="B3063" t="s">
        <v>13162</v>
      </c>
      <c r="C3063" s="1" t="str">
        <f t="shared" si="192"/>
        <v>21:1063</v>
      </c>
      <c r="D3063" s="1" t="str">
        <f t="shared" si="193"/>
        <v>21:0124</v>
      </c>
      <c r="E3063" t="s">
        <v>13163</v>
      </c>
      <c r="F3063" t="s">
        <v>13164</v>
      </c>
      <c r="H3063">
        <v>50.610105500000003</v>
      </c>
      <c r="I3063">
        <v>-117.4931716</v>
      </c>
      <c r="J3063" s="1" t="str">
        <f t="shared" si="190"/>
        <v>NGR bulk stream sediment</v>
      </c>
      <c r="K3063" s="1" t="str">
        <f t="shared" si="191"/>
        <v>&lt;177 micron (NGR)</v>
      </c>
      <c r="L3063">
        <v>3</v>
      </c>
      <c r="M3063" t="s">
        <v>71</v>
      </c>
      <c r="N3063">
        <v>37</v>
      </c>
      <c r="O3063" t="s">
        <v>200</v>
      </c>
      <c r="P3063" t="s">
        <v>47</v>
      </c>
      <c r="Q3063" t="s">
        <v>119</v>
      </c>
      <c r="R3063" t="s">
        <v>125</v>
      </c>
      <c r="S3063" t="s">
        <v>107</v>
      </c>
      <c r="T3063" t="s">
        <v>50</v>
      </c>
      <c r="U3063" t="s">
        <v>482</v>
      </c>
      <c r="V3063" t="s">
        <v>161</v>
      </c>
      <c r="W3063" t="s">
        <v>130</v>
      </c>
      <c r="X3063" t="s">
        <v>103</v>
      </c>
      <c r="Y3063" t="s">
        <v>225</v>
      </c>
      <c r="Z3063" t="s">
        <v>56</v>
      </c>
      <c r="AA3063" t="s">
        <v>46</v>
      </c>
      <c r="AB3063" t="s">
        <v>105</v>
      </c>
      <c r="AC3063" t="s">
        <v>187</v>
      </c>
      <c r="AD3063" t="s">
        <v>343</v>
      </c>
      <c r="AE3063" t="s">
        <v>56</v>
      </c>
      <c r="AF3063" t="s">
        <v>85</v>
      </c>
      <c r="AG3063" t="s">
        <v>228</v>
      </c>
      <c r="AH3063" t="s">
        <v>46</v>
      </c>
      <c r="AI3063" t="s">
        <v>57</v>
      </c>
      <c r="AJ3063" t="s">
        <v>129</v>
      </c>
      <c r="AK3063" t="s">
        <v>111</v>
      </c>
      <c r="AL3063" t="s">
        <v>47</v>
      </c>
      <c r="AM3063" t="s">
        <v>47</v>
      </c>
      <c r="AN3063" t="s">
        <v>65</v>
      </c>
      <c r="AO3063" t="s">
        <v>50</v>
      </c>
    </row>
    <row r="3064" spans="1:41" hidden="1" x14ac:dyDescent="0.25">
      <c r="A3064" t="s">
        <v>13165</v>
      </c>
      <c r="B3064" t="s">
        <v>13166</v>
      </c>
      <c r="C3064" s="1" t="str">
        <f t="shared" si="192"/>
        <v>21:1063</v>
      </c>
      <c r="D3064" s="1" t="str">
        <f t="shared" si="193"/>
        <v>21:0124</v>
      </c>
      <c r="E3064" t="s">
        <v>13167</v>
      </c>
      <c r="F3064" t="s">
        <v>13168</v>
      </c>
      <c r="H3064">
        <v>50.5977672</v>
      </c>
      <c r="I3064">
        <v>-117.4735867</v>
      </c>
      <c r="J3064" s="1" t="str">
        <f t="shared" si="190"/>
        <v>NGR bulk stream sediment</v>
      </c>
      <c r="K3064" s="1" t="str">
        <f t="shared" si="191"/>
        <v>&lt;177 micron (NGR)</v>
      </c>
      <c r="L3064">
        <v>3</v>
      </c>
      <c r="M3064" t="s">
        <v>95</v>
      </c>
      <c r="N3064">
        <v>38</v>
      </c>
      <c r="O3064" t="s">
        <v>151</v>
      </c>
      <c r="P3064" t="s">
        <v>137</v>
      </c>
      <c r="Q3064" t="s">
        <v>356</v>
      </c>
      <c r="R3064" t="s">
        <v>59</v>
      </c>
      <c r="S3064" t="s">
        <v>290</v>
      </c>
      <c r="T3064" t="s">
        <v>85</v>
      </c>
      <c r="U3064" t="s">
        <v>475</v>
      </c>
      <c r="V3064" t="s">
        <v>78</v>
      </c>
      <c r="W3064" t="s">
        <v>493</v>
      </c>
      <c r="X3064" t="s">
        <v>122</v>
      </c>
      <c r="Y3064" t="s">
        <v>225</v>
      </c>
      <c r="Z3064" t="s">
        <v>56</v>
      </c>
      <c r="AA3064" t="s">
        <v>51</v>
      </c>
      <c r="AB3064" t="s">
        <v>198</v>
      </c>
      <c r="AC3064" t="s">
        <v>175</v>
      </c>
      <c r="AD3064" t="s">
        <v>80</v>
      </c>
      <c r="AE3064" t="s">
        <v>62</v>
      </c>
      <c r="AF3064" t="s">
        <v>292</v>
      </c>
      <c r="AG3064" t="s">
        <v>200</v>
      </c>
      <c r="AH3064" t="s">
        <v>62</v>
      </c>
      <c r="AI3064" t="s">
        <v>53</v>
      </c>
      <c r="AJ3064" t="s">
        <v>123</v>
      </c>
      <c r="AK3064" t="s">
        <v>206</v>
      </c>
      <c r="AL3064" t="s">
        <v>47</v>
      </c>
      <c r="AM3064" t="s">
        <v>47</v>
      </c>
      <c r="AN3064" t="s">
        <v>65</v>
      </c>
      <c r="AO3064" t="s">
        <v>122</v>
      </c>
    </row>
    <row r="3065" spans="1:41" hidden="1" x14ac:dyDescent="0.25">
      <c r="A3065" t="s">
        <v>13169</v>
      </c>
      <c r="B3065" t="s">
        <v>13170</v>
      </c>
      <c r="C3065" s="1" t="str">
        <f t="shared" si="192"/>
        <v>21:1063</v>
      </c>
      <c r="D3065" s="1" t="str">
        <f t="shared" si="193"/>
        <v>21:0124</v>
      </c>
      <c r="E3065" t="s">
        <v>13171</v>
      </c>
      <c r="F3065" t="s">
        <v>13172</v>
      </c>
      <c r="H3065">
        <v>50.584573800000001</v>
      </c>
      <c r="I3065">
        <v>-117.4510657</v>
      </c>
      <c r="J3065" s="1" t="str">
        <f t="shared" si="190"/>
        <v>NGR bulk stream sediment</v>
      </c>
      <c r="K3065" s="1" t="str">
        <f t="shared" si="191"/>
        <v>&lt;177 micron (NGR)</v>
      </c>
      <c r="L3065">
        <v>3</v>
      </c>
      <c r="M3065" t="s">
        <v>117</v>
      </c>
      <c r="N3065">
        <v>39</v>
      </c>
      <c r="O3065" t="s">
        <v>437</v>
      </c>
      <c r="P3065" t="s">
        <v>122</v>
      </c>
      <c r="Q3065" t="s">
        <v>548</v>
      </c>
      <c r="R3065" t="s">
        <v>58</v>
      </c>
      <c r="S3065" t="s">
        <v>107</v>
      </c>
      <c r="T3065" t="s">
        <v>58</v>
      </c>
      <c r="U3065" t="s">
        <v>250</v>
      </c>
      <c r="V3065" t="s">
        <v>47</v>
      </c>
      <c r="W3065" t="s">
        <v>125</v>
      </c>
      <c r="X3065" t="s">
        <v>103</v>
      </c>
      <c r="Y3065" t="s">
        <v>131</v>
      </c>
      <c r="Z3065" t="s">
        <v>56</v>
      </c>
      <c r="AA3065" t="s">
        <v>47</v>
      </c>
      <c r="AB3065" t="s">
        <v>87</v>
      </c>
      <c r="AC3065" t="s">
        <v>49</v>
      </c>
      <c r="AD3065" t="s">
        <v>358</v>
      </c>
      <c r="AE3065" t="s">
        <v>84</v>
      </c>
      <c r="AF3065" t="s">
        <v>274</v>
      </c>
      <c r="AG3065" t="s">
        <v>437</v>
      </c>
      <c r="AH3065" t="s">
        <v>46</v>
      </c>
      <c r="AI3065" t="s">
        <v>198</v>
      </c>
      <c r="AJ3065" t="s">
        <v>274</v>
      </c>
      <c r="AK3065" t="s">
        <v>270</v>
      </c>
      <c r="AL3065" t="s">
        <v>47</v>
      </c>
      <c r="AM3065" t="s">
        <v>47</v>
      </c>
      <c r="AN3065" t="s">
        <v>65</v>
      </c>
      <c r="AO3065" t="s">
        <v>51</v>
      </c>
    </row>
    <row r="3066" spans="1:41" hidden="1" x14ac:dyDescent="0.25">
      <c r="A3066" t="s">
        <v>13173</v>
      </c>
      <c r="B3066" t="s">
        <v>13174</v>
      </c>
      <c r="C3066" s="1" t="str">
        <f t="shared" si="192"/>
        <v>21:1063</v>
      </c>
      <c r="D3066" s="1" t="str">
        <f t="shared" si="193"/>
        <v>21:0124</v>
      </c>
      <c r="E3066" t="s">
        <v>13175</v>
      </c>
      <c r="F3066" t="s">
        <v>13176</v>
      </c>
      <c r="H3066">
        <v>50.567261100000003</v>
      </c>
      <c r="I3066">
        <v>-117.4249623</v>
      </c>
      <c r="J3066" s="1" t="str">
        <f t="shared" si="190"/>
        <v>NGR bulk stream sediment</v>
      </c>
      <c r="K3066" s="1" t="str">
        <f t="shared" si="191"/>
        <v>&lt;177 micron (NGR)</v>
      </c>
      <c r="L3066">
        <v>3</v>
      </c>
      <c r="M3066" t="s">
        <v>136</v>
      </c>
      <c r="N3066">
        <v>40</v>
      </c>
      <c r="O3066" t="s">
        <v>228</v>
      </c>
      <c r="P3066" t="s">
        <v>47</v>
      </c>
      <c r="Q3066" t="s">
        <v>404</v>
      </c>
      <c r="R3066" t="s">
        <v>242</v>
      </c>
      <c r="S3066" t="s">
        <v>342</v>
      </c>
      <c r="T3066" t="s">
        <v>85</v>
      </c>
      <c r="U3066" t="s">
        <v>187</v>
      </c>
      <c r="V3066" t="s">
        <v>79</v>
      </c>
      <c r="W3066" t="s">
        <v>63</v>
      </c>
      <c r="X3066" t="s">
        <v>103</v>
      </c>
      <c r="Y3066" t="s">
        <v>187</v>
      </c>
      <c r="Z3066" t="s">
        <v>56</v>
      </c>
      <c r="AA3066" t="s">
        <v>46</v>
      </c>
      <c r="AB3066" t="s">
        <v>110</v>
      </c>
      <c r="AC3066" t="s">
        <v>267</v>
      </c>
      <c r="AD3066" t="s">
        <v>240</v>
      </c>
      <c r="AE3066" t="s">
        <v>199</v>
      </c>
      <c r="AF3066" t="s">
        <v>163</v>
      </c>
      <c r="AG3066" t="s">
        <v>51</v>
      </c>
      <c r="AH3066" t="s">
        <v>46</v>
      </c>
      <c r="AI3066" t="s">
        <v>54</v>
      </c>
      <c r="AJ3066" t="s">
        <v>150</v>
      </c>
      <c r="AK3066" t="s">
        <v>85</v>
      </c>
      <c r="AL3066" t="s">
        <v>47</v>
      </c>
      <c r="AM3066" t="s">
        <v>47</v>
      </c>
      <c r="AN3066" t="s">
        <v>65</v>
      </c>
      <c r="AO3066" t="s">
        <v>108</v>
      </c>
    </row>
    <row r="3067" spans="1:41" hidden="1" x14ac:dyDescent="0.25">
      <c r="A3067" t="s">
        <v>13177</v>
      </c>
      <c r="B3067" t="s">
        <v>13178</v>
      </c>
      <c r="C3067" s="1" t="str">
        <f t="shared" si="192"/>
        <v>21:1063</v>
      </c>
      <c r="D3067" s="1" t="str">
        <f t="shared" si="193"/>
        <v>21:0124</v>
      </c>
      <c r="E3067" t="s">
        <v>13179</v>
      </c>
      <c r="F3067" t="s">
        <v>13180</v>
      </c>
      <c r="H3067">
        <v>50.5568654</v>
      </c>
      <c r="I3067">
        <v>-117.41231929999999</v>
      </c>
      <c r="J3067" s="1" t="str">
        <f t="shared" si="190"/>
        <v>NGR bulk stream sediment</v>
      </c>
      <c r="K3067" s="1" t="str">
        <f t="shared" si="191"/>
        <v>&lt;177 micron (NGR)</v>
      </c>
      <c r="L3067">
        <v>3</v>
      </c>
      <c r="M3067" t="s">
        <v>157</v>
      </c>
      <c r="N3067">
        <v>41</v>
      </c>
      <c r="O3067" t="s">
        <v>60</v>
      </c>
      <c r="P3067" t="s">
        <v>47</v>
      </c>
      <c r="Q3067" t="s">
        <v>481</v>
      </c>
      <c r="R3067" t="s">
        <v>270</v>
      </c>
      <c r="S3067" t="s">
        <v>124</v>
      </c>
      <c r="T3067" t="s">
        <v>58</v>
      </c>
      <c r="U3067" t="s">
        <v>98</v>
      </c>
      <c r="V3067" t="s">
        <v>105</v>
      </c>
      <c r="W3067" t="s">
        <v>125</v>
      </c>
      <c r="X3067" t="s">
        <v>73</v>
      </c>
      <c r="Y3067" t="s">
        <v>104</v>
      </c>
      <c r="Z3067" t="s">
        <v>56</v>
      </c>
      <c r="AA3067" t="s">
        <v>47</v>
      </c>
      <c r="AB3067" t="s">
        <v>105</v>
      </c>
      <c r="AC3067" t="s">
        <v>58</v>
      </c>
      <c r="AD3067" t="s">
        <v>300</v>
      </c>
      <c r="AE3067" t="s">
        <v>56</v>
      </c>
      <c r="AF3067" t="s">
        <v>88</v>
      </c>
      <c r="AG3067" t="s">
        <v>493</v>
      </c>
      <c r="AH3067" t="s">
        <v>149</v>
      </c>
      <c r="AI3067" t="s">
        <v>198</v>
      </c>
      <c r="AJ3067" t="s">
        <v>330</v>
      </c>
      <c r="AK3067" t="s">
        <v>118</v>
      </c>
      <c r="AL3067" t="s">
        <v>47</v>
      </c>
      <c r="AM3067" t="s">
        <v>47</v>
      </c>
      <c r="AN3067" t="s">
        <v>48</v>
      </c>
      <c r="AO3067" t="s">
        <v>47</v>
      </c>
    </row>
    <row r="3068" spans="1:41" hidden="1" x14ac:dyDescent="0.25">
      <c r="A3068" t="s">
        <v>13181</v>
      </c>
      <c r="B3068" t="s">
        <v>13182</v>
      </c>
      <c r="C3068" s="1" t="str">
        <f t="shared" si="192"/>
        <v>21:1063</v>
      </c>
      <c r="D3068" s="1" t="str">
        <f t="shared" si="193"/>
        <v>21:0124</v>
      </c>
      <c r="E3068" t="s">
        <v>13183</v>
      </c>
      <c r="F3068" t="s">
        <v>13184</v>
      </c>
      <c r="H3068">
        <v>50.5389707</v>
      </c>
      <c r="I3068">
        <v>-117.38561970000001</v>
      </c>
      <c r="J3068" s="1" t="str">
        <f t="shared" si="190"/>
        <v>NGR bulk stream sediment</v>
      </c>
      <c r="K3068" s="1" t="str">
        <f t="shared" si="191"/>
        <v>&lt;177 micron (NGR)</v>
      </c>
      <c r="L3068">
        <v>3</v>
      </c>
      <c r="M3068" t="s">
        <v>170</v>
      </c>
      <c r="N3068">
        <v>42</v>
      </c>
      <c r="O3068" t="s">
        <v>63</v>
      </c>
      <c r="P3068" t="s">
        <v>52</v>
      </c>
      <c r="Q3068" t="s">
        <v>424</v>
      </c>
      <c r="R3068" t="s">
        <v>228</v>
      </c>
      <c r="S3068" t="s">
        <v>197</v>
      </c>
      <c r="T3068" t="s">
        <v>50</v>
      </c>
      <c r="U3068" t="s">
        <v>438</v>
      </c>
      <c r="V3068" t="s">
        <v>64</v>
      </c>
      <c r="W3068" t="s">
        <v>101</v>
      </c>
      <c r="X3068" t="s">
        <v>103</v>
      </c>
      <c r="Y3068" t="s">
        <v>145</v>
      </c>
      <c r="Z3068" t="s">
        <v>56</v>
      </c>
      <c r="AA3068" t="s">
        <v>122</v>
      </c>
      <c r="AB3068" t="s">
        <v>64</v>
      </c>
      <c r="AC3068" t="s">
        <v>462</v>
      </c>
      <c r="AD3068" t="s">
        <v>258</v>
      </c>
      <c r="AE3068" t="s">
        <v>56</v>
      </c>
      <c r="AF3068" t="s">
        <v>55</v>
      </c>
      <c r="AG3068" t="s">
        <v>79</v>
      </c>
      <c r="AH3068" t="s">
        <v>46</v>
      </c>
      <c r="AI3068" t="s">
        <v>53</v>
      </c>
      <c r="AJ3068" t="s">
        <v>86</v>
      </c>
      <c r="AK3068" t="s">
        <v>58</v>
      </c>
      <c r="AL3068" t="s">
        <v>47</v>
      </c>
      <c r="AM3068" t="s">
        <v>47</v>
      </c>
      <c r="AN3068" t="s">
        <v>463</v>
      </c>
      <c r="AO3068" t="s">
        <v>137</v>
      </c>
    </row>
    <row r="3069" spans="1:41" hidden="1" x14ac:dyDescent="0.25">
      <c r="A3069" t="s">
        <v>13185</v>
      </c>
      <c r="B3069" t="s">
        <v>13186</v>
      </c>
      <c r="C3069" s="1" t="str">
        <f t="shared" si="192"/>
        <v>21:1063</v>
      </c>
      <c r="D3069" s="1" t="str">
        <f t="shared" si="193"/>
        <v>21:0124</v>
      </c>
      <c r="E3069" t="s">
        <v>13187</v>
      </c>
      <c r="F3069" t="s">
        <v>13188</v>
      </c>
      <c r="H3069">
        <v>50.535700400000003</v>
      </c>
      <c r="I3069">
        <v>-117.3680533</v>
      </c>
      <c r="J3069" s="1" t="str">
        <f t="shared" si="190"/>
        <v>NGR bulk stream sediment</v>
      </c>
      <c r="K3069" s="1" t="str">
        <f t="shared" si="191"/>
        <v>&lt;177 micron (NGR)</v>
      </c>
      <c r="L3069">
        <v>3</v>
      </c>
      <c r="M3069" t="s">
        <v>180</v>
      </c>
      <c r="N3069">
        <v>43</v>
      </c>
      <c r="O3069" t="s">
        <v>227</v>
      </c>
      <c r="P3069" t="s">
        <v>98</v>
      </c>
      <c r="Q3069" t="s">
        <v>790</v>
      </c>
      <c r="R3069" t="s">
        <v>188</v>
      </c>
      <c r="S3069" t="s">
        <v>162</v>
      </c>
      <c r="T3069" t="s">
        <v>137</v>
      </c>
      <c r="U3069" t="s">
        <v>218</v>
      </c>
      <c r="V3069" t="s">
        <v>173</v>
      </c>
      <c r="W3069" t="s">
        <v>101</v>
      </c>
      <c r="X3069" t="s">
        <v>103</v>
      </c>
      <c r="Y3069" t="s">
        <v>225</v>
      </c>
      <c r="Z3069" t="s">
        <v>56</v>
      </c>
      <c r="AA3069" t="s">
        <v>103</v>
      </c>
      <c r="AB3069" t="s">
        <v>46</v>
      </c>
      <c r="AC3069" t="s">
        <v>197</v>
      </c>
      <c r="AD3069" t="s">
        <v>240</v>
      </c>
      <c r="AE3069" t="s">
        <v>53</v>
      </c>
      <c r="AF3069" t="s">
        <v>412</v>
      </c>
      <c r="AG3069" t="s">
        <v>200</v>
      </c>
      <c r="AH3069" t="s">
        <v>149</v>
      </c>
      <c r="AI3069" t="s">
        <v>62</v>
      </c>
      <c r="AJ3069" t="s">
        <v>224</v>
      </c>
      <c r="AK3069" t="s">
        <v>151</v>
      </c>
      <c r="AL3069" t="s">
        <v>47</v>
      </c>
      <c r="AM3069" t="s">
        <v>47</v>
      </c>
      <c r="AN3069" t="s">
        <v>638</v>
      </c>
      <c r="AO3069" t="s">
        <v>47</v>
      </c>
    </row>
    <row r="3070" spans="1:41" hidden="1" x14ac:dyDescent="0.25">
      <c r="A3070" t="s">
        <v>13189</v>
      </c>
      <c r="B3070" t="s">
        <v>13190</v>
      </c>
      <c r="C3070" s="1" t="str">
        <f t="shared" si="192"/>
        <v>21:1063</v>
      </c>
      <c r="D3070" s="1" t="str">
        <f t="shared" si="193"/>
        <v>21:0124</v>
      </c>
      <c r="E3070" t="s">
        <v>13191</v>
      </c>
      <c r="F3070" t="s">
        <v>13192</v>
      </c>
      <c r="H3070">
        <v>50.4883284</v>
      </c>
      <c r="I3070">
        <v>-117.2961293</v>
      </c>
      <c r="J3070" s="1" t="str">
        <f t="shared" si="190"/>
        <v>NGR bulk stream sediment</v>
      </c>
      <c r="K3070" s="1" t="str">
        <f t="shared" si="191"/>
        <v>&lt;177 micron (NGR)</v>
      </c>
      <c r="L3070">
        <v>3</v>
      </c>
      <c r="M3070" t="s">
        <v>195</v>
      </c>
      <c r="N3070">
        <v>44</v>
      </c>
      <c r="O3070" t="s">
        <v>164</v>
      </c>
      <c r="P3070" t="s">
        <v>47</v>
      </c>
      <c r="Q3070" t="s">
        <v>548</v>
      </c>
      <c r="R3070" t="s">
        <v>53</v>
      </c>
      <c r="S3070" t="s">
        <v>240</v>
      </c>
      <c r="T3070" t="s">
        <v>267</v>
      </c>
      <c r="U3070" t="s">
        <v>207</v>
      </c>
      <c r="V3070" t="s">
        <v>101</v>
      </c>
      <c r="W3070" t="s">
        <v>130</v>
      </c>
      <c r="X3070" t="s">
        <v>51</v>
      </c>
      <c r="Y3070" t="s">
        <v>124</v>
      </c>
      <c r="Z3070" t="s">
        <v>56</v>
      </c>
      <c r="AA3070" t="s">
        <v>46</v>
      </c>
      <c r="AB3070" t="s">
        <v>125</v>
      </c>
      <c r="AC3070" t="s">
        <v>258</v>
      </c>
      <c r="AD3070" t="s">
        <v>667</v>
      </c>
      <c r="AE3070" t="s">
        <v>84</v>
      </c>
      <c r="AF3070" t="s">
        <v>55</v>
      </c>
      <c r="AG3070" t="s">
        <v>336</v>
      </c>
      <c r="AH3070" t="s">
        <v>149</v>
      </c>
      <c r="AI3070" t="s">
        <v>198</v>
      </c>
      <c r="AJ3070" t="s">
        <v>307</v>
      </c>
      <c r="AK3070" t="s">
        <v>455</v>
      </c>
      <c r="AL3070" t="s">
        <v>47</v>
      </c>
      <c r="AM3070" t="s">
        <v>47</v>
      </c>
      <c r="AN3070" t="s">
        <v>543</v>
      </c>
      <c r="AO3070" t="s">
        <v>82</v>
      </c>
    </row>
    <row r="3071" spans="1:41" hidden="1" x14ac:dyDescent="0.25">
      <c r="A3071" t="s">
        <v>13193</v>
      </c>
      <c r="B3071" t="s">
        <v>13194</v>
      </c>
      <c r="C3071" s="1" t="str">
        <f t="shared" si="192"/>
        <v>21:1063</v>
      </c>
      <c r="D3071" s="1" t="str">
        <f t="shared" si="193"/>
        <v>21:0124</v>
      </c>
      <c r="E3071" t="s">
        <v>13195</v>
      </c>
      <c r="F3071" t="s">
        <v>13196</v>
      </c>
      <c r="H3071">
        <v>50.371352000000002</v>
      </c>
      <c r="I3071">
        <v>-117.1394511</v>
      </c>
      <c r="J3071" s="1" t="str">
        <f t="shared" si="190"/>
        <v>NGR bulk stream sediment</v>
      </c>
      <c r="K3071" s="1" t="str">
        <f t="shared" si="191"/>
        <v>&lt;177 micron (NGR)</v>
      </c>
      <c r="L3071">
        <v>3</v>
      </c>
      <c r="M3071" t="s">
        <v>205</v>
      </c>
      <c r="N3071">
        <v>45</v>
      </c>
      <c r="O3071" t="s">
        <v>73</v>
      </c>
      <c r="P3071" t="s">
        <v>103</v>
      </c>
      <c r="Q3071" t="s">
        <v>119</v>
      </c>
      <c r="R3071" t="s">
        <v>174</v>
      </c>
      <c r="S3071" t="s">
        <v>457</v>
      </c>
      <c r="T3071" t="s">
        <v>82</v>
      </c>
      <c r="U3071" t="s">
        <v>251</v>
      </c>
      <c r="V3071" t="s">
        <v>60</v>
      </c>
      <c r="W3071" t="s">
        <v>72</v>
      </c>
      <c r="X3071" t="s">
        <v>73</v>
      </c>
      <c r="Y3071" t="s">
        <v>418</v>
      </c>
      <c r="Z3071" t="s">
        <v>56</v>
      </c>
      <c r="AA3071" t="s">
        <v>47</v>
      </c>
      <c r="AB3071" t="s">
        <v>87</v>
      </c>
      <c r="AC3071" t="s">
        <v>80</v>
      </c>
      <c r="AD3071" t="s">
        <v>342</v>
      </c>
      <c r="AE3071" t="s">
        <v>53</v>
      </c>
      <c r="AF3071" t="s">
        <v>76</v>
      </c>
      <c r="AG3071" t="s">
        <v>357</v>
      </c>
      <c r="AH3071" t="s">
        <v>61</v>
      </c>
      <c r="AI3071" t="s">
        <v>174</v>
      </c>
      <c r="AJ3071" t="s">
        <v>85</v>
      </c>
      <c r="AK3071" t="s">
        <v>72</v>
      </c>
      <c r="AL3071" t="s">
        <v>47</v>
      </c>
      <c r="AM3071" t="s">
        <v>47</v>
      </c>
      <c r="AN3071" t="s">
        <v>915</v>
      </c>
      <c r="AO3071" t="s">
        <v>217</v>
      </c>
    </row>
    <row r="3072" spans="1:41" hidden="1" x14ac:dyDescent="0.25">
      <c r="A3072" t="s">
        <v>13197</v>
      </c>
      <c r="B3072" t="s">
        <v>13198</v>
      </c>
      <c r="C3072" s="1" t="str">
        <f t="shared" si="192"/>
        <v>21:1063</v>
      </c>
      <c r="D3072" s="1" t="str">
        <f t="shared" si="193"/>
        <v>21:0124</v>
      </c>
      <c r="E3072" t="s">
        <v>13199</v>
      </c>
      <c r="F3072" t="s">
        <v>13200</v>
      </c>
      <c r="H3072">
        <v>50.576542099999998</v>
      </c>
      <c r="I3072">
        <v>-116.30328230000001</v>
      </c>
      <c r="J3072" s="1" t="str">
        <f t="shared" si="190"/>
        <v>NGR bulk stream sediment</v>
      </c>
      <c r="K3072" s="1" t="str">
        <f t="shared" si="191"/>
        <v>&lt;177 micron (NGR)</v>
      </c>
      <c r="L3072">
        <v>3</v>
      </c>
      <c r="M3072" t="s">
        <v>214</v>
      </c>
      <c r="N3072">
        <v>46</v>
      </c>
      <c r="O3072" t="s">
        <v>437</v>
      </c>
      <c r="P3072" t="s">
        <v>145</v>
      </c>
      <c r="Q3072" t="s">
        <v>807</v>
      </c>
      <c r="R3072" t="s">
        <v>131</v>
      </c>
      <c r="S3072" t="s">
        <v>162</v>
      </c>
      <c r="T3072" t="s">
        <v>85</v>
      </c>
      <c r="U3072" t="s">
        <v>80</v>
      </c>
      <c r="V3072" t="s">
        <v>128</v>
      </c>
      <c r="W3072" t="s">
        <v>47</v>
      </c>
      <c r="X3072" t="s">
        <v>47</v>
      </c>
      <c r="Y3072" t="s">
        <v>49</v>
      </c>
      <c r="Z3072" t="s">
        <v>56</v>
      </c>
      <c r="AA3072" t="s">
        <v>46</v>
      </c>
      <c r="AB3072" t="s">
        <v>199</v>
      </c>
      <c r="AC3072" t="s">
        <v>209</v>
      </c>
      <c r="AD3072" t="s">
        <v>268</v>
      </c>
      <c r="AE3072" t="s">
        <v>53</v>
      </c>
      <c r="AF3072" t="s">
        <v>274</v>
      </c>
      <c r="AG3072" t="s">
        <v>161</v>
      </c>
      <c r="AH3072" t="s">
        <v>54</v>
      </c>
      <c r="AI3072" t="s">
        <v>62</v>
      </c>
      <c r="AJ3072" t="s">
        <v>591</v>
      </c>
      <c r="AK3072" t="s">
        <v>47</v>
      </c>
      <c r="AL3072" t="s">
        <v>47</v>
      </c>
      <c r="AM3072" t="s">
        <v>47</v>
      </c>
      <c r="AN3072" t="s">
        <v>65</v>
      </c>
      <c r="AO3072" t="s">
        <v>103</v>
      </c>
    </row>
    <row r="3073" spans="1:41" hidden="1" x14ac:dyDescent="0.25">
      <c r="A3073" t="s">
        <v>13201</v>
      </c>
      <c r="B3073" t="s">
        <v>13202</v>
      </c>
      <c r="C3073" s="1" t="str">
        <f t="shared" si="192"/>
        <v>21:1063</v>
      </c>
      <c r="D3073" s="1" t="str">
        <f t="shared" si="193"/>
        <v>21:0124</v>
      </c>
      <c r="E3073" t="s">
        <v>13203</v>
      </c>
      <c r="F3073" t="s">
        <v>13204</v>
      </c>
      <c r="H3073">
        <v>50.575541999999999</v>
      </c>
      <c r="I3073">
        <v>-116.277834</v>
      </c>
      <c r="J3073" s="1" t="str">
        <f t="shared" si="190"/>
        <v>NGR bulk stream sediment</v>
      </c>
      <c r="K3073" s="1" t="str">
        <f t="shared" si="191"/>
        <v>&lt;177 micron (NGR)</v>
      </c>
      <c r="L3073">
        <v>3</v>
      </c>
      <c r="M3073" t="s">
        <v>223</v>
      </c>
      <c r="N3073">
        <v>47</v>
      </c>
      <c r="O3073" t="s">
        <v>52</v>
      </c>
      <c r="P3073" t="s">
        <v>47</v>
      </c>
      <c r="Q3073" t="s">
        <v>802</v>
      </c>
      <c r="R3073" t="s">
        <v>181</v>
      </c>
      <c r="S3073" t="s">
        <v>140</v>
      </c>
      <c r="T3073" t="s">
        <v>267</v>
      </c>
      <c r="U3073" t="s">
        <v>328</v>
      </c>
      <c r="V3073" t="s">
        <v>206</v>
      </c>
      <c r="W3073" t="s">
        <v>122</v>
      </c>
      <c r="X3073" t="s">
        <v>73</v>
      </c>
      <c r="Y3073" t="s">
        <v>218</v>
      </c>
      <c r="Z3073" t="s">
        <v>56</v>
      </c>
      <c r="AA3073" t="s">
        <v>46</v>
      </c>
      <c r="AB3073" t="s">
        <v>62</v>
      </c>
      <c r="AC3073" t="s">
        <v>90</v>
      </c>
      <c r="AD3073" t="s">
        <v>482</v>
      </c>
      <c r="AE3073" t="s">
        <v>53</v>
      </c>
      <c r="AF3073" t="s">
        <v>58</v>
      </c>
      <c r="AG3073" t="s">
        <v>336</v>
      </c>
      <c r="AH3073" t="s">
        <v>174</v>
      </c>
      <c r="AI3073" t="s">
        <v>198</v>
      </c>
      <c r="AJ3073" t="s">
        <v>108</v>
      </c>
      <c r="AK3073" t="s">
        <v>60</v>
      </c>
      <c r="AL3073" t="s">
        <v>47</v>
      </c>
      <c r="AM3073" t="s">
        <v>47</v>
      </c>
      <c r="AN3073" t="s">
        <v>48</v>
      </c>
      <c r="AO3073" t="s">
        <v>55</v>
      </c>
    </row>
    <row r="3074" spans="1:41" hidden="1" x14ac:dyDescent="0.25">
      <c r="A3074" t="s">
        <v>13205</v>
      </c>
      <c r="B3074" t="s">
        <v>13206</v>
      </c>
      <c r="C3074" s="1" t="str">
        <f t="shared" si="192"/>
        <v>21:1063</v>
      </c>
      <c r="D3074" s="1" t="str">
        <f t="shared" si="193"/>
        <v>21:0124</v>
      </c>
      <c r="E3074" t="s">
        <v>13207</v>
      </c>
      <c r="F3074" t="s">
        <v>13208</v>
      </c>
      <c r="H3074">
        <v>50.027802999999999</v>
      </c>
      <c r="I3074">
        <v>-116.17600830000001</v>
      </c>
      <c r="J3074" s="1" t="str">
        <f t="shared" ref="J3074:J3137" si="194">HYPERLINK("http://geochem.nrcan.gc.ca/cdogs/content/kwd/kwd020030_e.htm", "NGR bulk stream sediment")</f>
        <v>NGR bulk stream sediment</v>
      </c>
      <c r="K3074" s="1" t="str">
        <f t="shared" ref="K3074:K3137" si="195">HYPERLINK("http://geochem.nrcan.gc.ca/cdogs/content/kwd/kwd080006_e.htm", "&lt;177 micron (NGR)")</f>
        <v>&lt;177 micron (NGR)</v>
      </c>
      <c r="L3074">
        <v>3</v>
      </c>
      <c r="M3074" t="s">
        <v>233</v>
      </c>
      <c r="N3074">
        <v>48</v>
      </c>
      <c r="O3074" t="s">
        <v>5169</v>
      </c>
      <c r="P3074" t="s">
        <v>131</v>
      </c>
      <c r="Q3074" t="s">
        <v>543</v>
      </c>
      <c r="R3074" t="s">
        <v>260</v>
      </c>
      <c r="S3074" t="s">
        <v>399</v>
      </c>
      <c r="T3074" t="s">
        <v>104</v>
      </c>
      <c r="U3074" t="s">
        <v>112</v>
      </c>
      <c r="V3074" t="s">
        <v>127</v>
      </c>
      <c r="W3074" t="s">
        <v>102</v>
      </c>
      <c r="X3074" t="s">
        <v>73</v>
      </c>
      <c r="Y3074" t="s">
        <v>107</v>
      </c>
      <c r="Z3074" t="s">
        <v>56</v>
      </c>
      <c r="AA3074" t="s">
        <v>76</v>
      </c>
      <c r="AB3074" t="s">
        <v>87</v>
      </c>
      <c r="AC3074" t="s">
        <v>145</v>
      </c>
      <c r="AD3074" t="s">
        <v>237</v>
      </c>
      <c r="AE3074" t="s">
        <v>1365</v>
      </c>
      <c r="AF3074" t="s">
        <v>108</v>
      </c>
      <c r="AG3074" t="s">
        <v>392</v>
      </c>
      <c r="AH3074" t="s">
        <v>101</v>
      </c>
      <c r="AI3074" t="s">
        <v>149</v>
      </c>
      <c r="AJ3074" t="s">
        <v>175</v>
      </c>
      <c r="AK3074" t="s">
        <v>13209</v>
      </c>
      <c r="AL3074" t="s">
        <v>98</v>
      </c>
      <c r="AM3074" t="s">
        <v>122</v>
      </c>
      <c r="AN3074" t="s">
        <v>463</v>
      </c>
      <c r="AO3074" t="s">
        <v>209</v>
      </c>
    </row>
    <row r="3075" spans="1:41" hidden="1" x14ac:dyDescent="0.25">
      <c r="A3075" t="s">
        <v>13210</v>
      </c>
      <c r="B3075" t="s">
        <v>13211</v>
      </c>
      <c r="C3075" s="1" t="str">
        <f t="shared" si="192"/>
        <v>21:1063</v>
      </c>
      <c r="D3075" s="1" t="str">
        <f t="shared" si="193"/>
        <v>21:0124</v>
      </c>
      <c r="E3075" t="s">
        <v>13212</v>
      </c>
      <c r="F3075" t="s">
        <v>13213</v>
      </c>
      <c r="H3075">
        <v>50.029384499999999</v>
      </c>
      <c r="I3075">
        <v>-116.1795972</v>
      </c>
      <c r="J3075" s="1" t="str">
        <f t="shared" si="194"/>
        <v>NGR bulk stream sediment</v>
      </c>
      <c r="K3075" s="1" t="str">
        <f t="shared" si="195"/>
        <v>&lt;177 micron (NGR)</v>
      </c>
      <c r="L3075">
        <v>3</v>
      </c>
      <c r="M3075" t="s">
        <v>280</v>
      </c>
      <c r="N3075">
        <v>49</v>
      </c>
      <c r="O3075" t="s">
        <v>6206</v>
      </c>
      <c r="P3075" t="s">
        <v>47</v>
      </c>
      <c r="Q3075" t="s">
        <v>89</v>
      </c>
      <c r="R3075" t="s">
        <v>188</v>
      </c>
      <c r="S3075" t="s">
        <v>100</v>
      </c>
      <c r="T3075" t="s">
        <v>98</v>
      </c>
      <c r="U3075" t="s">
        <v>104</v>
      </c>
      <c r="V3075" t="s">
        <v>85</v>
      </c>
      <c r="W3075" t="s">
        <v>206</v>
      </c>
      <c r="X3075" t="s">
        <v>73</v>
      </c>
      <c r="Y3075" t="s">
        <v>124</v>
      </c>
      <c r="Z3075" t="s">
        <v>56</v>
      </c>
      <c r="AA3075" t="s">
        <v>122</v>
      </c>
      <c r="AB3075" t="s">
        <v>149</v>
      </c>
      <c r="AC3075" t="s">
        <v>175</v>
      </c>
      <c r="AD3075" t="s">
        <v>273</v>
      </c>
      <c r="AE3075" t="s">
        <v>96</v>
      </c>
      <c r="AF3075" t="s">
        <v>76</v>
      </c>
      <c r="AG3075" t="s">
        <v>128</v>
      </c>
      <c r="AH3075" t="s">
        <v>64</v>
      </c>
      <c r="AI3075" t="s">
        <v>174</v>
      </c>
      <c r="AJ3075" t="s">
        <v>127</v>
      </c>
      <c r="AK3075" t="s">
        <v>175</v>
      </c>
      <c r="AL3075" t="s">
        <v>175</v>
      </c>
      <c r="AM3075" t="s">
        <v>47</v>
      </c>
      <c r="AN3075" t="s">
        <v>915</v>
      </c>
      <c r="AO3075" t="s">
        <v>73</v>
      </c>
    </row>
    <row r="3076" spans="1:41" hidden="1" x14ac:dyDescent="0.25">
      <c r="A3076" t="s">
        <v>13214</v>
      </c>
      <c r="B3076" t="s">
        <v>13215</v>
      </c>
      <c r="C3076" s="1" t="str">
        <f t="shared" si="192"/>
        <v>21:1063</v>
      </c>
      <c r="D3076" s="1" t="str">
        <f t="shared" si="193"/>
        <v>21:0124</v>
      </c>
      <c r="E3076" t="s">
        <v>13212</v>
      </c>
      <c r="F3076" t="s">
        <v>13216</v>
      </c>
      <c r="H3076">
        <v>50.029384499999999</v>
      </c>
      <c r="I3076">
        <v>-116.1795972</v>
      </c>
      <c r="J3076" s="1" t="str">
        <f t="shared" si="194"/>
        <v>NGR bulk stream sediment</v>
      </c>
      <c r="K3076" s="1" t="str">
        <f t="shared" si="195"/>
        <v>&lt;177 micron (NGR)</v>
      </c>
      <c r="L3076">
        <v>3</v>
      </c>
      <c r="M3076" t="s">
        <v>288</v>
      </c>
      <c r="N3076">
        <v>50</v>
      </c>
      <c r="O3076" t="s">
        <v>379</v>
      </c>
      <c r="P3076" t="s">
        <v>141</v>
      </c>
      <c r="Q3076" t="s">
        <v>695</v>
      </c>
      <c r="R3076" t="s">
        <v>103</v>
      </c>
      <c r="S3076" t="s">
        <v>344</v>
      </c>
      <c r="T3076" t="s">
        <v>145</v>
      </c>
      <c r="U3076" t="s">
        <v>162</v>
      </c>
      <c r="V3076" t="s">
        <v>85</v>
      </c>
      <c r="W3076" t="s">
        <v>130</v>
      </c>
      <c r="X3076" t="s">
        <v>51</v>
      </c>
      <c r="Y3076" t="s">
        <v>187</v>
      </c>
      <c r="Z3076" t="s">
        <v>56</v>
      </c>
      <c r="AA3076" t="s">
        <v>122</v>
      </c>
      <c r="AB3076" t="s">
        <v>46</v>
      </c>
      <c r="AC3076" t="s">
        <v>209</v>
      </c>
      <c r="AD3076" t="s">
        <v>184</v>
      </c>
      <c r="AE3076" t="s">
        <v>118</v>
      </c>
      <c r="AF3076" t="s">
        <v>108</v>
      </c>
      <c r="AG3076" t="s">
        <v>227</v>
      </c>
      <c r="AH3076" t="s">
        <v>110</v>
      </c>
      <c r="AI3076" t="s">
        <v>46</v>
      </c>
      <c r="AJ3076" t="s">
        <v>85</v>
      </c>
      <c r="AK3076" t="s">
        <v>209</v>
      </c>
      <c r="AL3076" t="s">
        <v>209</v>
      </c>
      <c r="AM3076" t="s">
        <v>122</v>
      </c>
      <c r="AN3076" t="s">
        <v>65</v>
      </c>
      <c r="AO3076" t="s">
        <v>103</v>
      </c>
    </row>
    <row r="3077" spans="1:41" hidden="1" x14ac:dyDescent="0.25">
      <c r="A3077" t="s">
        <v>13217</v>
      </c>
      <c r="B3077" t="s">
        <v>13218</v>
      </c>
      <c r="C3077" s="1" t="str">
        <f t="shared" si="192"/>
        <v>21:1063</v>
      </c>
      <c r="D3077" s="1" t="str">
        <f t="shared" si="193"/>
        <v>21:0124</v>
      </c>
      <c r="E3077" t="s">
        <v>13219</v>
      </c>
      <c r="F3077" t="s">
        <v>13220</v>
      </c>
      <c r="H3077">
        <v>50.040882400000001</v>
      </c>
      <c r="I3077">
        <v>-116.1389276</v>
      </c>
      <c r="J3077" s="1" t="str">
        <f t="shared" si="194"/>
        <v>NGR bulk stream sediment</v>
      </c>
      <c r="K3077" s="1" t="str">
        <f t="shared" si="195"/>
        <v>&lt;177 micron (NGR)</v>
      </c>
      <c r="L3077">
        <v>3</v>
      </c>
      <c r="M3077" t="s">
        <v>248</v>
      </c>
      <c r="N3077">
        <v>51</v>
      </c>
      <c r="O3077" t="s">
        <v>125</v>
      </c>
      <c r="P3077" t="s">
        <v>52</v>
      </c>
      <c r="Q3077" t="s">
        <v>184</v>
      </c>
      <c r="R3077" t="s">
        <v>274</v>
      </c>
      <c r="S3077" t="s">
        <v>386</v>
      </c>
      <c r="T3077" t="s">
        <v>73</v>
      </c>
      <c r="U3077" t="s">
        <v>108</v>
      </c>
      <c r="V3077" t="s">
        <v>270</v>
      </c>
      <c r="W3077" t="s">
        <v>101</v>
      </c>
      <c r="X3077" t="s">
        <v>59</v>
      </c>
      <c r="Y3077" t="s">
        <v>146</v>
      </c>
      <c r="Z3077" t="s">
        <v>56</v>
      </c>
      <c r="AA3077" t="s">
        <v>46</v>
      </c>
      <c r="AB3077" t="s">
        <v>47</v>
      </c>
      <c r="AC3077" t="s">
        <v>58</v>
      </c>
      <c r="AD3077" t="s">
        <v>146</v>
      </c>
      <c r="AE3077" t="s">
        <v>53</v>
      </c>
      <c r="AF3077" t="s">
        <v>392</v>
      </c>
      <c r="AG3077" t="s">
        <v>330</v>
      </c>
      <c r="AH3077" t="s">
        <v>76</v>
      </c>
      <c r="AI3077" t="s">
        <v>110</v>
      </c>
      <c r="AJ3077" t="s">
        <v>258</v>
      </c>
      <c r="AK3077" t="s">
        <v>13221</v>
      </c>
      <c r="AL3077" t="s">
        <v>269</v>
      </c>
      <c r="AM3077" t="s">
        <v>47</v>
      </c>
      <c r="AN3077" t="s">
        <v>1392</v>
      </c>
      <c r="AO3077" t="s">
        <v>103</v>
      </c>
    </row>
    <row r="3078" spans="1:41" hidden="1" x14ac:dyDescent="0.25">
      <c r="A3078" t="s">
        <v>13222</v>
      </c>
      <c r="B3078" t="s">
        <v>13223</v>
      </c>
      <c r="C3078" s="1" t="str">
        <f t="shared" si="192"/>
        <v>21:1063</v>
      </c>
      <c r="D3078" s="1" t="str">
        <f t="shared" si="193"/>
        <v>21:0124</v>
      </c>
      <c r="E3078" t="s">
        <v>13224</v>
      </c>
      <c r="F3078" t="s">
        <v>13225</v>
      </c>
      <c r="H3078">
        <v>50.064563300000003</v>
      </c>
      <c r="I3078">
        <v>-116.1359856</v>
      </c>
      <c r="J3078" s="1" t="str">
        <f t="shared" si="194"/>
        <v>NGR bulk stream sediment</v>
      </c>
      <c r="K3078" s="1" t="str">
        <f t="shared" si="195"/>
        <v>&lt;177 micron (NGR)</v>
      </c>
      <c r="L3078">
        <v>3</v>
      </c>
      <c r="M3078" t="s">
        <v>256</v>
      </c>
      <c r="N3078">
        <v>52</v>
      </c>
      <c r="O3078" t="s">
        <v>239</v>
      </c>
      <c r="P3078" t="s">
        <v>58</v>
      </c>
      <c r="Q3078" t="s">
        <v>915</v>
      </c>
      <c r="R3078" t="s">
        <v>85</v>
      </c>
      <c r="S3078" t="s">
        <v>667</v>
      </c>
      <c r="T3078" t="s">
        <v>108</v>
      </c>
      <c r="U3078" t="s">
        <v>475</v>
      </c>
      <c r="V3078" t="s">
        <v>55</v>
      </c>
      <c r="W3078" t="s">
        <v>173</v>
      </c>
      <c r="X3078" t="s">
        <v>137</v>
      </c>
      <c r="Y3078" t="s">
        <v>239</v>
      </c>
      <c r="Z3078" t="s">
        <v>56</v>
      </c>
      <c r="AA3078" t="s">
        <v>46</v>
      </c>
      <c r="AB3078" t="s">
        <v>46</v>
      </c>
      <c r="AC3078" t="s">
        <v>145</v>
      </c>
      <c r="AD3078" t="s">
        <v>291</v>
      </c>
      <c r="AE3078" t="s">
        <v>87</v>
      </c>
      <c r="AF3078" t="s">
        <v>55</v>
      </c>
      <c r="AG3078" t="s">
        <v>52</v>
      </c>
      <c r="AH3078" t="s">
        <v>174</v>
      </c>
      <c r="AI3078" t="s">
        <v>185</v>
      </c>
      <c r="AJ3078" t="s">
        <v>85</v>
      </c>
      <c r="AK3078" t="s">
        <v>51</v>
      </c>
      <c r="AL3078" t="s">
        <v>85</v>
      </c>
      <c r="AM3078" t="s">
        <v>122</v>
      </c>
      <c r="AN3078" t="s">
        <v>294</v>
      </c>
      <c r="AO3078" t="s">
        <v>122</v>
      </c>
    </row>
    <row r="3079" spans="1:41" hidden="1" x14ac:dyDescent="0.25">
      <c r="A3079" t="s">
        <v>13226</v>
      </c>
      <c r="B3079" t="s">
        <v>13227</v>
      </c>
      <c r="C3079" s="1" t="str">
        <f t="shared" si="192"/>
        <v>21:1063</v>
      </c>
      <c r="D3079" s="1" t="str">
        <f t="shared" si="193"/>
        <v>21:0124</v>
      </c>
      <c r="E3079" t="s">
        <v>13228</v>
      </c>
      <c r="F3079" t="s">
        <v>13229</v>
      </c>
      <c r="H3079">
        <v>50.0735089</v>
      </c>
      <c r="I3079">
        <v>-116.1234</v>
      </c>
      <c r="J3079" s="1" t="str">
        <f t="shared" si="194"/>
        <v>NGR bulk stream sediment</v>
      </c>
      <c r="K3079" s="1" t="str">
        <f t="shared" si="195"/>
        <v>&lt;177 micron (NGR)</v>
      </c>
      <c r="L3079">
        <v>3</v>
      </c>
      <c r="M3079" t="s">
        <v>265</v>
      </c>
      <c r="N3079">
        <v>53</v>
      </c>
      <c r="O3079" t="s">
        <v>3546</v>
      </c>
      <c r="P3079" t="s">
        <v>3546</v>
      </c>
      <c r="Q3079" t="s">
        <v>3546</v>
      </c>
      <c r="R3079" t="s">
        <v>3546</v>
      </c>
      <c r="S3079" t="s">
        <v>3546</v>
      </c>
      <c r="T3079" t="s">
        <v>3546</v>
      </c>
      <c r="U3079" t="s">
        <v>3546</v>
      </c>
      <c r="V3079" t="s">
        <v>3546</v>
      </c>
      <c r="W3079" t="s">
        <v>3546</v>
      </c>
      <c r="X3079" t="s">
        <v>3546</v>
      </c>
      <c r="Y3079" t="s">
        <v>3546</v>
      </c>
      <c r="Z3079" t="s">
        <v>3546</v>
      </c>
      <c r="AA3079" t="s">
        <v>3546</v>
      </c>
      <c r="AB3079" t="s">
        <v>3546</v>
      </c>
      <c r="AC3079" t="s">
        <v>3546</v>
      </c>
      <c r="AD3079" t="s">
        <v>3546</v>
      </c>
      <c r="AE3079" t="s">
        <v>3546</v>
      </c>
      <c r="AF3079" t="s">
        <v>3546</v>
      </c>
      <c r="AG3079" t="s">
        <v>3546</v>
      </c>
      <c r="AH3079" t="s">
        <v>3546</v>
      </c>
      <c r="AI3079" t="s">
        <v>3546</v>
      </c>
      <c r="AJ3079" t="s">
        <v>3546</v>
      </c>
      <c r="AK3079" t="s">
        <v>3546</v>
      </c>
      <c r="AL3079" t="s">
        <v>3546</v>
      </c>
      <c r="AM3079" t="s">
        <v>3546</v>
      </c>
      <c r="AN3079" t="s">
        <v>3546</v>
      </c>
      <c r="AO3079" t="s">
        <v>3546</v>
      </c>
    </row>
    <row r="3080" spans="1:41" hidden="1" x14ac:dyDescent="0.25">
      <c r="A3080" t="s">
        <v>13230</v>
      </c>
      <c r="B3080" t="s">
        <v>13231</v>
      </c>
      <c r="C3080" s="1" t="str">
        <f t="shared" si="192"/>
        <v>21:1063</v>
      </c>
      <c r="D3080" s="1" t="str">
        <f t="shared" si="193"/>
        <v>21:0124</v>
      </c>
      <c r="E3080" t="s">
        <v>13232</v>
      </c>
      <c r="F3080" t="s">
        <v>13233</v>
      </c>
      <c r="H3080">
        <v>50.0867772</v>
      </c>
      <c r="I3080">
        <v>-116.12463820000001</v>
      </c>
      <c r="J3080" s="1" t="str">
        <f t="shared" si="194"/>
        <v>NGR bulk stream sediment</v>
      </c>
      <c r="K3080" s="1" t="str">
        <f t="shared" si="195"/>
        <v>&lt;177 micron (NGR)</v>
      </c>
      <c r="L3080">
        <v>4</v>
      </c>
      <c r="M3080" t="s">
        <v>45</v>
      </c>
      <c r="N3080">
        <v>54</v>
      </c>
      <c r="O3080" t="s">
        <v>75</v>
      </c>
      <c r="P3080" t="s">
        <v>934</v>
      </c>
      <c r="Q3080" t="s">
        <v>313</v>
      </c>
      <c r="R3080" t="s">
        <v>228</v>
      </c>
      <c r="S3080" t="s">
        <v>258</v>
      </c>
      <c r="T3080" t="s">
        <v>98</v>
      </c>
      <c r="U3080" t="s">
        <v>124</v>
      </c>
      <c r="V3080" t="s">
        <v>85</v>
      </c>
      <c r="W3080" t="s">
        <v>109</v>
      </c>
      <c r="X3080" t="s">
        <v>73</v>
      </c>
      <c r="Y3080" t="s">
        <v>475</v>
      </c>
      <c r="Z3080" t="s">
        <v>199</v>
      </c>
      <c r="AA3080" t="s">
        <v>46</v>
      </c>
      <c r="AB3080" t="s">
        <v>174</v>
      </c>
      <c r="AC3080" t="s">
        <v>82</v>
      </c>
      <c r="AD3080" t="s">
        <v>273</v>
      </c>
      <c r="AE3080" t="s">
        <v>57</v>
      </c>
      <c r="AF3080" t="s">
        <v>175</v>
      </c>
      <c r="AG3080" t="s">
        <v>271</v>
      </c>
      <c r="AH3080" t="s">
        <v>110</v>
      </c>
      <c r="AI3080" t="s">
        <v>149</v>
      </c>
      <c r="AJ3080" t="s">
        <v>58</v>
      </c>
      <c r="AK3080" t="s">
        <v>102</v>
      </c>
      <c r="AL3080" t="s">
        <v>47</v>
      </c>
      <c r="AM3080" t="s">
        <v>122</v>
      </c>
      <c r="AN3080" t="s">
        <v>65</v>
      </c>
      <c r="AO3080" t="s">
        <v>122</v>
      </c>
    </row>
    <row r="3081" spans="1:41" hidden="1" x14ac:dyDescent="0.25">
      <c r="A3081" t="s">
        <v>13234</v>
      </c>
      <c r="B3081" t="s">
        <v>13235</v>
      </c>
      <c r="C3081" s="1" t="str">
        <f t="shared" si="192"/>
        <v>21:1063</v>
      </c>
      <c r="D3081" s="1" t="str">
        <f t="shared" si="193"/>
        <v>21:0124</v>
      </c>
      <c r="E3081" t="s">
        <v>13236</v>
      </c>
      <c r="F3081" t="s">
        <v>13237</v>
      </c>
      <c r="H3081">
        <v>50.092412099999997</v>
      </c>
      <c r="I3081">
        <v>-116.1075208</v>
      </c>
      <c r="J3081" s="1" t="str">
        <f t="shared" si="194"/>
        <v>NGR bulk stream sediment</v>
      </c>
      <c r="K3081" s="1" t="str">
        <f t="shared" si="195"/>
        <v>&lt;177 micron (NGR)</v>
      </c>
      <c r="L3081">
        <v>4</v>
      </c>
      <c r="M3081" t="s">
        <v>71</v>
      </c>
      <c r="N3081">
        <v>55</v>
      </c>
      <c r="O3081" t="s">
        <v>13238</v>
      </c>
      <c r="P3081" t="s">
        <v>269</v>
      </c>
      <c r="Q3081" t="s">
        <v>215</v>
      </c>
      <c r="R3081" t="s">
        <v>128</v>
      </c>
      <c r="S3081" t="s">
        <v>438</v>
      </c>
      <c r="T3081" t="s">
        <v>267</v>
      </c>
      <c r="U3081" t="s">
        <v>462</v>
      </c>
      <c r="V3081" t="s">
        <v>406</v>
      </c>
      <c r="W3081" t="s">
        <v>455</v>
      </c>
      <c r="X3081" t="s">
        <v>73</v>
      </c>
      <c r="Y3081" t="s">
        <v>343</v>
      </c>
      <c r="Z3081" t="s">
        <v>199</v>
      </c>
      <c r="AA3081" t="s">
        <v>46</v>
      </c>
      <c r="AB3081" t="s">
        <v>174</v>
      </c>
      <c r="AC3081" t="s">
        <v>66</v>
      </c>
      <c r="AD3081" t="s">
        <v>438</v>
      </c>
      <c r="AE3081" t="s">
        <v>174</v>
      </c>
      <c r="AF3081" t="s">
        <v>76</v>
      </c>
      <c r="AG3081" t="s">
        <v>1425</v>
      </c>
      <c r="AH3081" t="s">
        <v>161</v>
      </c>
      <c r="AI3081" t="s">
        <v>61</v>
      </c>
      <c r="AJ3081" t="s">
        <v>66</v>
      </c>
      <c r="AK3081" t="s">
        <v>111</v>
      </c>
      <c r="AL3081" t="s">
        <v>73</v>
      </c>
      <c r="AM3081" t="s">
        <v>103</v>
      </c>
      <c r="AN3081" t="s">
        <v>89</v>
      </c>
      <c r="AO3081" t="s">
        <v>73</v>
      </c>
    </row>
    <row r="3082" spans="1:41" hidden="1" x14ac:dyDescent="0.25">
      <c r="A3082" t="s">
        <v>13239</v>
      </c>
      <c r="B3082" t="s">
        <v>13240</v>
      </c>
      <c r="C3082" s="1" t="str">
        <f t="shared" si="192"/>
        <v>21:1063</v>
      </c>
      <c r="D3082" s="1" t="str">
        <f t="shared" si="193"/>
        <v>21:0124</v>
      </c>
      <c r="E3082" t="s">
        <v>13241</v>
      </c>
      <c r="F3082" t="s">
        <v>13242</v>
      </c>
      <c r="H3082">
        <v>50.092479500000003</v>
      </c>
      <c r="I3082">
        <v>-116.0988097</v>
      </c>
      <c r="J3082" s="1" t="str">
        <f t="shared" si="194"/>
        <v>NGR bulk stream sediment</v>
      </c>
      <c r="K3082" s="1" t="str">
        <f t="shared" si="195"/>
        <v>&lt;177 micron (NGR)</v>
      </c>
      <c r="L3082">
        <v>4</v>
      </c>
      <c r="M3082" t="s">
        <v>95</v>
      </c>
      <c r="N3082">
        <v>56</v>
      </c>
      <c r="O3082" t="s">
        <v>3546</v>
      </c>
      <c r="P3082" t="s">
        <v>3546</v>
      </c>
      <c r="Q3082" t="s">
        <v>3546</v>
      </c>
      <c r="R3082" t="s">
        <v>3546</v>
      </c>
      <c r="S3082" t="s">
        <v>3546</v>
      </c>
      <c r="T3082" t="s">
        <v>3546</v>
      </c>
      <c r="U3082" t="s">
        <v>3546</v>
      </c>
      <c r="V3082" t="s">
        <v>3546</v>
      </c>
      <c r="W3082" t="s">
        <v>3546</v>
      </c>
      <c r="X3082" t="s">
        <v>3546</v>
      </c>
      <c r="Y3082" t="s">
        <v>3546</v>
      </c>
      <c r="Z3082" t="s">
        <v>3546</v>
      </c>
      <c r="AA3082" t="s">
        <v>3546</v>
      </c>
      <c r="AB3082" t="s">
        <v>3546</v>
      </c>
      <c r="AC3082" t="s">
        <v>3546</v>
      </c>
      <c r="AD3082" t="s">
        <v>3546</v>
      </c>
      <c r="AE3082" t="s">
        <v>3546</v>
      </c>
      <c r="AF3082" t="s">
        <v>3546</v>
      </c>
      <c r="AG3082" t="s">
        <v>3546</v>
      </c>
      <c r="AH3082" t="s">
        <v>3546</v>
      </c>
      <c r="AI3082" t="s">
        <v>3546</v>
      </c>
      <c r="AJ3082" t="s">
        <v>3546</v>
      </c>
      <c r="AK3082" t="s">
        <v>3546</v>
      </c>
      <c r="AL3082" t="s">
        <v>3546</v>
      </c>
      <c r="AM3082" t="s">
        <v>3546</v>
      </c>
      <c r="AN3082" t="s">
        <v>3546</v>
      </c>
      <c r="AO3082" t="s">
        <v>3546</v>
      </c>
    </row>
    <row r="3083" spans="1:41" hidden="1" x14ac:dyDescent="0.25">
      <c r="A3083" t="s">
        <v>13243</v>
      </c>
      <c r="B3083" t="s">
        <v>13244</v>
      </c>
      <c r="C3083" s="1" t="str">
        <f t="shared" si="192"/>
        <v>21:1063</v>
      </c>
      <c r="D3083" s="1" t="str">
        <f t="shared" si="193"/>
        <v>21:0124</v>
      </c>
      <c r="E3083" t="s">
        <v>13245</v>
      </c>
      <c r="F3083" t="s">
        <v>13246</v>
      </c>
      <c r="H3083">
        <v>50.081391400000001</v>
      </c>
      <c r="I3083">
        <v>-116.0695546</v>
      </c>
      <c r="J3083" s="1" t="str">
        <f t="shared" si="194"/>
        <v>NGR bulk stream sediment</v>
      </c>
      <c r="K3083" s="1" t="str">
        <f t="shared" si="195"/>
        <v>&lt;177 micron (NGR)</v>
      </c>
      <c r="L3083">
        <v>4</v>
      </c>
      <c r="M3083" t="s">
        <v>117</v>
      </c>
      <c r="N3083">
        <v>57</v>
      </c>
      <c r="O3083" t="s">
        <v>175</v>
      </c>
      <c r="P3083" t="s">
        <v>47</v>
      </c>
      <c r="Q3083" t="s">
        <v>568</v>
      </c>
      <c r="R3083" t="s">
        <v>366</v>
      </c>
      <c r="S3083" t="s">
        <v>146</v>
      </c>
      <c r="T3083" t="s">
        <v>58</v>
      </c>
      <c r="U3083" t="s">
        <v>99</v>
      </c>
      <c r="V3083" t="s">
        <v>86</v>
      </c>
      <c r="W3083" t="s">
        <v>63</v>
      </c>
      <c r="X3083" t="s">
        <v>85</v>
      </c>
      <c r="Y3083" t="s">
        <v>140</v>
      </c>
      <c r="Z3083" t="s">
        <v>56</v>
      </c>
      <c r="AA3083" t="s">
        <v>47</v>
      </c>
      <c r="AB3083" t="s">
        <v>174</v>
      </c>
      <c r="AC3083" t="s">
        <v>127</v>
      </c>
      <c r="AD3083" t="s">
        <v>399</v>
      </c>
      <c r="AE3083" t="s">
        <v>54</v>
      </c>
      <c r="AF3083" t="s">
        <v>150</v>
      </c>
      <c r="AG3083" t="s">
        <v>502</v>
      </c>
      <c r="AH3083" t="s">
        <v>60</v>
      </c>
      <c r="AI3083" t="s">
        <v>87</v>
      </c>
      <c r="AJ3083" t="s">
        <v>209</v>
      </c>
      <c r="AK3083" t="s">
        <v>224</v>
      </c>
      <c r="AL3083" t="s">
        <v>51</v>
      </c>
      <c r="AM3083" t="s">
        <v>122</v>
      </c>
      <c r="AN3083" t="s">
        <v>299</v>
      </c>
      <c r="AO3083" t="s">
        <v>51</v>
      </c>
    </row>
    <row r="3084" spans="1:41" hidden="1" x14ac:dyDescent="0.25">
      <c r="A3084" t="s">
        <v>13247</v>
      </c>
      <c r="B3084" t="s">
        <v>13248</v>
      </c>
      <c r="C3084" s="1" t="str">
        <f t="shared" si="192"/>
        <v>21:1063</v>
      </c>
      <c r="D3084" s="1" t="str">
        <f t="shared" si="193"/>
        <v>21:0124</v>
      </c>
      <c r="E3084" t="s">
        <v>13249</v>
      </c>
      <c r="F3084" t="s">
        <v>13250</v>
      </c>
      <c r="H3084">
        <v>50.172810599999998</v>
      </c>
      <c r="I3084">
        <v>-116.1474403</v>
      </c>
      <c r="J3084" s="1" t="str">
        <f t="shared" si="194"/>
        <v>NGR bulk stream sediment</v>
      </c>
      <c r="K3084" s="1" t="str">
        <f t="shared" si="195"/>
        <v>&lt;177 micron (NGR)</v>
      </c>
      <c r="L3084">
        <v>4</v>
      </c>
      <c r="M3084" t="s">
        <v>136</v>
      </c>
      <c r="N3084">
        <v>58</v>
      </c>
      <c r="O3084" t="s">
        <v>366</v>
      </c>
      <c r="P3084" t="s">
        <v>47</v>
      </c>
      <c r="Q3084" t="s">
        <v>284</v>
      </c>
      <c r="R3084" t="s">
        <v>49</v>
      </c>
      <c r="S3084" t="s">
        <v>83</v>
      </c>
      <c r="T3084" t="s">
        <v>51</v>
      </c>
      <c r="U3084" t="s">
        <v>272</v>
      </c>
      <c r="V3084" t="s">
        <v>102</v>
      </c>
      <c r="W3084" t="s">
        <v>57</v>
      </c>
      <c r="X3084" t="s">
        <v>122</v>
      </c>
      <c r="Y3084" t="s">
        <v>475</v>
      </c>
      <c r="Z3084" t="s">
        <v>56</v>
      </c>
      <c r="AA3084" t="s">
        <v>122</v>
      </c>
      <c r="AB3084" t="s">
        <v>62</v>
      </c>
      <c r="AC3084" t="s">
        <v>58</v>
      </c>
      <c r="AD3084" t="s">
        <v>342</v>
      </c>
      <c r="AE3084" t="s">
        <v>87</v>
      </c>
      <c r="AF3084" t="s">
        <v>227</v>
      </c>
      <c r="AG3084" t="s">
        <v>437</v>
      </c>
      <c r="AH3084" t="s">
        <v>53</v>
      </c>
      <c r="AI3084" t="s">
        <v>54</v>
      </c>
      <c r="AJ3084" t="s">
        <v>58</v>
      </c>
      <c r="AK3084" t="s">
        <v>66</v>
      </c>
      <c r="AL3084" t="s">
        <v>47</v>
      </c>
      <c r="AM3084" t="s">
        <v>47</v>
      </c>
      <c r="AN3084" t="s">
        <v>65</v>
      </c>
      <c r="AO3084" t="s">
        <v>46</v>
      </c>
    </row>
    <row r="3085" spans="1:41" hidden="1" x14ac:dyDescent="0.25">
      <c r="A3085" t="s">
        <v>13251</v>
      </c>
      <c r="B3085" t="s">
        <v>13252</v>
      </c>
      <c r="C3085" s="1" t="str">
        <f t="shared" si="192"/>
        <v>21:1063</v>
      </c>
      <c r="D3085" s="1" t="str">
        <f t="shared" si="193"/>
        <v>21:0124</v>
      </c>
      <c r="E3085" t="s">
        <v>13253</v>
      </c>
      <c r="F3085" t="s">
        <v>13254</v>
      </c>
      <c r="H3085">
        <v>50.161490200000003</v>
      </c>
      <c r="I3085">
        <v>-116.1166164</v>
      </c>
      <c r="J3085" s="1" t="str">
        <f t="shared" si="194"/>
        <v>NGR bulk stream sediment</v>
      </c>
      <c r="K3085" s="1" t="str">
        <f t="shared" si="195"/>
        <v>&lt;177 micron (NGR)</v>
      </c>
      <c r="L3085">
        <v>4</v>
      </c>
      <c r="M3085" t="s">
        <v>157</v>
      </c>
      <c r="N3085">
        <v>59</v>
      </c>
      <c r="O3085" t="s">
        <v>228</v>
      </c>
      <c r="P3085" t="s">
        <v>85</v>
      </c>
      <c r="Q3085" t="s">
        <v>432</v>
      </c>
      <c r="R3085" t="s">
        <v>123</v>
      </c>
      <c r="S3085" t="s">
        <v>146</v>
      </c>
      <c r="T3085" t="s">
        <v>137</v>
      </c>
      <c r="U3085" t="s">
        <v>197</v>
      </c>
      <c r="V3085" t="s">
        <v>72</v>
      </c>
      <c r="W3085" t="s">
        <v>81</v>
      </c>
      <c r="X3085" t="s">
        <v>137</v>
      </c>
      <c r="Y3085" t="s">
        <v>300</v>
      </c>
      <c r="Z3085" t="s">
        <v>56</v>
      </c>
      <c r="AA3085" t="s">
        <v>46</v>
      </c>
      <c r="AB3085" t="s">
        <v>198</v>
      </c>
      <c r="AC3085" t="s">
        <v>58</v>
      </c>
      <c r="AD3085" t="s">
        <v>597</v>
      </c>
      <c r="AE3085" t="s">
        <v>185</v>
      </c>
      <c r="AF3085" t="s">
        <v>591</v>
      </c>
      <c r="AG3085" t="s">
        <v>406</v>
      </c>
      <c r="AH3085" t="s">
        <v>235</v>
      </c>
      <c r="AI3085" t="s">
        <v>110</v>
      </c>
      <c r="AJ3085" t="s">
        <v>76</v>
      </c>
      <c r="AK3085" t="s">
        <v>365</v>
      </c>
      <c r="AL3085" t="s">
        <v>47</v>
      </c>
      <c r="AM3085" t="s">
        <v>103</v>
      </c>
      <c r="AN3085" t="s">
        <v>725</v>
      </c>
      <c r="AO3085" t="s">
        <v>51</v>
      </c>
    </row>
    <row r="3086" spans="1:41" hidden="1" x14ac:dyDescent="0.25">
      <c r="A3086" t="s">
        <v>13255</v>
      </c>
      <c r="B3086" t="s">
        <v>13256</v>
      </c>
      <c r="C3086" s="1" t="str">
        <f t="shared" si="192"/>
        <v>21:1063</v>
      </c>
      <c r="D3086" s="1" t="str">
        <f t="shared" si="193"/>
        <v>21:0124</v>
      </c>
      <c r="E3086" t="s">
        <v>13257</v>
      </c>
      <c r="F3086" t="s">
        <v>13258</v>
      </c>
      <c r="H3086">
        <v>50.1568866</v>
      </c>
      <c r="I3086">
        <v>-116.1039341</v>
      </c>
      <c r="J3086" s="1" t="str">
        <f t="shared" si="194"/>
        <v>NGR bulk stream sediment</v>
      </c>
      <c r="K3086" s="1" t="str">
        <f t="shared" si="195"/>
        <v>&lt;177 micron (NGR)</v>
      </c>
      <c r="L3086">
        <v>4</v>
      </c>
      <c r="M3086" t="s">
        <v>280</v>
      </c>
      <c r="N3086">
        <v>60</v>
      </c>
      <c r="O3086" t="s">
        <v>271</v>
      </c>
      <c r="P3086" t="s">
        <v>131</v>
      </c>
      <c r="Q3086" t="s">
        <v>935</v>
      </c>
      <c r="R3086" t="s">
        <v>164</v>
      </c>
      <c r="S3086" t="s">
        <v>438</v>
      </c>
      <c r="T3086" t="s">
        <v>52</v>
      </c>
      <c r="U3086" t="s">
        <v>190</v>
      </c>
      <c r="V3086" t="s">
        <v>206</v>
      </c>
      <c r="W3086" t="s">
        <v>81</v>
      </c>
      <c r="X3086" t="s">
        <v>330</v>
      </c>
      <c r="Y3086" t="s">
        <v>538</v>
      </c>
      <c r="Z3086" t="s">
        <v>56</v>
      </c>
      <c r="AA3086" t="s">
        <v>46</v>
      </c>
      <c r="AB3086" t="s">
        <v>46</v>
      </c>
      <c r="AC3086" t="s">
        <v>127</v>
      </c>
      <c r="AD3086" t="s">
        <v>320</v>
      </c>
      <c r="AE3086" t="s">
        <v>46</v>
      </c>
      <c r="AF3086" t="s">
        <v>357</v>
      </c>
      <c r="AG3086" t="s">
        <v>58</v>
      </c>
      <c r="AH3086" t="s">
        <v>61</v>
      </c>
      <c r="AI3086" t="s">
        <v>110</v>
      </c>
      <c r="AJ3086" t="s">
        <v>267</v>
      </c>
      <c r="AK3086" t="s">
        <v>227</v>
      </c>
      <c r="AL3086" t="s">
        <v>122</v>
      </c>
      <c r="AM3086" t="s">
        <v>122</v>
      </c>
      <c r="AN3086" t="s">
        <v>432</v>
      </c>
      <c r="AO3086" t="s">
        <v>52</v>
      </c>
    </row>
    <row r="3087" spans="1:41" hidden="1" x14ac:dyDescent="0.25">
      <c r="A3087" t="s">
        <v>13259</v>
      </c>
      <c r="B3087" t="s">
        <v>13260</v>
      </c>
      <c r="C3087" s="1" t="str">
        <f t="shared" si="192"/>
        <v>21:1063</v>
      </c>
      <c r="D3087" s="1" t="str">
        <f t="shared" si="193"/>
        <v>21:0124</v>
      </c>
      <c r="E3087" t="s">
        <v>13257</v>
      </c>
      <c r="F3087" t="s">
        <v>13261</v>
      </c>
      <c r="H3087">
        <v>50.1568866</v>
      </c>
      <c r="I3087">
        <v>-116.1039341</v>
      </c>
      <c r="J3087" s="1" t="str">
        <f t="shared" si="194"/>
        <v>NGR bulk stream sediment</v>
      </c>
      <c r="K3087" s="1" t="str">
        <f t="shared" si="195"/>
        <v>&lt;177 micron (NGR)</v>
      </c>
      <c r="L3087">
        <v>4</v>
      </c>
      <c r="M3087" t="s">
        <v>288</v>
      </c>
      <c r="N3087">
        <v>61</v>
      </c>
      <c r="O3087" t="s">
        <v>51</v>
      </c>
      <c r="P3087" t="s">
        <v>209</v>
      </c>
      <c r="Q3087" t="s">
        <v>275</v>
      </c>
      <c r="R3087" t="s">
        <v>164</v>
      </c>
      <c r="S3087" t="s">
        <v>146</v>
      </c>
      <c r="T3087" t="s">
        <v>137</v>
      </c>
      <c r="U3087" t="s">
        <v>187</v>
      </c>
      <c r="V3087" t="s">
        <v>79</v>
      </c>
      <c r="W3087" t="s">
        <v>47</v>
      </c>
      <c r="X3087" t="s">
        <v>52</v>
      </c>
      <c r="Y3087" t="s">
        <v>83</v>
      </c>
      <c r="Z3087" t="s">
        <v>56</v>
      </c>
      <c r="AA3087" t="s">
        <v>46</v>
      </c>
      <c r="AB3087" t="s">
        <v>54</v>
      </c>
      <c r="AC3087" t="s">
        <v>58</v>
      </c>
      <c r="AD3087" t="s">
        <v>320</v>
      </c>
      <c r="AE3087" t="s">
        <v>46</v>
      </c>
      <c r="AF3087" t="s">
        <v>365</v>
      </c>
      <c r="AG3087" t="s">
        <v>137</v>
      </c>
      <c r="AH3087" t="s">
        <v>185</v>
      </c>
      <c r="AI3087" t="s">
        <v>185</v>
      </c>
      <c r="AJ3087" t="s">
        <v>76</v>
      </c>
      <c r="AK3087" t="s">
        <v>437</v>
      </c>
      <c r="AL3087" t="s">
        <v>47</v>
      </c>
      <c r="AM3087" t="s">
        <v>122</v>
      </c>
      <c r="AN3087" t="s">
        <v>345</v>
      </c>
      <c r="AO3087" t="s">
        <v>73</v>
      </c>
    </row>
    <row r="3088" spans="1:41" hidden="1" x14ac:dyDescent="0.25">
      <c r="A3088" t="s">
        <v>13262</v>
      </c>
      <c r="B3088" t="s">
        <v>13263</v>
      </c>
      <c r="C3088" s="1" t="str">
        <f t="shared" si="192"/>
        <v>21:1063</v>
      </c>
      <c r="D3088" s="1" t="str">
        <f t="shared" si="193"/>
        <v>21:0124</v>
      </c>
      <c r="E3088" t="s">
        <v>13264</v>
      </c>
      <c r="F3088" t="s">
        <v>13265</v>
      </c>
      <c r="H3088">
        <v>50.152386900000003</v>
      </c>
      <c r="I3088">
        <v>-116.1001552</v>
      </c>
      <c r="J3088" s="1" t="str">
        <f t="shared" si="194"/>
        <v>NGR bulk stream sediment</v>
      </c>
      <c r="K3088" s="1" t="str">
        <f t="shared" si="195"/>
        <v>&lt;177 micron (NGR)</v>
      </c>
      <c r="L3088">
        <v>4</v>
      </c>
      <c r="M3088" t="s">
        <v>170</v>
      </c>
      <c r="N3088">
        <v>62</v>
      </c>
      <c r="O3088" t="s">
        <v>3546</v>
      </c>
      <c r="P3088" t="s">
        <v>3546</v>
      </c>
      <c r="Q3088" t="s">
        <v>3546</v>
      </c>
      <c r="R3088" t="s">
        <v>3546</v>
      </c>
      <c r="S3088" t="s">
        <v>3546</v>
      </c>
      <c r="T3088" t="s">
        <v>3546</v>
      </c>
      <c r="U3088" t="s">
        <v>3546</v>
      </c>
      <c r="V3088" t="s">
        <v>3546</v>
      </c>
      <c r="W3088" t="s">
        <v>3546</v>
      </c>
      <c r="X3088" t="s">
        <v>3546</v>
      </c>
      <c r="Y3088" t="s">
        <v>3546</v>
      </c>
      <c r="Z3088" t="s">
        <v>3546</v>
      </c>
      <c r="AA3088" t="s">
        <v>3546</v>
      </c>
      <c r="AB3088" t="s">
        <v>3546</v>
      </c>
      <c r="AC3088" t="s">
        <v>3546</v>
      </c>
      <c r="AD3088" t="s">
        <v>3546</v>
      </c>
      <c r="AE3088" t="s">
        <v>3546</v>
      </c>
      <c r="AF3088" t="s">
        <v>3546</v>
      </c>
      <c r="AG3088" t="s">
        <v>3546</v>
      </c>
      <c r="AH3088" t="s">
        <v>3546</v>
      </c>
      <c r="AI3088" t="s">
        <v>3546</v>
      </c>
      <c r="AJ3088" t="s">
        <v>3546</v>
      </c>
      <c r="AK3088" t="s">
        <v>3546</v>
      </c>
      <c r="AL3088" t="s">
        <v>3546</v>
      </c>
      <c r="AM3088" t="s">
        <v>3546</v>
      </c>
      <c r="AN3088" t="s">
        <v>3546</v>
      </c>
      <c r="AO3088" t="s">
        <v>3546</v>
      </c>
    </row>
    <row r="3089" spans="1:41" hidden="1" x14ac:dyDescent="0.25">
      <c r="A3089" t="s">
        <v>13266</v>
      </c>
      <c r="B3089" t="s">
        <v>13267</v>
      </c>
      <c r="C3089" s="1" t="str">
        <f t="shared" si="192"/>
        <v>21:1063</v>
      </c>
      <c r="D3089" s="1" t="str">
        <f t="shared" si="193"/>
        <v>21:0124</v>
      </c>
      <c r="E3089" t="s">
        <v>13268</v>
      </c>
      <c r="F3089" t="s">
        <v>13269</v>
      </c>
      <c r="H3089">
        <v>50.385975799999997</v>
      </c>
      <c r="I3089">
        <v>-116.1915963</v>
      </c>
      <c r="J3089" s="1" t="str">
        <f t="shared" si="194"/>
        <v>NGR bulk stream sediment</v>
      </c>
      <c r="K3089" s="1" t="str">
        <f t="shared" si="195"/>
        <v>&lt;177 micron (NGR)</v>
      </c>
      <c r="L3089">
        <v>4</v>
      </c>
      <c r="M3089" t="s">
        <v>180</v>
      </c>
      <c r="N3089">
        <v>63</v>
      </c>
      <c r="O3089" t="s">
        <v>55</v>
      </c>
      <c r="P3089" t="s">
        <v>51</v>
      </c>
      <c r="Q3089" t="s">
        <v>793</v>
      </c>
      <c r="R3089" t="s">
        <v>85</v>
      </c>
      <c r="S3089" t="s">
        <v>251</v>
      </c>
      <c r="T3089" t="s">
        <v>50</v>
      </c>
      <c r="U3089" t="s">
        <v>462</v>
      </c>
      <c r="V3089" t="s">
        <v>359</v>
      </c>
      <c r="W3089" t="s">
        <v>79</v>
      </c>
      <c r="X3089" t="s">
        <v>73</v>
      </c>
      <c r="Y3089" t="s">
        <v>218</v>
      </c>
      <c r="Z3089" t="s">
        <v>56</v>
      </c>
      <c r="AA3089" t="s">
        <v>46</v>
      </c>
      <c r="AB3089" t="s">
        <v>84</v>
      </c>
      <c r="AC3089" t="s">
        <v>145</v>
      </c>
      <c r="AD3089" t="s">
        <v>438</v>
      </c>
      <c r="AE3089" t="s">
        <v>174</v>
      </c>
      <c r="AF3089" t="s">
        <v>55</v>
      </c>
      <c r="AG3089" t="s">
        <v>238</v>
      </c>
      <c r="AH3089" t="s">
        <v>87</v>
      </c>
      <c r="AI3089" t="s">
        <v>174</v>
      </c>
      <c r="AJ3089" t="s">
        <v>85</v>
      </c>
      <c r="AK3089" t="s">
        <v>228</v>
      </c>
      <c r="AL3089" t="s">
        <v>47</v>
      </c>
      <c r="AM3089" t="s">
        <v>47</v>
      </c>
      <c r="AN3089" t="s">
        <v>301</v>
      </c>
      <c r="AO3089" t="s">
        <v>55</v>
      </c>
    </row>
    <row r="3090" spans="1:41" hidden="1" x14ac:dyDescent="0.25">
      <c r="A3090" t="s">
        <v>13270</v>
      </c>
      <c r="B3090" t="s">
        <v>13271</v>
      </c>
      <c r="C3090" s="1" t="str">
        <f t="shared" si="192"/>
        <v>21:1063</v>
      </c>
      <c r="D3090" s="1" t="str">
        <f t="shared" si="193"/>
        <v>21:0124</v>
      </c>
      <c r="E3090" t="s">
        <v>13272</v>
      </c>
      <c r="F3090" t="s">
        <v>13273</v>
      </c>
      <c r="H3090">
        <v>50.392566899999998</v>
      </c>
      <c r="I3090">
        <v>-116.1611844</v>
      </c>
      <c r="J3090" s="1" t="str">
        <f t="shared" si="194"/>
        <v>NGR bulk stream sediment</v>
      </c>
      <c r="K3090" s="1" t="str">
        <f t="shared" si="195"/>
        <v>&lt;177 micron (NGR)</v>
      </c>
      <c r="L3090">
        <v>4</v>
      </c>
      <c r="M3090" t="s">
        <v>195</v>
      </c>
      <c r="N3090">
        <v>64</v>
      </c>
      <c r="O3090" t="s">
        <v>85</v>
      </c>
      <c r="P3090" t="s">
        <v>47</v>
      </c>
      <c r="Q3090" t="s">
        <v>765</v>
      </c>
      <c r="R3090" t="s">
        <v>142</v>
      </c>
      <c r="S3090" t="s">
        <v>399</v>
      </c>
      <c r="T3090" t="s">
        <v>217</v>
      </c>
      <c r="U3090" t="s">
        <v>358</v>
      </c>
      <c r="V3090" t="s">
        <v>137</v>
      </c>
      <c r="W3090" t="s">
        <v>72</v>
      </c>
      <c r="X3090" t="s">
        <v>52</v>
      </c>
      <c r="Y3090" t="s">
        <v>75</v>
      </c>
      <c r="Z3090" t="s">
        <v>56</v>
      </c>
      <c r="AA3090" t="s">
        <v>46</v>
      </c>
      <c r="AB3090" t="s">
        <v>199</v>
      </c>
      <c r="AC3090" t="s">
        <v>165</v>
      </c>
      <c r="AD3090" t="s">
        <v>431</v>
      </c>
      <c r="AE3090" t="s">
        <v>81</v>
      </c>
      <c r="AF3090" t="s">
        <v>108</v>
      </c>
      <c r="AG3090" t="s">
        <v>129</v>
      </c>
      <c r="AH3090" t="s">
        <v>185</v>
      </c>
      <c r="AI3090" t="s">
        <v>149</v>
      </c>
      <c r="AJ3090" t="s">
        <v>127</v>
      </c>
      <c r="AK3090" t="s">
        <v>228</v>
      </c>
      <c r="AL3090" t="s">
        <v>47</v>
      </c>
      <c r="AM3090" t="s">
        <v>122</v>
      </c>
      <c r="AN3090" t="s">
        <v>935</v>
      </c>
      <c r="AO3090" t="s">
        <v>51</v>
      </c>
    </row>
    <row r="3091" spans="1:41" hidden="1" x14ac:dyDescent="0.25">
      <c r="A3091" t="s">
        <v>13274</v>
      </c>
      <c r="B3091" t="s">
        <v>13275</v>
      </c>
      <c r="C3091" s="1" t="str">
        <f t="shared" ref="C3091:C3154" si="196">HYPERLINK("http://geochem.nrcan.gc.ca/cdogs/content/bdl/bdl211063_e.htm", "21:1063")</f>
        <v>21:1063</v>
      </c>
      <c r="D3091" s="1" t="str">
        <f t="shared" ref="D3091:D3154" si="197">HYPERLINK("http://geochem.nrcan.gc.ca/cdogs/content/svy/svy210124_e.htm", "21:0124")</f>
        <v>21:0124</v>
      </c>
      <c r="E3091" t="s">
        <v>13276</v>
      </c>
      <c r="F3091" t="s">
        <v>13277</v>
      </c>
      <c r="H3091">
        <v>50.382671600000002</v>
      </c>
      <c r="I3091">
        <v>-116.15102160000001</v>
      </c>
      <c r="J3091" s="1" t="str">
        <f t="shared" si="194"/>
        <v>NGR bulk stream sediment</v>
      </c>
      <c r="K3091" s="1" t="str">
        <f t="shared" si="195"/>
        <v>&lt;177 micron (NGR)</v>
      </c>
      <c r="L3091">
        <v>4</v>
      </c>
      <c r="M3091" t="s">
        <v>205</v>
      </c>
      <c r="N3091">
        <v>65</v>
      </c>
      <c r="O3091" t="s">
        <v>137</v>
      </c>
      <c r="P3091" t="s">
        <v>141</v>
      </c>
      <c r="Q3091" t="s">
        <v>119</v>
      </c>
      <c r="R3091" t="s">
        <v>406</v>
      </c>
      <c r="S3091" t="s">
        <v>418</v>
      </c>
      <c r="T3091" t="s">
        <v>85</v>
      </c>
      <c r="U3091" t="s">
        <v>290</v>
      </c>
      <c r="V3091" t="s">
        <v>319</v>
      </c>
      <c r="W3091" t="s">
        <v>78</v>
      </c>
      <c r="X3091" t="s">
        <v>51</v>
      </c>
      <c r="Y3091" t="s">
        <v>197</v>
      </c>
      <c r="Z3091" t="s">
        <v>199</v>
      </c>
      <c r="AA3091" t="s">
        <v>46</v>
      </c>
      <c r="AB3091" t="s">
        <v>56</v>
      </c>
      <c r="AC3091" t="s">
        <v>175</v>
      </c>
      <c r="AD3091" t="s">
        <v>583</v>
      </c>
      <c r="AE3091" t="s">
        <v>235</v>
      </c>
      <c r="AF3091" t="s">
        <v>150</v>
      </c>
      <c r="AG3091" t="s">
        <v>151</v>
      </c>
      <c r="AH3091" t="s">
        <v>54</v>
      </c>
      <c r="AI3091" t="s">
        <v>46</v>
      </c>
      <c r="AJ3091" t="s">
        <v>150</v>
      </c>
      <c r="AK3091" t="s">
        <v>173</v>
      </c>
      <c r="AL3091" t="s">
        <v>47</v>
      </c>
      <c r="AM3091" t="s">
        <v>47</v>
      </c>
      <c r="AN3091" t="s">
        <v>313</v>
      </c>
      <c r="AO3091" t="s">
        <v>76</v>
      </c>
    </row>
    <row r="3092" spans="1:41" hidden="1" x14ac:dyDescent="0.25">
      <c r="A3092" t="s">
        <v>13278</v>
      </c>
      <c r="B3092" t="s">
        <v>13279</v>
      </c>
      <c r="C3092" s="1" t="str">
        <f t="shared" si="196"/>
        <v>21:1063</v>
      </c>
      <c r="D3092" s="1" t="str">
        <f t="shared" si="197"/>
        <v>21:0124</v>
      </c>
      <c r="E3092" t="s">
        <v>13280</v>
      </c>
      <c r="F3092" t="s">
        <v>13281</v>
      </c>
      <c r="H3092">
        <v>50.382656099999998</v>
      </c>
      <c r="I3092">
        <v>-116.1141296</v>
      </c>
      <c r="J3092" s="1" t="str">
        <f t="shared" si="194"/>
        <v>NGR bulk stream sediment</v>
      </c>
      <c r="K3092" s="1" t="str">
        <f t="shared" si="195"/>
        <v>&lt;177 micron (NGR)</v>
      </c>
      <c r="L3092">
        <v>4</v>
      </c>
      <c r="M3092" t="s">
        <v>214</v>
      </c>
      <c r="N3092">
        <v>66</v>
      </c>
      <c r="O3092" t="s">
        <v>282</v>
      </c>
      <c r="P3092" t="s">
        <v>47</v>
      </c>
      <c r="Q3092" t="s">
        <v>289</v>
      </c>
      <c r="R3092" t="s">
        <v>7914</v>
      </c>
      <c r="S3092" t="s">
        <v>75</v>
      </c>
      <c r="T3092" t="s">
        <v>58</v>
      </c>
      <c r="U3092" t="s">
        <v>51</v>
      </c>
      <c r="V3092" t="s">
        <v>319</v>
      </c>
      <c r="W3092" t="s">
        <v>64</v>
      </c>
      <c r="X3092" t="s">
        <v>122</v>
      </c>
      <c r="Y3092" t="s">
        <v>145</v>
      </c>
      <c r="Z3092" t="s">
        <v>56</v>
      </c>
      <c r="AA3092" t="s">
        <v>46</v>
      </c>
      <c r="AB3092" t="s">
        <v>199</v>
      </c>
      <c r="AC3092" t="s">
        <v>58</v>
      </c>
      <c r="AD3092" t="s">
        <v>328</v>
      </c>
      <c r="AE3092" t="s">
        <v>46</v>
      </c>
      <c r="AF3092" t="s">
        <v>128</v>
      </c>
      <c r="AG3092" t="s">
        <v>161</v>
      </c>
      <c r="AH3092" t="s">
        <v>53</v>
      </c>
      <c r="AI3092" t="s">
        <v>62</v>
      </c>
      <c r="AJ3092" t="s">
        <v>188</v>
      </c>
      <c r="AK3092" t="s">
        <v>130</v>
      </c>
      <c r="AL3092" t="s">
        <v>47</v>
      </c>
      <c r="AM3092" t="s">
        <v>47</v>
      </c>
      <c r="AN3092" t="s">
        <v>65</v>
      </c>
      <c r="AO3092" t="s">
        <v>122</v>
      </c>
    </row>
    <row r="3093" spans="1:41" hidden="1" x14ac:dyDescent="0.25">
      <c r="A3093" t="s">
        <v>13282</v>
      </c>
      <c r="B3093" t="s">
        <v>13283</v>
      </c>
      <c r="C3093" s="1" t="str">
        <f t="shared" si="196"/>
        <v>21:1063</v>
      </c>
      <c r="D3093" s="1" t="str">
        <f t="shared" si="197"/>
        <v>21:0124</v>
      </c>
      <c r="E3093" t="s">
        <v>13284</v>
      </c>
      <c r="F3093" t="s">
        <v>13285</v>
      </c>
      <c r="H3093">
        <v>50.3737864</v>
      </c>
      <c r="I3093">
        <v>-116.10338280000001</v>
      </c>
      <c r="J3093" s="1" t="str">
        <f t="shared" si="194"/>
        <v>NGR bulk stream sediment</v>
      </c>
      <c r="K3093" s="1" t="str">
        <f t="shared" si="195"/>
        <v>&lt;177 micron (NGR)</v>
      </c>
      <c r="L3093">
        <v>4</v>
      </c>
      <c r="M3093" t="s">
        <v>223</v>
      </c>
      <c r="N3093">
        <v>67</v>
      </c>
      <c r="O3093" t="s">
        <v>96</v>
      </c>
      <c r="P3093" t="s">
        <v>183</v>
      </c>
      <c r="Q3093" t="s">
        <v>159</v>
      </c>
      <c r="R3093" t="s">
        <v>123</v>
      </c>
      <c r="S3093" t="s">
        <v>343</v>
      </c>
      <c r="T3093" t="s">
        <v>76</v>
      </c>
      <c r="U3093" t="s">
        <v>239</v>
      </c>
      <c r="V3093" t="s">
        <v>111</v>
      </c>
      <c r="W3093" t="s">
        <v>122</v>
      </c>
      <c r="X3093" t="s">
        <v>51</v>
      </c>
      <c r="Y3093" t="s">
        <v>187</v>
      </c>
      <c r="Z3093" t="s">
        <v>199</v>
      </c>
      <c r="AA3093" t="s">
        <v>46</v>
      </c>
      <c r="AB3093" t="s">
        <v>199</v>
      </c>
      <c r="AC3093" t="s">
        <v>145</v>
      </c>
      <c r="AD3093" t="s">
        <v>184</v>
      </c>
      <c r="AE3093" t="s">
        <v>174</v>
      </c>
      <c r="AF3093" t="s">
        <v>58</v>
      </c>
      <c r="AG3093" t="s">
        <v>437</v>
      </c>
      <c r="AH3093" t="s">
        <v>46</v>
      </c>
      <c r="AI3093" t="s">
        <v>54</v>
      </c>
      <c r="AJ3093" t="s">
        <v>58</v>
      </c>
      <c r="AK3093" t="s">
        <v>161</v>
      </c>
      <c r="AL3093" t="s">
        <v>47</v>
      </c>
      <c r="AM3093" t="s">
        <v>47</v>
      </c>
      <c r="AN3093" t="s">
        <v>1121</v>
      </c>
      <c r="AO3093" t="s">
        <v>51</v>
      </c>
    </row>
    <row r="3094" spans="1:41" hidden="1" x14ac:dyDescent="0.25">
      <c r="A3094" t="s">
        <v>13286</v>
      </c>
      <c r="B3094" t="s">
        <v>13287</v>
      </c>
      <c r="C3094" s="1" t="str">
        <f t="shared" si="196"/>
        <v>21:1063</v>
      </c>
      <c r="D3094" s="1" t="str">
        <f t="shared" si="197"/>
        <v>21:0124</v>
      </c>
      <c r="E3094" t="s">
        <v>13288</v>
      </c>
      <c r="F3094" t="s">
        <v>13289</v>
      </c>
      <c r="H3094">
        <v>50.352639500000002</v>
      </c>
      <c r="I3094">
        <v>-116.073449</v>
      </c>
      <c r="J3094" s="1" t="str">
        <f t="shared" si="194"/>
        <v>NGR bulk stream sediment</v>
      </c>
      <c r="K3094" s="1" t="str">
        <f t="shared" si="195"/>
        <v>&lt;177 micron (NGR)</v>
      </c>
      <c r="L3094">
        <v>4</v>
      </c>
      <c r="M3094" t="s">
        <v>233</v>
      </c>
      <c r="N3094">
        <v>68</v>
      </c>
      <c r="O3094" t="s">
        <v>365</v>
      </c>
      <c r="P3094" t="s">
        <v>330</v>
      </c>
      <c r="Q3094" t="s">
        <v>327</v>
      </c>
      <c r="R3094" t="s">
        <v>85</v>
      </c>
      <c r="S3094" t="s">
        <v>107</v>
      </c>
      <c r="T3094" t="s">
        <v>108</v>
      </c>
      <c r="U3094" t="s">
        <v>538</v>
      </c>
      <c r="V3094" t="s">
        <v>392</v>
      </c>
      <c r="W3094" t="s">
        <v>161</v>
      </c>
      <c r="X3094" t="s">
        <v>51</v>
      </c>
      <c r="Y3094" t="s">
        <v>49</v>
      </c>
      <c r="Z3094" t="s">
        <v>56</v>
      </c>
      <c r="AA3094" t="s">
        <v>46</v>
      </c>
      <c r="AB3094" t="s">
        <v>84</v>
      </c>
      <c r="AC3094" t="s">
        <v>59</v>
      </c>
      <c r="AD3094" t="s">
        <v>121</v>
      </c>
      <c r="AE3094" t="s">
        <v>185</v>
      </c>
      <c r="AF3094" t="s">
        <v>58</v>
      </c>
      <c r="AG3094" t="s">
        <v>200</v>
      </c>
      <c r="AH3094" t="s">
        <v>46</v>
      </c>
      <c r="AI3094" t="s">
        <v>198</v>
      </c>
      <c r="AJ3094" t="s">
        <v>137</v>
      </c>
      <c r="AK3094" t="s">
        <v>257</v>
      </c>
      <c r="AL3094" t="s">
        <v>47</v>
      </c>
      <c r="AM3094" t="s">
        <v>47</v>
      </c>
      <c r="AN3094" t="s">
        <v>152</v>
      </c>
      <c r="AO3094" t="s">
        <v>85</v>
      </c>
    </row>
    <row r="3095" spans="1:41" hidden="1" x14ac:dyDescent="0.25">
      <c r="A3095" t="s">
        <v>13290</v>
      </c>
      <c r="B3095" t="s">
        <v>13291</v>
      </c>
      <c r="C3095" s="1" t="str">
        <f t="shared" si="196"/>
        <v>21:1063</v>
      </c>
      <c r="D3095" s="1" t="str">
        <f t="shared" si="197"/>
        <v>21:0124</v>
      </c>
      <c r="E3095" t="s">
        <v>13292</v>
      </c>
      <c r="F3095" t="s">
        <v>13293</v>
      </c>
      <c r="H3095">
        <v>50.365689000000003</v>
      </c>
      <c r="I3095">
        <v>-116.0327851</v>
      </c>
      <c r="J3095" s="1" t="str">
        <f t="shared" si="194"/>
        <v>NGR bulk stream sediment</v>
      </c>
      <c r="K3095" s="1" t="str">
        <f t="shared" si="195"/>
        <v>&lt;177 micron (NGR)</v>
      </c>
      <c r="L3095">
        <v>4</v>
      </c>
      <c r="M3095" t="s">
        <v>248</v>
      </c>
      <c r="N3095">
        <v>69</v>
      </c>
      <c r="O3095" t="s">
        <v>282</v>
      </c>
      <c r="P3095" t="s">
        <v>73</v>
      </c>
      <c r="Q3095" t="s">
        <v>74</v>
      </c>
      <c r="R3095" t="s">
        <v>141</v>
      </c>
      <c r="S3095" t="s">
        <v>934</v>
      </c>
      <c r="T3095" t="s">
        <v>52</v>
      </c>
      <c r="U3095" t="s">
        <v>49</v>
      </c>
      <c r="V3095" t="s">
        <v>58</v>
      </c>
      <c r="W3095" t="s">
        <v>64</v>
      </c>
      <c r="X3095" t="s">
        <v>103</v>
      </c>
      <c r="Y3095" t="s">
        <v>165</v>
      </c>
      <c r="Z3095" t="s">
        <v>56</v>
      </c>
      <c r="AA3095" t="s">
        <v>46</v>
      </c>
      <c r="AB3095" t="s">
        <v>54</v>
      </c>
      <c r="AC3095" t="s">
        <v>85</v>
      </c>
      <c r="AD3095" t="s">
        <v>83</v>
      </c>
      <c r="AE3095" t="s">
        <v>57</v>
      </c>
      <c r="AF3095" t="s">
        <v>96</v>
      </c>
      <c r="AG3095" t="s">
        <v>142</v>
      </c>
      <c r="AH3095" t="s">
        <v>54</v>
      </c>
      <c r="AI3095" t="s">
        <v>54</v>
      </c>
      <c r="AJ3095" t="s">
        <v>365</v>
      </c>
      <c r="AK3095" t="s">
        <v>139</v>
      </c>
      <c r="AL3095" t="s">
        <v>47</v>
      </c>
      <c r="AM3095" t="s">
        <v>47</v>
      </c>
      <c r="AN3095" t="s">
        <v>543</v>
      </c>
      <c r="AO3095" t="s">
        <v>108</v>
      </c>
    </row>
    <row r="3096" spans="1:41" hidden="1" x14ac:dyDescent="0.25">
      <c r="A3096" t="s">
        <v>13294</v>
      </c>
      <c r="B3096" t="s">
        <v>13295</v>
      </c>
      <c r="C3096" s="1" t="str">
        <f t="shared" si="196"/>
        <v>21:1063</v>
      </c>
      <c r="D3096" s="1" t="str">
        <f t="shared" si="197"/>
        <v>21:0124</v>
      </c>
      <c r="E3096" t="s">
        <v>13296</v>
      </c>
      <c r="F3096" t="s">
        <v>13297</v>
      </c>
      <c r="H3096">
        <v>50.170822600000001</v>
      </c>
      <c r="I3096">
        <v>-116.021976</v>
      </c>
      <c r="J3096" s="1" t="str">
        <f t="shared" si="194"/>
        <v>NGR bulk stream sediment</v>
      </c>
      <c r="K3096" s="1" t="str">
        <f t="shared" si="195"/>
        <v>&lt;177 micron (NGR)</v>
      </c>
      <c r="L3096">
        <v>4</v>
      </c>
      <c r="M3096" t="s">
        <v>256</v>
      </c>
      <c r="N3096">
        <v>70</v>
      </c>
      <c r="O3096" t="s">
        <v>270</v>
      </c>
      <c r="P3096" t="s">
        <v>103</v>
      </c>
      <c r="Q3096" t="s">
        <v>793</v>
      </c>
      <c r="R3096" t="s">
        <v>50</v>
      </c>
      <c r="S3096" t="s">
        <v>183</v>
      </c>
      <c r="T3096" t="s">
        <v>330</v>
      </c>
      <c r="U3096" t="s">
        <v>165</v>
      </c>
      <c r="V3096" t="s">
        <v>257</v>
      </c>
      <c r="W3096" t="s">
        <v>64</v>
      </c>
      <c r="X3096" t="s">
        <v>51</v>
      </c>
      <c r="Y3096" t="s">
        <v>131</v>
      </c>
      <c r="Z3096" t="s">
        <v>56</v>
      </c>
      <c r="AA3096" t="s">
        <v>46</v>
      </c>
      <c r="AB3096" t="s">
        <v>57</v>
      </c>
      <c r="AC3096" t="s">
        <v>85</v>
      </c>
      <c r="AD3096" t="s">
        <v>121</v>
      </c>
      <c r="AE3096" t="s">
        <v>149</v>
      </c>
      <c r="AF3096" t="s">
        <v>143</v>
      </c>
      <c r="AG3096" t="s">
        <v>227</v>
      </c>
      <c r="AH3096" t="s">
        <v>46</v>
      </c>
      <c r="AI3096" t="s">
        <v>149</v>
      </c>
      <c r="AJ3096" t="s">
        <v>58</v>
      </c>
      <c r="AK3096" t="s">
        <v>188</v>
      </c>
      <c r="AL3096" t="s">
        <v>47</v>
      </c>
      <c r="AM3096" t="s">
        <v>122</v>
      </c>
      <c r="AN3096" t="s">
        <v>463</v>
      </c>
      <c r="AO3096" t="s">
        <v>52</v>
      </c>
    </row>
    <row r="3097" spans="1:41" hidden="1" x14ac:dyDescent="0.25">
      <c r="A3097" t="s">
        <v>13298</v>
      </c>
      <c r="B3097" t="s">
        <v>13299</v>
      </c>
      <c r="C3097" s="1" t="str">
        <f t="shared" si="196"/>
        <v>21:1063</v>
      </c>
      <c r="D3097" s="1" t="str">
        <f t="shared" si="197"/>
        <v>21:0124</v>
      </c>
      <c r="E3097" t="s">
        <v>13300</v>
      </c>
      <c r="F3097" t="s">
        <v>13301</v>
      </c>
      <c r="H3097">
        <v>50.192509299999998</v>
      </c>
      <c r="I3097">
        <v>-116.0105624</v>
      </c>
      <c r="J3097" s="1" t="str">
        <f t="shared" si="194"/>
        <v>NGR bulk stream sediment</v>
      </c>
      <c r="K3097" s="1" t="str">
        <f t="shared" si="195"/>
        <v>&lt;177 micron (NGR)</v>
      </c>
      <c r="L3097">
        <v>4</v>
      </c>
      <c r="M3097" t="s">
        <v>265</v>
      </c>
      <c r="N3097">
        <v>71</v>
      </c>
      <c r="O3097" t="s">
        <v>164</v>
      </c>
      <c r="P3097" t="s">
        <v>85</v>
      </c>
      <c r="Q3097" t="s">
        <v>432</v>
      </c>
      <c r="R3097" t="s">
        <v>209</v>
      </c>
      <c r="S3097" t="s">
        <v>268</v>
      </c>
      <c r="T3097" t="s">
        <v>52</v>
      </c>
      <c r="U3097" t="s">
        <v>269</v>
      </c>
      <c r="V3097" t="s">
        <v>55</v>
      </c>
      <c r="W3097" t="s">
        <v>64</v>
      </c>
      <c r="X3097" t="s">
        <v>51</v>
      </c>
      <c r="Y3097" t="s">
        <v>187</v>
      </c>
      <c r="Z3097" t="s">
        <v>56</v>
      </c>
      <c r="AA3097" t="s">
        <v>46</v>
      </c>
      <c r="AB3097" t="s">
        <v>53</v>
      </c>
      <c r="AC3097" t="s">
        <v>58</v>
      </c>
      <c r="AD3097" t="s">
        <v>507</v>
      </c>
      <c r="AE3097" t="s">
        <v>149</v>
      </c>
      <c r="AF3097" t="s">
        <v>371</v>
      </c>
      <c r="AG3097" t="s">
        <v>270</v>
      </c>
      <c r="AH3097" t="s">
        <v>46</v>
      </c>
      <c r="AI3097" t="s">
        <v>46</v>
      </c>
      <c r="AJ3097" t="s">
        <v>502</v>
      </c>
      <c r="AK3097" t="s">
        <v>260</v>
      </c>
      <c r="AL3097" t="s">
        <v>47</v>
      </c>
      <c r="AM3097" t="s">
        <v>47</v>
      </c>
      <c r="AN3097" t="s">
        <v>372</v>
      </c>
      <c r="AO3097" t="s">
        <v>127</v>
      </c>
    </row>
    <row r="3098" spans="1:41" hidden="1" x14ac:dyDescent="0.25">
      <c r="A3098" t="s">
        <v>13302</v>
      </c>
      <c r="B3098" t="s">
        <v>13303</v>
      </c>
      <c r="C3098" s="1" t="str">
        <f t="shared" si="196"/>
        <v>21:1063</v>
      </c>
      <c r="D3098" s="1" t="str">
        <f t="shared" si="197"/>
        <v>21:0124</v>
      </c>
      <c r="E3098" t="s">
        <v>13304</v>
      </c>
      <c r="F3098" t="s">
        <v>13305</v>
      </c>
      <c r="H3098">
        <v>50.218589100000003</v>
      </c>
      <c r="I3098">
        <v>-116.0218947</v>
      </c>
      <c r="J3098" s="1" t="str">
        <f t="shared" si="194"/>
        <v>NGR bulk stream sediment</v>
      </c>
      <c r="K3098" s="1" t="str">
        <f t="shared" si="195"/>
        <v>&lt;177 micron (NGR)</v>
      </c>
      <c r="L3098">
        <v>5</v>
      </c>
      <c r="M3098" t="s">
        <v>45</v>
      </c>
      <c r="N3098">
        <v>72</v>
      </c>
      <c r="O3098" t="s">
        <v>282</v>
      </c>
      <c r="P3098" t="s">
        <v>47</v>
      </c>
      <c r="Q3098" t="s">
        <v>289</v>
      </c>
      <c r="R3098" t="s">
        <v>59</v>
      </c>
      <c r="S3098" t="s">
        <v>418</v>
      </c>
      <c r="T3098" t="s">
        <v>51</v>
      </c>
      <c r="U3098" t="s">
        <v>269</v>
      </c>
      <c r="V3098" t="s">
        <v>319</v>
      </c>
      <c r="W3098" t="s">
        <v>110</v>
      </c>
      <c r="X3098" t="s">
        <v>103</v>
      </c>
      <c r="Y3098" t="s">
        <v>112</v>
      </c>
      <c r="Z3098" t="s">
        <v>56</v>
      </c>
      <c r="AA3098" t="s">
        <v>46</v>
      </c>
      <c r="AB3098" t="s">
        <v>57</v>
      </c>
      <c r="AC3098" t="s">
        <v>58</v>
      </c>
      <c r="AD3098" t="s">
        <v>538</v>
      </c>
      <c r="AE3098" t="s">
        <v>54</v>
      </c>
      <c r="AF3098" t="s">
        <v>238</v>
      </c>
      <c r="AG3098" t="s">
        <v>142</v>
      </c>
      <c r="AH3098" t="s">
        <v>57</v>
      </c>
      <c r="AI3098" t="s">
        <v>46</v>
      </c>
      <c r="AJ3098" t="s">
        <v>307</v>
      </c>
      <c r="AK3098" t="s">
        <v>111</v>
      </c>
      <c r="AL3098" t="s">
        <v>47</v>
      </c>
      <c r="AM3098" t="s">
        <v>47</v>
      </c>
      <c r="AN3098" t="s">
        <v>463</v>
      </c>
      <c r="AO3098" t="s">
        <v>73</v>
      </c>
    </row>
    <row r="3099" spans="1:41" hidden="1" x14ac:dyDescent="0.25">
      <c r="A3099" t="s">
        <v>13306</v>
      </c>
      <c r="B3099" t="s">
        <v>13307</v>
      </c>
      <c r="C3099" s="1" t="str">
        <f t="shared" si="196"/>
        <v>21:1063</v>
      </c>
      <c r="D3099" s="1" t="str">
        <f t="shared" si="197"/>
        <v>21:0124</v>
      </c>
      <c r="E3099" t="s">
        <v>13308</v>
      </c>
      <c r="F3099" t="s">
        <v>13309</v>
      </c>
      <c r="H3099">
        <v>50.219292699999997</v>
      </c>
      <c r="I3099">
        <v>-116.0371877</v>
      </c>
      <c r="J3099" s="1" t="str">
        <f t="shared" si="194"/>
        <v>NGR bulk stream sediment</v>
      </c>
      <c r="K3099" s="1" t="str">
        <f t="shared" si="195"/>
        <v>&lt;177 micron (NGR)</v>
      </c>
      <c r="L3099">
        <v>5</v>
      </c>
      <c r="M3099" t="s">
        <v>71</v>
      </c>
      <c r="N3099">
        <v>73</v>
      </c>
      <c r="O3099" t="s">
        <v>109</v>
      </c>
      <c r="P3099" t="s">
        <v>137</v>
      </c>
      <c r="Q3099" t="s">
        <v>1157</v>
      </c>
      <c r="R3099" t="s">
        <v>217</v>
      </c>
      <c r="S3099" t="s">
        <v>183</v>
      </c>
      <c r="T3099" t="s">
        <v>52</v>
      </c>
      <c r="U3099" t="s">
        <v>269</v>
      </c>
      <c r="V3099" t="s">
        <v>130</v>
      </c>
      <c r="W3099" t="s">
        <v>101</v>
      </c>
      <c r="X3099" t="s">
        <v>103</v>
      </c>
      <c r="Y3099" t="s">
        <v>475</v>
      </c>
      <c r="Z3099" t="s">
        <v>56</v>
      </c>
      <c r="AA3099" t="s">
        <v>46</v>
      </c>
      <c r="AB3099" t="s">
        <v>54</v>
      </c>
      <c r="AC3099" t="s">
        <v>58</v>
      </c>
      <c r="AD3099" t="s">
        <v>328</v>
      </c>
      <c r="AE3099" t="s">
        <v>149</v>
      </c>
      <c r="AF3099" t="s">
        <v>88</v>
      </c>
      <c r="AG3099" t="s">
        <v>86</v>
      </c>
      <c r="AH3099" t="s">
        <v>198</v>
      </c>
      <c r="AI3099" t="s">
        <v>174</v>
      </c>
      <c r="AJ3099" t="s">
        <v>150</v>
      </c>
      <c r="AK3099" t="s">
        <v>151</v>
      </c>
      <c r="AL3099" t="s">
        <v>47</v>
      </c>
      <c r="AM3099" t="s">
        <v>47</v>
      </c>
      <c r="AN3099" t="s">
        <v>65</v>
      </c>
      <c r="AO3099" t="s">
        <v>73</v>
      </c>
    </row>
    <row r="3100" spans="1:41" hidden="1" x14ac:dyDescent="0.25">
      <c r="A3100" t="s">
        <v>13310</v>
      </c>
      <c r="B3100" t="s">
        <v>13311</v>
      </c>
      <c r="C3100" s="1" t="str">
        <f t="shared" si="196"/>
        <v>21:1063</v>
      </c>
      <c r="D3100" s="1" t="str">
        <f t="shared" si="197"/>
        <v>21:0124</v>
      </c>
      <c r="E3100" t="s">
        <v>13312</v>
      </c>
      <c r="F3100" t="s">
        <v>13313</v>
      </c>
      <c r="H3100">
        <v>50.239186400000001</v>
      </c>
      <c r="I3100">
        <v>-116.0757998</v>
      </c>
      <c r="J3100" s="1" t="str">
        <f t="shared" si="194"/>
        <v>NGR bulk stream sediment</v>
      </c>
      <c r="K3100" s="1" t="str">
        <f t="shared" si="195"/>
        <v>&lt;177 micron (NGR)</v>
      </c>
      <c r="L3100">
        <v>5</v>
      </c>
      <c r="M3100" t="s">
        <v>95</v>
      </c>
      <c r="N3100">
        <v>74</v>
      </c>
      <c r="O3100" t="s">
        <v>85</v>
      </c>
      <c r="P3100" t="s">
        <v>47</v>
      </c>
      <c r="Q3100" t="s">
        <v>171</v>
      </c>
      <c r="R3100" t="s">
        <v>217</v>
      </c>
      <c r="S3100" t="s">
        <v>462</v>
      </c>
      <c r="T3100" t="s">
        <v>330</v>
      </c>
      <c r="U3100" t="s">
        <v>475</v>
      </c>
      <c r="V3100" t="s">
        <v>228</v>
      </c>
      <c r="W3100" t="s">
        <v>105</v>
      </c>
      <c r="X3100" t="s">
        <v>103</v>
      </c>
      <c r="Y3100" t="s">
        <v>306</v>
      </c>
      <c r="Z3100" t="s">
        <v>56</v>
      </c>
      <c r="AA3100" t="s">
        <v>46</v>
      </c>
      <c r="AB3100" t="s">
        <v>198</v>
      </c>
      <c r="AC3100" t="s">
        <v>58</v>
      </c>
      <c r="AD3100" t="s">
        <v>482</v>
      </c>
      <c r="AE3100" t="s">
        <v>61</v>
      </c>
      <c r="AF3100" t="s">
        <v>96</v>
      </c>
      <c r="AG3100" t="s">
        <v>282</v>
      </c>
      <c r="AH3100" t="s">
        <v>54</v>
      </c>
      <c r="AI3100" t="s">
        <v>46</v>
      </c>
      <c r="AJ3100" t="s">
        <v>351</v>
      </c>
      <c r="AK3100" t="s">
        <v>200</v>
      </c>
      <c r="AL3100" t="s">
        <v>47</v>
      </c>
      <c r="AM3100" t="s">
        <v>47</v>
      </c>
      <c r="AN3100" t="s">
        <v>65</v>
      </c>
      <c r="AO3100" t="s">
        <v>47</v>
      </c>
    </row>
    <row r="3101" spans="1:41" hidden="1" x14ac:dyDescent="0.25">
      <c r="A3101" t="s">
        <v>13314</v>
      </c>
      <c r="B3101" t="s">
        <v>13315</v>
      </c>
      <c r="C3101" s="1" t="str">
        <f t="shared" si="196"/>
        <v>21:1063</v>
      </c>
      <c r="D3101" s="1" t="str">
        <f t="shared" si="197"/>
        <v>21:0124</v>
      </c>
      <c r="E3101" t="s">
        <v>13316</v>
      </c>
      <c r="F3101" t="s">
        <v>13317</v>
      </c>
      <c r="H3101">
        <v>50.135076300000001</v>
      </c>
      <c r="I3101">
        <v>-116.096102</v>
      </c>
      <c r="J3101" s="1" t="str">
        <f t="shared" si="194"/>
        <v>NGR bulk stream sediment</v>
      </c>
      <c r="K3101" s="1" t="str">
        <f t="shared" si="195"/>
        <v>&lt;177 micron (NGR)</v>
      </c>
      <c r="L3101">
        <v>5</v>
      </c>
      <c r="M3101" t="s">
        <v>117</v>
      </c>
      <c r="N3101">
        <v>75</v>
      </c>
      <c r="O3101" t="s">
        <v>13318</v>
      </c>
      <c r="P3101" t="s">
        <v>47</v>
      </c>
      <c r="Q3101" t="s">
        <v>318</v>
      </c>
      <c r="R3101" t="s">
        <v>59</v>
      </c>
      <c r="S3101" t="s">
        <v>226</v>
      </c>
      <c r="T3101" t="s">
        <v>127</v>
      </c>
      <c r="U3101" t="s">
        <v>462</v>
      </c>
      <c r="V3101" t="s">
        <v>182</v>
      </c>
      <c r="W3101" t="s">
        <v>79</v>
      </c>
      <c r="X3101" t="s">
        <v>51</v>
      </c>
      <c r="Y3101" t="s">
        <v>300</v>
      </c>
      <c r="Z3101" t="s">
        <v>56</v>
      </c>
      <c r="AA3101" t="s">
        <v>46</v>
      </c>
      <c r="AB3101" t="s">
        <v>46</v>
      </c>
      <c r="AC3101" t="s">
        <v>90</v>
      </c>
      <c r="AD3101" t="s">
        <v>438</v>
      </c>
      <c r="AE3101" t="s">
        <v>87</v>
      </c>
      <c r="AF3101" t="s">
        <v>85</v>
      </c>
      <c r="AG3101" t="s">
        <v>351</v>
      </c>
      <c r="AH3101" t="s">
        <v>63</v>
      </c>
      <c r="AI3101" t="s">
        <v>61</v>
      </c>
      <c r="AJ3101" t="s">
        <v>267</v>
      </c>
      <c r="AK3101" t="s">
        <v>108</v>
      </c>
      <c r="AL3101" t="s">
        <v>122</v>
      </c>
      <c r="AM3101" t="s">
        <v>103</v>
      </c>
      <c r="AN3101" t="s">
        <v>189</v>
      </c>
      <c r="AO3101" t="s">
        <v>122</v>
      </c>
    </row>
    <row r="3102" spans="1:41" hidden="1" x14ac:dyDescent="0.25">
      <c r="A3102" t="s">
        <v>13319</v>
      </c>
      <c r="B3102" t="s">
        <v>13320</v>
      </c>
      <c r="C3102" s="1" t="str">
        <f t="shared" si="196"/>
        <v>21:1063</v>
      </c>
      <c r="D3102" s="1" t="str">
        <f t="shared" si="197"/>
        <v>21:0124</v>
      </c>
      <c r="E3102" t="s">
        <v>13321</v>
      </c>
      <c r="F3102" t="s">
        <v>13322</v>
      </c>
      <c r="H3102">
        <v>50.126966299999999</v>
      </c>
      <c r="I3102">
        <v>-116.0816634</v>
      </c>
      <c r="J3102" s="1" t="str">
        <f t="shared" si="194"/>
        <v>NGR bulk stream sediment</v>
      </c>
      <c r="K3102" s="1" t="str">
        <f t="shared" si="195"/>
        <v>&lt;177 micron (NGR)</v>
      </c>
      <c r="L3102">
        <v>5</v>
      </c>
      <c r="M3102" t="s">
        <v>136</v>
      </c>
      <c r="N3102">
        <v>76</v>
      </c>
      <c r="O3102" t="s">
        <v>58</v>
      </c>
      <c r="P3102" t="s">
        <v>47</v>
      </c>
      <c r="Q3102" t="s">
        <v>673</v>
      </c>
      <c r="R3102" t="s">
        <v>61</v>
      </c>
      <c r="S3102" t="s">
        <v>331</v>
      </c>
      <c r="T3102" t="s">
        <v>209</v>
      </c>
      <c r="U3102" t="s">
        <v>141</v>
      </c>
      <c r="V3102" t="s">
        <v>271</v>
      </c>
      <c r="W3102" t="s">
        <v>173</v>
      </c>
      <c r="X3102" t="s">
        <v>73</v>
      </c>
      <c r="Y3102" t="s">
        <v>358</v>
      </c>
      <c r="Z3102" t="s">
        <v>84</v>
      </c>
      <c r="AA3102" t="s">
        <v>46</v>
      </c>
      <c r="AB3102" t="s">
        <v>174</v>
      </c>
      <c r="AC3102" t="s">
        <v>50</v>
      </c>
      <c r="AD3102" t="s">
        <v>146</v>
      </c>
      <c r="AE3102" t="s">
        <v>54</v>
      </c>
      <c r="AF3102" t="s">
        <v>55</v>
      </c>
      <c r="AG3102" t="s">
        <v>365</v>
      </c>
      <c r="AH3102" t="s">
        <v>185</v>
      </c>
      <c r="AI3102" t="s">
        <v>110</v>
      </c>
      <c r="AJ3102" t="s">
        <v>76</v>
      </c>
      <c r="AK3102" t="s">
        <v>200</v>
      </c>
      <c r="AL3102" t="s">
        <v>122</v>
      </c>
      <c r="AM3102" t="s">
        <v>122</v>
      </c>
      <c r="AN3102" t="s">
        <v>638</v>
      </c>
      <c r="AO3102" t="s">
        <v>267</v>
      </c>
    </row>
    <row r="3103" spans="1:41" hidden="1" x14ac:dyDescent="0.25">
      <c r="A3103" t="s">
        <v>13323</v>
      </c>
      <c r="B3103" t="s">
        <v>13324</v>
      </c>
      <c r="C3103" s="1" t="str">
        <f t="shared" si="196"/>
        <v>21:1063</v>
      </c>
      <c r="D3103" s="1" t="str">
        <f t="shared" si="197"/>
        <v>21:0124</v>
      </c>
      <c r="E3103" t="s">
        <v>13325</v>
      </c>
      <c r="F3103" t="s">
        <v>13326</v>
      </c>
      <c r="H3103">
        <v>50.382569799999999</v>
      </c>
      <c r="I3103">
        <v>-116.5901508</v>
      </c>
      <c r="J3103" s="1" t="str">
        <f t="shared" si="194"/>
        <v>NGR bulk stream sediment</v>
      </c>
      <c r="K3103" s="1" t="str">
        <f t="shared" si="195"/>
        <v>&lt;177 micron (NGR)</v>
      </c>
      <c r="L3103">
        <v>5</v>
      </c>
      <c r="M3103" t="s">
        <v>157</v>
      </c>
      <c r="N3103">
        <v>77</v>
      </c>
      <c r="O3103" t="s">
        <v>269</v>
      </c>
      <c r="P3103" t="s">
        <v>47</v>
      </c>
      <c r="Q3103" t="s">
        <v>318</v>
      </c>
      <c r="R3103" t="s">
        <v>101</v>
      </c>
      <c r="S3103" t="s">
        <v>329</v>
      </c>
      <c r="T3103" t="s">
        <v>108</v>
      </c>
      <c r="U3103" t="s">
        <v>131</v>
      </c>
      <c r="V3103" t="s">
        <v>142</v>
      </c>
      <c r="W3103" t="s">
        <v>139</v>
      </c>
      <c r="X3103" t="s">
        <v>52</v>
      </c>
      <c r="Y3103" t="s">
        <v>124</v>
      </c>
      <c r="Z3103" t="s">
        <v>199</v>
      </c>
      <c r="AA3103" t="s">
        <v>46</v>
      </c>
      <c r="AB3103" t="s">
        <v>54</v>
      </c>
      <c r="AC3103" t="s">
        <v>66</v>
      </c>
      <c r="AD3103" t="s">
        <v>146</v>
      </c>
      <c r="AE3103" t="s">
        <v>61</v>
      </c>
      <c r="AF3103" t="s">
        <v>359</v>
      </c>
      <c r="AG3103" t="s">
        <v>224</v>
      </c>
      <c r="AH3103" t="s">
        <v>149</v>
      </c>
      <c r="AI3103" t="s">
        <v>185</v>
      </c>
      <c r="AJ3103" t="s">
        <v>108</v>
      </c>
      <c r="AK3103" t="s">
        <v>200</v>
      </c>
      <c r="AL3103" t="s">
        <v>47</v>
      </c>
      <c r="AM3103" t="s">
        <v>122</v>
      </c>
      <c r="AN3103" t="s">
        <v>1304</v>
      </c>
      <c r="AO3103" t="s">
        <v>50</v>
      </c>
    </row>
    <row r="3104" spans="1:41" hidden="1" x14ac:dyDescent="0.25">
      <c r="A3104" t="s">
        <v>13327</v>
      </c>
      <c r="B3104" t="s">
        <v>13328</v>
      </c>
      <c r="C3104" s="1" t="str">
        <f t="shared" si="196"/>
        <v>21:1063</v>
      </c>
      <c r="D3104" s="1" t="str">
        <f t="shared" si="197"/>
        <v>21:0124</v>
      </c>
      <c r="E3104" t="s">
        <v>13329</v>
      </c>
      <c r="F3104" t="s">
        <v>13330</v>
      </c>
      <c r="H3104">
        <v>50.396579500000001</v>
      </c>
      <c r="I3104">
        <v>-116.6083228</v>
      </c>
      <c r="J3104" s="1" t="str">
        <f t="shared" si="194"/>
        <v>NGR bulk stream sediment</v>
      </c>
      <c r="K3104" s="1" t="str">
        <f t="shared" si="195"/>
        <v>&lt;177 micron (NGR)</v>
      </c>
      <c r="L3104">
        <v>5</v>
      </c>
      <c r="M3104" t="s">
        <v>170</v>
      </c>
      <c r="N3104">
        <v>78</v>
      </c>
      <c r="O3104" t="s">
        <v>59</v>
      </c>
      <c r="P3104" t="s">
        <v>47</v>
      </c>
      <c r="Q3104" t="s">
        <v>463</v>
      </c>
      <c r="R3104" t="s">
        <v>197</v>
      </c>
      <c r="S3104" t="s">
        <v>343</v>
      </c>
      <c r="T3104" t="s">
        <v>141</v>
      </c>
      <c r="U3104" t="s">
        <v>90</v>
      </c>
      <c r="V3104" t="s">
        <v>173</v>
      </c>
      <c r="W3104" t="s">
        <v>110</v>
      </c>
      <c r="X3104" t="s">
        <v>58</v>
      </c>
      <c r="Y3104" t="s">
        <v>187</v>
      </c>
      <c r="Z3104" t="s">
        <v>199</v>
      </c>
      <c r="AA3104" t="s">
        <v>46</v>
      </c>
      <c r="AB3104" t="s">
        <v>57</v>
      </c>
      <c r="AC3104" t="s">
        <v>112</v>
      </c>
      <c r="AD3104" t="s">
        <v>144</v>
      </c>
      <c r="AE3104" t="s">
        <v>185</v>
      </c>
      <c r="AF3104" t="s">
        <v>336</v>
      </c>
      <c r="AG3104" t="s">
        <v>51</v>
      </c>
      <c r="AH3104" t="s">
        <v>46</v>
      </c>
      <c r="AI3104" t="s">
        <v>46</v>
      </c>
      <c r="AJ3104" t="s">
        <v>58</v>
      </c>
      <c r="AK3104" t="s">
        <v>164</v>
      </c>
      <c r="AL3104" t="s">
        <v>47</v>
      </c>
      <c r="AM3104" t="s">
        <v>122</v>
      </c>
      <c r="AN3104" t="s">
        <v>322</v>
      </c>
      <c r="AO3104" t="s">
        <v>51</v>
      </c>
    </row>
    <row r="3105" spans="1:41" hidden="1" x14ac:dyDescent="0.25">
      <c r="A3105" t="s">
        <v>13331</v>
      </c>
      <c r="B3105" t="s">
        <v>13332</v>
      </c>
      <c r="C3105" s="1" t="str">
        <f t="shared" si="196"/>
        <v>21:1063</v>
      </c>
      <c r="D3105" s="1" t="str">
        <f t="shared" si="197"/>
        <v>21:0124</v>
      </c>
      <c r="E3105" t="s">
        <v>13333</v>
      </c>
      <c r="F3105" t="s">
        <v>13334</v>
      </c>
      <c r="H3105">
        <v>50.399135100000002</v>
      </c>
      <c r="I3105">
        <v>-116.6144376</v>
      </c>
      <c r="J3105" s="1" t="str">
        <f t="shared" si="194"/>
        <v>NGR bulk stream sediment</v>
      </c>
      <c r="K3105" s="1" t="str">
        <f t="shared" si="195"/>
        <v>&lt;177 micron (NGR)</v>
      </c>
      <c r="L3105">
        <v>5</v>
      </c>
      <c r="M3105" t="s">
        <v>180</v>
      </c>
      <c r="N3105">
        <v>79</v>
      </c>
      <c r="O3105" t="s">
        <v>108</v>
      </c>
      <c r="P3105" t="s">
        <v>47</v>
      </c>
      <c r="Q3105" t="s">
        <v>284</v>
      </c>
      <c r="R3105" t="s">
        <v>62</v>
      </c>
      <c r="S3105" t="s">
        <v>146</v>
      </c>
      <c r="T3105" t="s">
        <v>85</v>
      </c>
      <c r="U3105" t="s">
        <v>104</v>
      </c>
      <c r="V3105" t="s">
        <v>125</v>
      </c>
      <c r="W3105" t="s">
        <v>81</v>
      </c>
      <c r="X3105" t="s">
        <v>85</v>
      </c>
      <c r="Y3105" t="s">
        <v>183</v>
      </c>
      <c r="Z3105" t="s">
        <v>199</v>
      </c>
      <c r="AA3105" t="s">
        <v>46</v>
      </c>
      <c r="AB3105" t="s">
        <v>198</v>
      </c>
      <c r="AC3105" t="s">
        <v>267</v>
      </c>
      <c r="AD3105" t="s">
        <v>144</v>
      </c>
      <c r="AE3105" t="s">
        <v>174</v>
      </c>
      <c r="AF3105" t="s">
        <v>224</v>
      </c>
      <c r="AG3105" t="s">
        <v>181</v>
      </c>
      <c r="AH3105" t="s">
        <v>174</v>
      </c>
      <c r="AI3105" t="s">
        <v>64</v>
      </c>
      <c r="AJ3105" t="s">
        <v>267</v>
      </c>
      <c r="AK3105" t="s">
        <v>437</v>
      </c>
      <c r="AL3105" t="s">
        <v>47</v>
      </c>
      <c r="AM3105" t="s">
        <v>122</v>
      </c>
      <c r="AN3105" t="s">
        <v>668</v>
      </c>
      <c r="AO3105" t="s">
        <v>90</v>
      </c>
    </row>
    <row r="3106" spans="1:41" hidden="1" x14ac:dyDescent="0.25">
      <c r="A3106" t="s">
        <v>13335</v>
      </c>
      <c r="B3106" t="s">
        <v>13336</v>
      </c>
      <c r="C3106" s="1" t="str">
        <f t="shared" si="196"/>
        <v>21:1063</v>
      </c>
      <c r="D3106" s="1" t="str">
        <f t="shared" si="197"/>
        <v>21:0124</v>
      </c>
      <c r="E3106" t="s">
        <v>13337</v>
      </c>
      <c r="F3106" t="s">
        <v>13338</v>
      </c>
      <c r="H3106">
        <v>50.362888900000002</v>
      </c>
      <c r="I3106">
        <v>-116.5950619</v>
      </c>
      <c r="J3106" s="1" t="str">
        <f t="shared" si="194"/>
        <v>NGR bulk stream sediment</v>
      </c>
      <c r="K3106" s="1" t="str">
        <f t="shared" si="195"/>
        <v>&lt;177 micron (NGR)</v>
      </c>
      <c r="L3106">
        <v>5</v>
      </c>
      <c r="M3106" t="s">
        <v>195</v>
      </c>
      <c r="N3106">
        <v>80</v>
      </c>
      <c r="O3106" t="s">
        <v>78</v>
      </c>
      <c r="P3106" t="s">
        <v>47</v>
      </c>
      <c r="Q3106" t="s">
        <v>391</v>
      </c>
      <c r="R3106" t="s">
        <v>64</v>
      </c>
      <c r="S3106" t="s">
        <v>77</v>
      </c>
      <c r="T3106" t="s">
        <v>73</v>
      </c>
      <c r="U3106" t="s">
        <v>209</v>
      </c>
      <c r="V3106" t="s">
        <v>46</v>
      </c>
      <c r="W3106" t="s">
        <v>149</v>
      </c>
      <c r="X3106" t="s">
        <v>108</v>
      </c>
      <c r="Y3106" t="s">
        <v>141</v>
      </c>
      <c r="Z3106" t="s">
        <v>56</v>
      </c>
      <c r="AA3106" t="s">
        <v>46</v>
      </c>
      <c r="AB3106" t="s">
        <v>199</v>
      </c>
      <c r="AC3106" t="s">
        <v>58</v>
      </c>
      <c r="AD3106" t="s">
        <v>104</v>
      </c>
      <c r="AE3106" t="s">
        <v>56</v>
      </c>
      <c r="AF3106" t="s">
        <v>206</v>
      </c>
      <c r="AG3106" t="s">
        <v>51</v>
      </c>
      <c r="AH3106" t="s">
        <v>57</v>
      </c>
      <c r="AI3106" t="s">
        <v>54</v>
      </c>
      <c r="AJ3106" t="s">
        <v>55</v>
      </c>
      <c r="AK3106" t="s">
        <v>102</v>
      </c>
      <c r="AL3106" t="s">
        <v>47</v>
      </c>
      <c r="AM3106" t="s">
        <v>47</v>
      </c>
      <c r="AN3106" t="s">
        <v>289</v>
      </c>
      <c r="AO3106" t="s">
        <v>217</v>
      </c>
    </row>
    <row r="3107" spans="1:41" hidden="1" x14ac:dyDescent="0.25">
      <c r="A3107" t="s">
        <v>13339</v>
      </c>
      <c r="B3107" t="s">
        <v>13340</v>
      </c>
      <c r="C3107" s="1" t="str">
        <f t="shared" si="196"/>
        <v>21:1063</v>
      </c>
      <c r="D3107" s="1" t="str">
        <f t="shared" si="197"/>
        <v>21:0124</v>
      </c>
      <c r="E3107" t="s">
        <v>13341</v>
      </c>
      <c r="F3107" t="s">
        <v>13342</v>
      </c>
      <c r="H3107">
        <v>50.343393599999999</v>
      </c>
      <c r="I3107">
        <v>-116.58585530000001</v>
      </c>
      <c r="J3107" s="1" t="str">
        <f t="shared" si="194"/>
        <v>NGR bulk stream sediment</v>
      </c>
      <c r="K3107" s="1" t="str">
        <f t="shared" si="195"/>
        <v>&lt;177 micron (NGR)</v>
      </c>
      <c r="L3107">
        <v>5</v>
      </c>
      <c r="M3107" t="s">
        <v>205</v>
      </c>
      <c r="N3107">
        <v>81</v>
      </c>
      <c r="O3107" t="s">
        <v>319</v>
      </c>
      <c r="P3107" t="s">
        <v>47</v>
      </c>
      <c r="Q3107" t="s">
        <v>568</v>
      </c>
      <c r="R3107" t="s">
        <v>62</v>
      </c>
      <c r="S3107" t="s">
        <v>438</v>
      </c>
      <c r="T3107" t="s">
        <v>267</v>
      </c>
      <c r="U3107" t="s">
        <v>120</v>
      </c>
      <c r="V3107" t="s">
        <v>105</v>
      </c>
      <c r="W3107" t="s">
        <v>257</v>
      </c>
      <c r="X3107" t="s">
        <v>55</v>
      </c>
      <c r="Y3107" t="s">
        <v>329</v>
      </c>
      <c r="Z3107" t="s">
        <v>199</v>
      </c>
      <c r="AA3107" t="s">
        <v>46</v>
      </c>
      <c r="AB3107" t="s">
        <v>53</v>
      </c>
      <c r="AC3107" t="s">
        <v>175</v>
      </c>
      <c r="AD3107" t="s">
        <v>140</v>
      </c>
      <c r="AE3107" t="s">
        <v>56</v>
      </c>
      <c r="AF3107" t="s">
        <v>591</v>
      </c>
      <c r="AG3107" t="s">
        <v>406</v>
      </c>
      <c r="AH3107" t="s">
        <v>149</v>
      </c>
      <c r="AI3107" t="s">
        <v>61</v>
      </c>
      <c r="AJ3107" t="s">
        <v>66</v>
      </c>
      <c r="AK3107" t="s">
        <v>455</v>
      </c>
      <c r="AL3107" t="s">
        <v>47</v>
      </c>
      <c r="AM3107" t="s">
        <v>47</v>
      </c>
      <c r="AN3107" t="s">
        <v>215</v>
      </c>
      <c r="AO3107" t="s">
        <v>50</v>
      </c>
    </row>
    <row r="3108" spans="1:41" hidden="1" x14ac:dyDescent="0.25">
      <c r="A3108" t="s">
        <v>13343</v>
      </c>
      <c r="B3108" t="s">
        <v>13344</v>
      </c>
      <c r="C3108" s="1" t="str">
        <f t="shared" si="196"/>
        <v>21:1063</v>
      </c>
      <c r="D3108" s="1" t="str">
        <f t="shared" si="197"/>
        <v>21:0124</v>
      </c>
      <c r="E3108" t="s">
        <v>13345</v>
      </c>
      <c r="F3108" t="s">
        <v>13346</v>
      </c>
      <c r="H3108">
        <v>50.347967699999998</v>
      </c>
      <c r="I3108">
        <v>-116.5473829</v>
      </c>
      <c r="J3108" s="1" t="str">
        <f t="shared" si="194"/>
        <v>NGR bulk stream sediment</v>
      </c>
      <c r="K3108" s="1" t="str">
        <f t="shared" si="195"/>
        <v>&lt;177 micron (NGR)</v>
      </c>
      <c r="L3108">
        <v>5</v>
      </c>
      <c r="M3108" t="s">
        <v>214</v>
      </c>
      <c r="N3108">
        <v>82</v>
      </c>
      <c r="O3108" t="s">
        <v>82</v>
      </c>
      <c r="P3108" t="s">
        <v>47</v>
      </c>
      <c r="Q3108" t="s">
        <v>345</v>
      </c>
      <c r="R3108" t="s">
        <v>62</v>
      </c>
      <c r="S3108" t="s">
        <v>146</v>
      </c>
      <c r="T3108" t="s">
        <v>209</v>
      </c>
      <c r="U3108" t="s">
        <v>106</v>
      </c>
      <c r="V3108" t="s">
        <v>161</v>
      </c>
      <c r="W3108" t="s">
        <v>60</v>
      </c>
      <c r="X3108" t="s">
        <v>330</v>
      </c>
      <c r="Y3108" t="s">
        <v>268</v>
      </c>
      <c r="Z3108" t="s">
        <v>84</v>
      </c>
      <c r="AA3108" t="s">
        <v>46</v>
      </c>
      <c r="AB3108" t="s">
        <v>46</v>
      </c>
      <c r="AC3108" t="s">
        <v>76</v>
      </c>
      <c r="AD3108" t="s">
        <v>350</v>
      </c>
      <c r="AE3108" t="s">
        <v>46</v>
      </c>
      <c r="AF3108" t="s">
        <v>502</v>
      </c>
      <c r="AG3108" t="s">
        <v>181</v>
      </c>
      <c r="AH3108" t="s">
        <v>87</v>
      </c>
      <c r="AI3108" t="s">
        <v>235</v>
      </c>
      <c r="AJ3108" t="s">
        <v>127</v>
      </c>
      <c r="AK3108" t="s">
        <v>142</v>
      </c>
      <c r="AL3108" t="s">
        <v>47</v>
      </c>
      <c r="AM3108" t="s">
        <v>122</v>
      </c>
      <c r="AN3108" t="s">
        <v>322</v>
      </c>
      <c r="AO3108" t="s">
        <v>55</v>
      </c>
    </row>
    <row r="3109" spans="1:41" hidden="1" x14ac:dyDescent="0.25">
      <c r="A3109" t="s">
        <v>13347</v>
      </c>
      <c r="B3109" t="s">
        <v>13348</v>
      </c>
      <c r="C3109" s="1" t="str">
        <f t="shared" si="196"/>
        <v>21:1063</v>
      </c>
      <c r="D3109" s="1" t="str">
        <f t="shared" si="197"/>
        <v>21:0124</v>
      </c>
      <c r="E3109" t="s">
        <v>13349</v>
      </c>
      <c r="F3109" t="s">
        <v>13350</v>
      </c>
      <c r="H3109">
        <v>50.357072000000002</v>
      </c>
      <c r="I3109">
        <v>-116.5063921</v>
      </c>
      <c r="J3109" s="1" t="str">
        <f t="shared" si="194"/>
        <v>NGR bulk stream sediment</v>
      </c>
      <c r="K3109" s="1" t="str">
        <f t="shared" si="195"/>
        <v>&lt;177 micron (NGR)</v>
      </c>
      <c r="L3109">
        <v>5</v>
      </c>
      <c r="M3109" t="s">
        <v>223</v>
      </c>
      <c r="N3109">
        <v>83</v>
      </c>
      <c r="O3109" t="s">
        <v>50</v>
      </c>
      <c r="P3109" t="s">
        <v>122</v>
      </c>
      <c r="Q3109" t="s">
        <v>345</v>
      </c>
      <c r="R3109" t="s">
        <v>198</v>
      </c>
      <c r="S3109" t="s">
        <v>559</v>
      </c>
      <c r="T3109" t="s">
        <v>76</v>
      </c>
      <c r="U3109" t="s">
        <v>165</v>
      </c>
      <c r="V3109" t="s">
        <v>164</v>
      </c>
      <c r="W3109" t="s">
        <v>125</v>
      </c>
      <c r="X3109" t="s">
        <v>52</v>
      </c>
      <c r="Y3109" t="s">
        <v>290</v>
      </c>
      <c r="Z3109" t="s">
        <v>84</v>
      </c>
      <c r="AA3109" t="s">
        <v>46</v>
      </c>
      <c r="AB3109" t="s">
        <v>46</v>
      </c>
      <c r="AC3109" t="s">
        <v>76</v>
      </c>
      <c r="AD3109" t="s">
        <v>184</v>
      </c>
      <c r="AE3109" t="s">
        <v>149</v>
      </c>
      <c r="AF3109" t="s">
        <v>259</v>
      </c>
      <c r="AG3109" t="s">
        <v>366</v>
      </c>
      <c r="AH3109" t="s">
        <v>149</v>
      </c>
      <c r="AI3109" t="s">
        <v>110</v>
      </c>
      <c r="AJ3109" t="s">
        <v>108</v>
      </c>
      <c r="AK3109" t="s">
        <v>102</v>
      </c>
      <c r="AL3109" t="s">
        <v>47</v>
      </c>
      <c r="AM3109" t="s">
        <v>122</v>
      </c>
      <c r="AN3109" t="s">
        <v>318</v>
      </c>
      <c r="AO3109" t="s">
        <v>145</v>
      </c>
    </row>
    <row r="3110" spans="1:41" hidden="1" x14ac:dyDescent="0.25">
      <c r="A3110" t="s">
        <v>13351</v>
      </c>
      <c r="B3110" t="s">
        <v>13352</v>
      </c>
      <c r="C3110" s="1" t="str">
        <f t="shared" si="196"/>
        <v>21:1063</v>
      </c>
      <c r="D3110" s="1" t="str">
        <f t="shared" si="197"/>
        <v>21:0124</v>
      </c>
      <c r="E3110" t="s">
        <v>13353</v>
      </c>
      <c r="F3110" t="s">
        <v>13354</v>
      </c>
      <c r="H3110">
        <v>50.359208099999996</v>
      </c>
      <c r="I3110">
        <v>-116.4741179</v>
      </c>
      <c r="J3110" s="1" t="str">
        <f t="shared" si="194"/>
        <v>NGR bulk stream sediment</v>
      </c>
      <c r="K3110" s="1" t="str">
        <f t="shared" si="195"/>
        <v>&lt;177 micron (NGR)</v>
      </c>
      <c r="L3110">
        <v>5</v>
      </c>
      <c r="M3110" t="s">
        <v>280</v>
      </c>
      <c r="N3110">
        <v>84</v>
      </c>
      <c r="O3110" t="s">
        <v>239</v>
      </c>
      <c r="P3110" t="s">
        <v>165</v>
      </c>
      <c r="Q3110" t="s">
        <v>673</v>
      </c>
      <c r="R3110" t="s">
        <v>224</v>
      </c>
      <c r="S3110" t="s">
        <v>226</v>
      </c>
      <c r="T3110" t="s">
        <v>66</v>
      </c>
      <c r="U3110" t="s">
        <v>131</v>
      </c>
      <c r="V3110" t="s">
        <v>151</v>
      </c>
      <c r="W3110" t="s">
        <v>79</v>
      </c>
      <c r="X3110" t="s">
        <v>58</v>
      </c>
      <c r="Y3110" t="s">
        <v>344</v>
      </c>
      <c r="Z3110" t="s">
        <v>199</v>
      </c>
      <c r="AA3110" t="s">
        <v>46</v>
      </c>
      <c r="AB3110" t="s">
        <v>62</v>
      </c>
      <c r="AC3110" t="s">
        <v>127</v>
      </c>
      <c r="AD3110" t="s">
        <v>146</v>
      </c>
      <c r="AE3110" t="s">
        <v>122</v>
      </c>
      <c r="AF3110" t="s">
        <v>181</v>
      </c>
      <c r="AG3110" t="s">
        <v>58</v>
      </c>
      <c r="AH3110" t="s">
        <v>185</v>
      </c>
      <c r="AI3110" t="s">
        <v>64</v>
      </c>
      <c r="AJ3110" t="s">
        <v>50</v>
      </c>
      <c r="AK3110" t="s">
        <v>111</v>
      </c>
      <c r="AL3110" t="s">
        <v>47</v>
      </c>
      <c r="AM3110" t="s">
        <v>103</v>
      </c>
      <c r="AN3110" t="s">
        <v>275</v>
      </c>
      <c r="AO3110" t="s">
        <v>55</v>
      </c>
    </row>
    <row r="3111" spans="1:41" hidden="1" x14ac:dyDescent="0.25">
      <c r="A3111" t="s">
        <v>13355</v>
      </c>
      <c r="B3111" t="s">
        <v>13356</v>
      </c>
      <c r="C3111" s="1" t="str">
        <f t="shared" si="196"/>
        <v>21:1063</v>
      </c>
      <c r="D3111" s="1" t="str">
        <f t="shared" si="197"/>
        <v>21:0124</v>
      </c>
      <c r="E3111" t="s">
        <v>13353</v>
      </c>
      <c r="F3111" t="s">
        <v>13357</v>
      </c>
      <c r="H3111">
        <v>50.359208099999996</v>
      </c>
      <c r="I3111">
        <v>-116.4741179</v>
      </c>
      <c r="J3111" s="1" t="str">
        <f t="shared" si="194"/>
        <v>NGR bulk stream sediment</v>
      </c>
      <c r="K3111" s="1" t="str">
        <f t="shared" si="195"/>
        <v>&lt;177 micron (NGR)</v>
      </c>
      <c r="L3111">
        <v>5</v>
      </c>
      <c r="M3111" t="s">
        <v>288</v>
      </c>
      <c r="N3111">
        <v>85</v>
      </c>
      <c r="O3111" t="s">
        <v>186</v>
      </c>
      <c r="P3111" t="s">
        <v>103</v>
      </c>
      <c r="Q3111" t="s">
        <v>1304</v>
      </c>
      <c r="R3111" t="s">
        <v>102</v>
      </c>
      <c r="S3111" t="s">
        <v>146</v>
      </c>
      <c r="T3111" t="s">
        <v>209</v>
      </c>
      <c r="U3111" t="s">
        <v>269</v>
      </c>
      <c r="V3111" t="s">
        <v>200</v>
      </c>
      <c r="W3111" t="s">
        <v>130</v>
      </c>
      <c r="X3111" t="s">
        <v>330</v>
      </c>
      <c r="Y3111" t="s">
        <v>183</v>
      </c>
      <c r="Z3111" t="s">
        <v>84</v>
      </c>
      <c r="AA3111" t="s">
        <v>46</v>
      </c>
      <c r="AB3111" t="s">
        <v>84</v>
      </c>
      <c r="AC3111" t="s">
        <v>58</v>
      </c>
      <c r="AD3111" t="s">
        <v>184</v>
      </c>
      <c r="AE3111" t="s">
        <v>257</v>
      </c>
      <c r="AF3111" t="s">
        <v>319</v>
      </c>
      <c r="AG3111" t="s">
        <v>439</v>
      </c>
      <c r="AH3111" t="s">
        <v>87</v>
      </c>
      <c r="AI3111" t="s">
        <v>105</v>
      </c>
      <c r="AJ3111" t="s">
        <v>209</v>
      </c>
      <c r="AK3111" t="s">
        <v>51</v>
      </c>
      <c r="AL3111" t="s">
        <v>47</v>
      </c>
      <c r="AM3111" t="s">
        <v>122</v>
      </c>
      <c r="AN3111" t="s">
        <v>533</v>
      </c>
      <c r="AO3111" t="s">
        <v>99</v>
      </c>
    </row>
    <row r="3112" spans="1:41" hidden="1" x14ac:dyDescent="0.25">
      <c r="A3112" t="s">
        <v>13358</v>
      </c>
      <c r="B3112" t="s">
        <v>13359</v>
      </c>
      <c r="C3112" s="1" t="str">
        <f t="shared" si="196"/>
        <v>21:1063</v>
      </c>
      <c r="D3112" s="1" t="str">
        <f t="shared" si="197"/>
        <v>21:0124</v>
      </c>
      <c r="E3112" t="s">
        <v>13360</v>
      </c>
      <c r="F3112" t="s">
        <v>13361</v>
      </c>
      <c r="H3112">
        <v>50.376781399999999</v>
      </c>
      <c r="I3112">
        <v>-116.456868</v>
      </c>
      <c r="J3112" s="1" t="str">
        <f t="shared" si="194"/>
        <v>NGR bulk stream sediment</v>
      </c>
      <c r="K3112" s="1" t="str">
        <f t="shared" si="195"/>
        <v>&lt;177 micron (NGR)</v>
      </c>
      <c r="L3112">
        <v>5</v>
      </c>
      <c r="M3112" t="s">
        <v>233</v>
      </c>
      <c r="N3112">
        <v>86</v>
      </c>
      <c r="O3112" t="s">
        <v>98</v>
      </c>
      <c r="P3112" t="s">
        <v>47</v>
      </c>
      <c r="Q3112" t="s">
        <v>10571</v>
      </c>
      <c r="R3112" t="s">
        <v>105</v>
      </c>
      <c r="S3112" t="s">
        <v>77</v>
      </c>
      <c r="T3112" t="s">
        <v>175</v>
      </c>
      <c r="U3112" t="s">
        <v>218</v>
      </c>
      <c r="V3112" t="s">
        <v>122</v>
      </c>
      <c r="W3112" t="s">
        <v>60</v>
      </c>
      <c r="X3112" t="s">
        <v>103</v>
      </c>
      <c r="Y3112" t="s">
        <v>187</v>
      </c>
      <c r="Z3112" t="s">
        <v>56</v>
      </c>
      <c r="AA3112" t="s">
        <v>46</v>
      </c>
      <c r="AB3112" t="s">
        <v>199</v>
      </c>
      <c r="AC3112" t="s">
        <v>98</v>
      </c>
      <c r="AD3112" t="s">
        <v>328</v>
      </c>
      <c r="AE3112" t="s">
        <v>73</v>
      </c>
      <c r="AF3112" t="s">
        <v>330</v>
      </c>
      <c r="AG3112" t="s">
        <v>51</v>
      </c>
      <c r="AH3112" t="s">
        <v>53</v>
      </c>
      <c r="AI3112" t="s">
        <v>46</v>
      </c>
      <c r="AJ3112" t="s">
        <v>85</v>
      </c>
      <c r="AK3112" t="s">
        <v>161</v>
      </c>
      <c r="AL3112" t="s">
        <v>47</v>
      </c>
      <c r="AM3112" t="s">
        <v>47</v>
      </c>
      <c r="AN3112" t="s">
        <v>65</v>
      </c>
      <c r="AO3112" t="s">
        <v>209</v>
      </c>
    </row>
    <row r="3113" spans="1:41" hidden="1" x14ac:dyDescent="0.25">
      <c r="A3113" t="s">
        <v>13362</v>
      </c>
      <c r="B3113" t="s">
        <v>13363</v>
      </c>
      <c r="C3113" s="1" t="str">
        <f t="shared" si="196"/>
        <v>21:1063</v>
      </c>
      <c r="D3113" s="1" t="str">
        <f t="shared" si="197"/>
        <v>21:0124</v>
      </c>
      <c r="E3113" t="s">
        <v>13364</v>
      </c>
      <c r="F3113" t="s">
        <v>13365</v>
      </c>
      <c r="H3113">
        <v>50.3547236</v>
      </c>
      <c r="I3113">
        <v>-116.3730439</v>
      </c>
      <c r="J3113" s="1" t="str">
        <f t="shared" si="194"/>
        <v>NGR bulk stream sediment</v>
      </c>
      <c r="K3113" s="1" t="str">
        <f t="shared" si="195"/>
        <v>&lt;177 micron (NGR)</v>
      </c>
      <c r="L3113">
        <v>5</v>
      </c>
      <c r="M3113" t="s">
        <v>248</v>
      </c>
      <c r="N3113">
        <v>87</v>
      </c>
      <c r="O3113" t="s">
        <v>274</v>
      </c>
      <c r="P3113" t="s">
        <v>73</v>
      </c>
      <c r="Q3113" t="s">
        <v>215</v>
      </c>
      <c r="R3113" t="s">
        <v>437</v>
      </c>
      <c r="S3113" t="s">
        <v>186</v>
      </c>
      <c r="T3113" t="s">
        <v>330</v>
      </c>
      <c r="U3113" t="s">
        <v>225</v>
      </c>
      <c r="V3113" t="s">
        <v>161</v>
      </c>
      <c r="W3113" t="s">
        <v>105</v>
      </c>
      <c r="X3113" t="s">
        <v>51</v>
      </c>
      <c r="Y3113" t="s">
        <v>197</v>
      </c>
      <c r="Z3113" t="s">
        <v>56</v>
      </c>
      <c r="AA3113" t="s">
        <v>46</v>
      </c>
      <c r="AB3113" t="s">
        <v>56</v>
      </c>
      <c r="AC3113" t="s">
        <v>58</v>
      </c>
      <c r="AD3113" t="s">
        <v>329</v>
      </c>
      <c r="AE3113" t="s">
        <v>102</v>
      </c>
      <c r="AF3113" t="s">
        <v>111</v>
      </c>
      <c r="AG3113" t="s">
        <v>455</v>
      </c>
      <c r="AH3113" t="s">
        <v>57</v>
      </c>
      <c r="AI3113" t="s">
        <v>149</v>
      </c>
      <c r="AJ3113" t="s">
        <v>502</v>
      </c>
      <c r="AK3113" t="s">
        <v>455</v>
      </c>
      <c r="AL3113" t="s">
        <v>47</v>
      </c>
      <c r="AM3113" t="s">
        <v>47</v>
      </c>
      <c r="AN3113" t="s">
        <v>65</v>
      </c>
      <c r="AO3113" t="s">
        <v>47</v>
      </c>
    </row>
    <row r="3114" spans="1:41" hidden="1" x14ac:dyDescent="0.25">
      <c r="A3114" t="s">
        <v>13366</v>
      </c>
      <c r="B3114" t="s">
        <v>13367</v>
      </c>
      <c r="C3114" s="1" t="str">
        <f t="shared" si="196"/>
        <v>21:1063</v>
      </c>
      <c r="D3114" s="1" t="str">
        <f t="shared" si="197"/>
        <v>21:0124</v>
      </c>
      <c r="E3114" t="s">
        <v>13368</v>
      </c>
      <c r="F3114" t="s">
        <v>13369</v>
      </c>
      <c r="H3114">
        <v>50.361206600000003</v>
      </c>
      <c r="I3114">
        <v>-116.523376</v>
      </c>
      <c r="J3114" s="1" t="str">
        <f t="shared" si="194"/>
        <v>NGR bulk stream sediment</v>
      </c>
      <c r="K3114" s="1" t="str">
        <f t="shared" si="195"/>
        <v>&lt;177 micron (NGR)</v>
      </c>
      <c r="L3114">
        <v>5</v>
      </c>
      <c r="M3114" t="s">
        <v>256</v>
      </c>
      <c r="N3114">
        <v>88</v>
      </c>
      <c r="O3114" t="s">
        <v>175</v>
      </c>
      <c r="P3114" t="s">
        <v>47</v>
      </c>
      <c r="Q3114" t="s">
        <v>725</v>
      </c>
      <c r="R3114" t="s">
        <v>62</v>
      </c>
      <c r="S3114" t="s">
        <v>583</v>
      </c>
      <c r="T3114" t="s">
        <v>58</v>
      </c>
      <c r="U3114" t="s">
        <v>82</v>
      </c>
      <c r="V3114" t="s">
        <v>455</v>
      </c>
      <c r="W3114" t="s">
        <v>47</v>
      </c>
      <c r="X3114" t="s">
        <v>137</v>
      </c>
      <c r="Y3114" t="s">
        <v>934</v>
      </c>
      <c r="Z3114" t="s">
        <v>199</v>
      </c>
      <c r="AA3114" t="s">
        <v>46</v>
      </c>
      <c r="AB3114" t="s">
        <v>53</v>
      </c>
      <c r="AC3114" t="s">
        <v>76</v>
      </c>
      <c r="AD3114" t="s">
        <v>273</v>
      </c>
      <c r="AE3114" t="s">
        <v>185</v>
      </c>
      <c r="AF3114" t="s">
        <v>292</v>
      </c>
      <c r="AG3114" t="s">
        <v>259</v>
      </c>
      <c r="AH3114" t="s">
        <v>174</v>
      </c>
      <c r="AI3114" t="s">
        <v>235</v>
      </c>
      <c r="AJ3114" t="s">
        <v>76</v>
      </c>
      <c r="AK3114" t="s">
        <v>103</v>
      </c>
      <c r="AL3114" t="s">
        <v>122</v>
      </c>
      <c r="AM3114" t="s">
        <v>122</v>
      </c>
      <c r="AN3114" t="s">
        <v>318</v>
      </c>
      <c r="AO3114" t="s">
        <v>66</v>
      </c>
    </row>
    <row r="3115" spans="1:41" hidden="1" x14ac:dyDescent="0.25">
      <c r="A3115" t="s">
        <v>13370</v>
      </c>
      <c r="B3115" t="s">
        <v>13371</v>
      </c>
      <c r="C3115" s="1" t="str">
        <f t="shared" si="196"/>
        <v>21:1063</v>
      </c>
      <c r="D3115" s="1" t="str">
        <f t="shared" si="197"/>
        <v>21:0124</v>
      </c>
      <c r="E3115" t="s">
        <v>13372</v>
      </c>
      <c r="F3115" t="s">
        <v>13373</v>
      </c>
      <c r="H3115">
        <v>50.367641499999998</v>
      </c>
      <c r="I3115">
        <v>-116.4850158</v>
      </c>
      <c r="J3115" s="1" t="str">
        <f t="shared" si="194"/>
        <v>NGR bulk stream sediment</v>
      </c>
      <c r="K3115" s="1" t="str">
        <f t="shared" si="195"/>
        <v>&lt;177 micron (NGR)</v>
      </c>
      <c r="L3115">
        <v>5</v>
      </c>
      <c r="M3115" t="s">
        <v>265</v>
      </c>
      <c r="N3115">
        <v>89</v>
      </c>
      <c r="O3115" t="s">
        <v>98</v>
      </c>
      <c r="P3115" t="s">
        <v>47</v>
      </c>
      <c r="Q3115" t="s">
        <v>725</v>
      </c>
      <c r="R3115" t="s">
        <v>62</v>
      </c>
      <c r="S3115" t="s">
        <v>240</v>
      </c>
      <c r="T3115" t="s">
        <v>98</v>
      </c>
      <c r="U3115" t="s">
        <v>667</v>
      </c>
      <c r="V3115" t="s">
        <v>455</v>
      </c>
      <c r="W3115" t="s">
        <v>455</v>
      </c>
      <c r="X3115" t="s">
        <v>47</v>
      </c>
      <c r="Y3115" t="s">
        <v>187</v>
      </c>
      <c r="Z3115" t="s">
        <v>56</v>
      </c>
      <c r="AA3115" t="s">
        <v>46</v>
      </c>
      <c r="AB3115" t="s">
        <v>199</v>
      </c>
      <c r="AC3115" t="s">
        <v>162</v>
      </c>
      <c r="AD3115" t="s">
        <v>146</v>
      </c>
      <c r="AE3115" t="s">
        <v>493</v>
      </c>
      <c r="AF3115" t="s">
        <v>58</v>
      </c>
      <c r="AG3115" t="s">
        <v>123</v>
      </c>
      <c r="AH3115" t="s">
        <v>198</v>
      </c>
      <c r="AI3115" t="s">
        <v>149</v>
      </c>
      <c r="AJ3115" t="s">
        <v>108</v>
      </c>
      <c r="AK3115" t="s">
        <v>122</v>
      </c>
      <c r="AL3115" t="s">
        <v>47</v>
      </c>
      <c r="AM3115" t="s">
        <v>47</v>
      </c>
      <c r="AN3115" t="s">
        <v>508</v>
      </c>
      <c r="AO3115" t="s">
        <v>52</v>
      </c>
    </row>
    <row r="3116" spans="1:41" hidden="1" x14ac:dyDescent="0.25">
      <c r="A3116" t="s">
        <v>13374</v>
      </c>
      <c r="B3116" t="s">
        <v>13375</v>
      </c>
      <c r="C3116" s="1" t="str">
        <f t="shared" si="196"/>
        <v>21:1063</v>
      </c>
      <c r="D3116" s="1" t="str">
        <f t="shared" si="197"/>
        <v>21:0124</v>
      </c>
      <c r="E3116" t="s">
        <v>13376</v>
      </c>
      <c r="F3116" t="s">
        <v>13377</v>
      </c>
      <c r="H3116">
        <v>50.362382699999998</v>
      </c>
      <c r="I3116">
        <v>-116.42412760000001</v>
      </c>
      <c r="J3116" s="1" t="str">
        <f t="shared" si="194"/>
        <v>NGR bulk stream sediment</v>
      </c>
      <c r="K3116" s="1" t="str">
        <f t="shared" si="195"/>
        <v>&lt;177 micron (NGR)</v>
      </c>
      <c r="L3116">
        <v>6</v>
      </c>
      <c r="M3116" t="s">
        <v>45</v>
      </c>
      <c r="N3116">
        <v>90</v>
      </c>
      <c r="O3116" t="s">
        <v>131</v>
      </c>
      <c r="P3116" t="s">
        <v>47</v>
      </c>
      <c r="Q3116" t="s">
        <v>2563</v>
      </c>
      <c r="R3116" t="s">
        <v>266</v>
      </c>
      <c r="S3116" t="s">
        <v>331</v>
      </c>
      <c r="T3116" t="s">
        <v>50</v>
      </c>
      <c r="U3116" t="s">
        <v>475</v>
      </c>
      <c r="V3116" t="s">
        <v>437</v>
      </c>
      <c r="W3116" t="s">
        <v>60</v>
      </c>
      <c r="X3116" t="s">
        <v>52</v>
      </c>
      <c r="Y3116" t="s">
        <v>107</v>
      </c>
      <c r="Z3116" t="s">
        <v>199</v>
      </c>
      <c r="AA3116" t="s">
        <v>46</v>
      </c>
      <c r="AB3116" t="s">
        <v>57</v>
      </c>
      <c r="AC3116" t="s">
        <v>209</v>
      </c>
      <c r="AD3116" t="s">
        <v>226</v>
      </c>
      <c r="AE3116" t="s">
        <v>271</v>
      </c>
      <c r="AF3116" t="s">
        <v>58</v>
      </c>
      <c r="AG3116" t="s">
        <v>274</v>
      </c>
      <c r="AH3116" t="s">
        <v>110</v>
      </c>
      <c r="AI3116" t="s">
        <v>61</v>
      </c>
      <c r="AJ3116" t="s">
        <v>209</v>
      </c>
      <c r="AK3116" t="s">
        <v>282</v>
      </c>
      <c r="AL3116" t="s">
        <v>47</v>
      </c>
      <c r="AM3116" t="s">
        <v>122</v>
      </c>
      <c r="AN3116" t="s">
        <v>215</v>
      </c>
      <c r="AO3116" t="s">
        <v>137</v>
      </c>
    </row>
    <row r="3117" spans="1:41" hidden="1" x14ac:dyDescent="0.25">
      <c r="A3117" t="s">
        <v>13378</v>
      </c>
      <c r="B3117" t="s">
        <v>13379</v>
      </c>
      <c r="C3117" s="1" t="str">
        <f t="shared" si="196"/>
        <v>21:1063</v>
      </c>
      <c r="D3117" s="1" t="str">
        <f t="shared" si="197"/>
        <v>21:0124</v>
      </c>
      <c r="E3117" t="s">
        <v>13380</v>
      </c>
      <c r="F3117" t="s">
        <v>13381</v>
      </c>
      <c r="H3117">
        <v>50.4498471</v>
      </c>
      <c r="I3117">
        <v>-116.24384879999999</v>
      </c>
      <c r="J3117" s="1" t="str">
        <f t="shared" si="194"/>
        <v>NGR bulk stream sediment</v>
      </c>
      <c r="K3117" s="1" t="str">
        <f t="shared" si="195"/>
        <v>&lt;177 micron (NGR)</v>
      </c>
      <c r="L3117">
        <v>6</v>
      </c>
      <c r="M3117" t="s">
        <v>71</v>
      </c>
      <c r="N3117">
        <v>91</v>
      </c>
      <c r="O3117" t="s">
        <v>292</v>
      </c>
      <c r="P3117" t="s">
        <v>934</v>
      </c>
      <c r="Q3117" t="s">
        <v>568</v>
      </c>
      <c r="R3117" t="s">
        <v>66</v>
      </c>
      <c r="S3117" t="s">
        <v>144</v>
      </c>
      <c r="T3117" t="s">
        <v>66</v>
      </c>
      <c r="U3117" t="s">
        <v>418</v>
      </c>
      <c r="V3117" t="s">
        <v>282</v>
      </c>
      <c r="W3117" t="s">
        <v>122</v>
      </c>
      <c r="X3117" t="s">
        <v>103</v>
      </c>
      <c r="Y3117" t="s">
        <v>104</v>
      </c>
      <c r="Z3117" t="s">
        <v>56</v>
      </c>
      <c r="AA3117" t="s">
        <v>46</v>
      </c>
      <c r="AB3117" t="s">
        <v>199</v>
      </c>
      <c r="AC3117" t="s">
        <v>76</v>
      </c>
      <c r="AD3117" t="s">
        <v>399</v>
      </c>
      <c r="AE3117" t="s">
        <v>198</v>
      </c>
      <c r="AF3117" t="s">
        <v>58</v>
      </c>
      <c r="AG3117" t="s">
        <v>493</v>
      </c>
      <c r="AH3117" t="s">
        <v>57</v>
      </c>
      <c r="AI3117" t="s">
        <v>54</v>
      </c>
      <c r="AJ3117" t="s">
        <v>163</v>
      </c>
      <c r="AK3117" t="s">
        <v>78</v>
      </c>
      <c r="AL3117" t="s">
        <v>47</v>
      </c>
      <c r="AM3117" t="s">
        <v>47</v>
      </c>
      <c r="AN3117" t="s">
        <v>65</v>
      </c>
      <c r="AO3117" t="s">
        <v>47</v>
      </c>
    </row>
    <row r="3118" spans="1:41" hidden="1" x14ac:dyDescent="0.25">
      <c r="A3118" t="s">
        <v>13382</v>
      </c>
      <c r="B3118" t="s">
        <v>13383</v>
      </c>
      <c r="C3118" s="1" t="str">
        <f t="shared" si="196"/>
        <v>21:1063</v>
      </c>
      <c r="D3118" s="1" t="str">
        <f t="shared" si="197"/>
        <v>21:0124</v>
      </c>
      <c r="E3118" t="s">
        <v>13384</v>
      </c>
      <c r="F3118" t="s">
        <v>13385</v>
      </c>
      <c r="H3118">
        <v>50.487490100000002</v>
      </c>
      <c r="I3118">
        <v>-116.18928219999999</v>
      </c>
      <c r="J3118" s="1" t="str">
        <f t="shared" si="194"/>
        <v>NGR bulk stream sediment</v>
      </c>
      <c r="K3118" s="1" t="str">
        <f t="shared" si="195"/>
        <v>&lt;177 micron (NGR)</v>
      </c>
      <c r="L3118">
        <v>6</v>
      </c>
      <c r="M3118" t="s">
        <v>95</v>
      </c>
      <c r="N3118">
        <v>92</v>
      </c>
      <c r="O3118" t="s">
        <v>406</v>
      </c>
      <c r="P3118" t="s">
        <v>47</v>
      </c>
      <c r="Q3118" t="s">
        <v>364</v>
      </c>
      <c r="R3118" t="s">
        <v>182</v>
      </c>
      <c r="S3118" t="s">
        <v>236</v>
      </c>
      <c r="T3118" t="s">
        <v>267</v>
      </c>
      <c r="U3118" t="s">
        <v>106</v>
      </c>
      <c r="V3118" t="s">
        <v>151</v>
      </c>
      <c r="W3118" t="s">
        <v>257</v>
      </c>
      <c r="X3118" t="s">
        <v>51</v>
      </c>
      <c r="Y3118" t="s">
        <v>162</v>
      </c>
      <c r="Z3118" t="s">
        <v>56</v>
      </c>
      <c r="AA3118" t="s">
        <v>46</v>
      </c>
      <c r="AB3118" t="s">
        <v>84</v>
      </c>
      <c r="AC3118" t="s">
        <v>98</v>
      </c>
      <c r="AD3118" t="s">
        <v>184</v>
      </c>
      <c r="AE3118" t="s">
        <v>174</v>
      </c>
      <c r="AF3118" t="s">
        <v>58</v>
      </c>
      <c r="AG3118" t="s">
        <v>227</v>
      </c>
      <c r="AH3118" t="s">
        <v>46</v>
      </c>
      <c r="AI3118" t="s">
        <v>46</v>
      </c>
      <c r="AJ3118" t="s">
        <v>85</v>
      </c>
      <c r="AK3118" t="s">
        <v>122</v>
      </c>
      <c r="AL3118" t="s">
        <v>47</v>
      </c>
      <c r="AM3118" t="s">
        <v>47</v>
      </c>
      <c r="AN3118" t="s">
        <v>65</v>
      </c>
      <c r="AO3118" t="s">
        <v>58</v>
      </c>
    </row>
    <row r="3119" spans="1:41" hidden="1" x14ac:dyDescent="0.25">
      <c r="A3119" t="s">
        <v>13386</v>
      </c>
      <c r="B3119" t="s">
        <v>13387</v>
      </c>
      <c r="C3119" s="1" t="str">
        <f t="shared" si="196"/>
        <v>21:1063</v>
      </c>
      <c r="D3119" s="1" t="str">
        <f t="shared" si="197"/>
        <v>21:0124</v>
      </c>
      <c r="E3119" t="s">
        <v>13388</v>
      </c>
      <c r="F3119" t="s">
        <v>13389</v>
      </c>
      <c r="H3119">
        <v>50.297328</v>
      </c>
      <c r="I3119">
        <v>-116.0076961</v>
      </c>
      <c r="J3119" s="1" t="str">
        <f t="shared" si="194"/>
        <v>NGR bulk stream sediment</v>
      </c>
      <c r="K3119" s="1" t="str">
        <f t="shared" si="195"/>
        <v>&lt;177 micron (NGR)</v>
      </c>
      <c r="L3119">
        <v>6</v>
      </c>
      <c r="M3119" t="s">
        <v>117</v>
      </c>
      <c r="N3119">
        <v>93</v>
      </c>
      <c r="O3119" t="s">
        <v>493</v>
      </c>
      <c r="P3119" t="s">
        <v>73</v>
      </c>
      <c r="Q3119" t="s">
        <v>662</v>
      </c>
      <c r="R3119" t="s">
        <v>99</v>
      </c>
      <c r="S3119" t="s">
        <v>300</v>
      </c>
      <c r="T3119" t="s">
        <v>52</v>
      </c>
      <c r="U3119" t="s">
        <v>225</v>
      </c>
      <c r="V3119" t="s">
        <v>274</v>
      </c>
      <c r="W3119" t="s">
        <v>235</v>
      </c>
      <c r="X3119" t="s">
        <v>73</v>
      </c>
      <c r="Y3119" t="s">
        <v>104</v>
      </c>
      <c r="Z3119" t="s">
        <v>56</v>
      </c>
      <c r="AA3119" t="s">
        <v>46</v>
      </c>
      <c r="AB3119" t="s">
        <v>46</v>
      </c>
      <c r="AC3119" t="s">
        <v>127</v>
      </c>
      <c r="AD3119" t="s">
        <v>144</v>
      </c>
      <c r="AE3119" t="s">
        <v>198</v>
      </c>
      <c r="AF3119" t="s">
        <v>143</v>
      </c>
      <c r="AG3119" t="s">
        <v>282</v>
      </c>
      <c r="AH3119" t="s">
        <v>54</v>
      </c>
      <c r="AI3119" t="s">
        <v>54</v>
      </c>
      <c r="AJ3119" t="s">
        <v>148</v>
      </c>
      <c r="AK3119" t="s">
        <v>130</v>
      </c>
      <c r="AL3119" t="s">
        <v>47</v>
      </c>
      <c r="AM3119" t="s">
        <v>47</v>
      </c>
      <c r="AN3119" t="s">
        <v>318</v>
      </c>
      <c r="AO3119" t="s">
        <v>85</v>
      </c>
    </row>
    <row r="3120" spans="1:41" hidden="1" x14ac:dyDescent="0.25">
      <c r="A3120" t="s">
        <v>13390</v>
      </c>
      <c r="B3120" t="s">
        <v>13391</v>
      </c>
      <c r="C3120" s="1" t="str">
        <f t="shared" si="196"/>
        <v>21:1063</v>
      </c>
      <c r="D3120" s="1" t="str">
        <f t="shared" si="197"/>
        <v>21:0124</v>
      </c>
      <c r="E3120" t="s">
        <v>13392</v>
      </c>
      <c r="F3120" t="s">
        <v>13393</v>
      </c>
      <c r="H3120">
        <v>50.319321199999997</v>
      </c>
      <c r="I3120">
        <v>-116.0399517</v>
      </c>
      <c r="J3120" s="1" t="str">
        <f t="shared" si="194"/>
        <v>NGR bulk stream sediment</v>
      </c>
      <c r="K3120" s="1" t="str">
        <f t="shared" si="195"/>
        <v>&lt;177 micron (NGR)</v>
      </c>
      <c r="L3120">
        <v>6</v>
      </c>
      <c r="M3120" t="s">
        <v>136</v>
      </c>
      <c r="N3120">
        <v>94</v>
      </c>
      <c r="O3120" t="s">
        <v>118</v>
      </c>
      <c r="P3120" t="s">
        <v>103</v>
      </c>
      <c r="Q3120" t="s">
        <v>327</v>
      </c>
      <c r="R3120" t="s">
        <v>186</v>
      </c>
      <c r="S3120" t="s">
        <v>243</v>
      </c>
      <c r="T3120" t="s">
        <v>58</v>
      </c>
      <c r="U3120" t="s">
        <v>90</v>
      </c>
      <c r="V3120" t="s">
        <v>78</v>
      </c>
      <c r="W3120" t="s">
        <v>125</v>
      </c>
      <c r="X3120" t="s">
        <v>122</v>
      </c>
      <c r="Y3120" t="s">
        <v>98</v>
      </c>
      <c r="Z3120" t="s">
        <v>56</v>
      </c>
      <c r="AA3120" t="s">
        <v>46</v>
      </c>
      <c r="AB3120" t="s">
        <v>53</v>
      </c>
      <c r="AC3120" t="s">
        <v>58</v>
      </c>
      <c r="AD3120" t="s">
        <v>358</v>
      </c>
      <c r="AE3120" t="s">
        <v>53</v>
      </c>
      <c r="AF3120" t="s">
        <v>73</v>
      </c>
      <c r="AG3120" t="s">
        <v>257</v>
      </c>
      <c r="AH3120" t="s">
        <v>53</v>
      </c>
      <c r="AI3120" t="s">
        <v>53</v>
      </c>
      <c r="AJ3120" t="s">
        <v>266</v>
      </c>
      <c r="AK3120" t="s">
        <v>371</v>
      </c>
      <c r="AL3120" t="s">
        <v>47</v>
      </c>
      <c r="AM3120" t="s">
        <v>47</v>
      </c>
      <c r="AN3120" t="s">
        <v>543</v>
      </c>
      <c r="AO3120" t="s">
        <v>52</v>
      </c>
    </row>
    <row r="3121" spans="1:41" hidden="1" x14ac:dyDescent="0.25">
      <c r="A3121" t="s">
        <v>13394</v>
      </c>
      <c r="B3121" t="s">
        <v>13395</v>
      </c>
      <c r="C3121" s="1" t="str">
        <f t="shared" si="196"/>
        <v>21:1063</v>
      </c>
      <c r="D3121" s="1" t="str">
        <f t="shared" si="197"/>
        <v>21:0124</v>
      </c>
      <c r="E3121" t="s">
        <v>13396</v>
      </c>
      <c r="F3121" t="s">
        <v>13397</v>
      </c>
      <c r="H3121">
        <v>50.433682500000003</v>
      </c>
      <c r="I3121">
        <v>-116.1289876</v>
      </c>
      <c r="J3121" s="1" t="str">
        <f t="shared" si="194"/>
        <v>NGR bulk stream sediment</v>
      </c>
      <c r="K3121" s="1" t="str">
        <f t="shared" si="195"/>
        <v>&lt;177 micron (NGR)</v>
      </c>
      <c r="L3121">
        <v>6</v>
      </c>
      <c r="M3121" t="s">
        <v>157</v>
      </c>
      <c r="N3121">
        <v>95</v>
      </c>
      <c r="O3121" t="s">
        <v>591</v>
      </c>
      <c r="P3121" t="s">
        <v>122</v>
      </c>
      <c r="Q3121" t="s">
        <v>301</v>
      </c>
      <c r="R3121" t="s">
        <v>86</v>
      </c>
      <c r="S3121" t="s">
        <v>100</v>
      </c>
      <c r="T3121" t="s">
        <v>209</v>
      </c>
      <c r="U3121" t="s">
        <v>290</v>
      </c>
      <c r="V3121" t="s">
        <v>271</v>
      </c>
      <c r="W3121" t="s">
        <v>122</v>
      </c>
      <c r="X3121" t="s">
        <v>73</v>
      </c>
      <c r="Y3121" t="s">
        <v>218</v>
      </c>
      <c r="Z3121" t="s">
        <v>56</v>
      </c>
      <c r="AA3121" t="s">
        <v>46</v>
      </c>
      <c r="AB3121" t="s">
        <v>199</v>
      </c>
      <c r="AC3121" t="s">
        <v>99</v>
      </c>
      <c r="AD3121" t="s">
        <v>146</v>
      </c>
      <c r="AE3121" t="s">
        <v>149</v>
      </c>
      <c r="AF3121" t="s">
        <v>58</v>
      </c>
      <c r="AG3121" t="s">
        <v>128</v>
      </c>
      <c r="AH3121" t="s">
        <v>174</v>
      </c>
      <c r="AI3121" t="s">
        <v>46</v>
      </c>
      <c r="AJ3121" t="s">
        <v>85</v>
      </c>
      <c r="AK3121" t="s">
        <v>79</v>
      </c>
      <c r="AL3121" t="s">
        <v>47</v>
      </c>
      <c r="AM3121" t="s">
        <v>47</v>
      </c>
      <c r="AN3121" t="s">
        <v>345</v>
      </c>
      <c r="AO3121" t="s">
        <v>85</v>
      </c>
    </row>
    <row r="3122" spans="1:41" hidden="1" x14ac:dyDescent="0.25">
      <c r="A3122" t="s">
        <v>13398</v>
      </c>
      <c r="B3122" t="s">
        <v>13399</v>
      </c>
      <c r="C3122" s="1" t="str">
        <f t="shared" si="196"/>
        <v>21:1063</v>
      </c>
      <c r="D3122" s="1" t="str">
        <f t="shared" si="197"/>
        <v>21:0124</v>
      </c>
      <c r="E3122" t="s">
        <v>13400</v>
      </c>
      <c r="F3122" t="s">
        <v>13401</v>
      </c>
      <c r="H3122">
        <v>50.4498891</v>
      </c>
      <c r="I3122">
        <v>-116.1171683</v>
      </c>
      <c r="J3122" s="1" t="str">
        <f t="shared" si="194"/>
        <v>NGR bulk stream sediment</v>
      </c>
      <c r="K3122" s="1" t="str">
        <f t="shared" si="195"/>
        <v>&lt;177 micron (NGR)</v>
      </c>
      <c r="L3122">
        <v>6</v>
      </c>
      <c r="M3122" t="s">
        <v>170</v>
      </c>
      <c r="N3122">
        <v>96</v>
      </c>
      <c r="O3122" t="s">
        <v>150</v>
      </c>
      <c r="P3122" t="s">
        <v>73</v>
      </c>
      <c r="Q3122" t="s">
        <v>275</v>
      </c>
      <c r="R3122" t="s">
        <v>259</v>
      </c>
      <c r="S3122" t="s">
        <v>241</v>
      </c>
      <c r="T3122" t="s">
        <v>50</v>
      </c>
      <c r="U3122" t="s">
        <v>342</v>
      </c>
      <c r="V3122" t="s">
        <v>73</v>
      </c>
      <c r="W3122" t="s">
        <v>79</v>
      </c>
      <c r="X3122" t="s">
        <v>51</v>
      </c>
      <c r="Y3122" t="s">
        <v>124</v>
      </c>
      <c r="Z3122" t="s">
        <v>56</v>
      </c>
      <c r="AA3122" t="s">
        <v>46</v>
      </c>
      <c r="AB3122" t="s">
        <v>84</v>
      </c>
      <c r="AC3122" t="s">
        <v>165</v>
      </c>
      <c r="AD3122" t="s">
        <v>226</v>
      </c>
      <c r="AE3122" t="s">
        <v>149</v>
      </c>
      <c r="AF3122" t="s">
        <v>55</v>
      </c>
      <c r="AG3122" t="s">
        <v>128</v>
      </c>
      <c r="AH3122" t="s">
        <v>149</v>
      </c>
      <c r="AI3122" t="s">
        <v>149</v>
      </c>
      <c r="AJ3122" t="s">
        <v>85</v>
      </c>
      <c r="AK3122" t="s">
        <v>79</v>
      </c>
      <c r="AL3122" t="s">
        <v>47</v>
      </c>
      <c r="AM3122" t="s">
        <v>47</v>
      </c>
      <c r="AN3122" t="s">
        <v>1121</v>
      </c>
      <c r="AO3122" t="s">
        <v>58</v>
      </c>
    </row>
    <row r="3123" spans="1:41" hidden="1" x14ac:dyDescent="0.25">
      <c r="A3123" t="s">
        <v>13402</v>
      </c>
      <c r="B3123" t="s">
        <v>13403</v>
      </c>
      <c r="C3123" s="1" t="str">
        <f t="shared" si="196"/>
        <v>21:1063</v>
      </c>
      <c r="D3123" s="1" t="str">
        <f t="shared" si="197"/>
        <v>21:0124</v>
      </c>
      <c r="E3123" t="s">
        <v>13404</v>
      </c>
      <c r="F3123" t="s">
        <v>13405</v>
      </c>
      <c r="H3123">
        <v>50.447901700000003</v>
      </c>
      <c r="I3123">
        <v>-116.1136561</v>
      </c>
      <c r="J3123" s="1" t="str">
        <f t="shared" si="194"/>
        <v>NGR bulk stream sediment</v>
      </c>
      <c r="K3123" s="1" t="str">
        <f t="shared" si="195"/>
        <v>&lt;177 micron (NGR)</v>
      </c>
      <c r="L3123">
        <v>6</v>
      </c>
      <c r="M3123" t="s">
        <v>180</v>
      </c>
      <c r="N3123">
        <v>97</v>
      </c>
      <c r="O3123" t="s">
        <v>181</v>
      </c>
      <c r="P3123" t="s">
        <v>85</v>
      </c>
      <c r="Q3123" t="s">
        <v>189</v>
      </c>
      <c r="R3123" t="s">
        <v>127</v>
      </c>
      <c r="S3123" t="s">
        <v>538</v>
      </c>
      <c r="T3123" t="s">
        <v>267</v>
      </c>
      <c r="U3123" t="s">
        <v>162</v>
      </c>
      <c r="V3123" t="s">
        <v>58</v>
      </c>
      <c r="W3123" t="s">
        <v>173</v>
      </c>
      <c r="X3123" t="s">
        <v>51</v>
      </c>
      <c r="Y3123" t="s">
        <v>80</v>
      </c>
      <c r="Z3123" t="s">
        <v>199</v>
      </c>
      <c r="AA3123" t="s">
        <v>46</v>
      </c>
      <c r="AB3123" t="s">
        <v>199</v>
      </c>
      <c r="AC3123" t="s">
        <v>50</v>
      </c>
      <c r="AD3123" t="s">
        <v>226</v>
      </c>
      <c r="AE3123" t="s">
        <v>87</v>
      </c>
      <c r="AF3123" t="s">
        <v>55</v>
      </c>
      <c r="AG3123" t="s">
        <v>412</v>
      </c>
      <c r="AH3123" t="s">
        <v>87</v>
      </c>
      <c r="AI3123" t="s">
        <v>46</v>
      </c>
      <c r="AJ3123" t="s">
        <v>85</v>
      </c>
      <c r="AK3123" t="s">
        <v>122</v>
      </c>
      <c r="AL3123" t="s">
        <v>47</v>
      </c>
      <c r="AM3123" t="s">
        <v>47</v>
      </c>
      <c r="AN3123" t="s">
        <v>65</v>
      </c>
      <c r="AO3123" t="s">
        <v>52</v>
      </c>
    </row>
    <row r="3124" spans="1:41" hidden="1" x14ac:dyDescent="0.25">
      <c r="A3124" t="s">
        <v>13406</v>
      </c>
      <c r="B3124" t="s">
        <v>13407</v>
      </c>
      <c r="C3124" s="1" t="str">
        <f t="shared" si="196"/>
        <v>21:1063</v>
      </c>
      <c r="D3124" s="1" t="str">
        <f t="shared" si="197"/>
        <v>21:0124</v>
      </c>
      <c r="E3124" t="s">
        <v>13408</v>
      </c>
      <c r="F3124" t="s">
        <v>13409</v>
      </c>
      <c r="H3124">
        <v>50.4406538</v>
      </c>
      <c r="I3124">
        <v>-116.0701929</v>
      </c>
      <c r="J3124" s="1" t="str">
        <f t="shared" si="194"/>
        <v>NGR bulk stream sediment</v>
      </c>
      <c r="K3124" s="1" t="str">
        <f t="shared" si="195"/>
        <v>&lt;177 micron (NGR)</v>
      </c>
      <c r="L3124">
        <v>6</v>
      </c>
      <c r="M3124" t="s">
        <v>195</v>
      </c>
      <c r="N3124">
        <v>98</v>
      </c>
      <c r="O3124" t="s">
        <v>55</v>
      </c>
      <c r="P3124" t="s">
        <v>108</v>
      </c>
      <c r="Q3124" t="s">
        <v>807</v>
      </c>
      <c r="R3124" t="s">
        <v>66</v>
      </c>
      <c r="S3124" t="s">
        <v>507</v>
      </c>
      <c r="T3124" t="s">
        <v>55</v>
      </c>
      <c r="U3124" t="s">
        <v>80</v>
      </c>
      <c r="V3124" t="s">
        <v>85</v>
      </c>
      <c r="W3124" t="s">
        <v>101</v>
      </c>
      <c r="X3124" t="s">
        <v>52</v>
      </c>
      <c r="Y3124" t="s">
        <v>190</v>
      </c>
      <c r="Z3124" t="s">
        <v>56</v>
      </c>
      <c r="AA3124" t="s">
        <v>46</v>
      </c>
      <c r="AB3124" t="s">
        <v>84</v>
      </c>
      <c r="AC3124" t="s">
        <v>55</v>
      </c>
      <c r="AD3124" t="s">
        <v>146</v>
      </c>
      <c r="AE3124" t="s">
        <v>149</v>
      </c>
      <c r="AF3124" t="s">
        <v>365</v>
      </c>
      <c r="AG3124" t="s">
        <v>188</v>
      </c>
      <c r="AH3124" t="s">
        <v>185</v>
      </c>
      <c r="AI3124" t="s">
        <v>54</v>
      </c>
      <c r="AJ3124" t="s">
        <v>85</v>
      </c>
      <c r="AK3124" t="s">
        <v>206</v>
      </c>
      <c r="AL3124" t="s">
        <v>47</v>
      </c>
      <c r="AM3124" t="s">
        <v>47</v>
      </c>
      <c r="AN3124" t="s">
        <v>920</v>
      </c>
      <c r="AO3124" t="s">
        <v>55</v>
      </c>
    </row>
    <row r="3125" spans="1:41" hidden="1" x14ac:dyDescent="0.25">
      <c r="A3125" t="s">
        <v>13410</v>
      </c>
      <c r="B3125" t="s">
        <v>13411</v>
      </c>
      <c r="C3125" s="1" t="str">
        <f t="shared" si="196"/>
        <v>21:1063</v>
      </c>
      <c r="D3125" s="1" t="str">
        <f t="shared" si="197"/>
        <v>21:0124</v>
      </c>
      <c r="E3125" t="s">
        <v>13412</v>
      </c>
      <c r="F3125" t="s">
        <v>13413</v>
      </c>
      <c r="H3125">
        <v>50.421697600000002</v>
      </c>
      <c r="I3125">
        <v>-116.04722510000001</v>
      </c>
      <c r="J3125" s="1" t="str">
        <f t="shared" si="194"/>
        <v>NGR bulk stream sediment</v>
      </c>
      <c r="K3125" s="1" t="str">
        <f t="shared" si="195"/>
        <v>&lt;177 micron (NGR)</v>
      </c>
      <c r="L3125">
        <v>6</v>
      </c>
      <c r="M3125" t="s">
        <v>205</v>
      </c>
      <c r="N3125">
        <v>99</v>
      </c>
      <c r="O3125" t="s">
        <v>143</v>
      </c>
      <c r="P3125" t="s">
        <v>137</v>
      </c>
      <c r="Q3125" t="s">
        <v>684</v>
      </c>
      <c r="R3125" t="s">
        <v>306</v>
      </c>
      <c r="S3125" t="s">
        <v>358</v>
      </c>
      <c r="T3125" t="s">
        <v>73</v>
      </c>
      <c r="U3125" t="s">
        <v>82</v>
      </c>
      <c r="V3125" t="s">
        <v>86</v>
      </c>
      <c r="W3125" t="s">
        <v>47</v>
      </c>
      <c r="X3125" t="s">
        <v>51</v>
      </c>
      <c r="Y3125" t="s">
        <v>197</v>
      </c>
      <c r="Z3125" t="s">
        <v>56</v>
      </c>
      <c r="AA3125" t="s">
        <v>46</v>
      </c>
      <c r="AB3125" t="s">
        <v>62</v>
      </c>
      <c r="AC3125" t="s">
        <v>85</v>
      </c>
      <c r="AD3125" t="s">
        <v>300</v>
      </c>
      <c r="AE3125" t="s">
        <v>46</v>
      </c>
      <c r="AF3125" t="s">
        <v>224</v>
      </c>
      <c r="AG3125" t="s">
        <v>142</v>
      </c>
      <c r="AH3125" t="s">
        <v>54</v>
      </c>
      <c r="AI3125" t="s">
        <v>57</v>
      </c>
      <c r="AJ3125" t="s">
        <v>307</v>
      </c>
      <c r="AK3125" t="s">
        <v>63</v>
      </c>
      <c r="AL3125" t="s">
        <v>47</v>
      </c>
      <c r="AM3125" t="s">
        <v>47</v>
      </c>
      <c r="AN3125" t="s">
        <v>284</v>
      </c>
      <c r="AO3125" t="s">
        <v>58</v>
      </c>
    </row>
    <row r="3126" spans="1:41" hidden="1" x14ac:dyDescent="0.25">
      <c r="A3126" t="s">
        <v>13414</v>
      </c>
      <c r="B3126" t="s">
        <v>13415</v>
      </c>
      <c r="C3126" s="1" t="str">
        <f t="shared" si="196"/>
        <v>21:1063</v>
      </c>
      <c r="D3126" s="1" t="str">
        <f t="shared" si="197"/>
        <v>21:0124</v>
      </c>
      <c r="E3126" t="s">
        <v>13416</v>
      </c>
      <c r="F3126" t="s">
        <v>13417</v>
      </c>
      <c r="H3126">
        <v>50.8872401</v>
      </c>
      <c r="I3126">
        <v>-116.9030143</v>
      </c>
      <c r="J3126" s="1" t="str">
        <f t="shared" si="194"/>
        <v>NGR bulk stream sediment</v>
      </c>
      <c r="K3126" s="1" t="str">
        <f t="shared" si="195"/>
        <v>&lt;177 micron (NGR)</v>
      </c>
      <c r="L3126">
        <v>6</v>
      </c>
      <c r="M3126" t="s">
        <v>214</v>
      </c>
      <c r="N3126">
        <v>100</v>
      </c>
      <c r="O3126" t="s">
        <v>50</v>
      </c>
      <c r="P3126" t="s">
        <v>55</v>
      </c>
      <c r="Q3126" t="s">
        <v>508</v>
      </c>
      <c r="R3126" t="s">
        <v>62</v>
      </c>
      <c r="S3126" t="s">
        <v>1121</v>
      </c>
      <c r="T3126" t="s">
        <v>225</v>
      </c>
      <c r="U3126" t="s">
        <v>226</v>
      </c>
      <c r="V3126" t="s">
        <v>81</v>
      </c>
      <c r="W3126" t="s">
        <v>270</v>
      </c>
      <c r="X3126" t="s">
        <v>306</v>
      </c>
      <c r="Y3126" t="s">
        <v>431</v>
      </c>
      <c r="Z3126" t="s">
        <v>57</v>
      </c>
      <c r="AA3126" t="s">
        <v>46</v>
      </c>
      <c r="AB3126" t="s">
        <v>57</v>
      </c>
      <c r="AC3126" t="s">
        <v>124</v>
      </c>
      <c r="AD3126" t="s">
        <v>554</v>
      </c>
      <c r="AE3126" t="s">
        <v>62</v>
      </c>
      <c r="AF3126" t="s">
        <v>127</v>
      </c>
      <c r="AG3126" t="s">
        <v>4562</v>
      </c>
      <c r="AH3126" t="s">
        <v>139</v>
      </c>
      <c r="AI3126" t="s">
        <v>60</v>
      </c>
      <c r="AJ3126" t="s">
        <v>112</v>
      </c>
      <c r="AK3126" t="s">
        <v>55</v>
      </c>
      <c r="AL3126" t="s">
        <v>47</v>
      </c>
      <c r="AM3126" t="s">
        <v>137</v>
      </c>
      <c r="AN3126" t="s">
        <v>588</v>
      </c>
      <c r="AO3126" t="s">
        <v>55</v>
      </c>
    </row>
    <row r="3127" spans="1:41" hidden="1" x14ac:dyDescent="0.25">
      <c r="A3127" t="s">
        <v>13418</v>
      </c>
      <c r="B3127" t="s">
        <v>13419</v>
      </c>
      <c r="C3127" s="1" t="str">
        <f t="shared" si="196"/>
        <v>21:1063</v>
      </c>
      <c r="D3127" s="1" t="str">
        <f t="shared" si="197"/>
        <v>21:0124</v>
      </c>
      <c r="E3127" t="s">
        <v>13420</v>
      </c>
      <c r="F3127" t="s">
        <v>13421</v>
      </c>
      <c r="H3127">
        <v>50.827975500000001</v>
      </c>
      <c r="I3127">
        <v>-116.7973616</v>
      </c>
      <c r="J3127" s="1" t="str">
        <f t="shared" si="194"/>
        <v>NGR bulk stream sediment</v>
      </c>
      <c r="K3127" s="1" t="str">
        <f t="shared" si="195"/>
        <v>&lt;177 micron (NGR)</v>
      </c>
      <c r="L3127">
        <v>6</v>
      </c>
      <c r="M3127" t="s">
        <v>280</v>
      </c>
      <c r="N3127">
        <v>101</v>
      </c>
      <c r="O3127" t="s">
        <v>149</v>
      </c>
      <c r="P3127" t="s">
        <v>47</v>
      </c>
      <c r="Q3127" t="s">
        <v>1304</v>
      </c>
      <c r="R3127" t="s">
        <v>62</v>
      </c>
      <c r="S3127" t="s">
        <v>431</v>
      </c>
      <c r="T3127" t="s">
        <v>51</v>
      </c>
      <c r="U3127" t="s">
        <v>51</v>
      </c>
      <c r="V3127" t="s">
        <v>86</v>
      </c>
      <c r="W3127" t="s">
        <v>174</v>
      </c>
      <c r="X3127" t="s">
        <v>137</v>
      </c>
      <c r="Y3127" t="s">
        <v>146</v>
      </c>
      <c r="Z3127" t="s">
        <v>56</v>
      </c>
      <c r="AA3127" t="s">
        <v>46</v>
      </c>
      <c r="AB3127" t="s">
        <v>78</v>
      </c>
      <c r="AC3127" t="s">
        <v>58</v>
      </c>
      <c r="AD3127" t="s">
        <v>391</v>
      </c>
      <c r="AE3127" t="s">
        <v>56</v>
      </c>
      <c r="AF3127" t="s">
        <v>101</v>
      </c>
      <c r="AG3127" t="s">
        <v>242</v>
      </c>
      <c r="AH3127" t="s">
        <v>209</v>
      </c>
      <c r="AI3127" t="s">
        <v>174</v>
      </c>
      <c r="AJ3127" t="s">
        <v>11485</v>
      </c>
      <c r="AK3127" t="s">
        <v>10984</v>
      </c>
      <c r="AL3127" t="s">
        <v>103</v>
      </c>
      <c r="AM3127" t="s">
        <v>47</v>
      </c>
      <c r="AN3127" t="s">
        <v>372</v>
      </c>
      <c r="AO3127" t="s">
        <v>225</v>
      </c>
    </row>
    <row r="3128" spans="1:41" hidden="1" x14ac:dyDescent="0.25">
      <c r="A3128" t="s">
        <v>13422</v>
      </c>
      <c r="B3128" t="s">
        <v>13423</v>
      </c>
      <c r="C3128" s="1" t="str">
        <f t="shared" si="196"/>
        <v>21:1063</v>
      </c>
      <c r="D3128" s="1" t="str">
        <f t="shared" si="197"/>
        <v>21:0124</v>
      </c>
      <c r="E3128" t="s">
        <v>13420</v>
      </c>
      <c r="F3128" t="s">
        <v>13424</v>
      </c>
      <c r="H3128">
        <v>50.827975500000001</v>
      </c>
      <c r="I3128">
        <v>-116.7973616</v>
      </c>
      <c r="J3128" s="1" t="str">
        <f t="shared" si="194"/>
        <v>NGR bulk stream sediment</v>
      </c>
      <c r="K3128" s="1" t="str">
        <f t="shared" si="195"/>
        <v>&lt;177 micron (NGR)</v>
      </c>
      <c r="L3128">
        <v>6</v>
      </c>
      <c r="M3128" t="s">
        <v>288</v>
      </c>
      <c r="N3128">
        <v>102</v>
      </c>
      <c r="O3128" t="s">
        <v>185</v>
      </c>
      <c r="P3128" t="s">
        <v>122</v>
      </c>
      <c r="Q3128" t="s">
        <v>152</v>
      </c>
      <c r="R3128" t="s">
        <v>62</v>
      </c>
      <c r="S3128" t="s">
        <v>237</v>
      </c>
      <c r="T3128" t="s">
        <v>51</v>
      </c>
      <c r="U3128" t="s">
        <v>85</v>
      </c>
      <c r="V3128" t="s">
        <v>51</v>
      </c>
      <c r="W3128" t="s">
        <v>149</v>
      </c>
      <c r="X3128" t="s">
        <v>52</v>
      </c>
      <c r="Y3128" t="s">
        <v>184</v>
      </c>
      <c r="Z3128" t="s">
        <v>56</v>
      </c>
      <c r="AA3128" t="s">
        <v>46</v>
      </c>
      <c r="AB3128" t="s">
        <v>173</v>
      </c>
      <c r="AC3128" t="s">
        <v>58</v>
      </c>
      <c r="AD3128" t="s">
        <v>65</v>
      </c>
      <c r="AE3128" t="s">
        <v>56</v>
      </c>
      <c r="AF3128" t="s">
        <v>101</v>
      </c>
      <c r="AG3128" t="s">
        <v>366</v>
      </c>
      <c r="AH3128" t="s">
        <v>127</v>
      </c>
      <c r="AI3128" t="s">
        <v>149</v>
      </c>
      <c r="AJ3128" t="s">
        <v>13425</v>
      </c>
      <c r="AK3128" t="s">
        <v>2214</v>
      </c>
      <c r="AL3128" t="s">
        <v>122</v>
      </c>
      <c r="AM3128" t="s">
        <v>47</v>
      </c>
      <c r="AN3128" t="s">
        <v>294</v>
      </c>
      <c r="AO3128" t="s">
        <v>165</v>
      </c>
    </row>
    <row r="3129" spans="1:41" hidden="1" x14ac:dyDescent="0.25">
      <c r="A3129" t="s">
        <v>13426</v>
      </c>
      <c r="B3129" t="s">
        <v>13427</v>
      </c>
      <c r="C3129" s="1" t="str">
        <f t="shared" si="196"/>
        <v>21:1063</v>
      </c>
      <c r="D3129" s="1" t="str">
        <f t="shared" si="197"/>
        <v>21:0124</v>
      </c>
      <c r="E3129" t="s">
        <v>13428</v>
      </c>
      <c r="F3129" t="s">
        <v>13429</v>
      </c>
      <c r="H3129">
        <v>50.832768799999997</v>
      </c>
      <c r="I3129">
        <v>-116.79729810000001</v>
      </c>
      <c r="J3129" s="1" t="str">
        <f t="shared" si="194"/>
        <v>NGR bulk stream sediment</v>
      </c>
      <c r="K3129" s="1" t="str">
        <f t="shared" si="195"/>
        <v>&lt;177 micron (NGR)</v>
      </c>
      <c r="L3129">
        <v>6</v>
      </c>
      <c r="M3129" t="s">
        <v>223</v>
      </c>
      <c r="N3129">
        <v>103</v>
      </c>
      <c r="O3129" t="s">
        <v>85</v>
      </c>
      <c r="P3129" t="s">
        <v>47</v>
      </c>
      <c r="Q3129" t="s">
        <v>1304</v>
      </c>
      <c r="R3129" t="s">
        <v>217</v>
      </c>
      <c r="S3129" t="s">
        <v>184</v>
      </c>
      <c r="T3129" t="s">
        <v>90</v>
      </c>
      <c r="U3129" t="s">
        <v>184</v>
      </c>
      <c r="V3129" t="s">
        <v>161</v>
      </c>
      <c r="W3129" t="s">
        <v>336</v>
      </c>
      <c r="X3129" t="s">
        <v>137</v>
      </c>
      <c r="Y3129" t="s">
        <v>77</v>
      </c>
      <c r="Z3129" t="s">
        <v>199</v>
      </c>
      <c r="AA3129" t="s">
        <v>46</v>
      </c>
      <c r="AB3129" t="s">
        <v>62</v>
      </c>
      <c r="AC3129" t="s">
        <v>418</v>
      </c>
      <c r="AD3129" t="s">
        <v>554</v>
      </c>
      <c r="AE3129" t="s">
        <v>199</v>
      </c>
      <c r="AF3129" t="s">
        <v>85</v>
      </c>
      <c r="AG3129" t="s">
        <v>292</v>
      </c>
      <c r="AH3129" t="s">
        <v>149</v>
      </c>
      <c r="AI3129" t="s">
        <v>185</v>
      </c>
      <c r="AJ3129" t="s">
        <v>267</v>
      </c>
      <c r="AK3129" t="s">
        <v>103</v>
      </c>
      <c r="AL3129" t="s">
        <v>47</v>
      </c>
      <c r="AM3129" t="s">
        <v>47</v>
      </c>
      <c r="AN3129" t="s">
        <v>920</v>
      </c>
      <c r="AO3129" t="s">
        <v>47</v>
      </c>
    </row>
    <row r="3130" spans="1:41" hidden="1" x14ac:dyDescent="0.25">
      <c r="A3130" t="s">
        <v>13430</v>
      </c>
      <c r="B3130" t="s">
        <v>13431</v>
      </c>
      <c r="C3130" s="1" t="str">
        <f t="shared" si="196"/>
        <v>21:1063</v>
      </c>
      <c r="D3130" s="1" t="str">
        <f t="shared" si="197"/>
        <v>21:0124</v>
      </c>
      <c r="E3130" t="s">
        <v>13432</v>
      </c>
      <c r="F3130" t="s">
        <v>13433</v>
      </c>
      <c r="H3130">
        <v>50.8450463</v>
      </c>
      <c r="I3130">
        <v>-116.8278134</v>
      </c>
      <c r="J3130" s="1" t="str">
        <f t="shared" si="194"/>
        <v>NGR bulk stream sediment</v>
      </c>
      <c r="K3130" s="1" t="str">
        <f t="shared" si="195"/>
        <v>&lt;177 micron (NGR)</v>
      </c>
      <c r="L3130">
        <v>6</v>
      </c>
      <c r="M3130" t="s">
        <v>233</v>
      </c>
      <c r="N3130">
        <v>104</v>
      </c>
      <c r="O3130" t="s">
        <v>365</v>
      </c>
      <c r="P3130" t="s">
        <v>122</v>
      </c>
      <c r="Q3130" t="s">
        <v>152</v>
      </c>
      <c r="R3130" t="s">
        <v>149</v>
      </c>
      <c r="S3130" t="s">
        <v>146</v>
      </c>
      <c r="T3130" t="s">
        <v>145</v>
      </c>
      <c r="U3130" t="s">
        <v>146</v>
      </c>
      <c r="V3130" t="s">
        <v>63</v>
      </c>
      <c r="W3130" t="s">
        <v>282</v>
      </c>
      <c r="X3130" t="s">
        <v>73</v>
      </c>
      <c r="Y3130" t="s">
        <v>343</v>
      </c>
      <c r="Z3130" t="s">
        <v>56</v>
      </c>
      <c r="AA3130" t="s">
        <v>46</v>
      </c>
      <c r="AB3130" t="s">
        <v>53</v>
      </c>
      <c r="AC3130" t="s">
        <v>106</v>
      </c>
      <c r="AD3130" t="s">
        <v>184</v>
      </c>
      <c r="AE3130" t="s">
        <v>84</v>
      </c>
      <c r="AF3130" t="s">
        <v>108</v>
      </c>
      <c r="AG3130" t="s">
        <v>242</v>
      </c>
      <c r="AH3130" t="s">
        <v>185</v>
      </c>
      <c r="AI3130" t="s">
        <v>87</v>
      </c>
      <c r="AJ3130" t="s">
        <v>267</v>
      </c>
      <c r="AK3130" t="s">
        <v>102</v>
      </c>
      <c r="AL3130" t="s">
        <v>47</v>
      </c>
      <c r="AM3130" t="s">
        <v>47</v>
      </c>
      <c r="AN3130" t="s">
        <v>915</v>
      </c>
      <c r="AO3130" t="s">
        <v>85</v>
      </c>
    </row>
    <row r="3131" spans="1:41" hidden="1" x14ac:dyDescent="0.25">
      <c r="A3131" t="s">
        <v>13434</v>
      </c>
      <c r="B3131" t="s">
        <v>13435</v>
      </c>
      <c r="C3131" s="1" t="str">
        <f t="shared" si="196"/>
        <v>21:1063</v>
      </c>
      <c r="D3131" s="1" t="str">
        <f t="shared" si="197"/>
        <v>21:0124</v>
      </c>
      <c r="E3131" t="s">
        <v>13436</v>
      </c>
      <c r="F3131" t="s">
        <v>13437</v>
      </c>
      <c r="H3131">
        <v>50.850371299999999</v>
      </c>
      <c r="I3131">
        <v>-116.8626537</v>
      </c>
      <c r="J3131" s="1" t="str">
        <f t="shared" si="194"/>
        <v>NGR bulk stream sediment</v>
      </c>
      <c r="K3131" s="1" t="str">
        <f t="shared" si="195"/>
        <v>&lt;177 micron (NGR)</v>
      </c>
      <c r="L3131">
        <v>6</v>
      </c>
      <c r="M3131" t="s">
        <v>248</v>
      </c>
      <c r="N3131">
        <v>105</v>
      </c>
      <c r="O3131" t="s">
        <v>105</v>
      </c>
      <c r="P3131" t="s">
        <v>47</v>
      </c>
      <c r="Q3131" t="s">
        <v>432</v>
      </c>
      <c r="R3131" t="s">
        <v>62</v>
      </c>
      <c r="S3131" t="s">
        <v>431</v>
      </c>
      <c r="T3131" t="s">
        <v>51</v>
      </c>
      <c r="U3131" t="s">
        <v>52</v>
      </c>
      <c r="V3131" t="s">
        <v>412</v>
      </c>
      <c r="W3131" t="s">
        <v>149</v>
      </c>
      <c r="X3131" t="s">
        <v>330</v>
      </c>
      <c r="Y3131" t="s">
        <v>146</v>
      </c>
      <c r="Z3131" t="s">
        <v>56</v>
      </c>
      <c r="AA3131" t="s">
        <v>46</v>
      </c>
      <c r="AB3131" t="s">
        <v>125</v>
      </c>
      <c r="AC3131" t="s">
        <v>58</v>
      </c>
      <c r="AD3131" t="s">
        <v>89</v>
      </c>
      <c r="AE3131" t="s">
        <v>199</v>
      </c>
      <c r="AF3131" t="s">
        <v>63</v>
      </c>
      <c r="AG3131" t="s">
        <v>351</v>
      </c>
      <c r="AH3131" t="s">
        <v>127</v>
      </c>
      <c r="AI3131" t="s">
        <v>185</v>
      </c>
      <c r="AJ3131" t="s">
        <v>13438</v>
      </c>
      <c r="AK3131" t="s">
        <v>4214</v>
      </c>
      <c r="AL3131" t="s">
        <v>103</v>
      </c>
      <c r="AM3131" t="s">
        <v>47</v>
      </c>
      <c r="AN3131" t="s">
        <v>568</v>
      </c>
      <c r="AO3131" t="s">
        <v>104</v>
      </c>
    </row>
    <row r="3132" spans="1:41" hidden="1" x14ac:dyDescent="0.25">
      <c r="A3132" t="s">
        <v>13439</v>
      </c>
      <c r="B3132" t="s">
        <v>13440</v>
      </c>
      <c r="C3132" s="1" t="str">
        <f t="shared" si="196"/>
        <v>21:1063</v>
      </c>
      <c r="D3132" s="1" t="str">
        <f t="shared" si="197"/>
        <v>21:0124</v>
      </c>
      <c r="E3132" t="s">
        <v>13441</v>
      </c>
      <c r="F3132" t="s">
        <v>13442</v>
      </c>
      <c r="H3132">
        <v>50.864623399999999</v>
      </c>
      <c r="I3132">
        <v>-116.8683509</v>
      </c>
      <c r="J3132" s="1" t="str">
        <f t="shared" si="194"/>
        <v>NGR bulk stream sediment</v>
      </c>
      <c r="K3132" s="1" t="str">
        <f t="shared" si="195"/>
        <v>&lt;177 micron (NGR)</v>
      </c>
      <c r="L3132">
        <v>6</v>
      </c>
      <c r="M3132" t="s">
        <v>256</v>
      </c>
      <c r="N3132">
        <v>106</v>
      </c>
      <c r="O3132" t="s">
        <v>150</v>
      </c>
      <c r="P3132" t="s">
        <v>51</v>
      </c>
      <c r="Q3132" t="s">
        <v>318</v>
      </c>
      <c r="R3132" t="s">
        <v>185</v>
      </c>
      <c r="S3132" t="s">
        <v>226</v>
      </c>
      <c r="T3132" t="s">
        <v>59</v>
      </c>
      <c r="U3132" t="s">
        <v>273</v>
      </c>
      <c r="V3132" t="s">
        <v>47</v>
      </c>
      <c r="W3132" t="s">
        <v>282</v>
      </c>
      <c r="X3132" t="s">
        <v>137</v>
      </c>
      <c r="Y3132" t="s">
        <v>126</v>
      </c>
      <c r="Z3132" t="s">
        <v>56</v>
      </c>
      <c r="AA3132" t="s">
        <v>46</v>
      </c>
      <c r="AB3132" t="s">
        <v>62</v>
      </c>
      <c r="AC3132" t="s">
        <v>358</v>
      </c>
      <c r="AD3132" t="s">
        <v>146</v>
      </c>
      <c r="AE3132" t="s">
        <v>62</v>
      </c>
      <c r="AF3132" t="s">
        <v>85</v>
      </c>
      <c r="AG3132" t="s">
        <v>330</v>
      </c>
      <c r="AH3132" t="s">
        <v>185</v>
      </c>
      <c r="AI3132" t="s">
        <v>110</v>
      </c>
      <c r="AJ3132" t="s">
        <v>175</v>
      </c>
      <c r="AK3132" t="s">
        <v>151</v>
      </c>
      <c r="AL3132" t="s">
        <v>47</v>
      </c>
      <c r="AM3132" t="s">
        <v>47</v>
      </c>
      <c r="AN3132" t="s">
        <v>432</v>
      </c>
      <c r="AO3132" t="s">
        <v>76</v>
      </c>
    </row>
    <row r="3133" spans="1:41" hidden="1" x14ac:dyDescent="0.25">
      <c r="A3133" t="s">
        <v>13443</v>
      </c>
      <c r="B3133" t="s">
        <v>13444</v>
      </c>
      <c r="C3133" s="1" t="str">
        <f t="shared" si="196"/>
        <v>21:1063</v>
      </c>
      <c r="D3133" s="1" t="str">
        <f t="shared" si="197"/>
        <v>21:0124</v>
      </c>
      <c r="E3133" t="s">
        <v>13445</v>
      </c>
      <c r="F3133" t="s">
        <v>13446</v>
      </c>
      <c r="H3133">
        <v>50.894300899999998</v>
      </c>
      <c r="I3133">
        <v>-116.8847</v>
      </c>
      <c r="J3133" s="1" t="str">
        <f t="shared" si="194"/>
        <v>NGR bulk stream sediment</v>
      </c>
      <c r="K3133" s="1" t="str">
        <f t="shared" si="195"/>
        <v>&lt;177 micron (NGR)</v>
      </c>
      <c r="L3133">
        <v>6</v>
      </c>
      <c r="M3133" t="s">
        <v>265</v>
      </c>
      <c r="N3133">
        <v>107</v>
      </c>
      <c r="O3133" t="s">
        <v>148</v>
      </c>
      <c r="P3133" t="s">
        <v>73</v>
      </c>
      <c r="Q3133" t="s">
        <v>920</v>
      </c>
      <c r="R3133" t="s">
        <v>62</v>
      </c>
      <c r="S3133" t="s">
        <v>226</v>
      </c>
      <c r="T3133" t="s">
        <v>99</v>
      </c>
      <c r="U3133" t="s">
        <v>146</v>
      </c>
      <c r="V3133" t="s">
        <v>63</v>
      </c>
      <c r="W3133" t="s">
        <v>437</v>
      </c>
      <c r="X3133" t="s">
        <v>137</v>
      </c>
      <c r="Y3133" t="s">
        <v>126</v>
      </c>
      <c r="Z3133" t="s">
        <v>199</v>
      </c>
      <c r="AA3133" t="s">
        <v>46</v>
      </c>
      <c r="AB3133" t="s">
        <v>62</v>
      </c>
      <c r="AC3133" t="s">
        <v>462</v>
      </c>
      <c r="AD3133" t="s">
        <v>597</v>
      </c>
      <c r="AE3133" t="s">
        <v>84</v>
      </c>
      <c r="AF3133" t="s">
        <v>108</v>
      </c>
      <c r="AG3133" t="s">
        <v>319</v>
      </c>
      <c r="AH3133" t="s">
        <v>87</v>
      </c>
      <c r="AI3133" t="s">
        <v>87</v>
      </c>
      <c r="AJ3133" t="s">
        <v>66</v>
      </c>
      <c r="AK3133" t="s">
        <v>72</v>
      </c>
      <c r="AL3133" t="s">
        <v>47</v>
      </c>
      <c r="AM3133" t="s">
        <v>47</v>
      </c>
      <c r="AN3133" t="s">
        <v>533</v>
      </c>
      <c r="AO3133" t="s">
        <v>52</v>
      </c>
    </row>
    <row r="3134" spans="1:41" hidden="1" x14ac:dyDescent="0.25">
      <c r="A3134" t="s">
        <v>13447</v>
      </c>
      <c r="B3134" t="s">
        <v>13448</v>
      </c>
      <c r="C3134" s="1" t="str">
        <f t="shared" si="196"/>
        <v>21:1063</v>
      </c>
      <c r="D3134" s="1" t="str">
        <f t="shared" si="197"/>
        <v>21:0124</v>
      </c>
      <c r="E3134" t="s">
        <v>13449</v>
      </c>
      <c r="F3134" t="s">
        <v>13450</v>
      </c>
      <c r="H3134">
        <v>50.903376199999997</v>
      </c>
      <c r="I3134">
        <v>-116.89524249999999</v>
      </c>
      <c r="J3134" s="1" t="str">
        <f t="shared" si="194"/>
        <v>NGR bulk stream sediment</v>
      </c>
      <c r="K3134" s="1" t="str">
        <f t="shared" si="195"/>
        <v>&lt;177 micron (NGR)</v>
      </c>
      <c r="L3134">
        <v>7</v>
      </c>
      <c r="M3134" t="s">
        <v>45</v>
      </c>
      <c r="N3134">
        <v>108</v>
      </c>
      <c r="O3134" t="s">
        <v>55</v>
      </c>
      <c r="P3134" t="s">
        <v>122</v>
      </c>
      <c r="Q3134" t="s">
        <v>920</v>
      </c>
      <c r="R3134" t="s">
        <v>412</v>
      </c>
      <c r="S3134" t="s">
        <v>438</v>
      </c>
      <c r="T3134" t="s">
        <v>98</v>
      </c>
      <c r="U3134" t="s">
        <v>273</v>
      </c>
      <c r="V3134" t="s">
        <v>139</v>
      </c>
      <c r="W3134" t="s">
        <v>282</v>
      </c>
      <c r="X3134" t="s">
        <v>55</v>
      </c>
      <c r="Y3134" t="s">
        <v>532</v>
      </c>
      <c r="Z3134" t="s">
        <v>56</v>
      </c>
      <c r="AA3134" t="s">
        <v>46</v>
      </c>
      <c r="AB3134" t="s">
        <v>198</v>
      </c>
      <c r="AC3134" t="s">
        <v>218</v>
      </c>
      <c r="AD3134" t="s">
        <v>597</v>
      </c>
      <c r="AE3134" t="s">
        <v>53</v>
      </c>
      <c r="AF3134" t="s">
        <v>108</v>
      </c>
      <c r="AG3134" t="s">
        <v>406</v>
      </c>
      <c r="AH3134" t="s">
        <v>149</v>
      </c>
      <c r="AI3134" t="s">
        <v>235</v>
      </c>
      <c r="AJ3134" t="s">
        <v>66</v>
      </c>
      <c r="AK3134" t="s">
        <v>307</v>
      </c>
      <c r="AL3134" t="s">
        <v>47</v>
      </c>
      <c r="AM3134" t="s">
        <v>122</v>
      </c>
      <c r="AN3134" t="s">
        <v>832</v>
      </c>
      <c r="AO3134" t="s">
        <v>55</v>
      </c>
    </row>
    <row r="3135" spans="1:41" hidden="1" x14ac:dyDescent="0.25">
      <c r="A3135" t="s">
        <v>13451</v>
      </c>
      <c r="B3135" t="s">
        <v>13452</v>
      </c>
      <c r="C3135" s="1" t="str">
        <f t="shared" si="196"/>
        <v>21:1063</v>
      </c>
      <c r="D3135" s="1" t="str">
        <f t="shared" si="197"/>
        <v>21:0124</v>
      </c>
      <c r="E3135" t="s">
        <v>13453</v>
      </c>
      <c r="F3135" t="s">
        <v>13454</v>
      </c>
      <c r="H3135">
        <v>50.247543200000003</v>
      </c>
      <c r="I3135">
        <v>-116.02541050000001</v>
      </c>
      <c r="J3135" s="1" t="str">
        <f t="shared" si="194"/>
        <v>NGR bulk stream sediment</v>
      </c>
      <c r="K3135" s="1" t="str">
        <f t="shared" si="195"/>
        <v>&lt;177 micron (NGR)</v>
      </c>
      <c r="L3135">
        <v>7</v>
      </c>
      <c r="M3135" t="s">
        <v>71</v>
      </c>
      <c r="N3135">
        <v>109</v>
      </c>
      <c r="O3135" t="s">
        <v>163</v>
      </c>
      <c r="P3135" t="s">
        <v>47</v>
      </c>
      <c r="Q3135" t="s">
        <v>780</v>
      </c>
      <c r="R3135" t="s">
        <v>8328</v>
      </c>
      <c r="S3135" t="s">
        <v>268</v>
      </c>
      <c r="T3135" t="s">
        <v>52</v>
      </c>
      <c r="U3135" t="s">
        <v>99</v>
      </c>
      <c r="V3135" t="s">
        <v>58</v>
      </c>
      <c r="W3135" t="s">
        <v>105</v>
      </c>
      <c r="X3135" t="s">
        <v>51</v>
      </c>
      <c r="Y3135" t="s">
        <v>141</v>
      </c>
      <c r="Z3135" t="s">
        <v>56</v>
      </c>
      <c r="AA3135" t="s">
        <v>46</v>
      </c>
      <c r="AB3135" t="s">
        <v>54</v>
      </c>
      <c r="AC3135" t="s">
        <v>85</v>
      </c>
      <c r="AD3135" t="s">
        <v>126</v>
      </c>
      <c r="AE3135" t="s">
        <v>110</v>
      </c>
      <c r="AF3135" t="s">
        <v>357</v>
      </c>
      <c r="AG3135" t="s">
        <v>123</v>
      </c>
      <c r="AH3135" t="s">
        <v>54</v>
      </c>
      <c r="AI3135" t="s">
        <v>54</v>
      </c>
      <c r="AJ3135" t="s">
        <v>259</v>
      </c>
      <c r="AK3135" t="s">
        <v>96</v>
      </c>
      <c r="AL3135" t="s">
        <v>47</v>
      </c>
      <c r="AM3135" t="s">
        <v>47</v>
      </c>
      <c r="AN3135" t="s">
        <v>1121</v>
      </c>
      <c r="AO3135" t="s">
        <v>127</v>
      </c>
    </row>
    <row r="3136" spans="1:41" hidden="1" x14ac:dyDescent="0.25">
      <c r="A3136" t="s">
        <v>13455</v>
      </c>
      <c r="B3136" t="s">
        <v>13456</v>
      </c>
      <c r="C3136" s="1" t="str">
        <f t="shared" si="196"/>
        <v>21:1063</v>
      </c>
      <c r="D3136" s="1" t="str">
        <f t="shared" si="197"/>
        <v>21:0124</v>
      </c>
      <c r="E3136" t="s">
        <v>13457</v>
      </c>
      <c r="F3136" t="s">
        <v>13458</v>
      </c>
      <c r="H3136">
        <v>50.2620893</v>
      </c>
      <c r="I3136">
        <v>-116.0140148</v>
      </c>
      <c r="J3136" s="1" t="str">
        <f t="shared" si="194"/>
        <v>NGR bulk stream sediment</v>
      </c>
      <c r="K3136" s="1" t="str">
        <f t="shared" si="195"/>
        <v>&lt;177 micron (NGR)</v>
      </c>
      <c r="L3136">
        <v>7</v>
      </c>
      <c r="M3136" t="s">
        <v>95</v>
      </c>
      <c r="N3136">
        <v>110</v>
      </c>
      <c r="O3136" t="s">
        <v>336</v>
      </c>
      <c r="P3136" t="s">
        <v>47</v>
      </c>
      <c r="Q3136" t="s">
        <v>638</v>
      </c>
      <c r="R3136" t="s">
        <v>475</v>
      </c>
      <c r="S3136" t="s">
        <v>240</v>
      </c>
      <c r="T3136" t="s">
        <v>137</v>
      </c>
      <c r="U3136" t="s">
        <v>145</v>
      </c>
      <c r="V3136" t="s">
        <v>72</v>
      </c>
      <c r="W3136" t="s">
        <v>81</v>
      </c>
      <c r="X3136" t="s">
        <v>51</v>
      </c>
      <c r="Y3136" t="s">
        <v>104</v>
      </c>
      <c r="Z3136" t="s">
        <v>56</v>
      </c>
      <c r="AA3136" t="s">
        <v>46</v>
      </c>
      <c r="AB3136" t="s">
        <v>57</v>
      </c>
      <c r="AC3136" t="s">
        <v>58</v>
      </c>
      <c r="AD3136" t="s">
        <v>140</v>
      </c>
      <c r="AE3136" t="s">
        <v>149</v>
      </c>
      <c r="AF3136" t="s">
        <v>591</v>
      </c>
      <c r="AG3136" t="s">
        <v>282</v>
      </c>
      <c r="AH3136" t="s">
        <v>54</v>
      </c>
      <c r="AI3136" t="s">
        <v>46</v>
      </c>
      <c r="AJ3136" t="s">
        <v>591</v>
      </c>
      <c r="AK3136" t="s">
        <v>257</v>
      </c>
      <c r="AL3136" t="s">
        <v>47</v>
      </c>
      <c r="AM3136" t="s">
        <v>47</v>
      </c>
      <c r="AN3136" t="s">
        <v>508</v>
      </c>
      <c r="AO3136" t="s">
        <v>267</v>
      </c>
    </row>
    <row r="3137" spans="1:41" hidden="1" x14ac:dyDescent="0.25">
      <c r="A3137" t="s">
        <v>13459</v>
      </c>
      <c r="B3137" t="s">
        <v>13460</v>
      </c>
      <c r="C3137" s="1" t="str">
        <f t="shared" si="196"/>
        <v>21:1063</v>
      </c>
      <c r="D3137" s="1" t="str">
        <f t="shared" si="197"/>
        <v>21:0124</v>
      </c>
      <c r="E3137" t="s">
        <v>13461</v>
      </c>
      <c r="F3137" t="s">
        <v>13462</v>
      </c>
      <c r="H3137">
        <v>50.273026799999997</v>
      </c>
      <c r="I3137">
        <v>-116.020454</v>
      </c>
      <c r="J3137" s="1" t="str">
        <f t="shared" si="194"/>
        <v>NGR bulk stream sediment</v>
      </c>
      <c r="K3137" s="1" t="str">
        <f t="shared" si="195"/>
        <v>&lt;177 micron (NGR)</v>
      </c>
      <c r="L3137">
        <v>7</v>
      </c>
      <c r="M3137" t="s">
        <v>117</v>
      </c>
      <c r="N3137">
        <v>111</v>
      </c>
      <c r="O3137" t="s">
        <v>149</v>
      </c>
      <c r="P3137" t="s">
        <v>47</v>
      </c>
      <c r="Q3137" t="s">
        <v>915</v>
      </c>
      <c r="R3137" t="s">
        <v>13463</v>
      </c>
      <c r="S3137" t="s">
        <v>85</v>
      </c>
      <c r="T3137" t="s">
        <v>51</v>
      </c>
      <c r="U3137" t="s">
        <v>51</v>
      </c>
      <c r="V3137" t="s">
        <v>87</v>
      </c>
      <c r="W3137" t="s">
        <v>56</v>
      </c>
      <c r="X3137" t="s">
        <v>46</v>
      </c>
      <c r="Y3137" t="s">
        <v>51</v>
      </c>
      <c r="Z3137" t="s">
        <v>56</v>
      </c>
      <c r="AA3137" t="s">
        <v>46</v>
      </c>
      <c r="AB3137" t="s">
        <v>380</v>
      </c>
      <c r="AC3137" t="s">
        <v>58</v>
      </c>
      <c r="AD3137" t="s">
        <v>76</v>
      </c>
      <c r="AE3137" t="s">
        <v>199</v>
      </c>
      <c r="AF3137" t="s">
        <v>110</v>
      </c>
      <c r="AG3137" t="s">
        <v>54</v>
      </c>
      <c r="AH3137" t="s">
        <v>62</v>
      </c>
      <c r="AI3137" t="s">
        <v>62</v>
      </c>
      <c r="AJ3137" t="s">
        <v>61</v>
      </c>
      <c r="AK3137" t="s">
        <v>235</v>
      </c>
      <c r="AL3137" t="s">
        <v>47</v>
      </c>
      <c r="AM3137" t="s">
        <v>47</v>
      </c>
      <c r="AN3137" t="s">
        <v>65</v>
      </c>
      <c r="AO3137" t="s">
        <v>73</v>
      </c>
    </row>
    <row r="3138" spans="1:41" hidden="1" x14ac:dyDescent="0.25">
      <c r="A3138" t="s">
        <v>13464</v>
      </c>
      <c r="B3138" t="s">
        <v>13465</v>
      </c>
      <c r="C3138" s="1" t="str">
        <f t="shared" si="196"/>
        <v>21:1063</v>
      </c>
      <c r="D3138" s="1" t="str">
        <f t="shared" si="197"/>
        <v>21:0124</v>
      </c>
      <c r="E3138" t="s">
        <v>13466</v>
      </c>
      <c r="F3138" t="s">
        <v>13467</v>
      </c>
      <c r="H3138">
        <v>50.033056299999998</v>
      </c>
      <c r="I3138">
        <v>-117.39042070000001</v>
      </c>
      <c r="J3138" s="1" t="str">
        <f t="shared" ref="J3138:J3201" si="198">HYPERLINK("http://geochem.nrcan.gc.ca/cdogs/content/kwd/kwd020030_e.htm", "NGR bulk stream sediment")</f>
        <v>NGR bulk stream sediment</v>
      </c>
      <c r="K3138" s="1" t="str">
        <f t="shared" ref="K3138:K3201" si="199">HYPERLINK("http://geochem.nrcan.gc.ca/cdogs/content/kwd/kwd080006_e.htm", "&lt;177 micron (NGR)")</f>
        <v>&lt;177 micron (NGR)</v>
      </c>
      <c r="L3138">
        <v>8</v>
      </c>
      <c r="M3138" t="s">
        <v>45</v>
      </c>
      <c r="N3138">
        <v>112</v>
      </c>
      <c r="O3138" t="s">
        <v>108</v>
      </c>
      <c r="P3138" t="s">
        <v>73</v>
      </c>
      <c r="Q3138" t="s">
        <v>487</v>
      </c>
      <c r="R3138" t="s">
        <v>142</v>
      </c>
      <c r="S3138" t="s">
        <v>100</v>
      </c>
      <c r="T3138" t="s">
        <v>76</v>
      </c>
      <c r="U3138" t="s">
        <v>120</v>
      </c>
      <c r="V3138" t="s">
        <v>151</v>
      </c>
      <c r="W3138" t="s">
        <v>161</v>
      </c>
      <c r="X3138" t="s">
        <v>58</v>
      </c>
      <c r="Y3138" t="s">
        <v>239</v>
      </c>
      <c r="Z3138" t="s">
        <v>56</v>
      </c>
      <c r="AA3138" t="s">
        <v>103</v>
      </c>
      <c r="AB3138" t="s">
        <v>185</v>
      </c>
      <c r="AC3138" t="s">
        <v>80</v>
      </c>
      <c r="AD3138" t="s">
        <v>350</v>
      </c>
      <c r="AE3138" t="s">
        <v>81</v>
      </c>
      <c r="AF3138" t="s">
        <v>55</v>
      </c>
      <c r="AG3138" t="s">
        <v>365</v>
      </c>
      <c r="AH3138" t="s">
        <v>174</v>
      </c>
      <c r="AI3138" t="s">
        <v>174</v>
      </c>
      <c r="AJ3138" t="s">
        <v>58</v>
      </c>
      <c r="AK3138" t="s">
        <v>102</v>
      </c>
      <c r="AL3138" t="s">
        <v>47</v>
      </c>
      <c r="AM3138" t="s">
        <v>122</v>
      </c>
      <c r="AN3138" t="s">
        <v>935</v>
      </c>
      <c r="AO3138" t="s">
        <v>99</v>
      </c>
    </row>
    <row r="3139" spans="1:41" hidden="1" x14ac:dyDescent="0.25">
      <c r="A3139" t="s">
        <v>13468</v>
      </c>
      <c r="B3139" t="s">
        <v>13469</v>
      </c>
      <c r="C3139" s="1" t="str">
        <f t="shared" si="196"/>
        <v>21:1063</v>
      </c>
      <c r="D3139" s="1" t="str">
        <f t="shared" si="197"/>
        <v>21:0124</v>
      </c>
      <c r="E3139" t="s">
        <v>13470</v>
      </c>
      <c r="F3139" t="s">
        <v>13471</v>
      </c>
      <c r="H3139">
        <v>50.048650299999998</v>
      </c>
      <c r="I3139">
        <v>-117.382963</v>
      </c>
      <c r="J3139" s="1" t="str">
        <f t="shared" si="198"/>
        <v>NGR bulk stream sediment</v>
      </c>
      <c r="K3139" s="1" t="str">
        <f t="shared" si="199"/>
        <v>&lt;177 micron (NGR)</v>
      </c>
      <c r="L3139">
        <v>8</v>
      </c>
      <c r="M3139" t="s">
        <v>71</v>
      </c>
      <c r="N3139">
        <v>113</v>
      </c>
      <c r="O3139" t="s">
        <v>270</v>
      </c>
      <c r="P3139" t="s">
        <v>51</v>
      </c>
      <c r="Q3139" t="s">
        <v>765</v>
      </c>
      <c r="R3139" t="s">
        <v>165</v>
      </c>
      <c r="S3139" t="s">
        <v>272</v>
      </c>
      <c r="T3139" t="s">
        <v>137</v>
      </c>
      <c r="U3139" t="s">
        <v>197</v>
      </c>
      <c r="V3139" t="s">
        <v>242</v>
      </c>
      <c r="W3139" t="s">
        <v>47</v>
      </c>
      <c r="X3139" t="s">
        <v>51</v>
      </c>
      <c r="Y3139" t="s">
        <v>49</v>
      </c>
      <c r="Z3139" t="s">
        <v>56</v>
      </c>
      <c r="AA3139" t="s">
        <v>47</v>
      </c>
      <c r="AB3139" t="s">
        <v>174</v>
      </c>
      <c r="AC3139" t="s">
        <v>145</v>
      </c>
      <c r="AD3139" t="s">
        <v>236</v>
      </c>
      <c r="AE3139" t="s">
        <v>149</v>
      </c>
      <c r="AF3139" t="s">
        <v>88</v>
      </c>
      <c r="AG3139" t="s">
        <v>493</v>
      </c>
      <c r="AH3139" t="s">
        <v>198</v>
      </c>
      <c r="AI3139" t="s">
        <v>57</v>
      </c>
      <c r="AJ3139" t="s">
        <v>111</v>
      </c>
      <c r="AK3139" t="s">
        <v>173</v>
      </c>
      <c r="AL3139" t="s">
        <v>51</v>
      </c>
      <c r="AM3139" t="s">
        <v>47</v>
      </c>
      <c r="AN3139" t="s">
        <v>543</v>
      </c>
      <c r="AO3139" t="s">
        <v>51</v>
      </c>
    </row>
    <row r="3140" spans="1:41" hidden="1" x14ac:dyDescent="0.25">
      <c r="A3140" t="s">
        <v>13472</v>
      </c>
      <c r="B3140" t="s">
        <v>13473</v>
      </c>
      <c r="C3140" s="1" t="str">
        <f t="shared" si="196"/>
        <v>21:1063</v>
      </c>
      <c r="D3140" s="1" t="str">
        <f t="shared" si="197"/>
        <v>21:0124</v>
      </c>
      <c r="E3140" t="s">
        <v>13474</v>
      </c>
      <c r="F3140" t="s">
        <v>13475</v>
      </c>
      <c r="H3140">
        <v>50.0794122</v>
      </c>
      <c r="I3140">
        <v>-117.3416395</v>
      </c>
      <c r="J3140" s="1" t="str">
        <f t="shared" si="198"/>
        <v>NGR bulk stream sediment</v>
      </c>
      <c r="K3140" s="1" t="str">
        <f t="shared" si="199"/>
        <v>&lt;177 micron (NGR)</v>
      </c>
      <c r="L3140">
        <v>8</v>
      </c>
      <c r="M3140" t="s">
        <v>95</v>
      </c>
      <c r="N3140">
        <v>114</v>
      </c>
      <c r="O3140" t="s">
        <v>209</v>
      </c>
      <c r="P3140" t="s">
        <v>52</v>
      </c>
      <c r="Q3140" t="s">
        <v>553</v>
      </c>
      <c r="R3140" t="s">
        <v>108</v>
      </c>
      <c r="S3140" t="s">
        <v>144</v>
      </c>
      <c r="T3140" t="s">
        <v>127</v>
      </c>
      <c r="U3140" t="s">
        <v>934</v>
      </c>
      <c r="V3140" t="s">
        <v>142</v>
      </c>
      <c r="W3140" t="s">
        <v>161</v>
      </c>
      <c r="X3140" t="s">
        <v>137</v>
      </c>
      <c r="Y3140" t="s">
        <v>187</v>
      </c>
      <c r="Z3140" t="s">
        <v>199</v>
      </c>
      <c r="AA3140" t="s">
        <v>51</v>
      </c>
      <c r="AB3140" t="s">
        <v>54</v>
      </c>
      <c r="AC3140" t="s">
        <v>104</v>
      </c>
      <c r="AD3140" t="s">
        <v>532</v>
      </c>
      <c r="AE3140" t="s">
        <v>79</v>
      </c>
      <c r="AF3140" t="s">
        <v>55</v>
      </c>
      <c r="AG3140" t="s">
        <v>392</v>
      </c>
      <c r="AH3140" t="s">
        <v>46</v>
      </c>
      <c r="AI3140" t="s">
        <v>87</v>
      </c>
      <c r="AJ3140" t="s">
        <v>163</v>
      </c>
      <c r="AK3140" t="s">
        <v>60</v>
      </c>
      <c r="AL3140" t="s">
        <v>47</v>
      </c>
      <c r="AM3140" t="s">
        <v>122</v>
      </c>
      <c r="AN3140" t="s">
        <v>668</v>
      </c>
      <c r="AO3140" t="s">
        <v>209</v>
      </c>
    </row>
    <row r="3141" spans="1:41" hidden="1" x14ac:dyDescent="0.25">
      <c r="A3141" t="s">
        <v>13476</v>
      </c>
      <c r="B3141" t="s">
        <v>13477</v>
      </c>
      <c r="C3141" s="1" t="str">
        <f t="shared" si="196"/>
        <v>21:1063</v>
      </c>
      <c r="D3141" s="1" t="str">
        <f t="shared" si="197"/>
        <v>21:0124</v>
      </c>
      <c r="E3141" t="s">
        <v>13478</v>
      </c>
      <c r="F3141" t="s">
        <v>13479</v>
      </c>
      <c r="H3141">
        <v>50.064530099999999</v>
      </c>
      <c r="I3141">
        <v>-117.3869323</v>
      </c>
      <c r="J3141" s="1" t="str">
        <f t="shared" si="198"/>
        <v>NGR bulk stream sediment</v>
      </c>
      <c r="K3141" s="1" t="str">
        <f t="shared" si="199"/>
        <v>&lt;177 micron (NGR)</v>
      </c>
      <c r="L3141">
        <v>8</v>
      </c>
      <c r="M3141" t="s">
        <v>117</v>
      </c>
      <c r="N3141">
        <v>115</v>
      </c>
      <c r="O3141" t="s">
        <v>50</v>
      </c>
      <c r="P3141" t="s">
        <v>108</v>
      </c>
      <c r="Q3141" t="s">
        <v>138</v>
      </c>
      <c r="R3141" t="s">
        <v>164</v>
      </c>
      <c r="S3141" t="s">
        <v>344</v>
      </c>
      <c r="T3141" t="s">
        <v>76</v>
      </c>
      <c r="U3141" t="s">
        <v>77</v>
      </c>
      <c r="V3141" t="s">
        <v>102</v>
      </c>
      <c r="W3141" t="s">
        <v>78</v>
      </c>
      <c r="X3141" t="s">
        <v>55</v>
      </c>
      <c r="Y3141" t="s">
        <v>186</v>
      </c>
      <c r="Z3141" t="s">
        <v>199</v>
      </c>
      <c r="AA3141" t="s">
        <v>51</v>
      </c>
      <c r="AB3141" t="s">
        <v>46</v>
      </c>
      <c r="AC3141" t="s">
        <v>90</v>
      </c>
      <c r="AD3141" t="s">
        <v>829</v>
      </c>
      <c r="AE3141" t="s">
        <v>78</v>
      </c>
      <c r="AF3141" t="s">
        <v>55</v>
      </c>
      <c r="AG3141" t="s">
        <v>129</v>
      </c>
      <c r="AH3141" t="s">
        <v>46</v>
      </c>
      <c r="AI3141" t="s">
        <v>87</v>
      </c>
      <c r="AJ3141" t="s">
        <v>439</v>
      </c>
      <c r="AK3141" t="s">
        <v>102</v>
      </c>
      <c r="AL3141" t="s">
        <v>47</v>
      </c>
      <c r="AM3141" t="s">
        <v>122</v>
      </c>
      <c r="AN3141" t="s">
        <v>215</v>
      </c>
      <c r="AO3141" t="s">
        <v>108</v>
      </c>
    </row>
    <row r="3142" spans="1:41" hidden="1" x14ac:dyDescent="0.25">
      <c r="A3142" t="s">
        <v>13480</v>
      </c>
      <c r="B3142" t="s">
        <v>13481</v>
      </c>
      <c r="C3142" s="1" t="str">
        <f t="shared" si="196"/>
        <v>21:1063</v>
      </c>
      <c r="D3142" s="1" t="str">
        <f t="shared" si="197"/>
        <v>21:0124</v>
      </c>
      <c r="E3142" t="s">
        <v>13482</v>
      </c>
      <c r="F3142" t="s">
        <v>13483</v>
      </c>
      <c r="H3142">
        <v>50.081738000000001</v>
      </c>
      <c r="I3142">
        <v>-117.39446580000001</v>
      </c>
      <c r="J3142" s="1" t="str">
        <f t="shared" si="198"/>
        <v>NGR bulk stream sediment</v>
      </c>
      <c r="K3142" s="1" t="str">
        <f t="shared" si="199"/>
        <v>&lt;177 micron (NGR)</v>
      </c>
      <c r="L3142">
        <v>8</v>
      </c>
      <c r="M3142" t="s">
        <v>136</v>
      </c>
      <c r="N3142">
        <v>116</v>
      </c>
      <c r="O3142" t="s">
        <v>175</v>
      </c>
      <c r="P3142" t="s">
        <v>124</v>
      </c>
      <c r="Q3142" t="s">
        <v>119</v>
      </c>
      <c r="R3142" t="s">
        <v>274</v>
      </c>
      <c r="S3142" t="s">
        <v>190</v>
      </c>
      <c r="T3142" t="s">
        <v>175</v>
      </c>
      <c r="U3142" t="s">
        <v>829</v>
      </c>
      <c r="V3142" t="s">
        <v>130</v>
      </c>
      <c r="W3142" t="s">
        <v>455</v>
      </c>
      <c r="X3142" t="s">
        <v>52</v>
      </c>
      <c r="Y3142" t="s">
        <v>306</v>
      </c>
      <c r="Z3142" t="s">
        <v>56</v>
      </c>
      <c r="AA3142" t="s">
        <v>73</v>
      </c>
      <c r="AB3142" t="s">
        <v>61</v>
      </c>
      <c r="AC3142" t="s">
        <v>162</v>
      </c>
      <c r="AD3142" t="s">
        <v>328</v>
      </c>
      <c r="AE3142" t="s">
        <v>437</v>
      </c>
      <c r="AF3142" t="s">
        <v>76</v>
      </c>
      <c r="AG3142" t="s">
        <v>123</v>
      </c>
      <c r="AH3142" t="s">
        <v>198</v>
      </c>
      <c r="AI3142" t="s">
        <v>46</v>
      </c>
      <c r="AJ3142" t="s">
        <v>266</v>
      </c>
      <c r="AK3142" t="s">
        <v>130</v>
      </c>
      <c r="AL3142" t="s">
        <v>47</v>
      </c>
      <c r="AM3142" t="s">
        <v>122</v>
      </c>
      <c r="AN3142" t="s">
        <v>301</v>
      </c>
      <c r="AO3142" t="s">
        <v>267</v>
      </c>
    </row>
    <row r="3143" spans="1:41" hidden="1" x14ac:dyDescent="0.25">
      <c r="A3143" t="s">
        <v>13484</v>
      </c>
      <c r="B3143" t="s">
        <v>13485</v>
      </c>
      <c r="C3143" s="1" t="str">
        <f t="shared" si="196"/>
        <v>21:1063</v>
      </c>
      <c r="D3143" s="1" t="str">
        <f t="shared" si="197"/>
        <v>21:0124</v>
      </c>
      <c r="E3143" t="s">
        <v>13486</v>
      </c>
      <c r="F3143" t="s">
        <v>13487</v>
      </c>
      <c r="H3143">
        <v>50.1217209</v>
      </c>
      <c r="I3143">
        <v>-117.377183</v>
      </c>
      <c r="J3143" s="1" t="str">
        <f t="shared" si="198"/>
        <v>NGR bulk stream sediment</v>
      </c>
      <c r="K3143" s="1" t="str">
        <f t="shared" si="199"/>
        <v>&lt;177 micron (NGR)</v>
      </c>
      <c r="L3143">
        <v>8</v>
      </c>
      <c r="M3143" t="s">
        <v>280</v>
      </c>
      <c r="N3143">
        <v>117</v>
      </c>
      <c r="O3143" t="s">
        <v>198</v>
      </c>
      <c r="P3143" t="s">
        <v>47</v>
      </c>
      <c r="Q3143" t="s">
        <v>518</v>
      </c>
      <c r="R3143" t="s">
        <v>112</v>
      </c>
      <c r="S3143" t="s">
        <v>538</v>
      </c>
      <c r="T3143" t="s">
        <v>108</v>
      </c>
      <c r="U3143" t="s">
        <v>559</v>
      </c>
      <c r="V3143" t="s">
        <v>103</v>
      </c>
      <c r="W3143" t="s">
        <v>122</v>
      </c>
      <c r="X3143" t="s">
        <v>73</v>
      </c>
      <c r="Y3143" t="s">
        <v>239</v>
      </c>
      <c r="Z3143" t="s">
        <v>56</v>
      </c>
      <c r="AA3143" t="s">
        <v>46</v>
      </c>
      <c r="AB3143" t="s">
        <v>235</v>
      </c>
      <c r="AC3143" t="s">
        <v>269</v>
      </c>
      <c r="AD3143" t="s">
        <v>146</v>
      </c>
      <c r="AE3143" t="s">
        <v>84</v>
      </c>
      <c r="AF3143" t="s">
        <v>76</v>
      </c>
      <c r="AG3143" t="s">
        <v>392</v>
      </c>
      <c r="AH3143" t="s">
        <v>87</v>
      </c>
      <c r="AI3143" t="s">
        <v>149</v>
      </c>
      <c r="AJ3143" t="s">
        <v>439</v>
      </c>
      <c r="AK3143" t="s">
        <v>60</v>
      </c>
      <c r="AL3143" t="s">
        <v>47</v>
      </c>
      <c r="AM3143" t="s">
        <v>47</v>
      </c>
      <c r="AN3143" t="s">
        <v>313</v>
      </c>
      <c r="AO3143" t="s">
        <v>209</v>
      </c>
    </row>
    <row r="3144" spans="1:41" hidden="1" x14ac:dyDescent="0.25">
      <c r="A3144" t="s">
        <v>13488</v>
      </c>
      <c r="B3144" t="s">
        <v>13489</v>
      </c>
      <c r="C3144" s="1" t="str">
        <f t="shared" si="196"/>
        <v>21:1063</v>
      </c>
      <c r="D3144" s="1" t="str">
        <f t="shared" si="197"/>
        <v>21:0124</v>
      </c>
      <c r="E3144" t="s">
        <v>13486</v>
      </c>
      <c r="F3144" t="s">
        <v>13490</v>
      </c>
      <c r="H3144">
        <v>50.1217209</v>
      </c>
      <c r="I3144">
        <v>-117.377183</v>
      </c>
      <c r="J3144" s="1" t="str">
        <f t="shared" si="198"/>
        <v>NGR bulk stream sediment</v>
      </c>
      <c r="K3144" s="1" t="str">
        <f t="shared" si="199"/>
        <v>&lt;177 micron (NGR)</v>
      </c>
      <c r="L3144">
        <v>8</v>
      </c>
      <c r="M3144" t="s">
        <v>288</v>
      </c>
      <c r="N3144">
        <v>118</v>
      </c>
      <c r="O3144" t="s">
        <v>198</v>
      </c>
      <c r="P3144" t="s">
        <v>47</v>
      </c>
      <c r="Q3144" t="s">
        <v>492</v>
      </c>
      <c r="R3144" t="s">
        <v>306</v>
      </c>
      <c r="S3144" t="s">
        <v>538</v>
      </c>
      <c r="T3144" t="s">
        <v>108</v>
      </c>
      <c r="U3144" t="s">
        <v>507</v>
      </c>
      <c r="V3144" t="s">
        <v>103</v>
      </c>
      <c r="W3144" t="s">
        <v>257</v>
      </c>
      <c r="X3144" t="s">
        <v>51</v>
      </c>
      <c r="Y3144" t="s">
        <v>239</v>
      </c>
      <c r="Z3144" t="s">
        <v>56</v>
      </c>
      <c r="AA3144" t="s">
        <v>46</v>
      </c>
      <c r="AB3144" t="s">
        <v>235</v>
      </c>
      <c r="AC3144" t="s">
        <v>131</v>
      </c>
      <c r="AD3144" t="s">
        <v>184</v>
      </c>
      <c r="AE3144" t="s">
        <v>62</v>
      </c>
      <c r="AF3144" t="s">
        <v>76</v>
      </c>
      <c r="AG3144" t="s">
        <v>224</v>
      </c>
      <c r="AH3144" t="s">
        <v>87</v>
      </c>
      <c r="AI3144" t="s">
        <v>46</v>
      </c>
      <c r="AJ3144" t="s">
        <v>439</v>
      </c>
      <c r="AK3144" t="s">
        <v>79</v>
      </c>
      <c r="AL3144" t="s">
        <v>47</v>
      </c>
      <c r="AM3144" t="s">
        <v>122</v>
      </c>
      <c r="AN3144" t="s">
        <v>508</v>
      </c>
      <c r="AO3144" t="s">
        <v>209</v>
      </c>
    </row>
    <row r="3145" spans="1:41" hidden="1" x14ac:dyDescent="0.25">
      <c r="A3145" t="s">
        <v>13491</v>
      </c>
      <c r="B3145" t="s">
        <v>13492</v>
      </c>
      <c r="C3145" s="1" t="str">
        <f t="shared" si="196"/>
        <v>21:1063</v>
      </c>
      <c r="D3145" s="1" t="str">
        <f t="shared" si="197"/>
        <v>21:0124</v>
      </c>
      <c r="E3145" t="s">
        <v>13493</v>
      </c>
      <c r="F3145" t="s">
        <v>13494</v>
      </c>
      <c r="H3145">
        <v>50.122080199999999</v>
      </c>
      <c r="I3145">
        <v>-117.406773</v>
      </c>
      <c r="J3145" s="1" t="str">
        <f t="shared" si="198"/>
        <v>NGR bulk stream sediment</v>
      </c>
      <c r="K3145" s="1" t="str">
        <f t="shared" si="199"/>
        <v>&lt;177 micron (NGR)</v>
      </c>
      <c r="L3145">
        <v>8</v>
      </c>
      <c r="M3145" t="s">
        <v>157</v>
      </c>
      <c r="N3145">
        <v>119</v>
      </c>
      <c r="O3145" t="s">
        <v>55</v>
      </c>
      <c r="P3145" t="s">
        <v>47</v>
      </c>
      <c r="Q3145" t="s">
        <v>780</v>
      </c>
      <c r="R3145" t="s">
        <v>98</v>
      </c>
      <c r="S3145" t="s">
        <v>184</v>
      </c>
      <c r="T3145" t="s">
        <v>145</v>
      </c>
      <c r="U3145" t="s">
        <v>126</v>
      </c>
      <c r="V3145" t="s">
        <v>88</v>
      </c>
      <c r="W3145" t="s">
        <v>72</v>
      </c>
      <c r="X3145" t="s">
        <v>51</v>
      </c>
      <c r="Y3145" t="s">
        <v>462</v>
      </c>
      <c r="Z3145" t="s">
        <v>56</v>
      </c>
      <c r="AA3145" t="s">
        <v>103</v>
      </c>
      <c r="AB3145" t="s">
        <v>54</v>
      </c>
      <c r="AC3145" t="s">
        <v>58</v>
      </c>
      <c r="AD3145" t="s">
        <v>146</v>
      </c>
      <c r="AE3145" t="s">
        <v>61</v>
      </c>
      <c r="AF3145" t="s">
        <v>127</v>
      </c>
      <c r="AG3145" t="s">
        <v>351</v>
      </c>
      <c r="AH3145" t="s">
        <v>185</v>
      </c>
      <c r="AI3145" t="s">
        <v>110</v>
      </c>
      <c r="AJ3145" t="s">
        <v>127</v>
      </c>
      <c r="AK3145" t="s">
        <v>359</v>
      </c>
      <c r="AL3145" t="s">
        <v>47</v>
      </c>
      <c r="AM3145" t="s">
        <v>103</v>
      </c>
      <c r="AN3145" t="s">
        <v>646</v>
      </c>
      <c r="AO3145" t="s">
        <v>46</v>
      </c>
    </row>
    <row r="3146" spans="1:41" hidden="1" x14ac:dyDescent="0.25">
      <c r="A3146" t="s">
        <v>13495</v>
      </c>
      <c r="B3146" t="s">
        <v>13496</v>
      </c>
      <c r="C3146" s="1" t="str">
        <f t="shared" si="196"/>
        <v>21:1063</v>
      </c>
      <c r="D3146" s="1" t="str">
        <f t="shared" si="197"/>
        <v>21:0124</v>
      </c>
      <c r="E3146" t="s">
        <v>13497</v>
      </c>
      <c r="F3146" t="s">
        <v>13498</v>
      </c>
      <c r="H3146">
        <v>50.142737400000001</v>
      </c>
      <c r="I3146">
        <v>-117.35831640000001</v>
      </c>
      <c r="J3146" s="1" t="str">
        <f t="shared" si="198"/>
        <v>NGR bulk stream sediment</v>
      </c>
      <c r="K3146" s="1" t="str">
        <f t="shared" si="199"/>
        <v>&lt;177 micron (NGR)</v>
      </c>
      <c r="L3146">
        <v>8</v>
      </c>
      <c r="M3146" t="s">
        <v>170</v>
      </c>
      <c r="N3146">
        <v>120</v>
      </c>
      <c r="O3146" t="s">
        <v>54</v>
      </c>
      <c r="P3146" t="s">
        <v>47</v>
      </c>
      <c r="Q3146" t="s">
        <v>417</v>
      </c>
      <c r="R3146" t="s">
        <v>185</v>
      </c>
      <c r="S3146" t="s">
        <v>107</v>
      </c>
      <c r="T3146" t="s">
        <v>108</v>
      </c>
      <c r="U3146" t="s">
        <v>328</v>
      </c>
      <c r="V3146" t="s">
        <v>174</v>
      </c>
      <c r="W3146" t="s">
        <v>173</v>
      </c>
      <c r="X3146" t="s">
        <v>137</v>
      </c>
      <c r="Y3146" t="s">
        <v>112</v>
      </c>
      <c r="Z3146" t="s">
        <v>56</v>
      </c>
      <c r="AA3146" t="s">
        <v>46</v>
      </c>
      <c r="AB3146" t="s">
        <v>81</v>
      </c>
      <c r="AC3146" t="s">
        <v>131</v>
      </c>
      <c r="AD3146" t="s">
        <v>328</v>
      </c>
      <c r="AE3146" t="s">
        <v>56</v>
      </c>
      <c r="AF3146" t="s">
        <v>118</v>
      </c>
      <c r="AG3146" t="s">
        <v>437</v>
      </c>
      <c r="AH3146" t="s">
        <v>174</v>
      </c>
      <c r="AI3146" t="s">
        <v>57</v>
      </c>
      <c r="AJ3146" t="s">
        <v>336</v>
      </c>
      <c r="AK3146" t="s">
        <v>161</v>
      </c>
      <c r="AL3146" t="s">
        <v>47</v>
      </c>
      <c r="AM3146" t="s">
        <v>47</v>
      </c>
      <c r="AN3146" t="s">
        <v>725</v>
      </c>
      <c r="AO3146" t="s">
        <v>104</v>
      </c>
    </row>
    <row r="3147" spans="1:41" hidden="1" x14ac:dyDescent="0.25">
      <c r="A3147" t="s">
        <v>13499</v>
      </c>
      <c r="B3147" t="s">
        <v>13500</v>
      </c>
      <c r="C3147" s="1" t="str">
        <f t="shared" si="196"/>
        <v>21:1063</v>
      </c>
      <c r="D3147" s="1" t="str">
        <f t="shared" si="197"/>
        <v>21:0124</v>
      </c>
      <c r="E3147" t="s">
        <v>13501</v>
      </c>
      <c r="F3147" t="s">
        <v>13502</v>
      </c>
      <c r="H3147">
        <v>50.152070399999999</v>
      </c>
      <c r="I3147">
        <v>-117.3979573</v>
      </c>
      <c r="J3147" s="1" t="str">
        <f t="shared" si="198"/>
        <v>NGR bulk stream sediment</v>
      </c>
      <c r="K3147" s="1" t="str">
        <f t="shared" si="199"/>
        <v>&lt;177 micron (NGR)</v>
      </c>
      <c r="L3147">
        <v>8</v>
      </c>
      <c r="M3147" t="s">
        <v>180</v>
      </c>
      <c r="N3147">
        <v>121</v>
      </c>
      <c r="O3147" t="s">
        <v>81</v>
      </c>
      <c r="P3147" t="s">
        <v>47</v>
      </c>
      <c r="Q3147" t="s">
        <v>356</v>
      </c>
      <c r="R3147" t="s">
        <v>290</v>
      </c>
      <c r="S3147" t="s">
        <v>197</v>
      </c>
      <c r="T3147" t="s">
        <v>82</v>
      </c>
      <c r="U3147" t="s">
        <v>207</v>
      </c>
      <c r="V3147" t="s">
        <v>58</v>
      </c>
      <c r="W3147" t="s">
        <v>72</v>
      </c>
      <c r="X3147" t="s">
        <v>122</v>
      </c>
      <c r="Y3147" t="s">
        <v>50</v>
      </c>
      <c r="Z3147" t="s">
        <v>56</v>
      </c>
      <c r="AA3147" t="s">
        <v>46</v>
      </c>
      <c r="AB3147" t="s">
        <v>81</v>
      </c>
      <c r="AC3147" t="s">
        <v>667</v>
      </c>
      <c r="AD3147" t="s">
        <v>186</v>
      </c>
      <c r="AE3147" t="s">
        <v>53</v>
      </c>
      <c r="AF3147" t="s">
        <v>2133</v>
      </c>
      <c r="AG3147" t="s">
        <v>455</v>
      </c>
      <c r="AH3147" t="s">
        <v>53</v>
      </c>
      <c r="AI3147" t="s">
        <v>57</v>
      </c>
      <c r="AJ3147" t="s">
        <v>130</v>
      </c>
      <c r="AK3147" t="s">
        <v>125</v>
      </c>
      <c r="AL3147" t="s">
        <v>47</v>
      </c>
      <c r="AM3147" t="s">
        <v>47</v>
      </c>
      <c r="AN3147" t="s">
        <v>65</v>
      </c>
      <c r="AO3147" t="s">
        <v>58</v>
      </c>
    </row>
    <row r="3148" spans="1:41" hidden="1" x14ac:dyDescent="0.25">
      <c r="A3148" t="s">
        <v>13503</v>
      </c>
      <c r="B3148" t="s">
        <v>13504</v>
      </c>
      <c r="C3148" s="1" t="str">
        <f t="shared" si="196"/>
        <v>21:1063</v>
      </c>
      <c r="D3148" s="1" t="str">
        <f t="shared" si="197"/>
        <v>21:0124</v>
      </c>
      <c r="E3148" t="s">
        <v>13505</v>
      </c>
      <c r="F3148" t="s">
        <v>13506</v>
      </c>
      <c r="H3148">
        <v>50.215710000000001</v>
      </c>
      <c r="I3148">
        <v>-117.52138119999999</v>
      </c>
      <c r="J3148" s="1" t="str">
        <f t="shared" si="198"/>
        <v>NGR bulk stream sediment</v>
      </c>
      <c r="K3148" s="1" t="str">
        <f t="shared" si="199"/>
        <v>&lt;177 micron (NGR)</v>
      </c>
      <c r="L3148">
        <v>8</v>
      </c>
      <c r="M3148" t="s">
        <v>195</v>
      </c>
      <c r="N3148">
        <v>122</v>
      </c>
      <c r="O3148" t="s">
        <v>53</v>
      </c>
      <c r="P3148" t="s">
        <v>47</v>
      </c>
      <c r="Q3148" t="s">
        <v>424</v>
      </c>
      <c r="R3148" t="s">
        <v>46</v>
      </c>
      <c r="S3148" t="s">
        <v>243</v>
      </c>
      <c r="T3148" t="s">
        <v>51</v>
      </c>
      <c r="U3148" t="s">
        <v>225</v>
      </c>
      <c r="V3148" t="s">
        <v>54</v>
      </c>
      <c r="W3148" t="s">
        <v>64</v>
      </c>
      <c r="X3148" t="s">
        <v>51</v>
      </c>
      <c r="Y3148" t="s">
        <v>90</v>
      </c>
      <c r="Z3148" t="s">
        <v>56</v>
      </c>
      <c r="AA3148" t="s">
        <v>46</v>
      </c>
      <c r="AB3148" t="s">
        <v>103</v>
      </c>
      <c r="AC3148" t="s">
        <v>58</v>
      </c>
      <c r="AD3148" t="s">
        <v>226</v>
      </c>
      <c r="AE3148" t="s">
        <v>380</v>
      </c>
      <c r="AF3148" t="s">
        <v>336</v>
      </c>
      <c r="AG3148" t="s">
        <v>63</v>
      </c>
      <c r="AH3148" t="s">
        <v>46</v>
      </c>
      <c r="AI3148" t="s">
        <v>62</v>
      </c>
      <c r="AJ3148" t="s">
        <v>336</v>
      </c>
      <c r="AK3148" t="s">
        <v>111</v>
      </c>
      <c r="AL3148" t="s">
        <v>47</v>
      </c>
      <c r="AM3148" t="s">
        <v>47</v>
      </c>
      <c r="AN3148" t="s">
        <v>65</v>
      </c>
      <c r="AO3148" t="s">
        <v>137</v>
      </c>
    </row>
    <row r="3149" spans="1:41" hidden="1" x14ac:dyDescent="0.25">
      <c r="A3149" t="s">
        <v>13507</v>
      </c>
      <c r="B3149" t="s">
        <v>13508</v>
      </c>
      <c r="C3149" s="1" t="str">
        <f t="shared" si="196"/>
        <v>21:1063</v>
      </c>
      <c r="D3149" s="1" t="str">
        <f t="shared" si="197"/>
        <v>21:0124</v>
      </c>
      <c r="E3149" t="s">
        <v>13509</v>
      </c>
      <c r="F3149" t="s">
        <v>13510</v>
      </c>
      <c r="H3149">
        <v>50.184138300000001</v>
      </c>
      <c r="I3149">
        <v>-117.4579773</v>
      </c>
      <c r="J3149" s="1" t="str">
        <f t="shared" si="198"/>
        <v>NGR bulk stream sediment</v>
      </c>
      <c r="K3149" s="1" t="str">
        <f t="shared" si="199"/>
        <v>&lt;177 micron (NGR)</v>
      </c>
      <c r="L3149">
        <v>8</v>
      </c>
      <c r="M3149" t="s">
        <v>205</v>
      </c>
      <c r="N3149">
        <v>123</v>
      </c>
      <c r="O3149" t="s">
        <v>57</v>
      </c>
      <c r="P3149" t="s">
        <v>47</v>
      </c>
      <c r="Q3149" t="s">
        <v>417</v>
      </c>
      <c r="R3149" t="s">
        <v>149</v>
      </c>
      <c r="S3149" t="s">
        <v>218</v>
      </c>
      <c r="T3149" t="s">
        <v>51</v>
      </c>
      <c r="U3149" t="s">
        <v>145</v>
      </c>
      <c r="V3149" t="s">
        <v>125</v>
      </c>
      <c r="W3149" t="s">
        <v>110</v>
      </c>
      <c r="X3149" t="s">
        <v>103</v>
      </c>
      <c r="Y3149" t="s">
        <v>59</v>
      </c>
      <c r="Z3149" t="s">
        <v>56</v>
      </c>
      <c r="AA3149" t="s">
        <v>46</v>
      </c>
      <c r="AB3149" t="s">
        <v>142</v>
      </c>
      <c r="AC3149" t="s">
        <v>58</v>
      </c>
      <c r="AD3149" t="s">
        <v>237</v>
      </c>
      <c r="AE3149" t="s">
        <v>56</v>
      </c>
      <c r="AF3149" t="s">
        <v>336</v>
      </c>
      <c r="AG3149" t="s">
        <v>63</v>
      </c>
      <c r="AH3149" t="s">
        <v>149</v>
      </c>
      <c r="AI3149" t="s">
        <v>62</v>
      </c>
      <c r="AJ3149" t="s">
        <v>88</v>
      </c>
      <c r="AK3149" t="s">
        <v>412</v>
      </c>
      <c r="AL3149" t="s">
        <v>47</v>
      </c>
      <c r="AM3149" t="s">
        <v>47</v>
      </c>
      <c r="AN3149" t="s">
        <v>695</v>
      </c>
      <c r="AO3149" t="s">
        <v>82</v>
      </c>
    </row>
    <row r="3150" spans="1:41" hidden="1" x14ac:dyDescent="0.25">
      <c r="A3150" t="s">
        <v>13511</v>
      </c>
      <c r="B3150" t="s">
        <v>13512</v>
      </c>
      <c r="C3150" s="1" t="str">
        <f t="shared" si="196"/>
        <v>21:1063</v>
      </c>
      <c r="D3150" s="1" t="str">
        <f t="shared" si="197"/>
        <v>21:0124</v>
      </c>
      <c r="E3150" t="s">
        <v>13513</v>
      </c>
      <c r="F3150" t="s">
        <v>13514</v>
      </c>
      <c r="H3150">
        <v>50.112080400000004</v>
      </c>
      <c r="I3150">
        <v>-117.4838086</v>
      </c>
      <c r="J3150" s="1" t="str">
        <f t="shared" si="198"/>
        <v>NGR bulk stream sediment</v>
      </c>
      <c r="K3150" s="1" t="str">
        <f t="shared" si="199"/>
        <v>&lt;177 micron (NGR)</v>
      </c>
      <c r="L3150">
        <v>8</v>
      </c>
      <c r="M3150" t="s">
        <v>214</v>
      </c>
      <c r="N3150">
        <v>124</v>
      </c>
      <c r="O3150" t="s">
        <v>108</v>
      </c>
      <c r="P3150" t="s">
        <v>122</v>
      </c>
      <c r="Q3150" t="s">
        <v>1157</v>
      </c>
      <c r="R3150" t="s">
        <v>148</v>
      </c>
      <c r="S3150" t="s">
        <v>207</v>
      </c>
      <c r="T3150" t="s">
        <v>209</v>
      </c>
      <c r="U3150" t="s">
        <v>241</v>
      </c>
      <c r="V3150" t="s">
        <v>73</v>
      </c>
      <c r="W3150" t="s">
        <v>151</v>
      </c>
      <c r="X3150" t="s">
        <v>55</v>
      </c>
      <c r="Y3150" t="s">
        <v>273</v>
      </c>
      <c r="Z3150" t="s">
        <v>199</v>
      </c>
      <c r="AA3150" t="s">
        <v>47</v>
      </c>
      <c r="AB3150" t="s">
        <v>110</v>
      </c>
      <c r="AC3150" t="s">
        <v>59</v>
      </c>
      <c r="AD3150" t="s">
        <v>226</v>
      </c>
      <c r="AE3150" t="s">
        <v>105</v>
      </c>
      <c r="AF3150" t="s">
        <v>76</v>
      </c>
      <c r="AG3150" t="s">
        <v>946</v>
      </c>
      <c r="AH3150" t="s">
        <v>61</v>
      </c>
      <c r="AI3150" t="s">
        <v>235</v>
      </c>
      <c r="AJ3150" t="s">
        <v>50</v>
      </c>
      <c r="AK3150" t="s">
        <v>282</v>
      </c>
      <c r="AL3150" t="s">
        <v>47</v>
      </c>
      <c r="AM3150" t="s">
        <v>103</v>
      </c>
      <c r="AN3150" t="s">
        <v>662</v>
      </c>
      <c r="AO3150" t="s">
        <v>108</v>
      </c>
    </row>
    <row r="3151" spans="1:41" hidden="1" x14ac:dyDescent="0.25">
      <c r="A3151" t="s">
        <v>13515</v>
      </c>
      <c r="B3151" t="s">
        <v>13516</v>
      </c>
      <c r="C3151" s="1" t="str">
        <f t="shared" si="196"/>
        <v>21:1063</v>
      </c>
      <c r="D3151" s="1" t="str">
        <f t="shared" si="197"/>
        <v>21:0124</v>
      </c>
      <c r="E3151" t="s">
        <v>13517</v>
      </c>
      <c r="F3151" t="s">
        <v>13518</v>
      </c>
      <c r="H3151">
        <v>50.1288591</v>
      </c>
      <c r="I3151">
        <v>-117.5242583</v>
      </c>
      <c r="J3151" s="1" t="str">
        <f t="shared" si="198"/>
        <v>NGR bulk stream sediment</v>
      </c>
      <c r="K3151" s="1" t="str">
        <f t="shared" si="199"/>
        <v>&lt;177 micron (NGR)</v>
      </c>
      <c r="L3151">
        <v>8</v>
      </c>
      <c r="M3151" t="s">
        <v>223</v>
      </c>
      <c r="N3151">
        <v>125</v>
      </c>
      <c r="O3151" t="s">
        <v>61</v>
      </c>
      <c r="P3151" t="s">
        <v>47</v>
      </c>
      <c r="Q3151" t="s">
        <v>602</v>
      </c>
      <c r="R3151" t="s">
        <v>47</v>
      </c>
      <c r="S3151" t="s">
        <v>273</v>
      </c>
      <c r="T3151" t="s">
        <v>51</v>
      </c>
      <c r="U3151" t="s">
        <v>99</v>
      </c>
      <c r="V3151" t="s">
        <v>125</v>
      </c>
      <c r="W3151" t="s">
        <v>125</v>
      </c>
      <c r="X3151" t="s">
        <v>55</v>
      </c>
      <c r="Y3151" t="s">
        <v>250</v>
      </c>
      <c r="Z3151" t="s">
        <v>56</v>
      </c>
      <c r="AA3151" t="s">
        <v>46</v>
      </c>
      <c r="AB3151" t="s">
        <v>72</v>
      </c>
      <c r="AC3151" t="s">
        <v>58</v>
      </c>
      <c r="AD3151" t="s">
        <v>146</v>
      </c>
      <c r="AE3151" t="s">
        <v>199</v>
      </c>
      <c r="AF3151" t="s">
        <v>86</v>
      </c>
      <c r="AG3151" t="s">
        <v>270</v>
      </c>
      <c r="AH3151" t="s">
        <v>198</v>
      </c>
      <c r="AI3151" t="s">
        <v>198</v>
      </c>
      <c r="AJ3151" t="s">
        <v>58</v>
      </c>
      <c r="AK3151" t="s">
        <v>137</v>
      </c>
      <c r="AL3151" t="s">
        <v>47</v>
      </c>
      <c r="AM3151" t="s">
        <v>47</v>
      </c>
      <c r="AN3151" t="s">
        <v>356</v>
      </c>
      <c r="AO3151" t="s">
        <v>175</v>
      </c>
    </row>
    <row r="3152" spans="1:41" hidden="1" x14ac:dyDescent="0.25">
      <c r="A3152" t="s">
        <v>13519</v>
      </c>
      <c r="B3152" t="s">
        <v>13520</v>
      </c>
      <c r="C3152" s="1" t="str">
        <f t="shared" si="196"/>
        <v>21:1063</v>
      </c>
      <c r="D3152" s="1" t="str">
        <f t="shared" si="197"/>
        <v>21:0124</v>
      </c>
      <c r="E3152" t="s">
        <v>13521</v>
      </c>
      <c r="F3152" t="s">
        <v>13522</v>
      </c>
      <c r="H3152">
        <v>50.144084900000003</v>
      </c>
      <c r="I3152">
        <v>-117.56855280000001</v>
      </c>
      <c r="J3152" s="1" t="str">
        <f t="shared" si="198"/>
        <v>NGR bulk stream sediment</v>
      </c>
      <c r="K3152" s="1" t="str">
        <f t="shared" si="199"/>
        <v>&lt;177 micron (NGR)</v>
      </c>
      <c r="L3152">
        <v>8</v>
      </c>
      <c r="M3152" t="s">
        <v>233</v>
      </c>
      <c r="N3152">
        <v>126</v>
      </c>
      <c r="O3152" t="s">
        <v>57</v>
      </c>
      <c r="P3152" t="s">
        <v>47</v>
      </c>
      <c r="Q3152" t="s">
        <v>588</v>
      </c>
      <c r="R3152" t="s">
        <v>60</v>
      </c>
      <c r="S3152" t="s">
        <v>241</v>
      </c>
      <c r="T3152" t="s">
        <v>73</v>
      </c>
      <c r="U3152" t="s">
        <v>269</v>
      </c>
      <c r="V3152" t="s">
        <v>161</v>
      </c>
      <c r="W3152" t="s">
        <v>101</v>
      </c>
      <c r="X3152" t="s">
        <v>73</v>
      </c>
      <c r="Y3152" t="s">
        <v>218</v>
      </c>
      <c r="Z3152" t="s">
        <v>56</v>
      </c>
      <c r="AA3152" t="s">
        <v>46</v>
      </c>
      <c r="AB3152" t="s">
        <v>130</v>
      </c>
      <c r="AC3152" t="s">
        <v>127</v>
      </c>
      <c r="AD3152" t="s">
        <v>226</v>
      </c>
      <c r="AE3152" t="s">
        <v>56</v>
      </c>
      <c r="AF3152" t="s">
        <v>182</v>
      </c>
      <c r="AG3152" t="s">
        <v>123</v>
      </c>
      <c r="AH3152" t="s">
        <v>198</v>
      </c>
      <c r="AI3152" t="s">
        <v>57</v>
      </c>
      <c r="AJ3152" t="s">
        <v>259</v>
      </c>
      <c r="AK3152" t="s">
        <v>238</v>
      </c>
      <c r="AL3152" t="s">
        <v>47</v>
      </c>
      <c r="AM3152" t="s">
        <v>47</v>
      </c>
      <c r="AN3152" t="s">
        <v>48</v>
      </c>
      <c r="AO3152" t="s">
        <v>217</v>
      </c>
    </row>
    <row r="3153" spans="1:41" hidden="1" x14ac:dyDescent="0.25">
      <c r="A3153" t="s">
        <v>13523</v>
      </c>
      <c r="B3153" t="s">
        <v>13524</v>
      </c>
      <c r="C3153" s="1" t="str">
        <f t="shared" si="196"/>
        <v>21:1063</v>
      </c>
      <c r="D3153" s="1" t="str">
        <f t="shared" si="197"/>
        <v>21:0124</v>
      </c>
      <c r="E3153" t="s">
        <v>13525</v>
      </c>
      <c r="F3153" t="s">
        <v>13526</v>
      </c>
      <c r="H3153">
        <v>50.150993300000003</v>
      </c>
      <c r="I3153">
        <v>-117.6177388</v>
      </c>
      <c r="J3153" s="1" t="str">
        <f t="shared" si="198"/>
        <v>NGR bulk stream sediment</v>
      </c>
      <c r="K3153" s="1" t="str">
        <f t="shared" si="199"/>
        <v>&lt;177 micron (NGR)</v>
      </c>
      <c r="L3153">
        <v>8</v>
      </c>
      <c r="M3153" t="s">
        <v>248</v>
      </c>
      <c r="N3153">
        <v>127</v>
      </c>
      <c r="O3153" t="s">
        <v>110</v>
      </c>
      <c r="P3153" t="s">
        <v>47</v>
      </c>
      <c r="Q3153" t="s">
        <v>548</v>
      </c>
      <c r="R3153" t="s">
        <v>108</v>
      </c>
      <c r="S3153" t="s">
        <v>342</v>
      </c>
      <c r="T3153" t="s">
        <v>73</v>
      </c>
      <c r="U3153" t="s">
        <v>243</v>
      </c>
      <c r="V3153" t="s">
        <v>257</v>
      </c>
      <c r="W3153" t="s">
        <v>63</v>
      </c>
      <c r="X3153" t="s">
        <v>73</v>
      </c>
      <c r="Y3153" t="s">
        <v>239</v>
      </c>
      <c r="Z3153" t="s">
        <v>56</v>
      </c>
      <c r="AA3153" t="s">
        <v>46</v>
      </c>
      <c r="AB3153" t="s">
        <v>81</v>
      </c>
      <c r="AC3153" t="s">
        <v>98</v>
      </c>
      <c r="AD3153" t="s">
        <v>184</v>
      </c>
      <c r="AE3153" t="s">
        <v>199</v>
      </c>
      <c r="AF3153" t="s">
        <v>359</v>
      </c>
      <c r="AG3153" t="s">
        <v>336</v>
      </c>
      <c r="AH3153" t="s">
        <v>54</v>
      </c>
      <c r="AI3153" t="s">
        <v>54</v>
      </c>
      <c r="AJ3153" t="s">
        <v>118</v>
      </c>
      <c r="AK3153" t="s">
        <v>129</v>
      </c>
      <c r="AL3153" t="s">
        <v>47</v>
      </c>
      <c r="AM3153" t="s">
        <v>47</v>
      </c>
      <c r="AN3153" t="s">
        <v>533</v>
      </c>
      <c r="AO3153" t="s">
        <v>51</v>
      </c>
    </row>
    <row r="3154" spans="1:41" hidden="1" x14ac:dyDescent="0.25">
      <c r="A3154" t="s">
        <v>13527</v>
      </c>
      <c r="B3154" t="s">
        <v>13528</v>
      </c>
      <c r="C3154" s="1" t="str">
        <f t="shared" si="196"/>
        <v>21:1063</v>
      </c>
      <c r="D3154" s="1" t="str">
        <f t="shared" si="197"/>
        <v>21:0124</v>
      </c>
      <c r="E3154" t="s">
        <v>13529</v>
      </c>
      <c r="F3154" t="s">
        <v>13530</v>
      </c>
      <c r="H3154">
        <v>50.163780699999997</v>
      </c>
      <c r="I3154">
        <v>-117.6559307</v>
      </c>
      <c r="J3154" s="1" t="str">
        <f t="shared" si="198"/>
        <v>NGR bulk stream sediment</v>
      </c>
      <c r="K3154" s="1" t="str">
        <f t="shared" si="199"/>
        <v>&lt;177 micron (NGR)</v>
      </c>
      <c r="L3154">
        <v>8</v>
      </c>
      <c r="M3154" t="s">
        <v>256</v>
      </c>
      <c r="N3154">
        <v>128</v>
      </c>
      <c r="O3154" t="s">
        <v>64</v>
      </c>
      <c r="P3154" t="s">
        <v>47</v>
      </c>
      <c r="Q3154" t="s">
        <v>184</v>
      </c>
      <c r="R3154" t="s">
        <v>475</v>
      </c>
      <c r="S3154" t="s">
        <v>75</v>
      </c>
      <c r="T3154" t="s">
        <v>58</v>
      </c>
      <c r="U3154" t="s">
        <v>146</v>
      </c>
      <c r="V3154" t="s">
        <v>105</v>
      </c>
      <c r="W3154" t="s">
        <v>110</v>
      </c>
      <c r="X3154" t="s">
        <v>122</v>
      </c>
      <c r="Y3154" t="s">
        <v>250</v>
      </c>
      <c r="Z3154" t="s">
        <v>56</v>
      </c>
      <c r="AA3154" t="s">
        <v>46</v>
      </c>
      <c r="AB3154" t="s">
        <v>64</v>
      </c>
      <c r="AC3154" t="s">
        <v>90</v>
      </c>
      <c r="AD3154" t="s">
        <v>320</v>
      </c>
      <c r="AE3154" t="s">
        <v>84</v>
      </c>
      <c r="AF3154" t="s">
        <v>51</v>
      </c>
      <c r="AG3154" t="s">
        <v>62</v>
      </c>
      <c r="AH3154" t="s">
        <v>62</v>
      </c>
      <c r="AI3154" t="s">
        <v>62</v>
      </c>
      <c r="AJ3154" t="s">
        <v>76</v>
      </c>
      <c r="AK3154" t="s">
        <v>6699</v>
      </c>
      <c r="AL3154" t="s">
        <v>47</v>
      </c>
      <c r="AM3154" t="s">
        <v>47</v>
      </c>
      <c r="AN3154" t="s">
        <v>65</v>
      </c>
      <c r="AO3154" t="s">
        <v>47</v>
      </c>
    </row>
    <row r="3155" spans="1:41" hidden="1" x14ac:dyDescent="0.25">
      <c r="A3155" t="s">
        <v>13531</v>
      </c>
      <c r="B3155" t="s">
        <v>13532</v>
      </c>
      <c r="C3155" s="1" t="str">
        <f t="shared" ref="C3155:C3218" si="200">HYPERLINK("http://geochem.nrcan.gc.ca/cdogs/content/bdl/bdl211063_e.htm", "21:1063")</f>
        <v>21:1063</v>
      </c>
      <c r="D3155" s="1" t="str">
        <f t="shared" ref="D3155:D3218" si="201">HYPERLINK("http://geochem.nrcan.gc.ca/cdogs/content/svy/svy210124_e.htm", "21:0124")</f>
        <v>21:0124</v>
      </c>
      <c r="E3155" t="s">
        <v>13533</v>
      </c>
      <c r="F3155" t="s">
        <v>13534</v>
      </c>
      <c r="H3155">
        <v>50.192939299999999</v>
      </c>
      <c r="I3155">
        <v>-117.6795582</v>
      </c>
      <c r="J3155" s="1" t="str">
        <f t="shared" si="198"/>
        <v>NGR bulk stream sediment</v>
      </c>
      <c r="K3155" s="1" t="str">
        <f t="shared" si="199"/>
        <v>&lt;177 micron (NGR)</v>
      </c>
      <c r="L3155">
        <v>8</v>
      </c>
      <c r="M3155" t="s">
        <v>265</v>
      </c>
      <c r="N3155">
        <v>129</v>
      </c>
      <c r="O3155" t="s">
        <v>87</v>
      </c>
      <c r="P3155" t="s">
        <v>47</v>
      </c>
      <c r="Q3155" t="s">
        <v>588</v>
      </c>
      <c r="R3155" t="s">
        <v>76</v>
      </c>
      <c r="S3155" t="s">
        <v>343</v>
      </c>
      <c r="T3155" t="s">
        <v>51</v>
      </c>
      <c r="U3155" t="s">
        <v>187</v>
      </c>
      <c r="V3155" t="s">
        <v>63</v>
      </c>
      <c r="W3155" t="s">
        <v>61</v>
      </c>
      <c r="X3155" t="s">
        <v>108</v>
      </c>
      <c r="Y3155" t="s">
        <v>342</v>
      </c>
      <c r="Z3155" t="s">
        <v>56</v>
      </c>
      <c r="AA3155" t="s">
        <v>46</v>
      </c>
      <c r="AB3155" t="s">
        <v>60</v>
      </c>
      <c r="AC3155" t="s">
        <v>76</v>
      </c>
      <c r="AD3155" t="s">
        <v>438</v>
      </c>
      <c r="AE3155" t="s">
        <v>56</v>
      </c>
      <c r="AF3155" t="s">
        <v>206</v>
      </c>
      <c r="AG3155" t="s">
        <v>62</v>
      </c>
      <c r="AH3155" t="s">
        <v>57</v>
      </c>
      <c r="AI3155" t="s">
        <v>53</v>
      </c>
      <c r="AJ3155" t="s">
        <v>1174</v>
      </c>
      <c r="AK3155" t="s">
        <v>13535</v>
      </c>
      <c r="AL3155" t="s">
        <v>47</v>
      </c>
      <c r="AM3155" t="s">
        <v>47</v>
      </c>
      <c r="AN3155" t="s">
        <v>592</v>
      </c>
      <c r="AO3155" t="s">
        <v>175</v>
      </c>
    </row>
    <row r="3156" spans="1:41" hidden="1" x14ac:dyDescent="0.25">
      <c r="A3156" t="s">
        <v>13536</v>
      </c>
      <c r="B3156" t="s">
        <v>13537</v>
      </c>
      <c r="C3156" s="1" t="str">
        <f t="shared" si="200"/>
        <v>21:1063</v>
      </c>
      <c r="D3156" s="1" t="str">
        <f t="shared" si="201"/>
        <v>21:0124</v>
      </c>
      <c r="E3156" t="s">
        <v>13538</v>
      </c>
      <c r="F3156" t="s">
        <v>13539</v>
      </c>
      <c r="H3156">
        <v>50.206961999999997</v>
      </c>
      <c r="I3156">
        <v>-117.6946684</v>
      </c>
      <c r="J3156" s="1" t="str">
        <f t="shared" si="198"/>
        <v>NGR bulk stream sediment</v>
      </c>
      <c r="K3156" s="1" t="str">
        <f t="shared" si="199"/>
        <v>&lt;177 micron (NGR)</v>
      </c>
      <c r="L3156">
        <v>9</v>
      </c>
      <c r="M3156" t="s">
        <v>45</v>
      </c>
      <c r="N3156">
        <v>130</v>
      </c>
      <c r="O3156" t="s">
        <v>54</v>
      </c>
      <c r="P3156" t="s">
        <v>47</v>
      </c>
      <c r="Q3156" t="s">
        <v>481</v>
      </c>
      <c r="R3156" t="s">
        <v>66</v>
      </c>
      <c r="S3156" t="s">
        <v>75</v>
      </c>
      <c r="T3156" t="s">
        <v>51</v>
      </c>
      <c r="U3156" t="s">
        <v>225</v>
      </c>
      <c r="V3156" t="s">
        <v>64</v>
      </c>
      <c r="W3156" t="s">
        <v>149</v>
      </c>
      <c r="X3156" t="s">
        <v>51</v>
      </c>
      <c r="Y3156" t="s">
        <v>186</v>
      </c>
      <c r="Z3156" t="s">
        <v>56</v>
      </c>
      <c r="AA3156" t="s">
        <v>46</v>
      </c>
      <c r="AB3156" t="s">
        <v>164</v>
      </c>
      <c r="AC3156" t="s">
        <v>267</v>
      </c>
      <c r="AD3156" t="s">
        <v>226</v>
      </c>
      <c r="AE3156" t="s">
        <v>56</v>
      </c>
      <c r="AF3156" t="s">
        <v>200</v>
      </c>
      <c r="AG3156" t="s">
        <v>227</v>
      </c>
      <c r="AH3156" t="s">
        <v>53</v>
      </c>
      <c r="AI3156" t="s">
        <v>54</v>
      </c>
      <c r="AJ3156" t="s">
        <v>96</v>
      </c>
      <c r="AK3156" t="s">
        <v>58</v>
      </c>
      <c r="AL3156" t="s">
        <v>47</v>
      </c>
      <c r="AM3156" t="s">
        <v>47</v>
      </c>
      <c r="AN3156" t="s">
        <v>695</v>
      </c>
      <c r="AO3156" t="s">
        <v>50</v>
      </c>
    </row>
    <row r="3157" spans="1:41" hidden="1" x14ac:dyDescent="0.25">
      <c r="A3157" t="s">
        <v>13540</v>
      </c>
      <c r="B3157" t="s">
        <v>13541</v>
      </c>
      <c r="C3157" s="1" t="str">
        <f t="shared" si="200"/>
        <v>21:1063</v>
      </c>
      <c r="D3157" s="1" t="str">
        <f t="shared" si="201"/>
        <v>21:0124</v>
      </c>
      <c r="E3157" t="s">
        <v>13542</v>
      </c>
      <c r="F3157" t="s">
        <v>13543</v>
      </c>
      <c r="H3157">
        <v>50.245373899999997</v>
      </c>
      <c r="I3157">
        <v>-117.7360266</v>
      </c>
      <c r="J3157" s="1" t="str">
        <f t="shared" si="198"/>
        <v>NGR bulk stream sediment</v>
      </c>
      <c r="K3157" s="1" t="str">
        <f t="shared" si="199"/>
        <v>&lt;177 micron (NGR)</v>
      </c>
      <c r="L3157">
        <v>9</v>
      </c>
      <c r="M3157" t="s">
        <v>71</v>
      </c>
      <c r="N3157">
        <v>131</v>
      </c>
      <c r="O3157" t="s">
        <v>174</v>
      </c>
      <c r="P3157" t="s">
        <v>47</v>
      </c>
      <c r="Q3157" t="s">
        <v>234</v>
      </c>
      <c r="R3157" t="s">
        <v>209</v>
      </c>
      <c r="S3157" t="s">
        <v>538</v>
      </c>
      <c r="T3157" t="s">
        <v>58</v>
      </c>
      <c r="U3157" t="s">
        <v>190</v>
      </c>
      <c r="V3157" t="s">
        <v>206</v>
      </c>
      <c r="W3157" t="s">
        <v>63</v>
      </c>
      <c r="X3157" t="s">
        <v>51</v>
      </c>
      <c r="Y3157" t="s">
        <v>184</v>
      </c>
      <c r="Z3157" t="s">
        <v>56</v>
      </c>
      <c r="AA3157" t="s">
        <v>46</v>
      </c>
      <c r="AB3157" t="s">
        <v>455</v>
      </c>
      <c r="AC3157" t="s">
        <v>306</v>
      </c>
      <c r="AD3157" t="s">
        <v>589</v>
      </c>
      <c r="AE3157" t="s">
        <v>56</v>
      </c>
      <c r="AF3157" t="s">
        <v>55</v>
      </c>
      <c r="AG3157" t="s">
        <v>836</v>
      </c>
      <c r="AH3157" t="s">
        <v>46</v>
      </c>
      <c r="AI3157" t="s">
        <v>63</v>
      </c>
      <c r="AJ3157" t="s">
        <v>143</v>
      </c>
      <c r="AK3157" t="s">
        <v>493</v>
      </c>
      <c r="AL3157" t="s">
        <v>47</v>
      </c>
      <c r="AM3157" t="s">
        <v>103</v>
      </c>
      <c r="AN3157" t="s">
        <v>432</v>
      </c>
      <c r="AO3157" t="s">
        <v>108</v>
      </c>
    </row>
    <row r="3158" spans="1:41" hidden="1" x14ac:dyDescent="0.25">
      <c r="A3158" t="s">
        <v>13544</v>
      </c>
      <c r="B3158" t="s">
        <v>13545</v>
      </c>
      <c r="C3158" s="1" t="str">
        <f t="shared" si="200"/>
        <v>21:1063</v>
      </c>
      <c r="D3158" s="1" t="str">
        <f t="shared" si="201"/>
        <v>21:0124</v>
      </c>
      <c r="E3158" t="s">
        <v>13546</v>
      </c>
      <c r="F3158" t="s">
        <v>13547</v>
      </c>
      <c r="H3158">
        <v>50.241157000000001</v>
      </c>
      <c r="I3158">
        <v>-117.70822149999999</v>
      </c>
      <c r="J3158" s="1" t="str">
        <f t="shared" si="198"/>
        <v>NGR bulk stream sediment</v>
      </c>
      <c r="K3158" s="1" t="str">
        <f t="shared" si="199"/>
        <v>&lt;177 micron (NGR)</v>
      </c>
      <c r="L3158">
        <v>9</v>
      </c>
      <c r="M3158" t="s">
        <v>280</v>
      </c>
      <c r="N3158">
        <v>132</v>
      </c>
      <c r="O3158" t="s">
        <v>198</v>
      </c>
      <c r="P3158" t="s">
        <v>47</v>
      </c>
      <c r="Q3158" t="s">
        <v>404</v>
      </c>
      <c r="R3158" t="s">
        <v>60</v>
      </c>
      <c r="S3158" t="s">
        <v>300</v>
      </c>
      <c r="T3158" t="s">
        <v>55</v>
      </c>
      <c r="U3158" t="s">
        <v>160</v>
      </c>
      <c r="V3158" t="s">
        <v>57</v>
      </c>
      <c r="W3158" t="s">
        <v>161</v>
      </c>
      <c r="X3158" t="s">
        <v>52</v>
      </c>
      <c r="Y3158" t="s">
        <v>475</v>
      </c>
      <c r="Z3158" t="s">
        <v>56</v>
      </c>
      <c r="AA3158" t="s">
        <v>46</v>
      </c>
      <c r="AB3158" t="s">
        <v>72</v>
      </c>
      <c r="AC3158" t="s">
        <v>267</v>
      </c>
      <c r="AD3158" t="s">
        <v>250</v>
      </c>
      <c r="AE3158" t="s">
        <v>380</v>
      </c>
      <c r="AF3158" t="s">
        <v>55</v>
      </c>
      <c r="AG3158" t="s">
        <v>151</v>
      </c>
      <c r="AH3158" t="s">
        <v>174</v>
      </c>
      <c r="AI3158" t="s">
        <v>57</v>
      </c>
      <c r="AJ3158" t="s">
        <v>123</v>
      </c>
      <c r="AK3158" t="s">
        <v>111</v>
      </c>
      <c r="AL3158" t="s">
        <v>47</v>
      </c>
      <c r="AM3158" t="s">
        <v>47</v>
      </c>
      <c r="AN3158" t="s">
        <v>372</v>
      </c>
      <c r="AO3158" t="s">
        <v>76</v>
      </c>
    </row>
    <row r="3159" spans="1:41" hidden="1" x14ac:dyDescent="0.25">
      <c r="A3159" t="s">
        <v>13548</v>
      </c>
      <c r="B3159" t="s">
        <v>13549</v>
      </c>
      <c r="C3159" s="1" t="str">
        <f t="shared" si="200"/>
        <v>21:1063</v>
      </c>
      <c r="D3159" s="1" t="str">
        <f t="shared" si="201"/>
        <v>21:0124</v>
      </c>
      <c r="E3159" t="s">
        <v>13546</v>
      </c>
      <c r="F3159" t="s">
        <v>13550</v>
      </c>
      <c r="H3159">
        <v>50.241157000000001</v>
      </c>
      <c r="I3159">
        <v>-117.70822149999999</v>
      </c>
      <c r="J3159" s="1" t="str">
        <f t="shared" si="198"/>
        <v>NGR bulk stream sediment</v>
      </c>
      <c r="K3159" s="1" t="str">
        <f t="shared" si="199"/>
        <v>&lt;177 micron (NGR)</v>
      </c>
      <c r="L3159">
        <v>9</v>
      </c>
      <c r="M3159" t="s">
        <v>288</v>
      </c>
      <c r="N3159">
        <v>133</v>
      </c>
      <c r="O3159" t="s">
        <v>62</v>
      </c>
      <c r="P3159" t="s">
        <v>47</v>
      </c>
      <c r="Q3159" t="s">
        <v>404</v>
      </c>
      <c r="R3159" t="s">
        <v>103</v>
      </c>
      <c r="S3159" t="s">
        <v>183</v>
      </c>
      <c r="T3159" t="s">
        <v>55</v>
      </c>
      <c r="U3159" t="s">
        <v>358</v>
      </c>
      <c r="V3159" t="s">
        <v>54</v>
      </c>
      <c r="W3159" t="s">
        <v>161</v>
      </c>
      <c r="X3159" t="s">
        <v>52</v>
      </c>
      <c r="Y3159" t="s">
        <v>80</v>
      </c>
      <c r="Z3159" t="s">
        <v>56</v>
      </c>
      <c r="AA3159" t="s">
        <v>46</v>
      </c>
      <c r="AB3159" t="s">
        <v>103</v>
      </c>
      <c r="AC3159" t="s">
        <v>267</v>
      </c>
      <c r="AD3159" t="s">
        <v>183</v>
      </c>
      <c r="AE3159" t="s">
        <v>380</v>
      </c>
      <c r="AF3159" t="s">
        <v>55</v>
      </c>
      <c r="AG3159" t="s">
        <v>437</v>
      </c>
      <c r="AH3159" t="s">
        <v>185</v>
      </c>
      <c r="AI3159" t="s">
        <v>198</v>
      </c>
      <c r="AJ3159" t="s">
        <v>182</v>
      </c>
      <c r="AK3159" t="s">
        <v>182</v>
      </c>
      <c r="AL3159" t="s">
        <v>47</v>
      </c>
      <c r="AM3159" t="s">
        <v>47</v>
      </c>
      <c r="AN3159" t="s">
        <v>152</v>
      </c>
      <c r="AO3159" t="s">
        <v>209</v>
      </c>
    </row>
    <row r="3160" spans="1:41" hidden="1" x14ac:dyDescent="0.25">
      <c r="A3160" t="s">
        <v>13551</v>
      </c>
      <c r="B3160" t="s">
        <v>13552</v>
      </c>
      <c r="C3160" s="1" t="str">
        <f t="shared" si="200"/>
        <v>21:1063</v>
      </c>
      <c r="D3160" s="1" t="str">
        <f t="shared" si="201"/>
        <v>21:0124</v>
      </c>
      <c r="E3160" t="s">
        <v>13553</v>
      </c>
      <c r="F3160" t="s">
        <v>13554</v>
      </c>
      <c r="H3160">
        <v>50.251303900000003</v>
      </c>
      <c r="I3160">
        <v>-117.6604265</v>
      </c>
      <c r="J3160" s="1" t="str">
        <f t="shared" si="198"/>
        <v>NGR bulk stream sediment</v>
      </c>
      <c r="K3160" s="1" t="str">
        <f t="shared" si="199"/>
        <v>&lt;177 micron (NGR)</v>
      </c>
      <c r="L3160">
        <v>9</v>
      </c>
      <c r="M3160" t="s">
        <v>95</v>
      </c>
      <c r="N3160">
        <v>134</v>
      </c>
      <c r="O3160" t="s">
        <v>62</v>
      </c>
      <c r="P3160" t="s">
        <v>103</v>
      </c>
      <c r="Q3160" t="s">
        <v>6285</v>
      </c>
      <c r="R3160" t="s">
        <v>228</v>
      </c>
      <c r="S3160" t="s">
        <v>554</v>
      </c>
      <c r="T3160" t="s">
        <v>52</v>
      </c>
      <c r="U3160" t="s">
        <v>160</v>
      </c>
      <c r="V3160" t="s">
        <v>53</v>
      </c>
      <c r="W3160" t="s">
        <v>125</v>
      </c>
      <c r="X3160" t="s">
        <v>122</v>
      </c>
      <c r="Y3160" t="s">
        <v>239</v>
      </c>
      <c r="Z3160" t="s">
        <v>56</v>
      </c>
      <c r="AA3160" t="s">
        <v>46</v>
      </c>
      <c r="AB3160" t="s">
        <v>257</v>
      </c>
      <c r="AC3160" t="s">
        <v>50</v>
      </c>
      <c r="AD3160" t="s">
        <v>126</v>
      </c>
      <c r="AE3160" t="s">
        <v>380</v>
      </c>
      <c r="AF3160" t="s">
        <v>307</v>
      </c>
      <c r="AG3160" t="s">
        <v>182</v>
      </c>
      <c r="AH3160" t="s">
        <v>61</v>
      </c>
      <c r="AI3160" t="s">
        <v>54</v>
      </c>
      <c r="AJ3160" t="s">
        <v>122</v>
      </c>
      <c r="AK3160" t="s">
        <v>125</v>
      </c>
      <c r="AL3160" t="s">
        <v>47</v>
      </c>
      <c r="AM3160" t="s">
        <v>47</v>
      </c>
      <c r="AN3160" t="s">
        <v>89</v>
      </c>
      <c r="AO3160" t="s">
        <v>66</v>
      </c>
    </row>
    <row r="3161" spans="1:41" hidden="1" x14ac:dyDescent="0.25">
      <c r="A3161" t="s">
        <v>13555</v>
      </c>
      <c r="B3161" t="s">
        <v>13556</v>
      </c>
      <c r="C3161" s="1" t="str">
        <f t="shared" si="200"/>
        <v>21:1063</v>
      </c>
      <c r="D3161" s="1" t="str">
        <f t="shared" si="201"/>
        <v>21:0124</v>
      </c>
      <c r="E3161" t="s">
        <v>13557</v>
      </c>
      <c r="F3161" t="s">
        <v>13558</v>
      </c>
      <c r="H3161">
        <v>50.2483097</v>
      </c>
      <c r="I3161">
        <v>-117.6409026</v>
      </c>
      <c r="J3161" s="1" t="str">
        <f t="shared" si="198"/>
        <v>NGR bulk stream sediment</v>
      </c>
      <c r="K3161" s="1" t="str">
        <f t="shared" si="199"/>
        <v>&lt;177 micron (NGR)</v>
      </c>
      <c r="L3161">
        <v>9</v>
      </c>
      <c r="M3161" t="s">
        <v>117</v>
      </c>
      <c r="N3161">
        <v>135</v>
      </c>
      <c r="O3161" t="s">
        <v>62</v>
      </c>
      <c r="P3161" t="s">
        <v>47</v>
      </c>
      <c r="Q3161" t="s">
        <v>436</v>
      </c>
      <c r="R3161" t="s">
        <v>123</v>
      </c>
      <c r="S3161" t="s">
        <v>554</v>
      </c>
      <c r="T3161" t="s">
        <v>52</v>
      </c>
      <c r="U3161" t="s">
        <v>934</v>
      </c>
      <c r="V3161" t="s">
        <v>149</v>
      </c>
      <c r="W3161" t="s">
        <v>139</v>
      </c>
      <c r="X3161" t="s">
        <v>103</v>
      </c>
      <c r="Y3161" t="s">
        <v>218</v>
      </c>
      <c r="Z3161" t="s">
        <v>56</v>
      </c>
      <c r="AA3161" t="s">
        <v>46</v>
      </c>
      <c r="AB3161" t="s">
        <v>455</v>
      </c>
      <c r="AC3161" t="s">
        <v>55</v>
      </c>
      <c r="AD3161" t="s">
        <v>250</v>
      </c>
      <c r="AE3161" t="s">
        <v>380</v>
      </c>
      <c r="AF3161" t="s">
        <v>307</v>
      </c>
      <c r="AG3161" t="s">
        <v>224</v>
      </c>
      <c r="AH3161" t="s">
        <v>64</v>
      </c>
      <c r="AI3161" t="s">
        <v>46</v>
      </c>
      <c r="AJ3161" t="s">
        <v>60</v>
      </c>
      <c r="AK3161" t="s">
        <v>139</v>
      </c>
      <c r="AL3161" t="s">
        <v>47</v>
      </c>
      <c r="AM3161" t="s">
        <v>47</v>
      </c>
      <c r="AN3161" t="s">
        <v>284</v>
      </c>
      <c r="AO3161" t="s">
        <v>85</v>
      </c>
    </row>
    <row r="3162" spans="1:41" hidden="1" x14ac:dyDescent="0.25">
      <c r="A3162" t="s">
        <v>13559</v>
      </c>
      <c r="B3162" t="s">
        <v>13560</v>
      </c>
      <c r="C3162" s="1" t="str">
        <f t="shared" si="200"/>
        <v>21:1063</v>
      </c>
      <c r="D3162" s="1" t="str">
        <f t="shared" si="201"/>
        <v>21:0124</v>
      </c>
      <c r="E3162" t="s">
        <v>13561</v>
      </c>
      <c r="F3162" t="s">
        <v>13562</v>
      </c>
      <c r="H3162">
        <v>50.239775000000002</v>
      </c>
      <c r="I3162">
        <v>-117.6851317</v>
      </c>
      <c r="J3162" s="1" t="str">
        <f t="shared" si="198"/>
        <v>NGR bulk stream sediment</v>
      </c>
      <c r="K3162" s="1" t="str">
        <f t="shared" si="199"/>
        <v>&lt;177 micron (NGR)</v>
      </c>
      <c r="L3162">
        <v>9</v>
      </c>
      <c r="M3162" t="s">
        <v>136</v>
      </c>
      <c r="N3162">
        <v>136</v>
      </c>
      <c r="O3162" t="s">
        <v>53</v>
      </c>
      <c r="P3162" t="s">
        <v>47</v>
      </c>
      <c r="Q3162" t="s">
        <v>404</v>
      </c>
      <c r="R3162" t="s">
        <v>271</v>
      </c>
      <c r="S3162" t="s">
        <v>190</v>
      </c>
      <c r="T3162" t="s">
        <v>52</v>
      </c>
      <c r="U3162" t="s">
        <v>475</v>
      </c>
      <c r="V3162" t="s">
        <v>174</v>
      </c>
      <c r="W3162" t="s">
        <v>64</v>
      </c>
      <c r="X3162" t="s">
        <v>51</v>
      </c>
      <c r="Y3162" t="s">
        <v>190</v>
      </c>
      <c r="Z3162" t="s">
        <v>56</v>
      </c>
      <c r="AA3162" t="s">
        <v>46</v>
      </c>
      <c r="AB3162" t="s">
        <v>164</v>
      </c>
      <c r="AC3162" t="s">
        <v>58</v>
      </c>
      <c r="AD3162" t="s">
        <v>457</v>
      </c>
      <c r="AE3162" t="s">
        <v>56</v>
      </c>
      <c r="AF3162" t="s">
        <v>224</v>
      </c>
      <c r="AG3162" t="s">
        <v>72</v>
      </c>
      <c r="AH3162" t="s">
        <v>198</v>
      </c>
      <c r="AI3162" t="s">
        <v>53</v>
      </c>
      <c r="AJ3162" t="s">
        <v>271</v>
      </c>
      <c r="AK3162" t="s">
        <v>181</v>
      </c>
      <c r="AL3162" t="s">
        <v>47</v>
      </c>
      <c r="AM3162" t="s">
        <v>47</v>
      </c>
      <c r="AN3162" t="s">
        <v>372</v>
      </c>
      <c r="AO3162" t="s">
        <v>59</v>
      </c>
    </row>
    <row r="3163" spans="1:41" hidden="1" x14ac:dyDescent="0.25">
      <c r="A3163" t="s">
        <v>13563</v>
      </c>
      <c r="B3163" t="s">
        <v>13564</v>
      </c>
      <c r="C3163" s="1" t="str">
        <f t="shared" si="200"/>
        <v>21:1063</v>
      </c>
      <c r="D3163" s="1" t="str">
        <f t="shared" si="201"/>
        <v>21:0124</v>
      </c>
      <c r="E3163" t="s">
        <v>13565</v>
      </c>
      <c r="F3163" t="s">
        <v>13566</v>
      </c>
      <c r="H3163">
        <v>50.286644299999999</v>
      </c>
      <c r="I3163">
        <v>-117.7503753</v>
      </c>
      <c r="J3163" s="1" t="str">
        <f t="shared" si="198"/>
        <v>NGR bulk stream sediment</v>
      </c>
      <c r="K3163" s="1" t="str">
        <f t="shared" si="199"/>
        <v>&lt;177 micron (NGR)</v>
      </c>
      <c r="L3163">
        <v>9</v>
      </c>
      <c r="M3163" t="s">
        <v>157</v>
      </c>
      <c r="N3163">
        <v>137</v>
      </c>
      <c r="O3163" t="s">
        <v>62</v>
      </c>
      <c r="P3163" t="s">
        <v>47</v>
      </c>
      <c r="Q3163" t="s">
        <v>424</v>
      </c>
      <c r="R3163" t="s">
        <v>149</v>
      </c>
      <c r="S3163" t="s">
        <v>124</v>
      </c>
      <c r="T3163" t="s">
        <v>51</v>
      </c>
      <c r="U3163" t="s">
        <v>217</v>
      </c>
      <c r="V3163" t="s">
        <v>149</v>
      </c>
      <c r="W3163" t="s">
        <v>185</v>
      </c>
      <c r="X3163" t="s">
        <v>51</v>
      </c>
      <c r="Y3163" t="s">
        <v>90</v>
      </c>
      <c r="Z3163" t="s">
        <v>56</v>
      </c>
      <c r="AA3163" t="s">
        <v>46</v>
      </c>
      <c r="AB3163" t="s">
        <v>455</v>
      </c>
      <c r="AC3163" t="s">
        <v>55</v>
      </c>
      <c r="AD3163" t="s">
        <v>146</v>
      </c>
      <c r="AE3163" t="s">
        <v>380</v>
      </c>
      <c r="AF3163" t="s">
        <v>102</v>
      </c>
      <c r="AG3163" t="s">
        <v>130</v>
      </c>
      <c r="AH3163" t="s">
        <v>46</v>
      </c>
      <c r="AI3163" t="s">
        <v>62</v>
      </c>
      <c r="AJ3163" t="s">
        <v>493</v>
      </c>
      <c r="AK3163" t="s">
        <v>173</v>
      </c>
      <c r="AL3163" t="s">
        <v>47</v>
      </c>
      <c r="AM3163" t="s">
        <v>47</v>
      </c>
      <c r="AN3163" t="s">
        <v>171</v>
      </c>
      <c r="AO3163" t="s">
        <v>145</v>
      </c>
    </row>
    <row r="3164" spans="1:41" hidden="1" x14ac:dyDescent="0.25">
      <c r="A3164" t="s">
        <v>13567</v>
      </c>
      <c r="B3164" t="s">
        <v>13568</v>
      </c>
      <c r="C3164" s="1" t="str">
        <f t="shared" si="200"/>
        <v>21:1063</v>
      </c>
      <c r="D3164" s="1" t="str">
        <f t="shared" si="201"/>
        <v>21:0124</v>
      </c>
      <c r="E3164" t="s">
        <v>13569</v>
      </c>
      <c r="F3164" t="s">
        <v>13570</v>
      </c>
      <c r="H3164">
        <v>50.3585329</v>
      </c>
      <c r="I3164">
        <v>-117.71860789999999</v>
      </c>
      <c r="J3164" s="1" t="str">
        <f t="shared" si="198"/>
        <v>NGR bulk stream sediment</v>
      </c>
      <c r="K3164" s="1" t="str">
        <f t="shared" si="199"/>
        <v>&lt;177 micron (NGR)</v>
      </c>
      <c r="L3164">
        <v>9</v>
      </c>
      <c r="M3164" t="s">
        <v>170</v>
      </c>
      <c r="N3164">
        <v>138</v>
      </c>
      <c r="O3164" t="s">
        <v>53</v>
      </c>
      <c r="P3164" t="s">
        <v>47</v>
      </c>
      <c r="Q3164" t="s">
        <v>424</v>
      </c>
      <c r="R3164" t="s">
        <v>235</v>
      </c>
      <c r="S3164" t="s">
        <v>272</v>
      </c>
      <c r="T3164" t="s">
        <v>52</v>
      </c>
      <c r="U3164" t="s">
        <v>131</v>
      </c>
      <c r="V3164" t="s">
        <v>54</v>
      </c>
      <c r="W3164" t="s">
        <v>101</v>
      </c>
      <c r="X3164" t="s">
        <v>51</v>
      </c>
      <c r="Y3164" t="s">
        <v>49</v>
      </c>
      <c r="Z3164" t="s">
        <v>56</v>
      </c>
      <c r="AA3164" t="s">
        <v>46</v>
      </c>
      <c r="AB3164" t="s">
        <v>130</v>
      </c>
      <c r="AC3164" t="s">
        <v>76</v>
      </c>
      <c r="AD3164" t="s">
        <v>583</v>
      </c>
      <c r="AE3164" t="s">
        <v>380</v>
      </c>
      <c r="AF3164" t="s">
        <v>266</v>
      </c>
      <c r="AG3164" t="s">
        <v>200</v>
      </c>
      <c r="AH3164" t="s">
        <v>174</v>
      </c>
      <c r="AI3164" t="s">
        <v>53</v>
      </c>
      <c r="AJ3164" t="s">
        <v>123</v>
      </c>
      <c r="AK3164" t="s">
        <v>47</v>
      </c>
      <c r="AL3164" t="s">
        <v>47</v>
      </c>
      <c r="AM3164" t="s">
        <v>47</v>
      </c>
      <c r="AN3164" t="s">
        <v>65</v>
      </c>
      <c r="AO3164" t="s">
        <v>85</v>
      </c>
    </row>
    <row r="3165" spans="1:41" hidden="1" x14ac:dyDescent="0.25">
      <c r="A3165" t="s">
        <v>13571</v>
      </c>
      <c r="B3165" t="s">
        <v>13572</v>
      </c>
      <c r="C3165" s="1" t="str">
        <f t="shared" si="200"/>
        <v>21:1063</v>
      </c>
      <c r="D3165" s="1" t="str">
        <f t="shared" si="201"/>
        <v>21:0124</v>
      </c>
      <c r="E3165" t="s">
        <v>13573</v>
      </c>
      <c r="F3165" t="s">
        <v>13574</v>
      </c>
      <c r="H3165">
        <v>50.337899899999996</v>
      </c>
      <c r="I3165">
        <v>-117.7473992</v>
      </c>
      <c r="J3165" s="1" t="str">
        <f t="shared" si="198"/>
        <v>NGR bulk stream sediment</v>
      </c>
      <c r="K3165" s="1" t="str">
        <f t="shared" si="199"/>
        <v>&lt;177 micron (NGR)</v>
      </c>
      <c r="L3165">
        <v>9</v>
      </c>
      <c r="M3165" t="s">
        <v>180</v>
      </c>
      <c r="N3165">
        <v>139</v>
      </c>
      <c r="O3165" t="s">
        <v>130</v>
      </c>
      <c r="P3165" t="s">
        <v>122</v>
      </c>
      <c r="Q3165" t="s">
        <v>234</v>
      </c>
      <c r="R3165" t="s">
        <v>85</v>
      </c>
      <c r="S3165" t="s">
        <v>344</v>
      </c>
      <c r="T3165" t="s">
        <v>137</v>
      </c>
      <c r="U3165" t="s">
        <v>418</v>
      </c>
      <c r="V3165" t="s">
        <v>198</v>
      </c>
      <c r="W3165" t="s">
        <v>81</v>
      </c>
      <c r="X3165" t="s">
        <v>52</v>
      </c>
      <c r="Y3165" t="s">
        <v>124</v>
      </c>
      <c r="Z3165" t="s">
        <v>56</v>
      </c>
      <c r="AA3165" t="s">
        <v>46</v>
      </c>
      <c r="AB3165" t="s">
        <v>60</v>
      </c>
      <c r="AC3165" t="s">
        <v>76</v>
      </c>
      <c r="AD3165" t="s">
        <v>328</v>
      </c>
      <c r="AE3165" t="s">
        <v>53</v>
      </c>
      <c r="AF3165" t="s">
        <v>182</v>
      </c>
      <c r="AG3165" t="s">
        <v>72</v>
      </c>
      <c r="AH3165" t="s">
        <v>87</v>
      </c>
      <c r="AI3165" t="s">
        <v>57</v>
      </c>
      <c r="AJ3165" t="s">
        <v>238</v>
      </c>
      <c r="AK3165" t="s">
        <v>108</v>
      </c>
      <c r="AL3165" t="s">
        <v>47</v>
      </c>
      <c r="AM3165" t="s">
        <v>47</v>
      </c>
      <c r="AN3165" t="s">
        <v>1121</v>
      </c>
      <c r="AO3165" t="s">
        <v>52</v>
      </c>
    </row>
    <row r="3166" spans="1:41" hidden="1" x14ac:dyDescent="0.25">
      <c r="A3166" t="s">
        <v>13575</v>
      </c>
      <c r="B3166" t="s">
        <v>13576</v>
      </c>
      <c r="C3166" s="1" t="str">
        <f t="shared" si="200"/>
        <v>21:1063</v>
      </c>
      <c r="D3166" s="1" t="str">
        <f t="shared" si="201"/>
        <v>21:0124</v>
      </c>
      <c r="E3166" t="s">
        <v>13577</v>
      </c>
      <c r="F3166" t="s">
        <v>13578</v>
      </c>
      <c r="H3166">
        <v>50.324564799999997</v>
      </c>
      <c r="I3166">
        <v>-117.73286109999999</v>
      </c>
      <c r="J3166" s="1" t="str">
        <f t="shared" si="198"/>
        <v>NGR bulk stream sediment</v>
      </c>
      <c r="K3166" s="1" t="str">
        <f t="shared" si="199"/>
        <v>&lt;177 micron (NGR)</v>
      </c>
      <c r="L3166">
        <v>9</v>
      </c>
      <c r="M3166" t="s">
        <v>195</v>
      </c>
      <c r="N3166">
        <v>140</v>
      </c>
      <c r="O3166" t="s">
        <v>57</v>
      </c>
      <c r="P3166" t="s">
        <v>47</v>
      </c>
      <c r="Q3166" t="s">
        <v>602</v>
      </c>
      <c r="R3166" t="s">
        <v>164</v>
      </c>
      <c r="S3166" t="s">
        <v>251</v>
      </c>
      <c r="T3166" t="s">
        <v>73</v>
      </c>
      <c r="U3166" t="s">
        <v>104</v>
      </c>
      <c r="V3166" t="s">
        <v>53</v>
      </c>
      <c r="W3166" t="s">
        <v>125</v>
      </c>
      <c r="X3166" t="s">
        <v>137</v>
      </c>
      <c r="Y3166" t="s">
        <v>75</v>
      </c>
      <c r="Z3166" t="s">
        <v>56</v>
      </c>
      <c r="AA3166" t="s">
        <v>46</v>
      </c>
      <c r="AB3166" t="s">
        <v>493</v>
      </c>
      <c r="AC3166" t="s">
        <v>108</v>
      </c>
      <c r="AD3166" t="s">
        <v>184</v>
      </c>
      <c r="AE3166" t="s">
        <v>56</v>
      </c>
      <c r="AF3166" t="s">
        <v>129</v>
      </c>
      <c r="AG3166" t="s">
        <v>271</v>
      </c>
      <c r="AH3166" t="s">
        <v>61</v>
      </c>
      <c r="AI3166" t="s">
        <v>198</v>
      </c>
      <c r="AJ3166" t="s">
        <v>200</v>
      </c>
      <c r="AK3166" t="s">
        <v>47</v>
      </c>
      <c r="AL3166" t="s">
        <v>47</v>
      </c>
      <c r="AM3166" t="s">
        <v>47</v>
      </c>
      <c r="AN3166" t="s">
        <v>318</v>
      </c>
      <c r="AO3166" t="s">
        <v>145</v>
      </c>
    </row>
    <row r="3167" spans="1:41" hidden="1" x14ac:dyDescent="0.25">
      <c r="A3167" t="s">
        <v>13579</v>
      </c>
      <c r="B3167" t="s">
        <v>13580</v>
      </c>
      <c r="C3167" s="1" t="str">
        <f t="shared" si="200"/>
        <v>21:1063</v>
      </c>
      <c r="D3167" s="1" t="str">
        <f t="shared" si="201"/>
        <v>21:0124</v>
      </c>
      <c r="E3167" t="s">
        <v>13581</v>
      </c>
      <c r="F3167" t="s">
        <v>13582</v>
      </c>
      <c r="H3167">
        <v>50.320030099999997</v>
      </c>
      <c r="I3167">
        <v>-117.7431023</v>
      </c>
      <c r="J3167" s="1" t="str">
        <f t="shared" si="198"/>
        <v>NGR bulk stream sediment</v>
      </c>
      <c r="K3167" s="1" t="str">
        <f t="shared" si="199"/>
        <v>&lt;177 micron (NGR)</v>
      </c>
      <c r="L3167">
        <v>9</v>
      </c>
      <c r="M3167" t="s">
        <v>205</v>
      </c>
      <c r="N3167">
        <v>141</v>
      </c>
      <c r="O3167" t="s">
        <v>164</v>
      </c>
      <c r="P3167" t="s">
        <v>47</v>
      </c>
      <c r="Q3167" t="s">
        <v>548</v>
      </c>
      <c r="R3167" t="s">
        <v>127</v>
      </c>
      <c r="S3167" t="s">
        <v>328</v>
      </c>
      <c r="T3167" t="s">
        <v>73</v>
      </c>
      <c r="U3167" t="s">
        <v>462</v>
      </c>
      <c r="V3167" t="s">
        <v>149</v>
      </c>
      <c r="W3167" t="s">
        <v>101</v>
      </c>
      <c r="X3167" t="s">
        <v>52</v>
      </c>
      <c r="Y3167" t="s">
        <v>272</v>
      </c>
      <c r="Z3167" t="s">
        <v>56</v>
      </c>
      <c r="AA3167" t="s">
        <v>46</v>
      </c>
      <c r="AB3167" t="s">
        <v>130</v>
      </c>
      <c r="AC3167" t="s">
        <v>267</v>
      </c>
      <c r="AD3167" t="s">
        <v>328</v>
      </c>
      <c r="AE3167" t="s">
        <v>62</v>
      </c>
      <c r="AF3167" t="s">
        <v>266</v>
      </c>
      <c r="AG3167" t="s">
        <v>200</v>
      </c>
      <c r="AH3167" t="s">
        <v>149</v>
      </c>
      <c r="AI3167" t="s">
        <v>198</v>
      </c>
      <c r="AJ3167" t="s">
        <v>200</v>
      </c>
      <c r="AK3167" t="s">
        <v>76</v>
      </c>
      <c r="AL3167" t="s">
        <v>47</v>
      </c>
      <c r="AM3167" t="s">
        <v>47</v>
      </c>
      <c r="AN3167" t="s">
        <v>364</v>
      </c>
      <c r="AO3167" t="s">
        <v>51</v>
      </c>
    </row>
    <row r="3168" spans="1:41" hidden="1" x14ac:dyDescent="0.25">
      <c r="A3168" t="s">
        <v>13583</v>
      </c>
      <c r="B3168" t="s">
        <v>13584</v>
      </c>
      <c r="C3168" s="1" t="str">
        <f t="shared" si="200"/>
        <v>21:1063</v>
      </c>
      <c r="D3168" s="1" t="str">
        <f t="shared" si="201"/>
        <v>21:0124</v>
      </c>
      <c r="E3168" t="s">
        <v>13585</v>
      </c>
      <c r="F3168" t="s">
        <v>13586</v>
      </c>
      <c r="H3168">
        <v>50.295872099999997</v>
      </c>
      <c r="I3168">
        <v>-117.7130745</v>
      </c>
      <c r="J3168" s="1" t="str">
        <f t="shared" si="198"/>
        <v>NGR bulk stream sediment</v>
      </c>
      <c r="K3168" s="1" t="str">
        <f t="shared" si="199"/>
        <v>&lt;177 micron (NGR)</v>
      </c>
      <c r="L3168">
        <v>9</v>
      </c>
      <c r="M3168" t="s">
        <v>214</v>
      </c>
      <c r="N3168">
        <v>142</v>
      </c>
      <c r="O3168" t="s">
        <v>57</v>
      </c>
      <c r="P3168" t="s">
        <v>47</v>
      </c>
      <c r="Q3168" t="s">
        <v>444</v>
      </c>
      <c r="R3168" t="s">
        <v>137</v>
      </c>
      <c r="S3168" t="s">
        <v>236</v>
      </c>
      <c r="T3168" t="s">
        <v>73</v>
      </c>
      <c r="U3168" t="s">
        <v>131</v>
      </c>
      <c r="V3168" t="s">
        <v>174</v>
      </c>
      <c r="W3168" t="s">
        <v>125</v>
      </c>
      <c r="X3168" t="s">
        <v>51</v>
      </c>
      <c r="Y3168" t="s">
        <v>190</v>
      </c>
      <c r="Z3168" t="s">
        <v>56</v>
      </c>
      <c r="AA3168" t="s">
        <v>46</v>
      </c>
      <c r="AB3168" t="s">
        <v>200</v>
      </c>
      <c r="AC3168" t="s">
        <v>267</v>
      </c>
      <c r="AD3168" t="s">
        <v>559</v>
      </c>
      <c r="AE3168" t="s">
        <v>56</v>
      </c>
      <c r="AF3168" t="s">
        <v>182</v>
      </c>
      <c r="AG3168" t="s">
        <v>336</v>
      </c>
      <c r="AH3168" t="s">
        <v>185</v>
      </c>
      <c r="AI3168" t="s">
        <v>57</v>
      </c>
      <c r="AJ3168" t="s">
        <v>200</v>
      </c>
      <c r="AK3168" t="s">
        <v>101</v>
      </c>
      <c r="AL3168" t="s">
        <v>47</v>
      </c>
      <c r="AM3168" t="s">
        <v>47</v>
      </c>
      <c r="AN3168" t="s">
        <v>48</v>
      </c>
      <c r="AO3168" t="s">
        <v>76</v>
      </c>
    </row>
    <row r="3169" spans="1:41" hidden="1" x14ac:dyDescent="0.25">
      <c r="A3169" t="s">
        <v>13587</v>
      </c>
      <c r="B3169" t="s">
        <v>13588</v>
      </c>
      <c r="C3169" s="1" t="str">
        <f t="shared" si="200"/>
        <v>21:1063</v>
      </c>
      <c r="D3169" s="1" t="str">
        <f t="shared" si="201"/>
        <v>21:0124</v>
      </c>
      <c r="E3169" t="s">
        <v>13589</v>
      </c>
      <c r="F3169" t="s">
        <v>13590</v>
      </c>
      <c r="H3169">
        <v>50.336674299999999</v>
      </c>
      <c r="I3169">
        <v>-117.6158397</v>
      </c>
      <c r="J3169" s="1" t="str">
        <f t="shared" si="198"/>
        <v>NGR bulk stream sediment</v>
      </c>
      <c r="K3169" s="1" t="str">
        <f t="shared" si="199"/>
        <v>&lt;177 micron (NGR)</v>
      </c>
      <c r="L3169">
        <v>9</v>
      </c>
      <c r="M3169" t="s">
        <v>223</v>
      </c>
      <c r="N3169">
        <v>143</v>
      </c>
      <c r="O3169" t="s">
        <v>174</v>
      </c>
      <c r="P3169" t="s">
        <v>47</v>
      </c>
      <c r="Q3169" t="s">
        <v>992</v>
      </c>
      <c r="R3169" t="s">
        <v>374</v>
      </c>
      <c r="S3169" t="s">
        <v>184</v>
      </c>
      <c r="T3169" t="s">
        <v>76</v>
      </c>
      <c r="U3169" t="s">
        <v>184</v>
      </c>
      <c r="V3169" t="s">
        <v>57</v>
      </c>
      <c r="W3169" t="s">
        <v>109</v>
      </c>
      <c r="X3169" t="s">
        <v>58</v>
      </c>
      <c r="Y3169" t="s">
        <v>934</v>
      </c>
      <c r="Z3169" t="s">
        <v>199</v>
      </c>
      <c r="AA3169" t="s">
        <v>46</v>
      </c>
      <c r="AB3169" t="s">
        <v>455</v>
      </c>
      <c r="AC3169" t="s">
        <v>290</v>
      </c>
      <c r="AD3169" t="s">
        <v>342</v>
      </c>
      <c r="AE3169" t="s">
        <v>199</v>
      </c>
      <c r="AF3169" t="s">
        <v>58</v>
      </c>
      <c r="AG3169" t="s">
        <v>242</v>
      </c>
      <c r="AH3169" t="s">
        <v>47</v>
      </c>
      <c r="AI3169" t="s">
        <v>149</v>
      </c>
      <c r="AJ3169" t="s">
        <v>206</v>
      </c>
      <c r="AK3169" t="s">
        <v>64</v>
      </c>
      <c r="AL3169" t="s">
        <v>47</v>
      </c>
      <c r="AM3169" t="s">
        <v>47</v>
      </c>
      <c r="AN3169" t="s">
        <v>2563</v>
      </c>
      <c r="AO3169" t="s">
        <v>58</v>
      </c>
    </row>
    <row r="3170" spans="1:41" hidden="1" x14ac:dyDescent="0.25">
      <c r="A3170" t="s">
        <v>13591</v>
      </c>
      <c r="B3170" t="s">
        <v>13592</v>
      </c>
      <c r="C3170" s="1" t="str">
        <f t="shared" si="200"/>
        <v>21:1063</v>
      </c>
      <c r="D3170" s="1" t="str">
        <f t="shared" si="201"/>
        <v>21:0124</v>
      </c>
      <c r="E3170" t="s">
        <v>13593</v>
      </c>
      <c r="F3170" t="s">
        <v>13594</v>
      </c>
      <c r="H3170">
        <v>50.335466599999997</v>
      </c>
      <c r="I3170">
        <v>-117.6213743</v>
      </c>
      <c r="J3170" s="1" t="str">
        <f t="shared" si="198"/>
        <v>NGR bulk stream sediment</v>
      </c>
      <c r="K3170" s="1" t="str">
        <f t="shared" si="199"/>
        <v>&lt;177 micron (NGR)</v>
      </c>
      <c r="L3170">
        <v>9</v>
      </c>
      <c r="M3170" t="s">
        <v>233</v>
      </c>
      <c r="N3170">
        <v>144</v>
      </c>
      <c r="O3170" t="s">
        <v>53</v>
      </c>
      <c r="P3170" t="s">
        <v>47</v>
      </c>
      <c r="Q3170" t="s">
        <v>444</v>
      </c>
      <c r="R3170" t="s">
        <v>54</v>
      </c>
      <c r="S3170" t="s">
        <v>207</v>
      </c>
      <c r="T3170" t="s">
        <v>85</v>
      </c>
      <c r="U3170" t="s">
        <v>184</v>
      </c>
      <c r="V3170" t="s">
        <v>139</v>
      </c>
      <c r="W3170" t="s">
        <v>336</v>
      </c>
      <c r="X3170" t="s">
        <v>145</v>
      </c>
      <c r="Y3170" t="s">
        <v>331</v>
      </c>
      <c r="Z3170" t="s">
        <v>199</v>
      </c>
      <c r="AA3170" t="s">
        <v>46</v>
      </c>
      <c r="AB3170" t="s">
        <v>122</v>
      </c>
      <c r="AC3170" t="s">
        <v>197</v>
      </c>
      <c r="AD3170" t="s">
        <v>532</v>
      </c>
      <c r="AE3170" t="s">
        <v>56</v>
      </c>
      <c r="AF3170" t="s">
        <v>58</v>
      </c>
      <c r="AG3170" t="s">
        <v>85</v>
      </c>
      <c r="AH3170" t="s">
        <v>60</v>
      </c>
      <c r="AI3170" t="s">
        <v>235</v>
      </c>
      <c r="AJ3170" t="s">
        <v>158</v>
      </c>
      <c r="AK3170" t="s">
        <v>102</v>
      </c>
      <c r="AL3170" t="s">
        <v>47</v>
      </c>
      <c r="AM3170" t="s">
        <v>103</v>
      </c>
      <c r="AN3170" t="s">
        <v>234</v>
      </c>
      <c r="AO3170" t="s">
        <v>225</v>
      </c>
    </row>
    <row r="3171" spans="1:41" hidden="1" x14ac:dyDescent="0.25">
      <c r="A3171" t="s">
        <v>13595</v>
      </c>
      <c r="B3171" t="s">
        <v>13596</v>
      </c>
      <c r="C3171" s="1" t="str">
        <f t="shared" si="200"/>
        <v>21:1063</v>
      </c>
      <c r="D3171" s="1" t="str">
        <f t="shared" si="201"/>
        <v>21:0124</v>
      </c>
      <c r="E3171" t="s">
        <v>13597</v>
      </c>
      <c r="F3171" t="s">
        <v>13598</v>
      </c>
      <c r="H3171">
        <v>50.322666499999997</v>
      </c>
      <c r="I3171">
        <v>-117.57822179999999</v>
      </c>
      <c r="J3171" s="1" t="str">
        <f t="shared" si="198"/>
        <v>NGR bulk stream sediment</v>
      </c>
      <c r="K3171" s="1" t="str">
        <f t="shared" si="199"/>
        <v>&lt;177 micron (NGR)</v>
      </c>
      <c r="L3171">
        <v>9</v>
      </c>
      <c r="M3171" t="s">
        <v>248</v>
      </c>
      <c r="N3171">
        <v>145</v>
      </c>
      <c r="O3171" t="s">
        <v>149</v>
      </c>
      <c r="P3171" t="s">
        <v>47</v>
      </c>
      <c r="Q3171" t="s">
        <v>992</v>
      </c>
      <c r="R3171" t="s">
        <v>79</v>
      </c>
      <c r="S3171" t="s">
        <v>251</v>
      </c>
      <c r="T3171" t="s">
        <v>52</v>
      </c>
      <c r="U3171" t="s">
        <v>141</v>
      </c>
      <c r="V3171" t="s">
        <v>62</v>
      </c>
      <c r="W3171" t="s">
        <v>173</v>
      </c>
      <c r="X3171" t="s">
        <v>73</v>
      </c>
      <c r="Y3171" t="s">
        <v>218</v>
      </c>
      <c r="Z3171" t="s">
        <v>56</v>
      </c>
      <c r="AA3171" t="s">
        <v>46</v>
      </c>
      <c r="AB3171" t="s">
        <v>79</v>
      </c>
      <c r="AC3171" t="s">
        <v>209</v>
      </c>
      <c r="AD3171" t="s">
        <v>342</v>
      </c>
      <c r="AE3171" t="s">
        <v>56</v>
      </c>
      <c r="AF3171" t="s">
        <v>392</v>
      </c>
      <c r="AG3171" t="s">
        <v>188</v>
      </c>
      <c r="AH3171" t="s">
        <v>64</v>
      </c>
      <c r="AI3171" t="s">
        <v>46</v>
      </c>
      <c r="AJ3171" t="s">
        <v>257</v>
      </c>
      <c r="AK3171" t="s">
        <v>185</v>
      </c>
      <c r="AL3171" t="s">
        <v>47</v>
      </c>
      <c r="AM3171" t="s">
        <v>47</v>
      </c>
      <c r="AN3171" t="s">
        <v>533</v>
      </c>
      <c r="AO3171" t="s">
        <v>85</v>
      </c>
    </row>
    <row r="3172" spans="1:41" hidden="1" x14ac:dyDescent="0.25">
      <c r="A3172" t="s">
        <v>13599</v>
      </c>
      <c r="B3172" t="s">
        <v>13600</v>
      </c>
      <c r="C3172" s="1" t="str">
        <f t="shared" si="200"/>
        <v>21:1063</v>
      </c>
      <c r="D3172" s="1" t="str">
        <f t="shared" si="201"/>
        <v>21:0124</v>
      </c>
      <c r="E3172" t="s">
        <v>13601</v>
      </c>
      <c r="F3172" t="s">
        <v>13602</v>
      </c>
      <c r="H3172">
        <v>50.343748300000001</v>
      </c>
      <c r="I3172">
        <v>-117.52115120000001</v>
      </c>
      <c r="J3172" s="1" t="str">
        <f t="shared" si="198"/>
        <v>NGR bulk stream sediment</v>
      </c>
      <c r="K3172" s="1" t="str">
        <f t="shared" si="199"/>
        <v>&lt;177 micron (NGR)</v>
      </c>
      <c r="L3172">
        <v>9</v>
      </c>
      <c r="M3172" t="s">
        <v>256</v>
      </c>
      <c r="N3172">
        <v>146</v>
      </c>
      <c r="O3172" t="s">
        <v>61</v>
      </c>
      <c r="P3172" t="s">
        <v>47</v>
      </c>
      <c r="Q3172" t="s">
        <v>10571</v>
      </c>
      <c r="R3172" t="s">
        <v>139</v>
      </c>
      <c r="S3172" t="s">
        <v>144</v>
      </c>
      <c r="T3172" t="s">
        <v>51</v>
      </c>
      <c r="U3172" t="s">
        <v>225</v>
      </c>
      <c r="V3172" t="s">
        <v>54</v>
      </c>
      <c r="W3172" t="s">
        <v>64</v>
      </c>
      <c r="X3172" t="s">
        <v>47</v>
      </c>
      <c r="Y3172" t="s">
        <v>80</v>
      </c>
      <c r="Z3172" t="s">
        <v>56</v>
      </c>
      <c r="AA3172" t="s">
        <v>46</v>
      </c>
      <c r="AB3172" t="s">
        <v>164</v>
      </c>
      <c r="AC3172" t="s">
        <v>58</v>
      </c>
      <c r="AD3172" t="s">
        <v>597</v>
      </c>
      <c r="AE3172" t="s">
        <v>84</v>
      </c>
      <c r="AF3172" t="s">
        <v>437</v>
      </c>
      <c r="AG3172" t="s">
        <v>86</v>
      </c>
      <c r="AH3172" t="s">
        <v>110</v>
      </c>
      <c r="AI3172" t="s">
        <v>57</v>
      </c>
      <c r="AJ3172" t="s">
        <v>64</v>
      </c>
      <c r="AK3172" t="s">
        <v>149</v>
      </c>
      <c r="AL3172" t="s">
        <v>47</v>
      </c>
      <c r="AM3172" t="s">
        <v>47</v>
      </c>
      <c r="AN3172" t="s">
        <v>65</v>
      </c>
      <c r="AO3172" t="s">
        <v>175</v>
      </c>
    </row>
    <row r="3173" spans="1:41" hidden="1" x14ac:dyDescent="0.25">
      <c r="A3173" t="s">
        <v>13603</v>
      </c>
      <c r="B3173" t="s">
        <v>13604</v>
      </c>
      <c r="C3173" s="1" t="str">
        <f t="shared" si="200"/>
        <v>21:1063</v>
      </c>
      <c r="D3173" s="1" t="str">
        <f t="shared" si="201"/>
        <v>21:0124</v>
      </c>
      <c r="E3173" t="s">
        <v>13605</v>
      </c>
      <c r="F3173" t="s">
        <v>13606</v>
      </c>
      <c r="H3173">
        <v>50.277361200000001</v>
      </c>
      <c r="I3173">
        <v>-117.78204650000001</v>
      </c>
      <c r="J3173" s="1" t="str">
        <f t="shared" si="198"/>
        <v>NGR bulk stream sediment</v>
      </c>
      <c r="K3173" s="1" t="str">
        <f t="shared" si="199"/>
        <v>&lt;177 micron (NGR)</v>
      </c>
      <c r="L3173">
        <v>9</v>
      </c>
      <c r="M3173" t="s">
        <v>265</v>
      </c>
      <c r="N3173">
        <v>147</v>
      </c>
      <c r="O3173" t="s">
        <v>62</v>
      </c>
      <c r="P3173" t="s">
        <v>47</v>
      </c>
      <c r="Q3173" t="s">
        <v>548</v>
      </c>
      <c r="R3173" t="s">
        <v>62</v>
      </c>
      <c r="S3173" t="s">
        <v>268</v>
      </c>
      <c r="T3173" t="s">
        <v>108</v>
      </c>
      <c r="U3173" t="s">
        <v>240</v>
      </c>
      <c r="V3173" t="s">
        <v>174</v>
      </c>
      <c r="W3173" t="s">
        <v>125</v>
      </c>
      <c r="X3173" t="s">
        <v>330</v>
      </c>
      <c r="Y3173" t="s">
        <v>80</v>
      </c>
      <c r="Z3173" t="s">
        <v>56</v>
      </c>
      <c r="AA3173" t="s">
        <v>46</v>
      </c>
      <c r="AB3173" t="s">
        <v>437</v>
      </c>
      <c r="AC3173" t="s">
        <v>269</v>
      </c>
      <c r="AD3173" t="s">
        <v>226</v>
      </c>
      <c r="AE3173" t="s">
        <v>380</v>
      </c>
      <c r="AF3173" t="s">
        <v>55</v>
      </c>
      <c r="AG3173" t="s">
        <v>437</v>
      </c>
      <c r="AH3173" t="s">
        <v>61</v>
      </c>
      <c r="AI3173" t="s">
        <v>198</v>
      </c>
      <c r="AJ3173" t="s">
        <v>58</v>
      </c>
      <c r="AK3173" t="s">
        <v>228</v>
      </c>
      <c r="AL3173" t="s">
        <v>47</v>
      </c>
      <c r="AM3173" t="s">
        <v>47</v>
      </c>
      <c r="AN3173" t="s">
        <v>725</v>
      </c>
      <c r="AO3173" t="s">
        <v>104</v>
      </c>
    </row>
    <row r="3174" spans="1:41" hidden="1" x14ac:dyDescent="0.25">
      <c r="A3174" t="s">
        <v>13607</v>
      </c>
      <c r="B3174" t="s">
        <v>13608</v>
      </c>
      <c r="C3174" s="1" t="str">
        <f t="shared" si="200"/>
        <v>21:1063</v>
      </c>
      <c r="D3174" s="1" t="str">
        <f t="shared" si="201"/>
        <v>21:0124</v>
      </c>
      <c r="E3174" t="s">
        <v>13609</v>
      </c>
      <c r="F3174" t="s">
        <v>13610</v>
      </c>
      <c r="H3174">
        <v>50.204106299999999</v>
      </c>
      <c r="I3174">
        <v>-117.5236791</v>
      </c>
      <c r="J3174" s="1" t="str">
        <f t="shared" si="198"/>
        <v>NGR bulk stream sediment</v>
      </c>
      <c r="K3174" s="1" t="str">
        <f t="shared" si="199"/>
        <v>&lt;177 micron (NGR)</v>
      </c>
      <c r="L3174">
        <v>10</v>
      </c>
      <c r="M3174" t="s">
        <v>45</v>
      </c>
      <c r="N3174">
        <v>148</v>
      </c>
      <c r="O3174" t="s">
        <v>62</v>
      </c>
      <c r="P3174" t="s">
        <v>47</v>
      </c>
      <c r="Q3174" t="s">
        <v>992</v>
      </c>
      <c r="R3174" t="s">
        <v>72</v>
      </c>
      <c r="S3174" t="s">
        <v>146</v>
      </c>
      <c r="T3174" t="s">
        <v>51</v>
      </c>
      <c r="U3174" t="s">
        <v>112</v>
      </c>
      <c r="V3174" t="s">
        <v>81</v>
      </c>
      <c r="W3174" t="s">
        <v>139</v>
      </c>
      <c r="X3174" t="s">
        <v>52</v>
      </c>
      <c r="Y3174" t="s">
        <v>329</v>
      </c>
      <c r="Z3174" t="s">
        <v>56</v>
      </c>
      <c r="AA3174" t="s">
        <v>46</v>
      </c>
      <c r="AB3174" t="s">
        <v>103</v>
      </c>
      <c r="AC3174" t="s">
        <v>58</v>
      </c>
      <c r="AD3174" t="s">
        <v>146</v>
      </c>
      <c r="AE3174" t="s">
        <v>56</v>
      </c>
      <c r="AF3174" t="s">
        <v>270</v>
      </c>
      <c r="AG3174" t="s">
        <v>73</v>
      </c>
      <c r="AH3174" t="s">
        <v>46</v>
      </c>
      <c r="AI3174" t="s">
        <v>198</v>
      </c>
      <c r="AJ3174" t="s">
        <v>163</v>
      </c>
      <c r="AK3174" t="s">
        <v>129</v>
      </c>
      <c r="AL3174" t="s">
        <v>47</v>
      </c>
      <c r="AM3174" t="s">
        <v>47</v>
      </c>
      <c r="AN3174" t="s">
        <v>668</v>
      </c>
      <c r="AO3174" t="s">
        <v>267</v>
      </c>
    </row>
    <row r="3175" spans="1:41" hidden="1" x14ac:dyDescent="0.25">
      <c r="A3175" t="s">
        <v>13611</v>
      </c>
      <c r="B3175" t="s">
        <v>13612</v>
      </c>
      <c r="C3175" s="1" t="str">
        <f t="shared" si="200"/>
        <v>21:1063</v>
      </c>
      <c r="D3175" s="1" t="str">
        <f t="shared" si="201"/>
        <v>21:0124</v>
      </c>
      <c r="E3175" t="s">
        <v>13613</v>
      </c>
      <c r="F3175" t="s">
        <v>13614</v>
      </c>
      <c r="H3175">
        <v>50.284179399999999</v>
      </c>
      <c r="I3175">
        <v>-117.42227370000001</v>
      </c>
      <c r="J3175" s="1" t="str">
        <f t="shared" si="198"/>
        <v>NGR bulk stream sediment</v>
      </c>
      <c r="K3175" s="1" t="str">
        <f t="shared" si="199"/>
        <v>&lt;177 micron (NGR)</v>
      </c>
      <c r="L3175">
        <v>10</v>
      </c>
      <c r="M3175" t="s">
        <v>71</v>
      </c>
      <c r="N3175">
        <v>149</v>
      </c>
      <c r="O3175" t="s">
        <v>64</v>
      </c>
      <c r="P3175" t="s">
        <v>47</v>
      </c>
      <c r="Q3175" t="s">
        <v>417</v>
      </c>
      <c r="R3175" t="s">
        <v>319</v>
      </c>
      <c r="S3175" t="s">
        <v>184</v>
      </c>
      <c r="T3175" t="s">
        <v>76</v>
      </c>
      <c r="U3175" t="s">
        <v>331</v>
      </c>
      <c r="V3175" t="s">
        <v>198</v>
      </c>
      <c r="W3175" t="s">
        <v>142</v>
      </c>
      <c r="X3175" t="s">
        <v>85</v>
      </c>
      <c r="Y3175" t="s">
        <v>160</v>
      </c>
      <c r="Z3175" t="s">
        <v>56</v>
      </c>
      <c r="AA3175" t="s">
        <v>46</v>
      </c>
      <c r="AB3175" t="s">
        <v>60</v>
      </c>
      <c r="AC3175" t="s">
        <v>112</v>
      </c>
      <c r="AD3175" t="s">
        <v>399</v>
      </c>
      <c r="AE3175" t="s">
        <v>56</v>
      </c>
      <c r="AF3175" t="s">
        <v>58</v>
      </c>
      <c r="AG3175" t="s">
        <v>52</v>
      </c>
      <c r="AH3175" t="s">
        <v>81</v>
      </c>
      <c r="AI3175" t="s">
        <v>46</v>
      </c>
      <c r="AJ3175" t="s">
        <v>227</v>
      </c>
      <c r="AK3175" t="s">
        <v>142</v>
      </c>
      <c r="AL3175" t="s">
        <v>47</v>
      </c>
      <c r="AM3175" t="s">
        <v>122</v>
      </c>
      <c r="AN3175" t="s">
        <v>807</v>
      </c>
      <c r="AO3175" t="s">
        <v>76</v>
      </c>
    </row>
    <row r="3176" spans="1:41" hidden="1" x14ac:dyDescent="0.25">
      <c r="A3176" t="s">
        <v>13615</v>
      </c>
      <c r="B3176" t="s">
        <v>13616</v>
      </c>
      <c r="C3176" s="1" t="str">
        <f t="shared" si="200"/>
        <v>21:1063</v>
      </c>
      <c r="D3176" s="1" t="str">
        <f t="shared" si="201"/>
        <v>21:0124</v>
      </c>
      <c r="E3176" t="s">
        <v>13617</v>
      </c>
      <c r="F3176" t="s">
        <v>13618</v>
      </c>
      <c r="H3176">
        <v>50.287658299999997</v>
      </c>
      <c r="I3176">
        <v>-117.4325237</v>
      </c>
      <c r="J3176" s="1" t="str">
        <f t="shared" si="198"/>
        <v>NGR bulk stream sediment</v>
      </c>
      <c r="K3176" s="1" t="str">
        <f t="shared" si="199"/>
        <v>&lt;177 micron (NGR)</v>
      </c>
      <c r="L3176">
        <v>10</v>
      </c>
      <c r="M3176" t="s">
        <v>95</v>
      </c>
      <c r="N3176">
        <v>150</v>
      </c>
      <c r="O3176" t="s">
        <v>54</v>
      </c>
      <c r="P3176" t="s">
        <v>47</v>
      </c>
      <c r="Q3176" t="s">
        <v>602</v>
      </c>
      <c r="R3176" t="s">
        <v>336</v>
      </c>
      <c r="S3176" t="s">
        <v>237</v>
      </c>
      <c r="T3176" t="s">
        <v>58</v>
      </c>
      <c r="U3176" t="s">
        <v>241</v>
      </c>
      <c r="V3176" t="s">
        <v>62</v>
      </c>
      <c r="W3176" t="s">
        <v>103</v>
      </c>
      <c r="X3176" t="s">
        <v>225</v>
      </c>
      <c r="Y3176" t="s">
        <v>507</v>
      </c>
      <c r="Z3176" t="s">
        <v>199</v>
      </c>
      <c r="AA3176" t="s">
        <v>46</v>
      </c>
      <c r="AB3176" t="s">
        <v>200</v>
      </c>
      <c r="AC3176" t="s">
        <v>197</v>
      </c>
      <c r="AD3176" t="s">
        <v>291</v>
      </c>
      <c r="AE3176" t="s">
        <v>56</v>
      </c>
      <c r="AF3176" t="s">
        <v>406</v>
      </c>
      <c r="AG3176" t="s">
        <v>118</v>
      </c>
      <c r="AH3176" t="s">
        <v>161</v>
      </c>
      <c r="AI3176" t="s">
        <v>185</v>
      </c>
      <c r="AJ3176" t="s">
        <v>188</v>
      </c>
      <c r="AK3176" t="s">
        <v>493</v>
      </c>
      <c r="AL3176" t="s">
        <v>47</v>
      </c>
      <c r="AM3176" t="s">
        <v>103</v>
      </c>
      <c r="AN3176" t="s">
        <v>424</v>
      </c>
      <c r="AO3176" t="s">
        <v>330</v>
      </c>
    </row>
    <row r="3177" spans="1:41" hidden="1" x14ac:dyDescent="0.25">
      <c r="A3177" t="s">
        <v>13619</v>
      </c>
      <c r="B3177" t="s">
        <v>13620</v>
      </c>
      <c r="C3177" s="1" t="str">
        <f t="shared" si="200"/>
        <v>21:1063</v>
      </c>
      <c r="D3177" s="1" t="str">
        <f t="shared" si="201"/>
        <v>21:0124</v>
      </c>
      <c r="E3177" t="s">
        <v>13621</v>
      </c>
      <c r="F3177" t="s">
        <v>13622</v>
      </c>
      <c r="H3177">
        <v>50.280239600000002</v>
      </c>
      <c r="I3177">
        <v>-117.43939</v>
      </c>
      <c r="J3177" s="1" t="str">
        <f t="shared" si="198"/>
        <v>NGR bulk stream sediment</v>
      </c>
      <c r="K3177" s="1" t="str">
        <f t="shared" si="199"/>
        <v>&lt;177 micron (NGR)</v>
      </c>
      <c r="L3177">
        <v>10</v>
      </c>
      <c r="M3177" t="s">
        <v>117</v>
      </c>
      <c r="N3177">
        <v>151</v>
      </c>
      <c r="O3177" t="s">
        <v>62</v>
      </c>
      <c r="P3177" t="s">
        <v>47</v>
      </c>
      <c r="Q3177" t="s">
        <v>602</v>
      </c>
      <c r="R3177" t="s">
        <v>102</v>
      </c>
      <c r="S3177" t="s">
        <v>532</v>
      </c>
      <c r="T3177" t="s">
        <v>73</v>
      </c>
      <c r="U3177" t="s">
        <v>243</v>
      </c>
      <c r="V3177" t="s">
        <v>53</v>
      </c>
      <c r="W3177" t="s">
        <v>125</v>
      </c>
      <c r="X3177" t="s">
        <v>330</v>
      </c>
      <c r="Y3177" t="s">
        <v>272</v>
      </c>
      <c r="Z3177" t="s">
        <v>56</v>
      </c>
      <c r="AA3177" t="s">
        <v>46</v>
      </c>
      <c r="AB3177" t="s">
        <v>102</v>
      </c>
      <c r="AC3177" t="s">
        <v>50</v>
      </c>
      <c r="AD3177" t="s">
        <v>583</v>
      </c>
      <c r="AE3177" t="s">
        <v>380</v>
      </c>
      <c r="AF3177" t="s">
        <v>392</v>
      </c>
      <c r="AG3177" t="s">
        <v>128</v>
      </c>
      <c r="AH3177" t="s">
        <v>235</v>
      </c>
      <c r="AI3177" t="s">
        <v>54</v>
      </c>
      <c r="AJ3177" t="s">
        <v>206</v>
      </c>
      <c r="AK3177" t="s">
        <v>47</v>
      </c>
      <c r="AL3177" t="s">
        <v>47</v>
      </c>
      <c r="AM3177" t="s">
        <v>47</v>
      </c>
      <c r="AN3177" t="s">
        <v>215</v>
      </c>
      <c r="AO3177" t="s">
        <v>85</v>
      </c>
    </row>
    <row r="3178" spans="1:41" hidden="1" x14ac:dyDescent="0.25">
      <c r="A3178" t="s">
        <v>13623</v>
      </c>
      <c r="B3178" t="s">
        <v>13624</v>
      </c>
      <c r="C3178" s="1" t="str">
        <f t="shared" si="200"/>
        <v>21:1063</v>
      </c>
      <c r="D3178" s="1" t="str">
        <f t="shared" si="201"/>
        <v>21:0124</v>
      </c>
      <c r="E3178" t="s">
        <v>13625</v>
      </c>
      <c r="F3178" t="s">
        <v>13626</v>
      </c>
      <c r="H3178">
        <v>50.227670699999997</v>
      </c>
      <c r="I3178">
        <v>-117.482214</v>
      </c>
      <c r="J3178" s="1" t="str">
        <f t="shared" si="198"/>
        <v>NGR bulk stream sediment</v>
      </c>
      <c r="K3178" s="1" t="str">
        <f t="shared" si="199"/>
        <v>&lt;177 micron (NGR)</v>
      </c>
      <c r="L3178">
        <v>10</v>
      </c>
      <c r="M3178" t="s">
        <v>136</v>
      </c>
      <c r="N3178">
        <v>152</v>
      </c>
      <c r="O3178" t="s">
        <v>198</v>
      </c>
      <c r="P3178" t="s">
        <v>47</v>
      </c>
      <c r="Q3178" t="s">
        <v>548</v>
      </c>
      <c r="R3178" t="s">
        <v>118</v>
      </c>
      <c r="S3178" t="s">
        <v>190</v>
      </c>
      <c r="T3178" t="s">
        <v>52</v>
      </c>
      <c r="U3178" t="s">
        <v>306</v>
      </c>
      <c r="V3178" t="s">
        <v>174</v>
      </c>
      <c r="W3178" t="s">
        <v>64</v>
      </c>
      <c r="X3178" t="s">
        <v>51</v>
      </c>
      <c r="Y3178" t="s">
        <v>124</v>
      </c>
      <c r="Z3178" t="s">
        <v>56</v>
      </c>
      <c r="AA3178" t="s">
        <v>46</v>
      </c>
      <c r="AB3178" t="s">
        <v>102</v>
      </c>
      <c r="AC3178" t="s">
        <v>55</v>
      </c>
      <c r="AD3178" t="s">
        <v>331</v>
      </c>
      <c r="AE3178" t="s">
        <v>199</v>
      </c>
      <c r="AF3178" t="s">
        <v>123</v>
      </c>
      <c r="AG3178" t="s">
        <v>110</v>
      </c>
      <c r="AH3178" t="s">
        <v>174</v>
      </c>
      <c r="AI3178" t="s">
        <v>53</v>
      </c>
      <c r="AJ3178" t="s">
        <v>224</v>
      </c>
      <c r="AK3178" t="s">
        <v>13627</v>
      </c>
      <c r="AL3178" t="s">
        <v>47</v>
      </c>
      <c r="AM3178" t="s">
        <v>47</v>
      </c>
      <c r="AN3178" t="s">
        <v>65</v>
      </c>
      <c r="AO3178" t="s">
        <v>58</v>
      </c>
    </row>
    <row r="3179" spans="1:41" hidden="1" x14ac:dyDescent="0.25">
      <c r="A3179" t="s">
        <v>13628</v>
      </c>
      <c r="B3179" t="s">
        <v>13629</v>
      </c>
      <c r="C3179" s="1" t="str">
        <f t="shared" si="200"/>
        <v>21:1063</v>
      </c>
      <c r="D3179" s="1" t="str">
        <f t="shared" si="201"/>
        <v>21:0124</v>
      </c>
      <c r="E3179" t="s">
        <v>13630</v>
      </c>
      <c r="F3179" t="s">
        <v>13631</v>
      </c>
      <c r="H3179">
        <v>50.237436799999998</v>
      </c>
      <c r="I3179">
        <v>-117.4911329</v>
      </c>
      <c r="J3179" s="1" t="str">
        <f t="shared" si="198"/>
        <v>NGR bulk stream sediment</v>
      </c>
      <c r="K3179" s="1" t="str">
        <f t="shared" si="199"/>
        <v>&lt;177 micron (NGR)</v>
      </c>
      <c r="L3179">
        <v>10</v>
      </c>
      <c r="M3179" t="s">
        <v>157</v>
      </c>
      <c r="N3179">
        <v>153</v>
      </c>
      <c r="O3179" t="s">
        <v>62</v>
      </c>
      <c r="P3179" t="s">
        <v>47</v>
      </c>
      <c r="Q3179" t="s">
        <v>444</v>
      </c>
      <c r="R3179" t="s">
        <v>60</v>
      </c>
      <c r="S3179" t="s">
        <v>140</v>
      </c>
      <c r="T3179" t="s">
        <v>51</v>
      </c>
      <c r="U3179" t="s">
        <v>225</v>
      </c>
      <c r="V3179" t="s">
        <v>54</v>
      </c>
      <c r="W3179" t="s">
        <v>47</v>
      </c>
      <c r="X3179" t="s">
        <v>52</v>
      </c>
      <c r="Y3179" t="s">
        <v>124</v>
      </c>
      <c r="Z3179" t="s">
        <v>56</v>
      </c>
      <c r="AA3179" t="s">
        <v>46</v>
      </c>
      <c r="AB3179" t="s">
        <v>493</v>
      </c>
      <c r="AC3179" t="s">
        <v>85</v>
      </c>
      <c r="AD3179" t="s">
        <v>184</v>
      </c>
      <c r="AE3179" t="s">
        <v>56</v>
      </c>
      <c r="AF3179" t="s">
        <v>123</v>
      </c>
      <c r="AG3179" t="s">
        <v>142</v>
      </c>
      <c r="AH3179" t="s">
        <v>110</v>
      </c>
      <c r="AI3179" t="s">
        <v>53</v>
      </c>
      <c r="AJ3179" t="s">
        <v>102</v>
      </c>
      <c r="AK3179" t="s">
        <v>151</v>
      </c>
      <c r="AL3179" t="s">
        <v>47</v>
      </c>
      <c r="AM3179" t="s">
        <v>47</v>
      </c>
      <c r="AN3179" t="s">
        <v>725</v>
      </c>
      <c r="AO3179" t="s">
        <v>66</v>
      </c>
    </row>
    <row r="3180" spans="1:41" hidden="1" x14ac:dyDescent="0.25">
      <c r="A3180" t="s">
        <v>13632</v>
      </c>
      <c r="B3180" t="s">
        <v>13633</v>
      </c>
      <c r="C3180" s="1" t="str">
        <f t="shared" si="200"/>
        <v>21:1063</v>
      </c>
      <c r="D3180" s="1" t="str">
        <f t="shared" si="201"/>
        <v>21:0124</v>
      </c>
      <c r="E3180" t="s">
        <v>13634</v>
      </c>
      <c r="F3180" t="s">
        <v>13635</v>
      </c>
      <c r="H3180">
        <v>50.230471600000001</v>
      </c>
      <c r="I3180">
        <v>-117.5594261</v>
      </c>
      <c r="J3180" s="1" t="str">
        <f t="shared" si="198"/>
        <v>NGR bulk stream sediment</v>
      </c>
      <c r="K3180" s="1" t="str">
        <f t="shared" si="199"/>
        <v>&lt;177 micron (NGR)</v>
      </c>
      <c r="L3180">
        <v>10</v>
      </c>
      <c r="M3180" t="s">
        <v>170</v>
      </c>
      <c r="N3180">
        <v>154</v>
      </c>
      <c r="O3180" t="s">
        <v>62</v>
      </c>
      <c r="P3180" t="s">
        <v>47</v>
      </c>
      <c r="Q3180" t="s">
        <v>992</v>
      </c>
      <c r="R3180" t="s">
        <v>61</v>
      </c>
      <c r="S3180" t="s">
        <v>320</v>
      </c>
      <c r="T3180" t="s">
        <v>52</v>
      </c>
      <c r="U3180" t="s">
        <v>187</v>
      </c>
      <c r="V3180" t="s">
        <v>62</v>
      </c>
      <c r="W3180" t="s">
        <v>161</v>
      </c>
      <c r="X3180" t="s">
        <v>108</v>
      </c>
      <c r="Y3180" t="s">
        <v>120</v>
      </c>
      <c r="Z3180" t="s">
        <v>56</v>
      </c>
      <c r="AA3180" t="s">
        <v>46</v>
      </c>
      <c r="AB3180" t="s">
        <v>455</v>
      </c>
      <c r="AC3180" t="s">
        <v>58</v>
      </c>
      <c r="AD3180" t="s">
        <v>559</v>
      </c>
      <c r="AE3180" t="s">
        <v>380</v>
      </c>
      <c r="AF3180" t="s">
        <v>260</v>
      </c>
      <c r="AG3180" t="s">
        <v>238</v>
      </c>
      <c r="AH3180" t="s">
        <v>81</v>
      </c>
      <c r="AI3180" t="s">
        <v>46</v>
      </c>
      <c r="AJ3180" t="s">
        <v>182</v>
      </c>
      <c r="AK3180" t="s">
        <v>173</v>
      </c>
      <c r="AL3180" t="s">
        <v>47</v>
      </c>
      <c r="AM3180" t="s">
        <v>47</v>
      </c>
      <c r="AN3180" t="s">
        <v>698</v>
      </c>
      <c r="AO3180" t="s">
        <v>59</v>
      </c>
    </row>
    <row r="3181" spans="1:41" hidden="1" x14ac:dyDescent="0.25">
      <c r="A3181" t="s">
        <v>13636</v>
      </c>
      <c r="B3181" t="s">
        <v>13637</v>
      </c>
      <c r="C3181" s="1" t="str">
        <f t="shared" si="200"/>
        <v>21:1063</v>
      </c>
      <c r="D3181" s="1" t="str">
        <f t="shared" si="201"/>
        <v>21:0124</v>
      </c>
      <c r="E3181" t="s">
        <v>13638</v>
      </c>
      <c r="F3181" t="s">
        <v>13639</v>
      </c>
      <c r="H3181">
        <v>50.265047199999998</v>
      </c>
      <c r="I3181">
        <v>-117.54944810000001</v>
      </c>
      <c r="J3181" s="1" t="str">
        <f t="shared" si="198"/>
        <v>NGR bulk stream sediment</v>
      </c>
      <c r="K3181" s="1" t="str">
        <f t="shared" si="199"/>
        <v>&lt;177 micron (NGR)</v>
      </c>
      <c r="L3181">
        <v>10</v>
      </c>
      <c r="M3181" t="s">
        <v>180</v>
      </c>
      <c r="N3181">
        <v>155</v>
      </c>
      <c r="O3181" t="s">
        <v>62</v>
      </c>
      <c r="P3181" t="s">
        <v>47</v>
      </c>
      <c r="Q3181" t="s">
        <v>10571</v>
      </c>
      <c r="R3181" t="s">
        <v>62</v>
      </c>
      <c r="S3181" t="s">
        <v>328</v>
      </c>
      <c r="T3181" t="s">
        <v>51</v>
      </c>
      <c r="U3181" t="s">
        <v>59</v>
      </c>
      <c r="V3181" t="s">
        <v>53</v>
      </c>
      <c r="W3181" t="s">
        <v>63</v>
      </c>
      <c r="X3181" t="s">
        <v>51</v>
      </c>
      <c r="Y3181" t="s">
        <v>124</v>
      </c>
      <c r="Z3181" t="s">
        <v>56</v>
      </c>
      <c r="AA3181" t="s">
        <v>46</v>
      </c>
      <c r="AB3181" t="s">
        <v>103</v>
      </c>
      <c r="AC3181" t="s">
        <v>76</v>
      </c>
      <c r="AD3181" t="s">
        <v>597</v>
      </c>
      <c r="AE3181" t="s">
        <v>380</v>
      </c>
      <c r="AF3181" t="s">
        <v>128</v>
      </c>
      <c r="AG3181" t="s">
        <v>128</v>
      </c>
      <c r="AH3181" t="s">
        <v>110</v>
      </c>
      <c r="AI3181" t="s">
        <v>198</v>
      </c>
      <c r="AJ3181" t="s">
        <v>78</v>
      </c>
      <c r="AK3181" t="s">
        <v>149</v>
      </c>
      <c r="AL3181" t="s">
        <v>47</v>
      </c>
      <c r="AM3181" t="s">
        <v>47</v>
      </c>
      <c r="AN3181" t="s">
        <v>313</v>
      </c>
      <c r="AO3181" t="s">
        <v>306</v>
      </c>
    </row>
    <row r="3182" spans="1:41" hidden="1" x14ac:dyDescent="0.25">
      <c r="A3182" t="s">
        <v>13640</v>
      </c>
      <c r="B3182" t="s">
        <v>13641</v>
      </c>
      <c r="C3182" s="1" t="str">
        <f t="shared" si="200"/>
        <v>21:1063</v>
      </c>
      <c r="D3182" s="1" t="str">
        <f t="shared" si="201"/>
        <v>21:0124</v>
      </c>
      <c r="E3182" t="s">
        <v>13642</v>
      </c>
      <c r="F3182" t="s">
        <v>13643</v>
      </c>
      <c r="H3182">
        <v>50.248656500000003</v>
      </c>
      <c r="I3182">
        <v>-117.5502134</v>
      </c>
      <c r="J3182" s="1" t="str">
        <f t="shared" si="198"/>
        <v>NGR bulk stream sediment</v>
      </c>
      <c r="K3182" s="1" t="str">
        <f t="shared" si="199"/>
        <v>&lt;177 micron (NGR)</v>
      </c>
      <c r="L3182">
        <v>10</v>
      </c>
      <c r="M3182" t="s">
        <v>195</v>
      </c>
      <c r="N3182">
        <v>156</v>
      </c>
      <c r="O3182" t="s">
        <v>198</v>
      </c>
      <c r="P3182" t="s">
        <v>47</v>
      </c>
      <c r="Q3182" t="s">
        <v>1111</v>
      </c>
      <c r="R3182" t="s">
        <v>163</v>
      </c>
      <c r="S3182" t="s">
        <v>140</v>
      </c>
      <c r="T3182" t="s">
        <v>52</v>
      </c>
      <c r="U3182" t="s">
        <v>269</v>
      </c>
      <c r="V3182" t="s">
        <v>62</v>
      </c>
      <c r="W3182" t="s">
        <v>81</v>
      </c>
      <c r="X3182" t="s">
        <v>51</v>
      </c>
      <c r="Y3182" t="s">
        <v>243</v>
      </c>
      <c r="Z3182" t="s">
        <v>56</v>
      </c>
      <c r="AA3182" t="s">
        <v>46</v>
      </c>
      <c r="AB3182" t="s">
        <v>455</v>
      </c>
      <c r="AC3182" t="s">
        <v>50</v>
      </c>
      <c r="AD3182" t="s">
        <v>121</v>
      </c>
      <c r="AE3182" t="s">
        <v>56</v>
      </c>
      <c r="AF3182" t="s">
        <v>111</v>
      </c>
      <c r="AG3182" t="s">
        <v>51</v>
      </c>
      <c r="AH3182" t="s">
        <v>185</v>
      </c>
      <c r="AI3182" t="s">
        <v>53</v>
      </c>
      <c r="AJ3182" t="s">
        <v>63</v>
      </c>
      <c r="AK3182" t="s">
        <v>125</v>
      </c>
      <c r="AL3182" t="s">
        <v>47</v>
      </c>
      <c r="AM3182" t="s">
        <v>47</v>
      </c>
      <c r="AN3182" t="s">
        <v>313</v>
      </c>
      <c r="AO3182" t="s">
        <v>76</v>
      </c>
    </row>
    <row r="3183" spans="1:41" hidden="1" x14ac:dyDescent="0.25">
      <c r="A3183" t="s">
        <v>13644</v>
      </c>
      <c r="B3183" t="s">
        <v>13645</v>
      </c>
      <c r="C3183" s="1" t="str">
        <f t="shared" si="200"/>
        <v>21:1063</v>
      </c>
      <c r="D3183" s="1" t="str">
        <f t="shared" si="201"/>
        <v>21:0124</v>
      </c>
      <c r="E3183" t="s">
        <v>13646</v>
      </c>
      <c r="F3183" t="s">
        <v>13647</v>
      </c>
      <c r="H3183">
        <v>50.245397400000002</v>
      </c>
      <c r="I3183">
        <v>-117.54521099999999</v>
      </c>
      <c r="J3183" s="1" t="str">
        <f t="shared" si="198"/>
        <v>NGR bulk stream sediment</v>
      </c>
      <c r="K3183" s="1" t="str">
        <f t="shared" si="199"/>
        <v>&lt;177 micron (NGR)</v>
      </c>
      <c r="L3183">
        <v>10</v>
      </c>
      <c r="M3183" t="s">
        <v>280</v>
      </c>
      <c r="N3183">
        <v>157</v>
      </c>
      <c r="O3183" t="s">
        <v>198</v>
      </c>
      <c r="P3183" t="s">
        <v>47</v>
      </c>
      <c r="Q3183" t="s">
        <v>417</v>
      </c>
      <c r="R3183" t="s">
        <v>55</v>
      </c>
      <c r="S3183" t="s">
        <v>344</v>
      </c>
      <c r="T3183" t="s">
        <v>137</v>
      </c>
      <c r="U3183" t="s">
        <v>162</v>
      </c>
      <c r="V3183" t="s">
        <v>62</v>
      </c>
      <c r="W3183" t="s">
        <v>47</v>
      </c>
      <c r="X3183" t="s">
        <v>52</v>
      </c>
      <c r="Y3183" t="s">
        <v>162</v>
      </c>
      <c r="Z3183" t="s">
        <v>56</v>
      </c>
      <c r="AA3183" t="s">
        <v>46</v>
      </c>
      <c r="AB3183" t="s">
        <v>72</v>
      </c>
      <c r="AC3183" t="s">
        <v>50</v>
      </c>
      <c r="AD3183" t="s">
        <v>121</v>
      </c>
      <c r="AE3183" t="s">
        <v>56</v>
      </c>
      <c r="AF3183" t="s">
        <v>111</v>
      </c>
      <c r="AG3183" t="s">
        <v>123</v>
      </c>
      <c r="AH3183" t="s">
        <v>185</v>
      </c>
      <c r="AI3183" t="s">
        <v>57</v>
      </c>
      <c r="AJ3183" t="s">
        <v>79</v>
      </c>
      <c r="AK3183" t="s">
        <v>493</v>
      </c>
      <c r="AL3183" t="s">
        <v>47</v>
      </c>
      <c r="AM3183" t="s">
        <v>47</v>
      </c>
      <c r="AN3183" t="s">
        <v>1304</v>
      </c>
      <c r="AO3183" t="s">
        <v>267</v>
      </c>
    </row>
    <row r="3184" spans="1:41" hidden="1" x14ac:dyDescent="0.25">
      <c r="A3184" t="s">
        <v>13648</v>
      </c>
      <c r="B3184" t="s">
        <v>13649</v>
      </c>
      <c r="C3184" s="1" t="str">
        <f t="shared" si="200"/>
        <v>21:1063</v>
      </c>
      <c r="D3184" s="1" t="str">
        <f t="shared" si="201"/>
        <v>21:0124</v>
      </c>
      <c r="E3184" t="s">
        <v>13646</v>
      </c>
      <c r="F3184" t="s">
        <v>13650</v>
      </c>
      <c r="H3184">
        <v>50.245397400000002</v>
      </c>
      <c r="I3184">
        <v>-117.54521099999999</v>
      </c>
      <c r="J3184" s="1" t="str">
        <f t="shared" si="198"/>
        <v>NGR bulk stream sediment</v>
      </c>
      <c r="K3184" s="1" t="str">
        <f t="shared" si="199"/>
        <v>&lt;177 micron (NGR)</v>
      </c>
      <c r="L3184">
        <v>10</v>
      </c>
      <c r="M3184" t="s">
        <v>288</v>
      </c>
      <c r="N3184">
        <v>158</v>
      </c>
      <c r="O3184" t="s">
        <v>57</v>
      </c>
      <c r="P3184" t="s">
        <v>47</v>
      </c>
      <c r="Q3184" t="s">
        <v>444</v>
      </c>
      <c r="R3184" t="s">
        <v>55</v>
      </c>
      <c r="S3184" t="s">
        <v>140</v>
      </c>
      <c r="T3184" t="s">
        <v>73</v>
      </c>
      <c r="U3184" t="s">
        <v>124</v>
      </c>
      <c r="V3184" t="s">
        <v>57</v>
      </c>
      <c r="W3184" t="s">
        <v>101</v>
      </c>
      <c r="X3184" t="s">
        <v>137</v>
      </c>
      <c r="Y3184" t="s">
        <v>124</v>
      </c>
      <c r="Z3184" t="s">
        <v>56</v>
      </c>
      <c r="AA3184" t="s">
        <v>46</v>
      </c>
      <c r="AB3184" t="s">
        <v>228</v>
      </c>
      <c r="AC3184" t="s">
        <v>55</v>
      </c>
      <c r="AD3184" t="s">
        <v>554</v>
      </c>
      <c r="AE3184" t="s">
        <v>56</v>
      </c>
      <c r="AF3184" t="s">
        <v>412</v>
      </c>
      <c r="AG3184" t="s">
        <v>51</v>
      </c>
      <c r="AH3184" t="s">
        <v>185</v>
      </c>
      <c r="AI3184" t="s">
        <v>198</v>
      </c>
      <c r="AJ3184" t="s">
        <v>130</v>
      </c>
      <c r="AK3184" t="s">
        <v>493</v>
      </c>
      <c r="AL3184" t="s">
        <v>47</v>
      </c>
      <c r="AM3184" t="s">
        <v>47</v>
      </c>
      <c r="AN3184" t="s">
        <v>152</v>
      </c>
      <c r="AO3184" t="s">
        <v>59</v>
      </c>
    </row>
    <row r="3185" spans="1:41" hidden="1" x14ac:dyDescent="0.25">
      <c r="A3185" t="s">
        <v>13651</v>
      </c>
      <c r="B3185" t="s">
        <v>13652</v>
      </c>
      <c r="C3185" s="1" t="str">
        <f t="shared" si="200"/>
        <v>21:1063</v>
      </c>
      <c r="D3185" s="1" t="str">
        <f t="shared" si="201"/>
        <v>21:0124</v>
      </c>
      <c r="E3185" t="s">
        <v>13653</v>
      </c>
      <c r="F3185" t="s">
        <v>13654</v>
      </c>
      <c r="H3185">
        <v>50.304672199999999</v>
      </c>
      <c r="I3185">
        <v>-117.6588883</v>
      </c>
      <c r="J3185" s="1" t="str">
        <f t="shared" si="198"/>
        <v>NGR bulk stream sediment</v>
      </c>
      <c r="K3185" s="1" t="str">
        <f t="shared" si="199"/>
        <v>&lt;177 micron (NGR)</v>
      </c>
      <c r="L3185">
        <v>10</v>
      </c>
      <c r="M3185" t="s">
        <v>205</v>
      </c>
      <c r="N3185">
        <v>159</v>
      </c>
      <c r="O3185" t="s">
        <v>62</v>
      </c>
      <c r="P3185" t="s">
        <v>47</v>
      </c>
      <c r="Q3185" t="s">
        <v>992</v>
      </c>
      <c r="R3185" t="s">
        <v>359</v>
      </c>
      <c r="S3185" t="s">
        <v>146</v>
      </c>
      <c r="T3185" t="s">
        <v>55</v>
      </c>
      <c r="U3185" t="s">
        <v>829</v>
      </c>
      <c r="V3185" t="s">
        <v>62</v>
      </c>
      <c r="W3185" t="s">
        <v>60</v>
      </c>
      <c r="X3185" t="s">
        <v>137</v>
      </c>
      <c r="Y3185" t="s">
        <v>160</v>
      </c>
      <c r="Z3185" t="s">
        <v>199</v>
      </c>
      <c r="AA3185" t="s">
        <v>46</v>
      </c>
      <c r="AB3185" t="s">
        <v>164</v>
      </c>
      <c r="AC3185" t="s">
        <v>49</v>
      </c>
      <c r="AD3185" t="s">
        <v>268</v>
      </c>
      <c r="AE3185" t="s">
        <v>380</v>
      </c>
      <c r="AF3185" t="s">
        <v>58</v>
      </c>
      <c r="AG3185" t="s">
        <v>137</v>
      </c>
      <c r="AH3185" t="s">
        <v>101</v>
      </c>
      <c r="AI3185" t="s">
        <v>87</v>
      </c>
      <c r="AJ3185" t="s">
        <v>102</v>
      </c>
      <c r="AK3185" t="s">
        <v>101</v>
      </c>
      <c r="AL3185" t="s">
        <v>47</v>
      </c>
      <c r="AM3185" t="s">
        <v>122</v>
      </c>
      <c r="AN3185" t="s">
        <v>322</v>
      </c>
      <c r="AO3185" t="s">
        <v>267</v>
      </c>
    </row>
    <row r="3186" spans="1:41" hidden="1" x14ac:dyDescent="0.25">
      <c r="A3186" t="s">
        <v>13655</v>
      </c>
      <c r="B3186" t="s">
        <v>13656</v>
      </c>
      <c r="C3186" s="1" t="str">
        <f t="shared" si="200"/>
        <v>21:1063</v>
      </c>
      <c r="D3186" s="1" t="str">
        <f t="shared" si="201"/>
        <v>21:0124</v>
      </c>
      <c r="E3186" t="s">
        <v>13657</v>
      </c>
      <c r="F3186" t="s">
        <v>13658</v>
      </c>
      <c r="H3186">
        <v>50.306551200000001</v>
      </c>
      <c r="I3186">
        <v>-117.62813180000001</v>
      </c>
      <c r="J3186" s="1" t="str">
        <f t="shared" si="198"/>
        <v>NGR bulk stream sediment</v>
      </c>
      <c r="K3186" s="1" t="str">
        <f t="shared" si="199"/>
        <v>&lt;177 micron (NGR)</v>
      </c>
      <c r="L3186">
        <v>10</v>
      </c>
      <c r="M3186" t="s">
        <v>214</v>
      </c>
      <c r="N3186">
        <v>160</v>
      </c>
      <c r="O3186" t="s">
        <v>62</v>
      </c>
      <c r="P3186" t="s">
        <v>47</v>
      </c>
      <c r="Q3186" t="s">
        <v>1111</v>
      </c>
      <c r="R3186" t="s">
        <v>206</v>
      </c>
      <c r="S3186" t="s">
        <v>532</v>
      </c>
      <c r="T3186" t="s">
        <v>51</v>
      </c>
      <c r="U3186" t="s">
        <v>243</v>
      </c>
      <c r="V3186" t="s">
        <v>53</v>
      </c>
      <c r="W3186" t="s">
        <v>139</v>
      </c>
      <c r="X3186" t="s">
        <v>330</v>
      </c>
      <c r="Y3186" t="s">
        <v>106</v>
      </c>
      <c r="Z3186" t="s">
        <v>56</v>
      </c>
      <c r="AA3186" t="s">
        <v>46</v>
      </c>
      <c r="AB3186" t="s">
        <v>200</v>
      </c>
      <c r="AC3186" t="s">
        <v>108</v>
      </c>
      <c r="AD3186" t="s">
        <v>320</v>
      </c>
      <c r="AE3186" t="s">
        <v>380</v>
      </c>
      <c r="AF3186" t="s">
        <v>292</v>
      </c>
      <c r="AG3186" t="s">
        <v>412</v>
      </c>
      <c r="AH3186" t="s">
        <v>64</v>
      </c>
      <c r="AI3186" t="s">
        <v>46</v>
      </c>
      <c r="AJ3186" t="s">
        <v>228</v>
      </c>
      <c r="AK3186" t="s">
        <v>64</v>
      </c>
      <c r="AL3186" t="s">
        <v>47</v>
      </c>
      <c r="AM3186" t="s">
        <v>47</v>
      </c>
      <c r="AN3186" t="s">
        <v>793</v>
      </c>
      <c r="AO3186" t="s">
        <v>267</v>
      </c>
    </row>
    <row r="3187" spans="1:41" hidden="1" x14ac:dyDescent="0.25">
      <c r="A3187" t="s">
        <v>13659</v>
      </c>
      <c r="B3187" t="s">
        <v>13660</v>
      </c>
      <c r="C3187" s="1" t="str">
        <f t="shared" si="200"/>
        <v>21:1063</v>
      </c>
      <c r="D3187" s="1" t="str">
        <f t="shared" si="201"/>
        <v>21:0124</v>
      </c>
      <c r="E3187" t="s">
        <v>13661</v>
      </c>
      <c r="F3187" t="s">
        <v>13662</v>
      </c>
      <c r="H3187">
        <v>50.285402499999996</v>
      </c>
      <c r="I3187">
        <v>-117.7220147</v>
      </c>
      <c r="J3187" s="1" t="str">
        <f t="shared" si="198"/>
        <v>NGR bulk stream sediment</v>
      </c>
      <c r="K3187" s="1" t="str">
        <f t="shared" si="199"/>
        <v>&lt;177 micron (NGR)</v>
      </c>
      <c r="L3187">
        <v>10</v>
      </c>
      <c r="M3187" t="s">
        <v>223</v>
      </c>
      <c r="N3187">
        <v>161</v>
      </c>
      <c r="O3187" t="s">
        <v>62</v>
      </c>
      <c r="P3187" t="s">
        <v>47</v>
      </c>
      <c r="Q3187" t="s">
        <v>404</v>
      </c>
      <c r="R3187" t="s">
        <v>181</v>
      </c>
      <c r="S3187" t="s">
        <v>342</v>
      </c>
      <c r="T3187" t="s">
        <v>51</v>
      </c>
      <c r="U3187" t="s">
        <v>272</v>
      </c>
      <c r="V3187" t="s">
        <v>53</v>
      </c>
      <c r="W3187" t="s">
        <v>81</v>
      </c>
      <c r="X3187" t="s">
        <v>137</v>
      </c>
      <c r="Y3187" t="s">
        <v>186</v>
      </c>
      <c r="Z3187" t="s">
        <v>56</v>
      </c>
      <c r="AA3187" t="s">
        <v>46</v>
      </c>
      <c r="AB3187" t="s">
        <v>455</v>
      </c>
      <c r="AC3187" t="s">
        <v>267</v>
      </c>
      <c r="AD3187" t="s">
        <v>241</v>
      </c>
      <c r="AE3187" t="s">
        <v>380</v>
      </c>
      <c r="AF3187" t="s">
        <v>129</v>
      </c>
      <c r="AG3187" t="s">
        <v>164</v>
      </c>
      <c r="AH3187" t="s">
        <v>61</v>
      </c>
      <c r="AI3187" t="s">
        <v>57</v>
      </c>
      <c r="AJ3187" t="s">
        <v>128</v>
      </c>
      <c r="AK3187" t="s">
        <v>127</v>
      </c>
      <c r="AL3187" t="s">
        <v>47</v>
      </c>
      <c r="AM3187" t="s">
        <v>47</v>
      </c>
      <c r="AN3187" t="s">
        <v>318</v>
      </c>
      <c r="AO3187" t="s">
        <v>330</v>
      </c>
    </row>
    <row r="3188" spans="1:41" hidden="1" x14ac:dyDescent="0.25">
      <c r="A3188" t="s">
        <v>13663</v>
      </c>
      <c r="B3188" t="s">
        <v>13664</v>
      </c>
      <c r="C3188" s="1" t="str">
        <f t="shared" si="200"/>
        <v>21:1063</v>
      </c>
      <c r="D3188" s="1" t="str">
        <f t="shared" si="201"/>
        <v>21:0124</v>
      </c>
      <c r="E3188" t="s">
        <v>13665</v>
      </c>
      <c r="F3188" t="s">
        <v>13666</v>
      </c>
      <c r="H3188">
        <v>50.296377100000001</v>
      </c>
      <c r="I3188">
        <v>-117.6657239</v>
      </c>
      <c r="J3188" s="1" t="str">
        <f t="shared" si="198"/>
        <v>NGR bulk stream sediment</v>
      </c>
      <c r="K3188" s="1" t="str">
        <f t="shared" si="199"/>
        <v>&lt;177 micron (NGR)</v>
      </c>
      <c r="L3188">
        <v>10</v>
      </c>
      <c r="M3188" t="s">
        <v>233</v>
      </c>
      <c r="N3188">
        <v>162</v>
      </c>
      <c r="O3188" t="s">
        <v>62</v>
      </c>
      <c r="P3188" t="s">
        <v>47</v>
      </c>
      <c r="Q3188" t="s">
        <v>992</v>
      </c>
      <c r="R3188" t="s">
        <v>437</v>
      </c>
      <c r="S3188" t="s">
        <v>343</v>
      </c>
      <c r="T3188" t="s">
        <v>73</v>
      </c>
      <c r="U3188" t="s">
        <v>165</v>
      </c>
      <c r="V3188" t="s">
        <v>62</v>
      </c>
      <c r="W3188" t="s">
        <v>47</v>
      </c>
      <c r="X3188" t="s">
        <v>137</v>
      </c>
      <c r="Y3188" t="s">
        <v>162</v>
      </c>
      <c r="Z3188" t="s">
        <v>56</v>
      </c>
      <c r="AA3188" t="s">
        <v>46</v>
      </c>
      <c r="AB3188" t="s">
        <v>60</v>
      </c>
      <c r="AC3188" t="s">
        <v>58</v>
      </c>
      <c r="AD3188" t="s">
        <v>241</v>
      </c>
      <c r="AE3188" t="s">
        <v>380</v>
      </c>
      <c r="AF3188" t="s">
        <v>260</v>
      </c>
      <c r="AG3188" t="s">
        <v>111</v>
      </c>
      <c r="AH3188" t="s">
        <v>61</v>
      </c>
      <c r="AI3188" t="s">
        <v>57</v>
      </c>
      <c r="AJ3188" t="s">
        <v>257</v>
      </c>
      <c r="AK3188" t="s">
        <v>64</v>
      </c>
      <c r="AL3188" t="s">
        <v>47</v>
      </c>
      <c r="AM3188" t="s">
        <v>47</v>
      </c>
      <c r="AN3188" t="s">
        <v>935</v>
      </c>
      <c r="AO3188" t="s">
        <v>209</v>
      </c>
    </row>
    <row r="3189" spans="1:41" hidden="1" x14ac:dyDescent="0.25">
      <c r="A3189" t="s">
        <v>13667</v>
      </c>
      <c r="B3189" t="s">
        <v>13668</v>
      </c>
      <c r="C3189" s="1" t="str">
        <f t="shared" si="200"/>
        <v>21:1063</v>
      </c>
      <c r="D3189" s="1" t="str">
        <f t="shared" si="201"/>
        <v>21:0124</v>
      </c>
      <c r="E3189" t="s">
        <v>13669</v>
      </c>
      <c r="F3189" t="s">
        <v>13670</v>
      </c>
      <c r="H3189">
        <v>50.297729099999998</v>
      </c>
      <c r="I3189">
        <v>-117.64280050000001</v>
      </c>
      <c r="J3189" s="1" t="str">
        <f t="shared" si="198"/>
        <v>NGR bulk stream sediment</v>
      </c>
      <c r="K3189" s="1" t="str">
        <f t="shared" si="199"/>
        <v>&lt;177 micron (NGR)</v>
      </c>
      <c r="L3189">
        <v>10</v>
      </c>
      <c r="M3189" t="s">
        <v>248</v>
      </c>
      <c r="N3189">
        <v>163</v>
      </c>
      <c r="O3189" t="s">
        <v>198</v>
      </c>
      <c r="P3189" t="s">
        <v>47</v>
      </c>
      <c r="Q3189" t="s">
        <v>424</v>
      </c>
      <c r="R3189" t="s">
        <v>108</v>
      </c>
      <c r="S3189" t="s">
        <v>290</v>
      </c>
      <c r="T3189" t="s">
        <v>73</v>
      </c>
      <c r="U3189" t="s">
        <v>141</v>
      </c>
      <c r="V3189" t="s">
        <v>46</v>
      </c>
      <c r="W3189" t="s">
        <v>105</v>
      </c>
      <c r="X3189" t="s">
        <v>51</v>
      </c>
      <c r="Y3189" t="s">
        <v>104</v>
      </c>
      <c r="Z3189" t="s">
        <v>56</v>
      </c>
      <c r="AA3189" t="s">
        <v>46</v>
      </c>
      <c r="AB3189" t="s">
        <v>139</v>
      </c>
      <c r="AC3189" t="s">
        <v>58</v>
      </c>
      <c r="AD3189" t="s">
        <v>300</v>
      </c>
      <c r="AE3189" t="s">
        <v>56</v>
      </c>
      <c r="AF3189" t="s">
        <v>412</v>
      </c>
      <c r="AG3189" t="s">
        <v>228</v>
      </c>
      <c r="AH3189" t="s">
        <v>149</v>
      </c>
      <c r="AI3189" t="s">
        <v>53</v>
      </c>
      <c r="AJ3189" t="s">
        <v>78</v>
      </c>
      <c r="AK3189" t="s">
        <v>139</v>
      </c>
      <c r="AL3189" t="s">
        <v>47</v>
      </c>
      <c r="AM3189" t="s">
        <v>47</v>
      </c>
      <c r="AN3189" t="s">
        <v>318</v>
      </c>
      <c r="AO3189" t="s">
        <v>51</v>
      </c>
    </row>
    <row r="3190" spans="1:41" hidden="1" x14ac:dyDescent="0.25">
      <c r="A3190" t="s">
        <v>13671</v>
      </c>
      <c r="B3190" t="s">
        <v>13672</v>
      </c>
      <c r="C3190" s="1" t="str">
        <f t="shared" si="200"/>
        <v>21:1063</v>
      </c>
      <c r="D3190" s="1" t="str">
        <f t="shared" si="201"/>
        <v>21:0124</v>
      </c>
      <c r="E3190" t="s">
        <v>13673</v>
      </c>
      <c r="F3190" t="s">
        <v>13674</v>
      </c>
      <c r="H3190">
        <v>50.183619999999998</v>
      </c>
      <c r="I3190">
        <v>-117.32986820000001</v>
      </c>
      <c r="J3190" s="1" t="str">
        <f t="shared" si="198"/>
        <v>NGR bulk stream sediment</v>
      </c>
      <c r="K3190" s="1" t="str">
        <f t="shared" si="199"/>
        <v>&lt;177 micron (NGR)</v>
      </c>
      <c r="L3190">
        <v>10</v>
      </c>
      <c r="M3190" t="s">
        <v>256</v>
      </c>
      <c r="N3190">
        <v>164</v>
      </c>
      <c r="O3190" t="s">
        <v>493</v>
      </c>
      <c r="P3190" t="s">
        <v>47</v>
      </c>
      <c r="Q3190" t="s">
        <v>790</v>
      </c>
      <c r="R3190" t="s">
        <v>188</v>
      </c>
      <c r="S3190" t="s">
        <v>418</v>
      </c>
      <c r="T3190" t="s">
        <v>141</v>
      </c>
      <c r="U3190" t="s">
        <v>695</v>
      </c>
      <c r="V3190" t="s">
        <v>455</v>
      </c>
      <c r="W3190" t="s">
        <v>412</v>
      </c>
      <c r="X3190" t="s">
        <v>51</v>
      </c>
      <c r="Y3190" t="s">
        <v>475</v>
      </c>
      <c r="Z3190" t="s">
        <v>56</v>
      </c>
      <c r="AA3190" t="s">
        <v>47</v>
      </c>
      <c r="AB3190" t="s">
        <v>105</v>
      </c>
      <c r="AC3190" t="s">
        <v>559</v>
      </c>
      <c r="AD3190" t="s">
        <v>358</v>
      </c>
      <c r="AE3190" t="s">
        <v>62</v>
      </c>
      <c r="AF3190" t="s">
        <v>792</v>
      </c>
      <c r="AG3190" t="s">
        <v>129</v>
      </c>
      <c r="AH3190" t="s">
        <v>185</v>
      </c>
      <c r="AI3190" t="s">
        <v>87</v>
      </c>
      <c r="AJ3190" t="s">
        <v>412</v>
      </c>
      <c r="AK3190" t="s">
        <v>437</v>
      </c>
      <c r="AL3190" t="s">
        <v>47</v>
      </c>
      <c r="AM3190" t="s">
        <v>47</v>
      </c>
      <c r="AN3190" t="s">
        <v>915</v>
      </c>
      <c r="AO3190" t="s">
        <v>98</v>
      </c>
    </row>
    <row r="3191" spans="1:41" hidden="1" x14ac:dyDescent="0.25">
      <c r="A3191" t="s">
        <v>13675</v>
      </c>
      <c r="B3191" t="s">
        <v>13676</v>
      </c>
      <c r="C3191" s="1" t="str">
        <f t="shared" si="200"/>
        <v>21:1063</v>
      </c>
      <c r="D3191" s="1" t="str">
        <f t="shared" si="201"/>
        <v>21:0124</v>
      </c>
      <c r="E3191" t="s">
        <v>13677</v>
      </c>
      <c r="F3191" t="s">
        <v>13678</v>
      </c>
      <c r="H3191">
        <v>50.183338499999998</v>
      </c>
      <c r="I3191">
        <v>-117.3339563</v>
      </c>
      <c r="J3191" s="1" t="str">
        <f t="shared" si="198"/>
        <v>NGR bulk stream sediment</v>
      </c>
      <c r="K3191" s="1" t="str">
        <f t="shared" si="199"/>
        <v>&lt;177 micron (NGR)</v>
      </c>
      <c r="L3191">
        <v>10</v>
      </c>
      <c r="M3191" t="s">
        <v>265</v>
      </c>
      <c r="N3191">
        <v>165</v>
      </c>
      <c r="O3191" t="s">
        <v>64</v>
      </c>
      <c r="P3191" t="s">
        <v>47</v>
      </c>
      <c r="Q3191" t="s">
        <v>548</v>
      </c>
      <c r="R3191" t="s">
        <v>87</v>
      </c>
      <c r="S3191" t="s">
        <v>218</v>
      </c>
      <c r="T3191" t="s">
        <v>108</v>
      </c>
      <c r="U3191" t="s">
        <v>554</v>
      </c>
      <c r="V3191" t="s">
        <v>125</v>
      </c>
      <c r="W3191" t="s">
        <v>161</v>
      </c>
      <c r="X3191" t="s">
        <v>103</v>
      </c>
      <c r="Y3191" t="s">
        <v>49</v>
      </c>
      <c r="Z3191" t="s">
        <v>56</v>
      </c>
      <c r="AA3191" t="s">
        <v>46</v>
      </c>
      <c r="AB3191" t="s">
        <v>161</v>
      </c>
      <c r="AC3191" t="s">
        <v>243</v>
      </c>
      <c r="AD3191" t="s">
        <v>538</v>
      </c>
      <c r="AE3191" t="s">
        <v>56</v>
      </c>
      <c r="AF3191" t="s">
        <v>55</v>
      </c>
      <c r="AG3191" t="s">
        <v>142</v>
      </c>
      <c r="AH3191" t="s">
        <v>185</v>
      </c>
      <c r="AI3191" t="s">
        <v>57</v>
      </c>
      <c r="AJ3191" t="s">
        <v>238</v>
      </c>
      <c r="AK3191" t="s">
        <v>282</v>
      </c>
      <c r="AL3191" t="s">
        <v>47</v>
      </c>
      <c r="AM3191" t="s">
        <v>47</v>
      </c>
      <c r="AN3191" t="s">
        <v>372</v>
      </c>
      <c r="AO3191" t="s">
        <v>175</v>
      </c>
    </row>
    <row r="3192" spans="1:41" hidden="1" x14ac:dyDescent="0.25">
      <c r="A3192" t="s">
        <v>13679</v>
      </c>
      <c r="B3192" t="s">
        <v>13680</v>
      </c>
      <c r="C3192" s="1" t="str">
        <f t="shared" si="200"/>
        <v>21:1063</v>
      </c>
      <c r="D3192" s="1" t="str">
        <f t="shared" si="201"/>
        <v>21:0124</v>
      </c>
      <c r="E3192" t="s">
        <v>13681</v>
      </c>
      <c r="F3192" t="s">
        <v>13682</v>
      </c>
      <c r="H3192">
        <v>50.165459800000001</v>
      </c>
      <c r="I3192">
        <v>-117.342625</v>
      </c>
      <c r="J3192" s="1" t="str">
        <f t="shared" si="198"/>
        <v>NGR bulk stream sediment</v>
      </c>
      <c r="K3192" s="1" t="str">
        <f t="shared" si="199"/>
        <v>&lt;177 micron (NGR)</v>
      </c>
      <c r="L3192">
        <v>11</v>
      </c>
      <c r="M3192" t="s">
        <v>45</v>
      </c>
      <c r="N3192">
        <v>166</v>
      </c>
      <c r="O3192" t="s">
        <v>101</v>
      </c>
      <c r="P3192" t="s">
        <v>122</v>
      </c>
      <c r="Q3192" t="s">
        <v>588</v>
      </c>
      <c r="R3192" t="s">
        <v>55</v>
      </c>
      <c r="S3192" t="s">
        <v>197</v>
      </c>
      <c r="T3192" t="s">
        <v>145</v>
      </c>
      <c r="U3192" t="s">
        <v>583</v>
      </c>
      <c r="V3192" t="s">
        <v>161</v>
      </c>
      <c r="W3192" t="s">
        <v>164</v>
      </c>
      <c r="X3192" t="s">
        <v>122</v>
      </c>
      <c r="Y3192" t="s">
        <v>217</v>
      </c>
      <c r="Z3192" t="s">
        <v>56</v>
      </c>
      <c r="AA3192" t="s">
        <v>46</v>
      </c>
      <c r="AB3192" t="s">
        <v>110</v>
      </c>
      <c r="AC3192" t="s">
        <v>80</v>
      </c>
      <c r="AD3192" t="s">
        <v>218</v>
      </c>
      <c r="AE3192" t="s">
        <v>84</v>
      </c>
      <c r="AF3192" t="s">
        <v>209</v>
      </c>
      <c r="AG3192" t="s">
        <v>102</v>
      </c>
      <c r="AH3192" t="s">
        <v>57</v>
      </c>
      <c r="AI3192" t="s">
        <v>57</v>
      </c>
      <c r="AJ3192" t="s">
        <v>493</v>
      </c>
      <c r="AK3192" t="s">
        <v>63</v>
      </c>
      <c r="AL3192" t="s">
        <v>47</v>
      </c>
      <c r="AM3192" t="s">
        <v>47</v>
      </c>
      <c r="AN3192" t="s">
        <v>65</v>
      </c>
      <c r="AO3192" t="s">
        <v>127</v>
      </c>
    </row>
    <row r="3193" spans="1:41" hidden="1" x14ac:dyDescent="0.25">
      <c r="A3193" t="s">
        <v>13683</v>
      </c>
      <c r="B3193" t="s">
        <v>13684</v>
      </c>
      <c r="C3193" s="1" t="str">
        <f t="shared" si="200"/>
        <v>21:1063</v>
      </c>
      <c r="D3193" s="1" t="str">
        <f t="shared" si="201"/>
        <v>21:0124</v>
      </c>
      <c r="E3193" t="s">
        <v>13685</v>
      </c>
      <c r="F3193" t="s">
        <v>13686</v>
      </c>
      <c r="H3193">
        <v>50.160091000000001</v>
      </c>
      <c r="I3193">
        <v>-117.3392542</v>
      </c>
      <c r="J3193" s="1" t="str">
        <f t="shared" si="198"/>
        <v>NGR bulk stream sediment</v>
      </c>
      <c r="K3193" s="1" t="str">
        <f t="shared" si="199"/>
        <v>&lt;177 micron (NGR)</v>
      </c>
      <c r="L3193">
        <v>11</v>
      </c>
      <c r="M3193" t="s">
        <v>71</v>
      </c>
      <c r="N3193">
        <v>167</v>
      </c>
      <c r="O3193" t="s">
        <v>64</v>
      </c>
      <c r="P3193" t="s">
        <v>47</v>
      </c>
      <c r="Q3193" t="s">
        <v>481</v>
      </c>
      <c r="R3193" t="s">
        <v>130</v>
      </c>
      <c r="S3193" t="s">
        <v>218</v>
      </c>
      <c r="T3193" t="s">
        <v>165</v>
      </c>
      <c r="U3193" t="s">
        <v>320</v>
      </c>
      <c r="V3193" t="s">
        <v>139</v>
      </c>
      <c r="W3193" t="s">
        <v>266</v>
      </c>
      <c r="X3193" t="s">
        <v>122</v>
      </c>
      <c r="Y3193" t="s">
        <v>269</v>
      </c>
      <c r="Z3193" t="s">
        <v>199</v>
      </c>
      <c r="AA3193" t="s">
        <v>46</v>
      </c>
      <c r="AB3193" t="s">
        <v>235</v>
      </c>
      <c r="AC3193" t="s">
        <v>80</v>
      </c>
      <c r="AD3193" t="s">
        <v>75</v>
      </c>
      <c r="AE3193" t="s">
        <v>199</v>
      </c>
      <c r="AF3193" t="s">
        <v>82</v>
      </c>
      <c r="AG3193" t="s">
        <v>111</v>
      </c>
      <c r="AH3193" t="s">
        <v>198</v>
      </c>
      <c r="AI3193" t="s">
        <v>174</v>
      </c>
      <c r="AJ3193" t="s">
        <v>123</v>
      </c>
      <c r="AK3193" t="s">
        <v>103</v>
      </c>
      <c r="AL3193" t="s">
        <v>47</v>
      </c>
      <c r="AM3193" t="s">
        <v>122</v>
      </c>
      <c r="AN3193" t="s">
        <v>65</v>
      </c>
      <c r="AO3193" t="s">
        <v>98</v>
      </c>
    </row>
    <row r="3194" spans="1:41" hidden="1" x14ac:dyDescent="0.25">
      <c r="A3194" t="s">
        <v>13687</v>
      </c>
      <c r="B3194" t="s">
        <v>13688</v>
      </c>
      <c r="C3194" s="1" t="str">
        <f t="shared" si="200"/>
        <v>21:1063</v>
      </c>
      <c r="D3194" s="1" t="str">
        <f t="shared" si="201"/>
        <v>21:0124</v>
      </c>
      <c r="E3194" t="s">
        <v>13689</v>
      </c>
      <c r="F3194" t="s">
        <v>13690</v>
      </c>
      <c r="H3194">
        <v>50.128391399999998</v>
      </c>
      <c r="I3194">
        <v>-117.35825010000001</v>
      </c>
      <c r="J3194" s="1" t="str">
        <f t="shared" si="198"/>
        <v>NGR bulk stream sediment</v>
      </c>
      <c r="K3194" s="1" t="str">
        <f t="shared" si="199"/>
        <v>&lt;177 micron (NGR)</v>
      </c>
      <c r="L3194">
        <v>11</v>
      </c>
      <c r="M3194" t="s">
        <v>95</v>
      </c>
      <c r="N3194">
        <v>168</v>
      </c>
      <c r="O3194" t="s">
        <v>104</v>
      </c>
      <c r="P3194" t="s">
        <v>55</v>
      </c>
      <c r="Q3194" t="s">
        <v>668</v>
      </c>
      <c r="R3194" t="s">
        <v>82</v>
      </c>
      <c r="S3194" t="s">
        <v>290</v>
      </c>
      <c r="T3194" t="s">
        <v>80</v>
      </c>
      <c r="U3194" t="s">
        <v>543</v>
      </c>
      <c r="V3194" t="s">
        <v>238</v>
      </c>
      <c r="W3194" t="s">
        <v>227</v>
      </c>
      <c r="X3194" t="s">
        <v>122</v>
      </c>
      <c r="Y3194" t="s">
        <v>225</v>
      </c>
      <c r="Z3194" t="s">
        <v>56</v>
      </c>
      <c r="AA3194" t="s">
        <v>47</v>
      </c>
      <c r="AB3194" t="s">
        <v>61</v>
      </c>
      <c r="AC3194" t="s">
        <v>226</v>
      </c>
      <c r="AD3194" t="s">
        <v>290</v>
      </c>
      <c r="AE3194" t="s">
        <v>139</v>
      </c>
      <c r="AF3194" t="s">
        <v>573</v>
      </c>
      <c r="AG3194" t="s">
        <v>128</v>
      </c>
      <c r="AH3194" t="s">
        <v>53</v>
      </c>
      <c r="AI3194" t="s">
        <v>46</v>
      </c>
      <c r="AJ3194" t="s">
        <v>224</v>
      </c>
      <c r="AK3194" t="s">
        <v>51</v>
      </c>
      <c r="AL3194" t="s">
        <v>47</v>
      </c>
      <c r="AM3194" t="s">
        <v>47</v>
      </c>
      <c r="AN3194" t="s">
        <v>284</v>
      </c>
      <c r="AO3194" t="s">
        <v>267</v>
      </c>
    </row>
    <row r="3195" spans="1:41" hidden="1" x14ac:dyDescent="0.25">
      <c r="A3195" t="s">
        <v>13691</v>
      </c>
      <c r="B3195" t="s">
        <v>13692</v>
      </c>
      <c r="C3195" s="1" t="str">
        <f t="shared" si="200"/>
        <v>21:1063</v>
      </c>
      <c r="D3195" s="1" t="str">
        <f t="shared" si="201"/>
        <v>21:0124</v>
      </c>
      <c r="E3195" t="s">
        <v>13693</v>
      </c>
      <c r="F3195" t="s">
        <v>13694</v>
      </c>
      <c r="H3195">
        <v>50.114855300000002</v>
      </c>
      <c r="I3195">
        <v>-117.3696455</v>
      </c>
      <c r="J3195" s="1" t="str">
        <f t="shared" si="198"/>
        <v>NGR bulk stream sediment</v>
      </c>
      <c r="K3195" s="1" t="str">
        <f t="shared" si="199"/>
        <v>&lt;177 micron (NGR)</v>
      </c>
      <c r="L3195">
        <v>11</v>
      </c>
      <c r="M3195" t="s">
        <v>117</v>
      </c>
      <c r="N3195">
        <v>169</v>
      </c>
      <c r="O3195" t="s">
        <v>55</v>
      </c>
      <c r="P3195" t="s">
        <v>99</v>
      </c>
      <c r="Q3195" t="s">
        <v>518</v>
      </c>
      <c r="R3195" t="s">
        <v>455</v>
      </c>
      <c r="S3195" t="s">
        <v>438</v>
      </c>
      <c r="T3195" t="s">
        <v>145</v>
      </c>
      <c r="U3195" t="s">
        <v>184</v>
      </c>
      <c r="V3195" t="s">
        <v>51</v>
      </c>
      <c r="W3195" t="s">
        <v>282</v>
      </c>
      <c r="X3195" t="s">
        <v>137</v>
      </c>
      <c r="Y3195" t="s">
        <v>538</v>
      </c>
      <c r="Z3195" t="s">
        <v>199</v>
      </c>
      <c r="AA3195" t="s">
        <v>47</v>
      </c>
      <c r="AB3195" t="s">
        <v>110</v>
      </c>
      <c r="AC3195" t="s">
        <v>272</v>
      </c>
      <c r="AD3195" t="s">
        <v>146</v>
      </c>
      <c r="AE3195" t="s">
        <v>110</v>
      </c>
      <c r="AF3195" t="s">
        <v>209</v>
      </c>
      <c r="AG3195" t="s">
        <v>818</v>
      </c>
      <c r="AH3195" t="s">
        <v>185</v>
      </c>
      <c r="AI3195" t="s">
        <v>110</v>
      </c>
      <c r="AJ3195" t="s">
        <v>127</v>
      </c>
      <c r="AK3195" t="s">
        <v>200</v>
      </c>
      <c r="AL3195" t="s">
        <v>47</v>
      </c>
      <c r="AM3195" t="s">
        <v>47</v>
      </c>
      <c r="AN3195" t="s">
        <v>568</v>
      </c>
      <c r="AO3195" t="s">
        <v>66</v>
      </c>
    </row>
    <row r="3196" spans="1:41" hidden="1" x14ac:dyDescent="0.25">
      <c r="A3196" t="s">
        <v>13695</v>
      </c>
      <c r="B3196" t="s">
        <v>13696</v>
      </c>
      <c r="C3196" s="1" t="str">
        <f t="shared" si="200"/>
        <v>21:1063</v>
      </c>
      <c r="D3196" s="1" t="str">
        <f t="shared" si="201"/>
        <v>21:0124</v>
      </c>
      <c r="E3196" t="s">
        <v>13697</v>
      </c>
      <c r="F3196" t="s">
        <v>13698</v>
      </c>
      <c r="H3196">
        <v>50.088639499999999</v>
      </c>
      <c r="I3196">
        <v>-117.3799832</v>
      </c>
      <c r="J3196" s="1" t="str">
        <f t="shared" si="198"/>
        <v>NGR bulk stream sediment</v>
      </c>
      <c r="K3196" s="1" t="str">
        <f t="shared" si="199"/>
        <v>&lt;177 micron (NGR)</v>
      </c>
      <c r="L3196">
        <v>11</v>
      </c>
      <c r="M3196" t="s">
        <v>280</v>
      </c>
      <c r="N3196">
        <v>170</v>
      </c>
      <c r="O3196" t="s">
        <v>319</v>
      </c>
      <c r="P3196" t="s">
        <v>137</v>
      </c>
      <c r="Q3196" t="s">
        <v>372</v>
      </c>
      <c r="R3196" t="s">
        <v>49</v>
      </c>
      <c r="S3196" t="s">
        <v>267</v>
      </c>
      <c r="T3196" t="s">
        <v>73</v>
      </c>
      <c r="U3196" t="s">
        <v>225</v>
      </c>
      <c r="V3196" t="s">
        <v>125</v>
      </c>
      <c r="W3196" t="s">
        <v>174</v>
      </c>
      <c r="X3196" t="s">
        <v>46</v>
      </c>
      <c r="Y3196" t="s">
        <v>330</v>
      </c>
      <c r="Z3196" t="s">
        <v>56</v>
      </c>
      <c r="AA3196" t="s">
        <v>47</v>
      </c>
      <c r="AB3196" t="s">
        <v>84</v>
      </c>
      <c r="AC3196" t="s">
        <v>76</v>
      </c>
      <c r="AD3196" t="s">
        <v>217</v>
      </c>
      <c r="AE3196" t="s">
        <v>81</v>
      </c>
      <c r="AF3196" t="s">
        <v>493</v>
      </c>
      <c r="AG3196" t="s">
        <v>110</v>
      </c>
      <c r="AH3196" t="s">
        <v>62</v>
      </c>
      <c r="AI3196" t="s">
        <v>62</v>
      </c>
      <c r="AJ3196" t="s">
        <v>105</v>
      </c>
      <c r="AK3196" t="s">
        <v>61</v>
      </c>
      <c r="AL3196" t="s">
        <v>47</v>
      </c>
      <c r="AM3196" t="s">
        <v>47</v>
      </c>
      <c r="AN3196" t="s">
        <v>65</v>
      </c>
      <c r="AO3196" t="s">
        <v>108</v>
      </c>
    </row>
    <row r="3197" spans="1:41" hidden="1" x14ac:dyDescent="0.25">
      <c r="A3197" t="s">
        <v>13699</v>
      </c>
      <c r="B3197" t="s">
        <v>13700</v>
      </c>
      <c r="C3197" s="1" t="str">
        <f t="shared" si="200"/>
        <v>21:1063</v>
      </c>
      <c r="D3197" s="1" t="str">
        <f t="shared" si="201"/>
        <v>21:0124</v>
      </c>
      <c r="E3197" t="s">
        <v>13697</v>
      </c>
      <c r="F3197" t="s">
        <v>13701</v>
      </c>
      <c r="H3197">
        <v>50.088639499999999</v>
      </c>
      <c r="I3197">
        <v>-117.3799832</v>
      </c>
      <c r="J3197" s="1" t="str">
        <f t="shared" si="198"/>
        <v>NGR bulk stream sediment</v>
      </c>
      <c r="K3197" s="1" t="str">
        <f t="shared" si="199"/>
        <v>&lt;177 micron (NGR)</v>
      </c>
      <c r="L3197">
        <v>11</v>
      </c>
      <c r="M3197" t="s">
        <v>288</v>
      </c>
      <c r="N3197">
        <v>171</v>
      </c>
      <c r="O3197" t="s">
        <v>365</v>
      </c>
      <c r="P3197" t="s">
        <v>122</v>
      </c>
      <c r="Q3197" t="s">
        <v>543</v>
      </c>
      <c r="R3197" t="s">
        <v>225</v>
      </c>
      <c r="S3197" t="s">
        <v>108</v>
      </c>
      <c r="T3197" t="s">
        <v>73</v>
      </c>
      <c r="U3197" t="s">
        <v>209</v>
      </c>
      <c r="V3197" t="s">
        <v>81</v>
      </c>
      <c r="W3197" t="s">
        <v>46</v>
      </c>
      <c r="X3197" t="s">
        <v>46</v>
      </c>
      <c r="Y3197" t="s">
        <v>52</v>
      </c>
      <c r="Z3197" t="s">
        <v>56</v>
      </c>
      <c r="AA3197" t="s">
        <v>47</v>
      </c>
      <c r="AB3197" t="s">
        <v>199</v>
      </c>
      <c r="AC3197" t="s">
        <v>58</v>
      </c>
      <c r="AD3197" t="s">
        <v>175</v>
      </c>
      <c r="AE3197" t="s">
        <v>47</v>
      </c>
      <c r="AF3197" t="s">
        <v>60</v>
      </c>
      <c r="AG3197" t="s">
        <v>87</v>
      </c>
      <c r="AH3197" t="s">
        <v>62</v>
      </c>
      <c r="AI3197" t="s">
        <v>62</v>
      </c>
      <c r="AJ3197" t="s">
        <v>235</v>
      </c>
      <c r="AK3197" t="s">
        <v>110</v>
      </c>
      <c r="AL3197" t="s">
        <v>47</v>
      </c>
      <c r="AM3197" t="s">
        <v>47</v>
      </c>
      <c r="AN3197" t="s">
        <v>65</v>
      </c>
      <c r="AO3197" t="s">
        <v>330</v>
      </c>
    </row>
    <row r="3198" spans="1:41" hidden="1" x14ac:dyDescent="0.25">
      <c r="A3198" t="s">
        <v>13702</v>
      </c>
      <c r="B3198" t="s">
        <v>13703</v>
      </c>
      <c r="C3198" s="1" t="str">
        <f t="shared" si="200"/>
        <v>21:1063</v>
      </c>
      <c r="D3198" s="1" t="str">
        <f t="shared" si="201"/>
        <v>21:0124</v>
      </c>
      <c r="E3198" t="s">
        <v>13704</v>
      </c>
      <c r="F3198" t="s">
        <v>13705</v>
      </c>
      <c r="H3198">
        <v>50.240163000000003</v>
      </c>
      <c r="I3198">
        <v>-117.5857354</v>
      </c>
      <c r="J3198" s="1" t="str">
        <f t="shared" si="198"/>
        <v>NGR bulk stream sediment</v>
      </c>
      <c r="K3198" s="1" t="str">
        <f t="shared" si="199"/>
        <v>&lt;177 micron (NGR)</v>
      </c>
      <c r="L3198">
        <v>11</v>
      </c>
      <c r="M3198" t="s">
        <v>136</v>
      </c>
      <c r="N3198">
        <v>172</v>
      </c>
      <c r="O3198" t="s">
        <v>62</v>
      </c>
      <c r="P3198" t="s">
        <v>47</v>
      </c>
      <c r="Q3198" t="s">
        <v>1233</v>
      </c>
      <c r="R3198" t="s">
        <v>53</v>
      </c>
      <c r="S3198" t="s">
        <v>538</v>
      </c>
      <c r="T3198" t="s">
        <v>55</v>
      </c>
      <c r="U3198" t="s">
        <v>144</v>
      </c>
      <c r="V3198" t="s">
        <v>54</v>
      </c>
      <c r="W3198" t="s">
        <v>78</v>
      </c>
      <c r="X3198" t="s">
        <v>103</v>
      </c>
      <c r="Y3198" t="s">
        <v>186</v>
      </c>
      <c r="Z3198" t="s">
        <v>56</v>
      </c>
      <c r="AA3198" t="s">
        <v>46</v>
      </c>
      <c r="AB3198" t="s">
        <v>161</v>
      </c>
      <c r="AC3198" t="s">
        <v>99</v>
      </c>
      <c r="AD3198" t="s">
        <v>320</v>
      </c>
      <c r="AE3198" t="s">
        <v>380</v>
      </c>
      <c r="AF3198" t="s">
        <v>307</v>
      </c>
      <c r="AG3198" t="s">
        <v>188</v>
      </c>
      <c r="AH3198" t="s">
        <v>235</v>
      </c>
      <c r="AI3198" t="s">
        <v>54</v>
      </c>
      <c r="AJ3198" t="s">
        <v>164</v>
      </c>
      <c r="AK3198" t="s">
        <v>61</v>
      </c>
      <c r="AL3198" t="s">
        <v>47</v>
      </c>
      <c r="AM3198" t="s">
        <v>47</v>
      </c>
      <c r="AN3198" t="s">
        <v>65</v>
      </c>
      <c r="AO3198" t="s">
        <v>99</v>
      </c>
    </row>
    <row r="3199" spans="1:41" hidden="1" x14ac:dyDescent="0.25">
      <c r="A3199" t="s">
        <v>13706</v>
      </c>
      <c r="B3199" t="s">
        <v>13707</v>
      </c>
      <c r="C3199" s="1" t="str">
        <f t="shared" si="200"/>
        <v>21:1063</v>
      </c>
      <c r="D3199" s="1" t="str">
        <f t="shared" si="201"/>
        <v>21:0124</v>
      </c>
      <c r="E3199" t="s">
        <v>13708</v>
      </c>
      <c r="F3199" t="s">
        <v>13709</v>
      </c>
      <c r="H3199">
        <v>50.183730799999999</v>
      </c>
      <c r="I3199">
        <v>-117.4809308</v>
      </c>
      <c r="J3199" s="1" t="str">
        <f t="shared" si="198"/>
        <v>NGR bulk stream sediment</v>
      </c>
      <c r="K3199" s="1" t="str">
        <f t="shared" si="199"/>
        <v>&lt;177 micron (NGR)</v>
      </c>
      <c r="L3199">
        <v>11</v>
      </c>
      <c r="M3199" t="s">
        <v>157</v>
      </c>
      <c r="N3199">
        <v>173</v>
      </c>
      <c r="O3199" t="s">
        <v>185</v>
      </c>
      <c r="P3199" t="s">
        <v>122</v>
      </c>
      <c r="Q3199" t="s">
        <v>1691</v>
      </c>
      <c r="R3199" t="s">
        <v>336</v>
      </c>
      <c r="S3199" t="s">
        <v>538</v>
      </c>
      <c r="T3199" t="s">
        <v>51</v>
      </c>
      <c r="U3199" t="s">
        <v>51</v>
      </c>
      <c r="V3199" t="s">
        <v>174</v>
      </c>
      <c r="W3199" t="s">
        <v>87</v>
      </c>
      <c r="X3199" t="s">
        <v>51</v>
      </c>
      <c r="Y3199" t="s">
        <v>243</v>
      </c>
      <c r="Z3199" t="s">
        <v>56</v>
      </c>
      <c r="AA3199" t="s">
        <v>46</v>
      </c>
      <c r="AB3199" t="s">
        <v>161</v>
      </c>
      <c r="AC3199" t="s">
        <v>85</v>
      </c>
      <c r="AD3199" t="s">
        <v>251</v>
      </c>
      <c r="AE3199" t="s">
        <v>84</v>
      </c>
      <c r="AF3199" t="s">
        <v>47</v>
      </c>
      <c r="AG3199" t="s">
        <v>164</v>
      </c>
      <c r="AH3199" t="s">
        <v>62</v>
      </c>
      <c r="AI3199" t="s">
        <v>62</v>
      </c>
      <c r="AJ3199" t="s">
        <v>137</v>
      </c>
      <c r="AK3199" t="s">
        <v>150</v>
      </c>
      <c r="AL3199" t="s">
        <v>47</v>
      </c>
      <c r="AM3199" t="s">
        <v>47</v>
      </c>
      <c r="AN3199" t="s">
        <v>89</v>
      </c>
      <c r="AO3199" t="s">
        <v>103</v>
      </c>
    </row>
    <row r="3200" spans="1:41" hidden="1" x14ac:dyDescent="0.25">
      <c r="A3200" t="s">
        <v>13710</v>
      </c>
      <c r="B3200" t="s">
        <v>13711</v>
      </c>
      <c r="C3200" s="1" t="str">
        <f t="shared" si="200"/>
        <v>21:1063</v>
      </c>
      <c r="D3200" s="1" t="str">
        <f t="shared" si="201"/>
        <v>21:0124</v>
      </c>
      <c r="E3200" t="s">
        <v>13712</v>
      </c>
      <c r="F3200" t="s">
        <v>13713</v>
      </c>
      <c r="H3200">
        <v>50.226523399999998</v>
      </c>
      <c r="I3200">
        <v>-117.57046939999999</v>
      </c>
      <c r="J3200" s="1" t="str">
        <f t="shared" si="198"/>
        <v>NGR bulk stream sediment</v>
      </c>
      <c r="K3200" s="1" t="str">
        <f t="shared" si="199"/>
        <v>&lt;177 micron (NGR)</v>
      </c>
      <c r="L3200">
        <v>11</v>
      </c>
      <c r="M3200" t="s">
        <v>170</v>
      </c>
      <c r="N3200">
        <v>174</v>
      </c>
      <c r="O3200" t="s">
        <v>274</v>
      </c>
      <c r="P3200" t="s">
        <v>47</v>
      </c>
      <c r="Q3200" t="s">
        <v>234</v>
      </c>
      <c r="R3200" t="s">
        <v>224</v>
      </c>
      <c r="S3200" t="s">
        <v>141</v>
      </c>
      <c r="T3200" t="s">
        <v>66</v>
      </c>
      <c r="U3200" t="s">
        <v>226</v>
      </c>
      <c r="V3200" t="s">
        <v>63</v>
      </c>
      <c r="W3200" t="s">
        <v>200</v>
      </c>
      <c r="X3200" t="s">
        <v>122</v>
      </c>
      <c r="Y3200" t="s">
        <v>165</v>
      </c>
      <c r="Z3200" t="s">
        <v>56</v>
      </c>
      <c r="AA3200" t="s">
        <v>103</v>
      </c>
      <c r="AB3200" t="s">
        <v>235</v>
      </c>
      <c r="AC3200" t="s">
        <v>243</v>
      </c>
      <c r="AD3200" t="s">
        <v>290</v>
      </c>
      <c r="AE3200" t="s">
        <v>53</v>
      </c>
      <c r="AF3200" t="s">
        <v>50</v>
      </c>
      <c r="AG3200" t="s">
        <v>60</v>
      </c>
      <c r="AH3200" t="s">
        <v>62</v>
      </c>
      <c r="AI3200" t="s">
        <v>198</v>
      </c>
      <c r="AJ3200" t="s">
        <v>270</v>
      </c>
      <c r="AK3200" t="s">
        <v>58</v>
      </c>
      <c r="AL3200" t="s">
        <v>47</v>
      </c>
      <c r="AM3200" t="s">
        <v>47</v>
      </c>
      <c r="AN3200" t="s">
        <v>65</v>
      </c>
      <c r="AO3200" t="s">
        <v>98</v>
      </c>
    </row>
    <row r="3201" spans="1:41" hidden="1" x14ac:dyDescent="0.25">
      <c r="A3201" t="s">
        <v>13714</v>
      </c>
      <c r="B3201" t="s">
        <v>13715</v>
      </c>
      <c r="C3201" s="1" t="str">
        <f t="shared" si="200"/>
        <v>21:1063</v>
      </c>
      <c r="D3201" s="1" t="str">
        <f t="shared" si="201"/>
        <v>21:0124</v>
      </c>
      <c r="E3201" t="s">
        <v>13716</v>
      </c>
      <c r="F3201" t="s">
        <v>13717</v>
      </c>
      <c r="H3201">
        <v>50.2284115</v>
      </c>
      <c r="I3201">
        <v>-117.6165068</v>
      </c>
      <c r="J3201" s="1" t="str">
        <f t="shared" si="198"/>
        <v>NGR bulk stream sediment</v>
      </c>
      <c r="K3201" s="1" t="str">
        <f t="shared" si="199"/>
        <v>&lt;177 micron (NGR)</v>
      </c>
      <c r="L3201">
        <v>11</v>
      </c>
      <c r="M3201" t="s">
        <v>180</v>
      </c>
      <c r="N3201">
        <v>175</v>
      </c>
      <c r="O3201" t="s">
        <v>64</v>
      </c>
      <c r="P3201" t="s">
        <v>47</v>
      </c>
      <c r="Q3201" t="s">
        <v>404</v>
      </c>
      <c r="R3201" t="s">
        <v>127</v>
      </c>
      <c r="S3201" t="s">
        <v>829</v>
      </c>
      <c r="T3201" t="s">
        <v>51</v>
      </c>
      <c r="U3201" t="s">
        <v>187</v>
      </c>
      <c r="V3201" t="s">
        <v>110</v>
      </c>
      <c r="W3201" t="s">
        <v>78</v>
      </c>
      <c r="X3201" t="s">
        <v>73</v>
      </c>
      <c r="Y3201" t="s">
        <v>300</v>
      </c>
      <c r="Z3201" t="s">
        <v>56</v>
      </c>
      <c r="AA3201" t="s">
        <v>46</v>
      </c>
      <c r="AB3201" t="s">
        <v>78</v>
      </c>
      <c r="AC3201" t="s">
        <v>85</v>
      </c>
      <c r="AD3201" t="s">
        <v>100</v>
      </c>
      <c r="AE3201" t="s">
        <v>199</v>
      </c>
      <c r="AF3201" t="s">
        <v>274</v>
      </c>
      <c r="AG3201" t="s">
        <v>109</v>
      </c>
      <c r="AH3201" t="s">
        <v>54</v>
      </c>
      <c r="AI3201" t="s">
        <v>198</v>
      </c>
      <c r="AJ3201" t="s">
        <v>365</v>
      </c>
      <c r="AK3201" t="s">
        <v>76</v>
      </c>
      <c r="AL3201" t="s">
        <v>47</v>
      </c>
      <c r="AM3201" t="s">
        <v>47</v>
      </c>
      <c r="AN3201" t="s">
        <v>65</v>
      </c>
      <c r="AO3201" t="s">
        <v>50</v>
      </c>
    </row>
    <row r="3202" spans="1:41" hidden="1" x14ac:dyDescent="0.25">
      <c r="A3202" t="s">
        <v>13718</v>
      </c>
      <c r="B3202" t="s">
        <v>13719</v>
      </c>
      <c r="C3202" s="1" t="str">
        <f t="shared" si="200"/>
        <v>21:1063</v>
      </c>
      <c r="D3202" s="1" t="str">
        <f t="shared" si="201"/>
        <v>21:0124</v>
      </c>
      <c r="E3202" t="s">
        <v>13720</v>
      </c>
      <c r="F3202" t="s">
        <v>13721</v>
      </c>
      <c r="H3202">
        <v>50.221345599999999</v>
      </c>
      <c r="I3202">
        <v>-117.63927990000001</v>
      </c>
      <c r="J3202" s="1" t="str">
        <f t="shared" ref="J3202:J3265" si="202">HYPERLINK("http://geochem.nrcan.gc.ca/cdogs/content/kwd/kwd020030_e.htm", "NGR bulk stream sediment")</f>
        <v>NGR bulk stream sediment</v>
      </c>
      <c r="K3202" s="1" t="str">
        <f t="shared" ref="K3202:K3265" si="203">HYPERLINK("http://geochem.nrcan.gc.ca/cdogs/content/kwd/kwd080006_e.htm", "&lt;177 micron (NGR)")</f>
        <v>&lt;177 micron (NGR)</v>
      </c>
      <c r="L3202">
        <v>11</v>
      </c>
      <c r="M3202" t="s">
        <v>195</v>
      </c>
      <c r="N3202">
        <v>176</v>
      </c>
      <c r="O3202" t="s">
        <v>149</v>
      </c>
      <c r="P3202" t="s">
        <v>47</v>
      </c>
      <c r="Q3202" t="s">
        <v>337</v>
      </c>
      <c r="R3202" t="s">
        <v>58</v>
      </c>
      <c r="S3202" t="s">
        <v>300</v>
      </c>
      <c r="T3202" t="s">
        <v>52</v>
      </c>
      <c r="U3202" t="s">
        <v>165</v>
      </c>
      <c r="V3202" t="s">
        <v>161</v>
      </c>
      <c r="W3202" t="s">
        <v>101</v>
      </c>
      <c r="X3202" t="s">
        <v>52</v>
      </c>
      <c r="Y3202" t="s">
        <v>131</v>
      </c>
      <c r="Z3202" t="s">
        <v>56</v>
      </c>
      <c r="AA3202" t="s">
        <v>46</v>
      </c>
      <c r="AB3202" t="s">
        <v>47</v>
      </c>
      <c r="AC3202" t="s">
        <v>85</v>
      </c>
      <c r="AD3202" t="s">
        <v>236</v>
      </c>
      <c r="AE3202" t="s">
        <v>56</v>
      </c>
      <c r="AF3202" t="s">
        <v>292</v>
      </c>
      <c r="AG3202" t="s">
        <v>142</v>
      </c>
      <c r="AH3202" t="s">
        <v>46</v>
      </c>
      <c r="AI3202" t="s">
        <v>53</v>
      </c>
      <c r="AJ3202" t="s">
        <v>118</v>
      </c>
      <c r="AK3202" t="s">
        <v>108</v>
      </c>
      <c r="AL3202" t="s">
        <v>47</v>
      </c>
      <c r="AM3202" t="s">
        <v>47</v>
      </c>
      <c r="AN3202" t="s">
        <v>65</v>
      </c>
      <c r="AO3202" t="s">
        <v>330</v>
      </c>
    </row>
    <row r="3203" spans="1:41" hidden="1" x14ac:dyDescent="0.25">
      <c r="A3203" t="s">
        <v>13722</v>
      </c>
      <c r="B3203" t="s">
        <v>13723</v>
      </c>
      <c r="C3203" s="1" t="str">
        <f t="shared" si="200"/>
        <v>21:1063</v>
      </c>
      <c r="D3203" s="1" t="str">
        <f t="shared" si="201"/>
        <v>21:0124</v>
      </c>
      <c r="E3203" t="s">
        <v>13724</v>
      </c>
      <c r="F3203" t="s">
        <v>13725</v>
      </c>
      <c r="H3203">
        <v>50.406639499999997</v>
      </c>
      <c r="I3203">
        <v>-117.8870268</v>
      </c>
      <c r="J3203" s="1" t="str">
        <f t="shared" si="202"/>
        <v>NGR bulk stream sediment</v>
      </c>
      <c r="K3203" s="1" t="str">
        <f t="shared" si="203"/>
        <v>&lt;177 micron (NGR)</v>
      </c>
      <c r="L3203">
        <v>11</v>
      </c>
      <c r="M3203" t="s">
        <v>205</v>
      </c>
      <c r="N3203">
        <v>177</v>
      </c>
      <c r="O3203" t="s">
        <v>174</v>
      </c>
      <c r="P3203" t="s">
        <v>47</v>
      </c>
      <c r="Q3203" t="s">
        <v>234</v>
      </c>
      <c r="R3203" t="s">
        <v>47</v>
      </c>
      <c r="S3203" t="s">
        <v>190</v>
      </c>
      <c r="T3203" t="s">
        <v>58</v>
      </c>
      <c r="U3203" t="s">
        <v>98</v>
      </c>
      <c r="V3203" t="s">
        <v>235</v>
      </c>
      <c r="W3203" t="s">
        <v>122</v>
      </c>
      <c r="X3203" t="s">
        <v>51</v>
      </c>
      <c r="Y3203" t="s">
        <v>306</v>
      </c>
      <c r="Z3203" t="s">
        <v>56</v>
      </c>
      <c r="AA3203" t="s">
        <v>46</v>
      </c>
      <c r="AB3203" t="s">
        <v>72</v>
      </c>
      <c r="AC3203" t="s">
        <v>58</v>
      </c>
      <c r="AD3203" t="s">
        <v>350</v>
      </c>
      <c r="AE3203" t="s">
        <v>56</v>
      </c>
      <c r="AF3203" t="s">
        <v>55</v>
      </c>
      <c r="AG3203" t="s">
        <v>228</v>
      </c>
      <c r="AH3203" t="s">
        <v>110</v>
      </c>
      <c r="AI3203" t="s">
        <v>53</v>
      </c>
      <c r="AJ3203" t="s">
        <v>259</v>
      </c>
      <c r="AK3203" t="s">
        <v>292</v>
      </c>
      <c r="AL3203" t="s">
        <v>47</v>
      </c>
      <c r="AM3203" t="s">
        <v>47</v>
      </c>
      <c r="AN3203" t="s">
        <v>65</v>
      </c>
      <c r="AO3203" t="s">
        <v>165</v>
      </c>
    </row>
    <row r="3204" spans="1:41" hidden="1" x14ac:dyDescent="0.25">
      <c r="A3204" t="s">
        <v>13726</v>
      </c>
      <c r="B3204" t="s">
        <v>13727</v>
      </c>
      <c r="C3204" s="1" t="str">
        <f t="shared" si="200"/>
        <v>21:1063</v>
      </c>
      <c r="D3204" s="1" t="str">
        <f t="shared" si="201"/>
        <v>21:0124</v>
      </c>
      <c r="E3204" t="s">
        <v>13728</v>
      </c>
      <c r="F3204" t="s">
        <v>13729</v>
      </c>
      <c r="H3204">
        <v>50.382493799999999</v>
      </c>
      <c r="I3204">
        <v>-117.8832153</v>
      </c>
      <c r="J3204" s="1" t="str">
        <f t="shared" si="202"/>
        <v>NGR bulk stream sediment</v>
      </c>
      <c r="K3204" s="1" t="str">
        <f t="shared" si="203"/>
        <v>&lt;177 micron (NGR)</v>
      </c>
      <c r="L3204">
        <v>11</v>
      </c>
      <c r="M3204" t="s">
        <v>214</v>
      </c>
      <c r="N3204">
        <v>178</v>
      </c>
      <c r="O3204" t="s">
        <v>149</v>
      </c>
      <c r="P3204" t="s">
        <v>47</v>
      </c>
      <c r="Q3204" t="s">
        <v>404</v>
      </c>
      <c r="R3204" t="s">
        <v>282</v>
      </c>
      <c r="S3204" t="s">
        <v>175</v>
      </c>
      <c r="T3204" t="s">
        <v>112</v>
      </c>
      <c r="U3204" t="s">
        <v>146</v>
      </c>
      <c r="V3204" t="s">
        <v>60</v>
      </c>
      <c r="W3204" t="s">
        <v>111</v>
      </c>
      <c r="X3204" t="s">
        <v>122</v>
      </c>
      <c r="Y3204" t="s">
        <v>76</v>
      </c>
      <c r="Z3204" t="s">
        <v>56</v>
      </c>
      <c r="AA3204" t="s">
        <v>46</v>
      </c>
      <c r="AB3204" t="s">
        <v>47</v>
      </c>
      <c r="AC3204" t="s">
        <v>124</v>
      </c>
      <c r="AD3204" t="s">
        <v>240</v>
      </c>
      <c r="AE3204" t="s">
        <v>56</v>
      </c>
      <c r="AF3204" t="s">
        <v>2109</v>
      </c>
      <c r="AG3204" t="s">
        <v>122</v>
      </c>
      <c r="AH3204" t="s">
        <v>62</v>
      </c>
      <c r="AI3204" t="s">
        <v>53</v>
      </c>
      <c r="AJ3204" t="s">
        <v>161</v>
      </c>
      <c r="AK3204" t="s">
        <v>164</v>
      </c>
      <c r="AL3204" t="s">
        <v>47</v>
      </c>
      <c r="AM3204" t="s">
        <v>47</v>
      </c>
      <c r="AN3204" t="s">
        <v>65</v>
      </c>
      <c r="AO3204" t="s">
        <v>82</v>
      </c>
    </row>
    <row r="3205" spans="1:41" hidden="1" x14ac:dyDescent="0.25">
      <c r="A3205" t="s">
        <v>13730</v>
      </c>
      <c r="B3205" t="s">
        <v>13731</v>
      </c>
      <c r="C3205" s="1" t="str">
        <f t="shared" si="200"/>
        <v>21:1063</v>
      </c>
      <c r="D3205" s="1" t="str">
        <f t="shared" si="201"/>
        <v>21:0124</v>
      </c>
      <c r="E3205" t="s">
        <v>13732</v>
      </c>
      <c r="F3205" t="s">
        <v>13733</v>
      </c>
      <c r="H3205">
        <v>50.347182699999998</v>
      </c>
      <c r="I3205">
        <v>-117.8835169</v>
      </c>
      <c r="J3205" s="1" t="str">
        <f t="shared" si="202"/>
        <v>NGR bulk stream sediment</v>
      </c>
      <c r="K3205" s="1" t="str">
        <f t="shared" si="203"/>
        <v>&lt;177 micron (NGR)</v>
      </c>
      <c r="L3205">
        <v>11</v>
      </c>
      <c r="M3205" t="s">
        <v>223</v>
      </c>
      <c r="N3205">
        <v>179</v>
      </c>
      <c r="O3205" t="s">
        <v>57</v>
      </c>
      <c r="P3205" t="s">
        <v>47</v>
      </c>
      <c r="Q3205" t="s">
        <v>234</v>
      </c>
      <c r="R3205" t="s">
        <v>54</v>
      </c>
      <c r="S3205" t="s">
        <v>190</v>
      </c>
      <c r="T3205" t="s">
        <v>108</v>
      </c>
      <c r="U3205" t="s">
        <v>184</v>
      </c>
      <c r="V3205" t="s">
        <v>46</v>
      </c>
      <c r="W3205" t="s">
        <v>161</v>
      </c>
      <c r="X3205" t="s">
        <v>73</v>
      </c>
      <c r="Y3205" t="s">
        <v>165</v>
      </c>
      <c r="Z3205" t="s">
        <v>56</v>
      </c>
      <c r="AA3205" t="s">
        <v>46</v>
      </c>
      <c r="AB3205" t="s">
        <v>78</v>
      </c>
      <c r="AC3205" t="s">
        <v>141</v>
      </c>
      <c r="AD3205" t="s">
        <v>344</v>
      </c>
      <c r="AE3205" t="s">
        <v>380</v>
      </c>
      <c r="AF3205" t="s">
        <v>55</v>
      </c>
      <c r="AG3205" t="s">
        <v>122</v>
      </c>
      <c r="AH3205" t="s">
        <v>46</v>
      </c>
      <c r="AI3205" t="s">
        <v>53</v>
      </c>
      <c r="AJ3205" t="s">
        <v>274</v>
      </c>
      <c r="AK3205" t="s">
        <v>455</v>
      </c>
      <c r="AL3205" t="s">
        <v>47</v>
      </c>
      <c r="AM3205" t="s">
        <v>47</v>
      </c>
      <c r="AN3205" t="s">
        <v>65</v>
      </c>
      <c r="AO3205" t="s">
        <v>137</v>
      </c>
    </row>
    <row r="3206" spans="1:41" hidden="1" x14ac:dyDescent="0.25">
      <c r="A3206" t="s">
        <v>13734</v>
      </c>
      <c r="B3206" t="s">
        <v>13735</v>
      </c>
      <c r="C3206" s="1" t="str">
        <f t="shared" si="200"/>
        <v>21:1063</v>
      </c>
      <c r="D3206" s="1" t="str">
        <f t="shared" si="201"/>
        <v>21:0124</v>
      </c>
      <c r="E3206" t="s">
        <v>13736</v>
      </c>
      <c r="F3206" t="s">
        <v>13737</v>
      </c>
      <c r="H3206">
        <v>50.337662100000003</v>
      </c>
      <c r="I3206">
        <v>-117.8770871</v>
      </c>
      <c r="J3206" s="1" t="str">
        <f t="shared" si="202"/>
        <v>NGR bulk stream sediment</v>
      </c>
      <c r="K3206" s="1" t="str">
        <f t="shared" si="203"/>
        <v>&lt;177 micron (NGR)</v>
      </c>
      <c r="L3206">
        <v>11</v>
      </c>
      <c r="M3206" t="s">
        <v>233</v>
      </c>
      <c r="N3206">
        <v>180</v>
      </c>
      <c r="O3206" t="s">
        <v>53</v>
      </c>
      <c r="P3206" t="s">
        <v>47</v>
      </c>
      <c r="Q3206" t="s">
        <v>725</v>
      </c>
      <c r="R3206" t="s">
        <v>137</v>
      </c>
      <c r="S3206" t="s">
        <v>217</v>
      </c>
      <c r="T3206" t="s">
        <v>66</v>
      </c>
      <c r="U3206" t="s">
        <v>240</v>
      </c>
      <c r="V3206" t="s">
        <v>174</v>
      </c>
      <c r="W3206" t="s">
        <v>60</v>
      </c>
      <c r="X3206" t="s">
        <v>122</v>
      </c>
      <c r="Y3206" t="s">
        <v>127</v>
      </c>
      <c r="Z3206" t="s">
        <v>56</v>
      </c>
      <c r="AA3206" t="s">
        <v>46</v>
      </c>
      <c r="AB3206" t="s">
        <v>125</v>
      </c>
      <c r="AC3206" t="s">
        <v>209</v>
      </c>
      <c r="AD3206" t="s">
        <v>75</v>
      </c>
      <c r="AE3206" t="s">
        <v>56</v>
      </c>
      <c r="AF3206" t="s">
        <v>66</v>
      </c>
      <c r="AG3206" t="s">
        <v>61</v>
      </c>
      <c r="AH3206" t="s">
        <v>62</v>
      </c>
      <c r="AI3206" t="s">
        <v>62</v>
      </c>
      <c r="AJ3206" t="s">
        <v>130</v>
      </c>
      <c r="AK3206" t="s">
        <v>267</v>
      </c>
      <c r="AL3206" t="s">
        <v>47</v>
      </c>
      <c r="AM3206" t="s">
        <v>47</v>
      </c>
      <c r="AN3206" t="s">
        <v>65</v>
      </c>
      <c r="AO3206" t="s">
        <v>73</v>
      </c>
    </row>
    <row r="3207" spans="1:41" hidden="1" x14ac:dyDescent="0.25">
      <c r="A3207" t="s">
        <v>13738</v>
      </c>
      <c r="B3207" t="s">
        <v>13739</v>
      </c>
      <c r="C3207" s="1" t="str">
        <f t="shared" si="200"/>
        <v>21:1063</v>
      </c>
      <c r="D3207" s="1" t="str">
        <f t="shared" si="201"/>
        <v>21:0124</v>
      </c>
      <c r="E3207" t="s">
        <v>13740</v>
      </c>
      <c r="F3207" t="s">
        <v>13741</v>
      </c>
      <c r="H3207">
        <v>50.336888500000001</v>
      </c>
      <c r="I3207">
        <v>-117.52061260000001</v>
      </c>
      <c r="J3207" s="1" t="str">
        <f t="shared" si="202"/>
        <v>NGR bulk stream sediment</v>
      </c>
      <c r="K3207" s="1" t="str">
        <f t="shared" si="203"/>
        <v>&lt;177 micron (NGR)</v>
      </c>
      <c r="L3207">
        <v>11</v>
      </c>
      <c r="M3207" t="s">
        <v>248</v>
      </c>
      <c r="N3207">
        <v>181</v>
      </c>
      <c r="O3207" t="s">
        <v>198</v>
      </c>
      <c r="P3207" t="s">
        <v>47</v>
      </c>
      <c r="Q3207" t="s">
        <v>424</v>
      </c>
      <c r="R3207" t="s">
        <v>118</v>
      </c>
      <c r="S3207" t="s">
        <v>258</v>
      </c>
      <c r="T3207" t="s">
        <v>52</v>
      </c>
      <c r="U3207" t="s">
        <v>90</v>
      </c>
      <c r="V3207" t="s">
        <v>62</v>
      </c>
      <c r="W3207" t="s">
        <v>105</v>
      </c>
      <c r="X3207" t="s">
        <v>47</v>
      </c>
      <c r="Y3207" t="s">
        <v>225</v>
      </c>
      <c r="Z3207" t="s">
        <v>56</v>
      </c>
      <c r="AA3207" t="s">
        <v>46</v>
      </c>
      <c r="AB3207" t="s">
        <v>161</v>
      </c>
      <c r="AC3207" t="s">
        <v>58</v>
      </c>
      <c r="AD3207" t="s">
        <v>250</v>
      </c>
      <c r="AE3207" t="s">
        <v>56</v>
      </c>
      <c r="AF3207" t="s">
        <v>282</v>
      </c>
      <c r="AG3207" t="s">
        <v>206</v>
      </c>
      <c r="AH3207" t="s">
        <v>54</v>
      </c>
      <c r="AI3207" t="s">
        <v>62</v>
      </c>
      <c r="AJ3207" t="s">
        <v>87</v>
      </c>
      <c r="AK3207" t="s">
        <v>110</v>
      </c>
      <c r="AL3207" t="s">
        <v>47</v>
      </c>
      <c r="AM3207" t="s">
        <v>47</v>
      </c>
      <c r="AN3207" t="s">
        <v>65</v>
      </c>
      <c r="AO3207" t="s">
        <v>73</v>
      </c>
    </row>
    <row r="3208" spans="1:41" hidden="1" x14ac:dyDescent="0.25">
      <c r="A3208" t="s">
        <v>13742</v>
      </c>
      <c r="B3208" t="s">
        <v>13743</v>
      </c>
      <c r="C3208" s="1" t="str">
        <f t="shared" si="200"/>
        <v>21:1063</v>
      </c>
      <c r="D3208" s="1" t="str">
        <f t="shared" si="201"/>
        <v>21:0124</v>
      </c>
      <c r="E3208" t="s">
        <v>13744</v>
      </c>
      <c r="F3208" t="s">
        <v>13745</v>
      </c>
      <c r="H3208">
        <v>50.325620200000003</v>
      </c>
      <c r="I3208">
        <v>-117.53816279999999</v>
      </c>
      <c r="J3208" s="1" t="str">
        <f t="shared" si="202"/>
        <v>NGR bulk stream sediment</v>
      </c>
      <c r="K3208" s="1" t="str">
        <f t="shared" si="203"/>
        <v>&lt;177 micron (NGR)</v>
      </c>
      <c r="L3208">
        <v>11</v>
      </c>
      <c r="M3208" t="s">
        <v>256</v>
      </c>
      <c r="N3208">
        <v>182</v>
      </c>
      <c r="O3208" t="s">
        <v>54</v>
      </c>
      <c r="P3208" t="s">
        <v>122</v>
      </c>
      <c r="Q3208" t="s">
        <v>424</v>
      </c>
      <c r="R3208" t="s">
        <v>62</v>
      </c>
      <c r="S3208" t="s">
        <v>186</v>
      </c>
      <c r="T3208" t="s">
        <v>51</v>
      </c>
      <c r="U3208" t="s">
        <v>82</v>
      </c>
      <c r="V3208" t="s">
        <v>62</v>
      </c>
      <c r="W3208" t="s">
        <v>57</v>
      </c>
      <c r="X3208" t="s">
        <v>47</v>
      </c>
      <c r="Y3208" t="s">
        <v>99</v>
      </c>
      <c r="Z3208" t="s">
        <v>56</v>
      </c>
      <c r="AA3208" t="s">
        <v>46</v>
      </c>
      <c r="AB3208" t="s">
        <v>161</v>
      </c>
      <c r="AC3208" t="s">
        <v>58</v>
      </c>
      <c r="AD3208" t="s">
        <v>120</v>
      </c>
      <c r="AE3208" t="s">
        <v>199</v>
      </c>
      <c r="AF3208" t="s">
        <v>102</v>
      </c>
      <c r="AG3208" t="s">
        <v>122</v>
      </c>
      <c r="AH3208" t="s">
        <v>46</v>
      </c>
      <c r="AI3208" t="s">
        <v>62</v>
      </c>
      <c r="AJ3208" t="s">
        <v>174</v>
      </c>
      <c r="AK3208" t="s">
        <v>149</v>
      </c>
      <c r="AL3208" t="s">
        <v>47</v>
      </c>
      <c r="AM3208" t="s">
        <v>47</v>
      </c>
      <c r="AN3208" t="s">
        <v>65</v>
      </c>
      <c r="AO3208" t="s">
        <v>47</v>
      </c>
    </row>
    <row r="3209" spans="1:41" hidden="1" x14ac:dyDescent="0.25">
      <c r="A3209" t="s">
        <v>13746</v>
      </c>
      <c r="B3209" t="s">
        <v>13747</v>
      </c>
      <c r="C3209" s="1" t="str">
        <f t="shared" si="200"/>
        <v>21:1063</v>
      </c>
      <c r="D3209" s="1" t="str">
        <f t="shared" si="201"/>
        <v>21:0124</v>
      </c>
      <c r="E3209" t="s">
        <v>13748</v>
      </c>
      <c r="F3209" t="s">
        <v>13749</v>
      </c>
      <c r="H3209">
        <v>50.319488399999997</v>
      </c>
      <c r="I3209">
        <v>-117.5586722</v>
      </c>
      <c r="J3209" s="1" t="str">
        <f t="shared" si="202"/>
        <v>NGR bulk stream sediment</v>
      </c>
      <c r="K3209" s="1" t="str">
        <f t="shared" si="203"/>
        <v>&lt;177 micron (NGR)</v>
      </c>
      <c r="L3209">
        <v>11</v>
      </c>
      <c r="M3209" t="s">
        <v>265</v>
      </c>
      <c r="N3209">
        <v>183</v>
      </c>
      <c r="O3209" t="s">
        <v>62</v>
      </c>
      <c r="P3209" t="s">
        <v>47</v>
      </c>
      <c r="Q3209" t="s">
        <v>1111</v>
      </c>
      <c r="R3209" t="s">
        <v>105</v>
      </c>
      <c r="S3209" t="s">
        <v>140</v>
      </c>
      <c r="T3209" t="s">
        <v>51</v>
      </c>
      <c r="U3209" t="s">
        <v>104</v>
      </c>
      <c r="V3209" t="s">
        <v>87</v>
      </c>
      <c r="W3209" t="s">
        <v>64</v>
      </c>
      <c r="X3209" t="s">
        <v>137</v>
      </c>
      <c r="Y3209" t="s">
        <v>106</v>
      </c>
      <c r="Z3209" t="s">
        <v>56</v>
      </c>
      <c r="AA3209" t="s">
        <v>46</v>
      </c>
      <c r="AB3209" t="s">
        <v>103</v>
      </c>
      <c r="AC3209" t="s">
        <v>58</v>
      </c>
      <c r="AD3209" t="s">
        <v>590</v>
      </c>
      <c r="AE3209" t="s">
        <v>380</v>
      </c>
      <c r="AF3209" t="s">
        <v>266</v>
      </c>
      <c r="AG3209" t="s">
        <v>86</v>
      </c>
      <c r="AH3209" t="s">
        <v>235</v>
      </c>
      <c r="AI3209" t="s">
        <v>53</v>
      </c>
      <c r="AJ3209" t="s">
        <v>102</v>
      </c>
      <c r="AK3209" t="s">
        <v>102</v>
      </c>
      <c r="AL3209" t="s">
        <v>47</v>
      </c>
      <c r="AM3209" t="s">
        <v>47</v>
      </c>
      <c r="AN3209" t="s">
        <v>48</v>
      </c>
      <c r="AO3209" t="s">
        <v>49</v>
      </c>
    </row>
    <row r="3210" spans="1:41" hidden="1" x14ac:dyDescent="0.25">
      <c r="A3210" t="s">
        <v>13750</v>
      </c>
      <c r="B3210" t="s">
        <v>13751</v>
      </c>
      <c r="C3210" s="1" t="str">
        <f t="shared" si="200"/>
        <v>21:1063</v>
      </c>
      <c r="D3210" s="1" t="str">
        <f t="shared" si="201"/>
        <v>21:0124</v>
      </c>
      <c r="E3210" t="s">
        <v>13752</v>
      </c>
      <c r="F3210" t="s">
        <v>13753</v>
      </c>
      <c r="H3210">
        <v>50.314424699999996</v>
      </c>
      <c r="I3210">
        <v>-117.5966616</v>
      </c>
      <c r="J3210" s="1" t="str">
        <f t="shared" si="202"/>
        <v>NGR bulk stream sediment</v>
      </c>
      <c r="K3210" s="1" t="str">
        <f t="shared" si="203"/>
        <v>&lt;177 micron (NGR)</v>
      </c>
      <c r="L3210">
        <v>12</v>
      </c>
      <c r="M3210" t="s">
        <v>45</v>
      </c>
      <c r="N3210">
        <v>184</v>
      </c>
      <c r="O3210" t="s">
        <v>57</v>
      </c>
      <c r="P3210" t="s">
        <v>47</v>
      </c>
      <c r="Q3210" t="s">
        <v>444</v>
      </c>
      <c r="R3210" t="s">
        <v>267</v>
      </c>
      <c r="S3210" t="s">
        <v>100</v>
      </c>
      <c r="T3210" t="s">
        <v>51</v>
      </c>
      <c r="U3210" t="s">
        <v>342</v>
      </c>
      <c r="V3210" t="s">
        <v>62</v>
      </c>
      <c r="W3210" t="s">
        <v>173</v>
      </c>
      <c r="X3210" t="s">
        <v>52</v>
      </c>
      <c r="Y3210" t="s">
        <v>120</v>
      </c>
      <c r="Z3210" t="s">
        <v>56</v>
      </c>
      <c r="AA3210" t="s">
        <v>46</v>
      </c>
      <c r="AB3210" t="s">
        <v>102</v>
      </c>
      <c r="AC3210" t="s">
        <v>58</v>
      </c>
      <c r="AD3210" t="s">
        <v>342</v>
      </c>
      <c r="AE3210" t="s">
        <v>380</v>
      </c>
      <c r="AF3210" t="s">
        <v>366</v>
      </c>
      <c r="AG3210" t="s">
        <v>227</v>
      </c>
      <c r="AH3210" t="s">
        <v>110</v>
      </c>
      <c r="AI3210" t="s">
        <v>198</v>
      </c>
      <c r="AJ3210" t="s">
        <v>164</v>
      </c>
      <c r="AK3210" t="s">
        <v>78</v>
      </c>
      <c r="AL3210" t="s">
        <v>47</v>
      </c>
      <c r="AM3210" t="s">
        <v>47</v>
      </c>
      <c r="AN3210" t="s">
        <v>915</v>
      </c>
      <c r="AO3210" t="s">
        <v>50</v>
      </c>
    </row>
    <row r="3211" spans="1:41" hidden="1" x14ac:dyDescent="0.25">
      <c r="A3211" t="s">
        <v>13754</v>
      </c>
      <c r="B3211" t="s">
        <v>13755</v>
      </c>
      <c r="C3211" s="1" t="str">
        <f t="shared" si="200"/>
        <v>21:1063</v>
      </c>
      <c r="D3211" s="1" t="str">
        <f t="shared" si="201"/>
        <v>21:0124</v>
      </c>
      <c r="E3211" t="s">
        <v>13756</v>
      </c>
      <c r="F3211" t="s">
        <v>13757</v>
      </c>
      <c r="H3211">
        <v>50.308689600000001</v>
      </c>
      <c r="I3211">
        <v>-117.6099454</v>
      </c>
      <c r="J3211" s="1" t="str">
        <f t="shared" si="202"/>
        <v>NGR bulk stream sediment</v>
      </c>
      <c r="K3211" s="1" t="str">
        <f t="shared" si="203"/>
        <v>&lt;177 micron (NGR)</v>
      </c>
      <c r="L3211">
        <v>12</v>
      </c>
      <c r="M3211" t="s">
        <v>280</v>
      </c>
      <c r="N3211">
        <v>185</v>
      </c>
      <c r="O3211" t="s">
        <v>46</v>
      </c>
      <c r="P3211" t="s">
        <v>73</v>
      </c>
      <c r="Q3211" t="s">
        <v>1111</v>
      </c>
      <c r="R3211" t="s">
        <v>55</v>
      </c>
      <c r="S3211" t="s">
        <v>343</v>
      </c>
      <c r="T3211" t="s">
        <v>51</v>
      </c>
      <c r="U3211" t="s">
        <v>107</v>
      </c>
      <c r="V3211" t="s">
        <v>57</v>
      </c>
      <c r="W3211" t="s">
        <v>125</v>
      </c>
      <c r="X3211" t="s">
        <v>137</v>
      </c>
      <c r="Y3211" t="s">
        <v>107</v>
      </c>
      <c r="Z3211" t="s">
        <v>56</v>
      </c>
      <c r="AA3211" t="s">
        <v>46</v>
      </c>
      <c r="AB3211" t="s">
        <v>455</v>
      </c>
      <c r="AC3211" t="s">
        <v>175</v>
      </c>
      <c r="AD3211" t="s">
        <v>532</v>
      </c>
      <c r="AE3211" t="s">
        <v>56</v>
      </c>
      <c r="AF3211" t="s">
        <v>238</v>
      </c>
      <c r="AG3211" t="s">
        <v>270</v>
      </c>
      <c r="AH3211" t="s">
        <v>185</v>
      </c>
      <c r="AI3211" t="s">
        <v>198</v>
      </c>
      <c r="AJ3211" t="s">
        <v>60</v>
      </c>
      <c r="AK3211" t="s">
        <v>47</v>
      </c>
      <c r="AL3211" t="s">
        <v>47</v>
      </c>
      <c r="AM3211" t="s">
        <v>47</v>
      </c>
      <c r="AN3211" t="s">
        <v>152</v>
      </c>
      <c r="AO3211" t="s">
        <v>98</v>
      </c>
    </row>
    <row r="3212" spans="1:41" hidden="1" x14ac:dyDescent="0.25">
      <c r="A3212" t="s">
        <v>13758</v>
      </c>
      <c r="B3212" t="s">
        <v>13759</v>
      </c>
      <c r="C3212" s="1" t="str">
        <f t="shared" si="200"/>
        <v>21:1063</v>
      </c>
      <c r="D3212" s="1" t="str">
        <f t="shared" si="201"/>
        <v>21:0124</v>
      </c>
      <c r="E3212" t="s">
        <v>13756</v>
      </c>
      <c r="F3212" t="s">
        <v>13760</v>
      </c>
      <c r="H3212">
        <v>50.308689600000001</v>
      </c>
      <c r="I3212">
        <v>-117.6099454</v>
      </c>
      <c r="J3212" s="1" t="str">
        <f t="shared" si="202"/>
        <v>NGR bulk stream sediment</v>
      </c>
      <c r="K3212" s="1" t="str">
        <f t="shared" si="203"/>
        <v>&lt;177 micron (NGR)</v>
      </c>
      <c r="L3212">
        <v>12</v>
      </c>
      <c r="M3212" t="s">
        <v>288</v>
      </c>
      <c r="N3212">
        <v>186</v>
      </c>
      <c r="O3212" t="s">
        <v>62</v>
      </c>
      <c r="P3212" t="s">
        <v>47</v>
      </c>
      <c r="Q3212" t="s">
        <v>1111</v>
      </c>
      <c r="R3212" t="s">
        <v>76</v>
      </c>
      <c r="S3212" t="s">
        <v>160</v>
      </c>
      <c r="T3212" t="s">
        <v>51</v>
      </c>
      <c r="U3212" t="s">
        <v>141</v>
      </c>
      <c r="V3212" t="s">
        <v>57</v>
      </c>
      <c r="W3212" t="s">
        <v>235</v>
      </c>
      <c r="X3212" t="s">
        <v>103</v>
      </c>
      <c r="Y3212" t="s">
        <v>218</v>
      </c>
      <c r="Z3212" t="s">
        <v>56</v>
      </c>
      <c r="AA3212" t="s">
        <v>46</v>
      </c>
      <c r="AB3212" t="s">
        <v>102</v>
      </c>
      <c r="AC3212" t="s">
        <v>50</v>
      </c>
      <c r="AD3212" t="s">
        <v>554</v>
      </c>
      <c r="AE3212" t="s">
        <v>56</v>
      </c>
      <c r="AF3212" t="s">
        <v>188</v>
      </c>
      <c r="AG3212" t="s">
        <v>282</v>
      </c>
      <c r="AH3212" t="s">
        <v>87</v>
      </c>
      <c r="AI3212" t="s">
        <v>53</v>
      </c>
      <c r="AJ3212" t="s">
        <v>78</v>
      </c>
      <c r="AK3212" t="s">
        <v>110</v>
      </c>
      <c r="AL3212" t="s">
        <v>47</v>
      </c>
      <c r="AM3212" t="s">
        <v>47</v>
      </c>
      <c r="AN3212" t="s">
        <v>65</v>
      </c>
      <c r="AO3212" t="s">
        <v>99</v>
      </c>
    </row>
    <row r="3213" spans="1:41" hidden="1" x14ac:dyDescent="0.25">
      <c r="A3213" t="s">
        <v>13761</v>
      </c>
      <c r="B3213" t="s">
        <v>13762</v>
      </c>
      <c r="C3213" s="1" t="str">
        <f t="shared" si="200"/>
        <v>21:1063</v>
      </c>
      <c r="D3213" s="1" t="str">
        <f t="shared" si="201"/>
        <v>21:0124</v>
      </c>
      <c r="E3213" t="s">
        <v>13763</v>
      </c>
      <c r="F3213" t="s">
        <v>13764</v>
      </c>
      <c r="H3213">
        <v>50.3082207</v>
      </c>
      <c r="I3213">
        <v>-117.8510428</v>
      </c>
      <c r="J3213" s="1" t="str">
        <f t="shared" si="202"/>
        <v>NGR bulk stream sediment</v>
      </c>
      <c r="K3213" s="1" t="str">
        <f t="shared" si="203"/>
        <v>&lt;177 micron (NGR)</v>
      </c>
      <c r="L3213">
        <v>12</v>
      </c>
      <c r="M3213" t="s">
        <v>71</v>
      </c>
      <c r="N3213">
        <v>187</v>
      </c>
      <c r="O3213" t="s">
        <v>57</v>
      </c>
      <c r="P3213" t="s">
        <v>47</v>
      </c>
      <c r="Q3213" t="s">
        <v>404</v>
      </c>
      <c r="R3213" t="s">
        <v>128</v>
      </c>
      <c r="S3213" t="s">
        <v>106</v>
      </c>
      <c r="T3213" t="s">
        <v>52</v>
      </c>
      <c r="U3213" t="s">
        <v>82</v>
      </c>
      <c r="V3213" t="s">
        <v>198</v>
      </c>
      <c r="W3213" t="s">
        <v>101</v>
      </c>
      <c r="X3213" t="s">
        <v>137</v>
      </c>
      <c r="Y3213" t="s">
        <v>112</v>
      </c>
      <c r="Z3213" t="s">
        <v>56</v>
      </c>
      <c r="AA3213" t="s">
        <v>46</v>
      </c>
      <c r="AB3213" t="s">
        <v>103</v>
      </c>
      <c r="AC3213" t="s">
        <v>58</v>
      </c>
      <c r="AD3213" t="s">
        <v>184</v>
      </c>
      <c r="AE3213" t="s">
        <v>56</v>
      </c>
      <c r="AF3213" t="s">
        <v>129</v>
      </c>
      <c r="AG3213" t="s">
        <v>206</v>
      </c>
      <c r="AH3213" t="s">
        <v>174</v>
      </c>
      <c r="AI3213" t="s">
        <v>53</v>
      </c>
      <c r="AJ3213" t="s">
        <v>88</v>
      </c>
      <c r="AK3213" t="s">
        <v>85</v>
      </c>
      <c r="AL3213" t="s">
        <v>47</v>
      </c>
      <c r="AM3213" t="s">
        <v>47</v>
      </c>
      <c r="AN3213" t="s">
        <v>65</v>
      </c>
      <c r="AO3213" t="s">
        <v>225</v>
      </c>
    </row>
    <row r="3214" spans="1:41" hidden="1" x14ac:dyDescent="0.25">
      <c r="A3214" t="s">
        <v>13765</v>
      </c>
      <c r="B3214" t="s">
        <v>13766</v>
      </c>
      <c r="C3214" s="1" t="str">
        <f t="shared" si="200"/>
        <v>21:1063</v>
      </c>
      <c r="D3214" s="1" t="str">
        <f t="shared" si="201"/>
        <v>21:0124</v>
      </c>
      <c r="E3214" t="s">
        <v>13767</v>
      </c>
      <c r="F3214" t="s">
        <v>13768</v>
      </c>
      <c r="H3214">
        <v>50.2849954</v>
      </c>
      <c r="I3214">
        <v>-117.8252505</v>
      </c>
      <c r="J3214" s="1" t="str">
        <f t="shared" si="202"/>
        <v>NGR bulk stream sediment</v>
      </c>
      <c r="K3214" s="1" t="str">
        <f t="shared" si="203"/>
        <v>&lt;177 micron (NGR)</v>
      </c>
      <c r="L3214">
        <v>12</v>
      </c>
      <c r="M3214" t="s">
        <v>95</v>
      </c>
      <c r="N3214">
        <v>188</v>
      </c>
      <c r="O3214" t="s">
        <v>62</v>
      </c>
      <c r="P3214" t="s">
        <v>47</v>
      </c>
      <c r="Q3214" t="s">
        <v>119</v>
      </c>
      <c r="R3214" t="s">
        <v>85</v>
      </c>
      <c r="S3214" t="s">
        <v>243</v>
      </c>
      <c r="T3214" t="s">
        <v>58</v>
      </c>
      <c r="U3214" t="s">
        <v>80</v>
      </c>
      <c r="V3214" t="s">
        <v>57</v>
      </c>
      <c r="W3214" t="s">
        <v>125</v>
      </c>
      <c r="X3214" t="s">
        <v>52</v>
      </c>
      <c r="Y3214" t="s">
        <v>225</v>
      </c>
      <c r="Z3214" t="s">
        <v>56</v>
      </c>
      <c r="AA3214" t="s">
        <v>46</v>
      </c>
      <c r="AB3214" t="s">
        <v>206</v>
      </c>
      <c r="AC3214" t="s">
        <v>55</v>
      </c>
      <c r="AD3214" t="s">
        <v>343</v>
      </c>
      <c r="AE3214" t="s">
        <v>380</v>
      </c>
      <c r="AF3214" t="s">
        <v>330</v>
      </c>
      <c r="AG3214" t="s">
        <v>122</v>
      </c>
      <c r="AH3214" t="s">
        <v>54</v>
      </c>
      <c r="AI3214" t="s">
        <v>62</v>
      </c>
      <c r="AJ3214" t="s">
        <v>319</v>
      </c>
      <c r="AK3214" t="s">
        <v>127</v>
      </c>
      <c r="AL3214" t="s">
        <v>47</v>
      </c>
      <c r="AM3214" t="s">
        <v>47</v>
      </c>
      <c r="AN3214" t="s">
        <v>695</v>
      </c>
      <c r="AO3214" t="s">
        <v>127</v>
      </c>
    </row>
    <row r="3215" spans="1:41" hidden="1" x14ac:dyDescent="0.25">
      <c r="A3215" t="s">
        <v>13769</v>
      </c>
      <c r="B3215" t="s">
        <v>13770</v>
      </c>
      <c r="C3215" s="1" t="str">
        <f t="shared" si="200"/>
        <v>21:1063</v>
      </c>
      <c r="D3215" s="1" t="str">
        <f t="shared" si="201"/>
        <v>21:0124</v>
      </c>
      <c r="E3215" t="s">
        <v>13771</v>
      </c>
      <c r="F3215" t="s">
        <v>13772</v>
      </c>
      <c r="H3215">
        <v>50.503946800000001</v>
      </c>
      <c r="I3215">
        <v>-117.68820789999999</v>
      </c>
      <c r="J3215" s="1" t="str">
        <f t="shared" si="202"/>
        <v>NGR bulk stream sediment</v>
      </c>
      <c r="K3215" s="1" t="str">
        <f t="shared" si="203"/>
        <v>&lt;177 micron (NGR)</v>
      </c>
      <c r="L3215">
        <v>12</v>
      </c>
      <c r="M3215" t="s">
        <v>117</v>
      </c>
      <c r="N3215">
        <v>189</v>
      </c>
      <c r="O3215" t="s">
        <v>62</v>
      </c>
      <c r="P3215" t="s">
        <v>47</v>
      </c>
      <c r="Q3215" t="s">
        <v>424</v>
      </c>
      <c r="R3215" t="s">
        <v>47</v>
      </c>
      <c r="S3215" t="s">
        <v>320</v>
      </c>
      <c r="T3215" t="s">
        <v>85</v>
      </c>
      <c r="U3215" t="s">
        <v>243</v>
      </c>
      <c r="V3215" t="s">
        <v>53</v>
      </c>
      <c r="W3215" t="s">
        <v>79</v>
      </c>
      <c r="X3215" t="s">
        <v>85</v>
      </c>
      <c r="Y3215" t="s">
        <v>120</v>
      </c>
      <c r="Z3215" t="s">
        <v>56</v>
      </c>
      <c r="AA3215" t="s">
        <v>46</v>
      </c>
      <c r="AB3215" t="s">
        <v>72</v>
      </c>
      <c r="AC3215" t="s">
        <v>209</v>
      </c>
      <c r="AD3215" t="s">
        <v>667</v>
      </c>
      <c r="AE3215" t="s">
        <v>380</v>
      </c>
      <c r="AF3215" t="s">
        <v>58</v>
      </c>
      <c r="AG3215" t="s">
        <v>406</v>
      </c>
      <c r="AH3215" t="s">
        <v>130</v>
      </c>
      <c r="AI3215" t="s">
        <v>185</v>
      </c>
      <c r="AJ3215" t="s">
        <v>319</v>
      </c>
      <c r="AK3215" t="s">
        <v>292</v>
      </c>
      <c r="AL3215" t="s">
        <v>47</v>
      </c>
      <c r="AM3215" t="s">
        <v>47</v>
      </c>
      <c r="AN3215" t="s">
        <v>915</v>
      </c>
      <c r="AO3215" t="s">
        <v>197</v>
      </c>
    </row>
    <row r="3216" spans="1:41" hidden="1" x14ac:dyDescent="0.25">
      <c r="A3216" t="s">
        <v>13773</v>
      </c>
      <c r="B3216" t="s">
        <v>13774</v>
      </c>
      <c r="C3216" s="1" t="str">
        <f t="shared" si="200"/>
        <v>21:1063</v>
      </c>
      <c r="D3216" s="1" t="str">
        <f t="shared" si="201"/>
        <v>21:0124</v>
      </c>
      <c r="E3216" t="s">
        <v>13775</v>
      </c>
      <c r="F3216" t="s">
        <v>13776</v>
      </c>
      <c r="H3216">
        <v>50.501927999999999</v>
      </c>
      <c r="I3216">
        <v>-117.7430174</v>
      </c>
      <c r="J3216" s="1" t="str">
        <f t="shared" si="202"/>
        <v>NGR bulk stream sediment</v>
      </c>
      <c r="K3216" s="1" t="str">
        <f t="shared" si="203"/>
        <v>&lt;177 micron (NGR)</v>
      </c>
      <c r="L3216">
        <v>12</v>
      </c>
      <c r="M3216" t="s">
        <v>136</v>
      </c>
      <c r="N3216">
        <v>190</v>
      </c>
      <c r="O3216" t="s">
        <v>62</v>
      </c>
      <c r="P3216" t="s">
        <v>47</v>
      </c>
      <c r="Q3216" t="s">
        <v>424</v>
      </c>
      <c r="R3216" t="s">
        <v>60</v>
      </c>
      <c r="S3216" t="s">
        <v>146</v>
      </c>
      <c r="T3216" t="s">
        <v>267</v>
      </c>
      <c r="U3216" t="s">
        <v>268</v>
      </c>
      <c r="V3216" t="s">
        <v>53</v>
      </c>
      <c r="W3216" t="s">
        <v>437</v>
      </c>
      <c r="X3216" t="s">
        <v>108</v>
      </c>
      <c r="Y3216" t="s">
        <v>343</v>
      </c>
      <c r="Z3216" t="s">
        <v>56</v>
      </c>
      <c r="AA3216" t="s">
        <v>46</v>
      </c>
      <c r="AB3216" t="s">
        <v>102</v>
      </c>
      <c r="AC3216" t="s">
        <v>209</v>
      </c>
      <c r="AD3216" t="s">
        <v>320</v>
      </c>
      <c r="AE3216" t="s">
        <v>380</v>
      </c>
      <c r="AF3216" t="s">
        <v>108</v>
      </c>
      <c r="AG3216" t="s">
        <v>502</v>
      </c>
      <c r="AH3216" t="s">
        <v>161</v>
      </c>
      <c r="AI3216" t="s">
        <v>149</v>
      </c>
      <c r="AJ3216" t="s">
        <v>406</v>
      </c>
      <c r="AK3216" t="s">
        <v>274</v>
      </c>
      <c r="AL3216" t="s">
        <v>47</v>
      </c>
      <c r="AM3216" t="s">
        <v>122</v>
      </c>
      <c r="AN3216" t="s">
        <v>152</v>
      </c>
      <c r="AO3216" t="s">
        <v>98</v>
      </c>
    </row>
    <row r="3217" spans="1:41" hidden="1" x14ac:dyDescent="0.25">
      <c r="A3217" t="s">
        <v>13777</v>
      </c>
      <c r="B3217" t="s">
        <v>13778</v>
      </c>
      <c r="C3217" s="1" t="str">
        <f t="shared" si="200"/>
        <v>21:1063</v>
      </c>
      <c r="D3217" s="1" t="str">
        <f t="shared" si="201"/>
        <v>21:0124</v>
      </c>
      <c r="E3217" t="s">
        <v>13779</v>
      </c>
      <c r="F3217" t="s">
        <v>13780</v>
      </c>
      <c r="H3217">
        <v>50.502929999999999</v>
      </c>
      <c r="I3217">
        <v>-117.77418299999999</v>
      </c>
      <c r="J3217" s="1" t="str">
        <f t="shared" si="202"/>
        <v>NGR bulk stream sediment</v>
      </c>
      <c r="K3217" s="1" t="str">
        <f t="shared" si="203"/>
        <v>&lt;177 micron (NGR)</v>
      </c>
      <c r="L3217">
        <v>12</v>
      </c>
      <c r="M3217" t="s">
        <v>157</v>
      </c>
      <c r="N3217">
        <v>191</v>
      </c>
      <c r="O3217" t="s">
        <v>57</v>
      </c>
      <c r="P3217" t="s">
        <v>47</v>
      </c>
      <c r="Q3217" t="s">
        <v>588</v>
      </c>
      <c r="R3217" t="s">
        <v>127</v>
      </c>
      <c r="S3217" t="s">
        <v>291</v>
      </c>
      <c r="T3217" t="s">
        <v>76</v>
      </c>
      <c r="U3217" t="s">
        <v>83</v>
      </c>
      <c r="V3217" t="s">
        <v>54</v>
      </c>
      <c r="W3217" t="s">
        <v>455</v>
      </c>
      <c r="X3217" t="s">
        <v>52</v>
      </c>
      <c r="Y3217" t="s">
        <v>83</v>
      </c>
      <c r="Z3217" t="s">
        <v>56</v>
      </c>
      <c r="AA3217" t="s">
        <v>46</v>
      </c>
      <c r="AB3217" t="s">
        <v>257</v>
      </c>
      <c r="AC3217" t="s">
        <v>82</v>
      </c>
      <c r="AD3217" t="s">
        <v>418</v>
      </c>
      <c r="AE3217" t="s">
        <v>56</v>
      </c>
      <c r="AF3217" t="s">
        <v>76</v>
      </c>
      <c r="AG3217" t="s">
        <v>143</v>
      </c>
      <c r="AH3217" t="s">
        <v>105</v>
      </c>
      <c r="AI3217" t="s">
        <v>149</v>
      </c>
      <c r="AJ3217" t="s">
        <v>271</v>
      </c>
      <c r="AK3217" t="s">
        <v>271</v>
      </c>
      <c r="AL3217" t="s">
        <v>47</v>
      </c>
      <c r="AM3217" t="s">
        <v>47</v>
      </c>
      <c r="AN3217" t="s">
        <v>65</v>
      </c>
      <c r="AO3217" t="s">
        <v>175</v>
      </c>
    </row>
    <row r="3218" spans="1:41" hidden="1" x14ac:dyDescent="0.25">
      <c r="A3218" t="s">
        <v>13781</v>
      </c>
      <c r="B3218" t="s">
        <v>13782</v>
      </c>
      <c r="C3218" s="1" t="str">
        <f t="shared" si="200"/>
        <v>21:1063</v>
      </c>
      <c r="D3218" s="1" t="str">
        <f t="shared" si="201"/>
        <v>21:0124</v>
      </c>
      <c r="E3218" t="s">
        <v>13783</v>
      </c>
      <c r="F3218" t="s">
        <v>13784</v>
      </c>
      <c r="H3218">
        <v>50.499243100000001</v>
      </c>
      <c r="I3218">
        <v>-117.8046075</v>
      </c>
      <c r="J3218" s="1" t="str">
        <f t="shared" si="202"/>
        <v>NGR bulk stream sediment</v>
      </c>
      <c r="K3218" s="1" t="str">
        <f t="shared" si="203"/>
        <v>&lt;177 micron (NGR)</v>
      </c>
      <c r="L3218">
        <v>12</v>
      </c>
      <c r="M3218" t="s">
        <v>170</v>
      </c>
      <c r="N3218">
        <v>192</v>
      </c>
      <c r="O3218" t="s">
        <v>62</v>
      </c>
      <c r="P3218" t="s">
        <v>47</v>
      </c>
      <c r="Q3218" t="s">
        <v>417</v>
      </c>
      <c r="R3218" t="s">
        <v>88</v>
      </c>
      <c r="S3218" t="s">
        <v>583</v>
      </c>
      <c r="T3218" t="s">
        <v>76</v>
      </c>
      <c r="U3218" t="s">
        <v>250</v>
      </c>
      <c r="V3218" t="s">
        <v>198</v>
      </c>
      <c r="W3218" t="s">
        <v>437</v>
      </c>
      <c r="X3218" t="s">
        <v>55</v>
      </c>
      <c r="Y3218" t="s">
        <v>328</v>
      </c>
      <c r="Z3218" t="s">
        <v>56</v>
      </c>
      <c r="AA3218" t="s">
        <v>46</v>
      </c>
      <c r="AB3218" t="s">
        <v>103</v>
      </c>
      <c r="AC3218" t="s">
        <v>175</v>
      </c>
      <c r="AD3218" t="s">
        <v>829</v>
      </c>
      <c r="AE3218" t="s">
        <v>380</v>
      </c>
      <c r="AF3218" t="s">
        <v>76</v>
      </c>
      <c r="AG3218" t="s">
        <v>148</v>
      </c>
      <c r="AH3218" t="s">
        <v>78</v>
      </c>
      <c r="AI3218" t="s">
        <v>185</v>
      </c>
      <c r="AJ3218" t="s">
        <v>366</v>
      </c>
      <c r="AK3218" t="s">
        <v>274</v>
      </c>
      <c r="AL3218" t="s">
        <v>47</v>
      </c>
      <c r="AM3218" t="s">
        <v>122</v>
      </c>
      <c r="AN3218" t="s">
        <v>171</v>
      </c>
      <c r="AO3218" t="s">
        <v>225</v>
      </c>
    </row>
    <row r="3219" spans="1:41" hidden="1" x14ac:dyDescent="0.25">
      <c r="A3219" t="s">
        <v>13785</v>
      </c>
      <c r="B3219" t="s">
        <v>13786</v>
      </c>
      <c r="C3219" s="1" t="str">
        <f t="shared" ref="C3219:C3282" si="204">HYPERLINK("http://geochem.nrcan.gc.ca/cdogs/content/bdl/bdl211063_e.htm", "21:1063")</f>
        <v>21:1063</v>
      </c>
      <c r="D3219" s="1" t="str">
        <f t="shared" ref="D3219:D3282" si="205">HYPERLINK("http://geochem.nrcan.gc.ca/cdogs/content/svy/svy210124_e.htm", "21:0124")</f>
        <v>21:0124</v>
      </c>
      <c r="E3219" t="s">
        <v>13787</v>
      </c>
      <c r="F3219" t="s">
        <v>13788</v>
      </c>
      <c r="H3219">
        <v>50.487317099999999</v>
      </c>
      <c r="I3219">
        <v>-117.8365739</v>
      </c>
      <c r="J3219" s="1" t="str">
        <f t="shared" si="202"/>
        <v>NGR bulk stream sediment</v>
      </c>
      <c r="K3219" s="1" t="str">
        <f t="shared" si="203"/>
        <v>&lt;177 micron (NGR)</v>
      </c>
      <c r="L3219">
        <v>12</v>
      </c>
      <c r="M3219" t="s">
        <v>180</v>
      </c>
      <c r="N3219">
        <v>193</v>
      </c>
      <c r="O3219" t="s">
        <v>62</v>
      </c>
      <c r="P3219" t="s">
        <v>47</v>
      </c>
      <c r="Q3219" t="s">
        <v>481</v>
      </c>
      <c r="R3219" t="s">
        <v>50</v>
      </c>
      <c r="S3219" t="s">
        <v>144</v>
      </c>
      <c r="T3219" t="s">
        <v>85</v>
      </c>
      <c r="U3219" t="s">
        <v>291</v>
      </c>
      <c r="V3219" t="s">
        <v>62</v>
      </c>
      <c r="W3219" t="s">
        <v>200</v>
      </c>
      <c r="X3219" t="s">
        <v>58</v>
      </c>
      <c r="Y3219" t="s">
        <v>75</v>
      </c>
      <c r="Z3219" t="s">
        <v>56</v>
      </c>
      <c r="AA3219" t="s">
        <v>46</v>
      </c>
      <c r="AB3219" t="s">
        <v>164</v>
      </c>
      <c r="AC3219" t="s">
        <v>90</v>
      </c>
      <c r="AD3219" t="s">
        <v>144</v>
      </c>
      <c r="AE3219" t="s">
        <v>380</v>
      </c>
      <c r="AF3219" t="s">
        <v>55</v>
      </c>
      <c r="AG3219" t="s">
        <v>128</v>
      </c>
      <c r="AH3219" t="s">
        <v>64</v>
      </c>
      <c r="AI3219" t="s">
        <v>54</v>
      </c>
      <c r="AJ3219" t="s">
        <v>227</v>
      </c>
      <c r="AK3219" t="s">
        <v>143</v>
      </c>
      <c r="AL3219" t="s">
        <v>47</v>
      </c>
      <c r="AM3219" t="s">
        <v>47</v>
      </c>
      <c r="AN3219" t="s">
        <v>638</v>
      </c>
      <c r="AO3219" t="s">
        <v>66</v>
      </c>
    </row>
    <row r="3220" spans="1:41" hidden="1" x14ac:dyDescent="0.25">
      <c r="A3220" t="s">
        <v>13789</v>
      </c>
      <c r="B3220" t="s">
        <v>13790</v>
      </c>
      <c r="C3220" s="1" t="str">
        <f t="shared" si="204"/>
        <v>21:1063</v>
      </c>
      <c r="D3220" s="1" t="str">
        <f t="shared" si="205"/>
        <v>21:0124</v>
      </c>
      <c r="E3220" t="s">
        <v>13791</v>
      </c>
      <c r="F3220" t="s">
        <v>13792</v>
      </c>
      <c r="H3220">
        <v>50.463059399999999</v>
      </c>
      <c r="I3220">
        <v>-117.86393099999999</v>
      </c>
      <c r="J3220" s="1" t="str">
        <f t="shared" si="202"/>
        <v>NGR bulk stream sediment</v>
      </c>
      <c r="K3220" s="1" t="str">
        <f t="shared" si="203"/>
        <v>&lt;177 micron (NGR)</v>
      </c>
      <c r="L3220">
        <v>12</v>
      </c>
      <c r="M3220" t="s">
        <v>195</v>
      </c>
      <c r="N3220">
        <v>194</v>
      </c>
      <c r="O3220" t="s">
        <v>62</v>
      </c>
      <c r="P3220" t="s">
        <v>51</v>
      </c>
      <c r="Q3220" t="s">
        <v>404</v>
      </c>
      <c r="R3220" t="s">
        <v>79</v>
      </c>
      <c r="S3220" t="s">
        <v>241</v>
      </c>
      <c r="T3220" t="s">
        <v>330</v>
      </c>
      <c r="U3220" t="s">
        <v>186</v>
      </c>
      <c r="V3220" t="s">
        <v>87</v>
      </c>
      <c r="W3220" t="s">
        <v>122</v>
      </c>
      <c r="X3220" t="s">
        <v>55</v>
      </c>
      <c r="Y3220" t="s">
        <v>162</v>
      </c>
      <c r="Z3220" t="s">
        <v>56</v>
      </c>
      <c r="AA3220" t="s">
        <v>46</v>
      </c>
      <c r="AB3220" t="s">
        <v>455</v>
      </c>
      <c r="AC3220" t="s">
        <v>217</v>
      </c>
      <c r="AD3220" t="s">
        <v>532</v>
      </c>
      <c r="AE3220" t="s">
        <v>380</v>
      </c>
      <c r="AF3220" t="s">
        <v>58</v>
      </c>
      <c r="AG3220" t="s">
        <v>73</v>
      </c>
      <c r="AH3220" t="s">
        <v>47</v>
      </c>
      <c r="AI3220" t="s">
        <v>54</v>
      </c>
      <c r="AJ3220" t="s">
        <v>224</v>
      </c>
      <c r="AK3220" t="s">
        <v>73</v>
      </c>
      <c r="AL3220" t="s">
        <v>47</v>
      </c>
      <c r="AM3220" t="s">
        <v>47</v>
      </c>
      <c r="AN3220" t="s">
        <v>432</v>
      </c>
      <c r="AO3220" t="s">
        <v>99</v>
      </c>
    </row>
    <row r="3221" spans="1:41" hidden="1" x14ac:dyDescent="0.25">
      <c r="A3221" t="s">
        <v>13793</v>
      </c>
      <c r="B3221" t="s">
        <v>13794</v>
      </c>
      <c r="C3221" s="1" t="str">
        <f t="shared" si="204"/>
        <v>21:1063</v>
      </c>
      <c r="D3221" s="1" t="str">
        <f t="shared" si="205"/>
        <v>21:0124</v>
      </c>
      <c r="E3221" t="s">
        <v>13795</v>
      </c>
      <c r="F3221" t="s">
        <v>13796</v>
      </c>
      <c r="H3221">
        <v>50.487438500000003</v>
      </c>
      <c r="I3221">
        <v>-117.620346</v>
      </c>
      <c r="J3221" s="1" t="str">
        <f t="shared" si="202"/>
        <v>NGR bulk stream sediment</v>
      </c>
      <c r="K3221" s="1" t="str">
        <f t="shared" si="203"/>
        <v>&lt;177 micron (NGR)</v>
      </c>
      <c r="L3221">
        <v>12</v>
      </c>
      <c r="M3221" t="s">
        <v>205</v>
      </c>
      <c r="N3221">
        <v>195</v>
      </c>
      <c r="O3221" t="s">
        <v>149</v>
      </c>
      <c r="P3221" t="s">
        <v>47</v>
      </c>
      <c r="Q3221" t="s">
        <v>404</v>
      </c>
      <c r="R3221" t="s">
        <v>73</v>
      </c>
      <c r="S3221" t="s">
        <v>209</v>
      </c>
      <c r="T3221" t="s">
        <v>51</v>
      </c>
      <c r="U3221" t="s">
        <v>267</v>
      </c>
      <c r="V3221" t="s">
        <v>64</v>
      </c>
      <c r="W3221" t="s">
        <v>87</v>
      </c>
      <c r="X3221" t="s">
        <v>122</v>
      </c>
      <c r="Y3221" t="s">
        <v>58</v>
      </c>
      <c r="Z3221" t="s">
        <v>56</v>
      </c>
      <c r="AA3221" t="s">
        <v>46</v>
      </c>
      <c r="AB3221" t="s">
        <v>206</v>
      </c>
      <c r="AC3221" t="s">
        <v>58</v>
      </c>
      <c r="AD3221" t="s">
        <v>146</v>
      </c>
      <c r="AE3221" t="s">
        <v>380</v>
      </c>
      <c r="AF3221" t="s">
        <v>228</v>
      </c>
      <c r="AG3221" t="s">
        <v>149</v>
      </c>
      <c r="AH3221" t="s">
        <v>46</v>
      </c>
      <c r="AI3221" t="s">
        <v>62</v>
      </c>
      <c r="AJ3221" t="s">
        <v>139</v>
      </c>
      <c r="AK3221" t="s">
        <v>58</v>
      </c>
      <c r="AL3221" t="s">
        <v>47</v>
      </c>
      <c r="AM3221" t="s">
        <v>47</v>
      </c>
      <c r="AN3221" t="s">
        <v>65</v>
      </c>
      <c r="AO3221" t="s">
        <v>58</v>
      </c>
    </row>
    <row r="3222" spans="1:41" hidden="1" x14ac:dyDescent="0.25">
      <c r="A3222" t="s">
        <v>13797</v>
      </c>
      <c r="B3222" t="s">
        <v>13798</v>
      </c>
      <c r="C3222" s="1" t="str">
        <f t="shared" si="204"/>
        <v>21:1063</v>
      </c>
      <c r="D3222" s="1" t="str">
        <f t="shared" si="205"/>
        <v>21:0124</v>
      </c>
      <c r="E3222" t="s">
        <v>13799</v>
      </c>
      <c r="F3222" t="s">
        <v>13800</v>
      </c>
      <c r="H3222">
        <v>50.4873689</v>
      </c>
      <c r="I3222">
        <v>-117.6266182</v>
      </c>
      <c r="J3222" s="1" t="str">
        <f t="shared" si="202"/>
        <v>NGR bulk stream sediment</v>
      </c>
      <c r="K3222" s="1" t="str">
        <f t="shared" si="203"/>
        <v>&lt;177 micron (NGR)</v>
      </c>
      <c r="L3222">
        <v>12</v>
      </c>
      <c r="M3222" t="s">
        <v>214</v>
      </c>
      <c r="N3222">
        <v>196</v>
      </c>
      <c r="O3222" t="s">
        <v>101</v>
      </c>
      <c r="P3222" t="s">
        <v>47</v>
      </c>
      <c r="Q3222" t="s">
        <v>548</v>
      </c>
      <c r="R3222" t="s">
        <v>307</v>
      </c>
      <c r="S3222" t="s">
        <v>217</v>
      </c>
      <c r="T3222" t="s">
        <v>51</v>
      </c>
      <c r="U3222" t="s">
        <v>112</v>
      </c>
      <c r="V3222" t="s">
        <v>149</v>
      </c>
      <c r="W3222" t="s">
        <v>64</v>
      </c>
      <c r="X3222" t="s">
        <v>122</v>
      </c>
      <c r="Y3222" t="s">
        <v>76</v>
      </c>
      <c r="Z3222" t="s">
        <v>56</v>
      </c>
      <c r="AA3222" t="s">
        <v>46</v>
      </c>
      <c r="AB3222" t="s">
        <v>122</v>
      </c>
      <c r="AC3222" t="s">
        <v>58</v>
      </c>
      <c r="AD3222" t="s">
        <v>126</v>
      </c>
      <c r="AE3222" t="s">
        <v>199</v>
      </c>
      <c r="AF3222" t="s">
        <v>371</v>
      </c>
      <c r="AG3222" t="s">
        <v>105</v>
      </c>
      <c r="AH3222" t="s">
        <v>46</v>
      </c>
      <c r="AI3222" t="s">
        <v>62</v>
      </c>
      <c r="AJ3222" t="s">
        <v>103</v>
      </c>
      <c r="AK3222" t="s">
        <v>108</v>
      </c>
      <c r="AL3222" t="s">
        <v>47</v>
      </c>
      <c r="AM3222" t="s">
        <v>47</v>
      </c>
      <c r="AN3222" t="s">
        <v>65</v>
      </c>
      <c r="AO3222" t="s">
        <v>145</v>
      </c>
    </row>
    <row r="3223" spans="1:41" hidden="1" x14ac:dyDescent="0.25">
      <c r="A3223" t="s">
        <v>13801</v>
      </c>
      <c r="B3223" t="s">
        <v>13802</v>
      </c>
      <c r="C3223" s="1" t="str">
        <f t="shared" si="204"/>
        <v>21:1063</v>
      </c>
      <c r="D3223" s="1" t="str">
        <f t="shared" si="205"/>
        <v>21:0124</v>
      </c>
      <c r="E3223" t="s">
        <v>13803</v>
      </c>
      <c r="F3223" t="s">
        <v>13804</v>
      </c>
      <c r="H3223">
        <v>50.444009600000001</v>
      </c>
      <c r="I3223">
        <v>-117.5889641</v>
      </c>
      <c r="J3223" s="1" t="str">
        <f t="shared" si="202"/>
        <v>NGR bulk stream sediment</v>
      </c>
      <c r="K3223" s="1" t="str">
        <f t="shared" si="203"/>
        <v>&lt;177 micron (NGR)</v>
      </c>
      <c r="L3223">
        <v>12</v>
      </c>
      <c r="M3223" t="s">
        <v>223</v>
      </c>
      <c r="N3223">
        <v>197</v>
      </c>
      <c r="O3223" t="s">
        <v>62</v>
      </c>
      <c r="P3223" t="s">
        <v>47</v>
      </c>
      <c r="Q3223" t="s">
        <v>424</v>
      </c>
      <c r="R3223" t="s">
        <v>81</v>
      </c>
      <c r="S3223" t="s">
        <v>99</v>
      </c>
      <c r="T3223" t="s">
        <v>217</v>
      </c>
      <c r="U3223" t="s">
        <v>345</v>
      </c>
      <c r="V3223" t="s">
        <v>139</v>
      </c>
      <c r="W3223" t="s">
        <v>161</v>
      </c>
      <c r="X3223" t="s">
        <v>103</v>
      </c>
      <c r="Y3223" t="s">
        <v>66</v>
      </c>
      <c r="Z3223" t="s">
        <v>56</v>
      </c>
      <c r="AA3223" t="s">
        <v>46</v>
      </c>
      <c r="AB3223" t="s">
        <v>122</v>
      </c>
      <c r="AC3223" t="s">
        <v>386</v>
      </c>
      <c r="AD3223" t="s">
        <v>146</v>
      </c>
      <c r="AE3223" t="s">
        <v>380</v>
      </c>
      <c r="AF3223" t="s">
        <v>58</v>
      </c>
      <c r="AG3223" t="s">
        <v>63</v>
      </c>
      <c r="AH3223" t="s">
        <v>87</v>
      </c>
      <c r="AI3223" t="s">
        <v>62</v>
      </c>
      <c r="AJ3223" t="s">
        <v>164</v>
      </c>
      <c r="AK3223" t="s">
        <v>336</v>
      </c>
      <c r="AL3223" t="s">
        <v>47</v>
      </c>
      <c r="AM3223" t="s">
        <v>47</v>
      </c>
      <c r="AN3223" t="s">
        <v>89</v>
      </c>
      <c r="AO3223" t="s">
        <v>306</v>
      </c>
    </row>
    <row r="3224" spans="1:41" hidden="1" x14ac:dyDescent="0.25">
      <c r="A3224" t="s">
        <v>13805</v>
      </c>
      <c r="B3224" t="s">
        <v>13806</v>
      </c>
      <c r="C3224" s="1" t="str">
        <f t="shared" si="204"/>
        <v>21:1063</v>
      </c>
      <c r="D3224" s="1" t="str">
        <f t="shared" si="205"/>
        <v>21:0124</v>
      </c>
      <c r="E3224" t="s">
        <v>13807</v>
      </c>
      <c r="F3224" t="s">
        <v>13808</v>
      </c>
      <c r="H3224">
        <v>50.4410916</v>
      </c>
      <c r="I3224">
        <v>-117.5915474</v>
      </c>
      <c r="J3224" s="1" t="str">
        <f t="shared" si="202"/>
        <v>NGR bulk stream sediment</v>
      </c>
      <c r="K3224" s="1" t="str">
        <f t="shared" si="203"/>
        <v>&lt;177 micron (NGR)</v>
      </c>
      <c r="L3224">
        <v>12</v>
      </c>
      <c r="M3224" t="s">
        <v>233</v>
      </c>
      <c r="N3224">
        <v>198</v>
      </c>
      <c r="O3224" t="s">
        <v>57</v>
      </c>
      <c r="P3224" t="s">
        <v>47</v>
      </c>
      <c r="Q3224" t="s">
        <v>602</v>
      </c>
      <c r="R3224" t="s">
        <v>271</v>
      </c>
      <c r="S3224" t="s">
        <v>236</v>
      </c>
      <c r="T3224" t="s">
        <v>73</v>
      </c>
      <c r="U3224" t="s">
        <v>75</v>
      </c>
      <c r="V3224" t="s">
        <v>46</v>
      </c>
      <c r="W3224" t="s">
        <v>125</v>
      </c>
      <c r="X3224" t="s">
        <v>137</v>
      </c>
      <c r="Y3224" t="s">
        <v>75</v>
      </c>
      <c r="Z3224" t="s">
        <v>56</v>
      </c>
      <c r="AA3224" t="s">
        <v>46</v>
      </c>
      <c r="AB3224" t="s">
        <v>72</v>
      </c>
      <c r="AC3224" t="s">
        <v>267</v>
      </c>
      <c r="AD3224" t="s">
        <v>583</v>
      </c>
      <c r="AE3224" t="s">
        <v>56</v>
      </c>
      <c r="AF3224" t="s">
        <v>96</v>
      </c>
      <c r="AG3224" t="s">
        <v>128</v>
      </c>
      <c r="AH3224" t="s">
        <v>64</v>
      </c>
      <c r="AI3224" t="s">
        <v>198</v>
      </c>
      <c r="AJ3224" t="s">
        <v>86</v>
      </c>
      <c r="AK3224" t="s">
        <v>86</v>
      </c>
      <c r="AL3224" t="s">
        <v>47</v>
      </c>
      <c r="AM3224" t="s">
        <v>47</v>
      </c>
      <c r="AN3224" t="s">
        <v>48</v>
      </c>
      <c r="AO3224" t="s">
        <v>269</v>
      </c>
    </row>
    <row r="3225" spans="1:41" hidden="1" x14ac:dyDescent="0.25">
      <c r="A3225" t="s">
        <v>13809</v>
      </c>
      <c r="B3225" t="s">
        <v>13810</v>
      </c>
      <c r="C3225" s="1" t="str">
        <f t="shared" si="204"/>
        <v>21:1063</v>
      </c>
      <c r="D3225" s="1" t="str">
        <f t="shared" si="205"/>
        <v>21:0124</v>
      </c>
      <c r="E3225" t="s">
        <v>13811</v>
      </c>
      <c r="F3225" t="s">
        <v>13812</v>
      </c>
      <c r="H3225">
        <v>50.4577934</v>
      </c>
      <c r="I3225">
        <v>-117.6190716</v>
      </c>
      <c r="J3225" s="1" t="str">
        <f t="shared" si="202"/>
        <v>NGR bulk stream sediment</v>
      </c>
      <c r="K3225" s="1" t="str">
        <f t="shared" si="203"/>
        <v>&lt;177 micron (NGR)</v>
      </c>
      <c r="L3225">
        <v>12</v>
      </c>
      <c r="M3225" t="s">
        <v>248</v>
      </c>
      <c r="N3225">
        <v>199</v>
      </c>
      <c r="O3225" t="s">
        <v>62</v>
      </c>
      <c r="P3225" t="s">
        <v>47</v>
      </c>
      <c r="Q3225" t="s">
        <v>548</v>
      </c>
      <c r="R3225" t="s">
        <v>78</v>
      </c>
      <c r="S3225" t="s">
        <v>239</v>
      </c>
      <c r="T3225" t="s">
        <v>165</v>
      </c>
      <c r="U3225" t="s">
        <v>431</v>
      </c>
      <c r="V3225" t="s">
        <v>174</v>
      </c>
      <c r="W3225" t="s">
        <v>260</v>
      </c>
      <c r="X3225" t="s">
        <v>73</v>
      </c>
      <c r="Y3225" t="s">
        <v>165</v>
      </c>
      <c r="Z3225" t="s">
        <v>56</v>
      </c>
      <c r="AA3225" t="s">
        <v>46</v>
      </c>
      <c r="AB3225" t="s">
        <v>60</v>
      </c>
      <c r="AC3225" t="s">
        <v>258</v>
      </c>
      <c r="AD3225" t="s">
        <v>343</v>
      </c>
      <c r="AE3225" t="s">
        <v>380</v>
      </c>
      <c r="AF3225" t="s">
        <v>2274</v>
      </c>
      <c r="AG3225" t="s">
        <v>51</v>
      </c>
      <c r="AH3225" t="s">
        <v>185</v>
      </c>
      <c r="AI3225" t="s">
        <v>54</v>
      </c>
      <c r="AJ3225" t="s">
        <v>111</v>
      </c>
      <c r="AK3225" t="s">
        <v>227</v>
      </c>
      <c r="AL3225" t="s">
        <v>47</v>
      </c>
      <c r="AM3225" t="s">
        <v>47</v>
      </c>
      <c r="AN3225" t="s">
        <v>543</v>
      </c>
      <c r="AO3225" t="s">
        <v>104</v>
      </c>
    </row>
    <row r="3226" spans="1:41" hidden="1" x14ac:dyDescent="0.25">
      <c r="A3226" t="s">
        <v>13813</v>
      </c>
      <c r="B3226" t="s">
        <v>13814</v>
      </c>
      <c r="C3226" s="1" t="str">
        <f t="shared" si="204"/>
        <v>21:1063</v>
      </c>
      <c r="D3226" s="1" t="str">
        <f t="shared" si="205"/>
        <v>21:0124</v>
      </c>
      <c r="E3226" t="s">
        <v>13815</v>
      </c>
      <c r="F3226" t="s">
        <v>13816</v>
      </c>
      <c r="H3226">
        <v>50.5043875</v>
      </c>
      <c r="I3226">
        <v>-117.63438739999999</v>
      </c>
      <c r="J3226" s="1" t="str">
        <f t="shared" si="202"/>
        <v>NGR bulk stream sediment</v>
      </c>
      <c r="K3226" s="1" t="str">
        <f t="shared" si="203"/>
        <v>&lt;177 micron (NGR)</v>
      </c>
      <c r="L3226">
        <v>12</v>
      </c>
      <c r="M3226" t="s">
        <v>256</v>
      </c>
      <c r="N3226">
        <v>200</v>
      </c>
      <c r="O3226" t="s">
        <v>198</v>
      </c>
      <c r="P3226" t="s">
        <v>47</v>
      </c>
      <c r="Q3226" t="s">
        <v>588</v>
      </c>
      <c r="R3226" t="s">
        <v>235</v>
      </c>
      <c r="S3226" t="s">
        <v>98</v>
      </c>
      <c r="T3226" t="s">
        <v>267</v>
      </c>
      <c r="U3226" t="s">
        <v>462</v>
      </c>
      <c r="V3226" t="s">
        <v>149</v>
      </c>
      <c r="W3226" t="s">
        <v>164</v>
      </c>
      <c r="X3226" t="s">
        <v>122</v>
      </c>
      <c r="Y3226" t="s">
        <v>76</v>
      </c>
      <c r="Z3226" t="s">
        <v>56</v>
      </c>
      <c r="AA3226" t="s">
        <v>46</v>
      </c>
      <c r="AB3226" t="s">
        <v>81</v>
      </c>
      <c r="AC3226" t="s">
        <v>175</v>
      </c>
      <c r="AD3226" t="s">
        <v>77</v>
      </c>
      <c r="AE3226" t="s">
        <v>380</v>
      </c>
      <c r="AF3226" t="s">
        <v>76</v>
      </c>
      <c r="AG3226" t="s">
        <v>173</v>
      </c>
      <c r="AH3226" t="s">
        <v>53</v>
      </c>
      <c r="AI3226" t="s">
        <v>62</v>
      </c>
      <c r="AJ3226" t="s">
        <v>60</v>
      </c>
      <c r="AK3226" t="s">
        <v>200</v>
      </c>
      <c r="AL3226" t="s">
        <v>47</v>
      </c>
      <c r="AM3226" t="s">
        <v>47</v>
      </c>
      <c r="AN3226" t="s">
        <v>65</v>
      </c>
      <c r="AO3226" t="s">
        <v>59</v>
      </c>
    </row>
    <row r="3227" spans="1:41" hidden="1" x14ac:dyDescent="0.25">
      <c r="A3227" t="s">
        <v>13817</v>
      </c>
      <c r="B3227" t="s">
        <v>13818</v>
      </c>
      <c r="C3227" s="1" t="str">
        <f t="shared" si="204"/>
        <v>21:1063</v>
      </c>
      <c r="D3227" s="1" t="str">
        <f t="shared" si="205"/>
        <v>21:0124</v>
      </c>
      <c r="E3227" t="s">
        <v>13819</v>
      </c>
      <c r="F3227" t="s">
        <v>13820</v>
      </c>
      <c r="H3227">
        <v>50.507923300000002</v>
      </c>
      <c r="I3227">
        <v>-117.671032</v>
      </c>
      <c r="J3227" s="1" t="str">
        <f t="shared" si="202"/>
        <v>NGR bulk stream sediment</v>
      </c>
      <c r="K3227" s="1" t="str">
        <f t="shared" si="203"/>
        <v>&lt;177 micron (NGR)</v>
      </c>
      <c r="L3227">
        <v>12</v>
      </c>
      <c r="M3227" t="s">
        <v>265</v>
      </c>
      <c r="N3227">
        <v>201</v>
      </c>
      <c r="O3227" t="s">
        <v>174</v>
      </c>
      <c r="P3227" t="s">
        <v>51</v>
      </c>
      <c r="Q3227" t="s">
        <v>234</v>
      </c>
      <c r="R3227" t="s">
        <v>238</v>
      </c>
      <c r="S3227" t="s">
        <v>131</v>
      </c>
      <c r="T3227" t="s">
        <v>108</v>
      </c>
      <c r="U3227" t="s">
        <v>290</v>
      </c>
      <c r="V3227" t="s">
        <v>87</v>
      </c>
      <c r="W3227" t="s">
        <v>206</v>
      </c>
      <c r="X3227" t="s">
        <v>73</v>
      </c>
      <c r="Y3227" t="s">
        <v>59</v>
      </c>
      <c r="Z3227" t="s">
        <v>56</v>
      </c>
      <c r="AA3227" t="s">
        <v>46</v>
      </c>
      <c r="AB3227" t="s">
        <v>60</v>
      </c>
      <c r="AC3227" t="s">
        <v>209</v>
      </c>
      <c r="AD3227" t="s">
        <v>121</v>
      </c>
      <c r="AE3227" t="s">
        <v>56</v>
      </c>
      <c r="AF3227" t="s">
        <v>108</v>
      </c>
      <c r="AG3227" t="s">
        <v>206</v>
      </c>
      <c r="AH3227" t="s">
        <v>174</v>
      </c>
      <c r="AI3227" t="s">
        <v>53</v>
      </c>
      <c r="AJ3227" t="s">
        <v>271</v>
      </c>
      <c r="AK3227" t="s">
        <v>108</v>
      </c>
      <c r="AL3227" t="s">
        <v>47</v>
      </c>
      <c r="AM3227" t="s">
        <v>47</v>
      </c>
      <c r="AN3227" t="s">
        <v>65</v>
      </c>
      <c r="AO3227" t="s">
        <v>99</v>
      </c>
    </row>
    <row r="3228" spans="1:41" hidden="1" x14ac:dyDescent="0.25">
      <c r="A3228" t="s">
        <v>13821</v>
      </c>
      <c r="B3228" t="s">
        <v>13822</v>
      </c>
      <c r="C3228" s="1" t="str">
        <f t="shared" si="204"/>
        <v>21:1063</v>
      </c>
      <c r="D3228" s="1" t="str">
        <f t="shared" si="205"/>
        <v>21:0124</v>
      </c>
      <c r="E3228" t="s">
        <v>13823</v>
      </c>
      <c r="F3228" t="s">
        <v>13824</v>
      </c>
      <c r="H3228">
        <v>50.509456299999997</v>
      </c>
      <c r="I3228">
        <v>-117.700868</v>
      </c>
      <c r="J3228" s="1" t="str">
        <f t="shared" si="202"/>
        <v>NGR bulk stream sediment</v>
      </c>
      <c r="K3228" s="1" t="str">
        <f t="shared" si="203"/>
        <v>&lt;177 micron (NGR)</v>
      </c>
      <c r="L3228">
        <v>13</v>
      </c>
      <c r="M3228" t="s">
        <v>45</v>
      </c>
      <c r="N3228">
        <v>202</v>
      </c>
      <c r="O3228" t="s">
        <v>198</v>
      </c>
      <c r="P3228" t="s">
        <v>122</v>
      </c>
      <c r="Q3228" t="s">
        <v>234</v>
      </c>
      <c r="R3228" t="s">
        <v>270</v>
      </c>
      <c r="S3228" t="s">
        <v>131</v>
      </c>
      <c r="T3228" t="s">
        <v>209</v>
      </c>
      <c r="U3228" t="s">
        <v>251</v>
      </c>
      <c r="V3228" t="s">
        <v>87</v>
      </c>
      <c r="W3228" t="s">
        <v>455</v>
      </c>
      <c r="X3228" t="s">
        <v>51</v>
      </c>
      <c r="Y3228" t="s">
        <v>82</v>
      </c>
      <c r="Z3228" t="s">
        <v>56</v>
      </c>
      <c r="AA3228" t="s">
        <v>46</v>
      </c>
      <c r="AB3228" t="s">
        <v>60</v>
      </c>
      <c r="AC3228" t="s">
        <v>475</v>
      </c>
      <c r="AD3228" t="s">
        <v>538</v>
      </c>
      <c r="AE3228" t="s">
        <v>380</v>
      </c>
      <c r="AF3228" t="s">
        <v>76</v>
      </c>
      <c r="AG3228" t="s">
        <v>206</v>
      </c>
      <c r="AH3228" t="s">
        <v>174</v>
      </c>
      <c r="AI3228" t="s">
        <v>53</v>
      </c>
      <c r="AJ3228" t="s">
        <v>455</v>
      </c>
      <c r="AK3228" t="s">
        <v>351</v>
      </c>
      <c r="AL3228" t="s">
        <v>47</v>
      </c>
      <c r="AM3228" t="s">
        <v>47</v>
      </c>
      <c r="AN3228" t="s">
        <v>508</v>
      </c>
      <c r="AO3228" t="s">
        <v>99</v>
      </c>
    </row>
    <row r="3229" spans="1:41" hidden="1" x14ac:dyDescent="0.25">
      <c r="A3229" t="s">
        <v>13825</v>
      </c>
      <c r="B3229" t="s">
        <v>13826</v>
      </c>
      <c r="C3229" s="1" t="str">
        <f t="shared" si="204"/>
        <v>21:1063</v>
      </c>
      <c r="D3229" s="1" t="str">
        <f t="shared" si="205"/>
        <v>21:0124</v>
      </c>
      <c r="E3229" t="s">
        <v>13827</v>
      </c>
      <c r="F3229" t="s">
        <v>13828</v>
      </c>
      <c r="H3229">
        <v>50.508106099999999</v>
      </c>
      <c r="I3229">
        <v>-117.7639301</v>
      </c>
      <c r="J3229" s="1" t="str">
        <f t="shared" si="202"/>
        <v>NGR bulk stream sediment</v>
      </c>
      <c r="K3229" s="1" t="str">
        <f t="shared" si="203"/>
        <v>&lt;177 micron (NGR)</v>
      </c>
      <c r="L3229">
        <v>13</v>
      </c>
      <c r="M3229" t="s">
        <v>71</v>
      </c>
      <c r="N3229">
        <v>203</v>
      </c>
      <c r="O3229" t="s">
        <v>62</v>
      </c>
      <c r="P3229" t="s">
        <v>47</v>
      </c>
      <c r="Q3229" t="s">
        <v>487</v>
      </c>
      <c r="R3229" t="s">
        <v>101</v>
      </c>
      <c r="S3229" t="s">
        <v>306</v>
      </c>
      <c r="T3229" t="s">
        <v>106</v>
      </c>
      <c r="U3229" t="s">
        <v>13829</v>
      </c>
      <c r="V3229" t="s">
        <v>101</v>
      </c>
      <c r="W3229" t="s">
        <v>292</v>
      </c>
      <c r="X3229" t="s">
        <v>103</v>
      </c>
      <c r="Y3229" t="s">
        <v>175</v>
      </c>
      <c r="Z3229" t="s">
        <v>56</v>
      </c>
      <c r="AA3229" t="s">
        <v>46</v>
      </c>
      <c r="AB3229" t="s">
        <v>130</v>
      </c>
      <c r="AC3229" t="s">
        <v>543</v>
      </c>
      <c r="AD3229" t="s">
        <v>144</v>
      </c>
      <c r="AE3229" t="s">
        <v>380</v>
      </c>
      <c r="AF3229" t="s">
        <v>6000</v>
      </c>
      <c r="AG3229" t="s">
        <v>200</v>
      </c>
      <c r="AH3229" t="s">
        <v>54</v>
      </c>
      <c r="AI3229" t="s">
        <v>198</v>
      </c>
      <c r="AJ3229" t="s">
        <v>63</v>
      </c>
      <c r="AK3229" t="s">
        <v>63</v>
      </c>
      <c r="AL3229" t="s">
        <v>47</v>
      </c>
      <c r="AM3229" t="s">
        <v>47</v>
      </c>
      <c r="AN3229" t="s">
        <v>65</v>
      </c>
      <c r="AO3229" t="s">
        <v>104</v>
      </c>
    </row>
    <row r="3230" spans="1:41" hidden="1" x14ac:dyDescent="0.25">
      <c r="A3230" t="s">
        <v>13830</v>
      </c>
      <c r="B3230" t="s">
        <v>13831</v>
      </c>
      <c r="C3230" s="1" t="str">
        <f t="shared" si="204"/>
        <v>21:1063</v>
      </c>
      <c r="D3230" s="1" t="str">
        <f t="shared" si="205"/>
        <v>21:0124</v>
      </c>
      <c r="E3230" t="s">
        <v>13832</v>
      </c>
      <c r="F3230" t="s">
        <v>13833</v>
      </c>
      <c r="H3230">
        <v>50.675764899999997</v>
      </c>
      <c r="I3230">
        <v>-117.8239651</v>
      </c>
      <c r="J3230" s="1" t="str">
        <f t="shared" si="202"/>
        <v>NGR bulk stream sediment</v>
      </c>
      <c r="K3230" s="1" t="str">
        <f t="shared" si="203"/>
        <v>&lt;177 micron (NGR)</v>
      </c>
      <c r="L3230">
        <v>13</v>
      </c>
      <c r="M3230" t="s">
        <v>280</v>
      </c>
      <c r="N3230">
        <v>204</v>
      </c>
      <c r="O3230" t="s">
        <v>61</v>
      </c>
      <c r="P3230" t="s">
        <v>47</v>
      </c>
      <c r="Q3230" t="s">
        <v>817</v>
      </c>
      <c r="R3230" t="s">
        <v>81</v>
      </c>
      <c r="S3230" t="s">
        <v>160</v>
      </c>
      <c r="T3230" t="s">
        <v>66</v>
      </c>
      <c r="U3230" t="s">
        <v>667</v>
      </c>
      <c r="V3230" t="s">
        <v>235</v>
      </c>
      <c r="W3230" t="s">
        <v>72</v>
      </c>
      <c r="X3230" t="s">
        <v>103</v>
      </c>
      <c r="Y3230" t="s">
        <v>131</v>
      </c>
      <c r="Z3230" t="s">
        <v>56</v>
      </c>
      <c r="AA3230" t="s">
        <v>46</v>
      </c>
      <c r="AB3230" t="s">
        <v>110</v>
      </c>
      <c r="AC3230" t="s">
        <v>239</v>
      </c>
      <c r="AD3230" t="s">
        <v>218</v>
      </c>
      <c r="AE3230" t="s">
        <v>56</v>
      </c>
      <c r="AF3230" t="s">
        <v>50</v>
      </c>
      <c r="AG3230" t="s">
        <v>224</v>
      </c>
      <c r="AH3230" t="s">
        <v>46</v>
      </c>
      <c r="AI3230" t="s">
        <v>46</v>
      </c>
      <c r="AJ3230" t="s">
        <v>158</v>
      </c>
      <c r="AK3230" t="s">
        <v>122</v>
      </c>
      <c r="AL3230" t="s">
        <v>47</v>
      </c>
      <c r="AM3230" t="s">
        <v>47</v>
      </c>
      <c r="AN3230" t="s">
        <v>284</v>
      </c>
      <c r="AO3230" t="s">
        <v>112</v>
      </c>
    </row>
    <row r="3231" spans="1:41" hidden="1" x14ac:dyDescent="0.25">
      <c r="A3231" t="s">
        <v>13834</v>
      </c>
      <c r="B3231" t="s">
        <v>13835</v>
      </c>
      <c r="C3231" s="1" t="str">
        <f t="shared" si="204"/>
        <v>21:1063</v>
      </c>
      <c r="D3231" s="1" t="str">
        <f t="shared" si="205"/>
        <v>21:0124</v>
      </c>
      <c r="E3231" t="s">
        <v>13832</v>
      </c>
      <c r="F3231" t="s">
        <v>13836</v>
      </c>
      <c r="H3231">
        <v>50.675764899999997</v>
      </c>
      <c r="I3231">
        <v>-117.8239651</v>
      </c>
      <c r="J3231" s="1" t="str">
        <f t="shared" si="202"/>
        <v>NGR bulk stream sediment</v>
      </c>
      <c r="K3231" s="1" t="str">
        <f t="shared" si="203"/>
        <v>&lt;177 micron (NGR)</v>
      </c>
      <c r="L3231">
        <v>13</v>
      </c>
      <c r="M3231" t="s">
        <v>288</v>
      </c>
      <c r="N3231">
        <v>205</v>
      </c>
      <c r="O3231" t="s">
        <v>174</v>
      </c>
      <c r="P3231" t="s">
        <v>47</v>
      </c>
      <c r="Q3231" t="s">
        <v>812</v>
      </c>
      <c r="R3231" t="s">
        <v>125</v>
      </c>
      <c r="S3231" t="s">
        <v>250</v>
      </c>
      <c r="T3231" t="s">
        <v>217</v>
      </c>
      <c r="U3231" t="s">
        <v>532</v>
      </c>
      <c r="V3231" t="s">
        <v>235</v>
      </c>
      <c r="W3231" t="s">
        <v>228</v>
      </c>
      <c r="X3231" t="s">
        <v>103</v>
      </c>
      <c r="Y3231" t="s">
        <v>243</v>
      </c>
      <c r="Z3231" t="s">
        <v>56</v>
      </c>
      <c r="AA3231" t="s">
        <v>46</v>
      </c>
      <c r="AB3231" t="s">
        <v>61</v>
      </c>
      <c r="AC3231" t="s">
        <v>162</v>
      </c>
      <c r="AD3231" t="s">
        <v>239</v>
      </c>
      <c r="AE3231" t="s">
        <v>56</v>
      </c>
      <c r="AF3231" t="s">
        <v>66</v>
      </c>
      <c r="AG3231" t="s">
        <v>274</v>
      </c>
      <c r="AH3231" t="s">
        <v>149</v>
      </c>
      <c r="AI3231" t="s">
        <v>149</v>
      </c>
      <c r="AJ3231" t="s">
        <v>365</v>
      </c>
      <c r="AK3231" t="s">
        <v>130</v>
      </c>
      <c r="AL3231" t="s">
        <v>47</v>
      </c>
      <c r="AM3231" t="s">
        <v>47</v>
      </c>
      <c r="AN3231" t="s">
        <v>284</v>
      </c>
      <c r="AO3231" t="s">
        <v>104</v>
      </c>
    </row>
    <row r="3232" spans="1:41" hidden="1" x14ac:dyDescent="0.25">
      <c r="A3232" t="s">
        <v>13837</v>
      </c>
      <c r="B3232" t="s">
        <v>13838</v>
      </c>
      <c r="C3232" s="1" t="str">
        <f t="shared" si="204"/>
        <v>21:1063</v>
      </c>
      <c r="D3232" s="1" t="str">
        <f t="shared" si="205"/>
        <v>21:0124</v>
      </c>
      <c r="E3232" t="s">
        <v>13839</v>
      </c>
      <c r="F3232" t="s">
        <v>13840</v>
      </c>
      <c r="H3232">
        <v>50.656367799999998</v>
      </c>
      <c r="I3232">
        <v>-117.81743</v>
      </c>
      <c r="J3232" s="1" t="str">
        <f t="shared" si="202"/>
        <v>NGR bulk stream sediment</v>
      </c>
      <c r="K3232" s="1" t="str">
        <f t="shared" si="203"/>
        <v>&lt;177 micron (NGR)</v>
      </c>
      <c r="L3232">
        <v>13</v>
      </c>
      <c r="M3232" t="s">
        <v>95</v>
      </c>
      <c r="N3232">
        <v>206</v>
      </c>
      <c r="O3232" t="s">
        <v>53</v>
      </c>
      <c r="P3232" t="s">
        <v>122</v>
      </c>
      <c r="Q3232" t="s">
        <v>548</v>
      </c>
      <c r="R3232" t="s">
        <v>81</v>
      </c>
      <c r="S3232" t="s">
        <v>197</v>
      </c>
      <c r="T3232" t="s">
        <v>225</v>
      </c>
      <c r="U3232" t="s">
        <v>331</v>
      </c>
      <c r="V3232" t="s">
        <v>64</v>
      </c>
      <c r="W3232" t="s">
        <v>412</v>
      </c>
      <c r="X3232" t="s">
        <v>122</v>
      </c>
      <c r="Y3232" t="s">
        <v>217</v>
      </c>
      <c r="Z3232" t="s">
        <v>56</v>
      </c>
      <c r="AA3232" t="s">
        <v>46</v>
      </c>
      <c r="AB3232" t="s">
        <v>235</v>
      </c>
      <c r="AC3232" t="s">
        <v>112</v>
      </c>
      <c r="AD3232" t="s">
        <v>141</v>
      </c>
      <c r="AE3232" t="s">
        <v>380</v>
      </c>
      <c r="AF3232" t="s">
        <v>2069</v>
      </c>
      <c r="AG3232" t="s">
        <v>282</v>
      </c>
      <c r="AH3232" t="s">
        <v>57</v>
      </c>
      <c r="AI3232" t="s">
        <v>54</v>
      </c>
      <c r="AJ3232" t="s">
        <v>103</v>
      </c>
      <c r="AK3232" t="s">
        <v>125</v>
      </c>
      <c r="AL3232" t="s">
        <v>47</v>
      </c>
      <c r="AM3232" t="s">
        <v>47</v>
      </c>
      <c r="AN3232" t="s">
        <v>65</v>
      </c>
      <c r="AO3232" t="s">
        <v>165</v>
      </c>
    </row>
    <row r="3233" spans="1:41" hidden="1" x14ac:dyDescent="0.25">
      <c r="A3233" t="s">
        <v>13841</v>
      </c>
      <c r="B3233" t="s">
        <v>13842</v>
      </c>
      <c r="C3233" s="1" t="str">
        <f t="shared" si="204"/>
        <v>21:1063</v>
      </c>
      <c r="D3233" s="1" t="str">
        <f t="shared" si="205"/>
        <v>21:0124</v>
      </c>
      <c r="E3233" t="s">
        <v>13843</v>
      </c>
      <c r="F3233" t="s">
        <v>13844</v>
      </c>
      <c r="H3233">
        <v>50.630268999999998</v>
      </c>
      <c r="I3233">
        <v>-117.84757430000001</v>
      </c>
      <c r="J3233" s="1" t="str">
        <f t="shared" si="202"/>
        <v>NGR bulk stream sediment</v>
      </c>
      <c r="K3233" s="1" t="str">
        <f t="shared" si="203"/>
        <v>&lt;177 micron (NGR)</v>
      </c>
      <c r="L3233">
        <v>13</v>
      </c>
      <c r="M3233" t="s">
        <v>117</v>
      </c>
      <c r="N3233">
        <v>207</v>
      </c>
      <c r="O3233" t="s">
        <v>57</v>
      </c>
      <c r="P3233" t="s">
        <v>47</v>
      </c>
      <c r="Q3233" t="s">
        <v>548</v>
      </c>
      <c r="R3233" t="s">
        <v>109</v>
      </c>
      <c r="S3233" t="s">
        <v>243</v>
      </c>
      <c r="T3233" t="s">
        <v>58</v>
      </c>
      <c r="U3233" t="s">
        <v>106</v>
      </c>
      <c r="V3233" t="s">
        <v>61</v>
      </c>
      <c r="W3233" t="s">
        <v>139</v>
      </c>
      <c r="X3233" t="s">
        <v>51</v>
      </c>
      <c r="Y3233" t="s">
        <v>99</v>
      </c>
      <c r="Z3233" t="s">
        <v>56</v>
      </c>
      <c r="AA3233" t="s">
        <v>46</v>
      </c>
      <c r="AB3233" t="s">
        <v>79</v>
      </c>
      <c r="AC3233" t="s">
        <v>76</v>
      </c>
      <c r="AD3233" t="s">
        <v>538</v>
      </c>
      <c r="AE3233" t="s">
        <v>56</v>
      </c>
      <c r="AF3233" t="s">
        <v>58</v>
      </c>
      <c r="AG3233" t="s">
        <v>164</v>
      </c>
      <c r="AH3233" t="s">
        <v>174</v>
      </c>
      <c r="AI3233" t="s">
        <v>62</v>
      </c>
      <c r="AJ3233" t="s">
        <v>336</v>
      </c>
      <c r="AK3233" t="s">
        <v>58</v>
      </c>
      <c r="AL3233" t="s">
        <v>47</v>
      </c>
      <c r="AM3233" t="s">
        <v>47</v>
      </c>
      <c r="AN3233" t="s">
        <v>695</v>
      </c>
      <c r="AO3233" t="s">
        <v>99</v>
      </c>
    </row>
    <row r="3234" spans="1:41" hidden="1" x14ac:dyDescent="0.25">
      <c r="A3234" t="s">
        <v>13845</v>
      </c>
      <c r="B3234" t="s">
        <v>13846</v>
      </c>
      <c r="C3234" s="1" t="str">
        <f t="shared" si="204"/>
        <v>21:1063</v>
      </c>
      <c r="D3234" s="1" t="str">
        <f t="shared" si="205"/>
        <v>21:0124</v>
      </c>
      <c r="E3234" t="s">
        <v>13847</v>
      </c>
      <c r="F3234" t="s">
        <v>13848</v>
      </c>
      <c r="H3234">
        <v>50.625004099999998</v>
      </c>
      <c r="I3234">
        <v>-117.850576</v>
      </c>
      <c r="J3234" s="1" t="str">
        <f t="shared" si="202"/>
        <v>NGR bulk stream sediment</v>
      </c>
      <c r="K3234" s="1" t="str">
        <f t="shared" si="203"/>
        <v>&lt;177 micron (NGR)</v>
      </c>
      <c r="L3234">
        <v>13</v>
      </c>
      <c r="M3234" t="s">
        <v>136</v>
      </c>
      <c r="N3234">
        <v>208</v>
      </c>
      <c r="O3234" t="s">
        <v>57</v>
      </c>
      <c r="P3234" t="s">
        <v>47</v>
      </c>
      <c r="Q3234" t="s">
        <v>548</v>
      </c>
      <c r="R3234" t="s">
        <v>79</v>
      </c>
      <c r="S3234" t="s">
        <v>141</v>
      </c>
      <c r="T3234" t="s">
        <v>58</v>
      </c>
      <c r="U3234" t="s">
        <v>144</v>
      </c>
      <c r="V3234" t="s">
        <v>110</v>
      </c>
      <c r="W3234" t="s">
        <v>161</v>
      </c>
      <c r="X3234" t="s">
        <v>51</v>
      </c>
      <c r="Y3234" t="s">
        <v>98</v>
      </c>
      <c r="Z3234" t="s">
        <v>56</v>
      </c>
      <c r="AA3234" t="s">
        <v>46</v>
      </c>
      <c r="AB3234" t="s">
        <v>455</v>
      </c>
      <c r="AC3234" t="s">
        <v>267</v>
      </c>
      <c r="AD3234" t="s">
        <v>538</v>
      </c>
      <c r="AE3234" t="s">
        <v>380</v>
      </c>
      <c r="AF3234" t="s">
        <v>85</v>
      </c>
      <c r="AG3234" t="s">
        <v>79</v>
      </c>
      <c r="AH3234" t="s">
        <v>174</v>
      </c>
      <c r="AI3234" t="s">
        <v>62</v>
      </c>
      <c r="AJ3234" t="s">
        <v>128</v>
      </c>
      <c r="AK3234" t="s">
        <v>181</v>
      </c>
      <c r="AL3234" t="s">
        <v>47</v>
      </c>
      <c r="AM3234" t="s">
        <v>47</v>
      </c>
      <c r="AN3234" t="s">
        <v>65</v>
      </c>
      <c r="AO3234" t="s">
        <v>90</v>
      </c>
    </row>
    <row r="3235" spans="1:41" hidden="1" x14ac:dyDescent="0.25">
      <c r="A3235" t="s">
        <v>13849</v>
      </c>
      <c r="B3235" t="s">
        <v>13850</v>
      </c>
      <c r="C3235" s="1" t="str">
        <f t="shared" si="204"/>
        <v>21:1063</v>
      </c>
      <c r="D3235" s="1" t="str">
        <f t="shared" si="205"/>
        <v>21:0124</v>
      </c>
      <c r="E3235" t="s">
        <v>13851</v>
      </c>
      <c r="F3235" t="s">
        <v>13852</v>
      </c>
      <c r="H3235">
        <v>50.611955899999998</v>
      </c>
      <c r="I3235">
        <v>-117.858991</v>
      </c>
      <c r="J3235" s="1" t="str">
        <f t="shared" si="202"/>
        <v>NGR bulk stream sediment</v>
      </c>
      <c r="K3235" s="1" t="str">
        <f t="shared" si="203"/>
        <v>&lt;177 micron (NGR)</v>
      </c>
      <c r="L3235">
        <v>13</v>
      </c>
      <c r="M3235" t="s">
        <v>157</v>
      </c>
      <c r="N3235">
        <v>209</v>
      </c>
      <c r="O3235" t="s">
        <v>3546</v>
      </c>
      <c r="P3235" t="s">
        <v>3546</v>
      </c>
      <c r="Q3235" t="s">
        <v>3546</v>
      </c>
      <c r="R3235" t="s">
        <v>3546</v>
      </c>
      <c r="S3235" t="s">
        <v>3546</v>
      </c>
      <c r="T3235" t="s">
        <v>3546</v>
      </c>
      <c r="U3235" t="s">
        <v>3546</v>
      </c>
      <c r="V3235" t="s">
        <v>3546</v>
      </c>
      <c r="W3235" t="s">
        <v>3546</v>
      </c>
      <c r="X3235" t="s">
        <v>3546</v>
      </c>
      <c r="Y3235" t="s">
        <v>3546</v>
      </c>
      <c r="Z3235" t="s">
        <v>3546</v>
      </c>
      <c r="AA3235" t="s">
        <v>3546</v>
      </c>
      <c r="AB3235" t="s">
        <v>3546</v>
      </c>
      <c r="AC3235" t="s">
        <v>3546</v>
      </c>
      <c r="AD3235" t="s">
        <v>3546</v>
      </c>
      <c r="AE3235" t="s">
        <v>3546</v>
      </c>
      <c r="AF3235" t="s">
        <v>3546</v>
      </c>
      <c r="AG3235" t="s">
        <v>3546</v>
      </c>
      <c r="AH3235" t="s">
        <v>3546</v>
      </c>
      <c r="AI3235" t="s">
        <v>3546</v>
      </c>
      <c r="AJ3235" t="s">
        <v>3546</v>
      </c>
      <c r="AK3235" t="s">
        <v>3546</v>
      </c>
      <c r="AL3235" t="s">
        <v>3546</v>
      </c>
      <c r="AM3235" t="s">
        <v>3546</v>
      </c>
      <c r="AN3235" t="s">
        <v>3546</v>
      </c>
      <c r="AO3235" t="s">
        <v>3546</v>
      </c>
    </row>
    <row r="3236" spans="1:41" hidden="1" x14ac:dyDescent="0.25">
      <c r="A3236" t="s">
        <v>13853</v>
      </c>
      <c r="B3236" t="s">
        <v>13854</v>
      </c>
      <c r="C3236" s="1" t="str">
        <f t="shared" si="204"/>
        <v>21:1063</v>
      </c>
      <c r="D3236" s="1" t="str">
        <f t="shared" si="205"/>
        <v>21:0124</v>
      </c>
      <c r="E3236" t="s">
        <v>13855</v>
      </c>
      <c r="F3236" t="s">
        <v>13856</v>
      </c>
      <c r="H3236">
        <v>50.589576899999997</v>
      </c>
      <c r="I3236">
        <v>-117.87036639999999</v>
      </c>
      <c r="J3236" s="1" t="str">
        <f t="shared" si="202"/>
        <v>NGR bulk stream sediment</v>
      </c>
      <c r="K3236" s="1" t="str">
        <f t="shared" si="203"/>
        <v>&lt;177 micron (NGR)</v>
      </c>
      <c r="L3236">
        <v>13</v>
      </c>
      <c r="M3236" t="s">
        <v>170</v>
      </c>
      <c r="N3236">
        <v>210</v>
      </c>
      <c r="O3236" t="s">
        <v>46</v>
      </c>
      <c r="P3236" t="s">
        <v>47</v>
      </c>
      <c r="Q3236" t="s">
        <v>548</v>
      </c>
      <c r="R3236" t="s">
        <v>88</v>
      </c>
      <c r="S3236" t="s">
        <v>165</v>
      </c>
      <c r="T3236" t="s">
        <v>51</v>
      </c>
      <c r="U3236" t="s">
        <v>197</v>
      </c>
      <c r="V3236" t="s">
        <v>64</v>
      </c>
      <c r="W3236" t="s">
        <v>105</v>
      </c>
      <c r="X3236" t="s">
        <v>122</v>
      </c>
      <c r="Y3236" t="s">
        <v>90</v>
      </c>
      <c r="Z3236" t="s">
        <v>56</v>
      </c>
      <c r="AA3236" t="s">
        <v>46</v>
      </c>
      <c r="AB3236" t="s">
        <v>79</v>
      </c>
      <c r="AC3236" t="s">
        <v>58</v>
      </c>
      <c r="AD3236" t="s">
        <v>507</v>
      </c>
      <c r="AE3236" t="s">
        <v>56</v>
      </c>
      <c r="AF3236" t="s">
        <v>259</v>
      </c>
      <c r="AG3236" t="s">
        <v>78</v>
      </c>
      <c r="AH3236" t="s">
        <v>54</v>
      </c>
      <c r="AI3236" t="s">
        <v>62</v>
      </c>
      <c r="AJ3236" t="s">
        <v>227</v>
      </c>
      <c r="AK3236" t="s">
        <v>5604</v>
      </c>
      <c r="AL3236" t="s">
        <v>47</v>
      </c>
      <c r="AM3236" t="s">
        <v>47</v>
      </c>
      <c r="AN3236" t="s">
        <v>65</v>
      </c>
      <c r="AO3236" t="s">
        <v>90</v>
      </c>
    </row>
    <row r="3237" spans="1:41" hidden="1" x14ac:dyDescent="0.25">
      <c r="A3237" t="s">
        <v>13857</v>
      </c>
      <c r="B3237" t="s">
        <v>13858</v>
      </c>
      <c r="C3237" s="1" t="str">
        <f t="shared" si="204"/>
        <v>21:1063</v>
      </c>
      <c r="D3237" s="1" t="str">
        <f t="shared" si="205"/>
        <v>21:0124</v>
      </c>
      <c r="E3237" t="s">
        <v>13859</v>
      </c>
      <c r="F3237" t="s">
        <v>13860</v>
      </c>
      <c r="H3237">
        <v>50.576598599999997</v>
      </c>
      <c r="I3237">
        <v>-117.8716812</v>
      </c>
      <c r="J3237" s="1" t="str">
        <f t="shared" si="202"/>
        <v>NGR bulk stream sediment</v>
      </c>
      <c r="K3237" s="1" t="str">
        <f t="shared" si="203"/>
        <v>&lt;177 micron (NGR)</v>
      </c>
      <c r="L3237">
        <v>13</v>
      </c>
      <c r="M3237" t="s">
        <v>180</v>
      </c>
      <c r="N3237">
        <v>211</v>
      </c>
      <c r="O3237" t="s">
        <v>174</v>
      </c>
      <c r="P3237" t="s">
        <v>47</v>
      </c>
      <c r="Q3237" t="s">
        <v>1780</v>
      </c>
      <c r="R3237" t="s">
        <v>60</v>
      </c>
      <c r="S3237" t="s">
        <v>98</v>
      </c>
      <c r="T3237" t="s">
        <v>59</v>
      </c>
      <c r="U3237" t="s">
        <v>391</v>
      </c>
      <c r="V3237" t="s">
        <v>46</v>
      </c>
      <c r="W3237" t="s">
        <v>455</v>
      </c>
      <c r="X3237" t="s">
        <v>103</v>
      </c>
      <c r="Y3237" t="s">
        <v>267</v>
      </c>
      <c r="Z3237" t="s">
        <v>56</v>
      </c>
      <c r="AA3237" t="s">
        <v>46</v>
      </c>
      <c r="AB3237" t="s">
        <v>173</v>
      </c>
      <c r="AC3237" t="s">
        <v>107</v>
      </c>
      <c r="AD3237" t="s">
        <v>462</v>
      </c>
      <c r="AE3237" t="s">
        <v>380</v>
      </c>
      <c r="AF3237" t="s">
        <v>1247</v>
      </c>
      <c r="AG3237" t="s">
        <v>81</v>
      </c>
      <c r="AH3237" t="s">
        <v>198</v>
      </c>
      <c r="AI3237" t="s">
        <v>62</v>
      </c>
      <c r="AJ3237" t="s">
        <v>228</v>
      </c>
      <c r="AK3237" t="s">
        <v>591</v>
      </c>
      <c r="AL3237" t="s">
        <v>47</v>
      </c>
      <c r="AM3237" t="s">
        <v>47</v>
      </c>
      <c r="AN3237" t="s">
        <v>65</v>
      </c>
      <c r="AO3237" t="s">
        <v>98</v>
      </c>
    </row>
    <row r="3238" spans="1:41" hidden="1" x14ac:dyDescent="0.25">
      <c r="A3238" t="s">
        <v>13861</v>
      </c>
      <c r="B3238" t="s">
        <v>13862</v>
      </c>
      <c r="C3238" s="1" t="str">
        <f t="shared" si="204"/>
        <v>21:1063</v>
      </c>
      <c r="D3238" s="1" t="str">
        <f t="shared" si="205"/>
        <v>21:0124</v>
      </c>
      <c r="E3238" t="s">
        <v>13863</v>
      </c>
      <c r="F3238" t="s">
        <v>13864</v>
      </c>
      <c r="H3238">
        <v>50.548895000000002</v>
      </c>
      <c r="I3238">
        <v>-117.8876576</v>
      </c>
      <c r="J3238" s="1" t="str">
        <f t="shared" si="202"/>
        <v>NGR bulk stream sediment</v>
      </c>
      <c r="K3238" s="1" t="str">
        <f t="shared" si="203"/>
        <v>&lt;177 micron (NGR)</v>
      </c>
      <c r="L3238">
        <v>13</v>
      </c>
      <c r="M3238" t="s">
        <v>195</v>
      </c>
      <c r="N3238">
        <v>212</v>
      </c>
      <c r="O3238" t="s">
        <v>185</v>
      </c>
      <c r="P3238" t="s">
        <v>47</v>
      </c>
      <c r="Q3238" t="s">
        <v>2563</v>
      </c>
      <c r="R3238" t="s">
        <v>125</v>
      </c>
      <c r="S3238" t="s">
        <v>104</v>
      </c>
      <c r="T3238" t="s">
        <v>98</v>
      </c>
      <c r="U3238" t="s">
        <v>438</v>
      </c>
      <c r="V3238" t="s">
        <v>61</v>
      </c>
      <c r="W3238" t="s">
        <v>103</v>
      </c>
      <c r="X3238" t="s">
        <v>47</v>
      </c>
      <c r="Y3238" t="s">
        <v>217</v>
      </c>
      <c r="Z3238" t="s">
        <v>56</v>
      </c>
      <c r="AA3238" t="s">
        <v>46</v>
      </c>
      <c r="AB3238" t="s">
        <v>139</v>
      </c>
      <c r="AC3238" t="s">
        <v>475</v>
      </c>
      <c r="AD3238" t="s">
        <v>120</v>
      </c>
      <c r="AE3238" t="s">
        <v>380</v>
      </c>
      <c r="AF3238" t="s">
        <v>2152</v>
      </c>
      <c r="AG3238" t="s">
        <v>79</v>
      </c>
      <c r="AH3238" t="s">
        <v>53</v>
      </c>
      <c r="AI3238" t="s">
        <v>62</v>
      </c>
      <c r="AJ3238" t="s">
        <v>111</v>
      </c>
      <c r="AK3238" t="s">
        <v>142</v>
      </c>
      <c r="AL3238" t="s">
        <v>47</v>
      </c>
      <c r="AM3238" t="s">
        <v>47</v>
      </c>
      <c r="AN3238" t="s">
        <v>65</v>
      </c>
      <c r="AO3238" t="s">
        <v>76</v>
      </c>
    </row>
    <row r="3239" spans="1:41" hidden="1" x14ac:dyDescent="0.25">
      <c r="A3239" t="s">
        <v>13865</v>
      </c>
      <c r="B3239" t="s">
        <v>13866</v>
      </c>
      <c r="C3239" s="1" t="str">
        <f t="shared" si="204"/>
        <v>21:1063</v>
      </c>
      <c r="D3239" s="1" t="str">
        <f t="shared" si="205"/>
        <v>21:0124</v>
      </c>
      <c r="E3239" t="s">
        <v>13867</v>
      </c>
      <c r="F3239" t="s">
        <v>13868</v>
      </c>
      <c r="H3239">
        <v>50.525681400000003</v>
      </c>
      <c r="I3239">
        <v>-117.89138459999999</v>
      </c>
      <c r="J3239" s="1" t="str">
        <f t="shared" si="202"/>
        <v>NGR bulk stream sediment</v>
      </c>
      <c r="K3239" s="1" t="str">
        <f t="shared" si="203"/>
        <v>&lt;177 micron (NGR)</v>
      </c>
      <c r="L3239">
        <v>13</v>
      </c>
      <c r="M3239" t="s">
        <v>205</v>
      </c>
      <c r="N3239">
        <v>213</v>
      </c>
      <c r="O3239" t="s">
        <v>87</v>
      </c>
      <c r="P3239" t="s">
        <v>47</v>
      </c>
      <c r="Q3239" t="s">
        <v>807</v>
      </c>
      <c r="R3239" t="s">
        <v>110</v>
      </c>
      <c r="S3239" t="s">
        <v>141</v>
      </c>
      <c r="T3239" t="s">
        <v>49</v>
      </c>
      <c r="U3239" t="s">
        <v>65</v>
      </c>
      <c r="V3239" t="s">
        <v>87</v>
      </c>
      <c r="W3239" t="s">
        <v>282</v>
      </c>
      <c r="X3239" t="s">
        <v>122</v>
      </c>
      <c r="Y3239" t="s">
        <v>98</v>
      </c>
      <c r="Z3239" t="s">
        <v>56</v>
      </c>
      <c r="AA3239" t="s">
        <v>46</v>
      </c>
      <c r="AB3239" t="s">
        <v>257</v>
      </c>
      <c r="AC3239" t="s">
        <v>300</v>
      </c>
      <c r="AD3239" t="s">
        <v>120</v>
      </c>
      <c r="AE3239" t="s">
        <v>380</v>
      </c>
      <c r="AF3239" t="s">
        <v>4459</v>
      </c>
      <c r="AG3239" t="s">
        <v>72</v>
      </c>
      <c r="AH3239" t="s">
        <v>198</v>
      </c>
      <c r="AI3239" t="s">
        <v>57</v>
      </c>
      <c r="AJ3239" t="s">
        <v>73</v>
      </c>
      <c r="AK3239" t="s">
        <v>102</v>
      </c>
      <c r="AL3239" t="s">
        <v>47</v>
      </c>
      <c r="AM3239" t="s">
        <v>47</v>
      </c>
      <c r="AN3239" t="s">
        <v>65</v>
      </c>
      <c r="AO3239" t="s">
        <v>112</v>
      </c>
    </row>
    <row r="3240" spans="1:41" hidden="1" x14ac:dyDescent="0.25">
      <c r="A3240" t="s">
        <v>13869</v>
      </c>
      <c r="B3240" t="s">
        <v>13870</v>
      </c>
      <c r="C3240" s="1" t="str">
        <f t="shared" si="204"/>
        <v>21:1063</v>
      </c>
      <c r="D3240" s="1" t="str">
        <f t="shared" si="205"/>
        <v>21:0124</v>
      </c>
      <c r="E3240" t="s">
        <v>13871</v>
      </c>
      <c r="F3240" t="s">
        <v>13872</v>
      </c>
      <c r="H3240">
        <v>50.509968200000003</v>
      </c>
      <c r="I3240">
        <v>-117.8915827</v>
      </c>
      <c r="J3240" s="1" t="str">
        <f t="shared" si="202"/>
        <v>NGR bulk stream sediment</v>
      </c>
      <c r="K3240" s="1" t="str">
        <f t="shared" si="203"/>
        <v>&lt;177 micron (NGR)</v>
      </c>
      <c r="L3240">
        <v>13</v>
      </c>
      <c r="M3240" t="s">
        <v>214</v>
      </c>
      <c r="N3240">
        <v>214</v>
      </c>
      <c r="O3240" t="s">
        <v>53</v>
      </c>
      <c r="P3240" t="s">
        <v>47</v>
      </c>
      <c r="Q3240" t="s">
        <v>356</v>
      </c>
      <c r="R3240" t="s">
        <v>161</v>
      </c>
      <c r="S3240" t="s">
        <v>90</v>
      </c>
      <c r="T3240" t="s">
        <v>50</v>
      </c>
      <c r="U3240" t="s">
        <v>184</v>
      </c>
      <c r="V3240" t="s">
        <v>46</v>
      </c>
      <c r="W3240" t="s">
        <v>79</v>
      </c>
      <c r="X3240" t="s">
        <v>122</v>
      </c>
      <c r="Y3240" t="s">
        <v>127</v>
      </c>
      <c r="Z3240" t="s">
        <v>56</v>
      </c>
      <c r="AA3240" t="s">
        <v>46</v>
      </c>
      <c r="AB3240" t="s">
        <v>257</v>
      </c>
      <c r="AC3240" t="s">
        <v>112</v>
      </c>
      <c r="AD3240" t="s">
        <v>120</v>
      </c>
      <c r="AE3240" t="s">
        <v>380</v>
      </c>
      <c r="AF3240" t="s">
        <v>209</v>
      </c>
      <c r="AG3240" t="s">
        <v>122</v>
      </c>
      <c r="AH3240" t="s">
        <v>53</v>
      </c>
      <c r="AI3240" t="s">
        <v>53</v>
      </c>
      <c r="AJ3240" t="s">
        <v>103</v>
      </c>
      <c r="AK3240" t="s">
        <v>455</v>
      </c>
      <c r="AL3240" t="s">
        <v>47</v>
      </c>
      <c r="AM3240" t="s">
        <v>47</v>
      </c>
      <c r="AN3240" t="s">
        <v>65</v>
      </c>
      <c r="AO3240" t="s">
        <v>306</v>
      </c>
    </row>
    <row r="3241" spans="1:41" hidden="1" x14ac:dyDescent="0.25">
      <c r="A3241" t="s">
        <v>13873</v>
      </c>
      <c r="B3241" t="s">
        <v>13874</v>
      </c>
      <c r="C3241" s="1" t="str">
        <f t="shared" si="204"/>
        <v>21:1063</v>
      </c>
      <c r="D3241" s="1" t="str">
        <f t="shared" si="205"/>
        <v>21:0124</v>
      </c>
      <c r="E3241" t="s">
        <v>13875</v>
      </c>
      <c r="F3241" t="s">
        <v>13876</v>
      </c>
      <c r="H3241">
        <v>50.311064999999999</v>
      </c>
      <c r="I3241">
        <v>-117.6902255</v>
      </c>
      <c r="J3241" s="1" t="str">
        <f t="shared" si="202"/>
        <v>NGR bulk stream sediment</v>
      </c>
      <c r="K3241" s="1" t="str">
        <f t="shared" si="203"/>
        <v>&lt;177 micron (NGR)</v>
      </c>
      <c r="L3241">
        <v>13</v>
      </c>
      <c r="M3241" t="s">
        <v>223</v>
      </c>
      <c r="N3241">
        <v>215</v>
      </c>
      <c r="O3241" t="s">
        <v>105</v>
      </c>
      <c r="P3241" t="s">
        <v>52</v>
      </c>
      <c r="Q3241" t="s">
        <v>424</v>
      </c>
      <c r="R3241" t="s">
        <v>217</v>
      </c>
      <c r="S3241" t="s">
        <v>667</v>
      </c>
      <c r="T3241" t="s">
        <v>73</v>
      </c>
      <c r="U3241" t="s">
        <v>290</v>
      </c>
      <c r="V3241" t="s">
        <v>54</v>
      </c>
      <c r="W3241" t="s">
        <v>101</v>
      </c>
      <c r="X3241" t="s">
        <v>73</v>
      </c>
      <c r="Y3241" t="s">
        <v>120</v>
      </c>
      <c r="Z3241" t="s">
        <v>56</v>
      </c>
      <c r="AA3241" t="s">
        <v>46</v>
      </c>
      <c r="AB3241" t="s">
        <v>78</v>
      </c>
      <c r="AC3241" t="s">
        <v>58</v>
      </c>
      <c r="AD3241" t="s">
        <v>75</v>
      </c>
      <c r="AE3241" t="s">
        <v>53</v>
      </c>
      <c r="AF3241" t="s">
        <v>73</v>
      </c>
      <c r="AG3241" t="s">
        <v>260</v>
      </c>
      <c r="AH3241" t="s">
        <v>87</v>
      </c>
      <c r="AI3241" t="s">
        <v>57</v>
      </c>
      <c r="AJ3241" t="s">
        <v>79</v>
      </c>
      <c r="AK3241" t="s">
        <v>271</v>
      </c>
      <c r="AL3241" t="s">
        <v>47</v>
      </c>
      <c r="AM3241" t="s">
        <v>47</v>
      </c>
      <c r="AN3241" t="s">
        <v>65</v>
      </c>
      <c r="AO3241" t="s">
        <v>108</v>
      </c>
    </row>
    <row r="3242" spans="1:41" hidden="1" x14ac:dyDescent="0.25">
      <c r="A3242" t="s">
        <v>13877</v>
      </c>
      <c r="B3242" t="s">
        <v>13878</v>
      </c>
      <c r="C3242" s="1" t="str">
        <f t="shared" si="204"/>
        <v>21:1063</v>
      </c>
      <c r="D3242" s="1" t="str">
        <f t="shared" si="205"/>
        <v>21:0124</v>
      </c>
      <c r="E3242" t="s">
        <v>13879</v>
      </c>
      <c r="F3242" t="s">
        <v>13880</v>
      </c>
      <c r="H3242">
        <v>50.4338312</v>
      </c>
      <c r="I3242">
        <v>-117.83916600000001</v>
      </c>
      <c r="J3242" s="1" t="str">
        <f t="shared" si="202"/>
        <v>NGR bulk stream sediment</v>
      </c>
      <c r="K3242" s="1" t="str">
        <f t="shared" si="203"/>
        <v>&lt;177 micron (NGR)</v>
      </c>
      <c r="L3242">
        <v>13</v>
      </c>
      <c r="M3242" t="s">
        <v>233</v>
      </c>
      <c r="N3242">
        <v>216</v>
      </c>
      <c r="O3242" t="s">
        <v>62</v>
      </c>
      <c r="P3242" t="s">
        <v>122</v>
      </c>
      <c r="Q3242" t="s">
        <v>234</v>
      </c>
      <c r="R3242" t="s">
        <v>206</v>
      </c>
      <c r="S3242" t="s">
        <v>290</v>
      </c>
      <c r="T3242" t="s">
        <v>267</v>
      </c>
      <c r="U3242" t="s">
        <v>482</v>
      </c>
      <c r="V3242" t="s">
        <v>174</v>
      </c>
      <c r="W3242" t="s">
        <v>200</v>
      </c>
      <c r="X3242" t="s">
        <v>52</v>
      </c>
      <c r="Y3242" t="s">
        <v>165</v>
      </c>
      <c r="Z3242" t="s">
        <v>56</v>
      </c>
      <c r="AA3242" t="s">
        <v>46</v>
      </c>
      <c r="AB3242" t="s">
        <v>130</v>
      </c>
      <c r="AC3242" t="s">
        <v>225</v>
      </c>
      <c r="AD3242" t="s">
        <v>418</v>
      </c>
      <c r="AE3242" t="s">
        <v>380</v>
      </c>
      <c r="AF3242" t="s">
        <v>267</v>
      </c>
      <c r="AG3242" t="s">
        <v>86</v>
      </c>
      <c r="AH3242" t="s">
        <v>185</v>
      </c>
      <c r="AI3242" t="s">
        <v>54</v>
      </c>
      <c r="AJ3242" t="s">
        <v>128</v>
      </c>
      <c r="AK3242" t="s">
        <v>96</v>
      </c>
      <c r="AL3242" t="s">
        <v>47</v>
      </c>
      <c r="AM3242" t="s">
        <v>47</v>
      </c>
      <c r="AN3242" t="s">
        <v>171</v>
      </c>
      <c r="AO3242" t="s">
        <v>217</v>
      </c>
    </row>
    <row r="3243" spans="1:41" hidden="1" x14ac:dyDescent="0.25">
      <c r="A3243" t="s">
        <v>13881</v>
      </c>
      <c r="B3243" t="s">
        <v>13882</v>
      </c>
      <c r="C3243" s="1" t="str">
        <f t="shared" si="204"/>
        <v>21:1063</v>
      </c>
      <c r="D3243" s="1" t="str">
        <f t="shared" si="205"/>
        <v>21:0124</v>
      </c>
      <c r="E3243" t="s">
        <v>13883</v>
      </c>
      <c r="F3243" t="s">
        <v>13884</v>
      </c>
      <c r="H3243">
        <v>50.431205900000002</v>
      </c>
      <c r="I3243">
        <v>-117.83904920000001</v>
      </c>
      <c r="J3243" s="1" t="str">
        <f t="shared" si="202"/>
        <v>NGR bulk stream sediment</v>
      </c>
      <c r="K3243" s="1" t="str">
        <f t="shared" si="203"/>
        <v>&lt;177 micron (NGR)</v>
      </c>
      <c r="L3243">
        <v>13</v>
      </c>
      <c r="M3243" t="s">
        <v>248</v>
      </c>
      <c r="N3243">
        <v>217</v>
      </c>
      <c r="O3243" t="s">
        <v>46</v>
      </c>
      <c r="P3243" t="s">
        <v>47</v>
      </c>
      <c r="Q3243" t="s">
        <v>404</v>
      </c>
      <c r="R3243" t="s">
        <v>257</v>
      </c>
      <c r="S3243" t="s">
        <v>83</v>
      </c>
      <c r="T3243" t="s">
        <v>85</v>
      </c>
      <c r="U3243" t="s">
        <v>342</v>
      </c>
      <c r="V3243" t="s">
        <v>110</v>
      </c>
      <c r="W3243" t="s">
        <v>122</v>
      </c>
      <c r="X3243" t="s">
        <v>52</v>
      </c>
      <c r="Y3243" t="s">
        <v>141</v>
      </c>
      <c r="Z3243" t="s">
        <v>56</v>
      </c>
      <c r="AA3243" t="s">
        <v>46</v>
      </c>
      <c r="AB3243" t="s">
        <v>79</v>
      </c>
      <c r="AC3243" t="s">
        <v>66</v>
      </c>
      <c r="AD3243" t="s">
        <v>507</v>
      </c>
      <c r="AE3243" t="s">
        <v>380</v>
      </c>
      <c r="AF3243" t="s">
        <v>55</v>
      </c>
      <c r="AG3243" t="s">
        <v>282</v>
      </c>
      <c r="AH3243" t="s">
        <v>185</v>
      </c>
      <c r="AI3243" t="s">
        <v>57</v>
      </c>
      <c r="AJ3243" t="s">
        <v>52</v>
      </c>
      <c r="AK3243" t="s">
        <v>271</v>
      </c>
      <c r="AL3243" t="s">
        <v>47</v>
      </c>
      <c r="AM3243" t="s">
        <v>47</v>
      </c>
      <c r="AN3243" t="s">
        <v>65</v>
      </c>
      <c r="AO3243" t="s">
        <v>269</v>
      </c>
    </row>
    <row r="3244" spans="1:41" hidden="1" x14ac:dyDescent="0.25">
      <c r="A3244" t="s">
        <v>13885</v>
      </c>
      <c r="B3244" t="s">
        <v>13886</v>
      </c>
      <c r="C3244" s="1" t="str">
        <f t="shared" si="204"/>
        <v>21:1063</v>
      </c>
      <c r="D3244" s="1" t="str">
        <f t="shared" si="205"/>
        <v>21:0124</v>
      </c>
      <c r="E3244" t="s">
        <v>13887</v>
      </c>
      <c r="F3244" t="s">
        <v>13888</v>
      </c>
      <c r="H3244">
        <v>50.4366287</v>
      </c>
      <c r="I3244">
        <v>-117.8733498</v>
      </c>
      <c r="J3244" s="1" t="str">
        <f t="shared" si="202"/>
        <v>NGR bulk stream sediment</v>
      </c>
      <c r="K3244" s="1" t="str">
        <f t="shared" si="203"/>
        <v>&lt;177 micron (NGR)</v>
      </c>
      <c r="L3244">
        <v>13</v>
      </c>
      <c r="M3244" t="s">
        <v>256</v>
      </c>
      <c r="N3244">
        <v>218</v>
      </c>
      <c r="O3244" t="s">
        <v>54</v>
      </c>
      <c r="P3244" t="s">
        <v>122</v>
      </c>
      <c r="Q3244" t="s">
        <v>119</v>
      </c>
      <c r="R3244" t="s">
        <v>55</v>
      </c>
      <c r="S3244" t="s">
        <v>75</v>
      </c>
      <c r="T3244" t="s">
        <v>85</v>
      </c>
      <c r="U3244" t="s">
        <v>290</v>
      </c>
      <c r="V3244" t="s">
        <v>87</v>
      </c>
      <c r="W3244" t="s">
        <v>79</v>
      </c>
      <c r="X3244" t="s">
        <v>51</v>
      </c>
      <c r="Y3244" t="s">
        <v>197</v>
      </c>
      <c r="Z3244" t="s">
        <v>56</v>
      </c>
      <c r="AA3244" t="s">
        <v>46</v>
      </c>
      <c r="AB3244" t="s">
        <v>130</v>
      </c>
      <c r="AC3244" t="s">
        <v>269</v>
      </c>
      <c r="AD3244" t="s">
        <v>418</v>
      </c>
      <c r="AE3244" t="s">
        <v>56</v>
      </c>
      <c r="AF3244" t="s">
        <v>76</v>
      </c>
      <c r="AG3244" t="s">
        <v>493</v>
      </c>
      <c r="AH3244" t="s">
        <v>198</v>
      </c>
      <c r="AI3244" t="s">
        <v>198</v>
      </c>
      <c r="AJ3244" t="s">
        <v>111</v>
      </c>
      <c r="AK3244" t="s">
        <v>109</v>
      </c>
      <c r="AL3244" t="s">
        <v>47</v>
      </c>
      <c r="AM3244" t="s">
        <v>47</v>
      </c>
      <c r="AN3244" t="s">
        <v>463</v>
      </c>
      <c r="AO3244" t="s">
        <v>98</v>
      </c>
    </row>
    <row r="3245" spans="1:41" hidden="1" x14ac:dyDescent="0.25">
      <c r="A3245" t="s">
        <v>13889</v>
      </c>
      <c r="B3245" t="s">
        <v>13890</v>
      </c>
      <c r="C3245" s="1" t="str">
        <f t="shared" si="204"/>
        <v>21:1063</v>
      </c>
      <c r="D3245" s="1" t="str">
        <f t="shared" si="205"/>
        <v>21:0124</v>
      </c>
      <c r="E3245" t="s">
        <v>13891</v>
      </c>
      <c r="F3245" t="s">
        <v>13892</v>
      </c>
      <c r="H3245">
        <v>50.482522899999999</v>
      </c>
      <c r="I3245">
        <v>-117.86858460000001</v>
      </c>
      <c r="J3245" s="1" t="str">
        <f t="shared" si="202"/>
        <v>NGR bulk stream sediment</v>
      </c>
      <c r="K3245" s="1" t="str">
        <f t="shared" si="203"/>
        <v>&lt;177 micron (NGR)</v>
      </c>
      <c r="L3245">
        <v>13</v>
      </c>
      <c r="M3245" t="s">
        <v>265</v>
      </c>
      <c r="N3245">
        <v>219</v>
      </c>
      <c r="O3245" t="s">
        <v>62</v>
      </c>
      <c r="P3245" t="s">
        <v>58</v>
      </c>
      <c r="Q3245" t="s">
        <v>119</v>
      </c>
      <c r="R3245" t="s">
        <v>336</v>
      </c>
      <c r="S3245" t="s">
        <v>145</v>
      </c>
      <c r="T3245" t="s">
        <v>145</v>
      </c>
      <c r="U3245" t="s">
        <v>207</v>
      </c>
      <c r="V3245" t="s">
        <v>46</v>
      </c>
      <c r="W3245" t="s">
        <v>206</v>
      </c>
      <c r="X3245" t="s">
        <v>122</v>
      </c>
      <c r="Y3245" t="s">
        <v>267</v>
      </c>
      <c r="Z3245" t="s">
        <v>56</v>
      </c>
      <c r="AA3245" t="s">
        <v>46</v>
      </c>
      <c r="AB3245" t="s">
        <v>102</v>
      </c>
      <c r="AC3245" t="s">
        <v>124</v>
      </c>
      <c r="AD3245" t="s">
        <v>300</v>
      </c>
      <c r="AE3245" t="s">
        <v>380</v>
      </c>
      <c r="AF3245" t="s">
        <v>766</v>
      </c>
      <c r="AG3245" t="s">
        <v>78</v>
      </c>
      <c r="AH3245" t="s">
        <v>54</v>
      </c>
      <c r="AI3245" t="s">
        <v>62</v>
      </c>
      <c r="AJ3245" t="s">
        <v>206</v>
      </c>
      <c r="AK3245" t="s">
        <v>200</v>
      </c>
      <c r="AL3245" t="s">
        <v>47</v>
      </c>
      <c r="AM3245" t="s">
        <v>47</v>
      </c>
      <c r="AN3245" t="s">
        <v>65</v>
      </c>
      <c r="AO3245" t="s">
        <v>112</v>
      </c>
    </row>
    <row r="3246" spans="1:41" hidden="1" x14ac:dyDescent="0.25">
      <c r="A3246" t="s">
        <v>13893</v>
      </c>
      <c r="B3246" t="s">
        <v>13894</v>
      </c>
      <c r="C3246" s="1" t="str">
        <f t="shared" si="204"/>
        <v>21:1063</v>
      </c>
      <c r="D3246" s="1" t="str">
        <f t="shared" si="205"/>
        <v>21:0124</v>
      </c>
      <c r="E3246" t="s">
        <v>13895</v>
      </c>
      <c r="F3246" t="s">
        <v>13896</v>
      </c>
      <c r="H3246">
        <v>50.5040762</v>
      </c>
      <c r="I3246">
        <v>-117.81316459999999</v>
      </c>
      <c r="J3246" s="1" t="str">
        <f t="shared" si="202"/>
        <v>NGR bulk stream sediment</v>
      </c>
      <c r="K3246" s="1" t="str">
        <f t="shared" si="203"/>
        <v>&lt;177 micron (NGR)</v>
      </c>
      <c r="L3246">
        <v>14</v>
      </c>
      <c r="M3246" t="s">
        <v>45</v>
      </c>
      <c r="N3246">
        <v>220</v>
      </c>
      <c r="O3246" t="s">
        <v>53</v>
      </c>
      <c r="P3246" t="s">
        <v>47</v>
      </c>
      <c r="Q3246" t="s">
        <v>548</v>
      </c>
      <c r="R3246" t="s">
        <v>151</v>
      </c>
      <c r="S3246" t="s">
        <v>187</v>
      </c>
      <c r="T3246" t="s">
        <v>73</v>
      </c>
      <c r="U3246" t="s">
        <v>75</v>
      </c>
      <c r="V3246" t="s">
        <v>174</v>
      </c>
      <c r="W3246" t="s">
        <v>105</v>
      </c>
      <c r="X3246" t="s">
        <v>73</v>
      </c>
      <c r="Y3246" t="s">
        <v>99</v>
      </c>
      <c r="Z3246" t="s">
        <v>56</v>
      </c>
      <c r="AA3246" t="s">
        <v>46</v>
      </c>
      <c r="AB3246" t="s">
        <v>142</v>
      </c>
      <c r="AC3246" t="s">
        <v>58</v>
      </c>
      <c r="AD3246" t="s">
        <v>507</v>
      </c>
      <c r="AE3246" t="s">
        <v>380</v>
      </c>
      <c r="AF3246" t="s">
        <v>260</v>
      </c>
      <c r="AG3246" t="s">
        <v>206</v>
      </c>
      <c r="AH3246" t="s">
        <v>110</v>
      </c>
      <c r="AI3246" t="s">
        <v>62</v>
      </c>
      <c r="AJ3246" t="s">
        <v>437</v>
      </c>
      <c r="AK3246" t="s">
        <v>85</v>
      </c>
      <c r="AL3246" t="s">
        <v>47</v>
      </c>
      <c r="AM3246" t="s">
        <v>47</v>
      </c>
      <c r="AN3246" t="s">
        <v>65</v>
      </c>
      <c r="AO3246" t="s">
        <v>49</v>
      </c>
    </row>
    <row r="3247" spans="1:41" hidden="1" x14ac:dyDescent="0.25">
      <c r="A3247" t="s">
        <v>13897</v>
      </c>
      <c r="B3247" t="s">
        <v>13898</v>
      </c>
      <c r="C3247" s="1" t="str">
        <f t="shared" si="204"/>
        <v>21:1063</v>
      </c>
      <c r="D3247" s="1" t="str">
        <f t="shared" si="205"/>
        <v>21:0124</v>
      </c>
      <c r="E3247" t="s">
        <v>13899</v>
      </c>
      <c r="F3247" t="s">
        <v>13900</v>
      </c>
      <c r="H3247">
        <v>50.505375600000001</v>
      </c>
      <c r="I3247">
        <v>-117.7995502</v>
      </c>
      <c r="J3247" s="1" t="str">
        <f t="shared" si="202"/>
        <v>NGR bulk stream sediment</v>
      </c>
      <c r="K3247" s="1" t="str">
        <f t="shared" si="203"/>
        <v>&lt;177 micron (NGR)</v>
      </c>
      <c r="L3247">
        <v>14</v>
      </c>
      <c r="M3247" t="s">
        <v>71</v>
      </c>
      <c r="N3247">
        <v>221</v>
      </c>
      <c r="O3247" t="s">
        <v>57</v>
      </c>
      <c r="P3247" t="s">
        <v>47</v>
      </c>
      <c r="Q3247" t="s">
        <v>481</v>
      </c>
      <c r="R3247" t="s">
        <v>228</v>
      </c>
      <c r="S3247" t="s">
        <v>243</v>
      </c>
      <c r="T3247" t="s">
        <v>209</v>
      </c>
      <c r="U3247" t="s">
        <v>590</v>
      </c>
      <c r="V3247" t="s">
        <v>54</v>
      </c>
      <c r="W3247" t="s">
        <v>60</v>
      </c>
      <c r="X3247" t="s">
        <v>51</v>
      </c>
      <c r="Y3247" t="s">
        <v>98</v>
      </c>
      <c r="Z3247" t="s">
        <v>56</v>
      </c>
      <c r="AA3247" t="s">
        <v>46</v>
      </c>
      <c r="AB3247" t="s">
        <v>455</v>
      </c>
      <c r="AC3247" t="s">
        <v>124</v>
      </c>
      <c r="AD3247" t="s">
        <v>241</v>
      </c>
      <c r="AE3247" t="s">
        <v>380</v>
      </c>
      <c r="AF3247" t="s">
        <v>76</v>
      </c>
      <c r="AG3247" t="s">
        <v>72</v>
      </c>
      <c r="AH3247" t="s">
        <v>87</v>
      </c>
      <c r="AI3247" t="s">
        <v>57</v>
      </c>
      <c r="AJ3247" t="s">
        <v>164</v>
      </c>
      <c r="AK3247" t="s">
        <v>143</v>
      </c>
      <c r="AL3247" t="s">
        <v>47</v>
      </c>
      <c r="AM3247" t="s">
        <v>47</v>
      </c>
      <c r="AN3247" t="s">
        <v>65</v>
      </c>
      <c r="AO3247" t="s">
        <v>49</v>
      </c>
    </row>
    <row r="3248" spans="1:41" hidden="1" x14ac:dyDescent="0.25">
      <c r="A3248" t="s">
        <v>13901</v>
      </c>
      <c r="B3248" t="s">
        <v>13902</v>
      </c>
      <c r="C3248" s="1" t="str">
        <f t="shared" si="204"/>
        <v>21:1063</v>
      </c>
      <c r="D3248" s="1" t="str">
        <f t="shared" si="205"/>
        <v>21:0124</v>
      </c>
      <c r="E3248" t="s">
        <v>13903</v>
      </c>
      <c r="F3248" t="s">
        <v>13904</v>
      </c>
      <c r="H3248">
        <v>50.001690199999999</v>
      </c>
      <c r="I3248">
        <v>-116.9060028</v>
      </c>
      <c r="J3248" s="1" t="str">
        <f t="shared" si="202"/>
        <v>NGR bulk stream sediment</v>
      </c>
      <c r="K3248" s="1" t="str">
        <f t="shared" si="203"/>
        <v>&lt;177 micron (NGR)</v>
      </c>
      <c r="L3248">
        <v>14</v>
      </c>
      <c r="M3248" t="s">
        <v>280</v>
      </c>
      <c r="N3248">
        <v>222</v>
      </c>
      <c r="O3248" t="s">
        <v>98</v>
      </c>
      <c r="P3248" t="s">
        <v>103</v>
      </c>
      <c r="Q3248" t="s">
        <v>646</v>
      </c>
      <c r="R3248" t="s">
        <v>125</v>
      </c>
      <c r="S3248" t="s">
        <v>320</v>
      </c>
      <c r="T3248" t="s">
        <v>475</v>
      </c>
      <c r="U3248" t="s">
        <v>207</v>
      </c>
      <c r="V3248" t="s">
        <v>128</v>
      </c>
      <c r="W3248" t="s">
        <v>412</v>
      </c>
      <c r="X3248" t="s">
        <v>137</v>
      </c>
      <c r="Y3248" t="s">
        <v>358</v>
      </c>
      <c r="Z3248" t="s">
        <v>56</v>
      </c>
      <c r="AA3248" t="s">
        <v>46</v>
      </c>
      <c r="AB3248" t="s">
        <v>87</v>
      </c>
      <c r="AC3248" t="s">
        <v>273</v>
      </c>
      <c r="AD3248" t="s">
        <v>482</v>
      </c>
      <c r="AE3248" t="s">
        <v>54</v>
      </c>
      <c r="AF3248" t="s">
        <v>50</v>
      </c>
      <c r="AG3248" t="s">
        <v>148</v>
      </c>
      <c r="AH3248" t="s">
        <v>139</v>
      </c>
      <c r="AI3248" t="s">
        <v>149</v>
      </c>
      <c r="AJ3248" t="s">
        <v>55</v>
      </c>
      <c r="AK3248" t="s">
        <v>103</v>
      </c>
      <c r="AL3248" t="s">
        <v>122</v>
      </c>
      <c r="AM3248" t="s">
        <v>47</v>
      </c>
      <c r="AN3248" t="s">
        <v>695</v>
      </c>
      <c r="AO3248" t="s">
        <v>269</v>
      </c>
    </row>
    <row r="3249" spans="1:41" hidden="1" x14ac:dyDescent="0.25">
      <c r="A3249" t="s">
        <v>13905</v>
      </c>
      <c r="B3249" t="s">
        <v>13906</v>
      </c>
      <c r="C3249" s="1" t="str">
        <f t="shared" si="204"/>
        <v>21:1063</v>
      </c>
      <c r="D3249" s="1" t="str">
        <f t="shared" si="205"/>
        <v>21:0124</v>
      </c>
      <c r="E3249" t="s">
        <v>13903</v>
      </c>
      <c r="F3249" t="s">
        <v>13907</v>
      </c>
      <c r="H3249">
        <v>50.001690199999999</v>
      </c>
      <c r="I3249">
        <v>-116.9060028</v>
      </c>
      <c r="J3249" s="1" t="str">
        <f t="shared" si="202"/>
        <v>NGR bulk stream sediment</v>
      </c>
      <c r="K3249" s="1" t="str">
        <f t="shared" si="203"/>
        <v>&lt;177 micron (NGR)</v>
      </c>
      <c r="L3249">
        <v>14</v>
      </c>
      <c r="M3249" t="s">
        <v>288</v>
      </c>
      <c r="N3249">
        <v>223</v>
      </c>
      <c r="O3249" t="s">
        <v>90</v>
      </c>
      <c r="P3249" t="s">
        <v>58</v>
      </c>
      <c r="Q3249" t="s">
        <v>513</v>
      </c>
      <c r="R3249" t="s">
        <v>257</v>
      </c>
      <c r="S3249" t="s">
        <v>597</v>
      </c>
      <c r="T3249" t="s">
        <v>80</v>
      </c>
      <c r="U3249" t="s">
        <v>386</v>
      </c>
      <c r="V3249" t="s">
        <v>371</v>
      </c>
      <c r="W3249" t="s">
        <v>73</v>
      </c>
      <c r="X3249" t="s">
        <v>137</v>
      </c>
      <c r="Y3249" t="s">
        <v>258</v>
      </c>
      <c r="Z3249" t="s">
        <v>56</v>
      </c>
      <c r="AA3249" t="s">
        <v>46</v>
      </c>
      <c r="AB3249" t="s">
        <v>185</v>
      </c>
      <c r="AC3249" t="s">
        <v>184</v>
      </c>
      <c r="AD3249" t="s">
        <v>559</v>
      </c>
      <c r="AE3249" t="s">
        <v>54</v>
      </c>
      <c r="AF3249" t="s">
        <v>66</v>
      </c>
      <c r="AG3249" t="s">
        <v>163</v>
      </c>
      <c r="AH3249" t="s">
        <v>173</v>
      </c>
      <c r="AI3249" t="s">
        <v>87</v>
      </c>
      <c r="AJ3249" t="s">
        <v>108</v>
      </c>
      <c r="AK3249" t="s">
        <v>437</v>
      </c>
      <c r="AL3249" t="s">
        <v>122</v>
      </c>
      <c r="AM3249" t="s">
        <v>47</v>
      </c>
      <c r="AN3249" t="s">
        <v>1121</v>
      </c>
      <c r="AO3249" t="s">
        <v>209</v>
      </c>
    </row>
    <row r="3250" spans="1:41" hidden="1" x14ac:dyDescent="0.25">
      <c r="A3250" t="s">
        <v>13908</v>
      </c>
      <c r="B3250" t="s">
        <v>13909</v>
      </c>
      <c r="C3250" s="1" t="str">
        <f t="shared" si="204"/>
        <v>21:1063</v>
      </c>
      <c r="D3250" s="1" t="str">
        <f t="shared" si="205"/>
        <v>21:0124</v>
      </c>
      <c r="E3250" t="s">
        <v>13910</v>
      </c>
      <c r="F3250" t="s">
        <v>13911</v>
      </c>
      <c r="H3250">
        <v>50.006835600000002</v>
      </c>
      <c r="I3250">
        <v>-116.9069136</v>
      </c>
      <c r="J3250" s="1" t="str">
        <f t="shared" si="202"/>
        <v>NGR bulk stream sediment</v>
      </c>
      <c r="K3250" s="1" t="str">
        <f t="shared" si="203"/>
        <v>&lt;177 micron (NGR)</v>
      </c>
      <c r="L3250">
        <v>14</v>
      </c>
      <c r="M3250" t="s">
        <v>95</v>
      </c>
      <c r="N3250">
        <v>224</v>
      </c>
      <c r="O3250" t="s">
        <v>127</v>
      </c>
      <c r="P3250" t="s">
        <v>137</v>
      </c>
      <c r="Q3250" t="s">
        <v>138</v>
      </c>
      <c r="R3250" t="s">
        <v>175</v>
      </c>
      <c r="S3250" t="s">
        <v>445</v>
      </c>
      <c r="T3250" t="s">
        <v>82</v>
      </c>
      <c r="U3250" t="s">
        <v>184</v>
      </c>
      <c r="V3250" t="s">
        <v>238</v>
      </c>
      <c r="W3250" t="s">
        <v>493</v>
      </c>
      <c r="X3250" t="s">
        <v>52</v>
      </c>
      <c r="Y3250" t="s">
        <v>258</v>
      </c>
      <c r="Z3250" t="s">
        <v>56</v>
      </c>
      <c r="AA3250" t="s">
        <v>46</v>
      </c>
      <c r="AB3250" t="s">
        <v>185</v>
      </c>
      <c r="AC3250" t="s">
        <v>106</v>
      </c>
      <c r="AD3250" t="s">
        <v>291</v>
      </c>
      <c r="AE3250" t="s">
        <v>53</v>
      </c>
      <c r="AF3250" t="s">
        <v>85</v>
      </c>
      <c r="AG3250" t="s">
        <v>88</v>
      </c>
      <c r="AH3250" t="s">
        <v>64</v>
      </c>
      <c r="AI3250" t="s">
        <v>149</v>
      </c>
      <c r="AJ3250" t="s">
        <v>85</v>
      </c>
      <c r="AK3250" t="s">
        <v>493</v>
      </c>
      <c r="AL3250" t="s">
        <v>47</v>
      </c>
      <c r="AM3250" t="s">
        <v>47</v>
      </c>
      <c r="AN3250" t="s">
        <v>65</v>
      </c>
      <c r="AO3250" t="s">
        <v>98</v>
      </c>
    </row>
    <row r="3251" spans="1:41" hidden="1" x14ac:dyDescent="0.25">
      <c r="A3251" t="s">
        <v>13912</v>
      </c>
      <c r="B3251" t="s">
        <v>13913</v>
      </c>
      <c r="C3251" s="1" t="str">
        <f t="shared" si="204"/>
        <v>21:1063</v>
      </c>
      <c r="D3251" s="1" t="str">
        <f t="shared" si="205"/>
        <v>21:0124</v>
      </c>
      <c r="E3251" t="s">
        <v>13914</v>
      </c>
      <c r="F3251" t="s">
        <v>13915</v>
      </c>
      <c r="H3251">
        <v>50.032390900000003</v>
      </c>
      <c r="I3251">
        <v>-116.91089820000001</v>
      </c>
      <c r="J3251" s="1" t="str">
        <f t="shared" si="202"/>
        <v>NGR bulk stream sediment</v>
      </c>
      <c r="K3251" s="1" t="str">
        <f t="shared" si="203"/>
        <v>&lt;177 micron (NGR)</v>
      </c>
      <c r="L3251">
        <v>14</v>
      </c>
      <c r="M3251" t="s">
        <v>117</v>
      </c>
      <c r="N3251">
        <v>225</v>
      </c>
      <c r="O3251" t="s">
        <v>469</v>
      </c>
      <c r="P3251" t="s">
        <v>52</v>
      </c>
      <c r="Q3251" t="s">
        <v>812</v>
      </c>
      <c r="R3251" t="s">
        <v>200</v>
      </c>
      <c r="S3251" t="s">
        <v>184</v>
      </c>
      <c r="T3251" t="s">
        <v>165</v>
      </c>
      <c r="U3251" t="s">
        <v>391</v>
      </c>
      <c r="V3251" t="s">
        <v>142</v>
      </c>
      <c r="W3251" t="s">
        <v>271</v>
      </c>
      <c r="X3251" t="s">
        <v>137</v>
      </c>
      <c r="Y3251" t="s">
        <v>160</v>
      </c>
      <c r="Z3251" t="s">
        <v>56</v>
      </c>
      <c r="AA3251" t="s">
        <v>46</v>
      </c>
      <c r="AB3251" t="s">
        <v>185</v>
      </c>
      <c r="AC3251" t="s">
        <v>236</v>
      </c>
      <c r="AD3251" t="s">
        <v>144</v>
      </c>
      <c r="AE3251" t="s">
        <v>87</v>
      </c>
      <c r="AF3251" t="s">
        <v>209</v>
      </c>
      <c r="AG3251" t="s">
        <v>319</v>
      </c>
      <c r="AH3251" t="s">
        <v>64</v>
      </c>
      <c r="AI3251" t="s">
        <v>174</v>
      </c>
      <c r="AJ3251" t="s">
        <v>55</v>
      </c>
      <c r="AK3251" t="s">
        <v>228</v>
      </c>
      <c r="AL3251" t="s">
        <v>122</v>
      </c>
      <c r="AM3251" t="s">
        <v>47</v>
      </c>
      <c r="AN3251" t="s">
        <v>463</v>
      </c>
      <c r="AO3251" t="s">
        <v>108</v>
      </c>
    </row>
    <row r="3252" spans="1:41" hidden="1" x14ac:dyDescent="0.25">
      <c r="A3252" t="s">
        <v>13916</v>
      </c>
      <c r="B3252" t="s">
        <v>13917</v>
      </c>
      <c r="C3252" s="1" t="str">
        <f t="shared" si="204"/>
        <v>21:1063</v>
      </c>
      <c r="D3252" s="1" t="str">
        <f t="shared" si="205"/>
        <v>21:0124</v>
      </c>
      <c r="E3252" t="s">
        <v>13918</v>
      </c>
      <c r="F3252" t="s">
        <v>13919</v>
      </c>
      <c r="H3252">
        <v>50.076175399999997</v>
      </c>
      <c r="I3252">
        <v>-116.926118</v>
      </c>
      <c r="J3252" s="1" t="str">
        <f t="shared" si="202"/>
        <v>NGR bulk stream sediment</v>
      </c>
      <c r="K3252" s="1" t="str">
        <f t="shared" si="203"/>
        <v>&lt;177 micron (NGR)</v>
      </c>
      <c r="L3252">
        <v>14</v>
      </c>
      <c r="M3252" t="s">
        <v>136</v>
      </c>
      <c r="N3252">
        <v>226</v>
      </c>
      <c r="O3252" t="s">
        <v>224</v>
      </c>
      <c r="P3252" t="s">
        <v>52</v>
      </c>
      <c r="Q3252" t="s">
        <v>817</v>
      </c>
      <c r="R3252" t="s">
        <v>108</v>
      </c>
      <c r="S3252" t="s">
        <v>457</v>
      </c>
      <c r="T3252" t="s">
        <v>112</v>
      </c>
      <c r="U3252" t="s">
        <v>171</v>
      </c>
      <c r="V3252" t="s">
        <v>493</v>
      </c>
      <c r="W3252" t="s">
        <v>128</v>
      </c>
      <c r="X3252" t="s">
        <v>51</v>
      </c>
      <c r="Y3252" t="s">
        <v>462</v>
      </c>
      <c r="Z3252" t="s">
        <v>56</v>
      </c>
      <c r="AA3252" t="s">
        <v>46</v>
      </c>
      <c r="AB3252" t="s">
        <v>174</v>
      </c>
      <c r="AC3252" t="s">
        <v>226</v>
      </c>
      <c r="AD3252" t="s">
        <v>329</v>
      </c>
      <c r="AE3252" t="s">
        <v>199</v>
      </c>
      <c r="AF3252" t="s">
        <v>127</v>
      </c>
      <c r="AG3252" t="s">
        <v>274</v>
      </c>
      <c r="AH3252" t="s">
        <v>125</v>
      </c>
      <c r="AI3252" t="s">
        <v>46</v>
      </c>
      <c r="AJ3252" t="s">
        <v>58</v>
      </c>
      <c r="AK3252" t="s">
        <v>164</v>
      </c>
      <c r="AL3252" t="s">
        <v>47</v>
      </c>
      <c r="AM3252" t="s">
        <v>47</v>
      </c>
      <c r="AN3252" t="s">
        <v>1121</v>
      </c>
      <c r="AO3252" t="s">
        <v>217</v>
      </c>
    </row>
    <row r="3253" spans="1:41" hidden="1" x14ac:dyDescent="0.25">
      <c r="A3253" t="s">
        <v>13920</v>
      </c>
      <c r="B3253" t="s">
        <v>13921</v>
      </c>
      <c r="C3253" s="1" t="str">
        <f t="shared" si="204"/>
        <v>21:1063</v>
      </c>
      <c r="D3253" s="1" t="str">
        <f t="shared" si="205"/>
        <v>21:0124</v>
      </c>
      <c r="E3253" t="s">
        <v>13922</v>
      </c>
      <c r="F3253" t="s">
        <v>13923</v>
      </c>
      <c r="H3253">
        <v>50.093096899999999</v>
      </c>
      <c r="I3253">
        <v>-116.9824182</v>
      </c>
      <c r="J3253" s="1" t="str">
        <f t="shared" si="202"/>
        <v>NGR bulk stream sediment</v>
      </c>
      <c r="K3253" s="1" t="str">
        <f t="shared" si="203"/>
        <v>&lt;177 micron (NGR)</v>
      </c>
      <c r="L3253">
        <v>14</v>
      </c>
      <c r="M3253" t="s">
        <v>157</v>
      </c>
      <c r="N3253">
        <v>227</v>
      </c>
      <c r="O3253" t="s">
        <v>50</v>
      </c>
      <c r="P3253" t="s">
        <v>51</v>
      </c>
      <c r="Q3253" t="s">
        <v>294</v>
      </c>
      <c r="R3253" t="s">
        <v>61</v>
      </c>
      <c r="S3253" t="s">
        <v>237</v>
      </c>
      <c r="T3253" t="s">
        <v>165</v>
      </c>
      <c r="U3253" t="s">
        <v>186</v>
      </c>
      <c r="V3253" t="s">
        <v>78</v>
      </c>
      <c r="W3253" t="s">
        <v>123</v>
      </c>
      <c r="X3253" t="s">
        <v>58</v>
      </c>
      <c r="Y3253" t="s">
        <v>121</v>
      </c>
      <c r="Z3253" t="s">
        <v>199</v>
      </c>
      <c r="AA3253" t="s">
        <v>46</v>
      </c>
      <c r="AB3253" t="s">
        <v>174</v>
      </c>
      <c r="AC3253" t="s">
        <v>141</v>
      </c>
      <c r="AD3253" t="s">
        <v>320</v>
      </c>
      <c r="AE3253" t="s">
        <v>53</v>
      </c>
      <c r="AF3253" t="s">
        <v>55</v>
      </c>
      <c r="AG3253" t="s">
        <v>1425</v>
      </c>
      <c r="AH3253" t="s">
        <v>110</v>
      </c>
      <c r="AI3253" t="s">
        <v>61</v>
      </c>
      <c r="AJ3253" t="s">
        <v>50</v>
      </c>
      <c r="AK3253" t="s">
        <v>270</v>
      </c>
      <c r="AL3253" t="s">
        <v>47</v>
      </c>
      <c r="AM3253" t="s">
        <v>122</v>
      </c>
      <c r="AN3253" t="s">
        <v>313</v>
      </c>
      <c r="AO3253" t="s">
        <v>50</v>
      </c>
    </row>
    <row r="3254" spans="1:41" hidden="1" x14ac:dyDescent="0.25">
      <c r="A3254" t="s">
        <v>13924</v>
      </c>
      <c r="B3254" t="s">
        <v>13925</v>
      </c>
      <c r="C3254" s="1" t="str">
        <f t="shared" si="204"/>
        <v>21:1063</v>
      </c>
      <c r="D3254" s="1" t="str">
        <f t="shared" si="205"/>
        <v>21:0124</v>
      </c>
      <c r="E3254" t="s">
        <v>13926</v>
      </c>
      <c r="F3254" t="s">
        <v>13927</v>
      </c>
      <c r="H3254">
        <v>50.086965599999999</v>
      </c>
      <c r="I3254">
        <v>-116.9371022</v>
      </c>
      <c r="J3254" s="1" t="str">
        <f t="shared" si="202"/>
        <v>NGR bulk stream sediment</v>
      </c>
      <c r="K3254" s="1" t="str">
        <f t="shared" si="203"/>
        <v>&lt;177 micron (NGR)</v>
      </c>
      <c r="L3254">
        <v>14</v>
      </c>
      <c r="M3254" t="s">
        <v>170</v>
      </c>
      <c r="N3254">
        <v>228</v>
      </c>
      <c r="O3254" t="s">
        <v>591</v>
      </c>
      <c r="P3254" t="s">
        <v>137</v>
      </c>
      <c r="Q3254" t="s">
        <v>492</v>
      </c>
      <c r="R3254" t="s">
        <v>266</v>
      </c>
      <c r="S3254" t="s">
        <v>273</v>
      </c>
      <c r="T3254" t="s">
        <v>131</v>
      </c>
      <c r="U3254" t="s">
        <v>13928</v>
      </c>
      <c r="V3254" t="s">
        <v>161</v>
      </c>
      <c r="W3254" t="s">
        <v>86</v>
      </c>
      <c r="X3254" t="s">
        <v>73</v>
      </c>
      <c r="Y3254" t="s">
        <v>358</v>
      </c>
      <c r="Z3254" t="s">
        <v>56</v>
      </c>
      <c r="AA3254" t="s">
        <v>46</v>
      </c>
      <c r="AB3254" t="s">
        <v>87</v>
      </c>
      <c r="AC3254" t="s">
        <v>695</v>
      </c>
      <c r="AD3254" t="s">
        <v>344</v>
      </c>
      <c r="AE3254" t="s">
        <v>199</v>
      </c>
      <c r="AF3254" t="s">
        <v>108</v>
      </c>
      <c r="AG3254" t="s">
        <v>158</v>
      </c>
      <c r="AH3254" t="s">
        <v>81</v>
      </c>
      <c r="AI3254" t="s">
        <v>149</v>
      </c>
      <c r="AJ3254" t="s">
        <v>55</v>
      </c>
      <c r="AK3254" t="s">
        <v>103</v>
      </c>
      <c r="AL3254" t="s">
        <v>47</v>
      </c>
      <c r="AM3254" t="s">
        <v>47</v>
      </c>
      <c r="AN3254" t="s">
        <v>48</v>
      </c>
      <c r="AO3254" t="s">
        <v>59</v>
      </c>
    </row>
    <row r="3255" spans="1:41" hidden="1" x14ac:dyDescent="0.25">
      <c r="A3255" t="s">
        <v>13929</v>
      </c>
      <c r="B3255" t="s">
        <v>13930</v>
      </c>
      <c r="C3255" s="1" t="str">
        <f t="shared" si="204"/>
        <v>21:1063</v>
      </c>
      <c r="D3255" s="1" t="str">
        <f t="shared" si="205"/>
        <v>21:0124</v>
      </c>
      <c r="E3255" t="s">
        <v>13931</v>
      </c>
      <c r="F3255" t="s">
        <v>13932</v>
      </c>
      <c r="H3255">
        <v>50.140191999999999</v>
      </c>
      <c r="I3255">
        <v>-116.957352</v>
      </c>
      <c r="J3255" s="1" t="str">
        <f t="shared" si="202"/>
        <v>NGR bulk stream sediment</v>
      </c>
      <c r="K3255" s="1" t="str">
        <f t="shared" si="203"/>
        <v>&lt;177 micron (NGR)</v>
      </c>
      <c r="L3255">
        <v>14</v>
      </c>
      <c r="M3255" t="s">
        <v>180</v>
      </c>
      <c r="N3255">
        <v>229</v>
      </c>
      <c r="O3255" t="s">
        <v>108</v>
      </c>
      <c r="P3255" t="s">
        <v>196</v>
      </c>
      <c r="Q3255" t="s">
        <v>281</v>
      </c>
      <c r="R3255" t="s">
        <v>149</v>
      </c>
      <c r="S3255" t="s">
        <v>226</v>
      </c>
      <c r="T3255" t="s">
        <v>49</v>
      </c>
      <c r="U3255" t="s">
        <v>507</v>
      </c>
      <c r="V3255" t="s">
        <v>139</v>
      </c>
      <c r="W3255" t="s">
        <v>227</v>
      </c>
      <c r="X3255" t="s">
        <v>55</v>
      </c>
      <c r="Y3255" t="s">
        <v>343</v>
      </c>
      <c r="Z3255" t="s">
        <v>199</v>
      </c>
      <c r="AA3255" t="s">
        <v>46</v>
      </c>
      <c r="AB3255" t="s">
        <v>185</v>
      </c>
      <c r="AC3255" t="s">
        <v>107</v>
      </c>
      <c r="AD3255" t="s">
        <v>507</v>
      </c>
      <c r="AE3255" t="s">
        <v>53</v>
      </c>
      <c r="AF3255" t="s">
        <v>127</v>
      </c>
      <c r="AG3255" t="s">
        <v>58</v>
      </c>
      <c r="AH3255" t="s">
        <v>47</v>
      </c>
      <c r="AI3255" t="s">
        <v>110</v>
      </c>
      <c r="AJ3255" t="s">
        <v>76</v>
      </c>
      <c r="AK3255" t="s">
        <v>86</v>
      </c>
      <c r="AL3255" t="s">
        <v>47</v>
      </c>
      <c r="AM3255" t="s">
        <v>122</v>
      </c>
      <c r="AN3255" t="s">
        <v>275</v>
      </c>
      <c r="AO3255" t="s">
        <v>112</v>
      </c>
    </row>
    <row r="3256" spans="1:41" hidden="1" x14ac:dyDescent="0.25">
      <c r="A3256" t="s">
        <v>13933</v>
      </c>
      <c r="B3256" t="s">
        <v>13934</v>
      </c>
      <c r="C3256" s="1" t="str">
        <f t="shared" si="204"/>
        <v>21:1063</v>
      </c>
      <c r="D3256" s="1" t="str">
        <f t="shared" si="205"/>
        <v>21:0124</v>
      </c>
      <c r="E3256" t="s">
        <v>13935</v>
      </c>
      <c r="F3256" t="s">
        <v>13936</v>
      </c>
      <c r="H3256">
        <v>50.070425299999997</v>
      </c>
      <c r="I3256">
        <v>-116.871155</v>
      </c>
      <c r="J3256" s="1" t="str">
        <f t="shared" si="202"/>
        <v>NGR bulk stream sediment</v>
      </c>
      <c r="K3256" s="1" t="str">
        <f t="shared" si="203"/>
        <v>&lt;177 micron (NGR)</v>
      </c>
      <c r="L3256">
        <v>14</v>
      </c>
      <c r="M3256" t="s">
        <v>195</v>
      </c>
      <c r="N3256">
        <v>230</v>
      </c>
      <c r="O3256" t="s">
        <v>259</v>
      </c>
      <c r="P3256" t="s">
        <v>51</v>
      </c>
      <c r="Q3256" t="s">
        <v>345</v>
      </c>
      <c r="R3256" t="s">
        <v>102</v>
      </c>
      <c r="S3256" t="s">
        <v>273</v>
      </c>
      <c r="T3256" t="s">
        <v>267</v>
      </c>
      <c r="U3256" t="s">
        <v>342</v>
      </c>
      <c r="V3256" t="s">
        <v>55</v>
      </c>
      <c r="W3256" t="s">
        <v>72</v>
      </c>
      <c r="X3256" t="s">
        <v>137</v>
      </c>
      <c r="Y3256" t="s">
        <v>107</v>
      </c>
      <c r="Z3256" t="s">
        <v>56</v>
      </c>
      <c r="AA3256" t="s">
        <v>46</v>
      </c>
      <c r="AB3256" t="s">
        <v>174</v>
      </c>
      <c r="AC3256" t="s">
        <v>112</v>
      </c>
      <c r="AD3256" t="s">
        <v>386</v>
      </c>
      <c r="AE3256" t="s">
        <v>62</v>
      </c>
      <c r="AF3256" t="s">
        <v>85</v>
      </c>
      <c r="AG3256" t="s">
        <v>158</v>
      </c>
      <c r="AH3256" t="s">
        <v>142</v>
      </c>
      <c r="AI3256" t="s">
        <v>87</v>
      </c>
      <c r="AJ3256" t="s">
        <v>108</v>
      </c>
      <c r="AK3256" t="s">
        <v>1054</v>
      </c>
      <c r="AL3256" t="s">
        <v>85</v>
      </c>
      <c r="AM3256" t="s">
        <v>122</v>
      </c>
      <c r="AN3256" t="s">
        <v>345</v>
      </c>
      <c r="AO3256" t="s">
        <v>59</v>
      </c>
    </row>
    <row r="3257" spans="1:41" hidden="1" x14ac:dyDescent="0.25">
      <c r="A3257" t="s">
        <v>13937</v>
      </c>
      <c r="B3257" t="s">
        <v>13938</v>
      </c>
      <c r="C3257" s="1" t="str">
        <f t="shared" si="204"/>
        <v>21:1063</v>
      </c>
      <c r="D3257" s="1" t="str">
        <f t="shared" si="205"/>
        <v>21:0124</v>
      </c>
      <c r="E3257" t="s">
        <v>13939</v>
      </c>
      <c r="F3257" t="s">
        <v>13940</v>
      </c>
      <c r="H3257">
        <v>50.0826171</v>
      </c>
      <c r="I3257">
        <v>-116.87562250000001</v>
      </c>
      <c r="J3257" s="1" t="str">
        <f t="shared" si="202"/>
        <v>NGR bulk stream sediment</v>
      </c>
      <c r="K3257" s="1" t="str">
        <f t="shared" si="203"/>
        <v>&lt;177 micron (NGR)</v>
      </c>
      <c r="L3257">
        <v>14</v>
      </c>
      <c r="M3257" t="s">
        <v>205</v>
      </c>
      <c r="N3257">
        <v>231</v>
      </c>
      <c r="O3257" t="s">
        <v>271</v>
      </c>
      <c r="P3257" t="s">
        <v>47</v>
      </c>
      <c r="Q3257" t="s">
        <v>74</v>
      </c>
      <c r="R3257" t="s">
        <v>359</v>
      </c>
      <c r="S3257" t="s">
        <v>554</v>
      </c>
      <c r="T3257" t="s">
        <v>82</v>
      </c>
      <c r="U3257" t="s">
        <v>331</v>
      </c>
      <c r="V3257" t="s">
        <v>137</v>
      </c>
      <c r="W3257" t="s">
        <v>151</v>
      </c>
      <c r="X3257" t="s">
        <v>52</v>
      </c>
      <c r="Y3257" t="s">
        <v>190</v>
      </c>
      <c r="Z3257" t="s">
        <v>56</v>
      </c>
      <c r="AA3257" t="s">
        <v>46</v>
      </c>
      <c r="AB3257" t="s">
        <v>54</v>
      </c>
      <c r="AC3257" t="s">
        <v>290</v>
      </c>
      <c r="AD3257" t="s">
        <v>590</v>
      </c>
      <c r="AE3257" t="s">
        <v>199</v>
      </c>
      <c r="AF3257" t="s">
        <v>76</v>
      </c>
      <c r="AG3257" t="s">
        <v>96</v>
      </c>
      <c r="AH3257" t="s">
        <v>161</v>
      </c>
      <c r="AI3257" t="s">
        <v>149</v>
      </c>
      <c r="AJ3257" t="s">
        <v>55</v>
      </c>
      <c r="AK3257" t="s">
        <v>270</v>
      </c>
      <c r="AL3257" t="s">
        <v>51</v>
      </c>
      <c r="AM3257" t="s">
        <v>47</v>
      </c>
      <c r="AN3257" t="s">
        <v>275</v>
      </c>
      <c r="AO3257" t="s">
        <v>49</v>
      </c>
    </row>
    <row r="3258" spans="1:41" hidden="1" x14ac:dyDescent="0.25">
      <c r="A3258" t="s">
        <v>13941</v>
      </c>
      <c r="B3258" t="s">
        <v>13942</v>
      </c>
      <c r="C3258" s="1" t="str">
        <f t="shared" si="204"/>
        <v>21:1063</v>
      </c>
      <c r="D3258" s="1" t="str">
        <f t="shared" si="205"/>
        <v>21:0124</v>
      </c>
      <c r="E3258" t="s">
        <v>13943</v>
      </c>
      <c r="F3258" t="s">
        <v>13944</v>
      </c>
      <c r="H3258">
        <v>50.090315400000001</v>
      </c>
      <c r="I3258">
        <v>-116.8837944</v>
      </c>
      <c r="J3258" s="1" t="str">
        <f t="shared" si="202"/>
        <v>NGR bulk stream sediment</v>
      </c>
      <c r="K3258" s="1" t="str">
        <f t="shared" si="203"/>
        <v>&lt;177 micron (NGR)</v>
      </c>
      <c r="L3258">
        <v>14</v>
      </c>
      <c r="M3258" t="s">
        <v>214</v>
      </c>
      <c r="N3258">
        <v>232</v>
      </c>
      <c r="O3258" t="s">
        <v>101</v>
      </c>
      <c r="P3258" t="s">
        <v>47</v>
      </c>
      <c r="Q3258" t="s">
        <v>119</v>
      </c>
      <c r="R3258" t="s">
        <v>85</v>
      </c>
      <c r="S3258" t="s">
        <v>250</v>
      </c>
      <c r="T3258" t="s">
        <v>108</v>
      </c>
      <c r="U3258" t="s">
        <v>218</v>
      </c>
      <c r="V3258" t="s">
        <v>437</v>
      </c>
      <c r="W3258" t="s">
        <v>122</v>
      </c>
      <c r="X3258" t="s">
        <v>52</v>
      </c>
      <c r="Y3258" t="s">
        <v>243</v>
      </c>
      <c r="Z3258" t="s">
        <v>56</v>
      </c>
      <c r="AA3258" t="s">
        <v>46</v>
      </c>
      <c r="AB3258" t="s">
        <v>57</v>
      </c>
      <c r="AC3258" t="s">
        <v>197</v>
      </c>
      <c r="AD3258" t="s">
        <v>236</v>
      </c>
      <c r="AE3258" t="s">
        <v>56</v>
      </c>
      <c r="AF3258" t="s">
        <v>351</v>
      </c>
      <c r="AG3258" t="s">
        <v>371</v>
      </c>
      <c r="AH3258" t="s">
        <v>110</v>
      </c>
      <c r="AI3258" t="s">
        <v>54</v>
      </c>
      <c r="AJ3258" t="s">
        <v>58</v>
      </c>
      <c r="AK3258" t="s">
        <v>455</v>
      </c>
      <c r="AL3258" t="s">
        <v>122</v>
      </c>
      <c r="AM3258" t="s">
        <v>47</v>
      </c>
      <c r="AN3258" t="s">
        <v>695</v>
      </c>
      <c r="AO3258" t="s">
        <v>49</v>
      </c>
    </row>
    <row r="3259" spans="1:41" hidden="1" x14ac:dyDescent="0.25">
      <c r="A3259" t="s">
        <v>13945</v>
      </c>
      <c r="B3259" t="s">
        <v>13946</v>
      </c>
      <c r="C3259" s="1" t="str">
        <f t="shared" si="204"/>
        <v>21:1063</v>
      </c>
      <c r="D3259" s="1" t="str">
        <f t="shared" si="205"/>
        <v>21:0124</v>
      </c>
      <c r="E3259" t="s">
        <v>13947</v>
      </c>
      <c r="F3259" t="s">
        <v>13948</v>
      </c>
      <c r="H3259">
        <v>50.105069499999999</v>
      </c>
      <c r="I3259">
        <v>-116.89756060000001</v>
      </c>
      <c r="J3259" s="1" t="str">
        <f t="shared" si="202"/>
        <v>NGR bulk stream sediment</v>
      </c>
      <c r="K3259" s="1" t="str">
        <f t="shared" si="203"/>
        <v>&lt;177 micron (NGR)</v>
      </c>
      <c r="L3259">
        <v>14</v>
      </c>
      <c r="M3259" t="s">
        <v>223</v>
      </c>
      <c r="N3259">
        <v>233</v>
      </c>
      <c r="O3259" t="s">
        <v>122</v>
      </c>
      <c r="P3259" t="s">
        <v>99</v>
      </c>
      <c r="Q3259" t="s">
        <v>812</v>
      </c>
      <c r="R3259" t="s">
        <v>271</v>
      </c>
      <c r="S3259" t="s">
        <v>482</v>
      </c>
      <c r="T3259" t="s">
        <v>59</v>
      </c>
      <c r="U3259" t="s">
        <v>146</v>
      </c>
      <c r="V3259" t="s">
        <v>142</v>
      </c>
      <c r="W3259" t="s">
        <v>270</v>
      </c>
      <c r="X3259" t="s">
        <v>330</v>
      </c>
      <c r="Y3259" t="s">
        <v>462</v>
      </c>
      <c r="Z3259" t="s">
        <v>56</v>
      </c>
      <c r="AA3259" t="s">
        <v>46</v>
      </c>
      <c r="AB3259" t="s">
        <v>149</v>
      </c>
      <c r="AC3259" t="s">
        <v>239</v>
      </c>
      <c r="AD3259" t="s">
        <v>344</v>
      </c>
      <c r="AE3259" t="s">
        <v>56</v>
      </c>
      <c r="AF3259" t="s">
        <v>267</v>
      </c>
      <c r="AG3259" t="s">
        <v>88</v>
      </c>
      <c r="AH3259" t="s">
        <v>81</v>
      </c>
      <c r="AI3259" t="s">
        <v>87</v>
      </c>
      <c r="AJ3259" t="s">
        <v>85</v>
      </c>
      <c r="AK3259" t="s">
        <v>228</v>
      </c>
      <c r="AL3259" t="s">
        <v>47</v>
      </c>
      <c r="AM3259" t="s">
        <v>47</v>
      </c>
      <c r="AN3259" t="s">
        <v>432</v>
      </c>
      <c r="AO3259" t="s">
        <v>90</v>
      </c>
    </row>
    <row r="3260" spans="1:41" hidden="1" x14ac:dyDescent="0.25">
      <c r="A3260" t="s">
        <v>13949</v>
      </c>
      <c r="B3260" t="s">
        <v>13950</v>
      </c>
      <c r="C3260" s="1" t="str">
        <f t="shared" si="204"/>
        <v>21:1063</v>
      </c>
      <c r="D3260" s="1" t="str">
        <f t="shared" si="205"/>
        <v>21:0124</v>
      </c>
      <c r="E3260" t="s">
        <v>13951</v>
      </c>
      <c r="F3260" t="s">
        <v>13952</v>
      </c>
      <c r="H3260">
        <v>50.127785299999999</v>
      </c>
      <c r="I3260">
        <v>-116.90468920000001</v>
      </c>
      <c r="J3260" s="1" t="str">
        <f t="shared" si="202"/>
        <v>NGR bulk stream sediment</v>
      </c>
      <c r="K3260" s="1" t="str">
        <f t="shared" si="203"/>
        <v>&lt;177 micron (NGR)</v>
      </c>
      <c r="L3260">
        <v>14</v>
      </c>
      <c r="M3260" t="s">
        <v>233</v>
      </c>
      <c r="N3260">
        <v>234</v>
      </c>
      <c r="O3260" t="s">
        <v>257</v>
      </c>
      <c r="P3260" t="s">
        <v>217</v>
      </c>
      <c r="Q3260" t="s">
        <v>513</v>
      </c>
      <c r="R3260" t="s">
        <v>108</v>
      </c>
      <c r="S3260" t="s">
        <v>482</v>
      </c>
      <c r="T3260" t="s">
        <v>66</v>
      </c>
      <c r="U3260" t="s">
        <v>268</v>
      </c>
      <c r="V3260" t="s">
        <v>122</v>
      </c>
      <c r="W3260" t="s">
        <v>102</v>
      </c>
      <c r="X3260" t="s">
        <v>52</v>
      </c>
      <c r="Y3260" t="s">
        <v>239</v>
      </c>
      <c r="Z3260" t="s">
        <v>56</v>
      </c>
      <c r="AA3260" t="s">
        <v>46</v>
      </c>
      <c r="AB3260" t="s">
        <v>198</v>
      </c>
      <c r="AC3260" t="s">
        <v>272</v>
      </c>
      <c r="AD3260" t="s">
        <v>538</v>
      </c>
      <c r="AE3260" t="s">
        <v>199</v>
      </c>
      <c r="AF3260" t="s">
        <v>55</v>
      </c>
      <c r="AG3260" t="s">
        <v>260</v>
      </c>
      <c r="AH3260" t="s">
        <v>185</v>
      </c>
      <c r="AI3260" t="s">
        <v>198</v>
      </c>
      <c r="AJ3260" t="s">
        <v>55</v>
      </c>
      <c r="AK3260" t="s">
        <v>102</v>
      </c>
      <c r="AL3260" t="s">
        <v>47</v>
      </c>
      <c r="AM3260" t="s">
        <v>47</v>
      </c>
      <c r="AN3260" t="s">
        <v>508</v>
      </c>
      <c r="AO3260" t="s">
        <v>103</v>
      </c>
    </row>
    <row r="3261" spans="1:41" hidden="1" x14ac:dyDescent="0.25">
      <c r="A3261" t="s">
        <v>13953</v>
      </c>
      <c r="B3261" t="s">
        <v>13954</v>
      </c>
      <c r="C3261" s="1" t="str">
        <f t="shared" si="204"/>
        <v>21:1063</v>
      </c>
      <c r="D3261" s="1" t="str">
        <f t="shared" si="205"/>
        <v>21:0124</v>
      </c>
      <c r="E3261" t="s">
        <v>13955</v>
      </c>
      <c r="F3261" t="s">
        <v>13956</v>
      </c>
      <c r="H3261">
        <v>50.165305400000001</v>
      </c>
      <c r="I3261">
        <v>-116.91307159999999</v>
      </c>
      <c r="J3261" s="1" t="str">
        <f t="shared" si="202"/>
        <v>NGR bulk stream sediment</v>
      </c>
      <c r="K3261" s="1" t="str">
        <f t="shared" si="203"/>
        <v>&lt;177 micron (NGR)</v>
      </c>
      <c r="L3261">
        <v>14</v>
      </c>
      <c r="M3261" t="s">
        <v>248</v>
      </c>
      <c r="N3261">
        <v>235</v>
      </c>
      <c r="O3261" t="s">
        <v>200</v>
      </c>
      <c r="P3261" t="s">
        <v>122</v>
      </c>
      <c r="Q3261" t="s">
        <v>646</v>
      </c>
      <c r="R3261" t="s">
        <v>66</v>
      </c>
      <c r="S3261" t="s">
        <v>597</v>
      </c>
      <c r="T3261" t="s">
        <v>145</v>
      </c>
      <c r="U3261" t="s">
        <v>532</v>
      </c>
      <c r="V3261" t="s">
        <v>173</v>
      </c>
      <c r="W3261" t="s">
        <v>151</v>
      </c>
      <c r="X3261" t="s">
        <v>85</v>
      </c>
      <c r="Y3261" t="s">
        <v>144</v>
      </c>
      <c r="Z3261" t="s">
        <v>56</v>
      </c>
      <c r="AA3261" t="s">
        <v>46</v>
      </c>
      <c r="AB3261" t="s">
        <v>46</v>
      </c>
      <c r="AC3261" t="s">
        <v>124</v>
      </c>
      <c r="AD3261" t="s">
        <v>250</v>
      </c>
      <c r="AE3261" t="s">
        <v>199</v>
      </c>
      <c r="AF3261" t="s">
        <v>76</v>
      </c>
      <c r="AG3261" t="s">
        <v>591</v>
      </c>
      <c r="AH3261" t="s">
        <v>81</v>
      </c>
      <c r="AI3261" t="s">
        <v>174</v>
      </c>
      <c r="AJ3261" t="s">
        <v>108</v>
      </c>
      <c r="AK3261" t="s">
        <v>493</v>
      </c>
      <c r="AL3261" t="s">
        <v>47</v>
      </c>
      <c r="AM3261" t="s">
        <v>47</v>
      </c>
      <c r="AN3261" t="s">
        <v>1121</v>
      </c>
      <c r="AO3261" t="s">
        <v>82</v>
      </c>
    </row>
    <row r="3262" spans="1:41" hidden="1" x14ac:dyDescent="0.25">
      <c r="A3262" t="s">
        <v>13957</v>
      </c>
      <c r="B3262" t="s">
        <v>13958</v>
      </c>
      <c r="C3262" s="1" t="str">
        <f t="shared" si="204"/>
        <v>21:1063</v>
      </c>
      <c r="D3262" s="1" t="str">
        <f t="shared" si="205"/>
        <v>21:0124</v>
      </c>
      <c r="E3262" t="s">
        <v>13959</v>
      </c>
      <c r="F3262" t="s">
        <v>13960</v>
      </c>
      <c r="H3262">
        <v>50.187678699999999</v>
      </c>
      <c r="I3262">
        <v>-116.9088283</v>
      </c>
      <c r="J3262" s="1" t="str">
        <f t="shared" si="202"/>
        <v>NGR bulk stream sediment</v>
      </c>
      <c r="K3262" s="1" t="str">
        <f t="shared" si="203"/>
        <v>&lt;177 micron (NGR)</v>
      </c>
      <c r="L3262">
        <v>14</v>
      </c>
      <c r="M3262" t="s">
        <v>256</v>
      </c>
      <c r="N3262">
        <v>236</v>
      </c>
      <c r="O3262" t="s">
        <v>54</v>
      </c>
      <c r="P3262" t="s">
        <v>209</v>
      </c>
      <c r="Q3262" t="s">
        <v>301</v>
      </c>
      <c r="R3262" t="s">
        <v>10190</v>
      </c>
      <c r="S3262" t="s">
        <v>131</v>
      </c>
      <c r="T3262" t="s">
        <v>51</v>
      </c>
      <c r="U3262" t="s">
        <v>51</v>
      </c>
      <c r="V3262" t="s">
        <v>87</v>
      </c>
      <c r="W3262" t="s">
        <v>257</v>
      </c>
      <c r="X3262" t="s">
        <v>122</v>
      </c>
      <c r="Y3262" t="s">
        <v>145</v>
      </c>
      <c r="Z3262" t="s">
        <v>56</v>
      </c>
      <c r="AA3262" t="s">
        <v>46</v>
      </c>
      <c r="AB3262" t="s">
        <v>53</v>
      </c>
      <c r="AC3262" t="s">
        <v>175</v>
      </c>
      <c r="AD3262" t="s">
        <v>59</v>
      </c>
      <c r="AE3262" t="s">
        <v>56</v>
      </c>
      <c r="AF3262" t="s">
        <v>151</v>
      </c>
      <c r="AG3262" t="s">
        <v>161</v>
      </c>
      <c r="AH3262" t="s">
        <v>198</v>
      </c>
      <c r="AI3262" t="s">
        <v>62</v>
      </c>
      <c r="AJ3262" t="s">
        <v>51</v>
      </c>
      <c r="AK3262" t="s">
        <v>122</v>
      </c>
      <c r="AL3262" t="s">
        <v>47</v>
      </c>
      <c r="AM3262" t="s">
        <v>47</v>
      </c>
      <c r="AN3262" t="s">
        <v>65</v>
      </c>
      <c r="AO3262" t="s">
        <v>47</v>
      </c>
    </row>
    <row r="3263" spans="1:41" hidden="1" x14ac:dyDescent="0.25">
      <c r="A3263" t="s">
        <v>13961</v>
      </c>
      <c r="B3263" t="s">
        <v>13962</v>
      </c>
      <c r="C3263" s="1" t="str">
        <f t="shared" si="204"/>
        <v>21:1063</v>
      </c>
      <c r="D3263" s="1" t="str">
        <f t="shared" si="205"/>
        <v>21:0124</v>
      </c>
      <c r="E3263" t="s">
        <v>13963</v>
      </c>
      <c r="F3263" t="s">
        <v>13964</v>
      </c>
      <c r="H3263">
        <v>50.180132299999997</v>
      </c>
      <c r="I3263">
        <v>-116.9081005</v>
      </c>
      <c r="J3263" s="1" t="str">
        <f t="shared" si="202"/>
        <v>NGR bulk stream sediment</v>
      </c>
      <c r="K3263" s="1" t="str">
        <f t="shared" si="203"/>
        <v>&lt;177 micron (NGR)</v>
      </c>
      <c r="L3263">
        <v>14</v>
      </c>
      <c r="M3263" t="s">
        <v>265</v>
      </c>
      <c r="N3263">
        <v>237</v>
      </c>
      <c r="O3263" t="s">
        <v>57</v>
      </c>
      <c r="P3263" t="s">
        <v>122</v>
      </c>
      <c r="Q3263" t="s">
        <v>468</v>
      </c>
      <c r="R3263" t="s">
        <v>90</v>
      </c>
      <c r="S3263" t="s">
        <v>559</v>
      </c>
      <c r="T3263" t="s">
        <v>51</v>
      </c>
      <c r="U3263" t="s">
        <v>165</v>
      </c>
      <c r="V3263" t="s">
        <v>110</v>
      </c>
      <c r="W3263" t="s">
        <v>64</v>
      </c>
      <c r="X3263" t="s">
        <v>55</v>
      </c>
      <c r="Y3263" t="s">
        <v>107</v>
      </c>
      <c r="Z3263" t="s">
        <v>56</v>
      </c>
      <c r="AA3263" t="s">
        <v>46</v>
      </c>
      <c r="AB3263" t="s">
        <v>54</v>
      </c>
      <c r="AC3263" t="s">
        <v>58</v>
      </c>
      <c r="AD3263" t="s">
        <v>107</v>
      </c>
      <c r="AE3263" t="s">
        <v>380</v>
      </c>
      <c r="AF3263" t="s">
        <v>357</v>
      </c>
      <c r="AG3263" t="s">
        <v>129</v>
      </c>
      <c r="AH3263" t="s">
        <v>110</v>
      </c>
      <c r="AI3263" t="s">
        <v>54</v>
      </c>
      <c r="AJ3263" t="s">
        <v>58</v>
      </c>
      <c r="AK3263" t="s">
        <v>151</v>
      </c>
      <c r="AL3263" t="s">
        <v>47</v>
      </c>
      <c r="AM3263" t="s">
        <v>47</v>
      </c>
      <c r="AN3263" t="s">
        <v>301</v>
      </c>
      <c r="AO3263" t="s">
        <v>209</v>
      </c>
    </row>
    <row r="3264" spans="1:41" hidden="1" x14ac:dyDescent="0.25">
      <c r="A3264" t="s">
        <v>13965</v>
      </c>
      <c r="B3264" t="s">
        <v>13966</v>
      </c>
      <c r="C3264" s="1" t="str">
        <f t="shared" si="204"/>
        <v>21:1063</v>
      </c>
      <c r="D3264" s="1" t="str">
        <f t="shared" si="205"/>
        <v>21:0124</v>
      </c>
      <c r="E3264" t="s">
        <v>13967</v>
      </c>
      <c r="F3264" t="s">
        <v>13968</v>
      </c>
      <c r="H3264">
        <v>50.376719000000001</v>
      </c>
      <c r="I3264">
        <v>-117.94070069999999</v>
      </c>
      <c r="J3264" s="1" t="str">
        <f t="shared" si="202"/>
        <v>NGR bulk stream sediment</v>
      </c>
      <c r="K3264" s="1" t="str">
        <f t="shared" si="203"/>
        <v>&lt;177 micron (NGR)</v>
      </c>
      <c r="L3264">
        <v>15</v>
      </c>
      <c r="M3264" t="s">
        <v>45</v>
      </c>
      <c r="N3264">
        <v>238</v>
      </c>
      <c r="O3264" t="s">
        <v>87</v>
      </c>
      <c r="P3264" t="s">
        <v>47</v>
      </c>
      <c r="Q3264" t="s">
        <v>1069</v>
      </c>
      <c r="R3264" t="s">
        <v>122</v>
      </c>
      <c r="S3264" t="s">
        <v>532</v>
      </c>
      <c r="T3264" t="s">
        <v>58</v>
      </c>
      <c r="U3264" t="s">
        <v>290</v>
      </c>
      <c r="V3264" t="s">
        <v>47</v>
      </c>
      <c r="W3264" t="s">
        <v>78</v>
      </c>
      <c r="X3264" t="s">
        <v>52</v>
      </c>
      <c r="Y3264" t="s">
        <v>160</v>
      </c>
      <c r="Z3264" t="s">
        <v>56</v>
      </c>
      <c r="AA3264" t="s">
        <v>46</v>
      </c>
      <c r="AB3264" t="s">
        <v>47</v>
      </c>
      <c r="AC3264" t="s">
        <v>127</v>
      </c>
      <c r="AD3264" t="s">
        <v>343</v>
      </c>
      <c r="AE3264" t="s">
        <v>56</v>
      </c>
      <c r="AF3264" t="s">
        <v>85</v>
      </c>
      <c r="AG3264" t="s">
        <v>88</v>
      </c>
      <c r="AH3264" t="s">
        <v>110</v>
      </c>
      <c r="AI3264" t="s">
        <v>87</v>
      </c>
      <c r="AJ3264" t="s">
        <v>209</v>
      </c>
      <c r="AK3264" t="s">
        <v>336</v>
      </c>
      <c r="AL3264" t="s">
        <v>47</v>
      </c>
      <c r="AM3264" t="s">
        <v>47</v>
      </c>
      <c r="AN3264" t="s">
        <v>638</v>
      </c>
      <c r="AO3264" t="s">
        <v>112</v>
      </c>
    </row>
    <row r="3265" spans="1:41" hidden="1" x14ac:dyDescent="0.25">
      <c r="A3265" t="s">
        <v>13969</v>
      </c>
      <c r="B3265" t="s">
        <v>13970</v>
      </c>
      <c r="C3265" s="1" t="str">
        <f t="shared" si="204"/>
        <v>21:1063</v>
      </c>
      <c r="D3265" s="1" t="str">
        <f t="shared" si="205"/>
        <v>21:0124</v>
      </c>
      <c r="E3265" t="s">
        <v>13971</v>
      </c>
      <c r="F3265" t="s">
        <v>13972</v>
      </c>
      <c r="H3265">
        <v>50.408794399999998</v>
      </c>
      <c r="I3265">
        <v>-117.9345934</v>
      </c>
      <c r="J3265" s="1" t="str">
        <f t="shared" si="202"/>
        <v>NGR bulk stream sediment</v>
      </c>
      <c r="K3265" s="1" t="str">
        <f t="shared" si="203"/>
        <v>&lt;177 micron (NGR)</v>
      </c>
      <c r="L3265">
        <v>15</v>
      </c>
      <c r="M3265" t="s">
        <v>280</v>
      </c>
      <c r="N3265">
        <v>239</v>
      </c>
      <c r="O3265" t="s">
        <v>81</v>
      </c>
      <c r="P3265" t="s">
        <v>103</v>
      </c>
      <c r="Q3265" t="s">
        <v>356</v>
      </c>
      <c r="R3265" t="s">
        <v>164</v>
      </c>
      <c r="S3265" t="s">
        <v>290</v>
      </c>
      <c r="T3265" t="s">
        <v>108</v>
      </c>
      <c r="U3265" t="s">
        <v>80</v>
      </c>
      <c r="V3265" t="s">
        <v>122</v>
      </c>
      <c r="W3265" t="s">
        <v>125</v>
      </c>
      <c r="X3265" t="s">
        <v>103</v>
      </c>
      <c r="Y3265" t="s">
        <v>306</v>
      </c>
      <c r="Z3265" t="s">
        <v>56</v>
      </c>
      <c r="AA3265" t="s">
        <v>46</v>
      </c>
      <c r="AB3265" t="s">
        <v>185</v>
      </c>
      <c r="AC3265" t="s">
        <v>104</v>
      </c>
      <c r="AD3265" t="s">
        <v>184</v>
      </c>
      <c r="AE3265" t="s">
        <v>56</v>
      </c>
      <c r="AF3265" t="s">
        <v>319</v>
      </c>
      <c r="AG3265" t="s">
        <v>282</v>
      </c>
      <c r="AH3265" t="s">
        <v>54</v>
      </c>
      <c r="AI3265" t="s">
        <v>53</v>
      </c>
      <c r="AJ3265" t="s">
        <v>55</v>
      </c>
      <c r="AK3265" t="s">
        <v>161</v>
      </c>
      <c r="AL3265" t="s">
        <v>47</v>
      </c>
      <c r="AM3265" t="s">
        <v>47</v>
      </c>
      <c r="AN3265" t="s">
        <v>65</v>
      </c>
      <c r="AO3265" t="s">
        <v>145</v>
      </c>
    </row>
    <row r="3266" spans="1:41" hidden="1" x14ac:dyDescent="0.25">
      <c r="A3266" t="s">
        <v>13973</v>
      </c>
      <c r="B3266" t="s">
        <v>13974</v>
      </c>
      <c r="C3266" s="1" t="str">
        <f t="shared" si="204"/>
        <v>21:1063</v>
      </c>
      <c r="D3266" s="1" t="str">
        <f t="shared" si="205"/>
        <v>21:0124</v>
      </c>
      <c r="E3266" t="s">
        <v>13971</v>
      </c>
      <c r="F3266" t="s">
        <v>13975</v>
      </c>
      <c r="H3266">
        <v>50.408794399999998</v>
      </c>
      <c r="I3266">
        <v>-117.9345934</v>
      </c>
      <c r="J3266" s="1" t="str">
        <f t="shared" ref="J3266:J3329" si="206">HYPERLINK("http://geochem.nrcan.gc.ca/cdogs/content/kwd/kwd020030_e.htm", "NGR bulk stream sediment")</f>
        <v>NGR bulk stream sediment</v>
      </c>
      <c r="K3266" s="1" t="str">
        <f t="shared" ref="K3266:K3329" si="207">HYPERLINK("http://geochem.nrcan.gc.ca/cdogs/content/kwd/kwd080006_e.htm", "&lt;177 micron (NGR)")</f>
        <v>&lt;177 micron (NGR)</v>
      </c>
      <c r="L3266">
        <v>15</v>
      </c>
      <c r="M3266" t="s">
        <v>288</v>
      </c>
      <c r="N3266">
        <v>240</v>
      </c>
      <c r="O3266" t="s">
        <v>257</v>
      </c>
      <c r="P3266" t="s">
        <v>52</v>
      </c>
      <c r="Q3266" t="s">
        <v>411</v>
      </c>
      <c r="R3266" t="s">
        <v>282</v>
      </c>
      <c r="S3266" t="s">
        <v>144</v>
      </c>
      <c r="T3266" t="s">
        <v>267</v>
      </c>
      <c r="U3266" t="s">
        <v>258</v>
      </c>
      <c r="V3266" t="s">
        <v>206</v>
      </c>
      <c r="W3266" t="s">
        <v>161</v>
      </c>
      <c r="X3266" t="s">
        <v>51</v>
      </c>
      <c r="Y3266" t="s">
        <v>131</v>
      </c>
      <c r="Z3266" t="s">
        <v>56</v>
      </c>
      <c r="AA3266" t="s">
        <v>46</v>
      </c>
      <c r="AB3266" t="s">
        <v>110</v>
      </c>
      <c r="AC3266" t="s">
        <v>80</v>
      </c>
      <c r="AD3266" t="s">
        <v>226</v>
      </c>
      <c r="AE3266" t="s">
        <v>199</v>
      </c>
      <c r="AF3266" t="s">
        <v>439</v>
      </c>
      <c r="AG3266" t="s">
        <v>271</v>
      </c>
      <c r="AH3266" t="s">
        <v>149</v>
      </c>
      <c r="AI3266" t="s">
        <v>198</v>
      </c>
      <c r="AJ3266" t="s">
        <v>108</v>
      </c>
      <c r="AK3266" t="s">
        <v>164</v>
      </c>
      <c r="AL3266" t="s">
        <v>47</v>
      </c>
      <c r="AM3266" t="s">
        <v>47</v>
      </c>
      <c r="AN3266" t="s">
        <v>65</v>
      </c>
      <c r="AO3266" t="s">
        <v>50</v>
      </c>
    </row>
    <row r="3267" spans="1:41" hidden="1" x14ac:dyDescent="0.25">
      <c r="A3267" t="s">
        <v>13976</v>
      </c>
      <c r="B3267" t="s">
        <v>13977</v>
      </c>
      <c r="C3267" s="1" t="str">
        <f t="shared" si="204"/>
        <v>21:1063</v>
      </c>
      <c r="D3267" s="1" t="str">
        <f t="shared" si="205"/>
        <v>21:0124</v>
      </c>
      <c r="E3267" t="s">
        <v>13978</v>
      </c>
      <c r="F3267" t="s">
        <v>13979</v>
      </c>
      <c r="H3267">
        <v>50.467466899999998</v>
      </c>
      <c r="I3267">
        <v>-117.7269498</v>
      </c>
      <c r="J3267" s="1" t="str">
        <f t="shared" si="206"/>
        <v>NGR bulk stream sediment</v>
      </c>
      <c r="K3267" s="1" t="str">
        <f t="shared" si="207"/>
        <v>&lt;177 micron (NGR)</v>
      </c>
      <c r="L3267">
        <v>15</v>
      </c>
      <c r="M3267" t="s">
        <v>71</v>
      </c>
      <c r="N3267">
        <v>241</v>
      </c>
      <c r="O3267" t="s">
        <v>62</v>
      </c>
      <c r="P3267" t="s">
        <v>122</v>
      </c>
      <c r="Q3267" t="s">
        <v>424</v>
      </c>
      <c r="R3267" t="s">
        <v>164</v>
      </c>
      <c r="S3267" t="s">
        <v>226</v>
      </c>
      <c r="T3267" t="s">
        <v>50</v>
      </c>
      <c r="U3267" t="s">
        <v>268</v>
      </c>
      <c r="V3267" t="s">
        <v>198</v>
      </c>
      <c r="W3267" t="s">
        <v>51</v>
      </c>
      <c r="X3267" t="s">
        <v>55</v>
      </c>
      <c r="Y3267" t="s">
        <v>126</v>
      </c>
      <c r="Z3267" t="s">
        <v>56</v>
      </c>
      <c r="AA3267" t="s">
        <v>46</v>
      </c>
      <c r="AB3267" t="s">
        <v>102</v>
      </c>
      <c r="AC3267" t="s">
        <v>50</v>
      </c>
      <c r="AD3267" t="s">
        <v>532</v>
      </c>
      <c r="AE3267" t="s">
        <v>380</v>
      </c>
      <c r="AF3267" t="s">
        <v>127</v>
      </c>
      <c r="AG3267" t="s">
        <v>703</v>
      </c>
      <c r="AH3267" t="s">
        <v>122</v>
      </c>
      <c r="AI3267" t="s">
        <v>110</v>
      </c>
      <c r="AJ3267" t="s">
        <v>406</v>
      </c>
      <c r="AK3267" t="s">
        <v>274</v>
      </c>
      <c r="AL3267" t="s">
        <v>47</v>
      </c>
      <c r="AM3267" t="s">
        <v>47</v>
      </c>
      <c r="AN3267" t="s">
        <v>568</v>
      </c>
      <c r="AO3267" t="s">
        <v>82</v>
      </c>
    </row>
    <row r="3268" spans="1:41" hidden="1" x14ac:dyDescent="0.25">
      <c r="A3268" t="s">
        <v>13980</v>
      </c>
      <c r="B3268" t="s">
        <v>13981</v>
      </c>
      <c r="C3268" s="1" t="str">
        <f t="shared" si="204"/>
        <v>21:1063</v>
      </c>
      <c r="D3268" s="1" t="str">
        <f t="shared" si="205"/>
        <v>21:0124</v>
      </c>
      <c r="E3268" t="s">
        <v>13982</v>
      </c>
      <c r="F3268" t="s">
        <v>13983</v>
      </c>
      <c r="H3268">
        <v>50.468902900000003</v>
      </c>
      <c r="I3268">
        <v>-117.7231108</v>
      </c>
      <c r="J3268" s="1" t="str">
        <f t="shared" si="206"/>
        <v>NGR bulk stream sediment</v>
      </c>
      <c r="K3268" s="1" t="str">
        <f t="shared" si="207"/>
        <v>&lt;177 micron (NGR)</v>
      </c>
      <c r="L3268">
        <v>15</v>
      </c>
      <c r="M3268" t="s">
        <v>95</v>
      </c>
      <c r="N3268">
        <v>242</v>
      </c>
      <c r="O3268" t="s">
        <v>62</v>
      </c>
      <c r="P3268" t="s">
        <v>122</v>
      </c>
      <c r="Q3268" t="s">
        <v>588</v>
      </c>
      <c r="R3268" t="s">
        <v>493</v>
      </c>
      <c r="S3268" t="s">
        <v>291</v>
      </c>
      <c r="T3268" t="s">
        <v>85</v>
      </c>
      <c r="U3268" t="s">
        <v>236</v>
      </c>
      <c r="V3268" t="s">
        <v>53</v>
      </c>
      <c r="W3268" t="s">
        <v>493</v>
      </c>
      <c r="X3268" t="s">
        <v>108</v>
      </c>
      <c r="Y3268" t="s">
        <v>300</v>
      </c>
      <c r="Z3268" t="s">
        <v>56</v>
      </c>
      <c r="AA3268" t="s">
        <v>46</v>
      </c>
      <c r="AB3268" t="s">
        <v>200</v>
      </c>
      <c r="AC3268" t="s">
        <v>175</v>
      </c>
      <c r="AD3268" t="s">
        <v>590</v>
      </c>
      <c r="AE3268" t="s">
        <v>380</v>
      </c>
      <c r="AF3268" t="s">
        <v>85</v>
      </c>
      <c r="AG3268" t="s">
        <v>366</v>
      </c>
      <c r="AH3268" t="s">
        <v>81</v>
      </c>
      <c r="AI3268" t="s">
        <v>149</v>
      </c>
      <c r="AJ3268" t="s">
        <v>148</v>
      </c>
      <c r="AK3268" t="s">
        <v>58</v>
      </c>
      <c r="AL3268" t="s">
        <v>47</v>
      </c>
      <c r="AM3268" t="s">
        <v>47</v>
      </c>
      <c r="AN3268" t="s">
        <v>725</v>
      </c>
      <c r="AO3268" t="s">
        <v>66</v>
      </c>
    </row>
    <row r="3269" spans="1:41" hidden="1" x14ac:dyDescent="0.25">
      <c r="A3269" t="s">
        <v>13984</v>
      </c>
      <c r="B3269" t="s">
        <v>13985</v>
      </c>
      <c r="C3269" s="1" t="str">
        <f t="shared" si="204"/>
        <v>21:1063</v>
      </c>
      <c r="D3269" s="1" t="str">
        <f t="shared" si="205"/>
        <v>21:0124</v>
      </c>
      <c r="E3269" t="s">
        <v>13986</v>
      </c>
      <c r="F3269" t="s">
        <v>13987</v>
      </c>
      <c r="H3269">
        <v>50.630350200000002</v>
      </c>
      <c r="I3269">
        <v>-117.5492337</v>
      </c>
      <c r="J3269" s="1" t="str">
        <f t="shared" si="206"/>
        <v>NGR bulk stream sediment</v>
      </c>
      <c r="K3269" s="1" t="str">
        <f t="shared" si="207"/>
        <v>&lt;177 micron (NGR)</v>
      </c>
      <c r="L3269">
        <v>15</v>
      </c>
      <c r="M3269" t="s">
        <v>117</v>
      </c>
      <c r="N3269">
        <v>243</v>
      </c>
      <c r="O3269" t="s">
        <v>50</v>
      </c>
      <c r="P3269" t="s">
        <v>122</v>
      </c>
      <c r="Q3269" t="s">
        <v>568</v>
      </c>
      <c r="R3269" t="s">
        <v>139</v>
      </c>
      <c r="S3269" t="s">
        <v>236</v>
      </c>
      <c r="T3269" t="s">
        <v>217</v>
      </c>
      <c r="U3269" t="s">
        <v>190</v>
      </c>
      <c r="V3269" t="s">
        <v>122</v>
      </c>
      <c r="W3269" t="s">
        <v>102</v>
      </c>
      <c r="X3269" t="s">
        <v>103</v>
      </c>
      <c r="Y3269" t="s">
        <v>243</v>
      </c>
      <c r="Z3269" t="s">
        <v>56</v>
      </c>
      <c r="AA3269" t="s">
        <v>122</v>
      </c>
      <c r="AB3269" t="s">
        <v>46</v>
      </c>
      <c r="AC3269" t="s">
        <v>104</v>
      </c>
      <c r="AD3269" t="s">
        <v>268</v>
      </c>
      <c r="AE3269" t="s">
        <v>57</v>
      </c>
      <c r="AF3269" t="s">
        <v>55</v>
      </c>
      <c r="AG3269" t="s">
        <v>266</v>
      </c>
      <c r="AH3269" t="s">
        <v>46</v>
      </c>
      <c r="AI3269" t="s">
        <v>198</v>
      </c>
      <c r="AJ3269" t="s">
        <v>591</v>
      </c>
      <c r="AK3269" t="s">
        <v>206</v>
      </c>
      <c r="AL3269" t="s">
        <v>47</v>
      </c>
      <c r="AM3269" t="s">
        <v>47</v>
      </c>
      <c r="AN3269" t="s">
        <v>65</v>
      </c>
      <c r="AO3269" t="s">
        <v>306</v>
      </c>
    </row>
    <row r="3270" spans="1:41" hidden="1" x14ac:dyDescent="0.25">
      <c r="A3270" t="s">
        <v>13988</v>
      </c>
      <c r="B3270" t="s">
        <v>13989</v>
      </c>
      <c r="C3270" s="1" t="str">
        <f t="shared" si="204"/>
        <v>21:1063</v>
      </c>
      <c r="D3270" s="1" t="str">
        <f t="shared" si="205"/>
        <v>21:0124</v>
      </c>
      <c r="E3270" t="s">
        <v>13990</v>
      </c>
      <c r="F3270" t="s">
        <v>13991</v>
      </c>
      <c r="H3270">
        <v>50.642273199999998</v>
      </c>
      <c r="I3270">
        <v>-117.56102610000001</v>
      </c>
      <c r="J3270" s="1" t="str">
        <f t="shared" si="206"/>
        <v>NGR bulk stream sediment</v>
      </c>
      <c r="K3270" s="1" t="str">
        <f t="shared" si="207"/>
        <v>&lt;177 micron (NGR)</v>
      </c>
      <c r="L3270">
        <v>15</v>
      </c>
      <c r="M3270" t="s">
        <v>136</v>
      </c>
      <c r="N3270">
        <v>244</v>
      </c>
      <c r="O3270" t="s">
        <v>58</v>
      </c>
      <c r="P3270" t="s">
        <v>47</v>
      </c>
      <c r="Q3270" t="s">
        <v>294</v>
      </c>
      <c r="R3270" t="s">
        <v>173</v>
      </c>
      <c r="S3270" t="s">
        <v>121</v>
      </c>
      <c r="T3270" t="s">
        <v>209</v>
      </c>
      <c r="U3270" t="s">
        <v>186</v>
      </c>
      <c r="V3270" t="s">
        <v>161</v>
      </c>
      <c r="W3270" t="s">
        <v>103</v>
      </c>
      <c r="X3270" t="s">
        <v>51</v>
      </c>
      <c r="Y3270" t="s">
        <v>75</v>
      </c>
      <c r="Z3270" t="s">
        <v>56</v>
      </c>
      <c r="AA3270" t="s">
        <v>47</v>
      </c>
      <c r="AB3270" t="s">
        <v>174</v>
      </c>
      <c r="AC3270" t="s">
        <v>99</v>
      </c>
      <c r="AD3270" t="s">
        <v>240</v>
      </c>
      <c r="AE3270" t="s">
        <v>199</v>
      </c>
      <c r="AF3270" t="s">
        <v>439</v>
      </c>
      <c r="AG3270" t="s">
        <v>392</v>
      </c>
      <c r="AH3270" t="s">
        <v>46</v>
      </c>
      <c r="AI3270" t="s">
        <v>54</v>
      </c>
      <c r="AJ3270" t="s">
        <v>181</v>
      </c>
      <c r="AK3270" t="s">
        <v>78</v>
      </c>
      <c r="AL3270" t="s">
        <v>51</v>
      </c>
      <c r="AM3270" t="s">
        <v>47</v>
      </c>
      <c r="AN3270" t="s">
        <v>65</v>
      </c>
      <c r="AO3270" t="s">
        <v>165</v>
      </c>
    </row>
    <row r="3271" spans="1:41" hidden="1" x14ac:dyDescent="0.25">
      <c r="A3271" t="s">
        <v>13992</v>
      </c>
      <c r="B3271" t="s">
        <v>13993</v>
      </c>
      <c r="C3271" s="1" t="str">
        <f t="shared" si="204"/>
        <v>21:1063</v>
      </c>
      <c r="D3271" s="1" t="str">
        <f t="shared" si="205"/>
        <v>21:0124</v>
      </c>
      <c r="E3271" t="s">
        <v>13994</v>
      </c>
      <c r="F3271" t="s">
        <v>13995</v>
      </c>
      <c r="H3271">
        <v>50.660965300000001</v>
      </c>
      <c r="I3271">
        <v>-117.60349650000001</v>
      </c>
      <c r="J3271" s="1" t="str">
        <f t="shared" si="206"/>
        <v>NGR bulk stream sediment</v>
      </c>
      <c r="K3271" s="1" t="str">
        <f t="shared" si="207"/>
        <v>&lt;177 micron (NGR)</v>
      </c>
      <c r="L3271">
        <v>15</v>
      </c>
      <c r="M3271" t="s">
        <v>157</v>
      </c>
      <c r="N3271">
        <v>245</v>
      </c>
      <c r="O3271" t="s">
        <v>161</v>
      </c>
      <c r="P3271" t="s">
        <v>47</v>
      </c>
      <c r="Q3271" t="s">
        <v>1130</v>
      </c>
      <c r="R3271" t="s">
        <v>185</v>
      </c>
      <c r="S3271" t="s">
        <v>162</v>
      </c>
      <c r="T3271" t="s">
        <v>49</v>
      </c>
      <c r="U3271" t="s">
        <v>438</v>
      </c>
      <c r="V3271" t="s">
        <v>78</v>
      </c>
      <c r="W3271" t="s">
        <v>109</v>
      </c>
      <c r="X3271" t="s">
        <v>122</v>
      </c>
      <c r="Y3271" t="s">
        <v>59</v>
      </c>
      <c r="Z3271" t="s">
        <v>56</v>
      </c>
      <c r="AA3271" t="s">
        <v>46</v>
      </c>
      <c r="AB3271" t="s">
        <v>105</v>
      </c>
      <c r="AC3271" t="s">
        <v>344</v>
      </c>
      <c r="AD3271" t="s">
        <v>258</v>
      </c>
      <c r="AE3271" t="s">
        <v>56</v>
      </c>
      <c r="AF3271" t="s">
        <v>1200</v>
      </c>
      <c r="AG3271" t="s">
        <v>151</v>
      </c>
      <c r="AH3271" t="s">
        <v>54</v>
      </c>
      <c r="AI3271" t="s">
        <v>198</v>
      </c>
      <c r="AJ3271" t="s">
        <v>128</v>
      </c>
      <c r="AK3271" t="s">
        <v>206</v>
      </c>
      <c r="AL3271" t="s">
        <v>103</v>
      </c>
      <c r="AM3271" t="s">
        <v>47</v>
      </c>
      <c r="AN3271" t="s">
        <v>65</v>
      </c>
      <c r="AO3271" t="s">
        <v>225</v>
      </c>
    </row>
    <row r="3272" spans="1:41" hidden="1" x14ac:dyDescent="0.25">
      <c r="A3272" t="s">
        <v>13996</v>
      </c>
      <c r="B3272" t="s">
        <v>13997</v>
      </c>
      <c r="C3272" s="1" t="str">
        <f t="shared" si="204"/>
        <v>21:1063</v>
      </c>
      <c r="D3272" s="1" t="str">
        <f t="shared" si="205"/>
        <v>21:0124</v>
      </c>
      <c r="E3272" t="s">
        <v>13998</v>
      </c>
      <c r="F3272" t="s">
        <v>13999</v>
      </c>
      <c r="H3272">
        <v>50.666645600000003</v>
      </c>
      <c r="I3272">
        <v>-117.62635210000001</v>
      </c>
      <c r="J3272" s="1" t="str">
        <f t="shared" si="206"/>
        <v>NGR bulk stream sediment</v>
      </c>
      <c r="K3272" s="1" t="str">
        <f t="shared" si="207"/>
        <v>&lt;177 micron (NGR)</v>
      </c>
      <c r="L3272">
        <v>15</v>
      </c>
      <c r="M3272" t="s">
        <v>170</v>
      </c>
      <c r="N3272">
        <v>246</v>
      </c>
      <c r="O3272" t="s">
        <v>139</v>
      </c>
      <c r="P3272" t="s">
        <v>73</v>
      </c>
      <c r="Q3272" t="s">
        <v>812</v>
      </c>
      <c r="R3272" t="s">
        <v>47</v>
      </c>
      <c r="S3272" t="s">
        <v>272</v>
      </c>
      <c r="T3272" t="s">
        <v>165</v>
      </c>
      <c r="U3272" t="s">
        <v>431</v>
      </c>
      <c r="V3272" t="s">
        <v>125</v>
      </c>
      <c r="W3272" t="s">
        <v>51</v>
      </c>
      <c r="X3272" t="s">
        <v>122</v>
      </c>
      <c r="Y3272" t="s">
        <v>269</v>
      </c>
      <c r="Z3272" t="s">
        <v>56</v>
      </c>
      <c r="AA3272" t="s">
        <v>46</v>
      </c>
      <c r="AB3272" t="s">
        <v>87</v>
      </c>
      <c r="AC3272" t="s">
        <v>507</v>
      </c>
      <c r="AD3272" t="s">
        <v>358</v>
      </c>
      <c r="AE3272" t="s">
        <v>380</v>
      </c>
      <c r="AF3272" t="s">
        <v>2152</v>
      </c>
      <c r="AG3272" t="s">
        <v>86</v>
      </c>
      <c r="AH3272" t="s">
        <v>198</v>
      </c>
      <c r="AI3272" t="s">
        <v>54</v>
      </c>
      <c r="AJ3272" t="s">
        <v>412</v>
      </c>
      <c r="AK3272" t="s">
        <v>173</v>
      </c>
      <c r="AL3272" t="s">
        <v>47</v>
      </c>
      <c r="AM3272" t="s">
        <v>47</v>
      </c>
      <c r="AN3272" t="s">
        <v>65</v>
      </c>
      <c r="AO3272" t="s">
        <v>90</v>
      </c>
    </row>
    <row r="3273" spans="1:41" hidden="1" x14ac:dyDescent="0.25">
      <c r="A3273" t="s">
        <v>14000</v>
      </c>
      <c r="B3273" t="s">
        <v>14001</v>
      </c>
      <c r="C3273" s="1" t="str">
        <f t="shared" si="204"/>
        <v>21:1063</v>
      </c>
      <c r="D3273" s="1" t="str">
        <f t="shared" si="205"/>
        <v>21:0124</v>
      </c>
      <c r="E3273" t="s">
        <v>14002</v>
      </c>
      <c r="F3273" t="s">
        <v>14003</v>
      </c>
      <c r="H3273">
        <v>50.678666700000001</v>
      </c>
      <c r="I3273">
        <v>-117.467805</v>
      </c>
      <c r="J3273" s="1" t="str">
        <f t="shared" si="206"/>
        <v>NGR bulk stream sediment</v>
      </c>
      <c r="K3273" s="1" t="str">
        <f t="shared" si="207"/>
        <v>&lt;177 micron (NGR)</v>
      </c>
      <c r="L3273">
        <v>15</v>
      </c>
      <c r="M3273" t="s">
        <v>180</v>
      </c>
      <c r="N3273">
        <v>247</v>
      </c>
      <c r="O3273" t="s">
        <v>108</v>
      </c>
      <c r="P3273" t="s">
        <v>50</v>
      </c>
      <c r="Q3273" t="s">
        <v>159</v>
      </c>
      <c r="R3273" t="s">
        <v>198</v>
      </c>
      <c r="S3273" t="s">
        <v>425</v>
      </c>
      <c r="T3273" t="s">
        <v>165</v>
      </c>
      <c r="U3273" t="s">
        <v>350</v>
      </c>
      <c r="V3273" t="s">
        <v>101</v>
      </c>
      <c r="W3273" t="s">
        <v>182</v>
      </c>
      <c r="X3273" t="s">
        <v>55</v>
      </c>
      <c r="Y3273" t="s">
        <v>431</v>
      </c>
      <c r="Z3273" t="s">
        <v>56</v>
      </c>
      <c r="AA3273" t="s">
        <v>46</v>
      </c>
      <c r="AB3273" t="s">
        <v>149</v>
      </c>
      <c r="AC3273" t="s">
        <v>272</v>
      </c>
      <c r="AD3273" t="s">
        <v>538</v>
      </c>
      <c r="AE3273" t="s">
        <v>174</v>
      </c>
      <c r="AF3273" t="s">
        <v>50</v>
      </c>
      <c r="AG3273" t="s">
        <v>3227</v>
      </c>
      <c r="AH3273" t="s">
        <v>139</v>
      </c>
      <c r="AI3273" t="s">
        <v>105</v>
      </c>
      <c r="AJ3273" t="s">
        <v>283</v>
      </c>
      <c r="AK3273" t="s">
        <v>142</v>
      </c>
      <c r="AL3273" t="s">
        <v>47</v>
      </c>
      <c r="AM3273" t="s">
        <v>122</v>
      </c>
      <c r="AN3273" t="s">
        <v>301</v>
      </c>
      <c r="AO3273" t="s">
        <v>197</v>
      </c>
    </row>
    <row r="3274" spans="1:41" hidden="1" x14ac:dyDescent="0.25">
      <c r="A3274" t="s">
        <v>14004</v>
      </c>
      <c r="B3274" t="s">
        <v>14005</v>
      </c>
      <c r="C3274" s="1" t="str">
        <f t="shared" si="204"/>
        <v>21:1063</v>
      </c>
      <c r="D3274" s="1" t="str">
        <f t="shared" si="205"/>
        <v>21:0124</v>
      </c>
      <c r="E3274" t="s">
        <v>14006</v>
      </c>
      <c r="F3274" t="s">
        <v>14007</v>
      </c>
      <c r="H3274">
        <v>50.671416000000001</v>
      </c>
      <c r="I3274">
        <v>-117.4478498</v>
      </c>
      <c r="J3274" s="1" t="str">
        <f t="shared" si="206"/>
        <v>NGR bulk stream sediment</v>
      </c>
      <c r="K3274" s="1" t="str">
        <f t="shared" si="207"/>
        <v>&lt;177 micron (NGR)</v>
      </c>
      <c r="L3274">
        <v>15</v>
      </c>
      <c r="M3274" t="s">
        <v>195</v>
      </c>
      <c r="N3274">
        <v>248</v>
      </c>
      <c r="O3274" t="s">
        <v>59</v>
      </c>
      <c r="P3274" t="s">
        <v>145</v>
      </c>
      <c r="Q3274" t="s">
        <v>588</v>
      </c>
      <c r="R3274" t="s">
        <v>238</v>
      </c>
      <c r="S3274" t="s">
        <v>121</v>
      </c>
      <c r="T3274" t="s">
        <v>162</v>
      </c>
      <c r="U3274" t="s">
        <v>77</v>
      </c>
      <c r="V3274" t="s">
        <v>102</v>
      </c>
      <c r="W3274" t="s">
        <v>282</v>
      </c>
      <c r="X3274" t="s">
        <v>51</v>
      </c>
      <c r="Y3274" t="s">
        <v>120</v>
      </c>
      <c r="Z3274" t="s">
        <v>56</v>
      </c>
      <c r="AA3274" t="s">
        <v>51</v>
      </c>
      <c r="AB3274" t="s">
        <v>84</v>
      </c>
      <c r="AC3274" t="s">
        <v>438</v>
      </c>
      <c r="AD3274" t="s">
        <v>140</v>
      </c>
      <c r="AE3274" t="s">
        <v>235</v>
      </c>
      <c r="AF3274" t="s">
        <v>374</v>
      </c>
      <c r="AG3274" t="s">
        <v>188</v>
      </c>
      <c r="AH3274" t="s">
        <v>87</v>
      </c>
      <c r="AI3274" t="s">
        <v>174</v>
      </c>
      <c r="AJ3274" t="s">
        <v>55</v>
      </c>
      <c r="AK3274" t="s">
        <v>111</v>
      </c>
      <c r="AL3274" t="s">
        <v>103</v>
      </c>
      <c r="AM3274" t="s">
        <v>47</v>
      </c>
      <c r="AN3274" t="s">
        <v>65</v>
      </c>
      <c r="AO3274" t="s">
        <v>46</v>
      </c>
    </row>
    <row r="3275" spans="1:41" hidden="1" x14ac:dyDescent="0.25">
      <c r="A3275" t="s">
        <v>14008</v>
      </c>
      <c r="B3275" t="s">
        <v>14009</v>
      </c>
      <c r="C3275" s="1" t="str">
        <f t="shared" si="204"/>
        <v>21:1063</v>
      </c>
      <c r="D3275" s="1" t="str">
        <f t="shared" si="205"/>
        <v>21:0124</v>
      </c>
      <c r="E3275" t="s">
        <v>14010</v>
      </c>
      <c r="F3275" t="s">
        <v>14011</v>
      </c>
      <c r="H3275">
        <v>50.667177899999999</v>
      </c>
      <c r="I3275">
        <v>-117.4041709</v>
      </c>
      <c r="J3275" s="1" t="str">
        <f t="shared" si="206"/>
        <v>NGR bulk stream sediment</v>
      </c>
      <c r="K3275" s="1" t="str">
        <f t="shared" si="207"/>
        <v>&lt;177 micron (NGR)</v>
      </c>
      <c r="L3275">
        <v>15</v>
      </c>
      <c r="M3275" t="s">
        <v>205</v>
      </c>
      <c r="N3275">
        <v>249</v>
      </c>
      <c r="O3275" t="s">
        <v>58</v>
      </c>
      <c r="P3275" t="s">
        <v>51</v>
      </c>
      <c r="Q3275" t="s">
        <v>807</v>
      </c>
      <c r="R3275" t="s">
        <v>185</v>
      </c>
      <c r="S3275" t="s">
        <v>695</v>
      </c>
      <c r="T3275" t="s">
        <v>131</v>
      </c>
      <c r="U3275" t="s">
        <v>146</v>
      </c>
      <c r="V3275" t="s">
        <v>101</v>
      </c>
      <c r="W3275" t="s">
        <v>371</v>
      </c>
      <c r="X3275" t="s">
        <v>66</v>
      </c>
      <c r="Y3275" t="s">
        <v>207</v>
      </c>
      <c r="Z3275" t="s">
        <v>56</v>
      </c>
      <c r="AA3275" t="s">
        <v>46</v>
      </c>
      <c r="AB3275" t="s">
        <v>185</v>
      </c>
      <c r="AC3275" t="s">
        <v>399</v>
      </c>
      <c r="AD3275" t="s">
        <v>583</v>
      </c>
      <c r="AE3275" t="s">
        <v>57</v>
      </c>
      <c r="AF3275" t="s">
        <v>175</v>
      </c>
      <c r="AG3275" t="s">
        <v>8594</v>
      </c>
      <c r="AH3275" t="s">
        <v>228</v>
      </c>
      <c r="AI3275" t="s">
        <v>63</v>
      </c>
      <c r="AJ3275" t="s">
        <v>2181</v>
      </c>
      <c r="AK3275" t="s">
        <v>158</v>
      </c>
      <c r="AL3275" t="s">
        <v>47</v>
      </c>
      <c r="AM3275" t="s">
        <v>122</v>
      </c>
      <c r="AN3275" t="s">
        <v>1069</v>
      </c>
      <c r="AO3275" t="s">
        <v>197</v>
      </c>
    </row>
    <row r="3276" spans="1:41" hidden="1" x14ac:dyDescent="0.25">
      <c r="A3276" t="s">
        <v>14012</v>
      </c>
      <c r="B3276" t="s">
        <v>14013</v>
      </c>
      <c r="C3276" s="1" t="str">
        <f t="shared" si="204"/>
        <v>21:1063</v>
      </c>
      <c r="D3276" s="1" t="str">
        <f t="shared" si="205"/>
        <v>21:0124</v>
      </c>
      <c r="E3276" t="s">
        <v>14014</v>
      </c>
      <c r="F3276" t="s">
        <v>14015</v>
      </c>
      <c r="H3276">
        <v>50.655394299999998</v>
      </c>
      <c r="I3276">
        <v>-117.3780273</v>
      </c>
      <c r="J3276" s="1" t="str">
        <f t="shared" si="206"/>
        <v>NGR bulk stream sediment</v>
      </c>
      <c r="K3276" s="1" t="str">
        <f t="shared" si="207"/>
        <v>&lt;177 micron (NGR)</v>
      </c>
      <c r="L3276">
        <v>15</v>
      </c>
      <c r="M3276" t="s">
        <v>214</v>
      </c>
      <c r="N3276">
        <v>250</v>
      </c>
      <c r="O3276" t="s">
        <v>273</v>
      </c>
      <c r="P3276" t="s">
        <v>5737</v>
      </c>
      <c r="Q3276" t="s">
        <v>424</v>
      </c>
      <c r="R3276" t="s">
        <v>173</v>
      </c>
      <c r="S3276" t="s">
        <v>554</v>
      </c>
      <c r="T3276" t="s">
        <v>124</v>
      </c>
      <c r="U3276" t="s">
        <v>207</v>
      </c>
      <c r="V3276" t="s">
        <v>173</v>
      </c>
      <c r="W3276" t="s">
        <v>52</v>
      </c>
      <c r="X3276" t="s">
        <v>103</v>
      </c>
      <c r="Y3276" t="s">
        <v>120</v>
      </c>
      <c r="Z3276" t="s">
        <v>56</v>
      </c>
      <c r="AA3276" t="s">
        <v>46</v>
      </c>
      <c r="AB3276" t="s">
        <v>61</v>
      </c>
      <c r="AC3276" t="s">
        <v>589</v>
      </c>
      <c r="AD3276" t="s">
        <v>239</v>
      </c>
      <c r="AE3276" t="s">
        <v>108</v>
      </c>
      <c r="AF3276" t="s">
        <v>283</v>
      </c>
      <c r="AG3276" t="s">
        <v>242</v>
      </c>
      <c r="AH3276" t="s">
        <v>161</v>
      </c>
      <c r="AI3276" t="s">
        <v>87</v>
      </c>
      <c r="AJ3276" t="s">
        <v>365</v>
      </c>
      <c r="AK3276" t="s">
        <v>270</v>
      </c>
      <c r="AL3276" t="s">
        <v>103</v>
      </c>
      <c r="AM3276" t="s">
        <v>47</v>
      </c>
      <c r="AN3276" t="s">
        <v>638</v>
      </c>
      <c r="AO3276" t="s">
        <v>66</v>
      </c>
    </row>
    <row r="3277" spans="1:41" hidden="1" x14ac:dyDescent="0.25">
      <c r="A3277" t="s">
        <v>14016</v>
      </c>
      <c r="B3277" t="s">
        <v>14017</v>
      </c>
      <c r="C3277" s="1" t="str">
        <f t="shared" si="204"/>
        <v>21:1063</v>
      </c>
      <c r="D3277" s="1" t="str">
        <f t="shared" si="205"/>
        <v>21:0124</v>
      </c>
      <c r="E3277" t="s">
        <v>14018</v>
      </c>
      <c r="F3277" t="s">
        <v>14019</v>
      </c>
      <c r="H3277">
        <v>50.663927299999997</v>
      </c>
      <c r="I3277">
        <v>-117.4353551</v>
      </c>
      <c r="J3277" s="1" t="str">
        <f t="shared" si="206"/>
        <v>NGR bulk stream sediment</v>
      </c>
      <c r="K3277" s="1" t="str">
        <f t="shared" si="207"/>
        <v>&lt;177 micron (NGR)</v>
      </c>
      <c r="L3277">
        <v>15</v>
      </c>
      <c r="M3277" t="s">
        <v>223</v>
      </c>
      <c r="N3277">
        <v>251</v>
      </c>
      <c r="O3277" t="s">
        <v>243</v>
      </c>
      <c r="P3277" t="s">
        <v>269</v>
      </c>
      <c r="Q3277" t="s">
        <v>234</v>
      </c>
      <c r="R3277" t="s">
        <v>101</v>
      </c>
      <c r="S3277" t="s">
        <v>237</v>
      </c>
      <c r="T3277" t="s">
        <v>165</v>
      </c>
      <c r="U3277" t="s">
        <v>399</v>
      </c>
      <c r="V3277" t="s">
        <v>173</v>
      </c>
      <c r="W3277" t="s">
        <v>227</v>
      </c>
      <c r="X3277" t="s">
        <v>209</v>
      </c>
      <c r="Y3277" t="s">
        <v>597</v>
      </c>
      <c r="Z3277" t="s">
        <v>56</v>
      </c>
      <c r="AA3277" t="s">
        <v>46</v>
      </c>
      <c r="AB3277" t="s">
        <v>87</v>
      </c>
      <c r="AC3277" t="s">
        <v>187</v>
      </c>
      <c r="AD3277" t="s">
        <v>583</v>
      </c>
      <c r="AE3277" t="s">
        <v>161</v>
      </c>
      <c r="AF3277" t="s">
        <v>76</v>
      </c>
      <c r="AG3277" t="s">
        <v>818</v>
      </c>
      <c r="AH3277" t="s">
        <v>81</v>
      </c>
      <c r="AI3277" t="s">
        <v>105</v>
      </c>
      <c r="AJ3277" t="s">
        <v>66</v>
      </c>
      <c r="AK3277" t="s">
        <v>158</v>
      </c>
      <c r="AL3277" t="s">
        <v>47</v>
      </c>
      <c r="AM3277" t="s">
        <v>122</v>
      </c>
      <c r="AN3277" t="s">
        <v>1157</v>
      </c>
      <c r="AO3277" t="s">
        <v>165</v>
      </c>
    </row>
    <row r="3278" spans="1:41" hidden="1" x14ac:dyDescent="0.25">
      <c r="A3278" t="s">
        <v>14020</v>
      </c>
      <c r="B3278" t="s">
        <v>14021</v>
      </c>
      <c r="C3278" s="1" t="str">
        <f t="shared" si="204"/>
        <v>21:1063</v>
      </c>
      <c r="D3278" s="1" t="str">
        <f t="shared" si="205"/>
        <v>21:0124</v>
      </c>
      <c r="E3278" t="s">
        <v>14022</v>
      </c>
      <c r="F3278" t="s">
        <v>14023</v>
      </c>
      <c r="H3278">
        <v>50.669118599999997</v>
      </c>
      <c r="I3278">
        <v>-117.4804733</v>
      </c>
      <c r="J3278" s="1" t="str">
        <f t="shared" si="206"/>
        <v>NGR bulk stream sediment</v>
      </c>
      <c r="K3278" s="1" t="str">
        <f t="shared" si="207"/>
        <v>&lt;177 micron (NGR)</v>
      </c>
      <c r="L3278">
        <v>15</v>
      </c>
      <c r="M3278" t="s">
        <v>233</v>
      </c>
      <c r="N3278">
        <v>252</v>
      </c>
      <c r="O3278" t="s">
        <v>217</v>
      </c>
      <c r="P3278" t="s">
        <v>51</v>
      </c>
      <c r="Q3278" t="s">
        <v>832</v>
      </c>
      <c r="R3278" t="s">
        <v>235</v>
      </c>
      <c r="S3278" t="s">
        <v>237</v>
      </c>
      <c r="T3278" t="s">
        <v>175</v>
      </c>
      <c r="U3278" t="s">
        <v>183</v>
      </c>
      <c r="V3278" t="s">
        <v>257</v>
      </c>
      <c r="W3278" t="s">
        <v>103</v>
      </c>
      <c r="X3278" t="s">
        <v>55</v>
      </c>
      <c r="Y3278" t="s">
        <v>331</v>
      </c>
      <c r="Z3278" t="s">
        <v>56</v>
      </c>
      <c r="AA3278" t="s">
        <v>46</v>
      </c>
      <c r="AB3278" t="s">
        <v>185</v>
      </c>
      <c r="AC3278" t="s">
        <v>90</v>
      </c>
      <c r="AD3278" t="s">
        <v>146</v>
      </c>
      <c r="AE3278" t="s">
        <v>61</v>
      </c>
      <c r="AF3278" t="s">
        <v>108</v>
      </c>
      <c r="AG3278" t="s">
        <v>3858</v>
      </c>
      <c r="AH3278" t="s">
        <v>61</v>
      </c>
      <c r="AI3278" t="s">
        <v>185</v>
      </c>
      <c r="AJ3278" t="s">
        <v>50</v>
      </c>
      <c r="AK3278" t="s">
        <v>224</v>
      </c>
      <c r="AL3278" t="s">
        <v>47</v>
      </c>
      <c r="AM3278" t="s">
        <v>122</v>
      </c>
      <c r="AN3278" t="s">
        <v>294</v>
      </c>
      <c r="AO3278" t="s">
        <v>59</v>
      </c>
    </row>
    <row r="3279" spans="1:41" hidden="1" x14ac:dyDescent="0.25">
      <c r="A3279" t="s">
        <v>14024</v>
      </c>
      <c r="B3279" t="s">
        <v>14025</v>
      </c>
      <c r="C3279" s="1" t="str">
        <f t="shared" si="204"/>
        <v>21:1063</v>
      </c>
      <c r="D3279" s="1" t="str">
        <f t="shared" si="205"/>
        <v>21:0124</v>
      </c>
      <c r="E3279" t="s">
        <v>14026</v>
      </c>
      <c r="F3279" t="s">
        <v>14027</v>
      </c>
      <c r="H3279">
        <v>50.676085499999999</v>
      </c>
      <c r="I3279">
        <v>-117.489744</v>
      </c>
      <c r="J3279" s="1" t="str">
        <f t="shared" si="206"/>
        <v>NGR bulk stream sediment</v>
      </c>
      <c r="K3279" s="1" t="str">
        <f t="shared" si="207"/>
        <v>&lt;177 micron (NGR)</v>
      </c>
      <c r="L3279">
        <v>15</v>
      </c>
      <c r="M3279" t="s">
        <v>248</v>
      </c>
      <c r="N3279">
        <v>253</v>
      </c>
      <c r="O3279" t="s">
        <v>50</v>
      </c>
      <c r="P3279" t="s">
        <v>103</v>
      </c>
      <c r="Q3279" t="s">
        <v>832</v>
      </c>
      <c r="R3279" t="s">
        <v>257</v>
      </c>
      <c r="S3279" t="s">
        <v>386</v>
      </c>
      <c r="T3279" t="s">
        <v>145</v>
      </c>
      <c r="U3279" t="s">
        <v>240</v>
      </c>
      <c r="V3279" t="s">
        <v>60</v>
      </c>
      <c r="W3279" t="s">
        <v>123</v>
      </c>
      <c r="X3279" t="s">
        <v>66</v>
      </c>
      <c r="Y3279" t="s">
        <v>226</v>
      </c>
      <c r="Z3279" t="s">
        <v>56</v>
      </c>
      <c r="AA3279" t="s">
        <v>46</v>
      </c>
      <c r="AB3279" t="s">
        <v>87</v>
      </c>
      <c r="AC3279" t="s">
        <v>197</v>
      </c>
      <c r="AD3279" t="s">
        <v>237</v>
      </c>
      <c r="AE3279" t="s">
        <v>149</v>
      </c>
      <c r="AF3279" t="s">
        <v>76</v>
      </c>
      <c r="AG3279" t="s">
        <v>903</v>
      </c>
      <c r="AH3279" t="s">
        <v>81</v>
      </c>
      <c r="AI3279" t="s">
        <v>64</v>
      </c>
      <c r="AJ3279" t="s">
        <v>2109</v>
      </c>
      <c r="AK3279" t="s">
        <v>181</v>
      </c>
      <c r="AL3279" t="s">
        <v>47</v>
      </c>
      <c r="AM3279" t="s">
        <v>103</v>
      </c>
      <c r="AN3279" t="s">
        <v>97</v>
      </c>
      <c r="AO3279" t="s">
        <v>269</v>
      </c>
    </row>
    <row r="3280" spans="1:41" hidden="1" x14ac:dyDescent="0.25">
      <c r="A3280" t="s">
        <v>14028</v>
      </c>
      <c r="B3280" t="s">
        <v>14029</v>
      </c>
      <c r="C3280" s="1" t="str">
        <f t="shared" si="204"/>
        <v>21:1063</v>
      </c>
      <c r="D3280" s="1" t="str">
        <f t="shared" si="205"/>
        <v>21:0124</v>
      </c>
      <c r="E3280" t="s">
        <v>14030</v>
      </c>
      <c r="F3280" t="s">
        <v>14031</v>
      </c>
      <c r="H3280">
        <v>50.665512999999997</v>
      </c>
      <c r="I3280">
        <v>-117.5139994</v>
      </c>
      <c r="J3280" s="1" t="str">
        <f t="shared" si="206"/>
        <v>NGR bulk stream sediment</v>
      </c>
      <c r="K3280" s="1" t="str">
        <f t="shared" si="207"/>
        <v>&lt;177 micron (NGR)</v>
      </c>
      <c r="L3280">
        <v>15</v>
      </c>
      <c r="M3280" t="s">
        <v>256</v>
      </c>
      <c r="N3280">
        <v>254</v>
      </c>
      <c r="O3280" t="s">
        <v>209</v>
      </c>
      <c r="P3280" t="s">
        <v>103</v>
      </c>
      <c r="Q3280" t="s">
        <v>275</v>
      </c>
      <c r="R3280" t="s">
        <v>238</v>
      </c>
      <c r="S3280" t="s">
        <v>146</v>
      </c>
      <c r="T3280" t="s">
        <v>50</v>
      </c>
      <c r="U3280" t="s">
        <v>934</v>
      </c>
      <c r="V3280" t="s">
        <v>130</v>
      </c>
      <c r="W3280" t="s">
        <v>130</v>
      </c>
      <c r="X3280" t="s">
        <v>73</v>
      </c>
      <c r="Y3280" t="s">
        <v>934</v>
      </c>
      <c r="Z3280" t="s">
        <v>56</v>
      </c>
      <c r="AA3280" t="s">
        <v>46</v>
      </c>
      <c r="AB3280" t="s">
        <v>54</v>
      </c>
      <c r="AC3280" t="s">
        <v>209</v>
      </c>
      <c r="AD3280" t="s">
        <v>146</v>
      </c>
      <c r="AE3280" t="s">
        <v>87</v>
      </c>
      <c r="AF3280" t="s">
        <v>58</v>
      </c>
      <c r="AG3280" t="s">
        <v>224</v>
      </c>
      <c r="AH3280" t="s">
        <v>174</v>
      </c>
      <c r="AI3280" t="s">
        <v>57</v>
      </c>
      <c r="AJ3280" t="s">
        <v>76</v>
      </c>
      <c r="AK3280" t="s">
        <v>188</v>
      </c>
      <c r="AL3280" t="s">
        <v>47</v>
      </c>
      <c r="AM3280" t="s">
        <v>47</v>
      </c>
      <c r="AN3280" t="s">
        <v>533</v>
      </c>
      <c r="AO3280" t="s">
        <v>47</v>
      </c>
    </row>
    <row r="3281" spans="1:41" hidden="1" x14ac:dyDescent="0.25">
      <c r="A3281" t="s">
        <v>14032</v>
      </c>
      <c r="B3281" t="s">
        <v>14033</v>
      </c>
      <c r="C3281" s="1" t="str">
        <f t="shared" si="204"/>
        <v>21:1063</v>
      </c>
      <c r="D3281" s="1" t="str">
        <f t="shared" si="205"/>
        <v>21:0124</v>
      </c>
      <c r="E3281" t="s">
        <v>14034</v>
      </c>
      <c r="F3281" t="s">
        <v>14035</v>
      </c>
      <c r="H3281">
        <v>50.657203799999998</v>
      </c>
      <c r="I3281">
        <v>-117.54552820000001</v>
      </c>
      <c r="J3281" s="1" t="str">
        <f t="shared" si="206"/>
        <v>NGR bulk stream sediment</v>
      </c>
      <c r="K3281" s="1" t="str">
        <f t="shared" si="207"/>
        <v>&lt;177 micron (NGR)</v>
      </c>
      <c r="L3281">
        <v>15</v>
      </c>
      <c r="M3281" t="s">
        <v>265</v>
      </c>
      <c r="N3281">
        <v>255</v>
      </c>
      <c r="O3281" t="s">
        <v>228</v>
      </c>
      <c r="P3281" t="s">
        <v>103</v>
      </c>
      <c r="Q3281" t="s">
        <v>533</v>
      </c>
      <c r="R3281" t="s">
        <v>145</v>
      </c>
      <c r="S3281" t="s">
        <v>328</v>
      </c>
      <c r="T3281" t="s">
        <v>51</v>
      </c>
      <c r="U3281" t="s">
        <v>90</v>
      </c>
      <c r="V3281" t="s">
        <v>87</v>
      </c>
      <c r="W3281" t="s">
        <v>64</v>
      </c>
      <c r="X3281" t="s">
        <v>73</v>
      </c>
      <c r="Y3281" t="s">
        <v>475</v>
      </c>
      <c r="Z3281" t="s">
        <v>56</v>
      </c>
      <c r="AA3281" t="s">
        <v>46</v>
      </c>
      <c r="AB3281" t="s">
        <v>53</v>
      </c>
      <c r="AC3281" t="s">
        <v>225</v>
      </c>
      <c r="AD3281" t="s">
        <v>75</v>
      </c>
      <c r="AE3281" t="s">
        <v>53</v>
      </c>
      <c r="AF3281" t="s">
        <v>371</v>
      </c>
      <c r="AG3281" t="s">
        <v>109</v>
      </c>
      <c r="AH3281" t="s">
        <v>62</v>
      </c>
      <c r="AI3281" t="s">
        <v>198</v>
      </c>
      <c r="AJ3281" t="s">
        <v>58</v>
      </c>
      <c r="AK3281" t="s">
        <v>371</v>
      </c>
      <c r="AL3281" t="s">
        <v>47</v>
      </c>
      <c r="AM3281" t="s">
        <v>47</v>
      </c>
      <c r="AN3281" t="s">
        <v>65</v>
      </c>
      <c r="AO3281" t="s">
        <v>47</v>
      </c>
    </row>
    <row r="3282" spans="1:41" hidden="1" x14ac:dyDescent="0.25">
      <c r="A3282" t="s">
        <v>14036</v>
      </c>
      <c r="B3282" t="s">
        <v>14037</v>
      </c>
      <c r="C3282" s="1" t="str">
        <f t="shared" si="204"/>
        <v>21:1063</v>
      </c>
      <c r="D3282" s="1" t="str">
        <f t="shared" si="205"/>
        <v>21:0124</v>
      </c>
      <c r="E3282" t="s">
        <v>14038</v>
      </c>
      <c r="F3282" t="s">
        <v>14039</v>
      </c>
      <c r="H3282">
        <v>50.733281900000001</v>
      </c>
      <c r="I3282">
        <v>-117.72723929999999</v>
      </c>
      <c r="J3282" s="1" t="str">
        <f t="shared" si="206"/>
        <v>NGR bulk stream sediment</v>
      </c>
      <c r="K3282" s="1" t="str">
        <f t="shared" si="207"/>
        <v>&lt;177 micron (NGR)</v>
      </c>
      <c r="L3282">
        <v>16</v>
      </c>
      <c r="M3282" t="s">
        <v>45</v>
      </c>
      <c r="N3282">
        <v>256</v>
      </c>
      <c r="O3282" t="s">
        <v>85</v>
      </c>
      <c r="P3282" t="s">
        <v>85</v>
      </c>
      <c r="Q3282" t="s">
        <v>668</v>
      </c>
      <c r="R3282" t="s">
        <v>164</v>
      </c>
      <c r="S3282" t="s">
        <v>343</v>
      </c>
      <c r="T3282" t="s">
        <v>269</v>
      </c>
      <c r="U3282" t="s">
        <v>438</v>
      </c>
      <c r="V3282" t="s">
        <v>47</v>
      </c>
      <c r="W3282" t="s">
        <v>493</v>
      </c>
      <c r="X3282" t="s">
        <v>51</v>
      </c>
      <c r="Y3282" t="s">
        <v>80</v>
      </c>
      <c r="Z3282" t="s">
        <v>56</v>
      </c>
      <c r="AA3282" t="s">
        <v>137</v>
      </c>
      <c r="AB3282" t="s">
        <v>149</v>
      </c>
      <c r="AC3282" t="s">
        <v>559</v>
      </c>
      <c r="AD3282" t="s">
        <v>358</v>
      </c>
      <c r="AE3282" t="s">
        <v>53</v>
      </c>
      <c r="AF3282" t="s">
        <v>76</v>
      </c>
      <c r="AG3282" t="s">
        <v>371</v>
      </c>
      <c r="AH3282" t="s">
        <v>87</v>
      </c>
      <c r="AI3282" t="s">
        <v>46</v>
      </c>
      <c r="AJ3282" t="s">
        <v>58</v>
      </c>
      <c r="AK3282" t="s">
        <v>60</v>
      </c>
      <c r="AL3282" t="s">
        <v>47</v>
      </c>
      <c r="AM3282" t="s">
        <v>47</v>
      </c>
      <c r="AN3282" t="s">
        <v>65</v>
      </c>
      <c r="AO3282" t="s">
        <v>52</v>
      </c>
    </row>
    <row r="3283" spans="1:41" hidden="1" x14ac:dyDescent="0.25">
      <c r="A3283" t="s">
        <v>14040</v>
      </c>
      <c r="B3283" t="s">
        <v>14041</v>
      </c>
      <c r="C3283" s="1" t="str">
        <f t="shared" ref="C3283:C3346" si="208">HYPERLINK("http://geochem.nrcan.gc.ca/cdogs/content/bdl/bdl211063_e.htm", "21:1063")</f>
        <v>21:1063</v>
      </c>
      <c r="D3283" s="1" t="str">
        <f t="shared" ref="D3283:D3346" si="209">HYPERLINK("http://geochem.nrcan.gc.ca/cdogs/content/svy/svy210124_e.htm", "21:0124")</f>
        <v>21:0124</v>
      </c>
      <c r="E3283" t="s">
        <v>14042</v>
      </c>
      <c r="F3283" t="s">
        <v>14043</v>
      </c>
      <c r="H3283">
        <v>50.740271700000001</v>
      </c>
      <c r="I3283">
        <v>-117.7210685</v>
      </c>
      <c r="J3283" s="1" t="str">
        <f t="shared" si="206"/>
        <v>NGR bulk stream sediment</v>
      </c>
      <c r="K3283" s="1" t="str">
        <f t="shared" si="207"/>
        <v>&lt;177 micron (NGR)</v>
      </c>
      <c r="L3283">
        <v>16</v>
      </c>
      <c r="M3283" t="s">
        <v>71</v>
      </c>
      <c r="N3283">
        <v>257</v>
      </c>
      <c r="O3283" t="s">
        <v>90</v>
      </c>
      <c r="P3283" t="s">
        <v>76</v>
      </c>
      <c r="Q3283" t="s">
        <v>234</v>
      </c>
      <c r="R3283" t="s">
        <v>63</v>
      </c>
      <c r="S3283" t="s">
        <v>226</v>
      </c>
      <c r="T3283" t="s">
        <v>66</v>
      </c>
      <c r="U3283" t="s">
        <v>559</v>
      </c>
      <c r="V3283" t="s">
        <v>60</v>
      </c>
      <c r="W3283" t="s">
        <v>102</v>
      </c>
      <c r="X3283" t="s">
        <v>55</v>
      </c>
      <c r="Y3283" t="s">
        <v>126</v>
      </c>
      <c r="Z3283" t="s">
        <v>56</v>
      </c>
      <c r="AA3283" t="s">
        <v>47</v>
      </c>
      <c r="AB3283" t="s">
        <v>87</v>
      </c>
      <c r="AC3283" t="s">
        <v>239</v>
      </c>
      <c r="AD3283" t="s">
        <v>829</v>
      </c>
      <c r="AE3283" t="s">
        <v>336</v>
      </c>
      <c r="AF3283" t="s">
        <v>55</v>
      </c>
      <c r="AG3283" t="s">
        <v>181</v>
      </c>
      <c r="AH3283" t="s">
        <v>63</v>
      </c>
      <c r="AI3283" t="s">
        <v>174</v>
      </c>
      <c r="AJ3283" t="s">
        <v>66</v>
      </c>
      <c r="AK3283" t="s">
        <v>111</v>
      </c>
      <c r="AL3283" t="s">
        <v>47</v>
      </c>
      <c r="AM3283" t="s">
        <v>47</v>
      </c>
      <c r="AN3283" t="s">
        <v>345</v>
      </c>
      <c r="AO3283" t="s">
        <v>98</v>
      </c>
    </row>
    <row r="3284" spans="1:41" hidden="1" x14ac:dyDescent="0.25">
      <c r="A3284" t="s">
        <v>14044</v>
      </c>
      <c r="B3284" t="s">
        <v>14045</v>
      </c>
      <c r="C3284" s="1" t="str">
        <f t="shared" si="208"/>
        <v>21:1063</v>
      </c>
      <c r="D3284" s="1" t="str">
        <f t="shared" si="209"/>
        <v>21:0124</v>
      </c>
      <c r="E3284" t="s">
        <v>14046</v>
      </c>
      <c r="F3284" t="s">
        <v>14047</v>
      </c>
      <c r="H3284">
        <v>50.691436799999998</v>
      </c>
      <c r="I3284">
        <v>-117.7612408</v>
      </c>
      <c r="J3284" s="1" t="str">
        <f t="shared" si="206"/>
        <v>NGR bulk stream sediment</v>
      </c>
      <c r="K3284" s="1" t="str">
        <f t="shared" si="207"/>
        <v>&lt;177 micron (NGR)</v>
      </c>
      <c r="L3284">
        <v>16</v>
      </c>
      <c r="M3284" t="s">
        <v>95</v>
      </c>
      <c r="N3284">
        <v>258</v>
      </c>
      <c r="O3284" t="s">
        <v>185</v>
      </c>
      <c r="P3284" t="s">
        <v>59</v>
      </c>
      <c r="Q3284" t="s">
        <v>119</v>
      </c>
      <c r="R3284" t="s">
        <v>439</v>
      </c>
      <c r="S3284" t="s">
        <v>190</v>
      </c>
      <c r="T3284" t="s">
        <v>98</v>
      </c>
      <c r="U3284" t="s">
        <v>184</v>
      </c>
      <c r="V3284" t="s">
        <v>125</v>
      </c>
      <c r="W3284" t="s">
        <v>282</v>
      </c>
      <c r="X3284" t="s">
        <v>122</v>
      </c>
      <c r="Y3284" t="s">
        <v>269</v>
      </c>
      <c r="Z3284" t="s">
        <v>56</v>
      </c>
      <c r="AA3284" t="s">
        <v>46</v>
      </c>
      <c r="AB3284" t="s">
        <v>87</v>
      </c>
      <c r="AC3284" t="s">
        <v>290</v>
      </c>
      <c r="AD3284" t="s">
        <v>124</v>
      </c>
      <c r="AE3284" t="s">
        <v>56</v>
      </c>
      <c r="AF3284" t="s">
        <v>175</v>
      </c>
      <c r="AG3284" t="s">
        <v>271</v>
      </c>
      <c r="AH3284" t="s">
        <v>198</v>
      </c>
      <c r="AI3284" t="s">
        <v>46</v>
      </c>
      <c r="AJ3284" t="s">
        <v>128</v>
      </c>
      <c r="AK3284" t="s">
        <v>78</v>
      </c>
      <c r="AL3284" t="s">
        <v>47</v>
      </c>
      <c r="AM3284" t="s">
        <v>47</v>
      </c>
      <c r="AN3284" t="s">
        <v>65</v>
      </c>
      <c r="AO3284" t="s">
        <v>330</v>
      </c>
    </row>
    <row r="3285" spans="1:41" hidden="1" x14ac:dyDescent="0.25">
      <c r="A3285" t="s">
        <v>14048</v>
      </c>
      <c r="B3285" t="s">
        <v>14049</v>
      </c>
      <c r="C3285" s="1" t="str">
        <f t="shared" si="208"/>
        <v>21:1063</v>
      </c>
      <c r="D3285" s="1" t="str">
        <f t="shared" si="209"/>
        <v>21:0124</v>
      </c>
      <c r="E3285" t="s">
        <v>14050</v>
      </c>
      <c r="F3285" t="s">
        <v>14051</v>
      </c>
      <c r="H3285">
        <v>50.703049800000002</v>
      </c>
      <c r="I3285">
        <v>-117.7109561</v>
      </c>
      <c r="J3285" s="1" t="str">
        <f t="shared" si="206"/>
        <v>NGR bulk stream sediment</v>
      </c>
      <c r="K3285" s="1" t="str">
        <f t="shared" si="207"/>
        <v>&lt;177 micron (NGR)</v>
      </c>
      <c r="L3285">
        <v>16</v>
      </c>
      <c r="M3285" t="s">
        <v>117</v>
      </c>
      <c r="N3285">
        <v>259</v>
      </c>
      <c r="O3285" t="s">
        <v>206</v>
      </c>
      <c r="P3285" t="s">
        <v>47</v>
      </c>
      <c r="Q3285" t="s">
        <v>508</v>
      </c>
      <c r="R3285" t="s">
        <v>412</v>
      </c>
      <c r="S3285" t="s">
        <v>462</v>
      </c>
      <c r="T3285" t="s">
        <v>269</v>
      </c>
      <c r="U3285" t="s">
        <v>237</v>
      </c>
      <c r="V3285" t="s">
        <v>105</v>
      </c>
      <c r="W3285" t="s">
        <v>493</v>
      </c>
      <c r="X3285" t="s">
        <v>47</v>
      </c>
      <c r="Y3285" t="s">
        <v>99</v>
      </c>
      <c r="Z3285" t="s">
        <v>56</v>
      </c>
      <c r="AA3285" t="s">
        <v>51</v>
      </c>
      <c r="AB3285" t="s">
        <v>174</v>
      </c>
      <c r="AC3285" t="s">
        <v>160</v>
      </c>
      <c r="AD3285" t="s">
        <v>475</v>
      </c>
      <c r="AE3285" t="s">
        <v>56</v>
      </c>
      <c r="AF3285" t="s">
        <v>267</v>
      </c>
      <c r="AG3285" t="s">
        <v>282</v>
      </c>
      <c r="AH3285" t="s">
        <v>198</v>
      </c>
      <c r="AI3285" t="s">
        <v>198</v>
      </c>
      <c r="AJ3285" t="s">
        <v>51</v>
      </c>
      <c r="AK3285" t="s">
        <v>63</v>
      </c>
      <c r="AL3285" t="s">
        <v>47</v>
      </c>
      <c r="AM3285" t="s">
        <v>47</v>
      </c>
      <c r="AN3285" t="s">
        <v>65</v>
      </c>
      <c r="AO3285" t="s">
        <v>52</v>
      </c>
    </row>
    <row r="3286" spans="1:41" hidden="1" x14ac:dyDescent="0.25">
      <c r="A3286" t="s">
        <v>14052</v>
      </c>
      <c r="B3286" t="s">
        <v>14053</v>
      </c>
      <c r="C3286" s="1" t="str">
        <f t="shared" si="208"/>
        <v>21:1063</v>
      </c>
      <c r="D3286" s="1" t="str">
        <f t="shared" si="209"/>
        <v>21:0124</v>
      </c>
      <c r="E3286" t="s">
        <v>14054</v>
      </c>
      <c r="F3286" t="s">
        <v>14055</v>
      </c>
      <c r="H3286">
        <v>50.697182499999997</v>
      </c>
      <c r="I3286">
        <v>-117.7012108</v>
      </c>
      <c r="J3286" s="1" t="str">
        <f t="shared" si="206"/>
        <v>NGR bulk stream sediment</v>
      </c>
      <c r="K3286" s="1" t="str">
        <f t="shared" si="207"/>
        <v>&lt;177 micron (NGR)</v>
      </c>
      <c r="L3286">
        <v>16</v>
      </c>
      <c r="M3286" t="s">
        <v>280</v>
      </c>
      <c r="N3286">
        <v>260</v>
      </c>
      <c r="O3286" t="s">
        <v>78</v>
      </c>
      <c r="P3286" t="s">
        <v>122</v>
      </c>
      <c r="Q3286" t="s">
        <v>463</v>
      </c>
      <c r="R3286" t="s">
        <v>406</v>
      </c>
      <c r="S3286" t="s">
        <v>162</v>
      </c>
      <c r="T3286" t="s">
        <v>59</v>
      </c>
      <c r="U3286" t="s">
        <v>438</v>
      </c>
      <c r="V3286" t="s">
        <v>105</v>
      </c>
      <c r="W3286" t="s">
        <v>455</v>
      </c>
      <c r="X3286" t="s">
        <v>47</v>
      </c>
      <c r="Y3286" t="s">
        <v>217</v>
      </c>
      <c r="Z3286" t="s">
        <v>56</v>
      </c>
      <c r="AA3286" t="s">
        <v>330</v>
      </c>
      <c r="AB3286" t="s">
        <v>185</v>
      </c>
      <c r="AC3286" t="s">
        <v>268</v>
      </c>
      <c r="AD3286" t="s">
        <v>104</v>
      </c>
      <c r="AE3286" t="s">
        <v>56</v>
      </c>
      <c r="AF3286" t="s">
        <v>76</v>
      </c>
      <c r="AG3286" t="s">
        <v>102</v>
      </c>
      <c r="AH3286" t="s">
        <v>53</v>
      </c>
      <c r="AI3286" t="s">
        <v>57</v>
      </c>
      <c r="AJ3286" t="s">
        <v>60</v>
      </c>
      <c r="AK3286" t="s">
        <v>81</v>
      </c>
      <c r="AL3286" t="s">
        <v>47</v>
      </c>
      <c r="AM3286" t="s">
        <v>47</v>
      </c>
      <c r="AN3286" t="s">
        <v>65</v>
      </c>
      <c r="AO3286" t="s">
        <v>330</v>
      </c>
    </row>
    <row r="3287" spans="1:41" hidden="1" x14ac:dyDescent="0.25">
      <c r="A3287" t="s">
        <v>14056</v>
      </c>
      <c r="B3287" t="s">
        <v>14057</v>
      </c>
      <c r="C3287" s="1" t="str">
        <f t="shared" si="208"/>
        <v>21:1063</v>
      </c>
      <c r="D3287" s="1" t="str">
        <f t="shared" si="209"/>
        <v>21:0124</v>
      </c>
      <c r="E3287" t="s">
        <v>14054</v>
      </c>
      <c r="F3287" t="s">
        <v>14058</v>
      </c>
      <c r="H3287">
        <v>50.697182499999997</v>
      </c>
      <c r="I3287">
        <v>-117.7012108</v>
      </c>
      <c r="J3287" s="1" t="str">
        <f t="shared" si="206"/>
        <v>NGR bulk stream sediment</v>
      </c>
      <c r="K3287" s="1" t="str">
        <f t="shared" si="207"/>
        <v>&lt;177 micron (NGR)</v>
      </c>
      <c r="L3287">
        <v>16</v>
      </c>
      <c r="M3287" t="s">
        <v>288</v>
      </c>
      <c r="N3287">
        <v>261</v>
      </c>
      <c r="O3287" t="s">
        <v>493</v>
      </c>
      <c r="P3287" t="s">
        <v>47</v>
      </c>
      <c r="Q3287" t="s">
        <v>1121</v>
      </c>
      <c r="R3287" t="s">
        <v>58</v>
      </c>
      <c r="S3287" t="s">
        <v>80</v>
      </c>
      <c r="T3287" t="s">
        <v>49</v>
      </c>
      <c r="U3287" t="s">
        <v>207</v>
      </c>
      <c r="V3287" t="s">
        <v>105</v>
      </c>
      <c r="W3287" t="s">
        <v>493</v>
      </c>
      <c r="X3287" t="s">
        <v>47</v>
      </c>
      <c r="Y3287" t="s">
        <v>98</v>
      </c>
      <c r="Z3287" t="s">
        <v>56</v>
      </c>
      <c r="AA3287" t="s">
        <v>58</v>
      </c>
      <c r="AB3287" t="s">
        <v>185</v>
      </c>
      <c r="AC3287" t="s">
        <v>554</v>
      </c>
      <c r="AD3287" t="s">
        <v>187</v>
      </c>
      <c r="AE3287" t="s">
        <v>199</v>
      </c>
      <c r="AF3287" t="s">
        <v>267</v>
      </c>
      <c r="AG3287" t="s">
        <v>228</v>
      </c>
      <c r="AH3287" t="s">
        <v>62</v>
      </c>
      <c r="AI3287" t="s">
        <v>198</v>
      </c>
      <c r="AJ3287" t="s">
        <v>200</v>
      </c>
      <c r="AK3287" t="s">
        <v>63</v>
      </c>
      <c r="AL3287" t="s">
        <v>47</v>
      </c>
      <c r="AM3287" t="s">
        <v>47</v>
      </c>
      <c r="AN3287" t="s">
        <v>65</v>
      </c>
      <c r="AO3287" t="s">
        <v>73</v>
      </c>
    </row>
    <row r="3288" spans="1:41" hidden="1" x14ac:dyDescent="0.25">
      <c r="A3288" t="s">
        <v>14059</v>
      </c>
      <c r="B3288" t="s">
        <v>14060</v>
      </c>
      <c r="C3288" s="1" t="str">
        <f t="shared" si="208"/>
        <v>21:1063</v>
      </c>
      <c r="D3288" s="1" t="str">
        <f t="shared" si="209"/>
        <v>21:0124</v>
      </c>
      <c r="E3288" t="s">
        <v>14061</v>
      </c>
      <c r="F3288" t="s">
        <v>14062</v>
      </c>
      <c r="H3288">
        <v>50.690647599999998</v>
      </c>
      <c r="I3288">
        <v>-117.68561080000001</v>
      </c>
      <c r="J3288" s="1" t="str">
        <f t="shared" si="206"/>
        <v>NGR bulk stream sediment</v>
      </c>
      <c r="K3288" s="1" t="str">
        <f t="shared" si="207"/>
        <v>&lt;177 micron (NGR)</v>
      </c>
      <c r="L3288">
        <v>16</v>
      </c>
      <c r="M3288" t="s">
        <v>136</v>
      </c>
      <c r="N3288">
        <v>262</v>
      </c>
      <c r="O3288" t="s">
        <v>86</v>
      </c>
      <c r="P3288" t="s">
        <v>47</v>
      </c>
      <c r="Q3288" t="s">
        <v>695</v>
      </c>
      <c r="R3288" t="s">
        <v>47</v>
      </c>
      <c r="S3288" t="s">
        <v>124</v>
      </c>
      <c r="T3288" t="s">
        <v>187</v>
      </c>
      <c r="U3288" t="s">
        <v>284</v>
      </c>
      <c r="V3288" t="s">
        <v>81</v>
      </c>
      <c r="W3288" t="s">
        <v>128</v>
      </c>
      <c r="X3288" t="s">
        <v>122</v>
      </c>
      <c r="Y3288" t="s">
        <v>98</v>
      </c>
      <c r="Z3288" t="s">
        <v>199</v>
      </c>
      <c r="AA3288" t="s">
        <v>209</v>
      </c>
      <c r="AB3288" t="s">
        <v>185</v>
      </c>
      <c r="AC3288" t="s">
        <v>431</v>
      </c>
      <c r="AD3288" t="s">
        <v>475</v>
      </c>
      <c r="AE3288" t="s">
        <v>56</v>
      </c>
      <c r="AF3288" t="s">
        <v>2164</v>
      </c>
      <c r="AG3288" t="s">
        <v>270</v>
      </c>
      <c r="AH3288" t="s">
        <v>54</v>
      </c>
      <c r="AI3288" t="s">
        <v>149</v>
      </c>
      <c r="AJ3288" t="s">
        <v>282</v>
      </c>
      <c r="AK3288" t="s">
        <v>125</v>
      </c>
      <c r="AL3288" t="s">
        <v>47</v>
      </c>
      <c r="AM3288" t="s">
        <v>47</v>
      </c>
      <c r="AN3288" t="s">
        <v>65</v>
      </c>
      <c r="AO3288" t="s">
        <v>175</v>
      </c>
    </row>
    <row r="3289" spans="1:41" hidden="1" x14ac:dyDescent="0.25">
      <c r="A3289" t="s">
        <v>14063</v>
      </c>
      <c r="B3289" t="s">
        <v>14064</v>
      </c>
      <c r="C3289" s="1" t="str">
        <f t="shared" si="208"/>
        <v>21:1063</v>
      </c>
      <c r="D3289" s="1" t="str">
        <f t="shared" si="209"/>
        <v>21:0124</v>
      </c>
      <c r="E3289" t="s">
        <v>14065</v>
      </c>
      <c r="F3289" t="s">
        <v>14066</v>
      </c>
      <c r="H3289">
        <v>50.685358999999998</v>
      </c>
      <c r="I3289">
        <v>-117.6718305</v>
      </c>
      <c r="J3289" s="1" t="str">
        <f t="shared" si="206"/>
        <v>NGR bulk stream sediment</v>
      </c>
      <c r="K3289" s="1" t="str">
        <f t="shared" si="207"/>
        <v>&lt;177 micron (NGR)</v>
      </c>
      <c r="L3289">
        <v>16</v>
      </c>
      <c r="M3289" t="s">
        <v>157</v>
      </c>
      <c r="N3289">
        <v>263</v>
      </c>
      <c r="O3289" t="s">
        <v>102</v>
      </c>
      <c r="P3289" t="s">
        <v>47</v>
      </c>
      <c r="Q3289" t="s">
        <v>673</v>
      </c>
      <c r="R3289" t="s">
        <v>110</v>
      </c>
      <c r="S3289" t="s">
        <v>140</v>
      </c>
      <c r="T3289" t="s">
        <v>98</v>
      </c>
      <c r="U3289" t="s">
        <v>829</v>
      </c>
      <c r="V3289" t="s">
        <v>64</v>
      </c>
      <c r="W3289" t="s">
        <v>72</v>
      </c>
      <c r="X3289" t="s">
        <v>103</v>
      </c>
      <c r="Y3289" t="s">
        <v>124</v>
      </c>
      <c r="Z3289" t="s">
        <v>56</v>
      </c>
      <c r="AA3289" t="s">
        <v>46</v>
      </c>
      <c r="AB3289" t="s">
        <v>149</v>
      </c>
      <c r="AC3289" t="s">
        <v>358</v>
      </c>
      <c r="AD3289" t="s">
        <v>190</v>
      </c>
      <c r="AE3289" t="s">
        <v>199</v>
      </c>
      <c r="AF3289" t="s">
        <v>127</v>
      </c>
      <c r="AG3289" t="s">
        <v>224</v>
      </c>
      <c r="AH3289" t="s">
        <v>174</v>
      </c>
      <c r="AI3289" t="s">
        <v>46</v>
      </c>
      <c r="AJ3289" t="s">
        <v>319</v>
      </c>
      <c r="AK3289" t="s">
        <v>139</v>
      </c>
      <c r="AL3289" t="s">
        <v>47</v>
      </c>
      <c r="AM3289" t="s">
        <v>47</v>
      </c>
      <c r="AN3289" t="s">
        <v>65</v>
      </c>
      <c r="AO3289" t="s">
        <v>90</v>
      </c>
    </row>
    <row r="3290" spans="1:41" hidden="1" x14ac:dyDescent="0.25">
      <c r="A3290" t="s">
        <v>14067</v>
      </c>
      <c r="B3290" t="s">
        <v>14068</v>
      </c>
      <c r="C3290" s="1" t="str">
        <f t="shared" si="208"/>
        <v>21:1063</v>
      </c>
      <c r="D3290" s="1" t="str">
        <f t="shared" si="209"/>
        <v>21:0124</v>
      </c>
      <c r="E3290" t="s">
        <v>14069</v>
      </c>
      <c r="F3290" t="s">
        <v>14070</v>
      </c>
      <c r="H3290">
        <v>50.828385599999997</v>
      </c>
      <c r="I3290">
        <v>-117.6527875</v>
      </c>
      <c r="J3290" s="1" t="str">
        <f t="shared" si="206"/>
        <v>NGR bulk stream sediment</v>
      </c>
      <c r="K3290" s="1" t="str">
        <f t="shared" si="207"/>
        <v>&lt;177 micron (NGR)</v>
      </c>
      <c r="L3290">
        <v>16</v>
      </c>
      <c r="M3290" t="s">
        <v>170</v>
      </c>
      <c r="N3290">
        <v>264</v>
      </c>
      <c r="O3290" t="s">
        <v>50</v>
      </c>
      <c r="P3290" t="s">
        <v>207</v>
      </c>
      <c r="Q3290" t="s">
        <v>281</v>
      </c>
      <c r="R3290" t="s">
        <v>123</v>
      </c>
      <c r="S3290" t="s">
        <v>431</v>
      </c>
      <c r="T3290" t="s">
        <v>49</v>
      </c>
      <c r="U3290" t="s">
        <v>431</v>
      </c>
      <c r="V3290" t="s">
        <v>161</v>
      </c>
      <c r="W3290" t="s">
        <v>51</v>
      </c>
      <c r="X3290" t="s">
        <v>330</v>
      </c>
      <c r="Y3290" t="s">
        <v>121</v>
      </c>
      <c r="Z3290" t="s">
        <v>56</v>
      </c>
      <c r="AA3290" t="s">
        <v>46</v>
      </c>
      <c r="AB3290" t="s">
        <v>61</v>
      </c>
      <c r="AC3290" t="s">
        <v>183</v>
      </c>
      <c r="AD3290" t="s">
        <v>344</v>
      </c>
      <c r="AE3290" t="s">
        <v>87</v>
      </c>
      <c r="AF3290" t="s">
        <v>76</v>
      </c>
      <c r="AG3290" t="s">
        <v>58</v>
      </c>
      <c r="AH3290" t="s">
        <v>130</v>
      </c>
      <c r="AI3290" t="s">
        <v>174</v>
      </c>
      <c r="AJ3290" t="s">
        <v>108</v>
      </c>
      <c r="AK3290" t="s">
        <v>200</v>
      </c>
      <c r="AL3290" t="s">
        <v>47</v>
      </c>
      <c r="AM3290" t="s">
        <v>47</v>
      </c>
      <c r="AN3290" t="s">
        <v>1121</v>
      </c>
      <c r="AO3290" t="s">
        <v>52</v>
      </c>
    </row>
    <row r="3291" spans="1:41" hidden="1" x14ac:dyDescent="0.25">
      <c r="A3291" t="s">
        <v>14071</v>
      </c>
      <c r="B3291" t="s">
        <v>14072</v>
      </c>
      <c r="C3291" s="1" t="str">
        <f t="shared" si="208"/>
        <v>21:1063</v>
      </c>
      <c r="D3291" s="1" t="str">
        <f t="shared" si="209"/>
        <v>21:0124</v>
      </c>
      <c r="E3291" t="s">
        <v>14073</v>
      </c>
      <c r="F3291" t="s">
        <v>14074</v>
      </c>
      <c r="H3291">
        <v>50.812413999999997</v>
      </c>
      <c r="I3291">
        <v>-117.64135330000001</v>
      </c>
      <c r="J3291" s="1" t="str">
        <f t="shared" si="206"/>
        <v>NGR bulk stream sediment</v>
      </c>
      <c r="K3291" s="1" t="str">
        <f t="shared" si="207"/>
        <v>&lt;177 micron (NGR)</v>
      </c>
      <c r="L3291">
        <v>16</v>
      </c>
      <c r="M3291" t="s">
        <v>180</v>
      </c>
      <c r="N3291">
        <v>265</v>
      </c>
      <c r="O3291" t="s">
        <v>127</v>
      </c>
      <c r="P3291" t="s">
        <v>55</v>
      </c>
      <c r="Q3291" t="s">
        <v>832</v>
      </c>
      <c r="R3291" t="s">
        <v>79</v>
      </c>
      <c r="S3291" t="s">
        <v>226</v>
      </c>
      <c r="T3291" t="s">
        <v>49</v>
      </c>
      <c r="U3291" t="s">
        <v>226</v>
      </c>
      <c r="V3291" t="s">
        <v>173</v>
      </c>
      <c r="W3291" t="s">
        <v>86</v>
      </c>
      <c r="X3291" t="s">
        <v>58</v>
      </c>
      <c r="Y3291" t="s">
        <v>140</v>
      </c>
      <c r="Z3291" t="s">
        <v>56</v>
      </c>
      <c r="AA3291" t="s">
        <v>46</v>
      </c>
      <c r="AB3291" t="s">
        <v>105</v>
      </c>
      <c r="AC3291" t="s">
        <v>75</v>
      </c>
      <c r="AD3291" t="s">
        <v>328</v>
      </c>
      <c r="AE3291" t="s">
        <v>174</v>
      </c>
      <c r="AF3291" t="s">
        <v>267</v>
      </c>
      <c r="AG3291" t="s">
        <v>374</v>
      </c>
      <c r="AH3291" t="s">
        <v>105</v>
      </c>
      <c r="AI3291" t="s">
        <v>87</v>
      </c>
      <c r="AJ3291" t="s">
        <v>76</v>
      </c>
      <c r="AK3291" t="s">
        <v>228</v>
      </c>
      <c r="AL3291" t="s">
        <v>47</v>
      </c>
      <c r="AM3291" t="s">
        <v>47</v>
      </c>
      <c r="AN3291" t="s">
        <v>725</v>
      </c>
      <c r="AO3291" t="s">
        <v>127</v>
      </c>
    </row>
    <row r="3292" spans="1:41" hidden="1" x14ac:dyDescent="0.25">
      <c r="A3292" t="s">
        <v>14075</v>
      </c>
      <c r="B3292" t="s">
        <v>14076</v>
      </c>
      <c r="C3292" s="1" t="str">
        <f t="shared" si="208"/>
        <v>21:1063</v>
      </c>
      <c r="D3292" s="1" t="str">
        <f t="shared" si="209"/>
        <v>21:0124</v>
      </c>
      <c r="E3292" t="s">
        <v>14077</v>
      </c>
      <c r="F3292" t="s">
        <v>14078</v>
      </c>
      <c r="H3292">
        <v>50.747310599999999</v>
      </c>
      <c r="I3292">
        <v>-117.5854417</v>
      </c>
      <c r="J3292" s="1" t="str">
        <f t="shared" si="206"/>
        <v>NGR bulk stream sediment</v>
      </c>
      <c r="K3292" s="1" t="str">
        <f t="shared" si="207"/>
        <v>&lt;177 micron (NGR)</v>
      </c>
      <c r="L3292">
        <v>16</v>
      </c>
      <c r="M3292" t="s">
        <v>195</v>
      </c>
      <c r="N3292">
        <v>266</v>
      </c>
      <c r="O3292" t="s">
        <v>112</v>
      </c>
      <c r="P3292" t="s">
        <v>137</v>
      </c>
      <c r="Q3292" t="s">
        <v>364</v>
      </c>
      <c r="R3292" t="s">
        <v>54</v>
      </c>
      <c r="S3292" t="s">
        <v>425</v>
      </c>
      <c r="T3292" t="s">
        <v>99</v>
      </c>
      <c r="U3292" t="s">
        <v>100</v>
      </c>
      <c r="V3292" t="s">
        <v>60</v>
      </c>
      <c r="W3292" t="s">
        <v>51</v>
      </c>
      <c r="X3292" t="s">
        <v>108</v>
      </c>
      <c r="Y3292" t="s">
        <v>226</v>
      </c>
      <c r="Z3292" t="s">
        <v>56</v>
      </c>
      <c r="AA3292" t="s">
        <v>46</v>
      </c>
      <c r="AB3292" t="s">
        <v>174</v>
      </c>
      <c r="AC3292" t="s">
        <v>306</v>
      </c>
      <c r="AD3292" t="s">
        <v>237</v>
      </c>
      <c r="AE3292" t="s">
        <v>257</v>
      </c>
      <c r="AF3292" t="s">
        <v>76</v>
      </c>
      <c r="AG3292" t="s">
        <v>1436</v>
      </c>
      <c r="AH3292" t="s">
        <v>81</v>
      </c>
      <c r="AI3292" t="s">
        <v>47</v>
      </c>
      <c r="AJ3292" t="s">
        <v>1220</v>
      </c>
      <c r="AK3292" t="s">
        <v>502</v>
      </c>
      <c r="AL3292" t="s">
        <v>47</v>
      </c>
      <c r="AM3292" t="s">
        <v>122</v>
      </c>
      <c r="AN3292" t="s">
        <v>915</v>
      </c>
      <c r="AO3292" t="s">
        <v>209</v>
      </c>
    </row>
    <row r="3293" spans="1:41" hidden="1" x14ac:dyDescent="0.25">
      <c r="A3293" t="s">
        <v>14079</v>
      </c>
      <c r="B3293" t="s">
        <v>14080</v>
      </c>
      <c r="C3293" s="1" t="str">
        <f t="shared" si="208"/>
        <v>21:1063</v>
      </c>
      <c r="D3293" s="1" t="str">
        <f t="shared" si="209"/>
        <v>21:0124</v>
      </c>
      <c r="E3293" t="s">
        <v>14081</v>
      </c>
      <c r="F3293" t="s">
        <v>14082</v>
      </c>
      <c r="H3293">
        <v>50.775231300000002</v>
      </c>
      <c r="I3293">
        <v>-117.5983135</v>
      </c>
      <c r="J3293" s="1" t="str">
        <f t="shared" si="206"/>
        <v>NGR bulk stream sediment</v>
      </c>
      <c r="K3293" s="1" t="str">
        <f t="shared" si="207"/>
        <v>&lt;177 micron (NGR)</v>
      </c>
      <c r="L3293">
        <v>16</v>
      </c>
      <c r="M3293" t="s">
        <v>205</v>
      </c>
      <c r="N3293">
        <v>267</v>
      </c>
      <c r="O3293" t="s">
        <v>1341</v>
      </c>
      <c r="P3293" t="s">
        <v>190</v>
      </c>
      <c r="Q3293" t="s">
        <v>322</v>
      </c>
      <c r="R3293" t="s">
        <v>72</v>
      </c>
      <c r="S3293" t="s">
        <v>425</v>
      </c>
      <c r="T3293" t="s">
        <v>90</v>
      </c>
      <c r="U3293" t="s">
        <v>160</v>
      </c>
      <c r="V3293" t="s">
        <v>60</v>
      </c>
      <c r="W3293" t="s">
        <v>282</v>
      </c>
      <c r="X3293" t="s">
        <v>209</v>
      </c>
      <c r="Y3293" t="s">
        <v>146</v>
      </c>
      <c r="Z3293" t="s">
        <v>56</v>
      </c>
      <c r="AA3293" t="s">
        <v>46</v>
      </c>
      <c r="AB3293" t="s">
        <v>149</v>
      </c>
      <c r="AC3293" t="s">
        <v>243</v>
      </c>
      <c r="AD3293" t="s">
        <v>431</v>
      </c>
      <c r="AE3293" t="s">
        <v>4480</v>
      </c>
      <c r="AF3293" t="s">
        <v>108</v>
      </c>
      <c r="AG3293" t="s">
        <v>946</v>
      </c>
      <c r="AH3293" t="s">
        <v>125</v>
      </c>
      <c r="AI3293" t="s">
        <v>64</v>
      </c>
      <c r="AJ3293" t="s">
        <v>730</v>
      </c>
      <c r="AK3293" t="s">
        <v>58</v>
      </c>
      <c r="AL3293" t="s">
        <v>47</v>
      </c>
      <c r="AM3293" t="s">
        <v>122</v>
      </c>
      <c r="AN3293" t="s">
        <v>2563</v>
      </c>
      <c r="AO3293" t="s">
        <v>55</v>
      </c>
    </row>
    <row r="3294" spans="1:41" hidden="1" x14ac:dyDescent="0.25">
      <c r="A3294" t="s">
        <v>14083</v>
      </c>
      <c r="B3294" t="s">
        <v>14084</v>
      </c>
      <c r="C3294" s="1" t="str">
        <f t="shared" si="208"/>
        <v>21:1063</v>
      </c>
      <c r="D3294" s="1" t="str">
        <f t="shared" si="209"/>
        <v>21:0124</v>
      </c>
      <c r="E3294" t="s">
        <v>14085</v>
      </c>
      <c r="F3294" t="s">
        <v>14086</v>
      </c>
      <c r="H3294">
        <v>50.779635800000001</v>
      </c>
      <c r="I3294">
        <v>-117.59517839999999</v>
      </c>
      <c r="J3294" s="1" t="str">
        <f t="shared" si="206"/>
        <v>NGR bulk stream sediment</v>
      </c>
      <c r="K3294" s="1" t="str">
        <f t="shared" si="207"/>
        <v>&lt;177 micron (NGR)</v>
      </c>
      <c r="L3294">
        <v>16</v>
      </c>
      <c r="M3294" t="s">
        <v>214</v>
      </c>
      <c r="N3294">
        <v>268</v>
      </c>
      <c r="O3294" t="s">
        <v>85</v>
      </c>
      <c r="P3294" t="s">
        <v>217</v>
      </c>
      <c r="Q3294" t="s">
        <v>97</v>
      </c>
      <c r="R3294" t="s">
        <v>47</v>
      </c>
      <c r="S3294" t="s">
        <v>463</v>
      </c>
      <c r="T3294" t="s">
        <v>239</v>
      </c>
      <c r="U3294" t="s">
        <v>431</v>
      </c>
      <c r="V3294" t="s">
        <v>81</v>
      </c>
      <c r="W3294" t="s">
        <v>319</v>
      </c>
      <c r="X3294" t="s">
        <v>108</v>
      </c>
      <c r="Y3294" t="s">
        <v>237</v>
      </c>
      <c r="Z3294" t="s">
        <v>56</v>
      </c>
      <c r="AA3294" t="s">
        <v>46</v>
      </c>
      <c r="AB3294" t="s">
        <v>185</v>
      </c>
      <c r="AC3294" t="s">
        <v>329</v>
      </c>
      <c r="AD3294" t="s">
        <v>268</v>
      </c>
      <c r="AE3294" t="s">
        <v>185</v>
      </c>
      <c r="AF3294" t="s">
        <v>99</v>
      </c>
      <c r="AG3294" t="s">
        <v>2186</v>
      </c>
      <c r="AH3294" t="s">
        <v>206</v>
      </c>
      <c r="AI3294" t="s">
        <v>125</v>
      </c>
      <c r="AJ3294" t="s">
        <v>910</v>
      </c>
      <c r="AK3294" t="s">
        <v>51</v>
      </c>
      <c r="AL3294" t="s">
        <v>47</v>
      </c>
      <c r="AM3294" t="s">
        <v>122</v>
      </c>
      <c r="AN3294" t="s">
        <v>281</v>
      </c>
      <c r="AO3294" t="s">
        <v>85</v>
      </c>
    </row>
    <row r="3295" spans="1:41" hidden="1" x14ac:dyDescent="0.25">
      <c r="A3295" t="s">
        <v>14087</v>
      </c>
      <c r="B3295" t="s">
        <v>14088</v>
      </c>
      <c r="C3295" s="1" t="str">
        <f t="shared" si="208"/>
        <v>21:1063</v>
      </c>
      <c r="D3295" s="1" t="str">
        <f t="shared" si="209"/>
        <v>21:0124</v>
      </c>
      <c r="E3295" t="s">
        <v>14089</v>
      </c>
      <c r="F3295" t="s">
        <v>14090</v>
      </c>
      <c r="H3295">
        <v>50.788316799999997</v>
      </c>
      <c r="I3295">
        <v>-117.63232859999999</v>
      </c>
      <c r="J3295" s="1" t="str">
        <f t="shared" si="206"/>
        <v>NGR bulk stream sediment</v>
      </c>
      <c r="K3295" s="1" t="str">
        <f t="shared" si="207"/>
        <v>&lt;177 micron (NGR)</v>
      </c>
      <c r="L3295">
        <v>16</v>
      </c>
      <c r="M3295" t="s">
        <v>223</v>
      </c>
      <c r="N3295">
        <v>269</v>
      </c>
      <c r="O3295" t="s">
        <v>145</v>
      </c>
      <c r="P3295" t="s">
        <v>187</v>
      </c>
      <c r="Q3295" t="s">
        <v>487</v>
      </c>
      <c r="R3295" t="s">
        <v>198</v>
      </c>
      <c r="S3295" t="s">
        <v>431</v>
      </c>
      <c r="T3295" t="s">
        <v>104</v>
      </c>
      <c r="U3295" t="s">
        <v>237</v>
      </c>
      <c r="V3295" t="s">
        <v>47</v>
      </c>
      <c r="W3295" t="s">
        <v>260</v>
      </c>
      <c r="X3295" t="s">
        <v>137</v>
      </c>
      <c r="Y3295" t="s">
        <v>559</v>
      </c>
      <c r="Z3295" t="s">
        <v>56</v>
      </c>
      <c r="AA3295" t="s">
        <v>46</v>
      </c>
      <c r="AB3295" t="s">
        <v>87</v>
      </c>
      <c r="AC3295" t="s">
        <v>507</v>
      </c>
      <c r="AD3295" t="s">
        <v>328</v>
      </c>
      <c r="AE3295" t="s">
        <v>101</v>
      </c>
      <c r="AF3295" t="s">
        <v>1200</v>
      </c>
      <c r="AG3295" t="s">
        <v>609</v>
      </c>
      <c r="AH3295" t="s">
        <v>173</v>
      </c>
      <c r="AI3295" t="s">
        <v>61</v>
      </c>
      <c r="AJ3295" t="s">
        <v>267</v>
      </c>
      <c r="AK3295" t="s">
        <v>228</v>
      </c>
      <c r="AL3295" t="s">
        <v>47</v>
      </c>
      <c r="AM3295" t="s">
        <v>47</v>
      </c>
      <c r="AN3295" t="s">
        <v>915</v>
      </c>
      <c r="AO3295" t="s">
        <v>108</v>
      </c>
    </row>
    <row r="3296" spans="1:41" hidden="1" x14ac:dyDescent="0.25">
      <c r="A3296" t="s">
        <v>14091</v>
      </c>
      <c r="B3296" t="s">
        <v>14092</v>
      </c>
      <c r="C3296" s="1" t="str">
        <f t="shared" si="208"/>
        <v>21:1063</v>
      </c>
      <c r="D3296" s="1" t="str">
        <f t="shared" si="209"/>
        <v>21:0124</v>
      </c>
      <c r="E3296" t="s">
        <v>14093</v>
      </c>
      <c r="F3296" t="s">
        <v>14094</v>
      </c>
      <c r="H3296">
        <v>50.786354299999999</v>
      </c>
      <c r="I3296">
        <v>-117.6474666</v>
      </c>
      <c r="J3296" s="1" t="str">
        <f t="shared" si="206"/>
        <v>NGR bulk stream sediment</v>
      </c>
      <c r="K3296" s="1" t="str">
        <f t="shared" si="207"/>
        <v>&lt;177 micron (NGR)</v>
      </c>
      <c r="L3296">
        <v>16</v>
      </c>
      <c r="M3296" t="s">
        <v>233</v>
      </c>
      <c r="N3296">
        <v>270</v>
      </c>
      <c r="O3296" t="s">
        <v>66</v>
      </c>
      <c r="P3296" t="s">
        <v>99</v>
      </c>
      <c r="Q3296" t="s">
        <v>189</v>
      </c>
      <c r="R3296" t="s">
        <v>181</v>
      </c>
      <c r="S3296" t="s">
        <v>391</v>
      </c>
      <c r="T3296" t="s">
        <v>90</v>
      </c>
      <c r="U3296" t="s">
        <v>320</v>
      </c>
      <c r="V3296" t="s">
        <v>493</v>
      </c>
      <c r="W3296" t="s">
        <v>227</v>
      </c>
      <c r="X3296" t="s">
        <v>58</v>
      </c>
      <c r="Y3296" t="s">
        <v>146</v>
      </c>
      <c r="Z3296" t="s">
        <v>56</v>
      </c>
      <c r="AA3296" t="s">
        <v>46</v>
      </c>
      <c r="AB3296" t="s">
        <v>174</v>
      </c>
      <c r="AC3296" t="s">
        <v>272</v>
      </c>
      <c r="AD3296" t="s">
        <v>146</v>
      </c>
      <c r="AE3296" t="s">
        <v>54</v>
      </c>
      <c r="AF3296" t="s">
        <v>209</v>
      </c>
      <c r="AG3296" t="s">
        <v>85</v>
      </c>
      <c r="AH3296" t="s">
        <v>173</v>
      </c>
      <c r="AI3296" t="s">
        <v>110</v>
      </c>
      <c r="AJ3296" t="s">
        <v>145</v>
      </c>
      <c r="AK3296" t="s">
        <v>96</v>
      </c>
      <c r="AL3296" t="s">
        <v>47</v>
      </c>
      <c r="AM3296" t="s">
        <v>47</v>
      </c>
      <c r="AN3296" t="s">
        <v>568</v>
      </c>
      <c r="AO3296" t="s">
        <v>73</v>
      </c>
    </row>
    <row r="3297" spans="1:41" hidden="1" x14ac:dyDescent="0.25">
      <c r="A3297" t="s">
        <v>14095</v>
      </c>
      <c r="B3297" t="s">
        <v>14096</v>
      </c>
      <c r="C3297" s="1" t="str">
        <f t="shared" si="208"/>
        <v>21:1063</v>
      </c>
      <c r="D3297" s="1" t="str">
        <f t="shared" si="209"/>
        <v>21:0124</v>
      </c>
      <c r="E3297" t="s">
        <v>14097</v>
      </c>
      <c r="F3297" t="s">
        <v>14098</v>
      </c>
      <c r="H3297">
        <v>50.766988599999998</v>
      </c>
      <c r="I3297">
        <v>-117.6750218</v>
      </c>
      <c r="J3297" s="1" t="str">
        <f t="shared" si="206"/>
        <v>NGR bulk stream sediment</v>
      </c>
      <c r="K3297" s="1" t="str">
        <f t="shared" si="207"/>
        <v>&lt;177 micron (NGR)</v>
      </c>
      <c r="L3297">
        <v>16</v>
      </c>
      <c r="M3297" t="s">
        <v>248</v>
      </c>
      <c r="N3297">
        <v>271</v>
      </c>
      <c r="O3297" t="s">
        <v>175</v>
      </c>
      <c r="P3297" t="s">
        <v>108</v>
      </c>
      <c r="Q3297" t="s">
        <v>281</v>
      </c>
      <c r="R3297" t="s">
        <v>164</v>
      </c>
      <c r="S3297" t="s">
        <v>431</v>
      </c>
      <c r="T3297" t="s">
        <v>217</v>
      </c>
      <c r="U3297" t="s">
        <v>507</v>
      </c>
      <c r="V3297" t="s">
        <v>130</v>
      </c>
      <c r="W3297" t="s">
        <v>437</v>
      </c>
      <c r="X3297" t="s">
        <v>55</v>
      </c>
      <c r="Y3297" t="s">
        <v>554</v>
      </c>
      <c r="Z3297" t="s">
        <v>56</v>
      </c>
      <c r="AA3297" t="s">
        <v>46</v>
      </c>
      <c r="AB3297" t="s">
        <v>87</v>
      </c>
      <c r="AC3297" t="s">
        <v>165</v>
      </c>
      <c r="AD3297" t="s">
        <v>237</v>
      </c>
      <c r="AE3297" t="s">
        <v>235</v>
      </c>
      <c r="AF3297" t="s">
        <v>76</v>
      </c>
      <c r="AG3297" t="s">
        <v>58</v>
      </c>
      <c r="AH3297" t="s">
        <v>105</v>
      </c>
      <c r="AI3297" t="s">
        <v>110</v>
      </c>
      <c r="AJ3297" t="s">
        <v>217</v>
      </c>
      <c r="AK3297" t="s">
        <v>365</v>
      </c>
      <c r="AL3297" t="s">
        <v>47</v>
      </c>
      <c r="AM3297" t="s">
        <v>47</v>
      </c>
      <c r="AN3297" t="s">
        <v>673</v>
      </c>
      <c r="AO3297" t="s">
        <v>58</v>
      </c>
    </row>
    <row r="3298" spans="1:41" hidden="1" x14ac:dyDescent="0.25">
      <c r="A3298" t="s">
        <v>14099</v>
      </c>
      <c r="B3298" t="s">
        <v>14100</v>
      </c>
      <c r="C3298" s="1" t="str">
        <f t="shared" si="208"/>
        <v>21:1063</v>
      </c>
      <c r="D3298" s="1" t="str">
        <f t="shared" si="209"/>
        <v>21:0124</v>
      </c>
      <c r="E3298" t="s">
        <v>14101</v>
      </c>
      <c r="F3298" t="s">
        <v>14102</v>
      </c>
      <c r="H3298">
        <v>50.770107099999997</v>
      </c>
      <c r="I3298">
        <v>-117.6876594</v>
      </c>
      <c r="J3298" s="1" t="str">
        <f t="shared" si="206"/>
        <v>NGR bulk stream sediment</v>
      </c>
      <c r="K3298" s="1" t="str">
        <f t="shared" si="207"/>
        <v>&lt;177 micron (NGR)</v>
      </c>
      <c r="L3298">
        <v>16</v>
      </c>
      <c r="M3298" t="s">
        <v>256</v>
      </c>
      <c r="N3298">
        <v>272</v>
      </c>
      <c r="O3298" t="s">
        <v>330</v>
      </c>
      <c r="P3298" t="s">
        <v>73</v>
      </c>
      <c r="Q3298" t="s">
        <v>638</v>
      </c>
      <c r="R3298" t="s">
        <v>188</v>
      </c>
      <c r="S3298" t="s">
        <v>583</v>
      </c>
      <c r="T3298" t="s">
        <v>272</v>
      </c>
      <c r="U3298" t="s">
        <v>391</v>
      </c>
      <c r="V3298" t="s">
        <v>87</v>
      </c>
      <c r="W3298" t="s">
        <v>412</v>
      </c>
      <c r="X3298" t="s">
        <v>103</v>
      </c>
      <c r="Y3298" t="s">
        <v>124</v>
      </c>
      <c r="Z3298" t="s">
        <v>56</v>
      </c>
      <c r="AA3298" t="s">
        <v>46</v>
      </c>
      <c r="AB3298" t="s">
        <v>110</v>
      </c>
      <c r="AC3298" t="s">
        <v>291</v>
      </c>
      <c r="AD3298" t="s">
        <v>475</v>
      </c>
      <c r="AE3298" t="s">
        <v>54</v>
      </c>
      <c r="AF3298" t="s">
        <v>1528</v>
      </c>
      <c r="AG3298" t="s">
        <v>96</v>
      </c>
      <c r="AH3298" t="s">
        <v>64</v>
      </c>
      <c r="AI3298" t="s">
        <v>174</v>
      </c>
      <c r="AJ3298" t="s">
        <v>365</v>
      </c>
      <c r="AK3298" t="s">
        <v>72</v>
      </c>
      <c r="AL3298" t="s">
        <v>47</v>
      </c>
      <c r="AM3298" t="s">
        <v>47</v>
      </c>
      <c r="AN3298" t="s">
        <v>48</v>
      </c>
      <c r="AO3298" t="s">
        <v>122</v>
      </c>
    </row>
    <row r="3299" spans="1:41" hidden="1" x14ac:dyDescent="0.25">
      <c r="A3299" t="s">
        <v>14103</v>
      </c>
      <c r="B3299" t="s">
        <v>14104</v>
      </c>
      <c r="C3299" s="1" t="str">
        <f t="shared" si="208"/>
        <v>21:1063</v>
      </c>
      <c r="D3299" s="1" t="str">
        <f t="shared" si="209"/>
        <v>21:0124</v>
      </c>
      <c r="E3299" t="s">
        <v>14105</v>
      </c>
      <c r="F3299" t="s">
        <v>14106</v>
      </c>
      <c r="H3299">
        <v>50.767124199999998</v>
      </c>
      <c r="I3299">
        <v>-117.7413172</v>
      </c>
      <c r="J3299" s="1" t="str">
        <f t="shared" si="206"/>
        <v>NGR bulk stream sediment</v>
      </c>
      <c r="K3299" s="1" t="str">
        <f t="shared" si="207"/>
        <v>&lt;177 micron (NGR)</v>
      </c>
      <c r="L3299">
        <v>16</v>
      </c>
      <c r="M3299" t="s">
        <v>265</v>
      </c>
      <c r="N3299">
        <v>273</v>
      </c>
      <c r="O3299" t="s">
        <v>90</v>
      </c>
      <c r="P3299" t="s">
        <v>122</v>
      </c>
      <c r="Q3299" t="s">
        <v>299</v>
      </c>
      <c r="R3299" t="s">
        <v>58</v>
      </c>
      <c r="S3299" t="s">
        <v>431</v>
      </c>
      <c r="T3299" t="s">
        <v>80</v>
      </c>
      <c r="U3299" t="s">
        <v>431</v>
      </c>
      <c r="V3299" t="s">
        <v>122</v>
      </c>
      <c r="W3299" t="s">
        <v>260</v>
      </c>
      <c r="X3299" t="s">
        <v>58</v>
      </c>
      <c r="Y3299" t="s">
        <v>482</v>
      </c>
      <c r="Z3299" t="s">
        <v>56</v>
      </c>
      <c r="AA3299" t="s">
        <v>46</v>
      </c>
      <c r="AB3299" t="s">
        <v>185</v>
      </c>
      <c r="AC3299" t="s">
        <v>100</v>
      </c>
      <c r="AD3299" t="s">
        <v>184</v>
      </c>
      <c r="AE3299" t="s">
        <v>110</v>
      </c>
      <c r="AF3299" t="s">
        <v>2152</v>
      </c>
      <c r="AG3299" t="s">
        <v>678</v>
      </c>
      <c r="AH3299" t="s">
        <v>105</v>
      </c>
      <c r="AI3299" t="s">
        <v>185</v>
      </c>
      <c r="AJ3299" t="s">
        <v>209</v>
      </c>
      <c r="AK3299" t="s">
        <v>73</v>
      </c>
      <c r="AL3299" t="s">
        <v>47</v>
      </c>
      <c r="AM3299" t="s">
        <v>122</v>
      </c>
      <c r="AN3299" t="s">
        <v>318</v>
      </c>
      <c r="AO3299" t="s">
        <v>330</v>
      </c>
    </row>
    <row r="3300" spans="1:41" hidden="1" x14ac:dyDescent="0.25">
      <c r="A3300" t="s">
        <v>14107</v>
      </c>
      <c r="B3300" t="s">
        <v>14108</v>
      </c>
      <c r="C3300" s="1" t="str">
        <f t="shared" si="208"/>
        <v>21:1063</v>
      </c>
      <c r="D3300" s="1" t="str">
        <f t="shared" si="209"/>
        <v>21:0124</v>
      </c>
      <c r="E3300" t="s">
        <v>14109</v>
      </c>
      <c r="F3300" t="s">
        <v>14110</v>
      </c>
      <c r="H3300">
        <v>50.755479999999999</v>
      </c>
      <c r="I3300">
        <v>-117.6898279</v>
      </c>
      <c r="J3300" s="1" t="str">
        <f t="shared" si="206"/>
        <v>NGR bulk stream sediment</v>
      </c>
      <c r="K3300" s="1" t="str">
        <f t="shared" si="207"/>
        <v>&lt;177 micron (NGR)</v>
      </c>
      <c r="L3300">
        <v>17</v>
      </c>
      <c r="M3300" t="s">
        <v>45</v>
      </c>
      <c r="N3300">
        <v>274</v>
      </c>
      <c r="O3300" t="s">
        <v>108</v>
      </c>
      <c r="P3300" t="s">
        <v>73</v>
      </c>
      <c r="Q3300" t="s">
        <v>662</v>
      </c>
      <c r="R3300" t="s">
        <v>59</v>
      </c>
      <c r="S3300" t="s">
        <v>146</v>
      </c>
      <c r="T3300" t="s">
        <v>76</v>
      </c>
      <c r="U3300" t="s">
        <v>344</v>
      </c>
      <c r="V3300" t="s">
        <v>60</v>
      </c>
      <c r="W3300" t="s">
        <v>161</v>
      </c>
      <c r="X3300" t="s">
        <v>52</v>
      </c>
      <c r="Y3300" t="s">
        <v>418</v>
      </c>
      <c r="Z3300" t="s">
        <v>56</v>
      </c>
      <c r="AA3300" t="s">
        <v>46</v>
      </c>
      <c r="AB3300" t="s">
        <v>198</v>
      </c>
      <c r="AC3300" t="s">
        <v>175</v>
      </c>
      <c r="AD3300" t="s">
        <v>146</v>
      </c>
      <c r="AE3300" t="s">
        <v>149</v>
      </c>
      <c r="AF3300" t="s">
        <v>58</v>
      </c>
      <c r="AG3300" t="s">
        <v>52</v>
      </c>
      <c r="AH3300" t="s">
        <v>149</v>
      </c>
      <c r="AI3300" t="s">
        <v>149</v>
      </c>
      <c r="AJ3300" t="s">
        <v>209</v>
      </c>
      <c r="AK3300" t="s">
        <v>55</v>
      </c>
      <c r="AL3300" t="s">
        <v>47</v>
      </c>
      <c r="AM3300" t="s">
        <v>47</v>
      </c>
      <c r="AN3300" t="s">
        <v>48</v>
      </c>
      <c r="AO3300" t="s">
        <v>51</v>
      </c>
    </row>
    <row r="3301" spans="1:41" hidden="1" x14ac:dyDescent="0.25">
      <c r="A3301" t="s">
        <v>14111</v>
      </c>
      <c r="B3301" t="s">
        <v>14112</v>
      </c>
      <c r="C3301" s="1" t="str">
        <f t="shared" si="208"/>
        <v>21:1063</v>
      </c>
      <c r="D3301" s="1" t="str">
        <f t="shared" si="209"/>
        <v>21:0124</v>
      </c>
      <c r="E3301" t="s">
        <v>14113</v>
      </c>
      <c r="F3301" t="s">
        <v>14114</v>
      </c>
      <c r="H3301">
        <v>50.691156900000003</v>
      </c>
      <c r="I3301">
        <v>-117.65809470000001</v>
      </c>
      <c r="J3301" s="1" t="str">
        <f t="shared" si="206"/>
        <v>NGR bulk stream sediment</v>
      </c>
      <c r="K3301" s="1" t="str">
        <f t="shared" si="207"/>
        <v>&lt;177 micron (NGR)</v>
      </c>
      <c r="L3301">
        <v>17</v>
      </c>
      <c r="M3301" t="s">
        <v>71</v>
      </c>
      <c r="N3301">
        <v>275</v>
      </c>
      <c r="O3301" t="s">
        <v>90</v>
      </c>
      <c r="P3301" t="s">
        <v>145</v>
      </c>
      <c r="Q3301" t="s">
        <v>234</v>
      </c>
      <c r="R3301" t="s">
        <v>228</v>
      </c>
      <c r="S3301" t="s">
        <v>482</v>
      </c>
      <c r="T3301" t="s">
        <v>217</v>
      </c>
      <c r="U3301" t="s">
        <v>438</v>
      </c>
      <c r="V3301" t="s">
        <v>60</v>
      </c>
      <c r="W3301" t="s">
        <v>102</v>
      </c>
      <c r="X3301" t="s">
        <v>137</v>
      </c>
      <c r="Y3301" t="s">
        <v>106</v>
      </c>
      <c r="Z3301" t="s">
        <v>56</v>
      </c>
      <c r="AA3301" t="s">
        <v>47</v>
      </c>
      <c r="AB3301" t="s">
        <v>46</v>
      </c>
      <c r="AC3301" t="s">
        <v>934</v>
      </c>
      <c r="AD3301" t="s">
        <v>329</v>
      </c>
      <c r="AE3301" t="s">
        <v>161</v>
      </c>
      <c r="AF3301" t="s">
        <v>55</v>
      </c>
      <c r="AG3301" t="s">
        <v>242</v>
      </c>
      <c r="AH3301" t="s">
        <v>149</v>
      </c>
      <c r="AI3301" t="s">
        <v>149</v>
      </c>
      <c r="AJ3301" t="s">
        <v>85</v>
      </c>
      <c r="AK3301" t="s">
        <v>142</v>
      </c>
      <c r="AL3301" t="s">
        <v>47</v>
      </c>
      <c r="AM3301" t="s">
        <v>47</v>
      </c>
      <c r="AN3301" t="s">
        <v>345</v>
      </c>
      <c r="AO3301" t="s">
        <v>108</v>
      </c>
    </row>
    <row r="3302" spans="1:41" hidden="1" x14ac:dyDescent="0.25">
      <c r="A3302" t="s">
        <v>14115</v>
      </c>
      <c r="B3302" t="s">
        <v>14116</v>
      </c>
      <c r="C3302" s="1" t="str">
        <f t="shared" si="208"/>
        <v>21:1063</v>
      </c>
      <c r="D3302" s="1" t="str">
        <f t="shared" si="209"/>
        <v>21:0124</v>
      </c>
      <c r="E3302" t="s">
        <v>14117</v>
      </c>
      <c r="F3302" t="s">
        <v>14118</v>
      </c>
      <c r="H3302">
        <v>50.680629699999997</v>
      </c>
      <c r="I3302">
        <v>-117.6330493</v>
      </c>
      <c r="J3302" s="1" t="str">
        <f t="shared" si="206"/>
        <v>NGR bulk stream sediment</v>
      </c>
      <c r="K3302" s="1" t="str">
        <f t="shared" si="207"/>
        <v>&lt;177 micron (NGR)</v>
      </c>
      <c r="L3302">
        <v>17</v>
      </c>
      <c r="M3302" t="s">
        <v>95</v>
      </c>
      <c r="N3302">
        <v>276</v>
      </c>
      <c r="O3302" t="s">
        <v>76</v>
      </c>
      <c r="P3302" t="s">
        <v>103</v>
      </c>
      <c r="Q3302" t="s">
        <v>1130</v>
      </c>
      <c r="R3302" t="s">
        <v>271</v>
      </c>
      <c r="S3302" t="s">
        <v>934</v>
      </c>
      <c r="T3302" t="s">
        <v>267</v>
      </c>
      <c r="U3302" t="s">
        <v>399</v>
      </c>
      <c r="V3302" t="s">
        <v>125</v>
      </c>
      <c r="W3302" t="s">
        <v>173</v>
      </c>
      <c r="X3302" t="s">
        <v>103</v>
      </c>
      <c r="Y3302" t="s">
        <v>306</v>
      </c>
      <c r="Z3302" t="s">
        <v>56</v>
      </c>
      <c r="AA3302" t="s">
        <v>46</v>
      </c>
      <c r="AB3302" t="s">
        <v>53</v>
      </c>
      <c r="AC3302" t="s">
        <v>75</v>
      </c>
      <c r="AD3302" t="s">
        <v>124</v>
      </c>
      <c r="AE3302" t="s">
        <v>185</v>
      </c>
      <c r="AF3302" t="s">
        <v>351</v>
      </c>
      <c r="AG3302" t="s">
        <v>123</v>
      </c>
      <c r="AH3302" t="s">
        <v>54</v>
      </c>
      <c r="AI3302" t="s">
        <v>198</v>
      </c>
      <c r="AJ3302" t="s">
        <v>96</v>
      </c>
      <c r="AK3302" t="s">
        <v>125</v>
      </c>
      <c r="AL3302" t="s">
        <v>47</v>
      </c>
      <c r="AM3302" t="s">
        <v>47</v>
      </c>
      <c r="AN3302" t="s">
        <v>1121</v>
      </c>
      <c r="AO3302" t="s">
        <v>175</v>
      </c>
    </row>
    <row r="3303" spans="1:41" hidden="1" x14ac:dyDescent="0.25">
      <c r="A3303" t="s">
        <v>14119</v>
      </c>
      <c r="B3303" t="s">
        <v>14120</v>
      </c>
      <c r="C3303" s="1" t="str">
        <f t="shared" si="208"/>
        <v>21:1063</v>
      </c>
      <c r="D3303" s="1" t="str">
        <f t="shared" si="209"/>
        <v>21:0124</v>
      </c>
      <c r="E3303" t="s">
        <v>14121</v>
      </c>
      <c r="F3303" t="s">
        <v>14122</v>
      </c>
      <c r="H3303">
        <v>50.696400199999999</v>
      </c>
      <c r="I3303">
        <v>-117.8027342</v>
      </c>
      <c r="J3303" s="1" t="str">
        <f t="shared" si="206"/>
        <v>NGR bulk stream sediment</v>
      </c>
      <c r="K3303" s="1" t="str">
        <f t="shared" si="207"/>
        <v>&lt;177 micron (NGR)</v>
      </c>
      <c r="L3303">
        <v>17</v>
      </c>
      <c r="M3303" t="s">
        <v>117</v>
      </c>
      <c r="N3303">
        <v>277</v>
      </c>
      <c r="O3303" t="s">
        <v>206</v>
      </c>
      <c r="P3303" t="s">
        <v>73</v>
      </c>
      <c r="Q3303" t="s">
        <v>1157</v>
      </c>
      <c r="R3303" t="s">
        <v>55</v>
      </c>
      <c r="S3303" t="s">
        <v>462</v>
      </c>
      <c r="T3303" t="s">
        <v>145</v>
      </c>
      <c r="U3303" t="s">
        <v>146</v>
      </c>
      <c r="V3303" t="s">
        <v>125</v>
      </c>
      <c r="W3303" t="s">
        <v>142</v>
      </c>
      <c r="X3303" t="s">
        <v>122</v>
      </c>
      <c r="Y3303" t="s">
        <v>165</v>
      </c>
      <c r="Z3303" t="s">
        <v>56</v>
      </c>
      <c r="AA3303" t="s">
        <v>46</v>
      </c>
      <c r="AB3303" t="s">
        <v>64</v>
      </c>
      <c r="AC3303" t="s">
        <v>218</v>
      </c>
      <c r="AD3303" t="s">
        <v>239</v>
      </c>
      <c r="AE3303" t="s">
        <v>199</v>
      </c>
      <c r="AF3303" t="s">
        <v>633</v>
      </c>
      <c r="AG3303" t="s">
        <v>282</v>
      </c>
      <c r="AH3303" t="s">
        <v>198</v>
      </c>
      <c r="AI3303" t="s">
        <v>57</v>
      </c>
      <c r="AJ3303" t="s">
        <v>143</v>
      </c>
      <c r="AK3303" t="s">
        <v>200</v>
      </c>
      <c r="AL3303" t="s">
        <v>47</v>
      </c>
      <c r="AM3303" t="s">
        <v>47</v>
      </c>
      <c r="AN3303" t="s">
        <v>65</v>
      </c>
      <c r="AO3303" t="s">
        <v>55</v>
      </c>
    </row>
    <row r="3304" spans="1:41" hidden="1" x14ac:dyDescent="0.25">
      <c r="A3304" t="s">
        <v>14123</v>
      </c>
      <c r="B3304" t="s">
        <v>14124</v>
      </c>
      <c r="C3304" s="1" t="str">
        <f t="shared" si="208"/>
        <v>21:1063</v>
      </c>
      <c r="D3304" s="1" t="str">
        <f t="shared" si="209"/>
        <v>21:0124</v>
      </c>
      <c r="E3304" t="s">
        <v>14125</v>
      </c>
      <c r="F3304" t="s">
        <v>14126</v>
      </c>
      <c r="H3304">
        <v>50.698079800000002</v>
      </c>
      <c r="I3304">
        <v>-117.8801871</v>
      </c>
      <c r="J3304" s="1" t="str">
        <f t="shared" si="206"/>
        <v>NGR bulk stream sediment</v>
      </c>
      <c r="K3304" s="1" t="str">
        <f t="shared" si="207"/>
        <v>&lt;177 micron (NGR)</v>
      </c>
      <c r="L3304">
        <v>17</v>
      </c>
      <c r="M3304" t="s">
        <v>136</v>
      </c>
      <c r="N3304">
        <v>278</v>
      </c>
      <c r="O3304" t="s">
        <v>78</v>
      </c>
      <c r="P3304" t="s">
        <v>51</v>
      </c>
      <c r="Q3304" t="s">
        <v>518</v>
      </c>
      <c r="R3304" t="s">
        <v>103</v>
      </c>
      <c r="S3304" t="s">
        <v>358</v>
      </c>
      <c r="T3304" t="s">
        <v>66</v>
      </c>
      <c r="U3304" t="s">
        <v>131</v>
      </c>
      <c r="V3304" t="s">
        <v>101</v>
      </c>
      <c r="W3304" t="s">
        <v>282</v>
      </c>
      <c r="X3304" t="s">
        <v>122</v>
      </c>
      <c r="Y3304" t="s">
        <v>197</v>
      </c>
      <c r="Z3304" t="s">
        <v>56</v>
      </c>
      <c r="AA3304" t="s">
        <v>46</v>
      </c>
      <c r="AB3304" t="s">
        <v>47</v>
      </c>
      <c r="AC3304" t="s">
        <v>85</v>
      </c>
      <c r="AD3304" t="s">
        <v>241</v>
      </c>
      <c r="AE3304" t="s">
        <v>199</v>
      </c>
      <c r="AF3304" t="s">
        <v>209</v>
      </c>
      <c r="AG3304" t="s">
        <v>123</v>
      </c>
      <c r="AH3304" t="s">
        <v>54</v>
      </c>
      <c r="AI3304" t="s">
        <v>198</v>
      </c>
      <c r="AJ3304" t="s">
        <v>148</v>
      </c>
      <c r="AK3304" t="s">
        <v>102</v>
      </c>
      <c r="AL3304" t="s">
        <v>47</v>
      </c>
      <c r="AM3304" t="s">
        <v>47</v>
      </c>
      <c r="AN3304" t="s">
        <v>65</v>
      </c>
      <c r="AO3304" t="s">
        <v>76</v>
      </c>
    </row>
    <row r="3305" spans="1:41" hidden="1" x14ac:dyDescent="0.25">
      <c r="A3305" t="s">
        <v>14127</v>
      </c>
      <c r="B3305" t="s">
        <v>14128</v>
      </c>
      <c r="C3305" s="1" t="str">
        <f t="shared" si="208"/>
        <v>21:1063</v>
      </c>
      <c r="D3305" s="1" t="str">
        <f t="shared" si="209"/>
        <v>21:0124</v>
      </c>
      <c r="E3305" t="s">
        <v>14129</v>
      </c>
      <c r="F3305" t="s">
        <v>14130</v>
      </c>
      <c r="H3305">
        <v>50.716438199999999</v>
      </c>
      <c r="I3305">
        <v>-117.8256543</v>
      </c>
      <c r="J3305" s="1" t="str">
        <f t="shared" si="206"/>
        <v>NGR bulk stream sediment</v>
      </c>
      <c r="K3305" s="1" t="str">
        <f t="shared" si="207"/>
        <v>&lt;177 micron (NGR)</v>
      </c>
      <c r="L3305">
        <v>17</v>
      </c>
      <c r="M3305" t="s">
        <v>280</v>
      </c>
      <c r="N3305">
        <v>279</v>
      </c>
      <c r="O3305" t="s">
        <v>72</v>
      </c>
      <c r="P3305" t="s">
        <v>51</v>
      </c>
      <c r="Q3305" t="s">
        <v>294</v>
      </c>
      <c r="R3305" t="s">
        <v>78</v>
      </c>
      <c r="S3305" t="s">
        <v>272</v>
      </c>
      <c r="T3305" t="s">
        <v>306</v>
      </c>
      <c r="U3305" t="s">
        <v>65</v>
      </c>
      <c r="V3305" t="s">
        <v>101</v>
      </c>
      <c r="W3305" t="s">
        <v>282</v>
      </c>
      <c r="X3305" t="s">
        <v>122</v>
      </c>
      <c r="Y3305" t="s">
        <v>99</v>
      </c>
      <c r="Z3305" t="s">
        <v>56</v>
      </c>
      <c r="AA3305" t="s">
        <v>46</v>
      </c>
      <c r="AB3305" t="s">
        <v>185</v>
      </c>
      <c r="AC3305" t="s">
        <v>273</v>
      </c>
      <c r="AD3305" t="s">
        <v>187</v>
      </c>
      <c r="AE3305" t="s">
        <v>199</v>
      </c>
      <c r="AF3305" t="s">
        <v>50</v>
      </c>
      <c r="AG3305" t="s">
        <v>151</v>
      </c>
      <c r="AH3305" t="s">
        <v>54</v>
      </c>
      <c r="AI3305" t="s">
        <v>198</v>
      </c>
      <c r="AJ3305" t="s">
        <v>437</v>
      </c>
      <c r="AK3305" t="s">
        <v>101</v>
      </c>
      <c r="AL3305" t="s">
        <v>47</v>
      </c>
      <c r="AM3305" t="s">
        <v>47</v>
      </c>
      <c r="AN3305" t="s">
        <v>65</v>
      </c>
      <c r="AO3305" t="s">
        <v>209</v>
      </c>
    </row>
    <row r="3306" spans="1:41" hidden="1" x14ac:dyDescent="0.25">
      <c r="A3306" t="s">
        <v>14131</v>
      </c>
      <c r="B3306" t="s">
        <v>14132</v>
      </c>
      <c r="C3306" s="1" t="str">
        <f t="shared" si="208"/>
        <v>21:1063</v>
      </c>
      <c r="D3306" s="1" t="str">
        <f t="shared" si="209"/>
        <v>21:0124</v>
      </c>
      <c r="E3306" t="s">
        <v>14129</v>
      </c>
      <c r="F3306" t="s">
        <v>14133</v>
      </c>
      <c r="H3306">
        <v>50.716438199999999</v>
      </c>
      <c r="I3306">
        <v>-117.8256543</v>
      </c>
      <c r="J3306" s="1" t="str">
        <f t="shared" si="206"/>
        <v>NGR bulk stream sediment</v>
      </c>
      <c r="K3306" s="1" t="str">
        <f t="shared" si="207"/>
        <v>&lt;177 micron (NGR)</v>
      </c>
      <c r="L3306">
        <v>17</v>
      </c>
      <c r="M3306" t="s">
        <v>288</v>
      </c>
      <c r="N3306">
        <v>280</v>
      </c>
      <c r="O3306" t="s">
        <v>142</v>
      </c>
      <c r="P3306" t="s">
        <v>137</v>
      </c>
      <c r="Q3306" t="s">
        <v>568</v>
      </c>
      <c r="R3306" t="s">
        <v>101</v>
      </c>
      <c r="S3306" t="s">
        <v>120</v>
      </c>
      <c r="T3306" t="s">
        <v>165</v>
      </c>
      <c r="U3306" t="s">
        <v>391</v>
      </c>
      <c r="V3306" t="s">
        <v>47</v>
      </c>
      <c r="W3306" t="s">
        <v>151</v>
      </c>
      <c r="X3306" t="s">
        <v>47</v>
      </c>
      <c r="Y3306" t="s">
        <v>59</v>
      </c>
      <c r="Z3306" t="s">
        <v>56</v>
      </c>
      <c r="AA3306" t="s">
        <v>47</v>
      </c>
      <c r="AB3306" t="s">
        <v>110</v>
      </c>
      <c r="AC3306" t="s">
        <v>507</v>
      </c>
      <c r="AD3306" t="s">
        <v>187</v>
      </c>
      <c r="AE3306" t="s">
        <v>199</v>
      </c>
      <c r="AF3306" t="s">
        <v>50</v>
      </c>
      <c r="AG3306" t="s">
        <v>109</v>
      </c>
      <c r="AH3306" t="s">
        <v>46</v>
      </c>
      <c r="AI3306" t="s">
        <v>198</v>
      </c>
      <c r="AJ3306" t="s">
        <v>86</v>
      </c>
      <c r="AK3306" t="s">
        <v>101</v>
      </c>
      <c r="AL3306" t="s">
        <v>47</v>
      </c>
      <c r="AM3306" t="s">
        <v>47</v>
      </c>
      <c r="AN3306" t="s">
        <v>65</v>
      </c>
      <c r="AO3306" t="s">
        <v>145</v>
      </c>
    </row>
    <row r="3307" spans="1:41" hidden="1" x14ac:dyDescent="0.25">
      <c r="A3307" t="s">
        <v>14134</v>
      </c>
      <c r="B3307" t="s">
        <v>14135</v>
      </c>
      <c r="C3307" s="1" t="str">
        <f t="shared" si="208"/>
        <v>21:1063</v>
      </c>
      <c r="D3307" s="1" t="str">
        <f t="shared" si="209"/>
        <v>21:0124</v>
      </c>
      <c r="E3307" t="s">
        <v>14136</v>
      </c>
      <c r="F3307" t="s">
        <v>14137</v>
      </c>
      <c r="H3307">
        <v>50.745665099999997</v>
      </c>
      <c r="I3307">
        <v>-117.7960046</v>
      </c>
      <c r="J3307" s="1" t="str">
        <f t="shared" si="206"/>
        <v>NGR bulk stream sediment</v>
      </c>
      <c r="K3307" s="1" t="str">
        <f t="shared" si="207"/>
        <v>&lt;177 micron (NGR)</v>
      </c>
      <c r="L3307">
        <v>17</v>
      </c>
      <c r="M3307" t="s">
        <v>157</v>
      </c>
      <c r="N3307">
        <v>281</v>
      </c>
      <c r="O3307" t="s">
        <v>76</v>
      </c>
      <c r="P3307" t="s">
        <v>51</v>
      </c>
      <c r="Q3307" t="s">
        <v>668</v>
      </c>
      <c r="R3307" t="s">
        <v>257</v>
      </c>
      <c r="S3307" t="s">
        <v>100</v>
      </c>
      <c r="T3307" t="s">
        <v>112</v>
      </c>
      <c r="U3307" t="s">
        <v>386</v>
      </c>
      <c r="V3307" t="s">
        <v>101</v>
      </c>
      <c r="W3307" t="s">
        <v>270</v>
      </c>
      <c r="X3307" t="s">
        <v>103</v>
      </c>
      <c r="Y3307" t="s">
        <v>239</v>
      </c>
      <c r="Z3307" t="s">
        <v>56</v>
      </c>
      <c r="AA3307" t="s">
        <v>46</v>
      </c>
      <c r="AB3307" t="s">
        <v>174</v>
      </c>
      <c r="AC3307" t="s">
        <v>507</v>
      </c>
      <c r="AD3307" t="s">
        <v>190</v>
      </c>
      <c r="AE3307" t="s">
        <v>198</v>
      </c>
      <c r="AF3307" t="s">
        <v>50</v>
      </c>
      <c r="AG3307" t="s">
        <v>129</v>
      </c>
      <c r="AH3307" t="s">
        <v>174</v>
      </c>
      <c r="AI3307" t="s">
        <v>149</v>
      </c>
      <c r="AJ3307" t="s">
        <v>357</v>
      </c>
      <c r="AK3307" t="s">
        <v>173</v>
      </c>
      <c r="AL3307" t="s">
        <v>47</v>
      </c>
      <c r="AM3307" t="s">
        <v>47</v>
      </c>
      <c r="AN3307" t="s">
        <v>65</v>
      </c>
      <c r="AO3307" t="s">
        <v>108</v>
      </c>
    </row>
    <row r="3308" spans="1:41" hidden="1" x14ac:dyDescent="0.25">
      <c r="A3308" t="s">
        <v>14138</v>
      </c>
      <c r="B3308" t="s">
        <v>14139</v>
      </c>
      <c r="C3308" s="1" t="str">
        <f t="shared" si="208"/>
        <v>21:1063</v>
      </c>
      <c r="D3308" s="1" t="str">
        <f t="shared" si="209"/>
        <v>21:0124</v>
      </c>
      <c r="E3308" t="s">
        <v>14140</v>
      </c>
      <c r="F3308" t="s">
        <v>14141</v>
      </c>
      <c r="H3308">
        <v>50.751725800000003</v>
      </c>
      <c r="I3308">
        <v>-117.7760619</v>
      </c>
      <c r="J3308" s="1" t="str">
        <f t="shared" si="206"/>
        <v>NGR bulk stream sediment</v>
      </c>
      <c r="K3308" s="1" t="str">
        <f t="shared" si="207"/>
        <v>&lt;177 micron (NGR)</v>
      </c>
      <c r="L3308">
        <v>17</v>
      </c>
      <c r="M3308" t="s">
        <v>170</v>
      </c>
      <c r="N3308">
        <v>282</v>
      </c>
      <c r="O3308" t="s">
        <v>90</v>
      </c>
      <c r="P3308" t="s">
        <v>330</v>
      </c>
      <c r="Q3308" t="s">
        <v>138</v>
      </c>
      <c r="R3308" t="s">
        <v>130</v>
      </c>
      <c r="S3308" t="s">
        <v>207</v>
      </c>
      <c r="T3308" t="s">
        <v>306</v>
      </c>
      <c r="U3308" t="s">
        <v>207</v>
      </c>
      <c r="V3308" t="s">
        <v>206</v>
      </c>
      <c r="W3308" t="s">
        <v>266</v>
      </c>
      <c r="X3308" t="s">
        <v>137</v>
      </c>
      <c r="Y3308" t="s">
        <v>291</v>
      </c>
      <c r="Z3308" t="s">
        <v>56</v>
      </c>
      <c r="AA3308" t="s">
        <v>46</v>
      </c>
      <c r="AB3308" t="s">
        <v>149</v>
      </c>
      <c r="AC3308" t="s">
        <v>328</v>
      </c>
      <c r="AD3308" t="s">
        <v>457</v>
      </c>
      <c r="AE3308" t="s">
        <v>78</v>
      </c>
      <c r="AF3308" t="s">
        <v>50</v>
      </c>
      <c r="AG3308" t="s">
        <v>678</v>
      </c>
      <c r="AH3308" t="s">
        <v>63</v>
      </c>
      <c r="AI3308" t="s">
        <v>110</v>
      </c>
      <c r="AJ3308" t="s">
        <v>127</v>
      </c>
      <c r="AK3308" t="s">
        <v>336</v>
      </c>
      <c r="AL3308" t="s">
        <v>47</v>
      </c>
      <c r="AM3308" t="s">
        <v>122</v>
      </c>
      <c r="AN3308" t="s">
        <v>65</v>
      </c>
      <c r="AO3308" t="s">
        <v>85</v>
      </c>
    </row>
    <row r="3309" spans="1:41" hidden="1" x14ac:dyDescent="0.25">
      <c r="A3309" t="s">
        <v>14142</v>
      </c>
      <c r="B3309" t="s">
        <v>14143</v>
      </c>
      <c r="C3309" s="1" t="str">
        <f t="shared" si="208"/>
        <v>21:1063</v>
      </c>
      <c r="D3309" s="1" t="str">
        <f t="shared" si="209"/>
        <v>21:0124</v>
      </c>
      <c r="E3309" t="s">
        <v>14144</v>
      </c>
      <c r="F3309" t="s">
        <v>14145</v>
      </c>
      <c r="H3309">
        <v>50.758642199999997</v>
      </c>
      <c r="I3309">
        <v>-117.7512644</v>
      </c>
      <c r="J3309" s="1" t="str">
        <f t="shared" si="206"/>
        <v>NGR bulk stream sediment</v>
      </c>
      <c r="K3309" s="1" t="str">
        <f t="shared" si="207"/>
        <v>&lt;177 micron (NGR)</v>
      </c>
      <c r="L3309">
        <v>17</v>
      </c>
      <c r="M3309" t="s">
        <v>180</v>
      </c>
      <c r="N3309">
        <v>283</v>
      </c>
      <c r="O3309" t="s">
        <v>150</v>
      </c>
      <c r="P3309" t="s">
        <v>47</v>
      </c>
      <c r="Q3309" t="s">
        <v>313</v>
      </c>
      <c r="R3309" t="s">
        <v>145</v>
      </c>
      <c r="S3309" t="s">
        <v>457</v>
      </c>
      <c r="T3309" t="s">
        <v>127</v>
      </c>
      <c r="U3309" t="s">
        <v>100</v>
      </c>
      <c r="V3309" t="s">
        <v>257</v>
      </c>
      <c r="W3309" t="s">
        <v>161</v>
      </c>
      <c r="X3309" t="s">
        <v>51</v>
      </c>
      <c r="Y3309" t="s">
        <v>80</v>
      </c>
      <c r="Z3309" t="s">
        <v>56</v>
      </c>
      <c r="AA3309" t="s">
        <v>46</v>
      </c>
      <c r="AB3309" t="s">
        <v>149</v>
      </c>
      <c r="AC3309" t="s">
        <v>243</v>
      </c>
      <c r="AD3309" t="s">
        <v>418</v>
      </c>
      <c r="AE3309" t="s">
        <v>198</v>
      </c>
      <c r="AF3309" t="s">
        <v>55</v>
      </c>
      <c r="AG3309" t="s">
        <v>73</v>
      </c>
      <c r="AH3309" t="s">
        <v>185</v>
      </c>
      <c r="AI3309" t="s">
        <v>174</v>
      </c>
      <c r="AJ3309" t="s">
        <v>58</v>
      </c>
      <c r="AK3309" t="s">
        <v>439</v>
      </c>
      <c r="AL3309" t="s">
        <v>47</v>
      </c>
      <c r="AM3309" t="s">
        <v>47</v>
      </c>
      <c r="AN3309" t="s">
        <v>65</v>
      </c>
      <c r="AO3309" t="s">
        <v>47</v>
      </c>
    </row>
    <row r="3310" spans="1:41" hidden="1" x14ac:dyDescent="0.25">
      <c r="A3310" t="s">
        <v>14146</v>
      </c>
      <c r="B3310" t="s">
        <v>14147</v>
      </c>
      <c r="C3310" s="1" t="str">
        <f t="shared" si="208"/>
        <v>21:1063</v>
      </c>
      <c r="D3310" s="1" t="str">
        <f t="shared" si="209"/>
        <v>21:0124</v>
      </c>
      <c r="E3310" t="s">
        <v>14148</v>
      </c>
      <c r="F3310" t="s">
        <v>14149</v>
      </c>
      <c r="H3310">
        <v>50.728394700000003</v>
      </c>
      <c r="I3310">
        <v>-117.95579360000001</v>
      </c>
      <c r="J3310" s="1" t="str">
        <f t="shared" si="206"/>
        <v>NGR bulk stream sediment</v>
      </c>
      <c r="K3310" s="1" t="str">
        <f t="shared" si="207"/>
        <v>&lt;177 micron (NGR)</v>
      </c>
      <c r="L3310">
        <v>17</v>
      </c>
      <c r="M3310" t="s">
        <v>195</v>
      </c>
      <c r="N3310">
        <v>284</v>
      </c>
      <c r="O3310" t="s">
        <v>257</v>
      </c>
      <c r="P3310" t="s">
        <v>122</v>
      </c>
      <c r="Q3310" t="s">
        <v>385</v>
      </c>
      <c r="R3310" t="s">
        <v>58</v>
      </c>
      <c r="S3310" t="s">
        <v>418</v>
      </c>
      <c r="T3310" t="s">
        <v>99</v>
      </c>
      <c r="U3310" t="s">
        <v>146</v>
      </c>
      <c r="V3310" t="s">
        <v>125</v>
      </c>
      <c r="W3310" t="s">
        <v>270</v>
      </c>
      <c r="X3310" t="s">
        <v>122</v>
      </c>
      <c r="Y3310" t="s">
        <v>306</v>
      </c>
      <c r="Z3310" t="s">
        <v>56</v>
      </c>
      <c r="AA3310" t="s">
        <v>46</v>
      </c>
      <c r="AB3310" t="s">
        <v>61</v>
      </c>
      <c r="AC3310" t="s">
        <v>106</v>
      </c>
      <c r="AD3310" t="s">
        <v>258</v>
      </c>
      <c r="AE3310" t="s">
        <v>199</v>
      </c>
      <c r="AF3310" t="s">
        <v>66</v>
      </c>
      <c r="AG3310" t="s">
        <v>270</v>
      </c>
      <c r="AH3310" t="s">
        <v>149</v>
      </c>
      <c r="AI3310" t="s">
        <v>54</v>
      </c>
      <c r="AJ3310" t="s">
        <v>366</v>
      </c>
      <c r="AK3310" t="s">
        <v>130</v>
      </c>
      <c r="AL3310" t="s">
        <v>47</v>
      </c>
      <c r="AM3310" t="s">
        <v>47</v>
      </c>
      <c r="AN3310" t="s">
        <v>65</v>
      </c>
      <c r="AO3310" t="s">
        <v>50</v>
      </c>
    </row>
    <row r="3311" spans="1:41" hidden="1" x14ac:dyDescent="0.25">
      <c r="A3311" t="s">
        <v>14150</v>
      </c>
      <c r="B3311" t="s">
        <v>14151</v>
      </c>
      <c r="C3311" s="1" t="str">
        <f t="shared" si="208"/>
        <v>21:1063</v>
      </c>
      <c r="D3311" s="1" t="str">
        <f t="shared" si="209"/>
        <v>21:0124</v>
      </c>
      <c r="E3311" t="s">
        <v>14152</v>
      </c>
      <c r="F3311" t="s">
        <v>14153</v>
      </c>
      <c r="H3311">
        <v>50.734284500000001</v>
      </c>
      <c r="I3311">
        <v>-117.95370269999999</v>
      </c>
      <c r="J3311" s="1" t="str">
        <f t="shared" si="206"/>
        <v>NGR bulk stream sediment</v>
      </c>
      <c r="K3311" s="1" t="str">
        <f t="shared" si="207"/>
        <v>&lt;177 micron (NGR)</v>
      </c>
      <c r="L3311">
        <v>17</v>
      </c>
      <c r="M3311" t="s">
        <v>205</v>
      </c>
      <c r="N3311">
        <v>285</v>
      </c>
      <c r="O3311" t="s">
        <v>502</v>
      </c>
      <c r="P3311" t="s">
        <v>137</v>
      </c>
      <c r="Q3311" t="s">
        <v>725</v>
      </c>
      <c r="R3311" t="s">
        <v>181</v>
      </c>
      <c r="S3311" t="s">
        <v>187</v>
      </c>
      <c r="T3311" t="s">
        <v>131</v>
      </c>
      <c r="U3311" t="s">
        <v>695</v>
      </c>
      <c r="V3311" t="s">
        <v>105</v>
      </c>
      <c r="W3311" t="s">
        <v>412</v>
      </c>
      <c r="X3311" t="s">
        <v>103</v>
      </c>
      <c r="Y3311" t="s">
        <v>59</v>
      </c>
      <c r="Z3311" t="s">
        <v>56</v>
      </c>
      <c r="AA3311" t="s">
        <v>46</v>
      </c>
      <c r="AB3311" t="s">
        <v>149</v>
      </c>
      <c r="AC3311" t="s">
        <v>184</v>
      </c>
      <c r="AD3311" t="s">
        <v>165</v>
      </c>
      <c r="AE3311" t="s">
        <v>199</v>
      </c>
      <c r="AF3311" t="s">
        <v>50</v>
      </c>
      <c r="AG3311" t="s">
        <v>227</v>
      </c>
      <c r="AH3311" t="s">
        <v>235</v>
      </c>
      <c r="AI3311" t="s">
        <v>46</v>
      </c>
      <c r="AJ3311" t="s">
        <v>72</v>
      </c>
      <c r="AK3311" t="s">
        <v>125</v>
      </c>
      <c r="AL3311" t="s">
        <v>47</v>
      </c>
      <c r="AM3311" t="s">
        <v>47</v>
      </c>
      <c r="AN3311" t="s">
        <v>65</v>
      </c>
      <c r="AO3311" t="s">
        <v>47</v>
      </c>
    </row>
    <row r="3312" spans="1:41" hidden="1" x14ac:dyDescent="0.25">
      <c r="A3312" t="s">
        <v>14154</v>
      </c>
      <c r="B3312" t="s">
        <v>14155</v>
      </c>
      <c r="C3312" s="1" t="str">
        <f t="shared" si="208"/>
        <v>21:1063</v>
      </c>
      <c r="D3312" s="1" t="str">
        <f t="shared" si="209"/>
        <v>21:0124</v>
      </c>
      <c r="E3312" t="s">
        <v>14156</v>
      </c>
      <c r="F3312" t="s">
        <v>14157</v>
      </c>
      <c r="H3312">
        <v>50.753896300000001</v>
      </c>
      <c r="I3312">
        <v>-117.9767836</v>
      </c>
      <c r="J3312" s="1" t="str">
        <f t="shared" si="206"/>
        <v>NGR bulk stream sediment</v>
      </c>
      <c r="K3312" s="1" t="str">
        <f t="shared" si="207"/>
        <v>&lt;177 micron (NGR)</v>
      </c>
      <c r="L3312">
        <v>17</v>
      </c>
      <c r="M3312" t="s">
        <v>214</v>
      </c>
      <c r="N3312">
        <v>286</v>
      </c>
      <c r="O3312" t="s">
        <v>66</v>
      </c>
      <c r="P3312" t="s">
        <v>51</v>
      </c>
      <c r="Q3312" t="s">
        <v>97</v>
      </c>
      <c r="R3312" t="s">
        <v>60</v>
      </c>
      <c r="S3312" t="s">
        <v>829</v>
      </c>
      <c r="T3312" t="s">
        <v>145</v>
      </c>
      <c r="U3312" t="s">
        <v>226</v>
      </c>
      <c r="V3312" t="s">
        <v>101</v>
      </c>
      <c r="W3312" t="s">
        <v>103</v>
      </c>
      <c r="X3312" t="s">
        <v>51</v>
      </c>
      <c r="Y3312" t="s">
        <v>272</v>
      </c>
      <c r="Z3312" t="s">
        <v>56</v>
      </c>
      <c r="AA3312" t="s">
        <v>122</v>
      </c>
      <c r="AB3312" t="s">
        <v>198</v>
      </c>
      <c r="AC3312" t="s">
        <v>300</v>
      </c>
      <c r="AD3312" t="s">
        <v>106</v>
      </c>
      <c r="AE3312" t="s">
        <v>54</v>
      </c>
      <c r="AF3312" t="s">
        <v>108</v>
      </c>
      <c r="AG3312" t="s">
        <v>392</v>
      </c>
      <c r="AH3312" t="s">
        <v>54</v>
      </c>
      <c r="AI3312" t="s">
        <v>149</v>
      </c>
      <c r="AJ3312" t="s">
        <v>351</v>
      </c>
      <c r="AK3312" t="s">
        <v>206</v>
      </c>
      <c r="AL3312" t="s">
        <v>47</v>
      </c>
      <c r="AM3312" t="s">
        <v>47</v>
      </c>
      <c r="AN3312" t="s">
        <v>372</v>
      </c>
      <c r="AO3312" t="s">
        <v>137</v>
      </c>
    </row>
    <row r="3313" spans="1:41" hidden="1" x14ac:dyDescent="0.25">
      <c r="A3313" t="s">
        <v>14158</v>
      </c>
      <c r="B3313" t="s">
        <v>14159</v>
      </c>
      <c r="C3313" s="1" t="str">
        <f t="shared" si="208"/>
        <v>21:1063</v>
      </c>
      <c r="D3313" s="1" t="str">
        <f t="shared" si="209"/>
        <v>21:0124</v>
      </c>
      <c r="E3313" t="s">
        <v>14160</v>
      </c>
      <c r="F3313" t="s">
        <v>14161</v>
      </c>
      <c r="H3313">
        <v>50.770533999999998</v>
      </c>
      <c r="I3313">
        <v>-117.9863481</v>
      </c>
      <c r="J3313" s="1" t="str">
        <f t="shared" si="206"/>
        <v>NGR bulk stream sediment</v>
      </c>
      <c r="K3313" s="1" t="str">
        <f t="shared" si="207"/>
        <v>&lt;177 micron (NGR)</v>
      </c>
      <c r="L3313">
        <v>17</v>
      </c>
      <c r="M3313" t="s">
        <v>223</v>
      </c>
      <c r="N3313">
        <v>287</v>
      </c>
      <c r="O3313" t="s">
        <v>200</v>
      </c>
      <c r="P3313" t="s">
        <v>90</v>
      </c>
      <c r="Q3313" t="s">
        <v>673</v>
      </c>
      <c r="R3313" t="s">
        <v>161</v>
      </c>
      <c r="S3313" t="s">
        <v>184</v>
      </c>
      <c r="T3313" t="s">
        <v>50</v>
      </c>
      <c r="U3313" t="s">
        <v>328</v>
      </c>
      <c r="V3313" t="s">
        <v>101</v>
      </c>
      <c r="W3313" t="s">
        <v>228</v>
      </c>
      <c r="X3313" t="s">
        <v>137</v>
      </c>
      <c r="Y3313" t="s">
        <v>418</v>
      </c>
      <c r="Z3313" t="s">
        <v>56</v>
      </c>
      <c r="AA3313" t="s">
        <v>46</v>
      </c>
      <c r="AB3313" t="s">
        <v>149</v>
      </c>
      <c r="AC3313" t="s">
        <v>131</v>
      </c>
      <c r="AD3313" t="s">
        <v>258</v>
      </c>
      <c r="AE3313" t="s">
        <v>380</v>
      </c>
      <c r="AF3313" t="s">
        <v>108</v>
      </c>
      <c r="AG3313" t="s">
        <v>366</v>
      </c>
      <c r="AH3313" t="s">
        <v>78</v>
      </c>
      <c r="AI3313" t="s">
        <v>46</v>
      </c>
      <c r="AJ3313" t="s">
        <v>85</v>
      </c>
      <c r="AK3313" t="s">
        <v>72</v>
      </c>
      <c r="AL3313" t="s">
        <v>47</v>
      </c>
      <c r="AM3313" t="s">
        <v>47</v>
      </c>
      <c r="AN3313" t="s">
        <v>294</v>
      </c>
      <c r="AO3313" t="s">
        <v>76</v>
      </c>
    </row>
    <row r="3314" spans="1:41" hidden="1" x14ac:dyDescent="0.25">
      <c r="A3314" t="s">
        <v>14162</v>
      </c>
      <c r="B3314" t="s">
        <v>14163</v>
      </c>
      <c r="C3314" s="1" t="str">
        <f t="shared" si="208"/>
        <v>21:1063</v>
      </c>
      <c r="D3314" s="1" t="str">
        <f t="shared" si="209"/>
        <v>21:0124</v>
      </c>
      <c r="E3314" t="s">
        <v>14164</v>
      </c>
      <c r="F3314" t="s">
        <v>14165</v>
      </c>
      <c r="H3314">
        <v>50.780617100000001</v>
      </c>
      <c r="I3314">
        <v>-117.96790710000001</v>
      </c>
      <c r="J3314" s="1" t="str">
        <f t="shared" si="206"/>
        <v>NGR bulk stream sediment</v>
      </c>
      <c r="K3314" s="1" t="str">
        <f t="shared" si="207"/>
        <v>&lt;177 micron (NGR)</v>
      </c>
      <c r="L3314">
        <v>17</v>
      </c>
      <c r="M3314" t="s">
        <v>233</v>
      </c>
      <c r="N3314">
        <v>288</v>
      </c>
      <c r="O3314" t="s">
        <v>55</v>
      </c>
      <c r="P3314" t="s">
        <v>225</v>
      </c>
      <c r="Q3314" t="s">
        <v>662</v>
      </c>
      <c r="R3314" t="s">
        <v>58</v>
      </c>
      <c r="S3314" t="s">
        <v>597</v>
      </c>
      <c r="T3314" t="s">
        <v>82</v>
      </c>
      <c r="U3314" t="s">
        <v>146</v>
      </c>
      <c r="V3314" t="s">
        <v>47</v>
      </c>
      <c r="W3314" t="s">
        <v>123</v>
      </c>
      <c r="X3314" t="s">
        <v>52</v>
      </c>
      <c r="Y3314" t="s">
        <v>160</v>
      </c>
      <c r="Z3314" t="s">
        <v>56</v>
      </c>
      <c r="AA3314" t="s">
        <v>46</v>
      </c>
      <c r="AB3314" t="s">
        <v>46</v>
      </c>
      <c r="AC3314" t="s">
        <v>124</v>
      </c>
      <c r="AD3314" t="s">
        <v>358</v>
      </c>
      <c r="AE3314" t="s">
        <v>199</v>
      </c>
      <c r="AF3314" t="s">
        <v>267</v>
      </c>
      <c r="AG3314" t="s">
        <v>319</v>
      </c>
      <c r="AH3314" t="s">
        <v>78</v>
      </c>
      <c r="AI3314" t="s">
        <v>174</v>
      </c>
      <c r="AJ3314" t="s">
        <v>58</v>
      </c>
      <c r="AK3314" t="s">
        <v>455</v>
      </c>
      <c r="AL3314" t="s">
        <v>47</v>
      </c>
      <c r="AM3314" t="s">
        <v>47</v>
      </c>
      <c r="AN3314" t="s">
        <v>284</v>
      </c>
      <c r="AO3314" t="s">
        <v>55</v>
      </c>
    </row>
    <row r="3315" spans="1:41" hidden="1" x14ac:dyDescent="0.25">
      <c r="A3315" t="s">
        <v>14166</v>
      </c>
      <c r="B3315" t="s">
        <v>14167</v>
      </c>
      <c r="C3315" s="1" t="str">
        <f t="shared" si="208"/>
        <v>21:1063</v>
      </c>
      <c r="D3315" s="1" t="str">
        <f t="shared" si="209"/>
        <v>21:0124</v>
      </c>
      <c r="E3315" t="s">
        <v>14168</v>
      </c>
      <c r="F3315" t="s">
        <v>14169</v>
      </c>
      <c r="H3315">
        <v>50.794733800000003</v>
      </c>
      <c r="I3315">
        <v>-117.9789681</v>
      </c>
      <c r="J3315" s="1" t="str">
        <f t="shared" si="206"/>
        <v>NGR bulk stream sediment</v>
      </c>
      <c r="K3315" s="1" t="str">
        <f t="shared" si="207"/>
        <v>&lt;177 micron (NGR)</v>
      </c>
      <c r="L3315">
        <v>17</v>
      </c>
      <c r="M3315" t="s">
        <v>248</v>
      </c>
      <c r="N3315">
        <v>289</v>
      </c>
      <c r="O3315" t="s">
        <v>271</v>
      </c>
      <c r="P3315" t="s">
        <v>122</v>
      </c>
      <c r="Q3315" t="s">
        <v>920</v>
      </c>
      <c r="R3315" t="s">
        <v>111</v>
      </c>
      <c r="S3315" t="s">
        <v>146</v>
      </c>
      <c r="T3315" t="s">
        <v>175</v>
      </c>
      <c r="U3315" t="s">
        <v>300</v>
      </c>
      <c r="V3315" t="s">
        <v>81</v>
      </c>
      <c r="W3315" t="s">
        <v>142</v>
      </c>
      <c r="X3315" t="s">
        <v>73</v>
      </c>
      <c r="Y3315" t="s">
        <v>258</v>
      </c>
      <c r="Z3315" t="s">
        <v>56</v>
      </c>
      <c r="AA3315" t="s">
        <v>46</v>
      </c>
      <c r="AB3315" t="s">
        <v>46</v>
      </c>
      <c r="AC3315" t="s">
        <v>112</v>
      </c>
      <c r="AD3315" t="s">
        <v>342</v>
      </c>
      <c r="AE3315" t="s">
        <v>380</v>
      </c>
      <c r="AF3315" t="s">
        <v>108</v>
      </c>
      <c r="AG3315" t="s">
        <v>366</v>
      </c>
      <c r="AH3315" t="s">
        <v>125</v>
      </c>
      <c r="AI3315" t="s">
        <v>46</v>
      </c>
      <c r="AJ3315" t="s">
        <v>85</v>
      </c>
      <c r="AK3315" t="s">
        <v>228</v>
      </c>
      <c r="AL3315" t="s">
        <v>47</v>
      </c>
      <c r="AM3315" t="s">
        <v>47</v>
      </c>
      <c r="AN3315" t="s">
        <v>1121</v>
      </c>
      <c r="AO3315" t="s">
        <v>52</v>
      </c>
    </row>
    <row r="3316" spans="1:41" hidden="1" x14ac:dyDescent="0.25">
      <c r="A3316" t="s">
        <v>14170</v>
      </c>
      <c r="B3316" t="s">
        <v>14171</v>
      </c>
      <c r="C3316" s="1" t="str">
        <f t="shared" si="208"/>
        <v>21:1063</v>
      </c>
      <c r="D3316" s="1" t="str">
        <f t="shared" si="209"/>
        <v>21:0124</v>
      </c>
      <c r="E3316" t="s">
        <v>14172</v>
      </c>
      <c r="F3316" t="s">
        <v>14173</v>
      </c>
      <c r="H3316">
        <v>50.827127300000001</v>
      </c>
      <c r="I3316">
        <v>-117.990621</v>
      </c>
      <c r="J3316" s="1" t="str">
        <f t="shared" si="206"/>
        <v>NGR bulk stream sediment</v>
      </c>
      <c r="K3316" s="1" t="str">
        <f t="shared" si="207"/>
        <v>&lt;177 micron (NGR)</v>
      </c>
      <c r="L3316">
        <v>17</v>
      </c>
      <c r="M3316" t="s">
        <v>256</v>
      </c>
      <c r="N3316">
        <v>290</v>
      </c>
      <c r="O3316" t="s">
        <v>149</v>
      </c>
      <c r="P3316" t="s">
        <v>47</v>
      </c>
      <c r="Q3316" t="s">
        <v>327</v>
      </c>
      <c r="R3316" t="s">
        <v>351</v>
      </c>
      <c r="S3316" t="s">
        <v>667</v>
      </c>
      <c r="T3316" t="s">
        <v>66</v>
      </c>
      <c r="U3316" t="s">
        <v>462</v>
      </c>
      <c r="V3316" t="s">
        <v>122</v>
      </c>
      <c r="W3316" t="s">
        <v>164</v>
      </c>
      <c r="X3316" t="s">
        <v>51</v>
      </c>
      <c r="Y3316" t="s">
        <v>75</v>
      </c>
      <c r="Z3316" t="s">
        <v>56</v>
      </c>
      <c r="AA3316" t="s">
        <v>46</v>
      </c>
      <c r="AB3316" t="s">
        <v>46</v>
      </c>
      <c r="AC3316" t="s">
        <v>165</v>
      </c>
      <c r="AD3316" t="s">
        <v>77</v>
      </c>
      <c r="AE3316" t="s">
        <v>380</v>
      </c>
      <c r="AF3316" t="s">
        <v>55</v>
      </c>
      <c r="AG3316" t="s">
        <v>188</v>
      </c>
      <c r="AH3316" t="s">
        <v>47</v>
      </c>
      <c r="AI3316" t="s">
        <v>46</v>
      </c>
      <c r="AJ3316" t="s">
        <v>58</v>
      </c>
      <c r="AK3316" t="s">
        <v>200</v>
      </c>
      <c r="AL3316" t="s">
        <v>47</v>
      </c>
      <c r="AM3316" t="s">
        <v>47</v>
      </c>
      <c r="AN3316" t="s">
        <v>65</v>
      </c>
      <c r="AO3316" t="s">
        <v>76</v>
      </c>
    </row>
    <row r="3317" spans="1:41" hidden="1" x14ac:dyDescent="0.25">
      <c r="A3317" t="s">
        <v>14174</v>
      </c>
      <c r="B3317" t="s">
        <v>14175</v>
      </c>
      <c r="C3317" s="1" t="str">
        <f t="shared" si="208"/>
        <v>21:1063</v>
      </c>
      <c r="D3317" s="1" t="str">
        <f t="shared" si="209"/>
        <v>21:0124</v>
      </c>
      <c r="E3317" t="s">
        <v>14176</v>
      </c>
      <c r="F3317" t="s">
        <v>14177</v>
      </c>
      <c r="H3317">
        <v>50.722484799999997</v>
      </c>
      <c r="I3317">
        <v>-117.45983</v>
      </c>
      <c r="J3317" s="1" t="str">
        <f t="shared" si="206"/>
        <v>NGR bulk stream sediment</v>
      </c>
      <c r="K3317" s="1" t="str">
        <f t="shared" si="207"/>
        <v>&lt;177 micron (NGR)</v>
      </c>
      <c r="L3317">
        <v>17</v>
      </c>
      <c r="M3317" t="s">
        <v>265</v>
      </c>
      <c r="N3317">
        <v>291</v>
      </c>
      <c r="O3317" t="s">
        <v>58</v>
      </c>
      <c r="P3317" t="s">
        <v>103</v>
      </c>
      <c r="Q3317" t="s">
        <v>432</v>
      </c>
      <c r="R3317" t="s">
        <v>228</v>
      </c>
      <c r="S3317" t="s">
        <v>237</v>
      </c>
      <c r="T3317" t="s">
        <v>209</v>
      </c>
      <c r="U3317" t="s">
        <v>243</v>
      </c>
      <c r="V3317" t="s">
        <v>81</v>
      </c>
      <c r="W3317" t="s">
        <v>161</v>
      </c>
      <c r="X3317" t="s">
        <v>58</v>
      </c>
      <c r="Y3317" t="s">
        <v>667</v>
      </c>
      <c r="Z3317" t="s">
        <v>56</v>
      </c>
      <c r="AA3317" t="s">
        <v>46</v>
      </c>
      <c r="AB3317" t="s">
        <v>46</v>
      </c>
      <c r="AC3317" t="s">
        <v>90</v>
      </c>
      <c r="AD3317" t="s">
        <v>320</v>
      </c>
      <c r="AE3317" t="s">
        <v>62</v>
      </c>
      <c r="AF3317" t="s">
        <v>357</v>
      </c>
      <c r="AG3317" t="s">
        <v>58</v>
      </c>
      <c r="AH3317" t="s">
        <v>61</v>
      </c>
      <c r="AI3317" t="s">
        <v>185</v>
      </c>
      <c r="AJ3317" t="s">
        <v>66</v>
      </c>
      <c r="AK3317" t="s">
        <v>129</v>
      </c>
      <c r="AL3317" t="s">
        <v>47</v>
      </c>
      <c r="AM3317" t="s">
        <v>47</v>
      </c>
      <c r="AN3317" t="s">
        <v>275</v>
      </c>
      <c r="AO3317" t="s">
        <v>209</v>
      </c>
    </row>
    <row r="3318" spans="1:41" hidden="1" x14ac:dyDescent="0.25">
      <c r="A3318" t="s">
        <v>14178</v>
      </c>
      <c r="B3318" t="s">
        <v>14179</v>
      </c>
      <c r="C3318" s="1" t="str">
        <f t="shared" si="208"/>
        <v>21:1063</v>
      </c>
      <c r="D3318" s="1" t="str">
        <f t="shared" si="209"/>
        <v>21:0124</v>
      </c>
      <c r="E3318" t="s">
        <v>14180</v>
      </c>
      <c r="F3318" t="s">
        <v>14181</v>
      </c>
      <c r="H3318">
        <v>50.3931197</v>
      </c>
      <c r="I3318">
        <v>-117.1009799</v>
      </c>
      <c r="J3318" s="1" t="str">
        <f t="shared" si="206"/>
        <v>NGR bulk stream sediment</v>
      </c>
      <c r="K3318" s="1" t="str">
        <f t="shared" si="207"/>
        <v>&lt;177 micron (NGR)</v>
      </c>
      <c r="L3318">
        <v>18</v>
      </c>
      <c r="M3318" t="s">
        <v>45</v>
      </c>
      <c r="N3318">
        <v>292</v>
      </c>
      <c r="O3318" t="s">
        <v>238</v>
      </c>
      <c r="P3318" t="s">
        <v>122</v>
      </c>
      <c r="Q3318" t="s">
        <v>74</v>
      </c>
      <c r="R3318" t="s">
        <v>110</v>
      </c>
      <c r="S3318" t="s">
        <v>126</v>
      </c>
      <c r="T3318" t="s">
        <v>145</v>
      </c>
      <c r="U3318" t="s">
        <v>100</v>
      </c>
      <c r="V3318" t="s">
        <v>139</v>
      </c>
      <c r="W3318" t="s">
        <v>103</v>
      </c>
      <c r="X3318" t="s">
        <v>73</v>
      </c>
      <c r="Y3318" t="s">
        <v>190</v>
      </c>
      <c r="Z3318" t="s">
        <v>56</v>
      </c>
      <c r="AA3318" t="s">
        <v>46</v>
      </c>
      <c r="AB3318" t="s">
        <v>87</v>
      </c>
      <c r="AC3318" t="s">
        <v>162</v>
      </c>
      <c r="AD3318" t="s">
        <v>240</v>
      </c>
      <c r="AE3318" t="s">
        <v>53</v>
      </c>
      <c r="AF3318" t="s">
        <v>76</v>
      </c>
      <c r="AG3318" t="s">
        <v>52</v>
      </c>
      <c r="AH3318" t="s">
        <v>61</v>
      </c>
      <c r="AI3318" t="s">
        <v>149</v>
      </c>
      <c r="AJ3318" t="s">
        <v>58</v>
      </c>
      <c r="AK3318" t="s">
        <v>102</v>
      </c>
      <c r="AL3318" t="s">
        <v>47</v>
      </c>
      <c r="AM3318" t="s">
        <v>47</v>
      </c>
      <c r="AN3318" t="s">
        <v>372</v>
      </c>
      <c r="AO3318" t="s">
        <v>50</v>
      </c>
    </row>
    <row r="3319" spans="1:41" hidden="1" x14ac:dyDescent="0.25">
      <c r="A3319" t="s">
        <v>14182</v>
      </c>
      <c r="B3319" t="s">
        <v>14183</v>
      </c>
      <c r="C3319" s="1" t="str">
        <f t="shared" si="208"/>
        <v>21:1063</v>
      </c>
      <c r="D3319" s="1" t="str">
        <f t="shared" si="209"/>
        <v>21:0124</v>
      </c>
      <c r="E3319" t="s">
        <v>14184</v>
      </c>
      <c r="F3319" t="s">
        <v>14185</v>
      </c>
      <c r="H3319">
        <v>50.313618499999997</v>
      </c>
      <c r="I3319">
        <v>-117.296211</v>
      </c>
      <c r="J3319" s="1" t="str">
        <f t="shared" si="206"/>
        <v>NGR bulk stream sediment</v>
      </c>
      <c r="K3319" s="1" t="str">
        <f t="shared" si="207"/>
        <v>&lt;177 micron (NGR)</v>
      </c>
      <c r="L3319">
        <v>18</v>
      </c>
      <c r="M3319" t="s">
        <v>71</v>
      </c>
      <c r="N3319">
        <v>293</v>
      </c>
      <c r="O3319" t="s">
        <v>54</v>
      </c>
      <c r="P3319" t="s">
        <v>47</v>
      </c>
      <c r="Q3319" t="s">
        <v>404</v>
      </c>
      <c r="R3319" t="s">
        <v>200</v>
      </c>
      <c r="S3319" t="s">
        <v>160</v>
      </c>
      <c r="T3319" t="s">
        <v>52</v>
      </c>
      <c r="U3319" t="s">
        <v>187</v>
      </c>
      <c r="V3319" t="s">
        <v>46</v>
      </c>
      <c r="W3319" t="s">
        <v>101</v>
      </c>
      <c r="X3319" t="s">
        <v>137</v>
      </c>
      <c r="Y3319" t="s">
        <v>80</v>
      </c>
      <c r="Z3319" t="s">
        <v>56</v>
      </c>
      <c r="AA3319" t="s">
        <v>46</v>
      </c>
      <c r="AB3319" t="s">
        <v>164</v>
      </c>
      <c r="AC3319" t="s">
        <v>58</v>
      </c>
      <c r="AD3319" t="s">
        <v>273</v>
      </c>
      <c r="AE3319" t="s">
        <v>380</v>
      </c>
      <c r="AF3319" t="s">
        <v>336</v>
      </c>
      <c r="AG3319" t="s">
        <v>455</v>
      </c>
      <c r="AH3319" t="s">
        <v>61</v>
      </c>
      <c r="AI3319" t="s">
        <v>62</v>
      </c>
      <c r="AJ3319" t="s">
        <v>336</v>
      </c>
      <c r="AK3319" t="s">
        <v>259</v>
      </c>
      <c r="AL3319" t="s">
        <v>47</v>
      </c>
      <c r="AM3319" t="s">
        <v>47</v>
      </c>
      <c r="AN3319" t="s">
        <v>638</v>
      </c>
      <c r="AO3319" t="s">
        <v>127</v>
      </c>
    </row>
    <row r="3320" spans="1:41" hidden="1" x14ac:dyDescent="0.25">
      <c r="A3320" t="s">
        <v>14186</v>
      </c>
      <c r="B3320" t="s">
        <v>14187</v>
      </c>
      <c r="C3320" s="1" t="str">
        <f t="shared" si="208"/>
        <v>21:1063</v>
      </c>
      <c r="D3320" s="1" t="str">
        <f t="shared" si="209"/>
        <v>21:0124</v>
      </c>
      <c r="E3320" t="s">
        <v>14188</v>
      </c>
      <c r="F3320" t="s">
        <v>14189</v>
      </c>
      <c r="H3320">
        <v>50.314520899999998</v>
      </c>
      <c r="I3320">
        <v>-117.29146919999999</v>
      </c>
      <c r="J3320" s="1" t="str">
        <f t="shared" si="206"/>
        <v>NGR bulk stream sediment</v>
      </c>
      <c r="K3320" s="1" t="str">
        <f t="shared" si="207"/>
        <v>&lt;177 micron (NGR)</v>
      </c>
      <c r="L3320">
        <v>18</v>
      </c>
      <c r="M3320" t="s">
        <v>95</v>
      </c>
      <c r="N3320">
        <v>294</v>
      </c>
      <c r="O3320" t="s">
        <v>125</v>
      </c>
      <c r="P3320" t="s">
        <v>47</v>
      </c>
      <c r="Q3320" t="s">
        <v>481</v>
      </c>
      <c r="R3320" t="s">
        <v>46</v>
      </c>
      <c r="S3320" t="s">
        <v>306</v>
      </c>
      <c r="T3320" t="s">
        <v>145</v>
      </c>
      <c r="U3320" t="s">
        <v>431</v>
      </c>
      <c r="V3320" t="s">
        <v>110</v>
      </c>
      <c r="W3320" t="s">
        <v>455</v>
      </c>
      <c r="X3320" t="s">
        <v>122</v>
      </c>
      <c r="Y3320" t="s">
        <v>98</v>
      </c>
      <c r="Z3320" t="s">
        <v>56</v>
      </c>
      <c r="AA3320" t="s">
        <v>46</v>
      </c>
      <c r="AB3320" t="s">
        <v>235</v>
      </c>
      <c r="AC3320" t="s">
        <v>77</v>
      </c>
      <c r="AD3320" t="s">
        <v>162</v>
      </c>
      <c r="AE3320" t="s">
        <v>199</v>
      </c>
      <c r="AF3320" t="s">
        <v>267</v>
      </c>
      <c r="AG3320" t="s">
        <v>102</v>
      </c>
      <c r="AH3320" t="s">
        <v>53</v>
      </c>
      <c r="AI3320" t="s">
        <v>57</v>
      </c>
      <c r="AJ3320" t="s">
        <v>228</v>
      </c>
      <c r="AK3320" t="s">
        <v>257</v>
      </c>
      <c r="AL3320" t="s">
        <v>47</v>
      </c>
      <c r="AM3320" t="s">
        <v>47</v>
      </c>
      <c r="AN3320" t="s">
        <v>65</v>
      </c>
      <c r="AO3320" t="s">
        <v>225</v>
      </c>
    </row>
    <row r="3321" spans="1:41" hidden="1" x14ac:dyDescent="0.25">
      <c r="A3321" t="s">
        <v>14190</v>
      </c>
      <c r="B3321" t="s">
        <v>14191</v>
      </c>
      <c r="C3321" s="1" t="str">
        <f t="shared" si="208"/>
        <v>21:1063</v>
      </c>
      <c r="D3321" s="1" t="str">
        <f t="shared" si="209"/>
        <v>21:0124</v>
      </c>
      <c r="E3321" t="s">
        <v>14192</v>
      </c>
      <c r="F3321" t="s">
        <v>14193</v>
      </c>
      <c r="H3321">
        <v>50.459456400000001</v>
      </c>
      <c r="I3321">
        <v>-117.1876668</v>
      </c>
      <c r="J3321" s="1" t="str">
        <f t="shared" si="206"/>
        <v>NGR bulk stream sediment</v>
      </c>
      <c r="K3321" s="1" t="str">
        <f t="shared" si="207"/>
        <v>&lt;177 micron (NGR)</v>
      </c>
      <c r="L3321">
        <v>18</v>
      </c>
      <c r="M3321" t="s">
        <v>117</v>
      </c>
      <c r="N3321">
        <v>295</v>
      </c>
      <c r="O3321" t="s">
        <v>88</v>
      </c>
      <c r="P3321" t="s">
        <v>47</v>
      </c>
      <c r="Q3321" t="s">
        <v>189</v>
      </c>
      <c r="R3321" t="s">
        <v>46</v>
      </c>
      <c r="S3321" t="s">
        <v>438</v>
      </c>
      <c r="T3321" t="s">
        <v>267</v>
      </c>
      <c r="U3321" t="s">
        <v>343</v>
      </c>
      <c r="V3321" t="s">
        <v>105</v>
      </c>
      <c r="W3321" t="s">
        <v>130</v>
      </c>
      <c r="X3321" t="s">
        <v>52</v>
      </c>
      <c r="Y3321" t="s">
        <v>343</v>
      </c>
      <c r="Z3321" t="s">
        <v>56</v>
      </c>
      <c r="AA3321" t="s">
        <v>46</v>
      </c>
      <c r="AB3321" t="s">
        <v>54</v>
      </c>
      <c r="AC3321" t="s">
        <v>475</v>
      </c>
      <c r="AD3321" t="s">
        <v>240</v>
      </c>
      <c r="AE3321" t="s">
        <v>57</v>
      </c>
      <c r="AF3321" t="s">
        <v>330</v>
      </c>
      <c r="AG3321" t="s">
        <v>307</v>
      </c>
      <c r="AH3321" t="s">
        <v>174</v>
      </c>
      <c r="AI3321" t="s">
        <v>174</v>
      </c>
      <c r="AJ3321" t="s">
        <v>85</v>
      </c>
      <c r="AK3321" t="s">
        <v>257</v>
      </c>
      <c r="AL3321" t="s">
        <v>47</v>
      </c>
      <c r="AM3321" t="s">
        <v>47</v>
      </c>
      <c r="AN3321" t="s">
        <v>508</v>
      </c>
      <c r="AO3321" t="s">
        <v>51</v>
      </c>
    </row>
    <row r="3322" spans="1:41" hidden="1" x14ac:dyDescent="0.25">
      <c r="A3322" t="s">
        <v>14194</v>
      </c>
      <c r="B3322" t="s">
        <v>14195</v>
      </c>
      <c r="C3322" s="1" t="str">
        <f t="shared" si="208"/>
        <v>21:1063</v>
      </c>
      <c r="D3322" s="1" t="str">
        <f t="shared" si="209"/>
        <v>21:0124</v>
      </c>
      <c r="E3322" t="s">
        <v>14196</v>
      </c>
      <c r="F3322" t="s">
        <v>14197</v>
      </c>
      <c r="H3322">
        <v>50.719972200000001</v>
      </c>
      <c r="I3322">
        <v>-117.4538134</v>
      </c>
      <c r="J3322" s="1" t="str">
        <f t="shared" si="206"/>
        <v>NGR bulk stream sediment</v>
      </c>
      <c r="K3322" s="1" t="str">
        <f t="shared" si="207"/>
        <v>&lt;177 micron (NGR)</v>
      </c>
      <c r="L3322">
        <v>18</v>
      </c>
      <c r="M3322" t="s">
        <v>136</v>
      </c>
      <c r="N3322">
        <v>296</v>
      </c>
      <c r="O3322" t="s">
        <v>271</v>
      </c>
      <c r="P3322" t="s">
        <v>122</v>
      </c>
      <c r="Q3322" t="s">
        <v>646</v>
      </c>
      <c r="R3322" t="s">
        <v>47</v>
      </c>
      <c r="S3322" t="s">
        <v>445</v>
      </c>
      <c r="T3322" t="s">
        <v>272</v>
      </c>
      <c r="U3322" t="s">
        <v>65</v>
      </c>
      <c r="V3322" t="s">
        <v>87</v>
      </c>
      <c r="W3322" t="s">
        <v>392</v>
      </c>
      <c r="X3322" t="s">
        <v>51</v>
      </c>
      <c r="Y3322" t="s">
        <v>342</v>
      </c>
      <c r="Z3322" t="s">
        <v>56</v>
      </c>
      <c r="AA3322" t="s">
        <v>46</v>
      </c>
      <c r="AB3322" t="s">
        <v>61</v>
      </c>
      <c r="AC3322" t="s">
        <v>226</v>
      </c>
      <c r="AD3322" t="s">
        <v>218</v>
      </c>
      <c r="AE3322" t="s">
        <v>199</v>
      </c>
      <c r="AF3322" t="s">
        <v>2244</v>
      </c>
      <c r="AG3322" t="s">
        <v>591</v>
      </c>
      <c r="AH3322" t="s">
        <v>122</v>
      </c>
      <c r="AI3322" t="s">
        <v>185</v>
      </c>
      <c r="AJ3322" t="s">
        <v>307</v>
      </c>
      <c r="AK3322" t="s">
        <v>257</v>
      </c>
      <c r="AL3322" t="s">
        <v>47</v>
      </c>
      <c r="AM3322" t="s">
        <v>47</v>
      </c>
      <c r="AN3322" t="s">
        <v>1121</v>
      </c>
      <c r="AO3322" t="s">
        <v>108</v>
      </c>
    </row>
    <row r="3323" spans="1:41" hidden="1" x14ac:dyDescent="0.25">
      <c r="A3323" t="s">
        <v>14198</v>
      </c>
      <c r="B3323" t="s">
        <v>14199</v>
      </c>
      <c r="C3323" s="1" t="str">
        <f t="shared" si="208"/>
        <v>21:1063</v>
      </c>
      <c r="D3323" s="1" t="str">
        <f t="shared" si="209"/>
        <v>21:0124</v>
      </c>
      <c r="E3323" t="s">
        <v>14200</v>
      </c>
      <c r="F3323" t="s">
        <v>14201</v>
      </c>
      <c r="H3323">
        <v>50.724594099999997</v>
      </c>
      <c r="I3323">
        <v>-117.4562384</v>
      </c>
      <c r="J3323" s="1" t="str">
        <f t="shared" si="206"/>
        <v>NGR bulk stream sediment</v>
      </c>
      <c r="K3323" s="1" t="str">
        <f t="shared" si="207"/>
        <v>&lt;177 micron (NGR)</v>
      </c>
      <c r="L3323">
        <v>18</v>
      </c>
      <c r="M3323" t="s">
        <v>157</v>
      </c>
      <c r="N3323">
        <v>297</v>
      </c>
      <c r="O3323" t="s">
        <v>76</v>
      </c>
      <c r="P3323" t="s">
        <v>99</v>
      </c>
      <c r="Q3323" t="s">
        <v>652</v>
      </c>
      <c r="R3323" t="s">
        <v>62</v>
      </c>
      <c r="S3323" t="s">
        <v>463</v>
      </c>
      <c r="T3323" t="s">
        <v>225</v>
      </c>
      <c r="U3323" t="s">
        <v>583</v>
      </c>
      <c r="V3323" t="s">
        <v>139</v>
      </c>
      <c r="W3323" t="s">
        <v>182</v>
      </c>
      <c r="X3323" t="s">
        <v>137</v>
      </c>
      <c r="Y3323" t="s">
        <v>207</v>
      </c>
      <c r="Z3323" t="s">
        <v>56</v>
      </c>
      <c r="AA3323" t="s">
        <v>46</v>
      </c>
      <c r="AB3323" t="s">
        <v>54</v>
      </c>
      <c r="AC3323" t="s">
        <v>190</v>
      </c>
      <c r="AD3323" t="s">
        <v>183</v>
      </c>
      <c r="AE3323" t="s">
        <v>149</v>
      </c>
      <c r="AF3323" t="s">
        <v>209</v>
      </c>
      <c r="AG3323" t="s">
        <v>1260</v>
      </c>
      <c r="AH3323" t="s">
        <v>47</v>
      </c>
      <c r="AI3323" t="s">
        <v>47</v>
      </c>
      <c r="AJ3323" t="s">
        <v>2300</v>
      </c>
      <c r="AK3323" t="s">
        <v>206</v>
      </c>
      <c r="AL3323" t="s">
        <v>47</v>
      </c>
      <c r="AM3323" t="s">
        <v>47</v>
      </c>
      <c r="AN3323" t="s">
        <v>668</v>
      </c>
      <c r="AO3323" t="s">
        <v>58</v>
      </c>
    </row>
    <row r="3324" spans="1:41" hidden="1" x14ac:dyDescent="0.25">
      <c r="A3324" t="s">
        <v>14202</v>
      </c>
      <c r="B3324" t="s">
        <v>14203</v>
      </c>
      <c r="C3324" s="1" t="str">
        <f t="shared" si="208"/>
        <v>21:1063</v>
      </c>
      <c r="D3324" s="1" t="str">
        <f t="shared" si="209"/>
        <v>21:0124</v>
      </c>
      <c r="E3324" t="s">
        <v>14204</v>
      </c>
      <c r="F3324" t="s">
        <v>14205</v>
      </c>
      <c r="H3324">
        <v>50.704204699999998</v>
      </c>
      <c r="I3324">
        <v>-117.466036</v>
      </c>
      <c r="J3324" s="1" t="str">
        <f t="shared" si="206"/>
        <v>NGR bulk stream sediment</v>
      </c>
      <c r="K3324" s="1" t="str">
        <f t="shared" si="207"/>
        <v>&lt;177 micron (NGR)</v>
      </c>
      <c r="L3324">
        <v>18</v>
      </c>
      <c r="M3324" t="s">
        <v>170</v>
      </c>
      <c r="N3324">
        <v>298</v>
      </c>
      <c r="O3324" t="s">
        <v>7971</v>
      </c>
      <c r="P3324" t="s">
        <v>146</v>
      </c>
      <c r="Q3324" t="s">
        <v>322</v>
      </c>
      <c r="R3324" t="s">
        <v>437</v>
      </c>
      <c r="S3324" t="s">
        <v>207</v>
      </c>
      <c r="T3324" t="s">
        <v>141</v>
      </c>
      <c r="U3324" t="s">
        <v>258</v>
      </c>
      <c r="V3324" t="s">
        <v>493</v>
      </c>
      <c r="W3324" t="s">
        <v>188</v>
      </c>
      <c r="X3324" t="s">
        <v>58</v>
      </c>
      <c r="Y3324" t="s">
        <v>226</v>
      </c>
      <c r="Z3324" t="s">
        <v>56</v>
      </c>
      <c r="AA3324" t="s">
        <v>46</v>
      </c>
      <c r="AB3324" t="s">
        <v>54</v>
      </c>
      <c r="AC3324" t="s">
        <v>358</v>
      </c>
      <c r="AD3324" t="s">
        <v>237</v>
      </c>
      <c r="AE3324" t="s">
        <v>2164</v>
      </c>
      <c r="AF3324" t="s">
        <v>127</v>
      </c>
      <c r="AG3324" t="s">
        <v>1087</v>
      </c>
      <c r="AH3324" t="s">
        <v>105</v>
      </c>
      <c r="AI3324" t="s">
        <v>61</v>
      </c>
      <c r="AJ3324" t="s">
        <v>99</v>
      </c>
      <c r="AK3324" t="s">
        <v>366</v>
      </c>
      <c r="AL3324" t="s">
        <v>47</v>
      </c>
      <c r="AM3324" t="s">
        <v>47</v>
      </c>
      <c r="AN3324" t="s">
        <v>294</v>
      </c>
      <c r="AO3324" t="s">
        <v>127</v>
      </c>
    </row>
    <row r="3325" spans="1:41" hidden="1" x14ac:dyDescent="0.25">
      <c r="A3325" t="s">
        <v>14206</v>
      </c>
      <c r="B3325" t="s">
        <v>14207</v>
      </c>
      <c r="C3325" s="1" t="str">
        <f t="shared" si="208"/>
        <v>21:1063</v>
      </c>
      <c r="D3325" s="1" t="str">
        <f t="shared" si="209"/>
        <v>21:0124</v>
      </c>
      <c r="E3325" t="s">
        <v>14208</v>
      </c>
      <c r="F3325" t="s">
        <v>14209</v>
      </c>
      <c r="H3325">
        <v>50.098461999999998</v>
      </c>
      <c r="I3325">
        <v>-116.9411559</v>
      </c>
      <c r="J3325" s="1" t="str">
        <f t="shared" si="206"/>
        <v>NGR bulk stream sediment</v>
      </c>
      <c r="K3325" s="1" t="str">
        <f t="shared" si="207"/>
        <v>&lt;177 micron (NGR)</v>
      </c>
      <c r="L3325">
        <v>18</v>
      </c>
      <c r="M3325" t="s">
        <v>280</v>
      </c>
      <c r="N3325">
        <v>299</v>
      </c>
      <c r="O3325" t="s">
        <v>267</v>
      </c>
      <c r="P3325" t="s">
        <v>137</v>
      </c>
      <c r="Q3325" t="s">
        <v>432</v>
      </c>
      <c r="R3325" t="s">
        <v>235</v>
      </c>
      <c r="S3325" t="s">
        <v>146</v>
      </c>
      <c r="T3325" t="s">
        <v>225</v>
      </c>
      <c r="U3325" t="s">
        <v>160</v>
      </c>
      <c r="V3325" t="s">
        <v>139</v>
      </c>
      <c r="W3325" t="s">
        <v>437</v>
      </c>
      <c r="X3325" t="s">
        <v>52</v>
      </c>
      <c r="Y3325" t="s">
        <v>100</v>
      </c>
      <c r="Z3325" t="s">
        <v>56</v>
      </c>
      <c r="AA3325" t="s">
        <v>46</v>
      </c>
      <c r="AB3325" t="s">
        <v>87</v>
      </c>
      <c r="AC3325" t="s">
        <v>162</v>
      </c>
      <c r="AD3325" t="s">
        <v>350</v>
      </c>
      <c r="AE3325" t="s">
        <v>62</v>
      </c>
      <c r="AF3325" t="s">
        <v>55</v>
      </c>
      <c r="AG3325" t="s">
        <v>118</v>
      </c>
      <c r="AH3325" t="s">
        <v>61</v>
      </c>
      <c r="AI3325" t="s">
        <v>110</v>
      </c>
      <c r="AJ3325" t="s">
        <v>267</v>
      </c>
      <c r="AK3325" t="s">
        <v>282</v>
      </c>
      <c r="AL3325" t="s">
        <v>47</v>
      </c>
      <c r="AM3325" t="s">
        <v>47</v>
      </c>
      <c r="AN3325" t="s">
        <v>89</v>
      </c>
      <c r="AO3325" t="s">
        <v>145</v>
      </c>
    </row>
    <row r="3326" spans="1:41" hidden="1" x14ac:dyDescent="0.25">
      <c r="A3326" t="s">
        <v>14210</v>
      </c>
      <c r="B3326" t="s">
        <v>14211</v>
      </c>
      <c r="C3326" s="1" t="str">
        <f t="shared" si="208"/>
        <v>21:1063</v>
      </c>
      <c r="D3326" s="1" t="str">
        <f t="shared" si="209"/>
        <v>21:0124</v>
      </c>
      <c r="E3326" t="s">
        <v>14208</v>
      </c>
      <c r="F3326" t="s">
        <v>14212</v>
      </c>
      <c r="H3326">
        <v>50.098461999999998</v>
      </c>
      <c r="I3326">
        <v>-116.9411559</v>
      </c>
      <c r="J3326" s="1" t="str">
        <f t="shared" si="206"/>
        <v>NGR bulk stream sediment</v>
      </c>
      <c r="K3326" s="1" t="str">
        <f t="shared" si="207"/>
        <v>&lt;177 micron (NGR)</v>
      </c>
      <c r="L3326">
        <v>18</v>
      </c>
      <c r="M3326" t="s">
        <v>288</v>
      </c>
      <c r="N3326">
        <v>300</v>
      </c>
      <c r="O3326" t="s">
        <v>209</v>
      </c>
      <c r="P3326" t="s">
        <v>51</v>
      </c>
      <c r="Q3326" t="s">
        <v>275</v>
      </c>
      <c r="R3326" t="s">
        <v>61</v>
      </c>
      <c r="S3326" t="s">
        <v>146</v>
      </c>
      <c r="T3326" t="s">
        <v>49</v>
      </c>
      <c r="U3326" t="s">
        <v>258</v>
      </c>
      <c r="V3326" t="s">
        <v>139</v>
      </c>
      <c r="W3326" t="s">
        <v>282</v>
      </c>
      <c r="X3326" t="s">
        <v>137</v>
      </c>
      <c r="Y3326" t="s">
        <v>100</v>
      </c>
      <c r="Z3326" t="s">
        <v>56</v>
      </c>
      <c r="AA3326" t="s">
        <v>46</v>
      </c>
      <c r="AB3326" t="s">
        <v>174</v>
      </c>
      <c r="AC3326" t="s">
        <v>112</v>
      </c>
      <c r="AD3326" t="s">
        <v>291</v>
      </c>
      <c r="AE3326" t="s">
        <v>62</v>
      </c>
      <c r="AF3326" t="s">
        <v>55</v>
      </c>
      <c r="AG3326" t="s">
        <v>58</v>
      </c>
      <c r="AH3326" t="s">
        <v>64</v>
      </c>
      <c r="AI3326" t="s">
        <v>110</v>
      </c>
      <c r="AJ3326" t="s">
        <v>267</v>
      </c>
      <c r="AK3326" t="s">
        <v>51</v>
      </c>
      <c r="AL3326" t="s">
        <v>47</v>
      </c>
      <c r="AM3326" t="s">
        <v>47</v>
      </c>
      <c r="AN3326" t="s">
        <v>1121</v>
      </c>
      <c r="AO3326" t="s">
        <v>99</v>
      </c>
    </row>
    <row r="3327" spans="1:41" hidden="1" x14ac:dyDescent="0.25">
      <c r="A3327" t="s">
        <v>14213</v>
      </c>
      <c r="B3327" t="s">
        <v>14214</v>
      </c>
      <c r="C3327" s="1" t="str">
        <f t="shared" si="208"/>
        <v>21:1063</v>
      </c>
      <c r="D3327" s="1" t="str">
        <f t="shared" si="209"/>
        <v>21:0124</v>
      </c>
      <c r="E3327" t="s">
        <v>14215</v>
      </c>
      <c r="F3327" t="s">
        <v>14216</v>
      </c>
      <c r="H3327">
        <v>50.147439900000002</v>
      </c>
      <c r="I3327">
        <v>-116.9986201</v>
      </c>
      <c r="J3327" s="1" t="str">
        <f t="shared" si="206"/>
        <v>NGR bulk stream sediment</v>
      </c>
      <c r="K3327" s="1" t="str">
        <f t="shared" si="207"/>
        <v>&lt;177 micron (NGR)</v>
      </c>
      <c r="L3327">
        <v>18</v>
      </c>
      <c r="M3327" t="s">
        <v>180</v>
      </c>
      <c r="N3327">
        <v>301</v>
      </c>
      <c r="O3327" t="s">
        <v>3546</v>
      </c>
      <c r="P3327" t="s">
        <v>3546</v>
      </c>
      <c r="Q3327" t="s">
        <v>3546</v>
      </c>
      <c r="R3327" t="s">
        <v>3546</v>
      </c>
      <c r="S3327" t="s">
        <v>3546</v>
      </c>
      <c r="T3327" t="s">
        <v>3546</v>
      </c>
      <c r="U3327" t="s">
        <v>3546</v>
      </c>
      <c r="V3327" t="s">
        <v>3546</v>
      </c>
      <c r="W3327" t="s">
        <v>3546</v>
      </c>
      <c r="X3327" t="s">
        <v>3546</v>
      </c>
      <c r="Y3327" t="s">
        <v>3546</v>
      </c>
      <c r="Z3327" t="s">
        <v>3546</v>
      </c>
      <c r="AA3327" t="s">
        <v>3546</v>
      </c>
      <c r="AB3327" t="s">
        <v>3546</v>
      </c>
      <c r="AC3327" t="s">
        <v>3546</v>
      </c>
      <c r="AD3327" t="s">
        <v>3546</v>
      </c>
      <c r="AE3327" t="s">
        <v>3546</v>
      </c>
      <c r="AF3327" t="s">
        <v>3546</v>
      </c>
      <c r="AG3327" t="s">
        <v>3546</v>
      </c>
      <c r="AH3327" t="s">
        <v>3546</v>
      </c>
      <c r="AI3327" t="s">
        <v>3546</v>
      </c>
      <c r="AJ3327" t="s">
        <v>3546</v>
      </c>
      <c r="AK3327" t="s">
        <v>3546</v>
      </c>
      <c r="AL3327" t="s">
        <v>3546</v>
      </c>
      <c r="AM3327" t="s">
        <v>3546</v>
      </c>
      <c r="AN3327" t="s">
        <v>3546</v>
      </c>
      <c r="AO3327" t="s">
        <v>3546</v>
      </c>
    </row>
    <row r="3328" spans="1:41" hidden="1" x14ac:dyDescent="0.25">
      <c r="A3328" t="s">
        <v>14217</v>
      </c>
      <c r="B3328" t="s">
        <v>14218</v>
      </c>
      <c r="C3328" s="1" t="str">
        <f t="shared" si="208"/>
        <v>21:1063</v>
      </c>
      <c r="D3328" s="1" t="str">
        <f t="shared" si="209"/>
        <v>21:0124</v>
      </c>
      <c r="E3328" t="s">
        <v>14219</v>
      </c>
      <c r="F3328" t="s">
        <v>14220</v>
      </c>
      <c r="H3328">
        <v>50.933669700000003</v>
      </c>
      <c r="I3328">
        <v>-116.1276896</v>
      </c>
      <c r="J3328" s="1" t="str">
        <f t="shared" si="206"/>
        <v>NGR bulk stream sediment</v>
      </c>
      <c r="K3328" s="1" t="str">
        <f t="shared" si="207"/>
        <v>&lt;177 micron (NGR)</v>
      </c>
      <c r="L3328">
        <v>18</v>
      </c>
      <c r="M3328" t="s">
        <v>195</v>
      </c>
      <c r="N3328">
        <v>302</v>
      </c>
      <c r="O3328" t="s">
        <v>493</v>
      </c>
      <c r="P3328" t="s">
        <v>47</v>
      </c>
      <c r="Q3328" t="s">
        <v>152</v>
      </c>
      <c r="R3328" t="s">
        <v>63</v>
      </c>
      <c r="S3328" t="s">
        <v>183</v>
      </c>
      <c r="T3328" t="s">
        <v>127</v>
      </c>
      <c r="U3328" t="s">
        <v>934</v>
      </c>
      <c r="V3328" t="s">
        <v>78</v>
      </c>
      <c r="W3328" t="s">
        <v>122</v>
      </c>
      <c r="X3328" t="s">
        <v>122</v>
      </c>
      <c r="Y3328" t="s">
        <v>187</v>
      </c>
      <c r="Z3328" t="s">
        <v>56</v>
      </c>
      <c r="AA3328" t="s">
        <v>46</v>
      </c>
      <c r="AB3328" t="s">
        <v>57</v>
      </c>
      <c r="AC3328" t="s">
        <v>145</v>
      </c>
      <c r="AD3328" t="s">
        <v>554</v>
      </c>
      <c r="AE3328" t="s">
        <v>199</v>
      </c>
      <c r="AF3328" t="s">
        <v>351</v>
      </c>
      <c r="AG3328" t="s">
        <v>227</v>
      </c>
      <c r="AH3328" t="s">
        <v>174</v>
      </c>
      <c r="AI3328" t="s">
        <v>198</v>
      </c>
      <c r="AJ3328" t="s">
        <v>85</v>
      </c>
      <c r="AK3328" t="s">
        <v>47</v>
      </c>
      <c r="AL3328" t="s">
        <v>47</v>
      </c>
      <c r="AM3328" t="s">
        <v>47</v>
      </c>
      <c r="AN3328" t="s">
        <v>65</v>
      </c>
      <c r="AO3328" t="s">
        <v>50</v>
      </c>
    </row>
    <row r="3329" spans="1:41" hidden="1" x14ac:dyDescent="0.25">
      <c r="A3329" t="s">
        <v>14221</v>
      </c>
      <c r="B3329" t="s">
        <v>14222</v>
      </c>
      <c r="C3329" s="1" t="str">
        <f t="shared" si="208"/>
        <v>21:1063</v>
      </c>
      <c r="D3329" s="1" t="str">
        <f t="shared" si="209"/>
        <v>21:0124</v>
      </c>
      <c r="E3329" t="s">
        <v>14223</v>
      </c>
      <c r="F3329" t="s">
        <v>14224</v>
      </c>
      <c r="H3329">
        <v>50.908463900000001</v>
      </c>
      <c r="I3329">
        <v>-116.1170947</v>
      </c>
      <c r="J3329" s="1" t="str">
        <f t="shared" si="206"/>
        <v>NGR bulk stream sediment</v>
      </c>
      <c r="K3329" s="1" t="str">
        <f t="shared" si="207"/>
        <v>&lt;177 micron (NGR)</v>
      </c>
      <c r="L3329">
        <v>18</v>
      </c>
      <c r="M3329" t="s">
        <v>205</v>
      </c>
      <c r="N3329">
        <v>303</v>
      </c>
      <c r="O3329" t="s">
        <v>129</v>
      </c>
      <c r="P3329" t="s">
        <v>267</v>
      </c>
      <c r="Q3329" t="s">
        <v>6285</v>
      </c>
      <c r="R3329" t="s">
        <v>173</v>
      </c>
      <c r="S3329" t="s">
        <v>124</v>
      </c>
      <c r="T3329" t="s">
        <v>137</v>
      </c>
      <c r="U3329" t="s">
        <v>190</v>
      </c>
      <c r="V3329" t="s">
        <v>47</v>
      </c>
      <c r="W3329" t="s">
        <v>235</v>
      </c>
      <c r="X3329" t="s">
        <v>73</v>
      </c>
      <c r="Y3329" t="s">
        <v>90</v>
      </c>
      <c r="Z3329" t="s">
        <v>56</v>
      </c>
      <c r="AA3329" t="s">
        <v>55</v>
      </c>
      <c r="AB3329" t="s">
        <v>56</v>
      </c>
      <c r="AC3329" t="s">
        <v>306</v>
      </c>
      <c r="AD3329" t="s">
        <v>445</v>
      </c>
      <c r="AE3329" t="s">
        <v>46</v>
      </c>
      <c r="AF3329" t="s">
        <v>371</v>
      </c>
      <c r="AG3329" t="s">
        <v>130</v>
      </c>
      <c r="AH3329" t="s">
        <v>46</v>
      </c>
      <c r="AI3329" t="s">
        <v>62</v>
      </c>
      <c r="AJ3329" t="s">
        <v>365</v>
      </c>
      <c r="AK3329" t="s">
        <v>182</v>
      </c>
      <c r="AL3329" t="s">
        <v>47</v>
      </c>
      <c r="AM3329" t="s">
        <v>47</v>
      </c>
      <c r="AN3329" t="s">
        <v>508</v>
      </c>
      <c r="AO3329" t="s">
        <v>98</v>
      </c>
    </row>
    <row r="3330" spans="1:41" hidden="1" x14ac:dyDescent="0.25">
      <c r="A3330" t="s">
        <v>14225</v>
      </c>
      <c r="B3330" t="s">
        <v>14226</v>
      </c>
      <c r="C3330" s="1" t="str">
        <f t="shared" si="208"/>
        <v>21:1063</v>
      </c>
      <c r="D3330" s="1" t="str">
        <f t="shared" si="209"/>
        <v>21:0124</v>
      </c>
      <c r="E3330" t="s">
        <v>14227</v>
      </c>
      <c r="F3330" t="s">
        <v>14228</v>
      </c>
      <c r="H3330">
        <v>50.900772400000001</v>
      </c>
      <c r="I3330">
        <v>-116.1037729</v>
      </c>
      <c r="J3330" s="1" t="str">
        <f t="shared" ref="J3330:J3393" si="210">HYPERLINK("http://geochem.nrcan.gc.ca/cdogs/content/kwd/kwd020030_e.htm", "NGR bulk stream sediment")</f>
        <v>NGR bulk stream sediment</v>
      </c>
      <c r="K3330" s="1" t="str">
        <f t="shared" ref="K3330:K3393" si="211">HYPERLINK("http://geochem.nrcan.gc.ca/cdogs/content/kwd/kwd080006_e.htm", "&lt;177 micron (NGR)")</f>
        <v>&lt;177 micron (NGR)</v>
      </c>
      <c r="L3330">
        <v>18</v>
      </c>
      <c r="M3330" t="s">
        <v>214</v>
      </c>
      <c r="N3330">
        <v>304</v>
      </c>
      <c r="O3330" t="s">
        <v>3546</v>
      </c>
      <c r="P3330" t="s">
        <v>3546</v>
      </c>
      <c r="Q3330" t="s">
        <v>3546</v>
      </c>
      <c r="R3330" t="s">
        <v>3546</v>
      </c>
      <c r="S3330" t="s">
        <v>3546</v>
      </c>
      <c r="T3330" t="s">
        <v>3546</v>
      </c>
      <c r="U3330" t="s">
        <v>3546</v>
      </c>
      <c r="V3330" t="s">
        <v>3546</v>
      </c>
      <c r="W3330" t="s">
        <v>3546</v>
      </c>
      <c r="X3330" t="s">
        <v>3546</v>
      </c>
      <c r="Y3330" t="s">
        <v>3546</v>
      </c>
      <c r="Z3330" t="s">
        <v>3546</v>
      </c>
      <c r="AA3330" t="s">
        <v>3546</v>
      </c>
      <c r="AB3330" t="s">
        <v>3546</v>
      </c>
      <c r="AC3330" t="s">
        <v>3546</v>
      </c>
      <c r="AD3330" t="s">
        <v>3546</v>
      </c>
      <c r="AE3330" t="s">
        <v>3546</v>
      </c>
      <c r="AF3330" t="s">
        <v>3546</v>
      </c>
      <c r="AG3330" t="s">
        <v>3546</v>
      </c>
      <c r="AH3330" t="s">
        <v>3546</v>
      </c>
      <c r="AI3330" t="s">
        <v>3546</v>
      </c>
      <c r="AJ3330" t="s">
        <v>3546</v>
      </c>
      <c r="AK3330" t="s">
        <v>3546</v>
      </c>
      <c r="AL3330" t="s">
        <v>3546</v>
      </c>
      <c r="AM3330" t="s">
        <v>3546</v>
      </c>
      <c r="AN3330" t="s">
        <v>3546</v>
      </c>
      <c r="AO3330" t="s">
        <v>3546</v>
      </c>
    </row>
    <row r="3331" spans="1:41" hidden="1" x14ac:dyDescent="0.25">
      <c r="A3331" t="s">
        <v>14229</v>
      </c>
      <c r="B3331" t="s">
        <v>14230</v>
      </c>
      <c r="C3331" s="1" t="str">
        <f t="shared" si="208"/>
        <v>21:1063</v>
      </c>
      <c r="D3331" s="1" t="str">
        <f t="shared" si="209"/>
        <v>21:0124</v>
      </c>
      <c r="E3331" t="s">
        <v>14231</v>
      </c>
      <c r="F3331" t="s">
        <v>14232</v>
      </c>
      <c r="H3331">
        <v>50.857235199999998</v>
      </c>
      <c r="I3331">
        <v>-116.07928870000001</v>
      </c>
      <c r="J3331" s="1" t="str">
        <f t="shared" si="210"/>
        <v>NGR bulk stream sediment</v>
      </c>
      <c r="K3331" s="1" t="str">
        <f t="shared" si="211"/>
        <v>&lt;177 micron (NGR)</v>
      </c>
      <c r="L3331">
        <v>18</v>
      </c>
      <c r="M3331" t="s">
        <v>223</v>
      </c>
      <c r="N3331">
        <v>305</v>
      </c>
      <c r="O3331" t="s">
        <v>455</v>
      </c>
      <c r="P3331" t="s">
        <v>73</v>
      </c>
      <c r="Q3331" t="s">
        <v>793</v>
      </c>
      <c r="R3331" t="s">
        <v>55</v>
      </c>
      <c r="S3331" t="s">
        <v>112</v>
      </c>
      <c r="T3331" t="s">
        <v>51</v>
      </c>
      <c r="U3331" t="s">
        <v>175</v>
      </c>
      <c r="V3331" t="s">
        <v>185</v>
      </c>
      <c r="W3331" t="s">
        <v>174</v>
      </c>
      <c r="X3331" t="s">
        <v>122</v>
      </c>
      <c r="Y3331" t="s">
        <v>66</v>
      </c>
      <c r="Z3331" t="s">
        <v>56</v>
      </c>
      <c r="AA3331" t="s">
        <v>46</v>
      </c>
      <c r="AB3331" t="s">
        <v>199</v>
      </c>
      <c r="AC3331" t="s">
        <v>58</v>
      </c>
      <c r="AD3331" t="s">
        <v>218</v>
      </c>
      <c r="AE3331" t="s">
        <v>56</v>
      </c>
      <c r="AF3331" t="s">
        <v>72</v>
      </c>
      <c r="AG3331" t="s">
        <v>125</v>
      </c>
      <c r="AH3331" t="s">
        <v>53</v>
      </c>
      <c r="AI3331" t="s">
        <v>62</v>
      </c>
      <c r="AJ3331" t="s">
        <v>86</v>
      </c>
      <c r="AK3331" t="s">
        <v>101</v>
      </c>
      <c r="AL3331" t="s">
        <v>47</v>
      </c>
      <c r="AM3331" t="s">
        <v>47</v>
      </c>
      <c r="AN3331" t="s">
        <v>65</v>
      </c>
      <c r="AO3331" t="s">
        <v>73</v>
      </c>
    </row>
    <row r="3332" spans="1:41" hidden="1" x14ac:dyDescent="0.25">
      <c r="A3332" t="s">
        <v>14233</v>
      </c>
      <c r="B3332" t="s">
        <v>14234</v>
      </c>
      <c r="C3332" s="1" t="str">
        <f t="shared" si="208"/>
        <v>21:1063</v>
      </c>
      <c r="D3332" s="1" t="str">
        <f t="shared" si="209"/>
        <v>21:0124</v>
      </c>
      <c r="E3332" t="s">
        <v>14235</v>
      </c>
      <c r="F3332" t="s">
        <v>14236</v>
      </c>
      <c r="H3332">
        <v>50.8344904</v>
      </c>
      <c r="I3332">
        <v>-116.0544168</v>
      </c>
      <c r="J3332" s="1" t="str">
        <f t="shared" si="210"/>
        <v>NGR bulk stream sediment</v>
      </c>
      <c r="K3332" s="1" t="str">
        <f t="shared" si="211"/>
        <v>&lt;177 micron (NGR)</v>
      </c>
      <c r="L3332">
        <v>18</v>
      </c>
      <c r="M3332" t="s">
        <v>233</v>
      </c>
      <c r="N3332">
        <v>306</v>
      </c>
      <c r="O3332" t="s">
        <v>266</v>
      </c>
      <c r="P3332" t="s">
        <v>47</v>
      </c>
      <c r="Q3332" t="s">
        <v>6285</v>
      </c>
      <c r="R3332" t="s">
        <v>161</v>
      </c>
      <c r="S3332" t="s">
        <v>243</v>
      </c>
      <c r="T3332" t="s">
        <v>52</v>
      </c>
      <c r="U3332" t="s">
        <v>106</v>
      </c>
      <c r="V3332" t="s">
        <v>235</v>
      </c>
      <c r="W3332" t="s">
        <v>61</v>
      </c>
      <c r="X3332" t="s">
        <v>51</v>
      </c>
      <c r="Y3332" t="s">
        <v>98</v>
      </c>
      <c r="Z3332" t="s">
        <v>56</v>
      </c>
      <c r="AA3332" t="s">
        <v>52</v>
      </c>
      <c r="AB3332" t="s">
        <v>56</v>
      </c>
      <c r="AC3332" t="s">
        <v>90</v>
      </c>
      <c r="AD3332" t="s">
        <v>140</v>
      </c>
      <c r="AE3332" t="s">
        <v>53</v>
      </c>
      <c r="AF3332" t="s">
        <v>260</v>
      </c>
      <c r="AG3332" t="s">
        <v>173</v>
      </c>
      <c r="AH3332" t="s">
        <v>54</v>
      </c>
      <c r="AI3332" t="s">
        <v>62</v>
      </c>
      <c r="AJ3332" t="s">
        <v>182</v>
      </c>
      <c r="AK3332" t="s">
        <v>142</v>
      </c>
      <c r="AL3332" t="s">
        <v>47</v>
      </c>
      <c r="AM3332" t="s">
        <v>47</v>
      </c>
      <c r="AN3332" t="s">
        <v>65</v>
      </c>
      <c r="AO3332" t="s">
        <v>145</v>
      </c>
    </row>
    <row r="3333" spans="1:41" hidden="1" x14ac:dyDescent="0.25">
      <c r="A3333" t="s">
        <v>14237</v>
      </c>
      <c r="B3333" t="s">
        <v>14238</v>
      </c>
      <c r="C3333" s="1" t="str">
        <f t="shared" si="208"/>
        <v>21:1063</v>
      </c>
      <c r="D3333" s="1" t="str">
        <f t="shared" si="209"/>
        <v>21:0124</v>
      </c>
      <c r="E3333" t="s">
        <v>14239</v>
      </c>
      <c r="F3333" t="s">
        <v>14240</v>
      </c>
      <c r="H3333">
        <v>50.9273904</v>
      </c>
      <c r="I3333">
        <v>-116.0069307</v>
      </c>
      <c r="J3333" s="1" t="str">
        <f t="shared" si="210"/>
        <v>NGR bulk stream sediment</v>
      </c>
      <c r="K3333" s="1" t="str">
        <f t="shared" si="211"/>
        <v>&lt;177 micron (NGR)</v>
      </c>
      <c r="L3333">
        <v>18</v>
      </c>
      <c r="M3333" t="s">
        <v>248</v>
      </c>
      <c r="N3333">
        <v>307</v>
      </c>
      <c r="O3333" t="s">
        <v>3546</v>
      </c>
      <c r="P3333" t="s">
        <v>3546</v>
      </c>
      <c r="Q3333" t="s">
        <v>3546</v>
      </c>
      <c r="R3333" t="s">
        <v>3546</v>
      </c>
      <c r="S3333" t="s">
        <v>3546</v>
      </c>
      <c r="T3333" t="s">
        <v>3546</v>
      </c>
      <c r="U3333" t="s">
        <v>3546</v>
      </c>
      <c r="V3333" t="s">
        <v>3546</v>
      </c>
      <c r="W3333" t="s">
        <v>3546</v>
      </c>
      <c r="X3333" t="s">
        <v>3546</v>
      </c>
      <c r="Y3333" t="s">
        <v>3546</v>
      </c>
      <c r="Z3333" t="s">
        <v>3546</v>
      </c>
      <c r="AA3333" t="s">
        <v>3546</v>
      </c>
      <c r="AB3333" t="s">
        <v>3546</v>
      </c>
      <c r="AC3333" t="s">
        <v>3546</v>
      </c>
      <c r="AD3333" t="s">
        <v>3546</v>
      </c>
      <c r="AE3333" t="s">
        <v>3546</v>
      </c>
      <c r="AF3333" t="s">
        <v>3546</v>
      </c>
      <c r="AG3333" t="s">
        <v>3546</v>
      </c>
      <c r="AH3333" t="s">
        <v>3546</v>
      </c>
      <c r="AI3333" t="s">
        <v>3546</v>
      </c>
      <c r="AJ3333" t="s">
        <v>3546</v>
      </c>
      <c r="AK3333" t="s">
        <v>3546</v>
      </c>
      <c r="AL3333" t="s">
        <v>3546</v>
      </c>
      <c r="AM3333" t="s">
        <v>3546</v>
      </c>
      <c r="AN3333" t="s">
        <v>3546</v>
      </c>
      <c r="AO3333" t="s">
        <v>3546</v>
      </c>
    </row>
    <row r="3334" spans="1:41" hidden="1" x14ac:dyDescent="0.25">
      <c r="A3334" t="s">
        <v>14241</v>
      </c>
      <c r="B3334" t="s">
        <v>14242</v>
      </c>
      <c r="C3334" s="1" t="str">
        <f t="shared" si="208"/>
        <v>21:1063</v>
      </c>
      <c r="D3334" s="1" t="str">
        <f t="shared" si="209"/>
        <v>21:0124</v>
      </c>
      <c r="E3334" t="s">
        <v>14243</v>
      </c>
      <c r="F3334" t="s">
        <v>14244</v>
      </c>
      <c r="H3334">
        <v>50.823763499999998</v>
      </c>
      <c r="I3334">
        <v>-116.0176644</v>
      </c>
      <c r="J3334" s="1" t="str">
        <f t="shared" si="210"/>
        <v>NGR bulk stream sediment</v>
      </c>
      <c r="K3334" s="1" t="str">
        <f t="shared" si="211"/>
        <v>&lt;177 micron (NGR)</v>
      </c>
      <c r="L3334">
        <v>18</v>
      </c>
      <c r="M3334" t="s">
        <v>256</v>
      </c>
      <c r="N3334">
        <v>308</v>
      </c>
      <c r="O3334" t="s">
        <v>73</v>
      </c>
      <c r="P3334" t="s">
        <v>47</v>
      </c>
      <c r="Q3334" t="s">
        <v>481</v>
      </c>
      <c r="R3334" t="s">
        <v>224</v>
      </c>
      <c r="S3334" t="s">
        <v>186</v>
      </c>
      <c r="T3334" t="s">
        <v>73</v>
      </c>
      <c r="U3334" t="s">
        <v>475</v>
      </c>
      <c r="V3334" t="s">
        <v>63</v>
      </c>
      <c r="W3334" t="s">
        <v>110</v>
      </c>
      <c r="X3334" t="s">
        <v>103</v>
      </c>
      <c r="Y3334" t="s">
        <v>217</v>
      </c>
      <c r="Z3334" t="s">
        <v>56</v>
      </c>
      <c r="AA3334" t="s">
        <v>122</v>
      </c>
      <c r="AB3334" t="s">
        <v>199</v>
      </c>
      <c r="AC3334" t="s">
        <v>209</v>
      </c>
      <c r="AD3334" t="s">
        <v>83</v>
      </c>
      <c r="AE3334" t="s">
        <v>199</v>
      </c>
      <c r="AF3334" t="s">
        <v>270</v>
      </c>
      <c r="AG3334" t="s">
        <v>78</v>
      </c>
      <c r="AH3334" t="s">
        <v>53</v>
      </c>
      <c r="AI3334" t="s">
        <v>62</v>
      </c>
      <c r="AJ3334" t="s">
        <v>371</v>
      </c>
      <c r="AK3334" t="s">
        <v>130</v>
      </c>
      <c r="AL3334" t="s">
        <v>47</v>
      </c>
      <c r="AM3334" t="s">
        <v>47</v>
      </c>
      <c r="AN3334" t="s">
        <v>65</v>
      </c>
      <c r="AO3334" t="s">
        <v>76</v>
      </c>
    </row>
    <row r="3335" spans="1:41" hidden="1" x14ac:dyDescent="0.25">
      <c r="A3335" t="s">
        <v>14245</v>
      </c>
      <c r="B3335" t="s">
        <v>14246</v>
      </c>
      <c r="C3335" s="1" t="str">
        <f t="shared" si="208"/>
        <v>21:1063</v>
      </c>
      <c r="D3335" s="1" t="str">
        <f t="shared" si="209"/>
        <v>21:0124</v>
      </c>
      <c r="E3335" t="s">
        <v>14247</v>
      </c>
      <c r="F3335" t="s">
        <v>14248</v>
      </c>
      <c r="H3335">
        <v>50.696418700000002</v>
      </c>
      <c r="I3335">
        <v>-116.0911084</v>
      </c>
      <c r="J3335" s="1" t="str">
        <f t="shared" si="210"/>
        <v>NGR bulk stream sediment</v>
      </c>
      <c r="K3335" s="1" t="str">
        <f t="shared" si="211"/>
        <v>&lt;177 micron (NGR)</v>
      </c>
      <c r="L3335">
        <v>18</v>
      </c>
      <c r="M3335" t="s">
        <v>265</v>
      </c>
      <c r="N3335">
        <v>309</v>
      </c>
      <c r="O3335" t="s">
        <v>88</v>
      </c>
      <c r="P3335" t="s">
        <v>47</v>
      </c>
      <c r="Q3335" t="s">
        <v>432</v>
      </c>
      <c r="R3335" t="s">
        <v>8313</v>
      </c>
      <c r="S3335" t="s">
        <v>131</v>
      </c>
      <c r="T3335" t="s">
        <v>51</v>
      </c>
      <c r="U3335" t="s">
        <v>49</v>
      </c>
      <c r="V3335" t="s">
        <v>54</v>
      </c>
      <c r="W3335" t="s">
        <v>57</v>
      </c>
      <c r="X3335" t="s">
        <v>47</v>
      </c>
      <c r="Y3335" t="s">
        <v>145</v>
      </c>
      <c r="Z3335" t="s">
        <v>56</v>
      </c>
      <c r="AA3335" t="s">
        <v>47</v>
      </c>
      <c r="AB3335" t="s">
        <v>84</v>
      </c>
      <c r="AC3335" t="s">
        <v>58</v>
      </c>
      <c r="AD3335" t="s">
        <v>218</v>
      </c>
      <c r="AE3335" t="s">
        <v>199</v>
      </c>
      <c r="AF3335" t="s">
        <v>493</v>
      </c>
      <c r="AG3335" t="s">
        <v>78</v>
      </c>
      <c r="AH3335" t="s">
        <v>53</v>
      </c>
      <c r="AI3335" t="s">
        <v>62</v>
      </c>
      <c r="AJ3335" t="s">
        <v>224</v>
      </c>
      <c r="AK3335" t="s">
        <v>173</v>
      </c>
      <c r="AL3335" t="s">
        <v>47</v>
      </c>
      <c r="AM3335" t="s">
        <v>47</v>
      </c>
      <c r="AN3335" t="s">
        <v>592</v>
      </c>
      <c r="AO3335" t="s">
        <v>46</v>
      </c>
    </row>
    <row r="3336" spans="1:41" hidden="1" x14ac:dyDescent="0.25">
      <c r="A3336" t="s">
        <v>14249</v>
      </c>
      <c r="B3336" t="s">
        <v>14250</v>
      </c>
      <c r="C3336" s="1" t="str">
        <f t="shared" si="208"/>
        <v>21:1063</v>
      </c>
      <c r="D3336" s="1" t="str">
        <f t="shared" si="209"/>
        <v>21:0124</v>
      </c>
      <c r="E3336" t="s">
        <v>14251</v>
      </c>
      <c r="F3336" t="s">
        <v>14252</v>
      </c>
      <c r="H3336">
        <v>50.648230599999998</v>
      </c>
      <c r="I3336">
        <v>-116.0121645</v>
      </c>
      <c r="J3336" s="1" t="str">
        <f t="shared" si="210"/>
        <v>NGR bulk stream sediment</v>
      </c>
      <c r="K3336" s="1" t="str">
        <f t="shared" si="211"/>
        <v>&lt;177 micron (NGR)</v>
      </c>
      <c r="L3336">
        <v>19</v>
      </c>
      <c r="M3336" t="s">
        <v>280</v>
      </c>
      <c r="N3336">
        <v>310</v>
      </c>
      <c r="O3336" t="s">
        <v>50</v>
      </c>
      <c r="P3336" t="s">
        <v>137</v>
      </c>
      <c r="Q3336" t="s">
        <v>548</v>
      </c>
      <c r="R3336" t="s">
        <v>80</v>
      </c>
      <c r="S3336" t="s">
        <v>59</v>
      </c>
      <c r="T3336" t="s">
        <v>51</v>
      </c>
      <c r="U3336" t="s">
        <v>98</v>
      </c>
      <c r="V3336" t="s">
        <v>105</v>
      </c>
      <c r="W3336" t="s">
        <v>149</v>
      </c>
      <c r="X3336" t="s">
        <v>47</v>
      </c>
      <c r="Y3336" t="s">
        <v>267</v>
      </c>
      <c r="Z3336" t="s">
        <v>56</v>
      </c>
      <c r="AA3336" t="s">
        <v>103</v>
      </c>
      <c r="AB3336" t="s">
        <v>56</v>
      </c>
      <c r="AC3336" t="s">
        <v>58</v>
      </c>
      <c r="AD3336" t="s">
        <v>162</v>
      </c>
      <c r="AE3336" t="s">
        <v>53</v>
      </c>
      <c r="AF3336" t="s">
        <v>455</v>
      </c>
      <c r="AG3336" t="s">
        <v>101</v>
      </c>
      <c r="AH3336" t="s">
        <v>62</v>
      </c>
      <c r="AI3336" t="s">
        <v>62</v>
      </c>
      <c r="AJ3336" t="s">
        <v>336</v>
      </c>
      <c r="AK3336" t="s">
        <v>79</v>
      </c>
      <c r="AL3336" t="s">
        <v>47</v>
      </c>
      <c r="AM3336" t="s">
        <v>47</v>
      </c>
      <c r="AN3336" t="s">
        <v>65</v>
      </c>
      <c r="AO3336" t="s">
        <v>103</v>
      </c>
    </row>
    <row r="3337" spans="1:41" hidden="1" x14ac:dyDescent="0.25">
      <c r="A3337" t="s">
        <v>14253</v>
      </c>
      <c r="B3337" t="s">
        <v>14254</v>
      </c>
      <c r="C3337" s="1" t="str">
        <f t="shared" si="208"/>
        <v>21:1063</v>
      </c>
      <c r="D3337" s="1" t="str">
        <f t="shared" si="209"/>
        <v>21:0124</v>
      </c>
      <c r="E3337" t="s">
        <v>14251</v>
      </c>
      <c r="F3337" t="s">
        <v>14255</v>
      </c>
      <c r="H3337">
        <v>50.648230599999998</v>
      </c>
      <c r="I3337">
        <v>-116.0121645</v>
      </c>
      <c r="J3337" s="1" t="str">
        <f t="shared" si="210"/>
        <v>NGR bulk stream sediment</v>
      </c>
      <c r="K3337" s="1" t="str">
        <f t="shared" si="211"/>
        <v>&lt;177 micron (NGR)</v>
      </c>
      <c r="L3337">
        <v>19</v>
      </c>
      <c r="M3337" t="s">
        <v>288</v>
      </c>
      <c r="N3337">
        <v>311</v>
      </c>
      <c r="O3337" t="s">
        <v>175</v>
      </c>
      <c r="P3337" t="s">
        <v>52</v>
      </c>
      <c r="Q3337" t="s">
        <v>424</v>
      </c>
      <c r="R3337" t="s">
        <v>145</v>
      </c>
      <c r="S3337" t="s">
        <v>306</v>
      </c>
      <c r="T3337" t="s">
        <v>51</v>
      </c>
      <c r="U3337" t="s">
        <v>145</v>
      </c>
      <c r="V3337" t="s">
        <v>61</v>
      </c>
      <c r="W3337" t="s">
        <v>149</v>
      </c>
      <c r="X3337" t="s">
        <v>47</v>
      </c>
      <c r="Y3337" t="s">
        <v>209</v>
      </c>
      <c r="Z3337" t="s">
        <v>56</v>
      </c>
      <c r="AA3337" t="s">
        <v>51</v>
      </c>
      <c r="AB3337" t="s">
        <v>56</v>
      </c>
      <c r="AC3337" t="s">
        <v>55</v>
      </c>
      <c r="AD3337" t="s">
        <v>106</v>
      </c>
      <c r="AE3337" t="s">
        <v>62</v>
      </c>
      <c r="AF3337" t="s">
        <v>60</v>
      </c>
      <c r="AG3337" t="s">
        <v>81</v>
      </c>
      <c r="AH3337" t="s">
        <v>62</v>
      </c>
      <c r="AI3337" t="s">
        <v>62</v>
      </c>
      <c r="AJ3337" t="s">
        <v>271</v>
      </c>
      <c r="AK3337" t="s">
        <v>60</v>
      </c>
      <c r="AL3337" t="s">
        <v>47</v>
      </c>
      <c r="AM3337" t="s">
        <v>47</v>
      </c>
      <c r="AN3337" t="s">
        <v>65</v>
      </c>
      <c r="AO3337" t="s">
        <v>330</v>
      </c>
    </row>
    <row r="3338" spans="1:41" hidden="1" x14ac:dyDescent="0.25">
      <c r="A3338" t="s">
        <v>14256</v>
      </c>
      <c r="B3338" t="s">
        <v>14257</v>
      </c>
      <c r="C3338" s="1" t="str">
        <f t="shared" si="208"/>
        <v>21:1063</v>
      </c>
      <c r="D3338" s="1" t="str">
        <f t="shared" si="209"/>
        <v>21:0124</v>
      </c>
      <c r="E3338" t="s">
        <v>14258</v>
      </c>
      <c r="F3338" t="s">
        <v>14259</v>
      </c>
      <c r="H3338">
        <v>50.629691600000001</v>
      </c>
      <c r="I3338">
        <v>-116.0388504</v>
      </c>
      <c r="J3338" s="1" t="str">
        <f t="shared" si="210"/>
        <v>NGR bulk stream sediment</v>
      </c>
      <c r="K3338" s="1" t="str">
        <f t="shared" si="211"/>
        <v>&lt;177 micron (NGR)</v>
      </c>
      <c r="L3338">
        <v>19</v>
      </c>
      <c r="M3338" t="s">
        <v>45</v>
      </c>
      <c r="N3338">
        <v>312</v>
      </c>
      <c r="O3338" t="s">
        <v>103</v>
      </c>
      <c r="P3338" t="s">
        <v>47</v>
      </c>
      <c r="Q3338" t="s">
        <v>915</v>
      </c>
      <c r="R3338" t="s">
        <v>7171</v>
      </c>
      <c r="S3338" t="s">
        <v>240</v>
      </c>
      <c r="T3338" t="s">
        <v>137</v>
      </c>
      <c r="U3338" t="s">
        <v>186</v>
      </c>
      <c r="V3338" t="s">
        <v>63</v>
      </c>
      <c r="W3338" t="s">
        <v>125</v>
      </c>
      <c r="X3338" t="s">
        <v>122</v>
      </c>
      <c r="Y3338" t="s">
        <v>104</v>
      </c>
      <c r="Z3338" t="s">
        <v>56</v>
      </c>
      <c r="AA3338" t="s">
        <v>46</v>
      </c>
      <c r="AB3338" t="s">
        <v>53</v>
      </c>
      <c r="AC3338" t="s">
        <v>175</v>
      </c>
      <c r="AD3338" t="s">
        <v>240</v>
      </c>
      <c r="AE3338" t="s">
        <v>84</v>
      </c>
      <c r="AF3338" t="s">
        <v>319</v>
      </c>
      <c r="AG3338" t="s">
        <v>228</v>
      </c>
      <c r="AH3338" t="s">
        <v>57</v>
      </c>
      <c r="AI3338" t="s">
        <v>53</v>
      </c>
      <c r="AJ3338" t="s">
        <v>118</v>
      </c>
      <c r="AK3338" t="s">
        <v>47</v>
      </c>
      <c r="AL3338" t="s">
        <v>47</v>
      </c>
      <c r="AM3338" t="s">
        <v>47</v>
      </c>
      <c r="AN3338" t="s">
        <v>65</v>
      </c>
      <c r="AO3338" t="s">
        <v>330</v>
      </c>
    </row>
    <row r="3339" spans="1:41" hidden="1" x14ac:dyDescent="0.25">
      <c r="A3339" t="s">
        <v>14260</v>
      </c>
      <c r="B3339" t="s">
        <v>14261</v>
      </c>
      <c r="C3339" s="1" t="str">
        <f t="shared" si="208"/>
        <v>21:1063</v>
      </c>
      <c r="D3339" s="1" t="str">
        <f t="shared" si="209"/>
        <v>21:0124</v>
      </c>
      <c r="E3339" t="s">
        <v>14262</v>
      </c>
      <c r="F3339" t="s">
        <v>14263</v>
      </c>
      <c r="H3339">
        <v>50.595845599999997</v>
      </c>
      <c r="I3339">
        <v>-116.04182900000001</v>
      </c>
      <c r="J3339" s="1" t="str">
        <f t="shared" si="210"/>
        <v>NGR bulk stream sediment</v>
      </c>
      <c r="K3339" s="1" t="str">
        <f t="shared" si="211"/>
        <v>&lt;177 micron (NGR)</v>
      </c>
      <c r="L3339">
        <v>19</v>
      </c>
      <c r="M3339" t="s">
        <v>71</v>
      </c>
      <c r="N3339">
        <v>313</v>
      </c>
      <c r="O3339" t="s">
        <v>127</v>
      </c>
      <c r="P3339" t="s">
        <v>47</v>
      </c>
      <c r="Q3339" t="s">
        <v>171</v>
      </c>
      <c r="R3339" t="s">
        <v>14264</v>
      </c>
      <c r="S3339" t="s">
        <v>108</v>
      </c>
      <c r="T3339" t="s">
        <v>51</v>
      </c>
      <c r="U3339" t="s">
        <v>51</v>
      </c>
      <c r="V3339" t="s">
        <v>87</v>
      </c>
      <c r="W3339" t="s">
        <v>84</v>
      </c>
      <c r="X3339" t="s">
        <v>46</v>
      </c>
      <c r="Y3339" t="s">
        <v>330</v>
      </c>
      <c r="Z3339" t="s">
        <v>56</v>
      </c>
      <c r="AA3339" t="s">
        <v>46</v>
      </c>
      <c r="AB3339" t="s">
        <v>380</v>
      </c>
      <c r="AC3339" t="s">
        <v>58</v>
      </c>
      <c r="AD3339" t="s">
        <v>209</v>
      </c>
      <c r="AE3339" t="s">
        <v>62</v>
      </c>
      <c r="AF3339" t="s">
        <v>101</v>
      </c>
      <c r="AG3339" t="s">
        <v>46</v>
      </c>
      <c r="AH3339" t="s">
        <v>62</v>
      </c>
      <c r="AI3339" t="s">
        <v>62</v>
      </c>
      <c r="AJ3339" t="s">
        <v>139</v>
      </c>
      <c r="AK3339" t="s">
        <v>54</v>
      </c>
      <c r="AL3339" t="s">
        <v>47</v>
      </c>
      <c r="AM3339" t="s">
        <v>47</v>
      </c>
      <c r="AN3339" t="s">
        <v>65</v>
      </c>
      <c r="AO3339" t="s">
        <v>51</v>
      </c>
    </row>
    <row r="3340" spans="1:41" hidden="1" x14ac:dyDescent="0.25">
      <c r="A3340" t="s">
        <v>14265</v>
      </c>
      <c r="B3340" t="s">
        <v>14266</v>
      </c>
      <c r="C3340" s="1" t="str">
        <f t="shared" si="208"/>
        <v>21:1063</v>
      </c>
      <c r="D3340" s="1" t="str">
        <f t="shared" si="209"/>
        <v>21:0124</v>
      </c>
      <c r="E3340" t="s">
        <v>14267</v>
      </c>
      <c r="F3340" t="s">
        <v>14268</v>
      </c>
      <c r="H3340">
        <v>50.585364300000002</v>
      </c>
      <c r="I3340">
        <v>-116.0304727</v>
      </c>
      <c r="J3340" s="1" t="str">
        <f t="shared" si="210"/>
        <v>NGR bulk stream sediment</v>
      </c>
      <c r="K3340" s="1" t="str">
        <f t="shared" si="211"/>
        <v>&lt;177 micron (NGR)</v>
      </c>
      <c r="L3340">
        <v>19</v>
      </c>
      <c r="M3340" t="s">
        <v>95</v>
      </c>
      <c r="N3340">
        <v>314</v>
      </c>
      <c r="O3340" t="s">
        <v>52</v>
      </c>
      <c r="P3340" t="s">
        <v>269</v>
      </c>
      <c r="Q3340" t="s">
        <v>1121</v>
      </c>
      <c r="R3340" t="s">
        <v>226</v>
      </c>
      <c r="S3340" t="s">
        <v>66</v>
      </c>
      <c r="T3340" t="s">
        <v>51</v>
      </c>
      <c r="U3340" t="s">
        <v>90</v>
      </c>
      <c r="V3340" t="s">
        <v>110</v>
      </c>
      <c r="W3340" t="s">
        <v>62</v>
      </c>
      <c r="X3340" t="s">
        <v>46</v>
      </c>
      <c r="Y3340" t="s">
        <v>85</v>
      </c>
      <c r="Z3340" t="s">
        <v>56</v>
      </c>
      <c r="AA3340" t="s">
        <v>46</v>
      </c>
      <c r="AB3340" t="s">
        <v>56</v>
      </c>
      <c r="AC3340" t="s">
        <v>58</v>
      </c>
      <c r="AD3340" t="s">
        <v>98</v>
      </c>
      <c r="AE3340" t="s">
        <v>199</v>
      </c>
      <c r="AF3340" t="s">
        <v>130</v>
      </c>
      <c r="AG3340" t="s">
        <v>87</v>
      </c>
      <c r="AH3340" t="s">
        <v>62</v>
      </c>
      <c r="AI3340" t="s">
        <v>62</v>
      </c>
      <c r="AJ3340" t="s">
        <v>79</v>
      </c>
      <c r="AK3340" t="s">
        <v>149</v>
      </c>
      <c r="AL3340" t="s">
        <v>47</v>
      </c>
      <c r="AM3340" t="s">
        <v>47</v>
      </c>
      <c r="AN3340" t="s">
        <v>65</v>
      </c>
      <c r="AO3340" t="s">
        <v>330</v>
      </c>
    </row>
    <row r="3341" spans="1:41" hidden="1" x14ac:dyDescent="0.25">
      <c r="A3341" t="s">
        <v>14269</v>
      </c>
      <c r="B3341" t="s">
        <v>14270</v>
      </c>
      <c r="C3341" s="1" t="str">
        <f t="shared" si="208"/>
        <v>21:1063</v>
      </c>
      <c r="D3341" s="1" t="str">
        <f t="shared" si="209"/>
        <v>21:0124</v>
      </c>
      <c r="E3341" t="s">
        <v>14271</v>
      </c>
      <c r="F3341" t="s">
        <v>14272</v>
      </c>
      <c r="H3341">
        <v>50.561747599999997</v>
      </c>
      <c r="I3341">
        <v>-116.0145796</v>
      </c>
      <c r="J3341" s="1" t="str">
        <f t="shared" si="210"/>
        <v>NGR bulk stream sediment</v>
      </c>
      <c r="K3341" s="1" t="str">
        <f t="shared" si="211"/>
        <v>&lt;177 micron (NGR)</v>
      </c>
      <c r="L3341">
        <v>19</v>
      </c>
      <c r="M3341" t="s">
        <v>117</v>
      </c>
      <c r="N3341">
        <v>315</v>
      </c>
      <c r="O3341" t="s">
        <v>55</v>
      </c>
      <c r="P3341" t="s">
        <v>47</v>
      </c>
      <c r="Q3341" t="s">
        <v>294</v>
      </c>
      <c r="R3341" t="s">
        <v>243</v>
      </c>
      <c r="S3341" t="s">
        <v>306</v>
      </c>
      <c r="T3341" t="s">
        <v>51</v>
      </c>
      <c r="U3341" t="s">
        <v>59</v>
      </c>
      <c r="V3341" t="s">
        <v>46</v>
      </c>
      <c r="W3341" t="s">
        <v>54</v>
      </c>
      <c r="X3341" t="s">
        <v>47</v>
      </c>
      <c r="Y3341" t="s">
        <v>50</v>
      </c>
      <c r="Z3341" t="s">
        <v>56</v>
      </c>
      <c r="AA3341" t="s">
        <v>46</v>
      </c>
      <c r="AB3341" t="s">
        <v>199</v>
      </c>
      <c r="AC3341" t="s">
        <v>58</v>
      </c>
      <c r="AD3341" t="s">
        <v>225</v>
      </c>
      <c r="AE3341" t="s">
        <v>199</v>
      </c>
      <c r="AF3341" t="s">
        <v>79</v>
      </c>
      <c r="AG3341" t="s">
        <v>47</v>
      </c>
      <c r="AH3341" t="s">
        <v>62</v>
      </c>
      <c r="AI3341" t="s">
        <v>62</v>
      </c>
      <c r="AJ3341" t="s">
        <v>493</v>
      </c>
      <c r="AK3341" t="s">
        <v>235</v>
      </c>
      <c r="AL3341" t="s">
        <v>47</v>
      </c>
      <c r="AM3341" t="s">
        <v>47</v>
      </c>
      <c r="AN3341" t="s">
        <v>65</v>
      </c>
      <c r="AO3341" t="s">
        <v>66</v>
      </c>
    </row>
    <row r="3342" spans="1:41" hidden="1" x14ac:dyDescent="0.25">
      <c r="A3342" t="s">
        <v>14273</v>
      </c>
      <c r="B3342" t="s">
        <v>14274</v>
      </c>
      <c r="C3342" s="1" t="str">
        <f t="shared" si="208"/>
        <v>21:1063</v>
      </c>
      <c r="D3342" s="1" t="str">
        <f t="shared" si="209"/>
        <v>21:0124</v>
      </c>
      <c r="E3342" t="s">
        <v>14275</v>
      </c>
      <c r="F3342" t="s">
        <v>14276</v>
      </c>
      <c r="H3342">
        <v>50.542514099999998</v>
      </c>
      <c r="I3342">
        <v>-116.10320249999999</v>
      </c>
      <c r="J3342" s="1" t="str">
        <f t="shared" si="210"/>
        <v>NGR bulk stream sediment</v>
      </c>
      <c r="K3342" s="1" t="str">
        <f t="shared" si="211"/>
        <v>&lt;177 micron (NGR)</v>
      </c>
      <c r="L3342">
        <v>19</v>
      </c>
      <c r="M3342" t="s">
        <v>136</v>
      </c>
      <c r="N3342">
        <v>316</v>
      </c>
      <c r="O3342" t="s">
        <v>108</v>
      </c>
      <c r="P3342" t="s">
        <v>47</v>
      </c>
      <c r="Q3342" t="s">
        <v>725</v>
      </c>
      <c r="R3342" t="s">
        <v>145</v>
      </c>
      <c r="S3342" t="s">
        <v>358</v>
      </c>
      <c r="T3342" t="s">
        <v>209</v>
      </c>
      <c r="U3342" t="s">
        <v>258</v>
      </c>
      <c r="V3342" t="s">
        <v>224</v>
      </c>
      <c r="W3342" t="s">
        <v>142</v>
      </c>
      <c r="X3342" t="s">
        <v>122</v>
      </c>
      <c r="Y3342" t="s">
        <v>225</v>
      </c>
      <c r="Z3342" t="s">
        <v>56</v>
      </c>
      <c r="AA3342" t="s">
        <v>46</v>
      </c>
      <c r="AB3342" t="s">
        <v>84</v>
      </c>
      <c r="AC3342" t="s">
        <v>90</v>
      </c>
      <c r="AD3342" t="s">
        <v>399</v>
      </c>
      <c r="AE3342" t="s">
        <v>149</v>
      </c>
      <c r="AF3342" t="s">
        <v>58</v>
      </c>
      <c r="AG3342" t="s">
        <v>455</v>
      </c>
      <c r="AH3342" t="s">
        <v>57</v>
      </c>
      <c r="AI3342" t="s">
        <v>62</v>
      </c>
      <c r="AJ3342" t="s">
        <v>118</v>
      </c>
      <c r="AK3342" t="s">
        <v>60</v>
      </c>
      <c r="AL3342" t="s">
        <v>47</v>
      </c>
      <c r="AM3342" t="s">
        <v>47</v>
      </c>
      <c r="AN3342" t="s">
        <v>65</v>
      </c>
      <c r="AO3342" t="s">
        <v>122</v>
      </c>
    </row>
    <row r="3343" spans="1:41" hidden="1" x14ac:dyDescent="0.25">
      <c r="A3343" t="s">
        <v>14277</v>
      </c>
      <c r="B3343" t="s">
        <v>14278</v>
      </c>
      <c r="C3343" s="1" t="str">
        <f t="shared" si="208"/>
        <v>21:1063</v>
      </c>
      <c r="D3343" s="1" t="str">
        <f t="shared" si="209"/>
        <v>21:0124</v>
      </c>
      <c r="E3343" t="s">
        <v>14279</v>
      </c>
      <c r="F3343" t="s">
        <v>14280</v>
      </c>
      <c r="H3343">
        <v>50.518802100000002</v>
      </c>
      <c r="I3343">
        <v>-116.26496160000001</v>
      </c>
      <c r="J3343" s="1" t="str">
        <f t="shared" si="210"/>
        <v>NGR bulk stream sediment</v>
      </c>
      <c r="K3343" s="1" t="str">
        <f t="shared" si="211"/>
        <v>&lt;177 micron (NGR)</v>
      </c>
      <c r="L3343">
        <v>19</v>
      </c>
      <c r="M3343" t="s">
        <v>157</v>
      </c>
      <c r="N3343">
        <v>317</v>
      </c>
      <c r="O3343" t="s">
        <v>330</v>
      </c>
      <c r="P3343" t="s">
        <v>122</v>
      </c>
      <c r="Q3343" t="s">
        <v>807</v>
      </c>
      <c r="R3343" t="s">
        <v>58</v>
      </c>
      <c r="S3343" t="s">
        <v>829</v>
      </c>
      <c r="T3343" t="s">
        <v>108</v>
      </c>
      <c r="U3343" t="s">
        <v>589</v>
      </c>
      <c r="V3343" t="s">
        <v>58</v>
      </c>
      <c r="W3343" t="s">
        <v>102</v>
      </c>
      <c r="X3343" t="s">
        <v>51</v>
      </c>
      <c r="Y3343" t="s">
        <v>272</v>
      </c>
      <c r="Z3343" t="s">
        <v>56</v>
      </c>
      <c r="AA3343" t="s">
        <v>46</v>
      </c>
      <c r="AB3343" t="s">
        <v>62</v>
      </c>
      <c r="AC3343" t="s">
        <v>112</v>
      </c>
      <c r="AD3343" t="s">
        <v>226</v>
      </c>
      <c r="AE3343" t="s">
        <v>87</v>
      </c>
      <c r="AF3343" t="s">
        <v>76</v>
      </c>
      <c r="AG3343" t="s">
        <v>271</v>
      </c>
      <c r="AH3343" t="s">
        <v>46</v>
      </c>
      <c r="AI3343" t="s">
        <v>198</v>
      </c>
      <c r="AJ3343" t="s">
        <v>76</v>
      </c>
      <c r="AK3343" t="s">
        <v>151</v>
      </c>
      <c r="AL3343" t="s">
        <v>47</v>
      </c>
      <c r="AM3343" t="s">
        <v>47</v>
      </c>
      <c r="AN3343" t="s">
        <v>171</v>
      </c>
      <c r="AO3343" t="s">
        <v>85</v>
      </c>
    </row>
    <row r="3344" spans="1:41" hidden="1" x14ac:dyDescent="0.25">
      <c r="A3344" t="s">
        <v>14281</v>
      </c>
      <c r="B3344" t="s">
        <v>14282</v>
      </c>
      <c r="C3344" s="1" t="str">
        <f t="shared" si="208"/>
        <v>21:1063</v>
      </c>
      <c r="D3344" s="1" t="str">
        <f t="shared" si="209"/>
        <v>21:0124</v>
      </c>
      <c r="E3344" t="s">
        <v>14283</v>
      </c>
      <c r="F3344" t="s">
        <v>14284</v>
      </c>
      <c r="H3344">
        <v>50.516723900000002</v>
      </c>
      <c r="I3344">
        <v>-116.26895570000001</v>
      </c>
      <c r="J3344" s="1" t="str">
        <f t="shared" si="210"/>
        <v>NGR bulk stream sediment</v>
      </c>
      <c r="K3344" s="1" t="str">
        <f t="shared" si="211"/>
        <v>&lt;177 micron (NGR)</v>
      </c>
      <c r="L3344">
        <v>19</v>
      </c>
      <c r="M3344" t="s">
        <v>170</v>
      </c>
      <c r="N3344">
        <v>318</v>
      </c>
      <c r="O3344" t="s">
        <v>76</v>
      </c>
      <c r="P3344" t="s">
        <v>47</v>
      </c>
      <c r="Q3344" t="s">
        <v>1780</v>
      </c>
      <c r="R3344" t="s">
        <v>81</v>
      </c>
      <c r="S3344" t="s">
        <v>482</v>
      </c>
      <c r="T3344" t="s">
        <v>50</v>
      </c>
      <c r="U3344" t="s">
        <v>342</v>
      </c>
      <c r="V3344" t="s">
        <v>51</v>
      </c>
      <c r="W3344" t="s">
        <v>103</v>
      </c>
      <c r="X3344" t="s">
        <v>52</v>
      </c>
      <c r="Y3344" t="s">
        <v>418</v>
      </c>
      <c r="Z3344" t="s">
        <v>56</v>
      </c>
      <c r="AA3344" t="s">
        <v>46</v>
      </c>
      <c r="AB3344" t="s">
        <v>84</v>
      </c>
      <c r="AC3344" t="s">
        <v>269</v>
      </c>
      <c r="AD3344" t="s">
        <v>226</v>
      </c>
      <c r="AE3344" t="s">
        <v>51</v>
      </c>
      <c r="AF3344" t="s">
        <v>76</v>
      </c>
      <c r="AG3344" t="s">
        <v>365</v>
      </c>
      <c r="AH3344" t="s">
        <v>174</v>
      </c>
      <c r="AI3344" t="s">
        <v>87</v>
      </c>
      <c r="AJ3344" t="s">
        <v>127</v>
      </c>
      <c r="AK3344" t="s">
        <v>493</v>
      </c>
      <c r="AL3344" t="s">
        <v>47</v>
      </c>
      <c r="AM3344" t="s">
        <v>122</v>
      </c>
      <c r="AN3344" t="s">
        <v>915</v>
      </c>
      <c r="AO3344" t="s">
        <v>225</v>
      </c>
    </row>
    <row r="3345" spans="1:41" hidden="1" x14ac:dyDescent="0.25">
      <c r="A3345" t="s">
        <v>14285</v>
      </c>
      <c r="B3345" t="s">
        <v>14286</v>
      </c>
      <c r="C3345" s="1" t="str">
        <f t="shared" si="208"/>
        <v>21:1063</v>
      </c>
      <c r="D3345" s="1" t="str">
        <f t="shared" si="209"/>
        <v>21:0124</v>
      </c>
      <c r="E3345" t="s">
        <v>14287</v>
      </c>
      <c r="F3345" t="s">
        <v>14288</v>
      </c>
      <c r="H3345">
        <v>50.493450699999997</v>
      </c>
      <c r="I3345">
        <v>-116.31866340000001</v>
      </c>
      <c r="J3345" s="1" t="str">
        <f t="shared" si="210"/>
        <v>NGR bulk stream sediment</v>
      </c>
      <c r="K3345" s="1" t="str">
        <f t="shared" si="211"/>
        <v>&lt;177 micron (NGR)</v>
      </c>
      <c r="L3345">
        <v>19</v>
      </c>
      <c r="M3345" t="s">
        <v>180</v>
      </c>
      <c r="N3345">
        <v>319</v>
      </c>
      <c r="O3345" t="s">
        <v>127</v>
      </c>
      <c r="P3345" t="s">
        <v>47</v>
      </c>
      <c r="Q3345" t="s">
        <v>518</v>
      </c>
      <c r="R3345" t="s">
        <v>78</v>
      </c>
      <c r="S3345" t="s">
        <v>121</v>
      </c>
      <c r="T3345" t="s">
        <v>127</v>
      </c>
      <c r="U3345" t="s">
        <v>218</v>
      </c>
      <c r="V3345" t="s">
        <v>86</v>
      </c>
      <c r="W3345" t="s">
        <v>79</v>
      </c>
      <c r="X3345" t="s">
        <v>52</v>
      </c>
      <c r="Y3345" t="s">
        <v>106</v>
      </c>
      <c r="Z3345" t="s">
        <v>56</v>
      </c>
      <c r="AA3345" t="s">
        <v>46</v>
      </c>
      <c r="AB3345" t="s">
        <v>199</v>
      </c>
      <c r="AC3345" t="s">
        <v>145</v>
      </c>
      <c r="AD3345" t="s">
        <v>146</v>
      </c>
      <c r="AE3345" t="s">
        <v>182</v>
      </c>
      <c r="AF3345" t="s">
        <v>55</v>
      </c>
      <c r="AG3345" t="s">
        <v>365</v>
      </c>
      <c r="AH3345" t="s">
        <v>87</v>
      </c>
      <c r="AI3345" t="s">
        <v>149</v>
      </c>
      <c r="AJ3345" t="s">
        <v>76</v>
      </c>
      <c r="AK3345" t="s">
        <v>228</v>
      </c>
      <c r="AL3345" t="s">
        <v>47</v>
      </c>
      <c r="AM3345" t="s">
        <v>47</v>
      </c>
      <c r="AN3345" t="s">
        <v>65</v>
      </c>
      <c r="AO3345" t="s">
        <v>165</v>
      </c>
    </row>
    <row r="3346" spans="1:41" hidden="1" x14ac:dyDescent="0.25">
      <c r="A3346" t="s">
        <v>14289</v>
      </c>
      <c r="B3346" t="s">
        <v>14290</v>
      </c>
      <c r="C3346" s="1" t="str">
        <f t="shared" si="208"/>
        <v>21:1063</v>
      </c>
      <c r="D3346" s="1" t="str">
        <f t="shared" si="209"/>
        <v>21:0124</v>
      </c>
      <c r="E3346" t="s">
        <v>14291</v>
      </c>
      <c r="F3346" t="s">
        <v>14292</v>
      </c>
      <c r="H3346">
        <v>50.5071084</v>
      </c>
      <c r="I3346">
        <v>-116.35237909999999</v>
      </c>
      <c r="J3346" s="1" t="str">
        <f t="shared" si="210"/>
        <v>NGR bulk stream sediment</v>
      </c>
      <c r="K3346" s="1" t="str">
        <f t="shared" si="211"/>
        <v>&lt;177 micron (NGR)</v>
      </c>
      <c r="L3346">
        <v>19</v>
      </c>
      <c r="M3346" t="s">
        <v>195</v>
      </c>
      <c r="N3346">
        <v>320</v>
      </c>
      <c r="O3346" t="s">
        <v>66</v>
      </c>
      <c r="P3346" t="s">
        <v>122</v>
      </c>
      <c r="Q3346" t="s">
        <v>793</v>
      </c>
      <c r="R3346" t="s">
        <v>128</v>
      </c>
      <c r="S3346" t="s">
        <v>146</v>
      </c>
      <c r="T3346" t="s">
        <v>98</v>
      </c>
      <c r="U3346" t="s">
        <v>121</v>
      </c>
      <c r="V3346" t="s">
        <v>188</v>
      </c>
      <c r="W3346" t="s">
        <v>151</v>
      </c>
      <c r="X3346" t="s">
        <v>137</v>
      </c>
      <c r="Y3346" t="s">
        <v>300</v>
      </c>
      <c r="Z3346" t="s">
        <v>56</v>
      </c>
      <c r="AA3346" t="s">
        <v>46</v>
      </c>
      <c r="AB3346" t="s">
        <v>84</v>
      </c>
      <c r="AC3346" t="s">
        <v>475</v>
      </c>
      <c r="AD3346" t="s">
        <v>237</v>
      </c>
      <c r="AE3346" t="s">
        <v>455</v>
      </c>
      <c r="AF3346" t="s">
        <v>127</v>
      </c>
      <c r="AG3346" t="s">
        <v>58</v>
      </c>
      <c r="AH3346" t="s">
        <v>174</v>
      </c>
      <c r="AI3346" t="s">
        <v>61</v>
      </c>
      <c r="AJ3346" t="s">
        <v>50</v>
      </c>
      <c r="AK3346" t="s">
        <v>270</v>
      </c>
      <c r="AL3346" t="s">
        <v>47</v>
      </c>
      <c r="AM3346" t="s">
        <v>122</v>
      </c>
      <c r="AN3346" t="s">
        <v>171</v>
      </c>
      <c r="AO3346" t="s">
        <v>217</v>
      </c>
    </row>
    <row r="3347" spans="1:41" hidden="1" x14ac:dyDescent="0.25">
      <c r="A3347" t="s">
        <v>14293</v>
      </c>
      <c r="B3347" t="s">
        <v>14294</v>
      </c>
      <c r="C3347" s="1" t="str">
        <f t="shared" ref="C3347:C3410" si="212">HYPERLINK("http://geochem.nrcan.gc.ca/cdogs/content/bdl/bdl211063_e.htm", "21:1063")</f>
        <v>21:1063</v>
      </c>
      <c r="D3347" s="1" t="str">
        <f t="shared" ref="D3347:D3410" si="213">HYPERLINK("http://geochem.nrcan.gc.ca/cdogs/content/svy/svy210124_e.htm", "21:0124")</f>
        <v>21:0124</v>
      </c>
      <c r="E3347" t="s">
        <v>14295</v>
      </c>
      <c r="F3347" t="s">
        <v>14296</v>
      </c>
      <c r="H3347">
        <v>50.5077876</v>
      </c>
      <c r="I3347">
        <v>-116.35809519999999</v>
      </c>
      <c r="J3347" s="1" t="str">
        <f t="shared" si="210"/>
        <v>NGR bulk stream sediment</v>
      </c>
      <c r="K3347" s="1" t="str">
        <f t="shared" si="211"/>
        <v>&lt;177 micron (NGR)</v>
      </c>
      <c r="L3347">
        <v>19</v>
      </c>
      <c r="M3347" t="s">
        <v>205</v>
      </c>
      <c r="N3347">
        <v>321</v>
      </c>
      <c r="O3347" t="s">
        <v>243</v>
      </c>
      <c r="P3347" t="s">
        <v>103</v>
      </c>
      <c r="Q3347" t="s">
        <v>793</v>
      </c>
      <c r="R3347" t="s">
        <v>63</v>
      </c>
      <c r="S3347" t="s">
        <v>184</v>
      </c>
      <c r="T3347" t="s">
        <v>145</v>
      </c>
      <c r="U3347" t="s">
        <v>358</v>
      </c>
      <c r="V3347" t="s">
        <v>455</v>
      </c>
      <c r="W3347" t="s">
        <v>437</v>
      </c>
      <c r="X3347" t="s">
        <v>137</v>
      </c>
      <c r="Y3347" t="s">
        <v>144</v>
      </c>
      <c r="Z3347" t="s">
        <v>56</v>
      </c>
      <c r="AA3347" t="s">
        <v>46</v>
      </c>
      <c r="AB3347" t="s">
        <v>62</v>
      </c>
      <c r="AC3347" t="s">
        <v>175</v>
      </c>
      <c r="AD3347" t="s">
        <v>457</v>
      </c>
      <c r="AE3347" t="s">
        <v>351</v>
      </c>
      <c r="AF3347" t="s">
        <v>76</v>
      </c>
      <c r="AG3347" t="s">
        <v>163</v>
      </c>
      <c r="AH3347" t="s">
        <v>174</v>
      </c>
      <c r="AI3347" t="s">
        <v>174</v>
      </c>
      <c r="AJ3347" t="s">
        <v>267</v>
      </c>
      <c r="AK3347" t="s">
        <v>228</v>
      </c>
      <c r="AL3347" t="s">
        <v>47</v>
      </c>
      <c r="AM3347" t="s">
        <v>122</v>
      </c>
      <c r="AN3347" t="s">
        <v>284</v>
      </c>
      <c r="AO3347" t="s">
        <v>104</v>
      </c>
    </row>
    <row r="3348" spans="1:41" hidden="1" x14ac:dyDescent="0.25">
      <c r="A3348" t="s">
        <v>14297</v>
      </c>
      <c r="B3348" t="s">
        <v>14298</v>
      </c>
      <c r="C3348" s="1" t="str">
        <f t="shared" si="212"/>
        <v>21:1063</v>
      </c>
      <c r="D3348" s="1" t="str">
        <f t="shared" si="213"/>
        <v>21:0124</v>
      </c>
      <c r="E3348" t="s">
        <v>14299</v>
      </c>
      <c r="F3348" t="s">
        <v>14300</v>
      </c>
      <c r="H3348">
        <v>50.523173700000001</v>
      </c>
      <c r="I3348">
        <v>-116.3243398</v>
      </c>
      <c r="J3348" s="1" t="str">
        <f t="shared" si="210"/>
        <v>NGR bulk stream sediment</v>
      </c>
      <c r="K3348" s="1" t="str">
        <f t="shared" si="211"/>
        <v>&lt;177 micron (NGR)</v>
      </c>
      <c r="L3348">
        <v>19</v>
      </c>
      <c r="M3348" t="s">
        <v>214</v>
      </c>
      <c r="N3348">
        <v>322</v>
      </c>
      <c r="O3348" t="s">
        <v>259</v>
      </c>
      <c r="P3348" t="s">
        <v>52</v>
      </c>
      <c r="Q3348" t="s">
        <v>698</v>
      </c>
      <c r="R3348" t="s">
        <v>371</v>
      </c>
      <c r="S3348" t="s">
        <v>146</v>
      </c>
      <c r="T3348" t="s">
        <v>58</v>
      </c>
      <c r="U3348" t="s">
        <v>146</v>
      </c>
      <c r="V3348" t="s">
        <v>127</v>
      </c>
      <c r="W3348" t="s">
        <v>130</v>
      </c>
      <c r="X3348" t="s">
        <v>51</v>
      </c>
      <c r="Y3348" t="s">
        <v>358</v>
      </c>
      <c r="Z3348" t="s">
        <v>56</v>
      </c>
      <c r="AA3348" t="s">
        <v>46</v>
      </c>
      <c r="AB3348" t="s">
        <v>53</v>
      </c>
      <c r="AC3348" t="s">
        <v>99</v>
      </c>
      <c r="AD3348" t="s">
        <v>146</v>
      </c>
      <c r="AE3348" t="s">
        <v>64</v>
      </c>
      <c r="AF3348" t="s">
        <v>127</v>
      </c>
      <c r="AG3348" t="s">
        <v>158</v>
      </c>
      <c r="AH3348" t="s">
        <v>198</v>
      </c>
      <c r="AI3348" t="s">
        <v>198</v>
      </c>
      <c r="AJ3348" t="s">
        <v>50</v>
      </c>
      <c r="AK3348" t="s">
        <v>336</v>
      </c>
      <c r="AL3348" t="s">
        <v>47</v>
      </c>
      <c r="AM3348" t="s">
        <v>47</v>
      </c>
      <c r="AN3348" t="s">
        <v>65</v>
      </c>
      <c r="AO3348" t="s">
        <v>58</v>
      </c>
    </row>
    <row r="3349" spans="1:41" hidden="1" x14ac:dyDescent="0.25">
      <c r="A3349" t="s">
        <v>14301</v>
      </c>
      <c r="B3349" t="s">
        <v>14302</v>
      </c>
      <c r="C3349" s="1" t="str">
        <f t="shared" si="212"/>
        <v>21:1063</v>
      </c>
      <c r="D3349" s="1" t="str">
        <f t="shared" si="213"/>
        <v>21:0124</v>
      </c>
      <c r="E3349" t="s">
        <v>14303</v>
      </c>
      <c r="F3349" t="s">
        <v>14304</v>
      </c>
      <c r="H3349">
        <v>50.524079299999997</v>
      </c>
      <c r="I3349">
        <v>-116.3299688</v>
      </c>
      <c r="J3349" s="1" t="str">
        <f t="shared" si="210"/>
        <v>NGR bulk stream sediment</v>
      </c>
      <c r="K3349" s="1" t="str">
        <f t="shared" si="211"/>
        <v>&lt;177 micron (NGR)</v>
      </c>
      <c r="L3349">
        <v>19</v>
      </c>
      <c r="M3349" t="s">
        <v>223</v>
      </c>
      <c r="N3349">
        <v>323</v>
      </c>
      <c r="O3349" t="s">
        <v>269</v>
      </c>
      <c r="P3349" t="s">
        <v>73</v>
      </c>
      <c r="Q3349" t="s">
        <v>215</v>
      </c>
      <c r="R3349" t="s">
        <v>206</v>
      </c>
      <c r="S3349" t="s">
        <v>146</v>
      </c>
      <c r="T3349" t="s">
        <v>66</v>
      </c>
      <c r="U3349" t="s">
        <v>258</v>
      </c>
      <c r="V3349" t="s">
        <v>72</v>
      </c>
      <c r="W3349" t="s">
        <v>72</v>
      </c>
      <c r="X3349" t="s">
        <v>52</v>
      </c>
      <c r="Y3349" t="s">
        <v>258</v>
      </c>
      <c r="Z3349" t="s">
        <v>56</v>
      </c>
      <c r="AA3349" t="s">
        <v>46</v>
      </c>
      <c r="AB3349" t="s">
        <v>84</v>
      </c>
      <c r="AC3349" t="s">
        <v>66</v>
      </c>
      <c r="AD3349" t="s">
        <v>126</v>
      </c>
      <c r="AE3349" t="s">
        <v>266</v>
      </c>
      <c r="AF3349" t="s">
        <v>108</v>
      </c>
      <c r="AG3349" t="s">
        <v>181</v>
      </c>
      <c r="AH3349" t="s">
        <v>46</v>
      </c>
      <c r="AI3349" t="s">
        <v>46</v>
      </c>
      <c r="AJ3349" t="s">
        <v>209</v>
      </c>
      <c r="AK3349" t="s">
        <v>142</v>
      </c>
      <c r="AL3349" t="s">
        <v>47</v>
      </c>
      <c r="AM3349" t="s">
        <v>122</v>
      </c>
      <c r="AN3349" t="s">
        <v>65</v>
      </c>
      <c r="AO3349" t="s">
        <v>90</v>
      </c>
    </row>
    <row r="3350" spans="1:41" hidden="1" x14ac:dyDescent="0.25">
      <c r="A3350" t="s">
        <v>14305</v>
      </c>
      <c r="B3350" t="s">
        <v>14306</v>
      </c>
      <c r="C3350" s="1" t="str">
        <f t="shared" si="212"/>
        <v>21:1063</v>
      </c>
      <c r="D3350" s="1" t="str">
        <f t="shared" si="213"/>
        <v>21:0124</v>
      </c>
      <c r="E3350" t="s">
        <v>14307</v>
      </c>
      <c r="F3350" t="s">
        <v>14308</v>
      </c>
      <c r="H3350">
        <v>50.535145100000001</v>
      </c>
      <c r="I3350">
        <v>-116.282572</v>
      </c>
      <c r="J3350" s="1" t="str">
        <f t="shared" si="210"/>
        <v>NGR bulk stream sediment</v>
      </c>
      <c r="K3350" s="1" t="str">
        <f t="shared" si="211"/>
        <v>&lt;177 micron (NGR)</v>
      </c>
      <c r="L3350">
        <v>19</v>
      </c>
      <c r="M3350" t="s">
        <v>233</v>
      </c>
      <c r="N3350">
        <v>324</v>
      </c>
      <c r="O3350" t="s">
        <v>98</v>
      </c>
      <c r="P3350" t="s">
        <v>122</v>
      </c>
      <c r="Q3350" t="s">
        <v>832</v>
      </c>
      <c r="R3350" t="s">
        <v>61</v>
      </c>
      <c r="S3350" t="s">
        <v>226</v>
      </c>
      <c r="T3350" t="s">
        <v>108</v>
      </c>
      <c r="U3350" t="s">
        <v>328</v>
      </c>
      <c r="V3350" t="s">
        <v>206</v>
      </c>
      <c r="W3350" t="s">
        <v>164</v>
      </c>
      <c r="X3350" t="s">
        <v>52</v>
      </c>
      <c r="Y3350" t="s">
        <v>107</v>
      </c>
      <c r="Z3350" t="s">
        <v>56</v>
      </c>
      <c r="AA3350" t="s">
        <v>46</v>
      </c>
      <c r="AB3350" t="s">
        <v>84</v>
      </c>
      <c r="AC3350" t="s">
        <v>217</v>
      </c>
      <c r="AD3350" t="s">
        <v>328</v>
      </c>
      <c r="AE3350" t="s">
        <v>271</v>
      </c>
      <c r="AF3350" t="s">
        <v>85</v>
      </c>
      <c r="AG3350" t="s">
        <v>307</v>
      </c>
      <c r="AH3350" t="s">
        <v>198</v>
      </c>
      <c r="AI3350" t="s">
        <v>46</v>
      </c>
      <c r="AJ3350" t="s">
        <v>209</v>
      </c>
      <c r="AK3350" t="s">
        <v>228</v>
      </c>
      <c r="AL3350" t="s">
        <v>47</v>
      </c>
      <c r="AM3350" t="s">
        <v>122</v>
      </c>
      <c r="AN3350" t="s">
        <v>508</v>
      </c>
      <c r="AO3350" t="s">
        <v>85</v>
      </c>
    </row>
    <row r="3351" spans="1:41" hidden="1" x14ac:dyDescent="0.25">
      <c r="A3351" t="s">
        <v>14309</v>
      </c>
      <c r="B3351" t="s">
        <v>14310</v>
      </c>
      <c r="C3351" s="1" t="str">
        <f t="shared" si="212"/>
        <v>21:1063</v>
      </c>
      <c r="D3351" s="1" t="str">
        <f t="shared" si="213"/>
        <v>21:0124</v>
      </c>
      <c r="E3351" t="s">
        <v>14311</v>
      </c>
      <c r="F3351" t="s">
        <v>14312</v>
      </c>
      <c r="H3351">
        <v>50.553624599999999</v>
      </c>
      <c r="I3351">
        <v>-116.2244694</v>
      </c>
      <c r="J3351" s="1" t="str">
        <f t="shared" si="210"/>
        <v>NGR bulk stream sediment</v>
      </c>
      <c r="K3351" s="1" t="str">
        <f t="shared" si="211"/>
        <v>&lt;177 micron (NGR)</v>
      </c>
      <c r="L3351">
        <v>19</v>
      </c>
      <c r="M3351" t="s">
        <v>248</v>
      </c>
      <c r="N3351">
        <v>325</v>
      </c>
      <c r="O3351" t="s">
        <v>292</v>
      </c>
      <c r="P3351" t="s">
        <v>47</v>
      </c>
      <c r="Q3351" t="s">
        <v>432</v>
      </c>
      <c r="R3351" t="s">
        <v>145</v>
      </c>
      <c r="S3351" t="s">
        <v>667</v>
      </c>
      <c r="T3351" t="s">
        <v>52</v>
      </c>
      <c r="U3351" t="s">
        <v>250</v>
      </c>
      <c r="V3351" t="s">
        <v>103</v>
      </c>
      <c r="W3351" t="s">
        <v>161</v>
      </c>
      <c r="X3351" t="s">
        <v>52</v>
      </c>
      <c r="Y3351" t="s">
        <v>165</v>
      </c>
      <c r="Z3351" t="s">
        <v>56</v>
      </c>
      <c r="AA3351" t="s">
        <v>46</v>
      </c>
      <c r="AB3351" t="s">
        <v>62</v>
      </c>
      <c r="AC3351" t="s">
        <v>66</v>
      </c>
      <c r="AD3351" t="s">
        <v>418</v>
      </c>
      <c r="AE3351" t="s">
        <v>46</v>
      </c>
      <c r="AF3351" t="s">
        <v>55</v>
      </c>
      <c r="AG3351" t="s">
        <v>271</v>
      </c>
      <c r="AH3351" t="s">
        <v>62</v>
      </c>
      <c r="AI3351" t="s">
        <v>57</v>
      </c>
      <c r="AJ3351" t="s">
        <v>108</v>
      </c>
      <c r="AK3351" t="s">
        <v>200</v>
      </c>
      <c r="AL3351" t="s">
        <v>47</v>
      </c>
      <c r="AM3351" t="s">
        <v>47</v>
      </c>
      <c r="AN3351" t="s">
        <v>65</v>
      </c>
      <c r="AO3351" t="s">
        <v>267</v>
      </c>
    </row>
    <row r="3352" spans="1:41" hidden="1" x14ac:dyDescent="0.25">
      <c r="A3352" t="s">
        <v>14313</v>
      </c>
      <c r="B3352" t="s">
        <v>14314</v>
      </c>
      <c r="C3352" s="1" t="str">
        <f t="shared" si="212"/>
        <v>21:1063</v>
      </c>
      <c r="D3352" s="1" t="str">
        <f t="shared" si="213"/>
        <v>21:0124</v>
      </c>
      <c r="E3352" t="s">
        <v>14315</v>
      </c>
      <c r="F3352" t="s">
        <v>14316</v>
      </c>
      <c r="H3352">
        <v>50.529829200000002</v>
      </c>
      <c r="I3352">
        <v>-116.17893669999999</v>
      </c>
      <c r="J3352" s="1" t="str">
        <f t="shared" si="210"/>
        <v>NGR bulk stream sediment</v>
      </c>
      <c r="K3352" s="1" t="str">
        <f t="shared" si="211"/>
        <v>&lt;177 micron (NGR)</v>
      </c>
      <c r="L3352">
        <v>19</v>
      </c>
      <c r="M3352" t="s">
        <v>256</v>
      </c>
      <c r="N3352">
        <v>326</v>
      </c>
      <c r="O3352" t="s">
        <v>209</v>
      </c>
      <c r="P3352" t="s">
        <v>47</v>
      </c>
      <c r="Q3352" t="s">
        <v>920</v>
      </c>
      <c r="R3352" t="s">
        <v>50</v>
      </c>
      <c r="S3352" t="s">
        <v>300</v>
      </c>
      <c r="T3352" t="s">
        <v>55</v>
      </c>
      <c r="U3352" t="s">
        <v>538</v>
      </c>
      <c r="V3352" t="s">
        <v>455</v>
      </c>
      <c r="W3352" t="s">
        <v>274</v>
      </c>
      <c r="X3352" t="s">
        <v>122</v>
      </c>
      <c r="Y3352" t="s">
        <v>145</v>
      </c>
      <c r="Z3352" t="s">
        <v>56</v>
      </c>
      <c r="AA3352" t="s">
        <v>46</v>
      </c>
      <c r="AB3352" t="s">
        <v>84</v>
      </c>
      <c r="AC3352" t="s">
        <v>58</v>
      </c>
      <c r="AD3352" t="s">
        <v>75</v>
      </c>
      <c r="AE3352" t="s">
        <v>198</v>
      </c>
      <c r="AF3352" t="s">
        <v>58</v>
      </c>
      <c r="AG3352" t="s">
        <v>493</v>
      </c>
      <c r="AH3352" t="s">
        <v>62</v>
      </c>
      <c r="AI3352" t="s">
        <v>62</v>
      </c>
      <c r="AJ3352" t="s">
        <v>55</v>
      </c>
      <c r="AK3352" t="s">
        <v>79</v>
      </c>
      <c r="AL3352" t="s">
        <v>47</v>
      </c>
      <c r="AM3352" t="s">
        <v>47</v>
      </c>
      <c r="AN3352" t="s">
        <v>65</v>
      </c>
      <c r="AO3352" t="s">
        <v>85</v>
      </c>
    </row>
    <row r="3353" spans="1:41" hidden="1" x14ac:dyDescent="0.25">
      <c r="A3353" t="s">
        <v>14317</v>
      </c>
      <c r="B3353" t="s">
        <v>14318</v>
      </c>
      <c r="C3353" s="1" t="str">
        <f t="shared" si="212"/>
        <v>21:1063</v>
      </c>
      <c r="D3353" s="1" t="str">
        <f t="shared" si="213"/>
        <v>21:0124</v>
      </c>
      <c r="E3353" t="s">
        <v>14319</v>
      </c>
      <c r="F3353" t="s">
        <v>14320</v>
      </c>
      <c r="H3353">
        <v>50.568829800000003</v>
      </c>
      <c r="I3353">
        <v>-116.2917156</v>
      </c>
      <c r="J3353" s="1" t="str">
        <f t="shared" si="210"/>
        <v>NGR bulk stream sediment</v>
      </c>
      <c r="K3353" s="1" t="str">
        <f t="shared" si="211"/>
        <v>&lt;177 micron (NGR)</v>
      </c>
      <c r="L3353">
        <v>19</v>
      </c>
      <c r="M3353" t="s">
        <v>265</v>
      </c>
      <c r="N3353">
        <v>327</v>
      </c>
      <c r="O3353" t="s">
        <v>455</v>
      </c>
      <c r="P3353" t="s">
        <v>47</v>
      </c>
      <c r="Q3353" t="s">
        <v>189</v>
      </c>
      <c r="R3353" t="s">
        <v>50</v>
      </c>
      <c r="S3353" t="s">
        <v>131</v>
      </c>
      <c r="T3353" t="s">
        <v>137</v>
      </c>
      <c r="U3353" t="s">
        <v>475</v>
      </c>
      <c r="V3353" t="s">
        <v>227</v>
      </c>
      <c r="W3353" t="s">
        <v>235</v>
      </c>
      <c r="X3353" t="s">
        <v>47</v>
      </c>
      <c r="Y3353" t="s">
        <v>82</v>
      </c>
      <c r="Z3353" t="s">
        <v>199</v>
      </c>
      <c r="AA3353" t="s">
        <v>46</v>
      </c>
      <c r="AB3353" t="s">
        <v>56</v>
      </c>
      <c r="AC3353" t="s">
        <v>50</v>
      </c>
      <c r="AD3353" t="s">
        <v>239</v>
      </c>
      <c r="AE3353" t="s">
        <v>57</v>
      </c>
      <c r="AF3353" t="s">
        <v>260</v>
      </c>
      <c r="AG3353" t="s">
        <v>161</v>
      </c>
      <c r="AH3353" t="s">
        <v>62</v>
      </c>
      <c r="AI3353" t="s">
        <v>62</v>
      </c>
      <c r="AJ3353" t="s">
        <v>266</v>
      </c>
      <c r="AK3353" t="s">
        <v>64</v>
      </c>
      <c r="AL3353" t="s">
        <v>47</v>
      </c>
      <c r="AM3353" t="s">
        <v>47</v>
      </c>
      <c r="AN3353" t="s">
        <v>65</v>
      </c>
      <c r="AO3353" t="s">
        <v>127</v>
      </c>
    </row>
    <row r="3354" spans="1:41" hidden="1" x14ac:dyDescent="0.25">
      <c r="A3354" t="s">
        <v>14321</v>
      </c>
      <c r="B3354" t="s">
        <v>14322</v>
      </c>
      <c r="C3354" s="1" t="str">
        <f t="shared" si="212"/>
        <v>21:1063</v>
      </c>
      <c r="D3354" s="1" t="str">
        <f t="shared" si="213"/>
        <v>21:0124</v>
      </c>
      <c r="E3354" t="s">
        <v>14323</v>
      </c>
      <c r="F3354" t="s">
        <v>14324</v>
      </c>
      <c r="H3354">
        <v>50.569760100000003</v>
      </c>
      <c r="I3354">
        <v>-116.3225547</v>
      </c>
      <c r="J3354" s="1" t="str">
        <f t="shared" si="210"/>
        <v>NGR bulk stream sediment</v>
      </c>
      <c r="K3354" s="1" t="str">
        <f t="shared" si="211"/>
        <v>&lt;177 micron (NGR)</v>
      </c>
      <c r="L3354">
        <v>20</v>
      </c>
      <c r="M3354" t="s">
        <v>45</v>
      </c>
      <c r="N3354">
        <v>328</v>
      </c>
      <c r="O3354" t="s">
        <v>406</v>
      </c>
      <c r="P3354" t="s">
        <v>47</v>
      </c>
      <c r="Q3354" t="s">
        <v>668</v>
      </c>
      <c r="R3354" t="s">
        <v>76</v>
      </c>
      <c r="S3354" t="s">
        <v>75</v>
      </c>
      <c r="T3354" t="s">
        <v>52</v>
      </c>
      <c r="U3354" t="s">
        <v>225</v>
      </c>
      <c r="V3354" t="s">
        <v>227</v>
      </c>
      <c r="W3354" t="s">
        <v>105</v>
      </c>
      <c r="X3354" t="s">
        <v>51</v>
      </c>
      <c r="Y3354" t="s">
        <v>49</v>
      </c>
      <c r="Z3354" t="s">
        <v>56</v>
      </c>
      <c r="AA3354" t="s">
        <v>46</v>
      </c>
      <c r="AB3354" t="s">
        <v>56</v>
      </c>
      <c r="AC3354" t="s">
        <v>267</v>
      </c>
      <c r="AD3354" t="s">
        <v>186</v>
      </c>
      <c r="AE3354" t="s">
        <v>87</v>
      </c>
      <c r="AF3354" t="s">
        <v>371</v>
      </c>
      <c r="AG3354" t="s">
        <v>103</v>
      </c>
      <c r="AH3354" t="s">
        <v>198</v>
      </c>
      <c r="AI3354" t="s">
        <v>57</v>
      </c>
      <c r="AJ3354" t="s">
        <v>242</v>
      </c>
      <c r="AK3354" t="s">
        <v>78</v>
      </c>
      <c r="AL3354" t="s">
        <v>47</v>
      </c>
      <c r="AM3354" t="s">
        <v>47</v>
      </c>
      <c r="AN3354" t="s">
        <v>65</v>
      </c>
      <c r="AO3354" t="s">
        <v>82</v>
      </c>
    </row>
    <row r="3355" spans="1:41" hidden="1" x14ac:dyDescent="0.25">
      <c r="A3355" t="s">
        <v>14325</v>
      </c>
      <c r="B3355" t="s">
        <v>14326</v>
      </c>
      <c r="C3355" s="1" t="str">
        <f t="shared" si="212"/>
        <v>21:1063</v>
      </c>
      <c r="D3355" s="1" t="str">
        <f t="shared" si="213"/>
        <v>21:0124</v>
      </c>
      <c r="E3355" t="s">
        <v>14327</v>
      </c>
      <c r="F3355" t="s">
        <v>14328</v>
      </c>
      <c r="H3355">
        <v>50.5595091</v>
      </c>
      <c r="I3355">
        <v>-116.38681459999999</v>
      </c>
      <c r="J3355" s="1" t="str">
        <f t="shared" si="210"/>
        <v>NGR bulk stream sediment</v>
      </c>
      <c r="K3355" s="1" t="str">
        <f t="shared" si="211"/>
        <v>&lt;177 micron (NGR)</v>
      </c>
      <c r="L3355">
        <v>20</v>
      </c>
      <c r="M3355" t="s">
        <v>71</v>
      </c>
      <c r="N3355">
        <v>329</v>
      </c>
      <c r="O3355" t="s">
        <v>49</v>
      </c>
      <c r="P3355" t="s">
        <v>51</v>
      </c>
      <c r="Q3355" t="s">
        <v>1157</v>
      </c>
      <c r="R3355" t="s">
        <v>127</v>
      </c>
      <c r="S3355" t="s">
        <v>184</v>
      </c>
      <c r="T3355" t="s">
        <v>209</v>
      </c>
      <c r="U3355" t="s">
        <v>141</v>
      </c>
      <c r="V3355" t="s">
        <v>270</v>
      </c>
      <c r="W3355" t="s">
        <v>455</v>
      </c>
      <c r="X3355" t="s">
        <v>137</v>
      </c>
      <c r="Y3355" t="s">
        <v>934</v>
      </c>
      <c r="Z3355" t="s">
        <v>84</v>
      </c>
      <c r="AA3355" t="s">
        <v>46</v>
      </c>
      <c r="AB3355" t="s">
        <v>56</v>
      </c>
      <c r="AC3355" t="s">
        <v>98</v>
      </c>
      <c r="AD3355" t="s">
        <v>146</v>
      </c>
      <c r="AE3355" t="s">
        <v>139</v>
      </c>
      <c r="AF3355" t="s">
        <v>55</v>
      </c>
      <c r="AG3355" t="s">
        <v>406</v>
      </c>
      <c r="AH3355" t="s">
        <v>185</v>
      </c>
      <c r="AI3355" t="s">
        <v>87</v>
      </c>
      <c r="AJ3355" t="s">
        <v>76</v>
      </c>
      <c r="AK3355" t="s">
        <v>493</v>
      </c>
      <c r="AL3355" t="s">
        <v>103</v>
      </c>
      <c r="AM3355" t="s">
        <v>47</v>
      </c>
      <c r="AN3355" t="s">
        <v>65</v>
      </c>
      <c r="AO3355" t="s">
        <v>85</v>
      </c>
    </row>
    <row r="3356" spans="1:41" hidden="1" x14ac:dyDescent="0.25">
      <c r="A3356" t="s">
        <v>14329</v>
      </c>
      <c r="B3356" t="s">
        <v>14330</v>
      </c>
      <c r="C3356" s="1" t="str">
        <f t="shared" si="212"/>
        <v>21:1063</v>
      </c>
      <c r="D3356" s="1" t="str">
        <f t="shared" si="213"/>
        <v>21:0124</v>
      </c>
      <c r="E3356" t="s">
        <v>14331</v>
      </c>
      <c r="F3356" t="s">
        <v>14332</v>
      </c>
      <c r="H3356">
        <v>50.560068100000002</v>
      </c>
      <c r="I3356">
        <v>-116.4240203</v>
      </c>
      <c r="J3356" s="1" t="str">
        <f t="shared" si="210"/>
        <v>NGR bulk stream sediment</v>
      </c>
      <c r="K3356" s="1" t="str">
        <f t="shared" si="211"/>
        <v>&lt;177 micron (NGR)</v>
      </c>
      <c r="L3356">
        <v>20</v>
      </c>
      <c r="M3356" t="s">
        <v>95</v>
      </c>
      <c r="N3356">
        <v>330</v>
      </c>
      <c r="O3356" t="s">
        <v>127</v>
      </c>
      <c r="P3356" t="s">
        <v>47</v>
      </c>
      <c r="Q3356" t="s">
        <v>119</v>
      </c>
      <c r="R3356" t="s">
        <v>62</v>
      </c>
      <c r="S3356" t="s">
        <v>237</v>
      </c>
      <c r="T3356" t="s">
        <v>267</v>
      </c>
      <c r="U3356" t="s">
        <v>131</v>
      </c>
      <c r="V3356" t="s">
        <v>270</v>
      </c>
      <c r="W3356" t="s">
        <v>60</v>
      </c>
      <c r="X3356" t="s">
        <v>52</v>
      </c>
      <c r="Y3356" t="s">
        <v>329</v>
      </c>
      <c r="Z3356" t="s">
        <v>198</v>
      </c>
      <c r="AA3356" t="s">
        <v>46</v>
      </c>
      <c r="AB3356" t="s">
        <v>199</v>
      </c>
      <c r="AC3356" t="s">
        <v>175</v>
      </c>
      <c r="AD3356" t="s">
        <v>226</v>
      </c>
      <c r="AE3356" t="s">
        <v>79</v>
      </c>
      <c r="AF3356" t="s">
        <v>58</v>
      </c>
      <c r="AG3356" t="s">
        <v>577</v>
      </c>
      <c r="AH3356" t="s">
        <v>185</v>
      </c>
      <c r="AI3356" t="s">
        <v>61</v>
      </c>
      <c r="AJ3356" t="s">
        <v>1347</v>
      </c>
      <c r="AK3356" t="s">
        <v>51</v>
      </c>
      <c r="AL3356" t="s">
        <v>47</v>
      </c>
      <c r="AM3356" t="s">
        <v>47</v>
      </c>
      <c r="AN3356" t="s">
        <v>65</v>
      </c>
      <c r="AO3356" t="s">
        <v>108</v>
      </c>
    </row>
    <row r="3357" spans="1:41" hidden="1" x14ac:dyDescent="0.25">
      <c r="A3357" t="s">
        <v>14333</v>
      </c>
      <c r="B3357" t="s">
        <v>14334</v>
      </c>
      <c r="C3357" s="1" t="str">
        <f t="shared" si="212"/>
        <v>21:1063</v>
      </c>
      <c r="D3357" s="1" t="str">
        <f t="shared" si="213"/>
        <v>21:0124</v>
      </c>
      <c r="E3357" t="s">
        <v>14335</v>
      </c>
      <c r="F3357" t="s">
        <v>14336</v>
      </c>
      <c r="H3357">
        <v>50.538845600000002</v>
      </c>
      <c r="I3357">
        <v>-116.3691498</v>
      </c>
      <c r="J3357" s="1" t="str">
        <f t="shared" si="210"/>
        <v>NGR bulk stream sediment</v>
      </c>
      <c r="K3357" s="1" t="str">
        <f t="shared" si="211"/>
        <v>&lt;177 micron (NGR)</v>
      </c>
      <c r="L3357">
        <v>20</v>
      </c>
      <c r="M3357" t="s">
        <v>117</v>
      </c>
      <c r="N3357">
        <v>331</v>
      </c>
      <c r="O3357" t="s">
        <v>475</v>
      </c>
      <c r="P3357" t="s">
        <v>52</v>
      </c>
      <c r="Q3357" t="s">
        <v>299</v>
      </c>
      <c r="R3357" t="s">
        <v>235</v>
      </c>
      <c r="S3357" t="s">
        <v>184</v>
      </c>
      <c r="T3357" t="s">
        <v>59</v>
      </c>
      <c r="U3357" t="s">
        <v>343</v>
      </c>
      <c r="V3357" t="s">
        <v>103</v>
      </c>
      <c r="W3357" t="s">
        <v>151</v>
      </c>
      <c r="X3357" t="s">
        <v>73</v>
      </c>
      <c r="Y3357" t="s">
        <v>418</v>
      </c>
      <c r="Z3357" t="s">
        <v>84</v>
      </c>
      <c r="AA3357" t="s">
        <v>46</v>
      </c>
      <c r="AB3357" t="s">
        <v>380</v>
      </c>
      <c r="AC3357" t="s">
        <v>243</v>
      </c>
      <c r="AD3357" t="s">
        <v>146</v>
      </c>
      <c r="AE3357" t="s">
        <v>260</v>
      </c>
      <c r="AF3357" t="s">
        <v>108</v>
      </c>
      <c r="AG3357" t="s">
        <v>366</v>
      </c>
      <c r="AH3357" t="s">
        <v>46</v>
      </c>
      <c r="AI3357" t="s">
        <v>149</v>
      </c>
      <c r="AJ3357" t="s">
        <v>267</v>
      </c>
      <c r="AK3357" t="s">
        <v>437</v>
      </c>
      <c r="AL3357" t="s">
        <v>47</v>
      </c>
      <c r="AM3357" t="s">
        <v>47</v>
      </c>
      <c r="AN3357" t="s">
        <v>65</v>
      </c>
      <c r="AO3357" t="s">
        <v>76</v>
      </c>
    </row>
    <row r="3358" spans="1:41" hidden="1" x14ac:dyDescent="0.25">
      <c r="A3358" t="s">
        <v>14337</v>
      </c>
      <c r="B3358" t="s">
        <v>14338</v>
      </c>
      <c r="C3358" s="1" t="str">
        <f t="shared" si="212"/>
        <v>21:1063</v>
      </c>
      <c r="D3358" s="1" t="str">
        <f t="shared" si="213"/>
        <v>21:0124</v>
      </c>
      <c r="E3358" t="s">
        <v>14339</v>
      </c>
      <c r="F3358" t="s">
        <v>14340</v>
      </c>
      <c r="H3358">
        <v>50.537653400000004</v>
      </c>
      <c r="I3358">
        <v>-116.3764317</v>
      </c>
      <c r="J3358" s="1" t="str">
        <f t="shared" si="210"/>
        <v>NGR bulk stream sediment</v>
      </c>
      <c r="K3358" s="1" t="str">
        <f t="shared" si="211"/>
        <v>&lt;177 micron (NGR)</v>
      </c>
      <c r="L3358">
        <v>20</v>
      </c>
      <c r="M3358" t="s">
        <v>136</v>
      </c>
      <c r="N3358">
        <v>332</v>
      </c>
      <c r="O3358" t="s">
        <v>186</v>
      </c>
      <c r="P3358" t="s">
        <v>122</v>
      </c>
      <c r="Q3358" t="s">
        <v>1780</v>
      </c>
      <c r="R3358" t="s">
        <v>72</v>
      </c>
      <c r="S3358" t="s">
        <v>431</v>
      </c>
      <c r="T3358" t="s">
        <v>66</v>
      </c>
      <c r="U3358" t="s">
        <v>243</v>
      </c>
      <c r="V3358" t="s">
        <v>123</v>
      </c>
      <c r="W3358" t="s">
        <v>72</v>
      </c>
      <c r="X3358" t="s">
        <v>137</v>
      </c>
      <c r="Y3358" t="s">
        <v>667</v>
      </c>
      <c r="Z3358" t="s">
        <v>198</v>
      </c>
      <c r="AA3358" t="s">
        <v>46</v>
      </c>
      <c r="AB3358" t="s">
        <v>380</v>
      </c>
      <c r="AC3358" t="s">
        <v>66</v>
      </c>
      <c r="AD3358" t="s">
        <v>226</v>
      </c>
      <c r="AE3358" t="s">
        <v>123</v>
      </c>
      <c r="AF3358" t="s">
        <v>108</v>
      </c>
      <c r="AG3358" t="s">
        <v>621</v>
      </c>
      <c r="AH3358" t="s">
        <v>87</v>
      </c>
      <c r="AI3358" t="s">
        <v>61</v>
      </c>
      <c r="AJ3358" t="s">
        <v>50</v>
      </c>
      <c r="AK3358" t="s">
        <v>123</v>
      </c>
      <c r="AL3358" t="s">
        <v>47</v>
      </c>
      <c r="AM3358" t="s">
        <v>47</v>
      </c>
      <c r="AN3358" t="s">
        <v>65</v>
      </c>
      <c r="AO3358" t="s">
        <v>90</v>
      </c>
    </row>
    <row r="3359" spans="1:41" hidden="1" x14ac:dyDescent="0.25">
      <c r="A3359" t="s">
        <v>14341</v>
      </c>
      <c r="B3359" t="s">
        <v>14342</v>
      </c>
      <c r="C3359" s="1" t="str">
        <f t="shared" si="212"/>
        <v>21:1063</v>
      </c>
      <c r="D3359" s="1" t="str">
        <f t="shared" si="213"/>
        <v>21:0124</v>
      </c>
      <c r="E3359" t="s">
        <v>14343</v>
      </c>
      <c r="F3359" t="s">
        <v>14344</v>
      </c>
      <c r="H3359">
        <v>50.544683800000001</v>
      </c>
      <c r="I3359">
        <v>-116.3648981</v>
      </c>
      <c r="J3359" s="1" t="str">
        <f t="shared" si="210"/>
        <v>NGR bulk stream sediment</v>
      </c>
      <c r="K3359" s="1" t="str">
        <f t="shared" si="211"/>
        <v>&lt;177 micron (NGR)</v>
      </c>
      <c r="L3359">
        <v>20</v>
      </c>
      <c r="M3359" t="s">
        <v>280</v>
      </c>
      <c r="N3359">
        <v>333</v>
      </c>
      <c r="O3359" t="s">
        <v>128</v>
      </c>
      <c r="P3359" t="s">
        <v>122</v>
      </c>
      <c r="Q3359" t="s">
        <v>780</v>
      </c>
      <c r="R3359" t="s">
        <v>174</v>
      </c>
      <c r="S3359" t="s">
        <v>829</v>
      </c>
      <c r="T3359" t="s">
        <v>127</v>
      </c>
      <c r="U3359" t="s">
        <v>343</v>
      </c>
      <c r="V3359" t="s">
        <v>270</v>
      </c>
      <c r="W3359" t="s">
        <v>60</v>
      </c>
      <c r="X3359" t="s">
        <v>51</v>
      </c>
      <c r="Y3359" t="s">
        <v>107</v>
      </c>
      <c r="Z3359" t="s">
        <v>84</v>
      </c>
      <c r="AA3359" t="s">
        <v>46</v>
      </c>
      <c r="AB3359" t="s">
        <v>380</v>
      </c>
      <c r="AC3359" t="s">
        <v>165</v>
      </c>
      <c r="AD3359" t="s">
        <v>184</v>
      </c>
      <c r="AE3359" t="s">
        <v>174</v>
      </c>
      <c r="AF3359" t="s">
        <v>85</v>
      </c>
      <c r="AG3359" t="s">
        <v>266</v>
      </c>
      <c r="AH3359" t="s">
        <v>54</v>
      </c>
      <c r="AI3359" t="s">
        <v>54</v>
      </c>
      <c r="AJ3359" t="s">
        <v>108</v>
      </c>
      <c r="AK3359" t="s">
        <v>173</v>
      </c>
      <c r="AL3359" t="s">
        <v>47</v>
      </c>
      <c r="AM3359" t="s">
        <v>47</v>
      </c>
      <c r="AN3359" t="s">
        <v>65</v>
      </c>
      <c r="AO3359" t="s">
        <v>145</v>
      </c>
    </row>
    <row r="3360" spans="1:41" hidden="1" x14ac:dyDescent="0.25">
      <c r="A3360" t="s">
        <v>14345</v>
      </c>
      <c r="B3360" t="s">
        <v>14346</v>
      </c>
      <c r="C3360" s="1" t="str">
        <f t="shared" si="212"/>
        <v>21:1063</v>
      </c>
      <c r="D3360" s="1" t="str">
        <f t="shared" si="213"/>
        <v>21:0124</v>
      </c>
      <c r="E3360" t="s">
        <v>14343</v>
      </c>
      <c r="F3360" t="s">
        <v>14347</v>
      </c>
      <c r="H3360">
        <v>50.544683800000001</v>
      </c>
      <c r="I3360">
        <v>-116.3648981</v>
      </c>
      <c r="J3360" s="1" t="str">
        <f t="shared" si="210"/>
        <v>NGR bulk stream sediment</v>
      </c>
      <c r="K3360" s="1" t="str">
        <f t="shared" si="211"/>
        <v>&lt;177 micron (NGR)</v>
      </c>
      <c r="L3360">
        <v>20</v>
      </c>
      <c r="M3360" t="s">
        <v>288</v>
      </c>
      <c r="N3360">
        <v>334</v>
      </c>
      <c r="O3360" t="s">
        <v>227</v>
      </c>
      <c r="P3360" t="s">
        <v>122</v>
      </c>
      <c r="Q3360" t="s">
        <v>780</v>
      </c>
      <c r="R3360" t="s">
        <v>185</v>
      </c>
      <c r="S3360" t="s">
        <v>507</v>
      </c>
      <c r="T3360" t="s">
        <v>127</v>
      </c>
      <c r="U3360" t="s">
        <v>100</v>
      </c>
      <c r="V3360" t="s">
        <v>227</v>
      </c>
      <c r="W3360" t="s">
        <v>164</v>
      </c>
      <c r="X3360" t="s">
        <v>51</v>
      </c>
      <c r="Y3360" t="s">
        <v>272</v>
      </c>
      <c r="Z3360" t="s">
        <v>84</v>
      </c>
      <c r="AA3360" t="s">
        <v>46</v>
      </c>
      <c r="AB3360" t="s">
        <v>380</v>
      </c>
      <c r="AC3360" t="s">
        <v>197</v>
      </c>
      <c r="AD3360" t="s">
        <v>184</v>
      </c>
      <c r="AE3360" t="s">
        <v>87</v>
      </c>
      <c r="AF3360" t="s">
        <v>85</v>
      </c>
      <c r="AG3360" t="s">
        <v>266</v>
      </c>
      <c r="AH3360" t="s">
        <v>46</v>
      </c>
      <c r="AI3360" t="s">
        <v>54</v>
      </c>
      <c r="AJ3360" t="s">
        <v>108</v>
      </c>
      <c r="AK3360" t="s">
        <v>173</v>
      </c>
      <c r="AL3360" t="s">
        <v>47</v>
      </c>
      <c r="AM3360" t="s">
        <v>47</v>
      </c>
      <c r="AN3360" t="s">
        <v>65</v>
      </c>
      <c r="AO3360" t="s">
        <v>175</v>
      </c>
    </row>
    <row r="3361" spans="1:41" hidden="1" x14ac:dyDescent="0.25">
      <c r="A3361" t="s">
        <v>14348</v>
      </c>
      <c r="B3361" t="s">
        <v>14349</v>
      </c>
      <c r="C3361" s="1" t="str">
        <f t="shared" si="212"/>
        <v>21:1063</v>
      </c>
      <c r="D3361" s="1" t="str">
        <f t="shared" si="213"/>
        <v>21:0124</v>
      </c>
      <c r="E3361" t="s">
        <v>14350</v>
      </c>
      <c r="F3361" t="s">
        <v>14351</v>
      </c>
      <c r="H3361">
        <v>50.488501900000003</v>
      </c>
      <c r="I3361">
        <v>-116.42336</v>
      </c>
      <c r="J3361" s="1" t="str">
        <f t="shared" si="210"/>
        <v>NGR bulk stream sediment</v>
      </c>
      <c r="K3361" s="1" t="str">
        <f t="shared" si="211"/>
        <v>&lt;177 micron (NGR)</v>
      </c>
      <c r="L3361">
        <v>20</v>
      </c>
      <c r="M3361" t="s">
        <v>157</v>
      </c>
      <c r="N3361">
        <v>335</v>
      </c>
      <c r="O3361" t="s">
        <v>475</v>
      </c>
      <c r="P3361" t="s">
        <v>103</v>
      </c>
      <c r="Q3361" t="s">
        <v>1568</v>
      </c>
      <c r="R3361" t="s">
        <v>87</v>
      </c>
      <c r="S3361" t="s">
        <v>184</v>
      </c>
      <c r="T3361" t="s">
        <v>99</v>
      </c>
      <c r="U3361" t="s">
        <v>236</v>
      </c>
      <c r="V3361" t="s">
        <v>270</v>
      </c>
      <c r="W3361" t="s">
        <v>493</v>
      </c>
      <c r="X3361" t="s">
        <v>52</v>
      </c>
      <c r="Y3361" t="s">
        <v>300</v>
      </c>
      <c r="Z3361" t="s">
        <v>56</v>
      </c>
      <c r="AA3361" t="s">
        <v>47</v>
      </c>
      <c r="AB3361" t="s">
        <v>199</v>
      </c>
      <c r="AC3361" t="s">
        <v>141</v>
      </c>
      <c r="AD3361" t="s">
        <v>226</v>
      </c>
      <c r="AE3361" t="s">
        <v>6475</v>
      </c>
      <c r="AF3361" t="s">
        <v>76</v>
      </c>
      <c r="AG3361" t="s">
        <v>406</v>
      </c>
      <c r="AH3361" t="s">
        <v>87</v>
      </c>
      <c r="AI3361" t="s">
        <v>185</v>
      </c>
      <c r="AJ3361" t="s">
        <v>267</v>
      </c>
      <c r="AK3361" t="s">
        <v>103</v>
      </c>
      <c r="AL3361" t="s">
        <v>47</v>
      </c>
      <c r="AM3361" t="s">
        <v>47</v>
      </c>
      <c r="AN3361" t="s">
        <v>508</v>
      </c>
      <c r="AO3361" t="s">
        <v>225</v>
      </c>
    </row>
    <row r="3362" spans="1:41" hidden="1" x14ac:dyDescent="0.25">
      <c r="A3362" t="s">
        <v>14352</v>
      </c>
      <c r="B3362" t="s">
        <v>14353</v>
      </c>
      <c r="C3362" s="1" t="str">
        <f t="shared" si="212"/>
        <v>21:1063</v>
      </c>
      <c r="D3362" s="1" t="str">
        <f t="shared" si="213"/>
        <v>21:0124</v>
      </c>
      <c r="E3362" t="s">
        <v>14354</v>
      </c>
      <c r="F3362" t="s">
        <v>14355</v>
      </c>
      <c r="H3362">
        <v>50.501453900000001</v>
      </c>
      <c r="I3362">
        <v>-116.4346372</v>
      </c>
      <c r="J3362" s="1" t="str">
        <f t="shared" si="210"/>
        <v>NGR bulk stream sediment</v>
      </c>
      <c r="K3362" s="1" t="str">
        <f t="shared" si="211"/>
        <v>&lt;177 micron (NGR)</v>
      </c>
      <c r="L3362">
        <v>20</v>
      </c>
      <c r="M3362" t="s">
        <v>170</v>
      </c>
      <c r="N3362">
        <v>336</v>
      </c>
      <c r="O3362" t="s">
        <v>14356</v>
      </c>
      <c r="P3362" t="s">
        <v>108</v>
      </c>
      <c r="Q3362" t="s">
        <v>652</v>
      </c>
      <c r="R3362" t="s">
        <v>209</v>
      </c>
      <c r="S3362" t="s">
        <v>226</v>
      </c>
      <c r="T3362" t="s">
        <v>98</v>
      </c>
      <c r="U3362" t="s">
        <v>160</v>
      </c>
      <c r="V3362" t="s">
        <v>224</v>
      </c>
      <c r="W3362" t="s">
        <v>493</v>
      </c>
      <c r="X3362" t="s">
        <v>52</v>
      </c>
      <c r="Y3362" t="s">
        <v>183</v>
      </c>
      <c r="Z3362" t="s">
        <v>199</v>
      </c>
      <c r="AA3362" t="s">
        <v>47</v>
      </c>
      <c r="AB3362" t="s">
        <v>199</v>
      </c>
      <c r="AC3362" t="s">
        <v>141</v>
      </c>
      <c r="AD3362" t="s">
        <v>237</v>
      </c>
      <c r="AE3362" t="s">
        <v>10382</v>
      </c>
      <c r="AF3362" t="s">
        <v>76</v>
      </c>
      <c r="AG3362" t="s">
        <v>58</v>
      </c>
      <c r="AH3362" t="s">
        <v>87</v>
      </c>
      <c r="AI3362" t="s">
        <v>61</v>
      </c>
      <c r="AJ3362" t="s">
        <v>50</v>
      </c>
      <c r="AK3362" t="s">
        <v>282</v>
      </c>
      <c r="AL3362" t="s">
        <v>122</v>
      </c>
      <c r="AM3362" t="s">
        <v>122</v>
      </c>
      <c r="AN3362" t="s">
        <v>638</v>
      </c>
      <c r="AO3362" t="s">
        <v>98</v>
      </c>
    </row>
    <row r="3363" spans="1:41" hidden="1" x14ac:dyDescent="0.25">
      <c r="A3363" t="s">
        <v>14357</v>
      </c>
      <c r="B3363" t="s">
        <v>14358</v>
      </c>
      <c r="C3363" s="1" t="str">
        <f t="shared" si="212"/>
        <v>21:1063</v>
      </c>
      <c r="D3363" s="1" t="str">
        <f t="shared" si="213"/>
        <v>21:0124</v>
      </c>
      <c r="E3363" t="s">
        <v>14359</v>
      </c>
      <c r="F3363" t="s">
        <v>14360</v>
      </c>
      <c r="H3363">
        <v>50.510831500000002</v>
      </c>
      <c r="I3363">
        <v>-116.4555859</v>
      </c>
      <c r="J3363" s="1" t="str">
        <f t="shared" si="210"/>
        <v>NGR bulk stream sediment</v>
      </c>
      <c r="K3363" s="1" t="str">
        <f t="shared" si="211"/>
        <v>&lt;177 micron (NGR)</v>
      </c>
      <c r="L3363">
        <v>20</v>
      </c>
      <c r="M3363" t="s">
        <v>180</v>
      </c>
      <c r="N3363">
        <v>337</v>
      </c>
      <c r="O3363" t="s">
        <v>112</v>
      </c>
      <c r="P3363" t="s">
        <v>55</v>
      </c>
      <c r="Q3363" t="s">
        <v>322</v>
      </c>
      <c r="R3363" t="s">
        <v>85</v>
      </c>
      <c r="S3363" t="s">
        <v>482</v>
      </c>
      <c r="T3363" t="s">
        <v>66</v>
      </c>
      <c r="U3363" t="s">
        <v>243</v>
      </c>
      <c r="V3363" t="s">
        <v>143</v>
      </c>
      <c r="W3363" t="s">
        <v>122</v>
      </c>
      <c r="X3363" t="s">
        <v>73</v>
      </c>
      <c r="Y3363" t="s">
        <v>290</v>
      </c>
      <c r="Z3363" t="s">
        <v>56</v>
      </c>
      <c r="AA3363" t="s">
        <v>47</v>
      </c>
      <c r="AB3363" t="s">
        <v>57</v>
      </c>
      <c r="AC3363" t="s">
        <v>50</v>
      </c>
      <c r="AD3363" t="s">
        <v>431</v>
      </c>
      <c r="AE3363" t="s">
        <v>78</v>
      </c>
      <c r="AF3363" t="s">
        <v>55</v>
      </c>
      <c r="AG3363" t="s">
        <v>137</v>
      </c>
      <c r="AH3363" t="s">
        <v>174</v>
      </c>
      <c r="AI3363" t="s">
        <v>185</v>
      </c>
      <c r="AJ3363" t="s">
        <v>50</v>
      </c>
      <c r="AK3363" t="s">
        <v>96</v>
      </c>
      <c r="AL3363" t="s">
        <v>47</v>
      </c>
      <c r="AM3363" t="s">
        <v>122</v>
      </c>
      <c r="AN3363" t="s">
        <v>543</v>
      </c>
      <c r="AO3363" t="s">
        <v>73</v>
      </c>
    </row>
    <row r="3364" spans="1:41" hidden="1" x14ac:dyDescent="0.25">
      <c r="A3364" t="s">
        <v>14361</v>
      </c>
      <c r="B3364" t="s">
        <v>14362</v>
      </c>
      <c r="C3364" s="1" t="str">
        <f t="shared" si="212"/>
        <v>21:1063</v>
      </c>
      <c r="D3364" s="1" t="str">
        <f t="shared" si="213"/>
        <v>21:0124</v>
      </c>
      <c r="E3364" t="s">
        <v>14363</v>
      </c>
      <c r="F3364" t="s">
        <v>14364</v>
      </c>
      <c r="H3364">
        <v>50.502309599999997</v>
      </c>
      <c r="I3364">
        <v>-116.4536902</v>
      </c>
      <c r="J3364" s="1" t="str">
        <f t="shared" si="210"/>
        <v>NGR bulk stream sediment</v>
      </c>
      <c r="K3364" s="1" t="str">
        <f t="shared" si="211"/>
        <v>&lt;177 micron (NGR)</v>
      </c>
      <c r="L3364">
        <v>20</v>
      </c>
      <c r="M3364" t="s">
        <v>195</v>
      </c>
      <c r="N3364">
        <v>338</v>
      </c>
      <c r="O3364" t="s">
        <v>82</v>
      </c>
      <c r="P3364" t="s">
        <v>47</v>
      </c>
      <c r="Q3364" t="s">
        <v>481</v>
      </c>
      <c r="R3364" t="s">
        <v>62</v>
      </c>
      <c r="S3364" t="s">
        <v>425</v>
      </c>
      <c r="T3364" t="s">
        <v>145</v>
      </c>
      <c r="U3364" t="s">
        <v>272</v>
      </c>
      <c r="V3364" t="s">
        <v>357</v>
      </c>
      <c r="W3364" t="s">
        <v>493</v>
      </c>
      <c r="X3364" t="s">
        <v>137</v>
      </c>
      <c r="Y3364" t="s">
        <v>184</v>
      </c>
      <c r="Z3364" t="s">
        <v>199</v>
      </c>
      <c r="AA3364" t="s">
        <v>122</v>
      </c>
      <c r="AB3364" t="s">
        <v>87</v>
      </c>
      <c r="AC3364" t="s">
        <v>82</v>
      </c>
      <c r="AD3364" t="s">
        <v>386</v>
      </c>
      <c r="AE3364" t="s">
        <v>257</v>
      </c>
      <c r="AF3364" t="s">
        <v>108</v>
      </c>
      <c r="AG3364" t="s">
        <v>740</v>
      </c>
      <c r="AH3364" t="s">
        <v>64</v>
      </c>
      <c r="AI3364" t="s">
        <v>63</v>
      </c>
      <c r="AJ3364" t="s">
        <v>2244</v>
      </c>
      <c r="AK3364" t="s">
        <v>129</v>
      </c>
      <c r="AL3364" t="s">
        <v>122</v>
      </c>
      <c r="AM3364" t="s">
        <v>103</v>
      </c>
      <c r="AN3364" t="s">
        <v>345</v>
      </c>
      <c r="AO3364" t="s">
        <v>112</v>
      </c>
    </row>
    <row r="3365" spans="1:41" hidden="1" x14ac:dyDescent="0.25">
      <c r="A3365" t="s">
        <v>14365</v>
      </c>
      <c r="B3365" t="s">
        <v>14366</v>
      </c>
      <c r="C3365" s="1" t="str">
        <f t="shared" si="212"/>
        <v>21:1063</v>
      </c>
      <c r="D3365" s="1" t="str">
        <f t="shared" si="213"/>
        <v>21:0124</v>
      </c>
      <c r="E3365" t="s">
        <v>14367</v>
      </c>
      <c r="F3365" t="s">
        <v>14368</v>
      </c>
      <c r="H3365">
        <v>50.504421299999997</v>
      </c>
      <c r="I3365">
        <v>-116.4478297</v>
      </c>
      <c r="J3365" s="1" t="str">
        <f t="shared" si="210"/>
        <v>NGR bulk stream sediment</v>
      </c>
      <c r="K3365" s="1" t="str">
        <f t="shared" si="211"/>
        <v>&lt;177 micron (NGR)</v>
      </c>
      <c r="L3365">
        <v>20</v>
      </c>
      <c r="M3365" t="s">
        <v>205</v>
      </c>
      <c r="N3365">
        <v>339</v>
      </c>
      <c r="O3365" t="s">
        <v>104</v>
      </c>
      <c r="P3365" t="s">
        <v>103</v>
      </c>
      <c r="Q3365" t="s">
        <v>1797</v>
      </c>
      <c r="R3365" t="s">
        <v>110</v>
      </c>
      <c r="S3365" t="s">
        <v>184</v>
      </c>
      <c r="T3365" t="s">
        <v>82</v>
      </c>
      <c r="U3365" t="s">
        <v>538</v>
      </c>
      <c r="V3365" t="s">
        <v>437</v>
      </c>
      <c r="W3365" t="s">
        <v>142</v>
      </c>
      <c r="X3365" t="s">
        <v>137</v>
      </c>
      <c r="Y3365" t="s">
        <v>160</v>
      </c>
      <c r="Z3365" t="s">
        <v>56</v>
      </c>
      <c r="AA3365" t="s">
        <v>46</v>
      </c>
      <c r="AB3365" t="s">
        <v>199</v>
      </c>
      <c r="AC3365" t="s">
        <v>475</v>
      </c>
      <c r="AD3365" t="s">
        <v>226</v>
      </c>
      <c r="AE3365" t="s">
        <v>6192</v>
      </c>
      <c r="AF3365" t="s">
        <v>76</v>
      </c>
      <c r="AG3365" t="s">
        <v>351</v>
      </c>
      <c r="AH3365" t="s">
        <v>87</v>
      </c>
      <c r="AI3365" t="s">
        <v>185</v>
      </c>
      <c r="AJ3365" t="s">
        <v>267</v>
      </c>
      <c r="AK3365" t="s">
        <v>72</v>
      </c>
      <c r="AL3365" t="s">
        <v>47</v>
      </c>
      <c r="AM3365" t="s">
        <v>122</v>
      </c>
      <c r="AN3365" t="s">
        <v>1304</v>
      </c>
      <c r="AO3365" t="s">
        <v>306</v>
      </c>
    </row>
    <row r="3366" spans="1:41" hidden="1" x14ac:dyDescent="0.25">
      <c r="A3366" t="s">
        <v>14369</v>
      </c>
      <c r="B3366" t="s">
        <v>14370</v>
      </c>
      <c r="C3366" s="1" t="str">
        <f t="shared" si="212"/>
        <v>21:1063</v>
      </c>
      <c r="D3366" s="1" t="str">
        <f t="shared" si="213"/>
        <v>21:0124</v>
      </c>
      <c r="E3366" t="s">
        <v>14371</v>
      </c>
      <c r="F3366" t="s">
        <v>14372</v>
      </c>
      <c r="H3366">
        <v>50.515280400000002</v>
      </c>
      <c r="I3366">
        <v>-116.44215320000001</v>
      </c>
      <c r="J3366" s="1" t="str">
        <f t="shared" si="210"/>
        <v>NGR bulk stream sediment</v>
      </c>
      <c r="K3366" s="1" t="str">
        <f t="shared" si="211"/>
        <v>&lt;177 micron (NGR)</v>
      </c>
      <c r="L3366">
        <v>20</v>
      </c>
      <c r="M3366" t="s">
        <v>214</v>
      </c>
      <c r="N3366">
        <v>340</v>
      </c>
      <c r="O3366" t="s">
        <v>1750</v>
      </c>
      <c r="P3366" t="s">
        <v>50</v>
      </c>
      <c r="Q3366" t="s">
        <v>234</v>
      </c>
      <c r="R3366" t="s">
        <v>78</v>
      </c>
      <c r="S3366" t="s">
        <v>207</v>
      </c>
      <c r="T3366" t="s">
        <v>82</v>
      </c>
      <c r="U3366" t="s">
        <v>218</v>
      </c>
      <c r="V3366" t="s">
        <v>128</v>
      </c>
      <c r="W3366" t="s">
        <v>151</v>
      </c>
      <c r="X3366" t="s">
        <v>58</v>
      </c>
      <c r="Y3366" t="s">
        <v>291</v>
      </c>
      <c r="Z3366" t="s">
        <v>53</v>
      </c>
      <c r="AA3366" t="s">
        <v>46</v>
      </c>
      <c r="AB3366" t="s">
        <v>57</v>
      </c>
      <c r="AC3366" t="s">
        <v>217</v>
      </c>
      <c r="AD3366" t="s">
        <v>386</v>
      </c>
      <c r="AE3366" t="s">
        <v>228</v>
      </c>
      <c r="AF3366" t="s">
        <v>76</v>
      </c>
      <c r="AG3366" t="s">
        <v>76</v>
      </c>
      <c r="AH3366" t="s">
        <v>105</v>
      </c>
      <c r="AI3366" t="s">
        <v>81</v>
      </c>
      <c r="AJ3366" t="s">
        <v>1194</v>
      </c>
      <c r="AK3366" t="s">
        <v>271</v>
      </c>
      <c r="AL3366" t="s">
        <v>122</v>
      </c>
      <c r="AM3366" t="s">
        <v>51</v>
      </c>
      <c r="AN3366" t="s">
        <v>215</v>
      </c>
      <c r="AO3366" t="s">
        <v>165</v>
      </c>
    </row>
    <row r="3367" spans="1:41" hidden="1" x14ac:dyDescent="0.25">
      <c r="A3367" t="s">
        <v>14373</v>
      </c>
      <c r="B3367" t="s">
        <v>14374</v>
      </c>
      <c r="C3367" s="1" t="str">
        <f t="shared" si="212"/>
        <v>21:1063</v>
      </c>
      <c r="D3367" s="1" t="str">
        <f t="shared" si="213"/>
        <v>21:0124</v>
      </c>
      <c r="E3367" t="s">
        <v>14375</v>
      </c>
      <c r="F3367" t="s">
        <v>14376</v>
      </c>
      <c r="H3367">
        <v>50.482815899999999</v>
      </c>
      <c r="I3367">
        <v>-116.60921140000001</v>
      </c>
      <c r="J3367" s="1" t="str">
        <f t="shared" si="210"/>
        <v>NGR bulk stream sediment</v>
      </c>
      <c r="K3367" s="1" t="str">
        <f t="shared" si="211"/>
        <v>&lt;177 micron (NGR)</v>
      </c>
      <c r="L3367">
        <v>20</v>
      </c>
      <c r="M3367" t="s">
        <v>223</v>
      </c>
      <c r="N3367">
        <v>341</v>
      </c>
      <c r="O3367" t="s">
        <v>258</v>
      </c>
      <c r="P3367" t="s">
        <v>103</v>
      </c>
      <c r="Q3367" t="s">
        <v>189</v>
      </c>
      <c r="R3367" t="s">
        <v>235</v>
      </c>
      <c r="S3367" t="s">
        <v>431</v>
      </c>
      <c r="T3367" t="s">
        <v>165</v>
      </c>
      <c r="U3367" t="s">
        <v>146</v>
      </c>
      <c r="V3367" t="s">
        <v>493</v>
      </c>
      <c r="W3367" t="s">
        <v>270</v>
      </c>
      <c r="X3367" t="s">
        <v>52</v>
      </c>
      <c r="Y3367" t="s">
        <v>559</v>
      </c>
      <c r="Z3367" t="s">
        <v>56</v>
      </c>
      <c r="AA3367" t="s">
        <v>46</v>
      </c>
      <c r="AB3367" t="s">
        <v>149</v>
      </c>
      <c r="AC3367" t="s">
        <v>418</v>
      </c>
      <c r="AD3367" t="s">
        <v>146</v>
      </c>
      <c r="AE3367" t="s">
        <v>235</v>
      </c>
      <c r="AF3367" t="s">
        <v>76</v>
      </c>
      <c r="AG3367" t="s">
        <v>678</v>
      </c>
      <c r="AH3367" t="s">
        <v>174</v>
      </c>
      <c r="AI3367" t="s">
        <v>110</v>
      </c>
      <c r="AJ3367" t="s">
        <v>175</v>
      </c>
      <c r="AK3367" t="s">
        <v>271</v>
      </c>
      <c r="AL3367" t="s">
        <v>47</v>
      </c>
      <c r="AM3367" t="s">
        <v>122</v>
      </c>
      <c r="AN3367" t="s">
        <v>568</v>
      </c>
      <c r="AO3367" t="s">
        <v>59</v>
      </c>
    </row>
    <row r="3368" spans="1:41" hidden="1" x14ac:dyDescent="0.25">
      <c r="A3368" t="s">
        <v>14377</v>
      </c>
      <c r="B3368" t="s">
        <v>14378</v>
      </c>
      <c r="C3368" s="1" t="str">
        <f t="shared" si="212"/>
        <v>21:1063</v>
      </c>
      <c r="D3368" s="1" t="str">
        <f t="shared" si="213"/>
        <v>21:0124</v>
      </c>
      <c r="E3368" t="s">
        <v>14379</v>
      </c>
      <c r="F3368" t="s">
        <v>14380</v>
      </c>
      <c r="H3368">
        <v>50.479168399999999</v>
      </c>
      <c r="I3368">
        <v>-116.61070909999999</v>
      </c>
      <c r="J3368" s="1" t="str">
        <f t="shared" si="210"/>
        <v>NGR bulk stream sediment</v>
      </c>
      <c r="K3368" s="1" t="str">
        <f t="shared" si="211"/>
        <v>&lt;177 micron (NGR)</v>
      </c>
      <c r="L3368">
        <v>20</v>
      </c>
      <c r="M3368" t="s">
        <v>233</v>
      </c>
      <c r="N3368">
        <v>342</v>
      </c>
      <c r="O3368" t="s">
        <v>13065</v>
      </c>
      <c r="P3368" t="s">
        <v>49</v>
      </c>
      <c r="Q3368" t="s">
        <v>1121</v>
      </c>
      <c r="R3368" t="s">
        <v>62</v>
      </c>
      <c r="S3368" t="s">
        <v>284</v>
      </c>
      <c r="T3368" t="s">
        <v>165</v>
      </c>
      <c r="U3368" t="s">
        <v>320</v>
      </c>
      <c r="V3368" t="s">
        <v>257</v>
      </c>
      <c r="W3368" t="s">
        <v>371</v>
      </c>
      <c r="X3368" t="s">
        <v>267</v>
      </c>
      <c r="Y3368" t="s">
        <v>386</v>
      </c>
      <c r="Z3368" t="s">
        <v>84</v>
      </c>
      <c r="AA3368" t="s">
        <v>46</v>
      </c>
      <c r="AB3368" t="s">
        <v>198</v>
      </c>
      <c r="AC3368" t="s">
        <v>934</v>
      </c>
      <c r="AD3368" t="s">
        <v>100</v>
      </c>
      <c r="AE3368" t="s">
        <v>149</v>
      </c>
      <c r="AF3368" t="s">
        <v>85</v>
      </c>
      <c r="AG3368" t="s">
        <v>633</v>
      </c>
      <c r="AH3368" t="s">
        <v>174</v>
      </c>
      <c r="AI3368" t="s">
        <v>161</v>
      </c>
      <c r="AJ3368" t="s">
        <v>3210</v>
      </c>
      <c r="AK3368" t="s">
        <v>238</v>
      </c>
      <c r="AL3368" t="s">
        <v>47</v>
      </c>
      <c r="AM3368" t="s">
        <v>73</v>
      </c>
      <c r="AN3368" t="s">
        <v>817</v>
      </c>
      <c r="AO3368" t="s">
        <v>59</v>
      </c>
    </row>
    <row r="3369" spans="1:41" hidden="1" x14ac:dyDescent="0.25">
      <c r="A3369" t="s">
        <v>14381</v>
      </c>
      <c r="B3369" t="s">
        <v>14382</v>
      </c>
      <c r="C3369" s="1" t="str">
        <f t="shared" si="212"/>
        <v>21:1063</v>
      </c>
      <c r="D3369" s="1" t="str">
        <f t="shared" si="213"/>
        <v>21:0124</v>
      </c>
      <c r="E3369" t="s">
        <v>14383</v>
      </c>
      <c r="F3369" t="s">
        <v>14384</v>
      </c>
      <c r="H3369">
        <v>50.489929799999999</v>
      </c>
      <c r="I3369">
        <v>-116.5799681</v>
      </c>
      <c r="J3369" s="1" t="str">
        <f t="shared" si="210"/>
        <v>NGR bulk stream sediment</v>
      </c>
      <c r="K3369" s="1" t="str">
        <f t="shared" si="211"/>
        <v>&lt;177 micron (NGR)</v>
      </c>
      <c r="L3369">
        <v>20</v>
      </c>
      <c r="M3369" t="s">
        <v>248</v>
      </c>
      <c r="N3369">
        <v>343</v>
      </c>
      <c r="O3369" t="s">
        <v>98</v>
      </c>
      <c r="P3369" t="s">
        <v>103</v>
      </c>
      <c r="Q3369" t="s">
        <v>1157</v>
      </c>
      <c r="R3369" t="s">
        <v>62</v>
      </c>
      <c r="S3369" t="s">
        <v>184</v>
      </c>
      <c r="T3369" t="s">
        <v>98</v>
      </c>
      <c r="U3369" t="s">
        <v>532</v>
      </c>
      <c r="V3369" t="s">
        <v>392</v>
      </c>
      <c r="W3369" t="s">
        <v>437</v>
      </c>
      <c r="X3369" t="s">
        <v>73</v>
      </c>
      <c r="Y3369" t="s">
        <v>258</v>
      </c>
      <c r="Z3369" t="s">
        <v>56</v>
      </c>
      <c r="AA3369" t="s">
        <v>46</v>
      </c>
      <c r="AB3369" t="s">
        <v>57</v>
      </c>
      <c r="AC3369" t="s">
        <v>131</v>
      </c>
      <c r="AD3369" t="s">
        <v>207</v>
      </c>
      <c r="AE3369" t="s">
        <v>149</v>
      </c>
      <c r="AF3369" t="s">
        <v>267</v>
      </c>
      <c r="AG3369" t="s">
        <v>359</v>
      </c>
      <c r="AH3369" t="s">
        <v>185</v>
      </c>
      <c r="AI3369" t="s">
        <v>87</v>
      </c>
      <c r="AJ3369" t="s">
        <v>209</v>
      </c>
      <c r="AK3369" t="s">
        <v>123</v>
      </c>
      <c r="AL3369" t="s">
        <v>47</v>
      </c>
      <c r="AM3369" t="s">
        <v>122</v>
      </c>
      <c r="AN3369" t="s">
        <v>152</v>
      </c>
      <c r="AO3369" t="s">
        <v>145</v>
      </c>
    </row>
    <row r="3370" spans="1:41" hidden="1" x14ac:dyDescent="0.25">
      <c r="A3370" t="s">
        <v>14385</v>
      </c>
      <c r="B3370" t="s">
        <v>14386</v>
      </c>
      <c r="C3370" s="1" t="str">
        <f t="shared" si="212"/>
        <v>21:1063</v>
      </c>
      <c r="D3370" s="1" t="str">
        <f t="shared" si="213"/>
        <v>21:0124</v>
      </c>
      <c r="E3370" t="s">
        <v>14387</v>
      </c>
      <c r="F3370" t="s">
        <v>14388</v>
      </c>
      <c r="H3370">
        <v>50.428838900000002</v>
      </c>
      <c r="I3370">
        <v>-116.4966295</v>
      </c>
      <c r="J3370" s="1" t="str">
        <f t="shared" si="210"/>
        <v>NGR bulk stream sediment</v>
      </c>
      <c r="K3370" s="1" t="str">
        <f t="shared" si="211"/>
        <v>&lt;177 micron (NGR)</v>
      </c>
      <c r="L3370">
        <v>20</v>
      </c>
      <c r="M3370" t="s">
        <v>256</v>
      </c>
      <c r="N3370">
        <v>344</v>
      </c>
      <c r="O3370" t="s">
        <v>5140</v>
      </c>
      <c r="P3370" t="s">
        <v>47</v>
      </c>
      <c r="Q3370" t="s">
        <v>14389</v>
      </c>
      <c r="R3370" t="s">
        <v>185</v>
      </c>
      <c r="S3370" t="s">
        <v>226</v>
      </c>
      <c r="T3370" t="s">
        <v>80</v>
      </c>
      <c r="U3370" t="s">
        <v>251</v>
      </c>
      <c r="V3370" t="s">
        <v>151</v>
      </c>
      <c r="W3370" t="s">
        <v>123</v>
      </c>
      <c r="X3370" t="s">
        <v>122</v>
      </c>
      <c r="Y3370" t="s">
        <v>329</v>
      </c>
      <c r="Z3370" t="s">
        <v>56</v>
      </c>
      <c r="AA3370" t="s">
        <v>103</v>
      </c>
      <c r="AB3370" t="s">
        <v>62</v>
      </c>
      <c r="AC3370" t="s">
        <v>241</v>
      </c>
      <c r="AD3370" t="s">
        <v>590</v>
      </c>
      <c r="AE3370" t="s">
        <v>2143</v>
      </c>
      <c r="AF3370" t="s">
        <v>108</v>
      </c>
      <c r="AG3370" t="s">
        <v>58</v>
      </c>
      <c r="AH3370" t="s">
        <v>54</v>
      </c>
      <c r="AI3370" t="s">
        <v>87</v>
      </c>
      <c r="AJ3370" t="s">
        <v>66</v>
      </c>
      <c r="AK3370" t="s">
        <v>73</v>
      </c>
      <c r="AL3370" t="s">
        <v>47</v>
      </c>
      <c r="AM3370" t="s">
        <v>47</v>
      </c>
      <c r="AN3370" t="s">
        <v>372</v>
      </c>
      <c r="AO3370" t="s">
        <v>50</v>
      </c>
    </row>
    <row r="3371" spans="1:41" hidden="1" x14ac:dyDescent="0.25">
      <c r="A3371" t="s">
        <v>14390</v>
      </c>
      <c r="B3371" t="s">
        <v>14391</v>
      </c>
      <c r="C3371" s="1" t="str">
        <f t="shared" si="212"/>
        <v>21:1063</v>
      </c>
      <c r="D3371" s="1" t="str">
        <f t="shared" si="213"/>
        <v>21:0124</v>
      </c>
      <c r="E3371" t="s">
        <v>14392</v>
      </c>
      <c r="F3371" t="s">
        <v>14393</v>
      </c>
      <c r="H3371">
        <v>50.448402999999999</v>
      </c>
      <c r="I3371">
        <v>-116.5145922</v>
      </c>
      <c r="J3371" s="1" t="str">
        <f t="shared" si="210"/>
        <v>NGR bulk stream sediment</v>
      </c>
      <c r="K3371" s="1" t="str">
        <f t="shared" si="211"/>
        <v>&lt;177 micron (NGR)</v>
      </c>
      <c r="L3371">
        <v>20</v>
      </c>
      <c r="M3371" t="s">
        <v>265</v>
      </c>
      <c r="N3371">
        <v>345</v>
      </c>
      <c r="O3371" t="s">
        <v>104</v>
      </c>
      <c r="P3371" t="s">
        <v>103</v>
      </c>
      <c r="Q3371" t="s">
        <v>424</v>
      </c>
      <c r="R3371" t="s">
        <v>87</v>
      </c>
      <c r="S3371" t="s">
        <v>431</v>
      </c>
      <c r="T3371" t="s">
        <v>59</v>
      </c>
      <c r="U3371" t="s">
        <v>243</v>
      </c>
      <c r="V3371" t="s">
        <v>200</v>
      </c>
      <c r="W3371" t="s">
        <v>60</v>
      </c>
      <c r="X3371" t="s">
        <v>55</v>
      </c>
      <c r="Y3371" t="s">
        <v>482</v>
      </c>
      <c r="Z3371" t="s">
        <v>199</v>
      </c>
      <c r="AA3371" t="s">
        <v>46</v>
      </c>
      <c r="AB3371" t="s">
        <v>199</v>
      </c>
      <c r="AC3371" t="s">
        <v>112</v>
      </c>
      <c r="AD3371" t="s">
        <v>273</v>
      </c>
      <c r="AE3371" t="s">
        <v>292</v>
      </c>
      <c r="AF3371" t="s">
        <v>118</v>
      </c>
      <c r="AG3371" t="s">
        <v>723</v>
      </c>
      <c r="AH3371" t="s">
        <v>174</v>
      </c>
      <c r="AI3371" t="s">
        <v>105</v>
      </c>
      <c r="AJ3371" t="s">
        <v>66</v>
      </c>
      <c r="AK3371" t="s">
        <v>271</v>
      </c>
      <c r="AL3371" t="s">
        <v>47</v>
      </c>
      <c r="AM3371" t="s">
        <v>122</v>
      </c>
      <c r="AN3371" t="s">
        <v>668</v>
      </c>
      <c r="AO3371" t="s">
        <v>225</v>
      </c>
    </row>
    <row r="3372" spans="1:41" hidden="1" x14ac:dyDescent="0.25">
      <c r="A3372" t="s">
        <v>14394</v>
      </c>
      <c r="B3372" t="s">
        <v>14395</v>
      </c>
      <c r="C3372" s="1" t="str">
        <f t="shared" si="212"/>
        <v>21:1063</v>
      </c>
      <c r="D3372" s="1" t="str">
        <f t="shared" si="213"/>
        <v>21:0124</v>
      </c>
      <c r="E3372" t="s">
        <v>14396</v>
      </c>
      <c r="F3372" t="s">
        <v>14397</v>
      </c>
      <c r="H3372">
        <v>50.448723100000002</v>
      </c>
      <c r="I3372">
        <v>-116.5182523</v>
      </c>
      <c r="J3372" s="1" t="str">
        <f t="shared" si="210"/>
        <v>NGR bulk stream sediment</v>
      </c>
      <c r="K3372" s="1" t="str">
        <f t="shared" si="211"/>
        <v>&lt;177 micron (NGR)</v>
      </c>
      <c r="L3372">
        <v>21</v>
      </c>
      <c r="M3372" t="s">
        <v>45</v>
      </c>
      <c r="N3372">
        <v>346</v>
      </c>
      <c r="O3372" t="s">
        <v>98</v>
      </c>
      <c r="P3372" t="s">
        <v>47</v>
      </c>
      <c r="Q3372" t="s">
        <v>1069</v>
      </c>
      <c r="R3372" t="s">
        <v>149</v>
      </c>
      <c r="S3372" t="s">
        <v>237</v>
      </c>
      <c r="T3372" t="s">
        <v>82</v>
      </c>
      <c r="U3372" t="s">
        <v>131</v>
      </c>
      <c r="V3372" t="s">
        <v>73</v>
      </c>
      <c r="W3372" t="s">
        <v>455</v>
      </c>
      <c r="X3372" t="s">
        <v>58</v>
      </c>
      <c r="Y3372" t="s">
        <v>829</v>
      </c>
      <c r="Z3372" t="s">
        <v>84</v>
      </c>
      <c r="AA3372" t="s">
        <v>46</v>
      </c>
      <c r="AB3372" t="s">
        <v>57</v>
      </c>
      <c r="AC3372" t="s">
        <v>99</v>
      </c>
      <c r="AD3372" t="s">
        <v>226</v>
      </c>
      <c r="AE3372" t="s">
        <v>185</v>
      </c>
      <c r="AF3372" t="s">
        <v>58</v>
      </c>
      <c r="AG3372" t="s">
        <v>898</v>
      </c>
      <c r="AH3372" t="s">
        <v>110</v>
      </c>
      <c r="AI3372" t="s">
        <v>47</v>
      </c>
      <c r="AJ3372" t="s">
        <v>209</v>
      </c>
      <c r="AK3372" t="s">
        <v>336</v>
      </c>
      <c r="AL3372" t="s">
        <v>85</v>
      </c>
      <c r="AM3372" t="s">
        <v>103</v>
      </c>
      <c r="AN3372" t="s">
        <v>2563</v>
      </c>
      <c r="AO3372" t="s">
        <v>306</v>
      </c>
    </row>
    <row r="3373" spans="1:41" hidden="1" x14ac:dyDescent="0.25">
      <c r="A3373" t="s">
        <v>14398</v>
      </c>
      <c r="B3373" t="s">
        <v>14399</v>
      </c>
      <c r="C3373" s="1" t="str">
        <f t="shared" si="212"/>
        <v>21:1063</v>
      </c>
      <c r="D3373" s="1" t="str">
        <f t="shared" si="213"/>
        <v>21:0124</v>
      </c>
      <c r="E3373" t="s">
        <v>14400</v>
      </c>
      <c r="F3373" t="s">
        <v>14401</v>
      </c>
      <c r="H3373">
        <v>50.4553516</v>
      </c>
      <c r="I3373">
        <v>-116.5111371</v>
      </c>
      <c r="J3373" s="1" t="str">
        <f t="shared" si="210"/>
        <v>NGR bulk stream sediment</v>
      </c>
      <c r="K3373" s="1" t="str">
        <f t="shared" si="211"/>
        <v>&lt;177 micron (NGR)</v>
      </c>
      <c r="L3373">
        <v>21</v>
      </c>
      <c r="M3373" t="s">
        <v>71</v>
      </c>
      <c r="N3373">
        <v>347</v>
      </c>
      <c r="O3373" t="s">
        <v>145</v>
      </c>
      <c r="P3373" t="s">
        <v>103</v>
      </c>
      <c r="Q3373" t="s">
        <v>513</v>
      </c>
      <c r="R3373" t="s">
        <v>55</v>
      </c>
      <c r="S3373" t="s">
        <v>431</v>
      </c>
      <c r="T3373" t="s">
        <v>267</v>
      </c>
      <c r="U3373" t="s">
        <v>239</v>
      </c>
      <c r="V3373" t="s">
        <v>150</v>
      </c>
      <c r="W3373" t="s">
        <v>103</v>
      </c>
      <c r="X3373" t="s">
        <v>137</v>
      </c>
      <c r="Y3373" t="s">
        <v>554</v>
      </c>
      <c r="Z3373" t="s">
        <v>56</v>
      </c>
      <c r="AA3373" t="s">
        <v>47</v>
      </c>
      <c r="AB3373" t="s">
        <v>57</v>
      </c>
      <c r="AC3373" t="s">
        <v>85</v>
      </c>
      <c r="AD3373" t="s">
        <v>431</v>
      </c>
      <c r="AE3373" t="s">
        <v>173</v>
      </c>
      <c r="AF3373" t="s">
        <v>108</v>
      </c>
      <c r="AG3373" t="s">
        <v>1017</v>
      </c>
      <c r="AH3373" t="s">
        <v>110</v>
      </c>
      <c r="AI3373" t="s">
        <v>47</v>
      </c>
      <c r="AJ3373" t="s">
        <v>175</v>
      </c>
      <c r="AK3373" t="s">
        <v>188</v>
      </c>
      <c r="AL3373" t="s">
        <v>122</v>
      </c>
      <c r="AM3373" t="s">
        <v>51</v>
      </c>
      <c r="AN3373" t="s">
        <v>780</v>
      </c>
      <c r="AO3373" t="s">
        <v>66</v>
      </c>
    </row>
    <row r="3374" spans="1:41" hidden="1" x14ac:dyDescent="0.25">
      <c r="A3374" t="s">
        <v>14402</v>
      </c>
      <c r="B3374" t="s">
        <v>14403</v>
      </c>
      <c r="C3374" s="1" t="str">
        <f t="shared" si="212"/>
        <v>21:1063</v>
      </c>
      <c r="D3374" s="1" t="str">
        <f t="shared" si="213"/>
        <v>21:0124</v>
      </c>
      <c r="E3374" t="s">
        <v>14404</v>
      </c>
      <c r="F3374" t="s">
        <v>14405</v>
      </c>
      <c r="H3374">
        <v>50.469602899999998</v>
      </c>
      <c r="I3374">
        <v>-116.5282259</v>
      </c>
      <c r="J3374" s="1" t="str">
        <f t="shared" si="210"/>
        <v>NGR bulk stream sediment</v>
      </c>
      <c r="K3374" s="1" t="str">
        <f t="shared" si="211"/>
        <v>&lt;177 micron (NGR)</v>
      </c>
      <c r="L3374">
        <v>21</v>
      </c>
      <c r="M3374" t="s">
        <v>95</v>
      </c>
      <c r="N3374">
        <v>348</v>
      </c>
      <c r="O3374" t="s">
        <v>197</v>
      </c>
      <c r="P3374" t="s">
        <v>103</v>
      </c>
      <c r="Q3374" t="s">
        <v>299</v>
      </c>
      <c r="R3374" t="s">
        <v>198</v>
      </c>
      <c r="S3374" t="s">
        <v>431</v>
      </c>
      <c r="T3374" t="s">
        <v>98</v>
      </c>
      <c r="U3374" t="s">
        <v>144</v>
      </c>
      <c r="V3374" t="s">
        <v>129</v>
      </c>
      <c r="W3374" t="s">
        <v>51</v>
      </c>
      <c r="X3374" t="s">
        <v>137</v>
      </c>
      <c r="Y3374" t="s">
        <v>291</v>
      </c>
      <c r="Z3374" t="s">
        <v>56</v>
      </c>
      <c r="AA3374" t="s">
        <v>108</v>
      </c>
      <c r="AB3374" t="s">
        <v>54</v>
      </c>
      <c r="AC3374" t="s">
        <v>306</v>
      </c>
      <c r="AD3374" t="s">
        <v>438</v>
      </c>
      <c r="AE3374" t="s">
        <v>185</v>
      </c>
      <c r="AF3374" t="s">
        <v>85</v>
      </c>
      <c r="AG3374" t="s">
        <v>791</v>
      </c>
      <c r="AH3374" t="s">
        <v>105</v>
      </c>
      <c r="AI3374" t="s">
        <v>64</v>
      </c>
      <c r="AJ3374" t="s">
        <v>50</v>
      </c>
      <c r="AK3374" t="s">
        <v>366</v>
      </c>
      <c r="AL3374" t="s">
        <v>197</v>
      </c>
      <c r="AM3374" t="s">
        <v>122</v>
      </c>
      <c r="AN3374" t="s">
        <v>832</v>
      </c>
      <c r="AO3374" t="s">
        <v>59</v>
      </c>
    </row>
    <row r="3375" spans="1:41" hidden="1" x14ac:dyDescent="0.25">
      <c r="A3375" t="s">
        <v>14406</v>
      </c>
      <c r="B3375" t="s">
        <v>14407</v>
      </c>
      <c r="C3375" s="1" t="str">
        <f t="shared" si="212"/>
        <v>21:1063</v>
      </c>
      <c r="D3375" s="1" t="str">
        <f t="shared" si="213"/>
        <v>21:0124</v>
      </c>
      <c r="E3375" t="s">
        <v>14408</v>
      </c>
      <c r="F3375" t="s">
        <v>14409</v>
      </c>
      <c r="H3375">
        <v>50.4753477</v>
      </c>
      <c r="I3375">
        <v>-116.52507970000001</v>
      </c>
      <c r="J3375" s="1" t="str">
        <f t="shared" si="210"/>
        <v>NGR bulk stream sediment</v>
      </c>
      <c r="K3375" s="1" t="str">
        <f t="shared" si="211"/>
        <v>&lt;177 micron (NGR)</v>
      </c>
      <c r="L3375">
        <v>21</v>
      </c>
      <c r="M3375" t="s">
        <v>117</v>
      </c>
      <c r="N3375">
        <v>349</v>
      </c>
      <c r="O3375" t="s">
        <v>242</v>
      </c>
      <c r="P3375" t="s">
        <v>47</v>
      </c>
      <c r="Q3375" t="s">
        <v>780</v>
      </c>
      <c r="R3375" t="s">
        <v>60</v>
      </c>
      <c r="S3375" t="s">
        <v>250</v>
      </c>
      <c r="T3375" t="s">
        <v>267</v>
      </c>
      <c r="U3375" t="s">
        <v>162</v>
      </c>
      <c r="V3375" t="s">
        <v>164</v>
      </c>
      <c r="W3375" t="s">
        <v>60</v>
      </c>
      <c r="X3375" t="s">
        <v>103</v>
      </c>
      <c r="Y3375" t="s">
        <v>141</v>
      </c>
      <c r="Z3375" t="s">
        <v>56</v>
      </c>
      <c r="AA3375" t="s">
        <v>46</v>
      </c>
      <c r="AB3375" t="s">
        <v>84</v>
      </c>
      <c r="AC3375" t="s">
        <v>217</v>
      </c>
      <c r="AD3375" t="s">
        <v>507</v>
      </c>
      <c r="AE3375" t="s">
        <v>61</v>
      </c>
      <c r="AF3375" t="s">
        <v>58</v>
      </c>
      <c r="AG3375" t="s">
        <v>182</v>
      </c>
      <c r="AH3375" t="s">
        <v>57</v>
      </c>
      <c r="AI3375" t="s">
        <v>149</v>
      </c>
      <c r="AJ3375" t="s">
        <v>150</v>
      </c>
      <c r="AK3375" t="s">
        <v>139</v>
      </c>
      <c r="AL3375" t="s">
        <v>47</v>
      </c>
      <c r="AM3375" t="s">
        <v>47</v>
      </c>
      <c r="AN3375" t="s">
        <v>508</v>
      </c>
      <c r="AO3375" t="s">
        <v>59</v>
      </c>
    </row>
    <row r="3376" spans="1:41" hidden="1" x14ac:dyDescent="0.25">
      <c r="A3376" t="s">
        <v>14410</v>
      </c>
      <c r="B3376" t="s">
        <v>14411</v>
      </c>
      <c r="C3376" s="1" t="str">
        <f t="shared" si="212"/>
        <v>21:1063</v>
      </c>
      <c r="D3376" s="1" t="str">
        <f t="shared" si="213"/>
        <v>21:0124</v>
      </c>
      <c r="E3376" t="s">
        <v>14412</v>
      </c>
      <c r="F3376" t="s">
        <v>14413</v>
      </c>
      <c r="H3376">
        <v>50.501663000000001</v>
      </c>
      <c r="I3376">
        <v>-116.5360233</v>
      </c>
      <c r="J3376" s="1" t="str">
        <f t="shared" si="210"/>
        <v>NGR bulk stream sediment</v>
      </c>
      <c r="K3376" s="1" t="str">
        <f t="shared" si="211"/>
        <v>&lt;177 micron (NGR)</v>
      </c>
      <c r="L3376">
        <v>21</v>
      </c>
      <c r="M3376" t="s">
        <v>280</v>
      </c>
      <c r="N3376">
        <v>350</v>
      </c>
      <c r="O3376" t="s">
        <v>267</v>
      </c>
      <c r="P3376" t="s">
        <v>122</v>
      </c>
      <c r="Q3376" t="s">
        <v>592</v>
      </c>
      <c r="R3376" t="s">
        <v>209</v>
      </c>
      <c r="S3376" t="s">
        <v>83</v>
      </c>
      <c r="T3376" t="s">
        <v>98</v>
      </c>
      <c r="U3376" t="s">
        <v>258</v>
      </c>
      <c r="V3376" t="s">
        <v>224</v>
      </c>
      <c r="W3376" t="s">
        <v>228</v>
      </c>
      <c r="X3376" t="s">
        <v>103</v>
      </c>
      <c r="Y3376" t="s">
        <v>306</v>
      </c>
      <c r="Z3376" t="s">
        <v>56</v>
      </c>
      <c r="AA3376" t="s">
        <v>46</v>
      </c>
      <c r="AB3376" t="s">
        <v>62</v>
      </c>
      <c r="AC3376" t="s">
        <v>225</v>
      </c>
      <c r="AD3376" t="s">
        <v>184</v>
      </c>
      <c r="AE3376" t="s">
        <v>182</v>
      </c>
      <c r="AF3376" t="s">
        <v>76</v>
      </c>
      <c r="AG3376" t="s">
        <v>271</v>
      </c>
      <c r="AH3376" t="s">
        <v>46</v>
      </c>
      <c r="AI3376" t="s">
        <v>46</v>
      </c>
      <c r="AJ3376" t="s">
        <v>58</v>
      </c>
      <c r="AK3376" t="s">
        <v>122</v>
      </c>
      <c r="AL3376" t="s">
        <v>47</v>
      </c>
      <c r="AM3376" t="s">
        <v>122</v>
      </c>
      <c r="AN3376" t="s">
        <v>171</v>
      </c>
      <c r="AO3376" t="s">
        <v>330</v>
      </c>
    </row>
    <row r="3377" spans="1:41" hidden="1" x14ac:dyDescent="0.25">
      <c r="A3377" t="s">
        <v>14414</v>
      </c>
      <c r="B3377" t="s">
        <v>14415</v>
      </c>
      <c r="C3377" s="1" t="str">
        <f t="shared" si="212"/>
        <v>21:1063</v>
      </c>
      <c r="D3377" s="1" t="str">
        <f t="shared" si="213"/>
        <v>21:0124</v>
      </c>
      <c r="E3377" t="s">
        <v>14412</v>
      </c>
      <c r="F3377" t="s">
        <v>14416</v>
      </c>
      <c r="H3377">
        <v>50.501663000000001</v>
      </c>
      <c r="I3377">
        <v>-116.5360233</v>
      </c>
      <c r="J3377" s="1" t="str">
        <f t="shared" si="210"/>
        <v>NGR bulk stream sediment</v>
      </c>
      <c r="K3377" s="1" t="str">
        <f t="shared" si="211"/>
        <v>&lt;177 micron (NGR)</v>
      </c>
      <c r="L3377">
        <v>21</v>
      </c>
      <c r="M3377" t="s">
        <v>288</v>
      </c>
      <c r="N3377">
        <v>351</v>
      </c>
      <c r="O3377" t="s">
        <v>267</v>
      </c>
      <c r="P3377" t="s">
        <v>47</v>
      </c>
      <c r="Q3377" t="s">
        <v>592</v>
      </c>
      <c r="R3377" t="s">
        <v>76</v>
      </c>
      <c r="S3377" t="s">
        <v>240</v>
      </c>
      <c r="T3377" t="s">
        <v>98</v>
      </c>
      <c r="U3377" t="s">
        <v>83</v>
      </c>
      <c r="V3377" t="s">
        <v>129</v>
      </c>
      <c r="W3377" t="s">
        <v>103</v>
      </c>
      <c r="X3377" t="s">
        <v>103</v>
      </c>
      <c r="Y3377" t="s">
        <v>197</v>
      </c>
      <c r="Z3377" t="s">
        <v>56</v>
      </c>
      <c r="AA3377" t="s">
        <v>46</v>
      </c>
      <c r="AB3377" t="s">
        <v>62</v>
      </c>
      <c r="AC3377" t="s">
        <v>197</v>
      </c>
      <c r="AD3377" t="s">
        <v>597</v>
      </c>
      <c r="AE3377" t="s">
        <v>182</v>
      </c>
      <c r="AF3377" t="s">
        <v>108</v>
      </c>
      <c r="AG3377" t="s">
        <v>412</v>
      </c>
      <c r="AH3377" t="s">
        <v>54</v>
      </c>
      <c r="AI3377" t="s">
        <v>46</v>
      </c>
      <c r="AJ3377" t="s">
        <v>58</v>
      </c>
      <c r="AK3377" t="s">
        <v>173</v>
      </c>
      <c r="AL3377" t="s">
        <v>47</v>
      </c>
      <c r="AM3377" t="s">
        <v>47</v>
      </c>
      <c r="AN3377" t="s">
        <v>89</v>
      </c>
      <c r="AO3377" t="s">
        <v>50</v>
      </c>
    </row>
    <row r="3378" spans="1:41" hidden="1" x14ac:dyDescent="0.25">
      <c r="A3378" t="s">
        <v>14417</v>
      </c>
      <c r="B3378" t="s">
        <v>14418</v>
      </c>
      <c r="C3378" s="1" t="str">
        <f t="shared" si="212"/>
        <v>21:1063</v>
      </c>
      <c r="D3378" s="1" t="str">
        <f t="shared" si="213"/>
        <v>21:0124</v>
      </c>
      <c r="E3378" t="s">
        <v>14419</v>
      </c>
      <c r="F3378" t="s">
        <v>14420</v>
      </c>
      <c r="H3378">
        <v>50.508553300000003</v>
      </c>
      <c r="I3378">
        <v>-116.56413120000001</v>
      </c>
      <c r="J3378" s="1" t="str">
        <f t="shared" si="210"/>
        <v>NGR bulk stream sediment</v>
      </c>
      <c r="K3378" s="1" t="str">
        <f t="shared" si="211"/>
        <v>&lt;177 micron (NGR)</v>
      </c>
      <c r="L3378">
        <v>21</v>
      </c>
      <c r="M3378" t="s">
        <v>136</v>
      </c>
      <c r="N3378">
        <v>352</v>
      </c>
      <c r="O3378" t="s">
        <v>59</v>
      </c>
      <c r="P3378" t="s">
        <v>47</v>
      </c>
      <c r="Q3378" t="s">
        <v>432</v>
      </c>
      <c r="R3378" t="s">
        <v>149</v>
      </c>
      <c r="S3378" t="s">
        <v>207</v>
      </c>
      <c r="T3378" t="s">
        <v>49</v>
      </c>
      <c r="U3378" t="s">
        <v>583</v>
      </c>
      <c r="V3378" t="s">
        <v>130</v>
      </c>
      <c r="W3378" t="s">
        <v>86</v>
      </c>
      <c r="X3378" t="s">
        <v>137</v>
      </c>
      <c r="Y3378" t="s">
        <v>590</v>
      </c>
      <c r="Z3378" t="s">
        <v>56</v>
      </c>
      <c r="AA3378" t="s">
        <v>46</v>
      </c>
      <c r="AB3378" t="s">
        <v>54</v>
      </c>
      <c r="AC3378" t="s">
        <v>934</v>
      </c>
      <c r="AD3378" t="s">
        <v>184</v>
      </c>
      <c r="AE3378" t="s">
        <v>53</v>
      </c>
      <c r="AF3378" t="s">
        <v>108</v>
      </c>
      <c r="AG3378" t="s">
        <v>2048</v>
      </c>
      <c r="AH3378" t="s">
        <v>149</v>
      </c>
      <c r="AI3378" t="s">
        <v>64</v>
      </c>
      <c r="AJ3378" t="s">
        <v>147</v>
      </c>
      <c r="AK3378" t="s">
        <v>51</v>
      </c>
      <c r="AL3378" t="s">
        <v>47</v>
      </c>
      <c r="AM3378" t="s">
        <v>122</v>
      </c>
      <c r="AN3378" t="s">
        <v>432</v>
      </c>
      <c r="AO3378" t="s">
        <v>59</v>
      </c>
    </row>
    <row r="3379" spans="1:41" hidden="1" x14ac:dyDescent="0.25">
      <c r="A3379" t="s">
        <v>14421</v>
      </c>
      <c r="B3379" t="s">
        <v>14422</v>
      </c>
      <c r="C3379" s="1" t="str">
        <f t="shared" si="212"/>
        <v>21:1063</v>
      </c>
      <c r="D3379" s="1" t="str">
        <f t="shared" si="213"/>
        <v>21:0124</v>
      </c>
      <c r="E3379" t="s">
        <v>14423</v>
      </c>
      <c r="F3379" t="s">
        <v>14424</v>
      </c>
      <c r="H3379">
        <v>50.470575799999999</v>
      </c>
      <c r="I3379">
        <v>-116.61597020000001</v>
      </c>
      <c r="J3379" s="1" t="str">
        <f t="shared" si="210"/>
        <v>NGR bulk stream sediment</v>
      </c>
      <c r="K3379" s="1" t="str">
        <f t="shared" si="211"/>
        <v>&lt;177 micron (NGR)</v>
      </c>
      <c r="L3379">
        <v>21</v>
      </c>
      <c r="M3379" t="s">
        <v>157</v>
      </c>
      <c r="N3379">
        <v>353</v>
      </c>
      <c r="O3379" t="s">
        <v>269</v>
      </c>
      <c r="P3379" t="s">
        <v>137</v>
      </c>
      <c r="Q3379" t="s">
        <v>318</v>
      </c>
      <c r="R3379" t="s">
        <v>266</v>
      </c>
      <c r="S3379" t="s">
        <v>438</v>
      </c>
      <c r="T3379" t="s">
        <v>66</v>
      </c>
      <c r="U3379" t="s">
        <v>418</v>
      </c>
      <c r="V3379" t="s">
        <v>143</v>
      </c>
      <c r="W3379" t="s">
        <v>164</v>
      </c>
      <c r="X3379" t="s">
        <v>137</v>
      </c>
      <c r="Y3379" t="s">
        <v>538</v>
      </c>
      <c r="Z3379" t="s">
        <v>56</v>
      </c>
      <c r="AA3379" t="s">
        <v>122</v>
      </c>
      <c r="AB3379" t="s">
        <v>57</v>
      </c>
      <c r="AC3379" t="s">
        <v>112</v>
      </c>
      <c r="AD3379" t="s">
        <v>146</v>
      </c>
      <c r="AE3379" t="s">
        <v>110</v>
      </c>
      <c r="AF3379" t="s">
        <v>58</v>
      </c>
      <c r="AG3379" t="s">
        <v>1242</v>
      </c>
      <c r="AH3379" t="s">
        <v>87</v>
      </c>
      <c r="AI3379" t="s">
        <v>235</v>
      </c>
      <c r="AJ3379" t="s">
        <v>66</v>
      </c>
      <c r="AK3379" t="s">
        <v>58</v>
      </c>
      <c r="AL3379" t="s">
        <v>137</v>
      </c>
      <c r="AM3379" t="s">
        <v>47</v>
      </c>
      <c r="AN3379" t="s">
        <v>322</v>
      </c>
      <c r="AO3379" t="s">
        <v>225</v>
      </c>
    </row>
    <row r="3380" spans="1:41" hidden="1" x14ac:dyDescent="0.25">
      <c r="A3380" t="s">
        <v>14425</v>
      </c>
      <c r="B3380" t="s">
        <v>14426</v>
      </c>
      <c r="C3380" s="1" t="str">
        <f t="shared" si="212"/>
        <v>21:1063</v>
      </c>
      <c r="D3380" s="1" t="str">
        <f t="shared" si="213"/>
        <v>21:0124</v>
      </c>
      <c r="E3380" t="s">
        <v>14427</v>
      </c>
      <c r="F3380" t="s">
        <v>14428</v>
      </c>
      <c r="H3380">
        <v>50.473878399999997</v>
      </c>
      <c r="I3380">
        <v>-116.62262579999999</v>
      </c>
      <c r="J3380" s="1" t="str">
        <f t="shared" si="210"/>
        <v>NGR bulk stream sediment</v>
      </c>
      <c r="K3380" s="1" t="str">
        <f t="shared" si="211"/>
        <v>&lt;177 micron (NGR)</v>
      </c>
      <c r="L3380">
        <v>21</v>
      </c>
      <c r="M3380" t="s">
        <v>170</v>
      </c>
      <c r="N3380">
        <v>354</v>
      </c>
      <c r="O3380" t="s">
        <v>243</v>
      </c>
      <c r="P3380" t="s">
        <v>51</v>
      </c>
      <c r="Q3380" t="s">
        <v>915</v>
      </c>
      <c r="R3380" t="s">
        <v>174</v>
      </c>
      <c r="S3380" t="s">
        <v>431</v>
      </c>
      <c r="T3380" t="s">
        <v>306</v>
      </c>
      <c r="U3380" t="s">
        <v>589</v>
      </c>
      <c r="V3380" t="s">
        <v>151</v>
      </c>
      <c r="W3380" t="s">
        <v>51</v>
      </c>
      <c r="X3380" t="s">
        <v>58</v>
      </c>
      <c r="Y3380" t="s">
        <v>583</v>
      </c>
      <c r="Z3380" t="s">
        <v>56</v>
      </c>
      <c r="AA3380" t="s">
        <v>46</v>
      </c>
      <c r="AB3380" t="s">
        <v>46</v>
      </c>
      <c r="AC3380" t="s">
        <v>160</v>
      </c>
      <c r="AD3380" t="s">
        <v>184</v>
      </c>
      <c r="AE3380" t="s">
        <v>198</v>
      </c>
      <c r="AF3380" t="s">
        <v>108</v>
      </c>
      <c r="AG3380" t="s">
        <v>3257</v>
      </c>
      <c r="AH3380" t="s">
        <v>149</v>
      </c>
      <c r="AI3380" t="s">
        <v>47</v>
      </c>
      <c r="AJ3380" t="s">
        <v>983</v>
      </c>
      <c r="AK3380" t="s">
        <v>392</v>
      </c>
      <c r="AL3380" t="s">
        <v>47</v>
      </c>
      <c r="AM3380" t="s">
        <v>122</v>
      </c>
      <c r="AN3380" t="s">
        <v>152</v>
      </c>
      <c r="AO3380" t="s">
        <v>99</v>
      </c>
    </row>
    <row r="3381" spans="1:41" hidden="1" x14ac:dyDescent="0.25">
      <c r="A3381" t="s">
        <v>14429</v>
      </c>
      <c r="B3381" t="s">
        <v>14430</v>
      </c>
      <c r="C3381" s="1" t="str">
        <f t="shared" si="212"/>
        <v>21:1063</v>
      </c>
      <c r="D3381" s="1" t="str">
        <f t="shared" si="213"/>
        <v>21:0124</v>
      </c>
      <c r="E3381" t="s">
        <v>14431</v>
      </c>
      <c r="F3381" t="s">
        <v>14432</v>
      </c>
      <c r="H3381">
        <v>50.462009000000002</v>
      </c>
      <c r="I3381">
        <v>-116.60000119999999</v>
      </c>
      <c r="J3381" s="1" t="str">
        <f t="shared" si="210"/>
        <v>NGR bulk stream sediment</v>
      </c>
      <c r="K3381" s="1" t="str">
        <f t="shared" si="211"/>
        <v>&lt;177 micron (NGR)</v>
      </c>
      <c r="L3381">
        <v>21</v>
      </c>
      <c r="M3381" t="s">
        <v>180</v>
      </c>
      <c r="N3381">
        <v>355</v>
      </c>
      <c r="O3381" t="s">
        <v>209</v>
      </c>
      <c r="P3381" t="s">
        <v>47</v>
      </c>
      <c r="Q3381" t="s">
        <v>171</v>
      </c>
      <c r="R3381" t="s">
        <v>359</v>
      </c>
      <c r="S3381" t="s">
        <v>462</v>
      </c>
      <c r="T3381" t="s">
        <v>50</v>
      </c>
      <c r="U3381" t="s">
        <v>934</v>
      </c>
      <c r="V3381" t="s">
        <v>128</v>
      </c>
      <c r="W3381" t="s">
        <v>455</v>
      </c>
      <c r="X3381" t="s">
        <v>103</v>
      </c>
      <c r="Y3381" t="s">
        <v>197</v>
      </c>
      <c r="Z3381" t="s">
        <v>56</v>
      </c>
      <c r="AA3381" t="s">
        <v>46</v>
      </c>
      <c r="AB3381" t="s">
        <v>84</v>
      </c>
      <c r="AC3381" t="s">
        <v>269</v>
      </c>
      <c r="AD3381" t="s">
        <v>268</v>
      </c>
      <c r="AE3381" t="s">
        <v>53</v>
      </c>
      <c r="AF3381" t="s">
        <v>58</v>
      </c>
      <c r="AG3381" t="s">
        <v>86</v>
      </c>
      <c r="AH3381" t="s">
        <v>53</v>
      </c>
      <c r="AI3381" t="s">
        <v>198</v>
      </c>
      <c r="AJ3381" t="s">
        <v>148</v>
      </c>
      <c r="AK3381" t="s">
        <v>63</v>
      </c>
      <c r="AL3381" t="s">
        <v>47</v>
      </c>
      <c r="AM3381" t="s">
        <v>47</v>
      </c>
      <c r="AN3381" t="s">
        <v>372</v>
      </c>
      <c r="AO3381" t="s">
        <v>175</v>
      </c>
    </row>
    <row r="3382" spans="1:41" hidden="1" x14ac:dyDescent="0.25">
      <c r="A3382" t="s">
        <v>14433</v>
      </c>
      <c r="B3382" t="s">
        <v>14434</v>
      </c>
      <c r="C3382" s="1" t="str">
        <f t="shared" si="212"/>
        <v>21:1063</v>
      </c>
      <c r="D3382" s="1" t="str">
        <f t="shared" si="213"/>
        <v>21:0124</v>
      </c>
      <c r="E3382" t="s">
        <v>14435</v>
      </c>
      <c r="F3382" t="s">
        <v>14436</v>
      </c>
      <c r="H3382">
        <v>50.524102399999997</v>
      </c>
      <c r="I3382">
        <v>-116.54350789999999</v>
      </c>
      <c r="J3382" s="1" t="str">
        <f t="shared" si="210"/>
        <v>NGR bulk stream sediment</v>
      </c>
      <c r="K3382" s="1" t="str">
        <f t="shared" si="211"/>
        <v>&lt;177 micron (NGR)</v>
      </c>
      <c r="L3382">
        <v>21</v>
      </c>
      <c r="M3382" t="s">
        <v>195</v>
      </c>
      <c r="N3382">
        <v>356</v>
      </c>
      <c r="O3382" t="s">
        <v>218</v>
      </c>
      <c r="P3382" t="s">
        <v>52</v>
      </c>
      <c r="Q3382" t="s">
        <v>935</v>
      </c>
      <c r="R3382" t="s">
        <v>173</v>
      </c>
      <c r="S3382" t="s">
        <v>386</v>
      </c>
      <c r="T3382" t="s">
        <v>49</v>
      </c>
      <c r="U3382" t="s">
        <v>350</v>
      </c>
      <c r="V3382" t="s">
        <v>227</v>
      </c>
      <c r="W3382" t="s">
        <v>336</v>
      </c>
      <c r="X3382" t="s">
        <v>137</v>
      </c>
      <c r="Y3382" t="s">
        <v>184</v>
      </c>
      <c r="Z3382" t="s">
        <v>56</v>
      </c>
      <c r="AA3382" t="s">
        <v>47</v>
      </c>
      <c r="AB3382" t="s">
        <v>57</v>
      </c>
      <c r="AC3382" t="s">
        <v>144</v>
      </c>
      <c r="AD3382" t="s">
        <v>184</v>
      </c>
      <c r="AE3382" t="s">
        <v>64</v>
      </c>
      <c r="AF3382" t="s">
        <v>76</v>
      </c>
      <c r="AG3382" t="s">
        <v>108</v>
      </c>
      <c r="AH3382" t="s">
        <v>87</v>
      </c>
      <c r="AI3382" t="s">
        <v>105</v>
      </c>
      <c r="AJ3382" t="s">
        <v>627</v>
      </c>
      <c r="AK3382" t="s">
        <v>86</v>
      </c>
      <c r="AL3382" t="s">
        <v>137</v>
      </c>
      <c r="AM3382" t="s">
        <v>122</v>
      </c>
      <c r="AN3382" t="s">
        <v>189</v>
      </c>
      <c r="AO3382" t="s">
        <v>85</v>
      </c>
    </row>
    <row r="3383" spans="1:41" hidden="1" x14ac:dyDescent="0.25">
      <c r="A3383" t="s">
        <v>14437</v>
      </c>
      <c r="B3383" t="s">
        <v>14438</v>
      </c>
      <c r="C3383" s="1" t="str">
        <f t="shared" si="212"/>
        <v>21:1063</v>
      </c>
      <c r="D3383" s="1" t="str">
        <f t="shared" si="213"/>
        <v>21:0124</v>
      </c>
      <c r="E3383" t="s">
        <v>14439</v>
      </c>
      <c r="F3383" t="s">
        <v>14440</v>
      </c>
      <c r="H3383">
        <v>50.575947399999997</v>
      </c>
      <c r="I3383">
        <v>-116.3369446</v>
      </c>
      <c r="J3383" s="1" t="str">
        <f t="shared" si="210"/>
        <v>NGR bulk stream sediment</v>
      </c>
      <c r="K3383" s="1" t="str">
        <f t="shared" si="211"/>
        <v>&lt;177 micron (NGR)</v>
      </c>
      <c r="L3383">
        <v>21</v>
      </c>
      <c r="M3383" t="s">
        <v>205</v>
      </c>
      <c r="N3383">
        <v>357</v>
      </c>
      <c r="O3383" t="s">
        <v>108</v>
      </c>
      <c r="P3383" t="s">
        <v>47</v>
      </c>
      <c r="Q3383" t="s">
        <v>234</v>
      </c>
      <c r="R3383" t="s">
        <v>58</v>
      </c>
      <c r="S3383" t="s">
        <v>538</v>
      </c>
      <c r="T3383" t="s">
        <v>267</v>
      </c>
      <c r="U3383" t="s">
        <v>344</v>
      </c>
      <c r="V3383" t="s">
        <v>366</v>
      </c>
      <c r="W3383" t="s">
        <v>130</v>
      </c>
      <c r="X3383" t="s">
        <v>51</v>
      </c>
      <c r="Y3383" t="s">
        <v>239</v>
      </c>
      <c r="Z3383" t="s">
        <v>56</v>
      </c>
      <c r="AA3383" t="s">
        <v>47</v>
      </c>
      <c r="AB3383" t="s">
        <v>62</v>
      </c>
      <c r="AC3383" t="s">
        <v>197</v>
      </c>
      <c r="AD3383" t="s">
        <v>184</v>
      </c>
      <c r="AE3383" t="s">
        <v>61</v>
      </c>
      <c r="AF3383" t="s">
        <v>55</v>
      </c>
      <c r="AG3383" t="s">
        <v>128</v>
      </c>
      <c r="AH3383" t="s">
        <v>149</v>
      </c>
      <c r="AI3383" t="s">
        <v>54</v>
      </c>
      <c r="AJ3383" t="s">
        <v>108</v>
      </c>
      <c r="AK3383" t="s">
        <v>79</v>
      </c>
      <c r="AL3383" t="s">
        <v>47</v>
      </c>
      <c r="AM3383" t="s">
        <v>47</v>
      </c>
      <c r="AN3383" t="s">
        <v>65</v>
      </c>
      <c r="AO3383" t="s">
        <v>267</v>
      </c>
    </row>
    <row r="3384" spans="1:41" hidden="1" x14ac:dyDescent="0.25">
      <c r="A3384" t="s">
        <v>14441</v>
      </c>
      <c r="B3384" t="s">
        <v>14442</v>
      </c>
      <c r="C3384" s="1" t="str">
        <f t="shared" si="212"/>
        <v>21:1063</v>
      </c>
      <c r="D3384" s="1" t="str">
        <f t="shared" si="213"/>
        <v>21:0124</v>
      </c>
      <c r="E3384" t="s">
        <v>14443</v>
      </c>
      <c r="F3384" t="s">
        <v>14444</v>
      </c>
      <c r="H3384">
        <v>50.571607100000001</v>
      </c>
      <c r="I3384">
        <v>-116.37291140000001</v>
      </c>
      <c r="J3384" s="1" t="str">
        <f t="shared" si="210"/>
        <v>NGR bulk stream sediment</v>
      </c>
      <c r="K3384" s="1" t="str">
        <f t="shared" si="211"/>
        <v>&lt;177 micron (NGR)</v>
      </c>
      <c r="L3384">
        <v>21</v>
      </c>
      <c r="M3384" t="s">
        <v>214</v>
      </c>
      <c r="N3384">
        <v>358</v>
      </c>
      <c r="O3384" t="s">
        <v>181</v>
      </c>
      <c r="P3384" t="s">
        <v>103</v>
      </c>
      <c r="Q3384" t="s">
        <v>662</v>
      </c>
      <c r="R3384" t="s">
        <v>106</v>
      </c>
      <c r="S3384" t="s">
        <v>590</v>
      </c>
      <c r="T3384" t="s">
        <v>137</v>
      </c>
      <c r="U3384" t="s">
        <v>300</v>
      </c>
      <c r="V3384" t="s">
        <v>148</v>
      </c>
      <c r="W3384" t="s">
        <v>78</v>
      </c>
      <c r="X3384" t="s">
        <v>73</v>
      </c>
      <c r="Y3384" t="s">
        <v>240</v>
      </c>
      <c r="Z3384" t="s">
        <v>56</v>
      </c>
      <c r="AA3384" t="s">
        <v>46</v>
      </c>
      <c r="AB3384" t="s">
        <v>57</v>
      </c>
      <c r="AC3384" t="s">
        <v>108</v>
      </c>
      <c r="AD3384" t="s">
        <v>482</v>
      </c>
      <c r="AE3384" t="s">
        <v>185</v>
      </c>
      <c r="AF3384" t="s">
        <v>359</v>
      </c>
      <c r="AG3384" t="s">
        <v>412</v>
      </c>
      <c r="AH3384" t="s">
        <v>122</v>
      </c>
      <c r="AI3384" t="s">
        <v>198</v>
      </c>
      <c r="AJ3384" t="s">
        <v>267</v>
      </c>
      <c r="AK3384" t="s">
        <v>307</v>
      </c>
      <c r="AL3384" t="s">
        <v>47</v>
      </c>
      <c r="AM3384" t="s">
        <v>47</v>
      </c>
      <c r="AN3384" t="s">
        <v>533</v>
      </c>
      <c r="AO3384" t="s">
        <v>52</v>
      </c>
    </row>
    <row r="3385" spans="1:41" hidden="1" x14ac:dyDescent="0.25">
      <c r="A3385" t="s">
        <v>14445</v>
      </c>
      <c r="B3385" t="s">
        <v>14446</v>
      </c>
      <c r="C3385" s="1" t="str">
        <f t="shared" si="212"/>
        <v>21:1063</v>
      </c>
      <c r="D3385" s="1" t="str">
        <f t="shared" si="213"/>
        <v>21:0124</v>
      </c>
      <c r="E3385" t="s">
        <v>14447</v>
      </c>
      <c r="F3385" t="s">
        <v>14448</v>
      </c>
      <c r="H3385">
        <v>50.5679844</v>
      </c>
      <c r="I3385">
        <v>-116.38303860000001</v>
      </c>
      <c r="J3385" s="1" t="str">
        <f t="shared" si="210"/>
        <v>NGR bulk stream sediment</v>
      </c>
      <c r="K3385" s="1" t="str">
        <f t="shared" si="211"/>
        <v>&lt;177 micron (NGR)</v>
      </c>
      <c r="L3385">
        <v>21</v>
      </c>
      <c r="M3385" t="s">
        <v>223</v>
      </c>
      <c r="N3385">
        <v>359</v>
      </c>
      <c r="O3385" t="s">
        <v>3546</v>
      </c>
      <c r="P3385" t="s">
        <v>3546</v>
      </c>
      <c r="Q3385" t="s">
        <v>3546</v>
      </c>
      <c r="R3385" t="s">
        <v>3546</v>
      </c>
      <c r="S3385" t="s">
        <v>3546</v>
      </c>
      <c r="T3385" t="s">
        <v>3546</v>
      </c>
      <c r="U3385" t="s">
        <v>3546</v>
      </c>
      <c r="V3385" t="s">
        <v>3546</v>
      </c>
      <c r="W3385" t="s">
        <v>3546</v>
      </c>
      <c r="X3385" t="s">
        <v>3546</v>
      </c>
      <c r="Y3385" t="s">
        <v>3546</v>
      </c>
      <c r="Z3385" t="s">
        <v>3546</v>
      </c>
      <c r="AA3385" t="s">
        <v>3546</v>
      </c>
      <c r="AB3385" t="s">
        <v>3546</v>
      </c>
      <c r="AC3385" t="s">
        <v>3546</v>
      </c>
      <c r="AD3385" t="s">
        <v>3546</v>
      </c>
      <c r="AE3385" t="s">
        <v>3546</v>
      </c>
      <c r="AF3385" t="s">
        <v>3546</v>
      </c>
      <c r="AG3385" t="s">
        <v>3546</v>
      </c>
      <c r="AH3385" t="s">
        <v>3546</v>
      </c>
      <c r="AI3385" t="s">
        <v>3546</v>
      </c>
      <c r="AJ3385" t="s">
        <v>3546</v>
      </c>
      <c r="AK3385" t="s">
        <v>3546</v>
      </c>
      <c r="AL3385" t="s">
        <v>3546</v>
      </c>
      <c r="AM3385" t="s">
        <v>3546</v>
      </c>
      <c r="AN3385" t="s">
        <v>3546</v>
      </c>
      <c r="AO3385" t="s">
        <v>3546</v>
      </c>
    </row>
    <row r="3386" spans="1:41" hidden="1" x14ac:dyDescent="0.25">
      <c r="A3386" t="s">
        <v>14449</v>
      </c>
      <c r="B3386" t="s">
        <v>14450</v>
      </c>
      <c r="C3386" s="1" t="str">
        <f t="shared" si="212"/>
        <v>21:1063</v>
      </c>
      <c r="D3386" s="1" t="str">
        <f t="shared" si="213"/>
        <v>21:0124</v>
      </c>
      <c r="E3386" t="s">
        <v>14451</v>
      </c>
      <c r="F3386" t="s">
        <v>14452</v>
      </c>
      <c r="H3386">
        <v>50.569949800000003</v>
      </c>
      <c r="I3386">
        <v>-116.40478709999999</v>
      </c>
      <c r="J3386" s="1" t="str">
        <f t="shared" si="210"/>
        <v>NGR bulk stream sediment</v>
      </c>
      <c r="K3386" s="1" t="str">
        <f t="shared" si="211"/>
        <v>&lt;177 micron (NGR)</v>
      </c>
      <c r="L3386">
        <v>21</v>
      </c>
      <c r="M3386" t="s">
        <v>233</v>
      </c>
      <c r="N3386">
        <v>360</v>
      </c>
      <c r="O3386" t="s">
        <v>3546</v>
      </c>
      <c r="P3386" t="s">
        <v>3546</v>
      </c>
      <c r="Q3386" t="s">
        <v>3546</v>
      </c>
      <c r="R3386" t="s">
        <v>3546</v>
      </c>
      <c r="S3386" t="s">
        <v>3546</v>
      </c>
      <c r="T3386" t="s">
        <v>3546</v>
      </c>
      <c r="U3386" t="s">
        <v>3546</v>
      </c>
      <c r="V3386" t="s">
        <v>3546</v>
      </c>
      <c r="W3386" t="s">
        <v>3546</v>
      </c>
      <c r="X3386" t="s">
        <v>3546</v>
      </c>
      <c r="Y3386" t="s">
        <v>3546</v>
      </c>
      <c r="Z3386" t="s">
        <v>3546</v>
      </c>
      <c r="AA3386" t="s">
        <v>3546</v>
      </c>
      <c r="AB3386" t="s">
        <v>3546</v>
      </c>
      <c r="AC3386" t="s">
        <v>3546</v>
      </c>
      <c r="AD3386" t="s">
        <v>3546</v>
      </c>
      <c r="AE3386" t="s">
        <v>3546</v>
      </c>
      <c r="AF3386" t="s">
        <v>3546</v>
      </c>
      <c r="AG3386" t="s">
        <v>3546</v>
      </c>
      <c r="AH3386" t="s">
        <v>3546</v>
      </c>
      <c r="AI3386" t="s">
        <v>3546</v>
      </c>
      <c r="AJ3386" t="s">
        <v>3546</v>
      </c>
      <c r="AK3386" t="s">
        <v>3546</v>
      </c>
      <c r="AL3386" t="s">
        <v>3546</v>
      </c>
      <c r="AM3386" t="s">
        <v>3546</v>
      </c>
      <c r="AN3386" t="s">
        <v>3546</v>
      </c>
      <c r="AO3386" t="s">
        <v>3546</v>
      </c>
    </row>
    <row r="3387" spans="1:41" hidden="1" x14ac:dyDescent="0.25">
      <c r="A3387" t="s">
        <v>14453</v>
      </c>
      <c r="B3387" t="s">
        <v>14454</v>
      </c>
      <c r="C3387" s="1" t="str">
        <f t="shared" si="212"/>
        <v>21:1063</v>
      </c>
      <c r="D3387" s="1" t="str">
        <f t="shared" si="213"/>
        <v>21:0124</v>
      </c>
      <c r="E3387" t="s">
        <v>14455</v>
      </c>
      <c r="F3387" t="s">
        <v>14456</v>
      </c>
      <c r="H3387">
        <v>50.527877799999999</v>
      </c>
      <c r="I3387">
        <v>-116.5292771</v>
      </c>
      <c r="J3387" s="1" t="str">
        <f t="shared" si="210"/>
        <v>NGR bulk stream sediment</v>
      </c>
      <c r="K3387" s="1" t="str">
        <f t="shared" si="211"/>
        <v>&lt;177 micron (NGR)</v>
      </c>
      <c r="L3387">
        <v>21</v>
      </c>
      <c r="M3387" t="s">
        <v>248</v>
      </c>
      <c r="N3387">
        <v>361</v>
      </c>
      <c r="O3387" t="s">
        <v>175</v>
      </c>
      <c r="P3387" t="s">
        <v>122</v>
      </c>
      <c r="Q3387" t="s">
        <v>548</v>
      </c>
      <c r="R3387" t="s">
        <v>46</v>
      </c>
      <c r="S3387" t="s">
        <v>457</v>
      </c>
      <c r="T3387" t="s">
        <v>66</v>
      </c>
      <c r="U3387" t="s">
        <v>131</v>
      </c>
      <c r="V3387" t="s">
        <v>412</v>
      </c>
      <c r="W3387" t="s">
        <v>206</v>
      </c>
      <c r="X3387" t="s">
        <v>51</v>
      </c>
      <c r="Y3387" t="s">
        <v>107</v>
      </c>
      <c r="Z3387" t="s">
        <v>199</v>
      </c>
      <c r="AA3387" t="s">
        <v>46</v>
      </c>
      <c r="AB3387" t="s">
        <v>84</v>
      </c>
      <c r="AC3387" t="s">
        <v>66</v>
      </c>
      <c r="AD3387" t="s">
        <v>146</v>
      </c>
      <c r="AE3387" t="s">
        <v>63</v>
      </c>
      <c r="AF3387" t="s">
        <v>58</v>
      </c>
      <c r="AG3387" t="s">
        <v>148</v>
      </c>
      <c r="AH3387" t="s">
        <v>46</v>
      </c>
      <c r="AI3387" t="s">
        <v>185</v>
      </c>
      <c r="AJ3387" t="s">
        <v>108</v>
      </c>
      <c r="AK3387" t="s">
        <v>455</v>
      </c>
      <c r="AL3387" t="s">
        <v>47</v>
      </c>
      <c r="AM3387" t="s">
        <v>103</v>
      </c>
      <c r="AN3387" t="s">
        <v>915</v>
      </c>
      <c r="AO3387" t="s">
        <v>59</v>
      </c>
    </row>
    <row r="3388" spans="1:41" hidden="1" x14ac:dyDescent="0.25">
      <c r="A3388" t="s">
        <v>14457</v>
      </c>
      <c r="B3388" t="s">
        <v>14458</v>
      </c>
      <c r="C3388" s="1" t="str">
        <f t="shared" si="212"/>
        <v>21:1063</v>
      </c>
      <c r="D3388" s="1" t="str">
        <f t="shared" si="213"/>
        <v>21:0124</v>
      </c>
      <c r="E3388" t="s">
        <v>14459</v>
      </c>
      <c r="F3388" t="s">
        <v>14460</v>
      </c>
      <c r="H3388">
        <v>50.541956900000002</v>
      </c>
      <c r="I3388">
        <v>-116.5115296</v>
      </c>
      <c r="J3388" s="1" t="str">
        <f t="shared" si="210"/>
        <v>NGR bulk stream sediment</v>
      </c>
      <c r="K3388" s="1" t="str">
        <f t="shared" si="211"/>
        <v>&lt;177 micron (NGR)</v>
      </c>
      <c r="L3388">
        <v>21</v>
      </c>
      <c r="M3388" t="s">
        <v>256</v>
      </c>
      <c r="N3388">
        <v>362</v>
      </c>
      <c r="O3388" t="s">
        <v>82</v>
      </c>
      <c r="P3388" t="s">
        <v>103</v>
      </c>
      <c r="Q3388" t="s">
        <v>301</v>
      </c>
      <c r="R3388" t="s">
        <v>124</v>
      </c>
      <c r="S3388" t="s">
        <v>482</v>
      </c>
      <c r="T3388" t="s">
        <v>55</v>
      </c>
      <c r="U3388" t="s">
        <v>80</v>
      </c>
      <c r="V3388" t="s">
        <v>259</v>
      </c>
      <c r="W3388" t="s">
        <v>139</v>
      </c>
      <c r="X3388" t="s">
        <v>73</v>
      </c>
      <c r="Y3388" t="s">
        <v>75</v>
      </c>
      <c r="Z3388" t="s">
        <v>56</v>
      </c>
      <c r="AA3388" t="s">
        <v>47</v>
      </c>
      <c r="AB3388" t="s">
        <v>57</v>
      </c>
      <c r="AC3388" t="s">
        <v>85</v>
      </c>
      <c r="AD3388" t="s">
        <v>146</v>
      </c>
      <c r="AE3388" t="s">
        <v>185</v>
      </c>
      <c r="AF3388" t="s">
        <v>118</v>
      </c>
      <c r="AG3388" t="s">
        <v>96</v>
      </c>
      <c r="AH3388" t="s">
        <v>46</v>
      </c>
      <c r="AI3388" t="s">
        <v>185</v>
      </c>
      <c r="AJ3388" t="s">
        <v>85</v>
      </c>
      <c r="AK3388" t="s">
        <v>137</v>
      </c>
      <c r="AL3388" t="s">
        <v>47</v>
      </c>
      <c r="AM3388" t="s">
        <v>122</v>
      </c>
      <c r="AN3388" t="s">
        <v>1121</v>
      </c>
      <c r="AO3388" t="s">
        <v>76</v>
      </c>
    </row>
    <row r="3389" spans="1:41" hidden="1" x14ac:dyDescent="0.25">
      <c r="A3389" t="s">
        <v>14461</v>
      </c>
      <c r="B3389" t="s">
        <v>14462</v>
      </c>
      <c r="C3389" s="1" t="str">
        <f t="shared" si="212"/>
        <v>21:1063</v>
      </c>
      <c r="D3389" s="1" t="str">
        <f t="shared" si="213"/>
        <v>21:0124</v>
      </c>
      <c r="E3389" t="s">
        <v>14463</v>
      </c>
      <c r="F3389" t="s">
        <v>14464</v>
      </c>
      <c r="H3389">
        <v>50.5536089</v>
      </c>
      <c r="I3389">
        <v>-116.47642190000001</v>
      </c>
      <c r="J3389" s="1" t="str">
        <f t="shared" si="210"/>
        <v>NGR bulk stream sediment</v>
      </c>
      <c r="K3389" s="1" t="str">
        <f t="shared" si="211"/>
        <v>&lt;177 micron (NGR)</v>
      </c>
      <c r="L3389">
        <v>21</v>
      </c>
      <c r="M3389" t="s">
        <v>265</v>
      </c>
      <c r="N3389">
        <v>363</v>
      </c>
      <c r="O3389" t="s">
        <v>59</v>
      </c>
      <c r="P3389" t="s">
        <v>51</v>
      </c>
      <c r="Q3389" t="s">
        <v>807</v>
      </c>
      <c r="R3389" t="s">
        <v>59</v>
      </c>
      <c r="S3389" t="s">
        <v>343</v>
      </c>
      <c r="T3389" t="s">
        <v>50</v>
      </c>
      <c r="U3389" t="s">
        <v>107</v>
      </c>
      <c r="V3389" t="s">
        <v>366</v>
      </c>
      <c r="W3389" t="s">
        <v>257</v>
      </c>
      <c r="X3389" t="s">
        <v>73</v>
      </c>
      <c r="Y3389" t="s">
        <v>187</v>
      </c>
      <c r="Z3389" t="s">
        <v>56</v>
      </c>
      <c r="AA3389" t="s">
        <v>46</v>
      </c>
      <c r="AB3389" t="s">
        <v>62</v>
      </c>
      <c r="AC3389" t="s">
        <v>58</v>
      </c>
      <c r="AD3389" t="s">
        <v>438</v>
      </c>
      <c r="AE3389" t="s">
        <v>493</v>
      </c>
      <c r="AF3389" t="s">
        <v>58</v>
      </c>
      <c r="AG3389" t="s">
        <v>188</v>
      </c>
      <c r="AH3389" t="s">
        <v>46</v>
      </c>
      <c r="AI3389" t="s">
        <v>174</v>
      </c>
      <c r="AJ3389" t="s">
        <v>76</v>
      </c>
      <c r="AK3389" t="s">
        <v>271</v>
      </c>
      <c r="AL3389" t="s">
        <v>103</v>
      </c>
      <c r="AM3389" t="s">
        <v>122</v>
      </c>
      <c r="AN3389" t="s">
        <v>372</v>
      </c>
      <c r="AO3389" t="s">
        <v>137</v>
      </c>
    </row>
    <row r="3390" spans="1:41" hidden="1" x14ac:dyDescent="0.25">
      <c r="A3390" t="s">
        <v>14465</v>
      </c>
      <c r="B3390" t="s">
        <v>14466</v>
      </c>
      <c r="C3390" s="1" t="str">
        <f t="shared" si="212"/>
        <v>21:1063</v>
      </c>
      <c r="D3390" s="1" t="str">
        <f t="shared" si="213"/>
        <v>21:0124</v>
      </c>
      <c r="E3390" t="s">
        <v>14467</v>
      </c>
      <c r="F3390" t="s">
        <v>14468</v>
      </c>
      <c r="H3390">
        <v>50.978293600000001</v>
      </c>
      <c r="I3390">
        <v>-116.1904974</v>
      </c>
      <c r="J3390" s="1" t="str">
        <f t="shared" si="210"/>
        <v>NGR bulk stream sediment</v>
      </c>
      <c r="K3390" s="1" t="str">
        <f t="shared" si="211"/>
        <v>&lt;177 micron (NGR)</v>
      </c>
      <c r="L3390">
        <v>22</v>
      </c>
      <c r="M3390" t="s">
        <v>45</v>
      </c>
      <c r="N3390">
        <v>364</v>
      </c>
      <c r="O3390" t="s">
        <v>123</v>
      </c>
      <c r="P3390" t="s">
        <v>47</v>
      </c>
      <c r="Q3390" t="s">
        <v>196</v>
      </c>
      <c r="R3390" t="s">
        <v>174</v>
      </c>
      <c r="S3390" t="s">
        <v>250</v>
      </c>
      <c r="T3390" t="s">
        <v>209</v>
      </c>
      <c r="U3390" t="s">
        <v>83</v>
      </c>
      <c r="V3390" t="s">
        <v>79</v>
      </c>
      <c r="W3390" t="s">
        <v>79</v>
      </c>
      <c r="X3390" t="s">
        <v>47</v>
      </c>
      <c r="Y3390" t="s">
        <v>162</v>
      </c>
      <c r="Z3390" t="s">
        <v>56</v>
      </c>
      <c r="AA3390" t="s">
        <v>46</v>
      </c>
      <c r="AB3390" t="s">
        <v>57</v>
      </c>
      <c r="AC3390" t="s">
        <v>99</v>
      </c>
      <c r="AD3390" t="s">
        <v>507</v>
      </c>
      <c r="AE3390" t="s">
        <v>56</v>
      </c>
      <c r="AF3390" t="s">
        <v>181</v>
      </c>
      <c r="AG3390" t="s">
        <v>412</v>
      </c>
      <c r="AH3390" t="s">
        <v>149</v>
      </c>
      <c r="AI3390" t="s">
        <v>57</v>
      </c>
      <c r="AJ3390" t="s">
        <v>85</v>
      </c>
      <c r="AK3390" t="s">
        <v>64</v>
      </c>
      <c r="AL3390" t="s">
        <v>47</v>
      </c>
      <c r="AM3390" t="s">
        <v>47</v>
      </c>
      <c r="AN3390" t="s">
        <v>89</v>
      </c>
      <c r="AO3390" t="s">
        <v>73</v>
      </c>
    </row>
    <row r="3391" spans="1:41" hidden="1" x14ac:dyDescent="0.25">
      <c r="A3391" t="s">
        <v>14469</v>
      </c>
      <c r="B3391" t="s">
        <v>14470</v>
      </c>
      <c r="C3391" s="1" t="str">
        <f t="shared" si="212"/>
        <v>21:1063</v>
      </c>
      <c r="D3391" s="1" t="str">
        <f t="shared" si="213"/>
        <v>21:0124</v>
      </c>
      <c r="E3391" t="s">
        <v>14471</v>
      </c>
      <c r="F3391" t="s">
        <v>14472</v>
      </c>
      <c r="H3391">
        <v>50.976806500000002</v>
      </c>
      <c r="I3391">
        <v>-116.1848401</v>
      </c>
      <c r="J3391" s="1" t="str">
        <f t="shared" si="210"/>
        <v>NGR bulk stream sediment</v>
      </c>
      <c r="K3391" s="1" t="str">
        <f t="shared" si="211"/>
        <v>&lt;177 micron (NGR)</v>
      </c>
      <c r="L3391">
        <v>22</v>
      </c>
      <c r="M3391" t="s">
        <v>71</v>
      </c>
      <c r="N3391">
        <v>365</v>
      </c>
      <c r="O3391" t="s">
        <v>52</v>
      </c>
      <c r="P3391" t="s">
        <v>47</v>
      </c>
      <c r="Q3391" t="s">
        <v>345</v>
      </c>
      <c r="R3391" t="s">
        <v>200</v>
      </c>
      <c r="S3391" t="s">
        <v>183</v>
      </c>
      <c r="T3391" t="s">
        <v>267</v>
      </c>
      <c r="U3391" t="s">
        <v>160</v>
      </c>
      <c r="V3391" t="s">
        <v>130</v>
      </c>
      <c r="W3391" t="s">
        <v>257</v>
      </c>
      <c r="X3391" t="s">
        <v>47</v>
      </c>
      <c r="Y3391" t="s">
        <v>162</v>
      </c>
      <c r="Z3391" t="s">
        <v>56</v>
      </c>
      <c r="AA3391" t="s">
        <v>46</v>
      </c>
      <c r="AB3391" t="s">
        <v>57</v>
      </c>
      <c r="AC3391" t="s">
        <v>269</v>
      </c>
      <c r="AD3391" t="s">
        <v>554</v>
      </c>
      <c r="AE3391" t="s">
        <v>56</v>
      </c>
      <c r="AF3391" t="s">
        <v>259</v>
      </c>
      <c r="AG3391" t="s">
        <v>412</v>
      </c>
      <c r="AH3391" t="s">
        <v>149</v>
      </c>
      <c r="AI3391" t="s">
        <v>198</v>
      </c>
      <c r="AJ3391" t="s">
        <v>85</v>
      </c>
      <c r="AK3391" t="s">
        <v>47</v>
      </c>
      <c r="AL3391" t="s">
        <v>47</v>
      </c>
      <c r="AM3391" t="s">
        <v>47</v>
      </c>
      <c r="AN3391" t="s">
        <v>65</v>
      </c>
      <c r="AO3391" t="s">
        <v>59</v>
      </c>
    </row>
    <row r="3392" spans="1:41" hidden="1" x14ac:dyDescent="0.25">
      <c r="A3392" t="s">
        <v>14473</v>
      </c>
      <c r="B3392" t="s">
        <v>14474</v>
      </c>
      <c r="C3392" s="1" t="str">
        <f t="shared" si="212"/>
        <v>21:1063</v>
      </c>
      <c r="D3392" s="1" t="str">
        <f t="shared" si="213"/>
        <v>21:0124</v>
      </c>
      <c r="E3392" t="s">
        <v>14475</v>
      </c>
      <c r="F3392" t="s">
        <v>14476</v>
      </c>
      <c r="H3392">
        <v>50.953527999999999</v>
      </c>
      <c r="I3392">
        <v>-116.172534</v>
      </c>
      <c r="J3392" s="1" t="str">
        <f t="shared" si="210"/>
        <v>NGR bulk stream sediment</v>
      </c>
      <c r="K3392" s="1" t="str">
        <f t="shared" si="211"/>
        <v>&lt;177 micron (NGR)</v>
      </c>
      <c r="L3392">
        <v>22</v>
      </c>
      <c r="M3392" t="s">
        <v>95</v>
      </c>
      <c r="N3392">
        <v>366</v>
      </c>
      <c r="O3392" t="s">
        <v>58</v>
      </c>
      <c r="P3392" t="s">
        <v>103</v>
      </c>
      <c r="Q3392" t="s">
        <v>1797</v>
      </c>
      <c r="R3392" t="s">
        <v>85</v>
      </c>
      <c r="S3392" t="s">
        <v>241</v>
      </c>
      <c r="T3392" t="s">
        <v>85</v>
      </c>
      <c r="U3392" t="s">
        <v>268</v>
      </c>
      <c r="V3392" t="s">
        <v>79</v>
      </c>
      <c r="W3392" t="s">
        <v>125</v>
      </c>
      <c r="X3392" t="s">
        <v>73</v>
      </c>
      <c r="Y3392" t="s">
        <v>80</v>
      </c>
      <c r="Z3392" t="s">
        <v>56</v>
      </c>
      <c r="AA3392" t="s">
        <v>103</v>
      </c>
      <c r="AB3392" t="s">
        <v>62</v>
      </c>
      <c r="AC3392" t="s">
        <v>112</v>
      </c>
      <c r="AD3392" t="s">
        <v>146</v>
      </c>
      <c r="AE3392" t="s">
        <v>53</v>
      </c>
      <c r="AF3392" t="s">
        <v>319</v>
      </c>
      <c r="AG3392" t="s">
        <v>270</v>
      </c>
      <c r="AH3392" t="s">
        <v>46</v>
      </c>
      <c r="AI3392" t="s">
        <v>198</v>
      </c>
      <c r="AJ3392" t="s">
        <v>85</v>
      </c>
      <c r="AK3392" t="s">
        <v>51</v>
      </c>
      <c r="AL3392" t="s">
        <v>47</v>
      </c>
      <c r="AM3392" t="s">
        <v>47</v>
      </c>
      <c r="AN3392" t="s">
        <v>508</v>
      </c>
      <c r="AO3392" t="s">
        <v>99</v>
      </c>
    </row>
    <row r="3393" spans="1:41" hidden="1" x14ac:dyDescent="0.25">
      <c r="A3393" t="s">
        <v>14477</v>
      </c>
      <c r="B3393" t="s">
        <v>14478</v>
      </c>
      <c r="C3393" s="1" t="str">
        <f t="shared" si="212"/>
        <v>21:1063</v>
      </c>
      <c r="D3393" s="1" t="str">
        <f t="shared" si="213"/>
        <v>21:0124</v>
      </c>
      <c r="E3393" t="s">
        <v>14479</v>
      </c>
      <c r="F3393" t="s">
        <v>14480</v>
      </c>
      <c r="H3393">
        <v>50.957284700000002</v>
      </c>
      <c r="I3393">
        <v>-116.176041</v>
      </c>
      <c r="J3393" s="1" t="str">
        <f t="shared" si="210"/>
        <v>NGR bulk stream sediment</v>
      </c>
      <c r="K3393" s="1" t="str">
        <f t="shared" si="211"/>
        <v>&lt;177 micron (NGR)</v>
      </c>
      <c r="L3393">
        <v>22</v>
      </c>
      <c r="M3393" t="s">
        <v>280</v>
      </c>
      <c r="N3393">
        <v>367</v>
      </c>
      <c r="O3393" t="s">
        <v>105</v>
      </c>
      <c r="P3393" t="s">
        <v>103</v>
      </c>
      <c r="Q3393" t="s">
        <v>97</v>
      </c>
      <c r="R3393" t="s">
        <v>243</v>
      </c>
      <c r="S3393" t="s">
        <v>418</v>
      </c>
      <c r="T3393" t="s">
        <v>52</v>
      </c>
      <c r="U3393" t="s">
        <v>239</v>
      </c>
      <c r="V3393" t="s">
        <v>81</v>
      </c>
      <c r="W3393" t="s">
        <v>64</v>
      </c>
      <c r="X3393" t="s">
        <v>122</v>
      </c>
      <c r="Y3393" t="s">
        <v>306</v>
      </c>
      <c r="Z3393" t="s">
        <v>56</v>
      </c>
      <c r="AA3393" t="s">
        <v>46</v>
      </c>
      <c r="AB3393" t="s">
        <v>57</v>
      </c>
      <c r="AC3393" t="s">
        <v>127</v>
      </c>
      <c r="AD3393" t="s">
        <v>343</v>
      </c>
      <c r="AE3393" t="s">
        <v>199</v>
      </c>
      <c r="AF3393" t="s">
        <v>260</v>
      </c>
      <c r="AG3393" t="s">
        <v>103</v>
      </c>
      <c r="AH3393" t="s">
        <v>46</v>
      </c>
      <c r="AI3393" t="s">
        <v>62</v>
      </c>
      <c r="AJ3393" t="s">
        <v>357</v>
      </c>
      <c r="AK3393" t="s">
        <v>257</v>
      </c>
      <c r="AL3393" t="s">
        <v>47</v>
      </c>
      <c r="AM3393" t="s">
        <v>47</v>
      </c>
      <c r="AN3393" t="s">
        <v>695</v>
      </c>
      <c r="AO3393" t="s">
        <v>175</v>
      </c>
    </row>
    <row r="3394" spans="1:41" hidden="1" x14ac:dyDescent="0.25">
      <c r="A3394" t="s">
        <v>14481</v>
      </c>
      <c r="B3394" t="s">
        <v>14482</v>
      </c>
      <c r="C3394" s="1" t="str">
        <f t="shared" si="212"/>
        <v>21:1063</v>
      </c>
      <c r="D3394" s="1" t="str">
        <f t="shared" si="213"/>
        <v>21:0124</v>
      </c>
      <c r="E3394" t="s">
        <v>14479</v>
      </c>
      <c r="F3394" t="s">
        <v>14483</v>
      </c>
      <c r="H3394">
        <v>50.957284700000002</v>
      </c>
      <c r="I3394">
        <v>-116.176041</v>
      </c>
      <c r="J3394" s="1" t="str">
        <f t="shared" ref="J3394:J3457" si="214">HYPERLINK("http://geochem.nrcan.gc.ca/cdogs/content/kwd/kwd020030_e.htm", "NGR bulk stream sediment")</f>
        <v>NGR bulk stream sediment</v>
      </c>
      <c r="K3394" s="1" t="str">
        <f t="shared" ref="K3394:K3457" si="215">HYPERLINK("http://geochem.nrcan.gc.ca/cdogs/content/kwd/kwd080006_e.htm", "&lt;177 micron (NGR)")</f>
        <v>&lt;177 micron (NGR)</v>
      </c>
      <c r="L3394">
        <v>22</v>
      </c>
      <c r="M3394" t="s">
        <v>288</v>
      </c>
      <c r="N3394">
        <v>368</v>
      </c>
      <c r="O3394" t="s">
        <v>105</v>
      </c>
      <c r="P3394" t="s">
        <v>209</v>
      </c>
      <c r="Q3394" t="s">
        <v>652</v>
      </c>
      <c r="R3394" t="s">
        <v>925</v>
      </c>
      <c r="S3394" t="s">
        <v>106</v>
      </c>
      <c r="T3394" t="s">
        <v>52</v>
      </c>
      <c r="U3394" t="s">
        <v>475</v>
      </c>
      <c r="V3394" t="s">
        <v>101</v>
      </c>
      <c r="W3394" t="s">
        <v>61</v>
      </c>
      <c r="X3394" t="s">
        <v>122</v>
      </c>
      <c r="Y3394" t="s">
        <v>225</v>
      </c>
      <c r="Z3394" t="s">
        <v>56</v>
      </c>
      <c r="AA3394" t="s">
        <v>46</v>
      </c>
      <c r="AB3394" t="s">
        <v>53</v>
      </c>
      <c r="AC3394" t="s">
        <v>267</v>
      </c>
      <c r="AD3394" t="s">
        <v>240</v>
      </c>
      <c r="AE3394" t="s">
        <v>199</v>
      </c>
      <c r="AF3394" t="s">
        <v>371</v>
      </c>
      <c r="AG3394" t="s">
        <v>455</v>
      </c>
      <c r="AH3394" t="s">
        <v>54</v>
      </c>
      <c r="AI3394" t="s">
        <v>62</v>
      </c>
      <c r="AJ3394" t="s">
        <v>365</v>
      </c>
      <c r="AK3394" t="s">
        <v>78</v>
      </c>
      <c r="AL3394" t="s">
        <v>47</v>
      </c>
      <c r="AM3394" t="s">
        <v>47</v>
      </c>
      <c r="AN3394" t="s">
        <v>284</v>
      </c>
      <c r="AO3394" t="s">
        <v>55</v>
      </c>
    </row>
    <row r="3395" spans="1:41" hidden="1" x14ac:dyDescent="0.25">
      <c r="A3395" t="s">
        <v>14484</v>
      </c>
      <c r="B3395" t="s">
        <v>14485</v>
      </c>
      <c r="C3395" s="1" t="str">
        <f t="shared" si="212"/>
        <v>21:1063</v>
      </c>
      <c r="D3395" s="1" t="str">
        <f t="shared" si="213"/>
        <v>21:0124</v>
      </c>
      <c r="E3395" t="s">
        <v>14486</v>
      </c>
      <c r="F3395" t="s">
        <v>14487</v>
      </c>
      <c r="H3395">
        <v>50.970270200000002</v>
      </c>
      <c r="I3395">
        <v>-116.2099769</v>
      </c>
      <c r="J3395" s="1" t="str">
        <f t="shared" si="214"/>
        <v>NGR bulk stream sediment</v>
      </c>
      <c r="K3395" s="1" t="str">
        <f t="shared" si="215"/>
        <v>&lt;177 micron (NGR)</v>
      </c>
      <c r="L3395">
        <v>22</v>
      </c>
      <c r="M3395" t="s">
        <v>117</v>
      </c>
      <c r="N3395">
        <v>369</v>
      </c>
      <c r="O3395" t="s">
        <v>227</v>
      </c>
      <c r="P3395" t="s">
        <v>47</v>
      </c>
      <c r="Q3395" t="s">
        <v>234</v>
      </c>
      <c r="R3395" t="s">
        <v>150</v>
      </c>
      <c r="S3395" t="s">
        <v>165</v>
      </c>
      <c r="T3395" t="s">
        <v>51</v>
      </c>
      <c r="U3395" t="s">
        <v>104</v>
      </c>
      <c r="V3395" t="s">
        <v>110</v>
      </c>
      <c r="W3395" t="s">
        <v>61</v>
      </c>
      <c r="X3395" t="s">
        <v>122</v>
      </c>
      <c r="Y3395" t="s">
        <v>50</v>
      </c>
      <c r="Z3395" t="s">
        <v>56</v>
      </c>
      <c r="AA3395" t="s">
        <v>47</v>
      </c>
      <c r="AB3395" t="s">
        <v>199</v>
      </c>
      <c r="AC3395" t="s">
        <v>76</v>
      </c>
      <c r="AD3395" t="s">
        <v>106</v>
      </c>
      <c r="AE3395" t="s">
        <v>84</v>
      </c>
      <c r="AF3395" t="s">
        <v>282</v>
      </c>
      <c r="AG3395" t="s">
        <v>125</v>
      </c>
      <c r="AH3395" t="s">
        <v>53</v>
      </c>
      <c r="AI3395" t="s">
        <v>62</v>
      </c>
      <c r="AJ3395" t="s">
        <v>123</v>
      </c>
      <c r="AK3395" t="s">
        <v>78</v>
      </c>
      <c r="AL3395" t="s">
        <v>47</v>
      </c>
      <c r="AM3395" t="s">
        <v>47</v>
      </c>
      <c r="AN3395" t="s">
        <v>543</v>
      </c>
      <c r="AO3395" t="s">
        <v>49</v>
      </c>
    </row>
    <row r="3396" spans="1:41" hidden="1" x14ac:dyDescent="0.25">
      <c r="A3396" t="s">
        <v>14488</v>
      </c>
      <c r="B3396" t="s">
        <v>14489</v>
      </c>
      <c r="C3396" s="1" t="str">
        <f t="shared" si="212"/>
        <v>21:1063</v>
      </c>
      <c r="D3396" s="1" t="str">
        <f t="shared" si="213"/>
        <v>21:0124</v>
      </c>
      <c r="E3396" t="s">
        <v>14490</v>
      </c>
      <c r="F3396" t="s">
        <v>14491</v>
      </c>
      <c r="H3396">
        <v>50.987925099999998</v>
      </c>
      <c r="I3396">
        <v>-116.2430009</v>
      </c>
      <c r="J3396" s="1" t="str">
        <f t="shared" si="214"/>
        <v>NGR bulk stream sediment</v>
      </c>
      <c r="K3396" s="1" t="str">
        <f t="shared" si="215"/>
        <v>&lt;177 micron (NGR)</v>
      </c>
      <c r="L3396">
        <v>22</v>
      </c>
      <c r="M3396" t="s">
        <v>136</v>
      </c>
      <c r="N3396">
        <v>370</v>
      </c>
      <c r="O3396" t="s">
        <v>122</v>
      </c>
      <c r="P3396" t="s">
        <v>66</v>
      </c>
      <c r="Q3396" t="s">
        <v>119</v>
      </c>
      <c r="R3396" t="s">
        <v>197</v>
      </c>
      <c r="S3396" t="s">
        <v>462</v>
      </c>
      <c r="T3396" t="s">
        <v>52</v>
      </c>
      <c r="U3396" t="s">
        <v>75</v>
      </c>
      <c r="V3396" t="s">
        <v>130</v>
      </c>
      <c r="W3396" t="s">
        <v>47</v>
      </c>
      <c r="X3396" t="s">
        <v>103</v>
      </c>
      <c r="Y3396" t="s">
        <v>165</v>
      </c>
      <c r="Z3396" t="s">
        <v>56</v>
      </c>
      <c r="AA3396" t="s">
        <v>47</v>
      </c>
      <c r="AB3396" t="s">
        <v>198</v>
      </c>
      <c r="AC3396" t="s">
        <v>50</v>
      </c>
      <c r="AD3396" t="s">
        <v>140</v>
      </c>
      <c r="AE3396" t="s">
        <v>84</v>
      </c>
      <c r="AF3396" t="s">
        <v>52</v>
      </c>
      <c r="AG3396" t="s">
        <v>72</v>
      </c>
      <c r="AH3396" t="s">
        <v>87</v>
      </c>
      <c r="AI3396" t="s">
        <v>53</v>
      </c>
      <c r="AJ3396" t="s">
        <v>137</v>
      </c>
      <c r="AK3396" t="s">
        <v>257</v>
      </c>
      <c r="AL3396" t="s">
        <v>47</v>
      </c>
      <c r="AM3396" t="s">
        <v>47</v>
      </c>
      <c r="AN3396" t="s">
        <v>1121</v>
      </c>
      <c r="AO3396" t="s">
        <v>50</v>
      </c>
    </row>
    <row r="3397" spans="1:41" hidden="1" x14ac:dyDescent="0.25">
      <c r="A3397" t="s">
        <v>14492</v>
      </c>
      <c r="B3397" t="s">
        <v>14493</v>
      </c>
      <c r="C3397" s="1" t="str">
        <f t="shared" si="212"/>
        <v>21:1063</v>
      </c>
      <c r="D3397" s="1" t="str">
        <f t="shared" si="213"/>
        <v>21:0124</v>
      </c>
      <c r="E3397" t="s">
        <v>14494</v>
      </c>
      <c r="F3397" t="s">
        <v>14495</v>
      </c>
      <c r="H3397">
        <v>50.994161200000001</v>
      </c>
      <c r="I3397">
        <v>-116.24365469999999</v>
      </c>
      <c r="J3397" s="1" t="str">
        <f t="shared" si="214"/>
        <v>NGR bulk stream sediment</v>
      </c>
      <c r="K3397" s="1" t="str">
        <f t="shared" si="215"/>
        <v>&lt;177 micron (NGR)</v>
      </c>
      <c r="L3397">
        <v>22</v>
      </c>
      <c r="M3397" t="s">
        <v>157</v>
      </c>
      <c r="N3397">
        <v>371</v>
      </c>
      <c r="O3397" t="s">
        <v>292</v>
      </c>
      <c r="P3397" t="s">
        <v>47</v>
      </c>
      <c r="Q3397" t="s">
        <v>668</v>
      </c>
      <c r="R3397" t="s">
        <v>102</v>
      </c>
      <c r="S3397" t="s">
        <v>184</v>
      </c>
      <c r="T3397" t="s">
        <v>175</v>
      </c>
      <c r="U3397" t="s">
        <v>329</v>
      </c>
      <c r="V3397" t="s">
        <v>493</v>
      </c>
      <c r="W3397" t="s">
        <v>72</v>
      </c>
      <c r="X3397" t="s">
        <v>122</v>
      </c>
      <c r="Y3397" t="s">
        <v>300</v>
      </c>
      <c r="Z3397" t="s">
        <v>56</v>
      </c>
      <c r="AA3397" t="s">
        <v>46</v>
      </c>
      <c r="AB3397" t="s">
        <v>46</v>
      </c>
      <c r="AC3397" t="s">
        <v>475</v>
      </c>
      <c r="AD3397" t="s">
        <v>146</v>
      </c>
      <c r="AE3397" t="s">
        <v>199</v>
      </c>
      <c r="AF3397" t="s">
        <v>85</v>
      </c>
      <c r="AG3397" t="s">
        <v>366</v>
      </c>
      <c r="AH3397" t="s">
        <v>185</v>
      </c>
      <c r="AI3397" t="s">
        <v>54</v>
      </c>
      <c r="AJ3397" t="s">
        <v>127</v>
      </c>
      <c r="AK3397" t="s">
        <v>139</v>
      </c>
      <c r="AL3397" t="s">
        <v>47</v>
      </c>
      <c r="AM3397" t="s">
        <v>47</v>
      </c>
      <c r="AN3397" t="s">
        <v>1121</v>
      </c>
      <c r="AO3397" t="s">
        <v>50</v>
      </c>
    </row>
    <row r="3398" spans="1:41" hidden="1" x14ac:dyDescent="0.25">
      <c r="A3398" t="s">
        <v>14496</v>
      </c>
      <c r="B3398" t="s">
        <v>14497</v>
      </c>
      <c r="C3398" s="1" t="str">
        <f t="shared" si="212"/>
        <v>21:1063</v>
      </c>
      <c r="D3398" s="1" t="str">
        <f t="shared" si="213"/>
        <v>21:0124</v>
      </c>
      <c r="E3398" t="s">
        <v>14498</v>
      </c>
      <c r="F3398" t="s">
        <v>14499</v>
      </c>
      <c r="H3398">
        <v>50.903635600000001</v>
      </c>
      <c r="I3398">
        <v>-116.0799251</v>
      </c>
      <c r="J3398" s="1" t="str">
        <f t="shared" si="214"/>
        <v>NGR bulk stream sediment</v>
      </c>
      <c r="K3398" s="1" t="str">
        <f t="shared" si="215"/>
        <v>&lt;177 micron (NGR)</v>
      </c>
      <c r="L3398">
        <v>22</v>
      </c>
      <c r="M3398" t="s">
        <v>170</v>
      </c>
      <c r="N3398">
        <v>372</v>
      </c>
      <c r="O3398" t="s">
        <v>271</v>
      </c>
      <c r="P3398" t="s">
        <v>73</v>
      </c>
      <c r="Q3398" t="s">
        <v>725</v>
      </c>
      <c r="R3398" t="s">
        <v>55</v>
      </c>
      <c r="S3398" t="s">
        <v>251</v>
      </c>
      <c r="T3398" t="s">
        <v>66</v>
      </c>
      <c r="U3398" t="s">
        <v>343</v>
      </c>
      <c r="V3398" t="s">
        <v>86</v>
      </c>
      <c r="W3398" t="s">
        <v>200</v>
      </c>
      <c r="X3398" t="s">
        <v>122</v>
      </c>
      <c r="Y3398" t="s">
        <v>358</v>
      </c>
      <c r="Z3398" t="s">
        <v>56</v>
      </c>
      <c r="AA3398" t="s">
        <v>46</v>
      </c>
      <c r="AB3398" t="s">
        <v>46</v>
      </c>
      <c r="AC3398" t="s">
        <v>141</v>
      </c>
      <c r="AD3398" t="s">
        <v>331</v>
      </c>
      <c r="AE3398" t="s">
        <v>199</v>
      </c>
      <c r="AF3398" t="s">
        <v>85</v>
      </c>
      <c r="AG3398" t="s">
        <v>129</v>
      </c>
      <c r="AH3398" t="s">
        <v>46</v>
      </c>
      <c r="AI3398" t="s">
        <v>54</v>
      </c>
      <c r="AJ3398" t="s">
        <v>76</v>
      </c>
      <c r="AK3398" t="s">
        <v>81</v>
      </c>
      <c r="AL3398" t="s">
        <v>47</v>
      </c>
      <c r="AM3398" t="s">
        <v>47</v>
      </c>
      <c r="AN3398" t="s">
        <v>65</v>
      </c>
      <c r="AO3398" t="s">
        <v>175</v>
      </c>
    </row>
    <row r="3399" spans="1:41" hidden="1" x14ac:dyDescent="0.25">
      <c r="A3399" t="s">
        <v>14500</v>
      </c>
      <c r="B3399" t="s">
        <v>14501</v>
      </c>
      <c r="C3399" s="1" t="str">
        <f t="shared" si="212"/>
        <v>21:1063</v>
      </c>
      <c r="D3399" s="1" t="str">
        <f t="shared" si="213"/>
        <v>21:0124</v>
      </c>
      <c r="E3399" t="s">
        <v>14502</v>
      </c>
      <c r="F3399" t="s">
        <v>14503</v>
      </c>
      <c r="H3399">
        <v>50.903518699999999</v>
      </c>
      <c r="I3399">
        <v>-116.0742386</v>
      </c>
      <c r="J3399" s="1" t="str">
        <f t="shared" si="214"/>
        <v>NGR bulk stream sediment</v>
      </c>
      <c r="K3399" s="1" t="str">
        <f t="shared" si="215"/>
        <v>&lt;177 micron (NGR)</v>
      </c>
      <c r="L3399">
        <v>22</v>
      </c>
      <c r="M3399" t="s">
        <v>180</v>
      </c>
      <c r="N3399">
        <v>373</v>
      </c>
      <c r="O3399" t="s">
        <v>86</v>
      </c>
      <c r="P3399" t="s">
        <v>47</v>
      </c>
      <c r="Q3399" t="s">
        <v>533</v>
      </c>
      <c r="R3399" t="s">
        <v>260</v>
      </c>
      <c r="S3399" t="s">
        <v>328</v>
      </c>
      <c r="T3399" t="s">
        <v>76</v>
      </c>
      <c r="U3399" t="s">
        <v>258</v>
      </c>
      <c r="V3399" t="s">
        <v>206</v>
      </c>
      <c r="W3399" t="s">
        <v>60</v>
      </c>
      <c r="X3399" t="s">
        <v>122</v>
      </c>
      <c r="Y3399" t="s">
        <v>75</v>
      </c>
      <c r="Z3399" t="s">
        <v>56</v>
      </c>
      <c r="AA3399" t="s">
        <v>46</v>
      </c>
      <c r="AB3399" t="s">
        <v>198</v>
      </c>
      <c r="AC3399" t="s">
        <v>59</v>
      </c>
      <c r="AD3399" t="s">
        <v>482</v>
      </c>
      <c r="AE3399" t="s">
        <v>56</v>
      </c>
      <c r="AF3399" t="s">
        <v>118</v>
      </c>
      <c r="AG3399" t="s">
        <v>371</v>
      </c>
      <c r="AH3399" t="s">
        <v>46</v>
      </c>
      <c r="AI3399" t="s">
        <v>198</v>
      </c>
      <c r="AJ3399" t="s">
        <v>108</v>
      </c>
      <c r="AK3399" t="s">
        <v>63</v>
      </c>
      <c r="AL3399" t="s">
        <v>47</v>
      </c>
      <c r="AM3399" t="s">
        <v>47</v>
      </c>
      <c r="AN3399" t="s">
        <v>65</v>
      </c>
      <c r="AO3399" t="s">
        <v>175</v>
      </c>
    </row>
    <row r="3400" spans="1:41" hidden="1" x14ac:dyDescent="0.25">
      <c r="A3400" t="s">
        <v>14504</v>
      </c>
      <c r="B3400" t="s">
        <v>14505</v>
      </c>
      <c r="C3400" s="1" t="str">
        <f t="shared" si="212"/>
        <v>21:1063</v>
      </c>
      <c r="D3400" s="1" t="str">
        <f t="shared" si="213"/>
        <v>21:0124</v>
      </c>
      <c r="E3400" t="s">
        <v>14506</v>
      </c>
      <c r="F3400" t="s">
        <v>14507</v>
      </c>
      <c r="H3400">
        <v>50.917663099999999</v>
      </c>
      <c r="I3400">
        <v>-116.01048059999999</v>
      </c>
      <c r="J3400" s="1" t="str">
        <f t="shared" si="214"/>
        <v>NGR bulk stream sediment</v>
      </c>
      <c r="K3400" s="1" t="str">
        <f t="shared" si="215"/>
        <v>&lt;177 micron (NGR)</v>
      </c>
      <c r="L3400">
        <v>22</v>
      </c>
      <c r="M3400" t="s">
        <v>195</v>
      </c>
      <c r="N3400">
        <v>374</v>
      </c>
      <c r="O3400" t="s">
        <v>224</v>
      </c>
      <c r="P3400" t="s">
        <v>47</v>
      </c>
      <c r="Q3400" t="s">
        <v>935</v>
      </c>
      <c r="R3400" t="s">
        <v>108</v>
      </c>
      <c r="S3400" t="s">
        <v>438</v>
      </c>
      <c r="T3400" t="s">
        <v>108</v>
      </c>
      <c r="U3400" t="s">
        <v>190</v>
      </c>
      <c r="V3400" t="s">
        <v>455</v>
      </c>
      <c r="W3400" t="s">
        <v>164</v>
      </c>
      <c r="X3400" t="s">
        <v>103</v>
      </c>
      <c r="Y3400" t="s">
        <v>140</v>
      </c>
      <c r="Z3400" t="s">
        <v>56</v>
      </c>
      <c r="AA3400" t="s">
        <v>46</v>
      </c>
      <c r="AB3400" t="s">
        <v>54</v>
      </c>
      <c r="AC3400" t="s">
        <v>175</v>
      </c>
      <c r="AD3400" t="s">
        <v>236</v>
      </c>
      <c r="AE3400" t="s">
        <v>199</v>
      </c>
      <c r="AF3400" t="s">
        <v>58</v>
      </c>
      <c r="AG3400" t="s">
        <v>855</v>
      </c>
      <c r="AH3400" t="s">
        <v>78</v>
      </c>
      <c r="AI3400" t="s">
        <v>149</v>
      </c>
      <c r="AJ3400" t="s">
        <v>85</v>
      </c>
      <c r="AK3400" t="s">
        <v>63</v>
      </c>
      <c r="AL3400" t="s">
        <v>47</v>
      </c>
      <c r="AM3400" t="s">
        <v>47</v>
      </c>
      <c r="AN3400" t="s">
        <v>89</v>
      </c>
      <c r="AO3400" t="s">
        <v>66</v>
      </c>
    </row>
    <row r="3401" spans="1:41" hidden="1" x14ac:dyDescent="0.25">
      <c r="A3401" t="s">
        <v>14508</v>
      </c>
      <c r="B3401" t="s">
        <v>14509</v>
      </c>
      <c r="C3401" s="1" t="str">
        <f t="shared" si="212"/>
        <v>21:1063</v>
      </c>
      <c r="D3401" s="1" t="str">
        <f t="shared" si="213"/>
        <v>21:0124</v>
      </c>
      <c r="E3401" t="s">
        <v>14510</v>
      </c>
      <c r="F3401" t="s">
        <v>14511</v>
      </c>
      <c r="H3401">
        <v>50.811974900000003</v>
      </c>
      <c r="I3401">
        <v>-116.01143949999999</v>
      </c>
      <c r="J3401" s="1" t="str">
        <f t="shared" si="214"/>
        <v>NGR bulk stream sediment</v>
      </c>
      <c r="K3401" s="1" t="str">
        <f t="shared" si="215"/>
        <v>&lt;177 micron (NGR)</v>
      </c>
      <c r="L3401">
        <v>22</v>
      </c>
      <c r="M3401" t="s">
        <v>205</v>
      </c>
      <c r="N3401">
        <v>375</v>
      </c>
      <c r="O3401" t="s">
        <v>58</v>
      </c>
      <c r="P3401" t="s">
        <v>47</v>
      </c>
      <c r="Q3401" t="s">
        <v>481</v>
      </c>
      <c r="R3401" t="s">
        <v>182</v>
      </c>
      <c r="S3401" t="s">
        <v>104</v>
      </c>
      <c r="T3401" t="s">
        <v>137</v>
      </c>
      <c r="U3401" t="s">
        <v>190</v>
      </c>
      <c r="V3401" t="s">
        <v>47</v>
      </c>
      <c r="W3401" t="s">
        <v>61</v>
      </c>
      <c r="X3401" t="s">
        <v>103</v>
      </c>
      <c r="Y3401" t="s">
        <v>145</v>
      </c>
      <c r="Z3401" t="s">
        <v>56</v>
      </c>
      <c r="AA3401" t="s">
        <v>47</v>
      </c>
      <c r="AB3401" t="s">
        <v>199</v>
      </c>
      <c r="AC3401" t="s">
        <v>217</v>
      </c>
      <c r="AD3401" t="s">
        <v>160</v>
      </c>
      <c r="AE3401" t="s">
        <v>199</v>
      </c>
      <c r="AF3401" t="s">
        <v>266</v>
      </c>
      <c r="AG3401" t="s">
        <v>78</v>
      </c>
      <c r="AH3401" t="s">
        <v>198</v>
      </c>
      <c r="AI3401" t="s">
        <v>62</v>
      </c>
      <c r="AJ3401" t="s">
        <v>266</v>
      </c>
      <c r="AK3401" t="s">
        <v>173</v>
      </c>
      <c r="AL3401" t="s">
        <v>47</v>
      </c>
      <c r="AM3401" t="s">
        <v>47</v>
      </c>
      <c r="AN3401" t="s">
        <v>65</v>
      </c>
      <c r="AO3401" t="s">
        <v>267</v>
      </c>
    </row>
    <row r="3402" spans="1:41" hidden="1" x14ac:dyDescent="0.25">
      <c r="A3402" t="s">
        <v>14512</v>
      </c>
      <c r="B3402" t="s">
        <v>14513</v>
      </c>
      <c r="C3402" s="1" t="str">
        <f t="shared" si="212"/>
        <v>21:1063</v>
      </c>
      <c r="D3402" s="1" t="str">
        <f t="shared" si="213"/>
        <v>21:0124</v>
      </c>
      <c r="E3402" t="s">
        <v>14514</v>
      </c>
      <c r="F3402" t="s">
        <v>14515</v>
      </c>
      <c r="H3402">
        <v>50.794827400000003</v>
      </c>
      <c r="I3402">
        <v>-116.00222429999999</v>
      </c>
      <c r="J3402" s="1" t="str">
        <f t="shared" si="214"/>
        <v>NGR bulk stream sediment</v>
      </c>
      <c r="K3402" s="1" t="str">
        <f t="shared" si="215"/>
        <v>&lt;177 micron (NGR)</v>
      </c>
      <c r="L3402">
        <v>22</v>
      </c>
      <c r="M3402" t="s">
        <v>214</v>
      </c>
      <c r="N3402">
        <v>376</v>
      </c>
      <c r="O3402" t="s">
        <v>3546</v>
      </c>
      <c r="P3402" t="s">
        <v>3546</v>
      </c>
      <c r="Q3402" t="s">
        <v>3546</v>
      </c>
      <c r="R3402" t="s">
        <v>3546</v>
      </c>
      <c r="S3402" t="s">
        <v>3546</v>
      </c>
      <c r="T3402" t="s">
        <v>3546</v>
      </c>
      <c r="U3402" t="s">
        <v>3546</v>
      </c>
      <c r="V3402" t="s">
        <v>3546</v>
      </c>
      <c r="W3402" t="s">
        <v>3546</v>
      </c>
      <c r="X3402" t="s">
        <v>3546</v>
      </c>
      <c r="Y3402" t="s">
        <v>3546</v>
      </c>
      <c r="Z3402" t="s">
        <v>3546</v>
      </c>
      <c r="AA3402" t="s">
        <v>3546</v>
      </c>
      <c r="AB3402" t="s">
        <v>3546</v>
      </c>
      <c r="AC3402" t="s">
        <v>3546</v>
      </c>
      <c r="AD3402" t="s">
        <v>3546</v>
      </c>
      <c r="AE3402" t="s">
        <v>3546</v>
      </c>
      <c r="AF3402" t="s">
        <v>3546</v>
      </c>
      <c r="AG3402" t="s">
        <v>3546</v>
      </c>
      <c r="AH3402" t="s">
        <v>3546</v>
      </c>
      <c r="AI3402" t="s">
        <v>3546</v>
      </c>
      <c r="AJ3402" t="s">
        <v>3546</v>
      </c>
      <c r="AK3402" t="s">
        <v>3546</v>
      </c>
      <c r="AL3402" t="s">
        <v>3546</v>
      </c>
      <c r="AM3402" t="s">
        <v>3546</v>
      </c>
      <c r="AN3402" t="s">
        <v>3546</v>
      </c>
      <c r="AO3402" t="s">
        <v>3546</v>
      </c>
    </row>
    <row r="3403" spans="1:41" hidden="1" x14ac:dyDescent="0.25">
      <c r="A3403" t="s">
        <v>14516</v>
      </c>
      <c r="B3403" t="s">
        <v>14517</v>
      </c>
      <c r="C3403" s="1" t="str">
        <f t="shared" si="212"/>
        <v>21:1063</v>
      </c>
      <c r="D3403" s="1" t="str">
        <f t="shared" si="213"/>
        <v>21:0124</v>
      </c>
      <c r="E3403" t="s">
        <v>14518</v>
      </c>
      <c r="F3403" t="s">
        <v>14519</v>
      </c>
      <c r="H3403">
        <v>50.534064700000002</v>
      </c>
      <c r="I3403">
        <v>-116.0031341</v>
      </c>
      <c r="J3403" s="1" t="str">
        <f t="shared" si="214"/>
        <v>NGR bulk stream sediment</v>
      </c>
      <c r="K3403" s="1" t="str">
        <f t="shared" si="215"/>
        <v>&lt;177 micron (NGR)</v>
      </c>
      <c r="L3403">
        <v>22</v>
      </c>
      <c r="M3403" t="s">
        <v>223</v>
      </c>
      <c r="N3403">
        <v>377</v>
      </c>
      <c r="O3403" t="s">
        <v>58</v>
      </c>
      <c r="P3403" t="s">
        <v>47</v>
      </c>
      <c r="Q3403" t="s">
        <v>74</v>
      </c>
      <c r="R3403" t="s">
        <v>129</v>
      </c>
      <c r="S3403" t="s">
        <v>112</v>
      </c>
      <c r="T3403" t="s">
        <v>51</v>
      </c>
      <c r="U3403" t="s">
        <v>99</v>
      </c>
      <c r="V3403" t="s">
        <v>185</v>
      </c>
      <c r="W3403" t="s">
        <v>87</v>
      </c>
      <c r="X3403" t="s">
        <v>122</v>
      </c>
      <c r="Y3403" t="s">
        <v>66</v>
      </c>
      <c r="Z3403" t="s">
        <v>56</v>
      </c>
      <c r="AA3403" t="s">
        <v>122</v>
      </c>
      <c r="AB3403" t="s">
        <v>199</v>
      </c>
      <c r="AC3403" t="s">
        <v>108</v>
      </c>
      <c r="AD3403" t="s">
        <v>272</v>
      </c>
      <c r="AE3403" t="s">
        <v>84</v>
      </c>
      <c r="AF3403" t="s">
        <v>228</v>
      </c>
      <c r="AG3403" t="s">
        <v>78</v>
      </c>
      <c r="AH3403" t="s">
        <v>62</v>
      </c>
      <c r="AI3403" t="s">
        <v>62</v>
      </c>
      <c r="AJ3403" t="s">
        <v>111</v>
      </c>
      <c r="AK3403" t="s">
        <v>79</v>
      </c>
      <c r="AL3403" t="s">
        <v>47</v>
      </c>
      <c r="AM3403" t="s">
        <v>47</v>
      </c>
      <c r="AN3403" t="s">
        <v>65</v>
      </c>
      <c r="AO3403" t="s">
        <v>76</v>
      </c>
    </row>
    <row r="3404" spans="1:41" hidden="1" x14ac:dyDescent="0.25">
      <c r="A3404" t="s">
        <v>14520</v>
      </c>
      <c r="B3404" t="s">
        <v>14521</v>
      </c>
      <c r="C3404" s="1" t="str">
        <f t="shared" si="212"/>
        <v>21:1063</v>
      </c>
      <c r="D3404" s="1" t="str">
        <f t="shared" si="213"/>
        <v>21:0124</v>
      </c>
      <c r="E3404" t="s">
        <v>14522</v>
      </c>
      <c r="F3404" t="s">
        <v>14523</v>
      </c>
      <c r="H3404">
        <v>50.517873100000003</v>
      </c>
      <c r="I3404">
        <v>-116.11159720000001</v>
      </c>
      <c r="J3404" s="1" t="str">
        <f t="shared" si="214"/>
        <v>NGR bulk stream sediment</v>
      </c>
      <c r="K3404" s="1" t="str">
        <f t="shared" si="215"/>
        <v>&lt;177 micron (NGR)</v>
      </c>
      <c r="L3404">
        <v>22</v>
      </c>
      <c r="M3404" t="s">
        <v>233</v>
      </c>
      <c r="N3404">
        <v>378</v>
      </c>
      <c r="O3404" t="s">
        <v>228</v>
      </c>
      <c r="P3404" t="s">
        <v>47</v>
      </c>
      <c r="Q3404" t="s">
        <v>152</v>
      </c>
      <c r="R3404" t="s">
        <v>139</v>
      </c>
      <c r="S3404" t="s">
        <v>507</v>
      </c>
      <c r="T3404" t="s">
        <v>58</v>
      </c>
      <c r="U3404" t="s">
        <v>358</v>
      </c>
      <c r="V3404" t="s">
        <v>130</v>
      </c>
      <c r="W3404" t="s">
        <v>78</v>
      </c>
      <c r="X3404" t="s">
        <v>137</v>
      </c>
      <c r="Y3404" t="s">
        <v>106</v>
      </c>
      <c r="Z3404" t="s">
        <v>56</v>
      </c>
      <c r="AA3404" t="s">
        <v>46</v>
      </c>
      <c r="AB3404" t="s">
        <v>198</v>
      </c>
      <c r="AC3404" t="s">
        <v>217</v>
      </c>
      <c r="AD3404" t="s">
        <v>554</v>
      </c>
      <c r="AE3404" t="s">
        <v>53</v>
      </c>
      <c r="AF3404" t="s">
        <v>58</v>
      </c>
      <c r="AG3404" t="s">
        <v>392</v>
      </c>
      <c r="AH3404" t="s">
        <v>149</v>
      </c>
      <c r="AI3404" t="s">
        <v>46</v>
      </c>
      <c r="AJ3404" t="s">
        <v>85</v>
      </c>
      <c r="AK3404" t="s">
        <v>164</v>
      </c>
      <c r="AL3404" t="s">
        <v>47</v>
      </c>
      <c r="AM3404" t="s">
        <v>47</v>
      </c>
      <c r="AN3404" t="s">
        <v>345</v>
      </c>
      <c r="AO3404" t="s">
        <v>59</v>
      </c>
    </row>
    <row r="3405" spans="1:41" hidden="1" x14ac:dyDescent="0.25">
      <c r="A3405" t="s">
        <v>14524</v>
      </c>
      <c r="B3405" t="s">
        <v>14525</v>
      </c>
      <c r="C3405" s="1" t="str">
        <f t="shared" si="212"/>
        <v>21:1063</v>
      </c>
      <c r="D3405" s="1" t="str">
        <f t="shared" si="213"/>
        <v>21:0124</v>
      </c>
      <c r="E3405" t="s">
        <v>14526</v>
      </c>
      <c r="F3405" t="s">
        <v>14527</v>
      </c>
      <c r="H3405">
        <v>50.924701900000002</v>
      </c>
      <c r="I3405">
        <v>-116.93648090000001</v>
      </c>
      <c r="J3405" s="1" t="str">
        <f t="shared" si="214"/>
        <v>NGR bulk stream sediment</v>
      </c>
      <c r="K3405" s="1" t="str">
        <f t="shared" si="215"/>
        <v>&lt;177 micron (NGR)</v>
      </c>
      <c r="L3405">
        <v>22</v>
      </c>
      <c r="M3405" t="s">
        <v>248</v>
      </c>
      <c r="N3405">
        <v>379</v>
      </c>
      <c r="O3405" t="s">
        <v>5807</v>
      </c>
      <c r="P3405" t="s">
        <v>52</v>
      </c>
      <c r="Q3405" t="s">
        <v>189</v>
      </c>
      <c r="R3405" t="s">
        <v>46</v>
      </c>
      <c r="S3405" t="s">
        <v>65</v>
      </c>
      <c r="T3405" t="s">
        <v>99</v>
      </c>
      <c r="U3405" t="s">
        <v>140</v>
      </c>
      <c r="V3405" t="s">
        <v>206</v>
      </c>
      <c r="W3405" t="s">
        <v>123</v>
      </c>
      <c r="X3405" t="s">
        <v>127</v>
      </c>
      <c r="Y3405" t="s">
        <v>438</v>
      </c>
      <c r="Z3405" t="s">
        <v>84</v>
      </c>
      <c r="AA3405" t="s">
        <v>46</v>
      </c>
      <c r="AB3405" t="s">
        <v>149</v>
      </c>
      <c r="AC3405" t="s">
        <v>80</v>
      </c>
      <c r="AD3405" t="s">
        <v>273</v>
      </c>
      <c r="AE3405" t="s">
        <v>87</v>
      </c>
      <c r="AF3405" t="s">
        <v>108</v>
      </c>
      <c r="AG3405" t="s">
        <v>1436</v>
      </c>
      <c r="AH3405" t="s">
        <v>87</v>
      </c>
      <c r="AI3405" t="s">
        <v>105</v>
      </c>
      <c r="AJ3405" t="s">
        <v>2300</v>
      </c>
      <c r="AK3405" t="s">
        <v>224</v>
      </c>
      <c r="AL3405" t="s">
        <v>47</v>
      </c>
      <c r="AM3405" t="s">
        <v>103</v>
      </c>
      <c r="AN3405" t="s">
        <v>299</v>
      </c>
      <c r="AO3405" t="s">
        <v>66</v>
      </c>
    </row>
    <row r="3406" spans="1:41" hidden="1" x14ac:dyDescent="0.25">
      <c r="A3406" t="s">
        <v>14528</v>
      </c>
      <c r="B3406" t="s">
        <v>14529</v>
      </c>
      <c r="C3406" s="1" t="str">
        <f t="shared" si="212"/>
        <v>21:1063</v>
      </c>
      <c r="D3406" s="1" t="str">
        <f t="shared" si="213"/>
        <v>21:0124</v>
      </c>
      <c r="E3406" t="s">
        <v>14530</v>
      </c>
      <c r="F3406" t="s">
        <v>14531</v>
      </c>
      <c r="H3406">
        <v>50.946499500000002</v>
      </c>
      <c r="I3406">
        <v>-116.93099410000001</v>
      </c>
      <c r="J3406" s="1" t="str">
        <f t="shared" si="214"/>
        <v>NGR bulk stream sediment</v>
      </c>
      <c r="K3406" s="1" t="str">
        <f t="shared" si="215"/>
        <v>&lt;177 micron (NGR)</v>
      </c>
      <c r="L3406">
        <v>22</v>
      </c>
      <c r="M3406" t="s">
        <v>256</v>
      </c>
      <c r="N3406">
        <v>380</v>
      </c>
      <c r="O3406" t="s">
        <v>104</v>
      </c>
      <c r="P3406" t="s">
        <v>52</v>
      </c>
      <c r="Q3406" t="s">
        <v>568</v>
      </c>
      <c r="R3406" t="s">
        <v>163</v>
      </c>
      <c r="S3406" t="s">
        <v>425</v>
      </c>
      <c r="T3406" t="s">
        <v>66</v>
      </c>
      <c r="U3406" t="s">
        <v>344</v>
      </c>
      <c r="V3406" t="s">
        <v>125</v>
      </c>
      <c r="W3406" t="s">
        <v>72</v>
      </c>
      <c r="X3406" t="s">
        <v>58</v>
      </c>
      <c r="Y3406" t="s">
        <v>146</v>
      </c>
      <c r="Z3406" t="s">
        <v>56</v>
      </c>
      <c r="AA3406" t="s">
        <v>46</v>
      </c>
      <c r="AB3406" t="s">
        <v>198</v>
      </c>
      <c r="AC3406" t="s">
        <v>141</v>
      </c>
      <c r="AD3406" t="s">
        <v>251</v>
      </c>
      <c r="AE3406" t="s">
        <v>61</v>
      </c>
      <c r="AF3406" t="s">
        <v>55</v>
      </c>
      <c r="AG3406" t="s">
        <v>2048</v>
      </c>
      <c r="AH3406" t="s">
        <v>149</v>
      </c>
      <c r="AI3406" t="s">
        <v>185</v>
      </c>
      <c r="AJ3406" t="s">
        <v>876</v>
      </c>
      <c r="AK3406" t="s">
        <v>188</v>
      </c>
      <c r="AL3406" t="s">
        <v>47</v>
      </c>
      <c r="AM3406" t="s">
        <v>47</v>
      </c>
      <c r="AN3406" t="s">
        <v>432</v>
      </c>
      <c r="AO3406" t="s">
        <v>85</v>
      </c>
    </row>
    <row r="3407" spans="1:41" hidden="1" x14ac:dyDescent="0.25">
      <c r="A3407" t="s">
        <v>14532</v>
      </c>
      <c r="B3407" t="s">
        <v>14533</v>
      </c>
      <c r="C3407" s="1" t="str">
        <f t="shared" si="212"/>
        <v>21:1063</v>
      </c>
      <c r="D3407" s="1" t="str">
        <f t="shared" si="213"/>
        <v>21:0124</v>
      </c>
      <c r="E3407" t="s">
        <v>14534</v>
      </c>
      <c r="F3407" t="s">
        <v>14535</v>
      </c>
      <c r="H3407">
        <v>50.959061699999999</v>
      </c>
      <c r="I3407">
        <v>-116.9278686</v>
      </c>
      <c r="J3407" s="1" t="str">
        <f t="shared" si="214"/>
        <v>NGR bulk stream sediment</v>
      </c>
      <c r="K3407" s="1" t="str">
        <f t="shared" si="215"/>
        <v>&lt;177 micron (NGR)</v>
      </c>
      <c r="L3407">
        <v>22</v>
      </c>
      <c r="M3407" t="s">
        <v>265</v>
      </c>
      <c r="N3407">
        <v>381</v>
      </c>
      <c r="O3407" t="s">
        <v>14536</v>
      </c>
      <c r="P3407" t="s">
        <v>597</v>
      </c>
      <c r="Q3407" t="s">
        <v>638</v>
      </c>
      <c r="R3407" t="s">
        <v>128</v>
      </c>
      <c r="S3407" t="s">
        <v>431</v>
      </c>
      <c r="T3407" t="s">
        <v>50</v>
      </c>
      <c r="U3407" t="s">
        <v>328</v>
      </c>
      <c r="V3407" t="s">
        <v>228</v>
      </c>
      <c r="W3407" t="s">
        <v>270</v>
      </c>
      <c r="X3407" t="s">
        <v>76</v>
      </c>
      <c r="Y3407" t="s">
        <v>146</v>
      </c>
      <c r="Z3407" t="s">
        <v>53</v>
      </c>
      <c r="AA3407" t="s">
        <v>46</v>
      </c>
      <c r="AB3407" t="s">
        <v>149</v>
      </c>
      <c r="AC3407" t="s">
        <v>141</v>
      </c>
      <c r="AD3407" t="s">
        <v>667</v>
      </c>
      <c r="AE3407" t="s">
        <v>6353</v>
      </c>
      <c r="AF3407" t="s">
        <v>439</v>
      </c>
      <c r="AG3407" t="s">
        <v>609</v>
      </c>
      <c r="AH3407" t="s">
        <v>149</v>
      </c>
      <c r="AI3407" t="s">
        <v>110</v>
      </c>
      <c r="AJ3407" t="s">
        <v>66</v>
      </c>
      <c r="AK3407" t="s">
        <v>227</v>
      </c>
      <c r="AL3407" t="s">
        <v>112</v>
      </c>
      <c r="AM3407" t="s">
        <v>122</v>
      </c>
      <c r="AN3407" t="s">
        <v>1130</v>
      </c>
      <c r="AO3407" t="s">
        <v>66</v>
      </c>
    </row>
    <row r="3408" spans="1:41" hidden="1" x14ac:dyDescent="0.25">
      <c r="A3408" t="s">
        <v>14537</v>
      </c>
      <c r="B3408" t="s">
        <v>14538</v>
      </c>
      <c r="C3408" s="1" t="str">
        <f t="shared" si="212"/>
        <v>21:1063</v>
      </c>
      <c r="D3408" s="1" t="str">
        <f t="shared" si="213"/>
        <v>21:0124</v>
      </c>
      <c r="E3408" t="s">
        <v>14539</v>
      </c>
      <c r="F3408" t="s">
        <v>14540</v>
      </c>
      <c r="H3408">
        <v>50.968838499999997</v>
      </c>
      <c r="I3408">
        <v>-116.9293895</v>
      </c>
      <c r="J3408" s="1" t="str">
        <f t="shared" si="214"/>
        <v>NGR bulk stream sediment</v>
      </c>
      <c r="K3408" s="1" t="str">
        <f t="shared" si="215"/>
        <v>&lt;177 micron (NGR)</v>
      </c>
      <c r="L3408">
        <v>23</v>
      </c>
      <c r="M3408" t="s">
        <v>45</v>
      </c>
      <c r="N3408">
        <v>382</v>
      </c>
      <c r="O3408" t="s">
        <v>145</v>
      </c>
      <c r="P3408" t="s">
        <v>137</v>
      </c>
      <c r="Q3408" t="s">
        <v>189</v>
      </c>
      <c r="R3408" t="s">
        <v>137</v>
      </c>
      <c r="S3408" t="s">
        <v>438</v>
      </c>
      <c r="T3408" t="s">
        <v>50</v>
      </c>
      <c r="U3408" t="s">
        <v>258</v>
      </c>
      <c r="V3408" t="s">
        <v>63</v>
      </c>
      <c r="W3408" t="s">
        <v>206</v>
      </c>
      <c r="X3408" t="s">
        <v>85</v>
      </c>
      <c r="Y3408" t="s">
        <v>344</v>
      </c>
      <c r="Z3408" t="s">
        <v>56</v>
      </c>
      <c r="AA3408" t="s">
        <v>46</v>
      </c>
      <c r="AB3408" t="s">
        <v>198</v>
      </c>
      <c r="AC3408" t="s">
        <v>306</v>
      </c>
      <c r="AD3408" t="s">
        <v>507</v>
      </c>
      <c r="AE3408" t="s">
        <v>87</v>
      </c>
      <c r="AF3408" t="s">
        <v>118</v>
      </c>
      <c r="AG3408" t="s">
        <v>502</v>
      </c>
      <c r="AH3408" t="s">
        <v>46</v>
      </c>
      <c r="AI3408" t="s">
        <v>149</v>
      </c>
      <c r="AJ3408" t="s">
        <v>50</v>
      </c>
      <c r="AK3408" t="s">
        <v>58</v>
      </c>
      <c r="AL3408" t="s">
        <v>47</v>
      </c>
      <c r="AM3408" t="s">
        <v>47</v>
      </c>
      <c r="AN3408" t="s">
        <v>322</v>
      </c>
      <c r="AO3408" t="s">
        <v>52</v>
      </c>
    </row>
    <row r="3409" spans="1:41" hidden="1" x14ac:dyDescent="0.25">
      <c r="A3409" t="s">
        <v>14541</v>
      </c>
      <c r="B3409" t="s">
        <v>14542</v>
      </c>
      <c r="C3409" s="1" t="str">
        <f t="shared" si="212"/>
        <v>21:1063</v>
      </c>
      <c r="D3409" s="1" t="str">
        <f t="shared" si="213"/>
        <v>21:0124</v>
      </c>
      <c r="E3409" t="s">
        <v>14543</v>
      </c>
      <c r="F3409" t="s">
        <v>14544</v>
      </c>
      <c r="H3409">
        <v>50.950122</v>
      </c>
      <c r="I3409">
        <v>-116.97815439999999</v>
      </c>
      <c r="J3409" s="1" t="str">
        <f t="shared" si="214"/>
        <v>NGR bulk stream sediment</v>
      </c>
      <c r="K3409" s="1" t="str">
        <f t="shared" si="215"/>
        <v>&lt;177 micron (NGR)</v>
      </c>
      <c r="L3409">
        <v>23</v>
      </c>
      <c r="M3409" t="s">
        <v>71</v>
      </c>
      <c r="N3409">
        <v>383</v>
      </c>
      <c r="O3409" t="s">
        <v>14545</v>
      </c>
      <c r="P3409" t="s">
        <v>14546</v>
      </c>
      <c r="Q3409" t="s">
        <v>543</v>
      </c>
      <c r="R3409" t="s">
        <v>217</v>
      </c>
      <c r="S3409" t="s">
        <v>457</v>
      </c>
      <c r="T3409" t="s">
        <v>108</v>
      </c>
      <c r="U3409" t="s">
        <v>51</v>
      </c>
      <c r="V3409" t="s">
        <v>242</v>
      </c>
      <c r="W3409" t="s">
        <v>181</v>
      </c>
      <c r="X3409" t="s">
        <v>103</v>
      </c>
      <c r="Y3409" t="s">
        <v>121</v>
      </c>
      <c r="Z3409" t="s">
        <v>56</v>
      </c>
      <c r="AA3409" t="s">
        <v>46</v>
      </c>
      <c r="AB3409" t="s">
        <v>62</v>
      </c>
      <c r="AC3409" t="s">
        <v>58</v>
      </c>
      <c r="AD3409" t="s">
        <v>146</v>
      </c>
      <c r="AE3409" t="s">
        <v>14547</v>
      </c>
      <c r="AF3409" t="s">
        <v>88</v>
      </c>
      <c r="AG3409" t="s">
        <v>374</v>
      </c>
      <c r="AH3409" t="s">
        <v>54</v>
      </c>
      <c r="AI3409" t="s">
        <v>62</v>
      </c>
      <c r="AJ3409" t="s">
        <v>267</v>
      </c>
      <c r="AK3409" t="s">
        <v>270</v>
      </c>
      <c r="AL3409" t="s">
        <v>100</v>
      </c>
      <c r="AM3409" t="s">
        <v>47</v>
      </c>
      <c r="AN3409" t="s">
        <v>65</v>
      </c>
      <c r="AO3409" t="s">
        <v>52</v>
      </c>
    </row>
    <row r="3410" spans="1:41" hidden="1" x14ac:dyDescent="0.25">
      <c r="A3410" t="s">
        <v>14548</v>
      </c>
      <c r="B3410" t="s">
        <v>14549</v>
      </c>
      <c r="C3410" s="1" t="str">
        <f t="shared" si="212"/>
        <v>21:1063</v>
      </c>
      <c r="D3410" s="1" t="str">
        <f t="shared" si="213"/>
        <v>21:0124</v>
      </c>
      <c r="E3410" t="s">
        <v>14550</v>
      </c>
      <c r="F3410" t="s">
        <v>14551</v>
      </c>
      <c r="H3410">
        <v>50.958420699999998</v>
      </c>
      <c r="I3410">
        <v>-116.9658744</v>
      </c>
      <c r="J3410" s="1" t="str">
        <f t="shared" si="214"/>
        <v>NGR bulk stream sediment</v>
      </c>
      <c r="K3410" s="1" t="str">
        <f t="shared" si="215"/>
        <v>&lt;177 micron (NGR)</v>
      </c>
      <c r="L3410">
        <v>23</v>
      </c>
      <c r="M3410" t="s">
        <v>95</v>
      </c>
      <c r="N3410">
        <v>384</v>
      </c>
      <c r="O3410" t="s">
        <v>90</v>
      </c>
      <c r="P3410" t="s">
        <v>47</v>
      </c>
      <c r="Q3410" t="s">
        <v>322</v>
      </c>
      <c r="R3410" t="s">
        <v>62</v>
      </c>
      <c r="S3410" t="s">
        <v>463</v>
      </c>
      <c r="T3410" t="s">
        <v>99</v>
      </c>
      <c r="U3410" t="s">
        <v>320</v>
      </c>
      <c r="V3410" t="s">
        <v>60</v>
      </c>
      <c r="W3410" t="s">
        <v>123</v>
      </c>
      <c r="X3410" t="s">
        <v>58</v>
      </c>
      <c r="Y3410" t="s">
        <v>438</v>
      </c>
      <c r="Z3410" t="s">
        <v>56</v>
      </c>
      <c r="AA3410" t="s">
        <v>46</v>
      </c>
      <c r="AB3410" t="s">
        <v>198</v>
      </c>
      <c r="AC3410" t="s">
        <v>107</v>
      </c>
      <c r="AD3410" t="s">
        <v>226</v>
      </c>
      <c r="AE3410" t="s">
        <v>81</v>
      </c>
      <c r="AF3410" t="s">
        <v>76</v>
      </c>
      <c r="AG3410" t="s">
        <v>836</v>
      </c>
      <c r="AH3410" t="s">
        <v>46</v>
      </c>
      <c r="AI3410" t="s">
        <v>61</v>
      </c>
      <c r="AJ3410" t="s">
        <v>3288</v>
      </c>
      <c r="AK3410" t="s">
        <v>271</v>
      </c>
      <c r="AL3410" t="s">
        <v>47</v>
      </c>
      <c r="AM3410" t="s">
        <v>47</v>
      </c>
      <c r="AN3410" t="s">
        <v>533</v>
      </c>
      <c r="AO3410" t="s">
        <v>73</v>
      </c>
    </row>
    <row r="3411" spans="1:41" hidden="1" x14ac:dyDescent="0.25">
      <c r="A3411" t="s">
        <v>14552</v>
      </c>
      <c r="B3411" t="s">
        <v>14553</v>
      </c>
      <c r="C3411" s="1" t="str">
        <f t="shared" ref="C3411:C3474" si="216">HYPERLINK("http://geochem.nrcan.gc.ca/cdogs/content/bdl/bdl211063_e.htm", "21:1063")</f>
        <v>21:1063</v>
      </c>
      <c r="D3411" s="1" t="str">
        <f t="shared" ref="D3411:D3474" si="217">HYPERLINK("http://geochem.nrcan.gc.ca/cdogs/content/svy/svy210124_e.htm", "21:0124")</f>
        <v>21:0124</v>
      </c>
      <c r="E3411" t="s">
        <v>14554</v>
      </c>
      <c r="F3411" t="s">
        <v>14555</v>
      </c>
      <c r="H3411">
        <v>50.981916300000002</v>
      </c>
      <c r="I3411">
        <v>-116.9167588</v>
      </c>
      <c r="J3411" s="1" t="str">
        <f t="shared" si="214"/>
        <v>NGR bulk stream sediment</v>
      </c>
      <c r="K3411" s="1" t="str">
        <f t="shared" si="215"/>
        <v>&lt;177 micron (NGR)</v>
      </c>
      <c r="L3411">
        <v>23</v>
      </c>
      <c r="M3411" t="s">
        <v>280</v>
      </c>
      <c r="N3411">
        <v>385</v>
      </c>
      <c r="O3411" t="s">
        <v>85</v>
      </c>
      <c r="P3411" t="s">
        <v>47</v>
      </c>
      <c r="Q3411" t="s">
        <v>89</v>
      </c>
      <c r="R3411" t="s">
        <v>209</v>
      </c>
      <c r="S3411" t="s">
        <v>184</v>
      </c>
      <c r="T3411" t="s">
        <v>85</v>
      </c>
      <c r="U3411" t="s">
        <v>120</v>
      </c>
      <c r="V3411" t="s">
        <v>101</v>
      </c>
      <c r="W3411" t="s">
        <v>161</v>
      </c>
      <c r="X3411" t="s">
        <v>52</v>
      </c>
      <c r="Y3411" t="s">
        <v>83</v>
      </c>
      <c r="Z3411" t="s">
        <v>56</v>
      </c>
      <c r="AA3411" t="s">
        <v>46</v>
      </c>
      <c r="AB3411" t="s">
        <v>198</v>
      </c>
      <c r="AC3411" t="s">
        <v>269</v>
      </c>
      <c r="AD3411" t="s">
        <v>358</v>
      </c>
      <c r="AE3411" t="s">
        <v>198</v>
      </c>
      <c r="AF3411" t="s">
        <v>365</v>
      </c>
      <c r="AG3411" t="s">
        <v>292</v>
      </c>
      <c r="AH3411" t="s">
        <v>198</v>
      </c>
      <c r="AI3411" t="s">
        <v>57</v>
      </c>
      <c r="AJ3411" t="s">
        <v>85</v>
      </c>
      <c r="AK3411" t="s">
        <v>76</v>
      </c>
      <c r="AL3411" t="s">
        <v>47</v>
      </c>
      <c r="AM3411" t="s">
        <v>47</v>
      </c>
      <c r="AN3411" t="s">
        <v>345</v>
      </c>
      <c r="AO3411" t="s">
        <v>51</v>
      </c>
    </row>
    <row r="3412" spans="1:41" hidden="1" x14ac:dyDescent="0.25">
      <c r="A3412" t="s">
        <v>14556</v>
      </c>
      <c r="B3412" t="s">
        <v>14557</v>
      </c>
      <c r="C3412" s="1" t="str">
        <f t="shared" si="216"/>
        <v>21:1063</v>
      </c>
      <c r="D3412" s="1" t="str">
        <f t="shared" si="217"/>
        <v>21:0124</v>
      </c>
      <c r="E3412" t="s">
        <v>14554</v>
      </c>
      <c r="F3412" t="s">
        <v>14558</v>
      </c>
      <c r="H3412">
        <v>50.981916300000002</v>
      </c>
      <c r="I3412">
        <v>-116.9167588</v>
      </c>
      <c r="J3412" s="1" t="str">
        <f t="shared" si="214"/>
        <v>NGR bulk stream sediment</v>
      </c>
      <c r="K3412" s="1" t="str">
        <f t="shared" si="215"/>
        <v>&lt;177 micron (NGR)</v>
      </c>
      <c r="L3412">
        <v>23</v>
      </c>
      <c r="M3412" t="s">
        <v>288</v>
      </c>
      <c r="N3412">
        <v>386</v>
      </c>
      <c r="O3412" t="s">
        <v>55</v>
      </c>
      <c r="P3412" t="s">
        <v>47</v>
      </c>
      <c r="Q3412" t="s">
        <v>65</v>
      </c>
      <c r="R3412" t="s">
        <v>127</v>
      </c>
      <c r="S3412" t="s">
        <v>146</v>
      </c>
      <c r="T3412" t="s">
        <v>108</v>
      </c>
      <c r="U3412" t="s">
        <v>197</v>
      </c>
      <c r="V3412" t="s">
        <v>235</v>
      </c>
      <c r="W3412" t="s">
        <v>139</v>
      </c>
      <c r="X3412" t="s">
        <v>137</v>
      </c>
      <c r="Y3412" t="s">
        <v>83</v>
      </c>
      <c r="Z3412" t="s">
        <v>56</v>
      </c>
      <c r="AA3412" t="s">
        <v>46</v>
      </c>
      <c r="AB3412" t="s">
        <v>198</v>
      </c>
      <c r="AC3412" t="s">
        <v>82</v>
      </c>
      <c r="AD3412" t="s">
        <v>239</v>
      </c>
      <c r="AE3412" t="s">
        <v>54</v>
      </c>
      <c r="AF3412" t="s">
        <v>158</v>
      </c>
      <c r="AG3412" t="s">
        <v>292</v>
      </c>
      <c r="AH3412" t="s">
        <v>54</v>
      </c>
      <c r="AI3412" t="s">
        <v>46</v>
      </c>
      <c r="AJ3412" t="s">
        <v>85</v>
      </c>
      <c r="AK3412" t="s">
        <v>108</v>
      </c>
      <c r="AL3412" t="s">
        <v>47</v>
      </c>
      <c r="AM3412" t="s">
        <v>47</v>
      </c>
      <c r="AN3412" t="s">
        <v>432</v>
      </c>
      <c r="AO3412" t="s">
        <v>103</v>
      </c>
    </row>
    <row r="3413" spans="1:41" hidden="1" x14ac:dyDescent="0.25">
      <c r="A3413" t="s">
        <v>14559</v>
      </c>
      <c r="B3413" t="s">
        <v>14560</v>
      </c>
      <c r="C3413" s="1" t="str">
        <f t="shared" si="216"/>
        <v>21:1063</v>
      </c>
      <c r="D3413" s="1" t="str">
        <f t="shared" si="217"/>
        <v>21:0124</v>
      </c>
      <c r="E3413" t="s">
        <v>14561</v>
      </c>
      <c r="F3413" t="s">
        <v>14562</v>
      </c>
      <c r="H3413">
        <v>50.973259400000003</v>
      </c>
      <c r="I3413">
        <v>-116.9095264</v>
      </c>
      <c r="J3413" s="1" t="str">
        <f t="shared" si="214"/>
        <v>NGR bulk stream sediment</v>
      </c>
      <c r="K3413" s="1" t="str">
        <f t="shared" si="215"/>
        <v>&lt;177 micron (NGR)</v>
      </c>
      <c r="L3413">
        <v>23</v>
      </c>
      <c r="M3413" t="s">
        <v>117</v>
      </c>
      <c r="N3413">
        <v>387</v>
      </c>
      <c r="O3413" t="s">
        <v>82</v>
      </c>
      <c r="P3413" t="s">
        <v>51</v>
      </c>
      <c r="Q3413" t="s">
        <v>313</v>
      </c>
      <c r="R3413" t="s">
        <v>198</v>
      </c>
      <c r="S3413" t="s">
        <v>237</v>
      </c>
      <c r="T3413" t="s">
        <v>66</v>
      </c>
      <c r="U3413" t="s">
        <v>77</v>
      </c>
      <c r="V3413" t="s">
        <v>139</v>
      </c>
      <c r="W3413" t="s">
        <v>102</v>
      </c>
      <c r="X3413" t="s">
        <v>330</v>
      </c>
      <c r="Y3413" t="s">
        <v>251</v>
      </c>
      <c r="Z3413" t="s">
        <v>56</v>
      </c>
      <c r="AA3413" t="s">
        <v>46</v>
      </c>
      <c r="AB3413" t="s">
        <v>198</v>
      </c>
      <c r="AC3413" t="s">
        <v>197</v>
      </c>
      <c r="AD3413" t="s">
        <v>343</v>
      </c>
      <c r="AE3413" t="s">
        <v>139</v>
      </c>
      <c r="AF3413" t="s">
        <v>55</v>
      </c>
      <c r="AG3413" t="s">
        <v>150</v>
      </c>
      <c r="AH3413" t="s">
        <v>149</v>
      </c>
      <c r="AI3413" t="s">
        <v>174</v>
      </c>
      <c r="AJ3413" t="s">
        <v>209</v>
      </c>
      <c r="AK3413" t="s">
        <v>270</v>
      </c>
      <c r="AL3413" t="s">
        <v>47</v>
      </c>
      <c r="AM3413" t="s">
        <v>47</v>
      </c>
      <c r="AN3413" t="s">
        <v>372</v>
      </c>
      <c r="AO3413" t="s">
        <v>103</v>
      </c>
    </row>
    <row r="3414" spans="1:41" hidden="1" x14ac:dyDescent="0.25">
      <c r="A3414" t="s">
        <v>14563</v>
      </c>
      <c r="B3414" t="s">
        <v>14564</v>
      </c>
      <c r="C3414" s="1" t="str">
        <f t="shared" si="216"/>
        <v>21:1063</v>
      </c>
      <c r="D3414" s="1" t="str">
        <f t="shared" si="217"/>
        <v>21:0124</v>
      </c>
      <c r="E3414" t="s">
        <v>14565</v>
      </c>
      <c r="F3414" t="s">
        <v>14566</v>
      </c>
      <c r="H3414">
        <v>50.992342000000001</v>
      </c>
      <c r="I3414">
        <v>-116.8960907</v>
      </c>
      <c r="J3414" s="1" t="str">
        <f t="shared" si="214"/>
        <v>NGR bulk stream sediment</v>
      </c>
      <c r="K3414" s="1" t="str">
        <f t="shared" si="215"/>
        <v>&lt;177 micron (NGR)</v>
      </c>
      <c r="L3414">
        <v>23</v>
      </c>
      <c r="M3414" t="s">
        <v>136</v>
      </c>
      <c r="N3414">
        <v>388</v>
      </c>
      <c r="O3414" t="s">
        <v>58</v>
      </c>
      <c r="P3414" t="s">
        <v>47</v>
      </c>
      <c r="Q3414" t="s">
        <v>432</v>
      </c>
      <c r="R3414" t="s">
        <v>209</v>
      </c>
      <c r="S3414" t="s">
        <v>146</v>
      </c>
      <c r="T3414" t="s">
        <v>50</v>
      </c>
      <c r="U3414" t="s">
        <v>121</v>
      </c>
      <c r="V3414" t="s">
        <v>79</v>
      </c>
      <c r="W3414" t="s">
        <v>102</v>
      </c>
      <c r="X3414" t="s">
        <v>137</v>
      </c>
      <c r="Y3414" t="s">
        <v>83</v>
      </c>
      <c r="Z3414" t="s">
        <v>56</v>
      </c>
      <c r="AA3414" t="s">
        <v>46</v>
      </c>
      <c r="AB3414" t="s">
        <v>53</v>
      </c>
      <c r="AC3414" t="s">
        <v>98</v>
      </c>
      <c r="AD3414" t="s">
        <v>532</v>
      </c>
      <c r="AE3414" t="s">
        <v>57</v>
      </c>
      <c r="AF3414" t="s">
        <v>55</v>
      </c>
      <c r="AG3414" t="s">
        <v>357</v>
      </c>
      <c r="AH3414" t="s">
        <v>54</v>
      </c>
      <c r="AI3414" t="s">
        <v>46</v>
      </c>
      <c r="AJ3414" t="s">
        <v>127</v>
      </c>
      <c r="AK3414" t="s">
        <v>96</v>
      </c>
      <c r="AL3414" t="s">
        <v>47</v>
      </c>
      <c r="AM3414" t="s">
        <v>122</v>
      </c>
      <c r="AN3414" t="s">
        <v>65</v>
      </c>
      <c r="AO3414" t="s">
        <v>47</v>
      </c>
    </row>
    <row r="3415" spans="1:41" hidden="1" x14ac:dyDescent="0.25">
      <c r="A3415" t="s">
        <v>14567</v>
      </c>
      <c r="B3415" t="s">
        <v>14568</v>
      </c>
      <c r="C3415" s="1" t="str">
        <f t="shared" si="216"/>
        <v>21:1063</v>
      </c>
      <c r="D3415" s="1" t="str">
        <f t="shared" si="217"/>
        <v>21:0124</v>
      </c>
      <c r="E3415" t="s">
        <v>14569</v>
      </c>
      <c r="F3415" t="s">
        <v>14570</v>
      </c>
      <c r="H3415">
        <v>50.998082799999999</v>
      </c>
      <c r="I3415">
        <v>-116.8211709</v>
      </c>
      <c r="J3415" s="1" t="str">
        <f t="shared" si="214"/>
        <v>NGR bulk stream sediment</v>
      </c>
      <c r="K3415" s="1" t="str">
        <f t="shared" si="215"/>
        <v>&lt;177 micron (NGR)</v>
      </c>
      <c r="L3415">
        <v>23</v>
      </c>
      <c r="M3415" t="s">
        <v>157</v>
      </c>
      <c r="N3415">
        <v>389</v>
      </c>
      <c r="O3415" t="s">
        <v>58</v>
      </c>
      <c r="P3415" t="s">
        <v>47</v>
      </c>
      <c r="Q3415" t="s">
        <v>318</v>
      </c>
      <c r="R3415" t="s">
        <v>99</v>
      </c>
      <c r="S3415" t="s">
        <v>146</v>
      </c>
      <c r="T3415" t="s">
        <v>98</v>
      </c>
      <c r="U3415" t="s">
        <v>146</v>
      </c>
      <c r="V3415" t="s">
        <v>102</v>
      </c>
      <c r="W3415" t="s">
        <v>103</v>
      </c>
      <c r="X3415" t="s">
        <v>52</v>
      </c>
      <c r="Y3415" t="s">
        <v>160</v>
      </c>
      <c r="Z3415" t="s">
        <v>56</v>
      </c>
      <c r="AA3415" t="s">
        <v>46</v>
      </c>
      <c r="AB3415" t="s">
        <v>53</v>
      </c>
      <c r="AC3415" t="s">
        <v>243</v>
      </c>
      <c r="AD3415" t="s">
        <v>184</v>
      </c>
      <c r="AE3415" t="s">
        <v>198</v>
      </c>
      <c r="AF3415" t="s">
        <v>108</v>
      </c>
      <c r="AG3415" t="s">
        <v>88</v>
      </c>
      <c r="AH3415" t="s">
        <v>149</v>
      </c>
      <c r="AI3415" t="s">
        <v>149</v>
      </c>
      <c r="AJ3415" t="s">
        <v>267</v>
      </c>
      <c r="AK3415" t="s">
        <v>336</v>
      </c>
      <c r="AL3415" t="s">
        <v>47</v>
      </c>
      <c r="AM3415" t="s">
        <v>47</v>
      </c>
      <c r="AN3415" t="s">
        <v>48</v>
      </c>
      <c r="AO3415" t="s">
        <v>122</v>
      </c>
    </row>
    <row r="3416" spans="1:41" hidden="1" x14ac:dyDescent="0.25">
      <c r="A3416" t="s">
        <v>14571</v>
      </c>
      <c r="B3416" t="s">
        <v>14572</v>
      </c>
      <c r="C3416" s="1" t="str">
        <f t="shared" si="216"/>
        <v>21:1063</v>
      </c>
      <c r="D3416" s="1" t="str">
        <f t="shared" si="217"/>
        <v>21:0124</v>
      </c>
      <c r="E3416" t="s">
        <v>14573</v>
      </c>
      <c r="F3416" t="s">
        <v>14574</v>
      </c>
      <c r="H3416">
        <v>50.181905999999998</v>
      </c>
      <c r="I3416">
        <v>-116.1738903</v>
      </c>
      <c r="J3416" s="1" t="str">
        <f t="shared" si="214"/>
        <v>NGR bulk stream sediment</v>
      </c>
      <c r="K3416" s="1" t="str">
        <f t="shared" si="215"/>
        <v>&lt;177 micron (NGR)</v>
      </c>
      <c r="L3416">
        <v>23</v>
      </c>
      <c r="M3416" t="s">
        <v>170</v>
      </c>
      <c r="N3416">
        <v>390</v>
      </c>
      <c r="O3416" t="s">
        <v>85</v>
      </c>
      <c r="P3416" t="s">
        <v>47</v>
      </c>
      <c r="Q3416" t="s">
        <v>638</v>
      </c>
      <c r="R3416" t="s">
        <v>175</v>
      </c>
      <c r="S3416" t="s">
        <v>184</v>
      </c>
      <c r="T3416" t="s">
        <v>73</v>
      </c>
      <c r="U3416" t="s">
        <v>217</v>
      </c>
      <c r="V3416" t="s">
        <v>206</v>
      </c>
      <c r="W3416" t="s">
        <v>47</v>
      </c>
      <c r="X3416" t="s">
        <v>73</v>
      </c>
      <c r="Y3416" t="s">
        <v>106</v>
      </c>
      <c r="Z3416" t="s">
        <v>56</v>
      </c>
      <c r="AA3416" t="s">
        <v>46</v>
      </c>
      <c r="AB3416" t="s">
        <v>198</v>
      </c>
      <c r="AC3416" t="s">
        <v>58</v>
      </c>
      <c r="AD3416" t="s">
        <v>589</v>
      </c>
      <c r="AE3416" t="s">
        <v>64</v>
      </c>
      <c r="AF3416" t="s">
        <v>96</v>
      </c>
      <c r="AG3416" t="s">
        <v>365</v>
      </c>
      <c r="AH3416" t="s">
        <v>46</v>
      </c>
      <c r="AI3416" t="s">
        <v>46</v>
      </c>
      <c r="AJ3416" t="s">
        <v>85</v>
      </c>
      <c r="AK3416" t="s">
        <v>412</v>
      </c>
      <c r="AL3416" t="s">
        <v>47</v>
      </c>
      <c r="AM3416" t="s">
        <v>47</v>
      </c>
      <c r="AN3416" t="s">
        <v>695</v>
      </c>
      <c r="AO3416" t="s">
        <v>85</v>
      </c>
    </row>
    <row r="3417" spans="1:41" hidden="1" x14ac:dyDescent="0.25">
      <c r="A3417" t="s">
        <v>14575</v>
      </c>
      <c r="B3417" t="s">
        <v>14576</v>
      </c>
      <c r="C3417" s="1" t="str">
        <f t="shared" si="216"/>
        <v>21:1063</v>
      </c>
      <c r="D3417" s="1" t="str">
        <f t="shared" si="217"/>
        <v>21:0124</v>
      </c>
      <c r="E3417" t="s">
        <v>14577</v>
      </c>
      <c r="F3417" t="s">
        <v>14578</v>
      </c>
      <c r="H3417">
        <v>50.177263699999997</v>
      </c>
      <c r="I3417">
        <v>-116.19936010000001</v>
      </c>
      <c r="J3417" s="1" t="str">
        <f t="shared" si="214"/>
        <v>NGR bulk stream sediment</v>
      </c>
      <c r="K3417" s="1" t="str">
        <f t="shared" si="215"/>
        <v>&lt;177 micron (NGR)</v>
      </c>
      <c r="L3417">
        <v>23</v>
      </c>
      <c r="M3417" t="s">
        <v>180</v>
      </c>
      <c r="N3417">
        <v>391</v>
      </c>
      <c r="O3417" t="s">
        <v>392</v>
      </c>
      <c r="P3417" t="s">
        <v>122</v>
      </c>
      <c r="Q3417" t="s">
        <v>294</v>
      </c>
      <c r="R3417" t="s">
        <v>50</v>
      </c>
      <c r="S3417" t="s">
        <v>507</v>
      </c>
      <c r="T3417" t="s">
        <v>52</v>
      </c>
      <c r="U3417" t="s">
        <v>49</v>
      </c>
      <c r="V3417" t="s">
        <v>206</v>
      </c>
      <c r="W3417" t="s">
        <v>235</v>
      </c>
      <c r="X3417" t="s">
        <v>73</v>
      </c>
      <c r="Y3417" t="s">
        <v>243</v>
      </c>
      <c r="Z3417" t="s">
        <v>56</v>
      </c>
      <c r="AA3417" t="s">
        <v>46</v>
      </c>
      <c r="AB3417" t="s">
        <v>198</v>
      </c>
      <c r="AC3417" t="s">
        <v>58</v>
      </c>
      <c r="AD3417" t="s">
        <v>554</v>
      </c>
      <c r="AE3417" t="s">
        <v>174</v>
      </c>
      <c r="AF3417" t="s">
        <v>371</v>
      </c>
      <c r="AG3417" t="s">
        <v>182</v>
      </c>
      <c r="AH3417" t="s">
        <v>54</v>
      </c>
      <c r="AI3417" t="s">
        <v>174</v>
      </c>
      <c r="AJ3417" t="s">
        <v>55</v>
      </c>
      <c r="AK3417" t="s">
        <v>150</v>
      </c>
      <c r="AL3417" t="s">
        <v>47</v>
      </c>
      <c r="AM3417" t="s">
        <v>47</v>
      </c>
      <c r="AN3417" t="s">
        <v>65</v>
      </c>
      <c r="AO3417" t="s">
        <v>52</v>
      </c>
    </row>
    <row r="3418" spans="1:41" hidden="1" x14ac:dyDescent="0.25">
      <c r="A3418" t="s">
        <v>14579</v>
      </c>
      <c r="B3418" t="s">
        <v>14580</v>
      </c>
      <c r="C3418" s="1" t="str">
        <f t="shared" si="216"/>
        <v>21:1063</v>
      </c>
      <c r="D3418" s="1" t="str">
        <f t="shared" si="217"/>
        <v>21:0124</v>
      </c>
      <c r="E3418" t="s">
        <v>14581</v>
      </c>
      <c r="F3418" t="s">
        <v>14582</v>
      </c>
      <c r="H3418">
        <v>50.255885599999999</v>
      </c>
      <c r="I3418">
        <v>-116.1064221</v>
      </c>
      <c r="J3418" s="1" t="str">
        <f t="shared" si="214"/>
        <v>NGR bulk stream sediment</v>
      </c>
      <c r="K3418" s="1" t="str">
        <f t="shared" si="215"/>
        <v>&lt;177 micron (NGR)</v>
      </c>
      <c r="L3418">
        <v>23</v>
      </c>
      <c r="M3418" t="s">
        <v>195</v>
      </c>
      <c r="N3418">
        <v>392</v>
      </c>
      <c r="O3418" t="s">
        <v>55</v>
      </c>
      <c r="P3418" t="s">
        <v>103</v>
      </c>
      <c r="Q3418" t="s">
        <v>391</v>
      </c>
      <c r="R3418" t="s">
        <v>455</v>
      </c>
      <c r="S3418" t="s">
        <v>532</v>
      </c>
      <c r="T3418" t="s">
        <v>73</v>
      </c>
      <c r="U3418" t="s">
        <v>127</v>
      </c>
      <c r="V3418" t="s">
        <v>47</v>
      </c>
      <c r="W3418" t="s">
        <v>110</v>
      </c>
      <c r="X3418" t="s">
        <v>137</v>
      </c>
      <c r="Y3418" t="s">
        <v>162</v>
      </c>
      <c r="Z3418" t="s">
        <v>56</v>
      </c>
      <c r="AA3418" t="s">
        <v>46</v>
      </c>
      <c r="AB3418" t="s">
        <v>57</v>
      </c>
      <c r="AC3418" t="s">
        <v>55</v>
      </c>
      <c r="AD3418" t="s">
        <v>290</v>
      </c>
      <c r="AE3418" t="s">
        <v>87</v>
      </c>
      <c r="AF3418" t="s">
        <v>151</v>
      </c>
      <c r="AG3418" t="s">
        <v>242</v>
      </c>
      <c r="AH3418" t="s">
        <v>149</v>
      </c>
      <c r="AI3418" t="s">
        <v>87</v>
      </c>
      <c r="AJ3418" t="s">
        <v>55</v>
      </c>
      <c r="AK3418" t="s">
        <v>103</v>
      </c>
      <c r="AL3418" t="s">
        <v>47</v>
      </c>
      <c r="AM3418" t="s">
        <v>47</v>
      </c>
      <c r="AN3418" t="s">
        <v>533</v>
      </c>
      <c r="AO3418" t="s">
        <v>145</v>
      </c>
    </row>
    <row r="3419" spans="1:41" hidden="1" x14ac:dyDescent="0.25">
      <c r="A3419" t="s">
        <v>14583</v>
      </c>
      <c r="B3419" t="s">
        <v>14584</v>
      </c>
      <c r="C3419" s="1" t="str">
        <f t="shared" si="216"/>
        <v>21:1063</v>
      </c>
      <c r="D3419" s="1" t="str">
        <f t="shared" si="217"/>
        <v>21:0124</v>
      </c>
      <c r="E3419" t="s">
        <v>14585</v>
      </c>
      <c r="F3419" t="s">
        <v>14586</v>
      </c>
      <c r="H3419">
        <v>50.261982000000003</v>
      </c>
      <c r="I3419">
        <v>-116.10500260000001</v>
      </c>
      <c r="J3419" s="1" t="str">
        <f t="shared" si="214"/>
        <v>NGR bulk stream sediment</v>
      </c>
      <c r="K3419" s="1" t="str">
        <f t="shared" si="215"/>
        <v>&lt;177 micron (NGR)</v>
      </c>
      <c r="L3419">
        <v>23</v>
      </c>
      <c r="M3419" t="s">
        <v>205</v>
      </c>
      <c r="N3419">
        <v>393</v>
      </c>
      <c r="O3419" t="s">
        <v>366</v>
      </c>
      <c r="P3419" t="s">
        <v>47</v>
      </c>
      <c r="Q3419" t="s">
        <v>508</v>
      </c>
      <c r="R3419" t="s">
        <v>266</v>
      </c>
      <c r="S3419" t="s">
        <v>457</v>
      </c>
      <c r="T3419" t="s">
        <v>137</v>
      </c>
      <c r="U3419" t="s">
        <v>66</v>
      </c>
      <c r="V3419" t="s">
        <v>78</v>
      </c>
      <c r="W3419" t="s">
        <v>64</v>
      </c>
      <c r="X3419" t="s">
        <v>52</v>
      </c>
      <c r="Y3419" t="s">
        <v>218</v>
      </c>
      <c r="Z3419" t="s">
        <v>199</v>
      </c>
      <c r="AA3419" t="s">
        <v>46</v>
      </c>
      <c r="AB3419" t="s">
        <v>198</v>
      </c>
      <c r="AC3419" t="s">
        <v>58</v>
      </c>
      <c r="AD3419" t="s">
        <v>399</v>
      </c>
      <c r="AE3419" t="s">
        <v>110</v>
      </c>
      <c r="AF3419" t="s">
        <v>129</v>
      </c>
      <c r="AG3419" t="s">
        <v>357</v>
      </c>
      <c r="AH3419" t="s">
        <v>149</v>
      </c>
      <c r="AI3419" t="s">
        <v>174</v>
      </c>
      <c r="AJ3419" t="s">
        <v>85</v>
      </c>
      <c r="AK3419" t="s">
        <v>102</v>
      </c>
      <c r="AL3419" t="s">
        <v>47</v>
      </c>
      <c r="AM3419" t="s">
        <v>47</v>
      </c>
      <c r="AN3419" t="s">
        <v>543</v>
      </c>
      <c r="AO3419" t="s">
        <v>99</v>
      </c>
    </row>
    <row r="3420" spans="1:41" hidden="1" x14ac:dyDescent="0.25">
      <c r="A3420" t="s">
        <v>14587</v>
      </c>
      <c r="B3420" t="s">
        <v>14588</v>
      </c>
      <c r="C3420" s="1" t="str">
        <f t="shared" si="216"/>
        <v>21:1063</v>
      </c>
      <c r="D3420" s="1" t="str">
        <f t="shared" si="217"/>
        <v>21:0124</v>
      </c>
      <c r="E3420" t="s">
        <v>14589</v>
      </c>
      <c r="F3420" t="s">
        <v>14590</v>
      </c>
      <c r="H3420">
        <v>50.130883300000001</v>
      </c>
      <c r="I3420">
        <v>-116.6835188</v>
      </c>
      <c r="J3420" s="1" t="str">
        <f t="shared" si="214"/>
        <v>NGR bulk stream sediment</v>
      </c>
      <c r="K3420" s="1" t="str">
        <f t="shared" si="215"/>
        <v>&lt;177 micron (NGR)</v>
      </c>
      <c r="L3420">
        <v>24</v>
      </c>
      <c r="M3420" t="s">
        <v>280</v>
      </c>
      <c r="N3420">
        <v>394</v>
      </c>
      <c r="O3420" t="s">
        <v>260</v>
      </c>
      <c r="P3420" t="s">
        <v>47</v>
      </c>
      <c r="Q3420" t="s">
        <v>196</v>
      </c>
      <c r="R3420" t="s">
        <v>267</v>
      </c>
      <c r="S3420" t="s">
        <v>273</v>
      </c>
      <c r="T3420" t="s">
        <v>98</v>
      </c>
      <c r="U3420" t="s">
        <v>482</v>
      </c>
      <c r="V3420" t="s">
        <v>143</v>
      </c>
      <c r="W3420" t="s">
        <v>493</v>
      </c>
      <c r="X3420" t="s">
        <v>52</v>
      </c>
      <c r="Y3420" t="s">
        <v>342</v>
      </c>
      <c r="Z3420" t="s">
        <v>56</v>
      </c>
      <c r="AA3420" t="s">
        <v>46</v>
      </c>
      <c r="AB3420" t="s">
        <v>198</v>
      </c>
      <c r="AC3420" t="s">
        <v>342</v>
      </c>
      <c r="AD3420" t="s">
        <v>559</v>
      </c>
      <c r="AE3420" t="s">
        <v>56</v>
      </c>
      <c r="AF3420" t="s">
        <v>85</v>
      </c>
      <c r="AG3420" t="s">
        <v>406</v>
      </c>
      <c r="AH3420" t="s">
        <v>185</v>
      </c>
      <c r="AI3420" t="s">
        <v>174</v>
      </c>
      <c r="AJ3420" t="s">
        <v>76</v>
      </c>
      <c r="AK3420" t="s">
        <v>142</v>
      </c>
      <c r="AL3420" t="s">
        <v>103</v>
      </c>
      <c r="AM3420" t="s">
        <v>47</v>
      </c>
      <c r="AN3420" t="s">
        <v>345</v>
      </c>
      <c r="AO3420" t="s">
        <v>99</v>
      </c>
    </row>
    <row r="3421" spans="1:41" hidden="1" x14ac:dyDescent="0.25">
      <c r="A3421" t="s">
        <v>14591</v>
      </c>
      <c r="B3421" t="s">
        <v>14592</v>
      </c>
      <c r="C3421" s="1" t="str">
        <f t="shared" si="216"/>
        <v>21:1063</v>
      </c>
      <c r="D3421" s="1" t="str">
        <f t="shared" si="217"/>
        <v>21:0124</v>
      </c>
      <c r="E3421" t="s">
        <v>14589</v>
      </c>
      <c r="F3421" t="s">
        <v>14593</v>
      </c>
      <c r="H3421">
        <v>50.130883300000001</v>
      </c>
      <c r="I3421">
        <v>-116.6835188</v>
      </c>
      <c r="J3421" s="1" t="str">
        <f t="shared" si="214"/>
        <v>NGR bulk stream sediment</v>
      </c>
      <c r="K3421" s="1" t="str">
        <f t="shared" si="215"/>
        <v>&lt;177 micron (NGR)</v>
      </c>
      <c r="L3421">
        <v>24</v>
      </c>
      <c r="M3421" t="s">
        <v>288</v>
      </c>
      <c r="N3421">
        <v>395</v>
      </c>
      <c r="O3421" t="s">
        <v>271</v>
      </c>
      <c r="P3421" t="s">
        <v>103</v>
      </c>
      <c r="Q3421" t="s">
        <v>915</v>
      </c>
      <c r="R3421" t="s">
        <v>55</v>
      </c>
      <c r="S3421" t="s">
        <v>273</v>
      </c>
      <c r="T3421" t="s">
        <v>145</v>
      </c>
      <c r="U3421" t="s">
        <v>532</v>
      </c>
      <c r="V3421" t="s">
        <v>158</v>
      </c>
      <c r="W3421" t="s">
        <v>282</v>
      </c>
      <c r="X3421" t="s">
        <v>52</v>
      </c>
      <c r="Y3421" t="s">
        <v>144</v>
      </c>
      <c r="Z3421" t="s">
        <v>56</v>
      </c>
      <c r="AA3421" t="s">
        <v>46</v>
      </c>
      <c r="AB3421" t="s">
        <v>198</v>
      </c>
      <c r="AC3421" t="s">
        <v>418</v>
      </c>
      <c r="AD3421" t="s">
        <v>457</v>
      </c>
      <c r="AE3421" t="s">
        <v>56</v>
      </c>
      <c r="AF3421" t="s">
        <v>85</v>
      </c>
      <c r="AG3421" t="s">
        <v>96</v>
      </c>
      <c r="AH3421" t="s">
        <v>185</v>
      </c>
      <c r="AI3421" t="s">
        <v>149</v>
      </c>
      <c r="AJ3421" t="s">
        <v>76</v>
      </c>
      <c r="AK3421" t="s">
        <v>228</v>
      </c>
      <c r="AL3421" t="s">
        <v>122</v>
      </c>
      <c r="AM3421" t="s">
        <v>47</v>
      </c>
      <c r="AN3421" t="s">
        <v>294</v>
      </c>
      <c r="AO3421" t="s">
        <v>267</v>
      </c>
    </row>
    <row r="3422" spans="1:41" hidden="1" x14ac:dyDescent="0.25">
      <c r="A3422" t="s">
        <v>14594</v>
      </c>
      <c r="B3422" t="s">
        <v>14595</v>
      </c>
      <c r="C3422" s="1" t="str">
        <f t="shared" si="216"/>
        <v>21:1063</v>
      </c>
      <c r="D3422" s="1" t="str">
        <f t="shared" si="217"/>
        <v>21:0124</v>
      </c>
      <c r="E3422" t="s">
        <v>14596</v>
      </c>
      <c r="F3422" t="s">
        <v>14597</v>
      </c>
      <c r="H3422">
        <v>50.122978000000003</v>
      </c>
      <c r="I3422">
        <v>-116.6977728</v>
      </c>
      <c r="J3422" s="1" t="str">
        <f t="shared" si="214"/>
        <v>NGR bulk stream sediment</v>
      </c>
      <c r="K3422" s="1" t="str">
        <f t="shared" si="215"/>
        <v>&lt;177 micron (NGR)</v>
      </c>
      <c r="L3422">
        <v>24</v>
      </c>
      <c r="M3422" t="s">
        <v>45</v>
      </c>
      <c r="N3422">
        <v>396</v>
      </c>
      <c r="O3422" t="s">
        <v>351</v>
      </c>
      <c r="P3422" t="s">
        <v>47</v>
      </c>
      <c r="Q3422" t="s">
        <v>171</v>
      </c>
      <c r="R3422" t="s">
        <v>101</v>
      </c>
      <c r="S3422" t="s">
        <v>146</v>
      </c>
      <c r="T3422" t="s">
        <v>50</v>
      </c>
      <c r="U3422" t="s">
        <v>328</v>
      </c>
      <c r="V3422" t="s">
        <v>260</v>
      </c>
      <c r="W3422" t="s">
        <v>164</v>
      </c>
      <c r="X3422" t="s">
        <v>52</v>
      </c>
      <c r="Y3422" t="s">
        <v>344</v>
      </c>
      <c r="Z3422" t="s">
        <v>56</v>
      </c>
      <c r="AA3422" t="s">
        <v>46</v>
      </c>
      <c r="AB3422" t="s">
        <v>57</v>
      </c>
      <c r="AC3422" t="s">
        <v>75</v>
      </c>
      <c r="AD3422" t="s">
        <v>329</v>
      </c>
      <c r="AE3422" t="s">
        <v>380</v>
      </c>
      <c r="AF3422" t="s">
        <v>58</v>
      </c>
      <c r="AG3422" t="s">
        <v>163</v>
      </c>
      <c r="AH3422" t="s">
        <v>185</v>
      </c>
      <c r="AI3422" t="s">
        <v>149</v>
      </c>
      <c r="AJ3422" t="s">
        <v>76</v>
      </c>
      <c r="AK3422" t="s">
        <v>164</v>
      </c>
      <c r="AL3422" t="s">
        <v>51</v>
      </c>
      <c r="AM3422" t="s">
        <v>47</v>
      </c>
      <c r="AN3422" t="s">
        <v>318</v>
      </c>
      <c r="AO3422" t="s">
        <v>165</v>
      </c>
    </row>
    <row r="3423" spans="1:41" hidden="1" x14ac:dyDescent="0.25">
      <c r="A3423" t="s">
        <v>14598</v>
      </c>
      <c r="B3423" t="s">
        <v>14599</v>
      </c>
      <c r="C3423" s="1" t="str">
        <f t="shared" si="216"/>
        <v>21:1063</v>
      </c>
      <c r="D3423" s="1" t="str">
        <f t="shared" si="217"/>
        <v>21:0124</v>
      </c>
      <c r="E3423" t="s">
        <v>14600</v>
      </c>
      <c r="F3423" t="s">
        <v>14601</v>
      </c>
      <c r="H3423">
        <v>50.1149275</v>
      </c>
      <c r="I3423">
        <v>-116.7353967</v>
      </c>
      <c r="J3423" s="1" t="str">
        <f t="shared" si="214"/>
        <v>NGR bulk stream sediment</v>
      </c>
      <c r="K3423" s="1" t="str">
        <f t="shared" si="215"/>
        <v>&lt;177 micron (NGR)</v>
      </c>
      <c r="L3423">
        <v>24</v>
      </c>
      <c r="M3423" t="s">
        <v>71</v>
      </c>
      <c r="N3423">
        <v>397</v>
      </c>
      <c r="O3423" t="s">
        <v>139</v>
      </c>
      <c r="P3423" t="s">
        <v>52</v>
      </c>
      <c r="Q3423" t="s">
        <v>294</v>
      </c>
      <c r="R3423" t="s">
        <v>127</v>
      </c>
      <c r="S3423" t="s">
        <v>226</v>
      </c>
      <c r="T3423" t="s">
        <v>267</v>
      </c>
      <c r="U3423" t="s">
        <v>343</v>
      </c>
      <c r="V3423" t="s">
        <v>72</v>
      </c>
      <c r="W3423" t="s">
        <v>130</v>
      </c>
      <c r="X3423" t="s">
        <v>52</v>
      </c>
      <c r="Y3423" t="s">
        <v>329</v>
      </c>
      <c r="Z3423" t="s">
        <v>56</v>
      </c>
      <c r="AA3423" t="s">
        <v>46</v>
      </c>
      <c r="AB3423" t="s">
        <v>46</v>
      </c>
      <c r="AC3423" t="s">
        <v>190</v>
      </c>
      <c r="AD3423" t="s">
        <v>121</v>
      </c>
      <c r="AE3423" t="s">
        <v>380</v>
      </c>
      <c r="AF3423" t="s">
        <v>58</v>
      </c>
      <c r="AG3423" t="s">
        <v>163</v>
      </c>
      <c r="AH3423" t="s">
        <v>174</v>
      </c>
      <c r="AI3423" t="s">
        <v>87</v>
      </c>
      <c r="AJ3423" t="s">
        <v>50</v>
      </c>
      <c r="AK3423" t="s">
        <v>86</v>
      </c>
      <c r="AL3423" t="s">
        <v>47</v>
      </c>
      <c r="AM3423" t="s">
        <v>47</v>
      </c>
      <c r="AN3423" t="s">
        <v>313</v>
      </c>
      <c r="AO3423" t="s">
        <v>145</v>
      </c>
    </row>
    <row r="3424" spans="1:41" hidden="1" x14ac:dyDescent="0.25">
      <c r="A3424" t="s">
        <v>14602</v>
      </c>
      <c r="B3424" t="s">
        <v>14603</v>
      </c>
      <c r="C3424" s="1" t="str">
        <f t="shared" si="216"/>
        <v>21:1063</v>
      </c>
      <c r="D3424" s="1" t="str">
        <f t="shared" si="217"/>
        <v>21:0124</v>
      </c>
      <c r="E3424" t="s">
        <v>14604</v>
      </c>
      <c r="F3424" t="s">
        <v>14605</v>
      </c>
      <c r="H3424">
        <v>50.098384000000003</v>
      </c>
      <c r="I3424">
        <v>-116.7685877</v>
      </c>
      <c r="J3424" s="1" t="str">
        <f t="shared" si="214"/>
        <v>NGR bulk stream sediment</v>
      </c>
      <c r="K3424" s="1" t="str">
        <f t="shared" si="215"/>
        <v>&lt;177 micron (NGR)</v>
      </c>
      <c r="L3424">
        <v>24</v>
      </c>
      <c r="M3424" t="s">
        <v>95</v>
      </c>
      <c r="N3424">
        <v>398</v>
      </c>
      <c r="O3424" t="s">
        <v>130</v>
      </c>
      <c r="P3424" t="s">
        <v>269</v>
      </c>
      <c r="Q3424" t="s">
        <v>318</v>
      </c>
      <c r="R3424" t="s">
        <v>227</v>
      </c>
      <c r="S3424" t="s">
        <v>237</v>
      </c>
      <c r="T3424" t="s">
        <v>90</v>
      </c>
      <c r="U3424" t="s">
        <v>589</v>
      </c>
      <c r="V3424" t="s">
        <v>319</v>
      </c>
      <c r="W3424" t="s">
        <v>336</v>
      </c>
      <c r="X3424" t="s">
        <v>58</v>
      </c>
      <c r="Y3424" t="s">
        <v>554</v>
      </c>
      <c r="Z3424" t="s">
        <v>56</v>
      </c>
      <c r="AA3424" t="s">
        <v>46</v>
      </c>
      <c r="AB3424" t="s">
        <v>54</v>
      </c>
      <c r="AC3424" t="s">
        <v>218</v>
      </c>
      <c r="AD3424" t="s">
        <v>146</v>
      </c>
      <c r="AE3424" t="s">
        <v>56</v>
      </c>
      <c r="AF3424" t="s">
        <v>127</v>
      </c>
      <c r="AG3424" t="s">
        <v>621</v>
      </c>
      <c r="AH3424" t="s">
        <v>173</v>
      </c>
      <c r="AI3424" t="s">
        <v>61</v>
      </c>
      <c r="AJ3424" t="s">
        <v>66</v>
      </c>
      <c r="AK3424" t="s">
        <v>371</v>
      </c>
      <c r="AL3424" t="s">
        <v>108</v>
      </c>
      <c r="AM3424" t="s">
        <v>47</v>
      </c>
      <c r="AN3424" t="s">
        <v>673</v>
      </c>
      <c r="AO3424" t="s">
        <v>85</v>
      </c>
    </row>
    <row r="3425" spans="1:41" hidden="1" x14ac:dyDescent="0.25">
      <c r="A3425" t="s">
        <v>14606</v>
      </c>
      <c r="B3425" t="s">
        <v>14607</v>
      </c>
      <c r="C3425" s="1" t="str">
        <f t="shared" si="216"/>
        <v>21:1063</v>
      </c>
      <c r="D3425" s="1" t="str">
        <f t="shared" si="217"/>
        <v>21:0124</v>
      </c>
      <c r="E3425" t="s">
        <v>14608</v>
      </c>
      <c r="F3425" t="s">
        <v>14609</v>
      </c>
      <c r="H3425">
        <v>50.1119731</v>
      </c>
      <c r="I3425">
        <v>-116.7974602</v>
      </c>
      <c r="J3425" s="1" t="str">
        <f t="shared" si="214"/>
        <v>NGR bulk stream sediment</v>
      </c>
      <c r="K3425" s="1" t="str">
        <f t="shared" si="215"/>
        <v>&lt;177 micron (NGR)</v>
      </c>
      <c r="L3425">
        <v>24</v>
      </c>
      <c r="M3425" t="s">
        <v>117</v>
      </c>
      <c r="N3425">
        <v>399</v>
      </c>
      <c r="O3425" t="s">
        <v>164</v>
      </c>
      <c r="P3425" t="s">
        <v>47</v>
      </c>
      <c r="Q3425" t="s">
        <v>935</v>
      </c>
      <c r="R3425" t="s">
        <v>128</v>
      </c>
      <c r="S3425" t="s">
        <v>237</v>
      </c>
      <c r="T3425" t="s">
        <v>90</v>
      </c>
      <c r="U3425" t="s">
        <v>184</v>
      </c>
      <c r="V3425" t="s">
        <v>292</v>
      </c>
      <c r="W3425" t="s">
        <v>227</v>
      </c>
      <c r="X3425" t="s">
        <v>73</v>
      </c>
      <c r="Y3425" t="s">
        <v>121</v>
      </c>
      <c r="Z3425" t="s">
        <v>56</v>
      </c>
      <c r="AA3425" t="s">
        <v>46</v>
      </c>
      <c r="AB3425" t="s">
        <v>54</v>
      </c>
      <c r="AC3425" t="s">
        <v>106</v>
      </c>
      <c r="AD3425" t="s">
        <v>291</v>
      </c>
      <c r="AE3425" t="s">
        <v>56</v>
      </c>
      <c r="AF3425" t="s">
        <v>127</v>
      </c>
      <c r="AG3425" t="s">
        <v>678</v>
      </c>
      <c r="AH3425" t="s">
        <v>101</v>
      </c>
      <c r="AI3425" t="s">
        <v>185</v>
      </c>
      <c r="AJ3425" t="s">
        <v>267</v>
      </c>
      <c r="AK3425" t="s">
        <v>282</v>
      </c>
      <c r="AL3425" t="s">
        <v>58</v>
      </c>
      <c r="AM3425" t="s">
        <v>47</v>
      </c>
      <c r="AN3425" t="s">
        <v>215</v>
      </c>
      <c r="AO3425" t="s">
        <v>269</v>
      </c>
    </row>
    <row r="3426" spans="1:41" hidden="1" x14ac:dyDescent="0.25">
      <c r="A3426" t="s">
        <v>14610</v>
      </c>
      <c r="B3426" t="s">
        <v>14611</v>
      </c>
      <c r="C3426" s="1" t="str">
        <f t="shared" si="216"/>
        <v>21:1063</v>
      </c>
      <c r="D3426" s="1" t="str">
        <f t="shared" si="217"/>
        <v>21:0124</v>
      </c>
      <c r="E3426" t="s">
        <v>14612</v>
      </c>
      <c r="F3426" t="s">
        <v>14613</v>
      </c>
      <c r="H3426">
        <v>50.083526999999997</v>
      </c>
      <c r="I3426">
        <v>-116.8401035</v>
      </c>
      <c r="J3426" s="1" t="str">
        <f t="shared" si="214"/>
        <v>NGR bulk stream sediment</v>
      </c>
      <c r="K3426" s="1" t="str">
        <f t="shared" si="215"/>
        <v>&lt;177 micron (NGR)</v>
      </c>
      <c r="L3426">
        <v>24</v>
      </c>
      <c r="M3426" t="s">
        <v>136</v>
      </c>
      <c r="N3426">
        <v>400</v>
      </c>
      <c r="O3426" t="s">
        <v>108</v>
      </c>
      <c r="P3426" t="s">
        <v>127</v>
      </c>
      <c r="Q3426" t="s">
        <v>48</v>
      </c>
      <c r="R3426" t="s">
        <v>86</v>
      </c>
      <c r="S3426" t="s">
        <v>226</v>
      </c>
      <c r="T3426" t="s">
        <v>98</v>
      </c>
      <c r="U3426" t="s">
        <v>184</v>
      </c>
      <c r="V3426" t="s">
        <v>58</v>
      </c>
      <c r="W3426" t="s">
        <v>51</v>
      </c>
      <c r="X3426" t="s">
        <v>55</v>
      </c>
      <c r="Y3426" t="s">
        <v>183</v>
      </c>
      <c r="Z3426" t="s">
        <v>56</v>
      </c>
      <c r="AA3426" t="s">
        <v>47</v>
      </c>
      <c r="AB3426" t="s">
        <v>54</v>
      </c>
      <c r="AC3426" t="s">
        <v>124</v>
      </c>
      <c r="AD3426" t="s">
        <v>431</v>
      </c>
      <c r="AE3426" t="s">
        <v>53</v>
      </c>
      <c r="AF3426" t="s">
        <v>76</v>
      </c>
      <c r="AG3426" t="s">
        <v>351</v>
      </c>
      <c r="AH3426" t="s">
        <v>437</v>
      </c>
      <c r="AI3426" t="s">
        <v>235</v>
      </c>
      <c r="AJ3426" t="s">
        <v>76</v>
      </c>
      <c r="AK3426" t="s">
        <v>66</v>
      </c>
      <c r="AL3426" t="s">
        <v>127</v>
      </c>
      <c r="AM3426" t="s">
        <v>122</v>
      </c>
      <c r="AN3426" t="s">
        <v>802</v>
      </c>
      <c r="AO3426" t="s">
        <v>127</v>
      </c>
    </row>
    <row r="3427" spans="1:41" hidden="1" x14ac:dyDescent="0.25">
      <c r="A3427" t="s">
        <v>14614</v>
      </c>
      <c r="B3427" t="s">
        <v>14615</v>
      </c>
      <c r="C3427" s="1" t="str">
        <f t="shared" si="216"/>
        <v>21:1063</v>
      </c>
      <c r="D3427" s="1" t="str">
        <f t="shared" si="217"/>
        <v>21:0124</v>
      </c>
      <c r="E3427" t="s">
        <v>14616</v>
      </c>
      <c r="F3427" t="s">
        <v>14617</v>
      </c>
      <c r="H3427">
        <v>50.224752700000003</v>
      </c>
      <c r="I3427">
        <v>-117.14295439999999</v>
      </c>
      <c r="J3427" s="1" t="str">
        <f t="shared" si="214"/>
        <v>NGR bulk stream sediment</v>
      </c>
      <c r="K3427" s="1" t="str">
        <f t="shared" si="215"/>
        <v>&lt;177 micron (NGR)</v>
      </c>
      <c r="L3427">
        <v>24</v>
      </c>
      <c r="M3427" t="s">
        <v>157</v>
      </c>
      <c r="N3427">
        <v>401</v>
      </c>
      <c r="O3427" t="s">
        <v>209</v>
      </c>
      <c r="P3427" t="s">
        <v>267</v>
      </c>
      <c r="Q3427" t="s">
        <v>780</v>
      </c>
      <c r="R3427" t="s">
        <v>128</v>
      </c>
      <c r="S3427" t="s">
        <v>425</v>
      </c>
      <c r="T3427" t="s">
        <v>243</v>
      </c>
      <c r="U3427" t="s">
        <v>237</v>
      </c>
      <c r="V3427" t="s">
        <v>51</v>
      </c>
      <c r="W3427" t="s">
        <v>188</v>
      </c>
      <c r="X3427" t="s">
        <v>137</v>
      </c>
      <c r="Y3427" t="s">
        <v>146</v>
      </c>
      <c r="Z3427" t="s">
        <v>56</v>
      </c>
      <c r="AA3427" t="s">
        <v>122</v>
      </c>
      <c r="AB3427" t="s">
        <v>149</v>
      </c>
      <c r="AC3427" t="s">
        <v>241</v>
      </c>
      <c r="AD3427" t="s">
        <v>438</v>
      </c>
      <c r="AE3427" t="s">
        <v>105</v>
      </c>
      <c r="AF3427" t="s">
        <v>127</v>
      </c>
      <c r="AG3427" t="s">
        <v>735</v>
      </c>
      <c r="AH3427" t="s">
        <v>61</v>
      </c>
      <c r="AI3427" t="s">
        <v>101</v>
      </c>
      <c r="AJ3427" t="s">
        <v>1205</v>
      </c>
      <c r="AK3427" t="s">
        <v>238</v>
      </c>
      <c r="AL3427" t="s">
        <v>47</v>
      </c>
      <c r="AM3427" t="s">
        <v>122</v>
      </c>
      <c r="AN3427" t="s">
        <v>345</v>
      </c>
      <c r="AO3427" t="s">
        <v>90</v>
      </c>
    </row>
    <row r="3428" spans="1:41" hidden="1" x14ac:dyDescent="0.25">
      <c r="A3428" t="s">
        <v>14618</v>
      </c>
      <c r="B3428" t="s">
        <v>14619</v>
      </c>
      <c r="C3428" s="1" t="str">
        <f t="shared" si="216"/>
        <v>21:1063</v>
      </c>
      <c r="D3428" s="1" t="str">
        <f t="shared" si="217"/>
        <v>21:0124</v>
      </c>
      <c r="E3428" t="s">
        <v>14620</v>
      </c>
      <c r="F3428" t="s">
        <v>14621</v>
      </c>
      <c r="H3428">
        <v>50.668285500000003</v>
      </c>
      <c r="I3428">
        <v>-117.35339740000001</v>
      </c>
      <c r="J3428" s="1" t="str">
        <f t="shared" si="214"/>
        <v>NGR bulk stream sediment</v>
      </c>
      <c r="K3428" s="1" t="str">
        <f t="shared" si="215"/>
        <v>&lt;177 micron (NGR)</v>
      </c>
      <c r="L3428">
        <v>24</v>
      </c>
      <c r="M3428" t="s">
        <v>170</v>
      </c>
      <c r="N3428">
        <v>402</v>
      </c>
      <c r="O3428" t="s">
        <v>127</v>
      </c>
      <c r="P3428" t="s">
        <v>51</v>
      </c>
      <c r="Q3428" t="s">
        <v>780</v>
      </c>
      <c r="R3428" t="s">
        <v>270</v>
      </c>
      <c r="S3428" t="s">
        <v>425</v>
      </c>
      <c r="T3428" t="s">
        <v>98</v>
      </c>
      <c r="U3428" t="s">
        <v>344</v>
      </c>
      <c r="V3428" t="s">
        <v>257</v>
      </c>
      <c r="W3428" t="s">
        <v>103</v>
      </c>
      <c r="X3428" t="s">
        <v>58</v>
      </c>
      <c r="Y3428" t="s">
        <v>146</v>
      </c>
      <c r="Z3428" t="s">
        <v>56</v>
      </c>
      <c r="AA3428" t="s">
        <v>46</v>
      </c>
      <c r="AB3428" t="s">
        <v>54</v>
      </c>
      <c r="AC3428" t="s">
        <v>106</v>
      </c>
      <c r="AD3428" t="s">
        <v>146</v>
      </c>
      <c r="AE3428" t="s">
        <v>62</v>
      </c>
      <c r="AF3428" t="s">
        <v>55</v>
      </c>
      <c r="AG3428" t="s">
        <v>1436</v>
      </c>
      <c r="AH3428" t="s">
        <v>101</v>
      </c>
      <c r="AI3428" t="s">
        <v>235</v>
      </c>
      <c r="AJ3428" t="s">
        <v>175</v>
      </c>
      <c r="AK3428" t="s">
        <v>129</v>
      </c>
      <c r="AL3428" t="s">
        <v>47</v>
      </c>
      <c r="AM3428" t="s">
        <v>47</v>
      </c>
      <c r="AN3428" t="s">
        <v>668</v>
      </c>
      <c r="AO3428" t="s">
        <v>82</v>
      </c>
    </row>
    <row r="3429" spans="1:41" hidden="1" x14ac:dyDescent="0.25">
      <c r="A3429" t="s">
        <v>14622</v>
      </c>
      <c r="B3429" t="s">
        <v>14623</v>
      </c>
      <c r="C3429" s="1" t="str">
        <f t="shared" si="216"/>
        <v>21:1063</v>
      </c>
      <c r="D3429" s="1" t="str">
        <f t="shared" si="217"/>
        <v>21:0124</v>
      </c>
      <c r="E3429" t="s">
        <v>14624</v>
      </c>
      <c r="F3429" t="s">
        <v>14625</v>
      </c>
      <c r="H3429">
        <v>50.681519999999999</v>
      </c>
      <c r="I3429">
        <v>-117.32998689999999</v>
      </c>
      <c r="J3429" s="1" t="str">
        <f t="shared" si="214"/>
        <v>NGR bulk stream sediment</v>
      </c>
      <c r="K3429" s="1" t="str">
        <f t="shared" si="215"/>
        <v>&lt;177 micron (NGR)</v>
      </c>
      <c r="L3429">
        <v>24</v>
      </c>
      <c r="M3429" t="s">
        <v>180</v>
      </c>
      <c r="N3429">
        <v>403</v>
      </c>
      <c r="O3429" t="s">
        <v>209</v>
      </c>
      <c r="P3429" t="s">
        <v>82</v>
      </c>
      <c r="Q3429" t="s">
        <v>444</v>
      </c>
      <c r="R3429" t="s">
        <v>102</v>
      </c>
      <c r="S3429" t="s">
        <v>226</v>
      </c>
      <c r="T3429" t="s">
        <v>258</v>
      </c>
      <c r="U3429" t="s">
        <v>1121</v>
      </c>
      <c r="V3429" t="s">
        <v>78</v>
      </c>
      <c r="W3429" t="s">
        <v>274</v>
      </c>
      <c r="X3429" t="s">
        <v>103</v>
      </c>
      <c r="Y3429" t="s">
        <v>328</v>
      </c>
      <c r="Z3429" t="s">
        <v>56</v>
      </c>
      <c r="AA3429" t="s">
        <v>103</v>
      </c>
      <c r="AB3429" t="s">
        <v>61</v>
      </c>
      <c r="AC3429" t="s">
        <v>425</v>
      </c>
      <c r="AD3429" t="s">
        <v>104</v>
      </c>
      <c r="AE3429" t="s">
        <v>64</v>
      </c>
      <c r="AF3429" t="s">
        <v>945</v>
      </c>
      <c r="AG3429" t="s">
        <v>58</v>
      </c>
      <c r="AH3429" t="s">
        <v>200</v>
      </c>
      <c r="AI3429" t="s">
        <v>185</v>
      </c>
      <c r="AJ3429" t="s">
        <v>319</v>
      </c>
      <c r="AK3429" t="s">
        <v>130</v>
      </c>
      <c r="AL3429" t="s">
        <v>47</v>
      </c>
      <c r="AM3429" t="s">
        <v>47</v>
      </c>
      <c r="AN3429" t="s">
        <v>1121</v>
      </c>
      <c r="AO3429" t="s">
        <v>108</v>
      </c>
    </row>
    <row r="3430" spans="1:41" hidden="1" x14ac:dyDescent="0.25">
      <c r="A3430" t="s">
        <v>14626</v>
      </c>
      <c r="B3430" t="s">
        <v>14627</v>
      </c>
      <c r="C3430" s="1" t="str">
        <f t="shared" si="216"/>
        <v>21:1063</v>
      </c>
      <c r="D3430" s="1" t="str">
        <f t="shared" si="217"/>
        <v>21:0124</v>
      </c>
      <c r="E3430" t="s">
        <v>14628</v>
      </c>
      <c r="F3430" t="s">
        <v>14629</v>
      </c>
      <c r="H3430">
        <v>50.689949300000002</v>
      </c>
      <c r="I3430">
        <v>-117.30272189999999</v>
      </c>
      <c r="J3430" s="1" t="str">
        <f t="shared" si="214"/>
        <v>NGR bulk stream sediment</v>
      </c>
      <c r="K3430" s="1" t="str">
        <f t="shared" si="215"/>
        <v>&lt;177 micron (NGR)</v>
      </c>
      <c r="L3430">
        <v>24</v>
      </c>
      <c r="M3430" t="s">
        <v>195</v>
      </c>
      <c r="N3430">
        <v>404</v>
      </c>
      <c r="O3430" t="s">
        <v>267</v>
      </c>
      <c r="P3430" t="s">
        <v>55</v>
      </c>
      <c r="Q3430" t="s">
        <v>956</v>
      </c>
      <c r="R3430" t="s">
        <v>47</v>
      </c>
      <c r="S3430" t="s">
        <v>431</v>
      </c>
      <c r="T3430" t="s">
        <v>197</v>
      </c>
      <c r="U3430" t="s">
        <v>438</v>
      </c>
      <c r="V3430" t="s">
        <v>109</v>
      </c>
      <c r="W3430" t="s">
        <v>271</v>
      </c>
      <c r="X3430" t="s">
        <v>51</v>
      </c>
      <c r="Y3430" t="s">
        <v>445</v>
      </c>
      <c r="Z3430" t="s">
        <v>56</v>
      </c>
      <c r="AA3430" t="s">
        <v>122</v>
      </c>
      <c r="AB3430" t="s">
        <v>198</v>
      </c>
      <c r="AC3430" t="s">
        <v>583</v>
      </c>
      <c r="AD3430" t="s">
        <v>829</v>
      </c>
      <c r="AE3430" t="s">
        <v>101</v>
      </c>
      <c r="AF3430" t="s">
        <v>127</v>
      </c>
      <c r="AG3430" t="s">
        <v>85</v>
      </c>
      <c r="AH3430" t="s">
        <v>235</v>
      </c>
      <c r="AI3430" t="s">
        <v>110</v>
      </c>
      <c r="AJ3430" t="s">
        <v>127</v>
      </c>
      <c r="AK3430" t="s">
        <v>123</v>
      </c>
      <c r="AL3430" t="s">
        <v>47</v>
      </c>
      <c r="AM3430" t="s">
        <v>47</v>
      </c>
      <c r="AN3430" t="s">
        <v>372</v>
      </c>
      <c r="AO3430" t="s">
        <v>85</v>
      </c>
    </row>
    <row r="3431" spans="1:41" hidden="1" x14ac:dyDescent="0.25">
      <c r="A3431" t="s">
        <v>14630</v>
      </c>
      <c r="B3431" t="s">
        <v>14631</v>
      </c>
      <c r="C3431" s="1" t="str">
        <f t="shared" si="216"/>
        <v>21:1063</v>
      </c>
      <c r="D3431" s="1" t="str">
        <f t="shared" si="217"/>
        <v>21:0124</v>
      </c>
      <c r="E3431" t="s">
        <v>14632</v>
      </c>
      <c r="F3431" t="s">
        <v>14633</v>
      </c>
      <c r="H3431">
        <v>50.673353400000003</v>
      </c>
      <c r="I3431">
        <v>-117.32704270000001</v>
      </c>
      <c r="J3431" s="1" t="str">
        <f t="shared" si="214"/>
        <v>NGR bulk stream sediment</v>
      </c>
      <c r="K3431" s="1" t="str">
        <f t="shared" si="215"/>
        <v>&lt;177 micron (NGR)</v>
      </c>
      <c r="L3431">
        <v>24</v>
      </c>
      <c r="M3431" t="s">
        <v>205</v>
      </c>
      <c r="N3431">
        <v>405</v>
      </c>
      <c r="O3431" t="s">
        <v>55</v>
      </c>
      <c r="P3431" t="s">
        <v>122</v>
      </c>
      <c r="Q3431" t="s">
        <v>1130</v>
      </c>
      <c r="R3431" t="s">
        <v>242</v>
      </c>
      <c r="S3431" t="s">
        <v>431</v>
      </c>
      <c r="T3431" t="s">
        <v>667</v>
      </c>
      <c r="U3431" t="s">
        <v>543</v>
      </c>
      <c r="V3431" t="s">
        <v>53</v>
      </c>
      <c r="W3431" t="s">
        <v>365</v>
      </c>
      <c r="X3431" t="s">
        <v>122</v>
      </c>
      <c r="Y3431" t="s">
        <v>273</v>
      </c>
      <c r="Z3431" t="s">
        <v>56</v>
      </c>
      <c r="AA3431" t="s">
        <v>122</v>
      </c>
      <c r="AB3431" t="s">
        <v>87</v>
      </c>
      <c r="AC3431" t="s">
        <v>1121</v>
      </c>
      <c r="AD3431" t="s">
        <v>59</v>
      </c>
      <c r="AE3431" t="s">
        <v>53</v>
      </c>
      <c r="AF3431" t="s">
        <v>50</v>
      </c>
      <c r="AG3431" t="s">
        <v>818</v>
      </c>
      <c r="AH3431" t="s">
        <v>455</v>
      </c>
      <c r="AI3431" t="s">
        <v>174</v>
      </c>
      <c r="AJ3431" t="s">
        <v>591</v>
      </c>
      <c r="AK3431" t="s">
        <v>130</v>
      </c>
      <c r="AL3431" t="s">
        <v>47</v>
      </c>
      <c r="AM3431" t="s">
        <v>47</v>
      </c>
      <c r="AN3431" t="s">
        <v>915</v>
      </c>
      <c r="AO3431" t="s">
        <v>52</v>
      </c>
    </row>
    <row r="3432" spans="1:41" hidden="1" x14ac:dyDescent="0.25">
      <c r="A3432" t="s">
        <v>14634</v>
      </c>
      <c r="B3432" t="s">
        <v>14635</v>
      </c>
      <c r="C3432" s="1" t="str">
        <f t="shared" si="216"/>
        <v>21:1063</v>
      </c>
      <c r="D3432" s="1" t="str">
        <f t="shared" si="217"/>
        <v>21:0124</v>
      </c>
      <c r="E3432" t="s">
        <v>14636</v>
      </c>
      <c r="F3432" t="s">
        <v>14637</v>
      </c>
      <c r="H3432">
        <v>50.862033799999999</v>
      </c>
      <c r="I3432">
        <v>-117.96432110000001</v>
      </c>
      <c r="J3432" s="1" t="str">
        <f t="shared" si="214"/>
        <v>NGR bulk stream sediment</v>
      </c>
      <c r="K3432" s="1" t="str">
        <f t="shared" si="215"/>
        <v>&lt;177 micron (NGR)</v>
      </c>
      <c r="L3432">
        <v>24</v>
      </c>
      <c r="M3432" t="s">
        <v>214</v>
      </c>
      <c r="N3432">
        <v>406</v>
      </c>
      <c r="O3432" t="s">
        <v>85</v>
      </c>
      <c r="P3432" t="s">
        <v>145</v>
      </c>
      <c r="Q3432" t="s">
        <v>790</v>
      </c>
      <c r="R3432" t="s">
        <v>125</v>
      </c>
      <c r="S3432" t="s">
        <v>184</v>
      </c>
      <c r="T3432" t="s">
        <v>225</v>
      </c>
      <c r="U3432" t="s">
        <v>146</v>
      </c>
      <c r="V3432" t="s">
        <v>81</v>
      </c>
      <c r="W3432" t="s">
        <v>51</v>
      </c>
      <c r="X3432" t="s">
        <v>52</v>
      </c>
      <c r="Y3432" t="s">
        <v>300</v>
      </c>
      <c r="Z3432" t="s">
        <v>56</v>
      </c>
      <c r="AA3432" t="s">
        <v>47</v>
      </c>
      <c r="AB3432" t="s">
        <v>61</v>
      </c>
      <c r="AC3432" t="s">
        <v>300</v>
      </c>
      <c r="AD3432" t="s">
        <v>358</v>
      </c>
      <c r="AE3432" t="s">
        <v>199</v>
      </c>
      <c r="AF3432" t="s">
        <v>127</v>
      </c>
      <c r="AG3432" t="s">
        <v>406</v>
      </c>
      <c r="AH3432" t="s">
        <v>139</v>
      </c>
      <c r="AI3432" t="s">
        <v>185</v>
      </c>
      <c r="AJ3432" t="s">
        <v>85</v>
      </c>
      <c r="AK3432" t="s">
        <v>200</v>
      </c>
      <c r="AL3432" t="s">
        <v>47</v>
      </c>
      <c r="AM3432" t="s">
        <v>47</v>
      </c>
      <c r="AN3432" t="s">
        <v>662</v>
      </c>
      <c r="AO3432" t="s">
        <v>76</v>
      </c>
    </row>
    <row r="3433" spans="1:41" hidden="1" x14ac:dyDescent="0.25">
      <c r="A3433" t="s">
        <v>14638</v>
      </c>
      <c r="B3433" t="s">
        <v>14639</v>
      </c>
      <c r="C3433" s="1" t="str">
        <f t="shared" si="216"/>
        <v>21:1063</v>
      </c>
      <c r="D3433" s="1" t="str">
        <f t="shared" si="217"/>
        <v>21:0124</v>
      </c>
      <c r="E3433" t="s">
        <v>14640</v>
      </c>
      <c r="F3433" t="s">
        <v>14641</v>
      </c>
      <c r="H3433">
        <v>50.867625400000001</v>
      </c>
      <c r="I3433">
        <v>-117.8969618</v>
      </c>
      <c r="J3433" s="1" t="str">
        <f t="shared" si="214"/>
        <v>NGR bulk stream sediment</v>
      </c>
      <c r="K3433" s="1" t="str">
        <f t="shared" si="215"/>
        <v>&lt;177 micron (NGR)</v>
      </c>
      <c r="L3433">
        <v>24</v>
      </c>
      <c r="M3433" t="s">
        <v>223</v>
      </c>
      <c r="N3433">
        <v>407</v>
      </c>
      <c r="O3433" t="s">
        <v>260</v>
      </c>
      <c r="P3433" t="s">
        <v>103</v>
      </c>
      <c r="Q3433" t="s">
        <v>404</v>
      </c>
      <c r="R3433" t="s">
        <v>111</v>
      </c>
      <c r="S3433" t="s">
        <v>554</v>
      </c>
      <c r="T3433" t="s">
        <v>82</v>
      </c>
      <c r="U3433" t="s">
        <v>126</v>
      </c>
      <c r="V3433" t="s">
        <v>63</v>
      </c>
      <c r="W3433" t="s">
        <v>72</v>
      </c>
      <c r="X3433" t="s">
        <v>122</v>
      </c>
      <c r="Y3433" t="s">
        <v>107</v>
      </c>
      <c r="Z3433" t="s">
        <v>56</v>
      </c>
      <c r="AA3433" t="s">
        <v>122</v>
      </c>
      <c r="AB3433" t="s">
        <v>185</v>
      </c>
      <c r="AC3433" t="s">
        <v>160</v>
      </c>
      <c r="AD3433" t="s">
        <v>268</v>
      </c>
      <c r="AE3433" t="s">
        <v>56</v>
      </c>
      <c r="AF3433" t="s">
        <v>58</v>
      </c>
      <c r="AG3433" t="s">
        <v>182</v>
      </c>
      <c r="AH3433" t="s">
        <v>105</v>
      </c>
      <c r="AI3433" t="s">
        <v>46</v>
      </c>
      <c r="AJ3433" t="s">
        <v>58</v>
      </c>
      <c r="AK3433" t="s">
        <v>102</v>
      </c>
      <c r="AL3433" t="s">
        <v>47</v>
      </c>
      <c r="AM3433" t="s">
        <v>47</v>
      </c>
      <c r="AN3433" t="s">
        <v>543</v>
      </c>
      <c r="AO3433" t="s">
        <v>85</v>
      </c>
    </row>
    <row r="3434" spans="1:41" hidden="1" x14ac:dyDescent="0.25">
      <c r="A3434" t="s">
        <v>14642</v>
      </c>
      <c r="B3434" t="s">
        <v>14643</v>
      </c>
      <c r="C3434" s="1" t="str">
        <f t="shared" si="216"/>
        <v>21:1063</v>
      </c>
      <c r="D3434" s="1" t="str">
        <f t="shared" si="217"/>
        <v>21:0124</v>
      </c>
      <c r="E3434" t="s">
        <v>14644</v>
      </c>
      <c r="F3434" t="s">
        <v>14645</v>
      </c>
      <c r="H3434">
        <v>50.858735899999999</v>
      </c>
      <c r="I3434">
        <v>-117.877467</v>
      </c>
      <c r="J3434" s="1" t="str">
        <f t="shared" si="214"/>
        <v>NGR bulk stream sediment</v>
      </c>
      <c r="K3434" s="1" t="str">
        <f t="shared" si="215"/>
        <v>&lt;177 micron (NGR)</v>
      </c>
      <c r="L3434">
        <v>24</v>
      </c>
      <c r="M3434" t="s">
        <v>233</v>
      </c>
      <c r="N3434">
        <v>408</v>
      </c>
      <c r="O3434" t="s">
        <v>209</v>
      </c>
      <c r="P3434" t="s">
        <v>103</v>
      </c>
      <c r="Q3434" t="s">
        <v>1780</v>
      </c>
      <c r="R3434" t="s">
        <v>149</v>
      </c>
      <c r="S3434" t="s">
        <v>226</v>
      </c>
      <c r="T3434" t="s">
        <v>98</v>
      </c>
      <c r="U3434" t="s">
        <v>184</v>
      </c>
      <c r="V3434" t="s">
        <v>81</v>
      </c>
      <c r="W3434" t="s">
        <v>228</v>
      </c>
      <c r="X3434" t="s">
        <v>58</v>
      </c>
      <c r="Y3434" t="s">
        <v>140</v>
      </c>
      <c r="Z3434" t="s">
        <v>56</v>
      </c>
      <c r="AA3434" t="s">
        <v>47</v>
      </c>
      <c r="AB3434" t="s">
        <v>185</v>
      </c>
      <c r="AC3434" t="s">
        <v>106</v>
      </c>
      <c r="AD3434" t="s">
        <v>236</v>
      </c>
      <c r="AE3434" t="s">
        <v>84</v>
      </c>
      <c r="AF3434" t="s">
        <v>85</v>
      </c>
      <c r="AG3434" t="s">
        <v>150</v>
      </c>
      <c r="AH3434" t="s">
        <v>64</v>
      </c>
      <c r="AI3434" t="s">
        <v>185</v>
      </c>
      <c r="AJ3434" t="s">
        <v>127</v>
      </c>
      <c r="AK3434" t="s">
        <v>437</v>
      </c>
      <c r="AL3434" t="s">
        <v>47</v>
      </c>
      <c r="AM3434" t="s">
        <v>122</v>
      </c>
      <c r="AN3434" t="s">
        <v>793</v>
      </c>
      <c r="AO3434" t="s">
        <v>55</v>
      </c>
    </row>
    <row r="3435" spans="1:41" hidden="1" x14ac:dyDescent="0.25">
      <c r="A3435" t="s">
        <v>14646</v>
      </c>
      <c r="B3435" t="s">
        <v>14647</v>
      </c>
      <c r="C3435" s="1" t="str">
        <f t="shared" si="216"/>
        <v>21:1063</v>
      </c>
      <c r="D3435" s="1" t="str">
        <f t="shared" si="217"/>
        <v>21:0124</v>
      </c>
      <c r="E3435" t="s">
        <v>14648</v>
      </c>
      <c r="F3435" t="s">
        <v>14649</v>
      </c>
      <c r="H3435">
        <v>50.865815099999999</v>
      </c>
      <c r="I3435">
        <v>-117.8615562</v>
      </c>
      <c r="J3435" s="1" t="str">
        <f t="shared" si="214"/>
        <v>NGR bulk stream sediment</v>
      </c>
      <c r="K3435" s="1" t="str">
        <f t="shared" si="215"/>
        <v>&lt;177 micron (NGR)</v>
      </c>
      <c r="L3435">
        <v>24</v>
      </c>
      <c r="M3435" t="s">
        <v>248</v>
      </c>
      <c r="N3435">
        <v>409</v>
      </c>
      <c r="O3435" t="s">
        <v>85</v>
      </c>
      <c r="P3435" t="s">
        <v>137</v>
      </c>
      <c r="Q3435" t="s">
        <v>322</v>
      </c>
      <c r="R3435" t="s">
        <v>455</v>
      </c>
      <c r="S3435" t="s">
        <v>146</v>
      </c>
      <c r="T3435" t="s">
        <v>82</v>
      </c>
      <c r="U3435" t="s">
        <v>344</v>
      </c>
      <c r="V3435" t="s">
        <v>125</v>
      </c>
      <c r="W3435" t="s">
        <v>102</v>
      </c>
      <c r="X3435" t="s">
        <v>137</v>
      </c>
      <c r="Y3435" t="s">
        <v>77</v>
      </c>
      <c r="Z3435" t="s">
        <v>56</v>
      </c>
      <c r="AA3435" t="s">
        <v>47</v>
      </c>
      <c r="AB3435" t="s">
        <v>235</v>
      </c>
      <c r="AC3435" t="s">
        <v>75</v>
      </c>
      <c r="AD3435" t="s">
        <v>258</v>
      </c>
      <c r="AE3435" t="s">
        <v>53</v>
      </c>
      <c r="AF3435" t="s">
        <v>108</v>
      </c>
      <c r="AG3435" t="s">
        <v>181</v>
      </c>
      <c r="AH3435" t="s">
        <v>61</v>
      </c>
      <c r="AI3435" t="s">
        <v>185</v>
      </c>
      <c r="AJ3435" t="s">
        <v>85</v>
      </c>
      <c r="AK3435" t="s">
        <v>60</v>
      </c>
      <c r="AL3435" t="s">
        <v>47</v>
      </c>
      <c r="AM3435" t="s">
        <v>122</v>
      </c>
      <c r="AN3435" t="s">
        <v>432</v>
      </c>
      <c r="AO3435" t="s">
        <v>55</v>
      </c>
    </row>
    <row r="3436" spans="1:41" hidden="1" x14ac:dyDescent="0.25">
      <c r="A3436" t="s">
        <v>14650</v>
      </c>
      <c r="B3436" t="s">
        <v>14651</v>
      </c>
      <c r="C3436" s="1" t="str">
        <f t="shared" si="216"/>
        <v>21:1063</v>
      </c>
      <c r="D3436" s="1" t="str">
        <f t="shared" si="217"/>
        <v>21:0124</v>
      </c>
      <c r="E3436" t="s">
        <v>14652</v>
      </c>
      <c r="F3436" t="s">
        <v>14653</v>
      </c>
      <c r="H3436">
        <v>50.855883400000003</v>
      </c>
      <c r="I3436">
        <v>-117.8435988</v>
      </c>
      <c r="J3436" s="1" t="str">
        <f t="shared" si="214"/>
        <v>NGR bulk stream sediment</v>
      </c>
      <c r="K3436" s="1" t="str">
        <f t="shared" si="215"/>
        <v>&lt;177 micron (NGR)</v>
      </c>
      <c r="L3436">
        <v>24</v>
      </c>
      <c r="M3436" t="s">
        <v>256</v>
      </c>
      <c r="N3436">
        <v>410</v>
      </c>
      <c r="O3436" t="s">
        <v>175</v>
      </c>
      <c r="P3436" t="s">
        <v>73</v>
      </c>
      <c r="Q3436" t="s">
        <v>2563</v>
      </c>
      <c r="R3436" t="s">
        <v>227</v>
      </c>
      <c r="S3436" t="s">
        <v>350</v>
      </c>
      <c r="T3436" t="s">
        <v>98</v>
      </c>
      <c r="U3436" t="s">
        <v>320</v>
      </c>
      <c r="V3436" t="s">
        <v>78</v>
      </c>
      <c r="W3436" t="s">
        <v>102</v>
      </c>
      <c r="X3436" t="s">
        <v>58</v>
      </c>
      <c r="Y3436" t="s">
        <v>358</v>
      </c>
      <c r="Z3436" t="s">
        <v>56</v>
      </c>
      <c r="AA3436" t="s">
        <v>46</v>
      </c>
      <c r="AB3436" t="s">
        <v>87</v>
      </c>
      <c r="AC3436" t="s">
        <v>160</v>
      </c>
      <c r="AD3436" t="s">
        <v>590</v>
      </c>
      <c r="AE3436" t="s">
        <v>53</v>
      </c>
      <c r="AF3436" t="s">
        <v>58</v>
      </c>
      <c r="AG3436" t="s">
        <v>365</v>
      </c>
      <c r="AH3436" t="s">
        <v>61</v>
      </c>
      <c r="AI3436" t="s">
        <v>174</v>
      </c>
      <c r="AJ3436" t="s">
        <v>108</v>
      </c>
      <c r="AK3436" t="s">
        <v>123</v>
      </c>
      <c r="AL3436" t="s">
        <v>47</v>
      </c>
      <c r="AM3436" t="s">
        <v>47</v>
      </c>
      <c r="AN3436" t="s">
        <v>322</v>
      </c>
      <c r="AO3436" t="s">
        <v>137</v>
      </c>
    </row>
    <row r="3437" spans="1:41" hidden="1" x14ac:dyDescent="0.25">
      <c r="A3437" t="s">
        <v>14654</v>
      </c>
      <c r="B3437" t="s">
        <v>14655</v>
      </c>
      <c r="C3437" s="1" t="str">
        <f t="shared" si="216"/>
        <v>21:1063</v>
      </c>
      <c r="D3437" s="1" t="str">
        <f t="shared" si="217"/>
        <v>21:0124</v>
      </c>
      <c r="E3437" t="s">
        <v>14656</v>
      </c>
      <c r="F3437" t="s">
        <v>14657</v>
      </c>
      <c r="H3437">
        <v>50.862734699999997</v>
      </c>
      <c r="I3437">
        <v>-117.8450158</v>
      </c>
      <c r="J3437" s="1" t="str">
        <f t="shared" si="214"/>
        <v>NGR bulk stream sediment</v>
      </c>
      <c r="K3437" s="1" t="str">
        <f t="shared" si="215"/>
        <v>&lt;177 micron (NGR)</v>
      </c>
      <c r="L3437">
        <v>24</v>
      </c>
      <c r="M3437" t="s">
        <v>265</v>
      </c>
      <c r="N3437">
        <v>411</v>
      </c>
      <c r="O3437" t="s">
        <v>108</v>
      </c>
      <c r="P3437" t="s">
        <v>47</v>
      </c>
      <c r="Q3437" t="s">
        <v>318</v>
      </c>
      <c r="R3437" t="s">
        <v>87</v>
      </c>
      <c r="S3437" t="s">
        <v>589</v>
      </c>
      <c r="T3437" t="s">
        <v>145</v>
      </c>
      <c r="U3437" t="s">
        <v>343</v>
      </c>
      <c r="V3437" t="s">
        <v>78</v>
      </c>
      <c r="W3437" t="s">
        <v>60</v>
      </c>
      <c r="X3437" t="s">
        <v>55</v>
      </c>
      <c r="Y3437" t="s">
        <v>83</v>
      </c>
      <c r="Z3437" t="s">
        <v>56</v>
      </c>
      <c r="AA3437" t="s">
        <v>46</v>
      </c>
      <c r="AB3437" t="s">
        <v>174</v>
      </c>
      <c r="AC3437" t="s">
        <v>190</v>
      </c>
      <c r="AD3437" t="s">
        <v>583</v>
      </c>
      <c r="AE3437" t="s">
        <v>53</v>
      </c>
      <c r="AF3437" t="s">
        <v>58</v>
      </c>
      <c r="AG3437" t="s">
        <v>259</v>
      </c>
      <c r="AH3437" t="s">
        <v>235</v>
      </c>
      <c r="AI3437" t="s">
        <v>87</v>
      </c>
      <c r="AJ3437" t="s">
        <v>267</v>
      </c>
      <c r="AK3437" t="s">
        <v>270</v>
      </c>
      <c r="AL3437" t="s">
        <v>47</v>
      </c>
      <c r="AM3437" t="s">
        <v>47</v>
      </c>
      <c r="AN3437" t="s">
        <v>289</v>
      </c>
      <c r="AO3437" t="s">
        <v>137</v>
      </c>
    </row>
    <row r="3438" spans="1:41" hidden="1" x14ac:dyDescent="0.25">
      <c r="A3438" t="s">
        <v>14658</v>
      </c>
      <c r="B3438" t="s">
        <v>14659</v>
      </c>
      <c r="C3438" s="1" t="str">
        <f t="shared" si="216"/>
        <v>21:1063</v>
      </c>
      <c r="D3438" s="1" t="str">
        <f t="shared" si="217"/>
        <v>21:0124</v>
      </c>
      <c r="E3438" t="s">
        <v>14660</v>
      </c>
      <c r="F3438" t="s">
        <v>14661</v>
      </c>
      <c r="H3438">
        <v>50.8514087</v>
      </c>
      <c r="I3438">
        <v>-117.79591019999999</v>
      </c>
      <c r="J3438" s="1" t="str">
        <f t="shared" si="214"/>
        <v>NGR bulk stream sediment</v>
      </c>
      <c r="K3438" s="1" t="str">
        <f t="shared" si="215"/>
        <v>&lt;177 micron (NGR)</v>
      </c>
      <c r="L3438">
        <v>25</v>
      </c>
      <c r="M3438" t="s">
        <v>45</v>
      </c>
      <c r="N3438">
        <v>412</v>
      </c>
      <c r="O3438" t="s">
        <v>108</v>
      </c>
      <c r="P3438" t="s">
        <v>73</v>
      </c>
      <c r="Q3438" t="s">
        <v>807</v>
      </c>
      <c r="R3438" t="s">
        <v>86</v>
      </c>
      <c r="S3438" t="s">
        <v>438</v>
      </c>
      <c r="T3438" t="s">
        <v>306</v>
      </c>
      <c r="U3438" t="s">
        <v>237</v>
      </c>
      <c r="V3438" t="s">
        <v>60</v>
      </c>
      <c r="W3438" t="s">
        <v>123</v>
      </c>
      <c r="X3438" t="s">
        <v>55</v>
      </c>
      <c r="Y3438" t="s">
        <v>667</v>
      </c>
      <c r="Z3438" t="s">
        <v>56</v>
      </c>
      <c r="AA3438" t="s">
        <v>46</v>
      </c>
      <c r="AB3438" t="s">
        <v>61</v>
      </c>
      <c r="AC3438" t="s">
        <v>482</v>
      </c>
      <c r="AD3438" t="s">
        <v>146</v>
      </c>
      <c r="AE3438" t="s">
        <v>54</v>
      </c>
      <c r="AF3438" t="s">
        <v>267</v>
      </c>
      <c r="AG3438" t="s">
        <v>1078</v>
      </c>
      <c r="AH3438" t="s">
        <v>125</v>
      </c>
      <c r="AI3438" t="s">
        <v>110</v>
      </c>
      <c r="AJ3438" t="s">
        <v>209</v>
      </c>
      <c r="AK3438" t="s">
        <v>227</v>
      </c>
      <c r="AL3438" t="s">
        <v>47</v>
      </c>
      <c r="AM3438" t="s">
        <v>47</v>
      </c>
      <c r="AN3438" t="s">
        <v>299</v>
      </c>
      <c r="AO3438" t="s">
        <v>98</v>
      </c>
    </row>
    <row r="3439" spans="1:41" hidden="1" x14ac:dyDescent="0.25">
      <c r="A3439" t="s">
        <v>14662</v>
      </c>
      <c r="B3439" t="s">
        <v>14663</v>
      </c>
      <c r="C3439" s="1" t="str">
        <f t="shared" si="216"/>
        <v>21:1063</v>
      </c>
      <c r="D3439" s="1" t="str">
        <f t="shared" si="217"/>
        <v>21:0124</v>
      </c>
      <c r="E3439" t="s">
        <v>14664</v>
      </c>
      <c r="F3439" t="s">
        <v>14665</v>
      </c>
      <c r="H3439">
        <v>50.855703400000003</v>
      </c>
      <c r="I3439">
        <v>-117.7925168</v>
      </c>
      <c r="J3439" s="1" t="str">
        <f t="shared" si="214"/>
        <v>NGR bulk stream sediment</v>
      </c>
      <c r="K3439" s="1" t="str">
        <f t="shared" si="215"/>
        <v>&lt;177 micron (NGR)</v>
      </c>
      <c r="L3439">
        <v>25</v>
      </c>
      <c r="M3439" t="s">
        <v>71</v>
      </c>
      <c r="N3439">
        <v>413</v>
      </c>
      <c r="O3439" t="s">
        <v>66</v>
      </c>
      <c r="P3439" t="s">
        <v>85</v>
      </c>
      <c r="Q3439" t="s">
        <v>299</v>
      </c>
      <c r="R3439" t="s">
        <v>139</v>
      </c>
      <c r="S3439" t="s">
        <v>431</v>
      </c>
      <c r="T3439" t="s">
        <v>197</v>
      </c>
      <c r="U3439" t="s">
        <v>589</v>
      </c>
      <c r="V3439" t="s">
        <v>142</v>
      </c>
      <c r="W3439" t="s">
        <v>437</v>
      </c>
      <c r="X3439" t="s">
        <v>55</v>
      </c>
      <c r="Y3439" t="s">
        <v>559</v>
      </c>
      <c r="Z3439" t="s">
        <v>56</v>
      </c>
      <c r="AA3439" t="s">
        <v>46</v>
      </c>
      <c r="AB3439" t="s">
        <v>87</v>
      </c>
      <c r="AC3439" t="s">
        <v>83</v>
      </c>
      <c r="AD3439" t="s">
        <v>237</v>
      </c>
      <c r="AE3439" t="s">
        <v>174</v>
      </c>
      <c r="AF3439" t="s">
        <v>76</v>
      </c>
      <c r="AG3439" t="s">
        <v>818</v>
      </c>
      <c r="AH3439" t="s">
        <v>64</v>
      </c>
      <c r="AI3439" t="s">
        <v>61</v>
      </c>
      <c r="AJ3439" t="s">
        <v>1538</v>
      </c>
      <c r="AK3439" t="s">
        <v>319</v>
      </c>
      <c r="AL3439" t="s">
        <v>47</v>
      </c>
      <c r="AM3439" t="s">
        <v>122</v>
      </c>
      <c r="AN3439" t="s">
        <v>920</v>
      </c>
      <c r="AO3439" t="s">
        <v>99</v>
      </c>
    </row>
    <row r="3440" spans="1:41" hidden="1" x14ac:dyDescent="0.25">
      <c r="A3440" t="s">
        <v>14666</v>
      </c>
      <c r="B3440" t="s">
        <v>14667</v>
      </c>
      <c r="C3440" s="1" t="str">
        <f t="shared" si="216"/>
        <v>21:1063</v>
      </c>
      <c r="D3440" s="1" t="str">
        <f t="shared" si="217"/>
        <v>21:0124</v>
      </c>
      <c r="E3440" t="s">
        <v>14668</v>
      </c>
      <c r="F3440" t="s">
        <v>14669</v>
      </c>
      <c r="H3440">
        <v>50.834045600000003</v>
      </c>
      <c r="I3440">
        <v>-117.8124713</v>
      </c>
      <c r="J3440" s="1" t="str">
        <f t="shared" si="214"/>
        <v>NGR bulk stream sediment</v>
      </c>
      <c r="K3440" s="1" t="str">
        <f t="shared" si="215"/>
        <v>&lt;177 micron (NGR)</v>
      </c>
      <c r="L3440">
        <v>25</v>
      </c>
      <c r="M3440" t="s">
        <v>280</v>
      </c>
      <c r="N3440">
        <v>414</v>
      </c>
      <c r="O3440" t="s">
        <v>85</v>
      </c>
      <c r="P3440" t="s">
        <v>108</v>
      </c>
      <c r="Q3440" t="s">
        <v>385</v>
      </c>
      <c r="R3440" t="s">
        <v>87</v>
      </c>
      <c r="S3440" t="s">
        <v>146</v>
      </c>
      <c r="T3440" t="s">
        <v>225</v>
      </c>
      <c r="U3440" t="s">
        <v>431</v>
      </c>
      <c r="V3440" t="s">
        <v>173</v>
      </c>
      <c r="W3440" t="s">
        <v>282</v>
      </c>
      <c r="X3440" t="s">
        <v>137</v>
      </c>
      <c r="Y3440" t="s">
        <v>183</v>
      </c>
      <c r="Z3440" t="s">
        <v>56</v>
      </c>
      <c r="AA3440" t="s">
        <v>46</v>
      </c>
      <c r="AB3440" t="s">
        <v>110</v>
      </c>
      <c r="AC3440" t="s">
        <v>121</v>
      </c>
      <c r="AD3440" t="s">
        <v>554</v>
      </c>
      <c r="AE3440" t="s">
        <v>54</v>
      </c>
      <c r="AF3440" t="s">
        <v>127</v>
      </c>
      <c r="AG3440" t="s">
        <v>259</v>
      </c>
      <c r="AH3440" t="s">
        <v>63</v>
      </c>
      <c r="AI3440" t="s">
        <v>87</v>
      </c>
      <c r="AJ3440" t="s">
        <v>108</v>
      </c>
      <c r="AK3440" t="s">
        <v>103</v>
      </c>
      <c r="AL3440" t="s">
        <v>47</v>
      </c>
      <c r="AM3440" t="s">
        <v>47</v>
      </c>
      <c r="AN3440" t="s">
        <v>313</v>
      </c>
      <c r="AO3440" t="s">
        <v>330</v>
      </c>
    </row>
    <row r="3441" spans="1:41" hidden="1" x14ac:dyDescent="0.25">
      <c r="A3441" t="s">
        <v>14670</v>
      </c>
      <c r="B3441" t="s">
        <v>14671</v>
      </c>
      <c r="C3441" s="1" t="str">
        <f t="shared" si="216"/>
        <v>21:1063</v>
      </c>
      <c r="D3441" s="1" t="str">
        <f t="shared" si="217"/>
        <v>21:0124</v>
      </c>
      <c r="E3441" t="s">
        <v>14668</v>
      </c>
      <c r="F3441" t="s">
        <v>14672</v>
      </c>
      <c r="H3441">
        <v>50.834045600000003</v>
      </c>
      <c r="I3441">
        <v>-117.8124713</v>
      </c>
      <c r="J3441" s="1" t="str">
        <f t="shared" si="214"/>
        <v>NGR bulk stream sediment</v>
      </c>
      <c r="K3441" s="1" t="str">
        <f t="shared" si="215"/>
        <v>&lt;177 micron (NGR)</v>
      </c>
      <c r="L3441">
        <v>25</v>
      </c>
      <c r="M3441" t="s">
        <v>288</v>
      </c>
      <c r="N3441">
        <v>415</v>
      </c>
      <c r="O3441" t="s">
        <v>85</v>
      </c>
      <c r="P3441" t="s">
        <v>52</v>
      </c>
      <c r="Q3441" t="s">
        <v>159</v>
      </c>
      <c r="R3441" t="s">
        <v>61</v>
      </c>
      <c r="S3441" t="s">
        <v>146</v>
      </c>
      <c r="T3441" t="s">
        <v>49</v>
      </c>
      <c r="U3441" t="s">
        <v>237</v>
      </c>
      <c r="V3441" t="s">
        <v>161</v>
      </c>
      <c r="W3441" t="s">
        <v>109</v>
      </c>
      <c r="X3441" t="s">
        <v>137</v>
      </c>
      <c r="Y3441" t="s">
        <v>268</v>
      </c>
      <c r="Z3441" t="s">
        <v>56</v>
      </c>
      <c r="AA3441" t="s">
        <v>47</v>
      </c>
      <c r="AB3441" t="s">
        <v>110</v>
      </c>
      <c r="AC3441" t="s">
        <v>507</v>
      </c>
      <c r="AD3441" t="s">
        <v>331</v>
      </c>
      <c r="AE3441" t="s">
        <v>54</v>
      </c>
      <c r="AF3441" t="s">
        <v>127</v>
      </c>
      <c r="AG3441" t="s">
        <v>502</v>
      </c>
      <c r="AH3441" t="s">
        <v>81</v>
      </c>
      <c r="AI3441" t="s">
        <v>185</v>
      </c>
      <c r="AJ3441" t="s">
        <v>108</v>
      </c>
      <c r="AK3441" t="s">
        <v>228</v>
      </c>
      <c r="AL3441" t="s">
        <v>47</v>
      </c>
      <c r="AM3441" t="s">
        <v>47</v>
      </c>
      <c r="AN3441" t="s">
        <v>345</v>
      </c>
      <c r="AO3441" t="s">
        <v>58</v>
      </c>
    </row>
    <row r="3442" spans="1:41" hidden="1" x14ac:dyDescent="0.25">
      <c r="A3442" t="s">
        <v>14673</v>
      </c>
      <c r="B3442" t="s">
        <v>14674</v>
      </c>
      <c r="C3442" s="1" t="str">
        <f t="shared" si="216"/>
        <v>21:1063</v>
      </c>
      <c r="D3442" s="1" t="str">
        <f t="shared" si="217"/>
        <v>21:0124</v>
      </c>
      <c r="E3442" t="s">
        <v>14675</v>
      </c>
      <c r="F3442" t="s">
        <v>14676</v>
      </c>
      <c r="H3442">
        <v>50.892975900000003</v>
      </c>
      <c r="I3442">
        <v>-117.8864585</v>
      </c>
      <c r="J3442" s="1" t="str">
        <f t="shared" si="214"/>
        <v>NGR bulk stream sediment</v>
      </c>
      <c r="K3442" s="1" t="str">
        <f t="shared" si="215"/>
        <v>&lt;177 micron (NGR)</v>
      </c>
      <c r="L3442">
        <v>25</v>
      </c>
      <c r="M3442" t="s">
        <v>95</v>
      </c>
      <c r="N3442">
        <v>416</v>
      </c>
      <c r="O3442" t="s">
        <v>3546</v>
      </c>
      <c r="P3442" t="s">
        <v>3546</v>
      </c>
      <c r="Q3442" t="s">
        <v>3546</v>
      </c>
      <c r="R3442" t="s">
        <v>3546</v>
      </c>
      <c r="S3442" t="s">
        <v>3546</v>
      </c>
      <c r="T3442" t="s">
        <v>3546</v>
      </c>
      <c r="U3442" t="s">
        <v>3546</v>
      </c>
      <c r="V3442" t="s">
        <v>3546</v>
      </c>
      <c r="W3442" t="s">
        <v>3546</v>
      </c>
      <c r="X3442" t="s">
        <v>3546</v>
      </c>
      <c r="Y3442" t="s">
        <v>3546</v>
      </c>
      <c r="Z3442" t="s">
        <v>3546</v>
      </c>
      <c r="AA3442" t="s">
        <v>3546</v>
      </c>
      <c r="AB3442" t="s">
        <v>3546</v>
      </c>
      <c r="AC3442" t="s">
        <v>3546</v>
      </c>
      <c r="AD3442" t="s">
        <v>3546</v>
      </c>
      <c r="AE3442" t="s">
        <v>3546</v>
      </c>
      <c r="AF3442" t="s">
        <v>3546</v>
      </c>
      <c r="AG3442" t="s">
        <v>3546</v>
      </c>
      <c r="AH3442" t="s">
        <v>3546</v>
      </c>
      <c r="AI3442" t="s">
        <v>3546</v>
      </c>
      <c r="AJ3442" t="s">
        <v>3546</v>
      </c>
      <c r="AK3442" t="s">
        <v>3546</v>
      </c>
      <c r="AL3442" t="s">
        <v>3546</v>
      </c>
      <c r="AM3442" t="s">
        <v>3546</v>
      </c>
      <c r="AN3442" t="s">
        <v>3546</v>
      </c>
      <c r="AO3442" t="s">
        <v>3546</v>
      </c>
    </row>
    <row r="3443" spans="1:41" hidden="1" x14ac:dyDescent="0.25">
      <c r="A3443" t="s">
        <v>14677</v>
      </c>
      <c r="B3443" t="s">
        <v>14678</v>
      </c>
      <c r="C3443" s="1" t="str">
        <f t="shared" si="216"/>
        <v>21:1063</v>
      </c>
      <c r="D3443" s="1" t="str">
        <f t="shared" si="217"/>
        <v>21:0124</v>
      </c>
      <c r="E3443" t="s">
        <v>14679</v>
      </c>
      <c r="F3443" t="s">
        <v>14680</v>
      </c>
      <c r="H3443">
        <v>50.921356899999999</v>
      </c>
      <c r="I3443">
        <v>-117.8046915</v>
      </c>
      <c r="J3443" s="1" t="str">
        <f t="shared" si="214"/>
        <v>NGR bulk stream sediment</v>
      </c>
      <c r="K3443" s="1" t="str">
        <f t="shared" si="215"/>
        <v>&lt;177 micron (NGR)</v>
      </c>
      <c r="L3443">
        <v>25</v>
      </c>
      <c r="M3443" t="s">
        <v>117</v>
      </c>
      <c r="N3443">
        <v>417</v>
      </c>
      <c r="O3443" t="s">
        <v>108</v>
      </c>
      <c r="P3443" t="s">
        <v>122</v>
      </c>
      <c r="Q3443" t="s">
        <v>468</v>
      </c>
      <c r="R3443" t="s">
        <v>54</v>
      </c>
      <c r="S3443" t="s">
        <v>438</v>
      </c>
      <c r="T3443" t="s">
        <v>59</v>
      </c>
      <c r="U3443" t="s">
        <v>538</v>
      </c>
      <c r="V3443" t="s">
        <v>206</v>
      </c>
      <c r="W3443" t="s">
        <v>493</v>
      </c>
      <c r="X3443" t="s">
        <v>330</v>
      </c>
      <c r="Y3443" t="s">
        <v>667</v>
      </c>
      <c r="Z3443" t="s">
        <v>56</v>
      </c>
      <c r="AA3443" t="s">
        <v>46</v>
      </c>
      <c r="AB3443" t="s">
        <v>110</v>
      </c>
      <c r="AC3443" t="s">
        <v>239</v>
      </c>
      <c r="AD3443" t="s">
        <v>226</v>
      </c>
      <c r="AE3443" t="s">
        <v>84</v>
      </c>
      <c r="AF3443" t="s">
        <v>85</v>
      </c>
      <c r="AG3443" t="s">
        <v>58</v>
      </c>
      <c r="AH3443" t="s">
        <v>110</v>
      </c>
      <c r="AI3443" t="s">
        <v>110</v>
      </c>
      <c r="AJ3443" t="s">
        <v>66</v>
      </c>
      <c r="AK3443" t="s">
        <v>412</v>
      </c>
      <c r="AL3443" t="s">
        <v>47</v>
      </c>
      <c r="AM3443" t="s">
        <v>47</v>
      </c>
      <c r="AN3443" t="s">
        <v>832</v>
      </c>
      <c r="AO3443" t="s">
        <v>99</v>
      </c>
    </row>
    <row r="3444" spans="1:41" hidden="1" x14ac:dyDescent="0.25">
      <c r="A3444" t="s">
        <v>14681</v>
      </c>
      <c r="B3444" t="s">
        <v>14682</v>
      </c>
      <c r="C3444" s="1" t="str">
        <f t="shared" si="216"/>
        <v>21:1063</v>
      </c>
      <c r="D3444" s="1" t="str">
        <f t="shared" si="217"/>
        <v>21:0124</v>
      </c>
      <c r="E3444" t="s">
        <v>14683</v>
      </c>
      <c r="F3444" t="s">
        <v>14684</v>
      </c>
      <c r="H3444">
        <v>50.926440300000003</v>
      </c>
      <c r="I3444">
        <v>-117.80563309999999</v>
      </c>
      <c r="J3444" s="1" t="str">
        <f t="shared" si="214"/>
        <v>NGR bulk stream sediment</v>
      </c>
      <c r="K3444" s="1" t="str">
        <f t="shared" si="215"/>
        <v>&lt;177 micron (NGR)</v>
      </c>
      <c r="L3444">
        <v>25</v>
      </c>
      <c r="M3444" t="s">
        <v>136</v>
      </c>
      <c r="N3444">
        <v>418</v>
      </c>
      <c r="O3444" t="s">
        <v>58</v>
      </c>
      <c r="P3444" t="s">
        <v>76</v>
      </c>
      <c r="Q3444" t="s">
        <v>725</v>
      </c>
      <c r="R3444" t="s">
        <v>87</v>
      </c>
      <c r="S3444" t="s">
        <v>438</v>
      </c>
      <c r="T3444" t="s">
        <v>59</v>
      </c>
      <c r="U3444" t="s">
        <v>300</v>
      </c>
      <c r="V3444" t="s">
        <v>79</v>
      </c>
      <c r="W3444" t="s">
        <v>200</v>
      </c>
      <c r="X3444" t="s">
        <v>137</v>
      </c>
      <c r="Y3444" t="s">
        <v>667</v>
      </c>
      <c r="Z3444" t="s">
        <v>56</v>
      </c>
      <c r="AA3444" t="s">
        <v>46</v>
      </c>
      <c r="AB3444" t="s">
        <v>149</v>
      </c>
      <c r="AC3444" t="s">
        <v>187</v>
      </c>
      <c r="AD3444" t="s">
        <v>320</v>
      </c>
      <c r="AE3444" t="s">
        <v>84</v>
      </c>
      <c r="AF3444" t="s">
        <v>58</v>
      </c>
      <c r="AG3444" t="s">
        <v>615</v>
      </c>
      <c r="AH3444" t="s">
        <v>105</v>
      </c>
      <c r="AI3444" t="s">
        <v>110</v>
      </c>
      <c r="AJ3444" t="s">
        <v>209</v>
      </c>
      <c r="AK3444" t="s">
        <v>103</v>
      </c>
      <c r="AL3444" t="s">
        <v>47</v>
      </c>
      <c r="AM3444" t="s">
        <v>47</v>
      </c>
      <c r="AN3444" t="s">
        <v>935</v>
      </c>
      <c r="AO3444" t="s">
        <v>225</v>
      </c>
    </row>
    <row r="3445" spans="1:41" hidden="1" x14ac:dyDescent="0.25">
      <c r="A3445" t="s">
        <v>14685</v>
      </c>
      <c r="B3445" t="s">
        <v>14686</v>
      </c>
      <c r="C3445" s="1" t="str">
        <f t="shared" si="216"/>
        <v>21:1063</v>
      </c>
      <c r="D3445" s="1" t="str">
        <f t="shared" si="217"/>
        <v>21:0124</v>
      </c>
      <c r="E3445" t="s">
        <v>14687</v>
      </c>
      <c r="F3445" t="s">
        <v>14688</v>
      </c>
      <c r="H3445">
        <v>50.9311376</v>
      </c>
      <c r="I3445">
        <v>-117.7637338</v>
      </c>
      <c r="J3445" s="1" t="str">
        <f t="shared" si="214"/>
        <v>NGR bulk stream sediment</v>
      </c>
      <c r="K3445" s="1" t="str">
        <f t="shared" si="215"/>
        <v>&lt;177 micron (NGR)</v>
      </c>
      <c r="L3445">
        <v>25</v>
      </c>
      <c r="M3445" t="s">
        <v>157</v>
      </c>
      <c r="N3445">
        <v>419</v>
      </c>
      <c r="O3445" t="s">
        <v>502</v>
      </c>
      <c r="P3445" t="s">
        <v>122</v>
      </c>
      <c r="Q3445" t="s">
        <v>725</v>
      </c>
      <c r="R3445" t="s">
        <v>62</v>
      </c>
      <c r="S3445" t="s">
        <v>399</v>
      </c>
      <c r="T3445" t="s">
        <v>175</v>
      </c>
      <c r="U3445" t="s">
        <v>258</v>
      </c>
      <c r="V3445" t="s">
        <v>257</v>
      </c>
      <c r="W3445" t="s">
        <v>122</v>
      </c>
      <c r="X3445" t="s">
        <v>51</v>
      </c>
      <c r="Y3445" t="s">
        <v>83</v>
      </c>
      <c r="Z3445" t="s">
        <v>56</v>
      </c>
      <c r="AA3445" t="s">
        <v>46</v>
      </c>
      <c r="AB3445" t="s">
        <v>198</v>
      </c>
      <c r="AC3445" t="s">
        <v>225</v>
      </c>
      <c r="AD3445" t="s">
        <v>538</v>
      </c>
      <c r="AE3445" t="s">
        <v>84</v>
      </c>
      <c r="AF3445" t="s">
        <v>137</v>
      </c>
      <c r="AG3445" t="s">
        <v>188</v>
      </c>
      <c r="AH3445" t="s">
        <v>235</v>
      </c>
      <c r="AI3445" t="s">
        <v>149</v>
      </c>
      <c r="AJ3445" t="s">
        <v>108</v>
      </c>
      <c r="AK3445" t="s">
        <v>122</v>
      </c>
      <c r="AL3445" t="s">
        <v>47</v>
      </c>
      <c r="AM3445" t="s">
        <v>47</v>
      </c>
      <c r="AN3445" t="s">
        <v>65</v>
      </c>
      <c r="AO3445" t="s">
        <v>103</v>
      </c>
    </row>
    <row r="3446" spans="1:41" hidden="1" x14ac:dyDescent="0.25">
      <c r="A3446" t="s">
        <v>14689</v>
      </c>
      <c r="B3446" t="s">
        <v>14690</v>
      </c>
      <c r="C3446" s="1" t="str">
        <f t="shared" si="216"/>
        <v>21:1063</v>
      </c>
      <c r="D3446" s="1" t="str">
        <f t="shared" si="217"/>
        <v>21:0124</v>
      </c>
      <c r="E3446" t="s">
        <v>14691</v>
      </c>
      <c r="F3446" t="s">
        <v>14692</v>
      </c>
      <c r="H3446">
        <v>50.958566099999999</v>
      </c>
      <c r="I3446">
        <v>-117.73705940000001</v>
      </c>
      <c r="J3446" s="1" t="str">
        <f t="shared" si="214"/>
        <v>NGR bulk stream sediment</v>
      </c>
      <c r="K3446" s="1" t="str">
        <f t="shared" si="215"/>
        <v>&lt;177 micron (NGR)</v>
      </c>
      <c r="L3446">
        <v>25</v>
      </c>
      <c r="M3446" t="s">
        <v>170</v>
      </c>
      <c r="N3446">
        <v>420</v>
      </c>
      <c r="O3446" t="s">
        <v>102</v>
      </c>
      <c r="P3446" t="s">
        <v>103</v>
      </c>
      <c r="Q3446" t="s">
        <v>345</v>
      </c>
      <c r="R3446" t="s">
        <v>257</v>
      </c>
      <c r="S3446" t="s">
        <v>184</v>
      </c>
      <c r="T3446" t="s">
        <v>66</v>
      </c>
      <c r="U3446" t="s">
        <v>268</v>
      </c>
      <c r="V3446" t="s">
        <v>79</v>
      </c>
      <c r="W3446" t="s">
        <v>130</v>
      </c>
      <c r="X3446" t="s">
        <v>85</v>
      </c>
      <c r="Y3446" t="s">
        <v>342</v>
      </c>
      <c r="Z3446" t="s">
        <v>56</v>
      </c>
      <c r="AA3446" t="s">
        <v>46</v>
      </c>
      <c r="AB3446" t="s">
        <v>149</v>
      </c>
      <c r="AC3446" t="s">
        <v>124</v>
      </c>
      <c r="AD3446" t="s">
        <v>251</v>
      </c>
      <c r="AE3446" t="s">
        <v>56</v>
      </c>
      <c r="AF3446" t="s">
        <v>118</v>
      </c>
      <c r="AG3446" t="s">
        <v>88</v>
      </c>
      <c r="AH3446" t="s">
        <v>125</v>
      </c>
      <c r="AI3446" t="s">
        <v>149</v>
      </c>
      <c r="AJ3446" t="s">
        <v>209</v>
      </c>
      <c r="AK3446" t="s">
        <v>128</v>
      </c>
      <c r="AL3446" t="s">
        <v>47</v>
      </c>
      <c r="AM3446" t="s">
        <v>47</v>
      </c>
      <c r="AN3446" t="s">
        <v>807</v>
      </c>
      <c r="AO3446" t="s">
        <v>330</v>
      </c>
    </row>
    <row r="3447" spans="1:41" hidden="1" x14ac:dyDescent="0.25">
      <c r="A3447" t="s">
        <v>14693</v>
      </c>
      <c r="B3447" t="s">
        <v>14694</v>
      </c>
      <c r="C3447" s="1" t="str">
        <f t="shared" si="216"/>
        <v>21:1063</v>
      </c>
      <c r="D3447" s="1" t="str">
        <f t="shared" si="217"/>
        <v>21:0124</v>
      </c>
      <c r="E3447" t="s">
        <v>14695</v>
      </c>
      <c r="F3447" t="s">
        <v>14696</v>
      </c>
      <c r="H3447">
        <v>50.956259600000003</v>
      </c>
      <c r="I3447">
        <v>-117.7448253</v>
      </c>
      <c r="J3447" s="1" t="str">
        <f t="shared" si="214"/>
        <v>NGR bulk stream sediment</v>
      </c>
      <c r="K3447" s="1" t="str">
        <f t="shared" si="215"/>
        <v>&lt;177 micron (NGR)</v>
      </c>
      <c r="L3447">
        <v>25</v>
      </c>
      <c r="M3447" t="s">
        <v>180</v>
      </c>
      <c r="N3447">
        <v>421</v>
      </c>
      <c r="O3447" t="s">
        <v>86</v>
      </c>
      <c r="P3447" t="s">
        <v>108</v>
      </c>
      <c r="Q3447" t="s">
        <v>935</v>
      </c>
      <c r="R3447" t="s">
        <v>149</v>
      </c>
      <c r="S3447" t="s">
        <v>146</v>
      </c>
      <c r="T3447" t="s">
        <v>269</v>
      </c>
      <c r="U3447" t="s">
        <v>160</v>
      </c>
      <c r="V3447" t="s">
        <v>79</v>
      </c>
      <c r="W3447" t="s">
        <v>151</v>
      </c>
      <c r="X3447" t="s">
        <v>52</v>
      </c>
      <c r="Y3447" t="s">
        <v>77</v>
      </c>
      <c r="Z3447" t="s">
        <v>56</v>
      </c>
      <c r="AA3447" t="s">
        <v>46</v>
      </c>
      <c r="AB3447" t="s">
        <v>110</v>
      </c>
      <c r="AC3447" t="s">
        <v>272</v>
      </c>
      <c r="AD3447" t="s">
        <v>344</v>
      </c>
      <c r="AE3447" t="s">
        <v>199</v>
      </c>
      <c r="AF3447" t="s">
        <v>118</v>
      </c>
      <c r="AG3447" t="s">
        <v>330</v>
      </c>
      <c r="AH3447" t="s">
        <v>105</v>
      </c>
      <c r="AI3447" t="s">
        <v>87</v>
      </c>
      <c r="AJ3447" t="s">
        <v>76</v>
      </c>
      <c r="AK3447" t="s">
        <v>151</v>
      </c>
      <c r="AL3447" t="s">
        <v>47</v>
      </c>
      <c r="AM3447" t="s">
        <v>47</v>
      </c>
      <c r="AN3447" t="s">
        <v>345</v>
      </c>
      <c r="AO3447" t="s">
        <v>99</v>
      </c>
    </row>
    <row r="3448" spans="1:41" hidden="1" x14ac:dyDescent="0.25">
      <c r="A3448" t="s">
        <v>14697</v>
      </c>
      <c r="B3448" t="s">
        <v>14698</v>
      </c>
      <c r="C3448" s="1" t="str">
        <f t="shared" si="216"/>
        <v>21:1063</v>
      </c>
      <c r="D3448" s="1" t="str">
        <f t="shared" si="217"/>
        <v>21:0124</v>
      </c>
      <c r="E3448" t="s">
        <v>14699</v>
      </c>
      <c r="F3448" t="s">
        <v>14700</v>
      </c>
      <c r="H3448">
        <v>50.934567199999996</v>
      </c>
      <c r="I3448">
        <v>-117.7163852</v>
      </c>
      <c r="J3448" s="1" t="str">
        <f t="shared" si="214"/>
        <v>NGR bulk stream sediment</v>
      </c>
      <c r="K3448" s="1" t="str">
        <f t="shared" si="215"/>
        <v>&lt;177 micron (NGR)</v>
      </c>
      <c r="L3448">
        <v>25</v>
      </c>
      <c r="M3448" t="s">
        <v>195</v>
      </c>
      <c r="N3448">
        <v>422</v>
      </c>
      <c r="O3448" t="s">
        <v>58</v>
      </c>
      <c r="P3448" t="s">
        <v>73</v>
      </c>
      <c r="Q3448" t="s">
        <v>345</v>
      </c>
      <c r="R3448" t="s">
        <v>81</v>
      </c>
      <c r="S3448" t="s">
        <v>207</v>
      </c>
      <c r="T3448" t="s">
        <v>217</v>
      </c>
      <c r="U3448" t="s">
        <v>358</v>
      </c>
      <c r="V3448" t="s">
        <v>103</v>
      </c>
      <c r="W3448" t="s">
        <v>60</v>
      </c>
      <c r="X3448" t="s">
        <v>58</v>
      </c>
      <c r="Y3448" t="s">
        <v>589</v>
      </c>
      <c r="Z3448" t="s">
        <v>56</v>
      </c>
      <c r="AA3448" t="s">
        <v>46</v>
      </c>
      <c r="AB3448" t="s">
        <v>174</v>
      </c>
      <c r="AC3448" t="s">
        <v>112</v>
      </c>
      <c r="AD3448" t="s">
        <v>126</v>
      </c>
      <c r="AE3448" t="s">
        <v>84</v>
      </c>
      <c r="AF3448" t="s">
        <v>307</v>
      </c>
      <c r="AG3448" t="s">
        <v>1017</v>
      </c>
      <c r="AH3448" t="s">
        <v>110</v>
      </c>
      <c r="AI3448" t="s">
        <v>110</v>
      </c>
      <c r="AJ3448" t="s">
        <v>175</v>
      </c>
      <c r="AK3448" t="s">
        <v>493</v>
      </c>
      <c r="AL3448" t="s">
        <v>47</v>
      </c>
      <c r="AM3448" t="s">
        <v>47</v>
      </c>
      <c r="AN3448" t="s">
        <v>920</v>
      </c>
      <c r="AO3448" t="s">
        <v>99</v>
      </c>
    </row>
    <row r="3449" spans="1:41" hidden="1" x14ac:dyDescent="0.25">
      <c r="A3449" t="s">
        <v>14701</v>
      </c>
      <c r="B3449" t="s">
        <v>14702</v>
      </c>
      <c r="C3449" s="1" t="str">
        <f t="shared" si="216"/>
        <v>21:1063</v>
      </c>
      <c r="D3449" s="1" t="str">
        <f t="shared" si="217"/>
        <v>21:0124</v>
      </c>
      <c r="E3449" t="s">
        <v>14703</v>
      </c>
      <c r="F3449" t="s">
        <v>14704</v>
      </c>
      <c r="H3449">
        <v>50.930912200000002</v>
      </c>
      <c r="I3449">
        <v>-117.7155463</v>
      </c>
      <c r="J3449" s="1" t="str">
        <f t="shared" si="214"/>
        <v>NGR bulk stream sediment</v>
      </c>
      <c r="K3449" s="1" t="str">
        <f t="shared" si="215"/>
        <v>&lt;177 micron (NGR)</v>
      </c>
      <c r="L3449">
        <v>25</v>
      </c>
      <c r="M3449" t="s">
        <v>205</v>
      </c>
      <c r="N3449">
        <v>423</v>
      </c>
      <c r="O3449" t="s">
        <v>209</v>
      </c>
      <c r="P3449" t="s">
        <v>108</v>
      </c>
      <c r="Q3449" t="s">
        <v>215</v>
      </c>
      <c r="R3449" t="s">
        <v>105</v>
      </c>
      <c r="S3449" t="s">
        <v>171</v>
      </c>
      <c r="T3449" t="s">
        <v>112</v>
      </c>
      <c r="U3449" t="s">
        <v>589</v>
      </c>
      <c r="V3449" t="s">
        <v>60</v>
      </c>
      <c r="W3449" t="s">
        <v>270</v>
      </c>
      <c r="X3449" t="s">
        <v>267</v>
      </c>
      <c r="Y3449" t="s">
        <v>207</v>
      </c>
      <c r="Z3449" t="s">
        <v>56</v>
      </c>
      <c r="AA3449" t="s">
        <v>46</v>
      </c>
      <c r="AB3449" t="s">
        <v>87</v>
      </c>
      <c r="AC3449" t="s">
        <v>462</v>
      </c>
      <c r="AD3449" t="s">
        <v>590</v>
      </c>
      <c r="AE3449" t="s">
        <v>198</v>
      </c>
      <c r="AF3449" t="s">
        <v>108</v>
      </c>
      <c r="AG3449" t="s">
        <v>766</v>
      </c>
      <c r="AH3449" t="s">
        <v>101</v>
      </c>
      <c r="AI3449" t="s">
        <v>125</v>
      </c>
      <c r="AJ3449" t="s">
        <v>1093</v>
      </c>
      <c r="AK3449" t="s">
        <v>271</v>
      </c>
      <c r="AL3449" t="s">
        <v>47</v>
      </c>
      <c r="AM3449" t="s">
        <v>122</v>
      </c>
      <c r="AN3449" t="s">
        <v>74</v>
      </c>
      <c r="AO3449" t="s">
        <v>145</v>
      </c>
    </row>
    <row r="3450" spans="1:41" hidden="1" x14ac:dyDescent="0.25">
      <c r="A3450" t="s">
        <v>14705</v>
      </c>
      <c r="B3450" t="s">
        <v>14706</v>
      </c>
      <c r="C3450" s="1" t="str">
        <f t="shared" si="216"/>
        <v>21:1063</v>
      </c>
      <c r="D3450" s="1" t="str">
        <f t="shared" si="217"/>
        <v>21:0124</v>
      </c>
      <c r="E3450" t="s">
        <v>14707</v>
      </c>
      <c r="F3450" t="s">
        <v>14708</v>
      </c>
      <c r="H3450">
        <v>50.9074527</v>
      </c>
      <c r="I3450">
        <v>-117.7325799</v>
      </c>
      <c r="J3450" s="1" t="str">
        <f t="shared" si="214"/>
        <v>NGR bulk stream sediment</v>
      </c>
      <c r="K3450" s="1" t="str">
        <f t="shared" si="215"/>
        <v>&lt;177 micron (NGR)</v>
      </c>
      <c r="L3450">
        <v>25</v>
      </c>
      <c r="M3450" t="s">
        <v>214</v>
      </c>
      <c r="N3450">
        <v>424</v>
      </c>
      <c r="O3450" t="s">
        <v>82</v>
      </c>
      <c r="P3450" t="s">
        <v>438</v>
      </c>
      <c r="Q3450" t="s">
        <v>592</v>
      </c>
      <c r="R3450" t="s">
        <v>53</v>
      </c>
      <c r="S3450" t="s">
        <v>638</v>
      </c>
      <c r="T3450" t="s">
        <v>218</v>
      </c>
      <c r="U3450" t="s">
        <v>226</v>
      </c>
      <c r="V3450" t="s">
        <v>161</v>
      </c>
      <c r="W3450" t="s">
        <v>111</v>
      </c>
      <c r="X3450" t="s">
        <v>225</v>
      </c>
      <c r="Y3450" t="s">
        <v>391</v>
      </c>
      <c r="Z3450" t="s">
        <v>56</v>
      </c>
      <c r="AA3450" t="s">
        <v>46</v>
      </c>
      <c r="AB3450" t="s">
        <v>174</v>
      </c>
      <c r="AC3450" t="s">
        <v>667</v>
      </c>
      <c r="AD3450" t="s">
        <v>507</v>
      </c>
      <c r="AE3450" t="s">
        <v>149</v>
      </c>
      <c r="AF3450" t="s">
        <v>76</v>
      </c>
      <c r="AG3450" t="s">
        <v>888</v>
      </c>
      <c r="AH3450" t="s">
        <v>161</v>
      </c>
      <c r="AI3450" t="s">
        <v>257</v>
      </c>
      <c r="AJ3450" t="s">
        <v>831</v>
      </c>
      <c r="AK3450" t="s">
        <v>319</v>
      </c>
      <c r="AL3450" t="s">
        <v>47</v>
      </c>
      <c r="AM3450" t="s">
        <v>51</v>
      </c>
      <c r="AN3450" t="s">
        <v>424</v>
      </c>
      <c r="AO3450" t="s">
        <v>58</v>
      </c>
    </row>
    <row r="3451" spans="1:41" hidden="1" x14ac:dyDescent="0.25">
      <c r="A3451" t="s">
        <v>14709</v>
      </c>
      <c r="B3451" t="s">
        <v>14710</v>
      </c>
      <c r="C3451" s="1" t="str">
        <f t="shared" si="216"/>
        <v>21:1063</v>
      </c>
      <c r="D3451" s="1" t="str">
        <f t="shared" si="217"/>
        <v>21:0124</v>
      </c>
      <c r="E3451" t="s">
        <v>14711</v>
      </c>
      <c r="F3451" t="s">
        <v>14712</v>
      </c>
      <c r="H3451">
        <v>50.951733699999998</v>
      </c>
      <c r="I3451">
        <v>-117.84426929999999</v>
      </c>
      <c r="J3451" s="1" t="str">
        <f t="shared" si="214"/>
        <v>NGR bulk stream sediment</v>
      </c>
      <c r="K3451" s="1" t="str">
        <f t="shared" si="215"/>
        <v>&lt;177 micron (NGR)</v>
      </c>
      <c r="L3451">
        <v>25</v>
      </c>
      <c r="M3451" t="s">
        <v>223</v>
      </c>
      <c r="N3451">
        <v>425</v>
      </c>
      <c r="O3451" t="s">
        <v>259</v>
      </c>
      <c r="P3451" t="s">
        <v>122</v>
      </c>
      <c r="Q3451" t="s">
        <v>234</v>
      </c>
      <c r="R3451" t="s">
        <v>122</v>
      </c>
      <c r="S3451" t="s">
        <v>190</v>
      </c>
      <c r="T3451" t="s">
        <v>85</v>
      </c>
      <c r="U3451" t="s">
        <v>165</v>
      </c>
      <c r="V3451" t="s">
        <v>64</v>
      </c>
      <c r="W3451" t="s">
        <v>47</v>
      </c>
      <c r="X3451" t="s">
        <v>47</v>
      </c>
      <c r="Y3451" t="s">
        <v>141</v>
      </c>
      <c r="Z3451" t="s">
        <v>56</v>
      </c>
      <c r="AA3451" t="s">
        <v>51</v>
      </c>
      <c r="AB3451" t="s">
        <v>84</v>
      </c>
      <c r="AC3451" t="s">
        <v>124</v>
      </c>
      <c r="AD3451" t="s">
        <v>107</v>
      </c>
      <c r="AE3451" t="s">
        <v>198</v>
      </c>
      <c r="AF3451" t="s">
        <v>270</v>
      </c>
      <c r="AG3451" t="s">
        <v>102</v>
      </c>
      <c r="AH3451" t="s">
        <v>198</v>
      </c>
      <c r="AI3451" t="s">
        <v>198</v>
      </c>
      <c r="AJ3451" t="s">
        <v>52</v>
      </c>
      <c r="AK3451" t="s">
        <v>60</v>
      </c>
      <c r="AL3451" t="s">
        <v>47</v>
      </c>
      <c r="AM3451" t="s">
        <v>47</v>
      </c>
      <c r="AN3451" t="s">
        <v>65</v>
      </c>
      <c r="AO3451" t="s">
        <v>103</v>
      </c>
    </row>
    <row r="3452" spans="1:41" hidden="1" x14ac:dyDescent="0.25">
      <c r="A3452" t="s">
        <v>14713</v>
      </c>
      <c r="B3452" t="s">
        <v>14714</v>
      </c>
      <c r="C3452" s="1" t="str">
        <f t="shared" si="216"/>
        <v>21:1063</v>
      </c>
      <c r="D3452" s="1" t="str">
        <f t="shared" si="217"/>
        <v>21:0124</v>
      </c>
      <c r="E3452" t="s">
        <v>14715</v>
      </c>
      <c r="F3452" t="s">
        <v>14716</v>
      </c>
      <c r="H3452">
        <v>50.984167800000002</v>
      </c>
      <c r="I3452">
        <v>-117.8308826</v>
      </c>
      <c r="J3452" s="1" t="str">
        <f t="shared" si="214"/>
        <v>NGR bulk stream sediment</v>
      </c>
      <c r="K3452" s="1" t="str">
        <f t="shared" si="215"/>
        <v>&lt;177 micron (NGR)</v>
      </c>
      <c r="L3452">
        <v>25</v>
      </c>
      <c r="M3452" t="s">
        <v>233</v>
      </c>
      <c r="N3452">
        <v>426</v>
      </c>
      <c r="O3452" t="s">
        <v>164</v>
      </c>
      <c r="P3452" t="s">
        <v>47</v>
      </c>
      <c r="Q3452" t="s">
        <v>513</v>
      </c>
      <c r="R3452" t="s">
        <v>158</v>
      </c>
      <c r="S3452" t="s">
        <v>507</v>
      </c>
      <c r="T3452" t="s">
        <v>267</v>
      </c>
      <c r="U3452" t="s">
        <v>124</v>
      </c>
      <c r="V3452" t="s">
        <v>228</v>
      </c>
      <c r="W3452" t="s">
        <v>130</v>
      </c>
      <c r="X3452" t="s">
        <v>52</v>
      </c>
      <c r="Y3452" t="s">
        <v>272</v>
      </c>
      <c r="Z3452" t="s">
        <v>56</v>
      </c>
      <c r="AA3452" t="s">
        <v>122</v>
      </c>
      <c r="AB3452" t="s">
        <v>62</v>
      </c>
      <c r="AC3452" t="s">
        <v>104</v>
      </c>
      <c r="AD3452" t="s">
        <v>250</v>
      </c>
      <c r="AE3452" t="s">
        <v>56</v>
      </c>
      <c r="AF3452" t="s">
        <v>150</v>
      </c>
      <c r="AG3452" t="s">
        <v>392</v>
      </c>
      <c r="AH3452" t="s">
        <v>174</v>
      </c>
      <c r="AI3452" t="s">
        <v>46</v>
      </c>
      <c r="AJ3452" t="s">
        <v>85</v>
      </c>
      <c r="AK3452" t="s">
        <v>227</v>
      </c>
      <c r="AL3452" t="s">
        <v>47</v>
      </c>
      <c r="AM3452" t="s">
        <v>47</v>
      </c>
      <c r="AN3452" t="s">
        <v>318</v>
      </c>
      <c r="AO3452" t="s">
        <v>58</v>
      </c>
    </row>
    <row r="3453" spans="1:41" hidden="1" x14ac:dyDescent="0.25">
      <c r="A3453" t="s">
        <v>14717</v>
      </c>
      <c r="B3453" t="s">
        <v>14718</v>
      </c>
      <c r="C3453" s="1" t="str">
        <f t="shared" si="216"/>
        <v>21:1063</v>
      </c>
      <c r="D3453" s="1" t="str">
        <f t="shared" si="217"/>
        <v>21:0124</v>
      </c>
      <c r="E3453" t="s">
        <v>14719</v>
      </c>
      <c r="F3453" t="s">
        <v>14720</v>
      </c>
      <c r="H3453">
        <v>50.991580399999997</v>
      </c>
      <c r="I3453">
        <v>-117.8009067</v>
      </c>
      <c r="J3453" s="1" t="str">
        <f t="shared" si="214"/>
        <v>NGR bulk stream sediment</v>
      </c>
      <c r="K3453" s="1" t="str">
        <f t="shared" si="215"/>
        <v>&lt;177 micron (NGR)</v>
      </c>
      <c r="L3453">
        <v>25</v>
      </c>
      <c r="M3453" t="s">
        <v>248</v>
      </c>
      <c r="N3453">
        <v>427</v>
      </c>
      <c r="O3453" t="s">
        <v>88</v>
      </c>
      <c r="P3453" t="s">
        <v>137</v>
      </c>
      <c r="Q3453" t="s">
        <v>2563</v>
      </c>
      <c r="R3453" t="s">
        <v>61</v>
      </c>
      <c r="S3453" t="s">
        <v>184</v>
      </c>
      <c r="T3453" t="s">
        <v>217</v>
      </c>
      <c r="U3453" t="s">
        <v>100</v>
      </c>
      <c r="V3453" t="s">
        <v>130</v>
      </c>
      <c r="W3453" t="s">
        <v>102</v>
      </c>
      <c r="X3453" t="s">
        <v>137</v>
      </c>
      <c r="Y3453" t="s">
        <v>83</v>
      </c>
      <c r="Z3453" t="s">
        <v>56</v>
      </c>
      <c r="AA3453" t="s">
        <v>46</v>
      </c>
      <c r="AB3453" t="s">
        <v>46</v>
      </c>
      <c r="AC3453" t="s">
        <v>190</v>
      </c>
      <c r="AD3453" t="s">
        <v>146</v>
      </c>
      <c r="AE3453" t="s">
        <v>56</v>
      </c>
      <c r="AF3453" t="s">
        <v>55</v>
      </c>
      <c r="AG3453" t="s">
        <v>158</v>
      </c>
      <c r="AH3453" t="s">
        <v>64</v>
      </c>
      <c r="AI3453" t="s">
        <v>46</v>
      </c>
      <c r="AJ3453" t="s">
        <v>267</v>
      </c>
      <c r="AK3453" t="s">
        <v>227</v>
      </c>
      <c r="AL3453" t="s">
        <v>47</v>
      </c>
      <c r="AM3453" t="s">
        <v>47</v>
      </c>
      <c r="AN3453" t="s">
        <v>673</v>
      </c>
      <c r="AO3453" t="s">
        <v>52</v>
      </c>
    </row>
    <row r="3454" spans="1:41" hidden="1" x14ac:dyDescent="0.25">
      <c r="A3454" t="s">
        <v>14721</v>
      </c>
      <c r="B3454" t="s">
        <v>14722</v>
      </c>
      <c r="C3454" s="1" t="str">
        <f t="shared" si="216"/>
        <v>21:1063</v>
      </c>
      <c r="D3454" s="1" t="str">
        <f t="shared" si="217"/>
        <v>21:0124</v>
      </c>
      <c r="E3454" t="s">
        <v>14723</v>
      </c>
      <c r="F3454" t="s">
        <v>14724</v>
      </c>
      <c r="H3454">
        <v>50.930097500000002</v>
      </c>
      <c r="I3454">
        <v>-117.903004</v>
      </c>
      <c r="J3454" s="1" t="str">
        <f t="shared" si="214"/>
        <v>NGR bulk stream sediment</v>
      </c>
      <c r="K3454" s="1" t="str">
        <f t="shared" si="215"/>
        <v>&lt;177 micron (NGR)</v>
      </c>
      <c r="L3454">
        <v>25</v>
      </c>
      <c r="M3454" t="s">
        <v>256</v>
      </c>
      <c r="N3454">
        <v>428</v>
      </c>
      <c r="O3454" t="s">
        <v>86</v>
      </c>
      <c r="P3454" t="s">
        <v>103</v>
      </c>
      <c r="Q3454" t="s">
        <v>513</v>
      </c>
      <c r="R3454" t="s">
        <v>47</v>
      </c>
      <c r="S3454" t="s">
        <v>538</v>
      </c>
      <c r="T3454" t="s">
        <v>267</v>
      </c>
      <c r="U3454" t="s">
        <v>75</v>
      </c>
      <c r="V3454" t="s">
        <v>60</v>
      </c>
      <c r="W3454" t="s">
        <v>257</v>
      </c>
      <c r="X3454" t="s">
        <v>52</v>
      </c>
      <c r="Y3454" t="s">
        <v>239</v>
      </c>
      <c r="Z3454" t="s">
        <v>56</v>
      </c>
      <c r="AA3454" t="s">
        <v>51</v>
      </c>
      <c r="AB3454" t="s">
        <v>62</v>
      </c>
      <c r="AC3454" t="s">
        <v>272</v>
      </c>
      <c r="AD3454" t="s">
        <v>100</v>
      </c>
      <c r="AE3454" t="s">
        <v>84</v>
      </c>
      <c r="AF3454" t="s">
        <v>366</v>
      </c>
      <c r="AG3454" t="s">
        <v>182</v>
      </c>
      <c r="AH3454" t="s">
        <v>110</v>
      </c>
      <c r="AI3454" t="s">
        <v>198</v>
      </c>
      <c r="AJ3454" t="s">
        <v>85</v>
      </c>
      <c r="AK3454" t="s">
        <v>142</v>
      </c>
      <c r="AL3454" t="s">
        <v>47</v>
      </c>
      <c r="AM3454" t="s">
        <v>47</v>
      </c>
      <c r="AN3454" t="s">
        <v>1304</v>
      </c>
      <c r="AO3454" t="s">
        <v>66</v>
      </c>
    </row>
    <row r="3455" spans="1:41" hidden="1" x14ac:dyDescent="0.25">
      <c r="A3455" t="s">
        <v>14725</v>
      </c>
      <c r="B3455" t="s">
        <v>14726</v>
      </c>
      <c r="C3455" s="1" t="str">
        <f t="shared" si="216"/>
        <v>21:1063</v>
      </c>
      <c r="D3455" s="1" t="str">
        <f t="shared" si="217"/>
        <v>21:0124</v>
      </c>
      <c r="E3455" t="s">
        <v>14727</v>
      </c>
      <c r="F3455" t="s">
        <v>14728</v>
      </c>
      <c r="H3455">
        <v>50.9255742</v>
      </c>
      <c r="I3455">
        <v>-117.90530680000001</v>
      </c>
      <c r="J3455" s="1" t="str">
        <f t="shared" si="214"/>
        <v>NGR bulk stream sediment</v>
      </c>
      <c r="K3455" s="1" t="str">
        <f t="shared" si="215"/>
        <v>&lt;177 micron (NGR)</v>
      </c>
      <c r="L3455">
        <v>25</v>
      </c>
      <c r="M3455" t="s">
        <v>265</v>
      </c>
      <c r="N3455">
        <v>429</v>
      </c>
      <c r="O3455" t="s">
        <v>142</v>
      </c>
      <c r="P3455" t="s">
        <v>47</v>
      </c>
      <c r="Q3455" t="s">
        <v>1157</v>
      </c>
      <c r="R3455" t="s">
        <v>188</v>
      </c>
      <c r="S3455" t="s">
        <v>331</v>
      </c>
      <c r="T3455" t="s">
        <v>66</v>
      </c>
      <c r="U3455" t="s">
        <v>106</v>
      </c>
      <c r="V3455" t="s">
        <v>72</v>
      </c>
      <c r="W3455" t="s">
        <v>200</v>
      </c>
      <c r="X3455" t="s">
        <v>108</v>
      </c>
      <c r="Y3455" t="s">
        <v>290</v>
      </c>
      <c r="Z3455" t="s">
        <v>56</v>
      </c>
      <c r="AA3455" t="s">
        <v>46</v>
      </c>
      <c r="AB3455" t="s">
        <v>54</v>
      </c>
      <c r="AC3455" t="s">
        <v>225</v>
      </c>
      <c r="AD3455" t="s">
        <v>146</v>
      </c>
      <c r="AE3455" t="s">
        <v>56</v>
      </c>
      <c r="AF3455" t="s">
        <v>58</v>
      </c>
      <c r="AG3455" t="s">
        <v>307</v>
      </c>
      <c r="AH3455" t="s">
        <v>81</v>
      </c>
      <c r="AI3455" t="s">
        <v>110</v>
      </c>
      <c r="AJ3455" t="s">
        <v>127</v>
      </c>
      <c r="AK3455" t="s">
        <v>493</v>
      </c>
      <c r="AL3455" t="s">
        <v>47</v>
      </c>
      <c r="AM3455" t="s">
        <v>47</v>
      </c>
      <c r="AN3455" t="s">
        <v>215</v>
      </c>
      <c r="AO3455" t="s">
        <v>85</v>
      </c>
    </row>
    <row r="3456" spans="1:41" hidden="1" x14ac:dyDescent="0.25">
      <c r="A3456" t="s">
        <v>14729</v>
      </c>
      <c r="B3456" t="s">
        <v>14730</v>
      </c>
      <c r="C3456" s="1" t="str">
        <f t="shared" si="216"/>
        <v>21:1063</v>
      </c>
      <c r="D3456" s="1" t="str">
        <f t="shared" si="217"/>
        <v>21:0124</v>
      </c>
      <c r="E3456" t="s">
        <v>14731</v>
      </c>
      <c r="F3456" t="s">
        <v>14732</v>
      </c>
      <c r="H3456">
        <v>50.950364</v>
      </c>
      <c r="I3456">
        <v>-117.91956999999999</v>
      </c>
      <c r="J3456" s="1" t="str">
        <f t="shared" si="214"/>
        <v>NGR bulk stream sediment</v>
      </c>
      <c r="K3456" s="1" t="str">
        <f t="shared" si="215"/>
        <v>&lt;177 micron (NGR)</v>
      </c>
      <c r="L3456">
        <v>26</v>
      </c>
      <c r="M3456" t="s">
        <v>45</v>
      </c>
      <c r="N3456">
        <v>430</v>
      </c>
      <c r="O3456" t="s">
        <v>151</v>
      </c>
      <c r="P3456" t="s">
        <v>52</v>
      </c>
      <c r="Q3456" t="s">
        <v>1148</v>
      </c>
      <c r="R3456" t="s">
        <v>105</v>
      </c>
      <c r="S3456" t="s">
        <v>100</v>
      </c>
      <c r="T3456" t="s">
        <v>50</v>
      </c>
      <c r="U3456" t="s">
        <v>240</v>
      </c>
      <c r="V3456" t="s">
        <v>200</v>
      </c>
      <c r="W3456" t="s">
        <v>79</v>
      </c>
      <c r="X3456" t="s">
        <v>103</v>
      </c>
      <c r="Y3456" t="s">
        <v>107</v>
      </c>
      <c r="Z3456" t="s">
        <v>56</v>
      </c>
      <c r="AA3456" t="s">
        <v>51</v>
      </c>
      <c r="AB3456" t="s">
        <v>84</v>
      </c>
      <c r="AC3456" t="s">
        <v>120</v>
      </c>
      <c r="AD3456" t="s">
        <v>250</v>
      </c>
      <c r="AE3456" t="s">
        <v>84</v>
      </c>
      <c r="AF3456" t="s">
        <v>359</v>
      </c>
      <c r="AG3456" t="s">
        <v>73</v>
      </c>
      <c r="AH3456" t="s">
        <v>185</v>
      </c>
      <c r="AI3456" t="s">
        <v>54</v>
      </c>
      <c r="AJ3456" t="s">
        <v>55</v>
      </c>
      <c r="AK3456" t="s">
        <v>151</v>
      </c>
      <c r="AL3456" t="s">
        <v>47</v>
      </c>
      <c r="AM3456" t="s">
        <v>47</v>
      </c>
      <c r="AN3456" t="s">
        <v>89</v>
      </c>
      <c r="AO3456" t="s">
        <v>76</v>
      </c>
    </row>
    <row r="3457" spans="1:41" hidden="1" x14ac:dyDescent="0.25">
      <c r="A3457" t="s">
        <v>14733</v>
      </c>
      <c r="B3457" t="s">
        <v>14734</v>
      </c>
      <c r="C3457" s="1" t="str">
        <f t="shared" si="216"/>
        <v>21:1063</v>
      </c>
      <c r="D3457" s="1" t="str">
        <f t="shared" si="217"/>
        <v>21:0124</v>
      </c>
      <c r="E3457" t="s">
        <v>14735</v>
      </c>
      <c r="F3457" t="s">
        <v>14736</v>
      </c>
      <c r="H3457">
        <v>50.947091700000001</v>
      </c>
      <c r="I3457">
        <v>-117.9239753</v>
      </c>
      <c r="J3457" s="1" t="str">
        <f t="shared" si="214"/>
        <v>NGR bulk stream sediment</v>
      </c>
      <c r="K3457" s="1" t="str">
        <f t="shared" si="215"/>
        <v>&lt;177 micron (NGR)</v>
      </c>
      <c r="L3457">
        <v>26</v>
      </c>
      <c r="M3457" t="s">
        <v>71</v>
      </c>
      <c r="N3457">
        <v>431</v>
      </c>
      <c r="O3457" t="s">
        <v>158</v>
      </c>
      <c r="P3457" t="s">
        <v>58</v>
      </c>
      <c r="Q3457" t="s">
        <v>234</v>
      </c>
      <c r="R3457" t="s">
        <v>228</v>
      </c>
      <c r="S3457" t="s">
        <v>350</v>
      </c>
      <c r="T3457" t="s">
        <v>209</v>
      </c>
      <c r="U3457" t="s">
        <v>160</v>
      </c>
      <c r="V3457" t="s">
        <v>60</v>
      </c>
      <c r="W3457" t="s">
        <v>79</v>
      </c>
      <c r="X3457" t="s">
        <v>52</v>
      </c>
      <c r="Y3457" t="s">
        <v>290</v>
      </c>
      <c r="Z3457" t="s">
        <v>56</v>
      </c>
      <c r="AA3457" t="s">
        <v>58</v>
      </c>
      <c r="AB3457" t="s">
        <v>57</v>
      </c>
      <c r="AC3457" t="s">
        <v>83</v>
      </c>
      <c r="AD3457" t="s">
        <v>236</v>
      </c>
      <c r="AE3457" t="s">
        <v>84</v>
      </c>
      <c r="AF3457" t="s">
        <v>591</v>
      </c>
      <c r="AG3457" t="s">
        <v>224</v>
      </c>
      <c r="AH3457" t="s">
        <v>235</v>
      </c>
      <c r="AI3457" t="s">
        <v>46</v>
      </c>
      <c r="AJ3457" t="s">
        <v>85</v>
      </c>
      <c r="AK3457" t="s">
        <v>260</v>
      </c>
      <c r="AL3457" t="s">
        <v>47</v>
      </c>
      <c r="AM3457" t="s">
        <v>47</v>
      </c>
      <c r="AN3457" t="s">
        <v>935</v>
      </c>
      <c r="AO3457" t="s">
        <v>55</v>
      </c>
    </row>
    <row r="3458" spans="1:41" hidden="1" x14ac:dyDescent="0.25">
      <c r="A3458" t="s">
        <v>14737</v>
      </c>
      <c r="B3458" t="s">
        <v>14738</v>
      </c>
      <c r="C3458" s="1" t="str">
        <f t="shared" si="216"/>
        <v>21:1063</v>
      </c>
      <c r="D3458" s="1" t="str">
        <f t="shared" si="217"/>
        <v>21:0124</v>
      </c>
      <c r="E3458" t="s">
        <v>14739</v>
      </c>
      <c r="F3458" t="s">
        <v>14740</v>
      </c>
      <c r="H3458">
        <v>50.9163268</v>
      </c>
      <c r="I3458">
        <v>-117.9453298</v>
      </c>
      <c r="J3458" s="1" t="str">
        <f t="shared" ref="J3458:J3521" si="218">HYPERLINK("http://geochem.nrcan.gc.ca/cdogs/content/kwd/kwd020030_e.htm", "NGR bulk stream sediment")</f>
        <v>NGR bulk stream sediment</v>
      </c>
      <c r="K3458" s="1" t="str">
        <f t="shared" ref="K3458:K3521" si="219">HYPERLINK("http://geochem.nrcan.gc.ca/cdogs/content/kwd/kwd080006_e.htm", "&lt;177 micron (NGR)")</f>
        <v>&lt;177 micron (NGR)</v>
      </c>
      <c r="L3458">
        <v>26</v>
      </c>
      <c r="M3458" t="s">
        <v>95</v>
      </c>
      <c r="N3458">
        <v>432</v>
      </c>
      <c r="O3458" t="s">
        <v>493</v>
      </c>
      <c r="P3458" t="s">
        <v>73</v>
      </c>
      <c r="Q3458" t="s">
        <v>289</v>
      </c>
      <c r="R3458" t="s">
        <v>336</v>
      </c>
      <c r="S3458" t="s">
        <v>226</v>
      </c>
      <c r="T3458" t="s">
        <v>98</v>
      </c>
      <c r="U3458" t="s">
        <v>77</v>
      </c>
      <c r="V3458" t="s">
        <v>228</v>
      </c>
      <c r="W3458" t="s">
        <v>109</v>
      </c>
      <c r="X3458" t="s">
        <v>127</v>
      </c>
      <c r="Y3458" t="s">
        <v>77</v>
      </c>
      <c r="Z3458" t="s">
        <v>84</v>
      </c>
      <c r="AA3458" t="s">
        <v>46</v>
      </c>
      <c r="AB3458" t="s">
        <v>46</v>
      </c>
      <c r="AC3458" t="s">
        <v>306</v>
      </c>
      <c r="AD3458" t="s">
        <v>226</v>
      </c>
      <c r="AE3458" t="s">
        <v>199</v>
      </c>
      <c r="AF3458" t="s">
        <v>108</v>
      </c>
      <c r="AG3458" t="s">
        <v>439</v>
      </c>
      <c r="AH3458" t="s">
        <v>125</v>
      </c>
      <c r="AI3458" t="s">
        <v>235</v>
      </c>
      <c r="AJ3458" t="s">
        <v>50</v>
      </c>
      <c r="AK3458" t="s">
        <v>123</v>
      </c>
      <c r="AL3458" t="s">
        <v>47</v>
      </c>
      <c r="AM3458" t="s">
        <v>103</v>
      </c>
      <c r="AN3458" t="s">
        <v>518</v>
      </c>
      <c r="AO3458" t="s">
        <v>85</v>
      </c>
    </row>
    <row r="3459" spans="1:41" hidden="1" x14ac:dyDescent="0.25">
      <c r="A3459" t="s">
        <v>14741</v>
      </c>
      <c r="B3459" t="s">
        <v>14742</v>
      </c>
      <c r="C3459" s="1" t="str">
        <f t="shared" si="216"/>
        <v>21:1063</v>
      </c>
      <c r="D3459" s="1" t="str">
        <f t="shared" si="217"/>
        <v>21:0124</v>
      </c>
      <c r="E3459" t="s">
        <v>14743</v>
      </c>
      <c r="F3459" t="s">
        <v>14744</v>
      </c>
      <c r="H3459">
        <v>50.992713700000003</v>
      </c>
      <c r="I3459">
        <v>-117.71792309999999</v>
      </c>
      <c r="J3459" s="1" t="str">
        <f t="shared" si="218"/>
        <v>NGR bulk stream sediment</v>
      </c>
      <c r="K3459" s="1" t="str">
        <f t="shared" si="219"/>
        <v>&lt;177 micron (NGR)</v>
      </c>
      <c r="L3459">
        <v>26</v>
      </c>
      <c r="M3459" t="s">
        <v>280</v>
      </c>
      <c r="N3459">
        <v>433</v>
      </c>
      <c r="O3459" t="s">
        <v>282</v>
      </c>
      <c r="P3459" t="s">
        <v>47</v>
      </c>
      <c r="Q3459" t="s">
        <v>725</v>
      </c>
      <c r="R3459" t="s">
        <v>149</v>
      </c>
      <c r="S3459" t="s">
        <v>146</v>
      </c>
      <c r="T3459" t="s">
        <v>175</v>
      </c>
      <c r="U3459" t="s">
        <v>273</v>
      </c>
      <c r="V3459" t="s">
        <v>182</v>
      </c>
      <c r="W3459" t="s">
        <v>164</v>
      </c>
      <c r="X3459" t="s">
        <v>73</v>
      </c>
      <c r="Y3459" t="s">
        <v>77</v>
      </c>
      <c r="Z3459" t="s">
        <v>56</v>
      </c>
      <c r="AA3459" t="s">
        <v>46</v>
      </c>
      <c r="AB3459" t="s">
        <v>46</v>
      </c>
      <c r="AC3459" t="s">
        <v>131</v>
      </c>
      <c r="AD3459" t="s">
        <v>146</v>
      </c>
      <c r="AE3459" t="s">
        <v>56</v>
      </c>
      <c r="AF3459" t="s">
        <v>55</v>
      </c>
      <c r="AG3459" t="s">
        <v>359</v>
      </c>
      <c r="AH3459" t="s">
        <v>87</v>
      </c>
      <c r="AI3459" t="s">
        <v>174</v>
      </c>
      <c r="AJ3459" t="s">
        <v>267</v>
      </c>
      <c r="AK3459" t="s">
        <v>493</v>
      </c>
      <c r="AL3459" t="s">
        <v>47</v>
      </c>
      <c r="AM3459" t="s">
        <v>47</v>
      </c>
      <c r="AN3459" t="s">
        <v>432</v>
      </c>
      <c r="AO3459" t="s">
        <v>137</v>
      </c>
    </row>
    <row r="3460" spans="1:41" hidden="1" x14ac:dyDescent="0.25">
      <c r="A3460" t="s">
        <v>14745</v>
      </c>
      <c r="B3460" t="s">
        <v>14746</v>
      </c>
      <c r="C3460" s="1" t="str">
        <f t="shared" si="216"/>
        <v>21:1063</v>
      </c>
      <c r="D3460" s="1" t="str">
        <f t="shared" si="217"/>
        <v>21:0124</v>
      </c>
      <c r="E3460" t="s">
        <v>14743</v>
      </c>
      <c r="F3460" t="s">
        <v>14747</v>
      </c>
      <c r="H3460">
        <v>50.992713700000003</v>
      </c>
      <c r="I3460">
        <v>-117.71792309999999</v>
      </c>
      <c r="J3460" s="1" t="str">
        <f t="shared" si="218"/>
        <v>NGR bulk stream sediment</v>
      </c>
      <c r="K3460" s="1" t="str">
        <f t="shared" si="219"/>
        <v>&lt;177 micron (NGR)</v>
      </c>
      <c r="L3460">
        <v>26</v>
      </c>
      <c r="M3460" t="s">
        <v>288</v>
      </c>
      <c r="N3460">
        <v>434</v>
      </c>
      <c r="O3460" t="s">
        <v>103</v>
      </c>
      <c r="P3460" t="s">
        <v>269</v>
      </c>
      <c r="Q3460" t="s">
        <v>673</v>
      </c>
      <c r="R3460" t="s">
        <v>53</v>
      </c>
      <c r="S3460" t="s">
        <v>146</v>
      </c>
      <c r="T3460" t="s">
        <v>217</v>
      </c>
      <c r="U3460" t="s">
        <v>532</v>
      </c>
      <c r="V3460" t="s">
        <v>224</v>
      </c>
      <c r="W3460" t="s">
        <v>164</v>
      </c>
      <c r="X3460" t="s">
        <v>73</v>
      </c>
      <c r="Y3460" t="s">
        <v>77</v>
      </c>
      <c r="Z3460" t="s">
        <v>56</v>
      </c>
      <c r="AA3460" t="s">
        <v>46</v>
      </c>
      <c r="AB3460" t="s">
        <v>46</v>
      </c>
      <c r="AC3460" t="s">
        <v>239</v>
      </c>
      <c r="AD3460" t="s">
        <v>146</v>
      </c>
      <c r="AE3460" t="s">
        <v>56</v>
      </c>
      <c r="AF3460" t="s">
        <v>55</v>
      </c>
      <c r="AG3460" t="s">
        <v>359</v>
      </c>
      <c r="AH3460" t="s">
        <v>87</v>
      </c>
      <c r="AI3460" t="s">
        <v>174</v>
      </c>
      <c r="AJ3460" t="s">
        <v>267</v>
      </c>
      <c r="AK3460" t="s">
        <v>493</v>
      </c>
      <c r="AL3460" t="s">
        <v>103</v>
      </c>
      <c r="AM3460" t="s">
        <v>47</v>
      </c>
      <c r="AN3460" t="s">
        <v>533</v>
      </c>
      <c r="AO3460" t="s">
        <v>73</v>
      </c>
    </row>
    <row r="3461" spans="1:41" hidden="1" x14ac:dyDescent="0.25">
      <c r="A3461" t="s">
        <v>14748</v>
      </c>
      <c r="B3461" t="s">
        <v>14749</v>
      </c>
      <c r="C3461" s="1" t="str">
        <f t="shared" si="216"/>
        <v>21:1063</v>
      </c>
      <c r="D3461" s="1" t="str">
        <f t="shared" si="217"/>
        <v>21:0124</v>
      </c>
      <c r="E3461" t="s">
        <v>14750</v>
      </c>
      <c r="F3461" t="s">
        <v>14751</v>
      </c>
      <c r="H3461">
        <v>50.987680099999999</v>
      </c>
      <c r="I3461">
        <v>-117.6691178</v>
      </c>
      <c r="J3461" s="1" t="str">
        <f t="shared" si="218"/>
        <v>NGR bulk stream sediment</v>
      </c>
      <c r="K3461" s="1" t="str">
        <f t="shared" si="219"/>
        <v>&lt;177 micron (NGR)</v>
      </c>
      <c r="L3461">
        <v>26</v>
      </c>
      <c r="M3461" t="s">
        <v>117</v>
      </c>
      <c r="N3461">
        <v>435</v>
      </c>
      <c r="O3461" t="s">
        <v>139</v>
      </c>
      <c r="P3461" t="s">
        <v>103</v>
      </c>
      <c r="Q3461" t="s">
        <v>568</v>
      </c>
      <c r="R3461" t="s">
        <v>64</v>
      </c>
      <c r="S3461" t="s">
        <v>226</v>
      </c>
      <c r="T3461" t="s">
        <v>66</v>
      </c>
      <c r="U3461" t="s">
        <v>77</v>
      </c>
      <c r="V3461" t="s">
        <v>274</v>
      </c>
      <c r="W3461" t="s">
        <v>60</v>
      </c>
      <c r="X3461" t="s">
        <v>52</v>
      </c>
      <c r="Y3461" t="s">
        <v>344</v>
      </c>
      <c r="Z3461" t="s">
        <v>56</v>
      </c>
      <c r="AA3461" t="s">
        <v>46</v>
      </c>
      <c r="AB3461" t="s">
        <v>54</v>
      </c>
      <c r="AC3461" t="s">
        <v>197</v>
      </c>
      <c r="AD3461" t="s">
        <v>457</v>
      </c>
      <c r="AE3461" t="s">
        <v>380</v>
      </c>
      <c r="AF3461" t="s">
        <v>58</v>
      </c>
      <c r="AG3461" t="s">
        <v>330</v>
      </c>
      <c r="AH3461" t="s">
        <v>87</v>
      </c>
      <c r="AI3461" t="s">
        <v>174</v>
      </c>
      <c r="AJ3461" t="s">
        <v>267</v>
      </c>
      <c r="AK3461" t="s">
        <v>200</v>
      </c>
      <c r="AL3461" t="s">
        <v>122</v>
      </c>
      <c r="AM3461" t="s">
        <v>47</v>
      </c>
      <c r="AN3461" t="s">
        <v>294</v>
      </c>
      <c r="AO3461" t="s">
        <v>209</v>
      </c>
    </row>
    <row r="3462" spans="1:41" hidden="1" x14ac:dyDescent="0.25">
      <c r="A3462" t="s">
        <v>14752</v>
      </c>
      <c r="B3462" t="s">
        <v>14753</v>
      </c>
      <c r="C3462" s="1" t="str">
        <f t="shared" si="216"/>
        <v>21:1063</v>
      </c>
      <c r="D3462" s="1" t="str">
        <f t="shared" si="217"/>
        <v>21:0124</v>
      </c>
      <c r="E3462" t="s">
        <v>14754</v>
      </c>
      <c r="F3462" t="s">
        <v>14755</v>
      </c>
      <c r="H3462">
        <v>50.9718692</v>
      </c>
      <c r="I3462">
        <v>-117.6289537</v>
      </c>
      <c r="J3462" s="1" t="str">
        <f t="shared" si="218"/>
        <v>NGR bulk stream sediment</v>
      </c>
      <c r="K3462" s="1" t="str">
        <f t="shared" si="219"/>
        <v>&lt;177 micron (NGR)</v>
      </c>
      <c r="L3462">
        <v>26</v>
      </c>
      <c r="M3462" t="s">
        <v>136</v>
      </c>
      <c r="N3462">
        <v>436</v>
      </c>
      <c r="O3462" t="s">
        <v>96</v>
      </c>
      <c r="P3462" t="s">
        <v>122</v>
      </c>
      <c r="Q3462" t="s">
        <v>673</v>
      </c>
      <c r="R3462" t="s">
        <v>62</v>
      </c>
      <c r="S3462" t="s">
        <v>226</v>
      </c>
      <c r="T3462" t="s">
        <v>209</v>
      </c>
      <c r="U3462" t="s">
        <v>240</v>
      </c>
      <c r="V3462" t="s">
        <v>142</v>
      </c>
      <c r="W3462" t="s">
        <v>79</v>
      </c>
      <c r="X3462" t="s">
        <v>52</v>
      </c>
      <c r="Y3462" t="s">
        <v>328</v>
      </c>
      <c r="Z3462" t="s">
        <v>56</v>
      </c>
      <c r="AA3462" t="s">
        <v>46</v>
      </c>
      <c r="AB3462" t="s">
        <v>54</v>
      </c>
      <c r="AC3462" t="s">
        <v>80</v>
      </c>
      <c r="AD3462" t="s">
        <v>184</v>
      </c>
      <c r="AE3462" t="s">
        <v>199</v>
      </c>
      <c r="AF3462" t="s">
        <v>330</v>
      </c>
      <c r="AG3462" t="s">
        <v>3858</v>
      </c>
      <c r="AH3462" t="s">
        <v>110</v>
      </c>
      <c r="AI3462" t="s">
        <v>185</v>
      </c>
      <c r="AJ3462" t="s">
        <v>50</v>
      </c>
      <c r="AK3462" t="s">
        <v>228</v>
      </c>
      <c r="AL3462" t="s">
        <v>47</v>
      </c>
      <c r="AM3462" t="s">
        <v>47</v>
      </c>
      <c r="AN3462" t="s">
        <v>568</v>
      </c>
      <c r="AO3462" t="s">
        <v>98</v>
      </c>
    </row>
    <row r="3463" spans="1:41" hidden="1" x14ac:dyDescent="0.25">
      <c r="A3463" t="s">
        <v>14756</v>
      </c>
      <c r="B3463" t="s">
        <v>14757</v>
      </c>
      <c r="C3463" s="1" t="str">
        <f t="shared" si="216"/>
        <v>21:1063</v>
      </c>
      <c r="D3463" s="1" t="str">
        <f t="shared" si="217"/>
        <v>21:0124</v>
      </c>
      <c r="E3463" t="s">
        <v>14758</v>
      </c>
      <c r="F3463" t="s">
        <v>14759</v>
      </c>
      <c r="H3463">
        <v>50.9585516</v>
      </c>
      <c r="I3463">
        <v>-117.5927216</v>
      </c>
      <c r="J3463" s="1" t="str">
        <f t="shared" si="218"/>
        <v>NGR bulk stream sediment</v>
      </c>
      <c r="K3463" s="1" t="str">
        <f t="shared" si="219"/>
        <v>&lt;177 micron (NGR)</v>
      </c>
      <c r="L3463">
        <v>26</v>
      </c>
      <c r="M3463" t="s">
        <v>157</v>
      </c>
      <c r="N3463">
        <v>437</v>
      </c>
      <c r="O3463" t="s">
        <v>3546</v>
      </c>
      <c r="P3463" t="s">
        <v>3546</v>
      </c>
      <c r="Q3463" t="s">
        <v>3546</v>
      </c>
      <c r="R3463" t="s">
        <v>3546</v>
      </c>
      <c r="S3463" t="s">
        <v>3546</v>
      </c>
      <c r="T3463" t="s">
        <v>3546</v>
      </c>
      <c r="U3463" t="s">
        <v>3546</v>
      </c>
      <c r="V3463" t="s">
        <v>3546</v>
      </c>
      <c r="W3463" t="s">
        <v>3546</v>
      </c>
      <c r="X3463" t="s">
        <v>3546</v>
      </c>
      <c r="Y3463" t="s">
        <v>3546</v>
      </c>
      <c r="Z3463" t="s">
        <v>3546</v>
      </c>
      <c r="AA3463" t="s">
        <v>3546</v>
      </c>
      <c r="AB3463" t="s">
        <v>3546</v>
      </c>
      <c r="AC3463" t="s">
        <v>3546</v>
      </c>
      <c r="AD3463" t="s">
        <v>3546</v>
      </c>
      <c r="AE3463" t="s">
        <v>3546</v>
      </c>
      <c r="AF3463" t="s">
        <v>3546</v>
      </c>
      <c r="AG3463" t="s">
        <v>3546</v>
      </c>
      <c r="AH3463" t="s">
        <v>3546</v>
      </c>
      <c r="AI3463" t="s">
        <v>3546</v>
      </c>
      <c r="AJ3463" t="s">
        <v>3546</v>
      </c>
      <c r="AK3463" t="s">
        <v>3546</v>
      </c>
      <c r="AL3463" t="s">
        <v>3546</v>
      </c>
      <c r="AM3463" t="s">
        <v>3546</v>
      </c>
      <c r="AN3463" t="s">
        <v>3546</v>
      </c>
      <c r="AO3463" t="s">
        <v>3546</v>
      </c>
    </row>
    <row r="3464" spans="1:41" hidden="1" x14ac:dyDescent="0.25">
      <c r="A3464" t="s">
        <v>14760</v>
      </c>
      <c r="B3464" t="s">
        <v>14761</v>
      </c>
      <c r="C3464" s="1" t="str">
        <f t="shared" si="216"/>
        <v>21:1063</v>
      </c>
      <c r="D3464" s="1" t="str">
        <f t="shared" si="217"/>
        <v>21:0124</v>
      </c>
      <c r="E3464" t="s">
        <v>14762</v>
      </c>
      <c r="F3464" t="s">
        <v>14763</v>
      </c>
      <c r="H3464">
        <v>50.987919599999998</v>
      </c>
      <c r="I3464">
        <v>-117.593181</v>
      </c>
      <c r="J3464" s="1" t="str">
        <f t="shared" si="218"/>
        <v>NGR bulk stream sediment</v>
      </c>
      <c r="K3464" s="1" t="str">
        <f t="shared" si="219"/>
        <v>&lt;177 micron (NGR)</v>
      </c>
      <c r="L3464">
        <v>26</v>
      </c>
      <c r="M3464" t="s">
        <v>170</v>
      </c>
      <c r="N3464">
        <v>438</v>
      </c>
      <c r="O3464" t="s">
        <v>149</v>
      </c>
      <c r="P3464" t="s">
        <v>47</v>
      </c>
      <c r="Q3464" t="s">
        <v>548</v>
      </c>
      <c r="R3464" t="s">
        <v>128</v>
      </c>
      <c r="S3464" t="s">
        <v>313</v>
      </c>
      <c r="T3464" t="s">
        <v>52</v>
      </c>
      <c r="U3464" t="s">
        <v>59</v>
      </c>
      <c r="V3464" t="s">
        <v>200</v>
      </c>
      <c r="W3464" t="s">
        <v>63</v>
      </c>
      <c r="X3464" t="s">
        <v>217</v>
      </c>
      <c r="Y3464" t="s">
        <v>5767</v>
      </c>
      <c r="Z3464" t="s">
        <v>56</v>
      </c>
      <c r="AA3464" t="s">
        <v>46</v>
      </c>
      <c r="AB3464" t="s">
        <v>61</v>
      </c>
      <c r="AC3464" t="s">
        <v>58</v>
      </c>
      <c r="AD3464" t="s">
        <v>236</v>
      </c>
      <c r="AE3464" t="s">
        <v>380</v>
      </c>
      <c r="AF3464" t="s">
        <v>181</v>
      </c>
      <c r="AG3464" t="s">
        <v>775</v>
      </c>
      <c r="AH3464" t="s">
        <v>55</v>
      </c>
      <c r="AI3464" t="s">
        <v>101</v>
      </c>
      <c r="AJ3464" t="s">
        <v>418</v>
      </c>
      <c r="AK3464" t="s">
        <v>1054</v>
      </c>
      <c r="AL3464" t="s">
        <v>51</v>
      </c>
      <c r="AM3464" t="s">
        <v>47</v>
      </c>
      <c r="AN3464" t="s">
        <v>1148</v>
      </c>
      <c r="AO3464" t="s">
        <v>137</v>
      </c>
    </row>
    <row r="3465" spans="1:41" hidden="1" x14ac:dyDescent="0.25">
      <c r="A3465" t="s">
        <v>14764</v>
      </c>
      <c r="B3465" t="s">
        <v>14765</v>
      </c>
      <c r="C3465" s="1" t="str">
        <f t="shared" si="216"/>
        <v>21:1063</v>
      </c>
      <c r="D3465" s="1" t="str">
        <f t="shared" si="217"/>
        <v>21:0124</v>
      </c>
      <c r="E3465" t="s">
        <v>14766</v>
      </c>
      <c r="F3465" t="s">
        <v>14767</v>
      </c>
      <c r="H3465">
        <v>50.985705000000003</v>
      </c>
      <c r="I3465">
        <v>-117.5811425</v>
      </c>
      <c r="J3465" s="1" t="str">
        <f t="shared" si="218"/>
        <v>NGR bulk stream sediment</v>
      </c>
      <c r="K3465" s="1" t="str">
        <f t="shared" si="219"/>
        <v>&lt;177 micron (NGR)</v>
      </c>
      <c r="L3465">
        <v>26</v>
      </c>
      <c r="M3465" t="s">
        <v>180</v>
      </c>
      <c r="N3465">
        <v>439</v>
      </c>
      <c r="O3465" t="s">
        <v>54</v>
      </c>
      <c r="P3465" t="s">
        <v>47</v>
      </c>
      <c r="Q3465" t="s">
        <v>548</v>
      </c>
      <c r="R3465" t="s">
        <v>62</v>
      </c>
      <c r="S3465" t="s">
        <v>1304</v>
      </c>
      <c r="T3465" t="s">
        <v>73</v>
      </c>
      <c r="U3465" t="s">
        <v>162</v>
      </c>
      <c r="V3465" t="s">
        <v>493</v>
      </c>
      <c r="W3465" t="s">
        <v>78</v>
      </c>
      <c r="X3465" t="s">
        <v>98</v>
      </c>
      <c r="Y3465" t="s">
        <v>10787</v>
      </c>
      <c r="Z3465" t="s">
        <v>56</v>
      </c>
      <c r="AA3465" t="s">
        <v>46</v>
      </c>
      <c r="AB3465" t="s">
        <v>257</v>
      </c>
      <c r="AC3465" t="s">
        <v>58</v>
      </c>
      <c r="AD3465" t="s">
        <v>350</v>
      </c>
      <c r="AE3465" t="s">
        <v>56</v>
      </c>
      <c r="AF3465" t="s">
        <v>76</v>
      </c>
      <c r="AG3465" t="s">
        <v>6192</v>
      </c>
      <c r="AH3465" t="s">
        <v>58</v>
      </c>
      <c r="AI3465" t="s">
        <v>101</v>
      </c>
      <c r="AJ3465" t="s">
        <v>14768</v>
      </c>
      <c r="AK3465" t="s">
        <v>50</v>
      </c>
      <c r="AL3465" t="s">
        <v>51</v>
      </c>
      <c r="AM3465" t="s">
        <v>47</v>
      </c>
      <c r="AN3465" t="s">
        <v>481</v>
      </c>
      <c r="AO3465" t="s">
        <v>66</v>
      </c>
    </row>
    <row r="3466" spans="1:41" hidden="1" x14ac:dyDescent="0.25">
      <c r="A3466" t="s">
        <v>14769</v>
      </c>
      <c r="B3466" t="s">
        <v>14770</v>
      </c>
      <c r="C3466" s="1" t="str">
        <f t="shared" si="216"/>
        <v>21:1063</v>
      </c>
      <c r="D3466" s="1" t="str">
        <f t="shared" si="217"/>
        <v>21:0124</v>
      </c>
      <c r="E3466" t="s">
        <v>14771</v>
      </c>
      <c r="F3466" t="s">
        <v>14772</v>
      </c>
      <c r="H3466">
        <v>50.937695099999999</v>
      </c>
      <c r="I3466">
        <v>-117.5984339</v>
      </c>
      <c r="J3466" s="1" t="str">
        <f t="shared" si="218"/>
        <v>NGR bulk stream sediment</v>
      </c>
      <c r="K3466" s="1" t="str">
        <f t="shared" si="219"/>
        <v>&lt;177 micron (NGR)</v>
      </c>
      <c r="L3466">
        <v>26</v>
      </c>
      <c r="M3466" t="s">
        <v>195</v>
      </c>
      <c r="N3466">
        <v>440</v>
      </c>
      <c r="O3466" t="s">
        <v>137</v>
      </c>
      <c r="P3466" t="s">
        <v>47</v>
      </c>
      <c r="Q3466" t="s">
        <v>463</v>
      </c>
      <c r="R3466" t="s">
        <v>62</v>
      </c>
      <c r="S3466" t="s">
        <v>226</v>
      </c>
      <c r="T3466" t="s">
        <v>209</v>
      </c>
      <c r="U3466" t="s">
        <v>243</v>
      </c>
      <c r="V3466" t="s">
        <v>78</v>
      </c>
      <c r="W3466" t="s">
        <v>161</v>
      </c>
      <c r="X3466" t="s">
        <v>103</v>
      </c>
      <c r="Y3466" t="s">
        <v>183</v>
      </c>
      <c r="Z3466" t="s">
        <v>56</v>
      </c>
      <c r="AA3466" t="s">
        <v>46</v>
      </c>
      <c r="AB3466" t="s">
        <v>53</v>
      </c>
      <c r="AC3466" t="s">
        <v>175</v>
      </c>
      <c r="AD3466" t="s">
        <v>462</v>
      </c>
      <c r="AE3466" t="s">
        <v>56</v>
      </c>
      <c r="AF3466" t="s">
        <v>182</v>
      </c>
      <c r="AG3466" t="s">
        <v>351</v>
      </c>
      <c r="AH3466" t="s">
        <v>185</v>
      </c>
      <c r="AI3466" t="s">
        <v>149</v>
      </c>
      <c r="AJ3466" t="s">
        <v>76</v>
      </c>
      <c r="AK3466" t="s">
        <v>173</v>
      </c>
      <c r="AL3466" t="s">
        <v>47</v>
      </c>
      <c r="AM3466" t="s">
        <v>47</v>
      </c>
      <c r="AN3466" t="s">
        <v>284</v>
      </c>
      <c r="AO3466" t="s">
        <v>127</v>
      </c>
    </row>
    <row r="3467" spans="1:41" hidden="1" x14ac:dyDescent="0.25">
      <c r="A3467" t="s">
        <v>14773</v>
      </c>
      <c r="B3467" t="s">
        <v>14774</v>
      </c>
      <c r="C3467" s="1" t="str">
        <f t="shared" si="216"/>
        <v>21:1063</v>
      </c>
      <c r="D3467" s="1" t="str">
        <f t="shared" si="217"/>
        <v>21:0124</v>
      </c>
      <c r="E3467" t="s">
        <v>14775</v>
      </c>
      <c r="F3467" t="s">
        <v>14776</v>
      </c>
      <c r="H3467">
        <v>50.9283973</v>
      </c>
      <c r="I3467">
        <v>-117.5858497</v>
      </c>
      <c r="J3467" s="1" t="str">
        <f t="shared" si="218"/>
        <v>NGR bulk stream sediment</v>
      </c>
      <c r="K3467" s="1" t="str">
        <f t="shared" si="219"/>
        <v>&lt;177 micron (NGR)</v>
      </c>
      <c r="L3467">
        <v>26</v>
      </c>
      <c r="M3467" t="s">
        <v>205</v>
      </c>
      <c r="N3467">
        <v>441</v>
      </c>
      <c r="O3467" t="s">
        <v>62</v>
      </c>
      <c r="P3467" t="s">
        <v>47</v>
      </c>
      <c r="Q3467" t="s">
        <v>481</v>
      </c>
      <c r="R3467" t="s">
        <v>139</v>
      </c>
      <c r="S3467" t="s">
        <v>14777</v>
      </c>
      <c r="T3467" t="s">
        <v>108</v>
      </c>
      <c r="U3467" t="s">
        <v>144</v>
      </c>
      <c r="V3467" t="s">
        <v>266</v>
      </c>
      <c r="W3467" t="s">
        <v>72</v>
      </c>
      <c r="X3467" t="s">
        <v>131</v>
      </c>
      <c r="Y3467" t="s">
        <v>14778</v>
      </c>
      <c r="Z3467" t="s">
        <v>56</v>
      </c>
      <c r="AA3467" t="s">
        <v>46</v>
      </c>
      <c r="AB3467" t="s">
        <v>63</v>
      </c>
      <c r="AC3467" t="s">
        <v>58</v>
      </c>
      <c r="AD3467" t="s">
        <v>291</v>
      </c>
      <c r="AE3467" t="s">
        <v>56</v>
      </c>
      <c r="AF3467" t="s">
        <v>127</v>
      </c>
      <c r="AG3467" t="s">
        <v>2181</v>
      </c>
      <c r="AH3467" t="s">
        <v>127</v>
      </c>
      <c r="AI3467" t="s">
        <v>79</v>
      </c>
      <c r="AJ3467" t="s">
        <v>8557</v>
      </c>
      <c r="AK3467" t="s">
        <v>3222</v>
      </c>
      <c r="AL3467" t="s">
        <v>85</v>
      </c>
      <c r="AM3467" t="s">
        <v>47</v>
      </c>
      <c r="AN3467" t="s">
        <v>444</v>
      </c>
      <c r="AO3467" t="s">
        <v>52</v>
      </c>
    </row>
    <row r="3468" spans="1:41" hidden="1" x14ac:dyDescent="0.25">
      <c r="A3468" t="s">
        <v>14779</v>
      </c>
      <c r="B3468" t="s">
        <v>14780</v>
      </c>
      <c r="C3468" s="1" t="str">
        <f t="shared" si="216"/>
        <v>21:1063</v>
      </c>
      <c r="D3468" s="1" t="str">
        <f t="shared" si="217"/>
        <v>21:0124</v>
      </c>
      <c r="E3468" t="s">
        <v>14781</v>
      </c>
      <c r="F3468" t="s">
        <v>14782</v>
      </c>
      <c r="H3468">
        <v>50.940134999999998</v>
      </c>
      <c r="I3468">
        <v>-117.6484371</v>
      </c>
      <c r="J3468" s="1" t="str">
        <f t="shared" si="218"/>
        <v>NGR bulk stream sediment</v>
      </c>
      <c r="K3468" s="1" t="str">
        <f t="shared" si="219"/>
        <v>&lt;177 micron (NGR)</v>
      </c>
      <c r="L3468">
        <v>26</v>
      </c>
      <c r="M3468" t="s">
        <v>214</v>
      </c>
      <c r="N3468">
        <v>442</v>
      </c>
      <c r="O3468" t="s">
        <v>366</v>
      </c>
      <c r="P3468" t="s">
        <v>47</v>
      </c>
      <c r="Q3468" t="s">
        <v>425</v>
      </c>
      <c r="R3468" t="s">
        <v>62</v>
      </c>
      <c r="S3468" t="s">
        <v>559</v>
      </c>
      <c r="T3468" t="s">
        <v>127</v>
      </c>
      <c r="U3468" t="s">
        <v>90</v>
      </c>
      <c r="V3468" t="s">
        <v>47</v>
      </c>
      <c r="W3468" t="s">
        <v>125</v>
      </c>
      <c r="X3468" t="s">
        <v>122</v>
      </c>
      <c r="Y3468" t="s">
        <v>290</v>
      </c>
      <c r="Z3468" t="s">
        <v>56</v>
      </c>
      <c r="AA3468" t="s">
        <v>46</v>
      </c>
      <c r="AB3468" t="s">
        <v>84</v>
      </c>
      <c r="AC3468" t="s">
        <v>55</v>
      </c>
      <c r="AD3468" t="s">
        <v>239</v>
      </c>
      <c r="AE3468" t="s">
        <v>199</v>
      </c>
      <c r="AF3468" t="s">
        <v>86</v>
      </c>
      <c r="AG3468" t="s">
        <v>96</v>
      </c>
      <c r="AH3468" t="s">
        <v>198</v>
      </c>
      <c r="AI3468" t="s">
        <v>198</v>
      </c>
      <c r="AJ3468" t="s">
        <v>58</v>
      </c>
      <c r="AK3468" t="s">
        <v>63</v>
      </c>
      <c r="AL3468" t="s">
        <v>47</v>
      </c>
      <c r="AM3468" t="s">
        <v>47</v>
      </c>
      <c r="AN3468" t="s">
        <v>65</v>
      </c>
      <c r="AO3468" t="s">
        <v>112</v>
      </c>
    </row>
    <row r="3469" spans="1:41" hidden="1" x14ac:dyDescent="0.25">
      <c r="A3469" t="s">
        <v>14783</v>
      </c>
      <c r="B3469" t="s">
        <v>14784</v>
      </c>
      <c r="C3469" s="1" t="str">
        <f t="shared" si="216"/>
        <v>21:1063</v>
      </c>
      <c r="D3469" s="1" t="str">
        <f t="shared" si="217"/>
        <v>21:0124</v>
      </c>
      <c r="E3469" t="s">
        <v>14785</v>
      </c>
      <c r="F3469" t="s">
        <v>14786</v>
      </c>
      <c r="H3469">
        <v>50.9231336</v>
      </c>
      <c r="I3469">
        <v>-117.5417206</v>
      </c>
      <c r="J3469" s="1" t="str">
        <f t="shared" si="218"/>
        <v>NGR bulk stream sediment</v>
      </c>
      <c r="K3469" s="1" t="str">
        <f t="shared" si="219"/>
        <v>&lt;177 micron (NGR)</v>
      </c>
      <c r="L3469">
        <v>26</v>
      </c>
      <c r="M3469" t="s">
        <v>223</v>
      </c>
      <c r="N3469">
        <v>443</v>
      </c>
      <c r="O3469" t="s">
        <v>198</v>
      </c>
      <c r="P3469" t="s">
        <v>47</v>
      </c>
      <c r="Q3469" t="s">
        <v>652</v>
      </c>
      <c r="R3469" t="s">
        <v>62</v>
      </c>
      <c r="S3469" t="s">
        <v>543</v>
      </c>
      <c r="T3469" t="s">
        <v>209</v>
      </c>
      <c r="U3469" t="s">
        <v>258</v>
      </c>
      <c r="V3469" t="s">
        <v>102</v>
      </c>
      <c r="W3469" t="s">
        <v>151</v>
      </c>
      <c r="X3469" t="s">
        <v>267</v>
      </c>
      <c r="Y3469" t="s">
        <v>207</v>
      </c>
      <c r="Z3469" t="s">
        <v>56</v>
      </c>
      <c r="AA3469" t="s">
        <v>46</v>
      </c>
      <c r="AB3469" t="s">
        <v>47</v>
      </c>
      <c r="AC3469" t="s">
        <v>58</v>
      </c>
      <c r="AD3469" t="s">
        <v>251</v>
      </c>
      <c r="AE3469" t="s">
        <v>56</v>
      </c>
      <c r="AF3469" t="s">
        <v>175</v>
      </c>
      <c r="AG3469" t="s">
        <v>3945</v>
      </c>
      <c r="AH3469" t="s">
        <v>188</v>
      </c>
      <c r="AI3469" t="s">
        <v>63</v>
      </c>
      <c r="AJ3469" t="s">
        <v>14787</v>
      </c>
      <c r="AK3469" t="s">
        <v>55</v>
      </c>
      <c r="AL3469" t="s">
        <v>52</v>
      </c>
      <c r="AM3469" t="s">
        <v>122</v>
      </c>
      <c r="AN3469" t="s">
        <v>411</v>
      </c>
      <c r="AO3469" t="s">
        <v>99</v>
      </c>
    </row>
    <row r="3470" spans="1:41" hidden="1" x14ac:dyDescent="0.25">
      <c r="A3470" t="s">
        <v>14788</v>
      </c>
      <c r="B3470" t="s">
        <v>14789</v>
      </c>
      <c r="C3470" s="1" t="str">
        <f t="shared" si="216"/>
        <v>21:1063</v>
      </c>
      <c r="D3470" s="1" t="str">
        <f t="shared" si="217"/>
        <v>21:0124</v>
      </c>
      <c r="E3470" t="s">
        <v>14790</v>
      </c>
      <c r="F3470" t="s">
        <v>14791</v>
      </c>
      <c r="H3470">
        <v>50.903336000000003</v>
      </c>
      <c r="I3470">
        <v>-117.5746556</v>
      </c>
      <c r="J3470" s="1" t="str">
        <f t="shared" si="218"/>
        <v>NGR bulk stream sediment</v>
      </c>
      <c r="K3470" s="1" t="str">
        <f t="shared" si="219"/>
        <v>&lt;177 micron (NGR)</v>
      </c>
      <c r="L3470">
        <v>26</v>
      </c>
      <c r="M3470" t="s">
        <v>233</v>
      </c>
      <c r="N3470">
        <v>444</v>
      </c>
      <c r="O3470" t="s">
        <v>98</v>
      </c>
      <c r="P3470" t="s">
        <v>137</v>
      </c>
      <c r="Q3470" t="s">
        <v>432</v>
      </c>
      <c r="R3470" t="s">
        <v>62</v>
      </c>
      <c r="S3470" t="s">
        <v>438</v>
      </c>
      <c r="T3470" t="s">
        <v>82</v>
      </c>
      <c r="U3470" t="s">
        <v>80</v>
      </c>
      <c r="V3470" t="s">
        <v>101</v>
      </c>
      <c r="W3470" t="s">
        <v>103</v>
      </c>
      <c r="X3470" t="s">
        <v>52</v>
      </c>
      <c r="Y3470" t="s">
        <v>532</v>
      </c>
      <c r="Z3470" t="s">
        <v>56</v>
      </c>
      <c r="AA3470" t="s">
        <v>46</v>
      </c>
      <c r="AB3470" t="s">
        <v>62</v>
      </c>
      <c r="AC3470" t="s">
        <v>269</v>
      </c>
      <c r="AD3470" t="s">
        <v>83</v>
      </c>
      <c r="AE3470" t="s">
        <v>57</v>
      </c>
      <c r="AF3470" t="s">
        <v>88</v>
      </c>
      <c r="AG3470" t="s">
        <v>58</v>
      </c>
      <c r="AH3470" t="s">
        <v>61</v>
      </c>
      <c r="AI3470" t="s">
        <v>87</v>
      </c>
      <c r="AJ3470" t="s">
        <v>209</v>
      </c>
      <c r="AK3470" t="s">
        <v>200</v>
      </c>
      <c r="AL3470" t="s">
        <v>47</v>
      </c>
      <c r="AM3470" t="s">
        <v>47</v>
      </c>
      <c r="AN3470" t="s">
        <v>673</v>
      </c>
      <c r="AO3470" t="s">
        <v>55</v>
      </c>
    </row>
    <row r="3471" spans="1:41" hidden="1" x14ac:dyDescent="0.25">
      <c r="A3471" t="s">
        <v>14792</v>
      </c>
      <c r="B3471" t="s">
        <v>14793</v>
      </c>
      <c r="C3471" s="1" t="str">
        <f t="shared" si="216"/>
        <v>21:1063</v>
      </c>
      <c r="D3471" s="1" t="str">
        <f t="shared" si="217"/>
        <v>21:0124</v>
      </c>
      <c r="E3471" t="s">
        <v>14794</v>
      </c>
      <c r="F3471" t="s">
        <v>14795</v>
      </c>
      <c r="H3471">
        <v>50.866325500000002</v>
      </c>
      <c r="I3471">
        <v>-117.616332</v>
      </c>
      <c r="J3471" s="1" t="str">
        <f t="shared" si="218"/>
        <v>NGR bulk stream sediment</v>
      </c>
      <c r="K3471" s="1" t="str">
        <f t="shared" si="219"/>
        <v>&lt;177 micron (NGR)</v>
      </c>
      <c r="L3471">
        <v>26</v>
      </c>
      <c r="M3471" t="s">
        <v>248</v>
      </c>
      <c r="N3471">
        <v>445</v>
      </c>
      <c r="O3471" t="s">
        <v>55</v>
      </c>
      <c r="P3471" t="s">
        <v>47</v>
      </c>
      <c r="Q3471" t="s">
        <v>171</v>
      </c>
      <c r="R3471" t="s">
        <v>53</v>
      </c>
      <c r="S3471" t="s">
        <v>237</v>
      </c>
      <c r="T3471" t="s">
        <v>50</v>
      </c>
      <c r="U3471" t="s">
        <v>239</v>
      </c>
      <c r="V3471" t="s">
        <v>257</v>
      </c>
      <c r="W3471" t="s">
        <v>79</v>
      </c>
      <c r="X3471" t="s">
        <v>122</v>
      </c>
      <c r="Y3471" t="s">
        <v>554</v>
      </c>
      <c r="Z3471" t="s">
        <v>56</v>
      </c>
      <c r="AA3471" t="s">
        <v>46</v>
      </c>
      <c r="AB3471" t="s">
        <v>62</v>
      </c>
      <c r="AC3471" t="s">
        <v>99</v>
      </c>
      <c r="AD3471" t="s">
        <v>328</v>
      </c>
      <c r="AE3471" t="s">
        <v>54</v>
      </c>
      <c r="AF3471" t="s">
        <v>591</v>
      </c>
      <c r="AG3471" t="s">
        <v>615</v>
      </c>
      <c r="AH3471" t="s">
        <v>46</v>
      </c>
      <c r="AI3471" t="s">
        <v>174</v>
      </c>
      <c r="AJ3471" t="s">
        <v>127</v>
      </c>
      <c r="AK3471" t="s">
        <v>139</v>
      </c>
      <c r="AL3471" t="s">
        <v>47</v>
      </c>
      <c r="AM3471" t="s">
        <v>47</v>
      </c>
      <c r="AN3471" t="s">
        <v>508</v>
      </c>
      <c r="AO3471" t="s">
        <v>85</v>
      </c>
    </row>
    <row r="3472" spans="1:41" hidden="1" x14ac:dyDescent="0.25">
      <c r="A3472" t="s">
        <v>14796</v>
      </c>
      <c r="B3472" t="s">
        <v>14797</v>
      </c>
      <c r="C3472" s="1" t="str">
        <f t="shared" si="216"/>
        <v>21:1063</v>
      </c>
      <c r="D3472" s="1" t="str">
        <f t="shared" si="217"/>
        <v>21:0124</v>
      </c>
      <c r="E3472" t="s">
        <v>14798</v>
      </c>
      <c r="F3472" t="s">
        <v>14799</v>
      </c>
      <c r="H3472">
        <v>50.887878399999998</v>
      </c>
      <c r="I3472">
        <v>-117.55392209999999</v>
      </c>
      <c r="J3472" s="1" t="str">
        <f t="shared" si="218"/>
        <v>NGR bulk stream sediment</v>
      </c>
      <c r="K3472" s="1" t="str">
        <f t="shared" si="219"/>
        <v>&lt;177 micron (NGR)</v>
      </c>
      <c r="L3472">
        <v>26</v>
      </c>
      <c r="M3472" t="s">
        <v>256</v>
      </c>
      <c r="N3472">
        <v>446</v>
      </c>
      <c r="O3472" t="s">
        <v>493</v>
      </c>
      <c r="P3472" t="s">
        <v>47</v>
      </c>
      <c r="Q3472" t="s">
        <v>275</v>
      </c>
      <c r="R3472" t="s">
        <v>47</v>
      </c>
      <c r="S3472" t="s">
        <v>65</v>
      </c>
      <c r="T3472" t="s">
        <v>76</v>
      </c>
      <c r="U3472" t="s">
        <v>124</v>
      </c>
      <c r="V3472" t="s">
        <v>86</v>
      </c>
      <c r="W3472" t="s">
        <v>60</v>
      </c>
      <c r="X3472" t="s">
        <v>82</v>
      </c>
      <c r="Y3472" t="s">
        <v>226</v>
      </c>
      <c r="Z3472" t="s">
        <v>56</v>
      </c>
      <c r="AA3472" t="s">
        <v>122</v>
      </c>
      <c r="AB3472" t="s">
        <v>198</v>
      </c>
      <c r="AC3472" t="s">
        <v>175</v>
      </c>
      <c r="AD3472" t="s">
        <v>445</v>
      </c>
      <c r="AE3472" t="s">
        <v>56</v>
      </c>
      <c r="AF3472" t="s">
        <v>351</v>
      </c>
      <c r="AG3472" t="s">
        <v>1569</v>
      </c>
      <c r="AH3472" t="s">
        <v>365</v>
      </c>
      <c r="AI3472" t="s">
        <v>101</v>
      </c>
      <c r="AJ3472" t="s">
        <v>1431</v>
      </c>
      <c r="AK3472" t="s">
        <v>209</v>
      </c>
      <c r="AL3472" t="s">
        <v>73</v>
      </c>
      <c r="AM3472" t="s">
        <v>47</v>
      </c>
      <c r="AN3472" t="s">
        <v>548</v>
      </c>
      <c r="AO3472" t="s">
        <v>108</v>
      </c>
    </row>
    <row r="3473" spans="1:41" hidden="1" x14ac:dyDescent="0.25">
      <c r="A3473" t="s">
        <v>14800</v>
      </c>
      <c r="B3473" t="s">
        <v>14801</v>
      </c>
      <c r="C3473" s="1" t="str">
        <f t="shared" si="216"/>
        <v>21:1063</v>
      </c>
      <c r="D3473" s="1" t="str">
        <f t="shared" si="217"/>
        <v>21:0124</v>
      </c>
      <c r="E3473" t="s">
        <v>14802</v>
      </c>
      <c r="F3473" t="s">
        <v>14803</v>
      </c>
      <c r="H3473">
        <v>50.858129900000002</v>
      </c>
      <c r="I3473">
        <v>-117.5266891</v>
      </c>
      <c r="J3473" s="1" t="str">
        <f t="shared" si="218"/>
        <v>NGR bulk stream sediment</v>
      </c>
      <c r="K3473" s="1" t="str">
        <f t="shared" si="219"/>
        <v>&lt;177 micron (NGR)</v>
      </c>
      <c r="L3473">
        <v>26</v>
      </c>
      <c r="M3473" t="s">
        <v>265</v>
      </c>
      <c r="N3473">
        <v>447</v>
      </c>
      <c r="O3473" t="s">
        <v>66</v>
      </c>
      <c r="P3473" t="s">
        <v>209</v>
      </c>
      <c r="Q3473" t="s">
        <v>391</v>
      </c>
      <c r="R3473" t="s">
        <v>185</v>
      </c>
      <c r="S3473" t="s">
        <v>184</v>
      </c>
      <c r="T3473" t="s">
        <v>209</v>
      </c>
      <c r="U3473" t="s">
        <v>112</v>
      </c>
      <c r="V3473" t="s">
        <v>47</v>
      </c>
      <c r="W3473" t="s">
        <v>161</v>
      </c>
      <c r="X3473" t="s">
        <v>122</v>
      </c>
      <c r="Y3473" t="s">
        <v>83</v>
      </c>
      <c r="Z3473" t="s">
        <v>56</v>
      </c>
      <c r="AA3473" t="s">
        <v>46</v>
      </c>
      <c r="AB3473" t="s">
        <v>84</v>
      </c>
      <c r="AC3473" t="s">
        <v>50</v>
      </c>
      <c r="AD3473" t="s">
        <v>120</v>
      </c>
      <c r="AE3473" t="s">
        <v>53</v>
      </c>
      <c r="AF3473" t="s">
        <v>111</v>
      </c>
      <c r="AG3473" t="s">
        <v>330</v>
      </c>
      <c r="AH3473" t="s">
        <v>198</v>
      </c>
      <c r="AI3473" t="s">
        <v>54</v>
      </c>
      <c r="AJ3473" t="s">
        <v>55</v>
      </c>
      <c r="AK3473" t="s">
        <v>125</v>
      </c>
      <c r="AL3473" t="s">
        <v>47</v>
      </c>
      <c r="AM3473" t="s">
        <v>47</v>
      </c>
      <c r="AN3473" t="s">
        <v>65</v>
      </c>
      <c r="AO3473" t="s">
        <v>99</v>
      </c>
    </row>
    <row r="3474" spans="1:41" hidden="1" x14ac:dyDescent="0.25">
      <c r="A3474" t="s">
        <v>14804</v>
      </c>
      <c r="B3474" t="s">
        <v>14805</v>
      </c>
      <c r="C3474" s="1" t="str">
        <f t="shared" si="216"/>
        <v>21:1063</v>
      </c>
      <c r="D3474" s="1" t="str">
        <f t="shared" si="217"/>
        <v>21:0124</v>
      </c>
      <c r="E3474" t="s">
        <v>14806</v>
      </c>
      <c r="F3474" t="s">
        <v>14807</v>
      </c>
      <c r="H3474">
        <v>50.844147800000002</v>
      </c>
      <c r="I3474">
        <v>-117.5016763</v>
      </c>
      <c r="J3474" s="1" t="str">
        <f t="shared" si="218"/>
        <v>NGR bulk stream sediment</v>
      </c>
      <c r="K3474" s="1" t="str">
        <f t="shared" si="219"/>
        <v>&lt;177 micron (NGR)</v>
      </c>
      <c r="L3474">
        <v>27</v>
      </c>
      <c r="M3474" t="s">
        <v>45</v>
      </c>
      <c r="N3474">
        <v>448</v>
      </c>
      <c r="O3474" t="s">
        <v>49</v>
      </c>
      <c r="P3474" t="s">
        <v>59</v>
      </c>
      <c r="Q3474" t="s">
        <v>1304</v>
      </c>
      <c r="R3474" t="s">
        <v>62</v>
      </c>
      <c r="S3474" t="s">
        <v>207</v>
      </c>
      <c r="T3474" t="s">
        <v>306</v>
      </c>
      <c r="U3474" t="s">
        <v>144</v>
      </c>
      <c r="V3474" t="s">
        <v>60</v>
      </c>
      <c r="W3474" t="s">
        <v>412</v>
      </c>
      <c r="X3474" t="s">
        <v>103</v>
      </c>
      <c r="Y3474" t="s">
        <v>590</v>
      </c>
      <c r="Z3474" t="s">
        <v>56</v>
      </c>
      <c r="AA3474" t="s">
        <v>46</v>
      </c>
      <c r="AB3474" t="s">
        <v>198</v>
      </c>
      <c r="AC3474" t="s">
        <v>141</v>
      </c>
      <c r="AD3474" t="s">
        <v>146</v>
      </c>
      <c r="AE3474" t="s">
        <v>46</v>
      </c>
      <c r="AF3474" t="s">
        <v>85</v>
      </c>
      <c r="AG3474" t="s">
        <v>85</v>
      </c>
      <c r="AH3474" t="s">
        <v>110</v>
      </c>
      <c r="AI3474" t="s">
        <v>110</v>
      </c>
      <c r="AJ3474" t="s">
        <v>50</v>
      </c>
      <c r="AK3474" t="s">
        <v>130</v>
      </c>
      <c r="AL3474" t="s">
        <v>47</v>
      </c>
      <c r="AM3474" t="s">
        <v>47</v>
      </c>
      <c r="AN3474" t="s">
        <v>543</v>
      </c>
      <c r="AO3474" t="s">
        <v>267</v>
      </c>
    </row>
    <row r="3475" spans="1:41" hidden="1" x14ac:dyDescent="0.25">
      <c r="A3475" t="s">
        <v>14808</v>
      </c>
      <c r="B3475" t="s">
        <v>14809</v>
      </c>
      <c r="C3475" s="1" t="str">
        <f t="shared" ref="C3475:C3538" si="220">HYPERLINK("http://geochem.nrcan.gc.ca/cdogs/content/bdl/bdl211063_e.htm", "21:1063")</f>
        <v>21:1063</v>
      </c>
      <c r="D3475" s="1" t="str">
        <f t="shared" ref="D3475:D3538" si="221">HYPERLINK("http://geochem.nrcan.gc.ca/cdogs/content/svy/svy210124_e.htm", "21:0124")</f>
        <v>21:0124</v>
      </c>
      <c r="E3475" t="s">
        <v>14810</v>
      </c>
      <c r="F3475" t="s">
        <v>14811</v>
      </c>
      <c r="H3475">
        <v>50.883808399999999</v>
      </c>
      <c r="I3475">
        <v>-117.6109768</v>
      </c>
      <c r="J3475" s="1" t="str">
        <f t="shared" si="218"/>
        <v>NGR bulk stream sediment</v>
      </c>
      <c r="K3475" s="1" t="str">
        <f t="shared" si="219"/>
        <v>&lt;177 micron (NGR)</v>
      </c>
      <c r="L3475">
        <v>27</v>
      </c>
      <c r="M3475" t="s">
        <v>71</v>
      </c>
      <c r="N3475">
        <v>449</v>
      </c>
      <c r="O3475" t="s">
        <v>238</v>
      </c>
      <c r="P3475" t="s">
        <v>267</v>
      </c>
      <c r="Q3475" t="s">
        <v>237</v>
      </c>
      <c r="R3475" t="s">
        <v>47</v>
      </c>
      <c r="S3475" t="s">
        <v>100</v>
      </c>
      <c r="T3475" t="s">
        <v>108</v>
      </c>
      <c r="U3475" t="s">
        <v>49</v>
      </c>
      <c r="V3475" t="s">
        <v>173</v>
      </c>
      <c r="W3475" t="s">
        <v>81</v>
      </c>
      <c r="X3475" t="s">
        <v>47</v>
      </c>
      <c r="Y3475" t="s">
        <v>239</v>
      </c>
      <c r="Z3475" t="s">
        <v>56</v>
      </c>
      <c r="AA3475" t="s">
        <v>46</v>
      </c>
      <c r="AB3475" t="s">
        <v>84</v>
      </c>
      <c r="AC3475" t="s">
        <v>85</v>
      </c>
      <c r="AD3475" t="s">
        <v>190</v>
      </c>
      <c r="AE3475" t="s">
        <v>199</v>
      </c>
      <c r="AF3475" t="s">
        <v>123</v>
      </c>
      <c r="AG3475" t="s">
        <v>371</v>
      </c>
      <c r="AH3475" t="s">
        <v>198</v>
      </c>
      <c r="AI3475" t="s">
        <v>57</v>
      </c>
      <c r="AJ3475" t="s">
        <v>439</v>
      </c>
      <c r="AK3475" t="s">
        <v>47</v>
      </c>
      <c r="AL3475" t="s">
        <v>47</v>
      </c>
      <c r="AM3475" t="s">
        <v>47</v>
      </c>
      <c r="AN3475" t="s">
        <v>65</v>
      </c>
      <c r="AO3475" t="s">
        <v>55</v>
      </c>
    </row>
    <row r="3476" spans="1:41" hidden="1" x14ac:dyDescent="0.25">
      <c r="A3476" t="s">
        <v>14812</v>
      </c>
      <c r="B3476" t="s">
        <v>14813</v>
      </c>
      <c r="C3476" s="1" t="str">
        <f t="shared" si="220"/>
        <v>21:1063</v>
      </c>
      <c r="D3476" s="1" t="str">
        <f t="shared" si="221"/>
        <v>21:0124</v>
      </c>
      <c r="E3476" t="s">
        <v>14814</v>
      </c>
      <c r="F3476" t="s">
        <v>14815</v>
      </c>
      <c r="H3476">
        <v>50.887098100000003</v>
      </c>
      <c r="I3476">
        <v>-117.5867102</v>
      </c>
      <c r="J3476" s="1" t="str">
        <f t="shared" si="218"/>
        <v>NGR bulk stream sediment</v>
      </c>
      <c r="K3476" s="1" t="str">
        <f t="shared" si="219"/>
        <v>&lt;177 micron (NGR)</v>
      </c>
      <c r="L3476">
        <v>27</v>
      </c>
      <c r="M3476" t="s">
        <v>95</v>
      </c>
      <c r="N3476">
        <v>450</v>
      </c>
      <c r="O3476" t="s">
        <v>351</v>
      </c>
      <c r="P3476" t="s">
        <v>47</v>
      </c>
      <c r="Q3476" t="s">
        <v>184</v>
      </c>
      <c r="R3476" t="s">
        <v>62</v>
      </c>
      <c r="S3476" t="s">
        <v>343</v>
      </c>
      <c r="T3476" t="s">
        <v>55</v>
      </c>
      <c r="U3476" t="s">
        <v>145</v>
      </c>
      <c r="V3476" t="s">
        <v>87</v>
      </c>
      <c r="W3476" t="s">
        <v>64</v>
      </c>
      <c r="X3476" t="s">
        <v>46</v>
      </c>
      <c r="Y3476" t="s">
        <v>124</v>
      </c>
      <c r="Z3476" t="s">
        <v>56</v>
      </c>
      <c r="AA3476" t="s">
        <v>46</v>
      </c>
      <c r="AB3476" t="s">
        <v>199</v>
      </c>
      <c r="AC3476" t="s">
        <v>58</v>
      </c>
      <c r="AD3476" t="s">
        <v>165</v>
      </c>
      <c r="AE3476" t="s">
        <v>199</v>
      </c>
      <c r="AF3476" t="s">
        <v>164</v>
      </c>
      <c r="AG3476" t="s">
        <v>51</v>
      </c>
      <c r="AH3476" t="s">
        <v>53</v>
      </c>
      <c r="AI3476" t="s">
        <v>53</v>
      </c>
      <c r="AJ3476" t="s">
        <v>357</v>
      </c>
      <c r="AK3476" t="s">
        <v>110</v>
      </c>
      <c r="AL3476" t="s">
        <v>47</v>
      </c>
      <c r="AM3476" t="s">
        <v>47</v>
      </c>
      <c r="AN3476" t="s">
        <v>65</v>
      </c>
      <c r="AO3476" t="s">
        <v>52</v>
      </c>
    </row>
    <row r="3477" spans="1:41" hidden="1" x14ac:dyDescent="0.25">
      <c r="A3477" t="s">
        <v>14816</v>
      </c>
      <c r="B3477" t="s">
        <v>14817</v>
      </c>
      <c r="C3477" s="1" t="str">
        <f t="shared" si="220"/>
        <v>21:1063</v>
      </c>
      <c r="D3477" s="1" t="str">
        <f t="shared" si="221"/>
        <v>21:0124</v>
      </c>
      <c r="E3477" t="s">
        <v>14818</v>
      </c>
      <c r="F3477" t="s">
        <v>14819</v>
      </c>
      <c r="H3477">
        <v>50.845333500000002</v>
      </c>
      <c r="I3477">
        <v>-117.6304136</v>
      </c>
      <c r="J3477" s="1" t="str">
        <f t="shared" si="218"/>
        <v>NGR bulk stream sediment</v>
      </c>
      <c r="K3477" s="1" t="str">
        <f t="shared" si="219"/>
        <v>&lt;177 micron (NGR)</v>
      </c>
      <c r="L3477">
        <v>27</v>
      </c>
      <c r="M3477" t="s">
        <v>280</v>
      </c>
      <c r="N3477">
        <v>451</v>
      </c>
      <c r="O3477" t="s">
        <v>55</v>
      </c>
      <c r="P3477" t="s">
        <v>51</v>
      </c>
      <c r="Q3477" t="s">
        <v>318</v>
      </c>
      <c r="R3477" t="s">
        <v>62</v>
      </c>
      <c r="S3477" t="s">
        <v>237</v>
      </c>
      <c r="T3477" t="s">
        <v>90</v>
      </c>
      <c r="U3477" t="s">
        <v>226</v>
      </c>
      <c r="V3477" t="s">
        <v>257</v>
      </c>
      <c r="W3477" t="s">
        <v>437</v>
      </c>
      <c r="X3477" t="s">
        <v>137</v>
      </c>
      <c r="Y3477" t="s">
        <v>829</v>
      </c>
      <c r="Z3477" t="s">
        <v>56</v>
      </c>
      <c r="AA3477" t="s">
        <v>46</v>
      </c>
      <c r="AB3477" t="s">
        <v>235</v>
      </c>
      <c r="AC3477" t="s">
        <v>268</v>
      </c>
      <c r="AD3477" t="s">
        <v>331</v>
      </c>
      <c r="AE3477" t="s">
        <v>198</v>
      </c>
      <c r="AF3477" t="s">
        <v>76</v>
      </c>
      <c r="AG3477" t="s">
        <v>1078</v>
      </c>
      <c r="AH3477" t="s">
        <v>63</v>
      </c>
      <c r="AI3477" t="s">
        <v>61</v>
      </c>
      <c r="AJ3477" t="s">
        <v>209</v>
      </c>
      <c r="AK3477" t="s">
        <v>72</v>
      </c>
      <c r="AL3477" t="s">
        <v>47</v>
      </c>
      <c r="AM3477" t="s">
        <v>47</v>
      </c>
      <c r="AN3477" t="s">
        <v>1304</v>
      </c>
      <c r="AO3477" t="s">
        <v>51</v>
      </c>
    </row>
    <row r="3478" spans="1:41" hidden="1" x14ac:dyDescent="0.25">
      <c r="A3478" t="s">
        <v>14820</v>
      </c>
      <c r="B3478" t="s">
        <v>14821</v>
      </c>
      <c r="C3478" s="1" t="str">
        <f t="shared" si="220"/>
        <v>21:1063</v>
      </c>
      <c r="D3478" s="1" t="str">
        <f t="shared" si="221"/>
        <v>21:0124</v>
      </c>
      <c r="E3478" t="s">
        <v>14818</v>
      </c>
      <c r="F3478" t="s">
        <v>14822</v>
      </c>
      <c r="H3478">
        <v>50.845333500000002</v>
      </c>
      <c r="I3478">
        <v>-117.6304136</v>
      </c>
      <c r="J3478" s="1" t="str">
        <f t="shared" si="218"/>
        <v>NGR bulk stream sediment</v>
      </c>
      <c r="K3478" s="1" t="str">
        <f t="shared" si="219"/>
        <v>&lt;177 micron (NGR)</v>
      </c>
      <c r="L3478">
        <v>27</v>
      </c>
      <c r="M3478" t="s">
        <v>288</v>
      </c>
      <c r="N3478">
        <v>452</v>
      </c>
      <c r="O3478" t="s">
        <v>58</v>
      </c>
      <c r="P3478" t="s">
        <v>51</v>
      </c>
      <c r="Q3478" t="s">
        <v>780</v>
      </c>
      <c r="R3478" t="s">
        <v>62</v>
      </c>
      <c r="S3478" t="s">
        <v>431</v>
      </c>
      <c r="T3478" t="s">
        <v>90</v>
      </c>
      <c r="U3478" t="s">
        <v>146</v>
      </c>
      <c r="V3478" t="s">
        <v>130</v>
      </c>
      <c r="W3478" t="s">
        <v>109</v>
      </c>
      <c r="X3478" t="s">
        <v>330</v>
      </c>
      <c r="Y3478" t="s">
        <v>350</v>
      </c>
      <c r="Z3478" t="s">
        <v>56</v>
      </c>
      <c r="AA3478" t="s">
        <v>46</v>
      </c>
      <c r="AB3478" t="s">
        <v>235</v>
      </c>
      <c r="AC3478" t="s">
        <v>83</v>
      </c>
      <c r="AD3478" t="s">
        <v>184</v>
      </c>
      <c r="AE3478" t="s">
        <v>198</v>
      </c>
      <c r="AF3478" t="s">
        <v>127</v>
      </c>
      <c r="AG3478" t="s">
        <v>1087</v>
      </c>
      <c r="AH3478" t="s">
        <v>139</v>
      </c>
      <c r="AI3478" t="s">
        <v>235</v>
      </c>
      <c r="AJ3478" t="s">
        <v>209</v>
      </c>
      <c r="AK3478" t="s">
        <v>282</v>
      </c>
      <c r="AL3478" t="s">
        <v>47</v>
      </c>
      <c r="AM3478" t="s">
        <v>47</v>
      </c>
      <c r="AN3478" t="s">
        <v>780</v>
      </c>
      <c r="AO3478" t="s">
        <v>82</v>
      </c>
    </row>
    <row r="3479" spans="1:41" hidden="1" x14ac:dyDescent="0.25">
      <c r="A3479" t="s">
        <v>14823</v>
      </c>
      <c r="B3479" t="s">
        <v>14824</v>
      </c>
      <c r="C3479" s="1" t="str">
        <f t="shared" si="220"/>
        <v>21:1063</v>
      </c>
      <c r="D3479" s="1" t="str">
        <f t="shared" si="221"/>
        <v>21:0124</v>
      </c>
      <c r="E3479" t="s">
        <v>14825</v>
      </c>
      <c r="F3479" t="s">
        <v>14826</v>
      </c>
      <c r="H3479">
        <v>50.841980200000002</v>
      </c>
      <c r="I3479">
        <v>-117.6183961</v>
      </c>
      <c r="J3479" s="1" t="str">
        <f t="shared" si="218"/>
        <v>NGR bulk stream sediment</v>
      </c>
      <c r="K3479" s="1" t="str">
        <f t="shared" si="219"/>
        <v>&lt;177 micron (NGR)</v>
      </c>
      <c r="L3479">
        <v>27</v>
      </c>
      <c r="M3479" t="s">
        <v>117</v>
      </c>
      <c r="N3479">
        <v>453</v>
      </c>
      <c r="O3479" t="s">
        <v>108</v>
      </c>
      <c r="P3479" t="s">
        <v>51</v>
      </c>
      <c r="Q3479" t="s">
        <v>492</v>
      </c>
      <c r="R3479" t="s">
        <v>130</v>
      </c>
      <c r="S3479" t="s">
        <v>89</v>
      </c>
      <c r="T3479" t="s">
        <v>272</v>
      </c>
      <c r="U3479" t="s">
        <v>386</v>
      </c>
      <c r="V3479" t="s">
        <v>437</v>
      </c>
      <c r="W3479" t="s">
        <v>158</v>
      </c>
      <c r="X3479" t="s">
        <v>52</v>
      </c>
      <c r="Y3479" t="s">
        <v>438</v>
      </c>
      <c r="Z3479" t="s">
        <v>56</v>
      </c>
      <c r="AA3479" t="s">
        <v>46</v>
      </c>
      <c r="AB3479" t="s">
        <v>185</v>
      </c>
      <c r="AC3479" t="s">
        <v>532</v>
      </c>
      <c r="AD3479" t="s">
        <v>559</v>
      </c>
      <c r="AE3479" t="s">
        <v>46</v>
      </c>
      <c r="AF3479" t="s">
        <v>1205</v>
      </c>
      <c r="AG3479" t="s">
        <v>1987</v>
      </c>
      <c r="AH3479" t="s">
        <v>173</v>
      </c>
      <c r="AI3479" t="s">
        <v>81</v>
      </c>
      <c r="AJ3479" t="s">
        <v>983</v>
      </c>
      <c r="AK3479" t="s">
        <v>103</v>
      </c>
      <c r="AL3479" t="s">
        <v>47</v>
      </c>
      <c r="AM3479" t="s">
        <v>122</v>
      </c>
      <c r="AN3479" t="s">
        <v>638</v>
      </c>
      <c r="AO3479" t="s">
        <v>76</v>
      </c>
    </row>
    <row r="3480" spans="1:41" hidden="1" x14ac:dyDescent="0.25">
      <c r="A3480" t="s">
        <v>14827</v>
      </c>
      <c r="B3480" t="s">
        <v>14828</v>
      </c>
      <c r="C3480" s="1" t="str">
        <f t="shared" si="220"/>
        <v>21:1063</v>
      </c>
      <c r="D3480" s="1" t="str">
        <f t="shared" si="221"/>
        <v>21:0124</v>
      </c>
      <c r="E3480" t="s">
        <v>14829</v>
      </c>
      <c r="F3480" t="s">
        <v>14830</v>
      </c>
      <c r="H3480">
        <v>50.854426199999999</v>
      </c>
      <c r="I3480">
        <v>-117.7132745</v>
      </c>
      <c r="J3480" s="1" t="str">
        <f t="shared" si="218"/>
        <v>NGR bulk stream sediment</v>
      </c>
      <c r="K3480" s="1" t="str">
        <f t="shared" si="219"/>
        <v>&lt;177 micron (NGR)</v>
      </c>
      <c r="L3480">
        <v>27</v>
      </c>
      <c r="M3480" t="s">
        <v>136</v>
      </c>
      <c r="N3480">
        <v>454</v>
      </c>
      <c r="O3480" t="s">
        <v>108</v>
      </c>
      <c r="P3480" t="s">
        <v>209</v>
      </c>
      <c r="Q3480" t="s">
        <v>920</v>
      </c>
      <c r="R3480" t="s">
        <v>62</v>
      </c>
      <c r="S3480" t="s">
        <v>391</v>
      </c>
      <c r="T3480" t="s">
        <v>306</v>
      </c>
      <c r="U3480" t="s">
        <v>237</v>
      </c>
      <c r="V3480" t="s">
        <v>79</v>
      </c>
      <c r="W3480" t="s">
        <v>336</v>
      </c>
      <c r="X3480" t="s">
        <v>108</v>
      </c>
      <c r="Y3480" t="s">
        <v>146</v>
      </c>
      <c r="Z3480" t="s">
        <v>56</v>
      </c>
      <c r="AA3480" t="s">
        <v>46</v>
      </c>
      <c r="AB3480" t="s">
        <v>64</v>
      </c>
      <c r="AC3480" t="s">
        <v>329</v>
      </c>
      <c r="AD3480" t="s">
        <v>146</v>
      </c>
      <c r="AE3480" t="s">
        <v>46</v>
      </c>
      <c r="AF3480" t="s">
        <v>267</v>
      </c>
      <c r="AG3480" t="s">
        <v>2163</v>
      </c>
      <c r="AH3480" t="s">
        <v>173</v>
      </c>
      <c r="AI3480" t="s">
        <v>81</v>
      </c>
      <c r="AJ3480" t="s">
        <v>1538</v>
      </c>
      <c r="AK3480" t="s">
        <v>371</v>
      </c>
      <c r="AL3480" t="s">
        <v>47</v>
      </c>
      <c r="AM3480" t="s">
        <v>122</v>
      </c>
      <c r="AN3480" t="s">
        <v>327</v>
      </c>
      <c r="AO3480" t="s">
        <v>145</v>
      </c>
    </row>
    <row r="3481" spans="1:41" hidden="1" x14ac:dyDescent="0.25">
      <c r="A3481" t="s">
        <v>14831</v>
      </c>
      <c r="B3481" t="s">
        <v>14832</v>
      </c>
      <c r="C3481" s="1" t="str">
        <f t="shared" si="220"/>
        <v>21:1063</v>
      </c>
      <c r="D3481" s="1" t="str">
        <f t="shared" si="221"/>
        <v>21:0124</v>
      </c>
      <c r="E3481" t="s">
        <v>14833</v>
      </c>
      <c r="F3481" t="s">
        <v>14834</v>
      </c>
      <c r="H3481">
        <v>50.8762422</v>
      </c>
      <c r="I3481">
        <v>-117.66285379999999</v>
      </c>
      <c r="J3481" s="1" t="str">
        <f t="shared" si="218"/>
        <v>NGR bulk stream sediment</v>
      </c>
      <c r="K3481" s="1" t="str">
        <f t="shared" si="219"/>
        <v>&lt;177 micron (NGR)</v>
      </c>
      <c r="L3481">
        <v>27</v>
      </c>
      <c r="M3481" t="s">
        <v>157</v>
      </c>
      <c r="N3481">
        <v>455</v>
      </c>
      <c r="O3481" t="s">
        <v>330</v>
      </c>
      <c r="P3481" t="s">
        <v>122</v>
      </c>
      <c r="Q3481" t="s">
        <v>1304</v>
      </c>
      <c r="R3481" t="s">
        <v>185</v>
      </c>
      <c r="S3481" t="s">
        <v>207</v>
      </c>
      <c r="T3481" t="s">
        <v>217</v>
      </c>
      <c r="U3481" t="s">
        <v>183</v>
      </c>
      <c r="V3481" t="s">
        <v>164</v>
      </c>
      <c r="W3481" t="s">
        <v>164</v>
      </c>
      <c r="X3481" t="s">
        <v>51</v>
      </c>
      <c r="Y3481" t="s">
        <v>583</v>
      </c>
      <c r="Z3481" t="s">
        <v>56</v>
      </c>
      <c r="AA3481" t="s">
        <v>46</v>
      </c>
      <c r="AB3481" t="s">
        <v>198</v>
      </c>
      <c r="AC3481" t="s">
        <v>197</v>
      </c>
      <c r="AD3481" t="s">
        <v>100</v>
      </c>
      <c r="AE3481" t="s">
        <v>62</v>
      </c>
      <c r="AF3481" t="s">
        <v>259</v>
      </c>
      <c r="AG3481" t="s">
        <v>898</v>
      </c>
      <c r="AH3481" t="s">
        <v>61</v>
      </c>
      <c r="AI3481" t="s">
        <v>61</v>
      </c>
      <c r="AJ3481" t="s">
        <v>66</v>
      </c>
      <c r="AK3481" t="s">
        <v>122</v>
      </c>
      <c r="AL3481" t="s">
        <v>47</v>
      </c>
      <c r="AM3481" t="s">
        <v>47</v>
      </c>
      <c r="AN3481" t="s">
        <v>372</v>
      </c>
      <c r="AO3481" t="s">
        <v>175</v>
      </c>
    </row>
    <row r="3482" spans="1:41" hidden="1" x14ac:dyDescent="0.25">
      <c r="A3482" t="s">
        <v>14835</v>
      </c>
      <c r="B3482" t="s">
        <v>14836</v>
      </c>
      <c r="C3482" s="1" t="str">
        <f t="shared" si="220"/>
        <v>21:1063</v>
      </c>
      <c r="D3482" s="1" t="str">
        <f t="shared" si="221"/>
        <v>21:0124</v>
      </c>
      <c r="E3482" t="s">
        <v>14837</v>
      </c>
      <c r="F3482" t="s">
        <v>14838</v>
      </c>
      <c r="H3482">
        <v>50.873095900000003</v>
      </c>
      <c r="I3482">
        <v>-117.6658218</v>
      </c>
      <c r="J3482" s="1" t="str">
        <f t="shared" si="218"/>
        <v>NGR bulk stream sediment</v>
      </c>
      <c r="K3482" s="1" t="str">
        <f t="shared" si="219"/>
        <v>&lt;177 micron (NGR)</v>
      </c>
      <c r="L3482">
        <v>27</v>
      </c>
      <c r="M3482" t="s">
        <v>170</v>
      </c>
      <c r="N3482">
        <v>456</v>
      </c>
      <c r="O3482" t="s">
        <v>118</v>
      </c>
      <c r="P3482" t="s">
        <v>85</v>
      </c>
      <c r="Q3482" t="s">
        <v>318</v>
      </c>
      <c r="R3482" t="s">
        <v>149</v>
      </c>
      <c r="S3482" t="s">
        <v>237</v>
      </c>
      <c r="T3482" t="s">
        <v>217</v>
      </c>
      <c r="U3482" t="s">
        <v>250</v>
      </c>
      <c r="V3482" t="s">
        <v>79</v>
      </c>
      <c r="W3482" t="s">
        <v>455</v>
      </c>
      <c r="X3482" t="s">
        <v>73</v>
      </c>
      <c r="Y3482" t="s">
        <v>457</v>
      </c>
      <c r="Z3482" t="s">
        <v>56</v>
      </c>
      <c r="AA3482" t="s">
        <v>46</v>
      </c>
      <c r="AB3482" t="s">
        <v>198</v>
      </c>
      <c r="AC3482" t="s">
        <v>131</v>
      </c>
      <c r="AD3482" t="s">
        <v>329</v>
      </c>
      <c r="AE3482" t="s">
        <v>53</v>
      </c>
      <c r="AF3482" t="s">
        <v>502</v>
      </c>
      <c r="AG3482" t="s">
        <v>2438</v>
      </c>
      <c r="AH3482" t="s">
        <v>235</v>
      </c>
      <c r="AI3482" t="s">
        <v>185</v>
      </c>
      <c r="AJ3482" t="s">
        <v>66</v>
      </c>
      <c r="AK3482" t="s">
        <v>60</v>
      </c>
      <c r="AL3482" t="s">
        <v>47</v>
      </c>
      <c r="AM3482" t="s">
        <v>47</v>
      </c>
      <c r="AN3482" t="s">
        <v>568</v>
      </c>
      <c r="AO3482" t="s">
        <v>59</v>
      </c>
    </row>
    <row r="3483" spans="1:41" hidden="1" x14ac:dyDescent="0.25">
      <c r="A3483" t="s">
        <v>14839</v>
      </c>
      <c r="B3483" t="s">
        <v>14840</v>
      </c>
      <c r="C3483" s="1" t="str">
        <f t="shared" si="220"/>
        <v>21:1063</v>
      </c>
      <c r="D3483" s="1" t="str">
        <f t="shared" si="221"/>
        <v>21:0124</v>
      </c>
      <c r="E3483" t="s">
        <v>14841</v>
      </c>
      <c r="F3483" t="s">
        <v>14842</v>
      </c>
      <c r="H3483">
        <v>50.899597499999999</v>
      </c>
      <c r="I3483">
        <v>-117.6673114</v>
      </c>
      <c r="J3483" s="1" t="str">
        <f t="shared" si="218"/>
        <v>NGR bulk stream sediment</v>
      </c>
      <c r="K3483" s="1" t="str">
        <f t="shared" si="219"/>
        <v>&lt;177 micron (NGR)</v>
      </c>
      <c r="L3483">
        <v>27</v>
      </c>
      <c r="M3483" t="s">
        <v>180</v>
      </c>
      <c r="N3483">
        <v>457</v>
      </c>
      <c r="O3483" t="s">
        <v>127</v>
      </c>
      <c r="P3483" t="s">
        <v>175</v>
      </c>
      <c r="Q3483" t="s">
        <v>48</v>
      </c>
      <c r="R3483" t="s">
        <v>235</v>
      </c>
      <c r="S3483" t="s">
        <v>237</v>
      </c>
      <c r="T3483" t="s">
        <v>66</v>
      </c>
      <c r="U3483" t="s">
        <v>107</v>
      </c>
      <c r="V3483" t="s">
        <v>200</v>
      </c>
      <c r="W3483" t="s">
        <v>130</v>
      </c>
      <c r="X3483" t="s">
        <v>52</v>
      </c>
      <c r="Y3483" t="s">
        <v>399</v>
      </c>
      <c r="Z3483" t="s">
        <v>56</v>
      </c>
      <c r="AA3483" t="s">
        <v>46</v>
      </c>
      <c r="AB3483" t="s">
        <v>54</v>
      </c>
      <c r="AC3483" t="s">
        <v>90</v>
      </c>
      <c r="AD3483" t="s">
        <v>329</v>
      </c>
      <c r="AE3483" t="s">
        <v>53</v>
      </c>
      <c r="AF3483" t="s">
        <v>359</v>
      </c>
      <c r="AG3483" t="s">
        <v>855</v>
      </c>
      <c r="AH3483" t="s">
        <v>185</v>
      </c>
      <c r="AI3483" t="s">
        <v>185</v>
      </c>
      <c r="AJ3483" t="s">
        <v>50</v>
      </c>
      <c r="AK3483" t="s">
        <v>164</v>
      </c>
      <c r="AL3483" t="s">
        <v>47</v>
      </c>
      <c r="AM3483" t="s">
        <v>47</v>
      </c>
      <c r="AN3483" t="s">
        <v>638</v>
      </c>
      <c r="AO3483" t="s">
        <v>99</v>
      </c>
    </row>
    <row r="3484" spans="1:41" hidden="1" x14ac:dyDescent="0.25">
      <c r="A3484" t="s">
        <v>14843</v>
      </c>
      <c r="B3484" t="s">
        <v>14844</v>
      </c>
      <c r="C3484" s="1" t="str">
        <f t="shared" si="220"/>
        <v>21:1063</v>
      </c>
      <c r="D3484" s="1" t="str">
        <f t="shared" si="221"/>
        <v>21:0124</v>
      </c>
      <c r="E3484" t="s">
        <v>14845</v>
      </c>
      <c r="F3484" t="s">
        <v>14846</v>
      </c>
      <c r="H3484">
        <v>50.8984892</v>
      </c>
      <c r="I3484">
        <v>-117.6770647</v>
      </c>
      <c r="J3484" s="1" t="str">
        <f t="shared" si="218"/>
        <v>NGR bulk stream sediment</v>
      </c>
      <c r="K3484" s="1" t="str">
        <f t="shared" si="219"/>
        <v>&lt;177 micron (NGR)</v>
      </c>
      <c r="L3484">
        <v>27</v>
      </c>
      <c r="M3484" t="s">
        <v>195</v>
      </c>
      <c r="N3484">
        <v>458</v>
      </c>
      <c r="O3484" t="s">
        <v>259</v>
      </c>
      <c r="P3484" t="s">
        <v>51</v>
      </c>
      <c r="Q3484" t="s">
        <v>294</v>
      </c>
      <c r="R3484" t="s">
        <v>62</v>
      </c>
      <c r="S3484" t="s">
        <v>425</v>
      </c>
      <c r="T3484" t="s">
        <v>98</v>
      </c>
      <c r="U3484" t="s">
        <v>300</v>
      </c>
      <c r="V3484" t="s">
        <v>79</v>
      </c>
      <c r="W3484" t="s">
        <v>102</v>
      </c>
      <c r="X3484" t="s">
        <v>51</v>
      </c>
      <c r="Y3484" t="s">
        <v>146</v>
      </c>
      <c r="Z3484" t="s">
        <v>56</v>
      </c>
      <c r="AA3484" t="s">
        <v>46</v>
      </c>
      <c r="AB3484" t="s">
        <v>57</v>
      </c>
      <c r="AC3484" t="s">
        <v>197</v>
      </c>
      <c r="AD3484" t="s">
        <v>251</v>
      </c>
      <c r="AE3484" t="s">
        <v>62</v>
      </c>
      <c r="AF3484" t="s">
        <v>163</v>
      </c>
      <c r="AG3484" t="s">
        <v>1017</v>
      </c>
      <c r="AH3484" t="s">
        <v>185</v>
      </c>
      <c r="AI3484" t="s">
        <v>185</v>
      </c>
      <c r="AJ3484" t="s">
        <v>175</v>
      </c>
      <c r="AK3484" t="s">
        <v>79</v>
      </c>
      <c r="AL3484" t="s">
        <v>47</v>
      </c>
      <c r="AM3484" t="s">
        <v>47</v>
      </c>
      <c r="AN3484" t="s">
        <v>171</v>
      </c>
      <c r="AO3484" t="s">
        <v>145</v>
      </c>
    </row>
    <row r="3485" spans="1:41" hidden="1" x14ac:dyDescent="0.25">
      <c r="A3485" t="s">
        <v>14847</v>
      </c>
      <c r="B3485" t="s">
        <v>14848</v>
      </c>
      <c r="C3485" s="1" t="str">
        <f t="shared" si="220"/>
        <v>21:1063</v>
      </c>
      <c r="D3485" s="1" t="str">
        <f t="shared" si="221"/>
        <v>21:0124</v>
      </c>
      <c r="E3485" t="s">
        <v>14849</v>
      </c>
      <c r="F3485" t="s">
        <v>14850</v>
      </c>
      <c r="H3485">
        <v>50.921964500000001</v>
      </c>
      <c r="I3485">
        <v>-117.4886819</v>
      </c>
      <c r="J3485" s="1" t="str">
        <f t="shared" si="218"/>
        <v>NGR bulk stream sediment</v>
      </c>
      <c r="K3485" s="1" t="str">
        <f t="shared" si="219"/>
        <v>&lt;177 micron (NGR)</v>
      </c>
      <c r="L3485">
        <v>27</v>
      </c>
      <c r="M3485" t="s">
        <v>205</v>
      </c>
      <c r="N3485">
        <v>459</v>
      </c>
      <c r="O3485" t="s">
        <v>235</v>
      </c>
      <c r="P3485" t="s">
        <v>66</v>
      </c>
      <c r="Q3485" t="s">
        <v>638</v>
      </c>
      <c r="R3485" t="s">
        <v>61</v>
      </c>
      <c r="S3485" t="s">
        <v>146</v>
      </c>
      <c r="T3485" t="s">
        <v>51</v>
      </c>
      <c r="U3485" t="s">
        <v>209</v>
      </c>
      <c r="V3485" t="s">
        <v>139</v>
      </c>
      <c r="W3485" t="s">
        <v>185</v>
      </c>
      <c r="X3485" t="s">
        <v>76</v>
      </c>
      <c r="Y3485" t="s">
        <v>328</v>
      </c>
      <c r="Z3485" t="s">
        <v>56</v>
      </c>
      <c r="AA3485" t="s">
        <v>103</v>
      </c>
      <c r="AB3485" t="s">
        <v>54</v>
      </c>
      <c r="AC3485" t="s">
        <v>58</v>
      </c>
      <c r="AD3485" t="s">
        <v>343</v>
      </c>
      <c r="AE3485" t="s">
        <v>380</v>
      </c>
      <c r="AF3485" t="s">
        <v>51</v>
      </c>
      <c r="AG3485" t="s">
        <v>260</v>
      </c>
      <c r="AH3485" t="s">
        <v>142</v>
      </c>
      <c r="AI3485" t="s">
        <v>149</v>
      </c>
      <c r="AJ3485" t="s">
        <v>1093</v>
      </c>
      <c r="AK3485" t="s">
        <v>66</v>
      </c>
      <c r="AL3485" t="s">
        <v>137</v>
      </c>
      <c r="AM3485" t="s">
        <v>47</v>
      </c>
      <c r="AN3485" t="s">
        <v>652</v>
      </c>
      <c r="AO3485" t="s">
        <v>66</v>
      </c>
    </row>
    <row r="3486" spans="1:41" hidden="1" x14ac:dyDescent="0.25">
      <c r="A3486" t="s">
        <v>14851</v>
      </c>
      <c r="B3486" t="s">
        <v>14852</v>
      </c>
      <c r="C3486" s="1" t="str">
        <f t="shared" si="220"/>
        <v>21:1063</v>
      </c>
      <c r="D3486" s="1" t="str">
        <f t="shared" si="221"/>
        <v>21:0124</v>
      </c>
      <c r="E3486" t="s">
        <v>14853</v>
      </c>
      <c r="F3486" t="s">
        <v>14854</v>
      </c>
      <c r="H3486">
        <v>50.924820599999997</v>
      </c>
      <c r="I3486">
        <v>-117.48091460000001</v>
      </c>
      <c r="J3486" s="1" t="str">
        <f t="shared" si="218"/>
        <v>NGR bulk stream sediment</v>
      </c>
      <c r="K3486" s="1" t="str">
        <f t="shared" si="219"/>
        <v>&lt;177 micron (NGR)</v>
      </c>
      <c r="L3486">
        <v>27</v>
      </c>
      <c r="M3486" t="s">
        <v>214</v>
      </c>
      <c r="N3486">
        <v>460</v>
      </c>
      <c r="O3486" t="s">
        <v>185</v>
      </c>
      <c r="P3486" t="s">
        <v>51</v>
      </c>
      <c r="Q3486" t="s">
        <v>592</v>
      </c>
      <c r="R3486" t="s">
        <v>62</v>
      </c>
      <c r="S3486" t="s">
        <v>695</v>
      </c>
      <c r="T3486" t="s">
        <v>267</v>
      </c>
      <c r="U3486" t="s">
        <v>107</v>
      </c>
      <c r="V3486" t="s">
        <v>206</v>
      </c>
      <c r="W3486" t="s">
        <v>336</v>
      </c>
      <c r="X3486" t="s">
        <v>50</v>
      </c>
      <c r="Y3486" t="s">
        <v>431</v>
      </c>
      <c r="Z3486" t="s">
        <v>56</v>
      </c>
      <c r="AA3486" t="s">
        <v>46</v>
      </c>
      <c r="AB3486" t="s">
        <v>110</v>
      </c>
      <c r="AC3486" t="s">
        <v>58</v>
      </c>
      <c r="AD3486" t="s">
        <v>100</v>
      </c>
      <c r="AE3486" t="s">
        <v>56</v>
      </c>
      <c r="AF3486" t="s">
        <v>66</v>
      </c>
      <c r="AG3486" t="s">
        <v>946</v>
      </c>
      <c r="AH3486" t="s">
        <v>128</v>
      </c>
      <c r="AI3486" t="s">
        <v>101</v>
      </c>
      <c r="AJ3486" t="s">
        <v>10345</v>
      </c>
      <c r="AK3486" t="s">
        <v>58</v>
      </c>
      <c r="AL3486" t="s">
        <v>85</v>
      </c>
      <c r="AM3486" t="s">
        <v>103</v>
      </c>
      <c r="AN3486" t="s">
        <v>249</v>
      </c>
      <c r="AO3486" t="s">
        <v>127</v>
      </c>
    </row>
    <row r="3487" spans="1:41" hidden="1" x14ac:dyDescent="0.25">
      <c r="A3487" t="s">
        <v>14855</v>
      </c>
      <c r="B3487" t="s">
        <v>14856</v>
      </c>
      <c r="C3487" s="1" t="str">
        <f t="shared" si="220"/>
        <v>21:1063</v>
      </c>
      <c r="D3487" s="1" t="str">
        <f t="shared" si="221"/>
        <v>21:0124</v>
      </c>
      <c r="E3487" t="s">
        <v>14857</v>
      </c>
      <c r="F3487" t="s">
        <v>14858</v>
      </c>
      <c r="H3487">
        <v>50.994582399999999</v>
      </c>
      <c r="I3487">
        <v>-117.4339098</v>
      </c>
      <c r="J3487" s="1" t="str">
        <f t="shared" si="218"/>
        <v>NGR bulk stream sediment</v>
      </c>
      <c r="K3487" s="1" t="str">
        <f t="shared" si="219"/>
        <v>&lt;177 micron (NGR)</v>
      </c>
      <c r="L3487">
        <v>27</v>
      </c>
      <c r="M3487" t="s">
        <v>223</v>
      </c>
      <c r="N3487">
        <v>461</v>
      </c>
      <c r="O3487" t="s">
        <v>62</v>
      </c>
      <c r="P3487" t="s">
        <v>47</v>
      </c>
      <c r="Q3487" t="s">
        <v>765</v>
      </c>
      <c r="R3487" t="s">
        <v>62</v>
      </c>
      <c r="S3487" t="s">
        <v>431</v>
      </c>
      <c r="T3487" t="s">
        <v>51</v>
      </c>
      <c r="U3487" t="s">
        <v>137</v>
      </c>
      <c r="V3487" t="s">
        <v>129</v>
      </c>
      <c r="W3487" t="s">
        <v>149</v>
      </c>
      <c r="X3487" t="s">
        <v>51</v>
      </c>
      <c r="Y3487" t="s">
        <v>590</v>
      </c>
      <c r="Z3487" t="s">
        <v>56</v>
      </c>
      <c r="AA3487" t="s">
        <v>217</v>
      </c>
      <c r="AB3487" t="s">
        <v>139</v>
      </c>
      <c r="AC3487" t="s">
        <v>58</v>
      </c>
      <c r="AD3487" t="s">
        <v>386</v>
      </c>
      <c r="AE3487" t="s">
        <v>380</v>
      </c>
      <c r="AF3487" t="s">
        <v>493</v>
      </c>
      <c r="AG3487" t="s">
        <v>374</v>
      </c>
      <c r="AH3487" t="s">
        <v>52</v>
      </c>
      <c r="AI3487" t="s">
        <v>185</v>
      </c>
      <c r="AJ3487" t="s">
        <v>6506</v>
      </c>
      <c r="AK3487" t="s">
        <v>127</v>
      </c>
      <c r="AL3487" t="s">
        <v>51</v>
      </c>
      <c r="AM3487" t="s">
        <v>47</v>
      </c>
      <c r="AN3487" t="s">
        <v>171</v>
      </c>
      <c r="AO3487" t="s">
        <v>145</v>
      </c>
    </row>
    <row r="3488" spans="1:41" hidden="1" x14ac:dyDescent="0.25">
      <c r="A3488" t="s">
        <v>14859</v>
      </c>
      <c r="B3488" t="s">
        <v>14860</v>
      </c>
      <c r="C3488" s="1" t="str">
        <f t="shared" si="220"/>
        <v>21:1063</v>
      </c>
      <c r="D3488" s="1" t="str">
        <f t="shared" si="221"/>
        <v>21:0124</v>
      </c>
      <c r="E3488" t="s">
        <v>14861</v>
      </c>
      <c r="F3488" t="s">
        <v>14862</v>
      </c>
      <c r="H3488">
        <v>50.997667399999997</v>
      </c>
      <c r="I3488">
        <v>-117.46866799999999</v>
      </c>
      <c r="J3488" s="1" t="str">
        <f t="shared" si="218"/>
        <v>NGR bulk stream sediment</v>
      </c>
      <c r="K3488" s="1" t="str">
        <f t="shared" si="219"/>
        <v>&lt;177 micron (NGR)</v>
      </c>
      <c r="L3488">
        <v>27</v>
      </c>
      <c r="M3488" t="s">
        <v>233</v>
      </c>
      <c r="N3488">
        <v>462</v>
      </c>
      <c r="O3488" t="s">
        <v>62</v>
      </c>
      <c r="P3488" t="s">
        <v>47</v>
      </c>
      <c r="Q3488" t="s">
        <v>456</v>
      </c>
      <c r="R3488" t="s">
        <v>62</v>
      </c>
      <c r="S3488" t="s">
        <v>196</v>
      </c>
      <c r="T3488" t="s">
        <v>51</v>
      </c>
      <c r="U3488" t="s">
        <v>475</v>
      </c>
      <c r="V3488" t="s">
        <v>109</v>
      </c>
      <c r="W3488" t="s">
        <v>63</v>
      </c>
      <c r="X3488" t="s">
        <v>82</v>
      </c>
      <c r="Y3488" t="s">
        <v>8661</v>
      </c>
      <c r="Z3488" t="s">
        <v>56</v>
      </c>
      <c r="AA3488" t="s">
        <v>46</v>
      </c>
      <c r="AB3488" t="s">
        <v>125</v>
      </c>
      <c r="AC3488" t="s">
        <v>58</v>
      </c>
      <c r="AD3488" t="s">
        <v>482</v>
      </c>
      <c r="AE3488" t="s">
        <v>56</v>
      </c>
      <c r="AF3488" t="s">
        <v>55</v>
      </c>
      <c r="AG3488" t="s">
        <v>2720</v>
      </c>
      <c r="AH3488" t="s">
        <v>85</v>
      </c>
      <c r="AI3488" t="s">
        <v>47</v>
      </c>
      <c r="AJ3488" t="s">
        <v>14863</v>
      </c>
      <c r="AK3488" t="s">
        <v>876</v>
      </c>
      <c r="AL3488" t="s">
        <v>108</v>
      </c>
      <c r="AM3488" t="s">
        <v>47</v>
      </c>
      <c r="AN3488" t="s">
        <v>234</v>
      </c>
      <c r="AO3488" t="s">
        <v>217</v>
      </c>
    </row>
    <row r="3489" spans="1:41" hidden="1" x14ac:dyDescent="0.25">
      <c r="A3489" t="s">
        <v>14864</v>
      </c>
      <c r="B3489" t="s">
        <v>14865</v>
      </c>
      <c r="C3489" s="1" t="str">
        <f t="shared" si="220"/>
        <v>21:1063</v>
      </c>
      <c r="D3489" s="1" t="str">
        <f t="shared" si="221"/>
        <v>21:0124</v>
      </c>
      <c r="E3489" t="s">
        <v>14866</v>
      </c>
      <c r="F3489" t="s">
        <v>14867</v>
      </c>
      <c r="H3489">
        <v>50.979205700000001</v>
      </c>
      <c r="I3489">
        <v>-117.4774288</v>
      </c>
      <c r="J3489" s="1" t="str">
        <f t="shared" si="218"/>
        <v>NGR bulk stream sediment</v>
      </c>
      <c r="K3489" s="1" t="str">
        <f t="shared" si="219"/>
        <v>&lt;177 micron (NGR)</v>
      </c>
      <c r="L3489">
        <v>27</v>
      </c>
      <c r="M3489" t="s">
        <v>248</v>
      </c>
      <c r="N3489">
        <v>463</v>
      </c>
      <c r="O3489" t="s">
        <v>53</v>
      </c>
      <c r="P3489" t="s">
        <v>103</v>
      </c>
      <c r="Q3489" t="s">
        <v>119</v>
      </c>
      <c r="R3489" t="s">
        <v>62</v>
      </c>
      <c r="S3489" t="s">
        <v>638</v>
      </c>
      <c r="T3489" t="s">
        <v>51</v>
      </c>
      <c r="U3489" t="s">
        <v>162</v>
      </c>
      <c r="V3489" t="s">
        <v>282</v>
      </c>
      <c r="W3489" t="s">
        <v>63</v>
      </c>
      <c r="X3489" t="s">
        <v>269</v>
      </c>
      <c r="Y3489" t="s">
        <v>12979</v>
      </c>
      <c r="Z3489" t="s">
        <v>56</v>
      </c>
      <c r="AA3489" t="s">
        <v>46</v>
      </c>
      <c r="AB3489" t="s">
        <v>101</v>
      </c>
      <c r="AC3489" t="s">
        <v>58</v>
      </c>
      <c r="AD3489" t="s">
        <v>291</v>
      </c>
      <c r="AE3489" t="s">
        <v>56</v>
      </c>
      <c r="AF3489" t="s">
        <v>85</v>
      </c>
      <c r="AG3489" t="s">
        <v>1475</v>
      </c>
      <c r="AH3489" t="s">
        <v>108</v>
      </c>
      <c r="AI3489" t="s">
        <v>125</v>
      </c>
      <c r="AJ3489" t="s">
        <v>14868</v>
      </c>
      <c r="AK3489" t="s">
        <v>2109</v>
      </c>
      <c r="AL3489" t="s">
        <v>267</v>
      </c>
      <c r="AM3489" t="s">
        <v>47</v>
      </c>
      <c r="AN3489" t="s">
        <v>588</v>
      </c>
      <c r="AO3489" t="s">
        <v>239</v>
      </c>
    </row>
    <row r="3490" spans="1:41" hidden="1" x14ac:dyDescent="0.25">
      <c r="A3490" t="s">
        <v>14869</v>
      </c>
      <c r="B3490" t="s">
        <v>14870</v>
      </c>
      <c r="C3490" s="1" t="str">
        <f t="shared" si="220"/>
        <v>21:1063</v>
      </c>
      <c r="D3490" s="1" t="str">
        <f t="shared" si="221"/>
        <v>21:0124</v>
      </c>
      <c r="E3490" t="s">
        <v>14871</v>
      </c>
      <c r="F3490" t="s">
        <v>14872</v>
      </c>
      <c r="H3490">
        <v>50.814391000000001</v>
      </c>
      <c r="I3490">
        <v>-117.6199053</v>
      </c>
      <c r="J3490" s="1" t="str">
        <f t="shared" si="218"/>
        <v>NGR bulk stream sediment</v>
      </c>
      <c r="K3490" s="1" t="str">
        <f t="shared" si="219"/>
        <v>&lt;177 micron (NGR)</v>
      </c>
      <c r="L3490">
        <v>27</v>
      </c>
      <c r="M3490" t="s">
        <v>256</v>
      </c>
      <c r="N3490">
        <v>464</v>
      </c>
      <c r="O3490" t="s">
        <v>173</v>
      </c>
      <c r="P3490" t="s">
        <v>122</v>
      </c>
      <c r="Q3490" t="s">
        <v>2563</v>
      </c>
      <c r="R3490" t="s">
        <v>62</v>
      </c>
      <c r="S3490" t="s">
        <v>146</v>
      </c>
      <c r="T3490" t="s">
        <v>240</v>
      </c>
      <c r="U3490" t="s">
        <v>508</v>
      </c>
      <c r="V3490" t="s">
        <v>149</v>
      </c>
      <c r="W3490" t="s">
        <v>238</v>
      </c>
      <c r="X3490" t="s">
        <v>51</v>
      </c>
      <c r="Y3490" t="s">
        <v>183</v>
      </c>
      <c r="Z3490" t="s">
        <v>56</v>
      </c>
      <c r="AA3490" t="s">
        <v>46</v>
      </c>
      <c r="AB3490" t="s">
        <v>235</v>
      </c>
      <c r="AC3490" t="s">
        <v>65</v>
      </c>
      <c r="AD3490" t="s">
        <v>127</v>
      </c>
      <c r="AE3490" t="s">
        <v>53</v>
      </c>
      <c r="AF3490" t="s">
        <v>1194</v>
      </c>
      <c r="AG3490" t="s">
        <v>1078</v>
      </c>
      <c r="AH3490" t="s">
        <v>109</v>
      </c>
      <c r="AI3490" t="s">
        <v>110</v>
      </c>
      <c r="AJ3490" t="s">
        <v>96</v>
      </c>
      <c r="AK3490" t="s">
        <v>47</v>
      </c>
      <c r="AL3490" t="s">
        <v>47</v>
      </c>
      <c r="AM3490" t="s">
        <v>47</v>
      </c>
      <c r="AN3490" t="s">
        <v>89</v>
      </c>
      <c r="AO3490" t="s">
        <v>85</v>
      </c>
    </row>
    <row r="3491" spans="1:41" hidden="1" x14ac:dyDescent="0.25">
      <c r="A3491" t="s">
        <v>14873</v>
      </c>
      <c r="B3491" t="s">
        <v>14874</v>
      </c>
      <c r="C3491" s="1" t="str">
        <f t="shared" si="220"/>
        <v>21:1063</v>
      </c>
      <c r="D3491" s="1" t="str">
        <f t="shared" si="221"/>
        <v>21:0124</v>
      </c>
      <c r="E3491" t="s">
        <v>14875</v>
      </c>
      <c r="F3491" t="s">
        <v>14876</v>
      </c>
      <c r="H3491">
        <v>50.784976</v>
      </c>
      <c r="I3491">
        <v>-117.56654930000001</v>
      </c>
      <c r="J3491" s="1" t="str">
        <f t="shared" si="218"/>
        <v>NGR bulk stream sediment</v>
      </c>
      <c r="K3491" s="1" t="str">
        <f t="shared" si="219"/>
        <v>&lt;177 micron (NGR)</v>
      </c>
      <c r="L3491">
        <v>27</v>
      </c>
      <c r="M3491" t="s">
        <v>265</v>
      </c>
      <c r="N3491">
        <v>465</v>
      </c>
      <c r="O3491" t="s">
        <v>224</v>
      </c>
      <c r="P3491" t="s">
        <v>47</v>
      </c>
      <c r="Q3491" t="s">
        <v>364</v>
      </c>
      <c r="R3491" t="s">
        <v>62</v>
      </c>
      <c r="S3491" t="s">
        <v>386</v>
      </c>
      <c r="T3491" t="s">
        <v>98</v>
      </c>
      <c r="U3491" t="s">
        <v>532</v>
      </c>
      <c r="V3491" t="s">
        <v>78</v>
      </c>
      <c r="W3491" t="s">
        <v>200</v>
      </c>
      <c r="X3491" t="s">
        <v>55</v>
      </c>
      <c r="Y3491" t="s">
        <v>146</v>
      </c>
      <c r="Z3491" t="s">
        <v>56</v>
      </c>
      <c r="AA3491" t="s">
        <v>46</v>
      </c>
      <c r="AB3491" t="s">
        <v>174</v>
      </c>
      <c r="AC3491" t="s">
        <v>475</v>
      </c>
      <c r="AD3491" t="s">
        <v>184</v>
      </c>
      <c r="AE3491" t="s">
        <v>84</v>
      </c>
      <c r="AF3491" t="s">
        <v>76</v>
      </c>
      <c r="AG3491" t="s">
        <v>108</v>
      </c>
      <c r="AH3491" t="s">
        <v>63</v>
      </c>
      <c r="AI3491" t="s">
        <v>61</v>
      </c>
      <c r="AJ3491" t="s">
        <v>633</v>
      </c>
      <c r="AK3491" t="s">
        <v>271</v>
      </c>
      <c r="AL3491" t="s">
        <v>47</v>
      </c>
      <c r="AM3491" t="s">
        <v>122</v>
      </c>
      <c r="AN3491" t="s">
        <v>1157</v>
      </c>
      <c r="AO3491" t="s">
        <v>66</v>
      </c>
    </row>
    <row r="3492" spans="1:41" hidden="1" x14ac:dyDescent="0.25">
      <c r="A3492" t="s">
        <v>14877</v>
      </c>
      <c r="B3492" t="s">
        <v>14878</v>
      </c>
      <c r="C3492" s="1" t="str">
        <f t="shared" si="220"/>
        <v>21:1063</v>
      </c>
      <c r="D3492" s="1" t="str">
        <f t="shared" si="221"/>
        <v>21:0124</v>
      </c>
      <c r="E3492" t="s">
        <v>14879</v>
      </c>
      <c r="F3492" t="s">
        <v>14880</v>
      </c>
      <c r="H3492">
        <v>50.795513200000002</v>
      </c>
      <c r="I3492">
        <v>-117.5443157</v>
      </c>
      <c r="J3492" s="1" t="str">
        <f t="shared" si="218"/>
        <v>NGR bulk stream sediment</v>
      </c>
      <c r="K3492" s="1" t="str">
        <f t="shared" si="219"/>
        <v>&lt;177 micron (NGR)</v>
      </c>
      <c r="L3492">
        <v>28</v>
      </c>
      <c r="M3492" t="s">
        <v>45</v>
      </c>
      <c r="N3492">
        <v>466</v>
      </c>
      <c r="O3492" t="s">
        <v>58</v>
      </c>
      <c r="P3492" t="s">
        <v>137</v>
      </c>
      <c r="Q3492" t="s">
        <v>790</v>
      </c>
      <c r="R3492" t="s">
        <v>62</v>
      </c>
      <c r="S3492" t="s">
        <v>65</v>
      </c>
      <c r="T3492" t="s">
        <v>225</v>
      </c>
      <c r="U3492" t="s">
        <v>457</v>
      </c>
      <c r="V3492" t="s">
        <v>151</v>
      </c>
      <c r="W3492" t="s">
        <v>111</v>
      </c>
      <c r="X3492" t="s">
        <v>73</v>
      </c>
      <c r="Y3492" t="s">
        <v>226</v>
      </c>
      <c r="Z3492" t="s">
        <v>56</v>
      </c>
      <c r="AA3492" t="s">
        <v>46</v>
      </c>
      <c r="AB3492" t="s">
        <v>46</v>
      </c>
      <c r="AC3492" t="s">
        <v>187</v>
      </c>
      <c r="AD3492" t="s">
        <v>146</v>
      </c>
      <c r="AE3492" t="s">
        <v>105</v>
      </c>
      <c r="AF3492" t="s">
        <v>127</v>
      </c>
      <c r="AG3492" t="s">
        <v>1436</v>
      </c>
      <c r="AH3492" t="s">
        <v>61</v>
      </c>
      <c r="AI3492" t="s">
        <v>61</v>
      </c>
      <c r="AJ3492" t="s">
        <v>882</v>
      </c>
      <c r="AK3492" t="s">
        <v>72</v>
      </c>
      <c r="AL3492" t="s">
        <v>47</v>
      </c>
      <c r="AM3492" t="s">
        <v>47</v>
      </c>
      <c r="AN3492" t="s">
        <v>1121</v>
      </c>
      <c r="AO3492" t="s">
        <v>330</v>
      </c>
    </row>
    <row r="3493" spans="1:41" hidden="1" x14ac:dyDescent="0.25">
      <c r="A3493" t="s">
        <v>14881</v>
      </c>
      <c r="B3493" t="s">
        <v>14882</v>
      </c>
      <c r="C3493" s="1" t="str">
        <f t="shared" si="220"/>
        <v>21:1063</v>
      </c>
      <c r="D3493" s="1" t="str">
        <f t="shared" si="221"/>
        <v>21:0124</v>
      </c>
      <c r="E3493" t="s">
        <v>14883</v>
      </c>
      <c r="F3493" t="s">
        <v>14884</v>
      </c>
      <c r="H3493">
        <v>50.791643800000003</v>
      </c>
      <c r="I3493">
        <v>-117.65847770000001</v>
      </c>
      <c r="J3493" s="1" t="str">
        <f t="shared" si="218"/>
        <v>NGR bulk stream sediment</v>
      </c>
      <c r="K3493" s="1" t="str">
        <f t="shared" si="219"/>
        <v>&lt;177 micron (NGR)</v>
      </c>
      <c r="L3493">
        <v>28</v>
      </c>
      <c r="M3493" t="s">
        <v>71</v>
      </c>
      <c r="N3493">
        <v>467</v>
      </c>
      <c r="O3493" t="s">
        <v>217</v>
      </c>
      <c r="P3493" t="s">
        <v>85</v>
      </c>
      <c r="Q3493" t="s">
        <v>364</v>
      </c>
      <c r="R3493" t="s">
        <v>137</v>
      </c>
      <c r="S3493" t="s">
        <v>237</v>
      </c>
      <c r="T3493" t="s">
        <v>272</v>
      </c>
      <c r="U3493" t="s">
        <v>207</v>
      </c>
      <c r="V3493" t="s">
        <v>493</v>
      </c>
      <c r="W3493" t="s">
        <v>188</v>
      </c>
      <c r="X3493" t="s">
        <v>52</v>
      </c>
      <c r="Y3493" t="s">
        <v>482</v>
      </c>
      <c r="Z3493" t="s">
        <v>56</v>
      </c>
      <c r="AA3493" t="s">
        <v>46</v>
      </c>
      <c r="AB3493" t="s">
        <v>46</v>
      </c>
      <c r="AC3493" t="s">
        <v>445</v>
      </c>
      <c r="AD3493" t="s">
        <v>237</v>
      </c>
      <c r="AE3493" t="s">
        <v>149</v>
      </c>
      <c r="AF3493" t="s">
        <v>352</v>
      </c>
      <c r="AG3493" t="s">
        <v>58</v>
      </c>
      <c r="AH3493" t="s">
        <v>47</v>
      </c>
      <c r="AI3493" t="s">
        <v>185</v>
      </c>
      <c r="AJ3493" t="s">
        <v>746</v>
      </c>
      <c r="AK3493" t="s">
        <v>271</v>
      </c>
      <c r="AL3493" t="s">
        <v>47</v>
      </c>
      <c r="AM3493" t="s">
        <v>122</v>
      </c>
      <c r="AN3493" t="s">
        <v>345</v>
      </c>
      <c r="AO3493" t="s">
        <v>51</v>
      </c>
    </row>
    <row r="3494" spans="1:41" hidden="1" x14ac:dyDescent="0.25">
      <c r="A3494" t="s">
        <v>14885</v>
      </c>
      <c r="B3494" t="s">
        <v>14886</v>
      </c>
      <c r="C3494" s="1" t="str">
        <f t="shared" si="220"/>
        <v>21:1063</v>
      </c>
      <c r="D3494" s="1" t="str">
        <f t="shared" si="221"/>
        <v>21:0124</v>
      </c>
      <c r="E3494" t="s">
        <v>14887</v>
      </c>
      <c r="F3494" t="s">
        <v>14888</v>
      </c>
      <c r="H3494">
        <v>50.812741000000003</v>
      </c>
      <c r="I3494">
        <v>-117.7077987</v>
      </c>
      <c r="J3494" s="1" t="str">
        <f t="shared" si="218"/>
        <v>NGR bulk stream sediment</v>
      </c>
      <c r="K3494" s="1" t="str">
        <f t="shared" si="219"/>
        <v>&lt;177 micron (NGR)</v>
      </c>
      <c r="L3494">
        <v>28</v>
      </c>
      <c r="M3494" t="s">
        <v>95</v>
      </c>
      <c r="N3494">
        <v>468</v>
      </c>
      <c r="O3494" t="s">
        <v>127</v>
      </c>
      <c r="P3494" t="s">
        <v>52</v>
      </c>
      <c r="Q3494" t="s">
        <v>2563</v>
      </c>
      <c r="R3494" t="s">
        <v>235</v>
      </c>
      <c r="S3494" t="s">
        <v>89</v>
      </c>
      <c r="T3494" t="s">
        <v>131</v>
      </c>
      <c r="U3494" t="s">
        <v>237</v>
      </c>
      <c r="V3494" t="s">
        <v>130</v>
      </c>
      <c r="W3494" t="s">
        <v>412</v>
      </c>
      <c r="X3494" t="s">
        <v>98</v>
      </c>
      <c r="Y3494" t="s">
        <v>438</v>
      </c>
      <c r="Z3494" t="s">
        <v>199</v>
      </c>
      <c r="AA3494" t="s">
        <v>46</v>
      </c>
      <c r="AB3494" t="s">
        <v>47</v>
      </c>
      <c r="AC3494" t="s">
        <v>120</v>
      </c>
      <c r="AD3494" t="s">
        <v>320</v>
      </c>
      <c r="AE3494" t="s">
        <v>149</v>
      </c>
      <c r="AF3494" t="s">
        <v>66</v>
      </c>
      <c r="AG3494" t="s">
        <v>267</v>
      </c>
      <c r="AH3494" t="s">
        <v>122</v>
      </c>
      <c r="AI3494" t="s">
        <v>81</v>
      </c>
      <c r="AJ3494" t="s">
        <v>1974</v>
      </c>
      <c r="AK3494" t="s">
        <v>88</v>
      </c>
      <c r="AL3494" t="s">
        <v>47</v>
      </c>
      <c r="AM3494" t="s">
        <v>51</v>
      </c>
      <c r="AN3494" t="s">
        <v>234</v>
      </c>
      <c r="AO3494" t="s">
        <v>59</v>
      </c>
    </row>
    <row r="3495" spans="1:41" hidden="1" x14ac:dyDescent="0.25">
      <c r="A3495" t="s">
        <v>14889</v>
      </c>
      <c r="B3495" t="s">
        <v>14890</v>
      </c>
      <c r="C3495" s="1" t="str">
        <f t="shared" si="220"/>
        <v>21:1063</v>
      </c>
      <c r="D3495" s="1" t="str">
        <f t="shared" si="221"/>
        <v>21:0124</v>
      </c>
      <c r="E3495" t="s">
        <v>14891</v>
      </c>
      <c r="F3495" t="s">
        <v>14892</v>
      </c>
      <c r="H3495">
        <v>50.7901691</v>
      </c>
      <c r="I3495">
        <v>-117.7548031</v>
      </c>
      <c r="J3495" s="1" t="str">
        <f t="shared" si="218"/>
        <v>NGR bulk stream sediment</v>
      </c>
      <c r="K3495" s="1" t="str">
        <f t="shared" si="219"/>
        <v>&lt;177 micron (NGR)</v>
      </c>
      <c r="L3495">
        <v>28</v>
      </c>
      <c r="M3495" t="s">
        <v>280</v>
      </c>
      <c r="N3495">
        <v>469</v>
      </c>
      <c r="O3495" t="s">
        <v>99</v>
      </c>
      <c r="P3495" t="s">
        <v>51</v>
      </c>
      <c r="Q3495" t="s">
        <v>832</v>
      </c>
      <c r="R3495" t="s">
        <v>439</v>
      </c>
      <c r="S3495" t="s">
        <v>237</v>
      </c>
      <c r="T3495" t="s">
        <v>80</v>
      </c>
      <c r="U3495" t="s">
        <v>386</v>
      </c>
      <c r="V3495" t="s">
        <v>60</v>
      </c>
      <c r="W3495" t="s">
        <v>412</v>
      </c>
      <c r="X3495" t="s">
        <v>58</v>
      </c>
      <c r="Y3495" t="s">
        <v>121</v>
      </c>
      <c r="Z3495" t="s">
        <v>56</v>
      </c>
      <c r="AA3495" t="s">
        <v>46</v>
      </c>
      <c r="AB3495" t="s">
        <v>61</v>
      </c>
      <c r="AC3495" t="s">
        <v>236</v>
      </c>
      <c r="AD3495" t="s">
        <v>559</v>
      </c>
      <c r="AE3495" t="s">
        <v>110</v>
      </c>
      <c r="AF3495" t="s">
        <v>2152</v>
      </c>
      <c r="AG3495" t="s">
        <v>2043</v>
      </c>
      <c r="AH3495" t="s">
        <v>63</v>
      </c>
      <c r="AI3495" t="s">
        <v>110</v>
      </c>
      <c r="AJ3495" t="s">
        <v>127</v>
      </c>
      <c r="AK3495" t="s">
        <v>73</v>
      </c>
      <c r="AL3495" t="s">
        <v>47</v>
      </c>
      <c r="AM3495" t="s">
        <v>47</v>
      </c>
      <c r="AN3495" t="s">
        <v>196</v>
      </c>
      <c r="AO3495" t="s">
        <v>267</v>
      </c>
    </row>
    <row r="3496" spans="1:41" hidden="1" x14ac:dyDescent="0.25">
      <c r="A3496" t="s">
        <v>14893</v>
      </c>
      <c r="B3496" t="s">
        <v>14894</v>
      </c>
      <c r="C3496" s="1" t="str">
        <f t="shared" si="220"/>
        <v>21:1063</v>
      </c>
      <c r="D3496" s="1" t="str">
        <f t="shared" si="221"/>
        <v>21:0124</v>
      </c>
      <c r="E3496" t="s">
        <v>14891</v>
      </c>
      <c r="F3496" t="s">
        <v>14895</v>
      </c>
      <c r="H3496">
        <v>50.7901691</v>
      </c>
      <c r="I3496">
        <v>-117.7548031</v>
      </c>
      <c r="J3496" s="1" t="str">
        <f t="shared" si="218"/>
        <v>NGR bulk stream sediment</v>
      </c>
      <c r="K3496" s="1" t="str">
        <f t="shared" si="219"/>
        <v>&lt;177 micron (NGR)</v>
      </c>
      <c r="L3496">
        <v>28</v>
      </c>
      <c r="M3496" t="s">
        <v>288</v>
      </c>
      <c r="N3496">
        <v>470</v>
      </c>
      <c r="O3496" t="s">
        <v>99</v>
      </c>
      <c r="P3496" t="s">
        <v>85</v>
      </c>
      <c r="Q3496" t="s">
        <v>662</v>
      </c>
      <c r="R3496" t="s">
        <v>274</v>
      </c>
      <c r="S3496" t="s">
        <v>438</v>
      </c>
      <c r="T3496" t="s">
        <v>187</v>
      </c>
      <c r="U3496" t="s">
        <v>386</v>
      </c>
      <c r="V3496" t="s">
        <v>164</v>
      </c>
      <c r="W3496" t="s">
        <v>111</v>
      </c>
      <c r="X3496" t="s">
        <v>330</v>
      </c>
      <c r="Y3496" t="s">
        <v>126</v>
      </c>
      <c r="Z3496" t="s">
        <v>56</v>
      </c>
      <c r="AA3496" t="s">
        <v>46</v>
      </c>
      <c r="AB3496" t="s">
        <v>61</v>
      </c>
      <c r="AC3496" t="s">
        <v>667</v>
      </c>
      <c r="AD3496" t="s">
        <v>457</v>
      </c>
      <c r="AE3496" t="s">
        <v>110</v>
      </c>
      <c r="AF3496" t="s">
        <v>217</v>
      </c>
      <c r="AG3496" t="s">
        <v>58</v>
      </c>
      <c r="AH3496" t="s">
        <v>139</v>
      </c>
      <c r="AI3496" t="s">
        <v>110</v>
      </c>
      <c r="AJ3496" t="s">
        <v>127</v>
      </c>
      <c r="AK3496" t="s">
        <v>412</v>
      </c>
      <c r="AL3496" t="s">
        <v>47</v>
      </c>
      <c r="AM3496" t="s">
        <v>122</v>
      </c>
      <c r="AN3496" t="s">
        <v>1304</v>
      </c>
      <c r="AO3496" t="s">
        <v>127</v>
      </c>
    </row>
    <row r="3497" spans="1:41" hidden="1" x14ac:dyDescent="0.25">
      <c r="A3497" t="s">
        <v>14896</v>
      </c>
      <c r="B3497" t="s">
        <v>14897</v>
      </c>
      <c r="C3497" s="1" t="str">
        <f t="shared" si="220"/>
        <v>21:1063</v>
      </c>
      <c r="D3497" s="1" t="str">
        <f t="shared" si="221"/>
        <v>21:0124</v>
      </c>
      <c r="E3497" t="s">
        <v>14898</v>
      </c>
      <c r="F3497" t="s">
        <v>14899</v>
      </c>
      <c r="H3497">
        <v>50.756971</v>
      </c>
      <c r="I3497">
        <v>-117.8344477</v>
      </c>
      <c r="J3497" s="1" t="str">
        <f t="shared" si="218"/>
        <v>NGR bulk stream sediment</v>
      </c>
      <c r="K3497" s="1" t="str">
        <f t="shared" si="219"/>
        <v>&lt;177 micron (NGR)</v>
      </c>
      <c r="L3497">
        <v>28</v>
      </c>
      <c r="M3497" t="s">
        <v>117</v>
      </c>
      <c r="N3497">
        <v>471</v>
      </c>
      <c r="O3497" t="s">
        <v>88</v>
      </c>
      <c r="P3497" t="s">
        <v>73</v>
      </c>
      <c r="Q3497" t="s">
        <v>1121</v>
      </c>
      <c r="R3497" t="s">
        <v>185</v>
      </c>
      <c r="S3497" t="s">
        <v>190</v>
      </c>
      <c r="T3497" t="s">
        <v>358</v>
      </c>
      <c r="U3497" t="s">
        <v>1121</v>
      </c>
      <c r="V3497" t="s">
        <v>130</v>
      </c>
      <c r="W3497" t="s">
        <v>188</v>
      </c>
      <c r="X3497" t="s">
        <v>47</v>
      </c>
      <c r="Y3497" t="s">
        <v>49</v>
      </c>
      <c r="Z3497" t="s">
        <v>56</v>
      </c>
      <c r="AA3497" t="s">
        <v>122</v>
      </c>
      <c r="AB3497" t="s">
        <v>61</v>
      </c>
      <c r="AC3497" t="s">
        <v>146</v>
      </c>
      <c r="AD3497" t="s">
        <v>186</v>
      </c>
      <c r="AE3497" t="s">
        <v>62</v>
      </c>
      <c r="AF3497" t="s">
        <v>945</v>
      </c>
      <c r="AG3497" t="s">
        <v>336</v>
      </c>
      <c r="AH3497" t="s">
        <v>174</v>
      </c>
      <c r="AI3497" t="s">
        <v>46</v>
      </c>
      <c r="AJ3497" t="s">
        <v>437</v>
      </c>
      <c r="AK3497" t="s">
        <v>63</v>
      </c>
      <c r="AL3497" t="s">
        <v>47</v>
      </c>
      <c r="AM3497" t="s">
        <v>47</v>
      </c>
      <c r="AN3497" t="s">
        <v>65</v>
      </c>
      <c r="AO3497" t="s">
        <v>73</v>
      </c>
    </row>
    <row r="3498" spans="1:41" hidden="1" x14ac:dyDescent="0.25">
      <c r="A3498" t="s">
        <v>14900</v>
      </c>
      <c r="B3498" t="s">
        <v>14901</v>
      </c>
      <c r="C3498" s="1" t="str">
        <f t="shared" si="220"/>
        <v>21:1063</v>
      </c>
      <c r="D3498" s="1" t="str">
        <f t="shared" si="221"/>
        <v>21:0124</v>
      </c>
      <c r="E3498" t="s">
        <v>14902</v>
      </c>
      <c r="F3498" t="s">
        <v>14903</v>
      </c>
      <c r="H3498">
        <v>50.765919699999998</v>
      </c>
      <c r="I3498">
        <v>-117.8393995</v>
      </c>
      <c r="J3498" s="1" t="str">
        <f t="shared" si="218"/>
        <v>NGR bulk stream sediment</v>
      </c>
      <c r="K3498" s="1" t="str">
        <f t="shared" si="219"/>
        <v>&lt;177 micron (NGR)</v>
      </c>
      <c r="L3498">
        <v>28</v>
      </c>
      <c r="M3498" t="s">
        <v>136</v>
      </c>
      <c r="N3498">
        <v>472</v>
      </c>
      <c r="O3498" t="s">
        <v>55</v>
      </c>
      <c r="P3498" t="s">
        <v>122</v>
      </c>
      <c r="Q3498" t="s">
        <v>915</v>
      </c>
      <c r="R3498" t="s">
        <v>412</v>
      </c>
      <c r="S3498" t="s">
        <v>343</v>
      </c>
      <c r="T3498" t="s">
        <v>80</v>
      </c>
      <c r="U3498" t="s">
        <v>425</v>
      </c>
      <c r="V3498" t="s">
        <v>105</v>
      </c>
      <c r="W3498" t="s">
        <v>227</v>
      </c>
      <c r="X3498" t="s">
        <v>122</v>
      </c>
      <c r="Y3498" t="s">
        <v>243</v>
      </c>
      <c r="Z3498" t="s">
        <v>56</v>
      </c>
      <c r="AA3498" t="s">
        <v>51</v>
      </c>
      <c r="AB3498" t="s">
        <v>174</v>
      </c>
      <c r="AC3498" t="s">
        <v>226</v>
      </c>
      <c r="AD3498" t="s">
        <v>243</v>
      </c>
      <c r="AE3498" t="s">
        <v>62</v>
      </c>
      <c r="AF3498" t="s">
        <v>66</v>
      </c>
      <c r="AG3498" t="s">
        <v>365</v>
      </c>
      <c r="AH3498" t="s">
        <v>64</v>
      </c>
      <c r="AI3498" t="s">
        <v>87</v>
      </c>
      <c r="AJ3498" t="s">
        <v>129</v>
      </c>
      <c r="AK3498" t="s">
        <v>257</v>
      </c>
      <c r="AL3498" t="s">
        <v>47</v>
      </c>
      <c r="AM3498" t="s">
        <v>47</v>
      </c>
      <c r="AN3498" t="s">
        <v>543</v>
      </c>
      <c r="AO3498" t="s">
        <v>217</v>
      </c>
    </row>
    <row r="3499" spans="1:41" hidden="1" x14ac:dyDescent="0.25">
      <c r="A3499" t="s">
        <v>14904</v>
      </c>
      <c r="B3499" t="s">
        <v>14905</v>
      </c>
      <c r="C3499" s="1" t="str">
        <f t="shared" si="220"/>
        <v>21:1063</v>
      </c>
      <c r="D3499" s="1" t="str">
        <f t="shared" si="221"/>
        <v>21:0124</v>
      </c>
      <c r="E3499" t="s">
        <v>14906</v>
      </c>
      <c r="F3499" t="s">
        <v>14907</v>
      </c>
      <c r="H3499">
        <v>50.767884899999999</v>
      </c>
      <c r="I3499">
        <v>-117.83247179999999</v>
      </c>
      <c r="J3499" s="1" t="str">
        <f t="shared" si="218"/>
        <v>NGR bulk stream sediment</v>
      </c>
      <c r="K3499" s="1" t="str">
        <f t="shared" si="219"/>
        <v>&lt;177 micron (NGR)</v>
      </c>
      <c r="L3499">
        <v>28</v>
      </c>
      <c r="M3499" t="s">
        <v>157</v>
      </c>
      <c r="N3499">
        <v>473</v>
      </c>
      <c r="O3499" t="s">
        <v>269</v>
      </c>
      <c r="P3499" t="s">
        <v>51</v>
      </c>
      <c r="Q3499" t="s">
        <v>119</v>
      </c>
      <c r="R3499" t="s">
        <v>351</v>
      </c>
      <c r="S3499" t="s">
        <v>329</v>
      </c>
      <c r="T3499" t="s">
        <v>145</v>
      </c>
      <c r="U3499" t="s">
        <v>207</v>
      </c>
      <c r="V3499" t="s">
        <v>102</v>
      </c>
      <c r="W3499" t="s">
        <v>164</v>
      </c>
      <c r="X3499" t="s">
        <v>51</v>
      </c>
      <c r="Y3499" t="s">
        <v>160</v>
      </c>
      <c r="Z3499" t="s">
        <v>56</v>
      </c>
      <c r="AA3499" t="s">
        <v>73</v>
      </c>
      <c r="AB3499" t="s">
        <v>57</v>
      </c>
      <c r="AC3499" t="s">
        <v>559</v>
      </c>
      <c r="AD3499" t="s">
        <v>236</v>
      </c>
      <c r="AE3499" t="s">
        <v>47</v>
      </c>
      <c r="AF3499" t="s">
        <v>55</v>
      </c>
      <c r="AG3499" t="s">
        <v>96</v>
      </c>
      <c r="AH3499" t="s">
        <v>87</v>
      </c>
      <c r="AI3499" t="s">
        <v>174</v>
      </c>
      <c r="AJ3499" t="s">
        <v>58</v>
      </c>
      <c r="AK3499" t="s">
        <v>123</v>
      </c>
      <c r="AL3499" t="s">
        <v>47</v>
      </c>
      <c r="AM3499" t="s">
        <v>47</v>
      </c>
      <c r="AN3499" t="s">
        <v>65</v>
      </c>
      <c r="AO3499" t="s">
        <v>55</v>
      </c>
    </row>
    <row r="3500" spans="1:41" hidden="1" x14ac:dyDescent="0.25">
      <c r="A3500" t="s">
        <v>14908</v>
      </c>
      <c r="B3500" t="s">
        <v>14909</v>
      </c>
      <c r="C3500" s="1" t="str">
        <f t="shared" si="220"/>
        <v>21:1063</v>
      </c>
      <c r="D3500" s="1" t="str">
        <f t="shared" si="221"/>
        <v>21:0124</v>
      </c>
      <c r="E3500" t="s">
        <v>14910</v>
      </c>
      <c r="F3500" t="s">
        <v>14911</v>
      </c>
      <c r="H3500">
        <v>50.794707199999998</v>
      </c>
      <c r="I3500">
        <v>-117.8891222</v>
      </c>
      <c r="J3500" s="1" t="str">
        <f t="shared" si="218"/>
        <v>NGR bulk stream sediment</v>
      </c>
      <c r="K3500" s="1" t="str">
        <f t="shared" si="219"/>
        <v>&lt;177 micron (NGR)</v>
      </c>
      <c r="L3500">
        <v>28</v>
      </c>
      <c r="M3500" t="s">
        <v>170</v>
      </c>
      <c r="N3500">
        <v>474</v>
      </c>
      <c r="O3500" t="s">
        <v>1341</v>
      </c>
      <c r="P3500" t="s">
        <v>144</v>
      </c>
      <c r="Q3500" t="s">
        <v>468</v>
      </c>
      <c r="R3500" t="s">
        <v>130</v>
      </c>
      <c r="S3500" t="s">
        <v>226</v>
      </c>
      <c r="T3500" t="s">
        <v>197</v>
      </c>
      <c r="U3500" t="s">
        <v>207</v>
      </c>
      <c r="V3500" t="s">
        <v>79</v>
      </c>
      <c r="W3500" t="s">
        <v>227</v>
      </c>
      <c r="X3500" t="s">
        <v>330</v>
      </c>
      <c r="Y3500" t="s">
        <v>329</v>
      </c>
      <c r="Z3500" t="s">
        <v>56</v>
      </c>
      <c r="AA3500" t="s">
        <v>47</v>
      </c>
      <c r="AB3500" t="s">
        <v>149</v>
      </c>
      <c r="AC3500" t="s">
        <v>344</v>
      </c>
      <c r="AD3500" t="s">
        <v>554</v>
      </c>
      <c r="AE3500" t="s">
        <v>87</v>
      </c>
      <c r="AF3500" t="s">
        <v>209</v>
      </c>
      <c r="AG3500" t="s">
        <v>58</v>
      </c>
      <c r="AH3500" t="s">
        <v>185</v>
      </c>
      <c r="AI3500" t="s">
        <v>61</v>
      </c>
      <c r="AJ3500" t="s">
        <v>76</v>
      </c>
      <c r="AK3500" t="s">
        <v>227</v>
      </c>
      <c r="AL3500" t="s">
        <v>47</v>
      </c>
      <c r="AM3500" t="s">
        <v>122</v>
      </c>
      <c r="AN3500" t="s">
        <v>568</v>
      </c>
      <c r="AO3500" t="s">
        <v>108</v>
      </c>
    </row>
    <row r="3501" spans="1:41" hidden="1" x14ac:dyDescent="0.25">
      <c r="A3501" t="s">
        <v>14912</v>
      </c>
      <c r="B3501" t="s">
        <v>14913</v>
      </c>
      <c r="C3501" s="1" t="str">
        <f t="shared" si="220"/>
        <v>21:1063</v>
      </c>
      <c r="D3501" s="1" t="str">
        <f t="shared" si="221"/>
        <v>21:0124</v>
      </c>
      <c r="E3501" t="s">
        <v>14914</v>
      </c>
      <c r="F3501" t="s">
        <v>14915</v>
      </c>
      <c r="H3501">
        <v>50.770947100000001</v>
      </c>
      <c r="I3501">
        <v>-117.9306787</v>
      </c>
      <c r="J3501" s="1" t="str">
        <f t="shared" si="218"/>
        <v>NGR bulk stream sediment</v>
      </c>
      <c r="K3501" s="1" t="str">
        <f t="shared" si="219"/>
        <v>&lt;177 micron (NGR)</v>
      </c>
      <c r="L3501">
        <v>28</v>
      </c>
      <c r="M3501" t="s">
        <v>180</v>
      </c>
      <c r="N3501">
        <v>475</v>
      </c>
      <c r="O3501" t="s">
        <v>59</v>
      </c>
      <c r="P3501" t="s">
        <v>99</v>
      </c>
      <c r="Q3501" t="s">
        <v>684</v>
      </c>
      <c r="R3501" t="s">
        <v>61</v>
      </c>
      <c r="S3501" t="s">
        <v>532</v>
      </c>
      <c r="T3501" t="s">
        <v>99</v>
      </c>
      <c r="U3501" t="s">
        <v>431</v>
      </c>
      <c r="V3501" t="s">
        <v>78</v>
      </c>
      <c r="W3501" t="s">
        <v>282</v>
      </c>
      <c r="X3501" t="s">
        <v>51</v>
      </c>
      <c r="Y3501" t="s">
        <v>358</v>
      </c>
      <c r="Z3501" t="s">
        <v>56</v>
      </c>
      <c r="AA3501" t="s">
        <v>51</v>
      </c>
      <c r="AB3501" t="s">
        <v>198</v>
      </c>
      <c r="AC3501" t="s">
        <v>250</v>
      </c>
      <c r="AD3501" t="s">
        <v>160</v>
      </c>
      <c r="AE3501" t="s">
        <v>149</v>
      </c>
      <c r="AF3501" t="s">
        <v>108</v>
      </c>
      <c r="AG3501" t="s">
        <v>52</v>
      </c>
      <c r="AH3501" t="s">
        <v>46</v>
      </c>
      <c r="AI3501" t="s">
        <v>149</v>
      </c>
      <c r="AJ3501" t="s">
        <v>58</v>
      </c>
      <c r="AK3501" t="s">
        <v>164</v>
      </c>
      <c r="AL3501" t="s">
        <v>47</v>
      </c>
      <c r="AM3501" t="s">
        <v>47</v>
      </c>
      <c r="AN3501" t="s">
        <v>65</v>
      </c>
      <c r="AO3501" t="s">
        <v>330</v>
      </c>
    </row>
    <row r="3502" spans="1:41" hidden="1" x14ac:dyDescent="0.25">
      <c r="A3502" t="s">
        <v>14916</v>
      </c>
      <c r="B3502" t="s">
        <v>14917</v>
      </c>
      <c r="C3502" s="1" t="str">
        <f t="shared" si="220"/>
        <v>21:1063</v>
      </c>
      <c r="D3502" s="1" t="str">
        <f t="shared" si="221"/>
        <v>21:0124</v>
      </c>
      <c r="E3502" t="s">
        <v>14918</v>
      </c>
      <c r="F3502" t="s">
        <v>14919</v>
      </c>
      <c r="H3502">
        <v>50.654904500000001</v>
      </c>
      <c r="I3502">
        <v>-117.7711484</v>
      </c>
      <c r="J3502" s="1" t="str">
        <f t="shared" si="218"/>
        <v>NGR bulk stream sediment</v>
      </c>
      <c r="K3502" s="1" t="str">
        <f t="shared" si="219"/>
        <v>&lt;177 micron (NGR)</v>
      </c>
      <c r="L3502">
        <v>28</v>
      </c>
      <c r="M3502" t="s">
        <v>195</v>
      </c>
      <c r="N3502">
        <v>476</v>
      </c>
      <c r="O3502" t="s">
        <v>62</v>
      </c>
      <c r="P3502" t="s">
        <v>137</v>
      </c>
      <c r="Q3502" t="s">
        <v>588</v>
      </c>
      <c r="R3502" t="s">
        <v>60</v>
      </c>
      <c r="S3502" t="s">
        <v>112</v>
      </c>
      <c r="T3502" t="s">
        <v>104</v>
      </c>
      <c r="U3502" t="s">
        <v>146</v>
      </c>
      <c r="V3502" t="s">
        <v>161</v>
      </c>
      <c r="W3502" t="s">
        <v>266</v>
      </c>
      <c r="X3502" t="s">
        <v>47</v>
      </c>
      <c r="Y3502" t="s">
        <v>175</v>
      </c>
      <c r="Z3502" t="s">
        <v>199</v>
      </c>
      <c r="AA3502" t="s">
        <v>46</v>
      </c>
      <c r="AB3502" t="s">
        <v>64</v>
      </c>
      <c r="AC3502" t="s">
        <v>162</v>
      </c>
      <c r="AD3502" t="s">
        <v>162</v>
      </c>
      <c r="AE3502" t="s">
        <v>380</v>
      </c>
      <c r="AF3502" t="s">
        <v>724</v>
      </c>
      <c r="AG3502" t="s">
        <v>142</v>
      </c>
      <c r="AH3502" t="s">
        <v>198</v>
      </c>
      <c r="AI3502" t="s">
        <v>54</v>
      </c>
      <c r="AJ3502" t="s">
        <v>164</v>
      </c>
      <c r="AK3502" t="s">
        <v>63</v>
      </c>
      <c r="AL3502" t="s">
        <v>47</v>
      </c>
      <c r="AM3502" t="s">
        <v>122</v>
      </c>
      <c r="AN3502" t="s">
        <v>695</v>
      </c>
      <c r="AO3502" t="s">
        <v>99</v>
      </c>
    </row>
    <row r="3503" spans="1:41" hidden="1" x14ac:dyDescent="0.25">
      <c r="A3503" t="s">
        <v>14920</v>
      </c>
      <c r="B3503" t="s">
        <v>14921</v>
      </c>
      <c r="C3503" s="1" t="str">
        <f t="shared" si="220"/>
        <v>21:1063</v>
      </c>
      <c r="D3503" s="1" t="str">
        <f t="shared" si="221"/>
        <v>21:0124</v>
      </c>
      <c r="E3503" t="s">
        <v>14922</v>
      </c>
      <c r="F3503" t="s">
        <v>14923</v>
      </c>
      <c r="H3503">
        <v>50.657009299999999</v>
      </c>
      <c r="I3503">
        <v>-117.73072190000001</v>
      </c>
      <c r="J3503" s="1" t="str">
        <f t="shared" si="218"/>
        <v>NGR bulk stream sediment</v>
      </c>
      <c r="K3503" s="1" t="str">
        <f t="shared" si="219"/>
        <v>&lt;177 micron (NGR)</v>
      </c>
      <c r="L3503">
        <v>28</v>
      </c>
      <c r="M3503" t="s">
        <v>205</v>
      </c>
      <c r="N3503">
        <v>477</v>
      </c>
      <c r="O3503" t="s">
        <v>198</v>
      </c>
      <c r="P3503" t="s">
        <v>103</v>
      </c>
      <c r="Q3503" t="s">
        <v>417</v>
      </c>
      <c r="R3503" t="s">
        <v>73</v>
      </c>
      <c r="S3503" t="s">
        <v>59</v>
      </c>
      <c r="T3503" t="s">
        <v>145</v>
      </c>
      <c r="U3503" t="s">
        <v>554</v>
      </c>
      <c r="V3503" t="s">
        <v>63</v>
      </c>
      <c r="W3503" t="s">
        <v>72</v>
      </c>
      <c r="X3503" t="s">
        <v>46</v>
      </c>
      <c r="Y3503" t="s">
        <v>127</v>
      </c>
      <c r="Z3503" t="s">
        <v>199</v>
      </c>
      <c r="AA3503" t="s">
        <v>47</v>
      </c>
      <c r="AB3503" t="s">
        <v>174</v>
      </c>
      <c r="AC3503" t="s">
        <v>197</v>
      </c>
      <c r="AD3503" t="s">
        <v>49</v>
      </c>
      <c r="AE3503" t="s">
        <v>380</v>
      </c>
      <c r="AF3503" t="s">
        <v>352</v>
      </c>
      <c r="AG3503" t="s">
        <v>79</v>
      </c>
      <c r="AH3503" t="s">
        <v>62</v>
      </c>
      <c r="AI3503" t="s">
        <v>198</v>
      </c>
      <c r="AJ3503" t="s">
        <v>125</v>
      </c>
      <c r="AK3503" t="s">
        <v>61</v>
      </c>
      <c r="AL3503" t="s">
        <v>47</v>
      </c>
      <c r="AM3503" t="s">
        <v>47</v>
      </c>
      <c r="AN3503" t="s">
        <v>65</v>
      </c>
      <c r="AO3503" t="s">
        <v>209</v>
      </c>
    </row>
    <row r="3504" spans="1:41" hidden="1" x14ac:dyDescent="0.25">
      <c r="A3504" t="s">
        <v>14924</v>
      </c>
      <c r="B3504" t="s">
        <v>14925</v>
      </c>
      <c r="C3504" s="1" t="str">
        <f t="shared" si="220"/>
        <v>21:1063</v>
      </c>
      <c r="D3504" s="1" t="str">
        <f t="shared" si="221"/>
        <v>21:0124</v>
      </c>
      <c r="E3504" t="s">
        <v>14926</v>
      </c>
      <c r="F3504" t="s">
        <v>14927</v>
      </c>
      <c r="H3504">
        <v>50.581572700000002</v>
      </c>
      <c r="I3504">
        <v>-117.7404834</v>
      </c>
      <c r="J3504" s="1" t="str">
        <f t="shared" si="218"/>
        <v>NGR bulk stream sediment</v>
      </c>
      <c r="K3504" s="1" t="str">
        <f t="shared" si="219"/>
        <v>&lt;177 micron (NGR)</v>
      </c>
      <c r="L3504">
        <v>28</v>
      </c>
      <c r="M3504" t="s">
        <v>214</v>
      </c>
      <c r="N3504">
        <v>478</v>
      </c>
      <c r="O3504" t="s">
        <v>3546</v>
      </c>
      <c r="P3504" t="s">
        <v>3546</v>
      </c>
      <c r="Q3504" t="s">
        <v>3546</v>
      </c>
      <c r="R3504" t="s">
        <v>3546</v>
      </c>
      <c r="S3504" t="s">
        <v>3546</v>
      </c>
      <c r="T3504" t="s">
        <v>3546</v>
      </c>
      <c r="U3504" t="s">
        <v>3546</v>
      </c>
      <c r="V3504" t="s">
        <v>3546</v>
      </c>
      <c r="W3504" t="s">
        <v>3546</v>
      </c>
      <c r="X3504" t="s">
        <v>3546</v>
      </c>
      <c r="Y3504" t="s">
        <v>3546</v>
      </c>
      <c r="Z3504" t="s">
        <v>3546</v>
      </c>
      <c r="AA3504" t="s">
        <v>3546</v>
      </c>
      <c r="AB3504" t="s">
        <v>3546</v>
      </c>
      <c r="AC3504" t="s">
        <v>3546</v>
      </c>
      <c r="AD3504" t="s">
        <v>3546</v>
      </c>
      <c r="AE3504" t="s">
        <v>3546</v>
      </c>
      <c r="AF3504" t="s">
        <v>3546</v>
      </c>
      <c r="AG3504" t="s">
        <v>3546</v>
      </c>
      <c r="AH3504" t="s">
        <v>3546</v>
      </c>
      <c r="AI3504" t="s">
        <v>3546</v>
      </c>
      <c r="AJ3504" t="s">
        <v>3546</v>
      </c>
      <c r="AK3504" t="s">
        <v>3546</v>
      </c>
      <c r="AL3504" t="s">
        <v>3546</v>
      </c>
      <c r="AM3504" t="s">
        <v>3546</v>
      </c>
      <c r="AN3504" t="s">
        <v>3546</v>
      </c>
      <c r="AO3504" t="s">
        <v>3546</v>
      </c>
    </row>
    <row r="3505" spans="1:41" hidden="1" x14ac:dyDescent="0.25">
      <c r="A3505" t="s">
        <v>14928</v>
      </c>
      <c r="B3505" t="s">
        <v>14929</v>
      </c>
      <c r="C3505" s="1" t="str">
        <f t="shared" si="220"/>
        <v>21:1063</v>
      </c>
      <c r="D3505" s="1" t="str">
        <f t="shared" si="221"/>
        <v>21:0124</v>
      </c>
      <c r="E3505" t="s">
        <v>14930</v>
      </c>
      <c r="F3505" t="s">
        <v>14931</v>
      </c>
      <c r="H3505">
        <v>50.600125300000002</v>
      </c>
      <c r="I3505">
        <v>-117.7885208</v>
      </c>
      <c r="J3505" s="1" t="str">
        <f t="shared" si="218"/>
        <v>NGR bulk stream sediment</v>
      </c>
      <c r="K3505" s="1" t="str">
        <f t="shared" si="219"/>
        <v>&lt;177 micron (NGR)</v>
      </c>
      <c r="L3505">
        <v>28</v>
      </c>
      <c r="M3505" t="s">
        <v>223</v>
      </c>
      <c r="N3505">
        <v>479</v>
      </c>
      <c r="O3505" t="s">
        <v>53</v>
      </c>
      <c r="P3505" t="s">
        <v>47</v>
      </c>
      <c r="Q3505" t="s">
        <v>548</v>
      </c>
      <c r="R3505" t="s">
        <v>128</v>
      </c>
      <c r="S3505" t="s">
        <v>106</v>
      </c>
      <c r="T3505" t="s">
        <v>85</v>
      </c>
      <c r="U3505" t="s">
        <v>144</v>
      </c>
      <c r="V3505" t="s">
        <v>87</v>
      </c>
      <c r="W3505" t="s">
        <v>130</v>
      </c>
      <c r="X3505" t="s">
        <v>137</v>
      </c>
      <c r="Y3505" t="s">
        <v>165</v>
      </c>
      <c r="Z3505" t="s">
        <v>56</v>
      </c>
      <c r="AA3505" t="s">
        <v>46</v>
      </c>
      <c r="AB3505" t="s">
        <v>164</v>
      </c>
      <c r="AC3505" t="s">
        <v>66</v>
      </c>
      <c r="AD3505" t="s">
        <v>829</v>
      </c>
      <c r="AE3505" t="s">
        <v>380</v>
      </c>
      <c r="AF3505" t="s">
        <v>55</v>
      </c>
      <c r="AG3505" t="s">
        <v>103</v>
      </c>
      <c r="AH3505" t="s">
        <v>235</v>
      </c>
      <c r="AI3505" t="s">
        <v>57</v>
      </c>
      <c r="AJ3505" t="s">
        <v>188</v>
      </c>
      <c r="AK3505" t="s">
        <v>85</v>
      </c>
      <c r="AL3505" t="s">
        <v>47</v>
      </c>
      <c r="AM3505" t="s">
        <v>47</v>
      </c>
      <c r="AN3505" t="s">
        <v>533</v>
      </c>
      <c r="AO3505" t="s">
        <v>82</v>
      </c>
    </row>
    <row r="3506" spans="1:41" hidden="1" x14ac:dyDescent="0.25">
      <c r="A3506" t="s">
        <v>14932</v>
      </c>
      <c r="B3506" t="s">
        <v>14933</v>
      </c>
      <c r="C3506" s="1" t="str">
        <f t="shared" si="220"/>
        <v>21:1063</v>
      </c>
      <c r="D3506" s="1" t="str">
        <f t="shared" si="221"/>
        <v>21:0124</v>
      </c>
      <c r="E3506" t="s">
        <v>14934</v>
      </c>
      <c r="F3506" t="s">
        <v>14935</v>
      </c>
      <c r="H3506">
        <v>50.5964654</v>
      </c>
      <c r="I3506">
        <v>-117.7911017</v>
      </c>
      <c r="J3506" s="1" t="str">
        <f t="shared" si="218"/>
        <v>NGR bulk stream sediment</v>
      </c>
      <c r="K3506" s="1" t="str">
        <f t="shared" si="219"/>
        <v>&lt;177 micron (NGR)</v>
      </c>
      <c r="L3506">
        <v>28</v>
      </c>
      <c r="M3506" t="s">
        <v>233</v>
      </c>
      <c r="N3506">
        <v>480</v>
      </c>
      <c r="O3506" t="s">
        <v>62</v>
      </c>
      <c r="P3506" t="s">
        <v>47</v>
      </c>
      <c r="Q3506" t="s">
        <v>234</v>
      </c>
      <c r="R3506" t="s">
        <v>128</v>
      </c>
      <c r="S3506" t="s">
        <v>83</v>
      </c>
      <c r="T3506" t="s">
        <v>76</v>
      </c>
      <c r="U3506" t="s">
        <v>667</v>
      </c>
      <c r="V3506" t="s">
        <v>57</v>
      </c>
      <c r="W3506" t="s">
        <v>228</v>
      </c>
      <c r="X3506" t="s">
        <v>76</v>
      </c>
      <c r="Y3506" t="s">
        <v>187</v>
      </c>
      <c r="Z3506" t="s">
        <v>56</v>
      </c>
      <c r="AA3506" t="s">
        <v>46</v>
      </c>
      <c r="AB3506" t="s">
        <v>122</v>
      </c>
      <c r="AC3506" t="s">
        <v>59</v>
      </c>
      <c r="AD3506" t="s">
        <v>241</v>
      </c>
      <c r="AE3506" t="s">
        <v>380</v>
      </c>
      <c r="AF3506" t="s">
        <v>55</v>
      </c>
      <c r="AG3506" t="s">
        <v>437</v>
      </c>
      <c r="AH3506" t="s">
        <v>47</v>
      </c>
      <c r="AI3506" t="s">
        <v>57</v>
      </c>
      <c r="AJ3506" t="s">
        <v>330</v>
      </c>
      <c r="AK3506" t="s">
        <v>108</v>
      </c>
      <c r="AL3506" t="s">
        <v>47</v>
      </c>
      <c r="AM3506" t="s">
        <v>47</v>
      </c>
      <c r="AN3506" t="s">
        <v>2563</v>
      </c>
      <c r="AO3506" t="s">
        <v>73</v>
      </c>
    </row>
    <row r="3507" spans="1:41" hidden="1" x14ac:dyDescent="0.25">
      <c r="A3507" t="s">
        <v>14936</v>
      </c>
      <c r="B3507" t="s">
        <v>14937</v>
      </c>
      <c r="C3507" s="1" t="str">
        <f t="shared" si="220"/>
        <v>21:1063</v>
      </c>
      <c r="D3507" s="1" t="str">
        <f t="shared" si="221"/>
        <v>21:0124</v>
      </c>
      <c r="E3507" t="s">
        <v>14938</v>
      </c>
      <c r="F3507" t="s">
        <v>14939</v>
      </c>
      <c r="H3507">
        <v>50.569727999999998</v>
      </c>
      <c r="I3507">
        <v>-117.7709832</v>
      </c>
      <c r="J3507" s="1" t="str">
        <f t="shared" si="218"/>
        <v>NGR bulk stream sediment</v>
      </c>
      <c r="K3507" s="1" t="str">
        <f t="shared" si="219"/>
        <v>&lt;177 micron (NGR)</v>
      </c>
      <c r="L3507">
        <v>28</v>
      </c>
      <c r="M3507" t="s">
        <v>248</v>
      </c>
      <c r="N3507">
        <v>481</v>
      </c>
      <c r="O3507" t="s">
        <v>62</v>
      </c>
      <c r="P3507" t="s">
        <v>73</v>
      </c>
      <c r="Q3507" t="s">
        <v>920</v>
      </c>
      <c r="R3507" t="s">
        <v>200</v>
      </c>
      <c r="S3507" t="s">
        <v>145</v>
      </c>
      <c r="T3507" t="s">
        <v>131</v>
      </c>
      <c r="U3507" t="s">
        <v>463</v>
      </c>
      <c r="V3507" t="s">
        <v>54</v>
      </c>
      <c r="W3507" t="s">
        <v>271</v>
      </c>
      <c r="X3507" t="s">
        <v>122</v>
      </c>
      <c r="Y3507" t="s">
        <v>76</v>
      </c>
      <c r="Z3507" t="s">
        <v>56</v>
      </c>
      <c r="AA3507" t="s">
        <v>46</v>
      </c>
      <c r="AB3507" t="s">
        <v>125</v>
      </c>
      <c r="AC3507" t="s">
        <v>482</v>
      </c>
      <c r="AD3507" t="s">
        <v>306</v>
      </c>
      <c r="AE3507" t="s">
        <v>380</v>
      </c>
      <c r="AF3507" t="s">
        <v>2295</v>
      </c>
      <c r="AG3507" t="s">
        <v>164</v>
      </c>
      <c r="AH3507" t="s">
        <v>53</v>
      </c>
      <c r="AI3507" t="s">
        <v>54</v>
      </c>
      <c r="AJ3507" t="s">
        <v>110</v>
      </c>
      <c r="AK3507" t="s">
        <v>109</v>
      </c>
      <c r="AL3507" t="s">
        <v>47</v>
      </c>
      <c r="AM3507" t="s">
        <v>47</v>
      </c>
      <c r="AN3507" t="s">
        <v>695</v>
      </c>
      <c r="AO3507" t="s">
        <v>330</v>
      </c>
    </row>
    <row r="3508" spans="1:41" hidden="1" x14ac:dyDescent="0.25">
      <c r="A3508" t="s">
        <v>14940</v>
      </c>
      <c r="B3508" t="s">
        <v>14941</v>
      </c>
      <c r="C3508" s="1" t="str">
        <f t="shared" si="220"/>
        <v>21:1063</v>
      </c>
      <c r="D3508" s="1" t="str">
        <f t="shared" si="221"/>
        <v>21:0124</v>
      </c>
      <c r="E3508" t="s">
        <v>14942</v>
      </c>
      <c r="F3508" t="s">
        <v>14943</v>
      </c>
      <c r="H3508">
        <v>50.573780999999997</v>
      </c>
      <c r="I3508">
        <v>-117.6775444</v>
      </c>
      <c r="J3508" s="1" t="str">
        <f t="shared" si="218"/>
        <v>NGR bulk stream sediment</v>
      </c>
      <c r="K3508" s="1" t="str">
        <f t="shared" si="219"/>
        <v>&lt;177 micron (NGR)</v>
      </c>
      <c r="L3508">
        <v>28</v>
      </c>
      <c r="M3508" t="s">
        <v>256</v>
      </c>
      <c r="N3508">
        <v>482</v>
      </c>
      <c r="O3508" t="s">
        <v>101</v>
      </c>
      <c r="P3508" t="s">
        <v>225</v>
      </c>
      <c r="Q3508" t="s">
        <v>1106</v>
      </c>
      <c r="R3508" t="s">
        <v>209</v>
      </c>
      <c r="S3508" t="s">
        <v>80</v>
      </c>
      <c r="T3508" t="s">
        <v>58</v>
      </c>
      <c r="U3508" t="s">
        <v>269</v>
      </c>
      <c r="V3508" t="s">
        <v>174</v>
      </c>
      <c r="W3508" t="s">
        <v>47</v>
      </c>
      <c r="X3508" t="s">
        <v>51</v>
      </c>
      <c r="Y3508" t="s">
        <v>269</v>
      </c>
      <c r="Z3508" t="s">
        <v>56</v>
      </c>
      <c r="AA3508" t="s">
        <v>46</v>
      </c>
      <c r="AB3508" t="s">
        <v>173</v>
      </c>
      <c r="AC3508" t="s">
        <v>58</v>
      </c>
      <c r="AD3508" t="s">
        <v>350</v>
      </c>
      <c r="AE3508" t="s">
        <v>199</v>
      </c>
      <c r="AF3508" t="s">
        <v>188</v>
      </c>
      <c r="AG3508" t="s">
        <v>122</v>
      </c>
      <c r="AH3508" t="s">
        <v>87</v>
      </c>
      <c r="AI3508" t="s">
        <v>62</v>
      </c>
      <c r="AJ3508" t="s">
        <v>128</v>
      </c>
      <c r="AK3508" t="s">
        <v>175</v>
      </c>
      <c r="AL3508" t="s">
        <v>47</v>
      </c>
      <c r="AM3508" t="s">
        <v>47</v>
      </c>
      <c r="AN3508" t="s">
        <v>65</v>
      </c>
      <c r="AO3508" t="s">
        <v>58</v>
      </c>
    </row>
    <row r="3509" spans="1:41" hidden="1" x14ac:dyDescent="0.25">
      <c r="A3509" t="s">
        <v>14944</v>
      </c>
      <c r="B3509" t="s">
        <v>14945</v>
      </c>
      <c r="C3509" s="1" t="str">
        <f t="shared" si="220"/>
        <v>21:1063</v>
      </c>
      <c r="D3509" s="1" t="str">
        <f t="shared" si="221"/>
        <v>21:0124</v>
      </c>
      <c r="E3509" t="s">
        <v>14946</v>
      </c>
      <c r="F3509" t="s">
        <v>14947</v>
      </c>
      <c r="H3509">
        <v>50.573105599999998</v>
      </c>
      <c r="I3509">
        <v>-117.66992279999999</v>
      </c>
      <c r="J3509" s="1" t="str">
        <f t="shared" si="218"/>
        <v>NGR bulk stream sediment</v>
      </c>
      <c r="K3509" s="1" t="str">
        <f t="shared" si="219"/>
        <v>&lt;177 micron (NGR)</v>
      </c>
      <c r="L3509">
        <v>28</v>
      </c>
      <c r="M3509" t="s">
        <v>265</v>
      </c>
      <c r="N3509">
        <v>483</v>
      </c>
      <c r="O3509" t="s">
        <v>87</v>
      </c>
      <c r="P3509" t="s">
        <v>122</v>
      </c>
      <c r="Q3509" t="s">
        <v>548</v>
      </c>
      <c r="R3509" t="s">
        <v>58</v>
      </c>
      <c r="S3509" t="s">
        <v>165</v>
      </c>
      <c r="T3509" t="s">
        <v>50</v>
      </c>
      <c r="U3509" t="s">
        <v>358</v>
      </c>
      <c r="V3509" t="s">
        <v>46</v>
      </c>
      <c r="W3509" t="s">
        <v>60</v>
      </c>
      <c r="X3509" t="s">
        <v>103</v>
      </c>
      <c r="Y3509" t="s">
        <v>175</v>
      </c>
      <c r="Z3509" t="s">
        <v>56</v>
      </c>
      <c r="AA3509" t="s">
        <v>46</v>
      </c>
      <c r="AB3509" t="s">
        <v>173</v>
      </c>
      <c r="AC3509" t="s">
        <v>82</v>
      </c>
      <c r="AD3509" t="s">
        <v>343</v>
      </c>
      <c r="AE3509" t="s">
        <v>56</v>
      </c>
      <c r="AF3509" t="s">
        <v>76</v>
      </c>
      <c r="AG3509" t="s">
        <v>173</v>
      </c>
      <c r="AH3509" t="s">
        <v>46</v>
      </c>
      <c r="AI3509" t="s">
        <v>53</v>
      </c>
      <c r="AJ3509" t="s">
        <v>164</v>
      </c>
      <c r="AK3509" t="s">
        <v>76</v>
      </c>
      <c r="AL3509" t="s">
        <v>47</v>
      </c>
      <c r="AM3509" t="s">
        <v>47</v>
      </c>
      <c r="AN3509" t="s">
        <v>1121</v>
      </c>
      <c r="AO3509" t="s">
        <v>85</v>
      </c>
    </row>
    <row r="3510" spans="1:41" hidden="1" x14ac:dyDescent="0.25">
      <c r="A3510" t="s">
        <v>14948</v>
      </c>
      <c r="B3510" t="s">
        <v>14949</v>
      </c>
      <c r="C3510" s="1" t="str">
        <f t="shared" si="220"/>
        <v>21:1063</v>
      </c>
      <c r="D3510" s="1" t="str">
        <f t="shared" si="221"/>
        <v>21:0124</v>
      </c>
      <c r="E3510" t="s">
        <v>14950</v>
      </c>
      <c r="F3510" t="s">
        <v>14951</v>
      </c>
      <c r="H3510">
        <v>50.590770800000001</v>
      </c>
      <c r="I3510">
        <v>-117.6632791</v>
      </c>
      <c r="J3510" s="1" t="str">
        <f t="shared" si="218"/>
        <v>NGR bulk stream sediment</v>
      </c>
      <c r="K3510" s="1" t="str">
        <f t="shared" si="219"/>
        <v>&lt;177 micron (NGR)</v>
      </c>
      <c r="L3510">
        <v>29</v>
      </c>
      <c r="M3510" t="s">
        <v>45</v>
      </c>
      <c r="N3510">
        <v>484</v>
      </c>
      <c r="O3510" t="s">
        <v>110</v>
      </c>
      <c r="P3510" t="s">
        <v>290</v>
      </c>
      <c r="Q3510" t="s">
        <v>548</v>
      </c>
      <c r="R3510" t="s">
        <v>161</v>
      </c>
      <c r="S3510" t="s">
        <v>306</v>
      </c>
      <c r="T3510" t="s">
        <v>52</v>
      </c>
      <c r="U3510" t="s">
        <v>104</v>
      </c>
      <c r="V3510" t="s">
        <v>235</v>
      </c>
      <c r="W3510" t="s">
        <v>47</v>
      </c>
      <c r="X3510" t="s">
        <v>103</v>
      </c>
      <c r="Y3510" t="s">
        <v>82</v>
      </c>
      <c r="Z3510" t="s">
        <v>56</v>
      </c>
      <c r="AA3510" t="s">
        <v>46</v>
      </c>
      <c r="AB3510" t="s">
        <v>161</v>
      </c>
      <c r="AC3510" t="s">
        <v>58</v>
      </c>
      <c r="AD3510" t="s">
        <v>184</v>
      </c>
      <c r="AE3510" t="s">
        <v>380</v>
      </c>
      <c r="AF3510" t="s">
        <v>182</v>
      </c>
      <c r="AG3510" t="s">
        <v>61</v>
      </c>
      <c r="AH3510" t="s">
        <v>198</v>
      </c>
      <c r="AI3510" t="s">
        <v>62</v>
      </c>
      <c r="AJ3510" t="s">
        <v>200</v>
      </c>
      <c r="AK3510" t="s">
        <v>209</v>
      </c>
      <c r="AL3510" t="s">
        <v>47</v>
      </c>
      <c r="AM3510" t="s">
        <v>47</v>
      </c>
      <c r="AN3510" t="s">
        <v>65</v>
      </c>
      <c r="AO3510" t="s">
        <v>103</v>
      </c>
    </row>
    <row r="3511" spans="1:41" hidden="1" x14ac:dyDescent="0.25">
      <c r="A3511" t="s">
        <v>14952</v>
      </c>
      <c r="B3511" t="s">
        <v>14953</v>
      </c>
      <c r="C3511" s="1" t="str">
        <f t="shared" si="220"/>
        <v>21:1063</v>
      </c>
      <c r="D3511" s="1" t="str">
        <f t="shared" si="221"/>
        <v>21:0124</v>
      </c>
      <c r="E3511" t="s">
        <v>14954</v>
      </c>
      <c r="F3511" t="s">
        <v>14955</v>
      </c>
      <c r="H3511">
        <v>50.616704800000001</v>
      </c>
      <c r="I3511">
        <v>-117.6330543</v>
      </c>
      <c r="J3511" s="1" t="str">
        <f t="shared" si="218"/>
        <v>NGR bulk stream sediment</v>
      </c>
      <c r="K3511" s="1" t="str">
        <f t="shared" si="219"/>
        <v>&lt;177 micron (NGR)</v>
      </c>
      <c r="L3511">
        <v>29</v>
      </c>
      <c r="M3511" t="s">
        <v>71</v>
      </c>
      <c r="N3511">
        <v>485</v>
      </c>
      <c r="O3511" t="s">
        <v>371</v>
      </c>
      <c r="P3511" t="s">
        <v>73</v>
      </c>
      <c r="Q3511" t="s">
        <v>356</v>
      </c>
      <c r="R3511" t="s">
        <v>161</v>
      </c>
      <c r="S3511" t="s">
        <v>240</v>
      </c>
      <c r="T3511" t="s">
        <v>145</v>
      </c>
      <c r="U3511" t="s">
        <v>237</v>
      </c>
      <c r="V3511" t="s">
        <v>130</v>
      </c>
      <c r="W3511" t="s">
        <v>102</v>
      </c>
      <c r="X3511" t="s">
        <v>122</v>
      </c>
      <c r="Y3511" t="s">
        <v>141</v>
      </c>
      <c r="Z3511" t="s">
        <v>56</v>
      </c>
      <c r="AA3511" t="s">
        <v>47</v>
      </c>
      <c r="AB3511" t="s">
        <v>46</v>
      </c>
      <c r="AC3511" t="s">
        <v>268</v>
      </c>
      <c r="AD3511" t="s">
        <v>258</v>
      </c>
      <c r="AE3511" t="s">
        <v>199</v>
      </c>
      <c r="AF3511" t="s">
        <v>209</v>
      </c>
      <c r="AG3511" t="s">
        <v>86</v>
      </c>
      <c r="AH3511" t="s">
        <v>46</v>
      </c>
      <c r="AI3511" t="s">
        <v>54</v>
      </c>
      <c r="AJ3511" t="s">
        <v>274</v>
      </c>
      <c r="AK3511" t="s">
        <v>206</v>
      </c>
      <c r="AL3511" t="s">
        <v>47</v>
      </c>
      <c r="AM3511" t="s">
        <v>47</v>
      </c>
      <c r="AN3511" t="s">
        <v>89</v>
      </c>
      <c r="AO3511" t="s">
        <v>127</v>
      </c>
    </row>
    <row r="3512" spans="1:41" hidden="1" x14ac:dyDescent="0.25">
      <c r="A3512" t="s">
        <v>14956</v>
      </c>
      <c r="B3512" t="s">
        <v>14957</v>
      </c>
      <c r="C3512" s="1" t="str">
        <f t="shared" si="220"/>
        <v>21:1063</v>
      </c>
      <c r="D3512" s="1" t="str">
        <f t="shared" si="221"/>
        <v>21:0124</v>
      </c>
      <c r="E3512" t="s">
        <v>14958</v>
      </c>
      <c r="F3512" t="s">
        <v>14959</v>
      </c>
      <c r="H3512">
        <v>50.618411299999998</v>
      </c>
      <c r="I3512">
        <v>-117.6400745</v>
      </c>
      <c r="J3512" s="1" t="str">
        <f t="shared" si="218"/>
        <v>NGR bulk stream sediment</v>
      </c>
      <c r="K3512" s="1" t="str">
        <f t="shared" si="219"/>
        <v>&lt;177 micron (NGR)</v>
      </c>
      <c r="L3512">
        <v>29</v>
      </c>
      <c r="M3512" t="s">
        <v>95</v>
      </c>
      <c r="N3512">
        <v>486</v>
      </c>
      <c r="O3512" t="s">
        <v>78</v>
      </c>
      <c r="P3512" t="s">
        <v>122</v>
      </c>
      <c r="Q3512" t="s">
        <v>119</v>
      </c>
      <c r="R3512" t="s">
        <v>206</v>
      </c>
      <c r="S3512" t="s">
        <v>80</v>
      </c>
      <c r="T3512" t="s">
        <v>217</v>
      </c>
      <c r="U3512" t="s">
        <v>399</v>
      </c>
      <c r="V3512" t="s">
        <v>105</v>
      </c>
      <c r="W3512" t="s">
        <v>102</v>
      </c>
      <c r="X3512" t="s">
        <v>103</v>
      </c>
      <c r="Y3512" t="s">
        <v>99</v>
      </c>
      <c r="Z3512" t="s">
        <v>56</v>
      </c>
      <c r="AA3512" t="s">
        <v>46</v>
      </c>
      <c r="AB3512" t="s">
        <v>47</v>
      </c>
      <c r="AC3512" t="s">
        <v>104</v>
      </c>
      <c r="AD3512" t="s">
        <v>240</v>
      </c>
      <c r="AE3512" t="s">
        <v>56</v>
      </c>
      <c r="AF3512" t="s">
        <v>209</v>
      </c>
      <c r="AG3512" t="s">
        <v>164</v>
      </c>
      <c r="AH3512" t="s">
        <v>54</v>
      </c>
      <c r="AI3512" t="s">
        <v>57</v>
      </c>
      <c r="AJ3512" t="s">
        <v>336</v>
      </c>
      <c r="AK3512" t="s">
        <v>357</v>
      </c>
      <c r="AL3512" t="s">
        <v>47</v>
      </c>
      <c r="AM3512" t="s">
        <v>47</v>
      </c>
      <c r="AN3512" t="s">
        <v>65</v>
      </c>
      <c r="AO3512" t="s">
        <v>127</v>
      </c>
    </row>
    <row r="3513" spans="1:41" hidden="1" x14ac:dyDescent="0.25">
      <c r="A3513" t="s">
        <v>14960</v>
      </c>
      <c r="B3513" t="s">
        <v>14961</v>
      </c>
      <c r="C3513" s="1" t="str">
        <f t="shared" si="220"/>
        <v>21:1063</v>
      </c>
      <c r="D3513" s="1" t="str">
        <f t="shared" si="221"/>
        <v>21:0124</v>
      </c>
      <c r="E3513" t="s">
        <v>14962</v>
      </c>
      <c r="F3513" t="s">
        <v>14963</v>
      </c>
      <c r="H3513">
        <v>50.591123500000002</v>
      </c>
      <c r="I3513">
        <v>-117.51728730000001</v>
      </c>
      <c r="J3513" s="1" t="str">
        <f t="shared" si="218"/>
        <v>NGR bulk stream sediment</v>
      </c>
      <c r="K3513" s="1" t="str">
        <f t="shared" si="219"/>
        <v>&lt;177 micron (NGR)</v>
      </c>
      <c r="L3513">
        <v>29</v>
      </c>
      <c r="M3513" t="s">
        <v>117</v>
      </c>
      <c r="N3513">
        <v>487</v>
      </c>
      <c r="O3513" t="s">
        <v>47</v>
      </c>
      <c r="P3513" t="s">
        <v>137</v>
      </c>
      <c r="Q3513" t="s">
        <v>404</v>
      </c>
      <c r="R3513" t="s">
        <v>206</v>
      </c>
      <c r="S3513" t="s">
        <v>112</v>
      </c>
      <c r="T3513" t="s">
        <v>66</v>
      </c>
      <c r="U3513" t="s">
        <v>438</v>
      </c>
      <c r="V3513" t="s">
        <v>173</v>
      </c>
      <c r="W3513" t="s">
        <v>164</v>
      </c>
      <c r="X3513" t="s">
        <v>51</v>
      </c>
      <c r="Y3513" t="s">
        <v>145</v>
      </c>
      <c r="Z3513" t="s">
        <v>56</v>
      </c>
      <c r="AA3513" t="s">
        <v>46</v>
      </c>
      <c r="AB3513" t="s">
        <v>139</v>
      </c>
      <c r="AC3513" t="s">
        <v>239</v>
      </c>
      <c r="AD3513" t="s">
        <v>236</v>
      </c>
      <c r="AE3513" t="s">
        <v>56</v>
      </c>
      <c r="AF3513" t="s">
        <v>127</v>
      </c>
      <c r="AG3513" t="s">
        <v>60</v>
      </c>
      <c r="AH3513" t="s">
        <v>46</v>
      </c>
      <c r="AI3513" t="s">
        <v>53</v>
      </c>
      <c r="AJ3513" t="s">
        <v>51</v>
      </c>
      <c r="AK3513" t="s">
        <v>158</v>
      </c>
      <c r="AL3513" t="s">
        <v>47</v>
      </c>
      <c r="AM3513" t="s">
        <v>47</v>
      </c>
      <c r="AN3513" t="s">
        <v>915</v>
      </c>
      <c r="AO3513" t="s">
        <v>269</v>
      </c>
    </row>
    <row r="3514" spans="1:41" hidden="1" x14ac:dyDescent="0.25">
      <c r="A3514" t="s">
        <v>14964</v>
      </c>
      <c r="B3514" t="s">
        <v>14965</v>
      </c>
      <c r="C3514" s="1" t="str">
        <f t="shared" si="220"/>
        <v>21:1063</v>
      </c>
      <c r="D3514" s="1" t="str">
        <f t="shared" si="221"/>
        <v>21:0124</v>
      </c>
      <c r="E3514" t="s">
        <v>14966</v>
      </c>
      <c r="F3514" t="s">
        <v>14967</v>
      </c>
      <c r="H3514">
        <v>50.5459952</v>
      </c>
      <c r="I3514">
        <v>-117.5069853</v>
      </c>
      <c r="J3514" s="1" t="str">
        <f t="shared" si="218"/>
        <v>NGR bulk stream sediment</v>
      </c>
      <c r="K3514" s="1" t="str">
        <f t="shared" si="219"/>
        <v>&lt;177 micron (NGR)</v>
      </c>
      <c r="L3514">
        <v>29</v>
      </c>
      <c r="M3514" t="s">
        <v>136</v>
      </c>
      <c r="N3514">
        <v>488</v>
      </c>
      <c r="O3514" t="s">
        <v>110</v>
      </c>
      <c r="P3514" t="s">
        <v>108</v>
      </c>
      <c r="Q3514" t="s">
        <v>404</v>
      </c>
      <c r="R3514" t="s">
        <v>228</v>
      </c>
      <c r="S3514" t="s">
        <v>217</v>
      </c>
      <c r="T3514" t="s">
        <v>108</v>
      </c>
      <c r="U3514" t="s">
        <v>667</v>
      </c>
      <c r="V3514" t="s">
        <v>235</v>
      </c>
      <c r="W3514" t="s">
        <v>78</v>
      </c>
      <c r="X3514" t="s">
        <v>122</v>
      </c>
      <c r="Y3514" t="s">
        <v>85</v>
      </c>
      <c r="Z3514" t="s">
        <v>56</v>
      </c>
      <c r="AA3514" t="s">
        <v>46</v>
      </c>
      <c r="AB3514" t="s">
        <v>101</v>
      </c>
      <c r="AC3514" t="s">
        <v>98</v>
      </c>
      <c r="AD3514" t="s">
        <v>83</v>
      </c>
      <c r="AE3514" t="s">
        <v>380</v>
      </c>
      <c r="AF3514" t="s">
        <v>108</v>
      </c>
      <c r="AG3514" t="s">
        <v>47</v>
      </c>
      <c r="AH3514" t="s">
        <v>57</v>
      </c>
      <c r="AI3514" t="s">
        <v>62</v>
      </c>
      <c r="AJ3514" t="s">
        <v>130</v>
      </c>
      <c r="AK3514" t="s">
        <v>158</v>
      </c>
      <c r="AL3514" t="s">
        <v>47</v>
      </c>
      <c r="AM3514" t="s">
        <v>47</v>
      </c>
      <c r="AN3514" t="s">
        <v>65</v>
      </c>
      <c r="AO3514" t="s">
        <v>137</v>
      </c>
    </row>
    <row r="3515" spans="1:41" hidden="1" x14ac:dyDescent="0.25">
      <c r="A3515" t="s">
        <v>14968</v>
      </c>
      <c r="B3515" t="s">
        <v>14969</v>
      </c>
      <c r="C3515" s="1" t="str">
        <f t="shared" si="220"/>
        <v>21:1063</v>
      </c>
      <c r="D3515" s="1" t="str">
        <f t="shared" si="221"/>
        <v>21:0124</v>
      </c>
      <c r="E3515" t="s">
        <v>14970</v>
      </c>
      <c r="F3515" t="s">
        <v>14971</v>
      </c>
      <c r="H3515">
        <v>50.5429131</v>
      </c>
      <c r="I3515">
        <v>-117.5125412</v>
      </c>
      <c r="J3515" s="1" t="str">
        <f t="shared" si="218"/>
        <v>NGR bulk stream sediment</v>
      </c>
      <c r="K3515" s="1" t="str">
        <f t="shared" si="219"/>
        <v>&lt;177 micron (NGR)</v>
      </c>
      <c r="L3515">
        <v>29</v>
      </c>
      <c r="M3515" t="s">
        <v>157</v>
      </c>
      <c r="N3515">
        <v>489</v>
      </c>
      <c r="O3515" t="s">
        <v>61</v>
      </c>
      <c r="P3515" t="s">
        <v>47</v>
      </c>
      <c r="Q3515" t="s">
        <v>588</v>
      </c>
      <c r="R3515" t="s">
        <v>455</v>
      </c>
      <c r="S3515" t="s">
        <v>66</v>
      </c>
      <c r="T3515" t="s">
        <v>127</v>
      </c>
      <c r="U3515" t="s">
        <v>829</v>
      </c>
      <c r="V3515" t="s">
        <v>64</v>
      </c>
      <c r="W3515" t="s">
        <v>257</v>
      </c>
      <c r="X3515" t="s">
        <v>122</v>
      </c>
      <c r="Y3515" t="s">
        <v>85</v>
      </c>
      <c r="Z3515" t="s">
        <v>56</v>
      </c>
      <c r="AA3515" t="s">
        <v>46</v>
      </c>
      <c r="AB3515" t="s">
        <v>105</v>
      </c>
      <c r="AC3515" t="s">
        <v>269</v>
      </c>
      <c r="AD3515" t="s">
        <v>160</v>
      </c>
      <c r="AE3515" t="s">
        <v>380</v>
      </c>
      <c r="AF3515" t="s">
        <v>76</v>
      </c>
      <c r="AG3515" t="s">
        <v>63</v>
      </c>
      <c r="AH3515" t="s">
        <v>57</v>
      </c>
      <c r="AI3515" t="s">
        <v>62</v>
      </c>
      <c r="AJ3515" t="s">
        <v>130</v>
      </c>
      <c r="AK3515" t="s">
        <v>158</v>
      </c>
      <c r="AL3515" t="s">
        <v>47</v>
      </c>
      <c r="AM3515" t="s">
        <v>47</v>
      </c>
      <c r="AN3515" t="s">
        <v>65</v>
      </c>
      <c r="AO3515" t="s">
        <v>209</v>
      </c>
    </row>
    <row r="3516" spans="1:41" hidden="1" x14ac:dyDescent="0.25">
      <c r="A3516" t="s">
        <v>14972</v>
      </c>
      <c r="B3516" t="s">
        <v>14973</v>
      </c>
      <c r="C3516" s="1" t="str">
        <f t="shared" si="220"/>
        <v>21:1063</v>
      </c>
      <c r="D3516" s="1" t="str">
        <f t="shared" si="221"/>
        <v>21:0124</v>
      </c>
      <c r="E3516" t="s">
        <v>14974</v>
      </c>
      <c r="F3516" t="s">
        <v>14975</v>
      </c>
      <c r="H3516">
        <v>50.520923400000001</v>
      </c>
      <c r="I3516">
        <v>-117.4833009</v>
      </c>
      <c r="J3516" s="1" t="str">
        <f t="shared" si="218"/>
        <v>NGR bulk stream sediment</v>
      </c>
      <c r="K3516" s="1" t="str">
        <f t="shared" si="219"/>
        <v>&lt;177 micron (NGR)</v>
      </c>
      <c r="L3516">
        <v>29</v>
      </c>
      <c r="M3516" t="s">
        <v>170</v>
      </c>
      <c r="N3516">
        <v>490</v>
      </c>
      <c r="O3516" t="s">
        <v>54</v>
      </c>
      <c r="P3516" t="s">
        <v>47</v>
      </c>
      <c r="Q3516" t="s">
        <v>992</v>
      </c>
      <c r="R3516" t="s">
        <v>139</v>
      </c>
      <c r="S3516" t="s">
        <v>127</v>
      </c>
      <c r="T3516" t="s">
        <v>51</v>
      </c>
      <c r="U3516" t="s">
        <v>66</v>
      </c>
      <c r="V3516" t="s">
        <v>125</v>
      </c>
      <c r="W3516" t="s">
        <v>198</v>
      </c>
      <c r="X3516" t="s">
        <v>122</v>
      </c>
      <c r="Y3516" t="s">
        <v>137</v>
      </c>
      <c r="Z3516" t="s">
        <v>56</v>
      </c>
      <c r="AA3516" t="s">
        <v>46</v>
      </c>
      <c r="AB3516" t="s">
        <v>78</v>
      </c>
      <c r="AC3516" t="s">
        <v>58</v>
      </c>
      <c r="AD3516" t="s">
        <v>583</v>
      </c>
      <c r="AE3516" t="s">
        <v>380</v>
      </c>
      <c r="AF3516" t="s">
        <v>257</v>
      </c>
      <c r="AG3516" t="s">
        <v>87</v>
      </c>
      <c r="AH3516" t="s">
        <v>198</v>
      </c>
      <c r="AI3516" t="s">
        <v>62</v>
      </c>
      <c r="AJ3516" t="s">
        <v>257</v>
      </c>
      <c r="AK3516" t="s">
        <v>238</v>
      </c>
      <c r="AL3516" t="s">
        <v>47</v>
      </c>
      <c r="AM3516" t="s">
        <v>47</v>
      </c>
      <c r="AN3516" t="s">
        <v>65</v>
      </c>
      <c r="AO3516" t="s">
        <v>108</v>
      </c>
    </row>
    <row r="3517" spans="1:41" hidden="1" x14ac:dyDescent="0.25">
      <c r="A3517" t="s">
        <v>14976</v>
      </c>
      <c r="B3517" t="s">
        <v>14977</v>
      </c>
      <c r="C3517" s="1" t="str">
        <f t="shared" si="220"/>
        <v>21:1063</v>
      </c>
      <c r="D3517" s="1" t="str">
        <f t="shared" si="221"/>
        <v>21:0124</v>
      </c>
      <c r="E3517" t="s">
        <v>14978</v>
      </c>
      <c r="F3517" t="s">
        <v>14979</v>
      </c>
      <c r="H3517">
        <v>50.522557200000001</v>
      </c>
      <c r="I3517">
        <v>-117.5333833</v>
      </c>
      <c r="J3517" s="1" t="str">
        <f t="shared" si="218"/>
        <v>NGR bulk stream sediment</v>
      </c>
      <c r="K3517" s="1" t="str">
        <f t="shared" si="219"/>
        <v>&lt;177 micron (NGR)</v>
      </c>
      <c r="L3517">
        <v>29</v>
      </c>
      <c r="M3517" t="s">
        <v>180</v>
      </c>
      <c r="N3517">
        <v>491</v>
      </c>
      <c r="O3517" t="s">
        <v>87</v>
      </c>
      <c r="P3517" t="s">
        <v>55</v>
      </c>
      <c r="Q3517" t="s">
        <v>234</v>
      </c>
      <c r="R3517" t="s">
        <v>142</v>
      </c>
      <c r="S3517" t="s">
        <v>76</v>
      </c>
      <c r="T3517" t="s">
        <v>175</v>
      </c>
      <c r="U3517" t="s">
        <v>226</v>
      </c>
      <c r="V3517" t="s">
        <v>47</v>
      </c>
      <c r="W3517" t="s">
        <v>228</v>
      </c>
      <c r="X3517" t="s">
        <v>122</v>
      </c>
      <c r="Y3517" t="s">
        <v>55</v>
      </c>
      <c r="Z3517" t="s">
        <v>56</v>
      </c>
      <c r="AA3517" t="s">
        <v>46</v>
      </c>
      <c r="AB3517" t="s">
        <v>63</v>
      </c>
      <c r="AC3517" t="s">
        <v>49</v>
      </c>
      <c r="AD3517" t="s">
        <v>342</v>
      </c>
      <c r="AE3517" t="s">
        <v>380</v>
      </c>
      <c r="AF3517" t="s">
        <v>633</v>
      </c>
      <c r="AG3517" t="s">
        <v>63</v>
      </c>
      <c r="AH3517" t="s">
        <v>57</v>
      </c>
      <c r="AI3517" t="s">
        <v>62</v>
      </c>
      <c r="AJ3517" t="s">
        <v>122</v>
      </c>
      <c r="AK3517" t="s">
        <v>406</v>
      </c>
      <c r="AL3517" t="s">
        <v>47</v>
      </c>
      <c r="AM3517" t="s">
        <v>47</v>
      </c>
      <c r="AN3517" t="s">
        <v>65</v>
      </c>
      <c r="AO3517" t="s">
        <v>50</v>
      </c>
    </row>
    <row r="3518" spans="1:41" hidden="1" x14ac:dyDescent="0.25">
      <c r="A3518" t="s">
        <v>14980</v>
      </c>
      <c r="B3518" t="s">
        <v>14981</v>
      </c>
      <c r="C3518" s="1" t="str">
        <f t="shared" si="220"/>
        <v>21:1063</v>
      </c>
      <c r="D3518" s="1" t="str">
        <f t="shared" si="221"/>
        <v>21:0124</v>
      </c>
      <c r="E3518" t="s">
        <v>14982</v>
      </c>
      <c r="F3518" t="s">
        <v>14983</v>
      </c>
      <c r="H3518">
        <v>50.585742600000003</v>
      </c>
      <c r="I3518">
        <v>-117.5357621</v>
      </c>
      <c r="J3518" s="1" t="str">
        <f t="shared" si="218"/>
        <v>NGR bulk stream sediment</v>
      </c>
      <c r="K3518" s="1" t="str">
        <f t="shared" si="219"/>
        <v>&lt;177 micron (NGR)</v>
      </c>
      <c r="L3518">
        <v>29</v>
      </c>
      <c r="M3518" t="s">
        <v>280</v>
      </c>
      <c r="N3518">
        <v>492</v>
      </c>
      <c r="O3518" t="s">
        <v>151</v>
      </c>
      <c r="P3518" t="s">
        <v>122</v>
      </c>
      <c r="Q3518" t="s">
        <v>578</v>
      </c>
      <c r="R3518" t="s">
        <v>63</v>
      </c>
      <c r="S3518" t="s">
        <v>83</v>
      </c>
      <c r="T3518" t="s">
        <v>267</v>
      </c>
      <c r="U3518" t="s">
        <v>667</v>
      </c>
      <c r="V3518" t="s">
        <v>139</v>
      </c>
      <c r="W3518" t="s">
        <v>200</v>
      </c>
      <c r="X3518" t="s">
        <v>51</v>
      </c>
      <c r="Y3518" t="s">
        <v>475</v>
      </c>
      <c r="Z3518" t="s">
        <v>56</v>
      </c>
      <c r="AA3518" t="s">
        <v>46</v>
      </c>
      <c r="AB3518" t="s">
        <v>105</v>
      </c>
      <c r="AC3518" t="s">
        <v>197</v>
      </c>
      <c r="AD3518" t="s">
        <v>236</v>
      </c>
      <c r="AE3518" t="s">
        <v>199</v>
      </c>
      <c r="AF3518" t="s">
        <v>108</v>
      </c>
      <c r="AG3518" t="s">
        <v>86</v>
      </c>
      <c r="AH3518" t="s">
        <v>149</v>
      </c>
      <c r="AI3518" t="s">
        <v>57</v>
      </c>
      <c r="AJ3518" t="s">
        <v>359</v>
      </c>
      <c r="AK3518" t="s">
        <v>111</v>
      </c>
      <c r="AL3518" t="s">
        <v>47</v>
      </c>
      <c r="AM3518" t="s">
        <v>47</v>
      </c>
      <c r="AN3518" t="s">
        <v>463</v>
      </c>
      <c r="AO3518" t="s">
        <v>108</v>
      </c>
    </row>
    <row r="3519" spans="1:41" hidden="1" x14ac:dyDescent="0.25">
      <c r="A3519" t="s">
        <v>14984</v>
      </c>
      <c r="B3519" t="s">
        <v>14985</v>
      </c>
      <c r="C3519" s="1" t="str">
        <f t="shared" si="220"/>
        <v>21:1063</v>
      </c>
      <c r="D3519" s="1" t="str">
        <f t="shared" si="221"/>
        <v>21:0124</v>
      </c>
      <c r="E3519" t="s">
        <v>14982</v>
      </c>
      <c r="F3519" t="s">
        <v>14986</v>
      </c>
      <c r="H3519">
        <v>50.585742600000003</v>
      </c>
      <c r="I3519">
        <v>-117.5357621</v>
      </c>
      <c r="J3519" s="1" t="str">
        <f t="shared" si="218"/>
        <v>NGR bulk stream sediment</v>
      </c>
      <c r="K3519" s="1" t="str">
        <f t="shared" si="219"/>
        <v>&lt;177 micron (NGR)</v>
      </c>
      <c r="L3519">
        <v>29</v>
      </c>
      <c r="M3519" t="s">
        <v>288</v>
      </c>
      <c r="N3519">
        <v>493</v>
      </c>
      <c r="O3519" t="s">
        <v>109</v>
      </c>
      <c r="P3519" t="s">
        <v>186</v>
      </c>
      <c r="Q3519" t="s">
        <v>651</v>
      </c>
      <c r="R3519" t="s">
        <v>235</v>
      </c>
      <c r="S3519" t="s">
        <v>183</v>
      </c>
      <c r="T3519" t="s">
        <v>127</v>
      </c>
      <c r="U3519" t="s">
        <v>121</v>
      </c>
      <c r="V3519" t="s">
        <v>64</v>
      </c>
      <c r="W3519" t="s">
        <v>455</v>
      </c>
      <c r="X3519" t="s">
        <v>51</v>
      </c>
      <c r="Y3519" t="s">
        <v>187</v>
      </c>
      <c r="Z3519" t="s">
        <v>56</v>
      </c>
      <c r="AA3519" t="s">
        <v>46</v>
      </c>
      <c r="AB3519" t="s">
        <v>64</v>
      </c>
      <c r="AC3519" t="s">
        <v>49</v>
      </c>
      <c r="AD3519" t="s">
        <v>77</v>
      </c>
      <c r="AE3519" t="s">
        <v>199</v>
      </c>
      <c r="AF3519" t="s">
        <v>108</v>
      </c>
      <c r="AG3519" t="s">
        <v>86</v>
      </c>
      <c r="AH3519" t="s">
        <v>54</v>
      </c>
      <c r="AI3519" t="s">
        <v>198</v>
      </c>
      <c r="AJ3519" t="s">
        <v>359</v>
      </c>
      <c r="AK3519" t="s">
        <v>123</v>
      </c>
      <c r="AL3519" t="s">
        <v>47</v>
      </c>
      <c r="AM3519" t="s">
        <v>47</v>
      </c>
      <c r="AN3519" t="s">
        <v>65</v>
      </c>
      <c r="AO3519" t="s">
        <v>58</v>
      </c>
    </row>
    <row r="3520" spans="1:41" hidden="1" x14ac:dyDescent="0.25">
      <c r="A3520" t="s">
        <v>14987</v>
      </c>
      <c r="B3520" t="s">
        <v>14988</v>
      </c>
      <c r="C3520" s="1" t="str">
        <f t="shared" si="220"/>
        <v>21:1063</v>
      </c>
      <c r="D3520" s="1" t="str">
        <f t="shared" si="221"/>
        <v>21:0124</v>
      </c>
      <c r="E3520" t="s">
        <v>14989</v>
      </c>
      <c r="F3520" t="s">
        <v>14990</v>
      </c>
      <c r="H3520">
        <v>50.5680592</v>
      </c>
      <c r="I3520">
        <v>-117.5684638</v>
      </c>
      <c r="J3520" s="1" t="str">
        <f t="shared" si="218"/>
        <v>NGR bulk stream sediment</v>
      </c>
      <c r="K3520" s="1" t="str">
        <f t="shared" si="219"/>
        <v>&lt;177 micron (NGR)</v>
      </c>
      <c r="L3520">
        <v>29</v>
      </c>
      <c r="M3520" t="s">
        <v>195</v>
      </c>
      <c r="N3520">
        <v>494</v>
      </c>
      <c r="O3520" t="s">
        <v>47</v>
      </c>
      <c r="P3520" t="s">
        <v>51</v>
      </c>
      <c r="Q3520" t="s">
        <v>548</v>
      </c>
      <c r="R3520" t="s">
        <v>87</v>
      </c>
      <c r="S3520" t="s">
        <v>162</v>
      </c>
      <c r="T3520" t="s">
        <v>58</v>
      </c>
      <c r="U3520" t="s">
        <v>251</v>
      </c>
      <c r="V3520" t="s">
        <v>87</v>
      </c>
      <c r="W3520" t="s">
        <v>63</v>
      </c>
      <c r="X3520" t="s">
        <v>103</v>
      </c>
      <c r="Y3520" t="s">
        <v>269</v>
      </c>
      <c r="Z3520" t="s">
        <v>56</v>
      </c>
      <c r="AA3520" t="s">
        <v>46</v>
      </c>
      <c r="AB3520" t="s">
        <v>101</v>
      </c>
      <c r="AC3520" t="s">
        <v>98</v>
      </c>
      <c r="AD3520" t="s">
        <v>100</v>
      </c>
      <c r="AE3520" t="s">
        <v>56</v>
      </c>
      <c r="AF3520" t="s">
        <v>58</v>
      </c>
      <c r="AG3520" t="s">
        <v>206</v>
      </c>
      <c r="AH3520" t="s">
        <v>54</v>
      </c>
      <c r="AI3520" t="s">
        <v>62</v>
      </c>
      <c r="AJ3520" t="s">
        <v>129</v>
      </c>
      <c r="AK3520" t="s">
        <v>437</v>
      </c>
      <c r="AL3520" t="s">
        <v>47</v>
      </c>
      <c r="AM3520" t="s">
        <v>47</v>
      </c>
      <c r="AN3520" t="s">
        <v>65</v>
      </c>
      <c r="AO3520" t="s">
        <v>103</v>
      </c>
    </row>
    <row r="3521" spans="1:41" hidden="1" x14ac:dyDescent="0.25">
      <c r="A3521" t="s">
        <v>14991</v>
      </c>
      <c r="B3521" t="s">
        <v>14992</v>
      </c>
      <c r="C3521" s="1" t="str">
        <f t="shared" si="220"/>
        <v>21:1063</v>
      </c>
      <c r="D3521" s="1" t="str">
        <f t="shared" si="221"/>
        <v>21:0124</v>
      </c>
      <c r="E3521" t="s">
        <v>14993</v>
      </c>
      <c r="F3521" t="s">
        <v>14994</v>
      </c>
      <c r="H3521">
        <v>50.570107499999999</v>
      </c>
      <c r="I3521">
        <v>-117.57439119999999</v>
      </c>
      <c r="J3521" s="1" t="str">
        <f t="shared" si="218"/>
        <v>NGR bulk stream sediment</v>
      </c>
      <c r="K3521" s="1" t="str">
        <f t="shared" si="219"/>
        <v>&lt;177 micron (NGR)</v>
      </c>
      <c r="L3521">
        <v>29</v>
      </c>
      <c r="M3521" t="s">
        <v>205</v>
      </c>
      <c r="N3521">
        <v>495</v>
      </c>
      <c r="O3521" t="s">
        <v>63</v>
      </c>
      <c r="P3521" t="s">
        <v>47</v>
      </c>
      <c r="Q3521" t="s">
        <v>481</v>
      </c>
      <c r="R3521" t="s">
        <v>58</v>
      </c>
      <c r="S3521" t="s">
        <v>239</v>
      </c>
      <c r="T3521" t="s">
        <v>76</v>
      </c>
      <c r="U3521" t="s">
        <v>445</v>
      </c>
      <c r="V3521" t="s">
        <v>173</v>
      </c>
      <c r="W3521" t="s">
        <v>79</v>
      </c>
      <c r="X3521" t="s">
        <v>51</v>
      </c>
      <c r="Y3521" t="s">
        <v>165</v>
      </c>
      <c r="Z3521" t="s">
        <v>56</v>
      </c>
      <c r="AA3521" t="s">
        <v>46</v>
      </c>
      <c r="AB3521" t="s">
        <v>235</v>
      </c>
      <c r="AC3521" t="s">
        <v>112</v>
      </c>
      <c r="AD3521" t="s">
        <v>241</v>
      </c>
      <c r="AE3521" t="s">
        <v>56</v>
      </c>
      <c r="AF3521" t="s">
        <v>85</v>
      </c>
      <c r="AG3521" t="s">
        <v>102</v>
      </c>
      <c r="AH3521" t="s">
        <v>54</v>
      </c>
      <c r="AI3521" t="s">
        <v>57</v>
      </c>
      <c r="AJ3521" t="s">
        <v>224</v>
      </c>
      <c r="AK3521" t="s">
        <v>127</v>
      </c>
      <c r="AL3521" t="s">
        <v>47</v>
      </c>
      <c r="AM3521" t="s">
        <v>47</v>
      </c>
      <c r="AN3521" t="s">
        <v>65</v>
      </c>
      <c r="AO3521" t="s">
        <v>55</v>
      </c>
    </row>
    <row r="3522" spans="1:41" hidden="1" x14ac:dyDescent="0.25">
      <c r="A3522" t="s">
        <v>14995</v>
      </c>
      <c r="B3522" t="s">
        <v>14996</v>
      </c>
      <c r="C3522" s="1" t="str">
        <f t="shared" si="220"/>
        <v>21:1063</v>
      </c>
      <c r="D3522" s="1" t="str">
        <f t="shared" si="221"/>
        <v>21:0124</v>
      </c>
      <c r="E3522" t="s">
        <v>14997</v>
      </c>
      <c r="F3522" t="s">
        <v>14998</v>
      </c>
      <c r="H3522">
        <v>50.549667499999998</v>
      </c>
      <c r="I3522">
        <v>-117.6094737</v>
      </c>
      <c r="J3522" s="1" t="str">
        <f t="shared" ref="J3522:J3585" si="222">HYPERLINK("http://geochem.nrcan.gc.ca/cdogs/content/kwd/kwd020030_e.htm", "NGR bulk stream sediment")</f>
        <v>NGR bulk stream sediment</v>
      </c>
      <c r="K3522" s="1" t="str">
        <f t="shared" ref="K3522:K3585" si="223">HYPERLINK("http://geochem.nrcan.gc.ca/cdogs/content/kwd/kwd080006_e.htm", "&lt;177 micron (NGR)")</f>
        <v>&lt;177 micron (NGR)</v>
      </c>
      <c r="L3522">
        <v>29</v>
      </c>
      <c r="M3522" t="s">
        <v>214</v>
      </c>
      <c r="N3522">
        <v>496</v>
      </c>
      <c r="O3522" t="s">
        <v>174</v>
      </c>
      <c r="P3522" t="s">
        <v>47</v>
      </c>
      <c r="Q3522" t="s">
        <v>588</v>
      </c>
      <c r="R3522" t="s">
        <v>143</v>
      </c>
      <c r="S3522" t="s">
        <v>131</v>
      </c>
      <c r="T3522" t="s">
        <v>52</v>
      </c>
      <c r="U3522" t="s">
        <v>165</v>
      </c>
      <c r="V3522" t="s">
        <v>46</v>
      </c>
      <c r="W3522" t="s">
        <v>47</v>
      </c>
      <c r="X3522" t="s">
        <v>122</v>
      </c>
      <c r="Y3522" t="s">
        <v>82</v>
      </c>
      <c r="Z3522" t="s">
        <v>56</v>
      </c>
      <c r="AA3522" t="s">
        <v>46</v>
      </c>
      <c r="AB3522" t="s">
        <v>257</v>
      </c>
      <c r="AC3522" t="s">
        <v>55</v>
      </c>
      <c r="AD3522" t="s">
        <v>457</v>
      </c>
      <c r="AE3522" t="s">
        <v>380</v>
      </c>
      <c r="AF3522" t="s">
        <v>129</v>
      </c>
      <c r="AG3522" t="s">
        <v>63</v>
      </c>
      <c r="AH3522" t="s">
        <v>198</v>
      </c>
      <c r="AI3522" t="s">
        <v>62</v>
      </c>
      <c r="AJ3522" t="s">
        <v>130</v>
      </c>
      <c r="AK3522" t="s">
        <v>359</v>
      </c>
      <c r="AL3522" t="s">
        <v>47</v>
      </c>
      <c r="AM3522" t="s">
        <v>47</v>
      </c>
      <c r="AN3522" t="s">
        <v>65</v>
      </c>
      <c r="AO3522" t="s">
        <v>85</v>
      </c>
    </row>
    <row r="3523" spans="1:41" hidden="1" x14ac:dyDescent="0.25">
      <c r="A3523" t="s">
        <v>14999</v>
      </c>
      <c r="B3523" t="s">
        <v>15000</v>
      </c>
      <c r="C3523" s="1" t="str">
        <f t="shared" si="220"/>
        <v>21:1063</v>
      </c>
      <c r="D3523" s="1" t="str">
        <f t="shared" si="221"/>
        <v>21:0124</v>
      </c>
      <c r="E3523" t="s">
        <v>15001</v>
      </c>
      <c r="F3523" t="s">
        <v>15002</v>
      </c>
      <c r="H3523">
        <v>50.5467102</v>
      </c>
      <c r="I3523">
        <v>-117.6039875</v>
      </c>
      <c r="J3523" s="1" t="str">
        <f t="shared" si="222"/>
        <v>NGR bulk stream sediment</v>
      </c>
      <c r="K3523" s="1" t="str">
        <f t="shared" si="223"/>
        <v>&lt;177 micron (NGR)</v>
      </c>
      <c r="L3523">
        <v>29</v>
      </c>
      <c r="M3523" t="s">
        <v>223</v>
      </c>
      <c r="N3523">
        <v>497</v>
      </c>
      <c r="O3523" t="s">
        <v>366</v>
      </c>
      <c r="P3523" t="s">
        <v>52</v>
      </c>
      <c r="Q3523" t="s">
        <v>385</v>
      </c>
      <c r="R3523" t="s">
        <v>62</v>
      </c>
      <c r="S3523" t="s">
        <v>331</v>
      </c>
      <c r="T3523" t="s">
        <v>145</v>
      </c>
      <c r="U3523" t="s">
        <v>829</v>
      </c>
      <c r="V3523" t="s">
        <v>125</v>
      </c>
      <c r="W3523" t="s">
        <v>102</v>
      </c>
      <c r="X3523" t="s">
        <v>52</v>
      </c>
      <c r="Y3523" t="s">
        <v>83</v>
      </c>
      <c r="Z3523" t="s">
        <v>56</v>
      </c>
      <c r="AA3523" t="s">
        <v>46</v>
      </c>
      <c r="AB3523" t="s">
        <v>235</v>
      </c>
      <c r="AC3523" t="s">
        <v>218</v>
      </c>
      <c r="AD3523" t="s">
        <v>399</v>
      </c>
      <c r="AE3523" t="s">
        <v>53</v>
      </c>
      <c r="AF3523" t="s">
        <v>58</v>
      </c>
      <c r="AG3523" t="s">
        <v>274</v>
      </c>
      <c r="AH3523" t="s">
        <v>64</v>
      </c>
      <c r="AI3523" t="s">
        <v>87</v>
      </c>
      <c r="AJ3523" t="s">
        <v>85</v>
      </c>
      <c r="AK3523" t="s">
        <v>224</v>
      </c>
      <c r="AL3523" t="s">
        <v>47</v>
      </c>
      <c r="AM3523" t="s">
        <v>47</v>
      </c>
      <c r="AN3523" t="s">
        <v>432</v>
      </c>
      <c r="AO3523" t="s">
        <v>122</v>
      </c>
    </row>
    <row r="3524" spans="1:41" hidden="1" x14ac:dyDescent="0.25">
      <c r="A3524" t="s">
        <v>15003</v>
      </c>
      <c r="B3524" t="s">
        <v>15004</v>
      </c>
      <c r="C3524" s="1" t="str">
        <f t="shared" si="220"/>
        <v>21:1063</v>
      </c>
      <c r="D3524" s="1" t="str">
        <f t="shared" si="221"/>
        <v>21:0124</v>
      </c>
      <c r="E3524" t="s">
        <v>15005</v>
      </c>
      <c r="F3524" t="s">
        <v>15006</v>
      </c>
      <c r="H3524">
        <v>50.634455299999999</v>
      </c>
      <c r="I3524">
        <v>-117.67679029999999</v>
      </c>
      <c r="J3524" s="1" t="str">
        <f t="shared" si="222"/>
        <v>NGR bulk stream sediment</v>
      </c>
      <c r="K3524" s="1" t="str">
        <f t="shared" si="223"/>
        <v>&lt;177 micron (NGR)</v>
      </c>
      <c r="L3524">
        <v>29</v>
      </c>
      <c r="M3524" t="s">
        <v>233</v>
      </c>
      <c r="N3524">
        <v>498</v>
      </c>
      <c r="O3524" t="s">
        <v>61</v>
      </c>
      <c r="P3524" t="s">
        <v>47</v>
      </c>
      <c r="Q3524" t="s">
        <v>481</v>
      </c>
      <c r="R3524" t="s">
        <v>365</v>
      </c>
      <c r="S3524" t="s">
        <v>59</v>
      </c>
      <c r="T3524" t="s">
        <v>99</v>
      </c>
      <c r="U3524" t="s">
        <v>329</v>
      </c>
      <c r="V3524" t="s">
        <v>47</v>
      </c>
      <c r="W3524" t="s">
        <v>72</v>
      </c>
      <c r="X3524" t="s">
        <v>47</v>
      </c>
      <c r="Y3524" t="s">
        <v>50</v>
      </c>
      <c r="Z3524" t="s">
        <v>56</v>
      </c>
      <c r="AA3524" t="s">
        <v>46</v>
      </c>
      <c r="AB3524" t="s">
        <v>174</v>
      </c>
      <c r="AC3524" t="s">
        <v>80</v>
      </c>
      <c r="AD3524" t="s">
        <v>306</v>
      </c>
      <c r="AE3524" t="s">
        <v>56</v>
      </c>
      <c r="AF3524" t="s">
        <v>50</v>
      </c>
      <c r="AG3524" t="s">
        <v>60</v>
      </c>
      <c r="AH3524" t="s">
        <v>53</v>
      </c>
      <c r="AI3524" t="s">
        <v>54</v>
      </c>
      <c r="AJ3524" t="s">
        <v>257</v>
      </c>
      <c r="AK3524" t="s">
        <v>228</v>
      </c>
      <c r="AL3524" t="s">
        <v>47</v>
      </c>
      <c r="AM3524" t="s">
        <v>47</v>
      </c>
      <c r="AN3524" t="s">
        <v>65</v>
      </c>
      <c r="AO3524" t="s">
        <v>209</v>
      </c>
    </row>
    <row r="3525" spans="1:41" hidden="1" x14ac:dyDescent="0.25">
      <c r="A3525" t="s">
        <v>15007</v>
      </c>
      <c r="B3525" t="s">
        <v>15008</v>
      </c>
      <c r="C3525" s="1" t="str">
        <f t="shared" si="220"/>
        <v>21:1063</v>
      </c>
      <c r="D3525" s="1" t="str">
        <f t="shared" si="221"/>
        <v>21:0124</v>
      </c>
      <c r="E3525" t="s">
        <v>15009</v>
      </c>
      <c r="F3525" t="s">
        <v>15010</v>
      </c>
      <c r="H3525">
        <v>50.611159899999997</v>
      </c>
      <c r="I3525">
        <v>-117.6955225</v>
      </c>
      <c r="J3525" s="1" t="str">
        <f t="shared" si="222"/>
        <v>NGR bulk stream sediment</v>
      </c>
      <c r="K3525" s="1" t="str">
        <f t="shared" si="223"/>
        <v>&lt;177 micron (NGR)</v>
      </c>
      <c r="L3525">
        <v>29</v>
      </c>
      <c r="M3525" t="s">
        <v>248</v>
      </c>
      <c r="N3525">
        <v>499</v>
      </c>
      <c r="O3525" t="s">
        <v>54</v>
      </c>
      <c r="P3525" t="s">
        <v>47</v>
      </c>
      <c r="Q3525" t="s">
        <v>74</v>
      </c>
      <c r="R3525" t="s">
        <v>137</v>
      </c>
      <c r="S3525" t="s">
        <v>66</v>
      </c>
      <c r="T3525" t="s">
        <v>127</v>
      </c>
      <c r="U3525" t="s">
        <v>106</v>
      </c>
      <c r="V3525" t="s">
        <v>64</v>
      </c>
      <c r="W3525" t="s">
        <v>173</v>
      </c>
      <c r="X3525" t="s">
        <v>47</v>
      </c>
      <c r="Y3525" t="s">
        <v>209</v>
      </c>
      <c r="Z3525" t="s">
        <v>56</v>
      </c>
      <c r="AA3525" t="s">
        <v>46</v>
      </c>
      <c r="AB3525" t="s">
        <v>101</v>
      </c>
      <c r="AC3525" t="s">
        <v>82</v>
      </c>
      <c r="AD3525" t="s">
        <v>300</v>
      </c>
      <c r="AE3525" t="s">
        <v>56</v>
      </c>
      <c r="AF3525" t="s">
        <v>85</v>
      </c>
      <c r="AG3525" t="s">
        <v>62</v>
      </c>
      <c r="AH3525" t="s">
        <v>54</v>
      </c>
      <c r="AI3525" t="s">
        <v>62</v>
      </c>
      <c r="AJ3525" t="s">
        <v>102</v>
      </c>
      <c r="AK3525" t="s">
        <v>3638</v>
      </c>
      <c r="AL3525" t="s">
        <v>47</v>
      </c>
      <c r="AM3525" t="s">
        <v>47</v>
      </c>
      <c r="AN3525" t="s">
        <v>65</v>
      </c>
      <c r="AO3525" t="s">
        <v>55</v>
      </c>
    </row>
    <row r="3526" spans="1:41" hidden="1" x14ac:dyDescent="0.25">
      <c r="A3526" t="s">
        <v>15011</v>
      </c>
      <c r="B3526" t="s">
        <v>15012</v>
      </c>
      <c r="C3526" s="1" t="str">
        <f t="shared" si="220"/>
        <v>21:1063</v>
      </c>
      <c r="D3526" s="1" t="str">
        <f t="shared" si="221"/>
        <v>21:0124</v>
      </c>
      <c r="E3526" t="s">
        <v>15013</v>
      </c>
      <c r="F3526" t="s">
        <v>15014</v>
      </c>
      <c r="H3526">
        <v>50.714117299999998</v>
      </c>
      <c r="I3526">
        <v>-117.6268986</v>
      </c>
      <c r="J3526" s="1" t="str">
        <f t="shared" si="222"/>
        <v>NGR bulk stream sediment</v>
      </c>
      <c r="K3526" s="1" t="str">
        <f t="shared" si="223"/>
        <v>&lt;177 micron (NGR)</v>
      </c>
      <c r="L3526">
        <v>29</v>
      </c>
      <c r="M3526" t="s">
        <v>256</v>
      </c>
      <c r="N3526">
        <v>500</v>
      </c>
      <c r="O3526" t="s">
        <v>76</v>
      </c>
      <c r="P3526" t="s">
        <v>58</v>
      </c>
      <c r="Q3526" t="s">
        <v>364</v>
      </c>
      <c r="R3526" t="s">
        <v>50</v>
      </c>
      <c r="S3526" t="s">
        <v>77</v>
      </c>
      <c r="T3526" t="s">
        <v>127</v>
      </c>
      <c r="U3526" t="s">
        <v>183</v>
      </c>
      <c r="V3526" t="s">
        <v>151</v>
      </c>
      <c r="W3526" t="s">
        <v>78</v>
      </c>
      <c r="X3526" t="s">
        <v>52</v>
      </c>
      <c r="Y3526" t="s">
        <v>218</v>
      </c>
      <c r="Z3526" t="s">
        <v>56</v>
      </c>
      <c r="AA3526" t="s">
        <v>47</v>
      </c>
      <c r="AB3526" t="s">
        <v>53</v>
      </c>
      <c r="AC3526" t="s">
        <v>121</v>
      </c>
      <c r="AD3526" t="s">
        <v>268</v>
      </c>
      <c r="AE3526" t="s">
        <v>87</v>
      </c>
      <c r="AF3526" t="s">
        <v>148</v>
      </c>
      <c r="AG3526" t="s">
        <v>51</v>
      </c>
      <c r="AH3526" t="s">
        <v>54</v>
      </c>
      <c r="AI3526" t="s">
        <v>54</v>
      </c>
      <c r="AJ3526" t="s">
        <v>58</v>
      </c>
      <c r="AK3526" t="s">
        <v>188</v>
      </c>
      <c r="AL3526" t="s">
        <v>47</v>
      </c>
      <c r="AM3526" t="s">
        <v>47</v>
      </c>
      <c r="AN3526" t="s">
        <v>65</v>
      </c>
      <c r="AO3526" t="s">
        <v>122</v>
      </c>
    </row>
    <row r="3527" spans="1:41" hidden="1" x14ac:dyDescent="0.25">
      <c r="A3527" t="s">
        <v>15015</v>
      </c>
      <c r="B3527" t="s">
        <v>15016</v>
      </c>
      <c r="C3527" s="1" t="str">
        <f t="shared" si="220"/>
        <v>21:1063</v>
      </c>
      <c r="D3527" s="1" t="str">
        <f t="shared" si="221"/>
        <v>21:0124</v>
      </c>
      <c r="E3527" t="s">
        <v>15017</v>
      </c>
      <c r="F3527" t="s">
        <v>15018</v>
      </c>
      <c r="H3527">
        <v>50.725954299999998</v>
      </c>
      <c r="I3527">
        <v>-117.50402200000001</v>
      </c>
      <c r="J3527" s="1" t="str">
        <f t="shared" si="222"/>
        <v>NGR bulk stream sediment</v>
      </c>
      <c r="K3527" s="1" t="str">
        <f t="shared" si="223"/>
        <v>&lt;177 micron (NGR)</v>
      </c>
      <c r="L3527">
        <v>29</v>
      </c>
      <c r="M3527" t="s">
        <v>265</v>
      </c>
      <c r="N3527">
        <v>501</v>
      </c>
      <c r="O3527" t="s">
        <v>307</v>
      </c>
      <c r="P3527" t="s">
        <v>122</v>
      </c>
      <c r="Q3527" t="s">
        <v>1304</v>
      </c>
      <c r="R3527" t="s">
        <v>62</v>
      </c>
      <c r="S3527" t="s">
        <v>431</v>
      </c>
      <c r="T3527" t="s">
        <v>127</v>
      </c>
      <c r="U3527" t="s">
        <v>239</v>
      </c>
      <c r="V3527" t="s">
        <v>125</v>
      </c>
      <c r="W3527" t="s">
        <v>78</v>
      </c>
      <c r="X3527" t="s">
        <v>55</v>
      </c>
      <c r="Y3527" t="s">
        <v>482</v>
      </c>
      <c r="Z3527" t="s">
        <v>56</v>
      </c>
      <c r="AA3527" t="s">
        <v>46</v>
      </c>
      <c r="AB3527" t="s">
        <v>87</v>
      </c>
      <c r="AC3527" t="s">
        <v>145</v>
      </c>
      <c r="AD3527" t="s">
        <v>482</v>
      </c>
      <c r="AE3527" t="s">
        <v>84</v>
      </c>
      <c r="AF3527" t="s">
        <v>242</v>
      </c>
      <c r="AG3527" t="s">
        <v>678</v>
      </c>
      <c r="AH3527" t="s">
        <v>61</v>
      </c>
      <c r="AI3527" t="s">
        <v>185</v>
      </c>
      <c r="AJ3527" t="s">
        <v>175</v>
      </c>
      <c r="AK3527" t="s">
        <v>111</v>
      </c>
      <c r="AL3527" t="s">
        <v>47</v>
      </c>
      <c r="AM3527" t="s">
        <v>47</v>
      </c>
      <c r="AN3527" t="s">
        <v>215</v>
      </c>
      <c r="AO3527" t="s">
        <v>145</v>
      </c>
    </row>
    <row r="3528" spans="1:41" hidden="1" x14ac:dyDescent="0.25">
      <c r="A3528" t="s">
        <v>15019</v>
      </c>
      <c r="B3528" t="s">
        <v>15020</v>
      </c>
      <c r="C3528" s="1" t="str">
        <f t="shared" si="220"/>
        <v>21:1063</v>
      </c>
      <c r="D3528" s="1" t="str">
        <f t="shared" si="221"/>
        <v>21:0124</v>
      </c>
      <c r="E3528" t="s">
        <v>15021</v>
      </c>
      <c r="F3528" t="s">
        <v>15022</v>
      </c>
      <c r="H3528">
        <v>50.745556499999999</v>
      </c>
      <c r="I3528">
        <v>-117.424925</v>
      </c>
      <c r="J3528" s="1" t="str">
        <f t="shared" si="222"/>
        <v>NGR bulk stream sediment</v>
      </c>
      <c r="K3528" s="1" t="str">
        <f t="shared" si="223"/>
        <v>&lt;177 micron (NGR)</v>
      </c>
      <c r="L3528">
        <v>30</v>
      </c>
      <c r="M3528" t="s">
        <v>280</v>
      </c>
      <c r="N3528">
        <v>502</v>
      </c>
      <c r="O3528" t="s">
        <v>366</v>
      </c>
      <c r="P3528" t="s">
        <v>330</v>
      </c>
      <c r="Q3528" t="s">
        <v>404</v>
      </c>
      <c r="R3528" t="s">
        <v>174</v>
      </c>
      <c r="S3528" t="s">
        <v>146</v>
      </c>
      <c r="T3528" t="s">
        <v>243</v>
      </c>
      <c r="U3528" t="s">
        <v>438</v>
      </c>
      <c r="V3528" t="s">
        <v>64</v>
      </c>
      <c r="W3528" t="s">
        <v>591</v>
      </c>
      <c r="X3528" t="s">
        <v>103</v>
      </c>
      <c r="Y3528" t="s">
        <v>183</v>
      </c>
      <c r="Z3528" t="s">
        <v>56</v>
      </c>
      <c r="AA3528" t="s">
        <v>122</v>
      </c>
      <c r="AB3528" t="s">
        <v>149</v>
      </c>
      <c r="AC3528" t="s">
        <v>273</v>
      </c>
      <c r="AD3528" t="s">
        <v>141</v>
      </c>
      <c r="AE3528" t="s">
        <v>161</v>
      </c>
      <c r="AF3528" t="s">
        <v>6266</v>
      </c>
      <c r="AG3528" t="s">
        <v>58</v>
      </c>
      <c r="AH3528" t="s">
        <v>161</v>
      </c>
      <c r="AI3528" t="s">
        <v>61</v>
      </c>
      <c r="AJ3528" t="s">
        <v>150</v>
      </c>
      <c r="AK3528" t="s">
        <v>164</v>
      </c>
      <c r="AL3528" t="s">
        <v>47</v>
      </c>
      <c r="AM3528" t="s">
        <v>47</v>
      </c>
      <c r="AN3528" t="s">
        <v>65</v>
      </c>
      <c r="AO3528" t="s">
        <v>108</v>
      </c>
    </row>
    <row r="3529" spans="1:41" hidden="1" x14ac:dyDescent="0.25">
      <c r="A3529" t="s">
        <v>15023</v>
      </c>
      <c r="B3529" t="s">
        <v>15024</v>
      </c>
      <c r="C3529" s="1" t="str">
        <f t="shared" si="220"/>
        <v>21:1063</v>
      </c>
      <c r="D3529" s="1" t="str">
        <f t="shared" si="221"/>
        <v>21:0124</v>
      </c>
      <c r="E3529" t="s">
        <v>15021</v>
      </c>
      <c r="F3529" t="s">
        <v>15025</v>
      </c>
      <c r="H3529">
        <v>50.745556499999999</v>
      </c>
      <c r="I3529">
        <v>-117.424925</v>
      </c>
      <c r="J3529" s="1" t="str">
        <f t="shared" si="222"/>
        <v>NGR bulk stream sediment</v>
      </c>
      <c r="K3529" s="1" t="str">
        <f t="shared" si="223"/>
        <v>&lt;177 micron (NGR)</v>
      </c>
      <c r="L3529">
        <v>30</v>
      </c>
      <c r="M3529" t="s">
        <v>288</v>
      </c>
      <c r="N3529">
        <v>503</v>
      </c>
      <c r="O3529" t="s">
        <v>357</v>
      </c>
      <c r="P3529" t="s">
        <v>137</v>
      </c>
      <c r="Q3529" t="s">
        <v>588</v>
      </c>
      <c r="R3529" t="s">
        <v>81</v>
      </c>
      <c r="S3529" t="s">
        <v>226</v>
      </c>
      <c r="T3529" t="s">
        <v>186</v>
      </c>
      <c r="U3529" t="s">
        <v>237</v>
      </c>
      <c r="V3529" t="s">
        <v>110</v>
      </c>
      <c r="W3529" t="s">
        <v>163</v>
      </c>
      <c r="X3529" t="s">
        <v>103</v>
      </c>
      <c r="Y3529" t="s">
        <v>241</v>
      </c>
      <c r="Z3529" t="s">
        <v>56</v>
      </c>
      <c r="AA3529" t="s">
        <v>122</v>
      </c>
      <c r="AB3529" t="s">
        <v>174</v>
      </c>
      <c r="AC3529" t="s">
        <v>291</v>
      </c>
      <c r="AD3529" t="s">
        <v>124</v>
      </c>
      <c r="AE3529" t="s">
        <v>173</v>
      </c>
      <c r="AF3529" t="s">
        <v>893</v>
      </c>
      <c r="AG3529" t="s">
        <v>689</v>
      </c>
      <c r="AH3529" t="s">
        <v>130</v>
      </c>
      <c r="AI3529" t="s">
        <v>235</v>
      </c>
      <c r="AJ3529" t="s">
        <v>439</v>
      </c>
      <c r="AK3529" t="s">
        <v>72</v>
      </c>
      <c r="AL3529" t="s">
        <v>47</v>
      </c>
      <c r="AM3529" t="s">
        <v>47</v>
      </c>
      <c r="AN3529" t="s">
        <v>695</v>
      </c>
      <c r="AO3529" t="s">
        <v>50</v>
      </c>
    </row>
    <row r="3530" spans="1:41" hidden="1" x14ac:dyDescent="0.25">
      <c r="A3530" t="s">
        <v>15026</v>
      </c>
      <c r="B3530" t="s">
        <v>15027</v>
      </c>
      <c r="C3530" s="1" t="str">
        <f t="shared" si="220"/>
        <v>21:1063</v>
      </c>
      <c r="D3530" s="1" t="str">
        <f t="shared" si="221"/>
        <v>21:0124</v>
      </c>
      <c r="E3530" t="s">
        <v>15028</v>
      </c>
      <c r="F3530" t="s">
        <v>15029</v>
      </c>
      <c r="H3530">
        <v>50.705247399999998</v>
      </c>
      <c r="I3530">
        <v>-117.2954843</v>
      </c>
      <c r="J3530" s="1" t="str">
        <f t="shared" si="222"/>
        <v>NGR bulk stream sediment</v>
      </c>
      <c r="K3530" s="1" t="str">
        <f t="shared" si="223"/>
        <v>&lt;177 micron (NGR)</v>
      </c>
      <c r="L3530">
        <v>30</v>
      </c>
      <c r="M3530" t="s">
        <v>45</v>
      </c>
      <c r="N3530">
        <v>504</v>
      </c>
      <c r="O3530" t="s">
        <v>50</v>
      </c>
      <c r="P3530" t="s">
        <v>52</v>
      </c>
      <c r="Q3530" t="s">
        <v>299</v>
      </c>
      <c r="R3530" t="s">
        <v>57</v>
      </c>
      <c r="S3530" t="s">
        <v>207</v>
      </c>
      <c r="T3530" t="s">
        <v>112</v>
      </c>
      <c r="U3530" t="s">
        <v>350</v>
      </c>
      <c r="V3530" t="s">
        <v>109</v>
      </c>
      <c r="W3530" t="s">
        <v>86</v>
      </c>
      <c r="X3530" t="s">
        <v>73</v>
      </c>
      <c r="Y3530" t="s">
        <v>146</v>
      </c>
      <c r="Z3530" t="s">
        <v>56</v>
      </c>
      <c r="AA3530" t="s">
        <v>46</v>
      </c>
      <c r="AB3530" t="s">
        <v>57</v>
      </c>
      <c r="AC3530" t="s">
        <v>934</v>
      </c>
      <c r="AD3530" t="s">
        <v>184</v>
      </c>
      <c r="AE3530" t="s">
        <v>198</v>
      </c>
      <c r="AF3530" t="s">
        <v>85</v>
      </c>
      <c r="AG3530" t="s">
        <v>1078</v>
      </c>
      <c r="AH3530" t="s">
        <v>87</v>
      </c>
      <c r="AI3530" t="s">
        <v>235</v>
      </c>
      <c r="AJ3530" t="s">
        <v>66</v>
      </c>
      <c r="AK3530" t="s">
        <v>79</v>
      </c>
      <c r="AL3530" t="s">
        <v>47</v>
      </c>
      <c r="AM3530" t="s">
        <v>47</v>
      </c>
      <c r="AN3530" t="s">
        <v>48</v>
      </c>
      <c r="AO3530" t="s">
        <v>73</v>
      </c>
    </row>
    <row r="3531" spans="1:41" hidden="1" x14ac:dyDescent="0.25">
      <c r="A3531" t="s">
        <v>15030</v>
      </c>
      <c r="B3531" t="s">
        <v>15031</v>
      </c>
      <c r="C3531" s="1" t="str">
        <f t="shared" si="220"/>
        <v>21:1063</v>
      </c>
      <c r="D3531" s="1" t="str">
        <f t="shared" si="221"/>
        <v>21:0124</v>
      </c>
      <c r="E3531" t="s">
        <v>15032</v>
      </c>
      <c r="F3531" t="s">
        <v>15033</v>
      </c>
      <c r="H3531">
        <v>50.701888799999999</v>
      </c>
      <c r="I3531">
        <v>-117.30061790000001</v>
      </c>
      <c r="J3531" s="1" t="str">
        <f t="shared" si="222"/>
        <v>NGR bulk stream sediment</v>
      </c>
      <c r="K3531" s="1" t="str">
        <f t="shared" si="223"/>
        <v>&lt;177 micron (NGR)</v>
      </c>
      <c r="L3531">
        <v>30</v>
      </c>
      <c r="M3531" t="s">
        <v>71</v>
      </c>
      <c r="N3531">
        <v>505</v>
      </c>
      <c r="O3531" t="s">
        <v>85</v>
      </c>
      <c r="P3531" t="s">
        <v>137</v>
      </c>
      <c r="Q3531" t="s">
        <v>10571</v>
      </c>
      <c r="R3531" t="s">
        <v>101</v>
      </c>
      <c r="S3531" t="s">
        <v>386</v>
      </c>
      <c r="T3531" t="s">
        <v>258</v>
      </c>
      <c r="U3531" t="s">
        <v>543</v>
      </c>
      <c r="V3531" t="s">
        <v>78</v>
      </c>
      <c r="W3531" t="s">
        <v>319</v>
      </c>
      <c r="X3531" t="s">
        <v>51</v>
      </c>
      <c r="Y3531" t="s">
        <v>146</v>
      </c>
      <c r="Z3531" t="s">
        <v>56</v>
      </c>
      <c r="AA3531" t="s">
        <v>46</v>
      </c>
      <c r="AB3531" t="s">
        <v>110</v>
      </c>
      <c r="AC3531" t="s">
        <v>425</v>
      </c>
      <c r="AD3531" t="s">
        <v>344</v>
      </c>
      <c r="AE3531" t="s">
        <v>64</v>
      </c>
      <c r="AF3531" t="s">
        <v>697</v>
      </c>
      <c r="AG3531" t="s">
        <v>696</v>
      </c>
      <c r="AH3531" t="s">
        <v>173</v>
      </c>
      <c r="AI3531" t="s">
        <v>101</v>
      </c>
      <c r="AJ3531" t="s">
        <v>267</v>
      </c>
      <c r="AK3531" t="s">
        <v>455</v>
      </c>
      <c r="AL3531" t="s">
        <v>47</v>
      </c>
      <c r="AM3531" t="s">
        <v>47</v>
      </c>
      <c r="AN3531" t="s">
        <v>463</v>
      </c>
      <c r="AO3531" t="s">
        <v>82</v>
      </c>
    </row>
    <row r="3532" spans="1:41" hidden="1" x14ac:dyDescent="0.25">
      <c r="A3532" t="s">
        <v>15034</v>
      </c>
      <c r="B3532" t="s">
        <v>15035</v>
      </c>
      <c r="C3532" s="1" t="str">
        <f t="shared" si="220"/>
        <v>21:1063</v>
      </c>
      <c r="D3532" s="1" t="str">
        <f t="shared" si="221"/>
        <v>21:0124</v>
      </c>
      <c r="E3532" t="s">
        <v>15036</v>
      </c>
      <c r="F3532" t="s">
        <v>15037</v>
      </c>
      <c r="H3532">
        <v>50.629402599999999</v>
      </c>
      <c r="I3532">
        <v>-117.3122444</v>
      </c>
      <c r="J3532" s="1" t="str">
        <f t="shared" si="222"/>
        <v>NGR bulk stream sediment</v>
      </c>
      <c r="K3532" s="1" t="str">
        <f t="shared" si="223"/>
        <v>&lt;177 micron (NGR)</v>
      </c>
      <c r="L3532">
        <v>30</v>
      </c>
      <c r="M3532" t="s">
        <v>95</v>
      </c>
      <c r="N3532">
        <v>506</v>
      </c>
      <c r="O3532" t="s">
        <v>145</v>
      </c>
      <c r="P3532" t="s">
        <v>108</v>
      </c>
      <c r="Q3532" t="s">
        <v>935</v>
      </c>
      <c r="R3532" t="s">
        <v>149</v>
      </c>
      <c r="S3532" t="s">
        <v>207</v>
      </c>
      <c r="T3532" t="s">
        <v>269</v>
      </c>
      <c r="U3532" t="s">
        <v>431</v>
      </c>
      <c r="V3532" t="s">
        <v>455</v>
      </c>
      <c r="W3532" t="s">
        <v>282</v>
      </c>
      <c r="X3532" t="s">
        <v>122</v>
      </c>
      <c r="Y3532" t="s">
        <v>184</v>
      </c>
      <c r="Z3532" t="s">
        <v>56</v>
      </c>
      <c r="AA3532" t="s">
        <v>46</v>
      </c>
      <c r="AB3532" t="s">
        <v>46</v>
      </c>
      <c r="AC3532" t="s">
        <v>140</v>
      </c>
      <c r="AD3532" t="s">
        <v>343</v>
      </c>
      <c r="AE3532" t="s">
        <v>54</v>
      </c>
      <c r="AF3532" t="s">
        <v>85</v>
      </c>
      <c r="AG3532" t="s">
        <v>818</v>
      </c>
      <c r="AH3532" t="s">
        <v>235</v>
      </c>
      <c r="AI3532" t="s">
        <v>87</v>
      </c>
      <c r="AJ3532" t="s">
        <v>127</v>
      </c>
      <c r="AK3532" t="s">
        <v>139</v>
      </c>
      <c r="AL3532" t="s">
        <v>47</v>
      </c>
      <c r="AM3532" t="s">
        <v>47</v>
      </c>
      <c r="AN3532" t="s">
        <v>345</v>
      </c>
      <c r="AO3532" t="s">
        <v>51</v>
      </c>
    </row>
    <row r="3533" spans="1:41" hidden="1" x14ac:dyDescent="0.25">
      <c r="A3533" t="s">
        <v>15038</v>
      </c>
      <c r="B3533" t="s">
        <v>15039</v>
      </c>
      <c r="C3533" s="1" t="str">
        <f t="shared" si="220"/>
        <v>21:1063</v>
      </c>
      <c r="D3533" s="1" t="str">
        <f t="shared" si="221"/>
        <v>21:0124</v>
      </c>
      <c r="E3533" t="s">
        <v>15040</v>
      </c>
      <c r="F3533" t="s">
        <v>15041</v>
      </c>
      <c r="H3533">
        <v>50.624236199999999</v>
      </c>
      <c r="I3533">
        <v>-117.2933081</v>
      </c>
      <c r="J3533" s="1" t="str">
        <f t="shared" si="222"/>
        <v>NGR bulk stream sediment</v>
      </c>
      <c r="K3533" s="1" t="str">
        <f t="shared" si="223"/>
        <v>&lt;177 micron (NGR)</v>
      </c>
      <c r="L3533">
        <v>30</v>
      </c>
      <c r="M3533" t="s">
        <v>117</v>
      </c>
      <c r="N3533">
        <v>507</v>
      </c>
      <c r="O3533" t="s">
        <v>52</v>
      </c>
      <c r="P3533" t="s">
        <v>103</v>
      </c>
      <c r="Q3533" t="s">
        <v>673</v>
      </c>
      <c r="R3533" t="s">
        <v>123</v>
      </c>
      <c r="S3533" t="s">
        <v>237</v>
      </c>
      <c r="T3533" t="s">
        <v>50</v>
      </c>
      <c r="U3533" t="s">
        <v>236</v>
      </c>
      <c r="V3533" t="s">
        <v>161</v>
      </c>
      <c r="W3533" t="s">
        <v>79</v>
      </c>
      <c r="X3533" t="s">
        <v>108</v>
      </c>
      <c r="Y3533" t="s">
        <v>507</v>
      </c>
      <c r="Z3533" t="s">
        <v>56</v>
      </c>
      <c r="AA3533" t="s">
        <v>46</v>
      </c>
      <c r="AB3533" t="s">
        <v>54</v>
      </c>
      <c r="AC3533" t="s">
        <v>75</v>
      </c>
      <c r="AD3533" t="s">
        <v>184</v>
      </c>
      <c r="AE3533" t="s">
        <v>84</v>
      </c>
      <c r="AF3533" t="s">
        <v>58</v>
      </c>
      <c r="AG3533" t="s">
        <v>609</v>
      </c>
      <c r="AH3533" t="s">
        <v>125</v>
      </c>
      <c r="AI3533" t="s">
        <v>61</v>
      </c>
      <c r="AJ3533" t="s">
        <v>66</v>
      </c>
      <c r="AK3533" t="s">
        <v>266</v>
      </c>
      <c r="AL3533" t="s">
        <v>47</v>
      </c>
      <c r="AM3533" t="s">
        <v>47</v>
      </c>
      <c r="AN3533" t="s">
        <v>802</v>
      </c>
      <c r="AO3533" t="s">
        <v>108</v>
      </c>
    </row>
    <row r="3534" spans="1:41" hidden="1" x14ac:dyDescent="0.25">
      <c r="A3534" t="s">
        <v>15042</v>
      </c>
      <c r="B3534" t="s">
        <v>15043</v>
      </c>
      <c r="C3534" s="1" t="str">
        <f t="shared" si="220"/>
        <v>21:1063</v>
      </c>
      <c r="D3534" s="1" t="str">
        <f t="shared" si="221"/>
        <v>21:0124</v>
      </c>
      <c r="E3534" t="s">
        <v>15044</v>
      </c>
      <c r="F3534" t="s">
        <v>15045</v>
      </c>
      <c r="H3534">
        <v>50.6203626</v>
      </c>
      <c r="I3534">
        <v>-117.2995181</v>
      </c>
      <c r="J3534" s="1" t="str">
        <f t="shared" si="222"/>
        <v>NGR bulk stream sediment</v>
      </c>
      <c r="K3534" s="1" t="str">
        <f t="shared" si="223"/>
        <v>&lt;177 micron (NGR)</v>
      </c>
      <c r="L3534">
        <v>30</v>
      </c>
      <c r="M3534" t="s">
        <v>136</v>
      </c>
      <c r="N3534">
        <v>508</v>
      </c>
      <c r="O3534" t="s">
        <v>50</v>
      </c>
      <c r="P3534" t="s">
        <v>58</v>
      </c>
      <c r="Q3534" t="s">
        <v>1157</v>
      </c>
      <c r="R3534" t="s">
        <v>149</v>
      </c>
      <c r="S3534" t="s">
        <v>89</v>
      </c>
      <c r="T3534" t="s">
        <v>99</v>
      </c>
      <c r="U3534" t="s">
        <v>331</v>
      </c>
      <c r="V3534" t="s">
        <v>51</v>
      </c>
      <c r="W3534" t="s">
        <v>72</v>
      </c>
      <c r="X3534" t="s">
        <v>103</v>
      </c>
      <c r="Y3534" t="s">
        <v>226</v>
      </c>
      <c r="Z3534" t="s">
        <v>56</v>
      </c>
      <c r="AA3534" t="s">
        <v>46</v>
      </c>
      <c r="AB3534" t="s">
        <v>46</v>
      </c>
      <c r="AC3534" t="s">
        <v>106</v>
      </c>
      <c r="AD3534" t="s">
        <v>457</v>
      </c>
      <c r="AE3534" t="s">
        <v>174</v>
      </c>
      <c r="AF3534" t="s">
        <v>85</v>
      </c>
      <c r="AG3534" t="s">
        <v>4562</v>
      </c>
      <c r="AH3534" t="s">
        <v>235</v>
      </c>
      <c r="AI3534" t="s">
        <v>235</v>
      </c>
      <c r="AJ3534" t="s">
        <v>175</v>
      </c>
      <c r="AK3534" t="s">
        <v>206</v>
      </c>
      <c r="AL3534" t="s">
        <v>122</v>
      </c>
      <c r="AM3534" t="s">
        <v>47</v>
      </c>
      <c r="AN3534" t="s">
        <v>533</v>
      </c>
      <c r="AO3534" t="s">
        <v>85</v>
      </c>
    </row>
    <row r="3535" spans="1:41" hidden="1" x14ac:dyDescent="0.25">
      <c r="A3535" t="s">
        <v>15046</v>
      </c>
      <c r="B3535" t="s">
        <v>15047</v>
      </c>
      <c r="C3535" s="1" t="str">
        <f t="shared" si="220"/>
        <v>21:1063</v>
      </c>
      <c r="D3535" s="1" t="str">
        <f t="shared" si="221"/>
        <v>21:0124</v>
      </c>
      <c r="E3535" t="s">
        <v>15048</v>
      </c>
      <c r="F3535" t="s">
        <v>15049</v>
      </c>
      <c r="H3535">
        <v>50.625714199999997</v>
      </c>
      <c r="I3535">
        <v>-117.1919197</v>
      </c>
      <c r="J3535" s="1" t="str">
        <f t="shared" si="222"/>
        <v>NGR bulk stream sediment</v>
      </c>
      <c r="K3535" s="1" t="str">
        <f t="shared" si="223"/>
        <v>&lt;177 micron (NGR)</v>
      </c>
      <c r="L3535">
        <v>30</v>
      </c>
      <c r="M3535" t="s">
        <v>157</v>
      </c>
      <c r="N3535">
        <v>509</v>
      </c>
      <c r="O3535" t="s">
        <v>66</v>
      </c>
      <c r="P3535" t="s">
        <v>330</v>
      </c>
      <c r="Q3535" t="s">
        <v>662</v>
      </c>
      <c r="R3535" t="s">
        <v>130</v>
      </c>
      <c r="S3535" t="s">
        <v>386</v>
      </c>
      <c r="T3535" t="s">
        <v>99</v>
      </c>
      <c r="U3535" t="s">
        <v>559</v>
      </c>
      <c r="V3535" t="s">
        <v>111</v>
      </c>
      <c r="W3535" t="s">
        <v>282</v>
      </c>
      <c r="X3535" t="s">
        <v>137</v>
      </c>
      <c r="Y3535" t="s">
        <v>184</v>
      </c>
      <c r="Z3535" t="s">
        <v>56</v>
      </c>
      <c r="AA3535" t="s">
        <v>46</v>
      </c>
      <c r="AB3535" t="s">
        <v>54</v>
      </c>
      <c r="AC3535" t="s">
        <v>186</v>
      </c>
      <c r="AD3535" t="s">
        <v>146</v>
      </c>
      <c r="AE3535" t="s">
        <v>101</v>
      </c>
      <c r="AF3535" t="s">
        <v>108</v>
      </c>
      <c r="AG3535" t="s">
        <v>755</v>
      </c>
      <c r="AH3535" t="s">
        <v>64</v>
      </c>
      <c r="AI3535" t="s">
        <v>64</v>
      </c>
      <c r="AJ3535" t="s">
        <v>175</v>
      </c>
      <c r="AK3535" t="s">
        <v>73</v>
      </c>
      <c r="AL3535" t="s">
        <v>47</v>
      </c>
      <c r="AM3535" t="s">
        <v>122</v>
      </c>
      <c r="AN3535" t="s">
        <v>673</v>
      </c>
      <c r="AO3535" t="s">
        <v>58</v>
      </c>
    </row>
    <row r="3536" spans="1:41" hidden="1" x14ac:dyDescent="0.25">
      <c r="A3536" t="s">
        <v>15050</v>
      </c>
      <c r="B3536" t="s">
        <v>15051</v>
      </c>
      <c r="C3536" s="1" t="str">
        <f t="shared" si="220"/>
        <v>21:1063</v>
      </c>
      <c r="D3536" s="1" t="str">
        <f t="shared" si="221"/>
        <v>21:0124</v>
      </c>
      <c r="E3536" t="s">
        <v>15052</v>
      </c>
      <c r="F3536" t="s">
        <v>15053</v>
      </c>
      <c r="H3536">
        <v>50.621308499999998</v>
      </c>
      <c r="I3536">
        <v>-117.1857383</v>
      </c>
      <c r="J3536" s="1" t="str">
        <f t="shared" si="222"/>
        <v>NGR bulk stream sediment</v>
      </c>
      <c r="K3536" s="1" t="str">
        <f t="shared" si="223"/>
        <v>&lt;177 micron (NGR)</v>
      </c>
      <c r="L3536">
        <v>30</v>
      </c>
      <c r="M3536" t="s">
        <v>170</v>
      </c>
      <c r="N3536">
        <v>510</v>
      </c>
      <c r="O3536" t="s">
        <v>269</v>
      </c>
      <c r="P3536" t="s">
        <v>66</v>
      </c>
      <c r="Q3536" t="s">
        <v>651</v>
      </c>
      <c r="R3536" t="s">
        <v>493</v>
      </c>
      <c r="S3536" t="s">
        <v>431</v>
      </c>
      <c r="T3536" t="s">
        <v>90</v>
      </c>
      <c r="U3536" t="s">
        <v>184</v>
      </c>
      <c r="V3536" t="s">
        <v>493</v>
      </c>
      <c r="W3536" t="s">
        <v>493</v>
      </c>
      <c r="X3536" t="s">
        <v>137</v>
      </c>
      <c r="Y3536" t="s">
        <v>482</v>
      </c>
      <c r="Z3536" t="s">
        <v>56</v>
      </c>
      <c r="AA3536" t="s">
        <v>47</v>
      </c>
      <c r="AB3536" t="s">
        <v>198</v>
      </c>
      <c r="AC3536" t="s">
        <v>462</v>
      </c>
      <c r="AD3536" t="s">
        <v>146</v>
      </c>
      <c r="AE3536" t="s">
        <v>110</v>
      </c>
      <c r="AF3536" t="s">
        <v>108</v>
      </c>
      <c r="AG3536" t="s">
        <v>609</v>
      </c>
      <c r="AH3536" t="s">
        <v>110</v>
      </c>
      <c r="AI3536" t="s">
        <v>235</v>
      </c>
      <c r="AJ3536" t="s">
        <v>209</v>
      </c>
      <c r="AK3536" t="s">
        <v>227</v>
      </c>
      <c r="AL3536" t="s">
        <v>47</v>
      </c>
      <c r="AM3536" t="s">
        <v>47</v>
      </c>
      <c r="AN3536" t="s">
        <v>318</v>
      </c>
      <c r="AO3536" t="s">
        <v>76</v>
      </c>
    </row>
    <row r="3537" spans="1:41" hidden="1" x14ac:dyDescent="0.25">
      <c r="A3537" t="s">
        <v>15054</v>
      </c>
      <c r="B3537" t="s">
        <v>15055</v>
      </c>
      <c r="C3537" s="1" t="str">
        <f t="shared" si="220"/>
        <v>21:1063</v>
      </c>
      <c r="D3537" s="1" t="str">
        <f t="shared" si="221"/>
        <v>21:0124</v>
      </c>
      <c r="E3537" t="s">
        <v>15056</v>
      </c>
      <c r="F3537" t="s">
        <v>15057</v>
      </c>
      <c r="H3537">
        <v>50.602387700000001</v>
      </c>
      <c r="I3537">
        <v>-117.2071146</v>
      </c>
      <c r="J3537" s="1" t="str">
        <f t="shared" si="222"/>
        <v>NGR bulk stream sediment</v>
      </c>
      <c r="K3537" s="1" t="str">
        <f t="shared" si="223"/>
        <v>&lt;177 micron (NGR)</v>
      </c>
      <c r="L3537">
        <v>30</v>
      </c>
      <c r="M3537" t="s">
        <v>180</v>
      </c>
      <c r="N3537">
        <v>511</v>
      </c>
      <c r="O3537" t="s">
        <v>3546</v>
      </c>
      <c r="P3537" t="s">
        <v>3546</v>
      </c>
      <c r="Q3537" t="s">
        <v>3546</v>
      </c>
      <c r="R3537" t="s">
        <v>3546</v>
      </c>
      <c r="S3537" t="s">
        <v>3546</v>
      </c>
      <c r="T3537" t="s">
        <v>3546</v>
      </c>
      <c r="U3537" t="s">
        <v>3546</v>
      </c>
      <c r="V3537" t="s">
        <v>3546</v>
      </c>
      <c r="W3537" t="s">
        <v>3546</v>
      </c>
      <c r="X3537" t="s">
        <v>3546</v>
      </c>
      <c r="Y3537" t="s">
        <v>3546</v>
      </c>
      <c r="Z3537" t="s">
        <v>3546</v>
      </c>
      <c r="AA3537" t="s">
        <v>3546</v>
      </c>
      <c r="AB3537" t="s">
        <v>3546</v>
      </c>
      <c r="AC3537" t="s">
        <v>3546</v>
      </c>
      <c r="AD3537" t="s">
        <v>3546</v>
      </c>
      <c r="AE3537" t="s">
        <v>3546</v>
      </c>
      <c r="AF3537" t="s">
        <v>3546</v>
      </c>
      <c r="AG3537" t="s">
        <v>3546</v>
      </c>
      <c r="AH3537" t="s">
        <v>3546</v>
      </c>
      <c r="AI3537" t="s">
        <v>3546</v>
      </c>
      <c r="AJ3537" t="s">
        <v>3546</v>
      </c>
      <c r="AK3537" t="s">
        <v>3546</v>
      </c>
      <c r="AL3537" t="s">
        <v>3546</v>
      </c>
      <c r="AM3537" t="s">
        <v>3546</v>
      </c>
      <c r="AN3537" t="s">
        <v>3546</v>
      </c>
      <c r="AO3537" t="s">
        <v>3546</v>
      </c>
    </row>
    <row r="3538" spans="1:41" hidden="1" x14ac:dyDescent="0.25">
      <c r="A3538" t="s">
        <v>15058</v>
      </c>
      <c r="B3538" t="s">
        <v>15059</v>
      </c>
      <c r="C3538" s="1" t="str">
        <f t="shared" si="220"/>
        <v>21:1063</v>
      </c>
      <c r="D3538" s="1" t="str">
        <f t="shared" si="221"/>
        <v>21:0124</v>
      </c>
      <c r="E3538" t="s">
        <v>15060</v>
      </c>
      <c r="F3538" t="s">
        <v>15061</v>
      </c>
      <c r="H3538">
        <v>50.604522899999999</v>
      </c>
      <c r="I3538">
        <v>-117.2199413</v>
      </c>
      <c r="J3538" s="1" t="str">
        <f t="shared" si="222"/>
        <v>NGR bulk stream sediment</v>
      </c>
      <c r="K3538" s="1" t="str">
        <f t="shared" si="223"/>
        <v>&lt;177 micron (NGR)</v>
      </c>
      <c r="L3538">
        <v>30</v>
      </c>
      <c r="M3538" t="s">
        <v>195</v>
      </c>
      <c r="N3538">
        <v>512</v>
      </c>
      <c r="O3538" t="s">
        <v>50</v>
      </c>
      <c r="P3538" t="s">
        <v>55</v>
      </c>
      <c r="Q3538" t="s">
        <v>152</v>
      </c>
      <c r="R3538" t="s">
        <v>209</v>
      </c>
      <c r="S3538" t="s">
        <v>146</v>
      </c>
      <c r="T3538" t="s">
        <v>145</v>
      </c>
      <c r="U3538" t="s">
        <v>482</v>
      </c>
      <c r="V3538" t="s">
        <v>227</v>
      </c>
      <c r="W3538" t="s">
        <v>102</v>
      </c>
      <c r="X3538" t="s">
        <v>52</v>
      </c>
      <c r="Y3538" t="s">
        <v>241</v>
      </c>
      <c r="Z3538" t="s">
        <v>56</v>
      </c>
      <c r="AA3538" t="s">
        <v>46</v>
      </c>
      <c r="AB3538" t="s">
        <v>54</v>
      </c>
      <c r="AC3538" t="s">
        <v>141</v>
      </c>
      <c r="AD3538" t="s">
        <v>273</v>
      </c>
      <c r="AE3538" t="s">
        <v>53</v>
      </c>
      <c r="AF3538" t="s">
        <v>55</v>
      </c>
      <c r="AG3538" t="s">
        <v>357</v>
      </c>
      <c r="AH3538" t="s">
        <v>47</v>
      </c>
      <c r="AI3538" t="s">
        <v>185</v>
      </c>
      <c r="AJ3538" t="s">
        <v>127</v>
      </c>
      <c r="AK3538" t="s">
        <v>502</v>
      </c>
      <c r="AL3538" t="s">
        <v>47</v>
      </c>
      <c r="AM3538" t="s">
        <v>47</v>
      </c>
      <c r="AN3538" t="s">
        <v>65</v>
      </c>
      <c r="AO3538" t="s">
        <v>103</v>
      </c>
    </row>
    <row r="3539" spans="1:41" hidden="1" x14ac:dyDescent="0.25">
      <c r="A3539" t="s">
        <v>15062</v>
      </c>
      <c r="B3539" t="s">
        <v>15063</v>
      </c>
      <c r="C3539" s="1" t="str">
        <f t="shared" ref="C3539:C3602" si="224">HYPERLINK("http://geochem.nrcan.gc.ca/cdogs/content/bdl/bdl211063_e.htm", "21:1063")</f>
        <v>21:1063</v>
      </c>
      <c r="D3539" s="1" t="str">
        <f t="shared" ref="D3539:D3602" si="225">HYPERLINK("http://geochem.nrcan.gc.ca/cdogs/content/svy/svy210124_e.htm", "21:0124")</f>
        <v>21:0124</v>
      </c>
      <c r="E3539" t="s">
        <v>15064</v>
      </c>
      <c r="F3539" t="s">
        <v>15065</v>
      </c>
      <c r="H3539">
        <v>50.597738100000001</v>
      </c>
      <c r="I3539">
        <v>-117.2268756</v>
      </c>
      <c r="J3539" s="1" t="str">
        <f t="shared" si="222"/>
        <v>NGR bulk stream sediment</v>
      </c>
      <c r="K3539" s="1" t="str">
        <f t="shared" si="223"/>
        <v>&lt;177 micron (NGR)</v>
      </c>
      <c r="L3539">
        <v>30</v>
      </c>
      <c r="M3539" t="s">
        <v>205</v>
      </c>
      <c r="N3539">
        <v>513</v>
      </c>
      <c r="O3539" t="s">
        <v>58</v>
      </c>
      <c r="P3539" t="s">
        <v>47</v>
      </c>
      <c r="Q3539" t="s">
        <v>215</v>
      </c>
      <c r="R3539" t="s">
        <v>163</v>
      </c>
      <c r="S3539" t="s">
        <v>237</v>
      </c>
      <c r="T3539" t="s">
        <v>82</v>
      </c>
      <c r="U3539" t="s">
        <v>291</v>
      </c>
      <c r="V3539" t="s">
        <v>161</v>
      </c>
      <c r="W3539" t="s">
        <v>72</v>
      </c>
      <c r="X3539" t="s">
        <v>55</v>
      </c>
      <c r="Y3539" t="s">
        <v>251</v>
      </c>
      <c r="Z3539" t="s">
        <v>56</v>
      </c>
      <c r="AA3539" t="s">
        <v>46</v>
      </c>
      <c r="AB3539" t="s">
        <v>46</v>
      </c>
      <c r="AC3539" t="s">
        <v>358</v>
      </c>
      <c r="AD3539" t="s">
        <v>482</v>
      </c>
      <c r="AE3539" t="s">
        <v>53</v>
      </c>
      <c r="AF3539" t="s">
        <v>85</v>
      </c>
      <c r="AG3539" t="s">
        <v>58</v>
      </c>
      <c r="AH3539" t="s">
        <v>47</v>
      </c>
      <c r="AI3539" t="s">
        <v>185</v>
      </c>
      <c r="AJ3539" t="s">
        <v>127</v>
      </c>
      <c r="AK3539" t="s">
        <v>271</v>
      </c>
      <c r="AL3539" t="s">
        <v>47</v>
      </c>
      <c r="AM3539" t="s">
        <v>47</v>
      </c>
      <c r="AN3539" t="s">
        <v>592</v>
      </c>
      <c r="AO3539" t="s">
        <v>85</v>
      </c>
    </row>
    <row r="3540" spans="1:41" hidden="1" x14ac:dyDescent="0.25">
      <c r="A3540" t="s">
        <v>15066</v>
      </c>
      <c r="B3540" t="s">
        <v>15067</v>
      </c>
      <c r="C3540" s="1" t="str">
        <f t="shared" si="224"/>
        <v>21:1063</v>
      </c>
      <c r="D3540" s="1" t="str">
        <f t="shared" si="225"/>
        <v>21:0124</v>
      </c>
      <c r="E3540" t="s">
        <v>15068</v>
      </c>
      <c r="F3540" t="s">
        <v>15069</v>
      </c>
      <c r="H3540">
        <v>50.579697400000001</v>
      </c>
      <c r="I3540">
        <v>-117.231803</v>
      </c>
      <c r="J3540" s="1" t="str">
        <f t="shared" si="222"/>
        <v>NGR bulk stream sediment</v>
      </c>
      <c r="K3540" s="1" t="str">
        <f t="shared" si="223"/>
        <v>&lt;177 micron (NGR)</v>
      </c>
      <c r="L3540">
        <v>30</v>
      </c>
      <c r="M3540" t="s">
        <v>214</v>
      </c>
      <c r="N3540">
        <v>514</v>
      </c>
      <c r="O3540" t="s">
        <v>209</v>
      </c>
      <c r="P3540" t="s">
        <v>137</v>
      </c>
      <c r="Q3540" t="s">
        <v>673</v>
      </c>
      <c r="R3540" t="s">
        <v>57</v>
      </c>
      <c r="S3540" t="s">
        <v>438</v>
      </c>
      <c r="T3540" t="s">
        <v>99</v>
      </c>
      <c r="U3540" t="s">
        <v>126</v>
      </c>
      <c r="V3540" t="s">
        <v>271</v>
      </c>
      <c r="W3540" t="s">
        <v>142</v>
      </c>
      <c r="X3540" t="s">
        <v>103</v>
      </c>
      <c r="Y3540" t="s">
        <v>350</v>
      </c>
      <c r="Z3540" t="s">
        <v>56</v>
      </c>
      <c r="AA3540" t="s">
        <v>47</v>
      </c>
      <c r="AB3540" t="s">
        <v>198</v>
      </c>
      <c r="AC3540" t="s">
        <v>239</v>
      </c>
      <c r="AD3540" t="s">
        <v>583</v>
      </c>
      <c r="AE3540" t="s">
        <v>46</v>
      </c>
      <c r="AF3540" t="s">
        <v>85</v>
      </c>
      <c r="AG3540" t="s">
        <v>439</v>
      </c>
      <c r="AH3540" t="s">
        <v>61</v>
      </c>
      <c r="AI3540" t="s">
        <v>185</v>
      </c>
      <c r="AJ3540" t="s">
        <v>127</v>
      </c>
      <c r="AK3540" t="s">
        <v>173</v>
      </c>
      <c r="AL3540" t="s">
        <v>47</v>
      </c>
      <c r="AM3540" t="s">
        <v>47</v>
      </c>
      <c r="AN3540" t="s">
        <v>196</v>
      </c>
      <c r="AO3540" t="s">
        <v>103</v>
      </c>
    </row>
    <row r="3541" spans="1:41" hidden="1" x14ac:dyDescent="0.25">
      <c r="A3541" t="s">
        <v>15070</v>
      </c>
      <c r="B3541" t="s">
        <v>15071</v>
      </c>
      <c r="C3541" s="1" t="str">
        <f t="shared" si="224"/>
        <v>21:1063</v>
      </c>
      <c r="D3541" s="1" t="str">
        <f t="shared" si="225"/>
        <v>21:0124</v>
      </c>
      <c r="E3541" t="s">
        <v>15072</v>
      </c>
      <c r="F3541" t="s">
        <v>15073</v>
      </c>
      <c r="H3541">
        <v>50.575498000000003</v>
      </c>
      <c r="I3541">
        <v>-117.2172075</v>
      </c>
      <c r="J3541" s="1" t="str">
        <f t="shared" si="222"/>
        <v>NGR bulk stream sediment</v>
      </c>
      <c r="K3541" s="1" t="str">
        <f t="shared" si="223"/>
        <v>&lt;177 micron (NGR)</v>
      </c>
      <c r="L3541">
        <v>30</v>
      </c>
      <c r="M3541" t="s">
        <v>223</v>
      </c>
      <c r="N3541">
        <v>515</v>
      </c>
      <c r="O3541" t="s">
        <v>55</v>
      </c>
      <c r="P3541" t="s">
        <v>73</v>
      </c>
      <c r="Q3541" t="s">
        <v>780</v>
      </c>
      <c r="R3541" t="s">
        <v>76</v>
      </c>
      <c r="S3541" t="s">
        <v>399</v>
      </c>
      <c r="T3541" t="s">
        <v>76</v>
      </c>
      <c r="U3541" t="s">
        <v>290</v>
      </c>
      <c r="V3541" t="s">
        <v>336</v>
      </c>
      <c r="W3541" t="s">
        <v>78</v>
      </c>
      <c r="X3541" t="s">
        <v>52</v>
      </c>
      <c r="Y3541" t="s">
        <v>120</v>
      </c>
      <c r="Z3541" t="s">
        <v>56</v>
      </c>
      <c r="AA3541" t="s">
        <v>47</v>
      </c>
      <c r="AB3541" t="s">
        <v>53</v>
      </c>
      <c r="AC3541" t="s">
        <v>124</v>
      </c>
      <c r="AD3541" t="s">
        <v>77</v>
      </c>
      <c r="AE3541" t="s">
        <v>198</v>
      </c>
      <c r="AF3541" t="s">
        <v>259</v>
      </c>
      <c r="AG3541" t="s">
        <v>238</v>
      </c>
      <c r="AH3541" t="s">
        <v>185</v>
      </c>
      <c r="AI3541" t="s">
        <v>174</v>
      </c>
      <c r="AJ3541" t="s">
        <v>55</v>
      </c>
      <c r="AK3541" t="s">
        <v>238</v>
      </c>
      <c r="AL3541" t="s">
        <v>47</v>
      </c>
      <c r="AM3541" t="s">
        <v>47</v>
      </c>
      <c r="AN3541" t="s">
        <v>152</v>
      </c>
      <c r="AO3541" t="s">
        <v>73</v>
      </c>
    </row>
    <row r="3542" spans="1:41" hidden="1" x14ac:dyDescent="0.25">
      <c r="A3542" t="s">
        <v>15074</v>
      </c>
      <c r="B3542" t="s">
        <v>15075</v>
      </c>
      <c r="C3542" s="1" t="str">
        <f t="shared" si="224"/>
        <v>21:1063</v>
      </c>
      <c r="D3542" s="1" t="str">
        <f t="shared" si="225"/>
        <v>21:0124</v>
      </c>
      <c r="E3542" t="s">
        <v>15076</v>
      </c>
      <c r="F3542" t="s">
        <v>15077</v>
      </c>
      <c r="H3542">
        <v>50.517885100000001</v>
      </c>
      <c r="I3542">
        <v>-117.1591373</v>
      </c>
      <c r="J3542" s="1" t="str">
        <f t="shared" si="222"/>
        <v>NGR bulk stream sediment</v>
      </c>
      <c r="K3542" s="1" t="str">
        <f t="shared" si="223"/>
        <v>&lt;177 micron (NGR)</v>
      </c>
      <c r="L3542">
        <v>30</v>
      </c>
      <c r="M3542" t="s">
        <v>233</v>
      </c>
      <c r="N3542">
        <v>516</v>
      </c>
      <c r="O3542" t="s">
        <v>76</v>
      </c>
      <c r="P3542" t="s">
        <v>108</v>
      </c>
      <c r="Q3542" t="s">
        <v>289</v>
      </c>
      <c r="R3542" t="s">
        <v>108</v>
      </c>
      <c r="S3542" t="s">
        <v>391</v>
      </c>
      <c r="T3542" t="s">
        <v>90</v>
      </c>
      <c r="U3542" t="s">
        <v>431</v>
      </c>
      <c r="V3542" t="s">
        <v>455</v>
      </c>
      <c r="W3542" t="s">
        <v>103</v>
      </c>
      <c r="X3542" t="s">
        <v>103</v>
      </c>
      <c r="Y3542" t="s">
        <v>226</v>
      </c>
      <c r="Z3542" t="s">
        <v>56</v>
      </c>
      <c r="AA3542" t="s">
        <v>122</v>
      </c>
      <c r="AB3542" t="s">
        <v>46</v>
      </c>
      <c r="AC3542" t="s">
        <v>590</v>
      </c>
      <c r="AD3542" t="s">
        <v>140</v>
      </c>
      <c r="AE3542" t="s">
        <v>198</v>
      </c>
      <c r="AF3542" t="s">
        <v>108</v>
      </c>
      <c r="AG3542" t="s">
        <v>678</v>
      </c>
      <c r="AH3542" t="s">
        <v>78</v>
      </c>
      <c r="AI3542" t="s">
        <v>110</v>
      </c>
      <c r="AJ3542" t="s">
        <v>267</v>
      </c>
      <c r="AK3542" t="s">
        <v>365</v>
      </c>
      <c r="AL3542" t="s">
        <v>47</v>
      </c>
      <c r="AM3542" t="s">
        <v>47</v>
      </c>
      <c r="AN3542" t="s">
        <v>299</v>
      </c>
      <c r="AO3542" t="s">
        <v>103</v>
      </c>
    </row>
    <row r="3543" spans="1:41" hidden="1" x14ac:dyDescent="0.25">
      <c r="A3543" t="s">
        <v>15078</v>
      </c>
      <c r="B3543" t="s">
        <v>15079</v>
      </c>
      <c r="C3543" s="1" t="str">
        <f t="shared" si="224"/>
        <v>21:1063</v>
      </c>
      <c r="D3543" s="1" t="str">
        <f t="shared" si="225"/>
        <v>21:0124</v>
      </c>
      <c r="E3543" t="s">
        <v>15080</v>
      </c>
      <c r="F3543" t="s">
        <v>15081</v>
      </c>
      <c r="H3543">
        <v>50.5407747</v>
      </c>
      <c r="I3543">
        <v>-117.17191579999999</v>
      </c>
      <c r="J3543" s="1" t="str">
        <f t="shared" si="222"/>
        <v>NGR bulk stream sediment</v>
      </c>
      <c r="K3543" s="1" t="str">
        <f t="shared" si="223"/>
        <v>&lt;177 micron (NGR)</v>
      </c>
      <c r="L3543">
        <v>30</v>
      </c>
      <c r="M3543" t="s">
        <v>248</v>
      </c>
      <c r="N3543">
        <v>517</v>
      </c>
      <c r="O3543" t="s">
        <v>108</v>
      </c>
      <c r="P3543" t="s">
        <v>108</v>
      </c>
      <c r="Q3543" t="s">
        <v>646</v>
      </c>
      <c r="R3543" t="s">
        <v>182</v>
      </c>
      <c r="S3543" t="s">
        <v>207</v>
      </c>
      <c r="T3543" t="s">
        <v>59</v>
      </c>
      <c r="U3543" t="s">
        <v>438</v>
      </c>
      <c r="V3543" t="s">
        <v>72</v>
      </c>
      <c r="W3543" t="s">
        <v>228</v>
      </c>
      <c r="X3543" t="s">
        <v>51</v>
      </c>
      <c r="Y3543" t="s">
        <v>590</v>
      </c>
      <c r="Z3543" t="s">
        <v>56</v>
      </c>
      <c r="AA3543" t="s">
        <v>47</v>
      </c>
      <c r="AB3543" t="s">
        <v>54</v>
      </c>
      <c r="AC3543" t="s">
        <v>251</v>
      </c>
      <c r="AD3543" t="s">
        <v>554</v>
      </c>
      <c r="AE3543" t="s">
        <v>54</v>
      </c>
      <c r="AF3543" t="s">
        <v>85</v>
      </c>
      <c r="AG3543" t="s">
        <v>609</v>
      </c>
      <c r="AH3543" t="s">
        <v>101</v>
      </c>
      <c r="AI3543" t="s">
        <v>235</v>
      </c>
      <c r="AJ3543" t="s">
        <v>267</v>
      </c>
      <c r="AK3543" t="s">
        <v>271</v>
      </c>
      <c r="AL3543" t="s">
        <v>47</v>
      </c>
      <c r="AM3543" t="s">
        <v>47</v>
      </c>
      <c r="AN3543" t="s">
        <v>65</v>
      </c>
      <c r="AO3543" t="s">
        <v>51</v>
      </c>
    </row>
    <row r="3544" spans="1:41" hidden="1" x14ac:dyDescent="0.25">
      <c r="A3544" t="s">
        <v>15082</v>
      </c>
      <c r="B3544" t="s">
        <v>15083</v>
      </c>
      <c r="C3544" s="1" t="str">
        <f t="shared" si="224"/>
        <v>21:1063</v>
      </c>
      <c r="D3544" s="1" t="str">
        <f t="shared" si="225"/>
        <v>21:0124</v>
      </c>
      <c r="E3544" t="s">
        <v>15084</v>
      </c>
      <c r="F3544" t="s">
        <v>15085</v>
      </c>
      <c r="H3544">
        <v>50.548179599999997</v>
      </c>
      <c r="I3544">
        <v>-117.16353049999999</v>
      </c>
      <c r="J3544" s="1" t="str">
        <f t="shared" si="222"/>
        <v>NGR bulk stream sediment</v>
      </c>
      <c r="K3544" s="1" t="str">
        <f t="shared" si="223"/>
        <v>&lt;177 micron (NGR)</v>
      </c>
      <c r="L3544">
        <v>30</v>
      </c>
      <c r="M3544" t="s">
        <v>256</v>
      </c>
      <c r="N3544">
        <v>518</v>
      </c>
      <c r="O3544" t="s">
        <v>98</v>
      </c>
      <c r="P3544" t="s">
        <v>85</v>
      </c>
      <c r="Q3544" t="s">
        <v>356</v>
      </c>
      <c r="R3544" t="s">
        <v>267</v>
      </c>
      <c r="S3544" t="s">
        <v>291</v>
      </c>
      <c r="T3544" t="s">
        <v>225</v>
      </c>
      <c r="U3544" t="s">
        <v>226</v>
      </c>
      <c r="V3544" t="s">
        <v>151</v>
      </c>
      <c r="W3544" t="s">
        <v>437</v>
      </c>
      <c r="X3544" t="s">
        <v>51</v>
      </c>
      <c r="Y3544" t="s">
        <v>300</v>
      </c>
      <c r="Z3544" t="s">
        <v>56</v>
      </c>
      <c r="AA3544" t="s">
        <v>46</v>
      </c>
      <c r="AB3544" t="s">
        <v>198</v>
      </c>
      <c r="AC3544" t="s">
        <v>583</v>
      </c>
      <c r="AD3544" t="s">
        <v>329</v>
      </c>
      <c r="AE3544" t="s">
        <v>54</v>
      </c>
      <c r="AF3544" t="s">
        <v>85</v>
      </c>
      <c r="AG3544" t="s">
        <v>366</v>
      </c>
      <c r="AH3544" t="s">
        <v>63</v>
      </c>
      <c r="AI3544" t="s">
        <v>87</v>
      </c>
      <c r="AJ3544" t="s">
        <v>85</v>
      </c>
      <c r="AK3544" t="s">
        <v>224</v>
      </c>
      <c r="AL3544" t="s">
        <v>47</v>
      </c>
      <c r="AM3544" t="s">
        <v>47</v>
      </c>
      <c r="AN3544" t="s">
        <v>65</v>
      </c>
      <c r="AO3544" t="s">
        <v>103</v>
      </c>
    </row>
    <row r="3545" spans="1:41" hidden="1" x14ac:dyDescent="0.25">
      <c r="A3545" t="s">
        <v>15086</v>
      </c>
      <c r="B3545" t="s">
        <v>15087</v>
      </c>
      <c r="C3545" s="1" t="str">
        <f t="shared" si="224"/>
        <v>21:1063</v>
      </c>
      <c r="D3545" s="1" t="str">
        <f t="shared" si="225"/>
        <v>21:0124</v>
      </c>
      <c r="E3545" t="s">
        <v>15088</v>
      </c>
      <c r="F3545" t="s">
        <v>15089</v>
      </c>
      <c r="H3545">
        <v>50.551399099999998</v>
      </c>
      <c r="I3545">
        <v>-117.17006309999999</v>
      </c>
      <c r="J3545" s="1" t="str">
        <f t="shared" si="222"/>
        <v>NGR bulk stream sediment</v>
      </c>
      <c r="K3545" s="1" t="str">
        <f t="shared" si="223"/>
        <v>&lt;177 micron (NGR)</v>
      </c>
      <c r="L3545">
        <v>30</v>
      </c>
      <c r="M3545" t="s">
        <v>265</v>
      </c>
      <c r="N3545">
        <v>519</v>
      </c>
      <c r="O3545" t="s">
        <v>3546</v>
      </c>
      <c r="P3545" t="s">
        <v>3546</v>
      </c>
      <c r="Q3545" t="s">
        <v>3546</v>
      </c>
      <c r="R3545" t="s">
        <v>3546</v>
      </c>
      <c r="S3545" t="s">
        <v>3546</v>
      </c>
      <c r="T3545" t="s">
        <v>3546</v>
      </c>
      <c r="U3545" t="s">
        <v>3546</v>
      </c>
      <c r="V3545" t="s">
        <v>3546</v>
      </c>
      <c r="W3545" t="s">
        <v>3546</v>
      </c>
      <c r="X3545" t="s">
        <v>3546</v>
      </c>
      <c r="Y3545" t="s">
        <v>3546</v>
      </c>
      <c r="Z3545" t="s">
        <v>3546</v>
      </c>
      <c r="AA3545" t="s">
        <v>3546</v>
      </c>
      <c r="AB3545" t="s">
        <v>3546</v>
      </c>
      <c r="AC3545" t="s">
        <v>3546</v>
      </c>
      <c r="AD3545" t="s">
        <v>3546</v>
      </c>
      <c r="AE3545" t="s">
        <v>3546</v>
      </c>
      <c r="AF3545" t="s">
        <v>3546</v>
      </c>
      <c r="AG3545" t="s">
        <v>3546</v>
      </c>
      <c r="AH3545" t="s">
        <v>3546</v>
      </c>
      <c r="AI3545" t="s">
        <v>3546</v>
      </c>
      <c r="AJ3545" t="s">
        <v>3546</v>
      </c>
      <c r="AK3545" t="s">
        <v>3546</v>
      </c>
      <c r="AL3545" t="s">
        <v>3546</v>
      </c>
      <c r="AM3545" t="s">
        <v>3546</v>
      </c>
      <c r="AN3545" t="s">
        <v>3546</v>
      </c>
      <c r="AO3545" t="s">
        <v>3546</v>
      </c>
    </row>
    <row r="3546" spans="1:41" hidden="1" x14ac:dyDescent="0.25">
      <c r="A3546" t="s">
        <v>15090</v>
      </c>
      <c r="B3546" t="s">
        <v>15091</v>
      </c>
      <c r="C3546" s="1" t="str">
        <f t="shared" si="224"/>
        <v>21:1063</v>
      </c>
      <c r="D3546" s="1" t="str">
        <f t="shared" si="225"/>
        <v>21:0124</v>
      </c>
      <c r="E3546" t="s">
        <v>15092</v>
      </c>
      <c r="F3546" t="s">
        <v>15093</v>
      </c>
      <c r="H3546">
        <v>50.508866099999999</v>
      </c>
      <c r="I3546">
        <v>-117.21015939999999</v>
      </c>
      <c r="J3546" s="1" t="str">
        <f t="shared" si="222"/>
        <v>NGR bulk stream sediment</v>
      </c>
      <c r="K3546" s="1" t="str">
        <f t="shared" si="223"/>
        <v>&lt;177 micron (NGR)</v>
      </c>
      <c r="L3546">
        <v>31</v>
      </c>
      <c r="M3546" t="s">
        <v>45</v>
      </c>
      <c r="N3546">
        <v>520</v>
      </c>
      <c r="O3546" t="s">
        <v>58</v>
      </c>
      <c r="P3546" t="s">
        <v>330</v>
      </c>
      <c r="Q3546" t="s">
        <v>725</v>
      </c>
      <c r="R3546" t="s">
        <v>267</v>
      </c>
      <c r="S3546" t="s">
        <v>438</v>
      </c>
      <c r="T3546" t="s">
        <v>98</v>
      </c>
      <c r="U3546" t="s">
        <v>83</v>
      </c>
      <c r="V3546" t="s">
        <v>72</v>
      </c>
      <c r="W3546" t="s">
        <v>102</v>
      </c>
      <c r="X3546" t="s">
        <v>73</v>
      </c>
      <c r="Y3546" t="s">
        <v>100</v>
      </c>
      <c r="Z3546" t="s">
        <v>56</v>
      </c>
      <c r="AA3546" t="s">
        <v>46</v>
      </c>
      <c r="AB3546" t="s">
        <v>174</v>
      </c>
      <c r="AC3546" t="s">
        <v>83</v>
      </c>
      <c r="AD3546" t="s">
        <v>554</v>
      </c>
      <c r="AE3546" t="s">
        <v>149</v>
      </c>
      <c r="AF3546" t="s">
        <v>406</v>
      </c>
      <c r="AG3546" t="s">
        <v>137</v>
      </c>
      <c r="AH3546" t="s">
        <v>185</v>
      </c>
      <c r="AI3546" t="s">
        <v>149</v>
      </c>
      <c r="AJ3546" t="s">
        <v>127</v>
      </c>
      <c r="AK3546" t="s">
        <v>164</v>
      </c>
      <c r="AL3546" t="s">
        <v>47</v>
      </c>
      <c r="AM3546" t="s">
        <v>47</v>
      </c>
      <c r="AN3546" t="s">
        <v>48</v>
      </c>
      <c r="AO3546" t="s">
        <v>103</v>
      </c>
    </row>
    <row r="3547" spans="1:41" hidden="1" x14ac:dyDescent="0.25">
      <c r="A3547" t="s">
        <v>15094</v>
      </c>
      <c r="B3547" t="s">
        <v>15095</v>
      </c>
      <c r="C3547" s="1" t="str">
        <f t="shared" si="224"/>
        <v>21:1063</v>
      </c>
      <c r="D3547" s="1" t="str">
        <f t="shared" si="225"/>
        <v>21:0124</v>
      </c>
      <c r="E3547" t="s">
        <v>15096</v>
      </c>
      <c r="F3547" t="s">
        <v>15097</v>
      </c>
      <c r="H3547">
        <v>50.526174900000001</v>
      </c>
      <c r="I3547">
        <v>-117.3166257</v>
      </c>
      <c r="J3547" s="1" t="str">
        <f t="shared" si="222"/>
        <v>NGR bulk stream sediment</v>
      </c>
      <c r="K3547" s="1" t="str">
        <f t="shared" si="223"/>
        <v>&lt;177 micron (NGR)</v>
      </c>
      <c r="L3547">
        <v>31</v>
      </c>
      <c r="M3547" t="s">
        <v>71</v>
      </c>
      <c r="N3547">
        <v>521</v>
      </c>
      <c r="O3547" t="s">
        <v>59</v>
      </c>
      <c r="P3547" t="s">
        <v>103</v>
      </c>
      <c r="Q3547" t="s">
        <v>322</v>
      </c>
      <c r="R3547" t="s">
        <v>60</v>
      </c>
      <c r="S3547" t="s">
        <v>431</v>
      </c>
      <c r="T3547" t="s">
        <v>59</v>
      </c>
      <c r="U3547" t="s">
        <v>237</v>
      </c>
      <c r="V3547" t="s">
        <v>72</v>
      </c>
      <c r="W3547" t="s">
        <v>86</v>
      </c>
      <c r="X3547" t="s">
        <v>55</v>
      </c>
      <c r="Y3547" t="s">
        <v>554</v>
      </c>
      <c r="Z3547" t="s">
        <v>56</v>
      </c>
      <c r="AA3547" t="s">
        <v>46</v>
      </c>
      <c r="AB3547" t="s">
        <v>87</v>
      </c>
      <c r="AC3547" t="s">
        <v>328</v>
      </c>
      <c r="AD3547" t="s">
        <v>146</v>
      </c>
      <c r="AE3547" t="s">
        <v>61</v>
      </c>
      <c r="AF3547" t="s">
        <v>267</v>
      </c>
      <c r="AG3547" t="s">
        <v>330</v>
      </c>
      <c r="AH3547" t="s">
        <v>101</v>
      </c>
      <c r="AI3547" t="s">
        <v>235</v>
      </c>
      <c r="AJ3547" t="s">
        <v>209</v>
      </c>
      <c r="AK3547" t="s">
        <v>51</v>
      </c>
      <c r="AL3547" t="s">
        <v>47</v>
      </c>
      <c r="AM3547" t="s">
        <v>122</v>
      </c>
      <c r="AN3547" t="s">
        <v>802</v>
      </c>
      <c r="AO3547" t="s">
        <v>51</v>
      </c>
    </row>
    <row r="3548" spans="1:41" hidden="1" x14ac:dyDescent="0.25">
      <c r="A3548" t="s">
        <v>15098</v>
      </c>
      <c r="B3548" t="s">
        <v>15099</v>
      </c>
      <c r="C3548" s="1" t="str">
        <f t="shared" si="224"/>
        <v>21:1063</v>
      </c>
      <c r="D3548" s="1" t="str">
        <f t="shared" si="225"/>
        <v>21:0124</v>
      </c>
      <c r="E3548" t="s">
        <v>15100</v>
      </c>
      <c r="F3548" t="s">
        <v>15101</v>
      </c>
      <c r="H3548">
        <v>50.5212115</v>
      </c>
      <c r="I3548">
        <v>-117.4107264</v>
      </c>
      <c r="J3548" s="1" t="str">
        <f t="shared" si="222"/>
        <v>NGR bulk stream sediment</v>
      </c>
      <c r="K3548" s="1" t="str">
        <f t="shared" si="223"/>
        <v>&lt;177 micron (NGR)</v>
      </c>
      <c r="L3548">
        <v>31</v>
      </c>
      <c r="M3548" t="s">
        <v>280</v>
      </c>
      <c r="N3548">
        <v>522</v>
      </c>
      <c r="O3548" t="s">
        <v>161</v>
      </c>
      <c r="P3548" t="s">
        <v>47</v>
      </c>
      <c r="Q3548" t="s">
        <v>602</v>
      </c>
      <c r="R3548" t="s">
        <v>79</v>
      </c>
      <c r="S3548" t="s">
        <v>131</v>
      </c>
      <c r="T3548" t="s">
        <v>99</v>
      </c>
      <c r="U3548" t="s">
        <v>425</v>
      </c>
      <c r="V3548" t="s">
        <v>125</v>
      </c>
      <c r="W3548" t="s">
        <v>78</v>
      </c>
      <c r="X3548" t="s">
        <v>103</v>
      </c>
      <c r="Y3548" t="s">
        <v>269</v>
      </c>
      <c r="Z3548" t="s">
        <v>56</v>
      </c>
      <c r="AA3548" t="s">
        <v>122</v>
      </c>
      <c r="AB3548" t="s">
        <v>81</v>
      </c>
      <c r="AC3548" t="s">
        <v>236</v>
      </c>
      <c r="AD3548" t="s">
        <v>344</v>
      </c>
      <c r="AE3548" t="s">
        <v>199</v>
      </c>
      <c r="AF3548" t="s">
        <v>76</v>
      </c>
      <c r="AG3548" t="s">
        <v>200</v>
      </c>
      <c r="AH3548" t="s">
        <v>46</v>
      </c>
      <c r="AI3548" t="s">
        <v>54</v>
      </c>
      <c r="AJ3548" t="s">
        <v>412</v>
      </c>
      <c r="AK3548" t="s">
        <v>55</v>
      </c>
      <c r="AL3548" t="s">
        <v>47</v>
      </c>
      <c r="AM3548" t="s">
        <v>47</v>
      </c>
      <c r="AN3548" t="s">
        <v>65</v>
      </c>
      <c r="AO3548" t="s">
        <v>217</v>
      </c>
    </row>
    <row r="3549" spans="1:41" hidden="1" x14ac:dyDescent="0.25">
      <c r="A3549" t="s">
        <v>15102</v>
      </c>
      <c r="B3549" t="s">
        <v>15103</v>
      </c>
      <c r="C3549" s="1" t="str">
        <f t="shared" si="224"/>
        <v>21:1063</v>
      </c>
      <c r="D3549" s="1" t="str">
        <f t="shared" si="225"/>
        <v>21:0124</v>
      </c>
      <c r="E3549" t="s">
        <v>15100</v>
      </c>
      <c r="F3549" t="s">
        <v>15104</v>
      </c>
      <c r="H3549">
        <v>50.5212115</v>
      </c>
      <c r="I3549">
        <v>-117.4107264</v>
      </c>
      <c r="J3549" s="1" t="str">
        <f t="shared" si="222"/>
        <v>NGR bulk stream sediment</v>
      </c>
      <c r="K3549" s="1" t="str">
        <f t="shared" si="223"/>
        <v>&lt;177 micron (NGR)</v>
      </c>
      <c r="L3549">
        <v>31</v>
      </c>
      <c r="M3549" t="s">
        <v>288</v>
      </c>
      <c r="N3549">
        <v>523</v>
      </c>
      <c r="O3549" t="s">
        <v>122</v>
      </c>
      <c r="P3549" t="s">
        <v>47</v>
      </c>
      <c r="Q3549" t="s">
        <v>602</v>
      </c>
      <c r="R3549" t="s">
        <v>130</v>
      </c>
      <c r="S3549" t="s">
        <v>187</v>
      </c>
      <c r="T3549" t="s">
        <v>99</v>
      </c>
      <c r="U3549" t="s">
        <v>207</v>
      </c>
      <c r="V3549" t="s">
        <v>47</v>
      </c>
      <c r="W3549" t="s">
        <v>161</v>
      </c>
      <c r="X3549" t="s">
        <v>103</v>
      </c>
      <c r="Y3549" t="s">
        <v>49</v>
      </c>
      <c r="Z3549" t="s">
        <v>56</v>
      </c>
      <c r="AA3549" t="s">
        <v>122</v>
      </c>
      <c r="AB3549" t="s">
        <v>101</v>
      </c>
      <c r="AC3549" t="s">
        <v>100</v>
      </c>
      <c r="AD3549" t="s">
        <v>344</v>
      </c>
      <c r="AE3549" t="s">
        <v>199</v>
      </c>
      <c r="AF3549" t="s">
        <v>76</v>
      </c>
      <c r="AG3549" t="s">
        <v>102</v>
      </c>
      <c r="AH3549" t="s">
        <v>46</v>
      </c>
      <c r="AI3549" t="s">
        <v>54</v>
      </c>
      <c r="AJ3549" t="s">
        <v>111</v>
      </c>
      <c r="AK3549" t="s">
        <v>55</v>
      </c>
      <c r="AL3549" t="s">
        <v>47</v>
      </c>
      <c r="AM3549" t="s">
        <v>47</v>
      </c>
      <c r="AN3549" t="s">
        <v>89</v>
      </c>
      <c r="AO3549" t="s">
        <v>50</v>
      </c>
    </row>
    <row r="3550" spans="1:41" hidden="1" x14ac:dyDescent="0.25">
      <c r="A3550" t="s">
        <v>15105</v>
      </c>
      <c r="B3550" t="s">
        <v>15106</v>
      </c>
      <c r="C3550" s="1" t="str">
        <f t="shared" si="224"/>
        <v>21:1063</v>
      </c>
      <c r="D3550" s="1" t="str">
        <f t="shared" si="225"/>
        <v>21:0124</v>
      </c>
      <c r="E3550" t="s">
        <v>15107</v>
      </c>
      <c r="F3550" t="s">
        <v>15108</v>
      </c>
      <c r="H3550">
        <v>50.760534700000001</v>
      </c>
      <c r="I3550">
        <v>-117.4431077</v>
      </c>
      <c r="J3550" s="1" t="str">
        <f t="shared" si="222"/>
        <v>NGR bulk stream sediment</v>
      </c>
      <c r="K3550" s="1" t="str">
        <f t="shared" si="223"/>
        <v>&lt;177 micron (NGR)</v>
      </c>
      <c r="L3550">
        <v>31</v>
      </c>
      <c r="M3550" t="s">
        <v>95</v>
      </c>
      <c r="N3550">
        <v>524</v>
      </c>
      <c r="O3550" t="s">
        <v>158</v>
      </c>
      <c r="P3550" t="s">
        <v>85</v>
      </c>
      <c r="Q3550" t="s">
        <v>74</v>
      </c>
      <c r="R3550" t="s">
        <v>62</v>
      </c>
      <c r="S3550" t="s">
        <v>695</v>
      </c>
      <c r="T3550" t="s">
        <v>80</v>
      </c>
      <c r="U3550" t="s">
        <v>226</v>
      </c>
      <c r="V3550" t="s">
        <v>101</v>
      </c>
      <c r="W3550" t="s">
        <v>365</v>
      </c>
      <c r="X3550" t="s">
        <v>73</v>
      </c>
      <c r="Y3550" t="s">
        <v>438</v>
      </c>
      <c r="Z3550" t="s">
        <v>56</v>
      </c>
      <c r="AA3550" t="s">
        <v>46</v>
      </c>
      <c r="AB3550" t="s">
        <v>46</v>
      </c>
      <c r="AC3550" t="s">
        <v>258</v>
      </c>
      <c r="AD3550" t="s">
        <v>100</v>
      </c>
      <c r="AE3550" t="s">
        <v>87</v>
      </c>
      <c r="AF3550" t="s">
        <v>1060</v>
      </c>
      <c r="AG3550" t="s">
        <v>997</v>
      </c>
      <c r="AH3550" t="s">
        <v>139</v>
      </c>
      <c r="AI3550" t="s">
        <v>63</v>
      </c>
      <c r="AJ3550" t="s">
        <v>1200</v>
      </c>
      <c r="AK3550" t="s">
        <v>206</v>
      </c>
      <c r="AL3550" t="s">
        <v>47</v>
      </c>
      <c r="AM3550" t="s">
        <v>122</v>
      </c>
      <c r="AN3550" t="s">
        <v>533</v>
      </c>
      <c r="AO3550" t="s">
        <v>51</v>
      </c>
    </row>
    <row r="3551" spans="1:41" hidden="1" x14ac:dyDescent="0.25">
      <c r="A3551" t="s">
        <v>15109</v>
      </c>
      <c r="B3551" t="s">
        <v>15110</v>
      </c>
      <c r="C3551" s="1" t="str">
        <f t="shared" si="224"/>
        <v>21:1063</v>
      </c>
      <c r="D3551" s="1" t="str">
        <f t="shared" si="225"/>
        <v>21:0124</v>
      </c>
      <c r="E3551" t="s">
        <v>15111</v>
      </c>
      <c r="F3551" t="s">
        <v>15112</v>
      </c>
      <c r="H3551">
        <v>50.765389499999998</v>
      </c>
      <c r="I3551">
        <v>-117.4434653</v>
      </c>
      <c r="J3551" s="1" t="str">
        <f t="shared" si="222"/>
        <v>NGR bulk stream sediment</v>
      </c>
      <c r="K3551" s="1" t="str">
        <f t="shared" si="223"/>
        <v>&lt;177 micron (NGR)</v>
      </c>
      <c r="L3551">
        <v>31</v>
      </c>
      <c r="M3551" t="s">
        <v>117</v>
      </c>
      <c r="N3551">
        <v>525</v>
      </c>
      <c r="O3551" t="s">
        <v>98</v>
      </c>
      <c r="P3551" t="s">
        <v>590</v>
      </c>
      <c r="Q3551" t="s">
        <v>1157</v>
      </c>
      <c r="R3551" t="s">
        <v>62</v>
      </c>
      <c r="S3551" t="s">
        <v>89</v>
      </c>
      <c r="T3551" t="s">
        <v>80</v>
      </c>
      <c r="U3551" t="s">
        <v>236</v>
      </c>
      <c r="V3551" t="s">
        <v>228</v>
      </c>
      <c r="W3551" t="s">
        <v>128</v>
      </c>
      <c r="X3551" t="s">
        <v>137</v>
      </c>
      <c r="Y3551" t="s">
        <v>226</v>
      </c>
      <c r="Z3551" t="s">
        <v>56</v>
      </c>
      <c r="AA3551" t="s">
        <v>46</v>
      </c>
      <c r="AB3551" t="s">
        <v>46</v>
      </c>
      <c r="AC3551" t="s">
        <v>239</v>
      </c>
      <c r="AD3551" t="s">
        <v>226</v>
      </c>
      <c r="AE3551" t="s">
        <v>149</v>
      </c>
      <c r="AF3551" t="s">
        <v>108</v>
      </c>
      <c r="AG3551" t="s">
        <v>6155</v>
      </c>
      <c r="AH3551" t="s">
        <v>235</v>
      </c>
      <c r="AI3551" t="s">
        <v>105</v>
      </c>
      <c r="AJ3551" t="s">
        <v>3895</v>
      </c>
      <c r="AK3551" t="s">
        <v>103</v>
      </c>
      <c r="AL3551" t="s">
        <v>47</v>
      </c>
      <c r="AM3551" t="s">
        <v>47</v>
      </c>
      <c r="AN3551" t="s">
        <v>364</v>
      </c>
      <c r="AO3551" t="s">
        <v>47</v>
      </c>
    </row>
    <row r="3552" spans="1:41" hidden="1" x14ac:dyDescent="0.25">
      <c r="A3552" t="s">
        <v>15113</v>
      </c>
      <c r="B3552" t="s">
        <v>15114</v>
      </c>
      <c r="C3552" s="1" t="str">
        <f t="shared" si="224"/>
        <v>21:1063</v>
      </c>
      <c r="D3552" s="1" t="str">
        <f t="shared" si="225"/>
        <v>21:0124</v>
      </c>
      <c r="E3552" t="s">
        <v>15115</v>
      </c>
      <c r="F3552" t="s">
        <v>15116</v>
      </c>
      <c r="H3552">
        <v>50.7638441</v>
      </c>
      <c r="I3552">
        <v>-117.45950019999999</v>
      </c>
      <c r="J3552" s="1" t="str">
        <f t="shared" si="222"/>
        <v>NGR bulk stream sediment</v>
      </c>
      <c r="K3552" s="1" t="str">
        <f t="shared" si="223"/>
        <v>&lt;177 micron (NGR)</v>
      </c>
      <c r="L3552">
        <v>31</v>
      </c>
      <c r="M3552" t="s">
        <v>136</v>
      </c>
      <c r="N3552">
        <v>526</v>
      </c>
      <c r="O3552" t="s">
        <v>85</v>
      </c>
      <c r="P3552" t="s">
        <v>73</v>
      </c>
      <c r="Q3552" t="s">
        <v>956</v>
      </c>
      <c r="R3552" t="s">
        <v>62</v>
      </c>
      <c r="S3552" t="s">
        <v>89</v>
      </c>
      <c r="T3552" t="s">
        <v>218</v>
      </c>
      <c r="U3552" t="s">
        <v>386</v>
      </c>
      <c r="V3552" t="s">
        <v>139</v>
      </c>
      <c r="W3552" t="s">
        <v>319</v>
      </c>
      <c r="X3552" t="s">
        <v>85</v>
      </c>
      <c r="Y3552" t="s">
        <v>438</v>
      </c>
      <c r="Z3552" t="s">
        <v>56</v>
      </c>
      <c r="AA3552" t="s">
        <v>47</v>
      </c>
      <c r="AB3552" t="s">
        <v>54</v>
      </c>
      <c r="AC3552" t="s">
        <v>146</v>
      </c>
      <c r="AD3552" t="s">
        <v>83</v>
      </c>
      <c r="AE3552" t="s">
        <v>61</v>
      </c>
      <c r="AF3552" t="s">
        <v>876</v>
      </c>
      <c r="AG3552" t="s">
        <v>836</v>
      </c>
      <c r="AH3552" t="s">
        <v>60</v>
      </c>
      <c r="AI3552" t="s">
        <v>63</v>
      </c>
      <c r="AJ3552" t="s">
        <v>66</v>
      </c>
      <c r="AK3552" t="s">
        <v>437</v>
      </c>
      <c r="AL3552" t="s">
        <v>47</v>
      </c>
      <c r="AM3552" t="s">
        <v>47</v>
      </c>
      <c r="AN3552" t="s">
        <v>159</v>
      </c>
      <c r="AO3552" t="s">
        <v>52</v>
      </c>
    </row>
    <row r="3553" spans="1:41" hidden="1" x14ac:dyDescent="0.25">
      <c r="A3553" t="s">
        <v>15117</v>
      </c>
      <c r="B3553" t="s">
        <v>15118</v>
      </c>
      <c r="C3553" s="1" t="str">
        <f t="shared" si="224"/>
        <v>21:1063</v>
      </c>
      <c r="D3553" s="1" t="str">
        <f t="shared" si="225"/>
        <v>21:0124</v>
      </c>
      <c r="E3553" t="s">
        <v>15119</v>
      </c>
      <c r="F3553" t="s">
        <v>15120</v>
      </c>
      <c r="H3553">
        <v>50.768987299999999</v>
      </c>
      <c r="I3553">
        <v>-117.45274430000001</v>
      </c>
      <c r="J3553" s="1" t="str">
        <f t="shared" si="222"/>
        <v>NGR bulk stream sediment</v>
      </c>
      <c r="K3553" s="1" t="str">
        <f t="shared" si="223"/>
        <v>&lt;177 micron (NGR)</v>
      </c>
      <c r="L3553">
        <v>31</v>
      </c>
      <c r="M3553" t="s">
        <v>157</v>
      </c>
      <c r="N3553">
        <v>527</v>
      </c>
      <c r="O3553" t="s">
        <v>225</v>
      </c>
      <c r="P3553" t="s">
        <v>2122</v>
      </c>
      <c r="Q3553" t="s">
        <v>301</v>
      </c>
      <c r="R3553" t="s">
        <v>62</v>
      </c>
      <c r="S3553" t="s">
        <v>508</v>
      </c>
      <c r="T3553" t="s">
        <v>141</v>
      </c>
      <c r="U3553" t="s">
        <v>83</v>
      </c>
      <c r="V3553" t="s">
        <v>206</v>
      </c>
      <c r="W3553" t="s">
        <v>111</v>
      </c>
      <c r="X3553" t="s">
        <v>73</v>
      </c>
      <c r="Y3553" t="s">
        <v>386</v>
      </c>
      <c r="Z3553" t="s">
        <v>56</v>
      </c>
      <c r="AA3553" t="s">
        <v>46</v>
      </c>
      <c r="AB3553" t="s">
        <v>54</v>
      </c>
      <c r="AC3553" t="s">
        <v>112</v>
      </c>
      <c r="AD3553" t="s">
        <v>589</v>
      </c>
      <c r="AE3553" t="s">
        <v>185</v>
      </c>
      <c r="AF3553" t="s">
        <v>85</v>
      </c>
      <c r="AG3553" t="s">
        <v>5033</v>
      </c>
      <c r="AH3553" t="s">
        <v>110</v>
      </c>
      <c r="AI3553" t="s">
        <v>125</v>
      </c>
      <c r="AJ3553" t="s">
        <v>2699</v>
      </c>
      <c r="AK3553" t="s">
        <v>164</v>
      </c>
      <c r="AL3553" t="s">
        <v>47</v>
      </c>
      <c r="AM3553" t="s">
        <v>47</v>
      </c>
      <c r="AN3553" t="s">
        <v>301</v>
      </c>
      <c r="AO3553" t="s">
        <v>175</v>
      </c>
    </row>
    <row r="3554" spans="1:41" hidden="1" x14ac:dyDescent="0.25">
      <c r="A3554" t="s">
        <v>15121</v>
      </c>
      <c r="B3554" t="s">
        <v>15122</v>
      </c>
      <c r="C3554" s="1" t="str">
        <f t="shared" si="224"/>
        <v>21:1063</v>
      </c>
      <c r="D3554" s="1" t="str">
        <f t="shared" si="225"/>
        <v>21:0124</v>
      </c>
      <c r="E3554" t="s">
        <v>15123</v>
      </c>
      <c r="F3554" t="s">
        <v>15124</v>
      </c>
      <c r="H3554">
        <v>50.812852300000003</v>
      </c>
      <c r="I3554">
        <v>-117.4170585</v>
      </c>
      <c r="J3554" s="1" t="str">
        <f t="shared" si="222"/>
        <v>NGR bulk stream sediment</v>
      </c>
      <c r="K3554" s="1" t="str">
        <f t="shared" si="223"/>
        <v>&lt;177 micron (NGR)</v>
      </c>
      <c r="L3554">
        <v>31</v>
      </c>
      <c r="M3554" t="s">
        <v>170</v>
      </c>
      <c r="N3554">
        <v>528</v>
      </c>
      <c r="O3554" t="s">
        <v>104</v>
      </c>
      <c r="P3554" t="s">
        <v>58</v>
      </c>
      <c r="Q3554" t="s">
        <v>234</v>
      </c>
      <c r="R3554" t="s">
        <v>57</v>
      </c>
      <c r="S3554" t="s">
        <v>65</v>
      </c>
      <c r="T3554" t="s">
        <v>59</v>
      </c>
      <c r="U3554" t="s">
        <v>240</v>
      </c>
      <c r="V3554" t="s">
        <v>102</v>
      </c>
      <c r="W3554" t="s">
        <v>151</v>
      </c>
      <c r="X3554" t="s">
        <v>58</v>
      </c>
      <c r="Y3554" t="s">
        <v>146</v>
      </c>
      <c r="Z3554" t="s">
        <v>56</v>
      </c>
      <c r="AA3554" t="s">
        <v>122</v>
      </c>
      <c r="AB3554" t="s">
        <v>62</v>
      </c>
      <c r="AC3554" t="s">
        <v>112</v>
      </c>
      <c r="AD3554" t="s">
        <v>320</v>
      </c>
      <c r="AE3554" t="s">
        <v>105</v>
      </c>
      <c r="AF3554" t="s">
        <v>163</v>
      </c>
      <c r="AG3554" t="s">
        <v>85</v>
      </c>
      <c r="AH3554" t="s">
        <v>87</v>
      </c>
      <c r="AI3554" t="s">
        <v>105</v>
      </c>
      <c r="AJ3554" t="s">
        <v>910</v>
      </c>
      <c r="AK3554" t="s">
        <v>151</v>
      </c>
      <c r="AL3554" t="s">
        <v>47</v>
      </c>
      <c r="AM3554" t="s">
        <v>47</v>
      </c>
      <c r="AN3554" t="s">
        <v>725</v>
      </c>
      <c r="AO3554" t="s">
        <v>85</v>
      </c>
    </row>
    <row r="3555" spans="1:41" hidden="1" x14ac:dyDescent="0.25">
      <c r="A3555" t="s">
        <v>15125</v>
      </c>
      <c r="B3555" t="s">
        <v>15126</v>
      </c>
      <c r="C3555" s="1" t="str">
        <f t="shared" si="224"/>
        <v>21:1063</v>
      </c>
      <c r="D3555" s="1" t="str">
        <f t="shared" si="225"/>
        <v>21:0124</v>
      </c>
      <c r="E3555" t="s">
        <v>15127</v>
      </c>
      <c r="F3555" t="s">
        <v>15128</v>
      </c>
      <c r="H3555">
        <v>50.821758799999998</v>
      </c>
      <c r="I3555">
        <v>-117.3820699</v>
      </c>
      <c r="J3555" s="1" t="str">
        <f t="shared" si="222"/>
        <v>NGR bulk stream sediment</v>
      </c>
      <c r="K3555" s="1" t="str">
        <f t="shared" si="223"/>
        <v>&lt;177 micron (NGR)</v>
      </c>
      <c r="L3555">
        <v>31</v>
      </c>
      <c r="M3555" t="s">
        <v>180</v>
      </c>
      <c r="N3555">
        <v>529</v>
      </c>
      <c r="O3555" t="s">
        <v>145</v>
      </c>
      <c r="P3555" t="s">
        <v>58</v>
      </c>
      <c r="Q3555" t="s">
        <v>74</v>
      </c>
      <c r="R3555" t="s">
        <v>53</v>
      </c>
      <c r="S3555" t="s">
        <v>431</v>
      </c>
      <c r="T3555" t="s">
        <v>66</v>
      </c>
      <c r="U3555" t="s">
        <v>290</v>
      </c>
      <c r="V3555" t="s">
        <v>257</v>
      </c>
      <c r="W3555" t="s">
        <v>102</v>
      </c>
      <c r="X3555" t="s">
        <v>330</v>
      </c>
      <c r="Y3555" t="s">
        <v>482</v>
      </c>
      <c r="Z3555" t="s">
        <v>56</v>
      </c>
      <c r="AA3555" t="s">
        <v>46</v>
      </c>
      <c r="AB3555" t="s">
        <v>62</v>
      </c>
      <c r="AC3555" t="s">
        <v>165</v>
      </c>
      <c r="AD3555" t="s">
        <v>236</v>
      </c>
      <c r="AE3555" t="s">
        <v>87</v>
      </c>
      <c r="AF3555" t="s">
        <v>591</v>
      </c>
      <c r="AG3555" t="s">
        <v>58</v>
      </c>
      <c r="AH3555" t="s">
        <v>174</v>
      </c>
      <c r="AI3555" t="s">
        <v>185</v>
      </c>
      <c r="AJ3555" t="s">
        <v>50</v>
      </c>
      <c r="AK3555" t="s">
        <v>102</v>
      </c>
      <c r="AL3555" t="s">
        <v>47</v>
      </c>
      <c r="AM3555" t="s">
        <v>47</v>
      </c>
      <c r="AN3555" t="s">
        <v>345</v>
      </c>
      <c r="AO3555" t="s">
        <v>330</v>
      </c>
    </row>
    <row r="3556" spans="1:41" hidden="1" x14ac:dyDescent="0.25">
      <c r="A3556" t="s">
        <v>15129</v>
      </c>
      <c r="B3556" t="s">
        <v>15130</v>
      </c>
      <c r="C3556" s="1" t="str">
        <f t="shared" si="224"/>
        <v>21:1063</v>
      </c>
      <c r="D3556" s="1" t="str">
        <f t="shared" si="225"/>
        <v>21:0124</v>
      </c>
      <c r="E3556" t="s">
        <v>15131</v>
      </c>
      <c r="F3556" t="s">
        <v>15132</v>
      </c>
      <c r="H3556">
        <v>50.831634999999999</v>
      </c>
      <c r="I3556">
        <v>-117.381426</v>
      </c>
      <c r="J3556" s="1" t="str">
        <f t="shared" si="222"/>
        <v>NGR bulk stream sediment</v>
      </c>
      <c r="K3556" s="1" t="str">
        <f t="shared" si="223"/>
        <v>&lt;177 micron (NGR)</v>
      </c>
      <c r="L3556">
        <v>31</v>
      </c>
      <c r="M3556" t="s">
        <v>195</v>
      </c>
      <c r="N3556">
        <v>530</v>
      </c>
      <c r="O3556" t="s">
        <v>87</v>
      </c>
      <c r="P3556" t="s">
        <v>103</v>
      </c>
      <c r="Q3556" t="s">
        <v>432</v>
      </c>
      <c r="R3556" t="s">
        <v>257</v>
      </c>
      <c r="S3556" t="s">
        <v>226</v>
      </c>
      <c r="T3556" t="s">
        <v>209</v>
      </c>
      <c r="U3556" t="s">
        <v>106</v>
      </c>
      <c r="V3556" t="s">
        <v>103</v>
      </c>
      <c r="W3556" t="s">
        <v>79</v>
      </c>
      <c r="X3556" t="s">
        <v>267</v>
      </c>
      <c r="Y3556" t="s">
        <v>183</v>
      </c>
      <c r="Z3556" t="s">
        <v>56</v>
      </c>
      <c r="AA3556" t="s">
        <v>46</v>
      </c>
      <c r="AB3556" t="s">
        <v>53</v>
      </c>
      <c r="AC3556" t="s">
        <v>50</v>
      </c>
      <c r="AD3556" t="s">
        <v>100</v>
      </c>
      <c r="AE3556" t="s">
        <v>380</v>
      </c>
      <c r="AF3556" t="s">
        <v>374</v>
      </c>
      <c r="AG3556" t="s">
        <v>591</v>
      </c>
      <c r="AH3556" t="s">
        <v>87</v>
      </c>
      <c r="AI3556" t="s">
        <v>185</v>
      </c>
      <c r="AJ3556" t="s">
        <v>209</v>
      </c>
      <c r="AK3556" t="s">
        <v>228</v>
      </c>
      <c r="AL3556" t="s">
        <v>47</v>
      </c>
      <c r="AM3556" t="s">
        <v>47</v>
      </c>
      <c r="AN3556" t="s">
        <v>1069</v>
      </c>
      <c r="AO3556" t="s">
        <v>50</v>
      </c>
    </row>
    <row r="3557" spans="1:41" hidden="1" x14ac:dyDescent="0.25">
      <c r="A3557" t="s">
        <v>15133</v>
      </c>
      <c r="B3557" t="s">
        <v>15134</v>
      </c>
      <c r="C3557" s="1" t="str">
        <f t="shared" si="224"/>
        <v>21:1063</v>
      </c>
      <c r="D3557" s="1" t="str">
        <f t="shared" si="225"/>
        <v>21:0124</v>
      </c>
      <c r="E3557" t="s">
        <v>15135</v>
      </c>
      <c r="F3557" t="s">
        <v>15136</v>
      </c>
      <c r="H3557">
        <v>50.840331599999999</v>
      </c>
      <c r="I3557">
        <v>-117.3947762</v>
      </c>
      <c r="J3557" s="1" t="str">
        <f t="shared" si="222"/>
        <v>NGR bulk stream sediment</v>
      </c>
      <c r="K3557" s="1" t="str">
        <f t="shared" si="223"/>
        <v>&lt;177 micron (NGR)</v>
      </c>
      <c r="L3557">
        <v>31</v>
      </c>
      <c r="M3557" t="s">
        <v>205</v>
      </c>
      <c r="N3557">
        <v>531</v>
      </c>
      <c r="O3557" t="s">
        <v>357</v>
      </c>
      <c r="P3557" t="s">
        <v>186</v>
      </c>
      <c r="Q3557" t="s">
        <v>725</v>
      </c>
      <c r="R3557" t="s">
        <v>185</v>
      </c>
      <c r="S3557" t="s">
        <v>89</v>
      </c>
      <c r="T3557" t="s">
        <v>66</v>
      </c>
      <c r="U3557" t="s">
        <v>106</v>
      </c>
      <c r="V3557" t="s">
        <v>257</v>
      </c>
      <c r="W3557" t="s">
        <v>142</v>
      </c>
      <c r="X3557" t="s">
        <v>209</v>
      </c>
      <c r="Y3557" t="s">
        <v>226</v>
      </c>
      <c r="Z3557" t="s">
        <v>199</v>
      </c>
      <c r="AA3557" t="s">
        <v>46</v>
      </c>
      <c r="AB3557" t="s">
        <v>57</v>
      </c>
      <c r="AC3557" t="s">
        <v>50</v>
      </c>
      <c r="AD3557" t="s">
        <v>343</v>
      </c>
      <c r="AE3557" t="s">
        <v>84</v>
      </c>
      <c r="AF3557" t="s">
        <v>374</v>
      </c>
      <c r="AG3557" t="s">
        <v>755</v>
      </c>
      <c r="AH3557" t="s">
        <v>101</v>
      </c>
      <c r="AI3557" t="s">
        <v>101</v>
      </c>
      <c r="AJ3557" t="s">
        <v>59</v>
      </c>
      <c r="AK3557" t="s">
        <v>437</v>
      </c>
      <c r="AL3557" t="s">
        <v>47</v>
      </c>
      <c r="AM3557" t="s">
        <v>122</v>
      </c>
      <c r="AN3557" t="s">
        <v>646</v>
      </c>
      <c r="AO3557" t="s">
        <v>76</v>
      </c>
    </row>
    <row r="3558" spans="1:41" hidden="1" x14ac:dyDescent="0.25">
      <c r="A3558" t="s">
        <v>15137</v>
      </c>
      <c r="B3558" t="s">
        <v>15138</v>
      </c>
      <c r="C3558" s="1" t="str">
        <f t="shared" si="224"/>
        <v>21:1063</v>
      </c>
      <c r="D3558" s="1" t="str">
        <f t="shared" si="225"/>
        <v>21:0124</v>
      </c>
      <c r="E3558" t="s">
        <v>15139</v>
      </c>
      <c r="F3558" t="s">
        <v>15140</v>
      </c>
      <c r="H3558">
        <v>50.855528100000001</v>
      </c>
      <c r="I3558">
        <v>-117.4082873</v>
      </c>
      <c r="J3558" s="1" t="str">
        <f t="shared" si="222"/>
        <v>NGR bulk stream sediment</v>
      </c>
      <c r="K3558" s="1" t="str">
        <f t="shared" si="223"/>
        <v>&lt;177 micron (NGR)</v>
      </c>
      <c r="L3558">
        <v>31</v>
      </c>
      <c r="M3558" t="s">
        <v>214</v>
      </c>
      <c r="N3558">
        <v>532</v>
      </c>
      <c r="O3558" t="s">
        <v>63</v>
      </c>
      <c r="P3558" t="s">
        <v>82</v>
      </c>
      <c r="Q3558" t="s">
        <v>301</v>
      </c>
      <c r="R3558" t="s">
        <v>62</v>
      </c>
      <c r="S3558" t="s">
        <v>431</v>
      </c>
      <c r="T3558" t="s">
        <v>127</v>
      </c>
      <c r="U3558" t="s">
        <v>290</v>
      </c>
      <c r="V3558" t="s">
        <v>110</v>
      </c>
      <c r="W3558" t="s">
        <v>437</v>
      </c>
      <c r="X3558" t="s">
        <v>49</v>
      </c>
      <c r="Y3558" t="s">
        <v>399</v>
      </c>
      <c r="Z3558" t="s">
        <v>84</v>
      </c>
      <c r="AA3558" t="s">
        <v>46</v>
      </c>
      <c r="AB3558" t="s">
        <v>198</v>
      </c>
      <c r="AC3558" t="s">
        <v>55</v>
      </c>
      <c r="AD3558" t="s">
        <v>186</v>
      </c>
      <c r="AE3558" t="s">
        <v>56</v>
      </c>
      <c r="AF3558" t="s">
        <v>76</v>
      </c>
      <c r="AG3558" t="s">
        <v>818</v>
      </c>
      <c r="AH3558" t="s">
        <v>63</v>
      </c>
      <c r="AI3558" t="s">
        <v>101</v>
      </c>
      <c r="AJ3558" t="s">
        <v>217</v>
      </c>
      <c r="AK3558" t="s">
        <v>73</v>
      </c>
      <c r="AL3558" t="s">
        <v>73</v>
      </c>
      <c r="AM3558" t="s">
        <v>103</v>
      </c>
      <c r="AN3558" t="s">
        <v>481</v>
      </c>
      <c r="AO3558" t="s">
        <v>49</v>
      </c>
    </row>
    <row r="3559" spans="1:41" hidden="1" x14ac:dyDescent="0.25">
      <c r="A3559" t="s">
        <v>15141</v>
      </c>
      <c r="B3559" t="s">
        <v>15142</v>
      </c>
      <c r="C3559" s="1" t="str">
        <f t="shared" si="224"/>
        <v>21:1063</v>
      </c>
      <c r="D3559" s="1" t="str">
        <f t="shared" si="225"/>
        <v>21:0124</v>
      </c>
      <c r="E3559" t="s">
        <v>15143</v>
      </c>
      <c r="F3559" t="s">
        <v>15144</v>
      </c>
      <c r="H3559">
        <v>50.858839600000003</v>
      </c>
      <c r="I3559">
        <v>-117.39989060000001</v>
      </c>
      <c r="J3559" s="1" t="str">
        <f t="shared" si="222"/>
        <v>NGR bulk stream sediment</v>
      </c>
      <c r="K3559" s="1" t="str">
        <f t="shared" si="223"/>
        <v>&lt;177 micron (NGR)</v>
      </c>
      <c r="L3559">
        <v>31</v>
      </c>
      <c r="M3559" t="s">
        <v>223</v>
      </c>
      <c r="N3559">
        <v>533</v>
      </c>
      <c r="O3559" t="s">
        <v>149</v>
      </c>
      <c r="P3559" t="s">
        <v>47</v>
      </c>
      <c r="Q3559" t="s">
        <v>299</v>
      </c>
      <c r="R3559" t="s">
        <v>87</v>
      </c>
      <c r="S3559" t="s">
        <v>237</v>
      </c>
      <c r="T3559" t="s">
        <v>145</v>
      </c>
      <c r="U3559" t="s">
        <v>77</v>
      </c>
      <c r="V3559" t="s">
        <v>79</v>
      </c>
      <c r="W3559" t="s">
        <v>73</v>
      </c>
      <c r="X3559" t="s">
        <v>76</v>
      </c>
      <c r="Y3559" t="s">
        <v>667</v>
      </c>
      <c r="Z3559" t="s">
        <v>199</v>
      </c>
      <c r="AA3559" t="s">
        <v>46</v>
      </c>
      <c r="AB3559" t="s">
        <v>185</v>
      </c>
      <c r="AC3559" t="s">
        <v>108</v>
      </c>
      <c r="AD3559" t="s">
        <v>251</v>
      </c>
      <c r="AE3559" t="s">
        <v>56</v>
      </c>
      <c r="AF3559" t="s">
        <v>3575</v>
      </c>
      <c r="AG3559" t="s">
        <v>603</v>
      </c>
      <c r="AH3559" t="s">
        <v>173</v>
      </c>
      <c r="AI3559" t="s">
        <v>81</v>
      </c>
      <c r="AJ3559" t="s">
        <v>147</v>
      </c>
      <c r="AK3559" t="s">
        <v>73</v>
      </c>
      <c r="AL3559" t="s">
        <v>47</v>
      </c>
      <c r="AM3559" t="s">
        <v>103</v>
      </c>
      <c r="AN3559" t="s">
        <v>492</v>
      </c>
      <c r="AO3559" t="s">
        <v>217</v>
      </c>
    </row>
    <row r="3560" spans="1:41" hidden="1" x14ac:dyDescent="0.25">
      <c r="A3560" t="s">
        <v>15145</v>
      </c>
      <c r="B3560" t="s">
        <v>15146</v>
      </c>
      <c r="C3560" s="1" t="str">
        <f t="shared" si="224"/>
        <v>21:1063</v>
      </c>
      <c r="D3560" s="1" t="str">
        <f t="shared" si="225"/>
        <v>21:0124</v>
      </c>
      <c r="E3560" t="s">
        <v>15147</v>
      </c>
      <c r="F3560" t="s">
        <v>15148</v>
      </c>
      <c r="H3560">
        <v>50.870329599999998</v>
      </c>
      <c r="I3560">
        <v>-117.43347129999999</v>
      </c>
      <c r="J3560" s="1" t="str">
        <f t="shared" si="222"/>
        <v>NGR bulk stream sediment</v>
      </c>
      <c r="K3560" s="1" t="str">
        <f t="shared" si="223"/>
        <v>&lt;177 micron (NGR)</v>
      </c>
      <c r="L3560">
        <v>31</v>
      </c>
      <c r="M3560" t="s">
        <v>233</v>
      </c>
      <c r="N3560">
        <v>534</v>
      </c>
      <c r="O3560" t="s">
        <v>64</v>
      </c>
      <c r="P3560" t="s">
        <v>122</v>
      </c>
      <c r="Q3560" t="s">
        <v>432</v>
      </c>
      <c r="R3560" t="s">
        <v>149</v>
      </c>
      <c r="S3560" t="s">
        <v>583</v>
      </c>
      <c r="T3560" t="s">
        <v>55</v>
      </c>
      <c r="U3560" t="s">
        <v>165</v>
      </c>
      <c r="V3560" t="s">
        <v>81</v>
      </c>
      <c r="W3560" t="s">
        <v>173</v>
      </c>
      <c r="X3560" t="s">
        <v>98</v>
      </c>
      <c r="Y3560" t="s">
        <v>290</v>
      </c>
      <c r="Z3560" t="s">
        <v>199</v>
      </c>
      <c r="AA3560" t="s">
        <v>46</v>
      </c>
      <c r="AB3560" t="s">
        <v>199</v>
      </c>
      <c r="AC3560" t="s">
        <v>55</v>
      </c>
      <c r="AD3560" t="s">
        <v>186</v>
      </c>
      <c r="AE3560" t="s">
        <v>380</v>
      </c>
      <c r="AF3560" t="s">
        <v>292</v>
      </c>
      <c r="AG3560" t="s">
        <v>88</v>
      </c>
      <c r="AH3560" t="s">
        <v>61</v>
      </c>
      <c r="AI3560" t="s">
        <v>61</v>
      </c>
      <c r="AJ3560" t="s">
        <v>127</v>
      </c>
      <c r="AK3560" t="s">
        <v>493</v>
      </c>
      <c r="AL3560" t="s">
        <v>52</v>
      </c>
      <c r="AM3560" t="s">
        <v>122</v>
      </c>
      <c r="AN3560" t="s">
        <v>548</v>
      </c>
      <c r="AO3560" t="s">
        <v>145</v>
      </c>
    </row>
    <row r="3561" spans="1:41" hidden="1" x14ac:dyDescent="0.25">
      <c r="A3561" t="s">
        <v>15149</v>
      </c>
      <c r="B3561" t="s">
        <v>15150</v>
      </c>
      <c r="C3561" s="1" t="str">
        <f t="shared" si="224"/>
        <v>21:1063</v>
      </c>
      <c r="D3561" s="1" t="str">
        <f t="shared" si="225"/>
        <v>21:0124</v>
      </c>
      <c r="E3561" t="s">
        <v>15151</v>
      </c>
      <c r="F3561" t="s">
        <v>15152</v>
      </c>
      <c r="H3561">
        <v>50.821863800000003</v>
      </c>
      <c r="I3561">
        <v>-117.36619810000001</v>
      </c>
      <c r="J3561" s="1" t="str">
        <f t="shared" si="222"/>
        <v>NGR bulk stream sediment</v>
      </c>
      <c r="K3561" s="1" t="str">
        <f t="shared" si="223"/>
        <v>&lt;177 micron (NGR)</v>
      </c>
      <c r="L3561">
        <v>31</v>
      </c>
      <c r="M3561" t="s">
        <v>248</v>
      </c>
      <c r="N3561">
        <v>535</v>
      </c>
      <c r="O3561" t="s">
        <v>61</v>
      </c>
      <c r="P3561" t="s">
        <v>137</v>
      </c>
      <c r="Q3561" t="s">
        <v>171</v>
      </c>
      <c r="R3561" t="s">
        <v>185</v>
      </c>
      <c r="S3561" t="s">
        <v>146</v>
      </c>
      <c r="T3561" t="s">
        <v>108</v>
      </c>
      <c r="U3561" t="s">
        <v>162</v>
      </c>
      <c r="V3561" t="s">
        <v>139</v>
      </c>
      <c r="W3561" t="s">
        <v>164</v>
      </c>
      <c r="X3561" t="s">
        <v>50</v>
      </c>
      <c r="Y3561" t="s">
        <v>83</v>
      </c>
      <c r="Z3561" t="s">
        <v>56</v>
      </c>
      <c r="AA3561" t="s">
        <v>46</v>
      </c>
      <c r="AB3561" t="s">
        <v>62</v>
      </c>
      <c r="AC3561" t="s">
        <v>225</v>
      </c>
      <c r="AD3561" t="s">
        <v>120</v>
      </c>
      <c r="AE3561" t="s">
        <v>56</v>
      </c>
      <c r="AF3561" t="s">
        <v>359</v>
      </c>
      <c r="AG3561" t="s">
        <v>319</v>
      </c>
      <c r="AH3561" t="s">
        <v>110</v>
      </c>
      <c r="AI3561" t="s">
        <v>110</v>
      </c>
      <c r="AJ3561" t="s">
        <v>267</v>
      </c>
      <c r="AK3561" t="s">
        <v>200</v>
      </c>
      <c r="AL3561" t="s">
        <v>47</v>
      </c>
      <c r="AM3561" t="s">
        <v>47</v>
      </c>
      <c r="AN3561" t="s">
        <v>513</v>
      </c>
      <c r="AO3561" t="s">
        <v>108</v>
      </c>
    </row>
    <row r="3562" spans="1:41" hidden="1" x14ac:dyDescent="0.25">
      <c r="A3562" t="s">
        <v>15153</v>
      </c>
      <c r="B3562" t="s">
        <v>15154</v>
      </c>
      <c r="C3562" s="1" t="str">
        <f t="shared" si="224"/>
        <v>21:1063</v>
      </c>
      <c r="D3562" s="1" t="str">
        <f t="shared" si="225"/>
        <v>21:0124</v>
      </c>
      <c r="E3562" t="s">
        <v>15155</v>
      </c>
      <c r="F3562" t="s">
        <v>15156</v>
      </c>
      <c r="H3562">
        <v>50.810606900000003</v>
      </c>
      <c r="I3562">
        <v>-117.36270380000001</v>
      </c>
      <c r="J3562" s="1" t="str">
        <f t="shared" si="222"/>
        <v>NGR bulk stream sediment</v>
      </c>
      <c r="K3562" s="1" t="str">
        <f t="shared" si="223"/>
        <v>&lt;177 micron (NGR)</v>
      </c>
      <c r="L3562">
        <v>31</v>
      </c>
      <c r="M3562" t="s">
        <v>256</v>
      </c>
      <c r="N3562">
        <v>536</v>
      </c>
      <c r="O3562" t="s">
        <v>267</v>
      </c>
      <c r="P3562" t="s">
        <v>103</v>
      </c>
      <c r="Q3562" t="s">
        <v>385</v>
      </c>
      <c r="R3562" t="s">
        <v>46</v>
      </c>
      <c r="S3562" t="s">
        <v>425</v>
      </c>
      <c r="T3562" t="s">
        <v>175</v>
      </c>
      <c r="U3562" t="s">
        <v>75</v>
      </c>
      <c r="V3562" t="s">
        <v>102</v>
      </c>
      <c r="W3562" t="s">
        <v>455</v>
      </c>
      <c r="X3562" t="s">
        <v>55</v>
      </c>
      <c r="Y3562" t="s">
        <v>184</v>
      </c>
      <c r="Z3562" t="s">
        <v>56</v>
      </c>
      <c r="AA3562" t="s">
        <v>46</v>
      </c>
      <c r="AB3562" t="s">
        <v>53</v>
      </c>
      <c r="AC3562" t="s">
        <v>82</v>
      </c>
      <c r="AD3562" t="s">
        <v>291</v>
      </c>
      <c r="AE3562" t="s">
        <v>149</v>
      </c>
      <c r="AF3562" t="s">
        <v>118</v>
      </c>
      <c r="AG3562" t="s">
        <v>818</v>
      </c>
      <c r="AH3562" t="s">
        <v>46</v>
      </c>
      <c r="AI3562" t="s">
        <v>235</v>
      </c>
      <c r="AJ3562" t="s">
        <v>945</v>
      </c>
      <c r="AK3562" t="s">
        <v>228</v>
      </c>
      <c r="AL3562" t="s">
        <v>47</v>
      </c>
      <c r="AM3562" t="s">
        <v>47</v>
      </c>
      <c r="AN3562" t="s">
        <v>364</v>
      </c>
      <c r="AO3562" t="s">
        <v>267</v>
      </c>
    </row>
    <row r="3563" spans="1:41" hidden="1" x14ac:dyDescent="0.25">
      <c r="A3563" t="s">
        <v>15157</v>
      </c>
      <c r="B3563" t="s">
        <v>15158</v>
      </c>
      <c r="C3563" s="1" t="str">
        <f t="shared" si="224"/>
        <v>21:1063</v>
      </c>
      <c r="D3563" s="1" t="str">
        <f t="shared" si="225"/>
        <v>21:0124</v>
      </c>
      <c r="E3563" t="s">
        <v>15159</v>
      </c>
      <c r="F3563" t="s">
        <v>15160</v>
      </c>
      <c r="H3563">
        <v>50.811625100000001</v>
      </c>
      <c r="I3563">
        <v>-117.3503484</v>
      </c>
      <c r="J3563" s="1" t="str">
        <f t="shared" si="222"/>
        <v>NGR bulk stream sediment</v>
      </c>
      <c r="K3563" s="1" t="str">
        <f t="shared" si="223"/>
        <v>&lt;177 micron (NGR)</v>
      </c>
      <c r="L3563">
        <v>31</v>
      </c>
      <c r="M3563" t="s">
        <v>265</v>
      </c>
      <c r="N3563">
        <v>537</v>
      </c>
      <c r="O3563" t="s">
        <v>81</v>
      </c>
      <c r="P3563" t="s">
        <v>47</v>
      </c>
      <c r="Q3563" t="s">
        <v>638</v>
      </c>
      <c r="R3563" t="s">
        <v>128</v>
      </c>
      <c r="S3563" t="s">
        <v>184</v>
      </c>
      <c r="T3563" t="s">
        <v>127</v>
      </c>
      <c r="U3563" t="s">
        <v>290</v>
      </c>
      <c r="V3563" t="s">
        <v>105</v>
      </c>
      <c r="W3563" t="s">
        <v>206</v>
      </c>
      <c r="X3563" t="s">
        <v>175</v>
      </c>
      <c r="Y3563" t="s">
        <v>418</v>
      </c>
      <c r="Z3563" t="s">
        <v>56</v>
      </c>
      <c r="AA3563" t="s">
        <v>46</v>
      </c>
      <c r="AB3563" t="s">
        <v>53</v>
      </c>
      <c r="AC3563" t="s">
        <v>98</v>
      </c>
      <c r="AD3563" t="s">
        <v>144</v>
      </c>
      <c r="AE3563" t="s">
        <v>56</v>
      </c>
      <c r="AF3563" t="s">
        <v>406</v>
      </c>
      <c r="AG3563" t="s">
        <v>52</v>
      </c>
      <c r="AH3563" t="s">
        <v>61</v>
      </c>
      <c r="AI3563" t="s">
        <v>110</v>
      </c>
      <c r="AJ3563" t="s">
        <v>127</v>
      </c>
      <c r="AK3563" t="s">
        <v>151</v>
      </c>
      <c r="AL3563" t="s">
        <v>47</v>
      </c>
      <c r="AM3563" t="s">
        <v>122</v>
      </c>
      <c r="AN3563" t="s">
        <v>553</v>
      </c>
      <c r="AO3563" t="s">
        <v>55</v>
      </c>
    </row>
    <row r="3564" spans="1:41" hidden="1" x14ac:dyDescent="0.25">
      <c r="A3564" t="s">
        <v>15161</v>
      </c>
      <c r="B3564" t="s">
        <v>15162</v>
      </c>
      <c r="C3564" s="1" t="str">
        <f t="shared" si="224"/>
        <v>21:1063</v>
      </c>
      <c r="D3564" s="1" t="str">
        <f t="shared" si="225"/>
        <v>21:0124</v>
      </c>
      <c r="E3564" t="s">
        <v>15163</v>
      </c>
      <c r="F3564" t="s">
        <v>15164</v>
      </c>
      <c r="H3564">
        <v>50.8055728</v>
      </c>
      <c r="I3564">
        <v>-117.3563066</v>
      </c>
      <c r="J3564" s="1" t="str">
        <f t="shared" si="222"/>
        <v>NGR bulk stream sediment</v>
      </c>
      <c r="K3564" s="1" t="str">
        <f t="shared" si="223"/>
        <v>&lt;177 micron (NGR)</v>
      </c>
      <c r="L3564">
        <v>32</v>
      </c>
      <c r="M3564" t="s">
        <v>280</v>
      </c>
      <c r="N3564">
        <v>538</v>
      </c>
      <c r="O3564" t="s">
        <v>209</v>
      </c>
      <c r="P3564" t="s">
        <v>85</v>
      </c>
      <c r="Q3564" t="s">
        <v>289</v>
      </c>
      <c r="R3564" t="s">
        <v>110</v>
      </c>
      <c r="S3564" t="s">
        <v>425</v>
      </c>
      <c r="T3564" t="s">
        <v>99</v>
      </c>
      <c r="U3564" t="s">
        <v>272</v>
      </c>
      <c r="V3564" t="s">
        <v>206</v>
      </c>
      <c r="W3564" t="s">
        <v>72</v>
      </c>
      <c r="X3564" t="s">
        <v>58</v>
      </c>
      <c r="Y3564" t="s">
        <v>146</v>
      </c>
      <c r="Z3564" t="s">
        <v>199</v>
      </c>
      <c r="AA3564" t="s">
        <v>46</v>
      </c>
      <c r="AB3564" t="s">
        <v>53</v>
      </c>
      <c r="AC3564" t="s">
        <v>165</v>
      </c>
      <c r="AD3564" t="s">
        <v>457</v>
      </c>
      <c r="AE3564" t="s">
        <v>105</v>
      </c>
      <c r="AF3564" t="s">
        <v>58</v>
      </c>
      <c r="AG3564" t="s">
        <v>2438</v>
      </c>
      <c r="AH3564" t="s">
        <v>87</v>
      </c>
      <c r="AI3564" t="s">
        <v>64</v>
      </c>
      <c r="AJ3564" t="s">
        <v>766</v>
      </c>
      <c r="AK3564" t="s">
        <v>102</v>
      </c>
      <c r="AL3564" t="s">
        <v>47</v>
      </c>
      <c r="AM3564" t="s">
        <v>47</v>
      </c>
      <c r="AN3564" t="s">
        <v>673</v>
      </c>
      <c r="AO3564" t="s">
        <v>306</v>
      </c>
    </row>
    <row r="3565" spans="1:41" hidden="1" x14ac:dyDescent="0.25">
      <c r="A3565" t="s">
        <v>15165</v>
      </c>
      <c r="B3565" t="s">
        <v>15166</v>
      </c>
      <c r="C3565" s="1" t="str">
        <f t="shared" si="224"/>
        <v>21:1063</v>
      </c>
      <c r="D3565" s="1" t="str">
        <f t="shared" si="225"/>
        <v>21:0124</v>
      </c>
      <c r="E3565" t="s">
        <v>15163</v>
      </c>
      <c r="F3565" t="s">
        <v>15167</v>
      </c>
      <c r="H3565">
        <v>50.8055728</v>
      </c>
      <c r="I3565">
        <v>-117.3563066</v>
      </c>
      <c r="J3565" s="1" t="str">
        <f t="shared" si="222"/>
        <v>NGR bulk stream sediment</v>
      </c>
      <c r="K3565" s="1" t="str">
        <f t="shared" si="223"/>
        <v>&lt;177 micron (NGR)</v>
      </c>
      <c r="L3565">
        <v>32</v>
      </c>
      <c r="M3565" t="s">
        <v>288</v>
      </c>
      <c r="N3565">
        <v>539</v>
      </c>
      <c r="O3565" t="s">
        <v>209</v>
      </c>
      <c r="P3565" t="s">
        <v>52</v>
      </c>
      <c r="Q3565" t="s">
        <v>281</v>
      </c>
      <c r="R3565" t="s">
        <v>87</v>
      </c>
      <c r="S3565" t="s">
        <v>386</v>
      </c>
      <c r="T3565" t="s">
        <v>217</v>
      </c>
      <c r="U3565" t="s">
        <v>186</v>
      </c>
      <c r="V3565" t="s">
        <v>79</v>
      </c>
      <c r="W3565" t="s">
        <v>102</v>
      </c>
      <c r="X3565" t="s">
        <v>330</v>
      </c>
      <c r="Y3565" t="s">
        <v>184</v>
      </c>
      <c r="Z3565" t="s">
        <v>199</v>
      </c>
      <c r="AA3565" t="s">
        <v>46</v>
      </c>
      <c r="AB3565" t="s">
        <v>62</v>
      </c>
      <c r="AC3565" t="s">
        <v>165</v>
      </c>
      <c r="AD3565" t="s">
        <v>482</v>
      </c>
      <c r="AE3565" t="s">
        <v>64</v>
      </c>
      <c r="AF3565" t="s">
        <v>118</v>
      </c>
      <c r="AG3565" t="s">
        <v>621</v>
      </c>
      <c r="AH3565" t="s">
        <v>149</v>
      </c>
      <c r="AI3565" t="s">
        <v>235</v>
      </c>
      <c r="AJ3565" t="s">
        <v>175</v>
      </c>
      <c r="AK3565" t="s">
        <v>455</v>
      </c>
      <c r="AL3565" t="s">
        <v>47</v>
      </c>
      <c r="AM3565" t="s">
        <v>122</v>
      </c>
      <c r="AN3565" t="s">
        <v>832</v>
      </c>
      <c r="AO3565" t="s">
        <v>112</v>
      </c>
    </row>
    <row r="3566" spans="1:41" hidden="1" x14ac:dyDescent="0.25">
      <c r="A3566" t="s">
        <v>15168</v>
      </c>
      <c r="B3566" t="s">
        <v>15169</v>
      </c>
      <c r="C3566" s="1" t="str">
        <f t="shared" si="224"/>
        <v>21:1063</v>
      </c>
      <c r="D3566" s="1" t="str">
        <f t="shared" si="225"/>
        <v>21:0124</v>
      </c>
      <c r="E3566" t="s">
        <v>15170</v>
      </c>
      <c r="F3566" t="s">
        <v>15171</v>
      </c>
      <c r="H3566">
        <v>50.797826899999997</v>
      </c>
      <c r="I3566">
        <v>-117.3203609</v>
      </c>
      <c r="J3566" s="1" t="str">
        <f t="shared" si="222"/>
        <v>NGR bulk stream sediment</v>
      </c>
      <c r="K3566" s="1" t="str">
        <f t="shared" si="223"/>
        <v>&lt;177 micron (NGR)</v>
      </c>
      <c r="L3566">
        <v>32</v>
      </c>
      <c r="M3566" t="s">
        <v>45</v>
      </c>
      <c r="N3566">
        <v>540</v>
      </c>
      <c r="O3566" t="s">
        <v>161</v>
      </c>
      <c r="P3566" t="s">
        <v>47</v>
      </c>
      <c r="Q3566" t="s">
        <v>372</v>
      </c>
      <c r="R3566" t="s">
        <v>228</v>
      </c>
      <c r="S3566" t="s">
        <v>226</v>
      </c>
      <c r="T3566" t="s">
        <v>209</v>
      </c>
      <c r="U3566" t="s">
        <v>300</v>
      </c>
      <c r="V3566" t="s">
        <v>101</v>
      </c>
      <c r="W3566" t="s">
        <v>123</v>
      </c>
      <c r="X3566" t="s">
        <v>175</v>
      </c>
      <c r="Y3566" t="s">
        <v>268</v>
      </c>
      <c r="Z3566" t="s">
        <v>199</v>
      </c>
      <c r="AA3566" t="s">
        <v>46</v>
      </c>
      <c r="AB3566" t="s">
        <v>198</v>
      </c>
      <c r="AC3566" t="s">
        <v>175</v>
      </c>
      <c r="AD3566" t="s">
        <v>258</v>
      </c>
      <c r="AE3566" t="s">
        <v>56</v>
      </c>
      <c r="AF3566" t="s">
        <v>85</v>
      </c>
      <c r="AG3566" t="s">
        <v>591</v>
      </c>
      <c r="AH3566" t="s">
        <v>235</v>
      </c>
      <c r="AI3566" t="s">
        <v>110</v>
      </c>
      <c r="AJ3566" t="s">
        <v>267</v>
      </c>
      <c r="AK3566" t="s">
        <v>123</v>
      </c>
      <c r="AL3566" t="s">
        <v>47</v>
      </c>
      <c r="AM3566" t="s">
        <v>122</v>
      </c>
      <c r="AN3566" t="s">
        <v>553</v>
      </c>
      <c r="AO3566" t="s">
        <v>85</v>
      </c>
    </row>
    <row r="3567" spans="1:41" hidden="1" x14ac:dyDescent="0.25">
      <c r="A3567" t="s">
        <v>15172</v>
      </c>
      <c r="B3567" t="s">
        <v>15173</v>
      </c>
      <c r="C3567" s="1" t="str">
        <f t="shared" si="224"/>
        <v>21:1063</v>
      </c>
      <c r="D3567" s="1" t="str">
        <f t="shared" si="225"/>
        <v>21:0124</v>
      </c>
      <c r="E3567" t="s">
        <v>15174</v>
      </c>
      <c r="F3567" t="s">
        <v>15175</v>
      </c>
      <c r="H3567">
        <v>50.784653800000001</v>
      </c>
      <c r="I3567">
        <v>-117.2888492</v>
      </c>
      <c r="J3567" s="1" t="str">
        <f t="shared" si="222"/>
        <v>NGR bulk stream sediment</v>
      </c>
      <c r="K3567" s="1" t="str">
        <f t="shared" si="223"/>
        <v>&lt;177 micron (NGR)</v>
      </c>
      <c r="L3567">
        <v>32</v>
      </c>
      <c r="M3567" t="s">
        <v>71</v>
      </c>
      <c r="N3567">
        <v>541</v>
      </c>
      <c r="O3567" t="s">
        <v>150</v>
      </c>
      <c r="P3567" t="s">
        <v>137</v>
      </c>
      <c r="Q3567" t="s">
        <v>234</v>
      </c>
      <c r="R3567" t="s">
        <v>62</v>
      </c>
      <c r="S3567" t="s">
        <v>226</v>
      </c>
      <c r="T3567" t="s">
        <v>141</v>
      </c>
      <c r="U3567" t="s">
        <v>438</v>
      </c>
      <c r="V3567" t="s">
        <v>61</v>
      </c>
      <c r="W3567" t="s">
        <v>128</v>
      </c>
      <c r="X3567" t="s">
        <v>103</v>
      </c>
      <c r="Y3567" t="s">
        <v>140</v>
      </c>
      <c r="Z3567" t="s">
        <v>56</v>
      </c>
      <c r="AA3567" t="s">
        <v>46</v>
      </c>
      <c r="AB3567" t="s">
        <v>149</v>
      </c>
      <c r="AC3567" t="s">
        <v>343</v>
      </c>
      <c r="AD3567" t="s">
        <v>272</v>
      </c>
      <c r="AE3567" t="s">
        <v>149</v>
      </c>
      <c r="AF3567" t="s">
        <v>283</v>
      </c>
      <c r="AG3567" t="s">
        <v>307</v>
      </c>
      <c r="AH3567" t="s">
        <v>81</v>
      </c>
      <c r="AI3567" t="s">
        <v>185</v>
      </c>
      <c r="AJ3567" t="s">
        <v>58</v>
      </c>
      <c r="AK3567" t="s">
        <v>257</v>
      </c>
      <c r="AL3567" t="s">
        <v>47</v>
      </c>
      <c r="AM3567" t="s">
        <v>47</v>
      </c>
      <c r="AN3567" t="s">
        <v>65</v>
      </c>
      <c r="AO3567" t="s">
        <v>175</v>
      </c>
    </row>
    <row r="3568" spans="1:41" hidden="1" x14ac:dyDescent="0.25">
      <c r="A3568" t="s">
        <v>15176</v>
      </c>
      <c r="B3568" t="s">
        <v>15177</v>
      </c>
      <c r="C3568" s="1" t="str">
        <f t="shared" si="224"/>
        <v>21:1063</v>
      </c>
      <c r="D3568" s="1" t="str">
        <f t="shared" si="225"/>
        <v>21:0124</v>
      </c>
      <c r="E3568" t="s">
        <v>15178</v>
      </c>
      <c r="F3568" t="s">
        <v>15179</v>
      </c>
      <c r="H3568">
        <v>50.769169599999998</v>
      </c>
      <c r="I3568">
        <v>-117.338629</v>
      </c>
      <c r="J3568" s="1" t="str">
        <f t="shared" si="222"/>
        <v>NGR bulk stream sediment</v>
      </c>
      <c r="K3568" s="1" t="str">
        <f t="shared" si="223"/>
        <v>&lt;177 micron (NGR)</v>
      </c>
      <c r="L3568">
        <v>32</v>
      </c>
      <c r="M3568" t="s">
        <v>95</v>
      </c>
      <c r="N3568">
        <v>542</v>
      </c>
      <c r="O3568" t="s">
        <v>66</v>
      </c>
      <c r="P3568" t="s">
        <v>58</v>
      </c>
      <c r="Q3568" t="s">
        <v>832</v>
      </c>
      <c r="R3568" t="s">
        <v>46</v>
      </c>
      <c r="S3568" t="s">
        <v>226</v>
      </c>
      <c r="T3568" t="s">
        <v>145</v>
      </c>
      <c r="U3568" t="s">
        <v>124</v>
      </c>
      <c r="V3568" t="s">
        <v>206</v>
      </c>
      <c r="W3568" t="s">
        <v>60</v>
      </c>
      <c r="X3568" t="s">
        <v>103</v>
      </c>
      <c r="Y3568" t="s">
        <v>140</v>
      </c>
      <c r="Z3568" t="s">
        <v>56</v>
      </c>
      <c r="AA3568" t="s">
        <v>46</v>
      </c>
      <c r="AB3568" t="s">
        <v>62</v>
      </c>
      <c r="AC3568" t="s">
        <v>59</v>
      </c>
      <c r="AD3568" t="s">
        <v>667</v>
      </c>
      <c r="AE3568" t="s">
        <v>174</v>
      </c>
      <c r="AF3568" t="s">
        <v>148</v>
      </c>
      <c r="AG3568" t="s">
        <v>319</v>
      </c>
      <c r="AH3568" t="s">
        <v>54</v>
      </c>
      <c r="AI3568" t="s">
        <v>174</v>
      </c>
      <c r="AJ3568" t="s">
        <v>108</v>
      </c>
      <c r="AK3568" t="s">
        <v>455</v>
      </c>
      <c r="AL3568" t="s">
        <v>47</v>
      </c>
      <c r="AM3568" t="s">
        <v>47</v>
      </c>
      <c r="AN3568" t="s">
        <v>65</v>
      </c>
      <c r="AO3568" t="s">
        <v>225</v>
      </c>
    </row>
    <row r="3569" spans="1:41" hidden="1" x14ac:dyDescent="0.25">
      <c r="A3569" t="s">
        <v>15180</v>
      </c>
      <c r="B3569" t="s">
        <v>15181</v>
      </c>
      <c r="C3569" s="1" t="str">
        <f t="shared" si="224"/>
        <v>21:1063</v>
      </c>
      <c r="D3569" s="1" t="str">
        <f t="shared" si="225"/>
        <v>21:0124</v>
      </c>
      <c r="E3569" t="s">
        <v>15182</v>
      </c>
      <c r="F3569" t="s">
        <v>15183</v>
      </c>
      <c r="H3569">
        <v>50.748322999999999</v>
      </c>
      <c r="I3569">
        <v>-117.35109509999999</v>
      </c>
      <c r="J3569" s="1" t="str">
        <f t="shared" si="222"/>
        <v>NGR bulk stream sediment</v>
      </c>
      <c r="K3569" s="1" t="str">
        <f t="shared" si="223"/>
        <v>&lt;177 micron (NGR)</v>
      </c>
      <c r="L3569">
        <v>32</v>
      </c>
      <c r="M3569" t="s">
        <v>117</v>
      </c>
      <c r="N3569">
        <v>543</v>
      </c>
      <c r="O3569" t="s">
        <v>292</v>
      </c>
      <c r="P3569" t="s">
        <v>103</v>
      </c>
      <c r="Q3569" t="s">
        <v>481</v>
      </c>
      <c r="R3569" t="s">
        <v>62</v>
      </c>
      <c r="S3569" t="s">
        <v>146</v>
      </c>
      <c r="T3569" t="s">
        <v>239</v>
      </c>
      <c r="U3569" t="s">
        <v>386</v>
      </c>
      <c r="V3569" t="s">
        <v>46</v>
      </c>
      <c r="W3569" t="s">
        <v>73</v>
      </c>
      <c r="X3569" t="s">
        <v>122</v>
      </c>
      <c r="Y3569" t="s">
        <v>241</v>
      </c>
      <c r="Z3569" t="s">
        <v>56</v>
      </c>
      <c r="AA3569" t="s">
        <v>47</v>
      </c>
      <c r="AB3569" t="s">
        <v>87</v>
      </c>
      <c r="AC3569" t="s">
        <v>438</v>
      </c>
      <c r="AD3569" t="s">
        <v>225</v>
      </c>
      <c r="AE3569" t="s">
        <v>174</v>
      </c>
      <c r="AF3569" t="s">
        <v>990</v>
      </c>
      <c r="AG3569" t="s">
        <v>150</v>
      </c>
      <c r="AH3569" t="s">
        <v>164</v>
      </c>
      <c r="AI3569" t="s">
        <v>64</v>
      </c>
      <c r="AJ3569" t="s">
        <v>158</v>
      </c>
      <c r="AK3569" t="s">
        <v>173</v>
      </c>
      <c r="AL3569" t="s">
        <v>47</v>
      </c>
      <c r="AM3569" t="s">
        <v>47</v>
      </c>
      <c r="AN3569" t="s">
        <v>89</v>
      </c>
      <c r="AO3569" t="s">
        <v>197</v>
      </c>
    </row>
    <row r="3570" spans="1:41" hidden="1" x14ac:dyDescent="0.25">
      <c r="A3570" t="s">
        <v>15184</v>
      </c>
      <c r="B3570" t="s">
        <v>15185</v>
      </c>
      <c r="C3570" s="1" t="str">
        <f t="shared" si="224"/>
        <v>21:1063</v>
      </c>
      <c r="D3570" s="1" t="str">
        <f t="shared" si="225"/>
        <v>21:0124</v>
      </c>
      <c r="E3570" t="s">
        <v>15186</v>
      </c>
      <c r="F3570" t="s">
        <v>15187</v>
      </c>
      <c r="H3570">
        <v>50.749120099999999</v>
      </c>
      <c r="I3570">
        <v>-117.34326160000001</v>
      </c>
      <c r="J3570" s="1" t="str">
        <f t="shared" si="222"/>
        <v>NGR bulk stream sediment</v>
      </c>
      <c r="K3570" s="1" t="str">
        <f t="shared" si="223"/>
        <v>&lt;177 micron (NGR)</v>
      </c>
      <c r="L3570">
        <v>32</v>
      </c>
      <c r="M3570" t="s">
        <v>136</v>
      </c>
      <c r="N3570">
        <v>544</v>
      </c>
      <c r="O3570" t="s">
        <v>59</v>
      </c>
      <c r="P3570" t="s">
        <v>51</v>
      </c>
      <c r="Q3570" t="s">
        <v>698</v>
      </c>
      <c r="R3570" t="s">
        <v>206</v>
      </c>
      <c r="S3570" t="s">
        <v>207</v>
      </c>
      <c r="T3570" t="s">
        <v>99</v>
      </c>
      <c r="U3570" t="s">
        <v>342</v>
      </c>
      <c r="V3570" t="s">
        <v>437</v>
      </c>
      <c r="W3570" t="s">
        <v>282</v>
      </c>
      <c r="X3570" t="s">
        <v>137</v>
      </c>
      <c r="Y3570" t="s">
        <v>146</v>
      </c>
      <c r="Z3570" t="s">
        <v>56</v>
      </c>
      <c r="AA3570" t="s">
        <v>46</v>
      </c>
      <c r="AB3570" t="s">
        <v>62</v>
      </c>
      <c r="AC3570" t="s">
        <v>104</v>
      </c>
      <c r="AD3570" t="s">
        <v>146</v>
      </c>
      <c r="AE3570" t="s">
        <v>61</v>
      </c>
      <c r="AF3570" t="s">
        <v>55</v>
      </c>
      <c r="AG3570" t="s">
        <v>2438</v>
      </c>
      <c r="AH3570" t="s">
        <v>110</v>
      </c>
      <c r="AI3570" t="s">
        <v>61</v>
      </c>
      <c r="AJ3570" t="s">
        <v>842</v>
      </c>
      <c r="AK3570" t="s">
        <v>123</v>
      </c>
      <c r="AL3570" t="s">
        <v>47</v>
      </c>
      <c r="AM3570" t="s">
        <v>47</v>
      </c>
      <c r="AN3570" t="s">
        <v>468</v>
      </c>
      <c r="AO3570" t="s">
        <v>306</v>
      </c>
    </row>
    <row r="3571" spans="1:41" hidden="1" x14ac:dyDescent="0.25">
      <c r="A3571" t="s">
        <v>15188</v>
      </c>
      <c r="B3571" t="s">
        <v>15189</v>
      </c>
      <c r="C3571" s="1" t="str">
        <f t="shared" si="224"/>
        <v>21:1063</v>
      </c>
      <c r="D3571" s="1" t="str">
        <f t="shared" si="225"/>
        <v>21:0124</v>
      </c>
      <c r="E3571" t="s">
        <v>15190</v>
      </c>
      <c r="F3571" t="s">
        <v>15191</v>
      </c>
      <c r="H3571">
        <v>50.790177900000003</v>
      </c>
      <c r="I3571">
        <v>-117.2803708</v>
      </c>
      <c r="J3571" s="1" t="str">
        <f t="shared" si="222"/>
        <v>NGR bulk stream sediment</v>
      </c>
      <c r="K3571" s="1" t="str">
        <f t="shared" si="223"/>
        <v>&lt;177 micron (NGR)</v>
      </c>
      <c r="L3571">
        <v>32</v>
      </c>
      <c r="M3571" t="s">
        <v>157</v>
      </c>
      <c r="N3571">
        <v>545</v>
      </c>
      <c r="O3571" t="s">
        <v>174</v>
      </c>
      <c r="P3571" t="s">
        <v>85</v>
      </c>
      <c r="Q3571" t="s">
        <v>438</v>
      </c>
      <c r="R3571" t="s">
        <v>161</v>
      </c>
      <c r="S3571" t="s">
        <v>268</v>
      </c>
      <c r="T3571" t="s">
        <v>55</v>
      </c>
      <c r="U3571" t="s">
        <v>258</v>
      </c>
      <c r="V3571" t="s">
        <v>174</v>
      </c>
      <c r="W3571" t="s">
        <v>122</v>
      </c>
      <c r="X3571" t="s">
        <v>85</v>
      </c>
      <c r="Y3571" t="s">
        <v>187</v>
      </c>
      <c r="Z3571" t="s">
        <v>56</v>
      </c>
      <c r="AA3571" t="s">
        <v>46</v>
      </c>
      <c r="AB3571" t="s">
        <v>84</v>
      </c>
      <c r="AC3571" t="s">
        <v>175</v>
      </c>
      <c r="AD3571" t="s">
        <v>269</v>
      </c>
      <c r="AE3571" t="s">
        <v>199</v>
      </c>
      <c r="AF3571" t="s">
        <v>88</v>
      </c>
      <c r="AG3571" t="s">
        <v>86</v>
      </c>
      <c r="AH3571" t="s">
        <v>185</v>
      </c>
      <c r="AI3571" t="s">
        <v>46</v>
      </c>
      <c r="AJ3571" t="s">
        <v>351</v>
      </c>
      <c r="AK3571" t="s">
        <v>161</v>
      </c>
      <c r="AL3571" t="s">
        <v>47</v>
      </c>
      <c r="AM3571" t="s">
        <v>47</v>
      </c>
      <c r="AN3571" t="s">
        <v>832</v>
      </c>
      <c r="AO3571" t="s">
        <v>175</v>
      </c>
    </row>
    <row r="3572" spans="1:41" hidden="1" x14ac:dyDescent="0.25">
      <c r="A3572" t="s">
        <v>15192</v>
      </c>
      <c r="B3572" t="s">
        <v>15193</v>
      </c>
      <c r="C3572" s="1" t="str">
        <f t="shared" si="224"/>
        <v>21:1063</v>
      </c>
      <c r="D3572" s="1" t="str">
        <f t="shared" si="225"/>
        <v>21:0124</v>
      </c>
      <c r="E3572" t="s">
        <v>15194</v>
      </c>
      <c r="F3572" t="s">
        <v>15195</v>
      </c>
      <c r="H3572">
        <v>50.787678700000001</v>
      </c>
      <c r="I3572">
        <v>-117.25235120000001</v>
      </c>
      <c r="J3572" s="1" t="str">
        <f t="shared" si="222"/>
        <v>NGR bulk stream sediment</v>
      </c>
      <c r="K3572" s="1" t="str">
        <f t="shared" si="223"/>
        <v>&lt;177 micron (NGR)</v>
      </c>
      <c r="L3572">
        <v>32</v>
      </c>
      <c r="M3572" t="s">
        <v>170</v>
      </c>
      <c r="N3572">
        <v>546</v>
      </c>
      <c r="O3572" t="s">
        <v>61</v>
      </c>
      <c r="P3572" t="s">
        <v>122</v>
      </c>
      <c r="Q3572" t="s">
        <v>48</v>
      </c>
      <c r="R3572" t="s">
        <v>139</v>
      </c>
      <c r="S3572" t="s">
        <v>331</v>
      </c>
      <c r="T3572" t="s">
        <v>127</v>
      </c>
      <c r="U3572" t="s">
        <v>240</v>
      </c>
      <c r="V3572" t="s">
        <v>139</v>
      </c>
      <c r="W3572" t="s">
        <v>130</v>
      </c>
      <c r="X3572" t="s">
        <v>108</v>
      </c>
      <c r="Y3572" t="s">
        <v>120</v>
      </c>
      <c r="Z3572" t="s">
        <v>199</v>
      </c>
      <c r="AA3572" t="s">
        <v>46</v>
      </c>
      <c r="AB3572" t="s">
        <v>84</v>
      </c>
      <c r="AC3572" t="s">
        <v>267</v>
      </c>
      <c r="AD3572" t="s">
        <v>241</v>
      </c>
      <c r="AE3572" t="s">
        <v>199</v>
      </c>
      <c r="AF3572" t="s">
        <v>307</v>
      </c>
      <c r="AG3572" t="s">
        <v>188</v>
      </c>
      <c r="AH3572" t="s">
        <v>235</v>
      </c>
      <c r="AI3572" t="s">
        <v>46</v>
      </c>
      <c r="AJ3572" t="s">
        <v>85</v>
      </c>
      <c r="AK3572" t="s">
        <v>164</v>
      </c>
      <c r="AL3572" t="s">
        <v>47</v>
      </c>
      <c r="AM3572" t="s">
        <v>47</v>
      </c>
      <c r="AN3572" t="s">
        <v>662</v>
      </c>
      <c r="AO3572" t="s">
        <v>98</v>
      </c>
    </row>
    <row r="3573" spans="1:41" hidden="1" x14ac:dyDescent="0.25">
      <c r="A3573" t="s">
        <v>15196</v>
      </c>
      <c r="B3573" t="s">
        <v>15197</v>
      </c>
      <c r="C3573" s="1" t="str">
        <f t="shared" si="224"/>
        <v>21:1063</v>
      </c>
      <c r="D3573" s="1" t="str">
        <f t="shared" si="225"/>
        <v>21:0124</v>
      </c>
      <c r="E3573" t="s">
        <v>15198</v>
      </c>
      <c r="F3573" t="s">
        <v>15199</v>
      </c>
      <c r="H3573">
        <v>50.781737999999997</v>
      </c>
      <c r="I3573">
        <v>-117.2549008</v>
      </c>
      <c r="J3573" s="1" t="str">
        <f t="shared" si="222"/>
        <v>NGR bulk stream sediment</v>
      </c>
      <c r="K3573" s="1" t="str">
        <f t="shared" si="223"/>
        <v>&lt;177 micron (NGR)</v>
      </c>
      <c r="L3573">
        <v>32</v>
      </c>
      <c r="M3573" t="s">
        <v>180</v>
      </c>
      <c r="N3573">
        <v>547</v>
      </c>
      <c r="O3573" t="s">
        <v>73</v>
      </c>
      <c r="P3573" t="s">
        <v>137</v>
      </c>
      <c r="Q3573" t="s">
        <v>673</v>
      </c>
      <c r="R3573" t="s">
        <v>62</v>
      </c>
      <c r="S3573" t="s">
        <v>438</v>
      </c>
      <c r="T3573" t="s">
        <v>82</v>
      </c>
      <c r="U3573" t="s">
        <v>144</v>
      </c>
      <c r="V3573" t="s">
        <v>164</v>
      </c>
      <c r="W3573" t="s">
        <v>200</v>
      </c>
      <c r="X3573" t="s">
        <v>55</v>
      </c>
      <c r="Y3573" t="s">
        <v>538</v>
      </c>
      <c r="Z3573" t="s">
        <v>199</v>
      </c>
      <c r="AA3573" t="s">
        <v>46</v>
      </c>
      <c r="AB3573" t="s">
        <v>62</v>
      </c>
      <c r="AC3573" t="s">
        <v>82</v>
      </c>
      <c r="AD3573" t="s">
        <v>146</v>
      </c>
      <c r="AE3573" t="s">
        <v>199</v>
      </c>
      <c r="AF3573" t="s">
        <v>55</v>
      </c>
      <c r="AG3573" t="s">
        <v>359</v>
      </c>
      <c r="AH3573" t="s">
        <v>174</v>
      </c>
      <c r="AI3573" t="s">
        <v>110</v>
      </c>
      <c r="AJ3573" t="s">
        <v>50</v>
      </c>
      <c r="AK3573" t="s">
        <v>164</v>
      </c>
      <c r="AL3573" t="s">
        <v>47</v>
      </c>
      <c r="AM3573" t="s">
        <v>122</v>
      </c>
      <c r="AN3573" t="s">
        <v>780</v>
      </c>
      <c r="AO3573" t="s">
        <v>73</v>
      </c>
    </row>
    <row r="3574" spans="1:41" hidden="1" x14ac:dyDescent="0.25">
      <c r="A3574" t="s">
        <v>15200</v>
      </c>
      <c r="B3574" t="s">
        <v>15201</v>
      </c>
      <c r="C3574" s="1" t="str">
        <f t="shared" si="224"/>
        <v>21:1063</v>
      </c>
      <c r="D3574" s="1" t="str">
        <f t="shared" si="225"/>
        <v>21:0124</v>
      </c>
      <c r="E3574" t="s">
        <v>15202</v>
      </c>
      <c r="F3574" t="s">
        <v>15203</v>
      </c>
      <c r="H3574">
        <v>50.758351900000001</v>
      </c>
      <c r="I3574">
        <v>-117.2769618</v>
      </c>
      <c r="J3574" s="1" t="str">
        <f t="shared" si="222"/>
        <v>NGR bulk stream sediment</v>
      </c>
      <c r="K3574" s="1" t="str">
        <f t="shared" si="223"/>
        <v>&lt;177 micron (NGR)</v>
      </c>
      <c r="L3574">
        <v>32</v>
      </c>
      <c r="M3574" t="s">
        <v>195</v>
      </c>
      <c r="N3574">
        <v>548</v>
      </c>
      <c r="O3574" t="s">
        <v>319</v>
      </c>
      <c r="P3574" t="s">
        <v>47</v>
      </c>
      <c r="Q3574" t="s">
        <v>299</v>
      </c>
      <c r="R3574" t="s">
        <v>62</v>
      </c>
      <c r="S3574" t="s">
        <v>237</v>
      </c>
      <c r="T3574" t="s">
        <v>90</v>
      </c>
      <c r="U3574" t="s">
        <v>236</v>
      </c>
      <c r="V3574" t="s">
        <v>151</v>
      </c>
      <c r="W3574" t="s">
        <v>103</v>
      </c>
      <c r="X3574" t="s">
        <v>330</v>
      </c>
      <c r="Y3574" t="s">
        <v>829</v>
      </c>
      <c r="Z3574" t="s">
        <v>199</v>
      </c>
      <c r="AA3574" t="s">
        <v>46</v>
      </c>
      <c r="AB3574" t="s">
        <v>62</v>
      </c>
      <c r="AC3574" t="s">
        <v>243</v>
      </c>
      <c r="AD3574" t="s">
        <v>226</v>
      </c>
      <c r="AE3574" t="s">
        <v>199</v>
      </c>
      <c r="AF3574" t="s">
        <v>85</v>
      </c>
      <c r="AG3574" t="s">
        <v>502</v>
      </c>
      <c r="AH3574" t="s">
        <v>174</v>
      </c>
      <c r="AI3574" t="s">
        <v>110</v>
      </c>
      <c r="AJ3574" t="s">
        <v>66</v>
      </c>
      <c r="AK3574" t="s">
        <v>72</v>
      </c>
      <c r="AL3574" t="s">
        <v>47</v>
      </c>
      <c r="AM3574" t="s">
        <v>122</v>
      </c>
      <c r="AN3574" t="s">
        <v>915</v>
      </c>
      <c r="AO3574" t="s">
        <v>51</v>
      </c>
    </row>
    <row r="3575" spans="1:41" hidden="1" x14ac:dyDescent="0.25">
      <c r="A3575" t="s">
        <v>15204</v>
      </c>
      <c r="B3575" t="s">
        <v>15205</v>
      </c>
      <c r="C3575" s="1" t="str">
        <f t="shared" si="224"/>
        <v>21:1063</v>
      </c>
      <c r="D3575" s="1" t="str">
        <f t="shared" si="225"/>
        <v>21:0124</v>
      </c>
      <c r="E3575" t="s">
        <v>15206</v>
      </c>
      <c r="F3575" t="s">
        <v>15207</v>
      </c>
      <c r="H3575">
        <v>50.781134100000003</v>
      </c>
      <c r="I3575">
        <v>-117.23408860000001</v>
      </c>
      <c r="J3575" s="1" t="str">
        <f t="shared" si="222"/>
        <v>NGR bulk stream sediment</v>
      </c>
      <c r="K3575" s="1" t="str">
        <f t="shared" si="223"/>
        <v>&lt;177 micron (NGR)</v>
      </c>
      <c r="L3575">
        <v>32</v>
      </c>
      <c r="M3575" t="s">
        <v>205</v>
      </c>
      <c r="N3575">
        <v>549</v>
      </c>
      <c r="O3575" t="s">
        <v>161</v>
      </c>
      <c r="P3575" t="s">
        <v>209</v>
      </c>
      <c r="Q3575" t="s">
        <v>89</v>
      </c>
      <c r="R3575" t="s">
        <v>62</v>
      </c>
      <c r="S3575" t="s">
        <v>425</v>
      </c>
      <c r="T3575" t="s">
        <v>82</v>
      </c>
      <c r="U3575" t="s">
        <v>100</v>
      </c>
      <c r="V3575" t="s">
        <v>110</v>
      </c>
      <c r="W3575" t="s">
        <v>371</v>
      </c>
      <c r="X3575" t="s">
        <v>306</v>
      </c>
      <c r="Y3575" t="s">
        <v>184</v>
      </c>
      <c r="Z3575" t="s">
        <v>62</v>
      </c>
      <c r="AA3575" t="s">
        <v>46</v>
      </c>
      <c r="AB3575" t="s">
        <v>53</v>
      </c>
      <c r="AC3575" t="s">
        <v>82</v>
      </c>
      <c r="AD3575" t="s">
        <v>162</v>
      </c>
      <c r="AE3575" t="s">
        <v>199</v>
      </c>
      <c r="AF3575" t="s">
        <v>55</v>
      </c>
      <c r="AG3575" t="s">
        <v>791</v>
      </c>
      <c r="AH3575" t="s">
        <v>206</v>
      </c>
      <c r="AI3575" t="s">
        <v>81</v>
      </c>
      <c r="AJ3575" t="s">
        <v>1205</v>
      </c>
      <c r="AK3575" t="s">
        <v>111</v>
      </c>
      <c r="AL3575" t="s">
        <v>47</v>
      </c>
      <c r="AM3575" t="s">
        <v>103</v>
      </c>
      <c r="AN3575" t="s">
        <v>404</v>
      </c>
      <c r="AO3575" t="s">
        <v>99</v>
      </c>
    </row>
    <row r="3576" spans="1:41" hidden="1" x14ac:dyDescent="0.25">
      <c r="A3576" t="s">
        <v>15208</v>
      </c>
      <c r="B3576" t="s">
        <v>15209</v>
      </c>
      <c r="C3576" s="1" t="str">
        <f t="shared" si="224"/>
        <v>21:1063</v>
      </c>
      <c r="D3576" s="1" t="str">
        <f t="shared" si="225"/>
        <v>21:0124</v>
      </c>
      <c r="E3576" t="s">
        <v>15210</v>
      </c>
      <c r="F3576" t="s">
        <v>15211</v>
      </c>
      <c r="H3576">
        <v>50.762476599999999</v>
      </c>
      <c r="I3576">
        <v>-117.1879701</v>
      </c>
      <c r="J3576" s="1" t="str">
        <f t="shared" si="222"/>
        <v>NGR bulk stream sediment</v>
      </c>
      <c r="K3576" s="1" t="str">
        <f t="shared" si="223"/>
        <v>&lt;177 micron (NGR)</v>
      </c>
      <c r="L3576">
        <v>32</v>
      </c>
      <c r="M3576" t="s">
        <v>214</v>
      </c>
      <c r="N3576">
        <v>550</v>
      </c>
      <c r="O3576" t="s">
        <v>374</v>
      </c>
      <c r="P3576" t="s">
        <v>52</v>
      </c>
      <c r="Q3576" t="s">
        <v>385</v>
      </c>
      <c r="R3576" t="s">
        <v>62</v>
      </c>
      <c r="S3576" t="s">
        <v>438</v>
      </c>
      <c r="T3576" t="s">
        <v>66</v>
      </c>
      <c r="U3576" t="s">
        <v>183</v>
      </c>
      <c r="V3576" t="s">
        <v>81</v>
      </c>
      <c r="W3576" t="s">
        <v>164</v>
      </c>
      <c r="X3576" t="s">
        <v>58</v>
      </c>
      <c r="Y3576" t="s">
        <v>100</v>
      </c>
      <c r="Z3576" t="s">
        <v>199</v>
      </c>
      <c r="AA3576" t="s">
        <v>46</v>
      </c>
      <c r="AB3576" t="s">
        <v>198</v>
      </c>
      <c r="AC3576" t="s">
        <v>141</v>
      </c>
      <c r="AD3576" t="s">
        <v>183</v>
      </c>
      <c r="AE3576" t="s">
        <v>46</v>
      </c>
      <c r="AF3576" t="s">
        <v>85</v>
      </c>
      <c r="AG3576" t="s">
        <v>502</v>
      </c>
      <c r="AH3576" t="s">
        <v>64</v>
      </c>
      <c r="AI3576" t="s">
        <v>110</v>
      </c>
      <c r="AJ3576" t="s">
        <v>127</v>
      </c>
      <c r="AK3576" t="s">
        <v>142</v>
      </c>
      <c r="AL3576" t="s">
        <v>47</v>
      </c>
      <c r="AM3576" t="s">
        <v>122</v>
      </c>
      <c r="AN3576" t="s">
        <v>935</v>
      </c>
      <c r="AO3576" t="s">
        <v>175</v>
      </c>
    </row>
    <row r="3577" spans="1:41" hidden="1" x14ac:dyDescent="0.25">
      <c r="A3577" t="s">
        <v>15212</v>
      </c>
      <c r="B3577" t="s">
        <v>15213</v>
      </c>
      <c r="C3577" s="1" t="str">
        <f t="shared" si="224"/>
        <v>21:1063</v>
      </c>
      <c r="D3577" s="1" t="str">
        <f t="shared" si="225"/>
        <v>21:0124</v>
      </c>
      <c r="E3577" t="s">
        <v>15214</v>
      </c>
      <c r="F3577" t="s">
        <v>15215</v>
      </c>
      <c r="H3577">
        <v>50.941722499999997</v>
      </c>
      <c r="I3577">
        <v>-117.2036446</v>
      </c>
      <c r="J3577" s="1" t="str">
        <f t="shared" si="222"/>
        <v>NGR bulk stream sediment</v>
      </c>
      <c r="K3577" s="1" t="str">
        <f t="shared" si="223"/>
        <v>&lt;177 micron (NGR)</v>
      </c>
      <c r="L3577">
        <v>32</v>
      </c>
      <c r="M3577" t="s">
        <v>223</v>
      </c>
      <c r="N3577">
        <v>551</v>
      </c>
      <c r="O3577" t="s">
        <v>57</v>
      </c>
      <c r="P3577" t="s">
        <v>47</v>
      </c>
      <c r="Q3577" t="s">
        <v>568</v>
      </c>
      <c r="R3577" t="s">
        <v>62</v>
      </c>
      <c r="S3577" t="s">
        <v>463</v>
      </c>
      <c r="T3577" t="s">
        <v>51</v>
      </c>
      <c r="U3577" t="s">
        <v>108</v>
      </c>
      <c r="V3577" t="s">
        <v>102</v>
      </c>
      <c r="W3577" t="s">
        <v>105</v>
      </c>
      <c r="X3577" t="s">
        <v>76</v>
      </c>
      <c r="Y3577" t="s">
        <v>207</v>
      </c>
      <c r="Z3577" t="s">
        <v>56</v>
      </c>
      <c r="AA3577" t="s">
        <v>46</v>
      </c>
      <c r="AB3577" t="s">
        <v>78</v>
      </c>
      <c r="AC3577" t="s">
        <v>58</v>
      </c>
      <c r="AD3577" t="s">
        <v>65</v>
      </c>
      <c r="AE3577" t="s">
        <v>56</v>
      </c>
      <c r="AF3577" t="s">
        <v>123</v>
      </c>
      <c r="AG3577" t="s">
        <v>971</v>
      </c>
      <c r="AH3577" t="s">
        <v>82</v>
      </c>
      <c r="AI3577" t="s">
        <v>139</v>
      </c>
      <c r="AJ3577" t="s">
        <v>13009</v>
      </c>
      <c r="AK3577" t="s">
        <v>11230</v>
      </c>
      <c r="AL3577" t="s">
        <v>103</v>
      </c>
      <c r="AM3577" t="s">
        <v>122</v>
      </c>
      <c r="AN3577" t="s">
        <v>327</v>
      </c>
      <c r="AO3577" t="s">
        <v>112</v>
      </c>
    </row>
    <row r="3578" spans="1:41" hidden="1" x14ac:dyDescent="0.25">
      <c r="A3578" t="s">
        <v>15216</v>
      </c>
      <c r="B3578" t="s">
        <v>15217</v>
      </c>
      <c r="C3578" s="1" t="str">
        <f t="shared" si="224"/>
        <v>21:1063</v>
      </c>
      <c r="D3578" s="1" t="str">
        <f t="shared" si="225"/>
        <v>21:0124</v>
      </c>
      <c r="E3578" t="s">
        <v>15218</v>
      </c>
      <c r="F3578" t="s">
        <v>15219</v>
      </c>
      <c r="H3578">
        <v>50.9481027</v>
      </c>
      <c r="I3578">
        <v>-117.19601280000001</v>
      </c>
      <c r="J3578" s="1" t="str">
        <f t="shared" si="222"/>
        <v>NGR bulk stream sediment</v>
      </c>
      <c r="K3578" s="1" t="str">
        <f t="shared" si="223"/>
        <v>&lt;177 micron (NGR)</v>
      </c>
      <c r="L3578">
        <v>32</v>
      </c>
      <c r="M3578" t="s">
        <v>233</v>
      </c>
      <c r="N3578">
        <v>552</v>
      </c>
      <c r="O3578" t="s">
        <v>88</v>
      </c>
      <c r="P3578" t="s">
        <v>103</v>
      </c>
      <c r="Q3578" t="s">
        <v>638</v>
      </c>
      <c r="R3578" t="s">
        <v>62</v>
      </c>
      <c r="S3578" t="s">
        <v>386</v>
      </c>
      <c r="T3578" t="s">
        <v>50</v>
      </c>
      <c r="U3578" t="s">
        <v>258</v>
      </c>
      <c r="V3578" t="s">
        <v>125</v>
      </c>
      <c r="W3578" t="s">
        <v>79</v>
      </c>
      <c r="X3578" t="s">
        <v>137</v>
      </c>
      <c r="Y3578" t="s">
        <v>184</v>
      </c>
      <c r="Z3578" t="s">
        <v>199</v>
      </c>
      <c r="AA3578" t="s">
        <v>46</v>
      </c>
      <c r="AB3578" t="s">
        <v>149</v>
      </c>
      <c r="AC3578" t="s">
        <v>187</v>
      </c>
      <c r="AD3578" t="s">
        <v>268</v>
      </c>
      <c r="AE3578" t="s">
        <v>53</v>
      </c>
      <c r="AF3578" t="s">
        <v>143</v>
      </c>
      <c r="AG3578" t="s">
        <v>1092</v>
      </c>
      <c r="AH3578" t="s">
        <v>174</v>
      </c>
      <c r="AI3578" t="s">
        <v>105</v>
      </c>
      <c r="AJ3578" t="s">
        <v>627</v>
      </c>
      <c r="AK3578" t="s">
        <v>493</v>
      </c>
      <c r="AL3578" t="s">
        <v>47</v>
      </c>
      <c r="AM3578" t="s">
        <v>47</v>
      </c>
      <c r="AN3578" t="s">
        <v>275</v>
      </c>
      <c r="AO3578" t="s">
        <v>82</v>
      </c>
    </row>
    <row r="3579" spans="1:41" hidden="1" x14ac:dyDescent="0.25">
      <c r="A3579" t="s">
        <v>15220</v>
      </c>
      <c r="B3579" t="s">
        <v>15221</v>
      </c>
      <c r="C3579" s="1" t="str">
        <f t="shared" si="224"/>
        <v>21:1063</v>
      </c>
      <c r="D3579" s="1" t="str">
        <f t="shared" si="225"/>
        <v>21:0124</v>
      </c>
      <c r="E3579" t="s">
        <v>15222</v>
      </c>
      <c r="F3579" t="s">
        <v>15223</v>
      </c>
      <c r="H3579">
        <v>50.962771400000001</v>
      </c>
      <c r="I3579">
        <v>-117.2156535</v>
      </c>
      <c r="J3579" s="1" t="str">
        <f t="shared" si="222"/>
        <v>NGR bulk stream sediment</v>
      </c>
      <c r="K3579" s="1" t="str">
        <f t="shared" si="223"/>
        <v>&lt;177 micron (NGR)</v>
      </c>
      <c r="L3579">
        <v>32</v>
      </c>
      <c r="M3579" t="s">
        <v>248</v>
      </c>
      <c r="N3579">
        <v>553</v>
      </c>
      <c r="O3579" t="s">
        <v>78</v>
      </c>
      <c r="P3579" t="s">
        <v>47</v>
      </c>
      <c r="Q3579" t="s">
        <v>184</v>
      </c>
      <c r="R3579" t="s">
        <v>50</v>
      </c>
      <c r="S3579" t="s">
        <v>438</v>
      </c>
      <c r="T3579" t="s">
        <v>73</v>
      </c>
      <c r="U3579" t="s">
        <v>76</v>
      </c>
      <c r="V3579" t="s">
        <v>76</v>
      </c>
      <c r="W3579" t="s">
        <v>105</v>
      </c>
      <c r="X3579" t="s">
        <v>330</v>
      </c>
      <c r="Y3579" t="s">
        <v>589</v>
      </c>
      <c r="Z3579" t="s">
        <v>56</v>
      </c>
      <c r="AA3579" t="s">
        <v>46</v>
      </c>
      <c r="AB3579" t="s">
        <v>87</v>
      </c>
      <c r="AC3579" t="s">
        <v>58</v>
      </c>
      <c r="AD3579" t="s">
        <v>425</v>
      </c>
      <c r="AE3579" t="s">
        <v>84</v>
      </c>
      <c r="AF3579" t="s">
        <v>129</v>
      </c>
      <c r="AG3579" t="s">
        <v>412</v>
      </c>
      <c r="AH3579" t="s">
        <v>58</v>
      </c>
      <c r="AI3579" t="s">
        <v>185</v>
      </c>
      <c r="AJ3579" t="s">
        <v>4205</v>
      </c>
      <c r="AK3579" t="s">
        <v>6347</v>
      </c>
      <c r="AL3579" t="s">
        <v>122</v>
      </c>
      <c r="AM3579" t="s">
        <v>47</v>
      </c>
      <c r="AN3579" t="s">
        <v>65</v>
      </c>
      <c r="AO3579" t="s">
        <v>122</v>
      </c>
    </row>
    <row r="3580" spans="1:41" hidden="1" x14ac:dyDescent="0.25">
      <c r="A3580" t="s">
        <v>15224</v>
      </c>
      <c r="B3580" t="s">
        <v>15225</v>
      </c>
      <c r="C3580" s="1" t="str">
        <f t="shared" si="224"/>
        <v>21:1063</v>
      </c>
      <c r="D3580" s="1" t="str">
        <f t="shared" si="225"/>
        <v>21:0124</v>
      </c>
      <c r="E3580" t="s">
        <v>15226</v>
      </c>
      <c r="F3580" t="s">
        <v>15227</v>
      </c>
      <c r="H3580">
        <v>50.978404900000001</v>
      </c>
      <c r="I3580">
        <v>-117.2087011</v>
      </c>
      <c r="J3580" s="1" t="str">
        <f t="shared" si="222"/>
        <v>NGR bulk stream sediment</v>
      </c>
      <c r="K3580" s="1" t="str">
        <f t="shared" si="223"/>
        <v>&lt;177 micron (NGR)</v>
      </c>
      <c r="L3580">
        <v>32</v>
      </c>
      <c r="M3580" t="s">
        <v>256</v>
      </c>
      <c r="N3580">
        <v>554</v>
      </c>
      <c r="O3580" t="s">
        <v>209</v>
      </c>
      <c r="P3580" t="s">
        <v>47</v>
      </c>
      <c r="Q3580" t="s">
        <v>196</v>
      </c>
      <c r="R3580" t="s">
        <v>392</v>
      </c>
      <c r="S3580" t="s">
        <v>89</v>
      </c>
      <c r="T3580" t="s">
        <v>145</v>
      </c>
      <c r="U3580" t="s">
        <v>507</v>
      </c>
      <c r="V3580" t="s">
        <v>102</v>
      </c>
      <c r="W3580" t="s">
        <v>200</v>
      </c>
      <c r="X3580" t="s">
        <v>50</v>
      </c>
      <c r="Y3580" t="s">
        <v>438</v>
      </c>
      <c r="Z3580" t="s">
        <v>56</v>
      </c>
      <c r="AA3580" t="s">
        <v>46</v>
      </c>
      <c r="AB3580" t="s">
        <v>46</v>
      </c>
      <c r="AC3580" t="s">
        <v>162</v>
      </c>
      <c r="AD3580" t="s">
        <v>445</v>
      </c>
      <c r="AE3580" t="s">
        <v>54</v>
      </c>
      <c r="AF3580" t="s">
        <v>55</v>
      </c>
      <c r="AG3580" t="s">
        <v>6155</v>
      </c>
      <c r="AH3580" t="s">
        <v>235</v>
      </c>
      <c r="AI3580" t="s">
        <v>81</v>
      </c>
      <c r="AJ3580" t="s">
        <v>2276</v>
      </c>
      <c r="AK3580" t="s">
        <v>85</v>
      </c>
      <c r="AL3580" t="s">
        <v>47</v>
      </c>
      <c r="AM3580" t="s">
        <v>103</v>
      </c>
      <c r="AN3580" t="s">
        <v>513</v>
      </c>
      <c r="AO3580" t="s">
        <v>73</v>
      </c>
    </row>
    <row r="3581" spans="1:41" hidden="1" x14ac:dyDescent="0.25">
      <c r="A3581" t="s">
        <v>15228</v>
      </c>
      <c r="B3581" t="s">
        <v>15229</v>
      </c>
      <c r="C3581" s="1" t="str">
        <f t="shared" si="224"/>
        <v>21:1063</v>
      </c>
      <c r="D3581" s="1" t="str">
        <f t="shared" si="225"/>
        <v>21:0124</v>
      </c>
      <c r="E3581" t="s">
        <v>15230</v>
      </c>
      <c r="F3581" t="s">
        <v>15231</v>
      </c>
      <c r="H3581">
        <v>50.980189500000002</v>
      </c>
      <c r="I3581">
        <v>-117.216302</v>
      </c>
      <c r="J3581" s="1" t="str">
        <f t="shared" si="222"/>
        <v>NGR bulk stream sediment</v>
      </c>
      <c r="K3581" s="1" t="str">
        <f t="shared" si="223"/>
        <v>&lt;177 micron (NGR)</v>
      </c>
      <c r="L3581">
        <v>32</v>
      </c>
      <c r="M3581" t="s">
        <v>265</v>
      </c>
      <c r="N3581">
        <v>555</v>
      </c>
      <c r="O3581" t="s">
        <v>66</v>
      </c>
      <c r="P3581" t="s">
        <v>237</v>
      </c>
      <c r="Q3581" t="s">
        <v>695</v>
      </c>
      <c r="R3581" t="s">
        <v>62</v>
      </c>
      <c r="S3581" t="s">
        <v>432</v>
      </c>
      <c r="T3581" t="s">
        <v>50</v>
      </c>
      <c r="U3581" t="s">
        <v>482</v>
      </c>
      <c r="V3581" t="s">
        <v>81</v>
      </c>
      <c r="W3581" t="s">
        <v>200</v>
      </c>
      <c r="X3581" t="s">
        <v>218</v>
      </c>
      <c r="Y3581" t="s">
        <v>8327</v>
      </c>
      <c r="Z3581" t="s">
        <v>198</v>
      </c>
      <c r="AA3581" t="s">
        <v>46</v>
      </c>
      <c r="AB3581" t="s">
        <v>149</v>
      </c>
      <c r="AC3581" t="s">
        <v>112</v>
      </c>
      <c r="AD3581" t="s">
        <v>77</v>
      </c>
      <c r="AE3581" t="s">
        <v>110</v>
      </c>
      <c r="AF3581" t="s">
        <v>85</v>
      </c>
      <c r="AG3581" t="s">
        <v>4281</v>
      </c>
      <c r="AH3581" t="s">
        <v>235</v>
      </c>
      <c r="AI3581" t="s">
        <v>151</v>
      </c>
      <c r="AJ3581" t="s">
        <v>6506</v>
      </c>
      <c r="AK3581" t="s">
        <v>55</v>
      </c>
      <c r="AL3581" t="s">
        <v>122</v>
      </c>
      <c r="AM3581" t="s">
        <v>330</v>
      </c>
      <c r="AN3581" t="s">
        <v>992</v>
      </c>
      <c r="AO3581" t="s">
        <v>108</v>
      </c>
    </row>
    <row r="3582" spans="1:41" hidden="1" x14ac:dyDescent="0.25">
      <c r="A3582" t="s">
        <v>15232</v>
      </c>
      <c r="B3582" t="s">
        <v>15233</v>
      </c>
      <c r="C3582" s="1" t="str">
        <f t="shared" si="224"/>
        <v>21:1063</v>
      </c>
      <c r="D3582" s="1" t="str">
        <f t="shared" si="225"/>
        <v>21:0124</v>
      </c>
      <c r="E3582" t="s">
        <v>15234</v>
      </c>
      <c r="F3582" t="s">
        <v>15235</v>
      </c>
      <c r="H3582">
        <v>50.972126799999998</v>
      </c>
      <c r="I3582">
        <v>-117.2778536</v>
      </c>
      <c r="J3582" s="1" t="str">
        <f t="shared" si="222"/>
        <v>NGR bulk stream sediment</v>
      </c>
      <c r="K3582" s="1" t="str">
        <f t="shared" si="223"/>
        <v>&lt;177 micron (NGR)</v>
      </c>
      <c r="L3582">
        <v>33</v>
      </c>
      <c r="M3582" t="s">
        <v>45</v>
      </c>
      <c r="N3582">
        <v>556</v>
      </c>
      <c r="O3582" t="s">
        <v>61</v>
      </c>
      <c r="P3582" t="s">
        <v>103</v>
      </c>
      <c r="Q3582" t="s">
        <v>184</v>
      </c>
      <c r="R3582" t="s">
        <v>437</v>
      </c>
      <c r="S3582" t="s">
        <v>184</v>
      </c>
      <c r="T3582" t="s">
        <v>51</v>
      </c>
      <c r="U3582" t="s">
        <v>73</v>
      </c>
      <c r="V3582" t="s">
        <v>76</v>
      </c>
      <c r="W3582" t="s">
        <v>185</v>
      </c>
      <c r="X3582" t="s">
        <v>122</v>
      </c>
      <c r="Y3582" t="s">
        <v>183</v>
      </c>
      <c r="Z3582" t="s">
        <v>56</v>
      </c>
      <c r="AA3582" t="s">
        <v>46</v>
      </c>
      <c r="AB3582" t="s">
        <v>101</v>
      </c>
      <c r="AC3582" t="s">
        <v>58</v>
      </c>
      <c r="AD3582" t="s">
        <v>372</v>
      </c>
      <c r="AE3582" t="s">
        <v>56</v>
      </c>
      <c r="AF3582" t="s">
        <v>128</v>
      </c>
      <c r="AG3582" t="s">
        <v>336</v>
      </c>
      <c r="AH3582" t="s">
        <v>182</v>
      </c>
      <c r="AI3582" t="s">
        <v>174</v>
      </c>
      <c r="AJ3582" t="s">
        <v>573</v>
      </c>
      <c r="AK3582" t="s">
        <v>1750</v>
      </c>
      <c r="AL3582" t="s">
        <v>122</v>
      </c>
      <c r="AM3582" t="s">
        <v>47</v>
      </c>
      <c r="AN3582" t="s">
        <v>65</v>
      </c>
      <c r="AO3582" t="s">
        <v>76</v>
      </c>
    </row>
    <row r="3583" spans="1:41" hidden="1" x14ac:dyDescent="0.25">
      <c r="A3583" t="s">
        <v>15236</v>
      </c>
      <c r="B3583" t="s">
        <v>15237</v>
      </c>
      <c r="C3583" s="1" t="str">
        <f t="shared" si="224"/>
        <v>21:1063</v>
      </c>
      <c r="D3583" s="1" t="str">
        <f t="shared" si="225"/>
        <v>21:0124</v>
      </c>
      <c r="E3583" t="s">
        <v>15238</v>
      </c>
      <c r="F3583" t="s">
        <v>15239</v>
      </c>
      <c r="H3583">
        <v>50.980457000000001</v>
      </c>
      <c r="I3583">
        <v>-117.2728595</v>
      </c>
      <c r="J3583" s="1" t="str">
        <f t="shared" si="222"/>
        <v>NGR bulk stream sediment</v>
      </c>
      <c r="K3583" s="1" t="str">
        <f t="shared" si="223"/>
        <v>&lt;177 micron (NGR)</v>
      </c>
      <c r="L3583">
        <v>33</v>
      </c>
      <c r="M3583" t="s">
        <v>71</v>
      </c>
      <c r="N3583">
        <v>557</v>
      </c>
      <c r="O3583" t="s">
        <v>47</v>
      </c>
      <c r="P3583" t="s">
        <v>51</v>
      </c>
      <c r="Q3583" t="s">
        <v>364</v>
      </c>
      <c r="R3583" t="s">
        <v>54</v>
      </c>
      <c r="S3583" t="s">
        <v>1304</v>
      </c>
      <c r="T3583" t="s">
        <v>73</v>
      </c>
      <c r="U3583" t="s">
        <v>52</v>
      </c>
      <c r="V3583" t="s">
        <v>85</v>
      </c>
      <c r="W3583" t="s">
        <v>161</v>
      </c>
      <c r="X3583" t="s">
        <v>267</v>
      </c>
      <c r="Y3583" t="s">
        <v>1323</v>
      </c>
      <c r="Z3583" t="s">
        <v>56</v>
      </c>
      <c r="AA3583" t="s">
        <v>46</v>
      </c>
      <c r="AB3583" t="s">
        <v>125</v>
      </c>
      <c r="AC3583" t="s">
        <v>58</v>
      </c>
      <c r="AD3583" t="s">
        <v>65</v>
      </c>
      <c r="AE3583" t="s">
        <v>56</v>
      </c>
      <c r="AF3583" t="s">
        <v>137</v>
      </c>
      <c r="AG3583" t="s">
        <v>8594</v>
      </c>
      <c r="AH3583" t="s">
        <v>209</v>
      </c>
      <c r="AI3583" t="s">
        <v>79</v>
      </c>
      <c r="AJ3583" t="s">
        <v>7914</v>
      </c>
      <c r="AK3583" t="s">
        <v>5941</v>
      </c>
      <c r="AL3583" t="s">
        <v>85</v>
      </c>
      <c r="AM3583" t="s">
        <v>47</v>
      </c>
      <c r="AN3583" t="s">
        <v>281</v>
      </c>
      <c r="AO3583" t="s">
        <v>209</v>
      </c>
    </row>
    <row r="3584" spans="1:41" hidden="1" x14ac:dyDescent="0.25">
      <c r="A3584" t="s">
        <v>15240</v>
      </c>
      <c r="B3584" t="s">
        <v>15241</v>
      </c>
      <c r="C3584" s="1" t="str">
        <f t="shared" si="224"/>
        <v>21:1063</v>
      </c>
      <c r="D3584" s="1" t="str">
        <f t="shared" si="225"/>
        <v>21:0124</v>
      </c>
      <c r="E3584" t="s">
        <v>15242</v>
      </c>
      <c r="F3584" t="s">
        <v>15243</v>
      </c>
      <c r="H3584">
        <v>50.9573599</v>
      </c>
      <c r="I3584">
        <v>-117.2998796</v>
      </c>
      <c r="J3584" s="1" t="str">
        <f t="shared" si="222"/>
        <v>NGR bulk stream sediment</v>
      </c>
      <c r="K3584" s="1" t="str">
        <f t="shared" si="223"/>
        <v>&lt;177 micron (NGR)</v>
      </c>
      <c r="L3584">
        <v>33</v>
      </c>
      <c r="M3584" t="s">
        <v>95</v>
      </c>
      <c r="N3584">
        <v>558</v>
      </c>
      <c r="O3584" t="s">
        <v>149</v>
      </c>
      <c r="P3584" t="s">
        <v>47</v>
      </c>
      <c r="Q3584" t="s">
        <v>463</v>
      </c>
      <c r="R3584" t="s">
        <v>54</v>
      </c>
      <c r="S3584" t="s">
        <v>386</v>
      </c>
      <c r="T3584" t="s">
        <v>51</v>
      </c>
      <c r="U3584" t="s">
        <v>51</v>
      </c>
      <c r="V3584" t="s">
        <v>76</v>
      </c>
      <c r="W3584" t="s">
        <v>64</v>
      </c>
      <c r="X3584" t="s">
        <v>51</v>
      </c>
      <c r="Y3584" t="s">
        <v>146</v>
      </c>
      <c r="Z3584" t="s">
        <v>56</v>
      </c>
      <c r="AA3584" t="s">
        <v>46</v>
      </c>
      <c r="AB3584" t="s">
        <v>101</v>
      </c>
      <c r="AC3584" t="s">
        <v>58</v>
      </c>
      <c r="AD3584" t="s">
        <v>463</v>
      </c>
      <c r="AE3584" t="s">
        <v>56</v>
      </c>
      <c r="AF3584" t="s">
        <v>266</v>
      </c>
      <c r="AG3584" t="s">
        <v>359</v>
      </c>
      <c r="AH3584" t="s">
        <v>127</v>
      </c>
      <c r="AI3584" t="s">
        <v>64</v>
      </c>
      <c r="AJ3584" t="s">
        <v>5039</v>
      </c>
      <c r="AK3584" t="s">
        <v>7966</v>
      </c>
      <c r="AL3584" t="s">
        <v>73</v>
      </c>
      <c r="AM3584" t="s">
        <v>47</v>
      </c>
      <c r="AN3584" t="s">
        <v>65</v>
      </c>
      <c r="AO3584" t="s">
        <v>330</v>
      </c>
    </row>
    <row r="3585" spans="1:41" hidden="1" x14ac:dyDescent="0.25">
      <c r="A3585" t="s">
        <v>15244</v>
      </c>
      <c r="B3585" t="s">
        <v>15245</v>
      </c>
      <c r="C3585" s="1" t="str">
        <f t="shared" si="224"/>
        <v>21:1063</v>
      </c>
      <c r="D3585" s="1" t="str">
        <f t="shared" si="225"/>
        <v>21:0124</v>
      </c>
      <c r="E3585" t="s">
        <v>15246</v>
      </c>
      <c r="F3585" t="s">
        <v>15247</v>
      </c>
      <c r="H3585">
        <v>50.966502200000001</v>
      </c>
      <c r="I3585">
        <v>-117.3012193</v>
      </c>
      <c r="J3585" s="1" t="str">
        <f t="shared" si="222"/>
        <v>NGR bulk stream sediment</v>
      </c>
      <c r="K3585" s="1" t="str">
        <f t="shared" si="223"/>
        <v>&lt;177 micron (NGR)</v>
      </c>
      <c r="L3585">
        <v>33</v>
      </c>
      <c r="M3585" t="s">
        <v>117</v>
      </c>
      <c r="N3585">
        <v>559</v>
      </c>
      <c r="O3585" t="s">
        <v>149</v>
      </c>
      <c r="P3585" t="s">
        <v>47</v>
      </c>
      <c r="Q3585" t="s">
        <v>386</v>
      </c>
      <c r="R3585" t="s">
        <v>62</v>
      </c>
      <c r="S3585" t="s">
        <v>638</v>
      </c>
      <c r="T3585" t="s">
        <v>51</v>
      </c>
      <c r="U3585" t="s">
        <v>330</v>
      </c>
      <c r="V3585" t="s">
        <v>238</v>
      </c>
      <c r="W3585" t="s">
        <v>47</v>
      </c>
      <c r="X3585" t="s">
        <v>267</v>
      </c>
      <c r="Y3585" t="s">
        <v>2138</v>
      </c>
      <c r="Z3585" t="s">
        <v>56</v>
      </c>
      <c r="AA3585" t="s">
        <v>46</v>
      </c>
      <c r="AB3585" t="s">
        <v>101</v>
      </c>
      <c r="AC3585" t="s">
        <v>58</v>
      </c>
      <c r="AD3585" t="s">
        <v>425</v>
      </c>
      <c r="AE3585" t="s">
        <v>56</v>
      </c>
      <c r="AF3585" t="s">
        <v>392</v>
      </c>
      <c r="AG3585" t="s">
        <v>5163</v>
      </c>
      <c r="AH3585" t="s">
        <v>145</v>
      </c>
      <c r="AI3585" t="s">
        <v>455</v>
      </c>
      <c r="AJ3585" t="s">
        <v>15248</v>
      </c>
      <c r="AK3585" t="s">
        <v>3883</v>
      </c>
      <c r="AL3585" t="s">
        <v>103</v>
      </c>
      <c r="AM3585" t="s">
        <v>47</v>
      </c>
      <c r="AN3585" t="s">
        <v>356</v>
      </c>
      <c r="AO3585" t="s">
        <v>175</v>
      </c>
    </row>
    <row r="3586" spans="1:41" hidden="1" x14ac:dyDescent="0.25">
      <c r="A3586" t="s">
        <v>15249</v>
      </c>
      <c r="B3586" t="s">
        <v>15250</v>
      </c>
      <c r="C3586" s="1" t="str">
        <f t="shared" si="224"/>
        <v>21:1063</v>
      </c>
      <c r="D3586" s="1" t="str">
        <f t="shared" si="225"/>
        <v>21:0124</v>
      </c>
      <c r="E3586" t="s">
        <v>15251</v>
      </c>
      <c r="F3586" t="s">
        <v>15252</v>
      </c>
      <c r="H3586">
        <v>50.991101800000003</v>
      </c>
      <c r="I3586">
        <v>-117.3359016</v>
      </c>
      <c r="J3586" s="1" t="str">
        <f t="shared" ref="J3586:J3649" si="226">HYPERLINK("http://geochem.nrcan.gc.ca/cdogs/content/kwd/kwd020030_e.htm", "NGR bulk stream sediment")</f>
        <v>NGR bulk stream sediment</v>
      </c>
      <c r="K3586" s="1" t="str">
        <f t="shared" ref="K3586:K3649" si="227">HYPERLINK("http://geochem.nrcan.gc.ca/cdogs/content/kwd/kwd080006_e.htm", "&lt;177 micron (NGR)")</f>
        <v>&lt;177 micron (NGR)</v>
      </c>
      <c r="L3586">
        <v>33</v>
      </c>
      <c r="M3586" t="s">
        <v>136</v>
      </c>
      <c r="N3586">
        <v>560</v>
      </c>
      <c r="O3586" t="s">
        <v>57</v>
      </c>
      <c r="P3586" t="s">
        <v>47</v>
      </c>
      <c r="Q3586" t="s">
        <v>508</v>
      </c>
      <c r="R3586" t="s">
        <v>62</v>
      </c>
      <c r="S3586" t="s">
        <v>284</v>
      </c>
      <c r="T3586" t="s">
        <v>51</v>
      </c>
      <c r="U3586" t="s">
        <v>108</v>
      </c>
      <c r="V3586" t="s">
        <v>455</v>
      </c>
      <c r="W3586" t="s">
        <v>149</v>
      </c>
      <c r="X3586" t="s">
        <v>108</v>
      </c>
      <c r="Y3586" t="s">
        <v>425</v>
      </c>
      <c r="Z3586" t="s">
        <v>56</v>
      </c>
      <c r="AA3586" t="s">
        <v>475</v>
      </c>
      <c r="AB3586" t="s">
        <v>81</v>
      </c>
      <c r="AC3586" t="s">
        <v>58</v>
      </c>
      <c r="AD3586" t="s">
        <v>431</v>
      </c>
      <c r="AE3586" t="s">
        <v>380</v>
      </c>
      <c r="AF3586" t="s">
        <v>282</v>
      </c>
      <c r="AG3586" t="s">
        <v>1364</v>
      </c>
      <c r="AH3586" t="s">
        <v>175</v>
      </c>
      <c r="AI3586" t="s">
        <v>122</v>
      </c>
      <c r="AJ3586" t="s">
        <v>15253</v>
      </c>
      <c r="AK3586" t="s">
        <v>15254</v>
      </c>
      <c r="AL3586" t="s">
        <v>55</v>
      </c>
      <c r="AM3586" t="s">
        <v>47</v>
      </c>
      <c r="AN3586" t="s">
        <v>327</v>
      </c>
      <c r="AO3586" t="s">
        <v>76</v>
      </c>
    </row>
    <row r="3587" spans="1:41" hidden="1" x14ac:dyDescent="0.25">
      <c r="A3587" t="s">
        <v>15255</v>
      </c>
      <c r="B3587" t="s">
        <v>15256</v>
      </c>
      <c r="C3587" s="1" t="str">
        <f t="shared" si="224"/>
        <v>21:1063</v>
      </c>
      <c r="D3587" s="1" t="str">
        <f t="shared" si="225"/>
        <v>21:0124</v>
      </c>
      <c r="E3587" t="s">
        <v>15257</v>
      </c>
      <c r="F3587" t="s">
        <v>15258</v>
      </c>
      <c r="H3587">
        <v>50.952067900000003</v>
      </c>
      <c r="I3587">
        <v>-117.3216998</v>
      </c>
      <c r="J3587" s="1" t="str">
        <f t="shared" si="226"/>
        <v>NGR bulk stream sediment</v>
      </c>
      <c r="K3587" s="1" t="str">
        <f t="shared" si="227"/>
        <v>&lt;177 micron (NGR)</v>
      </c>
      <c r="L3587">
        <v>33</v>
      </c>
      <c r="M3587" t="s">
        <v>157</v>
      </c>
      <c r="N3587">
        <v>561</v>
      </c>
      <c r="O3587" t="s">
        <v>3546</v>
      </c>
      <c r="P3587" t="s">
        <v>3546</v>
      </c>
      <c r="Q3587" t="s">
        <v>3546</v>
      </c>
      <c r="R3587" t="s">
        <v>3546</v>
      </c>
      <c r="S3587" t="s">
        <v>3546</v>
      </c>
      <c r="T3587" t="s">
        <v>3546</v>
      </c>
      <c r="U3587" t="s">
        <v>3546</v>
      </c>
      <c r="V3587" t="s">
        <v>3546</v>
      </c>
      <c r="W3587" t="s">
        <v>3546</v>
      </c>
      <c r="X3587" t="s">
        <v>3546</v>
      </c>
      <c r="Y3587" t="s">
        <v>3546</v>
      </c>
      <c r="Z3587" t="s">
        <v>3546</v>
      </c>
      <c r="AA3587" t="s">
        <v>3546</v>
      </c>
      <c r="AB3587" t="s">
        <v>3546</v>
      </c>
      <c r="AC3587" t="s">
        <v>3546</v>
      </c>
      <c r="AD3587" t="s">
        <v>3546</v>
      </c>
      <c r="AE3587" t="s">
        <v>3546</v>
      </c>
      <c r="AF3587" t="s">
        <v>3546</v>
      </c>
      <c r="AG3587" t="s">
        <v>3546</v>
      </c>
      <c r="AH3587" t="s">
        <v>3546</v>
      </c>
      <c r="AI3587" t="s">
        <v>3546</v>
      </c>
      <c r="AJ3587" t="s">
        <v>3546</v>
      </c>
      <c r="AK3587" t="s">
        <v>3546</v>
      </c>
      <c r="AL3587" t="s">
        <v>3546</v>
      </c>
      <c r="AM3587" t="s">
        <v>3546</v>
      </c>
      <c r="AN3587" t="s">
        <v>3546</v>
      </c>
      <c r="AO3587" t="s">
        <v>3546</v>
      </c>
    </row>
    <row r="3588" spans="1:41" hidden="1" x14ac:dyDescent="0.25">
      <c r="A3588" t="s">
        <v>15259</v>
      </c>
      <c r="B3588" t="s">
        <v>15260</v>
      </c>
      <c r="C3588" s="1" t="str">
        <f t="shared" si="224"/>
        <v>21:1063</v>
      </c>
      <c r="D3588" s="1" t="str">
        <f t="shared" si="225"/>
        <v>21:0124</v>
      </c>
      <c r="E3588" t="s">
        <v>15261</v>
      </c>
      <c r="F3588" t="s">
        <v>15262</v>
      </c>
      <c r="H3588">
        <v>50.937961399999999</v>
      </c>
      <c r="I3588">
        <v>-117.3237244</v>
      </c>
      <c r="J3588" s="1" t="str">
        <f t="shared" si="226"/>
        <v>NGR bulk stream sediment</v>
      </c>
      <c r="K3588" s="1" t="str">
        <f t="shared" si="227"/>
        <v>&lt;177 micron (NGR)</v>
      </c>
      <c r="L3588">
        <v>33</v>
      </c>
      <c r="M3588" t="s">
        <v>170</v>
      </c>
      <c r="N3588">
        <v>562</v>
      </c>
      <c r="O3588" t="s">
        <v>57</v>
      </c>
      <c r="P3588" t="s">
        <v>137</v>
      </c>
      <c r="Q3588" t="s">
        <v>765</v>
      </c>
      <c r="R3588" t="s">
        <v>62</v>
      </c>
      <c r="S3588" t="s">
        <v>386</v>
      </c>
      <c r="T3588" t="s">
        <v>66</v>
      </c>
      <c r="U3588" t="s">
        <v>342</v>
      </c>
      <c r="V3588" t="s">
        <v>101</v>
      </c>
      <c r="W3588" t="s">
        <v>371</v>
      </c>
      <c r="X3588" t="s">
        <v>127</v>
      </c>
      <c r="Y3588" t="s">
        <v>146</v>
      </c>
      <c r="Z3588" t="s">
        <v>56</v>
      </c>
      <c r="AA3588" t="s">
        <v>46</v>
      </c>
      <c r="AB3588" t="s">
        <v>47</v>
      </c>
      <c r="AC3588" t="s">
        <v>58</v>
      </c>
      <c r="AD3588" t="s">
        <v>589</v>
      </c>
      <c r="AE3588" t="s">
        <v>84</v>
      </c>
      <c r="AF3588" t="s">
        <v>283</v>
      </c>
      <c r="AG3588" t="s">
        <v>76</v>
      </c>
      <c r="AH3588" t="s">
        <v>271</v>
      </c>
      <c r="AI3588" t="s">
        <v>161</v>
      </c>
      <c r="AJ3588" t="s">
        <v>1325</v>
      </c>
      <c r="AK3588" t="s">
        <v>85</v>
      </c>
      <c r="AL3588" t="s">
        <v>47</v>
      </c>
      <c r="AM3588" t="s">
        <v>122</v>
      </c>
      <c r="AN3588" t="s">
        <v>327</v>
      </c>
      <c r="AO3588" t="s">
        <v>145</v>
      </c>
    </row>
    <row r="3589" spans="1:41" hidden="1" x14ac:dyDescent="0.25">
      <c r="A3589" t="s">
        <v>15263</v>
      </c>
      <c r="B3589" t="s">
        <v>15264</v>
      </c>
      <c r="C3589" s="1" t="str">
        <f t="shared" si="224"/>
        <v>21:1063</v>
      </c>
      <c r="D3589" s="1" t="str">
        <f t="shared" si="225"/>
        <v>21:0124</v>
      </c>
      <c r="E3589" t="s">
        <v>15265</v>
      </c>
      <c r="F3589" t="s">
        <v>15266</v>
      </c>
      <c r="H3589">
        <v>50.912582999999998</v>
      </c>
      <c r="I3589">
        <v>-117.3072487</v>
      </c>
      <c r="J3589" s="1" t="str">
        <f t="shared" si="226"/>
        <v>NGR bulk stream sediment</v>
      </c>
      <c r="K3589" s="1" t="str">
        <f t="shared" si="227"/>
        <v>&lt;177 micron (NGR)</v>
      </c>
      <c r="L3589">
        <v>33</v>
      </c>
      <c r="M3589" t="s">
        <v>180</v>
      </c>
      <c r="N3589">
        <v>563</v>
      </c>
      <c r="O3589" t="s">
        <v>62</v>
      </c>
      <c r="P3589" t="s">
        <v>55</v>
      </c>
      <c r="Q3589" t="s">
        <v>159</v>
      </c>
      <c r="R3589" t="s">
        <v>53</v>
      </c>
      <c r="S3589" t="s">
        <v>284</v>
      </c>
      <c r="T3589" t="s">
        <v>51</v>
      </c>
      <c r="U3589" t="s">
        <v>90</v>
      </c>
      <c r="V3589" t="s">
        <v>164</v>
      </c>
      <c r="W3589" t="s">
        <v>78</v>
      </c>
      <c r="X3589" t="s">
        <v>85</v>
      </c>
      <c r="Y3589" t="s">
        <v>207</v>
      </c>
      <c r="Z3589" t="s">
        <v>56</v>
      </c>
      <c r="AA3589" t="s">
        <v>46</v>
      </c>
      <c r="AB3589" t="s">
        <v>78</v>
      </c>
      <c r="AC3589" t="s">
        <v>58</v>
      </c>
      <c r="AD3589" t="s">
        <v>438</v>
      </c>
      <c r="AE3589" t="s">
        <v>380</v>
      </c>
      <c r="AF3589" t="s">
        <v>259</v>
      </c>
      <c r="AG3589" t="s">
        <v>1506</v>
      </c>
      <c r="AH3589" t="s">
        <v>55</v>
      </c>
      <c r="AI3589" t="s">
        <v>235</v>
      </c>
      <c r="AJ3589" t="s">
        <v>15267</v>
      </c>
      <c r="AK3589" t="s">
        <v>3410</v>
      </c>
      <c r="AL3589" t="s">
        <v>51</v>
      </c>
      <c r="AM3589" t="s">
        <v>47</v>
      </c>
      <c r="AN3589" t="s">
        <v>793</v>
      </c>
      <c r="AO3589" t="s">
        <v>108</v>
      </c>
    </row>
    <row r="3590" spans="1:41" hidden="1" x14ac:dyDescent="0.25">
      <c r="A3590" t="s">
        <v>15268</v>
      </c>
      <c r="B3590" t="s">
        <v>15269</v>
      </c>
      <c r="C3590" s="1" t="str">
        <f t="shared" si="224"/>
        <v>21:1063</v>
      </c>
      <c r="D3590" s="1" t="str">
        <f t="shared" si="225"/>
        <v>21:0124</v>
      </c>
      <c r="E3590" t="s">
        <v>15270</v>
      </c>
      <c r="F3590" t="s">
        <v>15271</v>
      </c>
      <c r="H3590">
        <v>50.909562299999997</v>
      </c>
      <c r="I3590">
        <v>-117.31367229999999</v>
      </c>
      <c r="J3590" s="1" t="str">
        <f t="shared" si="226"/>
        <v>NGR bulk stream sediment</v>
      </c>
      <c r="K3590" s="1" t="str">
        <f t="shared" si="227"/>
        <v>&lt;177 micron (NGR)</v>
      </c>
      <c r="L3590">
        <v>33</v>
      </c>
      <c r="M3590" t="s">
        <v>280</v>
      </c>
      <c r="N3590">
        <v>564</v>
      </c>
      <c r="O3590" t="s">
        <v>87</v>
      </c>
      <c r="P3590" t="s">
        <v>73</v>
      </c>
      <c r="Q3590" t="s">
        <v>337</v>
      </c>
      <c r="R3590" t="s">
        <v>62</v>
      </c>
      <c r="S3590" t="s">
        <v>425</v>
      </c>
      <c r="T3590" t="s">
        <v>82</v>
      </c>
      <c r="U3590" t="s">
        <v>218</v>
      </c>
      <c r="V3590" t="s">
        <v>61</v>
      </c>
      <c r="W3590" t="s">
        <v>188</v>
      </c>
      <c r="X3590" t="s">
        <v>209</v>
      </c>
      <c r="Y3590" t="s">
        <v>146</v>
      </c>
      <c r="Z3590" t="s">
        <v>62</v>
      </c>
      <c r="AA3590" t="s">
        <v>46</v>
      </c>
      <c r="AB3590" t="s">
        <v>81</v>
      </c>
      <c r="AC3590" t="s">
        <v>55</v>
      </c>
      <c r="AD3590" t="s">
        <v>399</v>
      </c>
      <c r="AE3590" t="s">
        <v>84</v>
      </c>
      <c r="AF3590" t="s">
        <v>1342</v>
      </c>
      <c r="AG3590" t="s">
        <v>735</v>
      </c>
      <c r="AH3590" t="s">
        <v>103</v>
      </c>
      <c r="AI3590" t="s">
        <v>173</v>
      </c>
      <c r="AJ3590" t="s">
        <v>573</v>
      </c>
      <c r="AK3590" t="s">
        <v>137</v>
      </c>
      <c r="AL3590" t="s">
        <v>47</v>
      </c>
      <c r="AM3590" t="s">
        <v>51</v>
      </c>
      <c r="AN3590" t="s">
        <v>97</v>
      </c>
      <c r="AO3590" t="s">
        <v>124</v>
      </c>
    </row>
    <row r="3591" spans="1:41" hidden="1" x14ac:dyDescent="0.25">
      <c r="A3591" t="s">
        <v>15272</v>
      </c>
      <c r="B3591" t="s">
        <v>15273</v>
      </c>
      <c r="C3591" s="1" t="str">
        <f t="shared" si="224"/>
        <v>21:1063</v>
      </c>
      <c r="D3591" s="1" t="str">
        <f t="shared" si="225"/>
        <v>21:0124</v>
      </c>
      <c r="E3591" t="s">
        <v>15270</v>
      </c>
      <c r="F3591" t="s">
        <v>15274</v>
      </c>
      <c r="H3591">
        <v>50.909562299999997</v>
      </c>
      <c r="I3591">
        <v>-117.31367229999999</v>
      </c>
      <c r="J3591" s="1" t="str">
        <f t="shared" si="226"/>
        <v>NGR bulk stream sediment</v>
      </c>
      <c r="K3591" s="1" t="str">
        <f t="shared" si="227"/>
        <v>&lt;177 micron (NGR)</v>
      </c>
      <c r="L3591">
        <v>33</v>
      </c>
      <c r="M3591" t="s">
        <v>288</v>
      </c>
      <c r="N3591">
        <v>565</v>
      </c>
      <c r="O3591" t="s">
        <v>54</v>
      </c>
      <c r="P3591" t="s">
        <v>50</v>
      </c>
      <c r="Q3591" t="s">
        <v>289</v>
      </c>
      <c r="R3591" t="s">
        <v>62</v>
      </c>
      <c r="S3591" t="s">
        <v>425</v>
      </c>
      <c r="T3591" t="s">
        <v>82</v>
      </c>
      <c r="U3591" t="s">
        <v>240</v>
      </c>
      <c r="V3591" t="s">
        <v>185</v>
      </c>
      <c r="W3591" t="s">
        <v>224</v>
      </c>
      <c r="X3591" t="s">
        <v>49</v>
      </c>
      <c r="Y3591" t="s">
        <v>146</v>
      </c>
      <c r="Z3591" t="s">
        <v>53</v>
      </c>
      <c r="AA3591" t="s">
        <v>46</v>
      </c>
      <c r="AB3591" t="s">
        <v>81</v>
      </c>
      <c r="AC3591" t="s">
        <v>108</v>
      </c>
      <c r="AD3591" t="s">
        <v>320</v>
      </c>
      <c r="AE3591" t="s">
        <v>84</v>
      </c>
      <c r="AF3591" t="s">
        <v>2274</v>
      </c>
      <c r="AG3591" t="s">
        <v>6155</v>
      </c>
      <c r="AH3591" t="s">
        <v>142</v>
      </c>
      <c r="AI3591" t="s">
        <v>257</v>
      </c>
      <c r="AJ3591" t="s">
        <v>724</v>
      </c>
      <c r="AK3591" t="s">
        <v>181</v>
      </c>
      <c r="AL3591" t="s">
        <v>47</v>
      </c>
      <c r="AM3591" t="s">
        <v>51</v>
      </c>
      <c r="AN3591" t="s">
        <v>481</v>
      </c>
      <c r="AO3591" t="s">
        <v>80</v>
      </c>
    </row>
    <row r="3592" spans="1:41" hidden="1" x14ac:dyDescent="0.25">
      <c r="A3592" t="s">
        <v>15275</v>
      </c>
      <c r="B3592" t="s">
        <v>15276</v>
      </c>
      <c r="C3592" s="1" t="str">
        <f t="shared" si="224"/>
        <v>21:1063</v>
      </c>
      <c r="D3592" s="1" t="str">
        <f t="shared" si="225"/>
        <v>21:0124</v>
      </c>
      <c r="E3592" t="s">
        <v>15277</v>
      </c>
      <c r="F3592" t="s">
        <v>15278</v>
      </c>
      <c r="H3592">
        <v>50.929487399999999</v>
      </c>
      <c r="I3592">
        <v>-117.370013</v>
      </c>
      <c r="J3592" s="1" t="str">
        <f t="shared" si="226"/>
        <v>NGR bulk stream sediment</v>
      </c>
      <c r="K3592" s="1" t="str">
        <f t="shared" si="227"/>
        <v>&lt;177 micron (NGR)</v>
      </c>
      <c r="L3592">
        <v>33</v>
      </c>
      <c r="M3592" t="s">
        <v>195</v>
      </c>
      <c r="N3592">
        <v>566</v>
      </c>
      <c r="O3592" t="s">
        <v>54</v>
      </c>
      <c r="P3592" t="s">
        <v>122</v>
      </c>
      <c r="Q3592" t="s">
        <v>1780</v>
      </c>
      <c r="R3592" t="s">
        <v>62</v>
      </c>
      <c r="S3592" t="s">
        <v>171</v>
      </c>
      <c r="T3592" t="s">
        <v>217</v>
      </c>
      <c r="U3592" t="s">
        <v>342</v>
      </c>
      <c r="V3592" t="s">
        <v>47</v>
      </c>
      <c r="W3592" t="s">
        <v>238</v>
      </c>
      <c r="X3592" t="s">
        <v>82</v>
      </c>
      <c r="Y3592" t="s">
        <v>391</v>
      </c>
      <c r="Z3592" t="s">
        <v>56</v>
      </c>
      <c r="AA3592" t="s">
        <v>46</v>
      </c>
      <c r="AB3592" t="s">
        <v>125</v>
      </c>
      <c r="AC3592" t="s">
        <v>58</v>
      </c>
      <c r="AD3592" t="s">
        <v>121</v>
      </c>
      <c r="AE3592" t="s">
        <v>199</v>
      </c>
      <c r="AF3592" t="s">
        <v>983</v>
      </c>
      <c r="AG3592" t="s">
        <v>632</v>
      </c>
      <c r="AH3592" t="s">
        <v>366</v>
      </c>
      <c r="AI3592" t="s">
        <v>161</v>
      </c>
      <c r="AJ3592" t="s">
        <v>2413</v>
      </c>
      <c r="AK3592" t="s">
        <v>76</v>
      </c>
      <c r="AL3592" t="s">
        <v>103</v>
      </c>
      <c r="AM3592" t="s">
        <v>122</v>
      </c>
      <c r="AN3592" t="s">
        <v>234</v>
      </c>
      <c r="AO3592" t="s">
        <v>90</v>
      </c>
    </row>
    <row r="3593" spans="1:41" hidden="1" x14ac:dyDescent="0.25">
      <c r="A3593" t="s">
        <v>15279</v>
      </c>
      <c r="B3593" t="s">
        <v>15280</v>
      </c>
      <c r="C3593" s="1" t="str">
        <f t="shared" si="224"/>
        <v>21:1063</v>
      </c>
      <c r="D3593" s="1" t="str">
        <f t="shared" si="225"/>
        <v>21:0124</v>
      </c>
      <c r="E3593" t="s">
        <v>15281</v>
      </c>
      <c r="F3593" t="s">
        <v>15282</v>
      </c>
      <c r="H3593">
        <v>50.932748199999999</v>
      </c>
      <c r="I3593">
        <v>-117.37399480000001</v>
      </c>
      <c r="J3593" s="1" t="str">
        <f t="shared" si="226"/>
        <v>NGR bulk stream sediment</v>
      </c>
      <c r="K3593" s="1" t="str">
        <f t="shared" si="227"/>
        <v>&lt;177 micron (NGR)</v>
      </c>
      <c r="L3593">
        <v>33</v>
      </c>
      <c r="M3593" t="s">
        <v>205</v>
      </c>
      <c r="N3593">
        <v>567</v>
      </c>
      <c r="O3593" t="s">
        <v>62</v>
      </c>
      <c r="P3593" t="s">
        <v>47</v>
      </c>
      <c r="Q3593" t="s">
        <v>171</v>
      </c>
      <c r="R3593" t="s">
        <v>62</v>
      </c>
      <c r="S3593" t="s">
        <v>318</v>
      </c>
      <c r="T3593" t="s">
        <v>55</v>
      </c>
      <c r="U3593" t="s">
        <v>75</v>
      </c>
      <c r="V3593" t="s">
        <v>260</v>
      </c>
      <c r="W3593" t="s">
        <v>151</v>
      </c>
      <c r="X3593" t="s">
        <v>112</v>
      </c>
      <c r="Y3593" t="s">
        <v>10700</v>
      </c>
      <c r="Z3593" t="s">
        <v>56</v>
      </c>
      <c r="AA3593" t="s">
        <v>55</v>
      </c>
      <c r="AB3593" t="s">
        <v>47</v>
      </c>
      <c r="AC3593" t="s">
        <v>58</v>
      </c>
      <c r="AD3593" t="s">
        <v>237</v>
      </c>
      <c r="AE3593" t="s">
        <v>56</v>
      </c>
      <c r="AF3593" t="s">
        <v>58</v>
      </c>
      <c r="AG3593" t="s">
        <v>823</v>
      </c>
      <c r="AH3593" t="s">
        <v>98</v>
      </c>
      <c r="AI3593" t="s">
        <v>102</v>
      </c>
      <c r="AJ3593" t="s">
        <v>15283</v>
      </c>
      <c r="AK3593" t="s">
        <v>8616</v>
      </c>
      <c r="AL3593" t="s">
        <v>121</v>
      </c>
      <c r="AM3593" t="s">
        <v>122</v>
      </c>
      <c r="AN3593" t="s">
        <v>588</v>
      </c>
      <c r="AO3593" t="s">
        <v>76</v>
      </c>
    </row>
    <row r="3594" spans="1:41" hidden="1" x14ac:dyDescent="0.25">
      <c r="A3594" t="s">
        <v>15284</v>
      </c>
      <c r="B3594" t="s">
        <v>15285</v>
      </c>
      <c r="C3594" s="1" t="str">
        <f t="shared" si="224"/>
        <v>21:1063</v>
      </c>
      <c r="D3594" s="1" t="str">
        <f t="shared" si="225"/>
        <v>21:0124</v>
      </c>
      <c r="E3594" t="s">
        <v>15286</v>
      </c>
      <c r="F3594" t="s">
        <v>15287</v>
      </c>
      <c r="H3594">
        <v>50.997874600000003</v>
      </c>
      <c r="I3594">
        <v>-117.9508506</v>
      </c>
      <c r="J3594" s="1" t="str">
        <f t="shared" si="226"/>
        <v>NGR bulk stream sediment</v>
      </c>
      <c r="K3594" s="1" t="str">
        <f t="shared" si="227"/>
        <v>&lt;177 micron (NGR)</v>
      </c>
      <c r="L3594">
        <v>33</v>
      </c>
      <c r="M3594" t="s">
        <v>214</v>
      </c>
      <c r="N3594">
        <v>568</v>
      </c>
      <c r="O3594" t="s">
        <v>412</v>
      </c>
      <c r="P3594" t="s">
        <v>47</v>
      </c>
      <c r="Q3594" t="s">
        <v>1392</v>
      </c>
      <c r="R3594" t="s">
        <v>185</v>
      </c>
      <c r="S3594" t="s">
        <v>350</v>
      </c>
      <c r="T3594" t="s">
        <v>50</v>
      </c>
      <c r="U3594" t="s">
        <v>240</v>
      </c>
      <c r="V3594" t="s">
        <v>78</v>
      </c>
      <c r="W3594" t="s">
        <v>79</v>
      </c>
      <c r="X3594" t="s">
        <v>51</v>
      </c>
      <c r="Y3594" t="s">
        <v>934</v>
      </c>
      <c r="Z3594" t="s">
        <v>56</v>
      </c>
      <c r="AA3594" t="s">
        <v>55</v>
      </c>
      <c r="AB3594" t="s">
        <v>53</v>
      </c>
      <c r="AC3594" t="s">
        <v>120</v>
      </c>
      <c r="AD3594" t="s">
        <v>268</v>
      </c>
      <c r="AE3594" t="s">
        <v>84</v>
      </c>
      <c r="AF3594" t="s">
        <v>181</v>
      </c>
      <c r="AG3594" t="s">
        <v>266</v>
      </c>
      <c r="AH3594" t="s">
        <v>47</v>
      </c>
      <c r="AI3594" t="s">
        <v>149</v>
      </c>
      <c r="AJ3594" t="s">
        <v>85</v>
      </c>
      <c r="AK3594" t="s">
        <v>271</v>
      </c>
      <c r="AL3594" t="s">
        <v>47</v>
      </c>
      <c r="AM3594" t="s">
        <v>47</v>
      </c>
      <c r="AN3594" t="s">
        <v>372</v>
      </c>
      <c r="AO3594" t="s">
        <v>82</v>
      </c>
    </row>
    <row r="3595" spans="1:41" hidden="1" x14ac:dyDescent="0.25">
      <c r="A3595" t="s">
        <v>15288</v>
      </c>
      <c r="B3595" t="s">
        <v>15289</v>
      </c>
      <c r="C3595" s="1" t="str">
        <f t="shared" si="224"/>
        <v>21:1063</v>
      </c>
      <c r="D3595" s="1" t="str">
        <f t="shared" si="225"/>
        <v>21:0124</v>
      </c>
      <c r="E3595" t="s">
        <v>15290</v>
      </c>
      <c r="F3595" t="s">
        <v>15291</v>
      </c>
      <c r="H3595">
        <v>50.925115099999999</v>
      </c>
      <c r="I3595">
        <v>-117.1859303</v>
      </c>
      <c r="J3595" s="1" t="str">
        <f t="shared" si="226"/>
        <v>NGR bulk stream sediment</v>
      </c>
      <c r="K3595" s="1" t="str">
        <f t="shared" si="227"/>
        <v>&lt;177 micron (NGR)</v>
      </c>
      <c r="L3595">
        <v>33</v>
      </c>
      <c r="M3595" t="s">
        <v>223</v>
      </c>
      <c r="N3595">
        <v>569</v>
      </c>
      <c r="O3595" t="s">
        <v>85</v>
      </c>
      <c r="P3595" t="s">
        <v>55</v>
      </c>
      <c r="Q3595" t="s">
        <v>533</v>
      </c>
      <c r="R3595" t="s">
        <v>62</v>
      </c>
      <c r="S3595" t="s">
        <v>431</v>
      </c>
      <c r="T3595" t="s">
        <v>209</v>
      </c>
      <c r="U3595" t="s">
        <v>418</v>
      </c>
      <c r="V3595" t="s">
        <v>63</v>
      </c>
      <c r="W3595" t="s">
        <v>60</v>
      </c>
      <c r="X3595" t="s">
        <v>108</v>
      </c>
      <c r="Y3595" t="s">
        <v>273</v>
      </c>
      <c r="Z3595" t="s">
        <v>56</v>
      </c>
      <c r="AA3595" t="s">
        <v>46</v>
      </c>
      <c r="AB3595" t="s">
        <v>87</v>
      </c>
      <c r="AC3595" t="s">
        <v>225</v>
      </c>
      <c r="AD3595" t="s">
        <v>251</v>
      </c>
      <c r="AE3595" t="s">
        <v>62</v>
      </c>
      <c r="AF3595" t="s">
        <v>148</v>
      </c>
      <c r="AG3595" t="s">
        <v>703</v>
      </c>
      <c r="AH3595" t="s">
        <v>455</v>
      </c>
      <c r="AI3595" t="s">
        <v>235</v>
      </c>
      <c r="AJ3595" t="s">
        <v>1324</v>
      </c>
      <c r="AK3595" t="s">
        <v>357</v>
      </c>
      <c r="AL3595" t="s">
        <v>47</v>
      </c>
      <c r="AM3595" t="s">
        <v>122</v>
      </c>
      <c r="AN3595" t="s">
        <v>364</v>
      </c>
      <c r="AO3595" t="s">
        <v>217</v>
      </c>
    </row>
    <row r="3596" spans="1:41" hidden="1" x14ac:dyDescent="0.25">
      <c r="A3596" t="s">
        <v>15292</v>
      </c>
      <c r="B3596" t="s">
        <v>15293</v>
      </c>
      <c r="C3596" s="1" t="str">
        <f t="shared" si="224"/>
        <v>21:1063</v>
      </c>
      <c r="D3596" s="1" t="str">
        <f t="shared" si="225"/>
        <v>21:0124</v>
      </c>
      <c r="E3596" t="s">
        <v>15294</v>
      </c>
      <c r="F3596" t="s">
        <v>15295</v>
      </c>
      <c r="H3596">
        <v>50.923541399999998</v>
      </c>
      <c r="I3596">
        <v>-117.1065862</v>
      </c>
      <c r="J3596" s="1" t="str">
        <f t="shared" si="226"/>
        <v>NGR bulk stream sediment</v>
      </c>
      <c r="K3596" s="1" t="str">
        <f t="shared" si="227"/>
        <v>&lt;177 micron (NGR)</v>
      </c>
      <c r="L3596">
        <v>33</v>
      </c>
      <c r="M3596" t="s">
        <v>233</v>
      </c>
      <c r="N3596">
        <v>570</v>
      </c>
      <c r="O3596" t="s">
        <v>76</v>
      </c>
      <c r="P3596" t="s">
        <v>137</v>
      </c>
      <c r="Q3596" t="s">
        <v>313</v>
      </c>
      <c r="R3596" t="s">
        <v>62</v>
      </c>
      <c r="S3596" t="s">
        <v>543</v>
      </c>
      <c r="T3596" t="s">
        <v>50</v>
      </c>
      <c r="U3596" t="s">
        <v>934</v>
      </c>
      <c r="V3596" t="s">
        <v>161</v>
      </c>
      <c r="W3596" t="s">
        <v>200</v>
      </c>
      <c r="X3596" t="s">
        <v>269</v>
      </c>
      <c r="Y3596" t="s">
        <v>431</v>
      </c>
      <c r="Z3596" t="s">
        <v>56</v>
      </c>
      <c r="AA3596" t="s">
        <v>46</v>
      </c>
      <c r="AB3596" t="s">
        <v>174</v>
      </c>
      <c r="AC3596" t="s">
        <v>104</v>
      </c>
      <c r="AD3596" t="s">
        <v>554</v>
      </c>
      <c r="AE3596" t="s">
        <v>53</v>
      </c>
      <c r="AF3596" t="s">
        <v>181</v>
      </c>
      <c r="AG3596" t="s">
        <v>775</v>
      </c>
      <c r="AH3596" t="s">
        <v>58</v>
      </c>
      <c r="AI3596" t="s">
        <v>78</v>
      </c>
      <c r="AJ3596" t="s">
        <v>7199</v>
      </c>
      <c r="AK3596" t="s">
        <v>217</v>
      </c>
      <c r="AL3596" t="s">
        <v>137</v>
      </c>
      <c r="AM3596" t="s">
        <v>103</v>
      </c>
      <c r="AN3596" t="s">
        <v>481</v>
      </c>
      <c r="AO3596" t="s">
        <v>50</v>
      </c>
    </row>
    <row r="3597" spans="1:41" hidden="1" x14ac:dyDescent="0.25">
      <c r="A3597" t="s">
        <v>15296</v>
      </c>
      <c r="B3597" t="s">
        <v>15297</v>
      </c>
      <c r="C3597" s="1" t="str">
        <f t="shared" si="224"/>
        <v>21:1063</v>
      </c>
      <c r="D3597" s="1" t="str">
        <f t="shared" si="225"/>
        <v>21:0124</v>
      </c>
      <c r="E3597" t="s">
        <v>15298</v>
      </c>
      <c r="F3597" t="s">
        <v>15299</v>
      </c>
      <c r="H3597">
        <v>50.930614400000003</v>
      </c>
      <c r="I3597">
        <v>-117.1019191</v>
      </c>
      <c r="J3597" s="1" t="str">
        <f t="shared" si="226"/>
        <v>NGR bulk stream sediment</v>
      </c>
      <c r="K3597" s="1" t="str">
        <f t="shared" si="227"/>
        <v>&lt;177 micron (NGR)</v>
      </c>
      <c r="L3597">
        <v>33</v>
      </c>
      <c r="M3597" t="s">
        <v>248</v>
      </c>
      <c r="N3597">
        <v>571</v>
      </c>
      <c r="O3597" t="s">
        <v>98</v>
      </c>
      <c r="P3597" t="s">
        <v>47</v>
      </c>
      <c r="Q3597" t="s">
        <v>725</v>
      </c>
      <c r="R3597" t="s">
        <v>62</v>
      </c>
      <c r="S3597" t="s">
        <v>207</v>
      </c>
      <c r="T3597" t="s">
        <v>217</v>
      </c>
      <c r="U3597" t="s">
        <v>331</v>
      </c>
      <c r="V3597" t="s">
        <v>257</v>
      </c>
      <c r="W3597" t="s">
        <v>103</v>
      </c>
      <c r="X3597" t="s">
        <v>85</v>
      </c>
      <c r="Y3597" t="s">
        <v>583</v>
      </c>
      <c r="Z3597" t="s">
        <v>56</v>
      </c>
      <c r="AA3597" t="s">
        <v>46</v>
      </c>
      <c r="AB3597" t="s">
        <v>46</v>
      </c>
      <c r="AC3597" t="s">
        <v>187</v>
      </c>
      <c r="AD3597" t="s">
        <v>350</v>
      </c>
      <c r="AE3597" t="s">
        <v>54</v>
      </c>
      <c r="AF3597" t="s">
        <v>55</v>
      </c>
      <c r="AG3597" t="s">
        <v>621</v>
      </c>
      <c r="AH3597" t="s">
        <v>46</v>
      </c>
      <c r="AI3597" t="s">
        <v>61</v>
      </c>
      <c r="AJ3597" t="s">
        <v>1200</v>
      </c>
      <c r="AK3597" t="s">
        <v>86</v>
      </c>
      <c r="AL3597" t="s">
        <v>47</v>
      </c>
      <c r="AM3597" t="s">
        <v>122</v>
      </c>
      <c r="AN3597" t="s">
        <v>780</v>
      </c>
      <c r="AO3597" t="s">
        <v>51</v>
      </c>
    </row>
    <row r="3598" spans="1:41" hidden="1" x14ac:dyDescent="0.25">
      <c r="A3598" t="s">
        <v>15300</v>
      </c>
      <c r="B3598" t="s">
        <v>15301</v>
      </c>
      <c r="C3598" s="1" t="str">
        <f t="shared" si="224"/>
        <v>21:1063</v>
      </c>
      <c r="D3598" s="1" t="str">
        <f t="shared" si="225"/>
        <v>21:0124</v>
      </c>
      <c r="E3598" t="s">
        <v>15302</v>
      </c>
      <c r="F3598" t="s">
        <v>15303</v>
      </c>
      <c r="H3598">
        <v>50.915422399999997</v>
      </c>
      <c r="I3598">
        <v>-117.19582250000001</v>
      </c>
      <c r="J3598" s="1" t="str">
        <f t="shared" si="226"/>
        <v>NGR bulk stream sediment</v>
      </c>
      <c r="K3598" s="1" t="str">
        <f t="shared" si="227"/>
        <v>&lt;177 micron (NGR)</v>
      </c>
      <c r="L3598">
        <v>33</v>
      </c>
      <c r="M3598" t="s">
        <v>256</v>
      </c>
      <c r="N3598">
        <v>572</v>
      </c>
      <c r="O3598" t="s">
        <v>3546</v>
      </c>
      <c r="P3598" t="s">
        <v>3546</v>
      </c>
      <c r="Q3598" t="s">
        <v>3546</v>
      </c>
      <c r="R3598" t="s">
        <v>3546</v>
      </c>
      <c r="S3598" t="s">
        <v>3546</v>
      </c>
      <c r="T3598" t="s">
        <v>3546</v>
      </c>
      <c r="U3598" t="s">
        <v>3546</v>
      </c>
      <c r="V3598" t="s">
        <v>3546</v>
      </c>
      <c r="W3598" t="s">
        <v>3546</v>
      </c>
      <c r="X3598" t="s">
        <v>3546</v>
      </c>
      <c r="Y3598" t="s">
        <v>3546</v>
      </c>
      <c r="Z3598" t="s">
        <v>3546</v>
      </c>
      <c r="AA3598" t="s">
        <v>3546</v>
      </c>
      <c r="AB3598" t="s">
        <v>3546</v>
      </c>
      <c r="AC3598" t="s">
        <v>3546</v>
      </c>
      <c r="AD3598" t="s">
        <v>3546</v>
      </c>
      <c r="AE3598" t="s">
        <v>3546</v>
      </c>
      <c r="AF3598" t="s">
        <v>3546</v>
      </c>
      <c r="AG3598" t="s">
        <v>3546</v>
      </c>
      <c r="AH3598" t="s">
        <v>3546</v>
      </c>
      <c r="AI3598" t="s">
        <v>3546</v>
      </c>
      <c r="AJ3598" t="s">
        <v>3546</v>
      </c>
      <c r="AK3598" t="s">
        <v>3546</v>
      </c>
      <c r="AL3598" t="s">
        <v>3546</v>
      </c>
      <c r="AM3598" t="s">
        <v>3546</v>
      </c>
      <c r="AN3598" t="s">
        <v>3546</v>
      </c>
      <c r="AO3598" t="s">
        <v>3546</v>
      </c>
    </row>
    <row r="3599" spans="1:41" hidden="1" x14ac:dyDescent="0.25">
      <c r="A3599" t="s">
        <v>15304</v>
      </c>
      <c r="B3599" t="s">
        <v>15305</v>
      </c>
      <c r="C3599" s="1" t="str">
        <f t="shared" si="224"/>
        <v>21:1063</v>
      </c>
      <c r="D3599" s="1" t="str">
        <f t="shared" si="225"/>
        <v>21:0124</v>
      </c>
      <c r="E3599" t="s">
        <v>15306</v>
      </c>
      <c r="F3599" t="s">
        <v>15307</v>
      </c>
      <c r="H3599">
        <v>50.891496400000001</v>
      </c>
      <c r="I3599">
        <v>-117.198752</v>
      </c>
      <c r="J3599" s="1" t="str">
        <f t="shared" si="226"/>
        <v>NGR bulk stream sediment</v>
      </c>
      <c r="K3599" s="1" t="str">
        <f t="shared" si="227"/>
        <v>&lt;177 micron (NGR)</v>
      </c>
      <c r="L3599">
        <v>33</v>
      </c>
      <c r="M3599" t="s">
        <v>265</v>
      </c>
      <c r="N3599">
        <v>573</v>
      </c>
      <c r="O3599" t="s">
        <v>149</v>
      </c>
      <c r="P3599" t="s">
        <v>103</v>
      </c>
      <c r="Q3599" t="s">
        <v>862</v>
      </c>
      <c r="R3599" t="s">
        <v>62</v>
      </c>
      <c r="S3599" t="s">
        <v>345</v>
      </c>
      <c r="T3599" t="s">
        <v>137</v>
      </c>
      <c r="U3599" t="s">
        <v>358</v>
      </c>
      <c r="V3599" t="s">
        <v>139</v>
      </c>
      <c r="W3599" t="s">
        <v>455</v>
      </c>
      <c r="X3599" t="s">
        <v>49</v>
      </c>
      <c r="Y3599" t="s">
        <v>1323</v>
      </c>
      <c r="Z3599" t="s">
        <v>56</v>
      </c>
      <c r="AA3599" t="s">
        <v>46</v>
      </c>
      <c r="AB3599" t="s">
        <v>125</v>
      </c>
      <c r="AC3599" t="s">
        <v>58</v>
      </c>
      <c r="AD3599" t="s">
        <v>273</v>
      </c>
      <c r="AE3599" t="s">
        <v>56</v>
      </c>
      <c r="AF3599" t="s">
        <v>55</v>
      </c>
      <c r="AG3599" t="s">
        <v>632</v>
      </c>
      <c r="AH3599" t="s">
        <v>55</v>
      </c>
      <c r="AI3599" t="s">
        <v>64</v>
      </c>
      <c r="AJ3599" t="s">
        <v>15308</v>
      </c>
      <c r="AK3599" t="s">
        <v>3895</v>
      </c>
      <c r="AL3599" t="s">
        <v>47</v>
      </c>
      <c r="AM3599" t="s">
        <v>47</v>
      </c>
      <c r="AN3599" t="s">
        <v>481</v>
      </c>
      <c r="AO3599" t="s">
        <v>99</v>
      </c>
    </row>
    <row r="3600" spans="1:41" hidden="1" x14ac:dyDescent="0.25">
      <c r="A3600" t="s">
        <v>15309</v>
      </c>
      <c r="B3600" t="s">
        <v>15310</v>
      </c>
      <c r="C3600" s="1" t="str">
        <f t="shared" si="224"/>
        <v>21:1063</v>
      </c>
      <c r="D3600" s="1" t="str">
        <f t="shared" si="225"/>
        <v>21:0124</v>
      </c>
      <c r="E3600" t="s">
        <v>15311</v>
      </c>
      <c r="F3600" t="s">
        <v>15312</v>
      </c>
      <c r="H3600">
        <v>50.888733600000002</v>
      </c>
      <c r="I3600">
        <v>-117.1891861</v>
      </c>
      <c r="J3600" s="1" t="str">
        <f t="shared" si="226"/>
        <v>NGR bulk stream sediment</v>
      </c>
      <c r="K3600" s="1" t="str">
        <f t="shared" si="227"/>
        <v>&lt;177 micron (NGR)</v>
      </c>
      <c r="L3600">
        <v>34</v>
      </c>
      <c r="M3600" t="s">
        <v>45</v>
      </c>
      <c r="N3600">
        <v>574</v>
      </c>
      <c r="O3600" t="s">
        <v>108</v>
      </c>
      <c r="P3600" t="s">
        <v>73</v>
      </c>
      <c r="Q3600" t="s">
        <v>184</v>
      </c>
      <c r="R3600" t="s">
        <v>55</v>
      </c>
      <c r="S3600" t="s">
        <v>207</v>
      </c>
      <c r="T3600" t="s">
        <v>267</v>
      </c>
      <c r="U3600" t="s">
        <v>475</v>
      </c>
      <c r="V3600" t="s">
        <v>108</v>
      </c>
      <c r="W3600" t="s">
        <v>79</v>
      </c>
      <c r="X3600" t="s">
        <v>330</v>
      </c>
      <c r="Y3600" t="s">
        <v>184</v>
      </c>
      <c r="Z3600" t="s">
        <v>56</v>
      </c>
      <c r="AA3600" t="s">
        <v>122</v>
      </c>
      <c r="AB3600" t="s">
        <v>46</v>
      </c>
      <c r="AC3600" t="s">
        <v>66</v>
      </c>
      <c r="AD3600" t="s">
        <v>184</v>
      </c>
      <c r="AE3600" t="s">
        <v>84</v>
      </c>
      <c r="AF3600" t="s">
        <v>163</v>
      </c>
      <c r="AG3600" t="s">
        <v>143</v>
      </c>
      <c r="AH3600" t="s">
        <v>260</v>
      </c>
      <c r="AI3600" t="s">
        <v>87</v>
      </c>
      <c r="AJ3600" t="s">
        <v>15313</v>
      </c>
      <c r="AK3600" t="s">
        <v>273</v>
      </c>
      <c r="AL3600" t="s">
        <v>137</v>
      </c>
      <c r="AM3600" t="s">
        <v>47</v>
      </c>
      <c r="AN3600" t="s">
        <v>275</v>
      </c>
      <c r="AO3600" t="s">
        <v>73</v>
      </c>
    </row>
    <row r="3601" spans="1:41" hidden="1" x14ac:dyDescent="0.25">
      <c r="A3601" t="s">
        <v>15314</v>
      </c>
      <c r="B3601" t="s">
        <v>15315</v>
      </c>
      <c r="C3601" s="1" t="str">
        <f t="shared" si="224"/>
        <v>21:1063</v>
      </c>
      <c r="D3601" s="1" t="str">
        <f t="shared" si="225"/>
        <v>21:0124</v>
      </c>
      <c r="E3601" t="s">
        <v>15316</v>
      </c>
      <c r="F3601" t="s">
        <v>15317</v>
      </c>
      <c r="H3601">
        <v>50.869188299999998</v>
      </c>
      <c r="I3601">
        <v>-117.1859532</v>
      </c>
      <c r="J3601" s="1" t="str">
        <f t="shared" si="226"/>
        <v>NGR bulk stream sediment</v>
      </c>
      <c r="K3601" s="1" t="str">
        <f t="shared" si="227"/>
        <v>&lt;177 micron (NGR)</v>
      </c>
      <c r="L3601">
        <v>34</v>
      </c>
      <c r="M3601" t="s">
        <v>71</v>
      </c>
      <c r="N3601">
        <v>575</v>
      </c>
      <c r="O3601" t="s">
        <v>228</v>
      </c>
      <c r="P3601" t="s">
        <v>103</v>
      </c>
      <c r="Q3601" t="s">
        <v>438</v>
      </c>
      <c r="R3601" t="s">
        <v>206</v>
      </c>
      <c r="S3601" t="s">
        <v>146</v>
      </c>
      <c r="T3601" t="s">
        <v>76</v>
      </c>
      <c r="U3601" t="s">
        <v>141</v>
      </c>
      <c r="V3601" t="s">
        <v>359</v>
      </c>
      <c r="W3601" t="s">
        <v>130</v>
      </c>
      <c r="X3601" t="s">
        <v>51</v>
      </c>
      <c r="Y3601" t="s">
        <v>77</v>
      </c>
      <c r="Z3601" t="s">
        <v>56</v>
      </c>
      <c r="AA3601" t="s">
        <v>46</v>
      </c>
      <c r="AB3601" t="s">
        <v>198</v>
      </c>
      <c r="AC3601" t="s">
        <v>66</v>
      </c>
      <c r="AD3601" t="s">
        <v>667</v>
      </c>
      <c r="AE3601" t="s">
        <v>199</v>
      </c>
      <c r="AF3601" t="s">
        <v>359</v>
      </c>
      <c r="AG3601" t="s">
        <v>224</v>
      </c>
      <c r="AH3601" t="s">
        <v>455</v>
      </c>
      <c r="AI3601" t="s">
        <v>46</v>
      </c>
      <c r="AJ3601" t="s">
        <v>66</v>
      </c>
      <c r="AK3601" t="s">
        <v>186</v>
      </c>
      <c r="AL3601" t="s">
        <v>122</v>
      </c>
      <c r="AM3601" t="s">
        <v>47</v>
      </c>
      <c r="AN3601" t="s">
        <v>372</v>
      </c>
      <c r="AO3601" t="s">
        <v>73</v>
      </c>
    </row>
    <row r="3602" spans="1:41" hidden="1" x14ac:dyDescent="0.25">
      <c r="A3602" t="s">
        <v>15318</v>
      </c>
      <c r="B3602" t="s">
        <v>15319</v>
      </c>
      <c r="C3602" s="1" t="str">
        <f t="shared" si="224"/>
        <v>21:1063</v>
      </c>
      <c r="D3602" s="1" t="str">
        <f t="shared" si="225"/>
        <v>21:0124</v>
      </c>
      <c r="E3602" t="s">
        <v>15320</v>
      </c>
      <c r="F3602" t="s">
        <v>15321</v>
      </c>
      <c r="H3602">
        <v>50.858928400000003</v>
      </c>
      <c r="I3602">
        <v>-117.19629930000001</v>
      </c>
      <c r="J3602" s="1" t="str">
        <f t="shared" si="226"/>
        <v>NGR bulk stream sediment</v>
      </c>
      <c r="K3602" s="1" t="str">
        <f t="shared" si="227"/>
        <v>&lt;177 micron (NGR)</v>
      </c>
      <c r="L3602">
        <v>34</v>
      </c>
      <c r="M3602" t="s">
        <v>95</v>
      </c>
      <c r="N3602">
        <v>576</v>
      </c>
      <c r="O3602" t="s">
        <v>61</v>
      </c>
      <c r="P3602" t="s">
        <v>225</v>
      </c>
      <c r="Q3602" t="s">
        <v>1157</v>
      </c>
      <c r="R3602" t="s">
        <v>62</v>
      </c>
      <c r="S3602" t="s">
        <v>399</v>
      </c>
      <c r="T3602" t="s">
        <v>217</v>
      </c>
      <c r="U3602" t="s">
        <v>538</v>
      </c>
      <c r="V3602" t="s">
        <v>47</v>
      </c>
      <c r="W3602" t="s">
        <v>123</v>
      </c>
      <c r="X3602" t="s">
        <v>58</v>
      </c>
      <c r="Y3602" t="s">
        <v>290</v>
      </c>
      <c r="Z3602" t="s">
        <v>56</v>
      </c>
      <c r="AA3602" t="s">
        <v>46</v>
      </c>
      <c r="AB3602" t="s">
        <v>198</v>
      </c>
      <c r="AC3602" t="s">
        <v>66</v>
      </c>
      <c r="AD3602" t="s">
        <v>343</v>
      </c>
      <c r="AE3602" t="s">
        <v>199</v>
      </c>
      <c r="AF3602" t="s">
        <v>267</v>
      </c>
      <c r="AG3602" t="s">
        <v>96</v>
      </c>
      <c r="AH3602" t="s">
        <v>185</v>
      </c>
      <c r="AI3602" t="s">
        <v>46</v>
      </c>
      <c r="AJ3602" t="s">
        <v>85</v>
      </c>
      <c r="AK3602" t="s">
        <v>164</v>
      </c>
      <c r="AL3602" t="s">
        <v>47</v>
      </c>
      <c r="AM3602" t="s">
        <v>47</v>
      </c>
      <c r="AN3602" t="s">
        <v>189</v>
      </c>
      <c r="AO3602" t="s">
        <v>269</v>
      </c>
    </row>
    <row r="3603" spans="1:41" hidden="1" x14ac:dyDescent="0.25">
      <c r="A3603" t="s">
        <v>15322</v>
      </c>
      <c r="B3603" t="s">
        <v>15323</v>
      </c>
      <c r="C3603" s="1" t="str">
        <f t="shared" ref="C3603:C3666" si="228">HYPERLINK("http://geochem.nrcan.gc.ca/cdogs/content/bdl/bdl211063_e.htm", "21:1063")</f>
        <v>21:1063</v>
      </c>
      <c r="D3603" s="1" t="str">
        <f t="shared" ref="D3603:D3666" si="229">HYPERLINK("http://geochem.nrcan.gc.ca/cdogs/content/svy/svy210124_e.htm", "21:0124")</f>
        <v>21:0124</v>
      </c>
      <c r="E3603" t="s">
        <v>15324</v>
      </c>
      <c r="F3603" t="s">
        <v>15325</v>
      </c>
      <c r="H3603">
        <v>50.858714399999997</v>
      </c>
      <c r="I3603">
        <v>-117.23420640000001</v>
      </c>
      <c r="J3603" s="1" t="str">
        <f t="shared" si="226"/>
        <v>NGR bulk stream sediment</v>
      </c>
      <c r="K3603" s="1" t="str">
        <f t="shared" si="227"/>
        <v>&lt;177 micron (NGR)</v>
      </c>
      <c r="L3603">
        <v>34</v>
      </c>
      <c r="M3603" t="s">
        <v>117</v>
      </c>
      <c r="N3603">
        <v>577</v>
      </c>
      <c r="O3603" t="s">
        <v>125</v>
      </c>
      <c r="P3603" t="s">
        <v>55</v>
      </c>
      <c r="Q3603" t="s">
        <v>935</v>
      </c>
      <c r="R3603" t="s">
        <v>62</v>
      </c>
      <c r="S3603" t="s">
        <v>583</v>
      </c>
      <c r="T3603" t="s">
        <v>108</v>
      </c>
      <c r="U3603" t="s">
        <v>190</v>
      </c>
      <c r="V3603" t="s">
        <v>81</v>
      </c>
      <c r="W3603" t="s">
        <v>125</v>
      </c>
      <c r="X3603" t="s">
        <v>137</v>
      </c>
      <c r="Y3603" t="s">
        <v>934</v>
      </c>
      <c r="Z3603" t="s">
        <v>56</v>
      </c>
      <c r="AA3603" t="s">
        <v>46</v>
      </c>
      <c r="AB3603" t="s">
        <v>199</v>
      </c>
      <c r="AC3603" t="s">
        <v>267</v>
      </c>
      <c r="AD3603" t="s">
        <v>418</v>
      </c>
      <c r="AE3603" t="s">
        <v>56</v>
      </c>
      <c r="AF3603" t="s">
        <v>143</v>
      </c>
      <c r="AG3603" t="s">
        <v>274</v>
      </c>
      <c r="AH3603" t="s">
        <v>149</v>
      </c>
      <c r="AI3603" t="s">
        <v>54</v>
      </c>
      <c r="AJ3603" t="s">
        <v>108</v>
      </c>
      <c r="AK3603" t="s">
        <v>257</v>
      </c>
      <c r="AL3603" t="s">
        <v>47</v>
      </c>
      <c r="AM3603" t="s">
        <v>47</v>
      </c>
      <c r="AN3603" t="s">
        <v>275</v>
      </c>
      <c r="AO3603" t="s">
        <v>104</v>
      </c>
    </row>
    <row r="3604" spans="1:41" hidden="1" x14ac:dyDescent="0.25">
      <c r="A3604" t="s">
        <v>15326</v>
      </c>
      <c r="B3604" t="s">
        <v>15327</v>
      </c>
      <c r="C3604" s="1" t="str">
        <f t="shared" si="228"/>
        <v>21:1063</v>
      </c>
      <c r="D3604" s="1" t="str">
        <f t="shared" si="229"/>
        <v>21:0124</v>
      </c>
      <c r="E3604" t="s">
        <v>15328</v>
      </c>
      <c r="F3604" t="s">
        <v>15329</v>
      </c>
      <c r="H3604">
        <v>50.8622589</v>
      </c>
      <c r="I3604">
        <v>-117.2379753</v>
      </c>
      <c r="J3604" s="1" t="str">
        <f t="shared" si="226"/>
        <v>NGR bulk stream sediment</v>
      </c>
      <c r="K3604" s="1" t="str">
        <f t="shared" si="227"/>
        <v>&lt;177 micron (NGR)</v>
      </c>
      <c r="L3604">
        <v>34</v>
      </c>
      <c r="M3604" t="s">
        <v>136</v>
      </c>
      <c r="N3604">
        <v>578</v>
      </c>
      <c r="O3604" t="s">
        <v>198</v>
      </c>
      <c r="P3604" t="s">
        <v>73</v>
      </c>
      <c r="Q3604" t="s">
        <v>2563</v>
      </c>
      <c r="R3604" t="s">
        <v>62</v>
      </c>
      <c r="S3604" t="s">
        <v>140</v>
      </c>
      <c r="T3604" t="s">
        <v>145</v>
      </c>
      <c r="U3604" t="s">
        <v>328</v>
      </c>
      <c r="V3604" t="s">
        <v>87</v>
      </c>
      <c r="W3604" t="s">
        <v>86</v>
      </c>
      <c r="X3604" t="s">
        <v>73</v>
      </c>
      <c r="Y3604" t="s">
        <v>162</v>
      </c>
      <c r="Z3604" t="s">
        <v>56</v>
      </c>
      <c r="AA3604" t="s">
        <v>46</v>
      </c>
      <c r="AB3604" t="s">
        <v>46</v>
      </c>
      <c r="AC3604" t="s">
        <v>145</v>
      </c>
      <c r="AD3604" t="s">
        <v>342</v>
      </c>
      <c r="AE3604" t="s">
        <v>199</v>
      </c>
      <c r="AF3604" t="s">
        <v>50</v>
      </c>
      <c r="AG3604" t="s">
        <v>392</v>
      </c>
      <c r="AH3604" t="s">
        <v>174</v>
      </c>
      <c r="AI3604" t="s">
        <v>46</v>
      </c>
      <c r="AJ3604" t="s">
        <v>307</v>
      </c>
      <c r="AK3604" t="s">
        <v>161</v>
      </c>
      <c r="AL3604" t="s">
        <v>47</v>
      </c>
      <c r="AM3604" t="s">
        <v>47</v>
      </c>
      <c r="AN3604" t="s">
        <v>915</v>
      </c>
      <c r="AO3604" t="s">
        <v>82</v>
      </c>
    </row>
    <row r="3605" spans="1:41" hidden="1" x14ac:dyDescent="0.25">
      <c r="A3605" t="s">
        <v>15330</v>
      </c>
      <c r="B3605" t="s">
        <v>15331</v>
      </c>
      <c r="C3605" s="1" t="str">
        <f t="shared" si="228"/>
        <v>21:1063</v>
      </c>
      <c r="D3605" s="1" t="str">
        <f t="shared" si="229"/>
        <v>21:0124</v>
      </c>
      <c r="E3605" t="s">
        <v>15332</v>
      </c>
      <c r="F3605" t="s">
        <v>15333</v>
      </c>
      <c r="H3605">
        <v>50.873821</v>
      </c>
      <c r="I3605">
        <v>-117.2835152</v>
      </c>
      <c r="J3605" s="1" t="str">
        <f t="shared" si="226"/>
        <v>NGR bulk stream sediment</v>
      </c>
      <c r="K3605" s="1" t="str">
        <f t="shared" si="227"/>
        <v>&lt;177 micron (NGR)</v>
      </c>
      <c r="L3605">
        <v>34</v>
      </c>
      <c r="M3605" t="s">
        <v>280</v>
      </c>
      <c r="N3605">
        <v>579</v>
      </c>
      <c r="O3605" t="s">
        <v>185</v>
      </c>
      <c r="P3605" t="s">
        <v>52</v>
      </c>
      <c r="Q3605" t="s">
        <v>1157</v>
      </c>
      <c r="R3605" t="s">
        <v>62</v>
      </c>
      <c r="S3605" t="s">
        <v>126</v>
      </c>
      <c r="T3605" t="s">
        <v>165</v>
      </c>
      <c r="U3605" t="s">
        <v>583</v>
      </c>
      <c r="V3605" t="s">
        <v>54</v>
      </c>
      <c r="W3605" t="s">
        <v>52</v>
      </c>
      <c r="X3605" t="s">
        <v>58</v>
      </c>
      <c r="Y3605" t="s">
        <v>272</v>
      </c>
      <c r="Z3605" t="s">
        <v>56</v>
      </c>
      <c r="AA3605" t="s">
        <v>46</v>
      </c>
      <c r="AB3605" t="s">
        <v>46</v>
      </c>
      <c r="AC3605" t="s">
        <v>90</v>
      </c>
      <c r="AD3605" t="s">
        <v>300</v>
      </c>
      <c r="AE3605" t="s">
        <v>199</v>
      </c>
      <c r="AF3605" t="s">
        <v>1538</v>
      </c>
      <c r="AG3605" t="s">
        <v>406</v>
      </c>
      <c r="AH3605" t="s">
        <v>185</v>
      </c>
      <c r="AI3605" t="s">
        <v>87</v>
      </c>
      <c r="AJ3605" t="s">
        <v>307</v>
      </c>
      <c r="AK3605" t="s">
        <v>130</v>
      </c>
      <c r="AL3605" t="s">
        <v>47</v>
      </c>
      <c r="AM3605" t="s">
        <v>47</v>
      </c>
      <c r="AN3605" t="s">
        <v>215</v>
      </c>
      <c r="AO3605" t="s">
        <v>218</v>
      </c>
    </row>
    <row r="3606" spans="1:41" hidden="1" x14ac:dyDescent="0.25">
      <c r="A3606" t="s">
        <v>15334</v>
      </c>
      <c r="B3606" t="s">
        <v>15335</v>
      </c>
      <c r="C3606" s="1" t="str">
        <f t="shared" si="228"/>
        <v>21:1063</v>
      </c>
      <c r="D3606" s="1" t="str">
        <f t="shared" si="229"/>
        <v>21:0124</v>
      </c>
      <c r="E3606" t="s">
        <v>15332</v>
      </c>
      <c r="F3606" t="s">
        <v>15336</v>
      </c>
      <c r="H3606">
        <v>50.873821</v>
      </c>
      <c r="I3606">
        <v>-117.2835152</v>
      </c>
      <c r="J3606" s="1" t="str">
        <f t="shared" si="226"/>
        <v>NGR bulk stream sediment</v>
      </c>
      <c r="K3606" s="1" t="str">
        <f t="shared" si="227"/>
        <v>&lt;177 micron (NGR)</v>
      </c>
      <c r="L3606">
        <v>34</v>
      </c>
      <c r="M3606" t="s">
        <v>288</v>
      </c>
      <c r="N3606">
        <v>580</v>
      </c>
      <c r="O3606" t="s">
        <v>164</v>
      </c>
      <c r="P3606" t="s">
        <v>51</v>
      </c>
      <c r="Q3606" t="s">
        <v>684</v>
      </c>
      <c r="R3606" t="s">
        <v>62</v>
      </c>
      <c r="S3606" t="s">
        <v>554</v>
      </c>
      <c r="T3606" t="s">
        <v>475</v>
      </c>
      <c r="U3606" t="s">
        <v>226</v>
      </c>
      <c r="V3606" t="s">
        <v>87</v>
      </c>
      <c r="W3606" t="s">
        <v>58</v>
      </c>
      <c r="X3606" t="s">
        <v>108</v>
      </c>
      <c r="Y3606" t="s">
        <v>240</v>
      </c>
      <c r="Z3606" t="s">
        <v>56</v>
      </c>
      <c r="AA3606" t="s">
        <v>46</v>
      </c>
      <c r="AB3606" t="s">
        <v>87</v>
      </c>
      <c r="AC3606" t="s">
        <v>197</v>
      </c>
      <c r="AD3606" t="s">
        <v>343</v>
      </c>
      <c r="AE3606" t="s">
        <v>53</v>
      </c>
      <c r="AF3606" t="s">
        <v>831</v>
      </c>
      <c r="AG3606" t="s">
        <v>374</v>
      </c>
      <c r="AH3606" t="s">
        <v>235</v>
      </c>
      <c r="AI3606" t="s">
        <v>185</v>
      </c>
      <c r="AJ3606" t="s">
        <v>55</v>
      </c>
      <c r="AK3606" t="s">
        <v>103</v>
      </c>
      <c r="AL3606" t="s">
        <v>47</v>
      </c>
      <c r="AM3606" t="s">
        <v>122</v>
      </c>
      <c r="AN3606" t="s">
        <v>832</v>
      </c>
      <c r="AO3606" t="s">
        <v>141</v>
      </c>
    </row>
    <row r="3607" spans="1:41" hidden="1" x14ac:dyDescent="0.25">
      <c r="A3607" t="s">
        <v>15337</v>
      </c>
      <c r="B3607" t="s">
        <v>15338</v>
      </c>
      <c r="C3607" s="1" t="str">
        <f t="shared" si="228"/>
        <v>21:1063</v>
      </c>
      <c r="D3607" s="1" t="str">
        <f t="shared" si="229"/>
        <v>21:0124</v>
      </c>
      <c r="E3607" t="s">
        <v>15339</v>
      </c>
      <c r="F3607" t="s">
        <v>15340</v>
      </c>
      <c r="H3607">
        <v>50.845374</v>
      </c>
      <c r="I3607">
        <v>-117.1921239</v>
      </c>
      <c r="J3607" s="1" t="str">
        <f t="shared" si="226"/>
        <v>NGR bulk stream sediment</v>
      </c>
      <c r="K3607" s="1" t="str">
        <f t="shared" si="227"/>
        <v>&lt;177 micron (NGR)</v>
      </c>
      <c r="L3607">
        <v>34</v>
      </c>
      <c r="M3607" t="s">
        <v>157</v>
      </c>
      <c r="N3607">
        <v>581</v>
      </c>
      <c r="O3607" t="s">
        <v>112</v>
      </c>
      <c r="P3607" t="s">
        <v>122</v>
      </c>
      <c r="Q3607" t="s">
        <v>15341</v>
      </c>
      <c r="R3607" t="s">
        <v>54</v>
      </c>
      <c r="S3607" t="s">
        <v>829</v>
      </c>
      <c r="T3607" t="s">
        <v>50</v>
      </c>
      <c r="U3607" t="s">
        <v>240</v>
      </c>
      <c r="V3607" t="s">
        <v>109</v>
      </c>
      <c r="W3607" t="s">
        <v>60</v>
      </c>
      <c r="X3607" t="s">
        <v>122</v>
      </c>
      <c r="Y3607" t="s">
        <v>934</v>
      </c>
      <c r="Z3607" t="s">
        <v>56</v>
      </c>
      <c r="AA3607" t="s">
        <v>58</v>
      </c>
      <c r="AB3607" t="s">
        <v>53</v>
      </c>
      <c r="AC3607" t="s">
        <v>75</v>
      </c>
      <c r="AD3607" t="s">
        <v>121</v>
      </c>
      <c r="AE3607" t="s">
        <v>60</v>
      </c>
      <c r="AF3607" t="s">
        <v>439</v>
      </c>
      <c r="AG3607" t="s">
        <v>266</v>
      </c>
      <c r="AH3607" t="s">
        <v>185</v>
      </c>
      <c r="AI3607" t="s">
        <v>54</v>
      </c>
      <c r="AJ3607" t="s">
        <v>55</v>
      </c>
      <c r="AK3607" t="s">
        <v>493</v>
      </c>
      <c r="AL3607" t="s">
        <v>47</v>
      </c>
      <c r="AM3607" t="s">
        <v>47</v>
      </c>
      <c r="AN3607" t="s">
        <v>89</v>
      </c>
      <c r="AO3607" t="s">
        <v>90</v>
      </c>
    </row>
    <row r="3608" spans="1:41" hidden="1" x14ac:dyDescent="0.25">
      <c r="A3608" t="s">
        <v>15342</v>
      </c>
      <c r="B3608" t="s">
        <v>15343</v>
      </c>
      <c r="C3608" s="1" t="str">
        <f t="shared" si="228"/>
        <v>21:1063</v>
      </c>
      <c r="D3608" s="1" t="str">
        <f t="shared" si="229"/>
        <v>21:0124</v>
      </c>
      <c r="E3608" t="s">
        <v>15344</v>
      </c>
      <c r="F3608" t="s">
        <v>15345</v>
      </c>
      <c r="H3608">
        <v>50.846900699999999</v>
      </c>
      <c r="I3608">
        <v>-117.18228619999999</v>
      </c>
      <c r="J3608" s="1" t="str">
        <f t="shared" si="226"/>
        <v>NGR bulk stream sediment</v>
      </c>
      <c r="K3608" s="1" t="str">
        <f t="shared" si="227"/>
        <v>&lt;177 micron (NGR)</v>
      </c>
      <c r="L3608">
        <v>34</v>
      </c>
      <c r="M3608" t="s">
        <v>170</v>
      </c>
      <c r="N3608">
        <v>582</v>
      </c>
      <c r="O3608" t="s">
        <v>267</v>
      </c>
      <c r="P3608" t="s">
        <v>127</v>
      </c>
      <c r="Q3608" t="s">
        <v>364</v>
      </c>
      <c r="R3608" t="s">
        <v>54</v>
      </c>
      <c r="S3608" t="s">
        <v>207</v>
      </c>
      <c r="T3608" t="s">
        <v>145</v>
      </c>
      <c r="U3608" t="s">
        <v>559</v>
      </c>
      <c r="V3608" t="s">
        <v>455</v>
      </c>
      <c r="W3608" t="s">
        <v>109</v>
      </c>
      <c r="X3608" t="s">
        <v>108</v>
      </c>
      <c r="Y3608" t="s">
        <v>146</v>
      </c>
      <c r="Z3608" t="s">
        <v>56</v>
      </c>
      <c r="AA3608" t="s">
        <v>46</v>
      </c>
      <c r="AB3608" t="s">
        <v>185</v>
      </c>
      <c r="AC3608" t="s">
        <v>80</v>
      </c>
      <c r="AD3608" t="s">
        <v>146</v>
      </c>
      <c r="AE3608" t="s">
        <v>62</v>
      </c>
      <c r="AF3608" t="s">
        <v>108</v>
      </c>
      <c r="AG3608" t="s">
        <v>1017</v>
      </c>
      <c r="AH3608" t="s">
        <v>185</v>
      </c>
      <c r="AI3608" t="s">
        <v>235</v>
      </c>
      <c r="AJ3608" t="s">
        <v>888</v>
      </c>
      <c r="AK3608" t="s">
        <v>392</v>
      </c>
      <c r="AL3608" t="s">
        <v>47</v>
      </c>
      <c r="AM3608" t="s">
        <v>122</v>
      </c>
      <c r="AN3608" t="s">
        <v>780</v>
      </c>
      <c r="AO3608" t="s">
        <v>98</v>
      </c>
    </row>
    <row r="3609" spans="1:41" hidden="1" x14ac:dyDescent="0.25">
      <c r="A3609" t="s">
        <v>15346</v>
      </c>
      <c r="B3609" t="s">
        <v>15347</v>
      </c>
      <c r="C3609" s="1" t="str">
        <f t="shared" si="228"/>
        <v>21:1063</v>
      </c>
      <c r="D3609" s="1" t="str">
        <f t="shared" si="229"/>
        <v>21:0124</v>
      </c>
      <c r="E3609" t="s">
        <v>15348</v>
      </c>
      <c r="F3609" t="s">
        <v>15349</v>
      </c>
      <c r="H3609">
        <v>50.842300199999997</v>
      </c>
      <c r="I3609">
        <v>-117.14748470000001</v>
      </c>
      <c r="J3609" s="1" t="str">
        <f t="shared" si="226"/>
        <v>NGR bulk stream sediment</v>
      </c>
      <c r="K3609" s="1" t="str">
        <f t="shared" si="227"/>
        <v>&lt;177 micron (NGR)</v>
      </c>
      <c r="L3609">
        <v>34</v>
      </c>
      <c r="M3609" t="s">
        <v>180</v>
      </c>
      <c r="N3609">
        <v>583</v>
      </c>
      <c r="O3609" t="s">
        <v>267</v>
      </c>
      <c r="P3609" t="s">
        <v>47</v>
      </c>
      <c r="Q3609" t="s">
        <v>1304</v>
      </c>
      <c r="R3609" t="s">
        <v>57</v>
      </c>
      <c r="S3609" t="s">
        <v>65</v>
      </c>
      <c r="T3609" t="s">
        <v>50</v>
      </c>
      <c r="U3609" t="s">
        <v>344</v>
      </c>
      <c r="V3609" t="s">
        <v>101</v>
      </c>
      <c r="W3609" t="s">
        <v>142</v>
      </c>
      <c r="X3609" t="s">
        <v>76</v>
      </c>
      <c r="Y3609" t="s">
        <v>226</v>
      </c>
      <c r="Z3609" t="s">
        <v>56</v>
      </c>
      <c r="AA3609" t="s">
        <v>46</v>
      </c>
      <c r="AB3609" t="s">
        <v>87</v>
      </c>
      <c r="AC3609" t="s">
        <v>82</v>
      </c>
      <c r="AD3609" t="s">
        <v>329</v>
      </c>
      <c r="AE3609" t="s">
        <v>62</v>
      </c>
      <c r="AF3609" t="s">
        <v>58</v>
      </c>
      <c r="AG3609" t="s">
        <v>3257</v>
      </c>
      <c r="AH3609" t="s">
        <v>87</v>
      </c>
      <c r="AI3609" t="s">
        <v>61</v>
      </c>
      <c r="AJ3609" t="s">
        <v>2300</v>
      </c>
      <c r="AK3609" t="s">
        <v>224</v>
      </c>
      <c r="AL3609" t="s">
        <v>122</v>
      </c>
      <c r="AM3609" t="s">
        <v>122</v>
      </c>
      <c r="AN3609" t="s">
        <v>468</v>
      </c>
      <c r="AO3609" t="s">
        <v>55</v>
      </c>
    </row>
    <row r="3610" spans="1:41" hidden="1" x14ac:dyDescent="0.25">
      <c r="A3610" t="s">
        <v>15350</v>
      </c>
      <c r="B3610" t="s">
        <v>15351</v>
      </c>
      <c r="C3610" s="1" t="str">
        <f t="shared" si="228"/>
        <v>21:1063</v>
      </c>
      <c r="D3610" s="1" t="str">
        <f t="shared" si="229"/>
        <v>21:0124</v>
      </c>
      <c r="E3610" t="s">
        <v>15352</v>
      </c>
      <c r="F3610" t="s">
        <v>15353</v>
      </c>
      <c r="H3610">
        <v>50.847211299999998</v>
      </c>
      <c r="I3610">
        <v>-117.1467327</v>
      </c>
      <c r="J3610" s="1" t="str">
        <f t="shared" si="226"/>
        <v>NGR bulk stream sediment</v>
      </c>
      <c r="K3610" s="1" t="str">
        <f t="shared" si="227"/>
        <v>&lt;177 micron (NGR)</v>
      </c>
      <c r="L3610">
        <v>34</v>
      </c>
      <c r="M3610" t="s">
        <v>195</v>
      </c>
      <c r="N3610">
        <v>584</v>
      </c>
      <c r="O3610" t="s">
        <v>137</v>
      </c>
      <c r="P3610" t="s">
        <v>209</v>
      </c>
      <c r="Q3610" t="s">
        <v>432</v>
      </c>
      <c r="R3610" t="s">
        <v>137</v>
      </c>
      <c r="S3610" t="s">
        <v>438</v>
      </c>
      <c r="T3610" t="s">
        <v>58</v>
      </c>
      <c r="U3610" t="s">
        <v>141</v>
      </c>
      <c r="V3610" t="s">
        <v>58</v>
      </c>
      <c r="W3610" t="s">
        <v>161</v>
      </c>
      <c r="X3610" t="s">
        <v>137</v>
      </c>
      <c r="Y3610" t="s">
        <v>583</v>
      </c>
      <c r="Z3610" t="s">
        <v>56</v>
      </c>
      <c r="AA3610" t="s">
        <v>47</v>
      </c>
      <c r="AB3610" t="s">
        <v>61</v>
      </c>
      <c r="AC3610" t="s">
        <v>209</v>
      </c>
      <c r="AD3610" t="s">
        <v>237</v>
      </c>
      <c r="AE3610" t="s">
        <v>84</v>
      </c>
      <c r="AF3610" t="s">
        <v>58</v>
      </c>
      <c r="AG3610" t="s">
        <v>274</v>
      </c>
      <c r="AH3610" t="s">
        <v>238</v>
      </c>
      <c r="AI3610" t="s">
        <v>149</v>
      </c>
      <c r="AJ3610" t="s">
        <v>10246</v>
      </c>
      <c r="AK3610" t="s">
        <v>1673</v>
      </c>
      <c r="AL3610" t="s">
        <v>47</v>
      </c>
      <c r="AM3610" t="s">
        <v>47</v>
      </c>
      <c r="AN3610" t="s">
        <v>372</v>
      </c>
      <c r="AO3610" t="s">
        <v>50</v>
      </c>
    </row>
    <row r="3611" spans="1:41" hidden="1" x14ac:dyDescent="0.25">
      <c r="A3611" t="s">
        <v>15354</v>
      </c>
      <c r="B3611" t="s">
        <v>15355</v>
      </c>
      <c r="C3611" s="1" t="str">
        <f t="shared" si="228"/>
        <v>21:1063</v>
      </c>
      <c r="D3611" s="1" t="str">
        <f t="shared" si="229"/>
        <v>21:0124</v>
      </c>
      <c r="E3611" t="s">
        <v>15356</v>
      </c>
      <c r="F3611" t="s">
        <v>15357</v>
      </c>
      <c r="H3611">
        <v>50.839267</v>
      </c>
      <c r="I3611">
        <v>-117.08616360000001</v>
      </c>
      <c r="J3611" s="1" t="str">
        <f t="shared" si="226"/>
        <v>NGR bulk stream sediment</v>
      </c>
      <c r="K3611" s="1" t="str">
        <f t="shared" si="227"/>
        <v>&lt;177 micron (NGR)</v>
      </c>
      <c r="L3611">
        <v>34</v>
      </c>
      <c r="M3611" t="s">
        <v>205</v>
      </c>
      <c r="N3611">
        <v>585</v>
      </c>
      <c r="O3611" t="s">
        <v>209</v>
      </c>
      <c r="P3611" t="s">
        <v>217</v>
      </c>
      <c r="Q3611" t="s">
        <v>345</v>
      </c>
      <c r="R3611" t="s">
        <v>62</v>
      </c>
      <c r="S3611" t="s">
        <v>1121</v>
      </c>
      <c r="T3611" t="s">
        <v>145</v>
      </c>
      <c r="U3611" t="s">
        <v>342</v>
      </c>
      <c r="V3611" t="s">
        <v>101</v>
      </c>
      <c r="W3611" t="s">
        <v>103</v>
      </c>
      <c r="X3611" t="s">
        <v>127</v>
      </c>
      <c r="Y3611" t="s">
        <v>431</v>
      </c>
      <c r="Z3611" t="s">
        <v>56</v>
      </c>
      <c r="AA3611" t="s">
        <v>46</v>
      </c>
      <c r="AB3611" t="s">
        <v>185</v>
      </c>
      <c r="AC3611" t="s">
        <v>225</v>
      </c>
      <c r="AD3611" t="s">
        <v>241</v>
      </c>
      <c r="AE3611" t="s">
        <v>62</v>
      </c>
      <c r="AF3611" t="s">
        <v>374</v>
      </c>
      <c r="AG3611" t="s">
        <v>4562</v>
      </c>
      <c r="AH3611" t="s">
        <v>61</v>
      </c>
      <c r="AI3611" t="s">
        <v>101</v>
      </c>
      <c r="AJ3611" t="s">
        <v>269</v>
      </c>
      <c r="AK3611" t="s">
        <v>73</v>
      </c>
      <c r="AL3611" t="s">
        <v>122</v>
      </c>
      <c r="AM3611" t="s">
        <v>103</v>
      </c>
      <c r="AN3611" t="s">
        <v>327</v>
      </c>
      <c r="AO3611" t="s">
        <v>108</v>
      </c>
    </row>
    <row r="3612" spans="1:41" hidden="1" x14ac:dyDescent="0.25">
      <c r="A3612" t="s">
        <v>15358</v>
      </c>
      <c r="B3612" t="s">
        <v>15359</v>
      </c>
      <c r="C3612" s="1" t="str">
        <f t="shared" si="228"/>
        <v>21:1063</v>
      </c>
      <c r="D3612" s="1" t="str">
        <f t="shared" si="229"/>
        <v>21:0124</v>
      </c>
      <c r="E3612" t="s">
        <v>15360</v>
      </c>
      <c r="F3612" t="s">
        <v>15361</v>
      </c>
      <c r="H3612">
        <v>50.8461687</v>
      </c>
      <c r="I3612">
        <v>-117.08042279999999</v>
      </c>
      <c r="J3612" s="1" t="str">
        <f t="shared" si="226"/>
        <v>NGR bulk stream sediment</v>
      </c>
      <c r="K3612" s="1" t="str">
        <f t="shared" si="227"/>
        <v>&lt;177 micron (NGR)</v>
      </c>
      <c r="L3612">
        <v>34</v>
      </c>
      <c r="M3612" t="s">
        <v>214</v>
      </c>
      <c r="N3612">
        <v>586</v>
      </c>
      <c r="O3612" t="s">
        <v>267</v>
      </c>
      <c r="P3612" t="s">
        <v>50</v>
      </c>
      <c r="Q3612" t="s">
        <v>568</v>
      </c>
      <c r="R3612" t="s">
        <v>63</v>
      </c>
      <c r="S3612" t="s">
        <v>463</v>
      </c>
      <c r="T3612" t="s">
        <v>50</v>
      </c>
      <c r="U3612" t="s">
        <v>554</v>
      </c>
      <c r="V3612" t="s">
        <v>63</v>
      </c>
      <c r="W3612" t="s">
        <v>200</v>
      </c>
      <c r="X3612" t="s">
        <v>127</v>
      </c>
      <c r="Y3612" t="s">
        <v>226</v>
      </c>
      <c r="Z3612" t="s">
        <v>56</v>
      </c>
      <c r="AA3612" t="s">
        <v>46</v>
      </c>
      <c r="AB3612" t="s">
        <v>149</v>
      </c>
      <c r="AC3612" t="s">
        <v>80</v>
      </c>
      <c r="AD3612" t="s">
        <v>183</v>
      </c>
      <c r="AE3612" t="s">
        <v>57</v>
      </c>
      <c r="AF3612" t="s">
        <v>58</v>
      </c>
      <c r="AG3612" t="s">
        <v>830</v>
      </c>
      <c r="AH3612" t="s">
        <v>87</v>
      </c>
      <c r="AI3612" t="s">
        <v>64</v>
      </c>
      <c r="AJ3612" t="s">
        <v>1365</v>
      </c>
      <c r="AK3612" t="s">
        <v>292</v>
      </c>
      <c r="AL3612" t="s">
        <v>47</v>
      </c>
      <c r="AM3612" t="s">
        <v>122</v>
      </c>
      <c r="AN3612" t="s">
        <v>189</v>
      </c>
      <c r="AO3612" t="s">
        <v>137</v>
      </c>
    </row>
    <row r="3613" spans="1:41" hidden="1" x14ac:dyDescent="0.25">
      <c r="A3613" t="s">
        <v>15362</v>
      </c>
      <c r="B3613" t="s">
        <v>15363</v>
      </c>
      <c r="C3613" s="1" t="str">
        <f t="shared" si="228"/>
        <v>21:1063</v>
      </c>
      <c r="D3613" s="1" t="str">
        <f t="shared" si="229"/>
        <v>21:0124</v>
      </c>
      <c r="E3613" t="s">
        <v>15364</v>
      </c>
      <c r="F3613" t="s">
        <v>15365</v>
      </c>
      <c r="H3613">
        <v>50.812004199999997</v>
      </c>
      <c r="I3613">
        <v>-117.081941</v>
      </c>
      <c r="J3613" s="1" t="str">
        <f t="shared" si="226"/>
        <v>NGR bulk stream sediment</v>
      </c>
      <c r="K3613" s="1" t="str">
        <f t="shared" si="227"/>
        <v>&lt;177 micron (NGR)</v>
      </c>
      <c r="L3613">
        <v>34</v>
      </c>
      <c r="M3613" t="s">
        <v>223</v>
      </c>
      <c r="N3613">
        <v>587</v>
      </c>
      <c r="O3613" t="s">
        <v>85</v>
      </c>
      <c r="P3613" t="s">
        <v>47</v>
      </c>
      <c r="Q3613" t="s">
        <v>345</v>
      </c>
      <c r="R3613" t="s">
        <v>62</v>
      </c>
      <c r="S3613" t="s">
        <v>431</v>
      </c>
      <c r="T3613" t="s">
        <v>267</v>
      </c>
      <c r="U3613" t="s">
        <v>358</v>
      </c>
      <c r="V3613" t="s">
        <v>125</v>
      </c>
      <c r="W3613" t="s">
        <v>206</v>
      </c>
      <c r="X3613" t="s">
        <v>52</v>
      </c>
      <c r="Y3613" t="s">
        <v>589</v>
      </c>
      <c r="Z3613" t="s">
        <v>56</v>
      </c>
      <c r="AA3613" t="s">
        <v>46</v>
      </c>
      <c r="AB3613" t="s">
        <v>149</v>
      </c>
      <c r="AC3613" t="s">
        <v>306</v>
      </c>
      <c r="AD3613" t="s">
        <v>241</v>
      </c>
      <c r="AE3613" t="s">
        <v>199</v>
      </c>
      <c r="AF3613" t="s">
        <v>319</v>
      </c>
      <c r="AG3613" t="s">
        <v>85</v>
      </c>
      <c r="AH3613" t="s">
        <v>149</v>
      </c>
      <c r="AI3613" t="s">
        <v>110</v>
      </c>
      <c r="AJ3613" t="s">
        <v>633</v>
      </c>
      <c r="AK3613" t="s">
        <v>282</v>
      </c>
      <c r="AL3613" t="s">
        <v>47</v>
      </c>
      <c r="AM3613" t="s">
        <v>47</v>
      </c>
      <c r="AN3613" t="s">
        <v>1304</v>
      </c>
      <c r="AO3613" t="s">
        <v>50</v>
      </c>
    </row>
    <row r="3614" spans="1:41" hidden="1" x14ac:dyDescent="0.25">
      <c r="A3614" t="s">
        <v>15366</v>
      </c>
      <c r="B3614" t="s">
        <v>15367</v>
      </c>
      <c r="C3614" s="1" t="str">
        <f t="shared" si="228"/>
        <v>21:1063</v>
      </c>
      <c r="D3614" s="1" t="str">
        <f t="shared" si="229"/>
        <v>21:0124</v>
      </c>
      <c r="E3614" t="s">
        <v>15368</v>
      </c>
      <c r="F3614" t="s">
        <v>15369</v>
      </c>
      <c r="H3614">
        <v>50.810590599999998</v>
      </c>
      <c r="I3614">
        <v>-117.12505880000001</v>
      </c>
      <c r="J3614" s="1" t="str">
        <f t="shared" si="226"/>
        <v>NGR bulk stream sediment</v>
      </c>
      <c r="K3614" s="1" t="str">
        <f t="shared" si="227"/>
        <v>&lt;177 micron (NGR)</v>
      </c>
      <c r="L3614">
        <v>34</v>
      </c>
      <c r="M3614" t="s">
        <v>233</v>
      </c>
      <c r="N3614">
        <v>588</v>
      </c>
      <c r="O3614" t="s">
        <v>267</v>
      </c>
      <c r="P3614" t="s">
        <v>47</v>
      </c>
      <c r="Q3614" t="s">
        <v>313</v>
      </c>
      <c r="R3614" t="s">
        <v>62</v>
      </c>
      <c r="S3614" t="s">
        <v>438</v>
      </c>
      <c r="T3614" t="s">
        <v>82</v>
      </c>
      <c r="U3614" t="s">
        <v>343</v>
      </c>
      <c r="V3614" t="s">
        <v>200</v>
      </c>
      <c r="W3614" t="s">
        <v>103</v>
      </c>
      <c r="X3614" t="s">
        <v>137</v>
      </c>
      <c r="Y3614" t="s">
        <v>344</v>
      </c>
      <c r="Z3614" t="s">
        <v>56</v>
      </c>
      <c r="AA3614" t="s">
        <v>46</v>
      </c>
      <c r="AB3614" t="s">
        <v>46</v>
      </c>
      <c r="AC3614" t="s">
        <v>243</v>
      </c>
      <c r="AD3614" t="s">
        <v>251</v>
      </c>
      <c r="AE3614" t="s">
        <v>56</v>
      </c>
      <c r="AF3614" t="s">
        <v>58</v>
      </c>
      <c r="AG3614" t="s">
        <v>3858</v>
      </c>
      <c r="AH3614" t="s">
        <v>110</v>
      </c>
      <c r="AI3614" t="s">
        <v>110</v>
      </c>
      <c r="AJ3614" t="s">
        <v>209</v>
      </c>
      <c r="AK3614" t="s">
        <v>123</v>
      </c>
      <c r="AL3614" t="s">
        <v>137</v>
      </c>
      <c r="AM3614" t="s">
        <v>47</v>
      </c>
      <c r="AN3614" t="s">
        <v>533</v>
      </c>
      <c r="AO3614" t="s">
        <v>76</v>
      </c>
    </row>
    <row r="3615" spans="1:41" hidden="1" x14ac:dyDescent="0.25">
      <c r="A3615" t="s">
        <v>15370</v>
      </c>
      <c r="B3615" t="s">
        <v>15371</v>
      </c>
      <c r="C3615" s="1" t="str">
        <f t="shared" si="228"/>
        <v>21:1063</v>
      </c>
      <c r="D3615" s="1" t="str">
        <f t="shared" si="229"/>
        <v>21:0124</v>
      </c>
      <c r="E3615" t="s">
        <v>15372</v>
      </c>
      <c r="F3615" t="s">
        <v>15373</v>
      </c>
      <c r="H3615">
        <v>50.831819000000003</v>
      </c>
      <c r="I3615">
        <v>-117.1826401</v>
      </c>
      <c r="J3615" s="1" t="str">
        <f t="shared" si="226"/>
        <v>NGR bulk stream sediment</v>
      </c>
      <c r="K3615" s="1" t="str">
        <f t="shared" si="227"/>
        <v>&lt;177 micron (NGR)</v>
      </c>
      <c r="L3615">
        <v>34</v>
      </c>
      <c r="M3615" t="s">
        <v>248</v>
      </c>
      <c r="N3615">
        <v>589</v>
      </c>
      <c r="O3615" t="s">
        <v>55</v>
      </c>
      <c r="P3615" t="s">
        <v>73</v>
      </c>
      <c r="Q3615" t="s">
        <v>915</v>
      </c>
      <c r="R3615" t="s">
        <v>62</v>
      </c>
      <c r="S3615" t="s">
        <v>226</v>
      </c>
      <c r="T3615" t="s">
        <v>127</v>
      </c>
      <c r="U3615" t="s">
        <v>344</v>
      </c>
      <c r="V3615" t="s">
        <v>455</v>
      </c>
      <c r="W3615" t="s">
        <v>103</v>
      </c>
      <c r="X3615" t="s">
        <v>58</v>
      </c>
      <c r="Y3615" t="s">
        <v>183</v>
      </c>
      <c r="Z3615" t="s">
        <v>56</v>
      </c>
      <c r="AA3615" t="s">
        <v>46</v>
      </c>
      <c r="AB3615" t="s">
        <v>54</v>
      </c>
      <c r="AC3615" t="s">
        <v>112</v>
      </c>
      <c r="AD3615" t="s">
        <v>507</v>
      </c>
      <c r="AE3615" t="s">
        <v>56</v>
      </c>
      <c r="AF3615" t="s">
        <v>55</v>
      </c>
      <c r="AG3615" t="s">
        <v>118</v>
      </c>
      <c r="AH3615" t="s">
        <v>87</v>
      </c>
      <c r="AI3615" t="s">
        <v>110</v>
      </c>
      <c r="AJ3615" t="s">
        <v>209</v>
      </c>
      <c r="AK3615" t="s">
        <v>282</v>
      </c>
      <c r="AL3615" t="s">
        <v>122</v>
      </c>
      <c r="AM3615" t="s">
        <v>122</v>
      </c>
      <c r="AN3615" t="s">
        <v>1304</v>
      </c>
      <c r="AO3615" t="s">
        <v>58</v>
      </c>
    </row>
    <row r="3616" spans="1:41" hidden="1" x14ac:dyDescent="0.25">
      <c r="A3616" t="s">
        <v>15374</v>
      </c>
      <c r="B3616" t="s">
        <v>15375</v>
      </c>
      <c r="C3616" s="1" t="str">
        <f t="shared" si="228"/>
        <v>21:1063</v>
      </c>
      <c r="D3616" s="1" t="str">
        <f t="shared" si="229"/>
        <v>21:0124</v>
      </c>
      <c r="E3616" t="s">
        <v>15376</v>
      </c>
      <c r="F3616" t="s">
        <v>15377</v>
      </c>
      <c r="H3616">
        <v>50.815037400000001</v>
      </c>
      <c r="I3616">
        <v>-117.1890332</v>
      </c>
      <c r="J3616" s="1" t="str">
        <f t="shared" si="226"/>
        <v>NGR bulk stream sediment</v>
      </c>
      <c r="K3616" s="1" t="str">
        <f t="shared" si="227"/>
        <v>&lt;177 micron (NGR)</v>
      </c>
      <c r="L3616">
        <v>34</v>
      </c>
      <c r="M3616" t="s">
        <v>256</v>
      </c>
      <c r="N3616">
        <v>590</v>
      </c>
      <c r="O3616" t="s">
        <v>181</v>
      </c>
      <c r="P3616" t="s">
        <v>52</v>
      </c>
      <c r="Q3616" t="s">
        <v>790</v>
      </c>
      <c r="R3616" t="s">
        <v>57</v>
      </c>
      <c r="S3616" t="s">
        <v>431</v>
      </c>
      <c r="T3616" t="s">
        <v>82</v>
      </c>
      <c r="U3616" t="s">
        <v>100</v>
      </c>
      <c r="V3616" t="s">
        <v>200</v>
      </c>
      <c r="W3616" t="s">
        <v>228</v>
      </c>
      <c r="X3616" t="s">
        <v>55</v>
      </c>
      <c r="Y3616" t="s">
        <v>554</v>
      </c>
      <c r="Z3616" t="s">
        <v>56</v>
      </c>
      <c r="AA3616" t="s">
        <v>46</v>
      </c>
      <c r="AB3616" t="s">
        <v>53</v>
      </c>
      <c r="AC3616" t="s">
        <v>186</v>
      </c>
      <c r="AD3616" t="s">
        <v>320</v>
      </c>
      <c r="AE3616" t="s">
        <v>62</v>
      </c>
      <c r="AF3616" t="s">
        <v>85</v>
      </c>
      <c r="AG3616" t="s">
        <v>58</v>
      </c>
      <c r="AH3616" t="s">
        <v>174</v>
      </c>
      <c r="AI3616" t="s">
        <v>87</v>
      </c>
      <c r="AJ3616" t="s">
        <v>50</v>
      </c>
      <c r="AK3616" t="s">
        <v>142</v>
      </c>
      <c r="AL3616" t="s">
        <v>122</v>
      </c>
      <c r="AM3616" t="s">
        <v>47</v>
      </c>
      <c r="AN3616" t="s">
        <v>294</v>
      </c>
      <c r="AO3616" t="s">
        <v>85</v>
      </c>
    </row>
    <row r="3617" spans="1:41" hidden="1" x14ac:dyDescent="0.25">
      <c r="A3617" t="s">
        <v>15378</v>
      </c>
      <c r="B3617" t="s">
        <v>15379</v>
      </c>
      <c r="C3617" s="1" t="str">
        <f t="shared" si="228"/>
        <v>21:1063</v>
      </c>
      <c r="D3617" s="1" t="str">
        <f t="shared" si="229"/>
        <v>21:0124</v>
      </c>
      <c r="E3617" t="s">
        <v>15380</v>
      </c>
      <c r="F3617" t="s">
        <v>15381</v>
      </c>
      <c r="H3617">
        <v>50.746292400000002</v>
      </c>
      <c r="I3617">
        <v>-117.20757879999999</v>
      </c>
      <c r="J3617" s="1" t="str">
        <f t="shared" si="226"/>
        <v>NGR bulk stream sediment</v>
      </c>
      <c r="K3617" s="1" t="str">
        <f t="shared" si="227"/>
        <v>&lt;177 micron (NGR)</v>
      </c>
      <c r="L3617">
        <v>34</v>
      </c>
      <c r="M3617" t="s">
        <v>265</v>
      </c>
      <c r="N3617">
        <v>591</v>
      </c>
      <c r="O3617" t="s">
        <v>228</v>
      </c>
      <c r="P3617" t="s">
        <v>122</v>
      </c>
      <c r="Q3617" t="s">
        <v>1304</v>
      </c>
      <c r="R3617" t="s">
        <v>149</v>
      </c>
      <c r="S3617" t="s">
        <v>207</v>
      </c>
      <c r="T3617" t="s">
        <v>66</v>
      </c>
      <c r="U3617" t="s">
        <v>107</v>
      </c>
      <c r="V3617" t="s">
        <v>63</v>
      </c>
      <c r="W3617" t="s">
        <v>130</v>
      </c>
      <c r="X3617" t="s">
        <v>267</v>
      </c>
      <c r="Y3617" t="s">
        <v>100</v>
      </c>
      <c r="Z3617" t="s">
        <v>56</v>
      </c>
      <c r="AA3617" t="s">
        <v>46</v>
      </c>
      <c r="AB3617" t="s">
        <v>57</v>
      </c>
      <c r="AC3617" t="s">
        <v>127</v>
      </c>
      <c r="AD3617" t="s">
        <v>140</v>
      </c>
      <c r="AE3617" t="s">
        <v>199</v>
      </c>
      <c r="AF3617" t="s">
        <v>502</v>
      </c>
      <c r="AG3617" t="s">
        <v>58</v>
      </c>
      <c r="AH3617" t="s">
        <v>61</v>
      </c>
      <c r="AI3617" t="s">
        <v>185</v>
      </c>
      <c r="AJ3617" t="s">
        <v>66</v>
      </c>
      <c r="AK3617" t="s">
        <v>103</v>
      </c>
      <c r="AL3617" t="s">
        <v>47</v>
      </c>
      <c r="AM3617" t="s">
        <v>47</v>
      </c>
      <c r="AN3617" t="s">
        <v>299</v>
      </c>
      <c r="AO3617" t="s">
        <v>52</v>
      </c>
    </row>
    <row r="3618" spans="1:41" hidden="1" x14ac:dyDescent="0.25">
      <c r="A3618" t="s">
        <v>15382</v>
      </c>
      <c r="B3618" t="s">
        <v>15383</v>
      </c>
      <c r="C3618" s="1" t="str">
        <f t="shared" si="228"/>
        <v>21:1063</v>
      </c>
      <c r="D3618" s="1" t="str">
        <f t="shared" si="229"/>
        <v>21:0124</v>
      </c>
      <c r="E3618" t="s">
        <v>15384</v>
      </c>
      <c r="F3618" t="s">
        <v>15385</v>
      </c>
      <c r="H3618">
        <v>50.743252599999998</v>
      </c>
      <c r="I3618">
        <v>-117.2025622</v>
      </c>
      <c r="J3618" s="1" t="str">
        <f t="shared" si="226"/>
        <v>NGR bulk stream sediment</v>
      </c>
      <c r="K3618" s="1" t="str">
        <f t="shared" si="227"/>
        <v>&lt;177 micron (NGR)</v>
      </c>
      <c r="L3618">
        <v>35</v>
      </c>
      <c r="M3618" t="s">
        <v>45</v>
      </c>
      <c r="N3618">
        <v>592</v>
      </c>
      <c r="O3618" t="s">
        <v>55</v>
      </c>
      <c r="P3618" t="s">
        <v>76</v>
      </c>
      <c r="Q3618" t="s">
        <v>518</v>
      </c>
      <c r="R3618" t="s">
        <v>62</v>
      </c>
      <c r="S3618" t="s">
        <v>237</v>
      </c>
      <c r="T3618" t="s">
        <v>145</v>
      </c>
      <c r="U3618" t="s">
        <v>236</v>
      </c>
      <c r="V3618" t="s">
        <v>63</v>
      </c>
      <c r="W3618" t="s">
        <v>493</v>
      </c>
      <c r="X3618" t="s">
        <v>85</v>
      </c>
      <c r="Y3618" t="s">
        <v>554</v>
      </c>
      <c r="Z3618" t="s">
        <v>56</v>
      </c>
      <c r="AA3618" t="s">
        <v>46</v>
      </c>
      <c r="AB3618" t="s">
        <v>198</v>
      </c>
      <c r="AC3618" t="s">
        <v>239</v>
      </c>
      <c r="AD3618" t="s">
        <v>100</v>
      </c>
      <c r="AE3618" t="s">
        <v>174</v>
      </c>
      <c r="AF3618" t="s">
        <v>76</v>
      </c>
      <c r="AG3618" t="s">
        <v>1425</v>
      </c>
      <c r="AH3618" t="s">
        <v>81</v>
      </c>
      <c r="AI3618" t="s">
        <v>185</v>
      </c>
      <c r="AJ3618" t="s">
        <v>209</v>
      </c>
      <c r="AK3618" t="s">
        <v>109</v>
      </c>
      <c r="AL3618" t="s">
        <v>47</v>
      </c>
      <c r="AM3618" t="s">
        <v>122</v>
      </c>
      <c r="AN3618" t="s">
        <v>533</v>
      </c>
      <c r="AO3618" t="s">
        <v>50</v>
      </c>
    </row>
    <row r="3619" spans="1:41" hidden="1" x14ac:dyDescent="0.25">
      <c r="A3619" t="s">
        <v>15386</v>
      </c>
      <c r="B3619" t="s">
        <v>15387</v>
      </c>
      <c r="C3619" s="1" t="str">
        <f t="shared" si="228"/>
        <v>21:1063</v>
      </c>
      <c r="D3619" s="1" t="str">
        <f t="shared" si="229"/>
        <v>21:0124</v>
      </c>
      <c r="E3619" t="s">
        <v>15388</v>
      </c>
      <c r="F3619" t="s">
        <v>15389</v>
      </c>
      <c r="H3619">
        <v>50.712062799999998</v>
      </c>
      <c r="I3619">
        <v>-117.2326673</v>
      </c>
      <c r="J3619" s="1" t="str">
        <f t="shared" si="226"/>
        <v>NGR bulk stream sediment</v>
      </c>
      <c r="K3619" s="1" t="str">
        <f t="shared" si="227"/>
        <v>&lt;177 micron (NGR)</v>
      </c>
      <c r="L3619">
        <v>35</v>
      </c>
      <c r="M3619" t="s">
        <v>71</v>
      </c>
      <c r="N3619">
        <v>593</v>
      </c>
      <c r="O3619" t="s">
        <v>150</v>
      </c>
      <c r="P3619" t="s">
        <v>103</v>
      </c>
      <c r="Q3619" t="s">
        <v>518</v>
      </c>
      <c r="R3619" t="s">
        <v>62</v>
      </c>
      <c r="S3619" t="s">
        <v>146</v>
      </c>
      <c r="T3619" t="s">
        <v>217</v>
      </c>
      <c r="U3619" t="s">
        <v>236</v>
      </c>
      <c r="V3619" t="s">
        <v>139</v>
      </c>
      <c r="W3619" t="s">
        <v>455</v>
      </c>
      <c r="X3619" t="s">
        <v>52</v>
      </c>
      <c r="Y3619" t="s">
        <v>241</v>
      </c>
      <c r="Z3619" t="s">
        <v>56</v>
      </c>
      <c r="AA3619" t="s">
        <v>46</v>
      </c>
      <c r="AB3619" t="s">
        <v>54</v>
      </c>
      <c r="AC3619" t="s">
        <v>80</v>
      </c>
      <c r="AD3619" t="s">
        <v>507</v>
      </c>
      <c r="AE3619" t="s">
        <v>174</v>
      </c>
      <c r="AF3619" t="s">
        <v>108</v>
      </c>
      <c r="AG3619" t="s">
        <v>502</v>
      </c>
      <c r="AH3619" t="s">
        <v>64</v>
      </c>
      <c r="AI3619" t="s">
        <v>185</v>
      </c>
      <c r="AJ3619" t="s">
        <v>127</v>
      </c>
      <c r="AK3619" t="s">
        <v>493</v>
      </c>
      <c r="AL3619" t="s">
        <v>47</v>
      </c>
      <c r="AM3619" t="s">
        <v>47</v>
      </c>
      <c r="AN3619" t="s">
        <v>89</v>
      </c>
      <c r="AO3619" t="s">
        <v>99</v>
      </c>
    </row>
    <row r="3620" spans="1:41" hidden="1" x14ac:dyDescent="0.25">
      <c r="A3620" t="s">
        <v>15390</v>
      </c>
      <c r="B3620" t="s">
        <v>15391</v>
      </c>
      <c r="C3620" s="1" t="str">
        <f t="shared" si="228"/>
        <v>21:1063</v>
      </c>
      <c r="D3620" s="1" t="str">
        <f t="shared" si="229"/>
        <v>21:0124</v>
      </c>
      <c r="E3620" t="s">
        <v>15392</v>
      </c>
      <c r="F3620" t="s">
        <v>15393</v>
      </c>
      <c r="H3620">
        <v>50.692425900000003</v>
      </c>
      <c r="I3620">
        <v>-117.2396773</v>
      </c>
      <c r="J3620" s="1" t="str">
        <f t="shared" si="226"/>
        <v>NGR bulk stream sediment</v>
      </c>
      <c r="K3620" s="1" t="str">
        <f t="shared" si="227"/>
        <v>&lt;177 micron (NGR)</v>
      </c>
      <c r="L3620">
        <v>35</v>
      </c>
      <c r="M3620" t="s">
        <v>280</v>
      </c>
      <c r="N3620">
        <v>594</v>
      </c>
      <c r="O3620" t="s">
        <v>58</v>
      </c>
      <c r="P3620" t="s">
        <v>137</v>
      </c>
      <c r="Q3620" t="s">
        <v>812</v>
      </c>
      <c r="R3620" t="s">
        <v>62</v>
      </c>
      <c r="S3620" t="s">
        <v>226</v>
      </c>
      <c r="T3620" t="s">
        <v>217</v>
      </c>
      <c r="U3620" t="s">
        <v>667</v>
      </c>
      <c r="V3620" t="s">
        <v>101</v>
      </c>
      <c r="W3620" t="s">
        <v>200</v>
      </c>
      <c r="X3620" t="s">
        <v>330</v>
      </c>
      <c r="Y3620" t="s">
        <v>140</v>
      </c>
      <c r="Z3620" t="s">
        <v>56</v>
      </c>
      <c r="AA3620" t="s">
        <v>46</v>
      </c>
      <c r="AB3620" t="s">
        <v>54</v>
      </c>
      <c r="AC3620" t="s">
        <v>131</v>
      </c>
      <c r="AD3620" t="s">
        <v>554</v>
      </c>
      <c r="AE3620" t="s">
        <v>185</v>
      </c>
      <c r="AF3620" t="s">
        <v>127</v>
      </c>
      <c r="AG3620" t="s">
        <v>118</v>
      </c>
      <c r="AH3620" t="s">
        <v>139</v>
      </c>
      <c r="AI3620" t="s">
        <v>185</v>
      </c>
      <c r="AJ3620" t="s">
        <v>76</v>
      </c>
      <c r="AK3620" t="s">
        <v>437</v>
      </c>
      <c r="AL3620" t="s">
        <v>47</v>
      </c>
      <c r="AM3620" t="s">
        <v>122</v>
      </c>
      <c r="AN3620" t="s">
        <v>508</v>
      </c>
      <c r="AO3620" t="s">
        <v>99</v>
      </c>
    </row>
    <row r="3621" spans="1:41" hidden="1" x14ac:dyDescent="0.25">
      <c r="A3621" t="s">
        <v>15394</v>
      </c>
      <c r="B3621" t="s">
        <v>15395</v>
      </c>
      <c r="C3621" s="1" t="str">
        <f t="shared" si="228"/>
        <v>21:1063</v>
      </c>
      <c r="D3621" s="1" t="str">
        <f t="shared" si="229"/>
        <v>21:0124</v>
      </c>
      <c r="E3621" t="s">
        <v>15392</v>
      </c>
      <c r="F3621" t="s">
        <v>15396</v>
      </c>
      <c r="H3621">
        <v>50.692425900000003</v>
      </c>
      <c r="I3621">
        <v>-117.2396773</v>
      </c>
      <c r="J3621" s="1" t="str">
        <f t="shared" si="226"/>
        <v>NGR bulk stream sediment</v>
      </c>
      <c r="K3621" s="1" t="str">
        <f t="shared" si="227"/>
        <v>&lt;177 micron (NGR)</v>
      </c>
      <c r="L3621">
        <v>35</v>
      </c>
      <c r="M3621" t="s">
        <v>288</v>
      </c>
      <c r="N3621">
        <v>595</v>
      </c>
      <c r="O3621" t="s">
        <v>58</v>
      </c>
      <c r="P3621" t="s">
        <v>51</v>
      </c>
      <c r="Q3621" t="s">
        <v>411</v>
      </c>
      <c r="R3621" t="s">
        <v>62</v>
      </c>
      <c r="S3621" t="s">
        <v>226</v>
      </c>
      <c r="T3621" t="s">
        <v>66</v>
      </c>
      <c r="U3621" t="s">
        <v>329</v>
      </c>
      <c r="V3621" t="s">
        <v>47</v>
      </c>
      <c r="W3621" t="s">
        <v>102</v>
      </c>
      <c r="X3621" t="s">
        <v>58</v>
      </c>
      <c r="Y3621" t="s">
        <v>329</v>
      </c>
      <c r="Z3621" t="s">
        <v>56</v>
      </c>
      <c r="AA3621" t="s">
        <v>46</v>
      </c>
      <c r="AB3621" t="s">
        <v>54</v>
      </c>
      <c r="AC3621" t="s">
        <v>272</v>
      </c>
      <c r="AD3621" t="s">
        <v>554</v>
      </c>
      <c r="AE3621" t="s">
        <v>185</v>
      </c>
      <c r="AF3621" t="s">
        <v>127</v>
      </c>
      <c r="AG3621" t="s">
        <v>58</v>
      </c>
      <c r="AH3621" t="s">
        <v>139</v>
      </c>
      <c r="AI3621" t="s">
        <v>61</v>
      </c>
      <c r="AJ3621" t="s">
        <v>127</v>
      </c>
      <c r="AK3621" t="s">
        <v>86</v>
      </c>
      <c r="AL3621" t="s">
        <v>47</v>
      </c>
      <c r="AM3621" t="s">
        <v>122</v>
      </c>
      <c r="AN3621" t="s">
        <v>345</v>
      </c>
      <c r="AO3621" t="s">
        <v>99</v>
      </c>
    </row>
    <row r="3622" spans="1:41" hidden="1" x14ac:dyDescent="0.25">
      <c r="A3622" t="s">
        <v>15397</v>
      </c>
      <c r="B3622" t="s">
        <v>15398</v>
      </c>
      <c r="C3622" s="1" t="str">
        <f t="shared" si="228"/>
        <v>21:1063</v>
      </c>
      <c r="D3622" s="1" t="str">
        <f t="shared" si="229"/>
        <v>21:0124</v>
      </c>
      <c r="E3622" t="s">
        <v>15399</v>
      </c>
      <c r="F3622" t="s">
        <v>15400</v>
      </c>
      <c r="H3622">
        <v>50.731491599999998</v>
      </c>
      <c r="I3622">
        <v>-117.15419300000001</v>
      </c>
      <c r="J3622" s="1" t="str">
        <f t="shared" si="226"/>
        <v>NGR bulk stream sediment</v>
      </c>
      <c r="K3622" s="1" t="str">
        <f t="shared" si="227"/>
        <v>&lt;177 micron (NGR)</v>
      </c>
      <c r="L3622">
        <v>35</v>
      </c>
      <c r="M3622" t="s">
        <v>95</v>
      </c>
      <c r="N3622">
        <v>596</v>
      </c>
      <c r="O3622" t="s">
        <v>164</v>
      </c>
      <c r="P3622" t="s">
        <v>85</v>
      </c>
      <c r="Q3622" t="s">
        <v>1304</v>
      </c>
      <c r="R3622" t="s">
        <v>185</v>
      </c>
      <c r="S3622" t="s">
        <v>207</v>
      </c>
      <c r="T3622" t="s">
        <v>76</v>
      </c>
      <c r="U3622" t="s">
        <v>218</v>
      </c>
      <c r="V3622" t="s">
        <v>101</v>
      </c>
      <c r="W3622" t="s">
        <v>130</v>
      </c>
      <c r="X3622" t="s">
        <v>59</v>
      </c>
      <c r="Y3622" t="s">
        <v>507</v>
      </c>
      <c r="Z3622" t="s">
        <v>56</v>
      </c>
      <c r="AA3622" t="s">
        <v>46</v>
      </c>
      <c r="AB3622" t="s">
        <v>84</v>
      </c>
      <c r="AC3622" t="s">
        <v>175</v>
      </c>
      <c r="AD3622" t="s">
        <v>160</v>
      </c>
      <c r="AE3622" t="s">
        <v>199</v>
      </c>
      <c r="AF3622" t="s">
        <v>359</v>
      </c>
      <c r="AG3622" t="s">
        <v>85</v>
      </c>
      <c r="AH3622" t="s">
        <v>81</v>
      </c>
      <c r="AI3622" t="s">
        <v>61</v>
      </c>
      <c r="AJ3622" t="s">
        <v>82</v>
      </c>
      <c r="AK3622" t="s">
        <v>371</v>
      </c>
      <c r="AL3622" t="s">
        <v>47</v>
      </c>
      <c r="AM3622" t="s">
        <v>103</v>
      </c>
      <c r="AN3622" t="s">
        <v>684</v>
      </c>
      <c r="AO3622" t="s">
        <v>108</v>
      </c>
    </row>
    <row r="3623" spans="1:41" hidden="1" x14ac:dyDescent="0.25">
      <c r="A3623" t="s">
        <v>15401</v>
      </c>
      <c r="B3623" t="s">
        <v>15402</v>
      </c>
      <c r="C3623" s="1" t="str">
        <f t="shared" si="228"/>
        <v>21:1063</v>
      </c>
      <c r="D3623" s="1" t="str">
        <f t="shared" si="229"/>
        <v>21:0124</v>
      </c>
      <c r="E3623" t="s">
        <v>15403</v>
      </c>
      <c r="F3623" t="s">
        <v>15404</v>
      </c>
      <c r="H3623">
        <v>50.678950100000002</v>
      </c>
      <c r="I3623">
        <v>-117.1196267</v>
      </c>
      <c r="J3623" s="1" t="str">
        <f t="shared" si="226"/>
        <v>NGR bulk stream sediment</v>
      </c>
      <c r="K3623" s="1" t="str">
        <f t="shared" si="227"/>
        <v>&lt;177 micron (NGR)</v>
      </c>
      <c r="L3623">
        <v>35</v>
      </c>
      <c r="M3623" t="s">
        <v>117</v>
      </c>
      <c r="N3623">
        <v>597</v>
      </c>
      <c r="O3623" t="s">
        <v>73</v>
      </c>
      <c r="P3623" t="s">
        <v>330</v>
      </c>
      <c r="Q3623" t="s">
        <v>468</v>
      </c>
      <c r="R3623" t="s">
        <v>351</v>
      </c>
      <c r="S3623" t="s">
        <v>438</v>
      </c>
      <c r="T3623" t="s">
        <v>267</v>
      </c>
      <c r="U3623" t="s">
        <v>258</v>
      </c>
      <c r="V3623" t="s">
        <v>102</v>
      </c>
      <c r="W3623" t="s">
        <v>122</v>
      </c>
      <c r="X3623" t="s">
        <v>137</v>
      </c>
      <c r="Y3623" t="s">
        <v>300</v>
      </c>
      <c r="Z3623" t="s">
        <v>56</v>
      </c>
      <c r="AA3623" t="s">
        <v>46</v>
      </c>
      <c r="AB3623" t="s">
        <v>174</v>
      </c>
      <c r="AC3623" t="s">
        <v>49</v>
      </c>
      <c r="AD3623" t="s">
        <v>184</v>
      </c>
      <c r="AE3623" t="s">
        <v>84</v>
      </c>
      <c r="AF3623" t="s">
        <v>351</v>
      </c>
      <c r="AG3623" t="s">
        <v>137</v>
      </c>
      <c r="AH3623" t="s">
        <v>149</v>
      </c>
      <c r="AI3623" t="s">
        <v>46</v>
      </c>
      <c r="AJ3623" t="s">
        <v>267</v>
      </c>
      <c r="AK3623" t="s">
        <v>151</v>
      </c>
      <c r="AL3623" t="s">
        <v>47</v>
      </c>
      <c r="AM3623" t="s">
        <v>47</v>
      </c>
      <c r="AN3623" t="s">
        <v>463</v>
      </c>
      <c r="AO3623" t="s">
        <v>76</v>
      </c>
    </row>
    <row r="3624" spans="1:41" hidden="1" x14ac:dyDescent="0.25">
      <c r="A3624" t="s">
        <v>15405</v>
      </c>
      <c r="B3624" t="s">
        <v>15406</v>
      </c>
      <c r="C3624" s="1" t="str">
        <f t="shared" si="228"/>
        <v>21:1063</v>
      </c>
      <c r="D3624" s="1" t="str">
        <f t="shared" si="229"/>
        <v>21:0124</v>
      </c>
      <c r="E3624" t="s">
        <v>15407</v>
      </c>
      <c r="F3624" t="s">
        <v>15408</v>
      </c>
      <c r="H3624">
        <v>50.670255699999998</v>
      </c>
      <c r="I3624">
        <v>-117.1560013</v>
      </c>
      <c r="J3624" s="1" t="str">
        <f t="shared" si="226"/>
        <v>NGR bulk stream sediment</v>
      </c>
      <c r="K3624" s="1" t="str">
        <f t="shared" si="227"/>
        <v>&lt;177 micron (NGR)</v>
      </c>
      <c r="L3624">
        <v>35</v>
      </c>
      <c r="M3624" t="s">
        <v>136</v>
      </c>
      <c r="N3624">
        <v>598</v>
      </c>
      <c r="O3624" t="s">
        <v>181</v>
      </c>
      <c r="P3624" t="s">
        <v>47</v>
      </c>
      <c r="Q3624" t="s">
        <v>1780</v>
      </c>
      <c r="R3624" t="s">
        <v>62</v>
      </c>
      <c r="S3624" t="s">
        <v>49</v>
      </c>
      <c r="T3624" t="s">
        <v>51</v>
      </c>
      <c r="U3624" t="s">
        <v>50</v>
      </c>
      <c r="V3624" t="s">
        <v>87</v>
      </c>
      <c r="W3624" t="s">
        <v>54</v>
      </c>
      <c r="X3624" t="s">
        <v>122</v>
      </c>
      <c r="Y3624" t="s">
        <v>267</v>
      </c>
      <c r="Z3624" t="s">
        <v>56</v>
      </c>
      <c r="AA3624" t="s">
        <v>51</v>
      </c>
      <c r="AB3624" t="s">
        <v>380</v>
      </c>
      <c r="AC3624" t="s">
        <v>127</v>
      </c>
      <c r="AD3624" t="s">
        <v>475</v>
      </c>
      <c r="AE3624" t="s">
        <v>235</v>
      </c>
      <c r="AF3624" t="s">
        <v>161</v>
      </c>
      <c r="AG3624" t="s">
        <v>47</v>
      </c>
      <c r="AH3624" t="s">
        <v>62</v>
      </c>
      <c r="AI3624" t="s">
        <v>62</v>
      </c>
      <c r="AJ3624" t="s">
        <v>102</v>
      </c>
      <c r="AK3624" t="s">
        <v>173</v>
      </c>
      <c r="AL3624" t="s">
        <v>47</v>
      </c>
      <c r="AM3624" t="s">
        <v>47</v>
      </c>
      <c r="AN3624" t="s">
        <v>65</v>
      </c>
      <c r="AO3624" t="s">
        <v>330</v>
      </c>
    </row>
    <row r="3625" spans="1:41" hidden="1" x14ac:dyDescent="0.25">
      <c r="A3625" t="s">
        <v>15409</v>
      </c>
      <c r="B3625" t="s">
        <v>15410</v>
      </c>
      <c r="C3625" s="1" t="str">
        <f t="shared" si="228"/>
        <v>21:1063</v>
      </c>
      <c r="D3625" s="1" t="str">
        <f t="shared" si="229"/>
        <v>21:0124</v>
      </c>
      <c r="E3625" t="s">
        <v>15411</v>
      </c>
      <c r="F3625" t="s">
        <v>15412</v>
      </c>
      <c r="H3625">
        <v>50.664648300000003</v>
      </c>
      <c r="I3625">
        <v>-117.152799</v>
      </c>
      <c r="J3625" s="1" t="str">
        <f t="shared" si="226"/>
        <v>NGR bulk stream sediment</v>
      </c>
      <c r="K3625" s="1" t="str">
        <f t="shared" si="227"/>
        <v>&lt;177 micron (NGR)</v>
      </c>
      <c r="L3625">
        <v>35</v>
      </c>
      <c r="M3625" t="s">
        <v>157</v>
      </c>
      <c r="N3625">
        <v>599</v>
      </c>
      <c r="O3625" t="s">
        <v>80</v>
      </c>
      <c r="P3625" t="s">
        <v>127</v>
      </c>
      <c r="Q3625" t="s">
        <v>249</v>
      </c>
      <c r="R3625" t="s">
        <v>54</v>
      </c>
      <c r="S3625" t="s">
        <v>146</v>
      </c>
      <c r="T3625" t="s">
        <v>82</v>
      </c>
      <c r="U3625" t="s">
        <v>462</v>
      </c>
      <c r="V3625" t="s">
        <v>122</v>
      </c>
      <c r="W3625" t="s">
        <v>455</v>
      </c>
      <c r="X3625" t="s">
        <v>73</v>
      </c>
      <c r="Y3625" t="s">
        <v>342</v>
      </c>
      <c r="Z3625" t="s">
        <v>56</v>
      </c>
      <c r="AA3625" t="s">
        <v>51</v>
      </c>
      <c r="AB3625" t="s">
        <v>84</v>
      </c>
      <c r="AC3625" t="s">
        <v>112</v>
      </c>
      <c r="AD3625" t="s">
        <v>268</v>
      </c>
      <c r="AE3625" t="s">
        <v>455</v>
      </c>
      <c r="AF3625" t="s">
        <v>319</v>
      </c>
      <c r="AG3625" t="s">
        <v>143</v>
      </c>
      <c r="AH3625" t="s">
        <v>54</v>
      </c>
      <c r="AI3625" t="s">
        <v>46</v>
      </c>
      <c r="AJ3625" t="s">
        <v>85</v>
      </c>
      <c r="AK3625" t="s">
        <v>102</v>
      </c>
      <c r="AL3625" t="s">
        <v>66</v>
      </c>
      <c r="AM3625" t="s">
        <v>47</v>
      </c>
      <c r="AN3625" t="s">
        <v>65</v>
      </c>
      <c r="AO3625" t="s">
        <v>52</v>
      </c>
    </row>
    <row r="3626" spans="1:41" hidden="1" x14ac:dyDescent="0.25">
      <c r="A3626" t="s">
        <v>15413</v>
      </c>
      <c r="B3626" t="s">
        <v>15414</v>
      </c>
      <c r="C3626" s="1" t="str">
        <f t="shared" si="228"/>
        <v>21:1063</v>
      </c>
      <c r="D3626" s="1" t="str">
        <f t="shared" si="229"/>
        <v>21:0124</v>
      </c>
      <c r="E3626" t="s">
        <v>15415</v>
      </c>
      <c r="F3626" t="s">
        <v>15416</v>
      </c>
      <c r="H3626">
        <v>50.672135300000001</v>
      </c>
      <c r="I3626">
        <v>-117.0573844</v>
      </c>
      <c r="J3626" s="1" t="str">
        <f t="shared" si="226"/>
        <v>NGR bulk stream sediment</v>
      </c>
      <c r="K3626" s="1" t="str">
        <f t="shared" si="227"/>
        <v>&lt;177 micron (NGR)</v>
      </c>
      <c r="L3626">
        <v>35</v>
      </c>
      <c r="M3626" t="s">
        <v>170</v>
      </c>
      <c r="N3626">
        <v>600</v>
      </c>
      <c r="O3626" t="s">
        <v>76</v>
      </c>
      <c r="P3626" t="s">
        <v>273</v>
      </c>
      <c r="Q3626" t="s">
        <v>568</v>
      </c>
      <c r="R3626" t="s">
        <v>57</v>
      </c>
      <c r="S3626" t="s">
        <v>226</v>
      </c>
      <c r="T3626" t="s">
        <v>98</v>
      </c>
      <c r="U3626" t="s">
        <v>121</v>
      </c>
      <c r="V3626" t="s">
        <v>257</v>
      </c>
      <c r="W3626" t="s">
        <v>493</v>
      </c>
      <c r="X3626" t="s">
        <v>73</v>
      </c>
      <c r="Y3626" t="s">
        <v>183</v>
      </c>
      <c r="Z3626" t="s">
        <v>56</v>
      </c>
      <c r="AA3626" t="s">
        <v>46</v>
      </c>
      <c r="AB3626" t="s">
        <v>57</v>
      </c>
      <c r="AC3626" t="s">
        <v>162</v>
      </c>
      <c r="AD3626" t="s">
        <v>559</v>
      </c>
      <c r="AE3626" t="s">
        <v>84</v>
      </c>
      <c r="AF3626" t="s">
        <v>55</v>
      </c>
      <c r="AG3626" t="s">
        <v>359</v>
      </c>
      <c r="AH3626" t="s">
        <v>46</v>
      </c>
      <c r="AI3626" t="s">
        <v>149</v>
      </c>
      <c r="AJ3626" t="s">
        <v>267</v>
      </c>
      <c r="AK3626" t="s">
        <v>228</v>
      </c>
      <c r="AL3626" t="s">
        <v>47</v>
      </c>
      <c r="AM3626" t="s">
        <v>47</v>
      </c>
      <c r="AN3626" t="s">
        <v>48</v>
      </c>
      <c r="AO3626" t="s">
        <v>108</v>
      </c>
    </row>
    <row r="3627" spans="1:41" hidden="1" x14ac:dyDescent="0.25">
      <c r="A3627" t="s">
        <v>15417</v>
      </c>
      <c r="B3627" t="s">
        <v>15418</v>
      </c>
      <c r="C3627" s="1" t="str">
        <f t="shared" si="228"/>
        <v>21:1063</v>
      </c>
      <c r="D3627" s="1" t="str">
        <f t="shared" si="229"/>
        <v>21:0124</v>
      </c>
      <c r="E3627" t="s">
        <v>15419</v>
      </c>
      <c r="F3627" t="s">
        <v>15420</v>
      </c>
      <c r="H3627">
        <v>50.688188099999998</v>
      </c>
      <c r="I3627">
        <v>-117.0733443</v>
      </c>
      <c r="J3627" s="1" t="str">
        <f t="shared" si="226"/>
        <v>NGR bulk stream sediment</v>
      </c>
      <c r="K3627" s="1" t="str">
        <f t="shared" si="227"/>
        <v>&lt;177 micron (NGR)</v>
      </c>
      <c r="L3627">
        <v>35</v>
      </c>
      <c r="M3627" t="s">
        <v>180</v>
      </c>
      <c r="N3627">
        <v>601</v>
      </c>
      <c r="O3627" t="s">
        <v>76</v>
      </c>
      <c r="P3627" t="s">
        <v>5168</v>
      </c>
      <c r="Q3627" t="s">
        <v>915</v>
      </c>
      <c r="R3627" t="s">
        <v>108</v>
      </c>
      <c r="S3627" t="s">
        <v>146</v>
      </c>
      <c r="T3627" t="s">
        <v>127</v>
      </c>
      <c r="U3627" t="s">
        <v>300</v>
      </c>
      <c r="V3627" t="s">
        <v>437</v>
      </c>
      <c r="W3627" t="s">
        <v>206</v>
      </c>
      <c r="X3627" t="s">
        <v>85</v>
      </c>
      <c r="Y3627" t="s">
        <v>934</v>
      </c>
      <c r="Z3627" t="s">
        <v>56</v>
      </c>
      <c r="AA3627" t="s">
        <v>46</v>
      </c>
      <c r="AB3627" t="s">
        <v>57</v>
      </c>
      <c r="AC3627" t="s">
        <v>306</v>
      </c>
      <c r="AD3627" t="s">
        <v>100</v>
      </c>
      <c r="AE3627" t="s">
        <v>84</v>
      </c>
      <c r="AF3627" t="s">
        <v>58</v>
      </c>
      <c r="AG3627" t="s">
        <v>52</v>
      </c>
      <c r="AH3627" t="s">
        <v>185</v>
      </c>
      <c r="AI3627" t="s">
        <v>46</v>
      </c>
      <c r="AJ3627" t="s">
        <v>76</v>
      </c>
      <c r="AK3627" t="s">
        <v>188</v>
      </c>
      <c r="AL3627" t="s">
        <v>47</v>
      </c>
      <c r="AM3627" t="s">
        <v>47</v>
      </c>
      <c r="AN3627" t="s">
        <v>322</v>
      </c>
      <c r="AO3627" t="s">
        <v>73</v>
      </c>
    </row>
    <row r="3628" spans="1:41" hidden="1" x14ac:dyDescent="0.25">
      <c r="A3628" t="s">
        <v>15421</v>
      </c>
      <c r="B3628" t="s">
        <v>15422</v>
      </c>
      <c r="C3628" s="1" t="str">
        <f t="shared" si="228"/>
        <v>21:1063</v>
      </c>
      <c r="D3628" s="1" t="str">
        <f t="shared" si="229"/>
        <v>21:0124</v>
      </c>
      <c r="E3628" t="s">
        <v>15423</v>
      </c>
      <c r="F3628" t="s">
        <v>15424</v>
      </c>
      <c r="H3628">
        <v>50.617628500000002</v>
      </c>
      <c r="I3628">
        <v>-117.0555791</v>
      </c>
      <c r="J3628" s="1" t="str">
        <f t="shared" si="226"/>
        <v>NGR bulk stream sediment</v>
      </c>
      <c r="K3628" s="1" t="str">
        <f t="shared" si="227"/>
        <v>&lt;177 micron (NGR)</v>
      </c>
      <c r="L3628">
        <v>35</v>
      </c>
      <c r="M3628" t="s">
        <v>195</v>
      </c>
      <c r="N3628">
        <v>602</v>
      </c>
      <c r="O3628" t="s">
        <v>55</v>
      </c>
      <c r="P3628" t="s">
        <v>103</v>
      </c>
      <c r="Q3628" t="s">
        <v>299</v>
      </c>
      <c r="R3628" t="s">
        <v>173</v>
      </c>
      <c r="S3628" t="s">
        <v>438</v>
      </c>
      <c r="T3628" t="s">
        <v>90</v>
      </c>
      <c r="U3628" t="s">
        <v>457</v>
      </c>
      <c r="V3628" t="s">
        <v>164</v>
      </c>
      <c r="W3628" t="s">
        <v>86</v>
      </c>
      <c r="X3628" t="s">
        <v>55</v>
      </c>
      <c r="Y3628" t="s">
        <v>343</v>
      </c>
      <c r="Z3628" t="s">
        <v>56</v>
      </c>
      <c r="AA3628" t="s">
        <v>46</v>
      </c>
      <c r="AB3628" t="s">
        <v>53</v>
      </c>
      <c r="AC3628" t="s">
        <v>272</v>
      </c>
      <c r="AD3628" t="s">
        <v>184</v>
      </c>
      <c r="AE3628" t="s">
        <v>174</v>
      </c>
      <c r="AF3628" t="s">
        <v>108</v>
      </c>
      <c r="AG3628" t="s">
        <v>181</v>
      </c>
      <c r="AH3628" t="s">
        <v>110</v>
      </c>
      <c r="AI3628" t="s">
        <v>174</v>
      </c>
      <c r="AJ3628" t="s">
        <v>209</v>
      </c>
      <c r="AK3628" t="s">
        <v>151</v>
      </c>
      <c r="AL3628" t="s">
        <v>47</v>
      </c>
      <c r="AM3628" t="s">
        <v>47</v>
      </c>
      <c r="AN3628" t="s">
        <v>935</v>
      </c>
      <c r="AO3628" t="s">
        <v>137</v>
      </c>
    </row>
    <row r="3629" spans="1:41" hidden="1" x14ac:dyDescent="0.25">
      <c r="A3629" t="s">
        <v>15425</v>
      </c>
      <c r="B3629" t="s">
        <v>15426</v>
      </c>
      <c r="C3629" s="1" t="str">
        <f t="shared" si="228"/>
        <v>21:1063</v>
      </c>
      <c r="D3629" s="1" t="str">
        <f t="shared" si="229"/>
        <v>21:0124</v>
      </c>
      <c r="E3629" t="s">
        <v>15427</v>
      </c>
      <c r="F3629" t="s">
        <v>15428</v>
      </c>
      <c r="H3629">
        <v>50.599367299999997</v>
      </c>
      <c r="I3629">
        <v>-117.0461188</v>
      </c>
      <c r="J3629" s="1" t="str">
        <f t="shared" si="226"/>
        <v>NGR bulk stream sediment</v>
      </c>
      <c r="K3629" s="1" t="str">
        <f t="shared" si="227"/>
        <v>&lt;177 micron (NGR)</v>
      </c>
      <c r="L3629">
        <v>35</v>
      </c>
      <c r="M3629" t="s">
        <v>205</v>
      </c>
      <c r="N3629">
        <v>603</v>
      </c>
      <c r="O3629" t="s">
        <v>122</v>
      </c>
      <c r="P3629" t="s">
        <v>103</v>
      </c>
      <c r="Q3629" t="s">
        <v>1121</v>
      </c>
      <c r="R3629" t="s">
        <v>131</v>
      </c>
      <c r="S3629" t="s">
        <v>343</v>
      </c>
      <c r="T3629" t="s">
        <v>209</v>
      </c>
      <c r="U3629" t="s">
        <v>559</v>
      </c>
      <c r="V3629" t="s">
        <v>47</v>
      </c>
      <c r="W3629" t="s">
        <v>257</v>
      </c>
      <c r="X3629" t="s">
        <v>73</v>
      </c>
      <c r="Y3629" t="s">
        <v>80</v>
      </c>
      <c r="Z3629" t="s">
        <v>56</v>
      </c>
      <c r="AA3629" t="s">
        <v>46</v>
      </c>
      <c r="AB3629" t="s">
        <v>84</v>
      </c>
      <c r="AC3629" t="s">
        <v>187</v>
      </c>
      <c r="AD3629" t="s">
        <v>239</v>
      </c>
      <c r="AE3629" t="s">
        <v>62</v>
      </c>
      <c r="AF3629" t="s">
        <v>307</v>
      </c>
      <c r="AG3629" t="s">
        <v>271</v>
      </c>
      <c r="AH3629" t="s">
        <v>174</v>
      </c>
      <c r="AI3629" t="s">
        <v>57</v>
      </c>
      <c r="AJ3629" t="s">
        <v>351</v>
      </c>
      <c r="AK3629" t="s">
        <v>181</v>
      </c>
      <c r="AL3629" t="s">
        <v>47</v>
      </c>
      <c r="AM3629" t="s">
        <v>47</v>
      </c>
      <c r="AN3629" t="s">
        <v>1121</v>
      </c>
      <c r="AO3629" t="s">
        <v>122</v>
      </c>
    </row>
    <row r="3630" spans="1:41" hidden="1" x14ac:dyDescent="0.25">
      <c r="A3630" t="s">
        <v>15429</v>
      </c>
      <c r="B3630" t="s">
        <v>15430</v>
      </c>
      <c r="C3630" s="1" t="str">
        <f t="shared" si="228"/>
        <v>21:1063</v>
      </c>
      <c r="D3630" s="1" t="str">
        <f t="shared" si="229"/>
        <v>21:0124</v>
      </c>
      <c r="E3630" t="s">
        <v>15431</v>
      </c>
      <c r="F3630" t="s">
        <v>15432</v>
      </c>
      <c r="H3630">
        <v>50.575727999999998</v>
      </c>
      <c r="I3630">
        <v>-117.03366750000001</v>
      </c>
      <c r="J3630" s="1" t="str">
        <f t="shared" si="226"/>
        <v>NGR bulk stream sediment</v>
      </c>
      <c r="K3630" s="1" t="str">
        <f t="shared" si="227"/>
        <v>&lt;177 micron (NGR)</v>
      </c>
      <c r="L3630">
        <v>35</v>
      </c>
      <c r="M3630" t="s">
        <v>214</v>
      </c>
      <c r="N3630">
        <v>604</v>
      </c>
      <c r="O3630" t="s">
        <v>47</v>
      </c>
      <c r="P3630" t="s">
        <v>103</v>
      </c>
      <c r="Q3630" t="s">
        <v>725</v>
      </c>
      <c r="R3630" t="s">
        <v>58</v>
      </c>
      <c r="S3630" t="s">
        <v>146</v>
      </c>
      <c r="T3630" t="s">
        <v>76</v>
      </c>
      <c r="U3630" t="s">
        <v>418</v>
      </c>
      <c r="V3630" t="s">
        <v>47</v>
      </c>
      <c r="W3630" t="s">
        <v>257</v>
      </c>
      <c r="X3630" t="s">
        <v>99</v>
      </c>
      <c r="Y3630" t="s">
        <v>342</v>
      </c>
      <c r="Z3630" t="s">
        <v>56</v>
      </c>
      <c r="AA3630" t="s">
        <v>46</v>
      </c>
      <c r="AB3630" t="s">
        <v>199</v>
      </c>
      <c r="AC3630" t="s">
        <v>66</v>
      </c>
      <c r="AD3630" t="s">
        <v>241</v>
      </c>
      <c r="AE3630" t="s">
        <v>199</v>
      </c>
      <c r="AF3630" t="s">
        <v>148</v>
      </c>
      <c r="AG3630" t="s">
        <v>118</v>
      </c>
      <c r="AH3630" t="s">
        <v>105</v>
      </c>
      <c r="AI3630" t="s">
        <v>185</v>
      </c>
      <c r="AJ3630" t="s">
        <v>876</v>
      </c>
      <c r="AK3630" t="s">
        <v>392</v>
      </c>
      <c r="AL3630" t="s">
        <v>47</v>
      </c>
      <c r="AM3630" t="s">
        <v>47</v>
      </c>
      <c r="AN3630" t="s">
        <v>862</v>
      </c>
      <c r="AO3630" t="s">
        <v>82</v>
      </c>
    </row>
    <row r="3631" spans="1:41" hidden="1" x14ac:dyDescent="0.25">
      <c r="A3631" t="s">
        <v>15433</v>
      </c>
      <c r="B3631" t="s">
        <v>15434</v>
      </c>
      <c r="C3631" s="1" t="str">
        <f t="shared" si="228"/>
        <v>21:1063</v>
      </c>
      <c r="D3631" s="1" t="str">
        <f t="shared" si="229"/>
        <v>21:0124</v>
      </c>
      <c r="E3631" t="s">
        <v>15435</v>
      </c>
      <c r="F3631" t="s">
        <v>15436</v>
      </c>
      <c r="H3631">
        <v>50.554713300000003</v>
      </c>
      <c r="I3631">
        <v>-117.02039689999999</v>
      </c>
      <c r="J3631" s="1" t="str">
        <f t="shared" si="226"/>
        <v>NGR bulk stream sediment</v>
      </c>
      <c r="K3631" s="1" t="str">
        <f t="shared" si="227"/>
        <v>&lt;177 micron (NGR)</v>
      </c>
      <c r="L3631">
        <v>35</v>
      </c>
      <c r="M3631" t="s">
        <v>223</v>
      </c>
      <c r="N3631">
        <v>605</v>
      </c>
      <c r="O3631" t="s">
        <v>274</v>
      </c>
      <c r="P3631" t="s">
        <v>122</v>
      </c>
      <c r="Q3631" t="s">
        <v>662</v>
      </c>
      <c r="R3631" t="s">
        <v>181</v>
      </c>
      <c r="S3631" t="s">
        <v>207</v>
      </c>
      <c r="T3631" t="s">
        <v>217</v>
      </c>
      <c r="U3631" t="s">
        <v>329</v>
      </c>
      <c r="V3631" t="s">
        <v>109</v>
      </c>
      <c r="W3631" t="s">
        <v>123</v>
      </c>
      <c r="X3631" t="s">
        <v>217</v>
      </c>
      <c r="Y3631" t="s">
        <v>532</v>
      </c>
      <c r="Z3631" t="s">
        <v>56</v>
      </c>
      <c r="AA3631" t="s">
        <v>46</v>
      </c>
      <c r="AB3631" t="s">
        <v>53</v>
      </c>
      <c r="AC3631" t="s">
        <v>243</v>
      </c>
      <c r="AD3631" t="s">
        <v>184</v>
      </c>
      <c r="AE3631" t="s">
        <v>84</v>
      </c>
      <c r="AF3631" t="s">
        <v>108</v>
      </c>
      <c r="AG3631" t="s">
        <v>1619</v>
      </c>
      <c r="AH3631" t="s">
        <v>139</v>
      </c>
      <c r="AI3631" t="s">
        <v>105</v>
      </c>
      <c r="AJ3631" t="s">
        <v>3575</v>
      </c>
      <c r="AK3631" t="s">
        <v>266</v>
      </c>
      <c r="AL3631" t="s">
        <v>47</v>
      </c>
      <c r="AM3631" t="s">
        <v>122</v>
      </c>
      <c r="AN3631" t="s">
        <v>97</v>
      </c>
      <c r="AO3631" t="s">
        <v>209</v>
      </c>
    </row>
    <row r="3632" spans="1:41" hidden="1" x14ac:dyDescent="0.25">
      <c r="A3632" t="s">
        <v>15437</v>
      </c>
      <c r="B3632" t="s">
        <v>15438</v>
      </c>
      <c r="C3632" s="1" t="str">
        <f t="shared" si="228"/>
        <v>21:1063</v>
      </c>
      <c r="D3632" s="1" t="str">
        <f t="shared" si="229"/>
        <v>21:0124</v>
      </c>
      <c r="E3632" t="s">
        <v>15439</v>
      </c>
      <c r="F3632" t="s">
        <v>15440</v>
      </c>
      <c r="H3632">
        <v>50.5147415</v>
      </c>
      <c r="I3632">
        <v>-117.0591807</v>
      </c>
      <c r="J3632" s="1" t="str">
        <f t="shared" si="226"/>
        <v>NGR bulk stream sediment</v>
      </c>
      <c r="K3632" s="1" t="str">
        <f t="shared" si="227"/>
        <v>&lt;177 micron (NGR)</v>
      </c>
      <c r="L3632">
        <v>35</v>
      </c>
      <c r="M3632" t="s">
        <v>233</v>
      </c>
      <c r="N3632">
        <v>606</v>
      </c>
      <c r="O3632" t="s">
        <v>217</v>
      </c>
      <c r="P3632" t="s">
        <v>77</v>
      </c>
      <c r="Q3632" t="s">
        <v>492</v>
      </c>
      <c r="R3632" t="s">
        <v>81</v>
      </c>
      <c r="S3632" t="s">
        <v>425</v>
      </c>
      <c r="T3632" t="s">
        <v>145</v>
      </c>
      <c r="U3632" t="s">
        <v>100</v>
      </c>
      <c r="V3632" t="s">
        <v>122</v>
      </c>
      <c r="W3632" t="s">
        <v>493</v>
      </c>
      <c r="X3632" t="s">
        <v>330</v>
      </c>
      <c r="Y3632" t="s">
        <v>597</v>
      </c>
      <c r="Z3632" t="s">
        <v>56</v>
      </c>
      <c r="AA3632" t="s">
        <v>46</v>
      </c>
      <c r="AB3632" t="s">
        <v>53</v>
      </c>
      <c r="AC3632" t="s">
        <v>306</v>
      </c>
      <c r="AD3632" t="s">
        <v>273</v>
      </c>
      <c r="AE3632" t="s">
        <v>87</v>
      </c>
      <c r="AF3632" t="s">
        <v>55</v>
      </c>
      <c r="AG3632" t="s">
        <v>2048</v>
      </c>
      <c r="AH3632" t="s">
        <v>61</v>
      </c>
      <c r="AI3632" t="s">
        <v>110</v>
      </c>
      <c r="AJ3632" t="s">
        <v>66</v>
      </c>
      <c r="AK3632" t="s">
        <v>227</v>
      </c>
      <c r="AL3632" t="s">
        <v>47</v>
      </c>
      <c r="AM3632" t="s">
        <v>47</v>
      </c>
      <c r="AN3632" t="s">
        <v>196</v>
      </c>
      <c r="AO3632" t="s">
        <v>58</v>
      </c>
    </row>
    <row r="3633" spans="1:41" hidden="1" x14ac:dyDescent="0.25">
      <c r="A3633" t="s">
        <v>15441</v>
      </c>
      <c r="B3633" t="s">
        <v>15442</v>
      </c>
      <c r="C3633" s="1" t="str">
        <f t="shared" si="228"/>
        <v>21:1063</v>
      </c>
      <c r="D3633" s="1" t="str">
        <f t="shared" si="229"/>
        <v>21:0124</v>
      </c>
      <c r="E3633" t="s">
        <v>15443</v>
      </c>
      <c r="F3633" t="s">
        <v>15444</v>
      </c>
      <c r="H3633">
        <v>50.5556628</v>
      </c>
      <c r="I3633">
        <v>-117.0985761</v>
      </c>
      <c r="J3633" s="1" t="str">
        <f t="shared" si="226"/>
        <v>NGR bulk stream sediment</v>
      </c>
      <c r="K3633" s="1" t="str">
        <f t="shared" si="227"/>
        <v>&lt;177 micron (NGR)</v>
      </c>
      <c r="L3633">
        <v>35</v>
      </c>
      <c r="M3633" t="s">
        <v>248</v>
      </c>
      <c r="N3633">
        <v>607</v>
      </c>
      <c r="O3633" t="s">
        <v>59</v>
      </c>
      <c r="P3633" t="s">
        <v>141</v>
      </c>
      <c r="Q3633" t="s">
        <v>119</v>
      </c>
      <c r="R3633" t="s">
        <v>164</v>
      </c>
      <c r="S3633" t="s">
        <v>329</v>
      </c>
      <c r="T3633" t="s">
        <v>127</v>
      </c>
      <c r="U3633" t="s">
        <v>75</v>
      </c>
      <c r="V3633" t="s">
        <v>206</v>
      </c>
      <c r="W3633" t="s">
        <v>257</v>
      </c>
      <c r="X3633" t="s">
        <v>103</v>
      </c>
      <c r="Y3633" t="s">
        <v>239</v>
      </c>
      <c r="Z3633" t="s">
        <v>56</v>
      </c>
      <c r="AA3633" t="s">
        <v>47</v>
      </c>
      <c r="AB3633" t="s">
        <v>84</v>
      </c>
      <c r="AC3633" t="s">
        <v>99</v>
      </c>
      <c r="AD3633" t="s">
        <v>300</v>
      </c>
      <c r="AE3633" t="s">
        <v>81</v>
      </c>
      <c r="AF3633" t="s">
        <v>319</v>
      </c>
      <c r="AG3633" t="s">
        <v>111</v>
      </c>
      <c r="AH3633" t="s">
        <v>54</v>
      </c>
      <c r="AI3633" t="s">
        <v>198</v>
      </c>
      <c r="AJ3633" t="s">
        <v>502</v>
      </c>
      <c r="AK3633" t="s">
        <v>200</v>
      </c>
      <c r="AL3633" t="s">
        <v>47</v>
      </c>
      <c r="AM3633" t="s">
        <v>47</v>
      </c>
      <c r="AN3633" t="s">
        <v>65</v>
      </c>
      <c r="AO3633" t="s">
        <v>165</v>
      </c>
    </row>
    <row r="3634" spans="1:41" hidden="1" x14ac:dyDescent="0.25">
      <c r="A3634" t="s">
        <v>15445</v>
      </c>
      <c r="B3634" t="s">
        <v>15446</v>
      </c>
      <c r="C3634" s="1" t="str">
        <f t="shared" si="228"/>
        <v>21:1063</v>
      </c>
      <c r="D3634" s="1" t="str">
        <f t="shared" si="229"/>
        <v>21:0124</v>
      </c>
      <c r="E3634" t="s">
        <v>15447</v>
      </c>
      <c r="F3634" t="s">
        <v>15448</v>
      </c>
      <c r="H3634">
        <v>50.582346000000001</v>
      </c>
      <c r="I3634">
        <v>-117.11928279999999</v>
      </c>
      <c r="J3634" s="1" t="str">
        <f t="shared" si="226"/>
        <v>NGR bulk stream sediment</v>
      </c>
      <c r="K3634" s="1" t="str">
        <f t="shared" si="227"/>
        <v>&lt;177 micron (NGR)</v>
      </c>
      <c r="L3634">
        <v>35</v>
      </c>
      <c r="M3634" t="s">
        <v>256</v>
      </c>
      <c r="N3634">
        <v>608</v>
      </c>
      <c r="O3634" t="s">
        <v>145</v>
      </c>
      <c r="P3634" t="s">
        <v>146</v>
      </c>
      <c r="Q3634" t="s">
        <v>807</v>
      </c>
      <c r="R3634" t="s">
        <v>149</v>
      </c>
      <c r="S3634" t="s">
        <v>358</v>
      </c>
      <c r="T3634" t="s">
        <v>55</v>
      </c>
      <c r="U3634" t="s">
        <v>165</v>
      </c>
      <c r="V3634" t="s">
        <v>139</v>
      </c>
      <c r="W3634" t="s">
        <v>47</v>
      </c>
      <c r="X3634" t="s">
        <v>47</v>
      </c>
      <c r="Y3634" t="s">
        <v>90</v>
      </c>
      <c r="Z3634" t="s">
        <v>56</v>
      </c>
      <c r="AA3634" t="s">
        <v>122</v>
      </c>
      <c r="AB3634" t="s">
        <v>199</v>
      </c>
      <c r="AC3634" t="s">
        <v>267</v>
      </c>
      <c r="AD3634" t="s">
        <v>187</v>
      </c>
      <c r="AE3634" t="s">
        <v>105</v>
      </c>
      <c r="AF3634" t="s">
        <v>51</v>
      </c>
      <c r="AG3634" t="s">
        <v>60</v>
      </c>
      <c r="AH3634" t="s">
        <v>62</v>
      </c>
      <c r="AI3634" t="s">
        <v>62</v>
      </c>
      <c r="AJ3634" t="s">
        <v>371</v>
      </c>
      <c r="AK3634" t="s">
        <v>130</v>
      </c>
      <c r="AL3634" t="s">
        <v>47</v>
      </c>
      <c r="AM3634" t="s">
        <v>47</v>
      </c>
      <c r="AN3634" t="s">
        <v>65</v>
      </c>
      <c r="AO3634" t="s">
        <v>51</v>
      </c>
    </row>
    <row r="3635" spans="1:41" hidden="1" x14ac:dyDescent="0.25">
      <c r="A3635" t="s">
        <v>15449</v>
      </c>
      <c r="B3635" t="s">
        <v>15450</v>
      </c>
      <c r="C3635" s="1" t="str">
        <f t="shared" si="228"/>
        <v>21:1063</v>
      </c>
      <c r="D3635" s="1" t="str">
        <f t="shared" si="229"/>
        <v>21:0124</v>
      </c>
      <c r="E3635" t="s">
        <v>15451</v>
      </c>
      <c r="F3635" t="s">
        <v>15452</v>
      </c>
      <c r="H3635">
        <v>50.7360659</v>
      </c>
      <c r="I3635">
        <v>-117.0582986</v>
      </c>
      <c r="J3635" s="1" t="str">
        <f t="shared" si="226"/>
        <v>NGR bulk stream sediment</v>
      </c>
      <c r="K3635" s="1" t="str">
        <f t="shared" si="227"/>
        <v>&lt;177 micron (NGR)</v>
      </c>
      <c r="L3635">
        <v>35</v>
      </c>
      <c r="M3635" t="s">
        <v>265</v>
      </c>
      <c r="N3635">
        <v>609</v>
      </c>
      <c r="O3635" t="s">
        <v>475</v>
      </c>
      <c r="P3635" t="s">
        <v>137</v>
      </c>
      <c r="Q3635" t="s">
        <v>301</v>
      </c>
      <c r="R3635" t="s">
        <v>224</v>
      </c>
      <c r="S3635" t="s">
        <v>237</v>
      </c>
      <c r="T3635" t="s">
        <v>90</v>
      </c>
      <c r="U3635" t="s">
        <v>126</v>
      </c>
      <c r="V3635" t="s">
        <v>72</v>
      </c>
      <c r="W3635" t="s">
        <v>51</v>
      </c>
      <c r="X3635" t="s">
        <v>108</v>
      </c>
      <c r="Y3635" t="s">
        <v>331</v>
      </c>
      <c r="Z3635" t="s">
        <v>56</v>
      </c>
      <c r="AA3635" t="s">
        <v>46</v>
      </c>
      <c r="AB3635" t="s">
        <v>174</v>
      </c>
      <c r="AC3635" t="s">
        <v>186</v>
      </c>
      <c r="AD3635" t="s">
        <v>597</v>
      </c>
      <c r="AE3635" t="s">
        <v>53</v>
      </c>
      <c r="AF3635" t="s">
        <v>108</v>
      </c>
      <c r="AG3635" t="s">
        <v>615</v>
      </c>
      <c r="AH3635" t="s">
        <v>87</v>
      </c>
      <c r="AI3635" t="s">
        <v>61</v>
      </c>
      <c r="AJ3635" t="s">
        <v>352</v>
      </c>
      <c r="AK3635" t="s">
        <v>224</v>
      </c>
      <c r="AL3635" t="s">
        <v>122</v>
      </c>
      <c r="AM3635" t="s">
        <v>122</v>
      </c>
      <c r="AN3635" t="s">
        <v>318</v>
      </c>
      <c r="AO3635" t="s">
        <v>49</v>
      </c>
    </row>
    <row r="3636" spans="1:41" hidden="1" x14ac:dyDescent="0.25">
      <c r="A3636" t="s">
        <v>15453</v>
      </c>
      <c r="B3636" t="s">
        <v>15454</v>
      </c>
      <c r="C3636" s="1" t="str">
        <f t="shared" si="228"/>
        <v>21:1063</v>
      </c>
      <c r="D3636" s="1" t="str">
        <f t="shared" si="229"/>
        <v>21:0124</v>
      </c>
      <c r="E3636" t="s">
        <v>15455</v>
      </c>
      <c r="F3636" t="s">
        <v>15456</v>
      </c>
      <c r="H3636">
        <v>50.739190100000002</v>
      </c>
      <c r="I3636">
        <v>-117.0211005</v>
      </c>
      <c r="J3636" s="1" t="str">
        <f t="shared" si="226"/>
        <v>NGR bulk stream sediment</v>
      </c>
      <c r="K3636" s="1" t="str">
        <f t="shared" si="227"/>
        <v>&lt;177 micron (NGR)</v>
      </c>
      <c r="L3636">
        <v>36</v>
      </c>
      <c r="M3636" t="s">
        <v>45</v>
      </c>
      <c r="N3636">
        <v>610</v>
      </c>
      <c r="O3636" t="s">
        <v>76</v>
      </c>
      <c r="P3636" t="s">
        <v>47</v>
      </c>
      <c r="Q3636" t="s">
        <v>725</v>
      </c>
      <c r="R3636" t="s">
        <v>62</v>
      </c>
      <c r="S3636" t="s">
        <v>226</v>
      </c>
      <c r="T3636" t="s">
        <v>82</v>
      </c>
      <c r="U3636" t="s">
        <v>331</v>
      </c>
      <c r="V3636" t="s">
        <v>455</v>
      </c>
      <c r="W3636" t="s">
        <v>270</v>
      </c>
      <c r="X3636" t="s">
        <v>137</v>
      </c>
      <c r="Y3636" t="s">
        <v>538</v>
      </c>
      <c r="Z3636" t="s">
        <v>56</v>
      </c>
      <c r="AA3636" t="s">
        <v>46</v>
      </c>
      <c r="AB3636" t="s">
        <v>174</v>
      </c>
      <c r="AC3636" t="s">
        <v>272</v>
      </c>
      <c r="AD3636" t="s">
        <v>184</v>
      </c>
      <c r="AE3636" t="s">
        <v>84</v>
      </c>
      <c r="AF3636" t="s">
        <v>127</v>
      </c>
      <c r="AG3636" t="s">
        <v>259</v>
      </c>
      <c r="AH3636" t="s">
        <v>105</v>
      </c>
      <c r="AI3636" t="s">
        <v>87</v>
      </c>
      <c r="AJ3636" t="s">
        <v>66</v>
      </c>
      <c r="AK3636" t="s">
        <v>111</v>
      </c>
      <c r="AL3636" t="s">
        <v>47</v>
      </c>
      <c r="AM3636" t="s">
        <v>122</v>
      </c>
      <c r="AN3636" t="s">
        <v>313</v>
      </c>
      <c r="AO3636" t="s">
        <v>269</v>
      </c>
    </row>
    <row r="3637" spans="1:41" hidden="1" x14ac:dyDescent="0.25">
      <c r="A3637" t="s">
        <v>15457</v>
      </c>
      <c r="B3637" t="s">
        <v>15458</v>
      </c>
      <c r="C3637" s="1" t="str">
        <f t="shared" si="228"/>
        <v>21:1063</v>
      </c>
      <c r="D3637" s="1" t="str">
        <f t="shared" si="229"/>
        <v>21:0124</v>
      </c>
      <c r="E3637" t="s">
        <v>15459</v>
      </c>
      <c r="F3637" t="s">
        <v>15460</v>
      </c>
      <c r="H3637">
        <v>50.743858400000001</v>
      </c>
      <c r="I3637">
        <v>-117.0147527</v>
      </c>
      <c r="J3637" s="1" t="str">
        <f t="shared" si="226"/>
        <v>NGR bulk stream sediment</v>
      </c>
      <c r="K3637" s="1" t="str">
        <f t="shared" si="227"/>
        <v>&lt;177 micron (NGR)</v>
      </c>
      <c r="L3637">
        <v>36</v>
      </c>
      <c r="M3637" t="s">
        <v>71</v>
      </c>
      <c r="N3637">
        <v>611</v>
      </c>
      <c r="O3637" t="s">
        <v>125</v>
      </c>
      <c r="P3637" t="s">
        <v>103</v>
      </c>
      <c r="Q3637" t="s">
        <v>668</v>
      </c>
      <c r="R3637" t="s">
        <v>181</v>
      </c>
      <c r="S3637" t="s">
        <v>226</v>
      </c>
      <c r="T3637" t="s">
        <v>267</v>
      </c>
      <c r="U3637" t="s">
        <v>141</v>
      </c>
      <c r="V3637" t="s">
        <v>242</v>
      </c>
      <c r="W3637" t="s">
        <v>72</v>
      </c>
      <c r="X3637" t="s">
        <v>52</v>
      </c>
      <c r="Y3637" t="s">
        <v>344</v>
      </c>
      <c r="Z3637" t="s">
        <v>56</v>
      </c>
      <c r="AA3637" t="s">
        <v>46</v>
      </c>
      <c r="AB3637" t="s">
        <v>47</v>
      </c>
      <c r="AC3637" t="s">
        <v>98</v>
      </c>
      <c r="AD3637" t="s">
        <v>184</v>
      </c>
      <c r="AE3637" t="s">
        <v>56</v>
      </c>
      <c r="AF3637" t="s">
        <v>85</v>
      </c>
      <c r="AG3637" t="s">
        <v>137</v>
      </c>
      <c r="AH3637" t="s">
        <v>206</v>
      </c>
      <c r="AI3637" t="s">
        <v>87</v>
      </c>
      <c r="AJ3637" t="s">
        <v>267</v>
      </c>
      <c r="AK3637" t="s">
        <v>127</v>
      </c>
      <c r="AL3637" t="s">
        <v>47</v>
      </c>
      <c r="AM3637" t="s">
        <v>122</v>
      </c>
      <c r="AN3637" t="s">
        <v>568</v>
      </c>
      <c r="AO3637" t="s">
        <v>209</v>
      </c>
    </row>
    <row r="3638" spans="1:41" hidden="1" x14ac:dyDescent="0.25">
      <c r="A3638" t="s">
        <v>15461</v>
      </c>
      <c r="B3638" t="s">
        <v>15462</v>
      </c>
      <c r="C3638" s="1" t="str">
        <f t="shared" si="228"/>
        <v>21:1063</v>
      </c>
      <c r="D3638" s="1" t="str">
        <f t="shared" si="229"/>
        <v>21:0124</v>
      </c>
      <c r="E3638" t="s">
        <v>15463</v>
      </c>
      <c r="F3638" t="s">
        <v>15464</v>
      </c>
      <c r="H3638">
        <v>50.733444900000002</v>
      </c>
      <c r="I3638">
        <v>-117.01215639999999</v>
      </c>
      <c r="J3638" s="1" t="str">
        <f t="shared" si="226"/>
        <v>NGR bulk stream sediment</v>
      </c>
      <c r="K3638" s="1" t="str">
        <f t="shared" si="227"/>
        <v>&lt;177 micron (NGR)</v>
      </c>
      <c r="L3638">
        <v>36</v>
      </c>
      <c r="M3638" t="s">
        <v>95</v>
      </c>
      <c r="N3638">
        <v>612</v>
      </c>
      <c r="O3638" t="s">
        <v>127</v>
      </c>
      <c r="P3638" t="s">
        <v>47</v>
      </c>
      <c r="Q3638" t="s">
        <v>432</v>
      </c>
      <c r="R3638" t="s">
        <v>62</v>
      </c>
      <c r="S3638" t="s">
        <v>583</v>
      </c>
      <c r="T3638" t="s">
        <v>99</v>
      </c>
      <c r="U3638" t="s">
        <v>251</v>
      </c>
      <c r="V3638" t="s">
        <v>257</v>
      </c>
      <c r="W3638" t="s">
        <v>123</v>
      </c>
      <c r="X3638" t="s">
        <v>73</v>
      </c>
      <c r="Y3638" t="s">
        <v>83</v>
      </c>
      <c r="Z3638" t="s">
        <v>56</v>
      </c>
      <c r="AA3638" t="s">
        <v>46</v>
      </c>
      <c r="AB3638" t="s">
        <v>46</v>
      </c>
      <c r="AC3638" t="s">
        <v>190</v>
      </c>
      <c r="AD3638" t="s">
        <v>184</v>
      </c>
      <c r="AE3638" t="s">
        <v>199</v>
      </c>
      <c r="AF3638" t="s">
        <v>76</v>
      </c>
      <c r="AG3638" t="s">
        <v>52</v>
      </c>
      <c r="AH3638" t="s">
        <v>110</v>
      </c>
      <c r="AI3638" t="s">
        <v>149</v>
      </c>
      <c r="AJ3638" t="s">
        <v>209</v>
      </c>
      <c r="AK3638" t="s">
        <v>51</v>
      </c>
      <c r="AL3638" t="s">
        <v>47</v>
      </c>
      <c r="AM3638" t="s">
        <v>47</v>
      </c>
      <c r="AN3638" t="s">
        <v>65</v>
      </c>
      <c r="AO3638" t="s">
        <v>90</v>
      </c>
    </row>
    <row r="3639" spans="1:41" hidden="1" x14ac:dyDescent="0.25">
      <c r="A3639" t="s">
        <v>15465</v>
      </c>
      <c r="B3639" t="s">
        <v>15466</v>
      </c>
      <c r="C3639" s="1" t="str">
        <f t="shared" si="228"/>
        <v>21:1063</v>
      </c>
      <c r="D3639" s="1" t="str">
        <f t="shared" si="229"/>
        <v>21:0124</v>
      </c>
      <c r="E3639" t="s">
        <v>15467</v>
      </c>
      <c r="F3639" t="s">
        <v>15468</v>
      </c>
      <c r="H3639">
        <v>50.667342900000001</v>
      </c>
      <c r="I3639">
        <v>-116.9675367</v>
      </c>
      <c r="J3639" s="1" t="str">
        <f t="shared" si="226"/>
        <v>NGR bulk stream sediment</v>
      </c>
      <c r="K3639" s="1" t="str">
        <f t="shared" si="227"/>
        <v>&lt;177 micron (NGR)</v>
      </c>
      <c r="L3639">
        <v>36</v>
      </c>
      <c r="M3639" t="s">
        <v>117</v>
      </c>
      <c r="N3639">
        <v>613</v>
      </c>
      <c r="O3639" t="s">
        <v>8105</v>
      </c>
      <c r="P3639" t="s">
        <v>58</v>
      </c>
      <c r="Q3639" t="s">
        <v>345</v>
      </c>
      <c r="R3639" t="s">
        <v>47</v>
      </c>
      <c r="S3639" t="s">
        <v>237</v>
      </c>
      <c r="T3639" t="s">
        <v>82</v>
      </c>
      <c r="U3639" t="s">
        <v>100</v>
      </c>
      <c r="V3639" t="s">
        <v>79</v>
      </c>
      <c r="W3639" t="s">
        <v>86</v>
      </c>
      <c r="X3639" t="s">
        <v>55</v>
      </c>
      <c r="Y3639" t="s">
        <v>583</v>
      </c>
      <c r="Z3639" t="s">
        <v>56</v>
      </c>
      <c r="AA3639" t="s">
        <v>46</v>
      </c>
      <c r="AB3639" t="s">
        <v>46</v>
      </c>
      <c r="AC3639" t="s">
        <v>106</v>
      </c>
      <c r="AD3639" t="s">
        <v>291</v>
      </c>
      <c r="AE3639" t="s">
        <v>199</v>
      </c>
      <c r="AF3639" t="s">
        <v>85</v>
      </c>
      <c r="AG3639" t="s">
        <v>785</v>
      </c>
      <c r="AH3639" t="s">
        <v>61</v>
      </c>
      <c r="AI3639" t="s">
        <v>64</v>
      </c>
      <c r="AJ3639" t="s">
        <v>633</v>
      </c>
      <c r="AK3639" t="s">
        <v>371</v>
      </c>
      <c r="AL3639" t="s">
        <v>47</v>
      </c>
      <c r="AM3639" t="s">
        <v>122</v>
      </c>
      <c r="AN3639" t="s">
        <v>294</v>
      </c>
      <c r="AO3639" t="s">
        <v>269</v>
      </c>
    </row>
    <row r="3640" spans="1:41" hidden="1" x14ac:dyDescent="0.25">
      <c r="A3640" t="s">
        <v>15469</v>
      </c>
      <c r="B3640" t="s">
        <v>15470</v>
      </c>
      <c r="C3640" s="1" t="str">
        <f t="shared" si="228"/>
        <v>21:1063</v>
      </c>
      <c r="D3640" s="1" t="str">
        <f t="shared" si="229"/>
        <v>21:0124</v>
      </c>
      <c r="E3640" t="s">
        <v>15471</v>
      </c>
      <c r="F3640" t="s">
        <v>15472</v>
      </c>
      <c r="H3640">
        <v>50.661578300000002</v>
      </c>
      <c r="I3640">
        <v>-116.9677672</v>
      </c>
      <c r="J3640" s="1" t="str">
        <f t="shared" si="226"/>
        <v>NGR bulk stream sediment</v>
      </c>
      <c r="K3640" s="1" t="str">
        <f t="shared" si="227"/>
        <v>&lt;177 micron (NGR)</v>
      </c>
      <c r="L3640">
        <v>36</v>
      </c>
      <c r="M3640" t="s">
        <v>136</v>
      </c>
      <c r="N3640">
        <v>614</v>
      </c>
      <c r="O3640" t="s">
        <v>55</v>
      </c>
      <c r="P3640" t="s">
        <v>47</v>
      </c>
      <c r="Q3640" t="s">
        <v>386</v>
      </c>
      <c r="R3640" t="s">
        <v>53</v>
      </c>
      <c r="S3640" t="s">
        <v>445</v>
      </c>
      <c r="T3640" t="s">
        <v>127</v>
      </c>
      <c r="U3640" t="s">
        <v>306</v>
      </c>
      <c r="V3640" t="s">
        <v>64</v>
      </c>
      <c r="W3640" t="s">
        <v>78</v>
      </c>
      <c r="X3640" t="s">
        <v>73</v>
      </c>
      <c r="Y3640" t="s">
        <v>358</v>
      </c>
      <c r="Z3640" t="s">
        <v>56</v>
      </c>
      <c r="AA3640" t="s">
        <v>46</v>
      </c>
      <c r="AB3640" t="s">
        <v>62</v>
      </c>
      <c r="AC3640" t="s">
        <v>98</v>
      </c>
      <c r="AD3640" t="s">
        <v>186</v>
      </c>
      <c r="AE3640" t="s">
        <v>84</v>
      </c>
      <c r="AF3640" t="s">
        <v>271</v>
      </c>
      <c r="AG3640" t="s">
        <v>129</v>
      </c>
      <c r="AH3640" t="s">
        <v>57</v>
      </c>
      <c r="AI3640" t="s">
        <v>198</v>
      </c>
      <c r="AJ3640" t="s">
        <v>55</v>
      </c>
      <c r="AK3640" t="s">
        <v>206</v>
      </c>
      <c r="AL3640" t="s">
        <v>47</v>
      </c>
      <c r="AM3640" t="s">
        <v>47</v>
      </c>
      <c r="AN3640" t="s">
        <v>65</v>
      </c>
      <c r="AO3640" t="s">
        <v>49</v>
      </c>
    </row>
    <row r="3641" spans="1:41" hidden="1" x14ac:dyDescent="0.25">
      <c r="A3641" t="s">
        <v>15473</v>
      </c>
      <c r="B3641" t="s">
        <v>15474</v>
      </c>
      <c r="C3641" s="1" t="str">
        <f t="shared" si="228"/>
        <v>21:1063</v>
      </c>
      <c r="D3641" s="1" t="str">
        <f t="shared" si="229"/>
        <v>21:0124</v>
      </c>
      <c r="E3641" t="s">
        <v>15475</v>
      </c>
      <c r="F3641" t="s">
        <v>15476</v>
      </c>
      <c r="H3641">
        <v>50.655219099999997</v>
      </c>
      <c r="I3641">
        <v>-116.89990659999999</v>
      </c>
      <c r="J3641" s="1" t="str">
        <f t="shared" si="226"/>
        <v>NGR bulk stream sediment</v>
      </c>
      <c r="K3641" s="1" t="str">
        <f t="shared" si="227"/>
        <v>&lt;177 micron (NGR)</v>
      </c>
      <c r="L3641">
        <v>36</v>
      </c>
      <c r="M3641" t="s">
        <v>157</v>
      </c>
      <c r="N3641">
        <v>615</v>
      </c>
      <c r="O3641" t="s">
        <v>269</v>
      </c>
      <c r="P3641" t="s">
        <v>77</v>
      </c>
      <c r="Q3641" t="s">
        <v>463</v>
      </c>
      <c r="R3641" t="s">
        <v>53</v>
      </c>
      <c r="S3641" t="s">
        <v>237</v>
      </c>
      <c r="T3641" t="s">
        <v>90</v>
      </c>
      <c r="U3641" t="s">
        <v>239</v>
      </c>
      <c r="V3641" t="s">
        <v>161</v>
      </c>
      <c r="W3641" t="s">
        <v>493</v>
      </c>
      <c r="X3641" t="s">
        <v>330</v>
      </c>
      <c r="Y3641" t="s">
        <v>399</v>
      </c>
      <c r="Z3641" t="s">
        <v>56</v>
      </c>
      <c r="AA3641" t="s">
        <v>46</v>
      </c>
      <c r="AB3641" t="s">
        <v>57</v>
      </c>
      <c r="AC3641" t="s">
        <v>124</v>
      </c>
      <c r="AD3641" t="s">
        <v>258</v>
      </c>
      <c r="AE3641" t="s">
        <v>57</v>
      </c>
      <c r="AF3641" t="s">
        <v>137</v>
      </c>
      <c r="AG3641" t="s">
        <v>3858</v>
      </c>
      <c r="AH3641" t="s">
        <v>54</v>
      </c>
      <c r="AI3641" t="s">
        <v>87</v>
      </c>
      <c r="AJ3641" t="s">
        <v>209</v>
      </c>
      <c r="AK3641" t="s">
        <v>282</v>
      </c>
      <c r="AL3641" t="s">
        <v>47</v>
      </c>
      <c r="AM3641" t="s">
        <v>47</v>
      </c>
      <c r="AN3641" t="s">
        <v>508</v>
      </c>
      <c r="AO3641" t="s">
        <v>112</v>
      </c>
    </row>
    <row r="3642" spans="1:41" hidden="1" x14ac:dyDescent="0.25">
      <c r="A3642" t="s">
        <v>15477</v>
      </c>
      <c r="B3642" t="s">
        <v>15478</v>
      </c>
      <c r="C3642" s="1" t="str">
        <f t="shared" si="228"/>
        <v>21:1063</v>
      </c>
      <c r="D3642" s="1" t="str">
        <f t="shared" si="229"/>
        <v>21:0124</v>
      </c>
      <c r="E3642" t="s">
        <v>15479</v>
      </c>
      <c r="F3642" t="s">
        <v>15480</v>
      </c>
      <c r="H3642">
        <v>50.6554754</v>
      </c>
      <c r="I3642">
        <v>-116.9053811</v>
      </c>
      <c r="J3642" s="1" t="str">
        <f t="shared" si="226"/>
        <v>NGR bulk stream sediment</v>
      </c>
      <c r="K3642" s="1" t="str">
        <f t="shared" si="227"/>
        <v>&lt;177 micron (NGR)</v>
      </c>
      <c r="L3642">
        <v>36</v>
      </c>
      <c r="M3642" t="s">
        <v>170</v>
      </c>
      <c r="N3642">
        <v>616</v>
      </c>
      <c r="O3642" t="s">
        <v>145</v>
      </c>
      <c r="P3642" t="s">
        <v>73</v>
      </c>
      <c r="Q3642" t="s">
        <v>345</v>
      </c>
      <c r="R3642" t="s">
        <v>62</v>
      </c>
      <c r="S3642" t="s">
        <v>89</v>
      </c>
      <c r="T3642" t="s">
        <v>49</v>
      </c>
      <c r="U3642" t="s">
        <v>100</v>
      </c>
      <c r="V3642" t="s">
        <v>122</v>
      </c>
      <c r="W3642" t="s">
        <v>51</v>
      </c>
      <c r="X3642" t="s">
        <v>55</v>
      </c>
      <c r="Y3642" t="s">
        <v>438</v>
      </c>
      <c r="Z3642" t="s">
        <v>56</v>
      </c>
      <c r="AA3642" t="s">
        <v>46</v>
      </c>
      <c r="AB3642" t="s">
        <v>198</v>
      </c>
      <c r="AC3642" t="s">
        <v>120</v>
      </c>
      <c r="AD3642" t="s">
        <v>482</v>
      </c>
      <c r="AE3642" t="s">
        <v>62</v>
      </c>
      <c r="AF3642" t="s">
        <v>85</v>
      </c>
      <c r="AG3642" t="s">
        <v>696</v>
      </c>
      <c r="AH3642" t="s">
        <v>149</v>
      </c>
      <c r="AI3642" t="s">
        <v>64</v>
      </c>
      <c r="AJ3642" t="s">
        <v>1054</v>
      </c>
      <c r="AK3642" t="s">
        <v>227</v>
      </c>
      <c r="AL3642" t="s">
        <v>47</v>
      </c>
      <c r="AM3642" t="s">
        <v>122</v>
      </c>
      <c r="AN3642" t="s">
        <v>568</v>
      </c>
      <c r="AO3642" t="s">
        <v>127</v>
      </c>
    </row>
    <row r="3643" spans="1:41" hidden="1" x14ac:dyDescent="0.25">
      <c r="A3643" t="s">
        <v>15481</v>
      </c>
      <c r="B3643" t="s">
        <v>15482</v>
      </c>
      <c r="C3643" s="1" t="str">
        <f t="shared" si="228"/>
        <v>21:1063</v>
      </c>
      <c r="D3643" s="1" t="str">
        <f t="shared" si="229"/>
        <v>21:0124</v>
      </c>
      <c r="E3643" t="s">
        <v>15483</v>
      </c>
      <c r="F3643" t="s">
        <v>15484</v>
      </c>
      <c r="H3643">
        <v>50.683331299999999</v>
      </c>
      <c r="I3643">
        <v>-116.89939339999999</v>
      </c>
      <c r="J3643" s="1" t="str">
        <f t="shared" si="226"/>
        <v>NGR bulk stream sediment</v>
      </c>
      <c r="K3643" s="1" t="str">
        <f t="shared" si="227"/>
        <v>&lt;177 micron (NGR)</v>
      </c>
      <c r="L3643">
        <v>36</v>
      </c>
      <c r="M3643" t="s">
        <v>180</v>
      </c>
      <c r="N3643">
        <v>617</v>
      </c>
      <c r="O3643" t="s">
        <v>73</v>
      </c>
      <c r="P3643" t="s">
        <v>47</v>
      </c>
      <c r="Q3643" t="s">
        <v>793</v>
      </c>
      <c r="R3643" t="s">
        <v>57</v>
      </c>
      <c r="S3643" t="s">
        <v>431</v>
      </c>
      <c r="T3643" t="s">
        <v>55</v>
      </c>
      <c r="U3643" t="s">
        <v>225</v>
      </c>
      <c r="V3643" t="s">
        <v>493</v>
      </c>
      <c r="W3643" t="s">
        <v>366</v>
      </c>
      <c r="X3643" t="s">
        <v>82</v>
      </c>
      <c r="Y3643" t="s">
        <v>226</v>
      </c>
      <c r="Z3643" t="s">
        <v>56</v>
      </c>
      <c r="AA3643" t="s">
        <v>46</v>
      </c>
      <c r="AB3643" t="s">
        <v>161</v>
      </c>
      <c r="AC3643" t="s">
        <v>267</v>
      </c>
      <c r="AD3643" t="s">
        <v>146</v>
      </c>
      <c r="AE3643" t="s">
        <v>56</v>
      </c>
      <c r="AF3643" t="s">
        <v>76</v>
      </c>
      <c r="AG3643" t="s">
        <v>1242</v>
      </c>
      <c r="AH3643" t="s">
        <v>392</v>
      </c>
      <c r="AI3643" t="s">
        <v>105</v>
      </c>
      <c r="AJ3643" t="s">
        <v>3210</v>
      </c>
      <c r="AK3643" t="s">
        <v>267</v>
      </c>
      <c r="AL3643" t="s">
        <v>141</v>
      </c>
      <c r="AM3643" t="s">
        <v>103</v>
      </c>
      <c r="AN3643" t="s">
        <v>1106</v>
      </c>
      <c r="AO3643" t="s">
        <v>104</v>
      </c>
    </row>
    <row r="3644" spans="1:41" hidden="1" x14ac:dyDescent="0.25">
      <c r="A3644" t="s">
        <v>15485</v>
      </c>
      <c r="B3644" t="s">
        <v>15486</v>
      </c>
      <c r="C3644" s="1" t="str">
        <f t="shared" si="228"/>
        <v>21:1063</v>
      </c>
      <c r="D3644" s="1" t="str">
        <f t="shared" si="229"/>
        <v>21:0124</v>
      </c>
      <c r="E3644" t="s">
        <v>15487</v>
      </c>
      <c r="F3644" t="s">
        <v>15488</v>
      </c>
      <c r="H3644">
        <v>50.682327800000003</v>
      </c>
      <c r="I3644">
        <v>-116.8934787</v>
      </c>
      <c r="J3644" s="1" t="str">
        <f t="shared" si="226"/>
        <v>NGR bulk stream sediment</v>
      </c>
      <c r="K3644" s="1" t="str">
        <f t="shared" si="227"/>
        <v>&lt;177 micron (NGR)</v>
      </c>
      <c r="L3644">
        <v>36</v>
      </c>
      <c r="M3644" t="s">
        <v>195</v>
      </c>
      <c r="N3644">
        <v>618</v>
      </c>
      <c r="O3644" t="s">
        <v>61</v>
      </c>
      <c r="P3644" t="s">
        <v>55</v>
      </c>
      <c r="Q3644" t="s">
        <v>184</v>
      </c>
      <c r="R3644" t="s">
        <v>62</v>
      </c>
      <c r="S3644" t="s">
        <v>196</v>
      </c>
      <c r="T3644" t="s">
        <v>51</v>
      </c>
      <c r="U3644" t="s">
        <v>51</v>
      </c>
      <c r="V3644" t="s">
        <v>72</v>
      </c>
      <c r="W3644" t="s">
        <v>110</v>
      </c>
      <c r="X3644" t="s">
        <v>127</v>
      </c>
      <c r="Y3644" t="s">
        <v>373</v>
      </c>
      <c r="Z3644" t="s">
        <v>56</v>
      </c>
      <c r="AA3644" t="s">
        <v>46</v>
      </c>
      <c r="AB3644" t="s">
        <v>81</v>
      </c>
      <c r="AC3644" t="s">
        <v>58</v>
      </c>
      <c r="AD3644" t="s">
        <v>207</v>
      </c>
      <c r="AE3644" t="s">
        <v>199</v>
      </c>
      <c r="AF3644" t="s">
        <v>200</v>
      </c>
      <c r="AG3644" t="s">
        <v>108</v>
      </c>
      <c r="AH3644" t="s">
        <v>475</v>
      </c>
      <c r="AI3644" t="s">
        <v>125</v>
      </c>
      <c r="AJ3644" t="s">
        <v>8105</v>
      </c>
      <c r="AK3644" t="s">
        <v>6610</v>
      </c>
      <c r="AL3644" t="s">
        <v>330</v>
      </c>
      <c r="AM3644" t="s">
        <v>47</v>
      </c>
      <c r="AN3644" t="s">
        <v>301</v>
      </c>
      <c r="AO3644" t="s">
        <v>51</v>
      </c>
    </row>
    <row r="3645" spans="1:41" hidden="1" x14ac:dyDescent="0.25">
      <c r="A3645" t="s">
        <v>15489</v>
      </c>
      <c r="B3645" t="s">
        <v>15490</v>
      </c>
      <c r="C3645" s="1" t="str">
        <f t="shared" si="228"/>
        <v>21:1063</v>
      </c>
      <c r="D3645" s="1" t="str">
        <f t="shared" si="229"/>
        <v>21:0124</v>
      </c>
      <c r="E3645" t="s">
        <v>15491</v>
      </c>
      <c r="F3645" t="s">
        <v>15492</v>
      </c>
      <c r="H3645">
        <v>50.702629899999998</v>
      </c>
      <c r="I3645">
        <v>-116.92293069999999</v>
      </c>
      <c r="J3645" s="1" t="str">
        <f t="shared" si="226"/>
        <v>NGR bulk stream sediment</v>
      </c>
      <c r="K3645" s="1" t="str">
        <f t="shared" si="227"/>
        <v>&lt;177 micron (NGR)</v>
      </c>
      <c r="L3645">
        <v>36</v>
      </c>
      <c r="M3645" t="s">
        <v>280</v>
      </c>
      <c r="N3645">
        <v>619</v>
      </c>
      <c r="O3645" t="s">
        <v>139</v>
      </c>
      <c r="P3645" t="s">
        <v>47</v>
      </c>
      <c r="Q3645" t="s">
        <v>289</v>
      </c>
      <c r="R3645" t="s">
        <v>62</v>
      </c>
      <c r="S3645" t="s">
        <v>438</v>
      </c>
      <c r="T3645" t="s">
        <v>137</v>
      </c>
      <c r="U3645" t="s">
        <v>225</v>
      </c>
      <c r="V3645" t="s">
        <v>200</v>
      </c>
      <c r="W3645" t="s">
        <v>142</v>
      </c>
      <c r="X3645" t="s">
        <v>127</v>
      </c>
      <c r="Y3645" t="s">
        <v>331</v>
      </c>
      <c r="Z3645" t="s">
        <v>56</v>
      </c>
      <c r="AA3645" t="s">
        <v>46</v>
      </c>
      <c r="AB3645" t="s">
        <v>161</v>
      </c>
      <c r="AC3645" t="s">
        <v>58</v>
      </c>
      <c r="AD3645" t="s">
        <v>590</v>
      </c>
      <c r="AE3645" t="s">
        <v>56</v>
      </c>
      <c r="AF3645" t="s">
        <v>55</v>
      </c>
      <c r="AG3645" t="s">
        <v>58</v>
      </c>
      <c r="AH3645" t="s">
        <v>271</v>
      </c>
      <c r="AI3645" t="s">
        <v>61</v>
      </c>
      <c r="AJ3645" t="s">
        <v>2276</v>
      </c>
      <c r="AK3645" t="s">
        <v>55</v>
      </c>
      <c r="AL3645" t="s">
        <v>85</v>
      </c>
      <c r="AM3645" t="s">
        <v>122</v>
      </c>
      <c r="AN3645" t="s">
        <v>793</v>
      </c>
      <c r="AO3645" t="s">
        <v>187</v>
      </c>
    </row>
    <row r="3646" spans="1:41" hidden="1" x14ac:dyDescent="0.25">
      <c r="A3646" t="s">
        <v>15493</v>
      </c>
      <c r="B3646" t="s">
        <v>15494</v>
      </c>
      <c r="C3646" s="1" t="str">
        <f t="shared" si="228"/>
        <v>21:1063</v>
      </c>
      <c r="D3646" s="1" t="str">
        <f t="shared" si="229"/>
        <v>21:0124</v>
      </c>
      <c r="E3646" t="s">
        <v>15491</v>
      </c>
      <c r="F3646" t="s">
        <v>15495</v>
      </c>
      <c r="H3646">
        <v>50.702629899999998</v>
      </c>
      <c r="I3646">
        <v>-116.92293069999999</v>
      </c>
      <c r="J3646" s="1" t="str">
        <f t="shared" si="226"/>
        <v>NGR bulk stream sediment</v>
      </c>
      <c r="K3646" s="1" t="str">
        <f t="shared" si="227"/>
        <v>&lt;177 micron (NGR)</v>
      </c>
      <c r="L3646">
        <v>36</v>
      </c>
      <c r="M3646" t="s">
        <v>288</v>
      </c>
      <c r="N3646">
        <v>620</v>
      </c>
      <c r="O3646" t="s">
        <v>125</v>
      </c>
      <c r="P3646" t="s">
        <v>103</v>
      </c>
      <c r="Q3646" t="s">
        <v>468</v>
      </c>
      <c r="R3646" t="s">
        <v>62</v>
      </c>
      <c r="S3646" t="s">
        <v>226</v>
      </c>
      <c r="T3646" t="s">
        <v>52</v>
      </c>
      <c r="U3646" t="s">
        <v>50</v>
      </c>
      <c r="V3646" t="s">
        <v>60</v>
      </c>
      <c r="W3646" t="s">
        <v>72</v>
      </c>
      <c r="X3646" t="s">
        <v>127</v>
      </c>
      <c r="Y3646" t="s">
        <v>482</v>
      </c>
      <c r="Z3646" t="s">
        <v>56</v>
      </c>
      <c r="AA3646" t="s">
        <v>46</v>
      </c>
      <c r="AB3646" t="s">
        <v>139</v>
      </c>
      <c r="AC3646" t="s">
        <v>58</v>
      </c>
      <c r="AD3646" t="s">
        <v>457</v>
      </c>
      <c r="AE3646" t="s">
        <v>199</v>
      </c>
      <c r="AF3646" t="s">
        <v>58</v>
      </c>
      <c r="AG3646" t="s">
        <v>374</v>
      </c>
      <c r="AH3646" t="s">
        <v>227</v>
      </c>
      <c r="AI3646" t="s">
        <v>110</v>
      </c>
      <c r="AJ3646" t="s">
        <v>3515</v>
      </c>
      <c r="AK3646" t="s">
        <v>58</v>
      </c>
      <c r="AL3646" t="s">
        <v>108</v>
      </c>
      <c r="AM3646" t="s">
        <v>103</v>
      </c>
      <c r="AN3646" t="s">
        <v>322</v>
      </c>
      <c r="AO3646" t="s">
        <v>98</v>
      </c>
    </row>
    <row r="3647" spans="1:41" hidden="1" x14ac:dyDescent="0.25">
      <c r="A3647" t="s">
        <v>15496</v>
      </c>
      <c r="B3647" t="s">
        <v>15497</v>
      </c>
      <c r="C3647" s="1" t="str">
        <f t="shared" si="228"/>
        <v>21:1063</v>
      </c>
      <c r="D3647" s="1" t="str">
        <f t="shared" si="229"/>
        <v>21:0124</v>
      </c>
      <c r="E3647" t="s">
        <v>15498</v>
      </c>
      <c r="F3647" t="s">
        <v>15499</v>
      </c>
      <c r="H3647">
        <v>50.707510399999997</v>
      </c>
      <c r="I3647">
        <v>-116.83426489999999</v>
      </c>
      <c r="J3647" s="1" t="str">
        <f t="shared" si="226"/>
        <v>NGR bulk stream sediment</v>
      </c>
      <c r="K3647" s="1" t="str">
        <f t="shared" si="227"/>
        <v>&lt;177 micron (NGR)</v>
      </c>
      <c r="L3647">
        <v>36</v>
      </c>
      <c r="M3647" t="s">
        <v>205</v>
      </c>
      <c r="N3647">
        <v>621</v>
      </c>
      <c r="O3647" t="s">
        <v>243</v>
      </c>
      <c r="P3647" t="s">
        <v>122</v>
      </c>
      <c r="Q3647" t="s">
        <v>364</v>
      </c>
      <c r="R3647" t="s">
        <v>185</v>
      </c>
      <c r="S3647" t="s">
        <v>438</v>
      </c>
      <c r="T3647" t="s">
        <v>197</v>
      </c>
      <c r="U3647" t="s">
        <v>273</v>
      </c>
      <c r="V3647" t="s">
        <v>58</v>
      </c>
      <c r="W3647" t="s">
        <v>227</v>
      </c>
      <c r="X3647" t="s">
        <v>85</v>
      </c>
      <c r="Y3647" t="s">
        <v>331</v>
      </c>
      <c r="Z3647" t="s">
        <v>56</v>
      </c>
      <c r="AA3647" t="s">
        <v>46</v>
      </c>
      <c r="AB3647" t="s">
        <v>53</v>
      </c>
      <c r="AC3647" t="s">
        <v>100</v>
      </c>
      <c r="AD3647" t="s">
        <v>226</v>
      </c>
      <c r="AE3647" t="s">
        <v>319</v>
      </c>
      <c r="AF3647" t="s">
        <v>76</v>
      </c>
      <c r="AG3647" t="s">
        <v>2048</v>
      </c>
      <c r="AH3647" t="s">
        <v>110</v>
      </c>
      <c r="AI3647" t="s">
        <v>105</v>
      </c>
      <c r="AJ3647" t="s">
        <v>98</v>
      </c>
      <c r="AK3647" t="s">
        <v>224</v>
      </c>
      <c r="AL3647" t="s">
        <v>209</v>
      </c>
      <c r="AM3647" t="s">
        <v>47</v>
      </c>
      <c r="AN3647" t="s">
        <v>364</v>
      </c>
      <c r="AO3647" t="s">
        <v>225</v>
      </c>
    </row>
    <row r="3648" spans="1:41" hidden="1" x14ac:dyDescent="0.25">
      <c r="A3648" t="s">
        <v>15500</v>
      </c>
      <c r="B3648" t="s">
        <v>15501</v>
      </c>
      <c r="C3648" s="1" t="str">
        <f t="shared" si="228"/>
        <v>21:1063</v>
      </c>
      <c r="D3648" s="1" t="str">
        <f t="shared" si="229"/>
        <v>21:0124</v>
      </c>
      <c r="E3648" t="s">
        <v>15502</v>
      </c>
      <c r="F3648" t="s">
        <v>15503</v>
      </c>
      <c r="H3648">
        <v>50.7320511</v>
      </c>
      <c r="I3648">
        <v>-116.8613995</v>
      </c>
      <c r="J3648" s="1" t="str">
        <f t="shared" si="226"/>
        <v>NGR bulk stream sediment</v>
      </c>
      <c r="K3648" s="1" t="str">
        <f t="shared" si="227"/>
        <v>&lt;177 micron (NGR)</v>
      </c>
      <c r="L3648">
        <v>36</v>
      </c>
      <c r="M3648" t="s">
        <v>214</v>
      </c>
      <c r="N3648">
        <v>622</v>
      </c>
      <c r="O3648" t="s">
        <v>127</v>
      </c>
      <c r="P3648" t="s">
        <v>47</v>
      </c>
      <c r="Q3648" t="s">
        <v>313</v>
      </c>
      <c r="R3648" t="s">
        <v>57</v>
      </c>
      <c r="S3648" t="s">
        <v>89</v>
      </c>
      <c r="T3648" t="s">
        <v>330</v>
      </c>
      <c r="U3648" t="s">
        <v>85</v>
      </c>
      <c r="V3648" t="s">
        <v>88</v>
      </c>
      <c r="W3648" t="s">
        <v>122</v>
      </c>
      <c r="X3648" t="s">
        <v>217</v>
      </c>
      <c r="Y3648" t="s">
        <v>391</v>
      </c>
      <c r="Z3648" t="s">
        <v>56</v>
      </c>
      <c r="AA3648" t="s">
        <v>46</v>
      </c>
      <c r="AB3648" t="s">
        <v>139</v>
      </c>
      <c r="AC3648" t="s">
        <v>209</v>
      </c>
      <c r="AD3648" t="s">
        <v>65</v>
      </c>
      <c r="AE3648" t="s">
        <v>198</v>
      </c>
      <c r="AF3648" t="s">
        <v>365</v>
      </c>
      <c r="AG3648" t="s">
        <v>2180</v>
      </c>
      <c r="AH3648" t="s">
        <v>175</v>
      </c>
      <c r="AI3648" t="s">
        <v>63</v>
      </c>
      <c r="AJ3648" t="s">
        <v>15504</v>
      </c>
      <c r="AK3648" t="s">
        <v>1131</v>
      </c>
      <c r="AL3648" t="s">
        <v>103</v>
      </c>
      <c r="AM3648" t="s">
        <v>47</v>
      </c>
      <c r="AN3648" t="s">
        <v>385</v>
      </c>
      <c r="AO3648" t="s">
        <v>112</v>
      </c>
    </row>
    <row r="3649" spans="1:41" hidden="1" x14ac:dyDescent="0.25">
      <c r="A3649" t="s">
        <v>15505</v>
      </c>
      <c r="B3649" t="s">
        <v>15506</v>
      </c>
      <c r="C3649" s="1" t="str">
        <f t="shared" si="228"/>
        <v>21:1063</v>
      </c>
      <c r="D3649" s="1" t="str">
        <f t="shared" si="229"/>
        <v>21:0124</v>
      </c>
      <c r="E3649" t="s">
        <v>15507</v>
      </c>
      <c r="F3649" t="s">
        <v>15508</v>
      </c>
      <c r="H3649">
        <v>50.728766899999997</v>
      </c>
      <c r="I3649">
        <v>-116.8674733</v>
      </c>
      <c r="J3649" s="1" t="str">
        <f t="shared" si="226"/>
        <v>NGR bulk stream sediment</v>
      </c>
      <c r="K3649" s="1" t="str">
        <f t="shared" si="227"/>
        <v>&lt;177 micron (NGR)</v>
      </c>
      <c r="L3649">
        <v>36</v>
      </c>
      <c r="M3649" t="s">
        <v>223</v>
      </c>
      <c r="N3649">
        <v>623</v>
      </c>
      <c r="O3649" t="s">
        <v>62</v>
      </c>
      <c r="P3649" t="s">
        <v>47</v>
      </c>
      <c r="Q3649" t="s">
        <v>184</v>
      </c>
      <c r="R3649" t="s">
        <v>62</v>
      </c>
      <c r="S3649" t="s">
        <v>313</v>
      </c>
      <c r="T3649" t="s">
        <v>51</v>
      </c>
      <c r="U3649" t="s">
        <v>108</v>
      </c>
      <c r="V3649" t="s">
        <v>88</v>
      </c>
      <c r="W3649" t="s">
        <v>122</v>
      </c>
      <c r="X3649" t="s">
        <v>209</v>
      </c>
      <c r="Y3649" t="s">
        <v>695</v>
      </c>
      <c r="Z3649" t="s">
        <v>56</v>
      </c>
      <c r="AA3649" t="s">
        <v>46</v>
      </c>
      <c r="AB3649" t="s">
        <v>60</v>
      </c>
      <c r="AC3649" t="s">
        <v>58</v>
      </c>
      <c r="AD3649" t="s">
        <v>463</v>
      </c>
      <c r="AE3649" t="s">
        <v>199</v>
      </c>
      <c r="AF3649" t="s">
        <v>103</v>
      </c>
      <c r="AG3649" t="s">
        <v>1012</v>
      </c>
      <c r="AH3649" t="s">
        <v>197</v>
      </c>
      <c r="AI3649" t="s">
        <v>161</v>
      </c>
      <c r="AJ3649" t="s">
        <v>11770</v>
      </c>
      <c r="AK3649" t="s">
        <v>8557</v>
      </c>
      <c r="AL3649" t="s">
        <v>47</v>
      </c>
      <c r="AM3649" t="s">
        <v>47</v>
      </c>
      <c r="AN3649" t="s">
        <v>793</v>
      </c>
      <c r="AO3649" t="s">
        <v>80</v>
      </c>
    </row>
    <row r="3650" spans="1:41" hidden="1" x14ac:dyDescent="0.25">
      <c r="A3650" t="s">
        <v>15509</v>
      </c>
      <c r="B3650" t="s">
        <v>15510</v>
      </c>
      <c r="C3650" s="1" t="str">
        <f t="shared" si="228"/>
        <v>21:1063</v>
      </c>
      <c r="D3650" s="1" t="str">
        <f t="shared" si="229"/>
        <v>21:0124</v>
      </c>
      <c r="E3650" t="s">
        <v>15511</v>
      </c>
      <c r="F3650" t="s">
        <v>15512</v>
      </c>
      <c r="H3650">
        <v>50.450139700000001</v>
      </c>
      <c r="I3650">
        <v>-116.2830159</v>
      </c>
      <c r="J3650" s="1" t="str">
        <f t="shared" ref="J3650:J3713" si="230">HYPERLINK("http://geochem.nrcan.gc.ca/cdogs/content/kwd/kwd020030_e.htm", "NGR bulk stream sediment")</f>
        <v>NGR bulk stream sediment</v>
      </c>
      <c r="K3650" s="1" t="str">
        <f t="shared" ref="K3650:K3713" si="231">HYPERLINK("http://geochem.nrcan.gc.ca/cdogs/content/kwd/kwd080006_e.htm", "&lt;177 micron (NGR)")</f>
        <v>&lt;177 micron (NGR)</v>
      </c>
      <c r="L3650">
        <v>36</v>
      </c>
      <c r="M3650" t="s">
        <v>233</v>
      </c>
      <c r="N3650">
        <v>624</v>
      </c>
      <c r="O3650" t="s">
        <v>58</v>
      </c>
      <c r="P3650" t="s">
        <v>209</v>
      </c>
      <c r="Q3650" t="s">
        <v>2563</v>
      </c>
      <c r="R3650" t="s">
        <v>267</v>
      </c>
      <c r="S3650" t="s">
        <v>83</v>
      </c>
      <c r="T3650" t="s">
        <v>209</v>
      </c>
      <c r="U3650" t="s">
        <v>187</v>
      </c>
      <c r="V3650" t="s">
        <v>151</v>
      </c>
      <c r="W3650" t="s">
        <v>79</v>
      </c>
      <c r="X3650" t="s">
        <v>51</v>
      </c>
      <c r="Y3650" t="s">
        <v>225</v>
      </c>
      <c r="Z3650" t="s">
        <v>56</v>
      </c>
      <c r="AA3650" t="s">
        <v>46</v>
      </c>
      <c r="AB3650" t="s">
        <v>199</v>
      </c>
      <c r="AC3650" t="s">
        <v>76</v>
      </c>
      <c r="AD3650" t="s">
        <v>140</v>
      </c>
      <c r="AE3650" t="s">
        <v>122</v>
      </c>
      <c r="AF3650" t="s">
        <v>58</v>
      </c>
      <c r="AG3650" t="s">
        <v>123</v>
      </c>
      <c r="AH3650" t="s">
        <v>198</v>
      </c>
      <c r="AI3650" t="s">
        <v>54</v>
      </c>
      <c r="AJ3650" t="s">
        <v>502</v>
      </c>
      <c r="AK3650" t="s">
        <v>173</v>
      </c>
      <c r="AL3650" t="s">
        <v>47</v>
      </c>
      <c r="AM3650" t="s">
        <v>47</v>
      </c>
      <c r="AN3650" t="s">
        <v>508</v>
      </c>
      <c r="AO3650" t="s">
        <v>103</v>
      </c>
    </row>
    <row r="3651" spans="1:41" hidden="1" x14ac:dyDescent="0.25">
      <c r="A3651" t="s">
        <v>15513</v>
      </c>
      <c r="B3651" t="s">
        <v>15514</v>
      </c>
      <c r="C3651" s="1" t="str">
        <f t="shared" si="228"/>
        <v>21:1063</v>
      </c>
      <c r="D3651" s="1" t="str">
        <f t="shared" si="229"/>
        <v>21:0124</v>
      </c>
      <c r="E3651" t="s">
        <v>15515</v>
      </c>
      <c r="F3651" t="s">
        <v>15516</v>
      </c>
      <c r="H3651">
        <v>50.473829899999998</v>
      </c>
      <c r="I3651">
        <v>-116.3562683</v>
      </c>
      <c r="J3651" s="1" t="str">
        <f t="shared" si="230"/>
        <v>NGR bulk stream sediment</v>
      </c>
      <c r="K3651" s="1" t="str">
        <f t="shared" si="231"/>
        <v>&lt;177 micron (NGR)</v>
      </c>
      <c r="L3651">
        <v>36</v>
      </c>
      <c r="M3651" t="s">
        <v>248</v>
      </c>
      <c r="N3651">
        <v>625</v>
      </c>
      <c r="O3651" t="s">
        <v>209</v>
      </c>
      <c r="P3651" t="s">
        <v>122</v>
      </c>
      <c r="Q3651" t="s">
        <v>119</v>
      </c>
      <c r="R3651" t="s">
        <v>235</v>
      </c>
      <c r="S3651" t="s">
        <v>589</v>
      </c>
      <c r="T3651" t="s">
        <v>50</v>
      </c>
      <c r="U3651" t="s">
        <v>80</v>
      </c>
      <c r="V3651" t="s">
        <v>86</v>
      </c>
      <c r="W3651" t="s">
        <v>164</v>
      </c>
      <c r="X3651" t="s">
        <v>330</v>
      </c>
      <c r="Y3651" t="s">
        <v>358</v>
      </c>
      <c r="Z3651" t="s">
        <v>84</v>
      </c>
      <c r="AA3651" t="s">
        <v>46</v>
      </c>
      <c r="AB3651" t="s">
        <v>199</v>
      </c>
      <c r="AC3651" t="s">
        <v>90</v>
      </c>
      <c r="AD3651" t="s">
        <v>226</v>
      </c>
      <c r="AE3651" t="s">
        <v>96</v>
      </c>
      <c r="AF3651" t="s">
        <v>85</v>
      </c>
      <c r="AG3651" t="s">
        <v>359</v>
      </c>
      <c r="AH3651" t="s">
        <v>174</v>
      </c>
      <c r="AI3651" t="s">
        <v>174</v>
      </c>
      <c r="AJ3651" t="s">
        <v>76</v>
      </c>
      <c r="AK3651" t="s">
        <v>228</v>
      </c>
      <c r="AL3651" t="s">
        <v>47</v>
      </c>
      <c r="AM3651" t="s">
        <v>122</v>
      </c>
      <c r="AN3651" t="s">
        <v>915</v>
      </c>
      <c r="AO3651" t="s">
        <v>90</v>
      </c>
    </row>
    <row r="3652" spans="1:41" hidden="1" x14ac:dyDescent="0.25">
      <c r="A3652" t="s">
        <v>15517</v>
      </c>
      <c r="B3652" t="s">
        <v>15518</v>
      </c>
      <c r="C3652" s="1" t="str">
        <f t="shared" si="228"/>
        <v>21:1063</v>
      </c>
      <c r="D3652" s="1" t="str">
        <f t="shared" si="229"/>
        <v>21:0124</v>
      </c>
      <c r="E3652" t="s">
        <v>15519</v>
      </c>
      <c r="F3652" t="s">
        <v>15520</v>
      </c>
      <c r="H3652">
        <v>50.452634099999997</v>
      </c>
      <c r="I3652">
        <v>-116.641965</v>
      </c>
      <c r="J3652" s="1" t="str">
        <f t="shared" si="230"/>
        <v>NGR bulk stream sediment</v>
      </c>
      <c r="K3652" s="1" t="str">
        <f t="shared" si="231"/>
        <v>&lt;177 micron (NGR)</v>
      </c>
      <c r="L3652">
        <v>36</v>
      </c>
      <c r="M3652" t="s">
        <v>256</v>
      </c>
      <c r="N3652">
        <v>626</v>
      </c>
      <c r="O3652" t="s">
        <v>10340</v>
      </c>
      <c r="P3652" t="s">
        <v>330</v>
      </c>
      <c r="Q3652" t="s">
        <v>294</v>
      </c>
      <c r="R3652" t="s">
        <v>54</v>
      </c>
      <c r="S3652" t="s">
        <v>386</v>
      </c>
      <c r="T3652" t="s">
        <v>124</v>
      </c>
      <c r="U3652" t="s">
        <v>667</v>
      </c>
      <c r="V3652" t="s">
        <v>164</v>
      </c>
      <c r="W3652" t="s">
        <v>96</v>
      </c>
      <c r="X3652" t="s">
        <v>58</v>
      </c>
      <c r="Y3652" t="s">
        <v>226</v>
      </c>
      <c r="Z3652" t="s">
        <v>199</v>
      </c>
      <c r="AA3652" t="s">
        <v>46</v>
      </c>
      <c r="AB3652" t="s">
        <v>54</v>
      </c>
      <c r="AC3652" t="s">
        <v>236</v>
      </c>
      <c r="AD3652" t="s">
        <v>320</v>
      </c>
      <c r="AE3652" t="s">
        <v>46</v>
      </c>
      <c r="AF3652" t="s">
        <v>108</v>
      </c>
      <c r="AG3652" t="s">
        <v>1569</v>
      </c>
      <c r="AH3652" t="s">
        <v>174</v>
      </c>
      <c r="AI3652" t="s">
        <v>105</v>
      </c>
      <c r="AJ3652" t="s">
        <v>1282</v>
      </c>
      <c r="AK3652" t="s">
        <v>371</v>
      </c>
      <c r="AL3652" t="s">
        <v>47</v>
      </c>
      <c r="AM3652" t="s">
        <v>122</v>
      </c>
      <c r="AN3652" t="s">
        <v>920</v>
      </c>
      <c r="AO3652" t="s">
        <v>225</v>
      </c>
    </row>
    <row r="3653" spans="1:41" hidden="1" x14ac:dyDescent="0.25">
      <c r="A3653" t="s">
        <v>15521</v>
      </c>
      <c r="B3653" t="s">
        <v>15522</v>
      </c>
      <c r="C3653" s="1" t="str">
        <f t="shared" si="228"/>
        <v>21:1063</v>
      </c>
      <c r="D3653" s="1" t="str">
        <f t="shared" si="229"/>
        <v>21:0124</v>
      </c>
      <c r="E3653" t="s">
        <v>15523</v>
      </c>
      <c r="F3653" t="s">
        <v>15524</v>
      </c>
      <c r="H3653">
        <v>50.557141999999999</v>
      </c>
      <c r="I3653">
        <v>-116.7813814</v>
      </c>
      <c r="J3653" s="1" t="str">
        <f t="shared" si="230"/>
        <v>NGR bulk stream sediment</v>
      </c>
      <c r="K3653" s="1" t="str">
        <f t="shared" si="231"/>
        <v>&lt;177 micron (NGR)</v>
      </c>
      <c r="L3653">
        <v>36</v>
      </c>
      <c r="M3653" t="s">
        <v>265</v>
      </c>
      <c r="N3653">
        <v>627</v>
      </c>
      <c r="O3653" t="s">
        <v>11660</v>
      </c>
      <c r="P3653" t="s">
        <v>107</v>
      </c>
      <c r="Q3653" t="s">
        <v>196</v>
      </c>
      <c r="R3653" t="s">
        <v>174</v>
      </c>
      <c r="S3653" t="s">
        <v>1121</v>
      </c>
      <c r="T3653" t="s">
        <v>306</v>
      </c>
      <c r="U3653" t="s">
        <v>667</v>
      </c>
      <c r="V3653" t="s">
        <v>455</v>
      </c>
      <c r="W3653" t="s">
        <v>238</v>
      </c>
      <c r="X3653" t="s">
        <v>98</v>
      </c>
      <c r="Y3653" t="s">
        <v>2412</v>
      </c>
      <c r="Z3653" t="s">
        <v>198</v>
      </c>
      <c r="AA3653" t="s">
        <v>46</v>
      </c>
      <c r="AB3653" t="s">
        <v>46</v>
      </c>
      <c r="AC3653" t="s">
        <v>120</v>
      </c>
      <c r="AD3653" t="s">
        <v>457</v>
      </c>
      <c r="AE3653" t="s">
        <v>149</v>
      </c>
      <c r="AF3653" t="s">
        <v>76</v>
      </c>
      <c r="AG3653" t="s">
        <v>2133</v>
      </c>
      <c r="AH3653" t="s">
        <v>64</v>
      </c>
      <c r="AI3653" t="s">
        <v>206</v>
      </c>
      <c r="AJ3653" t="s">
        <v>15525</v>
      </c>
      <c r="AK3653" t="s">
        <v>439</v>
      </c>
      <c r="AL3653" t="s">
        <v>47</v>
      </c>
      <c r="AM3653" t="s">
        <v>73</v>
      </c>
      <c r="AN3653" t="s">
        <v>684</v>
      </c>
      <c r="AO3653" t="s">
        <v>112</v>
      </c>
    </row>
    <row r="3654" spans="1:41" hidden="1" x14ac:dyDescent="0.25">
      <c r="A3654" t="s">
        <v>15526</v>
      </c>
      <c r="B3654" t="s">
        <v>15527</v>
      </c>
      <c r="C3654" s="1" t="str">
        <f t="shared" si="228"/>
        <v>21:1063</v>
      </c>
      <c r="D3654" s="1" t="str">
        <f t="shared" si="229"/>
        <v>21:0124</v>
      </c>
      <c r="E3654" t="s">
        <v>15528</v>
      </c>
      <c r="F3654" t="s">
        <v>15529</v>
      </c>
      <c r="H3654">
        <v>50.5585448</v>
      </c>
      <c r="I3654">
        <v>-116.7863873</v>
      </c>
      <c r="J3654" s="1" t="str">
        <f t="shared" si="230"/>
        <v>NGR bulk stream sediment</v>
      </c>
      <c r="K3654" s="1" t="str">
        <f t="shared" si="231"/>
        <v>&lt;177 micron (NGR)</v>
      </c>
      <c r="L3654">
        <v>37</v>
      </c>
      <c r="M3654" t="s">
        <v>45</v>
      </c>
      <c r="N3654">
        <v>628</v>
      </c>
      <c r="O3654" t="s">
        <v>66</v>
      </c>
      <c r="P3654" t="s">
        <v>122</v>
      </c>
      <c r="Q3654" t="s">
        <v>935</v>
      </c>
      <c r="R3654" t="s">
        <v>62</v>
      </c>
      <c r="S3654" t="s">
        <v>386</v>
      </c>
      <c r="T3654" t="s">
        <v>99</v>
      </c>
      <c r="U3654" t="s">
        <v>667</v>
      </c>
      <c r="V3654" t="s">
        <v>493</v>
      </c>
      <c r="W3654" t="s">
        <v>109</v>
      </c>
      <c r="X3654" t="s">
        <v>58</v>
      </c>
      <c r="Y3654" t="s">
        <v>146</v>
      </c>
      <c r="Z3654" t="s">
        <v>56</v>
      </c>
      <c r="AA3654" t="s">
        <v>46</v>
      </c>
      <c r="AB3654" t="s">
        <v>149</v>
      </c>
      <c r="AC3654" t="s">
        <v>190</v>
      </c>
      <c r="AD3654" t="s">
        <v>597</v>
      </c>
      <c r="AE3654" t="s">
        <v>57</v>
      </c>
      <c r="AF3654" t="s">
        <v>108</v>
      </c>
      <c r="AG3654" t="s">
        <v>1092</v>
      </c>
      <c r="AH3654" t="s">
        <v>110</v>
      </c>
      <c r="AI3654" t="s">
        <v>105</v>
      </c>
      <c r="AJ3654" t="s">
        <v>3298</v>
      </c>
      <c r="AK3654" t="s">
        <v>224</v>
      </c>
      <c r="AL3654" t="s">
        <v>47</v>
      </c>
      <c r="AM3654" t="s">
        <v>122</v>
      </c>
      <c r="AN3654" t="s">
        <v>432</v>
      </c>
      <c r="AO3654" t="s">
        <v>49</v>
      </c>
    </row>
    <row r="3655" spans="1:41" hidden="1" x14ac:dyDescent="0.25">
      <c r="A3655" t="s">
        <v>15530</v>
      </c>
      <c r="B3655" t="s">
        <v>15531</v>
      </c>
      <c r="C3655" s="1" t="str">
        <f t="shared" si="228"/>
        <v>21:1063</v>
      </c>
      <c r="D3655" s="1" t="str">
        <f t="shared" si="229"/>
        <v>21:0124</v>
      </c>
      <c r="E3655" t="s">
        <v>15532</v>
      </c>
      <c r="F3655" t="s">
        <v>15533</v>
      </c>
      <c r="H3655">
        <v>50.507139500000001</v>
      </c>
      <c r="I3655">
        <v>-116.8780246</v>
      </c>
      <c r="J3655" s="1" t="str">
        <f t="shared" si="230"/>
        <v>NGR bulk stream sediment</v>
      </c>
      <c r="K3655" s="1" t="str">
        <f t="shared" si="231"/>
        <v>&lt;177 micron (NGR)</v>
      </c>
      <c r="L3655">
        <v>37</v>
      </c>
      <c r="M3655" t="s">
        <v>71</v>
      </c>
      <c r="N3655">
        <v>629</v>
      </c>
      <c r="O3655" t="s">
        <v>76</v>
      </c>
      <c r="P3655" t="s">
        <v>73</v>
      </c>
      <c r="Q3655" t="s">
        <v>431</v>
      </c>
      <c r="R3655" t="s">
        <v>62</v>
      </c>
      <c r="S3655" t="s">
        <v>829</v>
      </c>
      <c r="T3655" t="s">
        <v>85</v>
      </c>
      <c r="U3655" t="s">
        <v>225</v>
      </c>
      <c r="V3655" t="s">
        <v>149</v>
      </c>
      <c r="W3655" t="s">
        <v>101</v>
      </c>
      <c r="X3655" t="s">
        <v>73</v>
      </c>
      <c r="Y3655" t="s">
        <v>272</v>
      </c>
      <c r="Z3655" t="s">
        <v>56</v>
      </c>
      <c r="AA3655" t="s">
        <v>46</v>
      </c>
      <c r="AB3655" t="s">
        <v>62</v>
      </c>
      <c r="AC3655" t="s">
        <v>66</v>
      </c>
      <c r="AD3655" t="s">
        <v>165</v>
      </c>
      <c r="AE3655" t="s">
        <v>84</v>
      </c>
      <c r="AF3655" t="s">
        <v>109</v>
      </c>
      <c r="AG3655" t="s">
        <v>266</v>
      </c>
      <c r="AH3655" t="s">
        <v>53</v>
      </c>
      <c r="AI3655" t="s">
        <v>198</v>
      </c>
      <c r="AJ3655" t="s">
        <v>58</v>
      </c>
      <c r="AK3655" t="s">
        <v>173</v>
      </c>
      <c r="AL3655" t="s">
        <v>122</v>
      </c>
      <c r="AM3655" t="s">
        <v>47</v>
      </c>
      <c r="AN3655" t="s">
        <v>284</v>
      </c>
      <c r="AO3655" t="s">
        <v>99</v>
      </c>
    </row>
    <row r="3656" spans="1:41" hidden="1" x14ac:dyDescent="0.25">
      <c r="A3656" t="s">
        <v>15534</v>
      </c>
      <c r="B3656" t="s">
        <v>15535</v>
      </c>
      <c r="C3656" s="1" t="str">
        <f t="shared" si="228"/>
        <v>21:1063</v>
      </c>
      <c r="D3656" s="1" t="str">
        <f t="shared" si="229"/>
        <v>21:0124</v>
      </c>
      <c r="E3656" t="s">
        <v>15536</v>
      </c>
      <c r="F3656" t="s">
        <v>15537</v>
      </c>
      <c r="H3656">
        <v>50.537783500000003</v>
      </c>
      <c r="I3656">
        <v>-116.8814314</v>
      </c>
      <c r="J3656" s="1" t="str">
        <f t="shared" si="230"/>
        <v>NGR bulk stream sediment</v>
      </c>
      <c r="K3656" s="1" t="str">
        <f t="shared" si="231"/>
        <v>&lt;177 micron (NGR)</v>
      </c>
      <c r="L3656">
        <v>37</v>
      </c>
      <c r="M3656" t="s">
        <v>95</v>
      </c>
      <c r="N3656">
        <v>630</v>
      </c>
      <c r="O3656" t="s">
        <v>209</v>
      </c>
      <c r="P3656" t="s">
        <v>51</v>
      </c>
      <c r="Q3656" t="s">
        <v>226</v>
      </c>
      <c r="R3656" t="s">
        <v>62</v>
      </c>
      <c r="S3656" t="s">
        <v>77</v>
      </c>
      <c r="T3656" t="s">
        <v>108</v>
      </c>
      <c r="U3656" t="s">
        <v>66</v>
      </c>
      <c r="V3656" t="s">
        <v>54</v>
      </c>
      <c r="W3656" t="s">
        <v>105</v>
      </c>
      <c r="X3656" t="s">
        <v>137</v>
      </c>
      <c r="Y3656" t="s">
        <v>186</v>
      </c>
      <c r="Z3656" t="s">
        <v>56</v>
      </c>
      <c r="AA3656" t="s">
        <v>46</v>
      </c>
      <c r="AB3656" t="s">
        <v>84</v>
      </c>
      <c r="AC3656" t="s">
        <v>66</v>
      </c>
      <c r="AD3656" t="s">
        <v>90</v>
      </c>
      <c r="AE3656" t="s">
        <v>84</v>
      </c>
      <c r="AF3656" t="s">
        <v>72</v>
      </c>
      <c r="AG3656" t="s">
        <v>271</v>
      </c>
      <c r="AH3656" t="s">
        <v>53</v>
      </c>
      <c r="AI3656" t="s">
        <v>198</v>
      </c>
      <c r="AJ3656" t="s">
        <v>163</v>
      </c>
      <c r="AK3656" t="s">
        <v>130</v>
      </c>
      <c r="AL3656" t="s">
        <v>51</v>
      </c>
      <c r="AM3656" t="s">
        <v>47</v>
      </c>
      <c r="AN3656" t="s">
        <v>345</v>
      </c>
      <c r="AO3656" t="s">
        <v>131</v>
      </c>
    </row>
    <row r="3657" spans="1:41" hidden="1" x14ac:dyDescent="0.25">
      <c r="A3657" t="s">
        <v>15538</v>
      </c>
      <c r="B3657" t="s">
        <v>15539</v>
      </c>
      <c r="C3657" s="1" t="str">
        <f t="shared" si="228"/>
        <v>21:1063</v>
      </c>
      <c r="D3657" s="1" t="str">
        <f t="shared" si="229"/>
        <v>21:0124</v>
      </c>
      <c r="E3657" t="s">
        <v>15540</v>
      </c>
      <c r="F3657" t="s">
        <v>15541</v>
      </c>
      <c r="H3657">
        <v>50.543383800000001</v>
      </c>
      <c r="I3657">
        <v>-116.80345</v>
      </c>
      <c r="J3657" s="1" t="str">
        <f t="shared" si="230"/>
        <v>NGR bulk stream sediment</v>
      </c>
      <c r="K3657" s="1" t="str">
        <f t="shared" si="231"/>
        <v>&lt;177 micron (NGR)</v>
      </c>
      <c r="L3657">
        <v>37</v>
      </c>
      <c r="M3657" t="s">
        <v>280</v>
      </c>
      <c r="N3657">
        <v>631</v>
      </c>
      <c r="O3657" t="s">
        <v>175</v>
      </c>
      <c r="P3657" t="s">
        <v>51</v>
      </c>
      <c r="Q3657" t="s">
        <v>65</v>
      </c>
      <c r="R3657" t="s">
        <v>206</v>
      </c>
      <c r="S3657" t="s">
        <v>160</v>
      </c>
      <c r="T3657" t="s">
        <v>76</v>
      </c>
      <c r="U3657" t="s">
        <v>141</v>
      </c>
      <c r="V3657" t="s">
        <v>257</v>
      </c>
      <c r="W3657" t="s">
        <v>63</v>
      </c>
      <c r="X3657" t="s">
        <v>103</v>
      </c>
      <c r="Y3657" t="s">
        <v>306</v>
      </c>
      <c r="Z3657" t="s">
        <v>56</v>
      </c>
      <c r="AA3657" t="s">
        <v>46</v>
      </c>
      <c r="AB3657" t="s">
        <v>62</v>
      </c>
      <c r="AC3657" t="s">
        <v>59</v>
      </c>
      <c r="AD3657" t="s">
        <v>106</v>
      </c>
      <c r="AE3657" t="s">
        <v>62</v>
      </c>
      <c r="AF3657" t="s">
        <v>227</v>
      </c>
      <c r="AG3657" t="s">
        <v>151</v>
      </c>
      <c r="AH3657" t="s">
        <v>53</v>
      </c>
      <c r="AI3657" t="s">
        <v>62</v>
      </c>
      <c r="AJ3657" t="s">
        <v>307</v>
      </c>
      <c r="AK3657" t="s">
        <v>161</v>
      </c>
      <c r="AL3657" t="s">
        <v>47</v>
      </c>
      <c r="AM3657" t="s">
        <v>47</v>
      </c>
      <c r="AN3657" t="s">
        <v>65</v>
      </c>
      <c r="AO3657" t="s">
        <v>58</v>
      </c>
    </row>
    <row r="3658" spans="1:41" hidden="1" x14ac:dyDescent="0.25">
      <c r="A3658" t="s">
        <v>15542</v>
      </c>
      <c r="B3658" t="s">
        <v>15543</v>
      </c>
      <c r="C3658" s="1" t="str">
        <f t="shared" si="228"/>
        <v>21:1063</v>
      </c>
      <c r="D3658" s="1" t="str">
        <f t="shared" si="229"/>
        <v>21:0124</v>
      </c>
      <c r="E3658" t="s">
        <v>15540</v>
      </c>
      <c r="F3658" t="s">
        <v>15544</v>
      </c>
      <c r="H3658">
        <v>50.543383800000001</v>
      </c>
      <c r="I3658">
        <v>-116.80345</v>
      </c>
      <c r="J3658" s="1" t="str">
        <f t="shared" si="230"/>
        <v>NGR bulk stream sediment</v>
      </c>
      <c r="K3658" s="1" t="str">
        <f t="shared" si="231"/>
        <v>&lt;177 micron (NGR)</v>
      </c>
      <c r="L3658">
        <v>37</v>
      </c>
      <c r="M3658" t="s">
        <v>288</v>
      </c>
      <c r="N3658">
        <v>632</v>
      </c>
      <c r="O3658" t="s">
        <v>269</v>
      </c>
      <c r="P3658" t="s">
        <v>103</v>
      </c>
      <c r="Q3658" t="s">
        <v>508</v>
      </c>
      <c r="R3658" t="s">
        <v>86</v>
      </c>
      <c r="S3658" t="s">
        <v>328</v>
      </c>
      <c r="T3658" t="s">
        <v>50</v>
      </c>
      <c r="U3658" t="s">
        <v>107</v>
      </c>
      <c r="V3658" t="s">
        <v>493</v>
      </c>
      <c r="W3658" t="s">
        <v>122</v>
      </c>
      <c r="X3658" t="s">
        <v>73</v>
      </c>
      <c r="Y3658" t="s">
        <v>186</v>
      </c>
      <c r="Z3658" t="s">
        <v>56</v>
      </c>
      <c r="AA3658" t="s">
        <v>46</v>
      </c>
      <c r="AB3658" t="s">
        <v>57</v>
      </c>
      <c r="AC3658" t="s">
        <v>269</v>
      </c>
      <c r="AD3658" t="s">
        <v>77</v>
      </c>
      <c r="AE3658" t="s">
        <v>57</v>
      </c>
      <c r="AF3658" t="s">
        <v>366</v>
      </c>
      <c r="AG3658" t="s">
        <v>412</v>
      </c>
      <c r="AH3658" t="s">
        <v>57</v>
      </c>
      <c r="AI3658" t="s">
        <v>198</v>
      </c>
      <c r="AJ3658" t="s">
        <v>55</v>
      </c>
      <c r="AK3658" t="s">
        <v>200</v>
      </c>
      <c r="AL3658" t="s">
        <v>122</v>
      </c>
      <c r="AM3658" t="s">
        <v>47</v>
      </c>
      <c r="AN3658" t="s">
        <v>543</v>
      </c>
      <c r="AO3658" t="s">
        <v>145</v>
      </c>
    </row>
    <row r="3659" spans="1:41" hidden="1" x14ac:dyDescent="0.25">
      <c r="A3659" t="s">
        <v>15545</v>
      </c>
      <c r="B3659" t="s">
        <v>15546</v>
      </c>
      <c r="C3659" s="1" t="str">
        <f t="shared" si="228"/>
        <v>21:1063</v>
      </c>
      <c r="D3659" s="1" t="str">
        <f t="shared" si="229"/>
        <v>21:0124</v>
      </c>
      <c r="E3659" t="s">
        <v>15547</v>
      </c>
      <c r="F3659" t="s">
        <v>15548</v>
      </c>
      <c r="H3659">
        <v>50.540520000000001</v>
      </c>
      <c r="I3659">
        <v>-116.81245250000001</v>
      </c>
      <c r="J3659" s="1" t="str">
        <f t="shared" si="230"/>
        <v>NGR bulk stream sediment</v>
      </c>
      <c r="K3659" s="1" t="str">
        <f t="shared" si="231"/>
        <v>&lt;177 micron (NGR)</v>
      </c>
      <c r="L3659">
        <v>37</v>
      </c>
      <c r="M3659" t="s">
        <v>117</v>
      </c>
      <c r="N3659">
        <v>633</v>
      </c>
      <c r="O3659" t="s">
        <v>90</v>
      </c>
      <c r="P3659" t="s">
        <v>183</v>
      </c>
      <c r="Q3659" t="s">
        <v>345</v>
      </c>
      <c r="R3659" t="s">
        <v>46</v>
      </c>
      <c r="S3659" t="s">
        <v>89</v>
      </c>
      <c r="T3659" t="s">
        <v>90</v>
      </c>
      <c r="U3659" t="s">
        <v>100</v>
      </c>
      <c r="V3659" t="s">
        <v>102</v>
      </c>
      <c r="W3659" t="s">
        <v>51</v>
      </c>
      <c r="X3659" t="s">
        <v>267</v>
      </c>
      <c r="Y3659" t="s">
        <v>438</v>
      </c>
      <c r="Z3659" t="s">
        <v>56</v>
      </c>
      <c r="AA3659" t="s">
        <v>46</v>
      </c>
      <c r="AB3659" t="s">
        <v>46</v>
      </c>
      <c r="AC3659" t="s">
        <v>272</v>
      </c>
      <c r="AD3659" t="s">
        <v>331</v>
      </c>
      <c r="AE3659" t="s">
        <v>57</v>
      </c>
      <c r="AF3659" t="s">
        <v>85</v>
      </c>
      <c r="AG3659" t="s">
        <v>909</v>
      </c>
      <c r="AH3659" t="s">
        <v>64</v>
      </c>
      <c r="AI3659" t="s">
        <v>101</v>
      </c>
      <c r="AJ3659" t="s">
        <v>4768</v>
      </c>
      <c r="AK3659" t="s">
        <v>58</v>
      </c>
      <c r="AL3659" t="s">
        <v>122</v>
      </c>
      <c r="AM3659" t="s">
        <v>122</v>
      </c>
      <c r="AN3659" t="s">
        <v>327</v>
      </c>
      <c r="AO3659" t="s">
        <v>165</v>
      </c>
    </row>
    <row r="3660" spans="1:41" hidden="1" x14ac:dyDescent="0.25">
      <c r="A3660" t="s">
        <v>15549</v>
      </c>
      <c r="B3660" t="s">
        <v>15550</v>
      </c>
      <c r="C3660" s="1" t="str">
        <f t="shared" si="228"/>
        <v>21:1063</v>
      </c>
      <c r="D3660" s="1" t="str">
        <f t="shared" si="229"/>
        <v>21:0124</v>
      </c>
      <c r="E3660" t="s">
        <v>15551</v>
      </c>
      <c r="F3660" t="s">
        <v>15552</v>
      </c>
      <c r="H3660">
        <v>50.5511616</v>
      </c>
      <c r="I3660">
        <v>-116.8263864</v>
      </c>
      <c r="J3660" s="1" t="str">
        <f t="shared" si="230"/>
        <v>NGR bulk stream sediment</v>
      </c>
      <c r="K3660" s="1" t="str">
        <f t="shared" si="231"/>
        <v>&lt;177 micron (NGR)</v>
      </c>
      <c r="L3660">
        <v>37</v>
      </c>
      <c r="M3660" t="s">
        <v>136</v>
      </c>
      <c r="N3660">
        <v>634</v>
      </c>
      <c r="O3660" t="s">
        <v>300</v>
      </c>
      <c r="P3660" t="s">
        <v>104</v>
      </c>
      <c r="Q3660" t="s">
        <v>386</v>
      </c>
      <c r="R3660" t="s">
        <v>198</v>
      </c>
      <c r="S3660" t="s">
        <v>65</v>
      </c>
      <c r="T3660" t="s">
        <v>80</v>
      </c>
      <c r="U3660" t="s">
        <v>934</v>
      </c>
      <c r="V3660" t="s">
        <v>105</v>
      </c>
      <c r="W3660" t="s">
        <v>227</v>
      </c>
      <c r="X3660" t="s">
        <v>267</v>
      </c>
      <c r="Y3660" t="s">
        <v>431</v>
      </c>
      <c r="Z3660" t="s">
        <v>56</v>
      </c>
      <c r="AA3660" t="s">
        <v>46</v>
      </c>
      <c r="AB3660" t="s">
        <v>149</v>
      </c>
      <c r="AC3660" t="s">
        <v>183</v>
      </c>
      <c r="AD3660" t="s">
        <v>240</v>
      </c>
      <c r="AE3660" t="s">
        <v>57</v>
      </c>
      <c r="AF3660" t="s">
        <v>58</v>
      </c>
      <c r="AG3660" t="s">
        <v>4480</v>
      </c>
      <c r="AH3660" t="s">
        <v>185</v>
      </c>
      <c r="AI3660" t="s">
        <v>81</v>
      </c>
      <c r="AJ3660" t="s">
        <v>573</v>
      </c>
      <c r="AK3660" t="s">
        <v>274</v>
      </c>
      <c r="AL3660" t="s">
        <v>47</v>
      </c>
      <c r="AM3660" t="s">
        <v>122</v>
      </c>
      <c r="AN3660" t="s">
        <v>327</v>
      </c>
      <c r="AO3660" t="s">
        <v>131</v>
      </c>
    </row>
    <row r="3661" spans="1:41" hidden="1" x14ac:dyDescent="0.25">
      <c r="A3661" t="s">
        <v>15553</v>
      </c>
      <c r="B3661" t="s">
        <v>15554</v>
      </c>
      <c r="C3661" s="1" t="str">
        <f t="shared" si="228"/>
        <v>21:1063</v>
      </c>
      <c r="D3661" s="1" t="str">
        <f t="shared" si="229"/>
        <v>21:0124</v>
      </c>
      <c r="E3661" t="s">
        <v>15555</v>
      </c>
      <c r="F3661" t="s">
        <v>15556</v>
      </c>
      <c r="H3661">
        <v>50.517842700000003</v>
      </c>
      <c r="I3661">
        <v>-116.7626583</v>
      </c>
      <c r="J3661" s="1" t="str">
        <f t="shared" si="230"/>
        <v>NGR bulk stream sediment</v>
      </c>
      <c r="K3661" s="1" t="str">
        <f t="shared" si="231"/>
        <v>&lt;177 micron (NGR)</v>
      </c>
      <c r="L3661">
        <v>37</v>
      </c>
      <c r="M3661" t="s">
        <v>157</v>
      </c>
      <c r="N3661">
        <v>635</v>
      </c>
      <c r="O3661" t="s">
        <v>186</v>
      </c>
      <c r="P3661" t="s">
        <v>103</v>
      </c>
      <c r="Q3661" t="s">
        <v>673</v>
      </c>
      <c r="R3661" t="s">
        <v>78</v>
      </c>
      <c r="S3661" t="s">
        <v>146</v>
      </c>
      <c r="T3661" t="s">
        <v>98</v>
      </c>
      <c r="U3661" t="s">
        <v>507</v>
      </c>
      <c r="V3661" t="s">
        <v>103</v>
      </c>
      <c r="W3661" t="s">
        <v>51</v>
      </c>
      <c r="X3661" t="s">
        <v>73</v>
      </c>
      <c r="Y3661" t="s">
        <v>344</v>
      </c>
      <c r="Z3661" t="s">
        <v>56</v>
      </c>
      <c r="AA3661" t="s">
        <v>46</v>
      </c>
      <c r="AB3661" t="s">
        <v>54</v>
      </c>
      <c r="AC3661" t="s">
        <v>120</v>
      </c>
      <c r="AD3661" t="s">
        <v>146</v>
      </c>
      <c r="AE3661" t="s">
        <v>57</v>
      </c>
      <c r="AF3661" t="s">
        <v>108</v>
      </c>
      <c r="AG3661" t="s">
        <v>148</v>
      </c>
      <c r="AH3661" t="s">
        <v>46</v>
      </c>
      <c r="AI3661" t="s">
        <v>87</v>
      </c>
      <c r="AJ3661" t="s">
        <v>209</v>
      </c>
      <c r="AK3661" t="s">
        <v>142</v>
      </c>
      <c r="AL3661" t="s">
        <v>47</v>
      </c>
      <c r="AM3661" t="s">
        <v>47</v>
      </c>
      <c r="AN3661" t="s">
        <v>1121</v>
      </c>
      <c r="AO3661" t="s">
        <v>82</v>
      </c>
    </row>
    <row r="3662" spans="1:41" hidden="1" x14ac:dyDescent="0.25">
      <c r="A3662" t="s">
        <v>15557</v>
      </c>
      <c r="B3662" t="s">
        <v>15558</v>
      </c>
      <c r="C3662" s="1" t="str">
        <f t="shared" si="228"/>
        <v>21:1063</v>
      </c>
      <c r="D3662" s="1" t="str">
        <f t="shared" si="229"/>
        <v>21:0124</v>
      </c>
      <c r="E3662" t="s">
        <v>15559</v>
      </c>
      <c r="F3662" t="s">
        <v>15560</v>
      </c>
      <c r="H3662">
        <v>50.510738000000003</v>
      </c>
      <c r="I3662">
        <v>-116.7491385</v>
      </c>
      <c r="J3662" s="1" t="str">
        <f t="shared" si="230"/>
        <v>NGR bulk stream sediment</v>
      </c>
      <c r="K3662" s="1" t="str">
        <f t="shared" si="231"/>
        <v>&lt;177 micron (NGR)</v>
      </c>
      <c r="L3662">
        <v>37</v>
      </c>
      <c r="M3662" t="s">
        <v>170</v>
      </c>
      <c r="N3662">
        <v>636</v>
      </c>
      <c r="O3662" t="s">
        <v>10818</v>
      </c>
      <c r="P3662" t="s">
        <v>306</v>
      </c>
      <c r="Q3662" t="s">
        <v>533</v>
      </c>
      <c r="R3662" t="s">
        <v>57</v>
      </c>
      <c r="S3662" t="s">
        <v>89</v>
      </c>
      <c r="T3662" t="s">
        <v>197</v>
      </c>
      <c r="U3662" t="s">
        <v>667</v>
      </c>
      <c r="V3662" t="s">
        <v>455</v>
      </c>
      <c r="W3662" t="s">
        <v>319</v>
      </c>
      <c r="X3662" t="s">
        <v>66</v>
      </c>
      <c r="Y3662" t="s">
        <v>431</v>
      </c>
      <c r="Z3662" t="s">
        <v>62</v>
      </c>
      <c r="AA3662" t="s">
        <v>46</v>
      </c>
      <c r="AB3662" t="s">
        <v>46</v>
      </c>
      <c r="AC3662" t="s">
        <v>934</v>
      </c>
      <c r="AD3662" t="s">
        <v>399</v>
      </c>
      <c r="AE3662" t="s">
        <v>110</v>
      </c>
      <c r="AF3662" t="s">
        <v>108</v>
      </c>
      <c r="AG3662" t="s">
        <v>1340</v>
      </c>
      <c r="AH3662" t="s">
        <v>110</v>
      </c>
      <c r="AI3662" t="s">
        <v>63</v>
      </c>
      <c r="AJ3662" t="s">
        <v>1342</v>
      </c>
      <c r="AK3662" t="s">
        <v>366</v>
      </c>
      <c r="AL3662" t="s">
        <v>47</v>
      </c>
      <c r="AM3662" t="s">
        <v>103</v>
      </c>
      <c r="AN3662" t="s">
        <v>765</v>
      </c>
      <c r="AO3662" t="s">
        <v>104</v>
      </c>
    </row>
    <row r="3663" spans="1:41" hidden="1" x14ac:dyDescent="0.25">
      <c r="A3663" t="s">
        <v>15561</v>
      </c>
      <c r="B3663" t="s">
        <v>15562</v>
      </c>
      <c r="C3663" s="1" t="str">
        <f t="shared" si="228"/>
        <v>21:1063</v>
      </c>
      <c r="D3663" s="1" t="str">
        <f t="shared" si="229"/>
        <v>21:0124</v>
      </c>
      <c r="E3663" t="s">
        <v>15563</v>
      </c>
      <c r="F3663" t="s">
        <v>15564</v>
      </c>
      <c r="H3663">
        <v>50.493073600000002</v>
      </c>
      <c r="I3663">
        <v>-116.7572832</v>
      </c>
      <c r="J3663" s="1" t="str">
        <f t="shared" si="230"/>
        <v>NGR bulk stream sediment</v>
      </c>
      <c r="K3663" s="1" t="str">
        <f t="shared" si="231"/>
        <v>&lt;177 micron (NGR)</v>
      </c>
      <c r="L3663">
        <v>37</v>
      </c>
      <c r="M3663" t="s">
        <v>180</v>
      </c>
      <c r="N3663">
        <v>637</v>
      </c>
      <c r="O3663" t="s">
        <v>82</v>
      </c>
      <c r="P3663" t="s">
        <v>73</v>
      </c>
      <c r="Q3663" t="s">
        <v>313</v>
      </c>
      <c r="R3663" t="s">
        <v>72</v>
      </c>
      <c r="S3663" t="s">
        <v>431</v>
      </c>
      <c r="T3663" t="s">
        <v>225</v>
      </c>
      <c r="U3663" t="s">
        <v>344</v>
      </c>
      <c r="V3663" t="s">
        <v>164</v>
      </c>
      <c r="W3663" t="s">
        <v>270</v>
      </c>
      <c r="X3663" t="s">
        <v>55</v>
      </c>
      <c r="Y3663" t="s">
        <v>184</v>
      </c>
      <c r="Z3663" t="s">
        <v>56</v>
      </c>
      <c r="AA3663" t="s">
        <v>46</v>
      </c>
      <c r="AB3663" t="s">
        <v>149</v>
      </c>
      <c r="AC3663" t="s">
        <v>290</v>
      </c>
      <c r="AD3663" t="s">
        <v>829</v>
      </c>
      <c r="AE3663" t="s">
        <v>84</v>
      </c>
      <c r="AF3663" t="s">
        <v>55</v>
      </c>
      <c r="AG3663" t="s">
        <v>609</v>
      </c>
      <c r="AH3663" t="s">
        <v>87</v>
      </c>
      <c r="AI3663" t="s">
        <v>64</v>
      </c>
      <c r="AJ3663" t="s">
        <v>1347</v>
      </c>
      <c r="AK3663" t="s">
        <v>96</v>
      </c>
      <c r="AL3663" t="s">
        <v>47</v>
      </c>
      <c r="AM3663" t="s">
        <v>122</v>
      </c>
      <c r="AN3663" t="s">
        <v>152</v>
      </c>
      <c r="AO3663" t="s">
        <v>90</v>
      </c>
    </row>
    <row r="3664" spans="1:41" hidden="1" x14ac:dyDescent="0.25">
      <c r="A3664" t="s">
        <v>15565</v>
      </c>
      <c r="B3664" t="s">
        <v>15566</v>
      </c>
      <c r="C3664" s="1" t="str">
        <f t="shared" si="228"/>
        <v>21:1063</v>
      </c>
      <c r="D3664" s="1" t="str">
        <f t="shared" si="229"/>
        <v>21:0124</v>
      </c>
      <c r="E3664" t="s">
        <v>15567</v>
      </c>
      <c r="F3664" t="s">
        <v>15568</v>
      </c>
      <c r="H3664">
        <v>50.492178299999999</v>
      </c>
      <c r="I3664">
        <v>-116.75039289999999</v>
      </c>
      <c r="J3664" s="1" t="str">
        <f t="shared" si="230"/>
        <v>NGR bulk stream sediment</v>
      </c>
      <c r="K3664" s="1" t="str">
        <f t="shared" si="231"/>
        <v>&lt;177 micron (NGR)</v>
      </c>
      <c r="L3664">
        <v>37</v>
      </c>
      <c r="M3664" t="s">
        <v>195</v>
      </c>
      <c r="N3664">
        <v>638</v>
      </c>
      <c r="O3664" t="s">
        <v>15569</v>
      </c>
      <c r="P3664" t="s">
        <v>73</v>
      </c>
      <c r="Q3664" t="s">
        <v>196</v>
      </c>
      <c r="R3664" t="s">
        <v>53</v>
      </c>
      <c r="S3664" t="s">
        <v>438</v>
      </c>
      <c r="T3664" t="s">
        <v>90</v>
      </c>
      <c r="U3664" t="s">
        <v>144</v>
      </c>
      <c r="V3664" t="s">
        <v>102</v>
      </c>
      <c r="W3664" t="s">
        <v>123</v>
      </c>
      <c r="X3664" t="s">
        <v>73</v>
      </c>
      <c r="Y3664" t="s">
        <v>291</v>
      </c>
      <c r="Z3664" t="s">
        <v>56</v>
      </c>
      <c r="AA3664" t="s">
        <v>46</v>
      </c>
      <c r="AB3664" t="s">
        <v>53</v>
      </c>
      <c r="AC3664" t="s">
        <v>75</v>
      </c>
      <c r="AD3664" t="s">
        <v>291</v>
      </c>
      <c r="AE3664" t="s">
        <v>198</v>
      </c>
      <c r="AF3664" t="s">
        <v>55</v>
      </c>
      <c r="AG3664" t="s">
        <v>1425</v>
      </c>
      <c r="AH3664" t="s">
        <v>46</v>
      </c>
      <c r="AI3664" t="s">
        <v>185</v>
      </c>
      <c r="AJ3664" t="s">
        <v>50</v>
      </c>
      <c r="AK3664" t="s">
        <v>228</v>
      </c>
      <c r="AL3664" t="s">
        <v>47</v>
      </c>
      <c r="AM3664" t="s">
        <v>47</v>
      </c>
      <c r="AN3664" t="s">
        <v>89</v>
      </c>
      <c r="AO3664" t="s">
        <v>141</v>
      </c>
    </row>
    <row r="3665" spans="1:41" hidden="1" x14ac:dyDescent="0.25">
      <c r="A3665" t="s">
        <v>15570</v>
      </c>
      <c r="B3665" t="s">
        <v>15571</v>
      </c>
      <c r="C3665" s="1" t="str">
        <f t="shared" si="228"/>
        <v>21:1063</v>
      </c>
      <c r="D3665" s="1" t="str">
        <f t="shared" si="229"/>
        <v>21:0124</v>
      </c>
      <c r="E3665" t="s">
        <v>15572</v>
      </c>
      <c r="F3665" t="s">
        <v>15573</v>
      </c>
      <c r="H3665">
        <v>50.551249599999998</v>
      </c>
      <c r="I3665">
        <v>-116.18383009999999</v>
      </c>
      <c r="J3665" s="1" t="str">
        <f t="shared" si="230"/>
        <v>NGR bulk stream sediment</v>
      </c>
      <c r="K3665" s="1" t="str">
        <f t="shared" si="231"/>
        <v>&lt;177 micron (NGR)</v>
      </c>
      <c r="L3665">
        <v>37</v>
      </c>
      <c r="M3665" t="s">
        <v>205</v>
      </c>
      <c r="N3665">
        <v>639</v>
      </c>
      <c r="O3665" t="s">
        <v>76</v>
      </c>
      <c r="P3665" t="s">
        <v>47</v>
      </c>
      <c r="Q3665" t="s">
        <v>2563</v>
      </c>
      <c r="R3665" t="s">
        <v>161</v>
      </c>
      <c r="S3665" t="s">
        <v>146</v>
      </c>
      <c r="T3665" t="s">
        <v>50</v>
      </c>
      <c r="U3665" t="s">
        <v>344</v>
      </c>
      <c r="V3665" t="s">
        <v>412</v>
      </c>
      <c r="W3665" t="s">
        <v>164</v>
      </c>
      <c r="X3665" t="s">
        <v>73</v>
      </c>
      <c r="Y3665" t="s">
        <v>83</v>
      </c>
      <c r="Z3665" t="s">
        <v>56</v>
      </c>
      <c r="AA3665" t="s">
        <v>46</v>
      </c>
      <c r="AB3665" t="s">
        <v>62</v>
      </c>
      <c r="AC3665" t="s">
        <v>90</v>
      </c>
      <c r="AD3665" t="s">
        <v>438</v>
      </c>
      <c r="AE3665" t="s">
        <v>437</v>
      </c>
      <c r="AF3665" t="s">
        <v>108</v>
      </c>
      <c r="AG3665" t="s">
        <v>307</v>
      </c>
      <c r="AH3665" t="s">
        <v>174</v>
      </c>
      <c r="AI3665" t="s">
        <v>185</v>
      </c>
      <c r="AJ3665" t="s">
        <v>209</v>
      </c>
      <c r="AK3665" t="s">
        <v>142</v>
      </c>
      <c r="AL3665" t="s">
        <v>47</v>
      </c>
      <c r="AM3665" t="s">
        <v>122</v>
      </c>
      <c r="AN3665" t="s">
        <v>65</v>
      </c>
      <c r="AO3665" t="s">
        <v>217</v>
      </c>
    </row>
    <row r="3666" spans="1:41" hidden="1" x14ac:dyDescent="0.25">
      <c r="A3666" t="s">
        <v>15574</v>
      </c>
      <c r="B3666" t="s">
        <v>15575</v>
      </c>
      <c r="C3666" s="1" t="str">
        <f t="shared" si="228"/>
        <v>21:1063</v>
      </c>
      <c r="D3666" s="1" t="str">
        <f t="shared" si="229"/>
        <v>21:0124</v>
      </c>
      <c r="E3666" t="s">
        <v>15576</v>
      </c>
      <c r="F3666" t="s">
        <v>15577</v>
      </c>
      <c r="H3666">
        <v>50.579726299999997</v>
      </c>
      <c r="I3666">
        <v>-116.438411</v>
      </c>
      <c r="J3666" s="1" t="str">
        <f t="shared" si="230"/>
        <v>NGR bulk stream sediment</v>
      </c>
      <c r="K3666" s="1" t="str">
        <f t="shared" si="231"/>
        <v>&lt;177 micron (NGR)</v>
      </c>
      <c r="L3666">
        <v>37</v>
      </c>
      <c r="M3666" t="s">
        <v>214</v>
      </c>
      <c r="N3666">
        <v>640</v>
      </c>
      <c r="O3666" t="s">
        <v>55</v>
      </c>
      <c r="P3666" t="s">
        <v>76</v>
      </c>
      <c r="Q3666" t="s">
        <v>184</v>
      </c>
      <c r="R3666" t="s">
        <v>124</v>
      </c>
      <c r="S3666" t="s">
        <v>184</v>
      </c>
      <c r="T3666" t="s">
        <v>137</v>
      </c>
      <c r="U3666" t="s">
        <v>51</v>
      </c>
      <c r="V3666" t="s">
        <v>127</v>
      </c>
      <c r="W3666" t="s">
        <v>81</v>
      </c>
      <c r="X3666" t="s">
        <v>85</v>
      </c>
      <c r="Y3666" t="s">
        <v>184</v>
      </c>
      <c r="Z3666" t="s">
        <v>56</v>
      </c>
      <c r="AA3666" t="s">
        <v>330</v>
      </c>
      <c r="AB3666" t="s">
        <v>235</v>
      </c>
      <c r="AC3666" t="s">
        <v>58</v>
      </c>
      <c r="AD3666" t="s">
        <v>391</v>
      </c>
      <c r="AE3666" t="s">
        <v>110</v>
      </c>
      <c r="AF3666" t="s">
        <v>158</v>
      </c>
      <c r="AG3666" t="s">
        <v>161</v>
      </c>
      <c r="AH3666" t="s">
        <v>55</v>
      </c>
      <c r="AI3666" t="s">
        <v>87</v>
      </c>
      <c r="AJ3666" t="s">
        <v>15578</v>
      </c>
      <c r="AK3666" t="s">
        <v>15579</v>
      </c>
      <c r="AL3666" t="s">
        <v>50</v>
      </c>
      <c r="AM3666" t="s">
        <v>47</v>
      </c>
      <c r="AN3666" t="s">
        <v>65</v>
      </c>
      <c r="AO3666" t="s">
        <v>55</v>
      </c>
    </row>
    <row r="3667" spans="1:41" hidden="1" x14ac:dyDescent="0.25">
      <c r="A3667" t="s">
        <v>15580</v>
      </c>
      <c r="B3667" t="s">
        <v>15581</v>
      </c>
      <c r="C3667" s="1" t="str">
        <f t="shared" ref="C3667:C3730" si="232">HYPERLINK("http://geochem.nrcan.gc.ca/cdogs/content/bdl/bdl211063_e.htm", "21:1063")</f>
        <v>21:1063</v>
      </c>
      <c r="D3667" s="1" t="str">
        <f t="shared" ref="D3667:D3730" si="233">HYPERLINK("http://geochem.nrcan.gc.ca/cdogs/content/svy/svy210124_e.htm", "21:0124")</f>
        <v>21:0124</v>
      </c>
      <c r="E3667" t="s">
        <v>15582</v>
      </c>
      <c r="F3667" t="s">
        <v>15583</v>
      </c>
      <c r="H3667">
        <v>50.568790900000003</v>
      </c>
      <c r="I3667">
        <v>-116.5030367</v>
      </c>
      <c r="J3667" s="1" t="str">
        <f t="shared" si="230"/>
        <v>NGR bulk stream sediment</v>
      </c>
      <c r="K3667" s="1" t="str">
        <f t="shared" si="231"/>
        <v>&lt;177 micron (NGR)</v>
      </c>
      <c r="L3667">
        <v>37</v>
      </c>
      <c r="M3667" t="s">
        <v>223</v>
      </c>
      <c r="N3667">
        <v>641</v>
      </c>
      <c r="O3667" t="s">
        <v>88</v>
      </c>
      <c r="P3667" t="s">
        <v>76</v>
      </c>
      <c r="Q3667" t="s">
        <v>425</v>
      </c>
      <c r="R3667" t="s">
        <v>145</v>
      </c>
      <c r="S3667" t="s">
        <v>695</v>
      </c>
      <c r="T3667" t="s">
        <v>137</v>
      </c>
      <c r="U3667" t="s">
        <v>131</v>
      </c>
      <c r="V3667" t="s">
        <v>50</v>
      </c>
      <c r="W3667" t="s">
        <v>173</v>
      </c>
      <c r="X3667" t="s">
        <v>209</v>
      </c>
      <c r="Y3667" t="s">
        <v>431</v>
      </c>
      <c r="Z3667" t="s">
        <v>56</v>
      </c>
      <c r="AA3667" t="s">
        <v>73</v>
      </c>
      <c r="AB3667" t="s">
        <v>64</v>
      </c>
      <c r="AC3667" t="s">
        <v>58</v>
      </c>
      <c r="AD3667" t="s">
        <v>463</v>
      </c>
      <c r="AE3667" t="s">
        <v>62</v>
      </c>
      <c r="AF3667" t="s">
        <v>366</v>
      </c>
      <c r="AG3667" t="s">
        <v>2438</v>
      </c>
      <c r="AH3667" t="s">
        <v>267</v>
      </c>
      <c r="AI3667" t="s">
        <v>101</v>
      </c>
      <c r="AJ3667" t="s">
        <v>13221</v>
      </c>
      <c r="AK3667" t="s">
        <v>15584</v>
      </c>
      <c r="AL3667" t="s">
        <v>66</v>
      </c>
      <c r="AM3667" t="s">
        <v>47</v>
      </c>
      <c r="AN3667" t="s">
        <v>1157</v>
      </c>
      <c r="AO3667" t="s">
        <v>52</v>
      </c>
    </row>
    <row r="3668" spans="1:41" hidden="1" x14ac:dyDescent="0.25">
      <c r="A3668" t="s">
        <v>15585</v>
      </c>
      <c r="B3668" t="s">
        <v>15586</v>
      </c>
      <c r="C3668" s="1" t="str">
        <f t="shared" si="232"/>
        <v>21:1063</v>
      </c>
      <c r="D3668" s="1" t="str">
        <f t="shared" si="233"/>
        <v>21:0124</v>
      </c>
      <c r="E3668" t="s">
        <v>15587</v>
      </c>
      <c r="F3668" t="s">
        <v>15588</v>
      </c>
      <c r="H3668">
        <v>50.576181400000003</v>
      </c>
      <c r="I3668">
        <v>-116.5210158</v>
      </c>
      <c r="J3668" s="1" t="str">
        <f t="shared" si="230"/>
        <v>NGR bulk stream sediment</v>
      </c>
      <c r="K3668" s="1" t="str">
        <f t="shared" si="231"/>
        <v>&lt;177 micron (NGR)</v>
      </c>
      <c r="L3668">
        <v>37</v>
      </c>
      <c r="M3668" t="s">
        <v>233</v>
      </c>
      <c r="N3668">
        <v>642</v>
      </c>
      <c r="O3668" t="s">
        <v>228</v>
      </c>
      <c r="P3668" t="s">
        <v>52</v>
      </c>
      <c r="Q3668" t="s">
        <v>184</v>
      </c>
      <c r="R3668" t="s">
        <v>269</v>
      </c>
      <c r="S3668" t="s">
        <v>207</v>
      </c>
      <c r="T3668" t="s">
        <v>51</v>
      </c>
      <c r="U3668" t="s">
        <v>342</v>
      </c>
      <c r="V3668" t="s">
        <v>76</v>
      </c>
      <c r="W3668" t="s">
        <v>46</v>
      </c>
      <c r="X3668" t="s">
        <v>137</v>
      </c>
      <c r="Y3668" t="s">
        <v>226</v>
      </c>
      <c r="Z3668" t="s">
        <v>56</v>
      </c>
      <c r="AA3668" t="s">
        <v>46</v>
      </c>
      <c r="AB3668" t="s">
        <v>64</v>
      </c>
      <c r="AC3668" t="s">
        <v>58</v>
      </c>
      <c r="AD3668" t="s">
        <v>65</v>
      </c>
      <c r="AE3668" t="s">
        <v>84</v>
      </c>
      <c r="AF3668" t="s">
        <v>129</v>
      </c>
      <c r="AG3668" t="s">
        <v>164</v>
      </c>
      <c r="AH3668" t="s">
        <v>330</v>
      </c>
      <c r="AI3668" t="s">
        <v>110</v>
      </c>
      <c r="AJ3668" t="s">
        <v>3426</v>
      </c>
      <c r="AK3668" t="s">
        <v>15589</v>
      </c>
      <c r="AL3668" t="s">
        <v>59</v>
      </c>
      <c r="AM3668" t="s">
        <v>47</v>
      </c>
      <c r="AN3668" t="s">
        <v>65</v>
      </c>
      <c r="AO3668" t="s">
        <v>47</v>
      </c>
    </row>
    <row r="3669" spans="1:41" hidden="1" x14ac:dyDescent="0.25">
      <c r="A3669" t="s">
        <v>15590</v>
      </c>
      <c r="B3669" t="s">
        <v>15591</v>
      </c>
      <c r="C3669" s="1" t="str">
        <f t="shared" si="232"/>
        <v>21:1063</v>
      </c>
      <c r="D3669" s="1" t="str">
        <f t="shared" si="233"/>
        <v>21:0124</v>
      </c>
      <c r="E3669" t="s">
        <v>15592</v>
      </c>
      <c r="F3669" t="s">
        <v>15593</v>
      </c>
      <c r="H3669">
        <v>50.560572700000002</v>
      </c>
      <c r="I3669">
        <v>-116.5627496</v>
      </c>
      <c r="J3669" s="1" t="str">
        <f t="shared" si="230"/>
        <v>NGR bulk stream sediment</v>
      </c>
      <c r="K3669" s="1" t="str">
        <f t="shared" si="231"/>
        <v>&lt;177 micron (NGR)</v>
      </c>
      <c r="L3669">
        <v>37</v>
      </c>
      <c r="M3669" t="s">
        <v>248</v>
      </c>
      <c r="N3669">
        <v>643</v>
      </c>
      <c r="O3669" t="s">
        <v>15594</v>
      </c>
      <c r="P3669" t="s">
        <v>47</v>
      </c>
      <c r="Q3669" t="s">
        <v>793</v>
      </c>
      <c r="R3669" t="s">
        <v>271</v>
      </c>
      <c r="S3669" t="s">
        <v>131</v>
      </c>
      <c r="T3669" t="s">
        <v>55</v>
      </c>
      <c r="U3669" t="s">
        <v>269</v>
      </c>
      <c r="V3669" t="s">
        <v>200</v>
      </c>
      <c r="W3669" t="s">
        <v>79</v>
      </c>
      <c r="X3669" t="s">
        <v>47</v>
      </c>
      <c r="Y3669" t="s">
        <v>82</v>
      </c>
      <c r="Z3669" t="s">
        <v>56</v>
      </c>
      <c r="AA3669" t="s">
        <v>46</v>
      </c>
      <c r="AB3669" t="s">
        <v>56</v>
      </c>
      <c r="AC3669" t="s">
        <v>58</v>
      </c>
      <c r="AD3669" t="s">
        <v>165</v>
      </c>
      <c r="AE3669" t="s">
        <v>63</v>
      </c>
      <c r="AF3669" t="s">
        <v>591</v>
      </c>
      <c r="AG3669" t="s">
        <v>103</v>
      </c>
      <c r="AH3669" t="s">
        <v>62</v>
      </c>
      <c r="AI3669" t="s">
        <v>57</v>
      </c>
      <c r="AJ3669" t="s">
        <v>412</v>
      </c>
      <c r="AK3669" t="s">
        <v>235</v>
      </c>
      <c r="AL3669" t="s">
        <v>58</v>
      </c>
      <c r="AM3669" t="s">
        <v>47</v>
      </c>
      <c r="AN3669" t="s">
        <v>65</v>
      </c>
      <c r="AO3669" t="s">
        <v>66</v>
      </c>
    </row>
    <row r="3670" spans="1:41" hidden="1" x14ac:dyDescent="0.25">
      <c r="A3670" t="s">
        <v>15595</v>
      </c>
      <c r="B3670" t="s">
        <v>15596</v>
      </c>
      <c r="C3670" s="1" t="str">
        <f t="shared" si="232"/>
        <v>21:1063</v>
      </c>
      <c r="D3670" s="1" t="str">
        <f t="shared" si="233"/>
        <v>21:0124</v>
      </c>
      <c r="E3670" t="s">
        <v>15597</v>
      </c>
      <c r="F3670" t="s">
        <v>15598</v>
      </c>
      <c r="H3670">
        <v>50.578261300000001</v>
      </c>
      <c r="I3670">
        <v>-116.6003814</v>
      </c>
      <c r="J3670" s="1" t="str">
        <f t="shared" si="230"/>
        <v>NGR bulk stream sediment</v>
      </c>
      <c r="K3670" s="1" t="str">
        <f t="shared" si="231"/>
        <v>&lt;177 micron (NGR)</v>
      </c>
      <c r="L3670">
        <v>37</v>
      </c>
      <c r="M3670" t="s">
        <v>256</v>
      </c>
      <c r="N3670">
        <v>644</v>
      </c>
      <c r="O3670" t="s">
        <v>306</v>
      </c>
      <c r="P3670" t="s">
        <v>122</v>
      </c>
      <c r="Q3670" t="s">
        <v>915</v>
      </c>
      <c r="R3670" t="s">
        <v>62</v>
      </c>
      <c r="S3670" t="s">
        <v>65</v>
      </c>
      <c r="T3670" t="s">
        <v>49</v>
      </c>
      <c r="U3670" t="s">
        <v>344</v>
      </c>
      <c r="V3670" t="s">
        <v>139</v>
      </c>
      <c r="W3670" t="s">
        <v>336</v>
      </c>
      <c r="X3670" t="s">
        <v>330</v>
      </c>
      <c r="Y3670" t="s">
        <v>438</v>
      </c>
      <c r="Z3670" t="s">
        <v>199</v>
      </c>
      <c r="AA3670" t="s">
        <v>46</v>
      </c>
      <c r="AB3670" t="s">
        <v>46</v>
      </c>
      <c r="AC3670" t="s">
        <v>190</v>
      </c>
      <c r="AD3670" t="s">
        <v>241</v>
      </c>
      <c r="AE3670" t="s">
        <v>198</v>
      </c>
      <c r="AF3670" t="s">
        <v>55</v>
      </c>
      <c r="AG3670" t="s">
        <v>2186</v>
      </c>
      <c r="AH3670" t="s">
        <v>46</v>
      </c>
      <c r="AI3670" t="s">
        <v>125</v>
      </c>
      <c r="AJ3670" t="s">
        <v>888</v>
      </c>
      <c r="AK3670" t="s">
        <v>51</v>
      </c>
      <c r="AL3670" t="s">
        <v>47</v>
      </c>
      <c r="AM3670" t="s">
        <v>103</v>
      </c>
      <c r="AN3670" t="s">
        <v>807</v>
      </c>
      <c r="AO3670" t="s">
        <v>131</v>
      </c>
    </row>
    <row r="3671" spans="1:41" hidden="1" x14ac:dyDescent="0.25">
      <c r="A3671" t="s">
        <v>15599</v>
      </c>
      <c r="B3671" t="s">
        <v>15600</v>
      </c>
      <c r="C3671" s="1" t="str">
        <f t="shared" si="232"/>
        <v>21:1063</v>
      </c>
      <c r="D3671" s="1" t="str">
        <f t="shared" si="233"/>
        <v>21:0124</v>
      </c>
      <c r="E3671" t="s">
        <v>15601</v>
      </c>
      <c r="F3671" t="s">
        <v>15602</v>
      </c>
      <c r="H3671">
        <v>50.580657700000003</v>
      </c>
      <c r="I3671">
        <v>-116.60725549999999</v>
      </c>
      <c r="J3671" s="1" t="str">
        <f t="shared" si="230"/>
        <v>NGR bulk stream sediment</v>
      </c>
      <c r="K3671" s="1" t="str">
        <f t="shared" si="231"/>
        <v>&lt;177 micron (NGR)</v>
      </c>
      <c r="L3671">
        <v>37</v>
      </c>
      <c r="M3671" t="s">
        <v>265</v>
      </c>
      <c r="N3671">
        <v>645</v>
      </c>
      <c r="O3671" t="s">
        <v>146</v>
      </c>
      <c r="P3671" t="s">
        <v>127</v>
      </c>
      <c r="Q3671" t="s">
        <v>65</v>
      </c>
      <c r="R3671" t="s">
        <v>62</v>
      </c>
      <c r="S3671" t="s">
        <v>171</v>
      </c>
      <c r="T3671" t="s">
        <v>83</v>
      </c>
      <c r="U3671" t="s">
        <v>107</v>
      </c>
      <c r="V3671" t="s">
        <v>81</v>
      </c>
      <c r="W3671" t="s">
        <v>359</v>
      </c>
      <c r="X3671" t="s">
        <v>55</v>
      </c>
      <c r="Y3671" t="s">
        <v>391</v>
      </c>
      <c r="Z3671" t="s">
        <v>84</v>
      </c>
      <c r="AA3671" t="s">
        <v>46</v>
      </c>
      <c r="AB3671" t="s">
        <v>53</v>
      </c>
      <c r="AC3671" t="s">
        <v>100</v>
      </c>
      <c r="AD3671" t="s">
        <v>272</v>
      </c>
      <c r="AE3671" t="s">
        <v>54</v>
      </c>
      <c r="AF3671" t="s">
        <v>330</v>
      </c>
      <c r="AG3671" t="s">
        <v>627</v>
      </c>
      <c r="AH3671" t="s">
        <v>54</v>
      </c>
      <c r="AI3671" t="s">
        <v>161</v>
      </c>
      <c r="AJ3671" t="s">
        <v>3288</v>
      </c>
      <c r="AK3671" t="s">
        <v>51</v>
      </c>
      <c r="AL3671" t="s">
        <v>103</v>
      </c>
      <c r="AM3671" t="s">
        <v>103</v>
      </c>
      <c r="AN3671" t="s">
        <v>1069</v>
      </c>
      <c r="AO3671" t="s">
        <v>108</v>
      </c>
    </row>
    <row r="3672" spans="1:41" hidden="1" x14ac:dyDescent="0.25">
      <c r="A3672" t="s">
        <v>15603</v>
      </c>
      <c r="B3672" t="s">
        <v>15604</v>
      </c>
      <c r="C3672" s="1" t="str">
        <f t="shared" si="232"/>
        <v>21:1063</v>
      </c>
      <c r="D3672" s="1" t="str">
        <f t="shared" si="233"/>
        <v>21:0124</v>
      </c>
      <c r="E3672" t="s">
        <v>15605</v>
      </c>
      <c r="F3672" t="s">
        <v>15606</v>
      </c>
      <c r="H3672">
        <v>50.577571499999998</v>
      </c>
      <c r="I3672">
        <v>-116.63198439999999</v>
      </c>
      <c r="J3672" s="1" t="str">
        <f t="shared" si="230"/>
        <v>NGR bulk stream sediment</v>
      </c>
      <c r="K3672" s="1" t="str">
        <f t="shared" si="231"/>
        <v>&lt;177 micron (NGR)</v>
      </c>
      <c r="L3672">
        <v>38</v>
      </c>
      <c r="M3672" t="s">
        <v>45</v>
      </c>
      <c r="N3672">
        <v>646</v>
      </c>
      <c r="O3672" t="s">
        <v>127</v>
      </c>
      <c r="P3672" t="s">
        <v>122</v>
      </c>
      <c r="Q3672" t="s">
        <v>318</v>
      </c>
      <c r="R3672" t="s">
        <v>330</v>
      </c>
      <c r="S3672" t="s">
        <v>284</v>
      </c>
      <c r="T3672" t="s">
        <v>217</v>
      </c>
      <c r="U3672" t="s">
        <v>251</v>
      </c>
      <c r="V3672" t="s">
        <v>206</v>
      </c>
      <c r="W3672" t="s">
        <v>228</v>
      </c>
      <c r="X3672" t="s">
        <v>127</v>
      </c>
      <c r="Y3672" t="s">
        <v>207</v>
      </c>
      <c r="Z3672" t="s">
        <v>56</v>
      </c>
      <c r="AA3672" t="s">
        <v>46</v>
      </c>
      <c r="AB3672" t="s">
        <v>54</v>
      </c>
      <c r="AC3672" t="s">
        <v>131</v>
      </c>
      <c r="AD3672" t="s">
        <v>184</v>
      </c>
      <c r="AE3672" t="s">
        <v>62</v>
      </c>
      <c r="AF3672" t="s">
        <v>85</v>
      </c>
      <c r="AG3672" t="s">
        <v>766</v>
      </c>
      <c r="AH3672" t="s">
        <v>174</v>
      </c>
      <c r="AI3672" t="s">
        <v>139</v>
      </c>
      <c r="AJ3672" t="s">
        <v>2274</v>
      </c>
      <c r="AK3672" t="s">
        <v>274</v>
      </c>
      <c r="AL3672" t="s">
        <v>47</v>
      </c>
      <c r="AM3672" t="s">
        <v>122</v>
      </c>
      <c r="AN3672" t="s">
        <v>1780</v>
      </c>
      <c r="AO3672" t="s">
        <v>108</v>
      </c>
    </row>
    <row r="3673" spans="1:41" hidden="1" x14ac:dyDescent="0.25">
      <c r="A3673" t="s">
        <v>15607</v>
      </c>
      <c r="B3673" t="s">
        <v>15608</v>
      </c>
      <c r="C3673" s="1" t="str">
        <f t="shared" si="232"/>
        <v>21:1063</v>
      </c>
      <c r="D3673" s="1" t="str">
        <f t="shared" si="233"/>
        <v>21:0124</v>
      </c>
      <c r="E3673" t="s">
        <v>15609</v>
      </c>
      <c r="F3673" t="s">
        <v>15610</v>
      </c>
      <c r="H3673">
        <v>50.572800600000001</v>
      </c>
      <c r="I3673">
        <v>-116.6361871</v>
      </c>
      <c r="J3673" s="1" t="str">
        <f t="shared" si="230"/>
        <v>NGR bulk stream sediment</v>
      </c>
      <c r="K3673" s="1" t="str">
        <f t="shared" si="231"/>
        <v>&lt;177 micron (NGR)</v>
      </c>
      <c r="L3673">
        <v>38</v>
      </c>
      <c r="M3673" t="s">
        <v>71</v>
      </c>
      <c r="N3673">
        <v>647</v>
      </c>
      <c r="O3673" t="s">
        <v>469</v>
      </c>
      <c r="P3673" t="s">
        <v>137</v>
      </c>
      <c r="Q3673" t="s">
        <v>508</v>
      </c>
      <c r="R3673" t="s">
        <v>62</v>
      </c>
      <c r="S3673" t="s">
        <v>543</v>
      </c>
      <c r="T3673" t="s">
        <v>112</v>
      </c>
      <c r="U3673" t="s">
        <v>328</v>
      </c>
      <c r="V3673" t="s">
        <v>161</v>
      </c>
      <c r="W3673" t="s">
        <v>111</v>
      </c>
      <c r="X3673" t="s">
        <v>55</v>
      </c>
      <c r="Y3673" t="s">
        <v>207</v>
      </c>
      <c r="Z3673" t="s">
        <v>199</v>
      </c>
      <c r="AA3673" t="s">
        <v>46</v>
      </c>
      <c r="AB3673" t="s">
        <v>54</v>
      </c>
      <c r="AC3673" t="s">
        <v>75</v>
      </c>
      <c r="AD3673" t="s">
        <v>144</v>
      </c>
      <c r="AE3673" t="s">
        <v>198</v>
      </c>
      <c r="AF3673" t="s">
        <v>58</v>
      </c>
      <c r="AG3673" t="s">
        <v>842</v>
      </c>
      <c r="AH3673" t="s">
        <v>54</v>
      </c>
      <c r="AI3673" t="s">
        <v>78</v>
      </c>
      <c r="AJ3673" t="s">
        <v>2109</v>
      </c>
      <c r="AK3673" t="s">
        <v>412</v>
      </c>
      <c r="AL3673" t="s">
        <v>47</v>
      </c>
      <c r="AM3673" t="s">
        <v>103</v>
      </c>
      <c r="AN3673" t="s">
        <v>1157</v>
      </c>
      <c r="AO3673" t="s">
        <v>104</v>
      </c>
    </row>
    <row r="3674" spans="1:41" hidden="1" x14ac:dyDescent="0.25">
      <c r="A3674" t="s">
        <v>15611</v>
      </c>
      <c r="B3674" t="s">
        <v>15612</v>
      </c>
      <c r="C3674" s="1" t="str">
        <f t="shared" si="232"/>
        <v>21:1063</v>
      </c>
      <c r="D3674" s="1" t="str">
        <f t="shared" si="233"/>
        <v>21:0124</v>
      </c>
      <c r="E3674" t="s">
        <v>15613</v>
      </c>
      <c r="F3674" t="s">
        <v>15614</v>
      </c>
      <c r="H3674">
        <v>50.549002899999998</v>
      </c>
      <c r="I3674">
        <v>-116.6470818</v>
      </c>
      <c r="J3674" s="1" t="str">
        <f t="shared" si="230"/>
        <v>NGR bulk stream sediment</v>
      </c>
      <c r="K3674" s="1" t="str">
        <f t="shared" si="231"/>
        <v>&lt;177 micron (NGR)</v>
      </c>
      <c r="L3674">
        <v>38</v>
      </c>
      <c r="M3674" t="s">
        <v>280</v>
      </c>
      <c r="N3674">
        <v>648</v>
      </c>
      <c r="O3674" t="s">
        <v>112</v>
      </c>
      <c r="P3674" t="s">
        <v>122</v>
      </c>
      <c r="Q3674" t="s">
        <v>695</v>
      </c>
      <c r="R3674" t="s">
        <v>62</v>
      </c>
      <c r="S3674" t="s">
        <v>207</v>
      </c>
      <c r="T3674" t="s">
        <v>49</v>
      </c>
      <c r="U3674" t="s">
        <v>258</v>
      </c>
      <c r="V3674" t="s">
        <v>101</v>
      </c>
      <c r="W3674" t="s">
        <v>437</v>
      </c>
      <c r="X3674" t="s">
        <v>330</v>
      </c>
      <c r="Y3674" t="s">
        <v>146</v>
      </c>
      <c r="Z3674" t="s">
        <v>56</v>
      </c>
      <c r="AA3674" t="s">
        <v>46</v>
      </c>
      <c r="AB3674" t="s">
        <v>57</v>
      </c>
      <c r="AC3674" t="s">
        <v>83</v>
      </c>
      <c r="AD3674" t="s">
        <v>290</v>
      </c>
      <c r="AE3674" t="s">
        <v>198</v>
      </c>
      <c r="AF3674" t="s">
        <v>365</v>
      </c>
      <c r="AG3674" t="s">
        <v>632</v>
      </c>
      <c r="AH3674" t="s">
        <v>54</v>
      </c>
      <c r="AI3674" t="s">
        <v>125</v>
      </c>
      <c r="AJ3674" t="s">
        <v>1347</v>
      </c>
      <c r="AK3674" t="s">
        <v>86</v>
      </c>
      <c r="AL3674" t="s">
        <v>47</v>
      </c>
      <c r="AM3674" t="s">
        <v>122</v>
      </c>
      <c r="AN3674" t="s">
        <v>322</v>
      </c>
      <c r="AO3674" t="s">
        <v>112</v>
      </c>
    </row>
    <row r="3675" spans="1:41" hidden="1" x14ac:dyDescent="0.25">
      <c r="A3675" t="s">
        <v>15615</v>
      </c>
      <c r="B3675" t="s">
        <v>15616</v>
      </c>
      <c r="C3675" s="1" t="str">
        <f t="shared" si="232"/>
        <v>21:1063</v>
      </c>
      <c r="D3675" s="1" t="str">
        <f t="shared" si="233"/>
        <v>21:0124</v>
      </c>
      <c r="E3675" t="s">
        <v>15613</v>
      </c>
      <c r="F3675" t="s">
        <v>15617</v>
      </c>
      <c r="H3675">
        <v>50.549002899999998</v>
      </c>
      <c r="I3675">
        <v>-116.6470818</v>
      </c>
      <c r="J3675" s="1" t="str">
        <f t="shared" si="230"/>
        <v>NGR bulk stream sediment</v>
      </c>
      <c r="K3675" s="1" t="str">
        <f t="shared" si="231"/>
        <v>&lt;177 micron (NGR)</v>
      </c>
      <c r="L3675">
        <v>38</v>
      </c>
      <c r="M3675" t="s">
        <v>288</v>
      </c>
      <c r="N3675">
        <v>649</v>
      </c>
      <c r="O3675" t="s">
        <v>98</v>
      </c>
      <c r="P3675" t="s">
        <v>47</v>
      </c>
      <c r="Q3675" t="s">
        <v>284</v>
      </c>
      <c r="R3675" t="s">
        <v>62</v>
      </c>
      <c r="S3675" t="s">
        <v>425</v>
      </c>
      <c r="T3675" t="s">
        <v>59</v>
      </c>
      <c r="U3675" t="s">
        <v>241</v>
      </c>
      <c r="V3675" t="s">
        <v>78</v>
      </c>
      <c r="W3675" t="s">
        <v>282</v>
      </c>
      <c r="X3675" t="s">
        <v>58</v>
      </c>
      <c r="Y3675" t="s">
        <v>226</v>
      </c>
      <c r="Z3675" t="s">
        <v>56</v>
      </c>
      <c r="AA3675" t="s">
        <v>46</v>
      </c>
      <c r="AB3675" t="s">
        <v>54</v>
      </c>
      <c r="AC3675" t="s">
        <v>80</v>
      </c>
      <c r="AD3675" t="s">
        <v>342</v>
      </c>
      <c r="AE3675" t="s">
        <v>198</v>
      </c>
      <c r="AF3675" t="s">
        <v>181</v>
      </c>
      <c r="AG3675" t="s">
        <v>209</v>
      </c>
      <c r="AH3675" t="s">
        <v>149</v>
      </c>
      <c r="AI3675" t="s">
        <v>139</v>
      </c>
      <c r="AJ3675" t="s">
        <v>616</v>
      </c>
      <c r="AK3675" t="s">
        <v>271</v>
      </c>
      <c r="AL3675" t="s">
        <v>47</v>
      </c>
      <c r="AM3675" t="s">
        <v>103</v>
      </c>
      <c r="AN3675" t="s">
        <v>299</v>
      </c>
      <c r="AO3675" t="s">
        <v>104</v>
      </c>
    </row>
    <row r="3676" spans="1:41" hidden="1" x14ac:dyDescent="0.25">
      <c r="A3676" t="s">
        <v>15618</v>
      </c>
      <c r="B3676" t="s">
        <v>15619</v>
      </c>
      <c r="C3676" s="1" t="str">
        <f t="shared" si="232"/>
        <v>21:1063</v>
      </c>
      <c r="D3676" s="1" t="str">
        <f t="shared" si="233"/>
        <v>21:0124</v>
      </c>
      <c r="E3676" t="s">
        <v>15620</v>
      </c>
      <c r="F3676" t="s">
        <v>15621</v>
      </c>
      <c r="H3676">
        <v>50.563575899999996</v>
      </c>
      <c r="I3676">
        <v>-116.7101679</v>
      </c>
      <c r="J3676" s="1" t="str">
        <f t="shared" si="230"/>
        <v>NGR bulk stream sediment</v>
      </c>
      <c r="K3676" s="1" t="str">
        <f t="shared" si="231"/>
        <v>&lt;177 micron (NGR)</v>
      </c>
      <c r="L3676">
        <v>38</v>
      </c>
      <c r="M3676" t="s">
        <v>95</v>
      </c>
      <c r="N3676">
        <v>650</v>
      </c>
      <c r="O3676" t="s">
        <v>108</v>
      </c>
      <c r="P3676" t="s">
        <v>52</v>
      </c>
      <c r="Q3676" t="s">
        <v>508</v>
      </c>
      <c r="R3676" t="s">
        <v>62</v>
      </c>
      <c r="S3676" t="s">
        <v>65</v>
      </c>
      <c r="T3676" t="s">
        <v>99</v>
      </c>
      <c r="U3676" t="s">
        <v>121</v>
      </c>
      <c r="V3676" t="s">
        <v>61</v>
      </c>
      <c r="W3676" t="s">
        <v>72</v>
      </c>
      <c r="X3676" t="s">
        <v>127</v>
      </c>
      <c r="Y3676" t="s">
        <v>226</v>
      </c>
      <c r="Z3676" t="s">
        <v>56</v>
      </c>
      <c r="AA3676" t="s">
        <v>46</v>
      </c>
      <c r="AB3676" t="s">
        <v>54</v>
      </c>
      <c r="AC3676" t="s">
        <v>124</v>
      </c>
      <c r="AD3676" t="s">
        <v>300</v>
      </c>
      <c r="AE3676" t="s">
        <v>53</v>
      </c>
      <c r="AF3676" t="s">
        <v>58</v>
      </c>
      <c r="AG3676" t="s">
        <v>3510</v>
      </c>
      <c r="AH3676" t="s">
        <v>185</v>
      </c>
      <c r="AI3676" t="s">
        <v>81</v>
      </c>
      <c r="AJ3676" t="s">
        <v>4459</v>
      </c>
      <c r="AK3676" t="s">
        <v>73</v>
      </c>
      <c r="AL3676" t="s">
        <v>47</v>
      </c>
      <c r="AM3676" t="s">
        <v>103</v>
      </c>
      <c r="AN3676" t="s">
        <v>1069</v>
      </c>
      <c r="AO3676" t="s">
        <v>165</v>
      </c>
    </row>
    <row r="3677" spans="1:41" hidden="1" x14ac:dyDescent="0.25">
      <c r="A3677" t="s">
        <v>15622</v>
      </c>
      <c r="B3677" t="s">
        <v>15623</v>
      </c>
      <c r="C3677" s="1" t="str">
        <f t="shared" si="232"/>
        <v>21:1063</v>
      </c>
      <c r="D3677" s="1" t="str">
        <f t="shared" si="233"/>
        <v>21:0124</v>
      </c>
      <c r="E3677" t="s">
        <v>15624</v>
      </c>
      <c r="F3677" t="s">
        <v>15625</v>
      </c>
      <c r="H3677">
        <v>50.598455199999997</v>
      </c>
      <c r="I3677">
        <v>-116.7241731</v>
      </c>
      <c r="J3677" s="1" t="str">
        <f t="shared" si="230"/>
        <v>NGR bulk stream sediment</v>
      </c>
      <c r="K3677" s="1" t="str">
        <f t="shared" si="231"/>
        <v>&lt;177 micron (NGR)</v>
      </c>
      <c r="L3677">
        <v>38</v>
      </c>
      <c r="M3677" t="s">
        <v>117</v>
      </c>
      <c r="N3677">
        <v>651</v>
      </c>
      <c r="O3677" t="s">
        <v>85</v>
      </c>
      <c r="P3677" t="s">
        <v>103</v>
      </c>
      <c r="Q3677" t="s">
        <v>345</v>
      </c>
      <c r="R3677" t="s">
        <v>62</v>
      </c>
      <c r="S3677" t="s">
        <v>386</v>
      </c>
      <c r="T3677" t="s">
        <v>217</v>
      </c>
      <c r="U3677" t="s">
        <v>559</v>
      </c>
      <c r="V3677" t="s">
        <v>61</v>
      </c>
      <c r="W3677" t="s">
        <v>103</v>
      </c>
      <c r="X3677" t="s">
        <v>108</v>
      </c>
      <c r="Y3677" t="s">
        <v>184</v>
      </c>
      <c r="Z3677" t="s">
        <v>56</v>
      </c>
      <c r="AA3677" t="s">
        <v>46</v>
      </c>
      <c r="AB3677" t="s">
        <v>46</v>
      </c>
      <c r="AC3677" t="s">
        <v>272</v>
      </c>
      <c r="AD3677" t="s">
        <v>183</v>
      </c>
      <c r="AE3677" t="s">
        <v>62</v>
      </c>
      <c r="AF3677" t="s">
        <v>58</v>
      </c>
      <c r="AG3677" t="s">
        <v>971</v>
      </c>
      <c r="AH3677" t="s">
        <v>149</v>
      </c>
      <c r="AI3677" t="s">
        <v>47</v>
      </c>
      <c r="AJ3677" t="s">
        <v>98</v>
      </c>
      <c r="AK3677" t="s">
        <v>371</v>
      </c>
      <c r="AL3677" t="s">
        <v>47</v>
      </c>
      <c r="AM3677" t="s">
        <v>122</v>
      </c>
      <c r="AN3677" t="s">
        <v>159</v>
      </c>
      <c r="AO3677" t="s">
        <v>49</v>
      </c>
    </row>
    <row r="3678" spans="1:41" hidden="1" x14ac:dyDescent="0.25">
      <c r="A3678" t="s">
        <v>15626</v>
      </c>
      <c r="B3678" t="s">
        <v>15627</v>
      </c>
      <c r="C3678" s="1" t="str">
        <f t="shared" si="232"/>
        <v>21:1063</v>
      </c>
      <c r="D3678" s="1" t="str">
        <f t="shared" si="233"/>
        <v>21:0124</v>
      </c>
      <c r="E3678" t="s">
        <v>15628</v>
      </c>
      <c r="F3678" t="s">
        <v>15629</v>
      </c>
      <c r="H3678">
        <v>50.600568899999999</v>
      </c>
      <c r="I3678">
        <v>-116.72441550000001</v>
      </c>
      <c r="J3678" s="1" t="str">
        <f t="shared" si="230"/>
        <v>NGR bulk stream sediment</v>
      </c>
      <c r="K3678" s="1" t="str">
        <f t="shared" si="231"/>
        <v>&lt;177 micron (NGR)</v>
      </c>
      <c r="L3678">
        <v>38</v>
      </c>
      <c r="M3678" t="s">
        <v>136</v>
      </c>
      <c r="N3678">
        <v>652</v>
      </c>
      <c r="O3678" t="s">
        <v>66</v>
      </c>
      <c r="P3678" t="s">
        <v>76</v>
      </c>
      <c r="Q3678" t="s">
        <v>171</v>
      </c>
      <c r="R3678" t="s">
        <v>149</v>
      </c>
      <c r="S3678" t="s">
        <v>543</v>
      </c>
      <c r="T3678" t="s">
        <v>267</v>
      </c>
      <c r="U3678" t="s">
        <v>140</v>
      </c>
      <c r="V3678" t="s">
        <v>257</v>
      </c>
      <c r="W3678" t="s">
        <v>103</v>
      </c>
      <c r="X3678" t="s">
        <v>127</v>
      </c>
      <c r="Y3678" t="s">
        <v>207</v>
      </c>
      <c r="Z3678" t="s">
        <v>56</v>
      </c>
      <c r="AA3678" t="s">
        <v>46</v>
      </c>
      <c r="AB3678" t="s">
        <v>174</v>
      </c>
      <c r="AC3678" t="s">
        <v>475</v>
      </c>
      <c r="AD3678" t="s">
        <v>583</v>
      </c>
      <c r="AE3678" t="s">
        <v>198</v>
      </c>
      <c r="AF3678" t="s">
        <v>58</v>
      </c>
      <c r="AG3678" t="s">
        <v>3945</v>
      </c>
      <c r="AH3678" t="s">
        <v>151</v>
      </c>
      <c r="AI3678" t="s">
        <v>101</v>
      </c>
      <c r="AJ3678" t="s">
        <v>418</v>
      </c>
      <c r="AK3678" t="s">
        <v>904</v>
      </c>
      <c r="AL3678" t="s">
        <v>103</v>
      </c>
      <c r="AM3678" t="s">
        <v>47</v>
      </c>
      <c r="AN3678" t="s">
        <v>518</v>
      </c>
      <c r="AO3678" t="s">
        <v>50</v>
      </c>
    </row>
    <row r="3679" spans="1:41" hidden="1" x14ac:dyDescent="0.25">
      <c r="A3679" t="s">
        <v>15630</v>
      </c>
      <c r="B3679" t="s">
        <v>15631</v>
      </c>
      <c r="C3679" s="1" t="str">
        <f t="shared" si="232"/>
        <v>21:1063</v>
      </c>
      <c r="D3679" s="1" t="str">
        <f t="shared" si="233"/>
        <v>21:0124</v>
      </c>
      <c r="E3679" t="s">
        <v>15632</v>
      </c>
      <c r="F3679" t="s">
        <v>15633</v>
      </c>
      <c r="H3679">
        <v>50.613901599999998</v>
      </c>
      <c r="I3679">
        <v>-116.67329599999999</v>
      </c>
      <c r="J3679" s="1" t="str">
        <f t="shared" si="230"/>
        <v>NGR bulk stream sediment</v>
      </c>
      <c r="K3679" s="1" t="str">
        <f t="shared" si="231"/>
        <v>&lt;177 micron (NGR)</v>
      </c>
      <c r="L3679">
        <v>38</v>
      </c>
      <c r="M3679" t="s">
        <v>157</v>
      </c>
      <c r="N3679">
        <v>653</v>
      </c>
      <c r="O3679" t="s">
        <v>66</v>
      </c>
      <c r="P3679" t="s">
        <v>47</v>
      </c>
      <c r="Q3679" t="s">
        <v>345</v>
      </c>
      <c r="R3679" t="s">
        <v>62</v>
      </c>
      <c r="S3679" t="s">
        <v>568</v>
      </c>
      <c r="T3679" t="s">
        <v>99</v>
      </c>
      <c r="U3679" t="s">
        <v>291</v>
      </c>
      <c r="V3679" t="s">
        <v>64</v>
      </c>
      <c r="W3679" t="s">
        <v>336</v>
      </c>
      <c r="X3679" t="s">
        <v>59</v>
      </c>
      <c r="Y3679" t="s">
        <v>15634</v>
      </c>
      <c r="Z3679" t="s">
        <v>84</v>
      </c>
      <c r="AA3679" t="s">
        <v>46</v>
      </c>
      <c r="AB3679" t="s">
        <v>174</v>
      </c>
      <c r="AC3679" t="s">
        <v>243</v>
      </c>
      <c r="AD3679" t="s">
        <v>667</v>
      </c>
      <c r="AE3679" t="s">
        <v>54</v>
      </c>
      <c r="AF3679" t="s">
        <v>55</v>
      </c>
      <c r="AG3679" t="s">
        <v>1644</v>
      </c>
      <c r="AH3679" t="s">
        <v>110</v>
      </c>
      <c r="AI3679" t="s">
        <v>72</v>
      </c>
      <c r="AJ3679" t="s">
        <v>9068</v>
      </c>
      <c r="AK3679" t="s">
        <v>150</v>
      </c>
      <c r="AL3679" t="s">
        <v>47</v>
      </c>
      <c r="AM3679" t="s">
        <v>73</v>
      </c>
      <c r="AN3679" t="s">
        <v>404</v>
      </c>
      <c r="AO3679" t="s">
        <v>197</v>
      </c>
    </row>
    <row r="3680" spans="1:41" hidden="1" x14ac:dyDescent="0.25">
      <c r="A3680" t="s">
        <v>15635</v>
      </c>
      <c r="B3680" t="s">
        <v>15636</v>
      </c>
      <c r="C3680" s="1" t="str">
        <f t="shared" si="232"/>
        <v>21:1063</v>
      </c>
      <c r="D3680" s="1" t="str">
        <f t="shared" si="233"/>
        <v>21:0124</v>
      </c>
      <c r="E3680" t="s">
        <v>15637</v>
      </c>
      <c r="F3680" t="s">
        <v>15638</v>
      </c>
      <c r="H3680">
        <v>50.652596099999997</v>
      </c>
      <c r="I3680">
        <v>-116.6778893</v>
      </c>
      <c r="J3680" s="1" t="str">
        <f t="shared" si="230"/>
        <v>NGR bulk stream sediment</v>
      </c>
      <c r="K3680" s="1" t="str">
        <f t="shared" si="231"/>
        <v>&lt;177 micron (NGR)</v>
      </c>
      <c r="L3680">
        <v>38</v>
      </c>
      <c r="M3680" t="s">
        <v>170</v>
      </c>
      <c r="N3680">
        <v>654</v>
      </c>
      <c r="O3680" t="s">
        <v>225</v>
      </c>
      <c r="P3680" t="s">
        <v>47</v>
      </c>
      <c r="Q3680" t="s">
        <v>152</v>
      </c>
      <c r="R3680" t="s">
        <v>62</v>
      </c>
      <c r="S3680" t="s">
        <v>386</v>
      </c>
      <c r="T3680" t="s">
        <v>99</v>
      </c>
      <c r="U3680" t="s">
        <v>126</v>
      </c>
      <c r="V3680" t="s">
        <v>173</v>
      </c>
      <c r="W3680" t="s">
        <v>103</v>
      </c>
      <c r="X3680" t="s">
        <v>137</v>
      </c>
      <c r="Y3680" t="s">
        <v>184</v>
      </c>
      <c r="Z3680" t="s">
        <v>56</v>
      </c>
      <c r="AA3680" t="s">
        <v>46</v>
      </c>
      <c r="AB3680" t="s">
        <v>46</v>
      </c>
      <c r="AC3680" t="s">
        <v>290</v>
      </c>
      <c r="AD3680" t="s">
        <v>532</v>
      </c>
      <c r="AE3680" t="s">
        <v>54</v>
      </c>
      <c r="AF3680" t="s">
        <v>58</v>
      </c>
      <c r="AG3680" t="s">
        <v>1569</v>
      </c>
      <c r="AH3680" t="s">
        <v>87</v>
      </c>
      <c r="AI3680" t="s">
        <v>105</v>
      </c>
      <c r="AJ3680" t="s">
        <v>2133</v>
      </c>
      <c r="AK3680" t="s">
        <v>109</v>
      </c>
      <c r="AL3680" t="s">
        <v>47</v>
      </c>
      <c r="AM3680" t="s">
        <v>122</v>
      </c>
      <c r="AN3680" t="s">
        <v>299</v>
      </c>
      <c r="AO3680" t="s">
        <v>90</v>
      </c>
    </row>
    <row r="3681" spans="1:41" hidden="1" x14ac:dyDescent="0.25">
      <c r="A3681" t="s">
        <v>15639</v>
      </c>
      <c r="B3681" t="s">
        <v>15640</v>
      </c>
      <c r="C3681" s="1" t="str">
        <f t="shared" si="232"/>
        <v>21:1063</v>
      </c>
      <c r="D3681" s="1" t="str">
        <f t="shared" si="233"/>
        <v>21:0124</v>
      </c>
      <c r="E3681" t="s">
        <v>15641</v>
      </c>
      <c r="F3681" t="s">
        <v>15642</v>
      </c>
      <c r="H3681">
        <v>50.634406400000003</v>
      </c>
      <c r="I3681">
        <v>-116.6313842</v>
      </c>
      <c r="J3681" s="1" t="str">
        <f t="shared" si="230"/>
        <v>NGR bulk stream sediment</v>
      </c>
      <c r="K3681" s="1" t="str">
        <f t="shared" si="231"/>
        <v>&lt;177 micron (NGR)</v>
      </c>
      <c r="L3681">
        <v>38</v>
      </c>
      <c r="M3681" t="s">
        <v>180</v>
      </c>
      <c r="N3681">
        <v>655</v>
      </c>
      <c r="O3681" t="s">
        <v>439</v>
      </c>
      <c r="P3681" t="s">
        <v>47</v>
      </c>
      <c r="Q3681" t="s">
        <v>2563</v>
      </c>
      <c r="R3681" t="s">
        <v>62</v>
      </c>
      <c r="S3681" t="s">
        <v>89</v>
      </c>
      <c r="T3681" t="s">
        <v>51</v>
      </c>
      <c r="U3681" t="s">
        <v>209</v>
      </c>
      <c r="V3681" t="s">
        <v>51</v>
      </c>
      <c r="W3681" t="s">
        <v>53</v>
      </c>
      <c r="X3681" t="s">
        <v>73</v>
      </c>
      <c r="Y3681" t="s">
        <v>237</v>
      </c>
      <c r="Z3681" t="s">
        <v>56</v>
      </c>
      <c r="AA3681" t="s">
        <v>46</v>
      </c>
      <c r="AB3681" t="s">
        <v>130</v>
      </c>
      <c r="AC3681" t="s">
        <v>58</v>
      </c>
      <c r="AD3681" t="s">
        <v>1121</v>
      </c>
      <c r="AE3681" t="s">
        <v>53</v>
      </c>
      <c r="AF3681" t="s">
        <v>130</v>
      </c>
      <c r="AG3681" t="s">
        <v>615</v>
      </c>
      <c r="AH3681" t="s">
        <v>76</v>
      </c>
      <c r="AI3681" t="s">
        <v>149</v>
      </c>
      <c r="AJ3681" t="s">
        <v>7184</v>
      </c>
      <c r="AK3681" t="s">
        <v>1981</v>
      </c>
      <c r="AL3681" t="s">
        <v>47</v>
      </c>
      <c r="AM3681" t="s">
        <v>47</v>
      </c>
      <c r="AN3681" t="s">
        <v>345</v>
      </c>
      <c r="AO3681" t="s">
        <v>131</v>
      </c>
    </row>
    <row r="3682" spans="1:41" hidden="1" x14ac:dyDescent="0.25">
      <c r="A3682" t="s">
        <v>15643</v>
      </c>
      <c r="B3682" t="s">
        <v>15644</v>
      </c>
      <c r="C3682" s="1" t="str">
        <f t="shared" si="232"/>
        <v>21:1063</v>
      </c>
      <c r="D3682" s="1" t="str">
        <f t="shared" si="233"/>
        <v>21:0124</v>
      </c>
      <c r="E3682" t="s">
        <v>15645</v>
      </c>
      <c r="F3682" t="s">
        <v>15646</v>
      </c>
      <c r="H3682">
        <v>50.651257600000001</v>
      </c>
      <c r="I3682">
        <v>-116.399704</v>
      </c>
      <c r="J3682" s="1" t="str">
        <f t="shared" si="230"/>
        <v>NGR bulk stream sediment</v>
      </c>
      <c r="K3682" s="1" t="str">
        <f t="shared" si="231"/>
        <v>&lt;177 micron (NGR)</v>
      </c>
      <c r="L3682">
        <v>38</v>
      </c>
      <c r="M3682" t="s">
        <v>195</v>
      </c>
      <c r="N3682">
        <v>656</v>
      </c>
      <c r="O3682" t="s">
        <v>76</v>
      </c>
      <c r="P3682" t="s">
        <v>122</v>
      </c>
      <c r="Q3682" t="s">
        <v>793</v>
      </c>
      <c r="R3682" t="s">
        <v>103</v>
      </c>
      <c r="S3682" t="s">
        <v>146</v>
      </c>
      <c r="T3682" t="s">
        <v>49</v>
      </c>
      <c r="U3682" t="s">
        <v>290</v>
      </c>
      <c r="V3682" t="s">
        <v>292</v>
      </c>
      <c r="W3682" t="s">
        <v>142</v>
      </c>
      <c r="X3682" t="s">
        <v>52</v>
      </c>
      <c r="Y3682" t="s">
        <v>268</v>
      </c>
      <c r="Z3682" t="s">
        <v>56</v>
      </c>
      <c r="AA3682" t="s">
        <v>46</v>
      </c>
      <c r="AB3682" t="s">
        <v>53</v>
      </c>
      <c r="AC3682" t="s">
        <v>124</v>
      </c>
      <c r="AD3682" t="s">
        <v>237</v>
      </c>
      <c r="AE3682" t="s">
        <v>61</v>
      </c>
      <c r="AF3682" t="s">
        <v>108</v>
      </c>
      <c r="AG3682" t="s">
        <v>1078</v>
      </c>
      <c r="AH3682" t="s">
        <v>235</v>
      </c>
      <c r="AI3682" t="s">
        <v>61</v>
      </c>
      <c r="AJ3682" t="s">
        <v>50</v>
      </c>
      <c r="AK3682" t="s">
        <v>282</v>
      </c>
      <c r="AL3682" t="s">
        <v>47</v>
      </c>
      <c r="AM3682" t="s">
        <v>47</v>
      </c>
      <c r="AN3682" t="s">
        <v>780</v>
      </c>
      <c r="AO3682" t="s">
        <v>49</v>
      </c>
    </row>
    <row r="3683" spans="1:41" hidden="1" x14ac:dyDescent="0.25">
      <c r="A3683" t="s">
        <v>15647</v>
      </c>
      <c r="B3683" t="s">
        <v>15648</v>
      </c>
      <c r="C3683" s="1" t="str">
        <f t="shared" si="232"/>
        <v>21:1063</v>
      </c>
      <c r="D3683" s="1" t="str">
        <f t="shared" si="233"/>
        <v>21:0124</v>
      </c>
      <c r="E3683" t="s">
        <v>15649</v>
      </c>
      <c r="F3683" t="s">
        <v>15650</v>
      </c>
      <c r="H3683">
        <v>50.778240599999997</v>
      </c>
      <c r="I3683">
        <v>-116.08642570000001</v>
      </c>
      <c r="J3683" s="1" t="str">
        <f t="shared" si="230"/>
        <v>NGR bulk stream sediment</v>
      </c>
      <c r="K3683" s="1" t="str">
        <f t="shared" si="231"/>
        <v>&lt;177 micron (NGR)</v>
      </c>
      <c r="L3683">
        <v>38</v>
      </c>
      <c r="M3683" t="s">
        <v>205</v>
      </c>
      <c r="N3683">
        <v>657</v>
      </c>
      <c r="O3683" t="s">
        <v>267</v>
      </c>
      <c r="P3683" t="s">
        <v>47</v>
      </c>
      <c r="Q3683" t="s">
        <v>404</v>
      </c>
      <c r="R3683" t="s">
        <v>130</v>
      </c>
      <c r="S3683" t="s">
        <v>175</v>
      </c>
      <c r="T3683" t="s">
        <v>51</v>
      </c>
      <c r="U3683" t="s">
        <v>50</v>
      </c>
      <c r="V3683" t="s">
        <v>57</v>
      </c>
      <c r="W3683" t="s">
        <v>198</v>
      </c>
      <c r="X3683" t="s">
        <v>47</v>
      </c>
      <c r="Y3683" t="s">
        <v>108</v>
      </c>
      <c r="Z3683" t="s">
        <v>56</v>
      </c>
      <c r="AA3683" t="s">
        <v>103</v>
      </c>
      <c r="AB3683" t="s">
        <v>56</v>
      </c>
      <c r="AC3683" t="s">
        <v>85</v>
      </c>
      <c r="AD3683" t="s">
        <v>269</v>
      </c>
      <c r="AE3683" t="s">
        <v>84</v>
      </c>
      <c r="AF3683" t="s">
        <v>63</v>
      </c>
      <c r="AG3683" t="s">
        <v>235</v>
      </c>
      <c r="AH3683" t="s">
        <v>62</v>
      </c>
      <c r="AI3683" t="s">
        <v>62</v>
      </c>
      <c r="AJ3683" t="s">
        <v>455</v>
      </c>
      <c r="AK3683" t="s">
        <v>130</v>
      </c>
      <c r="AL3683" t="s">
        <v>47</v>
      </c>
      <c r="AM3683" t="s">
        <v>47</v>
      </c>
      <c r="AN3683" t="s">
        <v>65</v>
      </c>
      <c r="AO3683" t="s">
        <v>145</v>
      </c>
    </row>
    <row r="3684" spans="1:41" hidden="1" x14ac:dyDescent="0.25">
      <c r="A3684" t="s">
        <v>15651</v>
      </c>
      <c r="B3684" t="s">
        <v>15652</v>
      </c>
      <c r="C3684" s="1" t="str">
        <f t="shared" si="232"/>
        <v>21:1063</v>
      </c>
      <c r="D3684" s="1" t="str">
        <f t="shared" si="233"/>
        <v>21:0124</v>
      </c>
      <c r="E3684" t="s">
        <v>15653</v>
      </c>
      <c r="F3684" t="s">
        <v>15654</v>
      </c>
      <c r="H3684">
        <v>50.936675200000003</v>
      </c>
      <c r="I3684">
        <v>-116.0517493</v>
      </c>
      <c r="J3684" s="1" t="str">
        <f t="shared" si="230"/>
        <v>NGR bulk stream sediment</v>
      </c>
      <c r="K3684" s="1" t="str">
        <f t="shared" si="231"/>
        <v>&lt;177 micron (NGR)</v>
      </c>
      <c r="L3684">
        <v>38</v>
      </c>
      <c r="M3684" t="s">
        <v>214</v>
      </c>
      <c r="N3684">
        <v>658</v>
      </c>
      <c r="O3684" t="s">
        <v>206</v>
      </c>
      <c r="P3684" t="s">
        <v>73</v>
      </c>
      <c r="Q3684" t="s">
        <v>568</v>
      </c>
      <c r="R3684" t="s">
        <v>455</v>
      </c>
      <c r="S3684" t="s">
        <v>100</v>
      </c>
      <c r="T3684" t="s">
        <v>90</v>
      </c>
      <c r="U3684" t="s">
        <v>343</v>
      </c>
      <c r="V3684" t="s">
        <v>228</v>
      </c>
      <c r="W3684" t="s">
        <v>72</v>
      </c>
      <c r="X3684" t="s">
        <v>122</v>
      </c>
      <c r="Y3684" t="s">
        <v>160</v>
      </c>
      <c r="Z3684" t="s">
        <v>56</v>
      </c>
      <c r="AA3684" t="s">
        <v>46</v>
      </c>
      <c r="AB3684" t="s">
        <v>54</v>
      </c>
      <c r="AC3684" t="s">
        <v>186</v>
      </c>
      <c r="AD3684" t="s">
        <v>146</v>
      </c>
      <c r="AE3684" t="s">
        <v>199</v>
      </c>
      <c r="AF3684" t="s">
        <v>85</v>
      </c>
      <c r="AG3684" t="s">
        <v>392</v>
      </c>
      <c r="AH3684" t="s">
        <v>110</v>
      </c>
      <c r="AI3684" t="s">
        <v>174</v>
      </c>
      <c r="AJ3684" t="s">
        <v>127</v>
      </c>
      <c r="AK3684" t="s">
        <v>101</v>
      </c>
      <c r="AL3684" t="s">
        <v>47</v>
      </c>
      <c r="AM3684" t="s">
        <v>47</v>
      </c>
      <c r="AN3684" t="s">
        <v>65</v>
      </c>
      <c r="AO3684" t="s">
        <v>47</v>
      </c>
    </row>
    <row r="3685" spans="1:41" hidden="1" x14ac:dyDescent="0.25">
      <c r="A3685" t="s">
        <v>15655</v>
      </c>
      <c r="B3685" t="s">
        <v>15656</v>
      </c>
      <c r="C3685" s="1" t="str">
        <f t="shared" si="232"/>
        <v>21:1063</v>
      </c>
      <c r="D3685" s="1" t="str">
        <f t="shared" si="233"/>
        <v>21:0124</v>
      </c>
      <c r="E3685" t="s">
        <v>15657</v>
      </c>
      <c r="F3685" t="s">
        <v>15658</v>
      </c>
      <c r="H3685">
        <v>50.963078899999999</v>
      </c>
      <c r="I3685">
        <v>-116.1113051</v>
      </c>
      <c r="J3685" s="1" t="str">
        <f t="shared" si="230"/>
        <v>NGR bulk stream sediment</v>
      </c>
      <c r="K3685" s="1" t="str">
        <f t="shared" si="231"/>
        <v>&lt;177 micron (NGR)</v>
      </c>
      <c r="L3685">
        <v>38</v>
      </c>
      <c r="M3685" t="s">
        <v>223</v>
      </c>
      <c r="N3685">
        <v>659</v>
      </c>
      <c r="O3685" t="s">
        <v>86</v>
      </c>
      <c r="P3685" t="s">
        <v>47</v>
      </c>
      <c r="Q3685" t="s">
        <v>318</v>
      </c>
      <c r="R3685" t="s">
        <v>128</v>
      </c>
      <c r="S3685" t="s">
        <v>350</v>
      </c>
      <c r="T3685" t="s">
        <v>209</v>
      </c>
      <c r="U3685" t="s">
        <v>121</v>
      </c>
      <c r="V3685" t="s">
        <v>206</v>
      </c>
      <c r="W3685" t="s">
        <v>200</v>
      </c>
      <c r="X3685" t="s">
        <v>122</v>
      </c>
      <c r="Y3685" t="s">
        <v>358</v>
      </c>
      <c r="Z3685" t="s">
        <v>56</v>
      </c>
      <c r="AA3685" t="s">
        <v>46</v>
      </c>
      <c r="AB3685" t="s">
        <v>54</v>
      </c>
      <c r="AC3685" t="s">
        <v>104</v>
      </c>
      <c r="AD3685" t="s">
        <v>507</v>
      </c>
      <c r="AE3685" t="s">
        <v>199</v>
      </c>
      <c r="AF3685" t="s">
        <v>55</v>
      </c>
      <c r="AG3685" t="s">
        <v>292</v>
      </c>
      <c r="AH3685" t="s">
        <v>149</v>
      </c>
      <c r="AI3685" t="s">
        <v>174</v>
      </c>
      <c r="AJ3685" t="s">
        <v>76</v>
      </c>
      <c r="AK3685" t="s">
        <v>63</v>
      </c>
      <c r="AL3685" t="s">
        <v>47</v>
      </c>
      <c r="AM3685" t="s">
        <v>47</v>
      </c>
      <c r="AN3685" t="s">
        <v>65</v>
      </c>
      <c r="AO3685" t="s">
        <v>52</v>
      </c>
    </row>
    <row r="3686" spans="1:41" hidden="1" x14ac:dyDescent="0.25">
      <c r="A3686" t="s">
        <v>15659</v>
      </c>
      <c r="B3686" t="s">
        <v>15660</v>
      </c>
      <c r="C3686" s="1" t="str">
        <f t="shared" si="232"/>
        <v>21:1063</v>
      </c>
      <c r="D3686" s="1" t="str">
        <f t="shared" si="233"/>
        <v>21:0124</v>
      </c>
      <c r="E3686" t="s">
        <v>15661</v>
      </c>
      <c r="F3686" t="s">
        <v>15662</v>
      </c>
      <c r="H3686">
        <v>50.959465399999999</v>
      </c>
      <c r="I3686">
        <v>-116.10562160000001</v>
      </c>
      <c r="J3686" s="1" t="str">
        <f t="shared" si="230"/>
        <v>NGR bulk stream sediment</v>
      </c>
      <c r="K3686" s="1" t="str">
        <f t="shared" si="231"/>
        <v>&lt;177 micron (NGR)</v>
      </c>
      <c r="L3686">
        <v>38</v>
      </c>
      <c r="M3686" t="s">
        <v>233</v>
      </c>
      <c r="N3686">
        <v>660</v>
      </c>
      <c r="O3686" t="s">
        <v>366</v>
      </c>
      <c r="P3686" t="s">
        <v>47</v>
      </c>
      <c r="Q3686" t="s">
        <v>284</v>
      </c>
      <c r="R3686" t="s">
        <v>591</v>
      </c>
      <c r="S3686" t="s">
        <v>258</v>
      </c>
      <c r="T3686" t="s">
        <v>76</v>
      </c>
      <c r="U3686" t="s">
        <v>934</v>
      </c>
      <c r="V3686" t="s">
        <v>173</v>
      </c>
      <c r="W3686" t="s">
        <v>173</v>
      </c>
      <c r="X3686" t="s">
        <v>47</v>
      </c>
      <c r="Y3686" t="s">
        <v>131</v>
      </c>
      <c r="Z3686" t="s">
        <v>56</v>
      </c>
      <c r="AA3686" t="s">
        <v>46</v>
      </c>
      <c r="AB3686" t="s">
        <v>53</v>
      </c>
      <c r="AC3686" t="s">
        <v>217</v>
      </c>
      <c r="AD3686" t="s">
        <v>342</v>
      </c>
      <c r="AE3686" t="s">
        <v>199</v>
      </c>
      <c r="AF3686" t="s">
        <v>88</v>
      </c>
      <c r="AG3686" t="s">
        <v>109</v>
      </c>
      <c r="AH3686" t="s">
        <v>54</v>
      </c>
      <c r="AI3686" t="s">
        <v>57</v>
      </c>
      <c r="AJ3686" t="s">
        <v>58</v>
      </c>
      <c r="AK3686" t="s">
        <v>105</v>
      </c>
      <c r="AL3686" t="s">
        <v>47</v>
      </c>
      <c r="AM3686" t="s">
        <v>47</v>
      </c>
      <c r="AN3686" t="s">
        <v>463</v>
      </c>
      <c r="AO3686" t="s">
        <v>55</v>
      </c>
    </row>
    <row r="3687" spans="1:41" hidden="1" x14ac:dyDescent="0.25">
      <c r="A3687" t="s">
        <v>15663</v>
      </c>
      <c r="B3687" t="s">
        <v>15664</v>
      </c>
      <c r="C3687" s="1" t="str">
        <f t="shared" si="232"/>
        <v>21:1063</v>
      </c>
      <c r="D3687" s="1" t="str">
        <f t="shared" si="233"/>
        <v>21:0124</v>
      </c>
      <c r="E3687" t="s">
        <v>15665</v>
      </c>
      <c r="F3687" t="s">
        <v>15666</v>
      </c>
      <c r="H3687">
        <v>50.9363332</v>
      </c>
      <c r="I3687">
        <v>-116.1412594</v>
      </c>
      <c r="J3687" s="1" t="str">
        <f t="shared" si="230"/>
        <v>NGR bulk stream sediment</v>
      </c>
      <c r="K3687" s="1" t="str">
        <f t="shared" si="231"/>
        <v>&lt;177 micron (NGR)</v>
      </c>
      <c r="L3687">
        <v>38</v>
      </c>
      <c r="M3687" t="s">
        <v>248</v>
      </c>
      <c r="N3687">
        <v>661</v>
      </c>
      <c r="O3687" t="s">
        <v>128</v>
      </c>
      <c r="P3687" t="s">
        <v>122</v>
      </c>
      <c r="Q3687" t="s">
        <v>152</v>
      </c>
      <c r="R3687" t="s">
        <v>109</v>
      </c>
      <c r="S3687" t="s">
        <v>98</v>
      </c>
      <c r="T3687" t="s">
        <v>51</v>
      </c>
      <c r="U3687" t="s">
        <v>59</v>
      </c>
      <c r="V3687" t="s">
        <v>54</v>
      </c>
      <c r="W3687" t="s">
        <v>198</v>
      </c>
      <c r="X3687" t="s">
        <v>47</v>
      </c>
      <c r="Y3687" t="s">
        <v>127</v>
      </c>
      <c r="Z3687" t="s">
        <v>56</v>
      </c>
      <c r="AA3687" t="s">
        <v>46</v>
      </c>
      <c r="AB3687" t="s">
        <v>56</v>
      </c>
      <c r="AC3687" t="s">
        <v>58</v>
      </c>
      <c r="AD3687" t="s">
        <v>187</v>
      </c>
      <c r="AE3687" t="s">
        <v>56</v>
      </c>
      <c r="AF3687" t="s">
        <v>79</v>
      </c>
      <c r="AG3687" t="s">
        <v>47</v>
      </c>
      <c r="AH3687" t="s">
        <v>62</v>
      </c>
      <c r="AI3687" t="s">
        <v>62</v>
      </c>
      <c r="AJ3687" t="s">
        <v>72</v>
      </c>
      <c r="AK3687" t="s">
        <v>64</v>
      </c>
      <c r="AL3687" t="s">
        <v>47</v>
      </c>
      <c r="AM3687" t="s">
        <v>47</v>
      </c>
      <c r="AN3687" t="s">
        <v>65</v>
      </c>
      <c r="AO3687" t="s">
        <v>90</v>
      </c>
    </row>
    <row r="3688" spans="1:41" hidden="1" x14ac:dyDescent="0.25">
      <c r="A3688" t="s">
        <v>15667</v>
      </c>
      <c r="B3688" t="s">
        <v>15668</v>
      </c>
      <c r="C3688" s="1" t="str">
        <f t="shared" si="232"/>
        <v>21:1063</v>
      </c>
      <c r="D3688" s="1" t="str">
        <f t="shared" si="233"/>
        <v>21:0124</v>
      </c>
      <c r="E3688" t="s">
        <v>15669</v>
      </c>
      <c r="F3688" t="s">
        <v>15670</v>
      </c>
      <c r="H3688">
        <v>50.8927446</v>
      </c>
      <c r="I3688">
        <v>-116.16739750000001</v>
      </c>
      <c r="J3688" s="1" t="str">
        <f t="shared" si="230"/>
        <v>NGR bulk stream sediment</v>
      </c>
      <c r="K3688" s="1" t="str">
        <f t="shared" si="231"/>
        <v>&lt;177 micron (NGR)</v>
      </c>
      <c r="L3688">
        <v>38</v>
      </c>
      <c r="M3688" t="s">
        <v>256</v>
      </c>
      <c r="N3688">
        <v>662</v>
      </c>
      <c r="O3688" t="s">
        <v>52</v>
      </c>
      <c r="P3688" t="s">
        <v>103</v>
      </c>
      <c r="Q3688" t="s">
        <v>802</v>
      </c>
      <c r="R3688" t="s">
        <v>82</v>
      </c>
      <c r="S3688" t="s">
        <v>131</v>
      </c>
      <c r="T3688" t="s">
        <v>51</v>
      </c>
      <c r="U3688" t="s">
        <v>272</v>
      </c>
      <c r="V3688" t="s">
        <v>81</v>
      </c>
      <c r="W3688" t="s">
        <v>61</v>
      </c>
      <c r="X3688" t="s">
        <v>103</v>
      </c>
      <c r="Y3688" t="s">
        <v>145</v>
      </c>
      <c r="Z3688" t="s">
        <v>56</v>
      </c>
      <c r="AA3688" t="s">
        <v>122</v>
      </c>
      <c r="AB3688" t="s">
        <v>199</v>
      </c>
      <c r="AC3688" t="s">
        <v>267</v>
      </c>
      <c r="AD3688" t="s">
        <v>268</v>
      </c>
      <c r="AE3688" t="s">
        <v>62</v>
      </c>
      <c r="AF3688" t="s">
        <v>111</v>
      </c>
      <c r="AG3688" t="s">
        <v>173</v>
      </c>
      <c r="AH3688" t="s">
        <v>57</v>
      </c>
      <c r="AI3688" t="s">
        <v>62</v>
      </c>
      <c r="AJ3688" t="s">
        <v>266</v>
      </c>
      <c r="AK3688" t="s">
        <v>102</v>
      </c>
      <c r="AL3688" t="s">
        <v>47</v>
      </c>
      <c r="AM3688" t="s">
        <v>47</v>
      </c>
      <c r="AN3688" t="s">
        <v>65</v>
      </c>
      <c r="AO3688" t="s">
        <v>73</v>
      </c>
    </row>
    <row r="3689" spans="1:41" hidden="1" x14ac:dyDescent="0.25">
      <c r="A3689" t="s">
        <v>15671</v>
      </c>
      <c r="B3689" t="s">
        <v>15672</v>
      </c>
      <c r="C3689" s="1" t="str">
        <f t="shared" si="232"/>
        <v>21:1063</v>
      </c>
      <c r="D3689" s="1" t="str">
        <f t="shared" si="233"/>
        <v>21:0124</v>
      </c>
      <c r="E3689" t="s">
        <v>15673</v>
      </c>
      <c r="F3689" t="s">
        <v>15674</v>
      </c>
      <c r="H3689">
        <v>50.988669600000001</v>
      </c>
      <c r="I3689">
        <v>-116.2888648</v>
      </c>
      <c r="J3689" s="1" t="str">
        <f t="shared" si="230"/>
        <v>NGR bulk stream sediment</v>
      </c>
      <c r="K3689" s="1" t="str">
        <f t="shared" si="231"/>
        <v>&lt;177 micron (NGR)</v>
      </c>
      <c r="L3689">
        <v>38</v>
      </c>
      <c r="M3689" t="s">
        <v>265</v>
      </c>
      <c r="N3689">
        <v>663</v>
      </c>
      <c r="O3689" t="s">
        <v>122</v>
      </c>
      <c r="P3689" t="s">
        <v>122</v>
      </c>
      <c r="Q3689" t="s">
        <v>444</v>
      </c>
      <c r="R3689" t="s">
        <v>47</v>
      </c>
      <c r="S3689" t="s">
        <v>75</v>
      </c>
      <c r="T3689" t="s">
        <v>330</v>
      </c>
      <c r="U3689" t="s">
        <v>107</v>
      </c>
      <c r="V3689" t="s">
        <v>47</v>
      </c>
      <c r="W3689" t="s">
        <v>61</v>
      </c>
      <c r="X3689" t="s">
        <v>103</v>
      </c>
      <c r="Y3689" t="s">
        <v>90</v>
      </c>
      <c r="Z3689" t="s">
        <v>56</v>
      </c>
      <c r="AA3689" t="s">
        <v>47</v>
      </c>
      <c r="AB3689" t="s">
        <v>62</v>
      </c>
      <c r="AC3689" t="s">
        <v>165</v>
      </c>
      <c r="AD3689" t="s">
        <v>258</v>
      </c>
      <c r="AE3689" t="s">
        <v>199</v>
      </c>
      <c r="AF3689" t="s">
        <v>270</v>
      </c>
      <c r="AG3689" t="s">
        <v>455</v>
      </c>
      <c r="AH3689" t="s">
        <v>198</v>
      </c>
      <c r="AI3689" t="s">
        <v>62</v>
      </c>
      <c r="AJ3689" t="s">
        <v>365</v>
      </c>
      <c r="AK3689" t="s">
        <v>78</v>
      </c>
      <c r="AL3689" t="s">
        <v>47</v>
      </c>
      <c r="AM3689" t="s">
        <v>47</v>
      </c>
      <c r="AN3689" t="s">
        <v>1121</v>
      </c>
      <c r="AO3689" t="s">
        <v>122</v>
      </c>
    </row>
    <row r="3690" spans="1:41" hidden="1" x14ac:dyDescent="0.25">
      <c r="A3690" t="s">
        <v>15675</v>
      </c>
      <c r="B3690" t="s">
        <v>15676</v>
      </c>
      <c r="C3690" s="1" t="str">
        <f t="shared" si="232"/>
        <v>21:1063</v>
      </c>
      <c r="D3690" s="1" t="str">
        <f t="shared" si="233"/>
        <v>21:0124</v>
      </c>
      <c r="E3690" t="s">
        <v>15677</v>
      </c>
      <c r="F3690" t="s">
        <v>15678</v>
      </c>
      <c r="H3690">
        <v>50.956737099999998</v>
      </c>
      <c r="I3690">
        <v>-116.30095559999999</v>
      </c>
      <c r="J3690" s="1" t="str">
        <f t="shared" si="230"/>
        <v>NGR bulk stream sediment</v>
      </c>
      <c r="K3690" s="1" t="str">
        <f t="shared" si="231"/>
        <v>&lt;177 micron (NGR)</v>
      </c>
      <c r="L3690">
        <v>39</v>
      </c>
      <c r="M3690" t="s">
        <v>45</v>
      </c>
      <c r="N3690">
        <v>664</v>
      </c>
      <c r="O3690" t="s">
        <v>123</v>
      </c>
      <c r="P3690" t="s">
        <v>209</v>
      </c>
      <c r="Q3690" t="s">
        <v>11152</v>
      </c>
      <c r="R3690" t="s">
        <v>266</v>
      </c>
      <c r="S3690" t="s">
        <v>120</v>
      </c>
      <c r="T3690" t="s">
        <v>55</v>
      </c>
      <c r="U3690" t="s">
        <v>190</v>
      </c>
      <c r="V3690" t="s">
        <v>122</v>
      </c>
      <c r="W3690" t="s">
        <v>47</v>
      </c>
      <c r="X3690" t="s">
        <v>51</v>
      </c>
      <c r="Y3690" t="s">
        <v>197</v>
      </c>
      <c r="Z3690" t="s">
        <v>56</v>
      </c>
      <c r="AA3690" t="s">
        <v>73</v>
      </c>
      <c r="AB3690" t="s">
        <v>62</v>
      </c>
      <c r="AC3690" t="s">
        <v>82</v>
      </c>
      <c r="AD3690" t="s">
        <v>445</v>
      </c>
      <c r="AE3690" t="s">
        <v>62</v>
      </c>
      <c r="AF3690" t="s">
        <v>96</v>
      </c>
      <c r="AG3690" t="s">
        <v>72</v>
      </c>
      <c r="AH3690" t="s">
        <v>54</v>
      </c>
      <c r="AI3690" t="s">
        <v>57</v>
      </c>
      <c r="AJ3690" t="s">
        <v>58</v>
      </c>
      <c r="AK3690" t="s">
        <v>72</v>
      </c>
      <c r="AL3690" t="s">
        <v>47</v>
      </c>
      <c r="AM3690" t="s">
        <v>47</v>
      </c>
      <c r="AN3690" t="s">
        <v>432</v>
      </c>
      <c r="AO3690" t="s">
        <v>122</v>
      </c>
    </row>
    <row r="3691" spans="1:41" hidden="1" x14ac:dyDescent="0.25">
      <c r="A3691" t="s">
        <v>15679</v>
      </c>
      <c r="B3691" t="s">
        <v>15680</v>
      </c>
      <c r="C3691" s="1" t="str">
        <f t="shared" si="232"/>
        <v>21:1063</v>
      </c>
      <c r="D3691" s="1" t="str">
        <f t="shared" si="233"/>
        <v>21:0124</v>
      </c>
      <c r="E3691" t="s">
        <v>15681</v>
      </c>
      <c r="F3691" t="s">
        <v>15682</v>
      </c>
      <c r="H3691">
        <v>50.913977699999997</v>
      </c>
      <c r="I3691">
        <v>-116.30417079999999</v>
      </c>
      <c r="J3691" s="1" t="str">
        <f t="shared" si="230"/>
        <v>NGR bulk stream sediment</v>
      </c>
      <c r="K3691" s="1" t="str">
        <f t="shared" si="231"/>
        <v>&lt;177 micron (NGR)</v>
      </c>
      <c r="L3691">
        <v>39</v>
      </c>
      <c r="M3691" t="s">
        <v>71</v>
      </c>
      <c r="N3691">
        <v>665</v>
      </c>
      <c r="O3691" t="s">
        <v>128</v>
      </c>
      <c r="P3691" t="s">
        <v>47</v>
      </c>
      <c r="Q3691" t="s">
        <v>15683</v>
      </c>
      <c r="R3691" t="s">
        <v>139</v>
      </c>
      <c r="S3691" t="s">
        <v>197</v>
      </c>
      <c r="T3691" t="s">
        <v>73</v>
      </c>
      <c r="U3691" t="s">
        <v>165</v>
      </c>
      <c r="V3691" t="s">
        <v>101</v>
      </c>
      <c r="W3691" t="s">
        <v>185</v>
      </c>
      <c r="X3691" t="s">
        <v>103</v>
      </c>
      <c r="Y3691" t="s">
        <v>145</v>
      </c>
      <c r="Z3691" t="s">
        <v>56</v>
      </c>
      <c r="AA3691" t="s">
        <v>73</v>
      </c>
      <c r="AB3691" t="s">
        <v>56</v>
      </c>
      <c r="AC3691" t="s">
        <v>49</v>
      </c>
      <c r="AD3691" t="s">
        <v>100</v>
      </c>
      <c r="AE3691" t="s">
        <v>54</v>
      </c>
      <c r="AF3691" t="s">
        <v>270</v>
      </c>
      <c r="AG3691" t="s">
        <v>257</v>
      </c>
      <c r="AH3691" t="s">
        <v>53</v>
      </c>
      <c r="AI3691" t="s">
        <v>62</v>
      </c>
      <c r="AJ3691" t="s">
        <v>365</v>
      </c>
      <c r="AK3691" t="s">
        <v>129</v>
      </c>
      <c r="AL3691" t="s">
        <v>47</v>
      </c>
      <c r="AM3691" t="s">
        <v>47</v>
      </c>
      <c r="AN3691" t="s">
        <v>695</v>
      </c>
      <c r="AO3691" t="s">
        <v>49</v>
      </c>
    </row>
    <row r="3692" spans="1:41" hidden="1" x14ac:dyDescent="0.25">
      <c r="A3692" t="s">
        <v>15684</v>
      </c>
      <c r="B3692" t="s">
        <v>15685</v>
      </c>
      <c r="C3692" s="1" t="str">
        <f t="shared" si="232"/>
        <v>21:1063</v>
      </c>
      <c r="D3692" s="1" t="str">
        <f t="shared" si="233"/>
        <v>21:0124</v>
      </c>
      <c r="E3692" t="s">
        <v>15686</v>
      </c>
      <c r="F3692" t="s">
        <v>15687</v>
      </c>
      <c r="H3692">
        <v>50.906418299999999</v>
      </c>
      <c r="I3692">
        <v>-116.2957646</v>
      </c>
      <c r="J3692" s="1" t="str">
        <f t="shared" si="230"/>
        <v>NGR bulk stream sediment</v>
      </c>
      <c r="K3692" s="1" t="str">
        <f t="shared" si="231"/>
        <v>&lt;177 micron (NGR)</v>
      </c>
      <c r="L3692">
        <v>39</v>
      </c>
      <c r="M3692" t="s">
        <v>95</v>
      </c>
      <c r="N3692">
        <v>666</v>
      </c>
      <c r="O3692" t="s">
        <v>123</v>
      </c>
      <c r="P3692" t="s">
        <v>122</v>
      </c>
      <c r="Q3692" t="s">
        <v>15341</v>
      </c>
      <c r="R3692" t="s">
        <v>101</v>
      </c>
      <c r="S3692" t="s">
        <v>165</v>
      </c>
      <c r="T3692" t="s">
        <v>51</v>
      </c>
      <c r="U3692" t="s">
        <v>197</v>
      </c>
      <c r="V3692" t="s">
        <v>110</v>
      </c>
      <c r="W3692" t="s">
        <v>46</v>
      </c>
      <c r="X3692" t="s">
        <v>103</v>
      </c>
      <c r="Y3692" t="s">
        <v>50</v>
      </c>
      <c r="Z3692" t="s">
        <v>56</v>
      </c>
      <c r="AA3692" t="s">
        <v>51</v>
      </c>
      <c r="AB3692" t="s">
        <v>56</v>
      </c>
      <c r="AC3692" t="s">
        <v>145</v>
      </c>
      <c r="AD3692" t="s">
        <v>342</v>
      </c>
      <c r="AE3692" t="s">
        <v>53</v>
      </c>
      <c r="AF3692" t="s">
        <v>455</v>
      </c>
      <c r="AG3692" t="s">
        <v>78</v>
      </c>
      <c r="AH3692" t="s">
        <v>62</v>
      </c>
      <c r="AI3692" t="s">
        <v>62</v>
      </c>
      <c r="AJ3692" t="s">
        <v>270</v>
      </c>
      <c r="AK3692" t="s">
        <v>282</v>
      </c>
      <c r="AL3692" t="s">
        <v>47</v>
      </c>
      <c r="AM3692" t="s">
        <v>47</v>
      </c>
      <c r="AN3692" t="s">
        <v>313</v>
      </c>
      <c r="AO3692" t="s">
        <v>197</v>
      </c>
    </row>
    <row r="3693" spans="1:41" hidden="1" x14ac:dyDescent="0.25">
      <c r="A3693" t="s">
        <v>15688</v>
      </c>
      <c r="B3693" t="s">
        <v>15689</v>
      </c>
      <c r="C3693" s="1" t="str">
        <f t="shared" si="232"/>
        <v>21:1063</v>
      </c>
      <c r="D3693" s="1" t="str">
        <f t="shared" si="233"/>
        <v>21:0124</v>
      </c>
      <c r="E3693" t="s">
        <v>15690</v>
      </c>
      <c r="F3693" t="s">
        <v>15691</v>
      </c>
      <c r="H3693">
        <v>50.9109841</v>
      </c>
      <c r="I3693">
        <v>-116.2952974</v>
      </c>
      <c r="J3693" s="1" t="str">
        <f t="shared" si="230"/>
        <v>NGR bulk stream sediment</v>
      </c>
      <c r="K3693" s="1" t="str">
        <f t="shared" si="231"/>
        <v>&lt;177 micron (NGR)</v>
      </c>
      <c r="L3693">
        <v>39</v>
      </c>
      <c r="M3693" t="s">
        <v>117</v>
      </c>
      <c r="N3693">
        <v>667</v>
      </c>
      <c r="O3693" t="s">
        <v>128</v>
      </c>
      <c r="P3693" t="s">
        <v>47</v>
      </c>
      <c r="Q3693" t="s">
        <v>15341</v>
      </c>
      <c r="R3693" t="s">
        <v>81</v>
      </c>
      <c r="S3693" t="s">
        <v>165</v>
      </c>
      <c r="T3693" t="s">
        <v>73</v>
      </c>
      <c r="U3693" t="s">
        <v>104</v>
      </c>
      <c r="V3693" t="s">
        <v>61</v>
      </c>
      <c r="W3693" t="s">
        <v>174</v>
      </c>
      <c r="X3693" t="s">
        <v>122</v>
      </c>
      <c r="Y3693" t="s">
        <v>175</v>
      </c>
      <c r="Z3693" t="s">
        <v>56</v>
      </c>
      <c r="AA3693" t="s">
        <v>73</v>
      </c>
      <c r="AB3693" t="s">
        <v>56</v>
      </c>
      <c r="AC3693" t="s">
        <v>90</v>
      </c>
      <c r="AD3693" t="s">
        <v>268</v>
      </c>
      <c r="AE3693" t="s">
        <v>57</v>
      </c>
      <c r="AF3693" t="s">
        <v>437</v>
      </c>
      <c r="AG3693" t="s">
        <v>63</v>
      </c>
      <c r="AH3693" t="s">
        <v>53</v>
      </c>
      <c r="AI3693" t="s">
        <v>62</v>
      </c>
      <c r="AJ3693" t="s">
        <v>371</v>
      </c>
      <c r="AK3693" t="s">
        <v>270</v>
      </c>
      <c r="AL3693" t="s">
        <v>47</v>
      </c>
      <c r="AM3693" t="s">
        <v>47</v>
      </c>
      <c r="AN3693" t="s">
        <v>65</v>
      </c>
      <c r="AO3693" t="s">
        <v>209</v>
      </c>
    </row>
    <row r="3694" spans="1:41" hidden="1" x14ac:dyDescent="0.25">
      <c r="A3694" t="s">
        <v>15692</v>
      </c>
      <c r="B3694" t="s">
        <v>15693</v>
      </c>
      <c r="C3694" s="1" t="str">
        <f t="shared" si="232"/>
        <v>21:1063</v>
      </c>
      <c r="D3694" s="1" t="str">
        <f t="shared" si="233"/>
        <v>21:0124</v>
      </c>
      <c r="E3694" t="s">
        <v>15694</v>
      </c>
      <c r="F3694" t="s">
        <v>15695</v>
      </c>
      <c r="H3694">
        <v>50.751081399999997</v>
      </c>
      <c r="I3694">
        <v>-116.63172419999999</v>
      </c>
      <c r="J3694" s="1" t="str">
        <f t="shared" si="230"/>
        <v>NGR bulk stream sediment</v>
      </c>
      <c r="K3694" s="1" t="str">
        <f t="shared" si="231"/>
        <v>&lt;177 micron (NGR)</v>
      </c>
      <c r="L3694">
        <v>39</v>
      </c>
      <c r="M3694" t="s">
        <v>280</v>
      </c>
      <c r="N3694">
        <v>668</v>
      </c>
      <c r="O3694" t="s">
        <v>59</v>
      </c>
      <c r="P3694" t="s">
        <v>122</v>
      </c>
      <c r="Q3694" t="s">
        <v>318</v>
      </c>
      <c r="R3694" t="s">
        <v>122</v>
      </c>
      <c r="S3694" t="s">
        <v>457</v>
      </c>
      <c r="T3694" t="s">
        <v>127</v>
      </c>
      <c r="U3694" t="s">
        <v>240</v>
      </c>
      <c r="V3694" t="s">
        <v>206</v>
      </c>
      <c r="W3694" t="s">
        <v>173</v>
      </c>
      <c r="X3694" t="s">
        <v>58</v>
      </c>
      <c r="Y3694" t="s">
        <v>290</v>
      </c>
      <c r="Z3694" t="s">
        <v>56</v>
      </c>
      <c r="AA3694" t="s">
        <v>46</v>
      </c>
      <c r="AB3694" t="s">
        <v>62</v>
      </c>
      <c r="AC3694" t="s">
        <v>269</v>
      </c>
      <c r="AD3694" t="s">
        <v>329</v>
      </c>
      <c r="AE3694" t="s">
        <v>105</v>
      </c>
      <c r="AF3694" t="s">
        <v>307</v>
      </c>
      <c r="AG3694" t="s">
        <v>242</v>
      </c>
      <c r="AH3694" t="s">
        <v>149</v>
      </c>
      <c r="AI3694" t="s">
        <v>174</v>
      </c>
      <c r="AJ3694" t="s">
        <v>85</v>
      </c>
      <c r="AK3694" t="s">
        <v>142</v>
      </c>
      <c r="AL3694" t="s">
        <v>47</v>
      </c>
      <c r="AM3694" t="s">
        <v>122</v>
      </c>
      <c r="AN3694" t="s">
        <v>668</v>
      </c>
      <c r="AO3694" t="s">
        <v>209</v>
      </c>
    </row>
    <row r="3695" spans="1:41" hidden="1" x14ac:dyDescent="0.25">
      <c r="A3695" t="s">
        <v>15696</v>
      </c>
      <c r="B3695" t="s">
        <v>15697</v>
      </c>
      <c r="C3695" s="1" t="str">
        <f t="shared" si="232"/>
        <v>21:1063</v>
      </c>
      <c r="D3695" s="1" t="str">
        <f t="shared" si="233"/>
        <v>21:0124</v>
      </c>
      <c r="E3695" t="s">
        <v>15694</v>
      </c>
      <c r="F3695" t="s">
        <v>15698</v>
      </c>
      <c r="H3695">
        <v>50.751081399999997</v>
      </c>
      <c r="I3695">
        <v>-116.63172419999999</v>
      </c>
      <c r="J3695" s="1" t="str">
        <f t="shared" si="230"/>
        <v>NGR bulk stream sediment</v>
      </c>
      <c r="K3695" s="1" t="str">
        <f t="shared" si="231"/>
        <v>&lt;177 micron (NGR)</v>
      </c>
      <c r="L3695">
        <v>39</v>
      </c>
      <c r="M3695" t="s">
        <v>288</v>
      </c>
      <c r="N3695">
        <v>669</v>
      </c>
      <c r="O3695" t="s">
        <v>225</v>
      </c>
      <c r="P3695" t="s">
        <v>51</v>
      </c>
      <c r="Q3695" t="s">
        <v>189</v>
      </c>
      <c r="R3695" t="s">
        <v>51</v>
      </c>
      <c r="S3695" t="s">
        <v>146</v>
      </c>
      <c r="T3695" t="s">
        <v>209</v>
      </c>
      <c r="U3695" t="s">
        <v>934</v>
      </c>
      <c r="V3695" t="s">
        <v>455</v>
      </c>
      <c r="W3695" t="s">
        <v>206</v>
      </c>
      <c r="X3695" t="s">
        <v>209</v>
      </c>
      <c r="Y3695" t="s">
        <v>77</v>
      </c>
      <c r="Z3695" t="s">
        <v>56</v>
      </c>
      <c r="AA3695" t="s">
        <v>46</v>
      </c>
      <c r="AB3695" t="s">
        <v>53</v>
      </c>
      <c r="AC3695" t="s">
        <v>59</v>
      </c>
      <c r="AD3695" t="s">
        <v>320</v>
      </c>
      <c r="AE3695" t="s">
        <v>101</v>
      </c>
      <c r="AF3695" t="s">
        <v>58</v>
      </c>
      <c r="AG3695" t="s">
        <v>330</v>
      </c>
      <c r="AH3695" t="s">
        <v>87</v>
      </c>
      <c r="AI3695" t="s">
        <v>61</v>
      </c>
      <c r="AJ3695" t="s">
        <v>127</v>
      </c>
      <c r="AK3695" t="s">
        <v>188</v>
      </c>
      <c r="AL3695" t="s">
        <v>47</v>
      </c>
      <c r="AM3695" t="s">
        <v>122</v>
      </c>
      <c r="AN3695" t="s">
        <v>1157</v>
      </c>
      <c r="AO3695" t="s">
        <v>225</v>
      </c>
    </row>
    <row r="3696" spans="1:41" hidden="1" x14ac:dyDescent="0.25">
      <c r="A3696" t="s">
        <v>15699</v>
      </c>
      <c r="B3696" t="s">
        <v>15700</v>
      </c>
      <c r="C3696" s="1" t="str">
        <f t="shared" si="232"/>
        <v>21:1063</v>
      </c>
      <c r="D3696" s="1" t="str">
        <f t="shared" si="233"/>
        <v>21:0124</v>
      </c>
      <c r="E3696" t="s">
        <v>15701</v>
      </c>
      <c r="F3696" t="s">
        <v>15702</v>
      </c>
      <c r="H3696">
        <v>50.7753923</v>
      </c>
      <c r="I3696">
        <v>-116.64518099999999</v>
      </c>
      <c r="J3696" s="1" t="str">
        <f t="shared" si="230"/>
        <v>NGR bulk stream sediment</v>
      </c>
      <c r="K3696" s="1" t="str">
        <f t="shared" si="231"/>
        <v>&lt;177 micron (NGR)</v>
      </c>
      <c r="L3696">
        <v>39</v>
      </c>
      <c r="M3696" t="s">
        <v>136</v>
      </c>
      <c r="N3696">
        <v>670</v>
      </c>
      <c r="O3696" t="s">
        <v>99</v>
      </c>
      <c r="P3696" t="s">
        <v>51</v>
      </c>
      <c r="Q3696" t="s">
        <v>432</v>
      </c>
      <c r="R3696" t="s">
        <v>371</v>
      </c>
      <c r="S3696" t="s">
        <v>425</v>
      </c>
      <c r="T3696" t="s">
        <v>127</v>
      </c>
      <c r="U3696" t="s">
        <v>343</v>
      </c>
      <c r="V3696" t="s">
        <v>455</v>
      </c>
      <c r="W3696" t="s">
        <v>206</v>
      </c>
      <c r="X3696" t="s">
        <v>267</v>
      </c>
      <c r="Y3696" t="s">
        <v>273</v>
      </c>
      <c r="Z3696" t="s">
        <v>56</v>
      </c>
      <c r="AA3696" t="s">
        <v>46</v>
      </c>
      <c r="AB3696" t="s">
        <v>62</v>
      </c>
      <c r="AC3696" t="s">
        <v>112</v>
      </c>
      <c r="AD3696" t="s">
        <v>251</v>
      </c>
      <c r="AE3696" t="s">
        <v>47</v>
      </c>
      <c r="AF3696" t="s">
        <v>58</v>
      </c>
      <c r="AG3696" t="s">
        <v>1619</v>
      </c>
      <c r="AH3696" t="s">
        <v>149</v>
      </c>
      <c r="AI3696" t="s">
        <v>110</v>
      </c>
      <c r="AJ3696" t="s">
        <v>267</v>
      </c>
      <c r="AK3696" t="s">
        <v>188</v>
      </c>
      <c r="AL3696" t="s">
        <v>47</v>
      </c>
      <c r="AM3696" t="s">
        <v>122</v>
      </c>
      <c r="AN3696" t="s">
        <v>668</v>
      </c>
      <c r="AO3696" t="s">
        <v>52</v>
      </c>
    </row>
    <row r="3697" spans="1:41" hidden="1" x14ac:dyDescent="0.25">
      <c r="A3697" t="s">
        <v>15703</v>
      </c>
      <c r="B3697" t="s">
        <v>15704</v>
      </c>
      <c r="C3697" s="1" t="str">
        <f t="shared" si="232"/>
        <v>21:1063</v>
      </c>
      <c r="D3697" s="1" t="str">
        <f t="shared" si="233"/>
        <v>21:0124</v>
      </c>
      <c r="E3697" t="s">
        <v>15705</v>
      </c>
      <c r="F3697" t="s">
        <v>15706</v>
      </c>
      <c r="H3697">
        <v>50.843491399999998</v>
      </c>
      <c r="I3697">
        <v>-116.6202174</v>
      </c>
      <c r="J3697" s="1" t="str">
        <f t="shared" si="230"/>
        <v>NGR bulk stream sediment</v>
      </c>
      <c r="K3697" s="1" t="str">
        <f t="shared" si="231"/>
        <v>&lt;177 micron (NGR)</v>
      </c>
      <c r="L3697">
        <v>39</v>
      </c>
      <c r="M3697" t="s">
        <v>157</v>
      </c>
      <c r="N3697">
        <v>671</v>
      </c>
      <c r="O3697" t="s">
        <v>49</v>
      </c>
      <c r="P3697" t="s">
        <v>51</v>
      </c>
      <c r="Q3697" t="s">
        <v>184</v>
      </c>
      <c r="R3697" t="s">
        <v>64</v>
      </c>
      <c r="S3697" t="s">
        <v>294</v>
      </c>
      <c r="T3697" t="s">
        <v>85</v>
      </c>
      <c r="U3697" t="s">
        <v>107</v>
      </c>
      <c r="V3697" t="s">
        <v>151</v>
      </c>
      <c r="W3697" t="s">
        <v>200</v>
      </c>
      <c r="X3697" t="s">
        <v>85</v>
      </c>
      <c r="Y3697" t="s">
        <v>15707</v>
      </c>
      <c r="Z3697" t="s">
        <v>56</v>
      </c>
      <c r="AA3697" t="s">
        <v>46</v>
      </c>
      <c r="AB3697" t="s">
        <v>87</v>
      </c>
      <c r="AC3697" t="s">
        <v>58</v>
      </c>
      <c r="AD3697" t="s">
        <v>146</v>
      </c>
      <c r="AE3697" t="s">
        <v>105</v>
      </c>
      <c r="AF3697" t="s">
        <v>406</v>
      </c>
      <c r="AG3697" t="s">
        <v>2169</v>
      </c>
      <c r="AH3697" t="s">
        <v>50</v>
      </c>
      <c r="AI3697" t="s">
        <v>173</v>
      </c>
      <c r="AJ3697" t="s">
        <v>12183</v>
      </c>
      <c r="AK3697" t="s">
        <v>6389</v>
      </c>
      <c r="AL3697" t="s">
        <v>51</v>
      </c>
      <c r="AM3697" t="s">
        <v>122</v>
      </c>
      <c r="AN3697" t="s">
        <v>725</v>
      </c>
      <c r="AO3697" t="s">
        <v>76</v>
      </c>
    </row>
    <row r="3698" spans="1:41" hidden="1" x14ac:dyDescent="0.25">
      <c r="A3698" t="s">
        <v>15708</v>
      </c>
      <c r="B3698" t="s">
        <v>15709</v>
      </c>
      <c r="C3698" s="1" t="str">
        <f t="shared" si="232"/>
        <v>21:1063</v>
      </c>
      <c r="D3698" s="1" t="str">
        <f t="shared" si="233"/>
        <v>21:0124</v>
      </c>
      <c r="E3698" t="s">
        <v>15710</v>
      </c>
      <c r="F3698" t="s">
        <v>15711</v>
      </c>
      <c r="H3698">
        <v>50.855327500000001</v>
      </c>
      <c r="I3698">
        <v>-116.5807504</v>
      </c>
      <c r="J3698" s="1" t="str">
        <f t="shared" si="230"/>
        <v>NGR bulk stream sediment</v>
      </c>
      <c r="K3698" s="1" t="str">
        <f t="shared" si="231"/>
        <v>&lt;177 micron (NGR)</v>
      </c>
      <c r="L3698">
        <v>39</v>
      </c>
      <c r="M3698" t="s">
        <v>170</v>
      </c>
      <c r="N3698">
        <v>672</v>
      </c>
      <c r="O3698" t="s">
        <v>76</v>
      </c>
      <c r="P3698" t="s">
        <v>47</v>
      </c>
      <c r="Q3698" t="s">
        <v>920</v>
      </c>
      <c r="R3698" t="s">
        <v>259</v>
      </c>
      <c r="S3698" t="s">
        <v>358</v>
      </c>
      <c r="T3698" t="s">
        <v>76</v>
      </c>
      <c r="U3698" t="s">
        <v>290</v>
      </c>
      <c r="V3698" t="s">
        <v>164</v>
      </c>
      <c r="W3698" t="s">
        <v>161</v>
      </c>
      <c r="X3698" t="s">
        <v>51</v>
      </c>
      <c r="Y3698" t="s">
        <v>225</v>
      </c>
      <c r="Z3698" t="s">
        <v>56</v>
      </c>
      <c r="AA3698" t="s">
        <v>46</v>
      </c>
      <c r="AB3698" t="s">
        <v>62</v>
      </c>
      <c r="AC3698" t="s">
        <v>267</v>
      </c>
      <c r="AD3698" t="s">
        <v>342</v>
      </c>
      <c r="AE3698" t="s">
        <v>110</v>
      </c>
      <c r="AF3698" t="s">
        <v>351</v>
      </c>
      <c r="AG3698" t="s">
        <v>282</v>
      </c>
      <c r="AH3698" t="s">
        <v>54</v>
      </c>
      <c r="AI3698" t="s">
        <v>198</v>
      </c>
      <c r="AJ3698" t="s">
        <v>163</v>
      </c>
      <c r="AK3698" t="s">
        <v>257</v>
      </c>
      <c r="AL3698" t="s">
        <v>47</v>
      </c>
      <c r="AM3698" t="s">
        <v>47</v>
      </c>
      <c r="AN3698" t="s">
        <v>65</v>
      </c>
      <c r="AO3698" t="s">
        <v>145</v>
      </c>
    </row>
    <row r="3699" spans="1:41" hidden="1" x14ac:dyDescent="0.25">
      <c r="A3699" t="s">
        <v>15712</v>
      </c>
      <c r="B3699" t="s">
        <v>15713</v>
      </c>
      <c r="C3699" s="1" t="str">
        <f t="shared" si="232"/>
        <v>21:1063</v>
      </c>
      <c r="D3699" s="1" t="str">
        <f t="shared" si="233"/>
        <v>21:0124</v>
      </c>
      <c r="E3699" t="s">
        <v>15714</v>
      </c>
      <c r="F3699" t="s">
        <v>15715</v>
      </c>
      <c r="H3699">
        <v>50.824529499999997</v>
      </c>
      <c r="I3699">
        <v>-116.5890636</v>
      </c>
      <c r="J3699" s="1" t="str">
        <f t="shared" si="230"/>
        <v>NGR bulk stream sediment</v>
      </c>
      <c r="K3699" s="1" t="str">
        <f t="shared" si="231"/>
        <v>&lt;177 micron (NGR)</v>
      </c>
      <c r="L3699">
        <v>39</v>
      </c>
      <c r="M3699" t="s">
        <v>180</v>
      </c>
      <c r="N3699">
        <v>673</v>
      </c>
      <c r="O3699" t="s">
        <v>76</v>
      </c>
      <c r="P3699" t="s">
        <v>47</v>
      </c>
      <c r="Q3699" t="s">
        <v>832</v>
      </c>
      <c r="R3699" t="s">
        <v>73</v>
      </c>
      <c r="S3699" t="s">
        <v>104</v>
      </c>
      <c r="T3699" t="s">
        <v>76</v>
      </c>
      <c r="U3699" t="s">
        <v>107</v>
      </c>
      <c r="V3699" t="s">
        <v>173</v>
      </c>
      <c r="W3699" t="s">
        <v>125</v>
      </c>
      <c r="X3699" t="s">
        <v>122</v>
      </c>
      <c r="Y3699" t="s">
        <v>50</v>
      </c>
      <c r="Z3699" t="s">
        <v>56</v>
      </c>
      <c r="AA3699" t="s">
        <v>46</v>
      </c>
      <c r="AB3699" t="s">
        <v>84</v>
      </c>
      <c r="AC3699" t="s">
        <v>76</v>
      </c>
      <c r="AD3699" t="s">
        <v>80</v>
      </c>
      <c r="AE3699" t="s">
        <v>110</v>
      </c>
      <c r="AF3699" t="s">
        <v>365</v>
      </c>
      <c r="AG3699" t="s">
        <v>79</v>
      </c>
      <c r="AH3699" t="s">
        <v>53</v>
      </c>
      <c r="AI3699" t="s">
        <v>62</v>
      </c>
      <c r="AJ3699" t="s">
        <v>111</v>
      </c>
      <c r="AK3699" t="s">
        <v>64</v>
      </c>
      <c r="AL3699" t="s">
        <v>47</v>
      </c>
      <c r="AM3699" t="s">
        <v>47</v>
      </c>
      <c r="AN3699" t="s">
        <v>65</v>
      </c>
      <c r="AO3699" t="s">
        <v>98</v>
      </c>
    </row>
    <row r="3700" spans="1:41" hidden="1" x14ac:dyDescent="0.25">
      <c r="A3700" t="s">
        <v>15716</v>
      </c>
      <c r="B3700" t="s">
        <v>15717</v>
      </c>
      <c r="C3700" s="1" t="str">
        <f t="shared" si="232"/>
        <v>21:1063</v>
      </c>
      <c r="D3700" s="1" t="str">
        <f t="shared" si="233"/>
        <v>21:0124</v>
      </c>
      <c r="E3700" t="s">
        <v>15718</v>
      </c>
      <c r="F3700" t="s">
        <v>15719</v>
      </c>
      <c r="H3700">
        <v>50.828875799999999</v>
      </c>
      <c r="I3700">
        <v>-116.4648806</v>
      </c>
      <c r="J3700" s="1" t="str">
        <f t="shared" si="230"/>
        <v>NGR bulk stream sediment</v>
      </c>
      <c r="K3700" s="1" t="str">
        <f t="shared" si="231"/>
        <v>&lt;177 micron (NGR)</v>
      </c>
      <c r="L3700">
        <v>39</v>
      </c>
      <c r="M3700" t="s">
        <v>195</v>
      </c>
      <c r="N3700">
        <v>674</v>
      </c>
      <c r="O3700" t="s">
        <v>206</v>
      </c>
      <c r="P3700" t="s">
        <v>47</v>
      </c>
      <c r="Q3700" t="s">
        <v>832</v>
      </c>
      <c r="R3700" t="s">
        <v>90</v>
      </c>
      <c r="S3700" t="s">
        <v>106</v>
      </c>
      <c r="T3700" t="s">
        <v>52</v>
      </c>
      <c r="U3700" t="s">
        <v>104</v>
      </c>
      <c r="V3700" t="s">
        <v>151</v>
      </c>
      <c r="W3700" t="s">
        <v>87</v>
      </c>
      <c r="X3700" t="s">
        <v>122</v>
      </c>
      <c r="Y3700" t="s">
        <v>82</v>
      </c>
      <c r="Z3700" t="s">
        <v>56</v>
      </c>
      <c r="AA3700" t="s">
        <v>46</v>
      </c>
      <c r="AB3700" t="s">
        <v>84</v>
      </c>
      <c r="AC3700" t="s">
        <v>58</v>
      </c>
      <c r="AD3700" t="s">
        <v>75</v>
      </c>
      <c r="AE3700" t="s">
        <v>54</v>
      </c>
      <c r="AF3700" t="s">
        <v>182</v>
      </c>
      <c r="AG3700" t="s">
        <v>72</v>
      </c>
      <c r="AH3700" t="s">
        <v>53</v>
      </c>
      <c r="AI3700" t="s">
        <v>53</v>
      </c>
      <c r="AJ3700" t="s">
        <v>158</v>
      </c>
      <c r="AK3700" t="s">
        <v>282</v>
      </c>
      <c r="AL3700" t="s">
        <v>47</v>
      </c>
      <c r="AM3700" t="s">
        <v>47</v>
      </c>
      <c r="AN3700" t="s">
        <v>65</v>
      </c>
      <c r="AO3700" t="s">
        <v>122</v>
      </c>
    </row>
    <row r="3701" spans="1:41" hidden="1" x14ac:dyDescent="0.25">
      <c r="A3701" t="s">
        <v>15720</v>
      </c>
      <c r="B3701" t="s">
        <v>15721</v>
      </c>
      <c r="C3701" s="1" t="str">
        <f t="shared" si="232"/>
        <v>21:1063</v>
      </c>
      <c r="D3701" s="1" t="str">
        <f t="shared" si="233"/>
        <v>21:0124</v>
      </c>
      <c r="E3701" t="s">
        <v>15722</v>
      </c>
      <c r="F3701" t="s">
        <v>15723</v>
      </c>
      <c r="H3701">
        <v>50.757422200000001</v>
      </c>
      <c r="I3701">
        <v>-116.3762053</v>
      </c>
      <c r="J3701" s="1" t="str">
        <f t="shared" si="230"/>
        <v>NGR bulk stream sediment</v>
      </c>
      <c r="K3701" s="1" t="str">
        <f t="shared" si="231"/>
        <v>&lt;177 micron (NGR)</v>
      </c>
      <c r="L3701">
        <v>39</v>
      </c>
      <c r="M3701" t="s">
        <v>205</v>
      </c>
      <c r="N3701">
        <v>675</v>
      </c>
      <c r="O3701" t="s">
        <v>102</v>
      </c>
      <c r="P3701" t="s">
        <v>47</v>
      </c>
      <c r="Q3701" t="s">
        <v>318</v>
      </c>
      <c r="R3701" t="s">
        <v>336</v>
      </c>
      <c r="S3701" t="s">
        <v>597</v>
      </c>
      <c r="T3701" t="s">
        <v>108</v>
      </c>
      <c r="U3701" t="s">
        <v>239</v>
      </c>
      <c r="V3701" t="s">
        <v>151</v>
      </c>
      <c r="W3701" t="s">
        <v>125</v>
      </c>
      <c r="X3701" t="s">
        <v>51</v>
      </c>
      <c r="Y3701" t="s">
        <v>462</v>
      </c>
      <c r="Z3701" t="s">
        <v>56</v>
      </c>
      <c r="AA3701" t="s">
        <v>46</v>
      </c>
      <c r="AB3701" t="s">
        <v>62</v>
      </c>
      <c r="AC3701" t="s">
        <v>127</v>
      </c>
      <c r="AD3701" t="s">
        <v>291</v>
      </c>
      <c r="AE3701" t="s">
        <v>53</v>
      </c>
      <c r="AF3701" t="s">
        <v>374</v>
      </c>
      <c r="AG3701" t="s">
        <v>158</v>
      </c>
      <c r="AH3701" t="s">
        <v>149</v>
      </c>
      <c r="AI3701" t="s">
        <v>46</v>
      </c>
      <c r="AJ3701" t="s">
        <v>85</v>
      </c>
      <c r="AK3701" t="s">
        <v>111</v>
      </c>
      <c r="AL3701" t="s">
        <v>47</v>
      </c>
      <c r="AM3701" t="s">
        <v>47</v>
      </c>
      <c r="AN3701" t="s">
        <v>638</v>
      </c>
      <c r="AO3701" t="s">
        <v>51</v>
      </c>
    </row>
    <row r="3702" spans="1:41" hidden="1" x14ac:dyDescent="0.25">
      <c r="A3702" t="s">
        <v>15724</v>
      </c>
      <c r="B3702" t="s">
        <v>15725</v>
      </c>
      <c r="C3702" s="1" t="str">
        <f t="shared" si="232"/>
        <v>21:1063</v>
      </c>
      <c r="D3702" s="1" t="str">
        <f t="shared" si="233"/>
        <v>21:0124</v>
      </c>
      <c r="E3702" t="s">
        <v>15726</v>
      </c>
      <c r="F3702" t="s">
        <v>15727</v>
      </c>
      <c r="H3702">
        <v>50.722503000000003</v>
      </c>
      <c r="I3702">
        <v>-116.2789861</v>
      </c>
      <c r="J3702" s="1" t="str">
        <f t="shared" si="230"/>
        <v>NGR bulk stream sediment</v>
      </c>
      <c r="K3702" s="1" t="str">
        <f t="shared" si="231"/>
        <v>&lt;177 micron (NGR)</v>
      </c>
      <c r="L3702">
        <v>39</v>
      </c>
      <c r="M3702" t="s">
        <v>214</v>
      </c>
      <c r="N3702">
        <v>676</v>
      </c>
      <c r="O3702" t="s">
        <v>109</v>
      </c>
      <c r="P3702" t="s">
        <v>122</v>
      </c>
      <c r="Q3702" t="s">
        <v>184</v>
      </c>
      <c r="R3702" t="s">
        <v>80</v>
      </c>
      <c r="S3702" t="s">
        <v>120</v>
      </c>
      <c r="T3702" t="s">
        <v>52</v>
      </c>
      <c r="U3702" t="s">
        <v>145</v>
      </c>
      <c r="V3702" t="s">
        <v>110</v>
      </c>
      <c r="W3702" t="s">
        <v>46</v>
      </c>
      <c r="X3702" t="s">
        <v>122</v>
      </c>
      <c r="Y3702" t="s">
        <v>145</v>
      </c>
      <c r="Z3702" t="s">
        <v>56</v>
      </c>
      <c r="AA3702" t="s">
        <v>122</v>
      </c>
      <c r="AB3702" t="s">
        <v>84</v>
      </c>
      <c r="AC3702" t="s">
        <v>58</v>
      </c>
      <c r="AD3702" t="s">
        <v>104</v>
      </c>
      <c r="AE3702" t="s">
        <v>53</v>
      </c>
      <c r="AF3702" t="s">
        <v>336</v>
      </c>
      <c r="AG3702" t="s">
        <v>105</v>
      </c>
      <c r="AH3702" t="s">
        <v>53</v>
      </c>
      <c r="AI3702" t="s">
        <v>62</v>
      </c>
      <c r="AJ3702" t="s">
        <v>260</v>
      </c>
      <c r="AK3702" t="s">
        <v>75</v>
      </c>
      <c r="AL3702" t="s">
        <v>47</v>
      </c>
      <c r="AM3702" t="s">
        <v>47</v>
      </c>
      <c r="AN3702" t="s">
        <v>65</v>
      </c>
      <c r="AO3702" t="s">
        <v>73</v>
      </c>
    </row>
    <row r="3703" spans="1:41" hidden="1" x14ac:dyDescent="0.25">
      <c r="A3703" t="s">
        <v>15728</v>
      </c>
      <c r="B3703" t="s">
        <v>15729</v>
      </c>
      <c r="C3703" s="1" t="str">
        <f t="shared" si="232"/>
        <v>21:1063</v>
      </c>
      <c r="D3703" s="1" t="str">
        <f t="shared" si="233"/>
        <v>21:0124</v>
      </c>
      <c r="E3703" t="s">
        <v>15730</v>
      </c>
      <c r="F3703" t="s">
        <v>15731</v>
      </c>
      <c r="H3703">
        <v>50.908363299999998</v>
      </c>
      <c r="I3703">
        <v>-117.02321600000001</v>
      </c>
      <c r="J3703" s="1" t="str">
        <f t="shared" si="230"/>
        <v>NGR bulk stream sediment</v>
      </c>
      <c r="K3703" s="1" t="str">
        <f t="shared" si="231"/>
        <v>&lt;177 micron (NGR)</v>
      </c>
      <c r="L3703">
        <v>39</v>
      </c>
      <c r="M3703" t="s">
        <v>223</v>
      </c>
      <c r="N3703">
        <v>677</v>
      </c>
      <c r="O3703" t="s">
        <v>108</v>
      </c>
      <c r="P3703" t="s">
        <v>51</v>
      </c>
      <c r="Q3703" t="s">
        <v>1121</v>
      </c>
      <c r="R3703" t="s">
        <v>62</v>
      </c>
      <c r="S3703" t="s">
        <v>237</v>
      </c>
      <c r="T3703" t="s">
        <v>267</v>
      </c>
      <c r="U3703" t="s">
        <v>218</v>
      </c>
      <c r="V3703" t="s">
        <v>61</v>
      </c>
      <c r="W3703" t="s">
        <v>164</v>
      </c>
      <c r="X3703" t="s">
        <v>127</v>
      </c>
      <c r="Y3703" t="s">
        <v>251</v>
      </c>
      <c r="Z3703" t="s">
        <v>84</v>
      </c>
      <c r="AA3703" t="s">
        <v>46</v>
      </c>
      <c r="AB3703" t="s">
        <v>110</v>
      </c>
      <c r="AC3703" t="s">
        <v>104</v>
      </c>
      <c r="AD3703" t="s">
        <v>124</v>
      </c>
      <c r="AE3703" t="s">
        <v>57</v>
      </c>
      <c r="AF3703" t="s">
        <v>357</v>
      </c>
      <c r="AG3703" t="s">
        <v>1425</v>
      </c>
      <c r="AH3703" t="s">
        <v>174</v>
      </c>
      <c r="AI3703" t="s">
        <v>61</v>
      </c>
      <c r="AJ3703" t="s">
        <v>50</v>
      </c>
      <c r="AK3703" t="s">
        <v>270</v>
      </c>
      <c r="AL3703" t="s">
        <v>47</v>
      </c>
      <c r="AM3703" t="s">
        <v>122</v>
      </c>
      <c r="AN3703" t="s">
        <v>289</v>
      </c>
      <c r="AO3703" t="s">
        <v>197</v>
      </c>
    </row>
    <row r="3704" spans="1:41" hidden="1" x14ac:dyDescent="0.25">
      <c r="A3704" t="s">
        <v>15732</v>
      </c>
      <c r="B3704" t="s">
        <v>15733</v>
      </c>
      <c r="C3704" s="1" t="str">
        <f t="shared" si="232"/>
        <v>21:1063</v>
      </c>
      <c r="D3704" s="1" t="str">
        <f t="shared" si="233"/>
        <v>21:0124</v>
      </c>
      <c r="E3704" t="s">
        <v>15734</v>
      </c>
      <c r="F3704" t="s">
        <v>15735</v>
      </c>
      <c r="H3704">
        <v>50.9081008</v>
      </c>
      <c r="I3704">
        <v>-117.0302567</v>
      </c>
      <c r="J3704" s="1" t="str">
        <f t="shared" si="230"/>
        <v>NGR bulk stream sediment</v>
      </c>
      <c r="K3704" s="1" t="str">
        <f t="shared" si="231"/>
        <v>&lt;177 micron (NGR)</v>
      </c>
      <c r="L3704">
        <v>39</v>
      </c>
      <c r="M3704" t="s">
        <v>233</v>
      </c>
      <c r="N3704">
        <v>678</v>
      </c>
      <c r="O3704" t="s">
        <v>76</v>
      </c>
      <c r="P3704" t="s">
        <v>306</v>
      </c>
      <c r="Q3704" t="s">
        <v>568</v>
      </c>
      <c r="R3704" t="s">
        <v>198</v>
      </c>
      <c r="S3704" t="s">
        <v>438</v>
      </c>
      <c r="T3704" t="s">
        <v>145</v>
      </c>
      <c r="U3704" t="s">
        <v>342</v>
      </c>
      <c r="V3704" t="s">
        <v>139</v>
      </c>
      <c r="W3704" t="s">
        <v>164</v>
      </c>
      <c r="X3704" t="s">
        <v>55</v>
      </c>
      <c r="Y3704" t="s">
        <v>829</v>
      </c>
      <c r="Z3704" t="s">
        <v>199</v>
      </c>
      <c r="AA3704" t="s">
        <v>46</v>
      </c>
      <c r="AB3704" t="s">
        <v>149</v>
      </c>
      <c r="AC3704" t="s">
        <v>243</v>
      </c>
      <c r="AD3704" t="s">
        <v>667</v>
      </c>
      <c r="AE3704" t="s">
        <v>87</v>
      </c>
      <c r="AF3704" t="s">
        <v>58</v>
      </c>
      <c r="AG3704" t="s">
        <v>58</v>
      </c>
      <c r="AH3704" t="s">
        <v>46</v>
      </c>
      <c r="AI3704" t="s">
        <v>87</v>
      </c>
      <c r="AJ3704" t="s">
        <v>66</v>
      </c>
      <c r="AK3704" t="s">
        <v>123</v>
      </c>
      <c r="AL3704" t="s">
        <v>47</v>
      </c>
      <c r="AM3704" t="s">
        <v>47</v>
      </c>
      <c r="AN3704" t="s">
        <v>568</v>
      </c>
      <c r="AO3704" t="s">
        <v>225</v>
      </c>
    </row>
    <row r="3705" spans="1:41" hidden="1" x14ac:dyDescent="0.25">
      <c r="A3705" t="s">
        <v>15736</v>
      </c>
      <c r="B3705" t="s">
        <v>15737</v>
      </c>
      <c r="C3705" s="1" t="str">
        <f t="shared" si="232"/>
        <v>21:1063</v>
      </c>
      <c r="D3705" s="1" t="str">
        <f t="shared" si="233"/>
        <v>21:0124</v>
      </c>
      <c r="E3705" t="s">
        <v>15738</v>
      </c>
      <c r="F3705" t="s">
        <v>15739</v>
      </c>
      <c r="H3705">
        <v>50.884101800000003</v>
      </c>
      <c r="I3705">
        <v>-117.01339729999999</v>
      </c>
      <c r="J3705" s="1" t="str">
        <f t="shared" si="230"/>
        <v>NGR bulk stream sediment</v>
      </c>
      <c r="K3705" s="1" t="str">
        <f t="shared" si="231"/>
        <v>&lt;177 micron (NGR)</v>
      </c>
      <c r="L3705">
        <v>39</v>
      </c>
      <c r="M3705" t="s">
        <v>248</v>
      </c>
      <c r="N3705">
        <v>679</v>
      </c>
      <c r="O3705" t="s">
        <v>108</v>
      </c>
      <c r="P3705" t="s">
        <v>47</v>
      </c>
      <c r="Q3705" t="s">
        <v>48</v>
      </c>
      <c r="R3705" t="s">
        <v>62</v>
      </c>
      <c r="S3705" t="s">
        <v>438</v>
      </c>
      <c r="T3705" t="s">
        <v>209</v>
      </c>
      <c r="U3705" t="s">
        <v>462</v>
      </c>
      <c r="V3705" t="s">
        <v>235</v>
      </c>
      <c r="W3705" t="s">
        <v>200</v>
      </c>
      <c r="X3705" t="s">
        <v>108</v>
      </c>
      <c r="Y3705" t="s">
        <v>399</v>
      </c>
      <c r="Z3705" t="s">
        <v>199</v>
      </c>
      <c r="AA3705" t="s">
        <v>46</v>
      </c>
      <c r="AB3705" t="s">
        <v>87</v>
      </c>
      <c r="AC3705" t="s">
        <v>306</v>
      </c>
      <c r="AD3705" t="s">
        <v>258</v>
      </c>
      <c r="AE3705" t="s">
        <v>57</v>
      </c>
      <c r="AF3705" t="s">
        <v>351</v>
      </c>
      <c r="AG3705" t="s">
        <v>1425</v>
      </c>
      <c r="AH3705" t="s">
        <v>46</v>
      </c>
      <c r="AI3705" t="s">
        <v>110</v>
      </c>
      <c r="AJ3705" t="s">
        <v>50</v>
      </c>
      <c r="AK3705" t="s">
        <v>51</v>
      </c>
      <c r="AL3705" t="s">
        <v>47</v>
      </c>
      <c r="AM3705" t="s">
        <v>122</v>
      </c>
      <c r="AN3705" t="s">
        <v>301</v>
      </c>
      <c r="AO3705" t="s">
        <v>306</v>
      </c>
    </row>
    <row r="3706" spans="1:41" hidden="1" x14ac:dyDescent="0.25">
      <c r="A3706" t="s">
        <v>15740</v>
      </c>
      <c r="B3706" t="s">
        <v>15741</v>
      </c>
      <c r="C3706" s="1" t="str">
        <f t="shared" si="232"/>
        <v>21:1063</v>
      </c>
      <c r="D3706" s="1" t="str">
        <f t="shared" si="233"/>
        <v>21:0124</v>
      </c>
      <c r="E3706" t="s">
        <v>15742</v>
      </c>
      <c r="F3706" t="s">
        <v>15743</v>
      </c>
      <c r="H3706">
        <v>50.877345800000001</v>
      </c>
      <c r="I3706">
        <v>-117.0255636</v>
      </c>
      <c r="J3706" s="1" t="str">
        <f t="shared" si="230"/>
        <v>NGR bulk stream sediment</v>
      </c>
      <c r="K3706" s="1" t="str">
        <f t="shared" si="231"/>
        <v>&lt;177 micron (NGR)</v>
      </c>
      <c r="L3706">
        <v>39</v>
      </c>
      <c r="M3706" t="s">
        <v>256</v>
      </c>
      <c r="N3706">
        <v>680</v>
      </c>
      <c r="O3706" t="s">
        <v>209</v>
      </c>
      <c r="P3706" t="s">
        <v>103</v>
      </c>
      <c r="Q3706" t="s">
        <v>668</v>
      </c>
      <c r="R3706" t="s">
        <v>54</v>
      </c>
      <c r="S3706" t="s">
        <v>425</v>
      </c>
      <c r="T3706" t="s">
        <v>90</v>
      </c>
      <c r="U3706" t="s">
        <v>320</v>
      </c>
      <c r="V3706" t="s">
        <v>173</v>
      </c>
      <c r="W3706" t="s">
        <v>51</v>
      </c>
      <c r="X3706" t="s">
        <v>55</v>
      </c>
      <c r="Y3706" t="s">
        <v>226</v>
      </c>
      <c r="Z3706" t="s">
        <v>56</v>
      </c>
      <c r="AA3706" t="s">
        <v>46</v>
      </c>
      <c r="AB3706" t="s">
        <v>174</v>
      </c>
      <c r="AC3706" t="s">
        <v>190</v>
      </c>
      <c r="AD3706" t="s">
        <v>146</v>
      </c>
      <c r="AE3706" t="s">
        <v>62</v>
      </c>
      <c r="AF3706" t="s">
        <v>108</v>
      </c>
      <c r="AG3706" t="s">
        <v>1569</v>
      </c>
      <c r="AH3706" t="s">
        <v>61</v>
      </c>
      <c r="AI3706" t="s">
        <v>105</v>
      </c>
      <c r="AJ3706" t="s">
        <v>792</v>
      </c>
      <c r="AK3706" t="s">
        <v>224</v>
      </c>
      <c r="AL3706" t="s">
        <v>47</v>
      </c>
      <c r="AM3706" t="s">
        <v>122</v>
      </c>
      <c r="AN3706" t="s">
        <v>1304</v>
      </c>
      <c r="AO3706" t="s">
        <v>90</v>
      </c>
    </row>
    <row r="3707" spans="1:41" hidden="1" x14ac:dyDescent="0.25">
      <c r="A3707" t="s">
        <v>15744</v>
      </c>
      <c r="B3707" t="s">
        <v>15745</v>
      </c>
      <c r="C3707" s="1" t="str">
        <f t="shared" si="232"/>
        <v>21:1063</v>
      </c>
      <c r="D3707" s="1" t="str">
        <f t="shared" si="233"/>
        <v>21:0124</v>
      </c>
      <c r="E3707" t="s">
        <v>15746</v>
      </c>
      <c r="F3707" t="s">
        <v>15747</v>
      </c>
      <c r="H3707">
        <v>50.875152700000001</v>
      </c>
      <c r="I3707">
        <v>-117.0197208</v>
      </c>
      <c r="J3707" s="1" t="str">
        <f t="shared" si="230"/>
        <v>NGR bulk stream sediment</v>
      </c>
      <c r="K3707" s="1" t="str">
        <f t="shared" si="231"/>
        <v>&lt;177 micron (NGR)</v>
      </c>
      <c r="L3707">
        <v>39</v>
      </c>
      <c r="M3707" t="s">
        <v>265</v>
      </c>
      <c r="N3707">
        <v>681</v>
      </c>
      <c r="O3707" t="s">
        <v>76</v>
      </c>
      <c r="P3707" t="s">
        <v>267</v>
      </c>
      <c r="Q3707" t="s">
        <v>275</v>
      </c>
      <c r="R3707" t="s">
        <v>149</v>
      </c>
      <c r="S3707" t="s">
        <v>508</v>
      </c>
      <c r="T3707" t="s">
        <v>98</v>
      </c>
      <c r="U3707" t="s">
        <v>532</v>
      </c>
      <c r="V3707" t="s">
        <v>101</v>
      </c>
      <c r="W3707" t="s">
        <v>270</v>
      </c>
      <c r="X3707" t="s">
        <v>124</v>
      </c>
      <c r="Y3707" t="s">
        <v>1642</v>
      </c>
      <c r="Z3707" t="s">
        <v>174</v>
      </c>
      <c r="AA3707" t="s">
        <v>46</v>
      </c>
      <c r="AB3707" t="s">
        <v>61</v>
      </c>
      <c r="AC3707" t="s">
        <v>187</v>
      </c>
      <c r="AD3707" t="s">
        <v>121</v>
      </c>
      <c r="AE3707" t="s">
        <v>57</v>
      </c>
      <c r="AF3707" t="s">
        <v>76</v>
      </c>
      <c r="AG3707" t="s">
        <v>59</v>
      </c>
      <c r="AH3707" t="s">
        <v>63</v>
      </c>
      <c r="AI3707" t="s">
        <v>142</v>
      </c>
      <c r="AJ3707" t="s">
        <v>15748</v>
      </c>
      <c r="AK3707" t="s">
        <v>108</v>
      </c>
      <c r="AL3707" t="s">
        <v>47</v>
      </c>
      <c r="AM3707" t="s">
        <v>137</v>
      </c>
      <c r="AN3707" t="s">
        <v>417</v>
      </c>
      <c r="AO3707" t="s">
        <v>141</v>
      </c>
    </row>
    <row r="3708" spans="1:41" hidden="1" x14ac:dyDescent="0.25">
      <c r="A3708" t="s">
        <v>15749</v>
      </c>
      <c r="B3708" t="s">
        <v>15750</v>
      </c>
      <c r="C3708" s="1" t="str">
        <f t="shared" si="232"/>
        <v>21:1063</v>
      </c>
      <c r="D3708" s="1" t="str">
        <f t="shared" si="233"/>
        <v>21:0124</v>
      </c>
      <c r="E3708" t="s">
        <v>15751</v>
      </c>
      <c r="F3708" t="s">
        <v>15752</v>
      </c>
      <c r="H3708">
        <v>50.8527968</v>
      </c>
      <c r="I3708">
        <v>-117.0136902</v>
      </c>
      <c r="J3708" s="1" t="str">
        <f t="shared" si="230"/>
        <v>NGR bulk stream sediment</v>
      </c>
      <c r="K3708" s="1" t="str">
        <f t="shared" si="231"/>
        <v>&lt;177 micron (NGR)</v>
      </c>
      <c r="L3708">
        <v>40</v>
      </c>
      <c r="M3708" t="s">
        <v>280</v>
      </c>
      <c r="N3708">
        <v>682</v>
      </c>
      <c r="O3708" t="s">
        <v>55</v>
      </c>
      <c r="P3708" t="s">
        <v>103</v>
      </c>
      <c r="Q3708" t="s">
        <v>638</v>
      </c>
      <c r="R3708" t="s">
        <v>62</v>
      </c>
      <c r="S3708" t="s">
        <v>391</v>
      </c>
      <c r="T3708" t="s">
        <v>175</v>
      </c>
      <c r="U3708" t="s">
        <v>241</v>
      </c>
      <c r="V3708" t="s">
        <v>61</v>
      </c>
      <c r="W3708" t="s">
        <v>60</v>
      </c>
      <c r="X3708" t="s">
        <v>85</v>
      </c>
      <c r="Y3708" t="s">
        <v>146</v>
      </c>
      <c r="Z3708" t="s">
        <v>56</v>
      </c>
      <c r="AA3708" t="s">
        <v>46</v>
      </c>
      <c r="AB3708" t="s">
        <v>149</v>
      </c>
      <c r="AC3708" t="s">
        <v>197</v>
      </c>
      <c r="AD3708" t="s">
        <v>144</v>
      </c>
      <c r="AE3708" t="s">
        <v>62</v>
      </c>
      <c r="AF3708" t="s">
        <v>406</v>
      </c>
      <c r="AG3708" t="s">
        <v>2180</v>
      </c>
      <c r="AH3708" t="s">
        <v>185</v>
      </c>
      <c r="AI3708" t="s">
        <v>235</v>
      </c>
      <c r="AJ3708" t="s">
        <v>679</v>
      </c>
      <c r="AK3708" t="s">
        <v>271</v>
      </c>
      <c r="AL3708" t="s">
        <v>47</v>
      </c>
      <c r="AM3708" t="s">
        <v>47</v>
      </c>
      <c r="AN3708" t="s">
        <v>935</v>
      </c>
      <c r="AO3708" t="s">
        <v>108</v>
      </c>
    </row>
    <row r="3709" spans="1:41" hidden="1" x14ac:dyDescent="0.25">
      <c r="A3709" t="s">
        <v>15753</v>
      </c>
      <c r="B3709" t="s">
        <v>15754</v>
      </c>
      <c r="C3709" s="1" t="str">
        <f t="shared" si="232"/>
        <v>21:1063</v>
      </c>
      <c r="D3709" s="1" t="str">
        <f t="shared" si="233"/>
        <v>21:0124</v>
      </c>
      <c r="E3709" t="s">
        <v>15751</v>
      </c>
      <c r="F3709" t="s">
        <v>15755</v>
      </c>
      <c r="H3709">
        <v>50.8527968</v>
      </c>
      <c r="I3709">
        <v>-117.0136902</v>
      </c>
      <c r="J3709" s="1" t="str">
        <f t="shared" si="230"/>
        <v>NGR bulk stream sediment</v>
      </c>
      <c r="K3709" s="1" t="str">
        <f t="shared" si="231"/>
        <v>&lt;177 micron (NGR)</v>
      </c>
      <c r="L3709">
        <v>40</v>
      </c>
      <c r="M3709" t="s">
        <v>288</v>
      </c>
      <c r="N3709">
        <v>683</v>
      </c>
      <c r="O3709" t="s">
        <v>108</v>
      </c>
      <c r="P3709" t="s">
        <v>51</v>
      </c>
      <c r="Q3709" t="s">
        <v>638</v>
      </c>
      <c r="R3709" t="s">
        <v>62</v>
      </c>
      <c r="S3709" t="s">
        <v>508</v>
      </c>
      <c r="T3709" t="s">
        <v>66</v>
      </c>
      <c r="U3709" t="s">
        <v>251</v>
      </c>
      <c r="V3709" t="s">
        <v>64</v>
      </c>
      <c r="W3709" t="s">
        <v>164</v>
      </c>
      <c r="X3709" t="s">
        <v>82</v>
      </c>
      <c r="Y3709" t="s">
        <v>207</v>
      </c>
      <c r="Z3709" t="s">
        <v>56</v>
      </c>
      <c r="AA3709" t="s">
        <v>46</v>
      </c>
      <c r="AB3709" t="s">
        <v>149</v>
      </c>
      <c r="AC3709" t="s">
        <v>239</v>
      </c>
      <c r="AD3709" t="s">
        <v>77</v>
      </c>
      <c r="AE3709" t="s">
        <v>57</v>
      </c>
      <c r="AF3709" t="s">
        <v>58</v>
      </c>
      <c r="AG3709" t="s">
        <v>82</v>
      </c>
      <c r="AH3709" t="s">
        <v>81</v>
      </c>
      <c r="AI3709" t="s">
        <v>161</v>
      </c>
      <c r="AJ3709" t="s">
        <v>2123</v>
      </c>
      <c r="AK3709" t="s">
        <v>591</v>
      </c>
      <c r="AL3709" t="s">
        <v>47</v>
      </c>
      <c r="AM3709" t="s">
        <v>122</v>
      </c>
      <c r="AN3709" t="s">
        <v>119</v>
      </c>
      <c r="AO3709" t="s">
        <v>330</v>
      </c>
    </row>
    <row r="3710" spans="1:41" hidden="1" x14ac:dyDescent="0.25">
      <c r="A3710" t="s">
        <v>15756</v>
      </c>
      <c r="B3710" t="s">
        <v>15757</v>
      </c>
      <c r="C3710" s="1" t="str">
        <f t="shared" si="232"/>
        <v>21:1063</v>
      </c>
      <c r="D3710" s="1" t="str">
        <f t="shared" si="233"/>
        <v>21:0124</v>
      </c>
      <c r="E3710" t="s">
        <v>15758</v>
      </c>
      <c r="F3710" t="s">
        <v>15759</v>
      </c>
      <c r="H3710">
        <v>50.767654</v>
      </c>
      <c r="I3710">
        <v>-117.0075136</v>
      </c>
      <c r="J3710" s="1" t="str">
        <f t="shared" si="230"/>
        <v>NGR bulk stream sediment</v>
      </c>
      <c r="K3710" s="1" t="str">
        <f t="shared" si="231"/>
        <v>&lt;177 micron (NGR)</v>
      </c>
      <c r="L3710">
        <v>40</v>
      </c>
      <c r="M3710" t="s">
        <v>45</v>
      </c>
      <c r="N3710">
        <v>684</v>
      </c>
      <c r="O3710" t="s">
        <v>142</v>
      </c>
      <c r="P3710" t="s">
        <v>122</v>
      </c>
      <c r="Q3710" t="s">
        <v>780</v>
      </c>
      <c r="R3710" t="s">
        <v>62</v>
      </c>
      <c r="S3710" t="s">
        <v>391</v>
      </c>
      <c r="T3710" t="s">
        <v>55</v>
      </c>
      <c r="U3710" t="s">
        <v>475</v>
      </c>
      <c r="V3710" t="s">
        <v>139</v>
      </c>
      <c r="W3710" t="s">
        <v>439</v>
      </c>
      <c r="X3710" t="s">
        <v>197</v>
      </c>
      <c r="Y3710" t="s">
        <v>237</v>
      </c>
      <c r="Z3710" t="s">
        <v>56</v>
      </c>
      <c r="AA3710" t="s">
        <v>46</v>
      </c>
      <c r="AB3710" t="s">
        <v>125</v>
      </c>
      <c r="AC3710" t="s">
        <v>58</v>
      </c>
      <c r="AD3710" t="s">
        <v>829</v>
      </c>
      <c r="AE3710" t="s">
        <v>199</v>
      </c>
      <c r="AF3710" t="s">
        <v>85</v>
      </c>
      <c r="AG3710" t="s">
        <v>755</v>
      </c>
      <c r="AH3710" t="s">
        <v>319</v>
      </c>
      <c r="AI3710" t="s">
        <v>81</v>
      </c>
      <c r="AJ3710" t="s">
        <v>10984</v>
      </c>
      <c r="AK3710" t="s">
        <v>1060</v>
      </c>
      <c r="AL3710" t="s">
        <v>108</v>
      </c>
      <c r="AM3710" t="s">
        <v>51</v>
      </c>
      <c r="AN3710" t="s">
        <v>548</v>
      </c>
      <c r="AO3710" t="s">
        <v>217</v>
      </c>
    </row>
    <row r="3711" spans="1:41" hidden="1" x14ac:dyDescent="0.25">
      <c r="A3711" t="s">
        <v>15760</v>
      </c>
      <c r="B3711" t="s">
        <v>15761</v>
      </c>
      <c r="C3711" s="1" t="str">
        <f t="shared" si="232"/>
        <v>21:1063</v>
      </c>
      <c r="D3711" s="1" t="str">
        <f t="shared" si="233"/>
        <v>21:0124</v>
      </c>
      <c r="E3711" t="s">
        <v>15762</v>
      </c>
      <c r="F3711" t="s">
        <v>15763</v>
      </c>
      <c r="H3711">
        <v>50.768076000000001</v>
      </c>
      <c r="I3711">
        <v>-117.0141787</v>
      </c>
      <c r="J3711" s="1" t="str">
        <f t="shared" si="230"/>
        <v>NGR bulk stream sediment</v>
      </c>
      <c r="K3711" s="1" t="str">
        <f t="shared" si="231"/>
        <v>&lt;177 micron (NGR)</v>
      </c>
      <c r="L3711">
        <v>40</v>
      </c>
      <c r="M3711" t="s">
        <v>71</v>
      </c>
      <c r="N3711">
        <v>685</v>
      </c>
      <c r="O3711" t="s">
        <v>51</v>
      </c>
      <c r="P3711" t="s">
        <v>47</v>
      </c>
      <c r="Q3711" t="s">
        <v>780</v>
      </c>
      <c r="R3711" t="s">
        <v>62</v>
      </c>
      <c r="S3711" t="s">
        <v>1121</v>
      </c>
      <c r="T3711" t="s">
        <v>58</v>
      </c>
      <c r="U3711" t="s">
        <v>145</v>
      </c>
      <c r="V3711" t="s">
        <v>125</v>
      </c>
      <c r="W3711" t="s">
        <v>143</v>
      </c>
      <c r="X3711" t="s">
        <v>239</v>
      </c>
      <c r="Y3711" t="s">
        <v>5767</v>
      </c>
      <c r="Z3711" t="s">
        <v>57</v>
      </c>
      <c r="AA3711" t="s">
        <v>46</v>
      </c>
      <c r="AB3711" t="s">
        <v>161</v>
      </c>
      <c r="AC3711" t="s">
        <v>58</v>
      </c>
      <c r="AD3711" t="s">
        <v>829</v>
      </c>
      <c r="AE3711" t="s">
        <v>84</v>
      </c>
      <c r="AF3711" t="s">
        <v>50</v>
      </c>
      <c r="AG3711" t="s">
        <v>1538</v>
      </c>
      <c r="AH3711" t="s">
        <v>85</v>
      </c>
      <c r="AI3711" t="s">
        <v>103</v>
      </c>
      <c r="AJ3711" t="s">
        <v>3946</v>
      </c>
      <c r="AK3711" t="s">
        <v>209</v>
      </c>
      <c r="AL3711" t="s">
        <v>122</v>
      </c>
      <c r="AM3711" t="s">
        <v>137</v>
      </c>
      <c r="AN3711" t="s">
        <v>1111</v>
      </c>
      <c r="AO3711" t="s">
        <v>243</v>
      </c>
    </row>
    <row r="3712" spans="1:41" hidden="1" x14ac:dyDescent="0.25">
      <c r="A3712" t="s">
        <v>15764</v>
      </c>
      <c r="B3712" t="s">
        <v>15765</v>
      </c>
      <c r="C3712" s="1" t="str">
        <f t="shared" si="232"/>
        <v>21:1063</v>
      </c>
      <c r="D3712" s="1" t="str">
        <f t="shared" si="233"/>
        <v>21:0124</v>
      </c>
      <c r="E3712" t="s">
        <v>15766</v>
      </c>
      <c r="F3712" t="s">
        <v>15767</v>
      </c>
      <c r="H3712">
        <v>50.883874900000002</v>
      </c>
      <c r="I3712">
        <v>-116.96853</v>
      </c>
      <c r="J3712" s="1" t="str">
        <f t="shared" si="230"/>
        <v>NGR bulk stream sediment</v>
      </c>
      <c r="K3712" s="1" t="str">
        <f t="shared" si="231"/>
        <v>&lt;177 micron (NGR)</v>
      </c>
      <c r="L3712">
        <v>40</v>
      </c>
      <c r="M3712" t="s">
        <v>95</v>
      </c>
      <c r="N3712">
        <v>686</v>
      </c>
      <c r="O3712" t="s">
        <v>439</v>
      </c>
      <c r="P3712" t="s">
        <v>103</v>
      </c>
      <c r="Q3712" t="s">
        <v>1304</v>
      </c>
      <c r="R3712" t="s">
        <v>62</v>
      </c>
      <c r="S3712" t="s">
        <v>89</v>
      </c>
      <c r="T3712" t="s">
        <v>66</v>
      </c>
      <c r="U3712" t="s">
        <v>126</v>
      </c>
      <c r="V3712" t="s">
        <v>101</v>
      </c>
      <c r="W3712" t="s">
        <v>142</v>
      </c>
      <c r="X3712" t="s">
        <v>99</v>
      </c>
      <c r="Y3712" t="s">
        <v>237</v>
      </c>
      <c r="Z3712" t="s">
        <v>84</v>
      </c>
      <c r="AA3712" t="s">
        <v>46</v>
      </c>
      <c r="AB3712" t="s">
        <v>61</v>
      </c>
      <c r="AC3712" t="s">
        <v>306</v>
      </c>
      <c r="AD3712" t="s">
        <v>236</v>
      </c>
      <c r="AE3712" t="s">
        <v>62</v>
      </c>
      <c r="AF3712" t="s">
        <v>55</v>
      </c>
      <c r="AG3712" t="s">
        <v>4480</v>
      </c>
      <c r="AH3712" t="s">
        <v>101</v>
      </c>
      <c r="AI3712" t="s">
        <v>63</v>
      </c>
      <c r="AJ3712" t="s">
        <v>861</v>
      </c>
      <c r="AK3712" t="s">
        <v>242</v>
      </c>
      <c r="AL3712" t="s">
        <v>47</v>
      </c>
      <c r="AM3712" t="s">
        <v>103</v>
      </c>
      <c r="AN3712" t="s">
        <v>249</v>
      </c>
      <c r="AO3712" t="s">
        <v>269</v>
      </c>
    </row>
    <row r="3713" spans="1:41" hidden="1" x14ac:dyDescent="0.25">
      <c r="A3713" t="s">
        <v>15768</v>
      </c>
      <c r="B3713" t="s">
        <v>15769</v>
      </c>
      <c r="C3713" s="1" t="str">
        <f t="shared" si="232"/>
        <v>21:1063</v>
      </c>
      <c r="D3713" s="1" t="str">
        <f t="shared" si="233"/>
        <v>21:0124</v>
      </c>
      <c r="E3713" t="s">
        <v>15770</v>
      </c>
      <c r="F3713" t="s">
        <v>15771</v>
      </c>
      <c r="H3713">
        <v>50.903146100000001</v>
      </c>
      <c r="I3713">
        <v>-116.872305</v>
      </c>
      <c r="J3713" s="1" t="str">
        <f t="shared" si="230"/>
        <v>NGR bulk stream sediment</v>
      </c>
      <c r="K3713" s="1" t="str">
        <f t="shared" si="231"/>
        <v>&lt;177 micron (NGR)</v>
      </c>
      <c r="L3713">
        <v>40</v>
      </c>
      <c r="M3713" t="s">
        <v>117</v>
      </c>
      <c r="N3713">
        <v>687</v>
      </c>
      <c r="O3713" t="s">
        <v>148</v>
      </c>
      <c r="P3713" t="s">
        <v>52</v>
      </c>
      <c r="Q3713" t="s">
        <v>673</v>
      </c>
      <c r="R3713" t="s">
        <v>62</v>
      </c>
      <c r="S3713" t="s">
        <v>386</v>
      </c>
      <c r="T3713" t="s">
        <v>108</v>
      </c>
      <c r="U3713" t="s">
        <v>187</v>
      </c>
      <c r="V3713" t="s">
        <v>282</v>
      </c>
      <c r="W3713" t="s">
        <v>122</v>
      </c>
      <c r="X3713" t="s">
        <v>108</v>
      </c>
      <c r="Y3713" t="s">
        <v>438</v>
      </c>
      <c r="Z3713" t="s">
        <v>56</v>
      </c>
      <c r="AA3713" t="s">
        <v>46</v>
      </c>
      <c r="AB3713" t="s">
        <v>63</v>
      </c>
      <c r="AC3713" t="s">
        <v>209</v>
      </c>
      <c r="AD3713" t="s">
        <v>65</v>
      </c>
      <c r="AE3713" t="s">
        <v>84</v>
      </c>
      <c r="AF3713" t="s">
        <v>365</v>
      </c>
      <c r="AG3713" t="s">
        <v>855</v>
      </c>
      <c r="AH3713" t="s">
        <v>108</v>
      </c>
      <c r="AI3713" t="s">
        <v>235</v>
      </c>
      <c r="AJ3713" t="s">
        <v>1184</v>
      </c>
      <c r="AK3713" t="s">
        <v>165</v>
      </c>
      <c r="AL3713" t="s">
        <v>47</v>
      </c>
      <c r="AM3713" t="s">
        <v>47</v>
      </c>
      <c r="AN3713" t="s">
        <v>152</v>
      </c>
      <c r="AO3713" t="s">
        <v>197</v>
      </c>
    </row>
    <row r="3714" spans="1:41" hidden="1" x14ac:dyDescent="0.25">
      <c r="A3714" t="s">
        <v>15772</v>
      </c>
      <c r="B3714" t="s">
        <v>15773</v>
      </c>
      <c r="C3714" s="1" t="str">
        <f t="shared" si="232"/>
        <v>21:1063</v>
      </c>
      <c r="D3714" s="1" t="str">
        <f t="shared" si="233"/>
        <v>21:0124</v>
      </c>
      <c r="E3714" t="s">
        <v>15774</v>
      </c>
      <c r="F3714" t="s">
        <v>15775</v>
      </c>
      <c r="H3714">
        <v>50.850639999999999</v>
      </c>
      <c r="I3714">
        <v>-116.9332115</v>
      </c>
      <c r="J3714" s="1" t="str">
        <f t="shared" ref="J3714:J3777" si="234">HYPERLINK("http://geochem.nrcan.gc.ca/cdogs/content/kwd/kwd020030_e.htm", "NGR bulk stream sediment")</f>
        <v>NGR bulk stream sediment</v>
      </c>
      <c r="K3714" s="1" t="str">
        <f t="shared" ref="K3714:K3777" si="235">HYPERLINK("http://geochem.nrcan.gc.ca/cdogs/content/kwd/kwd080006_e.htm", "&lt;177 micron (NGR)")</f>
        <v>&lt;177 micron (NGR)</v>
      </c>
      <c r="L3714">
        <v>40</v>
      </c>
      <c r="M3714" t="s">
        <v>136</v>
      </c>
      <c r="N3714">
        <v>688</v>
      </c>
      <c r="O3714" t="s">
        <v>85</v>
      </c>
      <c r="P3714" t="s">
        <v>103</v>
      </c>
      <c r="Q3714" t="s">
        <v>275</v>
      </c>
      <c r="R3714" t="s">
        <v>62</v>
      </c>
      <c r="S3714" t="s">
        <v>386</v>
      </c>
      <c r="T3714" t="s">
        <v>112</v>
      </c>
      <c r="U3714" t="s">
        <v>226</v>
      </c>
      <c r="V3714" t="s">
        <v>257</v>
      </c>
      <c r="W3714" t="s">
        <v>412</v>
      </c>
      <c r="X3714" t="s">
        <v>108</v>
      </c>
      <c r="Y3714" t="s">
        <v>184</v>
      </c>
      <c r="Z3714" t="s">
        <v>199</v>
      </c>
      <c r="AA3714" t="s">
        <v>46</v>
      </c>
      <c r="AB3714" t="s">
        <v>53</v>
      </c>
      <c r="AC3714" t="s">
        <v>258</v>
      </c>
      <c r="AD3714" t="s">
        <v>184</v>
      </c>
      <c r="AE3714" t="s">
        <v>62</v>
      </c>
      <c r="AF3714" t="s">
        <v>127</v>
      </c>
      <c r="AG3714" t="s">
        <v>1506</v>
      </c>
      <c r="AH3714" t="s">
        <v>87</v>
      </c>
      <c r="AI3714" t="s">
        <v>64</v>
      </c>
      <c r="AJ3714" t="s">
        <v>616</v>
      </c>
      <c r="AK3714" t="s">
        <v>188</v>
      </c>
      <c r="AL3714" t="s">
        <v>47</v>
      </c>
      <c r="AM3714" t="s">
        <v>103</v>
      </c>
      <c r="AN3714" t="s">
        <v>725</v>
      </c>
      <c r="AO3714" t="s">
        <v>108</v>
      </c>
    </row>
    <row r="3715" spans="1:41" hidden="1" x14ac:dyDescent="0.25">
      <c r="A3715" t="s">
        <v>15776</v>
      </c>
      <c r="B3715" t="s">
        <v>15777</v>
      </c>
      <c r="C3715" s="1" t="str">
        <f t="shared" si="232"/>
        <v>21:1063</v>
      </c>
      <c r="D3715" s="1" t="str">
        <f t="shared" si="233"/>
        <v>21:0124</v>
      </c>
      <c r="E3715" t="s">
        <v>15778</v>
      </c>
      <c r="F3715" t="s">
        <v>15779</v>
      </c>
      <c r="H3715">
        <v>50.847480599999997</v>
      </c>
      <c r="I3715">
        <v>-116.92847190000001</v>
      </c>
      <c r="J3715" s="1" t="str">
        <f t="shared" si="234"/>
        <v>NGR bulk stream sediment</v>
      </c>
      <c r="K3715" s="1" t="str">
        <f t="shared" si="235"/>
        <v>&lt;177 micron (NGR)</v>
      </c>
      <c r="L3715">
        <v>40</v>
      </c>
      <c r="M3715" t="s">
        <v>157</v>
      </c>
      <c r="N3715">
        <v>689</v>
      </c>
      <c r="O3715" t="s">
        <v>15780</v>
      </c>
      <c r="P3715" t="s">
        <v>127</v>
      </c>
      <c r="Q3715" t="s">
        <v>284</v>
      </c>
      <c r="R3715" t="s">
        <v>62</v>
      </c>
      <c r="S3715" t="s">
        <v>695</v>
      </c>
      <c r="T3715" t="s">
        <v>83</v>
      </c>
      <c r="U3715" t="s">
        <v>146</v>
      </c>
      <c r="V3715" t="s">
        <v>125</v>
      </c>
      <c r="W3715" t="s">
        <v>357</v>
      </c>
      <c r="X3715" t="s">
        <v>272</v>
      </c>
      <c r="Y3715" t="s">
        <v>438</v>
      </c>
      <c r="Z3715" t="s">
        <v>56</v>
      </c>
      <c r="AA3715" t="s">
        <v>46</v>
      </c>
      <c r="AB3715" t="s">
        <v>53</v>
      </c>
      <c r="AC3715" t="s">
        <v>418</v>
      </c>
      <c r="AD3715" t="s">
        <v>100</v>
      </c>
      <c r="AE3715" t="s">
        <v>198</v>
      </c>
      <c r="AF3715" t="s">
        <v>76</v>
      </c>
      <c r="AG3715" t="s">
        <v>2720</v>
      </c>
      <c r="AH3715" t="s">
        <v>130</v>
      </c>
      <c r="AI3715" t="s">
        <v>122</v>
      </c>
      <c r="AJ3715" t="s">
        <v>712</v>
      </c>
      <c r="AK3715" t="s">
        <v>267</v>
      </c>
      <c r="AL3715" t="s">
        <v>103</v>
      </c>
      <c r="AM3715" t="s">
        <v>137</v>
      </c>
      <c r="AN3715" t="s">
        <v>417</v>
      </c>
      <c r="AO3715" t="s">
        <v>330</v>
      </c>
    </row>
    <row r="3716" spans="1:41" hidden="1" x14ac:dyDescent="0.25">
      <c r="A3716" t="s">
        <v>15781</v>
      </c>
      <c r="B3716" t="s">
        <v>15782</v>
      </c>
      <c r="C3716" s="1" t="str">
        <f t="shared" si="232"/>
        <v>21:1063</v>
      </c>
      <c r="D3716" s="1" t="str">
        <f t="shared" si="233"/>
        <v>21:0124</v>
      </c>
      <c r="E3716" t="s">
        <v>15783</v>
      </c>
      <c r="F3716" t="s">
        <v>15784</v>
      </c>
      <c r="H3716">
        <v>50.819992499999998</v>
      </c>
      <c r="I3716">
        <v>-116.87854489999999</v>
      </c>
      <c r="J3716" s="1" t="str">
        <f t="shared" si="234"/>
        <v>NGR bulk stream sediment</v>
      </c>
      <c r="K3716" s="1" t="str">
        <f t="shared" si="235"/>
        <v>&lt;177 micron (NGR)</v>
      </c>
      <c r="L3716">
        <v>40</v>
      </c>
      <c r="M3716" t="s">
        <v>170</v>
      </c>
      <c r="N3716">
        <v>690</v>
      </c>
      <c r="O3716" t="s">
        <v>62</v>
      </c>
      <c r="P3716" t="s">
        <v>47</v>
      </c>
      <c r="Q3716" t="s">
        <v>184</v>
      </c>
      <c r="R3716" t="s">
        <v>62</v>
      </c>
      <c r="S3716" t="s">
        <v>2418</v>
      </c>
      <c r="T3716" t="s">
        <v>52</v>
      </c>
      <c r="U3716" t="s">
        <v>329</v>
      </c>
      <c r="V3716" t="s">
        <v>161</v>
      </c>
      <c r="W3716" t="s">
        <v>55</v>
      </c>
      <c r="X3716" t="s">
        <v>106</v>
      </c>
      <c r="Y3716" t="s">
        <v>7976</v>
      </c>
      <c r="Z3716" t="s">
        <v>56</v>
      </c>
      <c r="AA3716" t="s">
        <v>46</v>
      </c>
      <c r="AB3716" t="s">
        <v>257</v>
      </c>
      <c r="AC3716" t="s">
        <v>58</v>
      </c>
      <c r="AD3716" t="s">
        <v>438</v>
      </c>
      <c r="AE3716" t="s">
        <v>62</v>
      </c>
      <c r="AF3716" t="s">
        <v>238</v>
      </c>
      <c r="AG3716" t="s">
        <v>1174</v>
      </c>
      <c r="AH3716" t="s">
        <v>15785</v>
      </c>
      <c r="AI3716" t="s">
        <v>188</v>
      </c>
      <c r="AJ3716" t="s">
        <v>15786</v>
      </c>
      <c r="AK3716" t="s">
        <v>15787</v>
      </c>
      <c r="AL3716" t="s">
        <v>47</v>
      </c>
      <c r="AM3716" t="s">
        <v>47</v>
      </c>
      <c r="AN3716" t="s">
        <v>602</v>
      </c>
      <c r="AO3716" t="s">
        <v>108</v>
      </c>
    </row>
    <row r="3717" spans="1:41" hidden="1" x14ac:dyDescent="0.25">
      <c r="A3717" t="s">
        <v>15788</v>
      </c>
      <c r="B3717" t="s">
        <v>15789</v>
      </c>
      <c r="C3717" s="1" t="str">
        <f t="shared" si="232"/>
        <v>21:1063</v>
      </c>
      <c r="D3717" s="1" t="str">
        <f t="shared" si="233"/>
        <v>21:0124</v>
      </c>
      <c r="E3717" t="s">
        <v>15790</v>
      </c>
      <c r="F3717" t="s">
        <v>15791</v>
      </c>
      <c r="H3717">
        <v>50.833420799999999</v>
      </c>
      <c r="I3717">
        <v>-116.8113549</v>
      </c>
      <c r="J3717" s="1" t="str">
        <f t="shared" si="234"/>
        <v>NGR bulk stream sediment</v>
      </c>
      <c r="K3717" s="1" t="str">
        <f t="shared" si="235"/>
        <v>&lt;177 micron (NGR)</v>
      </c>
      <c r="L3717">
        <v>40</v>
      </c>
      <c r="M3717" t="s">
        <v>180</v>
      </c>
      <c r="N3717">
        <v>691</v>
      </c>
      <c r="O3717" t="s">
        <v>150</v>
      </c>
      <c r="P3717" t="s">
        <v>103</v>
      </c>
      <c r="Q3717" t="s">
        <v>196</v>
      </c>
      <c r="R3717" t="s">
        <v>46</v>
      </c>
      <c r="S3717" t="s">
        <v>207</v>
      </c>
      <c r="T3717" t="s">
        <v>98</v>
      </c>
      <c r="U3717" t="s">
        <v>482</v>
      </c>
      <c r="V3717" t="s">
        <v>200</v>
      </c>
      <c r="W3717" t="s">
        <v>228</v>
      </c>
      <c r="X3717" t="s">
        <v>127</v>
      </c>
      <c r="Y3717" t="s">
        <v>331</v>
      </c>
      <c r="Z3717" t="s">
        <v>56</v>
      </c>
      <c r="AA3717" t="s">
        <v>46</v>
      </c>
      <c r="AB3717" t="s">
        <v>198</v>
      </c>
      <c r="AC3717" t="s">
        <v>104</v>
      </c>
      <c r="AD3717" t="s">
        <v>482</v>
      </c>
      <c r="AE3717" t="s">
        <v>84</v>
      </c>
      <c r="AF3717" t="s">
        <v>55</v>
      </c>
      <c r="AG3717" t="s">
        <v>2048</v>
      </c>
      <c r="AH3717" t="s">
        <v>130</v>
      </c>
      <c r="AI3717" t="s">
        <v>64</v>
      </c>
      <c r="AJ3717" t="s">
        <v>616</v>
      </c>
      <c r="AK3717" t="s">
        <v>58</v>
      </c>
      <c r="AL3717" t="s">
        <v>47</v>
      </c>
      <c r="AM3717" t="s">
        <v>122</v>
      </c>
      <c r="AN3717" t="s">
        <v>364</v>
      </c>
      <c r="AO3717" t="s">
        <v>85</v>
      </c>
    </row>
    <row r="3718" spans="1:41" hidden="1" x14ac:dyDescent="0.25">
      <c r="A3718" t="s">
        <v>15792</v>
      </c>
      <c r="B3718" t="s">
        <v>15793</v>
      </c>
      <c r="C3718" s="1" t="str">
        <f t="shared" si="232"/>
        <v>21:1063</v>
      </c>
      <c r="D3718" s="1" t="str">
        <f t="shared" si="233"/>
        <v>21:0124</v>
      </c>
      <c r="E3718" t="s">
        <v>15794</v>
      </c>
      <c r="F3718" t="s">
        <v>15795</v>
      </c>
      <c r="H3718">
        <v>50.810543799999998</v>
      </c>
      <c r="I3718">
        <v>-116.77542219999999</v>
      </c>
      <c r="J3718" s="1" t="str">
        <f t="shared" si="234"/>
        <v>NGR bulk stream sediment</v>
      </c>
      <c r="K3718" s="1" t="str">
        <f t="shared" si="235"/>
        <v>&lt;177 micron (NGR)</v>
      </c>
      <c r="L3718">
        <v>40</v>
      </c>
      <c r="M3718" t="s">
        <v>195</v>
      </c>
      <c r="N3718">
        <v>692</v>
      </c>
      <c r="O3718" t="s">
        <v>85</v>
      </c>
      <c r="P3718" t="s">
        <v>76</v>
      </c>
      <c r="Q3718" t="s">
        <v>301</v>
      </c>
      <c r="R3718" t="s">
        <v>149</v>
      </c>
      <c r="S3718" t="s">
        <v>431</v>
      </c>
      <c r="T3718" t="s">
        <v>59</v>
      </c>
      <c r="U3718" t="s">
        <v>226</v>
      </c>
      <c r="V3718" t="s">
        <v>161</v>
      </c>
      <c r="W3718" t="s">
        <v>271</v>
      </c>
      <c r="X3718" t="s">
        <v>55</v>
      </c>
      <c r="Y3718" t="s">
        <v>559</v>
      </c>
      <c r="Z3718" t="s">
        <v>199</v>
      </c>
      <c r="AA3718" t="s">
        <v>46</v>
      </c>
      <c r="AB3718" t="s">
        <v>57</v>
      </c>
      <c r="AC3718" t="s">
        <v>418</v>
      </c>
      <c r="AD3718" t="s">
        <v>146</v>
      </c>
      <c r="AE3718" t="s">
        <v>198</v>
      </c>
      <c r="AF3718" t="s">
        <v>127</v>
      </c>
      <c r="AG3718" t="s">
        <v>609</v>
      </c>
      <c r="AH3718" t="s">
        <v>87</v>
      </c>
      <c r="AI3718" t="s">
        <v>61</v>
      </c>
      <c r="AJ3718" t="s">
        <v>66</v>
      </c>
      <c r="AK3718" t="s">
        <v>86</v>
      </c>
      <c r="AL3718" t="s">
        <v>47</v>
      </c>
      <c r="AM3718" t="s">
        <v>122</v>
      </c>
      <c r="AN3718" t="s">
        <v>508</v>
      </c>
      <c r="AO3718" t="s">
        <v>209</v>
      </c>
    </row>
    <row r="3719" spans="1:41" hidden="1" x14ac:dyDescent="0.25">
      <c r="A3719" t="s">
        <v>15796</v>
      </c>
      <c r="B3719" t="s">
        <v>15797</v>
      </c>
      <c r="C3719" s="1" t="str">
        <f t="shared" si="232"/>
        <v>21:1063</v>
      </c>
      <c r="D3719" s="1" t="str">
        <f t="shared" si="233"/>
        <v>21:0124</v>
      </c>
      <c r="E3719" t="s">
        <v>15798</v>
      </c>
      <c r="F3719" t="s">
        <v>15799</v>
      </c>
      <c r="H3719">
        <v>50.806740900000001</v>
      </c>
      <c r="I3719">
        <v>-116.780976</v>
      </c>
      <c r="J3719" s="1" t="str">
        <f t="shared" si="234"/>
        <v>NGR bulk stream sediment</v>
      </c>
      <c r="K3719" s="1" t="str">
        <f t="shared" si="235"/>
        <v>&lt;177 micron (NGR)</v>
      </c>
      <c r="L3719">
        <v>40</v>
      </c>
      <c r="M3719" t="s">
        <v>205</v>
      </c>
      <c r="N3719">
        <v>693</v>
      </c>
      <c r="O3719" t="s">
        <v>46</v>
      </c>
      <c r="P3719" t="s">
        <v>47</v>
      </c>
      <c r="Q3719" t="s">
        <v>299</v>
      </c>
      <c r="R3719" t="s">
        <v>62</v>
      </c>
      <c r="S3719" t="s">
        <v>291</v>
      </c>
      <c r="T3719" t="s">
        <v>51</v>
      </c>
      <c r="U3719" t="s">
        <v>51</v>
      </c>
      <c r="V3719" t="s">
        <v>109</v>
      </c>
      <c r="W3719" t="s">
        <v>199</v>
      </c>
      <c r="X3719" t="s">
        <v>122</v>
      </c>
      <c r="Y3719" t="s">
        <v>418</v>
      </c>
      <c r="Z3719" t="s">
        <v>56</v>
      </c>
      <c r="AA3719" t="s">
        <v>46</v>
      </c>
      <c r="AB3719" t="s">
        <v>161</v>
      </c>
      <c r="AC3719" t="s">
        <v>58</v>
      </c>
      <c r="AD3719" t="s">
        <v>89</v>
      </c>
      <c r="AE3719" t="s">
        <v>56</v>
      </c>
      <c r="AF3719" t="s">
        <v>87</v>
      </c>
      <c r="AG3719" t="s">
        <v>228</v>
      </c>
      <c r="AH3719" t="s">
        <v>163</v>
      </c>
      <c r="AI3719" t="s">
        <v>53</v>
      </c>
      <c r="AJ3719" t="s">
        <v>49</v>
      </c>
      <c r="AK3719" t="s">
        <v>66</v>
      </c>
      <c r="AL3719" t="s">
        <v>103</v>
      </c>
      <c r="AM3719" t="s">
        <v>47</v>
      </c>
      <c r="AN3719" t="s">
        <v>65</v>
      </c>
      <c r="AO3719" t="s">
        <v>82</v>
      </c>
    </row>
    <row r="3720" spans="1:41" hidden="1" x14ac:dyDescent="0.25">
      <c r="A3720" t="s">
        <v>15800</v>
      </c>
      <c r="B3720" t="s">
        <v>15801</v>
      </c>
      <c r="C3720" s="1" t="str">
        <f t="shared" si="232"/>
        <v>21:1063</v>
      </c>
      <c r="D3720" s="1" t="str">
        <f t="shared" si="233"/>
        <v>21:0124</v>
      </c>
      <c r="E3720" t="s">
        <v>15802</v>
      </c>
      <c r="F3720" t="s">
        <v>15803</v>
      </c>
      <c r="H3720">
        <v>50.879151399999998</v>
      </c>
      <c r="I3720">
        <v>-116.7737205</v>
      </c>
      <c r="J3720" s="1" t="str">
        <f t="shared" si="234"/>
        <v>NGR bulk stream sediment</v>
      </c>
      <c r="K3720" s="1" t="str">
        <f t="shared" si="235"/>
        <v>&lt;177 micron (NGR)</v>
      </c>
      <c r="L3720">
        <v>40</v>
      </c>
      <c r="M3720" t="s">
        <v>214</v>
      </c>
      <c r="N3720">
        <v>694</v>
      </c>
      <c r="O3720" t="s">
        <v>269</v>
      </c>
      <c r="P3720" t="s">
        <v>103</v>
      </c>
      <c r="Q3720" t="s">
        <v>920</v>
      </c>
      <c r="R3720" t="s">
        <v>62</v>
      </c>
      <c r="S3720" t="s">
        <v>207</v>
      </c>
      <c r="T3720" t="s">
        <v>165</v>
      </c>
      <c r="U3720" t="s">
        <v>226</v>
      </c>
      <c r="V3720" t="s">
        <v>164</v>
      </c>
      <c r="W3720" t="s">
        <v>371</v>
      </c>
      <c r="X3720" t="s">
        <v>52</v>
      </c>
      <c r="Y3720" t="s">
        <v>184</v>
      </c>
      <c r="Z3720" t="s">
        <v>56</v>
      </c>
      <c r="AA3720" t="s">
        <v>46</v>
      </c>
      <c r="AB3720" t="s">
        <v>57</v>
      </c>
      <c r="AC3720" t="s">
        <v>358</v>
      </c>
      <c r="AD3720" t="s">
        <v>438</v>
      </c>
      <c r="AE3720" t="s">
        <v>164</v>
      </c>
      <c r="AF3720" t="s">
        <v>50</v>
      </c>
      <c r="AG3720" t="s">
        <v>2438</v>
      </c>
      <c r="AH3720" t="s">
        <v>174</v>
      </c>
      <c r="AI3720" t="s">
        <v>61</v>
      </c>
      <c r="AJ3720" t="s">
        <v>3515</v>
      </c>
      <c r="AK3720" t="s">
        <v>224</v>
      </c>
      <c r="AL3720" t="s">
        <v>47</v>
      </c>
      <c r="AM3720" t="s">
        <v>47</v>
      </c>
      <c r="AN3720" t="s">
        <v>196</v>
      </c>
      <c r="AO3720" t="s">
        <v>209</v>
      </c>
    </row>
    <row r="3721" spans="1:41" hidden="1" x14ac:dyDescent="0.25">
      <c r="A3721" t="s">
        <v>15804</v>
      </c>
      <c r="B3721" t="s">
        <v>15805</v>
      </c>
      <c r="C3721" s="1" t="str">
        <f t="shared" si="232"/>
        <v>21:1063</v>
      </c>
      <c r="D3721" s="1" t="str">
        <f t="shared" si="233"/>
        <v>21:0124</v>
      </c>
      <c r="E3721" t="s">
        <v>15806</v>
      </c>
      <c r="F3721" t="s">
        <v>15807</v>
      </c>
      <c r="H3721">
        <v>50.8679694</v>
      </c>
      <c r="I3721">
        <v>-116.6909186</v>
      </c>
      <c r="J3721" s="1" t="str">
        <f t="shared" si="234"/>
        <v>NGR bulk stream sediment</v>
      </c>
      <c r="K3721" s="1" t="str">
        <f t="shared" si="235"/>
        <v>&lt;177 micron (NGR)</v>
      </c>
      <c r="L3721">
        <v>40</v>
      </c>
      <c r="M3721" t="s">
        <v>223</v>
      </c>
      <c r="N3721">
        <v>695</v>
      </c>
      <c r="O3721" t="s">
        <v>55</v>
      </c>
      <c r="P3721" t="s">
        <v>51</v>
      </c>
      <c r="Q3721" t="s">
        <v>1304</v>
      </c>
      <c r="R3721" t="s">
        <v>161</v>
      </c>
      <c r="S3721" t="s">
        <v>438</v>
      </c>
      <c r="T3721" t="s">
        <v>217</v>
      </c>
      <c r="U3721" t="s">
        <v>554</v>
      </c>
      <c r="V3721" t="s">
        <v>164</v>
      </c>
      <c r="W3721" t="s">
        <v>493</v>
      </c>
      <c r="X3721" t="s">
        <v>103</v>
      </c>
      <c r="Y3721" t="s">
        <v>667</v>
      </c>
      <c r="Z3721" t="s">
        <v>56</v>
      </c>
      <c r="AA3721" t="s">
        <v>46</v>
      </c>
      <c r="AB3721" t="s">
        <v>53</v>
      </c>
      <c r="AC3721" t="s">
        <v>75</v>
      </c>
      <c r="AD3721" t="s">
        <v>184</v>
      </c>
      <c r="AE3721" t="s">
        <v>198</v>
      </c>
      <c r="AF3721" t="s">
        <v>76</v>
      </c>
      <c r="AG3721" t="s">
        <v>439</v>
      </c>
      <c r="AH3721" t="s">
        <v>198</v>
      </c>
      <c r="AI3721" t="s">
        <v>87</v>
      </c>
      <c r="AJ3721" t="s">
        <v>267</v>
      </c>
      <c r="AK3721" t="s">
        <v>392</v>
      </c>
      <c r="AL3721" t="s">
        <v>47</v>
      </c>
      <c r="AM3721" t="s">
        <v>47</v>
      </c>
      <c r="AN3721" t="s">
        <v>65</v>
      </c>
      <c r="AO3721" t="s">
        <v>137</v>
      </c>
    </row>
    <row r="3722" spans="1:41" hidden="1" x14ac:dyDescent="0.25">
      <c r="A3722" t="s">
        <v>15808</v>
      </c>
      <c r="B3722" t="s">
        <v>15809</v>
      </c>
      <c r="C3722" s="1" t="str">
        <f t="shared" si="232"/>
        <v>21:1063</v>
      </c>
      <c r="D3722" s="1" t="str">
        <f t="shared" si="233"/>
        <v>21:0124</v>
      </c>
      <c r="E3722" t="s">
        <v>15810</v>
      </c>
      <c r="F3722" t="s">
        <v>15811</v>
      </c>
      <c r="H3722">
        <v>50.979080099999997</v>
      </c>
      <c r="I3722">
        <v>-116.5890443</v>
      </c>
      <c r="J3722" s="1" t="str">
        <f t="shared" si="234"/>
        <v>NGR bulk stream sediment</v>
      </c>
      <c r="K3722" s="1" t="str">
        <f t="shared" si="235"/>
        <v>&lt;177 micron (NGR)</v>
      </c>
      <c r="L3722">
        <v>40</v>
      </c>
      <c r="M3722" t="s">
        <v>233</v>
      </c>
      <c r="N3722">
        <v>696</v>
      </c>
      <c r="O3722" t="s">
        <v>151</v>
      </c>
      <c r="P3722" t="s">
        <v>47</v>
      </c>
      <c r="Q3722" t="s">
        <v>432</v>
      </c>
      <c r="R3722" t="s">
        <v>101</v>
      </c>
      <c r="S3722" t="s">
        <v>358</v>
      </c>
      <c r="T3722" t="s">
        <v>58</v>
      </c>
      <c r="U3722" t="s">
        <v>141</v>
      </c>
      <c r="V3722" t="s">
        <v>46</v>
      </c>
      <c r="W3722" t="s">
        <v>125</v>
      </c>
      <c r="X3722" t="s">
        <v>51</v>
      </c>
      <c r="Y3722" t="s">
        <v>49</v>
      </c>
      <c r="Z3722" t="s">
        <v>56</v>
      </c>
      <c r="AA3722" t="s">
        <v>46</v>
      </c>
      <c r="AB3722" t="s">
        <v>199</v>
      </c>
      <c r="AC3722" t="s">
        <v>66</v>
      </c>
      <c r="AD3722" t="s">
        <v>418</v>
      </c>
      <c r="AE3722" t="s">
        <v>53</v>
      </c>
      <c r="AF3722" t="s">
        <v>96</v>
      </c>
      <c r="AG3722" t="s">
        <v>282</v>
      </c>
      <c r="AH3722" t="s">
        <v>198</v>
      </c>
      <c r="AI3722" t="s">
        <v>57</v>
      </c>
      <c r="AJ3722" t="s">
        <v>307</v>
      </c>
      <c r="AK3722" t="s">
        <v>139</v>
      </c>
      <c r="AL3722" t="s">
        <v>47</v>
      </c>
      <c r="AM3722" t="s">
        <v>47</v>
      </c>
      <c r="AN3722" t="s">
        <v>65</v>
      </c>
      <c r="AO3722" t="s">
        <v>59</v>
      </c>
    </row>
    <row r="3723" spans="1:41" hidden="1" x14ac:dyDescent="0.25">
      <c r="A3723" t="s">
        <v>15812</v>
      </c>
      <c r="B3723" t="s">
        <v>15813</v>
      </c>
      <c r="C3723" s="1" t="str">
        <f t="shared" si="232"/>
        <v>21:1063</v>
      </c>
      <c r="D3723" s="1" t="str">
        <f t="shared" si="233"/>
        <v>21:0124</v>
      </c>
      <c r="E3723" t="s">
        <v>15814</v>
      </c>
      <c r="F3723" t="s">
        <v>15815</v>
      </c>
      <c r="H3723">
        <v>50.943666299999997</v>
      </c>
      <c r="I3723">
        <v>-116.7963137</v>
      </c>
      <c r="J3723" s="1" t="str">
        <f t="shared" si="234"/>
        <v>NGR bulk stream sediment</v>
      </c>
      <c r="K3723" s="1" t="str">
        <f t="shared" si="235"/>
        <v>&lt;177 micron (NGR)</v>
      </c>
      <c r="L3723">
        <v>40</v>
      </c>
      <c r="M3723" t="s">
        <v>248</v>
      </c>
      <c r="N3723">
        <v>697</v>
      </c>
      <c r="O3723" t="s">
        <v>127</v>
      </c>
      <c r="P3723" t="s">
        <v>103</v>
      </c>
      <c r="Q3723" t="s">
        <v>668</v>
      </c>
      <c r="R3723" t="s">
        <v>149</v>
      </c>
      <c r="S3723" t="s">
        <v>431</v>
      </c>
      <c r="T3723" t="s">
        <v>98</v>
      </c>
      <c r="U3723" t="s">
        <v>482</v>
      </c>
      <c r="V3723" t="s">
        <v>173</v>
      </c>
      <c r="W3723" t="s">
        <v>282</v>
      </c>
      <c r="X3723" t="s">
        <v>55</v>
      </c>
      <c r="Y3723" t="s">
        <v>559</v>
      </c>
      <c r="Z3723" t="s">
        <v>56</v>
      </c>
      <c r="AA3723" t="s">
        <v>46</v>
      </c>
      <c r="AB3723" t="s">
        <v>149</v>
      </c>
      <c r="AC3723" t="s">
        <v>162</v>
      </c>
      <c r="AD3723" t="s">
        <v>184</v>
      </c>
      <c r="AE3723" t="s">
        <v>87</v>
      </c>
      <c r="AF3723" t="s">
        <v>108</v>
      </c>
      <c r="AG3723" t="s">
        <v>1078</v>
      </c>
      <c r="AH3723" t="s">
        <v>174</v>
      </c>
      <c r="AI3723" t="s">
        <v>110</v>
      </c>
      <c r="AJ3723" t="s">
        <v>1347</v>
      </c>
      <c r="AK3723" t="s">
        <v>224</v>
      </c>
      <c r="AL3723" t="s">
        <v>47</v>
      </c>
      <c r="AM3723" t="s">
        <v>47</v>
      </c>
      <c r="AN3723" t="s">
        <v>275</v>
      </c>
      <c r="AO3723" t="s">
        <v>217</v>
      </c>
    </row>
    <row r="3724" spans="1:41" hidden="1" x14ac:dyDescent="0.25">
      <c r="A3724" t="s">
        <v>15816</v>
      </c>
      <c r="B3724" t="s">
        <v>15817</v>
      </c>
      <c r="C3724" s="1" t="str">
        <f t="shared" si="232"/>
        <v>21:1063</v>
      </c>
      <c r="D3724" s="1" t="str">
        <f t="shared" si="233"/>
        <v>21:0124</v>
      </c>
      <c r="E3724" t="s">
        <v>15818</v>
      </c>
      <c r="F3724" t="s">
        <v>15819</v>
      </c>
      <c r="H3724">
        <v>50.958260699999997</v>
      </c>
      <c r="I3724">
        <v>-116.8114825</v>
      </c>
      <c r="J3724" s="1" t="str">
        <f t="shared" si="234"/>
        <v>NGR bulk stream sediment</v>
      </c>
      <c r="K3724" s="1" t="str">
        <f t="shared" si="235"/>
        <v>&lt;177 micron (NGR)</v>
      </c>
      <c r="L3724">
        <v>40</v>
      </c>
      <c r="M3724" t="s">
        <v>256</v>
      </c>
      <c r="N3724">
        <v>698</v>
      </c>
      <c r="O3724" t="s">
        <v>3546</v>
      </c>
      <c r="P3724" t="s">
        <v>3546</v>
      </c>
      <c r="Q3724" t="s">
        <v>3546</v>
      </c>
      <c r="R3724" t="s">
        <v>3546</v>
      </c>
      <c r="S3724" t="s">
        <v>3546</v>
      </c>
      <c r="T3724" t="s">
        <v>3546</v>
      </c>
      <c r="U3724" t="s">
        <v>3546</v>
      </c>
      <c r="V3724" t="s">
        <v>3546</v>
      </c>
      <c r="W3724" t="s">
        <v>3546</v>
      </c>
      <c r="X3724" t="s">
        <v>3546</v>
      </c>
      <c r="Y3724" t="s">
        <v>3546</v>
      </c>
      <c r="Z3724" t="s">
        <v>3546</v>
      </c>
      <c r="AA3724" t="s">
        <v>3546</v>
      </c>
      <c r="AB3724" t="s">
        <v>3546</v>
      </c>
      <c r="AC3724" t="s">
        <v>3546</v>
      </c>
      <c r="AD3724" t="s">
        <v>3546</v>
      </c>
      <c r="AE3724" t="s">
        <v>3546</v>
      </c>
      <c r="AF3724" t="s">
        <v>3546</v>
      </c>
      <c r="AG3724" t="s">
        <v>3546</v>
      </c>
      <c r="AH3724" t="s">
        <v>3546</v>
      </c>
      <c r="AI3724" t="s">
        <v>3546</v>
      </c>
      <c r="AJ3724" t="s">
        <v>3546</v>
      </c>
      <c r="AK3724" t="s">
        <v>3546</v>
      </c>
      <c r="AL3724" t="s">
        <v>3546</v>
      </c>
      <c r="AM3724" t="s">
        <v>3546</v>
      </c>
      <c r="AN3724" t="s">
        <v>3546</v>
      </c>
      <c r="AO3724" t="s">
        <v>3546</v>
      </c>
    </row>
    <row r="3725" spans="1:41" hidden="1" x14ac:dyDescent="0.25">
      <c r="A3725" t="s">
        <v>15820</v>
      </c>
      <c r="B3725" t="s">
        <v>15821</v>
      </c>
      <c r="C3725" s="1" t="str">
        <f t="shared" si="232"/>
        <v>21:1063</v>
      </c>
      <c r="D3725" s="1" t="str">
        <f t="shared" si="233"/>
        <v>21:0124</v>
      </c>
      <c r="E3725" t="s">
        <v>15822</v>
      </c>
      <c r="F3725" t="s">
        <v>15823</v>
      </c>
      <c r="H3725">
        <v>50.943815200000003</v>
      </c>
      <c r="I3725">
        <v>-116.8804827</v>
      </c>
      <c r="J3725" s="1" t="str">
        <f t="shared" si="234"/>
        <v>NGR bulk stream sediment</v>
      </c>
      <c r="K3725" s="1" t="str">
        <f t="shared" si="235"/>
        <v>&lt;177 micron (NGR)</v>
      </c>
      <c r="L3725">
        <v>40</v>
      </c>
      <c r="M3725" t="s">
        <v>265</v>
      </c>
      <c r="N3725">
        <v>699</v>
      </c>
      <c r="O3725" t="s">
        <v>9505</v>
      </c>
      <c r="P3725" t="s">
        <v>66</v>
      </c>
      <c r="Q3725" t="s">
        <v>673</v>
      </c>
      <c r="R3725" t="s">
        <v>81</v>
      </c>
      <c r="S3725" t="s">
        <v>207</v>
      </c>
      <c r="T3725" t="s">
        <v>269</v>
      </c>
      <c r="U3725" t="s">
        <v>146</v>
      </c>
      <c r="V3725" t="s">
        <v>103</v>
      </c>
      <c r="W3725" t="s">
        <v>51</v>
      </c>
      <c r="X3725" t="s">
        <v>58</v>
      </c>
      <c r="Y3725" t="s">
        <v>507</v>
      </c>
      <c r="Z3725" t="s">
        <v>56</v>
      </c>
      <c r="AA3725" t="s">
        <v>46</v>
      </c>
      <c r="AB3725" t="s">
        <v>53</v>
      </c>
      <c r="AC3725" t="s">
        <v>124</v>
      </c>
      <c r="AD3725" t="s">
        <v>226</v>
      </c>
      <c r="AE3725" t="s">
        <v>412</v>
      </c>
      <c r="AF3725" t="s">
        <v>267</v>
      </c>
      <c r="AG3725" t="s">
        <v>1425</v>
      </c>
      <c r="AH3725" t="s">
        <v>149</v>
      </c>
      <c r="AI3725" t="s">
        <v>87</v>
      </c>
      <c r="AJ3725" t="s">
        <v>1200</v>
      </c>
      <c r="AK3725" t="s">
        <v>359</v>
      </c>
      <c r="AL3725" t="s">
        <v>47</v>
      </c>
      <c r="AM3725" t="s">
        <v>47</v>
      </c>
      <c r="AN3725" t="s">
        <v>533</v>
      </c>
      <c r="AO3725" t="s">
        <v>51</v>
      </c>
    </row>
    <row r="3726" spans="1:41" hidden="1" x14ac:dyDescent="0.25">
      <c r="A3726" t="s">
        <v>15824</v>
      </c>
      <c r="B3726" t="s">
        <v>15825</v>
      </c>
      <c r="C3726" s="1" t="str">
        <f t="shared" si="232"/>
        <v>21:1063</v>
      </c>
      <c r="D3726" s="1" t="str">
        <f t="shared" si="233"/>
        <v>21:0124</v>
      </c>
      <c r="E3726" t="s">
        <v>15826</v>
      </c>
      <c r="F3726" t="s">
        <v>15827</v>
      </c>
      <c r="H3726">
        <v>50.915573000000002</v>
      </c>
      <c r="I3726">
        <v>-116.7497935</v>
      </c>
      <c r="J3726" s="1" t="str">
        <f t="shared" si="234"/>
        <v>NGR bulk stream sediment</v>
      </c>
      <c r="K3726" s="1" t="str">
        <f t="shared" si="235"/>
        <v>&lt;177 micron (NGR)</v>
      </c>
      <c r="L3726">
        <v>41</v>
      </c>
      <c r="M3726" t="s">
        <v>280</v>
      </c>
      <c r="N3726">
        <v>700</v>
      </c>
      <c r="O3726" t="s">
        <v>175</v>
      </c>
      <c r="P3726" t="s">
        <v>103</v>
      </c>
      <c r="Q3726" t="s">
        <v>668</v>
      </c>
      <c r="R3726" t="s">
        <v>149</v>
      </c>
      <c r="S3726" t="s">
        <v>695</v>
      </c>
      <c r="T3726" t="s">
        <v>82</v>
      </c>
      <c r="U3726" t="s">
        <v>597</v>
      </c>
      <c r="V3726" t="s">
        <v>257</v>
      </c>
      <c r="W3726" t="s">
        <v>336</v>
      </c>
      <c r="X3726" t="s">
        <v>137</v>
      </c>
      <c r="Y3726" t="s">
        <v>438</v>
      </c>
      <c r="Z3726" t="s">
        <v>56</v>
      </c>
      <c r="AA3726" t="s">
        <v>46</v>
      </c>
      <c r="AB3726" t="s">
        <v>57</v>
      </c>
      <c r="AC3726" t="s">
        <v>160</v>
      </c>
      <c r="AD3726" t="s">
        <v>226</v>
      </c>
      <c r="AE3726" t="s">
        <v>101</v>
      </c>
      <c r="AF3726" t="s">
        <v>127</v>
      </c>
      <c r="AG3726" t="s">
        <v>3227</v>
      </c>
      <c r="AH3726" t="s">
        <v>174</v>
      </c>
      <c r="AI3726" t="s">
        <v>105</v>
      </c>
      <c r="AJ3726" t="s">
        <v>1974</v>
      </c>
      <c r="AK3726" t="s">
        <v>292</v>
      </c>
      <c r="AL3726" t="s">
        <v>47</v>
      </c>
      <c r="AM3726" t="s">
        <v>122</v>
      </c>
      <c r="AN3726" t="s">
        <v>318</v>
      </c>
      <c r="AO3726" t="s">
        <v>76</v>
      </c>
    </row>
    <row r="3727" spans="1:41" hidden="1" x14ac:dyDescent="0.25">
      <c r="A3727" t="s">
        <v>15828</v>
      </c>
      <c r="B3727" t="s">
        <v>15829</v>
      </c>
      <c r="C3727" s="1" t="str">
        <f t="shared" si="232"/>
        <v>21:1063</v>
      </c>
      <c r="D3727" s="1" t="str">
        <f t="shared" si="233"/>
        <v>21:0124</v>
      </c>
      <c r="E3727" t="s">
        <v>15826</v>
      </c>
      <c r="F3727" t="s">
        <v>15830</v>
      </c>
      <c r="H3727">
        <v>50.915573000000002</v>
      </c>
      <c r="I3727">
        <v>-116.7497935</v>
      </c>
      <c r="J3727" s="1" t="str">
        <f t="shared" si="234"/>
        <v>NGR bulk stream sediment</v>
      </c>
      <c r="K3727" s="1" t="str">
        <f t="shared" si="235"/>
        <v>&lt;177 micron (NGR)</v>
      </c>
      <c r="L3727">
        <v>41</v>
      </c>
      <c r="M3727" t="s">
        <v>288</v>
      </c>
      <c r="N3727">
        <v>701</v>
      </c>
      <c r="O3727" t="s">
        <v>217</v>
      </c>
      <c r="P3727" t="s">
        <v>52</v>
      </c>
      <c r="Q3727" t="s">
        <v>920</v>
      </c>
      <c r="R3727" t="s">
        <v>54</v>
      </c>
      <c r="S3727" t="s">
        <v>89</v>
      </c>
      <c r="T3727" t="s">
        <v>269</v>
      </c>
      <c r="U3727" t="s">
        <v>457</v>
      </c>
      <c r="V3727" t="s">
        <v>78</v>
      </c>
      <c r="W3727" t="s">
        <v>270</v>
      </c>
      <c r="X3727" t="s">
        <v>58</v>
      </c>
      <c r="Y3727" t="s">
        <v>431</v>
      </c>
      <c r="Z3727" t="s">
        <v>56</v>
      </c>
      <c r="AA3727" t="s">
        <v>46</v>
      </c>
      <c r="AB3727" t="s">
        <v>57</v>
      </c>
      <c r="AC3727" t="s">
        <v>268</v>
      </c>
      <c r="AD3727" t="s">
        <v>226</v>
      </c>
      <c r="AE3727" t="s">
        <v>81</v>
      </c>
      <c r="AF3727" t="s">
        <v>127</v>
      </c>
      <c r="AG3727" t="s">
        <v>4557</v>
      </c>
      <c r="AH3727" t="s">
        <v>185</v>
      </c>
      <c r="AI3727" t="s">
        <v>101</v>
      </c>
      <c r="AJ3727" t="s">
        <v>90</v>
      </c>
      <c r="AK3727" t="s">
        <v>292</v>
      </c>
      <c r="AL3727" t="s">
        <v>47</v>
      </c>
      <c r="AM3727" t="s">
        <v>47</v>
      </c>
      <c r="AN3727" t="s">
        <v>725</v>
      </c>
      <c r="AO3727" t="s">
        <v>127</v>
      </c>
    </row>
    <row r="3728" spans="1:41" hidden="1" x14ac:dyDescent="0.25">
      <c r="A3728" t="s">
        <v>15831</v>
      </c>
      <c r="B3728" t="s">
        <v>15832</v>
      </c>
      <c r="C3728" s="1" t="str">
        <f t="shared" si="232"/>
        <v>21:1063</v>
      </c>
      <c r="D3728" s="1" t="str">
        <f t="shared" si="233"/>
        <v>21:0124</v>
      </c>
      <c r="E3728" t="s">
        <v>15833</v>
      </c>
      <c r="F3728" t="s">
        <v>15834</v>
      </c>
      <c r="H3728">
        <v>50.955596399999997</v>
      </c>
      <c r="I3728">
        <v>-116.70669530000001</v>
      </c>
      <c r="J3728" s="1" t="str">
        <f t="shared" si="234"/>
        <v>NGR bulk stream sediment</v>
      </c>
      <c r="K3728" s="1" t="str">
        <f t="shared" si="235"/>
        <v>&lt;177 micron (NGR)</v>
      </c>
      <c r="L3728">
        <v>41</v>
      </c>
      <c r="M3728" t="s">
        <v>45</v>
      </c>
      <c r="N3728">
        <v>702</v>
      </c>
      <c r="O3728" t="s">
        <v>108</v>
      </c>
      <c r="P3728" t="s">
        <v>52</v>
      </c>
      <c r="Q3728" t="s">
        <v>318</v>
      </c>
      <c r="R3728" t="s">
        <v>47</v>
      </c>
      <c r="S3728" t="s">
        <v>431</v>
      </c>
      <c r="T3728" t="s">
        <v>217</v>
      </c>
      <c r="U3728" t="s">
        <v>482</v>
      </c>
      <c r="V3728" t="s">
        <v>139</v>
      </c>
      <c r="W3728" t="s">
        <v>151</v>
      </c>
      <c r="X3728" t="s">
        <v>52</v>
      </c>
      <c r="Y3728" t="s">
        <v>482</v>
      </c>
      <c r="Z3728" t="s">
        <v>56</v>
      </c>
      <c r="AA3728" t="s">
        <v>46</v>
      </c>
      <c r="AB3728" t="s">
        <v>198</v>
      </c>
      <c r="AC3728" t="s">
        <v>186</v>
      </c>
      <c r="AD3728" t="s">
        <v>184</v>
      </c>
      <c r="AE3728" t="s">
        <v>87</v>
      </c>
      <c r="AF3728" t="s">
        <v>108</v>
      </c>
      <c r="AG3728" t="s">
        <v>1078</v>
      </c>
      <c r="AH3728" t="s">
        <v>54</v>
      </c>
      <c r="AI3728" t="s">
        <v>110</v>
      </c>
      <c r="AJ3728" t="s">
        <v>175</v>
      </c>
      <c r="AK3728" t="s">
        <v>111</v>
      </c>
      <c r="AL3728" t="s">
        <v>47</v>
      </c>
      <c r="AM3728" t="s">
        <v>47</v>
      </c>
      <c r="AN3728" t="s">
        <v>196</v>
      </c>
      <c r="AO3728" t="s">
        <v>137</v>
      </c>
    </row>
    <row r="3729" spans="1:41" hidden="1" x14ac:dyDescent="0.25">
      <c r="A3729" t="s">
        <v>15835</v>
      </c>
      <c r="B3729" t="s">
        <v>15836</v>
      </c>
      <c r="C3729" s="1" t="str">
        <f t="shared" si="232"/>
        <v>21:1063</v>
      </c>
      <c r="D3729" s="1" t="str">
        <f t="shared" si="233"/>
        <v>21:0124</v>
      </c>
      <c r="E3729" t="s">
        <v>15837</v>
      </c>
      <c r="F3729" t="s">
        <v>15838</v>
      </c>
      <c r="H3729">
        <v>50.9190921</v>
      </c>
      <c r="I3729">
        <v>-116.7072766</v>
      </c>
      <c r="J3729" s="1" t="str">
        <f t="shared" si="234"/>
        <v>NGR bulk stream sediment</v>
      </c>
      <c r="K3729" s="1" t="str">
        <f t="shared" si="235"/>
        <v>&lt;177 micron (NGR)</v>
      </c>
      <c r="L3729">
        <v>41</v>
      </c>
      <c r="M3729" t="s">
        <v>71</v>
      </c>
      <c r="N3729">
        <v>703</v>
      </c>
      <c r="O3729" t="s">
        <v>158</v>
      </c>
      <c r="P3729" t="s">
        <v>51</v>
      </c>
      <c r="Q3729" t="s">
        <v>152</v>
      </c>
      <c r="R3729" t="s">
        <v>175</v>
      </c>
      <c r="S3729" t="s">
        <v>226</v>
      </c>
      <c r="T3729" t="s">
        <v>175</v>
      </c>
      <c r="U3729" t="s">
        <v>146</v>
      </c>
      <c r="V3729" t="s">
        <v>51</v>
      </c>
      <c r="W3729" t="s">
        <v>493</v>
      </c>
      <c r="X3729" t="s">
        <v>52</v>
      </c>
      <c r="Y3729" t="s">
        <v>344</v>
      </c>
      <c r="Z3729" t="s">
        <v>56</v>
      </c>
      <c r="AA3729" t="s">
        <v>46</v>
      </c>
      <c r="AB3729" t="s">
        <v>54</v>
      </c>
      <c r="AC3729" t="s">
        <v>124</v>
      </c>
      <c r="AD3729" t="s">
        <v>146</v>
      </c>
      <c r="AE3729" t="s">
        <v>53</v>
      </c>
      <c r="AF3729" t="s">
        <v>76</v>
      </c>
      <c r="AG3729" t="s">
        <v>359</v>
      </c>
      <c r="AH3729" t="s">
        <v>46</v>
      </c>
      <c r="AI3729" t="s">
        <v>174</v>
      </c>
      <c r="AJ3729" t="s">
        <v>50</v>
      </c>
      <c r="AK3729" t="s">
        <v>3288</v>
      </c>
      <c r="AL3729" t="s">
        <v>47</v>
      </c>
      <c r="AM3729" t="s">
        <v>47</v>
      </c>
      <c r="AN3729" t="s">
        <v>1121</v>
      </c>
      <c r="AO3729" t="s">
        <v>85</v>
      </c>
    </row>
    <row r="3730" spans="1:41" hidden="1" x14ac:dyDescent="0.25">
      <c r="A3730" t="s">
        <v>15839</v>
      </c>
      <c r="B3730" t="s">
        <v>15840</v>
      </c>
      <c r="C3730" s="1" t="str">
        <f t="shared" si="232"/>
        <v>21:1063</v>
      </c>
      <c r="D3730" s="1" t="str">
        <f t="shared" si="233"/>
        <v>21:0124</v>
      </c>
      <c r="E3730" t="s">
        <v>15841</v>
      </c>
      <c r="F3730" t="s">
        <v>15842</v>
      </c>
      <c r="H3730">
        <v>50.918872</v>
      </c>
      <c r="I3730">
        <v>-116.6228677</v>
      </c>
      <c r="J3730" s="1" t="str">
        <f t="shared" si="234"/>
        <v>NGR bulk stream sediment</v>
      </c>
      <c r="K3730" s="1" t="str">
        <f t="shared" si="235"/>
        <v>&lt;177 micron (NGR)</v>
      </c>
      <c r="L3730">
        <v>41</v>
      </c>
      <c r="M3730" t="s">
        <v>95</v>
      </c>
      <c r="N3730">
        <v>704</v>
      </c>
      <c r="O3730" t="s">
        <v>127</v>
      </c>
      <c r="P3730" t="s">
        <v>122</v>
      </c>
      <c r="Q3730" t="s">
        <v>345</v>
      </c>
      <c r="R3730" t="s">
        <v>145</v>
      </c>
      <c r="S3730" t="s">
        <v>184</v>
      </c>
      <c r="T3730" t="s">
        <v>267</v>
      </c>
      <c r="U3730" t="s">
        <v>268</v>
      </c>
      <c r="V3730" t="s">
        <v>282</v>
      </c>
      <c r="W3730" t="s">
        <v>60</v>
      </c>
      <c r="X3730" t="s">
        <v>73</v>
      </c>
      <c r="Y3730" t="s">
        <v>290</v>
      </c>
      <c r="Z3730" t="s">
        <v>56</v>
      </c>
      <c r="AA3730" t="s">
        <v>46</v>
      </c>
      <c r="AB3730" t="s">
        <v>57</v>
      </c>
      <c r="AC3730" t="s">
        <v>112</v>
      </c>
      <c r="AD3730" t="s">
        <v>482</v>
      </c>
      <c r="AE3730" t="s">
        <v>198</v>
      </c>
      <c r="AF3730" t="s">
        <v>85</v>
      </c>
      <c r="AG3730" t="s">
        <v>96</v>
      </c>
      <c r="AH3730" t="s">
        <v>54</v>
      </c>
      <c r="AI3730" t="s">
        <v>46</v>
      </c>
      <c r="AJ3730" t="s">
        <v>267</v>
      </c>
      <c r="AK3730" t="s">
        <v>366</v>
      </c>
      <c r="AL3730" t="s">
        <v>47</v>
      </c>
      <c r="AM3730" t="s">
        <v>122</v>
      </c>
      <c r="AN3730" t="s">
        <v>508</v>
      </c>
      <c r="AO3730" t="s">
        <v>73</v>
      </c>
    </row>
    <row r="3731" spans="1:41" hidden="1" x14ac:dyDescent="0.25">
      <c r="A3731" t="s">
        <v>15843</v>
      </c>
      <c r="B3731" t="s">
        <v>15844</v>
      </c>
      <c r="C3731" s="1" t="str">
        <f t="shared" ref="C3731:C3794" si="236">HYPERLINK("http://geochem.nrcan.gc.ca/cdogs/content/bdl/bdl211063_e.htm", "21:1063")</f>
        <v>21:1063</v>
      </c>
      <c r="D3731" s="1" t="str">
        <f t="shared" ref="D3731:D3794" si="237">HYPERLINK("http://geochem.nrcan.gc.ca/cdogs/content/svy/svy210124_e.htm", "21:0124")</f>
        <v>21:0124</v>
      </c>
      <c r="E3731" t="s">
        <v>15845</v>
      </c>
      <c r="F3731" t="s">
        <v>15846</v>
      </c>
      <c r="H3731">
        <v>50.816427099999999</v>
      </c>
      <c r="I3731">
        <v>-116.6300624</v>
      </c>
      <c r="J3731" s="1" t="str">
        <f t="shared" si="234"/>
        <v>NGR bulk stream sediment</v>
      </c>
      <c r="K3731" s="1" t="str">
        <f t="shared" si="235"/>
        <v>&lt;177 micron (NGR)</v>
      </c>
      <c r="L3731">
        <v>41</v>
      </c>
      <c r="M3731" t="s">
        <v>117</v>
      </c>
      <c r="N3731">
        <v>705</v>
      </c>
      <c r="O3731" t="s">
        <v>127</v>
      </c>
      <c r="P3731" t="s">
        <v>122</v>
      </c>
      <c r="Q3731" t="s">
        <v>1121</v>
      </c>
      <c r="R3731" t="s">
        <v>62</v>
      </c>
      <c r="S3731" t="s">
        <v>83</v>
      </c>
      <c r="T3731" t="s">
        <v>137</v>
      </c>
      <c r="U3731" t="s">
        <v>175</v>
      </c>
      <c r="V3731" t="s">
        <v>61</v>
      </c>
      <c r="W3731" t="s">
        <v>47</v>
      </c>
      <c r="X3731" t="s">
        <v>52</v>
      </c>
      <c r="Y3731" t="s">
        <v>112</v>
      </c>
      <c r="Z3731" t="s">
        <v>84</v>
      </c>
      <c r="AA3731" t="s">
        <v>46</v>
      </c>
      <c r="AB3731" t="s">
        <v>53</v>
      </c>
      <c r="AC3731" t="s">
        <v>55</v>
      </c>
      <c r="AD3731" t="s">
        <v>358</v>
      </c>
      <c r="AE3731" t="s">
        <v>110</v>
      </c>
      <c r="AF3731" t="s">
        <v>242</v>
      </c>
      <c r="AG3731" t="s">
        <v>111</v>
      </c>
      <c r="AH3731" t="s">
        <v>198</v>
      </c>
      <c r="AI3731" t="s">
        <v>149</v>
      </c>
      <c r="AJ3731" t="s">
        <v>58</v>
      </c>
      <c r="AK3731" t="s">
        <v>130</v>
      </c>
      <c r="AL3731" t="s">
        <v>47</v>
      </c>
      <c r="AM3731" t="s">
        <v>47</v>
      </c>
      <c r="AN3731" t="s">
        <v>275</v>
      </c>
      <c r="AO3731" t="s">
        <v>66</v>
      </c>
    </row>
    <row r="3732" spans="1:41" hidden="1" x14ac:dyDescent="0.25">
      <c r="A3732" t="s">
        <v>15847</v>
      </c>
      <c r="B3732" t="s">
        <v>15848</v>
      </c>
      <c r="C3732" s="1" t="str">
        <f t="shared" si="236"/>
        <v>21:1063</v>
      </c>
      <c r="D3732" s="1" t="str">
        <f t="shared" si="237"/>
        <v>21:0124</v>
      </c>
      <c r="E3732" t="s">
        <v>15849</v>
      </c>
      <c r="F3732" t="s">
        <v>15850</v>
      </c>
      <c r="H3732">
        <v>50.823965299999998</v>
      </c>
      <c r="I3732">
        <v>-116.7168717</v>
      </c>
      <c r="J3732" s="1" t="str">
        <f t="shared" si="234"/>
        <v>NGR bulk stream sediment</v>
      </c>
      <c r="K3732" s="1" t="str">
        <f t="shared" si="235"/>
        <v>&lt;177 micron (NGR)</v>
      </c>
      <c r="L3732">
        <v>41</v>
      </c>
      <c r="M3732" t="s">
        <v>136</v>
      </c>
      <c r="N3732">
        <v>706</v>
      </c>
      <c r="O3732" t="s">
        <v>85</v>
      </c>
      <c r="P3732" t="s">
        <v>122</v>
      </c>
      <c r="Q3732" t="s">
        <v>935</v>
      </c>
      <c r="R3732" t="s">
        <v>53</v>
      </c>
      <c r="S3732" t="s">
        <v>431</v>
      </c>
      <c r="T3732" t="s">
        <v>225</v>
      </c>
      <c r="U3732" t="s">
        <v>226</v>
      </c>
      <c r="V3732" t="s">
        <v>63</v>
      </c>
      <c r="W3732" t="s">
        <v>260</v>
      </c>
      <c r="X3732" t="s">
        <v>50</v>
      </c>
      <c r="Y3732" t="s">
        <v>184</v>
      </c>
      <c r="Z3732" t="s">
        <v>54</v>
      </c>
      <c r="AA3732" t="s">
        <v>46</v>
      </c>
      <c r="AB3732" t="s">
        <v>53</v>
      </c>
      <c r="AC3732" t="s">
        <v>239</v>
      </c>
      <c r="AD3732" t="s">
        <v>184</v>
      </c>
      <c r="AE3732" t="s">
        <v>53</v>
      </c>
      <c r="AF3732" t="s">
        <v>50</v>
      </c>
      <c r="AG3732" t="s">
        <v>1436</v>
      </c>
      <c r="AH3732" t="s">
        <v>87</v>
      </c>
      <c r="AI3732" t="s">
        <v>101</v>
      </c>
      <c r="AJ3732" t="s">
        <v>1282</v>
      </c>
      <c r="AK3732" t="s">
        <v>242</v>
      </c>
      <c r="AL3732" t="s">
        <v>47</v>
      </c>
      <c r="AM3732" t="s">
        <v>51</v>
      </c>
      <c r="AN3732" t="s">
        <v>817</v>
      </c>
      <c r="AO3732" t="s">
        <v>108</v>
      </c>
    </row>
    <row r="3733" spans="1:41" hidden="1" x14ac:dyDescent="0.25">
      <c r="A3733" t="s">
        <v>15851</v>
      </c>
      <c r="B3733" t="s">
        <v>15852</v>
      </c>
      <c r="C3733" s="1" t="str">
        <f t="shared" si="236"/>
        <v>21:1063</v>
      </c>
      <c r="D3733" s="1" t="str">
        <f t="shared" si="237"/>
        <v>21:0124</v>
      </c>
      <c r="E3733" t="s">
        <v>15853</v>
      </c>
      <c r="F3733" t="s">
        <v>15854</v>
      </c>
      <c r="H3733">
        <v>50.8259854</v>
      </c>
      <c r="I3733">
        <v>-116.5249173</v>
      </c>
      <c r="J3733" s="1" t="str">
        <f t="shared" si="234"/>
        <v>NGR bulk stream sediment</v>
      </c>
      <c r="K3733" s="1" t="str">
        <f t="shared" si="235"/>
        <v>&lt;177 micron (NGR)</v>
      </c>
      <c r="L3733">
        <v>41</v>
      </c>
      <c r="M3733" t="s">
        <v>157</v>
      </c>
      <c r="N3733">
        <v>707</v>
      </c>
      <c r="O3733" t="s">
        <v>99</v>
      </c>
      <c r="P3733" t="s">
        <v>47</v>
      </c>
      <c r="Q3733" t="s">
        <v>652</v>
      </c>
      <c r="R3733" t="s">
        <v>59</v>
      </c>
      <c r="S3733" t="s">
        <v>272</v>
      </c>
      <c r="T3733" t="s">
        <v>55</v>
      </c>
      <c r="U3733" t="s">
        <v>165</v>
      </c>
      <c r="V3733" t="s">
        <v>108</v>
      </c>
      <c r="W3733" t="s">
        <v>161</v>
      </c>
      <c r="X3733" t="s">
        <v>122</v>
      </c>
      <c r="Y3733" t="s">
        <v>82</v>
      </c>
      <c r="Z3733" t="s">
        <v>56</v>
      </c>
      <c r="AA3733" t="s">
        <v>46</v>
      </c>
      <c r="AB3733" t="s">
        <v>57</v>
      </c>
      <c r="AC3733" t="s">
        <v>58</v>
      </c>
      <c r="AD3733" t="s">
        <v>462</v>
      </c>
      <c r="AE3733" t="s">
        <v>174</v>
      </c>
      <c r="AF3733" t="s">
        <v>357</v>
      </c>
      <c r="AG3733" t="s">
        <v>142</v>
      </c>
      <c r="AH3733" t="s">
        <v>53</v>
      </c>
      <c r="AI3733" t="s">
        <v>57</v>
      </c>
      <c r="AJ3733" t="s">
        <v>137</v>
      </c>
      <c r="AK3733" t="s">
        <v>238</v>
      </c>
      <c r="AL3733" t="s">
        <v>47</v>
      </c>
      <c r="AM3733" t="s">
        <v>47</v>
      </c>
      <c r="AN3733" t="s">
        <v>65</v>
      </c>
      <c r="AO3733" t="s">
        <v>76</v>
      </c>
    </row>
    <row r="3734" spans="1:41" hidden="1" x14ac:dyDescent="0.25">
      <c r="A3734" t="s">
        <v>15855</v>
      </c>
      <c r="B3734" t="s">
        <v>15856</v>
      </c>
      <c r="C3734" s="1" t="str">
        <f t="shared" si="236"/>
        <v>21:1063</v>
      </c>
      <c r="D3734" s="1" t="str">
        <f t="shared" si="237"/>
        <v>21:0124</v>
      </c>
      <c r="E3734" t="s">
        <v>15857</v>
      </c>
      <c r="F3734" t="s">
        <v>15858</v>
      </c>
      <c r="H3734">
        <v>50.786259299999998</v>
      </c>
      <c r="I3734">
        <v>-116.5810085</v>
      </c>
      <c r="J3734" s="1" t="str">
        <f t="shared" si="234"/>
        <v>NGR bulk stream sediment</v>
      </c>
      <c r="K3734" s="1" t="str">
        <f t="shared" si="235"/>
        <v>&lt;177 micron (NGR)</v>
      </c>
      <c r="L3734">
        <v>41</v>
      </c>
      <c r="M3734" t="s">
        <v>170</v>
      </c>
      <c r="N3734">
        <v>708</v>
      </c>
      <c r="O3734" t="s">
        <v>143</v>
      </c>
      <c r="P3734" t="s">
        <v>47</v>
      </c>
      <c r="Q3734" t="s">
        <v>548</v>
      </c>
      <c r="R3734" t="s">
        <v>139</v>
      </c>
      <c r="S3734" t="s">
        <v>131</v>
      </c>
      <c r="T3734" t="s">
        <v>76</v>
      </c>
      <c r="U3734" t="s">
        <v>141</v>
      </c>
      <c r="V3734" t="s">
        <v>185</v>
      </c>
      <c r="W3734" t="s">
        <v>78</v>
      </c>
      <c r="X3734" t="s">
        <v>103</v>
      </c>
      <c r="Y3734" t="s">
        <v>145</v>
      </c>
      <c r="Z3734" t="s">
        <v>56</v>
      </c>
      <c r="AA3734" t="s">
        <v>46</v>
      </c>
      <c r="AB3734" t="s">
        <v>62</v>
      </c>
      <c r="AC3734" t="s">
        <v>76</v>
      </c>
      <c r="AD3734" t="s">
        <v>272</v>
      </c>
      <c r="AE3734" t="s">
        <v>87</v>
      </c>
      <c r="AF3734" t="s">
        <v>319</v>
      </c>
      <c r="AG3734" t="s">
        <v>102</v>
      </c>
      <c r="AH3734" t="s">
        <v>57</v>
      </c>
      <c r="AI3734" t="s">
        <v>53</v>
      </c>
      <c r="AJ3734" t="s">
        <v>188</v>
      </c>
      <c r="AK3734" t="s">
        <v>64</v>
      </c>
      <c r="AL3734" t="s">
        <v>47</v>
      </c>
      <c r="AM3734" t="s">
        <v>47</v>
      </c>
      <c r="AN3734" t="s">
        <v>65</v>
      </c>
      <c r="AO3734" t="s">
        <v>112</v>
      </c>
    </row>
    <row r="3735" spans="1:41" hidden="1" x14ac:dyDescent="0.25">
      <c r="A3735" t="s">
        <v>15859</v>
      </c>
      <c r="B3735" t="s">
        <v>15860</v>
      </c>
      <c r="C3735" s="1" t="str">
        <f t="shared" si="236"/>
        <v>21:1063</v>
      </c>
      <c r="D3735" s="1" t="str">
        <f t="shared" si="237"/>
        <v>21:0124</v>
      </c>
      <c r="E3735" t="s">
        <v>15861</v>
      </c>
      <c r="F3735" t="s">
        <v>15862</v>
      </c>
      <c r="H3735">
        <v>50.778412600000003</v>
      </c>
      <c r="I3735">
        <v>-116.47042260000001</v>
      </c>
      <c r="J3735" s="1" t="str">
        <f t="shared" si="234"/>
        <v>NGR bulk stream sediment</v>
      </c>
      <c r="K3735" s="1" t="str">
        <f t="shared" si="235"/>
        <v>&lt;177 micron (NGR)</v>
      </c>
      <c r="L3735">
        <v>41</v>
      </c>
      <c r="M3735" t="s">
        <v>180</v>
      </c>
      <c r="N3735">
        <v>709</v>
      </c>
      <c r="O3735" t="s">
        <v>127</v>
      </c>
      <c r="P3735" t="s">
        <v>103</v>
      </c>
      <c r="Q3735" t="s">
        <v>468</v>
      </c>
      <c r="R3735" t="s">
        <v>82</v>
      </c>
      <c r="S3735" t="s">
        <v>144</v>
      </c>
      <c r="T3735" t="s">
        <v>175</v>
      </c>
      <c r="U3735" t="s">
        <v>272</v>
      </c>
      <c r="V3735" t="s">
        <v>163</v>
      </c>
      <c r="W3735" t="s">
        <v>161</v>
      </c>
      <c r="X3735" t="s">
        <v>103</v>
      </c>
      <c r="Y3735" t="s">
        <v>269</v>
      </c>
      <c r="Z3735" t="s">
        <v>56</v>
      </c>
      <c r="AA3735" t="s">
        <v>46</v>
      </c>
      <c r="AB3735" t="s">
        <v>84</v>
      </c>
      <c r="AC3735" t="s">
        <v>145</v>
      </c>
      <c r="AD3735" t="s">
        <v>184</v>
      </c>
      <c r="AE3735" t="s">
        <v>64</v>
      </c>
      <c r="AF3735" t="s">
        <v>58</v>
      </c>
      <c r="AG3735" t="s">
        <v>51</v>
      </c>
      <c r="AH3735" t="s">
        <v>53</v>
      </c>
      <c r="AI3735" t="s">
        <v>149</v>
      </c>
      <c r="AJ3735" t="s">
        <v>55</v>
      </c>
      <c r="AK3735" t="s">
        <v>96</v>
      </c>
      <c r="AL3735" t="s">
        <v>47</v>
      </c>
      <c r="AM3735" t="s">
        <v>47</v>
      </c>
      <c r="AN3735" t="s">
        <v>65</v>
      </c>
      <c r="AO3735" t="s">
        <v>122</v>
      </c>
    </row>
    <row r="3736" spans="1:41" hidden="1" x14ac:dyDescent="0.25">
      <c r="A3736" t="s">
        <v>15863</v>
      </c>
      <c r="B3736" t="s">
        <v>15864</v>
      </c>
      <c r="C3736" s="1" t="str">
        <f t="shared" si="236"/>
        <v>21:1063</v>
      </c>
      <c r="D3736" s="1" t="str">
        <f t="shared" si="237"/>
        <v>21:0124</v>
      </c>
      <c r="E3736" t="s">
        <v>15865</v>
      </c>
      <c r="F3736" t="s">
        <v>15866</v>
      </c>
      <c r="H3736">
        <v>50.759960599999999</v>
      </c>
      <c r="I3736">
        <v>-116.5271862</v>
      </c>
      <c r="J3736" s="1" t="str">
        <f t="shared" si="234"/>
        <v>NGR bulk stream sediment</v>
      </c>
      <c r="K3736" s="1" t="str">
        <f t="shared" si="235"/>
        <v>&lt;177 micron (NGR)</v>
      </c>
      <c r="L3736">
        <v>41</v>
      </c>
      <c r="M3736" t="s">
        <v>195</v>
      </c>
      <c r="N3736">
        <v>710</v>
      </c>
      <c r="O3736" t="s">
        <v>50</v>
      </c>
      <c r="P3736" t="s">
        <v>103</v>
      </c>
      <c r="Q3736" t="s">
        <v>684</v>
      </c>
      <c r="R3736" t="s">
        <v>209</v>
      </c>
      <c r="S3736" t="s">
        <v>80</v>
      </c>
      <c r="T3736" t="s">
        <v>217</v>
      </c>
      <c r="U3736" t="s">
        <v>240</v>
      </c>
      <c r="V3736" t="s">
        <v>88</v>
      </c>
      <c r="W3736" t="s">
        <v>63</v>
      </c>
      <c r="X3736" t="s">
        <v>103</v>
      </c>
      <c r="Y3736" t="s">
        <v>217</v>
      </c>
      <c r="Z3736" t="s">
        <v>56</v>
      </c>
      <c r="AA3736" t="s">
        <v>46</v>
      </c>
      <c r="AB3736" t="s">
        <v>56</v>
      </c>
      <c r="AC3736" t="s">
        <v>49</v>
      </c>
      <c r="AD3736" t="s">
        <v>184</v>
      </c>
      <c r="AE3736" t="s">
        <v>101</v>
      </c>
      <c r="AF3736" t="s">
        <v>58</v>
      </c>
      <c r="AG3736" t="s">
        <v>200</v>
      </c>
      <c r="AH3736" t="s">
        <v>54</v>
      </c>
      <c r="AI3736" t="s">
        <v>198</v>
      </c>
      <c r="AJ3736" t="s">
        <v>150</v>
      </c>
      <c r="AK3736" t="s">
        <v>266</v>
      </c>
      <c r="AL3736" t="s">
        <v>47</v>
      </c>
      <c r="AM3736" t="s">
        <v>47</v>
      </c>
      <c r="AN3736" t="s">
        <v>65</v>
      </c>
      <c r="AO3736" t="s">
        <v>122</v>
      </c>
    </row>
    <row r="3737" spans="1:41" hidden="1" x14ac:dyDescent="0.25">
      <c r="A3737" t="s">
        <v>15867</v>
      </c>
      <c r="B3737" t="s">
        <v>15868</v>
      </c>
      <c r="C3737" s="1" t="str">
        <f t="shared" si="236"/>
        <v>21:1063</v>
      </c>
      <c r="D3737" s="1" t="str">
        <f t="shared" si="237"/>
        <v>21:0124</v>
      </c>
      <c r="E3737" t="s">
        <v>15869</v>
      </c>
      <c r="F3737" t="s">
        <v>15870</v>
      </c>
      <c r="H3737">
        <v>50.702522299999998</v>
      </c>
      <c r="I3737">
        <v>-116.4546216</v>
      </c>
      <c r="J3737" s="1" t="str">
        <f t="shared" si="234"/>
        <v>NGR bulk stream sediment</v>
      </c>
      <c r="K3737" s="1" t="str">
        <f t="shared" si="235"/>
        <v>&lt;177 micron (NGR)</v>
      </c>
      <c r="L3737">
        <v>41</v>
      </c>
      <c r="M3737" t="s">
        <v>205</v>
      </c>
      <c r="N3737">
        <v>711</v>
      </c>
      <c r="O3737" t="s">
        <v>99</v>
      </c>
      <c r="P3737" t="s">
        <v>50</v>
      </c>
      <c r="Q3737" t="s">
        <v>793</v>
      </c>
      <c r="R3737" t="s">
        <v>112</v>
      </c>
      <c r="S3737" t="s">
        <v>207</v>
      </c>
      <c r="T3737" t="s">
        <v>209</v>
      </c>
      <c r="U3737" t="s">
        <v>934</v>
      </c>
      <c r="V3737" t="s">
        <v>108</v>
      </c>
      <c r="W3737" t="s">
        <v>437</v>
      </c>
      <c r="X3737" t="s">
        <v>51</v>
      </c>
      <c r="Y3737" t="s">
        <v>350</v>
      </c>
      <c r="Z3737" t="s">
        <v>56</v>
      </c>
      <c r="AA3737" t="s">
        <v>46</v>
      </c>
      <c r="AB3737" t="s">
        <v>62</v>
      </c>
      <c r="AC3737" t="s">
        <v>82</v>
      </c>
      <c r="AD3737" t="s">
        <v>438</v>
      </c>
      <c r="AE3737" t="s">
        <v>64</v>
      </c>
      <c r="AF3737" t="s">
        <v>127</v>
      </c>
      <c r="AG3737" t="s">
        <v>1216</v>
      </c>
      <c r="AH3737" t="s">
        <v>149</v>
      </c>
      <c r="AI3737" t="s">
        <v>110</v>
      </c>
      <c r="AJ3737" t="s">
        <v>127</v>
      </c>
      <c r="AK3737" t="s">
        <v>142</v>
      </c>
      <c r="AL3737" t="s">
        <v>47</v>
      </c>
      <c r="AM3737" t="s">
        <v>47</v>
      </c>
      <c r="AN3737" t="s">
        <v>65</v>
      </c>
      <c r="AO3737" t="s">
        <v>108</v>
      </c>
    </row>
    <row r="3738" spans="1:41" hidden="1" x14ac:dyDescent="0.25">
      <c r="A3738" t="s">
        <v>15871</v>
      </c>
      <c r="B3738" t="s">
        <v>15872</v>
      </c>
      <c r="C3738" s="1" t="str">
        <f t="shared" si="236"/>
        <v>21:1063</v>
      </c>
      <c r="D3738" s="1" t="str">
        <f t="shared" si="237"/>
        <v>21:0124</v>
      </c>
      <c r="E3738" t="s">
        <v>15873</v>
      </c>
      <c r="F3738" t="s">
        <v>15874</v>
      </c>
      <c r="H3738">
        <v>50.2125646</v>
      </c>
      <c r="I3738">
        <v>-116.47634859999999</v>
      </c>
      <c r="J3738" s="1" t="str">
        <f t="shared" si="234"/>
        <v>NGR bulk stream sediment</v>
      </c>
      <c r="K3738" s="1" t="str">
        <f t="shared" si="235"/>
        <v>&lt;177 micron (NGR)</v>
      </c>
      <c r="L3738">
        <v>41</v>
      </c>
      <c r="M3738" t="s">
        <v>214</v>
      </c>
      <c r="N3738">
        <v>712</v>
      </c>
      <c r="O3738" t="s">
        <v>336</v>
      </c>
      <c r="P3738" t="s">
        <v>122</v>
      </c>
      <c r="Q3738" t="s">
        <v>915</v>
      </c>
      <c r="R3738" t="s">
        <v>110</v>
      </c>
      <c r="S3738" t="s">
        <v>507</v>
      </c>
      <c r="T3738" t="s">
        <v>330</v>
      </c>
      <c r="U3738" t="s">
        <v>49</v>
      </c>
      <c r="V3738" t="s">
        <v>130</v>
      </c>
      <c r="W3738" t="s">
        <v>125</v>
      </c>
      <c r="X3738" t="s">
        <v>137</v>
      </c>
      <c r="Y3738" t="s">
        <v>190</v>
      </c>
      <c r="Z3738" t="s">
        <v>56</v>
      </c>
      <c r="AA3738" t="s">
        <v>46</v>
      </c>
      <c r="AB3738" t="s">
        <v>198</v>
      </c>
      <c r="AC3738" t="s">
        <v>58</v>
      </c>
      <c r="AD3738" t="s">
        <v>100</v>
      </c>
      <c r="AE3738" t="s">
        <v>62</v>
      </c>
      <c r="AF3738" t="s">
        <v>357</v>
      </c>
      <c r="AG3738" t="s">
        <v>143</v>
      </c>
      <c r="AH3738" t="s">
        <v>174</v>
      </c>
      <c r="AI3738" t="s">
        <v>87</v>
      </c>
      <c r="AJ3738" t="s">
        <v>85</v>
      </c>
      <c r="AK3738" t="s">
        <v>282</v>
      </c>
      <c r="AL3738" t="s">
        <v>47</v>
      </c>
      <c r="AM3738" t="s">
        <v>122</v>
      </c>
      <c r="AN3738" t="s">
        <v>48</v>
      </c>
      <c r="AO3738" t="s">
        <v>165</v>
      </c>
    </row>
    <row r="3739" spans="1:41" hidden="1" x14ac:dyDescent="0.25">
      <c r="A3739" t="s">
        <v>15875</v>
      </c>
      <c r="B3739" t="s">
        <v>15876</v>
      </c>
      <c r="C3739" s="1" t="str">
        <f t="shared" si="236"/>
        <v>21:1063</v>
      </c>
      <c r="D3739" s="1" t="str">
        <f t="shared" si="237"/>
        <v>21:0124</v>
      </c>
      <c r="E3739" t="s">
        <v>15877</v>
      </c>
      <c r="F3739" t="s">
        <v>15878</v>
      </c>
      <c r="H3739">
        <v>50.247662300000002</v>
      </c>
      <c r="I3739">
        <v>-116.4833691</v>
      </c>
      <c r="J3739" s="1" t="str">
        <f t="shared" si="234"/>
        <v>NGR bulk stream sediment</v>
      </c>
      <c r="K3739" s="1" t="str">
        <f t="shared" si="235"/>
        <v>&lt;177 micron (NGR)</v>
      </c>
      <c r="L3739">
        <v>41</v>
      </c>
      <c r="M3739" t="s">
        <v>223</v>
      </c>
      <c r="N3739">
        <v>713</v>
      </c>
      <c r="O3739" t="s">
        <v>52</v>
      </c>
      <c r="P3739" t="s">
        <v>122</v>
      </c>
      <c r="Q3739" t="s">
        <v>152</v>
      </c>
      <c r="R3739" t="s">
        <v>149</v>
      </c>
      <c r="S3739" t="s">
        <v>121</v>
      </c>
      <c r="T3739" t="s">
        <v>55</v>
      </c>
      <c r="U3739" t="s">
        <v>49</v>
      </c>
      <c r="V3739" t="s">
        <v>130</v>
      </c>
      <c r="W3739" t="s">
        <v>63</v>
      </c>
      <c r="X3739" t="s">
        <v>52</v>
      </c>
      <c r="Y3739" t="s">
        <v>239</v>
      </c>
      <c r="Z3739" t="s">
        <v>56</v>
      </c>
      <c r="AA3739" t="s">
        <v>46</v>
      </c>
      <c r="AB3739" t="s">
        <v>46</v>
      </c>
      <c r="AC3739" t="s">
        <v>58</v>
      </c>
      <c r="AD3739" t="s">
        <v>445</v>
      </c>
      <c r="AE3739" t="s">
        <v>46</v>
      </c>
      <c r="AF3739" t="s">
        <v>137</v>
      </c>
      <c r="AG3739" t="s">
        <v>366</v>
      </c>
      <c r="AH3739" t="s">
        <v>174</v>
      </c>
      <c r="AI3739" t="s">
        <v>87</v>
      </c>
      <c r="AJ3739" t="s">
        <v>76</v>
      </c>
      <c r="AK3739" t="s">
        <v>142</v>
      </c>
      <c r="AL3739" t="s">
        <v>47</v>
      </c>
      <c r="AM3739" t="s">
        <v>122</v>
      </c>
      <c r="AN3739" t="s">
        <v>48</v>
      </c>
      <c r="AO3739" t="s">
        <v>306</v>
      </c>
    </row>
    <row r="3740" spans="1:41" hidden="1" x14ac:dyDescent="0.25">
      <c r="A3740" t="s">
        <v>15879</v>
      </c>
      <c r="B3740" t="s">
        <v>15880</v>
      </c>
      <c r="C3740" s="1" t="str">
        <f t="shared" si="236"/>
        <v>21:1063</v>
      </c>
      <c r="D3740" s="1" t="str">
        <f t="shared" si="237"/>
        <v>21:0124</v>
      </c>
      <c r="E3740" t="s">
        <v>15881</v>
      </c>
      <c r="F3740" t="s">
        <v>15882</v>
      </c>
      <c r="H3740">
        <v>50.280309199999998</v>
      </c>
      <c r="I3740">
        <v>-116.5232117</v>
      </c>
      <c r="J3740" s="1" t="str">
        <f t="shared" si="234"/>
        <v>NGR bulk stream sediment</v>
      </c>
      <c r="K3740" s="1" t="str">
        <f t="shared" si="235"/>
        <v>&lt;177 micron (NGR)</v>
      </c>
      <c r="L3740">
        <v>41</v>
      </c>
      <c r="M3740" t="s">
        <v>233</v>
      </c>
      <c r="N3740">
        <v>714</v>
      </c>
      <c r="O3740" t="s">
        <v>86</v>
      </c>
      <c r="P3740" t="s">
        <v>52</v>
      </c>
      <c r="Q3740" t="s">
        <v>372</v>
      </c>
      <c r="R3740" t="s">
        <v>62</v>
      </c>
      <c r="S3740" t="s">
        <v>77</v>
      </c>
      <c r="T3740" t="s">
        <v>55</v>
      </c>
      <c r="U3740" t="s">
        <v>475</v>
      </c>
      <c r="V3740" t="s">
        <v>46</v>
      </c>
      <c r="W3740" t="s">
        <v>63</v>
      </c>
      <c r="X3740" t="s">
        <v>137</v>
      </c>
      <c r="Y3740" t="s">
        <v>186</v>
      </c>
      <c r="Z3740" t="s">
        <v>199</v>
      </c>
      <c r="AA3740" t="s">
        <v>46</v>
      </c>
      <c r="AB3740" t="s">
        <v>149</v>
      </c>
      <c r="AC3740" t="s">
        <v>108</v>
      </c>
      <c r="AD3740" t="s">
        <v>104</v>
      </c>
      <c r="AE3740" t="s">
        <v>54</v>
      </c>
      <c r="AF3740" t="s">
        <v>58</v>
      </c>
      <c r="AG3740" t="s">
        <v>365</v>
      </c>
      <c r="AH3740" t="s">
        <v>54</v>
      </c>
      <c r="AI3740" t="s">
        <v>87</v>
      </c>
      <c r="AJ3740" t="s">
        <v>209</v>
      </c>
      <c r="AK3740" t="s">
        <v>161</v>
      </c>
      <c r="AL3740" t="s">
        <v>47</v>
      </c>
      <c r="AM3740" t="s">
        <v>47</v>
      </c>
      <c r="AN3740" t="s">
        <v>48</v>
      </c>
      <c r="AO3740" t="s">
        <v>187</v>
      </c>
    </row>
    <row r="3741" spans="1:41" hidden="1" x14ac:dyDescent="0.25">
      <c r="A3741" t="s">
        <v>15883</v>
      </c>
      <c r="B3741" t="s">
        <v>15884</v>
      </c>
      <c r="C3741" s="1" t="str">
        <f t="shared" si="236"/>
        <v>21:1063</v>
      </c>
      <c r="D3741" s="1" t="str">
        <f t="shared" si="237"/>
        <v>21:0124</v>
      </c>
      <c r="E3741" t="s">
        <v>15885</v>
      </c>
      <c r="F3741" t="s">
        <v>15886</v>
      </c>
      <c r="H3741">
        <v>50.277452799999999</v>
      </c>
      <c r="I3741">
        <v>-116.5081904</v>
      </c>
      <c r="J3741" s="1" t="str">
        <f t="shared" si="234"/>
        <v>NGR bulk stream sediment</v>
      </c>
      <c r="K3741" s="1" t="str">
        <f t="shared" si="235"/>
        <v>&lt;177 micron (NGR)</v>
      </c>
      <c r="L3741">
        <v>41</v>
      </c>
      <c r="M3741" t="s">
        <v>248</v>
      </c>
      <c r="N3741">
        <v>715</v>
      </c>
      <c r="O3741" t="s">
        <v>502</v>
      </c>
      <c r="P3741" t="s">
        <v>51</v>
      </c>
      <c r="Q3741" t="s">
        <v>432</v>
      </c>
      <c r="R3741" t="s">
        <v>105</v>
      </c>
      <c r="S3741" t="s">
        <v>184</v>
      </c>
      <c r="T3741" t="s">
        <v>66</v>
      </c>
      <c r="U3741" t="s">
        <v>532</v>
      </c>
      <c r="V3741" t="s">
        <v>125</v>
      </c>
      <c r="W3741" t="s">
        <v>86</v>
      </c>
      <c r="X3741" t="s">
        <v>108</v>
      </c>
      <c r="Y3741" t="s">
        <v>268</v>
      </c>
      <c r="Z3741" t="s">
        <v>56</v>
      </c>
      <c r="AA3741" t="s">
        <v>46</v>
      </c>
      <c r="AB3741" t="s">
        <v>174</v>
      </c>
      <c r="AC3741" t="s">
        <v>90</v>
      </c>
      <c r="AD3741" t="s">
        <v>160</v>
      </c>
      <c r="AE3741" t="s">
        <v>198</v>
      </c>
      <c r="AF3741" t="s">
        <v>50</v>
      </c>
      <c r="AG3741" t="s">
        <v>118</v>
      </c>
      <c r="AH3741" t="s">
        <v>61</v>
      </c>
      <c r="AI3741" t="s">
        <v>185</v>
      </c>
      <c r="AJ3741" t="s">
        <v>66</v>
      </c>
      <c r="AK3741" t="s">
        <v>86</v>
      </c>
      <c r="AL3741" t="s">
        <v>47</v>
      </c>
      <c r="AM3741" t="s">
        <v>122</v>
      </c>
      <c r="AN3741" t="s">
        <v>152</v>
      </c>
      <c r="AO3741" t="s">
        <v>90</v>
      </c>
    </row>
    <row r="3742" spans="1:41" hidden="1" x14ac:dyDescent="0.25">
      <c r="A3742" t="s">
        <v>15887</v>
      </c>
      <c r="B3742" t="s">
        <v>15888</v>
      </c>
      <c r="C3742" s="1" t="str">
        <f t="shared" si="236"/>
        <v>21:1063</v>
      </c>
      <c r="D3742" s="1" t="str">
        <f t="shared" si="237"/>
        <v>21:0124</v>
      </c>
      <c r="E3742" t="s">
        <v>15889</v>
      </c>
      <c r="F3742" t="s">
        <v>15890</v>
      </c>
      <c r="H3742">
        <v>50.308759000000002</v>
      </c>
      <c r="I3742">
        <v>-116.43438070000001</v>
      </c>
      <c r="J3742" s="1" t="str">
        <f t="shared" si="234"/>
        <v>NGR bulk stream sediment</v>
      </c>
      <c r="K3742" s="1" t="str">
        <f t="shared" si="235"/>
        <v>&lt;177 micron (NGR)</v>
      </c>
      <c r="L3742">
        <v>41</v>
      </c>
      <c r="M3742" t="s">
        <v>256</v>
      </c>
      <c r="N3742">
        <v>716</v>
      </c>
      <c r="O3742" t="s">
        <v>80</v>
      </c>
      <c r="P3742" t="s">
        <v>66</v>
      </c>
      <c r="Q3742" t="s">
        <v>364</v>
      </c>
      <c r="R3742" t="s">
        <v>81</v>
      </c>
      <c r="S3742" t="s">
        <v>438</v>
      </c>
      <c r="T3742" t="s">
        <v>66</v>
      </c>
      <c r="U3742" t="s">
        <v>141</v>
      </c>
      <c r="V3742" t="s">
        <v>493</v>
      </c>
      <c r="W3742" t="s">
        <v>228</v>
      </c>
      <c r="X3742" t="s">
        <v>85</v>
      </c>
      <c r="Y3742" t="s">
        <v>457</v>
      </c>
      <c r="Z3742" t="s">
        <v>199</v>
      </c>
      <c r="AA3742" t="s">
        <v>46</v>
      </c>
      <c r="AB3742" t="s">
        <v>57</v>
      </c>
      <c r="AC3742" t="s">
        <v>267</v>
      </c>
      <c r="AD3742" t="s">
        <v>237</v>
      </c>
      <c r="AE3742" t="s">
        <v>173</v>
      </c>
      <c r="AF3742" t="s">
        <v>85</v>
      </c>
      <c r="AG3742" t="s">
        <v>3257</v>
      </c>
      <c r="AH3742" t="s">
        <v>101</v>
      </c>
      <c r="AI3742" t="s">
        <v>81</v>
      </c>
      <c r="AJ3742" t="s">
        <v>904</v>
      </c>
      <c r="AK3742" t="s">
        <v>182</v>
      </c>
      <c r="AL3742" t="s">
        <v>122</v>
      </c>
      <c r="AM3742" t="s">
        <v>103</v>
      </c>
      <c r="AN3742" t="s">
        <v>301</v>
      </c>
      <c r="AO3742" t="s">
        <v>49</v>
      </c>
    </row>
    <row r="3743" spans="1:41" hidden="1" x14ac:dyDescent="0.25">
      <c r="A3743" t="s">
        <v>15891</v>
      </c>
      <c r="B3743" t="s">
        <v>15892</v>
      </c>
      <c r="C3743" s="1" t="str">
        <f t="shared" si="236"/>
        <v>21:1063</v>
      </c>
      <c r="D3743" s="1" t="str">
        <f t="shared" si="237"/>
        <v>21:0124</v>
      </c>
      <c r="E3743" t="s">
        <v>15893</v>
      </c>
      <c r="F3743" t="s">
        <v>15894</v>
      </c>
      <c r="H3743">
        <v>50.276679799999997</v>
      </c>
      <c r="I3743">
        <v>-116.44457389999999</v>
      </c>
      <c r="J3743" s="1" t="str">
        <f t="shared" si="234"/>
        <v>NGR bulk stream sediment</v>
      </c>
      <c r="K3743" s="1" t="str">
        <f t="shared" si="235"/>
        <v>&lt;177 micron (NGR)</v>
      </c>
      <c r="L3743">
        <v>41</v>
      </c>
      <c r="M3743" t="s">
        <v>265</v>
      </c>
      <c r="N3743">
        <v>717</v>
      </c>
      <c r="O3743" t="s">
        <v>197</v>
      </c>
      <c r="P3743" t="s">
        <v>47</v>
      </c>
      <c r="Q3743" t="s">
        <v>275</v>
      </c>
      <c r="R3743" t="s">
        <v>185</v>
      </c>
      <c r="S3743" t="s">
        <v>438</v>
      </c>
      <c r="T3743" t="s">
        <v>127</v>
      </c>
      <c r="U3743" t="s">
        <v>243</v>
      </c>
      <c r="V3743" t="s">
        <v>336</v>
      </c>
      <c r="W3743" t="s">
        <v>206</v>
      </c>
      <c r="X3743" t="s">
        <v>52</v>
      </c>
      <c r="Y3743" t="s">
        <v>342</v>
      </c>
      <c r="Z3743" t="s">
        <v>56</v>
      </c>
      <c r="AA3743" t="s">
        <v>46</v>
      </c>
      <c r="AB3743" t="s">
        <v>53</v>
      </c>
      <c r="AC3743" t="s">
        <v>127</v>
      </c>
      <c r="AD3743" t="s">
        <v>431</v>
      </c>
      <c r="AE3743" t="s">
        <v>47</v>
      </c>
      <c r="AF3743" t="s">
        <v>55</v>
      </c>
      <c r="AG3743" t="s">
        <v>855</v>
      </c>
      <c r="AH3743" t="s">
        <v>61</v>
      </c>
      <c r="AI3743" t="s">
        <v>235</v>
      </c>
      <c r="AJ3743" t="s">
        <v>876</v>
      </c>
      <c r="AK3743" t="s">
        <v>266</v>
      </c>
      <c r="AL3743" t="s">
        <v>47</v>
      </c>
      <c r="AM3743" t="s">
        <v>103</v>
      </c>
      <c r="AN3743" t="s">
        <v>543</v>
      </c>
      <c r="AO3743" t="s">
        <v>127</v>
      </c>
    </row>
    <row r="3744" spans="1:41" hidden="1" x14ac:dyDescent="0.25">
      <c r="A3744" t="s">
        <v>15895</v>
      </c>
      <c r="B3744" t="s">
        <v>15896</v>
      </c>
      <c r="C3744" s="1" t="str">
        <f t="shared" si="236"/>
        <v>21:1063</v>
      </c>
      <c r="D3744" s="1" t="str">
        <f t="shared" si="237"/>
        <v>21:0124</v>
      </c>
      <c r="E3744" t="s">
        <v>15897</v>
      </c>
      <c r="F3744" t="s">
        <v>15898</v>
      </c>
      <c r="H3744">
        <v>50.2870542</v>
      </c>
      <c r="I3744">
        <v>-116.4226214</v>
      </c>
      <c r="J3744" s="1" t="str">
        <f t="shared" si="234"/>
        <v>NGR bulk stream sediment</v>
      </c>
      <c r="K3744" s="1" t="str">
        <f t="shared" si="235"/>
        <v>&lt;177 micron (NGR)</v>
      </c>
      <c r="L3744">
        <v>42</v>
      </c>
      <c r="M3744" t="s">
        <v>280</v>
      </c>
      <c r="N3744">
        <v>718</v>
      </c>
      <c r="O3744" t="s">
        <v>186</v>
      </c>
      <c r="P3744" t="s">
        <v>103</v>
      </c>
      <c r="Q3744" t="s">
        <v>668</v>
      </c>
      <c r="R3744" t="s">
        <v>266</v>
      </c>
      <c r="S3744" t="s">
        <v>583</v>
      </c>
      <c r="T3744" t="s">
        <v>209</v>
      </c>
      <c r="U3744" t="s">
        <v>131</v>
      </c>
      <c r="V3744" t="s">
        <v>142</v>
      </c>
      <c r="W3744" t="s">
        <v>79</v>
      </c>
      <c r="X3744" t="s">
        <v>137</v>
      </c>
      <c r="Y3744" t="s">
        <v>107</v>
      </c>
      <c r="Z3744" t="s">
        <v>56</v>
      </c>
      <c r="AA3744" t="s">
        <v>46</v>
      </c>
      <c r="AB3744" t="s">
        <v>62</v>
      </c>
      <c r="AC3744" t="s">
        <v>50</v>
      </c>
      <c r="AD3744" t="s">
        <v>237</v>
      </c>
      <c r="AE3744" t="s">
        <v>206</v>
      </c>
      <c r="AF3744" t="s">
        <v>58</v>
      </c>
      <c r="AG3744" t="s">
        <v>58</v>
      </c>
      <c r="AH3744" t="s">
        <v>185</v>
      </c>
      <c r="AI3744" t="s">
        <v>235</v>
      </c>
      <c r="AJ3744" t="s">
        <v>209</v>
      </c>
      <c r="AK3744" t="s">
        <v>392</v>
      </c>
      <c r="AL3744" t="s">
        <v>47</v>
      </c>
      <c r="AM3744" t="s">
        <v>122</v>
      </c>
      <c r="AN3744" t="s">
        <v>65</v>
      </c>
      <c r="AO3744" t="s">
        <v>145</v>
      </c>
    </row>
    <row r="3745" spans="1:41" hidden="1" x14ac:dyDescent="0.25">
      <c r="A3745" t="s">
        <v>15899</v>
      </c>
      <c r="B3745" t="s">
        <v>15900</v>
      </c>
      <c r="C3745" s="1" t="str">
        <f t="shared" si="236"/>
        <v>21:1063</v>
      </c>
      <c r="D3745" s="1" t="str">
        <f t="shared" si="237"/>
        <v>21:0124</v>
      </c>
      <c r="E3745" t="s">
        <v>15897</v>
      </c>
      <c r="F3745" t="s">
        <v>15901</v>
      </c>
      <c r="H3745">
        <v>50.2870542</v>
      </c>
      <c r="I3745">
        <v>-116.4226214</v>
      </c>
      <c r="J3745" s="1" t="str">
        <f t="shared" si="234"/>
        <v>NGR bulk stream sediment</v>
      </c>
      <c r="K3745" s="1" t="str">
        <f t="shared" si="235"/>
        <v>&lt;177 micron (NGR)</v>
      </c>
      <c r="L3745">
        <v>42</v>
      </c>
      <c r="M3745" t="s">
        <v>288</v>
      </c>
      <c r="N3745">
        <v>719</v>
      </c>
      <c r="O3745" t="s">
        <v>104</v>
      </c>
      <c r="P3745" t="s">
        <v>137</v>
      </c>
      <c r="Q3745" t="s">
        <v>935</v>
      </c>
      <c r="R3745" t="s">
        <v>227</v>
      </c>
      <c r="S3745" t="s">
        <v>146</v>
      </c>
      <c r="T3745" t="s">
        <v>267</v>
      </c>
      <c r="U3745" t="s">
        <v>141</v>
      </c>
      <c r="V3745" t="s">
        <v>200</v>
      </c>
      <c r="W3745" t="s">
        <v>122</v>
      </c>
      <c r="X3745" t="s">
        <v>58</v>
      </c>
      <c r="Y3745" t="s">
        <v>934</v>
      </c>
      <c r="Z3745" t="s">
        <v>56</v>
      </c>
      <c r="AA3745" t="s">
        <v>46</v>
      </c>
      <c r="AB3745" t="s">
        <v>62</v>
      </c>
      <c r="AC3745" t="s">
        <v>175</v>
      </c>
      <c r="AD3745" t="s">
        <v>431</v>
      </c>
      <c r="AE3745" t="s">
        <v>130</v>
      </c>
      <c r="AF3745" t="s">
        <v>55</v>
      </c>
      <c r="AG3745" t="s">
        <v>58</v>
      </c>
      <c r="AH3745" t="s">
        <v>185</v>
      </c>
      <c r="AI3745" t="s">
        <v>185</v>
      </c>
      <c r="AJ3745" t="s">
        <v>50</v>
      </c>
      <c r="AK3745" t="s">
        <v>182</v>
      </c>
      <c r="AL3745" t="s">
        <v>122</v>
      </c>
      <c r="AM3745" t="s">
        <v>122</v>
      </c>
      <c r="AN3745" t="s">
        <v>48</v>
      </c>
      <c r="AO3745" t="s">
        <v>82</v>
      </c>
    </row>
    <row r="3746" spans="1:41" hidden="1" x14ac:dyDescent="0.25">
      <c r="A3746" t="s">
        <v>15902</v>
      </c>
      <c r="B3746" t="s">
        <v>15903</v>
      </c>
      <c r="C3746" s="1" t="str">
        <f t="shared" si="236"/>
        <v>21:1063</v>
      </c>
      <c r="D3746" s="1" t="str">
        <f t="shared" si="237"/>
        <v>21:0124</v>
      </c>
      <c r="E3746" t="s">
        <v>15904</v>
      </c>
      <c r="F3746" t="s">
        <v>15905</v>
      </c>
      <c r="H3746">
        <v>50.320303500000001</v>
      </c>
      <c r="I3746">
        <v>-116.44136709999999</v>
      </c>
      <c r="J3746" s="1" t="str">
        <f t="shared" si="234"/>
        <v>NGR bulk stream sediment</v>
      </c>
      <c r="K3746" s="1" t="str">
        <f t="shared" si="235"/>
        <v>&lt;177 micron (NGR)</v>
      </c>
      <c r="L3746">
        <v>42</v>
      </c>
      <c r="M3746" t="s">
        <v>45</v>
      </c>
      <c r="N3746">
        <v>720</v>
      </c>
      <c r="O3746" t="s">
        <v>59</v>
      </c>
      <c r="P3746" t="s">
        <v>15906</v>
      </c>
      <c r="Q3746" t="s">
        <v>518</v>
      </c>
      <c r="R3746" t="s">
        <v>359</v>
      </c>
      <c r="S3746" t="s">
        <v>386</v>
      </c>
      <c r="T3746" t="s">
        <v>50</v>
      </c>
      <c r="U3746" t="s">
        <v>83</v>
      </c>
      <c r="V3746" t="s">
        <v>103</v>
      </c>
      <c r="W3746" t="s">
        <v>130</v>
      </c>
      <c r="X3746" t="s">
        <v>76</v>
      </c>
      <c r="Y3746" t="s">
        <v>559</v>
      </c>
      <c r="Z3746" t="s">
        <v>56</v>
      </c>
      <c r="AA3746" t="s">
        <v>46</v>
      </c>
      <c r="AB3746" t="s">
        <v>62</v>
      </c>
      <c r="AC3746" t="s">
        <v>145</v>
      </c>
      <c r="AD3746" t="s">
        <v>184</v>
      </c>
      <c r="AE3746" t="s">
        <v>63</v>
      </c>
      <c r="AF3746" t="s">
        <v>58</v>
      </c>
      <c r="AG3746" t="s">
        <v>755</v>
      </c>
      <c r="AH3746" t="s">
        <v>110</v>
      </c>
      <c r="AI3746" t="s">
        <v>47</v>
      </c>
      <c r="AJ3746" t="s">
        <v>1974</v>
      </c>
      <c r="AK3746" t="s">
        <v>73</v>
      </c>
      <c r="AL3746" t="s">
        <v>103</v>
      </c>
      <c r="AM3746" t="s">
        <v>103</v>
      </c>
      <c r="AN3746" t="s">
        <v>299</v>
      </c>
      <c r="AO3746" t="s">
        <v>76</v>
      </c>
    </row>
    <row r="3747" spans="1:41" hidden="1" x14ac:dyDescent="0.25">
      <c r="A3747" t="s">
        <v>15907</v>
      </c>
      <c r="B3747" t="s">
        <v>15908</v>
      </c>
      <c r="C3747" s="1" t="str">
        <f t="shared" si="236"/>
        <v>21:1063</v>
      </c>
      <c r="D3747" s="1" t="str">
        <f t="shared" si="237"/>
        <v>21:0124</v>
      </c>
      <c r="E3747" t="s">
        <v>15909</v>
      </c>
      <c r="F3747" t="s">
        <v>15910</v>
      </c>
      <c r="H3747">
        <v>50.296167500000003</v>
      </c>
      <c r="I3747">
        <v>-116.4004025</v>
      </c>
      <c r="J3747" s="1" t="str">
        <f t="shared" si="234"/>
        <v>NGR bulk stream sediment</v>
      </c>
      <c r="K3747" s="1" t="str">
        <f t="shared" si="235"/>
        <v>&lt;177 micron (NGR)</v>
      </c>
      <c r="L3747">
        <v>42</v>
      </c>
      <c r="M3747" t="s">
        <v>71</v>
      </c>
      <c r="N3747">
        <v>721</v>
      </c>
      <c r="O3747" t="s">
        <v>131</v>
      </c>
      <c r="P3747" t="s">
        <v>47</v>
      </c>
      <c r="Q3747" t="s">
        <v>935</v>
      </c>
      <c r="R3747" t="s">
        <v>50</v>
      </c>
      <c r="S3747" t="s">
        <v>331</v>
      </c>
      <c r="T3747" t="s">
        <v>267</v>
      </c>
      <c r="U3747" t="s">
        <v>187</v>
      </c>
      <c r="V3747" t="s">
        <v>143</v>
      </c>
      <c r="W3747" t="s">
        <v>63</v>
      </c>
      <c r="X3747" t="s">
        <v>73</v>
      </c>
      <c r="Y3747" t="s">
        <v>243</v>
      </c>
      <c r="Z3747" t="s">
        <v>56</v>
      </c>
      <c r="AA3747" t="s">
        <v>46</v>
      </c>
      <c r="AB3747" t="s">
        <v>53</v>
      </c>
      <c r="AC3747" t="s">
        <v>127</v>
      </c>
      <c r="AD3747" t="s">
        <v>226</v>
      </c>
      <c r="AE3747" t="s">
        <v>125</v>
      </c>
      <c r="AF3747" t="s">
        <v>55</v>
      </c>
      <c r="AG3747" t="s">
        <v>129</v>
      </c>
      <c r="AH3747" t="s">
        <v>46</v>
      </c>
      <c r="AI3747" t="s">
        <v>46</v>
      </c>
      <c r="AJ3747" t="s">
        <v>108</v>
      </c>
      <c r="AK3747" t="s">
        <v>55</v>
      </c>
      <c r="AL3747" t="s">
        <v>47</v>
      </c>
      <c r="AM3747" t="s">
        <v>47</v>
      </c>
      <c r="AN3747" t="s">
        <v>65</v>
      </c>
      <c r="AO3747" t="s">
        <v>73</v>
      </c>
    </row>
    <row r="3748" spans="1:41" hidden="1" x14ac:dyDescent="0.25">
      <c r="A3748" t="s">
        <v>15911</v>
      </c>
      <c r="B3748" t="s">
        <v>15912</v>
      </c>
      <c r="C3748" s="1" t="str">
        <f t="shared" si="236"/>
        <v>21:1063</v>
      </c>
      <c r="D3748" s="1" t="str">
        <f t="shared" si="237"/>
        <v>21:0124</v>
      </c>
      <c r="E3748" t="s">
        <v>15913</v>
      </c>
      <c r="F3748" t="s">
        <v>15914</v>
      </c>
      <c r="H3748">
        <v>50.330657100000003</v>
      </c>
      <c r="I3748">
        <v>-116.3419018</v>
      </c>
      <c r="J3748" s="1" t="str">
        <f t="shared" si="234"/>
        <v>NGR bulk stream sediment</v>
      </c>
      <c r="K3748" s="1" t="str">
        <f t="shared" si="235"/>
        <v>&lt;177 micron (NGR)</v>
      </c>
      <c r="L3748">
        <v>42</v>
      </c>
      <c r="M3748" t="s">
        <v>95</v>
      </c>
      <c r="N3748">
        <v>722</v>
      </c>
      <c r="O3748" t="s">
        <v>274</v>
      </c>
      <c r="P3748" t="s">
        <v>47</v>
      </c>
      <c r="Q3748" t="s">
        <v>1661</v>
      </c>
      <c r="R3748" t="s">
        <v>54</v>
      </c>
      <c r="S3748" t="s">
        <v>107</v>
      </c>
      <c r="T3748" t="s">
        <v>58</v>
      </c>
      <c r="U3748" t="s">
        <v>209</v>
      </c>
      <c r="V3748" t="s">
        <v>149</v>
      </c>
      <c r="W3748" t="s">
        <v>64</v>
      </c>
      <c r="X3748" t="s">
        <v>73</v>
      </c>
      <c r="Y3748" t="s">
        <v>99</v>
      </c>
      <c r="Z3748" t="s">
        <v>56</v>
      </c>
      <c r="AA3748" t="s">
        <v>46</v>
      </c>
      <c r="AB3748" t="s">
        <v>56</v>
      </c>
      <c r="AC3748" t="s">
        <v>58</v>
      </c>
      <c r="AD3748" t="s">
        <v>112</v>
      </c>
      <c r="AE3748" t="s">
        <v>51</v>
      </c>
      <c r="AF3748" t="s">
        <v>102</v>
      </c>
      <c r="AG3748" t="s">
        <v>103</v>
      </c>
      <c r="AH3748" t="s">
        <v>53</v>
      </c>
      <c r="AI3748" t="s">
        <v>53</v>
      </c>
      <c r="AJ3748" t="s">
        <v>52</v>
      </c>
      <c r="AK3748" t="s">
        <v>161</v>
      </c>
      <c r="AL3748" t="s">
        <v>47</v>
      </c>
      <c r="AM3748" t="s">
        <v>47</v>
      </c>
      <c r="AN3748" t="s">
        <v>695</v>
      </c>
      <c r="AO3748" t="s">
        <v>218</v>
      </c>
    </row>
    <row r="3749" spans="1:41" hidden="1" x14ac:dyDescent="0.25">
      <c r="A3749" t="s">
        <v>15915</v>
      </c>
      <c r="B3749" t="s">
        <v>15916</v>
      </c>
      <c r="C3749" s="1" t="str">
        <f t="shared" si="236"/>
        <v>21:1063</v>
      </c>
      <c r="D3749" s="1" t="str">
        <f t="shared" si="237"/>
        <v>21:0124</v>
      </c>
      <c r="E3749" t="s">
        <v>15917</v>
      </c>
      <c r="F3749" t="s">
        <v>15918</v>
      </c>
      <c r="H3749">
        <v>50.342112700000001</v>
      </c>
      <c r="I3749">
        <v>-116.2920907</v>
      </c>
      <c r="J3749" s="1" t="str">
        <f t="shared" si="234"/>
        <v>NGR bulk stream sediment</v>
      </c>
      <c r="K3749" s="1" t="str">
        <f t="shared" si="235"/>
        <v>&lt;177 micron (NGR)</v>
      </c>
      <c r="L3749">
        <v>42</v>
      </c>
      <c r="M3749" t="s">
        <v>117</v>
      </c>
      <c r="N3749">
        <v>723</v>
      </c>
      <c r="O3749" t="s">
        <v>99</v>
      </c>
      <c r="P3749" t="s">
        <v>73</v>
      </c>
      <c r="Q3749" t="s">
        <v>725</v>
      </c>
      <c r="R3749" t="s">
        <v>206</v>
      </c>
      <c r="S3749" t="s">
        <v>386</v>
      </c>
      <c r="T3749" t="s">
        <v>267</v>
      </c>
      <c r="U3749" t="s">
        <v>82</v>
      </c>
      <c r="V3749" t="s">
        <v>227</v>
      </c>
      <c r="W3749" t="s">
        <v>63</v>
      </c>
      <c r="X3749" t="s">
        <v>52</v>
      </c>
      <c r="Y3749" t="s">
        <v>829</v>
      </c>
      <c r="Z3749" t="s">
        <v>56</v>
      </c>
      <c r="AA3749" t="s">
        <v>46</v>
      </c>
      <c r="AB3749" t="s">
        <v>56</v>
      </c>
      <c r="AC3749" t="s">
        <v>58</v>
      </c>
      <c r="AD3749" t="s">
        <v>431</v>
      </c>
      <c r="AE3749" t="s">
        <v>142</v>
      </c>
      <c r="AF3749" t="s">
        <v>58</v>
      </c>
      <c r="AG3749" t="s">
        <v>108</v>
      </c>
      <c r="AH3749" t="s">
        <v>185</v>
      </c>
      <c r="AI3749" t="s">
        <v>110</v>
      </c>
      <c r="AJ3749" t="s">
        <v>50</v>
      </c>
      <c r="AK3749" t="s">
        <v>336</v>
      </c>
      <c r="AL3749" t="s">
        <v>122</v>
      </c>
      <c r="AM3749" t="s">
        <v>122</v>
      </c>
      <c r="AN3749" t="s">
        <v>638</v>
      </c>
      <c r="AO3749" t="s">
        <v>127</v>
      </c>
    </row>
    <row r="3750" spans="1:41" hidden="1" x14ac:dyDescent="0.25">
      <c r="A3750" t="s">
        <v>15919</v>
      </c>
      <c r="B3750" t="s">
        <v>15920</v>
      </c>
      <c r="C3750" s="1" t="str">
        <f t="shared" si="236"/>
        <v>21:1063</v>
      </c>
      <c r="D3750" s="1" t="str">
        <f t="shared" si="237"/>
        <v>21:0124</v>
      </c>
      <c r="E3750" t="s">
        <v>15921</v>
      </c>
      <c r="F3750" t="s">
        <v>15922</v>
      </c>
      <c r="H3750">
        <v>50.358674399999998</v>
      </c>
      <c r="I3750">
        <v>-116.284908</v>
      </c>
      <c r="J3750" s="1" t="str">
        <f t="shared" si="234"/>
        <v>NGR bulk stream sediment</v>
      </c>
      <c r="K3750" s="1" t="str">
        <f t="shared" si="235"/>
        <v>&lt;177 micron (NGR)</v>
      </c>
      <c r="L3750">
        <v>42</v>
      </c>
      <c r="M3750" t="s">
        <v>136</v>
      </c>
      <c r="N3750">
        <v>724</v>
      </c>
      <c r="O3750" t="s">
        <v>82</v>
      </c>
      <c r="P3750" t="s">
        <v>73</v>
      </c>
      <c r="Q3750" t="s">
        <v>432</v>
      </c>
      <c r="R3750" t="s">
        <v>63</v>
      </c>
      <c r="S3750" t="s">
        <v>425</v>
      </c>
      <c r="T3750" t="s">
        <v>76</v>
      </c>
      <c r="U3750" t="s">
        <v>141</v>
      </c>
      <c r="V3750" t="s">
        <v>123</v>
      </c>
      <c r="W3750" t="s">
        <v>125</v>
      </c>
      <c r="X3750" t="s">
        <v>52</v>
      </c>
      <c r="Y3750" t="s">
        <v>667</v>
      </c>
      <c r="Z3750" t="s">
        <v>56</v>
      </c>
      <c r="AA3750" t="s">
        <v>46</v>
      </c>
      <c r="AB3750" t="s">
        <v>56</v>
      </c>
      <c r="AC3750" t="s">
        <v>58</v>
      </c>
      <c r="AD3750" t="s">
        <v>237</v>
      </c>
      <c r="AE3750" t="s">
        <v>455</v>
      </c>
      <c r="AF3750" t="s">
        <v>58</v>
      </c>
      <c r="AG3750" t="s">
        <v>903</v>
      </c>
      <c r="AH3750" t="s">
        <v>185</v>
      </c>
      <c r="AI3750" t="s">
        <v>61</v>
      </c>
      <c r="AJ3750" t="s">
        <v>50</v>
      </c>
      <c r="AK3750" t="s">
        <v>270</v>
      </c>
      <c r="AL3750" t="s">
        <v>47</v>
      </c>
      <c r="AM3750" t="s">
        <v>103</v>
      </c>
      <c r="AN3750" t="s">
        <v>65</v>
      </c>
      <c r="AO3750" t="s">
        <v>330</v>
      </c>
    </row>
    <row r="3751" spans="1:41" hidden="1" x14ac:dyDescent="0.25">
      <c r="A3751" t="s">
        <v>15923</v>
      </c>
      <c r="B3751" t="s">
        <v>15924</v>
      </c>
      <c r="C3751" s="1" t="str">
        <f t="shared" si="236"/>
        <v>21:1063</v>
      </c>
      <c r="D3751" s="1" t="str">
        <f t="shared" si="237"/>
        <v>21:0124</v>
      </c>
      <c r="E3751" t="s">
        <v>15925</v>
      </c>
      <c r="F3751" t="s">
        <v>15926</v>
      </c>
      <c r="H3751">
        <v>50.362248700000002</v>
      </c>
      <c r="I3751">
        <v>-116.27678419999999</v>
      </c>
      <c r="J3751" s="1" t="str">
        <f t="shared" si="234"/>
        <v>NGR bulk stream sediment</v>
      </c>
      <c r="K3751" s="1" t="str">
        <f t="shared" si="235"/>
        <v>&lt;177 micron (NGR)</v>
      </c>
      <c r="L3751">
        <v>42</v>
      </c>
      <c r="M3751" t="s">
        <v>157</v>
      </c>
      <c r="N3751">
        <v>725</v>
      </c>
      <c r="O3751" t="s">
        <v>217</v>
      </c>
      <c r="P3751" t="s">
        <v>47</v>
      </c>
      <c r="Q3751" t="s">
        <v>444</v>
      </c>
      <c r="R3751" t="s">
        <v>108</v>
      </c>
      <c r="S3751" t="s">
        <v>184</v>
      </c>
      <c r="T3751" t="s">
        <v>267</v>
      </c>
      <c r="U3751" t="s">
        <v>141</v>
      </c>
      <c r="V3751" t="s">
        <v>55</v>
      </c>
      <c r="W3751" t="s">
        <v>79</v>
      </c>
      <c r="X3751" t="s">
        <v>137</v>
      </c>
      <c r="Y3751" t="s">
        <v>83</v>
      </c>
      <c r="Z3751" t="s">
        <v>199</v>
      </c>
      <c r="AA3751" t="s">
        <v>46</v>
      </c>
      <c r="AB3751" t="s">
        <v>199</v>
      </c>
      <c r="AC3751" t="s">
        <v>55</v>
      </c>
      <c r="AD3751" t="s">
        <v>386</v>
      </c>
      <c r="AE3751" t="s">
        <v>73</v>
      </c>
      <c r="AF3751" t="s">
        <v>85</v>
      </c>
      <c r="AG3751" t="s">
        <v>58</v>
      </c>
      <c r="AH3751" t="s">
        <v>87</v>
      </c>
      <c r="AI3751" t="s">
        <v>110</v>
      </c>
      <c r="AJ3751" t="s">
        <v>267</v>
      </c>
      <c r="AK3751" t="s">
        <v>86</v>
      </c>
      <c r="AL3751" t="s">
        <v>47</v>
      </c>
      <c r="AM3751" t="s">
        <v>122</v>
      </c>
      <c r="AN3751" t="s">
        <v>463</v>
      </c>
      <c r="AO3751" t="s">
        <v>217</v>
      </c>
    </row>
    <row r="3752" spans="1:41" hidden="1" x14ac:dyDescent="0.25">
      <c r="A3752" t="s">
        <v>15927</v>
      </c>
      <c r="B3752" t="s">
        <v>15928</v>
      </c>
      <c r="C3752" s="1" t="str">
        <f t="shared" si="236"/>
        <v>21:1063</v>
      </c>
      <c r="D3752" s="1" t="str">
        <f t="shared" si="237"/>
        <v>21:0124</v>
      </c>
      <c r="E3752" t="s">
        <v>15929</v>
      </c>
      <c r="F3752" t="s">
        <v>15930</v>
      </c>
      <c r="H3752">
        <v>50.425227999999997</v>
      </c>
      <c r="I3752">
        <v>-116.2887257</v>
      </c>
      <c r="J3752" s="1" t="str">
        <f t="shared" si="234"/>
        <v>NGR bulk stream sediment</v>
      </c>
      <c r="K3752" s="1" t="str">
        <f t="shared" si="235"/>
        <v>&lt;177 micron (NGR)</v>
      </c>
      <c r="L3752">
        <v>42</v>
      </c>
      <c r="M3752" t="s">
        <v>170</v>
      </c>
      <c r="N3752">
        <v>726</v>
      </c>
      <c r="O3752" t="s">
        <v>85</v>
      </c>
      <c r="P3752" t="s">
        <v>47</v>
      </c>
      <c r="Q3752" t="s">
        <v>1069</v>
      </c>
      <c r="R3752" t="s">
        <v>243</v>
      </c>
      <c r="S3752" t="s">
        <v>482</v>
      </c>
      <c r="T3752" t="s">
        <v>76</v>
      </c>
      <c r="U3752" t="s">
        <v>187</v>
      </c>
      <c r="V3752" t="s">
        <v>259</v>
      </c>
      <c r="W3752" t="s">
        <v>161</v>
      </c>
      <c r="X3752" t="s">
        <v>58</v>
      </c>
      <c r="Y3752" t="s">
        <v>218</v>
      </c>
      <c r="Z3752" t="s">
        <v>56</v>
      </c>
      <c r="AA3752" t="s">
        <v>46</v>
      </c>
      <c r="AB3752" t="s">
        <v>84</v>
      </c>
      <c r="AC3752" t="s">
        <v>59</v>
      </c>
      <c r="AD3752" t="s">
        <v>184</v>
      </c>
      <c r="AE3752" t="s">
        <v>130</v>
      </c>
      <c r="AF3752" t="s">
        <v>406</v>
      </c>
      <c r="AG3752" t="s">
        <v>88</v>
      </c>
      <c r="AH3752" t="s">
        <v>149</v>
      </c>
      <c r="AI3752" t="s">
        <v>149</v>
      </c>
      <c r="AJ3752" t="s">
        <v>108</v>
      </c>
      <c r="AK3752" t="s">
        <v>493</v>
      </c>
      <c r="AL3752" t="s">
        <v>47</v>
      </c>
      <c r="AM3752" t="s">
        <v>47</v>
      </c>
      <c r="AN3752" t="s">
        <v>171</v>
      </c>
      <c r="AO3752" t="s">
        <v>103</v>
      </c>
    </row>
    <row r="3753" spans="1:41" hidden="1" x14ac:dyDescent="0.25">
      <c r="A3753" t="s">
        <v>15931</v>
      </c>
      <c r="B3753" t="s">
        <v>15932</v>
      </c>
      <c r="C3753" s="1" t="str">
        <f t="shared" si="236"/>
        <v>21:1063</v>
      </c>
      <c r="D3753" s="1" t="str">
        <f t="shared" si="237"/>
        <v>21:0124</v>
      </c>
      <c r="E3753" t="s">
        <v>15933</v>
      </c>
      <c r="F3753" t="s">
        <v>15934</v>
      </c>
      <c r="H3753">
        <v>50.390079900000003</v>
      </c>
      <c r="I3753">
        <v>-116.2767171</v>
      </c>
      <c r="J3753" s="1" t="str">
        <f t="shared" si="234"/>
        <v>NGR bulk stream sediment</v>
      </c>
      <c r="K3753" s="1" t="str">
        <f t="shared" si="235"/>
        <v>&lt;177 micron (NGR)</v>
      </c>
      <c r="L3753">
        <v>42</v>
      </c>
      <c r="M3753" t="s">
        <v>180</v>
      </c>
      <c r="N3753">
        <v>727</v>
      </c>
      <c r="O3753" t="s">
        <v>58</v>
      </c>
      <c r="P3753" t="s">
        <v>85</v>
      </c>
      <c r="Q3753" t="s">
        <v>802</v>
      </c>
      <c r="R3753" t="s">
        <v>371</v>
      </c>
      <c r="S3753" t="s">
        <v>100</v>
      </c>
      <c r="T3753" t="s">
        <v>76</v>
      </c>
      <c r="U3753" t="s">
        <v>187</v>
      </c>
      <c r="V3753" t="s">
        <v>274</v>
      </c>
      <c r="W3753" t="s">
        <v>63</v>
      </c>
      <c r="X3753" t="s">
        <v>103</v>
      </c>
      <c r="Y3753" t="s">
        <v>131</v>
      </c>
      <c r="Z3753" t="s">
        <v>56</v>
      </c>
      <c r="AA3753" t="s">
        <v>46</v>
      </c>
      <c r="AB3753" t="s">
        <v>199</v>
      </c>
      <c r="AC3753" t="s">
        <v>58</v>
      </c>
      <c r="AD3753" t="s">
        <v>184</v>
      </c>
      <c r="AE3753" t="s">
        <v>122</v>
      </c>
      <c r="AF3753" t="s">
        <v>150</v>
      </c>
      <c r="AG3753" t="s">
        <v>266</v>
      </c>
      <c r="AH3753" t="s">
        <v>57</v>
      </c>
      <c r="AI3753" t="s">
        <v>198</v>
      </c>
      <c r="AJ3753" t="s">
        <v>58</v>
      </c>
      <c r="AK3753" t="s">
        <v>257</v>
      </c>
      <c r="AL3753" t="s">
        <v>47</v>
      </c>
      <c r="AM3753" t="s">
        <v>47</v>
      </c>
      <c r="AN3753" t="s">
        <v>65</v>
      </c>
      <c r="AO3753" t="s">
        <v>47</v>
      </c>
    </row>
    <row r="3754" spans="1:41" hidden="1" x14ac:dyDescent="0.25">
      <c r="A3754" t="s">
        <v>15935</v>
      </c>
      <c r="B3754" t="s">
        <v>15936</v>
      </c>
      <c r="C3754" s="1" t="str">
        <f t="shared" si="236"/>
        <v>21:1063</v>
      </c>
      <c r="D3754" s="1" t="str">
        <f t="shared" si="237"/>
        <v>21:0124</v>
      </c>
      <c r="E3754" t="s">
        <v>15937</v>
      </c>
      <c r="F3754" t="s">
        <v>15938</v>
      </c>
      <c r="H3754">
        <v>50.4340099</v>
      </c>
      <c r="I3754">
        <v>-116.2753634</v>
      </c>
      <c r="J3754" s="1" t="str">
        <f t="shared" si="234"/>
        <v>NGR bulk stream sediment</v>
      </c>
      <c r="K3754" s="1" t="str">
        <f t="shared" si="235"/>
        <v>&lt;177 micron (NGR)</v>
      </c>
      <c r="L3754">
        <v>42</v>
      </c>
      <c r="M3754" t="s">
        <v>195</v>
      </c>
      <c r="N3754">
        <v>728</v>
      </c>
      <c r="O3754" t="s">
        <v>3546</v>
      </c>
      <c r="P3754" t="s">
        <v>3546</v>
      </c>
      <c r="Q3754" t="s">
        <v>3546</v>
      </c>
      <c r="R3754" t="s">
        <v>3546</v>
      </c>
      <c r="S3754" t="s">
        <v>3546</v>
      </c>
      <c r="T3754" t="s">
        <v>3546</v>
      </c>
      <c r="U3754" t="s">
        <v>3546</v>
      </c>
      <c r="V3754" t="s">
        <v>3546</v>
      </c>
      <c r="W3754" t="s">
        <v>3546</v>
      </c>
      <c r="X3754" t="s">
        <v>3546</v>
      </c>
      <c r="Y3754" t="s">
        <v>3546</v>
      </c>
      <c r="Z3754" t="s">
        <v>3546</v>
      </c>
      <c r="AA3754" t="s">
        <v>3546</v>
      </c>
      <c r="AB3754" t="s">
        <v>3546</v>
      </c>
      <c r="AC3754" t="s">
        <v>3546</v>
      </c>
      <c r="AD3754" t="s">
        <v>3546</v>
      </c>
      <c r="AE3754" t="s">
        <v>3546</v>
      </c>
      <c r="AF3754" t="s">
        <v>3546</v>
      </c>
      <c r="AG3754" t="s">
        <v>3546</v>
      </c>
      <c r="AH3754" t="s">
        <v>3546</v>
      </c>
      <c r="AI3754" t="s">
        <v>3546</v>
      </c>
      <c r="AJ3754" t="s">
        <v>3546</v>
      </c>
      <c r="AK3754" t="s">
        <v>3546</v>
      </c>
      <c r="AL3754" t="s">
        <v>3546</v>
      </c>
      <c r="AM3754" t="s">
        <v>3546</v>
      </c>
      <c r="AN3754" t="s">
        <v>3546</v>
      </c>
      <c r="AO3754" t="s">
        <v>3546</v>
      </c>
    </row>
    <row r="3755" spans="1:41" hidden="1" x14ac:dyDescent="0.25">
      <c r="A3755" t="s">
        <v>15939</v>
      </c>
      <c r="B3755" t="s">
        <v>15940</v>
      </c>
      <c r="C3755" s="1" t="str">
        <f t="shared" si="236"/>
        <v>21:1063</v>
      </c>
      <c r="D3755" s="1" t="str">
        <f t="shared" si="237"/>
        <v>21:0124</v>
      </c>
      <c r="E3755" t="s">
        <v>15941</v>
      </c>
      <c r="F3755" t="s">
        <v>15942</v>
      </c>
      <c r="H3755">
        <v>50.3947024</v>
      </c>
      <c r="I3755">
        <v>-116.2434513</v>
      </c>
      <c r="J3755" s="1" t="str">
        <f t="shared" si="234"/>
        <v>NGR bulk stream sediment</v>
      </c>
      <c r="K3755" s="1" t="str">
        <f t="shared" si="235"/>
        <v>&lt;177 micron (NGR)</v>
      </c>
      <c r="L3755">
        <v>42</v>
      </c>
      <c r="M3755" t="s">
        <v>205</v>
      </c>
      <c r="N3755">
        <v>729</v>
      </c>
      <c r="O3755" t="s">
        <v>3546</v>
      </c>
      <c r="P3755" t="s">
        <v>3546</v>
      </c>
      <c r="Q3755" t="s">
        <v>3546</v>
      </c>
      <c r="R3755" t="s">
        <v>3546</v>
      </c>
      <c r="S3755" t="s">
        <v>3546</v>
      </c>
      <c r="T3755" t="s">
        <v>3546</v>
      </c>
      <c r="U3755" t="s">
        <v>3546</v>
      </c>
      <c r="V3755" t="s">
        <v>3546</v>
      </c>
      <c r="W3755" t="s">
        <v>3546</v>
      </c>
      <c r="X3755" t="s">
        <v>3546</v>
      </c>
      <c r="Y3755" t="s">
        <v>3546</v>
      </c>
      <c r="Z3755" t="s">
        <v>3546</v>
      </c>
      <c r="AA3755" t="s">
        <v>3546</v>
      </c>
      <c r="AB3755" t="s">
        <v>3546</v>
      </c>
      <c r="AC3755" t="s">
        <v>3546</v>
      </c>
      <c r="AD3755" t="s">
        <v>3546</v>
      </c>
      <c r="AE3755" t="s">
        <v>3546</v>
      </c>
      <c r="AF3755" t="s">
        <v>3546</v>
      </c>
      <c r="AG3755" t="s">
        <v>3546</v>
      </c>
      <c r="AH3755" t="s">
        <v>3546</v>
      </c>
      <c r="AI3755" t="s">
        <v>3546</v>
      </c>
      <c r="AJ3755" t="s">
        <v>3546</v>
      </c>
      <c r="AK3755" t="s">
        <v>3546</v>
      </c>
      <c r="AL3755" t="s">
        <v>3546</v>
      </c>
      <c r="AM3755" t="s">
        <v>3546</v>
      </c>
      <c r="AN3755" t="s">
        <v>3546</v>
      </c>
      <c r="AO3755" t="s">
        <v>3546</v>
      </c>
    </row>
    <row r="3756" spans="1:41" hidden="1" x14ac:dyDescent="0.25">
      <c r="A3756" t="s">
        <v>15943</v>
      </c>
      <c r="B3756" t="s">
        <v>15944</v>
      </c>
      <c r="C3756" s="1" t="str">
        <f t="shared" si="236"/>
        <v>21:1063</v>
      </c>
      <c r="D3756" s="1" t="str">
        <f t="shared" si="237"/>
        <v>21:0124</v>
      </c>
      <c r="E3756" t="s">
        <v>15945</v>
      </c>
      <c r="F3756" t="s">
        <v>15946</v>
      </c>
      <c r="H3756">
        <v>50.181435</v>
      </c>
      <c r="I3756">
        <v>-116.4386476</v>
      </c>
      <c r="J3756" s="1" t="str">
        <f t="shared" si="234"/>
        <v>NGR bulk stream sediment</v>
      </c>
      <c r="K3756" s="1" t="str">
        <f t="shared" si="235"/>
        <v>&lt;177 micron (NGR)</v>
      </c>
      <c r="L3756">
        <v>42</v>
      </c>
      <c r="M3756" t="s">
        <v>214</v>
      </c>
      <c r="N3756">
        <v>730</v>
      </c>
      <c r="O3756" t="s">
        <v>123</v>
      </c>
      <c r="P3756" t="s">
        <v>58</v>
      </c>
      <c r="Q3756" t="s">
        <v>956</v>
      </c>
      <c r="R3756" t="s">
        <v>62</v>
      </c>
      <c r="S3756" t="s">
        <v>386</v>
      </c>
      <c r="T3756" t="s">
        <v>209</v>
      </c>
      <c r="U3756" t="s">
        <v>175</v>
      </c>
      <c r="V3756" t="s">
        <v>61</v>
      </c>
      <c r="W3756" t="s">
        <v>173</v>
      </c>
      <c r="X3756" t="s">
        <v>127</v>
      </c>
      <c r="Y3756" t="s">
        <v>146</v>
      </c>
      <c r="Z3756" t="s">
        <v>53</v>
      </c>
      <c r="AA3756" t="s">
        <v>46</v>
      </c>
      <c r="AB3756" t="s">
        <v>62</v>
      </c>
      <c r="AC3756" t="s">
        <v>58</v>
      </c>
      <c r="AD3756" t="s">
        <v>272</v>
      </c>
      <c r="AE3756" t="s">
        <v>46</v>
      </c>
      <c r="AF3756" t="s">
        <v>128</v>
      </c>
      <c r="AG3756" t="s">
        <v>836</v>
      </c>
      <c r="AH3756" t="s">
        <v>235</v>
      </c>
      <c r="AI3756" t="s">
        <v>101</v>
      </c>
      <c r="AJ3756" t="s">
        <v>145</v>
      </c>
      <c r="AK3756" t="s">
        <v>51</v>
      </c>
      <c r="AL3756" t="s">
        <v>47</v>
      </c>
      <c r="AM3756" t="s">
        <v>103</v>
      </c>
      <c r="AN3756" t="s">
        <v>2563</v>
      </c>
      <c r="AO3756" t="s">
        <v>225</v>
      </c>
    </row>
    <row r="3757" spans="1:41" hidden="1" x14ac:dyDescent="0.25">
      <c r="A3757" t="s">
        <v>15947</v>
      </c>
      <c r="B3757" t="s">
        <v>15948</v>
      </c>
      <c r="C3757" s="1" t="str">
        <f t="shared" si="236"/>
        <v>21:1063</v>
      </c>
      <c r="D3757" s="1" t="str">
        <f t="shared" si="237"/>
        <v>21:0124</v>
      </c>
      <c r="E3757" t="s">
        <v>15949</v>
      </c>
      <c r="F3757" t="s">
        <v>15950</v>
      </c>
      <c r="H3757">
        <v>50.192737800000003</v>
      </c>
      <c r="I3757">
        <v>-116.39945229999999</v>
      </c>
      <c r="J3757" s="1" t="str">
        <f t="shared" si="234"/>
        <v>NGR bulk stream sediment</v>
      </c>
      <c r="K3757" s="1" t="str">
        <f t="shared" si="235"/>
        <v>&lt;177 micron (NGR)</v>
      </c>
      <c r="L3757">
        <v>42</v>
      </c>
      <c r="M3757" t="s">
        <v>223</v>
      </c>
      <c r="N3757">
        <v>731</v>
      </c>
      <c r="O3757" t="s">
        <v>101</v>
      </c>
      <c r="P3757" t="s">
        <v>47</v>
      </c>
      <c r="Q3757" t="s">
        <v>337</v>
      </c>
      <c r="R3757" t="s">
        <v>62</v>
      </c>
      <c r="S3757" t="s">
        <v>240</v>
      </c>
      <c r="T3757" t="s">
        <v>330</v>
      </c>
      <c r="U3757" t="s">
        <v>51</v>
      </c>
      <c r="V3757" t="s">
        <v>54</v>
      </c>
      <c r="W3757" t="s">
        <v>61</v>
      </c>
      <c r="X3757" t="s">
        <v>51</v>
      </c>
      <c r="Y3757" t="s">
        <v>225</v>
      </c>
      <c r="Z3757" t="s">
        <v>199</v>
      </c>
      <c r="AA3757" t="s">
        <v>46</v>
      </c>
      <c r="AB3757" t="s">
        <v>199</v>
      </c>
      <c r="AC3757" t="s">
        <v>58</v>
      </c>
      <c r="AD3757" t="s">
        <v>217</v>
      </c>
      <c r="AE3757" t="s">
        <v>62</v>
      </c>
      <c r="AF3757" t="s">
        <v>257</v>
      </c>
      <c r="AG3757" t="s">
        <v>270</v>
      </c>
      <c r="AH3757" t="s">
        <v>53</v>
      </c>
      <c r="AI3757" t="s">
        <v>198</v>
      </c>
      <c r="AJ3757" t="s">
        <v>88</v>
      </c>
      <c r="AK3757" t="s">
        <v>81</v>
      </c>
      <c r="AL3757" t="s">
        <v>47</v>
      </c>
      <c r="AM3757" t="s">
        <v>47</v>
      </c>
      <c r="AN3757" t="s">
        <v>65</v>
      </c>
      <c r="AO3757" t="s">
        <v>76</v>
      </c>
    </row>
    <row r="3758" spans="1:41" hidden="1" x14ac:dyDescent="0.25">
      <c r="A3758" t="s">
        <v>15951</v>
      </c>
      <c r="B3758" t="s">
        <v>15952</v>
      </c>
      <c r="C3758" s="1" t="str">
        <f t="shared" si="236"/>
        <v>21:1063</v>
      </c>
      <c r="D3758" s="1" t="str">
        <f t="shared" si="237"/>
        <v>21:0124</v>
      </c>
      <c r="E3758" t="s">
        <v>15953</v>
      </c>
      <c r="F3758" t="s">
        <v>15954</v>
      </c>
      <c r="H3758">
        <v>50.189902600000003</v>
      </c>
      <c r="I3758">
        <v>-116.3956786</v>
      </c>
      <c r="J3758" s="1" t="str">
        <f t="shared" si="234"/>
        <v>NGR bulk stream sediment</v>
      </c>
      <c r="K3758" s="1" t="str">
        <f t="shared" si="235"/>
        <v>&lt;177 micron (NGR)</v>
      </c>
      <c r="L3758">
        <v>42</v>
      </c>
      <c r="M3758" t="s">
        <v>233</v>
      </c>
      <c r="N3758">
        <v>732</v>
      </c>
      <c r="O3758" t="s">
        <v>79</v>
      </c>
      <c r="P3758" t="s">
        <v>103</v>
      </c>
      <c r="Q3758" t="s">
        <v>171</v>
      </c>
      <c r="R3758" t="s">
        <v>53</v>
      </c>
      <c r="S3758" t="s">
        <v>399</v>
      </c>
      <c r="T3758" t="s">
        <v>330</v>
      </c>
      <c r="U3758" t="s">
        <v>175</v>
      </c>
      <c r="V3758" t="s">
        <v>161</v>
      </c>
      <c r="W3758" t="s">
        <v>78</v>
      </c>
      <c r="X3758" t="s">
        <v>52</v>
      </c>
      <c r="Y3758" t="s">
        <v>124</v>
      </c>
      <c r="Z3758" t="s">
        <v>56</v>
      </c>
      <c r="AA3758" t="s">
        <v>46</v>
      </c>
      <c r="AB3758" t="s">
        <v>54</v>
      </c>
      <c r="AC3758" t="s">
        <v>58</v>
      </c>
      <c r="AD3758" t="s">
        <v>140</v>
      </c>
      <c r="AE3758" t="s">
        <v>62</v>
      </c>
      <c r="AF3758" t="s">
        <v>274</v>
      </c>
      <c r="AG3758" t="s">
        <v>96</v>
      </c>
      <c r="AH3758" t="s">
        <v>110</v>
      </c>
      <c r="AI3758" t="s">
        <v>174</v>
      </c>
      <c r="AJ3758" t="s">
        <v>85</v>
      </c>
      <c r="AK3758" t="s">
        <v>142</v>
      </c>
      <c r="AL3758" t="s">
        <v>47</v>
      </c>
      <c r="AM3758" t="s">
        <v>122</v>
      </c>
      <c r="AN3758" t="s">
        <v>65</v>
      </c>
      <c r="AO3758" t="s">
        <v>217</v>
      </c>
    </row>
    <row r="3759" spans="1:41" hidden="1" x14ac:dyDescent="0.25">
      <c r="A3759" t="s">
        <v>15955</v>
      </c>
      <c r="B3759" t="s">
        <v>15956</v>
      </c>
      <c r="C3759" s="1" t="str">
        <f t="shared" si="236"/>
        <v>21:1063</v>
      </c>
      <c r="D3759" s="1" t="str">
        <f t="shared" si="237"/>
        <v>21:0124</v>
      </c>
      <c r="E3759" t="s">
        <v>15957</v>
      </c>
      <c r="F3759" t="s">
        <v>15958</v>
      </c>
      <c r="H3759">
        <v>50.1692234</v>
      </c>
      <c r="I3759">
        <v>-116.4026362</v>
      </c>
      <c r="J3759" s="1" t="str">
        <f t="shared" si="234"/>
        <v>NGR bulk stream sediment</v>
      </c>
      <c r="K3759" s="1" t="str">
        <f t="shared" si="235"/>
        <v>&lt;177 micron (NGR)</v>
      </c>
      <c r="L3759">
        <v>42</v>
      </c>
      <c r="M3759" t="s">
        <v>248</v>
      </c>
      <c r="N3759">
        <v>733</v>
      </c>
      <c r="O3759" t="s">
        <v>85</v>
      </c>
      <c r="P3759" t="s">
        <v>122</v>
      </c>
      <c r="Q3759" t="s">
        <v>294</v>
      </c>
      <c r="R3759" t="s">
        <v>143</v>
      </c>
      <c r="S3759" t="s">
        <v>350</v>
      </c>
      <c r="T3759" t="s">
        <v>108</v>
      </c>
      <c r="U3759" t="s">
        <v>269</v>
      </c>
      <c r="V3759" t="s">
        <v>437</v>
      </c>
      <c r="W3759" t="s">
        <v>200</v>
      </c>
      <c r="X3759" t="s">
        <v>73</v>
      </c>
      <c r="Y3759" t="s">
        <v>272</v>
      </c>
      <c r="Z3759" t="s">
        <v>56</v>
      </c>
      <c r="AA3759" t="s">
        <v>46</v>
      </c>
      <c r="AB3759" t="s">
        <v>174</v>
      </c>
      <c r="AC3759" t="s">
        <v>66</v>
      </c>
      <c r="AD3759" t="s">
        <v>184</v>
      </c>
      <c r="AE3759" t="s">
        <v>53</v>
      </c>
      <c r="AF3759" t="s">
        <v>118</v>
      </c>
      <c r="AG3759" t="s">
        <v>365</v>
      </c>
      <c r="AH3759" t="s">
        <v>110</v>
      </c>
      <c r="AI3759" t="s">
        <v>185</v>
      </c>
      <c r="AJ3759" t="s">
        <v>108</v>
      </c>
      <c r="AK3759" t="s">
        <v>96</v>
      </c>
      <c r="AL3759" t="s">
        <v>47</v>
      </c>
      <c r="AM3759" t="s">
        <v>122</v>
      </c>
      <c r="AN3759" t="s">
        <v>89</v>
      </c>
      <c r="AO3759" t="s">
        <v>175</v>
      </c>
    </row>
    <row r="3760" spans="1:41" hidden="1" x14ac:dyDescent="0.25">
      <c r="A3760" t="s">
        <v>15959</v>
      </c>
      <c r="B3760" t="s">
        <v>15960</v>
      </c>
      <c r="C3760" s="1" t="str">
        <f t="shared" si="236"/>
        <v>21:1063</v>
      </c>
      <c r="D3760" s="1" t="str">
        <f t="shared" si="237"/>
        <v>21:0124</v>
      </c>
      <c r="E3760" t="s">
        <v>15961</v>
      </c>
      <c r="F3760" t="s">
        <v>15962</v>
      </c>
      <c r="H3760">
        <v>50.165866100000002</v>
      </c>
      <c r="I3760">
        <v>-116.41098100000001</v>
      </c>
      <c r="J3760" s="1" t="str">
        <f t="shared" si="234"/>
        <v>NGR bulk stream sediment</v>
      </c>
      <c r="K3760" s="1" t="str">
        <f t="shared" si="235"/>
        <v>&lt;177 micron (NGR)</v>
      </c>
      <c r="L3760">
        <v>42</v>
      </c>
      <c r="M3760" t="s">
        <v>256</v>
      </c>
      <c r="N3760">
        <v>734</v>
      </c>
      <c r="O3760" t="s">
        <v>257</v>
      </c>
      <c r="P3760" t="s">
        <v>122</v>
      </c>
      <c r="Q3760" t="s">
        <v>543</v>
      </c>
      <c r="R3760" t="s">
        <v>62</v>
      </c>
      <c r="S3760" t="s">
        <v>100</v>
      </c>
      <c r="T3760" t="s">
        <v>73</v>
      </c>
      <c r="U3760" t="s">
        <v>209</v>
      </c>
      <c r="V3760" t="s">
        <v>173</v>
      </c>
      <c r="W3760" t="s">
        <v>101</v>
      </c>
      <c r="X3760" t="s">
        <v>73</v>
      </c>
      <c r="Y3760" t="s">
        <v>187</v>
      </c>
      <c r="Z3760" t="s">
        <v>56</v>
      </c>
      <c r="AA3760" t="s">
        <v>46</v>
      </c>
      <c r="AB3760" t="s">
        <v>198</v>
      </c>
      <c r="AC3760" t="s">
        <v>85</v>
      </c>
      <c r="AD3760" t="s">
        <v>268</v>
      </c>
      <c r="AE3760" t="s">
        <v>62</v>
      </c>
      <c r="AF3760" t="s">
        <v>371</v>
      </c>
      <c r="AG3760" t="s">
        <v>182</v>
      </c>
      <c r="AH3760" t="s">
        <v>87</v>
      </c>
      <c r="AI3760" t="s">
        <v>149</v>
      </c>
      <c r="AJ3760" t="s">
        <v>55</v>
      </c>
      <c r="AK3760" t="s">
        <v>102</v>
      </c>
      <c r="AL3760" t="s">
        <v>47</v>
      </c>
      <c r="AM3760" t="s">
        <v>122</v>
      </c>
      <c r="AN3760" t="s">
        <v>508</v>
      </c>
      <c r="AO3760" t="s">
        <v>55</v>
      </c>
    </row>
    <row r="3761" spans="1:41" hidden="1" x14ac:dyDescent="0.25">
      <c r="A3761" t="s">
        <v>15963</v>
      </c>
      <c r="B3761" t="s">
        <v>15964</v>
      </c>
      <c r="C3761" s="1" t="str">
        <f t="shared" si="236"/>
        <v>21:1063</v>
      </c>
      <c r="D3761" s="1" t="str">
        <f t="shared" si="237"/>
        <v>21:0124</v>
      </c>
      <c r="E3761" t="s">
        <v>15965</v>
      </c>
      <c r="F3761" t="s">
        <v>15966</v>
      </c>
      <c r="H3761">
        <v>50.146867499999999</v>
      </c>
      <c r="I3761">
        <v>-116.4144945</v>
      </c>
      <c r="J3761" s="1" t="str">
        <f t="shared" si="234"/>
        <v>NGR bulk stream sediment</v>
      </c>
      <c r="K3761" s="1" t="str">
        <f t="shared" si="235"/>
        <v>&lt;177 micron (NGR)</v>
      </c>
      <c r="L3761">
        <v>42</v>
      </c>
      <c r="M3761" t="s">
        <v>265</v>
      </c>
      <c r="N3761">
        <v>735</v>
      </c>
      <c r="O3761" t="s">
        <v>105</v>
      </c>
      <c r="P3761" t="s">
        <v>47</v>
      </c>
      <c r="Q3761" t="s">
        <v>386</v>
      </c>
      <c r="R3761" t="s">
        <v>62</v>
      </c>
      <c r="S3761" t="s">
        <v>344</v>
      </c>
      <c r="T3761" t="s">
        <v>52</v>
      </c>
      <c r="U3761" t="s">
        <v>267</v>
      </c>
      <c r="V3761" t="s">
        <v>61</v>
      </c>
      <c r="W3761" t="s">
        <v>61</v>
      </c>
      <c r="X3761" t="s">
        <v>73</v>
      </c>
      <c r="Y3761" t="s">
        <v>141</v>
      </c>
      <c r="Z3761" t="s">
        <v>199</v>
      </c>
      <c r="AA3761" t="s">
        <v>46</v>
      </c>
      <c r="AB3761" t="s">
        <v>53</v>
      </c>
      <c r="AC3761" t="s">
        <v>58</v>
      </c>
      <c r="AD3761" t="s">
        <v>162</v>
      </c>
      <c r="AE3761" t="s">
        <v>57</v>
      </c>
      <c r="AF3761" t="s">
        <v>142</v>
      </c>
      <c r="AG3761" t="s">
        <v>260</v>
      </c>
      <c r="AH3761" t="s">
        <v>149</v>
      </c>
      <c r="AI3761" t="s">
        <v>149</v>
      </c>
      <c r="AJ3761" t="s">
        <v>58</v>
      </c>
      <c r="AK3761" t="s">
        <v>164</v>
      </c>
      <c r="AL3761" t="s">
        <v>47</v>
      </c>
      <c r="AM3761" t="s">
        <v>122</v>
      </c>
      <c r="AN3761" t="s">
        <v>463</v>
      </c>
      <c r="AO3761" t="s">
        <v>141</v>
      </c>
    </row>
    <row r="3762" spans="1:41" hidden="1" x14ac:dyDescent="0.25">
      <c r="A3762" t="s">
        <v>15967</v>
      </c>
      <c r="B3762" t="s">
        <v>15968</v>
      </c>
      <c r="C3762" s="1" t="str">
        <f t="shared" si="236"/>
        <v>21:1063</v>
      </c>
      <c r="D3762" s="1" t="str">
        <f t="shared" si="237"/>
        <v>21:0124</v>
      </c>
      <c r="E3762" t="s">
        <v>15969</v>
      </c>
      <c r="F3762" t="s">
        <v>15970</v>
      </c>
      <c r="H3762">
        <v>50.141673500000003</v>
      </c>
      <c r="I3762">
        <v>-116.479754</v>
      </c>
      <c r="J3762" s="1" t="str">
        <f t="shared" si="234"/>
        <v>NGR bulk stream sediment</v>
      </c>
      <c r="K3762" s="1" t="str">
        <f t="shared" si="235"/>
        <v>&lt;177 micron (NGR)</v>
      </c>
      <c r="L3762">
        <v>43</v>
      </c>
      <c r="M3762" t="s">
        <v>280</v>
      </c>
      <c r="N3762">
        <v>736</v>
      </c>
      <c r="O3762" t="s">
        <v>63</v>
      </c>
      <c r="P3762" t="s">
        <v>47</v>
      </c>
      <c r="Q3762" t="s">
        <v>313</v>
      </c>
      <c r="R3762" t="s">
        <v>46</v>
      </c>
      <c r="S3762" t="s">
        <v>399</v>
      </c>
      <c r="T3762" t="s">
        <v>52</v>
      </c>
      <c r="U3762" t="s">
        <v>175</v>
      </c>
      <c r="V3762" t="s">
        <v>151</v>
      </c>
      <c r="W3762" t="s">
        <v>47</v>
      </c>
      <c r="X3762" t="s">
        <v>73</v>
      </c>
      <c r="Y3762" t="s">
        <v>124</v>
      </c>
      <c r="Z3762" t="s">
        <v>56</v>
      </c>
      <c r="AA3762" t="s">
        <v>46</v>
      </c>
      <c r="AB3762" t="s">
        <v>53</v>
      </c>
      <c r="AC3762" t="s">
        <v>58</v>
      </c>
      <c r="AD3762" t="s">
        <v>399</v>
      </c>
      <c r="AE3762" t="s">
        <v>46</v>
      </c>
      <c r="AF3762" t="s">
        <v>392</v>
      </c>
      <c r="AG3762" t="s">
        <v>357</v>
      </c>
      <c r="AH3762" t="s">
        <v>149</v>
      </c>
      <c r="AI3762" t="s">
        <v>174</v>
      </c>
      <c r="AJ3762" t="s">
        <v>85</v>
      </c>
      <c r="AK3762" t="s">
        <v>151</v>
      </c>
      <c r="AL3762" t="s">
        <v>47</v>
      </c>
      <c r="AM3762" t="s">
        <v>47</v>
      </c>
      <c r="AN3762" t="s">
        <v>1121</v>
      </c>
      <c r="AO3762" t="s">
        <v>217</v>
      </c>
    </row>
    <row r="3763" spans="1:41" hidden="1" x14ac:dyDescent="0.25">
      <c r="A3763" t="s">
        <v>15971</v>
      </c>
      <c r="B3763" t="s">
        <v>15972</v>
      </c>
      <c r="C3763" s="1" t="str">
        <f t="shared" si="236"/>
        <v>21:1063</v>
      </c>
      <c r="D3763" s="1" t="str">
        <f t="shared" si="237"/>
        <v>21:0124</v>
      </c>
      <c r="E3763" t="s">
        <v>15969</v>
      </c>
      <c r="F3763" t="s">
        <v>15973</v>
      </c>
      <c r="H3763">
        <v>50.141673500000003</v>
      </c>
      <c r="I3763">
        <v>-116.479754</v>
      </c>
      <c r="J3763" s="1" t="str">
        <f t="shared" si="234"/>
        <v>NGR bulk stream sediment</v>
      </c>
      <c r="K3763" s="1" t="str">
        <f t="shared" si="235"/>
        <v>&lt;177 micron (NGR)</v>
      </c>
      <c r="L3763">
        <v>43</v>
      </c>
      <c r="M3763" t="s">
        <v>288</v>
      </c>
      <c r="N3763">
        <v>737</v>
      </c>
      <c r="O3763" t="s">
        <v>101</v>
      </c>
      <c r="P3763" t="s">
        <v>47</v>
      </c>
      <c r="Q3763" t="s">
        <v>48</v>
      </c>
      <c r="R3763" t="s">
        <v>62</v>
      </c>
      <c r="S3763" t="s">
        <v>251</v>
      </c>
      <c r="T3763" t="s">
        <v>58</v>
      </c>
      <c r="U3763" t="s">
        <v>175</v>
      </c>
      <c r="V3763" t="s">
        <v>103</v>
      </c>
      <c r="W3763" t="s">
        <v>139</v>
      </c>
      <c r="X3763" t="s">
        <v>51</v>
      </c>
      <c r="Y3763" t="s">
        <v>475</v>
      </c>
      <c r="Z3763" t="s">
        <v>56</v>
      </c>
      <c r="AA3763" t="s">
        <v>46</v>
      </c>
      <c r="AB3763" t="s">
        <v>53</v>
      </c>
      <c r="AC3763" t="s">
        <v>58</v>
      </c>
      <c r="AD3763" t="s">
        <v>507</v>
      </c>
      <c r="AE3763" t="s">
        <v>198</v>
      </c>
      <c r="AF3763" t="s">
        <v>96</v>
      </c>
      <c r="AG3763" t="s">
        <v>182</v>
      </c>
      <c r="AH3763" t="s">
        <v>57</v>
      </c>
      <c r="AI3763" t="s">
        <v>46</v>
      </c>
      <c r="AJ3763" t="s">
        <v>58</v>
      </c>
      <c r="AK3763" t="s">
        <v>164</v>
      </c>
      <c r="AL3763" t="s">
        <v>47</v>
      </c>
      <c r="AM3763" t="s">
        <v>122</v>
      </c>
      <c r="AN3763" t="s">
        <v>463</v>
      </c>
      <c r="AO3763" t="s">
        <v>73</v>
      </c>
    </row>
    <row r="3764" spans="1:41" hidden="1" x14ac:dyDescent="0.25">
      <c r="A3764" t="s">
        <v>15974</v>
      </c>
      <c r="B3764" t="s">
        <v>15975</v>
      </c>
      <c r="C3764" s="1" t="str">
        <f t="shared" si="236"/>
        <v>21:1063</v>
      </c>
      <c r="D3764" s="1" t="str">
        <f t="shared" si="237"/>
        <v>21:0124</v>
      </c>
      <c r="E3764" t="s">
        <v>15976</v>
      </c>
      <c r="F3764" t="s">
        <v>15977</v>
      </c>
      <c r="H3764">
        <v>50.167489099999997</v>
      </c>
      <c r="I3764">
        <v>-116.3513451</v>
      </c>
      <c r="J3764" s="1" t="str">
        <f t="shared" si="234"/>
        <v>NGR bulk stream sediment</v>
      </c>
      <c r="K3764" s="1" t="str">
        <f t="shared" si="235"/>
        <v>&lt;177 micron (NGR)</v>
      </c>
      <c r="L3764">
        <v>43</v>
      </c>
      <c r="M3764" t="s">
        <v>45</v>
      </c>
      <c r="N3764">
        <v>738</v>
      </c>
      <c r="O3764" t="s">
        <v>58</v>
      </c>
      <c r="P3764" t="s">
        <v>330</v>
      </c>
      <c r="Q3764" t="s">
        <v>915</v>
      </c>
      <c r="R3764" t="s">
        <v>206</v>
      </c>
      <c r="S3764" t="s">
        <v>226</v>
      </c>
      <c r="T3764" t="s">
        <v>330</v>
      </c>
      <c r="U3764" t="s">
        <v>186</v>
      </c>
      <c r="V3764" t="s">
        <v>86</v>
      </c>
      <c r="W3764" t="s">
        <v>122</v>
      </c>
      <c r="X3764" t="s">
        <v>103</v>
      </c>
      <c r="Y3764" t="s">
        <v>240</v>
      </c>
      <c r="Z3764" t="s">
        <v>56</v>
      </c>
      <c r="AA3764" t="s">
        <v>46</v>
      </c>
      <c r="AB3764" t="s">
        <v>57</v>
      </c>
      <c r="AC3764" t="s">
        <v>58</v>
      </c>
      <c r="AD3764" t="s">
        <v>184</v>
      </c>
      <c r="AE3764" t="s">
        <v>198</v>
      </c>
      <c r="AF3764" t="s">
        <v>58</v>
      </c>
      <c r="AG3764" t="s">
        <v>150</v>
      </c>
      <c r="AH3764" t="s">
        <v>81</v>
      </c>
      <c r="AI3764" t="s">
        <v>110</v>
      </c>
      <c r="AJ3764" t="s">
        <v>267</v>
      </c>
      <c r="AK3764" t="s">
        <v>493</v>
      </c>
      <c r="AL3764" t="s">
        <v>58</v>
      </c>
      <c r="AM3764" t="s">
        <v>47</v>
      </c>
      <c r="AN3764" t="s">
        <v>65</v>
      </c>
      <c r="AO3764" t="s">
        <v>122</v>
      </c>
    </row>
    <row r="3765" spans="1:41" hidden="1" x14ac:dyDescent="0.25">
      <c r="A3765" t="s">
        <v>15978</v>
      </c>
      <c r="B3765" t="s">
        <v>15979</v>
      </c>
      <c r="C3765" s="1" t="str">
        <f t="shared" si="236"/>
        <v>21:1063</v>
      </c>
      <c r="D3765" s="1" t="str">
        <f t="shared" si="237"/>
        <v>21:0124</v>
      </c>
      <c r="E3765" t="s">
        <v>15980</v>
      </c>
      <c r="F3765" t="s">
        <v>15981</v>
      </c>
      <c r="H3765">
        <v>50.184278999999997</v>
      </c>
      <c r="I3765">
        <v>-116.3026529</v>
      </c>
      <c r="J3765" s="1" t="str">
        <f t="shared" si="234"/>
        <v>NGR bulk stream sediment</v>
      </c>
      <c r="K3765" s="1" t="str">
        <f t="shared" si="235"/>
        <v>&lt;177 micron (NGR)</v>
      </c>
      <c r="L3765">
        <v>43</v>
      </c>
      <c r="M3765" t="s">
        <v>71</v>
      </c>
      <c r="N3765">
        <v>739</v>
      </c>
      <c r="O3765" t="s">
        <v>294</v>
      </c>
      <c r="P3765" t="s">
        <v>183</v>
      </c>
      <c r="Q3765" t="s">
        <v>152</v>
      </c>
      <c r="R3765" t="s">
        <v>88</v>
      </c>
      <c r="S3765" t="s">
        <v>226</v>
      </c>
      <c r="T3765" t="s">
        <v>73</v>
      </c>
      <c r="U3765" t="s">
        <v>51</v>
      </c>
      <c r="V3765" t="s">
        <v>371</v>
      </c>
      <c r="W3765" t="s">
        <v>139</v>
      </c>
      <c r="X3765" t="s">
        <v>51</v>
      </c>
      <c r="Y3765" t="s">
        <v>343</v>
      </c>
      <c r="Z3765" t="s">
        <v>56</v>
      </c>
      <c r="AA3765" t="s">
        <v>358</v>
      </c>
      <c r="AB3765" t="s">
        <v>149</v>
      </c>
      <c r="AC3765" t="s">
        <v>58</v>
      </c>
      <c r="AD3765" t="s">
        <v>425</v>
      </c>
      <c r="AE3765" t="s">
        <v>6192</v>
      </c>
      <c r="AF3765" t="s">
        <v>182</v>
      </c>
      <c r="AG3765" t="s">
        <v>238</v>
      </c>
      <c r="AH3765" t="s">
        <v>61</v>
      </c>
      <c r="AI3765" t="s">
        <v>57</v>
      </c>
      <c r="AJ3765" t="s">
        <v>127</v>
      </c>
      <c r="AK3765" t="s">
        <v>712</v>
      </c>
      <c r="AL3765" t="s">
        <v>98</v>
      </c>
      <c r="AM3765" t="s">
        <v>47</v>
      </c>
      <c r="AN3765" t="s">
        <v>65</v>
      </c>
      <c r="AO3765" t="s">
        <v>122</v>
      </c>
    </row>
    <row r="3766" spans="1:41" hidden="1" x14ac:dyDescent="0.25">
      <c r="A3766" t="s">
        <v>15982</v>
      </c>
      <c r="B3766" t="s">
        <v>15983</v>
      </c>
      <c r="C3766" s="1" t="str">
        <f t="shared" si="236"/>
        <v>21:1063</v>
      </c>
      <c r="D3766" s="1" t="str">
        <f t="shared" si="237"/>
        <v>21:0124</v>
      </c>
      <c r="E3766" t="s">
        <v>15984</v>
      </c>
      <c r="F3766" t="s">
        <v>15985</v>
      </c>
      <c r="H3766">
        <v>50.2160899</v>
      </c>
      <c r="I3766">
        <v>-116.3066989</v>
      </c>
      <c r="J3766" s="1" t="str">
        <f t="shared" si="234"/>
        <v>NGR bulk stream sediment</v>
      </c>
      <c r="K3766" s="1" t="str">
        <f t="shared" si="235"/>
        <v>&lt;177 micron (NGR)</v>
      </c>
      <c r="L3766">
        <v>43</v>
      </c>
      <c r="M3766" t="s">
        <v>95</v>
      </c>
      <c r="N3766">
        <v>740</v>
      </c>
      <c r="O3766" t="s">
        <v>10714</v>
      </c>
      <c r="P3766" t="s">
        <v>112</v>
      </c>
      <c r="Q3766" t="s">
        <v>152</v>
      </c>
      <c r="R3766" t="s">
        <v>66</v>
      </c>
      <c r="S3766" t="s">
        <v>554</v>
      </c>
      <c r="T3766" t="s">
        <v>73</v>
      </c>
      <c r="U3766" t="s">
        <v>218</v>
      </c>
      <c r="V3766" t="s">
        <v>227</v>
      </c>
      <c r="W3766" t="s">
        <v>64</v>
      </c>
      <c r="X3766" t="s">
        <v>103</v>
      </c>
      <c r="Y3766" t="s">
        <v>239</v>
      </c>
      <c r="Z3766" t="s">
        <v>56</v>
      </c>
      <c r="AA3766" t="s">
        <v>209</v>
      </c>
      <c r="AB3766" t="s">
        <v>53</v>
      </c>
      <c r="AC3766" t="s">
        <v>58</v>
      </c>
      <c r="AD3766" t="s">
        <v>146</v>
      </c>
      <c r="AE3766" t="s">
        <v>319</v>
      </c>
      <c r="AF3766" t="s">
        <v>158</v>
      </c>
      <c r="AG3766" t="s">
        <v>182</v>
      </c>
      <c r="AH3766" t="s">
        <v>54</v>
      </c>
      <c r="AI3766" t="s">
        <v>185</v>
      </c>
      <c r="AJ3766" t="s">
        <v>108</v>
      </c>
      <c r="AK3766" t="s">
        <v>85</v>
      </c>
      <c r="AL3766" t="s">
        <v>73</v>
      </c>
      <c r="AM3766" t="s">
        <v>47</v>
      </c>
      <c r="AN3766" t="s">
        <v>65</v>
      </c>
      <c r="AO3766" t="s">
        <v>46</v>
      </c>
    </row>
    <row r="3767" spans="1:41" hidden="1" x14ac:dyDescent="0.25">
      <c r="A3767" t="s">
        <v>15986</v>
      </c>
      <c r="B3767" t="s">
        <v>15987</v>
      </c>
      <c r="C3767" s="1" t="str">
        <f t="shared" si="236"/>
        <v>21:1063</v>
      </c>
      <c r="D3767" s="1" t="str">
        <f t="shared" si="237"/>
        <v>21:0124</v>
      </c>
      <c r="E3767" t="s">
        <v>15988</v>
      </c>
      <c r="F3767" t="s">
        <v>15989</v>
      </c>
      <c r="H3767">
        <v>50.239319100000003</v>
      </c>
      <c r="I3767">
        <v>-116.3338588</v>
      </c>
      <c r="J3767" s="1" t="str">
        <f t="shared" si="234"/>
        <v>NGR bulk stream sediment</v>
      </c>
      <c r="K3767" s="1" t="str">
        <f t="shared" si="235"/>
        <v>&lt;177 micron (NGR)</v>
      </c>
      <c r="L3767">
        <v>43</v>
      </c>
      <c r="M3767" t="s">
        <v>117</v>
      </c>
      <c r="N3767">
        <v>741</v>
      </c>
      <c r="O3767" t="s">
        <v>172</v>
      </c>
      <c r="P3767" t="s">
        <v>73</v>
      </c>
      <c r="Q3767" t="s">
        <v>432</v>
      </c>
      <c r="R3767" t="s">
        <v>108</v>
      </c>
      <c r="S3767" t="s">
        <v>226</v>
      </c>
      <c r="T3767" t="s">
        <v>137</v>
      </c>
      <c r="U3767" t="s">
        <v>112</v>
      </c>
      <c r="V3767" t="s">
        <v>228</v>
      </c>
      <c r="W3767" t="s">
        <v>78</v>
      </c>
      <c r="X3767" t="s">
        <v>52</v>
      </c>
      <c r="Y3767" t="s">
        <v>258</v>
      </c>
      <c r="Z3767" t="s">
        <v>56</v>
      </c>
      <c r="AA3767" t="s">
        <v>46</v>
      </c>
      <c r="AB3767" t="s">
        <v>54</v>
      </c>
      <c r="AC3767" t="s">
        <v>55</v>
      </c>
      <c r="AD3767" t="s">
        <v>146</v>
      </c>
      <c r="AE3767" t="s">
        <v>139</v>
      </c>
      <c r="AF3767" t="s">
        <v>502</v>
      </c>
      <c r="AG3767" t="s">
        <v>591</v>
      </c>
      <c r="AH3767" t="s">
        <v>54</v>
      </c>
      <c r="AI3767" t="s">
        <v>149</v>
      </c>
      <c r="AJ3767" t="s">
        <v>108</v>
      </c>
      <c r="AK3767" t="s">
        <v>392</v>
      </c>
      <c r="AL3767" t="s">
        <v>103</v>
      </c>
      <c r="AM3767" t="s">
        <v>122</v>
      </c>
      <c r="AN3767" t="s">
        <v>508</v>
      </c>
      <c r="AO3767" t="s">
        <v>73</v>
      </c>
    </row>
    <row r="3768" spans="1:41" hidden="1" x14ac:dyDescent="0.25">
      <c r="A3768" t="s">
        <v>15990</v>
      </c>
      <c r="B3768" t="s">
        <v>15991</v>
      </c>
      <c r="C3768" s="1" t="str">
        <f t="shared" si="236"/>
        <v>21:1063</v>
      </c>
      <c r="D3768" s="1" t="str">
        <f t="shared" si="237"/>
        <v>21:0124</v>
      </c>
      <c r="E3768" t="s">
        <v>15992</v>
      </c>
      <c r="F3768" t="s">
        <v>15993</v>
      </c>
      <c r="H3768">
        <v>50.202142700000003</v>
      </c>
      <c r="I3768">
        <v>-116.36043979999999</v>
      </c>
      <c r="J3768" s="1" t="str">
        <f t="shared" si="234"/>
        <v>NGR bulk stream sediment</v>
      </c>
      <c r="K3768" s="1" t="str">
        <f t="shared" si="235"/>
        <v>&lt;177 micron (NGR)</v>
      </c>
      <c r="L3768">
        <v>43</v>
      </c>
      <c r="M3768" t="s">
        <v>136</v>
      </c>
      <c r="N3768">
        <v>742</v>
      </c>
      <c r="O3768" t="s">
        <v>243</v>
      </c>
      <c r="P3768" t="s">
        <v>47</v>
      </c>
      <c r="Q3768" t="s">
        <v>638</v>
      </c>
      <c r="R3768" t="s">
        <v>52</v>
      </c>
      <c r="S3768" t="s">
        <v>146</v>
      </c>
      <c r="T3768" t="s">
        <v>127</v>
      </c>
      <c r="U3768" t="s">
        <v>187</v>
      </c>
      <c r="V3768" t="s">
        <v>437</v>
      </c>
      <c r="W3768" t="s">
        <v>151</v>
      </c>
      <c r="X3768" t="s">
        <v>52</v>
      </c>
      <c r="Y3768" t="s">
        <v>342</v>
      </c>
      <c r="Z3768" t="s">
        <v>56</v>
      </c>
      <c r="AA3768" t="s">
        <v>46</v>
      </c>
      <c r="AB3768" t="s">
        <v>46</v>
      </c>
      <c r="AC3768" t="s">
        <v>50</v>
      </c>
      <c r="AD3768" t="s">
        <v>184</v>
      </c>
      <c r="AE3768" t="s">
        <v>139</v>
      </c>
      <c r="AF3768" t="s">
        <v>58</v>
      </c>
      <c r="AG3768" t="s">
        <v>150</v>
      </c>
      <c r="AH3768" t="s">
        <v>105</v>
      </c>
      <c r="AI3768" t="s">
        <v>110</v>
      </c>
      <c r="AJ3768" t="s">
        <v>127</v>
      </c>
      <c r="AK3768" t="s">
        <v>52</v>
      </c>
      <c r="AL3768" t="s">
        <v>85</v>
      </c>
      <c r="AM3768" t="s">
        <v>103</v>
      </c>
      <c r="AN3768" t="s">
        <v>543</v>
      </c>
      <c r="AO3768" t="s">
        <v>209</v>
      </c>
    </row>
    <row r="3769" spans="1:41" hidden="1" x14ac:dyDescent="0.25">
      <c r="A3769" t="s">
        <v>15994</v>
      </c>
      <c r="B3769" t="s">
        <v>15995</v>
      </c>
      <c r="C3769" s="1" t="str">
        <f t="shared" si="236"/>
        <v>21:1063</v>
      </c>
      <c r="D3769" s="1" t="str">
        <f t="shared" si="237"/>
        <v>21:0124</v>
      </c>
      <c r="E3769" t="s">
        <v>15996</v>
      </c>
      <c r="F3769" t="s">
        <v>15997</v>
      </c>
      <c r="H3769">
        <v>50.234588000000002</v>
      </c>
      <c r="I3769">
        <v>-116.35907570000001</v>
      </c>
      <c r="J3769" s="1" t="str">
        <f t="shared" si="234"/>
        <v>NGR bulk stream sediment</v>
      </c>
      <c r="K3769" s="1" t="str">
        <f t="shared" si="235"/>
        <v>&lt;177 micron (NGR)</v>
      </c>
      <c r="L3769">
        <v>43</v>
      </c>
      <c r="M3769" t="s">
        <v>157</v>
      </c>
      <c r="N3769">
        <v>743</v>
      </c>
      <c r="O3769" t="s">
        <v>175</v>
      </c>
      <c r="P3769" t="s">
        <v>122</v>
      </c>
      <c r="Q3769" t="s">
        <v>533</v>
      </c>
      <c r="R3769" t="s">
        <v>161</v>
      </c>
      <c r="S3769" t="s">
        <v>438</v>
      </c>
      <c r="T3769" t="s">
        <v>85</v>
      </c>
      <c r="U3769" t="s">
        <v>187</v>
      </c>
      <c r="V3769" t="s">
        <v>60</v>
      </c>
      <c r="W3769" t="s">
        <v>173</v>
      </c>
      <c r="X3769" t="s">
        <v>58</v>
      </c>
      <c r="Y3769" t="s">
        <v>144</v>
      </c>
      <c r="Z3769" t="s">
        <v>84</v>
      </c>
      <c r="AA3769" t="s">
        <v>46</v>
      </c>
      <c r="AB3769" t="s">
        <v>57</v>
      </c>
      <c r="AC3769" t="s">
        <v>58</v>
      </c>
      <c r="AD3769" t="s">
        <v>184</v>
      </c>
      <c r="AE3769" t="s">
        <v>61</v>
      </c>
      <c r="AF3769" t="s">
        <v>150</v>
      </c>
      <c r="AG3769" t="s">
        <v>58</v>
      </c>
      <c r="AH3769" t="s">
        <v>87</v>
      </c>
      <c r="AI3769" t="s">
        <v>235</v>
      </c>
      <c r="AJ3769" t="s">
        <v>209</v>
      </c>
      <c r="AK3769" t="s">
        <v>86</v>
      </c>
      <c r="AL3769" t="s">
        <v>47</v>
      </c>
      <c r="AM3769" t="s">
        <v>103</v>
      </c>
      <c r="AN3769" t="s">
        <v>48</v>
      </c>
      <c r="AO3769" t="s">
        <v>55</v>
      </c>
    </row>
    <row r="3770" spans="1:41" hidden="1" x14ac:dyDescent="0.25">
      <c r="A3770" t="s">
        <v>15998</v>
      </c>
      <c r="B3770" t="s">
        <v>15999</v>
      </c>
      <c r="C3770" s="1" t="str">
        <f t="shared" si="236"/>
        <v>21:1063</v>
      </c>
      <c r="D3770" s="1" t="str">
        <f t="shared" si="237"/>
        <v>21:0124</v>
      </c>
      <c r="E3770" t="s">
        <v>16000</v>
      </c>
      <c r="F3770" t="s">
        <v>16001</v>
      </c>
      <c r="H3770">
        <v>50.2243195</v>
      </c>
      <c r="I3770">
        <v>-116.4169201</v>
      </c>
      <c r="J3770" s="1" t="str">
        <f t="shared" si="234"/>
        <v>NGR bulk stream sediment</v>
      </c>
      <c r="K3770" s="1" t="str">
        <f t="shared" si="235"/>
        <v>&lt;177 micron (NGR)</v>
      </c>
      <c r="L3770">
        <v>43</v>
      </c>
      <c r="M3770" t="s">
        <v>170</v>
      </c>
      <c r="N3770">
        <v>744</v>
      </c>
      <c r="O3770" t="s">
        <v>50</v>
      </c>
      <c r="P3770" t="s">
        <v>52</v>
      </c>
      <c r="Q3770" t="s">
        <v>725</v>
      </c>
      <c r="R3770" t="s">
        <v>110</v>
      </c>
      <c r="S3770" t="s">
        <v>146</v>
      </c>
      <c r="T3770" t="s">
        <v>209</v>
      </c>
      <c r="U3770" t="s">
        <v>186</v>
      </c>
      <c r="V3770" t="s">
        <v>455</v>
      </c>
      <c r="W3770" t="s">
        <v>130</v>
      </c>
      <c r="X3770" t="s">
        <v>52</v>
      </c>
      <c r="Y3770" t="s">
        <v>462</v>
      </c>
      <c r="Z3770" t="s">
        <v>56</v>
      </c>
      <c r="AA3770" t="s">
        <v>46</v>
      </c>
      <c r="AB3770" t="s">
        <v>84</v>
      </c>
      <c r="AC3770" t="s">
        <v>76</v>
      </c>
      <c r="AD3770" t="s">
        <v>184</v>
      </c>
      <c r="AE3770" t="s">
        <v>64</v>
      </c>
      <c r="AF3770" t="s">
        <v>374</v>
      </c>
      <c r="AG3770" t="s">
        <v>307</v>
      </c>
      <c r="AH3770" t="s">
        <v>149</v>
      </c>
      <c r="AI3770" t="s">
        <v>87</v>
      </c>
      <c r="AJ3770" t="s">
        <v>127</v>
      </c>
      <c r="AK3770" t="s">
        <v>109</v>
      </c>
      <c r="AL3770" t="s">
        <v>47</v>
      </c>
      <c r="AM3770" t="s">
        <v>122</v>
      </c>
      <c r="AN3770" t="s">
        <v>313</v>
      </c>
      <c r="AO3770" t="s">
        <v>330</v>
      </c>
    </row>
    <row r="3771" spans="1:41" hidden="1" x14ac:dyDescent="0.25">
      <c r="A3771" t="s">
        <v>16002</v>
      </c>
      <c r="B3771" t="s">
        <v>16003</v>
      </c>
      <c r="C3771" s="1" t="str">
        <f t="shared" si="236"/>
        <v>21:1063</v>
      </c>
      <c r="D3771" s="1" t="str">
        <f t="shared" si="237"/>
        <v>21:0124</v>
      </c>
      <c r="E3771" t="s">
        <v>16004</v>
      </c>
      <c r="F3771" t="s">
        <v>16005</v>
      </c>
      <c r="H3771">
        <v>50.220226500000003</v>
      </c>
      <c r="I3771">
        <v>-116.41861040000001</v>
      </c>
      <c r="J3771" s="1" t="str">
        <f t="shared" si="234"/>
        <v>NGR bulk stream sediment</v>
      </c>
      <c r="K3771" s="1" t="str">
        <f t="shared" si="235"/>
        <v>&lt;177 micron (NGR)</v>
      </c>
      <c r="L3771">
        <v>43</v>
      </c>
      <c r="M3771" t="s">
        <v>180</v>
      </c>
      <c r="N3771">
        <v>745</v>
      </c>
      <c r="O3771" t="s">
        <v>55</v>
      </c>
      <c r="P3771" t="s">
        <v>99</v>
      </c>
      <c r="Q3771" t="s">
        <v>284</v>
      </c>
      <c r="R3771" t="s">
        <v>366</v>
      </c>
      <c r="S3771" t="s">
        <v>146</v>
      </c>
      <c r="T3771" t="s">
        <v>108</v>
      </c>
      <c r="U3771" t="s">
        <v>145</v>
      </c>
      <c r="V3771" t="s">
        <v>130</v>
      </c>
      <c r="W3771" t="s">
        <v>81</v>
      </c>
      <c r="X3771" t="s">
        <v>52</v>
      </c>
      <c r="Y3771" t="s">
        <v>358</v>
      </c>
      <c r="Z3771" t="s">
        <v>56</v>
      </c>
      <c r="AA3771" t="s">
        <v>46</v>
      </c>
      <c r="AB3771" t="s">
        <v>53</v>
      </c>
      <c r="AC3771" t="s">
        <v>58</v>
      </c>
      <c r="AD3771" t="s">
        <v>559</v>
      </c>
      <c r="AE3771" t="s">
        <v>235</v>
      </c>
      <c r="AF3771" t="s">
        <v>365</v>
      </c>
      <c r="AG3771" t="s">
        <v>591</v>
      </c>
      <c r="AH3771" t="s">
        <v>87</v>
      </c>
      <c r="AI3771" t="s">
        <v>174</v>
      </c>
      <c r="AJ3771" t="s">
        <v>108</v>
      </c>
      <c r="AK3771" t="s">
        <v>123</v>
      </c>
      <c r="AL3771" t="s">
        <v>47</v>
      </c>
      <c r="AM3771" t="s">
        <v>122</v>
      </c>
      <c r="AN3771" t="s">
        <v>65</v>
      </c>
      <c r="AO3771" t="s">
        <v>330</v>
      </c>
    </row>
    <row r="3772" spans="1:41" hidden="1" x14ac:dyDescent="0.25">
      <c r="A3772" t="s">
        <v>16006</v>
      </c>
      <c r="B3772" t="s">
        <v>16007</v>
      </c>
      <c r="C3772" s="1" t="str">
        <f t="shared" si="236"/>
        <v>21:1063</v>
      </c>
      <c r="D3772" s="1" t="str">
        <f t="shared" si="237"/>
        <v>21:0124</v>
      </c>
      <c r="E3772" t="s">
        <v>16008</v>
      </c>
      <c r="F3772" t="s">
        <v>16009</v>
      </c>
      <c r="H3772">
        <v>50.263946599999997</v>
      </c>
      <c r="I3772">
        <v>-116.3153714</v>
      </c>
      <c r="J3772" s="1" t="str">
        <f t="shared" si="234"/>
        <v>NGR bulk stream sediment</v>
      </c>
      <c r="K3772" s="1" t="str">
        <f t="shared" si="235"/>
        <v>&lt;177 micron (NGR)</v>
      </c>
      <c r="L3772">
        <v>43</v>
      </c>
      <c r="M3772" t="s">
        <v>195</v>
      </c>
      <c r="N3772">
        <v>746</v>
      </c>
      <c r="O3772" t="s">
        <v>217</v>
      </c>
      <c r="P3772" t="s">
        <v>51</v>
      </c>
      <c r="Q3772" t="s">
        <v>301</v>
      </c>
      <c r="R3772" t="s">
        <v>62</v>
      </c>
      <c r="S3772" t="s">
        <v>532</v>
      </c>
      <c r="T3772" t="s">
        <v>209</v>
      </c>
      <c r="U3772" t="s">
        <v>243</v>
      </c>
      <c r="V3772" t="s">
        <v>200</v>
      </c>
      <c r="W3772" t="s">
        <v>257</v>
      </c>
      <c r="X3772" t="s">
        <v>52</v>
      </c>
      <c r="Y3772" t="s">
        <v>124</v>
      </c>
      <c r="Z3772" t="s">
        <v>56</v>
      </c>
      <c r="AA3772" t="s">
        <v>46</v>
      </c>
      <c r="AB3772" t="s">
        <v>84</v>
      </c>
      <c r="AC3772" t="s">
        <v>141</v>
      </c>
      <c r="AD3772" t="s">
        <v>438</v>
      </c>
      <c r="AE3772" t="s">
        <v>161</v>
      </c>
      <c r="AF3772" t="s">
        <v>242</v>
      </c>
      <c r="AG3772" t="s">
        <v>88</v>
      </c>
      <c r="AH3772" t="s">
        <v>46</v>
      </c>
      <c r="AI3772" t="s">
        <v>149</v>
      </c>
      <c r="AJ3772" t="s">
        <v>108</v>
      </c>
      <c r="AK3772" t="s">
        <v>103</v>
      </c>
      <c r="AL3772" t="s">
        <v>47</v>
      </c>
      <c r="AM3772" t="s">
        <v>47</v>
      </c>
      <c r="AN3772" t="s">
        <v>533</v>
      </c>
      <c r="AO3772" t="s">
        <v>47</v>
      </c>
    </row>
    <row r="3773" spans="1:41" hidden="1" x14ac:dyDescent="0.25">
      <c r="A3773" t="s">
        <v>16010</v>
      </c>
      <c r="B3773" t="s">
        <v>16011</v>
      </c>
      <c r="C3773" s="1" t="str">
        <f t="shared" si="236"/>
        <v>21:1063</v>
      </c>
      <c r="D3773" s="1" t="str">
        <f t="shared" si="237"/>
        <v>21:0124</v>
      </c>
      <c r="E3773" t="s">
        <v>16012</v>
      </c>
      <c r="F3773" t="s">
        <v>16013</v>
      </c>
      <c r="H3773">
        <v>50.265901499999998</v>
      </c>
      <c r="I3773">
        <v>-116.30525489999999</v>
      </c>
      <c r="J3773" s="1" t="str">
        <f t="shared" si="234"/>
        <v>NGR bulk stream sediment</v>
      </c>
      <c r="K3773" s="1" t="str">
        <f t="shared" si="235"/>
        <v>&lt;177 micron (NGR)</v>
      </c>
      <c r="L3773">
        <v>43</v>
      </c>
      <c r="M3773" t="s">
        <v>205</v>
      </c>
      <c r="N3773">
        <v>747</v>
      </c>
      <c r="O3773" t="s">
        <v>66</v>
      </c>
      <c r="P3773" t="s">
        <v>47</v>
      </c>
      <c r="Q3773" t="s">
        <v>337</v>
      </c>
      <c r="R3773" t="s">
        <v>173</v>
      </c>
      <c r="S3773" t="s">
        <v>431</v>
      </c>
      <c r="T3773" t="s">
        <v>127</v>
      </c>
      <c r="U3773" t="s">
        <v>82</v>
      </c>
      <c r="V3773" t="s">
        <v>455</v>
      </c>
      <c r="W3773" t="s">
        <v>78</v>
      </c>
      <c r="X3773" t="s">
        <v>330</v>
      </c>
      <c r="Y3773" t="s">
        <v>343</v>
      </c>
      <c r="Z3773" t="s">
        <v>199</v>
      </c>
      <c r="AA3773" t="s">
        <v>46</v>
      </c>
      <c r="AB3773" t="s">
        <v>199</v>
      </c>
      <c r="AC3773" t="s">
        <v>175</v>
      </c>
      <c r="AD3773" t="s">
        <v>226</v>
      </c>
      <c r="AE3773" t="s">
        <v>122</v>
      </c>
      <c r="AF3773" t="s">
        <v>163</v>
      </c>
      <c r="AG3773" t="s">
        <v>621</v>
      </c>
      <c r="AH3773" t="s">
        <v>174</v>
      </c>
      <c r="AI3773" t="s">
        <v>61</v>
      </c>
      <c r="AJ3773" t="s">
        <v>267</v>
      </c>
      <c r="AK3773" t="s">
        <v>109</v>
      </c>
      <c r="AL3773" t="s">
        <v>47</v>
      </c>
      <c r="AM3773" t="s">
        <v>122</v>
      </c>
      <c r="AN3773" t="s">
        <v>294</v>
      </c>
      <c r="AO3773" t="s">
        <v>52</v>
      </c>
    </row>
    <row r="3774" spans="1:41" hidden="1" x14ac:dyDescent="0.25">
      <c r="A3774" t="s">
        <v>16014</v>
      </c>
      <c r="B3774" t="s">
        <v>16015</v>
      </c>
      <c r="C3774" s="1" t="str">
        <f t="shared" si="236"/>
        <v>21:1063</v>
      </c>
      <c r="D3774" s="1" t="str">
        <f t="shared" si="237"/>
        <v>21:0124</v>
      </c>
      <c r="E3774" t="s">
        <v>16016</v>
      </c>
      <c r="F3774" t="s">
        <v>16017</v>
      </c>
      <c r="H3774">
        <v>50.271615699999998</v>
      </c>
      <c r="I3774">
        <v>-116.358772</v>
      </c>
      <c r="J3774" s="1" t="str">
        <f t="shared" si="234"/>
        <v>NGR bulk stream sediment</v>
      </c>
      <c r="K3774" s="1" t="str">
        <f t="shared" si="235"/>
        <v>&lt;177 micron (NGR)</v>
      </c>
      <c r="L3774">
        <v>43</v>
      </c>
      <c r="M3774" t="s">
        <v>214</v>
      </c>
      <c r="N3774">
        <v>748</v>
      </c>
      <c r="O3774" t="s">
        <v>59</v>
      </c>
      <c r="P3774" t="s">
        <v>47</v>
      </c>
      <c r="Q3774" t="s">
        <v>294</v>
      </c>
      <c r="R3774" t="s">
        <v>198</v>
      </c>
      <c r="S3774" t="s">
        <v>583</v>
      </c>
      <c r="T3774" t="s">
        <v>76</v>
      </c>
      <c r="U3774" t="s">
        <v>104</v>
      </c>
      <c r="V3774" t="s">
        <v>173</v>
      </c>
      <c r="W3774" t="s">
        <v>122</v>
      </c>
      <c r="X3774" t="s">
        <v>137</v>
      </c>
      <c r="Y3774" t="s">
        <v>190</v>
      </c>
      <c r="Z3774" t="s">
        <v>199</v>
      </c>
      <c r="AA3774" t="s">
        <v>46</v>
      </c>
      <c r="AB3774" t="s">
        <v>53</v>
      </c>
      <c r="AC3774" t="s">
        <v>50</v>
      </c>
      <c r="AD3774" t="s">
        <v>273</v>
      </c>
      <c r="AE3774" t="s">
        <v>101</v>
      </c>
      <c r="AF3774" t="s">
        <v>591</v>
      </c>
      <c r="AG3774" t="s">
        <v>357</v>
      </c>
      <c r="AH3774" t="s">
        <v>174</v>
      </c>
      <c r="AI3774" t="s">
        <v>87</v>
      </c>
      <c r="AJ3774" t="s">
        <v>108</v>
      </c>
      <c r="AK3774" t="s">
        <v>142</v>
      </c>
      <c r="AL3774" t="s">
        <v>47</v>
      </c>
      <c r="AM3774" t="s">
        <v>122</v>
      </c>
      <c r="AN3774" t="s">
        <v>508</v>
      </c>
      <c r="AO3774" t="s">
        <v>66</v>
      </c>
    </row>
    <row r="3775" spans="1:41" hidden="1" x14ac:dyDescent="0.25">
      <c r="A3775" t="s">
        <v>16018</v>
      </c>
      <c r="B3775" t="s">
        <v>16019</v>
      </c>
      <c r="C3775" s="1" t="str">
        <f t="shared" si="236"/>
        <v>21:1063</v>
      </c>
      <c r="D3775" s="1" t="str">
        <f t="shared" si="237"/>
        <v>21:0124</v>
      </c>
      <c r="E3775" t="s">
        <v>16020</v>
      </c>
      <c r="F3775" t="s">
        <v>16021</v>
      </c>
      <c r="H3775">
        <v>50.267693399999999</v>
      </c>
      <c r="I3775">
        <v>-116.267414</v>
      </c>
      <c r="J3775" s="1" t="str">
        <f t="shared" si="234"/>
        <v>NGR bulk stream sediment</v>
      </c>
      <c r="K3775" s="1" t="str">
        <f t="shared" si="235"/>
        <v>&lt;177 micron (NGR)</v>
      </c>
      <c r="L3775">
        <v>43</v>
      </c>
      <c r="M3775" t="s">
        <v>223</v>
      </c>
      <c r="N3775">
        <v>749</v>
      </c>
      <c r="O3775" t="s">
        <v>3546</v>
      </c>
      <c r="P3775" t="s">
        <v>3546</v>
      </c>
      <c r="Q3775" t="s">
        <v>3546</v>
      </c>
      <c r="R3775" t="s">
        <v>3546</v>
      </c>
      <c r="S3775" t="s">
        <v>3546</v>
      </c>
      <c r="T3775" t="s">
        <v>3546</v>
      </c>
      <c r="U3775" t="s">
        <v>3546</v>
      </c>
      <c r="V3775" t="s">
        <v>3546</v>
      </c>
      <c r="W3775" t="s">
        <v>3546</v>
      </c>
      <c r="X3775" t="s">
        <v>3546</v>
      </c>
      <c r="Y3775" t="s">
        <v>3546</v>
      </c>
      <c r="Z3775" t="s">
        <v>3546</v>
      </c>
      <c r="AA3775" t="s">
        <v>3546</v>
      </c>
      <c r="AB3775" t="s">
        <v>3546</v>
      </c>
      <c r="AC3775" t="s">
        <v>3546</v>
      </c>
      <c r="AD3775" t="s">
        <v>3546</v>
      </c>
      <c r="AE3775" t="s">
        <v>3546</v>
      </c>
      <c r="AF3775" t="s">
        <v>3546</v>
      </c>
      <c r="AG3775" t="s">
        <v>3546</v>
      </c>
      <c r="AH3775" t="s">
        <v>3546</v>
      </c>
      <c r="AI3775" t="s">
        <v>3546</v>
      </c>
      <c r="AJ3775" t="s">
        <v>3546</v>
      </c>
      <c r="AK3775" t="s">
        <v>3546</v>
      </c>
      <c r="AL3775" t="s">
        <v>3546</v>
      </c>
      <c r="AM3775" t="s">
        <v>3546</v>
      </c>
      <c r="AN3775" t="s">
        <v>3546</v>
      </c>
      <c r="AO3775" t="s">
        <v>3546</v>
      </c>
    </row>
    <row r="3776" spans="1:41" hidden="1" x14ac:dyDescent="0.25">
      <c r="A3776" t="s">
        <v>16022</v>
      </c>
      <c r="B3776" t="s">
        <v>16023</v>
      </c>
      <c r="C3776" s="1" t="str">
        <f t="shared" si="236"/>
        <v>21:1063</v>
      </c>
      <c r="D3776" s="1" t="str">
        <f t="shared" si="237"/>
        <v>21:0124</v>
      </c>
      <c r="E3776" t="s">
        <v>16024</v>
      </c>
      <c r="F3776" t="s">
        <v>16025</v>
      </c>
      <c r="H3776">
        <v>50.260039900000002</v>
      </c>
      <c r="I3776">
        <v>-116.261808</v>
      </c>
      <c r="J3776" s="1" t="str">
        <f t="shared" si="234"/>
        <v>NGR bulk stream sediment</v>
      </c>
      <c r="K3776" s="1" t="str">
        <f t="shared" si="235"/>
        <v>&lt;177 micron (NGR)</v>
      </c>
      <c r="L3776">
        <v>43</v>
      </c>
      <c r="M3776" t="s">
        <v>233</v>
      </c>
      <c r="N3776">
        <v>750</v>
      </c>
      <c r="O3776" t="s">
        <v>217</v>
      </c>
      <c r="P3776" t="s">
        <v>103</v>
      </c>
      <c r="Q3776" t="s">
        <v>318</v>
      </c>
      <c r="R3776" t="s">
        <v>366</v>
      </c>
      <c r="S3776" t="s">
        <v>226</v>
      </c>
      <c r="T3776" t="s">
        <v>82</v>
      </c>
      <c r="U3776" t="s">
        <v>187</v>
      </c>
      <c r="V3776" t="s">
        <v>103</v>
      </c>
      <c r="W3776" t="s">
        <v>206</v>
      </c>
      <c r="X3776" t="s">
        <v>137</v>
      </c>
      <c r="Y3776" t="s">
        <v>342</v>
      </c>
      <c r="Z3776" t="s">
        <v>56</v>
      </c>
      <c r="AA3776" t="s">
        <v>46</v>
      </c>
      <c r="AB3776" t="s">
        <v>62</v>
      </c>
      <c r="AC3776" t="s">
        <v>217</v>
      </c>
      <c r="AD3776" t="s">
        <v>226</v>
      </c>
      <c r="AE3776" t="s">
        <v>130</v>
      </c>
      <c r="AF3776" t="s">
        <v>58</v>
      </c>
      <c r="AG3776" t="s">
        <v>58</v>
      </c>
      <c r="AH3776" t="s">
        <v>87</v>
      </c>
      <c r="AI3776" t="s">
        <v>110</v>
      </c>
      <c r="AJ3776" t="s">
        <v>127</v>
      </c>
      <c r="AK3776" t="s">
        <v>51</v>
      </c>
      <c r="AL3776" t="s">
        <v>47</v>
      </c>
      <c r="AM3776" t="s">
        <v>103</v>
      </c>
      <c r="AN3776" t="s">
        <v>318</v>
      </c>
      <c r="AO3776" t="s">
        <v>85</v>
      </c>
    </row>
    <row r="3777" spans="1:41" hidden="1" x14ac:dyDescent="0.25">
      <c r="A3777" t="s">
        <v>16026</v>
      </c>
      <c r="B3777" t="s">
        <v>16027</v>
      </c>
      <c r="C3777" s="1" t="str">
        <f t="shared" si="236"/>
        <v>21:1063</v>
      </c>
      <c r="D3777" s="1" t="str">
        <f t="shared" si="237"/>
        <v>21:0124</v>
      </c>
      <c r="E3777" t="s">
        <v>16028</v>
      </c>
      <c r="F3777" t="s">
        <v>16029</v>
      </c>
      <c r="H3777">
        <v>50.2668727</v>
      </c>
      <c r="I3777">
        <v>-116.2377659</v>
      </c>
      <c r="J3777" s="1" t="str">
        <f t="shared" si="234"/>
        <v>NGR bulk stream sediment</v>
      </c>
      <c r="K3777" s="1" t="str">
        <f t="shared" si="235"/>
        <v>&lt;177 micron (NGR)</v>
      </c>
      <c r="L3777">
        <v>43</v>
      </c>
      <c r="M3777" t="s">
        <v>248</v>
      </c>
      <c r="N3777">
        <v>751</v>
      </c>
      <c r="O3777" t="s">
        <v>58</v>
      </c>
      <c r="P3777" t="s">
        <v>51</v>
      </c>
      <c r="Q3777" t="s">
        <v>289</v>
      </c>
      <c r="R3777" t="s">
        <v>82</v>
      </c>
      <c r="S3777" t="s">
        <v>438</v>
      </c>
      <c r="T3777" t="s">
        <v>55</v>
      </c>
      <c r="U3777" t="s">
        <v>49</v>
      </c>
      <c r="V3777" t="s">
        <v>109</v>
      </c>
      <c r="W3777" t="s">
        <v>63</v>
      </c>
      <c r="X3777" t="s">
        <v>58</v>
      </c>
      <c r="Y3777" t="s">
        <v>268</v>
      </c>
      <c r="Z3777" t="s">
        <v>56</v>
      </c>
      <c r="AA3777" t="s">
        <v>46</v>
      </c>
      <c r="AB3777" t="s">
        <v>199</v>
      </c>
      <c r="AC3777" t="s">
        <v>85</v>
      </c>
      <c r="AD3777" t="s">
        <v>184</v>
      </c>
      <c r="AE3777" t="s">
        <v>63</v>
      </c>
      <c r="AF3777" t="s">
        <v>406</v>
      </c>
      <c r="AG3777" t="s">
        <v>163</v>
      </c>
      <c r="AH3777" t="s">
        <v>149</v>
      </c>
      <c r="AI3777" t="s">
        <v>87</v>
      </c>
      <c r="AJ3777" t="s">
        <v>108</v>
      </c>
      <c r="AK3777" t="s">
        <v>227</v>
      </c>
      <c r="AL3777" t="s">
        <v>47</v>
      </c>
      <c r="AM3777" t="s">
        <v>122</v>
      </c>
      <c r="AN3777" t="s">
        <v>1304</v>
      </c>
      <c r="AO3777" t="s">
        <v>55</v>
      </c>
    </row>
    <row r="3778" spans="1:41" hidden="1" x14ac:dyDescent="0.25">
      <c r="A3778" t="s">
        <v>16030</v>
      </c>
      <c r="B3778" t="s">
        <v>16031</v>
      </c>
      <c r="C3778" s="1" t="str">
        <f t="shared" si="236"/>
        <v>21:1063</v>
      </c>
      <c r="D3778" s="1" t="str">
        <f t="shared" si="237"/>
        <v>21:0124</v>
      </c>
      <c r="E3778" t="s">
        <v>16032</v>
      </c>
      <c r="F3778" t="s">
        <v>16033</v>
      </c>
      <c r="H3778">
        <v>50.345612099999997</v>
      </c>
      <c r="I3778">
        <v>-116.1179266</v>
      </c>
      <c r="J3778" s="1" t="str">
        <f t="shared" ref="J3778:J3841" si="238">HYPERLINK("http://geochem.nrcan.gc.ca/cdogs/content/kwd/kwd020030_e.htm", "NGR bulk stream sediment")</f>
        <v>NGR bulk stream sediment</v>
      </c>
      <c r="K3778" s="1" t="str">
        <f t="shared" ref="K3778:K3841" si="239">HYPERLINK("http://geochem.nrcan.gc.ca/cdogs/content/kwd/kwd080006_e.htm", "&lt;177 micron (NGR)")</f>
        <v>&lt;177 micron (NGR)</v>
      </c>
      <c r="L3778">
        <v>43</v>
      </c>
      <c r="M3778" t="s">
        <v>256</v>
      </c>
      <c r="N3778">
        <v>752</v>
      </c>
      <c r="O3778" t="s">
        <v>307</v>
      </c>
      <c r="P3778" t="s">
        <v>73</v>
      </c>
      <c r="Q3778" t="s">
        <v>802</v>
      </c>
      <c r="R3778" t="s">
        <v>59</v>
      </c>
      <c r="S3778" t="s">
        <v>934</v>
      </c>
      <c r="T3778" t="s">
        <v>127</v>
      </c>
      <c r="U3778" t="s">
        <v>350</v>
      </c>
      <c r="V3778" t="s">
        <v>351</v>
      </c>
      <c r="W3778" t="s">
        <v>60</v>
      </c>
      <c r="X3778" t="s">
        <v>51</v>
      </c>
      <c r="Y3778" t="s">
        <v>269</v>
      </c>
      <c r="Z3778" t="s">
        <v>56</v>
      </c>
      <c r="AA3778" t="s">
        <v>46</v>
      </c>
      <c r="AB3778" t="s">
        <v>199</v>
      </c>
      <c r="AC3778" t="s">
        <v>50</v>
      </c>
      <c r="AD3778" t="s">
        <v>100</v>
      </c>
      <c r="AE3778" t="s">
        <v>87</v>
      </c>
      <c r="AF3778" t="s">
        <v>85</v>
      </c>
      <c r="AG3778" t="s">
        <v>142</v>
      </c>
      <c r="AH3778" t="s">
        <v>198</v>
      </c>
      <c r="AI3778" t="s">
        <v>57</v>
      </c>
      <c r="AJ3778" t="s">
        <v>88</v>
      </c>
      <c r="AK3778" t="s">
        <v>139</v>
      </c>
      <c r="AL3778" t="s">
        <v>47</v>
      </c>
      <c r="AM3778" t="s">
        <v>47</v>
      </c>
      <c r="AN3778" t="s">
        <v>65</v>
      </c>
      <c r="AO3778" t="s">
        <v>58</v>
      </c>
    </row>
    <row r="3779" spans="1:41" hidden="1" x14ac:dyDescent="0.25">
      <c r="A3779" t="s">
        <v>16034</v>
      </c>
      <c r="B3779" t="s">
        <v>16035</v>
      </c>
      <c r="C3779" s="1" t="str">
        <f t="shared" si="236"/>
        <v>21:1063</v>
      </c>
      <c r="D3779" s="1" t="str">
        <f t="shared" si="237"/>
        <v>21:0124</v>
      </c>
      <c r="E3779" t="s">
        <v>16036</v>
      </c>
      <c r="F3779" t="s">
        <v>16037</v>
      </c>
      <c r="H3779">
        <v>50.364905299999997</v>
      </c>
      <c r="I3779">
        <v>-116.1766883</v>
      </c>
      <c r="J3779" s="1" t="str">
        <f t="shared" si="238"/>
        <v>NGR bulk stream sediment</v>
      </c>
      <c r="K3779" s="1" t="str">
        <f t="shared" si="239"/>
        <v>&lt;177 micron (NGR)</v>
      </c>
      <c r="L3779">
        <v>43</v>
      </c>
      <c r="M3779" t="s">
        <v>265</v>
      </c>
      <c r="N3779">
        <v>753</v>
      </c>
      <c r="O3779" t="s">
        <v>137</v>
      </c>
      <c r="P3779" t="s">
        <v>103</v>
      </c>
      <c r="Q3779" t="s">
        <v>513</v>
      </c>
      <c r="R3779" t="s">
        <v>267</v>
      </c>
      <c r="S3779" t="s">
        <v>268</v>
      </c>
      <c r="T3779" t="s">
        <v>330</v>
      </c>
      <c r="U3779" t="s">
        <v>187</v>
      </c>
      <c r="V3779" t="s">
        <v>365</v>
      </c>
      <c r="W3779" t="s">
        <v>63</v>
      </c>
      <c r="X3779" t="s">
        <v>73</v>
      </c>
      <c r="Y3779" t="s">
        <v>112</v>
      </c>
      <c r="Z3779" t="s">
        <v>56</v>
      </c>
      <c r="AA3779" t="s">
        <v>46</v>
      </c>
      <c r="AB3779" t="s">
        <v>199</v>
      </c>
      <c r="AC3779" t="s">
        <v>145</v>
      </c>
      <c r="AD3779" t="s">
        <v>184</v>
      </c>
      <c r="AE3779" t="s">
        <v>47</v>
      </c>
      <c r="AF3779" t="s">
        <v>374</v>
      </c>
      <c r="AG3779" t="s">
        <v>51</v>
      </c>
      <c r="AH3779" t="s">
        <v>54</v>
      </c>
      <c r="AI3779" t="s">
        <v>54</v>
      </c>
      <c r="AJ3779" t="s">
        <v>58</v>
      </c>
      <c r="AK3779" t="s">
        <v>164</v>
      </c>
      <c r="AL3779" t="s">
        <v>47</v>
      </c>
      <c r="AM3779" t="s">
        <v>47</v>
      </c>
      <c r="AN3779" t="s">
        <v>284</v>
      </c>
      <c r="AO3779" t="s">
        <v>73</v>
      </c>
    </row>
    <row r="3780" spans="1:41" hidden="1" x14ac:dyDescent="0.25">
      <c r="A3780" t="s">
        <v>16038</v>
      </c>
      <c r="B3780" t="s">
        <v>16039</v>
      </c>
      <c r="C3780" s="1" t="str">
        <f t="shared" si="236"/>
        <v>21:1063</v>
      </c>
      <c r="D3780" s="1" t="str">
        <f t="shared" si="237"/>
        <v>21:0124</v>
      </c>
      <c r="E3780" t="s">
        <v>16040</v>
      </c>
      <c r="F3780" t="s">
        <v>16041</v>
      </c>
      <c r="H3780">
        <v>50.3467676</v>
      </c>
      <c r="I3780">
        <v>-116.0646811</v>
      </c>
      <c r="J3780" s="1" t="str">
        <f t="shared" si="238"/>
        <v>NGR bulk stream sediment</v>
      </c>
      <c r="K3780" s="1" t="str">
        <f t="shared" si="239"/>
        <v>&lt;177 micron (NGR)</v>
      </c>
      <c r="L3780">
        <v>44</v>
      </c>
      <c r="M3780" t="s">
        <v>45</v>
      </c>
      <c r="N3780">
        <v>754</v>
      </c>
      <c r="O3780" t="s">
        <v>365</v>
      </c>
      <c r="P3780" t="s">
        <v>267</v>
      </c>
      <c r="Q3780" t="s">
        <v>97</v>
      </c>
      <c r="R3780" t="s">
        <v>145</v>
      </c>
      <c r="S3780" t="s">
        <v>121</v>
      </c>
      <c r="T3780" t="s">
        <v>85</v>
      </c>
      <c r="U3780" t="s">
        <v>106</v>
      </c>
      <c r="V3780" t="s">
        <v>351</v>
      </c>
      <c r="W3780" t="s">
        <v>81</v>
      </c>
      <c r="X3780" t="s">
        <v>52</v>
      </c>
      <c r="Y3780" t="s">
        <v>131</v>
      </c>
      <c r="Z3780" t="s">
        <v>56</v>
      </c>
      <c r="AA3780" t="s">
        <v>46</v>
      </c>
      <c r="AB3780" t="s">
        <v>62</v>
      </c>
      <c r="AC3780" t="s">
        <v>58</v>
      </c>
      <c r="AD3780" t="s">
        <v>583</v>
      </c>
      <c r="AE3780" t="s">
        <v>235</v>
      </c>
      <c r="AF3780" t="s">
        <v>163</v>
      </c>
      <c r="AG3780" t="s">
        <v>266</v>
      </c>
      <c r="AH3780" t="s">
        <v>54</v>
      </c>
      <c r="AI3780" t="s">
        <v>149</v>
      </c>
      <c r="AJ3780" t="s">
        <v>55</v>
      </c>
      <c r="AK3780" t="s">
        <v>266</v>
      </c>
      <c r="AL3780" t="s">
        <v>47</v>
      </c>
      <c r="AM3780" t="s">
        <v>47</v>
      </c>
      <c r="AN3780" t="s">
        <v>65</v>
      </c>
      <c r="AO3780" t="s">
        <v>51</v>
      </c>
    </row>
    <row r="3781" spans="1:41" hidden="1" x14ac:dyDescent="0.25">
      <c r="A3781" t="s">
        <v>16042</v>
      </c>
      <c r="B3781" t="s">
        <v>16043</v>
      </c>
      <c r="C3781" s="1" t="str">
        <f t="shared" si="236"/>
        <v>21:1063</v>
      </c>
      <c r="D3781" s="1" t="str">
        <f t="shared" si="237"/>
        <v>21:0124</v>
      </c>
      <c r="E3781" t="s">
        <v>16044</v>
      </c>
      <c r="F3781" t="s">
        <v>16045</v>
      </c>
      <c r="H3781">
        <v>50.328758899999997</v>
      </c>
      <c r="I3781">
        <v>-116.0834124</v>
      </c>
      <c r="J3781" s="1" t="str">
        <f t="shared" si="238"/>
        <v>NGR bulk stream sediment</v>
      </c>
      <c r="K3781" s="1" t="str">
        <f t="shared" si="239"/>
        <v>&lt;177 micron (NGR)</v>
      </c>
      <c r="L3781">
        <v>44</v>
      </c>
      <c r="M3781" t="s">
        <v>71</v>
      </c>
      <c r="N3781">
        <v>755</v>
      </c>
      <c r="O3781" t="s">
        <v>58</v>
      </c>
      <c r="P3781" t="s">
        <v>122</v>
      </c>
      <c r="Q3781" t="s">
        <v>481</v>
      </c>
      <c r="R3781" t="s">
        <v>90</v>
      </c>
      <c r="S3781" t="s">
        <v>559</v>
      </c>
      <c r="T3781" t="s">
        <v>85</v>
      </c>
      <c r="U3781" t="s">
        <v>934</v>
      </c>
      <c r="V3781" t="s">
        <v>406</v>
      </c>
      <c r="W3781" t="s">
        <v>173</v>
      </c>
      <c r="X3781" t="s">
        <v>52</v>
      </c>
      <c r="Y3781" t="s">
        <v>124</v>
      </c>
      <c r="Z3781" t="s">
        <v>56</v>
      </c>
      <c r="AA3781" t="s">
        <v>46</v>
      </c>
      <c r="AB3781" t="s">
        <v>62</v>
      </c>
      <c r="AC3781" t="s">
        <v>217</v>
      </c>
      <c r="AD3781" t="s">
        <v>226</v>
      </c>
      <c r="AE3781" t="s">
        <v>125</v>
      </c>
      <c r="AF3781" t="s">
        <v>58</v>
      </c>
      <c r="AG3781" t="s">
        <v>292</v>
      </c>
      <c r="AH3781" t="s">
        <v>87</v>
      </c>
      <c r="AI3781" t="s">
        <v>174</v>
      </c>
      <c r="AJ3781" t="s">
        <v>85</v>
      </c>
      <c r="AK3781" t="s">
        <v>336</v>
      </c>
      <c r="AL3781" t="s">
        <v>47</v>
      </c>
      <c r="AM3781" t="s">
        <v>47</v>
      </c>
      <c r="AN3781" t="s">
        <v>508</v>
      </c>
      <c r="AO3781" t="s">
        <v>209</v>
      </c>
    </row>
    <row r="3782" spans="1:41" hidden="1" x14ac:dyDescent="0.25">
      <c r="A3782" t="s">
        <v>16046</v>
      </c>
      <c r="B3782" t="s">
        <v>16047</v>
      </c>
      <c r="C3782" s="1" t="str">
        <f t="shared" si="236"/>
        <v>21:1063</v>
      </c>
      <c r="D3782" s="1" t="str">
        <f t="shared" si="237"/>
        <v>21:0124</v>
      </c>
      <c r="E3782" t="s">
        <v>16048</v>
      </c>
      <c r="F3782" t="s">
        <v>16049</v>
      </c>
      <c r="H3782">
        <v>50.3286345</v>
      </c>
      <c r="I3782">
        <v>-116.18337289999999</v>
      </c>
      <c r="J3782" s="1" t="str">
        <f t="shared" si="238"/>
        <v>NGR bulk stream sediment</v>
      </c>
      <c r="K3782" s="1" t="str">
        <f t="shared" si="239"/>
        <v>&lt;177 micron (NGR)</v>
      </c>
      <c r="L3782">
        <v>44</v>
      </c>
      <c r="M3782" t="s">
        <v>95</v>
      </c>
      <c r="N3782">
        <v>756</v>
      </c>
      <c r="O3782" t="s">
        <v>76</v>
      </c>
      <c r="P3782" t="s">
        <v>103</v>
      </c>
      <c r="Q3782" t="s">
        <v>651</v>
      </c>
      <c r="R3782" t="s">
        <v>85</v>
      </c>
      <c r="S3782" t="s">
        <v>100</v>
      </c>
      <c r="T3782" t="s">
        <v>267</v>
      </c>
      <c r="U3782" t="s">
        <v>49</v>
      </c>
      <c r="V3782" t="s">
        <v>108</v>
      </c>
      <c r="W3782" t="s">
        <v>173</v>
      </c>
      <c r="X3782" t="s">
        <v>51</v>
      </c>
      <c r="Y3782" t="s">
        <v>187</v>
      </c>
      <c r="Z3782" t="s">
        <v>56</v>
      </c>
      <c r="AA3782" t="s">
        <v>46</v>
      </c>
      <c r="AB3782" t="s">
        <v>199</v>
      </c>
      <c r="AC3782" t="s">
        <v>99</v>
      </c>
      <c r="AD3782" t="s">
        <v>438</v>
      </c>
      <c r="AE3782" t="s">
        <v>164</v>
      </c>
      <c r="AF3782" t="s">
        <v>58</v>
      </c>
      <c r="AG3782" t="s">
        <v>392</v>
      </c>
      <c r="AH3782" t="s">
        <v>198</v>
      </c>
      <c r="AI3782" t="s">
        <v>54</v>
      </c>
      <c r="AJ3782" t="s">
        <v>55</v>
      </c>
      <c r="AK3782" t="s">
        <v>228</v>
      </c>
      <c r="AL3782" t="s">
        <v>47</v>
      </c>
      <c r="AM3782" t="s">
        <v>47</v>
      </c>
      <c r="AN3782" t="s">
        <v>695</v>
      </c>
      <c r="AO3782" t="s">
        <v>103</v>
      </c>
    </row>
    <row r="3783" spans="1:41" hidden="1" x14ac:dyDescent="0.25">
      <c r="A3783" t="s">
        <v>16050</v>
      </c>
      <c r="B3783" t="s">
        <v>16051</v>
      </c>
      <c r="C3783" s="1" t="str">
        <f t="shared" si="236"/>
        <v>21:1063</v>
      </c>
      <c r="D3783" s="1" t="str">
        <f t="shared" si="237"/>
        <v>21:0124</v>
      </c>
      <c r="E3783" t="s">
        <v>16052</v>
      </c>
      <c r="F3783" t="s">
        <v>16053</v>
      </c>
      <c r="H3783">
        <v>50.314742099999997</v>
      </c>
      <c r="I3783">
        <v>-116.1929245</v>
      </c>
      <c r="J3783" s="1" t="str">
        <f t="shared" si="238"/>
        <v>NGR bulk stream sediment</v>
      </c>
      <c r="K3783" s="1" t="str">
        <f t="shared" si="239"/>
        <v>&lt;177 micron (NGR)</v>
      </c>
      <c r="L3783">
        <v>44</v>
      </c>
      <c r="M3783" t="s">
        <v>117</v>
      </c>
      <c r="N3783">
        <v>757</v>
      </c>
      <c r="O3783" t="s">
        <v>98</v>
      </c>
      <c r="P3783" t="s">
        <v>103</v>
      </c>
      <c r="Q3783" t="s">
        <v>481</v>
      </c>
      <c r="R3783" t="s">
        <v>359</v>
      </c>
      <c r="S3783" t="s">
        <v>237</v>
      </c>
      <c r="T3783" t="s">
        <v>127</v>
      </c>
      <c r="U3783" t="s">
        <v>165</v>
      </c>
      <c r="V3783" t="s">
        <v>591</v>
      </c>
      <c r="W3783" t="s">
        <v>130</v>
      </c>
      <c r="X3783" t="s">
        <v>137</v>
      </c>
      <c r="Y3783" t="s">
        <v>140</v>
      </c>
      <c r="Z3783" t="s">
        <v>199</v>
      </c>
      <c r="AA3783" t="s">
        <v>46</v>
      </c>
      <c r="AB3783" t="s">
        <v>199</v>
      </c>
      <c r="AC3783" t="s">
        <v>175</v>
      </c>
      <c r="AD3783" t="s">
        <v>386</v>
      </c>
      <c r="AE3783" t="s">
        <v>227</v>
      </c>
      <c r="AF3783" t="s">
        <v>55</v>
      </c>
      <c r="AG3783" t="s">
        <v>1078</v>
      </c>
      <c r="AH3783" t="s">
        <v>185</v>
      </c>
      <c r="AI3783" t="s">
        <v>61</v>
      </c>
      <c r="AJ3783" t="s">
        <v>209</v>
      </c>
      <c r="AK3783" t="s">
        <v>96</v>
      </c>
      <c r="AL3783" t="s">
        <v>47</v>
      </c>
      <c r="AM3783" t="s">
        <v>103</v>
      </c>
      <c r="AN3783" t="s">
        <v>638</v>
      </c>
      <c r="AO3783" t="s">
        <v>50</v>
      </c>
    </row>
    <row r="3784" spans="1:41" hidden="1" x14ac:dyDescent="0.25">
      <c r="A3784" t="s">
        <v>16054</v>
      </c>
      <c r="B3784" t="s">
        <v>16055</v>
      </c>
      <c r="C3784" s="1" t="str">
        <f t="shared" si="236"/>
        <v>21:1063</v>
      </c>
      <c r="D3784" s="1" t="str">
        <f t="shared" si="237"/>
        <v>21:0124</v>
      </c>
      <c r="E3784" t="s">
        <v>16056</v>
      </c>
      <c r="F3784" t="s">
        <v>16057</v>
      </c>
      <c r="H3784">
        <v>50.300986999999999</v>
      </c>
      <c r="I3784">
        <v>-116.1535081</v>
      </c>
      <c r="J3784" s="1" t="str">
        <f t="shared" si="238"/>
        <v>NGR bulk stream sediment</v>
      </c>
      <c r="K3784" s="1" t="str">
        <f t="shared" si="239"/>
        <v>&lt;177 micron (NGR)</v>
      </c>
      <c r="L3784">
        <v>44</v>
      </c>
      <c r="M3784" t="s">
        <v>136</v>
      </c>
      <c r="N3784">
        <v>758</v>
      </c>
      <c r="O3784" t="s">
        <v>76</v>
      </c>
      <c r="P3784" t="s">
        <v>122</v>
      </c>
      <c r="Q3784" t="s">
        <v>234</v>
      </c>
      <c r="R3784" t="s">
        <v>85</v>
      </c>
      <c r="S3784" t="s">
        <v>590</v>
      </c>
      <c r="T3784" t="s">
        <v>127</v>
      </c>
      <c r="U3784" t="s">
        <v>106</v>
      </c>
      <c r="V3784" t="s">
        <v>158</v>
      </c>
      <c r="W3784" t="s">
        <v>257</v>
      </c>
      <c r="X3784" t="s">
        <v>52</v>
      </c>
      <c r="Y3784" t="s">
        <v>106</v>
      </c>
      <c r="Z3784" t="s">
        <v>199</v>
      </c>
      <c r="AA3784" t="s">
        <v>46</v>
      </c>
      <c r="AB3784" t="s">
        <v>199</v>
      </c>
      <c r="AC3784" t="s">
        <v>127</v>
      </c>
      <c r="AD3784" t="s">
        <v>226</v>
      </c>
      <c r="AE3784" t="s">
        <v>161</v>
      </c>
      <c r="AF3784" t="s">
        <v>58</v>
      </c>
      <c r="AG3784" t="s">
        <v>143</v>
      </c>
      <c r="AH3784" t="s">
        <v>46</v>
      </c>
      <c r="AI3784" t="s">
        <v>149</v>
      </c>
      <c r="AJ3784" t="s">
        <v>85</v>
      </c>
      <c r="AK3784" t="s">
        <v>282</v>
      </c>
      <c r="AL3784" t="s">
        <v>47</v>
      </c>
      <c r="AM3784" t="s">
        <v>122</v>
      </c>
      <c r="AN3784" t="s">
        <v>543</v>
      </c>
      <c r="AO3784" t="s">
        <v>55</v>
      </c>
    </row>
    <row r="3785" spans="1:41" hidden="1" x14ac:dyDescent="0.25">
      <c r="A3785" t="s">
        <v>16058</v>
      </c>
      <c r="B3785" t="s">
        <v>16059</v>
      </c>
      <c r="C3785" s="1" t="str">
        <f t="shared" si="236"/>
        <v>21:1063</v>
      </c>
      <c r="D3785" s="1" t="str">
        <f t="shared" si="237"/>
        <v>21:0124</v>
      </c>
      <c r="E3785" t="s">
        <v>16060</v>
      </c>
      <c r="F3785" t="s">
        <v>16061</v>
      </c>
      <c r="H3785">
        <v>50.200615800000001</v>
      </c>
      <c r="I3785">
        <v>-116.2736046</v>
      </c>
      <c r="J3785" s="1" t="str">
        <f t="shared" si="238"/>
        <v>NGR bulk stream sediment</v>
      </c>
      <c r="K3785" s="1" t="str">
        <f t="shared" si="239"/>
        <v>&lt;177 micron (NGR)</v>
      </c>
      <c r="L3785">
        <v>44</v>
      </c>
      <c r="M3785" t="s">
        <v>157</v>
      </c>
      <c r="N3785">
        <v>759</v>
      </c>
      <c r="O3785" t="s">
        <v>7171</v>
      </c>
      <c r="P3785" t="s">
        <v>50</v>
      </c>
      <c r="Q3785" t="s">
        <v>152</v>
      </c>
      <c r="R3785" t="s">
        <v>58</v>
      </c>
      <c r="S3785" t="s">
        <v>240</v>
      </c>
      <c r="T3785" t="s">
        <v>98</v>
      </c>
      <c r="U3785" t="s">
        <v>934</v>
      </c>
      <c r="V3785" t="s">
        <v>163</v>
      </c>
      <c r="W3785" t="s">
        <v>200</v>
      </c>
      <c r="X3785" t="s">
        <v>122</v>
      </c>
      <c r="Y3785" t="s">
        <v>225</v>
      </c>
      <c r="Z3785" t="s">
        <v>56</v>
      </c>
      <c r="AA3785" t="s">
        <v>46</v>
      </c>
      <c r="AB3785" t="s">
        <v>62</v>
      </c>
      <c r="AC3785" t="s">
        <v>475</v>
      </c>
      <c r="AD3785" t="s">
        <v>431</v>
      </c>
      <c r="AE3785" t="s">
        <v>173</v>
      </c>
      <c r="AF3785" t="s">
        <v>108</v>
      </c>
      <c r="AG3785" t="s">
        <v>336</v>
      </c>
      <c r="AH3785" t="s">
        <v>57</v>
      </c>
      <c r="AI3785" t="s">
        <v>149</v>
      </c>
      <c r="AJ3785" t="s">
        <v>85</v>
      </c>
      <c r="AK3785" t="s">
        <v>371</v>
      </c>
      <c r="AL3785" t="s">
        <v>103</v>
      </c>
      <c r="AM3785" t="s">
        <v>122</v>
      </c>
      <c r="AN3785" t="s">
        <v>65</v>
      </c>
      <c r="AO3785" t="s">
        <v>47</v>
      </c>
    </row>
    <row r="3786" spans="1:41" hidden="1" x14ac:dyDescent="0.25">
      <c r="A3786" t="s">
        <v>16062</v>
      </c>
      <c r="B3786" t="s">
        <v>16063</v>
      </c>
      <c r="C3786" s="1" t="str">
        <f t="shared" si="236"/>
        <v>21:1063</v>
      </c>
      <c r="D3786" s="1" t="str">
        <f t="shared" si="237"/>
        <v>21:0124</v>
      </c>
      <c r="E3786" t="s">
        <v>16064</v>
      </c>
      <c r="F3786" t="s">
        <v>16065</v>
      </c>
      <c r="H3786">
        <v>50.2322968</v>
      </c>
      <c r="I3786">
        <v>-116.25403679999999</v>
      </c>
      <c r="J3786" s="1" t="str">
        <f t="shared" si="238"/>
        <v>NGR bulk stream sediment</v>
      </c>
      <c r="K3786" s="1" t="str">
        <f t="shared" si="239"/>
        <v>&lt;177 micron (NGR)</v>
      </c>
      <c r="L3786">
        <v>44</v>
      </c>
      <c r="M3786" t="s">
        <v>170</v>
      </c>
      <c r="N3786">
        <v>760</v>
      </c>
      <c r="O3786" t="s">
        <v>225</v>
      </c>
      <c r="P3786" t="s">
        <v>51</v>
      </c>
      <c r="Q3786" t="s">
        <v>695</v>
      </c>
      <c r="R3786" t="s">
        <v>218</v>
      </c>
      <c r="S3786" t="s">
        <v>343</v>
      </c>
      <c r="T3786" t="s">
        <v>58</v>
      </c>
      <c r="U3786" t="s">
        <v>197</v>
      </c>
      <c r="V3786" t="s">
        <v>51</v>
      </c>
      <c r="W3786" t="s">
        <v>101</v>
      </c>
      <c r="X3786" t="s">
        <v>51</v>
      </c>
      <c r="Y3786" t="s">
        <v>104</v>
      </c>
      <c r="Z3786" t="s">
        <v>56</v>
      </c>
      <c r="AA3786" t="s">
        <v>46</v>
      </c>
      <c r="AB3786" t="s">
        <v>198</v>
      </c>
      <c r="AC3786" t="s">
        <v>58</v>
      </c>
      <c r="AD3786" t="s">
        <v>329</v>
      </c>
      <c r="AE3786" t="s">
        <v>149</v>
      </c>
      <c r="AF3786" t="s">
        <v>351</v>
      </c>
      <c r="AG3786" t="s">
        <v>227</v>
      </c>
      <c r="AH3786" t="s">
        <v>198</v>
      </c>
      <c r="AI3786" t="s">
        <v>149</v>
      </c>
      <c r="AJ3786" t="s">
        <v>259</v>
      </c>
      <c r="AK3786" t="s">
        <v>55</v>
      </c>
      <c r="AL3786" t="s">
        <v>47</v>
      </c>
      <c r="AM3786" t="s">
        <v>122</v>
      </c>
      <c r="AN3786" t="s">
        <v>543</v>
      </c>
      <c r="AO3786" t="s">
        <v>122</v>
      </c>
    </row>
    <row r="3787" spans="1:41" hidden="1" x14ac:dyDescent="0.25">
      <c r="A3787" t="s">
        <v>16066</v>
      </c>
      <c r="B3787" t="s">
        <v>16067</v>
      </c>
      <c r="C3787" s="1" t="str">
        <f t="shared" si="236"/>
        <v>21:1063</v>
      </c>
      <c r="D3787" s="1" t="str">
        <f t="shared" si="237"/>
        <v>21:0124</v>
      </c>
      <c r="E3787" t="s">
        <v>16068</v>
      </c>
      <c r="F3787" t="s">
        <v>16069</v>
      </c>
      <c r="H3787">
        <v>50.233818800000002</v>
      </c>
      <c r="I3787">
        <v>-116.21366260000001</v>
      </c>
      <c r="J3787" s="1" t="str">
        <f t="shared" si="238"/>
        <v>NGR bulk stream sediment</v>
      </c>
      <c r="K3787" s="1" t="str">
        <f t="shared" si="239"/>
        <v>&lt;177 micron (NGR)</v>
      </c>
      <c r="L3787">
        <v>44</v>
      </c>
      <c r="M3787" t="s">
        <v>180</v>
      </c>
      <c r="N3787">
        <v>761</v>
      </c>
      <c r="O3787" t="s">
        <v>108</v>
      </c>
      <c r="P3787" t="s">
        <v>269</v>
      </c>
      <c r="Q3787" t="s">
        <v>48</v>
      </c>
      <c r="R3787" t="s">
        <v>58</v>
      </c>
      <c r="S3787" t="s">
        <v>583</v>
      </c>
      <c r="T3787" t="s">
        <v>85</v>
      </c>
      <c r="U3787" t="s">
        <v>90</v>
      </c>
      <c r="V3787" t="s">
        <v>123</v>
      </c>
      <c r="W3787" t="s">
        <v>63</v>
      </c>
      <c r="X3787" t="s">
        <v>73</v>
      </c>
      <c r="Y3787" t="s">
        <v>290</v>
      </c>
      <c r="Z3787" t="s">
        <v>199</v>
      </c>
      <c r="AA3787" t="s">
        <v>46</v>
      </c>
      <c r="AB3787" t="s">
        <v>62</v>
      </c>
      <c r="AC3787" t="s">
        <v>85</v>
      </c>
      <c r="AD3787" t="s">
        <v>226</v>
      </c>
      <c r="AE3787" t="s">
        <v>63</v>
      </c>
      <c r="AF3787" t="s">
        <v>58</v>
      </c>
      <c r="AG3787" t="s">
        <v>242</v>
      </c>
      <c r="AH3787" t="s">
        <v>54</v>
      </c>
      <c r="AI3787" t="s">
        <v>174</v>
      </c>
      <c r="AJ3787" t="s">
        <v>85</v>
      </c>
      <c r="AK3787" t="s">
        <v>72</v>
      </c>
      <c r="AL3787" t="s">
        <v>47</v>
      </c>
      <c r="AM3787" t="s">
        <v>122</v>
      </c>
      <c r="AN3787" t="s">
        <v>65</v>
      </c>
      <c r="AO3787" t="s">
        <v>108</v>
      </c>
    </row>
    <row r="3788" spans="1:41" hidden="1" x14ac:dyDescent="0.25">
      <c r="A3788" t="s">
        <v>16070</v>
      </c>
      <c r="B3788" t="s">
        <v>16071</v>
      </c>
      <c r="C3788" s="1" t="str">
        <f t="shared" si="236"/>
        <v>21:1063</v>
      </c>
      <c r="D3788" s="1" t="str">
        <f t="shared" si="237"/>
        <v>21:0124</v>
      </c>
      <c r="E3788" t="s">
        <v>16072</v>
      </c>
      <c r="F3788" t="s">
        <v>16073</v>
      </c>
      <c r="H3788">
        <v>50.2598573</v>
      </c>
      <c r="I3788">
        <v>-116.2283114</v>
      </c>
      <c r="J3788" s="1" t="str">
        <f t="shared" si="238"/>
        <v>NGR bulk stream sediment</v>
      </c>
      <c r="K3788" s="1" t="str">
        <f t="shared" si="239"/>
        <v>&lt;177 micron (NGR)</v>
      </c>
      <c r="L3788">
        <v>44</v>
      </c>
      <c r="M3788" t="s">
        <v>195</v>
      </c>
      <c r="N3788">
        <v>762</v>
      </c>
      <c r="O3788" t="s">
        <v>267</v>
      </c>
      <c r="P3788" t="s">
        <v>50</v>
      </c>
      <c r="Q3788" t="s">
        <v>1121</v>
      </c>
      <c r="R3788" t="s">
        <v>85</v>
      </c>
      <c r="S3788" t="s">
        <v>184</v>
      </c>
      <c r="T3788" t="s">
        <v>55</v>
      </c>
      <c r="U3788" t="s">
        <v>197</v>
      </c>
      <c r="V3788" t="s">
        <v>102</v>
      </c>
      <c r="W3788" t="s">
        <v>125</v>
      </c>
      <c r="X3788" t="s">
        <v>73</v>
      </c>
      <c r="Y3788" t="s">
        <v>190</v>
      </c>
      <c r="Z3788" t="s">
        <v>199</v>
      </c>
      <c r="AA3788" t="s">
        <v>46</v>
      </c>
      <c r="AB3788" t="s">
        <v>62</v>
      </c>
      <c r="AC3788" t="s">
        <v>108</v>
      </c>
      <c r="AD3788" t="s">
        <v>331</v>
      </c>
      <c r="AE3788" t="s">
        <v>235</v>
      </c>
      <c r="AF3788" t="s">
        <v>406</v>
      </c>
      <c r="AG3788" t="s">
        <v>365</v>
      </c>
      <c r="AH3788" t="s">
        <v>54</v>
      </c>
      <c r="AI3788" t="s">
        <v>174</v>
      </c>
      <c r="AJ3788" t="s">
        <v>55</v>
      </c>
      <c r="AK3788" t="s">
        <v>200</v>
      </c>
      <c r="AL3788" t="s">
        <v>47</v>
      </c>
      <c r="AM3788" t="s">
        <v>122</v>
      </c>
      <c r="AN3788" t="s">
        <v>89</v>
      </c>
      <c r="AO3788" t="s">
        <v>52</v>
      </c>
    </row>
    <row r="3789" spans="1:41" hidden="1" x14ac:dyDescent="0.25">
      <c r="A3789" t="s">
        <v>16074</v>
      </c>
      <c r="B3789" t="s">
        <v>16075</v>
      </c>
      <c r="C3789" s="1" t="str">
        <f t="shared" si="236"/>
        <v>21:1063</v>
      </c>
      <c r="D3789" s="1" t="str">
        <f t="shared" si="237"/>
        <v>21:0124</v>
      </c>
      <c r="E3789" t="s">
        <v>16076</v>
      </c>
      <c r="F3789" t="s">
        <v>16077</v>
      </c>
      <c r="H3789">
        <v>50.228508699999999</v>
      </c>
      <c r="I3789">
        <v>-116.1770215</v>
      </c>
      <c r="J3789" s="1" t="str">
        <f t="shared" si="238"/>
        <v>NGR bulk stream sediment</v>
      </c>
      <c r="K3789" s="1" t="str">
        <f t="shared" si="239"/>
        <v>&lt;177 micron (NGR)</v>
      </c>
      <c r="L3789">
        <v>44</v>
      </c>
      <c r="M3789" t="s">
        <v>205</v>
      </c>
      <c r="N3789">
        <v>763</v>
      </c>
      <c r="O3789" t="s">
        <v>3546</v>
      </c>
      <c r="P3789" t="s">
        <v>3546</v>
      </c>
      <c r="Q3789" t="s">
        <v>3546</v>
      </c>
      <c r="R3789" t="s">
        <v>3546</v>
      </c>
      <c r="S3789" t="s">
        <v>3546</v>
      </c>
      <c r="T3789" t="s">
        <v>3546</v>
      </c>
      <c r="U3789" t="s">
        <v>3546</v>
      </c>
      <c r="V3789" t="s">
        <v>3546</v>
      </c>
      <c r="W3789" t="s">
        <v>3546</v>
      </c>
      <c r="X3789" t="s">
        <v>3546</v>
      </c>
      <c r="Y3789" t="s">
        <v>3546</v>
      </c>
      <c r="Z3789" t="s">
        <v>3546</v>
      </c>
      <c r="AA3789" t="s">
        <v>3546</v>
      </c>
      <c r="AB3789" t="s">
        <v>3546</v>
      </c>
      <c r="AC3789" t="s">
        <v>3546</v>
      </c>
      <c r="AD3789" t="s">
        <v>3546</v>
      </c>
      <c r="AE3789" t="s">
        <v>3546</v>
      </c>
      <c r="AF3789" t="s">
        <v>3546</v>
      </c>
      <c r="AG3789" t="s">
        <v>3546</v>
      </c>
      <c r="AH3789" t="s">
        <v>3546</v>
      </c>
      <c r="AI3789" t="s">
        <v>3546</v>
      </c>
      <c r="AJ3789" t="s">
        <v>3546</v>
      </c>
      <c r="AK3789" t="s">
        <v>3546</v>
      </c>
      <c r="AL3789" t="s">
        <v>3546</v>
      </c>
      <c r="AM3789" t="s">
        <v>3546</v>
      </c>
      <c r="AN3789" t="s">
        <v>3546</v>
      </c>
      <c r="AO3789" t="s">
        <v>3546</v>
      </c>
    </row>
    <row r="3790" spans="1:41" hidden="1" x14ac:dyDescent="0.25">
      <c r="A3790" t="s">
        <v>16078</v>
      </c>
      <c r="B3790" t="s">
        <v>16079</v>
      </c>
      <c r="C3790" s="1" t="str">
        <f t="shared" si="236"/>
        <v>21:1063</v>
      </c>
      <c r="D3790" s="1" t="str">
        <f t="shared" si="237"/>
        <v>21:0124</v>
      </c>
      <c r="E3790" t="s">
        <v>16080</v>
      </c>
      <c r="F3790" t="s">
        <v>16081</v>
      </c>
      <c r="H3790">
        <v>50.266941600000003</v>
      </c>
      <c r="I3790">
        <v>-116.15460779999999</v>
      </c>
      <c r="J3790" s="1" t="str">
        <f t="shared" si="238"/>
        <v>NGR bulk stream sediment</v>
      </c>
      <c r="K3790" s="1" t="str">
        <f t="shared" si="239"/>
        <v>&lt;177 micron (NGR)</v>
      </c>
      <c r="L3790">
        <v>44</v>
      </c>
      <c r="M3790" t="s">
        <v>214</v>
      </c>
      <c r="N3790">
        <v>764</v>
      </c>
      <c r="O3790" t="s">
        <v>108</v>
      </c>
      <c r="P3790" t="s">
        <v>122</v>
      </c>
      <c r="Q3790" t="s">
        <v>417</v>
      </c>
      <c r="R3790" t="s">
        <v>412</v>
      </c>
      <c r="S3790" t="s">
        <v>146</v>
      </c>
      <c r="T3790" t="s">
        <v>267</v>
      </c>
      <c r="U3790" t="s">
        <v>462</v>
      </c>
      <c r="V3790" t="s">
        <v>142</v>
      </c>
      <c r="W3790" t="s">
        <v>130</v>
      </c>
      <c r="X3790" t="s">
        <v>330</v>
      </c>
      <c r="Y3790" t="s">
        <v>934</v>
      </c>
      <c r="Z3790" t="s">
        <v>84</v>
      </c>
      <c r="AA3790" t="s">
        <v>46</v>
      </c>
      <c r="AB3790" t="s">
        <v>62</v>
      </c>
      <c r="AC3790" t="s">
        <v>76</v>
      </c>
      <c r="AD3790" t="s">
        <v>273</v>
      </c>
      <c r="AE3790" t="s">
        <v>63</v>
      </c>
      <c r="AF3790" t="s">
        <v>58</v>
      </c>
      <c r="AG3790" t="s">
        <v>307</v>
      </c>
      <c r="AH3790" t="s">
        <v>174</v>
      </c>
      <c r="AI3790" t="s">
        <v>185</v>
      </c>
      <c r="AJ3790" t="s">
        <v>85</v>
      </c>
      <c r="AK3790" t="s">
        <v>200</v>
      </c>
      <c r="AL3790" t="s">
        <v>47</v>
      </c>
      <c r="AM3790" t="s">
        <v>122</v>
      </c>
      <c r="AN3790" t="s">
        <v>915</v>
      </c>
      <c r="AO3790" t="s">
        <v>99</v>
      </c>
    </row>
    <row r="3791" spans="1:41" hidden="1" x14ac:dyDescent="0.25">
      <c r="A3791" t="s">
        <v>16082</v>
      </c>
      <c r="B3791" t="s">
        <v>16083</v>
      </c>
      <c r="C3791" s="1" t="str">
        <f t="shared" si="236"/>
        <v>21:1063</v>
      </c>
      <c r="D3791" s="1" t="str">
        <f t="shared" si="237"/>
        <v>21:0124</v>
      </c>
      <c r="E3791" t="s">
        <v>16084</v>
      </c>
      <c r="F3791" t="s">
        <v>16085</v>
      </c>
      <c r="H3791">
        <v>50.283451800000002</v>
      </c>
      <c r="I3791">
        <v>-116.07409699999999</v>
      </c>
      <c r="J3791" s="1" t="str">
        <f t="shared" si="238"/>
        <v>NGR bulk stream sediment</v>
      </c>
      <c r="K3791" s="1" t="str">
        <f t="shared" si="239"/>
        <v>&lt;177 micron (NGR)</v>
      </c>
      <c r="L3791">
        <v>44</v>
      </c>
      <c r="M3791" t="s">
        <v>223</v>
      </c>
      <c r="N3791">
        <v>765</v>
      </c>
      <c r="O3791" t="s">
        <v>86</v>
      </c>
      <c r="P3791" t="s">
        <v>103</v>
      </c>
      <c r="Q3791" t="s">
        <v>345</v>
      </c>
      <c r="R3791" t="s">
        <v>49</v>
      </c>
      <c r="S3791" t="s">
        <v>250</v>
      </c>
      <c r="T3791" t="s">
        <v>52</v>
      </c>
      <c r="U3791" t="s">
        <v>306</v>
      </c>
      <c r="V3791" t="s">
        <v>129</v>
      </c>
      <c r="W3791" t="s">
        <v>235</v>
      </c>
      <c r="X3791" t="s">
        <v>73</v>
      </c>
      <c r="Y3791" t="s">
        <v>187</v>
      </c>
      <c r="Z3791" t="s">
        <v>56</v>
      </c>
      <c r="AA3791" t="s">
        <v>46</v>
      </c>
      <c r="AB3791" t="s">
        <v>62</v>
      </c>
      <c r="AC3791" t="s">
        <v>209</v>
      </c>
      <c r="AD3791" t="s">
        <v>597</v>
      </c>
      <c r="AE3791" t="s">
        <v>110</v>
      </c>
      <c r="AF3791" t="s">
        <v>58</v>
      </c>
      <c r="AG3791" t="s">
        <v>392</v>
      </c>
      <c r="AH3791" t="s">
        <v>46</v>
      </c>
      <c r="AI3791" t="s">
        <v>174</v>
      </c>
      <c r="AJ3791" t="s">
        <v>55</v>
      </c>
      <c r="AK3791" t="s">
        <v>55</v>
      </c>
      <c r="AL3791" t="s">
        <v>47</v>
      </c>
      <c r="AM3791" t="s">
        <v>122</v>
      </c>
      <c r="AN3791" t="s">
        <v>695</v>
      </c>
      <c r="AO3791" t="s">
        <v>267</v>
      </c>
    </row>
    <row r="3792" spans="1:41" hidden="1" x14ac:dyDescent="0.25">
      <c r="A3792" t="s">
        <v>16086</v>
      </c>
      <c r="B3792" t="s">
        <v>16087</v>
      </c>
      <c r="C3792" s="1" t="str">
        <f t="shared" si="236"/>
        <v>21:1063</v>
      </c>
      <c r="D3792" s="1" t="str">
        <f t="shared" si="237"/>
        <v>21:0124</v>
      </c>
      <c r="E3792" t="s">
        <v>16088</v>
      </c>
      <c r="F3792" t="s">
        <v>16089</v>
      </c>
      <c r="H3792">
        <v>50.066881700000003</v>
      </c>
      <c r="I3792">
        <v>-116.02239760000001</v>
      </c>
      <c r="J3792" s="1" t="str">
        <f t="shared" si="238"/>
        <v>NGR bulk stream sediment</v>
      </c>
      <c r="K3792" s="1" t="str">
        <f t="shared" si="239"/>
        <v>&lt;177 micron (NGR)</v>
      </c>
      <c r="L3792">
        <v>44</v>
      </c>
      <c r="M3792" t="s">
        <v>280</v>
      </c>
      <c r="N3792">
        <v>766</v>
      </c>
      <c r="O3792" t="s">
        <v>105</v>
      </c>
      <c r="P3792" t="s">
        <v>108</v>
      </c>
      <c r="Q3792" t="s">
        <v>725</v>
      </c>
      <c r="R3792" t="s">
        <v>96</v>
      </c>
      <c r="S3792" t="s">
        <v>695</v>
      </c>
      <c r="T3792" t="s">
        <v>137</v>
      </c>
      <c r="U3792" t="s">
        <v>175</v>
      </c>
      <c r="V3792" t="s">
        <v>161</v>
      </c>
      <c r="W3792" t="s">
        <v>87</v>
      </c>
      <c r="X3792" t="s">
        <v>217</v>
      </c>
      <c r="Y3792" t="s">
        <v>226</v>
      </c>
      <c r="Z3792" t="s">
        <v>56</v>
      </c>
      <c r="AA3792" t="s">
        <v>46</v>
      </c>
      <c r="AB3792" t="s">
        <v>63</v>
      </c>
      <c r="AC3792" t="s">
        <v>58</v>
      </c>
      <c r="AD3792" t="s">
        <v>350</v>
      </c>
      <c r="AE3792" t="s">
        <v>199</v>
      </c>
      <c r="AF3792" t="s">
        <v>502</v>
      </c>
      <c r="AG3792" t="s">
        <v>1340</v>
      </c>
      <c r="AH3792" t="s">
        <v>50</v>
      </c>
      <c r="AI3792" t="s">
        <v>139</v>
      </c>
      <c r="AJ3792" t="s">
        <v>12084</v>
      </c>
      <c r="AK3792" t="s">
        <v>175</v>
      </c>
      <c r="AL3792" t="s">
        <v>47</v>
      </c>
      <c r="AM3792" t="s">
        <v>47</v>
      </c>
      <c r="AN3792" t="s">
        <v>548</v>
      </c>
      <c r="AO3792" t="s">
        <v>108</v>
      </c>
    </row>
    <row r="3793" spans="1:41" hidden="1" x14ac:dyDescent="0.25">
      <c r="A3793" t="s">
        <v>16090</v>
      </c>
      <c r="B3793" t="s">
        <v>16091</v>
      </c>
      <c r="C3793" s="1" t="str">
        <f t="shared" si="236"/>
        <v>21:1063</v>
      </c>
      <c r="D3793" s="1" t="str">
        <f t="shared" si="237"/>
        <v>21:0124</v>
      </c>
      <c r="E3793" t="s">
        <v>16088</v>
      </c>
      <c r="F3793" t="s">
        <v>16092</v>
      </c>
      <c r="H3793">
        <v>50.066881700000003</v>
      </c>
      <c r="I3793">
        <v>-116.02239760000001</v>
      </c>
      <c r="J3793" s="1" t="str">
        <f t="shared" si="238"/>
        <v>NGR bulk stream sediment</v>
      </c>
      <c r="K3793" s="1" t="str">
        <f t="shared" si="239"/>
        <v>&lt;177 micron (NGR)</v>
      </c>
      <c r="L3793">
        <v>44</v>
      </c>
      <c r="M3793" t="s">
        <v>288</v>
      </c>
      <c r="N3793">
        <v>767</v>
      </c>
      <c r="O3793" t="s">
        <v>185</v>
      </c>
      <c r="P3793" t="s">
        <v>52</v>
      </c>
      <c r="Q3793" t="s">
        <v>152</v>
      </c>
      <c r="R3793" t="s">
        <v>86</v>
      </c>
      <c r="S3793" t="s">
        <v>695</v>
      </c>
      <c r="T3793" t="s">
        <v>52</v>
      </c>
      <c r="U3793" t="s">
        <v>85</v>
      </c>
      <c r="V3793" t="s">
        <v>161</v>
      </c>
      <c r="W3793" t="s">
        <v>185</v>
      </c>
      <c r="X3793" t="s">
        <v>82</v>
      </c>
      <c r="Y3793" t="s">
        <v>146</v>
      </c>
      <c r="Z3793" t="s">
        <v>56</v>
      </c>
      <c r="AA3793" t="s">
        <v>46</v>
      </c>
      <c r="AB3793" t="s">
        <v>173</v>
      </c>
      <c r="AC3793" t="s">
        <v>58</v>
      </c>
      <c r="AD3793" t="s">
        <v>559</v>
      </c>
      <c r="AE3793" t="s">
        <v>56</v>
      </c>
      <c r="AF3793" t="s">
        <v>502</v>
      </c>
      <c r="AG3793" t="s">
        <v>2163</v>
      </c>
      <c r="AH3793" t="s">
        <v>127</v>
      </c>
      <c r="AI3793" t="s">
        <v>101</v>
      </c>
      <c r="AJ3793" t="s">
        <v>925</v>
      </c>
      <c r="AK3793" t="s">
        <v>1475</v>
      </c>
      <c r="AL3793" t="s">
        <v>47</v>
      </c>
      <c r="AM3793" t="s">
        <v>122</v>
      </c>
      <c r="AN3793" t="s">
        <v>548</v>
      </c>
      <c r="AO3793" t="s">
        <v>108</v>
      </c>
    </row>
    <row r="3794" spans="1:41" hidden="1" x14ac:dyDescent="0.25">
      <c r="A3794" t="s">
        <v>16093</v>
      </c>
      <c r="B3794" t="s">
        <v>16094</v>
      </c>
      <c r="C3794" s="1" t="str">
        <f t="shared" si="236"/>
        <v>21:1063</v>
      </c>
      <c r="D3794" s="1" t="str">
        <f t="shared" si="237"/>
        <v>21:0124</v>
      </c>
      <c r="E3794" t="s">
        <v>16095</v>
      </c>
      <c r="F3794" t="s">
        <v>16096</v>
      </c>
      <c r="H3794">
        <v>50.026502299999997</v>
      </c>
      <c r="I3794">
        <v>-116.0203884</v>
      </c>
      <c r="J3794" s="1" t="str">
        <f t="shared" si="238"/>
        <v>NGR bulk stream sediment</v>
      </c>
      <c r="K3794" s="1" t="str">
        <f t="shared" si="239"/>
        <v>&lt;177 micron (NGR)</v>
      </c>
      <c r="L3794">
        <v>44</v>
      </c>
      <c r="M3794" t="s">
        <v>233</v>
      </c>
      <c r="N3794">
        <v>768</v>
      </c>
      <c r="O3794" t="s">
        <v>110</v>
      </c>
      <c r="P3794" t="s">
        <v>122</v>
      </c>
      <c r="Q3794" t="s">
        <v>695</v>
      </c>
      <c r="R3794" t="s">
        <v>437</v>
      </c>
      <c r="S3794" t="s">
        <v>207</v>
      </c>
      <c r="T3794" t="s">
        <v>51</v>
      </c>
      <c r="U3794" t="s">
        <v>51</v>
      </c>
      <c r="V3794" t="s">
        <v>206</v>
      </c>
      <c r="W3794" t="s">
        <v>46</v>
      </c>
      <c r="X3794" t="s">
        <v>58</v>
      </c>
      <c r="Y3794" t="s">
        <v>184</v>
      </c>
      <c r="Z3794" t="s">
        <v>56</v>
      </c>
      <c r="AA3794" t="s">
        <v>46</v>
      </c>
      <c r="AB3794" t="s">
        <v>130</v>
      </c>
      <c r="AC3794" t="s">
        <v>58</v>
      </c>
      <c r="AD3794" t="s">
        <v>431</v>
      </c>
      <c r="AE3794" t="s">
        <v>56</v>
      </c>
      <c r="AF3794" t="s">
        <v>51</v>
      </c>
      <c r="AG3794" t="s">
        <v>406</v>
      </c>
      <c r="AH3794" t="s">
        <v>58</v>
      </c>
      <c r="AI3794" t="s">
        <v>149</v>
      </c>
      <c r="AJ3794" t="s">
        <v>6375</v>
      </c>
      <c r="AK3794" t="s">
        <v>5150</v>
      </c>
      <c r="AL3794" t="s">
        <v>122</v>
      </c>
      <c r="AM3794" t="s">
        <v>47</v>
      </c>
      <c r="AN3794" t="s">
        <v>345</v>
      </c>
      <c r="AO3794" t="s">
        <v>127</v>
      </c>
    </row>
    <row r="3795" spans="1:41" hidden="1" x14ac:dyDescent="0.25">
      <c r="A3795" t="s">
        <v>16097</v>
      </c>
      <c r="B3795" t="s">
        <v>16098</v>
      </c>
      <c r="C3795" s="1" t="str">
        <f t="shared" ref="C3795:C3858" si="240">HYPERLINK("http://geochem.nrcan.gc.ca/cdogs/content/bdl/bdl211063_e.htm", "21:1063")</f>
        <v>21:1063</v>
      </c>
      <c r="D3795" s="1" t="str">
        <f t="shared" ref="D3795:D3858" si="241">HYPERLINK("http://geochem.nrcan.gc.ca/cdogs/content/svy/svy210124_e.htm", "21:0124")</f>
        <v>21:0124</v>
      </c>
      <c r="E3795" t="s">
        <v>16099</v>
      </c>
      <c r="F3795" t="s">
        <v>16100</v>
      </c>
      <c r="H3795">
        <v>50.002910399999998</v>
      </c>
      <c r="I3795">
        <v>-116.2815303</v>
      </c>
      <c r="J3795" s="1" t="str">
        <f t="shared" si="238"/>
        <v>NGR bulk stream sediment</v>
      </c>
      <c r="K3795" s="1" t="str">
        <f t="shared" si="239"/>
        <v>&lt;177 micron (NGR)</v>
      </c>
      <c r="L3795">
        <v>44</v>
      </c>
      <c r="M3795" t="s">
        <v>248</v>
      </c>
      <c r="N3795">
        <v>769</v>
      </c>
      <c r="O3795" t="s">
        <v>197</v>
      </c>
      <c r="P3795" t="s">
        <v>47</v>
      </c>
      <c r="Q3795" t="s">
        <v>638</v>
      </c>
      <c r="R3795" t="s">
        <v>150</v>
      </c>
      <c r="S3795" t="s">
        <v>184</v>
      </c>
      <c r="T3795" t="s">
        <v>59</v>
      </c>
      <c r="U3795" t="s">
        <v>290</v>
      </c>
      <c r="V3795" t="s">
        <v>209</v>
      </c>
      <c r="W3795" t="s">
        <v>142</v>
      </c>
      <c r="X3795" t="s">
        <v>73</v>
      </c>
      <c r="Y3795" t="s">
        <v>418</v>
      </c>
      <c r="Z3795" t="s">
        <v>199</v>
      </c>
      <c r="AA3795" t="s">
        <v>46</v>
      </c>
      <c r="AB3795" t="s">
        <v>87</v>
      </c>
      <c r="AC3795" t="s">
        <v>267</v>
      </c>
      <c r="AD3795" t="s">
        <v>590</v>
      </c>
      <c r="AE3795" t="s">
        <v>199</v>
      </c>
      <c r="AF3795" t="s">
        <v>66</v>
      </c>
      <c r="AG3795" t="s">
        <v>88</v>
      </c>
      <c r="AH3795" t="s">
        <v>235</v>
      </c>
      <c r="AI3795" t="s">
        <v>64</v>
      </c>
      <c r="AJ3795" t="s">
        <v>55</v>
      </c>
      <c r="AK3795" t="s">
        <v>282</v>
      </c>
      <c r="AL3795" t="s">
        <v>268</v>
      </c>
      <c r="AM3795" t="s">
        <v>103</v>
      </c>
      <c r="AN3795" t="s">
        <v>915</v>
      </c>
      <c r="AO3795" t="s">
        <v>85</v>
      </c>
    </row>
    <row r="3796" spans="1:41" hidden="1" x14ac:dyDescent="0.25">
      <c r="A3796" t="s">
        <v>16101</v>
      </c>
      <c r="B3796" t="s">
        <v>16102</v>
      </c>
      <c r="C3796" s="1" t="str">
        <f t="shared" si="240"/>
        <v>21:1063</v>
      </c>
      <c r="D3796" s="1" t="str">
        <f t="shared" si="241"/>
        <v>21:0124</v>
      </c>
      <c r="E3796" t="s">
        <v>16103</v>
      </c>
      <c r="F3796" t="s">
        <v>16104</v>
      </c>
      <c r="H3796">
        <v>50.028993999999997</v>
      </c>
      <c r="I3796">
        <v>-116.26530390000001</v>
      </c>
      <c r="J3796" s="1" t="str">
        <f t="shared" si="238"/>
        <v>NGR bulk stream sediment</v>
      </c>
      <c r="K3796" s="1" t="str">
        <f t="shared" si="239"/>
        <v>&lt;177 micron (NGR)</v>
      </c>
      <c r="L3796">
        <v>44</v>
      </c>
      <c r="M3796" t="s">
        <v>256</v>
      </c>
      <c r="N3796">
        <v>770</v>
      </c>
      <c r="O3796" t="s">
        <v>243</v>
      </c>
      <c r="P3796" t="s">
        <v>122</v>
      </c>
      <c r="Q3796" t="s">
        <v>463</v>
      </c>
      <c r="R3796" t="s">
        <v>99</v>
      </c>
      <c r="S3796" t="s">
        <v>583</v>
      </c>
      <c r="T3796" t="s">
        <v>76</v>
      </c>
      <c r="U3796" t="s">
        <v>218</v>
      </c>
      <c r="V3796" t="s">
        <v>85</v>
      </c>
      <c r="W3796" t="s">
        <v>173</v>
      </c>
      <c r="X3796" t="s">
        <v>73</v>
      </c>
      <c r="Y3796" t="s">
        <v>144</v>
      </c>
      <c r="Z3796" t="s">
        <v>56</v>
      </c>
      <c r="AA3796" t="s">
        <v>46</v>
      </c>
      <c r="AB3796" t="s">
        <v>149</v>
      </c>
      <c r="AC3796" t="s">
        <v>209</v>
      </c>
      <c r="AD3796" t="s">
        <v>236</v>
      </c>
      <c r="AE3796" t="s">
        <v>174</v>
      </c>
      <c r="AF3796" t="s">
        <v>55</v>
      </c>
      <c r="AG3796" t="s">
        <v>259</v>
      </c>
      <c r="AH3796" t="s">
        <v>87</v>
      </c>
      <c r="AI3796" t="s">
        <v>64</v>
      </c>
      <c r="AJ3796" t="s">
        <v>85</v>
      </c>
      <c r="AK3796" t="s">
        <v>439</v>
      </c>
      <c r="AL3796" t="s">
        <v>52</v>
      </c>
      <c r="AM3796" t="s">
        <v>51</v>
      </c>
      <c r="AN3796" t="s">
        <v>1121</v>
      </c>
      <c r="AO3796" t="s">
        <v>137</v>
      </c>
    </row>
    <row r="3797" spans="1:41" hidden="1" x14ac:dyDescent="0.25">
      <c r="A3797" t="s">
        <v>16105</v>
      </c>
      <c r="B3797" t="s">
        <v>16106</v>
      </c>
      <c r="C3797" s="1" t="str">
        <f t="shared" si="240"/>
        <v>21:1063</v>
      </c>
      <c r="D3797" s="1" t="str">
        <f t="shared" si="241"/>
        <v>21:0124</v>
      </c>
      <c r="E3797" t="s">
        <v>16107</v>
      </c>
      <c r="F3797" t="s">
        <v>16108</v>
      </c>
      <c r="H3797">
        <v>50.031184500000002</v>
      </c>
      <c r="I3797">
        <v>-116.2804055</v>
      </c>
      <c r="J3797" s="1" t="str">
        <f t="shared" si="238"/>
        <v>NGR bulk stream sediment</v>
      </c>
      <c r="K3797" s="1" t="str">
        <f t="shared" si="239"/>
        <v>&lt;177 micron (NGR)</v>
      </c>
      <c r="L3797">
        <v>44</v>
      </c>
      <c r="M3797" t="s">
        <v>265</v>
      </c>
      <c r="N3797">
        <v>771</v>
      </c>
      <c r="O3797" t="s">
        <v>112</v>
      </c>
      <c r="P3797" t="s">
        <v>47</v>
      </c>
      <c r="Q3797" t="s">
        <v>533</v>
      </c>
      <c r="R3797" t="s">
        <v>58</v>
      </c>
      <c r="S3797" t="s">
        <v>507</v>
      </c>
      <c r="T3797" t="s">
        <v>59</v>
      </c>
      <c r="U3797" t="s">
        <v>272</v>
      </c>
      <c r="V3797" t="s">
        <v>209</v>
      </c>
      <c r="W3797" t="s">
        <v>102</v>
      </c>
      <c r="X3797" t="s">
        <v>51</v>
      </c>
      <c r="Y3797" t="s">
        <v>120</v>
      </c>
      <c r="Z3797" t="s">
        <v>56</v>
      </c>
      <c r="AA3797" t="s">
        <v>46</v>
      </c>
      <c r="AB3797" t="s">
        <v>174</v>
      </c>
      <c r="AC3797" t="s">
        <v>98</v>
      </c>
      <c r="AD3797" t="s">
        <v>273</v>
      </c>
      <c r="AE3797" t="s">
        <v>199</v>
      </c>
      <c r="AF3797" t="s">
        <v>127</v>
      </c>
      <c r="AG3797" t="s">
        <v>365</v>
      </c>
      <c r="AH3797" t="s">
        <v>87</v>
      </c>
      <c r="AI3797" t="s">
        <v>61</v>
      </c>
      <c r="AJ3797" t="s">
        <v>55</v>
      </c>
      <c r="AK3797" t="s">
        <v>270</v>
      </c>
      <c r="AL3797" t="s">
        <v>82</v>
      </c>
      <c r="AM3797" t="s">
        <v>103</v>
      </c>
      <c r="AN3797" t="s">
        <v>638</v>
      </c>
      <c r="AO3797" t="s">
        <v>66</v>
      </c>
    </row>
    <row r="3798" spans="1:41" hidden="1" x14ac:dyDescent="0.25">
      <c r="A3798" t="s">
        <v>16109</v>
      </c>
      <c r="B3798" t="s">
        <v>16110</v>
      </c>
      <c r="C3798" s="1" t="str">
        <f t="shared" si="240"/>
        <v>21:1063</v>
      </c>
      <c r="D3798" s="1" t="str">
        <f t="shared" si="241"/>
        <v>21:0124</v>
      </c>
      <c r="E3798" t="s">
        <v>16111</v>
      </c>
      <c r="F3798" t="s">
        <v>16112</v>
      </c>
      <c r="H3798">
        <v>50.063720099999998</v>
      </c>
      <c r="I3798">
        <v>-116.27028660000001</v>
      </c>
      <c r="J3798" s="1" t="str">
        <f t="shared" si="238"/>
        <v>NGR bulk stream sediment</v>
      </c>
      <c r="K3798" s="1" t="str">
        <f t="shared" si="239"/>
        <v>&lt;177 micron (NGR)</v>
      </c>
      <c r="L3798">
        <v>45</v>
      </c>
      <c r="M3798" t="s">
        <v>45</v>
      </c>
      <c r="N3798">
        <v>772</v>
      </c>
      <c r="O3798" t="s">
        <v>190</v>
      </c>
      <c r="P3798" t="s">
        <v>197</v>
      </c>
      <c r="Q3798" t="s">
        <v>301</v>
      </c>
      <c r="R3798" t="s">
        <v>108</v>
      </c>
      <c r="S3798" t="s">
        <v>559</v>
      </c>
      <c r="T3798" t="s">
        <v>145</v>
      </c>
      <c r="U3798" t="s">
        <v>239</v>
      </c>
      <c r="V3798" t="s">
        <v>88</v>
      </c>
      <c r="W3798" t="s">
        <v>103</v>
      </c>
      <c r="X3798" t="s">
        <v>52</v>
      </c>
      <c r="Y3798" t="s">
        <v>290</v>
      </c>
      <c r="Z3798" t="s">
        <v>199</v>
      </c>
      <c r="AA3798" t="s">
        <v>46</v>
      </c>
      <c r="AB3798" t="s">
        <v>174</v>
      </c>
      <c r="AC3798" t="s">
        <v>209</v>
      </c>
      <c r="AD3798" t="s">
        <v>146</v>
      </c>
      <c r="AE3798" t="s">
        <v>185</v>
      </c>
      <c r="AF3798" t="s">
        <v>267</v>
      </c>
      <c r="AG3798" t="s">
        <v>88</v>
      </c>
      <c r="AH3798" t="s">
        <v>185</v>
      </c>
      <c r="AI3798" t="s">
        <v>235</v>
      </c>
      <c r="AJ3798" t="s">
        <v>127</v>
      </c>
      <c r="AK3798" t="s">
        <v>412</v>
      </c>
      <c r="AL3798" t="s">
        <v>103</v>
      </c>
      <c r="AM3798" t="s">
        <v>51</v>
      </c>
      <c r="AN3798" t="s">
        <v>196</v>
      </c>
      <c r="AO3798" t="s">
        <v>58</v>
      </c>
    </row>
    <row r="3799" spans="1:41" hidden="1" x14ac:dyDescent="0.25">
      <c r="A3799" t="s">
        <v>16113</v>
      </c>
      <c r="B3799" t="s">
        <v>16114</v>
      </c>
      <c r="C3799" s="1" t="str">
        <f t="shared" si="240"/>
        <v>21:1063</v>
      </c>
      <c r="D3799" s="1" t="str">
        <f t="shared" si="241"/>
        <v>21:0124</v>
      </c>
      <c r="E3799" t="s">
        <v>16115</v>
      </c>
      <c r="F3799" t="s">
        <v>16116</v>
      </c>
      <c r="H3799">
        <v>50.073848300000002</v>
      </c>
      <c r="I3799">
        <v>-116.27741210000001</v>
      </c>
      <c r="J3799" s="1" t="str">
        <f t="shared" si="238"/>
        <v>NGR bulk stream sediment</v>
      </c>
      <c r="K3799" s="1" t="str">
        <f t="shared" si="239"/>
        <v>&lt;177 micron (NGR)</v>
      </c>
      <c r="L3799">
        <v>45</v>
      </c>
      <c r="M3799" t="s">
        <v>71</v>
      </c>
      <c r="N3799">
        <v>773</v>
      </c>
      <c r="O3799" t="s">
        <v>98</v>
      </c>
      <c r="P3799" t="s">
        <v>137</v>
      </c>
      <c r="Q3799" t="s">
        <v>533</v>
      </c>
      <c r="R3799" t="s">
        <v>85</v>
      </c>
      <c r="S3799" t="s">
        <v>342</v>
      </c>
      <c r="T3799" t="s">
        <v>267</v>
      </c>
      <c r="U3799" t="s">
        <v>239</v>
      </c>
      <c r="V3799" t="s">
        <v>330</v>
      </c>
      <c r="W3799" t="s">
        <v>161</v>
      </c>
      <c r="X3799" t="s">
        <v>51</v>
      </c>
      <c r="Y3799" t="s">
        <v>104</v>
      </c>
      <c r="Z3799" t="s">
        <v>56</v>
      </c>
      <c r="AA3799" t="s">
        <v>46</v>
      </c>
      <c r="AB3799" t="s">
        <v>54</v>
      </c>
      <c r="AC3799" t="s">
        <v>59</v>
      </c>
      <c r="AD3799" t="s">
        <v>146</v>
      </c>
      <c r="AE3799" t="s">
        <v>62</v>
      </c>
      <c r="AF3799" t="s">
        <v>85</v>
      </c>
      <c r="AG3799" t="s">
        <v>336</v>
      </c>
      <c r="AH3799" t="s">
        <v>174</v>
      </c>
      <c r="AI3799" t="s">
        <v>149</v>
      </c>
      <c r="AJ3799" t="s">
        <v>55</v>
      </c>
      <c r="AK3799" t="s">
        <v>292</v>
      </c>
      <c r="AL3799" t="s">
        <v>51</v>
      </c>
      <c r="AM3799" t="s">
        <v>47</v>
      </c>
      <c r="AN3799" t="s">
        <v>372</v>
      </c>
      <c r="AO3799" t="s">
        <v>51</v>
      </c>
    </row>
    <row r="3800" spans="1:41" hidden="1" x14ac:dyDescent="0.25">
      <c r="A3800" t="s">
        <v>16117</v>
      </c>
      <c r="B3800" t="s">
        <v>16118</v>
      </c>
      <c r="C3800" s="1" t="str">
        <f t="shared" si="240"/>
        <v>21:1063</v>
      </c>
      <c r="D3800" s="1" t="str">
        <f t="shared" si="241"/>
        <v>21:0124</v>
      </c>
      <c r="E3800" t="s">
        <v>16119</v>
      </c>
      <c r="F3800" t="s">
        <v>16120</v>
      </c>
      <c r="H3800">
        <v>50.072496000000001</v>
      </c>
      <c r="I3800">
        <v>-116.2292344</v>
      </c>
      <c r="J3800" s="1" t="str">
        <f t="shared" si="238"/>
        <v>NGR bulk stream sediment</v>
      </c>
      <c r="K3800" s="1" t="str">
        <f t="shared" si="239"/>
        <v>&lt;177 micron (NGR)</v>
      </c>
      <c r="L3800">
        <v>45</v>
      </c>
      <c r="M3800" t="s">
        <v>95</v>
      </c>
      <c r="N3800">
        <v>774</v>
      </c>
      <c r="O3800" t="s">
        <v>475</v>
      </c>
      <c r="P3800" t="s">
        <v>51</v>
      </c>
      <c r="Q3800" t="s">
        <v>915</v>
      </c>
      <c r="R3800" t="s">
        <v>209</v>
      </c>
      <c r="S3800" t="s">
        <v>358</v>
      </c>
      <c r="T3800" t="s">
        <v>243</v>
      </c>
      <c r="U3800" t="s">
        <v>475</v>
      </c>
      <c r="V3800" t="s">
        <v>85</v>
      </c>
      <c r="W3800" t="s">
        <v>271</v>
      </c>
      <c r="X3800" t="s">
        <v>103</v>
      </c>
      <c r="Y3800" t="s">
        <v>112</v>
      </c>
      <c r="Z3800" t="s">
        <v>56</v>
      </c>
      <c r="AA3800" t="s">
        <v>46</v>
      </c>
      <c r="AB3800" t="s">
        <v>46</v>
      </c>
      <c r="AC3800" t="s">
        <v>197</v>
      </c>
      <c r="AD3800" t="s">
        <v>183</v>
      </c>
      <c r="AE3800" t="s">
        <v>54</v>
      </c>
      <c r="AF3800" t="s">
        <v>876</v>
      </c>
      <c r="AG3800" t="s">
        <v>227</v>
      </c>
      <c r="AH3800" t="s">
        <v>185</v>
      </c>
      <c r="AI3800" t="s">
        <v>149</v>
      </c>
      <c r="AJ3800" t="s">
        <v>55</v>
      </c>
      <c r="AK3800" t="s">
        <v>55</v>
      </c>
      <c r="AL3800" t="s">
        <v>122</v>
      </c>
      <c r="AM3800" t="s">
        <v>122</v>
      </c>
      <c r="AN3800" t="s">
        <v>301</v>
      </c>
      <c r="AO3800" t="s">
        <v>103</v>
      </c>
    </row>
    <row r="3801" spans="1:41" hidden="1" x14ac:dyDescent="0.25">
      <c r="A3801" t="s">
        <v>16121</v>
      </c>
      <c r="B3801" t="s">
        <v>16122</v>
      </c>
      <c r="C3801" s="1" t="str">
        <f t="shared" si="240"/>
        <v>21:1063</v>
      </c>
      <c r="D3801" s="1" t="str">
        <f t="shared" si="241"/>
        <v>21:0124</v>
      </c>
      <c r="E3801" t="s">
        <v>16123</v>
      </c>
      <c r="F3801" t="s">
        <v>16124</v>
      </c>
      <c r="H3801">
        <v>50.107515300000003</v>
      </c>
      <c r="I3801">
        <v>-116.2728589</v>
      </c>
      <c r="J3801" s="1" t="str">
        <f t="shared" si="238"/>
        <v>NGR bulk stream sediment</v>
      </c>
      <c r="K3801" s="1" t="str">
        <f t="shared" si="239"/>
        <v>&lt;177 micron (NGR)</v>
      </c>
      <c r="L3801">
        <v>45</v>
      </c>
      <c r="M3801" t="s">
        <v>117</v>
      </c>
      <c r="N3801">
        <v>775</v>
      </c>
      <c r="O3801" t="s">
        <v>59</v>
      </c>
      <c r="P3801" t="s">
        <v>103</v>
      </c>
      <c r="Q3801" t="s">
        <v>543</v>
      </c>
      <c r="R3801" t="s">
        <v>228</v>
      </c>
      <c r="S3801" t="s">
        <v>329</v>
      </c>
      <c r="T3801" t="s">
        <v>217</v>
      </c>
      <c r="U3801" t="s">
        <v>124</v>
      </c>
      <c r="V3801" t="s">
        <v>88</v>
      </c>
      <c r="W3801" t="s">
        <v>200</v>
      </c>
      <c r="X3801" t="s">
        <v>73</v>
      </c>
      <c r="Y3801" t="s">
        <v>124</v>
      </c>
      <c r="Z3801" t="s">
        <v>84</v>
      </c>
      <c r="AA3801" t="s">
        <v>46</v>
      </c>
      <c r="AB3801" t="s">
        <v>174</v>
      </c>
      <c r="AC3801" t="s">
        <v>217</v>
      </c>
      <c r="AD3801" t="s">
        <v>140</v>
      </c>
      <c r="AE3801" t="s">
        <v>57</v>
      </c>
      <c r="AF3801" t="s">
        <v>209</v>
      </c>
      <c r="AG3801" t="s">
        <v>260</v>
      </c>
      <c r="AH3801" t="s">
        <v>87</v>
      </c>
      <c r="AI3801" t="s">
        <v>110</v>
      </c>
      <c r="AJ3801" t="s">
        <v>58</v>
      </c>
      <c r="AK3801" t="s">
        <v>164</v>
      </c>
      <c r="AL3801" t="s">
        <v>175</v>
      </c>
      <c r="AM3801" t="s">
        <v>122</v>
      </c>
      <c r="AN3801" t="s">
        <v>508</v>
      </c>
      <c r="AO3801" t="s">
        <v>85</v>
      </c>
    </row>
    <row r="3802" spans="1:41" hidden="1" x14ac:dyDescent="0.25">
      <c r="A3802" t="s">
        <v>16125</v>
      </c>
      <c r="B3802" t="s">
        <v>16126</v>
      </c>
      <c r="C3802" s="1" t="str">
        <f t="shared" si="240"/>
        <v>21:1063</v>
      </c>
      <c r="D3802" s="1" t="str">
        <f t="shared" si="241"/>
        <v>21:0124</v>
      </c>
      <c r="E3802" t="s">
        <v>16127</v>
      </c>
      <c r="F3802" t="s">
        <v>16128</v>
      </c>
      <c r="H3802">
        <v>50.126567899999998</v>
      </c>
      <c r="I3802">
        <v>-116.27452599999999</v>
      </c>
      <c r="J3802" s="1" t="str">
        <f t="shared" si="238"/>
        <v>NGR bulk stream sediment</v>
      </c>
      <c r="K3802" s="1" t="str">
        <f t="shared" si="239"/>
        <v>&lt;177 micron (NGR)</v>
      </c>
      <c r="L3802">
        <v>45</v>
      </c>
      <c r="M3802" t="s">
        <v>280</v>
      </c>
      <c r="N3802">
        <v>776</v>
      </c>
      <c r="O3802" t="s">
        <v>228</v>
      </c>
      <c r="P3802" t="s">
        <v>47</v>
      </c>
      <c r="Q3802" t="s">
        <v>152</v>
      </c>
      <c r="R3802" t="s">
        <v>200</v>
      </c>
      <c r="S3802" t="s">
        <v>251</v>
      </c>
      <c r="T3802" t="s">
        <v>85</v>
      </c>
      <c r="U3802" t="s">
        <v>49</v>
      </c>
      <c r="V3802" t="s">
        <v>266</v>
      </c>
      <c r="W3802" t="s">
        <v>257</v>
      </c>
      <c r="X3802" t="s">
        <v>51</v>
      </c>
      <c r="Y3802" t="s">
        <v>106</v>
      </c>
      <c r="Z3802" t="s">
        <v>199</v>
      </c>
      <c r="AA3802" t="s">
        <v>46</v>
      </c>
      <c r="AB3802" t="s">
        <v>46</v>
      </c>
      <c r="AC3802" t="s">
        <v>58</v>
      </c>
      <c r="AD3802" t="s">
        <v>226</v>
      </c>
      <c r="AE3802" t="s">
        <v>56</v>
      </c>
      <c r="AF3802" t="s">
        <v>58</v>
      </c>
      <c r="AG3802" t="s">
        <v>224</v>
      </c>
      <c r="AH3802" t="s">
        <v>235</v>
      </c>
      <c r="AI3802" t="s">
        <v>185</v>
      </c>
      <c r="AJ3802" t="s">
        <v>108</v>
      </c>
      <c r="AK3802" t="s">
        <v>200</v>
      </c>
      <c r="AL3802" t="s">
        <v>51</v>
      </c>
      <c r="AM3802" t="s">
        <v>103</v>
      </c>
      <c r="AN3802" t="s">
        <v>89</v>
      </c>
      <c r="AO3802" t="s">
        <v>76</v>
      </c>
    </row>
    <row r="3803" spans="1:41" hidden="1" x14ac:dyDescent="0.25">
      <c r="A3803" t="s">
        <v>16129</v>
      </c>
      <c r="B3803" t="s">
        <v>16130</v>
      </c>
      <c r="C3803" s="1" t="str">
        <f t="shared" si="240"/>
        <v>21:1063</v>
      </c>
      <c r="D3803" s="1" t="str">
        <f t="shared" si="241"/>
        <v>21:0124</v>
      </c>
      <c r="E3803" t="s">
        <v>16127</v>
      </c>
      <c r="F3803" t="s">
        <v>16131</v>
      </c>
      <c r="H3803">
        <v>50.126567899999998</v>
      </c>
      <c r="I3803">
        <v>-116.27452599999999</v>
      </c>
      <c r="J3803" s="1" t="str">
        <f t="shared" si="238"/>
        <v>NGR bulk stream sediment</v>
      </c>
      <c r="K3803" s="1" t="str">
        <f t="shared" si="239"/>
        <v>&lt;177 micron (NGR)</v>
      </c>
      <c r="L3803">
        <v>45</v>
      </c>
      <c r="M3803" t="s">
        <v>288</v>
      </c>
      <c r="N3803">
        <v>777</v>
      </c>
      <c r="O3803" t="s">
        <v>437</v>
      </c>
      <c r="P3803" t="s">
        <v>103</v>
      </c>
      <c r="Q3803" t="s">
        <v>920</v>
      </c>
      <c r="R3803" t="s">
        <v>493</v>
      </c>
      <c r="S3803" t="s">
        <v>184</v>
      </c>
      <c r="T3803" t="s">
        <v>127</v>
      </c>
      <c r="U3803" t="s">
        <v>272</v>
      </c>
      <c r="V3803" t="s">
        <v>52</v>
      </c>
      <c r="W3803" t="s">
        <v>79</v>
      </c>
      <c r="X3803" t="s">
        <v>73</v>
      </c>
      <c r="Y3803" t="s">
        <v>418</v>
      </c>
      <c r="Z3803" t="s">
        <v>84</v>
      </c>
      <c r="AA3803" t="s">
        <v>46</v>
      </c>
      <c r="AB3803" t="s">
        <v>149</v>
      </c>
      <c r="AC3803" t="s">
        <v>55</v>
      </c>
      <c r="AD3803" t="s">
        <v>438</v>
      </c>
      <c r="AE3803" t="s">
        <v>56</v>
      </c>
      <c r="AF3803" t="s">
        <v>85</v>
      </c>
      <c r="AG3803" t="s">
        <v>242</v>
      </c>
      <c r="AH3803" t="s">
        <v>47</v>
      </c>
      <c r="AI3803" t="s">
        <v>110</v>
      </c>
      <c r="AJ3803" t="s">
        <v>267</v>
      </c>
      <c r="AK3803" t="s">
        <v>282</v>
      </c>
      <c r="AL3803" t="s">
        <v>51</v>
      </c>
      <c r="AM3803" t="s">
        <v>103</v>
      </c>
      <c r="AN3803" t="s">
        <v>65</v>
      </c>
      <c r="AO3803" t="s">
        <v>85</v>
      </c>
    </row>
    <row r="3804" spans="1:41" hidden="1" x14ac:dyDescent="0.25">
      <c r="A3804" t="s">
        <v>16132</v>
      </c>
      <c r="B3804" t="s">
        <v>16133</v>
      </c>
      <c r="C3804" s="1" t="str">
        <f t="shared" si="240"/>
        <v>21:1063</v>
      </c>
      <c r="D3804" s="1" t="str">
        <f t="shared" si="241"/>
        <v>21:0124</v>
      </c>
      <c r="E3804" t="s">
        <v>16134</v>
      </c>
      <c r="F3804" t="s">
        <v>16135</v>
      </c>
      <c r="H3804">
        <v>50.132568399999997</v>
      </c>
      <c r="I3804">
        <v>-116.3271701</v>
      </c>
      <c r="J3804" s="1" t="str">
        <f t="shared" si="238"/>
        <v>NGR bulk stream sediment</v>
      </c>
      <c r="K3804" s="1" t="str">
        <f t="shared" si="239"/>
        <v>&lt;177 micron (NGR)</v>
      </c>
      <c r="L3804">
        <v>45</v>
      </c>
      <c r="M3804" t="s">
        <v>136</v>
      </c>
      <c r="N3804">
        <v>778</v>
      </c>
      <c r="O3804" t="s">
        <v>266</v>
      </c>
      <c r="P3804" t="s">
        <v>122</v>
      </c>
      <c r="Q3804" t="s">
        <v>196</v>
      </c>
      <c r="R3804" t="s">
        <v>101</v>
      </c>
      <c r="S3804" t="s">
        <v>226</v>
      </c>
      <c r="T3804" t="s">
        <v>58</v>
      </c>
      <c r="U3804" t="s">
        <v>187</v>
      </c>
      <c r="V3804" t="s">
        <v>282</v>
      </c>
      <c r="W3804" t="s">
        <v>78</v>
      </c>
      <c r="X3804" t="s">
        <v>51</v>
      </c>
      <c r="Y3804" t="s">
        <v>100</v>
      </c>
      <c r="Z3804" t="s">
        <v>84</v>
      </c>
      <c r="AA3804" t="s">
        <v>46</v>
      </c>
      <c r="AB3804" t="s">
        <v>54</v>
      </c>
      <c r="AC3804" t="s">
        <v>267</v>
      </c>
      <c r="AD3804" t="s">
        <v>291</v>
      </c>
      <c r="AE3804" t="s">
        <v>199</v>
      </c>
      <c r="AF3804" t="s">
        <v>58</v>
      </c>
      <c r="AG3804" t="s">
        <v>58</v>
      </c>
      <c r="AH3804" t="s">
        <v>102</v>
      </c>
      <c r="AI3804" t="s">
        <v>105</v>
      </c>
      <c r="AJ3804" t="s">
        <v>267</v>
      </c>
      <c r="AK3804" t="s">
        <v>200</v>
      </c>
      <c r="AL3804" t="s">
        <v>58</v>
      </c>
      <c r="AM3804" t="s">
        <v>103</v>
      </c>
      <c r="AN3804" t="s">
        <v>294</v>
      </c>
      <c r="AO3804" t="s">
        <v>66</v>
      </c>
    </row>
    <row r="3805" spans="1:41" hidden="1" x14ac:dyDescent="0.25">
      <c r="A3805" t="s">
        <v>16136</v>
      </c>
      <c r="B3805" t="s">
        <v>16137</v>
      </c>
      <c r="C3805" s="1" t="str">
        <f t="shared" si="240"/>
        <v>21:1063</v>
      </c>
      <c r="D3805" s="1" t="str">
        <f t="shared" si="241"/>
        <v>21:0124</v>
      </c>
      <c r="E3805" t="s">
        <v>16138</v>
      </c>
      <c r="F3805" t="s">
        <v>16139</v>
      </c>
      <c r="H3805">
        <v>50.140104200000003</v>
      </c>
      <c r="I3805">
        <v>-116.23499630000001</v>
      </c>
      <c r="J3805" s="1" t="str">
        <f t="shared" si="238"/>
        <v>NGR bulk stream sediment</v>
      </c>
      <c r="K3805" s="1" t="str">
        <f t="shared" si="239"/>
        <v>&lt;177 micron (NGR)</v>
      </c>
      <c r="L3805">
        <v>45</v>
      </c>
      <c r="M3805" t="s">
        <v>157</v>
      </c>
      <c r="N3805">
        <v>779</v>
      </c>
      <c r="O3805" t="s">
        <v>175</v>
      </c>
      <c r="P3805" t="s">
        <v>99</v>
      </c>
      <c r="Q3805" t="s">
        <v>533</v>
      </c>
      <c r="R3805" t="s">
        <v>76</v>
      </c>
      <c r="S3805" t="s">
        <v>146</v>
      </c>
      <c r="T3805" t="s">
        <v>85</v>
      </c>
      <c r="U3805" t="s">
        <v>80</v>
      </c>
      <c r="V3805" t="s">
        <v>96</v>
      </c>
      <c r="W3805" t="s">
        <v>60</v>
      </c>
      <c r="X3805" t="s">
        <v>73</v>
      </c>
      <c r="Y3805" t="s">
        <v>342</v>
      </c>
      <c r="Z3805" t="s">
        <v>56</v>
      </c>
      <c r="AA3805" t="s">
        <v>46</v>
      </c>
      <c r="AB3805" t="s">
        <v>174</v>
      </c>
      <c r="AC3805" t="s">
        <v>108</v>
      </c>
      <c r="AD3805" t="s">
        <v>146</v>
      </c>
      <c r="AE3805" t="s">
        <v>53</v>
      </c>
      <c r="AF3805" t="s">
        <v>85</v>
      </c>
      <c r="AG3805" t="s">
        <v>359</v>
      </c>
      <c r="AH3805" t="s">
        <v>63</v>
      </c>
      <c r="AI3805" t="s">
        <v>235</v>
      </c>
      <c r="AJ3805" t="s">
        <v>127</v>
      </c>
      <c r="AK3805" t="s">
        <v>502</v>
      </c>
      <c r="AL3805" t="s">
        <v>122</v>
      </c>
      <c r="AM3805" t="s">
        <v>103</v>
      </c>
      <c r="AN3805" t="s">
        <v>171</v>
      </c>
      <c r="AO3805" t="s">
        <v>267</v>
      </c>
    </row>
    <row r="3806" spans="1:41" hidden="1" x14ac:dyDescent="0.25">
      <c r="A3806" t="s">
        <v>16140</v>
      </c>
      <c r="B3806" t="s">
        <v>16141</v>
      </c>
      <c r="C3806" s="1" t="str">
        <f t="shared" si="240"/>
        <v>21:1063</v>
      </c>
      <c r="D3806" s="1" t="str">
        <f t="shared" si="241"/>
        <v>21:0124</v>
      </c>
      <c r="E3806" t="s">
        <v>16142</v>
      </c>
      <c r="F3806" t="s">
        <v>16143</v>
      </c>
      <c r="H3806">
        <v>50.151668000000001</v>
      </c>
      <c r="I3806">
        <v>-116.2371897</v>
      </c>
      <c r="J3806" s="1" t="str">
        <f t="shared" si="238"/>
        <v>NGR bulk stream sediment</v>
      </c>
      <c r="K3806" s="1" t="str">
        <f t="shared" si="239"/>
        <v>&lt;177 micron (NGR)</v>
      </c>
      <c r="L3806">
        <v>45</v>
      </c>
      <c r="M3806" t="s">
        <v>170</v>
      </c>
      <c r="N3806">
        <v>780</v>
      </c>
      <c r="O3806" t="s">
        <v>6353</v>
      </c>
      <c r="P3806" t="s">
        <v>122</v>
      </c>
      <c r="Q3806" t="s">
        <v>432</v>
      </c>
      <c r="R3806" t="s">
        <v>111</v>
      </c>
      <c r="S3806" t="s">
        <v>237</v>
      </c>
      <c r="T3806" t="s">
        <v>55</v>
      </c>
      <c r="U3806" t="s">
        <v>98</v>
      </c>
      <c r="V3806" t="s">
        <v>51</v>
      </c>
      <c r="W3806" t="s">
        <v>125</v>
      </c>
      <c r="X3806" t="s">
        <v>73</v>
      </c>
      <c r="Y3806" t="s">
        <v>583</v>
      </c>
      <c r="Z3806" t="s">
        <v>56</v>
      </c>
      <c r="AA3806" t="s">
        <v>51</v>
      </c>
      <c r="AB3806" t="s">
        <v>87</v>
      </c>
      <c r="AC3806" t="s">
        <v>58</v>
      </c>
      <c r="AD3806" t="s">
        <v>146</v>
      </c>
      <c r="AE3806" t="s">
        <v>149</v>
      </c>
      <c r="AF3806" t="s">
        <v>52</v>
      </c>
      <c r="AG3806" t="s">
        <v>406</v>
      </c>
      <c r="AH3806" t="s">
        <v>139</v>
      </c>
      <c r="AI3806" t="s">
        <v>185</v>
      </c>
      <c r="AJ3806" t="s">
        <v>50</v>
      </c>
      <c r="AK3806" t="s">
        <v>267</v>
      </c>
      <c r="AL3806" t="s">
        <v>137</v>
      </c>
      <c r="AM3806" t="s">
        <v>122</v>
      </c>
      <c r="AN3806" t="s">
        <v>463</v>
      </c>
      <c r="AO3806" t="s">
        <v>175</v>
      </c>
    </row>
    <row r="3807" spans="1:41" hidden="1" x14ac:dyDescent="0.25">
      <c r="A3807" t="s">
        <v>16144</v>
      </c>
      <c r="B3807" t="s">
        <v>16145</v>
      </c>
      <c r="C3807" s="1" t="str">
        <f t="shared" si="240"/>
        <v>21:1063</v>
      </c>
      <c r="D3807" s="1" t="str">
        <f t="shared" si="241"/>
        <v>21:0124</v>
      </c>
      <c r="E3807" t="s">
        <v>16146</v>
      </c>
      <c r="F3807" t="s">
        <v>16147</v>
      </c>
      <c r="H3807">
        <v>50.1596665</v>
      </c>
      <c r="I3807">
        <v>-116.28137030000001</v>
      </c>
      <c r="J3807" s="1" t="str">
        <f t="shared" si="238"/>
        <v>NGR bulk stream sediment</v>
      </c>
      <c r="K3807" s="1" t="str">
        <f t="shared" si="239"/>
        <v>&lt;177 micron (NGR)</v>
      </c>
      <c r="L3807">
        <v>45</v>
      </c>
      <c r="M3807" t="s">
        <v>180</v>
      </c>
      <c r="N3807">
        <v>781</v>
      </c>
      <c r="O3807" t="s">
        <v>106</v>
      </c>
      <c r="P3807" t="s">
        <v>73</v>
      </c>
      <c r="Q3807" t="s">
        <v>196</v>
      </c>
      <c r="R3807" t="s">
        <v>63</v>
      </c>
      <c r="S3807" t="s">
        <v>146</v>
      </c>
      <c r="T3807" t="s">
        <v>127</v>
      </c>
      <c r="U3807" t="s">
        <v>187</v>
      </c>
      <c r="V3807" t="s">
        <v>224</v>
      </c>
      <c r="W3807" t="s">
        <v>139</v>
      </c>
      <c r="X3807" t="s">
        <v>73</v>
      </c>
      <c r="Y3807" t="s">
        <v>251</v>
      </c>
      <c r="Z3807" t="s">
        <v>56</v>
      </c>
      <c r="AA3807" t="s">
        <v>47</v>
      </c>
      <c r="AB3807" t="s">
        <v>46</v>
      </c>
      <c r="AC3807" t="s">
        <v>209</v>
      </c>
      <c r="AD3807" t="s">
        <v>146</v>
      </c>
      <c r="AE3807" t="s">
        <v>54</v>
      </c>
      <c r="AF3807" t="s">
        <v>58</v>
      </c>
      <c r="AG3807" t="s">
        <v>898</v>
      </c>
      <c r="AH3807" t="s">
        <v>105</v>
      </c>
      <c r="AI3807" t="s">
        <v>63</v>
      </c>
      <c r="AJ3807" t="s">
        <v>267</v>
      </c>
      <c r="AK3807" t="s">
        <v>1964</v>
      </c>
      <c r="AL3807" t="s">
        <v>51</v>
      </c>
      <c r="AM3807" t="s">
        <v>103</v>
      </c>
      <c r="AN3807" t="s">
        <v>508</v>
      </c>
      <c r="AO3807" t="s">
        <v>217</v>
      </c>
    </row>
    <row r="3808" spans="1:41" hidden="1" x14ac:dyDescent="0.25">
      <c r="A3808" t="s">
        <v>16148</v>
      </c>
      <c r="B3808" t="s">
        <v>16149</v>
      </c>
      <c r="C3808" s="1" t="str">
        <f t="shared" si="240"/>
        <v>21:1063</v>
      </c>
      <c r="D3808" s="1" t="str">
        <f t="shared" si="241"/>
        <v>21:0124</v>
      </c>
      <c r="E3808" t="s">
        <v>16150</v>
      </c>
      <c r="F3808" t="s">
        <v>16151</v>
      </c>
      <c r="H3808">
        <v>50.161503099999997</v>
      </c>
      <c r="I3808">
        <v>-116.2055467</v>
      </c>
      <c r="J3808" s="1" t="str">
        <f t="shared" si="238"/>
        <v>NGR bulk stream sediment</v>
      </c>
      <c r="K3808" s="1" t="str">
        <f t="shared" si="239"/>
        <v>&lt;177 micron (NGR)</v>
      </c>
      <c r="L3808">
        <v>45</v>
      </c>
      <c r="M3808" t="s">
        <v>195</v>
      </c>
      <c r="N3808">
        <v>782</v>
      </c>
      <c r="O3808" t="s">
        <v>85</v>
      </c>
      <c r="P3808" t="s">
        <v>51</v>
      </c>
      <c r="Q3808" t="s">
        <v>1157</v>
      </c>
      <c r="R3808" t="s">
        <v>267</v>
      </c>
      <c r="S3808" t="s">
        <v>438</v>
      </c>
      <c r="T3808" t="s">
        <v>108</v>
      </c>
      <c r="U3808" t="s">
        <v>165</v>
      </c>
      <c r="V3808" t="s">
        <v>238</v>
      </c>
      <c r="W3808" t="s">
        <v>63</v>
      </c>
      <c r="X3808" t="s">
        <v>52</v>
      </c>
      <c r="Y3808" t="s">
        <v>507</v>
      </c>
      <c r="Z3808" t="s">
        <v>56</v>
      </c>
      <c r="AA3808" t="s">
        <v>46</v>
      </c>
      <c r="AB3808" t="s">
        <v>110</v>
      </c>
      <c r="AC3808" t="s">
        <v>217</v>
      </c>
      <c r="AD3808" t="s">
        <v>226</v>
      </c>
      <c r="AE3808" t="s">
        <v>53</v>
      </c>
      <c r="AF3808" t="s">
        <v>58</v>
      </c>
      <c r="AG3808" t="s">
        <v>58</v>
      </c>
      <c r="AH3808" t="s">
        <v>130</v>
      </c>
      <c r="AI3808" t="s">
        <v>235</v>
      </c>
      <c r="AJ3808" t="s">
        <v>175</v>
      </c>
      <c r="AK3808" t="s">
        <v>1475</v>
      </c>
      <c r="AL3808" t="s">
        <v>51</v>
      </c>
      <c r="AM3808" t="s">
        <v>47</v>
      </c>
      <c r="AN3808" t="s">
        <v>638</v>
      </c>
      <c r="AO3808" t="s">
        <v>85</v>
      </c>
    </row>
    <row r="3809" spans="1:41" hidden="1" x14ac:dyDescent="0.25">
      <c r="A3809" t="s">
        <v>16152</v>
      </c>
      <c r="B3809" t="s">
        <v>16153</v>
      </c>
      <c r="C3809" s="1" t="str">
        <f t="shared" si="240"/>
        <v>21:1063</v>
      </c>
      <c r="D3809" s="1" t="str">
        <f t="shared" si="241"/>
        <v>21:0124</v>
      </c>
      <c r="E3809" t="s">
        <v>16154</v>
      </c>
      <c r="F3809" t="s">
        <v>16155</v>
      </c>
      <c r="H3809">
        <v>50.1365239</v>
      </c>
      <c r="I3809">
        <v>-116.1936637</v>
      </c>
      <c r="J3809" s="1" t="str">
        <f t="shared" si="238"/>
        <v>NGR bulk stream sediment</v>
      </c>
      <c r="K3809" s="1" t="str">
        <f t="shared" si="239"/>
        <v>&lt;177 micron (NGR)</v>
      </c>
      <c r="L3809">
        <v>45</v>
      </c>
      <c r="M3809" t="s">
        <v>205</v>
      </c>
      <c r="N3809">
        <v>783</v>
      </c>
      <c r="O3809" t="s">
        <v>209</v>
      </c>
      <c r="P3809" t="s">
        <v>47</v>
      </c>
      <c r="Q3809" t="s">
        <v>299</v>
      </c>
      <c r="R3809" t="s">
        <v>62</v>
      </c>
      <c r="S3809" t="s">
        <v>184</v>
      </c>
      <c r="T3809" t="s">
        <v>306</v>
      </c>
      <c r="U3809" t="s">
        <v>75</v>
      </c>
      <c r="V3809" t="s">
        <v>439</v>
      </c>
      <c r="W3809" t="s">
        <v>122</v>
      </c>
      <c r="X3809" t="s">
        <v>103</v>
      </c>
      <c r="Y3809" t="s">
        <v>418</v>
      </c>
      <c r="Z3809" t="s">
        <v>56</v>
      </c>
      <c r="AA3809" t="s">
        <v>46</v>
      </c>
      <c r="AB3809" t="s">
        <v>174</v>
      </c>
      <c r="AC3809" t="s">
        <v>934</v>
      </c>
      <c r="AD3809" t="s">
        <v>237</v>
      </c>
      <c r="AE3809" t="s">
        <v>53</v>
      </c>
      <c r="AF3809" t="s">
        <v>108</v>
      </c>
      <c r="AG3809" t="s">
        <v>307</v>
      </c>
      <c r="AH3809" t="s">
        <v>105</v>
      </c>
      <c r="AI3809" t="s">
        <v>81</v>
      </c>
      <c r="AJ3809" t="s">
        <v>267</v>
      </c>
      <c r="AK3809" t="s">
        <v>842</v>
      </c>
      <c r="AL3809" t="s">
        <v>47</v>
      </c>
      <c r="AM3809" t="s">
        <v>51</v>
      </c>
      <c r="AN3809" t="s">
        <v>301</v>
      </c>
      <c r="AO3809" t="s">
        <v>47</v>
      </c>
    </row>
    <row r="3810" spans="1:41" hidden="1" x14ac:dyDescent="0.25">
      <c r="A3810" t="s">
        <v>16156</v>
      </c>
      <c r="B3810" t="s">
        <v>16157</v>
      </c>
      <c r="C3810" s="1" t="str">
        <f t="shared" si="240"/>
        <v>21:1063</v>
      </c>
      <c r="D3810" s="1" t="str">
        <f t="shared" si="241"/>
        <v>21:0124</v>
      </c>
      <c r="E3810" t="s">
        <v>16158</v>
      </c>
      <c r="F3810" t="s">
        <v>16159</v>
      </c>
      <c r="H3810">
        <v>50.111356700000002</v>
      </c>
      <c r="I3810">
        <v>-116.1556702</v>
      </c>
      <c r="J3810" s="1" t="str">
        <f t="shared" si="238"/>
        <v>NGR bulk stream sediment</v>
      </c>
      <c r="K3810" s="1" t="str">
        <f t="shared" si="239"/>
        <v>&lt;177 micron (NGR)</v>
      </c>
      <c r="L3810">
        <v>45</v>
      </c>
      <c r="M3810" t="s">
        <v>214</v>
      </c>
      <c r="N3810">
        <v>784</v>
      </c>
      <c r="O3810" t="s">
        <v>16160</v>
      </c>
      <c r="P3810" t="s">
        <v>47</v>
      </c>
      <c r="Q3810" t="s">
        <v>364</v>
      </c>
      <c r="R3810" t="s">
        <v>98</v>
      </c>
      <c r="S3810" t="s">
        <v>273</v>
      </c>
      <c r="T3810" t="s">
        <v>66</v>
      </c>
      <c r="U3810" t="s">
        <v>258</v>
      </c>
      <c r="V3810" t="s">
        <v>163</v>
      </c>
      <c r="W3810" t="s">
        <v>164</v>
      </c>
      <c r="X3810" t="s">
        <v>51</v>
      </c>
      <c r="Y3810" t="s">
        <v>418</v>
      </c>
      <c r="Z3810" t="s">
        <v>56</v>
      </c>
      <c r="AA3810" t="s">
        <v>46</v>
      </c>
      <c r="AB3810" t="s">
        <v>46</v>
      </c>
      <c r="AC3810" t="s">
        <v>58</v>
      </c>
      <c r="AD3810" t="s">
        <v>237</v>
      </c>
      <c r="AE3810" t="s">
        <v>149</v>
      </c>
      <c r="AF3810" t="s">
        <v>85</v>
      </c>
      <c r="AG3810" t="s">
        <v>365</v>
      </c>
      <c r="AH3810" t="s">
        <v>64</v>
      </c>
      <c r="AI3810" t="s">
        <v>61</v>
      </c>
      <c r="AJ3810" t="s">
        <v>267</v>
      </c>
      <c r="AK3810" t="s">
        <v>55</v>
      </c>
      <c r="AL3810" t="s">
        <v>122</v>
      </c>
      <c r="AM3810" t="s">
        <v>122</v>
      </c>
      <c r="AN3810" t="s">
        <v>673</v>
      </c>
      <c r="AO3810" t="s">
        <v>122</v>
      </c>
    </row>
    <row r="3811" spans="1:41" hidden="1" x14ac:dyDescent="0.25">
      <c r="A3811" t="s">
        <v>16161</v>
      </c>
      <c r="B3811" t="s">
        <v>16162</v>
      </c>
      <c r="C3811" s="1" t="str">
        <f t="shared" si="240"/>
        <v>21:1063</v>
      </c>
      <c r="D3811" s="1" t="str">
        <f t="shared" si="241"/>
        <v>21:0124</v>
      </c>
      <c r="E3811" t="s">
        <v>16163</v>
      </c>
      <c r="F3811" t="s">
        <v>16164</v>
      </c>
      <c r="H3811">
        <v>50.082946900000003</v>
      </c>
      <c r="I3811">
        <v>-116.1801435</v>
      </c>
      <c r="J3811" s="1" t="str">
        <f t="shared" si="238"/>
        <v>NGR bulk stream sediment</v>
      </c>
      <c r="K3811" s="1" t="str">
        <f t="shared" si="239"/>
        <v>&lt;177 micron (NGR)</v>
      </c>
      <c r="L3811">
        <v>45</v>
      </c>
      <c r="M3811" t="s">
        <v>223</v>
      </c>
      <c r="N3811">
        <v>785</v>
      </c>
      <c r="O3811" t="s">
        <v>16165</v>
      </c>
      <c r="P3811" t="s">
        <v>51</v>
      </c>
      <c r="Q3811" t="s">
        <v>935</v>
      </c>
      <c r="R3811" t="s">
        <v>181</v>
      </c>
      <c r="S3811" t="s">
        <v>100</v>
      </c>
      <c r="T3811" t="s">
        <v>165</v>
      </c>
      <c r="U3811" t="s">
        <v>225</v>
      </c>
      <c r="V3811" t="s">
        <v>85</v>
      </c>
      <c r="W3811" t="s">
        <v>51</v>
      </c>
      <c r="X3811" t="s">
        <v>51</v>
      </c>
      <c r="Y3811" t="s">
        <v>239</v>
      </c>
      <c r="Z3811" t="s">
        <v>56</v>
      </c>
      <c r="AA3811" t="s">
        <v>47</v>
      </c>
      <c r="AB3811" t="s">
        <v>149</v>
      </c>
      <c r="AC3811" t="s">
        <v>145</v>
      </c>
      <c r="AD3811" t="s">
        <v>184</v>
      </c>
      <c r="AE3811" t="s">
        <v>53</v>
      </c>
      <c r="AF3811" t="s">
        <v>50</v>
      </c>
      <c r="AG3811" t="s">
        <v>224</v>
      </c>
      <c r="AH3811" t="s">
        <v>174</v>
      </c>
      <c r="AI3811" t="s">
        <v>61</v>
      </c>
      <c r="AJ3811" t="s">
        <v>108</v>
      </c>
      <c r="AK3811" t="s">
        <v>392</v>
      </c>
      <c r="AL3811" t="s">
        <v>122</v>
      </c>
      <c r="AM3811" t="s">
        <v>103</v>
      </c>
      <c r="AN3811" t="s">
        <v>65</v>
      </c>
      <c r="AO3811" t="s">
        <v>51</v>
      </c>
    </row>
    <row r="3812" spans="1:41" hidden="1" x14ac:dyDescent="0.25">
      <c r="A3812" t="s">
        <v>16166</v>
      </c>
      <c r="B3812" t="s">
        <v>16167</v>
      </c>
      <c r="C3812" s="1" t="str">
        <f t="shared" si="240"/>
        <v>21:1063</v>
      </c>
      <c r="D3812" s="1" t="str">
        <f t="shared" si="241"/>
        <v>21:0124</v>
      </c>
      <c r="E3812" t="s">
        <v>16168</v>
      </c>
      <c r="F3812" t="s">
        <v>16169</v>
      </c>
      <c r="H3812">
        <v>50.205432199999997</v>
      </c>
      <c r="I3812">
        <v>-116.0917279</v>
      </c>
      <c r="J3812" s="1" t="str">
        <f t="shared" si="238"/>
        <v>NGR bulk stream sediment</v>
      </c>
      <c r="K3812" s="1" t="str">
        <f t="shared" si="239"/>
        <v>&lt;177 micron (NGR)</v>
      </c>
      <c r="L3812">
        <v>45</v>
      </c>
      <c r="M3812" t="s">
        <v>233</v>
      </c>
      <c r="N3812">
        <v>786</v>
      </c>
      <c r="O3812" t="s">
        <v>3546</v>
      </c>
      <c r="P3812" t="s">
        <v>3546</v>
      </c>
      <c r="Q3812" t="s">
        <v>3546</v>
      </c>
      <c r="R3812" t="s">
        <v>3546</v>
      </c>
      <c r="S3812" t="s">
        <v>3546</v>
      </c>
      <c r="T3812" t="s">
        <v>3546</v>
      </c>
      <c r="U3812" t="s">
        <v>3546</v>
      </c>
      <c r="V3812" t="s">
        <v>3546</v>
      </c>
      <c r="W3812" t="s">
        <v>3546</v>
      </c>
      <c r="X3812" t="s">
        <v>3546</v>
      </c>
      <c r="Y3812" t="s">
        <v>3546</v>
      </c>
      <c r="Z3812" t="s">
        <v>3546</v>
      </c>
      <c r="AA3812" t="s">
        <v>3546</v>
      </c>
      <c r="AB3812" t="s">
        <v>3546</v>
      </c>
      <c r="AC3812" t="s">
        <v>3546</v>
      </c>
      <c r="AD3812" t="s">
        <v>3546</v>
      </c>
      <c r="AE3812" t="s">
        <v>3546</v>
      </c>
      <c r="AF3812" t="s">
        <v>3546</v>
      </c>
      <c r="AG3812" t="s">
        <v>3546</v>
      </c>
      <c r="AH3812" t="s">
        <v>3546</v>
      </c>
      <c r="AI3812" t="s">
        <v>3546</v>
      </c>
      <c r="AJ3812" t="s">
        <v>3546</v>
      </c>
      <c r="AK3812" t="s">
        <v>3546</v>
      </c>
      <c r="AL3812" t="s">
        <v>3546</v>
      </c>
      <c r="AM3812" t="s">
        <v>3546</v>
      </c>
      <c r="AN3812" t="s">
        <v>3546</v>
      </c>
      <c r="AO3812" t="s">
        <v>3546</v>
      </c>
    </row>
    <row r="3813" spans="1:41" hidden="1" x14ac:dyDescent="0.25">
      <c r="A3813" t="s">
        <v>16170</v>
      </c>
      <c r="B3813" t="s">
        <v>16171</v>
      </c>
      <c r="C3813" s="1" t="str">
        <f t="shared" si="240"/>
        <v>21:1063</v>
      </c>
      <c r="D3813" s="1" t="str">
        <f t="shared" si="241"/>
        <v>21:0124</v>
      </c>
      <c r="E3813" t="s">
        <v>16172</v>
      </c>
      <c r="F3813" t="s">
        <v>16173</v>
      </c>
      <c r="H3813">
        <v>50.2149535</v>
      </c>
      <c r="I3813">
        <v>-116.10988020000001</v>
      </c>
      <c r="J3813" s="1" t="str">
        <f t="shared" si="238"/>
        <v>NGR bulk stream sediment</v>
      </c>
      <c r="K3813" s="1" t="str">
        <f t="shared" si="239"/>
        <v>&lt;177 micron (NGR)</v>
      </c>
      <c r="L3813">
        <v>45</v>
      </c>
      <c r="M3813" t="s">
        <v>248</v>
      </c>
      <c r="N3813">
        <v>787</v>
      </c>
      <c r="O3813" t="s">
        <v>58</v>
      </c>
      <c r="P3813" t="s">
        <v>122</v>
      </c>
      <c r="Q3813" t="s">
        <v>372</v>
      </c>
      <c r="R3813" t="s">
        <v>209</v>
      </c>
      <c r="S3813" t="s">
        <v>328</v>
      </c>
      <c r="T3813" t="s">
        <v>73</v>
      </c>
      <c r="U3813" t="s">
        <v>186</v>
      </c>
      <c r="V3813" t="s">
        <v>200</v>
      </c>
      <c r="W3813" t="s">
        <v>101</v>
      </c>
      <c r="X3813" t="s">
        <v>51</v>
      </c>
      <c r="Y3813" t="s">
        <v>187</v>
      </c>
      <c r="Z3813" t="s">
        <v>56</v>
      </c>
      <c r="AA3813" t="s">
        <v>46</v>
      </c>
      <c r="AB3813" t="s">
        <v>62</v>
      </c>
      <c r="AC3813" t="s">
        <v>58</v>
      </c>
      <c r="AD3813" t="s">
        <v>184</v>
      </c>
      <c r="AE3813" t="s">
        <v>101</v>
      </c>
      <c r="AF3813" t="s">
        <v>351</v>
      </c>
      <c r="AG3813" t="s">
        <v>271</v>
      </c>
      <c r="AH3813" t="s">
        <v>174</v>
      </c>
      <c r="AI3813" t="s">
        <v>87</v>
      </c>
      <c r="AJ3813" t="s">
        <v>58</v>
      </c>
      <c r="AK3813" t="s">
        <v>330</v>
      </c>
      <c r="AL3813" t="s">
        <v>47</v>
      </c>
      <c r="AM3813" t="s">
        <v>122</v>
      </c>
      <c r="AN3813" t="s">
        <v>372</v>
      </c>
      <c r="AO3813" t="s">
        <v>52</v>
      </c>
    </row>
    <row r="3814" spans="1:41" hidden="1" x14ac:dyDescent="0.25">
      <c r="A3814" t="s">
        <v>16174</v>
      </c>
      <c r="B3814" t="s">
        <v>16175</v>
      </c>
      <c r="C3814" s="1" t="str">
        <f t="shared" si="240"/>
        <v>21:1063</v>
      </c>
      <c r="D3814" s="1" t="str">
        <f t="shared" si="241"/>
        <v>21:0124</v>
      </c>
      <c r="E3814" t="s">
        <v>16176</v>
      </c>
      <c r="F3814" t="s">
        <v>16177</v>
      </c>
      <c r="H3814">
        <v>50.230853699999997</v>
      </c>
      <c r="I3814">
        <v>-116.1310916</v>
      </c>
      <c r="J3814" s="1" t="str">
        <f t="shared" si="238"/>
        <v>NGR bulk stream sediment</v>
      </c>
      <c r="K3814" s="1" t="str">
        <f t="shared" si="239"/>
        <v>&lt;177 micron (NGR)</v>
      </c>
      <c r="L3814">
        <v>45</v>
      </c>
      <c r="M3814" t="s">
        <v>256</v>
      </c>
      <c r="N3814">
        <v>788</v>
      </c>
      <c r="O3814" t="s">
        <v>227</v>
      </c>
      <c r="P3814" t="s">
        <v>51</v>
      </c>
      <c r="Q3814" t="s">
        <v>1121</v>
      </c>
      <c r="R3814" t="s">
        <v>455</v>
      </c>
      <c r="S3814" t="s">
        <v>250</v>
      </c>
      <c r="T3814" t="s">
        <v>137</v>
      </c>
      <c r="U3814" t="s">
        <v>306</v>
      </c>
      <c r="V3814" t="s">
        <v>109</v>
      </c>
      <c r="W3814" t="s">
        <v>105</v>
      </c>
      <c r="X3814" t="s">
        <v>103</v>
      </c>
      <c r="Y3814" t="s">
        <v>475</v>
      </c>
      <c r="Z3814" t="s">
        <v>56</v>
      </c>
      <c r="AA3814" t="s">
        <v>46</v>
      </c>
      <c r="AB3814" t="s">
        <v>84</v>
      </c>
      <c r="AC3814" t="s">
        <v>58</v>
      </c>
      <c r="AD3814" t="s">
        <v>350</v>
      </c>
      <c r="AE3814" t="s">
        <v>87</v>
      </c>
      <c r="AF3814" t="s">
        <v>502</v>
      </c>
      <c r="AG3814" t="s">
        <v>86</v>
      </c>
      <c r="AH3814" t="s">
        <v>54</v>
      </c>
      <c r="AI3814" t="s">
        <v>174</v>
      </c>
      <c r="AJ3814" t="s">
        <v>118</v>
      </c>
      <c r="AK3814" t="s">
        <v>73</v>
      </c>
      <c r="AL3814" t="s">
        <v>47</v>
      </c>
      <c r="AM3814" t="s">
        <v>122</v>
      </c>
      <c r="AN3814" t="s">
        <v>1121</v>
      </c>
      <c r="AO3814" t="s">
        <v>73</v>
      </c>
    </row>
    <row r="3815" spans="1:41" hidden="1" x14ac:dyDescent="0.25">
      <c r="A3815" t="s">
        <v>16178</v>
      </c>
      <c r="B3815" t="s">
        <v>16179</v>
      </c>
      <c r="C3815" s="1" t="str">
        <f t="shared" si="240"/>
        <v>21:1063</v>
      </c>
      <c r="D3815" s="1" t="str">
        <f t="shared" si="241"/>
        <v>21:0124</v>
      </c>
      <c r="E3815" t="s">
        <v>16180</v>
      </c>
      <c r="F3815" t="s">
        <v>16181</v>
      </c>
      <c r="H3815">
        <v>50.166739900000003</v>
      </c>
      <c r="I3815">
        <v>-116.1511613</v>
      </c>
      <c r="J3815" s="1" t="str">
        <f t="shared" si="238"/>
        <v>NGR bulk stream sediment</v>
      </c>
      <c r="K3815" s="1" t="str">
        <f t="shared" si="239"/>
        <v>&lt;177 micron (NGR)</v>
      </c>
      <c r="L3815">
        <v>45</v>
      </c>
      <c r="M3815" t="s">
        <v>265</v>
      </c>
      <c r="N3815">
        <v>789</v>
      </c>
      <c r="O3815" t="s">
        <v>143</v>
      </c>
      <c r="P3815" t="s">
        <v>58</v>
      </c>
      <c r="Q3815" t="s">
        <v>807</v>
      </c>
      <c r="R3815" t="s">
        <v>392</v>
      </c>
      <c r="S3815" t="s">
        <v>89</v>
      </c>
      <c r="T3815" t="s">
        <v>330</v>
      </c>
      <c r="U3815" t="s">
        <v>225</v>
      </c>
      <c r="V3815" t="s">
        <v>493</v>
      </c>
      <c r="W3815" t="s">
        <v>122</v>
      </c>
      <c r="X3815" t="s">
        <v>137</v>
      </c>
      <c r="Y3815" t="s">
        <v>237</v>
      </c>
      <c r="Z3815" t="s">
        <v>56</v>
      </c>
      <c r="AA3815" t="s">
        <v>46</v>
      </c>
      <c r="AB3815" t="s">
        <v>110</v>
      </c>
      <c r="AC3815" t="s">
        <v>58</v>
      </c>
      <c r="AD3815" t="s">
        <v>184</v>
      </c>
      <c r="AE3815" t="s">
        <v>62</v>
      </c>
      <c r="AF3815" t="s">
        <v>307</v>
      </c>
      <c r="AG3815" t="s">
        <v>374</v>
      </c>
      <c r="AH3815" t="s">
        <v>455</v>
      </c>
      <c r="AI3815" t="s">
        <v>110</v>
      </c>
      <c r="AJ3815" t="s">
        <v>2274</v>
      </c>
      <c r="AK3815" t="s">
        <v>85</v>
      </c>
      <c r="AL3815" t="s">
        <v>137</v>
      </c>
      <c r="AM3815" t="s">
        <v>47</v>
      </c>
      <c r="AN3815" t="s">
        <v>152</v>
      </c>
      <c r="AO3815" t="s">
        <v>209</v>
      </c>
    </row>
    <row r="3816" spans="1:41" hidden="1" x14ac:dyDescent="0.25">
      <c r="A3816" t="s">
        <v>16182</v>
      </c>
      <c r="B3816" t="s">
        <v>16183</v>
      </c>
      <c r="C3816" s="1" t="str">
        <f t="shared" si="240"/>
        <v>21:1063</v>
      </c>
      <c r="D3816" s="1" t="str">
        <f t="shared" si="241"/>
        <v>21:0124</v>
      </c>
      <c r="E3816" t="s">
        <v>16184</v>
      </c>
      <c r="F3816" t="s">
        <v>16185</v>
      </c>
      <c r="H3816">
        <v>50.102733800000003</v>
      </c>
      <c r="I3816">
        <v>-116.3089528</v>
      </c>
      <c r="J3816" s="1" t="str">
        <f t="shared" si="238"/>
        <v>NGR bulk stream sediment</v>
      </c>
      <c r="K3816" s="1" t="str">
        <f t="shared" si="239"/>
        <v>&lt;177 micron (NGR)</v>
      </c>
      <c r="L3816">
        <v>46</v>
      </c>
      <c r="M3816" t="s">
        <v>45</v>
      </c>
      <c r="N3816">
        <v>790</v>
      </c>
      <c r="O3816" t="s">
        <v>123</v>
      </c>
      <c r="P3816" t="s">
        <v>47</v>
      </c>
      <c r="Q3816" t="s">
        <v>548</v>
      </c>
      <c r="R3816" t="s">
        <v>149</v>
      </c>
      <c r="S3816" t="s">
        <v>89</v>
      </c>
      <c r="T3816" t="s">
        <v>51</v>
      </c>
      <c r="U3816" t="s">
        <v>175</v>
      </c>
      <c r="V3816" t="s">
        <v>72</v>
      </c>
      <c r="W3816" t="s">
        <v>64</v>
      </c>
      <c r="X3816" t="s">
        <v>52</v>
      </c>
      <c r="Y3816" t="s">
        <v>237</v>
      </c>
      <c r="Z3816" t="s">
        <v>56</v>
      </c>
      <c r="AA3816" t="s">
        <v>46</v>
      </c>
      <c r="AB3816" t="s">
        <v>101</v>
      </c>
      <c r="AC3816" t="s">
        <v>58</v>
      </c>
      <c r="AD3816" t="s">
        <v>438</v>
      </c>
      <c r="AE3816" t="s">
        <v>56</v>
      </c>
      <c r="AF3816" t="s">
        <v>128</v>
      </c>
      <c r="AG3816" t="s">
        <v>58</v>
      </c>
      <c r="AH3816" t="s">
        <v>79</v>
      </c>
      <c r="AI3816" t="s">
        <v>87</v>
      </c>
      <c r="AJ3816" t="s">
        <v>861</v>
      </c>
      <c r="AK3816" t="s">
        <v>150</v>
      </c>
      <c r="AL3816" t="s">
        <v>103</v>
      </c>
      <c r="AM3816" t="s">
        <v>47</v>
      </c>
      <c r="AN3816" t="s">
        <v>915</v>
      </c>
      <c r="AO3816" t="s">
        <v>269</v>
      </c>
    </row>
    <row r="3817" spans="1:41" hidden="1" x14ac:dyDescent="0.25">
      <c r="A3817" t="s">
        <v>16186</v>
      </c>
      <c r="B3817" t="s">
        <v>16187</v>
      </c>
      <c r="C3817" s="1" t="str">
        <f t="shared" si="240"/>
        <v>21:1063</v>
      </c>
      <c r="D3817" s="1" t="str">
        <f t="shared" si="241"/>
        <v>21:0124</v>
      </c>
      <c r="E3817" t="s">
        <v>16188</v>
      </c>
      <c r="F3817" t="s">
        <v>16189</v>
      </c>
      <c r="H3817">
        <v>50.098903100000001</v>
      </c>
      <c r="I3817">
        <v>-116.35629659999999</v>
      </c>
      <c r="J3817" s="1" t="str">
        <f t="shared" si="238"/>
        <v>NGR bulk stream sediment</v>
      </c>
      <c r="K3817" s="1" t="str">
        <f t="shared" si="239"/>
        <v>&lt;177 micron (NGR)</v>
      </c>
      <c r="L3817">
        <v>46</v>
      </c>
      <c r="M3817" t="s">
        <v>71</v>
      </c>
      <c r="N3817">
        <v>791</v>
      </c>
      <c r="O3817" t="s">
        <v>127</v>
      </c>
      <c r="P3817" t="s">
        <v>47</v>
      </c>
      <c r="Q3817" t="s">
        <v>780</v>
      </c>
      <c r="R3817" t="s">
        <v>101</v>
      </c>
      <c r="S3817" t="s">
        <v>146</v>
      </c>
      <c r="T3817" t="s">
        <v>76</v>
      </c>
      <c r="U3817" t="s">
        <v>141</v>
      </c>
      <c r="V3817" t="s">
        <v>351</v>
      </c>
      <c r="W3817" t="s">
        <v>206</v>
      </c>
      <c r="X3817" t="s">
        <v>73</v>
      </c>
      <c r="Y3817" t="s">
        <v>144</v>
      </c>
      <c r="Z3817" t="s">
        <v>199</v>
      </c>
      <c r="AA3817" t="s">
        <v>46</v>
      </c>
      <c r="AB3817" t="s">
        <v>149</v>
      </c>
      <c r="AC3817" t="s">
        <v>108</v>
      </c>
      <c r="AD3817" t="s">
        <v>438</v>
      </c>
      <c r="AE3817" t="s">
        <v>84</v>
      </c>
      <c r="AF3817" t="s">
        <v>55</v>
      </c>
      <c r="AG3817" t="s">
        <v>439</v>
      </c>
      <c r="AH3817" t="s">
        <v>161</v>
      </c>
      <c r="AI3817" t="s">
        <v>64</v>
      </c>
      <c r="AJ3817" t="s">
        <v>66</v>
      </c>
      <c r="AK3817" t="s">
        <v>51</v>
      </c>
      <c r="AL3817" t="s">
        <v>122</v>
      </c>
      <c r="AM3817" t="s">
        <v>122</v>
      </c>
      <c r="AN3817" t="s">
        <v>508</v>
      </c>
      <c r="AO3817" t="s">
        <v>99</v>
      </c>
    </row>
    <row r="3818" spans="1:41" hidden="1" x14ac:dyDescent="0.25">
      <c r="A3818" t="s">
        <v>16190</v>
      </c>
      <c r="B3818" t="s">
        <v>16191</v>
      </c>
      <c r="C3818" s="1" t="str">
        <f t="shared" si="240"/>
        <v>21:1063</v>
      </c>
      <c r="D3818" s="1" t="str">
        <f t="shared" si="241"/>
        <v>21:0124</v>
      </c>
      <c r="E3818" t="s">
        <v>16192</v>
      </c>
      <c r="F3818" t="s">
        <v>16193</v>
      </c>
      <c r="H3818">
        <v>50.0798834</v>
      </c>
      <c r="I3818">
        <v>-116.45260500000001</v>
      </c>
      <c r="J3818" s="1" t="str">
        <f t="shared" si="238"/>
        <v>NGR bulk stream sediment</v>
      </c>
      <c r="K3818" s="1" t="str">
        <f t="shared" si="239"/>
        <v>&lt;177 micron (NGR)</v>
      </c>
      <c r="L3818">
        <v>46</v>
      </c>
      <c r="M3818" t="s">
        <v>280</v>
      </c>
      <c r="N3818">
        <v>792</v>
      </c>
      <c r="O3818" t="s">
        <v>105</v>
      </c>
      <c r="P3818" t="s">
        <v>51</v>
      </c>
      <c r="Q3818" t="s">
        <v>444</v>
      </c>
      <c r="R3818" t="s">
        <v>62</v>
      </c>
      <c r="S3818" t="s">
        <v>468</v>
      </c>
      <c r="T3818" t="s">
        <v>51</v>
      </c>
      <c r="U3818" t="s">
        <v>59</v>
      </c>
      <c r="V3818" t="s">
        <v>63</v>
      </c>
      <c r="W3818" t="s">
        <v>63</v>
      </c>
      <c r="X3818" t="s">
        <v>108</v>
      </c>
      <c r="Y3818" t="s">
        <v>16194</v>
      </c>
      <c r="Z3818" t="s">
        <v>56</v>
      </c>
      <c r="AA3818" t="s">
        <v>122</v>
      </c>
      <c r="AB3818" t="s">
        <v>139</v>
      </c>
      <c r="AC3818" t="s">
        <v>58</v>
      </c>
      <c r="AD3818" t="s">
        <v>237</v>
      </c>
      <c r="AE3818" t="s">
        <v>199</v>
      </c>
      <c r="AF3818" t="s">
        <v>72</v>
      </c>
      <c r="AG3818" t="s">
        <v>3460</v>
      </c>
      <c r="AH3818" t="s">
        <v>158</v>
      </c>
      <c r="AI3818" t="s">
        <v>87</v>
      </c>
      <c r="AJ3818" t="s">
        <v>2360</v>
      </c>
      <c r="AK3818" t="s">
        <v>1798</v>
      </c>
      <c r="AL3818" t="s">
        <v>73</v>
      </c>
      <c r="AM3818" t="s">
        <v>47</v>
      </c>
      <c r="AN3818" t="s">
        <v>2563</v>
      </c>
      <c r="AO3818" t="s">
        <v>103</v>
      </c>
    </row>
    <row r="3819" spans="1:41" hidden="1" x14ac:dyDescent="0.25">
      <c r="A3819" t="s">
        <v>16195</v>
      </c>
      <c r="B3819" t="s">
        <v>16196</v>
      </c>
      <c r="C3819" s="1" t="str">
        <f t="shared" si="240"/>
        <v>21:1063</v>
      </c>
      <c r="D3819" s="1" t="str">
        <f t="shared" si="241"/>
        <v>21:0124</v>
      </c>
      <c r="E3819" t="s">
        <v>16192</v>
      </c>
      <c r="F3819" t="s">
        <v>16197</v>
      </c>
      <c r="H3819">
        <v>50.0798834</v>
      </c>
      <c r="I3819">
        <v>-116.45260500000001</v>
      </c>
      <c r="J3819" s="1" t="str">
        <f t="shared" si="238"/>
        <v>NGR bulk stream sediment</v>
      </c>
      <c r="K3819" s="1" t="str">
        <f t="shared" si="239"/>
        <v>&lt;177 micron (NGR)</v>
      </c>
      <c r="L3819">
        <v>46</v>
      </c>
      <c r="M3819" t="s">
        <v>288</v>
      </c>
      <c r="N3819">
        <v>793</v>
      </c>
      <c r="O3819" t="s">
        <v>185</v>
      </c>
      <c r="P3819" t="s">
        <v>47</v>
      </c>
      <c r="Q3819" t="s">
        <v>588</v>
      </c>
      <c r="R3819" t="s">
        <v>53</v>
      </c>
      <c r="S3819" t="s">
        <v>16198</v>
      </c>
      <c r="T3819" t="s">
        <v>51</v>
      </c>
      <c r="U3819" t="s">
        <v>49</v>
      </c>
      <c r="V3819" t="s">
        <v>125</v>
      </c>
      <c r="W3819" t="s">
        <v>128</v>
      </c>
      <c r="X3819" t="s">
        <v>175</v>
      </c>
      <c r="Y3819" t="s">
        <v>16199</v>
      </c>
      <c r="Z3819" t="s">
        <v>56</v>
      </c>
      <c r="AA3819" t="s">
        <v>46</v>
      </c>
      <c r="AB3819" t="s">
        <v>63</v>
      </c>
      <c r="AC3819" t="s">
        <v>58</v>
      </c>
      <c r="AD3819" t="s">
        <v>226</v>
      </c>
      <c r="AE3819" t="s">
        <v>56</v>
      </c>
      <c r="AF3819" t="s">
        <v>227</v>
      </c>
      <c r="AG3819" t="s">
        <v>3293</v>
      </c>
      <c r="AH3819" t="s">
        <v>150</v>
      </c>
      <c r="AI3819" t="s">
        <v>174</v>
      </c>
      <c r="AJ3819" t="s">
        <v>1763</v>
      </c>
      <c r="AK3819" t="s">
        <v>6134</v>
      </c>
      <c r="AL3819" t="s">
        <v>127</v>
      </c>
      <c r="AM3819" t="s">
        <v>47</v>
      </c>
      <c r="AN3819" t="s">
        <v>1148</v>
      </c>
      <c r="AO3819" t="s">
        <v>52</v>
      </c>
    </row>
    <row r="3820" spans="1:41" hidden="1" x14ac:dyDescent="0.25">
      <c r="A3820" t="s">
        <v>16200</v>
      </c>
      <c r="B3820" t="s">
        <v>16201</v>
      </c>
      <c r="C3820" s="1" t="str">
        <f t="shared" si="240"/>
        <v>21:1063</v>
      </c>
      <c r="D3820" s="1" t="str">
        <f t="shared" si="241"/>
        <v>21:0124</v>
      </c>
      <c r="E3820" t="s">
        <v>16202</v>
      </c>
      <c r="F3820" t="s">
        <v>16203</v>
      </c>
      <c r="H3820">
        <v>50.097012200000002</v>
      </c>
      <c r="I3820">
        <v>-116.4051893</v>
      </c>
      <c r="J3820" s="1" t="str">
        <f t="shared" si="238"/>
        <v>NGR bulk stream sediment</v>
      </c>
      <c r="K3820" s="1" t="str">
        <f t="shared" si="239"/>
        <v>&lt;177 micron (NGR)</v>
      </c>
      <c r="L3820">
        <v>46</v>
      </c>
      <c r="M3820" t="s">
        <v>95</v>
      </c>
      <c r="N3820">
        <v>794</v>
      </c>
      <c r="O3820" t="s">
        <v>493</v>
      </c>
      <c r="P3820" t="s">
        <v>47</v>
      </c>
      <c r="Q3820" t="s">
        <v>234</v>
      </c>
      <c r="R3820" t="s">
        <v>62</v>
      </c>
      <c r="S3820" t="s">
        <v>463</v>
      </c>
      <c r="T3820" t="s">
        <v>51</v>
      </c>
      <c r="U3820" t="s">
        <v>108</v>
      </c>
      <c r="V3820" t="s">
        <v>455</v>
      </c>
      <c r="W3820" t="s">
        <v>257</v>
      </c>
      <c r="X3820" t="s">
        <v>55</v>
      </c>
      <c r="Y3820" t="s">
        <v>431</v>
      </c>
      <c r="Z3820" t="s">
        <v>56</v>
      </c>
      <c r="AA3820" t="s">
        <v>46</v>
      </c>
      <c r="AB3820" t="s">
        <v>64</v>
      </c>
      <c r="AC3820" t="s">
        <v>58</v>
      </c>
      <c r="AD3820" t="s">
        <v>226</v>
      </c>
      <c r="AE3820" t="s">
        <v>53</v>
      </c>
      <c r="AF3820" t="s">
        <v>392</v>
      </c>
      <c r="AG3820" t="s">
        <v>58</v>
      </c>
      <c r="AH3820" t="s">
        <v>102</v>
      </c>
      <c r="AI3820" t="s">
        <v>174</v>
      </c>
      <c r="AJ3820" t="s">
        <v>3410</v>
      </c>
      <c r="AK3820" t="s">
        <v>55</v>
      </c>
      <c r="AL3820" t="s">
        <v>122</v>
      </c>
      <c r="AM3820" t="s">
        <v>47</v>
      </c>
      <c r="AN3820" t="s">
        <v>289</v>
      </c>
      <c r="AO3820" t="s">
        <v>175</v>
      </c>
    </row>
    <row r="3821" spans="1:41" hidden="1" x14ac:dyDescent="0.25">
      <c r="A3821" t="s">
        <v>16204</v>
      </c>
      <c r="B3821" t="s">
        <v>16205</v>
      </c>
      <c r="C3821" s="1" t="str">
        <f t="shared" si="240"/>
        <v>21:1063</v>
      </c>
      <c r="D3821" s="1" t="str">
        <f t="shared" si="241"/>
        <v>21:0124</v>
      </c>
      <c r="E3821" t="s">
        <v>16206</v>
      </c>
      <c r="F3821" t="s">
        <v>16207</v>
      </c>
      <c r="H3821">
        <v>50.0931742</v>
      </c>
      <c r="I3821">
        <v>-116.4111238</v>
      </c>
      <c r="J3821" s="1" t="str">
        <f t="shared" si="238"/>
        <v>NGR bulk stream sediment</v>
      </c>
      <c r="K3821" s="1" t="str">
        <f t="shared" si="239"/>
        <v>&lt;177 micron (NGR)</v>
      </c>
      <c r="L3821">
        <v>46</v>
      </c>
      <c r="M3821" t="s">
        <v>117</v>
      </c>
      <c r="N3821">
        <v>795</v>
      </c>
      <c r="O3821" t="s">
        <v>47</v>
      </c>
      <c r="P3821" t="s">
        <v>209</v>
      </c>
      <c r="Q3821" t="s">
        <v>588</v>
      </c>
      <c r="R3821" t="s">
        <v>87</v>
      </c>
      <c r="S3821" t="s">
        <v>16208</v>
      </c>
      <c r="T3821" t="s">
        <v>51</v>
      </c>
      <c r="U3821" t="s">
        <v>175</v>
      </c>
      <c r="V3821" t="s">
        <v>125</v>
      </c>
      <c r="W3821" t="s">
        <v>105</v>
      </c>
      <c r="X3821" t="s">
        <v>269</v>
      </c>
      <c r="Y3821" t="s">
        <v>2336</v>
      </c>
      <c r="Z3821" t="s">
        <v>56</v>
      </c>
      <c r="AA3821" t="s">
        <v>46</v>
      </c>
      <c r="AB3821" t="s">
        <v>173</v>
      </c>
      <c r="AC3821" t="s">
        <v>58</v>
      </c>
      <c r="AD3821" t="s">
        <v>438</v>
      </c>
      <c r="AE3821" t="s">
        <v>56</v>
      </c>
      <c r="AF3821" t="s">
        <v>266</v>
      </c>
      <c r="AG3821" t="s">
        <v>3575</v>
      </c>
      <c r="AH3821" t="s">
        <v>502</v>
      </c>
      <c r="AI3821" t="s">
        <v>81</v>
      </c>
      <c r="AJ3821" t="s">
        <v>8149</v>
      </c>
      <c r="AK3821" t="s">
        <v>573</v>
      </c>
      <c r="AL3821" t="s">
        <v>137</v>
      </c>
      <c r="AM3821" t="s">
        <v>47</v>
      </c>
      <c r="AN3821" t="s">
        <v>481</v>
      </c>
      <c r="AO3821" t="s">
        <v>50</v>
      </c>
    </row>
    <row r="3822" spans="1:41" hidden="1" x14ac:dyDescent="0.25">
      <c r="A3822" t="s">
        <v>16209</v>
      </c>
      <c r="B3822" t="s">
        <v>16210</v>
      </c>
      <c r="C3822" s="1" t="str">
        <f t="shared" si="240"/>
        <v>21:1063</v>
      </c>
      <c r="D3822" s="1" t="str">
        <f t="shared" si="241"/>
        <v>21:0124</v>
      </c>
      <c r="E3822" t="s">
        <v>16211</v>
      </c>
      <c r="F3822" t="s">
        <v>16212</v>
      </c>
      <c r="H3822">
        <v>50.061265400000003</v>
      </c>
      <c r="I3822">
        <v>-116.37063860000001</v>
      </c>
      <c r="J3822" s="1" t="str">
        <f t="shared" si="238"/>
        <v>NGR bulk stream sediment</v>
      </c>
      <c r="K3822" s="1" t="str">
        <f t="shared" si="239"/>
        <v>&lt;177 micron (NGR)</v>
      </c>
      <c r="L3822">
        <v>46</v>
      </c>
      <c r="M3822" t="s">
        <v>136</v>
      </c>
      <c r="N3822">
        <v>796</v>
      </c>
      <c r="O3822" t="s">
        <v>111</v>
      </c>
      <c r="P3822" t="s">
        <v>47</v>
      </c>
      <c r="Q3822" t="s">
        <v>337</v>
      </c>
      <c r="R3822" t="s">
        <v>63</v>
      </c>
      <c r="S3822" t="s">
        <v>391</v>
      </c>
      <c r="T3822" t="s">
        <v>58</v>
      </c>
      <c r="U3822" t="s">
        <v>131</v>
      </c>
      <c r="V3822" t="s">
        <v>111</v>
      </c>
      <c r="W3822" t="s">
        <v>257</v>
      </c>
      <c r="X3822" t="s">
        <v>73</v>
      </c>
      <c r="Y3822" t="s">
        <v>226</v>
      </c>
      <c r="Z3822" t="s">
        <v>56</v>
      </c>
      <c r="AA3822" t="s">
        <v>46</v>
      </c>
      <c r="AB3822" t="s">
        <v>185</v>
      </c>
      <c r="AC3822" t="s">
        <v>58</v>
      </c>
      <c r="AD3822" t="s">
        <v>226</v>
      </c>
      <c r="AE3822" t="s">
        <v>56</v>
      </c>
      <c r="AF3822" t="s">
        <v>242</v>
      </c>
      <c r="AG3822" t="s">
        <v>118</v>
      </c>
      <c r="AH3822" t="s">
        <v>173</v>
      </c>
      <c r="AI3822" t="s">
        <v>174</v>
      </c>
      <c r="AJ3822" t="s">
        <v>312</v>
      </c>
      <c r="AK3822" t="s">
        <v>319</v>
      </c>
      <c r="AL3822" t="s">
        <v>51</v>
      </c>
      <c r="AM3822" t="s">
        <v>47</v>
      </c>
      <c r="AN3822" t="s">
        <v>533</v>
      </c>
      <c r="AO3822" t="s">
        <v>73</v>
      </c>
    </row>
    <row r="3823" spans="1:41" hidden="1" x14ac:dyDescent="0.25">
      <c r="A3823" t="s">
        <v>16213</v>
      </c>
      <c r="B3823" t="s">
        <v>16214</v>
      </c>
      <c r="C3823" s="1" t="str">
        <f t="shared" si="240"/>
        <v>21:1063</v>
      </c>
      <c r="D3823" s="1" t="str">
        <f t="shared" si="241"/>
        <v>21:0124</v>
      </c>
      <c r="E3823" t="s">
        <v>16215</v>
      </c>
      <c r="F3823" t="s">
        <v>16216</v>
      </c>
      <c r="H3823">
        <v>50.047008499999997</v>
      </c>
      <c r="I3823">
        <v>-116.3557843</v>
      </c>
      <c r="J3823" s="1" t="str">
        <f t="shared" si="238"/>
        <v>NGR bulk stream sediment</v>
      </c>
      <c r="K3823" s="1" t="str">
        <f t="shared" si="239"/>
        <v>&lt;177 micron (NGR)</v>
      </c>
      <c r="L3823">
        <v>46</v>
      </c>
      <c r="M3823" t="s">
        <v>157</v>
      </c>
      <c r="N3823">
        <v>797</v>
      </c>
      <c r="O3823" t="s">
        <v>2849</v>
      </c>
      <c r="P3823" t="s">
        <v>47</v>
      </c>
      <c r="Q3823" t="s">
        <v>508</v>
      </c>
      <c r="R3823" t="s">
        <v>76</v>
      </c>
      <c r="S3823" t="s">
        <v>77</v>
      </c>
      <c r="T3823" t="s">
        <v>127</v>
      </c>
      <c r="U3823" t="s">
        <v>99</v>
      </c>
      <c r="V3823" t="s">
        <v>55</v>
      </c>
      <c r="W3823" t="s">
        <v>79</v>
      </c>
      <c r="X3823" t="s">
        <v>73</v>
      </c>
      <c r="Y3823" t="s">
        <v>162</v>
      </c>
      <c r="Z3823" t="s">
        <v>56</v>
      </c>
      <c r="AA3823" t="s">
        <v>46</v>
      </c>
      <c r="AB3823" t="s">
        <v>174</v>
      </c>
      <c r="AC3823" t="s">
        <v>85</v>
      </c>
      <c r="AD3823" t="s">
        <v>100</v>
      </c>
      <c r="AE3823" t="s">
        <v>199</v>
      </c>
      <c r="AF3823" t="s">
        <v>108</v>
      </c>
      <c r="AG3823" t="s">
        <v>188</v>
      </c>
      <c r="AH3823" t="s">
        <v>87</v>
      </c>
      <c r="AI3823" t="s">
        <v>87</v>
      </c>
      <c r="AJ3823" t="s">
        <v>55</v>
      </c>
      <c r="AK3823" t="s">
        <v>271</v>
      </c>
      <c r="AL3823" t="s">
        <v>122</v>
      </c>
      <c r="AM3823" t="s">
        <v>122</v>
      </c>
      <c r="AN3823" t="s">
        <v>294</v>
      </c>
      <c r="AO3823" t="s">
        <v>127</v>
      </c>
    </row>
    <row r="3824" spans="1:41" hidden="1" x14ac:dyDescent="0.25">
      <c r="A3824" t="s">
        <v>16217</v>
      </c>
      <c r="B3824" t="s">
        <v>16218</v>
      </c>
      <c r="C3824" s="1" t="str">
        <f t="shared" si="240"/>
        <v>21:1063</v>
      </c>
      <c r="D3824" s="1" t="str">
        <f t="shared" si="241"/>
        <v>21:0124</v>
      </c>
      <c r="E3824" t="s">
        <v>16219</v>
      </c>
      <c r="F3824" t="s">
        <v>16220</v>
      </c>
      <c r="H3824">
        <v>50.021890300000003</v>
      </c>
      <c r="I3824">
        <v>-116.3763936</v>
      </c>
      <c r="J3824" s="1" t="str">
        <f t="shared" si="238"/>
        <v>NGR bulk stream sediment</v>
      </c>
      <c r="K3824" s="1" t="str">
        <f t="shared" si="239"/>
        <v>&lt;177 micron (NGR)</v>
      </c>
      <c r="L3824">
        <v>46</v>
      </c>
      <c r="M3824" t="s">
        <v>170</v>
      </c>
      <c r="N3824">
        <v>798</v>
      </c>
      <c r="O3824" t="s">
        <v>62</v>
      </c>
      <c r="P3824" t="s">
        <v>47</v>
      </c>
      <c r="Q3824" t="s">
        <v>588</v>
      </c>
      <c r="R3824" t="s">
        <v>62</v>
      </c>
      <c r="S3824" t="s">
        <v>48</v>
      </c>
      <c r="T3824" t="s">
        <v>51</v>
      </c>
      <c r="U3824" t="s">
        <v>267</v>
      </c>
      <c r="V3824" t="s">
        <v>87</v>
      </c>
      <c r="W3824" t="s">
        <v>54</v>
      </c>
      <c r="X3824" t="s">
        <v>73</v>
      </c>
      <c r="Y3824" t="s">
        <v>6133</v>
      </c>
      <c r="Z3824" t="s">
        <v>56</v>
      </c>
      <c r="AA3824" t="s">
        <v>46</v>
      </c>
      <c r="AB3824" t="s">
        <v>122</v>
      </c>
      <c r="AC3824" t="s">
        <v>58</v>
      </c>
      <c r="AD3824" t="s">
        <v>438</v>
      </c>
      <c r="AE3824" t="s">
        <v>380</v>
      </c>
      <c r="AF3824" t="s">
        <v>78</v>
      </c>
      <c r="AG3824" t="s">
        <v>55</v>
      </c>
      <c r="AH3824" t="s">
        <v>227</v>
      </c>
      <c r="AI3824" t="s">
        <v>46</v>
      </c>
      <c r="AJ3824" t="s">
        <v>16221</v>
      </c>
      <c r="AK3824" t="s">
        <v>76</v>
      </c>
      <c r="AL3824" t="s">
        <v>122</v>
      </c>
      <c r="AM3824" t="s">
        <v>47</v>
      </c>
      <c r="AN3824" t="s">
        <v>65</v>
      </c>
      <c r="AO3824" t="s">
        <v>108</v>
      </c>
    </row>
    <row r="3825" spans="1:41" hidden="1" x14ac:dyDescent="0.25">
      <c r="A3825" t="s">
        <v>16222</v>
      </c>
      <c r="B3825" t="s">
        <v>16223</v>
      </c>
      <c r="C3825" s="1" t="str">
        <f t="shared" si="240"/>
        <v>21:1063</v>
      </c>
      <c r="D3825" s="1" t="str">
        <f t="shared" si="241"/>
        <v>21:0124</v>
      </c>
      <c r="E3825" t="s">
        <v>16224</v>
      </c>
      <c r="F3825" t="s">
        <v>16225</v>
      </c>
      <c r="H3825">
        <v>50.0216365</v>
      </c>
      <c r="I3825">
        <v>-116.3677141</v>
      </c>
      <c r="J3825" s="1" t="str">
        <f t="shared" si="238"/>
        <v>NGR bulk stream sediment</v>
      </c>
      <c r="K3825" s="1" t="str">
        <f t="shared" si="239"/>
        <v>&lt;177 micron (NGR)</v>
      </c>
      <c r="L3825">
        <v>46</v>
      </c>
      <c r="M3825" t="s">
        <v>180</v>
      </c>
      <c r="N3825">
        <v>799</v>
      </c>
      <c r="O3825" t="s">
        <v>58</v>
      </c>
      <c r="P3825" t="s">
        <v>103</v>
      </c>
      <c r="Q3825" t="s">
        <v>935</v>
      </c>
      <c r="R3825" t="s">
        <v>61</v>
      </c>
      <c r="S3825" t="s">
        <v>543</v>
      </c>
      <c r="T3825" t="s">
        <v>58</v>
      </c>
      <c r="U3825" t="s">
        <v>236</v>
      </c>
      <c r="V3825" t="s">
        <v>224</v>
      </c>
      <c r="W3825" t="s">
        <v>151</v>
      </c>
      <c r="X3825" t="s">
        <v>127</v>
      </c>
      <c r="Y3825" t="s">
        <v>431</v>
      </c>
      <c r="Z3825" t="s">
        <v>56</v>
      </c>
      <c r="AA3825" t="s">
        <v>47</v>
      </c>
      <c r="AB3825" t="s">
        <v>149</v>
      </c>
      <c r="AC3825" t="s">
        <v>58</v>
      </c>
      <c r="AD3825" t="s">
        <v>226</v>
      </c>
      <c r="AE3825" t="s">
        <v>56</v>
      </c>
      <c r="AF3825" t="s">
        <v>127</v>
      </c>
      <c r="AG3825" t="s">
        <v>2180</v>
      </c>
      <c r="AH3825" t="s">
        <v>238</v>
      </c>
      <c r="AI3825" t="s">
        <v>78</v>
      </c>
      <c r="AJ3825" t="s">
        <v>6620</v>
      </c>
      <c r="AK3825" t="s">
        <v>55</v>
      </c>
      <c r="AL3825" t="s">
        <v>112</v>
      </c>
      <c r="AM3825" t="s">
        <v>73</v>
      </c>
      <c r="AN3825" t="s">
        <v>289</v>
      </c>
      <c r="AO3825" t="s">
        <v>58</v>
      </c>
    </row>
    <row r="3826" spans="1:41" hidden="1" x14ac:dyDescent="0.25">
      <c r="A3826" t="s">
        <v>16226</v>
      </c>
      <c r="B3826" t="s">
        <v>16227</v>
      </c>
      <c r="C3826" s="1" t="str">
        <f t="shared" si="240"/>
        <v>21:1063</v>
      </c>
      <c r="D3826" s="1" t="str">
        <f t="shared" si="241"/>
        <v>21:0124</v>
      </c>
      <c r="E3826" t="s">
        <v>16228</v>
      </c>
      <c r="F3826" t="s">
        <v>16229</v>
      </c>
      <c r="H3826">
        <v>50.036354899999999</v>
      </c>
      <c r="I3826">
        <v>-116.3715543</v>
      </c>
      <c r="J3826" s="1" t="str">
        <f t="shared" si="238"/>
        <v>NGR bulk stream sediment</v>
      </c>
      <c r="K3826" s="1" t="str">
        <f t="shared" si="239"/>
        <v>&lt;177 micron (NGR)</v>
      </c>
      <c r="L3826">
        <v>46</v>
      </c>
      <c r="M3826" t="s">
        <v>195</v>
      </c>
      <c r="N3826">
        <v>800</v>
      </c>
      <c r="O3826" t="s">
        <v>158</v>
      </c>
      <c r="P3826" t="s">
        <v>47</v>
      </c>
      <c r="Q3826" t="s">
        <v>301</v>
      </c>
      <c r="R3826" t="s">
        <v>271</v>
      </c>
      <c r="S3826" t="s">
        <v>590</v>
      </c>
      <c r="T3826" t="s">
        <v>209</v>
      </c>
      <c r="U3826" t="s">
        <v>187</v>
      </c>
      <c r="V3826" t="s">
        <v>150</v>
      </c>
      <c r="W3826" t="s">
        <v>79</v>
      </c>
      <c r="X3826" t="s">
        <v>51</v>
      </c>
      <c r="Y3826" t="s">
        <v>160</v>
      </c>
      <c r="Z3826" t="s">
        <v>56</v>
      </c>
      <c r="AA3826" t="s">
        <v>46</v>
      </c>
      <c r="AB3826" t="s">
        <v>54</v>
      </c>
      <c r="AC3826" t="s">
        <v>217</v>
      </c>
      <c r="AD3826" t="s">
        <v>438</v>
      </c>
      <c r="AE3826" t="s">
        <v>199</v>
      </c>
      <c r="AF3826" t="s">
        <v>58</v>
      </c>
      <c r="AG3826" t="s">
        <v>137</v>
      </c>
      <c r="AH3826" t="s">
        <v>101</v>
      </c>
      <c r="AI3826" t="s">
        <v>110</v>
      </c>
      <c r="AJ3826" t="s">
        <v>127</v>
      </c>
      <c r="AK3826" t="s">
        <v>86</v>
      </c>
      <c r="AL3826" t="s">
        <v>47</v>
      </c>
      <c r="AM3826" t="s">
        <v>122</v>
      </c>
      <c r="AN3826" t="s">
        <v>48</v>
      </c>
      <c r="AO3826" t="s">
        <v>55</v>
      </c>
    </row>
    <row r="3827" spans="1:41" hidden="1" x14ac:dyDescent="0.25">
      <c r="A3827" t="s">
        <v>16230</v>
      </c>
      <c r="B3827" t="s">
        <v>16231</v>
      </c>
      <c r="C3827" s="1" t="str">
        <f t="shared" si="240"/>
        <v>21:1063</v>
      </c>
      <c r="D3827" s="1" t="str">
        <f t="shared" si="241"/>
        <v>21:0124</v>
      </c>
      <c r="E3827" t="s">
        <v>16232</v>
      </c>
      <c r="F3827" t="s">
        <v>16233</v>
      </c>
      <c r="H3827">
        <v>50.036298000000002</v>
      </c>
      <c r="I3827">
        <v>-116.3594902</v>
      </c>
      <c r="J3827" s="1" t="str">
        <f t="shared" si="238"/>
        <v>NGR bulk stream sediment</v>
      </c>
      <c r="K3827" s="1" t="str">
        <f t="shared" si="239"/>
        <v>&lt;177 micron (NGR)</v>
      </c>
      <c r="L3827">
        <v>46</v>
      </c>
      <c r="M3827" t="s">
        <v>205</v>
      </c>
      <c r="N3827">
        <v>801</v>
      </c>
      <c r="O3827" t="s">
        <v>50</v>
      </c>
      <c r="P3827" t="s">
        <v>47</v>
      </c>
      <c r="Q3827" t="s">
        <v>915</v>
      </c>
      <c r="R3827" t="s">
        <v>235</v>
      </c>
      <c r="S3827" t="s">
        <v>126</v>
      </c>
      <c r="T3827" t="s">
        <v>76</v>
      </c>
      <c r="U3827" t="s">
        <v>418</v>
      </c>
      <c r="V3827" t="s">
        <v>55</v>
      </c>
      <c r="W3827" t="s">
        <v>206</v>
      </c>
      <c r="X3827" t="s">
        <v>330</v>
      </c>
      <c r="Y3827" t="s">
        <v>120</v>
      </c>
      <c r="Z3827" t="s">
        <v>56</v>
      </c>
      <c r="AA3827" t="s">
        <v>46</v>
      </c>
      <c r="AB3827" t="s">
        <v>54</v>
      </c>
      <c r="AC3827" t="s">
        <v>58</v>
      </c>
      <c r="AD3827" t="s">
        <v>538</v>
      </c>
      <c r="AE3827" t="s">
        <v>56</v>
      </c>
      <c r="AF3827" t="s">
        <v>108</v>
      </c>
      <c r="AG3827" t="s">
        <v>73</v>
      </c>
      <c r="AH3827" t="s">
        <v>61</v>
      </c>
      <c r="AI3827" t="s">
        <v>87</v>
      </c>
      <c r="AJ3827" t="s">
        <v>55</v>
      </c>
      <c r="AK3827" t="s">
        <v>228</v>
      </c>
      <c r="AL3827" t="s">
        <v>184</v>
      </c>
      <c r="AM3827" t="s">
        <v>47</v>
      </c>
      <c r="AN3827" t="s">
        <v>299</v>
      </c>
      <c r="AO3827" t="s">
        <v>51</v>
      </c>
    </row>
    <row r="3828" spans="1:41" hidden="1" x14ac:dyDescent="0.25">
      <c r="A3828" t="s">
        <v>16234</v>
      </c>
      <c r="B3828" t="s">
        <v>16235</v>
      </c>
      <c r="C3828" s="1" t="str">
        <f t="shared" si="240"/>
        <v>21:1063</v>
      </c>
      <c r="D3828" s="1" t="str">
        <f t="shared" si="241"/>
        <v>21:0124</v>
      </c>
      <c r="E3828" t="s">
        <v>16236</v>
      </c>
      <c r="F3828" t="s">
        <v>16237</v>
      </c>
      <c r="H3828">
        <v>50.013259499999997</v>
      </c>
      <c r="I3828">
        <v>-116.3397856</v>
      </c>
      <c r="J3828" s="1" t="str">
        <f t="shared" si="238"/>
        <v>NGR bulk stream sediment</v>
      </c>
      <c r="K3828" s="1" t="str">
        <f t="shared" si="239"/>
        <v>&lt;177 micron (NGR)</v>
      </c>
      <c r="L3828">
        <v>46</v>
      </c>
      <c r="M3828" t="s">
        <v>214</v>
      </c>
      <c r="N3828">
        <v>802</v>
      </c>
      <c r="O3828" t="s">
        <v>269</v>
      </c>
      <c r="P3828" t="s">
        <v>16238</v>
      </c>
      <c r="Q3828" t="s">
        <v>725</v>
      </c>
      <c r="R3828" t="s">
        <v>271</v>
      </c>
      <c r="S3828" t="s">
        <v>343</v>
      </c>
      <c r="T3828" t="s">
        <v>76</v>
      </c>
      <c r="U3828" t="s">
        <v>187</v>
      </c>
      <c r="V3828" t="s">
        <v>127</v>
      </c>
      <c r="W3828" t="s">
        <v>173</v>
      </c>
      <c r="X3828" t="s">
        <v>73</v>
      </c>
      <c r="Y3828" t="s">
        <v>239</v>
      </c>
      <c r="Z3828" t="s">
        <v>56</v>
      </c>
      <c r="AA3828" t="s">
        <v>46</v>
      </c>
      <c r="AB3828" t="s">
        <v>174</v>
      </c>
      <c r="AC3828" t="s">
        <v>58</v>
      </c>
      <c r="AD3828" t="s">
        <v>146</v>
      </c>
      <c r="AE3828" t="s">
        <v>56</v>
      </c>
      <c r="AF3828" t="s">
        <v>108</v>
      </c>
      <c r="AG3828" t="s">
        <v>129</v>
      </c>
      <c r="AH3828" t="s">
        <v>174</v>
      </c>
      <c r="AI3828" t="s">
        <v>87</v>
      </c>
      <c r="AJ3828" t="s">
        <v>58</v>
      </c>
      <c r="AK3828" t="s">
        <v>274</v>
      </c>
      <c r="AL3828" t="s">
        <v>66</v>
      </c>
      <c r="AM3828" t="s">
        <v>122</v>
      </c>
      <c r="AN3828" t="s">
        <v>152</v>
      </c>
      <c r="AO3828" t="s">
        <v>175</v>
      </c>
    </row>
    <row r="3829" spans="1:41" hidden="1" x14ac:dyDescent="0.25">
      <c r="A3829" t="s">
        <v>16239</v>
      </c>
      <c r="B3829" t="s">
        <v>16240</v>
      </c>
      <c r="C3829" s="1" t="str">
        <f t="shared" si="240"/>
        <v>21:1063</v>
      </c>
      <c r="D3829" s="1" t="str">
        <f t="shared" si="241"/>
        <v>21:0124</v>
      </c>
      <c r="E3829" t="s">
        <v>16241</v>
      </c>
      <c r="F3829" t="s">
        <v>16242</v>
      </c>
      <c r="H3829">
        <v>50.099910999999999</v>
      </c>
      <c r="I3829">
        <v>-117.5008433</v>
      </c>
      <c r="J3829" s="1" t="str">
        <f t="shared" si="238"/>
        <v>NGR bulk stream sediment</v>
      </c>
      <c r="K3829" s="1" t="str">
        <f t="shared" si="239"/>
        <v>&lt;177 micron (NGR)</v>
      </c>
      <c r="L3829">
        <v>46</v>
      </c>
      <c r="M3829" t="s">
        <v>223</v>
      </c>
      <c r="N3829">
        <v>803</v>
      </c>
      <c r="O3829" t="s">
        <v>66</v>
      </c>
      <c r="P3829" t="s">
        <v>122</v>
      </c>
      <c r="Q3829" t="s">
        <v>513</v>
      </c>
      <c r="R3829" t="s">
        <v>96</v>
      </c>
      <c r="S3829" t="s">
        <v>80</v>
      </c>
      <c r="T3829" t="s">
        <v>82</v>
      </c>
      <c r="U3829" t="s">
        <v>438</v>
      </c>
      <c r="V3829" t="s">
        <v>81</v>
      </c>
      <c r="W3829" t="s">
        <v>437</v>
      </c>
      <c r="X3829" t="s">
        <v>51</v>
      </c>
      <c r="Y3829" t="s">
        <v>98</v>
      </c>
      <c r="Z3829" t="s">
        <v>56</v>
      </c>
      <c r="AA3829" t="s">
        <v>52</v>
      </c>
      <c r="AB3829" t="s">
        <v>105</v>
      </c>
      <c r="AC3829" t="s">
        <v>112</v>
      </c>
      <c r="AD3829" t="s">
        <v>934</v>
      </c>
      <c r="AE3829" t="s">
        <v>72</v>
      </c>
      <c r="AF3829" t="s">
        <v>175</v>
      </c>
      <c r="AG3829" t="s">
        <v>72</v>
      </c>
      <c r="AH3829" t="s">
        <v>62</v>
      </c>
      <c r="AI3829" t="s">
        <v>149</v>
      </c>
      <c r="AJ3829" t="s">
        <v>282</v>
      </c>
      <c r="AK3829" t="s">
        <v>60</v>
      </c>
      <c r="AL3829" t="s">
        <v>47</v>
      </c>
      <c r="AM3829" t="s">
        <v>47</v>
      </c>
      <c r="AN3829" t="s">
        <v>65</v>
      </c>
      <c r="AO3829" t="s">
        <v>122</v>
      </c>
    </row>
    <row r="3830" spans="1:41" hidden="1" x14ac:dyDescent="0.25">
      <c r="A3830" t="s">
        <v>16243</v>
      </c>
      <c r="B3830" t="s">
        <v>16244</v>
      </c>
      <c r="C3830" s="1" t="str">
        <f t="shared" si="240"/>
        <v>21:1063</v>
      </c>
      <c r="D3830" s="1" t="str">
        <f t="shared" si="241"/>
        <v>21:0124</v>
      </c>
      <c r="E3830" t="s">
        <v>16245</v>
      </c>
      <c r="F3830" t="s">
        <v>16246</v>
      </c>
      <c r="H3830">
        <v>50.038473099999997</v>
      </c>
      <c r="I3830">
        <v>-117.5228558</v>
      </c>
      <c r="J3830" s="1" t="str">
        <f t="shared" si="238"/>
        <v>NGR bulk stream sediment</v>
      </c>
      <c r="K3830" s="1" t="str">
        <f t="shared" si="239"/>
        <v>&lt;177 micron (NGR)</v>
      </c>
      <c r="L3830">
        <v>46</v>
      </c>
      <c r="M3830" t="s">
        <v>233</v>
      </c>
      <c r="N3830">
        <v>804</v>
      </c>
      <c r="O3830" t="s">
        <v>336</v>
      </c>
      <c r="P3830" t="s">
        <v>47</v>
      </c>
      <c r="Q3830" t="s">
        <v>1304</v>
      </c>
      <c r="R3830" t="s">
        <v>197</v>
      </c>
      <c r="S3830" t="s">
        <v>597</v>
      </c>
      <c r="T3830" t="s">
        <v>127</v>
      </c>
      <c r="U3830" t="s">
        <v>239</v>
      </c>
      <c r="V3830" t="s">
        <v>79</v>
      </c>
      <c r="W3830" t="s">
        <v>79</v>
      </c>
      <c r="X3830" t="s">
        <v>103</v>
      </c>
      <c r="Y3830" t="s">
        <v>342</v>
      </c>
      <c r="Z3830" t="s">
        <v>56</v>
      </c>
      <c r="AA3830" t="s">
        <v>122</v>
      </c>
      <c r="AB3830" t="s">
        <v>105</v>
      </c>
      <c r="AC3830" t="s">
        <v>175</v>
      </c>
      <c r="AD3830" t="s">
        <v>538</v>
      </c>
      <c r="AE3830" t="s">
        <v>53</v>
      </c>
      <c r="AF3830" t="s">
        <v>330</v>
      </c>
      <c r="AG3830" t="s">
        <v>182</v>
      </c>
      <c r="AH3830" t="s">
        <v>206</v>
      </c>
      <c r="AI3830" t="s">
        <v>149</v>
      </c>
      <c r="AJ3830" t="s">
        <v>76</v>
      </c>
      <c r="AK3830" t="s">
        <v>16247</v>
      </c>
      <c r="AL3830" t="s">
        <v>47</v>
      </c>
      <c r="AM3830" t="s">
        <v>47</v>
      </c>
      <c r="AN3830" t="s">
        <v>65</v>
      </c>
      <c r="AO3830" t="s">
        <v>137</v>
      </c>
    </row>
    <row r="3831" spans="1:41" hidden="1" x14ac:dyDescent="0.25">
      <c r="A3831" t="s">
        <v>16248</v>
      </c>
      <c r="B3831" t="s">
        <v>16249</v>
      </c>
      <c r="C3831" s="1" t="str">
        <f t="shared" si="240"/>
        <v>21:1063</v>
      </c>
      <c r="D3831" s="1" t="str">
        <f t="shared" si="241"/>
        <v>21:0124</v>
      </c>
      <c r="E3831" t="s">
        <v>16250</v>
      </c>
      <c r="F3831" t="s">
        <v>16251</v>
      </c>
      <c r="H3831">
        <v>50.095194499999998</v>
      </c>
      <c r="I3831">
        <v>-116.5351481</v>
      </c>
      <c r="J3831" s="1" t="str">
        <f t="shared" si="238"/>
        <v>NGR bulk stream sediment</v>
      </c>
      <c r="K3831" s="1" t="str">
        <f t="shared" si="239"/>
        <v>&lt;177 micron (NGR)</v>
      </c>
      <c r="L3831">
        <v>46</v>
      </c>
      <c r="M3831" t="s">
        <v>248</v>
      </c>
      <c r="N3831">
        <v>805</v>
      </c>
      <c r="O3831" t="s">
        <v>235</v>
      </c>
      <c r="P3831" t="s">
        <v>47</v>
      </c>
      <c r="Q3831" t="s">
        <v>436</v>
      </c>
      <c r="R3831" t="s">
        <v>53</v>
      </c>
      <c r="S3831" t="s">
        <v>425</v>
      </c>
      <c r="T3831" t="s">
        <v>51</v>
      </c>
      <c r="U3831" t="s">
        <v>55</v>
      </c>
      <c r="V3831" t="s">
        <v>173</v>
      </c>
      <c r="W3831" t="s">
        <v>84</v>
      </c>
      <c r="X3831" t="s">
        <v>73</v>
      </c>
      <c r="Y3831" t="s">
        <v>438</v>
      </c>
      <c r="Z3831" t="s">
        <v>56</v>
      </c>
      <c r="AA3831" t="s">
        <v>103</v>
      </c>
      <c r="AB3831" t="s">
        <v>60</v>
      </c>
      <c r="AC3831" t="s">
        <v>58</v>
      </c>
      <c r="AD3831" t="s">
        <v>65</v>
      </c>
      <c r="AE3831" t="s">
        <v>56</v>
      </c>
      <c r="AF3831" t="s">
        <v>101</v>
      </c>
      <c r="AG3831" t="s">
        <v>591</v>
      </c>
      <c r="AH3831" t="s">
        <v>102</v>
      </c>
      <c r="AI3831" t="s">
        <v>53</v>
      </c>
      <c r="AJ3831" t="s">
        <v>312</v>
      </c>
      <c r="AK3831" t="s">
        <v>50</v>
      </c>
      <c r="AL3831" t="s">
        <v>47</v>
      </c>
      <c r="AM3831" t="s">
        <v>47</v>
      </c>
      <c r="AN3831" t="s">
        <v>284</v>
      </c>
      <c r="AO3831" t="s">
        <v>306</v>
      </c>
    </row>
    <row r="3832" spans="1:41" hidden="1" x14ac:dyDescent="0.25">
      <c r="A3832" t="s">
        <v>16252</v>
      </c>
      <c r="B3832" t="s">
        <v>16253</v>
      </c>
      <c r="C3832" s="1" t="str">
        <f t="shared" si="240"/>
        <v>21:1063</v>
      </c>
      <c r="D3832" s="1" t="str">
        <f t="shared" si="241"/>
        <v>21:0124</v>
      </c>
      <c r="E3832" t="s">
        <v>16254</v>
      </c>
      <c r="F3832" t="s">
        <v>16255</v>
      </c>
      <c r="H3832">
        <v>50.131732900000003</v>
      </c>
      <c r="I3832">
        <v>-116.5305285</v>
      </c>
      <c r="J3832" s="1" t="str">
        <f t="shared" si="238"/>
        <v>NGR bulk stream sediment</v>
      </c>
      <c r="K3832" s="1" t="str">
        <f t="shared" si="239"/>
        <v>&lt;177 micron (NGR)</v>
      </c>
      <c r="L3832">
        <v>46</v>
      </c>
      <c r="M3832" t="s">
        <v>256</v>
      </c>
      <c r="N3832">
        <v>806</v>
      </c>
      <c r="O3832" t="s">
        <v>76</v>
      </c>
      <c r="P3832" t="s">
        <v>47</v>
      </c>
      <c r="Q3832" t="s">
        <v>673</v>
      </c>
      <c r="R3832" t="s">
        <v>62</v>
      </c>
      <c r="S3832" t="s">
        <v>507</v>
      </c>
      <c r="T3832" t="s">
        <v>52</v>
      </c>
      <c r="U3832" t="s">
        <v>82</v>
      </c>
      <c r="V3832" t="s">
        <v>122</v>
      </c>
      <c r="W3832" t="s">
        <v>235</v>
      </c>
      <c r="X3832" t="s">
        <v>51</v>
      </c>
      <c r="Y3832" t="s">
        <v>107</v>
      </c>
      <c r="Z3832" t="s">
        <v>56</v>
      </c>
      <c r="AA3832" t="s">
        <v>47</v>
      </c>
      <c r="AB3832" t="s">
        <v>54</v>
      </c>
      <c r="AC3832" t="s">
        <v>58</v>
      </c>
      <c r="AD3832" t="s">
        <v>667</v>
      </c>
      <c r="AE3832" t="s">
        <v>56</v>
      </c>
      <c r="AF3832" t="s">
        <v>111</v>
      </c>
      <c r="AG3832" t="s">
        <v>73</v>
      </c>
      <c r="AH3832" t="s">
        <v>61</v>
      </c>
      <c r="AI3832" t="s">
        <v>198</v>
      </c>
      <c r="AJ3832" t="s">
        <v>85</v>
      </c>
      <c r="AK3832" t="s">
        <v>437</v>
      </c>
      <c r="AL3832" t="s">
        <v>51</v>
      </c>
      <c r="AM3832" t="s">
        <v>47</v>
      </c>
      <c r="AN3832" t="s">
        <v>695</v>
      </c>
      <c r="AO3832" t="s">
        <v>80</v>
      </c>
    </row>
    <row r="3833" spans="1:41" hidden="1" x14ac:dyDescent="0.25">
      <c r="A3833" t="s">
        <v>16256</v>
      </c>
      <c r="B3833" t="s">
        <v>16257</v>
      </c>
      <c r="C3833" s="1" t="str">
        <f t="shared" si="240"/>
        <v>21:1063</v>
      </c>
      <c r="D3833" s="1" t="str">
        <f t="shared" si="241"/>
        <v>21:0124</v>
      </c>
      <c r="E3833" t="s">
        <v>16258</v>
      </c>
      <c r="F3833" t="s">
        <v>16259</v>
      </c>
      <c r="H3833">
        <v>50.151068000000002</v>
      </c>
      <c r="I3833">
        <v>-116.51040519999999</v>
      </c>
      <c r="J3833" s="1" t="str">
        <f t="shared" si="238"/>
        <v>NGR bulk stream sediment</v>
      </c>
      <c r="K3833" s="1" t="str">
        <f t="shared" si="239"/>
        <v>&lt;177 micron (NGR)</v>
      </c>
      <c r="L3833">
        <v>46</v>
      </c>
      <c r="M3833" t="s">
        <v>265</v>
      </c>
      <c r="N3833">
        <v>807</v>
      </c>
      <c r="O3833" t="s">
        <v>78</v>
      </c>
      <c r="P3833" t="s">
        <v>47</v>
      </c>
      <c r="Q3833" t="s">
        <v>345</v>
      </c>
      <c r="R3833" t="s">
        <v>62</v>
      </c>
      <c r="S3833" t="s">
        <v>251</v>
      </c>
      <c r="T3833" t="s">
        <v>52</v>
      </c>
      <c r="U3833" t="s">
        <v>50</v>
      </c>
      <c r="V3833" t="s">
        <v>282</v>
      </c>
      <c r="W3833" t="s">
        <v>64</v>
      </c>
      <c r="X3833" t="s">
        <v>73</v>
      </c>
      <c r="Y3833" t="s">
        <v>124</v>
      </c>
      <c r="Z3833" t="s">
        <v>56</v>
      </c>
      <c r="AA3833" t="s">
        <v>46</v>
      </c>
      <c r="AB3833" t="s">
        <v>54</v>
      </c>
      <c r="AC3833" t="s">
        <v>58</v>
      </c>
      <c r="AD3833" t="s">
        <v>532</v>
      </c>
      <c r="AE3833" t="s">
        <v>198</v>
      </c>
      <c r="AF3833" t="s">
        <v>158</v>
      </c>
      <c r="AG3833" t="s">
        <v>158</v>
      </c>
      <c r="AH3833" t="s">
        <v>174</v>
      </c>
      <c r="AI3833" t="s">
        <v>149</v>
      </c>
      <c r="AJ3833" t="s">
        <v>55</v>
      </c>
      <c r="AK3833" t="s">
        <v>200</v>
      </c>
      <c r="AL3833" t="s">
        <v>47</v>
      </c>
      <c r="AM3833" t="s">
        <v>122</v>
      </c>
      <c r="AN3833" t="s">
        <v>89</v>
      </c>
      <c r="AO3833" t="s">
        <v>165</v>
      </c>
    </row>
    <row r="3834" spans="1:41" hidden="1" x14ac:dyDescent="0.25">
      <c r="A3834" t="s">
        <v>16260</v>
      </c>
      <c r="B3834" t="s">
        <v>16261</v>
      </c>
      <c r="C3834" s="1" t="str">
        <f t="shared" si="240"/>
        <v>21:1063</v>
      </c>
      <c r="D3834" s="1" t="str">
        <f t="shared" si="241"/>
        <v>21:0124</v>
      </c>
      <c r="E3834" t="s">
        <v>16262</v>
      </c>
      <c r="F3834" t="s">
        <v>16263</v>
      </c>
      <c r="H3834">
        <v>50.188535299999998</v>
      </c>
      <c r="I3834">
        <v>-116.55825660000001</v>
      </c>
      <c r="J3834" s="1" t="str">
        <f t="shared" si="238"/>
        <v>NGR bulk stream sediment</v>
      </c>
      <c r="K3834" s="1" t="str">
        <f t="shared" si="239"/>
        <v>&lt;177 micron (NGR)</v>
      </c>
      <c r="L3834">
        <v>47</v>
      </c>
      <c r="M3834" t="s">
        <v>45</v>
      </c>
      <c r="N3834">
        <v>808</v>
      </c>
      <c r="O3834" t="s">
        <v>455</v>
      </c>
      <c r="P3834" t="s">
        <v>47</v>
      </c>
      <c r="Q3834" t="s">
        <v>275</v>
      </c>
      <c r="R3834" t="s">
        <v>57</v>
      </c>
      <c r="S3834" t="s">
        <v>190</v>
      </c>
      <c r="T3834" t="s">
        <v>58</v>
      </c>
      <c r="U3834" t="s">
        <v>80</v>
      </c>
      <c r="V3834" t="s">
        <v>235</v>
      </c>
      <c r="W3834" t="s">
        <v>105</v>
      </c>
      <c r="X3834" t="s">
        <v>103</v>
      </c>
      <c r="Y3834" t="s">
        <v>269</v>
      </c>
      <c r="Z3834" t="s">
        <v>56</v>
      </c>
      <c r="AA3834" t="s">
        <v>46</v>
      </c>
      <c r="AB3834" t="s">
        <v>84</v>
      </c>
      <c r="AC3834" t="s">
        <v>50</v>
      </c>
      <c r="AD3834" t="s">
        <v>131</v>
      </c>
      <c r="AE3834" t="s">
        <v>84</v>
      </c>
      <c r="AF3834" t="s">
        <v>238</v>
      </c>
      <c r="AG3834" t="s">
        <v>282</v>
      </c>
      <c r="AH3834" t="s">
        <v>57</v>
      </c>
      <c r="AI3834" t="s">
        <v>57</v>
      </c>
      <c r="AJ3834" t="s">
        <v>365</v>
      </c>
      <c r="AK3834" t="s">
        <v>125</v>
      </c>
      <c r="AL3834" t="s">
        <v>47</v>
      </c>
      <c r="AM3834" t="s">
        <v>47</v>
      </c>
      <c r="AN3834" t="s">
        <v>65</v>
      </c>
      <c r="AO3834" t="s">
        <v>175</v>
      </c>
    </row>
    <row r="3835" spans="1:41" hidden="1" x14ac:dyDescent="0.25">
      <c r="A3835" t="s">
        <v>16264</v>
      </c>
      <c r="B3835" t="s">
        <v>16265</v>
      </c>
      <c r="C3835" s="1" t="str">
        <f t="shared" si="240"/>
        <v>21:1063</v>
      </c>
      <c r="D3835" s="1" t="str">
        <f t="shared" si="241"/>
        <v>21:0124</v>
      </c>
      <c r="E3835" t="s">
        <v>16266</v>
      </c>
      <c r="F3835" t="s">
        <v>16267</v>
      </c>
      <c r="H3835">
        <v>50.181585599999998</v>
      </c>
      <c r="I3835">
        <v>-116.5240295</v>
      </c>
      <c r="J3835" s="1" t="str">
        <f t="shared" si="238"/>
        <v>NGR bulk stream sediment</v>
      </c>
      <c r="K3835" s="1" t="str">
        <f t="shared" si="239"/>
        <v>&lt;177 micron (NGR)</v>
      </c>
      <c r="L3835">
        <v>47</v>
      </c>
      <c r="M3835" t="s">
        <v>280</v>
      </c>
      <c r="N3835">
        <v>809</v>
      </c>
      <c r="O3835" t="s">
        <v>228</v>
      </c>
      <c r="P3835" t="s">
        <v>51</v>
      </c>
      <c r="Q3835" t="s">
        <v>345</v>
      </c>
      <c r="R3835" t="s">
        <v>62</v>
      </c>
      <c r="S3835" t="s">
        <v>559</v>
      </c>
      <c r="T3835" t="s">
        <v>73</v>
      </c>
      <c r="U3835" t="s">
        <v>217</v>
      </c>
      <c r="V3835" t="s">
        <v>257</v>
      </c>
      <c r="W3835" t="s">
        <v>87</v>
      </c>
      <c r="X3835" t="s">
        <v>73</v>
      </c>
      <c r="Y3835" t="s">
        <v>106</v>
      </c>
      <c r="Z3835" t="s">
        <v>56</v>
      </c>
      <c r="AA3835" t="s">
        <v>46</v>
      </c>
      <c r="AB3835" t="s">
        <v>174</v>
      </c>
      <c r="AC3835" t="s">
        <v>58</v>
      </c>
      <c r="AD3835" t="s">
        <v>328</v>
      </c>
      <c r="AE3835" t="s">
        <v>46</v>
      </c>
      <c r="AF3835" t="s">
        <v>270</v>
      </c>
      <c r="AG3835" t="s">
        <v>163</v>
      </c>
      <c r="AH3835" t="s">
        <v>174</v>
      </c>
      <c r="AI3835" t="s">
        <v>110</v>
      </c>
      <c r="AJ3835" t="s">
        <v>76</v>
      </c>
      <c r="AK3835" t="s">
        <v>142</v>
      </c>
      <c r="AL3835" t="s">
        <v>47</v>
      </c>
      <c r="AM3835" t="s">
        <v>122</v>
      </c>
      <c r="AN3835" t="s">
        <v>345</v>
      </c>
      <c r="AO3835" t="s">
        <v>197</v>
      </c>
    </row>
    <row r="3836" spans="1:41" hidden="1" x14ac:dyDescent="0.25">
      <c r="A3836" t="s">
        <v>16268</v>
      </c>
      <c r="B3836" t="s">
        <v>16269</v>
      </c>
      <c r="C3836" s="1" t="str">
        <f t="shared" si="240"/>
        <v>21:1063</v>
      </c>
      <c r="D3836" s="1" t="str">
        <f t="shared" si="241"/>
        <v>21:0124</v>
      </c>
      <c r="E3836" t="s">
        <v>16266</v>
      </c>
      <c r="F3836" t="s">
        <v>16270</v>
      </c>
      <c r="H3836">
        <v>50.181585599999998</v>
      </c>
      <c r="I3836">
        <v>-116.5240295</v>
      </c>
      <c r="J3836" s="1" t="str">
        <f t="shared" si="238"/>
        <v>NGR bulk stream sediment</v>
      </c>
      <c r="K3836" s="1" t="str">
        <f t="shared" si="239"/>
        <v>&lt;177 micron (NGR)</v>
      </c>
      <c r="L3836">
        <v>47</v>
      </c>
      <c r="M3836" t="s">
        <v>288</v>
      </c>
      <c r="N3836">
        <v>810</v>
      </c>
      <c r="O3836" t="s">
        <v>206</v>
      </c>
      <c r="P3836" t="s">
        <v>47</v>
      </c>
      <c r="Q3836" t="s">
        <v>915</v>
      </c>
      <c r="R3836" t="s">
        <v>62</v>
      </c>
      <c r="S3836" t="s">
        <v>532</v>
      </c>
      <c r="T3836" t="s">
        <v>51</v>
      </c>
      <c r="U3836" t="s">
        <v>145</v>
      </c>
      <c r="V3836" t="s">
        <v>63</v>
      </c>
      <c r="W3836" t="s">
        <v>87</v>
      </c>
      <c r="X3836" t="s">
        <v>51</v>
      </c>
      <c r="Y3836" t="s">
        <v>218</v>
      </c>
      <c r="Z3836" t="s">
        <v>199</v>
      </c>
      <c r="AA3836" t="s">
        <v>46</v>
      </c>
      <c r="AB3836" t="s">
        <v>174</v>
      </c>
      <c r="AC3836" t="s">
        <v>58</v>
      </c>
      <c r="AD3836" t="s">
        <v>236</v>
      </c>
      <c r="AE3836" t="s">
        <v>198</v>
      </c>
      <c r="AF3836" t="s">
        <v>270</v>
      </c>
      <c r="AG3836" t="s">
        <v>96</v>
      </c>
      <c r="AH3836" t="s">
        <v>174</v>
      </c>
      <c r="AI3836" t="s">
        <v>185</v>
      </c>
      <c r="AJ3836" t="s">
        <v>85</v>
      </c>
      <c r="AK3836" t="s">
        <v>455</v>
      </c>
      <c r="AL3836" t="s">
        <v>47</v>
      </c>
      <c r="AM3836" t="s">
        <v>122</v>
      </c>
      <c r="AN3836" t="s">
        <v>313</v>
      </c>
      <c r="AO3836" t="s">
        <v>165</v>
      </c>
    </row>
    <row r="3837" spans="1:41" hidden="1" x14ac:dyDescent="0.25">
      <c r="A3837" t="s">
        <v>16271</v>
      </c>
      <c r="B3837" t="s">
        <v>16272</v>
      </c>
      <c r="C3837" s="1" t="str">
        <f t="shared" si="240"/>
        <v>21:1063</v>
      </c>
      <c r="D3837" s="1" t="str">
        <f t="shared" si="241"/>
        <v>21:0124</v>
      </c>
      <c r="E3837" t="s">
        <v>16273</v>
      </c>
      <c r="F3837" t="s">
        <v>16274</v>
      </c>
      <c r="H3837">
        <v>50.157845199999997</v>
      </c>
      <c r="I3837">
        <v>-116.52867209999999</v>
      </c>
      <c r="J3837" s="1" t="str">
        <f t="shared" si="238"/>
        <v>NGR bulk stream sediment</v>
      </c>
      <c r="K3837" s="1" t="str">
        <f t="shared" si="239"/>
        <v>&lt;177 micron (NGR)</v>
      </c>
      <c r="L3837">
        <v>47</v>
      </c>
      <c r="M3837" t="s">
        <v>71</v>
      </c>
      <c r="N3837">
        <v>811</v>
      </c>
      <c r="O3837" t="s">
        <v>86</v>
      </c>
      <c r="P3837" t="s">
        <v>122</v>
      </c>
      <c r="Q3837" t="s">
        <v>275</v>
      </c>
      <c r="R3837" t="s">
        <v>62</v>
      </c>
      <c r="S3837" t="s">
        <v>457</v>
      </c>
      <c r="T3837" t="s">
        <v>330</v>
      </c>
      <c r="U3837" t="s">
        <v>141</v>
      </c>
      <c r="V3837" t="s">
        <v>206</v>
      </c>
      <c r="W3837" t="s">
        <v>78</v>
      </c>
      <c r="X3837" t="s">
        <v>52</v>
      </c>
      <c r="Y3837" t="s">
        <v>190</v>
      </c>
      <c r="Z3837" t="s">
        <v>199</v>
      </c>
      <c r="AA3837" t="s">
        <v>46</v>
      </c>
      <c r="AB3837" t="s">
        <v>185</v>
      </c>
      <c r="AC3837" t="s">
        <v>108</v>
      </c>
      <c r="AD3837" t="s">
        <v>331</v>
      </c>
      <c r="AE3837" t="s">
        <v>54</v>
      </c>
      <c r="AF3837" t="s">
        <v>357</v>
      </c>
      <c r="AG3837" t="s">
        <v>143</v>
      </c>
      <c r="AH3837" t="s">
        <v>174</v>
      </c>
      <c r="AI3837" t="s">
        <v>61</v>
      </c>
      <c r="AJ3837" t="s">
        <v>108</v>
      </c>
      <c r="AK3837" t="s">
        <v>200</v>
      </c>
      <c r="AL3837" t="s">
        <v>47</v>
      </c>
      <c r="AM3837" t="s">
        <v>122</v>
      </c>
      <c r="AN3837" t="s">
        <v>915</v>
      </c>
      <c r="AO3837" t="s">
        <v>306</v>
      </c>
    </row>
    <row r="3838" spans="1:41" hidden="1" x14ac:dyDescent="0.25">
      <c r="A3838" t="s">
        <v>16275</v>
      </c>
      <c r="B3838" t="s">
        <v>16276</v>
      </c>
      <c r="C3838" s="1" t="str">
        <f t="shared" si="240"/>
        <v>21:1063</v>
      </c>
      <c r="D3838" s="1" t="str">
        <f t="shared" si="241"/>
        <v>21:0124</v>
      </c>
      <c r="E3838" t="s">
        <v>16277</v>
      </c>
      <c r="F3838" t="s">
        <v>16278</v>
      </c>
      <c r="H3838">
        <v>50.155572800000002</v>
      </c>
      <c r="I3838">
        <v>-116.56749050000001</v>
      </c>
      <c r="J3838" s="1" t="str">
        <f t="shared" si="238"/>
        <v>NGR bulk stream sediment</v>
      </c>
      <c r="K3838" s="1" t="str">
        <f t="shared" si="239"/>
        <v>&lt;177 micron (NGR)</v>
      </c>
      <c r="L3838">
        <v>47</v>
      </c>
      <c r="M3838" t="s">
        <v>95</v>
      </c>
      <c r="N3838">
        <v>812</v>
      </c>
      <c r="O3838" t="s">
        <v>63</v>
      </c>
      <c r="P3838" t="s">
        <v>122</v>
      </c>
      <c r="Q3838" t="s">
        <v>915</v>
      </c>
      <c r="R3838" t="s">
        <v>46</v>
      </c>
      <c r="S3838" t="s">
        <v>146</v>
      </c>
      <c r="T3838" t="s">
        <v>267</v>
      </c>
      <c r="U3838" t="s">
        <v>140</v>
      </c>
      <c r="V3838" t="s">
        <v>60</v>
      </c>
      <c r="W3838" t="s">
        <v>455</v>
      </c>
      <c r="X3838" t="s">
        <v>51</v>
      </c>
      <c r="Y3838" t="s">
        <v>344</v>
      </c>
      <c r="Z3838" t="s">
        <v>56</v>
      </c>
      <c r="AA3838" t="s">
        <v>46</v>
      </c>
      <c r="AB3838" t="s">
        <v>198</v>
      </c>
      <c r="AC3838" t="s">
        <v>112</v>
      </c>
      <c r="AD3838" t="s">
        <v>121</v>
      </c>
      <c r="AE3838" t="s">
        <v>56</v>
      </c>
      <c r="AF3838" t="s">
        <v>55</v>
      </c>
      <c r="AG3838" t="s">
        <v>319</v>
      </c>
      <c r="AH3838" t="s">
        <v>110</v>
      </c>
      <c r="AI3838" t="s">
        <v>174</v>
      </c>
      <c r="AJ3838" t="s">
        <v>127</v>
      </c>
      <c r="AK3838" t="s">
        <v>455</v>
      </c>
      <c r="AL3838" t="s">
        <v>47</v>
      </c>
      <c r="AM3838" t="s">
        <v>47</v>
      </c>
      <c r="AN3838" t="s">
        <v>65</v>
      </c>
      <c r="AO3838" t="s">
        <v>217</v>
      </c>
    </row>
    <row r="3839" spans="1:41" hidden="1" x14ac:dyDescent="0.25">
      <c r="A3839" t="s">
        <v>16279</v>
      </c>
      <c r="B3839" t="s">
        <v>16280</v>
      </c>
      <c r="C3839" s="1" t="str">
        <f t="shared" si="240"/>
        <v>21:1063</v>
      </c>
      <c r="D3839" s="1" t="str">
        <f t="shared" si="241"/>
        <v>21:0124</v>
      </c>
      <c r="E3839" t="s">
        <v>16281</v>
      </c>
      <c r="F3839" t="s">
        <v>16282</v>
      </c>
      <c r="H3839">
        <v>50.164255400000002</v>
      </c>
      <c r="I3839">
        <v>-116.6224915</v>
      </c>
      <c r="J3839" s="1" t="str">
        <f t="shared" si="238"/>
        <v>NGR bulk stream sediment</v>
      </c>
      <c r="K3839" s="1" t="str">
        <f t="shared" si="239"/>
        <v>&lt;177 micron (NGR)</v>
      </c>
      <c r="L3839">
        <v>47</v>
      </c>
      <c r="M3839" t="s">
        <v>117</v>
      </c>
      <c r="N3839">
        <v>813</v>
      </c>
      <c r="O3839" t="s">
        <v>105</v>
      </c>
      <c r="P3839" t="s">
        <v>47</v>
      </c>
      <c r="Q3839" t="s">
        <v>668</v>
      </c>
      <c r="R3839" t="s">
        <v>110</v>
      </c>
      <c r="S3839" t="s">
        <v>226</v>
      </c>
      <c r="T3839" t="s">
        <v>108</v>
      </c>
      <c r="U3839" t="s">
        <v>120</v>
      </c>
      <c r="V3839" t="s">
        <v>125</v>
      </c>
      <c r="W3839" t="s">
        <v>257</v>
      </c>
      <c r="X3839" t="s">
        <v>85</v>
      </c>
      <c r="Y3839" t="s">
        <v>236</v>
      </c>
      <c r="Z3839" t="s">
        <v>56</v>
      </c>
      <c r="AA3839" t="s">
        <v>46</v>
      </c>
      <c r="AB3839" t="s">
        <v>57</v>
      </c>
      <c r="AC3839" t="s">
        <v>76</v>
      </c>
      <c r="AD3839" t="s">
        <v>251</v>
      </c>
      <c r="AE3839" t="s">
        <v>56</v>
      </c>
      <c r="AF3839" t="s">
        <v>58</v>
      </c>
      <c r="AG3839" t="s">
        <v>259</v>
      </c>
      <c r="AH3839" t="s">
        <v>61</v>
      </c>
      <c r="AI3839" t="s">
        <v>87</v>
      </c>
      <c r="AJ3839" t="s">
        <v>50</v>
      </c>
      <c r="AK3839" t="s">
        <v>103</v>
      </c>
      <c r="AL3839" t="s">
        <v>47</v>
      </c>
      <c r="AM3839" t="s">
        <v>47</v>
      </c>
      <c r="AN3839" t="s">
        <v>2563</v>
      </c>
      <c r="AO3839" t="s">
        <v>49</v>
      </c>
    </row>
    <row r="3840" spans="1:41" hidden="1" x14ac:dyDescent="0.25">
      <c r="A3840" t="s">
        <v>16283</v>
      </c>
      <c r="B3840" t="s">
        <v>16284</v>
      </c>
      <c r="C3840" s="1" t="str">
        <f t="shared" si="240"/>
        <v>21:1063</v>
      </c>
      <c r="D3840" s="1" t="str">
        <f t="shared" si="241"/>
        <v>21:0124</v>
      </c>
      <c r="E3840" t="s">
        <v>16285</v>
      </c>
      <c r="F3840" t="s">
        <v>16286</v>
      </c>
      <c r="H3840">
        <v>50.201392800000001</v>
      </c>
      <c r="I3840">
        <v>-116.63084069999999</v>
      </c>
      <c r="J3840" s="1" t="str">
        <f t="shared" si="238"/>
        <v>NGR bulk stream sediment</v>
      </c>
      <c r="K3840" s="1" t="str">
        <f t="shared" si="239"/>
        <v>&lt;177 micron (NGR)</v>
      </c>
      <c r="L3840">
        <v>47</v>
      </c>
      <c r="M3840" t="s">
        <v>136</v>
      </c>
      <c r="N3840">
        <v>814</v>
      </c>
      <c r="O3840" t="s">
        <v>185</v>
      </c>
      <c r="P3840" t="s">
        <v>47</v>
      </c>
      <c r="Q3840" t="s">
        <v>1304</v>
      </c>
      <c r="R3840" t="s">
        <v>62</v>
      </c>
      <c r="S3840" t="s">
        <v>237</v>
      </c>
      <c r="T3840" t="s">
        <v>55</v>
      </c>
      <c r="U3840" t="s">
        <v>165</v>
      </c>
      <c r="V3840" t="s">
        <v>61</v>
      </c>
      <c r="W3840" t="s">
        <v>105</v>
      </c>
      <c r="X3840" t="s">
        <v>209</v>
      </c>
      <c r="Y3840" t="s">
        <v>667</v>
      </c>
      <c r="Z3840" t="s">
        <v>56</v>
      </c>
      <c r="AA3840" t="s">
        <v>46</v>
      </c>
      <c r="AB3840" t="s">
        <v>62</v>
      </c>
      <c r="AC3840" t="s">
        <v>108</v>
      </c>
      <c r="AD3840" t="s">
        <v>120</v>
      </c>
      <c r="AE3840" t="s">
        <v>380</v>
      </c>
      <c r="AF3840" t="s">
        <v>292</v>
      </c>
      <c r="AG3840" t="s">
        <v>439</v>
      </c>
      <c r="AH3840" t="s">
        <v>54</v>
      </c>
      <c r="AI3840" t="s">
        <v>185</v>
      </c>
      <c r="AJ3840" t="s">
        <v>50</v>
      </c>
      <c r="AK3840" t="s">
        <v>103</v>
      </c>
      <c r="AL3840" t="s">
        <v>47</v>
      </c>
      <c r="AM3840" t="s">
        <v>47</v>
      </c>
      <c r="AN3840" t="s">
        <v>698</v>
      </c>
      <c r="AO3840" t="s">
        <v>165</v>
      </c>
    </row>
    <row r="3841" spans="1:41" hidden="1" x14ac:dyDescent="0.25">
      <c r="A3841" t="s">
        <v>16287</v>
      </c>
      <c r="B3841" t="s">
        <v>16288</v>
      </c>
      <c r="C3841" s="1" t="str">
        <f t="shared" si="240"/>
        <v>21:1063</v>
      </c>
      <c r="D3841" s="1" t="str">
        <f t="shared" si="241"/>
        <v>21:0124</v>
      </c>
      <c r="E3841" t="s">
        <v>16289</v>
      </c>
      <c r="F3841" t="s">
        <v>16290</v>
      </c>
      <c r="H3841">
        <v>50.197703599999997</v>
      </c>
      <c r="I3841">
        <v>-116.6593943</v>
      </c>
      <c r="J3841" s="1" t="str">
        <f t="shared" si="238"/>
        <v>NGR bulk stream sediment</v>
      </c>
      <c r="K3841" s="1" t="str">
        <f t="shared" si="239"/>
        <v>&lt;177 micron (NGR)</v>
      </c>
      <c r="L3841">
        <v>47</v>
      </c>
      <c r="M3841" t="s">
        <v>157</v>
      </c>
      <c r="N3841">
        <v>815</v>
      </c>
      <c r="O3841" t="s">
        <v>81</v>
      </c>
      <c r="P3841" t="s">
        <v>122</v>
      </c>
      <c r="Q3841" t="s">
        <v>284</v>
      </c>
      <c r="R3841" t="s">
        <v>61</v>
      </c>
      <c r="S3841" t="s">
        <v>226</v>
      </c>
      <c r="T3841" t="s">
        <v>58</v>
      </c>
      <c r="U3841" t="s">
        <v>358</v>
      </c>
      <c r="V3841" t="s">
        <v>101</v>
      </c>
      <c r="W3841" t="s">
        <v>173</v>
      </c>
      <c r="X3841" t="s">
        <v>85</v>
      </c>
      <c r="Y3841" t="s">
        <v>344</v>
      </c>
      <c r="Z3841" t="s">
        <v>56</v>
      </c>
      <c r="AA3841" t="s">
        <v>46</v>
      </c>
      <c r="AB3841" t="s">
        <v>62</v>
      </c>
      <c r="AC3841" t="s">
        <v>55</v>
      </c>
      <c r="AD3841" t="s">
        <v>124</v>
      </c>
      <c r="AE3841" t="s">
        <v>199</v>
      </c>
      <c r="AF3841" t="s">
        <v>366</v>
      </c>
      <c r="AG3841" t="s">
        <v>365</v>
      </c>
      <c r="AH3841" t="s">
        <v>105</v>
      </c>
      <c r="AI3841" t="s">
        <v>149</v>
      </c>
      <c r="AJ3841" t="s">
        <v>209</v>
      </c>
      <c r="AK3841" t="s">
        <v>109</v>
      </c>
      <c r="AL3841" t="s">
        <v>47</v>
      </c>
      <c r="AM3841" t="s">
        <v>47</v>
      </c>
      <c r="AN3841" t="s">
        <v>935</v>
      </c>
      <c r="AO3841" t="s">
        <v>85</v>
      </c>
    </row>
    <row r="3842" spans="1:41" hidden="1" x14ac:dyDescent="0.25">
      <c r="A3842" t="s">
        <v>16291</v>
      </c>
      <c r="B3842" t="s">
        <v>16292</v>
      </c>
      <c r="C3842" s="1" t="str">
        <f t="shared" si="240"/>
        <v>21:1063</v>
      </c>
      <c r="D3842" s="1" t="str">
        <f t="shared" si="241"/>
        <v>21:0124</v>
      </c>
      <c r="E3842" t="s">
        <v>16293</v>
      </c>
      <c r="F3842" t="s">
        <v>16294</v>
      </c>
      <c r="H3842">
        <v>50.1213525</v>
      </c>
      <c r="I3842">
        <v>-116.6251006</v>
      </c>
      <c r="J3842" s="1" t="str">
        <f t="shared" ref="J3842:J3905" si="242">HYPERLINK("http://geochem.nrcan.gc.ca/cdogs/content/kwd/kwd020030_e.htm", "NGR bulk stream sediment")</f>
        <v>NGR bulk stream sediment</v>
      </c>
      <c r="K3842" s="1" t="str">
        <f t="shared" ref="K3842:K3905" si="243">HYPERLINK("http://geochem.nrcan.gc.ca/cdogs/content/kwd/kwd080006_e.htm", "&lt;177 micron (NGR)")</f>
        <v>&lt;177 micron (NGR)</v>
      </c>
      <c r="L3842">
        <v>47</v>
      </c>
      <c r="M3842" t="s">
        <v>170</v>
      </c>
      <c r="N3842">
        <v>816</v>
      </c>
      <c r="O3842" t="s">
        <v>86</v>
      </c>
      <c r="P3842" t="s">
        <v>47</v>
      </c>
      <c r="Q3842" t="s">
        <v>327</v>
      </c>
      <c r="R3842" t="s">
        <v>235</v>
      </c>
      <c r="S3842" t="s">
        <v>146</v>
      </c>
      <c r="T3842" t="s">
        <v>58</v>
      </c>
      <c r="U3842" t="s">
        <v>186</v>
      </c>
      <c r="V3842" t="s">
        <v>72</v>
      </c>
      <c r="W3842" t="s">
        <v>173</v>
      </c>
      <c r="X3842" t="s">
        <v>73</v>
      </c>
      <c r="Y3842" t="s">
        <v>236</v>
      </c>
      <c r="Z3842" t="s">
        <v>56</v>
      </c>
      <c r="AA3842" t="s">
        <v>46</v>
      </c>
      <c r="AB3842" t="s">
        <v>174</v>
      </c>
      <c r="AC3842" t="s">
        <v>217</v>
      </c>
      <c r="AD3842" t="s">
        <v>226</v>
      </c>
      <c r="AE3842" t="s">
        <v>56</v>
      </c>
      <c r="AF3842" t="s">
        <v>292</v>
      </c>
      <c r="AG3842" t="s">
        <v>88</v>
      </c>
      <c r="AH3842" t="s">
        <v>206</v>
      </c>
      <c r="AI3842" t="s">
        <v>149</v>
      </c>
      <c r="AJ3842" t="s">
        <v>175</v>
      </c>
      <c r="AK3842" t="s">
        <v>55</v>
      </c>
      <c r="AL3842" t="s">
        <v>103</v>
      </c>
      <c r="AM3842" t="s">
        <v>47</v>
      </c>
      <c r="AN3842" t="s">
        <v>48</v>
      </c>
      <c r="AO3842" t="s">
        <v>49</v>
      </c>
    </row>
    <row r="3843" spans="1:41" hidden="1" x14ac:dyDescent="0.25">
      <c r="A3843" t="s">
        <v>16295</v>
      </c>
      <c r="B3843" t="s">
        <v>16296</v>
      </c>
      <c r="C3843" s="1" t="str">
        <f t="shared" si="240"/>
        <v>21:1063</v>
      </c>
      <c r="D3843" s="1" t="str">
        <f t="shared" si="241"/>
        <v>21:0124</v>
      </c>
      <c r="E3843" t="s">
        <v>16297</v>
      </c>
      <c r="F3843" t="s">
        <v>16298</v>
      </c>
      <c r="H3843">
        <v>50.145378600000001</v>
      </c>
      <c r="I3843">
        <v>-116.6719987</v>
      </c>
      <c r="J3843" s="1" t="str">
        <f t="shared" si="242"/>
        <v>NGR bulk stream sediment</v>
      </c>
      <c r="K3843" s="1" t="str">
        <f t="shared" si="243"/>
        <v>&lt;177 micron (NGR)</v>
      </c>
      <c r="L3843">
        <v>47</v>
      </c>
      <c r="M3843" t="s">
        <v>180</v>
      </c>
      <c r="N3843">
        <v>817</v>
      </c>
      <c r="O3843" t="s">
        <v>47</v>
      </c>
      <c r="P3843" t="s">
        <v>47</v>
      </c>
      <c r="Q3843" t="s">
        <v>207</v>
      </c>
      <c r="R3843" t="s">
        <v>47</v>
      </c>
      <c r="S3843" t="s">
        <v>300</v>
      </c>
      <c r="T3843" t="s">
        <v>52</v>
      </c>
      <c r="U3843" t="s">
        <v>218</v>
      </c>
      <c r="V3843" t="s">
        <v>110</v>
      </c>
      <c r="W3843" t="s">
        <v>185</v>
      </c>
      <c r="X3843" t="s">
        <v>330</v>
      </c>
      <c r="Y3843" t="s">
        <v>131</v>
      </c>
      <c r="Z3843" t="s">
        <v>56</v>
      </c>
      <c r="AA3843" t="s">
        <v>46</v>
      </c>
      <c r="AB3843" t="s">
        <v>56</v>
      </c>
      <c r="AC3843" t="s">
        <v>267</v>
      </c>
      <c r="AD3843" t="s">
        <v>306</v>
      </c>
      <c r="AE3843" t="s">
        <v>56</v>
      </c>
      <c r="AF3843" t="s">
        <v>228</v>
      </c>
      <c r="AG3843" t="s">
        <v>123</v>
      </c>
      <c r="AH3843" t="s">
        <v>54</v>
      </c>
      <c r="AI3843" t="s">
        <v>198</v>
      </c>
      <c r="AJ3843" t="s">
        <v>58</v>
      </c>
      <c r="AK3843" t="s">
        <v>257</v>
      </c>
      <c r="AL3843" t="s">
        <v>47</v>
      </c>
      <c r="AM3843" t="s">
        <v>47</v>
      </c>
      <c r="AN3843" t="s">
        <v>318</v>
      </c>
      <c r="AO3843" t="s">
        <v>82</v>
      </c>
    </row>
    <row r="3844" spans="1:41" hidden="1" x14ac:dyDescent="0.25">
      <c r="A3844" t="s">
        <v>16299</v>
      </c>
      <c r="B3844" t="s">
        <v>16300</v>
      </c>
      <c r="C3844" s="1" t="str">
        <f t="shared" si="240"/>
        <v>21:1063</v>
      </c>
      <c r="D3844" s="1" t="str">
        <f t="shared" si="241"/>
        <v>21:0124</v>
      </c>
      <c r="E3844" t="s">
        <v>16301</v>
      </c>
      <c r="F3844" t="s">
        <v>16302</v>
      </c>
      <c r="H3844">
        <v>50.126536999999999</v>
      </c>
      <c r="I3844">
        <v>-116.7186112</v>
      </c>
      <c r="J3844" s="1" t="str">
        <f t="shared" si="242"/>
        <v>NGR bulk stream sediment</v>
      </c>
      <c r="K3844" s="1" t="str">
        <f t="shared" si="243"/>
        <v>&lt;177 micron (NGR)</v>
      </c>
      <c r="L3844">
        <v>47</v>
      </c>
      <c r="M3844" t="s">
        <v>195</v>
      </c>
      <c r="N3844">
        <v>818</v>
      </c>
      <c r="O3844" t="s">
        <v>47</v>
      </c>
      <c r="P3844" t="s">
        <v>47</v>
      </c>
      <c r="Q3844" t="s">
        <v>152</v>
      </c>
      <c r="R3844" t="s">
        <v>47</v>
      </c>
      <c r="S3844" t="s">
        <v>482</v>
      </c>
      <c r="T3844" t="s">
        <v>217</v>
      </c>
      <c r="U3844" t="s">
        <v>543</v>
      </c>
      <c r="V3844" t="s">
        <v>81</v>
      </c>
      <c r="W3844" t="s">
        <v>206</v>
      </c>
      <c r="X3844" t="s">
        <v>55</v>
      </c>
      <c r="Y3844" t="s">
        <v>106</v>
      </c>
      <c r="Z3844" t="s">
        <v>56</v>
      </c>
      <c r="AA3844" t="s">
        <v>46</v>
      </c>
      <c r="AB3844" t="s">
        <v>84</v>
      </c>
      <c r="AC3844" t="s">
        <v>140</v>
      </c>
      <c r="AD3844" t="s">
        <v>268</v>
      </c>
      <c r="AE3844" t="s">
        <v>84</v>
      </c>
      <c r="AF3844" t="s">
        <v>55</v>
      </c>
      <c r="AG3844" t="s">
        <v>260</v>
      </c>
      <c r="AH3844" t="s">
        <v>87</v>
      </c>
      <c r="AI3844" t="s">
        <v>46</v>
      </c>
      <c r="AJ3844" t="s">
        <v>127</v>
      </c>
      <c r="AK3844" t="s">
        <v>200</v>
      </c>
      <c r="AL3844" t="s">
        <v>52</v>
      </c>
      <c r="AM3844" t="s">
        <v>47</v>
      </c>
      <c r="AN3844" t="s">
        <v>275</v>
      </c>
      <c r="AO3844" t="s">
        <v>76</v>
      </c>
    </row>
    <row r="3845" spans="1:41" hidden="1" x14ac:dyDescent="0.25">
      <c r="A3845" t="s">
        <v>16303</v>
      </c>
      <c r="B3845" t="s">
        <v>16304</v>
      </c>
      <c r="C3845" s="1" t="str">
        <f t="shared" si="240"/>
        <v>21:1063</v>
      </c>
      <c r="D3845" s="1" t="str">
        <f t="shared" si="241"/>
        <v>21:0124</v>
      </c>
      <c r="E3845" t="s">
        <v>16305</v>
      </c>
      <c r="F3845" t="s">
        <v>16306</v>
      </c>
      <c r="H3845">
        <v>50.141727899999999</v>
      </c>
      <c r="I3845">
        <v>-116.7550919</v>
      </c>
      <c r="J3845" s="1" t="str">
        <f t="shared" si="242"/>
        <v>NGR bulk stream sediment</v>
      </c>
      <c r="K3845" s="1" t="str">
        <f t="shared" si="243"/>
        <v>&lt;177 micron (NGR)</v>
      </c>
      <c r="L3845">
        <v>47</v>
      </c>
      <c r="M3845" t="s">
        <v>205</v>
      </c>
      <c r="N3845">
        <v>819</v>
      </c>
      <c r="O3845" t="s">
        <v>235</v>
      </c>
      <c r="P3845" t="s">
        <v>47</v>
      </c>
      <c r="Q3845" t="s">
        <v>646</v>
      </c>
      <c r="R3845" t="s">
        <v>62</v>
      </c>
      <c r="S3845" t="s">
        <v>532</v>
      </c>
      <c r="T3845" t="s">
        <v>50</v>
      </c>
      <c r="U3845" t="s">
        <v>342</v>
      </c>
      <c r="V3845" t="s">
        <v>96</v>
      </c>
      <c r="W3845" t="s">
        <v>102</v>
      </c>
      <c r="X3845" t="s">
        <v>51</v>
      </c>
      <c r="Y3845" t="s">
        <v>239</v>
      </c>
      <c r="Z3845" t="s">
        <v>56</v>
      </c>
      <c r="AA3845" t="s">
        <v>46</v>
      </c>
      <c r="AB3845" t="s">
        <v>62</v>
      </c>
      <c r="AC3845" t="s">
        <v>50</v>
      </c>
      <c r="AD3845" t="s">
        <v>431</v>
      </c>
      <c r="AE3845" t="s">
        <v>56</v>
      </c>
      <c r="AF3845" t="s">
        <v>76</v>
      </c>
      <c r="AG3845" t="s">
        <v>51</v>
      </c>
      <c r="AH3845" t="s">
        <v>174</v>
      </c>
      <c r="AI3845" t="s">
        <v>149</v>
      </c>
      <c r="AJ3845" t="s">
        <v>108</v>
      </c>
      <c r="AK3845" t="s">
        <v>78</v>
      </c>
      <c r="AL3845" t="s">
        <v>122</v>
      </c>
      <c r="AM3845" t="s">
        <v>47</v>
      </c>
      <c r="AN3845" t="s">
        <v>915</v>
      </c>
      <c r="AO3845" t="s">
        <v>330</v>
      </c>
    </row>
    <row r="3846" spans="1:41" hidden="1" x14ac:dyDescent="0.25">
      <c r="A3846" t="s">
        <v>16307</v>
      </c>
      <c r="B3846" t="s">
        <v>16308</v>
      </c>
      <c r="C3846" s="1" t="str">
        <f t="shared" si="240"/>
        <v>21:1063</v>
      </c>
      <c r="D3846" s="1" t="str">
        <f t="shared" si="241"/>
        <v>21:0124</v>
      </c>
      <c r="E3846" t="s">
        <v>16309</v>
      </c>
      <c r="F3846" t="s">
        <v>16310</v>
      </c>
      <c r="H3846">
        <v>50.022504599999998</v>
      </c>
      <c r="I3846">
        <v>-116.506283</v>
      </c>
      <c r="J3846" s="1" t="str">
        <f t="shared" si="242"/>
        <v>NGR bulk stream sediment</v>
      </c>
      <c r="K3846" s="1" t="str">
        <f t="shared" si="243"/>
        <v>&lt;177 micron (NGR)</v>
      </c>
      <c r="L3846">
        <v>47</v>
      </c>
      <c r="M3846" t="s">
        <v>214</v>
      </c>
      <c r="N3846">
        <v>820</v>
      </c>
      <c r="O3846" t="s">
        <v>185</v>
      </c>
      <c r="P3846" t="s">
        <v>47</v>
      </c>
      <c r="Q3846" t="s">
        <v>417</v>
      </c>
      <c r="R3846" t="s">
        <v>139</v>
      </c>
      <c r="S3846" t="s">
        <v>372</v>
      </c>
      <c r="T3846" t="s">
        <v>51</v>
      </c>
      <c r="U3846" t="s">
        <v>51</v>
      </c>
      <c r="V3846" t="s">
        <v>257</v>
      </c>
      <c r="W3846" t="s">
        <v>53</v>
      </c>
      <c r="X3846" t="s">
        <v>52</v>
      </c>
      <c r="Y3846" t="s">
        <v>391</v>
      </c>
      <c r="Z3846" t="s">
        <v>56</v>
      </c>
      <c r="AA3846" t="s">
        <v>47</v>
      </c>
      <c r="AB3846" t="s">
        <v>257</v>
      </c>
      <c r="AC3846" t="s">
        <v>58</v>
      </c>
      <c r="AD3846" t="s">
        <v>207</v>
      </c>
      <c r="AE3846" t="s">
        <v>56</v>
      </c>
      <c r="AF3846" t="s">
        <v>173</v>
      </c>
      <c r="AG3846" t="s">
        <v>439</v>
      </c>
      <c r="AH3846" t="s">
        <v>102</v>
      </c>
      <c r="AI3846" t="s">
        <v>54</v>
      </c>
      <c r="AJ3846" t="s">
        <v>5150</v>
      </c>
      <c r="AK3846" t="s">
        <v>961</v>
      </c>
      <c r="AL3846" t="s">
        <v>52</v>
      </c>
      <c r="AM3846" t="s">
        <v>47</v>
      </c>
      <c r="AN3846" t="s">
        <v>568</v>
      </c>
      <c r="AO3846" t="s">
        <v>217</v>
      </c>
    </row>
    <row r="3847" spans="1:41" hidden="1" x14ac:dyDescent="0.25">
      <c r="A3847" t="s">
        <v>16311</v>
      </c>
      <c r="B3847" t="s">
        <v>16312</v>
      </c>
      <c r="C3847" s="1" t="str">
        <f t="shared" si="240"/>
        <v>21:1063</v>
      </c>
      <c r="D3847" s="1" t="str">
        <f t="shared" si="241"/>
        <v>21:0124</v>
      </c>
      <c r="E3847" t="s">
        <v>16313</v>
      </c>
      <c r="F3847" t="s">
        <v>16314</v>
      </c>
      <c r="H3847">
        <v>50.048382500000002</v>
      </c>
      <c r="I3847">
        <v>-116.5486435</v>
      </c>
      <c r="J3847" s="1" t="str">
        <f t="shared" si="242"/>
        <v>NGR bulk stream sediment</v>
      </c>
      <c r="K3847" s="1" t="str">
        <f t="shared" si="243"/>
        <v>&lt;177 micron (NGR)</v>
      </c>
      <c r="L3847">
        <v>47</v>
      </c>
      <c r="M3847" t="s">
        <v>223</v>
      </c>
      <c r="N3847">
        <v>821</v>
      </c>
      <c r="O3847" t="s">
        <v>96</v>
      </c>
      <c r="P3847" t="s">
        <v>47</v>
      </c>
      <c r="Q3847" t="s">
        <v>602</v>
      </c>
      <c r="R3847" t="s">
        <v>173</v>
      </c>
      <c r="S3847" t="s">
        <v>695</v>
      </c>
      <c r="T3847" t="s">
        <v>51</v>
      </c>
      <c r="U3847" t="s">
        <v>108</v>
      </c>
      <c r="V3847" t="s">
        <v>493</v>
      </c>
      <c r="W3847" t="s">
        <v>139</v>
      </c>
      <c r="X3847" t="s">
        <v>51</v>
      </c>
      <c r="Y3847" t="s">
        <v>431</v>
      </c>
      <c r="Z3847" t="s">
        <v>56</v>
      </c>
      <c r="AA3847" t="s">
        <v>50</v>
      </c>
      <c r="AB3847" t="s">
        <v>79</v>
      </c>
      <c r="AC3847" t="s">
        <v>58</v>
      </c>
      <c r="AD3847" t="s">
        <v>543</v>
      </c>
      <c r="AE3847" t="s">
        <v>56</v>
      </c>
      <c r="AF3847" t="s">
        <v>78</v>
      </c>
      <c r="AG3847" t="s">
        <v>259</v>
      </c>
      <c r="AH3847" t="s">
        <v>182</v>
      </c>
      <c r="AI3847" t="s">
        <v>54</v>
      </c>
      <c r="AJ3847" t="s">
        <v>10199</v>
      </c>
      <c r="AK3847" t="s">
        <v>5150</v>
      </c>
      <c r="AL3847" t="s">
        <v>47</v>
      </c>
      <c r="AM3847" t="s">
        <v>47</v>
      </c>
      <c r="AN3847" t="s">
        <v>65</v>
      </c>
      <c r="AO3847" t="s">
        <v>217</v>
      </c>
    </row>
    <row r="3848" spans="1:41" hidden="1" x14ac:dyDescent="0.25">
      <c r="A3848" t="s">
        <v>16315</v>
      </c>
      <c r="B3848" t="s">
        <v>16316</v>
      </c>
      <c r="C3848" s="1" t="str">
        <f t="shared" si="240"/>
        <v>21:1063</v>
      </c>
      <c r="D3848" s="1" t="str">
        <f t="shared" si="241"/>
        <v>21:0124</v>
      </c>
      <c r="E3848" t="s">
        <v>16317</v>
      </c>
      <c r="F3848" t="s">
        <v>16318</v>
      </c>
      <c r="H3848">
        <v>50.0506283</v>
      </c>
      <c r="I3848">
        <v>-116.57423970000001</v>
      </c>
      <c r="J3848" s="1" t="str">
        <f t="shared" si="242"/>
        <v>NGR bulk stream sediment</v>
      </c>
      <c r="K3848" s="1" t="str">
        <f t="shared" si="243"/>
        <v>&lt;177 micron (NGR)</v>
      </c>
      <c r="L3848">
        <v>47</v>
      </c>
      <c r="M3848" t="s">
        <v>233</v>
      </c>
      <c r="N3848">
        <v>822</v>
      </c>
      <c r="O3848" t="s">
        <v>3546</v>
      </c>
      <c r="P3848" t="s">
        <v>3546</v>
      </c>
      <c r="Q3848" t="s">
        <v>3546</v>
      </c>
      <c r="R3848" t="s">
        <v>3546</v>
      </c>
      <c r="S3848" t="s">
        <v>3546</v>
      </c>
      <c r="T3848" t="s">
        <v>3546</v>
      </c>
      <c r="U3848" t="s">
        <v>3546</v>
      </c>
      <c r="V3848" t="s">
        <v>3546</v>
      </c>
      <c r="W3848" t="s">
        <v>3546</v>
      </c>
      <c r="X3848" t="s">
        <v>3546</v>
      </c>
      <c r="Y3848" t="s">
        <v>3546</v>
      </c>
      <c r="Z3848" t="s">
        <v>3546</v>
      </c>
      <c r="AA3848" t="s">
        <v>3546</v>
      </c>
      <c r="AB3848" t="s">
        <v>3546</v>
      </c>
      <c r="AC3848" t="s">
        <v>3546</v>
      </c>
      <c r="AD3848" t="s">
        <v>3546</v>
      </c>
      <c r="AE3848" t="s">
        <v>3546</v>
      </c>
      <c r="AF3848" t="s">
        <v>3546</v>
      </c>
      <c r="AG3848" t="s">
        <v>3546</v>
      </c>
      <c r="AH3848" t="s">
        <v>3546</v>
      </c>
      <c r="AI3848" t="s">
        <v>3546</v>
      </c>
      <c r="AJ3848" t="s">
        <v>3546</v>
      </c>
      <c r="AK3848" t="s">
        <v>3546</v>
      </c>
      <c r="AL3848" t="s">
        <v>3546</v>
      </c>
      <c r="AM3848" t="s">
        <v>3546</v>
      </c>
      <c r="AN3848" t="s">
        <v>3546</v>
      </c>
      <c r="AO3848" t="s">
        <v>3546</v>
      </c>
    </row>
    <row r="3849" spans="1:41" hidden="1" x14ac:dyDescent="0.25">
      <c r="A3849" t="s">
        <v>16319</v>
      </c>
      <c r="B3849" t="s">
        <v>16320</v>
      </c>
      <c r="C3849" s="1" t="str">
        <f t="shared" si="240"/>
        <v>21:1063</v>
      </c>
      <c r="D3849" s="1" t="str">
        <f t="shared" si="241"/>
        <v>21:0124</v>
      </c>
      <c r="E3849" t="s">
        <v>16321</v>
      </c>
      <c r="F3849" t="s">
        <v>16322</v>
      </c>
      <c r="H3849">
        <v>50.003543499999999</v>
      </c>
      <c r="I3849">
        <v>-116.6052196</v>
      </c>
      <c r="J3849" s="1" t="str">
        <f t="shared" si="242"/>
        <v>NGR bulk stream sediment</v>
      </c>
      <c r="K3849" s="1" t="str">
        <f t="shared" si="243"/>
        <v>&lt;177 micron (NGR)</v>
      </c>
      <c r="L3849">
        <v>47</v>
      </c>
      <c r="M3849" t="s">
        <v>248</v>
      </c>
      <c r="N3849">
        <v>823</v>
      </c>
      <c r="O3849" t="s">
        <v>55</v>
      </c>
      <c r="P3849" t="s">
        <v>47</v>
      </c>
      <c r="Q3849" t="s">
        <v>548</v>
      </c>
      <c r="R3849" t="s">
        <v>111</v>
      </c>
      <c r="S3849" t="s">
        <v>508</v>
      </c>
      <c r="T3849" t="s">
        <v>90</v>
      </c>
      <c r="U3849" t="s">
        <v>90</v>
      </c>
      <c r="V3849" t="s">
        <v>412</v>
      </c>
      <c r="W3849" t="s">
        <v>102</v>
      </c>
      <c r="X3849" t="s">
        <v>85</v>
      </c>
      <c r="Y3849" t="s">
        <v>89</v>
      </c>
      <c r="Z3849" t="s">
        <v>56</v>
      </c>
      <c r="AA3849" t="s">
        <v>122</v>
      </c>
      <c r="AB3849" t="s">
        <v>139</v>
      </c>
      <c r="AC3849" t="s">
        <v>175</v>
      </c>
      <c r="AD3849" t="s">
        <v>425</v>
      </c>
      <c r="AE3849" t="s">
        <v>56</v>
      </c>
      <c r="AF3849" t="s">
        <v>96</v>
      </c>
      <c r="AG3849" t="s">
        <v>689</v>
      </c>
      <c r="AH3849" t="s">
        <v>73</v>
      </c>
      <c r="AI3849" t="s">
        <v>87</v>
      </c>
      <c r="AJ3849" t="s">
        <v>16323</v>
      </c>
      <c r="AK3849" t="s">
        <v>475</v>
      </c>
      <c r="AL3849" t="s">
        <v>103</v>
      </c>
      <c r="AM3849" t="s">
        <v>47</v>
      </c>
      <c r="AN3849" t="s">
        <v>364</v>
      </c>
      <c r="AO3849" t="s">
        <v>217</v>
      </c>
    </row>
    <row r="3850" spans="1:41" hidden="1" x14ac:dyDescent="0.25">
      <c r="A3850" t="s">
        <v>16324</v>
      </c>
      <c r="B3850" t="s">
        <v>16325</v>
      </c>
      <c r="C3850" s="1" t="str">
        <f t="shared" si="240"/>
        <v>21:1063</v>
      </c>
      <c r="D3850" s="1" t="str">
        <f t="shared" si="241"/>
        <v>21:0124</v>
      </c>
      <c r="E3850" t="s">
        <v>16326</v>
      </c>
      <c r="F3850" t="s">
        <v>16327</v>
      </c>
      <c r="H3850">
        <v>50.007100000000001</v>
      </c>
      <c r="I3850">
        <v>-116.6063207</v>
      </c>
      <c r="J3850" s="1" t="str">
        <f t="shared" si="242"/>
        <v>NGR bulk stream sediment</v>
      </c>
      <c r="K3850" s="1" t="str">
        <f t="shared" si="243"/>
        <v>&lt;177 micron (NGR)</v>
      </c>
      <c r="L3850">
        <v>47</v>
      </c>
      <c r="M3850" t="s">
        <v>256</v>
      </c>
      <c r="N3850">
        <v>824</v>
      </c>
      <c r="O3850" t="s">
        <v>105</v>
      </c>
      <c r="P3850" t="s">
        <v>47</v>
      </c>
      <c r="Q3850" t="s">
        <v>481</v>
      </c>
      <c r="R3850" t="s">
        <v>142</v>
      </c>
      <c r="S3850" t="s">
        <v>65</v>
      </c>
      <c r="T3850" t="s">
        <v>51</v>
      </c>
      <c r="U3850" t="s">
        <v>51</v>
      </c>
      <c r="V3850" t="s">
        <v>336</v>
      </c>
      <c r="W3850" t="s">
        <v>62</v>
      </c>
      <c r="X3850" t="s">
        <v>51</v>
      </c>
      <c r="Y3850" t="s">
        <v>431</v>
      </c>
      <c r="Z3850" t="s">
        <v>56</v>
      </c>
      <c r="AA3850" t="s">
        <v>46</v>
      </c>
      <c r="AB3850" t="s">
        <v>122</v>
      </c>
      <c r="AC3850" t="s">
        <v>58</v>
      </c>
      <c r="AD3850" t="s">
        <v>463</v>
      </c>
      <c r="AE3850" t="s">
        <v>56</v>
      </c>
      <c r="AF3850" t="s">
        <v>173</v>
      </c>
      <c r="AG3850" t="s">
        <v>158</v>
      </c>
      <c r="AH3850" t="s">
        <v>88</v>
      </c>
      <c r="AI3850" t="s">
        <v>57</v>
      </c>
      <c r="AJ3850" t="s">
        <v>824</v>
      </c>
      <c r="AK3850" t="s">
        <v>16328</v>
      </c>
      <c r="AL3850" t="s">
        <v>47</v>
      </c>
      <c r="AM3850" t="s">
        <v>47</v>
      </c>
      <c r="AN3850" t="s">
        <v>65</v>
      </c>
      <c r="AO3850" t="s">
        <v>127</v>
      </c>
    </row>
    <row r="3851" spans="1:41" hidden="1" x14ac:dyDescent="0.25">
      <c r="A3851" t="s">
        <v>16329</v>
      </c>
      <c r="B3851" t="s">
        <v>16330</v>
      </c>
      <c r="C3851" s="1" t="str">
        <f t="shared" si="240"/>
        <v>21:1063</v>
      </c>
      <c r="D3851" s="1" t="str">
        <f t="shared" si="241"/>
        <v>21:0124</v>
      </c>
      <c r="E3851" t="s">
        <v>16331</v>
      </c>
      <c r="F3851" t="s">
        <v>16332</v>
      </c>
      <c r="H3851">
        <v>50.023291299999997</v>
      </c>
      <c r="I3851">
        <v>-116.5859026</v>
      </c>
      <c r="J3851" s="1" t="str">
        <f t="shared" si="242"/>
        <v>NGR bulk stream sediment</v>
      </c>
      <c r="K3851" s="1" t="str">
        <f t="shared" si="243"/>
        <v>&lt;177 micron (NGR)</v>
      </c>
      <c r="L3851">
        <v>47</v>
      </c>
      <c r="M3851" t="s">
        <v>265</v>
      </c>
      <c r="N3851">
        <v>825</v>
      </c>
      <c r="O3851" t="s">
        <v>58</v>
      </c>
      <c r="P3851" t="s">
        <v>47</v>
      </c>
      <c r="Q3851" t="s">
        <v>468</v>
      </c>
      <c r="R3851" t="s">
        <v>62</v>
      </c>
      <c r="S3851" t="s">
        <v>146</v>
      </c>
      <c r="T3851" t="s">
        <v>55</v>
      </c>
      <c r="U3851" t="s">
        <v>306</v>
      </c>
      <c r="V3851" t="s">
        <v>182</v>
      </c>
      <c r="W3851" t="s">
        <v>78</v>
      </c>
      <c r="X3851" t="s">
        <v>73</v>
      </c>
      <c r="Y3851" t="s">
        <v>250</v>
      </c>
      <c r="Z3851" t="s">
        <v>56</v>
      </c>
      <c r="AA3851" t="s">
        <v>46</v>
      </c>
      <c r="AB3851" t="s">
        <v>61</v>
      </c>
      <c r="AC3851" t="s">
        <v>85</v>
      </c>
      <c r="AD3851" t="s">
        <v>237</v>
      </c>
      <c r="AE3851" t="s">
        <v>56</v>
      </c>
      <c r="AF3851" t="s">
        <v>259</v>
      </c>
      <c r="AG3851" t="s">
        <v>129</v>
      </c>
      <c r="AH3851" t="s">
        <v>125</v>
      </c>
      <c r="AI3851" t="s">
        <v>87</v>
      </c>
      <c r="AJ3851" t="s">
        <v>50</v>
      </c>
      <c r="AK3851" t="s">
        <v>58</v>
      </c>
      <c r="AL3851" t="s">
        <v>122</v>
      </c>
      <c r="AM3851" t="s">
        <v>47</v>
      </c>
      <c r="AN3851" t="s">
        <v>543</v>
      </c>
      <c r="AO3851" t="s">
        <v>165</v>
      </c>
    </row>
    <row r="3852" spans="1:41" hidden="1" x14ac:dyDescent="0.25">
      <c r="A3852" t="s">
        <v>16333</v>
      </c>
      <c r="B3852" t="s">
        <v>16334</v>
      </c>
      <c r="C3852" s="1" t="str">
        <f t="shared" si="240"/>
        <v>21:1063</v>
      </c>
      <c r="D3852" s="1" t="str">
        <f t="shared" si="241"/>
        <v>21:0124</v>
      </c>
      <c r="E3852" t="s">
        <v>16335</v>
      </c>
      <c r="F3852" t="s">
        <v>16336</v>
      </c>
      <c r="H3852">
        <v>50.053041899999997</v>
      </c>
      <c r="I3852">
        <v>-116.63922959999999</v>
      </c>
      <c r="J3852" s="1" t="str">
        <f t="shared" si="242"/>
        <v>NGR bulk stream sediment</v>
      </c>
      <c r="K3852" s="1" t="str">
        <f t="shared" si="243"/>
        <v>&lt;177 micron (NGR)</v>
      </c>
      <c r="L3852">
        <v>48</v>
      </c>
      <c r="M3852" t="s">
        <v>280</v>
      </c>
      <c r="N3852">
        <v>826</v>
      </c>
      <c r="O3852" t="s">
        <v>46</v>
      </c>
      <c r="P3852" t="s">
        <v>122</v>
      </c>
      <c r="Q3852" t="s">
        <v>651</v>
      </c>
      <c r="R3852" t="s">
        <v>174</v>
      </c>
      <c r="S3852" t="s">
        <v>184</v>
      </c>
      <c r="T3852" t="s">
        <v>51</v>
      </c>
      <c r="U3852" t="s">
        <v>51</v>
      </c>
      <c r="V3852" t="s">
        <v>270</v>
      </c>
      <c r="W3852" t="s">
        <v>53</v>
      </c>
      <c r="X3852" t="s">
        <v>122</v>
      </c>
      <c r="Y3852" t="s">
        <v>328</v>
      </c>
      <c r="Z3852" t="s">
        <v>56</v>
      </c>
      <c r="AA3852" t="s">
        <v>46</v>
      </c>
      <c r="AB3852" t="s">
        <v>139</v>
      </c>
      <c r="AC3852" t="s">
        <v>58</v>
      </c>
      <c r="AD3852" t="s">
        <v>284</v>
      </c>
      <c r="AE3852" t="s">
        <v>199</v>
      </c>
      <c r="AF3852" t="s">
        <v>105</v>
      </c>
      <c r="AG3852" t="s">
        <v>336</v>
      </c>
      <c r="AH3852" t="s">
        <v>58</v>
      </c>
      <c r="AI3852" t="s">
        <v>54</v>
      </c>
      <c r="AJ3852" t="s">
        <v>1798</v>
      </c>
      <c r="AK3852" t="s">
        <v>679</v>
      </c>
      <c r="AL3852" t="s">
        <v>47</v>
      </c>
      <c r="AM3852" t="s">
        <v>47</v>
      </c>
      <c r="AN3852" t="s">
        <v>463</v>
      </c>
      <c r="AO3852" t="s">
        <v>76</v>
      </c>
    </row>
    <row r="3853" spans="1:41" hidden="1" x14ac:dyDescent="0.25">
      <c r="A3853" t="s">
        <v>16337</v>
      </c>
      <c r="B3853" t="s">
        <v>16338</v>
      </c>
      <c r="C3853" s="1" t="str">
        <f t="shared" si="240"/>
        <v>21:1063</v>
      </c>
      <c r="D3853" s="1" t="str">
        <f t="shared" si="241"/>
        <v>21:0124</v>
      </c>
      <c r="E3853" t="s">
        <v>16335</v>
      </c>
      <c r="F3853" t="s">
        <v>16339</v>
      </c>
      <c r="H3853">
        <v>50.053041899999997</v>
      </c>
      <c r="I3853">
        <v>-116.63922959999999</v>
      </c>
      <c r="J3853" s="1" t="str">
        <f t="shared" si="242"/>
        <v>NGR bulk stream sediment</v>
      </c>
      <c r="K3853" s="1" t="str">
        <f t="shared" si="243"/>
        <v>&lt;177 micron (NGR)</v>
      </c>
      <c r="L3853">
        <v>48</v>
      </c>
      <c r="M3853" t="s">
        <v>288</v>
      </c>
      <c r="N3853">
        <v>827</v>
      </c>
      <c r="O3853" t="s">
        <v>174</v>
      </c>
      <c r="P3853" t="s">
        <v>137</v>
      </c>
      <c r="Q3853" t="s">
        <v>411</v>
      </c>
      <c r="R3853" t="s">
        <v>110</v>
      </c>
      <c r="S3853" t="s">
        <v>273</v>
      </c>
      <c r="T3853" t="s">
        <v>51</v>
      </c>
      <c r="U3853" t="s">
        <v>51</v>
      </c>
      <c r="V3853" t="s">
        <v>128</v>
      </c>
      <c r="W3853" t="s">
        <v>199</v>
      </c>
      <c r="X3853" t="s">
        <v>122</v>
      </c>
      <c r="Y3853" t="s">
        <v>344</v>
      </c>
      <c r="Z3853" t="s">
        <v>56</v>
      </c>
      <c r="AA3853" t="s">
        <v>103</v>
      </c>
      <c r="AB3853" t="s">
        <v>139</v>
      </c>
      <c r="AC3853" t="s">
        <v>58</v>
      </c>
      <c r="AD3853" t="s">
        <v>372</v>
      </c>
      <c r="AE3853" t="s">
        <v>199</v>
      </c>
      <c r="AF3853" t="s">
        <v>64</v>
      </c>
      <c r="AG3853" t="s">
        <v>227</v>
      </c>
      <c r="AH3853" t="s">
        <v>58</v>
      </c>
      <c r="AI3853" t="s">
        <v>54</v>
      </c>
      <c r="AJ3853" t="s">
        <v>756</v>
      </c>
      <c r="AK3853" t="s">
        <v>1974</v>
      </c>
      <c r="AL3853" t="s">
        <v>47</v>
      </c>
      <c r="AM3853" t="s">
        <v>47</v>
      </c>
      <c r="AN3853" t="s">
        <v>65</v>
      </c>
      <c r="AO3853" t="s">
        <v>76</v>
      </c>
    </row>
    <row r="3854" spans="1:41" hidden="1" x14ac:dyDescent="0.25">
      <c r="A3854" t="s">
        <v>16340</v>
      </c>
      <c r="B3854" t="s">
        <v>16341</v>
      </c>
      <c r="C3854" s="1" t="str">
        <f t="shared" si="240"/>
        <v>21:1063</v>
      </c>
      <c r="D3854" s="1" t="str">
        <f t="shared" si="241"/>
        <v>21:0124</v>
      </c>
      <c r="E3854" t="s">
        <v>16342</v>
      </c>
      <c r="F3854" t="s">
        <v>16343</v>
      </c>
      <c r="H3854">
        <v>50.013629299999998</v>
      </c>
      <c r="I3854">
        <v>-116.7002734</v>
      </c>
      <c r="J3854" s="1" t="str">
        <f t="shared" si="242"/>
        <v>NGR bulk stream sediment</v>
      </c>
      <c r="K3854" s="1" t="str">
        <f t="shared" si="243"/>
        <v>&lt;177 micron (NGR)</v>
      </c>
      <c r="L3854">
        <v>48</v>
      </c>
      <c r="M3854" t="s">
        <v>45</v>
      </c>
      <c r="N3854">
        <v>828</v>
      </c>
      <c r="O3854" t="s">
        <v>105</v>
      </c>
      <c r="P3854" t="s">
        <v>106</v>
      </c>
      <c r="Q3854" t="s">
        <v>184</v>
      </c>
      <c r="R3854" t="s">
        <v>47</v>
      </c>
      <c r="S3854" t="s">
        <v>16198</v>
      </c>
      <c r="T3854" t="s">
        <v>51</v>
      </c>
      <c r="U3854" t="s">
        <v>55</v>
      </c>
      <c r="V3854" t="s">
        <v>164</v>
      </c>
      <c r="W3854" t="s">
        <v>185</v>
      </c>
      <c r="X3854" t="s">
        <v>58</v>
      </c>
      <c r="Y3854" t="s">
        <v>668</v>
      </c>
      <c r="Z3854" t="s">
        <v>56</v>
      </c>
      <c r="AA3854" t="s">
        <v>46</v>
      </c>
      <c r="AB3854" t="s">
        <v>122</v>
      </c>
      <c r="AC3854" t="s">
        <v>58</v>
      </c>
      <c r="AD3854" t="s">
        <v>372</v>
      </c>
      <c r="AE3854" t="s">
        <v>56</v>
      </c>
      <c r="AF3854" t="s">
        <v>72</v>
      </c>
      <c r="AG3854" t="s">
        <v>104</v>
      </c>
      <c r="AH3854" t="s">
        <v>16344</v>
      </c>
      <c r="AI3854" t="s">
        <v>455</v>
      </c>
      <c r="AJ3854" t="s">
        <v>8322</v>
      </c>
      <c r="AK3854" t="s">
        <v>1116</v>
      </c>
      <c r="AL3854" t="s">
        <v>47</v>
      </c>
      <c r="AM3854" t="s">
        <v>47</v>
      </c>
      <c r="AN3854" t="s">
        <v>385</v>
      </c>
      <c r="AO3854" t="s">
        <v>209</v>
      </c>
    </row>
    <row r="3855" spans="1:41" hidden="1" x14ac:dyDescent="0.25">
      <c r="A3855" t="s">
        <v>16345</v>
      </c>
      <c r="B3855" t="s">
        <v>16346</v>
      </c>
      <c r="C3855" s="1" t="str">
        <f t="shared" si="240"/>
        <v>21:1063</v>
      </c>
      <c r="D3855" s="1" t="str">
        <f t="shared" si="241"/>
        <v>21:0124</v>
      </c>
      <c r="E3855" t="s">
        <v>16347</v>
      </c>
      <c r="F3855" t="s">
        <v>16348</v>
      </c>
      <c r="H3855">
        <v>50.043974200000001</v>
      </c>
      <c r="I3855">
        <v>-116.7101797</v>
      </c>
      <c r="J3855" s="1" t="str">
        <f t="shared" si="242"/>
        <v>NGR bulk stream sediment</v>
      </c>
      <c r="K3855" s="1" t="str">
        <f t="shared" si="243"/>
        <v>&lt;177 micron (NGR)</v>
      </c>
      <c r="L3855">
        <v>48</v>
      </c>
      <c r="M3855" t="s">
        <v>71</v>
      </c>
      <c r="N3855">
        <v>829</v>
      </c>
      <c r="O3855" t="s">
        <v>61</v>
      </c>
      <c r="P3855" t="s">
        <v>122</v>
      </c>
      <c r="Q3855" t="s">
        <v>662</v>
      </c>
      <c r="R3855" t="s">
        <v>81</v>
      </c>
      <c r="S3855" t="s">
        <v>431</v>
      </c>
      <c r="T3855" t="s">
        <v>51</v>
      </c>
      <c r="U3855" t="s">
        <v>197</v>
      </c>
      <c r="V3855" t="s">
        <v>282</v>
      </c>
      <c r="W3855" t="s">
        <v>62</v>
      </c>
      <c r="X3855" t="s">
        <v>103</v>
      </c>
      <c r="Y3855" t="s">
        <v>146</v>
      </c>
      <c r="Z3855" t="s">
        <v>56</v>
      </c>
      <c r="AA3855" t="s">
        <v>47</v>
      </c>
      <c r="AB3855" t="s">
        <v>122</v>
      </c>
      <c r="AC3855" t="s">
        <v>58</v>
      </c>
      <c r="AD3855" t="s">
        <v>284</v>
      </c>
      <c r="AE3855" t="s">
        <v>56</v>
      </c>
      <c r="AF3855" t="s">
        <v>139</v>
      </c>
      <c r="AG3855" t="s">
        <v>148</v>
      </c>
      <c r="AH3855" t="s">
        <v>76</v>
      </c>
      <c r="AI3855" t="s">
        <v>46</v>
      </c>
      <c r="AJ3855" t="s">
        <v>6476</v>
      </c>
      <c r="AK3855" t="s">
        <v>131</v>
      </c>
      <c r="AL3855" t="s">
        <v>47</v>
      </c>
      <c r="AM3855" t="s">
        <v>47</v>
      </c>
      <c r="AN3855" t="s">
        <v>65</v>
      </c>
      <c r="AO3855" t="s">
        <v>145</v>
      </c>
    </row>
    <row r="3856" spans="1:41" hidden="1" x14ac:dyDescent="0.25">
      <c r="A3856" t="s">
        <v>16349</v>
      </c>
      <c r="B3856" t="s">
        <v>16350</v>
      </c>
      <c r="C3856" s="1" t="str">
        <f t="shared" si="240"/>
        <v>21:1063</v>
      </c>
      <c r="D3856" s="1" t="str">
        <f t="shared" si="241"/>
        <v>21:0124</v>
      </c>
      <c r="E3856" t="s">
        <v>16351</v>
      </c>
      <c r="F3856" t="s">
        <v>16352</v>
      </c>
      <c r="H3856">
        <v>50.067849000000002</v>
      </c>
      <c r="I3856">
        <v>-116.7080492</v>
      </c>
      <c r="J3856" s="1" t="str">
        <f t="shared" si="242"/>
        <v>NGR bulk stream sediment</v>
      </c>
      <c r="K3856" s="1" t="str">
        <f t="shared" si="243"/>
        <v>&lt;177 micron (NGR)</v>
      </c>
      <c r="L3856">
        <v>48</v>
      </c>
      <c r="M3856" t="s">
        <v>95</v>
      </c>
      <c r="N3856">
        <v>830</v>
      </c>
      <c r="O3856" t="s">
        <v>235</v>
      </c>
      <c r="P3856" t="s">
        <v>122</v>
      </c>
      <c r="Q3856" t="s">
        <v>97</v>
      </c>
      <c r="R3856" t="s">
        <v>185</v>
      </c>
      <c r="S3856" t="s">
        <v>386</v>
      </c>
      <c r="T3856" t="s">
        <v>51</v>
      </c>
      <c r="U3856" t="s">
        <v>187</v>
      </c>
      <c r="V3856" t="s">
        <v>109</v>
      </c>
      <c r="W3856" t="s">
        <v>62</v>
      </c>
      <c r="X3856" t="s">
        <v>103</v>
      </c>
      <c r="Y3856" t="s">
        <v>226</v>
      </c>
      <c r="Z3856" t="s">
        <v>56</v>
      </c>
      <c r="AA3856" t="s">
        <v>47</v>
      </c>
      <c r="AB3856" t="s">
        <v>161</v>
      </c>
      <c r="AC3856" t="s">
        <v>58</v>
      </c>
      <c r="AD3856" t="s">
        <v>543</v>
      </c>
      <c r="AE3856" t="s">
        <v>56</v>
      </c>
      <c r="AF3856" t="s">
        <v>161</v>
      </c>
      <c r="AG3856" t="s">
        <v>148</v>
      </c>
      <c r="AH3856" t="s">
        <v>108</v>
      </c>
      <c r="AI3856" t="s">
        <v>46</v>
      </c>
      <c r="AJ3856" t="s">
        <v>5393</v>
      </c>
      <c r="AK3856" t="s">
        <v>3932</v>
      </c>
      <c r="AL3856" t="s">
        <v>47</v>
      </c>
      <c r="AM3856" t="s">
        <v>47</v>
      </c>
      <c r="AN3856" t="s">
        <v>695</v>
      </c>
      <c r="AO3856" t="s">
        <v>145</v>
      </c>
    </row>
    <row r="3857" spans="1:41" hidden="1" x14ac:dyDescent="0.25">
      <c r="A3857" t="s">
        <v>16353</v>
      </c>
      <c r="B3857" t="s">
        <v>16354</v>
      </c>
      <c r="C3857" s="1" t="str">
        <f t="shared" si="240"/>
        <v>21:1063</v>
      </c>
      <c r="D3857" s="1" t="str">
        <f t="shared" si="241"/>
        <v>21:0124</v>
      </c>
      <c r="E3857" t="s">
        <v>16355</v>
      </c>
      <c r="F3857" t="s">
        <v>16356</v>
      </c>
      <c r="H3857">
        <v>50.074373999999999</v>
      </c>
      <c r="I3857">
        <v>-116.7286233</v>
      </c>
      <c r="J3857" s="1" t="str">
        <f t="shared" si="242"/>
        <v>NGR bulk stream sediment</v>
      </c>
      <c r="K3857" s="1" t="str">
        <f t="shared" si="243"/>
        <v>&lt;177 micron (NGR)</v>
      </c>
      <c r="L3857">
        <v>48</v>
      </c>
      <c r="M3857" t="s">
        <v>117</v>
      </c>
      <c r="N3857">
        <v>831</v>
      </c>
      <c r="O3857" t="s">
        <v>3546</v>
      </c>
      <c r="P3857" t="s">
        <v>3546</v>
      </c>
      <c r="Q3857" t="s">
        <v>3546</v>
      </c>
      <c r="R3857" t="s">
        <v>3546</v>
      </c>
      <c r="S3857" t="s">
        <v>3546</v>
      </c>
      <c r="T3857" t="s">
        <v>3546</v>
      </c>
      <c r="U3857" t="s">
        <v>3546</v>
      </c>
      <c r="V3857" t="s">
        <v>3546</v>
      </c>
      <c r="W3857" t="s">
        <v>3546</v>
      </c>
      <c r="X3857" t="s">
        <v>3546</v>
      </c>
      <c r="Y3857" t="s">
        <v>3546</v>
      </c>
      <c r="Z3857" t="s">
        <v>3546</v>
      </c>
      <c r="AA3857" t="s">
        <v>3546</v>
      </c>
      <c r="AB3857" t="s">
        <v>3546</v>
      </c>
      <c r="AC3857" t="s">
        <v>3546</v>
      </c>
      <c r="AD3857" t="s">
        <v>3546</v>
      </c>
      <c r="AE3857" t="s">
        <v>3546</v>
      </c>
      <c r="AF3857" t="s">
        <v>3546</v>
      </c>
      <c r="AG3857" t="s">
        <v>3546</v>
      </c>
      <c r="AH3857" t="s">
        <v>3546</v>
      </c>
      <c r="AI3857" t="s">
        <v>3546</v>
      </c>
      <c r="AJ3857" t="s">
        <v>3546</v>
      </c>
      <c r="AK3857" t="s">
        <v>3546</v>
      </c>
      <c r="AL3857" t="s">
        <v>3546</v>
      </c>
      <c r="AM3857" t="s">
        <v>3546</v>
      </c>
      <c r="AN3857" t="s">
        <v>3546</v>
      </c>
      <c r="AO3857" t="s">
        <v>3546</v>
      </c>
    </row>
    <row r="3858" spans="1:41" hidden="1" x14ac:dyDescent="0.25">
      <c r="A3858" t="s">
        <v>16357</v>
      </c>
      <c r="B3858" t="s">
        <v>16358</v>
      </c>
      <c r="C3858" s="1" t="str">
        <f t="shared" si="240"/>
        <v>21:1063</v>
      </c>
      <c r="D3858" s="1" t="str">
        <f t="shared" si="241"/>
        <v>21:0124</v>
      </c>
      <c r="E3858" t="s">
        <v>16359</v>
      </c>
      <c r="F3858" t="s">
        <v>16360</v>
      </c>
      <c r="H3858">
        <v>50.0793873</v>
      </c>
      <c r="I3858">
        <v>-116.7262463</v>
      </c>
      <c r="J3858" s="1" t="str">
        <f t="shared" si="242"/>
        <v>NGR bulk stream sediment</v>
      </c>
      <c r="K3858" s="1" t="str">
        <f t="shared" si="243"/>
        <v>&lt;177 micron (NGR)</v>
      </c>
      <c r="L3858">
        <v>48</v>
      </c>
      <c r="M3858" t="s">
        <v>136</v>
      </c>
      <c r="N3858">
        <v>832</v>
      </c>
      <c r="O3858" t="s">
        <v>257</v>
      </c>
      <c r="P3858" t="s">
        <v>47</v>
      </c>
      <c r="Q3858" t="s">
        <v>432</v>
      </c>
      <c r="R3858" t="s">
        <v>357</v>
      </c>
      <c r="S3858" t="s">
        <v>184</v>
      </c>
      <c r="T3858" t="s">
        <v>58</v>
      </c>
      <c r="U3858" t="s">
        <v>272</v>
      </c>
      <c r="V3858" t="s">
        <v>270</v>
      </c>
      <c r="W3858" t="s">
        <v>63</v>
      </c>
      <c r="X3858" t="s">
        <v>51</v>
      </c>
      <c r="Y3858" t="s">
        <v>342</v>
      </c>
      <c r="Z3858" t="s">
        <v>56</v>
      </c>
      <c r="AA3858" t="s">
        <v>46</v>
      </c>
      <c r="AB3858" t="s">
        <v>54</v>
      </c>
      <c r="AC3858" t="s">
        <v>175</v>
      </c>
      <c r="AD3858" t="s">
        <v>273</v>
      </c>
      <c r="AE3858" t="s">
        <v>56</v>
      </c>
      <c r="AF3858" t="s">
        <v>351</v>
      </c>
      <c r="AG3858" t="s">
        <v>292</v>
      </c>
      <c r="AH3858" t="s">
        <v>47</v>
      </c>
      <c r="AI3858" t="s">
        <v>46</v>
      </c>
      <c r="AJ3858" t="s">
        <v>267</v>
      </c>
      <c r="AK3858" t="s">
        <v>274</v>
      </c>
      <c r="AL3858" t="s">
        <v>55</v>
      </c>
      <c r="AM3858" t="s">
        <v>47</v>
      </c>
      <c r="AN3858" t="s">
        <v>695</v>
      </c>
      <c r="AO3858" t="s">
        <v>108</v>
      </c>
    </row>
    <row r="3859" spans="1:41" hidden="1" x14ac:dyDescent="0.25">
      <c r="A3859" t="s">
        <v>16361</v>
      </c>
      <c r="B3859" t="s">
        <v>16362</v>
      </c>
      <c r="C3859" s="1" t="str">
        <f t="shared" ref="C3859:C3922" si="244">HYPERLINK("http://geochem.nrcan.gc.ca/cdogs/content/bdl/bdl211063_e.htm", "21:1063")</f>
        <v>21:1063</v>
      </c>
      <c r="D3859" s="1" t="str">
        <f t="shared" ref="D3859:D3922" si="245">HYPERLINK("http://geochem.nrcan.gc.ca/cdogs/content/svy/svy210124_e.htm", "21:0124")</f>
        <v>21:0124</v>
      </c>
      <c r="E3859" t="s">
        <v>16363</v>
      </c>
      <c r="F3859" t="s">
        <v>16364</v>
      </c>
      <c r="H3859">
        <v>50.0799412</v>
      </c>
      <c r="I3859">
        <v>-116.7803912</v>
      </c>
      <c r="J3859" s="1" t="str">
        <f t="shared" si="242"/>
        <v>NGR bulk stream sediment</v>
      </c>
      <c r="K3859" s="1" t="str">
        <f t="shared" si="243"/>
        <v>&lt;177 micron (NGR)</v>
      </c>
      <c r="L3859">
        <v>48</v>
      </c>
      <c r="M3859" t="s">
        <v>157</v>
      </c>
      <c r="N3859">
        <v>833</v>
      </c>
      <c r="O3859" t="s">
        <v>61</v>
      </c>
      <c r="P3859" t="s">
        <v>47</v>
      </c>
      <c r="Q3859" t="s">
        <v>533</v>
      </c>
      <c r="R3859" t="s">
        <v>185</v>
      </c>
      <c r="S3859" t="s">
        <v>559</v>
      </c>
      <c r="T3859" t="s">
        <v>51</v>
      </c>
      <c r="U3859" t="s">
        <v>51</v>
      </c>
      <c r="V3859" t="s">
        <v>412</v>
      </c>
      <c r="W3859" t="s">
        <v>199</v>
      </c>
      <c r="X3859" t="s">
        <v>122</v>
      </c>
      <c r="Y3859" t="s">
        <v>144</v>
      </c>
      <c r="Z3859" t="s">
        <v>56</v>
      </c>
      <c r="AA3859" t="s">
        <v>46</v>
      </c>
      <c r="AB3859" t="s">
        <v>78</v>
      </c>
      <c r="AC3859" t="s">
        <v>58</v>
      </c>
      <c r="AD3859" t="s">
        <v>695</v>
      </c>
      <c r="AE3859" t="s">
        <v>199</v>
      </c>
      <c r="AF3859" t="s">
        <v>105</v>
      </c>
      <c r="AG3859" t="s">
        <v>111</v>
      </c>
      <c r="AH3859" t="s">
        <v>76</v>
      </c>
      <c r="AI3859" t="s">
        <v>46</v>
      </c>
      <c r="AJ3859" t="s">
        <v>10984</v>
      </c>
      <c r="AK3859" t="s">
        <v>657</v>
      </c>
      <c r="AL3859" t="s">
        <v>122</v>
      </c>
      <c r="AM3859" t="s">
        <v>47</v>
      </c>
      <c r="AN3859" t="s">
        <v>65</v>
      </c>
      <c r="AO3859" t="s">
        <v>267</v>
      </c>
    </row>
    <row r="3860" spans="1:41" hidden="1" x14ac:dyDescent="0.25">
      <c r="A3860" t="s">
        <v>16365</v>
      </c>
      <c r="B3860" t="s">
        <v>16366</v>
      </c>
      <c r="C3860" s="1" t="str">
        <f t="shared" si="244"/>
        <v>21:1063</v>
      </c>
      <c r="D3860" s="1" t="str">
        <f t="shared" si="245"/>
        <v>21:0124</v>
      </c>
      <c r="E3860" t="s">
        <v>16367</v>
      </c>
      <c r="F3860" t="s">
        <v>16368</v>
      </c>
      <c r="H3860">
        <v>50.352387100000001</v>
      </c>
      <c r="I3860">
        <v>-116.7441996</v>
      </c>
      <c r="J3860" s="1" t="str">
        <f t="shared" si="242"/>
        <v>NGR bulk stream sediment</v>
      </c>
      <c r="K3860" s="1" t="str">
        <f t="shared" si="243"/>
        <v>&lt;177 micron (NGR)</v>
      </c>
      <c r="L3860">
        <v>48</v>
      </c>
      <c r="M3860" t="s">
        <v>170</v>
      </c>
      <c r="N3860">
        <v>834</v>
      </c>
      <c r="O3860" t="s">
        <v>122</v>
      </c>
      <c r="P3860" t="s">
        <v>47</v>
      </c>
      <c r="Q3860" t="s">
        <v>668</v>
      </c>
      <c r="R3860" t="s">
        <v>62</v>
      </c>
      <c r="S3860" t="s">
        <v>431</v>
      </c>
      <c r="T3860" t="s">
        <v>58</v>
      </c>
      <c r="U3860" t="s">
        <v>538</v>
      </c>
      <c r="V3860" t="s">
        <v>235</v>
      </c>
      <c r="W3860" t="s">
        <v>130</v>
      </c>
      <c r="X3860" t="s">
        <v>267</v>
      </c>
      <c r="Y3860" t="s">
        <v>590</v>
      </c>
      <c r="Z3860" t="s">
        <v>56</v>
      </c>
      <c r="AA3860" t="s">
        <v>46</v>
      </c>
      <c r="AB3860" t="s">
        <v>54</v>
      </c>
      <c r="AC3860" t="s">
        <v>267</v>
      </c>
      <c r="AD3860" t="s">
        <v>342</v>
      </c>
      <c r="AE3860" t="s">
        <v>62</v>
      </c>
      <c r="AF3860" t="s">
        <v>108</v>
      </c>
      <c r="AG3860" t="s">
        <v>615</v>
      </c>
      <c r="AH3860" t="s">
        <v>64</v>
      </c>
      <c r="AI3860" t="s">
        <v>110</v>
      </c>
      <c r="AJ3860" t="s">
        <v>3251</v>
      </c>
      <c r="AK3860" t="s">
        <v>238</v>
      </c>
      <c r="AL3860" t="s">
        <v>47</v>
      </c>
      <c r="AM3860" t="s">
        <v>122</v>
      </c>
      <c r="AN3860" t="s">
        <v>817</v>
      </c>
      <c r="AO3860" t="s">
        <v>475</v>
      </c>
    </row>
    <row r="3861" spans="1:41" hidden="1" x14ac:dyDescent="0.25">
      <c r="A3861" t="s">
        <v>16369</v>
      </c>
      <c r="B3861" t="s">
        <v>16370</v>
      </c>
      <c r="C3861" s="1" t="str">
        <f t="shared" si="244"/>
        <v>21:1063</v>
      </c>
      <c r="D3861" s="1" t="str">
        <f t="shared" si="245"/>
        <v>21:0124</v>
      </c>
      <c r="E3861" t="s">
        <v>16371</v>
      </c>
      <c r="F3861" t="s">
        <v>16372</v>
      </c>
      <c r="H3861">
        <v>50.347603800000002</v>
      </c>
      <c r="I3861">
        <v>-116.7976701</v>
      </c>
      <c r="J3861" s="1" t="str">
        <f t="shared" si="242"/>
        <v>NGR bulk stream sediment</v>
      </c>
      <c r="K3861" s="1" t="str">
        <f t="shared" si="243"/>
        <v>&lt;177 micron (NGR)</v>
      </c>
      <c r="L3861">
        <v>48</v>
      </c>
      <c r="M3861" t="s">
        <v>180</v>
      </c>
      <c r="N3861">
        <v>835</v>
      </c>
      <c r="O3861" t="s">
        <v>139</v>
      </c>
      <c r="P3861" t="s">
        <v>47</v>
      </c>
      <c r="Q3861" t="s">
        <v>48</v>
      </c>
      <c r="R3861" t="s">
        <v>61</v>
      </c>
      <c r="S3861" t="s">
        <v>251</v>
      </c>
      <c r="T3861" t="s">
        <v>330</v>
      </c>
      <c r="U3861" t="s">
        <v>104</v>
      </c>
      <c r="V3861" t="s">
        <v>101</v>
      </c>
      <c r="W3861" t="s">
        <v>105</v>
      </c>
      <c r="X3861" t="s">
        <v>58</v>
      </c>
      <c r="Y3861" t="s">
        <v>106</v>
      </c>
      <c r="Z3861" t="s">
        <v>56</v>
      </c>
      <c r="AA3861" t="s">
        <v>46</v>
      </c>
      <c r="AB3861" t="s">
        <v>84</v>
      </c>
      <c r="AC3861" t="s">
        <v>175</v>
      </c>
      <c r="AD3861" t="s">
        <v>107</v>
      </c>
      <c r="AE3861" t="s">
        <v>199</v>
      </c>
      <c r="AF3861" t="s">
        <v>73</v>
      </c>
      <c r="AG3861" t="s">
        <v>274</v>
      </c>
      <c r="AH3861" t="s">
        <v>185</v>
      </c>
      <c r="AI3861" t="s">
        <v>46</v>
      </c>
      <c r="AJ3861" t="s">
        <v>108</v>
      </c>
      <c r="AK3861" t="s">
        <v>72</v>
      </c>
      <c r="AL3861" t="s">
        <v>47</v>
      </c>
      <c r="AM3861" t="s">
        <v>47</v>
      </c>
      <c r="AN3861" t="s">
        <v>152</v>
      </c>
      <c r="AO3861" t="s">
        <v>475</v>
      </c>
    </row>
    <row r="3862" spans="1:41" hidden="1" x14ac:dyDescent="0.25">
      <c r="A3862" t="s">
        <v>16373</v>
      </c>
      <c r="B3862" t="s">
        <v>16374</v>
      </c>
      <c r="C3862" s="1" t="str">
        <f t="shared" si="244"/>
        <v>21:1063</v>
      </c>
      <c r="D3862" s="1" t="str">
        <f t="shared" si="245"/>
        <v>21:0124</v>
      </c>
      <c r="E3862" t="s">
        <v>16375</v>
      </c>
      <c r="F3862" t="s">
        <v>16376</v>
      </c>
      <c r="H3862">
        <v>50.310081500000003</v>
      </c>
      <c r="I3862">
        <v>-116.8773963</v>
      </c>
      <c r="J3862" s="1" t="str">
        <f t="shared" si="242"/>
        <v>NGR bulk stream sediment</v>
      </c>
      <c r="K3862" s="1" t="str">
        <f t="shared" si="243"/>
        <v>&lt;177 micron (NGR)</v>
      </c>
      <c r="L3862">
        <v>48</v>
      </c>
      <c r="M3862" t="s">
        <v>195</v>
      </c>
      <c r="N3862">
        <v>836</v>
      </c>
      <c r="O3862" t="s">
        <v>108</v>
      </c>
      <c r="P3862" t="s">
        <v>73</v>
      </c>
      <c r="Q3862" t="s">
        <v>793</v>
      </c>
      <c r="R3862" t="s">
        <v>242</v>
      </c>
      <c r="S3862" t="s">
        <v>237</v>
      </c>
      <c r="T3862" t="s">
        <v>98</v>
      </c>
      <c r="U3862" t="s">
        <v>258</v>
      </c>
      <c r="V3862" t="s">
        <v>161</v>
      </c>
      <c r="W3862" t="s">
        <v>437</v>
      </c>
      <c r="X3862" t="s">
        <v>108</v>
      </c>
      <c r="Y3862" t="s">
        <v>100</v>
      </c>
      <c r="Z3862" t="s">
        <v>56</v>
      </c>
      <c r="AA3862" t="s">
        <v>122</v>
      </c>
      <c r="AB3862" t="s">
        <v>199</v>
      </c>
      <c r="AC3862" t="s">
        <v>306</v>
      </c>
      <c r="AD3862" t="s">
        <v>532</v>
      </c>
      <c r="AE3862" t="s">
        <v>53</v>
      </c>
      <c r="AF3862" t="s">
        <v>55</v>
      </c>
      <c r="AG3862" t="s">
        <v>703</v>
      </c>
      <c r="AH3862" t="s">
        <v>173</v>
      </c>
      <c r="AI3862" t="s">
        <v>235</v>
      </c>
      <c r="AJ3862" t="s">
        <v>175</v>
      </c>
      <c r="AK3862" t="s">
        <v>412</v>
      </c>
      <c r="AL3862" t="s">
        <v>47</v>
      </c>
      <c r="AM3862" t="s">
        <v>122</v>
      </c>
      <c r="AN3862" t="s">
        <v>327</v>
      </c>
      <c r="AO3862" t="s">
        <v>51</v>
      </c>
    </row>
    <row r="3863" spans="1:41" hidden="1" x14ac:dyDescent="0.25">
      <c r="A3863" t="s">
        <v>16377</v>
      </c>
      <c r="B3863" t="s">
        <v>16378</v>
      </c>
      <c r="C3863" s="1" t="str">
        <f t="shared" si="244"/>
        <v>21:1063</v>
      </c>
      <c r="D3863" s="1" t="str">
        <f t="shared" si="245"/>
        <v>21:0124</v>
      </c>
      <c r="E3863" t="s">
        <v>16379</v>
      </c>
      <c r="F3863" t="s">
        <v>16380</v>
      </c>
      <c r="H3863">
        <v>50.657899999999998</v>
      </c>
      <c r="I3863">
        <v>-116.78754139999999</v>
      </c>
      <c r="J3863" s="1" t="str">
        <f t="shared" si="242"/>
        <v>NGR bulk stream sediment</v>
      </c>
      <c r="K3863" s="1" t="str">
        <f t="shared" si="243"/>
        <v>&lt;177 micron (NGR)</v>
      </c>
      <c r="L3863">
        <v>48</v>
      </c>
      <c r="M3863" t="s">
        <v>205</v>
      </c>
      <c r="N3863">
        <v>837</v>
      </c>
      <c r="O3863" t="s">
        <v>58</v>
      </c>
      <c r="P3863" t="s">
        <v>51</v>
      </c>
      <c r="Q3863" t="s">
        <v>568</v>
      </c>
      <c r="R3863" t="s">
        <v>365</v>
      </c>
      <c r="S3863" t="s">
        <v>65</v>
      </c>
      <c r="T3863" t="s">
        <v>82</v>
      </c>
      <c r="U3863" t="s">
        <v>320</v>
      </c>
      <c r="V3863" t="s">
        <v>128</v>
      </c>
      <c r="W3863" t="s">
        <v>102</v>
      </c>
      <c r="X3863" t="s">
        <v>267</v>
      </c>
      <c r="Y3863" t="s">
        <v>438</v>
      </c>
      <c r="Z3863" t="s">
        <v>56</v>
      </c>
      <c r="AA3863" t="s">
        <v>46</v>
      </c>
      <c r="AB3863" t="s">
        <v>54</v>
      </c>
      <c r="AC3863" t="s">
        <v>107</v>
      </c>
      <c r="AD3863" t="s">
        <v>320</v>
      </c>
      <c r="AE3863" t="s">
        <v>62</v>
      </c>
      <c r="AF3863" t="s">
        <v>55</v>
      </c>
      <c r="AG3863" t="s">
        <v>1364</v>
      </c>
      <c r="AH3863" t="s">
        <v>110</v>
      </c>
      <c r="AI3863" t="s">
        <v>47</v>
      </c>
      <c r="AJ3863" t="s">
        <v>321</v>
      </c>
      <c r="AK3863" t="s">
        <v>366</v>
      </c>
      <c r="AL3863" t="s">
        <v>85</v>
      </c>
      <c r="AM3863" t="s">
        <v>122</v>
      </c>
      <c r="AN3863" t="s">
        <v>119</v>
      </c>
      <c r="AO3863" t="s">
        <v>330</v>
      </c>
    </row>
    <row r="3864" spans="1:41" hidden="1" x14ac:dyDescent="0.25">
      <c r="A3864" t="s">
        <v>16381</v>
      </c>
      <c r="B3864" t="s">
        <v>16382</v>
      </c>
      <c r="C3864" s="1" t="str">
        <f t="shared" si="244"/>
        <v>21:1063</v>
      </c>
      <c r="D3864" s="1" t="str">
        <f t="shared" si="245"/>
        <v>21:0124</v>
      </c>
      <c r="E3864" t="s">
        <v>16383</v>
      </c>
      <c r="F3864" t="s">
        <v>16384</v>
      </c>
      <c r="H3864">
        <v>50.6621521</v>
      </c>
      <c r="I3864">
        <v>-116.7916113</v>
      </c>
      <c r="J3864" s="1" t="str">
        <f t="shared" si="242"/>
        <v>NGR bulk stream sediment</v>
      </c>
      <c r="K3864" s="1" t="str">
        <f t="shared" si="243"/>
        <v>&lt;177 micron (NGR)</v>
      </c>
      <c r="L3864">
        <v>48</v>
      </c>
      <c r="M3864" t="s">
        <v>214</v>
      </c>
      <c r="N3864">
        <v>838</v>
      </c>
      <c r="O3864" t="s">
        <v>1131</v>
      </c>
      <c r="P3864" t="s">
        <v>47</v>
      </c>
      <c r="Q3864" t="s">
        <v>780</v>
      </c>
      <c r="R3864" t="s">
        <v>174</v>
      </c>
      <c r="S3864" t="s">
        <v>146</v>
      </c>
      <c r="T3864" t="s">
        <v>175</v>
      </c>
      <c r="U3864" t="s">
        <v>667</v>
      </c>
      <c r="V3864" t="s">
        <v>366</v>
      </c>
      <c r="W3864" t="s">
        <v>200</v>
      </c>
      <c r="X3864" t="s">
        <v>137</v>
      </c>
      <c r="Y3864" t="s">
        <v>343</v>
      </c>
      <c r="Z3864" t="s">
        <v>56</v>
      </c>
      <c r="AA3864" t="s">
        <v>46</v>
      </c>
      <c r="AB3864" t="s">
        <v>57</v>
      </c>
      <c r="AC3864" t="s">
        <v>131</v>
      </c>
      <c r="AD3864" t="s">
        <v>583</v>
      </c>
      <c r="AE3864" t="s">
        <v>105</v>
      </c>
      <c r="AF3864" t="s">
        <v>55</v>
      </c>
      <c r="AG3864" t="s">
        <v>406</v>
      </c>
      <c r="AH3864" t="s">
        <v>87</v>
      </c>
      <c r="AI3864" t="s">
        <v>185</v>
      </c>
      <c r="AJ3864" t="s">
        <v>209</v>
      </c>
      <c r="AK3864" t="s">
        <v>282</v>
      </c>
      <c r="AL3864" t="s">
        <v>73</v>
      </c>
      <c r="AM3864" t="s">
        <v>47</v>
      </c>
      <c r="AN3864" t="s">
        <v>1304</v>
      </c>
      <c r="AO3864" t="s">
        <v>50</v>
      </c>
    </row>
    <row r="3865" spans="1:41" hidden="1" x14ac:dyDescent="0.25">
      <c r="A3865" t="s">
        <v>16385</v>
      </c>
      <c r="B3865" t="s">
        <v>16386</v>
      </c>
      <c r="C3865" s="1" t="str">
        <f t="shared" si="244"/>
        <v>21:1063</v>
      </c>
      <c r="D3865" s="1" t="str">
        <f t="shared" si="245"/>
        <v>21:0124</v>
      </c>
      <c r="E3865" t="s">
        <v>16387</v>
      </c>
      <c r="F3865" t="s">
        <v>16388</v>
      </c>
      <c r="H3865">
        <v>50.650433200000002</v>
      </c>
      <c r="I3865">
        <v>-116.8114508</v>
      </c>
      <c r="J3865" s="1" t="str">
        <f t="shared" si="242"/>
        <v>NGR bulk stream sediment</v>
      </c>
      <c r="K3865" s="1" t="str">
        <f t="shared" si="243"/>
        <v>&lt;177 micron (NGR)</v>
      </c>
      <c r="L3865">
        <v>48</v>
      </c>
      <c r="M3865" t="s">
        <v>223</v>
      </c>
      <c r="N3865">
        <v>839</v>
      </c>
      <c r="O3865" t="s">
        <v>55</v>
      </c>
      <c r="P3865" t="s">
        <v>52</v>
      </c>
      <c r="Q3865" t="s">
        <v>935</v>
      </c>
      <c r="R3865" t="s">
        <v>174</v>
      </c>
      <c r="S3865" t="s">
        <v>89</v>
      </c>
      <c r="T3865" t="s">
        <v>99</v>
      </c>
      <c r="U3865" t="s">
        <v>291</v>
      </c>
      <c r="V3865" t="s">
        <v>128</v>
      </c>
      <c r="W3865" t="s">
        <v>142</v>
      </c>
      <c r="X3865" t="s">
        <v>50</v>
      </c>
      <c r="Y3865" t="s">
        <v>438</v>
      </c>
      <c r="Z3865" t="s">
        <v>56</v>
      </c>
      <c r="AA3865" t="s">
        <v>46</v>
      </c>
      <c r="AB3865" t="s">
        <v>46</v>
      </c>
      <c r="AC3865" t="s">
        <v>243</v>
      </c>
      <c r="AD3865" t="s">
        <v>320</v>
      </c>
      <c r="AE3865" t="s">
        <v>84</v>
      </c>
      <c r="AF3865" t="s">
        <v>85</v>
      </c>
      <c r="AG3865" t="s">
        <v>632</v>
      </c>
      <c r="AH3865" t="s">
        <v>61</v>
      </c>
      <c r="AI3865" t="s">
        <v>81</v>
      </c>
      <c r="AJ3865" t="s">
        <v>573</v>
      </c>
      <c r="AK3865" t="s">
        <v>224</v>
      </c>
      <c r="AL3865" t="s">
        <v>137</v>
      </c>
      <c r="AM3865" t="s">
        <v>51</v>
      </c>
      <c r="AN3865" t="s">
        <v>518</v>
      </c>
      <c r="AO3865" t="s">
        <v>99</v>
      </c>
    </row>
    <row r="3866" spans="1:41" hidden="1" x14ac:dyDescent="0.25">
      <c r="A3866" t="s">
        <v>16389</v>
      </c>
      <c r="B3866" t="s">
        <v>16390</v>
      </c>
      <c r="C3866" s="1" t="str">
        <f t="shared" si="244"/>
        <v>21:1063</v>
      </c>
      <c r="D3866" s="1" t="str">
        <f t="shared" si="245"/>
        <v>21:0124</v>
      </c>
      <c r="E3866" t="s">
        <v>16391</v>
      </c>
      <c r="F3866" t="s">
        <v>16392</v>
      </c>
      <c r="H3866">
        <v>50.626966099999997</v>
      </c>
      <c r="I3866">
        <v>-116.8034995</v>
      </c>
      <c r="J3866" s="1" t="str">
        <f t="shared" si="242"/>
        <v>NGR bulk stream sediment</v>
      </c>
      <c r="K3866" s="1" t="str">
        <f t="shared" si="243"/>
        <v>&lt;177 micron (NGR)</v>
      </c>
      <c r="L3866">
        <v>48</v>
      </c>
      <c r="M3866" t="s">
        <v>233</v>
      </c>
      <c r="N3866">
        <v>840</v>
      </c>
      <c r="O3866" t="s">
        <v>475</v>
      </c>
      <c r="P3866" t="s">
        <v>165</v>
      </c>
      <c r="Q3866" t="s">
        <v>345</v>
      </c>
      <c r="R3866" t="s">
        <v>185</v>
      </c>
      <c r="S3866" t="s">
        <v>372</v>
      </c>
      <c r="T3866" t="s">
        <v>217</v>
      </c>
      <c r="U3866" t="s">
        <v>445</v>
      </c>
      <c r="V3866" t="s">
        <v>188</v>
      </c>
      <c r="W3866" t="s">
        <v>142</v>
      </c>
      <c r="X3866" t="s">
        <v>218</v>
      </c>
      <c r="Y3866" t="s">
        <v>425</v>
      </c>
      <c r="Z3866" t="s">
        <v>53</v>
      </c>
      <c r="AA3866" t="s">
        <v>46</v>
      </c>
      <c r="AB3866" t="s">
        <v>54</v>
      </c>
      <c r="AC3866" t="s">
        <v>225</v>
      </c>
      <c r="AD3866" t="s">
        <v>251</v>
      </c>
      <c r="AE3866" t="s">
        <v>185</v>
      </c>
      <c r="AF3866" t="s">
        <v>85</v>
      </c>
      <c r="AG3866" t="s">
        <v>2276</v>
      </c>
      <c r="AH3866" t="s">
        <v>64</v>
      </c>
      <c r="AI3866" t="s">
        <v>130</v>
      </c>
      <c r="AJ3866" t="s">
        <v>2403</v>
      </c>
      <c r="AK3866" t="s">
        <v>58</v>
      </c>
      <c r="AL3866" t="s">
        <v>183</v>
      </c>
      <c r="AM3866" t="s">
        <v>137</v>
      </c>
      <c r="AN3866" t="s">
        <v>956</v>
      </c>
      <c r="AO3866" t="s">
        <v>112</v>
      </c>
    </row>
    <row r="3867" spans="1:41" hidden="1" x14ac:dyDescent="0.25">
      <c r="A3867" t="s">
        <v>16393</v>
      </c>
      <c r="B3867" t="s">
        <v>16394</v>
      </c>
      <c r="C3867" s="1" t="str">
        <f t="shared" si="244"/>
        <v>21:1063</v>
      </c>
      <c r="D3867" s="1" t="str">
        <f t="shared" si="245"/>
        <v>21:0124</v>
      </c>
      <c r="E3867" t="s">
        <v>16395</v>
      </c>
      <c r="F3867" t="s">
        <v>16396</v>
      </c>
      <c r="H3867">
        <v>50.625786099999999</v>
      </c>
      <c r="I3867">
        <v>-116.7971423</v>
      </c>
      <c r="J3867" s="1" t="str">
        <f t="shared" si="242"/>
        <v>NGR bulk stream sediment</v>
      </c>
      <c r="K3867" s="1" t="str">
        <f t="shared" si="243"/>
        <v>&lt;177 micron (NGR)</v>
      </c>
      <c r="L3867">
        <v>48</v>
      </c>
      <c r="M3867" t="s">
        <v>248</v>
      </c>
      <c r="N3867">
        <v>841</v>
      </c>
      <c r="O3867" t="s">
        <v>66</v>
      </c>
      <c r="P3867" t="s">
        <v>73</v>
      </c>
      <c r="Q3867" t="s">
        <v>301</v>
      </c>
      <c r="R3867" t="s">
        <v>81</v>
      </c>
      <c r="S3867" t="s">
        <v>65</v>
      </c>
      <c r="T3867" t="s">
        <v>145</v>
      </c>
      <c r="U3867" t="s">
        <v>273</v>
      </c>
      <c r="V3867" t="s">
        <v>228</v>
      </c>
      <c r="W3867" t="s">
        <v>493</v>
      </c>
      <c r="X3867" t="s">
        <v>267</v>
      </c>
      <c r="Y3867" t="s">
        <v>226</v>
      </c>
      <c r="Z3867" t="s">
        <v>56</v>
      </c>
      <c r="AA3867" t="s">
        <v>46</v>
      </c>
      <c r="AB3867" t="s">
        <v>46</v>
      </c>
      <c r="AC3867" t="s">
        <v>243</v>
      </c>
      <c r="AD3867" t="s">
        <v>273</v>
      </c>
      <c r="AE3867" t="s">
        <v>62</v>
      </c>
      <c r="AF3867" t="s">
        <v>108</v>
      </c>
      <c r="AG3867" t="s">
        <v>127</v>
      </c>
      <c r="AH3867" t="s">
        <v>185</v>
      </c>
      <c r="AI3867" t="s">
        <v>105</v>
      </c>
      <c r="AJ3867" t="s">
        <v>99</v>
      </c>
      <c r="AK3867" t="s">
        <v>52</v>
      </c>
      <c r="AL3867" t="s">
        <v>122</v>
      </c>
      <c r="AM3867" t="s">
        <v>103</v>
      </c>
      <c r="AN3867" t="s">
        <v>356</v>
      </c>
      <c r="AO3867" t="s">
        <v>52</v>
      </c>
    </row>
    <row r="3868" spans="1:41" hidden="1" x14ac:dyDescent="0.25">
      <c r="A3868" t="s">
        <v>16397</v>
      </c>
      <c r="B3868" t="s">
        <v>16398</v>
      </c>
      <c r="C3868" s="1" t="str">
        <f t="shared" si="244"/>
        <v>21:1063</v>
      </c>
      <c r="D3868" s="1" t="str">
        <f t="shared" si="245"/>
        <v>21:0124</v>
      </c>
      <c r="E3868" t="s">
        <v>16399</v>
      </c>
      <c r="F3868" t="s">
        <v>16400</v>
      </c>
      <c r="H3868">
        <v>50.627367200000002</v>
      </c>
      <c r="I3868">
        <v>-116.75428170000001</v>
      </c>
      <c r="J3868" s="1" t="str">
        <f t="shared" si="242"/>
        <v>NGR bulk stream sediment</v>
      </c>
      <c r="K3868" s="1" t="str">
        <f t="shared" si="243"/>
        <v>&lt;177 micron (NGR)</v>
      </c>
      <c r="L3868">
        <v>48</v>
      </c>
      <c r="M3868" t="s">
        <v>256</v>
      </c>
      <c r="N3868">
        <v>842</v>
      </c>
      <c r="O3868" t="s">
        <v>98</v>
      </c>
      <c r="P3868" t="s">
        <v>47</v>
      </c>
      <c r="Q3868" t="s">
        <v>301</v>
      </c>
      <c r="R3868" t="s">
        <v>78</v>
      </c>
      <c r="S3868" t="s">
        <v>146</v>
      </c>
      <c r="T3868" t="s">
        <v>98</v>
      </c>
      <c r="U3868" t="s">
        <v>146</v>
      </c>
      <c r="V3868" t="s">
        <v>227</v>
      </c>
      <c r="W3868" t="s">
        <v>282</v>
      </c>
      <c r="X3868" t="s">
        <v>52</v>
      </c>
      <c r="Y3868" t="s">
        <v>77</v>
      </c>
      <c r="Z3868" t="s">
        <v>56</v>
      </c>
      <c r="AA3868" t="s">
        <v>46</v>
      </c>
      <c r="AB3868" t="s">
        <v>54</v>
      </c>
      <c r="AC3868" t="s">
        <v>239</v>
      </c>
      <c r="AD3868" t="s">
        <v>146</v>
      </c>
      <c r="AE3868" t="s">
        <v>57</v>
      </c>
      <c r="AF3868" t="s">
        <v>76</v>
      </c>
      <c r="AG3868" t="s">
        <v>319</v>
      </c>
      <c r="AH3868" t="s">
        <v>149</v>
      </c>
      <c r="AI3868" t="s">
        <v>174</v>
      </c>
      <c r="AJ3868" t="s">
        <v>209</v>
      </c>
      <c r="AK3868" t="s">
        <v>182</v>
      </c>
      <c r="AL3868" t="s">
        <v>47</v>
      </c>
      <c r="AM3868" t="s">
        <v>47</v>
      </c>
      <c r="AN3868" t="s">
        <v>915</v>
      </c>
      <c r="AO3868" t="s">
        <v>98</v>
      </c>
    </row>
    <row r="3869" spans="1:41" hidden="1" x14ac:dyDescent="0.25">
      <c r="A3869" t="s">
        <v>16401</v>
      </c>
      <c r="B3869" t="s">
        <v>16402</v>
      </c>
      <c r="C3869" s="1" t="str">
        <f t="shared" si="244"/>
        <v>21:1063</v>
      </c>
      <c r="D3869" s="1" t="str">
        <f t="shared" si="245"/>
        <v>21:0124</v>
      </c>
      <c r="E3869" t="s">
        <v>16403</v>
      </c>
      <c r="F3869" t="s">
        <v>16404</v>
      </c>
      <c r="H3869">
        <v>50.6018428</v>
      </c>
      <c r="I3869">
        <v>-116.8054545</v>
      </c>
      <c r="J3869" s="1" t="str">
        <f t="shared" si="242"/>
        <v>NGR bulk stream sediment</v>
      </c>
      <c r="K3869" s="1" t="str">
        <f t="shared" si="243"/>
        <v>&lt;177 micron (NGR)</v>
      </c>
      <c r="L3869">
        <v>48</v>
      </c>
      <c r="M3869" t="s">
        <v>265</v>
      </c>
      <c r="N3869">
        <v>843</v>
      </c>
      <c r="O3869" t="s">
        <v>145</v>
      </c>
      <c r="P3869" t="s">
        <v>103</v>
      </c>
      <c r="Q3869" t="s">
        <v>284</v>
      </c>
      <c r="R3869" t="s">
        <v>62</v>
      </c>
      <c r="S3869" t="s">
        <v>65</v>
      </c>
      <c r="T3869" t="s">
        <v>269</v>
      </c>
      <c r="U3869" t="s">
        <v>507</v>
      </c>
      <c r="V3869" t="s">
        <v>139</v>
      </c>
      <c r="W3869" t="s">
        <v>123</v>
      </c>
      <c r="X3869" t="s">
        <v>108</v>
      </c>
      <c r="Y3869" t="s">
        <v>237</v>
      </c>
      <c r="Z3869" t="s">
        <v>56</v>
      </c>
      <c r="AA3869" t="s">
        <v>46</v>
      </c>
      <c r="AB3869" t="s">
        <v>54</v>
      </c>
      <c r="AC3869" t="s">
        <v>462</v>
      </c>
      <c r="AD3869" t="s">
        <v>329</v>
      </c>
      <c r="AE3869" t="s">
        <v>53</v>
      </c>
      <c r="AF3869" t="s">
        <v>55</v>
      </c>
      <c r="AG3869" t="s">
        <v>3510</v>
      </c>
      <c r="AH3869" t="s">
        <v>174</v>
      </c>
      <c r="AI3869" t="s">
        <v>81</v>
      </c>
      <c r="AJ3869" t="s">
        <v>4640</v>
      </c>
      <c r="AK3869" t="s">
        <v>188</v>
      </c>
      <c r="AL3869" t="s">
        <v>47</v>
      </c>
      <c r="AM3869" t="s">
        <v>103</v>
      </c>
      <c r="AN3869" t="s">
        <v>385</v>
      </c>
      <c r="AO3869" t="s">
        <v>197</v>
      </c>
    </row>
    <row r="3870" spans="1:41" hidden="1" x14ac:dyDescent="0.25">
      <c r="A3870" t="s">
        <v>16405</v>
      </c>
      <c r="B3870" t="s">
        <v>16406</v>
      </c>
      <c r="C3870" s="1" t="str">
        <f t="shared" si="244"/>
        <v>21:1063</v>
      </c>
      <c r="D3870" s="1" t="str">
        <f t="shared" si="245"/>
        <v>21:0124</v>
      </c>
      <c r="E3870" t="s">
        <v>16407</v>
      </c>
      <c r="F3870" t="s">
        <v>16408</v>
      </c>
      <c r="H3870">
        <v>50.575542300000002</v>
      </c>
      <c r="I3870">
        <v>-116.7814942</v>
      </c>
      <c r="J3870" s="1" t="str">
        <f t="shared" si="242"/>
        <v>NGR bulk stream sediment</v>
      </c>
      <c r="K3870" s="1" t="str">
        <f t="shared" si="243"/>
        <v>&lt;177 micron (NGR)</v>
      </c>
      <c r="L3870">
        <v>49</v>
      </c>
      <c r="M3870" t="s">
        <v>280</v>
      </c>
      <c r="N3870">
        <v>844</v>
      </c>
      <c r="O3870" t="s">
        <v>175</v>
      </c>
      <c r="P3870" t="s">
        <v>51</v>
      </c>
      <c r="Q3870" t="s">
        <v>372</v>
      </c>
      <c r="R3870" t="s">
        <v>228</v>
      </c>
      <c r="S3870" t="s">
        <v>146</v>
      </c>
      <c r="T3870" t="s">
        <v>175</v>
      </c>
      <c r="U3870" t="s">
        <v>268</v>
      </c>
      <c r="V3870" t="s">
        <v>206</v>
      </c>
      <c r="W3870" t="s">
        <v>60</v>
      </c>
      <c r="X3870" t="s">
        <v>58</v>
      </c>
      <c r="Y3870" t="s">
        <v>236</v>
      </c>
      <c r="Z3870" t="s">
        <v>56</v>
      </c>
      <c r="AA3870" t="s">
        <v>46</v>
      </c>
      <c r="AB3870" t="s">
        <v>57</v>
      </c>
      <c r="AC3870" t="s">
        <v>186</v>
      </c>
      <c r="AD3870" t="s">
        <v>77</v>
      </c>
      <c r="AE3870" t="s">
        <v>53</v>
      </c>
      <c r="AF3870" t="s">
        <v>330</v>
      </c>
      <c r="AG3870" t="s">
        <v>163</v>
      </c>
      <c r="AH3870" t="s">
        <v>149</v>
      </c>
      <c r="AI3870" t="s">
        <v>110</v>
      </c>
      <c r="AJ3870" t="s">
        <v>50</v>
      </c>
      <c r="AK3870" t="s">
        <v>227</v>
      </c>
      <c r="AL3870" t="s">
        <v>47</v>
      </c>
      <c r="AM3870" t="s">
        <v>47</v>
      </c>
      <c r="AN3870" t="s">
        <v>152</v>
      </c>
      <c r="AO3870" t="s">
        <v>52</v>
      </c>
    </row>
    <row r="3871" spans="1:41" hidden="1" x14ac:dyDescent="0.25">
      <c r="A3871" t="s">
        <v>16409</v>
      </c>
      <c r="B3871" t="s">
        <v>16410</v>
      </c>
      <c r="C3871" s="1" t="str">
        <f t="shared" si="244"/>
        <v>21:1063</v>
      </c>
      <c r="D3871" s="1" t="str">
        <f t="shared" si="245"/>
        <v>21:0124</v>
      </c>
      <c r="E3871" t="s">
        <v>16407</v>
      </c>
      <c r="F3871" t="s">
        <v>16411</v>
      </c>
      <c r="H3871">
        <v>50.575542300000002</v>
      </c>
      <c r="I3871">
        <v>-116.7814942</v>
      </c>
      <c r="J3871" s="1" t="str">
        <f t="shared" si="242"/>
        <v>NGR bulk stream sediment</v>
      </c>
      <c r="K3871" s="1" t="str">
        <f t="shared" si="243"/>
        <v>&lt;177 micron (NGR)</v>
      </c>
      <c r="L3871">
        <v>49</v>
      </c>
      <c r="M3871" t="s">
        <v>288</v>
      </c>
      <c r="N3871">
        <v>845</v>
      </c>
      <c r="O3871" t="s">
        <v>217</v>
      </c>
      <c r="P3871" t="s">
        <v>145</v>
      </c>
      <c r="Q3871" t="s">
        <v>48</v>
      </c>
      <c r="R3871" t="s">
        <v>111</v>
      </c>
      <c r="S3871" t="s">
        <v>146</v>
      </c>
      <c r="T3871" t="s">
        <v>217</v>
      </c>
      <c r="U3871" t="s">
        <v>328</v>
      </c>
      <c r="V3871" t="s">
        <v>60</v>
      </c>
      <c r="W3871" t="s">
        <v>164</v>
      </c>
      <c r="X3871" t="s">
        <v>330</v>
      </c>
      <c r="Y3871" t="s">
        <v>343</v>
      </c>
      <c r="Z3871" t="s">
        <v>56</v>
      </c>
      <c r="AA3871" t="s">
        <v>46</v>
      </c>
      <c r="AB3871" t="s">
        <v>57</v>
      </c>
      <c r="AC3871" t="s">
        <v>106</v>
      </c>
      <c r="AD3871" t="s">
        <v>538</v>
      </c>
      <c r="AE3871" t="s">
        <v>53</v>
      </c>
      <c r="AF3871" t="s">
        <v>439</v>
      </c>
      <c r="AG3871" t="s">
        <v>330</v>
      </c>
      <c r="AH3871" t="s">
        <v>174</v>
      </c>
      <c r="AI3871" t="s">
        <v>110</v>
      </c>
      <c r="AJ3871" t="s">
        <v>50</v>
      </c>
      <c r="AK3871" t="s">
        <v>111</v>
      </c>
      <c r="AL3871" t="s">
        <v>47</v>
      </c>
      <c r="AM3871" t="s">
        <v>47</v>
      </c>
      <c r="AN3871" t="s">
        <v>196</v>
      </c>
      <c r="AO3871" t="s">
        <v>55</v>
      </c>
    </row>
    <row r="3872" spans="1:41" hidden="1" x14ac:dyDescent="0.25">
      <c r="A3872" t="s">
        <v>16412</v>
      </c>
      <c r="B3872" t="s">
        <v>16413</v>
      </c>
      <c r="C3872" s="1" t="str">
        <f t="shared" si="244"/>
        <v>21:1063</v>
      </c>
      <c r="D3872" s="1" t="str">
        <f t="shared" si="245"/>
        <v>21:0124</v>
      </c>
      <c r="E3872" t="s">
        <v>16414</v>
      </c>
      <c r="F3872" t="s">
        <v>16415</v>
      </c>
      <c r="H3872">
        <v>50.492663100000001</v>
      </c>
      <c r="I3872">
        <v>-116.8724651</v>
      </c>
      <c r="J3872" s="1" t="str">
        <f t="shared" si="242"/>
        <v>NGR bulk stream sediment</v>
      </c>
      <c r="K3872" s="1" t="str">
        <f t="shared" si="243"/>
        <v>&lt;177 micron (NGR)</v>
      </c>
      <c r="L3872">
        <v>49</v>
      </c>
      <c r="M3872" t="s">
        <v>45</v>
      </c>
      <c r="N3872">
        <v>846</v>
      </c>
      <c r="O3872" t="s">
        <v>76</v>
      </c>
      <c r="P3872" t="s">
        <v>122</v>
      </c>
      <c r="Q3872" t="s">
        <v>1304</v>
      </c>
      <c r="R3872" t="s">
        <v>53</v>
      </c>
      <c r="S3872" t="s">
        <v>89</v>
      </c>
      <c r="T3872" t="s">
        <v>269</v>
      </c>
      <c r="U3872" t="s">
        <v>226</v>
      </c>
      <c r="V3872" t="s">
        <v>206</v>
      </c>
      <c r="W3872" t="s">
        <v>109</v>
      </c>
      <c r="X3872" t="s">
        <v>76</v>
      </c>
      <c r="Y3872" t="s">
        <v>438</v>
      </c>
      <c r="Z3872" t="s">
        <v>199</v>
      </c>
      <c r="AA3872" t="s">
        <v>46</v>
      </c>
      <c r="AB3872" t="s">
        <v>53</v>
      </c>
      <c r="AC3872" t="s">
        <v>268</v>
      </c>
      <c r="AD3872" t="s">
        <v>559</v>
      </c>
      <c r="AE3872" t="s">
        <v>62</v>
      </c>
      <c r="AF3872" t="s">
        <v>76</v>
      </c>
      <c r="AG3872" t="s">
        <v>1340</v>
      </c>
      <c r="AH3872" t="s">
        <v>110</v>
      </c>
      <c r="AI3872" t="s">
        <v>125</v>
      </c>
      <c r="AJ3872" t="s">
        <v>3251</v>
      </c>
      <c r="AK3872" t="s">
        <v>274</v>
      </c>
      <c r="AL3872" t="s">
        <v>47</v>
      </c>
      <c r="AM3872" t="s">
        <v>103</v>
      </c>
      <c r="AN3872" t="s">
        <v>1157</v>
      </c>
      <c r="AO3872" t="s">
        <v>165</v>
      </c>
    </row>
    <row r="3873" spans="1:41" hidden="1" x14ac:dyDescent="0.25">
      <c r="A3873" t="s">
        <v>16416</v>
      </c>
      <c r="B3873" t="s">
        <v>16417</v>
      </c>
      <c r="C3873" s="1" t="str">
        <f t="shared" si="244"/>
        <v>21:1063</v>
      </c>
      <c r="D3873" s="1" t="str">
        <f t="shared" si="245"/>
        <v>21:0124</v>
      </c>
      <c r="E3873" t="s">
        <v>16418</v>
      </c>
      <c r="F3873" t="s">
        <v>16419</v>
      </c>
      <c r="H3873">
        <v>50.480911200000001</v>
      </c>
      <c r="I3873">
        <v>-116.8314242</v>
      </c>
      <c r="J3873" s="1" t="str">
        <f t="shared" si="242"/>
        <v>NGR bulk stream sediment</v>
      </c>
      <c r="K3873" s="1" t="str">
        <f t="shared" si="243"/>
        <v>&lt;177 micron (NGR)</v>
      </c>
      <c r="L3873">
        <v>49</v>
      </c>
      <c r="M3873" t="s">
        <v>71</v>
      </c>
      <c r="N3873">
        <v>847</v>
      </c>
      <c r="O3873" t="s">
        <v>50</v>
      </c>
      <c r="P3873" t="s">
        <v>103</v>
      </c>
      <c r="Q3873" t="s">
        <v>915</v>
      </c>
      <c r="R3873" t="s">
        <v>62</v>
      </c>
      <c r="S3873" t="s">
        <v>372</v>
      </c>
      <c r="T3873" t="s">
        <v>165</v>
      </c>
      <c r="U3873" t="s">
        <v>226</v>
      </c>
      <c r="V3873" t="s">
        <v>257</v>
      </c>
      <c r="W3873" t="s">
        <v>109</v>
      </c>
      <c r="X3873" t="s">
        <v>66</v>
      </c>
      <c r="Y3873" t="s">
        <v>386</v>
      </c>
      <c r="Z3873" t="s">
        <v>84</v>
      </c>
      <c r="AA3873" t="s">
        <v>46</v>
      </c>
      <c r="AB3873" t="s">
        <v>53</v>
      </c>
      <c r="AC3873" t="s">
        <v>328</v>
      </c>
      <c r="AD3873" t="s">
        <v>121</v>
      </c>
      <c r="AE3873" t="s">
        <v>53</v>
      </c>
      <c r="AF3873" t="s">
        <v>76</v>
      </c>
      <c r="AG3873" t="s">
        <v>2208</v>
      </c>
      <c r="AH3873" t="s">
        <v>64</v>
      </c>
      <c r="AI3873" t="s">
        <v>130</v>
      </c>
      <c r="AJ3873" t="s">
        <v>6193</v>
      </c>
      <c r="AK3873" t="s">
        <v>319</v>
      </c>
      <c r="AL3873" t="s">
        <v>47</v>
      </c>
      <c r="AM3873" t="s">
        <v>73</v>
      </c>
      <c r="AN3873" t="s">
        <v>411</v>
      </c>
      <c r="AO3873" t="s">
        <v>55</v>
      </c>
    </row>
    <row r="3874" spans="1:41" hidden="1" x14ac:dyDescent="0.25">
      <c r="A3874" t="s">
        <v>16420</v>
      </c>
      <c r="B3874" t="s">
        <v>16421</v>
      </c>
      <c r="C3874" s="1" t="str">
        <f t="shared" si="244"/>
        <v>21:1063</v>
      </c>
      <c r="D3874" s="1" t="str">
        <f t="shared" si="245"/>
        <v>21:0124</v>
      </c>
      <c r="E3874" t="s">
        <v>16422</v>
      </c>
      <c r="F3874" t="s">
        <v>16423</v>
      </c>
      <c r="H3874">
        <v>50.436162199999998</v>
      </c>
      <c r="I3874">
        <v>-116.86276290000001</v>
      </c>
      <c r="J3874" s="1" t="str">
        <f t="shared" si="242"/>
        <v>NGR bulk stream sediment</v>
      </c>
      <c r="K3874" s="1" t="str">
        <f t="shared" si="243"/>
        <v>&lt;177 micron (NGR)</v>
      </c>
      <c r="L3874">
        <v>49</v>
      </c>
      <c r="M3874" t="s">
        <v>95</v>
      </c>
      <c r="N3874">
        <v>848</v>
      </c>
      <c r="O3874" t="s">
        <v>127</v>
      </c>
      <c r="P3874" t="s">
        <v>73</v>
      </c>
      <c r="Q3874" t="s">
        <v>372</v>
      </c>
      <c r="R3874" t="s">
        <v>62</v>
      </c>
      <c r="S3874" t="s">
        <v>386</v>
      </c>
      <c r="T3874" t="s">
        <v>82</v>
      </c>
      <c r="U3874" t="s">
        <v>250</v>
      </c>
      <c r="V3874" t="s">
        <v>47</v>
      </c>
      <c r="W3874" t="s">
        <v>72</v>
      </c>
      <c r="X3874" t="s">
        <v>145</v>
      </c>
      <c r="Y3874" t="s">
        <v>146</v>
      </c>
      <c r="Z3874" t="s">
        <v>56</v>
      </c>
      <c r="AA3874" t="s">
        <v>46</v>
      </c>
      <c r="AB3874" t="s">
        <v>57</v>
      </c>
      <c r="AC3874" t="s">
        <v>243</v>
      </c>
      <c r="AD3874" t="s">
        <v>934</v>
      </c>
      <c r="AE3874" t="s">
        <v>62</v>
      </c>
      <c r="AF3874" t="s">
        <v>439</v>
      </c>
      <c r="AG3874" t="s">
        <v>2087</v>
      </c>
      <c r="AH3874" t="s">
        <v>61</v>
      </c>
      <c r="AI3874" t="s">
        <v>47</v>
      </c>
      <c r="AJ3874" t="s">
        <v>1220</v>
      </c>
      <c r="AK3874" t="s">
        <v>238</v>
      </c>
      <c r="AL3874" t="s">
        <v>47</v>
      </c>
      <c r="AM3874" t="s">
        <v>103</v>
      </c>
      <c r="AN3874" t="s">
        <v>119</v>
      </c>
      <c r="AO3874" t="s">
        <v>90</v>
      </c>
    </row>
    <row r="3875" spans="1:41" hidden="1" x14ac:dyDescent="0.25">
      <c r="A3875" t="s">
        <v>16424</v>
      </c>
      <c r="B3875" t="s">
        <v>16425</v>
      </c>
      <c r="C3875" s="1" t="str">
        <f t="shared" si="244"/>
        <v>21:1063</v>
      </c>
      <c r="D3875" s="1" t="str">
        <f t="shared" si="245"/>
        <v>21:0124</v>
      </c>
      <c r="E3875" t="s">
        <v>16426</v>
      </c>
      <c r="F3875" t="s">
        <v>16427</v>
      </c>
      <c r="H3875">
        <v>50.3184094</v>
      </c>
      <c r="I3875">
        <v>-116.77647</v>
      </c>
      <c r="J3875" s="1" t="str">
        <f t="shared" si="242"/>
        <v>NGR bulk stream sediment</v>
      </c>
      <c r="K3875" s="1" t="str">
        <f t="shared" si="243"/>
        <v>&lt;177 micron (NGR)</v>
      </c>
      <c r="L3875">
        <v>49</v>
      </c>
      <c r="M3875" t="s">
        <v>117</v>
      </c>
      <c r="N3875">
        <v>849</v>
      </c>
      <c r="O3875" t="s">
        <v>122</v>
      </c>
      <c r="P3875" t="s">
        <v>47</v>
      </c>
      <c r="Q3875" t="s">
        <v>533</v>
      </c>
      <c r="R3875" t="s">
        <v>54</v>
      </c>
      <c r="S3875" t="s">
        <v>462</v>
      </c>
      <c r="T3875" t="s">
        <v>55</v>
      </c>
      <c r="U3875" t="s">
        <v>80</v>
      </c>
      <c r="V3875" t="s">
        <v>139</v>
      </c>
      <c r="W3875" t="s">
        <v>105</v>
      </c>
      <c r="X3875" t="s">
        <v>73</v>
      </c>
      <c r="Y3875" t="s">
        <v>197</v>
      </c>
      <c r="Z3875" t="s">
        <v>56</v>
      </c>
      <c r="AA3875" t="s">
        <v>46</v>
      </c>
      <c r="AB3875" t="s">
        <v>199</v>
      </c>
      <c r="AC3875" t="s">
        <v>175</v>
      </c>
      <c r="AD3875" t="s">
        <v>183</v>
      </c>
      <c r="AE3875" t="s">
        <v>199</v>
      </c>
      <c r="AF3875" t="s">
        <v>260</v>
      </c>
      <c r="AG3875" t="s">
        <v>493</v>
      </c>
      <c r="AH3875" t="s">
        <v>54</v>
      </c>
      <c r="AI3875" t="s">
        <v>53</v>
      </c>
      <c r="AJ3875" t="s">
        <v>58</v>
      </c>
      <c r="AK3875" t="s">
        <v>130</v>
      </c>
      <c r="AL3875" t="s">
        <v>47</v>
      </c>
      <c r="AM3875" t="s">
        <v>47</v>
      </c>
      <c r="AN3875" t="s">
        <v>372</v>
      </c>
      <c r="AO3875" t="s">
        <v>165</v>
      </c>
    </row>
    <row r="3876" spans="1:41" hidden="1" x14ac:dyDescent="0.25">
      <c r="A3876" t="s">
        <v>16428</v>
      </c>
      <c r="B3876" t="s">
        <v>16429</v>
      </c>
      <c r="C3876" s="1" t="str">
        <f t="shared" si="244"/>
        <v>21:1063</v>
      </c>
      <c r="D3876" s="1" t="str">
        <f t="shared" si="245"/>
        <v>21:0124</v>
      </c>
      <c r="E3876" t="s">
        <v>16430</v>
      </c>
      <c r="F3876" t="s">
        <v>16431</v>
      </c>
      <c r="H3876">
        <v>50.280135899999998</v>
      </c>
      <c r="I3876">
        <v>-116.5915239</v>
      </c>
      <c r="J3876" s="1" t="str">
        <f t="shared" si="242"/>
        <v>NGR bulk stream sediment</v>
      </c>
      <c r="K3876" s="1" t="str">
        <f t="shared" si="243"/>
        <v>&lt;177 micron (NGR)</v>
      </c>
      <c r="L3876">
        <v>49</v>
      </c>
      <c r="M3876" t="s">
        <v>136</v>
      </c>
      <c r="N3876">
        <v>850</v>
      </c>
      <c r="O3876" t="s">
        <v>131</v>
      </c>
      <c r="P3876" t="s">
        <v>47</v>
      </c>
      <c r="Q3876" t="s">
        <v>294</v>
      </c>
      <c r="R3876" t="s">
        <v>122</v>
      </c>
      <c r="S3876" t="s">
        <v>425</v>
      </c>
      <c r="T3876" t="s">
        <v>165</v>
      </c>
      <c r="U3876" t="s">
        <v>236</v>
      </c>
      <c r="V3876" t="s">
        <v>122</v>
      </c>
      <c r="W3876" t="s">
        <v>111</v>
      </c>
      <c r="X3876" t="s">
        <v>108</v>
      </c>
      <c r="Y3876" t="s">
        <v>226</v>
      </c>
      <c r="Z3876" t="s">
        <v>56</v>
      </c>
      <c r="AA3876" t="s">
        <v>46</v>
      </c>
      <c r="AB3876" t="s">
        <v>198</v>
      </c>
      <c r="AC3876" t="s">
        <v>190</v>
      </c>
      <c r="AD3876" t="s">
        <v>554</v>
      </c>
      <c r="AE3876" t="s">
        <v>54</v>
      </c>
      <c r="AF3876" t="s">
        <v>85</v>
      </c>
      <c r="AG3876" t="s">
        <v>76</v>
      </c>
      <c r="AH3876" t="s">
        <v>87</v>
      </c>
      <c r="AI3876" t="s">
        <v>235</v>
      </c>
      <c r="AJ3876" t="s">
        <v>1205</v>
      </c>
      <c r="AK3876" t="s">
        <v>412</v>
      </c>
      <c r="AL3876" t="s">
        <v>122</v>
      </c>
      <c r="AM3876" t="s">
        <v>122</v>
      </c>
      <c r="AN3876" t="s">
        <v>935</v>
      </c>
      <c r="AO3876" t="s">
        <v>209</v>
      </c>
    </row>
    <row r="3877" spans="1:41" hidden="1" x14ac:dyDescent="0.25">
      <c r="A3877" t="s">
        <v>16432</v>
      </c>
      <c r="B3877" t="s">
        <v>16433</v>
      </c>
      <c r="C3877" s="1" t="str">
        <f t="shared" si="244"/>
        <v>21:1063</v>
      </c>
      <c r="D3877" s="1" t="str">
        <f t="shared" si="245"/>
        <v>21:0124</v>
      </c>
      <c r="E3877" t="s">
        <v>16434</v>
      </c>
      <c r="F3877" t="s">
        <v>16435</v>
      </c>
      <c r="H3877">
        <v>50.275858499999998</v>
      </c>
      <c r="I3877">
        <v>-116.592303</v>
      </c>
      <c r="J3877" s="1" t="str">
        <f t="shared" si="242"/>
        <v>NGR bulk stream sediment</v>
      </c>
      <c r="K3877" s="1" t="str">
        <f t="shared" si="243"/>
        <v>&lt;177 micron (NGR)</v>
      </c>
      <c r="L3877">
        <v>49</v>
      </c>
      <c r="M3877" t="s">
        <v>157</v>
      </c>
      <c r="N3877">
        <v>851</v>
      </c>
      <c r="O3877" t="s">
        <v>105</v>
      </c>
      <c r="P3877" t="s">
        <v>73</v>
      </c>
      <c r="Q3877" t="s">
        <v>508</v>
      </c>
      <c r="R3877" t="s">
        <v>62</v>
      </c>
      <c r="S3877" t="s">
        <v>431</v>
      </c>
      <c r="T3877" t="s">
        <v>108</v>
      </c>
      <c r="U3877" t="s">
        <v>141</v>
      </c>
      <c r="V3877" t="s">
        <v>87</v>
      </c>
      <c r="W3877" t="s">
        <v>206</v>
      </c>
      <c r="X3877" t="s">
        <v>187</v>
      </c>
      <c r="Y3877" t="s">
        <v>184</v>
      </c>
      <c r="Z3877" t="s">
        <v>199</v>
      </c>
      <c r="AA3877" t="s">
        <v>46</v>
      </c>
      <c r="AB3877" t="s">
        <v>57</v>
      </c>
      <c r="AC3877" t="s">
        <v>267</v>
      </c>
      <c r="AD3877" t="s">
        <v>80</v>
      </c>
      <c r="AE3877" t="s">
        <v>56</v>
      </c>
      <c r="AF3877" t="s">
        <v>108</v>
      </c>
      <c r="AG3877" t="s">
        <v>1619</v>
      </c>
      <c r="AH3877" t="s">
        <v>64</v>
      </c>
      <c r="AI3877" t="s">
        <v>64</v>
      </c>
      <c r="AJ3877" t="s">
        <v>2758</v>
      </c>
      <c r="AK3877" t="s">
        <v>238</v>
      </c>
      <c r="AL3877" t="s">
        <v>47</v>
      </c>
      <c r="AM3877" t="s">
        <v>103</v>
      </c>
      <c r="AN3877" t="s">
        <v>404</v>
      </c>
      <c r="AO3877" t="s">
        <v>104</v>
      </c>
    </row>
    <row r="3878" spans="1:41" hidden="1" x14ac:dyDescent="0.25">
      <c r="A3878" t="s">
        <v>16436</v>
      </c>
      <c r="B3878" t="s">
        <v>16437</v>
      </c>
      <c r="C3878" s="1" t="str">
        <f t="shared" si="244"/>
        <v>21:1063</v>
      </c>
      <c r="D3878" s="1" t="str">
        <f t="shared" si="245"/>
        <v>21:0124</v>
      </c>
      <c r="E3878" t="s">
        <v>16438</v>
      </c>
      <c r="F3878" t="s">
        <v>16439</v>
      </c>
      <c r="H3878">
        <v>50.2864492</v>
      </c>
      <c r="I3878">
        <v>-116.6198624</v>
      </c>
      <c r="J3878" s="1" t="str">
        <f t="shared" si="242"/>
        <v>NGR bulk stream sediment</v>
      </c>
      <c r="K3878" s="1" t="str">
        <f t="shared" si="243"/>
        <v>&lt;177 micron (NGR)</v>
      </c>
      <c r="L3878">
        <v>49</v>
      </c>
      <c r="M3878" t="s">
        <v>170</v>
      </c>
      <c r="N3878">
        <v>852</v>
      </c>
      <c r="O3878" t="s">
        <v>125</v>
      </c>
      <c r="P3878" t="s">
        <v>209</v>
      </c>
      <c r="Q3878" t="s">
        <v>313</v>
      </c>
      <c r="R3878" t="s">
        <v>87</v>
      </c>
      <c r="S3878" t="s">
        <v>431</v>
      </c>
      <c r="T3878" t="s">
        <v>73</v>
      </c>
      <c r="U3878" t="s">
        <v>98</v>
      </c>
      <c r="V3878" t="s">
        <v>235</v>
      </c>
      <c r="W3878" t="s">
        <v>47</v>
      </c>
      <c r="X3878" t="s">
        <v>217</v>
      </c>
      <c r="Y3878" t="s">
        <v>829</v>
      </c>
      <c r="Z3878" t="s">
        <v>56</v>
      </c>
      <c r="AA3878" t="s">
        <v>46</v>
      </c>
      <c r="AB3878" t="s">
        <v>54</v>
      </c>
      <c r="AC3878" t="s">
        <v>127</v>
      </c>
      <c r="AD3878" t="s">
        <v>258</v>
      </c>
      <c r="AE3878" t="s">
        <v>380</v>
      </c>
      <c r="AF3878" t="s">
        <v>188</v>
      </c>
      <c r="AG3878" t="s">
        <v>2043</v>
      </c>
      <c r="AH3878" t="s">
        <v>87</v>
      </c>
      <c r="AI3878" t="s">
        <v>87</v>
      </c>
      <c r="AJ3878" t="s">
        <v>209</v>
      </c>
      <c r="AK3878" t="s">
        <v>103</v>
      </c>
      <c r="AL3878" t="s">
        <v>47</v>
      </c>
      <c r="AM3878" t="s">
        <v>47</v>
      </c>
      <c r="AN3878" t="s">
        <v>518</v>
      </c>
      <c r="AO3878" t="s">
        <v>98</v>
      </c>
    </row>
    <row r="3879" spans="1:41" hidden="1" x14ac:dyDescent="0.25">
      <c r="A3879" t="s">
        <v>16440</v>
      </c>
      <c r="B3879" t="s">
        <v>16441</v>
      </c>
      <c r="C3879" s="1" t="str">
        <f t="shared" si="244"/>
        <v>21:1063</v>
      </c>
      <c r="D3879" s="1" t="str">
        <f t="shared" si="245"/>
        <v>21:0124</v>
      </c>
      <c r="E3879" t="s">
        <v>16442</v>
      </c>
      <c r="F3879" t="s">
        <v>16443</v>
      </c>
      <c r="H3879">
        <v>50.275042999999997</v>
      </c>
      <c r="I3879">
        <v>-116.6303946</v>
      </c>
      <c r="J3879" s="1" t="str">
        <f t="shared" si="242"/>
        <v>NGR bulk stream sediment</v>
      </c>
      <c r="K3879" s="1" t="str">
        <f t="shared" si="243"/>
        <v>&lt;177 micron (NGR)</v>
      </c>
      <c r="L3879">
        <v>49</v>
      </c>
      <c r="M3879" t="s">
        <v>180</v>
      </c>
      <c r="N3879">
        <v>853</v>
      </c>
      <c r="O3879" t="s">
        <v>235</v>
      </c>
      <c r="P3879" t="s">
        <v>47</v>
      </c>
      <c r="Q3879" t="s">
        <v>89</v>
      </c>
      <c r="R3879" t="s">
        <v>105</v>
      </c>
      <c r="S3879" t="s">
        <v>269</v>
      </c>
      <c r="T3879" t="s">
        <v>51</v>
      </c>
      <c r="U3879" t="s">
        <v>127</v>
      </c>
      <c r="V3879" t="s">
        <v>53</v>
      </c>
      <c r="W3879" t="s">
        <v>84</v>
      </c>
      <c r="X3879" t="s">
        <v>52</v>
      </c>
      <c r="Y3879" t="s">
        <v>127</v>
      </c>
      <c r="Z3879" t="s">
        <v>56</v>
      </c>
      <c r="AA3879" t="s">
        <v>46</v>
      </c>
      <c r="AB3879" t="s">
        <v>380</v>
      </c>
      <c r="AC3879" t="s">
        <v>58</v>
      </c>
      <c r="AD3879" t="s">
        <v>90</v>
      </c>
      <c r="AE3879" t="s">
        <v>56</v>
      </c>
      <c r="AF3879" t="s">
        <v>235</v>
      </c>
      <c r="AG3879" t="s">
        <v>125</v>
      </c>
      <c r="AH3879" t="s">
        <v>62</v>
      </c>
      <c r="AI3879" t="s">
        <v>62</v>
      </c>
      <c r="AJ3879" t="s">
        <v>151</v>
      </c>
      <c r="AK3879" t="s">
        <v>61</v>
      </c>
      <c r="AL3879" t="s">
        <v>47</v>
      </c>
      <c r="AM3879" t="s">
        <v>47</v>
      </c>
      <c r="AN3879" t="s">
        <v>48</v>
      </c>
      <c r="AO3879" t="s">
        <v>76</v>
      </c>
    </row>
    <row r="3880" spans="1:41" hidden="1" x14ac:dyDescent="0.25">
      <c r="A3880" t="s">
        <v>16444</v>
      </c>
      <c r="B3880" t="s">
        <v>16445</v>
      </c>
      <c r="C3880" s="1" t="str">
        <f t="shared" si="244"/>
        <v>21:1063</v>
      </c>
      <c r="D3880" s="1" t="str">
        <f t="shared" si="245"/>
        <v>21:0124</v>
      </c>
      <c r="E3880" t="s">
        <v>16446</v>
      </c>
      <c r="F3880" t="s">
        <v>16447</v>
      </c>
      <c r="H3880">
        <v>50.267492699999998</v>
      </c>
      <c r="I3880">
        <v>-116.6635065</v>
      </c>
      <c r="J3880" s="1" t="str">
        <f t="shared" si="242"/>
        <v>NGR bulk stream sediment</v>
      </c>
      <c r="K3880" s="1" t="str">
        <f t="shared" si="243"/>
        <v>&lt;177 micron (NGR)</v>
      </c>
      <c r="L3880">
        <v>49</v>
      </c>
      <c r="M3880" t="s">
        <v>195</v>
      </c>
      <c r="N3880">
        <v>854</v>
      </c>
      <c r="O3880" t="s">
        <v>151</v>
      </c>
      <c r="P3880" t="s">
        <v>47</v>
      </c>
      <c r="Q3880" t="s">
        <v>568</v>
      </c>
      <c r="R3880" t="s">
        <v>125</v>
      </c>
      <c r="S3880" t="s">
        <v>146</v>
      </c>
      <c r="T3880" t="s">
        <v>76</v>
      </c>
      <c r="U3880" t="s">
        <v>106</v>
      </c>
      <c r="V3880" t="s">
        <v>63</v>
      </c>
      <c r="W3880" t="s">
        <v>78</v>
      </c>
      <c r="X3880" t="s">
        <v>85</v>
      </c>
      <c r="Y3880" t="s">
        <v>77</v>
      </c>
      <c r="Z3880" t="s">
        <v>56</v>
      </c>
      <c r="AA3880" t="s">
        <v>46</v>
      </c>
      <c r="AB3880" t="s">
        <v>62</v>
      </c>
      <c r="AC3880" t="s">
        <v>49</v>
      </c>
      <c r="AD3880" t="s">
        <v>250</v>
      </c>
      <c r="AE3880" t="s">
        <v>56</v>
      </c>
      <c r="AF3880" t="s">
        <v>330</v>
      </c>
      <c r="AG3880" t="s">
        <v>351</v>
      </c>
      <c r="AH3880" t="s">
        <v>61</v>
      </c>
      <c r="AI3880" t="s">
        <v>149</v>
      </c>
      <c r="AJ3880" t="s">
        <v>267</v>
      </c>
      <c r="AK3880" t="s">
        <v>437</v>
      </c>
      <c r="AL3880" t="s">
        <v>47</v>
      </c>
      <c r="AM3880" t="s">
        <v>47</v>
      </c>
      <c r="AN3880" t="s">
        <v>215</v>
      </c>
      <c r="AO3880" t="s">
        <v>104</v>
      </c>
    </row>
    <row r="3881" spans="1:41" hidden="1" x14ac:dyDescent="0.25">
      <c r="A3881" t="s">
        <v>16448</v>
      </c>
      <c r="B3881" t="s">
        <v>16449</v>
      </c>
      <c r="C3881" s="1" t="str">
        <f t="shared" si="244"/>
        <v>21:1063</v>
      </c>
      <c r="D3881" s="1" t="str">
        <f t="shared" si="245"/>
        <v>21:0124</v>
      </c>
      <c r="E3881" t="s">
        <v>16450</v>
      </c>
      <c r="F3881" t="s">
        <v>16451</v>
      </c>
      <c r="H3881">
        <v>50.273447099999998</v>
      </c>
      <c r="I3881">
        <v>-116.6740211</v>
      </c>
      <c r="J3881" s="1" t="str">
        <f t="shared" si="242"/>
        <v>NGR bulk stream sediment</v>
      </c>
      <c r="K3881" s="1" t="str">
        <f t="shared" si="243"/>
        <v>&lt;177 micron (NGR)</v>
      </c>
      <c r="L3881">
        <v>49</v>
      </c>
      <c r="M3881" t="s">
        <v>205</v>
      </c>
      <c r="N3881">
        <v>855</v>
      </c>
      <c r="O3881" t="s">
        <v>161</v>
      </c>
      <c r="P3881" t="s">
        <v>47</v>
      </c>
      <c r="Q3881" t="s">
        <v>337</v>
      </c>
      <c r="R3881" t="s">
        <v>78</v>
      </c>
      <c r="S3881" t="s">
        <v>183</v>
      </c>
      <c r="T3881" t="s">
        <v>127</v>
      </c>
      <c r="U3881" t="s">
        <v>183</v>
      </c>
      <c r="V3881" t="s">
        <v>81</v>
      </c>
      <c r="W3881" t="s">
        <v>257</v>
      </c>
      <c r="X3881" t="s">
        <v>51</v>
      </c>
      <c r="Y3881" t="s">
        <v>475</v>
      </c>
      <c r="Z3881" t="s">
        <v>56</v>
      </c>
      <c r="AA3881" t="s">
        <v>46</v>
      </c>
      <c r="AB3881" t="s">
        <v>62</v>
      </c>
      <c r="AC3881" t="s">
        <v>98</v>
      </c>
      <c r="AD3881" t="s">
        <v>507</v>
      </c>
      <c r="AE3881" t="s">
        <v>199</v>
      </c>
      <c r="AF3881" t="s">
        <v>58</v>
      </c>
      <c r="AG3881" t="s">
        <v>109</v>
      </c>
      <c r="AH3881" t="s">
        <v>57</v>
      </c>
      <c r="AI3881" t="s">
        <v>57</v>
      </c>
      <c r="AJ3881" t="s">
        <v>55</v>
      </c>
      <c r="AK3881" t="s">
        <v>60</v>
      </c>
      <c r="AL3881" t="s">
        <v>47</v>
      </c>
      <c r="AM3881" t="s">
        <v>47</v>
      </c>
      <c r="AN3881" t="s">
        <v>543</v>
      </c>
      <c r="AO3881" t="s">
        <v>49</v>
      </c>
    </row>
    <row r="3882" spans="1:41" hidden="1" x14ac:dyDescent="0.25">
      <c r="A3882" t="s">
        <v>16452</v>
      </c>
      <c r="B3882" t="s">
        <v>16453</v>
      </c>
      <c r="C3882" s="1" t="str">
        <f t="shared" si="244"/>
        <v>21:1063</v>
      </c>
      <c r="D3882" s="1" t="str">
        <f t="shared" si="245"/>
        <v>21:0124</v>
      </c>
      <c r="E3882" t="s">
        <v>16454</v>
      </c>
      <c r="F3882" t="s">
        <v>16455</v>
      </c>
      <c r="H3882">
        <v>50.243748600000004</v>
      </c>
      <c r="I3882">
        <v>-116.6497273</v>
      </c>
      <c r="J3882" s="1" t="str">
        <f t="shared" si="242"/>
        <v>NGR bulk stream sediment</v>
      </c>
      <c r="K3882" s="1" t="str">
        <f t="shared" si="243"/>
        <v>&lt;177 micron (NGR)</v>
      </c>
      <c r="L3882">
        <v>49</v>
      </c>
      <c r="M3882" t="s">
        <v>214</v>
      </c>
      <c r="N3882">
        <v>856</v>
      </c>
      <c r="O3882" t="s">
        <v>51</v>
      </c>
      <c r="P3882" t="s">
        <v>47</v>
      </c>
      <c r="Q3882" t="s">
        <v>1304</v>
      </c>
      <c r="R3882" t="s">
        <v>185</v>
      </c>
      <c r="S3882" t="s">
        <v>438</v>
      </c>
      <c r="T3882" t="s">
        <v>267</v>
      </c>
      <c r="U3882" t="s">
        <v>343</v>
      </c>
      <c r="V3882" t="s">
        <v>63</v>
      </c>
      <c r="W3882" t="s">
        <v>79</v>
      </c>
      <c r="X3882" t="s">
        <v>108</v>
      </c>
      <c r="Y3882" t="s">
        <v>329</v>
      </c>
      <c r="Z3882" t="s">
        <v>56</v>
      </c>
      <c r="AA3882" t="s">
        <v>46</v>
      </c>
      <c r="AB3882" t="s">
        <v>53</v>
      </c>
      <c r="AC3882" t="s">
        <v>306</v>
      </c>
      <c r="AD3882" t="s">
        <v>100</v>
      </c>
      <c r="AE3882" t="s">
        <v>56</v>
      </c>
      <c r="AF3882" t="s">
        <v>55</v>
      </c>
      <c r="AG3882" t="s">
        <v>163</v>
      </c>
      <c r="AH3882" t="s">
        <v>235</v>
      </c>
      <c r="AI3882" t="s">
        <v>87</v>
      </c>
      <c r="AJ3882" t="s">
        <v>209</v>
      </c>
      <c r="AK3882" t="s">
        <v>151</v>
      </c>
      <c r="AL3882" t="s">
        <v>47</v>
      </c>
      <c r="AM3882" t="s">
        <v>47</v>
      </c>
      <c r="AN3882" t="s">
        <v>568</v>
      </c>
      <c r="AO3882" t="s">
        <v>90</v>
      </c>
    </row>
    <row r="3883" spans="1:41" hidden="1" x14ac:dyDescent="0.25">
      <c r="A3883" t="s">
        <v>16456</v>
      </c>
      <c r="B3883" t="s">
        <v>16457</v>
      </c>
      <c r="C3883" s="1" t="str">
        <f t="shared" si="244"/>
        <v>21:1063</v>
      </c>
      <c r="D3883" s="1" t="str">
        <f t="shared" si="245"/>
        <v>21:0124</v>
      </c>
      <c r="E3883" t="s">
        <v>16458</v>
      </c>
      <c r="F3883" t="s">
        <v>16459</v>
      </c>
      <c r="H3883">
        <v>50.235622399999997</v>
      </c>
      <c r="I3883">
        <v>-116.70038289999999</v>
      </c>
      <c r="J3883" s="1" t="str">
        <f t="shared" si="242"/>
        <v>NGR bulk stream sediment</v>
      </c>
      <c r="K3883" s="1" t="str">
        <f t="shared" si="243"/>
        <v>&lt;177 micron (NGR)</v>
      </c>
      <c r="L3883">
        <v>49</v>
      </c>
      <c r="M3883" t="s">
        <v>223</v>
      </c>
      <c r="N3883">
        <v>857</v>
      </c>
      <c r="O3883" t="s">
        <v>129</v>
      </c>
      <c r="P3883" t="s">
        <v>103</v>
      </c>
      <c r="Q3883" t="s">
        <v>725</v>
      </c>
      <c r="R3883" t="s">
        <v>62</v>
      </c>
      <c r="S3883" t="s">
        <v>438</v>
      </c>
      <c r="T3883" t="s">
        <v>269</v>
      </c>
      <c r="U3883" t="s">
        <v>399</v>
      </c>
      <c r="V3883" t="s">
        <v>164</v>
      </c>
      <c r="W3883" t="s">
        <v>142</v>
      </c>
      <c r="X3883" t="s">
        <v>330</v>
      </c>
      <c r="Y3883" t="s">
        <v>559</v>
      </c>
      <c r="Z3883" t="s">
        <v>56</v>
      </c>
      <c r="AA3883" t="s">
        <v>46</v>
      </c>
      <c r="AB3883" t="s">
        <v>57</v>
      </c>
      <c r="AC3883" t="s">
        <v>358</v>
      </c>
      <c r="AD3883" t="s">
        <v>590</v>
      </c>
      <c r="AE3883" t="s">
        <v>199</v>
      </c>
      <c r="AF3883" t="s">
        <v>127</v>
      </c>
      <c r="AG3883" t="s">
        <v>703</v>
      </c>
      <c r="AH3883" t="s">
        <v>110</v>
      </c>
      <c r="AI3883" t="s">
        <v>110</v>
      </c>
      <c r="AJ3883" t="s">
        <v>766</v>
      </c>
      <c r="AK3883" t="s">
        <v>111</v>
      </c>
      <c r="AL3883" t="s">
        <v>47</v>
      </c>
      <c r="AM3883" t="s">
        <v>122</v>
      </c>
      <c r="AN3883" t="s">
        <v>568</v>
      </c>
      <c r="AO3883" t="s">
        <v>269</v>
      </c>
    </row>
    <row r="3884" spans="1:41" hidden="1" x14ac:dyDescent="0.25">
      <c r="A3884" t="s">
        <v>16460</v>
      </c>
      <c r="B3884" t="s">
        <v>16461</v>
      </c>
      <c r="C3884" s="1" t="str">
        <f t="shared" si="244"/>
        <v>21:1063</v>
      </c>
      <c r="D3884" s="1" t="str">
        <f t="shared" si="245"/>
        <v>21:0124</v>
      </c>
      <c r="E3884" t="s">
        <v>16462</v>
      </c>
      <c r="F3884" t="s">
        <v>16463</v>
      </c>
      <c r="H3884">
        <v>50.213991700000001</v>
      </c>
      <c r="I3884">
        <v>-116.7721288</v>
      </c>
      <c r="J3884" s="1" t="str">
        <f t="shared" si="242"/>
        <v>NGR bulk stream sediment</v>
      </c>
      <c r="K3884" s="1" t="str">
        <f t="shared" si="243"/>
        <v>&lt;177 micron (NGR)</v>
      </c>
      <c r="L3884">
        <v>49</v>
      </c>
      <c r="M3884" t="s">
        <v>233</v>
      </c>
      <c r="N3884">
        <v>858</v>
      </c>
      <c r="O3884" t="s">
        <v>86</v>
      </c>
      <c r="P3884" t="s">
        <v>47</v>
      </c>
      <c r="Q3884" t="s">
        <v>673</v>
      </c>
      <c r="R3884" t="s">
        <v>108</v>
      </c>
      <c r="S3884" t="s">
        <v>320</v>
      </c>
      <c r="T3884" t="s">
        <v>108</v>
      </c>
      <c r="U3884" t="s">
        <v>83</v>
      </c>
      <c r="V3884" t="s">
        <v>122</v>
      </c>
      <c r="W3884" t="s">
        <v>122</v>
      </c>
      <c r="X3884" t="s">
        <v>85</v>
      </c>
      <c r="Y3884" t="s">
        <v>124</v>
      </c>
      <c r="Z3884" t="s">
        <v>56</v>
      </c>
      <c r="AA3884" t="s">
        <v>46</v>
      </c>
      <c r="AB3884" t="s">
        <v>53</v>
      </c>
      <c r="AC3884" t="s">
        <v>66</v>
      </c>
      <c r="AD3884" t="s">
        <v>829</v>
      </c>
      <c r="AE3884" t="s">
        <v>199</v>
      </c>
      <c r="AF3884" t="s">
        <v>351</v>
      </c>
      <c r="AG3884" t="s">
        <v>260</v>
      </c>
      <c r="AH3884" t="s">
        <v>54</v>
      </c>
      <c r="AI3884" t="s">
        <v>54</v>
      </c>
      <c r="AJ3884" t="s">
        <v>108</v>
      </c>
      <c r="AK3884" t="s">
        <v>366</v>
      </c>
      <c r="AL3884" t="s">
        <v>47</v>
      </c>
      <c r="AM3884" t="s">
        <v>47</v>
      </c>
      <c r="AN3884" t="s">
        <v>1304</v>
      </c>
      <c r="AO3884" t="s">
        <v>330</v>
      </c>
    </row>
    <row r="3885" spans="1:41" hidden="1" x14ac:dyDescent="0.25">
      <c r="A3885" t="s">
        <v>16464</v>
      </c>
      <c r="B3885" t="s">
        <v>16465</v>
      </c>
      <c r="C3885" s="1" t="str">
        <f t="shared" si="244"/>
        <v>21:1063</v>
      </c>
      <c r="D3885" s="1" t="str">
        <f t="shared" si="245"/>
        <v>21:0124</v>
      </c>
      <c r="E3885" t="s">
        <v>16466</v>
      </c>
      <c r="F3885" t="s">
        <v>16467</v>
      </c>
      <c r="H3885">
        <v>50.238212900000001</v>
      </c>
      <c r="I3885">
        <v>-116.8340587</v>
      </c>
      <c r="J3885" s="1" t="str">
        <f t="shared" si="242"/>
        <v>NGR bulk stream sediment</v>
      </c>
      <c r="K3885" s="1" t="str">
        <f t="shared" si="243"/>
        <v>&lt;177 micron (NGR)</v>
      </c>
      <c r="L3885">
        <v>49</v>
      </c>
      <c r="M3885" t="s">
        <v>248</v>
      </c>
      <c r="N3885">
        <v>859</v>
      </c>
      <c r="O3885" t="s">
        <v>217</v>
      </c>
      <c r="P3885" t="s">
        <v>47</v>
      </c>
      <c r="Q3885" t="s">
        <v>444</v>
      </c>
      <c r="R3885" t="s">
        <v>46</v>
      </c>
      <c r="S3885" t="s">
        <v>144</v>
      </c>
      <c r="T3885" t="s">
        <v>127</v>
      </c>
      <c r="U3885" t="s">
        <v>80</v>
      </c>
      <c r="V3885" t="s">
        <v>161</v>
      </c>
      <c r="W3885" t="s">
        <v>257</v>
      </c>
      <c r="X3885" t="s">
        <v>47</v>
      </c>
      <c r="Y3885" t="s">
        <v>162</v>
      </c>
      <c r="Z3885" t="s">
        <v>56</v>
      </c>
      <c r="AA3885" t="s">
        <v>127</v>
      </c>
      <c r="AB3885" t="s">
        <v>56</v>
      </c>
      <c r="AC3885" t="s">
        <v>290</v>
      </c>
      <c r="AD3885" t="s">
        <v>418</v>
      </c>
      <c r="AE3885" t="s">
        <v>174</v>
      </c>
      <c r="AF3885" t="s">
        <v>129</v>
      </c>
      <c r="AG3885" t="s">
        <v>336</v>
      </c>
      <c r="AH3885" t="s">
        <v>174</v>
      </c>
      <c r="AI3885" t="s">
        <v>57</v>
      </c>
      <c r="AJ3885" t="s">
        <v>502</v>
      </c>
      <c r="AK3885" t="s">
        <v>260</v>
      </c>
      <c r="AL3885" t="s">
        <v>47</v>
      </c>
      <c r="AM3885" t="s">
        <v>47</v>
      </c>
      <c r="AN3885" t="s">
        <v>65</v>
      </c>
      <c r="AO3885" t="s">
        <v>475</v>
      </c>
    </row>
    <row r="3886" spans="1:41" hidden="1" x14ac:dyDescent="0.25">
      <c r="A3886" t="s">
        <v>16468</v>
      </c>
      <c r="B3886" t="s">
        <v>16469</v>
      </c>
      <c r="C3886" s="1" t="str">
        <f t="shared" si="244"/>
        <v>21:1063</v>
      </c>
      <c r="D3886" s="1" t="str">
        <f t="shared" si="245"/>
        <v>21:0124</v>
      </c>
      <c r="E3886" t="s">
        <v>16470</v>
      </c>
      <c r="F3886" t="s">
        <v>16471</v>
      </c>
      <c r="H3886">
        <v>50.183300799999998</v>
      </c>
      <c r="I3886">
        <v>-116.76989380000001</v>
      </c>
      <c r="J3886" s="1" t="str">
        <f t="shared" si="242"/>
        <v>NGR bulk stream sediment</v>
      </c>
      <c r="K3886" s="1" t="str">
        <f t="shared" si="243"/>
        <v>&lt;177 micron (NGR)</v>
      </c>
      <c r="L3886">
        <v>49</v>
      </c>
      <c r="M3886" t="s">
        <v>256</v>
      </c>
      <c r="N3886">
        <v>860</v>
      </c>
      <c r="O3886" t="s">
        <v>61</v>
      </c>
      <c r="P3886" t="s">
        <v>47</v>
      </c>
      <c r="Q3886" t="s">
        <v>1121</v>
      </c>
      <c r="R3886" t="s">
        <v>61</v>
      </c>
      <c r="S3886" t="s">
        <v>300</v>
      </c>
      <c r="T3886" t="s">
        <v>73</v>
      </c>
      <c r="U3886" t="s">
        <v>225</v>
      </c>
      <c r="V3886" t="s">
        <v>149</v>
      </c>
      <c r="W3886" t="s">
        <v>110</v>
      </c>
      <c r="X3886" t="s">
        <v>55</v>
      </c>
      <c r="Y3886" t="s">
        <v>197</v>
      </c>
      <c r="Z3886" t="s">
        <v>56</v>
      </c>
      <c r="AA3886" t="s">
        <v>46</v>
      </c>
      <c r="AB3886" t="s">
        <v>199</v>
      </c>
      <c r="AC3886" t="s">
        <v>55</v>
      </c>
      <c r="AD3886" t="s">
        <v>141</v>
      </c>
      <c r="AE3886" t="s">
        <v>56</v>
      </c>
      <c r="AF3886" t="s">
        <v>103</v>
      </c>
      <c r="AG3886" t="s">
        <v>151</v>
      </c>
      <c r="AH3886" t="s">
        <v>54</v>
      </c>
      <c r="AI3886" t="s">
        <v>53</v>
      </c>
      <c r="AJ3886" t="s">
        <v>181</v>
      </c>
      <c r="AK3886" t="s">
        <v>173</v>
      </c>
      <c r="AL3886" t="s">
        <v>47</v>
      </c>
      <c r="AM3886" t="s">
        <v>47</v>
      </c>
      <c r="AN3886" t="s">
        <v>568</v>
      </c>
      <c r="AO3886" t="s">
        <v>165</v>
      </c>
    </row>
    <row r="3887" spans="1:41" hidden="1" x14ac:dyDescent="0.25">
      <c r="A3887" t="s">
        <v>16472</v>
      </c>
      <c r="B3887" t="s">
        <v>16473</v>
      </c>
      <c r="C3887" s="1" t="str">
        <f t="shared" si="244"/>
        <v>21:1063</v>
      </c>
      <c r="D3887" s="1" t="str">
        <f t="shared" si="245"/>
        <v>21:0124</v>
      </c>
      <c r="E3887" t="s">
        <v>16474</v>
      </c>
      <c r="F3887" t="s">
        <v>16475</v>
      </c>
      <c r="H3887">
        <v>50.1797319</v>
      </c>
      <c r="I3887">
        <v>-116.7755421</v>
      </c>
      <c r="J3887" s="1" t="str">
        <f t="shared" si="242"/>
        <v>NGR bulk stream sediment</v>
      </c>
      <c r="K3887" s="1" t="str">
        <f t="shared" si="243"/>
        <v>&lt;177 micron (NGR)</v>
      </c>
      <c r="L3887">
        <v>49</v>
      </c>
      <c r="M3887" t="s">
        <v>265</v>
      </c>
      <c r="N3887">
        <v>861</v>
      </c>
      <c r="O3887" t="s">
        <v>122</v>
      </c>
      <c r="P3887" t="s">
        <v>47</v>
      </c>
      <c r="Q3887" t="s">
        <v>364</v>
      </c>
      <c r="R3887" t="s">
        <v>392</v>
      </c>
      <c r="S3887" t="s">
        <v>438</v>
      </c>
      <c r="T3887" t="s">
        <v>267</v>
      </c>
      <c r="U3887" t="s">
        <v>344</v>
      </c>
      <c r="V3887" t="s">
        <v>122</v>
      </c>
      <c r="W3887" t="s">
        <v>60</v>
      </c>
      <c r="X3887" t="s">
        <v>76</v>
      </c>
      <c r="Y3887" t="s">
        <v>328</v>
      </c>
      <c r="Z3887" t="s">
        <v>56</v>
      </c>
      <c r="AA3887" t="s">
        <v>46</v>
      </c>
      <c r="AB3887" t="s">
        <v>62</v>
      </c>
      <c r="AC3887" t="s">
        <v>82</v>
      </c>
      <c r="AD3887" t="s">
        <v>589</v>
      </c>
      <c r="AE3887" t="s">
        <v>56</v>
      </c>
      <c r="AF3887" t="s">
        <v>55</v>
      </c>
      <c r="AG3887" t="s">
        <v>58</v>
      </c>
      <c r="AH3887" t="s">
        <v>235</v>
      </c>
      <c r="AI3887" t="s">
        <v>185</v>
      </c>
      <c r="AJ3887" t="s">
        <v>209</v>
      </c>
      <c r="AK3887" t="s">
        <v>142</v>
      </c>
      <c r="AL3887" t="s">
        <v>47</v>
      </c>
      <c r="AM3887" t="s">
        <v>47</v>
      </c>
      <c r="AN3887" t="s">
        <v>318</v>
      </c>
      <c r="AO3887" t="s">
        <v>82</v>
      </c>
    </row>
    <row r="3888" spans="1:41" hidden="1" x14ac:dyDescent="0.25">
      <c r="A3888" t="s">
        <v>16476</v>
      </c>
      <c r="B3888" t="s">
        <v>16477</v>
      </c>
      <c r="C3888" s="1" t="str">
        <f t="shared" si="244"/>
        <v>21:1063</v>
      </c>
      <c r="D3888" s="1" t="str">
        <f t="shared" si="245"/>
        <v>21:0124</v>
      </c>
      <c r="E3888" t="s">
        <v>16478</v>
      </c>
      <c r="F3888" t="s">
        <v>16479</v>
      </c>
      <c r="H3888">
        <v>50.200990099999999</v>
      </c>
      <c r="I3888">
        <v>-116.8166432</v>
      </c>
      <c r="J3888" s="1" t="str">
        <f t="shared" si="242"/>
        <v>NGR bulk stream sediment</v>
      </c>
      <c r="K3888" s="1" t="str">
        <f t="shared" si="243"/>
        <v>&lt;177 micron (NGR)</v>
      </c>
      <c r="L3888">
        <v>50</v>
      </c>
      <c r="M3888" t="s">
        <v>280</v>
      </c>
      <c r="N3888">
        <v>862</v>
      </c>
      <c r="O3888" t="s">
        <v>63</v>
      </c>
      <c r="P3888" t="s">
        <v>330</v>
      </c>
      <c r="Q3888" t="s">
        <v>318</v>
      </c>
      <c r="R3888" t="s">
        <v>105</v>
      </c>
      <c r="S3888" t="s">
        <v>331</v>
      </c>
      <c r="T3888" t="s">
        <v>85</v>
      </c>
      <c r="U3888" t="s">
        <v>320</v>
      </c>
      <c r="V3888" t="s">
        <v>81</v>
      </c>
      <c r="W3888" t="s">
        <v>139</v>
      </c>
      <c r="X3888" t="s">
        <v>267</v>
      </c>
      <c r="Y3888" t="s">
        <v>290</v>
      </c>
      <c r="Z3888" t="s">
        <v>56</v>
      </c>
      <c r="AA3888" t="s">
        <v>46</v>
      </c>
      <c r="AB3888" t="s">
        <v>84</v>
      </c>
      <c r="AC3888" t="s">
        <v>90</v>
      </c>
      <c r="AD3888" t="s">
        <v>342</v>
      </c>
      <c r="AE3888" t="s">
        <v>56</v>
      </c>
      <c r="AF3888" t="s">
        <v>357</v>
      </c>
      <c r="AG3888" t="s">
        <v>242</v>
      </c>
      <c r="AH3888" t="s">
        <v>185</v>
      </c>
      <c r="AI3888" t="s">
        <v>149</v>
      </c>
      <c r="AJ3888" t="s">
        <v>76</v>
      </c>
      <c r="AK3888" t="s">
        <v>200</v>
      </c>
      <c r="AL3888" t="s">
        <v>122</v>
      </c>
      <c r="AM3888" t="s">
        <v>47</v>
      </c>
      <c r="AN3888" t="s">
        <v>668</v>
      </c>
      <c r="AO3888" t="s">
        <v>225</v>
      </c>
    </row>
    <row r="3889" spans="1:41" hidden="1" x14ac:dyDescent="0.25">
      <c r="A3889" t="s">
        <v>16480</v>
      </c>
      <c r="B3889" t="s">
        <v>16481</v>
      </c>
      <c r="C3889" s="1" t="str">
        <f t="shared" si="244"/>
        <v>21:1063</v>
      </c>
      <c r="D3889" s="1" t="str">
        <f t="shared" si="245"/>
        <v>21:0124</v>
      </c>
      <c r="E3889" t="s">
        <v>16478</v>
      </c>
      <c r="F3889" t="s">
        <v>16482</v>
      </c>
      <c r="H3889">
        <v>50.200990099999999</v>
      </c>
      <c r="I3889">
        <v>-116.8166432</v>
      </c>
      <c r="J3889" s="1" t="str">
        <f t="shared" si="242"/>
        <v>NGR bulk stream sediment</v>
      </c>
      <c r="K3889" s="1" t="str">
        <f t="shared" si="243"/>
        <v>&lt;177 micron (NGR)</v>
      </c>
      <c r="L3889">
        <v>50</v>
      </c>
      <c r="M3889" t="s">
        <v>288</v>
      </c>
      <c r="N3889">
        <v>863</v>
      </c>
      <c r="O3889" t="s">
        <v>81</v>
      </c>
      <c r="P3889" t="s">
        <v>47</v>
      </c>
      <c r="Q3889" t="s">
        <v>345</v>
      </c>
      <c r="R3889" t="s">
        <v>101</v>
      </c>
      <c r="S3889" t="s">
        <v>273</v>
      </c>
      <c r="T3889" t="s">
        <v>55</v>
      </c>
      <c r="U3889" t="s">
        <v>126</v>
      </c>
      <c r="V3889" t="s">
        <v>105</v>
      </c>
      <c r="W3889" t="s">
        <v>139</v>
      </c>
      <c r="X3889" t="s">
        <v>267</v>
      </c>
      <c r="Y3889" t="s">
        <v>120</v>
      </c>
      <c r="Z3889" t="s">
        <v>56</v>
      </c>
      <c r="AA3889" t="s">
        <v>46</v>
      </c>
      <c r="AB3889" t="s">
        <v>84</v>
      </c>
      <c r="AC3889" t="s">
        <v>145</v>
      </c>
      <c r="AD3889" t="s">
        <v>240</v>
      </c>
      <c r="AE3889" t="s">
        <v>56</v>
      </c>
      <c r="AF3889" t="s">
        <v>88</v>
      </c>
      <c r="AG3889" t="s">
        <v>292</v>
      </c>
      <c r="AH3889" t="s">
        <v>87</v>
      </c>
      <c r="AI3889" t="s">
        <v>46</v>
      </c>
      <c r="AJ3889" t="s">
        <v>108</v>
      </c>
      <c r="AK3889" t="s">
        <v>455</v>
      </c>
      <c r="AL3889" t="s">
        <v>103</v>
      </c>
      <c r="AM3889" t="s">
        <v>47</v>
      </c>
      <c r="AN3889" t="s">
        <v>299</v>
      </c>
      <c r="AO3889" t="s">
        <v>90</v>
      </c>
    </row>
    <row r="3890" spans="1:41" hidden="1" x14ac:dyDescent="0.25">
      <c r="A3890" t="s">
        <v>16483</v>
      </c>
      <c r="B3890" t="s">
        <v>16484</v>
      </c>
      <c r="C3890" s="1" t="str">
        <f t="shared" si="244"/>
        <v>21:1063</v>
      </c>
      <c r="D3890" s="1" t="str">
        <f t="shared" si="245"/>
        <v>21:0124</v>
      </c>
      <c r="E3890" t="s">
        <v>16485</v>
      </c>
      <c r="F3890" t="s">
        <v>16486</v>
      </c>
      <c r="H3890">
        <v>50.167786999999997</v>
      </c>
      <c r="I3890">
        <v>-116.8370068</v>
      </c>
      <c r="J3890" s="1" t="str">
        <f t="shared" si="242"/>
        <v>NGR bulk stream sediment</v>
      </c>
      <c r="K3890" s="1" t="str">
        <f t="shared" si="243"/>
        <v>&lt;177 micron (NGR)</v>
      </c>
      <c r="L3890">
        <v>50</v>
      </c>
      <c r="M3890" t="s">
        <v>45</v>
      </c>
      <c r="N3890">
        <v>864</v>
      </c>
      <c r="O3890" t="s">
        <v>72</v>
      </c>
      <c r="P3890" t="s">
        <v>47</v>
      </c>
      <c r="Q3890" t="s">
        <v>668</v>
      </c>
      <c r="R3890" t="s">
        <v>148</v>
      </c>
      <c r="S3890" t="s">
        <v>207</v>
      </c>
      <c r="T3890" t="s">
        <v>99</v>
      </c>
      <c r="U3890" t="s">
        <v>344</v>
      </c>
      <c r="V3890" t="s">
        <v>493</v>
      </c>
      <c r="W3890" t="s">
        <v>86</v>
      </c>
      <c r="X3890" t="s">
        <v>52</v>
      </c>
      <c r="Y3890" t="s">
        <v>590</v>
      </c>
      <c r="Z3890" t="s">
        <v>56</v>
      </c>
      <c r="AA3890" t="s">
        <v>46</v>
      </c>
      <c r="AB3890" t="s">
        <v>54</v>
      </c>
      <c r="AC3890" t="s">
        <v>141</v>
      </c>
      <c r="AD3890" t="s">
        <v>399</v>
      </c>
      <c r="AE3890" t="s">
        <v>56</v>
      </c>
      <c r="AF3890" t="s">
        <v>76</v>
      </c>
      <c r="AG3890" t="s">
        <v>818</v>
      </c>
      <c r="AH3890" t="s">
        <v>139</v>
      </c>
      <c r="AI3890" t="s">
        <v>87</v>
      </c>
      <c r="AJ3890" t="s">
        <v>66</v>
      </c>
      <c r="AK3890" t="s">
        <v>103</v>
      </c>
      <c r="AL3890" t="s">
        <v>103</v>
      </c>
      <c r="AM3890" t="s">
        <v>47</v>
      </c>
      <c r="AN3890" t="s">
        <v>463</v>
      </c>
      <c r="AO3890" t="s">
        <v>82</v>
      </c>
    </row>
    <row r="3891" spans="1:41" hidden="1" x14ac:dyDescent="0.25">
      <c r="A3891" t="s">
        <v>16487</v>
      </c>
      <c r="B3891" t="s">
        <v>16488</v>
      </c>
      <c r="C3891" s="1" t="str">
        <f t="shared" si="244"/>
        <v>21:1063</v>
      </c>
      <c r="D3891" s="1" t="str">
        <f t="shared" si="245"/>
        <v>21:0124</v>
      </c>
      <c r="E3891" t="s">
        <v>16489</v>
      </c>
      <c r="F3891" t="s">
        <v>16490</v>
      </c>
      <c r="H3891">
        <v>50.051778900000002</v>
      </c>
      <c r="I3891">
        <v>-116.8342876</v>
      </c>
      <c r="J3891" s="1" t="str">
        <f t="shared" si="242"/>
        <v>NGR bulk stream sediment</v>
      </c>
      <c r="K3891" s="1" t="str">
        <f t="shared" si="243"/>
        <v>&lt;177 micron (NGR)</v>
      </c>
      <c r="L3891">
        <v>50</v>
      </c>
      <c r="M3891" t="s">
        <v>71</v>
      </c>
      <c r="N3891">
        <v>865</v>
      </c>
      <c r="O3891" t="s">
        <v>336</v>
      </c>
      <c r="P3891" t="s">
        <v>47</v>
      </c>
      <c r="Q3891" t="s">
        <v>184</v>
      </c>
      <c r="R3891" t="s">
        <v>267</v>
      </c>
      <c r="S3891" t="s">
        <v>543</v>
      </c>
      <c r="T3891" t="s">
        <v>51</v>
      </c>
      <c r="U3891" t="s">
        <v>76</v>
      </c>
      <c r="V3891" t="s">
        <v>123</v>
      </c>
      <c r="W3891" t="s">
        <v>57</v>
      </c>
      <c r="X3891" t="s">
        <v>103</v>
      </c>
      <c r="Y3891" t="s">
        <v>386</v>
      </c>
      <c r="Z3891" t="s">
        <v>56</v>
      </c>
      <c r="AA3891" t="s">
        <v>46</v>
      </c>
      <c r="AB3891" t="s">
        <v>81</v>
      </c>
      <c r="AC3891" t="s">
        <v>58</v>
      </c>
      <c r="AD3891" t="s">
        <v>386</v>
      </c>
      <c r="AE3891" t="s">
        <v>199</v>
      </c>
      <c r="AF3891" t="s">
        <v>257</v>
      </c>
      <c r="AG3891" t="s">
        <v>374</v>
      </c>
      <c r="AH3891" t="s">
        <v>88</v>
      </c>
      <c r="AI3891" t="s">
        <v>185</v>
      </c>
      <c r="AJ3891" t="s">
        <v>342</v>
      </c>
      <c r="AK3891" t="s">
        <v>184</v>
      </c>
      <c r="AL3891" t="s">
        <v>47</v>
      </c>
      <c r="AM3891" t="s">
        <v>47</v>
      </c>
      <c r="AN3891" t="s">
        <v>65</v>
      </c>
      <c r="AO3891" t="s">
        <v>73</v>
      </c>
    </row>
    <row r="3892" spans="1:41" hidden="1" x14ac:dyDescent="0.25">
      <c r="A3892" t="s">
        <v>16491</v>
      </c>
      <c r="B3892" t="s">
        <v>16492</v>
      </c>
      <c r="C3892" s="1" t="str">
        <f t="shared" si="244"/>
        <v>21:1063</v>
      </c>
      <c r="D3892" s="1" t="str">
        <f t="shared" si="245"/>
        <v>21:0124</v>
      </c>
      <c r="E3892" t="s">
        <v>16493</v>
      </c>
      <c r="F3892" t="s">
        <v>16494</v>
      </c>
      <c r="H3892">
        <v>50.015771899999997</v>
      </c>
      <c r="I3892">
        <v>-116.4139503</v>
      </c>
      <c r="J3892" s="1" t="str">
        <f t="shared" si="242"/>
        <v>NGR bulk stream sediment</v>
      </c>
      <c r="K3892" s="1" t="str">
        <f t="shared" si="243"/>
        <v>&lt;177 micron (NGR)</v>
      </c>
      <c r="L3892">
        <v>50</v>
      </c>
      <c r="M3892" t="s">
        <v>95</v>
      </c>
      <c r="N3892">
        <v>866</v>
      </c>
      <c r="O3892" t="s">
        <v>198</v>
      </c>
      <c r="P3892" t="s">
        <v>122</v>
      </c>
      <c r="Q3892" t="s">
        <v>404</v>
      </c>
      <c r="R3892" t="s">
        <v>62</v>
      </c>
      <c r="S3892" t="s">
        <v>638</v>
      </c>
      <c r="T3892" t="s">
        <v>51</v>
      </c>
      <c r="U3892" t="s">
        <v>58</v>
      </c>
      <c r="V3892" t="s">
        <v>174</v>
      </c>
      <c r="W3892" t="s">
        <v>53</v>
      </c>
      <c r="X3892" t="s">
        <v>73</v>
      </c>
      <c r="Y3892" t="s">
        <v>695</v>
      </c>
      <c r="Z3892" t="s">
        <v>56</v>
      </c>
      <c r="AA3892" t="s">
        <v>46</v>
      </c>
      <c r="AB3892" t="s">
        <v>173</v>
      </c>
      <c r="AC3892" t="s">
        <v>58</v>
      </c>
      <c r="AD3892" t="s">
        <v>146</v>
      </c>
      <c r="AE3892" t="s">
        <v>380</v>
      </c>
      <c r="AF3892" t="s">
        <v>101</v>
      </c>
      <c r="AG3892" t="s">
        <v>818</v>
      </c>
      <c r="AH3892" t="s">
        <v>102</v>
      </c>
      <c r="AI3892" t="s">
        <v>198</v>
      </c>
      <c r="AJ3892" t="s">
        <v>12217</v>
      </c>
      <c r="AK3892" t="s">
        <v>85</v>
      </c>
      <c r="AL3892" t="s">
        <v>103</v>
      </c>
      <c r="AM3892" t="s">
        <v>47</v>
      </c>
      <c r="AN3892" t="s">
        <v>543</v>
      </c>
      <c r="AO3892" t="s">
        <v>330</v>
      </c>
    </row>
    <row r="3893" spans="1:41" hidden="1" x14ac:dyDescent="0.25">
      <c r="A3893" t="s">
        <v>16495</v>
      </c>
      <c r="B3893" t="s">
        <v>16496</v>
      </c>
      <c r="C3893" s="1" t="str">
        <f t="shared" si="244"/>
        <v>21:1063</v>
      </c>
      <c r="D3893" s="1" t="str">
        <f t="shared" si="245"/>
        <v>21:0124</v>
      </c>
      <c r="E3893" t="s">
        <v>16497</v>
      </c>
      <c r="F3893" t="s">
        <v>16498</v>
      </c>
      <c r="H3893">
        <v>50.019130599999997</v>
      </c>
      <c r="I3893">
        <v>-116.41290410000001</v>
      </c>
      <c r="J3893" s="1" t="str">
        <f t="shared" si="242"/>
        <v>NGR bulk stream sediment</v>
      </c>
      <c r="K3893" s="1" t="str">
        <f t="shared" si="243"/>
        <v>&lt;177 micron (NGR)</v>
      </c>
      <c r="L3893">
        <v>50</v>
      </c>
      <c r="M3893" t="s">
        <v>117</v>
      </c>
      <c r="N3893">
        <v>867</v>
      </c>
      <c r="O3893" t="s">
        <v>62</v>
      </c>
      <c r="P3893" t="s">
        <v>47</v>
      </c>
      <c r="Q3893" t="s">
        <v>417</v>
      </c>
      <c r="R3893" t="s">
        <v>53</v>
      </c>
      <c r="S3893" t="s">
        <v>638</v>
      </c>
      <c r="T3893" t="s">
        <v>51</v>
      </c>
      <c r="U3893" t="s">
        <v>51</v>
      </c>
      <c r="V3893" t="s">
        <v>235</v>
      </c>
      <c r="W3893" t="s">
        <v>110</v>
      </c>
      <c r="X3893" t="s">
        <v>137</v>
      </c>
      <c r="Y3893" t="s">
        <v>1323</v>
      </c>
      <c r="Z3893" t="s">
        <v>56</v>
      </c>
      <c r="AA3893" t="s">
        <v>46</v>
      </c>
      <c r="AB3893" t="s">
        <v>102</v>
      </c>
      <c r="AC3893" t="s">
        <v>58</v>
      </c>
      <c r="AD3893" t="s">
        <v>207</v>
      </c>
      <c r="AE3893" t="s">
        <v>380</v>
      </c>
      <c r="AF3893" t="s">
        <v>81</v>
      </c>
      <c r="AG3893" t="s">
        <v>3580</v>
      </c>
      <c r="AH3893" t="s">
        <v>128</v>
      </c>
      <c r="AI3893" t="s">
        <v>149</v>
      </c>
      <c r="AJ3893" t="s">
        <v>10381</v>
      </c>
      <c r="AK3893" t="s">
        <v>267</v>
      </c>
      <c r="AL3893" t="s">
        <v>122</v>
      </c>
      <c r="AM3893" t="s">
        <v>47</v>
      </c>
      <c r="AN3893" t="s">
        <v>432</v>
      </c>
      <c r="AO3893" t="s">
        <v>112</v>
      </c>
    </row>
    <row r="3894" spans="1:41" hidden="1" x14ac:dyDescent="0.25">
      <c r="A3894" t="s">
        <v>16499</v>
      </c>
      <c r="B3894" t="s">
        <v>16500</v>
      </c>
      <c r="C3894" s="1" t="str">
        <f t="shared" si="244"/>
        <v>21:1063</v>
      </c>
      <c r="D3894" s="1" t="str">
        <f t="shared" si="245"/>
        <v>21:0124</v>
      </c>
      <c r="E3894" t="s">
        <v>16501</v>
      </c>
      <c r="F3894" t="s">
        <v>16502</v>
      </c>
      <c r="H3894">
        <v>50.050781200000003</v>
      </c>
      <c r="I3894">
        <v>-117.06541780000001</v>
      </c>
      <c r="J3894" s="1" t="str">
        <f t="shared" si="242"/>
        <v>NGR bulk stream sediment</v>
      </c>
      <c r="K3894" s="1" t="str">
        <f t="shared" si="243"/>
        <v>&lt;177 micron (NGR)</v>
      </c>
      <c r="L3894">
        <v>50</v>
      </c>
      <c r="M3894" t="s">
        <v>136</v>
      </c>
      <c r="N3894">
        <v>868</v>
      </c>
      <c r="O3894" t="s">
        <v>50</v>
      </c>
      <c r="P3894" t="s">
        <v>146</v>
      </c>
      <c r="Q3894" t="s">
        <v>404</v>
      </c>
      <c r="R3894" t="s">
        <v>55</v>
      </c>
      <c r="S3894" t="s">
        <v>218</v>
      </c>
      <c r="T3894" t="s">
        <v>99</v>
      </c>
      <c r="U3894" t="s">
        <v>320</v>
      </c>
      <c r="V3894" t="s">
        <v>102</v>
      </c>
      <c r="W3894" t="s">
        <v>142</v>
      </c>
      <c r="X3894" t="s">
        <v>103</v>
      </c>
      <c r="Y3894" t="s">
        <v>225</v>
      </c>
      <c r="Z3894" t="s">
        <v>56</v>
      </c>
      <c r="AA3894" t="s">
        <v>52</v>
      </c>
      <c r="AB3894" t="s">
        <v>185</v>
      </c>
      <c r="AC3894" t="s">
        <v>190</v>
      </c>
      <c r="AD3894" t="s">
        <v>83</v>
      </c>
      <c r="AE3894" t="s">
        <v>63</v>
      </c>
      <c r="AF3894" t="s">
        <v>127</v>
      </c>
      <c r="AG3894" t="s">
        <v>109</v>
      </c>
      <c r="AH3894" t="s">
        <v>53</v>
      </c>
      <c r="AI3894" t="s">
        <v>54</v>
      </c>
      <c r="AJ3894" t="s">
        <v>111</v>
      </c>
      <c r="AK3894" t="s">
        <v>164</v>
      </c>
      <c r="AL3894" t="s">
        <v>47</v>
      </c>
      <c r="AM3894" t="s">
        <v>47</v>
      </c>
      <c r="AN3894" t="s">
        <v>1121</v>
      </c>
      <c r="AO3894" t="s">
        <v>55</v>
      </c>
    </row>
    <row r="3895" spans="1:41" hidden="1" x14ac:dyDescent="0.25">
      <c r="A3895" t="s">
        <v>16503</v>
      </c>
      <c r="B3895" t="s">
        <v>16504</v>
      </c>
      <c r="C3895" s="1" t="str">
        <f t="shared" si="244"/>
        <v>21:1063</v>
      </c>
      <c r="D3895" s="1" t="str">
        <f t="shared" si="245"/>
        <v>21:0124</v>
      </c>
      <c r="E3895" t="s">
        <v>16505</v>
      </c>
      <c r="F3895" t="s">
        <v>16506</v>
      </c>
      <c r="H3895">
        <v>50.110018500000002</v>
      </c>
      <c r="I3895">
        <v>-117.1173692</v>
      </c>
      <c r="J3895" s="1" t="str">
        <f t="shared" si="242"/>
        <v>NGR bulk stream sediment</v>
      </c>
      <c r="K3895" s="1" t="str">
        <f t="shared" si="243"/>
        <v>&lt;177 micron (NGR)</v>
      </c>
      <c r="L3895">
        <v>50</v>
      </c>
      <c r="M3895" t="s">
        <v>157</v>
      </c>
      <c r="N3895">
        <v>869</v>
      </c>
      <c r="O3895" t="s">
        <v>85</v>
      </c>
      <c r="P3895" t="s">
        <v>52</v>
      </c>
      <c r="Q3895" t="s">
        <v>289</v>
      </c>
      <c r="R3895" t="s">
        <v>86</v>
      </c>
      <c r="S3895" t="s">
        <v>141</v>
      </c>
      <c r="T3895" t="s">
        <v>141</v>
      </c>
      <c r="U3895" t="s">
        <v>425</v>
      </c>
      <c r="V3895" t="s">
        <v>455</v>
      </c>
      <c r="W3895" t="s">
        <v>128</v>
      </c>
      <c r="X3895" t="s">
        <v>103</v>
      </c>
      <c r="Y3895" t="s">
        <v>82</v>
      </c>
      <c r="Z3895" t="s">
        <v>199</v>
      </c>
      <c r="AA3895" t="s">
        <v>47</v>
      </c>
      <c r="AB3895" t="s">
        <v>101</v>
      </c>
      <c r="AC3895" t="s">
        <v>146</v>
      </c>
      <c r="AD3895" t="s">
        <v>418</v>
      </c>
      <c r="AE3895" t="s">
        <v>149</v>
      </c>
      <c r="AF3895" t="s">
        <v>616</v>
      </c>
      <c r="AG3895" t="s">
        <v>282</v>
      </c>
      <c r="AH3895" t="s">
        <v>57</v>
      </c>
      <c r="AI3895" t="s">
        <v>46</v>
      </c>
      <c r="AJ3895" t="s">
        <v>123</v>
      </c>
      <c r="AK3895" t="s">
        <v>78</v>
      </c>
      <c r="AL3895" t="s">
        <v>47</v>
      </c>
      <c r="AM3895" t="s">
        <v>47</v>
      </c>
      <c r="AN3895" t="s">
        <v>65</v>
      </c>
      <c r="AO3895" t="s">
        <v>59</v>
      </c>
    </row>
    <row r="3896" spans="1:41" hidden="1" x14ac:dyDescent="0.25">
      <c r="A3896" t="s">
        <v>16507</v>
      </c>
      <c r="B3896" t="s">
        <v>16508</v>
      </c>
      <c r="C3896" s="1" t="str">
        <f t="shared" si="244"/>
        <v>21:1063</v>
      </c>
      <c r="D3896" s="1" t="str">
        <f t="shared" si="245"/>
        <v>21:0124</v>
      </c>
      <c r="E3896" t="s">
        <v>16509</v>
      </c>
      <c r="F3896" t="s">
        <v>16510</v>
      </c>
      <c r="H3896">
        <v>50.146348400000001</v>
      </c>
      <c r="I3896">
        <v>-117.1146462</v>
      </c>
      <c r="J3896" s="1" t="str">
        <f t="shared" si="242"/>
        <v>NGR bulk stream sediment</v>
      </c>
      <c r="K3896" s="1" t="str">
        <f t="shared" si="243"/>
        <v>&lt;177 micron (NGR)</v>
      </c>
      <c r="L3896">
        <v>50</v>
      </c>
      <c r="M3896" t="s">
        <v>170</v>
      </c>
      <c r="N3896">
        <v>870</v>
      </c>
      <c r="O3896" t="s">
        <v>55</v>
      </c>
      <c r="P3896" t="s">
        <v>141</v>
      </c>
      <c r="Q3896" t="s">
        <v>159</v>
      </c>
      <c r="R3896" t="s">
        <v>224</v>
      </c>
      <c r="S3896" t="s">
        <v>112</v>
      </c>
      <c r="T3896" t="s">
        <v>306</v>
      </c>
      <c r="U3896" t="s">
        <v>431</v>
      </c>
      <c r="V3896" t="s">
        <v>455</v>
      </c>
      <c r="W3896" t="s">
        <v>86</v>
      </c>
      <c r="X3896" t="s">
        <v>122</v>
      </c>
      <c r="Y3896" t="s">
        <v>217</v>
      </c>
      <c r="Z3896" t="s">
        <v>56</v>
      </c>
      <c r="AA3896" t="s">
        <v>47</v>
      </c>
      <c r="AB3896" t="s">
        <v>64</v>
      </c>
      <c r="AC3896" t="s">
        <v>146</v>
      </c>
      <c r="AD3896" t="s">
        <v>240</v>
      </c>
      <c r="AE3896" t="s">
        <v>46</v>
      </c>
      <c r="AF3896" t="s">
        <v>633</v>
      </c>
      <c r="AG3896" t="s">
        <v>282</v>
      </c>
      <c r="AH3896" t="s">
        <v>57</v>
      </c>
      <c r="AI3896" t="s">
        <v>54</v>
      </c>
      <c r="AJ3896" t="s">
        <v>123</v>
      </c>
      <c r="AK3896" t="s">
        <v>161</v>
      </c>
      <c r="AL3896" t="s">
        <v>47</v>
      </c>
      <c r="AM3896" t="s">
        <v>47</v>
      </c>
      <c r="AN3896" t="s">
        <v>65</v>
      </c>
      <c r="AO3896" t="s">
        <v>59</v>
      </c>
    </row>
    <row r="3897" spans="1:41" hidden="1" x14ac:dyDescent="0.25">
      <c r="A3897" t="s">
        <v>16511</v>
      </c>
      <c r="B3897" t="s">
        <v>16512</v>
      </c>
      <c r="C3897" s="1" t="str">
        <f t="shared" si="244"/>
        <v>21:1063</v>
      </c>
      <c r="D3897" s="1" t="str">
        <f t="shared" si="245"/>
        <v>21:0124</v>
      </c>
      <c r="E3897" t="s">
        <v>16513</v>
      </c>
      <c r="F3897" t="s">
        <v>16514</v>
      </c>
      <c r="H3897">
        <v>50.160310299999999</v>
      </c>
      <c r="I3897">
        <v>-117.1437153</v>
      </c>
      <c r="J3897" s="1" t="str">
        <f t="shared" si="242"/>
        <v>NGR bulk stream sediment</v>
      </c>
      <c r="K3897" s="1" t="str">
        <f t="shared" si="243"/>
        <v>&lt;177 micron (NGR)</v>
      </c>
      <c r="L3897">
        <v>50</v>
      </c>
      <c r="M3897" t="s">
        <v>180</v>
      </c>
      <c r="N3897">
        <v>871</v>
      </c>
      <c r="O3897" t="s">
        <v>96</v>
      </c>
      <c r="P3897" t="s">
        <v>103</v>
      </c>
      <c r="Q3897" t="s">
        <v>119</v>
      </c>
      <c r="R3897" t="s">
        <v>142</v>
      </c>
      <c r="S3897" t="s">
        <v>306</v>
      </c>
      <c r="T3897" t="s">
        <v>225</v>
      </c>
      <c r="U3897" t="s">
        <v>226</v>
      </c>
      <c r="V3897" t="s">
        <v>78</v>
      </c>
      <c r="W3897" t="s">
        <v>282</v>
      </c>
      <c r="X3897" t="s">
        <v>122</v>
      </c>
      <c r="Y3897" t="s">
        <v>66</v>
      </c>
      <c r="Z3897" t="s">
        <v>56</v>
      </c>
      <c r="AA3897" t="s">
        <v>47</v>
      </c>
      <c r="AB3897" t="s">
        <v>235</v>
      </c>
      <c r="AC3897" t="s">
        <v>418</v>
      </c>
      <c r="AD3897" t="s">
        <v>243</v>
      </c>
      <c r="AE3897" t="s">
        <v>57</v>
      </c>
      <c r="AF3897" t="s">
        <v>983</v>
      </c>
      <c r="AG3897" t="s">
        <v>437</v>
      </c>
      <c r="AH3897" t="s">
        <v>57</v>
      </c>
      <c r="AI3897" t="s">
        <v>46</v>
      </c>
      <c r="AJ3897" t="s">
        <v>164</v>
      </c>
      <c r="AK3897" t="s">
        <v>161</v>
      </c>
      <c r="AL3897" t="s">
        <v>47</v>
      </c>
      <c r="AM3897" t="s">
        <v>47</v>
      </c>
      <c r="AN3897" t="s">
        <v>65</v>
      </c>
      <c r="AO3897" t="s">
        <v>145</v>
      </c>
    </row>
    <row r="3898" spans="1:41" hidden="1" x14ac:dyDescent="0.25">
      <c r="A3898" t="s">
        <v>16515</v>
      </c>
      <c r="B3898" t="s">
        <v>16516</v>
      </c>
      <c r="C3898" s="1" t="str">
        <f t="shared" si="244"/>
        <v>21:1063</v>
      </c>
      <c r="D3898" s="1" t="str">
        <f t="shared" si="245"/>
        <v>21:0124</v>
      </c>
      <c r="E3898" t="s">
        <v>16517</v>
      </c>
      <c r="F3898" t="s">
        <v>16518</v>
      </c>
      <c r="H3898">
        <v>50.156240400000002</v>
      </c>
      <c r="I3898">
        <v>-117.1401754</v>
      </c>
      <c r="J3898" s="1" t="str">
        <f t="shared" si="242"/>
        <v>NGR bulk stream sediment</v>
      </c>
      <c r="K3898" s="1" t="str">
        <f t="shared" si="243"/>
        <v>&lt;177 micron (NGR)</v>
      </c>
      <c r="L3898">
        <v>50</v>
      </c>
      <c r="M3898" t="s">
        <v>195</v>
      </c>
      <c r="N3898">
        <v>872</v>
      </c>
      <c r="O3898" t="s">
        <v>260</v>
      </c>
      <c r="P3898" t="s">
        <v>73</v>
      </c>
      <c r="Q3898" t="s">
        <v>97</v>
      </c>
      <c r="R3898" t="s">
        <v>87</v>
      </c>
      <c r="S3898" t="s">
        <v>107</v>
      </c>
      <c r="T3898" t="s">
        <v>49</v>
      </c>
      <c r="U3898" t="s">
        <v>438</v>
      </c>
      <c r="V3898" t="s">
        <v>61</v>
      </c>
      <c r="W3898" t="s">
        <v>270</v>
      </c>
      <c r="X3898" t="s">
        <v>73</v>
      </c>
      <c r="Y3898" t="s">
        <v>306</v>
      </c>
      <c r="Z3898" t="s">
        <v>56</v>
      </c>
      <c r="AA3898" t="s">
        <v>46</v>
      </c>
      <c r="AB3898" t="s">
        <v>257</v>
      </c>
      <c r="AC3898" t="s">
        <v>120</v>
      </c>
      <c r="AD3898" t="s">
        <v>77</v>
      </c>
      <c r="AE3898" t="s">
        <v>198</v>
      </c>
      <c r="AF3898" t="s">
        <v>3515</v>
      </c>
      <c r="AG3898" t="s">
        <v>51</v>
      </c>
      <c r="AH3898" t="s">
        <v>87</v>
      </c>
      <c r="AI3898" t="s">
        <v>46</v>
      </c>
      <c r="AJ3898" t="s">
        <v>88</v>
      </c>
      <c r="AK3898" t="s">
        <v>206</v>
      </c>
      <c r="AL3898" t="s">
        <v>47</v>
      </c>
      <c r="AM3898" t="s">
        <v>47</v>
      </c>
      <c r="AN3898" t="s">
        <v>313</v>
      </c>
      <c r="AO3898" t="s">
        <v>225</v>
      </c>
    </row>
    <row r="3899" spans="1:41" hidden="1" x14ac:dyDescent="0.25">
      <c r="A3899" t="s">
        <v>16519</v>
      </c>
      <c r="B3899" t="s">
        <v>16520</v>
      </c>
      <c r="C3899" s="1" t="str">
        <f t="shared" si="244"/>
        <v>21:1063</v>
      </c>
      <c r="D3899" s="1" t="str">
        <f t="shared" si="245"/>
        <v>21:0124</v>
      </c>
      <c r="E3899" t="s">
        <v>16521</v>
      </c>
      <c r="F3899" t="s">
        <v>16522</v>
      </c>
      <c r="H3899">
        <v>50.167403299999997</v>
      </c>
      <c r="I3899">
        <v>-117.1055121</v>
      </c>
      <c r="J3899" s="1" t="str">
        <f t="shared" si="242"/>
        <v>NGR bulk stream sediment</v>
      </c>
      <c r="K3899" s="1" t="str">
        <f t="shared" si="243"/>
        <v>&lt;177 micron (NGR)</v>
      </c>
      <c r="L3899">
        <v>50</v>
      </c>
      <c r="M3899" t="s">
        <v>205</v>
      </c>
      <c r="N3899">
        <v>873</v>
      </c>
      <c r="O3899" t="s">
        <v>85</v>
      </c>
      <c r="P3899" t="s">
        <v>52</v>
      </c>
      <c r="Q3899" t="s">
        <v>159</v>
      </c>
      <c r="R3899" t="s">
        <v>371</v>
      </c>
      <c r="S3899" t="s">
        <v>329</v>
      </c>
      <c r="T3899" t="s">
        <v>306</v>
      </c>
      <c r="U3899" t="s">
        <v>237</v>
      </c>
      <c r="V3899" t="s">
        <v>164</v>
      </c>
      <c r="W3899" t="s">
        <v>51</v>
      </c>
      <c r="X3899" t="s">
        <v>73</v>
      </c>
      <c r="Y3899" t="s">
        <v>186</v>
      </c>
      <c r="Z3899" t="s">
        <v>56</v>
      </c>
      <c r="AA3899" t="s">
        <v>46</v>
      </c>
      <c r="AB3899" t="s">
        <v>64</v>
      </c>
      <c r="AC3899" t="s">
        <v>241</v>
      </c>
      <c r="AD3899" t="s">
        <v>328</v>
      </c>
      <c r="AE3899" t="s">
        <v>54</v>
      </c>
      <c r="AF3899" t="s">
        <v>175</v>
      </c>
      <c r="AG3899" t="s">
        <v>188</v>
      </c>
      <c r="AH3899" t="s">
        <v>54</v>
      </c>
      <c r="AI3899" t="s">
        <v>149</v>
      </c>
      <c r="AJ3899" t="s">
        <v>406</v>
      </c>
      <c r="AK3899" t="s">
        <v>102</v>
      </c>
      <c r="AL3899" t="s">
        <v>47</v>
      </c>
      <c r="AM3899" t="s">
        <v>47</v>
      </c>
      <c r="AN3899" t="s">
        <v>65</v>
      </c>
      <c r="AO3899" t="s">
        <v>175</v>
      </c>
    </row>
    <row r="3900" spans="1:41" hidden="1" x14ac:dyDescent="0.25">
      <c r="A3900" t="s">
        <v>16523</v>
      </c>
      <c r="B3900" t="s">
        <v>16524</v>
      </c>
      <c r="C3900" s="1" t="str">
        <f t="shared" si="244"/>
        <v>21:1063</v>
      </c>
      <c r="D3900" s="1" t="str">
        <f t="shared" si="245"/>
        <v>21:0124</v>
      </c>
      <c r="E3900" t="s">
        <v>16525</v>
      </c>
      <c r="F3900" t="s">
        <v>16526</v>
      </c>
      <c r="H3900">
        <v>50.169071199999998</v>
      </c>
      <c r="I3900">
        <v>-117.1107525</v>
      </c>
      <c r="J3900" s="1" t="str">
        <f t="shared" si="242"/>
        <v>NGR bulk stream sediment</v>
      </c>
      <c r="K3900" s="1" t="str">
        <f t="shared" si="243"/>
        <v>&lt;177 micron (NGR)</v>
      </c>
      <c r="L3900">
        <v>50</v>
      </c>
      <c r="M3900" t="s">
        <v>214</v>
      </c>
      <c r="N3900">
        <v>874</v>
      </c>
      <c r="O3900" t="s">
        <v>111</v>
      </c>
      <c r="P3900" t="s">
        <v>73</v>
      </c>
      <c r="Q3900" t="s">
        <v>487</v>
      </c>
      <c r="R3900" t="s">
        <v>185</v>
      </c>
      <c r="S3900" t="s">
        <v>218</v>
      </c>
      <c r="T3900" t="s">
        <v>49</v>
      </c>
      <c r="U3900" t="s">
        <v>237</v>
      </c>
      <c r="V3900" t="s">
        <v>47</v>
      </c>
      <c r="W3900" t="s">
        <v>128</v>
      </c>
      <c r="X3900" t="s">
        <v>73</v>
      </c>
      <c r="Y3900" t="s">
        <v>165</v>
      </c>
      <c r="Z3900" t="s">
        <v>84</v>
      </c>
      <c r="AA3900" t="s">
        <v>46</v>
      </c>
      <c r="AB3900" t="s">
        <v>257</v>
      </c>
      <c r="AC3900" t="s">
        <v>124</v>
      </c>
      <c r="AD3900" t="s">
        <v>160</v>
      </c>
      <c r="AE3900" t="s">
        <v>198</v>
      </c>
      <c r="AF3900" t="s">
        <v>1093</v>
      </c>
      <c r="AG3900" t="s">
        <v>270</v>
      </c>
      <c r="AH3900" t="s">
        <v>149</v>
      </c>
      <c r="AI3900" t="s">
        <v>46</v>
      </c>
      <c r="AJ3900" t="s">
        <v>188</v>
      </c>
      <c r="AK3900" t="s">
        <v>122</v>
      </c>
      <c r="AL3900" t="s">
        <v>47</v>
      </c>
      <c r="AM3900" t="s">
        <v>122</v>
      </c>
      <c r="AN3900" t="s">
        <v>171</v>
      </c>
      <c r="AO3900" t="s">
        <v>80</v>
      </c>
    </row>
    <row r="3901" spans="1:41" hidden="1" x14ac:dyDescent="0.25">
      <c r="A3901" t="s">
        <v>16527</v>
      </c>
      <c r="B3901" t="s">
        <v>16528</v>
      </c>
      <c r="C3901" s="1" t="str">
        <f t="shared" si="244"/>
        <v>21:1063</v>
      </c>
      <c r="D3901" s="1" t="str">
        <f t="shared" si="245"/>
        <v>21:0124</v>
      </c>
      <c r="E3901" t="s">
        <v>16529</v>
      </c>
      <c r="F3901" t="s">
        <v>16530</v>
      </c>
      <c r="H3901">
        <v>50.223706700000001</v>
      </c>
      <c r="I3901">
        <v>-117.20467480000001</v>
      </c>
      <c r="J3901" s="1" t="str">
        <f t="shared" si="242"/>
        <v>NGR bulk stream sediment</v>
      </c>
      <c r="K3901" s="1" t="str">
        <f t="shared" si="243"/>
        <v>&lt;177 micron (NGR)</v>
      </c>
      <c r="L3901">
        <v>50</v>
      </c>
      <c r="M3901" t="s">
        <v>223</v>
      </c>
      <c r="N3901">
        <v>875</v>
      </c>
      <c r="O3901" t="s">
        <v>185</v>
      </c>
      <c r="P3901" t="s">
        <v>47</v>
      </c>
      <c r="Q3901" t="s">
        <v>807</v>
      </c>
      <c r="R3901" t="s">
        <v>62</v>
      </c>
      <c r="S3901" t="s">
        <v>184</v>
      </c>
      <c r="T3901" t="s">
        <v>145</v>
      </c>
      <c r="U3901" t="s">
        <v>140</v>
      </c>
      <c r="V3901" t="s">
        <v>63</v>
      </c>
      <c r="W3901" t="s">
        <v>282</v>
      </c>
      <c r="X3901" t="s">
        <v>51</v>
      </c>
      <c r="Y3901" t="s">
        <v>160</v>
      </c>
      <c r="Z3901" t="s">
        <v>56</v>
      </c>
      <c r="AA3901" t="s">
        <v>47</v>
      </c>
      <c r="AB3901" t="s">
        <v>105</v>
      </c>
      <c r="AC3901" t="s">
        <v>186</v>
      </c>
      <c r="AD3901" t="s">
        <v>507</v>
      </c>
      <c r="AE3901" t="s">
        <v>56</v>
      </c>
      <c r="AF3901" t="s">
        <v>267</v>
      </c>
      <c r="AG3901" t="s">
        <v>307</v>
      </c>
      <c r="AH3901" t="s">
        <v>63</v>
      </c>
      <c r="AI3901" t="s">
        <v>87</v>
      </c>
      <c r="AJ3901" t="s">
        <v>55</v>
      </c>
      <c r="AK3901" t="s">
        <v>109</v>
      </c>
      <c r="AL3901" t="s">
        <v>47</v>
      </c>
      <c r="AM3901" t="s">
        <v>47</v>
      </c>
      <c r="AN3901" t="s">
        <v>695</v>
      </c>
      <c r="AO3901" t="s">
        <v>225</v>
      </c>
    </row>
    <row r="3902" spans="1:41" hidden="1" x14ac:dyDescent="0.25">
      <c r="A3902" t="s">
        <v>16531</v>
      </c>
      <c r="B3902" t="s">
        <v>16532</v>
      </c>
      <c r="C3902" s="1" t="str">
        <f t="shared" si="244"/>
        <v>21:1063</v>
      </c>
      <c r="D3902" s="1" t="str">
        <f t="shared" si="245"/>
        <v>21:0124</v>
      </c>
      <c r="E3902" t="s">
        <v>16533</v>
      </c>
      <c r="F3902" t="s">
        <v>16534</v>
      </c>
      <c r="H3902">
        <v>50.238322099999998</v>
      </c>
      <c r="I3902">
        <v>-117.17716799999999</v>
      </c>
      <c r="J3902" s="1" t="str">
        <f t="shared" si="242"/>
        <v>NGR bulk stream sediment</v>
      </c>
      <c r="K3902" s="1" t="str">
        <f t="shared" si="243"/>
        <v>&lt;177 micron (NGR)</v>
      </c>
      <c r="L3902">
        <v>50</v>
      </c>
      <c r="M3902" t="s">
        <v>233</v>
      </c>
      <c r="N3902">
        <v>876</v>
      </c>
      <c r="O3902" t="s">
        <v>224</v>
      </c>
      <c r="P3902" t="s">
        <v>122</v>
      </c>
      <c r="Q3902" t="s">
        <v>234</v>
      </c>
      <c r="R3902" t="s">
        <v>206</v>
      </c>
      <c r="S3902" t="s">
        <v>236</v>
      </c>
      <c r="T3902" t="s">
        <v>108</v>
      </c>
      <c r="U3902" t="s">
        <v>218</v>
      </c>
      <c r="V3902" t="s">
        <v>102</v>
      </c>
      <c r="W3902" t="s">
        <v>257</v>
      </c>
      <c r="X3902" t="s">
        <v>137</v>
      </c>
      <c r="Y3902" t="s">
        <v>75</v>
      </c>
      <c r="Z3902" t="s">
        <v>56</v>
      </c>
      <c r="AA3902" t="s">
        <v>47</v>
      </c>
      <c r="AB3902" t="s">
        <v>64</v>
      </c>
      <c r="AC3902" t="s">
        <v>49</v>
      </c>
      <c r="AD3902" t="s">
        <v>559</v>
      </c>
      <c r="AE3902" t="s">
        <v>149</v>
      </c>
      <c r="AF3902" t="s">
        <v>259</v>
      </c>
      <c r="AG3902" t="s">
        <v>260</v>
      </c>
      <c r="AH3902" t="s">
        <v>61</v>
      </c>
      <c r="AI3902" t="s">
        <v>149</v>
      </c>
      <c r="AJ3902" t="s">
        <v>55</v>
      </c>
      <c r="AK3902" t="s">
        <v>271</v>
      </c>
      <c r="AL3902" t="s">
        <v>47</v>
      </c>
      <c r="AM3902" t="s">
        <v>47</v>
      </c>
      <c r="AN3902" t="s">
        <v>345</v>
      </c>
      <c r="AO3902" t="s">
        <v>82</v>
      </c>
    </row>
    <row r="3903" spans="1:41" hidden="1" x14ac:dyDescent="0.25">
      <c r="A3903" t="s">
        <v>16535</v>
      </c>
      <c r="B3903" t="s">
        <v>16536</v>
      </c>
      <c r="C3903" s="1" t="str">
        <f t="shared" si="244"/>
        <v>21:1063</v>
      </c>
      <c r="D3903" s="1" t="str">
        <f t="shared" si="245"/>
        <v>21:0124</v>
      </c>
      <c r="E3903" t="s">
        <v>16537</v>
      </c>
      <c r="F3903" t="s">
        <v>16538</v>
      </c>
      <c r="H3903">
        <v>50.234558100000001</v>
      </c>
      <c r="I3903">
        <v>-117.1801268</v>
      </c>
      <c r="J3903" s="1" t="str">
        <f t="shared" si="242"/>
        <v>NGR bulk stream sediment</v>
      </c>
      <c r="K3903" s="1" t="str">
        <f t="shared" si="243"/>
        <v>&lt;177 micron (NGR)</v>
      </c>
      <c r="L3903">
        <v>50</v>
      </c>
      <c r="M3903" t="s">
        <v>248</v>
      </c>
      <c r="N3903">
        <v>877</v>
      </c>
      <c r="O3903" t="s">
        <v>235</v>
      </c>
      <c r="P3903" t="s">
        <v>47</v>
      </c>
      <c r="Q3903" t="s">
        <v>698</v>
      </c>
      <c r="R3903" t="s">
        <v>87</v>
      </c>
      <c r="S3903" t="s">
        <v>589</v>
      </c>
      <c r="T3903" t="s">
        <v>217</v>
      </c>
      <c r="U3903" t="s">
        <v>328</v>
      </c>
      <c r="V3903" t="s">
        <v>173</v>
      </c>
      <c r="W3903" t="s">
        <v>123</v>
      </c>
      <c r="X3903" t="s">
        <v>73</v>
      </c>
      <c r="Y3903" t="s">
        <v>240</v>
      </c>
      <c r="Z3903" t="s">
        <v>56</v>
      </c>
      <c r="AA3903" t="s">
        <v>46</v>
      </c>
      <c r="AB3903" t="s">
        <v>125</v>
      </c>
      <c r="AC3903" t="s">
        <v>107</v>
      </c>
      <c r="AD3903" t="s">
        <v>589</v>
      </c>
      <c r="AE3903" t="s">
        <v>199</v>
      </c>
      <c r="AF3903" t="s">
        <v>267</v>
      </c>
      <c r="AG3903" t="s">
        <v>148</v>
      </c>
      <c r="AH3903" t="s">
        <v>63</v>
      </c>
      <c r="AI3903" t="s">
        <v>174</v>
      </c>
      <c r="AJ3903" t="s">
        <v>85</v>
      </c>
      <c r="AK3903" t="s">
        <v>260</v>
      </c>
      <c r="AL3903" t="s">
        <v>47</v>
      </c>
      <c r="AM3903" t="s">
        <v>47</v>
      </c>
      <c r="AN3903" t="s">
        <v>48</v>
      </c>
      <c r="AO3903" t="s">
        <v>131</v>
      </c>
    </row>
    <row r="3904" spans="1:41" hidden="1" x14ac:dyDescent="0.25">
      <c r="A3904" t="s">
        <v>16539</v>
      </c>
      <c r="B3904" t="s">
        <v>16540</v>
      </c>
      <c r="C3904" s="1" t="str">
        <f t="shared" si="244"/>
        <v>21:1063</v>
      </c>
      <c r="D3904" s="1" t="str">
        <f t="shared" si="245"/>
        <v>21:0124</v>
      </c>
      <c r="E3904" t="s">
        <v>16541</v>
      </c>
      <c r="F3904" t="s">
        <v>16542</v>
      </c>
      <c r="H3904">
        <v>50.210452600000004</v>
      </c>
      <c r="I3904">
        <v>-117.13538629999999</v>
      </c>
      <c r="J3904" s="1" t="str">
        <f t="shared" si="242"/>
        <v>NGR bulk stream sediment</v>
      </c>
      <c r="K3904" s="1" t="str">
        <f t="shared" si="243"/>
        <v>&lt;177 micron (NGR)</v>
      </c>
      <c r="L3904">
        <v>50</v>
      </c>
      <c r="M3904" t="s">
        <v>256</v>
      </c>
      <c r="N3904">
        <v>878</v>
      </c>
      <c r="O3904" t="s">
        <v>139</v>
      </c>
      <c r="P3904" t="s">
        <v>103</v>
      </c>
      <c r="Q3904" t="s">
        <v>119</v>
      </c>
      <c r="R3904" t="s">
        <v>235</v>
      </c>
      <c r="S3904" t="s">
        <v>49</v>
      </c>
      <c r="T3904" t="s">
        <v>269</v>
      </c>
      <c r="U3904" t="s">
        <v>184</v>
      </c>
      <c r="V3904" t="s">
        <v>235</v>
      </c>
      <c r="W3904" t="s">
        <v>437</v>
      </c>
      <c r="X3904" t="s">
        <v>122</v>
      </c>
      <c r="Y3904" t="s">
        <v>209</v>
      </c>
      <c r="Z3904" t="s">
        <v>84</v>
      </c>
      <c r="AA3904" t="s">
        <v>46</v>
      </c>
      <c r="AB3904" t="s">
        <v>110</v>
      </c>
      <c r="AC3904" t="s">
        <v>243</v>
      </c>
      <c r="AD3904" t="s">
        <v>90</v>
      </c>
      <c r="AE3904" t="s">
        <v>84</v>
      </c>
      <c r="AF3904" t="s">
        <v>910</v>
      </c>
      <c r="AG3904" t="s">
        <v>103</v>
      </c>
      <c r="AH3904" t="s">
        <v>53</v>
      </c>
      <c r="AI3904" t="s">
        <v>198</v>
      </c>
      <c r="AJ3904" t="s">
        <v>206</v>
      </c>
      <c r="AK3904" t="s">
        <v>101</v>
      </c>
      <c r="AL3904" t="s">
        <v>47</v>
      </c>
      <c r="AM3904" t="s">
        <v>47</v>
      </c>
      <c r="AN3904" t="s">
        <v>65</v>
      </c>
      <c r="AO3904" t="s">
        <v>104</v>
      </c>
    </row>
    <row r="3905" spans="1:41" hidden="1" x14ac:dyDescent="0.25">
      <c r="A3905" t="s">
        <v>16543</v>
      </c>
      <c r="B3905" t="s">
        <v>16544</v>
      </c>
      <c r="C3905" s="1" t="str">
        <f t="shared" si="244"/>
        <v>21:1063</v>
      </c>
      <c r="D3905" s="1" t="str">
        <f t="shared" si="245"/>
        <v>21:0124</v>
      </c>
      <c r="E3905" t="s">
        <v>16545</v>
      </c>
      <c r="F3905" t="s">
        <v>16546</v>
      </c>
      <c r="H3905">
        <v>50.188019099999998</v>
      </c>
      <c r="I3905">
        <v>-117.0670209</v>
      </c>
      <c r="J3905" s="1" t="str">
        <f t="shared" si="242"/>
        <v>NGR bulk stream sediment</v>
      </c>
      <c r="K3905" s="1" t="str">
        <f t="shared" si="243"/>
        <v>&lt;177 micron (NGR)</v>
      </c>
      <c r="L3905">
        <v>50</v>
      </c>
      <c r="M3905" t="s">
        <v>265</v>
      </c>
      <c r="N3905">
        <v>879</v>
      </c>
      <c r="O3905" t="s">
        <v>164</v>
      </c>
      <c r="P3905" t="s">
        <v>122</v>
      </c>
      <c r="Q3905" t="s">
        <v>1392</v>
      </c>
      <c r="R3905" t="s">
        <v>62</v>
      </c>
      <c r="S3905" t="s">
        <v>532</v>
      </c>
      <c r="T3905" t="s">
        <v>76</v>
      </c>
      <c r="U3905" t="s">
        <v>186</v>
      </c>
      <c r="V3905" t="s">
        <v>125</v>
      </c>
      <c r="W3905" t="s">
        <v>206</v>
      </c>
      <c r="X3905" t="s">
        <v>108</v>
      </c>
      <c r="Y3905" t="s">
        <v>258</v>
      </c>
      <c r="Z3905" t="s">
        <v>56</v>
      </c>
      <c r="AA3905" t="s">
        <v>46</v>
      </c>
      <c r="AB3905" t="s">
        <v>78</v>
      </c>
      <c r="AC3905" t="s">
        <v>50</v>
      </c>
      <c r="AD3905" t="s">
        <v>184</v>
      </c>
      <c r="AE3905" t="s">
        <v>84</v>
      </c>
      <c r="AF3905" t="s">
        <v>150</v>
      </c>
      <c r="AG3905" t="s">
        <v>366</v>
      </c>
      <c r="AH3905" t="s">
        <v>139</v>
      </c>
      <c r="AI3905" t="s">
        <v>174</v>
      </c>
      <c r="AJ3905" t="s">
        <v>108</v>
      </c>
      <c r="AK3905" t="s">
        <v>271</v>
      </c>
      <c r="AL3905" t="s">
        <v>47</v>
      </c>
      <c r="AM3905" t="s">
        <v>47</v>
      </c>
      <c r="AN3905" t="s">
        <v>568</v>
      </c>
      <c r="AO3905" t="s">
        <v>239</v>
      </c>
    </row>
    <row r="3906" spans="1:41" hidden="1" x14ac:dyDescent="0.25">
      <c r="A3906" t="s">
        <v>16547</v>
      </c>
      <c r="B3906" t="s">
        <v>16548</v>
      </c>
      <c r="C3906" s="1" t="str">
        <f t="shared" si="244"/>
        <v>21:1063</v>
      </c>
      <c r="D3906" s="1" t="str">
        <f t="shared" si="245"/>
        <v>21:0124</v>
      </c>
      <c r="E3906" t="s">
        <v>16549</v>
      </c>
      <c r="F3906" t="s">
        <v>16550</v>
      </c>
      <c r="H3906">
        <v>50.179844600000003</v>
      </c>
      <c r="I3906">
        <v>-117.065483</v>
      </c>
      <c r="J3906" s="1" t="str">
        <f t="shared" ref="J3906:J3969" si="246">HYPERLINK("http://geochem.nrcan.gc.ca/cdogs/content/kwd/kwd020030_e.htm", "NGR bulk stream sediment")</f>
        <v>NGR bulk stream sediment</v>
      </c>
      <c r="K3906" s="1" t="str">
        <f t="shared" ref="K3906:K3969" si="247">HYPERLINK("http://geochem.nrcan.gc.ca/cdogs/content/kwd/kwd080006_e.htm", "&lt;177 micron (NGR)")</f>
        <v>&lt;177 micron (NGR)</v>
      </c>
      <c r="L3906">
        <v>51</v>
      </c>
      <c r="M3906" t="s">
        <v>45</v>
      </c>
      <c r="N3906">
        <v>880</v>
      </c>
      <c r="O3906" t="s">
        <v>99</v>
      </c>
      <c r="P3906" t="s">
        <v>103</v>
      </c>
      <c r="Q3906" t="s">
        <v>725</v>
      </c>
      <c r="R3906" t="s">
        <v>58</v>
      </c>
      <c r="S3906" t="s">
        <v>226</v>
      </c>
      <c r="T3906" t="s">
        <v>225</v>
      </c>
      <c r="U3906" t="s">
        <v>183</v>
      </c>
      <c r="V3906" t="s">
        <v>455</v>
      </c>
      <c r="W3906" t="s">
        <v>128</v>
      </c>
      <c r="X3906" t="s">
        <v>73</v>
      </c>
      <c r="Y3906" t="s">
        <v>183</v>
      </c>
      <c r="Z3906" t="s">
        <v>56</v>
      </c>
      <c r="AA3906" t="s">
        <v>46</v>
      </c>
      <c r="AB3906" t="s">
        <v>46</v>
      </c>
      <c r="AC3906" t="s">
        <v>75</v>
      </c>
      <c r="AD3906" t="s">
        <v>146</v>
      </c>
      <c r="AE3906" t="s">
        <v>149</v>
      </c>
      <c r="AF3906" t="s">
        <v>108</v>
      </c>
      <c r="AG3906" t="s">
        <v>502</v>
      </c>
      <c r="AH3906" t="s">
        <v>185</v>
      </c>
      <c r="AI3906" t="s">
        <v>174</v>
      </c>
      <c r="AJ3906" t="s">
        <v>209</v>
      </c>
      <c r="AK3906" t="s">
        <v>86</v>
      </c>
      <c r="AL3906" t="s">
        <v>47</v>
      </c>
      <c r="AM3906" t="s">
        <v>47</v>
      </c>
      <c r="AN3906" t="s">
        <v>65</v>
      </c>
      <c r="AO3906" t="s">
        <v>267</v>
      </c>
    </row>
    <row r="3907" spans="1:41" hidden="1" x14ac:dyDescent="0.25">
      <c r="A3907" t="s">
        <v>16551</v>
      </c>
      <c r="B3907" t="s">
        <v>16552</v>
      </c>
      <c r="C3907" s="1" t="str">
        <f t="shared" si="244"/>
        <v>21:1063</v>
      </c>
      <c r="D3907" s="1" t="str">
        <f t="shared" si="245"/>
        <v>21:0124</v>
      </c>
      <c r="E3907" t="s">
        <v>16553</v>
      </c>
      <c r="F3907" t="s">
        <v>16554</v>
      </c>
      <c r="H3907">
        <v>50.103363100000003</v>
      </c>
      <c r="I3907">
        <v>-117.03721470000001</v>
      </c>
      <c r="J3907" s="1" t="str">
        <f t="shared" si="246"/>
        <v>NGR bulk stream sediment</v>
      </c>
      <c r="K3907" s="1" t="str">
        <f t="shared" si="247"/>
        <v>&lt;177 micron (NGR)</v>
      </c>
      <c r="L3907">
        <v>51</v>
      </c>
      <c r="M3907" t="s">
        <v>280</v>
      </c>
      <c r="N3907">
        <v>881</v>
      </c>
      <c r="O3907" t="s">
        <v>50</v>
      </c>
      <c r="P3907" t="s">
        <v>55</v>
      </c>
      <c r="Q3907" t="s">
        <v>411</v>
      </c>
      <c r="R3907" t="s">
        <v>227</v>
      </c>
      <c r="S3907" t="s">
        <v>532</v>
      </c>
      <c r="T3907" t="s">
        <v>225</v>
      </c>
      <c r="U3907" t="s">
        <v>331</v>
      </c>
      <c r="V3907" t="s">
        <v>200</v>
      </c>
      <c r="W3907" t="s">
        <v>227</v>
      </c>
      <c r="X3907" t="s">
        <v>73</v>
      </c>
      <c r="Y3907" t="s">
        <v>239</v>
      </c>
      <c r="Z3907" t="s">
        <v>199</v>
      </c>
      <c r="AA3907" t="s">
        <v>47</v>
      </c>
      <c r="AB3907" t="s">
        <v>110</v>
      </c>
      <c r="AC3907" t="s">
        <v>290</v>
      </c>
      <c r="AD3907" t="s">
        <v>329</v>
      </c>
      <c r="AE3907" t="s">
        <v>110</v>
      </c>
      <c r="AF3907" t="s">
        <v>66</v>
      </c>
      <c r="AG3907" t="s">
        <v>274</v>
      </c>
      <c r="AH3907" t="s">
        <v>198</v>
      </c>
      <c r="AI3907" t="s">
        <v>174</v>
      </c>
      <c r="AJ3907" t="s">
        <v>58</v>
      </c>
      <c r="AK3907" t="s">
        <v>72</v>
      </c>
      <c r="AL3907" t="s">
        <v>47</v>
      </c>
      <c r="AM3907" t="s">
        <v>122</v>
      </c>
      <c r="AN3907" t="s">
        <v>508</v>
      </c>
      <c r="AO3907" t="s">
        <v>55</v>
      </c>
    </row>
    <row r="3908" spans="1:41" hidden="1" x14ac:dyDescent="0.25">
      <c r="A3908" t="s">
        <v>16555</v>
      </c>
      <c r="B3908" t="s">
        <v>16556</v>
      </c>
      <c r="C3908" s="1" t="str">
        <f t="shared" si="244"/>
        <v>21:1063</v>
      </c>
      <c r="D3908" s="1" t="str">
        <f t="shared" si="245"/>
        <v>21:0124</v>
      </c>
      <c r="E3908" t="s">
        <v>16553</v>
      </c>
      <c r="F3908" t="s">
        <v>16557</v>
      </c>
      <c r="H3908">
        <v>50.103363100000003</v>
      </c>
      <c r="I3908">
        <v>-117.03721470000001</v>
      </c>
      <c r="J3908" s="1" t="str">
        <f t="shared" si="246"/>
        <v>NGR bulk stream sediment</v>
      </c>
      <c r="K3908" s="1" t="str">
        <f t="shared" si="247"/>
        <v>&lt;177 micron (NGR)</v>
      </c>
      <c r="L3908">
        <v>51</v>
      </c>
      <c r="M3908" t="s">
        <v>288</v>
      </c>
      <c r="N3908">
        <v>882</v>
      </c>
      <c r="O3908" t="s">
        <v>175</v>
      </c>
      <c r="P3908" t="s">
        <v>73</v>
      </c>
      <c r="Q3908" t="s">
        <v>684</v>
      </c>
      <c r="R3908" t="s">
        <v>270</v>
      </c>
      <c r="S3908" t="s">
        <v>331</v>
      </c>
      <c r="T3908" t="s">
        <v>104</v>
      </c>
      <c r="U3908" t="s">
        <v>184</v>
      </c>
      <c r="V3908" t="s">
        <v>102</v>
      </c>
      <c r="W3908" t="s">
        <v>371</v>
      </c>
      <c r="X3908" t="s">
        <v>52</v>
      </c>
      <c r="Y3908" t="s">
        <v>934</v>
      </c>
      <c r="Z3908" t="s">
        <v>56</v>
      </c>
      <c r="AA3908" t="s">
        <v>46</v>
      </c>
      <c r="AB3908" t="s">
        <v>61</v>
      </c>
      <c r="AC3908" t="s">
        <v>239</v>
      </c>
      <c r="AD3908" t="s">
        <v>559</v>
      </c>
      <c r="AE3908" t="s">
        <v>110</v>
      </c>
      <c r="AF3908" t="s">
        <v>66</v>
      </c>
      <c r="AG3908" t="s">
        <v>357</v>
      </c>
      <c r="AH3908" t="s">
        <v>149</v>
      </c>
      <c r="AI3908" t="s">
        <v>87</v>
      </c>
      <c r="AJ3908" t="s">
        <v>55</v>
      </c>
      <c r="AK3908" t="s">
        <v>282</v>
      </c>
      <c r="AL3908" t="s">
        <v>47</v>
      </c>
      <c r="AM3908" t="s">
        <v>122</v>
      </c>
      <c r="AN3908" t="s">
        <v>284</v>
      </c>
      <c r="AO3908" t="s">
        <v>50</v>
      </c>
    </row>
    <row r="3909" spans="1:41" hidden="1" x14ac:dyDescent="0.25">
      <c r="A3909" t="s">
        <v>16558</v>
      </c>
      <c r="B3909" t="s">
        <v>16559</v>
      </c>
      <c r="C3909" s="1" t="str">
        <f t="shared" si="244"/>
        <v>21:1063</v>
      </c>
      <c r="D3909" s="1" t="str">
        <f t="shared" si="245"/>
        <v>21:0124</v>
      </c>
      <c r="E3909" t="s">
        <v>16560</v>
      </c>
      <c r="F3909" t="s">
        <v>16561</v>
      </c>
      <c r="H3909">
        <v>50.004502700000003</v>
      </c>
      <c r="I3909">
        <v>-116.7881649</v>
      </c>
      <c r="J3909" s="1" t="str">
        <f t="shared" si="246"/>
        <v>NGR bulk stream sediment</v>
      </c>
      <c r="K3909" s="1" t="str">
        <f t="shared" si="247"/>
        <v>&lt;177 micron (NGR)</v>
      </c>
      <c r="L3909">
        <v>51</v>
      </c>
      <c r="M3909" t="s">
        <v>71</v>
      </c>
      <c r="N3909">
        <v>883</v>
      </c>
      <c r="O3909" t="s">
        <v>3546</v>
      </c>
      <c r="P3909" t="s">
        <v>3546</v>
      </c>
      <c r="Q3909" t="s">
        <v>3546</v>
      </c>
      <c r="R3909" t="s">
        <v>3546</v>
      </c>
      <c r="S3909" t="s">
        <v>3546</v>
      </c>
      <c r="T3909" t="s">
        <v>3546</v>
      </c>
      <c r="U3909" t="s">
        <v>3546</v>
      </c>
      <c r="V3909" t="s">
        <v>3546</v>
      </c>
      <c r="W3909" t="s">
        <v>3546</v>
      </c>
      <c r="X3909" t="s">
        <v>3546</v>
      </c>
      <c r="Y3909" t="s">
        <v>3546</v>
      </c>
      <c r="Z3909" t="s">
        <v>3546</v>
      </c>
      <c r="AA3909" t="s">
        <v>3546</v>
      </c>
      <c r="AB3909" t="s">
        <v>3546</v>
      </c>
      <c r="AC3909" t="s">
        <v>3546</v>
      </c>
      <c r="AD3909" t="s">
        <v>3546</v>
      </c>
      <c r="AE3909" t="s">
        <v>3546</v>
      </c>
      <c r="AF3909" t="s">
        <v>3546</v>
      </c>
      <c r="AG3909" t="s">
        <v>3546</v>
      </c>
      <c r="AH3909" t="s">
        <v>3546</v>
      </c>
      <c r="AI3909" t="s">
        <v>3546</v>
      </c>
      <c r="AJ3909" t="s">
        <v>3546</v>
      </c>
      <c r="AK3909" t="s">
        <v>3546</v>
      </c>
      <c r="AL3909" t="s">
        <v>3546</v>
      </c>
      <c r="AM3909" t="s">
        <v>3546</v>
      </c>
      <c r="AN3909" t="s">
        <v>3546</v>
      </c>
      <c r="AO3909" t="s">
        <v>3546</v>
      </c>
    </row>
    <row r="3910" spans="1:41" hidden="1" x14ac:dyDescent="0.25">
      <c r="A3910" t="s">
        <v>16562</v>
      </c>
      <c r="B3910" t="s">
        <v>16563</v>
      </c>
      <c r="C3910" s="1" t="str">
        <f t="shared" si="244"/>
        <v>21:1063</v>
      </c>
      <c r="D3910" s="1" t="str">
        <f t="shared" si="245"/>
        <v>21:0124</v>
      </c>
      <c r="E3910" t="s">
        <v>16564</v>
      </c>
      <c r="F3910" t="s">
        <v>16565</v>
      </c>
      <c r="H3910">
        <v>50.040897200000003</v>
      </c>
      <c r="I3910">
        <v>-117.0038467</v>
      </c>
      <c r="J3910" s="1" t="str">
        <f t="shared" si="246"/>
        <v>NGR bulk stream sediment</v>
      </c>
      <c r="K3910" s="1" t="str">
        <f t="shared" si="247"/>
        <v>&lt;177 micron (NGR)</v>
      </c>
      <c r="L3910">
        <v>51</v>
      </c>
      <c r="M3910" t="s">
        <v>95</v>
      </c>
      <c r="N3910">
        <v>884</v>
      </c>
      <c r="O3910" t="s">
        <v>207</v>
      </c>
      <c r="P3910" t="s">
        <v>99</v>
      </c>
      <c r="Q3910" t="s">
        <v>935</v>
      </c>
      <c r="R3910" t="s">
        <v>200</v>
      </c>
      <c r="S3910" t="s">
        <v>175</v>
      </c>
      <c r="T3910" t="s">
        <v>342</v>
      </c>
      <c r="U3910" t="s">
        <v>438</v>
      </c>
      <c r="V3910" t="s">
        <v>118</v>
      </c>
      <c r="W3910" t="s">
        <v>351</v>
      </c>
      <c r="X3910" t="s">
        <v>47</v>
      </c>
      <c r="Y3910" t="s">
        <v>330</v>
      </c>
      <c r="Z3910" t="s">
        <v>57</v>
      </c>
      <c r="AA3910" t="s">
        <v>122</v>
      </c>
      <c r="AB3910" t="s">
        <v>122</v>
      </c>
      <c r="AC3910" t="s">
        <v>83</v>
      </c>
      <c r="AD3910" t="s">
        <v>146</v>
      </c>
      <c r="AE3910" t="s">
        <v>274</v>
      </c>
      <c r="AF3910" t="s">
        <v>718</v>
      </c>
      <c r="AG3910" t="s">
        <v>142</v>
      </c>
      <c r="AH3910" t="s">
        <v>62</v>
      </c>
      <c r="AI3910" t="s">
        <v>149</v>
      </c>
      <c r="AJ3910" t="s">
        <v>149</v>
      </c>
      <c r="AK3910" t="s">
        <v>54</v>
      </c>
      <c r="AL3910" t="s">
        <v>330</v>
      </c>
      <c r="AM3910" t="s">
        <v>47</v>
      </c>
      <c r="AN3910" t="s">
        <v>65</v>
      </c>
      <c r="AO3910" t="s">
        <v>98</v>
      </c>
    </row>
    <row r="3911" spans="1:41" hidden="1" x14ac:dyDescent="0.25">
      <c r="A3911" t="s">
        <v>16566</v>
      </c>
      <c r="B3911" t="s">
        <v>16567</v>
      </c>
      <c r="C3911" s="1" t="str">
        <f t="shared" si="244"/>
        <v>21:1063</v>
      </c>
      <c r="D3911" s="1" t="str">
        <f t="shared" si="245"/>
        <v>21:0124</v>
      </c>
      <c r="E3911" t="s">
        <v>16568</v>
      </c>
      <c r="F3911" t="s">
        <v>16569</v>
      </c>
      <c r="H3911">
        <v>50.466713200000001</v>
      </c>
      <c r="I3911">
        <v>-117.32761379999999</v>
      </c>
      <c r="J3911" s="1" t="str">
        <f t="shared" si="246"/>
        <v>NGR bulk stream sediment</v>
      </c>
      <c r="K3911" s="1" t="str">
        <f t="shared" si="247"/>
        <v>&lt;177 micron (NGR)</v>
      </c>
      <c r="L3911">
        <v>51</v>
      </c>
      <c r="M3911" t="s">
        <v>117</v>
      </c>
      <c r="N3911">
        <v>885</v>
      </c>
      <c r="O3911" t="s">
        <v>130</v>
      </c>
      <c r="P3911" t="s">
        <v>122</v>
      </c>
      <c r="Q3911" t="s">
        <v>1691</v>
      </c>
      <c r="R3911" t="s">
        <v>62</v>
      </c>
      <c r="S3911" t="s">
        <v>475</v>
      </c>
      <c r="T3911" t="s">
        <v>51</v>
      </c>
      <c r="U3911" t="s">
        <v>554</v>
      </c>
      <c r="V3911" t="s">
        <v>235</v>
      </c>
      <c r="W3911" t="s">
        <v>185</v>
      </c>
      <c r="X3911" t="s">
        <v>122</v>
      </c>
      <c r="Y3911" t="s">
        <v>225</v>
      </c>
      <c r="Z3911" t="s">
        <v>56</v>
      </c>
      <c r="AA3911" t="s">
        <v>47</v>
      </c>
      <c r="AB3911" t="s">
        <v>87</v>
      </c>
      <c r="AC3911" t="s">
        <v>90</v>
      </c>
      <c r="AD3911" t="s">
        <v>240</v>
      </c>
      <c r="AE3911" t="s">
        <v>84</v>
      </c>
      <c r="AF3911" t="s">
        <v>129</v>
      </c>
      <c r="AG3911" t="s">
        <v>493</v>
      </c>
      <c r="AH3911" t="s">
        <v>57</v>
      </c>
      <c r="AI3911" t="s">
        <v>57</v>
      </c>
      <c r="AJ3911" t="s">
        <v>109</v>
      </c>
      <c r="AK3911" t="s">
        <v>60</v>
      </c>
      <c r="AL3911" t="s">
        <v>47</v>
      </c>
      <c r="AM3911" t="s">
        <v>47</v>
      </c>
      <c r="AN3911" t="s">
        <v>65</v>
      </c>
      <c r="AO3911" t="s">
        <v>49</v>
      </c>
    </row>
    <row r="3912" spans="1:41" hidden="1" x14ac:dyDescent="0.25">
      <c r="A3912" t="s">
        <v>16570</v>
      </c>
      <c r="B3912" t="s">
        <v>16571</v>
      </c>
      <c r="C3912" s="1" t="str">
        <f t="shared" si="244"/>
        <v>21:1063</v>
      </c>
      <c r="D3912" s="1" t="str">
        <f t="shared" si="245"/>
        <v>21:0124</v>
      </c>
      <c r="E3912" t="s">
        <v>16572</v>
      </c>
      <c r="F3912" t="s">
        <v>16573</v>
      </c>
      <c r="H3912">
        <v>50.461951200000001</v>
      </c>
      <c r="I3912">
        <v>-117.3710179</v>
      </c>
      <c r="J3912" s="1" t="str">
        <f t="shared" si="246"/>
        <v>NGR bulk stream sediment</v>
      </c>
      <c r="K3912" s="1" t="str">
        <f t="shared" si="247"/>
        <v>&lt;177 micron (NGR)</v>
      </c>
      <c r="L3912">
        <v>51</v>
      </c>
      <c r="M3912" t="s">
        <v>136</v>
      </c>
      <c r="N3912">
        <v>886</v>
      </c>
      <c r="O3912" t="s">
        <v>110</v>
      </c>
      <c r="P3912" t="s">
        <v>47</v>
      </c>
      <c r="Q3912" t="s">
        <v>684</v>
      </c>
      <c r="R3912" t="s">
        <v>235</v>
      </c>
      <c r="S3912" t="s">
        <v>258</v>
      </c>
      <c r="T3912" t="s">
        <v>108</v>
      </c>
      <c r="U3912" t="s">
        <v>146</v>
      </c>
      <c r="V3912" t="s">
        <v>110</v>
      </c>
      <c r="W3912" t="s">
        <v>173</v>
      </c>
      <c r="X3912" t="s">
        <v>137</v>
      </c>
      <c r="Y3912" t="s">
        <v>243</v>
      </c>
      <c r="Z3912" t="s">
        <v>56</v>
      </c>
      <c r="AA3912" t="s">
        <v>46</v>
      </c>
      <c r="AB3912" t="s">
        <v>60</v>
      </c>
      <c r="AC3912" t="s">
        <v>186</v>
      </c>
      <c r="AD3912" t="s">
        <v>482</v>
      </c>
      <c r="AE3912" t="s">
        <v>56</v>
      </c>
      <c r="AF3912" t="s">
        <v>55</v>
      </c>
      <c r="AG3912" t="s">
        <v>282</v>
      </c>
      <c r="AH3912" t="s">
        <v>185</v>
      </c>
      <c r="AI3912" t="s">
        <v>198</v>
      </c>
      <c r="AJ3912" t="s">
        <v>58</v>
      </c>
      <c r="AK3912" t="s">
        <v>86</v>
      </c>
      <c r="AL3912" t="s">
        <v>47</v>
      </c>
      <c r="AM3912" t="s">
        <v>47</v>
      </c>
      <c r="AN3912" t="s">
        <v>372</v>
      </c>
      <c r="AO3912" t="s">
        <v>165</v>
      </c>
    </row>
    <row r="3913" spans="1:41" hidden="1" x14ac:dyDescent="0.25">
      <c r="A3913" t="s">
        <v>16574</v>
      </c>
      <c r="B3913" t="s">
        <v>16575</v>
      </c>
      <c r="C3913" s="1" t="str">
        <f t="shared" si="244"/>
        <v>21:1063</v>
      </c>
      <c r="D3913" s="1" t="str">
        <f t="shared" si="245"/>
        <v>21:0124</v>
      </c>
      <c r="E3913" t="s">
        <v>16576</v>
      </c>
      <c r="F3913" t="s">
        <v>16577</v>
      </c>
      <c r="H3913">
        <v>50.465035499999999</v>
      </c>
      <c r="I3913">
        <v>-117.3739728</v>
      </c>
      <c r="J3913" s="1" t="str">
        <f t="shared" si="246"/>
        <v>NGR bulk stream sediment</v>
      </c>
      <c r="K3913" s="1" t="str">
        <f t="shared" si="247"/>
        <v>&lt;177 micron (NGR)</v>
      </c>
      <c r="L3913">
        <v>51</v>
      </c>
      <c r="M3913" t="s">
        <v>157</v>
      </c>
      <c r="N3913">
        <v>887</v>
      </c>
      <c r="O3913" t="s">
        <v>455</v>
      </c>
      <c r="P3913" t="s">
        <v>122</v>
      </c>
      <c r="Q3913" t="s">
        <v>602</v>
      </c>
      <c r="R3913" t="s">
        <v>292</v>
      </c>
      <c r="S3913" t="s">
        <v>186</v>
      </c>
      <c r="T3913" t="s">
        <v>90</v>
      </c>
      <c r="U3913" t="s">
        <v>16578</v>
      </c>
      <c r="V3913" t="s">
        <v>173</v>
      </c>
      <c r="W3913" t="s">
        <v>271</v>
      </c>
      <c r="X3913" t="s">
        <v>52</v>
      </c>
      <c r="Y3913" t="s">
        <v>306</v>
      </c>
      <c r="Z3913" t="s">
        <v>56</v>
      </c>
      <c r="AA3913" t="s">
        <v>47</v>
      </c>
      <c r="AB3913" t="s">
        <v>235</v>
      </c>
      <c r="AC3913" t="s">
        <v>237</v>
      </c>
      <c r="AD3913" t="s">
        <v>144</v>
      </c>
      <c r="AE3913" t="s">
        <v>199</v>
      </c>
      <c r="AF3913" t="s">
        <v>267</v>
      </c>
      <c r="AG3913" t="s">
        <v>142</v>
      </c>
      <c r="AH3913" t="s">
        <v>198</v>
      </c>
      <c r="AI3913" t="s">
        <v>198</v>
      </c>
      <c r="AJ3913" t="s">
        <v>143</v>
      </c>
      <c r="AK3913" t="s">
        <v>58</v>
      </c>
      <c r="AL3913" t="s">
        <v>47</v>
      </c>
      <c r="AM3913" t="s">
        <v>47</v>
      </c>
      <c r="AN3913" t="s">
        <v>508</v>
      </c>
      <c r="AO3913" t="s">
        <v>82</v>
      </c>
    </row>
    <row r="3914" spans="1:41" hidden="1" x14ac:dyDescent="0.25">
      <c r="A3914" t="s">
        <v>16579</v>
      </c>
      <c r="B3914" t="s">
        <v>16580</v>
      </c>
      <c r="C3914" s="1" t="str">
        <f t="shared" si="244"/>
        <v>21:1063</v>
      </c>
      <c r="D3914" s="1" t="str">
        <f t="shared" si="245"/>
        <v>21:0124</v>
      </c>
      <c r="E3914" t="s">
        <v>16581</v>
      </c>
      <c r="F3914" t="s">
        <v>16582</v>
      </c>
      <c r="H3914">
        <v>50.4564284</v>
      </c>
      <c r="I3914">
        <v>-117.42883209999999</v>
      </c>
      <c r="J3914" s="1" t="str">
        <f t="shared" si="246"/>
        <v>NGR bulk stream sediment</v>
      </c>
      <c r="K3914" s="1" t="str">
        <f t="shared" si="247"/>
        <v>&lt;177 micron (NGR)</v>
      </c>
      <c r="L3914">
        <v>51</v>
      </c>
      <c r="M3914" t="s">
        <v>170</v>
      </c>
      <c r="N3914">
        <v>888</v>
      </c>
      <c r="O3914" t="s">
        <v>149</v>
      </c>
      <c r="P3914" t="s">
        <v>47</v>
      </c>
      <c r="Q3914" t="s">
        <v>817</v>
      </c>
      <c r="R3914" t="s">
        <v>60</v>
      </c>
      <c r="S3914" t="s">
        <v>217</v>
      </c>
      <c r="T3914" t="s">
        <v>225</v>
      </c>
      <c r="U3914" t="s">
        <v>322</v>
      </c>
      <c r="V3914" t="s">
        <v>110</v>
      </c>
      <c r="W3914" t="s">
        <v>86</v>
      </c>
      <c r="X3914" t="s">
        <v>51</v>
      </c>
      <c r="Y3914" t="s">
        <v>267</v>
      </c>
      <c r="Z3914" t="s">
        <v>56</v>
      </c>
      <c r="AA3914" t="s">
        <v>46</v>
      </c>
      <c r="AB3914" t="s">
        <v>63</v>
      </c>
      <c r="AC3914" t="s">
        <v>237</v>
      </c>
      <c r="AD3914" t="s">
        <v>342</v>
      </c>
      <c r="AE3914" t="s">
        <v>380</v>
      </c>
      <c r="AF3914" t="s">
        <v>50</v>
      </c>
      <c r="AG3914" t="s">
        <v>78</v>
      </c>
      <c r="AH3914" t="s">
        <v>57</v>
      </c>
      <c r="AI3914" t="s">
        <v>53</v>
      </c>
      <c r="AJ3914" t="s">
        <v>72</v>
      </c>
      <c r="AK3914" t="s">
        <v>238</v>
      </c>
      <c r="AL3914" t="s">
        <v>47</v>
      </c>
      <c r="AM3914" t="s">
        <v>47</v>
      </c>
      <c r="AN3914" t="s">
        <v>65</v>
      </c>
      <c r="AO3914" t="s">
        <v>99</v>
      </c>
    </row>
    <row r="3915" spans="1:41" hidden="1" x14ac:dyDescent="0.25">
      <c r="A3915" t="s">
        <v>16583</v>
      </c>
      <c r="B3915" t="s">
        <v>16584</v>
      </c>
      <c r="C3915" s="1" t="str">
        <f t="shared" si="244"/>
        <v>21:1063</v>
      </c>
      <c r="D3915" s="1" t="str">
        <f t="shared" si="245"/>
        <v>21:0124</v>
      </c>
      <c r="E3915" t="s">
        <v>16585</v>
      </c>
      <c r="F3915" t="s">
        <v>16586</v>
      </c>
      <c r="H3915">
        <v>50.458715699999999</v>
      </c>
      <c r="I3915">
        <v>-117.4541546</v>
      </c>
      <c r="J3915" s="1" t="str">
        <f t="shared" si="246"/>
        <v>NGR bulk stream sediment</v>
      </c>
      <c r="K3915" s="1" t="str">
        <f t="shared" si="247"/>
        <v>&lt;177 micron (NGR)</v>
      </c>
      <c r="L3915">
        <v>51</v>
      </c>
      <c r="M3915" t="s">
        <v>180</v>
      </c>
      <c r="N3915">
        <v>889</v>
      </c>
      <c r="O3915" t="s">
        <v>53</v>
      </c>
      <c r="P3915" t="s">
        <v>47</v>
      </c>
      <c r="Q3915" t="s">
        <v>817</v>
      </c>
      <c r="R3915" t="s">
        <v>79</v>
      </c>
      <c r="S3915" t="s">
        <v>267</v>
      </c>
      <c r="T3915" t="s">
        <v>66</v>
      </c>
      <c r="U3915" t="s">
        <v>146</v>
      </c>
      <c r="V3915" t="s">
        <v>87</v>
      </c>
      <c r="W3915" t="s">
        <v>164</v>
      </c>
      <c r="X3915" t="s">
        <v>103</v>
      </c>
      <c r="Y3915" t="s">
        <v>58</v>
      </c>
      <c r="Z3915" t="s">
        <v>56</v>
      </c>
      <c r="AA3915" t="s">
        <v>46</v>
      </c>
      <c r="AB3915" t="s">
        <v>47</v>
      </c>
      <c r="AC3915" t="s">
        <v>475</v>
      </c>
      <c r="AD3915" t="s">
        <v>358</v>
      </c>
      <c r="AE3915" t="s">
        <v>380</v>
      </c>
      <c r="AF3915" t="s">
        <v>209</v>
      </c>
      <c r="AG3915" t="s">
        <v>64</v>
      </c>
      <c r="AH3915" t="s">
        <v>57</v>
      </c>
      <c r="AI3915" t="s">
        <v>62</v>
      </c>
      <c r="AJ3915" t="s">
        <v>102</v>
      </c>
      <c r="AK3915" t="s">
        <v>123</v>
      </c>
      <c r="AL3915" t="s">
        <v>47</v>
      </c>
      <c r="AM3915" t="s">
        <v>47</v>
      </c>
      <c r="AN3915" t="s">
        <v>65</v>
      </c>
      <c r="AO3915" t="s">
        <v>209</v>
      </c>
    </row>
    <row r="3916" spans="1:41" hidden="1" x14ac:dyDescent="0.25">
      <c r="A3916" t="s">
        <v>16587</v>
      </c>
      <c r="B3916" t="s">
        <v>16588</v>
      </c>
      <c r="C3916" s="1" t="str">
        <f t="shared" si="244"/>
        <v>21:1063</v>
      </c>
      <c r="D3916" s="1" t="str">
        <f t="shared" si="245"/>
        <v>21:0124</v>
      </c>
      <c r="E3916" t="s">
        <v>16589</v>
      </c>
      <c r="F3916" t="s">
        <v>16590</v>
      </c>
      <c r="H3916">
        <v>50.455857899999998</v>
      </c>
      <c r="I3916">
        <v>-117.4581843</v>
      </c>
      <c r="J3916" s="1" t="str">
        <f t="shared" si="246"/>
        <v>NGR bulk stream sediment</v>
      </c>
      <c r="K3916" s="1" t="str">
        <f t="shared" si="247"/>
        <v>&lt;177 micron (NGR)</v>
      </c>
      <c r="L3916">
        <v>51</v>
      </c>
      <c r="M3916" t="s">
        <v>195</v>
      </c>
      <c r="N3916">
        <v>890</v>
      </c>
      <c r="O3916" t="s">
        <v>46</v>
      </c>
      <c r="P3916" t="s">
        <v>47</v>
      </c>
      <c r="Q3916" t="s">
        <v>592</v>
      </c>
      <c r="R3916" t="s">
        <v>78</v>
      </c>
      <c r="S3916" t="s">
        <v>127</v>
      </c>
      <c r="T3916" t="s">
        <v>59</v>
      </c>
      <c r="U3916" t="s">
        <v>284</v>
      </c>
      <c r="V3916" t="s">
        <v>47</v>
      </c>
      <c r="W3916" t="s">
        <v>228</v>
      </c>
      <c r="X3916" t="s">
        <v>122</v>
      </c>
      <c r="Y3916" t="s">
        <v>55</v>
      </c>
      <c r="Z3916" t="s">
        <v>56</v>
      </c>
      <c r="AA3916" t="s">
        <v>46</v>
      </c>
      <c r="AB3916" t="s">
        <v>139</v>
      </c>
      <c r="AC3916" t="s">
        <v>457</v>
      </c>
      <c r="AD3916" t="s">
        <v>358</v>
      </c>
      <c r="AE3916" t="s">
        <v>380</v>
      </c>
      <c r="AF3916" t="s">
        <v>66</v>
      </c>
      <c r="AG3916" t="s">
        <v>235</v>
      </c>
      <c r="AH3916" t="s">
        <v>53</v>
      </c>
      <c r="AI3916" t="s">
        <v>53</v>
      </c>
      <c r="AJ3916" t="s">
        <v>64</v>
      </c>
      <c r="AK3916" t="s">
        <v>142</v>
      </c>
      <c r="AL3916" t="s">
        <v>47</v>
      </c>
      <c r="AM3916" t="s">
        <v>47</v>
      </c>
      <c r="AN3916" t="s">
        <v>65</v>
      </c>
      <c r="AO3916" t="s">
        <v>85</v>
      </c>
    </row>
    <row r="3917" spans="1:41" hidden="1" x14ac:dyDescent="0.25">
      <c r="A3917" t="s">
        <v>16591</v>
      </c>
      <c r="B3917" t="s">
        <v>16592</v>
      </c>
      <c r="C3917" s="1" t="str">
        <f t="shared" si="244"/>
        <v>21:1063</v>
      </c>
      <c r="D3917" s="1" t="str">
        <f t="shared" si="245"/>
        <v>21:0124</v>
      </c>
      <c r="E3917" t="s">
        <v>16593</v>
      </c>
      <c r="F3917" t="s">
        <v>16594</v>
      </c>
      <c r="H3917">
        <v>50.429864500000001</v>
      </c>
      <c r="I3917">
        <v>-117.4279447</v>
      </c>
      <c r="J3917" s="1" t="str">
        <f t="shared" si="246"/>
        <v>NGR bulk stream sediment</v>
      </c>
      <c r="K3917" s="1" t="str">
        <f t="shared" si="247"/>
        <v>&lt;177 micron (NGR)</v>
      </c>
      <c r="L3917">
        <v>51</v>
      </c>
      <c r="M3917" t="s">
        <v>205</v>
      </c>
      <c r="N3917">
        <v>891</v>
      </c>
      <c r="O3917" t="s">
        <v>46</v>
      </c>
      <c r="P3917" t="s">
        <v>217</v>
      </c>
      <c r="Q3917" t="s">
        <v>588</v>
      </c>
      <c r="R3917" t="s">
        <v>110</v>
      </c>
      <c r="S3917" t="s">
        <v>475</v>
      </c>
      <c r="T3917" t="s">
        <v>51</v>
      </c>
      <c r="U3917" t="s">
        <v>209</v>
      </c>
      <c r="V3917" t="s">
        <v>185</v>
      </c>
      <c r="W3917" t="s">
        <v>62</v>
      </c>
      <c r="X3917" t="s">
        <v>103</v>
      </c>
      <c r="Y3917" t="s">
        <v>269</v>
      </c>
      <c r="Z3917" t="s">
        <v>56</v>
      </c>
      <c r="AA3917" t="s">
        <v>46</v>
      </c>
      <c r="AB3917" t="s">
        <v>60</v>
      </c>
      <c r="AC3917" t="s">
        <v>58</v>
      </c>
      <c r="AD3917" t="s">
        <v>146</v>
      </c>
      <c r="AE3917" t="s">
        <v>56</v>
      </c>
      <c r="AF3917" t="s">
        <v>455</v>
      </c>
      <c r="AG3917" t="s">
        <v>101</v>
      </c>
      <c r="AH3917" t="s">
        <v>57</v>
      </c>
      <c r="AI3917" t="s">
        <v>62</v>
      </c>
      <c r="AJ3917" t="s">
        <v>72</v>
      </c>
      <c r="AK3917" t="s">
        <v>267</v>
      </c>
      <c r="AL3917" t="s">
        <v>47</v>
      </c>
      <c r="AM3917" t="s">
        <v>47</v>
      </c>
      <c r="AN3917" t="s">
        <v>65</v>
      </c>
      <c r="AO3917" t="s">
        <v>47</v>
      </c>
    </row>
    <row r="3918" spans="1:41" hidden="1" x14ac:dyDescent="0.25">
      <c r="A3918" t="s">
        <v>16595</v>
      </c>
      <c r="B3918" t="s">
        <v>16596</v>
      </c>
      <c r="C3918" s="1" t="str">
        <f t="shared" si="244"/>
        <v>21:1063</v>
      </c>
      <c r="D3918" s="1" t="str">
        <f t="shared" si="245"/>
        <v>21:0124</v>
      </c>
      <c r="E3918" t="s">
        <v>16597</v>
      </c>
      <c r="F3918" t="s">
        <v>16598</v>
      </c>
      <c r="H3918">
        <v>50.4346538</v>
      </c>
      <c r="I3918">
        <v>-117.3907437</v>
      </c>
      <c r="J3918" s="1" t="str">
        <f t="shared" si="246"/>
        <v>NGR bulk stream sediment</v>
      </c>
      <c r="K3918" s="1" t="str">
        <f t="shared" si="247"/>
        <v>&lt;177 micron (NGR)</v>
      </c>
      <c r="L3918">
        <v>51</v>
      </c>
      <c r="M3918" t="s">
        <v>214</v>
      </c>
      <c r="N3918">
        <v>892</v>
      </c>
      <c r="O3918" t="s">
        <v>62</v>
      </c>
      <c r="P3918" t="s">
        <v>103</v>
      </c>
      <c r="Q3918" t="s">
        <v>817</v>
      </c>
      <c r="R3918" t="s">
        <v>62</v>
      </c>
      <c r="S3918" t="s">
        <v>141</v>
      </c>
      <c r="T3918" t="s">
        <v>73</v>
      </c>
      <c r="U3918" t="s">
        <v>144</v>
      </c>
      <c r="V3918" t="s">
        <v>46</v>
      </c>
      <c r="W3918" t="s">
        <v>110</v>
      </c>
      <c r="X3918" t="s">
        <v>103</v>
      </c>
      <c r="Y3918" t="s">
        <v>98</v>
      </c>
      <c r="Z3918" t="s">
        <v>56</v>
      </c>
      <c r="AA3918" t="s">
        <v>46</v>
      </c>
      <c r="AB3918" t="s">
        <v>103</v>
      </c>
      <c r="AC3918" t="s">
        <v>59</v>
      </c>
      <c r="AD3918" t="s">
        <v>559</v>
      </c>
      <c r="AE3918" t="s">
        <v>380</v>
      </c>
      <c r="AF3918" t="s">
        <v>129</v>
      </c>
      <c r="AG3918" t="s">
        <v>47</v>
      </c>
      <c r="AH3918" t="s">
        <v>149</v>
      </c>
      <c r="AI3918" t="s">
        <v>62</v>
      </c>
      <c r="AJ3918" t="s">
        <v>412</v>
      </c>
      <c r="AK3918" t="s">
        <v>161</v>
      </c>
      <c r="AL3918" t="s">
        <v>47</v>
      </c>
      <c r="AM3918" t="s">
        <v>47</v>
      </c>
      <c r="AN3918" t="s">
        <v>65</v>
      </c>
      <c r="AO3918" t="s">
        <v>85</v>
      </c>
    </row>
    <row r="3919" spans="1:41" hidden="1" x14ac:dyDescent="0.25">
      <c r="A3919" t="s">
        <v>16599</v>
      </c>
      <c r="B3919" t="s">
        <v>16600</v>
      </c>
      <c r="C3919" s="1" t="str">
        <f t="shared" si="244"/>
        <v>21:1063</v>
      </c>
      <c r="D3919" s="1" t="str">
        <f t="shared" si="245"/>
        <v>21:0124</v>
      </c>
      <c r="E3919" t="s">
        <v>16601</v>
      </c>
      <c r="F3919" t="s">
        <v>16602</v>
      </c>
      <c r="H3919">
        <v>50.440959300000003</v>
      </c>
      <c r="I3919">
        <v>-117.2920744</v>
      </c>
      <c r="J3919" s="1" t="str">
        <f t="shared" si="246"/>
        <v>NGR bulk stream sediment</v>
      </c>
      <c r="K3919" s="1" t="str">
        <f t="shared" si="247"/>
        <v>&lt;177 micron (NGR)</v>
      </c>
      <c r="L3919">
        <v>51</v>
      </c>
      <c r="M3919" t="s">
        <v>223</v>
      </c>
      <c r="N3919">
        <v>893</v>
      </c>
      <c r="O3919" t="s">
        <v>200</v>
      </c>
      <c r="P3919" t="s">
        <v>122</v>
      </c>
      <c r="Q3919" t="s">
        <v>578</v>
      </c>
      <c r="R3919" t="s">
        <v>57</v>
      </c>
      <c r="S3919" t="s">
        <v>268</v>
      </c>
      <c r="T3919" t="s">
        <v>76</v>
      </c>
      <c r="U3919" t="s">
        <v>667</v>
      </c>
      <c r="V3919" t="s">
        <v>102</v>
      </c>
      <c r="W3919" t="s">
        <v>164</v>
      </c>
      <c r="X3919" t="s">
        <v>103</v>
      </c>
      <c r="Y3919" t="s">
        <v>187</v>
      </c>
      <c r="Z3919" t="s">
        <v>56</v>
      </c>
      <c r="AA3919" t="s">
        <v>47</v>
      </c>
      <c r="AB3919" t="s">
        <v>61</v>
      </c>
      <c r="AC3919" t="s">
        <v>99</v>
      </c>
      <c r="AD3919" t="s">
        <v>329</v>
      </c>
      <c r="AE3919" t="s">
        <v>199</v>
      </c>
      <c r="AF3919" t="s">
        <v>55</v>
      </c>
      <c r="AG3919" t="s">
        <v>123</v>
      </c>
      <c r="AH3919" t="s">
        <v>110</v>
      </c>
      <c r="AI3919" t="s">
        <v>54</v>
      </c>
      <c r="AJ3919" t="s">
        <v>58</v>
      </c>
      <c r="AK3919" t="s">
        <v>151</v>
      </c>
      <c r="AL3919" t="s">
        <v>47</v>
      </c>
      <c r="AM3919" t="s">
        <v>47</v>
      </c>
      <c r="AN3919" t="s">
        <v>463</v>
      </c>
      <c r="AO3919" t="s">
        <v>330</v>
      </c>
    </row>
    <row r="3920" spans="1:41" hidden="1" x14ac:dyDescent="0.25">
      <c r="A3920" t="s">
        <v>16603</v>
      </c>
      <c r="B3920" t="s">
        <v>16604</v>
      </c>
      <c r="C3920" s="1" t="str">
        <f t="shared" si="244"/>
        <v>21:1063</v>
      </c>
      <c r="D3920" s="1" t="str">
        <f t="shared" si="245"/>
        <v>21:0124</v>
      </c>
      <c r="E3920" t="s">
        <v>16605</v>
      </c>
      <c r="F3920" t="s">
        <v>16606</v>
      </c>
      <c r="H3920">
        <v>50.457691099999998</v>
      </c>
      <c r="I3920">
        <v>-117.2521113</v>
      </c>
      <c r="J3920" s="1" t="str">
        <f t="shared" si="246"/>
        <v>NGR bulk stream sediment</v>
      </c>
      <c r="K3920" s="1" t="str">
        <f t="shared" si="247"/>
        <v>&lt;177 micron (NGR)</v>
      </c>
      <c r="L3920">
        <v>51</v>
      </c>
      <c r="M3920" t="s">
        <v>233</v>
      </c>
      <c r="N3920">
        <v>894</v>
      </c>
      <c r="O3920" t="s">
        <v>72</v>
      </c>
      <c r="P3920" t="s">
        <v>47</v>
      </c>
      <c r="Q3920" t="s">
        <v>234</v>
      </c>
      <c r="R3920" t="s">
        <v>46</v>
      </c>
      <c r="S3920" t="s">
        <v>268</v>
      </c>
      <c r="T3920" t="s">
        <v>55</v>
      </c>
      <c r="U3920" t="s">
        <v>358</v>
      </c>
      <c r="V3920" t="s">
        <v>139</v>
      </c>
      <c r="W3920" t="s">
        <v>257</v>
      </c>
      <c r="X3920" t="s">
        <v>52</v>
      </c>
      <c r="Y3920" t="s">
        <v>162</v>
      </c>
      <c r="Z3920" t="s">
        <v>56</v>
      </c>
      <c r="AA3920" t="s">
        <v>46</v>
      </c>
      <c r="AB3920" t="s">
        <v>78</v>
      </c>
      <c r="AC3920" t="s">
        <v>145</v>
      </c>
      <c r="AD3920" t="s">
        <v>507</v>
      </c>
      <c r="AE3920" t="s">
        <v>84</v>
      </c>
      <c r="AF3920" t="s">
        <v>591</v>
      </c>
      <c r="AG3920" t="s">
        <v>86</v>
      </c>
      <c r="AH3920" t="s">
        <v>61</v>
      </c>
      <c r="AI3920" t="s">
        <v>54</v>
      </c>
      <c r="AJ3920" t="s">
        <v>58</v>
      </c>
      <c r="AK3920" t="s">
        <v>271</v>
      </c>
      <c r="AL3920" t="s">
        <v>47</v>
      </c>
      <c r="AM3920" t="s">
        <v>47</v>
      </c>
      <c r="AN3920" t="s">
        <v>1304</v>
      </c>
      <c r="AO3920" t="s">
        <v>217</v>
      </c>
    </row>
    <row r="3921" spans="1:41" hidden="1" x14ac:dyDescent="0.25">
      <c r="A3921" t="s">
        <v>16607</v>
      </c>
      <c r="B3921" t="s">
        <v>16608</v>
      </c>
      <c r="C3921" s="1" t="str">
        <f t="shared" si="244"/>
        <v>21:1063</v>
      </c>
      <c r="D3921" s="1" t="str">
        <f t="shared" si="245"/>
        <v>21:0124</v>
      </c>
      <c r="E3921" t="s">
        <v>16609</v>
      </c>
      <c r="F3921" t="s">
        <v>16610</v>
      </c>
      <c r="H3921">
        <v>50.471416499999997</v>
      </c>
      <c r="I3921">
        <v>-117.19960759999999</v>
      </c>
      <c r="J3921" s="1" t="str">
        <f t="shared" si="246"/>
        <v>NGR bulk stream sediment</v>
      </c>
      <c r="K3921" s="1" t="str">
        <f t="shared" si="247"/>
        <v>&lt;177 micron (NGR)</v>
      </c>
      <c r="L3921">
        <v>51</v>
      </c>
      <c r="M3921" t="s">
        <v>248</v>
      </c>
      <c r="N3921">
        <v>895</v>
      </c>
      <c r="O3921" t="s">
        <v>292</v>
      </c>
      <c r="P3921" t="s">
        <v>73</v>
      </c>
      <c r="Q3921" t="s">
        <v>275</v>
      </c>
      <c r="R3921" t="s">
        <v>55</v>
      </c>
      <c r="S3921" t="s">
        <v>559</v>
      </c>
      <c r="T3921" t="s">
        <v>269</v>
      </c>
      <c r="U3921" t="s">
        <v>121</v>
      </c>
      <c r="V3921" t="s">
        <v>81</v>
      </c>
      <c r="W3921" t="s">
        <v>60</v>
      </c>
      <c r="X3921" t="s">
        <v>103</v>
      </c>
      <c r="Y3921" t="s">
        <v>462</v>
      </c>
      <c r="Z3921" t="s">
        <v>56</v>
      </c>
      <c r="AA3921" t="s">
        <v>46</v>
      </c>
      <c r="AB3921" t="s">
        <v>87</v>
      </c>
      <c r="AC3921" t="s">
        <v>107</v>
      </c>
      <c r="AD3921" t="s">
        <v>240</v>
      </c>
      <c r="AE3921" t="s">
        <v>53</v>
      </c>
      <c r="AF3921" t="s">
        <v>55</v>
      </c>
      <c r="AG3921" t="s">
        <v>371</v>
      </c>
      <c r="AH3921" t="s">
        <v>61</v>
      </c>
      <c r="AI3921" t="s">
        <v>54</v>
      </c>
      <c r="AJ3921" t="s">
        <v>439</v>
      </c>
      <c r="AK3921" t="s">
        <v>81</v>
      </c>
      <c r="AL3921" t="s">
        <v>47</v>
      </c>
      <c r="AM3921" t="s">
        <v>47</v>
      </c>
      <c r="AN3921" t="s">
        <v>65</v>
      </c>
      <c r="AO3921" t="s">
        <v>47</v>
      </c>
    </row>
    <row r="3922" spans="1:41" hidden="1" x14ac:dyDescent="0.25">
      <c r="A3922" t="s">
        <v>16611</v>
      </c>
      <c r="B3922" t="s">
        <v>16612</v>
      </c>
      <c r="C3922" s="1" t="str">
        <f t="shared" si="244"/>
        <v>21:1063</v>
      </c>
      <c r="D3922" s="1" t="str">
        <f t="shared" si="245"/>
        <v>21:0124</v>
      </c>
      <c r="E3922" t="s">
        <v>16613</v>
      </c>
      <c r="F3922" t="s">
        <v>16614</v>
      </c>
      <c r="H3922">
        <v>50.478296299999997</v>
      </c>
      <c r="I3922">
        <v>-117.1369045</v>
      </c>
      <c r="J3922" s="1" t="str">
        <f t="shared" si="246"/>
        <v>NGR bulk stream sediment</v>
      </c>
      <c r="K3922" s="1" t="str">
        <f t="shared" si="247"/>
        <v>&lt;177 micron (NGR)</v>
      </c>
      <c r="L3922">
        <v>51</v>
      </c>
      <c r="M3922" t="s">
        <v>256</v>
      </c>
      <c r="N3922">
        <v>896</v>
      </c>
      <c r="O3922" t="s">
        <v>58</v>
      </c>
      <c r="P3922" t="s">
        <v>47</v>
      </c>
      <c r="Q3922" t="s">
        <v>322</v>
      </c>
      <c r="R3922" t="s">
        <v>81</v>
      </c>
      <c r="S3922" t="s">
        <v>146</v>
      </c>
      <c r="T3922" t="s">
        <v>66</v>
      </c>
      <c r="U3922" t="s">
        <v>236</v>
      </c>
      <c r="V3922" t="s">
        <v>102</v>
      </c>
      <c r="W3922" t="s">
        <v>60</v>
      </c>
      <c r="X3922" t="s">
        <v>51</v>
      </c>
      <c r="Y3922" t="s">
        <v>343</v>
      </c>
      <c r="Z3922" t="s">
        <v>56</v>
      </c>
      <c r="AA3922" t="s">
        <v>46</v>
      </c>
      <c r="AB3922" t="s">
        <v>54</v>
      </c>
      <c r="AC3922" t="s">
        <v>187</v>
      </c>
      <c r="AD3922" t="s">
        <v>126</v>
      </c>
      <c r="AE3922" t="s">
        <v>198</v>
      </c>
      <c r="AF3922" t="s">
        <v>163</v>
      </c>
      <c r="AG3922" t="s">
        <v>392</v>
      </c>
      <c r="AH3922" t="s">
        <v>174</v>
      </c>
      <c r="AI3922" t="s">
        <v>87</v>
      </c>
      <c r="AJ3922" t="s">
        <v>108</v>
      </c>
      <c r="AK3922" t="s">
        <v>455</v>
      </c>
      <c r="AL3922" t="s">
        <v>47</v>
      </c>
      <c r="AM3922" t="s">
        <v>47</v>
      </c>
      <c r="AN3922" t="s">
        <v>65</v>
      </c>
      <c r="AO3922" t="s">
        <v>122</v>
      </c>
    </row>
    <row r="3923" spans="1:41" hidden="1" x14ac:dyDescent="0.25">
      <c r="A3923" t="s">
        <v>16615</v>
      </c>
      <c r="B3923" t="s">
        <v>16616</v>
      </c>
      <c r="C3923" s="1" t="str">
        <f t="shared" ref="C3923:C3986" si="248">HYPERLINK("http://geochem.nrcan.gc.ca/cdogs/content/bdl/bdl211063_e.htm", "21:1063")</f>
        <v>21:1063</v>
      </c>
      <c r="D3923" s="1" t="str">
        <f t="shared" ref="D3923:D3986" si="249">HYPERLINK("http://geochem.nrcan.gc.ca/cdogs/content/svy/svy210124_e.htm", "21:0124")</f>
        <v>21:0124</v>
      </c>
      <c r="E3923" t="s">
        <v>16617</v>
      </c>
      <c r="F3923" t="s">
        <v>16618</v>
      </c>
      <c r="H3923">
        <v>50.476180100000001</v>
      </c>
      <c r="I3923">
        <v>-117.0274364</v>
      </c>
      <c r="J3923" s="1" t="str">
        <f t="shared" si="246"/>
        <v>NGR bulk stream sediment</v>
      </c>
      <c r="K3923" s="1" t="str">
        <f t="shared" si="247"/>
        <v>&lt;177 micron (NGR)</v>
      </c>
      <c r="L3923">
        <v>51</v>
      </c>
      <c r="M3923" t="s">
        <v>265</v>
      </c>
      <c r="N3923">
        <v>897</v>
      </c>
      <c r="O3923" t="s">
        <v>85</v>
      </c>
      <c r="P3923" t="s">
        <v>51</v>
      </c>
      <c r="Q3923" t="s">
        <v>662</v>
      </c>
      <c r="R3923" t="s">
        <v>257</v>
      </c>
      <c r="S3923" t="s">
        <v>344</v>
      </c>
      <c r="T3923" t="s">
        <v>108</v>
      </c>
      <c r="U3923" t="s">
        <v>358</v>
      </c>
      <c r="V3923" t="s">
        <v>78</v>
      </c>
      <c r="W3923" t="s">
        <v>105</v>
      </c>
      <c r="X3923" t="s">
        <v>122</v>
      </c>
      <c r="Y3923" t="s">
        <v>187</v>
      </c>
      <c r="Z3923" t="s">
        <v>56</v>
      </c>
      <c r="AA3923" t="s">
        <v>46</v>
      </c>
      <c r="AB3923" t="s">
        <v>199</v>
      </c>
      <c r="AC3923" t="s">
        <v>76</v>
      </c>
      <c r="AD3923" t="s">
        <v>268</v>
      </c>
      <c r="AE3923" t="s">
        <v>54</v>
      </c>
      <c r="AF3923" t="s">
        <v>266</v>
      </c>
      <c r="AG3923" t="s">
        <v>86</v>
      </c>
      <c r="AH3923" t="s">
        <v>54</v>
      </c>
      <c r="AI3923" t="s">
        <v>198</v>
      </c>
      <c r="AJ3923" t="s">
        <v>58</v>
      </c>
      <c r="AK3923" t="s">
        <v>60</v>
      </c>
      <c r="AL3923" t="s">
        <v>47</v>
      </c>
      <c r="AM3923" t="s">
        <v>47</v>
      </c>
      <c r="AN3923" t="s">
        <v>65</v>
      </c>
      <c r="AO3923" t="s">
        <v>73</v>
      </c>
    </row>
    <row r="3924" spans="1:41" hidden="1" x14ac:dyDescent="0.25">
      <c r="A3924" t="s">
        <v>16619</v>
      </c>
      <c r="B3924" t="s">
        <v>16620</v>
      </c>
      <c r="C3924" s="1" t="str">
        <f t="shared" si="248"/>
        <v>21:1063</v>
      </c>
      <c r="D3924" s="1" t="str">
        <f t="shared" si="249"/>
        <v>21:0124</v>
      </c>
      <c r="E3924" t="s">
        <v>16621</v>
      </c>
      <c r="F3924" t="s">
        <v>16622</v>
      </c>
      <c r="H3924">
        <v>50.443934200000001</v>
      </c>
      <c r="I3924">
        <v>-117.14955089999999</v>
      </c>
      <c r="J3924" s="1" t="str">
        <f t="shared" si="246"/>
        <v>NGR bulk stream sediment</v>
      </c>
      <c r="K3924" s="1" t="str">
        <f t="shared" si="247"/>
        <v>&lt;177 micron (NGR)</v>
      </c>
      <c r="L3924">
        <v>52</v>
      </c>
      <c r="M3924" t="s">
        <v>45</v>
      </c>
      <c r="N3924">
        <v>898</v>
      </c>
      <c r="O3924" t="s">
        <v>128</v>
      </c>
      <c r="P3924" t="s">
        <v>47</v>
      </c>
      <c r="Q3924" t="s">
        <v>152</v>
      </c>
      <c r="R3924" t="s">
        <v>272</v>
      </c>
      <c r="S3924" t="s">
        <v>124</v>
      </c>
      <c r="T3924" t="s">
        <v>55</v>
      </c>
      <c r="U3924" t="s">
        <v>162</v>
      </c>
      <c r="V3924" t="s">
        <v>125</v>
      </c>
      <c r="W3924" t="s">
        <v>47</v>
      </c>
      <c r="X3924" t="s">
        <v>122</v>
      </c>
      <c r="Y3924" t="s">
        <v>59</v>
      </c>
      <c r="Z3924" t="s">
        <v>56</v>
      </c>
      <c r="AA3924" t="s">
        <v>46</v>
      </c>
      <c r="AB3924" t="s">
        <v>62</v>
      </c>
      <c r="AC3924" t="s">
        <v>145</v>
      </c>
      <c r="AD3924" t="s">
        <v>75</v>
      </c>
      <c r="AE3924" t="s">
        <v>54</v>
      </c>
      <c r="AF3924" t="s">
        <v>292</v>
      </c>
      <c r="AG3924" t="s">
        <v>130</v>
      </c>
      <c r="AH3924" t="s">
        <v>46</v>
      </c>
      <c r="AI3924" t="s">
        <v>62</v>
      </c>
      <c r="AJ3924" t="s">
        <v>73</v>
      </c>
      <c r="AK3924" t="s">
        <v>125</v>
      </c>
      <c r="AL3924" t="s">
        <v>47</v>
      </c>
      <c r="AM3924" t="s">
        <v>47</v>
      </c>
      <c r="AN3924" t="s">
        <v>65</v>
      </c>
      <c r="AO3924" t="s">
        <v>55</v>
      </c>
    </row>
    <row r="3925" spans="1:41" hidden="1" x14ac:dyDescent="0.25">
      <c r="A3925" t="s">
        <v>16623</v>
      </c>
      <c r="B3925" t="s">
        <v>16624</v>
      </c>
      <c r="C3925" s="1" t="str">
        <f t="shared" si="248"/>
        <v>21:1063</v>
      </c>
      <c r="D3925" s="1" t="str">
        <f t="shared" si="249"/>
        <v>21:0124</v>
      </c>
      <c r="E3925" t="s">
        <v>16625</v>
      </c>
      <c r="F3925" t="s">
        <v>16626</v>
      </c>
      <c r="H3925">
        <v>50.422071600000002</v>
      </c>
      <c r="I3925">
        <v>-117.2080718</v>
      </c>
      <c r="J3925" s="1" t="str">
        <f t="shared" si="246"/>
        <v>NGR bulk stream sediment</v>
      </c>
      <c r="K3925" s="1" t="str">
        <f t="shared" si="247"/>
        <v>&lt;177 micron (NGR)</v>
      </c>
      <c r="L3925">
        <v>52</v>
      </c>
      <c r="M3925" t="s">
        <v>280</v>
      </c>
      <c r="N3925">
        <v>899</v>
      </c>
      <c r="O3925" t="s">
        <v>270</v>
      </c>
      <c r="P3925" t="s">
        <v>209</v>
      </c>
      <c r="Q3925" t="s">
        <v>481</v>
      </c>
      <c r="R3925" t="s">
        <v>53</v>
      </c>
      <c r="S3925" t="s">
        <v>106</v>
      </c>
      <c r="T3925" t="s">
        <v>137</v>
      </c>
      <c r="U3925" t="s">
        <v>104</v>
      </c>
      <c r="V3925" t="s">
        <v>130</v>
      </c>
      <c r="W3925" t="s">
        <v>101</v>
      </c>
      <c r="X3925" t="s">
        <v>51</v>
      </c>
      <c r="Y3925" t="s">
        <v>306</v>
      </c>
      <c r="Z3925" t="s">
        <v>56</v>
      </c>
      <c r="AA3925" t="s">
        <v>47</v>
      </c>
      <c r="AB3925" t="s">
        <v>173</v>
      </c>
      <c r="AC3925" t="s">
        <v>58</v>
      </c>
      <c r="AD3925" t="s">
        <v>226</v>
      </c>
      <c r="AE3925" t="s">
        <v>62</v>
      </c>
      <c r="AF3925" t="s">
        <v>392</v>
      </c>
      <c r="AG3925" t="s">
        <v>200</v>
      </c>
      <c r="AH3925" t="s">
        <v>185</v>
      </c>
      <c r="AI3925" t="s">
        <v>198</v>
      </c>
      <c r="AJ3925" t="s">
        <v>58</v>
      </c>
      <c r="AK3925" t="s">
        <v>227</v>
      </c>
      <c r="AL3925" t="s">
        <v>47</v>
      </c>
      <c r="AM3925" t="s">
        <v>47</v>
      </c>
      <c r="AN3925" t="s">
        <v>284</v>
      </c>
      <c r="AO3925" t="s">
        <v>217</v>
      </c>
    </row>
    <row r="3926" spans="1:41" hidden="1" x14ac:dyDescent="0.25">
      <c r="A3926" t="s">
        <v>16627</v>
      </c>
      <c r="B3926" t="s">
        <v>16628</v>
      </c>
      <c r="C3926" s="1" t="str">
        <f t="shared" si="248"/>
        <v>21:1063</v>
      </c>
      <c r="D3926" s="1" t="str">
        <f t="shared" si="249"/>
        <v>21:0124</v>
      </c>
      <c r="E3926" t="s">
        <v>16625</v>
      </c>
      <c r="F3926" t="s">
        <v>16629</v>
      </c>
      <c r="H3926">
        <v>50.422071600000002</v>
      </c>
      <c r="I3926">
        <v>-117.2080718</v>
      </c>
      <c r="J3926" s="1" t="str">
        <f t="shared" si="246"/>
        <v>NGR bulk stream sediment</v>
      </c>
      <c r="K3926" s="1" t="str">
        <f t="shared" si="247"/>
        <v>&lt;177 micron (NGR)</v>
      </c>
      <c r="L3926">
        <v>52</v>
      </c>
      <c r="M3926" t="s">
        <v>288</v>
      </c>
      <c r="N3926">
        <v>900</v>
      </c>
      <c r="O3926" t="s">
        <v>111</v>
      </c>
      <c r="P3926" t="s">
        <v>73</v>
      </c>
      <c r="Q3926" t="s">
        <v>404</v>
      </c>
      <c r="R3926" t="s">
        <v>46</v>
      </c>
      <c r="S3926" t="s">
        <v>107</v>
      </c>
      <c r="T3926" t="s">
        <v>137</v>
      </c>
      <c r="U3926" t="s">
        <v>306</v>
      </c>
      <c r="V3926" t="s">
        <v>164</v>
      </c>
      <c r="W3926" t="s">
        <v>81</v>
      </c>
      <c r="X3926" t="s">
        <v>51</v>
      </c>
      <c r="Y3926" t="s">
        <v>197</v>
      </c>
      <c r="Z3926" t="s">
        <v>56</v>
      </c>
      <c r="AA3926" t="s">
        <v>47</v>
      </c>
      <c r="AB3926" t="s">
        <v>257</v>
      </c>
      <c r="AC3926" t="s">
        <v>50</v>
      </c>
      <c r="AD3926" t="s">
        <v>237</v>
      </c>
      <c r="AE3926" t="s">
        <v>62</v>
      </c>
      <c r="AF3926" t="s">
        <v>274</v>
      </c>
      <c r="AG3926" t="s">
        <v>103</v>
      </c>
      <c r="AH3926" t="s">
        <v>110</v>
      </c>
      <c r="AI3926" t="s">
        <v>57</v>
      </c>
      <c r="AJ3926" t="s">
        <v>58</v>
      </c>
      <c r="AK3926" t="s">
        <v>270</v>
      </c>
      <c r="AL3926" t="s">
        <v>47</v>
      </c>
      <c r="AM3926" t="s">
        <v>47</v>
      </c>
      <c r="AN3926" t="s">
        <v>65</v>
      </c>
      <c r="AO3926" t="s">
        <v>59</v>
      </c>
    </row>
    <row r="3927" spans="1:41" hidden="1" x14ac:dyDescent="0.25">
      <c r="A3927" t="s">
        <v>16630</v>
      </c>
      <c r="B3927" t="s">
        <v>16631</v>
      </c>
      <c r="C3927" s="1" t="str">
        <f t="shared" si="248"/>
        <v>21:1063</v>
      </c>
      <c r="D3927" s="1" t="str">
        <f t="shared" si="249"/>
        <v>21:0124</v>
      </c>
      <c r="E3927" t="s">
        <v>16632</v>
      </c>
      <c r="F3927" t="s">
        <v>16633</v>
      </c>
      <c r="H3927">
        <v>50.398914300000001</v>
      </c>
      <c r="I3927">
        <v>-117.2576955</v>
      </c>
      <c r="J3927" s="1" t="str">
        <f t="shared" si="246"/>
        <v>NGR bulk stream sediment</v>
      </c>
      <c r="K3927" s="1" t="str">
        <f t="shared" si="247"/>
        <v>&lt;177 micron (NGR)</v>
      </c>
      <c r="L3927">
        <v>52</v>
      </c>
      <c r="M3927" t="s">
        <v>71</v>
      </c>
      <c r="N3927">
        <v>901</v>
      </c>
      <c r="O3927" t="s">
        <v>60</v>
      </c>
      <c r="P3927" t="s">
        <v>122</v>
      </c>
      <c r="Q3927" t="s">
        <v>404</v>
      </c>
      <c r="R3927" t="s">
        <v>46</v>
      </c>
      <c r="S3927" t="s">
        <v>186</v>
      </c>
      <c r="T3927" t="s">
        <v>73</v>
      </c>
      <c r="U3927" t="s">
        <v>225</v>
      </c>
      <c r="V3927" t="s">
        <v>164</v>
      </c>
      <c r="W3927" t="s">
        <v>235</v>
      </c>
      <c r="X3927" t="s">
        <v>103</v>
      </c>
      <c r="Y3927" t="s">
        <v>90</v>
      </c>
      <c r="Z3927" t="s">
        <v>56</v>
      </c>
      <c r="AA3927" t="s">
        <v>47</v>
      </c>
      <c r="AB3927" t="s">
        <v>130</v>
      </c>
      <c r="AC3927" t="s">
        <v>55</v>
      </c>
      <c r="AD3927" t="s">
        <v>438</v>
      </c>
      <c r="AE3927" t="s">
        <v>84</v>
      </c>
      <c r="AF3927" t="s">
        <v>227</v>
      </c>
      <c r="AG3927" t="s">
        <v>130</v>
      </c>
      <c r="AH3927" t="s">
        <v>185</v>
      </c>
      <c r="AI3927" t="s">
        <v>62</v>
      </c>
      <c r="AJ3927" t="s">
        <v>591</v>
      </c>
      <c r="AK3927" t="s">
        <v>227</v>
      </c>
      <c r="AL3927" t="s">
        <v>47</v>
      </c>
      <c r="AM3927" t="s">
        <v>47</v>
      </c>
      <c r="AN3927" t="s">
        <v>65</v>
      </c>
      <c r="AO3927" t="s">
        <v>306</v>
      </c>
    </row>
    <row r="3928" spans="1:41" hidden="1" x14ac:dyDescent="0.25">
      <c r="A3928" t="s">
        <v>16634</v>
      </c>
      <c r="B3928" t="s">
        <v>16635</v>
      </c>
      <c r="C3928" s="1" t="str">
        <f t="shared" si="248"/>
        <v>21:1063</v>
      </c>
      <c r="D3928" s="1" t="str">
        <f t="shared" si="249"/>
        <v>21:0124</v>
      </c>
      <c r="E3928" t="s">
        <v>16636</v>
      </c>
      <c r="F3928" t="s">
        <v>16637</v>
      </c>
      <c r="H3928">
        <v>50.2928006</v>
      </c>
      <c r="I3928">
        <v>-117.32872329999999</v>
      </c>
      <c r="J3928" s="1" t="str">
        <f t="shared" si="246"/>
        <v>NGR bulk stream sediment</v>
      </c>
      <c r="K3928" s="1" t="str">
        <f t="shared" si="247"/>
        <v>&lt;177 micron (NGR)</v>
      </c>
      <c r="L3928">
        <v>52</v>
      </c>
      <c r="M3928" t="s">
        <v>95</v>
      </c>
      <c r="N3928">
        <v>902</v>
      </c>
      <c r="O3928" t="s">
        <v>185</v>
      </c>
      <c r="P3928" t="s">
        <v>51</v>
      </c>
      <c r="Q3928" t="s">
        <v>424</v>
      </c>
      <c r="R3928" t="s">
        <v>122</v>
      </c>
      <c r="S3928" t="s">
        <v>258</v>
      </c>
      <c r="T3928" t="s">
        <v>51</v>
      </c>
      <c r="U3928" t="s">
        <v>306</v>
      </c>
      <c r="V3928" t="s">
        <v>174</v>
      </c>
      <c r="W3928" t="s">
        <v>235</v>
      </c>
      <c r="X3928" t="s">
        <v>103</v>
      </c>
      <c r="Y3928" t="s">
        <v>475</v>
      </c>
      <c r="Z3928" t="s">
        <v>56</v>
      </c>
      <c r="AA3928" t="s">
        <v>46</v>
      </c>
      <c r="AB3928" t="s">
        <v>200</v>
      </c>
      <c r="AC3928" t="s">
        <v>58</v>
      </c>
      <c r="AD3928" t="s">
        <v>146</v>
      </c>
      <c r="AE3928" t="s">
        <v>199</v>
      </c>
      <c r="AF3928" t="s">
        <v>128</v>
      </c>
      <c r="AG3928" t="s">
        <v>60</v>
      </c>
      <c r="AH3928" t="s">
        <v>110</v>
      </c>
      <c r="AI3928" t="s">
        <v>57</v>
      </c>
      <c r="AJ3928" t="s">
        <v>336</v>
      </c>
      <c r="AK3928" t="s">
        <v>242</v>
      </c>
      <c r="AL3928" t="s">
        <v>47</v>
      </c>
      <c r="AM3928" t="s">
        <v>47</v>
      </c>
      <c r="AN3928" t="s">
        <v>65</v>
      </c>
      <c r="AO3928" t="s">
        <v>209</v>
      </c>
    </row>
    <row r="3929" spans="1:41" hidden="1" x14ac:dyDescent="0.25">
      <c r="A3929" t="s">
        <v>16638</v>
      </c>
      <c r="B3929" t="s">
        <v>16639</v>
      </c>
      <c r="C3929" s="1" t="str">
        <f t="shared" si="248"/>
        <v>21:1063</v>
      </c>
      <c r="D3929" s="1" t="str">
        <f t="shared" si="249"/>
        <v>21:0124</v>
      </c>
      <c r="E3929" t="s">
        <v>16640</v>
      </c>
      <c r="F3929" t="s">
        <v>16641</v>
      </c>
      <c r="H3929">
        <v>50.307286099999999</v>
      </c>
      <c r="I3929">
        <v>-117.2045248</v>
      </c>
      <c r="J3929" s="1" t="str">
        <f t="shared" si="246"/>
        <v>NGR bulk stream sediment</v>
      </c>
      <c r="K3929" s="1" t="str">
        <f t="shared" si="247"/>
        <v>&lt;177 micron (NGR)</v>
      </c>
      <c r="L3929">
        <v>52</v>
      </c>
      <c r="M3929" t="s">
        <v>117</v>
      </c>
      <c r="N3929">
        <v>903</v>
      </c>
      <c r="O3929" t="s">
        <v>173</v>
      </c>
      <c r="P3929" t="s">
        <v>51</v>
      </c>
      <c r="Q3929" t="s">
        <v>1111</v>
      </c>
      <c r="R3929" t="s">
        <v>53</v>
      </c>
      <c r="S3929" t="s">
        <v>462</v>
      </c>
      <c r="T3929" t="s">
        <v>267</v>
      </c>
      <c r="U3929" t="s">
        <v>183</v>
      </c>
      <c r="V3929" t="s">
        <v>161</v>
      </c>
      <c r="W3929" t="s">
        <v>161</v>
      </c>
      <c r="X3929" t="s">
        <v>103</v>
      </c>
      <c r="Y3929" t="s">
        <v>141</v>
      </c>
      <c r="Z3929" t="s">
        <v>56</v>
      </c>
      <c r="AA3929" t="s">
        <v>47</v>
      </c>
      <c r="AB3929" t="s">
        <v>149</v>
      </c>
      <c r="AC3929" t="s">
        <v>269</v>
      </c>
      <c r="AD3929" t="s">
        <v>120</v>
      </c>
      <c r="AE3929" t="s">
        <v>53</v>
      </c>
      <c r="AF3929" t="s">
        <v>85</v>
      </c>
      <c r="AG3929" t="s">
        <v>128</v>
      </c>
      <c r="AH3929" t="s">
        <v>198</v>
      </c>
      <c r="AI3929" t="s">
        <v>46</v>
      </c>
      <c r="AJ3929" t="s">
        <v>366</v>
      </c>
      <c r="AK3929" t="s">
        <v>79</v>
      </c>
      <c r="AL3929" t="s">
        <v>47</v>
      </c>
      <c r="AM3929" t="s">
        <v>47</v>
      </c>
      <c r="AN3929" t="s">
        <v>695</v>
      </c>
      <c r="AO3929" t="s">
        <v>269</v>
      </c>
    </row>
    <row r="3930" spans="1:41" hidden="1" x14ac:dyDescent="0.25">
      <c r="A3930" t="s">
        <v>16642</v>
      </c>
      <c r="B3930" t="s">
        <v>16643</v>
      </c>
      <c r="C3930" s="1" t="str">
        <f t="shared" si="248"/>
        <v>21:1063</v>
      </c>
      <c r="D3930" s="1" t="str">
        <f t="shared" si="249"/>
        <v>21:0124</v>
      </c>
      <c r="E3930" t="s">
        <v>16644</v>
      </c>
      <c r="F3930" t="s">
        <v>16645</v>
      </c>
      <c r="H3930">
        <v>50.307266400000003</v>
      </c>
      <c r="I3930">
        <v>-117.1949753</v>
      </c>
      <c r="J3930" s="1" t="str">
        <f t="shared" si="246"/>
        <v>NGR bulk stream sediment</v>
      </c>
      <c r="K3930" s="1" t="str">
        <f t="shared" si="247"/>
        <v>&lt;177 micron (NGR)</v>
      </c>
      <c r="L3930">
        <v>52</v>
      </c>
      <c r="M3930" t="s">
        <v>136</v>
      </c>
      <c r="N3930">
        <v>904</v>
      </c>
      <c r="O3930" t="s">
        <v>188</v>
      </c>
      <c r="P3930" t="s">
        <v>47</v>
      </c>
      <c r="Q3930" t="s">
        <v>832</v>
      </c>
      <c r="R3930" t="s">
        <v>62</v>
      </c>
      <c r="S3930" t="s">
        <v>559</v>
      </c>
      <c r="T3930" t="s">
        <v>50</v>
      </c>
      <c r="U3930" t="s">
        <v>107</v>
      </c>
      <c r="V3930" t="s">
        <v>173</v>
      </c>
      <c r="W3930" t="s">
        <v>161</v>
      </c>
      <c r="X3930" t="s">
        <v>51</v>
      </c>
      <c r="Y3930" t="s">
        <v>240</v>
      </c>
      <c r="Z3930" t="s">
        <v>56</v>
      </c>
      <c r="AA3930" t="s">
        <v>122</v>
      </c>
      <c r="AB3930" t="s">
        <v>54</v>
      </c>
      <c r="AC3930" t="s">
        <v>99</v>
      </c>
      <c r="AD3930" t="s">
        <v>328</v>
      </c>
      <c r="AE3930" t="s">
        <v>57</v>
      </c>
      <c r="AF3930" t="s">
        <v>307</v>
      </c>
      <c r="AG3930" t="s">
        <v>96</v>
      </c>
      <c r="AH3930" t="s">
        <v>149</v>
      </c>
      <c r="AI3930" t="s">
        <v>174</v>
      </c>
      <c r="AJ3930" t="s">
        <v>55</v>
      </c>
      <c r="AK3930" t="s">
        <v>86</v>
      </c>
      <c r="AL3930" t="s">
        <v>47</v>
      </c>
      <c r="AM3930" t="s">
        <v>47</v>
      </c>
      <c r="AN3930" t="s">
        <v>345</v>
      </c>
      <c r="AO3930" t="s">
        <v>112</v>
      </c>
    </row>
    <row r="3931" spans="1:41" hidden="1" x14ac:dyDescent="0.25">
      <c r="A3931" t="s">
        <v>16646</v>
      </c>
      <c r="B3931" t="s">
        <v>16647</v>
      </c>
      <c r="C3931" s="1" t="str">
        <f t="shared" si="248"/>
        <v>21:1063</v>
      </c>
      <c r="D3931" s="1" t="str">
        <f t="shared" si="249"/>
        <v>21:0124</v>
      </c>
      <c r="E3931" t="s">
        <v>16648</v>
      </c>
      <c r="F3931" t="s">
        <v>16649</v>
      </c>
      <c r="H3931">
        <v>50.333450499999998</v>
      </c>
      <c r="I3931">
        <v>-117.1755642</v>
      </c>
      <c r="J3931" s="1" t="str">
        <f t="shared" si="246"/>
        <v>NGR bulk stream sediment</v>
      </c>
      <c r="K3931" s="1" t="str">
        <f t="shared" si="247"/>
        <v>&lt;177 micron (NGR)</v>
      </c>
      <c r="L3931">
        <v>52</v>
      </c>
      <c r="M3931" t="s">
        <v>157</v>
      </c>
      <c r="N3931">
        <v>905</v>
      </c>
      <c r="O3931" t="s">
        <v>336</v>
      </c>
      <c r="P3931" t="s">
        <v>122</v>
      </c>
      <c r="Q3931" t="s">
        <v>588</v>
      </c>
      <c r="R3931" t="s">
        <v>174</v>
      </c>
      <c r="S3931" t="s">
        <v>829</v>
      </c>
      <c r="T3931" t="s">
        <v>50</v>
      </c>
      <c r="U3931" t="s">
        <v>342</v>
      </c>
      <c r="V3931" t="s">
        <v>206</v>
      </c>
      <c r="W3931" t="s">
        <v>130</v>
      </c>
      <c r="X3931" t="s">
        <v>73</v>
      </c>
      <c r="Y3931" t="s">
        <v>190</v>
      </c>
      <c r="Z3931" t="s">
        <v>56</v>
      </c>
      <c r="AA3931" t="s">
        <v>47</v>
      </c>
      <c r="AB3931" t="s">
        <v>46</v>
      </c>
      <c r="AC3931" t="s">
        <v>197</v>
      </c>
      <c r="AD3931" t="s">
        <v>236</v>
      </c>
      <c r="AE3931" t="s">
        <v>53</v>
      </c>
      <c r="AF3931" t="s">
        <v>58</v>
      </c>
      <c r="AG3931" t="s">
        <v>292</v>
      </c>
      <c r="AH3931" t="s">
        <v>87</v>
      </c>
      <c r="AI3931" t="s">
        <v>87</v>
      </c>
      <c r="AJ3931" t="s">
        <v>85</v>
      </c>
      <c r="AK3931" t="s">
        <v>493</v>
      </c>
      <c r="AL3931" t="s">
        <v>47</v>
      </c>
      <c r="AM3931" t="s">
        <v>47</v>
      </c>
      <c r="AN3931" t="s">
        <v>284</v>
      </c>
      <c r="AO3931" t="s">
        <v>145</v>
      </c>
    </row>
    <row r="3932" spans="1:41" hidden="1" x14ac:dyDescent="0.25">
      <c r="A3932" t="s">
        <v>16650</v>
      </c>
      <c r="B3932" t="s">
        <v>16651</v>
      </c>
      <c r="C3932" s="1" t="str">
        <f t="shared" si="248"/>
        <v>21:1063</v>
      </c>
      <c r="D3932" s="1" t="str">
        <f t="shared" si="249"/>
        <v>21:0124</v>
      </c>
      <c r="E3932" t="s">
        <v>16652</v>
      </c>
      <c r="F3932" t="s">
        <v>16653</v>
      </c>
      <c r="H3932">
        <v>50.287634300000001</v>
      </c>
      <c r="I3932">
        <v>-117.1121594</v>
      </c>
      <c r="J3932" s="1" t="str">
        <f t="shared" si="246"/>
        <v>NGR bulk stream sediment</v>
      </c>
      <c r="K3932" s="1" t="str">
        <f t="shared" si="247"/>
        <v>&lt;177 micron (NGR)</v>
      </c>
      <c r="L3932">
        <v>52</v>
      </c>
      <c r="M3932" t="s">
        <v>170</v>
      </c>
      <c r="N3932">
        <v>906</v>
      </c>
      <c r="O3932" t="s">
        <v>98</v>
      </c>
      <c r="P3932" t="s">
        <v>55</v>
      </c>
      <c r="Q3932" t="s">
        <v>668</v>
      </c>
      <c r="R3932" t="s">
        <v>307</v>
      </c>
      <c r="S3932" t="s">
        <v>425</v>
      </c>
      <c r="T3932" t="s">
        <v>162</v>
      </c>
      <c r="U3932" t="s">
        <v>559</v>
      </c>
      <c r="V3932" t="s">
        <v>86</v>
      </c>
      <c r="W3932" t="s">
        <v>392</v>
      </c>
      <c r="X3932" t="s">
        <v>137</v>
      </c>
      <c r="Y3932" t="s">
        <v>146</v>
      </c>
      <c r="Z3932" t="s">
        <v>56</v>
      </c>
      <c r="AA3932" t="s">
        <v>46</v>
      </c>
      <c r="AB3932" t="s">
        <v>149</v>
      </c>
      <c r="AC3932" t="s">
        <v>187</v>
      </c>
      <c r="AD3932" t="s">
        <v>237</v>
      </c>
      <c r="AE3932" t="s">
        <v>87</v>
      </c>
      <c r="AF3932" t="s">
        <v>127</v>
      </c>
      <c r="AG3932" t="s">
        <v>903</v>
      </c>
      <c r="AH3932" t="s">
        <v>81</v>
      </c>
      <c r="AI3932" t="s">
        <v>101</v>
      </c>
      <c r="AJ3932" t="s">
        <v>99</v>
      </c>
      <c r="AK3932" t="s">
        <v>274</v>
      </c>
      <c r="AL3932" t="s">
        <v>47</v>
      </c>
      <c r="AM3932" t="s">
        <v>122</v>
      </c>
      <c r="AN3932" t="s">
        <v>385</v>
      </c>
      <c r="AO3932" t="s">
        <v>82</v>
      </c>
    </row>
    <row r="3933" spans="1:41" hidden="1" x14ac:dyDescent="0.25">
      <c r="A3933" t="s">
        <v>16654</v>
      </c>
      <c r="B3933" t="s">
        <v>16655</v>
      </c>
      <c r="C3933" s="1" t="str">
        <f t="shared" si="248"/>
        <v>21:1063</v>
      </c>
      <c r="D3933" s="1" t="str">
        <f t="shared" si="249"/>
        <v>21:0124</v>
      </c>
      <c r="E3933" t="s">
        <v>16656</v>
      </c>
      <c r="F3933" t="s">
        <v>16657</v>
      </c>
      <c r="H3933">
        <v>50.258919300000002</v>
      </c>
      <c r="I3933">
        <v>-117.1008709</v>
      </c>
      <c r="J3933" s="1" t="str">
        <f t="shared" si="246"/>
        <v>NGR bulk stream sediment</v>
      </c>
      <c r="K3933" s="1" t="str">
        <f t="shared" si="247"/>
        <v>&lt;177 micron (NGR)</v>
      </c>
      <c r="L3933">
        <v>52</v>
      </c>
      <c r="M3933" t="s">
        <v>180</v>
      </c>
      <c r="N3933">
        <v>907</v>
      </c>
      <c r="O3933" t="s">
        <v>165</v>
      </c>
      <c r="P3933" t="s">
        <v>52</v>
      </c>
      <c r="Q3933" t="s">
        <v>301</v>
      </c>
      <c r="R3933" t="s">
        <v>412</v>
      </c>
      <c r="S3933" t="s">
        <v>431</v>
      </c>
      <c r="T3933" t="s">
        <v>306</v>
      </c>
      <c r="U3933" t="s">
        <v>328</v>
      </c>
      <c r="V3933" t="s">
        <v>282</v>
      </c>
      <c r="W3933" t="s">
        <v>111</v>
      </c>
      <c r="X3933" t="s">
        <v>73</v>
      </c>
      <c r="Y3933" t="s">
        <v>457</v>
      </c>
      <c r="Z3933" t="s">
        <v>56</v>
      </c>
      <c r="AA3933" t="s">
        <v>46</v>
      </c>
      <c r="AB3933" t="s">
        <v>149</v>
      </c>
      <c r="AC3933" t="s">
        <v>186</v>
      </c>
      <c r="AD3933" t="s">
        <v>438</v>
      </c>
      <c r="AE3933" t="s">
        <v>46</v>
      </c>
      <c r="AF3933" t="s">
        <v>76</v>
      </c>
      <c r="AG3933" t="s">
        <v>58</v>
      </c>
      <c r="AH3933" t="s">
        <v>64</v>
      </c>
      <c r="AI3933" t="s">
        <v>64</v>
      </c>
      <c r="AJ3933" t="s">
        <v>175</v>
      </c>
      <c r="AK3933" t="s">
        <v>182</v>
      </c>
      <c r="AL3933" t="s">
        <v>47</v>
      </c>
      <c r="AM3933" t="s">
        <v>122</v>
      </c>
      <c r="AN3933" t="s">
        <v>638</v>
      </c>
      <c r="AO3933" t="s">
        <v>108</v>
      </c>
    </row>
    <row r="3934" spans="1:41" hidden="1" x14ac:dyDescent="0.25">
      <c r="A3934" t="s">
        <v>16658</v>
      </c>
      <c r="B3934" t="s">
        <v>16659</v>
      </c>
      <c r="C3934" s="1" t="str">
        <f t="shared" si="248"/>
        <v>21:1063</v>
      </c>
      <c r="D3934" s="1" t="str">
        <f t="shared" si="249"/>
        <v>21:0124</v>
      </c>
      <c r="E3934" t="s">
        <v>16660</v>
      </c>
      <c r="F3934" t="s">
        <v>16661</v>
      </c>
      <c r="H3934">
        <v>50.407921799999997</v>
      </c>
      <c r="I3934">
        <v>-117.4175867</v>
      </c>
      <c r="J3934" s="1" t="str">
        <f t="shared" si="246"/>
        <v>NGR bulk stream sediment</v>
      </c>
      <c r="K3934" s="1" t="str">
        <f t="shared" si="247"/>
        <v>&lt;177 micron (NGR)</v>
      </c>
      <c r="L3934">
        <v>52</v>
      </c>
      <c r="M3934" t="s">
        <v>195</v>
      </c>
      <c r="N3934">
        <v>908</v>
      </c>
      <c r="O3934" t="s">
        <v>185</v>
      </c>
      <c r="P3934" t="s">
        <v>51</v>
      </c>
      <c r="Q3934" t="s">
        <v>548</v>
      </c>
      <c r="R3934" t="s">
        <v>336</v>
      </c>
      <c r="S3934" t="s">
        <v>107</v>
      </c>
      <c r="T3934" t="s">
        <v>52</v>
      </c>
      <c r="U3934" t="s">
        <v>186</v>
      </c>
      <c r="V3934" t="s">
        <v>110</v>
      </c>
      <c r="W3934" t="s">
        <v>61</v>
      </c>
      <c r="X3934" t="s">
        <v>51</v>
      </c>
      <c r="Y3934" t="s">
        <v>165</v>
      </c>
      <c r="Z3934" t="s">
        <v>56</v>
      </c>
      <c r="AA3934" t="s">
        <v>46</v>
      </c>
      <c r="AB3934" t="s">
        <v>164</v>
      </c>
      <c r="AC3934" t="s">
        <v>82</v>
      </c>
      <c r="AD3934" t="s">
        <v>146</v>
      </c>
      <c r="AE3934" t="s">
        <v>199</v>
      </c>
      <c r="AF3934" t="s">
        <v>437</v>
      </c>
      <c r="AG3934" t="s">
        <v>78</v>
      </c>
      <c r="AH3934" t="s">
        <v>198</v>
      </c>
      <c r="AI3934" t="s">
        <v>53</v>
      </c>
      <c r="AJ3934" t="s">
        <v>88</v>
      </c>
      <c r="AK3934" t="s">
        <v>267</v>
      </c>
      <c r="AL3934" t="s">
        <v>47</v>
      </c>
      <c r="AM3934" t="s">
        <v>47</v>
      </c>
      <c r="AN3934" t="s">
        <v>508</v>
      </c>
      <c r="AO3934" t="s">
        <v>51</v>
      </c>
    </row>
    <row r="3935" spans="1:41" hidden="1" x14ac:dyDescent="0.25">
      <c r="A3935" t="s">
        <v>16662</v>
      </c>
      <c r="B3935" t="s">
        <v>16663</v>
      </c>
      <c r="C3935" s="1" t="str">
        <f t="shared" si="248"/>
        <v>21:1063</v>
      </c>
      <c r="D3935" s="1" t="str">
        <f t="shared" si="249"/>
        <v>21:0124</v>
      </c>
      <c r="E3935" t="s">
        <v>16664</v>
      </c>
      <c r="F3935" t="s">
        <v>16665</v>
      </c>
      <c r="H3935">
        <v>50.412604999999999</v>
      </c>
      <c r="I3935">
        <v>-117.4701391</v>
      </c>
      <c r="J3935" s="1" t="str">
        <f t="shared" si="246"/>
        <v>NGR bulk stream sediment</v>
      </c>
      <c r="K3935" s="1" t="str">
        <f t="shared" si="247"/>
        <v>&lt;177 micron (NGR)</v>
      </c>
      <c r="L3935">
        <v>52</v>
      </c>
      <c r="M3935" t="s">
        <v>205</v>
      </c>
      <c r="N3935">
        <v>909</v>
      </c>
      <c r="O3935" t="s">
        <v>87</v>
      </c>
      <c r="P3935" t="s">
        <v>122</v>
      </c>
      <c r="Q3935" t="s">
        <v>444</v>
      </c>
      <c r="R3935" t="s">
        <v>282</v>
      </c>
      <c r="S3935" t="s">
        <v>329</v>
      </c>
      <c r="T3935" t="s">
        <v>51</v>
      </c>
      <c r="U3935" t="s">
        <v>475</v>
      </c>
      <c r="V3935" t="s">
        <v>61</v>
      </c>
      <c r="W3935" t="s">
        <v>139</v>
      </c>
      <c r="X3935" t="s">
        <v>58</v>
      </c>
      <c r="Y3935" t="s">
        <v>120</v>
      </c>
      <c r="Z3935" t="s">
        <v>56</v>
      </c>
      <c r="AA3935" t="s">
        <v>46</v>
      </c>
      <c r="AB3935" t="s">
        <v>122</v>
      </c>
      <c r="AC3935" t="s">
        <v>55</v>
      </c>
      <c r="AD3935" t="s">
        <v>146</v>
      </c>
      <c r="AE3935" t="s">
        <v>56</v>
      </c>
      <c r="AF3935" t="s">
        <v>128</v>
      </c>
      <c r="AG3935" t="s">
        <v>142</v>
      </c>
      <c r="AH3935" t="s">
        <v>61</v>
      </c>
      <c r="AI3935" t="s">
        <v>57</v>
      </c>
      <c r="AJ3935" t="s">
        <v>365</v>
      </c>
      <c r="AK3935" t="s">
        <v>224</v>
      </c>
      <c r="AL3935" t="s">
        <v>47</v>
      </c>
      <c r="AM3935" t="s">
        <v>47</v>
      </c>
      <c r="AN3935" t="s">
        <v>935</v>
      </c>
      <c r="AO3935" t="s">
        <v>98</v>
      </c>
    </row>
    <row r="3936" spans="1:41" hidden="1" x14ac:dyDescent="0.25">
      <c r="A3936" t="s">
        <v>16666</v>
      </c>
      <c r="B3936" t="s">
        <v>16667</v>
      </c>
      <c r="C3936" s="1" t="str">
        <f t="shared" si="248"/>
        <v>21:1063</v>
      </c>
      <c r="D3936" s="1" t="str">
        <f t="shared" si="249"/>
        <v>21:0124</v>
      </c>
      <c r="E3936" t="s">
        <v>16668</v>
      </c>
      <c r="F3936" t="s">
        <v>16669</v>
      </c>
      <c r="H3936">
        <v>50.409407899999998</v>
      </c>
      <c r="I3936">
        <v>-117.4645063</v>
      </c>
      <c r="J3936" s="1" t="str">
        <f t="shared" si="246"/>
        <v>NGR bulk stream sediment</v>
      </c>
      <c r="K3936" s="1" t="str">
        <f t="shared" si="247"/>
        <v>&lt;177 micron (NGR)</v>
      </c>
      <c r="L3936">
        <v>52</v>
      </c>
      <c r="M3936" t="s">
        <v>214</v>
      </c>
      <c r="N3936">
        <v>910</v>
      </c>
      <c r="O3936" t="s">
        <v>57</v>
      </c>
      <c r="P3936" t="s">
        <v>47</v>
      </c>
      <c r="Q3936" t="s">
        <v>234</v>
      </c>
      <c r="R3936" t="s">
        <v>235</v>
      </c>
      <c r="S3936" t="s">
        <v>431</v>
      </c>
      <c r="T3936" t="s">
        <v>127</v>
      </c>
      <c r="U3936" t="s">
        <v>391</v>
      </c>
      <c r="V3936" t="s">
        <v>53</v>
      </c>
      <c r="W3936" t="s">
        <v>58</v>
      </c>
      <c r="X3936" t="s">
        <v>112</v>
      </c>
      <c r="Y3936" t="s">
        <v>226</v>
      </c>
      <c r="Z3936" t="s">
        <v>56</v>
      </c>
      <c r="AA3936" t="s">
        <v>46</v>
      </c>
      <c r="AB3936" t="s">
        <v>79</v>
      </c>
      <c r="AC3936" t="s">
        <v>475</v>
      </c>
      <c r="AD3936" t="s">
        <v>140</v>
      </c>
      <c r="AE3936" t="s">
        <v>380</v>
      </c>
      <c r="AF3936" t="s">
        <v>85</v>
      </c>
      <c r="AG3936" t="s">
        <v>52</v>
      </c>
      <c r="AH3936" t="s">
        <v>173</v>
      </c>
      <c r="AI3936" t="s">
        <v>110</v>
      </c>
      <c r="AJ3936" t="s">
        <v>1475</v>
      </c>
      <c r="AK3936" t="s">
        <v>307</v>
      </c>
      <c r="AL3936" t="s">
        <v>47</v>
      </c>
      <c r="AM3936" t="s">
        <v>122</v>
      </c>
      <c r="AN3936" t="s">
        <v>602</v>
      </c>
      <c r="AO3936" t="s">
        <v>50</v>
      </c>
    </row>
    <row r="3937" spans="1:41" hidden="1" x14ac:dyDescent="0.25">
      <c r="A3937" t="s">
        <v>16670</v>
      </c>
      <c r="B3937" t="s">
        <v>16671</v>
      </c>
      <c r="C3937" s="1" t="str">
        <f t="shared" si="248"/>
        <v>21:1063</v>
      </c>
      <c r="D3937" s="1" t="str">
        <f t="shared" si="249"/>
        <v>21:0124</v>
      </c>
      <c r="E3937" t="s">
        <v>16672</v>
      </c>
      <c r="F3937" t="s">
        <v>16673</v>
      </c>
      <c r="H3937">
        <v>50.402889999999999</v>
      </c>
      <c r="I3937">
        <v>-117.4902498</v>
      </c>
      <c r="J3937" s="1" t="str">
        <f t="shared" si="246"/>
        <v>NGR bulk stream sediment</v>
      </c>
      <c r="K3937" s="1" t="str">
        <f t="shared" si="247"/>
        <v>&lt;177 micron (NGR)</v>
      </c>
      <c r="L3937">
        <v>52</v>
      </c>
      <c r="M3937" t="s">
        <v>223</v>
      </c>
      <c r="N3937">
        <v>911</v>
      </c>
      <c r="O3937" t="s">
        <v>174</v>
      </c>
      <c r="P3937" t="s">
        <v>47</v>
      </c>
      <c r="Q3937" t="s">
        <v>444</v>
      </c>
      <c r="R3937" t="s">
        <v>164</v>
      </c>
      <c r="S3937" t="s">
        <v>241</v>
      </c>
      <c r="T3937" t="s">
        <v>52</v>
      </c>
      <c r="U3937" t="s">
        <v>197</v>
      </c>
      <c r="V3937" t="s">
        <v>46</v>
      </c>
      <c r="W3937" t="s">
        <v>63</v>
      </c>
      <c r="X3937" t="s">
        <v>58</v>
      </c>
      <c r="Y3937" t="s">
        <v>272</v>
      </c>
      <c r="Z3937" t="s">
        <v>56</v>
      </c>
      <c r="AA3937" t="s">
        <v>46</v>
      </c>
      <c r="AB3937" t="s">
        <v>164</v>
      </c>
      <c r="AC3937" t="s">
        <v>58</v>
      </c>
      <c r="AD3937" t="s">
        <v>184</v>
      </c>
      <c r="AE3937" t="s">
        <v>56</v>
      </c>
      <c r="AF3937" t="s">
        <v>371</v>
      </c>
      <c r="AG3937" t="s">
        <v>72</v>
      </c>
      <c r="AH3937" t="s">
        <v>61</v>
      </c>
      <c r="AI3937" t="s">
        <v>57</v>
      </c>
      <c r="AJ3937" t="s">
        <v>437</v>
      </c>
      <c r="AK3937" t="s">
        <v>51</v>
      </c>
      <c r="AL3937" t="s">
        <v>47</v>
      </c>
      <c r="AM3937" t="s">
        <v>47</v>
      </c>
      <c r="AN3937" t="s">
        <v>364</v>
      </c>
      <c r="AO3937" t="s">
        <v>98</v>
      </c>
    </row>
    <row r="3938" spans="1:41" hidden="1" x14ac:dyDescent="0.25">
      <c r="A3938" t="s">
        <v>16674</v>
      </c>
      <c r="B3938" t="s">
        <v>16675</v>
      </c>
      <c r="C3938" s="1" t="str">
        <f t="shared" si="248"/>
        <v>21:1063</v>
      </c>
      <c r="D3938" s="1" t="str">
        <f t="shared" si="249"/>
        <v>21:0124</v>
      </c>
      <c r="E3938" t="s">
        <v>16676</v>
      </c>
      <c r="F3938" t="s">
        <v>16677</v>
      </c>
      <c r="H3938">
        <v>50.382322299999998</v>
      </c>
      <c r="I3938">
        <v>-117.4033811</v>
      </c>
      <c r="J3938" s="1" t="str">
        <f t="shared" si="246"/>
        <v>NGR bulk stream sediment</v>
      </c>
      <c r="K3938" s="1" t="str">
        <f t="shared" si="247"/>
        <v>&lt;177 micron (NGR)</v>
      </c>
      <c r="L3938">
        <v>52</v>
      </c>
      <c r="M3938" t="s">
        <v>233</v>
      </c>
      <c r="N3938">
        <v>912</v>
      </c>
      <c r="O3938" t="s">
        <v>53</v>
      </c>
      <c r="P3938" t="s">
        <v>47</v>
      </c>
      <c r="Q3938" t="s">
        <v>424</v>
      </c>
      <c r="R3938" t="s">
        <v>257</v>
      </c>
      <c r="S3938" t="s">
        <v>342</v>
      </c>
      <c r="T3938" t="s">
        <v>51</v>
      </c>
      <c r="U3938" t="s">
        <v>98</v>
      </c>
      <c r="V3938" t="s">
        <v>62</v>
      </c>
      <c r="W3938" t="s">
        <v>61</v>
      </c>
      <c r="X3938" t="s">
        <v>73</v>
      </c>
      <c r="Y3938" t="s">
        <v>243</v>
      </c>
      <c r="Z3938" t="s">
        <v>56</v>
      </c>
      <c r="AA3938" t="s">
        <v>46</v>
      </c>
      <c r="AB3938" t="s">
        <v>455</v>
      </c>
      <c r="AC3938" t="s">
        <v>58</v>
      </c>
      <c r="AD3938" t="s">
        <v>273</v>
      </c>
      <c r="AE3938" t="s">
        <v>380</v>
      </c>
      <c r="AF3938" t="s">
        <v>282</v>
      </c>
      <c r="AG3938" t="s">
        <v>206</v>
      </c>
      <c r="AH3938" t="s">
        <v>174</v>
      </c>
      <c r="AI3938" t="s">
        <v>53</v>
      </c>
      <c r="AJ3938" t="s">
        <v>173</v>
      </c>
      <c r="AK3938" t="s">
        <v>60</v>
      </c>
      <c r="AL3938" t="s">
        <v>47</v>
      </c>
      <c r="AM3938" t="s">
        <v>47</v>
      </c>
      <c r="AN3938" t="s">
        <v>533</v>
      </c>
      <c r="AO3938" t="s">
        <v>55</v>
      </c>
    </row>
    <row r="3939" spans="1:41" hidden="1" x14ac:dyDescent="0.25">
      <c r="A3939" t="s">
        <v>16678</v>
      </c>
      <c r="B3939" t="s">
        <v>16679</v>
      </c>
      <c r="C3939" s="1" t="str">
        <f t="shared" si="248"/>
        <v>21:1063</v>
      </c>
      <c r="D3939" s="1" t="str">
        <f t="shared" si="249"/>
        <v>21:0124</v>
      </c>
      <c r="E3939" t="s">
        <v>16680</v>
      </c>
      <c r="F3939" t="s">
        <v>16681</v>
      </c>
      <c r="H3939">
        <v>50.364967700000001</v>
      </c>
      <c r="I3939">
        <v>-117.4468916</v>
      </c>
      <c r="J3939" s="1" t="str">
        <f t="shared" si="246"/>
        <v>NGR bulk stream sediment</v>
      </c>
      <c r="K3939" s="1" t="str">
        <f t="shared" si="247"/>
        <v>&lt;177 micron (NGR)</v>
      </c>
      <c r="L3939">
        <v>52</v>
      </c>
      <c r="M3939" t="s">
        <v>248</v>
      </c>
      <c r="N3939">
        <v>913</v>
      </c>
      <c r="O3939" t="s">
        <v>3546</v>
      </c>
      <c r="P3939" t="s">
        <v>3546</v>
      </c>
      <c r="Q3939" t="s">
        <v>3546</v>
      </c>
      <c r="R3939" t="s">
        <v>3546</v>
      </c>
      <c r="S3939" t="s">
        <v>3546</v>
      </c>
      <c r="T3939" t="s">
        <v>3546</v>
      </c>
      <c r="U3939" t="s">
        <v>3546</v>
      </c>
      <c r="V3939" t="s">
        <v>3546</v>
      </c>
      <c r="W3939" t="s">
        <v>3546</v>
      </c>
      <c r="X3939" t="s">
        <v>3546</v>
      </c>
      <c r="Y3939" t="s">
        <v>3546</v>
      </c>
      <c r="Z3939" t="s">
        <v>3546</v>
      </c>
      <c r="AA3939" t="s">
        <v>3546</v>
      </c>
      <c r="AB3939" t="s">
        <v>3546</v>
      </c>
      <c r="AC3939" t="s">
        <v>3546</v>
      </c>
      <c r="AD3939" t="s">
        <v>3546</v>
      </c>
      <c r="AE3939" t="s">
        <v>3546</v>
      </c>
      <c r="AF3939" t="s">
        <v>3546</v>
      </c>
      <c r="AG3939" t="s">
        <v>3546</v>
      </c>
      <c r="AH3939" t="s">
        <v>3546</v>
      </c>
      <c r="AI3939" t="s">
        <v>3546</v>
      </c>
      <c r="AJ3939" t="s">
        <v>3546</v>
      </c>
      <c r="AK3939" t="s">
        <v>3546</v>
      </c>
      <c r="AL3939" t="s">
        <v>3546</v>
      </c>
      <c r="AM3939" t="s">
        <v>3546</v>
      </c>
      <c r="AN3939" t="s">
        <v>3546</v>
      </c>
      <c r="AO3939" t="s">
        <v>3546</v>
      </c>
    </row>
    <row r="3940" spans="1:41" hidden="1" x14ac:dyDescent="0.25">
      <c r="A3940" t="s">
        <v>16682</v>
      </c>
      <c r="B3940" t="s">
        <v>16683</v>
      </c>
      <c r="C3940" s="1" t="str">
        <f t="shared" si="248"/>
        <v>21:1063</v>
      </c>
      <c r="D3940" s="1" t="str">
        <f t="shared" si="249"/>
        <v>21:0124</v>
      </c>
      <c r="E3940" t="s">
        <v>16684</v>
      </c>
      <c r="F3940" t="s">
        <v>16685</v>
      </c>
      <c r="H3940">
        <v>50.386326799999999</v>
      </c>
      <c r="I3940">
        <v>-117.4852265</v>
      </c>
      <c r="J3940" s="1" t="str">
        <f t="shared" si="246"/>
        <v>NGR bulk stream sediment</v>
      </c>
      <c r="K3940" s="1" t="str">
        <f t="shared" si="247"/>
        <v>&lt;177 micron (NGR)</v>
      </c>
      <c r="L3940">
        <v>52</v>
      </c>
      <c r="M3940" t="s">
        <v>256</v>
      </c>
      <c r="N3940">
        <v>914</v>
      </c>
      <c r="O3940" t="s">
        <v>149</v>
      </c>
      <c r="P3940" t="s">
        <v>47</v>
      </c>
      <c r="Q3940" t="s">
        <v>424</v>
      </c>
      <c r="R3940" t="s">
        <v>282</v>
      </c>
      <c r="S3940" t="s">
        <v>258</v>
      </c>
      <c r="T3940" t="s">
        <v>51</v>
      </c>
      <c r="U3940" t="s">
        <v>475</v>
      </c>
      <c r="V3940" t="s">
        <v>62</v>
      </c>
      <c r="W3940" t="s">
        <v>81</v>
      </c>
      <c r="X3940" t="s">
        <v>73</v>
      </c>
      <c r="Y3940" t="s">
        <v>141</v>
      </c>
      <c r="Z3940" t="s">
        <v>56</v>
      </c>
      <c r="AA3940" t="s">
        <v>46</v>
      </c>
      <c r="AB3940" t="s">
        <v>206</v>
      </c>
      <c r="AC3940" t="s">
        <v>85</v>
      </c>
      <c r="AD3940" t="s">
        <v>589</v>
      </c>
      <c r="AE3940" t="s">
        <v>56</v>
      </c>
      <c r="AF3940" t="s">
        <v>227</v>
      </c>
      <c r="AG3940" t="s">
        <v>206</v>
      </c>
      <c r="AH3940" t="s">
        <v>174</v>
      </c>
      <c r="AI3940" t="s">
        <v>198</v>
      </c>
      <c r="AJ3940" t="s">
        <v>173</v>
      </c>
      <c r="AK3940" t="s">
        <v>206</v>
      </c>
      <c r="AL3940" t="s">
        <v>47</v>
      </c>
      <c r="AM3940" t="s">
        <v>47</v>
      </c>
      <c r="AN3940" t="s">
        <v>171</v>
      </c>
      <c r="AO3940" t="s">
        <v>330</v>
      </c>
    </row>
    <row r="3941" spans="1:41" hidden="1" x14ac:dyDescent="0.25">
      <c r="A3941" t="s">
        <v>16686</v>
      </c>
      <c r="B3941" t="s">
        <v>16687</v>
      </c>
      <c r="C3941" s="1" t="str">
        <f t="shared" si="248"/>
        <v>21:1063</v>
      </c>
      <c r="D3941" s="1" t="str">
        <f t="shared" si="249"/>
        <v>21:0124</v>
      </c>
      <c r="E3941" t="s">
        <v>16688</v>
      </c>
      <c r="F3941" t="s">
        <v>16689</v>
      </c>
      <c r="H3941">
        <v>50.381179400000001</v>
      </c>
      <c r="I3941">
        <v>-117.49451329999999</v>
      </c>
      <c r="J3941" s="1" t="str">
        <f t="shared" si="246"/>
        <v>NGR bulk stream sediment</v>
      </c>
      <c r="K3941" s="1" t="str">
        <f t="shared" si="247"/>
        <v>&lt;177 micron (NGR)</v>
      </c>
      <c r="L3941">
        <v>52</v>
      </c>
      <c r="M3941" t="s">
        <v>265</v>
      </c>
      <c r="N3941">
        <v>915</v>
      </c>
      <c r="O3941" t="s">
        <v>47</v>
      </c>
      <c r="P3941" t="s">
        <v>47</v>
      </c>
      <c r="Q3941" t="s">
        <v>424</v>
      </c>
      <c r="R3941" t="s">
        <v>55</v>
      </c>
      <c r="S3941" t="s">
        <v>162</v>
      </c>
      <c r="T3941" t="s">
        <v>52</v>
      </c>
      <c r="U3941" t="s">
        <v>59</v>
      </c>
      <c r="V3941" t="s">
        <v>149</v>
      </c>
      <c r="W3941" t="s">
        <v>61</v>
      </c>
      <c r="X3941" t="s">
        <v>103</v>
      </c>
      <c r="Y3941" t="s">
        <v>49</v>
      </c>
      <c r="Z3941" t="s">
        <v>56</v>
      </c>
      <c r="AA3941" t="s">
        <v>46</v>
      </c>
      <c r="AB3941" t="s">
        <v>81</v>
      </c>
      <c r="AC3941" t="s">
        <v>267</v>
      </c>
      <c r="AD3941" t="s">
        <v>320</v>
      </c>
      <c r="AE3941" t="s">
        <v>199</v>
      </c>
      <c r="AF3941" t="s">
        <v>103</v>
      </c>
      <c r="AG3941" t="s">
        <v>161</v>
      </c>
      <c r="AH3941" t="s">
        <v>149</v>
      </c>
      <c r="AI3941" t="s">
        <v>62</v>
      </c>
      <c r="AJ3941" t="s">
        <v>206</v>
      </c>
      <c r="AK3941" t="s">
        <v>103</v>
      </c>
      <c r="AL3941" t="s">
        <v>47</v>
      </c>
      <c r="AM3941" t="s">
        <v>47</v>
      </c>
      <c r="AN3941" t="s">
        <v>196</v>
      </c>
      <c r="AO3941" t="s">
        <v>137</v>
      </c>
    </row>
    <row r="3942" spans="1:41" hidden="1" x14ac:dyDescent="0.25">
      <c r="A3942" t="s">
        <v>16690</v>
      </c>
      <c r="B3942" t="s">
        <v>16691</v>
      </c>
      <c r="C3942" s="1" t="str">
        <f t="shared" si="248"/>
        <v>21:1063</v>
      </c>
      <c r="D3942" s="1" t="str">
        <f t="shared" si="249"/>
        <v>21:0124</v>
      </c>
      <c r="E3942" t="s">
        <v>16692</v>
      </c>
      <c r="F3942" t="s">
        <v>16693</v>
      </c>
      <c r="H3942">
        <v>50.363527300000001</v>
      </c>
      <c r="I3942">
        <v>-117.49395060000001</v>
      </c>
      <c r="J3942" s="1" t="str">
        <f t="shared" si="246"/>
        <v>NGR bulk stream sediment</v>
      </c>
      <c r="K3942" s="1" t="str">
        <f t="shared" si="247"/>
        <v>&lt;177 micron (NGR)</v>
      </c>
      <c r="L3942">
        <v>53</v>
      </c>
      <c r="M3942" t="s">
        <v>280</v>
      </c>
      <c r="N3942">
        <v>916</v>
      </c>
      <c r="O3942" t="s">
        <v>62</v>
      </c>
      <c r="P3942" t="s">
        <v>47</v>
      </c>
      <c r="Q3942" t="s">
        <v>417</v>
      </c>
      <c r="R3942" t="s">
        <v>78</v>
      </c>
      <c r="S3942" t="s">
        <v>186</v>
      </c>
      <c r="T3942" t="s">
        <v>51</v>
      </c>
      <c r="U3942" t="s">
        <v>145</v>
      </c>
      <c r="V3942" t="s">
        <v>149</v>
      </c>
      <c r="W3942" t="s">
        <v>110</v>
      </c>
      <c r="X3942" t="s">
        <v>122</v>
      </c>
      <c r="Y3942" t="s">
        <v>269</v>
      </c>
      <c r="Z3942" t="s">
        <v>56</v>
      </c>
      <c r="AA3942" t="s">
        <v>46</v>
      </c>
      <c r="AB3942" t="s">
        <v>257</v>
      </c>
      <c r="AC3942" t="s">
        <v>58</v>
      </c>
      <c r="AD3942" t="s">
        <v>100</v>
      </c>
      <c r="AE3942" t="s">
        <v>380</v>
      </c>
      <c r="AF3942" t="s">
        <v>72</v>
      </c>
      <c r="AG3942" t="s">
        <v>63</v>
      </c>
      <c r="AH3942" t="s">
        <v>149</v>
      </c>
      <c r="AI3942" t="s">
        <v>62</v>
      </c>
      <c r="AJ3942" t="s">
        <v>81</v>
      </c>
      <c r="AK3942" t="s">
        <v>63</v>
      </c>
      <c r="AL3942" t="s">
        <v>47</v>
      </c>
      <c r="AM3942" t="s">
        <v>47</v>
      </c>
      <c r="AN3942" t="s">
        <v>65</v>
      </c>
      <c r="AO3942" t="s">
        <v>330</v>
      </c>
    </row>
    <row r="3943" spans="1:41" hidden="1" x14ac:dyDescent="0.25">
      <c r="A3943" t="s">
        <v>16694</v>
      </c>
      <c r="B3943" t="s">
        <v>16695</v>
      </c>
      <c r="C3943" s="1" t="str">
        <f t="shared" si="248"/>
        <v>21:1063</v>
      </c>
      <c r="D3943" s="1" t="str">
        <f t="shared" si="249"/>
        <v>21:0124</v>
      </c>
      <c r="E3943" t="s">
        <v>16692</v>
      </c>
      <c r="F3943" t="s">
        <v>16696</v>
      </c>
      <c r="H3943">
        <v>50.363527300000001</v>
      </c>
      <c r="I3943">
        <v>-117.49395060000001</v>
      </c>
      <c r="J3943" s="1" t="str">
        <f t="shared" si="246"/>
        <v>NGR bulk stream sediment</v>
      </c>
      <c r="K3943" s="1" t="str">
        <f t="shared" si="247"/>
        <v>&lt;177 micron (NGR)</v>
      </c>
      <c r="L3943">
        <v>53</v>
      </c>
      <c r="M3943" t="s">
        <v>288</v>
      </c>
      <c r="N3943">
        <v>917</v>
      </c>
      <c r="O3943" t="s">
        <v>62</v>
      </c>
      <c r="P3943" t="s">
        <v>47</v>
      </c>
      <c r="Q3943" t="s">
        <v>992</v>
      </c>
      <c r="R3943" t="s">
        <v>185</v>
      </c>
      <c r="S3943" t="s">
        <v>77</v>
      </c>
      <c r="T3943" t="s">
        <v>51</v>
      </c>
      <c r="U3943" t="s">
        <v>145</v>
      </c>
      <c r="V3943" t="s">
        <v>174</v>
      </c>
      <c r="W3943" t="s">
        <v>81</v>
      </c>
      <c r="X3943" t="s">
        <v>122</v>
      </c>
      <c r="Y3943" t="s">
        <v>112</v>
      </c>
      <c r="Z3943" t="s">
        <v>56</v>
      </c>
      <c r="AA3943" t="s">
        <v>46</v>
      </c>
      <c r="AB3943" t="s">
        <v>200</v>
      </c>
      <c r="AC3943" t="s">
        <v>58</v>
      </c>
      <c r="AD3943" t="s">
        <v>184</v>
      </c>
      <c r="AE3943" t="s">
        <v>380</v>
      </c>
      <c r="AF3943" t="s">
        <v>270</v>
      </c>
      <c r="AG3943" t="s">
        <v>60</v>
      </c>
      <c r="AH3943" t="s">
        <v>185</v>
      </c>
      <c r="AI3943" t="s">
        <v>62</v>
      </c>
      <c r="AJ3943" t="s">
        <v>81</v>
      </c>
      <c r="AK3943" t="s">
        <v>47</v>
      </c>
      <c r="AL3943" t="s">
        <v>47</v>
      </c>
      <c r="AM3943" t="s">
        <v>47</v>
      </c>
      <c r="AN3943" t="s">
        <v>508</v>
      </c>
      <c r="AO3943" t="s">
        <v>73</v>
      </c>
    </row>
    <row r="3944" spans="1:41" hidden="1" x14ac:dyDescent="0.25">
      <c r="A3944" t="s">
        <v>16697</v>
      </c>
      <c r="B3944" t="s">
        <v>16698</v>
      </c>
      <c r="C3944" s="1" t="str">
        <f t="shared" si="248"/>
        <v>21:1063</v>
      </c>
      <c r="D3944" s="1" t="str">
        <f t="shared" si="249"/>
        <v>21:0124</v>
      </c>
      <c r="E3944" t="s">
        <v>16699</v>
      </c>
      <c r="F3944" t="s">
        <v>16700</v>
      </c>
      <c r="H3944">
        <v>50.333649999999999</v>
      </c>
      <c r="I3944">
        <v>-117.46572190000001</v>
      </c>
      <c r="J3944" s="1" t="str">
        <f t="shared" si="246"/>
        <v>NGR bulk stream sediment</v>
      </c>
      <c r="K3944" s="1" t="str">
        <f t="shared" si="247"/>
        <v>&lt;177 micron (NGR)</v>
      </c>
      <c r="L3944">
        <v>53</v>
      </c>
      <c r="M3944" t="s">
        <v>45</v>
      </c>
      <c r="N3944">
        <v>918</v>
      </c>
      <c r="O3944" t="s">
        <v>53</v>
      </c>
      <c r="P3944" t="s">
        <v>47</v>
      </c>
      <c r="Q3944" t="s">
        <v>992</v>
      </c>
      <c r="R3944" t="s">
        <v>54</v>
      </c>
      <c r="S3944" t="s">
        <v>258</v>
      </c>
      <c r="T3944" t="s">
        <v>51</v>
      </c>
      <c r="U3944" t="s">
        <v>51</v>
      </c>
      <c r="V3944" t="s">
        <v>174</v>
      </c>
      <c r="W3944" t="s">
        <v>61</v>
      </c>
      <c r="X3944" t="s">
        <v>46</v>
      </c>
      <c r="Y3944" t="s">
        <v>225</v>
      </c>
      <c r="Z3944" t="s">
        <v>56</v>
      </c>
      <c r="AA3944" t="s">
        <v>46</v>
      </c>
      <c r="AB3944" t="s">
        <v>200</v>
      </c>
      <c r="AC3944" t="s">
        <v>58</v>
      </c>
      <c r="AD3944" t="s">
        <v>589</v>
      </c>
      <c r="AE3944" t="s">
        <v>380</v>
      </c>
      <c r="AF3944" t="s">
        <v>103</v>
      </c>
      <c r="AG3944" t="s">
        <v>130</v>
      </c>
      <c r="AH3944" t="s">
        <v>87</v>
      </c>
      <c r="AI3944" t="s">
        <v>62</v>
      </c>
      <c r="AJ3944" t="s">
        <v>105</v>
      </c>
      <c r="AK3944" t="s">
        <v>149</v>
      </c>
      <c r="AL3944" t="s">
        <v>47</v>
      </c>
      <c r="AM3944" t="s">
        <v>47</v>
      </c>
      <c r="AN3944" t="s">
        <v>65</v>
      </c>
      <c r="AO3944" t="s">
        <v>99</v>
      </c>
    </row>
    <row r="3945" spans="1:41" hidden="1" x14ac:dyDescent="0.25">
      <c r="A3945" t="s">
        <v>16701</v>
      </c>
      <c r="B3945" t="s">
        <v>16702</v>
      </c>
      <c r="C3945" s="1" t="str">
        <f t="shared" si="248"/>
        <v>21:1063</v>
      </c>
      <c r="D3945" s="1" t="str">
        <f t="shared" si="249"/>
        <v>21:0124</v>
      </c>
      <c r="E3945" t="s">
        <v>16703</v>
      </c>
      <c r="F3945" t="s">
        <v>16704</v>
      </c>
      <c r="H3945">
        <v>50.365844799999998</v>
      </c>
      <c r="I3945">
        <v>-117.6335394</v>
      </c>
      <c r="J3945" s="1" t="str">
        <f t="shared" si="246"/>
        <v>NGR bulk stream sediment</v>
      </c>
      <c r="K3945" s="1" t="str">
        <f t="shared" si="247"/>
        <v>&lt;177 micron (NGR)</v>
      </c>
      <c r="L3945">
        <v>53</v>
      </c>
      <c r="M3945" t="s">
        <v>71</v>
      </c>
      <c r="N3945">
        <v>919</v>
      </c>
      <c r="O3945" t="s">
        <v>149</v>
      </c>
      <c r="P3945" t="s">
        <v>47</v>
      </c>
      <c r="Q3945" t="s">
        <v>481</v>
      </c>
      <c r="R3945" t="s">
        <v>228</v>
      </c>
      <c r="S3945" t="s">
        <v>144</v>
      </c>
      <c r="T3945" t="s">
        <v>73</v>
      </c>
      <c r="U3945" t="s">
        <v>269</v>
      </c>
      <c r="V3945" t="s">
        <v>53</v>
      </c>
      <c r="W3945" t="s">
        <v>81</v>
      </c>
      <c r="X3945" t="s">
        <v>52</v>
      </c>
      <c r="Y3945" t="s">
        <v>80</v>
      </c>
      <c r="Z3945" t="s">
        <v>56</v>
      </c>
      <c r="AA3945" t="s">
        <v>46</v>
      </c>
      <c r="AB3945" t="s">
        <v>139</v>
      </c>
      <c r="AC3945" t="s">
        <v>217</v>
      </c>
      <c r="AD3945" t="s">
        <v>290</v>
      </c>
      <c r="AE3945" t="s">
        <v>380</v>
      </c>
      <c r="AF3945" t="s">
        <v>371</v>
      </c>
      <c r="AG3945" t="s">
        <v>206</v>
      </c>
      <c r="AH3945" t="s">
        <v>110</v>
      </c>
      <c r="AI3945" t="s">
        <v>62</v>
      </c>
      <c r="AJ3945" t="s">
        <v>123</v>
      </c>
      <c r="AK3945" t="s">
        <v>257</v>
      </c>
      <c r="AL3945" t="s">
        <v>47</v>
      </c>
      <c r="AM3945" t="s">
        <v>47</v>
      </c>
      <c r="AN3945" t="s">
        <v>920</v>
      </c>
      <c r="AO3945" t="s">
        <v>103</v>
      </c>
    </row>
    <row r="3946" spans="1:41" hidden="1" x14ac:dyDescent="0.25">
      <c r="A3946" t="s">
        <v>16705</v>
      </c>
      <c r="B3946" t="s">
        <v>16706</v>
      </c>
      <c r="C3946" s="1" t="str">
        <f t="shared" si="248"/>
        <v>21:1063</v>
      </c>
      <c r="D3946" s="1" t="str">
        <f t="shared" si="249"/>
        <v>21:0124</v>
      </c>
      <c r="E3946" t="s">
        <v>16707</v>
      </c>
      <c r="F3946" t="s">
        <v>16708</v>
      </c>
      <c r="H3946">
        <v>50.365167100000001</v>
      </c>
      <c r="I3946">
        <v>-117.6291576</v>
      </c>
      <c r="J3946" s="1" t="str">
        <f t="shared" si="246"/>
        <v>NGR bulk stream sediment</v>
      </c>
      <c r="K3946" s="1" t="str">
        <f t="shared" si="247"/>
        <v>&lt;177 micron (NGR)</v>
      </c>
      <c r="L3946">
        <v>53</v>
      </c>
      <c r="M3946" t="s">
        <v>95</v>
      </c>
      <c r="N3946">
        <v>920</v>
      </c>
      <c r="O3946" t="s">
        <v>46</v>
      </c>
      <c r="P3946" t="s">
        <v>47</v>
      </c>
      <c r="Q3946" t="s">
        <v>548</v>
      </c>
      <c r="R3946" t="s">
        <v>61</v>
      </c>
      <c r="S3946" t="s">
        <v>329</v>
      </c>
      <c r="T3946" t="s">
        <v>330</v>
      </c>
      <c r="U3946" t="s">
        <v>83</v>
      </c>
      <c r="V3946" t="s">
        <v>54</v>
      </c>
      <c r="W3946" t="s">
        <v>122</v>
      </c>
      <c r="X3946" t="s">
        <v>330</v>
      </c>
      <c r="Y3946" t="s">
        <v>75</v>
      </c>
      <c r="Z3946" t="s">
        <v>56</v>
      </c>
      <c r="AA3946" t="s">
        <v>46</v>
      </c>
      <c r="AB3946" t="s">
        <v>79</v>
      </c>
      <c r="AC3946" t="s">
        <v>269</v>
      </c>
      <c r="AD3946" t="s">
        <v>538</v>
      </c>
      <c r="AE3946" t="s">
        <v>56</v>
      </c>
      <c r="AF3946" t="s">
        <v>307</v>
      </c>
      <c r="AG3946" t="s">
        <v>86</v>
      </c>
      <c r="AH3946" t="s">
        <v>110</v>
      </c>
      <c r="AI3946" t="s">
        <v>149</v>
      </c>
      <c r="AJ3946" t="s">
        <v>266</v>
      </c>
      <c r="AK3946" t="s">
        <v>164</v>
      </c>
      <c r="AL3946" t="s">
        <v>47</v>
      </c>
      <c r="AM3946" t="s">
        <v>47</v>
      </c>
      <c r="AN3946" t="s">
        <v>920</v>
      </c>
      <c r="AO3946" t="s">
        <v>330</v>
      </c>
    </row>
    <row r="3947" spans="1:41" hidden="1" x14ac:dyDescent="0.25">
      <c r="A3947" t="s">
        <v>16709</v>
      </c>
      <c r="B3947" t="s">
        <v>16710</v>
      </c>
      <c r="C3947" s="1" t="str">
        <f t="shared" si="248"/>
        <v>21:1063</v>
      </c>
      <c r="D3947" s="1" t="str">
        <f t="shared" si="249"/>
        <v>21:0124</v>
      </c>
      <c r="E3947" t="s">
        <v>16711</v>
      </c>
      <c r="F3947" t="s">
        <v>16712</v>
      </c>
      <c r="H3947">
        <v>50.403749300000001</v>
      </c>
      <c r="I3947">
        <v>-117.6125148</v>
      </c>
      <c r="J3947" s="1" t="str">
        <f t="shared" si="246"/>
        <v>NGR bulk stream sediment</v>
      </c>
      <c r="K3947" s="1" t="str">
        <f t="shared" si="247"/>
        <v>&lt;177 micron (NGR)</v>
      </c>
      <c r="L3947">
        <v>53</v>
      </c>
      <c r="M3947" t="s">
        <v>117</v>
      </c>
      <c r="N3947">
        <v>921</v>
      </c>
      <c r="O3947" t="s">
        <v>3546</v>
      </c>
      <c r="P3947" t="s">
        <v>3546</v>
      </c>
      <c r="Q3947" t="s">
        <v>3546</v>
      </c>
      <c r="R3947" t="s">
        <v>3546</v>
      </c>
      <c r="S3947" t="s">
        <v>3546</v>
      </c>
      <c r="T3947" t="s">
        <v>3546</v>
      </c>
      <c r="U3947" t="s">
        <v>3546</v>
      </c>
      <c r="V3947" t="s">
        <v>3546</v>
      </c>
      <c r="W3947" t="s">
        <v>3546</v>
      </c>
      <c r="X3947" t="s">
        <v>3546</v>
      </c>
      <c r="Y3947" t="s">
        <v>3546</v>
      </c>
      <c r="Z3947" t="s">
        <v>3546</v>
      </c>
      <c r="AA3947" t="s">
        <v>3546</v>
      </c>
      <c r="AB3947" t="s">
        <v>3546</v>
      </c>
      <c r="AC3947" t="s">
        <v>3546</v>
      </c>
      <c r="AD3947" t="s">
        <v>3546</v>
      </c>
      <c r="AE3947" t="s">
        <v>3546</v>
      </c>
      <c r="AF3947" t="s">
        <v>3546</v>
      </c>
      <c r="AG3947" t="s">
        <v>3546</v>
      </c>
      <c r="AH3947" t="s">
        <v>3546</v>
      </c>
      <c r="AI3947" t="s">
        <v>3546</v>
      </c>
      <c r="AJ3947" t="s">
        <v>3546</v>
      </c>
      <c r="AK3947" t="s">
        <v>3546</v>
      </c>
      <c r="AL3947" t="s">
        <v>3546</v>
      </c>
      <c r="AM3947" t="s">
        <v>3546</v>
      </c>
      <c r="AN3947" t="s">
        <v>3546</v>
      </c>
      <c r="AO3947" t="s">
        <v>3546</v>
      </c>
    </row>
    <row r="3948" spans="1:41" hidden="1" x14ac:dyDescent="0.25">
      <c r="A3948" t="s">
        <v>16713</v>
      </c>
      <c r="B3948" t="s">
        <v>16714</v>
      </c>
      <c r="C3948" s="1" t="str">
        <f t="shared" si="248"/>
        <v>21:1063</v>
      </c>
      <c r="D3948" s="1" t="str">
        <f t="shared" si="249"/>
        <v>21:0124</v>
      </c>
      <c r="E3948" t="s">
        <v>16715</v>
      </c>
      <c r="F3948" t="s">
        <v>16716</v>
      </c>
      <c r="H3948">
        <v>50.4009383</v>
      </c>
      <c r="I3948">
        <v>-117.5801577</v>
      </c>
      <c r="J3948" s="1" t="str">
        <f t="shared" si="246"/>
        <v>NGR bulk stream sediment</v>
      </c>
      <c r="K3948" s="1" t="str">
        <f t="shared" si="247"/>
        <v>&lt;177 micron (NGR)</v>
      </c>
      <c r="L3948">
        <v>53</v>
      </c>
      <c r="M3948" t="s">
        <v>136</v>
      </c>
      <c r="N3948">
        <v>922</v>
      </c>
      <c r="O3948" t="s">
        <v>3546</v>
      </c>
      <c r="P3948" t="s">
        <v>3546</v>
      </c>
      <c r="Q3948" t="s">
        <v>3546</v>
      </c>
      <c r="R3948" t="s">
        <v>3546</v>
      </c>
      <c r="S3948" t="s">
        <v>3546</v>
      </c>
      <c r="T3948" t="s">
        <v>3546</v>
      </c>
      <c r="U3948" t="s">
        <v>3546</v>
      </c>
      <c r="V3948" t="s">
        <v>3546</v>
      </c>
      <c r="W3948" t="s">
        <v>3546</v>
      </c>
      <c r="X3948" t="s">
        <v>3546</v>
      </c>
      <c r="Y3948" t="s">
        <v>3546</v>
      </c>
      <c r="Z3948" t="s">
        <v>3546</v>
      </c>
      <c r="AA3948" t="s">
        <v>3546</v>
      </c>
      <c r="AB3948" t="s">
        <v>3546</v>
      </c>
      <c r="AC3948" t="s">
        <v>3546</v>
      </c>
      <c r="AD3948" t="s">
        <v>3546</v>
      </c>
      <c r="AE3948" t="s">
        <v>3546</v>
      </c>
      <c r="AF3948" t="s">
        <v>3546</v>
      </c>
      <c r="AG3948" t="s">
        <v>3546</v>
      </c>
      <c r="AH3948" t="s">
        <v>3546</v>
      </c>
      <c r="AI3948" t="s">
        <v>3546</v>
      </c>
      <c r="AJ3948" t="s">
        <v>3546</v>
      </c>
      <c r="AK3948" t="s">
        <v>3546</v>
      </c>
      <c r="AL3948" t="s">
        <v>3546</v>
      </c>
      <c r="AM3948" t="s">
        <v>3546</v>
      </c>
      <c r="AN3948" t="s">
        <v>3546</v>
      </c>
      <c r="AO3948" t="s">
        <v>3546</v>
      </c>
    </row>
    <row r="3949" spans="1:41" hidden="1" x14ac:dyDescent="0.25">
      <c r="A3949" t="s">
        <v>16717</v>
      </c>
      <c r="B3949" t="s">
        <v>16718</v>
      </c>
      <c r="C3949" s="1" t="str">
        <f t="shared" si="248"/>
        <v>21:1063</v>
      </c>
      <c r="D3949" s="1" t="str">
        <f t="shared" si="249"/>
        <v>21:0124</v>
      </c>
      <c r="E3949" t="s">
        <v>16719</v>
      </c>
      <c r="F3949" t="s">
        <v>16720</v>
      </c>
      <c r="H3949">
        <v>50.4123302</v>
      </c>
      <c r="I3949">
        <v>-117.55873459999999</v>
      </c>
      <c r="J3949" s="1" t="str">
        <f t="shared" si="246"/>
        <v>NGR bulk stream sediment</v>
      </c>
      <c r="K3949" s="1" t="str">
        <f t="shared" si="247"/>
        <v>&lt;177 micron (NGR)</v>
      </c>
      <c r="L3949">
        <v>53</v>
      </c>
      <c r="M3949" t="s">
        <v>157</v>
      </c>
      <c r="N3949">
        <v>923</v>
      </c>
      <c r="O3949" t="s">
        <v>62</v>
      </c>
      <c r="P3949" t="s">
        <v>47</v>
      </c>
      <c r="Q3949" t="s">
        <v>404</v>
      </c>
      <c r="R3949" t="s">
        <v>235</v>
      </c>
      <c r="S3949" t="s">
        <v>418</v>
      </c>
      <c r="T3949" t="s">
        <v>51</v>
      </c>
      <c r="U3949" t="s">
        <v>49</v>
      </c>
      <c r="V3949" t="s">
        <v>62</v>
      </c>
      <c r="W3949" t="s">
        <v>64</v>
      </c>
      <c r="X3949" t="s">
        <v>73</v>
      </c>
      <c r="Y3949" t="s">
        <v>141</v>
      </c>
      <c r="Z3949" t="s">
        <v>56</v>
      </c>
      <c r="AA3949" t="s">
        <v>46</v>
      </c>
      <c r="AB3949" t="s">
        <v>130</v>
      </c>
      <c r="AC3949" t="s">
        <v>58</v>
      </c>
      <c r="AD3949" t="s">
        <v>399</v>
      </c>
      <c r="AE3949" t="s">
        <v>380</v>
      </c>
      <c r="AF3949" t="s">
        <v>86</v>
      </c>
      <c r="AG3949" t="s">
        <v>122</v>
      </c>
      <c r="AH3949" t="s">
        <v>174</v>
      </c>
      <c r="AI3949" t="s">
        <v>53</v>
      </c>
      <c r="AJ3949" t="s">
        <v>78</v>
      </c>
      <c r="AK3949" t="s">
        <v>79</v>
      </c>
      <c r="AL3949" t="s">
        <v>47</v>
      </c>
      <c r="AM3949" t="s">
        <v>47</v>
      </c>
      <c r="AN3949" t="s">
        <v>695</v>
      </c>
      <c r="AO3949" t="s">
        <v>58</v>
      </c>
    </row>
    <row r="3950" spans="1:41" hidden="1" x14ac:dyDescent="0.25">
      <c r="A3950" t="s">
        <v>16721</v>
      </c>
      <c r="B3950" t="s">
        <v>16722</v>
      </c>
      <c r="C3950" s="1" t="str">
        <f t="shared" si="248"/>
        <v>21:1063</v>
      </c>
      <c r="D3950" s="1" t="str">
        <f t="shared" si="249"/>
        <v>21:0124</v>
      </c>
      <c r="E3950" t="s">
        <v>16723</v>
      </c>
      <c r="F3950" t="s">
        <v>16724</v>
      </c>
      <c r="H3950">
        <v>50.447993799999999</v>
      </c>
      <c r="I3950">
        <v>-117.54656129999999</v>
      </c>
      <c r="J3950" s="1" t="str">
        <f t="shared" si="246"/>
        <v>NGR bulk stream sediment</v>
      </c>
      <c r="K3950" s="1" t="str">
        <f t="shared" si="247"/>
        <v>&lt;177 micron (NGR)</v>
      </c>
      <c r="L3950">
        <v>53</v>
      </c>
      <c r="M3950" t="s">
        <v>170</v>
      </c>
      <c r="N3950">
        <v>924</v>
      </c>
      <c r="O3950" t="s">
        <v>198</v>
      </c>
      <c r="P3950" t="s">
        <v>47</v>
      </c>
      <c r="Q3950" t="s">
        <v>424</v>
      </c>
      <c r="R3950" t="s">
        <v>102</v>
      </c>
      <c r="S3950" t="s">
        <v>184</v>
      </c>
      <c r="T3950" t="s">
        <v>58</v>
      </c>
      <c r="U3950" t="s">
        <v>75</v>
      </c>
      <c r="V3950" t="s">
        <v>46</v>
      </c>
      <c r="W3950" t="s">
        <v>206</v>
      </c>
      <c r="X3950" t="s">
        <v>209</v>
      </c>
      <c r="Y3950" t="s">
        <v>250</v>
      </c>
      <c r="Z3950" t="s">
        <v>56</v>
      </c>
      <c r="AA3950" t="s">
        <v>46</v>
      </c>
      <c r="AB3950" t="s">
        <v>164</v>
      </c>
      <c r="AC3950" t="s">
        <v>58</v>
      </c>
      <c r="AD3950" t="s">
        <v>184</v>
      </c>
      <c r="AE3950" t="s">
        <v>56</v>
      </c>
      <c r="AF3950" t="s">
        <v>274</v>
      </c>
      <c r="AG3950" t="s">
        <v>227</v>
      </c>
      <c r="AH3950" t="s">
        <v>125</v>
      </c>
      <c r="AI3950" t="s">
        <v>54</v>
      </c>
      <c r="AJ3950" t="s">
        <v>307</v>
      </c>
      <c r="AK3950" t="s">
        <v>366</v>
      </c>
      <c r="AL3950" t="s">
        <v>47</v>
      </c>
      <c r="AM3950" t="s">
        <v>47</v>
      </c>
      <c r="AN3950" t="s">
        <v>249</v>
      </c>
      <c r="AO3950" t="s">
        <v>175</v>
      </c>
    </row>
    <row r="3951" spans="1:41" hidden="1" x14ac:dyDescent="0.25">
      <c r="A3951" t="s">
        <v>16725</v>
      </c>
      <c r="B3951" t="s">
        <v>16726</v>
      </c>
      <c r="C3951" s="1" t="str">
        <f t="shared" si="248"/>
        <v>21:1063</v>
      </c>
      <c r="D3951" s="1" t="str">
        <f t="shared" si="249"/>
        <v>21:0124</v>
      </c>
      <c r="E3951" t="s">
        <v>16727</v>
      </c>
      <c r="F3951" t="s">
        <v>16728</v>
      </c>
      <c r="H3951">
        <v>50.447390300000002</v>
      </c>
      <c r="I3951">
        <v>-117.5132017</v>
      </c>
      <c r="J3951" s="1" t="str">
        <f t="shared" si="246"/>
        <v>NGR bulk stream sediment</v>
      </c>
      <c r="K3951" s="1" t="str">
        <f t="shared" si="247"/>
        <v>&lt;177 micron (NGR)</v>
      </c>
      <c r="L3951">
        <v>53</v>
      </c>
      <c r="M3951" t="s">
        <v>180</v>
      </c>
      <c r="N3951">
        <v>925</v>
      </c>
      <c r="O3951" t="s">
        <v>3546</v>
      </c>
      <c r="P3951" t="s">
        <v>3546</v>
      </c>
      <c r="Q3951" t="s">
        <v>3546</v>
      </c>
      <c r="R3951" t="s">
        <v>3546</v>
      </c>
      <c r="S3951" t="s">
        <v>3546</v>
      </c>
      <c r="T3951" t="s">
        <v>3546</v>
      </c>
      <c r="U3951" t="s">
        <v>3546</v>
      </c>
      <c r="V3951" t="s">
        <v>3546</v>
      </c>
      <c r="W3951" t="s">
        <v>3546</v>
      </c>
      <c r="X3951" t="s">
        <v>3546</v>
      </c>
      <c r="Y3951" t="s">
        <v>3546</v>
      </c>
      <c r="Z3951" t="s">
        <v>3546</v>
      </c>
      <c r="AA3951" t="s">
        <v>3546</v>
      </c>
      <c r="AB3951" t="s">
        <v>3546</v>
      </c>
      <c r="AC3951" t="s">
        <v>3546</v>
      </c>
      <c r="AD3951" t="s">
        <v>3546</v>
      </c>
      <c r="AE3951" t="s">
        <v>3546</v>
      </c>
      <c r="AF3951" t="s">
        <v>3546</v>
      </c>
      <c r="AG3951" t="s">
        <v>3546</v>
      </c>
      <c r="AH3951" t="s">
        <v>3546</v>
      </c>
      <c r="AI3951" t="s">
        <v>3546</v>
      </c>
      <c r="AJ3951" t="s">
        <v>3546</v>
      </c>
      <c r="AK3951" t="s">
        <v>3546</v>
      </c>
      <c r="AL3951" t="s">
        <v>3546</v>
      </c>
      <c r="AM3951" t="s">
        <v>3546</v>
      </c>
      <c r="AN3951" t="s">
        <v>3546</v>
      </c>
      <c r="AO3951" t="s">
        <v>3546</v>
      </c>
    </row>
    <row r="3952" spans="1:41" hidden="1" x14ac:dyDescent="0.25">
      <c r="A3952" t="s">
        <v>16729</v>
      </c>
      <c r="B3952" t="s">
        <v>16730</v>
      </c>
      <c r="C3952" s="1" t="str">
        <f t="shared" si="248"/>
        <v>21:1063</v>
      </c>
      <c r="D3952" s="1" t="str">
        <f t="shared" si="249"/>
        <v>21:0124</v>
      </c>
      <c r="E3952" t="s">
        <v>16731</v>
      </c>
      <c r="F3952" t="s">
        <v>16732</v>
      </c>
      <c r="H3952">
        <v>50.468679700000003</v>
      </c>
      <c r="I3952">
        <v>-117.5367662</v>
      </c>
      <c r="J3952" s="1" t="str">
        <f t="shared" si="246"/>
        <v>NGR bulk stream sediment</v>
      </c>
      <c r="K3952" s="1" t="str">
        <f t="shared" si="247"/>
        <v>&lt;177 micron (NGR)</v>
      </c>
      <c r="L3952">
        <v>53</v>
      </c>
      <c r="M3952" t="s">
        <v>195</v>
      </c>
      <c r="N3952">
        <v>926</v>
      </c>
      <c r="O3952" t="s">
        <v>87</v>
      </c>
      <c r="P3952" t="s">
        <v>47</v>
      </c>
      <c r="Q3952" t="s">
        <v>456</v>
      </c>
      <c r="R3952" t="s">
        <v>129</v>
      </c>
      <c r="S3952" t="s">
        <v>267</v>
      </c>
      <c r="T3952" t="s">
        <v>51</v>
      </c>
      <c r="U3952" t="s">
        <v>51</v>
      </c>
      <c r="V3952" t="s">
        <v>185</v>
      </c>
      <c r="W3952" t="s">
        <v>84</v>
      </c>
      <c r="X3952" t="s">
        <v>122</v>
      </c>
      <c r="Y3952" t="s">
        <v>58</v>
      </c>
      <c r="Z3952" t="s">
        <v>56</v>
      </c>
      <c r="AA3952" t="s">
        <v>46</v>
      </c>
      <c r="AB3952" t="s">
        <v>257</v>
      </c>
      <c r="AC3952" t="s">
        <v>58</v>
      </c>
      <c r="AD3952" t="s">
        <v>532</v>
      </c>
      <c r="AE3952" t="s">
        <v>56</v>
      </c>
      <c r="AF3952" t="s">
        <v>64</v>
      </c>
      <c r="AG3952" t="s">
        <v>57</v>
      </c>
      <c r="AH3952" t="s">
        <v>46</v>
      </c>
      <c r="AI3952" t="s">
        <v>62</v>
      </c>
      <c r="AJ3952" t="s">
        <v>235</v>
      </c>
      <c r="AK3952" t="s">
        <v>76</v>
      </c>
      <c r="AL3952" t="s">
        <v>47</v>
      </c>
      <c r="AM3952" t="s">
        <v>47</v>
      </c>
      <c r="AN3952" t="s">
        <v>65</v>
      </c>
      <c r="AO3952" t="s">
        <v>103</v>
      </c>
    </row>
    <row r="3953" spans="1:41" hidden="1" x14ac:dyDescent="0.25">
      <c r="A3953" t="s">
        <v>16733</v>
      </c>
      <c r="B3953" t="s">
        <v>16734</v>
      </c>
      <c r="C3953" s="1" t="str">
        <f t="shared" si="248"/>
        <v>21:1063</v>
      </c>
      <c r="D3953" s="1" t="str">
        <f t="shared" si="249"/>
        <v>21:0124</v>
      </c>
      <c r="E3953" t="s">
        <v>16735</v>
      </c>
      <c r="F3953" t="s">
        <v>16736</v>
      </c>
      <c r="H3953">
        <v>50.498111700000003</v>
      </c>
      <c r="I3953">
        <v>-117.5297528</v>
      </c>
      <c r="J3953" s="1" t="str">
        <f t="shared" si="246"/>
        <v>NGR bulk stream sediment</v>
      </c>
      <c r="K3953" s="1" t="str">
        <f t="shared" si="247"/>
        <v>&lt;177 micron (NGR)</v>
      </c>
      <c r="L3953">
        <v>53</v>
      </c>
      <c r="M3953" t="s">
        <v>205</v>
      </c>
      <c r="N3953">
        <v>927</v>
      </c>
      <c r="O3953" t="s">
        <v>64</v>
      </c>
      <c r="P3953" t="s">
        <v>47</v>
      </c>
      <c r="Q3953" t="s">
        <v>411</v>
      </c>
      <c r="R3953" t="s">
        <v>102</v>
      </c>
      <c r="S3953" t="s">
        <v>66</v>
      </c>
      <c r="T3953" t="s">
        <v>90</v>
      </c>
      <c r="U3953" t="s">
        <v>184</v>
      </c>
      <c r="V3953" t="s">
        <v>161</v>
      </c>
      <c r="W3953" t="s">
        <v>151</v>
      </c>
      <c r="X3953" t="s">
        <v>122</v>
      </c>
      <c r="Y3953" t="s">
        <v>58</v>
      </c>
      <c r="Z3953" t="s">
        <v>56</v>
      </c>
      <c r="AA3953" t="s">
        <v>46</v>
      </c>
      <c r="AB3953" t="s">
        <v>125</v>
      </c>
      <c r="AC3953" t="s">
        <v>162</v>
      </c>
      <c r="AD3953" t="s">
        <v>126</v>
      </c>
      <c r="AE3953" t="s">
        <v>56</v>
      </c>
      <c r="AF3953" t="s">
        <v>1475</v>
      </c>
      <c r="AG3953" t="s">
        <v>81</v>
      </c>
      <c r="AH3953" t="s">
        <v>57</v>
      </c>
      <c r="AI3953" t="s">
        <v>57</v>
      </c>
      <c r="AJ3953" t="s">
        <v>173</v>
      </c>
      <c r="AK3953" t="s">
        <v>85</v>
      </c>
      <c r="AL3953" t="s">
        <v>47</v>
      </c>
      <c r="AM3953" t="s">
        <v>47</v>
      </c>
      <c r="AN3953" t="s">
        <v>89</v>
      </c>
      <c r="AO3953" t="s">
        <v>209</v>
      </c>
    </row>
    <row r="3954" spans="1:41" hidden="1" x14ac:dyDescent="0.25">
      <c r="A3954" t="s">
        <v>16737</v>
      </c>
      <c r="B3954" t="s">
        <v>16738</v>
      </c>
      <c r="C3954" s="1" t="str">
        <f t="shared" si="248"/>
        <v>21:1063</v>
      </c>
      <c r="D3954" s="1" t="str">
        <f t="shared" si="249"/>
        <v>21:0124</v>
      </c>
      <c r="E3954" t="s">
        <v>16739</v>
      </c>
      <c r="F3954" t="s">
        <v>16740</v>
      </c>
      <c r="H3954">
        <v>50.458390600000001</v>
      </c>
      <c r="I3954">
        <v>-117.59598889999999</v>
      </c>
      <c r="J3954" s="1" t="str">
        <f t="shared" si="246"/>
        <v>NGR bulk stream sediment</v>
      </c>
      <c r="K3954" s="1" t="str">
        <f t="shared" si="247"/>
        <v>&lt;177 micron (NGR)</v>
      </c>
      <c r="L3954">
        <v>53</v>
      </c>
      <c r="M3954" t="s">
        <v>214</v>
      </c>
      <c r="N3954">
        <v>928</v>
      </c>
      <c r="O3954" t="s">
        <v>62</v>
      </c>
      <c r="P3954" t="s">
        <v>47</v>
      </c>
      <c r="Q3954" t="s">
        <v>119</v>
      </c>
      <c r="R3954" t="s">
        <v>61</v>
      </c>
      <c r="S3954" t="s">
        <v>124</v>
      </c>
      <c r="T3954" t="s">
        <v>104</v>
      </c>
      <c r="U3954" t="s">
        <v>386</v>
      </c>
      <c r="V3954" t="s">
        <v>174</v>
      </c>
      <c r="W3954" t="s">
        <v>224</v>
      </c>
      <c r="X3954" t="s">
        <v>73</v>
      </c>
      <c r="Y3954" t="s">
        <v>269</v>
      </c>
      <c r="Z3954" t="s">
        <v>56</v>
      </c>
      <c r="AA3954" t="s">
        <v>46</v>
      </c>
      <c r="AB3954" t="s">
        <v>122</v>
      </c>
      <c r="AC3954" t="s">
        <v>77</v>
      </c>
      <c r="AD3954" t="s">
        <v>77</v>
      </c>
      <c r="AE3954" t="s">
        <v>380</v>
      </c>
      <c r="AF3954" t="s">
        <v>293</v>
      </c>
      <c r="AG3954" t="s">
        <v>151</v>
      </c>
      <c r="AH3954" t="s">
        <v>185</v>
      </c>
      <c r="AI3954" t="s">
        <v>149</v>
      </c>
      <c r="AJ3954" t="s">
        <v>336</v>
      </c>
      <c r="AK3954" t="s">
        <v>151</v>
      </c>
      <c r="AL3954" t="s">
        <v>47</v>
      </c>
      <c r="AM3954" t="s">
        <v>47</v>
      </c>
      <c r="AN3954" t="s">
        <v>508</v>
      </c>
      <c r="AO3954" t="s">
        <v>186</v>
      </c>
    </row>
    <row r="3955" spans="1:41" hidden="1" x14ac:dyDescent="0.25">
      <c r="A3955" t="s">
        <v>16741</v>
      </c>
      <c r="B3955" t="s">
        <v>16742</v>
      </c>
      <c r="C3955" s="1" t="str">
        <f t="shared" si="248"/>
        <v>21:1063</v>
      </c>
      <c r="D3955" s="1" t="str">
        <f t="shared" si="249"/>
        <v>21:0124</v>
      </c>
      <c r="E3955" t="s">
        <v>16743</v>
      </c>
      <c r="F3955" t="s">
        <v>16744</v>
      </c>
      <c r="H3955">
        <v>50.436602399999998</v>
      </c>
      <c r="I3955">
        <v>-117.68213470000001</v>
      </c>
      <c r="J3955" s="1" t="str">
        <f t="shared" si="246"/>
        <v>NGR bulk stream sediment</v>
      </c>
      <c r="K3955" s="1" t="str">
        <f t="shared" si="247"/>
        <v>&lt;177 micron (NGR)</v>
      </c>
      <c r="L3955">
        <v>53</v>
      </c>
      <c r="M3955" t="s">
        <v>223</v>
      </c>
      <c r="N3955">
        <v>929</v>
      </c>
      <c r="O3955" t="s">
        <v>3546</v>
      </c>
      <c r="P3955" t="s">
        <v>3546</v>
      </c>
      <c r="Q3955" t="s">
        <v>3546</v>
      </c>
      <c r="R3955" t="s">
        <v>3546</v>
      </c>
      <c r="S3955" t="s">
        <v>3546</v>
      </c>
      <c r="T3955" t="s">
        <v>3546</v>
      </c>
      <c r="U3955" t="s">
        <v>3546</v>
      </c>
      <c r="V3955" t="s">
        <v>3546</v>
      </c>
      <c r="W3955" t="s">
        <v>3546</v>
      </c>
      <c r="X3955" t="s">
        <v>3546</v>
      </c>
      <c r="Y3955" t="s">
        <v>3546</v>
      </c>
      <c r="Z3955" t="s">
        <v>3546</v>
      </c>
      <c r="AA3955" t="s">
        <v>3546</v>
      </c>
      <c r="AB3955" t="s">
        <v>3546</v>
      </c>
      <c r="AC3955" t="s">
        <v>3546</v>
      </c>
      <c r="AD3955" t="s">
        <v>3546</v>
      </c>
      <c r="AE3955" t="s">
        <v>3546</v>
      </c>
      <c r="AF3955" t="s">
        <v>3546</v>
      </c>
      <c r="AG3955" t="s">
        <v>3546</v>
      </c>
      <c r="AH3955" t="s">
        <v>3546</v>
      </c>
      <c r="AI3955" t="s">
        <v>3546</v>
      </c>
      <c r="AJ3955" t="s">
        <v>3546</v>
      </c>
      <c r="AK3955" t="s">
        <v>3546</v>
      </c>
      <c r="AL3955" t="s">
        <v>3546</v>
      </c>
      <c r="AM3955" t="s">
        <v>3546</v>
      </c>
      <c r="AN3955" t="s">
        <v>3546</v>
      </c>
      <c r="AO3955" t="s">
        <v>3546</v>
      </c>
    </row>
    <row r="3956" spans="1:41" hidden="1" x14ac:dyDescent="0.25">
      <c r="A3956" t="s">
        <v>16745</v>
      </c>
      <c r="B3956" t="s">
        <v>16746</v>
      </c>
      <c r="C3956" s="1" t="str">
        <f t="shared" si="248"/>
        <v>21:1063</v>
      </c>
      <c r="D3956" s="1" t="str">
        <f t="shared" si="249"/>
        <v>21:0124</v>
      </c>
      <c r="E3956" t="s">
        <v>16747</v>
      </c>
      <c r="F3956" t="s">
        <v>16748</v>
      </c>
      <c r="H3956">
        <v>50.405927499999997</v>
      </c>
      <c r="I3956">
        <v>-117.6770648</v>
      </c>
      <c r="J3956" s="1" t="str">
        <f t="shared" si="246"/>
        <v>NGR bulk stream sediment</v>
      </c>
      <c r="K3956" s="1" t="str">
        <f t="shared" si="247"/>
        <v>&lt;177 micron (NGR)</v>
      </c>
      <c r="L3956">
        <v>53</v>
      </c>
      <c r="M3956" t="s">
        <v>233</v>
      </c>
      <c r="N3956">
        <v>930</v>
      </c>
      <c r="O3956" t="s">
        <v>54</v>
      </c>
      <c r="P3956" t="s">
        <v>51</v>
      </c>
      <c r="Q3956" t="s">
        <v>424</v>
      </c>
      <c r="R3956" t="s">
        <v>122</v>
      </c>
      <c r="S3956" t="s">
        <v>507</v>
      </c>
      <c r="T3956" t="s">
        <v>58</v>
      </c>
      <c r="U3956" t="s">
        <v>146</v>
      </c>
      <c r="V3956" t="s">
        <v>198</v>
      </c>
      <c r="W3956" t="s">
        <v>79</v>
      </c>
      <c r="X3956" t="s">
        <v>55</v>
      </c>
      <c r="Y3956" t="s">
        <v>75</v>
      </c>
      <c r="Z3956" t="s">
        <v>56</v>
      </c>
      <c r="AA3956" t="s">
        <v>46</v>
      </c>
      <c r="AB3956" t="s">
        <v>60</v>
      </c>
      <c r="AC3956" t="s">
        <v>82</v>
      </c>
      <c r="AD3956" t="s">
        <v>532</v>
      </c>
      <c r="AE3956" t="s">
        <v>56</v>
      </c>
      <c r="AF3956" t="s">
        <v>359</v>
      </c>
      <c r="AG3956" t="s">
        <v>86</v>
      </c>
      <c r="AH3956" t="s">
        <v>61</v>
      </c>
      <c r="AI3956" t="s">
        <v>198</v>
      </c>
      <c r="AJ3956" t="s">
        <v>151</v>
      </c>
      <c r="AK3956" t="s">
        <v>51</v>
      </c>
      <c r="AL3956" t="s">
        <v>47</v>
      </c>
      <c r="AM3956" t="s">
        <v>47</v>
      </c>
      <c r="AN3956" t="s">
        <v>793</v>
      </c>
      <c r="AO3956" t="s">
        <v>137</v>
      </c>
    </row>
    <row r="3957" spans="1:41" hidden="1" x14ac:dyDescent="0.25">
      <c r="A3957" t="s">
        <v>16749</v>
      </c>
      <c r="B3957" t="s">
        <v>16750</v>
      </c>
      <c r="C3957" s="1" t="str">
        <f t="shared" si="248"/>
        <v>21:1063</v>
      </c>
      <c r="D3957" s="1" t="str">
        <f t="shared" si="249"/>
        <v>21:0124</v>
      </c>
      <c r="E3957" t="s">
        <v>16751</v>
      </c>
      <c r="F3957" t="s">
        <v>16752</v>
      </c>
      <c r="H3957">
        <v>50.409991599999998</v>
      </c>
      <c r="I3957">
        <v>-117.6726051</v>
      </c>
      <c r="J3957" s="1" t="str">
        <f t="shared" si="246"/>
        <v>NGR bulk stream sediment</v>
      </c>
      <c r="K3957" s="1" t="str">
        <f t="shared" si="247"/>
        <v>&lt;177 micron (NGR)</v>
      </c>
      <c r="L3957">
        <v>53</v>
      </c>
      <c r="M3957" t="s">
        <v>248</v>
      </c>
      <c r="N3957">
        <v>931</v>
      </c>
      <c r="O3957" t="s">
        <v>110</v>
      </c>
      <c r="P3957" t="s">
        <v>47</v>
      </c>
      <c r="Q3957" t="s">
        <v>234</v>
      </c>
      <c r="R3957" t="s">
        <v>101</v>
      </c>
      <c r="S3957" t="s">
        <v>218</v>
      </c>
      <c r="T3957" t="s">
        <v>175</v>
      </c>
      <c r="U3957" t="s">
        <v>146</v>
      </c>
      <c r="V3957" t="s">
        <v>54</v>
      </c>
      <c r="W3957" t="s">
        <v>109</v>
      </c>
      <c r="X3957" t="s">
        <v>51</v>
      </c>
      <c r="Y3957" t="s">
        <v>49</v>
      </c>
      <c r="Z3957" t="s">
        <v>56</v>
      </c>
      <c r="AA3957" t="s">
        <v>46</v>
      </c>
      <c r="AB3957" t="s">
        <v>78</v>
      </c>
      <c r="AC3957" t="s">
        <v>90</v>
      </c>
      <c r="AD3957" t="s">
        <v>300</v>
      </c>
      <c r="AE3957" t="s">
        <v>380</v>
      </c>
      <c r="AF3957" t="s">
        <v>1200</v>
      </c>
      <c r="AG3957" t="s">
        <v>164</v>
      </c>
      <c r="AH3957" t="s">
        <v>149</v>
      </c>
      <c r="AI3957" t="s">
        <v>198</v>
      </c>
      <c r="AJ3957" t="s">
        <v>151</v>
      </c>
      <c r="AK3957" t="s">
        <v>103</v>
      </c>
      <c r="AL3957" t="s">
        <v>47</v>
      </c>
      <c r="AM3957" t="s">
        <v>47</v>
      </c>
      <c r="AN3957" t="s">
        <v>915</v>
      </c>
      <c r="AO3957" t="s">
        <v>85</v>
      </c>
    </row>
    <row r="3958" spans="1:41" hidden="1" x14ac:dyDescent="0.25">
      <c r="A3958" t="s">
        <v>16753</v>
      </c>
      <c r="B3958" t="s">
        <v>16754</v>
      </c>
      <c r="C3958" s="1" t="str">
        <f t="shared" si="248"/>
        <v>21:1063</v>
      </c>
      <c r="D3958" s="1" t="str">
        <f t="shared" si="249"/>
        <v>21:0124</v>
      </c>
      <c r="E3958" t="s">
        <v>16755</v>
      </c>
      <c r="F3958" t="s">
        <v>16756</v>
      </c>
      <c r="H3958">
        <v>50.407440399999999</v>
      </c>
      <c r="I3958">
        <v>-117.7201494</v>
      </c>
      <c r="J3958" s="1" t="str">
        <f t="shared" si="246"/>
        <v>NGR bulk stream sediment</v>
      </c>
      <c r="K3958" s="1" t="str">
        <f t="shared" si="247"/>
        <v>&lt;177 micron (NGR)</v>
      </c>
      <c r="L3958">
        <v>53</v>
      </c>
      <c r="M3958" t="s">
        <v>256</v>
      </c>
      <c r="N3958">
        <v>932</v>
      </c>
      <c r="O3958" t="s">
        <v>57</v>
      </c>
      <c r="P3958" t="s">
        <v>47</v>
      </c>
      <c r="Q3958" t="s">
        <v>424</v>
      </c>
      <c r="R3958" t="s">
        <v>73</v>
      </c>
      <c r="S3958" t="s">
        <v>126</v>
      </c>
      <c r="T3958" t="s">
        <v>58</v>
      </c>
      <c r="U3958" t="s">
        <v>144</v>
      </c>
      <c r="V3958" t="s">
        <v>46</v>
      </c>
      <c r="W3958" t="s">
        <v>122</v>
      </c>
      <c r="X3958" t="s">
        <v>330</v>
      </c>
      <c r="Y3958" t="s">
        <v>106</v>
      </c>
      <c r="Z3958" t="s">
        <v>56</v>
      </c>
      <c r="AA3958" t="s">
        <v>46</v>
      </c>
      <c r="AB3958" t="s">
        <v>102</v>
      </c>
      <c r="AC3958" t="s">
        <v>269</v>
      </c>
      <c r="AD3958" t="s">
        <v>320</v>
      </c>
      <c r="AE3958" t="s">
        <v>380</v>
      </c>
      <c r="AF3958" t="s">
        <v>330</v>
      </c>
      <c r="AG3958" t="s">
        <v>412</v>
      </c>
      <c r="AH3958" t="s">
        <v>105</v>
      </c>
      <c r="AI3958" t="s">
        <v>54</v>
      </c>
      <c r="AJ3958" t="s">
        <v>412</v>
      </c>
      <c r="AK3958" t="s">
        <v>182</v>
      </c>
      <c r="AL3958" t="s">
        <v>47</v>
      </c>
      <c r="AM3958" t="s">
        <v>47</v>
      </c>
      <c r="AN3958" t="s">
        <v>920</v>
      </c>
      <c r="AO3958" t="s">
        <v>267</v>
      </c>
    </row>
    <row r="3959" spans="1:41" hidden="1" x14ac:dyDescent="0.25">
      <c r="A3959" t="s">
        <v>16757</v>
      </c>
      <c r="B3959" t="s">
        <v>16758</v>
      </c>
      <c r="C3959" s="1" t="str">
        <f t="shared" si="248"/>
        <v>21:1063</v>
      </c>
      <c r="D3959" s="1" t="str">
        <f t="shared" si="249"/>
        <v>21:0124</v>
      </c>
      <c r="E3959" t="s">
        <v>16759</v>
      </c>
      <c r="F3959" t="s">
        <v>16760</v>
      </c>
      <c r="H3959">
        <v>50.413159899999997</v>
      </c>
      <c r="I3959">
        <v>-117.7173227</v>
      </c>
      <c r="J3959" s="1" t="str">
        <f t="shared" si="246"/>
        <v>NGR bulk stream sediment</v>
      </c>
      <c r="K3959" s="1" t="str">
        <f t="shared" si="247"/>
        <v>&lt;177 micron (NGR)</v>
      </c>
      <c r="L3959">
        <v>53</v>
      </c>
      <c r="M3959" t="s">
        <v>265</v>
      </c>
      <c r="N3959">
        <v>933</v>
      </c>
      <c r="O3959" t="s">
        <v>149</v>
      </c>
      <c r="P3959" t="s">
        <v>47</v>
      </c>
      <c r="Q3959" t="s">
        <v>424</v>
      </c>
      <c r="R3959" t="s">
        <v>164</v>
      </c>
      <c r="S3959" t="s">
        <v>344</v>
      </c>
      <c r="T3959" t="s">
        <v>127</v>
      </c>
      <c r="U3959" t="s">
        <v>146</v>
      </c>
      <c r="V3959" t="s">
        <v>87</v>
      </c>
      <c r="W3959" t="s">
        <v>72</v>
      </c>
      <c r="X3959" t="s">
        <v>52</v>
      </c>
      <c r="Y3959" t="s">
        <v>162</v>
      </c>
      <c r="Z3959" t="s">
        <v>56</v>
      </c>
      <c r="AA3959" t="s">
        <v>46</v>
      </c>
      <c r="AB3959" t="s">
        <v>102</v>
      </c>
      <c r="AC3959" t="s">
        <v>306</v>
      </c>
      <c r="AD3959" t="s">
        <v>184</v>
      </c>
      <c r="AE3959" t="s">
        <v>380</v>
      </c>
      <c r="AF3959" t="s">
        <v>108</v>
      </c>
      <c r="AG3959" t="s">
        <v>270</v>
      </c>
      <c r="AH3959" t="s">
        <v>110</v>
      </c>
      <c r="AI3959" t="s">
        <v>54</v>
      </c>
      <c r="AJ3959" t="s">
        <v>266</v>
      </c>
      <c r="AK3959" t="s">
        <v>51</v>
      </c>
      <c r="AL3959" t="s">
        <v>47</v>
      </c>
      <c r="AM3959" t="s">
        <v>47</v>
      </c>
      <c r="AN3959" t="s">
        <v>935</v>
      </c>
      <c r="AO3959" t="s">
        <v>217</v>
      </c>
    </row>
    <row r="3960" spans="1:41" hidden="1" x14ac:dyDescent="0.25">
      <c r="A3960" t="s">
        <v>16761</v>
      </c>
      <c r="B3960" t="s">
        <v>16762</v>
      </c>
      <c r="C3960" s="1" t="str">
        <f t="shared" si="248"/>
        <v>21:1063</v>
      </c>
      <c r="D3960" s="1" t="str">
        <f t="shared" si="249"/>
        <v>21:0124</v>
      </c>
      <c r="E3960" t="s">
        <v>16763</v>
      </c>
      <c r="F3960" t="s">
        <v>16764</v>
      </c>
      <c r="H3960">
        <v>50.406428099999999</v>
      </c>
      <c r="I3960">
        <v>-117.756343</v>
      </c>
      <c r="J3960" s="1" t="str">
        <f t="shared" si="246"/>
        <v>NGR bulk stream sediment</v>
      </c>
      <c r="K3960" s="1" t="str">
        <f t="shared" si="247"/>
        <v>&lt;177 micron (NGR)</v>
      </c>
      <c r="L3960">
        <v>54</v>
      </c>
      <c r="M3960" t="s">
        <v>45</v>
      </c>
      <c r="N3960">
        <v>934</v>
      </c>
      <c r="O3960" t="s">
        <v>62</v>
      </c>
      <c r="P3960" t="s">
        <v>47</v>
      </c>
      <c r="Q3960" t="s">
        <v>588</v>
      </c>
      <c r="R3960" t="s">
        <v>139</v>
      </c>
      <c r="S3960" t="s">
        <v>344</v>
      </c>
      <c r="T3960" t="s">
        <v>85</v>
      </c>
      <c r="U3960" t="s">
        <v>236</v>
      </c>
      <c r="V3960" t="s">
        <v>54</v>
      </c>
      <c r="W3960" t="s">
        <v>206</v>
      </c>
      <c r="X3960" t="s">
        <v>330</v>
      </c>
      <c r="Y3960" t="s">
        <v>239</v>
      </c>
      <c r="Z3960" t="s">
        <v>56</v>
      </c>
      <c r="AA3960" t="s">
        <v>46</v>
      </c>
      <c r="AB3960" t="s">
        <v>60</v>
      </c>
      <c r="AC3960" t="s">
        <v>165</v>
      </c>
      <c r="AD3960" t="s">
        <v>532</v>
      </c>
      <c r="AE3960" t="s">
        <v>380</v>
      </c>
      <c r="AF3960" t="s">
        <v>58</v>
      </c>
      <c r="AG3960" t="s">
        <v>51</v>
      </c>
      <c r="AH3960" t="s">
        <v>185</v>
      </c>
      <c r="AI3960" t="s">
        <v>198</v>
      </c>
      <c r="AJ3960" t="s">
        <v>238</v>
      </c>
      <c r="AK3960" t="s">
        <v>412</v>
      </c>
      <c r="AL3960" t="s">
        <v>47</v>
      </c>
      <c r="AM3960" t="s">
        <v>47</v>
      </c>
      <c r="AN3960" t="s">
        <v>322</v>
      </c>
      <c r="AO3960" t="s">
        <v>209</v>
      </c>
    </row>
    <row r="3961" spans="1:41" hidden="1" x14ac:dyDescent="0.25">
      <c r="A3961" t="s">
        <v>16765</v>
      </c>
      <c r="B3961" t="s">
        <v>16766</v>
      </c>
      <c r="C3961" s="1" t="str">
        <f t="shared" si="248"/>
        <v>21:1063</v>
      </c>
      <c r="D3961" s="1" t="str">
        <f t="shared" si="249"/>
        <v>21:0124</v>
      </c>
      <c r="E3961" t="s">
        <v>16767</v>
      </c>
      <c r="F3961" t="s">
        <v>16768</v>
      </c>
      <c r="H3961">
        <v>50.410613099999999</v>
      </c>
      <c r="I3961">
        <v>-117.751723</v>
      </c>
      <c r="J3961" s="1" t="str">
        <f t="shared" si="246"/>
        <v>NGR bulk stream sediment</v>
      </c>
      <c r="K3961" s="1" t="str">
        <f t="shared" si="247"/>
        <v>&lt;177 micron (NGR)</v>
      </c>
      <c r="L3961">
        <v>54</v>
      </c>
      <c r="M3961" t="s">
        <v>71</v>
      </c>
      <c r="N3961">
        <v>935</v>
      </c>
      <c r="O3961" t="s">
        <v>198</v>
      </c>
      <c r="P3961" t="s">
        <v>47</v>
      </c>
      <c r="Q3961" t="s">
        <v>481</v>
      </c>
      <c r="R3961" t="s">
        <v>78</v>
      </c>
      <c r="S3961" t="s">
        <v>83</v>
      </c>
      <c r="T3961" t="s">
        <v>85</v>
      </c>
      <c r="U3961" t="s">
        <v>184</v>
      </c>
      <c r="V3961" t="s">
        <v>174</v>
      </c>
      <c r="W3961" t="s">
        <v>164</v>
      </c>
      <c r="X3961" t="s">
        <v>58</v>
      </c>
      <c r="Y3961" t="s">
        <v>187</v>
      </c>
      <c r="Z3961" t="s">
        <v>56</v>
      </c>
      <c r="AA3961" t="s">
        <v>46</v>
      </c>
      <c r="AB3961" t="s">
        <v>161</v>
      </c>
      <c r="AC3961" t="s">
        <v>112</v>
      </c>
      <c r="AD3961" t="s">
        <v>829</v>
      </c>
      <c r="AE3961" t="s">
        <v>380</v>
      </c>
      <c r="AF3961" t="s">
        <v>58</v>
      </c>
      <c r="AG3961" t="s">
        <v>336</v>
      </c>
      <c r="AH3961" t="s">
        <v>61</v>
      </c>
      <c r="AI3961" t="s">
        <v>198</v>
      </c>
      <c r="AJ3961" t="s">
        <v>366</v>
      </c>
      <c r="AK3961" t="s">
        <v>123</v>
      </c>
      <c r="AL3961" t="s">
        <v>47</v>
      </c>
      <c r="AM3961" t="s">
        <v>47</v>
      </c>
      <c r="AN3961" t="s">
        <v>364</v>
      </c>
      <c r="AO3961" t="s">
        <v>145</v>
      </c>
    </row>
    <row r="3962" spans="1:41" hidden="1" x14ac:dyDescent="0.25">
      <c r="A3962" t="s">
        <v>16769</v>
      </c>
      <c r="B3962" t="s">
        <v>16770</v>
      </c>
      <c r="C3962" s="1" t="str">
        <f t="shared" si="248"/>
        <v>21:1063</v>
      </c>
      <c r="D3962" s="1" t="str">
        <f t="shared" si="249"/>
        <v>21:0124</v>
      </c>
      <c r="E3962" t="s">
        <v>16771</v>
      </c>
      <c r="F3962" t="s">
        <v>16772</v>
      </c>
      <c r="H3962">
        <v>50.419939399999997</v>
      </c>
      <c r="I3962">
        <v>-117.806854</v>
      </c>
      <c r="J3962" s="1" t="str">
        <f t="shared" si="246"/>
        <v>NGR bulk stream sediment</v>
      </c>
      <c r="K3962" s="1" t="str">
        <f t="shared" si="247"/>
        <v>&lt;177 micron (NGR)</v>
      </c>
      <c r="L3962">
        <v>54</v>
      </c>
      <c r="M3962" t="s">
        <v>95</v>
      </c>
      <c r="N3962">
        <v>936</v>
      </c>
      <c r="O3962" t="s">
        <v>46</v>
      </c>
      <c r="P3962" t="s">
        <v>47</v>
      </c>
      <c r="Q3962" t="s">
        <v>481</v>
      </c>
      <c r="R3962" t="s">
        <v>455</v>
      </c>
      <c r="S3962" t="s">
        <v>126</v>
      </c>
      <c r="T3962" t="s">
        <v>209</v>
      </c>
      <c r="U3962" t="s">
        <v>438</v>
      </c>
      <c r="V3962" t="s">
        <v>185</v>
      </c>
      <c r="W3962" t="s">
        <v>270</v>
      </c>
      <c r="X3962" t="s">
        <v>76</v>
      </c>
      <c r="Y3962" t="s">
        <v>106</v>
      </c>
      <c r="Z3962" t="s">
        <v>56</v>
      </c>
      <c r="AA3962" t="s">
        <v>46</v>
      </c>
      <c r="AB3962" t="s">
        <v>79</v>
      </c>
      <c r="AC3962" t="s">
        <v>131</v>
      </c>
      <c r="AD3962" t="s">
        <v>320</v>
      </c>
      <c r="AE3962" t="s">
        <v>380</v>
      </c>
      <c r="AF3962" t="s">
        <v>85</v>
      </c>
      <c r="AG3962" t="s">
        <v>188</v>
      </c>
      <c r="AH3962" t="s">
        <v>64</v>
      </c>
      <c r="AI3962" t="s">
        <v>149</v>
      </c>
      <c r="AJ3962" t="s">
        <v>55</v>
      </c>
      <c r="AK3962" t="s">
        <v>52</v>
      </c>
      <c r="AL3962" t="s">
        <v>47</v>
      </c>
      <c r="AM3962" t="s">
        <v>47</v>
      </c>
      <c r="AN3962" t="s">
        <v>289</v>
      </c>
      <c r="AO3962" t="s">
        <v>197</v>
      </c>
    </row>
    <row r="3963" spans="1:41" hidden="1" x14ac:dyDescent="0.25">
      <c r="A3963" t="s">
        <v>16773</v>
      </c>
      <c r="B3963" t="s">
        <v>16774</v>
      </c>
      <c r="C3963" s="1" t="str">
        <f t="shared" si="248"/>
        <v>21:1063</v>
      </c>
      <c r="D3963" s="1" t="str">
        <f t="shared" si="249"/>
        <v>21:0124</v>
      </c>
      <c r="E3963" t="s">
        <v>16775</v>
      </c>
      <c r="F3963" t="s">
        <v>16776</v>
      </c>
      <c r="H3963">
        <v>50.001102199999998</v>
      </c>
      <c r="I3963">
        <v>-117.6352613</v>
      </c>
      <c r="J3963" s="1" t="str">
        <f t="shared" si="246"/>
        <v>NGR bulk stream sediment</v>
      </c>
      <c r="K3963" s="1" t="str">
        <f t="shared" si="247"/>
        <v>&lt;177 micron (NGR)</v>
      </c>
      <c r="L3963">
        <v>54</v>
      </c>
      <c r="M3963" t="s">
        <v>280</v>
      </c>
      <c r="N3963">
        <v>937</v>
      </c>
      <c r="O3963" t="s">
        <v>46</v>
      </c>
      <c r="P3963" t="s">
        <v>47</v>
      </c>
      <c r="Q3963" t="s">
        <v>234</v>
      </c>
      <c r="R3963" t="s">
        <v>164</v>
      </c>
      <c r="S3963" t="s">
        <v>226</v>
      </c>
      <c r="T3963" t="s">
        <v>217</v>
      </c>
      <c r="U3963" t="s">
        <v>345</v>
      </c>
      <c r="V3963" t="s">
        <v>103</v>
      </c>
      <c r="W3963" t="s">
        <v>200</v>
      </c>
      <c r="X3963" t="s">
        <v>51</v>
      </c>
      <c r="Y3963" t="s">
        <v>538</v>
      </c>
      <c r="Z3963" t="s">
        <v>56</v>
      </c>
      <c r="AA3963" t="s">
        <v>122</v>
      </c>
      <c r="AB3963" t="s">
        <v>47</v>
      </c>
      <c r="AC3963" t="s">
        <v>350</v>
      </c>
      <c r="AD3963" t="s">
        <v>290</v>
      </c>
      <c r="AE3963" t="s">
        <v>380</v>
      </c>
      <c r="AF3963" t="s">
        <v>66</v>
      </c>
      <c r="AG3963" t="s">
        <v>502</v>
      </c>
      <c r="AH3963" t="s">
        <v>173</v>
      </c>
      <c r="AI3963" t="s">
        <v>87</v>
      </c>
      <c r="AJ3963" t="s">
        <v>55</v>
      </c>
      <c r="AK3963" t="s">
        <v>181</v>
      </c>
      <c r="AL3963" t="s">
        <v>47</v>
      </c>
      <c r="AM3963" t="s">
        <v>47</v>
      </c>
      <c r="AN3963" t="s">
        <v>568</v>
      </c>
      <c r="AO3963" t="s">
        <v>51</v>
      </c>
    </row>
    <row r="3964" spans="1:41" hidden="1" x14ac:dyDescent="0.25">
      <c r="A3964" t="s">
        <v>16777</v>
      </c>
      <c r="B3964" t="s">
        <v>16778</v>
      </c>
      <c r="C3964" s="1" t="str">
        <f t="shared" si="248"/>
        <v>21:1063</v>
      </c>
      <c r="D3964" s="1" t="str">
        <f t="shared" si="249"/>
        <v>21:0124</v>
      </c>
      <c r="E3964" t="s">
        <v>16775</v>
      </c>
      <c r="F3964" t="s">
        <v>16779</v>
      </c>
      <c r="H3964">
        <v>50.001102199999998</v>
      </c>
      <c r="I3964">
        <v>-117.6352613</v>
      </c>
      <c r="J3964" s="1" t="str">
        <f t="shared" si="246"/>
        <v>NGR bulk stream sediment</v>
      </c>
      <c r="K3964" s="1" t="str">
        <f t="shared" si="247"/>
        <v>&lt;177 micron (NGR)</v>
      </c>
      <c r="L3964">
        <v>54</v>
      </c>
      <c r="M3964" t="s">
        <v>288</v>
      </c>
      <c r="N3964">
        <v>938</v>
      </c>
      <c r="O3964" t="s">
        <v>87</v>
      </c>
      <c r="P3964" t="s">
        <v>47</v>
      </c>
      <c r="Q3964" t="s">
        <v>234</v>
      </c>
      <c r="R3964" t="s">
        <v>260</v>
      </c>
      <c r="S3964" t="s">
        <v>438</v>
      </c>
      <c r="T3964" t="s">
        <v>82</v>
      </c>
      <c r="U3964" t="s">
        <v>568</v>
      </c>
      <c r="V3964" t="s">
        <v>282</v>
      </c>
      <c r="W3964" t="s">
        <v>493</v>
      </c>
      <c r="X3964" t="s">
        <v>73</v>
      </c>
      <c r="Y3964" t="s">
        <v>554</v>
      </c>
      <c r="Z3964" t="s">
        <v>56</v>
      </c>
      <c r="AA3964" t="s">
        <v>47</v>
      </c>
      <c r="AB3964" t="s">
        <v>101</v>
      </c>
      <c r="AC3964" t="s">
        <v>538</v>
      </c>
      <c r="AD3964" t="s">
        <v>934</v>
      </c>
      <c r="AE3964" t="s">
        <v>56</v>
      </c>
      <c r="AF3964" t="s">
        <v>945</v>
      </c>
      <c r="AG3964" t="s">
        <v>1078</v>
      </c>
      <c r="AH3964" t="s">
        <v>206</v>
      </c>
      <c r="AI3964" t="s">
        <v>87</v>
      </c>
      <c r="AJ3964" t="s">
        <v>85</v>
      </c>
      <c r="AK3964" t="s">
        <v>58</v>
      </c>
      <c r="AL3964" t="s">
        <v>47</v>
      </c>
      <c r="AM3964" t="s">
        <v>47</v>
      </c>
      <c r="AN3964" t="s">
        <v>533</v>
      </c>
      <c r="AO3964" t="s">
        <v>209</v>
      </c>
    </row>
    <row r="3965" spans="1:41" hidden="1" x14ac:dyDescent="0.25">
      <c r="A3965" t="s">
        <v>16780</v>
      </c>
      <c r="B3965" t="s">
        <v>16781</v>
      </c>
      <c r="C3965" s="1" t="str">
        <f t="shared" si="248"/>
        <v>21:1063</v>
      </c>
      <c r="D3965" s="1" t="str">
        <f t="shared" si="249"/>
        <v>21:0124</v>
      </c>
      <c r="E3965" t="s">
        <v>16782</v>
      </c>
      <c r="F3965" t="s">
        <v>16783</v>
      </c>
      <c r="H3965">
        <v>50.006081000000002</v>
      </c>
      <c r="I3965">
        <v>-117.6310285</v>
      </c>
      <c r="J3965" s="1" t="str">
        <f t="shared" si="246"/>
        <v>NGR bulk stream sediment</v>
      </c>
      <c r="K3965" s="1" t="str">
        <f t="shared" si="247"/>
        <v>&lt;177 micron (NGR)</v>
      </c>
      <c r="L3965">
        <v>54</v>
      </c>
      <c r="M3965" t="s">
        <v>117</v>
      </c>
      <c r="N3965">
        <v>939</v>
      </c>
      <c r="O3965" t="s">
        <v>54</v>
      </c>
      <c r="P3965" t="s">
        <v>47</v>
      </c>
      <c r="Q3965" t="s">
        <v>119</v>
      </c>
      <c r="R3965" t="s">
        <v>282</v>
      </c>
      <c r="S3965" t="s">
        <v>226</v>
      </c>
      <c r="T3965" t="s">
        <v>145</v>
      </c>
      <c r="U3965" t="s">
        <v>915</v>
      </c>
      <c r="V3965" t="s">
        <v>142</v>
      </c>
      <c r="W3965" t="s">
        <v>228</v>
      </c>
      <c r="X3965" t="s">
        <v>51</v>
      </c>
      <c r="Y3965" t="s">
        <v>140</v>
      </c>
      <c r="Z3965" t="s">
        <v>56</v>
      </c>
      <c r="AA3965" t="s">
        <v>47</v>
      </c>
      <c r="AB3965" t="s">
        <v>105</v>
      </c>
      <c r="AC3965" t="s">
        <v>100</v>
      </c>
      <c r="AD3965" t="s">
        <v>300</v>
      </c>
      <c r="AE3965" t="s">
        <v>380</v>
      </c>
      <c r="AF3965" t="s">
        <v>209</v>
      </c>
      <c r="AG3965" t="s">
        <v>150</v>
      </c>
      <c r="AH3965" t="s">
        <v>78</v>
      </c>
      <c r="AI3965" t="s">
        <v>174</v>
      </c>
      <c r="AJ3965" t="s">
        <v>108</v>
      </c>
      <c r="AK3965" t="s">
        <v>224</v>
      </c>
      <c r="AL3965" t="s">
        <v>47</v>
      </c>
      <c r="AM3965" t="s">
        <v>122</v>
      </c>
      <c r="AN3965" t="s">
        <v>1304</v>
      </c>
      <c r="AO3965" t="s">
        <v>267</v>
      </c>
    </row>
    <row r="3966" spans="1:41" hidden="1" x14ac:dyDescent="0.25">
      <c r="A3966" t="s">
        <v>16784</v>
      </c>
      <c r="B3966" t="s">
        <v>16785</v>
      </c>
      <c r="C3966" s="1" t="str">
        <f t="shared" si="248"/>
        <v>21:1063</v>
      </c>
      <c r="D3966" s="1" t="str">
        <f t="shared" si="249"/>
        <v>21:0124</v>
      </c>
      <c r="E3966" t="s">
        <v>16786</v>
      </c>
      <c r="F3966" t="s">
        <v>16787</v>
      </c>
      <c r="H3966">
        <v>50.026634700000002</v>
      </c>
      <c r="I3966">
        <v>-117.6405125</v>
      </c>
      <c r="J3966" s="1" t="str">
        <f t="shared" si="246"/>
        <v>NGR bulk stream sediment</v>
      </c>
      <c r="K3966" s="1" t="str">
        <f t="shared" si="247"/>
        <v>&lt;177 micron (NGR)</v>
      </c>
      <c r="L3966">
        <v>54</v>
      </c>
      <c r="M3966" t="s">
        <v>136</v>
      </c>
      <c r="N3966">
        <v>940</v>
      </c>
      <c r="O3966" t="s">
        <v>54</v>
      </c>
      <c r="P3966" t="s">
        <v>47</v>
      </c>
      <c r="Q3966" t="s">
        <v>234</v>
      </c>
      <c r="R3966" t="s">
        <v>101</v>
      </c>
      <c r="S3966" t="s">
        <v>251</v>
      </c>
      <c r="T3966" t="s">
        <v>50</v>
      </c>
      <c r="U3966" t="s">
        <v>463</v>
      </c>
      <c r="V3966" t="s">
        <v>257</v>
      </c>
      <c r="W3966" t="s">
        <v>103</v>
      </c>
      <c r="X3966" t="s">
        <v>51</v>
      </c>
      <c r="Y3966" t="s">
        <v>75</v>
      </c>
      <c r="Z3966" t="s">
        <v>56</v>
      </c>
      <c r="AA3966" t="s">
        <v>47</v>
      </c>
      <c r="AB3966" t="s">
        <v>235</v>
      </c>
      <c r="AC3966" t="s">
        <v>462</v>
      </c>
      <c r="AD3966" t="s">
        <v>83</v>
      </c>
      <c r="AE3966" t="s">
        <v>380</v>
      </c>
      <c r="AF3966" t="s">
        <v>147</v>
      </c>
      <c r="AG3966" t="s">
        <v>242</v>
      </c>
      <c r="AH3966" t="s">
        <v>185</v>
      </c>
      <c r="AI3966" t="s">
        <v>149</v>
      </c>
      <c r="AJ3966" t="s">
        <v>163</v>
      </c>
      <c r="AK3966" t="s">
        <v>102</v>
      </c>
      <c r="AL3966" t="s">
        <v>47</v>
      </c>
      <c r="AM3966" t="s">
        <v>47</v>
      </c>
      <c r="AN3966" t="s">
        <v>345</v>
      </c>
      <c r="AO3966" t="s">
        <v>306</v>
      </c>
    </row>
    <row r="3967" spans="1:41" hidden="1" x14ac:dyDescent="0.25">
      <c r="A3967" t="s">
        <v>16788</v>
      </c>
      <c r="B3967" t="s">
        <v>16789</v>
      </c>
      <c r="C3967" s="1" t="str">
        <f t="shared" si="248"/>
        <v>21:1063</v>
      </c>
      <c r="D3967" s="1" t="str">
        <f t="shared" si="249"/>
        <v>21:0124</v>
      </c>
      <c r="E3967" t="s">
        <v>16790</v>
      </c>
      <c r="F3967" t="s">
        <v>16791</v>
      </c>
      <c r="H3967">
        <v>50.024222199999997</v>
      </c>
      <c r="I3967">
        <v>-117.64413829999999</v>
      </c>
      <c r="J3967" s="1" t="str">
        <f t="shared" si="246"/>
        <v>NGR bulk stream sediment</v>
      </c>
      <c r="K3967" s="1" t="str">
        <f t="shared" si="247"/>
        <v>&lt;177 micron (NGR)</v>
      </c>
      <c r="L3967">
        <v>54</v>
      </c>
      <c r="M3967" t="s">
        <v>157</v>
      </c>
      <c r="N3967">
        <v>941</v>
      </c>
      <c r="O3967" t="s">
        <v>282</v>
      </c>
      <c r="P3967" t="s">
        <v>103</v>
      </c>
      <c r="Q3967" t="s">
        <v>119</v>
      </c>
      <c r="R3967" t="s">
        <v>371</v>
      </c>
      <c r="S3967" t="s">
        <v>241</v>
      </c>
      <c r="T3967" t="s">
        <v>217</v>
      </c>
      <c r="U3967" t="s">
        <v>386</v>
      </c>
      <c r="V3967" t="s">
        <v>128</v>
      </c>
      <c r="W3967" t="s">
        <v>493</v>
      </c>
      <c r="X3967" t="s">
        <v>103</v>
      </c>
      <c r="Y3967" t="s">
        <v>186</v>
      </c>
      <c r="Z3967" t="s">
        <v>56</v>
      </c>
      <c r="AA3967" t="s">
        <v>122</v>
      </c>
      <c r="AB3967" t="s">
        <v>105</v>
      </c>
      <c r="AC3967" t="s">
        <v>160</v>
      </c>
      <c r="AD3967" t="s">
        <v>100</v>
      </c>
      <c r="AE3967" t="s">
        <v>199</v>
      </c>
      <c r="AF3967" t="s">
        <v>50</v>
      </c>
      <c r="AG3967" t="s">
        <v>129</v>
      </c>
      <c r="AH3967" t="s">
        <v>87</v>
      </c>
      <c r="AI3967" t="s">
        <v>46</v>
      </c>
      <c r="AJ3967" t="s">
        <v>359</v>
      </c>
      <c r="AK3967" t="s">
        <v>111</v>
      </c>
      <c r="AL3967" t="s">
        <v>47</v>
      </c>
      <c r="AM3967" t="s">
        <v>47</v>
      </c>
      <c r="AN3967" t="s">
        <v>372</v>
      </c>
      <c r="AO3967" t="s">
        <v>98</v>
      </c>
    </row>
    <row r="3968" spans="1:41" hidden="1" x14ac:dyDescent="0.25">
      <c r="A3968" t="s">
        <v>16792</v>
      </c>
      <c r="B3968" t="s">
        <v>16793</v>
      </c>
      <c r="C3968" s="1" t="str">
        <f t="shared" si="248"/>
        <v>21:1063</v>
      </c>
      <c r="D3968" s="1" t="str">
        <f t="shared" si="249"/>
        <v>21:0124</v>
      </c>
      <c r="E3968" t="s">
        <v>16794</v>
      </c>
      <c r="F3968" t="s">
        <v>16795</v>
      </c>
      <c r="H3968">
        <v>50.329827399999999</v>
      </c>
      <c r="I3968">
        <v>-117.42100569999999</v>
      </c>
      <c r="J3968" s="1" t="str">
        <f t="shared" si="246"/>
        <v>NGR bulk stream sediment</v>
      </c>
      <c r="K3968" s="1" t="str">
        <f t="shared" si="247"/>
        <v>&lt;177 micron (NGR)</v>
      </c>
      <c r="L3968">
        <v>54</v>
      </c>
      <c r="M3968" t="s">
        <v>170</v>
      </c>
      <c r="N3968">
        <v>942</v>
      </c>
      <c r="O3968" t="s">
        <v>57</v>
      </c>
      <c r="P3968" t="s">
        <v>47</v>
      </c>
      <c r="Q3968" t="s">
        <v>602</v>
      </c>
      <c r="R3968" t="s">
        <v>64</v>
      </c>
      <c r="S3968" t="s">
        <v>438</v>
      </c>
      <c r="T3968" t="s">
        <v>137</v>
      </c>
      <c r="U3968" t="s">
        <v>141</v>
      </c>
      <c r="V3968" t="s">
        <v>62</v>
      </c>
      <c r="W3968" t="s">
        <v>125</v>
      </c>
      <c r="X3968" t="s">
        <v>217</v>
      </c>
      <c r="Y3968" t="s">
        <v>829</v>
      </c>
      <c r="Z3968" t="s">
        <v>199</v>
      </c>
      <c r="AA3968" t="s">
        <v>46</v>
      </c>
      <c r="AB3968" t="s">
        <v>200</v>
      </c>
      <c r="AC3968" t="s">
        <v>58</v>
      </c>
      <c r="AD3968" t="s">
        <v>559</v>
      </c>
      <c r="AE3968" t="s">
        <v>380</v>
      </c>
      <c r="AF3968" t="s">
        <v>365</v>
      </c>
      <c r="AG3968" t="s">
        <v>148</v>
      </c>
      <c r="AH3968" t="s">
        <v>125</v>
      </c>
      <c r="AI3968" t="s">
        <v>174</v>
      </c>
      <c r="AJ3968" t="s">
        <v>86</v>
      </c>
      <c r="AK3968" t="s">
        <v>161</v>
      </c>
      <c r="AL3968" t="s">
        <v>47</v>
      </c>
      <c r="AM3968" t="s">
        <v>122</v>
      </c>
      <c r="AN3968" t="s">
        <v>481</v>
      </c>
      <c r="AO3968" t="s">
        <v>50</v>
      </c>
    </row>
    <row r="3969" spans="1:41" hidden="1" x14ac:dyDescent="0.25">
      <c r="A3969" t="s">
        <v>16796</v>
      </c>
      <c r="B3969" t="s">
        <v>16797</v>
      </c>
      <c r="C3969" s="1" t="str">
        <f t="shared" si="248"/>
        <v>21:1063</v>
      </c>
      <c r="D3969" s="1" t="str">
        <f t="shared" si="249"/>
        <v>21:0124</v>
      </c>
      <c r="E3969" t="s">
        <v>16798</v>
      </c>
      <c r="F3969" t="s">
        <v>16799</v>
      </c>
      <c r="H3969">
        <v>50.321017400000002</v>
      </c>
      <c r="I3969">
        <v>-117.3888857</v>
      </c>
      <c r="J3969" s="1" t="str">
        <f t="shared" si="246"/>
        <v>NGR bulk stream sediment</v>
      </c>
      <c r="K3969" s="1" t="str">
        <f t="shared" si="247"/>
        <v>&lt;177 micron (NGR)</v>
      </c>
      <c r="L3969">
        <v>54</v>
      </c>
      <c r="M3969" t="s">
        <v>180</v>
      </c>
      <c r="N3969">
        <v>943</v>
      </c>
      <c r="O3969" t="s">
        <v>62</v>
      </c>
      <c r="P3969" t="s">
        <v>47</v>
      </c>
      <c r="Q3969" t="s">
        <v>444</v>
      </c>
      <c r="R3969" t="s">
        <v>78</v>
      </c>
      <c r="S3969" t="s">
        <v>183</v>
      </c>
      <c r="T3969" t="s">
        <v>52</v>
      </c>
      <c r="U3969" t="s">
        <v>145</v>
      </c>
      <c r="V3969" t="s">
        <v>57</v>
      </c>
      <c r="W3969" t="s">
        <v>61</v>
      </c>
      <c r="X3969" t="s">
        <v>73</v>
      </c>
      <c r="Y3969" t="s">
        <v>187</v>
      </c>
      <c r="Z3969" t="s">
        <v>56</v>
      </c>
      <c r="AA3969" t="s">
        <v>46</v>
      </c>
      <c r="AB3969" t="s">
        <v>79</v>
      </c>
      <c r="AC3969" t="s">
        <v>58</v>
      </c>
      <c r="AD3969" t="s">
        <v>273</v>
      </c>
      <c r="AE3969" t="s">
        <v>380</v>
      </c>
      <c r="AF3969" t="s">
        <v>271</v>
      </c>
      <c r="AG3969" t="s">
        <v>336</v>
      </c>
      <c r="AH3969" t="s">
        <v>64</v>
      </c>
      <c r="AI3969" t="s">
        <v>57</v>
      </c>
      <c r="AJ3969" t="s">
        <v>257</v>
      </c>
      <c r="AK3969" t="s">
        <v>110</v>
      </c>
      <c r="AL3969" t="s">
        <v>47</v>
      </c>
      <c r="AM3969" t="s">
        <v>47</v>
      </c>
      <c r="AN3969" t="s">
        <v>196</v>
      </c>
      <c r="AO3969" t="s">
        <v>55</v>
      </c>
    </row>
    <row r="3970" spans="1:41" hidden="1" x14ac:dyDescent="0.25">
      <c r="A3970" t="s">
        <v>16800</v>
      </c>
      <c r="B3970" t="s">
        <v>16801</v>
      </c>
      <c r="C3970" s="1" t="str">
        <f t="shared" si="248"/>
        <v>21:1063</v>
      </c>
      <c r="D3970" s="1" t="str">
        <f t="shared" si="249"/>
        <v>21:0124</v>
      </c>
      <c r="E3970" t="s">
        <v>16802</v>
      </c>
      <c r="F3970" t="s">
        <v>16803</v>
      </c>
      <c r="H3970">
        <v>50.251776399999997</v>
      </c>
      <c r="I3970">
        <v>-117.3962622</v>
      </c>
      <c r="J3970" s="1" t="str">
        <f t="shared" ref="J3970:J4033" si="250">HYPERLINK("http://geochem.nrcan.gc.ca/cdogs/content/kwd/kwd020030_e.htm", "NGR bulk stream sediment")</f>
        <v>NGR bulk stream sediment</v>
      </c>
      <c r="K3970" s="1" t="str">
        <f t="shared" ref="K3970:K4033" si="251">HYPERLINK("http://geochem.nrcan.gc.ca/cdogs/content/kwd/kwd080006_e.htm", "&lt;177 micron (NGR)")</f>
        <v>&lt;177 micron (NGR)</v>
      </c>
      <c r="L3970">
        <v>54</v>
      </c>
      <c r="M3970" t="s">
        <v>195</v>
      </c>
      <c r="N3970">
        <v>944</v>
      </c>
      <c r="O3970" t="s">
        <v>62</v>
      </c>
      <c r="P3970" t="s">
        <v>47</v>
      </c>
      <c r="Q3970" t="s">
        <v>481</v>
      </c>
      <c r="R3970" t="s">
        <v>62</v>
      </c>
      <c r="S3970" t="s">
        <v>462</v>
      </c>
      <c r="T3970" t="s">
        <v>51</v>
      </c>
      <c r="U3970" t="s">
        <v>51</v>
      </c>
      <c r="V3970" t="s">
        <v>54</v>
      </c>
      <c r="W3970" t="s">
        <v>149</v>
      </c>
      <c r="X3970" t="s">
        <v>330</v>
      </c>
      <c r="Y3970" t="s">
        <v>112</v>
      </c>
      <c r="Z3970" t="s">
        <v>56</v>
      </c>
      <c r="AA3970" t="s">
        <v>46</v>
      </c>
      <c r="AB3970" t="s">
        <v>130</v>
      </c>
      <c r="AC3970" t="s">
        <v>58</v>
      </c>
      <c r="AD3970" t="s">
        <v>462</v>
      </c>
      <c r="AE3970" t="s">
        <v>56</v>
      </c>
      <c r="AF3970" t="s">
        <v>128</v>
      </c>
      <c r="AG3970" t="s">
        <v>102</v>
      </c>
      <c r="AH3970" t="s">
        <v>47</v>
      </c>
      <c r="AI3970" t="s">
        <v>53</v>
      </c>
      <c r="AJ3970" t="s">
        <v>122</v>
      </c>
      <c r="AK3970" t="s">
        <v>139</v>
      </c>
      <c r="AL3970" t="s">
        <v>47</v>
      </c>
      <c r="AM3970" t="s">
        <v>47</v>
      </c>
      <c r="AN3970" t="s">
        <v>765</v>
      </c>
      <c r="AO3970" t="s">
        <v>47</v>
      </c>
    </row>
    <row r="3971" spans="1:41" hidden="1" x14ac:dyDescent="0.25">
      <c r="A3971" t="s">
        <v>16804</v>
      </c>
      <c r="B3971" t="s">
        <v>16805</v>
      </c>
      <c r="C3971" s="1" t="str">
        <f t="shared" si="248"/>
        <v>21:1063</v>
      </c>
      <c r="D3971" s="1" t="str">
        <f t="shared" si="249"/>
        <v>21:0124</v>
      </c>
      <c r="E3971" t="s">
        <v>16806</v>
      </c>
      <c r="F3971" t="s">
        <v>16807</v>
      </c>
      <c r="H3971">
        <v>50.214470499999997</v>
      </c>
      <c r="I3971">
        <v>-117.41383740000001</v>
      </c>
      <c r="J3971" s="1" t="str">
        <f t="shared" si="250"/>
        <v>NGR bulk stream sediment</v>
      </c>
      <c r="K3971" s="1" t="str">
        <f t="shared" si="251"/>
        <v>&lt;177 micron (NGR)</v>
      </c>
      <c r="L3971">
        <v>54</v>
      </c>
      <c r="M3971" t="s">
        <v>205</v>
      </c>
      <c r="N3971">
        <v>945</v>
      </c>
      <c r="O3971" t="s">
        <v>3546</v>
      </c>
      <c r="P3971" t="s">
        <v>3546</v>
      </c>
      <c r="Q3971" t="s">
        <v>3546</v>
      </c>
      <c r="R3971" t="s">
        <v>3546</v>
      </c>
      <c r="S3971" t="s">
        <v>3546</v>
      </c>
      <c r="T3971" t="s">
        <v>3546</v>
      </c>
      <c r="U3971" t="s">
        <v>3546</v>
      </c>
      <c r="V3971" t="s">
        <v>3546</v>
      </c>
      <c r="W3971" t="s">
        <v>3546</v>
      </c>
      <c r="X3971" t="s">
        <v>3546</v>
      </c>
      <c r="Y3971" t="s">
        <v>3546</v>
      </c>
      <c r="Z3971" t="s">
        <v>3546</v>
      </c>
      <c r="AA3971" t="s">
        <v>3546</v>
      </c>
      <c r="AB3971" t="s">
        <v>3546</v>
      </c>
      <c r="AC3971" t="s">
        <v>3546</v>
      </c>
      <c r="AD3971" t="s">
        <v>3546</v>
      </c>
      <c r="AE3971" t="s">
        <v>3546</v>
      </c>
      <c r="AF3971" t="s">
        <v>3546</v>
      </c>
      <c r="AG3971" t="s">
        <v>3546</v>
      </c>
      <c r="AH3971" t="s">
        <v>3546</v>
      </c>
      <c r="AI3971" t="s">
        <v>3546</v>
      </c>
      <c r="AJ3971" t="s">
        <v>3546</v>
      </c>
      <c r="AK3971" t="s">
        <v>3546</v>
      </c>
      <c r="AL3971" t="s">
        <v>3546</v>
      </c>
      <c r="AM3971" t="s">
        <v>3546</v>
      </c>
      <c r="AN3971" t="s">
        <v>3546</v>
      </c>
      <c r="AO3971" t="s">
        <v>3546</v>
      </c>
    </row>
    <row r="3972" spans="1:41" hidden="1" x14ac:dyDescent="0.25">
      <c r="A3972" t="s">
        <v>16808</v>
      </c>
      <c r="B3972" t="s">
        <v>16809</v>
      </c>
      <c r="C3972" s="1" t="str">
        <f t="shared" si="248"/>
        <v>21:1063</v>
      </c>
      <c r="D3972" s="1" t="str">
        <f t="shared" si="249"/>
        <v>21:0124</v>
      </c>
      <c r="E3972" t="s">
        <v>16810</v>
      </c>
      <c r="F3972" t="s">
        <v>16811</v>
      </c>
      <c r="H3972">
        <v>50.216015300000002</v>
      </c>
      <c r="I3972">
        <v>-117.4219382</v>
      </c>
      <c r="J3972" s="1" t="str">
        <f t="shared" si="250"/>
        <v>NGR bulk stream sediment</v>
      </c>
      <c r="K3972" s="1" t="str">
        <f t="shared" si="251"/>
        <v>&lt;177 micron (NGR)</v>
      </c>
      <c r="L3972">
        <v>54</v>
      </c>
      <c r="M3972" t="s">
        <v>214</v>
      </c>
      <c r="N3972">
        <v>946</v>
      </c>
      <c r="O3972" t="s">
        <v>55</v>
      </c>
      <c r="P3972" t="s">
        <v>186</v>
      </c>
      <c r="Q3972" t="s">
        <v>364</v>
      </c>
      <c r="R3972" t="s">
        <v>591</v>
      </c>
      <c r="S3972" t="s">
        <v>269</v>
      </c>
      <c r="T3972" t="s">
        <v>175</v>
      </c>
      <c r="U3972" t="s">
        <v>300</v>
      </c>
      <c r="V3972" t="s">
        <v>57</v>
      </c>
      <c r="W3972" t="s">
        <v>224</v>
      </c>
      <c r="X3972" t="s">
        <v>122</v>
      </c>
      <c r="Y3972" t="s">
        <v>66</v>
      </c>
      <c r="Z3972" t="s">
        <v>199</v>
      </c>
      <c r="AA3972" t="s">
        <v>50</v>
      </c>
      <c r="AB3972" t="s">
        <v>64</v>
      </c>
      <c r="AC3972" t="s">
        <v>99</v>
      </c>
      <c r="AD3972" t="s">
        <v>269</v>
      </c>
      <c r="AE3972" t="s">
        <v>54</v>
      </c>
      <c r="AF3972" t="s">
        <v>945</v>
      </c>
      <c r="AG3972" t="s">
        <v>228</v>
      </c>
      <c r="AH3972" t="s">
        <v>53</v>
      </c>
      <c r="AI3972" t="s">
        <v>198</v>
      </c>
      <c r="AJ3972" t="s">
        <v>139</v>
      </c>
      <c r="AK3972" t="s">
        <v>61</v>
      </c>
      <c r="AL3972" t="s">
        <v>47</v>
      </c>
      <c r="AM3972" t="s">
        <v>47</v>
      </c>
      <c r="AN3972" t="s">
        <v>65</v>
      </c>
      <c r="AO3972" t="s">
        <v>90</v>
      </c>
    </row>
    <row r="3973" spans="1:41" hidden="1" x14ac:dyDescent="0.25">
      <c r="A3973" t="s">
        <v>16812</v>
      </c>
      <c r="B3973" t="s">
        <v>16813</v>
      </c>
      <c r="C3973" s="1" t="str">
        <f t="shared" si="248"/>
        <v>21:1063</v>
      </c>
      <c r="D3973" s="1" t="str">
        <f t="shared" si="249"/>
        <v>21:0124</v>
      </c>
      <c r="E3973" t="s">
        <v>16814</v>
      </c>
      <c r="F3973" t="s">
        <v>16815</v>
      </c>
      <c r="H3973">
        <v>50.172637600000002</v>
      </c>
      <c r="I3973">
        <v>-117.3853996</v>
      </c>
      <c r="J3973" s="1" t="str">
        <f t="shared" si="250"/>
        <v>NGR bulk stream sediment</v>
      </c>
      <c r="K3973" s="1" t="str">
        <f t="shared" si="251"/>
        <v>&lt;177 micron (NGR)</v>
      </c>
      <c r="L3973">
        <v>54</v>
      </c>
      <c r="M3973" t="s">
        <v>223</v>
      </c>
      <c r="N3973">
        <v>947</v>
      </c>
      <c r="O3973" t="s">
        <v>57</v>
      </c>
      <c r="P3973" t="s">
        <v>47</v>
      </c>
      <c r="Q3973" t="s">
        <v>417</v>
      </c>
      <c r="R3973" t="s">
        <v>54</v>
      </c>
      <c r="S3973" t="s">
        <v>80</v>
      </c>
      <c r="T3973" t="s">
        <v>137</v>
      </c>
      <c r="U3973" t="s">
        <v>131</v>
      </c>
      <c r="V3973" t="s">
        <v>46</v>
      </c>
      <c r="W3973" t="s">
        <v>64</v>
      </c>
      <c r="X3973" t="s">
        <v>103</v>
      </c>
      <c r="Y3973" t="s">
        <v>59</v>
      </c>
      <c r="Z3973" t="s">
        <v>56</v>
      </c>
      <c r="AA3973" t="s">
        <v>46</v>
      </c>
      <c r="AB3973" t="s">
        <v>78</v>
      </c>
      <c r="AC3973" t="s">
        <v>66</v>
      </c>
      <c r="AD3973" t="s">
        <v>121</v>
      </c>
      <c r="AE3973" t="s">
        <v>380</v>
      </c>
      <c r="AF3973" t="s">
        <v>111</v>
      </c>
      <c r="AG3973" t="s">
        <v>257</v>
      </c>
      <c r="AH3973" t="s">
        <v>57</v>
      </c>
      <c r="AI3973" t="s">
        <v>53</v>
      </c>
      <c r="AJ3973" t="s">
        <v>102</v>
      </c>
      <c r="AK3973" t="s">
        <v>101</v>
      </c>
      <c r="AL3973" t="s">
        <v>47</v>
      </c>
      <c r="AM3973" t="s">
        <v>47</v>
      </c>
      <c r="AN3973" t="s">
        <v>65</v>
      </c>
      <c r="AO3973" t="s">
        <v>127</v>
      </c>
    </row>
    <row r="3974" spans="1:41" hidden="1" x14ac:dyDescent="0.25">
      <c r="A3974" t="s">
        <v>16816</v>
      </c>
      <c r="B3974" t="s">
        <v>16817</v>
      </c>
      <c r="C3974" s="1" t="str">
        <f t="shared" si="248"/>
        <v>21:1063</v>
      </c>
      <c r="D3974" s="1" t="str">
        <f t="shared" si="249"/>
        <v>21:0124</v>
      </c>
      <c r="E3974" t="s">
        <v>16818</v>
      </c>
      <c r="F3974" t="s">
        <v>16819</v>
      </c>
      <c r="H3974">
        <v>50.2226991</v>
      </c>
      <c r="I3974">
        <v>-117.3330799</v>
      </c>
      <c r="J3974" s="1" t="str">
        <f t="shared" si="250"/>
        <v>NGR bulk stream sediment</v>
      </c>
      <c r="K3974" s="1" t="str">
        <f t="shared" si="251"/>
        <v>&lt;177 micron (NGR)</v>
      </c>
      <c r="L3974">
        <v>54</v>
      </c>
      <c r="M3974" t="s">
        <v>233</v>
      </c>
      <c r="N3974">
        <v>948</v>
      </c>
      <c r="O3974" t="s">
        <v>105</v>
      </c>
      <c r="P3974" t="s">
        <v>47</v>
      </c>
      <c r="Q3974" t="s">
        <v>119</v>
      </c>
      <c r="R3974" t="s">
        <v>57</v>
      </c>
      <c r="S3974" t="s">
        <v>140</v>
      </c>
      <c r="T3974" t="s">
        <v>76</v>
      </c>
      <c r="U3974" t="s">
        <v>226</v>
      </c>
      <c r="V3974" t="s">
        <v>110</v>
      </c>
      <c r="W3974" t="s">
        <v>72</v>
      </c>
      <c r="X3974" t="s">
        <v>58</v>
      </c>
      <c r="Y3974" t="s">
        <v>272</v>
      </c>
      <c r="Z3974" t="s">
        <v>56</v>
      </c>
      <c r="AA3974" t="s">
        <v>47</v>
      </c>
      <c r="AB3974" t="s">
        <v>122</v>
      </c>
      <c r="AC3974" t="s">
        <v>49</v>
      </c>
      <c r="AD3974" t="s">
        <v>268</v>
      </c>
      <c r="AE3974" t="s">
        <v>199</v>
      </c>
      <c r="AF3974" t="s">
        <v>55</v>
      </c>
      <c r="AG3974" t="s">
        <v>371</v>
      </c>
      <c r="AH3974" t="s">
        <v>63</v>
      </c>
      <c r="AI3974" t="s">
        <v>46</v>
      </c>
      <c r="AJ3974" t="s">
        <v>55</v>
      </c>
      <c r="AK3974" t="s">
        <v>182</v>
      </c>
      <c r="AL3974" t="s">
        <v>47</v>
      </c>
      <c r="AM3974" t="s">
        <v>47</v>
      </c>
      <c r="AN3974" t="s">
        <v>832</v>
      </c>
      <c r="AO3974" t="s">
        <v>104</v>
      </c>
    </row>
    <row r="3975" spans="1:41" hidden="1" x14ac:dyDescent="0.25">
      <c r="A3975" t="s">
        <v>16820</v>
      </c>
      <c r="B3975" t="s">
        <v>16821</v>
      </c>
      <c r="C3975" s="1" t="str">
        <f t="shared" si="248"/>
        <v>21:1063</v>
      </c>
      <c r="D3975" s="1" t="str">
        <f t="shared" si="249"/>
        <v>21:0124</v>
      </c>
      <c r="E3975" t="s">
        <v>16822</v>
      </c>
      <c r="F3975" t="s">
        <v>16823</v>
      </c>
      <c r="H3975">
        <v>50.244149499999999</v>
      </c>
      <c r="I3975">
        <v>-117.3001579</v>
      </c>
      <c r="J3975" s="1" t="str">
        <f t="shared" si="250"/>
        <v>NGR bulk stream sediment</v>
      </c>
      <c r="K3975" s="1" t="str">
        <f t="shared" si="251"/>
        <v>&lt;177 micron (NGR)</v>
      </c>
      <c r="L3975">
        <v>54</v>
      </c>
      <c r="M3975" t="s">
        <v>248</v>
      </c>
      <c r="N3975">
        <v>949</v>
      </c>
      <c r="O3975" t="s">
        <v>228</v>
      </c>
      <c r="P3975" t="s">
        <v>47</v>
      </c>
      <c r="Q3975" t="s">
        <v>481</v>
      </c>
      <c r="R3975" t="s">
        <v>122</v>
      </c>
      <c r="S3975" t="s">
        <v>77</v>
      </c>
      <c r="T3975" t="s">
        <v>145</v>
      </c>
      <c r="U3975" t="s">
        <v>583</v>
      </c>
      <c r="V3975" t="s">
        <v>161</v>
      </c>
      <c r="W3975" t="s">
        <v>282</v>
      </c>
      <c r="X3975" t="s">
        <v>330</v>
      </c>
      <c r="Y3975" t="s">
        <v>243</v>
      </c>
      <c r="Z3975" t="s">
        <v>56</v>
      </c>
      <c r="AA3975" t="s">
        <v>47</v>
      </c>
      <c r="AB3975" t="s">
        <v>161</v>
      </c>
      <c r="AC3975" t="s">
        <v>187</v>
      </c>
      <c r="AD3975" t="s">
        <v>829</v>
      </c>
      <c r="AE3975" t="s">
        <v>84</v>
      </c>
      <c r="AF3975" t="s">
        <v>108</v>
      </c>
      <c r="AG3975" t="s">
        <v>260</v>
      </c>
      <c r="AH3975" t="s">
        <v>81</v>
      </c>
      <c r="AI3975" t="s">
        <v>149</v>
      </c>
      <c r="AJ3975" t="s">
        <v>85</v>
      </c>
      <c r="AK3975" t="s">
        <v>366</v>
      </c>
      <c r="AL3975" t="s">
        <v>47</v>
      </c>
      <c r="AM3975" t="s">
        <v>47</v>
      </c>
      <c r="AN3975" t="s">
        <v>301</v>
      </c>
      <c r="AO3975" t="s">
        <v>187</v>
      </c>
    </row>
    <row r="3976" spans="1:41" hidden="1" x14ac:dyDescent="0.25">
      <c r="A3976" t="s">
        <v>16824</v>
      </c>
      <c r="B3976" t="s">
        <v>16825</v>
      </c>
      <c r="C3976" s="1" t="str">
        <f t="shared" si="248"/>
        <v>21:1063</v>
      </c>
      <c r="D3976" s="1" t="str">
        <f t="shared" si="249"/>
        <v>21:0124</v>
      </c>
      <c r="E3976" t="s">
        <v>16826</v>
      </c>
      <c r="F3976" t="s">
        <v>16827</v>
      </c>
      <c r="H3976">
        <v>50.2496352</v>
      </c>
      <c r="I3976">
        <v>-117.3004026</v>
      </c>
      <c r="J3976" s="1" t="str">
        <f t="shared" si="250"/>
        <v>NGR bulk stream sediment</v>
      </c>
      <c r="K3976" s="1" t="str">
        <f t="shared" si="251"/>
        <v>&lt;177 micron (NGR)</v>
      </c>
      <c r="L3976">
        <v>54</v>
      </c>
      <c r="M3976" t="s">
        <v>256</v>
      </c>
      <c r="N3976">
        <v>950</v>
      </c>
      <c r="O3976" t="s">
        <v>200</v>
      </c>
      <c r="P3976" t="s">
        <v>47</v>
      </c>
      <c r="Q3976" t="s">
        <v>513</v>
      </c>
      <c r="R3976" t="s">
        <v>149</v>
      </c>
      <c r="S3976" t="s">
        <v>183</v>
      </c>
      <c r="T3976" t="s">
        <v>59</v>
      </c>
      <c r="U3976" t="s">
        <v>226</v>
      </c>
      <c r="V3976" t="s">
        <v>101</v>
      </c>
      <c r="W3976" t="s">
        <v>137</v>
      </c>
      <c r="X3976" t="s">
        <v>209</v>
      </c>
      <c r="Y3976" t="s">
        <v>190</v>
      </c>
      <c r="Z3976" t="s">
        <v>56</v>
      </c>
      <c r="AA3976" t="s">
        <v>122</v>
      </c>
      <c r="AB3976" t="s">
        <v>81</v>
      </c>
      <c r="AC3976" t="s">
        <v>106</v>
      </c>
      <c r="AD3976" t="s">
        <v>160</v>
      </c>
      <c r="AE3976" t="s">
        <v>199</v>
      </c>
      <c r="AF3976" t="s">
        <v>55</v>
      </c>
      <c r="AG3976" t="s">
        <v>123</v>
      </c>
      <c r="AH3976" t="s">
        <v>139</v>
      </c>
      <c r="AI3976" t="s">
        <v>46</v>
      </c>
      <c r="AJ3976" t="s">
        <v>1538</v>
      </c>
      <c r="AK3976" t="s">
        <v>150</v>
      </c>
      <c r="AL3976" t="s">
        <v>47</v>
      </c>
      <c r="AM3976" t="s">
        <v>47</v>
      </c>
      <c r="AN3976" t="s">
        <v>97</v>
      </c>
      <c r="AO3976" t="s">
        <v>85</v>
      </c>
    </row>
    <row r="3977" spans="1:41" hidden="1" x14ac:dyDescent="0.25">
      <c r="A3977" t="s">
        <v>16828</v>
      </c>
      <c r="B3977" t="s">
        <v>16829</v>
      </c>
      <c r="C3977" s="1" t="str">
        <f t="shared" si="248"/>
        <v>21:1063</v>
      </c>
      <c r="D3977" s="1" t="str">
        <f t="shared" si="249"/>
        <v>21:0124</v>
      </c>
      <c r="E3977" t="s">
        <v>16830</v>
      </c>
      <c r="F3977" t="s">
        <v>16831</v>
      </c>
      <c r="H3977">
        <v>50.155306699999997</v>
      </c>
      <c r="I3977">
        <v>-117.26271610000001</v>
      </c>
      <c r="J3977" s="1" t="str">
        <f t="shared" si="250"/>
        <v>NGR bulk stream sediment</v>
      </c>
      <c r="K3977" s="1" t="str">
        <f t="shared" si="251"/>
        <v>&lt;177 micron (NGR)</v>
      </c>
      <c r="L3977">
        <v>54</v>
      </c>
      <c r="M3977" t="s">
        <v>265</v>
      </c>
      <c r="N3977">
        <v>951</v>
      </c>
      <c r="O3977" t="s">
        <v>55</v>
      </c>
      <c r="P3977" t="s">
        <v>122</v>
      </c>
      <c r="Q3977" t="s">
        <v>651</v>
      </c>
      <c r="R3977" t="s">
        <v>85</v>
      </c>
      <c r="S3977" t="s">
        <v>49</v>
      </c>
      <c r="T3977" t="s">
        <v>162</v>
      </c>
      <c r="U3977" t="s">
        <v>386</v>
      </c>
      <c r="V3977" t="s">
        <v>102</v>
      </c>
      <c r="W3977" t="s">
        <v>238</v>
      </c>
      <c r="X3977" t="s">
        <v>47</v>
      </c>
      <c r="Y3977" t="s">
        <v>209</v>
      </c>
      <c r="Z3977" t="s">
        <v>56</v>
      </c>
      <c r="AA3977" t="s">
        <v>46</v>
      </c>
      <c r="AB3977" t="s">
        <v>235</v>
      </c>
      <c r="AC3977" t="s">
        <v>121</v>
      </c>
      <c r="AD3977" t="s">
        <v>243</v>
      </c>
      <c r="AE3977" t="s">
        <v>87</v>
      </c>
      <c r="AF3977" t="s">
        <v>6398</v>
      </c>
      <c r="AG3977" t="s">
        <v>437</v>
      </c>
      <c r="AH3977" t="s">
        <v>62</v>
      </c>
      <c r="AI3977" t="s">
        <v>46</v>
      </c>
      <c r="AJ3977" t="s">
        <v>173</v>
      </c>
      <c r="AK3977" t="s">
        <v>79</v>
      </c>
      <c r="AL3977" t="s">
        <v>47</v>
      </c>
      <c r="AM3977" t="s">
        <v>122</v>
      </c>
      <c r="AN3977" t="s">
        <v>89</v>
      </c>
      <c r="AO3977" t="s">
        <v>267</v>
      </c>
    </row>
    <row r="3978" spans="1:41" hidden="1" x14ac:dyDescent="0.25">
      <c r="A3978" t="s">
        <v>16832</v>
      </c>
      <c r="B3978" t="s">
        <v>16833</v>
      </c>
      <c r="C3978" s="1" t="str">
        <f t="shared" si="248"/>
        <v>21:1063</v>
      </c>
      <c r="D3978" s="1" t="str">
        <f t="shared" si="249"/>
        <v>21:0124</v>
      </c>
      <c r="E3978" t="s">
        <v>16834</v>
      </c>
      <c r="F3978" t="s">
        <v>16835</v>
      </c>
      <c r="H3978">
        <v>50.177636300000003</v>
      </c>
      <c r="I3978">
        <v>-117.25596229999999</v>
      </c>
      <c r="J3978" s="1" t="str">
        <f t="shared" si="250"/>
        <v>NGR bulk stream sediment</v>
      </c>
      <c r="K3978" s="1" t="str">
        <f t="shared" si="251"/>
        <v>&lt;177 micron (NGR)</v>
      </c>
      <c r="L3978">
        <v>55</v>
      </c>
      <c r="M3978" t="s">
        <v>45</v>
      </c>
      <c r="N3978">
        <v>952</v>
      </c>
      <c r="O3978" t="s">
        <v>81</v>
      </c>
      <c r="P3978" t="s">
        <v>47</v>
      </c>
      <c r="Q3978" t="s">
        <v>234</v>
      </c>
      <c r="R3978" t="s">
        <v>185</v>
      </c>
      <c r="S3978" t="s">
        <v>107</v>
      </c>
      <c r="T3978" t="s">
        <v>475</v>
      </c>
      <c r="U3978" t="s">
        <v>695</v>
      </c>
      <c r="V3978" t="s">
        <v>161</v>
      </c>
      <c r="W3978" t="s">
        <v>86</v>
      </c>
      <c r="X3978" t="s">
        <v>122</v>
      </c>
      <c r="Y3978" t="s">
        <v>269</v>
      </c>
      <c r="Z3978" t="s">
        <v>56</v>
      </c>
      <c r="AA3978" t="s">
        <v>103</v>
      </c>
      <c r="AB3978" t="s">
        <v>105</v>
      </c>
      <c r="AC3978" t="s">
        <v>350</v>
      </c>
      <c r="AD3978" t="s">
        <v>120</v>
      </c>
      <c r="AE3978" t="s">
        <v>199</v>
      </c>
      <c r="AF3978" t="s">
        <v>1093</v>
      </c>
      <c r="AG3978" t="s">
        <v>371</v>
      </c>
      <c r="AH3978" t="s">
        <v>54</v>
      </c>
      <c r="AI3978" t="s">
        <v>46</v>
      </c>
      <c r="AJ3978" t="s">
        <v>151</v>
      </c>
      <c r="AK3978" t="s">
        <v>161</v>
      </c>
      <c r="AL3978" t="s">
        <v>47</v>
      </c>
      <c r="AM3978" t="s">
        <v>47</v>
      </c>
      <c r="AN3978" t="s">
        <v>695</v>
      </c>
      <c r="AO3978" t="s">
        <v>475</v>
      </c>
    </row>
    <row r="3979" spans="1:41" hidden="1" x14ac:dyDescent="0.25">
      <c r="A3979" t="s">
        <v>16836</v>
      </c>
      <c r="B3979" t="s">
        <v>16837</v>
      </c>
      <c r="C3979" s="1" t="str">
        <f t="shared" si="248"/>
        <v>21:1063</v>
      </c>
      <c r="D3979" s="1" t="str">
        <f t="shared" si="249"/>
        <v>21:0124</v>
      </c>
      <c r="E3979" t="s">
        <v>16838</v>
      </c>
      <c r="F3979" t="s">
        <v>16839</v>
      </c>
      <c r="H3979">
        <v>50.122568000000001</v>
      </c>
      <c r="I3979">
        <v>-117.302809</v>
      </c>
      <c r="J3979" s="1" t="str">
        <f t="shared" si="250"/>
        <v>NGR bulk stream sediment</v>
      </c>
      <c r="K3979" s="1" t="str">
        <f t="shared" si="251"/>
        <v>&lt;177 micron (NGR)</v>
      </c>
      <c r="L3979">
        <v>55</v>
      </c>
      <c r="M3979" t="s">
        <v>71</v>
      </c>
      <c r="N3979">
        <v>953</v>
      </c>
      <c r="O3979" t="s">
        <v>15253</v>
      </c>
      <c r="P3979" t="s">
        <v>145</v>
      </c>
      <c r="Q3979" t="s">
        <v>294</v>
      </c>
      <c r="R3979" t="s">
        <v>108</v>
      </c>
      <c r="S3979" t="s">
        <v>76</v>
      </c>
      <c r="T3979" t="s">
        <v>120</v>
      </c>
      <c r="U3979" t="s">
        <v>1121</v>
      </c>
      <c r="V3979" t="s">
        <v>591</v>
      </c>
      <c r="W3979" t="s">
        <v>371</v>
      </c>
      <c r="X3979" t="s">
        <v>46</v>
      </c>
      <c r="Y3979" t="s">
        <v>330</v>
      </c>
      <c r="Z3979" t="s">
        <v>56</v>
      </c>
      <c r="AA3979" t="s">
        <v>47</v>
      </c>
      <c r="AB3979" t="s">
        <v>185</v>
      </c>
      <c r="AC3979" t="s">
        <v>386</v>
      </c>
      <c r="AD3979" t="s">
        <v>165</v>
      </c>
      <c r="AE3979" t="s">
        <v>86</v>
      </c>
      <c r="AF3979" t="s">
        <v>312</v>
      </c>
      <c r="AG3979" t="s">
        <v>79</v>
      </c>
      <c r="AH3979" t="s">
        <v>62</v>
      </c>
      <c r="AI3979" t="s">
        <v>57</v>
      </c>
      <c r="AJ3979" t="s">
        <v>185</v>
      </c>
      <c r="AK3979" t="s">
        <v>110</v>
      </c>
      <c r="AL3979" t="s">
        <v>47</v>
      </c>
      <c r="AM3979" t="s">
        <v>47</v>
      </c>
      <c r="AN3979" t="s">
        <v>65</v>
      </c>
      <c r="AO3979" t="s">
        <v>52</v>
      </c>
    </row>
    <row r="3980" spans="1:41" hidden="1" x14ac:dyDescent="0.25">
      <c r="A3980" t="s">
        <v>16840</v>
      </c>
      <c r="B3980" t="s">
        <v>16841</v>
      </c>
      <c r="C3980" s="1" t="str">
        <f t="shared" si="248"/>
        <v>21:1063</v>
      </c>
      <c r="D3980" s="1" t="str">
        <f t="shared" si="249"/>
        <v>21:0124</v>
      </c>
      <c r="E3980" t="s">
        <v>16842</v>
      </c>
      <c r="F3980" t="s">
        <v>16843</v>
      </c>
      <c r="H3980">
        <v>50.036836200000003</v>
      </c>
      <c r="I3980">
        <v>-117.33188490000001</v>
      </c>
      <c r="J3980" s="1" t="str">
        <f t="shared" si="250"/>
        <v>NGR bulk stream sediment</v>
      </c>
      <c r="K3980" s="1" t="str">
        <f t="shared" si="251"/>
        <v>&lt;177 micron (NGR)</v>
      </c>
      <c r="L3980">
        <v>55</v>
      </c>
      <c r="M3980" t="s">
        <v>95</v>
      </c>
      <c r="N3980">
        <v>954</v>
      </c>
      <c r="O3980" t="s">
        <v>217</v>
      </c>
      <c r="P3980" t="s">
        <v>58</v>
      </c>
      <c r="Q3980" t="s">
        <v>159</v>
      </c>
      <c r="R3980" t="s">
        <v>58</v>
      </c>
      <c r="S3980" t="s">
        <v>240</v>
      </c>
      <c r="T3980" t="s">
        <v>108</v>
      </c>
      <c r="U3980" t="s">
        <v>358</v>
      </c>
      <c r="V3980" t="s">
        <v>73</v>
      </c>
      <c r="W3980" t="s">
        <v>139</v>
      </c>
      <c r="X3980" t="s">
        <v>52</v>
      </c>
      <c r="Y3980" t="s">
        <v>141</v>
      </c>
      <c r="Z3980" t="s">
        <v>56</v>
      </c>
      <c r="AA3980" t="s">
        <v>73</v>
      </c>
      <c r="AB3980" t="s">
        <v>54</v>
      </c>
      <c r="AC3980" t="s">
        <v>104</v>
      </c>
      <c r="AD3980" t="s">
        <v>291</v>
      </c>
      <c r="AE3980" t="s">
        <v>79</v>
      </c>
      <c r="AF3980" t="s">
        <v>351</v>
      </c>
      <c r="AG3980" t="s">
        <v>260</v>
      </c>
      <c r="AH3980" t="s">
        <v>174</v>
      </c>
      <c r="AI3980" t="s">
        <v>149</v>
      </c>
      <c r="AJ3980" t="s">
        <v>118</v>
      </c>
      <c r="AK3980" t="s">
        <v>455</v>
      </c>
      <c r="AL3980" t="s">
        <v>47</v>
      </c>
      <c r="AM3980" t="s">
        <v>47</v>
      </c>
      <c r="AN3980" t="s">
        <v>1304</v>
      </c>
      <c r="AO3980" t="s">
        <v>73</v>
      </c>
    </row>
    <row r="3981" spans="1:41" hidden="1" x14ac:dyDescent="0.25">
      <c r="A3981" t="s">
        <v>16844</v>
      </c>
      <c r="B3981" t="s">
        <v>16845</v>
      </c>
      <c r="C3981" s="1" t="str">
        <f t="shared" si="248"/>
        <v>21:1063</v>
      </c>
      <c r="D3981" s="1" t="str">
        <f t="shared" si="249"/>
        <v>21:0124</v>
      </c>
      <c r="E3981" t="s">
        <v>16846</v>
      </c>
      <c r="F3981" t="s">
        <v>16847</v>
      </c>
      <c r="H3981">
        <v>50.005407400000003</v>
      </c>
      <c r="I3981">
        <v>-117.04663050000001</v>
      </c>
      <c r="J3981" s="1" t="str">
        <f t="shared" si="250"/>
        <v>NGR bulk stream sediment</v>
      </c>
      <c r="K3981" s="1" t="str">
        <f t="shared" si="251"/>
        <v>&lt;177 micron (NGR)</v>
      </c>
      <c r="L3981">
        <v>56</v>
      </c>
      <c r="M3981" t="s">
        <v>45</v>
      </c>
      <c r="N3981">
        <v>955</v>
      </c>
      <c r="O3981" t="s">
        <v>475</v>
      </c>
      <c r="P3981" t="s">
        <v>137</v>
      </c>
      <c r="Q3981" t="s">
        <v>463</v>
      </c>
      <c r="R3981" t="s">
        <v>15283</v>
      </c>
      <c r="S3981" t="s">
        <v>269</v>
      </c>
      <c r="T3981" t="s">
        <v>175</v>
      </c>
      <c r="U3981" t="s">
        <v>146</v>
      </c>
      <c r="V3981" t="s">
        <v>591</v>
      </c>
      <c r="W3981" t="s">
        <v>257</v>
      </c>
      <c r="X3981" t="s">
        <v>47</v>
      </c>
      <c r="Y3981" t="s">
        <v>76</v>
      </c>
      <c r="Z3981" t="s">
        <v>56</v>
      </c>
      <c r="AA3981" t="s">
        <v>46</v>
      </c>
      <c r="AB3981" t="s">
        <v>46</v>
      </c>
      <c r="AC3981" t="s">
        <v>329</v>
      </c>
      <c r="AD3981" t="s">
        <v>141</v>
      </c>
      <c r="AE3981" t="s">
        <v>64</v>
      </c>
      <c r="AF3981" t="s">
        <v>76</v>
      </c>
      <c r="AG3981" t="s">
        <v>63</v>
      </c>
      <c r="AH3981" t="s">
        <v>62</v>
      </c>
      <c r="AI3981" t="s">
        <v>57</v>
      </c>
      <c r="AJ3981" t="s">
        <v>122</v>
      </c>
      <c r="AK3981" t="s">
        <v>151</v>
      </c>
      <c r="AL3981" t="s">
        <v>47</v>
      </c>
      <c r="AM3981" t="s">
        <v>47</v>
      </c>
      <c r="AN3981" t="s">
        <v>65</v>
      </c>
      <c r="AO3981" t="s">
        <v>52</v>
      </c>
    </row>
    <row r="3982" spans="1:41" hidden="1" x14ac:dyDescent="0.25">
      <c r="A3982" t="s">
        <v>16848</v>
      </c>
      <c r="B3982" t="s">
        <v>16849</v>
      </c>
      <c r="C3982" s="1" t="str">
        <f t="shared" si="248"/>
        <v>21:1063</v>
      </c>
      <c r="D3982" s="1" t="str">
        <f t="shared" si="249"/>
        <v>21:0124</v>
      </c>
      <c r="E3982" t="s">
        <v>16850</v>
      </c>
      <c r="F3982" t="s">
        <v>16851</v>
      </c>
      <c r="H3982">
        <v>50.019766300000001</v>
      </c>
      <c r="I3982">
        <v>-117.0863293</v>
      </c>
      <c r="J3982" s="1" t="str">
        <f t="shared" si="250"/>
        <v>NGR bulk stream sediment</v>
      </c>
      <c r="K3982" s="1" t="str">
        <f t="shared" si="251"/>
        <v>&lt;177 micron (NGR)</v>
      </c>
      <c r="L3982">
        <v>56</v>
      </c>
      <c r="M3982" t="s">
        <v>280</v>
      </c>
      <c r="N3982">
        <v>956</v>
      </c>
      <c r="O3982" t="s">
        <v>50</v>
      </c>
      <c r="P3982" t="s">
        <v>462</v>
      </c>
      <c r="Q3982" t="s">
        <v>1121</v>
      </c>
      <c r="R3982" t="s">
        <v>357</v>
      </c>
      <c r="S3982" t="s">
        <v>98</v>
      </c>
      <c r="T3982" t="s">
        <v>507</v>
      </c>
      <c r="U3982" t="s">
        <v>16852</v>
      </c>
      <c r="V3982" t="s">
        <v>188</v>
      </c>
      <c r="W3982" t="s">
        <v>392</v>
      </c>
      <c r="X3982" t="s">
        <v>47</v>
      </c>
      <c r="Y3982" t="s">
        <v>127</v>
      </c>
      <c r="Z3982" t="s">
        <v>199</v>
      </c>
      <c r="AA3982" t="s">
        <v>46</v>
      </c>
      <c r="AB3982" t="s">
        <v>110</v>
      </c>
      <c r="AC3982" t="s">
        <v>327</v>
      </c>
      <c r="AD3982" t="s">
        <v>187</v>
      </c>
      <c r="AE3982" t="s">
        <v>101</v>
      </c>
      <c r="AF3982" t="s">
        <v>147</v>
      </c>
      <c r="AG3982" t="s">
        <v>78</v>
      </c>
      <c r="AH3982" t="s">
        <v>62</v>
      </c>
      <c r="AI3982" t="s">
        <v>53</v>
      </c>
      <c r="AJ3982" t="s">
        <v>173</v>
      </c>
      <c r="AK3982" t="s">
        <v>185</v>
      </c>
      <c r="AL3982" t="s">
        <v>47</v>
      </c>
      <c r="AM3982" t="s">
        <v>47</v>
      </c>
      <c r="AN3982" t="s">
        <v>65</v>
      </c>
      <c r="AO3982" t="s">
        <v>267</v>
      </c>
    </row>
    <row r="3983" spans="1:41" hidden="1" x14ac:dyDescent="0.25">
      <c r="A3983" t="s">
        <v>16853</v>
      </c>
      <c r="B3983" t="s">
        <v>16854</v>
      </c>
      <c r="C3983" s="1" t="str">
        <f t="shared" si="248"/>
        <v>21:1063</v>
      </c>
      <c r="D3983" s="1" t="str">
        <f t="shared" si="249"/>
        <v>21:0124</v>
      </c>
      <c r="E3983" t="s">
        <v>16850</v>
      </c>
      <c r="F3983" t="s">
        <v>16855</v>
      </c>
      <c r="H3983">
        <v>50.019766300000001</v>
      </c>
      <c r="I3983">
        <v>-117.0863293</v>
      </c>
      <c r="J3983" s="1" t="str">
        <f t="shared" si="250"/>
        <v>NGR bulk stream sediment</v>
      </c>
      <c r="K3983" s="1" t="str">
        <f t="shared" si="251"/>
        <v>&lt;177 micron (NGR)</v>
      </c>
      <c r="L3983">
        <v>56</v>
      </c>
      <c r="M3983" t="s">
        <v>288</v>
      </c>
      <c r="N3983">
        <v>957</v>
      </c>
      <c r="O3983" t="s">
        <v>50</v>
      </c>
      <c r="P3983" t="s">
        <v>330</v>
      </c>
      <c r="Q3983" t="s">
        <v>1121</v>
      </c>
      <c r="R3983" t="s">
        <v>163</v>
      </c>
      <c r="S3983" t="s">
        <v>49</v>
      </c>
      <c r="T3983" t="s">
        <v>482</v>
      </c>
      <c r="U3983" t="s">
        <v>16856</v>
      </c>
      <c r="V3983" t="s">
        <v>238</v>
      </c>
      <c r="W3983" t="s">
        <v>129</v>
      </c>
      <c r="X3983" t="s">
        <v>47</v>
      </c>
      <c r="Y3983" t="s">
        <v>127</v>
      </c>
      <c r="Z3983" t="s">
        <v>56</v>
      </c>
      <c r="AA3983" t="s">
        <v>47</v>
      </c>
      <c r="AB3983" t="s">
        <v>61</v>
      </c>
      <c r="AC3983" t="s">
        <v>765</v>
      </c>
      <c r="AD3983" t="s">
        <v>243</v>
      </c>
      <c r="AE3983" t="s">
        <v>81</v>
      </c>
      <c r="AF3983" t="s">
        <v>627</v>
      </c>
      <c r="AG3983" t="s">
        <v>173</v>
      </c>
      <c r="AH3983" t="s">
        <v>62</v>
      </c>
      <c r="AI3983" t="s">
        <v>53</v>
      </c>
      <c r="AJ3983" t="s">
        <v>161</v>
      </c>
      <c r="AK3983" t="s">
        <v>185</v>
      </c>
      <c r="AL3983" t="s">
        <v>47</v>
      </c>
      <c r="AM3983" t="s">
        <v>47</v>
      </c>
      <c r="AN3983" t="s">
        <v>65</v>
      </c>
      <c r="AO3983" t="s">
        <v>50</v>
      </c>
    </row>
    <row r="3984" spans="1:41" hidden="1" x14ac:dyDescent="0.25">
      <c r="A3984" t="s">
        <v>16857</v>
      </c>
      <c r="B3984" t="s">
        <v>16858</v>
      </c>
      <c r="C3984" s="1" t="str">
        <f t="shared" si="248"/>
        <v>21:1063</v>
      </c>
      <c r="D3984" s="1" t="str">
        <f t="shared" si="249"/>
        <v>21:0124</v>
      </c>
      <c r="E3984" t="s">
        <v>16859</v>
      </c>
      <c r="F3984" t="s">
        <v>16860</v>
      </c>
      <c r="H3984">
        <v>50.014753300000002</v>
      </c>
      <c r="I3984">
        <v>-117.0907031</v>
      </c>
      <c r="J3984" s="1" t="str">
        <f t="shared" si="250"/>
        <v>NGR bulk stream sediment</v>
      </c>
      <c r="K3984" s="1" t="str">
        <f t="shared" si="251"/>
        <v>&lt;177 micron (NGR)</v>
      </c>
      <c r="L3984">
        <v>56</v>
      </c>
      <c r="M3984" t="s">
        <v>71</v>
      </c>
      <c r="N3984">
        <v>958</v>
      </c>
      <c r="O3984" t="s">
        <v>108</v>
      </c>
      <c r="P3984" t="s">
        <v>73</v>
      </c>
      <c r="Q3984" t="s">
        <v>780</v>
      </c>
      <c r="R3984" t="s">
        <v>108</v>
      </c>
      <c r="S3984" t="s">
        <v>445</v>
      </c>
      <c r="T3984" t="s">
        <v>99</v>
      </c>
      <c r="U3984" t="s">
        <v>507</v>
      </c>
      <c r="V3984" t="s">
        <v>58</v>
      </c>
      <c r="W3984" t="s">
        <v>86</v>
      </c>
      <c r="X3984" t="s">
        <v>51</v>
      </c>
      <c r="Y3984" t="s">
        <v>934</v>
      </c>
      <c r="Z3984" t="s">
        <v>56</v>
      </c>
      <c r="AA3984" t="s">
        <v>47</v>
      </c>
      <c r="AB3984" t="s">
        <v>87</v>
      </c>
      <c r="AC3984" t="s">
        <v>239</v>
      </c>
      <c r="AD3984" t="s">
        <v>226</v>
      </c>
      <c r="AE3984" t="s">
        <v>185</v>
      </c>
      <c r="AF3984" t="s">
        <v>267</v>
      </c>
      <c r="AG3984" t="s">
        <v>143</v>
      </c>
      <c r="AH3984" t="s">
        <v>61</v>
      </c>
      <c r="AI3984" t="s">
        <v>87</v>
      </c>
      <c r="AJ3984" t="s">
        <v>76</v>
      </c>
      <c r="AK3984" t="s">
        <v>228</v>
      </c>
      <c r="AL3984" t="s">
        <v>47</v>
      </c>
      <c r="AM3984" t="s">
        <v>122</v>
      </c>
      <c r="AN3984" t="s">
        <v>695</v>
      </c>
      <c r="AO3984" t="s">
        <v>175</v>
      </c>
    </row>
    <row r="3985" spans="1:41" hidden="1" x14ac:dyDescent="0.25">
      <c r="A3985" t="s">
        <v>16861</v>
      </c>
      <c r="B3985" t="s">
        <v>16862</v>
      </c>
      <c r="C3985" s="1" t="str">
        <f t="shared" si="248"/>
        <v>21:1063</v>
      </c>
      <c r="D3985" s="1" t="str">
        <f t="shared" si="249"/>
        <v>21:0124</v>
      </c>
      <c r="E3985" t="s">
        <v>16863</v>
      </c>
      <c r="F3985" t="s">
        <v>16864</v>
      </c>
      <c r="H3985">
        <v>50.028432799999997</v>
      </c>
      <c r="I3985">
        <v>-117.1011573</v>
      </c>
      <c r="J3985" s="1" t="str">
        <f t="shared" si="250"/>
        <v>NGR bulk stream sediment</v>
      </c>
      <c r="K3985" s="1" t="str">
        <f t="shared" si="251"/>
        <v>&lt;177 micron (NGR)</v>
      </c>
      <c r="L3985">
        <v>56</v>
      </c>
      <c r="M3985" t="s">
        <v>95</v>
      </c>
      <c r="N3985">
        <v>959</v>
      </c>
      <c r="O3985" t="s">
        <v>99</v>
      </c>
      <c r="P3985" t="s">
        <v>267</v>
      </c>
      <c r="Q3985" t="s">
        <v>138</v>
      </c>
      <c r="R3985" t="s">
        <v>58</v>
      </c>
      <c r="S3985" t="s">
        <v>290</v>
      </c>
      <c r="T3985" t="s">
        <v>141</v>
      </c>
      <c r="U3985" t="s">
        <v>425</v>
      </c>
      <c r="V3985" t="s">
        <v>128</v>
      </c>
      <c r="W3985" t="s">
        <v>227</v>
      </c>
      <c r="X3985" t="s">
        <v>103</v>
      </c>
      <c r="Y3985" t="s">
        <v>197</v>
      </c>
      <c r="Z3985" t="s">
        <v>199</v>
      </c>
      <c r="AA3985" t="s">
        <v>122</v>
      </c>
      <c r="AB3985" t="s">
        <v>235</v>
      </c>
      <c r="AC3985" t="s">
        <v>291</v>
      </c>
      <c r="AD3985" t="s">
        <v>183</v>
      </c>
      <c r="AE3985" t="s">
        <v>125</v>
      </c>
      <c r="AF3985" t="s">
        <v>983</v>
      </c>
      <c r="AG3985" t="s">
        <v>128</v>
      </c>
      <c r="AH3985" t="s">
        <v>198</v>
      </c>
      <c r="AI3985" t="s">
        <v>174</v>
      </c>
      <c r="AJ3985" t="s">
        <v>292</v>
      </c>
      <c r="AK3985" t="s">
        <v>79</v>
      </c>
      <c r="AL3985" t="s">
        <v>47</v>
      </c>
      <c r="AM3985" t="s">
        <v>122</v>
      </c>
      <c r="AN3985" t="s">
        <v>65</v>
      </c>
      <c r="AO3985" t="s">
        <v>217</v>
      </c>
    </row>
    <row r="3986" spans="1:41" hidden="1" x14ac:dyDescent="0.25">
      <c r="A3986" t="s">
        <v>16865</v>
      </c>
      <c r="B3986" t="s">
        <v>16866</v>
      </c>
      <c r="C3986" s="1" t="str">
        <f t="shared" si="248"/>
        <v>21:1063</v>
      </c>
      <c r="D3986" s="1" t="str">
        <f t="shared" si="249"/>
        <v>21:0124</v>
      </c>
      <c r="E3986" t="s">
        <v>16867</v>
      </c>
      <c r="F3986" t="s">
        <v>16868</v>
      </c>
      <c r="H3986">
        <v>50.023200699999997</v>
      </c>
      <c r="I3986">
        <v>-117.1084614</v>
      </c>
      <c r="J3986" s="1" t="str">
        <f t="shared" si="250"/>
        <v>NGR bulk stream sediment</v>
      </c>
      <c r="K3986" s="1" t="str">
        <f t="shared" si="251"/>
        <v>&lt;177 micron (NGR)</v>
      </c>
      <c r="L3986">
        <v>56</v>
      </c>
      <c r="M3986" t="s">
        <v>117</v>
      </c>
      <c r="N3986">
        <v>960</v>
      </c>
      <c r="O3986" t="s">
        <v>127</v>
      </c>
      <c r="P3986" t="s">
        <v>137</v>
      </c>
      <c r="Q3986" t="s">
        <v>318</v>
      </c>
      <c r="R3986" t="s">
        <v>85</v>
      </c>
      <c r="S3986" t="s">
        <v>146</v>
      </c>
      <c r="T3986" t="s">
        <v>99</v>
      </c>
      <c r="U3986" t="s">
        <v>146</v>
      </c>
      <c r="V3986" t="s">
        <v>55</v>
      </c>
      <c r="W3986" t="s">
        <v>437</v>
      </c>
      <c r="X3986" t="s">
        <v>51</v>
      </c>
      <c r="Y3986" t="s">
        <v>268</v>
      </c>
      <c r="Z3986" t="s">
        <v>56</v>
      </c>
      <c r="AA3986" t="s">
        <v>46</v>
      </c>
      <c r="AB3986" t="s">
        <v>174</v>
      </c>
      <c r="AC3986" t="s">
        <v>106</v>
      </c>
      <c r="AD3986" t="s">
        <v>146</v>
      </c>
      <c r="AE3986" t="s">
        <v>101</v>
      </c>
      <c r="AF3986" t="s">
        <v>267</v>
      </c>
      <c r="AG3986" t="s">
        <v>307</v>
      </c>
      <c r="AH3986" t="s">
        <v>61</v>
      </c>
      <c r="AI3986" t="s">
        <v>185</v>
      </c>
      <c r="AJ3986" t="s">
        <v>127</v>
      </c>
      <c r="AK3986" t="s">
        <v>103</v>
      </c>
      <c r="AL3986" t="s">
        <v>47</v>
      </c>
      <c r="AM3986" t="s">
        <v>122</v>
      </c>
      <c r="AN3986" t="s">
        <v>372</v>
      </c>
      <c r="AO3986" t="s">
        <v>217</v>
      </c>
    </row>
    <row r="3987" spans="1:41" hidden="1" x14ac:dyDescent="0.25">
      <c r="A3987" t="s">
        <v>16869</v>
      </c>
      <c r="B3987" t="s">
        <v>16870</v>
      </c>
      <c r="C3987" s="1" t="str">
        <f t="shared" ref="C3987:C4050" si="252">HYPERLINK("http://geochem.nrcan.gc.ca/cdogs/content/bdl/bdl211063_e.htm", "21:1063")</f>
        <v>21:1063</v>
      </c>
      <c r="D3987" s="1" t="str">
        <f t="shared" ref="D3987:D4050" si="253">HYPERLINK("http://geochem.nrcan.gc.ca/cdogs/content/svy/svy210124_e.htm", "21:0124")</f>
        <v>21:0124</v>
      </c>
      <c r="E3987" t="s">
        <v>16871</v>
      </c>
      <c r="F3987" t="s">
        <v>16872</v>
      </c>
      <c r="H3987">
        <v>50.009445999999997</v>
      </c>
      <c r="I3987">
        <v>-117.1572196</v>
      </c>
      <c r="J3987" s="1" t="str">
        <f t="shared" si="250"/>
        <v>NGR bulk stream sediment</v>
      </c>
      <c r="K3987" s="1" t="str">
        <f t="shared" si="251"/>
        <v>&lt;177 micron (NGR)</v>
      </c>
      <c r="L3987">
        <v>56</v>
      </c>
      <c r="M3987" t="s">
        <v>136</v>
      </c>
      <c r="N3987">
        <v>961</v>
      </c>
      <c r="O3987" t="s">
        <v>9685</v>
      </c>
      <c r="P3987" t="s">
        <v>187</v>
      </c>
      <c r="Q3987" t="s">
        <v>812</v>
      </c>
      <c r="R3987" t="s">
        <v>365</v>
      </c>
      <c r="S3987" t="s">
        <v>457</v>
      </c>
      <c r="T3987" t="s">
        <v>269</v>
      </c>
      <c r="U3987" t="s">
        <v>146</v>
      </c>
      <c r="V3987" t="s">
        <v>58</v>
      </c>
      <c r="W3987" t="s">
        <v>336</v>
      </c>
      <c r="X3987" t="s">
        <v>73</v>
      </c>
      <c r="Y3987" t="s">
        <v>300</v>
      </c>
      <c r="Z3987" t="s">
        <v>56</v>
      </c>
      <c r="AA3987" t="s">
        <v>127</v>
      </c>
      <c r="AB3987" t="s">
        <v>46</v>
      </c>
      <c r="AC3987" t="s">
        <v>251</v>
      </c>
      <c r="AD3987" t="s">
        <v>226</v>
      </c>
      <c r="AE3987" t="s">
        <v>5784</v>
      </c>
      <c r="AF3987" t="s">
        <v>108</v>
      </c>
      <c r="AG3987" t="s">
        <v>319</v>
      </c>
      <c r="AH3987" t="s">
        <v>185</v>
      </c>
      <c r="AI3987" t="s">
        <v>174</v>
      </c>
      <c r="AJ3987" t="s">
        <v>85</v>
      </c>
      <c r="AK3987" t="s">
        <v>143</v>
      </c>
      <c r="AL3987" t="s">
        <v>103</v>
      </c>
      <c r="AM3987" t="s">
        <v>122</v>
      </c>
      <c r="AN3987" t="s">
        <v>915</v>
      </c>
      <c r="AO3987" t="s">
        <v>59</v>
      </c>
    </row>
    <row r="3988" spans="1:41" hidden="1" x14ac:dyDescent="0.25">
      <c r="A3988" t="s">
        <v>16873</v>
      </c>
      <c r="B3988" t="s">
        <v>16874</v>
      </c>
      <c r="C3988" s="1" t="str">
        <f t="shared" si="252"/>
        <v>21:1063</v>
      </c>
      <c r="D3988" s="1" t="str">
        <f t="shared" si="253"/>
        <v>21:0124</v>
      </c>
      <c r="E3988" t="s">
        <v>16875</v>
      </c>
      <c r="F3988" t="s">
        <v>16876</v>
      </c>
      <c r="H3988">
        <v>50.045256999999999</v>
      </c>
      <c r="I3988">
        <v>-117.1306609</v>
      </c>
      <c r="J3988" s="1" t="str">
        <f t="shared" si="250"/>
        <v>NGR bulk stream sediment</v>
      </c>
      <c r="K3988" s="1" t="str">
        <f t="shared" si="251"/>
        <v>&lt;177 micron (NGR)</v>
      </c>
      <c r="L3988">
        <v>56</v>
      </c>
      <c r="M3988" t="s">
        <v>157</v>
      </c>
      <c r="N3988">
        <v>962</v>
      </c>
      <c r="O3988" t="s">
        <v>2360</v>
      </c>
      <c r="P3988" t="s">
        <v>140</v>
      </c>
      <c r="Q3988" t="s">
        <v>189</v>
      </c>
      <c r="R3988" t="s">
        <v>228</v>
      </c>
      <c r="S3988" t="s">
        <v>597</v>
      </c>
      <c r="T3988" t="s">
        <v>306</v>
      </c>
      <c r="U3988" t="s">
        <v>425</v>
      </c>
      <c r="V3988" t="s">
        <v>55</v>
      </c>
      <c r="W3988" t="s">
        <v>282</v>
      </c>
      <c r="X3988" t="s">
        <v>52</v>
      </c>
      <c r="Y3988" t="s">
        <v>160</v>
      </c>
      <c r="Z3988" t="s">
        <v>56</v>
      </c>
      <c r="AA3988" t="s">
        <v>46</v>
      </c>
      <c r="AB3988" t="s">
        <v>149</v>
      </c>
      <c r="AC3988" t="s">
        <v>431</v>
      </c>
      <c r="AD3988" t="s">
        <v>438</v>
      </c>
      <c r="AE3988" t="s">
        <v>2169</v>
      </c>
      <c r="AF3988" t="s">
        <v>50</v>
      </c>
      <c r="AG3988" t="s">
        <v>351</v>
      </c>
      <c r="AH3988" t="s">
        <v>110</v>
      </c>
      <c r="AI3988" t="s">
        <v>61</v>
      </c>
      <c r="AJ3988" t="s">
        <v>267</v>
      </c>
      <c r="AK3988" t="s">
        <v>51</v>
      </c>
      <c r="AL3988" t="s">
        <v>122</v>
      </c>
      <c r="AM3988" t="s">
        <v>122</v>
      </c>
      <c r="AN3988" t="s">
        <v>508</v>
      </c>
      <c r="AO3988" t="s">
        <v>209</v>
      </c>
    </row>
    <row r="3989" spans="1:41" hidden="1" x14ac:dyDescent="0.25">
      <c r="A3989" t="s">
        <v>16877</v>
      </c>
      <c r="B3989" t="s">
        <v>16878</v>
      </c>
      <c r="C3989" s="1" t="str">
        <f t="shared" si="252"/>
        <v>21:1063</v>
      </c>
      <c r="D3989" s="1" t="str">
        <f t="shared" si="253"/>
        <v>21:0124</v>
      </c>
      <c r="E3989" t="s">
        <v>16879</v>
      </c>
      <c r="F3989" t="s">
        <v>16880</v>
      </c>
      <c r="H3989">
        <v>50.047491000000001</v>
      </c>
      <c r="I3989">
        <v>-117.1103311</v>
      </c>
      <c r="J3989" s="1" t="str">
        <f t="shared" si="250"/>
        <v>NGR bulk stream sediment</v>
      </c>
      <c r="K3989" s="1" t="str">
        <f t="shared" si="251"/>
        <v>&lt;177 micron (NGR)</v>
      </c>
      <c r="L3989">
        <v>56</v>
      </c>
      <c r="M3989" t="s">
        <v>170</v>
      </c>
      <c r="N3989">
        <v>963</v>
      </c>
      <c r="O3989" t="s">
        <v>90</v>
      </c>
      <c r="P3989" t="s">
        <v>197</v>
      </c>
      <c r="Q3989" t="s">
        <v>638</v>
      </c>
      <c r="R3989" t="s">
        <v>55</v>
      </c>
      <c r="S3989" t="s">
        <v>98</v>
      </c>
      <c r="T3989" t="s">
        <v>418</v>
      </c>
      <c r="U3989" t="s">
        <v>391</v>
      </c>
      <c r="V3989" t="s">
        <v>51</v>
      </c>
      <c r="W3989" t="s">
        <v>88</v>
      </c>
      <c r="X3989" t="s">
        <v>122</v>
      </c>
      <c r="Y3989" t="s">
        <v>76</v>
      </c>
      <c r="Z3989" t="s">
        <v>62</v>
      </c>
      <c r="AA3989" t="s">
        <v>46</v>
      </c>
      <c r="AB3989" t="s">
        <v>235</v>
      </c>
      <c r="AC3989" t="s">
        <v>438</v>
      </c>
      <c r="AD3989" t="s">
        <v>106</v>
      </c>
      <c r="AE3989" t="s">
        <v>87</v>
      </c>
      <c r="AF3989" t="s">
        <v>1981</v>
      </c>
      <c r="AG3989" t="s">
        <v>455</v>
      </c>
      <c r="AH3989" t="s">
        <v>62</v>
      </c>
      <c r="AI3989" t="s">
        <v>174</v>
      </c>
      <c r="AJ3989" t="s">
        <v>257</v>
      </c>
      <c r="AK3989" t="s">
        <v>185</v>
      </c>
      <c r="AL3989" t="s">
        <v>47</v>
      </c>
      <c r="AM3989" t="s">
        <v>122</v>
      </c>
      <c r="AN3989" t="s">
        <v>65</v>
      </c>
      <c r="AO3989" t="s">
        <v>50</v>
      </c>
    </row>
    <row r="3990" spans="1:41" hidden="1" x14ac:dyDescent="0.25">
      <c r="A3990" t="s">
        <v>16881</v>
      </c>
      <c r="B3990" t="s">
        <v>16882</v>
      </c>
      <c r="C3990" s="1" t="str">
        <f t="shared" si="252"/>
        <v>21:1063</v>
      </c>
      <c r="D3990" s="1" t="str">
        <f t="shared" si="253"/>
        <v>21:0124</v>
      </c>
      <c r="E3990" t="s">
        <v>16883</v>
      </c>
      <c r="F3990" t="s">
        <v>16884</v>
      </c>
      <c r="H3990">
        <v>50.0423179</v>
      </c>
      <c r="I3990">
        <v>-117.1639464</v>
      </c>
      <c r="J3990" s="1" t="str">
        <f t="shared" si="250"/>
        <v>NGR bulk stream sediment</v>
      </c>
      <c r="K3990" s="1" t="str">
        <f t="shared" si="251"/>
        <v>&lt;177 micron (NGR)</v>
      </c>
      <c r="L3990">
        <v>56</v>
      </c>
      <c r="M3990" t="s">
        <v>180</v>
      </c>
      <c r="N3990">
        <v>964</v>
      </c>
      <c r="O3990" t="s">
        <v>124</v>
      </c>
      <c r="P3990" t="s">
        <v>90</v>
      </c>
      <c r="Q3990" t="s">
        <v>159</v>
      </c>
      <c r="R3990" t="s">
        <v>182</v>
      </c>
      <c r="S3990" t="s">
        <v>226</v>
      </c>
      <c r="T3990" t="s">
        <v>59</v>
      </c>
      <c r="U3990" t="s">
        <v>438</v>
      </c>
      <c r="V3990" t="s">
        <v>58</v>
      </c>
      <c r="W3990" t="s">
        <v>336</v>
      </c>
      <c r="X3990" t="s">
        <v>52</v>
      </c>
      <c r="Y3990" t="s">
        <v>328</v>
      </c>
      <c r="Z3990" t="s">
        <v>56</v>
      </c>
      <c r="AA3990" t="s">
        <v>330</v>
      </c>
      <c r="AB3990" t="s">
        <v>174</v>
      </c>
      <c r="AC3990" t="s">
        <v>241</v>
      </c>
      <c r="AD3990" t="s">
        <v>226</v>
      </c>
      <c r="AE3990" t="s">
        <v>150</v>
      </c>
      <c r="AF3990" t="s">
        <v>127</v>
      </c>
      <c r="AG3990" t="s">
        <v>150</v>
      </c>
      <c r="AH3990" t="s">
        <v>235</v>
      </c>
      <c r="AI3990" t="s">
        <v>110</v>
      </c>
      <c r="AJ3990" t="s">
        <v>127</v>
      </c>
      <c r="AK3990" t="s">
        <v>271</v>
      </c>
      <c r="AL3990" t="s">
        <v>103</v>
      </c>
      <c r="AM3990" t="s">
        <v>122</v>
      </c>
      <c r="AN3990" t="s">
        <v>1304</v>
      </c>
      <c r="AO3990" t="s">
        <v>99</v>
      </c>
    </row>
    <row r="3991" spans="1:41" hidden="1" x14ac:dyDescent="0.25">
      <c r="A3991" t="s">
        <v>16885</v>
      </c>
      <c r="B3991" t="s">
        <v>16886</v>
      </c>
      <c r="C3991" s="1" t="str">
        <f t="shared" si="252"/>
        <v>21:1063</v>
      </c>
      <c r="D3991" s="1" t="str">
        <f t="shared" si="253"/>
        <v>21:0124</v>
      </c>
      <c r="E3991" t="s">
        <v>16887</v>
      </c>
      <c r="F3991" t="s">
        <v>16888</v>
      </c>
      <c r="H3991">
        <v>50.049607899999998</v>
      </c>
      <c r="I3991">
        <v>-117.1785532</v>
      </c>
      <c r="J3991" s="1" t="str">
        <f t="shared" si="250"/>
        <v>NGR bulk stream sediment</v>
      </c>
      <c r="K3991" s="1" t="str">
        <f t="shared" si="251"/>
        <v>&lt;177 micron (NGR)</v>
      </c>
      <c r="L3991">
        <v>56</v>
      </c>
      <c r="M3991" t="s">
        <v>195</v>
      </c>
      <c r="N3991">
        <v>965</v>
      </c>
      <c r="O3991" t="s">
        <v>4220</v>
      </c>
      <c r="P3991" t="s">
        <v>82</v>
      </c>
      <c r="Q3991" t="s">
        <v>832</v>
      </c>
      <c r="R3991" t="s">
        <v>51</v>
      </c>
      <c r="S3991" t="s">
        <v>184</v>
      </c>
      <c r="T3991" t="s">
        <v>225</v>
      </c>
      <c r="U3991" t="s">
        <v>184</v>
      </c>
      <c r="V3991" t="s">
        <v>58</v>
      </c>
      <c r="W3991" t="s">
        <v>128</v>
      </c>
      <c r="X3991" t="s">
        <v>73</v>
      </c>
      <c r="Y3991" t="s">
        <v>240</v>
      </c>
      <c r="Z3991" t="s">
        <v>84</v>
      </c>
      <c r="AA3991" t="s">
        <v>47</v>
      </c>
      <c r="AB3991" t="s">
        <v>110</v>
      </c>
      <c r="AC3991" t="s">
        <v>107</v>
      </c>
      <c r="AD3991" t="s">
        <v>184</v>
      </c>
      <c r="AE3991" t="s">
        <v>52</v>
      </c>
      <c r="AF3991" t="s">
        <v>2152</v>
      </c>
      <c r="AG3991" t="s">
        <v>591</v>
      </c>
      <c r="AH3991" t="s">
        <v>174</v>
      </c>
      <c r="AI3991" t="s">
        <v>235</v>
      </c>
      <c r="AJ3991" t="s">
        <v>108</v>
      </c>
      <c r="AK3991" t="s">
        <v>103</v>
      </c>
      <c r="AL3991" t="s">
        <v>47</v>
      </c>
      <c r="AM3991" t="s">
        <v>122</v>
      </c>
      <c r="AN3991" t="s">
        <v>915</v>
      </c>
      <c r="AO3991" t="s">
        <v>59</v>
      </c>
    </row>
    <row r="3992" spans="1:41" hidden="1" x14ac:dyDescent="0.25">
      <c r="A3992" t="s">
        <v>16889</v>
      </c>
      <c r="B3992" t="s">
        <v>16890</v>
      </c>
      <c r="C3992" s="1" t="str">
        <f t="shared" si="252"/>
        <v>21:1063</v>
      </c>
      <c r="D3992" s="1" t="str">
        <f t="shared" si="253"/>
        <v>21:0124</v>
      </c>
      <c r="E3992" t="s">
        <v>16891</v>
      </c>
      <c r="F3992" t="s">
        <v>16892</v>
      </c>
      <c r="H3992">
        <v>50.041369400000001</v>
      </c>
      <c r="I3992">
        <v>-117.2002384</v>
      </c>
      <c r="J3992" s="1" t="str">
        <f t="shared" si="250"/>
        <v>NGR bulk stream sediment</v>
      </c>
      <c r="K3992" s="1" t="str">
        <f t="shared" si="251"/>
        <v>&lt;177 micron (NGR)</v>
      </c>
      <c r="L3992">
        <v>56</v>
      </c>
      <c r="M3992" t="s">
        <v>205</v>
      </c>
      <c r="N3992">
        <v>966</v>
      </c>
      <c r="O3992" t="s">
        <v>50</v>
      </c>
      <c r="P3992" t="s">
        <v>103</v>
      </c>
      <c r="Q3992" t="s">
        <v>487</v>
      </c>
      <c r="R3992" t="s">
        <v>59</v>
      </c>
      <c r="S3992" t="s">
        <v>236</v>
      </c>
      <c r="T3992" t="s">
        <v>66</v>
      </c>
      <c r="U3992" t="s">
        <v>482</v>
      </c>
      <c r="V3992" t="s">
        <v>182</v>
      </c>
      <c r="W3992" t="s">
        <v>455</v>
      </c>
      <c r="X3992" t="s">
        <v>103</v>
      </c>
      <c r="Y3992" t="s">
        <v>239</v>
      </c>
      <c r="Z3992" t="s">
        <v>56</v>
      </c>
      <c r="AA3992" t="s">
        <v>58</v>
      </c>
      <c r="AB3992" t="s">
        <v>87</v>
      </c>
      <c r="AC3992" t="s">
        <v>184</v>
      </c>
      <c r="AD3992" t="s">
        <v>126</v>
      </c>
      <c r="AE3992" t="s">
        <v>111</v>
      </c>
      <c r="AF3992" t="s">
        <v>85</v>
      </c>
      <c r="AG3992" t="s">
        <v>111</v>
      </c>
      <c r="AH3992" t="s">
        <v>54</v>
      </c>
      <c r="AI3992" t="s">
        <v>149</v>
      </c>
      <c r="AJ3992" t="s">
        <v>502</v>
      </c>
      <c r="AK3992" t="s">
        <v>103</v>
      </c>
      <c r="AL3992" t="s">
        <v>47</v>
      </c>
      <c r="AM3992" t="s">
        <v>47</v>
      </c>
      <c r="AN3992" t="s">
        <v>65</v>
      </c>
      <c r="AO3992" t="s">
        <v>55</v>
      </c>
    </row>
    <row r="3993" spans="1:41" hidden="1" x14ac:dyDescent="0.25">
      <c r="A3993" t="s">
        <v>16893</v>
      </c>
      <c r="B3993" t="s">
        <v>16894</v>
      </c>
      <c r="C3993" s="1" t="str">
        <f t="shared" si="252"/>
        <v>21:1063</v>
      </c>
      <c r="D3993" s="1" t="str">
        <f t="shared" si="253"/>
        <v>21:0124</v>
      </c>
      <c r="E3993" t="s">
        <v>16895</v>
      </c>
      <c r="F3993" t="s">
        <v>16896</v>
      </c>
      <c r="H3993">
        <v>50.031111799999998</v>
      </c>
      <c r="I3993">
        <v>-117.2127059</v>
      </c>
      <c r="J3993" s="1" t="str">
        <f t="shared" si="250"/>
        <v>NGR bulk stream sediment</v>
      </c>
      <c r="K3993" s="1" t="str">
        <f t="shared" si="251"/>
        <v>&lt;177 micron (NGR)</v>
      </c>
      <c r="L3993">
        <v>56</v>
      </c>
      <c r="M3993" t="s">
        <v>214</v>
      </c>
      <c r="N3993">
        <v>967</v>
      </c>
      <c r="O3993" t="s">
        <v>209</v>
      </c>
      <c r="P3993" t="s">
        <v>209</v>
      </c>
      <c r="Q3993" t="s">
        <v>411</v>
      </c>
      <c r="R3993" t="s">
        <v>76</v>
      </c>
      <c r="S3993" t="s">
        <v>226</v>
      </c>
      <c r="T3993" t="s">
        <v>98</v>
      </c>
      <c r="U3993" t="s">
        <v>146</v>
      </c>
      <c r="V3993" t="s">
        <v>357</v>
      </c>
      <c r="W3993" t="s">
        <v>123</v>
      </c>
      <c r="X3993" t="s">
        <v>73</v>
      </c>
      <c r="Y3993" t="s">
        <v>343</v>
      </c>
      <c r="Z3993" t="s">
        <v>199</v>
      </c>
      <c r="AA3993" t="s">
        <v>267</v>
      </c>
      <c r="AB3993" t="s">
        <v>149</v>
      </c>
      <c r="AC3993" t="s">
        <v>431</v>
      </c>
      <c r="AD3993" t="s">
        <v>184</v>
      </c>
      <c r="AE3993" t="s">
        <v>81</v>
      </c>
      <c r="AF3993" t="s">
        <v>127</v>
      </c>
      <c r="AG3993" t="s">
        <v>181</v>
      </c>
      <c r="AH3993" t="s">
        <v>87</v>
      </c>
      <c r="AI3993" t="s">
        <v>61</v>
      </c>
      <c r="AJ3993" t="s">
        <v>76</v>
      </c>
      <c r="AK3993" t="s">
        <v>86</v>
      </c>
      <c r="AL3993" t="s">
        <v>122</v>
      </c>
      <c r="AM3993" t="s">
        <v>122</v>
      </c>
      <c r="AN3993" t="s">
        <v>171</v>
      </c>
      <c r="AO3993" t="s">
        <v>209</v>
      </c>
    </row>
    <row r="3994" spans="1:41" hidden="1" x14ac:dyDescent="0.25">
      <c r="A3994" t="s">
        <v>16897</v>
      </c>
      <c r="B3994" t="s">
        <v>16898</v>
      </c>
      <c r="C3994" s="1" t="str">
        <f t="shared" si="252"/>
        <v>21:1063</v>
      </c>
      <c r="D3994" s="1" t="str">
        <f t="shared" si="253"/>
        <v>21:0124</v>
      </c>
      <c r="E3994" t="s">
        <v>16899</v>
      </c>
      <c r="F3994" t="s">
        <v>16900</v>
      </c>
      <c r="H3994">
        <v>50.020867500000001</v>
      </c>
      <c r="I3994">
        <v>-117.2312824</v>
      </c>
      <c r="J3994" s="1" t="str">
        <f t="shared" si="250"/>
        <v>NGR bulk stream sediment</v>
      </c>
      <c r="K3994" s="1" t="str">
        <f t="shared" si="251"/>
        <v>&lt;177 micron (NGR)</v>
      </c>
      <c r="L3994">
        <v>56</v>
      </c>
      <c r="M3994" t="s">
        <v>223</v>
      </c>
      <c r="N3994">
        <v>968</v>
      </c>
      <c r="O3994" t="s">
        <v>16901</v>
      </c>
      <c r="P3994" t="s">
        <v>90</v>
      </c>
      <c r="Q3994" t="s">
        <v>119</v>
      </c>
      <c r="R3994" t="s">
        <v>76</v>
      </c>
      <c r="S3994" t="s">
        <v>121</v>
      </c>
      <c r="T3994" t="s">
        <v>90</v>
      </c>
      <c r="U3994" t="s">
        <v>829</v>
      </c>
      <c r="V3994" t="s">
        <v>188</v>
      </c>
      <c r="W3994" t="s">
        <v>188</v>
      </c>
      <c r="X3994" t="s">
        <v>137</v>
      </c>
      <c r="Y3994" t="s">
        <v>258</v>
      </c>
      <c r="Z3994" t="s">
        <v>199</v>
      </c>
      <c r="AA3994" t="s">
        <v>85</v>
      </c>
      <c r="AB3994" t="s">
        <v>149</v>
      </c>
      <c r="AC3994" t="s">
        <v>320</v>
      </c>
      <c r="AD3994" t="s">
        <v>399</v>
      </c>
      <c r="AE3994" t="s">
        <v>1060</v>
      </c>
      <c r="AF3994" t="s">
        <v>76</v>
      </c>
      <c r="AG3994" t="s">
        <v>366</v>
      </c>
      <c r="AH3994" t="s">
        <v>54</v>
      </c>
      <c r="AI3994" t="s">
        <v>198</v>
      </c>
      <c r="AJ3994" t="s">
        <v>55</v>
      </c>
      <c r="AK3994" t="s">
        <v>188</v>
      </c>
      <c r="AL3994" t="s">
        <v>137</v>
      </c>
      <c r="AM3994" t="s">
        <v>122</v>
      </c>
      <c r="AN3994" t="s">
        <v>322</v>
      </c>
      <c r="AO3994" t="s">
        <v>49</v>
      </c>
    </row>
    <row r="3995" spans="1:41" hidden="1" x14ac:dyDescent="0.25">
      <c r="A3995" t="s">
        <v>16902</v>
      </c>
      <c r="B3995" t="s">
        <v>16903</v>
      </c>
      <c r="C3995" s="1" t="str">
        <f t="shared" si="252"/>
        <v>21:1063</v>
      </c>
      <c r="D3995" s="1" t="str">
        <f t="shared" si="253"/>
        <v>21:0124</v>
      </c>
      <c r="E3995" t="s">
        <v>16904</v>
      </c>
      <c r="F3995" t="s">
        <v>16905</v>
      </c>
      <c r="H3995">
        <v>50.012451400000003</v>
      </c>
      <c r="I3995">
        <v>-117.2931131</v>
      </c>
      <c r="J3995" s="1" t="str">
        <f t="shared" si="250"/>
        <v>NGR bulk stream sediment</v>
      </c>
      <c r="K3995" s="1" t="str">
        <f t="shared" si="251"/>
        <v>&lt;177 micron (NGR)</v>
      </c>
      <c r="L3995">
        <v>56</v>
      </c>
      <c r="M3995" t="s">
        <v>233</v>
      </c>
      <c r="N3995">
        <v>969</v>
      </c>
      <c r="O3995" t="s">
        <v>108</v>
      </c>
      <c r="P3995" t="s">
        <v>73</v>
      </c>
      <c r="Q3995" t="s">
        <v>74</v>
      </c>
      <c r="R3995" t="s">
        <v>98</v>
      </c>
      <c r="S3995" t="s">
        <v>251</v>
      </c>
      <c r="T3995" t="s">
        <v>127</v>
      </c>
      <c r="U3995" t="s">
        <v>462</v>
      </c>
      <c r="V3995" t="s">
        <v>227</v>
      </c>
      <c r="W3995" t="s">
        <v>72</v>
      </c>
      <c r="X3995" t="s">
        <v>52</v>
      </c>
      <c r="Y3995" t="s">
        <v>190</v>
      </c>
      <c r="Z3995" t="s">
        <v>56</v>
      </c>
      <c r="AA3995" t="s">
        <v>73</v>
      </c>
      <c r="AB3995" t="s">
        <v>185</v>
      </c>
      <c r="AC3995" t="s">
        <v>80</v>
      </c>
      <c r="AD3995" t="s">
        <v>538</v>
      </c>
      <c r="AE3995" t="s">
        <v>173</v>
      </c>
      <c r="AF3995" t="s">
        <v>209</v>
      </c>
      <c r="AG3995" t="s">
        <v>188</v>
      </c>
      <c r="AH3995" t="s">
        <v>87</v>
      </c>
      <c r="AI3995" t="s">
        <v>149</v>
      </c>
      <c r="AJ3995" t="s">
        <v>58</v>
      </c>
      <c r="AK3995" t="s">
        <v>270</v>
      </c>
      <c r="AL3995" t="s">
        <v>47</v>
      </c>
      <c r="AM3995" t="s">
        <v>122</v>
      </c>
      <c r="AN3995" t="s">
        <v>48</v>
      </c>
      <c r="AO3995" t="s">
        <v>76</v>
      </c>
    </row>
    <row r="3996" spans="1:41" hidden="1" x14ac:dyDescent="0.25">
      <c r="A3996" t="s">
        <v>16906</v>
      </c>
      <c r="B3996" t="s">
        <v>16907</v>
      </c>
      <c r="C3996" s="1" t="str">
        <f t="shared" si="252"/>
        <v>21:1063</v>
      </c>
      <c r="D3996" s="1" t="str">
        <f t="shared" si="253"/>
        <v>21:0124</v>
      </c>
      <c r="E3996" t="s">
        <v>16908</v>
      </c>
      <c r="F3996" t="s">
        <v>16909</v>
      </c>
      <c r="H3996">
        <v>50.006771200000003</v>
      </c>
      <c r="I3996">
        <v>-117.3185611</v>
      </c>
      <c r="J3996" s="1" t="str">
        <f t="shared" si="250"/>
        <v>NGR bulk stream sediment</v>
      </c>
      <c r="K3996" s="1" t="str">
        <f t="shared" si="251"/>
        <v>&lt;177 micron (NGR)</v>
      </c>
      <c r="L3996">
        <v>56</v>
      </c>
      <c r="M3996" t="s">
        <v>248</v>
      </c>
      <c r="N3996">
        <v>970</v>
      </c>
      <c r="O3996" t="s">
        <v>267</v>
      </c>
      <c r="P3996" t="s">
        <v>103</v>
      </c>
      <c r="Q3996" t="s">
        <v>646</v>
      </c>
      <c r="R3996" t="s">
        <v>98</v>
      </c>
      <c r="S3996" t="s">
        <v>418</v>
      </c>
      <c r="T3996" t="s">
        <v>108</v>
      </c>
      <c r="U3996" t="s">
        <v>187</v>
      </c>
      <c r="V3996" t="s">
        <v>76</v>
      </c>
      <c r="W3996" t="s">
        <v>257</v>
      </c>
      <c r="X3996" t="s">
        <v>51</v>
      </c>
      <c r="Y3996" t="s">
        <v>197</v>
      </c>
      <c r="Z3996" t="s">
        <v>56</v>
      </c>
      <c r="AA3996" t="s">
        <v>47</v>
      </c>
      <c r="AB3996" t="s">
        <v>149</v>
      </c>
      <c r="AC3996" t="s">
        <v>59</v>
      </c>
      <c r="AD3996" t="s">
        <v>538</v>
      </c>
      <c r="AE3996" t="s">
        <v>81</v>
      </c>
      <c r="AF3996" t="s">
        <v>108</v>
      </c>
      <c r="AG3996" t="s">
        <v>437</v>
      </c>
      <c r="AH3996" t="s">
        <v>46</v>
      </c>
      <c r="AI3996" t="s">
        <v>54</v>
      </c>
      <c r="AJ3996" t="s">
        <v>238</v>
      </c>
      <c r="AK3996" t="s">
        <v>60</v>
      </c>
      <c r="AL3996" t="s">
        <v>47</v>
      </c>
      <c r="AM3996" t="s">
        <v>47</v>
      </c>
      <c r="AN3996" t="s">
        <v>48</v>
      </c>
      <c r="AO3996" t="s">
        <v>209</v>
      </c>
    </row>
    <row r="3997" spans="1:41" hidden="1" x14ac:dyDescent="0.25">
      <c r="A3997" t="s">
        <v>16910</v>
      </c>
      <c r="B3997" t="s">
        <v>16911</v>
      </c>
      <c r="C3997" s="1" t="str">
        <f t="shared" si="252"/>
        <v>21:1063</v>
      </c>
      <c r="D3997" s="1" t="str">
        <f t="shared" si="253"/>
        <v>21:0124</v>
      </c>
      <c r="E3997" t="s">
        <v>16912</v>
      </c>
      <c r="F3997" t="s">
        <v>16913</v>
      </c>
      <c r="H3997">
        <v>50.0812703</v>
      </c>
      <c r="I3997">
        <v>-117.2399018</v>
      </c>
      <c r="J3997" s="1" t="str">
        <f t="shared" si="250"/>
        <v>NGR bulk stream sediment</v>
      </c>
      <c r="K3997" s="1" t="str">
        <f t="shared" si="251"/>
        <v>&lt;177 micron (NGR)</v>
      </c>
      <c r="L3997">
        <v>56</v>
      </c>
      <c r="M3997" t="s">
        <v>256</v>
      </c>
      <c r="N3997">
        <v>971</v>
      </c>
      <c r="O3997" t="s">
        <v>165</v>
      </c>
      <c r="P3997" t="s">
        <v>127</v>
      </c>
      <c r="Q3997" t="s">
        <v>765</v>
      </c>
      <c r="R3997" t="s">
        <v>282</v>
      </c>
      <c r="S3997" t="s">
        <v>126</v>
      </c>
      <c r="T3997" t="s">
        <v>98</v>
      </c>
      <c r="U3997" t="s">
        <v>146</v>
      </c>
      <c r="V3997" t="s">
        <v>123</v>
      </c>
      <c r="W3997" t="s">
        <v>228</v>
      </c>
      <c r="X3997" t="s">
        <v>103</v>
      </c>
      <c r="Y3997" t="s">
        <v>124</v>
      </c>
      <c r="Z3997" t="s">
        <v>56</v>
      </c>
      <c r="AA3997" t="s">
        <v>51</v>
      </c>
      <c r="AB3997" t="s">
        <v>87</v>
      </c>
      <c r="AC3997" t="s">
        <v>344</v>
      </c>
      <c r="AD3997" t="s">
        <v>532</v>
      </c>
      <c r="AE3997" t="s">
        <v>109</v>
      </c>
      <c r="AF3997" t="s">
        <v>267</v>
      </c>
      <c r="AG3997" t="s">
        <v>238</v>
      </c>
      <c r="AH3997" t="s">
        <v>149</v>
      </c>
      <c r="AI3997" t="s">
        <v>185</v>
      </c>
      <c r="AJ3997" t="s">
        <v>58</v>
      </c>
      <c r="AK3997" t="s">
        <v>72</v>
      </c>
      <c r="AL3997" t="s">
        <v>47</v>
      </c>
      <c r="AM3997" t="s">
        <v>122</v>
      </c>
      <c r="AN3997" t="s">
        <v>196</v>
      </c>
      <c r="AO3997" t="s">
        <v>330</v>
      </c>
    </row>
    <row r="3998" spans="1:41" hidden="1" x14ac:dyDescent="0.25">
      <c r="A3998" t="s">
        <v>16914</v>
      </c>
      <c r="B3998" t="s">
        <v>16915</v>
      </c>
      <c r="C3998" s="1" t="str">
        <f t="shared" si="252"/>
        <v>21:1063</v>
      </c>
      <c r="D3998" s="1" t="str">
        <f t="shared" si="253"/>
        <v>21:0124</v>
      </c>
      <c r="E3998" t="s">
        <v>16916</v>
      </c>
      <c r="F3998" t="s">
        <v>16917</v>
      </c>
      <c r="H3998">
        <v>50.0844643</v>
      </c>
      <c r="I3998">
        <v>-117.23499769999999</v>
      </c>
      <c r="J3998" s="1" t="str">
        <f t="shared" si="250"/>
        <v>NGR bulk stream sediment</v>
      </c>
      <c r="K3998" s="1" t="str">
        <f t="shared" si="251"/>
        <v>&lt;177 micron (NGR)</v>
      </c>
      <c r="L3998">
        <v>56</v>
      </c>
      <c r="M3998" t="s">
        <v>265</v>
      </c>
      <c r="N3998">
        <v>972</v>
      </c>
      <c r="O3998" t="s">
        <v>165</v>
      </c>
      <c r="P3998" t="s">
        <v>76</v>
      </c>
      <c r="Q3998" t="s">
        <v>793</v>
      </c>
      <c r="R3998" t="s">
        <v>130</v>
      </c>
      <c r="S3998" t="s">
        <v>162</v>
      </c>
      <c r="T3998" t="s">
        <v>218</v>
      </c>
      <c r="U3998" t="s">
        <v>533</v>
      </c>
      <c r="V3998" t="s">
        <v>72</v>
      </c>
      <c r="W3998" t="s">
        <v>111</v>
      </c>
      <c r="X3998" t="s">
        <v>122</v>
      </c>
      <c r="Y3998" t="s">
        <v>99</v>
      </c>
      <c r="Z3998" t="s">
        <v>199</v>
      </c>
      <c r="AA3998" t="s">
        <v>46</v>
      </c>
      <c r="AB3998" t="s">
        <v>235</v>
      </c>
      <c r="AC3998" t="s">
        <v>425</v>
      </c>
      <c r="AD3998" t="s">
        <v>462</v>
      </c>
      <c r="AE3998" t="s">
        <v>78</v>
      </c>
      <c r="AF3998" t="s">
        <v>1366</v>
      </c>
      <c r="AG3998" t="s">
        <v>111</v>
      </c>
      <c r="AH3998" t="s">
        <v>198</v>
      </c>
      <c r="AI3998" t="s">
        <v>87</v>
      </c>
      <c r="AJ3998" t="s">
        <v>227</v>
      </c>
      <c r="AK3998" t="s">
        <v>101</v>
      </c>
      <c r="AL3998" t="s">
        <v>47</v>
      </c>
      <c r="AM3998" t="s">
        <v>47</v>
      </c>
      <c r="AN3998" t="s">
        <v>65</v>
      </c>
      <c r="AO3998" t="s">
        <v>82</v>
      </c>
    </row>
    <row r="3999" spans="1:41" hidden="1" x14ac:dyDescent="0.25">
      <c r="A3999" t="s">
        <v>16918</v>
      </c>
      <c r="B3999" t="s">
        <v>16919</v>
      </c>
      <c r="C3999" s="1" t="str">
        <f t="shared" si="252"/>
        <v>21:1063</v>
      </c>
      <c r="D3999" s="1" t="str">
        <f t="shared" si="253"/>
        <v>21:0124</v>
      </c>
      <c r="E3999" t="s">
        <v>16920</v>
      </c>
      <c r="F3999" t="s">
        <v>16921</v>
      </c>
      <c r="H3999">
        <v>50.076698899999997</v>
      </c>
      <c r="I3999">
        <v>-117.23680450000001</v>
      </c>
      <c r="J3999" s="1" t="str">
        <f t="shared" si="250"/>
        <v>NGR bulk stream sediment</v>
      </c>
      <c r="K3999" s="1" t="str">
        <f t="shared" si="251"/>
        <v>&lt;177 micron (NGR)</v>
      </c>
      <c r="L3999">
        <v>57</v>
      </c>
      <c r="M3999" t="s">
        <v>45</v>
      </c>
      <c r="N3999">
        <v>973</v>
      </c>
      <c r="O3999" t="s">
        <v>145</v>
      </c>
      <c r="P3999" t="s">
        <v>127</v>
      </c>
      <c r="Q3999" t="s">
        <v>1392</v>
      </c>
      <c r="R3999" t="s">
        <v>88</v>
      </c>
      <c r="S3999" t="s">
        <v>144</v>
      </c>
      <c r="T3999" t="s">
        <v>267</v>
      </c>
      <c r="U3999" t="s">
        <v>399</v>
      </c>
      <c r="V3999" t="s">
        <v>103</v>
      </c>
      <c r="W3999" t="s">
        <v>122</v>
      </c>
      <c r="X3999" t="s">
        <v>330</v>
      </c>
      <c r="Y3999" t="s">
        <v>162</v>
      </c>
      <c r="Z3999" t="s">
        <v>56</v>
      </c>
      <c r="AA3999" t="s">
        <v>52</v>
      </c>
      <c r="AB3999" t="s">
        <v>149</v>
      </c>
      <c r="AC3999" t="s">
        <v>107</v>
      </c>
      <c r="AD3999" t="s">
        <v>100</v>
      </c>
      <c r="AE3999" t="s">
        <v>271</v>
      </c>
      <c r="AF3999" t="s">
        <v>55</v>
      </c>
      <c r="AG3999" t="s">
        <v>271</v>
      </c>
      <c r="AH3999" t="s">
        <v>149</v>
      </c>
      <c r="AI3999" t="s">
        <v>185</v>
      </c>
      <c r="AJ3999" t="s">
        <v>330</v>
      </c>
      <c r="AK3999" t="s">
        <v>282</v>
      </c>
      <c r="AL3999" t="s">
        <v>47</v>
      </c>
      <c r="AM3999" t="s">
        <v>47</v>
      </c>
      <c r="AN3999" t="s">
        <v>935</v>
      </c>
      <c r="AO3999" t="s">
        <v>73</v>
      </c>
    </row>
    <row r="4000" spans="1:41" hidden="1" x14ac:dyDescent="0.25">
      <c r="A4000" t="s">
        <v>16922</v>
      </c>
      <c r="B4000" t="s">
        <v>16923</v>
      </c>
      <c r="C4000" s="1" t="str">
        <f t="shared" si="252"/>
        <v>21:1063</v>
      </c>
      <c r="D4000" s="1" t="str">
        <f t="shared" si="253"/>
        <v>21:0124</v>
      </c>
      <c r="E4000" t="s">
        <v>16924</v>
      </c>
      <c r="F4000" t="s">
        <v>16925</v>
      </c>
      <c r="H4000">
        <v>50.055602399999998</v>
      </c>
      <c r="I4000">
        <v>-117.26422049999999</v>
      </c>
      <c r="J4000" s="1" t="str">
        <f t="shared" si="250"/>
        <v>NGR bulk stream sediment</v>
      </c>
      <c r="K4000" s="1" t="str">
        <f t="shared" si="251"/>
        <v>&lt;177 micron (NGR)</v>
      </c>
      <c r="L4000">
        <v>57</v>
      </c>
      <c r="M4000" t="s">
        <v>71</v>
      </c>
      <c r="N4000">
        <v>974</v>
      </c>
      <c r="O4000" t="s">
        <v>165</v>
      </c>
      <c r="P4000" t="s">
        <v>209</v>
      </c>
      <c r="Q4000" t="s">
        <v>234</v>
      </c>
      <c r="R4000" t="s">
        <v>55</v>
      </c>
      <c r="S4000" t="s">
        <v>273</v>
      </c>
      <c r="T4000" t="s">
        <v>90</v>
      </c>
      <c r="U4000" t="s">
        <v>273</v>
      </c>
      <c r="V4000" t="s">
        <v>371</v>
      </c>
      <c r="W4000" t="s">
        <v>437</v>
      </c>
      <c r="X4000" t="s">
        <v>52</v>
      </c>
      <c r="Y4000" t="s">
        <v>418</v>
      </c>
      <c r="Z4000" t="s">
        <v>56</v>
      </c>
      <c r="AA4000" t="s">
        <v>76</v>
      </c>
      <c r="AB4000" t="s">
        <v>174</v>
      </c>
      <c r="AC4000" t="s">
        <v>273</v>
      </c>
      <c r="AD4000" t="s">
        <v>146</v>
      </c>
      <c r="AE4000" t="s">
        <v>266</v>
      </c>
      <c r="AF4000" t="s">
        <v>127</v>
      </c>
      <c r="AG4000" t="s">
        <v>357</v>
      </c>
      <c r="AH4000" t="s">
        <v>110</v>
      </c>
      <c r="AI4000" t="s">
        <v>61</v>
      </c>
      <c r="AJ4000" t="s">
        <v>108</v>
      </c>
      <c r="AK4000" t="s">
        <v>188</v>
      </c>
      <c r="AL4000" t="s">
        <v>47</v>
      </c>
      <c r="AM4000" t="s">
        <v>122</v>
      </c>
      <c r="AN4000" t="s">
        <v>196</v>
      </c>
      <c r="AO4000" t="s">
        <v>76</v>
      </c>
    </row>
    <row r="4001" spans="1:41" hidden="1" x14ac:dyDescent="0.25">
      <c r="A4001" t="s">
        <v>16926</v>
      </c>
      <c r="B4001" t="s">
        <v>16927</v>
      </c>
      <c r="C4001" s="1" t="str">
        <f t="shared" si="252"/>
        <v>21:1063</v>
      </c>
      <c r="D4001" s="1" t="str">
        <f t="shared" si="253"/>
        <v>21:0124</v>
      </c>
      <c r="E4001" t="s">
        <v>16928</v>
      </c>
      <c r="F4001" t="s">
        <v>16929</v>
      </c>
      <c r="H4001">
        <v>50.037625599999998</v>
      </c>
      <c r="I4001">
        <v>-117.27857520000001</v>
      </c>
      <c r="J4001" s="1" t="str">
        <f t="shared" si="250"/>
        <v>NGR bulk stream sediment</v>
      </c>
      <c r="K4001" s="1" t="str">
        <f t="shared" si="251"/>
        <v>&lt;177 micron (NGR)</v>
      </c>
      <c r="L4001">
        <v>57</v>
      </c>
      <c r="M4001" t="s">
        <v>95</v>
      </c>
      <c r="N4001">
        <v>975</v>
      </c>
      <c r="O4001" t="s">
        <v>90</v>
      </c>
      <c r="P4001" t="s">
        <v>209</v>
      </c>
      <c r="Q4001" t="s">
        <v>652</v>
      </c>
      <c r="R4001" t="s">
        <v>235</v>
      </c>
      <c r="S4001" t="s">
        <v>554</v>
      </c>
      <c r="T4001" t="s">
        <v>197</v>
      </c>
      <c r="U4001" t="s">
        <v>463</v>
      </c>
      <c r="V4001" t="s">
        <v>455</v>
      </c>
      <c r="W4001" t="s">
        <v>270</v>
      </c>
      <c r="X4001" t="s">
        <v>73</v>
      </c>
      <c r="Y4001" t="s">
        <v>106</v>
      </c>
      <c r="Z4001" t="s">
        <v>84</v>
      </c>
      <c r="AA4001" t="s">
        <v>51</v>
      </c>
      <c r="AB4001" t="s">
        <v>64</v>
      </c>
      <c r="AC4001" t="s">
        <v>445</v>
      </c>
      <c r="AD4001" t="s">
        <v>329</v>
      </c>
      <c r="AE4001" t="s">
        <v>109</v>
      </c>
      <c r="AF4001" t="s">
        <v>3298</v>
      </c>
      <c r="AG4001" t="s">
        <v>143</v>
      </c>
      <c r="AH4001" t="s">
        <v>46</v>
      </c>
      <c r="AI4001" t="s">
        <v>110</v>
      </c>
      <c r="AJ4001" t="s">
        <v>439</v>
      </c>
      <c r="AK4001" t="s">
        <v>79</v>
      </c>
      <c r="AL4001" t="s">
        <v>47</v>
      </c>
      <c r="AM4001" t="s">
        <v>122</v>
      </c>
      <c r="AN4001" t="s">
        <v>695</v>
      </c>
      <c r="AO4001" t="s">
        <v>98</v>
      </c>
    </row>
    <row r="4002" spans="1:41" hidden="1" x14ac:dyDescent="0.25">
      <c r="A4002" t="s">
        <v>16930</v>
      </c>
      <c r="B4002" t="s">
        <v>16931</v>
      </c>
      <c r="C4002" s="1" t="str">
        <f t="shared" si="252"/>
        <v>21:1063</v>
      </c>
      <c r="D4002" s="1" t="str">
        <f t="shared" si="253"/>
        <v>21:0124</v>
      </c>
      <c r="E4002" t="s">
        <v>16932</v>
      </c>
      <c r="F4002" t="s">
        <v>16933</v>
      </c>
      <c r="H4002">
        <v>50.013165200000003</v>
      </c>
      <c r="I4002">
        <v>-117.3782977</v>
      </c>
      <c r="J4002" s="1" t="str">
        <f t="shared" si="250"/>
        <v>NGR bulk stream sediment</v>
      </c>
      <c r="K4002" s="1" t="str">
        <f t="shared" si="251"/>
        <v>&lt;177 micron (NGR)</v>
      </c>
      <c r="L4002">
        <v>57</v>
      </c>
      <c r="M4002" t="s">
        <v>117</v>
      </c>
      <c r="N4002">
        <v>976</v>
      </c>
      <c r="O4002" t="s">
        <v>118</v>
      </c>
      <c r="P4002" t="s">
        <v>103</v>
      </c>
      <c r="Q4002" t="s">
        <v>468</v>
      </c>
      <c r="R4002" t="s">
        <v>50</v>
      </c>
      <c r="S4002" t="s">
        <v>162</v>
      </c>
      <c r="T4002" t="s">
        <v>85</v>
      </c>
      <c r="U4002" t="s">
        <v>328</v>
      </c>
      <c r="V4002" t="s">
        <v>78</v>
      </c>
      <c r="W4002" t="s">
        <v>122</v>
      </c>
      <c r="X4002" t="s">
        <v>122</v>
      </c>
      <c r="Y4002" t="s">
        <v>49</v>
      </c>
      <c r="Z4002" t="s">
        <v>56</v>
      </c>
      <c r="AA4002" t="s">
        <v>73</v>
      </c>
      <c r="AB4002" t="s">
        <v>198</v>
      </c>
      <c r="AC4002" t="s">
        <v>127</v>
      </c>
      <c r="AD4002" t="s">
        <v>104</v>
      </c>
      <c r="AE4002" t="s">
        <v>81</v>
      </c>
      <c r="AF4002" t="s">
        <v>267</v>
      </c>
      <c r="AG4002" t="s">
        <v>200</v>
      </c>
      <c r="AH4002" t="s">
        <v>62</v>
      </c>
      <c r="AI4002" t="s">
        <v>54</v>
      </c>
      <c r="AJ4002" t="s">
        <v>392</v>
      </c>
      <c r="AK4002" t="s">
        <v>58</v>
      </c>
      <c r="AL4002" t="s">
        <v>47</v>
      </c>
      <c r="AM4002" t="s">
        <v>47</v>
      </c>
      <c r="AN4002" t="s">
        <v>508</v>
      </c>
      <c r="AO4002" t="s">
        <v>103</v>
      </c>
    </row>
    <row r="4003" spans="1:41" hidden="1" x14ac:dyDescent="0.25">
      <c r="A4003" t="s">
        <v>16934</v>
      </c>
      <c r="B4003" t="s">
        <v>16935</v>
      </c>
      <c r="C4003" s="1" t="str">
        <f t="shared" si="252"/>
        <v>21:1063</v>
      </c>
      <c r="D4003" s="1" t="str">
        <f t="shared" si="253"/>
        <v>21:0124</v>
      </c>
      <c r="E4003" t="s">
        <v>16936</v>
      </c>
      <c r="F4003" t="s">
        <v>16937</v>
      </c>
      <c r="H4003">
        <v>50.048151799999999</v>
      </c>
      <c r="I4003">
        <v>-117.4586374</v>
      </c>
      <c r="J4003" s="1" t="str">
        <f t="shared" si="250"/>
        <v>NGR bulk stream sediment</v>
      </c>
      <c r="K4003" s="1" t="str">
        <f t="shared" si="251"/>
        <v>&lt;177 micron (NGR)</v>
      </c>
      <c r="L4003">
        <v>57</v>
      </c>
      <c r="M4003" t="s">
        <v>136</v>
      </c>
      <c r="N4003">
        <v>977</v>
      </c>
      <c r="O4003" t="s">
        <v>174</v>
      </c>
      <c r="P4003" t="s">
        <v>47</v>
      </c>
      <c r="Q4003" t="s">
        <v>456</v>
      </c>
      <c r="R4003" t="s">
        <v>102</v>
      </c>
      <c r="S4003" t="s">
        <v>438</v>
      </c>
      <c r="T4003" t="s">
        <v>52</v>
      </c>
      <c r="U4003" t="s">
        <v>225</v>
      </c>
      <c r="V4003" t="s">
        <v>455</v>
      </c>
      <c r="W4003" t="s">
        <v>257</v>
      </c>
      <c r="X4003" t="s">
        <v>73</v>
      </c>
      <c r="Y4003" t="s">
        <v>121</v>
      </c>
      <c r="Z4003" t="s">
        <v>56</v>
      </c>
      <c r="AA4003" t="s">
        <v>46</v>
      </c>
      <c r="AB4003" t="s">
        <v>125</v>
      </c>
      <c r="AC4003" t="s">
        <v>58</v>
      </c>
      <c r="AD4003" t="s">
        <v>146</v>
      </c>
      <c r="AE4003" t="s">
        <v>84</v>
      </c>
      <c r="AF4003" t="s">
        <v>374</v>
      </c>
      <c r="AG4003" t="s">
        <v>181</v>
      </c>
      <c r="AH4003" t="s">
        <v>336</v>
      </c>
      <c r="AI4003" t="s">
        <v>61</v>
      </c>
      <c r="AJ4003" t="s">
        <v>147</v>
      </c>
      <c r="AK4003" t="s">
        <v>76</v>
      </c>
      <c r="AL4003" t="s">
        <v>47</v>
      </c>
      <c r="AM4003" t="s">
        <v>47</v>
      </c>
      <c r="AN4003" t="s">
        <v>171</v>
      </c>
      <c r="AO4003" t="s">
        <v>267</v>
      </c>
    </row>
    <row r="4004" spans="1:41" hidden="1" x14ac:dyDescent="0.25">
      <c r="A4004" t="s">
        <v>16938</v>
      </c>
      <c r="B4004" t="s">
        <v>16939</v>
      </c>
      <c r="C4004" s="1" t="str">
        <f t="shared" si="252"/>
        <v>21:1063</v>
      </c>
      <c r="D4004" s="1" t="str">
        <f t="shared" si="253"/>
        <v>21:0124</v>
      </c>
      <c r="E4004" t="s">
        <v>16940</v>
      </c>
      <c r="F4004" t="s">
        <v>16941</v>
      </c>
      <c r="H4004">
        <v>50.026673000000002</v>
      </c>
      <c r="I4004">
        <v>-117.4447073</v>
      </c>
      <c r="J4004" s="1" t="str">
        <f t="shared" si="250"/>
        <v>NGR bulk stream sediment</v>
      </c>
      <c r="K4004" s="1" t="str">
        <f t="shared" si="251"/>
        <v>&lt;177 micron (NGR)</v>
      </c>
      <c r="L4004">
        <v>57</v>
      </c>
      <c r="M4004" t="s">
        <v>157</v>
      </c>
      <c r="N4004">
        <v>978</v>
      </c>
      <c r="O4004" t="s">
        <v>46</v>
      </c>
      <c r="P4004" t="s">
        <v>51</v>
      </c>
      <c r="Q4004" t="s">
        <v>492</v>
      </c>
      <c r="R4004" t="s">
        <v>58</v>
      </c>
      <c r="S4004" t="s">
        <v>121</v>
      </c>
      <c r="T4004" t="s">
        <v>85</v>
      </c>
      <c r="U4004" t="s">
        <v>445</v>
      </c>
      <c r="V4004" t="s">
        <v>103</v>
      </c>
      <c r="W4004" t="s">
        <v>257</v>
      </c>
      <c r="X4004" t="s">
        <v>122</v>
      </c>
      <c r="Y4004" t="s">
        <v>272</v>
      </c>
      <c r="Z4004" t="s">
        <v>56</v>
      </c>
      <c r="AA4004" t="s">
        <v>46</v>
      </c>
      <c r="AB4004" t="s">
        <v>110</v>
      </c>
      <c r="AC4004" t="s">
        <v>162</v>
      </c>
      <c r="AD4004" t="s">
        <v>121</v>
      </c>
      <c r="AE4004" t="s">
        <v>199</v>
      </c>
      <c r="AF4004" t="s">
        <v>85</v>
      </c>
      <c r="AG4004" t="s">
        <v>266</v>
      </c>
      <c r="AH4004" t="s">
        <v>81</v>
      </c>
      <c r="AI4004" t="s">
        <v>87</v>
      </c>
      <c r="AJ4004" t="s">
        <v>85</v>
      </c>
      <c r="AK4004" t="s">
        <v>412</v>
      </c>
      <c r="AL4004" t="s">
        <v>47</v>
      </c>
      <c r="AM4004" t="s">
        <v>47</v>
      </c>
      <c r="AN4004" t="s">
        <v>463</v>
      </c>
      <c r="AO4004" t="s">
        <v>73</v>
      </c>
    </row>
    <row r="4005" spans="1:41" hidden="1" x14ac:dyDescent="0.25">
      <c r="A4005" t="s">
        <v>16942</v>
      </c>
      <c r="B4005" t="s">
        <v>16943</v>
      </c>
      <c r="C4005" s="1" t="str">
        <f t="shared" si="252"/>
        <v>21:1063</v>
      </c>
      <c r="D4005" s="1" t="str">
        <f t="shared" si="253"/>
        <v>21:0124</v>
      </c>
      <c r="E4005" t="s">
        <v>16944</v>
      </c>
      <c r="F4005" t="s">
        <v>16945</v>
      </c>
      <c r="H4005">
        <v>50.0033478</v>
      </c>
      <c r="I4005">
        <v>-117.4186456</v>
      </c>
      <c r="J4005" s="1" t="str">
        <f t="shared" si="250"/>
        <v>NGR bulk stream sediment</v>
      </c>
      <c r="K4005" s="1" t="str">
        <f t="shared" si="251"/>
        <v>&lt;177 micron (NGR)</v>
      </c>
      <c r="L4005">
        <v>57</v>
      </c>
      <c r="M4005" t="s">
        <v>170</v>
      </c>
      <c r="N4005">
        <v>979</v>
      </c>
      <c r="O4005" t="s">
        <v>235</v>
      </c>
      <c r="P4005" t="s">
        <v>122</v>
      </c>
      <c r="Q4005" t="s">
        <v>802</v>
      </c>
      <c r="R4005" t="s">
        <v>128</v>
      </c>
      <c r="S4005" t="s">
        <v>350</v>
      </c>
      <c r="T4005" t="s">
        <v>127</v>
      </c>
      <c r="U4005" t="s">
        <v>438</v>
      </c>
      <c r="V4005" t="s">
        <v>257</v>
      </c>
      <c r="W4005" t="s">
        <v>173</v>
      </c>
      <c r="X4005" t="s">
        <v>51</v>
      </c>
      <c r="Y4005" t="s">
        <v>106</v>
      </c>
      <c r="Z4005" t="s">
        <v>56</v>
      </c>
      <c r="AA4005" t="s">
        <v>103</v>
      </c>
      <c r="AB4005" t="s">
        <v>185</v>
      </c>
      <c r="AC4005" t="s">
        <v>239</v>
      </c>
      <c r="AD4005" t="s">
        <v>107</v>
      </c>
      <c r="AE4005" t="s">
        <v>56</v>
      </c>
      <c r="AF4005" t="s">
        <v>85</v>
      </c>
      <c r="AG4005" t="s">
        <v>292</v>
      </c>
      <c r="AH4005" t="s">
        <v>164</v>
      </c>
      <c r="AI4005" t="s">
        <v>87</v>
      </c>
      <c r="AJ4005" t="s">
        <v>127</v>
      </c>
      <c r="AK4005" t="s">
        <v>127</v>
      </c>
      <c r="AL4005" t="s">
        <v>103</v>
      </c>
      <c r="AM4005" t="s">
        <v>47</v>
      </c>
      <c r="AN4005" t="s">
        <v>695</v>
      </c>
      <c r="AO4005" t="s">
        <v>51</v>
      </c>
    </row>
    <row r="4006" spans="1:41" hidden="1" x14ac:dyDescent="0.25">
      <c r="A4006" t="s">
        <v>16946</v>
      </c>
      <c r="B4006" t="s">
        <v>16947</v>
      </c>
      <c r="C4006" s="1" t="str">
        <f t="shared" si="252"/>
        <v>21:1063</v>
      </c>
      <c r="D4006" s="1" t="str">
        <f t="shared" si="253"/>
        <v>21:0124</v>
      </c>
      <c r="E4006" t="s">
        <v>16948</v>
      </c>
      <c r="F4006" t="s">
        <v>16949</v>
      </c>
      <c r="H4006">
        <v>50.502192299999997</v>
      </c>
      <c r="I4006">
        <v>-117.3312849</v>
      </c>
      <c r="J4006" s="1" t="str">
        <f t="shared" si="250"/>
        <v>NGR bulk stream sediment</v>
      </c>
      <c r="K4006" s="1" t="str">
        <f t="shared" si="251"/>
        <v>&lt;177 micron (NGR)</v>
      </c>
      <c r="L4006">
        <v>57</v>
      </c>
      <c r="M4006" t="s">
        <v>180</v>
      </c>
      <c r="N4006">
        <v>980</v>
      </c>
      <c r="O4006" t="s">
        <v>306</v>
      </c>
      <c r="P4006" t="s">
        <v>475</v>
      </c>
      <c r="Q4006" t="s">
        <v>652</v>
      </c>
      <c r="R4006" t="s">
        <v>158</v>
      </c>
      <c r="S4006" t="s">
        <v>237</v>
      </c>
      <c r="T4006" t="s">
        <v>418</v>
      </c>
      <c r="U4006" t="s">
        <v>431</v>
      </c>
      <c r="V4006" t="s">
        <v>319</v>
      </c>
      <c r="W4006" t="s">
        <v>143</v>
      </c>
      <c r="X4006" t="s">
        <v>137</v>
      </c>
      <c r="Y4006" t="s">
        <v>350</v>
      </c>
      <c r="Z4006" t="s">
        <v>56</v>
      </c>
      <c r="AA4006" t="s">
        <v>47</v>
      </c>
      <c r="AB4006" t="s">
        <v>46</v>
      </c>
      <c r="AC4006" t="s">
        <v>146</v>
      </c>
      <c r="AD4006" t="s">
        <v>329</v>
      </c>
      <c r="AE4006" t="s">
        <v>257</v>
      </c>
      <c r="AF4006" t="s">
        <v>267</v>
      </c>
      <c r="AG4006" t="s">
        <v>1506</v>
      </c>
      <c r="AH4006" t="s">
        <v>79</v>
      </c>
      <c r="AI4006" t="s">
        <v>105</v>
      </c>
      <c r="AJ4006" t="s">
        <v>267</v>
      </c>
      <c r="AK4006" t="s">
        <v>123</v>
      </c>
      <c r="AL4006" t="s">
        <v>47</v>
      </c>
      <c r="AM4006" t="s">
        <v>47</v>
      </c>
      <c r="AN4006" t="s">
        <v>668</v>
      </c>
      <c r="AO4006" t="s">
        <v>127</v>
      </c>
    </row>
    <row r="4007" spans="1:41" hidden="1" x14ac:dyDescent="0.25">
      <c r="A4007" t="s">
        <v>16950</v>
      </c>
      <c r="B4007" t="s">
        <v>16951</v>
      </c>
      <c r="C4007" s="1" t="str">
        <f t="shared" si="252"/>
        <v>21:1063</v>
      </c>
      <c r="D4007" s="1" t="str">
        <f t="shared" si="253"/>
        <v>21:0124</v>
      </c>
      <c r="E4007" t="s">
        <v>16952</v>
      </c>
      <c r="F4007" t="s">
        <v>16953</v>
      </c>
      <c r="H4007">
        <v>50.521119499999998</v>
      </c>
      <c r="I4007">
        <v>-117.3423504</v>
      </c>
      <c r="J4007" s="1" t="str">
        <f t="shared" si="250"/>
        <v>NGR bulk stream sediment</v>
      </c>
      <c r="K4007" s="1" t="str">
        <f t="shared" si="251"/>
        <v>&lt;177 micron (NGR)</v>
      </c>
      <c r="L4007">
        <v>57</v>
      </c>
      <c r="M4007" t="s">
        <v>195</v>
      </c>
      <c r="N4007">
        <v>981</v>
      </c>
      <c r="O4007" t="s">
        <v>150</v>
      </c>
      <c r="P4007" t="s">
        <v>51</v>
      </c>
      <c r="Q4007" t="s">
        <v>548</v>
      </c>
      <c r="R4007" t="s">
        <v>455</v>
      </c>
      <c r="S4007" t="s">
        <v>251</v>
      </c>
      <c r="T4007" t="s">
        <v>50</v>
      </c>
      <c r="U4007" t="s">
        <v>146</v>
      </c>
      <c r="V4007" t="s">
        <v>142</v>
      </c>
      <c r="W4007" t="s">
        <v>60</v>
      </c>
      <c r="X4007" t="s">
        <v>73</v>
      </c>
      <c r="Y4007" t="s">
        <v>290</v>
      </c>
      <c r="Z4007" t="s">
        <v>56</v>
      </c>
      <c r="AA4007" t="s">
        <v>47</v>
      </c>
      <c r="AB4007" t="s">
        <v>149</v>
      </c>
      <c r="AC4007" t="s">
        <v>475</v>
      </c>
      <c r="AD4007" t="s">
        <v>77</v>
      </c>
      <c r="AE4007" t="s">
        <v>53</v>
      </c>
      <c r="AF4007" t="s">
        <v>85</v>
      </c>
      <c r="AG4007" t="s">
        <v>292</v>
      </c>
      <c r="AH4007" t="s">
        <v>61</v>
      </c>
      <c r="AI4007" t="s">
        <v>185</v>
      </c>
      <c r="AJ4007" t="s">
        <v>118</v>
      </c>
      <c r="AK4007" t="s">
        <v>493</v>
      </c>
      <c r="AL4007" t="s">
        <v>47</v>
      </c>
      <c r="AM4007" t="s">
        <v>47</v>
      </c>
      <c r="AN4007" t="s">
        <v>533</v>
      </c>
      <c r="AO4007" t="s">
        <v>58</v>
      </c>
    </row>
    <row r="4008" spans="1:41" hidden="1" x14ac:dyDescent="0.25">
      <c r="A4008" t="s">
        <v>16954</v>
      </c>
      <c r="B4008" t="s">
        <v>16955</v>
      </c>
      <c r="C4008" s="1" t="str">
        <f t="shared" si="252"/>
        <v>21:1063</v>
      </c>
      <c r="D4008" s="1" t="str">
        <f t="shared" si="253"/>
        <v>21:0124</v>
      </c>
      <c r="E4008" t="s">
        <v>16956</v>
      </c>
      <c r="F4008" t="s">
        <v>16957</v>
      </c>
      <c r="H4008">
        <v>50.514346099999997</v>
      </c>
      <c r="I4008">
        <v>-117.3172797</v>
      </c>
      <c r="J4008" s="1" t="str">
        <f t="shared" si="250"/>
        <v>NGR bulk stream sediment</v>
      </c>
      <c r="K4008" s="1" t="str">
        <f t="shared" si="251"/>
        <v>&lt;177 micron (NGR)</v>
      </c>
      <c r="L4008">
        <v>57</v>
      </c>
      <c r="M4008" t="s">
        <v>205</v>
      </c>
      <c r="N4008">
        <v>982</v>
      </c>
      <c r="O4008" t="s">
        <v>59</v>
      </c>
      <c r="P4008" t="s">
        <v>52</v>
      </c>
      <c r="Q4008" t="s">
        <v>337</v>
      </c>
      <c r="R4008" t="s">
        <v>110</v>
      </c>
      <c r="S4008" t="s">
        <v>386</v>
      </c>
      <c r="T4008" t="s">
        <v>358</v>
      </c>
      <c r="U4008" t="s">
        <v>386</v>
      </c>
      <c r="V4008" t="s">
        <v>88</v>
      </c>
      <c r="W4008" t="s">
        <v>143</v>
      </c>
      <c r="X4008" t="s">
        <v>58</v>
      </c>
      <c r="Y4008" t="s">
        <v>184</v>
      </c>
      <c r="Z4008" t="s">
        <v>56</v>
      </c>
      <c r="AA4008" t="s">
        <v>46</v>
      </c>
      <c r="AB4008" t="s">
        <v>87</v>
      </c>
      <c r="AC4008" t="s">
        <v>532</v>
      </c>
      <c r="AD4008" t="s">
        <v>236</v>
      </c>
      <c r="AE4008" t="s">
        <v>78</v>
      </c>
      <c r="AF4008" t="s">
        <v>66</v>
      </c>
      <c r="AG4008" t="s">
        <v>723</v>
      </c>
      <c r="AH4008" t="s">
        <v>228</v>
      </c>
      <c r="AI4008" t="s">
        <v>81</v>
      </c>
      <c r="AJ4008" t="s">
        <v>127</v>
      </c>
      <c r="AK4008" t="s">
        <v>142</v>
      </c>
      <c r="AL4008" t="s">
        <v>47</v>
      </c>
      <c r="AM4008" t="s">
        <v>47</v>
      </c>
      <c r="AN4008" t="s">
        <v>364</v>
      </c>
      <c r="AO4008" t="s">
        <v>127</v>
      </c>
    </row>
    <row r="4009" spans="1:41" hidden="1" x14ac:dyDescent="0.25">
      <c r="A4009" t="s">
        <v>16958</v>
      </c>
      <c r="B4009" t="s">
        <v>16959</v>
      </c>
      <c r="C4009" s="1" t="str">
        <f t="shared" si="252"/>
        <v>21:1063</v>
      </c>
      <c r="D4009" s="1" t="str">
        <f t="shared" si="253"/>
        <v>21:0124</v>
      </c>
      <c r="E4009" t="s">
        <v>16960</v>
      </c>
      <c r="F4009" t="s">
        <v>16961</v>
      </c>
      <c r="H4009">
        <v>50.505035900000003</v>
      </c>
      <c r="I4009">
        <v>-117.2714428</v>
      </c>
      <c r="J4009" s="1" t="str">
        <f t="shared" si="250"/>
        <v>NGR bulk stream sediment</v>
      </c>
      <c r="K4009" s="1" t="str">
        <f t="shared" si="251"/>
        <v>&lt;177 micron (NGR)</v>
      </c>
      <c r="L4009">
        <v>57</v>
      </c>
      <c r="M4009" t="s">
        <v>214</v>
      </c>
      <c r="N4009">
        <v>983</v>
      </c>
      <c r="O4009" t="s">
        <v>128</v>
      </c>
      <c r="P4009" t="s">
        <v>51</v>
      </c>
      <c r="Q4009" t="s">
        <v>481</v>
      </c>
      <c r="R4009" t="s">
        <v>54</v>
      </c>
      <c r="S4009" t="s">
        <v>538</v>
      </c>
      <c r="T4009" t="s">
        <v>145</v>
      </c>
      <c r="U4009" t="s">
        <v>391</v>
      </c>
      <c r="V4009" t="s">
        <v>63</v>
      </c>
      <c r="W4009" t="s">
        <v>200</v>
      </c>
      <c r="X4009" t="s">
        <v>73</v>
      </c>
      <c r="Y4009" t="s">
        <v>190</v>
      </c>
      <c r="Z4009" t="s">
        <v>56</v>
      </c>
      <c r="AA4009" t="s">
        <v>47</v>
      </c>
      <c r="AB4009" t="s">
        <v>139</v>
      </c>
      <c r="AC4009" t="s">
        <v>140</v>
      </c>
      <c r="AD4009" t="s">
        <v>667</v>
      </c>
      <c r="AE4009" t="s">
        <v>84</v>
      </c>
      <c r="AF4009" t="s">
        <v>108</v>
      </c>
      <c r="AG4009" t="s">
        <v>111</v>
      </c>
      <c r="AH4009" t="s">
        <v>185</v>
      </c>
      <c r="AI4009" t="s">
        <v>46</v>
      </c>
      <c r="AJ4009" t="s">
        <v>58</v>
      </c>
      <c r="AK4009" t="s">
        <v>282</v>
      </c>
      <c r="AL4009" t="s">
        <v>47</v>
      </c>
      <c r="AM4009" t="s">
        <v>47</v>
      </c>
      <c r="AN4009" t="s">
        <v>508</v>
      </c>
      <c r="AO4009" t="s">
        <v>175</v>
      </c>
    </row>
    <row r="4010" spans="1:41" hidden="1" x14ac:dyDescent="0.25">
      <c r="A4010" t="s">
        <v>16962</v>
      </c>
      <c r="B4010" t="s">
        <v>16963</v>
      </c>
      <c r="C4010" s="1" t="str">
        <f t="shared" si="252"/>
        <v>21:1063</v>
      </c>
      <c r="D4010" s="1" t="str">
        <f t="shared" si="253"/>
        <v>21:0124</v>
      </c>
      <c r="E4010" t="s">
        <v>16964</v>
      </c>
      <c r="F4010" t="s">
        <v>16965</v>
      </c>
      <c r="H4010">
        <v>50.797075</v>
      </c>
      <c r="I4010">
        <v>-117.18020559999999</v>
      </c>
      <c r="J4010" s="1" t="str">
        <f t="shared" si="250"/>
        <v>NGR bulk stream sediment</v>
      </c>
      <c r="K4010" s="1" t="str">
        <f t="shared" si="251"/>
        <v>&lt;177 micron (NGR)</v>
      </c>
      <c r="L4010">
        <v>57</v>
      </c>
      <c r="M4010" t="s">
        <v>280</v>
      </c>
      <c r="N4010">
        <v>984</v>
      </c>
      <c r="O4010" t="s">
        <v>110</v>
      </c>
      <c r="P4010" t="s">
        <v>103</v>
      </c>
      <c r="Q4010" t="s">
        <v>920</v>
      </c>
      <c r="R4010" t="s">
        <v>198</v>
      </c>
      <c r="S4010" t="s">
        <v>184</v>
      </c>
      <c r="T4010" t="s">
        <v>76</v>
      </c>
      <c r="U4010" t="s">
        <v>218</v>
      </c>
      <c r="V4010" t="s">
        <v>319</v>
      </c>
      <c r="W4010" t="s">
        <v>72</v>
      </c>
      <c r="X4010" t="s">
        <v>52</v>
      </c>
      <c r="Y4010" t="s">
        <v>83</v>
      </c>
      <c r="Z4010" t="s">
        <v>56</v>
      </c>
      <c r="AA4010" t="s">
        <v>51</v>
      </c>
      <c r="AB4010" t="s">
        <v>57</v>
      </c>
      <c r="AC4010" t="s">
        <v>269</v>
      </c>
      <c r="AD4010" t="s">
        <v>438</v>
      </c>
      <c r="AE4010" t="s">
        <v>56</v>
      </c>
      <c r="AF4010" t="s">
        <v>55</v>
      </c>
      <c r="AG4010" t="s">
        <v>158</v>
      </c>
      <c r="AH4010" t="s">
        <v>105</v>
      </c>
      <c r="AI4010" t="s">
        <v>110</v>
      </c>
      <c r="AJ4010" t="s">
        <v>267</v>
      </c>
      <c r="AK4010" t="s">
        <v>52</v>
      </c>
      <c r="AL4010" t="s">
        <v>59</v>
      </c>
      <c r="AM4010" t="s">
        <v>122</v>
      </c>
      <c r="AN4010" t="s">
        <v>313</v>
      </c>
      <c r="AO4010" t="s">
        <v>73</v>
      </c>
    </row>
    <row r="4011" spans="1:41" hidden="1" x14ac:dyDescent="0.25">
      <c r="A4011" t="s">
        <v>16966</v>
      </c>
      <c r="B4011" t="s">
        <v>16967</v>
      </c>
      <c r="C4011" s="1" t="str">
        <f t="shared" si="252"/>
        <v>21:1063</v>
      </c>
      <c r="D4011" s="1" t="str">
        <f t="shared" si="253"/>
        <v>21:0124</v>
      </c>
      <c r="E4011" t="s">
        <v>16964</v>
      </c>
      <c r="F4011" t="s">
        <v>16968</v>
      </c>
      <c r="H4011">
        <v>50.797075</v>
      </c>
      <c r="I4011">
        <v>-117.18020559999999</v>
      </c>
      <c r="J4011" s="1" t="str">
        <f t="shared" si="250"/>
        <v>NGR bulk stream sediment</v>
      </c>
      <c r="K4011" s="1" t="str">
        <f t="shared" si="251"/>
        <v>&lt;177 micron (NGR)</v>
      </c>
      <c r="L4011">
        <v>57</v>
      </c>
      <c r="M4011" t="s">
        <v>288</v>
      </c>
      <c r="N4011">
        <v>985</v>
      </c>
      <c r="O4011" t="s">
        <v>110</v>
      </c>
      <c r="P4011" t="s">
        <v>122</v>
      </c>
      <c r="Q4011" t="s">
        <v>920</v>
      </c>
      <c r="R4011" t="s">
        <v>185</v>
      </c>
      <c r="S4011" t="s">
        <v>184</v>
      </c>
      <c r="T4011" t="s">
        <v>209</v>
      </c>
      <c r="U4011" t="s">
        <v>218</v>
      </c>
      <c r="V4011" t="s">
        <v>319</v>
      </c>
      <c r="W4011" t="s">
        <v>200</v>
      </c>
      <c r="X4011" t="s">
        <v>73</v>
      </c>
      <c r="Y4011" t="s">
        <v>258</v>
      </c>
      <c r="Z4011" t="s">
        <v>56</v>
      </c>
      <c r="AA4011" t="s">
        <v>51</v>
      </c>
      <c r="AB4011" t="s">
        <v>57</v>
      </c>
      <c r="AC4011" t="s">
        <v>98</v>
      </c>
      <c r="AD4011" t="s">
        <v>438</v>
      </c>
      <c r="AE4011" t="s">
        <v>56</v>
      </c>
      <c r="AF4011" t="s">
        <v>55</v>
      </c>
      <c r="AG4011" t="s">
        <v>292</v>
      </c>
      <c r="AH4011" t="s">
        <v>235</v>
      </c>
      <c r="AI4011" t="s">
        <v>61</v>
      </c>
      <c r="AJ4011" t="s">
        <v>127</v>
      </c>
      <c r="AK4011" t="s">
        <v>292</v>
      </c>
      <c r="AL4011" t="s">
        <v>82</v>
      </c>
      <c r="AM4011" t="s">
        <v>122</v>
      </c>
      <c r="AN4011" t="s">
        <v>275</v>
      </c>
      <c r="AO4011" t="s">
        <v>330</v>
      </c>
    </row>
    <row r="4012" spans="1:41" hidden="1" x14ac:dyDescent="0.25">
      <c r="A4012" t="s">
        <v>16969</v>
      </c>
      <c r="B4012" t="s">
        <v>16970</v>
      </c>
      <c r="C4012" s="1" t="str">
        <f t="shared" si="252"/>
        <v>21:1063</v>
      </c>
      <c r="D4012" s="1" t="str">
        <f t="shared" si="253"/>
        <v>21:0124</v>
      </c>
      <c r="E4012" t="s">
        <v>16971</v>
      </c>
      <c r="F4012" t="s">
        <v>16972</v>
      </c>
      <c r="H4012">
        <v>50.765539199999999</v>
      </c>
      <c r="I4012">
        <v>-117.1790348</v>
      </c>
      <c r="J4012" s="1" t="str">
        <f t="shared" si="250"/>
        <v>NGR bulk stream sediment</v>
      </c>
      <c r="K4012" s="1" t="str">
        <f t="shared" si="251"/>
        <v>&lt;177 micron (NGR)</v>
      </c>
      <c r="L4012">
        <v>57</v>
      </c>
      <c r="M4012" t="s">
        <v>223</v>
      </c>
      <c r="N4012">
        <v>986</v>
      </c>
      <c r="O4012" t="s">
        <v>235</v>
      </c>
      <c r="P4012" t="s">
        <v>47</v>
      </c>
      <c r="Q4012" t="s">
        <v>508</v>
      </c>
      <c r="R4012" t="s">
        <v>62</v>
      </c>
      <c r="S4012" t="s">
        <v>342</v>
      </c>
      <c r="T4012" t="s">
        <v>76</v>
      </c>
      <c r="U4012" t="s">
        <v>124</v>
      </c>
      <c r="V4012" t="s">
        <v>103</v>
      </c>
      <c r="W4012" t="s">
        <v>78</v>
      </c>
      <c r="X4012" t="s">
        <v>73</v>
      </c>
      <c r="Y4012" t="s">
        <v>475</v>
      </c>
      <c r="Z4012" t="s">
        <v>56</v>
      </c>
      <c r="AA4012" t="s">
        <v>46</v>
      </c>
      <c r="AB4012" t="s">
        <v>62</v>
      </c>
      <c r="AC4012" t="s">
        <v>99</v>
      </c>
      <c r="AD4012" t="s">
        <v>183</v>
      </c>
      <c r="AE4012" t="s">
        <v>380</v>
      </c>
      <c r="AF4012" t="s">
        <v>274</v>
      </c>
      <c r="AG4012" t="s">
        <v>437</v>
      </c>
      <c r="AH4012" t="s">
        <v>198</v>
      </c>
      <c r="AI4012" t="s">
        <v>198</v>
      </c>
      <c r="AJ4012" t="s">
        <v>439</v>
      </c>
      <c r="AK4012" t="s">
        <v>173</v>
      </c>
      <c r="AL4012" t="s">
        <v>122</v>
      </c>
      <c r="AM4012" t="s">
        <v>47</v>
      </c>
      <c r="AN4012" t="s">
        <v>1121</v>
      </c>
      <c r="AO4012" t="s">
        <v>267</v>
      </c>
    </row>
    <row r="4013" spans="1:41" hidden="1" x14ac:dyDescent="0.25">
      <c r="A4013" t="s">
        <v>16973</v>
      </c>
      <c r="B4013" t="s">
        <v>16974</v>
      </c>
      <c r="C4013" s="1" t="str">
        <f t="shared" si="252"/>
        <v>21:1063</v>
      </c>
      <c r="D4013" s="1" t="str">
        <f t="shared" si="253"/>
        <v>21:0124</v>
      </c>
      <c r="E4013" t="s">
        <v>16975</v>
      </c>
      <c r="F4013" t="s">
        <v>16976</v>
      </c>
      <c r="H4013">
        <v>50.744066400000001</v>
      </c>
      <c r="I4013">
        <v>-117.1588974</v>
      </c>
      <c r="J4013" s="1" t="str">
        <f t="shared" si="250"/>
        <v>NGR bulk stream sediment</v>
      </c>
      <c r="K4013" s="1" t="str">
        <f t="shared" si="251"/>
        <v>&lt;177 micron (NGR)</v>
      </c>
      <c r="L4013">
        <v>57</v>
      </c>
      <c r="M4013" t="s">
        <v>233</v>
      </c>
      <c r="N4013">
        <v>987</v>
      </c>
      <c r="O4013" t="s">
        <v>101</v>
      </c>
      <c r="P4013" t="s">
        <v>267</v>
      </c>
      <c r="Q4013" t="s">
        <v>313</v>
      </c>
      <c r="R4013" t="s">
        <v>64</v>
      </c>
      <c r="S4013" t="s">
        <v>126</v>
      </c>
      <c r="T4013" t="s">
        <v>55</v>
      </c>
      <c r="U4013" t="s">
        <v>218</v>
      </c>
      <c r="V4013" t="s">
        <v>51</v>
      </c>
      <c r="W4013" t="s">
        <v>125</v>
      </c>
      <c r="X4013" t="s">
        <v>52</v>
      </c>
      <c r="Y4013" t="s">
        <v>272</v>
      </c>
      <c r="Z4013" t="s">
        <v>56</v>
      </c>
      <c r="AA4013" t="s">
        <v>46</v>
      </c>
      <c r="AB4013" t="s">
        <v>53</v>
      </c>
      <c r="AC4013" t="s">
        <v>127</v>
      </c>
      <c r="AD4013" t="s">
        <v>121</v>
      </c>
      <c r="AE4013" t="s">
        <v>56</v>
      </c>
      <c r="AF4013" t="s">
        <v>52</v>
      </c>
      <c r="AG4013" t="s">
        <v>412</v>
      </c>
      <c r="AH4013" t="s">
        <v>185</v>
      </c>
      <c r="AI4013" t="s">
        <v>54</v>
      </c>
      <c r="AJ4013" t="s">
        <v>55</v>
      </c>
      <c r="AK4013" t="s">
        <v>60</v>
      </c>
      <c r="AL4013" t="s">
        <v>122</v>
      </c>
      <c r="AM4013" t="s">
        <v>47</v>
      </c>
      <c r="AN4013" t="s">
        <v>196</v>
      </c>
      <c r="AO4013" t="s">
        <v>73</v>
      </c>
    </row>
    <row r="4014" spans="1:41" hidden="1" x14ac:dyDescent="0.25">
      <c r="A4014" t="s">
        <v>16977</v>
      </c>
      <c r="B4014" t="s">
        <v>16978</v>
      </c>
      <c r="C4014" s="1" t="str">
        <f t="shared" si="252"/>
        <v>21:1063</v>
      </c>
      <c r="D4014" s="1" t="str">
        <f t="shared" si="253"/>
        <v>21:0124</v>
      </c>
      <c r="E4014" t="s">
        <v>16979</v>
      </c>
      <c r="F4014" t="s">
        <v>16980</v>
      </c>
      <c r="H4014">
        <v>50.729848400000002</v>
      </c>
      <c r="I4014">
        <v>-117.1377373</v>
      </c>
      <c r="J4014" s="1" t="str">
        <f t="shared" si="250"/>
        <v>NGR bulk stream sediment</v>
      </c>
      <c r="K4014" s="1" t="str">
        <f t="shared" si="251"/>
        <v>&lt;177 micron (NGR)</v>
      </c>
      <c r="L4014">
        <v>57</v>
      </c>
      <c r="M4014" t="s">
        <v>248</v>
      </c>
      <c r="N4014">
        <v>988</v>
      </c>
      <c r="O4014" t="s">
        <v>55</v>
      </c>
      <c r="P4014" t="s">
        <v>47</v>
      </c>
      <c r="Q4014" t="s">
        <v>533</v>
      </c>
      <c r="R4014" t="s">
        <v>105</v>
      </c>
      <c r="S4014" t="s">
        <v>184</v>
      </c>
      <c r="T4014" t="s">
        <v>50</v>
      </c>
      <c r="U4014" t="s">
        <v>272</v>
      </c>
      <c r="V4014" t="s">
        <v>51</v>
      </c>
      <c r="W4014" t="s">
        <v>206</v>
      </c>
      <c r="X4014" t="s">
        <v>52</v>
      </c>
      <c r="Y4014" t="s">
        <v>342</v>
      </c>
      <c r="Z4014" t="s">
        <v>56</v>
      </c>
      <c r="AA4014" t="s">
        <v>46</v>
      </c>
      <c r="AB4014" t="s">
        <v>53</v>
      </c>
      <c r="AC4014" t="s">
        <v>225</v>
      </c>
      <c r="AD4014" t="s">
        <v>559</v>
      </c>
      <c r="AE4014" t="s">
        <v>84</v>
      </c>
      <c r="AF4014" t="s">
        <v>591</v>
      </c>
      <c r="AG4014" t="s">
        <v>357</v>
      </c>
      <c r="AH4014" t="s">
        <v>61</v>
      </c>
      <c r="AI4014" t="s">
        <v>185</v>
      </c>
      <c r="AJ4014" t="s">
        <v>127</v>
      </c>
      <c r="AK4014" t="s">
        <v>142</v>
      </c>
      <c r="AL4014" t="s">
        <v>51</v>
      </c>
      <c r="AM4014" t="s">
        <v>47</v>
      </c>
      <c r="AN4014" t="s">
        <v>935</v>
      </c>
      <c r="AO4014" t="s">
        <v>85</v>
      </c>
    </row>
    <row r="4015" spans="1:41" hidden="1" x14ac:dyDescent="0.25">
      <c r="A4015" t="s">
        <v>16981</v>
      </c>
      <c r="B4015" t="s">
        <v>16982</v>
      </c>
      <c r="C4015" s="1" t="str">
        <f t="shared" si="252"/>
        <v>21:1063</v>
      </c>
      <c r="D4015" s="1" t="str">
        <f t="shared" si="253"/>
        <v>21:0124</v>
      </c>
      <c r="E4015" t="s">
        <v>16983</v>
      </c>
      <c r="F4015" t="s">
        <v>16984</v>
      </c>
      <c r="H4015">
        <v>50.712109599999998</v>
      </c>
      <c r="I4015">
        <v>-117.1078847</v>
      </c>
      <c r="J4015" s="1" t="str">
        <f t="shared" si="250"/>
        <v>NGR bulk stream sediment</v>
      </c>
      <c r="K4015" s="1" t="str">
        <f t="shared" si="251"/>
        <v>&lt;177 micron (NGR)</v>
      </c>
      <c r="L4015">
        <v>57</v>
      </c>
      <c r="M4015" t="s">
        <v>256</v>
      </c>
      <c r="N4015">
        <v>989</v>
      </c>
      <c r="O4015" t="s">
        <v>76</v>
      </c>
      <c r="P4015" t="s">
        <v>267</v>
      </c>
      <c r="Q4015" t="s">
        <v>189</v>
      </c>
      <c r="R4015" t="s">
        <v>57</v>
      </c>
      <c r="S4015" t="s">
        <v>237</v>
      </c>
      <c r="T4015" t="s">
        <v>50</v>
      </c>
      <c r="U4015" t="s">
        <v>329</v>
      </c>
      <c r="V4015" t="s">
        <v>412</v>
      </c>
      <c r="W4015" t="s">
        <v>73</v>
      </c>
      <c r="X4015" t="s">
        <v>59</v>
      </c>
      <c r="Y4015" t="s">
        <v>457</v>
      </c>
      <c r="Z4015" t="s">
        <v>56</v>
      </c>
      <c r="AA4015" t="s">
        <v>46</v>
      </c>
      <c r="AB4015" t="s">
        <v>174</v>
      </c>
      <c r="AC4015" t="s">
        <v>187</v>
      </c>
      <c r="AD4015" t="s">
        <v>146</v>
      </c>
      <c r="AE4015" t="s">
        <v>84</v>
      </c>
      <c r="AF4015" t="s">
        <v>85</v>
      </c>
      <c r="AG4015" t="s">
        <v>2043</v>
      </c>
      <c r="AH4015" t="s">
        <v>151</v>
      </c>
      <c r="AI4015" t="s">
        <v>47</v>
      </c>
      <c r="AJ4015" t="s">
        <v>1365</v>
      </c>
      <c r="AK4015" t="s">
        <v>108</v>
      </c>
      <c r="AL4015" t="s">
        <v>330</v>
      </c>
      <c r="AM4015" t="s">
        <v>103</v>
      </c>
      <c r="AN4015" t="s">
        <v>588</v>
      </c>
      <c r="AO4015" t="s">
        <v>122</v>
      </c>
    </row>
    <row r="4016" spans="1:41" hidden="1" x14ac:dyDescent="0.25">
      <c r="A4016" t="s">
        <v>16985</v>
      </c>
      <c r="B4016" t="s">
        <v>16986</v>
      </c>
      <c r="C4016" s="1" t="str">
        <f t="shared" si="252"/>
        <v>21:1063</v>
      </c>
      <c r="D4016" s="1" t="str">
        <f t="shared" si="253"/>
        <v>21:0124</v>
      </c>
      <c r="E4016" t="s">
        <v>16987</v>
      </c>
      <c r="F4016" t="s">
        <v>16988</v>
      </c>
      <c r="H4016">
        <v>50.683655100000003</v>
      </c>
      <c r="I4016">
        <v>-117.0873225</v>
      </c>
      <c r="J4016" s="1" t="str">
        <f t="shared" si="250"/>
        <v>NGR bulk stream sediment</v>
      </c>
      <c r="K4016" s="1" t="str">
        <f t="shared" si="251"/>
        <v>&lt;177 micron (NGR)</v>
      </c>
      <c r="L4016">
        <v>57</v>
      </c>
      <c r="M4016" t="s">
        <v>265</v>
      </c>
      <c r="N4016">
        <v>990</v>
      </c>
      <c r="O4016" t="s">
        <v>98</v>
      </c>
      <c r="P4016" t="s">
        <v>137</v>
      </c>
      <c r="Q4016" t="s">
        <v>1780</v>
      </c>
      <c r="R4016" t="s">
        <v>86</v>
      </c>
      <c r="S4016" t="s">
        <v>251</v>
      </c>
      <c r="T4016" t="s">
        <v>50</v>
      </c>
      <c r="U4016" t="s">
        <v>462</v>
      </c>
      <c r="V4016" t="s">
        <v>79</v>
      </c>
      <c r="W4016" t="s">
        <v>257</v>
      </c>
      <c r="X4016" t="s">
        <v>137</v>
      </c>
      <c r="Y4016" t="s">
        <v>75</v>
      </c>
      <c r="Z4016" t="s">
        <v>56</v>
      </c>
      <c r="AA4016" t="s">
        <v>51</v>
      </c>
      <c r="AB4016" t="s">
        <v>199</v>
      </c>
      <c r="AC4016" t="s">
        <v>197</v>
      </c>
      <c r="AD4016" t="s">
        <v>77</v>
      </c>
      <c r="AE4016" t="s">
        <v>122</v>
      </c>
      <c r="AF4016" t="s">
        <v>366</v>
      </c>
      <c r="AG4016" t="s">
        <v>111</v>
      </c>
      <c r="AH4016" t="s">
        <v>198</v>
      </c>
      <c r="AI4016" t="s">
        <v>54</v>
      </c>
      <c r="AJ4016" t="s">
        <v>85</v>
      </c>
      <c r="AK4016" t="s">
        <v>437</v>
      </c>
      <c r="AL4016" t="s">
        <v>108</v>
      </c>
      <c r="AM4016" t="s">
        <v>47</v>
      </c>
      <c r="AN4016" t="s">
        <v>1304</v>
      </c>
      <c r="AO4016" t="s">
        <v>137</v>
      </c>
    </row>
    <row r="4017" spans="1:41" hidden="1" x14ac:dyDescent="0.25">
      <c r="A4017" t="s">
        <v>16989</v>
      </c>
      <c r="B4017" t="s">
        <v>16990</v>
      </c>
      <c r="C4017" s="1" t="str">
        <f t="shared" si="252"/>
        <v>21:1063</v>
      </c>
      <c r="D4017" s="1" t="str">
        <f t="shared" si="253"/>
        <v>21:0124</v>
      </c>
      <c r="E4017" t="s">
        <v>16991</v>
      </c>
      <c r="F4017" t="s">
        <v>16992</v>
      </c>
      <c r="H4017">
        <v>50.667667299999998</v>
      </c>
      <c r="I4017">
        <v>-117.0712604</v>
      </c>
      <c r="J4017" s="1" t="str">
        <f t="shared" si="250"/>
        <v>NGR bulk stream sediment</v>
      </c>
      <c r="K4017" s="1" t="str">
        <f t="shared" si="251"/>
        <v>&lt;177 micron (NGR)</v>
      </c>
      <c r="L4017">
        <v>58</v>
      </c>
      <c r="M4017" t="s">
        <v>45</v>
      </c>
      <c r="N4017">
        <v>991</v>
      </c>
      <c r="O4017" t="s">
        <v>242</v>
      </c>
      <c r="P4017" t="s">
        <v>137</v>
      </c>
      <c r="Q4017" t="s">
        <v>249</v>
      </c>
      <c r="R4017" t="s">
        <v>145</v>
      </c>
      <c r="S4017" t="s">
        <v>184</v>
      </c>
      <c r="T4017" t="s">
        <v>55</v>
      </c>
      <c r="U4017" t="s">
        <v>358</v>
      </c>
      <c r="V4017" t="s">
        <v>266</v>
      </c>
      <c r="W4017" t="s">
        <v>139</v>
      </c>
      <c r="X4017" t="s">
        <v>55</v>
      </c>
      <c r="Y4017" t="s">
        <v>934</v>
      </c>
      <c r="Z4017" t="s">
        <v>56</v>
      </c>
      <c r="AA4017" t="s">
        <v>46</v>
      </c>
      <c r="AB4017" t="s">
        <v>62</v>
      </c>
      <c r="AC4017" t="s">
        <v>209</v>
      </c>
      <c r="AD4017" t="s">
        <v>144</v>
      </c>
      <c r="AE4017" t="s">
        <v>57</v>
      </c>
      <c r="AF4017" t="s">
        <v>319</v>
      </c>
      <c r="AG4017" t="s">
        <v>266</v>
      </c>
      <c r="AH4017" t="s">
        <v>64</v>
      </c>
      <c r="AI4017" t="s">
        <v>46</v>
      </c>
      <c r="AJ4017" t="s">
        <v>108</v>
      </c>
      <c r="AK4017" t="s">
        <v>158</v>
      </c>
      <c r="AL4017" t="s">
        <v>47</v>
      </c>
      <c r="AM4017" t="s">
        <v>47</v>
      </c>
      <c r="AN4017" t="s">
        <v>592</v>
      </c>
      <c r="AO4017" t="s">
        <v>103</v>
      </c>
    </row>
    <row r="4018" spans="1:41" hidden="1" x14ac:dyDescent="0.25">
      <c r="A4018" t="s">
        <v>16993</v>
      </c>
      <c r="B4018" t="s">
        <v>16994</v>
      </c>
      <c r="C4018" s="1" t="str">
        <f t="shared" si="252"/>
        <v>21:1063</v>
      </c>
      <c r="D4018" s="1" t="str">
        <f t="shared" si="253"/>
        <v>21:0124</v>
      </c>
      <c r="E4018" t="s">
        <v>16995</v>
      </c>
      <c r="F4018" t="s">
        <v>16996</v>
      </c>
      <c r="H4018">
        <v>50.640075600000003</v>
      </c>
      <c r="I4018">
        <v>-117.0555775</v>
      </c>
      <c r="J4018" s="1" t="str">
        <f t="shared" si="250"/>
        <v>NGR bulk stream sediment</v>
      </c>
      <c r="K4018" s="1" t="str">
        <f t="shared" si="251"/>
        <v>&lt;177 micron (NGR)</v>
      </c>
      <c r="L4018">
        <v>58</v>
      </c>
      <c r="M4018" t="s">
        <v>71</v>
      </c>
      <c r="N4018">
        <v>992</v>
      </c>
      <c r="O4018" t="s">
        <v>85</v>
      </c>
      <c r="P4018" t="s">
        <v>127</v>
      </c>
      <c r="Q4018" t="s">
        <v>1304</v>
      </c>
      <c r="R4018" t="s">
        <v>62</v>
      </c>
      <c r="S4018" t="s">
        <v>457</v>
      </c>
      <c r="T4018" t="s">
        <v>127</v>
      </c>
      <c r="U4018" t="s">
        <v>300</v>
      </c>
      <c r="V4018" t="s">
        <v>235</v>
      </c>
      <c r="W4018" t="s">
        <v>122</v>
      </c>
      <c r="X4018" t="s">
        <v>58</v>
      </c>
      <c r="Y4018" t="s">
        <v>107</v>
      </c>
      <c r="Z4018" t="s">
        <v>56</v>
      </c>
      <c r="AA4018" t="s">
        <v>122</v>
      </c>
      <c r="AB4018" t="s">
        <v>199</v>
      </c>
      <c r="AC4018" t="s">
        <v>145</v>
      </c>
      <c r="AD4018" t="s">
        <v>418</v>
      </c>
      <c r="AE4018" t="s">
        <v>149</v>
      </c>
      <c r="AF4018" t="s">
        <v>319</v>
      </c>
      <c r="AG4018" t="s">
        <v>188</v>
      </c>
      <c r="AH4018" t="s">
        <v>87</v>
      </c>
      <c r="AI4018" t="s">
        <v>174</v>
      </c>
      <c r="AJ4018" t="s">
        <v>85</v>
      </c>
      <c r="AK4018" t="s">
        <v>228</v>
      </c>
      <c r="AL4018" t="s">
        <v>47</v>
      </c>
      <c r="AM4018" t="s">
        <v>47</v>
      </c>
      <c r="AN4018" t="s">
        <v>275</v>
      </c>
      <c r="AO4018" t="s">
        <v>82</v>
      </c>
    </row>
    <row r="4019" spans="1:41" hidden="1" x14ac:dyDescent="0.25">
      <c r="A4019" t="s">
        <v>16997</v>
      </c>
      <c r="B4019" t="s">
        <v>16998</v>
      </c>
      <c r="C4019" s="1" t="str">
        <f t="shared" si="252"/>
        <v>21:1063</v>
      </c>
      <c r="D4019" s="1" t="str">
        <f t="shared" si="253"/>
        <v>21:0124</v>
      </c>
      <c r="E4019" t="s">
        <v>16999</v>
      </c>
      <c r="F4019" t="s">
        <v>17000</v>
      </c>
      <c r="H4019">
        <v>50.640439999999998</v>
      </c>
      <c r="I4019">
        <v>-117.0443349</v>
      </c>
      <c r="J4019" s="1" t="str">
        <f t="shared" si="250"/>
        <v>NGR bulk stream sediment</v>
      </c>
      <c r="K4019" s="1" t="str">
        <f t="shared" si="251"/>
        <v>&lt;177 micron (NGR)</v>
      </c>
      <c r="L4019">
        <v>58</v>
      </c>
      <c r="M4019" t="s">
        <v>95</v>
      </c>
      <c r="N4019">
        <v>993</v>
      </c>
      <c r="O4019" t="s">
        <v>238</v>
      </c>
      <c r="P4019" t="s">
        <v>47</v>
      </c>
      <c r="Q4019" t="s">
        <v>184</v>
      </c>
      <c r="R4019" t="s">
        <v>62</v>
      </c>
      <c r="S4019" t="s">
        <v>48</v>
      </c>
      <c r="T4019" t="s">
        <v>137</v>
      </c>
      <c r="U4019" t="s">
        <v>124</v>
      </c>
      <c r="V4019" t="s">
        <v>151</v>
      </c>
      <c r="W4019" t="s">
        <v>238</v>
      </c>
      <c r="X4019" t="s">
        <v>98</v>
      </c>
      <c r="Y4019" t="s">
        <v>6216</v>
      </c>
      <c r="Z4019" t="s">
        <v>56</v>
      </c>
      <c r="AA4019" t="s">
        <v>46</v>
      </c>
      <c r="AB4019" t="s">
        <v>235</v>
      </c>
      <c r="AC4019" t="s">
        <v>58</v>
      </c>
      <c r="AD4019" t="s">
        <v>146</v>
      </c>
      <c r="AE4019" t="s">
        <v>84</v>
      </c>
      <c r="AF4019" t="s">
        <v>242</v>
      </c>
      <c r="AG4019" t="s">
        <v>6475</v>
      </c>
      <c r="AH4019" t="s">
        <v>104</v>
      </c>
      <c r="AI4019" t="s">
        <v>455</v>
      </c>
      <c r="AJ4019" t="s">
        <v>17001</v>
      </c>
      <c r="AK4019" t="s">
        <v>17002</v>
      </c>
      <c r="AL4019" t="s">
        <v>306</v>
      </c>
      <c r="AM4019" t="s">
        <v>103</v>
      </c>
      <c r="AN4019" t="s">
        <v>234</v>
      </c>
      <c r="AO4019" t="s">
        <v>137</v>
      </c>
    </row>
    <row r="4020" spans="1:41" hidden="1" x14ac:dyDescent="0.25">
      <c r="A4020" t="s">
        <v>17003</v>
      </c>
      <c r="B4020" t="s">
        <v>17004</v>
      </c>
      <c r="C4020" s="1" t="str">
        <f t="shared" si="252"/>
        <v>21:1063</v>
      </c>
      <c r="D4020" s="1" t="str">
        <f t="shared" si="253"/>
        <v>21:0124</v>
      </c>
      <c r="E4020" t="s">
        <v>17005</v>
      </c>
      <c r="F4020" t="s">
        <v>17006</v>
      </c>
      <c r="H4020">
        <v>50.616388100000002</v>
      </c>
      <c r="I4020">
        <v>-117.0281135</v>
      </c>
      <c r="J4020" s="1" t="str">
        <f t="shared" si="250"/>
        <v>NGR bulk stream sediment</v>
      </c>
      <c r="K4020" s="1" t="str">
        <f t="shared" si="251"/>
        <v>&lt;177 micron (NGR)</v>
      </c>
      <c r="L4020">
        <v>58</v>
      </c>
      <c r="M4020" t="s">
        <v>117</v>
      </c>
      <c r="N4020">
        <v>994</v>
      </c>
      <c r="O4020" t="s">
        <v>55</v>
      </c>
      <c r="P4020" t="s">
        <v>103</v>
      </c>
      <c r="Q4020" t="s">
        <v>89</v>
      </c>
      <c r="R4020" t="s">
        <v>46</v>
      </c>
      <c r="S4020" t="s">
        <v>250</v>
      </c>
      <c r="T4020" t="s">
        <v>267</v>
      </c>
      <c r="U4020" t="s">
        <v>80</v>
      </c>
      <c r="V4020" t="s">
        <v>47</v>
      </c>
      <c r="W4020" t="s">
        <v>78</v>
      </c>
      <c r="X4020" t="s">
        <v>51</v>
      </c>
      <c r="Y4020" t="s">
        <v>186</v>
      </c>
      <c r="Z4020" t="s">
        <v>56</v>
      </c>
      <c r="AA4020" t="s">
        <v>46</v>
      </c>
      <c r="AB4020" t="s">
        <v>62</v>
      </c>
      <c r="AC4020" t="s">
        <v>269</v>
      </c>
      <c r="AD4020" t="s">
        <v>107</v>
      </c>
      <c r="AE4020" t="s">
        <v>84</v>
      </c>
      <c r="AF4020" t="s">
        <v>73</v>
      </c>
      <c r="AG4020" t="s">
        <v>123</v>
      </c>
      <c r="AH4020" t="s">
        <v>57</v>
      </c>
      <c r="AI4020" t="s">
        <v>198</v>
      </c>
      <c r="AJ4020" t="s">
        <v>150</v>
      </c>
      <c r="AK4020" t="s">
        <v>257</v>
      </c>
      <c r="AL4020" t="s">
        <v>47</v>
      </c>
      <c r="AM4020" t="s">
        <v>47</v>
      </c>
      <c r="AN4020" t="s">
        <v>1121</v>
      </c>
      <c r="AO4020" t="s">
        <v>145</v>
      </c>
    </row>
    <row r="4021" spans="1:41" hidden="1" x14ac:dyDescent="0.25">
      <c r="A4021" t="s">
        <v>17007</v>
      </c>
      <c r="B4021" t="s">
        <v>17008</v>
      </c>
      <c r="C4021" s="1" t="str">
        <f t="shared" si="252"/>
        <v>21:1063</v>
      </c>
      <c r="D4021" s="1" t="str">
        <f t="shared" si="253"/>
        <v>21:0124</v>
      </c>
      <c r="E4021" t="s">
        <v>17009</v>
      </c>
      <c r="F4021" t="s">
        <v>17010</v>
      </c>
      <c r="H4021">
        <v>50.595256200000001</v>
      </c>
      <c r="I4021">
        <v>-117.0154557</v>
      </c>
      <c r="J4021" s="1" t="str">
        <f t="shared" si="250"/>
        <v>NGR bulk stream sediment</v>
      </c>
      <c r="K4021" s="1" t="str">
        <f t="shared" si="251"/>
        <v>&lt;177 micron (NGR)</v>
      </c>
      <c r="L4021">
        <v>58</v>
      </c>
      <c r="M4021" t="s">
        <v>136</v>
      </c>
      <c r="N4021">
        <v>995</v>
      </c>
      <c r="O4021" t="s">
        <v>330</v>
      </c>
      <c r="P4021" t="s">
        <v>47</v>
      </c>
      <c r="Q4021" t="s">
        <v>543</v>
      </c>
      <c r="R4021" t="s">
        <v>175</v>
      </c>
      <c r="S4021" t="s">
        <v>559</v>
      </c>
      <c r="T4021" t="s">
        <v>108</v>
      </c>
      <c r="U4021" t="s">
        <v>358</v>
      </c>
      <c r="V4021" t="s">
        <v>158</v>
      </c>
      <c r="W4021" t="s">
        <v>173</v>
      </c>
      <c r="X4021" t="s">
        <v>137</v>
      </c>
      <c r="Y4021" t="s">
        <v>934</v>
      </c>
      <c r="Z4021" t="s">
        <v>56</v>
      </c>
      <c r="AA4021" t="s">
        <v>46</v>
      </c>
      <c r="AB4021" t="s">
        <v>53</v>
      </c>
      <c r="AC4021" t="s">
        <v>82</v>
      </c>
      <c r="AD4021" t="s">
        <v>83</v>
      </c>
      <c r="AE4021" t="s">
        <v>84</v>
      </c>
      <c r="AF4021" t="s">
        <v>351</v>
      </c>
      <c r="AG4021" t="s">
        <v>182</v>
      </c>
      <c r="AH4021" t="s">
        <v>185</v>
      </c>
      <c r="AI4021" t="s">
        <v>149</v>
      </c>
      <c r="AJ4021" t="s">
        <v>85</v>
      </c>
      <c r="AK4021" t="s">
        <v>455</v>
      </c>
      <c r="AL4021" t="s">
        <v>122</v>
      </c>
      <c r="AM4021" t="s">
        <v>47</v>
      </c>
      <c r="AN4021" t="s">
        <v>275</v>
      </c>
      <c r="AO4021" t="s">
        <v>85</v>
      </c>
    </row>
    <row r="4022" spans="1:41" hidden="1" x14ac:dyDescent="0.25">
      <c r="A4022" t="s">
        <v>17011</v>
      </c>
      <c r="B4022" t="s">
        <v>17012</v>
      </c>
      <c r="C4022" s="1" t="str">
        <f t="shared" si="252"/>
        <v>21:1063</v>
      </c>
      <c r="D4022" s="1" t="str">
        <f t="shared" si="253"/>
        <v>21:0124</v>
      </c>
      <c r="E4022" t="s">
        <v>17013</v>
      </c>
      <c r="F4022" t="s">
        <v>17014</v>
      </c>
      <c r="H4022">
        <v>50.5667483</v>
      </c>
      <c r="I4022">
        <v>-116.9997446</v>
      </c>
      <c r="J4022" s="1" t="str">
        <f t="shared" si="250"/>
        <v>NGR bulk stream sediment</v>
      </c>
      <c r="K4022" s="1" t="str">
        <f t="shared" si="251"/>
        <v>&lt;177 micron (NGR)</v>
      </c>
      <c r="L4022">
        <v>58</v>
      </c>
      <c r="M4022" t="s">
        <v>157</v>
      </c>
      <c r="N4022">
        <v>996</v>
      </c>
      <c r="O4022" t="s">
        <v>55</v>
      </c>
      <c r="P4022" t="s">
        <v>47</v>
      </c>
      <c r="Q4022" t="s">
        <v>372</v>
      </c>
      <c r="R4022" t="s">
        <v>62</v>
      </c>
      <c r="S4022" t="s">
        <v>77</v>
      </c>
      <c r="T4022" t="s">
        <v>108</v>
      </c>
      <c r="U4022" t="s">
        <v>475</v>
      </c>
      <c r="V4022" t="s">
        <v>52</v>
      </c>
      <c r="W4022" t="s">
        <v>125</v>
      </c>
      <c r="X4022" t="s">
        <v>73</v>
      </c>
      <c r="Y4022" t="s">
        <v>243</v>
      </c>
      <c r="Z4022" t="s">
        <v>56</v>
      </c>
      <c r="AA4022" t="s">
        <v>46</v>
      </c>
      <c r="AB4022" t="s">
        <v>62</v>
      </c>
      <c r="AC4022" t="s">
        <v>66</v>
      </c>
      <c r="AD4022" t="s">
        <v>240</v>
      </c>
      <c r="AE4022" t="s">
        <v>199</v>
      </c>
      <c r="AF4022" t="s">
        <v>129</v>
      </c>
      <c r="AG4022" t="s">
        <v>227</v>
      </c>
      <c r="AH4022" t="s">
        <v>54</v>
      </c>
      <c r="AI4022" t="s">
        <v>46</v>
      </c>
      <c r="AJ4022" t="s">
        <v>55</v>
      </c>
      <c r="AK4022" t="s">
        <v>122</v>
      </c>
      <c r="AL4022" t="s">
        <v>52</v>
      </c>
      <c r="AM4022" t="s">
        <v>47</v>
      </c>
      <c r="AN4022" t="s">
        <v>294</v>
      </c>
      <c r="AO4022" t="s">
        <v>59</v>
      </c>
    </row>
    <row r="4023" spans="1:41" hidden="1" x14ac:dyDescent="0.25">
      <c r="A4023" t="s">
        <v>17015</v>
      </c>
      <c r="B4023" t="s">
        <v>17016</v>
      </c>
      <c r="C4023" s="1" t="str">
        <f t="shared" si="252"/>
        <v>21:1063</v>
      </c>
      <c r="D4023" s="1" t="str">
        <f t="shared" si="253"/>
        <v>21:0124</v>
      </c>
      <c r="E4023" t="s">
        <v>17017</v>
      </c>
      <c r="F4023" t="s">
        <v>17018</v>
      </c>
      <c r="H4023">
        <v>50.539927599999999</v>
      </c>
      <c r="I4023">
        <v>-116.978308</v>
      </c>
      <c r="J4023" s="1" t="str">
        <f t="shared" si="250"/>
        <v>NGR bulk stream sediment</v>
      </c>
      <c r="K4023" s="1" t="str">
        <f t="shared" si="251"/>
        <v>&lt;177 micron (NGR)</v>
      </c>
      <c r="L4023">
        <v>58</v>
      </c>
      <c r="M4023" t="s">
        <v>170</v>
      </c>
      <c r="N4023">
        <v>997</v>
      </c>
      <c r="O4023" t="s">
        <v>82</v>
      </c>
      <c r="P4023" t="s">
        <v>103</v>
      </c>
      <c r="Q4023" t="s">
        <v>226</v>
      </c>
      <c r="R4023" t="s">
        <v>62</v>
      </c>
      <c r="S4023" t="s">
        <v>239</v>
      </c>
      <c r="T4023" t="s">
        <v>137</v>
      </c>
      <c r="U4023" t="s">
        <v>50</v>
      </c>
      <c r="V4023" t="s">
        <v>235</v>
      </c>
      <c r="W4023" t="s">
        <v>61</v>
      </c>
      <c r="X4023" t="s">
        <v>51</v>
      </c>
      <c r="Y4023" t="s">
        <v>49</v>
      </c>
      <c r="Z4023" t="s">
        <v>56</v>
      </c>
      <c r="AA4023" t="s">
        <v>46</v>
      </c>
      <c r="AB4023" t="s">
        <v>84</v>
      </c>
      <c r="AC4023" t="s">
        <v>267</v>
      </c>
      <c r="AD4023" t="s">
        <v>49</v>
      </c>
      <c r="AE4023" t="s">
        <v>84</v>
      </c>
      <c r="AF4023" t="s">
        <v>60</v>
      </c>
      <c r="AG4023" t="s">
        <v>455</v>
      </c>
      <c r="AH4023" t="s">
        <v>57</v>
      </c>
      <c r="AI4023" t="s">
        <v>53</v>
      </c>
      <c r="AJ4023" t="s">
        <v>238</v>
      </c>
      <c r="AK4023" t="s">
        <v>125</v>
      </c>
      <c r="AL4023" t="s">
        <v>122</v>
      </c>
      <c r="AM4023" t="s">
        <v>47</v>
      </c>
      <c r="AN4023" t="s">
        <v>65</v>
      </c>
      <c r="AO4023" t="s">
        <v>127</v>
      </c>
    </row>
    <row r="4024" spans="1:41" hidden="1" x14ac:dyDescent="0.25">
      <c r="A4024" t="s">
        <v>17019</v>
      </c>
      <c r="B4024" t="s">
        <v>17020</v>
      </c>
      <c r="C4024" s="1" t="str">
        <f t="shared" si="252"/>
        <v>21:1063</v>
      </c>
      <c r="D4024" s="1" t="str">
        <f t="shared" si="253"/>
        <v>21:0124</v>
      </c>
      <c r="E4024" t="s">
        <v>17021</v>
      </c>
      <c r="F4024" t="s">
        <v>17022</v>
      </c>
      <c r="H4024">
        <v>50.536662700000001</v>
      </c>
      <c r="I4024">
        <v>-116.97681369999999</v>
      </c>
      <c r="J4024" s="1" t="str">
        <f t="shared" si="250"/>
        <v>NGR bulk stream sediment</v>
      </c>
      <c r="K4024" s="1" t="str">
        <f t="shared" si="251"/>
        <v>&lt;177 micron (NGR)</v>
      </c>
      <c r="L4024">
        <v>58</v>
      </c>
      <c r="M4024" t="s">
        <v>180</v>
      </c>
      <c r="N4024">
        <v>998</v>
      </c>
      <c r="O4024" t="s">
        <v>158</v>
      </c>
      <c r="P4024" t="s">
        <v>103</v>
      </c>
      <c r="Q4024" t="s">
        <v>196</v>
      </c>
      <c r="R4024" t="s">
        <v>79</v>
      </c>
      <c r="S4024" t="s">
        <v>184</v>
      </c>
      <c r="T4024" t="s">
        <v>267</v>
      </c>
      <c r="U4024" t="s">
        <v>120</v>
      </c>
      <c r="V4024" t="s">
        <v>242</v>
      </c>
      <c r="W4024" t="s">
        <v>206</v>
      </c>
      <c r="X4024" t="s">
        <v>52</v>
      </c>
      <c r="Y4024" t="s">
        <v>83</v>
      </c>
      <c r="Z4024" t="s">
        <v>56</v>
      </c>
      <c r="AA4024" t="s">
        <v>46</v>
      </c>
      <c r="AB4024" t="s">
        <v>57</v>
      </c>
      <c r="AC4024" t="s">
        <v>90</v>
      </c>
      <c r="AD4024" t="s">
        <v>121</v>
      </c>
      <c r="AE4024" t="s">
        <v>199</v>
      </c>
      <c r="AF4024" t="s">
        <v>374</v>
      </c>
      <c r="AG4024" t="s">
        <v>52</v>
      </c>
      <c r="AH4024" t="s">
        <v>185</v>
      </c>
      <c r="AI4024" t="s">
        <v>185</v>
      </c>
      <c r="AJ4024" t="s">
        <v>76</v>
      </c>
      <c r="AK4024" t="s">
        <v>102</v>
      </c>
      <c r="AL4024" t="s">
        <v>73</v>
      </c>
      <c r="AM4024" t="s">
        <v>122</v>
      </c>
      <c r="AN4024" t="s">
        <v>48</v>
      </c>
      <c r="AO4024" t="s">
        <v>73</v>
      </c>
    </row>
    <row r="4025" spans="1:41" hidden="1" x14ac:dyDescent="0.25">
      <c r="A4025" t="s">
        <v>17023</v>
      </c>
      <c r="B4025" t="s">
        <v>17024</v>
      </c>
      <c r="C4025" s="1" t="str">
        <f t="shared" si="252"/>
        <v>21:1063</v>
      </c>
      <c r="D4025" s="1" t="str">
        <f t="shared" si="253"/>
        <v>21:0124</v>
      </c>
      <c r="E4025" t="s">
        <v>17025</v>
      </c>
      <c r="F4025" t="s">
        <v>17026</v>
      </c>
      <c r="H4025">
        <v>50.5254081</v>
      </c>
      <c r="I4025">
        <v>-116.96240090000001</v>
      </c>
      <c r="J4025" s="1" t="str">
        <f t="shared" si="250"/>
        <v>NGR bulk stream sediment</v>
      </c>
      <c r="K4025" s="1" t="str">
        <f t="shared" si="251"/>
        <v>&lt;177 micron (NGR)</v>
      </c>
      <c r="L4025">
        <v>58</v>
      </c>
      <c r="M4025" t="s">
        <v>280</v>
      </c>
      <c r="N4025">
        <v>999</v>
      </c>
      <c r="O4025" t="s">
        <v>73</v>
      </c>
      <c r="P4025" t="s">
        <v>73</v>
      </c>
      <c r="Q4025" t="s">
        <v>638</v>
      </c>
      <c r="R4025" t="s">
        <v>198</v>
      </c>
      <c r="S4025" t="s">
        <v>457</v>
      </c>
      <c r="T4025" t="s">
        <v>127</v>
      </c>
      <c r="U4025" t="s">
        <v>243</v>
      </c>
      <c r="V4025" t="s">
        <v>591</v>
      </c>
      <c r="W4025" t="s">
        <v>130</v>
      </c>
      <c r="X4025" t="s">
        <v>73</v>
      </c>
      <c r="Y4025" t="s">
        <v>120</v>
      </c>
      <c r="Z4025" t="s">
        <v>199</v>
      </c>
      <c r="AA4025" t="s">
        <v>46</v>
      </c>
      <c r="AB4025" t="s">
        <v>198</v>
      </c>
      <c r="AC4025" t="s">
        <v>217</v>
      </c>
      <c r="AD4025" t="s">
        <v>667</v>
      </c>
      <c r="AE4025" t="s">
        <v>199</v>
      </c>
      <c r="AF4025" t="s">
        <v>330</v>
      </c>
      <c r="AG4025" t="s">
        <v>188</v>
      </c>
      <c r="AH4025" t="s">
        <v>87</v>
      </c>
      <c r="AI4025" t="s">
        <v>149</v>
      </c>
      <c r="AJ4025" t="s">
        <v>85</v>
      </c>
      <c r="AK4025" t="s">
        <v>130</v>
      </c>
      <c r="AL4025" t="s">
        <v>52</v>
      </c>
      <c r="AM4025" t="s">
        <v>122</v>
      </c>
      <c r="AN4025" t="s">
        <v>533</v>
      </c>
      <c r="AO4025" t="s">
        <v>330</v>
      </c>
    </row>
    <row r="4026" spans="1:41" hidden="1" x14ac:dyDescent="0.25">
      <c r="A4026" t="s">
        <v>17027</v>
      </c>
      <c r="B4026" t="s">
        <v>17028</v>
      </c>
      <c r="C4026" s="1" t="str">
        <f t="shared" si="252"/>
        <v>21:1063</v>
      </c>
      <c r="D4026" s="1" t="str">
        <f t="shared" si="253"/>
        <v>21:0124</v>
      </c>
      <c r="E4026" t="s">
        <v>17025</v>
      </c>
      <c r="F4026" t="s">
        <v>17029</v>
      </c>
      <c r="H4026">
        <v>50.5254081</v>
      </c>
      <c r="I4026">
        <v>-116.96240090000001</v>
      </c>
      <c r="J4026" s="1" t="str">
        <f t="shared" si="250"/>
        <v>NGR bulk stream sediment</v>
      </c>
      <c r="K4026" s="1" t="str">
        <f t="shared" si="251"/>
        <v>&lt;177 micron (NGR)</v>
      </c>
      <c r="L4026">
        <v>58</v>
      </c>
      <c r="M4026" t="s">
        <v>288</v>
      </c>
      <c r="N4026">
        <v>1000</v>
      </c>
      <c r="O4026" t="s">
        <v>158</v>
      </c>
      <c r="P4026" t="s">
        <v>122</v>
      </c>
      <c r="Q4026" t="s">
        <v>533</v>
      </c>
      <c r="R4026" t="s">
        <v>64</v>
      </c>
      <c r="S4026" t="s">
        <v>184</v>
      </c>
      <c r="T4026" t="s">
        <v>209</v>
      </c>
      <c r="U4026" t="s">
        <v>120</v>
      </c>
      <c r="V4026" t="s">
        <v>406</v>
      </c>
      <c r="W4026" t="s">
        <v>60</v>
      </c>
      <c r="X4026" t="s">
        <v>137</v>
      </c>
      <c r="Y4026" t="s">
        <v>83</v>
      </c>
      <c r="Z4026" t="s">
        <v>84</v>
      </c>
      <c r="AA4026" t="s">
        <v>46</v>
      </c>
      <c r="AB4026" t="s">
        <v>198</v>
      </c>
      <c r="AC4026" t="s">
        <v>145</v>
      </c>
      <c r="AD4026" t="s">
        <v>554</v>
      </c>
      <c r="AE4026" t="s">
        <v>84</v>
      </c>
      <c r="AF4026" t="s">
        <v>58</v>
      </c>
      <c r="AG4026" t="s">
        <v>143</v>
      </c>
      <c r="AH4026" t="s">
        <v>61</v>
      </c>
      <c r="AI4026" t="s">
        <v>87</v>
      </c>
      <c r="AJ4026" t="s">
        <v>76</v>
      </c>
      <c r="AK4026" t="s">
        <v>164</v>
      </c>
      <c r="AL4026" t="s">
        <v>52</v>
      </c>
      <c r="AM4026" t="s">
        <v>122</v>
      </c>
      <c r="AN4026" t="s">
        <v>533</v>
      </c>
      <c r="AO4026" t="s">
        <v>98</v>
      </c>
    </row>
    <row r="4027" spans="1:41" hidden="1" x14ac:dyDescent="0.25">
      <c r="A4027" t="s">
        <v>17030</v>
      </c>
      <c r="B4027" t="s">
        <v>17031</v>
      </c>
      <c r="C4027" s="1" t="str">
        <f t="shared" si="252"/>
        <v>21:1063</v>
      </c>
      <c r="D4027" s="1" t="str">
        <f t="shared" si="253"/>
        <v>21:0124</v>
      </c>
      <c r="E4027" t="s">
        <v>17032</v>
      </c>
      <c r="F4027" t="s">
        <v>17033</v>
      </c>
      <c r="H4027">
        <v>50.507396700000001</v>
      </c>
      <c r="I4027">
        <v>-116.94609850000001</v>
      </c>
      <c r="J4027" s="1" t="str">
        <f t="shared" si="250"/>
        <v>NGR bulk stream sediment</v>
      </c>
      <c r="K4027" s="1" t="str">
        <f t="shared" si="251"/>
        <v>&lt;177 micron (NGR)</v>
      </c>
      <c r="L4027">
        <v>58</v>
      </c>
      <c r="M4027" t="s">
        <v>195</v>
      </c>
      <c r="N4027">
        <v>1001</v>
      </c>
      <c r="O4027" t="s">
        <v>238</v>
      </c>
      <c r="P4027" t="s">
        <v>47</v>
      </c>
      <c r="Q4027" t="s">
        <v>662</v>
      </c>
      <c r="R4027" t="s">
        <v>54</v>
      </c>
      <c r="S4027" t="s">
        <v>121</v>
      </c>
      <c r="T4027" t="s">
        <v>127</v>
      </c>
      <c r="U4027" t="s">
        <v>75</v>
      </c>
      <c r="V4027" t="s">
        <v>85</v>
      </c>
      <c r="W4027" t="s">
        <v>122</v>
      </c>
      <c r="X4027" t="s">
        <v>52</v>
      </c>
      <c r="Y4027" t="s">
        <v>75</v>
      </c>
      <c r="Z4027" t="s">
        <v>84</v>
      </c>
      <c r="AA4027" t="s">
        <v>46</v>
      </c>
      <c r="AB4027" t="s">
        <v>46</v>
      </c>
      <c r="AC4027" t="s">
        <v>217</v>
      </c>
      <c r="AD4027" t="s">
        <v>146</v>
      </c>
      <c r="AE4027" t="s">
        <v>199</v>
      </c>
      <c r="AF4027" t="s">
        <v>85</v>
      </c>
      <c r="AG4027" t="s">
        <v>266</v>
      </c>
      <c r="AH4027" t="s">
        <v>87</v>
      </c>
      <c r="AI4027" t="s">
        <v>87</v>
      </c>
      <c r="AJ4027" t="s">
        <v>85</v>
      </c>
      <c r="AK4027" t="s">
        <v>122</v>
      </c>
      <c r="AL4027" t="s">
        <v>51</v>
      </c>
      <c r="AM4027" t="s">
        <v>122</v>
      </c>
      <c r="AN4027" t="s">
        <v>915</v>
      </c>
      <c r="AO4027" t="s">
        <v>209</v>
      </c>
    </row>
    <row r="4028" spans="1:41" hidden="1" x14ac:dyDescent="0.25">
      <c r="A4028" t="s">
        <v>17034</v>
      </c>
      <c r="B4028" t="s">
        <v>17035</v>
      </c>
      <c r="C4028" s="1" t="str">
        <f t="shared" si="252"/>
        <v>21:1063</v>
      </c>
      <c r="D4028" s="1" t="str">
        <f t="shared" si="253"/>
        <v>21:0124</v>
      </c>
      <c r="E4028" t="s">
        <v>17036</v>
      </c>
      <c r="F4028" t="s">
        <v>17037</v>
      </c>
      <c r="H4028">
        <v>50.4638493</v>
      </c>
      <c r="I4028">
        <v>-116.89284720000001</v>
      </c>
      <c r="J4028" s="1" t="str">
        <f t="shared" si="250"/>
        <v>NGR bulk stream sediment</v>
      </c>
      <c r="K4028" s="1" t="str">
        <f t="shared" si="251"/>
        <v>&lt;177 micron (NGR)</v>
      </c>
      <c r="L4028">
        <v>58</v>
      </c>
      <c r="M4028" t="s">
        <v>205</v>
      </c>
      <c r="N4028">
        <v>1002</v>
      </c>
      <c r="O4028" t="s">
        <v>123</v>
      </c>
      <c r="P4028" t="s">
        <v>51</v>
      </c>
      <c r="Q4028" t="s">
        <v>508</v>
      </c>
      <c r="R4028" t="s">
        <v>60</v>
      </c>
      <c r="S4028" t="s">
        <v>184</v>
      </c>
      <c r="T4028" t="s">
        <v>267</v>
      </c>
      <c r="U4028" t="s">
        <v>131</v>
      </c>
      <c r="V4028" t="s">
        <v>274</v>
      </c>
      <c r="W4028" t="s">
        <v>60</v>
      </c>
      <c r="X4028" t="s">
        <v>52</v>
      </c>
      <c r="Y4028" t="s">
        <v>160</v>
      </c>
      <c r="Z4028" t="s">
        <v>56</v>
      </c>
      <c r="AA4028" t="s">
        <v>46</v>
      </c>
      <c r="AB4028" t="s">
        <v>53</v>
      </c>
      <c r="AC4028" t="s">
        <v>66</v>
      </c>
      <c r="AD4028" t="s">
        <v>240</v>
      </c>
      <c r="AE4028" t="s">
        <v>84</v>
      </c>
      <c r="AF4028" t="s">
        <v>319</v>
      </c>
      <c r="AG4028" t="s">
        <v>365</v>
      </c>
      <c r="AH4028" t="s">
        <v>185</v>
      </c>
      <c r="AI4028" t="s">
        <v>87</v>
      </c>
      <c r="AJ4028" t="s">
        <v>85</v>
      </c>
      <c r="AK4028" t="s">
        <v>164</v>
      </c>
      <c r="AL4028" t="s">
        <v>103</v>
      </c>
      <c r="AM4028" t="s">
        <v>47</v>
      </c>
      <c r="AN4028" t="s">
        <v>345</v>
      </c>
      <c r="AO4028" t="s">
        <v>108</v>
      </c>
    </row>
    <row r="4029" spans="1:41" hidden="1" x14ac:dyDescent="0.25">
      <c r="A4029" t="s">
        <v>17038</v>
      </c>
      <c r="B4029" t="s">
        <v>17039</v>
      </c>
      <c r="C4029" s="1" t="str">
        <f t="shared" si="252"/>
        <v>21:1063</v>
      </c>
      <c r="D4029" s="1" t="str">
        <f t="shared" si="253"/>
        <v>21:0124</v>
      </c>
      <c r="E4029" t="s">
        <v>17040</v>
      </c>
      <c r="F4029" t="s">
        <v>17041</v>
      </c>
      <c r="H4029">
        <v>50.475277800000001</v>
      </c>
      <c r="I4029">
        <v>-116.8808136</v>
      </c>
      <c r="J4029" s="1" t="str">
        <f t="shared" si="250"/>
        <v>NGR bulk stream sediment</v>
      </c>
      <c r="K4029" s="1" t="str">
        <f t="shared" si="251"/>
        <v>&lt;177 micron (NGR)</v>
      </c>
      <c r="L4029">
        <v>58</v>
      </c>
      <c r="M4029" t="s">
        <v>214</v>
      </c>
      <c r="N4029">
        <v>1003</v>
      </c>
      <c r="O4029" t="s">
        <v>158</v>
      </c>
      <c r="P4029" t="s">
        <v>47</v>
      </c>
      <c r="Q4029" t="s">
        <v>48</v>
      </c>
      <c r="R4029" t="s">
        <v>62</v>
      </c>
      <c r="S4029" t="s">
        <v>482</v>
      </c>
      <c r="T4029" t="s">
        <v>127</v>
      </c>
      <c r="U4029" t="s">
        <v>75</v>
      </c>
      <c r="V4029" t="s">
        <v>60</v>
      </c>
      <c r="W4029" t="s">
        <v>257</v>
      </c>
      <c r="X4029" t="s">
        <v>52</v>
      </c>
      <c r="Y4029" t="s">
        <v>106</v>
      </c>
      <c r="Z4029" t="s">
        <v>56</v>
      </c>
      <c r="AA4029" t="s">
        <v>46</v>
      </c>
      <c r="AB4029" t="s">
        <v>199</v>
      </c>
      <c r="AC4029" t="s">
        <v>225</v>
      </c>
      <c r="AD4029" t="s">
        <v>328</v>
      </c>
      <c r="AE4029" t="s">
        <v>199</v>
      </c>
      <c r="AF4029" t="s">
        <v>591</v>
      </c>
      <c r="AG4029" t="s">
        <v>371</v>
      </c>
      <c r="AH4029" t="s">
        <v>87</v>
      </c>
      <c r="AI4029" t="s">
        <v>174</v>
      </c>
      <c r="AJ4029" t="s">
        <v>55</v>
      </c>
      <c r="AK4029" t="s">
        <v>206</v>
      </c>
      <c r="AL4029" t="s">
        <v>122</v>
      </c>
      <c r="AM4029" t="s">
        <v>47</v>
      </c>
      <c r="AN4029" t="s">
        <v>294</v>
      </c>
      <c r="AO4029" t="s">
        <v>209</v>
      </c>
    </row>
    <row r="4030" spans="1:41" hidden="1" x14ac:dyDescent="0.25">
      <c r="A4030" t="s">
        <v>17042</v>
      </c>
      <c r="B4030" t="s">
        <v>17043</v>
      </c>
      <c r="C4030" s="1" t="str">
        <f t="shared" si="252"/>
        <v>21:1063</v>
      </c>
      <c r="D4030" s="1" t="str">
        <f t="shared" si="253"/>
        <v>21:0124</v>
      </c>
      <c r="E4030" t="s">
        <v>17044</v>
      </c>
      <c r="F4030" t="s">
        <v>17045</v>
      </c>
      <c r="H4030">
        <v>50.533796199999998</v>
      </c>
      <c r="I4030">
        <v>-117.0029193</v>
      </c>
      <c r="J4030" s="1" t="str">
        <f t="shared" si="250"/>
        <v>NGR bulk stream sediment</v>
      </c>
      <c r="K4030" s="1" t="str">
        <f t="shared" si="251"/>
        <v>&lt;177 micron (NGR)</v>
      </c>
      <c r="L4030">
        <v>58</v>
      </c>
      <c r="M4030" t="s">
        <v>223</v>
      </c>
      <c r="N4030">
        <v>1004</v>
      </c>
      <c r="O4030" t="s">
        <v>109</v>
      </c>
      <c r="P4030" t="s">
        <v>47</v>
      </c>
      <c r="Q4030" t="s">
        <v>275</v>
      </c>
      <c r="R4030" t="s">
        <v>158</v>
      </c>
      <c r="S4030" t="s">
        <v>438</v>
      </c>
      <c r="T4030" t="s">
        <v>82</v>
      </c>
      <c r="U4030" t="s">
        <v>241</v>
      </c>
      <c r="V4030" t="s">
        <v>130</v>
      </c>
      <c r="W4030" t="s">
        <v>493</v>
      </c>
      <c r="X4030" t="s">
        <v>58</v>
      </c>
      <c r="Y4030" t="s">
        <v>329</v>
      </c>
      <c r="Z4030" t="s">
        <v>56</v>
      </c>
      <c r="AA4030" t="s">
        <v>46</v>
      </c>
      <c r="AB4030" t="s">
        <v>57</v>
      </c>
      <c r="AC4030" t="s">
        <v>306</v>
      </c>
      <c r="AD4030" t="s">
        <v>350</v>
      </c>
      <c r="AE4030" t="s">
        <v>199</v>
      </c>
      <c r="AF4030" t="s">
        <v>108</v>
      </c>
      <c r="AG4030" t="s">
        <v>259</v>
      </c>
      <c r="AH4030" t="s">
        <v>105</v>
      </c>
      <c r="AI4030" t="s">
        <v>110</v>
      </c>
      <c r="AJ4030" t="s">
        <v>209</v>
      </c>
      <c r="AK4030" t="s">
        <v>437</v>
      </c>
      <c r="AL4030" t="s">
        <v>47</v>
      </c>
      <c r="AM4030" t="s">
        <v>47</v>
      </c>
      <c r="AN4030" t="s">
        <v>662</v>
      </c>
      <c r="AO4030" t="s">
        <v>52</v>
      </c>
    </row>
    <row r="4031" spans="1:41" hidden="1" x14ac:dyDescent="0.25">
      <c r="A4031" t="s">
        <v>17046</v>
      </c>
      <c r="B4031" t="s">
        <v>17047</v>
      </c>
      <c r="C4031" s="1" t="str">
        <f t="shared" si="252"/>
        <v>21:1063</v>
      </c>
      <c r="D4031" s="1" t="str">
        <f t="shared" si="253"/>
        <v>21:0124</v>
      </c>
      <c r="E4031" t="s">
        <v>17048</v>
      </c>
      <c r="F4031" t="s">
        <v>17049</v>
      </c>
      <c r="H4031">
        <v>50.515818000000003</v>
      </c>
      <c r="I4031">
        <v>-116.9929599</v>
      </c>
      <c r="J4031" s="1" t="str">
        <f t="shared" si="250"/>
        <v>NGR bulk stream sediment</v>
      </c>
      <c r="K4031" s="1" t="str">
        <f t="shared" si="251"/>
        <v>&lt;177 micron (NGR)</v>
      </c>
      <c r="L4031">
        <v>58</v>
      </c>
      <c r="M4031" t="s">
        <v>233</v>
      </c>
      <c r="N4031">
        <v>1005</v>
      </c>
      <c r="O4031" t="s">
        <v>51</v>
      </c>
      <c r="P4031" t="s">
        <v>122</v>
      </c>
      <c r="Q4031" t="s">
        <v>301</v>
      </c>
      <c r="R4031" t="s">
        <v>319</v>
      </c>
      <c r="S4031" t="s">
        <v>146</v>
      </c>
      <c r="T4031" t="s">
        <v>175</v>
      </c>
      <c r="U4031" t="s">
        <v>268</v>
      </c>
      <c r="V4031" t="s">
        <v>200</v>
      </c>
      <c r="W4031" t="s">
        <v>102</v>
      </c>
      <c r="X4031" t="s">
        <v>127</v>
      </c>
      <c r="Y4031" t="s">
        <v>183</v>
      </c>
      <c r="Z4031" t="s">
        <v>199</v>
      </c>
      <c r="AA4031" t="s">
        <v>46</v>
      </c>
      <c r="AB4031" t="s">
        <v>62</v>
      </c>
      <c r="AC4031" t="s">
        <v>59</v>
      </c>
      <c r="AD4031" t="s">
        <v>532</v>
      </c>
      <c r="AE4031" t="s">
        <v>199</v>
      </c>
      <c r="AF4031" t="s">
        <v>58</v>
      </c>
      <c r="AG4031" t="s">
        <v>359</v>
      </c>
      <c r="AH4031" t="s">
        <v>105</v>
      </c>
      <c r="AI4031" t="s">
        <v>110</v>
      </c>
      <c r="AJ4031" t="s">
        <v>209</v>
      </c>
      <c r="AK4031" t="s">
        <v>437</v>
      </c>
      <c r="AL4031" t="s">
        <v>47</v>
      </c>
      <c r="AM4031" t="s">
        <v>122</v>
      </c>
      <c r="AN4031" t="s">
        <v>518</v>
      </c>
      <c r="AO4031" t="s">
        <v>73</v>
      </c>
    </row>
    <row r="4032" spans="1:41" hidden="1" x14ac:dyDescent="0.25">
      <c r="A4032" t="s">
        <v>17050</v>
      </c>
      <c r="B4032" t="s">
        <v>17051</v>
      </c>
      <c r="C4032" s="1" t="str">
        <f t="shared" si="252"/>
        <v>21:1063</v>
      </c>
      <c r="D4032" s="1" t="str">
        <f t="shared" si="253"/>
        <v>21:0124</v>
      </c>
      <c r="E4032" t="s">
        <v>17052</v>
      </c>
      <c r="F4032" t="s">
        <v>17053</v>
      </c>
      <c r="H4032">
        <v>50.487493000000001</v>
      </c>
      <c r="I4032">
        <v>-116.9676181</v>
      </c>
      <c r="J4032" s="1" t="str">
        <f t="shared" si="250"/>
        <v>NGR bulk stream sediment</v>
      </c>
      <c r="K4032" s="1" t="str">
        <f t="shared" si="251"/>
        <v>&lt;177 micron (NGR)</v>
      </c>
      <c r="L4032">
        <v>58</v>
      </c>
      <c r="M4032" t="s">
        <v>248</v>
      </c>
      <c r="N4032">
        <v>1006</v>
      </c>
      <c r="O4032" t="s">
        <v>102</v>
      </c>
      <c r="P4032" t="s">
        <v>47</v>
      </c>
      <c r="Q4032" t="s">
        <v>345</v>
      </c>
      <c r="R4032" t="s">
        <v>131</v>
      </c>
      <c r="S4032" t="s">
        <v>667</v>
      </c>
      <c r="T4032" t="s">
        <v>50</v>
      </c>
      <c r="U4032" t="s">
        <v>146</v>
      </c>
      <c r="V4032" t="s">
        <v>161</v>
      </c>
      <c r="W4032" t="s">
        <v>455</v>
      </c>
      <c r="X4032" t="s">
        <v>330</v>
      </c>
      <c r="Y4032" t="s">
        <v>190</v>
      </c>
      <c r="Z4032" t="s">
        <v>56</v>
      </c>
      <c r="AA4032" t="s">
        <v>46</v>
      </c>
      <c r="AB4032" t="s">
        <v>62</v>
      </c>
      <c r="AC4032" t="s">
        <v>120</v>
      </c>
      <c r="AD4032" t="s">
        <v>241</v>
      </c>
      <c r="AE4032" t="s">
        <v>84</v>
      </c>
      <c r="AF4032" t="s">
        <v>55</v>
      </c>
      <c r="AG4032" t="s">
        <v>129</v>
      </c>
      <c r="AH4032" t="s">
        <v>125</v>
      </c>
      <c r="AI4032" t="s">
        <v>61</v>
      </c>
      <c r="AJ4032" t="s">
        <v>85</v>
      </c>
      <c r="AK4032" t="s">
        <v>86</v>
      </c>
      <c r="AL4032" t="s">
        <v>47</v>
      </c>
      <c r="AM4032" t="s">
        <v>47</v>
      </c>
      <c r="AN4032" t="s">
        <v>65</v>
      </c>
      <c r="AO4032" t="s">
        <v>47</v>
      </c>
    </row>
    <row r="4033" spans="1:41" hidden="1" x14ac:dyDescent="0.25">
      <c r="A4033" t="s">
        <v>17054</v>
      </c>
      <c r="B4033" t="s">
        <v>17055</v>
      </c>
      <c r="C4033" s="1" t="str">
        <f t="shared" si="252"/>
        <v>21:1063</v>
      </c>
      <c r="D4033" s="1" t="str">
        <f t="shared" si="253"/>
        <v>21:0124</v>
      </c>
      <c r="E4033" t="s">
        <v>17056</v>
      </c>
      <c r="F4033" t="s">
        <v>17057</v>
      </c>
      <c r="H4033">
        <v>50.466450999999999</v>
      </c>
      <c r="I4033">
        <v>-116.95099159999999</v>
      </c>
      <c r="J4033" s="1" t="str">
        <f t="shared" si="250"/>
        <v>NGR bulk stream sediment</v>
      </c>
      <c r="K4033" s="1" t="str">
        <f t="shared" si="251"/>
        <v>&lt;177 micron (NGR)</v>
      </c>
      <c r="L4033">
        <v>58</v>
      </c>
      <c r="M4033" t="s">
        <v>256</v>
      </c>
      <c r="N4033">
        <v>1007</v>
      </c>
      <c r="O4033" t="s">
        <v>455</v>
      </c>
      <c r="P4033" t="s">
        <v>90</v>
      </c>
      <c r="Q4033" t="s">
        <v>508</v>
      </c>
      <c r="R4033" t="s">
        <v>243</v>
      </c>
      <c r="S4033" t="s">
        <v>258</v>
      </c>
      <c r="T4033" t="s">
        <v>50</v>
      </c>
      <c r="U4033" t="s">
        <v>162</v>
      </c>
      <c r="V4033" t="s">
        <v>235</v>
      </c>
      <c r="W4033" t="s">
        <v>164</v>
      </c>
      <c r="X4033" t="s">
        <v>51</v>
      </c>
      <c r="Y4033" t="s">
        <v>475</v>
      </c>
      <c r="Z4033" t="s">
        <v>56</v>
      </c>
      <c r="AA4033" t="s">
        <v>47</v>
      </c>
      <c r="AB4033" t="s">
        <v>84</v>
      </c>
      <c r="AC4033" t="s">
        <v>217</v>
      </c>
      <c r="AD4033" t="s">
        <v>80</v>
      </c>
      <c r="AE4033" t="s">
        <v>57</v>
      </c>
      <c r="AF4033" t="s">
        <v>96</v>
      </c>
      <c r="AG4033" t="s">
        <v>493</v>
      </c>
      <c r="AH4033" t="s">
        <v>61</v>
      </c>
      <c r="AI4033" t="s">
        <v>198</v>
      </c>
      <c r="AJ4033" t="s">
        <v>88</v>
      </c>
      <c r="AK4033" t="s">
        <v>188</v>
      </c>
      <c r="AL4033" t="s">
        <v>47</v>
      </c>
      <c r="AM4033" t="s">
        <v>47</v>
      </c>
      <c r="AN4033" t="s">
        <v>432</v>
      </c>
      <c r="AO4033" t="s">
        <v>103</v>
      </c>
    </row>
    <row r="4034" spans="1:41" hidden="1" x14ac:dyDescent="0.25">
      <c r="A4034" t="s">
        <v>17058</v>
      </c>
      <c r="B4034" t="s">
        <v>17059</v>
      </c>
      <c r="C4034" s="1" t="str">
        <f t="shared" si="252"/>
        <v>21:1063</v>
      </c>
      <c r="D4034" s="1" t="str">
        <f t="shared" si="253"/>
        <v>21:0124</v>
      </c>
      <c r="E4034" t="s">
        <v>17060</v>
      </c>
      <c r="F4034" t="s">
        <v>17061</v>
      </c>
      <c r="H4034">
        <v>50.431630200000001</v>
      </c>
      <c r="I4034">
        <v>-116.9577994</v>
      </c>
      <c r="J4034" s="1" t="str">
        <f t="shared" ref="J4034:J4097" si="254">HYPERLINK("http://geochem.nrcan.gc.ca/cdogs/content/kwd/kwd020030_e.htm", "NGR bulk stream sediment")</f>
        <v>NGR bulk stream sediment</v>
      </c>
      <c r="K4034" s="1" t="str">
        <f t="shared" ref="K4034:K4097" si="255">HYPERLINK("http://geochem.nrcan.gc.ca/cdogs/content/kwd/kwd080006_e.htm", "&lt;177 micron (NGR)")</f>
        <v>&lt;177 micron (NGR)</v>
      </c>
      <c r="L4034">
        <v>58</v>
      </c>
      <c r="M4034" t="s">
        <v>265</v>
      </c>
      <c r="N4034">
        <v>1008</v>
      </c>
      <c r="O4034" t="s">
        <v>163</v>
      </c>
      <c r="P4034" t="s">
        <v>51</v>
      </c>
      <c r="Q4034" t="s">
        <v>807</v>
      </c>
      <c r="R4034" t="s">
        <v>99</v>
      </c>
      <c r="S4034" t="s">
        <v>237</v>
      </c>
      <c r="T4034" t="s">
        <v>225</v>
      </c>
      <c r="U4034" t="s">
        <v>344</v>
      </c>
      <c r="V4034" t="s">
        <v>228</v>
      </c>
      <c r="W4034" t="s">
        <v>128</v>
      </c>
      <c r="X4034" t="s">
        <v>50</v>
      </c>
      <c r="Y4034" t="s">
        <v>538</v>
      </c>
      <c r="Z4034" t="s">
        <v>62</v>
      </c>
      <c r="AA4034" t="s">
        <v>46</v>
      </c>
      <c r="AB4034" t="s">
        <v>84</v>
      </c>
      <c r="AC4034" t="s">
        <v>306</v>
      </c>
      <c r="AD4034" t="s">
        <v>226</v>
      </c>
      <c r="AE4034" t="s">
        <v>62</v>
      </c>
      <c r="AF4034" t="s">
        <v>76</v>
      </c>
      <c r="AG4034" t="s">
        <v>58</v>
      </c>
      <c r="AH4034" t="s">
        <v>61</v>
      </c>
      <c r="AI4034" t="s">
        <v>64</v>
      </c>
      <c r="AJ4034" t="s">
        <v>50</v>
      </c>
      <c r="AK4034" t="s">
        <v>51</v>
      </c>
      <c r="AL4034" t="s">
        <v>47</v>
      </c>
      <c r="AM4034" t="s">
        <v>103</v>
      </c>
      <c r="AN4034" t="s">
        <v>138</v>
      </c>
      <c r="AO4034" t="s">
        <v>330</v>
      </c>
    </row>
    <row r="4035" spans="1:41" hidden="1" x14ac:dyDescent="0.25">
      <c r="A4035" t="s">
        <v>17062</v>
      </c>
      <c r="B4035" t="s">
        <v>17063</v>
      </c>
      <c r="C4035" s="1" t="str">
        <f t="shared" si="252"/>
        <v>21:1063</v>
      </c>
      <c r="D4035" s="1" t="str">
        <f t="shared" si="253"/>
        <v>21:0124</v>
      </c>
      <c r="E4035" t="s">
        <v>17064</v>
      </c>
      <c r="F4035" t="s">
        <v>17065</v>
      </c>
      <c r="H4035">
        <v>50.408962500000001</v>
      </c>
      <c r="I4035">
        <v>-116.9758044</v>
      </c>
      <c r="J4035" s="1" t="str">
        <f t="shared" si="254"/>
        <v>NGR bulk stream sediment</v>
      </c>
      <c r="K4035" s="1" t="str">
        <f t="shared" si="255"/>
        <v>&lt;177 micron (NGR)</v>
      </c>
      <c r="L4035">
        <v>59</v>
      </c>
      <c r="M4035" t="s">
        <v>45</v>
      </c>
      <c r="N4035">
        <v>1009</v>
      </c>
      <c r="O4035" t="s">
        <v>106</v>
      </c>
      <c r="P4035" t="s">
        <v>330</v>
      </c>
      <c r="Q4035" t="s">
        <v>417</v>
      </c>
      <c r="R4035" t="s">
        <v>227</v>
      </c>
      <c r="S4035" t="s">
        <v>146</v>
      </c>
      <c r="T4035" t="s">
        <v>239</v>
      </c>
      <c r="U4035" t="s">
        <v>345</v>
      </c>
      <c r="V4035" t="s">
        <v>200</v>
      </c>
      <c r="W4035" t="s">
        <v>270</v>
      </c>
      <c r="X4035" t="s">
        <v>52</v>
      </c>
      <c r="Y4035" t="s">
        <v>268</v>
      </c>
      <c r="Z4035" t="s">
        <v>56</v>
      </c>
      <c r="AA4035" t="s">
        <v>122</v>
      </c>
      <c r="AB4035" t="s">
        <v>198</v>
      </c>
      <c r="AC4035" t="s">
        <v>48</v>
      </c>
      <c r="AD4035" t="s">
        <v>146</v>
      </c>
      <c r="AE4035" t="s">
        <v>73</v>
      </c>
      <c r="AF4035" t="s">
        <v>267</v>
      </c>
      <c r="AG4035" t="s">
        <v>143</v>
      </c>
      <c r="AH4035" t="s">
        <v>64</v>
      </c>
      <c r="AI4035" t="s">
        <v>185</v>
      </c>
      <c r="AJ4035" t="s">
        <v>76</v>
      </c>
      <c r="AK4035" t="s">
        <v>151</v>
      </c>
      <c r="AL4035" t="s">
        <v>47</v>
      </c>
      <c r="AM4035" t="s">
        <v>47</v>
      </c>
      <c r="AN4035" t="s">
        <v>301</v>
      </c>
      <c r="AO4035" t="s">
        <v>55</v>
      </c>
    </row>
    <row r="4036" spans="1:41" hidden="1" x14ac:dyDescent="0.25">
      <c r="A4036" t="s">
        <v>17066</v>
      </c>
      <c r="B4036" t="s">
        <v>17067</v>
      </c>
      <c r="C4036" s="1" t="str">
        <f t="shared" si="252"/>
        <v>21:1063</v>
      </c>
      <c r="D4036" s="1" t="str">
        <f t="shared" si="253"/>
        <v>21:0124</v>
      </c>
      <c r="E4036" t="s">
        <v>17068</v>
      </c>
      <c r="F4036" t="s">
        <v>17069</v>
      </c>
      <c r="H4036">
        <v>50.395816099999998</v>
      </c>
      <c r="I4036">
        <v>-116.9875591</v>
      </c>
      <c r="J4036" s="1" t="str">
        <f t="shared" si="254"/>
        <v>NGR bulk stream sediment</v>
      </c>
      <c r="K4036" s="1" t="str">
        <f t="shared" si="255"/>
        <v>&lt;177 micron (NGR)</v>
      </c>
      <c r="L4036">
        <v>59</v>
      </c>
      <c r="M4036" t="s">
        <v>71</v>
      </c>
      <c r="N4036">
        <v>1010</v>
      </c>
      <c r="O4036" t="s">
        <v>108</v>
      </c>
      <c r="P4036" t="s">
        <v>76</v>
      </c>
      <c r="Q4036" t="s">
        <v>234</v>
      </c>
      <c r="R4036" t="s">
        <v>102</v>
      </c>
      <c r="S4036" t="s">
        <v>184</v>
      </c>
      <c r="T4036" t="s">
        <v>225</v>
      </c>
      <c r="U4036" t="s">
        <v>538</v>
      </c>
      <c r="V4036" t="s">
        <v>72</v>
      </c>
      <c r="W4036" t="s">
        <v>111</v>
      </c>
      <c r="X4036" t="s">
        <v>103</v>
      </c>
      <c r="Y4036" t="s">
        <v>183</v>
      </c>
      <c r="Z4036" t="s">
        <v>56</v>
      </c>
      <c r="AA4036" t="s">
        <v>122</v>
      </c>
      <c r="AB4036" t="s">
        <v>198</v>
      </c>
      <c r="AC4036" t="s">
        <v>290</v>
      </c>
      <c r="AD4036" t="s">
        <v>590</v>
      </c>
      <c r="AE4036" t="s">
        <v>198</v>
      </c>
      <c r="AF4036" t="s">
        <v>127</v>
      </c>
      <c r="AG4036" t="s">
        <v>366</v>
      </c>
      <c r="AH4036" t="s">
        <v>64</v>
      </c>
      <c r="AI4036" t="s">
        <v>185</v>
      </c>
      <c r="AJ4036" t="s">
        <v>76</v>
      </c>
      <c r="AK4036" t="s">
        <v>455</v>
      </c>
      <c r="AL4036" t="s">
        <v>122</v>
      </c>
      <c r="AM4036" t="s">
        <v>47</v>
      </c>
      <c r="AN4036" t="s">
        <v>65</v>
      </c>
      <c r="AO4036" t="s">
        <v>73</v>
      </c>
    </row>
    <row r="4037" spans="1:41" hidden="1" x14ac:dyDescent="0.25">
      <c r="A4037" t="s">
        <v>17070</v>
      </c>
      <c r="B4037" t="s">
        <v>17071</v>
      </c>
      <c r="C4037" s="1" t="str">
        <f t="shared" si="252"/>
        <v>21:1063</v>
      </c>
      <c r="D4037" s="1" t="str">
        <f t="shared" si="253"/>
        <v>21:0124</v>
      </c>
      <c r="E4037" t="s">
        <v>17072</v>
      </c>
      <c r="F4037" t="s">
        <v>17073</v>
      </c>
      <c r="H4037">
        <v>50.387865900000001</v>
      </c>
      <c r="I4037">
        <v>-116.9860283</v>
      </c>
      <c r="J4037" s="1" t="str">
        <f t="shared" si="254"/>
        <v>NGR bulk stream sediment</v>
      </c>
      <c r="K4037" s="1" t="str">
        <f t="shared" si="255"/>
        <v>&lt;177 micron (NGR)</v>
      </c>
      <c r="L4037">
        <v>59</v>
      </c>
      <c r="M4037" t="s">
        <v>95</v>
      </c>
      <c r="N4037">
        <v>1011</v>
      </c>
      <c r="O4037" t="s">
        <v>3546</v>
      </c>
      <c r="P4037" t="s">
        <v>3546</v>
      </c>
      <c r="Q4037" t="s">
        <v>3546</v>
      </c>
      <c r="R4037" t="s">
        <v>3546</v>
      </c>
      <c r="S4037" t="s">
        <v>3546</v>
      </c>
      <c r="T4037" t="s">
        <v>3546</v>
      </c>
      <c r="U4037" t="s">
        <v>3546</v>
      </c>
      <c r="V4037" t="s">
        <v>3546</v>
      </c>
      <c r="W4037" t="s">
        <v>3546</v>
      </c>
      <c r="X4037" t="s">
        <v>3546</v>
      </c>
      <c r="Y4037" t="s">
        <v>3546</v>
      </c>
      <c r="Z4037" t="s">
        <v>3546</v>
      </c>
      <c r="AA4037" t="s">
        <v>3546</v>
      </c>
      <c r="AB4037" t="s">
        <v>3546</v>
      </c>
      <c r="AC4037" t="s">
        <v>3546</v>
      </c>
      <c r="AD4037" t="s">
        <v>3546</v>
      </c>
      <c r="AE4037" t="s">
        <v>3546</v>
      </c>
      <c r="AF4037" t="s">
        <v>3546</v>
      </c>
      <c r="AG4037" t="s">
        <v>3546</v>
      </c>
      <c r="AH4037" t="s">
        <v>3546</v>
      </c>
      <c r="AI4037" t="s">
        <v>3546</v>
      </c>
      <c r="AJ4037" t="s">
        <v>3546</v>
      </c>
      <c r="AK4037" t="s">
        <v>3546</v>
      </c>
      <c r="AL4037" t="s">
        <v>3546</v>
      </c>
      <c r="AM4037" t="s">
        <v>3546</v>
      </c>
      <c r="AN4037" t="s">
        <v>3546</v>
      </c>
      <c r="AO4037" t="s">
        <v>3546</v>
      </c>
    </row>
    <row r="4038" spans="1:41" hidden="1" x14ac:dyDescent="0.25">
      <c r="A4038" t="s">
        <v>17074</v>
      </c>
      <c r="B4038" t="s">
        <v>17075</v>
      </c>
      <c r="C4038" s="1" t="str">
        <f t="shared" si="252"/>
        <v>21:1063</v>
      </c>
      <c r="D4038" s="1" t="str">
        <f t="shared" si="253"/>
        <v>21:0124</v>
      </c>
      <c r="E4038" t="s">
        <v>17076</v>
      </c>
      <c r="F4038" t="s">
        <v>17077</v>
      </c>
      <c r="H4038">
        <v>50.940004199999997</v>
      </c>
      <c r="I4038">
        <v>-117.8346624</v>
      </c>
      <c r="J4038" s="1" t="str">
        <f t="shared" si="254"/>
        <v>NGR bulk stream sediment</v>
      </c>
      <c r="K4038" s="1" t="str">
        <f t="shared" si="255"/>
        <v>&lt;177 micron (NGR)</v>
      </c>
      <c r="L4038">
        <v>59</v>
      </c>
      <c r="M4038" t="s">
        <v>117</v>
      </c>
      <c r="N4038">
        <v>1012</v>
      </c>
      <c r="O4038" t="s">
        <v>103</v>
      </c>
      <c r="P4038" t="s">
        <v>137</v>
      </c>
      <c r="Q4038" t="s">
        <v>492</v>
      </c>
      <c r="R4038" t="s">
        <v>53</v>
      </c>
      <c r="S4038" t="s">
        <v>226</v>
      </c>
      <c r="T4038" t="s">
        <v>82</v>
      </c>
      <c r="U4038" t="s">
        <v>399</v>
      </c>
      <c r="V4038" t="s">
        <v>123</v>
      </c>
      <c r="W4038" t="s">
        <v>282</v>
      </c>
      <c r="X4038" t="s">
        <v>51</v>
      </c>
      <c r="Y4038" t="s">
        <v>344</v>
      </c>
      <c r="Z4038" t="s">
        <v>56</v>
      </c>
      <c r="AA4038" t="s">
        <v>46</v>
      </c>
      <c r="AB4038" t="s">
        <v>105</v>
      </c>
      <c r="AC4038" t="s">
        <v>475</v>
      </c>
      <c r="AD4038" t="s">
        <v>425</v>
      </c>
      <c r="AE4038" t="s">
        <v>199</v>
      </c>
      <c r="AF4038" t="s">
        <v>127</v>
      </c>
      <c r="AG4038" t="s">
        <v>88</v>
      </c>
      <c r="AH4038" t="s">
        <v>185</v>
      </c>
      <c r="AI4038" t="s">
        <v>87</v>
      </c>
      <c r="AJ4038" t="s">
        <v>209</v>
      </c>
      <c r="AK4038" t="s">
        <v>455</v>
      </c>
      <c r="AL4038" t="s">
        <v>47</v>
      </c>
      <c r="AM4038" t="s">
        <v>47</v>
      </c>
      <c r="AN4038" t="s">
        <v>638</v>
      </c>
      <c r="AO4038" t="s">
        <v>127</v>
      </c>
    </row>
    <row r="4039" spans="1:41" hidden="1" x14ac:dyDescent="0.25">
      <c r="A4039" t="s">
        <v>17078</v>
      </c>
      <c r="B4039" t="s">
        <v>17079</v>
      </c>
      <c r="C4039" s="1" t="str">
        <f t="shared" si="252"/>
        <v>21:1063</v>
      </c>
      <c r="D4039" s="1" t="str">
        <f t="shared" si="253"/>
        <v>21:0124</v>
      </c>
      <c r="E4039" t="s">
        <v>17080</v>
      </c>
      <c r="F4039" t="s">
        <v>17081</v>
      </c>
      <c r="H4039">
        <v>50.923850999999999</v>
      </c>
      <c r="I4039">
        <v>-117.8299191</v>
      </c>
      <c r="J4039" s="1" t="str">
        <f t="shared" si="254"/>
        <v>NGR bulk stream sediment</v>
      </c>
      <c r="K4039" s="1" t="str">
        <f t="shared" si="255"/>
        <v>&lt;177 micron (NGR)</v>
      </c>
      <c r="L4039">
        <v>59</v>
      </c>
      <c r="M4039" t="s">
        <v>136</v>
      </c>
      <c r="N4039">
        <v>1013</v>
      </c>
      <c r="O4039" t="s">
        <v>96</v>
      </c>
      <c r="P4039" t="s">
        <v>47</v>
      </c>
      <c r="Q4039" t="s">
        <v>432</v>
      </c>
      <c r="R4039" t="s">
        <v>307</v>
      </c>
      <c r="S4039" t="s">
        <v>320</v>
      </c>
      <c r="T4039" t="s">
        <v>209</v>
      </c>
      <c r="U4039" t="s">
        <v>258</v>
      </c>
      <c r="V4039" t="s">
        <v>78</v>
      </c>
      <c r="W4039" t="s">
        <v>130</v>
      </c>
      <c r="X4039" t="s">
        <v>58</v>
      </c>
      <c r="Y4039" t="s">
        <v>358</v>
      </c>
      <c r="Z4039" t="s">
        <v>56</v>
      </c>
      <c r="AA4039" t="s">
        <v>46</v>
      </c>
      <c r="AB4039" t="s">
        <v>61</v>
      </c>
      <c r="AC4039" t="s">
        <v>225</v>
      </c>
      <c r="AD4039" t="s">
        <v>320</v>
      </c>
      <c r="AE4039" t="s">
        <v>199</v>
      </c>
      <c r="AF4039" t="s">
        <v>150</v>
      </c>
      <c r="AG4039" t="s">
        <v>266</v>
      </c>
      <c r="AH4039" t="s">
        <v>174</v>
      </c>
      <c r="AI4039" t="s">
        <v>149</v>
      </c>
      <c r="AJ4039" t="s">
        <v>76</v>
      </c>
      <c r="AK4039" t="s">
        <v>188</v>
      </c>
      <c r="AL4039" t="s">
        <v>47</v>
      </c>
      <c r="AM4039" t="s">
        <v>122</v>
      </c>
      <c r="AN4039" t="s">
        <v>189</v>
      </c>
      <c r="AO4039" t="s">
        <v>85</v>
      </c>
    </row>
    <row r="4040" spans="1:41" hidden="1" x14ac:dyDescent="0.25">
      <c r="A4040" t="s">
        <v>17082</v>
      </c>
      <c r="B4040" t="s">
        <v>17083</v>
      </c>
      <c r="C4040" s="1" t="str">
        <f t="shared" si="252"/>
        <v>21:1063</v>
      </c>
      <c r="D4040" s="1" t="str">
        <f t="shared" si="253"/>
        <v>21:0124</v>
      </c>
      <c r="E4040" t="s">
        <v>17084</v>
      </c>
      <c r="F4040" t="s">
        <v>17085</v>
      </c>
      <c r="H4040">
        <v>50.927054599999998</v>
      </c>
      <c r="I4040">
        <v>-117.86185020000001</v>
      </c>
      <c r="J4040" s="1" t="str">
        <f t="shared" si="254"/>
        <v>NGR bulk stream sediment</v>
      </c>
      <c r="K4040" s="1" t="str">
        <f t="shared" si="255"/>
        <v>&lt;177 micron (NGR)</v>
      </c>
      <c r="L4040">
        <v>59</v>
      </c>
      <c r="M4040" t="s">
        <v>157</v>
      </c>
      <c r="N4040">
        <v>1014</v>
      </c>
      <c r="O4040" t="s">
        <v>270</v>
      </c>
      <c r="P4040" t="s">
        <v>47</v>
      </c>
      <c r="Q4040" t="s">
        <v>249</v>
      </c>
      <c r="R4040" t="s">
        <v>206</v>
      </c>
      <c r="S4040" t="s">
        <v>146</v>
      </c>
      <c r="T4040" t="s">
        <v>209</v>
      </c>
      <c r="U4040" t="s">
        <v>934</v>
      </c>
      <c r="V4040" t="s">
        <v>78</v>
      </c>
      <c r="W4040" t="s">
        <v>79</v>
      </c>
      <c r="X4040" t="s">
        <v>51</v>
      </c>
      <c r="Y4040" t="s">
        <v>183</v>
      </c>
      <c r="Z4040" t="s">
        <v>56</v>
      </c>
      <c r="AA4040" t="s">
        <v>103</v>
      </c>
      <c r="AB4040" t="s">
        <v>53</v>
      </c>
      <c r="AC4040" t="s">
        <v>186</v>
      </c>
      <c r="AD4040" t="s">
        <v>343</v>
      </c>
      <c r="AE4040" t="s">
        <v>53</v>
      </c>
      <c r="AF4040" t="s">
        <v>502</v>
      </c>
      <c r="AG4040" t="s">
        <v>274</v>
      </c>
      <c r="AH4040" t="s">
        <v>174</v>
      </c>
      <c r="AI4040" t="s">
        <v>149</v>
      </c>
      <c r="AJ4040" t="s">
        <v>76</v>
      </c>
      <c r="AK4040" t="s">
        <v>455</v>
      </c>
      <c r="AL4040" t="s">
        <v>47</v>
      </c>
      <c r="AM4040" t="s">
        <v>47</v>
      </c>
      <c r="AN4040" t="s">
        <v>345</v>
      </c>
      <c r="AO4040" t="s">
        <v>52</v>
      </c>
    </row>
    <row r="4041" spans="1:41" hidden="1" x14ac:dyDescent="0.25">
      <c r="A4041" t="s">
        <v>17086</v>
      </c>
      <c r="B4041" t="s">
        <v>17087</v>
      </c>
      <c r="C4041" s="1" t="str">
        <f t="shared" si="252"/>
        <v>21:1063</v>
      </c>
      <c r="D4041" s="1" t="str">
        <f t="shared" si="253"/>
        <v>21:0124</v>
      </c>
      <c r="E4041" t="s">
        <v>17088</v>
      </c>
      <c r="F4041" t="s">
        <v>17089</v>
      </c>
      <c r="H4041">
        <v>50.9169287</v>
      </c>
      <c r="I4041">
        <v>-117.88109609999999</v>
      </c>
      <c r="J4041" s="1" t="str">
        <f t="shared" si="254"/>
        <v>NGR bulk stream sediment</v>
      </c>
      <c r="K4041" s="1" t="str">
        <f t="shared" si="255"/>
        <v>&lt;177 micron (NGR)</v>
      </c>
      <c r="L4041">
        <v>59</v>
      </c>
      <c r="M4041" t="s">
        <v>170</v>
      </c>
      <c r="N4041">
        <v>1015</v>
      </c>
      <c r="O4041" t="s">
        <v>228</v>
      </c>
      <c r="P4041" t="s">
        <v>47</v>
      </c>
      <c r="Q4041" t="s">
        <v>1780</v>
      </c>
      <c r="R4041" t="s">
        <v>78</v>
      </c>
      <c r="S4041" t="s">
        <v>126</v>
      </c>
      <c r="T4041" t="s">
        <v>76</v>
      </c>
      <c r="U4041" t="s">
        <v>107</v>
      </c>
      <c r="V4041" t="s">
        <v>60</v>
      </c>
      <c r="W4041" t="s">
        <v>161</v>
      </c>
      <c r="X4041" t="s">
        <v>58</v>
      </c>
      <c r="Y4041" t="s">
        <v>75</v>
      </c>
      <c r="Z4041" t="s">
        <v>56</v>
      </c>
      <c r="AA4041" t="s">
        <v>103</v>
      </c>
      <c r="AB4041" t="s">
        <v>53</v>
      </c>
      <c r="AC4041" t="s">
        <v>306</v>
      </c>
      <c r="AD4041" t="s">
        <v>350</v>
      </c>
      <c r="AE4041" t="s">
        <v>199</v>
      </c>
      <c r="AF4041" t="s">
        <v>137</v>
      </c>
      <c r="AG4041" t="s">
        <v>224</v>
      </c>
      <c r="AH4041" t="s">
        <v>185</v>
      </c>
      <c r="AI4041" t="s">
        <v>46</v>
      </c>
      <c r="AJ4041" t="s">
        <v>108</v>
      </c>
      <c r="AK4041" t="s">
        <v>493</v>
      </c>
      <c r="AL4041" t="s">
        <v>47</v>
      </c>
      <c r="AM4041" t="s">
        <v>47</v>
      </c>
      <c r="AN4041" t="s">
        <v>432</v>
      </c>
      <c r="AO4041" t="s">
        <v>50</v>
      </c>
    </row>
    <row r="4042" spans="1:41" hidden="1" x14ac:dyDescent="0.25">
      <c r="A4042" t="s">
        <v>17090</v>
      </c>
      <c r="B4042" t="s">
        <v>17091</v>
      </c>
      <c r="C4042" s="1" t="str">
        <f t="shared" si="252"/>
        <v>21:1063</v>
      </c>
      <c r="D4042" s="1" t="str">
        <f t="shared" si="253"/>
        <v>21:0124</v>
      </c>
      <c r="E4042" t="s">
        <v>17092</v>
      </c>
      <c r="F4042" t="s">
        <v>17093</v>
      </c>
      <c r="H4042">
        <v>50.896262399999998</v>
      </c>
      <c r="I4042">
        <v>-117.8918252</v>
      </c>
      <c r="J4042" s="1" t="str">
        <f t="shared" si="254"/>
        <v>NGR bulk stream sediment</v>
      </c>
      <c r="K4042" s="1" t="str">
        <f t="shared" si="255"/>
        <v>&lt;177 micron (NGR)</v>
      </c>
      <c r="L4042">
        <v>59</v>
      </c>
      <c r="M4042" t="s">
        <v>180</v>
      </c>
      <c r="N4042">
        <v>1016</v>
      </c>
      <c r="O4042" t="s">
        <v>260</v>
      </c>
      <c r="P4042" t="s">
        <v>47</v>
      </c>
      <c r="Q4042" t="s">
        <v>159</v>
      </c>
      <c r="R4042" t="s">
        <v>61</v>
      </c>
      <c r="S4042" t="s">
        <v>532</v>
      </c>
      <c r="T4042" t="s">
        <v>267</v>
      </c>
      <c r="U4042" t="s">
        <v>186</v>
      </c>
      <c r="V4042" t="s">
        <v>78</v>
      </c>
      <c r="W4042" t="s">
        <v>161</v>
      </c>
      <c r="X4042" t="s">
        <v>52</v>
      </c>
      <c r="Y4042" t="s">
        <v>107</v>
      </c>
      <c r="Z4042" t="s">
        <v>56</v>
      </c>
      <c r="AA4042" t="s">
        <v>46</v>
      </c>
      <c r="AB4042" t="s">
        <v>57</v>
      </c>
      <c r="AC4042" t="s">
        <v>98</v>
      </c>
      <c r="AD4042" t="s">
        <v>160</v>
      </c>
      <c r="AE4042" t="s">
        <v>199</v>
      </c>
      <c r="AF4042" t="s">
        <v>359</v>
      </c>
      <c r="AG4042" t="s">
        <v>182</v>
      </c>
      <c r="AH4042" t="s">
        <v>87</v>
      </c>
      <c r="AI4042" t="s">
        <v>54</v>
      </c>
      <c r="AJ4042" t="s">
        <v>55</v>
      </c>
      <c r="AK4042" t="s">
        <v>130</v>
      </c>
      <c r="AL4042" t="s">
        <v>47</v>
      </c>
      <c r="AM4042" t="s">
        <v>47</v>
      </c>
      <c r="AN4042" t="s">
        <v>345</v>
      </c>
      <c r="AO4042" t="s">
        <v>175</v>
      </c>
    </row>
    <row r="4043" spans="1:41" hidden="1" x14ac:dyDescent="0.25">
      <c r="A4043" t="s">
        <v>17094</v>
      </c>
      <c r="B4043" t="s">
        <v>17095</v>
      </c>
      <c r="C4043" s="1" t="str">
        <f t="shared" si="252"/>
        <v>21:1063</v>
      </c>
      <c r="D4043" s="1" t="str">
        <f t="shared" si="253"/>
        <v>21:0124</v>
      </c>
      <c r="E4043" t="s">
        <v>17096</v>
      </c>
      <c r="F4043" t="s">
        <v>17097</v>
      </c>
      <c r="H4043">
        <v>50.8865652</v>
      </c>
      <c r="I4043">
        <v>-117.91882270000001</v>
      </c>
      <c r="J4043" s="1" t="str">
        <f t="shared" si="254"/>
        <v>NGR bulk stream sediment</v>
      </c>
      <c r="K4043" s="1" t="str">
        <f t="shared" si="255"/>
        <v>&lt;177 micron (NGR)</v>
      </c>
      <c r="L4043">
        <v>59</v>
      </c>
      <c r="M4043" t="s">
        <v>195</v>
      </c>
      <c r="N4043">
        <v>1017</v>
      </c>
      <c r="O4043" t="s">
        <v>439</v>
      </c>
      <c r="P4043" t="s">
        <v>55</v>
      </c>
      <c r="Q4043" t="s">
        <v>1392</v>
      </c>
      <c r="R4043" t="s">
        <v>110</v>
      </c>
      <c r="S4043" t="s">
        <v>146</v>
      </c>
      <c r="T4043" t="s">
        <v>217</v>
      </c>
      <c r="U4043" t="s">
        <v>77</v>
      </c>
      <c r="V4043" t="s">
        <v>206</v>
      </c>
      <c r="W4043" t="s">
        <v>282</v>
      </c>
      <c r="X4043" t="s">
        <v>55</v>
      </c>
      <c r="Y4043" t="s">
        <v>77</v>
      </c>
      <c r="Z4043" t="s">
        <v>56</v>
      </c>
      <c r="AA4043" t="s">
        <v>103</v>
      </c>
      <c r="AB4043" t="s">
        <v>198</v>
      </c>
      <c r="AC4043" t="s">
        <v>112</v>
      </c>
      <c r="AD4043" t="s">
        <v>457</v>
      </c>
      <c r="AE4043" t="s">
        <v>84</v>
      </c>
      <c r="AF4043" t="s">
        <v>55</v>
      </c>
      <c r="AG4043" t="s">
        <v>359</v>
      </c>
      <c r="AH4043" t="s">
        <v>61</v>
      </c>
      <c r="AI4043" t="s">
        <v>110</v>
      </c>
      <c r="AJ4043" t="s">
        <v>267</v>
      </c>
      <c r="AK4043" t="s">
        <v>336</v>
      </c>
      <c r="AL4043" t="s">
        <v>47</v>
      </c>
      <c r="AM4043" t="s">
        <v>122</v>
      </c>
      <c r="AN4043" t="s">
        <v>668</v>
      </c>
      <c r="AO4043" t="s">
        <v>52</v>
      </c>
    </row>
    <row r="4044" spans="1:41" hidden="1" x14ac:dyDescent="0.25">
      <c r="A4044" t="s">
        <v>17098</v>
      </c>
      <c r="B4044" t="s">
        <v>17099</v>
      </c>
      <c r="C4044" s="1" t="str">
        <f t="shared" si="252"/>
        <v>21:1063</v>
      </c>
      <c r="D4044" s="1" t="str">
        <f t="shared" si="253"/>
        <v>21:0124</v>
      </c>
      <c r="E4044" t="s">
        <v>17100</v>
      </c>
      <c r="F4044" t="s">
        <v>17101</v>
      </c>
      <c r="H4044">
        <v>50.873506999999996</v>
      </c>
      <c r="I4044">
        <v>-117.95361440000001</v>
      </c>
      <c r="J4044" s="1" t="str">
        <f t="shared" si="254"/>
        <v>NGR bulk stream sediment</v>
      </c>
      <c r="K4044" s="1" t="str">
        <f t="shared" si="255"/>
        <v>&lt;177 micron (NGR)</v>
      </c>
      <c r="L4044">
        <v>59</v>
      </c>
      <c r="M4044" t="s">
        <v>205</v>
      </c>
      <c r="N4044">
        <v>1018</v>
      </c>
      <c r="O4044" t="s">
        <v>151</v>
      </c>
      <c r="P4044" t="s">
        <v>47</v>
      </c>
      <c r="Q4044" t="s">
        <v>404</v>
      </c>
      <c r="R4044" t="s">
        <v>61</v>
      </c>
      <c r="S4044" t="s">
        <v>328</v>
      </c>
      <c r="T4044" t="s">
        <v>76</v>
      </c>
      <c r="U4044" t="s">
        <v>239</v>
      </c>
      <c r="V4044" t="s">
        <v>139</v>
      </c>
      <c r="W4044" t="s">
        <v>257</v>
      </c>
      <c r="X4044" t="s">
        <v>73</v>
      </c>
      <c r="Y4044" t="s">
        <v>186</v>
      </c>
      <c r="Z4044" t="s">
        <v>56</v>
      </c>
      <c r="AA4044" t="s">
        <v>47</v>
      </c>
      <c r="AB4044" t="s">
        <v>62</v>
      </c>
      <c r="AC4044" t="s">
        <v>217</v>
      </c>
      <c r="AD4044" t="s">
        <v>250</v>
      </c>
      <c r="AE4044" t="s">
        <v>199</v>
      </c>
      <c r="AF4044" t="s">
        <v>319</v>
      </c>
      <c r="AG4044" t="s">
        <v>51</v>
      </c>
      <c r="AH4044" t="s">
        <v>46</v>
      </c>
      <c r="AI4044" t="s">
        <v>198</v>
      </c>
      <c r="AJ4044" t="s">
        <v>55</v>
      </c>
      <c r="AK4044" t="s">
        <v>437</v>
      </c>
      <c r="AL4044" t="s">
        <v>47</v>
      </c>
      <c r="AM4044" t="s">
        <v>47</v>
      </c>
      <c r="AN4044" t="s">
        <v>65</v>
      </c>
      <c r="AO4044" t="s">
        <v>55</v>
      </c>
    </row>
    <row r="4045" spans="1:41" hidden="1" x14ac:dyDescent="0.25">
      <c r="A4045" t="s">
        <v>17102</v>
      </c>
      <c r="B4045" t="s">
        <v>17103</v>
      </c>
      <c r="C4045" s="1" t="str">
        <f t="shared" si="252"/>
        <v>21:1063</v>
      </c>
      <c r="D4045" s="1" t="str">
        <f t="shared" si="253"/>
        <v>21:0124</v>
      </c>
      <c r="E4045" t="s">
        <v>17104</v>
      </c>
      <c r="F4045" t="s">
        <v>17105</v>
      </c>
      <c r="H4045">
        <v>50.418432000000003</v>
      </c>
      <c r="I4045">
        <v>-117.2165016</v>
      </c>
      <c r="J4045" s="1" t="str">
        <f t="shared" si="254"/>
        <v>NGR bulk stream sediment</v>
      </c>
      <c r="K4045" s="1" t="str">
        <f t="shared" si="255"/>
        <v>&lt;177 micron (NGR)</v>
      </c>
      <c r="L4045">
        <v>59</v>
      </c>
      <c r="M4045" t="s">
        <v>214</v>
      </c>
      <c r="N4045">
        <v>1019</v>
      </c>
      <c r="O4045" t="s">
        <v>292</v>
      </c>
      <c r="P4045" t="s">
        <v>122</v>
      </c>
      <c r="Q4045" t="s">
        <v>119</v>
      </c>
      <c r="R4045" t="s">
        <v>62</v>
      </c>
      <c r="S4045" t="s">
        <v>258</v>
      </c>
      <c r="T4045" t="s">
        <v>85</v>
      </c>
      <c r="U4045" t="s">
        <v>239</v>
      </c>
      <c r="V4045" t="s">
        <v>130</v>
      </c>
      <c r="W4045" t="s">
        <v>63</v>
      </c>
      <c r="X4045" t="s">
        <v>103</v>
      </c>
      <c r="Y4045" t="s">
        <v>104</v>
      </c>
      <c r="Z4045" t="s">
        <v>56</v>
      </c>
      <c r="AA4045" t="s">
        <v>47</v>
      </c>
      <c r="AB4045" t="s">
        <v>81</v>
      </c>
      <c r="AC4045" t="s">
        <v>217</v>
      </c>
      <c r="AD4045" t="s">
        <v>597</v>
      </c>
      <c r="AE4045" t="s">
        <v>57</v>
      </c>
      <c r="AF4045" t="s">
        <v>158</v>
      </c>
      <c r="AG4045" t="s">
        <v>103</v>
      </c>
      <c r="AH4045" t="s">
        <v>149</v>
      </c>
      <c r="AI4045" t="s">
        <v>53</v>
      </c>
      <c r="AJ4045" t="s">
        <v>58</v>
      </c>
      <c r="AK4045" t="s">
        <v>282</v>
      </c>
      <c r="AL4045" t="s">
        <v>47</v>
      </c>
      <c r="AM4045" t="s">
        <v>47</v>
      </c>
      <c r="AN4045" t="s">
        <v>533</v>
      </c>
      <c r="AO4045" t="s">
        <v>73</v>
      </c>
    </row>
    <row r="4046" spans="1:41" hidden="1" x14ac:dyDescent="0.25">
      <c r="A4046" t="s">
        <v>17106</v>
      </c>
      <c r="B4046" t="s">
        <v>17107</v>
      </c>
      <c r="C4046" s="1" t="str">
        <f t="shared" si="252"/>
        <v>21:1063</v>
      </c>
      <c r="D4046" s="1" t="str">
        <f t="shared" si="253"/>
        <v>21:0124</v>
      </c>
      <c r="E4046" t="s">
        <v>17108</v>
      </c>
      <c r="F4046" t="s">
        <v>17109</v>
      </c>
      <c r="H4046">
        <v>50.672861900000001</v>
      </c>
      <c r="I4046">
        <v>-117.5967989</v>
      </c>
      <c r="J4046" s="1" t="str">
        <f t="shared" si="254"/>
        <v>NGR bulk stream sediment</v>
      </c>
      <c r="K4046" s="1" t="str">
        <f t="shared" si="255"/>
        <v>&lt;177 micron (NGR)</v>
      </c>
      <c r="L4046">
        <v>59</v>
      </c>
      <c r="M4046" t="s">
        <v>280</v>
      </c>
      <c r="N4046">
        <v>1020</v>
      </c>
      <c r="O4046" t="s">
        <v>127</v>
      </c>
      <c r="P4046" t="s">
        <v>52</v>
      </c>
      <c r="Q4046" t="s">
        <v>138</v>
      </c>
      <c r="R4046" t="s">
        <v>228</v>
      </c>
      <c r="S4046" t="s">
        <v>482</v>
      </c>
      <c r="T4046" t="s">
        <v>267</v>
      </c>
      <c r="U4046" t="s">
        <v>507</v>
      </c>
      <c r="V4046" t="s">
        <v>130</v>
      </c>
      <c r="W4046" t="s">
        <v>130</v>
      </c>
      <c r="X4046" t="s">
        <v>137</v>
      </c>
      <c r="Y4046" t="s">
        <v>120</v>
      </c>
      <c r="Z4046" t="s">
        <v>56</v>
      </c>
      <c r="AA4046" t="s">
        <v>103</v>
      </c>
      <c r="AB4046" t="s">
        <v>149</v>
      </c>
      <c r="AC4046" t="s">
        <v>49</v>
      </c>
      <c r="AD4046" t="s">
        <v>100</v>
      </c>
      <c r="AE4046" t="s">
        <v>47</v>
      </c>
      <c r="AF4046" t="s">
        <v>58</v>
      </c>
      <c r="AG4046" t="s">
        <v>224</v>
      </c>
      <c r="AH4046" t="s">
        <v>149</v>
      </c>
      <c r="AI4046" t="s">
        <v>46</v>
      </c>
      <c r="AJ4046" t="s">
        <v>85</v>
      </c>
      <c r="AK4046" t="s">
        <v>282</v>
      </c>
      <c r="AL4046" t="s">
        <v>47</v>
      </c>
      <c r="AM4046" t="s">
        <v>122</v>
      </c>
      <c r="AN4046" t="s">
        <v>1304</v>
      </c>
      <c r="AO4046" t="s">
        <v>55</v>
      </c>
    </row>
    <row r="4047" spans="1:41" hidden="1" x14ac:dyDescent="0.25">
      <c r="A4047" t="s">
        <v>17110</v>
      </c>
      <c r="B4047" t="s">
        <v>17111</v>
      </c>
      <c r="C4047" s="1" t="str">
        <f t="shared" si="252"/>
        <v>21:1063</v>
      </c>
      <c r="D4047" s="1" t="str">
        <f t="shared" si="253"/>
        <v>21:0124</v>
      </c>
      <c r="E4047" t="s">
        <v>17108</v>
      </c>
      <c r="F4047" t="s">
        <v>17112</v>
      </c>
      <c r="H4047">
        <v>50.672861900000001</v>
      </c>
      <c r="I4047">
        <v>-117.5967989</v>
      </c>
      <c r="J4047" s="1" t="str">
        <f t="shared" si="254"/>
        <v>NGR bulk stream sediment</v>
      </c>
      <c r="K4047" s="1" t="str">
        <f t="shared" si="255"/>
        <v>&lt;177 micron (NGR)</v>
      </c>
      <c r="L4047">
        <v>59</v>
      </c>
      <c r="M4047" t="s">
        <v>288</v>
      </c>
      <c r="N4047">
        <v>1021</v>
      </c>
      <c r="O4047" t="s">
        <v>209</v>
      </c>
      <c r="P4047" t="s">
        <v>58</v>
      </c>
      <c r="Q4047" t="s">
        <v>817</v>
      </c>
      <c r="R4047" t="s">
        <v>282</v>
      </c>
      <c r="S4047" t="s">
        <v>350</v>
      </c>
      <c r="T4047" t="s">
        <v>50</v>
      </c>
      <c r="U4047" t="s">
        <v>146</v>
      </c>
      <c r="V4047" t="s">
        <v>257</v>
      </c>
      <c r="W4047" t="s">
        <v>206</v>
      </c>
      <c r="X4047" t="s">
        <v>137</v>
      </c>
      <c r="Y4047" t="s">
        <v>290</v>
      </c>
      <c r="Z4047" t="s">
        <v>56</v>
      </c>
      <c r="AA4047" t="s">
        <v>51</v>
      </c>
      <c r="AB4047" t="s">
        <v>46</v>
      </c>
      <c r="AC4047" t="s">
        <v>162</v>
      </c>
      <c r="AD4047" t="s">
        <v>667</v>
      </c>
      <c r="AE4047" t="s">
        <v>81</v>
      </c>
      <c r="AF4047" t="s">
        <v>55</v>
      </c>
      <c r="AG4047" t="s">
        <v>392</v>
      </c>
      <c r="AH4047" t="s">
        <v>149</v>
      </c>
      <c r="AI4047" t="s">
        <v>46</v>
      </c>
      <c r="AJ4047" t="s">
        <v>85</v>
      </c>
      <c r="AK4047" t="s">
        <v>437</v>
      </c>
      <c r="AL4047" t="s">
        <v>47</v>
      </c>
      <c r="AM4047" t="s">
        <v>122</v>
      </c>
      <c r="AN4047" t="s">
        <v>301</v>
      </c>
      <c r="AO4047" t="s">
        <v>58</v>
      </c>
    </row>
    <row r="4048" spans="1:41" hidden="1" x14ac:dyDescent="0.25">
      <c r="A4048" t="s">
        <v>17113</v>
      </c>
      <c r="B4048" t="s">
        <v>17114</v>
      </c>
      <c r="C4048" s="1" t="str">
        <f t="shared" si="252"/>
        <v>21:1063</v>
      </c>
      <c r="D4048" s="1" t="str">
        <f t="shared" si="253"/>
        <v>21:0124</v>
      </c>
      <c r="E4048" t="s">
        <v>17115</v>
      </c>
      <c r="F4048" t="s">
        <v>17116</v>
      </c>
      <c r="H4048">
        <v>50.664155600000001</v>
      </c>
      <c r="I4048">
        <v>-117.566295</v>
      </c>
      <c r="J4048" s="1" t="str">
        <f t="shared" si="254"/>
        <v>NGR bulk stream sediment</v>
      </c>
      <c r="K4048" s="1" t="str">
        <f t="shared" si="255"/>
        <v>&lt;177 micron (NGR)</v>
      </c>
      <c r="L4048">
        <v>59</v>
      </c>
      <c r="M4048" t="s">
        <v>223</v>
      </c>
      <c r="N4048">
        <v>1022</v>
      </c>
      <c r="O4048" t="s">
        <v>55</v>
      </c>
      <c r="P4048" t="s">
        <v>51</v>
      </c>
      <c r="Q4048" t="s">
        <v>1304</v>
      </c>
      <c r="R4048" t="s">
        <v>198</v>
      </c>
      <c r="S4048" t="s">
        <v>331</v>
      </c>
      <c r="T4048" t="s">
        <v>108</v>
      </c>
      <c r="U4048" t="s">
        <v>77</v>
      </c>
      <c r="V4048" t="s">
        <v>110</v>
      </c>
      <c r="W4048" t="s">
        <v>63</v>
      </c>
      <c r="X4048" t="s">
        <v>55</v>
      </c>
      <c r="Y4048" t="s">
        <v>358</v>
      </c>
      <c r="Z4048" t="s">
        <v>56</v>
      </c>
      <c r="AA4048" t="s">
        <v>46</v>
      </c>
      <c r="AB4048" t="s">
        <v>54</v>
      </c>
      <c r="AC4048" t="s">
        <v>269</v>
      </c>
      <c r="AD4048" t="s">
        <v>934</v>
      </c>
      <c r="AE4048" t="s">
        <v>149</v>
      </c>
      <c r="AF4048" t="s">
        <v>366</v>
      </c>
      <c r="AG4048" t="s">
        <v>224</v>
      </c>
      <c r="AH4048" t="s">
        <v>54</v>
      </c>
      <c r="AI4048" t="s">
        <v>46</v>
      </c>
      <c r="AJ4048" t="s">
        <v>108</v>
      </c>
      <c r="AK4048" t="s">
        <v>142</v>
      </c>
      <c r="AL4048" t="s">
        <v>47</v>
      </c>
      <c r="AM4048" t="s">
        <v>47</v>
      </c>
      <c r="AN4048" t="s">
        <v>1304</v>
      </c>
      <c r="AO4048" t="s">
        <v>137</v>
      </c>
    </row>
    <row r="4049" spans="1:41" hidden="1" x14ac:dyDescent="0.25">
      <c r="A4049" t="s">
        <v>17117</v>
      </c>
      <c r="B4049" t="s">
        <v>17118</v>
      </c>
      <c r="C4049" s="1" t="str">
        <f t="shared" si="252"/>
        <v>21:1063</v>
      </c>
      <c r="D4049" s="1" t="str">
        <f t="shared" si="253"/>
        <v>21:0124</v>
      </c>
      <c r="E4049" t="s">
        <v>17119</v>
      </c>
      <c r="F4049" t="s">
        <v>17120</v>
      </c>
      <c r="H4049">
        <v>50.037621199999997</v>
      </c>
      <c r="I4049">
        <v>-116.86861879999999</v>
      </c>
      <c r="J4049" s="1" t="str">
        <f t="shared" si="254"/>
        <v>NGR bulk stream sediment</v>
      </c>
      <c r="K4049" s="1" t="str">
        <f t="shared" si="255"/>
        <v>&lt;177 micron (NGR)</v>
      </c>
      <c r="L4049">
        <v>59</v>
      </c>
      <c r="M4049" t="s">
        <v>233</v>
      </c>
      <c r="N4049">
        <v>1023</v>
      </c>
      <c r="O4049" t="s">
        <v>3546</v>
      </c>
      <c r="P4049" t="s">
        <v>3546</v>
      </c>
      <c r="Q4049" t="s">
        <v>3546</v>
      </c>
      <c r="R4049" t="s">
        <v>3546</v>
      </c>
      <c r="S4049" t="s">
        <v>3546</v>
      </c>
      <c r="T4049" t="s">
        <v>3546</v>
      </c>
      <c r="U4049" t="s">
        <v>3546</v>
      </c>
      <c r="V4049" t="s">
        <v>3546</v>
      </c>
      <c r="W4049" t="s">
        <v>3546</v>
      </c>
      <c r="X4049" t="s">
        <v>3546</v>
      </c>
      <c r="Y4049" t="s">
        <v>3546</v>
      </c>
      <c r="Z4049" t="s">
        <v>3546</v>
      </c>
      <c r="AA4049" t="s">
        <v>3546</v>
      </c>
      <c r="AB4049" t="s">
        <v>3546</v>
      </c>
      <c r="AC4049" t="s">
        <v>3546</v>
      </c>
      <c r="AD4049" t="s">
        <v>3546</v>
      </c>
      <c r="AE4049" t="s">
        <v>3546</v>
      </c>
      <c r="AF4049" t="s">
        <v>3546</v>
      </c>
      <c r="AG4049" t="s">
        <v>3546</v>
      </c>
      <c r="AH4049" t="s">
        <v>3546</v>
      </c>
      <c r="AI4049" t="s">
        <v>3546</v>
      </c>
      <c r="AJ4049" t="s">
        <v>3546</v>
      </c>
      <c r="AK4049" t="s">
        <v>3546</v>
      </c>
      <c r="AL4049" t="s">
        <v>3546</v>
      </c>
      <c r="AM4049" t="s">
        <v>3546</v>
      </c>
      <c r="AN4049" t="s">
        <v>3546</v>
      </c>
      <c r="AO4049" t="s">
        <v>3546</v>
      </c>
    </row>
    <row r="4050" spans="1:41" hidden="1" x14ac:dyDescent="0.25">
      <c r="A4050" t="s">
        <v>17121</v>
      </c>
      <c r="B4050" t="s">
        <v>17122</v>
      </c>
      <c r="C4050" s="1" t="str">
        <f t="shared" si="252"/>
        <v>21:1063</v>
      </c>
      <c r="D4050" s="1" t="str">
        <f t="shared" si="253"/>
        <v>21:0124</v>
      </c>
      <c r="E4050" t="s">
        <v>17123</v>
      </c>
      <c r="F4050" t="s">
        <v>17124</v>
      </c>
      <c r="H4050">
        <v>50.008046299999997</v>
      </c>
      <c r="I4050">
        <v>-116.8745481</v>
      </c>
      <c r="J4050" s="1" t="str">
        <f t="shared" si="254"/>
        <v>NGR bulk stream sediment</v>
      </c>
      <c r="K4050" s="1" t="str">
        <f t="shared" si="255"/>
        <v>&lt;177 micron (NGR)</v>
      </c>
      <c r="L4050">
        <v>59</v>
      </c>
      <c r="M4050" t="s">
        <v>248</v>
      </c>
      <c r="N4050">
        <v>1024</v>
      </c>
      <c r="O4050" t="s">
        <v>81</v>
      </c>
      <c r="P4050" t="s">
        <v>122</v>
      </c>
      <c r="Q4050" t="s">
        <v>386</v>
      </c>
      <c r="R4050" t="s">
        <v>52</v>
      </c>
      <c r="S4050" t="s">
        <v>237</v>
      </c>
      <c r="T4050" t="s">
        <v>51</v>
      </c>
      <c r="U4050" t="s">
        <v>66</v>
      </c>
      <c r="V4050" t="s">
        <v>266</v>
      </c>
      <c r="W4050" t="s">
        <v>185</v>
      </c>
      <c r="X4050" t="s">
        <v>122</v>
      </c>
      <c r="Y4050" t="s">
        <v>482</v>
      </c>
      <c r="Z4050" t="s">
        <v>56</v>
      </c>
      <c r="AA4050" t="s">
        <v>137</v>
      </c>
      <c r="AB4050" t="s">
        <v>47</v>
      </c>
      <c r="AC4050" t="s">
        <v>58</v>
      </c>
      <c r="AD4050" t="s">
        <v>463</v>
      </c>
      <c r="AE4050" t="s">
        <v>84</v>
      </c>
      <c r="AF4050" t="s">
        <v>282</v>
      </c>
      <c r="AG4050" t="s">
        <v>188</v>
      </c>
      <c r="AH4050" t="s">
        <v>55</v>
      </c>
      <c r="AI4050" t="s">
        <v>174</v>
      </c>
      <c r="AJ4050" t="s">
        <v>9300</v>
      </c>
      <c r="AK4050" t="s">
        <v>17125</v>
      </c>
      <c r="AL4050" t="s">
        <v>51</v>
      </c>
      <c r="AM4050" t="s">
        <v>47</v>
      </c>
      <c r="AN4050" t="s">
        <v>65</v>
      </c>
      <c r="AO4050" t="s">
        <v>73</v>
      </c>
    </row>
    <row r="4051" spans="1:41" hidden="1" x14ac:dyDescent="0.25">
      <c r="A4051" t="s">
        <v>17126</v>
      </c>
      <c r="B4051" t="s">
        <v>17127</v>
      </c>
      <c r="C4051" s="1" t="str">
        <f t="shared" ref="C4051:C4114" si="256">HYPERLINK("http://geochem.nrcan.gc.ca/cdogs/content/bdl/bdl211063_e.htm", "21:1063")</f>
        <v>21:1063</v>
      </c>
      <c r="D4051" s="1" t="str">
        <f t="shared" ref="D4051:D4114" si="257">HYPERLINK("http://geochem.nrcan.gc.ca/cdogs/content/svy/svy210124_e.htm", "21:0124")</f>
        <v>21:0124</v>
      </c>
      <c r="E4051" t="s">
        <v>17128</v>
      </c>
      <c r="F4051" t="s">
        <v>17129</v>
      </c>
      <c r="H4051">
        <v>50.001322799999997</v>
      </c>
      <c r="I4051">
        <v>-116.878445</v>
      </c>
      <c r="J4051" s="1" t="str">
        <f t="shared" si="254"/>
        <v>NGR bulk stream sediment</v>
      </c>
      <c r="K4051" s="1" t="str">
        <f t="shared" si="255"/>
        <v>&lt;177 micron (NGR)</v>
      </c>
      <c r="L4051">
        <v>59</v>
      </c>
      <c r="M4051" t="s">
        <v>256</v>
      </c>
      <c r="N4051">
        <v>1025</v>
      </c>
      <c r="O4051" t="s">
        <v>125</v>
      </c>
      <c r="P4051" t="s">
        <v>47</v>
      </c>
      <c r="Q4051" t="s">
        <v>935</v>
      </c>
      <c r="R4051" t="s">
        <v>128</v>
      </c>
      <c r="S4051" t="s">
        <v>559</v>
      </c>
      <c r="T4051" t="s">
        <v>52</v>
      </c>
      <c r="U4051" t="s">
        <v>104</v>
      </c>
      <c r="V4051" t="s">
        <v>336</v>
      </c>
      <c r="W4051" t="s">
        <v>64</v>
      </c>
      <c r="X4051" t="s">
        <v>137</v>
      </c>
      <c r="Y4051" t="s">
        <v>418</v>
      </c>
      <c r="Z4051" t="s">
        <v>56</v>
      </c>
      <c r="AA4051" t="s">
        <v>47</v>
      </c>
      <c r="AB4051" t="s">
        <v>185</v>
      </c>
      <c r="AC4051" t="s">
        <v>267</v>
      </c>
      <c r="AD4051" t="s">
        <v>207</v>
      </c>
      <c r="AE4051" t="s">
        <v>56</v>
      </c>
      <c r="AF4051" t="s">
        <v>266</v>
      </c>
      <c r="AG4051" t="s">
        <v>292</v>
      </c>
      <c r="AH4051" t="s">
        <v>439</v>
      </c>
      <c r="AI4051" t="s">
        <v>87</v>
      </c>
      <c r="AJ4051" t="s">
        <v>2753</v>
      </c>
      <c r="AK4051" t="s">
        <v>4281</v>
      </c>
      <c r="AL4051" t="s">
        <v>73</v>
      </c>
      <c r="AM4051" t="s">
        <v>47</v>
      </c>
      <c r="AN4051" t="s">
        <v>345</v>
      </c>
      <c r="AO4051" t="s">
        <v>73</v>
      </c>
    </row>
    <row r="4052" spans="1:41" hidden="1" x14ac:dyDescent="0.25">
      <c r="A4052" t="s">
        <v>17130</v>
      </c>
      <c r="B4052" t="s">
        <v>17131</v>
      </c>
      <c r="C4052" s="1" t="str">
        <f t="shared" si="256"/>
        <v>21:1063</v>
      </c>
      <c r="D4052" s="1" t="str">
        <f t="shared" si="257"/>
        <v>21:0124</v>
      </c>
      <c r="E4052" t="s">
        <v>17132</v>
      </c>
      <c r="F4052" t="s">
        <v>17133</v>
      </c>
      <c r="H4052">
        <v>50.557195299999997</v>
      </c>
      <c r="I4052">
        <v>-117.207241</v>
      </c>
      <c r="J4052" s="1" t="str">
        <f t="shared" si="254"/>
        <v>NGR bulk stream sediment</v>
      </c>
      <c r="K4052" s="1" t="str">
        <f t="shared" si="255"/>
        <v>&lt;177 micron (NGR)</v>
      </c>
      <c r="L4052">
        <v>59</v>
      </c>
      <c r="M4052" t="s">
        <v>265</v>
      </c>
      <c r="N4052">
        <v>1026</v>
      </c>
      <c r="O4052" t="s">
        <v>3546</v>
      </c>
      <c r="P4052" t="s">
        <v>3546</v>
      </c>
      <c r="Q4052" t="s">
        <v>3546</v>
      </c>
      <c r="R4052" t="s">
        <v>3546</v>
      </c>
      <c r="S4052" t="s">
        <v>3546</v>
      </c>
      <c r="T4052" t="s">
        <v>3546</v>
      </c>
      <c r="U4052" t="s">
        <v>3546</v>
      </c>
      <c r="V4052" t="s">
        <v>3546</v>
      </c>
      <c r="W4052" t="s">
        <v>3546</v>
      </c>
      <c r="X4052" t="s">
        <v>3546</v>
      </c>
      <c r="Y4052" t="s">
        <v>3546</v>
      </c>
      <c r="Z4052" t="s">
        <v>3546</v>
      </c>
      <c r="AA4052" t="s">
        <v>3546</v>
      </c>
      <c r="AB4052" t="s">
        <v>3546</v>
      </c>
      <c r="AC4052" t="s">
        <v>3546</v>
      </c>
      <c r="AD4052" t="s">
        <v>3546</v>
      </c>
      <c r="AE4052" t="s">
        <v>3546</v>
      </c>
      <c r="AF4052" t="s">
        <v>3546</v>
      </c>
      <c r="AG4052" t="s">
        <v>3546</v>
      </c>
      <c r="AH4052" t="s">
        <v>3546</v>
      </c>
      <c r="AI4052" t="s">
        <v>3546</v>
      </c>
      <c r="AJ4052" t="s">
        <v>3546</v>
      </c>
      <c r="AK4052" t="s">
        <v>3546</v>
      </c>
      <c r="AL4052" t="s">
        <v>3546</v>
      </c>
      <c r="AM4052" t="s">
        <v>3546</v>
      </c>
      <c r="AN4052" t="s">
        <v>3546</v>
      </c>
      <c r="AO4052" t="s">
        <v>3546</v>
      </c>
    </row>
    <row r="4053" spans="1:41" hidden="1" x14ac:dyDescent="0.25">
      <c r="A4053" t="s">
        <v>17134</v>
      </c>
      <c r="B4053" t="s">
        <v>17135</v>
      </c>
      <c r="C4053" s="1" t="str">
        <f t="shared" si="256"/>
        <v>21:1063</v>
      </c>
      <c r="D4053" s="1" t="str">
        <f t="shared" si="257"/>
        <v>21:0124</v>
      </c>
      <c r="E4053" t="s">
        <v>17136</v>
      </c>
      <c r="F4053" t="s">
        <v>17137</v>
      </c>
      <c r="H4053">
        <v>50.5489222</v>
      </c>
      <c r="I4053">
        <v>-117.211679</v>
      </c>
      <c r="J4053" s="1" t="str">
        <f t="shared" si="254"/>
        <v>NGR bulk stream sediment</v>
      </c>
      <c r="K4053" s="1" t="str">
        <f t="shared" si="255"/>
        <v>&lt;177 micron (NGR)</v>
      </c>
      <c r="L4053">
        <v>60</v>
      </c>
      <c r="M4053" t="s">
        <v>45</v>
      </c>
      <c r="N4053">
        <v>1027</v>
      </c>
      <c r="O4053" t="s">
        <v>55</v>
      </c>
      <c r="P4053" t="s">
        <v>103</v>
      </c>
      <c r="Q4053" t="s">
        <v>832</v>
      </c>
      <c r="R4053" t="s">
        <v>46</v>
      </c>
      <c r="S4053" t="s">
        <v>146</v>
      </c>
      <c r="T4053" t="s">
        <v>217</v>
      </c>
      <c r="U4053" t="s">
        <v>120</v>
      </c>
      <c r="V4053" t="s">
        <v>103</v>
      </c>
      <c r="W4053" t="s">
        <v>60</v>
      </c>
      <c r="X4053" t="s">
        <v>51</v>
      </c>
      <c r="Y4053" t="s">
        <v>144</v>
      </c>
      <c r="Z4053" t="s">
        <v>56</v>
      </c>
      <c r="AA4053" t="s">
        <v>46</v>
      </c>
      <c r="AB4053" t="s">
        <v>198</v>
      </c>
      <c r="AC4053" t="s">
        <v>225</v>
      </c>
      <c r="AD4053" t="s">
        <v>507</v>
      </c>
      <c r="AE4053" t="s">
        <v>54</v>
      </c>
      <c r="AF4053" t="s">
        <v>58</v>
      </c>
      <c r="AG4053" t="s">
        <v>242</v>
      </c>
      <c r="AH4053" t="s">
        <v>87</v>
      </c>
      <c r="AI4053" t="s">
        <v>54</v>
      </c>
      <c r="AJ4053" t="s">
        <v>108</v>
      </c>
      <c r="AK4053" t="s">
        <v>257</v>
      </c>
      <c r="AL4053" t="s">
        <v>47</v>
      </c>
      <c r="AM4053" t="s">
        <v>47</v>
      </c>
      <c r="AN4053" t="s">
        <v>65</v>
      </c>
      <c r="AO4053" t="s">
        <v>58</v>
      </c>
    </row>
    <row r="4054" spans="1:41" hidden="1" x14ac:dyDescent="0.25">
      <c r="A4054" t="s">
        <v>17138</v>
      </c>
      <c r="B4054" t="s">
        <v>17139</v>
      </c>
      <c r="C4054" s="1" t="str">
        <f t="shared" si="256"/>
        <v>21:1063</v>
      </c>
      <c r="D4054" s="1" t="str">
        <f t="shared" si="257"/>
        <v>21:0124</v>
      </c>
      <c r="E4054" t="s">
        <v>17140</v>
      </c>
      <c r="F4054" t="s">
        <v>17141</v>
      </c>
      <c r="H4054">
        <v>50.5387232</v>
      </c>
      <c r="I4054">
        <v>-117.20123270000001</v>
      </c>
      <c r="J4054" s="1" t="str">
        <f t="shared" si="254"/>
        <v>NGR bulk stream sediment</v>
      </c>
      <c r="K4054" s="1" t="str">
        <f t="shared" si="255"/>
        <v>&lt;177 micron (NGR)</v>
      </c>
      <c r="L4054">
        <v>60</v>
      </c>
      <c r="M4054" t="s">
        <v>71</v>
      </c>
      <c r="N4054">
        <v>1028</v>
      </c>
      <c r="O4054" t="s">
        <v>85</v>
      </c>
      <c r="P4054" t="s">
        <v>98</v>
      </c>
      <c r="Q4054" t="s">
        <v>97</v>
      </c>
      <c r="R4054" t="s">
        <v>128</v>
      </c>
      <c r="S4054" t="s">
        <v>386</v>
      </c>
      <c r="T4054" t="s">
        <v>82</v>
      </c>
      <c r="U4054" t="s">
        <v>226</v>
      </c>
      <c r="V4054" t="s">
        <v>72</v>
      </c>
      <c r="W4054" t="s">
        <v>437</v>
      </c>
      <c r="X4054" t="s">
        <v>330</v>
      </c>
      <c r="Y4054" t="s">
        <v>589</v>
      </c>
      <c r="Z4054" t="s">
        <v>56</v>
      </c>
      <c r="AA4054" t="s">
        <v>47</v>
      </c>
      <c r="AB4054" t="s">
        <v>54</v>
      </c>
      <c r="AC4054" t="s">
        <v>272</v>
      </c>
      <c r="AD4054" t="s">
        <v>121</v>
      </c>
      <c r="AE4054" t="s">
        <v>198</v>
      </c>
      <c r="AF4054" t="s">
        <v>108</v>
      </c>
      <c r="AG4054" t="s">
        <v>55</v>
      </c>
      <c r="AH4054" t="s">
        <v>47</v>
      </c>
      <c r="AI4054" t="s">
        <v>185</v>
      </c>
      <c r="AJ4054" t="s">
        <v>267</v>
      </c>
      <c r="AK4054" t="s">
        <v>111</v>
      </c>
      <c r="AL4054" t="s">
        <v>47</v>
      </c>
      <c r="AM4054" t="s">
        <v>47</v>
      </c>
      <c r="AN4054" t="s">
        <v>152</v>
      </c>
      <c r="AO4054" t="s">
        <v>52</v>
      </c>
    </row>
    <row r="4055" spans="1:41" hidden="1" x14ac:dyDescent="0.25">
      <c r="A4055" t="s">
        <v>17142</v>
      </c>
      <c r="B4055" t="s">
        <v>17143</v>
      </c>
      <c r="C4055" s="1" t="str">
        <f t="shared" si="256"/>
        <v>21:1063</v>
      </c>
      <c r="D4055" s="1" t="str">
        <f t="shared" si="257"/>
        <v>21:0124</v>
      </c>
      <c r="E4055" t="s">
        <v>17144</v>
      </c>
      <c r="F4055" t="s">
        <v>17145</v>
      </c>
      <c r="H4055">
        <v>50.513565800000002</v>
      </c>
      <c r="I4055">
        <v>-117.2174864</v>
      </c>
      <c r="J4055" s="1" t="str">
        <f t="shared" si="254"/>
        <v>NGR bulk stream sediment</v>
      </c>
      <c r="K4055" s="1" t="str">
        <f t="shared" si="255"/>
        <v>&lt;177 micron (NGR)</v>
      </c>
      <c r="L4055">
        <v>60</v>
      </c>
      <c r="M4055" t="s">
        <v>95</v>
      </c>
      <c r="N4055">
        <v>1029</v>
      </c>
      <c r="O4055" t="s">
        <v>50</v>
      </c>
      <c r="P4055" t="s">
        <v>146</v>
      </c>
      <c r="Q4055" t="s">
        <v>322</v>
      </c>
      <c r="R4055" t="s">
        <v>58</v>
      </c>
      <c r="S4055" t="s">
        <v>146</v>
      </c>
      <c r="T4055" t="s">
        <v>98</v>
      </c>
      <c r="U4055" t="s">
        <v>146</v>
      </c>
      <c r="V4055" t="s">
        <v>79</v>
      </c>
      <c r="W4055" t="s">
        <v>142</v>
      </c>
      <c r="X4055" t="s">
        <v>52</v>
      </c>
      <c r="Y4055" t="s">
        <v>183</v>
      </c>
      <c r="Z4055" t="s">
        <v>56</v>
      </c>
      <c r="AA4055" t="s">
        <v>47</v>
      </c>
      <c r="AB4055" t="s">
        <v>174</v>
      </c>
      <c r="AC4055" t="s">
        <v>358</v>
      </c>
      <c r="AD4055" t="s">
        <v>532</v>
      </c>
      <c r="AE4055" t="s">
        <v>174</v>
      </c>
      <c r="AF4055" t="s">
        <v>76</v>
      </c>
      <c r="AG4055" t="s">
        <v>143</v>
      </c>
      <c r="AH4055" t="s">
        <v>105</v>
      </c>
      <c r="AI4055" t="s">
        <v>87</v>
      </c>
      <c r="AJ4055" t="s">
        <v>108</v>
      </c>
      <c r="AK4055" t="s">
        <v>282</v>
      </c>
      <c r="AL4055" t="s">
        <v>47</v>
      </c>
      <c r="AM4055" t="s">
        <v>47</v>
      </c>
      <c r="AN4055" t="s">
        <v>152</v>
      </c>
      <c r="AO4055" t="s">
        <v>46</v>
      </c>
    </row>
    <row r="4056" spans="1:41" hidden="1" x14ac:dyDescent="0.25">
      <c r="A4056" t="s">
        <v>17146</v>
      </c>
      <c r="B4056" t="s">
        <v>17147</v>
      </c>
      <c r="C4056" s="1" t="str">
        <f t="shared" si="256"/>
        <v>21:1063</v>
      </c>
      <c r="D4056" s="1" t="str">
        <f t="shared" si="257"/>
        <v>21:0124</v>
      </c>
      <c r="E4056" t="s">
        <v>17148</v>
      </c>
      <c r="F4056" t="s">
        <v>17149</v>
      </c>
      <c r="H4056">
        <v>50.647941299999999</v>
      </c>
      <c r="I4056">
        <v>-117.3360883</v>
      </c>
      <c r="J4056" s="1" t="str">
        <f t="shared" si="254"/>
        <v>NGR bulk stream sediment</v>
      </c>
      <c r="K4056" s="1" t="str">
        <f t="shared" si="255"/>
        <v>&lt;177 micron (NGR)</v>
      </c>
      <c r="L4056">
        <v>60</v>
      </c>
      <c r="M4056" t="s">
        <v>117</v>
      </c>
      <c r="N4056">
        <v>1030</v>
      </c>
      <c r="O4056" t="s">
        <v>3546</v>
      </c>
      <c r="P4056" t="s">
        <v>3546</v>
      </c>
      <c r="Q4056" t="s">
        <v>3546</v>
      </c>
      <c r="R4056" t="s">
        <v>3546</v>
      </c>
      <c r="S4056" t="s">
        <v>3546</v>
      </c>
      <c r="T4056" t="s">
        <v>3546</v>
      </c>
      <c r="U4056" t="s">
        <v>3546</v>
      </c>
      <c r="V4056" t="s">
        <v>3546</v>
      </c>
      <c r="W4056" t="s">
        <v>3546</v>
      </c>
      <c r="X4056" t="s">
        <v>3546</v>
      </c>
      <c r="Y4056" t="s">
        <v>3546</v>
      </c>
      <c r="Z4056" t="s">
        <v>3546</v>
      </c>
      <c r="AA4056" t="s">
        <v>3546</v>
      </c>
      <c r="AB4056" t="s">
        <v>3546</v>
      </c>
      <c r="AC4056" t="s">
        <v>3546</v>
      </c>
      <c r="AD4056" t="s">
        <v>3546</v>
      </c>
      <c r="AE4056" t="s">
        <v>3546</v>
      </c>
      <c r="AF4056" t="s">
        <v>3546</v>
      </c>
      <c r="AG4056" t="s">
        <v>3546</v>
      </c>
      <c r="AH4056" t="s">
        <v>3546</v>
      </c>
      <c r="AI4056" t="s">
        <v>3546</v>
      </c>
      <c r="AJ4056" t="s">
        <v>3546</v>
      </c>
      <c r="AK4056" t="s">
        <v>3546</v>
      </c>
      <c r="AL4056" t="s">
        <v>3546</v>
      </c>
      <c r="AM4056" t="s">
        <v>3546</v>
      </c>
      <c r="AN4056" t="s">
        <v>3546</v>
      </c>
      <c r="AO4056" t="s">
        <v>3546</v>
      </c>
    </row>
    <row r="4057" spans="1:41" hidden="1" x14ac:dyDescent="0.25">
      <c r="A4057" t="s">
        <v>17150</v>
      </c>
      <c r="B4057" t="s">
        <v>17151</v>
      </c>
      <c r="C4057" s="1" t="str">
        <f t="shared" si="256"/>
        <v>21:1063</v>
      </c>
      <c r="D4057" s="1" t="str">
        <f t="shared" si="257"/>
        <v>21:0124</v>
      </c>
      <c r="E4057" t="s">
        <v>17152</v>
      </c>
      <c r="F4057" t="s">
        <v>17153</v>
      </c>
      <c r="H4057">
        <v>50.650898300000001</v>
      </c>
      <c r="I4057">
        <v>-117.3271836</v>
      </c>
      <c r="J4057" s="1" t="str">
        <f t="shared" si="254"/>
        <v>NGR bulk stream sediment</v>
      </c>
      <c r="K4057" s="1" t="str">
        <f t="shared" si="255"/>
        <v>&lt;177 micron (NGR)</v>
      </c>
      <c r="L4057">
        <v>60</v>
      </c>
      <c r="M4057" t="s">
        <v>136</v>
      </c>
      <c r="N4057">
        <v>1031</v>
      </c>
      <c r="O4057" t="s">
        <v>108</v>
      </c>
      <c r="P4057" t="s">
        <v>49</v>
      </c>
      <c r="Q4057" t="s">
        <v>364</v>
      </c>
      <c r="R4057" t="s">
        <v>62</v>
      </c>
      <c r="S4057" t="s">
        <v>425</v>
      </c>
      <c r="T4057" t="s">
        <v>99</v>
      </c>
      <c r="U4057" t="s">
        <v>146</v>
      </c>
      <c r="V4057" t="s">
        <v>164</v>
      </c>
      <c r="W4057" t="s">
        <v>493</v>
      </c>
      <c r="X4057" t="s">
        <v>73</v>
      </c>
      <c r="Y4057" t="s">
        <v>184</v>
      </c>
      <c r="Z4057" t="s">
        <v>56</v>
      </c>
      <c r="AA4057" t="s">
        <v>46</v>
      </c>
      <c r="AB4057" t="s">
        <v>149</v>
      </c>
      <c r="AC4057" t="s">
        <v>290</v>
      </c>
      <c r="AD4057" t="s">
        <v>291</v>
      </c>
      <c r="AE4057" t="s">
        <v>198</v>
      </c>
      <c r="AF4057" t="s">
        <v>108</v>
      </c>
      <c r="AG4057" t="s">
        <v>818</v>
      </c>
      <c r="AH4057" t="s">
        <v>105</v>
      </c>
      <c r="AI4057" t="s">
        <v>87</v>
      </c>
      <c r="AJ4057" t="s">
        <v>267</v>
      </c>
      <c r="AK4057" t="s">
        <v>206</v>
      </c>
      <c r="AL4057" t="s">
        <v>47</v>
      </c>
      <c r="AM4057" t="s">
        <v>122</v>
      </c>
      <c r="AN4057" t="s">
        <v>65</v>
      </c>
      <c r="AO4057" t="s">
        <v>122</v>
      </c>
    </row>
    <row r="4058" spans="1:41" hidden="1" x14ac:dyDescent="0.25">
      <c r="A4058" t="s">
        <v>17154</v>
      </c>
      <c r="B4058" t="s">
        <v>17155</v>
      </c>
      <c r="C4058" s="1" t="str">
        <f t="shared" si="256"/>
        <v>21:1063</v>
      </c>
      <c r="D4058" s="1" t="str">
        <f t="shared" si="257"/>
        <v>21:0124</v>
      </c>
      <c r="E4058" t="s">
        <v>17156</v>
      </c>
      <c r="F4058" t="s">
        <v>17157</v>
      </c>
      <c r="H4058">
        <v>50.638853699999999</v>
      </c>
      <c r="I4058">
        <v>-116.44471780000001</v>
      </c>
      <c r="J4058" s="1" t="str">
        <f t="shared" si="254"/>
        <v>NGR bulk stream sediment</v>
      </c>
      <c r="K4058" s="1" t="str">
        <f t="shared" si="255"/>
        <v>&lt;177 micron (NGR)</v>
      </c>
      <c r="L4058">
        <v>60</v>
      </c>
      <c r="M4058" t="s">
        <v>157</v>
      </c>
      <c r="N4058">
        <v>1032</v>
      </c>
      <c r="O4058" t="s">
        <v>63</v>
      </c>
      <c r="P4058" t="s">
        <v>47</v>
      </c>
      <c r="Q4058" t="s">
        <v>673</v>
      </c>
      <c r="R4058" t="s">
        <v>173</v>
      </c>
      <c r="S4058" t="s">
        <v>48</v>
      </c>
      <c r="T4058" t="s">
        <v>52</v>
      </c>
      <c r="U4058" t="s">
        <v>52</v>
      </c>
      <c r="V4058" t="s">
        <v>129</v>
      </c>
      <c r="W4058" t="s">
        <v>64</v>
      </c>
      <c r="X4058" t="s">
        <v>127</v>
      </c>
      <c r="Y4058" t="s">
        <v>5168</v>
      </c>
      <c r="Z4058" t="s">
        <v>56</v>
      </c>
      <c r="AA4058" t="s">
        <v>46</v>
      </c>
      <c r="AB4058" t="s">
        <v>139</v>
      </c>
      <c r="AC4058" t="s">
        <v>58</v>
      </c>
      <c r="AD4058" t="s">
        <v>425</v>
      </c>
      <c r="AE4058" t="s">
        <v>199</v>
      </c>
      <c r="AF4058" t="s">
        <v>142</v>
      </c>
      <c r="AG4058" t="s">
        <v>2087</v>
      </c>
      <c r="AH4058" t="s">
        <v>209</v>
      </c>
      <c r="AI4058" t="s">
        <v>235</v>
      </c>
      <c r="AJ4058" t="s">
        <v>8178</v>
      </c>
      <c r="AK4058" t="s">
        <v>17158</v>
      </c>
      <c r="AL4058" t="s">
        <v>108</v>
      </c>
      <c r="AM4058" t="s">
        <v>47</v>
      </c>
      <c r="AN4058" t="s">
        <v>725</v>
      </c>
      <c r="AO4058" t="s">
        <v>85</v>
      </c>
    </row>
    <row r="4059" spans="1:41" hidden="1" x14ac:dyDescent="0.25">
      <c r="A4059" t="s">
        <v>17159</v>
      </c>
      <c r="B4059" t="s">
        <v>17160</v>
      </c>
      <c r="C4059" s="1" t="str">
        <f t="shared" si="256"/>
        <v>21:1063</v>
      </c>
      <c r="D4059" s="1" t="str">
        <f t="shared" si="257"/>
        <v>21:0124</v>
      </c>
      <c r="E4059" t="s">
        <v>17161</v>
      </c>
      <c r="F4059" t="s">
        <v>17162</v>
      </c>
      <c r="H4059">
        <v>50.644613999999997</v>
      </c>
      <c r="I4059">
        <v>-116.398331</v>
      </c>
      <c r="J4059" s="1" t="str">
        <f t="shared" si="254"/>
        <v>NGR bulk stream sediment</v>
      </c>
      <c r="K4059" s="1" t="str">
        <f t="shared" si="255"/>
        <v>&lt;177 micron (NGR)</v>
      </c>
      <c r="L4059">
        <v>60</v>
      </c>
      <c r="M4059" t="s">
        <v>170</v>
      </c>
      <c r="N4059">
        <v>1033</v>
      </c>
      <c r="O4059" t="s">
        <v>55</v>
      </c>
      <c r="P4059" t="s">
        <v>73</v>
      </c>
      <c r="Q4059" t="s">
        <v>698</v>
      </c>
      <c r="R4059" t="s">
        <v>127</v>
      </c>
      <c r="S4059" t="s">
        <v>343</v>
      </c>
      <c r="T4059" t="s">
        <v>267</v>
      </c>
      <c r="U4059" t="s">
        <v>106</v>
      </c>
      <c r="V4059" t="s">
        <v>267</v>
      </c>
      <c r="W4059" t="s">
        <v>130</v>
      </c>
      <c r="X4059" t="s">
        <v>73</v>
      </c>
      <c r="Y4059" t="s">
        <v>131</v>
      </c>
      <c r="Z4059" t="s">
        <v>56</v>
      </c>
      <c r="AA4059" t="s">
        <v>46</v>
      </c>
      <c r="AB4059" t="s">
        <v>62</v>
      </c>
      <c r="AC4059" t="s">
        <v>50</v>
      </c>
      <c r="AD4059" t="s">
        <v>320</v>
      </c>
      <c r="AE4059" t="s">
        <v>105</v>
      </c>
      <c r="AF4059" t="s">
        <v>55</v>
      </c>
      <c r="AG4059" t="s">
        <v>270</v>
      </c>
      <c r="AH4059" t="s">
        <v>149</v>
      </c>
      <c r="AI4059" t="s">
        <v>198</v>
      </c>
      <c r="AJ4059" t="s">
        <v>55</v>
      </c>
      <c r="AK4059" t="s">
        <v>206</v>
      </c>
      <c r="AL4059" t="s">
        <v>47</v>
      </c>
      <c r="AM4059" t="s">
        <v>47</v>
      </c>
      <c r="AN4059" t="s">
        <v>284</v>
      </c>
      <c r="AO4059" t="s">
        <v>51</v>
      </c>
    </row>
    <row r="4060" spans="1:41" hidden="1" x14ac:dyDescent="0.25">
      <c r="A4060" t="s">
        <v>17163</v>
      </c>
      <c r="B4060" t="s">
        <v>17164</v>
      </c>
      <c r="C4060" s="1" t="str">
        <f t="shared" si="256"/>
        <v>21:1063</v>
      </c>
      <c r="D4060" s="1" t="str">
        <f t="shared" si="257"/>
        <v>21:0124</v>
      </c>
      <c r="E4060" t="s">
        <v>17165</v>
      </c>
      <c r="F4060" t="s">
        <v>17166</v>
      </c>
      <c r="H4060">
        <v>50.649001699999999</v>
      </c>
      <c r="I4060">
        <v>-116.37756779999999</v>
      </c>
      <c r="J4060" s="1" t="str">
        <f t="shared" si="254"/>
        <v>NGR bulk stream sediment</v>
      </c>
      <c r="K4060" s="1" t="str">
        <f t="shared" si="255"/>
        <v>&lt;177 micron (NGR)</v>
      </c>
      <c r="L4060">
        <v>60</v>
      </c>
      <c r="M4060" t="s">
        <v>180</v>
      </c>
      <c r="N4060">
        <v>1034</v>
      </c>
      <c r="O4060" t="s">
        <v>85</v>
      </c>
      <c r="P4060" t="s">
        <v>330</v>
      </c>
      <c r="Q4060" t="s">
        <v>364</v>
      </c>
      <c r="R4060" t="s">
        <v>227</v>
      </c>
      <c r="S4060" t="s">
        <v>438</v>
      </c>
      <c r="T4060" t="s">
        <v>217</v>
      </c>
      <c r="U4060" t="s">
        <v>100</v>
      </c>
      <c r="V4060" t="s">
        <v>366</v>
      </c>
      <c r="W4060" t="s">
        <v>493</v>
      </c>
      <c r="X4060" t="s">
        <v>58</v>
      </c>
      <c r="Y4060" t="s">
        <v>829</v>
      </c>
      <c r="Z4060" t="s">
        <v>56</v>
      </c>
      <c r="AA4060" t="s">
        <v>46</v>
      </c>
      <c r="AB4060" t="s">
        <v>54</v>
      </c>
      <c r="AC4060" t="s">
        <v>306</v>
      </c>
      <c r="AD4060" t="s">
        <v>237</v>
      </c>
      <c r="AE4060" t="s">
        <v>149</v>
      </c>
      <c r="AF4060" t="s">
        <v>76</v>
      </c>
      <c r="AG4060" t="s">
        <v>351</v>
      </c>
      <c r="AH4060" t="s">
        <v>130</v>
      </c>
      <c r="AI4060" t="s">
        <v>87</v>
      </c>
      <c r="AJ4060" t="s">
        <v>1528</v>
      </c>
      <c r="AK4060" t="s">
        <v>88</v>
      </c>
      <c r="AL4060" t="s">
        <v>52</v>
      </c>
      <c r="AM4060" t="s">
        <v>47</v>
      </c>
      <c r="AN4060" t="s">
        <v>432</v>
      </c>
      <c r="AO4060" t="s">
        <v>51</v>
      </c>
    </row>
    <row r="4061" spans="1:41" hidden="1" x14ac:dyDescent="0.25">
      <c r="A4061" t="s">
        <v>17167</v>
      </c>
      <c r="B4061" t="s">
        <v>17168</v>
      </c>
      <c r="C4061" s="1" t="str">
        <f t="shared" si="256"/>
        <v>21:1063</v>
      </c>
      <c r="D4061" s="1" t="str">
        <f t="shared" si="257"/>
        <v>21:0124</v>
      </c>
      <c r="E4061" t="s">
        <v>17169</v>
      </c>
      <c r="F4061" t="s">
        <v>17170</v>
      </c>
      <c r="H4061">
        <v>50.643354600000002</v>
      </c>
      <c r="I4061">
        <v>-116.3544192</v>
      </c>
      <c r="J4061" s="1" t="str">
        <f t="shared" si="254"/>
        <v>NGR bulk stream sediment</v>
      </c>
      <c r="K4061" s="1" t="str">
        <f t="shared" si="255"/>
        <v>&lt;177 micron (NGR)</v>
      </c>
      <c r="L4061">
        <v>60</v>
      </c>
      <c r="M4061" t="s">
        <v>195</v>
      </c>
      <c r="N4061">
        <v>1035</v>
      </c>
      <c r="O4061" t="s">
        <v>85</v>
      </c>
      <c r="P4061" t="s">
        <v>47</v>
      </c>
      <c r="Q4061" t="s">
        <v>299</v>
      </c>
      <c r="R4061" t="s">
        <v>52</v>
      </c>
      <c r="S4061" t="s">
        <v>482</v>
      </c>
      <c r="T4061" t="s">
        <v>50</v>
      </c>
      <c r="U4061" t="s">
        <v>258</v>
      </c>
      <c r="V4061" t="s">
        <v>267</v>
      </c>
      <c r="W4061" t="s">
        <v>60</v>
      </c>
      <c r="X4061" t="s">
        <v>73</v>
      </c>
      <c r="Y4061" t="s">
        <v>120</v>
      </c>
      <c r="Z4061" t="s">
        <v>56</v>
      </c>
      <c r="AA4061" t="s">
        <v>46</v>
      </c>
      <c r="AB4061" t="s">
        <v>53</v>
      </c>
      <c r="AC4061" t="s">
        <v>225</v>
      </c>
      <c r="AD4061" t="s">
        <v>146</v>
      </c>
      <c r="AE4061" t="s">
        <v>110</v>
      </c>
      <c r="AF4061" t="s">
        <v>55</v>
      </c>
      <c r="AG4061" t="s">
        <v>238</v>
      </c>
      <c r="AH4061" t="s">
        <v>61</v>
      </c>
      <c r="AI4061" t="s">
        <v>149</v>
      </c>
      <c r="AJ4061" t="s">
        <v>10984</v>
      </c>
      <c r="AK4061" t="s">
        <v>437</v>
      </c>
      <c r="AL4061" t="s">
        <v>47</v>
      </c>
      <c r="AM4061" t="s">
        <v>47</v>
      </c>
      <c r="AN4061" t="s">
        <v>568</v>
      </c>
      <c r="AO4061" t="s">
        <v>55</v>
      </c>
    </row>
    <row r="4062" spans="1:41" hidden="1" x14ac:dyDescent="0.25">
      <c r="A4062" t="s">
        <v>17171</v>
      </c>
      <c r="B4062" t="s">
        <v>17172</v>
      </c>
      <c r="C4062" s="1" t="str">
        <f t="shared" si="256"/>
        <v>21:1063</v>
      </c>
      <c r="D4062" s="1" t="str">
        <f t="shared" si="257"/>
        <v>21:0124</v>
      </c>
      <c r="E4062" t="s">
        <v>17173</v>
      </c>
      <c r="F4062" t="s">
        <v>17174</v>
      </c>
      <c r="H4062">
        <v>50.631690499999998</v>
      </c>
      <c r="I4062">
        <v>-116.3225379</v>
      </c>
      <c r="J4062" s="1" t="str">
        <f t="shared" si="254"/>
        <v>NGR bulk stream sediment</v>
      </c>
      <c r="K4062" s="1" t="str">
        <f t="shared" si="255"/>
        <v>&lt;177 micron (NGR)</v>
      </c>
      <c r="L4062">
        <v>60</v>
      </c>
      <c r="M4062" t="s">
        <v>205</v>
      </c>
      <c r="N4062">
        <v>1036</v>
      </c>
      <c r="O4062" t="s">
        <v>150</v>
      </c>
      <c r="P4062" t="s">
        <v>47</v>
      </c>
      <c r="Q4062" t="s">
        <v>793</v>
      </c>
      <c r="R4062" t="s">
        <v>81</v>
      </c>
      <c r="S4062" t="s">
        <v>329</v>
      </c>
      <c r="T4062" t="s">
        <v>66</v>
      </c>
      <c r="U4062" t="s">
        <v>331</v>
      </c>
      <c r="V4062" t="s">
        <v>111</v>
      </c>
      <c r="W4062" t="s">
        <v>60</v>
      </c>
      <c r="X4062" t="s">
        <v>55</v>
      </c>
      <c r="Y4062" t="s">
        <v>190</v>
      </c>
      <c r="Z4062" t="s">
        <v>56</v>
      </c>
      <c r="AA4062" t="s">
        <v>46</v>
      </c>
      <c r="AB4062" t="s">
        <v>53</v>
      </c>
      <c r="AC4062" t="s">
        <v>131</v>
      </c>
      <c r="AD4062" t="s">
        <v>184</v>
      </c>
      <c r="AE4062" t="s">
        <v>87</v>
      </c>
      <c r="AF4062" t="s">
        <v>85</v>
      </c>
      <c r="AG4062" t="s">
        <v>260</v>
      </c>
      <c r="AH4062" t="s">
        <v>235</v>
      </c>
      <c r="AI4062" t="s">
        <v>174</v>
      </c>
      <c r="AJ4062" t="s">
        <v>50</v>
      </c>
      <c r="AK4062" t="s">
        <v>336</v>
      </c>
      <c r="AL4062" t="s">
        <v>47</v>
      </c>
      <c r="AM4062" t="s">
        <v>47</v>
      </c>
      <c r="AN4062" t="s">
        <v>920</v>
      </c>
      <c r="AO4062" t="s">
        <v>137</v>
      </c>
    </row>
    <row r="4063" spans="1:41" hidden="1" x14ac:dyDescent="0.25">
      <c r="A4063" t="s">
        <v>17175</v>
      </c>
      <c r="B4063" t="s">
        <v>17176</v>
      </c>
      <c r="C4063" s="1" t="str">
        <f t="shared" si="256"/>
        <v>21:1063</v>
      </c>
      <c r="D4063" s="1" t="str">
        <f t="shared" si="257"/>
        <v>21:0124</v>
      </c>
      <c r="E4063" t="s">
        <v>17177</v>
      </c>
      <c r="F4063" t="s">
        <v>17178</v>
      </c>
      <c r="H4063">
        <v>50.697374500000002</v>
      </c>
      <c r="I4063">
        <v>-116.561404</v>
      </c>
      <c r="J4063" s="1" t="str">
        <f t="shared" si="254"/>
        <v>NGR bulk stream sediment</v>
      </c>
      <c r="K4063" s="1" t="str">
        <f t="shared" si="255"/>
        <v>&lt;177 micron (NGR)</v>
      </c>
      <c r="L4063">
        <v>60</v>
      </c>
      <c r="M4063" t="s">
        <v>214</v>
      </c>
      <c r="N4063">
        <v>1037</v>
      </c>
      <c r="O4063" t="s">
        <v>3546</v>
      </c>
      <c r="P4063" t="s">
        <v>3546</v>
      </c>
      <c r="Q4063" t="s">
        <v>3546</v>
      </c>
      <c r="R4063" t="s">
        <v>3546</v>
      </c>
      <c r="S4063" t="s">
        <v>3546</v>
      </c>
      <c r="T4063" t="s">
        <v>3546</v>
      </c>
      <c r="U4063" t="s">
        <v>3546</v>
      </c>
      <c r="V4063" t="s">
        <v>3546</v>
      </c>
      <c r="W4063" t="s">
        <v>3546</v>
      </c>
      <c r="X4063" t="s">
        <v>3546</v>
      </c>
      <c r="Y4063" t="s">
        <v>3546</v>
      </c>
      <c r="Z4063" t="s">
        <v>3546</v>
      </c>
      <c r="AA4063" t="s">
        <v>3546</v>
      </c>
      <c r="AB4063" t="s">
        <v>3546</v>
      </c>
      <c r="AC4063" t="s">
        <v>3546</v>
      </c>
      <c r="AD4063" t="s">
        <v>3546</v>
      </c>
      <c r="AE4063" t="s">
        <v>3546</v>
      </c>
      <c r="AF4063" t="s">
        <v>3546</v>
      </c>
      <c r="AG4063" t="s">
        <v>3546</v>
      </c>
      <c r="AH4063" t="s">
        <v>3546</v>
      </c>
      <c r="AI4063" t="s">
        <v>3546</v>
      </c>
      <c r="AJ4063" t="s">
        <v>3546</v>
      </c>
      <c r="AK4063" t="s">
        <v>3546</v>
      </c>
      <c r="AL4063" t="s">
        <v>3546</v>
      </c>
      <c r="AM4063" t="s">
        <v>3546</v>
      </c>
      <c r="AN4063" t="s">
        <v>3546</v>
      </c>
      <c r="AO4063" t="s">
        <v>3546</v>
      </c>
    </row>
    <row r="4064" spans="1:41" hidden="1" x14ac:dyDescent="0.25">
      <c r="A4064" t="s">
        <v>17179</v>
      </c>
      <c r="B4064" t="s">
        <v>17180</v>
      </c>
      <c r="C4064" s="1" t="str">
        <f t="shared" si="256"/>
        <v>21:1063</v>
      </c>
      <c r="D4064" s="1" t="str">
        <f t="shared" si="257"/>
        <v>21:0124</v>
      </c>
      <c r="E4064" t="s">
        <v>17181</v>
      </c>
      <c r="F4064" t="s">
        <v>17182</v>
      </c>
      <c r="H4064">
        <v>50.707569200000002</v>
      </c>
      <c r="I4064">
        <v>-116.5414232</v>
      </c>
      <c r="J4064" s="1" t="str">
        <f t="shared" si="254"/>
        <v>NGR bulk stream sediment</v>
      </c>
      <c r="K4064" s="1" t="str">
        <f t="shared" si="255"/>
        <v>&lt;177 micron (NGR)</v>
      </c>
      <c r="L4064">
        <v>60</v>
      </c>
      <c r="M4064" t="s">
        <v>223</v>
      </c>
      <c r="N4064">
        <v>1038</v>
      </c>
      <c r="O4064" t="s">
        <v>58</v>
      </c>
      <c r="P4064" t="s">
        <v>47</v>
      </c>
      <c r="Q4064" t="s">
        <v>548</v>
      </c>
      <c r="R4064" t="s">
        <v>82</v>
      </c>
      <c r="S4064" t="s">
        <v>190</v>
      </c>
      <c r="T4064" t="s">
        <v>76</v>
      </c>
      <c r="U4064" t="s">
        <v>272</v>
      </c>
      <c r="V4064" t="s">
        <v>52</v>
      </c>
      <c r="W4064" t="s">
        <v>81</v>
      </c>
      <c r="X4064" t="s">
        <v>122</v>
      </c>
      <c r="Y4064" t="s">
        <v>90</v>
      </c>
      <c r="Z4064" t="s">
        <v>56</v>
      </c>
      <c r="AA4064" t="s">
        <v>46</v>
      </c>
      <c r="AB4064" t="s">
        <v>199</v>
      </c>
      <c r="AC4064" t="s">
        <v>58</v>
      </c>
      <c r="AD4064" t="s">
        <v>457</v>
      </c>
      <c r="AE4064" t="s">
        <v>47</v>
      </c>
      <c r="AF4064" t="s">
        <v>158</v>
      </c>
      <c r="AG4064" t="s">
        <v>493</v>
      </c>
      <c r="AH4064" t="s">
        <v>54</v>
      </c>
      <c r="AI4064" t="s">
        <v>198</v>
      </c>
      <c r="AJ4064" t="s">
        <v>330</v>
      </c>
      <c r="AK4064" t="s">
        <v>79</v>
      </c>
      <c r="AL4064" t="s">
        <v>47</v>
      </c>
      <c r="AM4064" t="s">
        <v>47</v>
      </c>
      <c r="AN4064" t="s">
        <v>65</v>
      </c>
      <c r="AO4064" t="s">
        <v>46</v>
      </c>
    </row>
    <row r="4065" spans="1:41" hidden="1" x14ac:dyDescent="0.25">
      <c r="A4065" t="s">
        <v>17183</v>
      </c>
      <c r="B4065" t="s">
        <v>17184</v>
      </c>
      <c r="C4065" s="1" t="str">
        <f t="shared" si="256"/>
        <v>21:1063</v>
      </c>
      <c r="D4065" s="1" t="str">
        <f t="shared" si="257"/>
        <v>21:0124</v>
      </c>
      <c r="E4065" t="s">
        <v>17185</v>
      </c>
      <c r="F4065" t="s">
        <v>17186</v>
      </c>
      <c r="H4065">
        <v>50.580004700000003</v>
      </c>
      <c r="I4065">
        <v>-116.2170765</v>
      </c>
      <c r="J4065" s="1" t="str">
        <f t="shared" si="254"/>
        <v>NGR bulk stream sediment</v>
      </c>
      <c r="K4065" s="1" t="str">
        <f t="shared" si="255"/>
        <v>&lt;177 micron (NGR)</v>
      </c>
      <c r="L4065">
        <v>60</v>
      </c>
      <c r="M4065" t="s">
        <v>280</v>
      </c>
      <c r="N4065">
        <v>1039</v>
      </c>
      <c r="O4065" t="s">
        <v>3546</v>
      </c>
      <c r="P4065" t="s">
        <v>3546</v>
      </c>
      <c r="Q4065" t="s">
        <v>3546</v>
      </c>
      <c r="R4065" t="s">
        <v>3546</v>
      </c>
      <c r="S4065" t="s">
        <v>3546</v>
      </c>
      <c r="T4065" t="s">
        <v>3546</v>
      </c>
      <c r="U4065" t="s">
        <v>3546</v>
      </c>
      <c r="V4065" t="s">
        <v>3546</v>
      </c>
      <c r="W4065" t="s">
        <v>3546</v>
      </c>
      <c r="X4065" t="s">
        <v>3546</v>
      </c>
      <c r="Y4065" t="s">
        <v>3546</v>
      </c>
      <c r="Z4065" t="s">
        <v>3546</v>
      </c>
      <c r="AA4065" t="s">
        <v>3546</v>
      </c>
      <c r="AB4065" t="s">
        <v>3546</v>
      </c>
      <c r="AC4065" t="s">
        <v>3546</v>
      </c>
      <c r="AD4065" t="s">
        <v>3546</v>
      </c>
      <c r="AE4065" t="s">
        <v>3546</v>
      </c>
      <c r="AF4065" t="s">
        <v>3546</v>
      </c>
      <c r="AG4065" t="s">
        <v>3546</v>
      </c>
      <c r="AH4065" t="s">
        <v>3546</v>
      </c>
      <c r="AI4065" t="s">
        <v>3546</v>
      </c>
      <c r="AJ4065" t="s">
        <v>3546</v>
      </c>
      <c r="AK4065" t="s">
        <v>3546</v>
      </c>
      <c r="AL4065" t="s">
        <v>3546</v>
      </c>
      <c r="AM4065" t="s">
        <v>3546</v>
      </c>
      <c r="AN4065" t="s">
        <v>3546</v>
      </c>
      <c r="AO4065" t="s">
        <v>3546</v>
      </c>
    </row>
    <row r="4066" spans="1:41" hidden="1" x14ac:dyDescent="0.25">
      <c r="A4066" t="s">
        <v>17187</v>
      </c>
      <c r="B4066" t="s">
        <v>17188</v>
      </c>
      <c r="C4066" s="1" t="str">
        <f t="shared" si="256"/>
        <v>21:1063</v>
      </c>
      <c r="D4066" s="1" t="str">
        <f t="shared" si="257"/>
        <v>21:0124</v>
      </c>
      <c r="E4066" t="s">
        <v>17185</v>
      </c>
      <c r="F4066" t="s">
        <v>17189</v>
      </c>
      <c r="H4066">
        <v>50.580004700000003</v>
      </c>
      <c r="I4066">
        <v>-116.2170765</v>
      </c>
      <c r="J4066" s="1" t="str">
        <f t="shared" si="254"/>
        <v>NGR bulk stream sediment</v>
      </c>
      <c r="K4066" s="1" t="str">
        <f t="shared" si="255"/>
        <v>&lt;177 micron (NGR)</v>
      </c>
      <c r="L4066">
        <v>60</v>
      </c>
      <c r="M4066" t="s">
        <v>288</v>
      </c>
      <c r="N4066">
        <v>1040</v>
      </c>
      <c r="O4066" t="s">
        <v>60</v>
      </c>
      <c r="P4066" t="s">
        <v>98</v>
      </c>
      <c r="Q4066" t="s">
        <v>294</v>
      </c>
      <c r="R4066" t="s">
        <v>66</v>
      </c>
      <c r="S4066" t="s">
        <v>106</v>
      </c>
      <c r="T4066" t="s">
        <v>73</v>
      </c>
      <c r="U4066" t="s">
        <v>272</v>
      </c>
      <c r="V4066" t="s">
        <v>101</v>
      </c>
      <c r="W4066" t="s">
        <v>64</v>
      </c>
      <c r="X4066" t="s">
        <v>51</v>
      </c>
      <c r="Y4066" t="s">
        <v>197</v>
      </c>
      <c r="Z4066" t="s">
        <v>56</v>
      </c>
      <c r="AA4066" t="s">
        <v>46</v>
      </c>
      <c r="AB4066" t="s">
        <v>57</v>
      </c>
      <c r="AC4066" t="s">
        <v>58</v>
      </c>
      <c r="AD4066" t="s">
        <v>80</v>
      </c>
      <c r="AE4066" t="s">
        <v>62</v>
      </c>
      <c r="AF4066" t="s">
        <v>158</v>
      </c>
      <c r="AG4066" t="s">
        <v>72</v>
      </c>
      <c r="AH4066" t="s">
        <v>57</v>
      </c>
      <c r="AI4066" t="s">
        <v>53</v>
      </c>
      <c r="AJ4066" t="s">
        <v>137</v>
      </c>
      <c r="AK4066" t="s">
        <v>130</v>
      </c>
      <c r="AL4066" t="s">
        <v>47</v>
      </c>
      <c r="AM4066" t="s">
        <v>47</v>
      </c>
      <c r="AN4066" t="s">
        <v>65</v>
      </c>
      <c r="AO4066" t="s">
        <v>47</v>
      </c>
    </row>
    <row r="4067" spans="1:41" hidden="1" x14ac:dyDescent="0.25">
      <c r="A4067" t="s">
        <v>17190</v>
      </c>
      <c r="B4067" t="s">
        <v>17191</v>
      </c>
      <c r="C4067" s="1" t="str">
        <f t="shared" si="256"/>
        <v>21:1063</v>
      </c>
      <c r="D4067" s="1" t="str">
        <f t="shared" si="257"/>
        <v>21:0124</v>
      </c>
      <c r="E4067" t="s">
        <v>17192</v>
      </c>
      <c r="F4067" t="s">
        <v>17193</v>
      </c>
      <c r="H4067">
        <v>50.648868100000001</v>
      </c>
      <c r="I4067">
        <v>-116.268852</v>
      </c>
      <c r="J4067" s="1" t="str">
        <f t="shared" si="254"/>
        <v>NGR bulk stream sediment</v>
      </c>
      <c r="K4067" s="1" t="str">
        <f t="shared" si="255"/>
        <v>&lt;177 micron (NGR)</v>
      </c>
      <c r="L4067">
        <v>60</v>
      </c>
      <c r="M4067" t="s">
        <v>233</v>
      </c>
      <c r="N4067">
        <v>1041</v>
      </c>
      <c r="O4067" t="s">
        <v>200</v>
      </c>
      <c r="P4067" t="s">
        <v>122</v>
      </c>
      <c r="Q4067" t="s">
        <v>327</v>
      </c>
      <c r="R4067" t="s">
        <v>209</v>
      </c>
      <c r="S4067" t="s">
        <v>300</v>
      </c>
      <c r="T4067" t="s">
        <v>108</v>
      </c>
      <c r="U4067" t="s">
        <v>75</v>
      </c>
      <c r="V4067" t="s">
        <v>122</v>
      </c>
      <c r="W4067" t="s">
        <v>125</v>
      </c>
      <c r="X4067" t="s">
        <v>51</v>
      </c>
      <c r="Y4067" t="s">
        <v>141</v>
      </c>
      <c r="Z4067" t="s">
        <v>56</v>
      </c>
      <c r="AA4067" t="s">
        <v>46</v>
      </c>
      <c r="AB4067" t="s">
        <v>46</v>
      </c>
      <c r="AC4067" t="s">
        <v>108</v>
      </c>
      <c r="AD4067" t="s">
        <v>160</v>
      </c>
      <c r="AE4067" t="s">
        <v>53</v>
      </c>
      <c r="AF4067" t="s">
        <v>137</v>
      </c>
      <c r="AG4067" t="s">
        <v>282</v>
      </c>
      <c r="AH4067" t="s">
        <v>54</v>
      </c>
      <c r="AI4067" t="s">
        <v>57</v>
      </c>
      <c r="AJ4067" t="s">
        <v>591</v>
      </c>
      <c r="AK4067" t="s">
        <v>173</v>
      </c>
      <c r="AL4067" t="s">
        <v>47</v>
      </c>
      <c r="AM4067" t="s">
        <v>47</v>
      </c>
      <c r="AN4067" t="s">
        <v>65</v>
      </c>
      <c r="AO4067" t="s">
        <v>137</v>
      </c>
    </row>
    <row r="4068" spans="1:41" hidden="1" x14ac:dyDescent="0.25">
      <c r="A4068" t="s">
        <v>17194</v>
      </c>
      <c r="B4068" t="s">
        <v>17195</v>
      </c>
      <c r="C4068" s="1" t="str">
        <f t="shared" si="256"/>
        <v>21:1063</v>
      </c>
      <c r="D4068" s="1" t="str">
        <f t="shared" si="257"/>
        <v>21:0124</v>
      </c>
      <c r="E4068" t="s">
        <v>17196</v>
      </c>
      <c r="F4068" t="s">
        <v>17197</v>
      </c>
      <c r="H4068">
        <v>50.675613300000002</v>
      </c>
      <c r="I4068">
        <v>-116.3043302</v>
      </c>
      <c r="J4068" s="1" t="str">
        <f t="shared" si="254"/>
        <v>NGR bulk stream sediment</v>
      </c>
      <c r="K4068" s="1" t="str">
        <f t="shared" si="255"/>
        <v>&lt;177 micron (NGR)</v>
      </c>
      <c r="L4068">
        <v>60</v>
      </c>
      <c r="M4068" t="s">
        <v>248</v>
      </c>
      <c r="N4068">
        <v>1042</v>
      </c>
      <c r="O4068" t="s">
        <v>412</v>
      </c>
      <c r="P4068" t="s">
        <v>267</v>
      </c>
      <c r="Q4068" t="s">
        <v>668</v>
      </c>
      <c r="R4068" t="s">
        <v>197</v>
      </c>
      <c r="S4068" t="s">
        <v>300</v>
      </c>
      <c r="T4068" t="s">
        <v>127</v>
      </c>
      <c r="U4068" t="s">
        <v>290</v>
      </c>
      <c r="V4068" t="s">
        <v>79</v>
      </c>
      <c r="W4068" t="s">
        <v>122</v>
      </c>
      <c r="X4068" t="s">
        <v>51</v>
      </c>
      <c r="Y4068" t="s">
        <v>141</v>
      </c>
      <c r="Z4068" t="s">
        <v>56</v>
      </c>
      <c r="AA4068" t="s">
        <v>46</v>
      </c>
      <c r="AB4068" t="s">
        <v>62</v>
      </c>
      <c r="AC4068" t="s">
        <v>50</v>
      </c>
      <c r="AD4068" t="s">
        <v>250</v>
      </c>
      <c r="AE4068" t="s">
        <v>57</v>
      </c>
      <c r="AF4068" t="s">
        <v>330</v>
      </c>
      <c r="AG4068" t="s">
        <v>282</v>
      </c>
      <c r="AH4068" t="s">
        <v>54</v>
      </c>
      <c r="AI4068" t="s">
        <v>57</v>
      </c>
      <c r="AJ4068" t="s">
        <v>150</v>
      </c>
      <c r="AK4068" t="s">
        <v>125</v>
      </c>
      <c r="AL4068" t="s">
        <v>47</v>
      </c>
      <c r="AM4068" t="s">
        <v>47</v>
      </c>
      <c r="AN4068" t="s">
        <v>915</v>
      </c>
      <c r="AO4068" t="s">
        <v>51</v>
      </c>
    </row>
    <row r="4069" spans="1:41" hidden="1" x14ac:dyDescent="0.25">
      <c r="A4069" t="s">
        <v>17198</v>
      </c>
      <c r="B4069" t="s">
        <v>17199</v>
      </c>
      <c r="C4069" s="1" t="str">
        <f t="shared" si="256"/>
        <v>21:1063</v>
      </c>
      <c r="D4069" s="1" t="str">
        <f t="shared" si="257"/>
        <v>21:0124</v>
      </c>
      <c r="E4069" t="s">
        <v>17200</v>
      </c>
      <c r="F4069" t="s">
        <v>17201</v>
      </c>
      <c r="H4069">
        <v>50.6839254</v>
      </c>
      <c r="I4069">
        <v>-116.2897404</v>
      </c>
      <c r="J4069" s="1" t="str">
        <f t="shared" si="254"/>
        <v>NGR bulk stream sediment</v>
      </c>
      <c r="K4069" s="1" t="str">
        <f t="shared" si="255"/>
        <v>&lt;177 micron (NGR)</v>
      </c>
      <c r="L4069">
        <v>60</v>
      </c>
      <c r="M4069" t="s">
        <v>256</v>
      </c>
      <c r="N4069">
        <v>1043</v>
      </c>
      <c r="O4069" t="s">
        <v>173</v>
      </c>
      <c r="P4069" t="s">
        <v>122</v>
      </c>
      <c r="Q4069" t="s">
        <v>1304</v>
      </c>
      <c r="R4069" t="s">
        <v>6358</v>
      </c>
      <c r="S4069" t="s">
        <v>241</v>
      </c>
      <c r="T4069" t="s">
        <v>52</v>
      </c>
      <c r="U4069" t="s">
        <v>141</v>
      </c>
      <c r="V4069" t="s">
        <v>161</v>
      </c>
      <c r="W4069" t="s">
        <v>81</v>
      </c>
      <c r="X4069" t="s">
        <v>73</v>
      </c>
      <c r="Y4069" t="s">
        <v>141</v>
      </c>
      <c r="Z4069" t="s">
        <v>56</v>
      </c>
      <c r="AA4069" t="s">
        <v>46</v>
      </c>
      <c r="AB4069" t="s">
        <v>62</v>
      </c>
      <c r="AC4069" t="s">
        <v>127</v>
      </c>
      <c r="AD4069" t="s">
        <v>140</v>
      </c>
      <c r="AE4069" t="s">
        <v>53</v>
      </c>
      <c r="AF4069" t="s">
        <v>359</v>
      </c>
      <c r="AG4069" t="s">
        <v>437</v>
      </c>
      <c r="AH4069" t="s">
        <v>57</v>
      </c>
      <c r="AI4069" t="s">
        <v>57</v>
      </c>
      <c r="AJ4069" t="s">
        <v>307</v>
      </c>
      <c r="AK4069" t="s">
        <v>173</v>
      </c>
      <c r="AL4069" t="s">
        <v>47</v>
      </c>
      <c r="AM4069" t="s">
        <v>47</v>
      </c>
      <c r="AN4069" t="s">
        <v>65</v>
      </c>
      <c r="AO4069" t="s">
        <v>137</v>
      </c>
    </row>
    <row r="4070" spans="1:41" hidden="1" x14ac:dyDescent="0.25">
      <c r="A4070" t="s">
        <v>17202</v>
      </c>
      <c r="B4070" t="s">
        <v>17203</v>
      </c>
      <c r="C4070" s="1" t="str">
        <f t="shared" si="256"/>
        <v>21:1063</v>
      </c>
      <c r="D4070" s="1" t="str">
        <f t="shared" si="257"/>
        <v>21:0124</v>
      </c>
      <c r="E4070" t="s">
        <v>17204</v>
      </c>
      <c r="F4070" t="s">
        <v>17205</v>
      </c>
      <c r="H4070">
        <v>50.789470199999997</v>
      </c>
      <c r="I4070">
        <v>-116.394492</v>
      </c>
      <c r="J4070" s="1" t="str">
        <f t="shared" si="254"/>
        <v>NGR bulk stream sediment</v>
      </c>
      <c r="K4070" s="1" t="str">
        <f t="shared" si="255"/>
        <v>&lt;177 micron (NGR)</v>
      </c>
      <c r="L4070">
        <v>60</v>
      </c>
      <c r="M4070" t="s">
        <v>265</v>
      </c>
      <c r="N4070">
        <v>1044</v>
      </c>
      <c r="O4070" t="s">
        <v>108</v>
      </c>
      <c r="P4070" t="s">
        <v>47</v>
      </c>
      <c r="Q4070" t="s">
        <v>673</v>
      </c>
      <c r="R4070" t="s">
        <v>73</v>
      </c>
      <c r="S4070" t="s">
        <v>241</v>
      </c>
      <c r="T4070" t="s">
        <v>108</v>
      </c>
      <c r="U4070" t="s">
        <v>475</v>
      </c>
      <c r="V4070" t="s">
        <v>224</v>
      </c>
      <c r="W4070" t="s">
        <v>139</v>
      </c>
      <c r="X4070" t="s">
        <v>73</v>
      </c>
      <c r="Y4070" t="s">
        <v>80</v>
      </c>
      <c r="Z4070" t="s">
        <v>56</v>
      </c>
      <c r="AA4070" t="s">
        <v>46</v>
      </c>
      <c r="AB4070" t="s">
        <v>62</v>
      </c>
      <c r="AC4070" t="s">
        <v>58</v>
      </c>
      <c r="AD4070" t="s">
        <v>291</v>
      </c>
      <c r="AE4070" t="s">
        <v>185</v>
      </c>
      <c r="AF4070" t="s">
        <v>330</v>
      </c>
      <c r="AG4070" t="s">
        <v>371</v>
      </c>
      <c r="AH4070" t="s">
        <v>54</v>
      </c>
      <c r="AI4070" t="s">
        <v>149</v>
      </c>
      <c r="AJ4070" t="s">
        <v>85</v>
      </c>
      <c r="AK4070" t="s">
        <v>142</v>
      </c>
      <c r="AL4070" t="s">
        <v>47</v>
      </c>
      <c r="AM4070" t="s">
        <v>47</v>
      </c>
      <c r="AN4070" t="s">
        <v>915</v>
      </c>
      <c r="AO4070" t="s">
        <v>103</v>
      </c>
    </row>
    <row r="4071" spans="1:41" hidden="1" x14ac:dyDescent="0.25">
      <c r="A4071" t="s">
        <v>17206</v>
      </c>
      <c r="B4071" t="s">
        <v>17207</v>
      </c>
      <c r="C4071" s="1" t="str">
        <f t="shared" si="256"/>
        <v>21:1063</v>
      </c>
      <c r="D4071" s="1" t="str">
        <f t="shared" si="257"/>
        <v>21:0124</v>
      </c>
      <c r="E4071" t="s">
        <v>17208</v>
      </c>
      <c r="F4071" t="s">
        <v>17209</v>
      </c>
      <c r="H4071">
        <v>50.781115499999999</v>
      </c>
      <c r="I4071">
        <v>-116.42505509999999</v>
      </c>
      <c r="J4071" s="1" t="str">
        <f t="shared" si="254"/>
        <v>NGR bulk stream sediment</v>
      </c>
      <c r="K4071" s="1" t="str">
        <f t="shared" si="255"/>
        <v>&lt;177 micron (NGR)</v>
      </c>
      <c r="L4071">
        <v>61</v>
      </c>
      <c r="M4071" t="s">
        <v>45</v>
      </c>
      <c r="N4071">
        <v>1045</v>
      </c>
      <c r="O4071" t="s">
        <v>108</v>
      </c>
      <c r="P4071" t="s">
        <v>47</v>
      </c>
      <c r="Q4071" t="s">
        <v>780</v>
      </c>
      <c r="R4071" t="s">
        <v>85</v>
      </c>
      <c r="S4071" t="s">
        <v>236</v>
      </c>
      <c r="T4071" t="s">
        <v>108</v>
      </c>
      <c r="U4071" t="s">
        <v>187</v>
      </c>
      <c r="V4071" t="s">
        <v>371</v>
      </c>
      <c r="W4071" t="s">
        <v>78</v>
      </c>
      <c r="X4071" t="s">
        <v>73</v>
      </c>
      <c r="Y4071" t="s">
        <v>80</v>
      </c>
      <c r="Z4071" t="s">
        <v>56</v>
      </c>
      <c r="AA4071" t="s">
        <v>46</v>
      </c>
      <c r="AB4071" t="s">
        <v>62</v>
      </c>
      <c r="AC4071" t="s">
        <v>85</v>
      </c>
      <c r="AD4071" t="s">
        <v>590</v>
      </c>
      <c r="AE4071" t="s">
        <v>61</v>
      </c>
      <c r="AF4071" t="s">
        <v>118</v>
      </c>
      <c r="AG4071" t="s">
        <v>371</v>
      </c>
      <c r="AH4071" t="s">
        <v>54</v>
      </c>
      <c r="AI4071" t="s">
        <v>149</v>
      </c>
      <c r="AJ4071" t="s">
        <v>85</v>
      </c>
      <c r="AK4071" t="s">
        <v>282</v>
      </c>
      <c r="AL4071" t="s">
        <v>47</v>
      </c>
      <c r="AM4071" t="s">
        <v>47</v>
      </c>
      <c r="AN4071" t="s">
        <v>171</v>
      </c>
      <c r="AO4071" t="s">
        <v>58</v>
      </c>
    </row>
    <row r="4072" spans="1:41" hidden="1" x14ac:dyDescent="0.25">
      <c r="A4072" t="s">
        <v>17210</v>
      </c>
      <c r="B4072" t="s">
        <v>17211</v>
      </c>
      <c r="C4072" s="1" t="str">
        <f t="shared" si="256"/>
        <v>21:1063</v>
      </c>
      <c r="D4072" s="1" t="str">
        <f t="shared" si="257"/>
        <v>21:0124</v>
      </c>
      <c r="E4072" t="s">
        <v>17212</v>
      </c>
      <c r="F4072" t="s">
        <v>17213</v>
      </c>
      <c r="H4072">
        <v>50.756733599999997</v>
      </c>
      <c r="I4072">
        <v>-116.3820698</v>
      </c>
      <c r="J4072" s="1" t="str">
        <f t="shared" si="254"/>
        <v>NGR bulk stream sediment</v>
      </c>
      <c r="K4072" s="1" t="str">
        <f t="shared" si="255"/>
        <v>&lt;177 micron (NGR)</v>
      </c>
      <c r="L4072">
        <v>61</v>
      </c>
      <c r="M4072" t="s">
        <v>71</v>
      </c>
      <c r="N4072">
        <v>1046</v>
      </c>
      <c r="O4072" t="s">
        <v>3546</v>
      </c>
      <c r="P4072" t="s">
        <v>3546</v>
      </c>
      <c r="Q4072" t="s">
        <v>3546</v>
      </c>
      <c r="R4072" t="s">
        <v>3546</v>
      </c>
      <c r="S4072" t="s">
        <v>3546</v>
      </c>
      <c r="T4072" t="s">
        <v>3546</v>
      </c>
      <c r="U4072" t="s">
        <v>3546</v>
      </c>
      <c r="V4072" t="s">
        <v>3546</v>
      </c>
      <c r="W4072" t="s">
        <v>3546</v>
      </c>
      <c r="X4072" t="s">
        <v>3546</v>
      </c>
      <c r="Y4072" t="s">
        <v>3546</v>
      </c>
      <c r="Z4072" t="s">
        <v>3546</v>
      </c>
      <c r="AA4072" t="s">
        <v>3546</v>
      </c>
      <c r="AB4072" t="s">
        <v>3546</v>
      </c>
      <c r="AC4072" t="s">
        <v>3546</v>
      </c>
      <c r="AD4072" t="s">
        <v>3546</v>
      </c>
      <c r="AE4072" t="s">
        <v>3546</v>
      </c>
      <c r="AF4072" t="s">
        <v>3546</v>
      </c>
      <c r="AG4072" t="s">
        <v>3546</v>
      </c>
      <c r="AH4072" t="s">
        <v>3546</v>
      </c>
      <c r="AI4072" t="s">
        <v>3546</v>
      </c>
      <c r="AJ4072" t="s">
        <v>3546</v>
      </c>
      <c r="AK4072" t="s">
        <v>3546</v>
      </c>
      <c r="AL4072" t="s">
        <v>3546</v>
      </c>
      <c r="AM4072" t="s">
        <v>3546</v>
      </c>
      <c r="AN4072" t="s">
        <v>3546</v>
      </c>
      <c r="AO4072" t="s">
        <v>3546</v>
      </c>
    </row>
    <row r="4073" spans="1:41" hidden="1" x14ac:dyDescent="0.25">
      <c r="A4073" t="s">
        <v>17214</v>
      </c>
      <c r="B4073" t="s">
        <v>17215</v>
      </c>
      <c r="C4073" s="1" t="str">
        <f t="shared" si="256"/>
        <v>21:1063</v>
      </c>
      <c r="D4073" s="1" t="str">
        <f t="shared" si="257"/>
        <v>21:0124</v>
      </c>
      <c r="E4073" t="s">
        <v>17216</v>
      </c>
      <c r="F4073" t="s">
        <v>17217</v>
      </c>
      <c r="H4073">
        <v>50.730529199999999</v>
      </c>
      <c r="I4073">
        <v>-116.35872259999999</v>
      </c>
      <c r="J4073" s="1" t="str">
        <f t="shared" si="254"/>
        <v>NGR bulk stream sediment</v>
      </c>
      <c r="K4073" s="1" t="str">
        <f t="shared" si="255"/>
        <v>&lt;177 micron (NGR)</v>
      </c>
      <c r="L4073">
        <v>61</v>
      </c>
      <c r="M4073" t="s">
        <v>95</v>
      </c>
      <c r="N4073">
        <v>1047</v>
      </c>
      <c r="O4073" t="s">
        <v>108</v>
      </c>
      <c r="P4073" t="s">
        <v>51</v>
      </c>
      <c r="Q4073" t="s">
        <v>189</v>
      </c>
      <c r="R4073" t="s">
        <v>271</v>
      </c>
      <c r="S4073" t="s">
        <v>507</v>
      </c>
      <c r="T4073" t="s">
        <v>209</v>
      </c>
      <c r="U4073" t="s">
        <v>934</v>
      </c>
      <c r="V4073" t="s">
        <v>58</v>
      </c>
      <c r="W4073" t="s">
        <v>164</v>
      </c>
      <c r="X4073" t="s">
        <v>51</v>
      </c>
      <c r="Y4073" t="s">
        <v>272</v>
      </c>
      <c r="Z4073" t="s">
        <v>56</v>
      </c>
      <c r="AA4073" t="s">
        <v>46</v>
      </c>
      <c r="AB4073" t="s">
        <v>84</v>
      </c>
      <c r="AC4073" t="s">
        <v>217</v>
      </c>
      <c r="AD4073" t="s">
        <v>146</v>
      </c>
      <c r="AE4073" t="s">
        <v>185</v>
      </c>
      <c r="AF4073" t="s">
        <v>85</v>
      </c>
      <c r="AG4073" t="s">
        <v>292</v>
      </c>
      <c r="AH4073" t="s">
        <v>174</v>
      </c>
      <c r="AI4073" t="s">
        <v>46</v>
      </c>
      <c r="AJ4073" t="s">
        <v>108</v>
      </c>
      <c r="AK4073" t="s">
        <v>455</v>
      </c>
      <c r="AL4073" t="s">
        <v>47</v>
      </c>
      <c r="AM4073" t="s">
        <v>47</v>
      </c>
      <c r="AN4073" t="s">
        <v>301</v>
      </c>
      <c r="AO4073" t="s">
        <v>122</v>
      </c>
    </row>
    <row r="4074" spans="1:41" hidden="1" x14ac:dyDescent="0.25">
      <c r="A4074" t="s">
        <v>17218</v>
      </c>
      <c r="B4074" t="s">
        <v>17219</v>
      </c>
      <c r="C4074" s="1" t="str">
        <f t="shared" si="256"/>
        <v>21:1063</v>
      </c>
      <c r="D4074" s="1" t="str">
        <f t="shared" si="257"/>
        <v>21:0124</v>
      </c>
      <c r="E4074" t="s">
        <v>17220</v>
      </c>
      <c r="F4074" t="s">
        <v>17221</v>
      </c>
      <c r="H4074">
        <v>50.811510699999999</v>
      </c>
      <c r="I4074">
        <v>-116.36181670000001</v>
      </c>
      <c r="J4074" s="1" t="str">
        <f t="shared" si="254"/>
        <v>NGR bulk stream sediment</v>
      </c>
      <c r="K4074" s="1" t="str">
        <f t="shared" si="255"/>
        <v>&lt;177 micron (NGR)</v>
      </c>
      <c r="L4074">
        <v>61</v>
      </c>
      <c r="M4074" t="s">
        <v>117</v>
      </c>
      <c r="N4074">
        <v>1048</v>
      </c>
      <c r="O4074" t="s">
        <v>3546</v>
      </c>
      <c r="P4074" t="s">
        <v>3546</v>
      </c>
      <c r="Q4074" t="s">
        <v>3546</v>
      </c>
      <c r="R4074" t="s">
        <v>3546</v>
      </c>
      <c r="S4074" t="s">
        <v>3546</v>
      </c>
      <c r="T4074" t="s">
        <v>3546</v>
      </c>
      <c r="U4074" t="s">
        <v>3546</v>
      </c>
      <c r="V4074" t="s">
        <v>3546</v>
      </c>
      <c r="W4074" t="s">
        <v>3546</v>
      </c>
      <c r="X4074" t="s">
        <v>3546</v>
      </c>
      <c r="Y4074" t="s">
        <v>3546</v>
      </c>
      <c r="Z4074" t="s">
        <v>3546</v>
      </c>
      <c r="AA4074" t="s">
        <v>3546</v>
      </c>
      <c r="AB4074" t="s">
        <v>3546</v>
      </c>
      <c r="AC4074" t="s">
        <v>3546</v>
      </c>
      <c r="AD4074" t="s">
        <v>3546</v>
      </c>
      <c r="AE4074" t="s">
        <v>3546</v>
      </c>
      <c r="AF4074" t="s">
        <v>3546</v>
      </c>
      <c r="AG4074" t="s">
        <v>3546</v>
      </c>
      <c r="AH4074" t="s">
        <v>3546</v>
      </c>
      <c r="AI4074" t="s">
        <v>3546</v>
      </c>
      <c r="AJ4074" t="s">
        <v>3546</v>
      </c>
      <c r="AK4074" t="s">
        <v>3546</v>
      </c>
      <c r="AL4074" t="s">
        <v>3546</v>
      </c>
      <c r="AM4074" t="s">
        <v>3546</v>
      </c>
      <c r="AN4074" t="s">
        <v>3546</v>
      </c>
      <c r="AO4074" t="s">
        <v>3546</v>
      </c>
    </row>
    <row r="4075" spans="1:41" hidden="1" x14ac:dyDescent="0.25">
      <c r="A4075" t="s">
        <v>17222</v>
      </c>
      <c r="B4075" t="s">
        <v>17223</v>
      </c>
      <c r="C4075" s="1" t="str">
        <f t="shared" si="256"/>
        <v>21:1063</v>
      </c>
      <c r="D4075" s="1" t="str">
        <f t="shared" si="257"/>
        <v>21:0124</v>
      </c>
      <c r="E4075" t="s">
        <v>17224</v>
      </c>
      <c r="F4075" t="s">
        <v>17225</v>
      </c>
      <c r="H4075">
        <v>50.806455399999997</v>
      </c>
      <c r="I4075">
        <v>-116.2923438</v>
      </c>
      <c r="J4075" s="1" t="str">
        <f t="shared" si="254"/>
        <v>NGR bulk stream sediment</v>
      </c>
      <c r="K4075" s="1" t="str">
        <f t="shared" si="255"/>
        <v>&lt;177 micron (NGR)</v>
      </c>
      <c r="L4075">
        <v>61</v>
      </c>
      <c r="M4075" t="s">
        <v>280</v>
      </c>
      <c r="N4075">
        <v>1049</v>
      </c>
      <c r="O4075" t="s">
        <v>3546</v>
      </c>
      <c r="P4075" t="s">
        <v>3546</v>
      </c>
      <c r="Q4075" t="s">
        <v>3546</v>
      </c>
      <c r="R4075" t="s">
        <v>3546</v>
      </c>
      <c r="S4075" t="s">
        <v>3546</v>
      </c>
      <c r="T4075" t="s">
        <v>3546</v>
      </c>
      <c r="U4075" t="s">
        <v>3546</v>
      </c>
      <c r="V4075" t="s">
        <v>3546</v>
      </c>
      <c r="W4075" t="s">
        <v>3546</v>
      </c>
      <c r="X4075" t="s">
        <v>3546</v>
      </c>
      <c r="Y4075" t="s">
        <v>3546</v>
      </c>
      <c r="Z4075" t="s">
        <v>3546</v>
      </c>
      <c r="AA4075" t="s">
        <v>3546</v>
      </c>
      <c r="AB4075" t="s">
        <v>3546</v>
      </c>
      <c r="AC4075" t="s">
        <v>3546</v>
      </c>
      <c r="AD4075" t="s">
        <v>3546</v>
      </c>
      <c r="AE4075" t="s">
        <v>3546</v>
      </c>
      <c r="AF4075" t="s">
        <v>3546</v>
      </c>
      <c r="AG4075" t="s">
        <v>3546</v>
      </c>
      <c r="AH4075" t="s">
        <v>3546</v>
      </c>
      <c r="AI4075" t="s">
        <v>3546</v>
      </c>
      <c r="AJ4075" t="s">
        <v>3546</v>
      </c>
      <c r="AK4075" t="s">
        <v>3546</v>
      </c>
      <c r="AL4075" t="s">
        <v>3546</v>
      </c>
      <c r="AM4075" t="s">
        <v>3546</v>
      </c>
      <c r="AN4075" t="s">
        <v>3546</v>
      </c>
      <c r="AO4075" t="s">
        <v>3546</v>
      </c>
    </row>
    <row r="4076" spans="1:41" hidden="1" x14ac:dyDescent="0.25">
      <c r="A4076" t="s">
        <v>17226</v>
      </c>
      <c r="B4076" t="s">
        <v>17227</v>
      </c>
      <c r="C4076" s="1" t="str">
        <f t="shared" si="256"/>
        <v>21:1063</v>
      </c>
      <c r="D4076" s="1" t="str">
        <f t="shared" si="257"/>
        <v>21:0124</v>
      </c>
      <c r="E4076" t="s">
        <v>17224</v>
      </c>
      <c r="F4076" t="s">
        <v>17228</v>
      </c>
      <c r="H4076">
        <v>50.806455399999997</v>
      </c>
      <c r="I4076">
        <v>-116.2923438</v>
      </c>
      <c r="J4076" s="1" t="str">
        <f t="shared" si="254"/>
        <v>NGR bulk stream sediment</v>
      </c>
      <c r="K4076" s="1" t="str">
        <f t="shared" si="255"/>
        <v>&lt;177 micron (NGR)</v>
      </c>
      <c r="L4076">
        <v>61</v>
      </c>
      <c r="M4076" t="s">
        <v>288</v>
      </c>
      <c r="N4076">
        <v>1050</v>
      </c>
      <c r="O4076" t="s">
        <v>62</v>
      </c>
      <c r="P4076" t="s">
        <v>47</v>
      </c>
      <c r="Q4076" t="s">
        <v>372</v>
      </c>
      <c r="R4076" t="s">
        <v>8636</v>
      </c>
      <c r="S4076" t="s">
        <v>127</v>
      </c>
      <c r="T4076" t="s">
        <v>51</v>
      </c>
      <c r="U4076" t="s">
        <v>51</v>
      </c>
      <c r="V4076" t="s">
        <v>57</v>
      </c>
      <c r="W4076" t="s">
        <v>56</v>
      </c>
      <c r="X4076" t="s">
        <v>46</v>
      </c>
      <c r="Y4076" t="s">
        <v>73</v>
      </c>
      <c r="Z4076" t="s">
        <v>56</v>
      </c>
      <c r="AA4076" t="s">
        <v>46</v>
      </c>
      <c r="AB4076" t="s">
        <v>380</v>
      </c>
      <c r="AC4076" t="s">
        <v>58</v>
      </c>
      <c r="AD4076" t="s">
        <v>51</v>
      </c>
      <c r="AE4076" t="s">
        <v>56</v>
      </c>
      <c r="AF4076" t="s">
        <v>174</v>
      </c>
      <c r="AG4076" t="s">
        <v>185</v>
      </c>
      <c r="AH4076" t="s">
        <v>62</v>
      </c>
      <c r="AI4076" t="s">
        <v>62</v>
      </c>
      <c r="AJ4076" t="s">
        <v>64</v>
      </c>
      <c r="AK4076" t="s">
        <v>87</v>
      </c>
      <c r="AL4076" t="s">
        <v>47</v>
      </c>
      <c r="AM4076" t="s">
        <v>47</v>
      </c>
      <c r="AN4076" t="s">
        <v>65</v>
      </c>
      <c r="AO4076" t="s">
        <v>122</v>
      </c>
    </row>
    <row r="4077" spans="1:41" hidden="1" x14ac:dyDescent="0.25">
      <c r="A4077" t="s">
        <v>17229</v>
      </c>
      <c r="B4077" t="s">
        <v>17230</v>
      </c>
      <c r="C4077" s="1" t="str">
        <f t="shared" si="256"/>
        <v>21:1063</v>
      </c>
      <c r="D4077" s="1" t="str">
        <f t="shared" si="257"/>
        <v>21:0124</v>
      </c>
      <c r="E4077" t="s">
        <v>17231</v>
      </c>
      <c r="F4077" t="s">
        <v>17232</v>
      </c>
      <c r="H4077">
        <v>50.791564200000003</v>
      </c>
      <c r="I4077">
        <v>-116.2778271</v>
      </c>
      <c r="J4077" s="1" t="str">
        <f t="shared" si="254"/>
        <v>NGR bulk stream sediment</v>
      </c>
      <c r="K4077" s="1" t="str">
        <f t="shared" si="255"/>
        <v>&lt;177 micron (NGR)</v>
      </c>
      <c r="L4077">
        <v>61</v>
      </c>
      <c r="M4077" t="s">
        <v>136</v>
      </c>
      <c r="N4077">
        <v>1051</v>
      </c>
      <c r="O4077" t="s">
        <v>62</v>
      </c>
      <c r="P4077" t="s">
        <v>108</v>
      </c>
      <c r="Q4077" t="s">
        <v>284</v>
      </c>
      <c r="R4077" t="s">
        <v>66</v>
      </c>
      <c r="S4077" t="s">
        <v>58</v>
      </c>
      <c r="T4077" t="s">
        <v>51</v>
      </c>
      <c r="U4077" t="s">
        <v>51</v>
      </c>
      <c r="V4077" t="s">
        <v>53</v>
      </c>
      <c r="W4077" t="s">
        <v>56</v>
      </c>
      <c r="X4077" t="s">
        <v>46</v>
      </c>
      <c r="Y4077" t="s">
        <v>51</v>
      </c>
      <c r="Z4077" t="s">
        <v>56</v>
      </c>
      <c r="AA4077" t="s">
        <v>46</v>
      </c>
      <c r="AB4077" t="s">
        <v>380</v>
      </c>
      <c r="AC4077" t="s">
        <v>58</v>
      </c>
      <c r="AD4077" t="s">
        <v>55</v>
      </c>
      <c r="AE4077" t="s">
        <v>380</v>
      </c>
      <c r="AF4077" t="s">
        <v>185</v>
      </c>
      <c r="AG4077" t="s">
        <v>198</v>
      </c>
      <c r="AH4077" t="s">
        <v>62</v>
      </c>
      <c r="AI4077" t="s">
        <v>62</v>
      </c>
      <c r="AJ4077" t="s">
        <v>110</v>
      </c>
      <c r="AK4077" t="s">
        <v>53</v>
      </c>
      <c r="AL4077" t="s">
        <v>47</v>
      </c>
      <c r="AM4077" t="s">
        <v>47</v>
      </c>
      <c r="AN4077" t="s">
        <v>65</v>
      </c>
      <c r="AO4077" t="s">
        <v>47</v>
      </c>
    </row>
    <row r="4078" spans="1:41" hidden="1" x14ac:dyDescent="0.25">
      <c r="A4078" t="s">
        <v>17233</v>
      </c>
      <c r="B4078" t="s">
        <v>17234</v>
      </c>
      <c r="C4078" s="1" t="str">
        <f t="shared" si="256"/>
        <v>21:1063</v>
      </c>
      <c r="D4078" s="1" t="str">
        <f t="shared" si="257"/>
        <v>21:0124</v>
      </c>
      <c r="E4078" t="s">
        <v>17235</v>
      </c>
      <c r="F4078" t="s">
        <v>17236</v>
      </c>
      <c r="H4078">
        <v>50.779256199999999</v>
      </c>
      <c r="I4078">
        <v>-116.2639882</v>
      </c>
      <c r="J4078" s="1" t="str">
        <f t="shared" si="254"/>
        <v>NGR bulk stream sediment</v>
      </c>
      <c r="K4078" s="1" t="str">
        <f t="shared" si="255"/>
        <v>&lt;177 micron (NGR)</v>
      </c>
      <c r="L4078">
        <v>61</v>
      </c>
      <c r="M4078" t="s">
        <v>157</v>
      </c>
      <c r="N4078">
        <v>1052</v>
      </c>
      <c r="O4078" t="s">
        <v>3546</v>
      </c>
      <c r="P4078" t="s">
        <v>3546</v>
      </c>
      <c r="Q4078" t="s">
        <v>3546</v>
      </c>
      <c r="R4078" t="s">
        <v>3546</v>
      </c>
      <c r="S4078" t="s">
        <v>3546</v>
      </c>
      <c r="T4078" t="s">
        <v>3546</v>
      </c>
      <c r="U4078" t="s">
        <v>3546</v>
      </c>
      <c r="V4078" t="s">
        <v>3546</v>
      </c>
      <c r="W4078" t="s">
        <v>3546</v>
      </c>
      <c r="X4078" t="s">
        <v>3546</v>
      </c>
      <c r="Y4078" t="s">
        <v>3546</v>
      </c>
      <c r="Z4078" t="s">
        <v>3546</v>
      </c>
      <c r="AA4078" t="s">
        <v>3546</v>
      </c>
      <c r="AB4078" t="s">
        <v>3546</v>
      </c>
      <c r="AC4078" t="s">
        <v>3546</v>
      </c>
      <c r="AD4078" t="s">
        <v>3546</v>
      </c>
      <c r="AE4078" t="s">
        <v>3546</v>
      </c>
      <c r="AF4078" t="s">
        <v>3546</v>
      </c>
      <c r="AG4078" t="s">
        <v>3546</v>
      </c>
      <c r="AH4078" t="s">
        <v>3546</v>
      </c>
      <c r="AI4078" t="s">
        <v>3546</v>
      </c>
      <c r="AJ4078" t="s">
        <v>3546</v>
      </c>
      <c r="AK4078" t="s">
        <v>3546</v>
      </c>
      <c r="AL4078" t="s">
        <v>3546</v>
      </c>
      <c r="AM4078" t="s">
        <v>3546</v>
      </c>
      <c r="AN4078" t="s">
        <v>3546</v>
      </c>
      <c r="AO4078" t="s">
        <v>3546</v>
      </c>
    </row>
    <row r="4079" spans="1:41" hidden="1" x14ac:dyDescent="0.25">
      <c r="A4079" t="s">
        <v>17237</v>
      </c>
      <c r="B4079" t="s">
        <v>17238</v>
      </c>
      <c r="C4079" s="1" t="str">
        <f t="shared" si="256"/>
        <v>21:1063</v>
      </c>
      <c r="D4079" s="1" t="str">
        <f t="shared" si="257"/>
        <v>21:0124</v>
      </c>
      <c r="E4079" t="s">
        <v>17239</v>
      </c>
      <c r="F4079" t="s">
        <v>17240</v>
      </c>
      <c r="H4079">
        <v>50.742905800000003</v>
      </c>
      <c r="I4079">
        <v>-116.2237525</v>
      </c>
      <c r="J4079" s="1" t="str">
        <f t="shared" si="254"/>
        <v>NGR bulk stream sediment</v>
      </c>
      <c r="K4079" s="1" t="str">
        <f t="shared" si="255"/>
        <v>&lt;177 micron (NGR)</v>
      </c>
      <c r="L4079">
        <v>61</v>
      </c>
      <c r="M4079" t="s">
        <v>170</v>
      </c>
      <c r="N4079">
        <v>1053</v>
      </c>
      <c r="O4079" t="s">
        <v>62</v>
      </c>
      <c r="P4079" t="s">
        <v>145</v>
      </c>
      <c r="Q4079" t="s">
        <v>508</v>
      </c>
      <c r="R4079" t="s">
        <v>75</v>
      </c>
      <c r="S4079" t="s">
        <v>98</v>
      </c>
      <c r="T4079" t="s">
        <v>51</v>
      </c>
      <c r="U4079" t="s">
        <v>90</v>
      </c>
      <c r="V4079" t="s">
        <v>46</v>
      </c>
      <c r="W4079" t="s">
        <v>54</v>
      </c>
      <c r="X4079" t="s">
        <v>47</v>
      </c>
      <c r="Y4079" t="s">
        <v>108</v>
      </c>
      <c r="Z4079" t="s">
        <v>56</v>
      </c>
      <c r="AA4079" t="s">
        <v>46</v>
      </c>
      <c r="AB4079" t="s">
        <v>199</v>
      </c>
      <c r="AC4079" t="s">
        <v>58</v>
      </c>
      <c r="AD4079" t="s">
        <v>175</v>
      </c>
      <c r="AE4079" t="s">
        <v>199</v>
      </c>
      <c r="AF4079" t="s">
        <v>161</v>
      </c>
      <c r="AG4079" t="s">
        <v>61</v>
      </c>
      <c r="AH4079" t="s">
        <v>62</v>
      </c>
      <c r="AI4079" t="s">
        <v>62</v>
      </c>
      <c r="AJ4079" t="s">
        <v>130</v>
      </c>
      <c r="AK4079" t="s">
        <v>149</v>
      </c>
      <c r="AL4079" t="s">
        <v>47</v>
      </c>
      <c r="AM4079" t="s">
        <v>47</v>
      </c>
      <c r="AN4079" t="s">
        <v>65</v>
      </c>
      <c r="AO4079" t="s">
        <v>47</v>
      </c>
    </row>
    <row r="4080" spans="1:41" hidden="1" x14ac:dyDescent="0.25">
      <c r="A4080" t="s">
        <v>17241</v>
      </c>
      <c r="B4080" t="s">
        <v>17242</v>
      </c>
      <c r="C4080" s="1" t="str">
        <f t="shared" si="256"/>
        <v>21:1063</v>
      </c>
      <c r="D4080" s="1" t="str">
        <f t="shared" si="257"/>
        <v>21:0124</v>
      </c>
      <c r="E4080" t="s">
        <v>17243</v>
      </c>
      <c r="F4080" t="s">
        <v>17244</v>
      </c>
      <c r="H4080">
        <v>50.695975300000001</v>
      </c>
      <c r="I4080">
        <v>-116.17828160000001</v>
      </c>
      <c r="J4080" s="1" t="str">
        <f t="shared" si="254"/>
        <v>NGR bulk stream sediment</v>
      </c>
      <c r="K4080" s="1" t="str">
        <f t="shared" si="255"/>
        <v>&lt;177 micron (NGR)</v>
      </c>
      <c r="L4080">
        <v>61</v>
      </c>
      <c r="M4080" t="s">
        <v>180</v>
      </c>
      <c r="N4080">
        <v>1054</v>
      </c>
      <c r="O4080" t="s">
        <v>105</v>
      </c>
      <c r="P4080" t="s">
        <v>47</v>
      </c>
      <c r="Q4080" t="s">
        <v>313</v>
      </c>
      <c r="R4080" t="s">
        <v>62</v>
      </c>
      <c r="S4080" t="s">
        <v>218</v>
      </c>
      <c r="T4080" t="s">
        <v>330</v>
      </c>
      <c r="U4080" t="s">
        <v>225</v>
      </c>
      <c r="V4080" t="s">
        <v>64</v>
      </c>
      <c r="W4080" t="s">
        <v>64</v>
      </c>
      <c r="X4080" t="s">
        <v>103</v>
      </c>
      <c r="Y4080" t="s">
        <v>90</v>
      </c>
      <c r="Z4080" t="s">
        <v>56</v>
      </c>
      <c r="AA4080" t="s">
        <v>46</v>
      </c>
      <c r="AB4080" t="s">
        <v>53</v>
      </c>
      <c r="AC4080" t="s">
        <v>58</v>
      </c>
      <c r="AD4080" t="s">
        <v>190</v>
      </c>
      <c r="AE4080" t="s">
        <v>199</v>
      </c>
      <c r="AF4080" t="s">
        <v>182</v>
      </c>
      <c r="AG4080" t="s">
        <v>130</v>
      </c>
      <c r="AH4080" t="s">
        <v>62</v>
      </c>
      <c r="AI4080" t="s">
        <v>62</v>
      </c>
      <c r="AJ4080" t="s">
        <v>224</v>
      </c>
      <c r="AK4080" t="s">
        <v>185</v>
      </c>
      <c r="AL4080" t="s">
        <v>47</v>
      </c>
      <c r="AM4080" t="s">
        <v>47</v>
      </c>
      <c r="AN4080" t="s">
        <v>65</v>
      </c>
      <c r="AO4080" t="s">
        <v>47</v>
      </c>
    </row>
    <row r="4081" spans="1:41" hidden="1" x14ac:dyDescent="0.25">
      <c r="A4081" t="s">
        <v>17245</v>
      </c>
      <c r="B4081" t="s">
        <v>17246</v>
      </c>
      <c r="C4081" s="1" t="str">
        <f t="shared" si="256"/>
        <v>21:1063</v>
      </c>
      <c r="D4081" s="1" t="str">
        <f t="shared" si="257"/>
        <v>21:0124</v>
      </c>
      <c r="E4081" t="s">
        <v>17247</v>
      </c>
      <c r="F4081" t="s">
        <v>17248</v>
      </c>
      <c r="H4081">
        <v>50.9876741</v>
      </c>
      <c r="I4081">
        <v>-116.4540556</v>
      </c>
      <c r="J4081" s="1" t="str">
        <f t="shared" si="254"/>
        <v>NGR bulk stream sediment</v>
      </c>
      <c r="K4081" s="1" t="str">
        <f t="shared" si="255"/>
        <v>&lt;177 micron (NGR)</v>
      </c>
      <c r="L4081">
        <v>61</v>
      </c>
      <c r="M4081" t="s">
        <v>195</v>
      </c>
      <c r="N4081">
        <v>1055</v>
      </c>
      <c r="O4081" t="s">
        <v>47</v>
      </c>
      <c r="P4081" t="s">
        <v>47</v>
      </c>
      <c r="Q4081" t="s">
        <v>299</v>
      </c>
      <c r="R4081" t="s">
        <v>227</v>
      </c>
      <c r="S4081" t="s">
        <v>124</v>
      </c>
      <c r="T4081" t="s">
        <v>51</v>
      </c>
      <c r="U4081" t="s">
        <v>82</v>
      </c>
      <c r="V4081" t="s">
        <v>198</v>
      </c>
      <c r="W4081" t="s">
        <v>149</v>
      </c>
      <c r="X4081" t="s">
        <v>122</v>
      </c>
      <c r="Y4081" t="s">
        <v>98</v>
      </c>
      <c r="Z4081" t="s">
        <v>56</v>
      </c>
      <c r="AA4081" t="s">
        <v>46</v>
      </c>
      <c r="AB4081" t="s">
        <v>199</v>
      </c>
      <c r="AC4081" t="s">
        <v>58</v>
      </c>
      <c r="AD4081" t="s">
        <v>306</v>
      </c>
      <c r="AE4081" t="s">
        <v>199</v>
      </c>
      <c r="AF4081" t="s">
        <v>455</v>
      </c>
      <c r="AG4081" t="s">
        <v>122</v>
      </c>
      <c r="AH4081" t="s">
        <v>62</v>
      </c>
      <c r="AI4081" t="s">
        <v>53</v>
      </c>
      <c r="AJ4081" t="s">
        <v>271</v>
      </c>
      <c r="AK4081" t="s">
        <v>64</v>
      </c>
      <c r="AL4081" t="s">
        <v>47</v>
      </c>
      <c r="AM4081" t="s">
        <v>47</v>
      </c>
      <c r="AN4081" t="s">
        <v>65</v>
      </c>
      <c r="AO4081" t="s">
        <v>122</v>
      </c>
    </row>
    <row r="4082" spans="1:41" hidden="1" x14ac:dyDescent="0.25">
      <c r="A4082" t="s">
        <v>17249</v>
      </c>
      <c r="B4082" t="s">
        <v>17250</v>
      </c>
      <c r="C4082" s="1" t="str">
        <f t="shared" si="256"/>
        <v>21:1063</v>
      </c>
      <c r="D4082" s="1" t="str">
        <f t="shared" si="257"/>
        <v>21:0124</v>
      </c>
      <c r="E4082" t="s">
        <v>17251</v>
      </c>
      <c r="F4082" t="s">
        <v>17252</v>
      </c>
      <c r="H4082">
        <v>50.972269400000002</v>
      </c>
      <c r="I4082">
        <v>-116.42968500000001</v>
      </c>
      <c r="J4082" s="1" t="str">
        <f t="shared" si="254"/>
        <v>NGR bulk stream sediment</v>
      </c>
      <c r="K4082" s="1" t="str">
        <f t="shared" si="255"/>
        <v>&lt;177 micron (NGR)</v>
      </c>
      <c r="L4082">
        <v>61</v>
      </c>
      <c r="M4082" t="s">
        <v>205</v>
      </c>
      <c r="N4082">
        <v>1056</v>
      </c>
      <c r="O4082" t="s">
        <v>185</v>
      </c>
      <c r="P4082" t="s">
        <v>47</v>
      </c>
      <c r="Q4082" t="s">
        <v>468</v>
      </c>
      <c r="R4082" t="s">
        <v>175</v>
      </c>
      <c r="S4082" t="s">
        <v>76</v>
      </c>
      <c r="T4082" t="s">
        <v>51</v>
      </c>
      <c r="U4082" t="s">
        <v>58</v>
      </c>
      <c r="V4082" t="s">
        <v>57</v>
      </c>
      <c r="W4082" t="s">
        <v>84</v>
      </c>
      <c r="X4082" t="s">
        <v>46</v>
      </c>
      <c r="Y4082" t="s">
        <v>137</v>
      </c>
      <c r="Z4082" t="s">
        <v>56</v>
      </c>
      <c r="AA4082" t="s">
        <v>46</v>
      </c>
      <c r="AB4082" t="s">
        <v>380</v>
      </c>
      <c r="AC4082" t="s">
        <v>58</v>
      </c>
      <c r="AD4082" t="s">
        <v>127</v>
      </c>
      <c r="AE4082" t="s">
        <v>380</v>
      </c>
      <c r="AF4082" t="s">
        <v>185</v>
      </c>
      <c r="AG4082" t="s">
        <v>54</v>
      </c>
      <c r="AH4082" t="s">
        <v>62</v>
      </c>
      <c r="AI4082" t="s">
        <v>62</v>
      </c>
      <c r="AJ4082" t="s">
        <v>105</v>
      </c>
      <c r="AK4082" t="s">
        <v>46</v>
      </c>
      <c r="AL4082" t="s">
        <v>47</v>
      </c>
      <c r="AM4082" t="s">
        <v>47</v>
      </c>
      <c r="AN4082" t="s">
        <v>65</v>
      </c>
      <c r="AO4082" t="s">
        <v>137</v>
      </c>
    </row>
    <row r="4083" spans="1:41" hidden="1" x14ac:dyDescent="0.25">
      <c r="A4083" t="s">
        <v>17253</v>
      </c>
      <c r="B4083" t="s">
        <v>17254</v>
      </c>
      <c r="C4083" s="1" t="str">
        <f t="shared" si="256"/>
        <v>21:1063</v>
      </c>
      <c r="D4083" s="1" t="str">
        <f t="shared" si="257"/>
        <v>21:0124</v>
      </c>
      <c r="E4083" t="s">
        <v>17255</v>
      </c>
      <c r="F4083" t="s">
        <v>17256</v>
      </c>
      <c r="H4083">
        <v>50.962719200000002</v>
      </c>
      <c r="I4083">
        <v>-116.39035990000001</v>
      </c>
      <c r="J4083" s="1" t="str">
        <f t="shared" si="254"/>
        <v>NGR bulk stream sediment</v>
      </c>
      <c r="K4083" s="1" t="str">
        <f t="shared" si="255"/>
        <v>&lt;177 micron (NGR)</v>
      </c>
      <c r="L4083">
        <v>61</v>
      </c>
      <c r="M4083" t="s">
        <v>214</v>
      </c>
      <c r="N4083">
        <v>1057</v>
      </c>
      <c r="O4083" t="s">
        <v>102</v>
      </c>
      <c r="P4083" t="s">
        <v>47</v>
      </c>
      <c r="Q4083" t="s">
        <v>1130</v>
      </c>
      <c r="R4083" t="s">
        <v>111</v>
      </c>
      <c r="S4083" t="s">
        <v>145</v>
      </c>
      <c r="T4083" t="s">
        <v>51</v>
      </c>
      <c r="U4083" t="s">
        <v>217</v>
      </c>
      <c r="V4083" t="s">
        <v>54</v>
      </c>
      <c r="W4083" t="s">
        <v>198</v>
      </c>
      <c r="X4083" t="s">
        <v>47</v>
      </c>
      <c r="Y4083" t="s">
        <v>108</v>
      </c>
      <c r="Z4083" t="s">
        <v>56</v>
      </c>
      <c r="AA4083" t="s">
        <v>46</v>
      </c>
      <c r="AB4083" t="s">
        <v>380</v>
      </c>
      <c r="AC4083" t="s">
        <v>58</v>
      </c>
      <c r="AD4083" t="s">
        <v>49</v>
      </c>
      <c r="AE4083" t="s">
        <v>199</v>
      </c>
      <c r="AF4083" t="s">
        <v>130</v>
      </c>
      <c r="AG4083" t="s">
        <v>61</v>
      </c>
      <c r="AH4083" t="s">
        <v>62</v>
      </c>
      <c r="AI4083" t="s">
        <v>62</v>
      </c>
      <c r="AJ4083" t="s">
        <v>60</v>
      </c>
      <c r="AK4083" t="s">
        <v>63</v>
      </c>
      <c r="AL4083" t="s">
        <v>47</v>
      </c>
      <c r="AM4083" t="s">
        <v>47</v>
      </c>
      <c r="AN4083" t="s">
        <v>65</v>
      </c>
      <c r="AO4083" t="s">
        <v>217</v>
      </c>
    </row>
    <row r="4084" spans="1:41" hidden="1" x14ac:dyDescent="0.25">
      <c r="A4084" t="s">
        <v>17257</v>
      </c>
      <c r="B4084" t="s">
        <v>17258</v>
      </c>
      <c r="C4084" s="1" t="str">
        <f t="shared" si="256"/>
        <v>21:1063</v>
      </c>
      <c r="D4084" s="1" t="str">
        <f t="shared" si="257"/>
        <v>21:0124</v>
      </c>
      <c r="E4084" t="s">
        <v>17259</v>
      </c>
      <c r="F4084" t="s">
        <v>17260</v>
      </c>
      <c r="H4084">
        <v>50.938292500000003</v>
      </c>
      <c r="I4084">
        <v>-116.3865673</v>
      </c>
      <c r="J4084" s="1" t="str">
        <f t="shared" si="254"/>
        <v>NGR bulk stream sediment</v>
      </c>
      <c r="K4084" s="1" t="str">
        <f t="shared" si="255"/>
        <v>&lt;177 micron (NGR)</v>
      </c>
      <c r="L4084">
        <v>61</v>
      </c>
      <c r="M4084" t="s">
        <v>223</v>
      </c>
      <c r="N4084">
        <v>1058</v>
      </c>
      <c r="O4084" t="s">
        <v>173</v>
      </c>
      <c r="P4084" t="s">
        <v>47</v>
      </c>
      <c r="Q4084" t="s">
        <v>327</v>
      </c>
      <c r="R4084" t="s">
        <v>81</v>
      </c>
      <c r="S4084" t="s">
        <v>112</v>
      </c>
      <c r="T4084" t="s">
        <v>51</v>
      </c>
      <c r="U4084" t="s">
        <v>217</v>
      </c>
      <c r="V4084" t="s">
        <v>46</v>
      </c>
      <c r="W4084" t="s">
        <v>87</v>
      </c>
      <c r="X4084" t="s">
        <v>47</v>
      </c>
      <c r="Y4084" t="s">
        <v>50</v>
      </c>
      <c r="Z4084" t="s">
        <v>56</v>
      </c>
      <c r="AA4084" t="s">
        <v>46</v>
      </c>
      <c r="AB4084" t="s">
        <v>199</v>
      </c>
      <c r="AC4084" t="s">
        <v>58</v>
      </c>
      <c r="AD4084" t="s">
        <v>141</v>
      </c>
      <c r="AE4084" t="s">
        <v>56</v>
      </c>
      <c r="AF4084" t="s">
        <v>282</v>
      </c>
      <c r="AG4084" t="s">
        <v>139</v>
      </c>
      <c r="AH4084" t="s">
        <v>62</v>
      </c>
      <c r="AI4084" t="s">
        <v>62</v>
      </c>
      <c r="AJ4084" t="s">
        <v>371</v>
      </c>
      <c r="AK4084" t="s">
        <v>235</v>
      </c>
      <c r="AL4084" t="s">
        <v>47</v>
      </c>
      <c r="AM4084" t="s">
        <v>47</v>
      </c>
      <c r="AN4084" t="s">
        <v>65</v>
      </c>
      <c r="AO4084" t="s">
        <v>66</v>
      </c>
    </row>
    <row r="4085" spans="1:41" hidden="1" x14ac:dyDescent="0.25">
      <c r="A4085" t="s">
        <v>17261</v>
      </c>
      <c r="B4085" t="s">
        <v>17262</v>
      </c>
      <c r="C4085" s="1" t="str">
        <f t="shared" si="256"/>
        <v>21:1063</v>
      </c>
      <c r="D4085" s="1" t="str">
        <f t="shared" si="257"/>
        <v>21:0124</v>
      </c>
      <c r="E4085" t="s">
        <v>17263</v>
      </c>
      <c r="F4085" t="s">
        <v>17264</v>
      </c>
      <c r="H4085">
        <v>50.839977099999999</v>
      </c>
      <c r="I4085">
        <v>-116.42720009999999</v>
      </c>
      <c r="J4085" s="1" t="str">
        <f t="shared" si="254"/>
        <v>NGR bulk stream sediment</v>
      </c>
      <c r="K4085" s="1" t="str">
        <f t="shared" si="255"/>
        <v>&lt;177 micron (NGR)</v>
      </c>
      <c r="L4085">
        <v>61</v>
      </c>
      <c r="M4085" t="s">
        <v>233</v>
      </c>
      <c r="N4085">
        <v>1059</v>
      </c>
      <c r="O4085" t="s">
        <v>3546</v>
      </c>
      <c r="P4085" t="s">
        <v>3546</v>
      </c>
      <c r="Q4085" t="s">
        <v>3546</v>
      </c>
      <c r="R4085" t="s">
        <v>3546</v>
      </c>
      <c r="S4085" t="s">
        <v>3546</v>
      </c>
      <c r="T4085" t="s">
        <v>3546</v>
      </c>
      <c r="U4085" t="s">
        <v>3546</v>
      </c>
      <c r="V4085" t="s">
        <v>3546</v>
      </c>
      <c r="W4085" t="s">
        <v>3546</v>
      </c>
      <c r="X4085" t="s">
        <v>3546</v>
      </c>
      <c r="Y4085" t="s">
        <v>3546</v>
      </c>
      <c r="Z4085" t="s">
        <v>3546</v>
      </c>
      <c r="AA4085" t="s">
        <v>3546</v>
      </c>
      <c r="AB4085" t="s">
        <v>3546</v>
      </c>
      <c r="AC4085" t="s">
        <v>3546</v>
      </c>
      <c r="AD4085" t="s">
        <v>3546</v>
      </c>
      <c r="AE4085" t="s">
        <v>3546</v>
      </c>
      <c r="AF4085" t="s">
        <v>3546</v>
      </c>
      <c r="AG4085" t="s">
        <v>3546</v>
      </c>
      <c r="AH4085" t="s">
        <v>3546</v>
      </c>
      <c r="AI4085" t="s">
        <v>3546</v>
      </c>
      <c r="AJ4085" t="s">
        <v>3546</v>
      </c>
      <c r="AK4085" t="s">
        <v>3546</v>
      </c>
      <c r="AL4085" t="s">
        <v>3546</v>
      </c>
      <c r="AM4085" t="s">
        <v>3546</v>
      </c>
      <c r="AN4085" t="s">
        <v>3546</v>
      </c>
      <c r="AO4085" t="s">
        <v>3546</v>
      </c>
    </row>
    <row r="4086" spans="1:41" hidden="1" x14ac:dyDescent="0.25">
      <c r="A4086" t="s">
        <v>17265</v>
      </c>
      <c r="B4086" t="s">
        <v>17266</v>
      </c>
      <c r="C4086" s="1" t="str">
        <f t="shared" si="256"/>
        <v>21:1063</v>
      </c>
      <c r="D4086" s="1" t="str">
        <f t="shared" si="257"/>
        <v>21:0124</v>
      </c>
      <c r="E4086" t="s">
        <v>17267</v>
      </c>
      <c r="F4086" t="s">
        <v>17268</v>
      </c>
      <c r="H4086">
        <v>50.798144600000001</v>
      </c>
      <c r="I4086">
        <v>-116.52951229999999</v>
      </c>
      <c r="J4086" s="1" t="str">
        <f t="shared" si="254"/>
        <v>NGR bulk stream sediment</v>
      </c>
      <c r="K4086" s="1" t="str">
        <f t="shared" si="255"/>
        <v>&lt;177 micron (NGR)</v>
      </c>
      <c r="L4086">
        <v>61</v>
      </c>
      <c r="M4086" t="s">
        <v>248</v>
      </c>
      <c r="N4086">
        <v>1060</v>
      </c>
      <c r="O4086" t="s">
        <v>163</v>
      </c>
      <c r="P4086" t="s">
        <v>47</v>
      </c>
      <c r="Q4086" t="s">
        <v>920</v>
      </c>
      <c r="R4086" t="s">
        <v>351</v>
      </c>
      <c r="S4086" t="s">
        <v>160</v>
      </c>
      <c r="T4086" t="s">
        <v>267</v>
      </c>
      <c r="U4086" t="s">
        <v>124</v>
      </c>
      <c r="V4086" t="s">
        <v>123</v>
      </c>
      <c r="W4086" t="s">
        <v>139</v>
      </c>
      <c r="X4086" t="s">
        <v>52</v>
      </c>
      <c r="Y4086" t="s">
        <v>306</v>
      </c>
      <c r="Z4086" t="s">
        <v>199</v>
      </c>
      <c r="AA4086" t="s">
        <v>46</v>
      </c>
      <c r="AB4086" t="s">
        <v>199</v>
      </c>
      <c r="AC4086" t="s">
        <v>209</v>
      </c>
      <c r="AD4086" t="s">
        <v>399</v>
      </c>
      <c r="AE4086" t="s">
        <v>110</v>
      </c>
      <c r="AF4086" t="s">
        <v>307</v>
      </c>
      <c r="AG4086" t="s">
        <v>336</v>
      </c>
      <c r="AH4086" t="s">
        <v>149</v>
      </c>
      <c r="AI4086" t="s">
        <v>46</v>
      </c>
      <c r="AJ4086" t="s">
        <v>55</v>
      </c>
      <c r="AK4086" t="s">
        <v>200</v>
      </c>
      <c r="AL4086" t="s">
        <v>47</v>
      </c>
      <c r="AM4086" t="s">
        <v>122</v>
      </c>
      <c r="AN4086" t="s">
        <v>89</v>
      </c>
      <c r="AO4086" t="s">
        <v>51</v>
      </c>
    </row>
    <row r="4087" spans="1:41" hidden="1" x14ac:dyDescent="0.25">
      <c r="A4087" t="s">
        <v>17269</v>
      </c>
      <c r="B4087" t="s">
        <v>17270</v>
      </c>
      <c r="C4087" s="1" t="str">
        <f t="shared" si="256"/>
        <v>21:1063</v>
      </c>
      <c r="D4087" s="1" t="str">
        <f t="shared" si="257"/>
        <v>21:0124</v>
      </c>
      <c r="E4087" t="s">
        <v>17271</v>
      </c>
      <c r="F4087" t="s">
        <v>17272</v>
      </c>
      <c r="H4087">
        <v>50.804638799999999</v>
      </c>
      <c r="I4087">
        <v>-116.5062166</v>
      </c>
      <c r="J4087" s="1" t="str">
        <f t="shared" si="254"/>
        <v>NGR bulk stream sediment</v>
      </c>
      <c r="K4087" s="1" t="str">
        <f t="shared" si="255"/>
        <v>&lt;177 micron (NGR)</v>
      </c>
      <c r="L4087">
        <v>61</v>
      </c>
      <c r="M4087" t="s">
        <v>256</v>
      </c>
      <c r="N4087">
        <v>1061</v>
      </c>
      <c r="O4087" t="s">
        <v>3546</v>
      </c>
      <c r="P4087" t="s">
        <v>3546</v>
      </c>
      <c r="Q4087" t="s">
        <v>3546</v>
      </c>
      <c r="R4087" t="s">
        <v>3546</v>
      </c>
      <c r="S4087" t="s">
        <v>3546</v>
      </c>
      <c r="T4087" t="s">
        <v>3546</v>
      </c>
      <c r="U4087" t="s">
        <v>3546</v>
      </c>
      <c r="V4087" t="s">
        <v>3546</v>
      </c>
      <c r="W4087" t="s">
        <v>3546</v>
      </c>
      <c r="X4087" t="s">
        <v>3546</v>
      </c>
      <c r="Y4087" t="s">
        <v>3546</v>
      </c>
      <c r="Z4087" t="s">
        <v>3546</v>
      </c>
      <c r="AA4087" t="s">
        <v>3546</v>
      </c>
      <c r="AB4087" t="s">
        <v>3546</v>
      </c>
      <c r="AC4087" t="s">
        <v>3546</v>
      </c>
      <c r="AD4087" t="s">
        <v>3546</v>
      </c>
      <c r="AE4087" t="s">
        <v>3546</v>
      </c>
      <c r="AF4087" t="s">
        <v>3546</v>
      </c>
      <c r="AG4087" t="s">
        <v>3546</v>
      </c>
      <c r="AH4087" t="s">
        <v>3546</v>
      </c>
      <c r="AI4087" t="s">
        <v>3546</v>
      </c>
      <c r="AJ4087" t="s">
        <v>3546</v>
      </c>
      <c r="AK4087" t="s">
        <v>3546</v>
      </c>
      <c r="AL4087" t="s">
        <v>3546</v>
      </c>
      <c r="AM4087" t="s">
        <v>3546</v>
      </c>
      <c r="AN4087" t="s">
        <v>3546</v>
      </c>
      <c r="AO4087" t="s">
        <v>3546</v>
      </c>
    </row>
    <row r="4088" spans="1:41" hidden="1" x14ac:dyDescent="0.25">
      <c r="A4088" t="s">
        <v>17273</v>
      </c>
      <c r="B4088" t="s">
        <v>17274</v>
      </c>
      <c r="C4088" s="1" t="str">
        <f t="shared" si="256"/>
        <v>21:1063</v>
      </c>
      <c r="D4088" s="1" t="str">
        <f t="shared" si="257"/>
        <v>21:0124</v>
      </c>
      <c r="E4088" t="s">
        <v>17275</v>
      </c>
      <c r="F4088" t="s">
        <v>17276</v>
      </c>
      <c r="H4088">
        <v>50.805956000000002</v>
      </c>
      <c r="I4088">
        <v>-116.4778883</v>
      </c>
      <c r="J4088" s="1" t="str">
        <f t="shared" si="254"/>
        <v>NGR bulk stream sediment</v>
      </c>
      <c r="K4088" s="1" t="str">
        <f t="shared" si="255"/>
        <v>&lt;177 micron (NGR)</v>
      </c>
      <c r="L4088">
        <v>61</v>
      </c>
      <c r="M4088" t="s">
        <v>265</v>
      </c>
      <c r="N4088">
        <v>1062</v>
      </c>
      <c r="O4088" t="s">
        <v>3546</v>
      </c>
      <c r="P4088" t="s">
        <v>3546</v>
      </c>
      <c r="Q4088" t="s">
        <v>3546</v>
      </c>
      <c r="R4088" t="s">
        <v>3546</v>
      </c>
      <c r="S4088" t="s">
        <v>3546</v>
      </c>
      <c r="T4088" t="s">
        <v>3546</v>
      </c>
      <c r="U4088" t="s">
        <v>3546</v>
      </c>
      <c r="V4088" t="s">
        <v>3546</v>
      </c>
      <c r="W4088" t="s">
        <v>3546</v>
      </c>
      <c r="X4088" t="s">
        <v>3546</v>
      </c>
      <c r="Y4088" t="s">
        <v>3546</v>
      </c>
      <c r="Z4088" t="s">
        <v>3546</v>
      </c>
      <c r="AA4088" t="s">
        <v>3546</v>
      </c>
      <c r="AB4088" t="s">
        <v>3546</v>
      </c>
      <c r="AC4088" t="s">
        <v>3546</v>
      </c>
      <c r="AD4088" t="s">
        <v>3546</v>
      </c>
      <c r="AE4088" t="s">
        <v>3546</v>
      </c>
      <c r="AF4088" t="s">
        <v>3546</v>
      </c>
      <c r="AG4088" t="s">
        <v>3546</v>
      </c>
      <c r="AH4088" t="s">
        <v>3546</v>
      </c>
      <c r="AI4088" t="s">
        <v>3546</v>
      </c>
      <c r="AJ4088" t="s">
        <v>3546</v>
      </c>
      <c r="AK4088" t="s">
        <v>3546</v>
      </c>
      <c r="AL4088" t="s">
        <v>3546</v>
      </c>
      <c r="AM4088" t="s">
        <v>3546</v>
      </c>
      <c r="AN4088" t="s">
        <v>3546</v>
      </c>
      <c r="AO4088" t="s">
        <v>3546</v>
      </c>
    </row>
    <row r="4089" spans="1:41" hidden="1" x14ac:dyDescent="0.25">
      <c r="A4089" t="s">
        <v>17277</v>
      </c>
      <c r="B4089" t="s">
        <v>17278</v>
      </c>
      <c r="C4089" s="1" t="str">
        <f t="shared" si="256"/>
        <v>21:1063</v>
      </c>
      <c r="D4089" s="1" t="str">
        <f t="shared" si="257"/>
        <v>21:0124</v>
      </c>
      <c r="E4089" t="s">
        <v>17279</v>
      </c>
      <c r="F4089" t="s">
        <v>17280</v>
      </c>
      <c r="H4089">
        <v>50.8189949</v>
      </c>
      <c r="I4089">
        <v>-116.260569</v>
      </c>
      <c r="J4089" s="1" t="str">
        <f t="shared" si="254"/>
        <v>NGR bulk stream sediment</v>
      </c>
      <c r="K4089" s="1" t="str">
        <f t="shared" si="255"/>
        <v>&lt;177 micron (NGR)</v>
      </c>
      <c r="L4089">
        <v>62</v>
      </c>
      <c r="M4089" t="s">
        <v>45</v>
      </c>
      <c r="N4089">
        <v>1063</v>
      </c>
      <c r="O4089" t="s">
        <v>46</v>
      </c>
      <c r="P4089" t="s">
        <v>103</v>
      </c>
      <c r="Q4089" t="s">
        <v>543</v>
      </c>
      <c r="R4089" t="s">
        <v>502</v>
      </c>
      <c r="S4089" t="s">
        <v>90</v>
      </c>
      <c r="T4089" t="s">
        <v>51</v>
      </c>
      <c r="U4089" t="s">
        <v>55</v>
      </c>
      <c r="V4089" t="s">
        <v>53</v>
      </c>
      <c r="W4089" t="s">
        <v>198</v>
      </c>
      <c r="X4089" t="s">
        <v>47</v>
      </c>
      <c r="Y4089" t="s">
        <v>267</v>
      </c>
      <c r="Z4089" t="s">
        <v>56</v>
      </c>
      <c r="AA4089" t="s">
        <v>46</v>
      </c>
      <c r="AB4089" t="s">
        <v>199</v>
      </c>
      <c r="AC4089" t="s">
        <v>58</v>
      </c>
      <c r="AD4089" t="s">
        <v>50</v>
      </c>
      <c r="AE4089" t="s">
        <v>380</v>
      </c>
      <c r="AF4089" t="s">
        <v>139</v>
      </c>
      <c r="AG4089" t="s">
        <v>81</v>
      </c>
      <c r="AH4089" t="s">
        <v>62</v>
      </c>
      <c r="AI4089" t="s">
        <v>62</v>
      </c>
      <c r="AJ4089" t="s">
        <v>72</v>
      </c>
      <c r="AK4089" t="s">
        <v>174</v>
      </c>
      <c r="AL4089" t="s">
        <v>47</v>
      </c>
      <c r="AM4089" t="s">
        <v>47</v>
      </c>
      <c r="AN4089" t="s">
        <v>65</v>
      </c>
      <c r="AO4089" t="s">
        <v>58</v>
      </c>
    </row>
    <row r="4090" spans="1:41" hidden="1" x14ac:dyDescent="0.25">
      <c r="A4090" t="s">
        <v>17281</v>
      </c>
      <c r="B4090" t="s">
        <v>17282</v>
      </c>
      <c r="C4090" s="1" t="str">
        <f t="shared" si="256"/>
        <v>21:1063</v>
      </c>
      <c r="D4090" s="1" t="str">
        <f t="shared" si="257"/>
        <v>21:0124</v>
      </c>
      <c r="E4090" t="s">
        <v>17283</v>
      </c>
      <c r="F4090" t="s">
        <v>17284</v>
      </c>
      <c r="H4090">
        <v>50.792917299999999</v>
      </c>
      <c r="I4090">
        <v>-116.21407379999999</v>
      </c>
      <c r="J4090" s="1" t="str">
        <f t="shared" si="254"/>
        <v>NGR bulk stream sediment</v>
      </c>
      <c r="K4090" s="1" t="str">
        <f t="shared" si="255"/>
        <v>&lt;177 micron (NGR)</v>
      </c>
      <c r="L4090">
        <v>62</v>
      </c>
      <c r="M4090" t="s">
        <v>71</v>
      </c>
      <c r="N4090">
        <v>1064</v>
      </c>
      <c r="O4090" t="s">
        <v>102</v>
      </c>
      <c r="P4090" t="s">
        <v>47</v>
      </c>
      <c r="Q4090" t="s">
        <v>372</v>
      </c>
      <c r="R4090" t="s">
        <v>493</v>
      </c>
      <c r="S4090" t="s">
        <v>100</v>
      </c>
      <c r="T4090" t="s">
        <v>73</v>
      </c>
      <c r="U4090" t="s">
        <v>225</v>
      </c>
      <c r="V4090" t="s">
        <v>87</v>
      </c>
      <c r="W4090" t="s">
        <v>110</v>
      </c>
      <c r="X4090" t="s">
        <v>73</v>
      </c>
      <c r="Y4090" t="s">
        <v>186</v>
      </c>
      <c r="Z4090" t="s">
        <v>56</v>
      </c>
      <c r="AA4090" t="s">
        <v>46</v>
      </c>
      <c r="AB4090" t="s">
        <v>53</v>
      </c>
      <c r="AC4090" t="s">
        <v>58</v>
      </c>
      <c r="AD4090" t="s">
        <v>124</v>
      </c>
      <c r="AE4090" t="s">
        <v>84</v>
      </c>
      <c r="AF4090" t="s">
        <v>123</v>
      </c>
      <c r="AG4090" t="s">
        <v>128</v>
      </c>
      <c r="AH4090" t="s">
        <v>46</v>
      </c>
      <c r="AI4090" t="s">
        <v>198</v>
      </c>
      <c r="AJ4090" t="s">
        <v>58</v>
      </c>
      <c r="AK4090" t="s">
        <v>257</v>
      </c>
      <c r="AL4090" t="s">
        <v>47</v>
      </c>
      <c r="AM4090" t="s">
        <v>47</v>
      </c>
      <c r="AN4090" t="s">
        <v>1121</v>
      </c>
      <c r="AO4090" t="s">
        <v>85</v>
      </c>
    </row>
    <row r="4091" spans="1:41" hidden="1" x14ac:dyDescent="0.25">
      <c r="A4091" t="s">
        <v>17285</v>
      </c>
      <c r="B4091" t="s">
        <v>17286</v>
      </c>
      <c r="C4091" s="1" t="str">
        <f t="shared" si="256"/>
        <v>21:1063</v>
      </c>
      <c r="D4091" s="1" t="str">
        <f t="shared" si="257"/>
        <v>21:0124</v>
      </c>
      <c r="E4091" t="s">
        <v>17287</v>
      </c>
      <c r="F4091" t="s">
        <v>17288</v>
      </c>
      <c r="H4091">
        <v>50.719064500000002</v>
      </c>
      <c r="I4091">
        <v>-116.31902959999999</v>
      </c>
      <c r="J4091" s="1" t="str">
        <f t="shared" si="254"/>
        <v>NGR bulk stream sediment</v>
      </c>
      <c r="K4091" s="1" t="str">
        <f t="shared" si="255"/>
        <v>&lt;177 micron (NGR)</v>
      </c>
      <c r="L4091">
        <v>62</v>
      </c>
      <c r="M4091" t="s">
        <v>95</v>
      </c>
      <c r="N4091">
        <v>1065</v>
      </c>
      <c r="O4091" t="s">
        <v>76</v>
      </c>
      <c r="P4091" t="s">
        <v>47</v>
      </c>
      <c r="Q4091" t="s">
        <v>592</v>
      </c>
      <c r="R4091" t="s">
        <v>260</v>
      </c>
      <c r="S4091" t="s">
        <v>146</v>
      </c>
      <c r="T4091" t="s">
        <v>217</v>
      </c>
      <c r="U4091" t="s">
        <v>538</v>
      </c>
      <c r="V4091" t="s">
        <v>58</v>
      </c>
      <c r="W4091" t="s">
        <v>228</v>
      </c>
      <c r="X4091" t="s">
        <v>73</v>
      </c>
      <c r="Y4091" t="s">
        <v>358</v>
      </c>
      <c r="Z4091" t="s">
        <v>56</v>
      </c>
      <c r="AA4091" t="s">
        <v>46</v>
      </c>
      <c r="AB4091" t="s">
        <v>53</v>
      </c>
      <c r="AC4091" t="s">
        <v>269</v>
      </c>
      <c r="AD4091" t="s">
        <v>438</v>
      </c>
      <c r="AE4091" t="s">
        <v>110</v>
      </c>
      <c r="AF4091" t="s">
        <v>76</v>
      </c>
      <c r="AG4091" t="s">
        <v>359</v>
      </c>
      <c r="AH4091" t="s">
        <v>149</v>
      </c>
      <c r="AI4091" t="s">
        <v>174</v>
      </c>
      <c r="AJ4091" t="s">
        <v>267</v>
      </c>
      <c r="AK4091" t="s">
        <v>493</v>
      </c>
      <c r="AL4091" t="s">
        <v>47</v>
      </c>
      <c r="AM4091" t="s">
        <v>47</v>
      </c>
      <c r="AN4091" t="s">
        <v>695</v>
      </c>
      <c r="AO4091" t="s">
        <v>51</v>
      </c>
    </row>
    <row r="4092" spans="1:41" hidden="1" x14ac:dyDescent="0.25">
      <c r="A4092" t="s">
        <v>17289</v>
      </c>
      <c r="B4092" t="s">
        <v>17290</v>
      </c>
      <c r="C4092" s="1" t="str">
        <f t="shared" si="256"/>
        <v>21:1063</v>
      </c>
      <c r="D4092" s="1" t="str">
        <f t="shared" si="257"/>
        <v>21:0124</v>
      </c>
      <c r="E4092" t="s">
        <v>17291</v>
      </c>
      <c r="F4092" t="s">
        <v>17292</v>
      </c>
      <c r="H4092">
        <v>50.659342799999997</v>
      </c>
      <c r="I4092">
        <v>-116.53361719999999</v>
      </c>
      <c r="J4092" s="1" t="str">
        <f t="shared" si="254"/>
        <v>NGR bulk stream sediment</v>
      </c>
      <c r="K4092" s="1" t="str">
        <f t="shared" si="255"/>
        <v>&lt;177 micron (NGR)</v>
      </c>
      <c r="L4092">
        <v>62</v>
      </c>
      <c r="M4092" t="s">
        <v>117</v>
      </c>
      <c r="N4092">
        <v>1066</v>
      </c>
      <c r="O4092" t="s">
        <v>54</v>
      </c>
      <c r="P4092" t="s">
        <v>47</v>
      </c>
      <c r="Q4092" t="s">
        <v>1304</v>
      </c>
      <c r="R4092" t="s">
        <v>62</v>
      </c>
      <c r="S4092" t="s">
        <v>920</v>
      </c>
      <c r="T4092" t="s">
        <v>51</v>
      </c>
      <c r="U4092" t="s">
        <v>49</v>
      </c>
      <c r="V4092" t="s">
        <v>161</v>
      </c>
      <c r="W4092" t="s">
        <v>139</v>
      </c>
      <c r="X4092" t="s">
        <v>99</v>
      </c>
      <c r="Y4092" t="s">
        <v>17293</v>
      </c>
      <c r="Z4092" t="s">
        <v>56</v>
      </c>
      <c r="AA4092" t="s">
        <v>46</v>
      </c>
      <c r="AB4092" t="s">
        <v>257</v>
      </c>
      <c r="AC4092" t="s">
        <v>58</v>
      </c>
      <c r="AD4092" t="s">
        <v>207</v>
      </c>
      <c r="AE4092" t="s">
        <v>199</v>
      </c>
      <c r="AF4092" t="s">
        <v>164</v>
      </c>
      <c r="AG4092" t="s">
        <v>2143</v>
      </c>
      <c r="AH4092" t="s">
        <v>82</v>
      </c>
      <c r="AI4092" t="s">
        <v>139</v>
      </c>
      <c r="AJ4092" t="s">
        <v>237</v>
      </c>
      <c r="AK4092" t="s">
        <v>10824</v>
      </c>
      <c r="AL4092" t="s">
        <v>52</v>
      </c>
      <c r="AM4092" t="s">
        <v>47</v>
      </c>
      <c r="AN4092" t="s">
        <v>234</v>
      </c>
      <c r="AO4092" t="s">
        <v>217</v>
      </c>
    </row>
    <row r="4093" spans="1:41" hidden="1" x14ac:dyDescent="0.25">
      <c r="A4093" t="s">
        <v>17294</v>
      </c>
      <c r="B4093" t="s">
        <v>17295</v>
      </c>
      <c r="C4093" s="1" t="str">
        <f t="shared" si="256"/>
        <v>21:1063</v>
      </c>
      <c r="D4093" s="1" t="str">
        <f t="shared" si="257"/>
        <v>21:0124</v>
      </c>
      <c r="E4093" t="s">
        <v>17296</v>
      </c>
      <c r="F4093" t="s">
        <v>17297</v>
      </c>
      <c r="H4093">
        <v>50.654397099999997</v>
      </c>
      <c r="I4093">
        <v>-116.5289537</v>
      </c>
      <c r="J4093" s="1" t="str">
        <f t="shared" si="254"/>
        <v>NGR bulk stream sediment</v>
      </c>
      <c r="K4093" s="1" t="str">
        <f t="shared" si="255"/>
        <v>&lt;177 micron (NGR)</v>
      </c>
      <c r="L4093">
        <v>62</v>
      </c>
      <c r="M4093" t="s">
        <v>280</v>
      </c>
      <c r="N4093">
        <v>1067</v>
      </c>
      <c r="O4093" t="s">
        <v>57</v>
      </c>
      <c r="P4093" t="s">
        <v>47</v>
      </c>
      <c r="Q4093" t="s">
        <v>337</v>
      </c>
      <c r="R4093" t="s">
        <v>62</v>
      </c>
      <c r="S4093" t="s">
        <v>543</v>
      </c>
      <c r="T4093" t="s">
        <v>51</v>
      </c>
      <c r="U4093" t="s">
        <v>73</v>
      </c>
      <c r="V4093" t="s">
        <v>151</v>
      </c>
      <c r="W4093" t="s">
        <v>174</v>
      </c>
      <c r="X4093" t="s">
        <v>58</v>
      </c>
      <c r="Y4093" t="s">
        <v>386</v>
      </c>
      <c r="Z4093" t="s">
        <v>56</v>
      </c>
      <c r="AA4093" t="s">
        <v>46</v>
      </c>
      <c r="AB4093" t="s">
        <v>78</v>
      </c>
      <c r="AC4093" t="s">
        <v>58</v>
      </c>
      <c r="AD4093" t="s">
        <v>391</v>
      </c>
      <c r="AE4093" t="s">
        <v>56</v>
      </c>
      <c r="AF4093" t="s">
        <v>78</v>
      </c>
      <c r="AG4093" t="s">
        <v>678</v>
      </c>
      <c r="AH4093" t="s">
        <v>55</v>
      </c>
      <c r="AI4093" t="s">
        <v>185</v>
      </c>
      <c r="AJ4093" t="s">
        <v>240</v>
      </c>
      <c r="AK4093" t="s">
        <v>861</v>
      </c>
      <c r="AL4093" t="s">
        <v>55</v>
      </c>
      <c r="AM4093" t="s">
        <v>47</v>
      </c>
      <c r="AN4093" t="s">
        <v>299</v>
      </c>
      <c r="AO4093" t="s">
        <v>82</v>
      </c>
    </row>
    <row r="4094" spans="1:41" hidden="1" x14ac:dyDescent="0.25">
      <c r="A4094" t="s">
        <v>17298</v>
      </c>
      <c r="B4094" t="s">
        <v>17299</v>
      </c>
      <c r="C4094" s="1" t="str">
        <f t="shared" si="256"/>
        <v>21:1063</v>
      </c>
      <c r="D4094" s="1" t="str">
        <f t="shared" si="257"/>
        <v>21:0124</v>
      </c>
      <c r="E4094" t="s">
        <v>17296</v>
      </c>
      <c r="F4094" t="s">
        <v>17300</v>
      </c>
      <c r="H4094">
        <v>50.654397099999997</v>
      </c>
      <c r="I4094">
        <v>-116.5289537</v>
      </c>
      <c r="J4094" s="1" t="str">
        <f t="shared" si="254"/>
        <v>NGR bulk stream sediment</v>
      </c>
      <c r="K4094" s="1" t="str">
        <f t="shared" si="255"/>
        <v>&lt;177 micron (NGR)</v>
      </c>
      <c r="L4094">
        <v>62</v>
      </c>
      <c r="M4094" t="s">
        <v>288</v>
      </c>
      <c r="N4094">
        <v>1068</v>
      </c>
      <c r="O4094" t="s">
        <v>46</v>
      </c>
      <c r="P4094" t="s">
        <v>47</v>
      </c>
      <c r="Q4094" t="s">
        <v>327</v>
      </c>
      <c r="R4094" t="s">
        <v>62</v>
      </c>
      <c r="S4094" t="s">
        <v>695</v>
      </c>
      <c r="T4094" t="s">
        <v>51</v>
      </c>
      <c r="U4094" t="s">
        <v>137</v>
      </c>
      <c r="V4094" t="s">
        <v>282</v>
      </c>
      <c r="W4094" t="s">
        <v>149</v>
      </c>
      <c r="X4094" t="s">
        <v>330</v>
      </c>
      <c r="Y4094" t="s">
        <v>431</v>
      </c>
      <c r="Z4094" t="s">
        <v>56</v>
      </c>
      <c r="AA4094" t="s">
        <v>46</v>
      </c>
      <c r="AB4094" t="s">
        <v>139</v>
      </c>
      <c r="AC4094" t="s">
        <v>58</v>
      </c>
      <c r="AD4094" t="s">
        <v>391</v>
      </c>
      <c r="AE4094" t="s">
        <v>56</v>
      </c>
      <c r="AF4094" t="s">
        <v>63</v>
      </c>
      <c r="AG4094" t="s">
        <v>855</v>
      </c>
      <c r="AH4094" t="s">
        <v>58</v>
      </c>
      <c r="AI4094" t="s">
        <v>174</v>
      </c>
      <c r="AJ4094" t="s">
        <v>7703</v>
      </c>
      <c r="AK4094" t="s">
        <v>1528</v>
      </c>
      <c r="AL4094" t="s">
        <v>137</v>
      </c>
      <c r="AM4094" t="s">
        <v>47</v>
      </c>
      <c r="AN4094" t="s">
        <v>152</v>
      </c>
      <c r="AO4094" t="s">
        <v>145</v>
      </c>
    </row>
    <row r="4095" spans="1:41" hidden="1" x14ac:dyDescent="0.25">
      <c r="A4095" t="s">
        <v>17301</v>
      </c>
      <c r="B4095" t="s">
        <v>17302</v>
      </c>
      <c r="C4095" s="1" t="str">
        <f t="shared" si="256"/>
        <v>21:1063</v>
      </c>
      <c r="D4095" s="1" t="str">
        <f t="shared" si="257"/>
        <v>21:0124</v>
      </c>
      <c r="E4095" t="s">
        <v>17303</v>
      </c>
      <c r="F4095" t="s">
        <v>17304</v>
      </c>
      <c r="H4095">
        <v>50.653489200000003</v>
      </c>
      <c r="I4095">
        <v>-116.4731654</v>
      </c>
      <c r="J4095" s="1" t="str">
        <f t="shared" si="254"/>
        <v>NGR bulk stream sediment</v>
      </c>
      <c r="K4095" s="1" t="str">
        <f t="shared" si="255"/>
        <v>&lt;177 micron (NGR)</v>
      </c>
      <c r="L4095">
        <v>62</v>
      </c>
      <c r="M4095" t="s">
        <v>136</v>
      </c>
      <c r="N4095">
        <v>1069</v>
      </c>
      <c r="O4095" t="s">
        <v>54</v>
      </c>
      <c r="P4095" t="s">
        <v>73</v>
      </c>
      <c r="Q4095" t="s">
        <v>215</v>
      </c>
      <c r="R4095" t="s">
        <v>62</v>
      </c>
      <c r="S4095" t="s">
        <v>196</v>
      </c>
      <c r="T4095" t="s">
        <v>51</v>
      </c>
      <c r="U4095" t="s">
        <v>55</v>
      </c>
      <c r="V4095" t="s">
        <v>173</v>
      </c>
      <c r="W4095" t="s">
        <v>105</v>
      </c>
      <c r="X4095" t="s">
        <v>108</v>
      </c>
      <c r="Y4095" t="s">
        <v>2207</v>
      </c>
      <c r="Z4095" t="s">
        <v>56</v>
      </c>
      <c r="AA4095" t="s">
        <v>46</v>
      </c>
      <c r="AB4095" t="s">
        <v>139</v>
      </c>
      <c r="AC4095" t="s">
        <v>58</v>
      </c>
      <c r="AD4095" t="s">
        <v>207</v>
      </c>
      <c r="AE4095" t="s">
        <v>56</v>
      </c>
      <c r="AF4095" t="s">
        <v>125</v>
      </c>
      <c r="AG4095" t="s">
        <v>1436</v>
      </c>
      <c r="AH4095" t="s">
        <v>209</v>
      </c>
      <c r="AI4095" t="s">
        <v>101</v>
      </c>
      <c r="AJ4095" t="s">
        <v>17305</v>
      </c>
      <c r="AK4095" t="s">
        <v>955</v>
      </c>
      <c r="AL4095" t="s">
        <v>52</v>
      </c>
      <c r="AM4095" t="s">
        <v>47</v>
      </c>
      <c r="AN4095" t="s">
        <v>592</v>
      </c>
      <c r="AO4095" t="s">
        <v>217</v>
      </c>
    </row>
    <row r="4096" spans="1:41" hidden="1" x14ac:dyDescent="0.25">
      <c r="A4096" t="s">
        <v>17306</v>
      </c>
      <c r="B4096" t="s">
        <v>17307</v>
      </c>
      <c r="C4096" s="1" t="str">
        <f t="shared" si="256"/>
        <v>21:1063</v>
      </c>
      <c r="D4096" s="1" t="str">
        <f t="shared" si="257"/>
        <v>21:0124</v>
      </c>
      <c r="E4096" t="s">
        <v>17308</v>
      </c>
      <c r="F4096" t="s">
        <v>17309</v>
      </c>
      <c r="H4096">
        <v>50.643561599999998</v>
      </c>
      <c r="I4096">
        <v>-116.4612389</v>
      </c>
      <c r="J4096" s="1" t="str">
        <f t="shared" si="254"/>
        <v>NGR bulk stream sediment</v>
      </c>
      <c r="K4096" s="1" t="str">
        <f t="shared" si="255"/>
        <v>&lt;177 micron (NGR)</v>
      </c>
      <c r="L4096">
        <v>62</v>
      </c>
      <c r="M4096" t="s">
        <v>157</v>
      </c>
      <c r="N4096">
        <v>1070</v>
      </c>
      <c r="O4096" t="s">
        <v>139</v>
      </c>
      <c r="P4096" t="s">
        <v>47</v>
      </c>
      <c r="Q4096" t="s">
        <v>184</v>
      </c>
      <c r="R4096" t="s">
        <v>437</v>
      </c>
      <c r="S4096" t="s">
        <v>226</v>
      </c>
      <c r="T4096" t="s">
        <v>51</v>
      </c>
      <c r="U4096" t="s">
        <v>51</v>
      </c>
      <c r="V4096" t="s">
        <v>58</v>
      </c>
      <c r="W4096" t="s">
        <v>185</v>
      </c>
      <c r="X4096" t="s">
        <v>103</v>
      </c>
      <c r="Y4096" t="s">
        <v>532</v>
      </c>
      <c r="Z4096" t="s">
        <v>56</v>
      </c>
      <c r="AA4096" t="s">
        <v>46</v>
      </c>
      <c r="AB4096" t="s">
        <v>110</v>
      </c>
      <c r="AC4096" t="s">
        <v>58</v>
      </c>
      <c r="AD4096" t="s">
        <v>65</v>
      </c>
      <c r="AE4096" t="s">
        <v>56</v>
      </c>
      <c r="AF4096" t="s">
        <v>79</v>
      </c>
      <c r="AG4096" t="s">
        <v>62</v>
      </c>
      <c r="AH4096" t="s">
        <v>96</v>
      </c>
      <c r="AI4096" t="s">
        <v>54</v>
      </c>
      <c r="AJ4096" t="s">
        <v>6398</v>
      </c>
      <c r="AK4096" t="s">
        <v>11770</v>
      </c>
      <c r="AL4096" t="s">
        <v>145</v>
      </c>
      <c r="AM4096" t="s">
        <v>47</v>
      </c>
      <c r="AN4096" t="s">
        <v>65</v>
      </c>
      <c r="AO4096" t="s">
        <v>122</v>
      </c>
    </row>
    <row r="4097" spans="1:41" hidden="1" x14ac:dyDescent="0.25">
      <c r="A4097" t="s">
        <v>17310</v>
      </c>
      <c r="B4097" t="s">
        <v>17311</v>
      </c>
      <c r="C4097" s="1" t="str">
        <f t="shared" si="256"/>
        <v>21:1063</v>
      </c>
      <c r="D4097" s="1" t="str">
        <f t="shared" si="257"/>
        <v>21:0124</v>
      </c>
      <c r="E4097" t="s">
        <v>17312</v>
      </c>
      <c r="F4097" t="s">
        <v>17313</v>
      </c>
      <c r="H4097">
        <v>50.639992100000001</v>
      </c>
      <c r="I4097">
        <v>-116.3243142</v>
      </c>
      <c r="J4097" s="1" t="str">
        <f t="shared" si="254"/>
        <v>NGR bulk stream sediment</v>
      </c>
      <c r="K4097" s="1" t="str">
        <f t="shared" si="255"/>
        <v>&lt;177 micron (NGR)</v>
      </c>
      <c r="L4097">
        <v>62</v>
      </c>
      <c r="M4097" t="s">
        <v>170</v>
      </c>
      <c r="N4097">
        <v>1071</v>
      </c>
      <c r="O4097" t="s">
        <v>55</v>
      </c>
      <c r="P4097" t="s">
        <v>47</v>
      </c>
      <c r="Q4097" t="s">
        <v>548</v>
      </c>
      <c r="R4097" t="s">
        <v>85</v>
      </c>
      <c r="S4097" t="s">
        <v>350</v>
      </c>
      <c r="T4097" t="s">
        <v>85</v>
      </c>
      <c r="U4097" t="s">
        <v>141</v>
      </c>
      <c r="V4097" t="s">
        <v>200</v>
      </c>
      <c r="W4097" t="s">
        <v>125</v>
      </c>
      <c r="X4097" t="s">
        <v>137</v>
      </c>
      <c r="Y4097" t="s">
        <v>75</v>
      </c>
      <c r="Z4097" t="s">
        <v>56</v>
      </c>
      <c r="AA4097" t="s">
        <v>46</v>
      </c>
      <c r="AB4097" t="s">
        <v>57</v>
      </c>
      <c r="AC4097" t="s">
        <v>50</v>
      </c>
      <c r="AD4097" t="s">
        <v>273</v>
      </c>
      <c r="AE4097" t="s">
        <v>621</v>
      </c>
      <c r="AF4097" t="s">
        <v>406</v>
      </c>
      <c r="AG4097" t="s">
        <v>319</v>
      </c>
      <c r="AH4097" t="s">
        <v>149</v>
      </c>
      <c r="AI4097" t="s">
        <v>149</v>
      </c>
      <c r="AJ4097" t="s">
        <v>85</v>
      </c>
      <c r="AK4097" t="s">
        <v>161</v>
      </c>
      <c r="AL4097" t="s">
        <v>47</v>
      </c>
      <c r="AM4097" t="s">
        <v>47</v>
      </c>
      <c r="AN4097" t="s">
        <v>638</v>
      </c>
      <c r="AO4097" t="s">
        <v>55</v>
      </c>
    </row>
    <row r="4098" spans="1:41" hidden="1" x14ac:dyDescent="0.25">
      <c r="A4098" t="s">
        <v>17314</v>
      </c>
      <c r="B4098" t="s">
        <v>17315</v>
      </c>
      <c r="C4098" s="1" t="str">
        <f t="shared" si="256"/>
        <v>21:1063</v>
      </c>
      <c r="D4098" s="1" t="str">
        <f t="shared" si="257"/>
        <v>21:0124</v>
      </c>
      <c r="E4098" t="s">
        <v>17316</v>
      </c>
      <c r="F4098" t="s">
        <v>17317</v>
      </c>
      <c r="H4098">
        <v>50.734218300000002</v>
      </c>
      <c r="I4098">
        <v>-116.4198475</v>
      </c>
      <c r="J4098" s="1" t="str">
        <f t="shared" ref="J4098:J4161" si="258">HYPERLINK("http://geochem.nrcan.gc.ca/cdogs/content/kwd/kwd020030_e.htm", "NGR bulk stream sediment")</f>
        <v>NGR bulk stream sediment</v>
      </c>
      <c r="K4098" s="1" t="str">
        <f t="shared" ref="K4098:K4161" si="259">HYPERLINK("http://geochem.nrcan.gc.ca/cdogs/content/kwd/kwd080006_e.htm", "&lt;177 micron (NGR)")</f>
        <v>&lt;177 micron (NGR)</v>
      </c>
      <c r="L4098">
        <v>62</v>
      </c>
      <c r="M4098" t="s">
        <v>180</v>
      </c>
      <c r="N4098">
        <v>1072</v>
      </c>
      <c r="O4098" t="s">
        <v>3546</v>
      </c>
      <c r="P4098" t="s">
        <v>3546</v>
      </c>
      <c r="Q4098" t="s">
        <v>3546</v>
      </c>
      <c r="R4098" t="s">
        <v>3546</v>
      </c>
      <c r="S4098" t="s">
        <v>3546</v>
      </c>
      <c r="T4098" t="s">
        <v>3546</v>
      </c>
      <c r="U4098" t="s">
        <v>3546</v>
      </c>
      <c r="V4098" t="s">
        <v>3546</v>
      </c>
      <c r="W4098" t="s">
        <v>3546</v>
      </c>
      <c r="X4098" t="s">
        <v>3546</v>
      </c>
      <c r="Y4098" t="s">
        <v>3546</v>
      </c>
      <c r="Z4098" t="s">
        <v>3546</v>
      </c>
      <c r="AA4098" t="s">
        <v>3546</v>
      </c>
      <c r="AB4098" t="s">
        <v>3546</v>
      </c>
      <c r="AC4098" t="s">
        <v>3546</v>
      </c>
      <c r="AD4098" t="s">
        <v>3546</v>
      </c>
      <c r="AE4098" t="s">
        <v>3546</v>
      </c>
      <c r="AF4098" t="s">
        <v>3546</v>
      </c>
      <c r="AG4098" t="s">
        <v>3546</v>
      </c>
      <c r="AH4098" t="s">
        <v>3546</v>
      </c>
      <c r="AI4098" t="s">
        <v>3546</v>
      </c>
      <c r="AJ4098" t="s">
        <v>3546</v>
      </c>
      <c r="AK4098" t="s">
        <v>3546</v>
      </c>
      <c r="AL4098" t="s">
        <v>3546</v>
      </c>
      <c r="AM4098" t="s">
        <v>3546</v>
      </c>
      <c r="AN4098" t="s">
        <v>3546</v>
      </c>
      <c r="AO4098" t="s">
        <v>3546</v>
      </c>
    </row>
    <row r="4099" spans="1:41" hidden="1" x14ac:dyDescent="0.25">
      <c r="A4099" t="s">
        <v>17318</v>
      </c>
      <c r="B4099" t="s">
        <v>17319</v>
      </c>
      <c r="C4099" s="1" t="str">
        <f t="shared" si="256"/>
        <v>21:1063</v>
      </c>
      <c r="D4099" s="1" t="str">
        <f t="shared" si="257"/>
        <v>21:0124</v>
      </c>
      <c r="E4099" t="s">
        <v>17320</v>
      </c>
      <c r="F4099" t="s">
        <v>17321</v>
      </c>
      <c r="H4099">
        <v>50.810971199999997</v>
      </c>
      <c r="I4099">
        <v>-116.4630842</v>
      </c>
      <c r="J4099" s="1" t="str">
        <f t="shared" si="258"/>
        <v>NGR bulk stream sediment</v>
      </c>
      <c r="K4099" s="1" t="str">
        <f t="shared" si="259"/>
        <v>&lt;177 micron (NGR)</v>
      </c>
      <c r="L4099">
        <v>62</v>
      </c>
      <c r="M4099" t="s">
        <v>195</v>
      </c>
      <c r="N4099">
        <v>1073</v>
      </c>
      <c r="O4099" t="s">
        <v>3546</v>
      </c>
      <c r="P4099" t="s">
        <v>3546</v>
      </c>
      <c r="Q4099" t="s">
        <v>3546</v>
      </c>
      <c r="R4099" t="s">
        <v>3546</v>
      </c>
      <c r="S4099" t="s">
        <v>3546</v>
      </c>
      <c r="T4099" t="s">
        <v>3546</v>
      </c>
      <c r="U4099" t="s">
        <v>3546</v>
      </c>
      <c r="V4099" t="s">
        <v>3546</v>
      </c>
      <c r="W4099" t="s">
        <v>3546</v>
      </c>
      <c r="X4099" t="s">
        <v>3546</v>
      </c>
      <c r="Y4099" t="s">
        <v>3546</v>
      </c>
      <c r="Z4099" t="s">
        <v>3546</v>
      </c>
      <c r="AA4099" t="s">
        <v>3546</v>
      </c>
      <c r="AB4099" t="s">
        <v>3546</v>
      </c>
      <c r="AC4099" t="s">
        <v>3546</v>
      </c>
      <c r="AD4099" t="s">
        <v>3546</v>
      </c>
      <c r="AE4099" t="s">
        <v>3546</v>
      </c>
      <c r="AF4099" t="s">
        <v>3546</v>
      </c>
      <c r="AG4099" t="s">
        <v>3546</v>
      </c>
      <c r="AH4099" t="s">
        <v>3546</v>
      </c>
      <c r="AI4099" t="s">
        <v>3546</v>
      </c>
      <c r="AJ4099" t="s">
        <v>3546</v>
      </c>
      <c r="AK4099" t="s">
        <v>3546</v>
      </c>
      <c r="AL4099" t="s">
        <v>3546</v>
      </c>
      <c r="AM4099" t="s">
        <v>3546</v>
      </c>
      <c r="AN4099" t="s">
        <v>3546</v>
      </c>
      <c r="AO4099" t="s">
        <v>3546</v>
      </c>
    </row>
    <row r="4100" spans="1:41" hidden="1" x14ac:dyDescent="0.25">
      <c r="A4100" t="s">
        <v>17322</v>
      </c>
      <c r="B4100" t="s">
        <v>17323</v>
      </c>
      <c r="C4100" s="1" t="str">
        <f t="shared" si="256"/>
        <v>21:1063</v>
      </c>
      <c r="D4100" s="1" t="str">
        <f t="shared" si="257"/>
        <v>21:0124</v>
      </c>
      <c r="E4100" t="s">
        <v>17324</v>
      </c>
      <c r="F4100" t="s">
        <v>17325</v>
      </c>
      <c r="H4100">
        <v>50.613201799999999</v>
      </c>
      <c r="I4100">
        <v>-116.25598960000001</v>
      </c>
      <c r="J4100" s="1" t="str">
        <f t="shared" si="258"/>
        <v>NGR bulk stream sediment</v>
      </c>
      <c r="K4100" s="1" t="str">
        <f t="shared" si="259"/>
        <v>&lt;177 micron (NGR)</v>
      </c>
      <c r="L4100">
        <v>62</v>
      </c>
      <c r="M4100" t="s">
        <v>205</v>
      </c>
      <c r="N4100">
        <v>1074</v>
      </c>
      <c r="O4100" t="s">
        <v>3546</v>
      </c>
      <c r="P4100" t="s">
        <v>3546</v>
      </c>
      <c r="Q4100" t="s">
        <v>3546</v>
      </c>
      <c r="R4100" t="s">
        <v>3546</v>
      </c>
      <c r="S4100" t="s">
        <v>3546</v>
      </c>
      <c r="T4100" t="s">
        <v>3546</v>
      </c>
      <c r="U4100" t="s">
        <v>3546</v>
      </c>
      <c r="V4100" t="s">
        <v>3546</v>
      </c>
      <c r="W4100" t="s">
        <v>3546</v>
      </c>
      <c r="X4100" t="s">
        <v>3546</v>
      </c>
      <c r="Y4100" t="s">
        <v>3546</v>
      </c>
      <c r="Z4100" t="s">
        <v>3546</v>
      </c>
      <c r="AA4100" t="s">
        <v>3546</v>
      </c>
      <c r="AB4100" t="s">
        <v>3546</v>
      </c>
      <c r="AC4100" t="s">
        <v>3546</v>
      </c>
      <c r="AD4100" t="s">
        <v>3546</v>
      </c>
      <c r="AE4100" t="s">
        <v>3546</v>
      </c>
      <c r="AF4100" t="s">
        <v>3546</v>
      </c>
      <c r="AG4100" t="s">
        <v>3546</v>
      </c>
      <c r="AH4100" t="s">
        <v>3546</v>
      </c>
      <c r="AI4100" t="s">
        <v>3546</v>
      </c>
      <c r="AJ4100" t="s">
        <v>3546</v>
      </c>
      <c r="AK4100" t="s">
        <v>3546</v>
      </c>
      <c r="AL4100" t="s">
        <v>3546</v>
      </c>
      <c r="AM4100" t="s">
        <v>3546</v>
      </c>
      <c r="AN4100" t="s">
        <v>3546</v>
      </c>
      <c r="AO4100" t="s">
        <v>3546</v>
      </c>
    </row>
    <row r="4101" spans="1:41" hidden="1" x14ac:dyDescent="0.25">
      <c r="A4101" t="s">
        <v>17326</v>
      </c>
      <c r="B4101" t="s">
        <v>17327</v>
      </c>
      <c r="C4101" s="1" t="str">
        <f t="shared" si="256"/>
        <v>21:1063</v>
      </c>
      <c r="D4101" s="1" t="str">
        <f t="shared" si="257"/>
        <v>21:0124</v>
      </c>
      <c r="E4101" t="s">
        <v>17328</v>
      </c>
      <c r="F4101" t="s">
        <v>17329</v>
      </c>
      <c r="H4101">
        <v>50.728125200000001</v>
      </c>
      <c r="I4101">
        <v>-116.4225014</v>
      </c>
      <c r="J4101" s="1" t="str">
        <f t="shared" si="258"/>
        <v>NGR bulk stream sediment</v>
      </c>
      <c r="K4101" s="1" t="str">
        <f t="shared" si="259"/>
        <v>&lt;177 micron (NGR)</v>
      </c>
      <c r="L4101">
        <v>62</v>
      </c>
      <c r="M4101" t="s">
        <v>214</v>
      </c>
      <c r="N4101">
        <v>1075</v>
      </c>
      <c r="O4101" t="s">
        <v>3546</v>
      </c>
      <c r="P4101" t="s">
        <v>3546</v>
      </c>
      <c r="Q4101" t="s">
        <v>3546</v>
      </c>
      <c r="R4101" t="s">
        <v>3546</v>
      </c>
      <c r="S4101" t="s">
        <v>3546</v>
      </c>
      <c r="T4101" t="s">
        <v>3546</v>
      </c>
      <c r="U4101" t="s">
        <v>3546</v>
      </c>
      <c r="V4101" t="s">
        <v>3546</v>
      </c>
      <c r="W4101" t="s">
        <v>3546</v>
      </c>
      <c r="X4101" t="s">
        <v>3546</v>
      </c>
      <c r="Y4101" t="s">
        <v>3546</v>
      </c>
      <c r="Z4101" t="s">
        <v>3546</v>
      </c>
      <c r="AA4101" t="s">
        <v>3546</v>
      </c>
      <c r="AB4101" t="s">
        <v>3546</v>
      </c>
      <c r="AC4101" t="s">
        <v>3546</v>
      </c>
      <c r="AD4101" t="s">
        <v>3546</v>
      </c>
      <c r="AE4101" t="s">
        <v>3546</v>
      </c>
      <c r="AF4101" t="s">
        <v>3546</v>
      </c>
      <c r="AG4101" t="s">
        <v>3546</v>
      </c>
      <c r="AH4101" t="s">
        <v>3546</v>
      </c>
      <c r="AI4101" t="s">
        <v>3546</v>
      </c>
      <c r="AJ4101" t="s">
        <v>3546</v>
      </c>
      <c r="AK4101" t="s">
        <v>3546</v>
      </c>
      <c r="AL4101" t="s">
        <v>3546</v>
      </c>
      <c r="AM4101" t="s">
        <v>3546</v>
      </c>
      <c r="AN4101" t="s">
        <v>3546</v>
      </c>
      <c r="AO4101" t="s">
        <v>3546</v>
      </c>
    </row>
    <row r="4102" spans="1:41" hidden="1" x14ac:dyDescent="0.25">
      <c r="A4102" t="s">
        <v>17330</v>
      </c>
      <c r="B4102" t="s">
        <v>17331</v>
      </c>
      <c r="C4102" s="1" t="str">
        <f t="shared" si="256"/>
        <v>21:1063</v>
      </c>
      <c r="D4102" s="1" t="str">
        <f t="shared" si="257"/>
        <v>21:0124</v>
      </c>
      <c r="E4102" t="s">
        <v>17332</v>
      </c>
      <c r="F4102" t="s">
        <v>17333</v>
      </c>
      <c r="H4102">
        <v>50.723934</v>
      </c>
      <c r="I4102">
        <v>-116.4392428</v>
      </c>
      <c r="J4102" s="1" t="str">
        <f t="shared" si="258"/>
        <v>NGR bulk stream sediment</v>
      </c>
      <c r="K4102" s="1" t="str">
        <f t="shared" si="259"/>
        <v>&lt;177 micron (NGR)</v>
      </c>
      <c r="L4102">
        <v>62</v>
      </c>
      <c r="M4102" t="s">
        <v>223</v>
      </c>
      <c r="N4102">
        <v>1076</v>
      </c>
      <c r="O4102" t="s">
        <v>3546</v>
      </c>
      <c r="P4102" t="s">
        <v>3546</v>
      </c>
      <c r="Q4102" t="s">
        <v>3546</v>
      </c>
      <c r="R4102" t="s">
        <v>3546</v>
      </c>
      <c r="S4102" t="s">
        <v>3546</v>
      </c>
      <c r="T4102" t="s">
        <v>3546</v>
      </c>
      <c r="U4102" t="s">
        <v>3546</v>
      </c>
      <c r="V4102" t="s">
        <v>3546</v>
      </c>
      <c r="W4102" t="s">
        <v>3546</v>
      </c>
      <c r="X4102" t="s">
        <v>3546</v>
      </c>
      <c r="Y4102" t="s">
        <v>3546</v>
      </c>
      <c r="Z4102" t="s">
        <v>3546</v>
      </c>
      <c r="AA4102" t="s">
        <v>3546</v>
      </c>
      <c r="AB4102" t="s">
        <v>3546</v>
      </c>
      <c r="AC4102" t="s">
        <v>3546</v>
      </c>
      <c r="AD4102" t="s">
        <v>3546</v>
      </c>
      <c r="AE4102" t="s">
        <v>3546</v>
      </c>
      <c r="AF4102" t="s">
        <v>3546</v>
      </c>
      <c r="AG4102" t="s">
        <v>3546</v>
      </c>
      <c r="AH4102" t="s">
        <v>3546</v>
      </c>
      <c r="AI4102" t="s">
        <v>3546</v>
      </c>
      <c r="AJ4102" t="s">
        <v>3546</v>
      </c>
      <c r="AK4102" t="s">
        <v>3546</v>
      </c>
      <c r="AL4102" t="s">
        <v>3546</v>
      </c>
      <c r="AM4102" t="s">
        <v>3546</v>
      </c>
      <c r="AN4102" t="s">
        <v>3546</v>
      </c>
      <c r="AO4102" t="s">
        <v>3546</v>
      </c>
    </row>
    <row r="4103" spans="1:41" hidden="1" x14ac:dyDescent="0.25">
      <c r="A4103" t="s">
        <v>17334</v>
      </c>
      <c r="B4103" t="s">
        <v>17335</v>
      </c>
      <c r="C4103" s="1" t="str">
        <f t="shared" si="256"/>
        <v>21:1063</v>
      </c>
      <c r="D4103" s="1" t="str">
        <f t="shared" si="257"/>
        <v>21:0124</v>
      </c>
      <c r="E4103" t="s">
        <v>17336</v>
      </c>
      <c r="F4103" t="s">
        <v>17337</v>
      </c>
      <c r="H4103">
        <v>50.725634200000002</v>
      </c>
      <c r="I4103">
        <v>-116.4508975</v>
      </c>
      <c r="J4103" s="1" t="str">
        <f t="shared" si="258"/>
        <v>NGR bulk stream sediment</v>
      </c>
      <c r="K4103" s="1" t="str">
        <f t="shared" si="259"/>
        <v>&lt;177 micron (NGR)</v>
      </c>
      <c r="L4103">
        <v>62</v>
      </c>
      <c r="M4103" t="s">
        <v>233</v>
      </c>
      <c r="N4103">
        <v>1077</v>
      </c>
      <c r="O4103" t="s">
        <v>3546</v>
      </c>
      <c r="P4103" t="s">
        <v>3546</v>
      </c>
      <c r="Q4103" t="s">
        <v>3546</v>
      </c>
      <c r="R4103" t="s">
        <v>3546</v>
      </c>
      <c r="S4103" t="s">
        <v>3546</v>
      </c>
      <c r="T4103" t="s">
        <v>3546</v>
      </c>
      <c r="U4103" t="s">
        <v>3546</v>
      </c>
      <c r="V4103" t="s">
        <v>3546</v>
      </c>
      <c r="W4103" t="s">
        <v>3546</v>
      </c>
      <c r="X4103" t="s">
        <v>3546</v>
      </c>
      <c r="Y4103" t="s">
        <v>3546</v>
      </c>
      <c r="Z4103" t="s">
        <v>3546</v>
      </c>
      <c r="AA4103" t="s">
        <v>3546</v>
      </c>
      <c r="AB4103" t="s">
        <v>3546</v>
      </c>
      <c r="AC4103" t="s">
        <v>3546</v>
      </c>
      <c r="AD4103" t="s">
        <v>3546</v>
      </c>
      <c r="AE4103" t="s">
        <v>3546</v>
      </c>
      <c r="AF4103" t="s">
        <v>3546</v>
      </c>
      <c r="AG4103" t="s">
        <v>3546</v>
      </c>
      <c r="AH4103" t="s">
        <v>3546</v>
      </c>
      <c r="AI4103" t="s">
        <v>3546</v>
      </c>
      <c r="AJ4103" t="s">
        <v>3546</v>
      </c>
      <c r="AK4103" t="s">
        <v>3546</v>
      </c>
      <c r="AL4103" t="s">
        <v>3546</v>
      </c>
      <c r="AM4103" t="s">
        <v>3546</v>
      </c>
      <c r="AN4103" t="s">
        <v>3546</v>
      </c>
      <c r="AO4103" t="s">
        <v>3546</v>
      </c>
    </row>
    <row r="4104" spans="1:41" hidden="1" x14ac:dyDescent="0.25">
      <c r="A4104" t="s">
        <v>17338</v>
      </c>
      <c r="B4104" t="s">
        <v>17339</v>
      </c>
      <c r="C4104" s="1" t="str">
        <f t="shared" si="256"/>
        <v>21:1063</v>
      </c>
      <c r="D4104" s="1" t="str">
        <f t="shared" si="257"/>
        <v>21:0124</v>
      </c>
      <c r="E4104" t="s">
        <v>17340</v>
      </c>
      <c r="F4104" t="s">
        <v>17341</v>
      </c>
      <c r="H4104">
        <v>50.720102400000002</v>
      </c>
      <c r="I4104">
        <v>-116.45254850000001</v>
      </c>
      <c r="J4104" s="1" t="str">
        <f t="shared" si="258"/>
        <v>NGR bulk stream sediment</v>
      </c>
      <c r="K4104" s="1" t="str">
        <f t="shared" si="259"/>
        <v>&lt;177 micron (NGR)</v>
      </c>
      <c r="L4104">
        <v>62</v>
      </c>
      <c r="M4104" t="s">
        <v>248</v>
      </c>
      <c r="N4104">
        <v>1078</v>
      </c>
      <c r="O4104" t="s">
        <v>3546</v>
      </c>
      <c r="P4104" t="s">
        <v>3546</v>
      </c>
      <c r="Q4104" t="s">
        <v>3546</v>
      </c>
      <c r="R4104" t="s">
        <v>3546</v>
      </c>
      <c r="S4104" t="s">
        <v>3546</v>
      </c>
      <c r="T4104" t="s">
        <v>3546</v>
      </c>
      <c r="U4104" t="s">
        <v>3546</v>
      </c>
      <c r="V4104" t="s">
        <v>3546</v>
      </c>
      <c r="W4104" t="s">
        <v>3546</v>
      </c>
      <c r="X4104" t="s">
        <v>3546</v>
      </c>
      <c r="Y4104" t="s">
        <v>3546</v>
      </c>
      <c r="Z4104" t="s">
        <v>3546</v>
      </c>
      <c r="AA4104" t="s">
        <v>3546</v>
      </c>
      <c r="AB4104" t="s">
        <v>3546</v>
      </c>
      <c r="AC4104" t="s">
        <v>3546</v>
      </c>
      <c r="AD4104" t="s">
        <v>3546</v>
      </c>
      <c r="AE4104" t="s">
        <v>3546</v>
      </c>
      <c r="AF4104" t="s">
        <v>3546</v>
      </c>
      <c r="AG4104" t="s">
        <v>3546</v>
      </c>
      <c r="AH4104" t="s">
        <v>3546</v>
      </c>
      <c r="AI4104" t="s">
        <v>3546</v>
      </c>
      <c r="AJ4104" t="s">
        <v>3546</v>
      </c>
      <c r="AK4104" t="s">
        <v>3546</v>
      </c>
      <c r="AL4104" t="s">
        <v>3546</v>
      </c>
      <c r="AM4104" t="s">
        <v>3546</v>
      </c>
      <c r="AN4104" t="s">
        <v>3546</v>
      </c>
      <c r="AO4104" t="s">
        <v>3546</v>
      </c>
    </row>
    <row r="4105" spans="1:41" hidden="1" x14ac:dyDescent="0.25">
      <c r="A4105" t="s">
        <v>17342</v>
      </c>
      <c r="B4105" t="s">
        <v>17343</v>
      </c>
      <c r="C4105" s="1" t="str">
        <f t="shared" si="256"/>
        <v>21:1063</v>
      </c>
      <c r="D4105" s="1" t="str">
        <f t="shared" si="257"/>
        <v>21:0124</v>
      </c>
      <c r="E4105" t="s">
        <v>17344</v>
      </c>
      <c r="F4105" t="s">
        <v>17345</v>
      </c>
      <c r="H4105">
        <v>50.707066599999997</v>
      </c>
      <c r="I4105">
        <v>-116.500145</v>
      </c>
      <c r="J4105" s="1" t="str">
        <f t="shared" si="258"/>
        <v>NGR bulk stream sediment</v>
      </c>
      <c r="K4105" s="1" t="str">
        <f t="shared" si="259"/>
        <v>&lt;177 micron (NGR)</v>
      </c>
      <c r="L4105">
        <v>62</v>
      </c>
      <c r="M4105" t="s">
        <v>256</v>
      </c>
      <c r="N4105">
        <v>1079</v>
      </c>
      <c r="O4105" t="s">
        <v>17346</v>
      </c>
      <c r="P4105" t="s">
        <v>330</v>
      </c>
      <c r="Q4105" t="s">
        <v>508</v>
      </c>
      <c r="R4105" t="s">
        <v>50</v>
      </c>
      <c r="S4105" t="s">
        <v>438</v>
      </c>
      <c r="T4105" t="s">
        <v>250</v>
      </c>
      <c r="U4105" t="s">
        <v>218</v>
      </c>
      <c r="V4105" t="s">
        <v>55</v>
      </c>
      <c r="W4105" t="s">
        <v>102</v>
      </c>
      <c r="X4105" t="s">
        <v>330</v>
      </c>
      <c r="Y4105" t="s">
        <v>538</v>
      </c>
      <c r="Z4105" t="s">
        <v>56</v>
      </c>
      <c r="AA4105" t="s">
        <v>47</v>
      </c>
      <c r="AB4105" t="s">
        <v>57</v>
      </c>
      <c r="AC4105" t="s">
        <v>350</v>
      </c>
      <c r="AD4105" t="s">
        <v>226</v>
      </c>
      <c r="AE4105" t="s">
        <v>101</v>
      </c>
      <c r="AF4105" t="s">
        <v>58</v>
      </c>
      <c r="AG4105" t="s">
        <v>1017</v>
      </c>
      <c r="AH4105" t="s">
        <v>87</v>
      </c>
      <c r="AI4105" t="s">
        <v>78</v>
      </c>
      <c r="AJ4105" t="s">
        <v>904</v>
      </c>
      <c r="AK4105" t="s">
        <v>591</v>
      </c>
      <c r="AL4105" t="s">
        <v>47</v>
      </c>
      <c r="AM4105" t="s">
        <v>51</v>
      </c>
      <c r="AN4105" t="s">
        <v>662</v>
      </c>
      <c r="AO4105" t="s">
        <v>51</v>
      </c>
    </row>
    <row r="4106" spans="1:41" hidden="1" x14ac:dyDescent="0.25">
      <c r="A4106" t="s">
        <v>17347</v>
      </c>
      <c r="B4106" t="s">
        <v>17348</v>
      </c>
      <c r="C4106" s="1" t="str">
        <f t="shared" si="256"/>
        <v>21:1063</v>
      </c>
      <c r="D4106" s="1" t="str">
        <f t="shared" si="257"/>
        <v>21:0124</v>
      </c>
      <c r="E4106" t="s">
        <v>17349</v>
      </c>
      <c r="F4106" t="s">
        <v>17350</v>
      </c>
      <c r="H4106">
        <v>50.705158300000001</v>
      </c>
      <c r="I4106">
        <v>-116.5255432</v>
      </c>
      <c r="J4106" s="1" t="str">
        <f t="shared" si="258"/>
        <v>NGR bulk stream sediment</v>
      </c>
      <c r="K4106" s="1" t="str">
        <f t="shared" si="259"/>
        <v>&lt;177 micron (NGR)</v>
      </c>
      <c r="L4106">
        <v>62</v>
      </c>
      <c r="M4106" t="s">
        <v>265</v>
      </c>
      <c r="N4106">
        <v>1080</v>
      </c>
      <c r="O4106" t="s">
        <v>3546</v>
      </c>
      <c r="P4106" t="s">
        <v>3546</v>
      </c>
      <c r="Q4106" t="s">
        <v>3546</v>
      </c>
      <c r="R4106" t="s">
        <v>3546</v>
      </c>
      <c r="S4106" t="s">
        <v>3546</v>
      </c>
      <c r="T4106" t="s">
        <v>3546</v>
      </c>
      <c r="U4106" t="s">
        <v>3546</v>
      </c>
      <c r="V4106" t="s">
        <v>3546</v>
      </c>
      <c r="W4106" t="s">
        <v>3546</v>
      </c>
      <c r="X4106" t="s">
        <v>3546</v>
      </c>
      <c r="Y4106" t="s">
        <v>3546</v>
      </c>
      <c r="Z4106" t="s">
        <v>3546</v>
      </c>
      <c r="AA4106" t="s">
        <v>3546</v>
      </c>
      <c r="AB4106" t="s">
        <v>3546</v>
      </c>
      <c r="AC4106" t="s">
        <v>3546</v>
      </c>
      <c r="AD4106" t="s">
        <v>3546</v>
      </c>
      <c r="AE4106" t="s">
        <v>3546</v>
      </c>
      <c r="AF4106" t="s">
        <v>3546</v>
      </c>
      <c r="AG4106" t="s">
        <v>3546</v>
      </c>
      <c r="AH4106" t="s">
        <v>3546</v>
      </c>
      <c r="AI4106" t="s">
        <v>3546</v>
      </c>
      <c r="AJ4106" t="s">
        <v>3546</v>
      </c>
      <c r="AK4106" t="s">
        <v>3546</v>
      </c>
      <c r="AL4106" t="s">
        <v>3546</v>
      </c>
      <c r="AM4106" t="s">
        <v>3546</v>
      </c>
      <c r="AN4106" t="s">
        <v>3546</v>
      </c>
      <c r="AO4106" t="s">
        <v>3546</v>
      </c>
    </row>
    <row r="4107" spans="1:41" hidden="1" x14ac:dyDescent="0.25">
      <c r="A4107" t="s">
        <v>17351</v>
      </c>
      <c r="B4107" t="s">
        <v>17352</v>
      </c>
      <c r="C4107" s="1" t="str">
        <f t="shared" si="256"/>
        <v>21:1063</v>
      </c>
      <c r="D4107" s="1" t="str">
        <f t="shared" si="257"/>
        <v>21:0124</v>
      </c>
      <c r="E4107" t="s">
        <v>17353</v>
      </c>
      <c r="F4107" t="s">
        <v>17354</v>
      </c>
      <c r="H4107">
        <v>50.697543600000003</v>
      </c>
      <c r="I4107">
        <v>-116.5831663</v>
      </c>
      <c r="J4107" s="1" t="str">
        <f t="shared" si="258"/>
        <v>NGR bulk stream sediment</v>
      </c>
      <c r="K4107" s="1" t="str">
        <f t="shared" si="259"/>
        <v>&lt;177 micron (NGR)</v>
      </c>
      <c r="L4107">
        <v>63</v>
      </c>
      <c r="M4107" t="s">
        <v>45</v>
      </c>
      <c r="N4107">
        <v>1081</v>
      </c>
      <c r="O4107" t="s">
        <v>88</v>
      </c>
      <c r="P4107" t="s">
        <v>122</v>
      </c>
      <c r="Q4107" t="s">
        <v>289</v>
      </c>
      <c r="R4107" t="s">
        <v>235</v>
      </c>
      <c r="S4107" t="s">
        <v>343</v>
      </c>
      <c r="T4107" t="s">
        <v>66</v>
      </c>
      <c r="U4107" t="s">
        <v>243</v>
      </c>
      <c r="V4107" t="s">
        <v>257</v>
      </c>
      <c r="W4107" t="s">
        <v>79</v>
      </c>
      <c r="X4107" t="s">
        <v>51</v>
      </c>
      <c r="Y4107" t="s">
        <v>187</v>
      </c>
      <c r="Z4107" t="s">
        <v>56</v>
      </c>
      <c r="AA4107" t="s">
        <v>46</v>
      </c>
      <c r="AB4107" t="s">
        <v>84</v>
      </c>
      <c r="AC4107" t="s">
        <v>66</v>
      </c>
      <c r="AD4107" t="s">
        <v>77</v>
      </c>
      <c r="AE4107" t="s">
        <v>87</v>
      </c>
      <c r="AF4107" t="s">
        <v>150</v>
      </c>
      <c r="AG4107" t="s">
        <v>188</v>
      </c>
      <c r="AH4107" t="s">
        <v>198</v>
      </c>
      <c r="AI4107" t="s">
        <v>46</v>
      </c>
      <c r="AJ4107" t="s">
        <v>58</v>
      </c>
      <c r="AK4107" t="s">
        <v>139</v>
      </c>
      <c r="AL4107" t="s">
        <v>47</v>
      </c>
      <c r="AM4107" t="s">
        <v>47</v>
      </c>
      <c r="AN4107" t="s">
        <v>543</v>
      </c>
      <c r="AO4107" t="s">
        <v>52</v>
      </c>
    </row>
    <row r="4108" spans="1:41" hidden="1" x14ac:dyDescent="0.25">
      <c r="A4108" t="s">
        <v>17355</v>
      </c>
      <c r="B4108" t="s">
        <v>17356</v>
      </c>
      <c r="C4108" s="1" t="str">
        <f t="shared" si="256"/>
        <v>21:1063</v>
      </c>
      <c r="D4108" s="1" t="str">
        <f t="shared" si="257"/>
        <v>21:0124</v>
      </c>
      <c r="E4108" t="s">
        <v>17357</v>
      </c>
      <c r="F4108" t="s">
        <v>17358</v>
      </c>
      <c r="H4108">
        <v>50.689808399999997</v>
      </c>
      <c r="I4108">
        <v>-116.5966174</v>
      </c>
      <c r="J4108" s="1" t="str">
        <f t="shared" si="258"/>
        <v>NGR bulk stream sediment</v>
      </c>
      <c r="K4108" s="1" t="str">
        <f t="shared" si="259"/>
        <v>&lt;177 micron (NGR)</v>
      </c>
      <c r="L4108">
        <v>63</v>
      </c>
      <c r="M4108" t="s">
        <v>71</v>
      </c>
      <c r="N4108">
        <v>1082</v>
      </c>
      <c r="O4108" t="s">
        <v>1314</v>
      </c>
      <c r="P4108" t="s">
        <v>51</v>
      </c>
      <c r="Q4108" t="s">
        <v>533</v>
      </c>
      <c r="R4108" t="s">
        <v>62</v>
      </c>
      <c r="S4108" t="s">
        <v>237</v>
      </c>
      <c r="T4108" t="s">
        <v>98</v>
      </c>
      <c r="U4108" t="s">
        <v>100</v>
      </c>
      <c r="V4108" t="s">
        <v>103</v>
      </c>
      <c r="W4108" t="s">
        <v>228</v>
      </c>
      <c r="X4108" t="s">
        <v>51</v>
      </c>
      <c r="Y4108" t="s">
        <v>320</v>
      </c>
      <c r="Z4108" t="s">
        <v>56</v>
      </c>
      <c r="AA4108" t="s">
        <v>46</v>
      </c>
      <c r="AB4108" t="s">
        <v>53</v>
      </c>
      <c r="AC4108" t="s">
        <v>120</v>
      </c>
      <c r="AD4108" t="s">
        <v>320</v>
      </c>
      <c r="AE4108" t="s">
        <v>139</v>
      </c>
      <c r="AF4108" t="s">
        <v>85</v>
      </c>
      <c r="AG4108" t="s">
        <v>615</v>
      </c>
      <c r="AH4108" t="s">
        <v>87</v>
      </c>
      <c r="AI4108" t="s">
        <v>110</v>
      </c>
      <c r="AJ4108" t="s">
        <v>50</v>
      </c>
      <c r="AK4108" t="s">
        <v>437</v>
      </c>
      <c r="AL4108" t="s">
        <v>47</v>
      </c>
      <c r="AM4108" t="s">
        <v>122</v>
      </c>
      <c r="AN4108" t="s">
        <v>65</v>
      </c>
      <c r="AO4108" t="s">
        <v>58</v>
      </c>
    </row>
    <row r="4109" spans="1:41" hidden="1" x14ac:dyDescent="0.25">
      <c r="A4109" t="s">
        <v>17359</v>
      </c>
      <c r="B4109" t="s">
        <v>17360</v>
      </c>
      <c r="C4109" s="1" t="str">
        <f t="shared" si="256"/>
        <v>21:1063</v>
      </c>
      <c r="D4109" s="1" t="str">
        <f t="shared" si="257"/>
        <v>21:0124</v>
      </c>
      <c r="E4109" t="s">
        <v>17361</v>
      </c>
      <c r="F4109" t="s">
        <v>17362</v>
      </c>
      <c r="H4109">
        <v>50.9365071</v>
      </c>
      <c r="I4109">
        <v>-116.4360739</v>
      </c>
      <c r="J4109" s="1" t="str">
        <f t="shared" si="258"/>
        <v>NGR bulk stream sediment</v>
      </c>
      <c r="K4109" s="1" t="str">
        <f t="shared" si="259"/>
        <v>&lt;177 micron (NGR)</v>
      </c>
      <c r="L4109">
        <v>63</v>
      </c>
      <c r="M4109" t="s">
        <v>95</v>
      </c>
      <c r="N4109">
        <v>1083</v>
      </c>
      <c r="O4109" t="s">
        <v>274</v>
      </c>
      <c r="P4109" t="s">
        <v>47</v>
      </c>
      <c r="Q4109" t="s">
        <v>780</v>
      </c>
      <c r="R4109" t="s">
        <v>50</v>
      </c>
      <c r="S4109" t="s">
        <v>190</v>
      </c>
      <c r="T4109" t="s">
        <v>55</v>
      </c>
      <c r="U4109" t="s">
        <v>120</v>
      </c>
      <c r="V4109" t="s">
        <v>102</v>
      </c>
      <c r="W4109" t="s">
        <v>78</v>
      </c>
      <c r="X4109" t="s">
        <v>47</v>
      </c>
      <c r="Y4109" t="s">
        <v>225</v>
      </c>
      <c r="Z4109" t="s">
        <v>56</v>
      </c>
      <c r="AA4109" t="s">
        <v>46</v>
      </c>
      <c r="AB4109" t="s">
        <v>84</v>
      </c>
      <c r="AC4109" t="s">
        <v>99</v>
      </c>
      <c r="AD4109" t="s">
        <v>100</v>
      </c>
      <c r="AE4109" t="s">
        <v>57</v>
      </c>
      <c r="AF4109" t="s">
        <v>439</v>
      </c>
      <c r="AG4109" t="s">
        <v>60</v>
      </c>
      <c r="AH4109" t="s">
        <v>198</v>
      </c>
      <c r="AI4109" t="s">
        <v>62</v>
      </c>
      <c r="AJ4109" t="s">
        <v>502</v>
      </c>
      <c r="AK4109" t="s">
        <v>61</v>
      </c>
      <c r="AL4109" t="s">
        <v>47</v>
      </c>
      <c r="AM4109" t="s">
        <v>47</v>
      </c>
      <c r="AN4109" t="s">
        <v>48</v>
      </c>
      <c r="AO4109" t="s">
        <v>122</v>
      </c>
    </row>
    <row r="4110" spans="1:41" hidden="1" x14ac:dyDescent="0.25">
      <c r="A4110" t="s">
        <v>17363</v>
      </c>
      <c r="B4110" t="s">
        <v>17364</v>
      </c>
      <c r="C4110" s="1" t="str">
        <f t="shared" si="256"/>
        <v>21:1063</v>
      </c>
      <c r="D4110" s="1" t="str">
        <f t="shared" si="257"/>
        <v>21:0124</v>
      </c>
      <c r="E4110" t="s">
        <v>17365</v>
      </c>
      <c r="F4110" t="s">
        <v>17366</v>
      </c>
      <c r="H4110">
        <v>50.9330833</v>
      </c>
      <c r="I4110">
        <v>-116.4855804</v>
      </c>
      <c r="J4110" s="1" t="str">
        <f t="shared" si="258"/>
        <v>NGR bulk stream sediment</v>
      </c>
      <c r="K4110" s="1" t="str">
        <f t="shared" si="259"/>
        <v>&lt;177 micron (NGR)</v>
      </c>
      <c r="L4110">
        <v>63</v>
      </c>
      <c r="M4110" t="s">
        <v>117</v>
      </c>
      <c r="N4110">
        <v>1084</v>
      </c>
      <c r="O4110" t="s">
        <v>3546</v>
      </c>
      <c r="P4110" t="s">
        <v>3546</v>
      </c>
      <c r="Q4110" t="s">
        <v>3546</v>
      </c>
      <c r="R4110" t="s">
        <v>3546</v>
      </c>
      <c r="S4110" t="s">
        <v>3546</v>
      </c>
      <c r="T4110" t="s">
        <v>3546</v>
      </c>
      <c r="U4110" t="s">
        <v>3546</v>
      </c>
      <c r="V4110" t="s">
        <v>3546</v>
      </c>
      <c r="W4110" t="s">
        <v>3546</v>
      </c>
      <c r="X4110" t="s">
        <v>3546</v>
      </c>
      <c r="Y4110" t="s">
        <v>3546</v>
      </c>
      <c r="Z4110" t="s">
        <v>3546</v>
      </c>
      <c r="AA4110" t="s">
        <v>3546</v>
      </c>
      <c r="AB4110" t="s">
        <v>3546</v>
      </c>
      <c r="AC4110" t="s">
        <v>3546</v>
      </c>
      <c r="AD4110" t="s">
        <v>3546</v>
      </c>
      <c r="AE4110" t="s">
        <v>3546</v>
      </c>
      <c r="AF4110" t="s">
        <v>3546</v>
      </c>
      <c r="AG4110" t="s">
        <v>3546</v>
      </c>
      <c r="AH4110" t="s">
        <v>3546</v>
      </c>
      <c r="AI4110" t="s">
        <v>3546</v>
      </c>
      <c r="AJ4110" t="s">
        <v>3546</v>
      </c>
      <c r="AK4110" t="s">
        <v>3546</v>
      </c>
      <c r="AL4110" t="s">
        <v>3546</v>
      </c>
      <c r="AM4110" t="s">
        <v>3546</v>
      </c>
      <c r="AN4110" t="s">
        <v>3546</v>
      </c>
      <c r="AO4110" t="s">
        <v>3546</v>
      </c>
    </row>
    <row r="4111" spans="1:41" hidden="1" x14ac:dyDescent="0.25">
      <c r="A4111" t="s">
        <v>17367</v>
      </c>
      <c r="B4111" t="s">
        <v>17368</v>
      </c>
      <c r="C4111" s="1" t="str">
        <f t="shared" si="256"/>
        <v>21:1063</v>
      </c>
      <c r="D4111" s="1" t="str">
        <f t="shared" si="257"/>
        <v>21:0124</v>
      </c>
      <c r="E4111" t="s">
        <v>17369</v>
      </c>
      <c r="F4111" t="s">
        <v>17370</v>
      </c>
      <c r="H4111">
        <v>50.927084000000001</v>
      </c>
      <c r="I4111">
        <v>-116.5063926</v>
      </c>
      <c r="J4111" s="1" t="str">
        <f t="shared" si="258"/>
        <v>NGR bulk stream sediment</v>
      </c>
      <c r="K4111" s="1" t="str">
        <f t="shared" si="259"/>
        <v>&lt;177 micron (NGR)</v>
      </c>
      <c r="L4111">
        <v>63</v>
      </c>
      <c r="M4111" t="s">
        <v>136</v>
      </c>
      <c r="N4111">
        <v>1085</v>
      </c>
      <c r="O4111" t="s">
        <v>3546</v>
      </c>
      <c r="P4111" t="s">
        <v>3546</v>
      </c>
      <c r="Q4111" t="s">
        <v>3546</v>
      </c>
      <c r="R4111" t="s">
        <v>3546</v>
      </c>
      <c r="S4111" t="s">
        <v>3546</v>
      </c>
      <c r="T4111" t="s">
        <v>3546</v>
      </c>
      <c r="U4111" t="s">
        <v>3546</v>
      </c>
      <c r="V4111" t="s">
        <v>3546</v>
      </c>
      <c r="W4111" t="s">
        <v>3546</v>
      </c>
      <c r="X4111" t="s">
        <v>3546</v>
      </c>
      <c r="Y4111" t="s">
        <v>3546</v>
      </c>
      <c r="Z4111" t="s">
        <v>3546</v>
      </c>
      <c r="AA4111" t="s">
        <v>3546</v>
      </c>
      <c r="AB4111" t="s">
        <v>3546</v>
      </c>
      <c r="AC4111" t="s">
        <v>3546</v>
      </c>
      <c r="AD4111" t="s">
        <v>3546</v>
      </c>
      <c r="AE4111" t="s">
        <v>3546</v>
      </c>
      <c r="AF4111" t="s">
        <v>3546</v>
      </c>
      <c r="AG4111" t="s">
        <v>3546</v>
      </c>
      <c r="AH4111" t="s">
        <v>3546</v>
      </c>
      <c r="AI4111" t="s">
        <v>3546</v>
      </c>
      <c r="AJ4111" t="s">
        <v>3546</v>
      </c>
      <c r="AK4111" t="s">
        <v>3546</v>
      </c>
      <c r="AL4111" t="s">
        <v>3546</v>
      </c>
      <c r="AM4111" t="s">
        <v>3546</v>
      </c>
      <c r="AN4111" t="s">
        <v>3546</v>
      </c>
      <c r="AO4111" t="s">
        <v>3546</v>
      </c>
    </row>
    <row r="4112" spans="1:41" hidden="1" x14ac:dyDescent="0.25">
      <c r="A4112" t="s">
        <v>17371</v>
      </c>
      <c r="B4112" t="s">
        <v>17372</v>
      </c>
      <c r="C4112" s="1" t="str">
        <f t="shared" si="256"/>
        <v>21:1063</v>
      </c>
      <c r="D4112" s="1" t="str">
        <f t="shared" si="257"/>
        <v>21:0124</v>
      </c>
      <c r="E4112" t="s">
        <v>17373</v>
      </c>
      <c r="F4112" t="s">
        <v>17374</v>
      </c>
      <c r="H4112">
        <v>50.943202599999999</v>
      </c>
      <c r="I4112">
        <v>-116.551737</v>
      </c>
      <c r="J4112" s="1" t="str">
        <f t="shared" si="258"/>
        <v>NGR bulk stream sediment</v>
      </c>
      <c r="K4112" s="1" t="str">
        <f t="shared" si="259"/>
        <v>&lt;177 micron (NGR)</v>
      </c>
      <c r="L4112">
        <v>63</v>
      </c>
      <c r="M4112" t="s">
        <v>157</v>
      </c>
      <c r="N4112">
        <v>1086</v>
      </c>
      <c r="O4112" t="s">
        <v>3546</v>
      </c>
      <c r="P4112" t="s">
        <v>3546</v>
      </c>
      <c r="Q4112" t="s">
        <v>3546</v>
      </c>
      <c r="R4112" t="s">
        <v>3546</v>
      </c>
      <c r="S4112" t="s">
        <v>3546</v>
      </c>
      <c r="T4112" t="s">
        <v>3546</v>
      </c>
      <c r="U4112" t="s">
        <v>3546</v>
      </c>
      <c r="V4112" t="s">
        <v>3546</v>
      </c>
      <c r="W4112" t="s">
        <v>3546</v>
      </c>
      <c r="X4112" t="s">
        <v>3546</v>
      </c>
      <c r="Y4112" t="s">
        <v>3546</v>
      </c>
      <c r="Z4112" t="s">
        <v>3546</v>
      </c>
      <c r="AA4112" t="s">
        <v>3546</v>
      </c>
      <c r="AB4112" t="s">
        <v>3546</v>
      </c>
      <c r="AC4112" t="s">
        <v>3546</v>
      </c>
      <c r="AD4112" t="s">
        <v>3546</v>
      </c>
      <c r="AE4112" t="s">
        <v>3546</v>
      </c>
      <c r="AF4112" t="s">
        <v>3546</v>
      </c>
      <c r="AG4112" t="s">
        <v>3546</v>
      </c>
      <c r="AH4112" t="s">
        <v>3546</v>
      </c>
      <c r="AI4112" t="s">
        <v>3546</v>
      </c>
      <c r="AJ4112" t="s">
        <v>3546</v>
      </c>
      <c r="AK4112" t="s">
        <v>3546</v>
      </c>
      <c r="AL4112" t="s">
        <v>3546</v>
      </c>
      <c r="AM4112" t="s">
        <v>3546</v>
      </c>
      <c r="AN4112" t="s">
        <v>3546</v>
      </c>
      <c r="AO4112" t="s">
        <v>3546</v>
      </c>
    </row>
    <row r="4113" spans="1:41" hidden="1" x14ac:dyDescent="0.25">
      <c r="A4113" t="s">
        <v>17375</v>
      </c>
      <c r="B4113" t="s">
        <v>17376</v>
      </c>
      <c r="C4113" s="1" t="str">
        <f t="shared" si="256"/>
        <v>21:1063</v>
      </c>
      <c r="D4113" s="1" t="str">
        <f t="shared" si="257"/>
        <v>21:0124</v>
      </c>
      <c r="E4113" t="s">
        <v>17377</v>
      </c>
      <c r="F4113" t="s">
        <v>17378</v>
      </c>
      <c r="H4113">
        <v>50.992965300000002</v>
      </c>
      <c r="I4113">
        <v>-116.6629188</v>
      </c>
      <c r="J4113" s="1" t="str">
        <f t="shared" si="258"/>
        <v>NGR bulk stream sediment</v>
      </c>
      <c r="K4113" s="1" t="str">
        <f t="shared" si="259"/>
        <v>&lt;177 micron (NGR)</v>
      </c>
      <c r="L4113">
        <v>63</v>
      </c>
      <c r="M4113" t="s">
        <v>170</v>
      </c>
      <c r="N4113">
        <v>1087</v>
      </c>
      <c r="O4113" t="s">
        <v>3546</v>
      </c>
      <c r="P4113" t="s">
        <v>3546</v>
      </c>
      <c r="Q4113" t="s">
        <v>3546</v>
      </c>
      <c r="R4113" t="s">
        <v>3546</v>
      </c>
      <c r="S4113" t="s">
        <v>3546</v>
      </c>
      <c r="T4113" t="s">
        <v>3546</v>
      </c>
      <c r="U4113" t="s">
        <v>3546</v>
      </c>
      <c r="V4113" t="s">
        <v>3546</v>
      </c>
      <c r="W4113" t="s">
        <v>3546</v>
      </c>
      <c r="X4113" t="s">
        <v>3546</v>
      </c>
      <c r="Y4113" t="s">
        <v>3546</v>
      </c>
      <c r="Z4113" t="s">
        <v>3546</v>
      </c>
      <c r="AA4113" t="s">
        <v>3546</v>
      </c>
      <c r="AB4113" t="s">
        <v>3546</v>
      </c>
      <c r="AC4113" t="s">
        <v>3546</v>
      </c>
      <c r="AD4113" t="s">
        <v>3546</v>
      </c>
      <c r="AE4113" t="s">
        <v>3546</v>
      </c>
      <c r="AF4113" t="s">
        <v>3546</v>
      </c>
      <c r="AG4113" t="s">
        <v>3546</v>
      </c>
      <c r="AH4113" t="s">
        <v>3546</v>
      </c>
      <c r="AI4113" t="s">
        <v>3546</v>
      </c>
      <c r="AJ4113" t="s">
        <v>3546</v>
      </c>
      <c r="AK4113" t="s">
        <v>3546</v>
      </c>
      <c r="AL4113" t="s">
        <v>3546</v>
      </c>
      <c r="AM4113" t="s">
        <v>3546</v>
      </c>
      <c r="AN4113" t="s">
        <v>3546</v>
      </c>
      <c r="AO4113" t="s">
        <v>3546</v>
      </c>
    </row>
    <row r="4114" spans="1:41" hidden="1" x14ac:dyDescent="0.25">
      <c r="A4114" t="s">
        <v>17379</v>
      </c>
      <c r="B4114" t="s">
        <v>17380</v>
      </c>
      <c r="C4114" s="1" t="str">
        <f t="shared" si="256"/>
        <v>21:1063</v>
      </c>
      <c r="D4114" s="1" t="str">
        <f t="shared" si="257"/>
        <v>21:0124</v>
      </c>
      <c r="E4114" t="s">
        <v>17381</v>
      </c>
      <c r="F4114" t="s">
        <v>17382</v>
      </c>
      <c r="H4114">
        <v>50.898477499999998</v>
      </c>
      <c r="I4114">
        <v>-116.44609149999999</v>
      </c>
      <c r="J4114" s="1" t="str">
        <f t="shared" si="258"/>
        <v>NGR bulk stream sediment</v>
      </c>
      <c r="K4114" s="1" t="str">
        <f t="shared" si="259"/>
        <v>&lt;177 micron (NGR)</v>
      </c>
      <c r="L4114">
        <v>63</v>
      </c>
      <c r="M4114" t="s">
        <v>180</v>
      </c>
      <c r="N4114">
        <v>1088</v>
      </c>
      <c r="O4114" t="s">
        <v>145</v>
      </c>
      <c r="P4114" t="s">
        <v>47</v>
      </c>
      <c r="Q4114" t="s">
        <v>915</v>
      </c>
      <c r="R4114" t="s">
        <v>7790</v>
      </c>
      <c r="S4114" t="s">
        <v>50</v>
      </c>
      <c r="T4114" t="s">
        <v>73</v>
      </c>
      <c r="U4114" t="s">
        <v>85</v>
      </c>
      <c r="V4114" t="s">
        <v>173</v>
      </c>
      <c r="W4114" t="s">
        <v>87</v>
      </c>
      <c r="X4114" t="s">
        <v>46</v>
      </c>
      <c r="Y4114" t="s">
        <v>55</v>
      </c>
      <c r="Z4114" t="s">
        <v>56</v>
      </c>
      <c r="AA4114" t="s">
        <v>46</v>
      </c>
      <c r="AB4114" t="s">
        <v>56</v>
      </c>
      <c r="AC4114" t="s">
        <v>58</v>
      </c>
      <c r="AD4114" t="s">
        <v>98</v>
      </c>
      <c r="AE4114" t="s">
        <v>174</v>
      </c>
      <c r="AF4114" t="s">
        <v>130</v>
      </c>
      <c r="AG4114" t="s">
        <v>110</v>
      </c>
      <c r="AH4114" t="s">
        <v>62</v>
      </c>
      <c r="AI4114" t="s">
        <v>62</v>
      </c>
      <c r="AJ4114" t="s">
        <v>102</v>
      </c>
      <c r="AK4114" t="s">
        <v>46</v>
      </c>
      <c r="AL4114" t="s">
        <v>47</v>
      </c>
      <c r="AM4114" t="s">
        <v>47</v>
      </c>
      <c r="AN4114" t="s">
        <v>65</v>
      </c>
      <c r="AO4114" t="s">
        <v>51</v>
      </c>
    </row>
    <row r="4115" spans="1:41" hidden="1" x14ac:dyDescent="0.25">
      <c r="A4115" t="s">
        <v>17383</v>
      </c>
      <c r="B4115" t="s">
        <v>17384</v>
      </c>
      <c r="C4115" s="1" t="str">
        <f t="shared" ref="C4115:C4178" si="260">HYPERLINK("http://geochem.nrcan.gc.ca/cdogs/content/bdl/bdl211063_e.htm", "21:1063")</f>
        <v>21:1063</v>
      </c>
      <c r="D4115" s="1" t="str">
        <f t="shared" ref="D4115:D4178" si="261">HYPERLINK("http://geochem.nrcan.gc.ca/cdogs/content/svy/svy210124_e.htm", "21:0124")</f>
        <v>21:0124</v>
      </c>
      <c r="E4115" t="s">
        <v>17385</v>
      </c>
      <c r="F4115" t="s">
        <v>17386</v>
      </c>
      <c r="H4115">
        <v>50.906938799999999</v>
      </c>
      <c r="I4115">
        <v>-116.4672254</v>
      </c>
      <c r="J4115" s="1" t="str">
        <f t="shared" si="258"/>
        <v>NGR bulk stream sediment</v>
      </c>
      <c r="K4115" s="1" t="str">
        <f t="shared" si="259"/>
        <v>&lt;177 micron (NGR)</v>
      </c>
      <c r="L4115">
        <v>63</v>
      </c>
      <c r="M4115" t="s">
        <v>195</v>
      </c>
      <c r="N4115">
        <v>1089</v>
      </c>
      <c r="O4115" t="s">
        <v>49</v>
      </c>
      <c r="P4115" t="s">
        <v>47</v>
      </c>
      <c r="Q4115" t="s">
        <v>543</v>
      </c>
      <c r="R4115" t="s">
        <v>145</v>
      </c>
      <c r="S4115" t="s">
        <v>160</v>
      </c>
      <c r="T4115" t="s">
        <v>58</v>
      </c>
      <c r="U4115" t="s">
        <v>290</v>
      </c>
      <c r="V4115" t="s">
        <v>72</v>
      </c>
      <c r="W4115" t="s">
        <v>47</v>
      </c>
      <c r="X4115" t="s">
        <v>73</v>
      </c>
      <c r="Y4115" t="s">
        <v>197</v>
      </c>
      <c r="Z4115" t="s">
        <v>56</v>
      </c>
      <c r="AA4115" t="s">
        <v>47</v>
      </c>
      <c r="AB4115" t="s">
        <v>53</v>
      </c>
      <c r="AC4115" t="s">
        <v>145</v>
      </c>
      <c r="AD4115" t="s">
        <v>107</v>
      </c>
      <c r="AE4115" t="s">
        <v>101</v>
      </c>
      <c r="AF4115" t="s">
        <v>96</v>
      </c>
      <c r="AG4115" t="s">
        <v>142</v>
      </c>
      <c r="AH4115" t="s">
        <v>53</v>
      </c>
      <c r="AI4115" t="s">
        <v>198</v>
      </c>
      <c r="AJ4115" t="s">
        <v>439</v>
      </c>
      <c r="AK4115" t="s">
        <v>103</v>
      </c>
      <c r="AL4115" t="s">
        <v>47</v>
      </c>
      <c r="AM4115" t="s">
        <v>47</v>
      </c>
      <c r="AN4115" t="s">
        <v>65</v>
      </c>
      <c r="AO4115" t="s">
        <v>51</v>
      </c>
    </row>
    <row r="4116" spans="1:41" hidden="1" x14ac:dyDescent="0.25">
      <c r="A4116" t="s">
        <v>17387</v>
      </c>
      <c r="B4116" t="s">
        <v>17388</v>
      </c>
      <c r="C4116" s="1" t="str">
        <f t="shared" si="260"/>
        <v>21:1063</v>
      </c>
      <c r="D4116" s="1" t="str">
        <f t="shared" si="261"/>
        <v>21:0124</v>
      </c>
      <c r="E4116" t="s">
        <v>17389</v>
      </c>
      <c r="F4116" t="s">
        <v>17390</v>
      </c>
      <c r="H4116">
        <v>50.870022300000002</v>
      </c>
      <c r="I4116">
        <v>-116.4734181</v>
      </c>
      <c r="J4116" s="1" t="str">
        <f t="shared" si="258"/>
        <v>NGR bulk stream sediment</v>
      </c>
      <c r="K4116" s="1" t="str">
        <f t="shared" si="259"/>
        <v>&lt;177 micron (NGR)</v>
      </c>
      <c r="L4116">
        <v>63</v>
      </c>
      <c r="M4116" t="s">
        <v>280</v>
      </c>
      <c r="N4116">
        <v>1090</v>
      </c>
      <c r="O4116" t="s">
        <v>164</v>
      </c>
      <c r="P4116" t="s">
        <v>73</v>
      </c>
      <c r="Q4116" t="s">
        <v>638</v>
      </c>
      <c r="R4116" t="s">
        <v>359</v>
      </c>
      <c r="S4116" t="s">
        <v>507</v>
      </c>
      <c r="T4116" t="s">
        <v>330</v>
      </c>
      <c r="U4116" t="s">
        <v>342</v>
      </c>
      <c r="V4116" t="s">
        <v>109</v>
      </c>
      <c r="W4116" t="s">
        <v>101</v>
      </c>
      <c r="X4116" t="s">
        <v>73</v>
      </c>
      <c r="Y4116" t="s">
        <v>106</v>
      </c>
      <c r="Z4116" t="s">
        <v>56</v>
      </c>
      <c r="AA4116" t="s">
        <v>46</v>
      </c>
      <c r="AB4116" t="s">
        <v>57</v>
      </c>
      <c r="AC4116" t="s">
        <v>209</v>
      </c>
      <c r="AD4116" t="s">
        <v>241</v>
      </c>
      <c r="AE4116" t="s">
        <v>84</v>
      </c>
      <c r="AF4116" t="s">
        <v>330</v>
      </c>
      <c r="AG4116" t="s">
        <v>188</v>
      </c>
      <c r="AH4116" t="s">
        <v>54</v>
      </c>
      <c r="AI4116" t="s">
        <v>54</v>
      </c>
      <c r="AJ4116" t="s">
        <v>58</v>
      </c>
      <c r="AK4116" t="s">
        <v>79</v>
      </c>
      <c r="AL4116" t="s">
        <v>47</v>
      </c>
      <c r="AM4116" t="s">
        <v>47</v>
      </c>
      <c r="AN4116" t="s">
        <v>533</v>
      </c>
      <c r="AO4116" t="s">
        <v>51</v>
      </c>
    </row>
    <row r="4117" spans="1:41" hidden="1" x14ac:dyDescent="0.25">
      <c r="A4117" t="s">
        <v>17391</v>
      </c>
      <c r="B4117" t="s">
        <v>17392</v>
      </c>
      <c r="C4117" s="1" t="str">
        <f t="shared" si="260"/>
        <v>21:1063</v>
      </c>
      <c r="D4117" s="1" t="str">
        <f t="shared" si="261"/>
        <v>21:0124</v>
      </c>
      <c r="E4117" t="s">
        <v>17389</v>
      </c>
      <c r="F4117" t="s">
        <v>17393</v>
      </c>
      <c r="H4117">
        <v>50.870022300000002</v>
      </c>
      <c r="I4117">
        <v>-116.4734181</v>
      </c>
      <c r="J4117" s="1" t="str">
        <f t="shared" si="258"/>
        <v>NGR bulk stream sediment</v>
      </c>
      <c r="K4117" s="1" t="str">
        <f t="shared" si="259"/>
        <v>&lt;177 micron (NGR)</v>
      </c>
      <c r="L4117">
        <v>63</v>
      </c>
      <c r="M4117" t="s">
        <v>288</v>
      </c>
      <c r="N4117">
        <v>1091</v>
      </c>
      <c r="O4117" t="s">
        <v>437</v>
      </c>
      <c r="P4117" t="s">
        <v>47</v>
      </c>
      <c r="Q4117" t="s">
        <v>533</v>
      </c>
      <c r="R4117" t="s">
        <v>209</v>
      </c>
      <c r="S4117" t="s">
        <v>554</v>
      </c>
      <c r="T4117" t="s">
        <v>55</v>
      </c>
      <c r="U4117" t="s">
        <v>300</v>
      </c>
      <c r="V4117" t="s">
        <v>371</v>
      </c>
      <c r="W4117" t="s">
        <v>101</v>
      </c>
      <c r="X4117" t="s">
        <v>73</v>
      </c>
      <c r="Y4117" t="s">
        <v>190</v>
      </c>
      <c r="Z4117" t="s">
        <v>56</v>
      </c>
      <c r="AA4117" t="s">
        <v>46</v>
      </c>
      <c r="AB4117" t="s">
        <v>57</v>
      </c>
      <c r="AC4117" t="s">
        <v>267</v>
      </c>
      <c r="AD4117" t="s">
        <v>329</v>
      </c>
      <c r="AE4117" t="s">
        <v>62</v>
      </c>
      <c r="AF4117" t="s">
        <v>58</v>
      </c>
      <c r="AG4117" t="s">
        <v>260</v>
      </c>
      <c r="AH4117" t="s">
        <v>198</v>
      </c>
      <c r="AI4117" t="s">
        <v>46</v>
      </c>
      <c r="AJ4117" t="s">
        <v>85</v>
      </c>
      <c r="AK4117" t="s">
        <v>109</v>
      </c>
      <c r="AL4117" t="s">
        <v>47</v>
      </c>
      <c r="AM4117" t="s">
        <v>47</v>
      </c>
      <c r="AN4117" t="s">
        <v>508</v>
      </c>
      <c r="AO4117" t="s">
        <v>103</v>
      </c>
    </row>
    <row r="4118" spans="1:41" hidden="1" x14ac:dyDescent="0.25">
      <c r="A4118" t="s">
        <v>17394</v>
      </c>
      <c r="B4118" t="s">
        <v>17395</v>
      </c>
      <c r="C4118" s="1" t="str">
        <f t="shared" si="260"/>
        <v>21:1063</v>
      </c>
      <c r="D4118" s="1" t="str">
        <f t="shared" si="261"/>
        <v>21:0124</v>
      </c>
      <c r="E4118" t="s">
        <v>17396</v>
      </c>
      <c r="F4118" t="s">
        <v>17397</v>
      </c>
      <c r="H4118">
        <v>50.702446899999998</v>
      </c>
      <c r="I4118">
        <v>-116.32554349999999</v>
      </c>
      <c r="J4118" s="1" t="str">
        <f t="shared" si="258"/>
        <v>NGR bulk stream sediment</v>
      </c>
      <c r="K4118" s="1" t="str">
        <f t="shared" si="259"/>
        <v>&lt;177 micron (NGR)</v>
      </c>
      <c r="L4118">
        <v>63</v>
      </c>
      <c r="M4118" t="s">
        <v>205</v>
      </c>
      <c r="N4118">
        <v>1092</v>
      </c>
      <c r="O4118" t="s">
        <v>439</v>
      </c>
      <c r="P4118" t="s">
        <v>103</v>
      </c>
      <c r="Q4118" t="s">
        <v>119</v>
      </c>
      <c r="R4118" t="s">
        <v>257</v>
      </c>
      <c r="S4118" t="s">
        <v>431</v>
      </c>
      <c r="T4118" t="s">
        <v>127</v>
      </c>
      <c r="U4118" t="s">
        <v>190</v>
      </c>
      <c r="V4118" t="s">
        <v>228</v>
      </c>
      <c r="W4118" t="s">
        <v>173</v>
      </c>
      <c r="X4118" t="s">
        <v>108</v>
      </c>
      <c r="Y4118" t="s">
        <v>140</v>
      </c>
      <c r="Z4118" t="s">
        <v>56</v>
      </c>
      <c r="AA4118" t="s">
        <v>46</v>
      </c>
      <c r="AB4118" t="s">
        <v>84</v>
      </c>
      <c r="AC4118" t="s">
        <v>50</v>
      </c>
      <c r="AD4118" t="s">
        <v>146</v>
      </c>
      <c r="AE4118" t="s">
        <v>174</v>
      </c>
      <c r="AF4118" t="s">
        <v>163</v>
      </c>
      <c r="AG4118" t="s">
        <v>785</v>
      </c>
      <c r="AH4118" t="s">
        <v>87</v>
      </c>
      <c r="AI4118" t="s">
        <v>110</v>
      </c>
      <c r="AJ4118" t="s">
        <v>76</v>
      </c>
      <c r="AK4118" t="s">
        <v>228</v>
      </c>
      <c r="AL4118" t="s">
        <v>47</v>
      </c>
      <c r="AM4118" t="s">
        <v>47</v>
      </c>
      <c r="AN4118" t="s">
        <v>468</v>
      </c>
      <c r="AO4118" t="s">
        <v>73</v>
      </c>
    </row>
    <row r="4119" spans="1:41" hidden="1" x14ac:dyDescent="0.25">
      <c r="A4119" t="s">
        <v>17398</v>
      </c>
      <c r="B4119" t="s">
        <v>17399</v>
      </c>
      <c r="C4119" s="1" t="str">
        <f t="shared" si="260"/>
        <v>21:1063</v>
      </c>
      <c r="D4119" s="1" t="str">
        <f t="shared" si="261"/>
        <v>21:0124</v>
      </c>
      <c r="E4119" t="s">
        <v>17400</v>
      </c>
      <c r="F4119" t="s">
        <v>17401</v>
      </c>
      <c r="H4119">
        <v>50.6889884</v>
      </c>
      <c r="I4119">
        <v>-116.3047272</v>
      </c>
      <c r="J4119" s="1" t="str">
        <f t="shared" si="258"/>
        <v>NGR bulk stream sediment</v>
      </c>
      <c r="K4119" s="1" t="str">
        <f t="shared" si="259"/>
        <v>&lt;177 micron (NGR)</v>
      </c>
      <c r="L4119">
        <v>63</v>
      </c>
      <c r="M4119" t="s">
        <v>214</v>
      </c>
      <c r="N4119">
        <v>1093</v>
      </c>
      <c r="O4119" t="s">
        <v>412</v>
      </c>
      <c r="P4119" t="s">
        <v>51</v>
      </c>
      <c r="Q4119" t="s">
        <v>832</v>
      </c>
      <c r="R4119" t="s">
        <v>76</v>
      </c>
      <c r="S4119" t="s">
        <v>328</v>
      </c>
      <c r="T4119" t="s">
        <v>108</v>
      </c>
      <c r="U4119" t="s">
        <v>269</v>
      </c>
      <c r="V4119" t="s">
        <v>357</v>
      </c>
      <c r="W4119" t="s">
        <v>173</v>
      </c>
      <c r="X4119" t="s">
        <v>73</v>
      </c>
      <c r="Y4119" t="s">
        <v>104</v>
      </c>
      <c r="Z4119" t="s">
        <v>56</v>
      </c>
      <c r="AA4119" t="s">
        <v>46</v>
      </c>
      <c r="AB4119" t="s">
        <v>62</v>
      </c>
      <c r="AC4119" t="s">
        <v>267</v>
      </c>
      <c r="AD4119" t="s">
        <v>445</v>
      </c>
      <c r="AE4119" t="s">
        <v>149</v>
      </c>
      <c r="AF4119" t="s">
        <v>58</v>
      </c>
      <c r="AG4119" t="s">
        <v>128</v>
      </c>
      <c r="AH4119" t="s">
        <v>46</v>
      </c>
      <c r="AI4119" t="s">
        <v>54</v>
      </c>
      <c r="AJ4119" t="s">
        <v>58</v>
      </c>
      <c r="AK4119" t="s">
        <v>161</v>
      </c>
      <c r="AL4119" t="s">
        <v>47</v>
      </c>
      <c r="AM4119" t="s">
        <v>47</v>
      </c>
      <c r="AN4119" t="s">
        <v>1121</v>
      </c>
      <c r="AO4119" t="s">
        <v>73</v>
      </c>
    </row>
    <row r="4120" spans="1:41" hidden="1" x14ac:dyDescent="0.25">
      <c r="A4120" t="s">
        <v>17402</v>
      </c>
      <c r="B4120" t="s">
        <v>17403</v>
      </c>
      <c r="C4120" s="1" t="str">
        <f t="shared" si="260"/>
        <v>21:1063</v>
      </c>
      <c r="D4120" s="1" t="str">
        <f t="shared" si="261"/>
        <v>21:0124</v>
      </c>
      <c r="E4120" t="s">
        <v>17404</v>
      </c>
      <c r="F4120" t="s">
        <v>17405</v>
      </c>
      <c r="H4120">
        <v>50.963478299999998</v>
      </c>
      <c r="I4120">
        <v>-116.7348818</v>
      </c>
      <c r="J4120" s="1" t="str">
        <f t="shared" si="258"/>
        <v>NGR bulk stream sediment</v>
      </c>
      <c r="K4120" s="1" t="str">
        <f t="shared" si="259"/>
        <v>&lt;177 micron (NGR)</v>
      </c>
      <c r="L4120">
        <v>63</v>
      </c>
      <c r="M4120" t="s">
        <v>223</v>
      </c>
      <c r="N4120">
        <v>1094</v>
      </c>
      <c r="O4120" t="s">
        <v>3546</v>
      </c>
      <c r="P4120" t="s">
        <v>3546</v>
      </c>
      <c r="Q4120" t="s">
        <v>3546</v>
      </c>
      <c r="R4120" t="s">
        <v>3546</v>
      </c>
      <c r="S4120" t="s">
        <v>3546</v>
      </c>
      <c r="T4120" t="s">
        <v>3546</v>
      </c>
      <c r="U4120" t="s">
        <v>3546</v>
      </c>
      <c r="V4120" t="s">
        <v>3546</v>
      </c>
      <c r="W4120" t="s">
        <v>3546</v>
      </c>
      <c r="X4120" t="s">
        <v>3546</v>
      </c>
      <c r="Y4120" t="s">
        <v>3546</v>
      </c>
      <c r="Z4120" t="s">
        <v>3546</v>
      </c>
      <c r="AA4120" t="s">
        <v>3546</v>
      </c>
      <c r="AB4120" t="s">
        <v>3546</v>
      </c>
      <c r="AC4120" t="s">
        <v>3546</v>
      </c>
      <c r="AD4120" t="s">
        <v>3546</v>
      </c>
      <c r="AE4120" t="s">
        <v>3546</v>
      </c>
      <c r="AF4120" t="s">
        <v>3546</v>
      </c>
      <c r="AG4120" t="s">
        <v>3546</v>
      </c>
      <c r="AH4120" t="s">
        <v>3546</v>
      </c>
      <c r="AI4120" t="s">
        <v>3546</v>
      </c>
      <c r="AJ4120" t="s">
        <v>3546</v>
      </c>
      <c r="AK4120" t="s">
        <v>3546</v>
      </c>
      <c r="AL4120" t="s">
        <v>3546</v>
      </c>
      <c r="AM4120" t="s">
        <v>3546</v>
      </c>
      <c r="AN4120" t="s">
        <v>3546</v>
      </c>
      <c r="AO4120" t="s">
        <v>3546</v>
      </c>
    </row>
    <row r="4121" spans="1:41" hidden="1" x14ac:dyDescent="0.25">
      <c r="A4121" t="s">
        <v>17406</v>
      </c>
      <c r="B4121" t="s">
        <v>17407</v>
      </c>
      <c r="C4121" s="1" t="str">
        <f t="shared" si="260"/>
        <v>21:1063</v>
      </c>
      <c r="D4121" s="1" t="str">
        <f t="shared" si="261"/>
        <v>21:0124</v>
      </c>
      <c r="E4121" t="s">
        <v>17408</v>
      </c>
      <c r="F4121" t="s">
        <v>17409</v>
      </c>
      <c r="H4121">
        <v>50.9721075</v>
      </c>
      <c r="I4121">
        <v>-116.7535596</v>
      </c>
      <c r="J4121" s="1" t="str">
        <f t="shared" si="258"/>
        <v>NGR bulk stream sediment</v>
      </c>
      <c r="K4121" s="1" t="str">
        <f t="shared" si="259"/>
        <v>&lt;177 micron (NGR)</v>
      </c>
      <c r="L4121">
        <v>63</v>
      </c>
      <c r="M4121" t="s">
        <v>233</v>
      </c>
      <c r="N4121">
        <v>1095</v>
      </c>
      <c r="O4121" t="s">
        <v>85</v>
      </c>
      <c r="P4121" t="s">
        <v>47</v>
      </c>
      <c r="Q4121" t="s">
        <v>673</v>
      </c>
      <c r="R4121" t="s">
        <v>149</v>
      </c>
      <c r="S4121" t="s">
        <v>207</v>
      </c>
      <c r="T4121" t="s">
        <v>175</v>
      </c>
      <c r="U4121" t="s">
        <v>457</v>
      </c>
      <c r="V4121" t="s">
        <v>125</v>
      </c>
      <c r="W4121" t="s">
        <v>103</v>
      </c>
      <c r="X4121" t="s">
        <v>85</v>
      </c>
      <c r="Y4121" t="s">
        <v>445</v>
      </c>
      <c r="Z4121" t="s">
        <v>56</v>
      </c>
      <c r="AA4121" t="s">
        <v>46</v>
      </c>
      <c r="AB4121" t="s">
        <v>149</v>
      </c>
      <c r="AC4121" t="s">
        <v>124</v>
      </c>
      <c r="AD4121" t="s">
        <v>589</v>
      </c>
      <c r="AE4121" t="s">
        <v>46</v>
      </c>
      <c r="AF4121" t="s">
        <v>85</v>
      </c>
      <c r="AG4121" t="s">
        <v>678</v>
      </c>
      <c r="AH4121" t="s">
        <v>46</v>
      </c>
      <c r="AI4121" t="s">
        <v>110</v>
      </c>
      <c r="AJ4121" t="s">
        <v>352</v>
      </c>
      <c r="AK4121" t="s">
        <v>412</v>
      </c>
      <c r="AL4121" t="s">
        <v>47</v>
      </c>
      <c r="AM4121" t="s">
        <v>122</v>
      </c>
      <c r="AN4121" t="s">
        <v>215</v>
      </c>
      <c r="AO4121" t="s">
        <v>137</v>
      </c>
    </row>
    <row r="4122" spans="1:41" hidden="1" x14ac:dyDescent="0.25">
      <c r="A4122" t="s">
        <v>17410</v>
      </c>
      <c r="B4122" t="s">
        <v>17411</v>
      </c>
      <c r="C4122" s="1" t="str">
        <f t="shared" si="260"/>
        <v>21:1063</v>
      </c>
      <c r="D4122" s="1" t="str">
        <f t="shared" si="261"/>
        <v>21:0124</v>
      </c>
      <c r="E4122" t="s">
        <v>17412</v>
      </c>
      <c r="F4122" t="s">
        <v>17413</v>
      </c>
      <c r="H4122">
        <v>50.078863300000002</v>
      </c>
      <c r="I4122">
        <v>-117.589422</v>
      </c>
      <c r="J4122" s="1" t="str">
        <f t="shared" si="258"/>
        <v>NGR bulk stream sediment</v>
      </c>
      <c r="K4122" s="1" t="str">
        <f t="shared" si="259"/>
        <v>&lt;177 micron (NGR)</v>
      </c>
      <c r="L4122">
        <v>64</v>
      </c>
      <c r="M4122" t="s">
        <v>45</v>
      </c>
      <c r="N4122">
        <v>1096</v>
      </c>
      <c r="O4122" t="s">
        <v>101</v>
      </c>
      <c r="P4122" t="s">
        <v>47</v>
      </c>
      <c r="Q4122" t="s">
        <v>1106</v>
      </c>
      <c r="R4122" t="s">
        <v>79</v>
      </c>
      <c r="S4122" t="s">
        <v>240</v>
      </c>
      <c r="T4122" t="s">
        <v>85</v>
      </c>
      <c r="U4122" t="s">
        <v>438</v>
      </c>
      <c r="V4122" t="s">
        <v>101</v>
      </c>
      <c r="W4122" t="s">
        <v>161</v>
      </c>
      <c r="X4122" t="s">
        <v>73</v>
      </c>
      <c r="Y4122" t="s">
        <v>131</v>
      </c>
      <c r="Z4122" t="s">
        <v>56</v>
      </c>
      <c r="AA4122" t="s">
        <v>46</v>
      </c>
      <c r="AB4122" t="s">
        <v>105</v>
      </c>
      <c r="AC4122" t="s">
        <v>49</v>
      </c>
      <c r="AD4122" t="s">
        <v>462</v>
      </c>
      <c r="AE4122" t="s">
        <v>84</v>
      </c>
      <c r="AF4122" t="s">
        <v>108</v>
      </c>
      <c r="AG4122" t="s">
        <v>271</v>
      </c>
      <c r="AH4122" t="s">
        <v>149</v>
      </c>
      <c r="AI4122" t="s">
        <v>54</v>
      </c>
      <c r="AJ4122" t="s">
        <v>366</v>
      </c>
      <c r="AK4122" t="s">
        <v>103</v>
      </c>
      <c r="AL4122" t="s">
        <v>47</v>
      </c>
      <c r="AM4122" t="s">
        <v>47</v>
      </c>
      <c r="AN4122" t="s">
        <v>65</v>
      </c>
      <c r="AO4122" t="s">
        <v>49</v>
      </c>
    </row>
    <row r="4123" spans="1:41" hidden="1" x14ac:dyDescent="0.25">
      <c r="A4123" t="s">
        <v>17414</v>
      </c>
      <c r="B4123" t="s">
        <v>17415</v>
      </c>
      <c r="C4123" s="1" t="str">
        <f t="shared" si="260"/>
        <v>21:1063</v>
      </c>
      <c r="D4123" s="1" t="str">
        <f t="shared" si="261"/>
        <v>21:0124</v>
      </c>
      <c r="E4123" t="s">
        <v>17416</v>
      </c>
      <c r="F4123" t="s">
        <v>17417</v>
      </c>
      <c r="H4123">
        <v>50.0838465</v>
      </c>
      <c r="I4123">
        <v>-117.5803828</v>
      </c>
      <c r="J4123" s="1" t="str">
        <f t="shared" si="258"/>
        <v>NGR bulk stream sediment</v>
      </c>
      <c r="K4123" s="1" t="str">
        <f t="shared" si="259"/>
        <v>&lt;177 micron (NGR)</v>
      </c>
      <c r="L4123">
        <v>64</v>
      </c>
      <c r="M4123" t="s">
        <v>71</v>
      </c>
      <c r="N4123">
        <v>1097</v>
      </c>
      <c r="O4123" t="s">
        <v>85</v>
      </c>
      <c r="P4123" t="s">
        <v>269</v>
      </c>
      <c r="Q4123" t="s">
        <v>553</v>
      </c>
      <c r="R4123" t="s">
        <v>142</v>
      </c>
      <c r="S4123" t="s">
        <v>358</v>
      </c>
      <c r="T4123" t="s">
        <v>66</v>
      </c>
      <c r="U4123" t="s">
        <v>320</v>
      </c>
      <c r="V4123" t="s">
        <v>139</v>
      </c>
      <c r="W4123" t="s">
        <v>51</v>
      </c>
      <c r="X4123" t="s">
        <v>137</v>
      </c>
      <c r="Y4123" t="s">
        <v>104</v>
      </c>
      <c r="Z4123" t="s">
        <v>84</v>
      </c>
      <c r="AA4123" t="s">
        <v>46</v>
      </c>
      <c r="AB4123" t="s">
        <v>64</v>
      </c>
      <c r="AC4123" t="s">
        <v>141</v>
      </c>
      <c r="AD4123" t="s">
        <v>240</v>
      </c>
      <c r="AE4123" t="s">
        <v>105</v>
      </c>
      <c r="AF4123" t="s">
        <v>1538</v>
      </c>
      <c r="AG4123" t="s">
        <v>238</v>
      </c>
      <c r="AH4123" t="s">
        <v>54</v>
      </c>
      <c r="AI4123" t="s">
        <v>87</v>
      </c>
      <c r="AJ4123" t="s">
        <v>129</v>
      </c>
      <c r="AK4123" t="s">
        <v>102</v>
      </c>
      <c r="AL4123" t="s">
        <v>47</v>
      </c>
      <c r="AM4123" t="s">
        <v>122</v>
      </c>
      <c r="AN4123" t="s">
        <v>568</v>
      </c>
      <c r="AO4123" t="s">
        <v>269</v>
      </c>
    </row>
    <row r="4124" spans="1:41" hidden="1" x14ac:dyDescent="0.25">
      <c r="A4124" t="s">
        <v>17418</v>
      </c>
      <c r="B4124" t="s">
        <v>17419</v>
      </c>
      <c r="C4124" s="1" t="str">
        <f t="shared" si="260"/>
        <v>21:1063</v>
      </c>
      <c r="D4124" s="1" t="str">
        <f t="shared" si="261"/>
        <v>21:0124</v>
      </c>
      <c r="E4124" t="s">
        <v>17420</v>
      </c>
      <c r="F4124" t="s">
        <v>17421</v>
      </c>
      <c r="H4124">
        <v>50.0934028</v>
      </c>
      <c r="I4124">
        <v>-117.4585673</v>
      </c>
      <c r="J4124" s="1" t="str">
        <f t="shared" si="258"/>
        <v>NGR bulk stream sediment</v>
      </c>
      <c r="K4124" s="1" t="str">
        <f t="shared" si="259"/>
        <v>&lt;177 micron (NGR)</v>
      </c>
      <c r="L4124">
        <v>64</v>
      </c>
      <c r="M4124" t="s">
        <v>95</v>
      </c>
      <c r="N4124">
        <v>1098</v>
      </c>
      <c r="O4124" t="s">
        <v>266</v>
      </c>
      <c r="P4124" t="s">
        <v>51</v>
      </c>
      <c r="Q4124" t="s">
        <v>386</v>
      </c>
      <c r="R4124" t="s">
        <v>80</v>
      </c>
      <c r="S4124" t="s">
        <v>58</v>
      </c>
      <c r="T4124" t="s">
        <v>51</v>
      </c>
      <c r="U4124" t="s">
        <v>55</v>
      </c>
      <c r="V4124" t="s">
        <v>54</v>
      </c>
      <c r="W4124" t="s">
        <v>54</v>
      </c>
      <c r="X4124" t="s">
        <v>46</v>
      </c>
      <c r="Y4124" t="s">
        <v>51</v>
      </c>
      <c r="Z4124" t="s">
        <v>56</v>
      </c>
      <c r="AA4124" t="s">
        <v>122</v>
      </c>
      <c r="AB4124" t="s">
        <v>56</v>
      </c>
      <c r="AC4124" t="s">
        <v>58</v>
      </c>
      <c r="AD4124" t="s">
        <v>85</v>
      </c>
      <c r="AE4124" t="s">
        <v>79</v>
      </c>
      <c r="AF4124" t="s">
        <v>257</v>
      </c>
      <c r="AG4124" t="s">
        <v>57</v>
      </c>
      <c r="AH4124" t="s">
        <v>62</v>
      </c>
      <c r="AI4124" t="s">
        <v>62</v>
      </c>
      <c r="AJ4124" t="s">
        <v>54</v>
      </c>
      <c r="AK4124" t="s">
        <v>149</v>
      </c>
      <c r="AL4124" t="s">
        <v>47</v>
      </c>
      <c r="AM4124" t="s">
        <v>47</v>
      </c>
      <c r="AN4124" t="s">
        <v>65</v>
      </c>
      <c r="AO4124" t="s">
        <v>58</v>
      </c>
    </row>
    <row r="4125" spans="1:41" hidden="1" x14ac:dyDescent="0.25">
      <c r="A4125" t="s">
        <v>17422</v>
      </c>
      <c r="B4125" t="s">
        <v>17423</v>
      </c>
      <c r="C4125" s="1" t="str">
        <f t="shared" si="260"/>
        <v>21:1063</v>
      </c>
      <c r="D4125" s="1" t="str">
        <f t="shared" si="261"/>
        <v>21:0124</v>
      </c>
      <c r="E4125" t="s">
        <v>17424</v>
      </c>
      <c r="F4125" t="s">
        <v>17425</v>
      </c>
      <c r="H4125">
        <v>50.0571719</v>
      </c>
      <c r="I4125">
        <v>-117.9416137</v>
      </c>
      <c r="J4125" s="1" t="str">
        <f t="shared" si="258"/>
        <v>NGR bulk stream sediment</v>
      </c>
      <c r="K4125" s="1" t="str">
        <f t="shared" si="259"/>
        <v>&lt;177 micron (NGR)</v>
      </c>
      <c r="L4125">
        <v>64</v>
      </c>
      <c r="M4125" t="s">
        <v>117</v>
      </c>
      <c r="N4125">
        <v>1099</v>
      </c>
      <c r="O4125" t="s">
        <v>87</v>
      </c>
      <c r="P4125" t="s">
        <v>47</v>
      </c>
      <c r="Q4125" t="s">
        <v>456</v>
      </c>
      <c r="R4125" t="s">
        <v>86</v>
      </c>
      <c r="S4125" t="s">
        <v>344</v>
      </c>
      <c r="T4125" t="s">
        <v>127</v>
      </c>
      <c r="U4125" t="s">
        <v>183</v>
      </c>
      <c r="V4125" t="s">
        <v>200</v>
      </c>
      <c r="W4125" t="s">
        <v>200</v>
      </c>
      <c r="X4125" t="s">
        <v>51</v>
      </c>
      <c r="Y4125" t="s">
        <v>124</v>
      </c>
      <c r="Z4125" t="s">
        <v>56</v>
      </c>
      <c r="AA4125" t="s">
        <v>46</v>
      </c>
      <c r="AB4125" t="s">
        <v>47</v>
      </c>
      <c r="AC4125" t="s">
        <v>82</v>
      </c>
      <c r="AD4125" t="s">
        <v>667</v>
      </c>
      <c r="AE4125" t="s">
        <v>56</v>
      </c>
      <c r="AF4125" t="s">
        <v>127</v>
      </c>
      <c r="AG4125" t="s">
        <v>182</v>
      </c>
      <c r="AH4125" t="s">
        <v>47</v>
      </c>
      <c r="AI4125" t="s">
        <v>149</v>
      </c>
      <c r="AJ4125" t="s">
        <v>55</v>
      </c>
      <c r="AK4125" t="s">
        <v>209</v>
      </c>
      <c r="AL4125" t="s">
        <v>47</v>
      </c>
      <c r="AM4125" t="s">
        <v>47</v>
      </c>
      <c r="AN4125" t="s">
        <v>65</v>
      </c>
      <c r="AO4125" t="s">
        <v>145</v>
      </c>
    </row>
    <row r="4126" spans="1:41" hidden="1" x14ac:dyDescent="0.25">
      <c r="A4126" t="s">
        <v>17426</v>
      </c>
      <c r="B4126" t="s">
        <v>17427</v>
      </c>
      <c r="C4126" s="1" t="str">
        <f t="shared" si="260"/>
        <v>21:1063</v>
      </c>
      <c r="D4126" s="1" t="str">
        <f t="shared" si="261"/>
        <v>21:0124</v>
      </c>
      <c r="E4126" t="s">
        <v>17428</v>
      </c>
      <c r="F4126" t="s">
        <v>17429</v>
      </c>
      <c r="H4126">
        <v>50.083838900000003</v>
      </c>
      <c r="I4126">
        <v>-117.9462448</v>
      </c>
      <c r="J4126" s="1" t="str">
        <f t="shared" si="258"/>
        <v>NGR bulk stream sediment</v>
      </c>
      <c r="K4126" s="1" t="str">
        <f t="shared" si="259"/>
        <v>&lt;177 micron (NGR)</v>
      </c>
      <c r="L4126">
        <v>64</v>
      </c>
      <c r="M4126" t="s">
        <v>136</v>
      </c>
      <c r="N4126">
        <v>1100</v>
      </c>
      <c r="O4126" t="s">
        <v>164</v>
      </c>
      <c r="P4126" t="s">
        <v>47</v>
      </c>
      <c r="Q4126" t="s">
        <v>1780</v>
      </c>
      <c r="R4126" t="s">
        <v>105</v>
      </c>
      <c r="S4126" t="s">
        <v>507</v>
      </c>
      <c r="T4126" t="s">
        <v>127</v>
      </c>
      <c r="U4126" t="s">
        <v>300</v>
      </c>
      <c r="V4126" t="s">
        <v>161</v>
      </c>
      <c r="W4126" t="s">
        <v>257</v>
      </c>
      <c r="X4126" t="s">
        <v>52</v>
      </c>
      <c r="Y4126" t="s">
        <v>120</v>
      </c>
      <c r="Z4126" t="s">
        <v>56</v>
      </c>
      <c r="AA4126" t="s">
        <v>46</v>
      </c>
      <c r="AB4126" t="s">
        <v>87</v>
      </c>
      <c r="AC4126" t="s">
        <v>99</v>
      </c>
      <c r="AD4126" t="s">
        <v>457</v>
      </c>
      <c r="AE4126" t="s">
        <v>56</v>
      </c>
      <c r="AF4126" t="s">
        <v>55</v>
      </c>
      <c r="AG4126" t="s">
        <v>88</v>
      </c>
      <c r="AH4126" t="s">
        <v>110</v>
      </c>
      <c r="AI4126" t="s">
        <v>149</v>
      </c>
      <c r="AJ4126" t="s">
        <v>127</v>
      </c>
      <c r="AK4126" t="s">
        <v>111</v>
      </c>
      <c r="AL4126" t="s">
        <v>47</v>
      </c>
      <c r="AM4126" t="s">
        <v>47</v>
      </c>
      <c r="AN4126" t="s">
        <v>463</v>
      </c>
      <c r="AO4126" t="s">
        <v>145</v>
      </c>
    </row>
    <row r="4127" spans="1:41" hidden="1" x14ac:dyDescent="0.25">
      <c r="A4127" t="s">
        <v>17430</v>
      </c>
      <c r="B4127" t="s">
        <v>17431</v>
      </c>
      <c r="C4127" s="1" t="str">
        <f t="shared" si="260"/>
        <v>21:1063</v>
      </c>
      <c r="D4127" s="1" t="str">
        <f t="shared" si="261"/>
        <v>21:0124</v>
      </c>
      <c r="E4127" t="s">
        <v>17432</v>
      </c>
      <c r="F4127" t="s">
        <v>17433</v>
      </c>
      <c r="H4127">
        <v>50.0914292</v>
      </c>
      <c r="I4127">
        <v>-117.948547</v>
      </c>
      <c r="J4127" s="1" t="str">
        <f t="shared" si="258"/>
        <v>NGR bulk stream sediment</v>
      </c>
      <c r="K4127" s="1" t="str">
        <f t="shared" si="259"/>
        <v>&lt;177 micron (NGR)</v>
      </c>
      <c r="L4127">
        <v>64</v>
      </c>
      <c r="M4127" t="s">
        <v>157</v>
      </c>
      <c r="N4127">
        <v>1101</v>
      </c>
      <c r="O4127" t="s">
        <v>53</v>
      </c>
      <c r="P4127" t="s">
        <v>47</v>
      </c>
      <c r="Q4127" t="s">
        <v>684</v>
      </c>
      <c r="R4127" t="s">
        <v>257</v>
      </c>
      <c r="S4127" t="s">
        <v>328</v>
      </c>
      <c r="T4127" t="s">
        <v>58</v>
      </c>
      <c r="U4127" t="s">
        <v>140</v>
      </c>
      <c r="V4127" t="s">
        <v>102</v>
      </c>
      <c r="W4127" t="s">
        <v>161</v>
      </c>
      <c r="X4127" t="s">
        <v>73</v>
      </c>
      <c r="Y4127" t="s">
        <v>75</v>
      </c>
      <c r="Z4127" t="s">
        <v>56</v>
      </c>
      <c r="AA4127" t="s">
        <v>46</v>
      </c>
      <c r="AB4127" t="s">
        <v>105</v>
      </c>
      <c r="AC4127" t="s">
        <v>98</v>
      </c>
      <c r="AD4127" t="s">
        <v>251</v>
      </c>
      <c r="AE4127" t="s">
        <v>380</v>
      </c>
      <c r="AF4127" t="s">
        <v>85</v>
      </c>
      <c r="AG4127" t="s">
        <v>238</v>
      </c>
      <c r="AH4127" t="s">
        <v>64</v>
      </c>
      <c r="AI4127" t="s">
        <v>174</v>
      </c>
      <c r="AJ4127" t="s">
        <v>108</v>
      </c>
      <c r="AK4127" t="s">
        <v>319</v>
      </c>
      <c r="AL4127" t="s">
        <v>47</v>
      </c>
      <c r="AM4127" t="s">
        <v>47</v>
      </c>
      <c r="AN4127" t="s">
        <v>65</v>
      </c>
      <c r="AO4127" t="s">
        <v>225</v>
      </c>
    </row>
    <row r="4128" spans="1:41" hidden="1" x14ac:dyDescent="0.25">
      <c r="A4128" t="s">
        <v>17434</v>
      </c>
      <c r="B4128" t="s">
        <v>17435</v>
      </c>
      <c r="C4128" s="1" t="str">
        <f t="shared" si="260"/>
        <v>21:1063</v>
      </c>
      <c r="D4128" s="1" t="str">
        <f t="shared" si="261"/>
        <v>21:0124</v>
      </c>
      <c r="E4128" t="s">
        <v>17436</v>
      </c>
      <c r="F4128" t="s">
        <v>17437</v>
      </c>
      <c r="H4128">
        <v>50.104400699999999</v>
      </c>
      <c r="I4128">
        <v>-117.9483273</v>
      </c>
      <c r="J4128" s="1" t="str">
        <f t="shared" si="258"/>
        <v>NGR bulk stream sediment</v>
      </c>
      <c r="K4128" s="1" t="str">
        <f t="shared" si="259"/>
        <v>&lt;177 micron (NGR)</v>
      </c>
      <c r="L4128">
        <v>64</v>
      </c>
      <c r="M4128" t="s">
        <v>170</v>
      </c>
      <c r="N4128">
        <v>1102</v>
      </c>
      <c r="O4128" t="s">
        <v>54</v>
      </c>
      <c r="P4128" t="s">
        <v>47</v>
      </c>
      <c r="Q4128" t="s">
        <v>684</v>
      </c>
      <c r="R4128" t="s">
        <v>151</v>
      </c>
      <c r="S4128" t="s">
        <v>532</v>
      </c>
      <c r="T4128" t="s">
        <v>58</v>
      </c>
      <c r="U4128" t="s">
        <v>124</v>
      </c>
      <c r="V4128" t="s">
        <v>63</v>
      </c>
      <c r="W4128" t="s">
        <v>81</v>
      </c>
      <c r="X4128" t="s">
        <v>52</v>
      </c>
      <c r="Y4128" t="s">
        <v>290</v>
      </c>
      <c r="Z4128" t="s">
        <v>56</v>
      </c>
      <c r="AA4128" t="s">
        <v>46</v>
      </c>
      <c r="AB4128" t="s">
        <v>235</v>
      </c>
      <c r="AC4128" t="s">
        <v>175</v>
      </c>
      <c r="AD4128" t="s">
        <v>291</v>
      </c>
      <c r="AE4128" t="s">
        <v>56</v>
      </c>
      <c r="AF4128" t="s">
        <v>439</v>
      </c>
      <c r="AG4128" t="s">
        <v>238</v>
      </c>
      <c r="AH4128" t="s">
        <v>87</v>
      </c>
      <c r="AI4128" t="s">
        <v>46</v>
      </c>
      <c r="AJ4128" t="s">
        <v>127</v>
      </c>
      <c r="AK4128" t="s">
        <v>123</v>
      </c>
      <c r="AL4128" t="s">
        <v>47</v>
      </c>
      <c r="AM4128" t="s">
        <v>47</v>
      </c>
      <c r="AN4128" t="s">
        <v>695</v>
      </c>
      <c r="AO4128" t="s">
        <v>59</v>
      </c>
    </row>
    <row r="4129" spans="1:41" hidden="1" x14ac:dyDescent="0.25">
      <c r="A4129" t="s">
        <v>17438</v>
      </c>
      <c r="B4129" t="s">
        <v>17439</v>
      </c>
      <c r="C4129" s="1" t="str">
        <f t="shared" si="260"/>
        <v>21:1063</v>
      </c>
      <c r="D4129" s="1" t="str">
        <f t="shared" si="261"/>
        <v>21:0124</v>
      </c>
      <c r="E4129" t="s">
        <v>17440</v>
      </c>
      <c r="F4129" t="s">
        <v>17441</v>
      </c>
      <c r="H4129">
        <v>50.236279500000002</v>
      </c>
      <c r="I4129">
        <v>-117.99372150000001</v>
      </c>
      <c r="J4129" s="1" t="str">
        <f t="shared" si="258"/>
        <v>NGR bulk stream sediment</v>
      </c>
      <c r="K4129" s="1" t="str">
        <f t="shared" si="259"/>
        <v>&lt;177 micron (NGR)</v>
      </c>
      <c r="L4129">
        <v>64</v>
      </c>
      <c r="M4129" t="s">
        <v>180</v>
      </c>
      <c r="N4129">
        <v>1103</v>
      </c>
      <c r="O4129" t="s">
        <v>235</v>
      </c>
      <c r="P4129" t="s">
        <v>47</v>
      </c>
      <c r="Q4129" t="s">
        <v>862</v>
      </c>
      <c r="R4129" t="s">
        <v>366</v>
      </c>
      <c r="S4129" t="s">
        <v>273</v>
      </c>
      <c r="T4129" t="s">
        <v>55</v>
      </c>
      <c r="U4129" t="s">
        <v>75</v>
      </c>
      <c r="V4129" t="s">
        <v>257</v>
      </c>
      <c r="W4129" t="s">
        <v>63</v>
      </c>
      <c r="X4129" t="s">
        <v>52</v>
      </c>
      <c r="Y4129" t="s">
        <v>183</v>
      </c>
      <c r="Z4129" t="s">
        <v>56</v>
      </c>
      <c r="AA4129" t="s">
        <v>46</v>
      </c>
      <c r="AB4129" t="s">
        <v>235</v>
      </c>
      <c r="AC4129" t="s">
        <v>225</v>
      </c>
      <c r="AD4129" t="s">
        <v>667</v>
      </c>
      <c r="AE4129" t="s">
        <v>56</v>
      </c>
      <c r="AF4129" t="s">
        <v>55</v>
      </c>
      <c r="AG4129" t="s">
        <v>359</v>
      </c>
      <c r="AH4129" t="s">
        <v>185</v>
      </c>
      <c r="AI4129" t="s">
        <v>87</v>
      </c>
      <c r="AJ4129" t="s">
        <v>66</v>
      </c>
      <c r="AK4129" t="s">
        <v>55</v>
      </c>
      <c r="AL4129" t="s">
        <v>47</v>
      </c>
      <c r="AM4129" t="s">
        <v>47</v>
      </c>
      <c r="AN4129" t="s">
        <v>313</v>
      </c>
      <c r="AO4129" t="s">
        <v>98</v>
      </c>
    </row>
    <row r="4130" spans="1:41" hidden="1" x14ac:dyDescent="0.25">
      <c r="A4130" t="s">
        <v>17442</v>
      </c>
      <c r="B4130" t="s">
        <v>17443</v>
      </c>
      <c r="C4130" s="1" t="str">
        <f t="shared" si="260"/>
        <v>21:1063</v>
      </c>
      <c r="D4130" s="1" t="str">
        <f t="shared" si="261"/>
        <v>21:0124</v>
      </c>
      <c r="E4130" t="s">
        <v>17444</v>
      </c>
      <c r="F4130" t="s">
        <v>17445</v>
      </c>
      <c r="H4130">
        <v>50.183337700000003</v>
      </c>
      <c r="I4130">
        <v>-117.9908873</v>
      </c>
      <c r="J4130" s="1" t="str">
        <f t="shared" si="258"/>
        <v>NGR bulk stream sediment</v>
      </c>
      <c r="K4130" s="1" t="str">
        <f t="shared" si="259"/>
        <v>&lt;177 micron (NGR)</v>
      </c>
      <c r="L4130">
        <v>64</v>
      </c>
      <c r="M4130" t="s">
        <v>195</v>
      </c>
      <c r="N4130">
        <v>1104</v>
      </c>
      <c r="O4130" t="s">
        <v>493</v>
      </c>
      <c r="P4130" t="s">
        <v>47</v>
      </c>
      <c r="Q4130" t="s">
        <v>513</v>
      </c>
      <c r="R4130" t="s">
        <v>164</v>
      </c>
      <c r="S4130" t="s">
        <v>829</v>
      </c>
      <c r="T4130" t="s">
        <v>73</v>
      </c>
      <c r="U4130" t="s">
        <v>160</v>
      </c>
      <c r="V4130" t="s">
        <v>130</v>
      </c>
      <c r="W4130" t="s">
        <v>64</v>
      </c>
      <c r="X4130" t="s">
        <v>52</v>
      </c>
      <c r="Y4130" t="s">
        <v>106</v>
      </c>
      <c r="Z4130" t="s">
        <v>56</v>
      </c>
      <c r="AA4130" t="s">
        <v>46</v>
      </c>
      <c r="AB4130" t="s">
        <v>235</v>
      </c>
      <c r="AC4130" t="s">
        <v>269</v>
      </c>
      <c r="AD4130" t="s">
        <v>445</v>
      </c>
      <c r="AE4130" t="s">
        <v>380</v>
      </c>
      <c r="AF4130" t="s">
        <v>319</v>
      </c>
      <c r="AG4130" t="s">
        <v>143</v>
      </c>
      <c r="AH4130" t="s">
        <v>174</v>
      </c>
      <c r="AI4130" t="s">
        <v>185</v>
      </c>
      <c r="AJ4130" t="s">
        <v>127</v>
      </c>
      <c r="AK4130" t="s">
        <v>242</v>
      </c>
      <c r="AL4130" t="s">
        <v>47</v>
      </c>
      <c r="AM4130" t="s">
        <v>47</v>
      </c>
      <c r="AN4130" t="s">
        <v>463</v>
      </c>
      <c r="AO4130" t="s">
        <v>66</v>
      </c>
    </row>
    <row r="4131" spans="1:41" hidden="1" x14ac:dyDescent="0.25">
      <c r="A4131" t="s">
        <v>17446</v>
      </c>
      <c r="B4131" t="s">
        <v>17447</v>
      </c>
      <c r="C4131" s="1" t="str">
        <f t="shared" si="260"/>
        <v>21:1063</v>
      </c>
      <c r="D4131" s="1" t="str">
        <f t="shared" si="261"/>
        <v>21:0124</v>
      </c>
      <c r="E4131" t="s">
        <v>17448</v>
      </c>
      <c r="F4131" t="s">
        <v>17449</v>
      </c>
      <c r="H4131">
        <v>50.1558803</v>
      </c>
      <c r="I4131">
        <v>-117.9854205</v>
      </c>
      <c r="J4131" s="1" t="str">
        <f t="shared" si="258"/>
        <v>NGR bulk stream sediment</v>
      </c>
      <c r="K4131" s="1" t="str">
        <f t="shared" si="259"/>
        <v>&lt;177 micron (NGR)</v>
      </c>
      <c r="L4131">
        <v>64</v>
      </c>
      <c r="M4131" t="s">
        <v>205</v>
      </c>
      <c r="N4131">
        <v>1105</v>
      </c>
      <c r="O4131" t="s">
        <v>174</v>
      </c>
      <c r="P4131" t="s">
        <v>47</v>
      </c>
      <c r="Q4131" t="s">
        <v>684</v>
      </c>
      <c r="R4131" t="s">
        <v>198</v>
      </c>
      <c r="S4131" t="s">
        <v>331</v>
      </c>
      <c r="T4131" t="s">
        <v>73</v>
      </c>
      <c r="U4131" t="s">
        <v>83</v>
      </c>
      <c r="V4131" t="s">
        <v>257</v>
      </c>
      <c r="W4131" t="s">
        <v>64</v>
      </c>
      <c r="X4131" t="s">
        <v>58</v>
      </c>
      <c r="Y4131" t="s">
        <v>934</v>
      </c>
      <c r="Z4131" t="s">
        <v>56</v>
      </c>
      <c r="AA4131" t="s">
        <v>46</v>
      </c>
      <c r="AB4131" t="s">
        <v>235</v>
      </c>
      <c r="AC4131" t="s">
        <v>145</v>
      </c>
      <c r="AD4131" t="s">
        <v>532</v>
      </c>
      <c r="AE4131" t="s">
        <v>380</v>
      </c>
      <c r="AF4131" t="s">
        <v>137</v>
      </c>
      <c r="AG4131" t="s">
        <v>137</v>
      </c>
      <c r="AH4131" t="s">
        <v>110</v>
      </c>
      <c r="AI4131" t="s">
        <v>185</v>
      </c>
      <c r="AJ4131" t="s">
        <v>209</v>
      </c>
      <c r="AK4131" t="s">
        <v>143</v>
      </c>
      <c r="AL4131" t="s">
        <v>47</v>
      </c>
      <c r="AM4131" t="s">
        <v>122</v>
      </c>
      <c r="AN4131" t="s">
        <v>638</v>
      </c>
      <c r="AO4131" t="s">
        <v>209</v>
      </c>
    </row>
    <row r="4132" spans="1:41" hidden="1" x14ac:dyDescent="0.25">
      <c r="A4132" t="s">
        <v>17450</v>
      </c>
      <c r="B4132" t="s">
        <v>17451</v>
      </c>
      <c r="C4132" s="1" t="str">
        <f t="shared" si="260"/>
        <v>21:1063</v>
      </c>
      <c r="D4132" s="1" t="str">
        <f t="shared" si="261"/>
        <v>21:0124</v>
      </c>
      <c r="E4132" t="s">
        <v>17452</v>
      </c>
      <c r="F4132" t="s">
        <v>17453</v>
      </c>
      <c r="H4132">
        <v>50.126363400000002</v>
      </c>
      <c r="I4132">
        <v>-117.99361500000001</v>
      </c>
      <c r="J4132" s="1" t="str">
        <f t="shared" si="258"/>
        <v>NGR bulk stream sediment</v>
      </c>
      <c r="K4132" s="1" t="str">
        <f t="shared" si="259"/>
        <v>&lt;177 micron (NGR)</v>
      </c>
      <c r="L4132">
        <v>64</v>
      </c>
      <c r="M4132" t="s">
        <v>214</v>
      </c>
      <c r="N4132">
        <v>1106</v>
      </c>
      <c r="O4132" t="s">
        <v>185</v>
      </c>
      <c r="P4132" t="s">
        <v>47</v>
      </c>
      <c r="Q4132" t="s">
        <v>698</v>
      </c>
      <c r="R4132" t="s">
        <v>188</v>
      </c>
      <c r="S4132" t="s">
        <v>190</v>
      </c>
      <c r="T4132" t="s">
        <v>52</v>
      </c>
      <c r="U4132" t="s">
        <v>131</v>
      </c>
      <c r="V4132" t="s">
        <v>139</v>
      </c>
      <c r="W4132" t="s">
        <v>105</v>
      </c>
      <c r="X4132" t="s">
        <v>103</v>
      </c>
      <c r="Y4132" t="s">
        <v>269</v>
      </c>
      <c r="Z4132" t="s">
        <v>56</v>
      </c>
      <c r="AA4132" t="s">
        <v>46</v>
      </c>
      <c r="AB4132" t="s">
        <v>110</v>
      </c>
      <c r="AC4132" t="s">
        <v>175</v>
      </c>
      <c r="AD4132" t="s">
        <v>342</v>
      </c>
      <c r="AE4132" t="s">
        <v>380</v>
      </c>
      <c r="AF4132" t="s">
        <v>224</v>
      </c>
      <c r="AG4132" t="s">
        <v>142</v>
      </c>
      <c r="AH4132" t="s">
        <v>54</v>
      </c>
      <c r="AI4132" t="s">
        <v>53</v>
      </c>
      <c r="AJ4132" t="s">
        <v>357</v>
      </c>
      <c r="AK4132" t="s">
        <v>206</v>
      </c>
      <c r="AL4132" t="s">
        <v>47</v>
      </c>
      <c r="AM4132" t="s">
        <v>47</v>
      </c>
      <c r="AN4132" t="s">
        <v>65</v>
      </c>
      <c r="AO4132" t="s">
        <v>50</v>
      </c>
    </row>
    <row r="4133" spans="1:41" hidden="1" x14ac:dyDescent="0.25">
      <c r="A4133" t="s">
        <v>17454</v>
      </c>
      <c r="B4133" t="s">
        <v>17455</v>
      </c>
      <c r="C4133" s="1" t="str">
        <f t="shared" si="260"/>
        <v>21:1063</v>
      </c>
      <c r="D4133" s="1" t="str">
        <f t="shared" si="261"/>
        <v>21:0124</v>
      </c>
      <c r="E4133" t="s">
        <v>17456</v>
      </c>
      <c r="F4133" t="s">
        <v>17457</v>
      </c>
      <c r="H4133">
        <v>50.131369999999997</v>
      </c>
      <c r="I4133">
        <v>-117.9608788</v>
      </c>
      <c r="J4133" s="1" t="str">
        <f t="shared" si="258"/>
        <v>NGR bulk stream sediment</v>
      </c>
      <c r="K4133" s="1" t="str">
        <f t="shared" si="259"/>
        <v>&lt;177 micron (NGR)</v>
      </c>
      <c r="L4133">
        <v>64</v>
      </c>
      <c r="M4133" t="s">
        <v>223</v>
      </c>
      <c r="N4133">
        <v>1107</v>
      </c>
      <c r="O4133" t="s">
        <v>122</v>
      </c>
      <c r="P4133" t="s">
        <v>47</v>
      </c>
      <c r="Q4133" t="s">
        <v>578</v>
      </c>
      <c r="R4133" t="s">
        <v>129</v>
      </c>
      <c r="S4133" t="s">
        <v>438</v>
      </c>
      <c r="T4133" t="s">
        <v>267</v>
      </c>
      <c r="U4133" t="s">
        <v>236</v>
      </c>
      <c r="V4133" t="s">
        <v>130</v>
      </c>
      <c r="W4133" t="s">
        <v>130</v>
      </c>
      <c r="X4133" t="s">
        <v>58</v>
      </c>
      <c r="Y4133" t="s">
        <v>532</v>
      </c>
      <c r="Z4133" t="s">
        <v>56</v>
      </c>
      <c r="AA4133" t="s">
        <v>46</v>
      </c>
      <c r="AB4133" t="s">
        <v>235</v>
      </c>
      <c r="AC4133" t="s">
        <v>90</v>
      </c>
      <c r="AD4133" t="s">
        <v>583</v>
      </c>
      <c r="AE4133" t="s">
        <v>56</v>
      </c>
      <c r="AF4133" t="s">
        <v>108</v>
      </c>
      <c r="AG4133" t="s">
        <v>2043</v>
      </c>
      <c r="AH4133" t="s">
        <v>110</v>
      </c>
      <c r="AI4133" t="s">
        <v>110</v>
      </c>
      <c r="AJ4133" t="s">
        <v>1054</v>
      </c>
      <c r="AK4133" t="s">
        <v>392</v>
      </c>
      <c r="AL4133" t="s">
        <v>47</v>
      </c>
      <c r="AM4133" t="s">
        <v>122</v>
      </c>
      <c r="AN4133" t="s">
        <v>275</v>
      </c>
      <c r="AO4133" t="s">
        <v>175</v>
      </c>
    </row>
    <row r="4134" spans="1:41" hidden="1" x14ac:dyDescent="0.25">
      <c r="A4134" t="s">
        <v>17458</v>
      </c>
      <c r="B4134" t="s">
        <v>17459</v>
      </c>
      <c r="C4134" s="1" t="str">
        <f t="shared" si="260"/>
        <v>21:1063</v>
      </c>
      <c r="D4134" s="1" t="str">
        <f t="shared" si="261"/>
        <v>21:0124</v>
      </c>
      <c r="E4134" t="s">
        <v>17460</v>
      </c>
      <c r="F4134" t="s">
        <v>17461</v>
      </c>
      <c r="H4134">
        <v>50.019366699999999</v>
      </c>
      <c r="I4134">
        <v>-117.9238447</v>
      </c>
      <c r="J4134" s="1" t="str">
        <f t="shared" si="258"/>
        <v>NGR bulk stream sediment</v>
      </c>
      <c r="K4134" s="1" t="str">
        <f t="shared" si="259"/>
        <v>&lt;177 micron (NGR)</v>
      </c>
      <c r="L4134">
        <v>64</v>
      </c>
      <c r="M4134" t="s">
        <v>233</v>
      </c>
      <c r="N4134">
        <v>1108</v>
      </c>
      <c r="O4134" t="s">
        <v>139</v>
      </c>
      <c r="P4134" t="s">
        <v>47</v>
      </c>
      <c r="Q4134" t="s">
        <v>391</v>
      </c>
      <c r="R4134" t="s">
        <v>127</v>
      </c>
      <c r="S4134" t="s">
        <v>250</v>
      </c>
      <c r="T4134" t="s">
        <v>55</v>
      </c>
      <c r="U4134" t="s">
        <v>121</v>
      </c>
      <c r="V4134" t="s">
        <v>105</v>
      </c>
      <c r="W4134" t="s">
        <v>139</v>
      </c>
      <c r="X4134" t="s">
        <v>103</v>
      </c>
      <c r="Y4134" t="s">
        <v>75</v>
      </c>
      <c r="Z4134" t="s">
        <v>56</v>
      </c>
      <c r="AA4134" t="s">
        <v>46</v>
      </c>
      <c r="AB4134" t="s">
        <v>110</v>
      </c>
      <c r="AC4134" t="s">
        <v>127</v>
      </c>
      <c r="AD4134" t="s">
        <v>240</v>
      </c>
      <c r="AE4134" t="s">
        <v>62</v>
      </c>
      <c r="AF4134" t="s">
        <v>359</v>
      </c>
      <c r="AG4134" t="s">
        <v>161</v>
      </c>
      <c r="AH4134" t="s">
        <v>61</v>
      </c>
      <c r="AI4134" t="s">
        <v>54</v>
      </c>
      <c r="AJ4134" t="s">
        <v>351</v>
      </c>
      <c r="AK4134" t="s">
        <v>17462</v>
      </c>
      <c r="AL4134" t="s">
        <v>47</v>
      </c>
      <c r="AM4134" t="s">
        <v>47</v>
      </c>
      <c r="AN4134" t="s">
        <v>65</v>
      </c>
      <c r="AO4134" t="s">
        <v>55</v>
      </c>
    </row>
    <row r="4135" spans="1:41" hidden="1" x14ac:dyDescent="0.25">
      <c r="A4135" t="s">
        <v>17463</v>
      </c>
      <c r="B4135" t="s">
        <v>17464</v>
      </c>
      <c r="C4135" s="1" t="str">
        <f t="shared" si="260"/>
        <v>21:1063</v>
      </c>
      <c r="D4135" s="1" t="str">
        <f t="shared" si="261"/>
        <v>21:0124</v>
      </c>
      <c r="E4135" t="s">
        <v>17465</v>
      </c>
      <c r="F4135" t="s">
        <v>17466</v>
      </c>
      <c r="H4135">
        <v>50.028598000000002</v>
      </c>
      <c r="I4135">
        <v>-117.9302349</v>
      </c>
      <c r="J4135" s="1" t="str">
        <f t="shared" si="258"/>
        <v>NGR bulk stream sediment</v>
      </c>
      <c r="K4135" s="1" t="str">
        <f t="shared" si="259"/>
        <v>&lt;177 micron (NGR)</v>
      </c>
      <c r="L4135">
        <v>64</v>
      </c>
      <c r="M4135" t="s">
        <v>248</v>
      </c>
      <c r="N4135">
        <v>1109</v>
      </c>
      <c r="O4135" t="s">
        <v>105</v>
      </c>
      <c r="P4135" t="s">
        <v>47</v>
      </c>
      <c r="Q4135" t="s">
        <v>492</v>
      </c>
      <c r="R4135" t="s">
        <v>238</v>
      </c>
      <c r="S4135" t="s">
        <v>226</v>
      </c>
      <c r="T4135" t="s">
        <v>267</v>
      </c>
      <c r="U4135" t="s">
        <v>508</v>
      </c>
      <c r="V4135" t="s">
        <v>101</v>
      </c>
      <c r="W4135" t="s">
        <v>51</v>
      </c>
      <c r="X4135" t="s">
        <v>137</v>
      </c>
      <c r="Y4135" t="s">
        <v>343</v>
      </c>
      <c r="Z4135" t="s">
        <v>56</v>
      </c>
      <c r="AA4135" t="s">
        <v>46</v>
      </c>
      <c r="AB4135" t="s">
        <v>47</v>
      </c>
      <c r="AC4135" t="s">
        <v>269</v>
      </c>
      <c r="AD4135" t="s">
        <v>77</v>
      </c>
      <c r="AE4135" t="s">
        <v>62</v>
      </c>
      <c r="AF4135" t="s">
        <v>76</v>
      </c>
      <c r="AG4135" t="s">
        <v>591</v>
      </c>
      <c r="AH4135" t="s">
        <v>102</v>
      </c>
      <c r="AI4135" t="s">
        <v>149</v>
      </c>
      <c r="AJ4135" t="s">
        <v>127</v>
      </c>
      <c r="AK4135" t="s">
        <v>11860</v>
      </c>
      <c r="AL4135" t="s">
        <v>47</v>
      </c>
      <c r="AM4135" t="s">
        <v>47</v>
      </c>
      <c r="AN4135" t="s">
        <v>345</v>
      </c>
      <c r="AO4135" t="s">
        <v>127</v>
      </c>
    </row>
    <row r="4136" spans="1:41" hidden="1" x14ac:dyDescent="0.25">
      <c r="A4136" t="s">
        <v>17467</v>
      </c>
      <c r="B4136" t="s">
        <v>17468</v>
      </c>
      <c r="C4136" s="1" t="str">
        <f t="shared" si="260"/>
        <v>21:1063</v>
      </c>
      <c r="D4136" s="1" t="str">
        <f t="shared" si="261"/>
        <v>21:0124</v>
      </c>
      <c r="E4136" t="s">
        <v>17469</v>
      </c>
      <c r="F4136" t="s">
        <v>17470</v>
      </c>
      <c r="H4136">
        <v>50.133249399999997</v>
      </c>
      <c r="I4136">
        <v>-117.934498</v>
      </c>
      <c r="J4136" s="1" t="str">
        <f t="shared" si="258"/>
        <v>NGR bulk stream sediment</v>
      </c>
      <c r="K4136" s="1" t="str">
        <f t="shared" si="259"/>
        <v>&lt;177 micron (NGR)</v>
      </c>
      <c r="L4136">
        <v>64</v>
      </c>
      <c r="M4136" t="s">
        <v>256</v>
      </c>
      <c r="N4136">
        <v>1110</v>
      </c>
      <c r="O4136" t="s">
        <v>185</v>
      </c>
      <c r="P4136" t="s">
        <v>47</v>
      </c>
      <c r="Q4136" t="s">
        <v>1111</v>
      </c>
      <c r="R4136" t="s">
        <v>175</v>
      </c>
      <c r="S4136" t="s">
        <v>695</v>
      </c>
      <c r="T4136" t="s">
        <v>175</v>
      </c>
      <c r="U4136" t="s">
        <v>184</v>
      </c>
      <c r="V4136" t="s">
        <v>111</v>
      </c>
      <c r="W4136" t="s">
        <v>102</v>
      </c>
      <c r="X4136" t="s">
        <v>52</v>
      </c>
      <c r="Y4136" t="s">
        <v>207</v>
      </c>
      <c r="Z4136" t="s">
        <v>56</v>
      </c>
      <c r="AA4136" t="s">
        <v>46</v>
      </c>
      <c r="AB4136" t="s">
        <v>87</v>
      </c>
      <c r="AC4136" t="s">
        <v>438</v>
      </c>
      <c r="AD4136" t="s">
        <v>226</v>
      </c>
      <c r="AE4136" t="s">
        <v>199</v>
      </c>
      <c r="AF4136" t="s">
        <v>55</v>
      </c>
      <c r="AG4136" t="s">
        <v>627</v>
      </c>
      <c r="AH4136" t="s">
        <v>161</v>
      </c>
      <c r="AI4136" t="s">
        <v>102</v>
      </c>
      <c r="AJ4136" t="s">
        <v>17471</v>
      </c>
      <c r="AK4136" t="s">
        <v>1060</v>
      </c>
      <c r="AL4136" t="s">
        <v>47</v>
      </c>
      <c r="AM4136" t="s">
        <v>103</v>
      </c>
      <c r="AN4136" t="s">
        <v>508</v>
      </c>
      <c r="AO4136" t="s">
        <v>50</v>
      </c>
    </row>
    <row r="4137" spans="1:41" hidden="1" x14ac:dyDescent="0.25">
      <c r="A4137" t="s">
        <v>17472</v>
      </c>
      <c r="B4137" t="s">
        <v>17473</v>
      </c>
      <c r="C4137" s="1" t="str">
        <f t="shared" si="260"/>
        <v>21:1063</v>
      </c>
      <c r="D4137" s="1" t="str">
        <f t="shared" si="261"/>
        <v>21:0124</v>
      </c>
      <c r="E4137" t="s">
        <v>17474</v>
      </c>
      <c r="F4137" t="s">
        <v>17475</v>
      </c>
      <c r="H4137">
        <v>50.142181999999998</v>
      </c>
      <c r="I4137">
        <v>-117.943223</v>
      </c>
      <c r="J4137" s="1" t="str">
        <f t="shared" si="258"/>
        <v>NGR bulk stream sediment</v>
      </c>
      <c r="K4137" s="1" t="str">
        <f t="shared" si="259"/>
        <v>&lt;177 micron (NGR)</v>
      </c>
      <c r="L4137">
        <v>64</v>
      </c>
      <c r="M4137" t="s">
        <v>280</v>
      </c>
      <c r="N4137">
        <v>1111</v>
      </c>
      <c r="O4137" t="s">
        <v>46</v>
      </c>
      <c r="P4137" t="s">
        <v>47</v>
      </c>
      <c r="Q4137" t="s">
        <v>234</v>
      </c>
      <c r="R4137" t="s">
        <v>493</v>
      </c>
      <c r="S4137" t="s">
        <v>391</v>
      </c>
      <c r="T4137" t="s">
        <v>55</v>
      </c>
      <c r="U4137" t="s">
        <v>438</v>
      </c>
      <c r="V4137" t="s">
        <v>437</v>
      </c>
      <c r="W4137" t="s">
        <v>60</v>
      </c>
      <c r="X4137" t="s">
        <v>137</v>
      </c>
      <c r="Y4137" t="s">
        <v>431</v>
      </c>
      <c r="Z4137" t="s">
        <v>56</v>
      </c>
      <c r="AA4137" t="s">
        <v>46</v>
      </c>
      <c r="AB4137" t="s">
        <v>64</v>
      </c>
      <c r="AC4137" t="s">
        <v>141</v>
      </c>
      <c r="AD4137" t="s">
        <v>184</v>
      </c>
      <c r="AE4137" t="s">
        <v>380</v>
      </c>
      <c r="AF4137" t="s">
        <v>127</v>
      </c>
      <c r="AG4137" t="s">
        <v>6229</v>
      </c>
      <c r="AH4137" t="s">
        <v>79</v>
      </c>
      <c r="AI4137" t="s">
        <v>122</v>
      </c>
      <c r="AJ4137" t="s">
        <v>10345</v>
      </c>
      <c r="AK4137" t="s">
        <v>746</v>
      </c>
      <c r="AL4137" t="s">
        <v>122</v>
      </c>
      <c r="AM4137" t="s">
        <v>103</v>
      </c>
      <c r="AN4137" t="s">
        <v>275</v>
      </c>
      <c r="AO4137" t="s">
        <v>90</v>
      </c>
    </row>
    <row r="4138" spans="1:41" hidden="1" x14ac:dyDescent="0.25">
      <c r="A4138" t="s">
        <v>17476</v>
      </c>
      <c r="B4138" t="s">
        <v>17477</v>
      </c>
      <c r="C4138" s="1" t="str">
        <f t="shared" si="260"/>
        <v>21:1063</v>
      </c>
      <c r="D4138" s="1" t="str">
        <f t="shared" si="261"/>
        <v>21:0124</v>
      </c>
      <c r="E4138" t="s">
        <v>17474</v>
      </c>
      <c r="F4138" t="s">
        <v>17478</v>
      </c>
      <c r="H4138">
        <v>50.142181999999998</v>
      </c>
      <c r="I4138">
        <v>-117.943223</v>
      </c>
      <c r="J4138" s="1" t="str">
        <f t="shared" si="258"/>
        <v>NGR bulk stream sediment</v>
      </c>
      <c r="K4138" s="1" t="str">
        <f t="shared" si="259"/>
        <v>&lt;177 micron (NGR)</v>
      </c>
      <c r="L4138">
        <v>64</v>
      </c>
      <c r="M4138" t="s">
        <v>288</v>
      </c>
      <c r="N4138">
        <v>1112</v>
      </c>
      <c r="O4138" t="s">
        <v>149</v>
      </c>
      <c r="P4138" t="s">
        <v>47</v>
      </c>
      <c r="Q4138" t="s">
        <v>548</v>
      </c>
      <c r="R4138" t="s">
        <v>111</v>
      </c>
      <c r="S4138" t="s">
        <v>89</v>
      </c>
      <c r="T4138" t="s">
        <v>127</v>
      </c>
      <c r="U4138" t="s">
        <v>431</v>
      </c>
      <c r="V4138" t="s">
        <v>271</v>
      </c>
      <c r="W4138" t="s">
        <v>142</v>
      </c>
      <c r="X4138" t="s">
        <v>58</v>
      </c>
      <c r="Y4138" t="s">
        <v>391</v>
      </c>
      <c r="Z4138" t="s">
        <v>56</v>
      </c>
      <c r="AA4138" t="s">
        <v>46</v>
      </c>
      <c r="AB4138" t="s">
        <v>81</v>
      </c>
      <c r="AC4138" t="s">
        <v>124</v>
      </c>
      <c r="AD4138" t="s">
        <v>226</v>
      </c>
      <c r="AE4138" t="s">
        <v>380</v>
      </c>
      <c r="AF4138" t="s">
        <v>50</v>
      </c>
      <c r="AG4138" t="s">
        <v>627</v>
      </c>
      <c r="AH4138" t="s">
        <v>228</v>
      </c>
      <c r="AI4138" t="s">
        <v>103</v>
      </c>
      <c r="AJ4138" t="s">
        <v>7284</v>
      </c>
      <c r="AK4138" t="s">
        <v>2164</v>
      </c>
      <c r="AL4138" t="s">
        <v>51</v>
      </c>
      <c r="AM4138" t="s">
        <v>51</v>
      </c>
      <c r="AN4138" t="s">
        <v>1121</v>
      </c>
      <c r="AO4138" t="s">
        <v>197</v>
      </c>
    </row>
    <row r="4139" spans="1:41" hidden="1" x14ac:dyDescent="0.25">
      <c r="A4139" t="s">
        <v>17479</v>
      </c>
      <c r="B4139" t="s">
        <v>17480</v>
      </c>
      <c r="C4139" s="1" t="str">
        <f t="shared" si="260"/>
        <v>21:1063</v>
      </c>
      <c r="D4139" s="1" t="str">
        <f t="shared" si="261"/>
        <v>21:0124</v>
      </c>
      <c r="E4139" t="s">
        <v>17481</v>
      </c>
      <c r="F4139" t="s">
        <v>17482</v>
      </c>
      <c r="H4139">
        <v>50.152905799999999</v>
      </c>
      <c r="I4139">
        <v>-117.94840309999999</v>
      </c>
      <c r="J4139" s="1" t="str">
        <f t="shared" si="258"/>
        <v>NGR bulk stream sediment</v>
      </c>
      <c r="K4139" s="1" t="str">
        <f t="shared" si="259"/>
        <v>&lt;177 micron (NGR)</v>
      </c>
      <c r="L4139">
        <v>64</v>
      </c>
      <c r="M4139" t="s">
        <v>265</v>
      </c>
      <c r="N4139">
        <v>1113</v>
      </c>
      <c r="O4139" t="s">
        <v>46</v>
      </c>
      <c r="P4139" t="s">
        <v>47</v>
      </c>
      <c r="Q4139" t="s">
        <v>1130</v>
      </c>
      <c r="R4139" t="s">
        <v>227</v>
      </c>
      <c r="S4139" t="s">
        <v>391</v>
      </c>
      <c r="T4139" t="s">
        <v>127</v>
      </c>
      <c r="U4139" t="s">
        <v>589</v>
      </c>
      <c r="V4139" t="s">
        <v>60</v>
      </c>
      <c r="W4139" t="s">
        <v>102</v>
      </c>
      <c r="X4139" t="s">
        <v>55</v>
      </c>
      <c r="Y4139" t="s">
        <v>431</v>
      </c>
      <c r="Z4139" t="s">
        <v>56</v>
      </c>
      <c r="AA4139" t="s">
        <v>46</v>
      </c>
      <c r="AB4139" t="s">
        <v>47</v>
      </c>
      <c r="AC4139" t="s">
        <v>243</v>
      </c>
      <c r="AD4139" t="s">
        <v>146</v>
      </c>
      <c r="AE4139" t="s">
        <v>56</v>
      </c>
      <c r="AF4139" t="s">
        <v>127</v>
      </c>
      <c r="AG4139" t="s">
        <v>2186</v>
      </c>
      <c r="AH4139" t="s">
        <v>79</v>
      </c>
      <c r="AI4139" t="s">
        <v>206</v>
      </c>
      <c r="AJ4139" t="s">
        <v>2263</v>
      </c>
      <c r="AK4139" t="s">
        <v>50</v>
      </c>
      <c r="AL4139" t="s">
        <v>47</v>
      </c>
      <c r="AM4139" t="s">
        <v>103</v>
      </c>
      <c r="AN4139" t="s">
        <v>725</v>
      </c>
      <c r="AO4139" t="s">
        <v>225</v>
      </c>
    </row>
    <row r="4140" spans="1:41" hidden="1" x14ac:dyDescent="0.25">
      <c r="A4140" t="s">
        <v>17483</v>
      </c>
      <c r="B4140" t="s">
        <v>17484</v>
      </c>
      <c r="C4140" s="1" t="str">
        <f t="shared" si="260"/>
        <v>21:1063</v>
      </c>
      <c r="D4140" s="1" t="str">
        <f t="shared" si="261"/>
        <v>21:0124</v>
      </c>
      <c r="E4140" t="s">
        <v>17485</v>
      </c>
      <c r="F4140" t="s">
        <v>17486</v>
      </c>
      <c r="H4140">
        <v>50.181908</v>
      </c>
      <c r="I4140">
        <v>-117.9532487</v>
      </c>
      <c r="J4140" s="1" t="str">
        <f t="shared" si="258"/>
        <v>NGR bulk stream sediment</v>
      </c>
      <c r="K4140" s="1" t="str">
        <f t="shared" si="259"/>
        <v>&lt;177 micron (NGR)</v>
      </c>
      <c r="L4140">
        <v>65</v>
      </c>
      <c r="M4140" t="s">
        <v>45</v>
      </c>
      <c r="N4140">
        <v>1114</v>
      </c>
      <c r="O4140" t="s">
        <v>61</v>
      </c>
      <c r="P4140" t="s">
        <v>47</v>
      </c>
      <c r="Q4140" t="s">
        <v>662</v>
      </c>
      <c r="R4140" t="s">
        <v>292</v>
      </c>
      <c r="S4140" t="s">
        <v>226</v>
      </c>
      <c r="T4140" t="s">
        <v>108</v>
      </c>
      <c r="U4140" t="s">
        <v>328</v>
      </c>
      <c r="V4140" t="s">
        <v>102</v>
      </c>
      <c r="W4140" t="s">
        <v>130</v>
      </c>
      <c r="X4140" t="s">
        <v>137</v>
      </c>
      <c r="Y4140" t="s">
        <v>554</v>
      </c>
      <c r="Z4140" t="s">
        <v>56</v>
      </c>
      <c r="AA4140" t="s">
        <v>46</v>
      </c>
      <c r="AB4140" t="s">
        <v>61</v>
      </c>
      <c r="AC4140" t="s">
        <v>131</v>
      </c>
      <c r="AD4140" t="s">
        <v>559</v>
      </c>
      <c r="AE4140" t="s">
        <v>56</v>
      </c>
      <c r="AF4140" t="s">
        <v>108</v>
      </c>
      <c r="AG4140" t="s">
        <v>818</v>
      </c>
      <c r="AH4140" t="s">
        <v>61</v>
      </c>
      <c r="AI4140" t="s">
        <v>64</v>
      </c>
      <c r="AJ4140" t="s">
        <v>1342</v>
      </c>
      <c r="AK4140" t="s">
        <v>55</v>
      </c>
      <c r="AL4140" t="s">
        <v>47</v>
      </c>
      <c r="AM4140" t="s">
        <v>103</v>
      </c>
      <c r="AN4140" t="s">
        <v>313</v>
      </c>
      <c r="AO4140" t="s">
        <v>145</v>
      </c>
    </row>
    <row r="4141" spans="1:41" hidden="1" x14ac:dyDescent="0.25">
      <c r="A4141" t="s">
        <v>17487</v>
      </c>
      <c r="B4141" t="s">
        <v>17488</v>
      </c>
      <c r="C4141" s="1" t="str">
        <f t="shared" si="260"/>
        <v>21:1063</v>
      </c>
      <c r="D4141" s="1" t="str">
        <f t="shared" si="261"/>
        <v>21:0124</v>
      </c>
      <c r="E4141" t="s">
        <v>17489</v>
      </c>
      <c r="F4141" t="s">
        <v>17490</v>
      </c>
      <c r="H4141">
        <v>50.209069599999999</v>
      </c>
      <c r="I4141">
        <v>-117.9466836</v>
      </c>
      <c r="J4141" s="1" t="str">
        <f t="shared" si="258"/>
        <v>NGR bulk stream sediment</v>
      </c>
      <c r="K4141" s="1" t="str">
        <f t="shared" si="259"/>
        <v>&lt;177 micron (NGR)</v>
      </c>
      <c r="L4141">
        <v>65</v>
      </c>
      <c r="M4141" t="s">
        <v>71</v>
      </c>
      <c r="N4141">
        <v>1115</v>
      </c>
      <c r="O4141" t="s">
        <v>174</v>
      </c>
      <c r="P4141" t="s">
        <v>47</v>
      </c>
      <c r="Q4141" t="s">
        <v>322</v>
      </c>
      <c r="R4141" t="s">
        <v>182</v>
      </c>
      <c r="S4141" t="s">
        <v>207</v>
      </c>
      <c r="T4141" t="s">
        <v>66</v>
      </c>
      <c r="U4141" t="s">
        <v>146</v>
      </c>
      <c r="V4141" t="s">
        <v>103</v>
      </c>
      <c r="W4141" t="s">
        <v>493</v>
      </c>
      <c r="X4141" t="s">
        <v>137</v>
      </c>
      <c r="Y4141" t="s">
        <v>226</v>
      </c>
      <c r="Z4141" t="s">
        <v>56</v>
      </c>
      <c r="AA4141" t="s">
        <v>46</v>
      </c>
      <c r="AB4141" t="s">
        <v>235</v>
      </c>
      <c r="AC4141" t="s">
        <v>80</v>
      </c>
      <c r="AD4141" t="s">
        <v>184</v>
      </c>
      <c r="AE4141" t="s">
        <v>199</v>
      </c>
      <c r="AF4141" t="s">
        <v>209</v>
      </c>
      <c r="AG4141" t="s">
        <v>127</v>
      </c>
      <c r="AH4141" t="s">
        <v>78</v>
      </c>
      <c r="AI4141" t="s">
        <v>139</v>
      </c>
      <c r="AJ4141" t="s">
        <v>3889</v>
      </c>
      <c r="AK4141" t="s">
        <v>267</v>
      </c>
      <c r="AL4141" t="s">
        <v>47</v>
      </c>
      <c r="AM4141" t="s">
        <v>122</v>
      </c>
      <c r="AN4141" t="s">
        <v>533</v>
      </c>
      <c r="AO4141" t="s">
        <v>82</v>
      </c>
    </row>
    <row r="4142" spans="1:41" hidden="1" x14ac:dyDescent="0.25">
      <c r="A4142" t="s">
        <v>17491</v>
      </c>
      <c r="B4142" t="s">
        <v>17492</v>
      </c>
      <c r="C4142" s="1" t="str">
        <f t="shared" si="260"/>
        <v>21:1063</v>
      </c>
      <c r="D4142" s="1" t="str">
        <f t="shared" si="261"/>
        <v>21:0124</v>
      </c>
      <c r="E4142" t="s">
        <v>17493</v>
      </c>
      <c r="F4142" t="s">
        <v>17494</v>
      </c>
      <c r="H4142">
        <v>50.219191000000002</v>
      </c>
      <c r="I4142">
        <v>-117.9451875</v>
      </c>
      <c r="J4142" s="1" t="str">
        <f t="shared" si="258"/>
        <v>NGR bulk stream sediment</v>
      </c>
      <c r="K4142" s="1" t="str">
        <f t="shared" si="259"/>
        <v>&lt;177 micron (NGR)</v>
      </c>
      <c r="L4142">
        <v>65</v>
      </c>
      <c r="M4142" t="s">
        <v>95</v>
      </c>
      <c r="N4142">
        <v>1116</v>
      </c>
      <c r="O4142" t="s">
        <v>198</v>
      </c>
      <c r="P4142" t="s">
        <v>47</v>
      </c>
      <c r="Q4142" t="s">
        <v>356</v>
      </c>
      <c r="R4142" t="s">
        <v>105</v>
      </c>
      <c r="S4142" t="s">
        <v>438</v>
      </c>
      <c r="T4142" t="s">
        <v>55</v>
      </c>
      <c r="U4142" t="s">
        <v>251</v>
      </c>
      <c r="V4142" t="s">
        <v>78</v>
      </c>
      <c r="W4142" t="s">
        <v>161</v>
      </c>
      <c r="X4142" t="s">
        <v>137</v>
      </c>
      <c r="Y4142" t="s">
        <v>667</v>
      </c>
      <c r="Z4142" t="s">
        <v>56</v>
      </c>
      <c r="AA4142" t="s">
        <v>46</v>
      </c>
      <c r="AB4142" t="s">
        <v>110</v>
      </c>
      <c r="AC4142" t="s">
        <v>90</v>
      </c>
      <c r="AD4142" t="s">
        <v>100</v>
      </c>
      <c r="AE4142" t="s">
        <v>380</v>
      </c>
      <c r="AF4142" t="s">
        <v>85</v>
      </c>
      <c r="AG4142" t="s">
        <v>1425</v>
      </c>
      <c r="AH4142" t="s">
        <v>61</v>
      </c>
      <c r="AI4142" t="s">
        <v>64</v>
      </c>
      <c r="AJ4142" t="s">
        <v>1324</v>
      </c>
      <c r="AK4142" t="s">
        <v>148</v>
      </c>
      <c r="AL4142" t="s">
        <v>47</v>
      </c>
      <c r="AM4142" t="s">
        <v>122</v>
      </c>
      <c r="AN4142" t="s">
        <v>48</v>
      </c>
      <c r="AO4142" t="s">
        <v>145</v>
      </c>
    </row>
    <row r="4143" spans="1:41" hidden="1" x14ac:dyDescent="0.25">
      <c r="A4143" t="s">
        <v>17495</v>
      </c>
      <c r="B4143" t="s">
        <v>17496</v>
      </c>
      <c r="C4143" s="1" t="str">
        <f t="shared" si="260"/>
        <v>21:1063</v>
      </c>
      <c r="D4143" s="1" t="str">
        <f t="shared" si="261"/>
        <v>21:0124</v>
      </c>
      <c r="E4143" t="s">
        <v>17497</v>
      </c>
      <c r="F4143" t="s">
        <v>17498</v>
      </c>
      <c r="H4143">
        <v>50.265359400000001</v>
      </c>
      <c r="I4143">
        <v>-117.9689288</v>
      </c>
      <c r="J4143" s="1" t="str">
        <f t="shared" si="258"/>
        <v>NGR bulk stream sediment</v>
      </c>
      <c r="K4143" s="1" t="str">
        <f t="shared" si="259"/>
        <v>&lt;177 micron (NGR)</v>
      </c>
      <c r="L4143">
        <v>65</v>
      </c>
      <c r="M4143" t="s">
        <v>117</v>
      </c>
      <c r="N4143">
        <v>1117</v>
      </c>
      <c r="O4143" t="s">
        <v>110</v>
      </c>
      <c r="P4143" t="s">
        <v>47</v>
      </c>
      <c r="Q4143" t="s">
        <v>698</v>
      </c>
      <c r="R4143" t="s">
        <v>365</v>
      </c>
      <c r="S4143" t="s">
        <v>106</v>
      </c>
      <c r="T4143" t="s">
        <v>50</v>
      </c>
      <c r="U4143" t="s">
        <v>89</v>
      </c>
      <c r="V4143" t="s">
        <v>47</v>
      </c>
      <c r="W4143" t="s">
        <v>60</v>
      </c>
      <c r="X4143" t="s">
        <v>103</v>
      </c>
      <c r="Y4143" t="s">
        <v>225</v>
      </c>
      <c r="Z4143" t="s">
        <v>56</v>
      </c>
      <c r="AA4143" t="s">
        <v>46</v>
      </c>
      <c r="AB4143" t="s">
        <v>61</v>
      </c>
      <c r="AC4143" t="s">
        <v>829</v>
      </c>
      <c r="AD4143" t="s">
        <v>80</v>
      </c>
      <c r="AE4143" t="s">
        <v>199</v>
      </c>
      <c r="AF4143" t="s">
        <v>85</v>
      </c>
      <c r="AG4143" t="s">
        <v>128</v>
      </c>
      <c r="AH4143" t="s">
        <v>198</v>
      </c>
      <c r="AI4143" t="s">
        <v>54</v>
      </c>
      <c r="AJ4143" t="s">
        <v>366</v>
      </c>
      <c r="AK4143" t="s">
        <v>228</v>
      </c>
      <c r="AL4143" t="s">
        <v>47</v>
      </c>
      <c r="AM4143" t="s">
        <v>47</v>
      </c>
      <c r="AN4143" t="s">
        <v>65</v>
      </c>
      <c r="AO4143" t="s">
        <v>66</v>
      </c>
    </row>
    <row r="4144" spans="1:41" hidden="1" x14ac:dyDescent="0.25">
      <c r="A4144" t="s">
        <v>17499</v>
      </c>
      <c r="B4144" t="s">
        <v>17500</v>
      </c>
      <c r="C4144" s="1" t="str">
        <f t="shared" si="260"/>
        <v>21:1063</v>
      </c>
      <c r="D4144" s="1" t="str">
        <f t="shared" si="261"/>
        <v>21:0124</v>
      </c>
      <c r="E4144" t="s">
        <v>17501</v>
      </c>
      <c r="F4144" t="s">
        <v>17502</v>
      </c>
      <c r="H4144">
        <v>50.238303000000002</v>
      </c>
      <c r="I4144">
        <v>-117.9638235</v>
      </c>
      <c r="J4144" s="1" t="str">
        <f t="shared" si="258"/>
        <v>NGR bulk stream sediment</v>
      </c>
      <c r="K4144" s="1" t="str">
        <f t="shared" si="259"/>
        <v>&lt;177 micron (NGR)</v>
      </c>
      <c r="L4144">
        <v>65</v>
      </c>
      <c r="M4144" t="s">
        <v>136</v>
      </c>
      <c r="N4144">
        <v>1118</v>
      </c>
      <c r="O4144" t="s">
        <v>64</v>
      </c>
      <c r="P4144" t="s">
        <v>47</v>
      </c>
      <c r="Q4144" t="s">
        <v>404</v>
      </c>
      <c r="R4144" t="s">
        <v>55</v>
      </c>
      <c r="S4144" t="s">
        <v>268</v>
      </c>
      <c r="T4144" t="s">
        <v>108</v>
      </c>
      <c r="U4144" t="s">
        <v>121</v>
      </c>
      <c r="V4144" t="s">
        <v>78</v>
      </c>
      <c r="W4144" t="s">
        <v>173</v>
      </c>
      <c r="X4144" t="s">
        <v>51</v>
      </c>
      <c r="Y4144" t="s">
        <v>131</v>
      </c>
      <c r="Z4144" t="s">
        <v>56</v>
      </c>
      <c r="AA4144" t="s">
        <v>46</v>
      </c>
      <c r="AB4144" t="s">
        <v>64</v>
      </c>
      <c r="AC4144" t="s">
        <v>162</v>
      </c>
      <c r="AD4144" t="s">
        <v>83</v>
      </c>
      <c r="AE4144" t="s">
        <v>199</v>
      </c>
      <c r="AF4144" t="s">
        <v>58</v>
      </c>
      <c r="AG4144" t="s">
        <v>224</v>
      </c>
      <c r="AH4144" t="s">
        <v>174</v>
      </c>
      <c r="AI4144" t="s">
        <v>46</v>
      </c>
      <c r="AJ4144" t="s">
        <v>58</v>
      </c>
      <c r="AK4144" t="s">
        <v>274</v>
      </c>
      <c r="AL4144" t="s">
        <v>47</v>
      </c>
      <c r="AM4144" t="s">
        <v>47</v>
      </c>
      <c r="AN4144" t="s">
        <v>89</v>
      </c>
      <c r="AO4144" t="s">
        <v>50</v>
      </c>
    </row>
    <row r="4145" spans="1:41" hidden="1" x14ac:dyDescent="0.25">
      <c r="A4145" t="s">
        <v>17503</v>
      </c>
      <c r="B4145" t="s">
        <v>17504</v>
      </c>
      <c r="C4145" s="1" t="str">
        <f t="shared" si="260"/>
        <v>21:1063</v>
      </c>
      <c r="D4145" s="1" t="str">
        <f t="shared" si="261"/>
        <v>21:0124</v>
      </c>
      <c r="E4145" t="s">
        <v>17505</v>
      </c>
      <c r="F4145" t="s">
        <v>17506</v>
      </c>
      <c r="H4145">
        <v>50.247883999999999</v>
      </c>
      <c r="I4145">
        <v>-117.9415746</v>
      </c>
      <c r="J4145" s="1" t="str">
        <f t="shared" si="258"/>
        <v>NGR bulk stream sediment</v>
      </c>
      <c r="K4145" s="1" t="str">
        <f t="shared" si="259"/>
        <v>&lt;177 micron (NGR)</v>
      </c>
      <c r="L4145">
        <v>65</v>
      </c>
      <c r="M4145" t="s">
        <v>157</v>
      </c>
      <c r="N4145">
        <v>1119</v>
      </c>
      <c r="O4145" t="s">
        <v>139</v>
      </c>
      <c r="P4145" t="s">
        <v>47</v>
      </c>
      <c r="Q4145" t="s">
        <v>1392</v>
      </c>
      <c r="R4145" t="s">
        <v>242</v>
      </c>
      <c r="S4145" t="s">
        <v>146</v>
      </c>
      <c r="T4145" t="s">
        <v>127</v>
      </c>
      <c r="U4145" t="s">
        <v>320</v>
      </c>
      <c r="V4145" t="s">
        <v>103</v>
      </c>
      <c r="W4145" t="s">
        <v>122</v>
      </c>
      <c r="X4145" t="s">
        <v>137</v>
      </c>
      <c r="Y4145" t="s">
        <v>77</v>
      </c>
      <c r="Z4145" t="s">
        <v>56</v>
      </c>
      <c r="AA4145" t="s">
        <v>46</v>
      </c>
      <c r="AB4145" t="s">
        <v>61</v>
      </c>
      <c r="AC4145" t="s">
        <v>77</v>
      </c>
      <c r="AD4145" t="s">
        <v>258</v>
      </c>
      <c r="AE4145" t="s">
        <v>199</v>
      </c>
      <c r="AF4145" t="s">
        <v>55</v>
      </c>
      <c r="AG4145" t="s">
        <v>118</v>
      </c>
      <c r="AH4145" t="s">
        <v>173</v>
      </c>
      <c r="AI4145" t="s">
        <v>61</v>
      </c>
      <c r="AJ4145" t="s">
        <v>50</v>
      </c>
      <c r="AK4145" t="s">
        <v>351</v>
      </c>
      <c r="AL4145" t="s">
        <v>47</v>
      </c>
      <c r="AM4145" t="s">
        <v>103</v>
      </c>
      <c r="AN4145" t="s">
        <v>543</v>
      </c>
      <c r="AO4145" t="s">
        <v>175</v>
      </c>
    </row>
    <row r="4146" spans="1:41" hidden="1" x14ac:dyDescent="0.25">
      <c r="A4146" t="s">
        <v>17507</v>
      </c>
      <c r="B4146" t="s">
        <v>17508</v>
      </c>
      <c r="C4146" s="1" t="str">
        <f t="shared" si="260"/>
        <v>21:1063</v>
      </c>
      <c r="D4146" s="1" t="str">
        <f t="shared" si="261"/>
        <v>21:0124</v>
      </c>
      <c r="E4146" t="s">
        <v>17509</v>
      </c>
      <c r="F4146" t="s">
        <v>17510</v>
      </c>
      <c r="H4146">
        <v>50.252746000000002</v>
      </c>
      <c r="I4146">
        <v>-117.8836242</v>
      </c>
      <c r="J4146" s="1" t="str">
        <f t="shared" si="258"/>
        <v>NGR bulk stream sediment</v>
      </c>
      <c r="K4146" s="1" t="str">
        <f t="shared" si="259"/>
        <v>&lt;177 micron (NGR)</v>
      </c>
      <c r="L4146">
        <v>65</v>
      </c>
      <c r="M4146" t="s">
        <v>170</v>
      </c>
      <c r="N4146">
        <v>1120</v>
      </c>
      <c r="O4146" t="s">
        <v>62</v>
      </c>
      <c r="P4146" t="s">
        <v>47</v>
      </c>
      <c r="Q4146" t="s">
        <v>1157</v>
      </c>
      <c r="R4146" t="s">
        <v>106</v>
      </c>
      <c r="S4146" t="s">
        <v>124</v>
      </c>
      <c r="T4146" t="s">
        <v>55</v>
      </c>
      <c r="U4146" t="s">
        <v>328</v>
      </c>
      <c r="V4146" t="s">
        <v>109</v>
      </c>
      <c r="W4146" t="s">
        <v>81</v>
      </c>
      <c r="X4146" t="s">
        <v>46</v>
      </c>
      <c r="Y4146" t="s">
        <v>80</v>
      </c>
      <c r="Z4146" t="s">
        <v>56</v>
      </c>
      <c r="AA4146" t="s">
        <v>46</v>
      </c>
      <c r="AB4146" t="s">
        <v>53</v>
      </c>
      <c r="AC4146" t="s">
        <v>391</v>
      </c>
      <c r="AD4146" t="s">
        <v>80</v>
      </c>
      <c r="AE4146" t="s">
        <v>53</v>
      </c>
      <c r="AF4146" t="s">
        <v>58</v>
      </c>
      <c r="AG4146" t="s">
        <v>188</v>
      </c>
      <c r="AH4146" t="s">
        <v>62</v>
      </c>
      <c r="AI4146" t="s">
        <v>87</v>
      </c>
      <c r="AJ4146" t="s">
        <v>188</v>
      </c>
      <c r="AK4146" t="s">
        <v>175</v>
      </c>
      <c r="AL4146" t="s">
        <v>47</v>
      </c>
      <c r="AM4146" t="s">
        <v>47</v>
      </c>
      <c r="AN4146" t="s">
        <v>65</v>
      </c>
      <c r="AO4146" t="s">
        <v>47</v>
      </c>
    </row>
    <row r="4147" spans="1:41" hidden="1" x14ac:dyDescent="0.25">
      <c r="A4147" t="s">
        <v>17511</v>
      </c>
      <c r="B4147" t="s">
        <v>17512</v>
      </c>
      <c r="C4147" s="1" t="str">
        <f t="shared" si="260"/>
        <v>21:1063</v>
      </c>
      <c r="D4147" s="1" t="str">
        <f t="shared" si="261"/>
        <v>21:0124</v>
      </c>
      <c r="E4147" t="s">
        <v>17513</v>
      </c>
      <c r="F4147" t="s">
        <v>17514</v>
      </c>
      <c r="H4147">
        <v>50.3443544</v>
      </c>
      <c r="I4147">
        <v>-117.961158</v>
      </c>
      <c r="J4147" s="1" t="str">
        <f t="shared" si="258"/>
        <v>NGR bulk stream sediment</v>
      </c>
      <c r="K4147" s="1" t="str">
        <f t="shared" si="259"/>
        <v>&lt;177 micron (NGR)</v>
      </c>
      <c r="L4147">
        <v>65</v>
      </c>
      <c r="M4147" t="s">
        <v>180</v>
      </c>
      <c r="N4147">
        <v>1121</v>
      </c>
      <c r="O4147" t="s">
        <v>235</v>
      </c>
      <c r="P4147" t="s">
        <v>475</v>
      </c>
      <c r="Q4147" t="s">
        <v>74</v>
      </c>
      <c r="R4147" t="s">
        <v>493</v>
      </c>
      <c r="S4147" t="s">
        <v>226</v>
      </c>
      <c r="T4147" t="s">
        <v>108</v>
      </c>
      <c r="U4147" t="s">
        <v>100</v>
      </c>
      <c r="V4147" t="s">
        <v>64</v>
      </c>
      <c r="W4147" t="s">
        <v>79</v>
      </c>
      <c r="X4147" t="s">
        <v>330</v>
      </c>
      <c r="Y4147" t="s">
        <v>507</v>
      </c>
      <c r="Z4147" t="s">
        <v>56</v>
      </c>
      <c r="AA4147" t="s">
        <v>46</v>
      </c>
      <c r="AB4147" t="s">
        <v>61</v>
      </c>
      <c r="AC4147" t="s">
        <v>145</v>
      </c>
      <c r="AD4147" t="s">
        <v>236</v>
      </c>
      <c r="AE4147" t="s">
        <v>56</v>
      </c>
      <c r="AF4147" t="s">
        <v>127</v>
      </c>
      <c r="AG4147" t="s">
        <v>1425</v>
      </c>
      <c r="AH4147" t="s">
        <v>235</v>
      </c>
      <c r="AI4147" t="s">
        <v>61</v>
      </c>
      <c r="AJ4147" t="s">
        <v>1093</v>
      </c>
      <c r="AK4147" t="s">
        <v>143</v>
      </c>
      <c r="AL4147" t="s">
        <v>47</v>
      </c>
      <c r="AM4147" t="s">
        <v>122</v>
      </c>
      <c r="AN4147" t="s">
        <v>638</v>
      </c>
      <c r="AO4147" t="s">
        <v>98</v>
      </c>
    </row>
    <row r="4148" spans="1:41" hidden="1" x14ac:dyDescent="0.25">
      <c r="A4148" t="s">
        <v>17515</v>
      </c>
      <c r="B4148" t="s">
        <v>17516</v>
      </c>
      <c r="C4148" s="1" t="str">
        <f t="shared" si="260"/>
        <v>21:1063</v>
      </c>
      <c r="D4148" s="1" t="str">
        <f t="shared" si="261"/>
        <v>21:0124</v>
      </c>
      <c r="E4148" t="s">
        <v>17517</v>
      </c>
      <c r="F4148" t="s">
        <v>17518</v>
      </c>
      <c r="H4148">
        <v>50.324923099999999</v>
      </c>
      <c r="I4148">
        <v>-117.9628178</v>
      </c>
      <c r="J4148" s="1" t="str">
        <f t="shared" si="258"/>
        <v>NGR bulk stream sediment</v>
      </c>
      <c r="K4148" s="1" t="str">
        <f t="shared" si="259"/>
        <v>&lt;177 micron (NGR)</v>
      </c>
      <c r="L4148">
        <v>65</v>
      </c>
      <c r="M4148" t="s">
        <v>195</v>
      </c>
      <c r="N4148">
        <v>1122</v>
      </c>
      <c r="O4148" t="s">
        <v>87</v>
      </c>
      <c r="P4148" t="s">
        <v>47</v>
      </c>
      <c r="Q4148" t="s">
        <v>289</v>
      </c>
      <c r="R4148" t="s">
        <v>85</v>
      </c>
      <c r="S4148" t="s">
        <v>146</v>
      </c>
      <c r="T4148" t="s">
        <v>55</v>
      </c>
      <c r="U4148" t="s">
        <v>250</v>
      </c>
      <c r="V4148" t="s">
        <v>47</v>
      </c>
      <c r="W4148" t="s">
        <v>257</v>
      </c>
      <c r="X4148" t="s">
        <v>137</v>
      </c>
      <c r="Y4148" t="s">
        <v>300</v>
      </c>
      <c r="Z4148" t="s">
        <v>56</v>
      </c>
      <c r="AA4148" t="s">
        <v>46</v>
      </c>
      <c r="AB4148" t="s">
        <v>185</v>
      </c>
      <c r="AC4148" t="s">
        <v>59</v>
      </c>
      <c r="AD4148" t="s">
        <v>240</v>
      </c>
      <c r="AE4148" t="s">
        <v>199</v>
      </c>
      <c r="AF4148" t="s">
        <v>108</v>
      </c>
      <c r="AG4148" t="s">
        <v>359</v>
      </c>
      <c r="AH4148" t="s">
        <v>61</v>
      </c>
      <c r="AI4148" t="s">
        <v>87</v>
      </c>
      <c r="AJ4148" t="s">
        <v>127</v>
      </c>
      <c r="AK4148" t="s">
        <v>73</v>
      </c>
      <c r="AL4148" t="s">
        <v>47</v>
      </c>
      <c r="AM4148" t="s">
        <v>103</v>
      </c>
      <c r="AN4148" t="s">
        <v>508</v>
      </c>
      <c r="AO4148" t="s">
        <v>85</v>
      </c>
    </row>
    <row r="4149" spans="1:41" hidden="1" x14ac:dyDescent="0.25">
      <c r="A4149" t="s">
        <v>17519</v>
      </c>
      <c r="B4149" t="s">
        <v>17520</v>
      </c>
      <c r="C4149" s="1" t="str">
        <f t="shared" si="260"/>
        <v>21:1063</v>
      </c>
      <c r="D4149" s="1" t="str">
        <f t="shared" si="261"/>
        <v>21:0124</v>
      </c>
      <c r="E4149" t="s">
        <v>17521</v>
      </c>
      <c r="F4149" t="s">
        <v>17522</v>
      </c>
      <c r="H4149">
        <v>50.311295200000004</v>
      </c>
      <c r="I4149">
        <v>-117.9422343</v>
      </c>
      <c r="J4149" s="1" t="str">
        <f t="shared" si="258"/>
        <v>NGR bulk stream sediment</v>
      </c>
      <c r="K4149" s="1" t="str">
        <f t="shared" si="259"/>
        <v>&lt;177 micron (NGR)</v>
      </c>
      <c r="L4149">
        <v>65</v>
      </c>
      <c r="M4149" t="s">
        <v>205</v>
      </c>
      <c r="N4149">
        <v>1123</v>
      </c>
      <c r="O4149" t="s">
        <v>105</v>
      </c>
      <c r="P4149" t="s">
        <v>47</v>
      </c>
      <c r="Q4149" t="s">
        <v>2563</v>
      </c>
      <c r="R4149" t="s">
        <v>267</v>
      </c>
      <c r="S4149" t="s">
        <v>251</v>
      </c>
      <c r="T4149" t="s">
        <v>55</v>
      </c>
      <c r="U4149" t="s">
        <v>190</v>
      </c>
      <c r="V4149" t="s">
        <v>78</v>
      </c>
      <c r="W4149" t="s">
        <v>257</v>
      </c>
      <c r="X4149" t="s">
        <v>73</v>
      </c>
      <c r="Y4149" t="s">
        <v>934</v>
      </c>
      <c r="Z4149" t="s">
        <v>56</v>
      </c>
      <c r="AA4149" t="s">
        <v>46</v>
      </c>
      <c r="AB4149" t="s">
        <v>174</v>
      </c>
      <c r="AC4149" t="s">
        <v>934</v>
      </c>
      <c r="AD4149" t="s">
        <v>358</v>
      </c>
      <c r="AE4149" t="s">
        <v>84</v>
      </c>
      <c r="AF4149" t="s">
        <v>55</v>
      </c>
      <c r="AG4149" t="s">
        <v>137</v>
      </c>
      <c r="AH4149" t="s">
        <v>174</v>
      </c>
      <c r="AI4149" t="s">
        <v>174</v>
      </c>
      <c r="AJ4149" t="s">
        <v>85</v>
      </c>
      <c r="AK4149" t="s">
        <v>307</v>
      </c>
      <c r="AL4149" t="s">
        <v>47</v>
      </c>
      <c r="AM4149" t="s">
        <v>122</v>
      </c>
      <c r="AN4149" t="s">
        <v>65</v>
      </c>
      <c r="AO4149" t="s">
        <v>55</v>
      </c>
    </row>
    <row r="4150" spans="1:41" hidden="1" x14ac:dyDescent="0.25">
      <c r="A4150" t="s">
        <v>17523</v>
      </c>
      <c r="B4150" t="s">
        <v>17524</v>
      </c>
      <c r="C4150" s="1" t="str">
        <f t="shared" si="260"/>
        <v>21:1063</v>
      </c>
      <c r="D4150" s="1" t="str">
        <f t="shared" si="261"/>
        <v>21:0124</v>
      </c>
      <c r="E4150" t="s">
        <v>17525</v>
      </c>
      <c r="F4150" t="s">
        <v>17526</v>
      </c>
      <c r="H4150">
        <v>50.282606199999996</v>
      </c>
      <c r="I4150">
        <v>-117.9035039</v>
      </c>
      <c r="J4150" s="1" t="str">
        <f t="shared" si="258"/>
        <v>NGR bulk stream sediment</v>
      </c>
      <c r="K4150" s="1" t="str">
        <f t="shared" si="259"/>
        <v>&lt;177 micron (NGR)</v>
      </c>
      <c r="L4150">
        <v>65</v>
      </c>
      <c r="M4150" t="s">
        <v>214</v>
      </c>
      <c r="N4150">
        <v>1124</v>
      </c>
      <c r="O4150" t="s">
        <v>149</v>
      </c>
      <c r="P4150" t="s">
        <v>47</v>
      </c>
      <c r="Q4150" t="s">
        <v>492</v>
      </c>
      <c r="R4150" t="s">
        <v>366</v>
      </c>
      <c r="S4150" t="s">
        <v>358</v>
      </c>
      <c r="T4150" t="s">
        <v>58</v>
      </c>
      <c r="U4150" t="s">
        <v>83</v>
      </c>
      <c r="V4150" t="s">
        <v>266</v>
      </c>
      <c r="W4150" t="s">
        <v>125</v>
      </c>
      <c r="X4150" t="s">
        <v>51</v>
      </c>
      <c r="Y4150" t="s">
        <v>475</v>
      </c>
      <c r="Z4150" t="s">
        <v>56</v>
      </c>
      <c r="AA4150" t="s">
        <v>46</v>
      </c>
      <c r="AB4150" t="s">
        <v>110</v>
      </c>
      <c r="AC4150" t="s">
        <v>146</v>
      </c>
      <c r="AD4150" t="s">
        <v>240</v>
      </c>
      <c r="AE4150" t="s">
        <v>56</v>
      </c>
      <c r="AF4150" t="s">
        <v>439</v>
      </c>
      <c r="AG4150" t="s">
        <v>336</v>
      </c>
      <c r="AH4150" t="s">
        <v>149</v>
      </c>
      <c r="AI4150" t="s">
        <v>54</v>
      </c>
      <c r="AJ4150" t="s">
        <v>357</v>
      </c>
      <c r="AK4150" t="s">
        <v>103</v>
      </c>
      <c r="AL4150" t="s">
        <v>47</v>
      </c>
      <c r="AM4150" t="s">
        <v>47</v>
      </c>
      <c r="AN4150" t="s">
        <v>65</v>
      </c>
      <c r="AO4150" t="s">
        <v>217</v>
      </c>
    </row>
    <row r="4151" spans="1:41" hidden="1" x14ac:dyDescent="0.25">
      <c r="A4151" t="s">
        <v>17527</v>
      </c>
      <c r="B4151" t="s">
        <v>17528</v>
      </c>
      <c r="C4151" s="1" t="str">
        <f t="shared" si="260"/>
        <v>21:1063</v>
      </c>
      <c r="D4151" s="1" t="str">
        <f t="shared" si="261"/>
        <v>21:0124</v>
      </c>
      <c r="E4151" t="s">
        <v>17529</v>
      </c>
      <c r="F4151" t="s">
        <v>17530</v>
      </c>
      <c r="H4151">
        <v>50.221558999999999</v>
      </c>
      <c r="I4151">
        <v>-117.86516109999999</v>
      </c>
      <c r="J4151" s="1" t="str">
        <f t="shared" si="258"/>
        <v>NGR bulk stream sediment</v>
      </c>
      <c r="K4151" s="1" t="str">
        <f t="shared" si="259"/>
        <v>&lt;177 micron (NGR)</v>
      </c>
      <c r="L4151">
        <v>65</v>
      </c>
      <c r="M4151" t="s">
        <v>223</v>
      </c>
      <c r="N4151">
        <v>1125</v>
      </c>
      <c r="O4151" t="s">
        <v>149</v>
      </c>
      <c r="P4151" t="s">
        <v>47</v>
      </c>
      <c r="Q4151" t="s">
        <v>668</v>
      </c>
      <c r="R4151" t="s">
        <v>437</v>
      </c>
      <c r="S4151" t="s">
        <v>146</v>
      </c>
      <c r="T4151" t="s">
        <v>127</v>
      </c>
      <c r="U4151" t="s">
        <v>250</v>
      </c>
      <c r="V4151" t="s">
        <v>51</v>
      </c>
      <c r="W4151" t="s">
        <v>79</v>
      </c>
      <c r="X4151" t="s">
        <v>73</v>
      </c>
      <c r="Y4151" t="s">
        <v>236</v>
      </c>
      <c r="Z4151" t="s">
        <v>56</v>
      </c>
      <c r="AA4151" t="s">
        <v>46</v>
      </c>
      <c r="AB4151" t="s">
        <v>110</v>
      </c>
      <c r="AC4151" t="s">
        <v>76</v>
      </c>
      <c r="AD4151" t="s">
        <v>273</v>
      </c>
      <c r="AE4151" t="s">
        <v>56</v>
      </c>
      <c r="AF4151" t="s">
        <v>108</v>
      </c>
      <c r="AG4151" t="s">
        <v>1078</v>
      </c>
      <c r="AH4151" t="s">
        <v>110</v>
      </c>
      <c r="AI4151" t="s">
        <v>47</v>
      </c>
      <c r="AJ4151" t="s">
        <v>1559</v>
      </c>
      <c r="AK4151" t="s">
        <v>175</v>
      </c>
      <c r="AL4151" t="s">
        <v>47</v>
      </c>
      <c r="AM4151" t="s">
        <v>122</v>
      </c>
      <c r="AN4151" t="s">
        <v>89</v>
      </c>
      <c r="AO4151" t="s">
        <v>175</v>
      </c>
    </row>
    <row r="4152" spans="1:41" hidden="1" x14ac:dyDescent="0.25">
      <c r="A4152" t="s">
        <v>17531</v>
      </c>
      <c r="B4152" t="s">
        <v>17532</v>
      </c>
      <c r="C4152" s="1" t="str">
        <f t="shared" si="260"/>
        <v>21:1063</v>
      </c>
      <c r="D4152" s="1" t="str">
        <f t="shared" si="261"/>
        <v>21:0124</v>
      </c>
      <c r="E4152" t="s">
        <v>17533</v>
      </c>
      <c r="F4152" t="s">
        <v>17534</v>
      </c>
      <c r="H4152">
        <v>50.202032500000001</v>
      </c>
      <c r="I4152">
        <v>-117.8444343</v>
      </c>
      <c r="J4152" s="1" t="str">
        <f t="shared" si="258"/>
        <v>NGR bulk stream sediment</v>
      </c>
      <c r="K4152" s="1" t="str">
        <f t="shared" si="259"/>
        <v>&lt;177 micron (NGR)</v>
      </c>
      <c r="L4152">
        <v>65</v>
      </c>
      <c r="M4152" t="s">
        <v>233</v>
      </c>
      <c r="N4152">
        <v>1126</v>
      </c>
      <c r="O4152" t="s">
        <v>53</v>
      </c>
      <c r="P4152" t="s">
        <v>47</v>
      </c>
      <c r="Q4152" t="s">
        <v>668</v>
      </c>
      <c r="R4152" t="s">
        <v>139</v>
      </c>
      <c r="S4152" t="s">
        <v>331</v>
      </c>
      <c r="T4152" t="s">
        <v>137</v>
      </c>
      <c r="U4152" t="s">
        <v>225</v>
      </c>
      <c r="V4152" t="s">
        <v>102</v>
      </c>
      <c r="W4152" t="s">
        <v>105</v>
      </c>
      <c r="X4152" t="s">
        <v>137</v>
      </c>
      <c r="Y4152" t="s">
        <v>160</v>
      </c>
      <c r="Z4152" t="s">
        <v>56</v>
      </c>
      <c r="AA4152" t="s">
        <v>46</v>
      </c>
      <c r="AB4152" t="s">
        <v>110</v>
      </c>
      <c r="AC4152" t="s">
        <v>108</v>
      </c>
      <c r="AD4152" t="s">
        <v>331</v>
      </c>
      <c r="AE4152" t="s">
        <v>380</v>
      </c>
      <c r="AF4152" t="s">
        <v>319</v>
      </c>
      <c r="AG4152" t="s">
        <v>58</v>
      </c>
      <c r="AH4152" t="s">
        <v>110</v>
      </c>
      <c r="AI4152" t="s">
        <v>235</v>
      </c>
      <c r="AJ4152" t="s">
        <v>66</v>
      </c>
      <c r="AK4152" t="s">
        <v>108</v>
      </c>
      <c r="AL4152" t="s">
        <v>47</v>
      </c>
      <c r="AM4152" t="s">
        <v>47</v>
      </c>
      <c r="AN4152" t="s">
        <v>1121</v>
      </c>
      <c r="AO4152" t="s">
        <v>306</v>
      </c>
    </row>
    <row r="4153" spans="1:41" hidden="1" x14ac:dyDescent="0.25">
      <c r="A4153" t="s">
        <v>17535</v>
      </c>
      <c r="B4153" t="s">
        <v>17536</v>
      </c>
      <c r="C4153" s="1" t="str">
        <f t="shared" si="260"/>
        <v>21:1063</v>
      </c>
      <c r="D4153" s="1" t="str">
        <f t="shared" si="261"/>
        <v>21:0124</v>
      </c>
      <c r="E4153" t="s">
        <v>17537</v>
      </c>
      <c r="F4153" t="s">
        <v>17538</v>
      </c>
      <c r="H4153">
        <v>50.182003399999999</v>
      </c>
      <c r="I4153">
        <v>-117.8368823</v>
      </c>
      <c r="J4153" s="1" t="str">
        <f t="shared" si="258"/>
        <v>NGR bulk stream sediment</v>
      </c>
      <c r="K4153" s="1" t="str">
        <f t="shared" si="259"/>
        <v>&lt;177 micron (NGR)</v>
      </c>
      <c r="L4153">
        <v>65</v>
      </c>
      <c r="M4153" t="s">
        <v>280</v>
      </c>
      <c r="N4153">
        <v>1127</v>
      </c>
      <c r="O4153" t="s">
        <v>198</v>
      </c>
      <c r="P4153" t="s">
        <v>124</v>
      </c>
      <c r="Q4153" t="s">
        <v>97</v>
      </c>
      <c r="R4153" t="s">
        <v>149</v>
      </c>
      <c r="S4153" t="s">
        <v>146</v>
      </c>
      <c r="T4153" t="s">
        <v>52</v>
      </c>
      <c r="U4153" t="s">
        <v>218</v>
      </c>
      <c r="V4153" t="s">
        <v>161</v>
      </c>
      <c r="W4153" t="s">
        <v>64</v>
      </c>
      <c r="X4153" t="s">
        <v>85</v>
      </c>
      <c r="Y4153" t="s">
        <v>183</v>
      </c>
      <c r="Z4153" t="s">
        <v>56</v>
      </c>
      <c r="AA4153" t="s">
        <v>46</v>
      </c>
      <c r="AB4153" t="s">
        <v>61</v>
      </c>
      <c r="AC4153" t="s">
        <v>127</v>
      </c>
      <c r="AD4153" t="s">
        <v>559</v>
      </c>
      <c r="AE4153" t="s">
        <v>380</v>
      </c>
      <c r="AF4153" t="s">
        <v>359</v>
      </c>
      <c r="AG4153" t="s">
        <v>2438</v>
      </c>
      <c r="AH4153" t="s">
        <v>101</v>
      </c>
      <c r="AI4153" t="s">
        <v>47</v>
      </c>
      <c r="AJ4153" t="s">
        <v>1538</v>
      </c>
      <c r="AK4153" t="s">
        <v>58</v>
      </c>
      <c r="AL4153" t="s">
        <v>47</v>
      </c>
      <c r="AM4153" t="s">
        <v>122</v>
      </c>
      <c r="AN4153" t="s">
        <v>318</v>
      </c>
      <c r="AO4153" t="s">
        <v>104</v>
      </c>
    </row>
    <row r="4154" spans="1:41" hidden="1" x14ac:dyDescent="0.25">
      <c r="A4154" t="s">
        <v>17539</v>
      </c>
      <c r="B4154" t="s">
        <v>17540</v>
      </c>
      <c r="C4154" s="1" t="str">
        <f t="shared" si="260"/>
        <v>21:1063</v>
      </c>
      <c r="D4154" s="1" t="str">
        <f t="shared" si="261"/>
        <v>21:0124</v>
      </c>
      <c r="E4154" t="s">
        <v>17537</v>
      </c>
      <c r="F4154" t="s">
        <v>17541</v>
      </c>
      <c r="H4154">
        <v>50.182003399999999</v>
      </c>
      <c r="I4154">
        <v>-117.8368823</v>
      </c>
      <c r="J4154" s="1" t="str">
        <f t="shared" si="258"/>
        <v>NGR bulk stream sediment</v>
      </c>
      <c r="K4154" s="1" t="str">
        <f t="shared" si="259"/>
        <v>&lt;177 micron (NGR)</v>
      </c>
      <c r="L4154">
        <v>65</v>
      </c>
      <c r="M4154" t="s">
        <v>288</v>
      </c>
      <c r="N4154">
        <v>1128</v>
      </c>
      <c r="O4154" t="s">
        <v>62</v>
      </c>
      <c r="P4154" t="s">
        <v>122</v>
      </c>
      <c r="Q4154" t="s">
        <v>356</v>
      </c>
      <c r="R4154" t="s">
        <v>57</v>
      </c>
      <c r="S4154" t="s">
        <v>146</v>
      </c>
      <c r="T4154" t="s">
        <v>52</v>
      </c>
      <c r="U4154" t="s">
        <v>104</v>
      </c>
      <c r="V4154" t="s">
        <v>78</v>
      </c>
      <c r="W4154" t="s">
        <v>47</v>
      </c>
      <c r="X4154" t="s">
        <v>108</v>
      </c>
      <c r="Y4154" t="s">
        <v>140</v>
      </c>
      <c r="Z4154" t="s">
        <v>56</v>
      </c>
      <c r="AA4154" t="s">
        <v>46</v>
      </c>
      <c r="AB4154" t="s">
        <v>64</v>
      </c>
      <c r="AC4154" t="s">
        <v>267</v>
      </c>
      <c r="AD4154" t="s">
        <v>507</v>
      </c>
      <c r="AE4154" t="s">
        <v>380</v>
      </c>
      <c r="AF4154" t="s">
        <v>163</v>
      </c>
      <c r="AG4154" t="s">
        <v>818</v>
      </c>
      <c r="AH4154" t="s">
        <v>101</v>
      </c>
      <c r="AI4154" t="s">
        <v>47</v>
      </c>
      <c r="AJ4154" t="s">
        <v>1247</v>
      </c>
      <c r="AK4154" t="s">
        <v>374</v>
      </c>
      <c r="AL4154" t="s">
        <v>47</v>
      </c>
      <c r="AM4154" t="s">
        <v>103</v>
      </c>
      <c r="AN4154" t="s">
        <v>935</v>
      </c>
      <c r="AO4154" t="s">
        <v>475</v>
      </c>
    </row>
    <row r="4155" spans="1:41" hidden="1" x14ac:dyDescent="0.25">
      <c r="A4155" t="s">
        <v>17542</v>
      </c>
      <c r="B4155" t="s">
        <v>17543</v>
      </c>
      <c r="C4155" s="1" t="str">
        <f t="shared" si="260"/>
        <v>21:1063</v>
      </c>
      <c r="D4155" s="1" t="str">
        <f t="shared" si="261"/>
        <v>21:0124</v>
      </c>
      <c r="E4155" t="s">
        <v>17544</v>
      </c>
      <c r="F4155" t="s">
        <v>17545</v>
      </c>
      <c r="H4155">
        <v>50.179700500000003</v>
      </c>
      <c r="I4155">
        <v>-117.8748403</v>
      </c>
      <c r="J4155" s="1" t="str">
        <f t="shared" si="258"/>
        <v>NGR bulk stream sediment</v>
      </c>
      <c r="K4155" s="1" t="str">
        <f t="shared" si="259"/>
        <v>&lt;177 micron (NGR)</v>
      </c>
      <c r="L4155">
        <v>65</v>
      </c>
      <c r="M4155" t="s">
        <v>248</v>
      </c>
      <c r="N4155">
        <v>1129</v>
      </c>
      <c r="O4155" t="s">
        <v>81</v>
      </c>
      <c r="P4155" t="s">
        <v>47</v>
      </c>
      <c r="Q4155" t="s">
        <v>152</v>
      </c>
      <c r="R4155" t="s">
        <v>209</v>
      </c>
      <c r="S4155" t="s">
        <v>226</v>
      </c>
      <c r="T4155" t="s">
        <v>58</v>
      </c>
      <c r="U4155" t="s">
        <v>120</v>
      </c>
      <c r="V4155" t="s">
        <v>228</v>
      </c>
      <c r="W4155" t="s">
        <v>161</v>
      </c>
      <c r="X4155" t="s">
        <v>73</v>
      </c>
      <c r="Y4155" t="s">
        <v>328</v>
      </c>
      <c r="Z4155" t="s">
        <v>56</v>
      </c>
      <c r="AA4155" t="s">
        <v>46</v>
      </c>
      <c r="AB4155" t="s">
        <v>110</v>
      </c>
      <c r="AC4155" t="s">
        <v>98</v>
      </c>
      <c r="AD4155" t="s">
        <v>250</v>
      </c>
      <c r="AE4155" t="s">
        <v>84</v>
      </c>
      <c r="AF4155" t="s">
        <v>85</v>
      </c>
      <c r="AG4155" t="s">
        <v>58</v>
      </c>
      <c r="AH4155" t="s">
        <v>110</v>
      </c>
      <c r="AI4155" t="s">
        <v>61</v>
      </c>
      <c r="AJ4155" t="s">
        <v>633</v>
      </c>
      <c r="AK4155" t="s">
        <v>3419</v>
      </c>
      <c r="AL4155" t="s">
        <v>122</v>
      </c>
      <c r="AM4155" t="s">
        <v>122</v>
      </c>
      <c r="AN4155" t="s">
        <v>65</v>
      </c>
      <c r="AO4155" t="s">
        <v>50</v>
      </c>
    </row>
    <row r="4156" spans="1:41" hidden="1" x14ac:dyDescent="0.25">
      <c r="A4156" t="s">
        <v>17546</v>
      </c>
      <c r="B4156" t="s">
        <v>17547</v>
      </c>
      <c r="C4156" s="1" t="str">
        <f t="shared" si="260"/>
        <v>21:1063</v>
      </c>
      <c r="D4156" s="1" t="str">
        <f t="shared" si="261"/>
        <v>21:0124</v>
      </c>
      <c r="E4156" t="s">
        <v>17548</v>
      </c>
      <c r="F4156" t="s">
        <v>17549</v>
      </c>
      <c r="H4156">
        <v>50.156119500000003</v>
      </c>
      <c r="I4156">
        <v>-117.82288</v>
      </c>
      <c r="J4156" s="1" t="str">
        <f t="shared" si="258"/>
        <v>NGR bulk stream sediment</v>
      </c>
      <c r="K4156" s="1" t="str">
        <f t="shared" si="259"/>
        <v>&lt;177 micron (NGR)</v>
      </c>
      <c r="L4156">
        <v>65</v>
      </c>
      <c r="M4156" t="s">
        <v>256</v>
      </c>
      <c r="N4156">
        <v>1130</v>
      </c>
      <c r="O4156" t="s">
        <v>57</v>
      </c>
      <c r="P4156" t="s">
        <v>47</v>
      </c>
      <c r="Q4156" t="s">
        <v>487</v>
      </c>
      <c r="R4156" t="s">
        <v>161</v>
      </c>
      <c r="S4156" t="s">
        <v>482</v>
      </c>
      <c r="T4156" t="s">
        <v>58</v>
      </c>
      <c r="U4156" t="s">
        <v>331</v>
      </c>
      <c r="V4156" t="s">
        <v>228</v>
      </c>
      <c r="W4156" t="s">
        <v>125</v>
      </c>
      <c r="X4156" t="s">
        <v>73</v>
      </c>
      <c r="Y4156" t="s">
        <v>418</v>
      </c>
      <c r="Z4156" t="s">
        <v>56</v>
      </c>
      <c r="AA4156" t="s">
        <v>46</v>
      </c>
      <c r="AB4156" t="s">
        <v>235</v>
      </c>
      <c r="AC4156" t="s">
        <v>80</v>
      </c>
      <c r="AD4156" t="s">
        <v>121</v>
      </c>
      <c r="AE4156" t="s">
        <v>380</v>
      </c>
      <c r="AF4156" t="s">
        <v>58</v>
      </c>
      <c r="AG4156" t="s">
        <v>359</v>
      </c>
      <c r="AH4156" t="s">
        <v>110</v>
      </c>
      <c r="AI4156" t="s">
        <v>87</v>
      </c>
      <c r="AJ4156" t="s">
        <v>127</v>
      </c>
      <c r="AK4156" t="s">
        <v>58</v>
      </c>
      <c r="AL4156" t="s">
        <v>47</v>
      </c>
      <c r="AM4156" t="s">
        <v>47</v>
      </c>
      <c r="AN4156" t="s">
        <v>533</v>
      </c>
      <c r="AO4156" t="s">
        <v>225</v>
      </c>
    </row>
    <row r="4157" spans="1:41" hidden="1" x14ac:dyDescent="0.25">
      <c r="A4157" t="s">
        <v>17550</v>
      </c>
      <c r="B4157" t="s">
        <v>17551</v>
      </c>
      <c r="C4157" s="1" t="str">
        <f t="shared" si="260"/>
        <v>21:1063</v>
      </c>
      <c r="D4157" s="1" t="str">
        <f t="shared" si="261"/>
        <v>21:0124</v>
      </c>
      <c r="E4157" t="s">
        <v>17552</v>
      </c>
      <c r="F4157" t="s">
        <v>17553</v>
      </c>
      <c r="H4157">
        <v>50.161161200000002</v>
      </c>
      <c r="I4157">
        <v>-117.8509395</v>
      </c>
      <c r="J4157" s="1" t="str">
        <f t="shared" si="258"/>
        <v>NGR bulk stream sediment</v>
      </c>
      <c r="K4157" s="1" t="str">
        <f t="shared" si="259"/>
        <v>&lt;177 micron (NGR)</v>
      </c>
      <c r="L4157">
        <v>65</v>
      </c>
      <c r="M4157" t="s">
        <v>265</v>
      </c>
      <c r="N4157">
        <v>1131</v>
      </c>
      <c r="O4157" t="s">
        <v>62</v>
      </c>
      <c r="P4157" t="s">
        <v>47</v>
      </c>
      <c r="Q4157" t="s">
        <v>1069</v>
      </c>
      <c r="R4157" t="s">
        <v>174</v>
      </c>
      <c r="S4157" t="s">
        <v>667</v>
      </c>
      <c r="T4157" t="s">
        <v>330</v>
      </c>
      <c r="U4157" t="s">
        <v>320</v>
      </c>
      <c r="V4157" t="s">
        <v>79</v>
      </c>
      <c r="W4157" t="s">
        <v>47</v>
      </c>
      <c r="X4157" t="s">
        <v>51</v>
      </c>
      <c r="Y4157" t="s">
        <v>218</v>
      </c>
      <c r="Z4157" t="s">
        <v>56</v>
      </c>
      <c r="AA4157" t="s">
        <v>46</v>
      </c>
      <c r="AB4157" t="s">
        <v>110</v>
      </c>
      <c r="AC4157" t="s">
        <v>475</v>
      </c>
      <c r="AD4157" t="s">
        <v>538</v>
      </c>
      <c r="AE4157" t="s">
        <v>380</v>
      </c>
      <c r="AF4157" t="s">
        <v>259</v>
      </c>
      <c r="AG4157" t="s">
        <v>182</v>
      </c>
      <c r="AH4157" t="s">
        <v>149</v>
      </c>
      <c r="AI4157" t="s">
        <v>149</v>
      </c>
      <c r="AJ4157" t="s">
        <v>85</v>
      </c>
      <c r="AK4157" t="s">
        <v>73</v>
      </c>
      <c r="AL4157" t="s">
        <v>47</v>
      </c>
      <c r="AM4157" t="s">
        <v>47</v>
      </c>
      <c r="AN4157" t="s">
        <v>463</v>
      </c>
      <c r="AO4157" t="s">
        <v>76</v>
      </c>
    </row>
    <row r="4158" spans="1:41" hidden="1" x14ac:dyDescent="0.25">
      <c r="A4158" t="s">
        <v>17554</v>
      </c>
      <c r="B4158" t="s">
        <v>17555</v>
      </c>
      <c r="C4158" s="1" t="str">
        <f t="shared" si="260"/>
        <v>21:1063</v>
      </c>
      <c r="D4158" s="1" t="str">
        <f t="shared" si="261"/>
        <v>21:0124</v>
      </c>
      <c r="E4158" t="s">
        <v>17556</v>
      </c>
      <c r="F4158" t="s">
        <v>17557</v>
      </c>
      <c r="H4158">
        <v>50.137835199999998</v>
      </c>
      <c r="I4158">
        <v>-117.8391773</v>
      </c>
      <c r="J4158" s="1" t="str">
        <f t="shared" si="258"/>
        <v>NGR bulk stream sediment</v>
      </c>
      <c r="K4158" s="1" t="str">
        <f t="shared" si="259"/>
        <v>&lt;177 micron (NGR)</v>
      </c>
      <c r="L4158">
        <v>66</v>
      </c>
      <c r="M4158" t="s">
        <v>45</v>
      </c>
      <c r="N4158">
        <v>1132</v>
      </c>
      <c r="O4158" t="s">
        <v>149</v>
      </c>
      <c r="P4158" t="s">
        <v>47</v>
      </c>
      <c r="Q4158" t="s">
        <v>138</v>
      </c>
      <c r="R4158" t="s">
        <v>143</v>
      </c>
      <c r="S4158" t="s">
        <v>126</v>
      </c>
      <c r="T4158" t="s">
        <v>137</v>
      </c>
      <c r="U4158" t="s">
        <v>250</v>
      </c>
      <c r="V4158" t="s">
        <v>206</v>
      </c>
      <c r="W4158" t="s">
        <v>64</v>
      </c>
      <c r="X4158" t="s">
        <v>103</v>
      </c>
      <c r="Y4158" t="s">
        <v>162</v>
      </c>
      <c r="Z4158" t="s">
        <v>56</v>
      </c>
      <c r="AA4158" t="s">
        <v>46</v>
      </c>
      <c r="AB4158" t="s">
        <v>61</v>
      </c>
      <c r="AC4158" t="s">
        <v>59</v>
      </c>
      <c r="AD4158" t="s">
        <v>300</v>
      </c>
      <c r="AE4158" t="s">
        <v>199</v>
      </c>
      <c r="AF4158" t="s">
        <v>366</v>
      </c>
      <c r="AG4158" t="s">
        <v>182</v>
      </c>
      <c r="AH4158" t="s">
        <v>185</v>
      </c>
      <c r="AI4158" t="s">
        <v>149</v>
      </c>
      <c r="AJ4158" t="s">
        <v>85</v>
      </c>
      <c r="AK4158" t="s">
        <v>366</v>
      </c>
      <c r="AL4158" t="s">
        <v>47</v>
      </c>
      <c r="AM4158" t="s">
        <v>122</v>
      </c>
      <c r="AN4158" t="s">
        <v>65</v>
      </c>
      <c r="AO4158" t="s">
        <v>85</v>
      </c>
    </row>
    <row r="4159" spans="1:41" hidden="1" x14ac:dyDescent="0.25">
      <c r="A4159" t="s">
        <v>17558</v>
      </c>
      <c r="B4159" t="s">
        <v>17559</v>
      </c>
      <c r="C4159" s="1" t="str">
        <f t="shared" si="260"/>
        <v>21:1063</v>
      </c>
      <c r="D4159" s="1" t="str">
        <f t="shared" si="261"/>
        <v>21:0124</v>
      </c>
      <c r="E4159" t="s">
        <v>17560</v>
      </c>
      <c r="F4159" t="s">
        <v>17561</v>
      </c>
      <c r="H4159">
        <v>50.118540299999999</v>
      </c>
      <c r="I4159">
        <v>-117.867712</v>
      </c>
      <c r="J4159" s="1" t="str">
        <f t="shared" si="258"/>
        <v>NGR bulk stream sediment</v>
      </c>
      <c r="K4159" s="1" t="str">
        <f t="shared" si="259"/>
        <v>&lt;177 micron (NGR)</v>
      </c>
      <c r="L4159">
        <v>66</v>
      </c>
      <c r="M4159" t="s">
        <v>71</v>
      </c>
      <c r="N4159">
        <v>1133</v>
      </c>
      <c r="O4159" t="s">
        <v>110</v>
      </c>
      <c r="P4159" t="s">
        <v>47</v>
      </c>
      <c r="Q4159" t="s">
        <v>487</v>
      </c>
      <c r="R4159" t="s">
        <v>60</v>
      </c>
      <c r="S4159" t="s">
        <v>532</v>
      </c>
      <c r="T4159" t="s">
        <v>330</v>
      </c>
      <c r="U4159" t="s">
        <v>258</v>
      </c>
      <c r="V4159" t="s">
        <v>173</v>
      </c>
      <c r="W4159" t="s">
        <v>173</v>
      </c>
      <c r="X4159" t="s">
        <v>51</v>
      </c>
      <c r="Y4159" t="s">
        <v>358</v>
      </c>
      <c r="Z4159" t="s">
        <v>56</v>
      </c>
      <c r="AA4159" t="s">
        <v>46</v>
      </c>
      <c r="AB4159" t="s">
        <v>61</v>
      </c>
      <c r="AC4159" t="s">
        <v>82</v>
      </c>
      <c r="AD4159" t="s">
        <v>532</v>
      </c>
      <c r="AE4159" t="s">
        <v>84</v>
      </c>
      <c r="AF4159" t="s">
        <v>58</v>
      </c>
      <c r="AG4159" t="s">
        <v>96</v>
      </c>
      <c r="AH4159" t="s">
        <v>185</v>
      </c>
      <c r="AI4159" t="s">
        <v>149</v>
      </c>
      <c r="AJ4159" t="s">
        <v>108</v>
      </c>
      <c r="AK4159" t="s">
        <v>85</v>
      </c>
      <c r="AL4159" t="s">
        <v>47</v>
      </c>
      <c r="AM4159" t="s">
        <v>47</v>
      </c>
      <c r="AN4159" t="s">
        <v>463</v>
      </c>
      <c r="AO4159" t="s">
        <v>145</v>
      </c>
    </row>
    <row r="4160" spans="1:41" hidden="1" x14ac:dyDescent="0.25">
      <c r="A4160" t="s">
        <v>17562</v>
      </c>
      <c r="B4160" t="s">
        <v>17563</v>
      </c>
      <c r="C4160" s="1" t="str">
        <f t="shared" si="260"/>
        <v>21:1063</v>
      </c>
      <c r="D4160" s="1" t="str">
        <f t="shared" si="261"/>
        <v>21:0124</v>
      </c>
      <c r="E4160" t="s">
        <v>17564</v>
      </c>
      <c r="F4160" t="s">
        <v>17565</v>
      </c>
      <c r="H4160">
        <v>50.070256899999997</v>
      </c>
      <c r="I4160">
        <v>-117.8361412</v>
      </c>
      <c r="J4160" s="1" t="str">
        <f t="shared" si="258"/>
        <v>NGR bulk stream sediment</v>
      </c>
      <c r="K4160" s="1" t="str">
        <f t="shared" si="259"/>
        <v>&lt;177 micron (NGR)</v>
      </c>
      <c r="L4160">
        <v>66</v>
      </c>
      <c r="M4160" t="s">
        <v>95</v>
      </c>
      <c r="N4160">
        <v>1134</v>
      </c>
      <c r="O4160" t="s">
        <v>123</v>
      </c>
      <c r="P4160" t="s">
        <v>47</v>
      </c>
      <c r="Q4160" t="s">
        <v>444</v>
      </c>
      <c r="R4160" t="s">
        <v>187</v>
      </c>
      <c r="S4160" t="s">
        <v>237</v>
      </c>
      <c r="T4160" t="s">
        <v>272</v>
      </c>
      <c r="U4160" t="s">
        <v>152</v>
      </c>
      <c r="V4160" t="s">
        <v>439</v>
      </c>
      <c r="W4160" t="s">
        <v>58</v>
      </c>
      <c r="X4160" t="s">
        <v>58</v>
      </c>
      <c r="Y4160" t="s">
        <v>350</v>
      </c>
      <c r="Z4160" t="s">
        <v>56</v>
      </c>
      <c r="AA4160" t="s">
        <v>46</v>
      </c>
      <c r="AB4160" t="s">
        <v>72</v>
      </c>
      <c r="AC4160" t="s">
        <v>431</v>
      </c>
      <c r="AD4160" t="s">
        <v>207</v>
      </c>
      <c r="AE4160" t="s">
        <v>46</v>
      </c>
      <c r="AF4160" t="s">
        <v>1426</v>
      </c>
      <c r="AG4160" t="s">
        <v>1092</v>
      </c>
      <c r="AH4160" t="s">
        <v>206</v>
      </c>
      <c r="AI4160" t="s">
        <v>257</v>
      </c>
      <c r="AJ4160" t="s">
        <v>50</v>
      </c>
      <c r="AK4160" t="s">
        <v>2209</v>
      </c>
      <c r="AL4160" t="s">
        <v>73</v>
      </c>
      <c r="AM4160" t="s">
        <v>73</v>
      </c>
      <c r="AN4160" t="s">
        <v>65</v>
      </c>
      <c r="AO4160" t="s">
        <v>51</v>
      </c>
    </row>
    <row r="4161" spans="1:41" hidden="1" x14ac:dyDescent="0.25">
      <c r="A4161" t="s">
        <v>17566</v>
      </c>
      <c r="B4161" t="s">
        <v>17567</v>
      </c>
      <c r="C4161" s="1" t="str">
        <f t="shared" si="260"/>
        <v>21:1063</v>
      </c>
      <c r="D4161" s="1" t="str">
        <f t="shared" si="261"/>
        <v>21:0124</v>
      </c>
      <c r="E4161" t="s">
        <v>17568</v>
      </c>
      <c r="F4161" t="s">
        <v>17569</v>
      </c>
      <c r="H4161">
        <v>50.086265400000002</v>
      </c>
      <c r="I4161">
        <v>-117.8147804</v>
      </c>
      <c r="J4161" s="1" t="str">
        <f t="shared" si="258"/>
        <v>NGR bulk stream sediment</v>
      </c>
      <c r="K4161" s="1" t="str">
        <f t="shared" si="259"/>
        <v>&lt;177 micron (NGR)</v>
      </c>
      <c r="L4161">
        <v>66</v>
      </c>
      <c r="M4161" t="s">
        <v>117</v>
      </c>
      <c r="N4161">
        <v>1135</v>
      </c>
      <c r="O4161" t="s">
        <v>58</v>
      </c>
      <c r="P4161" t="s">
        <v>73</v>
      </c>
      <c r="Q4161" t="s">
        <v>74</v>
      </c>
      <c r="R4161" t="s">
        <v>17570</v>
      </c>
      <c r="S4161" t="s">
        <v>107</v>
      </c>
      <c r="T4161" t="s">
        <v>76</v>
      </c>
      <c r="U4161" t="s">
        <v>306</v>
      </c>
      <c r="V4161" t="s">
        <v>142</v>
      </c>
      <c r="W4161" t="s">
        <v>493</v>
      </c>
      <c r="X4161" t="s">
        <v>51</v>
      </c>
      <c r="Y4161" t="s">
        <v>90</v>
      </c>
      <c r="Z4161" t="s">
        <v>56</v>
      </c>
      <c r="AA4161" t="s">
        <v>47</v>
      </c>
      <c r="AB4161" t="s">
        <v>110</v>
      </c>
      <c r="AC4161" t="s">
        <v>58</v>
      </c>
      <c r="AD4161" t="s">
        <v>240</v>
      </c>
      <c r="AE4161" t="s">
        <v>46</v>
      </c>
      <c r="AF4161" t="s">
        <v>766</v>
      </c>
      <c r="AG4161" t="s">
        <v>227</v>
      </c>
      <c r="AH4161" t="s">
        <v>198</v>
      </c>
      <c r="AI4161" t="s">
        <v>57</v>
      </c>
      <c r="AJ4161" t="s">
        <v>128</v>
      </c>
      <c r="AK4161" t="s">
        <v>129</v>
      </c>
      <c r="AL4161" t="s">
        <v>47</v>
      </c>
      <c r="AM4161" t="s">
        <v>47</v>
      </c>
      <c r="AN4161" t="s">
        <v>65</v>
      </c>
      <c r="AO4161" t="s">
        <v>85</v>
      </c>
    </row>
    <row r="4162" spans="1:41" hidden="1" x14ac:dyDescent="0.25">
      <c r="A4162" t="s">
        <v>17571</v>
      </c>
      <c r="B4162" t="s">
        <v>17572</v>
      </c>
      <c r="C4162" s="1" t="str">
        <f t="shared" si="260"/>
        <v>21:1063</v>
      </c>
      <c r="D4162" s="1" t="str">
        <f t="shared" si="261"/>
        <v>21:0124</v>
      </c>
      <c r="E4162" t="s">
        <v>17573</v>
      </c>
      <c r="F4162" t="s">
        <v>17574</v>
      </c>
      <c r="H4162">
        <v>50.047662799999998</v>
      </c>
      <c r="I4162">
        <v>-117.82601529999999</v>
      </c>
      <c r="J4162" s="1" t="str">
        <f t="shared" ref="J4162:J4225" si="262">HYPERLINK("http://geochem.nrcan.gc.ca/cdogs/content/kwd/kwd020030_e.htm", "NGR bulk stream sediment")</f>
        <v>NGR bulk stream sediment</v>
      </c>
      <c r="K4162" s="1" t="str">
        <f t="shared" ref="K4162:K4225" si="263">HYPERLINK("http://geochem.nrcan.gc.ca/cdogs/content/kwd/kwd080006_e.htm", "&lt;177 micron (NGR)")</f>
        <v>&lt;177 micron (NGR)</v>
      </c>
      <c r="L4162">
        <v>66</v>
      </c>
      <c r="M4162" t="s">
        <v>136</v>
      </c>
      <c r="N4162">
        <v>1136</v>
      </c>
      <c r="O4162" t="s">
        <v>63</v>
      </c>
      <c r="P4162" t="s">
        <v>103</v>
      </c>
      <c r="Q4162" t="s">
        <v>578</v>
      </c>
      <c r="R4162" t="s">
        <v>143</v>
      </c>
      <c r="S4162" t="s">
        <v>183</v>
      </c>
      <c r="T4162" t="s">
        <v>76</v>
      </c>
      <c r="U4162" t="s">
        <v>237</v>
      </c>
      <c r="V4162" t="s">
        <v>109</v>
      </c>
      <c r="W4162" t="s">
        <v>60</v>
      </c>
      <c r="X4162" t="s">
        <v>51</v>
      </c>
      <c r="Y4162" t="s">
        <v>186</v>
      </c>
      <c r="Z4162" t="s">
        <v>56</v>
      </c>
      <c r="AA4162" t="s">
        <v>46</v>
      </c>
      <c r="AB4162" t="s">
        <v>105</v>
      </c>
      <c r="AC4162" t="s">
        <v>49</v>
      </c>
      <c r="AD4162" t="s">
        <v>100</v>
      </c>
      <c r="AE4162" t="s">
        <v>199</v>
      </c>
      <c r="AF4162" t="s">
        <v>127</v>
      </c>
      <c r="AG4162" t="s">
        <v>188</v>
      </c>
      <c r="AH4162" t="s">
        <v>185</v>
      </c>
      <c r="AI4162" t="s">
        <v>46</v>
      </c>
      <c r="AJ4162" t="s">
        <v>359</v>
      </c>
      <c r="AK4162" t="s">
        <v>108</v>
      </c>
      <c r="AL4162" t="s">
        <v>47</v>
      </c>
      <c r="AM4162" t="s">
        <v>47</v>
      </c>
      <c r="AN4162" t="s">
        <v>65</v>
      </c>
      <c r="AO4162" t="s">
        <v>50</v>
      </c>
    </row>
    <row r="4163" spans="1:41" hidden="1" x14ac:dyDescent="0.25">
      <c r="A4163" t="s">
        <v>17575</v>
      </c>
      <c r="B4163" t="s">
        <v>17576</v>
      </c>
      <c r="C4163" s="1" t="str">
        <f t="shared" si="260"/>
        <v>21:1063</v>
      </c>
      <c r="D4163" s="1" t="str">
        <f t="shared" si="261"/>
        <v>21:0124</v>
      </c>
      <c r="E4163" t="s">
        <v>17577</v>
      </c>
      <c r="F4163" t="s">
        <v>17578</v>
      </c>
      <c r="H4163">
        <v>50.020457200000003</v>
      </c>
      <c r="I4163">
        <v>-117.82934779999999</v>
      </c>
      <c r="J4163" s="1" t="str">
        <f t="shared" si="262"/>
        <v>NGR bulk stream sediment</v>
      </c>
      <c r="K4163" s="1" t="str">
        <f t="shared" si="263"/>
        <v>&lt;177 micron (NGR)</v>
      </c>
      <c r="L4163">
        <v>66</v>
      </c>
      <c r="M4163" t="s">
        <v>157</v>
      </c>
      <c r="N4163">
        <v>1137</v>
      </c>
      <c r="O4163" t="s">
        <v>110</v>
      </c>
      <c r="P4163" t="s">
        <v>47</v>
      </c>
      <c r="Q4163" t="s">
        <v>646</v>
      </c>
      <c r="R4163" t="s">
        <v>164</v>
      </c>
      <c r="S4163" t="s">
        <v>559</v>
      </c>
      <c r="T4163" t="s">
        <v>66</v>
      </c>
      <c r="U4163" t="s">
        <v>65</v>
      </c>
      <c r="V4163" t="s">
        <v>122</v>
      </c>
      <c r="W4163" t="s">
        <v>228</v>
      </c>
      <c r="X4163" t="s">
        <v>73</v>
      </c>
      <c r="Y4163" t="s">
        <v>934</v>
      </c>
      <c r="Z4163" t="s">
        <v>56</v>
      </c>
      <c r="AA4163" t="s">
        <v>46</v>
      </c>
      <c r="AB4163" t="s">
        <v>101</v>
      </c>
      <c r="AC4163" t="s">
        <v>243</v>
      </c>
      <c r="AD4163" t="s">
        <v>100</v>
      </c>
      <c r="AE4163" t="s">
        <v>199</v>
      </c>
      <c r="AF4163" t="s">
        <v>127</v>
      </c>
      <c r="AG4163" t="s">
        <v>96</v>
      </c>
      <c r="AH4163" t="s">
        <v>139</v>
      </c>
      <c r="AI4163" t="s">
        <v>46</v>
      </c>
      <c r="AJ4163" t="s">
        <v>55</v>
      </c>
      <c r="AK4163" t="s">
        <v>50</v>
      </c>
      <c r="AL4163" t="s">
        <v>47</v>
      </c>
      <c r="AM4163" t="s">
        <v>47</v>
      </c>
      <c r="AN4163" t="s">
        <v>65</v>
      </c>
      <c r="AO4163" t="s">
        <v>145</v>
      </c>
    </row>
    <row r="4164" spans="1:41" hidden="1" x14ac:dyDescent="0.25">
      <c r="A4164" t="s">
        <v>17579</v>
      </c>
      <c r="B4164" t="s">
        <v>17580</v>
      </c>
      <c r="C4164" s="1" t="str">
        <f t="shared" si="260"/>
        <v>21:1063</v>
      </c>
      <c r="D4164" s="1" t="str">
        <f t="shared" si="261"/>
        <v>21:0124</v>
      </c>
      <c r="E4164" t="s">
        <v>17581</v>
      </c>
      <c r="F4164" t="s">
        <v>17582</v>
      </c>
      <c r="H4164">
        <v>50.024745600000003</v>
      </c>
      <c r="I4164">
        <v>-117.89393250000001</v>
      </c>
      <c r="J4164" s="1" t="str">
        <f t="shared" si="262"/>
        <v>NGR bulk stream sediment</v>
      </c>
      <c r="K4164" s="1" t="str">
        <f t="shared" si="263"/>
        <v>&lt;177 micron (NGR)</v>
      </c>
      <c r="L4164">
        <v>66</v>
      </c>
      <c r="M4164" t="s">
        <v>170</v>
      </c>
      <c r="N4164">
        <v>1138</v>
      </c>
      <c r="O4164" t="s">
        <v>87</v>
      </c>
      <c r="P4164" t="s">
        <v>122</v>
      </c>
      <c r="Q4164" t="s">
        <v>411</v>
      </c>
      <c r="R4164" t="s">
        <v>137</v>
      </c>
      <c r="S4164" t="s">
        <v>226</v>
      </c>
      <c r="T4164" t="s">
        <v>55</v>
      </c>
      <c r="U4164" t="s">
        <v>475</v>
      </c>
      <c r="V4164" t="s">
        <v>110</v>
      </c>
      <c r="W4164" t="s">
        <v>200</v>
      </c>
      <c r="X4164" t="s">
        <v>330</v>
      </c>
      <c r="Y4164" t="s">
        <v>100</v>
      </c>
      <c r="Z4164" t="s">
        <v>56</v>
      </c>
      <c r="AA4164" t="s">
        <v>46</v>
      </c>
      <c r="AB4164" t="s">
        <v>63</v>
      </c>
      <c r="AC4164" t="s">
        <v>58</v>
      </c>
      <c r="AD4164" t="s">
        <v>144</v>
      </c>
      <c r="AE4164" t="s">
        <v>199</v>
      </c>
      <c r="AF4164" t="s">
        <v>55</v>
      </c>
      <c r="AG4164" t="s">
        <v>703</v>
      </c>
      <c r="AH4164" t="s">
        <v>130</v>
      </c>
      <c r="AI4164" t="s">
        <v>87</v>
      </c>
      <c r="AJ4164" t="s">
        <v>209</v>
      </c>
      <c r="AK4164" t="s">
        <v>66</v>
      </c>
      <c r="AL4164" t="s">
        <v>47</v>
      </c>
      <c r="AM4164" t="s">
        <v>122</v>
      </c>
      <c r="AN4164" t="s">
        <v>284</v>
      </c>
      <c r="AO4164" t="s">
        <v>50</v>
      </c>
    </row>
    <row r="4165" spans="1:41" hidden="1" x14ac:dyDescent="0.25">
      <c r="A4165" t="s">
        <v>17583</v>
      </c>
      <c r="B4165" t="s">
        <v>17584</v>
      </c>
      <c r="C4165" s="1" t="str">
        <f t="shared" si="260"/>
        <v>21:1063</v>
      </c>
      <c r="D4165" s="1" t="str">
        <f t="shared" si="261"/>
        <v>21:0124</v>
      </c>
      <c r="E4165" t="s">
        <v>17585</v>
      </c>
      <c r="F4165" t="s">
        <v>17586</v>
      </c>
      <c r="H4165">
        <v>50.050825199999998</v>
      </c>
      <c r="I4165">
        <v>-117.90153960000001</v>
      </c>
      <c r="J4165" s="1" t="str">
        <f t="shared" si="262"/>
        <v>NGR bulk stream sediment</v>
      </c>
      <c r="K4165" s="1" t="str">
        <f t="shared" si="263"/>
        <v>&lt;177 micron (NGR)</v>
      </c>
      <c r="L4165">
        <v>66</v>
      </c>
      <c r="M4165" t="s">
        <v>180</v>
      </c>
      <c r="N4165">
        <v>1139</v>
      </c>
      <c r="O4165" t="s">
        <v>46</v>
      </c>
      <c r="P4165" t="s">
        <v>47</v>
      </c>
      <c r="Q4165" t="s">
        <v>299</v>
      </c>
      <c r="R4165" t="s">
        <v>85</v>
      </c>
      <c r="S4165" t="s">
        <v>226</v>
      </c>
      <c r="T4165" t="s">
        <v>58</v>
      </c>
      <c r="U4165" t="s">
        <v>225</v>
      </c>
      <c r="V4165" t="s">
        <v>130</v>
      </c>
      <c r="W4165" t="s">
        <v>60</v>
      </c>
      <c r="X4165" t="s">
        <v>330</v>
      </c>
      <c r="Y4165" t="s">
        <v>144</v>
      </c>
      <c r="Z4165" t="s">
        <v>56</v>
      </c>
      <c r="AA4165" t="s">
        <v>46</v>
      </c>
      <c r="AB4165" t="s">
        <v>81</v>
      </c>
      <c r="AC4165" t="s">
        <v>58</v>
      </c>
      <c r="AD4165" t="s">
        <v>160</v>
      </c>
      <c r="AE4165" t="s">
        <v>199</v>
      </c>
      <c r="AF4165" t="s">
        <v>55</v>
      </c>
      <c r="AG4165" t="s">
        <v>366</v>
      </c>
      <c r="AH4165" t="s">
        <v>61</v>
      </c>
      <c r="AI4165" t="s">
        <v>54</v>
      </c>
      <c r="AJ4165" t="s">
        <v>127</v>
      </c>
      <c r="AK4165" t="s">
        <v>6266</v>
      </c>
      <c r="AL4165" t="s">
        <v>47</v>
      </c>
      <c r="AM4165" t="s">
        <v>47</v>
      </c>
      <c r="AN4165" t="s">
        <v>65</v>
      </c>
      <c r="AO4165" t="s">
        <v>73</v>
      </c>
    </row>
    <row r="4166" spans="1:41" hidden="1" x14ac:dyDescent="0.25">
      <c r="A4166" t="s">
        <v>17587</v>
      </c>
      <c r="B4166" t="s">
        <v>17588</v>
      </c>
      <c r="C4166" s="1" t="str">
        <f t="shared" si="260"/>
        <v>21:1063</v>
      </c>
      <c r="D4166" s="1" t="str">
        <f t="shared" si="261"/>
        <v>21:0124</v>
      </c>
      <c r="E4166" t="s">
        <v>17589</v>
      </c>
      <c r="F4166" t="s">
        <v>17590</v>
      </c>
      <c r="H4166">
        <v>50.077915900000001</v>
      </c>
      <c r="I4166">
        <v>-117.9131579</v>
      </c>
      <c r="J4166" s="1" t="str">
        <f t="shared" si="262"/>
        <v>NGR bulk stream sediment</v>
      </c>
      <c r="K4166" s="1" t="str">
        <f t="shared" si="263"/>
        <v>&lt;177 micron (NGR)</v>
      </c>
      <c r="L4166">
        <v>66</v>
      </c>
      <c r="M4166" t="s">
        <v>195</v>
      </c>
      <c r="N4166">
        <v>1140</v>
      </c>
      <c r="O4166" t="s">
        <v>62</v>
      </c>
      <c r="P4166" t="s">
        <v>47</v>
      </c>
      <c r="Q4166" t="s">
        <v>119</v>
      </c>
      <c r="R4166" t="s">
        <v>85</v>
      </c>
      <c r="S4166" t="s">
        <v>226</v>
      </c>
      <c r="T4166" t="s">
        <v>145</v>
      </c>
      <c r="U4166" t="s">
        <v>207</v>
      </c>
      <c r="V4166" t="s">
        <v>271</v>
      </c>
      <c r="W4166" t="s">
        <v>336</v>
      </c>
      <c r="X4166" t="s">
        <v>52</v>
      </c>
      <c r="Y4166" t="s">
        <v>589</v>
      </c>
      <c r="Z4166" t="s">
        <v>56</v>
      </c>
      <c r="AA4166" t="s">
        <v>46</v>
      </c>
      <c r="AB4166" t="s">
        <v>125</v>
      </c>
      <c r="AC4166" t="s">
        <v>258</v>
      </c>
      <c r="AD4166" t="s">
        <v>589</v>
      </c>
      <c r="AE4166" t="s">
        <v>380</v>
      </c>
      <c r="AF4166" t="s">
        <v>910</v>
      </c>
      <c r="AG4166" t="s">
        <v>2438</v>
      </c>
      <c r="AH4166" t="s">
        <v>60</v>
      </c>
      <c r="AI4166" t="s">
        <v>101</v>
      </c>
      <c r="AJ4166" t="s">
        <v>1093</v>
      </c>
      <c r="AK4166" t="s">
        <v>66</v>
      </c>
      <c r="AL4166" t="s">
        <v>47</v>
      </c>
      <c r="AM4166" t="s">
        <v>103</v>
      </c>
      <c r="AN4166" t="s">
        <v>65</v>
      </c>
      <c r="AO4166" t="s">
        <v>225</v>
      </c>
    </row>
    <row r="4167" spans="1:41" hidden="1" x14ac:dyDescent="0.25">
      <c r="A4167" t="s">
        <v>17591</v>
      </c>
      <c r="B4167" t="s">
        <v>17592</v>
      </c>
      <c r="C4167" s="1" t="str">
        <f t="shared" si="260"/>
        <v>21:1063</v>
      </c>
      <c r="D4167" s="1" t="str">
        <f t="shared" si="261"/>
        <v>21:0124</v>
      </c>
      <c r="E4167" t="s">
        <v>17593</v>
      </c>
      <c r="F4167" t="s">
        <v>17594</v>
      </c>
      <c r="H4167">
        <v>50.100918700000001</v>
      </c>
      <c r="I4167">
        <v>-117.88940359999999</v>
      </c>
      <c r="J4167" s="1" t="str">
        <f t="shared" si="262"/>
        <v>NGR bulk stream sediment</v>
      </c>
      <c r="K4167" s="1" t="str">
        <f t="shared" si="263"/>
        <v>&lt;177 micron (NGR)</v>
      </c>
      <c r="L4167">
        <v>66</v>
      </c>
      <c r="M4167" t="s">
        <v>205</v>
      </c>
      <c r="N4167">
        <v>1141</v>
      </c>
      <c r="O4167" t="s">
        <v>47</v>
      </c>
      <c r="P4167" t="s">
        <v>47</v>
      </c>
      <c r="Q4167" t="s">
        <v>513</v>
      </c>
      <c r="R4167" t="s">
        <v>111</v>
      </c>
      <c r="S4167" t="s">
        <v>146</v>
      </c>
      <c r="T4167" t="s">
        <v>330</v>
      </c>
      <c r="U4167" t="s">
        <v>236</v>
      </c>
      <c r="V4167" t="s">
        <v>437</v>
      </c>
      <c r="W4167" t="s">
        <v>257</v>
      </c>
      <c r="X4167" t="s">
        <v>209</v>
      </c>
      <c r="Y4167" t="s">
        <v>236</v>
      </c>
      <c r="Z4167" t="s">
        <v>56</v>
      </c>
      <c r="AA4167" t="s">
        <v>46</v>
      </c>
      <c r="AB4167" t="s">
        <v>64</v>
      </c>
      <c r="AC4167" t="s">
        <v>50</v>
      </c>
      <c r="AD4167" t="s">
        <v>273</v>
      </c>
      <c r="AE4167" t="s">
        <v>199</v>
      </c>
      <c r="AF4167" t="s">
        <v>58</v>
      </c>
      <c r="AG4167" t="s">
        <v>58</v>
      </c>
      <c r="AH4167" t="s">
        <v>60</v>
      </c>
      <c r="AI4167" t="s">
        <v>235</v>
      </c>
      <c r="AJ4167" t="s">
        <v>945</v>
      </c>
      <c r="AK4167" t="s">
        <v>127</v>
      </c>
      <c r="AL4167" t="s">
        <v>47</v>
      </c>
      <c r="AM4167" t="s">
        <v>122</v>
      </c>
      <c r="AN4167" t="s">
        <v>920</v>
      </c>
      <c r="AO4167" t="s">
        <v>145</v>
      </c>
    </row>
    <row r="4168" spans="1:41" hidden="1" x14ac:dyDescent="0.25">
      <c r="A4168" t="s">
        <v>17595</v>
      </c>
      <c r="B4168" t="s">
        <v>17596</v>
      </c>
      <c r="C4168" s="1" t="str">
        <f t="shared" si="260"/>
        <v>21:1063</v>
      </c>
      <c r="D4168" s="1" t="str">
        <f t="shared" si="261"/>
        <v>21:0124</v>
      </c>
      <c r="E4168" t="s">
        <v>17597</v>
      </c>
      <c r="F4168" t="s">
        <v>17598</v>
      </c>
      <c r="H4168">
        <v>50.1085292</v>
      </c>
      <c r="I4168">
        <v>-117.8396448</v>
      </c>
      <c r="J4168" s="1" t="str">
        <f t="shared" si="262"/>
        <v>NGR bulk stream sediment</v>
      </c>
      <c r="K4168" s="1" t="str">
        <f t="shared" si="263"/>
        <v>&lt;177 micron (NGR)</v>
      </c>
      <c r="L4168">
        <v>66</v>
      </c>
      <c r="M4168" t="s">
        <v>214</v>
      </c>
      <c r="N4168">
        <v>1142</v>
      </c>
      <c r="O4168" t="s">
        <v>61</v>
      </c>
      <c r="P4168" t="s">
        <v>47</v>
      </c>
      <c r="Q4168" t="s">
        <v>1392</v>
      </c>
      <c r="R4168" t="s">
        <v>63</v>
      </c>
      <c r="S4168" t="s">
        <v>291</v>
      </c>
      <c r="T4168" t="s">
        <v>243</v>
      </c>
      <c r="U4168" t="s">
        <v>568</v>
      </c>
      <c r="V4168" t="s">
        <v>266</v>
      </c>
      <c r="W4168" t="s">
        <v>260</v>
      </c>
      <c r="X4168" t="s">
        <v>73</v>
      </c>
      <c r="Y4168" t="s">
        <v>240</v>
      </c>
      <c r="Z4168" t="s">
        <v>56</v>
      </c>
      <c r="AA4168" t="s">
        <v>103</v>
      </c>
      <c r="AB4168" t="s">
        <v>110</v>
      </c>
      <c r="AC4168" t="s">
        <v>237</v>
      </c>
      <c r="AD4168" t="s">
        <v>399</v>
      </c>
      <c r="AE4168" t="s">
        <v>199</v>
      </c>
      <c r="AF4168" t="s">
        <v>1538</v>
      </c>
      <c r="AG4168" t="s">
        <v>359</v>
      </c>
      <c r="AH4168" t="s">
        <v>235</v>
      </c>
      <c r="AI4168" t="s">
        <v>149</v>
      </c>
      <c r="AJ4168" t="s">
        <v>55</v>
      </c>
      <c r="AK4168" t="s">
        <v>109</v>
      </c>
      <c r="AL4168" t="s">
        <v>47</v>
      </c>
      <c r="AM4168" t="s">
        <v>122</v>
      </c>
      <c r="AN4168" t="s">
        <v>48</v>
      </c>
      <c r="AO4168" t="s">
        <v>269</v>
      </c>
    </row>
    <row r="4169" spans="1:41" hidden="1" x14ac:dyDescent="0.25">
      <c r="A4169" t="s">
        <v>17599</v>
      </c>
      <c r="B4169" t="s">
        <v>17600</v>
      </c>
      <c r="C4169" s="1" t="str">
        <f t="shared" si="260"/>
        <v>21:1063</v>
      </c>
      <c r="D4169" s="1" t="str">
        <f t="shared" si="261"/>
        <v>21:0124</v>
      </c>
      <c r="E4169" t="s">
        <v>17601</v>
      </c>
      <c r="F4169" t="s">
        <v>17602</v>
      </c>
      <c r="H4169">
        <v>50.123801</v>
      </c>
      <c r="I4169">
        <v>-117.81561189999999</v>
      </c>
      <c r="J4169" s="1" t="str">
        <f t="shared" si="262"/>
        <v>NGR bulk stream sediment</v>
      </c>
      <c r="K4169" s="1" t="str">
        <f t="shared" si="263"/>
        <v>&lt;177 micron (NGR)</v>
      </c>
      <c r="L4169">
        <v>66</v>
      </c>
      <c r="M4169" t="s">
        <v>223</v>
      </c>
      <c r="N4169">
        <v>1143</v>
      </c>
      <c r="O4169" t="s">
        <v>90</v>
      </c>
      <c r="P4169" t="s">
        <v>52</v>
      </c>
      <c r="Q4169" t="s">
        <v>1148</v>
      </c>
      <c r="R4169" t="s">
        <v>99</v>
      </c>
      <c r="S4169" t="s">
        <v>358</v>
      </c>
      <c r="T4169" t="s">
        <v>175</v>
      </c>
      <c r="U4169" t="s">
        <v>77</v>
      </c>
      <c r="V4169" t="s">
        <v>200</v>
      </c>
      <c r="W4169" t="s">
        <v>151</v>
      </c>
      <c r="X4169" t="s">
        <v>103</v>
      </c>
      <c r="Y4169" t="s">
        <v>225</v>
      </c>
      <c r="Z4169" t="s">
        <v>56</v>
      </c>
      <c r="AA4169" t="s">
        <v>51</v>
      </c>
      <c r="AB4169" t="s">
        <v>174</v>
      </c>
      <c r="AC4169" t="s">
        <v>358</v>
      </c>
      <c r="AD4169" t="s">
        <v>344</v>
      </c>
      <c r="AE4169" t="s">
        <v>130</v>
      </c>
      <c r="AF4169" t="s">
        <v>108</v>
      </c>
      <c r="AG4169" t="s">
        <v>270</v>
      </c>
      <c r="AH4169" t="s">
        <v>198</v>
      </c>
      <c r="AI4169" t="s">
        <v>54</v>
      </c>
      <c r="AJ4169" t="s">
        <v>52</v>
      </c>
      <c r="AK4169" t="s">
        <v>103</v>
      </c>
      <c r="AL4169" t="s">
        <v>47</v>
      </c>
      <c r="AM4169" t="s">
        <v>47</v>
      </c>
      <c r="AN4169" t="s">
        <v>65</v>
      </c>
      <c r="AO4169" t="s">
        <v>108</v>
      </c>
    </row>
    <row r="4170" spans="1:41" hidden="1" x14ac:dyDescent="0.25">
      <c r="A4170" t="s">
        <v>17603</v>
      </c>
      <c r="B4170" t="s">
        <v>17604</v>
      </c>
      <c r="C4170" s="1" t="str">
        <f t="shared" si="260"/>
        <v>21:1063</v>
      </c>
      <c r="D4170" s="1" t="str">
        <f t="shared" si="261"/>
        <v>21:0124</v>
      </c>
      <c r="E4170" t="s">
        <v>17605</v>
      </c>
      <c r="F4170" t="s">
        <v>17606</v>
      </c>
      <c r="H4170">
        <v>50.153486200000003</v>
      </c>
      <c r="I4170">
        <v>-117.7848154</v>
      </c>
      <c r="J4170" s="1" t="str">
        <f t="shared" si="262"/>
        <v>NGR bulk stream sediment</v>
      </c>
      <c r="K4170" s="1" t="str">
        <f t="shared" si="263"/>
        <v>&lt;177 micron (NGR)</v>
      </c>
      <c r="L4170">
        <v>66</v>
      </c>
      <c r="M4170" t="s">
        <v>233</v>
      </c>
      <c r="N4170">
        <v>1144</v>
      </c>
      <c r="O4170" t="s">
        <v>209</v>
      </c>
      <c r="P4170" t="s">
        <v>47</v>
      </c>
      <c r="Q4170" t="s">
        <v>832</v>
      </c>
      <c r="R4170" t="s">
        <v>85</v>
      </c>
      <c r="S4170" t="s">
        <v>49</v>
      </c>
      <c r="T4170" t="s">
        <v>51</v>
      </c>
      <c r="U4170" t="s">
        <v>66</v>
      </c>
      <c r="V4170" t="s">
        <v>174</v>
      </c>
      <c r="W4170" t="s">
        <v>174</v>
      </c>
      <c r="X4170" t="s">
        <v>47</v>
      </c>
      <c r="Y4170" t="s">
        <v>127</v>
      </c>
      <c r="Z4170" t="s">
        <v>56</v>
      </c>
      <c r="AA4170" t="s">
        <v>46</v>
      </c>
      <c r="AB4170" t="s">
        <v>57</v>
      </c>
      <c r="AC4170" t="s">
        <v>85</v>
      </c>
      <c r="AD4170" t="s">
        <v>475</v>
      </c>
      <c r="AE4170" t="s">
        <v>185</v>
      </c>
      <c r="AF4170" t="s">
        <v>437</v>
      </c>
      <c r="AG4170" t="s">
        <v>139</v>
      </c>
      <c r="AH4170" t="s">
        <v>62</v>
      </c>
      <c r="AI4170" t="s">
        <v>62</v>
      </c>
      <c r="AJ4170" t="s">
        <v>103</v>
      </c>
      <c r="AK4170" t="s">
        <v>185</v>
      </c>
      <c r="AL4170" t="s">
        <v>47</v>
      </c>
      <c r="AM4170" t="s">
        <v>47</v>
      </c>
      <c r="AN4170" t="s">
        <v>65</v>
      </c>
      <c r="AO4170" t="s">
        <v>330</v>
      </c>
    </row>
    <row r="4171" spans="1:41" hidden="1" x14ac:dyDescent="0.25">
      <c r="A4171" t="s">
        <v>17607</v>
      </c>
      <c r="B4171" t="s">
        <v>17608</v>
      </c>
      <c r="C4171" s="1" t="str">
        <f t="shared" si="260"/>
        <v>21:1063</v>
      </c>
      <c r="D4171" s="1" t="str">
        <f t="shared" si="261"/>
        <v>21:0124</v>
      </c>
      <c r="E4171" t="s">
        <v>17609</v>
      </c>
      <c r="F4171" t="s">
        <v>17610</v>
      </c>
      <c r="H4171">
        <v>50.163718000000003</v>
      </c>
      <c r="I4171">
        <v>-117.78265810000001</v>
      </c>
      <c r="J4171" s="1" t="str">
        <f t="shared" si="262"/>
        <v>NGR bulk stream sediment</v>
      </c>
      <c r="K4171" s="1" t="str">
        <f t="shared" si="263"/>
        <v>&lt;177 micron (NGR)</v>
      </c>
      <c r="L4171">
        <v>66</v>
      </c>
      <c r="M4171" t="s">
        <v>248</v>
      </c>
      <c r="N4171">
        <v>1145</v>
      </c>
      <c r="O4171" t="s">
        <v>49</v>
      </c>
      <c r="P4171" t="s">
        <v>52</v>
      </c>
      <c r="Q4171" t="s">
        <v>119</v>
      </c>
      <c r="R4171" t="s">
        <v>412</v>
      </c>
      <c r="S4171" t="s">
        <v>239</v>
      </c>
      <c r="T4171" t="s">
        <v>82</v>
      </c>
      <c r="U4171" t="s">
        <v>667</v>
      </c>
      <c r="V4171" t="s">
        <v>78</v>
      </c>
      <c r="W4171" t="s">
        <v>151</v>
      </c>
      <c r="X4171" t="s">
        <v>51</v>
      </c>
      <c r="Y4171" t="s">
        <v>49</v>
      </c>
      <c r="Z4171" t="s">
        <v>56</v>
      </c>
      <c r="AA4171" t="s">
        <v>52</v>
      </c>
      <c r="AB4171" t="s">
        <v>61</v>
      </c>
      <c r="AC4171" t="s">
        <v>243</v>
      </c>
      <c r="AD4171" t="s">
        <v>342</v>
      </c>
      <c r="AE4171" t="s">
        <v>142</v>
      </c>
      <c r="AF4171" t="s">
        <v>267</v>
      </c>
      <c r="AG4171" t="s">
        <v>123</v>
      </c>
      <c r="AH4171" t="s">
        <v>198</v>
      </c>
      <c r="AI4171" t="s">
        <v>46</v>
      </c>
      <c r="AJ4171" t="s">
        <v>182</v>
      </c>
      <c r="AK4171" t="s">
        <v>60</v>
      </c>
      <c r="AL4171" t="s">
        <v>47</v>
      </c>
      <c r="AM4171" t="s">
        <v>47</v>
      </c>
      <c r="AN4171" t="s">
        <v>1121</v>
      </c>
      <c r="AO4171" t="s">
        <v>98</v>
      </c>
    </row>
    <row r="4172" spans="1:41" hidden="1" x14ac:dyDescent="0.25">
      <c r="A4172" t="s">
        <v>17611</v>
      </c>
      <c r="B4172" t="s">
        <v>17612</v>
      </c>
      <c r="C4172" s="1" t="str">
        <f t="shared" si="260"/>
        <v>21:1063</v>
      </c>
      <c r="D4172" s="1" t="str">
        <f t="shared" si="261"/>
        <v>21:0124</v>
      </c>
      <c r="E4172" t="s">
        <v>17613</v>
      </c>
      <c r="F4172" t="s">
        <v>17614</v>
      </c>
      <c r="H4172">
        <v>50.170012300000003</v>
      </c>
      <c r="I4172">
        <v>-117.78021200000001</v>
      </c>
      <c r="J4172" s="1" t="str">
        <f t="shared" si="262"/>
        <v>NGR bulk stream sediment</v>
      </c>
      <c r="K4172" s="1" t="str">
        <f t="shared" si="263"/>
        <v>&lt;177 micron (NGR)</v>
      </c>
      <c r="L4172">
        <v>66</v>
      </c>
      <c r="M4172" t="s">
        <v>256</v>
      </c>
      <c r="N4172">
        <v>1146</v>
      </c>
      <c r="O4172" t="s">
        <v>52</v>
      </c>
      <c r="P4172" t="s">
        <v>47</v>
      </c>
      <c r="Q4172" t="s">
        <v>956</v>
      </c>
      <c r="R4172" t="s">
        <v>129</v>
      </c>
      <c r="S4172" t="s">
        <v>328</v>
      </c>
      <c r="T4172" t="s">
        <v>58</v>
      </c>
      <c r="U4172" t="s">
        <v>90</v>
      </c>
      <c r="V4172" t="s">
        <v>81</v>
      </c>
      <c r="W4172" t="s">
        <v>257</v>
      </c>
      <c r="X4172" t="s">
        <v>52</v>
      </c>
      <c r="Y4172" t="s">
        <v>290</v>
      </c>
      <c r="Z4172" t="s">
        <v>56</v>
      </c>
      <c r="AA4172" t="s">
        <v>46</v>
      </c>
      <c r="AB4172" t="s">
        <v>63</v>
      </c>
      <c r="AC4172" t="s">
        <v>267</v>
      </c>
      <c r="AD4172" t="s">
        <v>237</v>
      </c>
      <c r="AE4172" t="s">
        <v>149</v>
      </c>
      <c r="AF4172" t="s">
        <v>259</v>
      </c>
      <c r="AG4172" t="s">
        <v>282</v>
      </c>
      <c r="AH4172" t="s">
        <v>57</v>
      </c>
      <c r="AI4172" t="s">
        <v>57</v>
      </c>
      <c r="AJ4172" t="s">
        <v>76</v>
      </c>
      <c r="AK4172" t="s">
        <v>109</v>
      </c>
      <c r="AL4172" t="s">
        <v>47</v>
      </c>
      <c r="AM4172" t="s">
        <v>47</v>
      </c>
      <c r="AN4172" t="s">
        <v>695</v>
      </c>
      <c r="AO4172" t="s">
        <v>225</v>
      </c>
    </row>
    <row r="4173" spans="1:41" hidden="1" x14ac:dyDescent="0.25">
      <c r="A4173" t="s">
        <v>17615</v>
      </c>
      <c r="B4173" t="s">
        <v>17616</v>
      </c>
      <c r="C4173" s="1" t="str">
        <f t="shared" si="260"/>
        <v>21:1063</v>
      </c>
      <c r="D4173" s="1" t="str">
        <f t="shared" si="261"/>
        <v>21:0124</v>
      </c>
      <c r="E4173" t="s">
        <v>17617</v>
      </c>
      <c r="F4173" t="s">
        <v>17618</v>
      </c>
      <c r="H4173">
        <v>50.193443100000003</v>
      </c>
      <c r="I4173">
        <v>-117.7773571</v>
      </c>
      <c r="J4173" s="1" t="str">
        <f t="shared" si="262"/>
        <v>NGR bulk stream sediment</v>
      </c>
      <c r="K4173" s="1" t="str">
        <f t="shared" si="263"/>
        <v>&lt;177 micron (NGR)</v>
      </c>
      <c r="L4173">
        <v>66</v>
      </c>
      <c r="M4173" t="s">
        <v>280</v>
      </c>
      <c r="N4173">
        <v>1147</v>
      </c>
      <c r="O4173" t="s">
        <v>53</v>
      </c>
      <c r="P4173" t="s">
        <v>239</v>
      </c>
      <c r="Q4173" t="s">
        <v>602</v>
      </c>
      <c r="R4173" t="s">
        <v>269</v>
      </c>
      <c r="S4173" t="s">
        <v>190</v>
      </c>
      <c r="T4173" t="s">
        <v>51</v>
      </c>
      <c r="U4173" t="s">
        <v>50</v>
      </c>
      <c r="V4173" t="s">
        <v>125</v>
      </c>
      <c r="W4173" t="s">
        <v>105</v>
      </c>
      <c r="X4173" t="s">
        <v>73</v>
      </c>
      <c r="Y4173" t="s">
        <v>80</v>
      </c>
      <c r="Z4173" t="s">
        <v>56</v>
      </c>
      <c r="AA4173" t="s">
        <v>46</v>
      </c>
      <c r="AB4173" t="s">
        <v>78</v>
      </c>
      <c r="AC4173" t="s">
        <v>58</v>
      </c>
      <c r="AD4173" t="s">
        <v>438</v>
      </c>
      <c r="AE4173" t="s">
        <v>199</v>
      </c>
      <c r="AF4173" t="s">
        <v>270</v>
      </c>
      <c r="AG4173" t="s">
        <v>164</v>
      </c>
      <c r="AH4173" t="s">
        <v>198</v>
      </c>
      <c r="AI4173" t="s">
        <v>62</v>
      </c>
      <c r="AJ4173" t="s">
        <v>307</v>
      </c>
      <c r="AK4173" t="s">
        <v>200</v>
      </c>
      <c r="AL4173" t="s">
        <v>47</v>
      </c>
      <c r="AM4173" t="s">
        <v>47</v>
      </c>
      <c r="AN4173" t="s">
        <v>65</v>
      </c>
      <c r="AO4173" t="s">
        <v>49</v>
      </c>
    </row>
    <row r="4174" spans="1:41" hidden="1" x14ac:dyDescent="0.25">
      <c r="A4174" t="s">
        <v>17619</v>
      </c>
      <c r="B4174" t="s">
        <v>17620</v>
      </c>
      <c r="C4174" s="1" t="str">
        <f t="shared" si="260"/>
        <v>21:1063</v>
      </c>
      <c r="D4174" s="1" t="str">
        <f t="shared" si="261"/>
        <v>21:0124</v>
      </c>
      <c r="E4174" t="s">
        <v>17617</v>
      </c>
      <c r="F4174" t="s">
        <v>17621</v>
      </c>
      <c r="H4174">
        <v>50.193443100000003</v>
      </c>
      <c r="I4174">
        <v>-117.7773571</v>
      </c>
      <c r="J4174" s="1" t="str">
        <f t="shared" si="262"/>
        <v>NGR bulk stream sediment</v>
      </c>
      <c r="K4174" s="1" t="str">
        <f t="shared" si="263"/>
        <v>&lt;177 micron (NGR)</v>
      </c>
      <c r="L4174">
        <v>66</v>
      </c>
      <c r="M4174" t="s">
        <v>288</v>
      </c>
      <c r="N4174">
        <v>1148</v>
      </c>
      <c r="O4174" t="s">
        <v>57</v>
      </c>
      <c r="P4174" t="s">
        <v>122</v>
      </c>
      <c r="Q4174" t="s">
        <v>424</v>
      </c>
      <c r="R4174" t="s">
        <v>187</v>
      </c>
      <c r="S4174" t="s">
        <v>239</v>
      </c>
      <c r="T4174" t="s">
        <v>51</v>
      </c>
      <c r="U4174" t="s">
        <v>55</v>
      </c>
      <c r="V4174" t="s">
        <v>47</v>
      </c>
      <c r="W4174" t="s">
        <v>57</v>
      </c>
      <c r="X4174" t="s">
        <v>103</v>
      </c>
      <c r="Y4174" t="s">
        <v>112</v>
      </c>
      <c r="Z4174" t="s">
        <v>56</v>
      </c>
      <c r="AA4174" t="s">
        <v>46</v>
      </c>
      <c r="AB4174" t="s">
        <v>101</v>
      </c>
      <c r="AC4174" t="s">
        <v>58</v>
      </c>
      <c r="AD4174" t="s">
        <v>184</v>
      </c>
      <c r="AE4174" t="s">
        <v>199</v>
      </c>
      <c r="AF4174" t="s">
        <v>493</v>
      </c>
      <c r="AG4174" t="s">
        <v>122</v>
      </c>
      <c r="AH4174" t="s">
        <v>57</v>
      </c>
      <c r="AI4174" t="s">
        <v>62</v>
      </c>
      <c r="AJ4174" t="s">
        <v>412</v>
      </c>
      <c r="AK4174" t="s">
        <v>206</v>
      </c>
      <c r="AL4174" t="s">
        <v>47</v>
      </c>
      <c r="AM4174" t="s">
        <v>47</v>
      </c>
      <c r="AN4174" t="s">
        <v>1121</v>
      </c>
      <c r="AO4174" t="s">
        <v>76</v>
      </c>
    </row>
    <row r="4175" spans="1:41" hidden="1" x14ac:dyDescent="0.25">
      <c r="A4175" t="s">
        <v>17622</v>
      </c>
      <c r="B4175" t="s">
        <v>17623</v>
      </c>
      <c r="C4175" s="1" t="str">
        <f t="shared" si="260"/>
        <v>21:1063</v>
      </c>
      <c r="D4175" s="1" t="str">
        <f t="shared" si="261"/>
        <v>21:0124</v>
      </c>
      <c r="E4175" t="s">
        <v>17624</v>
      </c>
      <c r="F4175" t="s">
        <v>17625</v>
      </c>
      <c r="H4175">
        <v>50.205115499999998</v>
      </c>
      <c r="I4175">
        <v>-117.7736087</v>
      </c>
      <c r="J4175" s="1" t="str">
        <f t="shared" si="262"/>
        <v>NGR bulk stream sediment</v>
      </c>
      <c r="K4175" s="1" t="str">
        <f t="shared" si="263"/>
        <v>&lt;177 micron (NGR)</v>
      </c>
      <c r="L4175">
        <v>66</v>
      </c>
      <c r="M4175" t="s">
        <v>265</v>
      </c>
      <c r="N4175">
        <v>1149</v>
      </c>
      <c r="O4175" t="s">
        <v>173</v>
      </c>
      <c r="P4175" t="s">
        <v>47</v>
      </c>
      <c r="Q4175" t="s">
        <v>481</v>
      </c>
      <c r="R4175" t="s">
        <v>85</v>
      </c>
      <c r="S4175" t="s">
        <v>77</v>
      </c>
      <c r="T4175" t="s">
        <v>137</v>
      </c>
      <c r="U4175" t="s">
        <v>475</v>
      </c>
      <c r="V4175" t="s">
        <v>78</v>
      </c>
      <c r="W4175" t="s">
        <v>78</v>
      </c>
      <c r="X4175" t="s">
        <v>73</v>
      </c>
      <c r="Y4175" t="s">
        <v>186</v>
      </c>
      <c r="Z4175" t="s">
        <v>56</v>
      </c>
      <c r="AA4175" t="s">
        <v>46</v>
      </c>
      <c r="AB4175" t="s">
        <v>105</v>
      </c>
      <c r="AC4175" t="s">
        <v>127</v>
      </c>
      <c r="AD4175" t="s">
        <v>399</v>
      </c>
      <c r="AE4175" t="s">
        <v>199</v>
      </c>
      <c r="AF4175" t="s">
        <v>58</v>
      </c>
      <c r="AG4175" t="s">
        <v>86</v>
      </c>
      <c r="AH4175" t="s">
        <v>46</v>
      </c>
      <c r="AI4175" t="s">
        <v>198</v>
      </c>
      <c r="AJ4175" t="s">
        <v>181</v>
      </c>
      <c r="AK4175" t="s">
        <v>130</v>
      </c>
      <c r="AL4175" t="s">
        <v>47</v>
      </c>
      <c r="AM4175" t="s">
        <v>47</v>
      </c>
      <c r="AN4175" t="s">
        <v>543</v>
      </c>
      <c r="AO4175" t="s">
        <v>59</v>
      </c>
    </row>
    <row r="4176" spans="1:41" hidden="1" x14ac:dyDescent="0.25">
      <c r="A4176" t="s">
        <v>17626</v>
      </c>
      <c r="B4176" t="s">
        <v>17627</v>
      </c>
      <c r="C4176" s="1" t="str">
        <f t="shared" si="260"/>
        <v>21:1063</v>
      </c>
      <c r="D4176" s="1" t="str">
        <f t="shared" si="261"/>
        <v>21:0124</v>
      </c>
      <c r="E4176" t="s">
        <v>17628</v>
      </c>
      <c r="F4176" t="s">
        <v>17629</v>
      </c>
      <c r="H4176">
        <v>50.054093799999997</v>
      </c>
      <c r="I4176">
        <v>-117.7976702</v>
      </c>
      <c r="J4176" s="1" t="str">
        <f t="shared" si="262"/>
        <v>NGR bulk stream sediment</v>
      </c>
      <c r="K4176" s="1" t="str">
        <f t="shared" si="263"/>
        <v>&lt;177 micron (NGR)</v>
      </c>
      <c r="L4176">
        <v>67</v>
      </c>
      <c r="M4176" t="s">
        <v>45</v>
      </c>
      <c r="N4176">
        <v>1150</v>
      </c>
      <c r="O4176" t="s">
        <v>127</v>
      </c>
      <c r="P4176" t="s">
        <v>225</v>
      </c>
      <c r="Q4176" t="s">
        <v>234</v>
      </c>
      <c r="R4176" t="s">
        <v>46</v>
      </c>
      <c r="S4176" t="s">
        <v>160</v>
      </c>
      <c r="T4176" t="s">
        <v>66</v>
      </c>
      <c r="U4176" t="s">
        <v>104</v>
      </c>
      <c r="V4176" t="s">
        <v>173</v>
      </c>
      <c r="W4176" t="s">
        <v>266</v>
      </c>
      <c r="X4176" t="s">
        <v>137</v>
      </c>
      <c r="Y4176" t="s">
        <v>187</v>
      </c>
      <c r="Z4176" t="s">
        <v>199</v>
      </c>
      <c r="AA4176" t="s">
        <v>46</v>
      </c>
      <c r="AB4176" t="s">
        <v>125</v>
      </c>
      <c r="AC4176" t="s">
        <v>85</v>
      </c>
      <c r="AD4176" t="s">
        <v>667</v>
      </c>
      <c r="AE4176" t="s">
        <v>198</v>
      </c>
      <c r="AF4176" t="s">
        <v>573</v>
      </c>
      <c r="AG4176" t="s">
        <v>238</v>
      </c>
      <c r="AH4176" t="s">
        <v>185</v>
      </c>
      <c r="AI4176" t="s">
        <v>174</v>
      </c>
      <c r="AJ4176" t="s">
        <v>143</v>
      </c>
      <c r="AK4176" t="s">
        <v>103</v>
      </c>
      <c r="AL4176" t="s">
        <v>47</v>
      </c>
      <c r="AM4176" t="s">
        <v>122</v>
      </c>
      <c r="AN4176" t="s">
        <v>372</v>
      </c>
      <c r="AO4176" t="s">
        <v>141</v>
      </c>
    </row>
    <row r="4177" spans="1:41" hidden="1" x14ac:dyDescent="0.25">
      <c r="A4177" t="s">
        <v>17630</v>
      </c>
      <c r="B4177" t="s">
        <v>17631</v>
      </c>
      <c r="C4177" s="1" t="str">
        <f t="shared" si="260"/>
        <v>21:1063</v>
      </c>
      <c r="D4177" s="1" t="str">
        <f t="shared" si="261"/>
        <v>21:0124</v>
      </c>
      <c r="E4177" t="s">
        <v>17632</v>
      </c>
      <c r="F4177" t="s">
        <v>17633</v>
      </c>
      <c r="H4177">
        <v>50.029639500000002</v>
      </c>
      <c r="I4177">
        <v>-117.7571384</v>
      </c>
      <c r="J4177" s="1" t="str">
        <f t="shared" si="262"/>
        <v>NGR bulk stream sediment</v>
      </c>
      <c r="K4177" s="1" t="str">
        <f t="shared" si="263"/>
        <v>&lt;177 micron (NGR)</v>
      </c>
      <c r="L4177">
        <v>67</v>
      </c>
      <c r="M4177" t="s">
        <v>71</v>
      </c>
      <c r="N4177">
        <v>1151</v>
      </c>
      <c r="O4177" t="s">
        <v>272</v>
      </c>
      <c r="P4177" t="s">
        <v>225</v>
      </c>
      <c r="Q4177" t="s">
        <v>234</v>
      </c>
      <c r="R4177" t="s">
        <v>86</v>
      </c>
      <c r="S4177" t="s">
        <v>75</v>
      </c>
      <c r="T4177" t="s">
        <v>145</v>
      </c>
      <c r="U4177" t="s">
        <v>343</v>
      </c>
      <c r="V4177" t="s">
        <v>164</v>
      </c>
      <c r="W4177" t="s">
        <v>266</v>
      </c>
      <c r="X4177" t="s">
        <v>103</v>
      </c>
      <c r="Y4177" t="s">
        <v>49</v>
      </c>
      <c r="Z4177" t="s">
        <v>56</v>
      </c>
      <c r="AA4177" t="s">
        <v>46</v>
      </c>
      <c r="AB4177" t="s">
        <v>81</v>
      </c>
      <c r="AC4177" t="s">
        <v>66</v>
      </c>
      <c r="AD4177" t="s">
        <v>300</v>
      </c>
      <c r="AE4177" t="s">
        <v>63</v>
      </c>
      <c r="AF4177" t="s">
        <v>888</v>
      </c>
      <c r="AG4177" t="s">
        <v>128</v>
      </c>
      <c r="AH4177" t="s">
        <v>54</v>
      </c>
      <c r="AI4177" t="s">
        <v>46</v>
      </c>
      <c r="AJ4177" t="s">
        <v>260</v>
      </c>
      <c r="AK4177" t="s">
        <v>102</v>
      </c>
      <c r="AL4177" t="s">
        <v>47</v>
      </c>
      <c r="AM4177" t="s">
        <v>47</v>
      </c>
      <c r="AN4177" t="s">
        <v>695</v>
      </c>
      <c r="AO4177" t="s">
        <v>269</v>
      </c>
    </row>
    <row r="4178" spans="1:41" hidden="1" x14ac:dyDescent="0.25">
      <c r="A4178" t="s">
        <v>17634</v>
      </c>
      <c r="B4178" t="s">
        <v>17635</v>
      </c>
      <c r="C4178" s="1" t="str">
        <f t="shared" si="260"/>
        <v>21:1063</v>
      </c>
      <c r="D4178" s="1" t="str">
        <f t="shared" si="261"/>
        <v>21:0124</v>
      </c>
      <c r="E4178" t="s">
        <v>17636</v>
      </c>
      <c r="F4178" t="s">
        <v>17637</v>
      </c>
      <c r="H4178">
        <v>50.026530800000003</v>
      </c>
      <c r="I4178">
        <v>-117.80606640000001</v>
      </c>
      <c r="J4178" s="1" t="str">
        <f t="shared" si="262"/>
        <v>NGR bulk stream sediment</v>
      </c>
      <c r="K4178" s="1" t="str">
        <f t="shared" si="263"/>
        <v>&lt;177 micron (NGR)</v>
      </c>
      <c r="L4178">
        <v>67</v>
      </c>
      <c r="M4178" t="s">
        <v>95</v>
      </c>
      <c r="N4178">
        <v>1152</v>
      </c>
      <c r="O4178" t="s">
        <v>267</v>
      </c>
      <c r="P4178" t="s">
        <v>55</v>
      </c>
      <c r="Q4178" t="s">
        <v>481</v>
      </c>
      <c r="R4178" t="s">
        <v>185</v>
      </c>
      <c r="S4178" t="s">
        <v>462</v>
      </c>
      <c r="T4178" t="s">
        <v>66</v>
      </c>
      <c r="U4178" t="s">
        <v>162</v>
      </c>
      <c r="V4178" t="s">
        <v>257</v>
      </c>
      <c r="W4178" t="s">
        <v>271</v>
      </c>
      <c r="X4178" t="s">
        <v>73</v>
      </c>
      <c r="Y4178" t="s">
        <v>187</v>
      </c>
      <c r="Z4178" t="s">
        <v>56</v>
      </c>
      <c r="AA4178" t="s">
        <v>46</v>
      </c>
      <c r="AB4178" t="s">
        <v>63</v>
      </c>
      <c r="AC4178" t="s">
        <v>50</v>
      </c>
      <c r="AD4178" t="s">
        <v>559</v>
      </c>
      <c r="AE4178" t="s">
        <v>54</v>
      </c>
      <c r="AF4178" t="s">
        <v>1324</v>
      </c>
      <c r="AG4178" t="s">
        <v>366</v>
      </c>
      <c r="AH4178" t="s">
        <v>174</v>
      </c>
      <c r="AI4178" t="s">
        <v>174</v>
      </c>
      <c r="AJ4178" t="s">
        <v>137</v>
      </c>
      <c r="AK4178" t="s">
        <v>142</v>
      </c>
      <c r="AL4178" t="s">
        <v>47</v>
      </c>
      <c r="AM4178" t="s">
        <v>47</v>
      </c>
      <c r="AN4178" t="s">
        <v>372</v>
      </c>
      <c r="AO4178" t="s">
        <v>104</v>
      </c>
    </row>
    <row r="4179" spans="1:41" hidden="1" x14ac:dyDescent="0.25">
      <c r="A4179" t="s">
        <v>17638</v>
      </c>
      <c r="B4179" t="s">
        <v>17639</v>
      </c>
      <c r="C4179" s="1" t="str">
        <f t="shared" ref="C4179:C4242" si="264">HYPERLINK("http://geochem.nrcan.gc.ca/cdogs/content/bdl/bdl211063_e.htm", "21:1063")</f>
        <v>21:1063</v>
      </c>
      <c r="D4179" s="1" t="str">
        <f t="shared" ref="D4179:D4242" si="265">HYPERLINK("http://geochem.nrcan.gc.ca/cdogs/content/svy/svy210124_e.htm", "21:0124")</f>
        <v>21:0124</v>
      </c>
      <c r="E4179" t="s">
        <v>17640</v>
      </c>
      <c r="F4179" t="s">
        <v>17641</v>
      </c>
      <c r="H4179">
        <v>50.002412900000003</v>
      </c>
      <c r="I4179">
        <v>-117.72488060000001</v>
      </c>
      <c r="J4179" s="1" t="str">
        <f t="shared" si="262"/>
        <v>NGR bulk stream sediment</v>
      </c>
      <c r="K4179" s="1" t="str">
        <f t="shared" si="263"/>
        <v>&lt;177 micron (NGR)</v>
      </c>
      <c r="L4179">
        <v>67</v>
      </c>
      <c r="M4179" t="s">
        <v>117</v>
      </c>
      <c r="N4179">
        <v>1153</v>
      </c>
      <c r="O4179" t="s">
        <v>143</v>
      </c>
      <c r="P4179" t="s">
        <v>112</v>
      </c>
      <c r="Q4179" t="s">
        <v>1106</v>
      </c>
      <c r="R4179" t="s">
        <v>270</v>
      </c>
      <c r="S4179" t="s">
        <v>160</v>
      </c>
      <c r="T4179" t="s">
        <v>49</v>
      </c>
      <c r="U4179" t="s">
        <v>146</v>
      </c>
      <c r="V4179" t="s">
        <v>591</v>
      </c>
      <c r="W4179" t="s">
        <v>188</v>
      </c>
      <c r="X4179" t="s">
        <v>103</v>
      </c>
      <c r="Y4179" t="s">
        <v>131</v>
      </c>
      <c r="Z4179" t="s">
        <v>56</v>
      </c>
      <c r="AA4179" t="s">
        <v>46</v>
      </c>
      <c r="AB4179" t="s">
        <v>139</v>
      </c>
      <c r="AC4179" t="s">
        <v>225</v>
      </c>
      <c r="AD4179" t="s">
        <v>538</v>
      </c>
      <c r="AE4179" t="s">
        <v>57</v>
      </c>
      <c r="AF4179" t="s">
        <v>3932</v>
      </c>
      <c r="AG4179" t="s">
        <v>260</v>
      </c>
      <c r="AH4179" t="s">
        <v>54</v>
      </c>
      <c r="AI4179" t="s">
        <v>46</v>
      </c>
      <c r="AJ4179" t="s">
        <v>148</v>
      </c>
      <c r="AK4179" t="s">
        <v>227</v>
      </c>
      <c r="AL4179" t="s">
        <v>47</v>
      </c>
      <c r="AM4179" t="s">
        <v>47</v>
      </c>
      <c r="AN4179" t="s">
        <v>89</v>
      </c>
      <c r="AO4179" t="s">
        <v>269</v>
      </c>
    </row>
    <row r="4180" spans="1:41" hidden="1" x14ac:dyDescent="0.25">
      <c r="A4180" t="s">
        <v>17642</v>
      </c>
      <c r="B4180" t="s">
        <v>17643</v>
      </c>
      <c r="C4180" s="1" t="str">
        <f t="shared" si="264"/>
        <v>21:1063</v>
      </c>
      <c r="D4180" s="1" t="str">
        <f t="shared" si="265"/>
        <v>21:0124</v>
      </c>
      <c r="E4180" t="s">
        <v>17644</v>
      </c>
      <c r="F4180" t="s">
        <v>17645</v>
      </c>
      <c r="H4180">
        <v>50.000892</v>
      </c>
      <c r="I4180">
        <v>-117.71485269999999</v>
      </c>
      <c r="J4180" s="1" t="str">
        <f t="shared" si="262"/>
        <v>NGR bulk stream sediment</v>
      </c>
      <c r="K4180" s="1" t="str">
        <f t="shared" si="263"/>
        <v>&lt;177 micron (NGR)</v>
      </c>
      <c r="L4180">
        <v>67</v>
      </c>
      <c r="M4180" t="s">
        <v>280</v>
      </c>
      <c r="N4180">
        <v>1154</v>
      </c>
      <c r="O4180" t="s">
        <v>165</v>
      </c>
      <c r="P4180" t="s">
        <v>76</v>
      </c>
      <c r="Q4180" t="s">
        <v>119</v>
      </c>
      <c r="R4180" t="s">
        <v>493</v>
      </c>
      <c r="S4180" t="s">
        <v>187</v>
      </c>
      <c r="T4180" t="s">
        <v>66</v>
      </c>
      <c r="U4180" t="s">
        <v>358</v>
      </c>
      <c r="V4180" t="s">
        <v>282</v>
      </c>
      <c r="W4180" t="s">
        <v>123</v>
      </c>
      <c r="X4180" t="s">
        <v>122</v>
      </c>
      <c r="Y4180" t="s">
        <v>59</v>
      </c>
      <c r="Z4180" t="s">
        <v>56</v>
      </c>
      <c r="AA4180" t="s">
        <v>46</v>
      </c>
      <c r="AB4180" t="s">
        <v>173</v>
      </c>
      <c r="AC4180" t="s">
        <v>58</v>
      </c>
      <c r="AD4180" t="s">
        <v>328</v>
      </c>
      <c r="AE4180" t="s">
        <v>57</v>
      </c>
      <c r="AF4180" t="s">
        <v>66</v>
      </c>
      <c r="AG4180" t="s">
        <v>51</v>
      </c>
      <c r="AH4180" t="s">
        <v>198</v>
      </c>
      <c r="AI4180" t="s">
        <v>198</v>
      </c>
      <c r="AJ4180" t="s">
        <v>51</v>
      </c>
      <c r="AK4180" t="s">
        <v>206</v>
      </c>
      <c r="AL4180" t="s">
        <v>47</v>
      </c>
      <c r="AM4180" t="s">
        <v>47</v>
      </c>
      <c r="AN4180" t="s">
        <v>1121</v>
      </c>
      <c r="AO4180" t="s">
        <v>49</v>
      </c>
    </row>
    <row r="4181" spans="1:41" hidden="1" x14ac:dyDescent="0.25">
      <c r="A4181" t="s">
        <v>17646</v>
      </c>
      <c r="B4181" t="s">
        <v>17647</v>
      </c>
      <c r="C4181" s="1" t="str">
        <f t="shared" si="264"/>
        <v>21:1063</v>
      </c>
      <c r="D4181" s="1" t="str">
        <f t="shared" si="265"/>
        <v>21:0124</v>
      </c>
      <c r="E4181" t="s">
        <v>17644</v>
      </c>
      <c r="F4181" t="s">
        <v>17648</v>
      </c>
      <c r="H4181">
        <v>50.000892</v>
      </c>
      <c r="I4181">
        <v>-117.71485269999999</v>
      </c>
      <c r="J4181" s="1" t="str">
        <f t="shared" si="262"/>
        <v>NGR bulk stream sediment</v>
      </c>
      <c r="K4181" s="1" t="str">
        <f t="shared" si="263"/>
        <v>&lt;177 micron (NGR)</v>
      </c>
      <c r="L4181">
        <v>67</v>
      </c>
      <c r="M4181" t="s">
        <v>288</v>
      </c>
      <c r="N4181">
        <v>1155</v>
      </c>
      <c r="O4181" t="s">
        <v>306</v>
      </c>
      <c r="P4181" t="s">
        <v>329</v>
      </c>
      <c r="Q4181" t="s">
        <v>119</v>
      </c>
      <c r="R4181" t="s">
        <v>437</v>
      </c>
      <c r="S4181" t="s">
        <v>218</v>
      </c>
      <c r="T4181" t="s">
        <v>175</v>
      </c>
      <c r="U4181" t="s">
        <v>934</v>
      </c>
      <c r="V4181" t="s">
        <v>151</v>
      </c>
      <c r="W4181" t="s">
        <v>123</v>
      </c>
      <c r="X4181" t="s">
        <v>122</v>
      </c>
      <c r="Y4181" t="s">
        <v>90</v>
      </c>
      <c r="Z4181" t="s">
        <v>56</v>
      </c>
      <c r="AA4181" t="s">
        <v>47</v>
      </c>
      <c r="AB4181" t="s">
        <v>161</v>
      </c>
      <c r="AC4181" t="s">
        <v>267</v>
      </c>
      <c r="AD4181" t="s">
        <v>77</v>
      </c>
      <c r="AE4181" t="s">
        <v>57</v>
      </c>
      <c r="AF4181" t="s">
        <v>175</v>
      </c>
      <c r="AG4181" t="s">
        <v>51</v>
      </c>
      <c r="AH4181" t="s">
        <v>198</v>
      </c>
      <c r="AI4181" t="s">
        <v>54</v>
      </c>
      <c r="AJ4181" t="s">
        <v>51</v>
      </c>
      <c r="AK4181" t="s">
        <v>206</v>
      </c>
      <c r="AL4181" t="s">
        <v>103</v>
      </c>
      <c r="AM4181" t="s">
        <v>47</v>
      </c>
      <c r="AN4181" t="s">
        <v>65</v>
      </c>
      <c r="AO4181" t="s">
        <v>306</v>
      </c>
    </row>
    <row r="4182" spans="1:41" hidden="1" x14ac:dyDescent="0.25">
      <c r="A4182" t="s">
        <v>17649</v>
      </c>
      <c r="B4182" t="s">
        <v>17650</v>
      </c>
      <c r="C4182" s="1" t="str">
        <f t="shared" si="264"/>
        <v>21:1063</v>
      </c>
      <c r="D4182" s="1" t="str">
        <f t="shared" si="265"/>
        <v>21:0124</v>
      </c>
      <c r="E4182" t="s">
        <v>17651</v>
      </c>
      <c r="F4182" t="s">
        <v>17652</v>
      </c>
      <c r="H4182">
        <v>50.023390900000003</v>
      </c>
      <c r="I4182">
        <v>-117.74282839999999</v>
      </c>
      <c r="J4182" s="1" t="str">
        <f t="shared" si="262"/>
        <v>NGR bulk stream sediment</v>
      </c>
      <c r="K4182" s="1" t="str">
        <f t="shared" si="263"/>
        <v>&lt;177 micron (NGR)</v>
      </c>
      <c r="L4182">
        <v>67</v>
      </c>
      <c r="M4182" t="s">
        <v>136</v>
      </c>
      <c r="N4182">
        <v>1156</v>
      </c>
      <c r="O4182" t="s">
        <v>217</v>
      </c>
      <c r="P4182" t="s">
        <v>106</v>
      </c>
      <c r="Q4182" t="s">
        <v>578</v>
      </c>
      <c r="R4182" t="s">
        <v>200</v>
      </c>
      <c r="S4182" t="s">
        <v>250</v>
      </c>
      <c r="T4182" t="s">
        <v>50</v>
      </c>
      <c r="U4182" t="s">
        <v>83</v>
      </c>
      <c r="V4182" t="s">
        <v>151</v>
      </c>
      <c r="W4182" t="s">
        <v>51</v>
      </c>
      <c r="X4182" t="s">
        <v>58</v>
      </c>
      <c r="Y4182" t="s">
        <v>272</v>
      </c>
      <c r="Z4182" t="s">
        <v>56</v>
      </c>
      <c r="AA4182" t="s">
        <v>46</v>
      </c>
      <c r="AB4182" t="s">
        <v>173</v>
      </c>
      <c r="AC4182" t="s">
        <v>127</v>
      </c>
      <c r="AD4182" t="s">
        <v>554</v>
      </c>
      <c r="AE4182" t="s">
        <v>57</v>
      </c>
      <c r="AF4182" t="s">
        <v>690</v>
      </c>
      <c r="AG4182" t="s">
        <v>274</v>
      </c>
      <c r="AH4182" t="s">
        <v>185</v>
      </c>
      <c r="AI4182" t="s">
        <v>174</v>
      </c>
      <c r="AJ4182" t="s">
        <v>58</v>
      </c>
      <c r="AK4182" t="s">
        <v>143</v>
      </c>
      <c r="AL4182" t="s">
        <v>47</v>
      </c>
      <c r="AM4182" t="s">
        <v>47</v>
      </c>
      <c r="AN4182" t="s">
        <v>318</v>
      </c>
      <c r="AO4182" t="s">
        <v>49</v>
      </c>
    </row>
    <row r="4183" spans="1:41" hidden="1" x14ac:dyDescent="0.25">
      <c r="A4183" t="s">
        <v>17653</v>
      </c>
      <c r="B4183" t="s">
        <v>17654</v>
      </c>
      <c r="C4183" s="1" t="str">
        <f t="shared" si="264"/>
        <v>21:1063</v>
      </c>
      <c r="D4183" s="1" t="str">
        <f t="shared" si="265"/>
        <v>21:0124</v>
      </c>
      <c r="E4183" t="s">
        <v>17655</v>
      </c>
      <c r="F4183" t="s">
        <v>17656</v>
      </c>
      <c r="H4183">
        <v>50.026474100000001</v>
      </c>
      <c r="I4183">
        <v>-117.7431133</v>
      </c>
      <c r="J4183" s="1" t="str">
        <f t="shared" si="262"/>
        <v>NGR bulk stream sediment</v>
      </c>
      <c r="K4183" s="1" t="str">
        <f t="shared" si="263"/>
        <v>&lt;177 micron (NGR)</v>
      </c>
      <c r="L4183">
        <v>67</v>
      </c>
      <c r="M4183" t="s">
        <v>157</v>
      </c>
      <c r="N4183">
        <v>1157</v>
      </c>
      <c r="O4183" t="s">
        <v>6596</v>
      </c>
      <c r="P4183" t="s">
        <v>104</v>
      </c>
      <c r="Q4183" t="s">
        <v>578</v>
      </c>
      <c r="R4183" t="s">
        <v>142</v>
      </c>
      <c r="S4183" t="s">
        <v>240</v>
      </c>
      <c r="T4183" t="s">
        <v>209</v>
      </c>
      <c r="U4183" t="s">
        <v>146</v>
      </c>
      <c r="V4183" t="s">
        <v>142</v>
      </c>
      <c r="W4183" t="s">
        <v>228</v>
      </c>
      <c r="X4183" t="s">
        <v>51</v>
      </c>
      <c r="Y4183" t="s">
        <v>243</v>
      </c>
      <c r="Z4183" t="s">
        <v>56</v>
      </c>
      <c r="AA4183" t="s">
        <v>46</v>
      </c>
      <c r="AB4183" t="s">
        <v>105</v>
      </c>
      <c r="AC4183" t="s">
        <v>243</v>
      </c>
      <c r="AD4183" t="s">
        <v>344</v>
      </c>
      <c r="AE4183" t="s">
        <v>235</v>
      </c>
      <c r="AF4183" t="s">
        <v>267</v>
      </c>
      <c r="AG4183" t="s">
        <v>371</v>
      </c>
      <c r="AH4183" t="s">
        <v>87</v>
      </c>
      <c r="AI4183" t="s">
        <v>54</v>
      </c>
      <c r="AJ4183" t="s">
        <v>148</v>
      </c>
      <c r="AK4183" t="s">
        <v>123</v>
      </c>
      <c r="AL4183" t="s">
        <v>47</v>
      </c>
      <c r="AM4183" t="s">
        <v>47</v>
      </c>
      <c r="AN4183" t="s">
        <v>543</v>
      </c>
      <c r="AO4183" t="s">
        <v>49</v>
      </c>
    </row>
    <row r="4184" spans="1:41" hidden="1" x14ac:dyDescent="0.25">
      <c r="A4184" t="s">
        <v>17657</v>
      </c>
      <c r="B4184" t="s">
        <v>17658</v>
      </c>
      <c r="C4184" s="1" t="str">
        <f t="shared" si="264"/>
        <v>21:1063</v>
      </c>
      <c r="D4184" s="1" t="str">
        <f t="shared" si="265"/>
        <v>21:0124</v>
      </c>
      <c r="E4184" t="s">
        <v>17659</v>
      </c>
      <c r="F4184" t="s">
        <v>17660</v>
      </c>
      <c r="H4184">
        <v>50.014396900000001</v>
      </c>
      <c r="I4184">
        <v>-117.7730904</v>
      </c>
      <c r="J4184" s="1" t="str">
        <f t="shared" si="262"/>
        <v>NGR bulk stream sediment</v>
      </c>
      <c r="K4184" s="1" t="str">
        <f t="shared" si="263"/>
        <v>&lt;177 micron (NGR)</v>
      </c>
      <c r="L4184">
        <v>67</v>
      </c>
      <c r="M4184" t="s">
        <v>170</v>
      </c>
      <c r="N4184">
        <v>1158</v>
      </c>
      <c r="O4184" t="s">
        <v>228</v>
      </c>
      <c r="P4184" t="s">
        <v>243</v>
      </c>
      <c r="Q4184" t="s">
        <v>1148</v>
      </c>
      <c r="R4184" t="s">
        <v>85</v>
      </c>
      <c r="S4184" t="s">
        <v>268</v>
      </c>
      <c r="T4184" t="s">
        <v>127</v>
      </c>
      <c r="U4184" t="s">
        <v>241</v>
      </c>
      <c r="V4184" t="s">
        <v>128</v>
      </c>
      <c r="W4184" t="s">
        <v>86</v>
      </c>
      <c r="X4184" t="s">
        <v>51</v>
      </c>
      <c r="Y4184" t="s">
        <v>80</v>
      </c>
      <c r="Z4184" t="s">
        <v>56</v>
      </c>
      <c r="AA4184" t="s">
        <v>46</v>
      </c>
      <c r="AB4184" t="s">
        <v>81</v>
      </c>
      <c r="AC4184" t="s">
        <v>66</v>
      </c>
      <c r="AD4184" t="s">
        <v>829</v>
      </c>
      <c r="AE4184" t="s">
        <v>57</v>
      </c>
      <c r="AF4184" t="s">
        <v>66</v>
      </c>
      <c r="AG4184" t="s">
        <v>188</v>
      </c>
      <c r="AH4184" t="s">
        <v>149</v>
      </c>
      <c r="AI4184" t="s">
        <v>54</v>
      </c>
      <c r="AJ4184" t="s">
        <v>319</v>
      </c>
      <c r="AK4184" t="s">
        <v>292</v>
      </c>
      <c r="AL4184" t="s">
        <v>47</v>
      </c>
      <c r="AM4184" t="s">
        <v>47</v>
      </c>
      <c r="AN4184" t="s">
        <v>65</v>
      </c>
      <c r="AO4184" t="s">
        <v>267</v>
      </c>
    </row>
    <row r="4185" spans="1:41" hidden="1" x14ac:dyDescent="0.25">
      <c r="A4185" t="s">
        <v>17661</v>
      </c>
      <c r="B4185" t="s">
        <v>17662</v>
      </c>
      <c r="C4185" s="1" t="str">
        <f t="shared" si="264"/>
        <v>21:1063</v>
      </c>
      <c r="D4185" s="1" t="str">
        <f t="shared" si="265"/>
        <v>21:0124</v>
      </c>
      <c r="E4185" t="s">
        <v>17663</v>
      </c>
      <c r="F4185" t="s">
        <v>17664</v>
      </c>
      <c r="H4185">
        <v>50.122548899999998</v>
      </c>
      <c r="I4185">
        <v>-117.7736657</v>
      </c>
      <c r="J4185" s="1" t="str">
        <f t="shared" si="262"/>
        <v>NGR bulk stream sediment</v>
      </c>
      <c r="K4185" s="1" t="str">
        <f t="shared" si="263"/>
        <v>&lt;177 micron (NGR)</v>
      </c>
      <c r="L4185">
        <v>67</v>
      </c>
      <c r="M4185" t="s">
        <v>180</v>
      </c>
      <c r="N4185">
        <v>1159</v>
      </c>
      <c r="O4185" t="s">
        <v>98</v>
      </c>
      <c r="P4185" t="s">
        <v>122</v>
      </c>
      <c r="Q4185" t="s">
        <v>119</v>
      </c>
      <c r="R4185" t="s">
        <v>365</v>
      </c>
      <c r="S4185" t="s">
        <v>120</v>
      </c>
      <c r="T4185" t="s">
        <v>217</v>
      </c>
      <c r="U4185" t="s">
        <v>250</v>
      </c>
      <c r="V4185" t="s">
        <v>102</v>
      </c>
      <c r="W4185" t="s">
        <v>437</v>
      </c>
      <c r="X4185" t="s">
        <v>51</v>
      </c>
      <c r="Y4185" t="s">
        <v>225</v>
      </c>
      <c r="Z4185" t="s">
        <v>56</v>
      </c>
      <c r="AA4185" t="s">
        <v>47</v>
      </c>
      <c r="AB4185" t="s">
        <v>105</v>
      </c>
      <c r="AC4185" t="s">
        <v>145</v>
      </c>
      <c r="AD4185" t="s">
        <v>83</v>
      </c>
      <c r="AE4185" t="s">
        <v>47</v>
      </c>
      <c r="AF4185" t="s">
        <v>66</v>
      </c>
      <c r="AG4185" t="s">
        <v>51</v>
      </c>
      <c r="AH4185" t="s">
        <v>198</v>
      </c>
      <c r="AI4185" t="s">
        <v>198</v>
      </c>
      <c r="AJ4185" t="s">
        <v>260</v>
      </c>
      <c r="AK4185" t="s">
        <v>60</v>
      </c>
      <c r="AL4185" t="s">
        <v>47</v>
      </c>
      <c r="AM4185" t="s">
        <v>47</v>
      </c>
      <c r="AN4185" t="s">
        <v>1121</v>
      </c>
      <c r="AO4185" t="s">
        <v>55</v>
      </c>
    </row>
    <row r="4186" spans="1:41" hidden="1" x14ac:dyDescent="0.25">
      <c r="A4186" t="s">
        <v>17665</v>
      </c>
      <c r="B4186" t="s">
        <v>17666</v>
      </c>
      <c r="C4186" s="1" t="str">
        <f t="shared" si="264"/>
        <v>21:1063</v>
      </c>
      <c r="D4186" s="1" t="str">
        <f t="shared" si="265"/>
        <v>21:0124</v>
      </c>
      <c r="E4186" t="s">
        <v>17667</v>
      </c>
      <c r="F4186" t="s">
        <v>17668</v>
      </c>
      <c r="H4186">
        <v>50.121772499999999</v>
      </c>
      <c r="I4186">
        <v>-117.7437171</v>
      </c>
      <c r="J4186" s="1" t="str">
        <f t="shared" si="262"/>
        <v>NGR bulk stream sediment</v>
      </c>
      <c r="K4186" s="1" t="str">
        <f t="shared" si="263"/>
        <v>&lt;177 micron (NGR)</v>
      </c>
      <c r="L4186">
        <v>67</v>
      </c>
      <c r="M4186" t="s">
        <v>195</v>
      </c>
      <c r="N4186">
        <v>1160</v>
      </c>
      <c r="O4186" t="s">
        <v>90</v>
      </c>
      <c r="P4186" t="s">
        <v>51</v>
      </c>
      <c r="Q4186" t="s">
        <v>119</v>
      </c>
      <c r="R4186" t="s">
        <v>109</v>
      </c>
      <c r="S4186" t="s">
        <v>75</v>
      </c>
      <c r="T4186" t="s">
        <v>145</v>
      </c>
      <c r="U4186" t="s">
        <v>291</v>
      </c>
      <c r="V4186" t="s">
        <v>161</v>
      </c>
      <c r="W4186" t="s">
        <v>228</v>
      </c>
      <c r="X4186" t="s">
        <v>51</v>
      </c>
      <c r="Y4186" t="s">
        <v>165</v>
      </c>
      <c r="Z4186" t="s">
        <v>56</v>
      </c>
      <c r="AA4186" t="s">
        <v>51</v>
      </c>
      <c r="AB4186" t="s">
        <v>64</v>
      </c>
      <c r="AC4186" t="s">
        <v>162</v>
      </c>
      <c r="AD4186" t="s">
        <v>183</v>
      </c>
      <c r="AE4186" t="s">
        <v>493</v>
      </c>
      <c r="AF4186" t="s">
        <v>267</v>
      </c>
      <c r="AG4186" t="s">
        <v>412</v>
      </c>
      <c r="AH4186" t="s">
        <v>149</v>
      </c>
      <c r="AI4186" t="s">
        <v>46</v>
      </c>
      <c r="AJ4186" t="s">
        <v>238</v>
      </c>
      <c r="AK4186" t="s">
        <v>200</v>
      </c>
      <c r="AL4186" t="s">
        <v>47</v>
      </c>
      <c r="AM4186" t="s">
        <v>47</v>
      </c>
      <c r="AN4186" t="s">
        <v>171</v>
      </c>
      <c r="AO4186" t="s">
        <v>165</v>
      </c>
    </row>
    <row r="4187" spans="1:41" hidden="1" x14ac:dyDescent="0.25">
      <c r="A4187" t="s">
        <v>17669</v>
      </c>
      <c r="B4187" t="s">
        <v>17670</v>
      </c>
      <c r="C4187" s="1" t="str">
        <f t="shared" si="264"/>
        <v>21:1063</v>
      </c>
      <c r="D4187" s="1" t="str">
        <f t="shared" si="265"/>
        <v>21:0124</v>
      </c>
      <c r="E4187" t="s">
        <v>17671</v>
      </c>
      <c r="F4187" t="s">
        <v>17672</v>
      </c>
      <c r="H4187">
        <v>50.113206499999997</v>
      </c>
      <c r="I4187">
        <v>-117.7428578</v>
      </c>
      <c r="J4187" s="1" t="str">
        <f t="shared" si="262"/>
        <v>NGR bulk stream sediment</v>
      </c>
      <c r="K4187" s="1" t="str">
        <f t="shared" si="263"/>
        <v>&lt;177 micron (NGR)</v>
      </c>
      <c r="L4187">
        <v>67</v>
      </c>
      <c r="M4187" t="s">
        <v>205</v>
      </c>
      <c r="N4187">
        <v>1161</v>
      </c>
      <c r="O4187" t="s">
        <v>475</v>
      </c>
      <c r="P4187" t="s">
        <v>76</v>
      </c>
      <c r="Q4187" t="s">
        <v>234</v>
      </c>
      <c r="R4187" t="s">
        <v>357</v>
      </c>
      <c r="S4187" t="s">
        <v>344</v>
      </c>
      <c r="T4187" t="s">
        <v>217</v>
      </c>
      <c r="U4187" t="s">
        <v>399</v>
      </c>
      <c r="V4187" t="s">
        <v>282</v>
      </c>
      <c r="W4187" t="s">
        <v>123</v>
      </c>
      <c r="X4187" t="s">
        <v>52</v>
      </c>
      <c r="Y4187" t="s">
        <v>124</v>
      </c>
      <c r="Z4187" t="s">
        <v>56</v>
      </c>
      <c r="AA4187" t="s">
        <v>51</v>
      </c>
      <c r="AB4187" t="s">
        <v>81</v>
      </c>
      <c r="AC4187" t="s">
        <v>80</v>
      </c>
      <c r="AD4187" t="s">
        <v>554</v>
      </c>
      <c r="AE4187" t="s">
        <v>206</v>
      </c>
      <c r="AF4187" t="s">
        <v>66</v>
      </c>
      <c r="AG4187" t="s">
        <v>88</v>
      </c>
      <c r="AH4187" t="s">
        <v>87</v>
      </c>
      <c r="AI4187" t="s">
        <v>87</v>
      </c>
      <c r="AJ4187" t="s">
        <v>406</v>
      </c>
      <c r="AK4187" t="s">
        <v>228</v>
      </c>
      <c r="AL4187" t="s">
        <v>47</v>
      </c>
      <c r="AM4187" t="s">
        <v>122</v>
      </c>
      <c r="AN4187" t="s">
        <v>301</v>
      </c>
      <c r="AO4187" t="s">
        <v>225</v>
      </c>
    </row>
    <row r="4188" spans="1:41" hidden="1" x14ac:dyDescent="0.25">
      <c r="A4188" t="s">
        <v>17673</v>
      </c>
      <c r="B4188" t="s">
        <v>17674</v>
      </c>
      <c r="C4188" s="1" t="str">
        <f t="shared" si="264"/>
        <v>21:1063</v>
      </c>
      <c r="D4188" s="1" t="str">
        <f t="shared" si="265"/>
        <v>21:0124</v>
      </c>
      <c r="E4188" t="s">
        <v>17675</v>
      </c>
      <c r="F4188" t="s">
        <v>17676</v>
      </c>
      <c r="H4188">
        <v>50.099028699999998</v>
      </c>
      <c r="I4188">
        <v>-117.69525350000001</v>
      </c>
      <c r="J4188" s="1" t="str">
        <f t="shared" si="262"/>
        <v>NGR bulk stream sediment</v>
      </c>
      <c r="K4188" s="1" t="str">
        <f t="shared" si="263"/>
        <v>&lt;177 micron (NGR)</v>
      </c>
      <c r="L4188">
        <v>67</v>
      </c>
      <c r="M4188" t="s">
        <v>214</v>
      </c>
      <c r="N4188">
        <v>1162</v>
      </c>
      <c r="O4188" t="s">
        <v>17677</v>
      </c>
      <c r="P4188" t="s">
        <v>267</v>
      </c>
      <c r="Q4188" t="s">
        <v>234</v>
      </c>
      <c r="R4188" t="s">
        <v>260</v>
      </c>
      <c r="S4188" t="s">
        <v>106</v>
      </c>
      <c r="T4188" t="s">
        <v>175</v>
      </c>
      <c r="U4188" t="s">
        <v>240</v>
      </c>
      <c r="V4188" t="s">
        <v>227</v>
      </c>
      <c r="W4188" t="s">
        <v>227</v>
      </c>
      <c r="X4188" t="s">
        <v>51</v>
      </c>
      <c r="Y4188" t="s">
        <v>165</v>
      </c>
      <c r="Z4188" t="s">
        <v>56</v>
      </c>
      <c r="AA4188" t="s">
        <v>73</v>
      </c>
      <c r="AB4188" t="s">
        <v>81</v>
      </c>
      <c r="AC4188" t="s">
        <v>59</v>
      </c>
      <c r="AD4188" t="s">
        <v>482</v>
      </c>
      <c r="AE4188" t="s">
        <v>103</v>
      </c>
      <c r="AF4188" t="s">
        <v>1475</v>
      </c>
      <c r="AG4188" t="s">
        <v>111</v>
      </c>
      <c r="AH4188" t="s">
        <v>54</v>
      </c>
      <c r="AI4188" t="s">
        <v>54</v>
      </c>
      <c r="AJ4188" t="s">
        <v>73</v>
      </c>
      <c r="AK4188" t="s">
        <v>102</v>
      </c>
      <c r="AL4188" t="s">
        <v>47</v>
      </c>
      <c r="AM4188" t="s">
        <v>47</v>
      </c>
      <c r="AN4188" t="s">
        <v>65</v>
      </c>
      <c r="AO4188" t="s">
        <v>99</v>
      </c>
    </row>
    <row r="4189" spans="1:41" hidden="1" x14ac:dyDescent="0.25">
      <c r="A4189" t="s">
        <v>17678</v>
      </c>
      <c r="B4189" t="s">
        <v>17679</v>
      </c>
      <c r="C4189" s="1" t="str">
        <f t="shared" si="264"/>
        <v>21:1063</v>
      </c>
      <c r="D4189" s="1" t="str">
        <f t="shared" si="265"/>
        <v>21:0124</v>
      </c>
      <c r="E4189" t="s">
        <v>17680</v>
      </c>
      <c r="F4189" t="s">
        <v>17681</v>
      </c>
      <c r="H4189">
        <v>50.099525999999997</v>
      </c>
      <c r="I4189">
        <v>-117.70379</v>
      </c>
      <c r="J4189" s="1" t="str">
        <f t="shared" si="262"/>
        <v>NGR bulk stream sediment</v>
      </c>
      <c r="K4189" s="1" t="str">
        <f t="shared" si="263"/>
        <v>&lt;177 micron (NGR)</v>
      </c>
      <c r="L4189">
        <v>67</v>
      </c>
      <c r="M4189" t="s">
        <v>223</v>
      </c>
      <c r="N4189">
        <v>1163</v>
      </c>
      <c r="O4189" t="s">
        <v>17305</v>
      </c>
      <c r="P4189" t="s">
        <v>51</v>
      </c>
      <c r="Q4189" t="s">
        <v>119</v>
      </c>
      <c r="R4189" t="s">
        <v>406</v>
      </c>
      <c r="S4189" t="s">
        <v>190</v>
      </c>
      <c r="T4189" t="s">
        <v>50</v>
      </c>
      <c r="U4189" t="s">
        <v>226</v>
      </c>
      <c r="V4189" t="s">
        <v>238</v>
      </c>
      <c r="W4189" t="s">
        <v>493</v>
      </c>
      <c r="X4189" t="s">
        <v>51</v>
      </c>
      <c r="Y4189" t="s">
        <v>225</v>
      </c>
      <c r="Z4189" t="s">
        <v>56</v>
      </c>
      <c r="AA4189" t="s">
        <v>122</v>
      </c>
      <c r="AB4189" t="s">
        <v>64</v>
      </c>
      <c r="AC4189" t="s">
        <v>162</v>
      </c>
      <c r="AD4189" t="s">
        <v>538</v>
      </c>
      <c r="AE4189" t="s">
        <v>274</v>
      </c>
      <c r="AF4189" t="s">
        <v>267</v>
      </c>
      <c r="AG4189" t="s">
        <v>111</v>
      </c>
      <c r="AH4189" t="s">
        <v>54</v>
      </c>
      <c r="AI4189" t="s">
        <v>149</v>
      </c>
      <c r="AJ4189" t="s">
        <v>73</v>
      </c>
      <c r="AK4189" t="s">
        <v>164</v>
      </c>
      <c r="AL4189" t="s">
        <v>47</v>
      </c>
      <c r="AM4189" t="s">
        <v>122</v>
      </c>
      <c r="AN4189" t="s">
        <v>89</v>
      </c>
      <c r="AO4189" t="s">
        <v>59</v>
      </c>
    </row>
    <row r="4190" spans="1:41" hidden="1" x14ac:dyDescent="0.25">
      <c r="A4190" t="s">
        <v>17682</v>
      </c>
      <c r="B4190" t="s">
        <v>17683</v>
      </c>
      <c r="C4190" s="1" t="str">
        <f t="shared" si="264"/>
        <v>21:1063</v>
      </c>
      <c r="D4190" s="1" t="str">
        <f t="shared" si="265"/>
        <v>21:0124</v>
      </c>
      <c r="E4190" t="s">
        <v>17684</v>
      </c>
      <c r="F4190" t="s">
        <v>17685</v>
      </c>
      <c r="H4190">
        <v>50.101220300000001</v>
      </c>
      <c r="I4190">
        <v>-117.6866575</v>
      </c>
      <c r="J4190" s="1" t="str">
        <f t="shared" si="262"/>
        <v>NGR bulk stream sediment</v>
      </c>
      <c r="K4190" s="1" t="str">
        <f t="shared" si="263"/>
        <v>&lt;177 micron (NGR)</v>
      </c>
      <c r="L4190">
        <v>67</v>
      </c>
      <c r="M4190" t="s">
        <v>233</v>
      </c>
      <c r="N4190">
        <v>1164</v>
      </c>
      <c r="O4190" t="s">
        <v>218</v>
      </c>
      <c r="P4190" t="s">
        <v>52</v>
      </c>
      <c r="Q4190" t="s">
        <v>1148</v>
      </c>
      <c r="R4190" t="s">
        <v>123</v>
      </c>
      <c r="S4190" t="s">
        <v>107</v>
      </c>
      <c r="T4190" t="s">
        <v>209</v>
      </c>
      <c r="U4190" t="s">
        <v>554</v>
      </c>
      <c r="V4190" t="s">
        <v>493</v>
      </c>
      <c r="W4190" t="s">
        <v>103</v>
      </c>
      <c r="X4190" t="s">
        <v>73</v>
      </c>
      <c r="Y4190" t="s">
        <v>306</v>
      </c>
      <c r="Z4190" t="s">
        <v>56</v>
      </c>
      <c r="AA4190" t="s">
        <v>122</v>
      </c>
      <c r="AB4190" t="s">
        <v>235</v>
      </c>
      <c r="AC4190" t="s">
        <v>112</v>
      </c>
      <c r="AD4190" t="s">
        <v>183</v>
      </c>
      <c r="AE4190" t="s">
        <v>103</v>
      </c>
      <c r="AF4190" t="s">
        <v>267</v>
      </c>
      <c r="AG4190" t="s">
        <v>260</v>
      </c>
      <c r="AH4190" t="s">
        <v>54</v>
      </c>
      <c r="AI4190" t="s">
        <v>149</v>
      </c>
      <c r="AJ4190" t="s">
        <v>188</v>
      </c>
      <c r="AK4190" t="s">
        <v>60</v>
      </c>
      <c r="AL4190" t="s">
        <v>47</v>
      </c>
      <c r="AM4190" t="s">
        <v>122</v>
      </c>
      <c r="AN4190" t="s">
        <v>508</v>
      </c>
      <c r="AO4190" t="s">
        <v>165</v>
      </c>
    </row>
    <row r="4191" spans="1:41" hidden="1" x14ac:dyDescent="0.25">
      <c r="A4191" t="s">
        <v>17686</v>
      </c>
      <c r="B4191" t="s">
        <v>17687</v>
      </c>
      <c r="C4191" s="1" t="str">
        <f t="shared" si="264"/>
        <v>21:1063</v>
      </c>
      <c r="D4191" s="1" t="str">
        <f t="shared" si="265"/>
        <v>21:0124</v>
      </c>
      <c r="E4191" t="s">
        <v>17688</v>
      </c>
      <c r="F4191" t="s">
        <v>17689</v>
      </c>
      <c r="H4191">
        <v>50.089007199999998</v>
      </c>
      <c r="I4191">
        <v>-117.6504582</v>
      </c>
      <c r="J4191" s="1" t="str">
        <f t="shared" si="262"/>
        <v>NGR bulk stream sediment</v>
      </c>
      <c r="K4191" s="1" t="str">
        <f t="shared" si="263"/>
        <v>&lt;177 micron (NGR)</v>
      </c>
      <c r="L4191">
        <v>67</v>
      </c>
      <c r="M4191" t="s">
        <v>248</v>
      </c>
      <c r="N4191">
        <v>1165</v>
      </c>
      <c r="O4191" t="s">
        <v>227</v>
      </c>
      <c r="P4191" t="s">
        <v>47</v>
      </c>
      <c r="Q4191" t="s">
        <v>862</v>
      </c>
      <c r="R4191" t="s">
        <v>266</v>
      </c>
      <c r="S4191" t="s">
        <v>83</v>
      </c>
      <c r="T4191" t="s">
        <v>50</v>
      </c>
      <c r="U4191" t="s">
        <v>258</v>
      </c>
      <c r="V4191" t="s">
        <v>257</v>
      </c>
      <c r="W4191" t="s">
        <v>123</v>
      </c>
      <c r="X4191" t="s">
        <v>73</v>
      </c>
      <c r="Y4191" t="s">
        <v>475</v>
      </c>
      <c r="Z4191" t="s">
        <v>56</v>
      </c>
      <c r="AA4191" t="s">
        <v>47</v>
      </c>
      <c r="AB4191" t="s">
        <v>101</v>
      </c>
      <c r="AC4191" t="s">
        <v>76</v>
      </c>
      <c r="AD4191" t="s">
        <v>106</v>
      </c>
      <c r="AE4191" t="s">
        <v>46</v>
      </c>
      <c r="AF4191" t="s">
        <v>1964</v>
      </c>
      <c r="AG4191" t="s">
        <v>292</v>
      </c>
      <c r="AH4191" t="s">
        <v>46</v>
      </c>
      <c r="AI4191" t="s">
        <v>87</v>
      </c>
      <c r="AJ4191" t="s">
        <v>392</v>
      </c>
      <c r="AK4191" t="s">
        <v>282</v>
      </c>
      <c r="AL4191" t="s">
        <v>47</v>
      </c>
      <c r="AM4191" t="s">
        <v>122</v>
      </c>
      <c r="AN4191" t="s">
        <v>196</v>
      </c>
      <c r="AO4191" t="s">
        <v>59</v>
      </c>
    </row>
    <row r="4192" spans="1:41" hidden="1" x14ac:dyDescent="0.25">
      <c r="A4192" t="s">
        <v>17690</v>
      </c>
      <c r="B4192" t="s">
        <v>17691</v>
      </c>
      <c r="C4192" s="1" t="str">
        <f t="shared" si="264"/>
        <v>21:1063</v>
      </c>
      <c r="D4192" s="1" t="str">
        <f t="shared" si="265"/>
        <v>21:0124</v>
      </c>
      <c r="E4192" t="s">
        <v>17692</v>
      </c>
      <c r="F4192" t="s">
        <v>17693</v>
      </c>
      <c r="H4192">
        <v>50.102548599999999</v>
      </c>
      <c r="I4192">
        <v>-117.6495353</v>
      </c>
      <c r="J4192" s="1" t="str">
        <f t="shared" si="262"/>
        <v>NGR bulk stream sediment</v>
      </c>
      <c r="K4192" s="1" t="str">
        <f t="shared" si="263"/>
        <v>&lt;177 micron (NGR)</v>
      </c>
      <c r="L4192">
        <v>67</v>
      </c>
      <c r="M4192" t="s">
        <v>256</v>
      </c>
      <c r="N4192">
        <v>1166</v>
      </c>
      <c r="O4192" t="s">
        <v>165</v>
      </c>
      <c r="P4192" t="s">
        <v>66</v>
      </c>
      <c r="Q4192" t="s">
        <v>1106</v>
      </c>
      <c r="R4192" t="s">
        <v>142</v>
      </c>
      <c r="S4192" t="s">
        <v>328</v>
      </c>
      <c r="T4192" t="s">
        <v>217</v>
      </c>
      <c r="U4192" t="s">
        <v>590</v>
      </c>
      <c r="V4192" t="s">
        <v>206</v>
      </c>
      <c r="W4192" t="s">
        <v>282</v>
      </c>
      <c r="X4192" t="s">
        <v>58</v>
      </c>
      <c r="Y4192" t="s">
        <v>186</v>
      </c>
      <c r="Z4192" t="s">
        <v>199</v>
      </c>
      <c r="AA4192" t="s">
        <v>73</v>
      </c>
      <c r="AB4192" t="s">
        <v>64</v>
      </c>
      <c r="AC4192" t="s">
        <v>104</v>
      </c>
      <c r="AD4192" t="s">
        <v>344</v>
      </c>
      <c r="AE4192" t="s">
        <v>142</v>
      </c>
      <c r="AF4192" t="s">
        <v>209</v>
      </c>
      <c r="AG4192" t="s">
        <v>357</v>
      </c>
      <c r="AH4192" t="s">
        <v>174</v>
      </c>
      <c r="AI4192" t="s">
        <v>110</v>
      </c>
      <c r="AJ4192" t="s">
        <v>307</v>
      </c>
      <c r="AK4192" t="s">
        <v>493</v>
      </c>
      <c r="AL4192" t="s">
        <v>47</v>
      </c>
      <c r="AM4192" t="s">
        <v>103</v>
      </c>
      <c r="AN4192" t="s">
        <v>275</v>
      </c>
      <c r="AO4192" t="s">
        <v>59</v>
      </c>
    </row>
    <row r="4193" spans="1:41" hidden="1" x14ac:dyDescent="0.25">
      <c r="A4193" t="s">
        <v>17694</v>
      </c>
      <c r="B4193" t="s">
        <v>17695</v>
      </c>
      <c r="C4193" s="1" t="str">
        <f t="shared" si="264"/>
        <v>21:1063</v>
      </c>
      <c r="D4193" s="1" t="str">
        <f t="shared" si="265"/>
        <v>21:0124</v>
      </c>
      <c r="E4193" t="s">
        <v>17696</v>
      </c>
      <c r="F4193" t="s">
        <v>17697</v>
      </c>
      <c r="H4193">
        <v>50.153126100000001</v>
      </c>
      <c r="I4193">
        <v>-117.7016732</v>
      </c>
      <c r="J4193" s="1" t="str">
        <f t="shared" si="262"/>
        <v>NGR bulk stream sediment</v>
      </c>
      <c r="K4193" s="1" t="str">
        <f t="shared" si="263"/>
        <v>&lt;177 micron (NGR)</v>
      </c>
      <c r="L4193">
        <v>67</v>
      </c>
      <c r="M4193" t="s">
        <v>265</v>
      </c>
      <c r="N4193">
        <v>1167</v>
      </c>
      <c r="O4193" t="s">
        <v>49</v>
      </c>
      <c r="P4193" t="s">
        <v>137</v>
      </c>
      <c r="Q4193" t="s">
        <v>74</v>
      </c>
      <c r="R4193" t="s">
        <v>58</v>
      </c>
      <c r="S4193" t="s">
        <v>475</v>
      </c>
      <c r="T4193" t="s">
        <v>145</v>
      </c>
      <c r="U4193" t="s">
        <v>300</v>
      </c>
      <c r="V4193" t="s">
        <v>130</v>
      </c>
      <c r="W4193" t="s">
        <v>142</v>
      </c>
      <c r="X4193" t="s">
        <v>103</v>
      </c>
      <c r="Y4193" t="s">
        <v>98</v>
      </c>
      <c r="Z4193" t="s">
        <v>56</v>
      </c>
      <c r="AA4193" t="s">
        <v>51</v>
      </c>
      <c r="AB4193" t="s">
        <v>64</v>
      </c>
      <c r="AC4193" t="s">
        <v>104</v>
      </c>
      <c r="AD4193" t="s">
        <v>258</v>
      </c>
      <c r="AE4193" t="s">
        <v>72</v>
      </c>
      <c r="AF4193" t="s">
        <v>267</v>
      </c>
      <c r="AG4193" t="s">
        <v>142</v>
      </c>
      <c r="AH4193" t="s">
        <v>57</v>
      </c>
      <c r="AI4193" t="s">
        <v>198</v>
      </c>
      <c r="AJ4193" t="s">
        <v>227</v>
      </c>
      <c r="AK4193" t="s">
        <v>60</v>
      </c>
      <c r="AL4193" t="s">
        <v>47</v>
      </c>
      <c r="AM4193" t="s">
        <v>47</v>
      </c>
      <c r="AN4193" t="s">
        <v>508</v>
      </c>
      <c r="AO4193" t="s">
        <v>99</v>
      </c>
    </row>
    <row r="4194" spans="1:41" hidden="1" x14ac:dyDescent="0.25">
      <c r="A4194" t="s">
        <v>17698</v>
      </c>
      <c r="B4194" t="s">
        <v>17699</v>
      </c>
      <c r="C4194" s="1" t="str">
        <f t="shared" si="264"/>
        <v>21:1063</v>
      </c>
      <c r="D4194" s="1" t="str">
        <f t="shared" si="265"/>
        <v>21:0124</v>
      </c>
      <c r="E4194" t="s">
        <v>17700</v>
      </c>
      <c r="F4194" t="s">
        <v>17701</v>
      </c>
      <c r="H4194">
        <v>50.159370099999997</v>
      </c>
      <c r="I4194">
        <v>-117.6660491</v>
      </c>
      <c r="J4194" s="1" t="str">
        <f t="shared" si="262"/>
        <v>NGR bulk stream sediment</v>
      </c>
      <c r="K4194" s="1" t="str">
        <f t="shared" si="263"/>
        <v>&lt;177 micron (NGR)</v>
      </c>
      <c r="L4194">
        <v>68</v>
      </c>
      <c r="M4194" t="s">
        <v>45</v>
      </c>
      <c r="N4194">
        <v>1168</v>
      </c>
      <c r="O4194" t="s">
        <v>66</v>
      </c>
      <c r="P4194" t="s">
        <v>51</v>
      </c>
      <c r="Q4194" t="s">
        <v>1148</v>
      </c>
      <c r="R4194" t="s">
        <v>161</v>
      </c>
      <c r="S4194" t="s">
        <v>475</v>
      </c>
      <c r="T4194" t="s">
        <v>217</v>
      </c>
      <c r="U4194" t="s">
        <v>77</v>
      </c>
      <c r="V4194" t="s">
        <v>161</v>
      </c>
      <c r="W4194" t="s">
        <v>102</v>
      </c>
      <c r="X4194" t="s">
        <v>103</v>
      </c>
      <c r="Y4194" t="s">
        <v>82</v>
      </c>
      <c r="Z4194" t="s">
        <v>56</v>
      </c>
      <c r="AA4194" t="s">
        <v>51</v>
      </c>
      <c r="AB4194" t="s">
        <v>64</v>
      </c>
      <c r="AC4194" t="s">
        <v>162</v>
      </c>
      <c r="AD4194" t="s">
        <v>183</v>
      </c>
      <c r="AE4194" t="s">
        <v>142</v>
      </c>
      <c r="AF4194" t="s">
        <v>76</v>
      </c>
      <c r="AG4194" t="s">
        <v>437</v>
      </c>
      <c r="AH4194" t="s">
        <v>57</v>
      </c>
      <c r="AI4194" t="s">
        <v>198</v>
      </c>
      <c r="AJ4194" t="s">
        <v>128</v>
      </c>
      <c r="AK4194" t="s">
        <v>79</v>
      </c>
      <c r="AL4194" t="s">
        <v>47</v>
      </c>
      <c r="AM4194" t="s">
        <v>47</v>
      </c>
      <c r="AN4194" t="s">
        <v>65</v>
      </c>
      <c r="AO4194" t="s">
        <v>165</v>
      </c>
    </row>
    <row r="4195" spans="1:41" hidden="1" x14ac:dyDescent="0.25">
      <c r="A4195" t="s">
        <v>17702</v>
      </c>
      <c r="B4195" t="s">
        <v>17703</v>
      </c>
      <c r="C4195" s="1" t="str">
        <f t="shared" si="264"/>
        <v>21:1063</v>
      </c>
      <c r="D4195" s="1" t="str">
        <f t="shared" si="265"/>
        <v>21:0124</v>
      </c>
      <c r="E4195" t="s">
        <v>17704</v>
      </c>
      <c r="F4195" t="s">
        <v>17705</v>
      </c>
      <c r="H4195">
        <v>50.147356600000002</v>
      </c>
      <c r="I4195">
        <v>-117.6399473</v>
      </c>
      <c r="J4195" s="1" t="str">
        <f t="shared" si="262"/>
        <v>NGR bulk stream sediment</v>
      </c>
      <c r="K4195" s="1" t="str">
        <f t="shared" si="263"/>
        <v>&lt;177 micron (NGR)</v>
      </c>
      <c r="L4195">
        <v>68</v>
      </c>
      <c r="M4195" t="s">
        <v>71</v>
      </c>
      <c r="N4195">
        <v>1169</v>
      </c>
      <c r="O4195" t="s">
        <v>50</v>
      </c>
      <c r="P4195" t="s">
        <v>330</v>
      </c>
      <c r="Q4195" t="s">
        <v>548</v>
      </c>
      <c r="R4195" t="s">
        <v>85</v>
      </c>
      <c r="S4195" t="s">
        <v>187</v>
      </c>
      <c r="T4195" t="s">
        <v>98</v>
      </c>
      <c r="U4195" t="s">
        <v>237</v>
      </c>
      <c r="V4195" t="s">
        <v>455</v>
      </c>
      <c r="W4195" t="s">
        <v>151</v>
      </c>
      <c r="X4195" t="s">
        <v>103</v>
      </c>
      <c r="Y4195" t="s">
        <v>98</v>
      </c>
      <c r="Z4195" t="s">
        <v>56</v>
      </c>
      <c r="AA4195" t="s">
        <v>103</v>
      </c>
      <c r="AB4195" t="s">
        <v>105</v>
      </c>
      <c r="AC4195" t="s">
        <v>300</v>
      </c>
      <c r="AD4195" t="s">
        <v>250</v>
      </c>
      <c r="AE4195" t="s">
        <v>282</v>
      </c>
      <c r="AF4195" t="s">
        <v>50</v>
      </c>
      <c r="AG4195" t="s">
        <v>109</v>
      </c>
      <c r="AH4195" t="s">
        <v>57</v>
      </c>
      <c r="AI4195" t="s">
        <v>54</v>
      </c>
      <c r="AJ4195" t="s">
        <v>270</v>
      </c>
      <c r="AK4195" t="s">
        <v>206</v>
      </c>
      <c r="AL4195" t="s">
        <v>47</v>
      </c>
      <c r="AM4195" t="s">
        <v>47</v>
      </c>
      <c r="AN4195" t="s">
        <v>65</v>
      </c>
      <c r="AO4195" t="s">
        <v>217</v>
      </c>
    </row>
    <row r="4196" spans="1:41" hidden="1" x14ac:dyDescent="0.25">
      <c r="A4196" t="s">
        <v>17706</v>
      </c>
      <c r="B4196" t="s">
        <v>17707</v>
      </c>
      <c r="C4196" s="1" t="str">
        <f t="shared" si="264"/>
        <v>21:1063</v>
      </c>
      <c r="D4196" s="1" t="str">
        <f t="shared" si="265"/>
        <v>21:0124</v>
      </c>
      <c r="E4196" t="s">
        <v>17708</v>
      </c>
      <c r="F4196" t="s">
        <v>17709</v>
      </c>
      <c r="H4196">
        <v>50.024221300000001</v>
      </c>
      <c r="I4196">
        <v>-117.61265589999999</v>
      </c>
      <c r="J4196" s="1" t="str">
        <f t="shared" si="262"/>
        <v>NGR bulk stream sediment</v>
      </c>
      <c r="K4196" s="1" t="str">
        <f t="shared" si="263"/>
        <v>&lt;177 micron (NGR)</v>
      </c>
      <c r="L4196">
        <v>68</v>
      </c>
      <c r="M4196" t="s">
        <v>95</v>
      </c>
      <c r="N4196">
        <v>1170</v>
      </c>
      <c r="O4196" t="s">
        <v>149</v>
      </c>
      <c r="P4196" t="s">
        <v>47</v>
      </c>
      <c r="Q4196" t="s">
        <v>249</v>
      </c>
      <c r="R4196" t="s">
        <v>111</v>
      </c>
      <c r="S4196" t="s">
        <v>121</v>
      </c>
      <c r="T4196" t="s">
        <v>217</v>
      </c>
      <c r="U4196" t="s">
        <v>638</v>
      </c>
      <c r="V4196" t="s">
        <v>455</v>
      </c>
      <c r="W4196" t="s">
        <v>151</v>
      </c>
      <c r="X4196" t="s">
        <v>51</v>
      </c>
      <c r="Y4196" t="s">
        <v>75</v>
      </c>
      <c r="Z4196" t="s">
        <v>56</v>
      </c>
      <c r="AA4196" t="s">
        <v>47</v>
      </c>
      <c r="AB4196" t="s">
        <v>61</v>
      </c>
      <c r="AC4196" t="s">
        <v>140</v>
      </c>
      <c r="AD4196" t="s">
        <v>83</v>
      </c>
      <c r="AE4196" t="s">
        <v>56</v>
      </c>
      <c r="AF4196" t="s">
        <v>910</v>
      </c>
      <c r="AG4196" t="s">
        <v>143</v>
      </c>
      <c r="AH4196" t="s">
        <v>235</v>
      </c>
      <c r="AI4196" t="s">
        <v>46</v>
      </c>
      <c r="AJ4196" t="s">
        <v>406</v>
      </c>
      <c r="AK4196" t="s">
        <v>493</v>
      </c>
      <c r="AL4196" t="s">
        <v>47</v>
      </c>
      <c r="AM4196" t="s">
        <v>47</v>
      </c>
      <c r="AN4196" t="s">
        <v>313</v>
      </c>
      <c r="AO4196" t="s">
        <v>90</v>
      </c>
    </row>
    <row r="4197" spans="1:41" hidden="1" x14ac:dyDescent="0.25">
      <c r="A4197" t="s">
        <v>17710</v>
      </c>
      <c r="B4197" t="s">
        <v>17711</v>
      </c>
      <c r="C4197" s="1" t="str">
        <f t="shared" si="264"/>
        <v>21:1063</v>
      </c>
      <c r="D4197" s="1" t="str">
        <f t="shared" si="265"/>
        <v>21:0124</v>
      </c>
      <c r="E4197" t="s">
        <v>17712</v>
      </c>
      <c r="F4197" t="s">
        <v>17713</v>
      </c>
      <c r="H4197">
        <v>50.0437941</v>
      </c>
      <c r="I4197">
        <v>-117.6275421</v>
      </c>
      <c r="J4197" s="1" t="str">
        <f t="shared" si="262"/>
        <v>NGR bulk stream sediment</v>
      </c>
      <c r="K4197" s="1" t="str">
        <f t="shared" si="263"/>
        <v>&lt;177 micron (NGR)</v>
      </c>
      <c r="L4197">
        <v>68</v>
      </c>
      <c r="M4197" t="s">
        <v>117</v>
      </c>
      <c r="N4197">
        <v>1171</v>
      </c>
      <c r="O4197" t="s">
        <v>54</v>
      </c>
      <c r="P4197" t="s">
        <v>47</v>
      </c>
      <c r="Q4197" t="s">
        <v>234</v>
      </c>
      <c r="R4197" t="s">
        <v>102</v>
      </c>
      <c r="S4197" t="s">
        <v>140</v>
      </c>
      <c r="T4197" t="s">
        <v>76</v>
      </c>
      <c r="U4197" t="s">
        <v>391</v>
      </c>
      <c r="V4197" t="s">
        <v>200</v>
      </c>
      <c r="W4197" t="s">
        <v>257</v>
      </c>
      <c r="X4197" t="s">
        <v>103</v>
      </c>
      <c r="Y4197" t="s">
        <v>243</v>
      </c>
      <c r="Z4197" t="s">
        <v>56</v>
      </c>
      <c r="AA4197" t="s">
        <v>47</v>
      </c>
      <c r="AB4197" t="s">
        <v>47</v>
      </c>
      <c r="AC4197" t="s">
        <v>239</v>
      </c>
      <c r="AD4197" t="s">
        <v>251</v>
      </c>
      <c r="AE4197" t="s">
        <v>380</v>
      </c>
      <c r="AF4197" t="s">
        <v>85</v>
      </c>
      <c r="AG4197" t="s">
        <v>73</v>
      </c>
      <c r="AH4197" t="s">
        <v>64</v>
      </c>
      <c r="AI4197" t="s">
        <v>54</v>
      </c>
      <c r="AJ4197" t="s">
        <v>330</v>
      </c>
      <c r="AK4197" t="s">
        <v>227</v>
      </c>
      <c r="AL4197" t="s">
        <v>47</v>
      </c>
      <c r="AM4197" t="s">
        <v>47</v>
      </c>
      <c r="AN4197" t="s">
        <v>543</v>
      </c>
      <c r="AO4197" t="s">
        <v>98</v>
      </c>
    </row>
    <row r="4198" spans="1:41" hidden="1" x14ac:dyDescent="0.25">
      <c r="A4198" t="s">
        <v>17714</v>
      </c>
      <c r="B4198" t="s">
        <v>17715</v>
      </c>
      <c r="C4198" s="1" t="str">
        <f t="shared" si="264"/>
        <v>21:1063</v>
      </c>
      <c r="D4198" s="1" t="str">
        <f t="shared" si="265"/>
        <v>21:0124</v>
      </c>
      <c r="E4198" t="s">
        <v>17716</v>
      </c>
      <c r="F4198" t="s">
        <v>17717</v>
      </c>
      <c r="H4198">
        <v>50.074961500000001</v>
      </c>
      <c r="I4198">
        <v>-117.5580676</v>
      </c>
      <c r="J4198" s="1" t="str">
        <f t="shared" si="262"/>
        <v>NGR bulk stream sediment</v>
      </c>
      <c r="K4198" s="1" t="str">
        <f t="shared" si="263"/>
        <v>&lt;177 micron (NGR)</v>
      </c>
      <c r="L4198">
        <v>68</v>
      </c>
      <c r="M4198" t="s">
        <v>136</v>
      </c>
      <c r="N4198">
        <v>1172</v>
      </c>
      <c r="O4198" t="s">
        <v>185</v>
      </c>
      <c r="P4198" t="s">
        <v>47</v>
      </c>
      <c r="Q4198" t="s">
        <v>119</v>
      </c>
      <c r="R4198" t="s">
        <v>437</v>
      </c>
      <c r="S4198" t="s">
        <v>344</v>
      </c>
      <c r="T4198" t="s">
        <v>76</v>
      </c>
      <c r="U4198" t="s">
        <v>399</v>
      </c>
      <c r="V4198" t="s">
        <v>103</v>
      </c>
      <c r="W4198" t="s">
        <v>257</v>
      </c>
      <c r="X4198" t="s">
        <v>52</v>
      </c>
      <c r="Y4198" t="s">
        <v>186</v>
      </c>
      <c r="Z4198" t="s">
        <v>56</v>
      </c>
      <c r="AA4198" t="s">
        <v>103</v>
      </c>
      <c r="AB4198" t="s">
        <v>110</v>
      </c>
      <c r="AC4198" t="s">
        <v>80</v>
      </c>
      <c r="AD4198" t="s">
        <v>240</v>
      </c>
      <c r="AE4198" t="s">
        <v>53</v>
      </c>
      <c r="AF4198" t="s">
        <v>108</v>
      </c>
      <c r="AG4198" t="s">
        <v>73</v>
      </c>
      <c r="AH4198" t="s">
        <v>87</v>
      </c>
      <c r="AI4198" t="s">
        <v>149</v>
      </c>
      <c r="AJ4198" t="s">
        <v>359</v>
      </c>
      <c r="AK4198" t="s">
        <v>76</v>
      </c>
      <c r="AL4198" t="s">
        <v>47</v>
      </c>
      <c r="AM4198" t="s">
        <v>47</v>
      </c>
      <c r="AN4198" t="s">
        <v>432</v>
      </c>
      <c r="AO4198" t="s">
        <v>90</v>
      </c>
    </row>
    <row r="4199" spans="1:41" hidden="1" x14ac:dyDescent="0.25">
      <c r="A4199" t="s">
        <v>17718</v>
      </c>
      <c r="B4199" t="s">
        <v>17719</v>
      </c>
      <c r="C4199" s="1" t="str">
        <f t="shared" si="264"/>
        <v>21:1063</v>
      </c>
      <c r="D4199" s="1" t="str">
        <f t="shared" si="265"/>
        <v>21:0124</v>
      </c>
      <c r="E4199" t="s">
        <v>17720</v>
      </c>
      <c r="F4199" t="s">
        <v>17721</v>
      </c>
      <c r="H4199">
        <v>50.0730298</v>
      </c>
      <c r="I4199">
        <v>-117.5365786</v>
      </c>
      <c r="J4199" s="1" t="str">
        <f t="shared" si="262"/>
        <v>NGR bulk stream sediment</v>
      </c>
      <c r="K4199" s="1" t="str">
        <f t="shared" si="263"/>
        <v>&lt;177 micron (NGR)</v>
      </c>
      <c r="L4199">
        <v>68</v>
      </c>
      <c r="M4199" t="s">
        <v>157</v>
      </c>
      <c r="N4199">
        <v>1173</v>
      </c>
      <c r="O4199" t="s">
        <v>61</v>
      </c>
      <c r="P4199" t="s">
        <v>47</v>
      </c>
      <c r="Q4199" t="s">
        <v>807</v>
      </c>
      <c r="R4199" t="s">
        <v>330</v>
      </c>
      <c r="S4199" t="s">
        <v>438</v>
      </c>
      <c r="T4199" t="s">
        <v>73</v>
      </c>
      <c r="U4199" t="s">
        <v>418</v>
      </c>
      <c r="V4199" t="s">
        <v>206</v>
      </c>
      <c r="W4199" t="s">
        <v>78</v>
      </c>
      <c r="X4199" t="s">
        <v>73</v>
      </c>
      <c r="Y4199" t="s">
        <v>100</v>
      </c>
      <c r="Z4199" t="s">
        <v>56</v>
      </c>
      <c r="AA4199" t="s">
        <v>46</v>
      </c>
      <c r="AB4199" t="s">
        <v>125</v>
      </c>
      <c r="AC4199" t="s">
        <v>66</v>
      </c>
      <c r="AD4199" t="s">
        <v>507</v>
      </c>
      <c r="AE4199" t="s">
        <v>199</v>
      </c>
      <c r="AF4199" t="s">
        <v>374</v>
      </c>
      <c r="AG4199" t="s">
        <v>148</v>
      </c>
      <c r="AH4199" t="s">
        <v>455</v>
      </c>
      <c r="AI4199" t="s">
        <v>87</v>
      </c>
      <c r="AJ4199" t="s">
        <v>209</v>
      </c>
      <c r="AK4199" t="s">
        <v>225</v>
      </c>
      <c r="AL4199" t="s">
        <v>47</v>
      </c>
      <c r="AM4199" t="s">
        <v>47</v>
      </c>
      <c r="AN4199" t="s">
        <v>508</v>
      </c>
      <c r="AO4199" t="s">
        <v>145</v>
      </c>
    </row>
    <row r="4200" spans="1:41" hidden="1" x14ac:dyDescent="0.25">
      <c r="A4200" t="s">
        <v>17722</v>
      </c>
      <c r="B4200" t="s">
        <v>17723</v>
      </c>
      <c r="C4200" s="1" t="str">
        <f t="shared" si="264"/>
        <v>21:1063</v>
      </c>
      <c r="D4200" s="1" t="str">
        <f t="shared" si="265"/>
        <v>21:0124</v>
      </c>
      <c r="E4200" t="s">
        <v>17724</v>
      </c>
      <c r="F4200" t="s">
        <v>17725</v>
      </c>
      <c r="H4200">
        <v>50.0683127</v>
      </c>
      <c r="I4200">
        <v>-117.4884689</v>
      </c>
      <c r="J4200" s="1" t="str">
        <f t="shared" si="262"/>
        <v>NGR bulk stream sediment</v>
      </c>
      <c r="K4200" s="1" t="str">
        <f t="shared" si="263"/>
        <v>&lt;177 micron (NGR)</v>
      </c>
      <c r="L4200">
        <v>68</v>
      </c>
      <c r="M4200" t="s">
        <v>280</v>
      </c>
      <c r="N4200">
        <v>1174</v>
      </c>
      <c r="O4200" t="s">
        <v>72</v>
      </c>
      <c r="P4200" t="s">
        <v>175</v>
      </c>
      <c r="Q4200" t="s">
        <v>456</v>
      </c>
      <c r="R4200" t="s">
        <v>81</v>
      </c>
      <c r="S4200" t="s">
        <v>554</v>
      </c>
      <c r="T4200" t="s">
        <v>76</v>
      </c>
      <c r="U4200" t="s">
        <v>589</v>
      </c>
      <c r="V4200" t="s">
        <v>200</v>
      </c>
      <c r="W4200" t="s">
        <v>455</v>
      </c>
      <c r="X4200" t="s">
        <v>137</v>
      </c>
      <c r="Y4200" t="s">
        <v>106</v>
      </c>
      <c r="Z4200" t="s">
        <v>56</v>
      </c>
      <c r="AA4200" t="s">
        <v>122</v>
      </c>
      <c r="AB4200" t="s">
        <v>235</v>
      </c>
      <c r="AC4200" t="s">
        <v>225</v>
      </c>
      <c r="AD4200" t="s">
        <v>241</v>
      </c>
      <c r="AE4200" t="s">
        <v>198</v>
      </c>
      <c r="AF4200" t="s">
        <v>267</v>
      </c>
      <c r="AG4200" t="s">
        <v>359</v>
      </c>
      <c r="AH4200" t="s">
        <v>61</v>
      </c>
      <c r="AI4200" t="s">
        <v>185</v>
      </c>
      <c r="AJ4200" t="s">
        <v>55</v>
      </c>
      <c r="AK4200" t="s">
        <v>266</v>
      </c>
      <c r="AL4200" t="s">
        <v>47</v>
      </c>
      <c r="AM4200" t="s">
        <v>122</v>
      </c>
      <c r="AN4200" t="s">
        <v>345</v>
      </c>
      <c r="AO4200" t="s">
        <v>306</v>
      </c>
    </row>
    <row r="4201" spans="1:41" hidden="1" x14ac:dyDescent="0.25">
      <c r="A4201" t="s">
        <v>17726</v>
      </c>
      <c r="B4201" t="s">
        <v>17727</v>
      </c>
      <c r="C4201" s="1" t="str">
        <f t="shared" si="264"/>
        <v>21:1063</v>
      </c>
      <c r="D4201" s="1" t="str">
        <f t="shared" si="265"/>
        <v>21:0124</v>
      </c>
      <c r="E4201" t="s">
        <v>17724</v>
      </c>
      <c r="F4201" t="s">
        <v>17728</v>
      </c>
      <c r="H4201">
        <v>50.0683127</v>
      </c>
      <c r="I4201">
        <v>-117.4884689</v>
      </c>
      <c r="J4201" s="1" t="str">
        <f t="shared" si="262"/>
        <v>NGR bulk stream sediment</v>
      </c>
      <c r="K4201" s="1" t="str">
        <f t="shared" si="263"/>
        <v>&lt;177 micron (NGR)</v>
      </c>
      <c r="L4201">
        <v>68</v>
      </c>
      <c r="M4201" t="s">
        <v>288</v>
      </c>
      <c r="N4201">
        <v>1175</v>
      </c>
      <c r="O4201" t="s">
        <v>102</v>
      </c>
      <c r="P4201" t="s">
        <v>55</v>
      </c>
      <c r="Q4201" t="s">
        <v>578</v>
      </c>
      <c r="R4201" t="s">
        <v>139</v>
      </c>
      <c r="S4201" t="s">
        <v>538</v>
      </c>
      <c r="T4201" t="s">
        <v>127</v>
      </c>
      <c r="U4201" t="s">
        <v>667</v>
      </c>
      <c r="V4201" t="s">
        <v>102</v>
      </c>
      <c r="W4201" t="s">
        <v>60</v>
      </c>
      <c r="X4201" t="s">
        <v>52</v>
      </c>
      <c r="Y4201" t="s">
        <v>162</v>
      </c>
      <c r="Z4201" t="s">
        <v>56</v>
      </c>
      <c r="AA4201" t="s">
        <v>122</v>
      </c>
      <c r="AB4201" t="s">
        <v>61</v>
      </c>
      <c r="AC4201" t="s">
        <v>475</v>
      </c>
      <c r="AD4201" t="s">
        <v>328</v>
      </c>
      <c r="AE4201" t="s">
        <v>57</v>
      </c>
      <c r="AF4201" t="s">
        <v>127</v>
      </c>
      <c r="AG4201" t="s">
        <v>366</v>
      </c>
      <c r="AH4201" t="s">
        <v>185</v>
      </c>
      <c r="AI4201" t="s">
        <v>87</v>
      </c>
      <c r="AJ4201" t="s">
        <v>439</v>
      </c>
      <c r="AK4201" t="s">
        <v>271</v>
      </c>
      <c r="AL4201" t="s">
        <v>47</v>
      </c>
      <c r="AM4201" t="s">
        <v>122</v>
      </c>
      <c r="AN4201" t="s">
        <v>432</v>
      </c>
      <c r="AO4201" t="s">
        <v>165</v>
      </c>
    </row>
    <row r="4202" spans="1:41" hidden="1" x14ac:dyDescent="0.25">
      <c r="A4202" t="s">
        <v>17729</v>
      </c>
      <c r="B4202" t="s">
        <v>17730</v>
      </c>
      <c r="C4202" s="1" t="str">
        <f t="shared" si="264"/>
        <v>21:1063</v>
      </c>
      <c r="D4202" s="1" t="str">
        <f t="shared" si="265"/>
        <v>21:0124</v>
      </c>
      <c r="E4202" t="s">
        <v>17731</v>
      </c>
      <c r="F4202" t="s">
        <v>17732</v>
      </c>
      <c r="H4202">
        <v>50.206724999999999</v>
      </c>
      <c r="I4202">
        <v>-117.72475350000001</v>
      </c>
      <c r="J4202" s="1" t="str">
        <f t="shared" si="262"/>
        <v>NGR bulk stream sediment</v>
      </c>
      <c r="K4202" s="1" t="str">
        <f t="shared" si="263"/>
        <v>&lt;177 micron (NGR)</v>
      </c>
      <c r="L4202">
        <v>68</v>
      </c>
      <c r="M4202" t="s">
        <v>170</v>
      </c>
      <c r="N4202">
        <v>1176</v>
      </c>
      <c r="O4202" t="s">
        <v>105</v>
      </c>
      <c r="P4202" t="s">
        <v>103</v>
      </c>
      <c r="Q4202" t="s">
        <v>807</v>
      </c>
      <c r="R4202" t="s">
        <v>82</v>
      </c>
      <c r="S4202" t="s">
        <v>268</v>
      </c>
      <c r="T4202" t="s">
        <v>330</v>
      </c>
      <c r="U4202" t="s">
        <v>190</v>
      </c>
      <c r="V4202" t="s">
        <v>455</v>
      </c>
      <c r="W4202" t="s">
        <v>101</v>
      </c>
      <c r="X4202" t="s">
        <v>73</v>
      </c>
      <c r="Y4202" t="s">
        <v>187</v>
      </c>
      <c r="Z4202" t="s">
        <v>56</v>
      </c>
      <c r="AA4202" t="s">
        <v>47</v>
      </c>
      <c r="AB4202" t="s">
        <v>174</v>
      </c>
      <c r="AC4202" t="s">
        <v>145</v>
      </c>
      <c r="AD4202" t="s">
        <v>328</v>
      </c>
      <c r="AE4202" t="s">
        <v>84</v>
      </c>
      <c r="AF4202" t="s">
        <v>58</v>
      </c>
      <c r="AG4202" t="s">
        <v>371</v>
      </c>
      <c r="AH4202" t="s">
        <v>149</v>
      </c>
      <c r="AI4202" t="s">
        <v>46</v>
      </c>
      <c r="AJ4202" t="s">
        <v>148</v>
      </c>
      <c r="AK4202" t="s">
        <v>257</v>
      </c>
      <c r="AL4202" t="s">
        <v>47</v>
      </c>
      <c r="AM4202" t="s">
        <v>47</v>
      </c>
      <c r="AN4202" t="s">
        <v>432</v>
      </c>
      <c r="AO4202" t="s">
        <v>85</v>
      </c>
    </row>
    <row r="4203" spans="1:41" hidden="1" x14ac:dyDescent="0.25">
      <c r="A4203" t="s">
        <v>17733</v>
      </c>
      <c r="B4203" t="s">
        <v>17734</v>
      </c>
      <c r="C4203" s="1" t="str">
        <f t="shared" si="264"/>
        <v>21:1063</v>
      </c>
      <c r="D4203" s="1" t="str">
        <f t="shared" si="265"/>
        <v>21:0124</v>
      </c>
      <c r="E4203" t="s">
        <v>17735</v>
      </c>
      <c r="F4203" t="s">
        <v>17736</v>
      </c>
      <c r="H4203">
        <v>50.054661500000002</v>
      </c>
      <c r="I4203">
        <v>-117.4964323</v>
      </c>
      <c r="J4203" s="1" t="str">
        <f t="shared" si="262"/>
        <v>NGR bulk stream sediment</v>
      </c>
      <c r="K4203" s="1" t="str">
        <f t="shared" si="263"/>
        <v>&lt;177 micron (NGR)</v>
      </c>
      <c r="L4203">
        <v>68</v>
      </c>
      <c r="M4203" t="s">
        <v>180</v>
      </c>
      <c r="N4203">
        <v>1177</v>
      </c>
      <c r="O4203" t="s">
        <v>61</v>
      </c>
      <c r="P4203" t="s">
        <v>47</v>
      </c>
      <c r="Q4203" t="s">
        <v>138</v>
      </c>
      <c r="R4203" t="s">
        <v>76</v>
      </c>
      <c r="S4203" t="s">
        <v>431</v>
      </c>
      <c r="T4203" t="s">
        <v>52</v>
      </c>
      <c r="U4203" t="s">
        <v>243</v>
      </c>
      <c r="V4203" t="s">
        <v>206</v>
      </c>
      <c r="W4203" t="s">
        <v>206</v>
      </c>
      <c r="X4203" t="s">
        <v>73</v>
      </c>
      <c r="Y4203" t="s">
        <v>331</v>
      </c>
      <c r="Z4203" t="s">
        <v>56</v>
      </c>
      <c r="AA4203" t="s">
        <v>46</v>
      </c>
      <c r="AB4203" t="s">
        <v>125</v>
      </c>
      <c r="AC4203" t="s">
        <v>55</v>
      </c>
      <c r="AD4203" t="s">
        <v>184</v>
      </c>
      <c r="AE4203" t="s">
        <v>56</v>
      </c>
      <c r="AF4203" t="s">
        <v>55</v>
      </c>
      <c r="AG4203" t="s">
        <v>818</v>
      </c>
      <c r="AH4203" t="s">
        <v>271</v>
      </c>
      <c r="AI4203" t="s">
        <v>61</v>
      </c>
      <c r="AJ4203" t="s">
        <v>2276</v>
      </c>
      <c r="AK4203" t="s">
        <v>1054</v>
      </c>
      <c r="AL4203" t="s">
        <v>47</v>
      </c>
      <c r="AM4203" t="s">
        <v>47</v>
      </c>
      <c r="AN4203" t="s">
        <v>1121</v>
      </c>
      <c r="AO4203" t="s">
        <v>82</v>
      </c>
    </row>
    <row r="4204" spans="1:41" hidden="1" x14ac:dyDescent="0.25">
      <c r="A4204" t="s">
        <v>17737</v>
      </c>
      <c r="B4204" t="s">
        <v>17738</v>
      </c>
      <c r="C4204" s="1" t="str">
        <f t="shared" si="264"/>
        <v>21:1063</v>
      </c>
      <c r="D4204" s="1" t="str">
        <f t="shared" si="265"/>
        <v>21:0124</v>
      </c>
      <c r="E4204" t="s">
        <v>17739</v>
      </c>
      <c r="F4204" t="s">
        <v>17740</v>
      </c>
      <c r="H4204">
        <v>50.124958999999997</v>
      </c>
      <c r="I4204">
        <v>-117.5488668</v>
      </c>
      <c r="J4204" s="1" t="str">
        <f t="shared" si="262"/>
        <v>NGR bulk stream sediment</v>
      </c>
      <c r="K4204" s="1" t="str">
        <f t="shared" si="263"/>
        <v>&lt;177 micron (NGR)</v>
      </c>
      <c r="L4204">
        <v>68</v>
      </c>
      <c r="M4204" t="s">
        <v>195</v>
      </c>
      <c r="N4204">
        <v>1178</v>
      </c>
      <c r="O4204" t="s">
        <v>82</v>
      </c>
      <c r="P4204" t="s">
        <v>73</v>
      </c>
      <c r="Q4204" t="s">
        <v>119</v>
      </c>
      <c r="R4204" t="s">
        <v>217</v>
      </c>
      <c r="S4204" t="s">
        <v>112</v>
      </c>
      <c r="T4204" t="s">
        <v>269</v>
      </c>
      <c r="U4204" t="s">
        <v>386</v>
      </c>
      <c r="V4204" t="s">
        <v>173</v>
      </c>
      <c r="W4204" t="s">
        <v>336</v>
      </c>
      <c r="X4204" t="s">
        <v>122</v>
      </c>
      <c r="Y4204" t="s">
        <v>217</v>
      </c>
      <c r="Z4204" t="s">
        <v>56</v>
      </c>
      <c r="AA4204" t="s">
        <v>122</v>
      </c>
      <c r="AB4204" t="s">
        <v>101</v>
      </c>
      <c r="AC4204" t="s">
        <v>190</v>
      </c>
      <c r="AD4204" t="s">
        <v>300</v>
      </c>
      <c r="AE4204" t="s">
        <v>161</v>
      </c>
      <c r="AF4204" t="s">
        <v>2181</v>
      </c>
      <c r="AG4204" t="s">
        <v>151</v>
      </c>
      <c r="AH4204" t="s">
        <v>53</v>
      </c>
      <c r="AI4204" t="s">
        <v>46</v>
      </c>
      <c r="AJ4204" t="s">
        <v>72</v>
      </c>
      <c r="AK4204" t="s">
        <v>173</v>
      </c>
      <c r="AL4204" t="s">
        <v>47</v>
      </c>
      <c r="AM4204" t="s">
        <v>47</v>
      </c>
      <c r="AN4204" t="s">
        <v>65</v>
      </c>
      <c r="AO4204" t="s">
        <v>98</v>
      </c>
    </row>
    <row r="4205" spans="1:41" hidden="1" x14ac:dyDescent="0.25">
      <c r="A4205" t="s">
        <v>17741</v>
      </c>
      <c r="B4205" t="s">
        <v>17742</v>
      </c>
      <c r="C4205" s="1" t="str">
        <f t="shared" si="264"/>
        <v>21:1063</v>
      </c>
      <c r="D4205" s="1" t="str">
        <f t="shared" si="265"/>
        <v>21:0124</v>
      </c>
      <c r="E4205" t="s">
        <v>17743</v>
      </c>
      <c r="F4205" t="s">
        <v>17744</v>
      </c>
      <c r="H4205">
        <v>50.1417669</v>
      </c>
      <c r="I4205">
        <v>-117.593255</v>
      </c>
      <c r="J4205" s="1" t="str">
        <f t="shared" si="262"/>
        <v>NGR bulk stream sediment</v>
      </c>
      <c r="K4205" s="1" t="str">
        <f t="shared" si="263"/>
        <v>&lt;177 micron (NGR)</v>
      </c>
      <c r="L4205">
        <v>68</v>
      </c>
      <c r="M4205" t="s">
        <v>205</v>
      </c>
      <c r="N4205">
        <v>1179</v>
      </c>
      <c r="O4205" t="s">
        <v>76</v>
      </c>
      <c r="P4205" t="s">
        <v>73</v>
      </c>
      <c r="Q4205" t="s">
        <v>234</v>
      </c>
      <c r="R4205" t="s">
        <v>357</v>
      </c>
      <c r="S4205" t="s">
        <v>243</v>
      </c>
      <c r="T4205" t="s">
        <v>80</v>
      </c>
      <c r="U4205" t="s">
        <v>313</v>
      </c>
      <c r="V4205" t="s">
        <v>101</v>
      </c>
      <c r="W4205" t="s">
        <v>392</v>
      </c>
      <c r="X4205" t="s">
        <v>47</v>
      </c>
      <c r="Y4205" t="s">
        <v>98</v>
      </c>
      <c r="Z4205" t="s">
        <v>56</v>
      </c>
      <c r="AA4205" t="s">
        <v>103</v>
      </c>
      <c r="AB4205" t="s">
        <v>81</v>
      </c>
      <c r="AC4205" t="s">
        <v>241</v>
      </c>
      <c r="AD4205" t="s">
        <v>358</v>
      </c>
      <c r="AE4205" t="s">
        <v>63</v>
      </c>
      <c r="AF4205" t="s">
        <v>604</v>
      </c>
      <c r="AG4205" t="s">
        <v>109</v>
      </c>
      <c r="AH4205" t="s">
        <v>53</v>
      </c>
      <c r="AI4205" t="s">
        <v>198</v>
      </c>
      <c r="AJ4205" t="s">
        <v>455</v>
      </c>
      <c r="AK4205" t="s">
        <v>139</v>
      </c>
      <c r="AL4205" t="s">
        <v>47</v>
      </c>
      <c r="AM4205" t="s">
        <v>47</v>
      </c>
      <c r="AN4205" t="s">
        <v>65</v>
      </c>
      <c r="AO4205" t="s">
        <v>225</v>
      </c>
    </row>
    <row r="4206" spans="1:41" hidden="1" x14ac:dyDescent="0.25">
      <c r="A4206" t="s">
        <v>17745</v>
      </c>
      <c r="B4206" t="s">
        <v>17746</v>
      </c>
      <c r="C4206" s="1" t="str">
        <f t="shared" si="264"/>
        <v>21:1063</v>
      </c>
      <c r="D4206" s="1" t="str">
        <f t="shared" si="265"/>
        <v>21:0124</v>
      </c>
      <c r="E4206" t="s">
        <v>17747</v>
      </c>
      <c r="F4206" t="s">
        <v>17748</v>
      </c>
      <c r="H4206">
        <v>50.193585400000003</v>
      </c>
      <c r="I4206">
        <v>-117.6980751</v>
      </c>
      <c r="J4206" s="1" t="str">
        <f t="shared" si="262"/>
        <v>NGR bulk stream sediment</v>
      </c>
      <c r="K4206" s="1" t="str">
        <f t="shared" si="263"/>
        <v>&lt;177 micron (NGR)</v>
      </c>
      <c r="L4206">
        <v>68</v>
      </c>
      <c r="M4206" t="s">
        <v>214</v>
      </c>
      <c r="N4206">
        <v>1180</v>
      </c>
      <c r="O4206" t="s">
        <v>110</v>
      </c>
      <c r="P4206" t="s">
        <v>47</v>
      </c>
      <c r="Q4206" t="s">
        <v>234</v>
      </c>
      <c r="R4206" t="s">
        <v>127</v>
      </c>
      <c r="S4206" t="s">
        <v>343</v>
      </c>
      <c r="T4206" t="s">
        <v>52</v>
      </c>
      <c r="U4206" t="s">
        <v>218</v>
      </c>
      <c r="V4206" t="s">
        <v>79</v>
      </c>
      <c r="W4206" t="s">
        <v>101</v>
      </c>
      <c r="X4206" t="s">
        <v>52</v>
      </c>
      <c r="Y4206" t="s">
        <v>75</v>
      </c>
      <c r="Z4206" t="s">
        <v>56</v>
      </c>
      <c r="AA4206" t="s">
        <v>46</v>
      </c>
      <c r="AB4206" t="s">
        <v>105</v>
      </c>
      <c r="AC4206" t="s">
        <v>175</v>
      </c>
      <c r="AD4206" t="s">
        <v>291</v>
      </c>
      <c r="AE4206" t="s">
        <v>84</v>
      </c>
      <c r="AF4206" t="s">
        <v>330</v>
      </c>
      <c r="AG4206" t="s">
        <v>412</v>
      </c>
      <c r="AH4206" t="s">
        <v>46</v>
      </c>
      <c r="AI4206" t="s">
        <v>198</v>
      </c>
      <c r="AJ4206" t="s">
        <v>88</v>
      </c>
      <c r="AK4206" t="s">
        <v>123</v>
      </c>
      <c r="AL4206" t="s">
        <v>47</v>
      </c>
      <c r="AM4206" t="s">
        <v>47</v>
      </c>
      <c r="AN4206" t="s">
        <v>313</v>
      </c>
      <c r="AO4206" t="s">
        <v>59</v>
      </c>
    </row>
    <row r="4207" spans="1:41" hidden="1" x14ac:dyDescent="0.25">
      <c r="A4207" t="s">
        <v>17749</v>
      </c>
      <c r="B4207" t="s">
        <v>17750</v>
      </c>
      <c r="C4207" s="1" t="str">
        <f t="shared" si="264"/>
        <v>21:1063</v>
      </c>
      <c r="D4207" s="1" t="str">
        <f t="shared" si="265"/>
        <v>21:0124</v>
      </c>
      <c r="E4207" t="s">
        <v>17751</v>
      </c>
      <c r="F4207" t="s">
        <v>17752</v>
      </c>
      <c r="H4207">
        <v>50.001605300000001</v>
      </c>
      <c r="I4207">
        <v>-117.3032477</v>
      </c>
      <c r="J4207" s="1" t="str">
        <f t="shared" si="262"/>
        <v>NGR bulk stream sediment</v>
      </c>
      <c r="K4207" s="1" t="str">
        <f t="shared" si="263"/>
        <v>&lt;177 micron (NGR)</v>
      </c>
      <c r="L4207">
        <v>68</v>
      </c>
      <c r="M4207" t="s">
        <v>223</v>
      </c>
      <c r="N4207">
        <v>1181</v>
      </c>
      <c r="O4207" t="s">
        <v>99</v>
      </c>
      <c r="P4207" t="s">
        <v>65</v>
      </c>
      <c r="Q4207" t="s">
        <v>651</v>
      </c>
      <c r="R4207" t="s">
        <v>437</v>
      </c>
      <c r="S4207" t="s">
        <v>77</v>
      </c>
      <c r="T4207" t="s">
        <v>267</v>
      </c>
      <c r="U4207" t="s">
        <v>342</v>
      </c>
      <c r="V4207" t="s">
        <v>227</v>
      </c>
      <c r="W4207" t="s">
        <v>102</v>
      </c>
      <c r="X4207" t="s">
        <v>55</v>
      </c>
      <c r="Y4207" t="s">
        <v>131</v>
      </c>
      <c r="Z4207" t="s">
        <v>199</v>
      </c>
      <c r="AA4207" t="s">
        <v>137</v>
      </c>
      <c r="AB4207" t="s">
        <v>46</v>
      </c>
      <c r="AC4207" t="s">
        <v>141</v>
      </c>
      <c r="AD4207" t="s">
        <v>399</v>
      </c>
      <c r="AE4207" t="s">
        <v>703</v>
      </c>
      <c r="AF4207" t="s">
        <v>108</v>
      </c>
      <c r="AG4207" t="s">
        <v>392</v>
      </c>
      <c r="AH4207" t="s">
        <v>149</v>
      </c>
      <c r="AI4207" t="s">
        <v>149</v>
      </c>
      <c r="AJ4207" t="s">
        <v>259</v>
      </c>
      <c r="AK4207" t="s">
        <v>200</v>
      </c>
      <c r="AL4207" t="s">
        <v>47</v>
      </c>
      <c r="AM4207" t="s">
        <v>47</v>
      </c>
      <c r="AN4207" t="s">
        <v>322</v>
      </c>
      <c r="AO4207" t="s">
        <v>49</v>
      </c>
    </row>
    <row r="4208" spans="1:41" hidden="1" x14ac:dyDescent="0.25">
      <c r="A4208" t="s">
        <v>17753</v>
      </c>
      <c r="B4208" t="s">
        <v>17754</v>
      </c>
      <c r="C4208" s="1" t="str">
        <f t="shared" si="264"/>
        <v>21:1063</v>
      </c>
      <c r="D4208" s="1" t="str">
        <f t="shared" si="265"/>
        <v>21:0124</v>
      </c>
      <c r="E4208" t="s">
        <v>17755</v>
      </c>
      <c r="F4208" t="s">
        <v>17756</v>
      </c>
      <c r="H4208">
        <v>50.034974499999997</v>
      </c>
      <c r="I4208">
        <v>-117.7009482</v>
      </c>
      <c r="J4208" s="1" t="str">
        <f t="shared" si="262"/>
        <v>NGR bulk stream sediment</v>
      </c>
      <c r="K4208" s="1" t="str">
        <f t="shared" si="263"/>
        <v>&lt;177 micron (NGR)</v>
      </c>
      <c r="L4208">
        <v>68</v>
      </c>
      <c r="M4208" t="s">
        <v>233</v>
      </c>
      <c r="N4208">
        <v>1182</v>
      </c>
      <c r="O4208" t="s">
        <v>98</v>
      </c>
      <c r="P4208" t="s">
        <v>52</v>
      </c>
      <c r="Q4208" t="s">
        <v>372</v>
      </c>
      <c r="R4208" t="s">
        <v>76</v>
      </c>
      <c r="S4208" t="s">
        <v>554</v>
      </c>
      <c r="T4208" t="s">
        <v>58</v>
      </c>
      <c r="U4208" t="s">
        <v>186</v>
      </c>
      <c r="V4208" t="s">
        <v>200</v>
      </c>
      <c r="W4208" t="s">
        <v>200</v>
      </c>
      <c r="X4208" t="s">
        <v>217</v>
      </c>
      <c r="Y4208" t="s">
        <v>83</v>
      </c>
      <c r="Z4208" t="s">
        <v>56</v>
      </c>
      <c r="AA4208" t="s">
        <v>46</v>
      </c>
      <c r="AB4208" t="s">
        <v>125</v>
      </c>
      <c r="AC4208" t="s">
        <v>76</v>
      </c>
      <c r="AD4208" t="s">
        <v>445</v>
      </c>
      <c r="AE4208" t="s">
        <v>53</v>
      </c>
      <c r="AF4208" t="s">
        <v>127</v>
      </c>
      <c r="AG4208" t="s">
        <v>151</v>
      </c>
      <c r="AH4208" t="s">
        <v>47</v>
      </c>
      <c r="AI4208" t="s">
        <v>174</v>
      </c>
      <c r="AJ4208" t="s">
        <v>267</v>
      </c>
      <c r="AK4208" t="s">
        <v>17757</v>
      </c>
      <c r="AL4208" t="s">
        <v>47</v>
      </c>
      <c r="AM4208" t="s">
        <v>122</v>
      </c>
      <c r="AN4208" t="s">
        <v>249</v>
      </c>
      <c r="AO4208" t="s">
        <v>145</v>
      </c>
    </row>
    <row r="4209" spans="1:41" hidden="1" x14ac:dyDescent="0.25">
      <c r="A4209" t="s">
        <v>17758</v>
      </c>
      <c r="B4209" t="s">
        <v>17759</v>
      </c>
      <c r="C4209" s="1" t="str">
        <f t="shared" si="264"/>
        <v>21:1063</v>
      </c>
      <c r="D4209" s="1" t="str">
        <f t="shared" si="265"/>
        <v>21:0124</v>
      </c>
      <c r="E4209" t="s">
        <v>17760</v>
      </c>
      <c r="F4209" t="s">
        <v>17761</v>
      </c>
      <c r="H4209">
        <v>50.038852900000002</v>
      </c>
      <c r="I4209">
        <v>-117.70212189999999</v>
      </c>
      <c r="J4209" s="1" t="str">
        <f t="shared" si="262"/>
        <v>NGR bulk stream sediment</v>
      </c>
      <c r="K4209" s="1" t="str">
        <f t="shared" si="263"/>
        <v>&lt;177 micron (NGR)</v>
      </c>
      <c r="L4209">
        <v>68</v>
      </c>
      <c r="M4209" t="s">
        <v>248</v>
      </c>
      <c r="N4209">
        <v>1183</v>
      </c>
      <c r="O4209" t="s">
        <v>76</v>
      </c>
      <c r="P4209" t="s">
        <v>51</v>
      </c>
      <c r="Q4209" t="s">
        <v>119</v>
      </c>
      <c r="R4209" t="s">
        <v>164</v>
      </c>
      <c r="S4209" t="s">
        <v>251</v>
      </c>
      <c r="T4209" t="s">
        <v>66</v>
      </c>
      <c r="U4209" t="s">
        <v>207</v>
      </c>
      <c r="V4209" t="s">
        <v>282</v>
      </c>
      <c r="W4209" t="s">
        <v>228</v>
      </c>
      <c r="X4209" t="s">
        <v>73</v>
      </c>
      <c r="Y4209" t="s">
        <v>190</v>
      </c>
      <c r="Z4209" t="s">
        <v>56</v>
      </c>
      <c r="AA4209" t="s">
        <v>47</v>
      </c>
      <c r="AB4209" t="s">
        <v>101</v>
      </c>
      <c r="AC4209" t="s">
        <v>239</v>
      </c>
      <c r="AD4209" t="s">
        <v>236</v>
      </c>
      <c r="AE4209" t="s">
        <v>198</v>
      </c>
      <c r="AF4209" t="s">
        <v>50</v>
      </c>
      <c r="AG4209" t="s">
        <v>88</v>
      </c>
      <c r="AH4209" t="s">
        <v>61</v>
      </c>
      <c r="AI4209" t="s">
        <v>174</v>
      </c>
      <c r="AJ4209" t="s">
        <v>150</v>
      </c>
      <c r="AK4209" t="s">
        <v>437</v>
      </c>
      <c r="AL4209" t="s">
        <v>47</v>
      </c>
      <c r="AM4209" t="s">
        <v>122</v>
      </c>
      <c r="AN4209" t="s">
        <v>508</v>
      </c>
      <c r="AO4209" t="s">
        <v>306</v>
      </c>
    </row>
    <row r="4210" spans="1:41" hidden="1" x14ac:dyDescent="0.25">
      <c r="A4210" t="s">
        <v>17762</v>
      </c>
      <c r="B4210" t="s">
        <v>17763</v>
      </c>
      <c r="C4210" s="1" t="str">
        <f t="shared" si="264"/>
        <v>21:1063</v>
      </c>
      <c r="D4210" s="1" t="str">
        <f t="shared" si="265"/>
        <v>21:0124</v>
      </c>
      <c r="E4210" t="s">
        <v>17764</v>
      </c>
      <c r="F4210" t="s">
        <v>17765</v>
      </c>
      <c r="H4210">
        <v>50.0383785</v>
      </c>
      <c r="I4210">
        <v>-117.71063340000001</v>
      </c>
      <c r="J4210" s="1" t="str">
        <f t="shared" si="262"/>
        <v>NGR bulk stream sediment</v>
      </c>
      <c r="K4210" s="1" t="str">
        <f t="shared" si="263"/>
        <v>&lt;177 micron (NGR)</v>
      </c>
      <c r="L4210">
        <v>68</v>
      </c>
      <c r="M4210" t="s">
        <v>256</v>
      </c>
      <c r="N4210">
        <v>1184</v>
      </c>
      <c r="O4210" t="s">
        <v>17346</v>
      </c>
      <c r="P4210" t="s">
        <v>49</v>
      </c>
      <c r="Q4210" t="s">
        <v>337</v>
      </c>
      <c r="R4210" t="s">
        <v>591</v>
      </c>
      <c r="S4210" t="s">
        <v>83</v>
      </c>
      <c r="T4210" t="s">
        <v>267</v>
      </c>
      <c r="U4210" t="s">
        <v>140</v>
      </c>
      <c r="V4210" t="s">
        <v>111</v>
      </c>
      <c r="W4210" t="s">
        <v>109</v>
      </c>
      <c r="X4210" t="s">
        <v>103</v>
      </c>
      <c r="Y4210" t="s">
        <v>475</v>
      </c>
      <c r="Z4210" t="s">
        <v>56</v>
      </c>
      <c r="AA4210" t="s">
        <v>46</v>
      </c>
      <c r="AB4210" t="s">
        <v>125</v>
      </c>
      <c r="AC4210" t="s">
        <v>50</v>
      </c>
      <c r="AD4210" t="s">
        <v>829</v>
      </c>
      <c r="AE4210" t="s">
        <v>257</v>
      </c>
      <c r="AF4210" t="s">
        <v>127</v>
      </c>
      <c r="AG4210" t="s">
        <v>412</v>
      </c>
      <c r="AH4210" t="s">
        <v>174</v>
      </c>
      <c r="AI4210" t="s">
        <v>149</v>
      </c>
      <c r="AJ4210" t="s">
        <v>330</v>
      </c>
      <c r="AK4210" t="s">
        <v>60</v>
      </c>
      <c r="AL4210" t="s">
        <v>47</v>
      </c>
      <c r="AM4210" t="s">
        <v>122</v>
      </c>
      <c r="AN4210" t="s">
        <v>65</v>
      </c>
      <c r="AO4210" t="s">
        <v>175</v>
      </c>
    </row>
    <row r="4211" spans="1:41" hidden="1" x14ac:dyDescent="0.25">
      <c r="A4211" t="s">
        <v>17766</v>
      </c>
      <c r="B4211" t="s">
        <v>17767</v>
      </c>
      <c r="C4211" s="1" t="str">
        <f t="shared" si="264"/>
        <v>21:1063</v>
      </c>
      <c r="D4211" s="1" t="str">
        <f t="shared" si="265"/>
        <v>21:0124</v>
      </c>
      <c r="E4211" t="s">
        <v>17768</v>
      </c>
      <c r="F4211" t="s">
        <v>17769</v>
      </c>
      <c r="H4211">
        <v>50.414816600000002</v>
      </c>
      <c r="I4211">
        <v>-117.99357449999999</v>
      </c>
      <c r="J4211" s="1" t="str">
        <f t="shared" si="262"/>
        <v>NGR bulk stream sediment</v>
      </c>
      <c r="K4211" s="1" t="str">
        <f t="shared" si="263"/>
        <v>&lt;177 micron (NGR)</v>
      </c>
      <c r="L4211">
        <v>68</v>
      </c>
      <c r="M4211" t="s">
        <v>265</v>
      </c>
      <c r="N4211">
        <v>1185</v>
      </c>
      <c r="O4211" t="s">
        <v>110</v>
      </c>
      <c r="P4211" t="s">
        <v>47</v>
      </c>
      <c r="Q4211" t="s">
        <v>1392</v>
      </c>
      <c r="R4211" t="s">
        <v>96</v>
      </c>
      <c r="S4211" t="s">
        <v>207</v>
      </c>
      <c r="T4211" t="s">
        <v>50</v>
      </c>
      <c r="U4211" t="s">
        <v>251</v>
      </c>
      <c r="V4211" t="s">
        <v>72</v>
      </c>
      <c r="W4211" t="s">
        <v>455</v>
      </c>
      <c r="X4211" t="s">
        <v>58</v>
      </c>
      <c r="Y4211" t="s">
        <v>445</v>
      </c>
      <c r="Z4211" t="s">
        <v>56</v>
      </c>
      <c r="AA4211" t="s">
        <v>46</v>
      </c>
      <c r="AB4211" t="s">
        <v>185</v>
      </c>
      <c r="AC4211" t="s">
        <v>187</v>
      </c>
      <c r="AD4211" t="s">
        <v>146</v>
      </c>
      <c r="AE4211" t="s">
        <v>56</v>
      </c>
      <c r="AF4211" t="s">
        <v>76</v>
      </c>
      <c r="AG4211" t="s">
        <v>1506</v>
      </c>
      <c r="AH4211" t="s">
        <v>105</v>
      </c>
      <c r="AI4211" t="s">
        <v>64</v>
      </c>
      <c r="AJ4211" t="s">
        <v>4459</v>
      </c>
      <c r="AK4211" t="s">
        <v>118</v>
      </c>
      <c r="AL4211" t="s">
        <v>47</v>
      </c>
      <c r="AM4211" t="s">
        <v>47</v>
      </c>
      <c r="AN4211" t="s">
        <v>935</v>
      </c>
      <c r="AO4211" t="s">
        <v>82</v>
      </c>
    </row>
    <row r="4212" spans="1:41" hidden="1" x14ac:dyDescent="0.25">
      <c r="A4212" t="s">
        <v>17770</v>
      </c>
      <c r="B4212" t="s">
        <v>17771</v>
      </c>
      <c r="C4212" s="1" t="str">
        <f t="shared" si="264"/>
        <v>21:1063</v>
      </c>
      <c r="D4212" s="1" t="str">
        <f t="shared" si="265"/>
        <v>21:0124</v>
      </c>
      <c r="E4212" t="s">
        <v>17772</v>
      </c>
      <c r="F4212" t="s">
        <v>17773</v>
      </c>
      <c r="H4212">
        <v>50.4561511</v>
      </c>
      <c r="I4212">
        <v>-117.9626578</v>
      </c>
      <c r="J4212" s="1" t="str">
        <f t="shared" si="262"/>
        <v>NGR bulk stream sediment</v>
      </c>
      <c r="K4212" s="1" t="str">
        <f t="shared" si="263"/>
        <v>&lt;177 micron (NGR)</v>
      </c>
      <c r="L4212">
        <v>69</v>
      </c>
      <c r="M4212" t="s">
        <v>45</v>
      </c>
      <c r="N4212">
        <v>1186</v>
      </c>
      <c r="O4212" t="s">
        <v>235</v>
      </c>
      <c r="P4212" t="s">
        <v>11161</v>
      </c>
      <c r="Q4212" t="s">
        <v>234</v>
      </c>
      <c r="R4212" t="s">
        <v>76</v>
      </c>
      <c r="S4212" t="s">
        <v>207</v>
      </c>
      <c r="T4212" t="s">
        <v>108</v>
      </c>
      <c r="U4212" t="s">
        <v>300</v>
      </c>
      <c r="V4212" t="s">
        <v>181</v>
      </c>
      <c r="W4212" t="s">
        <v>130</v>
      </c>
      <c r="X4212" t="s">
        <v>137</v>
      </c>
      <c r="Y4212" t="s">
        <v>438</v>
      </c>
      <c r="Z4212" t="s">
        <v>56</v>
      </c>
      <c r="AA4212" t="s">
        <v>46</v>
      </c>
      <c r="AB4212" t="s">
        <v>87</v>
      </c>
      <c r="AC4212" t="s">
        <v>59</v>
      </c>
      <c r="AD4212" t="s">
        <v>146</v>
      </c>
      <c r="AE4212" t="s">
        <v>84</v>
      </c>
      <c r="AF4212" t="s">
        <v>85</v>
      </c>
      <c r="AG4212" t="s">
        <v>2169</v>
      </c>
      <c r="AH4212" t="s">
        <v>61</v>
      </c>
      <c r="AI4212" t="s">
        <v>78</v>
      </c>
      <c r="AJ4212" t="s">
        <v>2403</v>
      </c>
      <c r="AK4212" t="s">
        <v>9308</v>
      </c>
      <c r="AL4212" t="s">
        <v>47</v>
      </c>
      <c r="AM4212" t="s">
        <v>122</v>
      </c>
      <c r="AN4212" t="s">
        <v>807</v>
      </c>
      <c r="AO4212" t="s">
        <v>58</v>
      </c>
    </row>
    <row r="4213" spans="1:41" hidden="1" x14ac:dyDescent="0.25">
      <c r="A4213" t="s">
        <v>17774</v>
      </c>
      <c r="B4213" t="s">
        <v>17775</v>
      </c>
      <c r="C4213" s="1" t="str">
        <f t="shared" si="264"/>
        <v>21:1063</v>
      </c>
      <c r="D4213" s="1" t="str">
        <f t="shared" si="265"/>
        <v>21:0124</v>
      </c>
      <c r="E4213" t="s">
        <v>17776</v>
      </c>
      <c r="F4213" t="s">
        <v>17777</v>
      </c>
      <c r="H4213">
        <v>50.471173800000003</v>
      </c>
      <c r="I4213">
        <v>-117.9633571</v>
      </c>
      <c r="J4213" s="1" t="str">
        <f t="shared" si="262"/>
        <v>NGR bulk stream sediment</v>
      </c>
      <c r="K4213" s="1" t="str">
        <f t="shared" si="263"/>
        <v>&lt;177 micron (NGR)</v>
      </c>
      <c r="L4213">
        <v>69</v>
      </c>
      <c r="M4213" t="s">
        <v>71</v>
      </c>
      <c r="N4213">
        <v>1187</v>
      </c>
      <c r="O4213" t="s">
        <v>3546</v>
      </c>
      <c r="P4213" t="s">
        <v>3546</v>
      </c>
      <c r="Q4213" t="s">
        <v>3546</v>
      </c>
      <c r="R4213" t="s">
        <v>3546</v>
      </c>
      <c r="S4213" t="s">
        <v>3546</v>
      </c>
      <c r="T4213" t="s">
        <v>3546</v>
      </c>
      <c r="U4213" t="s">
        <v>3546</v>
      </c>
      <c r="V4213" t="s">
        <v>3546</v>
      </c>
      <c r="W4213" t="s">
        <v>3546</v>
      </c>
      <c r="X4213" t="s">
        <v>3546</v>
      </c>
      <c r="Y4213" t="s">
        <v>3546</v>
      </c>
      <c r="Z4213" t="s">
        <v>3546</v>
      </c>
      <c r="AA4213" t="s">
        <v>3546</v>
      </c>
      <c r="AB4213" t="s">
        <v>3546</v>
      </c>
      <c r="AC4213" t="s">
        <v>3546</v>
      </c>
      <c r="AD4213" t="s">
        <v>3546</v>
      </c>
      <c r="AE4213" t="s">
        <v>3546</v>
      </c>
      <c r="AF4213" t="s">
        <v>3546</v>
      </c>
      <c r="AG4213" t="s">
        <v>3546</v>
      </c>
      <c r="AH4213" t="s">
        <v>3546</v>
      </c>
      <c r="AI4213" t="s">
        <v>3546</v>
      </c>
      <c r="AJ4213" t="s">
        <v>3546</v>
      </c>
      <c r="AK4213" t="s">
        <v>3546</v>
      </c>
      <c r="AL4213" t="s">
        <v>3546</v>
      </c>
      <c r="AM4213" t="s">
        <v>3546</v>
      </c>
      <c r="AN4213" t="s">
        <v>3546</v>
      </c>
      <c r="AO4213" t="s">
        <v>3546</v>
      </c>
    </row>
    <row r="4214" spans="1:41" hidden="1" x14ac:dyDescent="0.25">
      <c r="A4214" t="s">
        <v>17778</v>
      </c>
      <c r="B4214" t="s">
        <v>17779</v>
      </c>
      <c r="C4214" s="1" t="str">
        <f t="shared" si="264"/>
        <v>21:1063</v>
      </c>
      <c r="D4214" s="1" t="str">
        <f t="shared" si="265"/>
        <v>21:0124</v>
      </c>
      <c r="E4214" t="s">
        <v>17780</v>
      </c>
      <c r="F4214" t="s">
        <v>17781</v>
      </c>
      <c r="H4214">
        <v>50.516795999999999</v>
      </c>
      <c r="I4214">
        <v>-117.9549042</v>
      </c>
      <c r="J4214" s="1" t="str">
        <f t="shared" si="262"/>
        <v>NGR bulk stream sediment</v>
      </c>
      <c r="K4214" s="1" t="str">
        <f t="shared" si="263"/>
        <v>&lt;177 micron (NGR)</v>
      </c>
      <c r="L4214">
        <v>69</v>
      </c>
      <c r="M4214" t="s">
        <v>95</v>
      </c>
      <c r="N4214">
        <v>1188</v>
      </c>
      <c r="O4214" t="s">
        <v>62</v>
      </c>
      <c r="P4214" t="s">
        <v>47</v>
      </c>
      <c r="Q4214" t="s">
        <v>662</v>
      </c>
      <c r="R4214" t="s">
        <v>109</v>
      </c>
      <c r="S4214" t="s">
        <v>237</v>
      </c>
      <c r="T4214" t="s">
        <v>76</v>
      </c>
      <c r="U4214" t="s">
        <v>162</v>
      </c>
      <c r="V4214" t="s">
        <v>61</v>
      </c>
      <c r="W4214" t="s">
        <v>63</v>
      </c>
      <c r="X4214" t="s">
        <v>52</v>
      </c>
      <c r="Y4214" t="s">
        <v>829</v>
      </c>
      <c r="Z4214" t="s">
        <v>56</v>
      </c>
      <c r="AA4214" t="s">
        <v>46</v>
      </c>
      <c r="AB4214" t="s">
        <v>185</v>
      </c>
      <c r="AC4214" t="s">
        <v>66</v>
      </c>
      <c r="AD4214" t="s">
        <v>77</v>
      </c>
      <c r="AE4214" t="s">
        <v>380</v>
      </c>
      <c r="AF4214" t="s">
        <v>58</v>
      </c>
      <c r="AG4214" t="s">
        <v>58</v>
      </c>
      <c r="AH4214" t="s">
        <v>54</v>
      </c>
      <c r="AI4214" t="s">
        <v>185</v>
      </c>
      <c r="AJ4214" t="s">
        <v>476</v>
      </c>
      <c r="AK4214" t="s">
        <v>86</v>
      </c>
      <c r="AL4214" t="s">
        <v>47</v>
      </c>
      <c r="AM4214" t="s">
        <v>47</v>
      </c>
      <c r="AN4214" t="s">
        <v>313</v>
      </c>
      <c r="AO4214" t="s">
        <v>73</v>
      </c>
    </row>
    <row r="4215" spans="1:41" hidden="1" x14ac:dyDescent="0.25">
      <c r="A4215" t="s">
        <v>17782</v>
      </c>
      <c r="B4215" t="s">
        <v>17783</v>
      </c>
      <c r="C4215" s="1" t="str">
        <f t="shared" si="264"/>
        <v>21:1063</v>
      </c>
      <c r="D4215" s="1" t="str">
        <f t="shared" si="265"/>
        <v>21:0124</v>
      </c>
      <c r="E4215" t="s">
        <v>17784</v>
      </c>
      <c r="F4215" t="s">
        <v>17785</v>
      </c>
      <c r="H4215">
        <v>50.490755900000003</v>
      </c>
      <c r="I4215">
        <v>-117.96626430000001</v>
      </c>
      <c r="J4215" s="1" t="str">
        <f t="shared" si="262"/>
        <v>NGR bulk stream sediment</v>
      </c>
      <c r="K4215" s="1" t="str">
        <f t="shared" si="263"/>
        <v>&lt;177 micron (NGR)</v>
      </c>
      <c r="L4215">
        <v>69</v>
      </c>
      <c r="M4215" t="s">
        <v>117</v>
      </c>
      <c r="N4215">
        <v>1189</v>
      </c>
      <c r="O4215" t="s">
        <v>174</v>
      </c>
      <c r="P4215" t="s">
        <v>47</v>
      </c>
      <c r="Q4215" t="s">
        <v>646</v>
      </c>
      <c r="R4215" t="s">
        <v>51</v>
      </c>
      <c r="S4215" t="s">
        <v>445</v>
      </c>
      <c r="T4215" t="s">
        <v>55</v>
      </c>
      <c r="U4215" t="s">
        <v>186</v>
      </c>
      <c r="V4215" t="s">
        <v>61</v>
      </c>
      <c r="W4215" t="s">
        <v>125</v>
      </c>
      <c r="X4215" t="s">
        <v>137</v>
      </c>
      <c r="Y4215" t="s">
        <v>358</v>
      </c>
      <c r="Z4215" t="s">
        <v>56</v>
      </c>
      <c r="AA4215" t="s">
        <v>46</v>
      </c>
      <c r="AB4215" t="s">
        <v>61</v>
      </c>
      <c r="AC4215" t="s">
        <v>50</v>
      </c>
      <c r="AD4215" t="s">
        <v>100</v>
      </c>
      <c r="AE4215" t="s">
        <v>380</v>
      </c>
      <c r="AF4215" t="s">
        <v>351</v>
      </c>
      <c r="AG4215" t="s">
        <v>52</v>
      </c>
      <c r="AH4215" t="s">
        <v>57</v>
      </c>
      <c r="AI4215" t="s">
        <v>149</v>
      </c>
      <c r="AJ4215" t="s">
        <v>127</v>
      </c>
      <c r="AK4215" t="s">
        <v>142</v>
      </c>
      <c r="AL4215" t="s">
        <v>47</v>
      </c>
      <c r="AM4215" t="s">
        <v>47</v>
      </c>
      <c r="AN4215" t="s">
        <v>345</v>
      </c>
      <c r="AO4215" t="s">
        <v>55</v>
      </c>
    </row>
    <row r="4216" spans="1:41" hidden="1" x14ac:dyDescent="0.25">
      <c r="A4216" t="s">
        <v>17786</v>
      </c>
      <c r="B4216" t="s">
        <v>17787</v>
      </c>
      <c r="C4216" s="1" t="str">
        <f t="shared" si="264"/>
        <v>21:1063</v>
      </c>
      <c r="D4216" s="1" t="str">
        <f t="shared" si="265"/>
        <v>21:0124</v>
      </c>
      <c r="E4216" t="s">
        <v>17788</v>
      </c>
      <c r="F4216" t="s">
        <v>17789</v>
      </c>
      <c r="H4216">
        <v>50.567985800000002</v>
      </c>
      <c r="I4216">
        <v>-117.9550191</v>
      </c>
      <c r="J4216" s="1" t="str">
        <f t="shared" si="262"/>
        <v>NGR bulk stream sediment</v>
      </c>
      <c r="K4216" s="1" t="str">
        <f t="shared" si="263"/>
        <v>&lt;177 micron (NGR)</v>
      </c>
      <c r="L4216">
        <v>69</v>
      </c>
      <c r="M4216" t="s">
        <v>136</v>
      </c>
      <c r="N4216">
        <v>1190</v>
      </c>
      <c r="O4216" t="s">
        <v>57</v>
      </c>
      <c r="P4216" t="s">
        <v>47</v>
      </c>
      <c r="Q4216" t="s">
        <v>765</v>
      </c>
      <c r="R4216" t="s">
        <v>148</v>
      </c>
      <c r="S4216" t="s">
        <v>463</v>
      </c>
      <c r="T4216" t="s">
        <v>76</v>
      </c>
      <c r="U4216" t="s">
        <v>343</v>
      </c>
      <c r="V4216" t="s">
        <v>173</v>
      </c>
      <c r="W4216" t="s">
        <v>257</v>
      </c>
      <c r="X4216" t="s">
        <v>85</v>
      </c>
      <c r="Y4216" t="s">
        <v>237</v>
      </c>
      <c r="Z4216" t="s">
        <v>56</v>
      </c>
      <c r="AA4216" t="s">
        <v>46</v>
      </c>
      <c r="AB4216" t="s">
        <v>235</v>
      </c>
      <c r="AC4216" t="s">
        <v>66</v>
      </c>
      <c r="AD4216" t="s">
        <v>184</v>
      </c>
      <c r="AE4216" t="s">
        <v>380</v>
      </c>
      <c r="AF4216" t="s">
        <v>85</v>
      </c>
      <c r="AG4216" t="s">
        <v>3945</v>
      </c>
      <c r="AH4216" t="s">
        <v>235</v>
      </c>
      <c r="AI4216" t="s">
        <v>105</v>
      </c>
      <c r="AJ4216" t="s">
        <v>3884</v>
      </c>
      <c r="AK4216" t="s">
        <v>85</v>
      </c>
      <c r="AL4216" t="s">
        <v>47</v>
      </c>
      <c r="AM4216" t="s">
        <v>47</v>
      </c>
      <c r="AN4216" t="s">
        <v>662</v>
      </c>
      <c r="AO4216" t="s">
        <v>269</v>
      </c>
    </row>
    <row r="4217" spans="1:41" hidden="1" x14ac:dyDescent="0.25">
      <c r="A4217" t="s">
        <v>17790</v>
      </c>
      <c r="B4217" t="s">
        <v>17791</v>
      </c>
      <c r="C4217" s="1" t="str">
        <f t="shared" si="264"/>
        <v>21:1063</v>
      </c>
      <c r="D4217" s="1" t="str">
        <f t="shared" si="265"/>
        <v>21:0124</v>
      </c>
      <c r="E4217" t="s">
        <v>17792</v>
      </c>
      <c r="F4217" t="s">
        <v>17793</v>
      </c>
      <c r="H4217">
        <v>50.597930900000001</v>
      </c>
      <c r="I4217">
        <v>-117.9531939</v>
      </c>
      <c r="J4217" s="1" t="str">
        <f t="shared" si="262"/>
        <v>NGR bulk stream sediment</v>
      </c>
      <c r="K4217" s="1" t="str">
        <f t="shared" si="263"/>
        <v>&lt;177 micron (NGR)</v>
      </c>
      <c r="L4217">
        <v>69</v>
      </c>
      <c r="M4217" t="s">
        <v>157</v>
      </c>
      <c r="N4217">
        <v>1191</v>
      </c>
      <c r="O4217" t="s">
        <v>54</v>
      </c>
      <c r="P4217" t="s">
        <v>47</v>
      </c>
      <c r="Q4217" t="s">
        <v>1148</v>
      </c>
      <c r="R4217" t="s">
        <v>47</v>
      </c>
      <c r="S4217" t="s">
        <v>226</v>
      </c>
      <c r="T4217" t="s">
        <v>267</v>
      </c>
      <c r="U4217" t="s">
        <v>80</v>
      </c>
      <c r="V4217" t="s">
        <v>63</v>
      </c>
      <c r="W4217" t="s">
        <v>493</v>
      </c>
      <c r="X4217" t="s">
        <v>58</v>
      </c>
      <c r="Y4217" t="s">
        <v>328</v>
      </c>
      <c r="Z4217" t="s">
        <v>56</v>
      </c>
      <c r="AA4217" t="s">
        <v>46</v>
      </c>
      <c r="AB4217" t="s">
        <v>78</v>
      </c>
      <c r="AC4217" t="s">
        <v>58</v>
      </c>
      <c r="AD4217" t="s">
        <v>590</v>
      </c>
      <c r="AE4217" t="s">
        <v>380</v>
      </c>
      <c r="AF4217" t="s">
        <v>267</v>
      </c>
      <c r="AG4217" t="s">
        <v>58</v>
      </c>
      <c r="AH4217" t="s">
        <v>87</v>
      </c>
      <c r="AI4217" t="s">
        <v>110</v>
      </c>
      <c r="AJ4217" t="s">
        <v>1060</v>
      </c>
      <c r="AK4217" t="s">
        <v>366</v>
      </c>
      <c r="AL4217" t="s">
        <v>47</v>
      </c>
      <c r="AM4217" t="s">
        <v>122</v>
      </c>
      <c r="AN4217" t="s">
        <v>189</v>
      </c>
      <c r="AO4217" t="s">
        <v>141</v>
      </c>
    </row>
    <row r="4218" spans="1:41" hidden="1" x14ac:dyDescent="0.25">
      <c r="A4218" t="s">
        <v>17794</v>
      </c>
      <c r="B4218" t="s">
        <v>17795</v>
      </c>
      <c r="C4218" s="1" t="str">
        <f t="shared" si="264"/>
        <v>21:1063</v>
      </c>
      <c r="D4218" s="1" t="str">
        <f t="shared" si="265"/>
        <v>21:0124</v>
      </c>
      <c r="E4218" t="s">
        <v>17796</v>
      </c>
      <c r="F4218" t="s">
        <v>17797</v>
      </c>
      <c r="H4218">
        <v>50.6052064</v>
      </c>
      <c r="I4218">
        <v>-117.94770200000001</v>
      </c>
      <c r="J4218" s="1" t="str">
        <f t="shared" si="262"/>
        <v>NGR bulk stream sediment</v>
      </c>
      <c r="K4218" s="1" t="str">
        <f t="shared" si="263"/>
        <v>&lt;177 micron (NGR)</v>
      </c>
      <c r="L4218">
        <v>69</v>
      </c>
      <c r="M4218" t="s">
        <v>280</v>
      </c>
      <c r="N4218">
        <v>1192</v>
      </c>
      <c r="O4218" t="s">
        <v>149</v>
      </c>
      <c r="P4218" t="s">
        <v>47</v>
      </c>
      <c r="Q4218" t="s">
        <v>119</v>
      </c>
      <c r="R4218" t="s">
        <v>47</v>
      </c>
      <c r="S4218" t="s">
        <v>329</v>
      </c>
      <c r="T4218" t="s">
        <v>145</v>
      </c>
      <c r="U4218" t="s">
        <v>90</v>
      </c>
      <c r="V4218" t="s">
        <v>105</v>
      </c>
      <c r="W4218" t="s">
        <v>109</v>
      </c>
      <c r="X4218" t="s">
        <v>51</v>
      </c>
      <c r="Y4218" t="s">
        <v>218</v>
      </c>
      <c r="Z4218" t="s">
        <v>56</v>
      </c>
      <c r="AA4218" t="s">
        <v>46</v>
      </c>
      <c r="AB4218" t="s">
        <v>173</v>
      </c>
      <c r="AC4218" t="s">
        <v>58</v>
      </c>
      <c r="AD4218" t="s">
        <v>507</v>
      </c>
      <c r="AE4218" t="s">
        <v>380</v>
      </c>
      <c r="AF4218" t="s">
        <v>876</v>
      </c>
      <c r="AG4218" t="s">
        <v>292</v>
      </c>
      <c r="AH4218" t="s">
        <v>54</v>
      </c>
      <c r="AI4218" t="s">
        <v>149</v>
      </c>
      <c r="AJ4218" t="s">
        <v>85</v>
      </c>
      <c r="AK4218" t="s">
        <v>336</v>
      </c>
      <c r="AL4218" t="s">
        <v>47</v>
      </c>
      <c r="AM4218" t="s">
        <v>122</v>
      </c>
      <c r="AN4218" t="s">
        <v>533</v>
      </c>
      <c r="AO4218" t="s">
        <v>112</v>
      </c>
    </row>
    <row r="4219" spans="1:41" hidden="1" x14ac:dyDescent="0.25">
      <c r="A4219" t="s">
        <v>17798</v>
      </c>
      <c r="B4219" t="s">
        <v>17799</v>
      </c>
      <c r="C4219" s="1" t="str">
        <f t="shared" si="264"/>
        <v>21:1063</v>
      </c>
      <c r="D4219" s="1" t="str">
        <f t="shared" si="265"/>
        <v>21:0124</v>
      </c>
      <c r="E4219" t="s">
        <v>17796</v>
      </c>
      <c r="F4219" t="s">
        <v>17800</v>
      </c>
      <c r="H4219">
        <v>50.6052064</v>
      </c>
      <c r="I4219">
        <v>-117.94770200000001</v>
      </c>
      <c r="J4219" s="1" t="str">
        <f t="shared" si="262"/>
        <v>NGR bulk stream sediment</v>
      </c>
      <c r="K4219" s="1" t="str">
        <f t="shared" si="263"/>
        <v>&lt;177 micron (NGR)</v>
      </c>
      <c r="L4219">
        <v>69</v>
      </c>
      <c r="M4219" t="s">
        <v>288</v>
      </c>
      <c r="N4219">
        <v>1193</v>
      </c>
      <c r="O4219" t="s">
        <v>57</v>
      </c>
      <c r="P4219" t="s">
        <v>47</v>
      </c>
      <c r="Q4219" t="s">
        <v>1392</v>
      </c>
      <c r="R4219" t="s">
        <v>64</v>
      </c>
      <c r="S4219" t="s">
        <v>343</v>
      </c>
      <c r="T4219" t="s">
        <v>217</v>
      </c>
      <c r="U4219" t="s">
        <v>145</v>
      </c>
      <c r="V4219" t="s">
        <v>101</v>
      </c>
      <c r="W4219" t="s">
        <v>437</v>
      </c>
      <c r="X4219" t="s">
        <v>51</v>
      </c>
      <c r="Y4219" t="s">
        <v>162</v>
      </c>
      <c r="Z4219" t="s">
        <v>56</v>
      </c>
      <c r="AA4219" t="s">
        <v>46</v>
      </c>
      <c r="AB4219" t="s">
        <v>78</v>
      </c>
      <c r="AC4219" t="s">
        <v>85</v>
      </c>
      <c r="AD4219" t="s">
        <v>482</v>
      </c>
      <c r="AE4219" t="s">
        <v>380</v>
      </c>
      <c r="AF4219" t="s">
        <v>175</v>
      </c>
      <c r="AG4219" t="s">
        <v>392</v>
      </c>
      <c r="AH4219" t="s">
        <v>54</v>
      </c>
      <c r="AI4219" t="s">
        <v>46</v>
      </c>
      <c r="AJ4219" t="s">
        <v>55</v>
      </c>
      <c r="AK4219" t="s">
        <v>86</v>
      </c>
      <c r="AL4219" t="s">
        <v>47</v>
      </c>
      <c r="AM4219" t="s">
        <v>47</v>
      </c>
      <c r="AN4219" t="s">
        <v>284</v>
      </c>
      <c r="AO4219" t="s">
        <v>104</v>
      </c>
    </row>
    <row r="4220" spans="1:41" hidden="1" x14ac:dyDescent="0.25">
      <c r="A4220" t="s">
        <v>17801</v>
      </c>
      <c r="B4220" t="s">
        <v>17802</v>
      </c>
      <c r="C4220" s="1" t="str">
        <f t="shared" si="264"/>
        <v>21:1063</v>
      </c>
      <c r="D4220" s="1" t="str">
        <f t="shared" si="265"/>
        <v>21:0124</v>
      </c>
      <c r="E4220" t="s">
        <v>17803</v>
      </c>
      <c r="F4220" t="s">
        <v>17804</v>
      </c>
      <c r="H4220">
        <v>50.6713734</v>
      </c>
      <c r="I4220">
        <v>-117.9948842</v>
      </c>
      <c r="J4220" s="1" t="str">
        <f t="shared" si="262"/>
        <v>NGR bulk stream sediment</v>
      </c>
      <c r="K4220" s="1" t="str">
        <f t="shared" si="263"/>
        <v>&lt;177 micron (NGR)</v>
      </c>
      <c r="L4220">
        <v>69</v>
      </c>
      <c r="M4220" t="s">
        <v>170</v>
      </c>
      <c r="N4220">
        <v>1194</v>
      </c>
      <c r="O4220" t="s">
        <v>54</v>
      </c>
      <c r="P4220" t="s">
        <v>47</v>
      </c>
      <c r="Q4220" t="s">
        <v>364</v>
      </c>
      <c r="R4220" t="s">
        <v>206</v>
      </c>
      <c r="S4220" t="s">
        <v>89</v>
      </c>
      <c r="T4220" t="s">
        <v>127</v>
      </c>
      <c r="U4220" t="s">
        <v>462</v>
      </c>
      <c r="V4220" t="s">
        <v>78</v>
      </c>
      <c r="W4220" t="s">
        <v>122</v>
      </c>
      <c r="X4220" t="s">
        <v>76</v>
      </c>
      <c r="Y4220" t="s">
        <v>226</v>
      </c>
      <c r="Z4220" t="s">
        <v>56</v>
      </c>
      <c r="AA4220" t="s">
        <v>46</v>
      </c>
      <c r="AB4220" t="s">
        <v>61</v>
      </c>
      <c r="AC4220" t="s">
        <v>55</v>
      </c>
      <c r="AD4220" t="s">
        <v>597</v>
      </c>
      <c r="AE4220" t="s">
        <v>380</v>
      </c>
      <c r="AF4220" t="s">
        <v>85</v>
      </c>
      <c r="AG4220" t="s">
        <v>1012</v>
      </c>
      <c r="AH4220" t="s">
        <v>174</v>
      </c>
      <c r="AI4220" t="s">
        <v>125</v>
      </c>
      <c r="AJ4220" t="s">
        <v>5613</v>
      </c>
      <c r="AK4220" t="s">
        <v>55</v>
      </c>
      <c r="AL4220" t="s">
        <v>47</v>
      </c>
      <c r="AM4220" t="s">
        <v>103</v>
      </c>
      <c r="AN4220" t="s">
        <v>646</v>
      </c>
      <c r="AO4220" t="s">
        <v>165</v>
      </c>
    </row>
    <row r="4221" spans="1:41" hidden="1" x14ac:dyDescent="0.25">
      <c r="A4221" t="s">
        <v>17805</v>
      </c>
      <c r="B4221" t="s">
        <v>17806</v>
      </c>
      <c r="C4221" s="1" t="str">
        <f t="shared" si="264"/>
        <v>21:1063</v>
      </c>
      <c r="D4221" s="1" t="str">
        <f t="shared" si="265"/>
        <v>21:0124</v>
      </c>
      <c r="E4221" t="s">
        <v>17807</v>
      </c>
      <c r="F4221" t="s">
        <v>17808</v>
      </c>
      <c r="H4221">
        <v>50.645176499999998</v>
      </c>
      <c r="I4221">
        <v>-117.9528047</v>
      </c>
      <c r="J4221" s="1" t="str">
        <f t="shared" si="262"/>
        <v>NGR bulk stream sediment</v>
      </c>
      <c r="K4221" s="1" t="str">
        <f t="shared" si="263"/>
        <v>&lt;177 micron (NGR)</v>
      </c>
      <c r="L4221">
        <v>69</v>
      </c>
      <c r="M4221" t="s">
        <v>180</v>
      </c>
      <c r="N4221">
        <v>1195</v>
      </c>
      <c r="O4221" t="s">
        <v>198</v>
      </c>
      <c r="P4221" t="s">
        <v>47</v>
      </c>
      <c r="Q4221" t="s">
        <v>468</v>
      </c>
      <c r="R4221" t="s">
        <v>105</v>
      </c>
      <c r="S4221" t="s">
        <v>65</v>
      </c>
      <c r="T4221" t="s">
        <v>55</v>
      </c>
      <c r="U4221" t="s">
        <v>218</v>
      </c>
      <c r="V4221" t="s">
        <v>61</v>
      </c>
      <c r="W4221" t="s">
        <v>161</v>
      </c>
      <c r="X4221" t="s">
        <v>127</v>
      </c>
      <c r="Y4221" t="s">
        <v>226</v>
      </c>
      <c r="Z4221" t="s">
        <v>56</v>
      </c>
      <c r="AA4221" t="s">
        <v>46</v>
      </c>
      <c r="AB4221" t="s">
        <v>61</v>
      </c>
      <c r="AC4221" t="s">
        <v>58</v>
      </c>
      <c r="AD4221" t="s">
        <v>241</v>
      </c>
      <c r="AE4221" t="s">
        <v>380</v>
      </c>
      <c r="AF4221" t="s">
        <v>76</v>
      </c>
      <c r="AG4221" t="s">
        <v>1569</v>
      </c>
      <c r="AH4221" t="s">
        <v>61</v>
      </c>
      <c r="AI4221" t="s">
        <v>101</v>
      </c>
      <c r="AJ4221" t="s">
        <v>15525</v>
      </c>
      <c r="AK4221" t="s">
        <v>58</v>
      </c>
      <c r="AL4221" t="s">
        <v>47</v>
      </c>
      <c r="AM4221" t="s">
        <v>122</v>
      </c>
      <c r="AN4221" t="s">
        <v>356</v>
      </c>
      <c r="AO4221" t="s">
        <v>108</v>
      </c>
    </row>
    <row r="4222" spans="1:41" hidden="1" x14ac:dyDescent="0.25">
      <c r="A4222" t="s">
        <v>17809</v>
      </c>
      <c r="B4222" t="s">
        <v>17810</v>
      </c>
      <c r="C4222" s="1" t="str">
        <f t="shared" si="264"/>
        <v>21:1063</v>
      </c>
      <c r="D4222" s="1" t="str">
        <f t="shared" si="265"/>
        <v>21:0124</v>
      </c>
      <c r="E4222" t="s">
        <v>17811</v>
      </c>
      <c r="F4222" t="s">
        <v>17812</v>
      </c>
      <c r="H4222">
        <v>50.306694499999999</v>
      </c>
      <c r="I4222">
        <v>-116.9614673</v>
      </c>
      <c r="J4222" s="1" t="str">
        <f t="shared" si="262"/>
        <v>NGR bulk stream sediment</v>
      </c>
      <c r="K4222" s="1" t="str">
        <f t="shared" si="263"/>
        <v>&lt;177 micron (NGR)</v>
      </c>
      <c r="L4222">
        <v>69</v>
      </c>
      <c r="M4222" t="s">
        <v>195</v>
      </c>
      <c r="N4222">
        <v>1196</v>
      </c>
      <c r="O4222" t="s">
        <v>158</v>
      </c>
      <c r="P4222" t="s">
        <v>47</v>
      </c>
      <c r="Q4222" t="s">
        <v>299</v>
      </c>
      <c r="R4222" t="s">
        <v>502</v>
      </c>
      <c r="S4222" t="s">
        <v>829</v>
      </c>
      <c r="T4222" t="s">
        <v>209</v>
      </c>
      <c r="U4222" t="s">
        <v>268</v>
      </c>
      <c r="V4222" t="s">
        <v>47</v>
      </c>
      <c r="W4222" t="s">
        <v>122</v>
      </c>
      <c r="X4222" t="s">
        <v>103</v>
      </c>
      <c r="Y4222" t="s">
        <v>272</v>
      </c>
      <c r="Z4222" t="s">
        <v>56</v>
      </c>
      <c r="AA4222" t="s">
        <v>46</v>
      </c>
      <c r="AB4222" t="s">
        <v>149</v>
      </c>
      <c r="AC4222" t="s">
        <v>197</v>
      </c>
      <c r="AD4222" t="s">
        <v>107</v>
      </c>
      <c r="AE4222" t="s">
        <v>62</v>
      </c>
      <c r="AF4222" t="s">
        <v>502</v>
      </c>
      <c r="AG4222" t="s">
        <v>292</v>
      </c>
      <c r="AH4222" t="s">
        <v>87</v>
      </c>
      <c r="AI4222" t="s">
        <v>46</v>
      </c>
      <c r="AJ4222" t="s">
        <v>58</v>
      </c>
      <c r="AK4222" t="s">
        <v>101</v>
      </c>
      <c r="AL4222" t="s">
        <v>47</v>
      </c>
      <c r="AM4222" t="s">
        <v>47</v>
      </c>
      <c r="AN4222" t="s">
        <v>65</v>
      </c>
      <c r="AO4222" t="s">
        <v>127</v>
      </c>
    </row>
    <row r="4223" spans="1:41" hidden="1" x14ac:dyDescent="0.25">
      <c r="A4223" t="s">
        <v>17813</v>
      </c>
      <c r="B4223" t="s">
        <v>17814</v>
      </c>
      <c r="C4223" s="1" t="str">
        <f t="shared" si="264"/>
        <v>21:1063</v>
      </c>
      <c r="D4223" s="1" t="str">
        <f t="shared" si="265"/>
        <v>21:0124</v>
      </c>
      <c r="E4223" t="s">
        <v>17815</v>
      </c>
      <c r="F4223" t="s">
        <v>17816</v>
      </c>
      <c r="H4223">
        <v>50.271589400000003</v>
      </c>
      <c r="I4223">
        <v>-117.0114677</v>
      </c>
      <c r="J4223" s="1" t="str">
        <f t="shared" si="262"/>
        <v>NGR bulk stream sediment</v>
      </c>
      <c r="K4223" s="1" t="str">
        <f t="shared" si="263"/>
        <v>&lt;177 micron (NGR)</v>
      </c>
      <c r="L4223">
        <v>69</v>
      </c>
      <c r="M4223" t="s">
        <v>205</v>
      </c>
      <c r="N4223">
        <v>1197</v>
      </c>
      <c r="O4223" t="s">
        <v>108</v>
      </c>
      <c r="P4223" t="s">
        <v>52</v>
      </c>
      <c r="Q4223" t="s">
        <v>322</v>
      </c>
      <c r="R4223" t="s">
        <v>129</v>
      </c>
      <c r="S4223" t="s">
        <v>226</v>
      </c>
      <c r="T4223" t="s">
        <v>243</v>
      </c>
      <c r="U4223" t="s">
        <v>425</v>
      </c>
      <c r="V4223" t="s">
        <v>200</v>
      </c>
      <c r="W4223" t="s">
        <v>260</v>
      </c>
      <c r="X4223" t="s">
        <v>137</v>
      </c>
      <c r="Y4223" t="s">
        <v>344</v>
      </c>
      <c r="Z4223" t="s">
        <v>56</v>
      </c>
      <c r="AA4223" t="s">
        <v>46</v>
      </c>
      <c r="AB4223" t="s">
        <v>235</v>
      </c>
      <c r="AC4223" t="s">
        <v>226</v>
      </c>
      <c r="AD4223" t="s">
        <v>291</v>
      </c>
      <c r="AE4223" t="s">
        <v>53</v>
      </c>
      <c r="AF4223" t="s">
        <v>175</v>
      </c>
      <c r="AG4223" t="s">
        <v>678</v>
      </c>
      <c r="AH4223" t="s">
        <v>161</v>
      </c>
      <c r="AI4223" t="s">
        <v>235</v>
      </c>
      <c r="AJ4223" t="s">
        <v>267</v>
      </c>
      <c r="AK4223" t="s">
        <v>123</v>
      </c>
      <c r="AL4223" t="s">
        <v>47</v>
      </c>
      <c r="AM4223" t="s">
        <v>47</v>
      </c>
      <c r="AN4223" t="s">
        <v>468</v>
      </c>
      <c r="AO4223" t="s">
        <v>267</v>
      </c>
    </row>
    <row r="4224" spans="1:41" hidden="1" x14ac:dyDescent="0.25">
      <c r="A4224" t="s">
        <v>17817</v>
      </c>
      <c r="B4224" t="s">
        <v>17818</v>
      </c>
      <c r="C4224" s="1" t="str">
        <f t="shared" si="264"/>
        <v>21:1063</v>
      </c>
      <c r="D4224" s="1" t="str">
        <f t="shared" si="265"/>
        <v>21:0124</v>
      </c>
      <c r="E4224" t="s">
        <v>17819</v>
      </c>
      <c r="F4224" t="s">
        <v>17820</v>
      </c>
      <c r="H4224">
        <v>50.308258700000003</v>
      </c>
      <c r="I4224">
        <v>-117.04030469999999</v>
      </c>
      <c r="J4224" s="1" t="str">
        <f t="shared" si="262"/>
        <v>NGR bulk stream sediment</v>
      </c>
      <c r="K4224" s="1" t="str">
        <f t="shared" si="263"/>
        <v>&lt;177 micron (NGR)</v>
      </c>
      <c r="L4224">
        <v>69</v>
      </c>
      <c r="M4224" t="s">
        <v>214</v>
      </c>
      <c r="N4224">
        <v>1198</v>
      </c>
      <c r="O4224" t="s">
        <v>307</v>
      </c>
      <c r="P4224" t="s">
        <v>165</v>
      </c>
      <c r="Q4224" t="s">
        <v>780</v>
      </c>
      <c r="R4224" t="s">
        <v>139</v>
      </c>
      <c r="S4224" t="s">
        <v>146</v>
      </c>
      <c r="T4224" t="s">
        <v>462</v>
      </c>
      <c r="U4224" t="s">
        <v>1121</v>
      </c>
      <c r="V4224" t="s">
        <v>102</v>
      </c>
      <c r="W4224" t="s">
        <v>88</v>
      </c>
      <c r="X4224" t="s">
        <v>73</v>
      </c>
      <c r="Y4224" t="s">
        <v>300</v>
      </c>
      <c r="Z4224" t="s">
        <v>56</v>
      </c>
      <c r="AA4224" t="s">
        <v>46</v>
      </c>
      <c r="AB4224" t="s">
        <v>125</v>
      </c>
      <c r="AC4224" t="s">
        <v>438</v>
      </c>
      <c r="AD4224" t="s">
        <v>258</v>
      </c>
      <c r="AE4224" t="s">
        <v>53</v>
      </c>
      <c r="AF4224" t="s">
        <v>837</v>
      </c>
      <c r="AG4224" t="s">
        <v>855</v>
      </c>
      <c r="AH4224" t="s">
        <v>161</v>
      </c>
      <c r="AI4224" t="s">
        <v>61</v>
      </c>
      <c r="AJ4224" t="s">
        <v>55</v>
      </c>
      <c r="AK4224" t="s">
        <v>79</v>
      </c>
      <c r="AL4224" t="s">
        <v>47</v>
      </c>
      <c r="AM4224" t="s">
        <v>47</v>
      </c>
      <c r="AN4224" t="s">
        <v>915</v>
      </c>
      <c r="AO4224" t="s">
        <v>175</v>
      </c>
    </row>
    <row r="4225" spans="1:41" hidden="1" x14ac:dyDescent="0.25">
      <c r="A4225" t="s">
        <v>17821</v>
      </c>
      <c r="B4225" t="s">
        <v>17822</v>
      </c>
      <c r="C4225" s="1" t="str">
        <f t="shared" si="264"/>
        <v>21:1063</v>
      </c>
      <c r="D4225" s="1" t="str">
        <f t="shared" si="265"/>
        <v>21:0124</v>
      </c>
      <c r="E4225" t="s">
        <v>17823</v>
      </c>
      <c r="F4225" t="s">
        <v>17824</v>
      </c>
      <c r="H4225">
        <v>50.352006600000003</v>
      </c>
      <c r="I4225">
        <v>-117.05314439999999</v>
      </c>
      <c r="J4225" s="1" t="str">
        <f t="shared" si="262"/>
        <v>NGR bulk stream sediment</v>
      </c>
      <c r="K4225" s="1" t="str">
        <f t="shared" si="263"/>
        <v>&lt;177 micron (NGR)</v>
      </c>
      <c r="L4225">
        <v>69</v>
      </c>
      <c r="M4225" t="s">
        <v>223</v>
      </c>
      <c r="N4225">
        <v>1199</v>
      </c>
      <c r="O4225" t="s">
        <v>292</v>
      </c>
      <c r="P4225" t="s">
        <v>122</v>
      </c>
      <c r="Q4225" t="s">
        <v>152</v>
      </c>
      <c r="R4225" t="s">
        <v>235</v>
      </c>
      <c r="S4225" t="s">
        <v>184</v>
      </c>
      <c r="T4225" t="s">
        <v>272</v>
      </c>
      <c r="U4225" t="s">
        <v>695</v>
      </c>
      <c r="V4225" t="s">
        <v>110</v>
      </c>
      <c r="W4225" t="s">
        <v>129</v>
      </c>
      <c r="X4225" t="s">
        <v>103</v>
      </c>
      <c r="Y4225" t="s">
        <v>160</v>
      </c>
      <c r="Z4225" t="s">
        <v>56</v>
      </c>
      <c r="AA4225" t="s">
        <v>46</v>
      </c>
      <c r="AB4225" t="s">
        <v>257</v>
      </c>
      <c r="AC4225" t="s">
        <v>146</v>
      </c>
      <c r="AD4225" t="s">
        <v>217</v>
      </c>
      <c r="AE4225" t="s">
        <v>53</v>
      </c>
      <c r="AF4225" t="s">
        <v>17825</v>
      </c>
      <c r="AG4225" t="s">
        <v>1242</v>
      </c>
      <c r="AH4225" t="s">
        <v>139</v>
      </c>
      <c r="AI4225" t="s">
        <v>235</v>
      </c>
      <c r="AJ4225" t="s">
        <v>274</v>
      </c>
      <c r="AK4225" t="s">
        <v>101</v>
      </c>
      <c r="AL4225" t="s">
        <v>47</v>
      </c>
      <c r="AM4225" t="s">
        <v>47</v>
      </c>
      <c r="AN4225" t="s">
        <v>1121</v>
      </c>
      <c r="AO4225" t="s">
        <v>50</v>
      </c>
    </row>
    <row r="4226" spans="1:41" hidden="1" x14ac:dyDescent="0.25">
      <c r="A4226" t="s">
        <v>17826</v>
      </c>
      <c r="B4226" t="s">
        <v>17827</v>
      </c>
      <c r="C4226" s="1" t="str">
        <f t="shared" si="264"/>
        <v>21:1063</v>
      </c>
      <c r="D4226" s="1" t="str">
        <f t="shared" si="265"/>
        <v>21:0124</v>
      </c>
      <c r="E4226" t="s">
        <v>17828</v>
      </c>
      <c r="F4226" t="s">
        <v>17829</v>
      </c>
      <c r="H4226">
        <v>50.501111799999997</v>
      </c>
      <c r="I4226">
        <v>-116.93183569999999</v>
      </c>
      <c r="J4226" s="1" t="str">
        <f t="shared" ref="J4226:J4289" si="266">HYPERLINK("http://geochem.nrcan.gc.ca/cdogs/content/kwd/kwd020030_e.htm", "NGR bulk stream sediment")</f>
        <v>NGR bulk stream sediment</v>
      </c>
      <c r="K4226" s="1" t="str">
        <f t="shared" ref="K4226:K4289" si="267">HYPERLINK("http://geochem.nrcan.gc.ca/cdogs/content/kwd/kwd080006_e.htm", "&lt;177 micron (NGR)")</f>
        <v>&lt;177 micron (NGR)</v>
      </c>
      <c r="L4226">
        <v>69</v>
      </c>
      <c r="M4226" t="s">
        <v>233</v>
      </c>
      <c r="N4226">
        <v>1200</v>
      </c>
      <c r="O4226" t="s">
        <v>118</v>
      </c>
      <c r="P4226" t="s">
        <v>51</v>
      </c>
      <c r="Q4226" t="s">
        <v>533</v>
      </c>
      <c r="R4226" t="s">
        <v>150</v>
      </c>
      <c r="S4226" t="s">
        <v>507</v>
      </c>
      <c r="T4226" t="s">
        <v>76</v>
      </c>
      <c r="U4226" t="s">
        <v>75</v>
      </c>
      <c r="V4226" t="s">
        <v>267</v>
      </c>
      <c r="W4226" t="s">
        <v>257</v>
      </c>
      <c r="X4226" t="s">
        <v>52</v>
      </c>
      <c r="Y4226" t="s">
        <v>239</v>
      </c>
      <c r="Z4226" t="s">
        <v>56</v>
      </c>
      <c r="AA4226" t="s">
        <v>46</v>
      </c>
      <c r="AB4226" t="s">
        <v>54</v>
      </c>
      <c r="AC4226" t="s">
        <v>145</v>
      </c>
      <c r="AD4226" t="s">
        <v>273</v>
      </c>
      <c r="AE4226" t="s">
        <v>199</v>
      </c>
      <c r="AF4226" t="s">
        <v>58</v>
      </c>
      <c r="AG4226" t="s">
        <v>292</v>
      </c>
      <c r="AH4226" t="s">
        <v>87</v>
      </c>
      <c r="AI4226" t="s">
        <v>174</v>
      </c>
      <c r="AJ4226" t="s">
        <v>85</v>
      </c>
      <c r="AK4226" t="s">
        <v>164</v>
      </c>
      <c r="AL4226" t="s">
        <v>73</v>
      </c>
      <c r="AM4226" t="s">
        <v>122</v>
      </c>
      <c r="AN4226" t="s">
        <v>432</v>
      </c>
      <c r="AO4226" t="s">
        <v>58</v>
      </c>
    </row>
    <row r="4227" spans="1:41" hidden="1" x14ac:dyDescent="0.25">
      <c r="A4227" t="s">
        <v>17830</v>
      </c>
      <c r="B4227" t="s">
        <v>17831</v>
      </c>
      <c r="C4227" s="1" t="str">
        <f t="shared" si="264"/>
        <v>21:1063</v>
      </c>
      <c r="D4227" s="1" t="str">
        <f t="shared" si="265"/>
        <v>21:0124</v>
      </c>
      <c r="E4227" t="s">
        <v>17832</v>
      </c>
      <c r="F4227" t="s">
        <v>17833</v>
      </c>
      <c r="H4227">
        <v>50.438736499999997</v>
      </c>
      <c r="I4227">
        <v>-116.9117462</v>
      </c>
      <c r="J4227" s="1" t="str">
        <f t="shared" si="266"/>
        <v>NGR bulk stream sediment</v>
      </c>
      <c r="K4227" s="1" t="str">
        <f t="shared" si="267"/>
        <v>&lt;177 micron (NGR)</v>
      </c>
      <c r="L4227">
        <v>69</v>
      </c>
      <c r="M4227" t="s">
        <v>248</v>
      </c>
      <c r="N4227">
        <v>1201</v>
      </c>
      <c r="O4227" t="s">
        <v>270</v>
      </c>
      <c r="P4227" t="s">
        <v>122</v>
      </c>
      <c r="Q4227" t="s">
        <v>391</v>
      </c>
      <c r="R4227" t="s">
        <v>62</v>
      </c>
      <c r="S4227" t="s">
        <v>226</v>
      </c>
      <c r="T4227" t="s">
        <v>76</v>
      </c>
      <c r="U4227" t="s">
        <v>162</v>
      </c>
      <c r="V4227" t="s">
        <v>79</v>
      </c>
      <c r="W4227" t="s">
        <v>161</v>
      </c>
      <c r="X4227" t="s">
        <v>76</v>
      </c>
      <c r="Y4227" t="s">
        <v>328</v>
      </c>
      <c r="Z4227" t="s">
        <v>56</v>
      </c>
      <c r="AA4227" t="s">
        <v>46</v>
      </c>
      <c r="AB4227" t="s">
        <v>84</v>
      </c>
      <c r="AC4227" t="s">
        <v>98</v>
      </c>
      <c r="AD4227" t="s">
        <v>107</v>
      </c>
      <c r="AE4227" t="s">
        <v>199</v>
      </c>
      <c r="AF4227" t="s">
        <v>238</v>
      </c>
      <c r="AG4227" t="s">
        <v>703</v>
      </c>
      <c r="AH4227" t="s">
        <v>47</v>
      </c>
      <c r="AI4227" t="s">
        <v>185</v>
      </c>
      <c r="AJ4227" t="s">
        <v>127</v>
      </c>
      <c r="AK4227" t="s">
        <v>493</v>
      </c>
      <c r="AL4227" t="s">
        <v>122</v>
      </c>
      <c r="AM4227" t="s">
        <v>122</v>
      </c>
      <c r="AN4227" t="s">
        <v>807</v>
      </c>
      <c r="AO4227" t="s">
        <v>197</v>
      </c>
    </row>
    <row r="4228" spans="1:41" hidden="1" x14ac:dyDescent="0.25">
      <c r="A4228" t="s">
        <v>17834</v>
      </c>
      <c r="B4228" t="s">
        <v>17835</v>
      </c>
      <c r="C4228" s="1" t="str">
        <f t="shared" si="264"/>
        <v>21:1063</v>
      </c>
      <c r="D4228" s="1" t="str">
        <f t="shared" si="265"/>
        <v>21:0124</v>
      </c>
      <c r="E4228" t="s">
        <v>17836</v>
      </c>
      <c r="F4228" t="s">
        <v>17837</v>
      </c>
      <c r="H4228">
        <v>50.3906609</v>
      </c>
      <c r="I4228">
        <v>-116.9305035</v>
      </c>
      <c r="J4228" s="1" t="str">
        <f t="shared" si="266"/>
        <v>NGR bulk stream sediment</v>
      </c>
      <c r="K4228" s="1" t="str">
        <f t="shared" si="267"/>
        <v>&lt;177 micron (NGR)</v>
      </c>
      <c r="L4228">
        <v>69</v>
      </c>
      <c r="M4228" t="s">
        <v>256</v>
      </c>
      <c r="N4228">
        <v>1202</v>
      </c>
      <c r="O4228" t="s">
        <v>76</v>
      </c>
      <c r="P4228" t="s">
        <v>58</v>
      </c>
      <c r="Q4228" t="s">
        <v>588</v>
      </c>
      <c r="R4228" t="s">
        <v>55</v>
      </c>
      <c r="S4228" t="s">
        <v>226</v>
      </c>
      <c r="T4228" t="s">
        <v>66</v>
      </c>
      <c r="U4228" t="s">
        <v>146</v>
      </c>
      <c r="V4228" t="s">
        <v>257</v>
      </c>
      <c r="W4228" t="s">
        <v>103</v>
      </c>
      <c r="X4228" t="s">
        <v>55</v>
      </c>
      <c r="Y4228" t="s">
        <v>343</v>
      </c>
      <c r="Z4228" t="s">
        <v>56</v>
      </c>
      <c r="AA4228" t="s">
        <v>103</v>
      </c>
      <c r="AB4228" t="s">
        <v>62</v>
      </c>
      <c r="AC4228" t="s">
        <v>258</v>
      </c>
      <c r="AD4228" t="s">
        <v>77</v>
      </c>
      <c r="AE4228" t="s">
        <v>46</v>
      </c>
      <c r="AF4228" t="s">
        <v>150</v>
      </c>
      <c r="AG4228" t="s">
        <v>502</v>
      </c>
      <c r="AH4228" t="s">
        <v>64</v>
      </c>
      <c r="AI4228" t="s">
        <v>185</v>
      </c>
      <c r="AJ4228" t="s">
        <v>76</v>
      </c>
      <c r="AK4228" t="s">
        <v>292</v>
      </c>
      <c r="AL4228" t="s">
        <v>47</v>
      </c>
      <c r="AM4228" t="s">
        <v>122</v>
      </c>
      <c r="AN4228" t="s">
        <v>275</v>
      </c>
      <c r="AO4228" t="s">
        <v>73</v>
      </c>
    </row>
    <row r="4229" spans="1:41" hidden="1" x14ac:dyDescent="0.25">
      <c r="A4229" t="s">
        <v>17838</v>
      </c>
      <c r="B4229" t="s">
        <v>17839</v>
      </c>
      <c r="C4229" s="1" t="str">
        <f t="shared" si="264"/>
        <v>21:1063</v>
      </c>
      <c r="D4229" s="1" t="str">
        <f t="shared" si="265"/>
        <v>21:0124</v>
      </c>
      <c r="E4229" t="s">
        <v>17840</v>
      </c>
      <c r="F4229" t="s">
        <v>17841</v>
      </c>
      <c r="H4229">
        <v>50.379816499999997</v>
      </c>
      <c r="I4229">
        <v>-116.91909939999999</v>
      </c>
      <c r="J4229" s="1" t="str">
        <f t="shared" si="266"/>
        <v>NGR bulk stream sediment</v>
      </c>
      <c r="K4229" s="1" t="str">
        <f t="shared" si="267"/>
        <v>&lt;177 micron (NGR)</v>
      </c>
      <c r="L4229">
        <v>69</v>
      </c>
      <c r="M4229" t="s">
        <v>265</v>
      </c>
      <c r="N4229">
        <v>1203</v>
      </c>
      <c r="O4229" t="s">
        <v>137</v>
      </c>
      <c r="P4229" t="s">
        <v>47</v>
      </c>
      <c r="Q4229" t="s">
        <v>152</v>
      </c>
      <c r="R4229" t="s">
        <v>182</v>
      </c>
      <c r="S4229" t="s">
        <v>184</v>
      </c>
      <c r="T4229" t="s">
        <v>66</v>
      </c>
      <c r="U4229" t="s">
        <v>183</v>
      </c>
      <c r="V4229" t="s">
        <v>102</v>
      </c>
      <c r="W4229" t="s">
        <v>228</v>
      </c>
      <c r="X4229" t="s">
        <v>85</v>
      </c>
      <c r="Y4229" t="s">
        <v>160</v>
      </c>
      <c r="Z4229" t="s">
        <v>56</v>
      </c>
      <c r="AA4229" t="s">
        <v>46</v>
      </c>
      <c r="AB4229" t="s">
        <v>53</v>
      </c>
      <c r="AC4229" t="s">
        <v>197</v>
      </c>
      <c r="AD4229" t="s">
        <v>251</v>
      </c>
      <c r="AE4229" t="s">
        <v>84</v>
      </c>
      <c r="AF4229" t="s">
        <v>55</v>
      </c>
      <c r="AG4229" t="s">
        <v>259</v>
      </c>
      <c r="AH4229" t="s">
        <v>101</v>
      </c>
      <c r="AI4229" t="s">
        <v>87</v>
      </c>
      <c r="AJ4229" t="s">
        <v>127</v>
      </c>
      <c r="AK4229" t="s">
        <v>493</v>
      </c>
      <c r="AL4229" t="s">
        <v>47</v>
      </c>
      <c r="AM4229" t="s">
        <v>122</v>
      </c>
      <c r="AN4229" t="s">
        <v>289</v>
      </c>
      <c r="AO4229" t="s">
        <v>58</v>
      </c>
    </row>
    <row r="4230" spans="1:41" hidden="1" x14ac:dyDescent="0.25">
      <c r="A4230" t="s">
        <v>17842</v>
      </c>
      <c r="B4230" t="s">
        <v>17843</v>
      </c>
      <c r="C4230" s="1" t="str">
        <f t="shared" si="264"/>
        <v>21:1063</v>
      </c>
      <c r="D4230" s="1" t="str">
        <f t="shared" si="265"/>
        <v>21:0124</v>
      </c>
      <c r="E4230" t="s">
        <v>17844</v>
      </c>
      <c r="F4230" t="s">
        <v>17845</v>
      </c>
      <c r="H4230">
        <v>50.279131100000001</v>
      </c>
      <c r="I4230">
        <v>-116.9680738</v>
      </c>
      <c r="J4230" s="1" t="str">
        <f t="shared" si="266"/>
        <v>NGR bulk stream sediment</v>
      </c>
      <c r="K4230" s="1" t="str">
        <f t="shared" si="267"/>
        <v>&lt;177 micron (NGR)</v>
      </c>
      <c r="L4230">
        <v>70</v>
      </c>
      <c r="M4230" t="s">
        <v>45</v>
      </c>
      <c r="N4230">
        <v>1204</v>
      </c>
      <c r="O4230" t="s">
        <v>185</v>
      </c>
      <c r="P4230" t="s">
        <v>145</v>
      </c>
      <c r="Q4230" t="s">
        <v>543</v>
      </c>
      <c r="R4230" t="s">
        <v>197</v>
      </c>
      <c r="S4230" t="s">
        <v>217</v>
      </c>
      <c r="T4230" t="s">
        <v>51</v>
      </c>
      <c r="U4230" t="s">
        <v>51</v>
      </c>
      <c r="V4230" t="s">
        <v>46</v>
      </c>
      <c r="W4230" t="s">
        <v>62</v>
      </c>
      <c r="X4230" t="s">
        <v>47</v>
      </c>
      <c r="Y4230" t="s">
        <v>85</v>
      </c>
      <c r="Z4230" t="s">
        <v>56</v>
      </c>
      <c r="AA4230" t="s">
        <v>47</v>
      </c>
      <c r="AB4230" t="s">
        <v>84</v>
      </c>
      <c r="AC4230" t="s">
        <v>58</v>
      </c>
      <c r="AD4230" t="s">
        <v>51</v>
      </c>
      <c r="AE4230" t="s">
        <v>56</v>
      </c>
      <c r="AF4230" t="s">
        <v>173</v>
      </c>
      <c r="AG4230" t="s">
        <v>110</v>
      </c>
      <c r="AH4230" t="s">
        <v>53</v>
      </c>
      <c r="AI4230" t="s">
        <v>62</v>
      </c>
      <c r="AJ4230" t="s">
        <v>257</v>
      </c>
      <c r="AK4230" t="s">
        <v>61</v>
      </c>
      <c r="AL4230" t="s">
        <v>47</v>
      </c>
      <c r="AM4230" t="s">
        <v>47</v>
      </c>
      <c r="AN4230" t="s">
        <v>65</v>
      </c>
      <c r="AO4230" t="s">
        <v>46</v>
      </c>
    </row>
    <row r="4231" spans="1:41" hidden="1" x14ac:dyDescent="0.25">
      <c r="A4231" t="s">
        <v>17846</v>
      </c>
      <c r="B4231" t="s">
        <v>17847</v>
      </c>
      <c r="C4231" s="1" t="str">
        <f t="shared" si="264"/>
        <v>21:1063</v>
      </c>
      <c r="D4231" s="1" t="str">
        <f t="shared" si="265"/>
        <v>21:0124</v>
      </c>
      <c r="E4231" t="s">
        <v>17848</v>
      </c>
      <c r="F4231" t="s">
        <v>17849</v>
      </c>
      <c r="H4231">
        <v>50.351057900000001</v>
      </c>
      <c r="I4231">
        <v>-116.65126909999999</v>
      </c>
      <c r="J4231" s="1" t="str">
        <f t="shared" si="266"/>
        <v>NGR bulk stream sediment</v>
      </c>
      <c r="K4231" s="1" t="str">
        <f t="shared" si="267"/>
        <v>&lt;177 micron (NGR)</v>
      </c>
      <c r="L4231">
        <v>70</v>
      </c>
      <c r="M4231" t="s">
        <v>71</v>
      </c>
      <c r="N4231">
        <v>1205</v>
      </c>
      <c r="O4231" t="s">
        <v>319</v>
      </c>
      <c r="P4231" t="s">
        <v>47</v>
      </c>
      <c r="Q4231" t="s">
        <v>668</v>
      </c>
      <c r="R4231" t="s">
        <v>46</v>
      </c>
      <c r="S4231" t="s">
        <v>146</v>
      </c>
      <c r="T4231" t="s">
        <v>85</v>
      </c>
      <c r="U4231" t="s">
        <v>343</v>
      </c>
      <c r="V4231" t="s">
        <v>125</v>
      </c>
      <c r="W4231" t="s">
        <v>130</v>
      </c>
      <c r="X4231" t="s">
        <v>58</v>
      </c>
      <c r="Y4231" t="s">
        <v>183</v>
      </c>
      <c r="Z4231" t="s">
        <v>56</v>
      </c>
      <c r="AA4231" t="s">
        <v>46</v>
      </c>
      <c r="AB4231" t="s">
        <v>149</v>
      </c>
      <c r="AC4231" t="s">
        <v>145</v>
      </c>
      <c r="AD4231" t="s">
        <v>328</v>
      </c>
      <c r="AE4231" t="s">
        <v>199</v>
      </c>
      <c r="AF4231" t="s">
        <v>108</v>
      </c>
      <c r="AG4231" t="s">
        <v>330</v>
      </c>
      <c r="AH4231" t="s">
        <v>87</v>
      </c>
      <c r="AI4231" t="s">
        <v>110</v>
      </c>
      <c r="AJ4231" t="s">
        <v>352</v>
      </c>
      <c r="AK4231" t="s">
        <v>109</v>
      </c>
      <c r="AL4231" t="s">
        <v>47</v>
      </c>
      <c r="AM4231" t="s">
        <v>47</v>
      </c>
      <c r="AN4231" t="s">
        <v>281</v>
      </c>
      <c r="AO4231" t="s">
        <v>99</v>
      </c>
    </row>
    <row r="4232" spans="1:41" hidden="1" x14ac:dyDescent="0.25">
      <c r="A4232" t="s">
        <v>17850</v>
      </c>
      <c r="B4232" t="s">
        <v>17851</v>
      </c>
      <c r="C4232" s="1" t="str">
        <f t="shared" si="264"/>
        <v>21:1063</v>
      </c>
      <c r="D4232" s="1" t="str">
        <f t="shared" si="265"/>
        <v>21:0124</v>
      </c>
      <c r="E4232" t="s">
        <v>17852</v>
      </c>
      <c r="F4232" t="s">
        <v>17853</v>
      </c>
      <c r="H4232">
        <v>50.351734200000003</v>
      </c>
      <c r="I4232">
        <v>-116.64268869999999</v>
      </c>
      <c r="J4232" s="1" t="str">
        <f t="shared" si="266"/>
        <v>NGR bulk stream sediment</v>
      </c>
      <c r="K4232" s="1" t="str">
        <f t="shared" si="267"/>
        <v>&lt;177 micron (NGR)</v>
      </c>
      <c r="L4232">
        <v>70</v>
      </c>
      <c r="M4232" t="s">
        <v>95</v>
      </c>
      <c r="N4232">
        <v>1206</v>
      </c>
      <c r="O4232" t="s">
        <v>51</v>
      </c>
      <c r="P4232" t="s">
        <v>47</v>
      </c>
      <c r="Q4232" t="s">
        <v>673</v>
      </c>
      <c r="R4232" t="s">
        <v>58</v>
      </c>
      <c r="S4232" t="s">
        <v>146</v>
      </c>
      <c r="T4232" t="s">
        <v>108</v>
      </c>
      <c r="U4232" t="s">
        <v>75</v>
      </c>
      <c r="V4232" t="s">
        <v>139</v>
      </c>
      <c r="W4232" t="s">
        <v>78</v>
      </c>
      <c r="X4232" t="s">
        <v>85</v>
      </c>
      <c r="Y4232" t="s">
        <v>342</v>
      </c>
      <c r="Z4232" t="s">
        <v>56</v>
      </c>
      <c r="AA4232" t="s">
        <v>46</v>
      </c>
      <c r="AB4232" t="s">
        <v>174</v>
      </c>
      <c r="AC4232" t="s">
        <v>127</v>
      </c>
      <c r="AD4232" t="s">
        <v>320</v>
      </c>
      <c r="AE4232" t="s">
        <v>56</v>
      </c>
      <c r="AF4232" t="s">
        <v>359</v>
      </c>
      <c r="AG4232" t="s">
        <v>351</v>
      </c>
      <c r="AH4232" t="s">
        <v>149</v>
      </c>
      <c r="AI4232" t="s">
        <v>174</v>
      </c>
      <c r="AJ4232" t="s">
        <v>267</v>
      </c>
      <c r="AK4232" t="s">
        <v>336</v>
      </c>
      <c r="AL4232" t="s">
        <v>47</v>
      </c>
      <c r="AM4232" t="s">
        <v>47</v>
      </c>
      <c r="AN4232" t="s">
        <v>281</v>
      </c>
      <c r="AO4232" t="s">
        <v>127</v>
      </c>
    </row>
    <row r="4233" spans="1:41" hidden="1" x14ac:dyDescent="0.25">
      <c r="A4233" t="s">
        <v>17854</v>
      </c>
      <c r="B4233" t="s">
        <v>17855</v>
      </c>
      <c r="C4233" s="1" t="str">
        <f t="shared" si="264"/>
        <v>21:1063</v>
      </c>
      <c r="D4233" s="1" t="str">
        <f t="shared" si="265"/>
        <v>21:0124</v>
      </c>
      <c r="E4233" t="s">
        <v>17856</v>
      </c>
      <c r="F4233" t="s">
        <v>17857</v>
      </c>
      <c r="H4233">
        <v>50.380738399999998</v>
      </c>
      <c r="I4233">
        <v>-116.66489420000001</v>
      </c>
      <c r="J4233" s="1" t="str">
        <f t="shared" si="266"/>
        <v>NGR bulk stream sediment</v>
      </c>
      <c r="K4233" s="1" t="str">
        <f t="shared" si="267"/>
        <v>&lt;177 micron (NGR)</v>
      </c>
      <c r="L4233">
        <v>70</v>
      </c>
      <c r="M4233" t="s">
        <v>117</v>
      </c>
      <c r="N4233">
        <v>1207</v>
      </c>
      <c r="O4233" t="s">
        <v>206</v>
      </c>
      <c r="P4233" t="s">
        <v>103</v>
      </c>
      <c r="Q4233" t="s">
        <v>372</v>
      </c>
      <c r="R4233" t="s">
        <v>165</v>
      </c>
      <c r="S4233" t="s">
        <v>399</v>
      </c>
      <c r="T4233" t="s">
        <v>137</v>
      </c>
      <c r="U4233" t="s">
        <v>98</v>
      </c>
      <c r="V4233" t="s">
        <v>46</v>
      </c>
      <c r="W4233" t="s">
        <v>61</v>
      </c>
      <c r="X4233" t="s">
        <v>127</v>
      </c>
      <c r="Y4233" t="s">
        <v>190</v>
      </c>
      <c r="Z4233" t="s">
        <v>56</v>
      </c>
      <c r="AA4233" t="s">
        <v>46</v>
      </c>
      <c r="AB4233" t="s">
        <v>199</v>
      </c>
      <c r="AC4233" t="s">
        <v>267</v>
      </c>
      <c r="AD4233" t="s">
        <v>141</v>
      </c>
      <c r="AE4233" t="s">
        <v>53</v>
      </c>
      <c r="AF4233" t="s">
        <v>72</v>
      </c>
      <c r="AG4233" t="s">
        <v>182</v>
      </c>
      <c r="AH4233" t="s">
        <v>198</v>
      </c>
      <c r="AI4233" t="s">
        <v>149</v>
      </c>
      <c r="AJ4233" t="s">
        <v>76</v>
      </c>
      <c r="AK4233" t="s">
        <v>143</v>
      </c>
      <c r="AL4233" t="s">
        <v>47</v>
      </c>
      <c r="AM4233" t="s">
        <v>47</v>
      </c>
      <c r="AN4233" t="s">
        <v>1069</v>
      </c>
      <c r="AO4233" t="s">
        <v>58</v>
      </c>
    </row>
    <row r="4234" spans="1:41" hidden="1" x14ac:dyDescent="0.25">
      <c r="A4234" t="s">
        <v>17858</v>
      </c>
      <c r="B4234" t="s">
        <v>17859</v>
      </c>
      <c r="C4234" s="1" t="str">
        <f t="shared" si="264"/>
        <v>21:1063</v>
      </c>
      <c r="D4234" s="1" t="str">
        <f t="shared" si="265"/>
        <v>21:0124</v>
      </c>
      <c r="E4234" t="s">
        <v>17860</v>
      </c>
      <c r="F4234" t="s">
        <v>17861</v>
      </c>
      <c r="H4234">
        <v>50.3632487</v>
      </c>
      <c r="I4234">
        <v>-116.7072436</v>
      </c>
      <c r="J4234" s="1" t="str">
        <f t="shared" si="266"/>
        <v>NGR bulk stream sediment</v>
      </c>
      <c r="K4234" s="1" t="str">
        <f t="shared" si="267"/>
        <v>&lt;177 micron (NGR)</v>
      </c>
      <c r="L4234">
        <v>70</v>
      </c>
      <c r="M4234" t="s">
        <v>136</v>
      </c>
      <c r="N4234">
        <v>1208</v>
      </c>
      <c r="O4234" t="s">
        <v>493</v>
      </c>
      <c r="P4234" t="s">
        <v>47</v>
      </c>
      <c r="Q4234" t="s">
        <v>364</v>
      </c>
      <c r="R4234" t="s">
        <v>61</v>
      </c>
      <c r="S4234" t="s">
        <v>391</v>
      </c>
      <c r="T4234" t="s">
        <v>108</v>
      </c>
      <c r="U4234" t="s">
        <v>144</v>
      </c>
      <c r="V4234" t="s">
        <v>257</v>
      </c>
      <c r="W4234" t="s">
        <v>102</v>
      </c>
      <c r="X4234" t="s">
        <v>217</v>
      </c>
      <c r="Y4234" t="s">
        <v>146</v>
      </c>
      <c r="Z4234" t="s">
        <v>56</v>
      </c>
      <c r="AA4234" t="s">
        <v>47</v>
      </c>
      <c r="AB4234" t="s">
        <v>185</v>
      </c>
      <c r="AC4234" t="s">
        <v>217</v>
      </c>
      <c r="AD4234" t="s">
        <v>184</v>
      </c>
      <c r="AE4234" t="s">
        <v>84</v>
      </c>
      <c r="AF4234" t="s">
        <v>175</v>
      </c>
      <c r="AG4234" t="s">
        <v>2087</v>
      </c>
      <c r="AH4234" t="s">
        <v>78</v>
      </c>
      <c r="AI4234" t="s">
        <v>101</v>
      </c>
      <c r="AJ4234" t="s">
        <v>6485</v>
      </c>
      <c r="AK4234" t="s">
        <v>55</v>
      </c>
      <c r="AL4234" t="s">
        <v>52</v>
      </c>
      <c r="AM4234" t="s">
        <v>122</v>
      </c>
      <c r="AN4234" t="s">
        <v>1148</v>
      </c>
      <c r="AO4234" t="s">
        <v>66</v>
      </c>
    </row>
    <row r="4235" spans="1:41" hidden="1" x14ac:dyDescent="0.25">
      <c r="A4235" t="s">
        <v>17862</v>
      </c>
      <c r="B4235" t="s">
        <v>17863</v>
      </c>
      <c r="C4235" s="1" t="str">
        <f t="shared" si="264"/>
        <v>21:1063</v>
      </c>
      <c r="D4235" s="1" t="str">
        <f t="shared" si="265"/>
        <v>21:0124</v>
      </c>
      <c r="E4235" t="s">
        <v>17864</v>
      </c>
      <c r="F4235" t="s">
        <v>17865</v>
      </c>
      <c r="H4235">
        <v>50.360542799999997</v>
      </c>
      <c r="I4235">
        <v>-116.7706183</v>
      </c>
      <c r="J4235" s="1" t="str">
        <f t="shared" si="266"/>
        <v>NGR bulk stream sediment</v>
      </c>
      <c r="K4235" s="1" t="str">
        <f t="shared" si="267"/>
        <v>&lt;177 micron (NGR)</v>
      </c>
      <c r="L4235">
        <v>70</v>
      </c>
      <c r="M4235" t="s">
        <v>157</v>
      </c>
      <c r="N4235">
        <v>1209</v>
      </c>
      <c r="O4235" t="s">
        <v>108</v>
      </c>
      <c r="P4235" t="s">
        <v>47</v>
      </c>
      <c r="Q4235" t="s">
        <v>275</v>
      </c>
      <c r="R4235" t="s">
        <v>142</v>
      </c>
      <c r="S4235" t="s">
        <v>320</v>
      </c>
      <c r="T4235" t="s">
        <v>145</v>
      </c>
      <c r="U4235" t="s">
        <v>386</v>
      </c>
      <c r="V4235" t="s">
        <v>123</v>
      </c>
      <c r="W4235" t="s">
        <v>109</v>
      </c>
      <c r="X4235" t="s">
        <v>52</v>
      </c>
      <c r="Y4235" t="s">
        <v>120</v>
      </c>
      <c r="Z4235" t="s">
        <v>56</v>
      </c>
      <c r="AA4235" t="s">
        <v>46</v>
      </c>
      <c r="AB4235" t="s">
        <v>105</v>
      </c>
      <c r="AC4235" t="s">
        <v>75</v>
      </c>
      <c r="AD4235" t="s">
        <v>226</v>
      </c>
      <c r="AE4235" t="s">
        <v>53</v>
      </c>
      <c r="AF4235" t="s">
        <v>904</v>
      </c>
      <c r="AG4235" t="s">
        <v>88</v>
      </c>
      <c r="AH4235" t="s">
        <v>235</v>
      </c>
      <c r="AI4235" t="s">
        <v>185</v>
      </c>
      <c r="AJ4235" t="s">
        <v>1200</v>
      </c>
      <c r="AK4235" t="s">
        <v>127</v>
      </c>
      <c r="AL4235" t="s">
        <v>47</v>
      </c>
      <c r="AM4235" t="s">
        <v>47</v>
      </c>
      <c r="AN4235" t="s">
        <v>318</v>
      </c>
      <c r="AO4235" t="s">
        <v>209</v>
      </c>
    </row>
    <row r="4236" spans="1:41" hidden="1" x14ac:dyDescent="0.25">
      <c r="A4236" t="s">
        <v>17866</v>
      </c>
      <c r="B4236" t="s">
        <v>17867</v>
      </c>
      <c r="C4236" s="1" t="str">
        <f t="shared" si="264"/>
        <v>21:1063</v>
      </c>
      <c r="D4236" s="1" t="str">
        <f t="shared" si="265"/>
        <v>21:0124</v>
      </c>
      <c r="E4236" t="s">
        <v>17868</v>
      </c>
      <c r="F4236" t="s">
        <v>17869</v>
      </c>
      <c r="H4236">
        <v>50.410239300000001</v>
      </c>
      <c r="I4236">
        <v>-116.730305</v>
      </c>
      <c r="J4236" s="1" t="str">
        <f t="shared" si="266"/>
        <v>NGR bulk stream sediment</v>
      </c>
      <c r="K4236" s="1" t="str">
        <f t="shared" si="267"/>
        <v>&lt;177 micron (NGR)</v>
      </c>
      <c r="L4236">
        <v>70</v>
      </c>
      <c r="M4236" t="s">
        <v>170</v>
      </c>
      <c r="N4236">
        <v>1210</v>
      </c>
      <c r="O4236" t="s">
        <v>188</v>
      </c>
      <c r="P4236" t="s">
        <v>122</v>
      </c>
      <c r="Q4236" t="s">
        <v>345</v>
      </c>
      <c r="R4236" t="s">
        <v>53</v>
      </c>
      <c r="S4236" t="s">
        <v>207</v>
      </c>
      <c r="T4236" t="s">
        <v>82</v>
      </c>
      <c r="U4236" t="s">
        <v>532</v>
      </c>
      <c r="V4236" t="s">
        <v>125</v>
      </c>
      <c r="W4236" t="s">
        <v>228</v>
      </c>
      <c r="X4236" t="s">
        <v>108</v>
      </c>
      <c r="Y4236" t="s">
        <v>590</v>
      </c>
      <c r="Z4236" t="s">
        <v>56</v>
      </c>
      <c r="AA4236" t="s">
        <v>46</v>
      </c>
      <c r="AB4236" t="s">
        <v>53</v>
      </c>
      <c r="AC4236" t="s">
        <v>106</v>
      </c>
      <c r="AD4236" t="s">
        <v>329</v>
      </c>
      <c r="AE4236" t="s">
        <v>53</v>
      </c>
      <c r="AF4236" t="s">
        <v>58</v>
      </c>
      <c r="AG4236" t="s">
        <v>1092</v>
      </c>
      <c r="AH4236" t="s">
        <v>149</v>
      </c>
      <c r="AI4236" t="s">
        <v>105</v>
      </c>
      <c r="AJ4236" t="s">
        <v>831</v>
      </c>
      <c r="AK4236" t="s">
        <v>371</v>
      </c>
      <c r="AL4236" t="s">
        <v>47</v>
      </c>
      <c r="AM4236" t="s">
        <v>122</v>
      </c>
      <c r="AN4236" t="s">
        <v>1130</v>
      </c>
      <c r="AO4236" t="s">
        <v>145</v>
      </c>
    </row>
    <row r="4237" spans="1:41" hidden="1" x14ac:dyDescent="0.25">
      <c r="A4237" t="s">
        <v>17870</v>
      </c>
      <c r="B4237" t="s">
        <v>17871</v>
      </c>
      <c r="C4237" s="1" t="str">
        <f t="shared" si="264"/>
        <v>21:1063</v>
      </c>
      <c r="D4237" s="1" t="str">
        <f t="shared" si="265"/>
        <v>21:0124</v>
      </c>
      <c r="E4237" t="s">
        <v>17872</v>
      </c>
      <c r="F4237" t="s">
        <v>17873</v>
      </c>
      <c r="H4237">
        <v>50.419110099999997</v>
      </c>
      <c r="I4237">
        <v>-116.72382109999999</v>
      </c>
      <c r="J4237" s="1" t="str">
        <f t="shared" si="266"/>
        <v>NGR bulk stream sediment</v>
      </c>
      <c r="K4237" s="1" t="str">
        <f t="shared" si="267"/>
        <v>&lt;177 micron (NGR)</v>
      </c>
      <c r="L4237">
        <v>70</v>
      </c>
      <c r="M4237" t="s">
        <v>180</v>
      </c>
      <c r="N4237">
        <v>1211</v>
      </c>
      <c r="O4237" t="s">
        <v>98</v>
      </c>
      <c r="P4237" t="s">
        <v>103</v>
      </c>
      <c r="Q4237" t="s">
        <v>171</v>
      </c>
      <c r="R4237" t="s">
        <v>53</v>
      </c>
      <c r="S4237" t="s">
        <v>284</v>
      </c>
      <c r="T4237" t="s">
        <v>217</v>
      </c>
      <c r="U4237" t="s">
        <v>184</v>
      </c>
      <c r="V4237" t="s">
        <v>122</v>
      </c>
      <c r="W4237" t="s">
        <v>102</v>
      </c>
      <c r="X4237" t="s">
        <v>76</v>
      </c>
      <c r="Y4237" t="s">
        <v>386</v>
      </c>
      <c r="Z4237" t="s">
        <v>56</v>
      </c>
      <c r="AA4237" t="s">
        <v>46</v>
      </c>
      <c r="AB4237" t="s">
        <v>46</v>
      </c>
      <c r="AC4237" t="s">
        <v>120</v>
      </c>
      <c r="AD4237" t="s">
        <v>121</v>
      </c>
      <c r="AE4237" t="s">
        <v>53</v>
      </c>
      <c r="AF4237" t="s">
        <v>58</v>
      </c>
      <c r="AG4237" t="s">
        <v>175</v>
      </c>
      <c r="AH4237" t="s">
        <v>87</v>
      </c>
      <c r="AI4237" t="s">
        <v>78</v>
      </c>
      <c r="AJ4237" t="s">
        <v>312</v>
      </c>
      <c r="AK4237" t="s">
        <v>188</v>
      </c>
      <c r="AL4237" t="s">
        <v>47</v>
      </c>
      <c r="AM4237" t="s">
        <v>103</v>
      </c>
      <c r="AN4237" t="s">
        <v>518</v>
      </c>
      <c r="AO4237" t="s">
        <v>76</v>
      </c>
    </row>
    <row r="4238" spans="1:41" hidden="1" x14ac:dyDescent="0.25">
      <c r="A4238" t="s">
        <v>17874</v>
      </c>
      <c r="B4238" t="s">
        <v>17875</v>
      </c>
      <c r="C4238" s="1" t="str">
        <f t="shared" si="264"/>
        <v>21:1063</v>
      </c>
      <c r="D4238" s="1" t="str">
        <f t="shared" si="265"/>
        <v>21:0124</v>
      </c>
      <c r="E4238" t="s">
        <v>17876</v>
      </c>
      <c r="F4238" t="s">
        <v>17877</v>
      </c>
      <c r="H4238">
        <v>50.393996999999999</v>
      </c>
      <c r="I4238">
        <v>-116.7184797</v>
      </c>
      <c r="J4238" s="1" t="str">
        <f t="shared" si="266"/>
        <v>NGR bulk stream sediment</v>
      </c>
      <c r="K4238" s="1" t="str">
        <f t="shared" si="267"/>
        <v>&lt;177 micron (NGR)</v>
      </c>
      <c r="L4238">
        <v>70</v>
      </c>
      <c r="M4238" t="s">
        <v>195</v>
      </c>
      <c r="N4238">
        <v>1212</v>
      </c>
      <c r="O4238" t="s">
        <v>271</v>
      </c>
      <c r="P4238" t="s">
        <v>122</v>
      </c>
      <c r="Q4238" t="s">
        <v>152</v>
      </c>
      <c r="R4238" t="s">
        <v>149</v>
      </c>
      <c r="S4238" t="s">
        <v>237</v>
      </c>
      <c r="T4238" t="s">
        <v>145</v>
      </c>
      <c r="U4238" t="s">
        <v>350</v>
      </c>
      <c r="V4238" t="s">
        <v>81</v>
      </c>
      <c r="W4238" t="s">
        <v>151</v>
      </c>
      <c r="X4238" t="s">
        <v>267</v>
      </c>
      <c r="Y4238" t="s">
        <v>457</v>
      </c>
      <c r="Z4238" t="s">
        <v>56</v>
      </c>
      <c r="AA4238" t="s">
        <v>46</v>
      </c>
      <c r="AB4238" t="s">
        <v>198</v>
      </c>
      <c r="AC4238" t="s">
        <v>162</v>
      </c>
      <c r="AD4238" t="s">
        <v>121</v>
      </c>
      <c r="AE4238" t="s">
        <v>53</v>
      </c>
      <c r="AF4238" t="s">
        <v>76</v>
      </c>
      <c r="AG4238" t="s">
        <v>108</v>
      </c>
      <c r="AH4238" t="s">
        <v>64</v>
      </c>
      <c r="AI4238" t="s">
        <v>101</v>
      </c>
      <c r="AJ4238" t="s">
        <v>730</v>
      </c>
      <c r="AK4238" t="s">
        <v>392</v>
      </c>
      <c r="AL4238" t="s">
        <v>47</v>
      </c>
      <c r="AM4238" t="s">
        <v>122</v>
      </c>
      <c r="AN4238" t="s">
        <v>862</v>
      </c>
      <c r="AO4238" t="s">
        <v>82</v>
      </c>
    </row>
    <row r="4239" spans="1:41" hidden="1" x14ac:dyDescent="0.25">
      <c r="A4239" t="s">
        <v>17878</v>
      </c>
      <c r="B4239" t="s">
        <v>17879</v>
      </c>
      <c r="C4239" s="1" t="str">
        <f t="shared" si="264"/>
        <v>21:1063</v>
      </c>
      <c r="D4239" s="1" t="str">
        <f t="shared" si="265"/>
        <v>21:0124</v>
      </c>
      <c r="E4239" t="s">
        <v>17880</v>
      </c>
      <c r="F4239" t="s">
        <v>17881</v>
      </c>
      <c r="H4239">
        <v>50.388020900000001</v>
      </c>
      <c r="I4239">
        <v>-116.69452819999999</v>
      </c>
      <c r="J4239" s="1" t="str">
        <f t="shared" si="266"/>
        <v>NGR bulk stream sediment</v>
      </c>
      <c r="K4239" s="1" t="str">
        <f t="shared" si="267"/>
        <v>&lt;177 micron (NGR)</v>
      </c>
      <c r="L4239">
        <v>70</v>
      </c>
      <c r="M4239" t="s">
        <v>205</v>
      </c>
      <c r="N4239">
        <v>1213</v>
      </c>
      <c r="O4239" t="s">
        <v>225</v>
      </c>
      <c r="P4239" t="s">
        <v>137</v>
      </c>
      <c r="Q4239" t="s">
        <v>432</v>
      </c>
      <c r="R4239" t="s">
        <v>175</v>
      </c>
      <c r="S4239" t="s">
        <v>146</v>
      </c>
      <c r="T4239" t="s">
        <v>50</v>
      </c>
      <c r="U4239" t="s">
        <v>272</v>
      </c>
      <c r="V4239" t="s">
        <v>101</v>
      </c>
      <c r="W4239" t="s">
        <v>130</v>
      </c>
      <c r="X4239" t="s">
        <v>330</v>
      </c>
      <c r="Y4239" t="s">
        <v>183</v>
      </c>
      <c r="Z4239" t="s">
        <v>56</v>
      </c>
      <c r="AA4239" t="s">
        <v>47</v>
      </c>
      <c r="AB4239" t="s">
        <v>53</v>
      </c>
      <c r="AC4239" t="s">
        <v>75</v>
      </c>
      <c r="AD4239" t="s">
        <v>144</v>
      </c>
      <c r="AE4239" t="s">
        <v>57</v>
      </c>
      <c r="AF4239" t="s">
        <v>158</v>
      </c>
      <c r="AG4239" t="s">
        <v>181</v>
      </c>
      <c r="AH4239" t="s">
        <v>46</v>
      </c>
      <c r="AI4239" t="s">
        <v>87</v>
      </c>
      <c r="AJ4239" t="s">
        <v>66</v>
      </c>
      <c r="AK4239" t="s">
        <v>108</v>
      </c>
      <c r="AL4239" t="s">
        <v>47</v>
      </c>
      <c r="AM4239" t="s">
        <v>47</v>
      </c>
      <c r="AN4239" t="s">
        <v>673</v>
      </c>
      <c r="AO4239" t="s">
        <v>137</v>
      </c>
    </row>
    <row r="4240" spans="1:41" hidden="1" x14ac:dyDescent="0.25">
      <c r="A4240" t="s">
        <v>17882</v>
      </c>
      <c r="B4240" t="s">
        <v>17883</v>
      </c>
      <c r="C4240" s="1" t="str">
        <f t="shared" si="264"/>
        <v>21:1063</v>
      </c>
      <c r="D4240" s="1" t="str">
        <f t="shared" si="265"/>
        <v>21:0124</v>
      </c>
      <c r="E4240" t="s">
        <v>17884</v>
      </c>
      <c r="F4240" t="s">
        <v>17885</v>
      </c>
      <c r="H4240">
        <v>50.330733000000002</v>
      </c>
      <c r="I4240">
        <v>-116.8478774</v>
      </c>
      <c r="J4240" s="1" t="str">
        <f t="shared" si="266"/>
        <v>NGR bulk stream sediment</v>
      </c>
      <c r="K4240" s="1" t="str">
        <f t="shared" si="267"/>
        <v>&lt;177 micron (NGR)</v>
      </c>
      <c r="L4240">
        <v>70</v>
      </c>
      <c r="M4240" t="s">
        <v>214</v>
      </c>
      <c r="N4240">
        <v>1214</v>
      </c>
      <c r="O4240" t="s">
        <v>351</v>
      </c>
      <c r="P4240" t="s">
        <v>47</v>
      </c>
      <c r="Q4240" t="s">
        <v>668</v>
      </c>
      <c r="R4240" t="s">
        <v>58</v>
      </c>
      <c r="S4240" t="s">
        <v>226</v>
      </c>
      <c r="T4240" t="s">
        <v>98</v>
      </c>
      <c r="U4240" t="s">
        <v>236</v>
      </c>
      <c r="V4240" t="s">
        <v>493</v>
      </c>
      <c r="W4240" t="s">
        <v>282</v>
      </c>
      <c r="X4240" t="s">
        <v>330</v>
      </c>
      <c r="Y4240" t="s">
        <v>250</v>
      </c>
      <c r="Z4240" t="s">
        <v>56</v>
      </c>
      <c r="AA4240" t="s">
        <v>46</v>
      </c>
      <c r="AB4240" t="s">
        <v>54</v>
      </c>
      <c r="AC4240" t="s">
        <v>80</v>
      </c>
      <c r="AD4240" t="s">
        <v>273</v>
      </c>
      <c r="AE4240" t="s">
        <v>53</v>
      </c>
      <c r="AF4240" t="s">
        <v>108</v>
      </c>
      <c r="AG4240" t="s">
        <v>118</v>
      </c>
      <c r="AH4240" t="s">
        <v>101</v>
      </c>
      <c r="AI4240" t="s">
        <v>185</v>
      </c>
      <c r="AJ4240" t="s">
        <v>267</v>
      </c>
      <c r="AK4240" t="s">
        <v>72</v>
      </c>
      <c r="AL4240" t="s">
        <v>47</v>
      </c>
      <c r="AM4240" t="s">
        <v>47</v>
      </c>
      <c r="AN4240" t="s">
        <v>299</v>
      </c>
      <c r="AO4240" t="s">
        <v>108</v>
      </c>
    </row>
    <row r="4241" spans="1:41" hidden="1" x14ac:dyDescent="0.25">
      <c r="A4241" t="s">
        <v>17886</v>
      </c>
      <c r="B4241" t="s">
        <v>17887</v>
      </c>
      <c r="C4241" s="1" t="str">
        <f t="shared" si="264"/>
        <v>21:1063</v>
      </c>
      <c r="D4241" s="1" t="str">
        <f t="shared" si="265"/>
        <v>21:0124</v>
      </c>
      <c r="E4241" t="s">
        <v>17888</v>
      </c>
      <c r="F4241" t="s">
        <v>17889</v>
      </c>
      <c r="H4241">
        <v>50.343412600000001</v>
      </c>
      <c r="I4241">
        <v>-116.8470921</v>
      </c>
      <c r="J4241" s="1" t="str">
        <f t="shared" si="266"/>
        <v>NGR bulk stream sediment</v>
      </c>
      <c r="K4241" s="1" t="str">
        <f t="shared" si="267"/>
        <v>&lt;177 micron (NGR)</v>
      </c>
      <c r="L4241">
        <v>70</v>
      </c>
      <c r="M4241" t="s">
        <v>280</v>
      </c>
      <c r="N4241">
        <v>1215</v>
      </c>
      <c r="O4241" t="s">
        <v>282</v>
      </c>
      <c r="P4241" t="s">
        <v>330</v>
      </c>
      <c r="Q4241" t="s">
        <v>171</v>
      </c>
      <c r="R4241" t="s">
        <v>235</v>
      </c>
      <c r="S4241" t="s">
        <v>226</v>
      </c>
      <c r="T4241" t="s">
        <v>243</v>
      </c>
      <c r="U4241" t="s">
        <v>725</v>
      </c>
      <c r="V4241" t="s">
        <v>101</v>
      </c>
      <c r="W4241" t="s">
        <v>182</v>
      </c>
      <c r="X4241" t="s">
        <v>267</v>
      </c>
      <c r="Y4241" t="s">
        <v>236</v>
      </c>
      <c r="Z4241" t="s">
        <v>56</v>
      </c>
      <c r="AA4241" t="s">
        <v>46</v>
      </c>
      <c r="AB4241" t="s">
        <v>46</v>
      </c>
      <c r="AC4241" t="s">
        <v>146</v>
      </c>
      <c r="AD4241" t="s">
        <v>190</v>
      </c>
      <c r="AE4241" t="s">
        <v>62</v>
      </c>
      <c r="AF4241" t="s">
        <v>2699</v>
      </c>
      <c r="AG4241" t="s">
        <v>55</v>
      </c>
      <c r="AH4241" t="s">
        <v>64</v>
      </c>
      <c r="AI4241" t="s">
        <v>61</v>
      </c>
      <c r="AJ4241" t="s">
        <v>175</v>
      </c>
      <c r="AK4241" t="s">
        <v>128</v>
      </c>
      <c r="AL4241" t="s">
        <v>47</v>
      </c>
      <c r="AM4241" t="s">
        <v>122</v>
      </c>
      <c r="AN4241" t="s">
        <v>487</v>
      </c>
      <c r="AO4241" t="s">
        <v>175</v>
      </c>
    </row>
    <row r="4242" spans="1:41" hidden="1" x14ac:dyDescent="0.25">
      <c r="A4242" t="s">
        <v>17890</v>
      </c>
      <c r="B4242" t="s">
        <v>17891</v>
      </c>
      <c r="C4242" s="1" t="str">
        <f t="shared" si="264"/>
        <v>21:1063</v>
      </c>
      <c r="D4242" s="1" t="str">
        <f t="shared" si="265"/>
        <v>21:0124</v>
      </c>
      <c r="E4242" t="s">
        <v>17888</v>
      </c>
      <c r="F4242" t="s">
        <v>17892</v>
      </c>
      <c r="H4242">
        <v>50.343412600000001</v>
      </c>
      <c r="I4242">
        <v>-116.8470921</v>
      </c>
      <c r="J4242" s="1" t="str">
        <f t="shared" si="266"/>
        <v>NGR bulk stream sediment</v>
      </c>
      <c r="K4242" s="1" t="str">
        <f t="shared" si="267"/>
        <v>&lt;177 micron (NGR)</v>
      </c>
      <c r="L4242">
        <v>70</v>
      </c>
      <c r="M4242" t="s">
        <v>288</v>
      </c>
      <c r="N4242">
        <v>1216</v>
      </c>
      <c r="O4242" t="s">
        <v>164</v>
      </c>
      <c r="P4242" t="s">
        <v>47</v>
      </c>
      <c r="Q4242" t="s">
        <v>171</v>
      </c>
      <c r="R4242" t="s">
        <v>62</v>
      </c>
      <c r="S4242" t="s">
        <v>146</v>
      </c>
      <c r="T4242" t="s">
        <v>104</v>
      </c>
      <c r="U4242" t="s">
        <v>935</v>
      </c>
      <c r="V4242" t="s">
        <v>125</v>
      </c>
      <c r="W4242" t="s">
        <v>73</v>
      </c>
      <c r="X4242" t="s">
        <v>267</v>
      </c>
      <c r="Y4242" t="s">
        <v>183</v>
      </c>
      <c r="Z4242" t="s">
        <v>56</v>
      </c>
      <c r="AA4242" t="s">
        <v>46</v>
      </c>
      <c r="AB4242" t="s">
        <v>46</v>
      </c>
      <c r="AC4242" t="s">
        <v>146</v>
      </c>
      <c r="AD4242" t="s">
        <v>106</v>
      </c>
      <c r="AE4242" t="s">
        <v>84</v>
      </c>
      <c r="AF4242" t="s">
        <v>99</v>
      </c>
      <c r="AG4242" t="s">
        <v>58</v>
      </c>
      <c r="AH4242" t="s">
        <v>110</v>
      </c>
      <c r="AI4242" t="s">
        <v>61</v>
      </c>
      <c r="AJ4242" t="s">
        <v>50</v>
      </c>
      <c r="AK4242" t="s">
        <v>128</v>
      </c>
      <c r="AL4242" t="s">
        <v>47</v>
      </c>
      <c r="AM4242" t="s">
        <v>122</v>
      </c>
      <c r="AN4242" t="s">
        <v>832</v>
      </c>
      <c r="AO4242" t="s">
        <v>73</v>
      </c>
    </row>
    <row r="4243" spans="1:41" hidden="1" x14ac:dyDescent="0.25">
      <c r="A4243" t="s">
        <v>17893</v>
      </c>
      <c r="B4243" t="s">
        <v>17894</v>
      </c>
      <c r="C4243" s="1" t="str">
        <f t="shared" ref="C4243:C4306" si="268">HYPERLINK("http://geochem.nrcan.gc.ca/cdogs/content/bdl/bdl211063_e.htm", "21:1063")</f>
        <v>21:1063</v>
      </c>
      <c r="D4243" s="1" t="str">
        <f t="shared" ref="D4243:D4306" si="269">HYPERLINK("http://geochem.nrcan.gc.ca/cdogs/content/svy/svy210124_e.htm", "21:0124")</f>
        <v>21:0124</v>
      </c>
      <c r="E4243" t="s">
        <v>17895</v>
      </c>
      <c r="F4243" t="s">
        <v>17896</v>
      </c>
      <c r="H4243">
        <v>50.335272699999997</v>
      </c>
      <c r="I4243">
        <v>-116.853357</v>
      </c>
      <c r="J4243" s="1" t="str">
        <f t="shared" si="266"/>
        <v>NGR bulk stream sediment</v>
      </c>
      <c r="K4243" s="1" t="str">
        <f t="shared" si="267"/>
        <v>&lt;177 micron (NGR)</v>
      </c>
      <c r="L4243">
        <v>70</v>
      </c>
      <c r="M4243" t="s">
        <v>223</v>
      </c>
      <c r="N4243">
        <v>1217</v>
      </c>
      <c r="O4243" t="s">
        <v>76</v>
      </c>
      <c r="P4243" t="s">
        <v>47</v>
      </c>
      <c r="Q4243" t="s">
        <v>1130</v>
      </c>
      <c r="R4243" t="s">
        <v>925</v>
      </c>
      <c r="S4243" t="s">
        <v>226</v>
      </c>
      <c r="T4243" t="s">
        <v>243</v>
      </c>
      <c r="U4243" t="s">
        <v>207</v>
      </c>
      <c r="V4243" t="s">
        <v>437</v>
      </c>
      <c r="W4243" t="s">
        <v>502</v>
      </c>
      <c r="X4243" t="s">
        <v>52</v>
      </c>
      <c r="Y4243" t="s">
        <v>121</v>
      </c>
      <c r="Z4243" t="s">
        <v>56</v>
      </c>
      <c r="AA4243" t="s">
        <v>46</v>
      </c>
      <c r="AB4243" t="s">
        <v>235</v>
      </c>
      <c r="AC4243" t="s">
        <v>300</v>
      </c>
      <c r="AD4243" t="s">
        <v>829</v>
      </c>
      <c r="AE4243" t="s">
        <v>53</v>
      </c>
      <c r="AF4243" t="s">
        <v>2276</v>
      </c>
      <c r="AG4243" t="s">
        <v>1017</v>
      </c>
      <c r="AH4243" t="s">
        <v>109</v>
      </c>
      <c r="AI4243" t="s">
        <v>101</v>
      </c>
      <c r="AJ4243" t="s">
        <v>108</v>
      </c>
      <c r="AK4243" t="s">
        <v>267</v>
      </c>
      <c r="AL4243" t="s">
        <v>47</v>
      </c>
      <c r="AM4243" t="s">
        <v>47</v>
      </c>
      <c r="AN4243" t="s">
        <v>299</v>
      </c>
      <c r="AO4243" t="s">
        <v>330</v>
      </c>
    </row>
    <row r="4244" spans="1:41" hidden="1" x14ac:dyDescent="0.25">
      <c r="A4244" t="s">
        <v>17897</v>
      </c>
      <c r="B4244" t="s">
        <v>17898</v>
      </c>
      <c r="C4244" s="1" t="str">
        <f t="shared" si="268"/>
        <v>21:1063</v>
      </c>
      <c r="D4244" s="1" t="str">
        <f t="shared" si="269"/>
        <v>21:0124</v>
      </c>
      <c r="E4244" t="s">
        <v>17899</v>
      </c>
      <c r="F4244" t="s">
        <v>17900</v>
      </c>
      <c r="H4244">
        <v>50.2153445</v>
      </c>
      <c r="I4244">
        <v>-116.91030309999999</v>
      </c>
      <c r="J4244" s="1" t="str">
        <f t="shared" si="266"/>
        <v>NGR bulk stream sediment</v>
      </c>
      <c r="K4244" s="1" t="str">
        <f t="shared" si="267"/>
        <v>&lt;177 micron (NGR)</v>
      </c>
      <c r="L4244">
        <v>70</v>
      </c>
      <c r="M4244" t="s">
        <v>233</v>
      </c>
      <c r="N4244">
        <v>1218</v>
      </c>
      <c r="O4244" t="s">
        <v>101</v>
      </c>
      <c r="P4244" t="s">
        <v>47</v>
      </c>
      <c r="Q4244" t="s">
        <v>533</v>
      </c>
      <c r="R4244" t="s">
        <v>161</v>
      </c>
      <c r="S4244" t="s">
        <v>438</v>
      </c>
      <c r="T4244" t="s">
        <v>50</v>
      </c>
      <c r="U4244" t="s">
        <v>226</v>
      </c>
      <c r="V4244" t="s">
        <v>101</v>
      </c>
      <c r="W4244" t="s">
        <v>206</v>
      </c>
      <c r="X4244" t="s">
        <v>175</v>
      </c>
      <c r="Y4244" t="s">
        <v>328</v>
      </c>
      <c r="Z4244" t="s">
        <v>199</v>
      </c>
      <c r="AA4244" t="s">
        <v>46</v>
      </c>
      <c r="AB4244" t="s">
        <v>62</v>
      </c>
      <c r="AC4244" t="s">
        <v>141</v>
      </c>
      <c r="AD4244" t="s">
        <v>934</v>
      </c>
      <c r="AE4244" t="s">
        <v>56</v>
      </c>
      <c r="AF4244" t="s">
        <v>58</v>
      </c>
      <c r="AG4244" t="s">
        <v>58</v>
      </c>
      <c r="AH4244" t="s">
        <v>235</v>
      </c>
      <c r="AI4244" t="s">
        <v>87</v>
      </c>
      <c r="AJ4244" t="s">
        <v>209</v>
      </c>
      <c r="AK4244" t="s">
        <v>103</v>
      </c>
      <c r="AL4244" t="s">
        <v>122</v>
      </c>
      <c r="AM4244" t="s">
        <v>122</v>
      </c>
      <c r="AN4244" t="s">
        <v>553</v>
      </c>
      <c r="AO4244" t="s">
        <v>145</v>
      </c>
    </row>
    <row r="4245" spans="1:41" hidden="1" x14ac:dyDescent="0.25">
      <c r="A4245" t="s">
        <v>17901</v>
      </c>
      <c r="B4245" t="s">
        <v>17902</v>
      </c>
      <c r="C4245" s="1" t="str">
        <f t="shared" si="268"/>
        <v>21:1063</v>
      </c>
      <c r="D4245" s="1" t="str">
        <f t="shared" si="269"/>
        <v>21:0124</v>
      </c>
      <c r="E4245" t="s">
        <v>17903</v>
      </c>
      <c r="F4245" t="s">
        <v>17904</v>
      </c>
      <c r="H4245">
        <v>50.266944500000001</v>
      </c>
      <c r="I4245">
        <v>-116.7305574</v>
      </c>
      <c r="J4245" s="1" t="str">
        <f t="shared" si="266"/>
        <v>NGR bulk stream sediment</v>
      </c>
      <c r="K4245" s="1" t="str">
        <f t="shared" si="267"/>
        <v>&lt;177 micron (NGR)</v>
      </c>
      <c r="L4245">
        <v>70</v>
      </c>
      <c r="M4245" t="s">
        <v>248</v>
      </c>
      <c r="N4245">
        <v>1219</v>
      </c>
      <c r="O4245" t="s">
        <v>151</v>
      </c>
      <c r="P4245" t="s">
        <v>47</v>
      </c>
      <c r="Q4245" t="s">
        <v>568</v>
      </c>
      <c r="R4245" t="s">
        <v>78</v>
      </c>
      <c r="S4245" t="s">
        <v>226</v>
      </c>
      <c r="T4245" t="s">
        <v>209</v>
      </c>
      <c r="U4245" t="s">
        <v>121</v>
      </c>
      <c r="V4245" t="s">
        <v>257</v>
      </c>
      <c r="W4245" t="s">
        <v>455</v>
      </c>
      <c r="X4245" t="s">
        <v>85</v>
      </c>
      <c r="Y4245" t="s">
        <v>328</v>
      </c>
      <c r="Z4245" t="s">
        <v>56</v>
      </c>
      <c r="AA4245" t="s">
        <v>46</v>
      </c>
      <c r="AB4245" t="s">
        <v>62</v>
      </c>
      <c r="AC4245" t="s">
        <v>104</v>
      </c>
      <c r="AD4245" t="s">
        <v>100</v>
      </c>
      <c r="AE4245" t="s">
        <v>84</v>
      </c>
      <c r="AF4245" t="s">
        <v>58</v>
      </c>
      <c r="AG4245" t="s">
        <v>58</v>
      </c>
      <c r="AH4245" t="s">
        <v>235</v>
      </c>
      <c r="AI4245" t="s">
        <v>185</v>
      </c>
      <c r="AJ4245" t="s">
        <v>1060</v>
      </c>
      <c r="AK4245" t="s">
        <v>51</v>
      </c>
      <c r="AL4245" t="s">
        <v>47</v>
      </c>
      <c r="AM4245" t="s">
        <v>122</v>
      </c>
      <c r="AN4245" t="s">
        <v>364</v>
      </c>
      <c r="AO4245" t="s">
        <v>55</v>
      </c>
    </row>
    <row r="4246" spans="1:41" hidden="1" x14ac:dyDescent="0.25">
      <c r="A4246" t="s">
        <v>17905</v>
      </c>
      <c r="B4246" t="s">
        <v>17906</v>
      </c>
      <c r="C4246" s="1" t="str">
        <f t="shared" si="268"/>
        <v>21:1063</v>
      </c>
      <c r="D4246" s="1" t="str">
        <f t="shared" si="269"/>
        <v>21:0124</v>
      </c>
      <c r="E4246" t="s">
        <v>17907</v>
      </c>
      <c r="F4246" t="s">
        <v>17908</v>
      </c>
      <c r="H4246">
        <v>50.256174299999998</v>
      </c>
      <c r="I4246">
        <v>-116.7547959</v>
      </c>
      <c r="J4246" s="1" t="str">
        <f t="shared" si="266"/>
        <v>NGR bulk stream sediment</v>
      </c>
      <c r="K4246" s="1" t="str">
        <f t="shared" si="267"/>
        <v>&lt;177 micron (NGR)</v>
      </c>
      <c r="L4246">
        <v>70</v>
      </c>
      <c r="M4246" t="s">
        <v>256</v>
      </c>
      <c r="N4246">
        <v>1220</v>
      </c>
      <c r="O4246" t="s">
        <v>64</v>
      </c>
      <c r="P4246" t="s">
        <v>47</v>
      </c>
      <c r="Q4246" t="s">
        <v>171</v>
      </c>
      <c r="R4246" t="s">
        <v>96</v>
      </c>
      <c r="S4246" t="s">
        <v>418</v>
      </c>
      <c r="T4246" t="s">
        <v>76</v>
      </c>
      <c r="U4246" t="s">
        <v>120</v>
      </c>
      <c r="V4246" t="s">
        <v>64</v>
      </c>
      <c r="W4246" t="s">
        <v>61</v>
      </c>
      <c r="X4246" t="s">
        <v>73</v>
      </c>
      <c r="Y4246" t="s">
        <v>165</v>
      </c>
      <c r="Z4246" t="s">
        <v>56</v>
      </c>
      <c r="AA4246" t="s">
        <v>46</v>
      </c>
      <c r="AB4246" t="s">
        <v>84</v>
      </c>
      <c r="AC4246" t="s">
        <v>98</v>
      </c>
      <c r="AD4246" t="s">
        <v>83</v>
      </c>
      <c r="AE4246" t="s">
        <v>56</v>
      </c>
      <c r="AF4246" t="s">
        <v>371</v>
      </c>
      <c r="AG4246" t="s">
        <v>282</v>
      </c>
      <c r="AH4246" t="s">
        <v>53</v>
      </c>
      <c r="AI4246" t="s">
        <v>53</v>
      </c>
      <c r="AJ4246" t="s">
        <v>406</v>
      </c>
      <c r="AK4246" t="s">
        <v>60</v>
      </c>
      <c r="AL4246" t="s">
        <v>47</v>
      </c>
      <c r="AM4246" t="s">
        <v>47</v>
      </c>
      <c r="AN4246" t="s">
        <v>1304</v>
      </c>
      <c r="AO4246" t="s">
        <v>217</v>
      </c>
    </row>
    <row r="4247" spans="1:41" hidden="1" x14ac:dyDescent="0.25">
      <c r="A4247" t="s">
        <v>17909</v>
      </c>
      <c r="B4247" t="s">
        <v>17910</v>
      </c>
      <c r="C4247" s="1" t="str">
        <f t="shared" si="268"/>
        <v>21:1063</v>
      </c>
      <c r="D4247" s="1" t="str">
        <f t="shared" si="269"/>
        <v>21:0124</v>
      </c>
      <c r="E4247" t="s">
        <v>17911</v>
      </c>
      <c r="F4247" t="s">
        <v>17912</v>
      </c>
      <c r="H4247">
        <v>50.256950699999997</v>
      </c>
      <c r="I4247">
        <v>-116.7897974</v>
      </c>
      <c r="J4247" s="1" t="str">
        <f t="shared" si="266"/>
        <v>NGR bulk stream sediment</v>
      </c>
      <c r="K4247" s="1" t="str">
        <f t="shared" si="267"/>
        <v>&lt;177 micron (NGR)</v>
      </c>
      <c r="L4247">
        <v>70</v>
      </c>
      <c r="M4247" t="s">
        <v>265</v>
      </c>
      <c r="N4247">
        <v>1221</v>
      </c>
      <c r="O4247" t="s">
        <v>412</v>
      </c>
      <c r="P4247" t="s">
        <v>47</v>
      </c>
      <c r="Q4247" t="s">
        <v>318</v>
      </c>
      <c r="R4247" t="s">
        <v>111</v>
      </c>
      <c r="S4247" t="s">
        <v>597</v>
      </c>
      <c r="T4247" t="s">
        <v>66</v>
      </c>
      <c r="U4247" t="s">
        <v>183</v>
      </c>
      <c r="V4247" t="s">
        <v>103</v>
      </c>
      <c r="W4247" t="s">
        <v>130</v>
      </c>
      <c r="X4247" t="s">
        <v>137</v>
      </c>
      <c r="Y4247" t="s">
        <v>258</v>
      </c>
      <c r="Z4247" t="s">
        <v>56</v>
      </c>
      <c r="AA4247" t="s">
        <v>46</v>
      </c>
      <c r="AB4247" t="s">
        <v>53</v>
      </c>
      <c r="AC4247" t="s">
        <v>104</v>
      </c>
      <c r="AD4247" t="s">
        <v>291</v>
      </c>
      <c r="AE4247" t="s">
        <v>84</v>
      </c>
      <c r="AF4247" t="s">
        <v>163</v>
      </c>
      <c r="AG4247" t="s">
        <v>259</v>
      </c>
      <c r="AH4247" t="s">
        <v>46</v>
      </c>
      <c r="AI4247" t="s">
        <v>174</v>
      </c>
      <c r="AJ4247" t="s">
        <v>267</v>
      </c>
      <c r="AK4247" t="s">
        <v>164</v>
      </c>
      <c r="AL4247" t="s">
        <v>47</v>
      </c>
      <c r="AM4247" t="s">
        <v>47</v>
      </c>
      <c r="AN4247" t="s">
        <v>301</v>
      </c>
      <c r="AO4247" t="s">
        <v>66</v>
      </c>
    </row>
    <row r="4248" spans="1:41" hidden="1" x14ac:dyDescent="0.25">
      <c r="A4248" t="s">
        <v>17913</v>
      </c>
      <c r="B4248" t="s">
        <v>17914</v>
      </c>
      <c r="C4248" s="1" t="str">
        <f t="shared" si="268"/>
        <v>21:1063</v>
      </c>
      <c r="D4248" s="1" t="str">
        <f t="shared" si="269"/>
        <v>21:0124</v>
      </c>
      <c r="E4248" t="s">
        <v>17915</v>
      </c>
      <c r="F4248" t="s">
        <v>17916</v>
      </c>
      <c r="H4248">
        <v>50.250782999999998</v>
      </c>
      <c r="I4248">
        <v>-116.7910456</v>
      </c>
      <c r="J4248" s="1" t="str">
        <f t="shared" si="266"/>
        <v>NGR bulk stream sediment</v>
      </c>
      <c r="K4248" s="1" t="str">
        <f t="shared" si="267"/>
        <v>&lt;177 micron (NGR)</v>
      </c>
      <c r="L4248">
        <v>71</v>
      </c>
      <c r="M4248" t="s">
        <v>45</v>
      </c>
      <c r="N4248">
        <v>1222</v>
      </c>
      <c r="O4248" t="s">
        <v>60</v>
      </c>
      <c r="P4248" t="s">
        <v>55</v>
      </c>
      <c r="Q4248" t="s">
        <v>294</v>
      </c>
      <c r="R4248" t="s">
        <v>274</v>
      </c>
      <c r="S4248" t="s">
        <v>146</v>
      </c>
      <c r="T4248" t="s">
        <v>76</v>
      </c>
      <c r="U4248" t="s">
        <v>358</v>
      </c>
      <c r="V4248" t="s">
        <v>63</v>
      </c>
      <c r="W4248" t="s">
        <v>60</v>
      </c>
      <c r="X4248" t="s">
        <v>108</v>
      </c>
      <c r="Y4248" t="s">
        <v>462</v>
      </c>
      <c r="Z4248" t="s">
        <v>56</v>
      </c>
      <c r="AA4248" t="s">
        <v>46</v>
      </c>
      <c r="AB4248" t="s">
        <v>53</v>
      </c>
      <c r="AC4248" t="s">
        <v>50</v>
      </c>
      <c r="AD4248" t="s">
        <v>342</v>
      </c>
      <c r="AE4248" t="s">
        <v>56</v>
      </c>
      <c r="AF4248" t="s">
        <v>150</v>
      </c>
      <c r="AG4248" t="s">
        <v>88</v>
      </c>
      <c r="AH4248" t="s">
        <v>61</v>
      </c>
      <c r="AI4248" t="s">
        <v>174</v>
      </c>
      <c r="AJ4248" t="s">
        <v>76</v>
      </c>
      <c r="AK4248" t="s">
        <v>51</v>
      </c>
      <c r="AL4248" t="s">
        <v>47</v>
      </c>
      <c r="AM4248" t="s">
        <v>47</v>
      </c>
      <c r="AN4248" t="s">
        <v>935</v>
      </c>
      <c r="AO4248" t="s">
        <v>137</v>
      </c>
    </row>
    <row r="4249" spans="1:41" hidden="1" x14ac:dyDescent="0.25">
      <c r="A4249" t="s">
        <v>17917</v>
      </c>
      <c r="B4249" t="s">
        <v>17918</v>
      </c>
      <c r="C4249" s="1" t="str">
        <f t="shared" si="268"/>
        <v>21:1063</v>
      </c>
      <c r="D4249" s="1" t="str">
        <f t="shared" si="269"/>
        <v>21:0124</v>
      </c>
      <c r="E4249" t="s">
        <v>17919</v>
      </c>
      <c r="F4249" t="s">
        <v>17920</v>
      </c>
      <c r="H4249">
        <v>50.246125499999998</v>
      </c>
      <c r="I4249">
        <v>-116.8391364</v>
      </c>
      <c r="J4249" s="1" t="str">
        <f t="shared" si="266"/>
        <v>NGR bulk stream sediment</v>
      </c>
      <c r="K4249" s="1" t="str">
        <f t="shared" si="267"/>
        <v>&lt;177 micron (NGR)</v>
      </c>
      <c r="L4249">
        <v>71</v>
      </c>
      <c r="M4249" t="s">
        <v>71</v>
      </c>
      <c r="N4249">
        <v>1223</v>
      </c>
      <c r="O4249" t="s">
        <v>259</v>
      </c>
      <c r="P4249" t="s">
        <v>122</v>
      </c>
      <c r="Q4249" t="s">
        <v>8857</v>
      </c>
      <c r="R4249" t="s">
        <v>412</v>
      </c>
      <c r="S4249" t="s">
        <v>507</v>
      </c>
      <c r="T4249" t="s">
        <v>267</v>
      </c>
      <c r="U4249" t="s">
        <v>240</v>
      </c>
      <c r="V4249" t="s">
        <v>122</v>
      </c>
      <c r="W4249" t="s">
        <v>122</v>
      </c>
      <c r="X4249" t="s">
        <v>73</v>
      </c>
      <c r="Y4249" t="s">
        <v>462</v>
      </c>
      <c r="Z4249" t="s">
        <v>56</v>
      </c>
      <c r="AA4249" t="s">
        <v>122</v>
      </c>
      <c r="AB4249" t="s">
        <v>84</v>
      </c>
      <c r="AC4249" t="s">
        <v>124</v>
      </c>
      <c r="AD4249" t="s">
        <v>126</v>
      </c>
      <c r="AE4249" t="s">
        <v>57</v>
      </c>
      <c r="AF4249" t="s">
        <v>351</v>
      </c>
      <c r="AG4249" t="s">
        <v>392</v>
      </c>
      <c r="AH4249" t="s">
        <v>174</v>
      </c>
      <c r="AI4249" t="s">
        <v>54</v>
      </c>
      <c r="AJ4249" t="s">
        <v>108</v>
      </c>
      <c r="AK4249" t="s">
        <v>109</v>
      </c>
      <c r="AL4249" t="s">
        <v>47</v>
      </c>
      <c r="AM4249" t="s">
        <v>47</v>
      </c>
      <c r="AN4249" t="s">
        <v>372</v>
      </c>
      <c r="AO4249" t="s">
        <v>127</v>
      </c>
    </row>
    <row r="4250" spans="1:41" hidden="1" x14ac:dyDescent="0.25">
      <c r="A4250" t="s">
        <v>17921</v>
      </c>
      <c r="B4250" t="s">
        <v>17922</v>
      </c>
      <c r="C4250" s="1" t="str">
        <f t="shared" si="268"/>
        <v>21:1063</v>
      </c>
      <c r="D4250" s="1" t="str">
        <f t="shared" si="269"/>
        <v>21:0124</v>
      </c>
      <c r="E4250" t="s">
        <v>17923</v>
      </c>
      <c r="F4250" t="s">
        <v>17924</v>
      </c>
      <c r="H4250">
        <v>50.239274899999998</v>
      </c>
      <c r="I4250">
        <v>-116.8622841</v>
      </c>
      <c r="J4250" s="1" t="str">
        <f t="shared" si="266"/>
        <v>NGR bulk stream sediment</v>
      </c>
      <c r="K4250" s="1" t="str">
        <f t="shared" si="267"/>
        <v>&lt;177 micron (NGR)</v>
      </c>
      <c r="L4250">
        <v>71</v>
      </c>
      <c r="M4250" t="s">
        <v>95</v>
      </c>
      <c r="N4250">
        <v>1224</v>
      </c>
      <c r="O4250" t="s">
        <v>406</v>
      </c>
      <c r="P4250" t="s">
        <v>52</v>
      </c>
      <c r="Q4250" t="s">
        <v>444</v>
      </c>
      <c r="R4250" t="s">
        <v>206</v>
      </c>
      <c r="S4250" t="s">
        <v>144</v>
      </c>
      <c r="T4250" t="s">
        <v>267</v>
      </c>
      <c r="U4250" t="s">
        <v>300</v>
      </c>
      <c r="V4250" t="s">
        <v>257</v>
      </c>
      <c r="W4250" t="s">
        <v>257</v>
      </c>
      <c r="X4250" t="s">
        <v>122</v>
      </c>
      <c r="Y4250" t="s">
        <v>475</v>
      </c>
      <c r="Z4250" t="s">
        <v>56</v>
      </c>
      <c r="AA4250" t="s">
        <v>58</v>
      </c>
      <c r="AB4250" t="s">
        <v>84</v>
      </c>
      <c r="AC4250" t="s">
        <v>190</v>
      </c>
      <c r="AD4250" t="s">
        <v>268</v>
      </c>
      <c r="AE4250" t="s">
        <v>185</v>
      </c>
      <c r="AF4250" t="s">
        <v>365</v>
      </c>
      <c r="AG4250" t="s">
        <v>109</v>
      </c>
      <c r="AH4250" t="s">
        <v>54</v>
      </c>
      <c r="AI4250" t="s">
        <v>53</v>
      </c>
      <c r="AJ4250" t="s">
        <v>150</v>
      </c>
      <c r="AK4250" t="s">
        <v>228</v>
      </c>
      <c r="AL4250" t="s">
        <v>47</v>
      </c>
      <c r="AM4250" t="s">
        <v>47</v>
      </c>
      <c r="AN4250" t="s">
        <v>1121</v>
      </c>
      <c r="AO4250" t="s">
        <v>122</v>
      </c>
    </row>
    <row r="4251" spans="1:41" hidden="1" x14ac:dyDescent="0.25">
      <c r="A4251" t="s">
        <v>17925</v>
      </c>
      <c r="B4251" t="s">
        <v>17926</v>
      </c>
      <c r="C4251" s="1" t="str">
        <f t="shared" si="268"/>
        <v>21:1063</v>
      </c>
      <c r="D4251" s="1" t="str">
        <f t="shared" si="269"/>
        <v>21:0124</v>
      </c>
      <c r="E4251" t="s">
        <v>17927</v>
      </c>
      <c r="F4251" t="s">
        <v>17928</v>
      </c>
      <c r="H4251">
        <v>50.229984000000002</v>
      </c>
      <c r="I4251">
        <v>-116.87798600000001</v>
      </c>
      <c r="J4251" s="1" t="str">
        <f t="shared" si="266"/>
        <v>NGR bulk stream sediment</v>
      </c>
      <c r="K4251" s="1" t="str">
        <f t="shared" si="267"/>
        <v>&lt;177 micron (NGR)</v>
      </c>
      <c r="L4251">
        <v>71</v>
      </c>
      <c r="M4251" t="s">
        <v>117</v>
      </c>
      <c r="N4251">
        <v>1225</v>
      </c>
      <c r="O4251" t="s">
        <v>123</v>
      </c>
      <c r="P4251" t="s">
        <v>51</v>
      </c>
      <c r="Q4251" t="s">
        <v>281</v>
      </c>
      <c r="R4251" t="s">
        <v>101</v>
      </c>
      <c r="S4251" t="s">
        <v>184</v>
      </c>
      <c r="T4251" t="s">
        <v>108</v>
      </c>
      <c r="U4251" t="s">
        <v>162</v>
      </c>
      <c r="V4251" t="s">
        <v>125</v>
      </c>
      <c r="W4251" t="s">
        <v>122</v>
      </c>
      <c r="X4251" t="s">
        <v>108</v>
      </c>
      <c r="Y4251" t="s">
        <v>183</v>
      </c>
      <c r="Z4251" t="s">
        <v>56</v>
      </c>
      <c r="AA4251" t="s">
        <v>46</v>
      </c>
      <c r="AB4251" t="s">
        <v>57</v>
      </c>
      <c r="AC4251" t="s">
        <v>49</v>
      </c>
      <c r="AD4251" t="s">
        <v>300</v>
      </c>
      <c r="AE4251" t="s">
        <v>199</v>
      </c>
      <c r="AF4251" t="s">
        <v>55</v>
      </c>
      <c r="AG4251" t="s">
        <v>148</v>
      </c>
      <c r="AH4251" t="s">
        <v>87</v>
      </c>
      <c r="AI4251" t="s">
        <v>87</v>
      </c>
      <c r="AJ4251" t="s">
        <v>267</v>
      </c>
      <c r="AK4251" t="s">
        <v>109</v>
      </c>
      <c r="AL4251" t="s">
        <v>47</v>
      </c>
      <c r="AM4251" t="s">
        <v>47</v>
      </c>
      <c r="AN4251" t="s">
        <v>568</v>
      </c>
      <c r="AO4251" t="s">
        <v>225</v>
      </c>
    </row>
    <row r="4252" spans="1:41" hidden="1" x14ac:dyDescent="0.25">
      <c r="A4252" t="s">
        <v>17929</v>
      </c>
      <c r="B4252" t="s">
        <v>17930</v>
      </c>
      <c r="C4252" s="1" t="str">
        <f t="shared" si="268"/>
        <v>21:1063</v>
      </c>
      <c r="D4252" s="1" t="str">
        <f t="shared" si="269"/>
        <v>21:0124</v>
      </c>
      <c r="E4252" t="s">
        <v>17931</v>
      </c>
      <c r="F4252" t="s">
        <v>17932</v>
      </c>
      <c r="H4252">
        <v>50.229401099999997</v>
      </c>
      <c r="I4252">
        <v>-116.89856949999999</v>
      </c>
      <c r="J4252" s="1" t="str">
        <f t="shared" si="266"/>
        <v>NGR bulk stream sediment</v>
      </c>
      <c r="K4252" s="1" t="str">
        <f t="shared" si="267"/>
        <v>&lt;177 micron (NGR)</v>
      </c>
      <c r="L4252">
        <v>71</v>
      </c>
      <c r="M4252" t="s">
        <v>136</v>
      </c>
      <c r="N4252">
        <v>1226</v>
      </c>
      <c r="O4252" t="s">
        <v>78</v>
      </c>
      <c r="P4252" t="s">
        <v>47</v>
      </c>
      <c r="Q4252" t="s">
        <v>275</v>
      </c>
      <c r="R4252" t="s">
        <v>187</v>
      </c>
      <c r="S4252" t="s">
        <v>300</v>
      </c>
      <c r="T4252" t="s">
        <v>85</v>
      </c>
      <c r="U4252" t="s">
        <v>175</v>
      </c>
      <c r="V4252" t="s">
        <v>63</v>
      </c>
      <c r="W4252" t="s">
        <v>81</v>
      </c>
      <c r="X4252" t="s">
        <v>73</v>
      </c>
      <c r="Y4252" t="s">
        <v>165</v>
      </c>
      <c r="Z4252" t="s">
        <v>56</v>
      </c>
      <c r="AA4252" t="s">
        <v>46</v>
      </c>
      <c r="AB4252" t="s">
        <v>84</v>
      </c>
      <c r="AC4252" t="s">
        <v>186</v>
      </c>
      <c r="AD4252" t="s">
        <v>272</v>
      </c>
      <c r="AE4252" t="s">
        <v>53</v>
      </c>
      <c r="AF4252" t="s">
        <v>274</v>
      </c>
      <c r="AG4252" t="s">
        <v>493</v>
      </c>
      <c r="AH4252" t="s">
        <v>198</v>
      </c>
      <c r="AI4252" t="s">
        <v>53</v>
      </c>
      <c r="AJ4252" t="s">
        <v>88</v>
      </c>
      <c r="AK4252" t="s">
        <v>78</v>
      </c>
      <c r="AL4252" t="s">
        <v>47</v>
      </c>
      <c r="AM4252" t="s">
        <v>47</v>
      </c>
      <c r="AN4252" t="s">
        <v>345</v>
      </c>
      <c r="AO4252" t="s">
        <v>51</v>
      </c>
    </row>
    <row r="4253" spans="1:41" hidden="1" x14ac:dyDescent="0.25">
      <c r="A4253" t="s">
        <v>17933</v>
      </c>
      <c r="B4253" t="s">
        <v>17934</v>
      </c>
      <c r="C4253" s="1" t="str">
        <f t="shared" si="268"/>
        <v>21:1063</v>
      </c>
      <c r="D4253" s="1" t="str">
        <f t="shared" si="269"/>
        <v>21:0124</v>
      </c>
      <c r="E4253" t="s">
        <v>17935</v>
      </c>
      <c r="F4253" t="s">
        <v>17936</v>
      </c>
      <c r="H4253">
        <v>50.514965500000002</v>
      </c>
      <c r="I4253">
        <v>-117.2634461</v>
      </c>
      <c r="J4253" s="1" t="str">
        <f t="shared" si="266"/>
        <v>NGR bulk stream sediment</v>
      </c>
      <c r="K4253" s="1" t="str">
        <f t="shared" si="267"/>
        <v>&lt;177 micron (NGR)</v>
      </c>
      <c r="L4253">
        <v>71</v>
      </c>
      <c r="M4253" t="s">
        <v>157</v>
      </c>
      <c r="N4253">
        <v>1227</v>
      </c>
      <c r="O4253" t="s">
        <v>267</v>
      </c>
      <c r="P4253" t="s">
        <v>47</v>
      </c>
      <c r="Q4253" t="s">
        <v>97</v>
      </c>
      <c r="R4253" t="s">
        <v>129</v>
      </c>
      <c r="S4253" t="s">
        <v>226</v>
      </c>
      <c r="T4253" t="s">
        <v>187</v>
      </c>
      <c r="U4253" t="s">
        <v>372</v>
      </c>
      <c r="V4253" t="s">
        <v>122</v>
      </c>
      <c r="W4253" t="s">
        <v>412</v>
      </c>
      <c r="X4253" t="s">
        <v>52</v>
      </c>
      <c r="Y4253" t="s">
        <v>268</v>
      </c>
      <c r="Z4253" t="s">
        <v>56</v>
      </c>
      <c r="AA4253" t="s">
        <v>46</v>
      </c>
      <c r="AB4253" t="s">
        <v>87</v>
      </c>
      <c r="AC4253" t="s">
        <v>237</v>
      </c>
      <c r="AD4253" t="s">
        <v>482</v>
      </c>
      <c r="AE4253" t="s">
        <v>185</v>
      </c>
      <c r="AF4253" t="s">
        <v>66</v>
      </c>
      <c r="AG4253" t="s">
        <v>591</v>
      </c>
      <c r="AH4253" t="s">
        <v>47</v>
      </c>
      <c r="AI4253" t="s">
        <v>174</v>
      </c>
      <c r="AJ4253" t="s">
        <v>55</v>
      </c>
      <c r="AK4253" t="s">
        <v>493</v>
      </c>
      <c r="AL4253" t="s">
        <v>47</v>
      </c>
      <c r="AM4253" t="s">
        <v>122</v>
      </c>
      <c r="AN4253" t="s">
        <v>543</v>
      </c>
      <c r="AO4253" t="s">
        <v>52</v>
      </c>
    </row>
    <row r="4254" spans="1:41" hidden="1" x14ac:dyDescent="0.25">
      <c r="A4254" t="s">
        <v>17937</v>
      </c>
      <c r="B4254" t="s">
        <v>17938</v>
      </c>
      <c r="C4254" s="1" t="str">
        <f t="shared" si="268"/>
        <v>21:1063</v>
      </c>
      <c r="D4254" s="1" t="str">
        <f t="shared" si="269"/>
        <v>21:0124</v>
      </c>
      <c r="E4254" t="s">
        <v>17939</v>
      </c>
      <c r="F4254" t="s">
        <v>17940</v>
      </c>
      <c r="H4254">
        <v>50.028115399999997</v>
      </c>
      <c r="I4254">
        <v>-116.9506679</v>
      </c>
      <c r="J4254" s="1" t="str">
        <f t="shared" si="266"/>
        <v>NGR bulk stream sediment</v>
      </c>
      <c r="K4254" s="1" t="str">
        <f t="shared" si="267"/>
        <v>&lt;177 micron (NGR)</v>
      </c>
      <c r="L4254">
        <v>71</v>
      </c>
      <c r="M4254" t="s">
        <v>170</v>
      </c>
      <c r="N4254">
        <v>1228</v>
      </c>
      <c r="O4254" t="s">
        <v>108</v>
      </c>
      <c r="P4254" t="s">
        <v>47</v>
      </c>
      <c r="Q4254" t="s">
        <v>189</v>
      </c>
      <c r="R4254" t="s">
        <v>55</v>
      </c>
      <c r="S4254" t="s">
        <v>184</v>
      </c>
      <c r="T4254" t="s">
        <v>112</v>
      </c>
      <c r="U4254" t="s">
        <v>589</v>
      </c>
      <c r="V4254" t="s">
        <v>151</v>
      </c>
      <c r="W4254" t="s">
        <v>111</v>
      </c>
      <c r="X4254" t="s">
        <v>51</v>
      </c>
      <c r="Y4254" t="s">
        <v>418</v>
      </c>
      <c r="Z4254" t="s">
        <v>56</v>
      </c>
      <c r="AA4254" t="s">
        <v>46</v>
      </c>
      <c r="AB4254" t="s">
        <v>174</v>
      </c>
      <c r="AC4254" t="s">
        <v>268</v>
      </c>
      <c r="AD4254" t="s">
        <v>350</v>
      </c>
      <c r="AE4254" t="s">
        <v>62</v>
      </c>
      <c r="AF4254" t="s">
        <v>209</v>
      </c>
      <c r="AG4254" t="s">
        <v>88</v>
      </c>
      <c r="AH4254" t="s">
        <v>64</v>
      </c>
      <c r="AI4254" t="s">
        <v>149</v>
      </c>
      <c r="AJ4254" t="s">
        <v>85</v>
      </c>
      <c r="AK4254" t="s">
        <v>142</v>
      </c>
      <c r="AL4254" t="s">
        <v>47</v>
      </c>
      <c r="AM4254" t="s">
        <v>47</v>
      </c>
      <c r="AN4254" t="s">
        <v>65</v>
      </c>
      <c r="AO4254" t="s">
        <v>52</v>
      </c>
    </row>
    <row r="4255" spans="1:41" hidden="1" x14ac:dyDescent="0.25">
      <c r="A4255" t="s">
        <v>17941</v>
      </c>
      <c r="B4255" t="s">
        <v>17942</v>
      </c>
      <c r="C4255" s="1" t="str">
        <f t="shared" si="268"/>
        <v>21:1063</v>
      </c>
      <c r="D4255" s="1" t="str">
        <f t="shared" si="269"/>
        <v>21:0124</v>
      </c>
      <c r="E4255" t="s">
        <v>17943</v>
      </c>
      <c r="F4255" t="s">
        <v>17944</v>
      </c>
      <c r="H4255">
        <v>50.031146399999997</v>
      </c>
      <c r="I4255">
        <v>-116.9507205</v>
      </c>
      <c r="J4255" s="1" t="str">
        <f t="shared" si="266"/>
        <v>NGR bulk stream sediment</v>
      </c>
      <c r="K4255" s="1" t="str">
        <f t="shared" si="267"/>
        <v>&lt;177 micron (NGR)</v>
      </c>
      <c r="L4255">
        <v>71</v>
      </c>
      <c r="M4255" t="s">
        <v>180</v>
      </c>
      <c r="N4255">
        <v>1229</v>
      </c>
      <c r="O4255" t="s">
        <v>66</v>
      </c>
      <c r="P4255" t="s">
        <v>55</v>
      </c>
      <c r="Q4255" t="s">
        <v>812</v>
      </c>
      <c r="R4255" t="s">
        <v>392</v>
      </c>
      <c r="S4255" t="s">
        <v>236</v>
      </c>
      <c r="T4255" t="s">
        <v>217</v>
      </c>
      <c r="U4255" t="s">
        <v>226</v>
      </c>
      <c r="V4255" t="s">
        <v>228</v>
      </c>
      <c r="W4255" t="s">
        <v>228</v>
      </c>
      <c r="X4255" t="s">
        <v>52</v>
      </c>
      <c r="Y4255" t="s">
        <v>190</v>
      </c>
      <c r="Z4255" t="s">
        <v>56</v>
      </c>
      <c r="AA4255" t="s">
        <v>46</v>
      </c>
      <c r="AB4255" t="s">
        <v>87</v>
      </c>
      <c r="AC4255" t="s">
        <v>107</v>
      </c>
      <c r="AD4255" t="s">
        <v>140</v>
      </c>
      <c r="AE4255" t="s">
        <v>110</v>
      </c>
      <c r="AF4255" t="s">
        <v>108</v>
      </c>
      <c r="AG4255" t="s">
        <v>129</v>
      </c>
      <c r="AH4255" t="s">
        <v>87</v>
      </c>
      <c r="AI4255" t="s">
        <v>54</v>
      </c>
      <c r="AJ4255" t="s">
        <v>58</v>
      </c>
      <c r="AK4255" t="s">
        <v>200</v>
      </c>
      <c r="AL4255" t="s">
        <v>47</v>
      </c>
      <c r="AM4255" t="s">
        <v>47</v>
      </c>
      <c r="AN4255" t="s">
        <v>48</v>
      </c>
      <c r="AO4255" t="s">
        <v>85</v>
      </c>
    </row>
    <row r="4256" spans="1:41" hidden="1" x14ac:dyDescent="0.25">
      <c r="A4256" t="s">
        <v>17945</v>
      </c>
      <c r="B4256" t="s">
        <v>17946</v>
      </c>
      <c r="C4256" s="1" t="str">
        <f t="shared" si="268"/>
        <v>21:1063</v>
      </c>
      <c r="D4256" s="1" t="str">
        <f t="shared" si="269"/>
        <v>21:0124</v>
      </c>
      <c r="E4256" t="s">
        <v>17947</v>
      </c>
      <c r="F4256" t="s">
        <v>17948</v>
      </c>
      <c r="H4256">
        <v>50.457712800000003</v>
      </c>
      <c r="I4256">
        <v>-116.2204833</v>
      </c>
      <c r="J4256" s="1" t="str">
        <f t="shared" si="266"/>
        <v>NGR bulk stream sediment</v>
      </c>
      <c r="K4256" s="1" t="str">
        <f t="shared" si="267"/>
        <v>&lt;177 micron (NGR)</v>
      </c>
      <c r="L4256">
        <v>71</v>
      </c>
      <c r="M4256" t="s">
        <v>195</v>
      </c>
      <c r="N4256">
        <v>1230</v>
      </c>
      <c r="O4256" t="s">
        <v>137</v>
      </c>
      <c r="P4256" t="s">
        <v>47</v>
      </c>
      <c r="Q4256" t="s">
        <v>725</v>
      </c>
      <c r="R4256" t="s">
        <v>406</v>
      </c>
      <c r="S4256" t="s">
        <v>329</v>
      </c>
      <c r="T4256" t="s">
        <v>127</v>
      </c>
      <c r="U4256" t="s">
        <v>120</v>
      </c>
      <c r="V4256" t="s">
        <v>371</v>
      </c>
      <c r="W4256" t="s">
        <v>122</v>
      </c>
      <c r="X4256" t="s">
        <v>52</v>
      </c>
      <c r="Y4256" t="s">
        <v>186</v>
      </c>
      <c r="Z4256" t="s">
        <v>56</v>
      </c>
      <c r="AA4256" t="s">
        <v>46</v>
      </c>
      <c r="AB4256" t="s">
        <v>84</v>
      </c>
      <c r="AC4256" t="s">
        <v>98</v>
      </c>
      <c r="AD4256" t="s">
        <v>146</v>
      </c>
      <c r="AE4256" t="s">
        <v>46</v>
      </c>
      <c r="AF4256" t="s">
        <v>58</v>
      </c>
      <c r="AG4256" t="s">
        <v>182</v>
      </c>
      <c r="AH4256" t="s">
        <v>149</v>
      </c>
      <c r="AI4256" t="s">
        <v>46</v>
      </c>
      <c r="AJ4256" t="s">
        <v>108</v>
      </c>
      <c r="AK4256" t="s">
        <v>455</v>
      </c>
      <c r="AL4256" t="s">
        <v>47</v>
      </c>
      <c r="AM4256" t="s">
        <v>47</v>
      </c>
      <c r="AN4256" t="s">
        <v>196</v>
      </c>
      <c r="AO4256" t="s">
        <v>108</v>
      </c>
    </row>
    <row r="4257" spans="1:41" hidden="1" x14ac:dyDescent="0.25">
      <c r="A4257" t="s">
        <v>17949</v>
      </c>
      <c r="B4257" t="s">
        <v>17950</v>
      </c>
      <c r="C4257" s="1" t="str">
        <f t="shared" si="268"/>
        <v>21:1063</v>
      </c>
      <c r="D4257" s="1" t="str">
        <f t="shared" si="269"/>
        <v>21:0124</v>
      </c>
      <c r="E4257" t="s">
        <v>17951</v>
      </c>
      <c r="F4257" t="s">
        <v>17952</v>
      </c>
      <c r="H4257">
        <v>50.464463199999997</v>
      </c>
      <c r="I4257">
        <v>-116.2373046</v>
      </c>
      <c r="J4257" s="1" t="str">
        <f t="shared" si="266"/>
        <v>NGR bulk stream sediment</v>
      </c>
      <c r="K4257" s="1" t="str">
        <f t="shared" si="267"/>
        <v>&lt;177 micron (NGR)</v>
      </c>
      <c r="L4257">
        <v>71</v>
      </c>
      <c r="M4257" t="s">
        <v>205</v>
      </c>
      <c r="N4257">
        <v>1231</v>
      </c>
      <c r="O4257" t="s">
        <v>269</v>
      </c>
      <c r="P4257" t="s">
        <v>73</v>
      </c>
      <c r="Q4257" t="s">
        <v>668</v>
      </c>
      <c r="R4257" t="s">
        <v>55</v>
      </c>
      <c r="S4257" t="s">
        <v>140</v>
      </c>
      <c r="T4257" t="s">
        <v>76</v>
      </c>
      <c r="U4257" t="s">
        <v>186</v>
      </c>
      <c r="V4257" t="s">
        <v>493</v>
      </c>
      <c r="W4257" t="s">
        <v>336</v>
      </c>
      <c r="X4257" t="s">
        <v>73</v>
      </c>
      <c r="Y4257" t="s">
        <v>186</v>
      </c>
      <c r="Z4257" t="s">
        <v>56</v>
      </c>
      <c r="AA4257" t="s">
        <v>46</v>
      </c>
      <c r="AB4257" t="s">
        <v>199</v>
      </c>
      <c r="AC4257" t="s">
        <v>59</v>
      </c>
      <c r="AD4257" t="s">
        <v>445</v>
      </c>
      <c r="AE4257" t="s">
        <v>1211</v>
      </c>
      <c r="AF4257" t="s">
        <v>319</v>
      </c>
      <c r="AG4257" t="s">
        <v>129</v>
      </c>
      <c r="AH4257" t="s">
        <v>54</v>
      </c>
      <c r="AI4257" t="s">
        <v>149</v>
      </c>
      <c r="AJ4257" t="s">
        <v>55</v>
      </c>
      <c r="AK4257" t="s">
        <v>164</v>
      </c>
      <c r="AL4257" t="s">
        <v>47</v>
      </c>
      <c r="AM4257" t="s">
        <v>47</v>
      </c>
      <c r="AN4257" t="s">
        <v>1121</v>
      </c>
      <c r="AO4257" t="s">
        <v>51</v>
      </c>
    </row>
    <row r="4258" spans="1:41" hidden="1" x14ac:dyDescent="0.25">
      <c r="A4258" t="s">
        <v>17953</v>
      </c>
      <c r="B4258" t="s">
        <v>17954</v>
      </c>
      <c r="C4258" s="1" t="str">
        <f t="shared" si="268"/>
        <v>21:1063</v>
      </c>
      <c r="D4258" s="1" t="str">
        <f t="shared" si="269"/>
        <v>21:0124</v>
      </c>
      <c r="E4258" t="s">
        <v>17955</v>
      </c>
      <c r="F4258" t="s">
        <v>17956</v>
      </c>
      <c r="H4258">
        <v>50.472033699999997</v>
      </c>
      <c r="I4258">
        <v>-116.2236008</v>
      </c>
      <c r="J4258" s="1" t="str">
        <f t="shared" si="266"/>
        <v>NGR bulk stream sediment</v>
      </c>
      <c r="K4258" s="1" t="str">
        <f t="shared" si="267"/>
        <v>&lt;177 micron (NGR)</v>
      </c>
      <c r="L4258">
        <v>71</v>
      </c>
      <c r="M4258" t="s">
        <v>214</v>
      </c>
      <c r="N4258">
        <v>1232</v>
      </c>
      <c r="O4258" t="s">
        <v>58</v>
      </c>
      <c r="P4258" t="s">
        <v>55</v>
      </c>
      <c r="Q4258" t="s">
        <v>1304</v>
      </c>
      <c r="R4258" t="s">
        <v>122</v>
      </c>
      <c r="S4258" t="s">
        <v>291</v>
      </c>
      <c r="T4258" t="s">
        <v>55</v>
      </c>
      <c r="U4258" t="s">
        <v>240</v>
      </c>
      <c r="V4258" t="s">
        <v>151</v>
      </c>
      <c r="W4258" t="s">
        <v>79</v>
      </c>
      <c r="X4258" t="s">
        <v>51</v>
      </c>
      <c r="Y4258" t="s">
        <v>186</v>
      </c>
      <c r="Z4258" t="s">
        <v>56</v>
      </c>
      <c r="AA4258" t="s">
        <v>46</v>
      </c>
      <c r="AB4258" t="s">
        <v>62</v>
      </c>
      <c r="AC4258" t="s">
        <v>165</v>
      </c>
      <c r="AD4258" t="s">
        <v>445</v>
      </c>
      <c r="AE4258" t="s">
        <v>174</v>
      </c>
      <c r="AF4258" t="s">
        <v>58</v>
      </c>
      <c r="AG4258" t="s">
        <v>188</v>
      </c>
      <c r="AH4258" t="s">
        <v>149</v>
      </c>
      <c r="AI4258" t="s">
        <v>54</v>
      </c>
      <c r="AJ4258" t="s">
        <v>85</v>
      </c>
      <c r="AK4258" t="s">
        <v>164</v>
      </c>
      <c r="AL4258" t="s">
        <v>47</v>
      </c>
      <c r="AM4258" t="s">
        <v>47</v>
      </c>
      <c r="AN4258" t="s">
        <v>89</v>
      </c>
      <c r="AO4258" t="s">
        <v>51</v>
      </c>
    </row>
    <row r="4259" spans="1:41" hidden="1" x14ac:dyDescent="0.25">
      <c r="A4259" t="s">
        <v>17957</v>
      </c>
      <c r="B4259" t="s">
        <v>17958</v>
      </c>
      <c r="C4259" s="1" t="str">
        <f t="shared" si="268"/>
        <v>21:1063</v>
      </c>
      <c r="D4259" s="1" t="str">
        <f t="shared" si="269"/>
        <v>21:0124</v>
      </c>
      <c r="E4259" t="s">
        <v>17959</v>
      </c>
      <c r="F4259" t="s">
        <v>17960</v>
      </c>
      <c r="H4259">
        <v>50.336649399999999</v>
      </c>
      <c r="I4259">
        <v>-116.41674159999999</v>
      </c>
      <c r="J4259" s="1" t="str">
        <f t="shared" si="266"/>
        <v>NGR bulk stream sediment</v>
      </c>
      <c r="K4259" s="1" t="str">
        <f t="shared" si="267"/>
        <v>&lt;177 micron (NGR)</v>
      </c>
      <c r="L4259">
        <v>71</v>
      </c>
      <c r="M4259" t="s">
        <v>223</v>
      </c>
      <c r="N4259">
        <v>1233</v>
      </c>
      <c r="O4259" t="s">
        <v>145</v>
      </c>
      <c r="P4259" t="s">
        <v>122</v>
      </c>
      <c r="Q4259" t="s">
        <v>812</v>
      </c>
      <c r="R4259" t="s">
        <v>137</v>
      </c>
      <c r="S4259" t="s">
        <v>146</v>
      </c>
      <c r="T4259" t="s">
        <v>76</v>
      </c>
      <c r="U4259" t="s">
        <v>165</v>
      </c>
      <c r="V4259" t="s">
        <v>86</v>
      </c>
      <c r="W4259" t="s">
        <v>161</v>
      </c>
      <c r="X4259" t="s">
        <v>330</v>
      </c>
      <c r="Y4259" t="s">
        <v>268</v>
      </c>
      <c r="Z4259" t="s">
        <v>56</v>
      </c>
      <c r="AA4259" t="s">
        <v>46</v>
      </c>
      <c r="AB4259" t="s">
        <v>46</v>
      </c>
      <c r="AC4259" t="s">
        <v>76</v>
      </c>
      <c r="AD4259" t="s">
        <v>237</v>
      </c>
      <c r="AE4259" t="s">
        <v>60</v>
      </c>
      <c r="AF4259" t="s">
        <v>58</v>
      </c>
      <c r="AG4259" t="s">
        <v>118</v>
      </c>
      <c r="AH4259" t="s">
        <v>64</v>
      </c>
      <c r="AI4259" t="s">
        <v>110</v>
      </c>
      <c r="AJ4259" t="s">
        <v>50</v>
      </c>
      <c r="AK4259" t="s">
        <v>266</v>
      </c>
      <c r="AL4259" t="s">
        <v>47</v>
      </c>
      <c r="AM4259" t="s">
        <v>103</v>
      </c>
      <c r="AN4259" t="s">
        <v>345</v>
      </c>
      <c r="AO4259" t="s">
        <v>66</v>
      </c>
    </row>
    <row r="4260" spans="1:41" hidden="1" x14ac:dyDescent="0.25">
      <c r="A4260" t="s">
        <v>17961</v>
      </c>
      <c r="B4260" t="s">
        <v>17962</v>
      </c>
      <c r="C4260" s="1" t="str">
        <f t="shared" si="268"/>
        <v>21:1063</v>
      </c>
      <c r="D4260" s="1" t="str">
        <f t="shared" si="269"/>
        <v>21:0124</v>
      </c>
      <c r="E4260" t="s">
        <v>17963</v>
      </c>
      <c r="F4260" t="s">
        <v>17964</v>
      </c>
      <c r="H4260">
        <v>50.3453406</v>
      </c>
      <c r="I4260">
        <v>-116.3971781</v>
      </c>
      <c r="J4260" s="1" t="str">
        <f t="shared" si="266"/>
        <v>NGR bulk stream sediment</v>
      </c>
      <c r="K4260" s="1" t="str">
        <f t="shared" si="267"/>
        <v>&lt;177 micron (NGR)</v>
      </c>
      <c r="L4260">
        <v>71</v>
      </c>
      <c r="M4260" t="s">
        <v>233</v>
      </c>
      <c r="N4260">
        <v>1234</v>
      </c>
      <c r="O4260" t="s">
        <v>131</v>
      </c>
      <c r="P4260" t="s">
        <v>51</v>
      </c>
      <c r="Q4260" t="s">
        <v>189</v>
      </c>
      <c r="R4260" t="s">
        <v>228</v>
      </c>
      <c r="S4260" t="s">
        <v>237</v>
      </c>
      <c r="T4260" t="s">
        <v>145</v>
      </c>
      <c r="U4260" t="s">
        <v>269</v>
      </c>
      <c r="V4260" t="s">
        <v>493</v>
      </c>
      <c r="W4260" t="s">
        <v>79</v>
      </c>
      <c r="X4260" t="s">
        <v>137</v>
      </c>
      <c r="Y4260" t="s">
        <v>140</v>
      </c>
      <c r="Z4260" t="s">
        <v>56</v>
      </c>
      <c r="AA4260" t="s">
        <v>46</v>
      </c>
      <c r="AB4260" t="s">
        <v>57</v>
      </c>
      <c r="AC4260" t="s">
        <v>175</v>
      </c>
      <c r="AD4260" t="s">
        <v>438</v>
      </c>
      <c r="AE4260" t="s">
        <v>73</v>
      </c>
      <c r="AF4260" t="s">
        <v>108</v>
      </c>
      <c r="AG4260" t="s">
        <v>703</v>
      </c>
      <c r="AH4260" t="s">
        <v>105</v>
      </c>
      <c r="AI4260" t="s">
        <v>61</v>
      </c>
      <c r="AJ4260" t="s">
        <v>66</v>
      </c>
      <c r="AK4260" t="s">
        <v>371</v>
      </c>
      <c r="AL4260" t="s">
        <v>122</v>
      </c>
      <c r="AM4260" t="s">
        <v>122</v>
      </c>
      <c r="AN4260" t="s">
        <v>284</v>
      </c>
      <c r="AO4260" t="s">
        <v>55</v>
      </c>
    </row>
    <row r="4261" spans="1:41" hidden="1" x14ac:dyDescent="0.25">
      <c r="A4261" t="s">
        <v>17965</v>
      </c>
      <c r="B4261" t="s">
        <v>17966</v>
      </c>
      <c r="C4261" s="1" t="str">
        <f t="shared" si="268"/>
        <v>21:1063</v>
      </c>
      <c r="D4261" s="1" t="str">
        <f t="shared" si="269"/>
        <v>21:0124</v>
      </c>
      <c r="E4261" t="s">
        <v>17967</v>
      </c>
      <c r="F4261" t="s">
        <v>17968</v>
      </c>
      <c r="H4261">
        <v>50.360888500000001</v>
      </c>
      <c r="I4261">
        <v>-116.3784277</v>
      </c>
      <c r="J4261" s="1" t="str">
        <f t="shared" si="266"/>
        <v>NGR bulk stream sediment</v>
      </c>
      <c r="K4261" s="1" t="str">
        <f t="shared" si="267"/>
        <v>&lt;177 micron (NGR)</v>
      </c>
      <c r="L4261">
        <v>71</v>
      </c>
      <c r="M4261" t="s">
        <v>248</v>
      </c>
      <c r="N4261">
        <v>1235</v>
      </c>
      <c r="O4261" t="s">
        <v>82</v>
      </c>
      <c r="P4261" t="s">
        <v>47</v>
      </c>
      <c r="Q4261" t="s">
        <v>698</v>
      </c>
      <c r="R4261" t="s">
        <v>127</v>
      </c>
      <c r="S4261" t="s">
        <v>532</v>
      </c>
      <c r="T4261" t="s">
        <v>209</v>
      </c>
      <c r="U4261" t="s">
        <v>112</v>
      </c>
      <c r="V4261" t="s">
        <v>336</v>
      </c>
      <c r="W4261" t="s">
        <v>164</v>
      </c>
      <c r="X4261" t="s">
        <v>73</v>
      </c>
      <c r="Y4261" t="s">
        <v>75</v>
      </c>
      <c r="Z4261" t="s">
        <v>56</v>
      </c>
      <c r="AA4261" t="s">
        <v>46</v>
      </c>
      <c r="AB4261" t="s">
        <v>53</v>
      </c>
      <c r="AC4261" t="s">
        <v>99</v>
      </c>
      <c r="AD4261" t="s">
        <v>226</v>
      </c>
      <c r="AE4261" t="s">
        <v>158</v>
      </c>
      <c r="AF4261" t="s">
        <v>55</v>
      </c>
      <c r="AG4261" t="s">
        <v>292</v>
      </c>
      <c r="AH4261" t="s">
        <v>185</v>
      </c>
      <c r="AI4261" t="s">
        <v>174</v>
      </c>
      <c r="AJ4261" t="s">
        <v>209</v>
      </c>
      <c r="AK4261" t="s">
        <v>150</v>
      </c>
      <c r="AL4261" t="s">
        <v>122</v>
      </c>
      <c r="AM4261" t="s">
        <v>122</v>
      </c>
      <c r="AN4261" t="s">
        <v>695</v>
      </c>
      <c r="AO4261" t="s">
        <v>76</v>
      </c>
    </row>
    <row r="4262" spans="1:41" hidden="1" x14ac:dyDescent="0.25">
      <c r="A4262" t="s">
        <v>17969</v>
      </c>
      <c r="B4262" t="s">
        <v>17970</v>
      </c>
      <c r="C4262" s="1" t="str">
        <f t="shared" si="268"/>
        <v>21:1063</v>
      </c>
      <c r="D4262" s="1" t="str">
        <f t="shared" si="269"/>
        <v>21:0124</v>
      </c>
      <c r="E4262" t="s">
        <v>17971</v>
      </c>
      <c r="F4262" t="s">
        <v>17972</v>
      </c>
      <c r="H4262">
        <v>50.365443399999997</v>
      </c>
      <c r="I4262">
        <v>-116.3638555</v>
      </c>
      <c r="J4262" s="1" t="str">
        <f t="shared" si="266"/>
        <v>NGR bulk stream sediment</v>
      </c>
      <c r="K4262" s="1" t="str">
        <f t="shared" si="267"/>
        <v>&lt;177 micron (NGR)</v>
      </c>
      <c r="L4262">
        <v>71</v>
      </c>
      <c r="M4262" t="s">
        <v>280</v>
      </c>
      <c r="N4262">
        <v>1236</v>
      </c>
      <c r="O4262" t="s">
        <v>269</v>
      </c>
      <c r="P4262" t="s">
        <v>47</v>
      </c>
      <c r="Q4262" t="s">
        <v>592</v>
      </c>
      <c r="R4262" t="s">
        <v>149</v>
      </c>
      <c r="S4262" t="s">
        <v>146</v>
      </c>
      <c r="T4262" t="s">
        <v>66</v>
      </c>
      <c r="U4262" t="s">
        <v>124</v>
      </c>
      <c r="V4262" t="s">
        <v>164</v>
      </c>
      <c r="W4262" t="s">
        <v>455</v>
      </c>
      <c r="X4262" t="s">
        <v>58</v>
      </c>
      <c r="Y4262" t="s">
        <v>538</v>
      </c>
      <c r="Z4262" t="s">
        <v>56</v>
      </c>
      <c r="AA4262" t="s">
        <v>46</v>
      </c>
      <c r="AB4262" t="s">
        <v>57</v>
      </c>
      <c r="AC4262" t="s">
        <v>108</v>
      </c>
      <c r="AD4262" t="s">
        <v>237</v>
      </c>
      <c r="AE4262" t="s">
        <v>102</v>
      </c>
      <c r="AF4262" t="s">
        <v>55</v>
      </c>
      <c r="AG4262" t="s">
        <v>855</v>
      </c>
      <c r="AH4262" t="s">
        <v>63</v>
      </c>
      <c r="AI4262" t="s">
        <v>64</v>
      </c>
      <c r="AJ4262" t="s">
        <v>633</v>
      </c>
      <c r="AK4262" t="s">
        <v>392</v>
      </c>
      <c r="AL4262" t="s">
        <v>51</v>
      </c>
      <c r="AM4262" t="s">
        <v>103</v>
      </c>
      <c r="AN4262" t="s">
        <v>533</v>
      </c>
      <c r="AO4262" t="s">
        <v>50</v>
      </c>
    </row>
    <row r="4263" spans="1:41" hidden="1" x14ac:dyDescent="0.25">
      <c r="A4263" t="s">
        <v>17973</v>
      </c>
      <c r="B4263" t="s">
        <v>17974</v>
      </c>
      <c r="C4263" s="1" t="str">
        <f t="shared" si="268"/>
        <v>21:1063</v>
      </c>
      <c r="D4263" s="1" t="str">
        <f t="shared" si="269"/>
        <v>21:0124</v>
      </c>
      <c r="E4263" t="s">
        <v>17971</v>
      </c>
      <c r="F4263" t="s">
        <v>17975</v>
      </c>
      <c r="H4263">
        <v>50.365443399999997</v>
      </c>
      <c r="I4263">
        <v>-116.3638555</v>
      </c>
      <c r="J4263" s="1" t="str">
        <f t="shared" si="266"/>
        <v>NGR bulk stream sediment</v>
      </c>
      <c r="K4263" s="1" t="str">
        <f t="shared" si="267"/>
        <v>&lt;177 micron (NGR)</v>
      </c>
      <c r="L4263">
        <v>71</v>
      </c>
      <c r="M4263" t="s">
        <v>288</v>
      </c>
      <c r="N4263">
        <v>1237</v>
      </c>
      <c r="O4263" t="s">
        <v>90</v>
      </c>
      <c r="P4263" t="s">
        <v>73</v>
      </c>
      <c r="Q4263" t="s">
        <v>668</v>
      </c>
      <c r="R4263" t="s">
        <v>149</v>
      </c>
      <c r="S4263" t="s">
        <v>146</v>
      </c>
      <c r="T4263" t="s">
        <v>267</v>
      </c>
      <c r="U4263" t="s">
        <v>112</v>
      </c>
      <c r="V4263" t="s">
        <v>206</v>
      </c>
      <c r="W4263" t="s">
        <v>60</v>
      </c>
      <c r="X4263" t="s">
        <v>330</v>
      </c>
      <c r="Y4263" t="s">
        <v>183</v>
      </c>
      <c r="Z4263" t="s">
        <v>56</v>
      </c>
      <c r="AA4263" t="s">
        <v>46</v>
      </c>
      <c r="AB4263" t="s">
        <v>57</v>
      </c>
      <c r="AC4263" t="s">
        <v>98</v>
      </c>
      <c r="AD4263" t="s">
        <v>237</v>
      </c>
      <c r="AE4263" t="s">
        <v>60</v>
      </c>
      <c r="AF4263" t="s">
        <v>55</v>
      </c>
      <c r="AG4263" t="s">
        <v>58</v>
      </c>
      <c r="AH4263" t="s">
        <v>81</v>
      </c>
      <c r="AI4263" t="s">
        <v>64</v>
      </c>
      <c r="AJ4263" t="s">
        <v>175</v>
      </c>
      <c r="AK4263" t="s">
        <v>73</v>
      </c>
      <c r="AL4263" t="s">
        <v>103</v>
      </c>
      <c r="AM4263" t="s">
        <v>103</v>
      </c>
      <c r="AN4263" t="s">
        <v>196</v>
      </c>
      <c r="AO4263" t="s">
        <v>85</v>
      </c>
    </row>
    <row r="4264" spans="1:41" hidden="1" x14ac:dyDescent="0.25">
      <c r="A4264" t="s">
        <v>17976</v>
      </c>
      <c r="B4264" t="s">
        <v>17977</v>
      </c>
      <c r="C4264" s="1" t="str">
        <f t="shared" si="268"/>
        <v>21:1063</v>
      </c>
      <c r="D4264" s="1" t="str">
        <f t="shared" si="269"/>
        <v>21:0124</v>
      </c>
      <c r="E4264" t="s">
        <v>17978</v>
      </c>
      <c r="F4264" t="s">
        <v>17979</v>
      </c>
      <c r="H4264">
        <v>50.367066299999998</v>
      </c>
      <c r="I4264">
        <v>-116.34819760000001</v>
      </c>
      <c r="J4264" s="1" t="str">
        <f t="shared" si="266"/>
        <v>NGR bulk stream sediment</v>
      </c>
      <c r="K4264" s="1" t="str">
        <f t="shared" si="267"/>
        <v>&lt;177 micron (NGR)</v>
      </c>
      <c r="L4264">
        <v>71</v>
      </c>
      <c r="M4264" t="s">
        <v>256</v>
      </c>
      <c r="N4264">
        <v>1238</v>
      </c>
      <c r="O4264" t="s">
        <v>58</v>
      </c>
      <c r="P4264" t="s">
        <v>47</v>
      </c>
      <c r="Q4264" t="s">
        <v>356</v>
      </c>
      <c r="R4264" t="s">
        <v>257</v>
      </c>
      <c r="S4264" t="s">
        <v>507</v>
      </c>
      <c r="T4264" t="s">
        <v>108</v>
      </c>
      <c r="U4264" t="s">
        <v>82</v>
      </c>
      <c r="V4264" t="s">
        <v>161</v>
      </c>
      <c r="W4264" t="s">
        <v>105</v>
      </c>
      <c r="X4264" t="s">
        <v>137</v>
      </c>
      <c r="Y4264" t="s">
        <v>239</v>
      </c>
      <c r="Z4264" t="s">
        <v>56</v>
      </c>
      <c r="AA4264" t="s">
        <v>46</v>
      </c>
      <c r="AB4264" t="s">
        <v>199</v>
      </c>
      <c r="AC4264" t="s">
        <v>55</v>
      </c>
      <c r="AD4264" t="s">
        <v>251</v>
      </c>
      <c r="AE4264" t="s">
        <v>164</v>
      </c>
      <c r="AF4264" t="s">
        <v>188</v>
      </c>
      <c r="AG4264" t="s">
        <v>52</v>
      </c>
      <c r="AH4264" t="s">
        <v>54</v>
      </c>
      <c r="AI4264" t="s">
        <v>149</v>
      </c>
      <c r="AJ4264" t="s">
        <v>85</v>
      </c>
      <c r="AK4264" t="s">
        <v>102</v>
      </c>
      <c r="AL4264" t="s">
        <v>47</v>
      </c>
      <c r="AM4264" t="s">
        <v>47</v>
      </c>
      <c r="AN4264" t="s">
        <v>463</v>
      </c>
      <c r="AO4264" t="s">
        <v>55</v>
      </c>
    </row>
    <row r="4265" spans="1:41" hidden="1" x14ac:dyDescent="0.25">
      <c r="A4265" t="s">
        <v>17980</v>
      </c>
      <c r="B4265" t="s">
        <v>17981</v>
      </c>
      <c r="C4265" s="1" t="str">
        <f t="shared" si="268"/>
        <v>21:1063</v>
      </c>
      <c r="D4265" s="1" t="str">
        <f t="shared" si="269"/>
        <v>21:0124</v>
      </c>
      <c r="E4265" t="s">
        <v>17982</v>
      </c>
      <c r="F4265" t="s">
        <v>17983</v>
      </c>
      <c r="H4265">
        <v>50.391142700000003</v>
      </c>
      <c r="I4265">
        <v>-116.3264448</v>
      </c>
      <c r="J4265" s="1" t="str">
        <f t="shared" si="266"/>
        <v>NGR bulk stream sediment</v>
      </c>
      <c r="K4265" s="1" t="str">
        <f t="shared" si="267"/>
        <v>&lt;177 micron (NGR)</v>
      </c>
      <c r="L4265">
        <v>71</v>
      </c>
      <c r="M4265" t="s">
        <v>265</v>
      </c>
      <c r="N4265">
        <v>1239</v>
      </c>
      <c r="O4265" t="s">
        <v>217</v>
      </c>
      <c r="P4265" t="s">
        <v>47</v>
      </c>
      <c r="Q4265" t="s">
        <v>592</v>
      </c>
      <c r="R4265" t="s">
        <v>78</v>
      </c>
      <c r="S4265" t="s">
        <v>207</v>
      </c>
      <c r="T4265" t="s">
        <v>127</v>
      </c>
      <c r="U4265" t="s">
        <v>225</v>
      </c>
      <c r="V4265" t="s">
        <v>271</v>
      </c>
      <c r="W4265" t="s">
        <v>63</v>
      </c>
      <c r="X4265" t="s">
        <v>330</v>
      </c>
      <c r="Y4265" t="s">
        <v>482</v>
      </c>
      <c r="Z4265" t="s">
        <v>56</v>
      </c>
      <c r="AA4265" t="s">
        <v>46</v>
      </c>
      <c r="AB4265" t="s">
        <v>199</v>
      </c>
      <c r="AC4265" t="s">
        <v>58</v>
      </c>
      <c r="AD4265" t="s">
        <v>431</v>
      </c>
      <c r="AE4265" t="s">
        <v>200</v>
      </c>
      <c r="AF4265" t="s">
        <v>330</v>
      </c>
      <c r="AG4265" t="s">
        <v>2180</v>
      </c>
      <c r="AH4265" t="s">
        <v>185</v>
      </c>
      <c r="AI4265" t="s">
        <v>235</v>
      </c>
      <c r="AJ4265" t="s">
        <v>66</v>
      </c>
      <c r="AK4265" t="s">
        <v>336</v>
      </c>
      <c r="AL4265" t="s">
        <v>47</v>
      </c>
      <c r="AM4265" t="s">
        <v>122</v>
      </c>
      <c r="AN4265" t="s">
        <v>568</v>
      </c>
      <c r="AO4265" t="s">
        <v>108</v>
      </c>
    </row>
    <row r="4266" spans="1:41" hidden="1" x14ac:dyDescent="0.25">
      <c r="A4266" t="s">
        <v>17984</v>
      </c>
      <c r="B4266" t="s">
        <v>17985</v>
      </c>
      <c r="C4266" s="1" t="str">
        <f t="shared" si="268"/>
        <v>21:1063</v>
      </c>
      <c r="D4266" s="1" t="str">
        <f t="shared" si="269"/>
        <v>21:0124</v>
      </c>
      <c r="E4266" t="s">
        <v>17986</v>
      </c>
      <c r="F4266" t="s">
        <v>17987</v>
      </c>
      <c r="H4266">
        <v>50.446309300000003</v>
      </c>
      <c r="I4266">
        <v>-116.2610263</v>
      </c>
      <c r="J4266" s="1" t="str">
        <f t="shared" si="266"/>
        <v>NGR bulk stream sediment</v>
      </c>
      <c r="K4266" s="1" t="str">
        <f t="shared" si="267"/>
        <v>&lt;177 micron (NGR)</v>
      </c>
      <c r="L4266">
        <v>72</v>
      </c>
      <c r="M4266" t="s">
        <v>45</v>
      </c>
      <c r="N4266">
        <v>1240</v>
      </c>
      <c r="O4266" t="s">
        <v>52</v>
      </c>
      <c r="P4266" t="s">
        <v>50</v>
      </c>
      <c r="Q4266" t="s">
        <v>119</v>
      </c>
      <c r="R4266" t="s">
        <v>82</v>
      </c>
      <c r="S4266" t="s">
        <v>418</v>
      </c>
      <c r="T4266" t="s">
        <v>76</v>
      </c>
      <c r="U4266" t="s">
        <v>104</v>
      </c>
      <c r="V4266" t="s">
        <v>109</v>
      </c>
      <c r="W4266" t="s">
        <v>161</v>
      </c>
      <c r="X4266" t="s">
        <v>73</v>
      </c>
      <c r="Y4266" t="s">
        <v>165</v>
      </c>
      <c r="Z4266" t="s">
        <v>56</v>
      </c>
      <c r="AA4266" t="s">
        <v>46</v>
      </c>
      <c r="AB4266" t="s">
        <v>199</v>
      </c>
      <c r="AC4266" t="s">
        <v>145</v>
      </c>
      <c r="AD4266" t="s">
        <v>100</v>
      </c>
      <c r="AE4266" t="s">
        <v>105</v>
      </c>
      <c r="AF4266" t="s">
        <v>351</v>
      </c>
      <c r="AG4266" t="s">
        <v>86</v>
      </c>
      <c r="AH4266" t="s">
        <v>54</v>
      </c>
      <c r="AI4266" t="s">
        <v>198</v>
      </c>
      <c r="AJ4266" t="s">
        <v>351</v>
      </c>
      <c r="AK4266" t="s">
        <v>78</v>
      </c>
      <c r="AL4266" t="s">
        <v>47</v>
      </c>
      <c r="AM4266" t="s">
        <v>47</v>
      </c>
      <c r="AN4266" t="s">
        <v>432</v>
      </c>
      <c r="AO4266" t="s">
        <v>51</v>
      </c>
    </row>
    <row r="4267" spans="1:41" hidden="1" x14ac:dyDescent="0.25">
      <c r="A4267" t="s">
        <v>17988</v>
      </c>
      <c r="B4267" t="s">
        <v>17989</v>
      </c>
      <c r="C4267" s="1" t="str">
        <f t="shared" si="268"/>
        <v>21:1063</v>
      </c>
      <c r="D4267" s="1" t="str">
        <f t="shared" si="269"/>
        <v>21:0124</v>
      </c>
      <c r="E4267" t="s">
        <v>17990</v>
      </c>
      <c r="F4267" t="s">
        <v>17991</v>
      </c>
      <c r="H4267">
        <v>50.415645099999999</v>
      </c>
      <c r="I4267">
        <v>-116.42938719999999</v>
      </c>
      <c r="J4267" s="1" t="str">
        <f t="shared" si="266"/>
        <v>NGR bulk stream sediment</v>
      </c>
      <c r="K4267" s="1" t="str">
        <f t="shared" si="267"/>
        <v>&lt;177 micron (NGR)</v>
      </c>
      <c r="L4267">
        <v>72</v>
      </c>
      <c r="M4267" t="s">
        <v>71</v>
      </c>
      <c r="N4267">
        <v>1241</v>
      </c>
      <c r="O4267" t="s">
        <v>55</v>
      </c>
      <c r="P4267" t="s">
        <v>47</v>
      </c>
      <c r="Q4267" t="s">
        <v>159</v>
      </c>
      <c r="R4267" t="s">
        <v>46</v>
      </c>
      <c r="S4267" t="s">
        <v>251</v>
      </c>
      <c r="T4267" t="s">
        <v>66</v>
      </c>
      <c r="U4267" t="s">
        <v>77</v>
      </c>
      <c r="V4267" t="s">
        <v>139</v>
      </c>
      <c r="W4267" t="s">
        <v>103</v>
      </c>
      <c r="X4267" t="s">
        <v>103</v>
      </c>
      <c r="Y4267" t="s">
        <v>106</v>
      </c>
      <c r="Z4267" t="s">
        <v>56</v>
      </c>
      <c r="AA4267" t="s">
        <v>46</v>
      </c>
      <c r="AB4267" t="s">
        <v>199</v>
      </c>
      <c r="AC4267" t="s">
        <v>197</v>
      </c>
      <c r="AD4267" t="s">
        <v>251</v>
      </c>
      <c r="AE4267" t="s">
        <v>110</v>
      </c>
      <c r="AF4267" t="s">
        <v>55</v>
      </c>
      <c r="AG4267" t="s">
        <v>274</v>
      </c>
      <c r="AH4267" t="s">
        <v>198</v>
      </c>
      <c r="AI4267" t="s">
        <v>149</v>
      </c>
      <c r="AJ4267" t="s">
        <v>85</v>
      </c>
      <c r="AK4267" t="s">
        <v>79</v>
      </c>
      <c r="AL4267" t="s">
        <v>47</v>
      </c>
      <c r="AM4267" t="s">
        <v>47</v>
      </c>
      <c r="AN4267" t="s">
        <v>65</v>
      </c>
      <c r="AO4267" t="s">
        <v>66</v>
      </c>
    </row>
    <row r="4268" spans="1:41" hidden="1" x14ac:dyDescent="0.25">
      <c r="A4268" t="s">
        <v>17992</v>
      </c>
      <c r="B4268" t="s">
        <v>17993</v>
      </c>
      <c r="C4268" s="1" t="str">
        <f t="shared" si="268"/>
        <v>21:1063</v>
      </c>
      <c r="D4268" s="1" t="str">
        <f t="shared" si="269"/>
        <v>21:0124</v>
      </c>
      <c r="E4268" t="s">
        <v>17994</v>
      </c>
      <c r="F4268" t="s">
        <v>17995</v>
      </c>
      <c r="H4268">
        <v>50.4170035</v>
      </c>
      <c r="I4268">
        <v>-116.4023591</v>
      </c>
      <c r="J4268" s="1" t="str">
        <f t="shared" si="266"/>
        <v>NGR bulk stream sediment</v>
      </c>
      <c r="K4268" s="1" t="str">
        <f t="shared" si="267"/>
        <v>&lt;177 micron (NGR)</v>
      </c>
      <c r="L4268">
        <v>72</v>
      </c>
      <c r="M4268" t="s">
        <v>95</v>
      </c>
      <c r="N4268">
        <v>1242</v>
      </c>
      <c r="O4268" t="s">
        <v>108</v>
      </c>
      <c r="P4268" t="s">
        <v>47</v>
      </c>
      <c r="Q4268" t="s">
        <v>588</v>
      </c>
      <c r="R4268" t="s">
        <v>53</v>
      </c>
      <c r="S4268" t="s">
        <v>236</v>
      </c>
      <c r="T4268" t="s">
        <v>108</v>
      </c>
      <c r="U4268" t="s">
        <v>187</v>
      </c>
      <c r="V4268" t="s">
        <v>173</v>
      </c>
      <c r="W4268" t="s">
        <v>173</v>
      </c>
      <c r="X4268" t="s">
        <v>51</v>
      </c>
      <c r="Y4268" t="s">
        <v>186</v>
      </c>
      <c r="Z4268" t="s">
        <v>56</v>
      </c>
      <c r="AA4268" t="s">
        <v>46</v>
      </c>
      <c r="AB4268" t="s">
        <v>56</v>
      </c>
      <c r="AC4268" t="s">
        <v>108</v>
      </c>
      <c r="AD4268" t="s">
        <v>538</v>
      </c>
      <c r="AE4268" t="s">
        <v>60</v>
      </c>
      <c r="AF4268" t="s">
        <v>319</v>
      </c>
      <c r="AG4268" t="s">
        <v>271</v>
      </c>
      <c r="AH4268" t="s">
        <v>57</v>
      </c>
      <c r="AI4268" t="s">
        <v>54</v>
      </c>
      <c r="AJ4268" t="s">
        <v>55</v>
      </c>
      <c r="AK4268" t="s">
        <v>78</v>
      </c>
      <c r="AL4268" t="s">
        <v>47</v>
      </c>
      <c r="AM4268" t="s">
        <v>47</v>
      </c>
      <c r="AN4268" t="s">
        <v>284</v>
      </c>
      <c r="AO4268" t="s">
        <v>209</v>
      </c>
    </row>
    <row r="4269" spans="1:41" hidden="1" x14ac:dyDescent="0.25">
      <c r="A4269" t="s">
        <v>17996</v>
      </c>
      <c r="B4269" t="s">
        <v>17997</v>
      </c>
      <c r="C4269" s="1" t="str">
        <f t="shared" si="268"/>
        <v>21:1063</v>
      </c>
      <c r="D4269" s="1" t="str">
        <f t="shared" si="269"/>
        <v>21:0124</v>
      </c>
      <c r="E4269" t="s">
        <v>17998</v>
      </c>
      <c r="F4269" t="s">
        <v>17999</v>
      </c>
      <c r="H4269">
        <v>50.418320600000001</v>
      </c>
      <c r="I4269">
        <v>-116.3708572</v>
      </c>
      <c r="J4269" s="1" t="str">
        <f t="shared" si="266"/>
        <v>NGR bulk stream sediment</v>
      </c>
      <c r="K4269" s="1" t="str">
        <f t="shared" si="267"/>
        <v>&lt;177 micron (NGR)</v>
      </c>
      <c r="L4269">
        <v>72</v>
      </c>
      <c r="M4269" t="s">
        <v>117</v>
      </c>
      <c r="N4269">
        <v>1243</v>
      </c>
      <c r="O4269" t="s">
        <v>90</v>
      </c>
      <c r="P4269" t="s">
        <v>47</v>
      </c>
      <c r="Q4269" t="s">
        <v>430</v>
      </c>
      <c r="R4269" t="s">
        <v>57</v>
      </c>
      <c r="S4269" t="s">
        <v>291</v>
      </c>
      <c r="T4269" t="s">
        <v>217</v>
      </c>
      <c r="U4269" t="s">
        <v>240</v>
      </c>
      <c r="V4269" t="s">
        <v>102</v>
      </c>
      <c r="W4269" t="s">
        <v>200</v>
      </c>
      <c r="X4269" t="s">
        <v>73</v>
      </c>
      <c r="Y4269" t="s">
        <v>160</v>
      </c>
      <c r="Z4269" t="s">
        <v>56</v>
      </c>
      <c r="AA4269" t="s">
        <v>46</v>
      </c>
      <c r="AB4269" t="s">
        <v>84</v>
      </c>
      <c r="AC4269" t="s">
        <v>99</v>
      </c>
      <c r="AD4269" t="s">
        <v>226</v>
      </c>
      <c r="AE4269" t="s">
        <v>227</v>
      </c>
      <c r="AF4269" t="s">
        <v>108</v>
      </c>
      <c r="AG4269" t="s">
        <v>148</v>
      </c>
      <c r="AH4269" t="s">
        <v>174</v>
      </c>
      <c r="AI4269" t="s">
        <v>46</v>
      </c>
      <c r="AJ4269" t="s">
        <v>108</v>
      </c>
      <c r="AK4269" t="s">
        <v>164</v>
      </c>
      <c r="AL4269" t="s">
        <v>47</v>
      </c>
      <c r="AM4269" t="s">
        <v>47</v>
      </c>
      <c r="AN4269" t="s">
        <v>284</v>
      </c>
      <c r="AO4269" t="s">
        <v>145</v>
      </c>
    </row>
    <row r="4270" spans="1:41" hidden="1" x14ac:dyDescent="0.25">
      <c r="A4270" t="s">
        <v>18000</v>
      </c>
      <c r="B4270" t="s">
        <v>18001</v>
      </c>
      <c r="C4270" s="1" t="str">
        <f t="shared" si="268"/>
        <v>21:1063</v>
      </c>
      <c r="D4270" s="1" t="str">
        <f t="shared" si="269"/>
        <v>21:0124</v>
      </c>
      <c r="E4270" t="s">
        <v>18002</v>
      </c>
      <c r="F4270" t="s">
        <v>18003</v>
      </c>
      <c r="H4270">
        <v>50.413272800000001</v>
      </c>
      <c r="I4270">
        <v>-116.36901229999999</v>
      </c>
      <c r="J4270" s="1" t="str">
        <f t="shared" si="266"/>
        <v>NGR bulk stream sediment</v>
      </c>
      <c r="K4270" s="1" t="str">
        <f t="shared" si="267"/>
        <v>&lt;177 micron (NGR)</v>
      </c>
      <c r="L4270">
        <v>72</v>
      </c>
      <c r="M4270" t="s">
        <v>136</v>
      </c>
      <c r="N4270">
        <v>1244</v>
      </c>
      <c r="O4270" t="s">
        <v>217</v>
      </c>
      <c r="P4270" t="s">
        <v>47</v>
      </c>
      <c r="Q4270" t="s">
        <v>356</v>
      </c>
      <c r="R4270" t="s">
        <v>198</v>
      </c>
      <c r="S4270" t="s">
        <v>146</v>
      </c>
      <c r="T4270" t="s">
        <v>50</v>
      </c>
      <c r="U4270" t="s">
        <v>59</v>
      </c>
      <c r="V4270" t="s">
        <v>122</v>
      </c>
      <c r="W4270" t="s">
        <v>151</v>
      </c>
      <c r="X4270" t="s">
        <v>330</v>
      </c>
      <c r="Y4270" t="s">
        <v>236</v>
      </c>
      <c r="Z4270" t="s">
        <v>84</v>
      </c>
      <c r="AA4270" t="s">
        <v>46</v>
      </c>
      <c r="AB4270" t="s">
        <v>54</v>
      </c>
      <c r="AC4270" t="s">
        <v>55</v>
      </c>
      <c r="AD4270" t="s">
        <v>226</v>
      </c>
      <c r="AE4270" t="s">
        <v>412</v>
      </c>
      <c r="AF4270" t="s">
        <v>55</v>
      </c>
      <c r="AG4270" t="s">
        <v>689</v>
      </c>
      <c r="AH4270" t="s">
        <v>105</v>
      </c>
      <c r="AI4270" t="s">
        <v>47</v>
      </c>
      <c r="AJ4270" t="s">
        <v>766</v>
      </c>
      <c r="AK4270" t="s">
        <v>227</v>
      </c>
      <c r="AL4270" t="s">
        <v>103</v>
      </c>
      <c r="AM4270" t="s">
        <v>103</v>
      </c>
      <c r="AN4270" t="s">
        <v>275</v>
      </c>
      <c r="AO4270" t="s">
        <v>197</v>
      </c>
    </row>
    <row r="4271" spans="1:41" hidden="1" x14ac:dyDescent="0.25">
      <c r="A4271" t="s">
        <v>18004</v>
      </c>
      <c r="B4271" t="s">
        <v>18005</v>
      </c>
      <c r="C4271" s="1" t="str">
        <f t="shared" si="268"/>
        <v>21:1063</v>
      </c>
      <c r="D4271" s="1" t="str">
        <f t="shared" si="269"/>
        <v>21:0124</v>
      </c>
      <c r="E4271" t="s">
        <v>18006</v>
      </c>
      <c r="F4271" t="s">
        <v>18007</v>
      </c>
      <c r="H4271">
        <v>50.418581600000003</v>
      </c>
      <c r="I4271">
        <v>-116.3324159</v>
      </c>
      <c r="J4271" s="1" t="str">
        <f t="shared" si="266"/>
        <v>NGR bulk stream sediment</v>
      </c>
      <c r="K4271" s="1" t="str">
        <f t="shared" si="267"/>
        <v>&lt;177 micron (NGR)</v>
      </c>
      <c r="L4271">
        <v>72</v>
      </c>
      <c r="M4271" t="s">
        <v>157</v>
      </c>
      <c r="N4271">
        <v>1245</v>
      </c>
      <c r="O4271" t="s">
        <v>217</v>
      </c>
      <c r="P4271" t="s">
        <v>103</v>
      </c>
      <c r="Q4271" t="s">
        <v>327</v>
      </c>
      <c r="R4271" t="s">
        <v>63</v>
      </c>
      <c r="S4271" t="s">
        <v>226</v>
      </c>
      <c r="T4271" t="s">
        <v>66</v>
      </c>
      <c r="U4271" t="s">
        <v>187</v>
      </c>
      <c r="V4271" t="s">
        <v>128</v>
      </c>
      <c r="W4271" t="s">
        <v>455</v>
      </c>
      <c r="X4271" t="s">
        <v>137</v>
      </c>
      <c r="Y4271" t="s">
        <v>241</v>
      </c>
      <c r="Z4271" t="s">
        <v>56</v>
      </c>
      <c r="AA4271" t="s">
        <v>46</v>
      </c>
      <c r="AB4271" t="s">
        <v>53</v>
      </c>
      <c r="AC4271" t="s">
        <v>175</v>
      </c>
      <c r="AD4271" t="s">
        <v>431</v>
      </c>
      <c r="AE4271" t="s">
        <v>270</v>
      </c>
      <c r="AF4271" t="s">
        <v>85</v>
      </c>
      <c r="AG4271" t="s">
        <v>703</v>
      </c>
      <c r="AH4271" t="s">
        <v>185</v>
      </c>
      <c r="AI4271" t="s">
        <v>61</v>
      </c>
      <c r="AJ4271" t="s">
        <v>50</v>
      </c>
      <c r="AK4271" t="s">
        <v>227</v>
      </c>
      <c r="AL4271" t="s">
        <v>47</v>
      </c>
      <c r="AM4271" t="s">
        <v>103</v>
      </c>
      <c r="AN4271" t="s">
        <v>508</v>
      </c>
      <c r="AO4271" t="s">
        <v>209</v>
      </c>
    </row>
    <row r="4272" spans="1:41" hidden="1" x14ac:dyDescent="0.25">
      <c r="A4272" t="s">
        <v>18008</v>
      </c>
      <c r="B4272" t="s">
        <v>18009</v>
      </c>
      <c r="C4272" s="1" t="str">
        <f t="shared" si="268"/>
        <v>21:1063</v>
      </c>
      <c r="D4272" s="1" t="str">
        <f t="shared" si="269"/>
        <v>21:0124</v>
      </c>
      <c r="E4272" t="s">
        <v>18010</v>
      </c>
      <c r="F4272" t="s">
        <v>18011</v>
      </c>
      <c r="H4272">
        <v>50.433531799999997</v>
      </c>
      <c r="I4272">
        <v>-116.2905717</v>
      </c>
      <c r="J4272" s="1" t="str">
        <f t="shared" si="266"/>
        <v>NGR bulk stream sediment</v>
      </c>
      <c r="K4272" s="1" t="str">
        <f t="shared" si="267"/>
        <v>&lt;177 micron (NGR)</v>
      </c>
      <c r="L4272">
        <v>72</v>
      </c>
      <c r="M4272" t="s">
        <v>170</v>
      </c>
      <c r="N4272">
        <v>1246</v>
      </c>
      <c r="O4272" t="s">
        <v>127</v>
      </c>
      <c r="P4272" t="s">
        <v>47</v>
      </c>
      <c r="Q4272" t="s">
        <v>345</v>
      </c>
      <c r="R4272" t="s">
        <v>351</v>
      </c>
      <c r="S4272" t="s">
        <v>241</v>
      </c>
      <c r="T4272" t="s">
        <v>85</v>
      </c>
      <c r="U4272" t="s">
        <v>209</v>
      </c>
      <c r="V4272" t="s">
        <v>493</v>
      </c>
      <c r="W4272" t="s">
        <v>105</v>
      </c>
      <c r="X4272" t="s">
        <v>51</v>
      </c>
      <c r="Y4272" t="s">
        <v>475</v>
      </c>
      <c r="Z4272" t="s">
        <v>56</v>
      </c>
      <c r="AA4272" t="s">
        <v>46</v>
      </c>
      <c r="AB4272" t="s">
        <v>199</v>
      </c>
      <c r="AC4272" t="s">
        <v>58</v>
      </c>
      <c r="AD4272" t="s">
        <v>445</v>
      </c>
      <c r="AE4272" t="s">
        <v>257</v>
      </c>
      <c r="AF4272" t="s">
        <v>224</v>
      </c>
      <c r="AG4272" t="s">
        <v>188</v>
      </c>
      <c r="AH4272" t="s">
        <v>54</v>
      </c>
      <c r="AI4272" t="s">
        <v>57</v>
      </c>
      <c r="AJ4272" t="s">
        <v>58</v>
      </c>
      <c r="AK4272" t="s">
        <v>72</v>
      </c>
      <c r="AL4272" t="s">
        <v>47</v>
      </c>
      <c r="AM4272" t="s">
        <v>47</v>
      </c>
      <c r="AN4272" t="s">
        <v>196</v>
      </c>
      <c r="AO4272" t="s">
        <v>46</v>
      </c>
    </row>
    <row r="4273" spans="1:41" hidden="1" x14ac:dyDescent="0.25">
      <c r="A4273" t="s">
        <v>18012</v>
      </c>
      <c r="B4273" t="s">
        <v>18013</v>
      </c>
      <c r="C4273" s="1" t="str">
        <f t="shared" si="268"/>
        <v>21:1063</v>
      </c>
      <c r="D4273" s="1" t="str">
        <f t="shared" si="269"/>
        <v>21:0124</v>
      </c>
      <c r="E4273" t="s">
        <v>18014</v>
      </c>
      <c r="F4273" t="s">
        <v>18015</v>
      </c>
      <c r="H4273">
        <v>50.481442299999998</v>
      </c>
      <c r="I4273">
        <v>-116.2657901</v>
      </c>
      <c r="J4273" s="1" t="str">
        <f t="shared" si="266"/>
        <v>NGR bulk stream sediment</v>
      </c>
      <c r="K4273" s="1" t="str">
        <f t="shared" si="267"/>
        <v>&lt;177 micron (NGR)</v>
      </c>
      <c r="L4273">
        <v>72</v>
      </c>
      <c r="M4273" t="s">
        <v>180</v>
      </c>
      <c r="N4273">
        <v>1247</v>
      </c>
      <c r="O4273" t="s">
        <v>55</v>
      </c>
      <c r="P4273" t="s">
        <v>137</v>
      </c>
      <c r="Q4273" t="s">
        <v>832</v>
      </c>
      <c r="R4273" t="s">
        <v>108</v>
      </c>
      <c r="S4273" t="s">
        <v>320</v>
      </c>
      <c r="T4273" t="s">
        <v>217</v>
      </c>
      <c r="U4273" t="s">
        <v>329</v>
      </c>
      <c r="V4273" t="s">
        <v>307</v>
      </c>
      <c r="W4273" t="s">
        <v>455</v>
      </c>
      <c r="X4273" t="s">
        <v>103</v>
      </c>
      <c r="Y4273" t="s">
        <v>107</v>
      </c>
      <c r="Z4273" t="s">
        <v>56</v>
      </c>
      <c r="AA4273" t="s">
        <v>46</v>
      </c>
      <c r="AB4273" t="s">
        <v>62</v>
      </c>
      <c r="AC4273" t="s">
        <v>49</v>
      </c>
      <c r="AD4273" t="s">
        <v>226</v>
      </c>
      <c r="AE4273" t="s">
        <v>78</v>
      </c>
      <c r="AF4273" t="s">
        <v>85</v>
      </c>
      <c r="AG4273" t="s">
        <v>143</v>
      </c>
      <c r="AH4273" t="s">
        <v>46</v>
      </c>
      <c r="AI4273" t="s">
        <v>46</v>
      </c>
      <c r="AJ4273" t="s">
        <v>127</v>
      </c>
      <c r="AK4273" t="s">
        <v>228</v>
      </c>
      <c r="AL4273" t="s">
        <v>47</v>
      </c>
      <c r="AM4273" t="s">
        <v>47</v>
      </c>
      <c r="AN4273" t="s">
        <v>1121</v>
      </c>
      <c r="AO4273" t="s">
        <v>51</v>
      </c>
    </row>
    <row r="4274" spans="1:41" hidden="1" x14ac:dyDescent="0.25">
      <c r="A4274" t="s">
        <v>18016</v>
      </c>
      <c r="B4274" t="s">
        <v>18017</v>
      </c>
      <c r="C4274" s="1" t="str">
        <f t="shared" si="268"/>
        <v>21:1063</v>
      </c>
      <c r="D4274" s="1" t="str">
        <f t="shared" si="269"/>
        <v>21:0124</v>
      </c>
      <c r="E4274" t="s">
        <v>18018</v>
      </c>
      <c r="F4274" t="s">
        <v>18019</v>
      </c>
      <c r="H4274">
        <v>50.869893599999997</v>
      </c>
      <c r="I4274">
        <v>-116.23202449999999</v>
      </c>
      <c r="J4274" s="1" t="str">
        <f t="shared" si="266"/>
        <v>NGR bulk stream sediment</v>
      </c>
      <c r="K4274" s="1" t="str">
        <f t="shared" si="267"/>
        <v>&lt;177 micron (NGR)</v>
      </c>
      <c r="L4274">
        <v>72</v>
      </c>
      <c r="M4274" t="s">
        <v>195</v>
      </c>
      <c r="N4274">
        <v>1248</v>
      </c>
      <c r="O4274" t="s">
        <v>158</v>
      </c>
      <c r="P4274" t="s">
        <v>47</v>
      </c>
      <c r="Q4274" t="s">
        <v>10571</v>
      </c>
      <c r="R4274" t="s">
        <v>130</v>
      </c>
      <c r="S4274" t="s">
        <v>124</v>
      </c>
      <c r="T4274" t="s">
        <v>137</v>
      </c>
      <c r="U4274" t="s">
        <v>107</v>
      </c>
      <c r="V4274" t="s">
        <v>105</v>
      </c>
      <c r="W4274" t="s">
        <v>235</v>
      </c>
      <c r="X4274" t="s">
        <v>52</v>
      </c>
      <c r="Y4274" t="s">
        <v>90</v>
      </c>
      <c r="Z4274" t="s">
        <v>56</v>
      </c>
      <c r="AA4274" t="s">
        <v>73</v>
      </c>
      <c r="AB4274" t="s">
        <v>56</v>
      </c>
      <c r="AC4274" t="s">
        <v>225</v>
      </c>
      <c r="AD4274" t="s">
        <v>350</v>
      </c>
      <c r="AE4274" t="s">
        <v>57</v>
      </c>
      <c r="AF4274" t="s">
        <v>73</v>
      </c>
      <c r="AG4274" t="s">
        <v>79</v>
      </c>
      <c r="AH4274" t="s">
        <v>46</v>
      </c>
      <c r="AI4274" t="s">
        <v>62</v>
      </c>
      <c r="AJ4274" t="s">
        <v>96</v>
      </c>
      <c r="AK4274" t="s">
        <v>270</v>
      </c>
      <c r="AL4274" t="s">
        <v>47</v>
      </c>
      <c r="AM4274" t="s">
        <v>47</v>
      </c>
      <c r="AN4274" t="s">
        <v>915</v>
      </c>
      <c r="AO4274" t="s">
        <v>197</v>
      </c>
    </row>
    <row r="4275" spans="1:41" hidden="1" x14ac:dyDescent="0.25">
      <c r="A4275" t="s">
        <v>18020</v>
      </c>
      <c r="B4275" t="s">
        <v>18021</v>
      </c>
      <c r="C4275" s="1" t="str">
        <f t="shared" si="268"/>
        <v>21:1063</v>
      </c>
      <c r="D4275" s="1" t="str">
        <f t="shared" si="269"/>
        <v>21:0124</v>
      </c>
      <c r="E4275" t="s">
        <v>18022</v>
      </c>
      <c r="F4275" t="s">
        <v>18023</v>
      </c>
      <c r="H4275">
        <v>50.852030200000002</v>
      </c>
      <c r="I4275">
        <v>-116.2233682</v>
      </c>
      <c r="J4275" s="1" t="str">
        <f t="shared" si="266"/>
        <v>NGR bulk stream sediment</v>
      </c>
      <c r="K4275" s="1" t="str">
        <f t="shared" si="267"/>
        <v>&lt;177 micron (NGR)</v>
      </c>
      <c r="L4275">
        <v>72</v>
      </c>
      <c r="M4275" t="s">
        <v>205</v>
      </c>
      <c r="N4275">
        <v>1249</v>
      </c>
      <c r="O4275" t="s">
        <v>455</v>
      </c>
      <c r="P4275" t="s">
        <v>85</v>
      </c>
      <c r="Q4275" t="s">
        <v>74</v>
      </c>
      <c r="R4275" t="s">
        <v>75</v>
      </c>
      <c r="S4275" t="s">
        <v>239</v>
      </c>
      <c r="T4275" t="s">
        <v>137</v>
      </c>
      <c r="U4275" t="s">
        <v>239</v>
      </c>
      <c r="V4275" t="s">
        <v>139</v>
      </c>
      <c r="W4275" t="s">
        <v>105</v>
      </c>
      <c r="X4275" t="s">
        <v>122</v>
      </c>
      <c r="Y4275" t="s">
        <v>99</v>
      </c>
      <c r="Z4275" t="s">
        <v>56</v>
      </c>
      <c r="AA4275" t="s">
        <v>46</v>
      </c>
      <c r="AB4275" t="s">
        <v>62</v>
      </c>
      <c r="AC4275" t="s">
        <v>58</v>
      </c>
      <c r="AD4275" t="s">
        <v>239</v>
      </c>
      <c r="AE4275" t="s">
        <v>199</v>
      </c>
      <c r="AF4275" t="s">
        <v>260</v>
      </c>
      <c r="AG4275" t="s">
        <v>122</v>
      </c>
      <c r="AH4275" t="s">
        <v>62</v>
      </c>
      <c r="AI4275" t="s">
        <v>62</v>
      </c>
      <c r="AJ4275" t="s">
        <v>292</v>
      </c>
      <c r="AK4275" t="s">
        <v>64</v>
      </c>
      <c r="AL4275" t="s">
        <v>47</v>
      </c>
      <c r="AM4275" t="s">
        <v>47</v>
      </c>
      <c r="AN4275" t="s">
        <v>65</v>
      </c>
      <c r="AO4275" t="s">
        <v>73</v>
      </c>
    </row>
    <row r="4276" spans="1:41" hidden="1" x14ac:dyDescent="0.25">
      <c r="A4276" t="s">
        <v>18024</v>
      </c>
      <c r="B4276" t="s">
        <v>18025</v>
      </c>
      <c r="C4276" s="1" t="str">
        <f t="shared" si="268"/>
        <v>21:1063</v>
      </c>
      <c r="D4276" s="1" t="str">
        <f t="shared" si="269"/>
        <v>21:0124</v>
      </c>
      <c r="E4276" t="s">
        <v>18026</v>
      </c>
      <c r="F4276" t="s">
        <v>18027</v>
      </c>
      <c r="H4276">
        <v>50.712584800000002</v>
      </c>
      <c r="I4276">
        <v>-116.0182272</v>
      </c>
      <c r="J4276" s="1" t="str">
        <f t="shared" si="266"/>
        <v>NGR bulk stream sediment</v>
      </c>
      <c r="K4276" s="1" t="str">
        <f t="shared" si="267"/>
        <v>&lt;177 micron (NGR)</v>
      </c>
      <c r="L4276">
        <v>72</v>
      </c>
      <c r="M4276" t="s">
        <v>214</v>
      </c>
      <c r="N4276">
        <v>1250</v>
      </c>
      <c r="O4276" t="s">
        <v>58</v>
      </c>
      <c r="P4276" t="s">
        <v>47</v>
      </c>
      <c r="Q4276" t="s">
        <v>196</v>
      </c>
      <c r="R4276" t="s">
        <v>198</v>
      </c>
      <c r="S4276" t="s">
        <v>77</v>
      </c>
      <c r="T4276" t="s">
        <v>209</v>
      </c>
      <c r="U4276" t="s">
        <v>343</v>
      </c>
      <c r="V4276" t="s">
        <v>122</v>
      </c>
      <c r="W4276" t="s">
        <v>79</v>
      </c>
      <c r="X4276" t="s">
        <v>47</v>
      </c>
      <c r="Y4276" t="s">
        <v>186</v>
      </c>
      <c r="Z4276" t="s">
        <v>56</v>
      </c>
      <c r="AA4276" t="s">
        <v>46</v>
      </c>
      <c r="AB4276" t="s">
        <v>198</v>
      </c>
      <c r="AC4276" t="s">
        <v>217</v>
      </c>
      <c r="AD4276" t="s">
        <v>273</v>
      </c>
      <c r="AE4276" t="s">
        <v>53</v>
      </c>
      <c r="AF4276" t="s">
        <v>55</v>
      </c>
      <c r="AG4276" t="s">
        <v>336</v>
      </c>
      <c r="AH4276" t="s">
        <v>57</v>
      </c>
      <c r="AI4276" t="s">
        <v>53</v>
      </c>
      <c r="AJ4276" t="s">
        <v>108</v>
      </c>
      <c r="AK4276" t="s">
        <v>81</v>
      </c>
      <c r="AL4276" t="s">
        <v>47</v>
      </c>
      <c r="AM4276" t="s">
        <v>47</v>
      </c>
      <c r="AN4276" t="s">
        <v>65</v>
      </c>
      <c r="AO4276" t="s">
        <v>55</v>
      </c>
    </row>
    <row r="4277" spans="1:41" hidden="1" x14ac:dyDescent="0.25">
      <c r="A4277" t="s">
        <v>18028</v>
      </c>
      <c r="B4277" t="s">
        <v>18029</v>
      </c>
      <c r="C4277" s="1" t="str">
        <f t="shared" si="268"/>
        <v>21:1063</v>
      </c>
      <c r="D4277" s="1" t="str">
        <f t="shared" si="269"/>
        <v>21:0124</v>
      </c>
      <c r="E4277" t="s">
        <v>18030</v>
      </c>
      <c r="F4277" t="s">
        <v>18031</v>
      </c>
      <c r="H4277">
        <v>50.722648200000002</v>
      </c>
      <c r="I4277">
        <v>-116.0235857</v>
      </c>
      <c r="J4277" s="1" t="str">
        <f t="shared" si="266"/>
        <v>NGR bulk stream sediment</v>
      </c>
      <c r="K4277" s="1" t="str">
        <f t="shared" si="267"/>
        <v>&lt;177 micron (NGR)</v>
      </c>
      <c r="L4277">
        <v>72</v>
      </c>
      <c r="M4277" t="s">
        <v>223</v>
      </c>
      <c r="N4277">
        <v>1251</v>
      </c>
      <c r="O4277" t="s">
        <v>55</v>
      </c>
      <c r="P4277" t="s">
        <v>47</v>
      </c>
      <c r="Q4277" t="s">
        <v>8845</v>
      </c>
      <c r="R4277" t="s">
        <v>175</v>
      </c>
      <c r="S4277" t="s">
        <v>104</v>
      </c>
      <c r="T4277" t="s">
        <v>73</v>
      </c>
      <c r="U4277" t="s">
        <v>187</v>
      </c>
      <c r="V4277" t="s">
        <v>86</v>
      </c>
      <c r="W4277" t="s">
        <v>87</v>
      </c>
      <c r="X4277" t="s">
        <v>122</v>
      </c>
      <c r="Y4277" t="s">
        <v>66</v>
      </c>
      <c r="Z4277" t="s">
        <v>56</v>
      </c>
      <c r="AA4277" t="s">
        <v>330</v>
      </c>
      <c r="AB4277" t="s">
        <v>56</v>
      </c>
      <c r="AC4277" t="s">
        <v>50</v>
      </c>
      <c r="AD4277" t="s">
        <v>258</v>
      </c>
      <c r="AE4277" t="s">
        <v>257</v>
      </c>
      <c r="AF4277" t="s">
        <v>282</v>
      </c>
      <c r="AG4277" t="s">
        <v>125</v>
      </c>
      <c r="AH4277" t="s">
        <v>53</v>
      </c>
      <c r="AI4277" t="s">
        <v>62</v>
      </c>
      <c r="AJ4277" t="s">
        <v>111</v>
      </c>
      <c r="AK4277" t="s">
        <v>123</v>
      </c>
      <c r="AL4277" t="s">
        <v>47</v>
      </c>
      <c r="AM4277" t="s">
        <v>47</v>
      </c>
      <c r="AN4277" t="s">
        <v>65</v>
      </c>
      <c r="AO4277" t="s">
        <v>137</v>
      </c>
    </row>
    <row r="4278" spans="1:41" hidden="1" x14ac:dyDescent="0.25">
      <c r="A4278" t="s">
        <v>18032</v>
      </c>
      <c r="B4278" t="s">
        <v>18033</v>
      </c>
      <c r="C4278" s="1" t="str">
        <f t="shared" si="268"/>
        <v>21:1063</v>
      </c>
      <c r="D4278" s="1" t="str">
        <f t="shared" si="269"/>
        <v>21:0124</v>
      </c>
      <c r="E4278" t="s">
        <v>18034</v>
      </c>
      <c r="F4278" t="s">
        <v>18035</v>
      </c>
      <c r="H4278">
        <v>50.728722300000001</v>
      </c>
      <c r="I4278">
        <v>-116.0535524</v>
      </c>
      <c r="J4278" s="1" t="str">
        <f t="shared" si="266"/>
        <v>NGR bulk stream sediment</v>
      </c>
      <c r="K4278" s="1" t="str">
        <f t="shared" si="267"/>
        <v>&lt;177 micron (NGR)</v>
      </c>
      <c r="L4278">
        <v>72</v>
      </c>
      <c r="M4278" t="s">
        <v>233</v>
      </c>
      <c r="N4278">
        <v>1252</v>
      </c>
      <c r="O4278" t="s">
        <v>76</v>
      </c>
      <c r="P4278" t="s">
        <v>47</v>
      </c>
      <c r="Q4278" t="s">
        <v>1148</v>
      </c>
      <c r="R4278" t="s">
        <v>371</v>
      </c>
      <c r="S4278" t="s">
        <v>268</v>
      </c>
      <c r="T4278" t="s">
        <v>127</v>
      </c>
      <c r="U4278" t="s">
        <v>83</v>
      </c>
      <c r="V4278" t="s">
        <v>206</v>
      </c>
      <c r="W4278" t="s">
        <v>122</v>
      </c>
      <c r="X4278" t="s">
        <v>122</v>
      </c>
      <c r="Y4278" t="s">
        <v>187</v>
      </c>
      <c r="Z4278" t="s">
        <v>56</v>
      </c>
      <c r="AA4278" t="s">
        <v>46</v>
      </c>
      <c r="AB4278" t="s">
        <v>57</v>
      </c>
      <c r="AC4278" t="s">
        <v>82</v>
      </c>
      <c r="AD4278" t="s">
        <v>291</v>
      </c>
      <c r="AE4278" t="s">
        <v>198</v>
      </c>
      <c r="AF4278" t="s">
        <v>58</v>
      </c>
      <c r="AG4278" t="s">
        <v>437</v>
      </c>
      <c r="AH4278" t="s">
        <v>198</v>
      </c>
      <c r="AI4278" t="s">
        <v>53</v>
      </c>
      <c r="AJ4278" t="s">
        <v>55</v>
      </c>
      <c r="AK4278" t="s">
        <v>130</v>
      </c>
      <c r="AL4278" t="s">
        <v>47</v>
      </c>
      <c r="AM4278" t="s">
        <v>47</v>
      </c>
      <c r="AN4278" t="s">
        <v>65</v>
      </c>
      <c r="AO4278" t="s">
        <v>217</v>
      </c>
    </row>
    <row r="4279" spans="1:41" hidden="1" x14ac:dyDescent="0.25">
      <c r="A4279" t="s">
        <v>18036</v>
      </c>
      <c r="B4279" t="s">
        <v>18037</v>
      </c>
      <c r="C4279" s="1" t="str">
        <f t="shared" si="268"/>
        <v>21:1063</v>
      </c>
      <c r="D4279" s="1" t="str">
        <f t="shared" si="269"/>
        <v>21:0124</v>
      </c>
      <c r="E4279" t="s">
        <v>18038</v>
      </c>
      <c r="F4279" t="s">
        <v>18039</v>
      </c>
      <c r="H4279">
        <v>50.760055000000001</v>
      </c>
      <c r="I4279">
        <v>-116.134956</v>
      </c>
      <c r="J4279" s="1" t="str">
        <f t="shared" si="266"/>
        <v>NGR bulk stream sediment</v>
      </c>
      <c r="K4279" s="1" t="str">
        <f t="shared" si="267"/>
        <v>&lt;177 micron (NGR)</v>
      </c>
      <c r="L4279">
        <v>72</v>
      </c>
      <c r="M4279" t="s">
        <v>248</v>
      </c>
      <c r="N4279">
        <v>1253</v>
      </c>
      <c r="O4279" t="s">
        <v>58</v>
      </c>
      <c r="P4279" t="s">
        <v>47</v>
      </c>
      <c r="Q4279" t="s">
        <v>318</v>
      </c>
      <c r="R4279" t="s">
        <v>61</v>
      </c>
      <c r="S4279" t="s">
        <v>300</v>
      </c>
      <c r="T4279" t="s">
        <v>127</v>
      </c>
      <c r="U4279" t="s">
        <v>240</v>
      </c>
      <c r="V4279" t="s">
        <v>161</v>
      </c>
      <c r="W4279" t="s">
        <v>173</v>
      </c>
      <c r="X4279" t="s">
        <v>122</v>
      </c>
      <c r="Y4279" t="s">
        <v>104</v>
      </c>
      <c r="Z4279" t="s">
        <v>56</v>
      </c>
      <c r="AA4279" t="s">
        <v>46</v>
      </c>
      <c r="AB4279" t="s">
        <v>57</v>
      </c>
      <c r="AC4279" t="s">
        <v>66</v>
      </c>
      <c r="AD4279" t="s">
        <v>100</v>
      </c>
      <c r="AE4279" t="s">
        <v>53</v>
      </c>
      <c r="AF4279" t="s">
        <v>118</v>
      </c>
      <c r="AG4279" t="s">
        <v>103</v>
      </c>
      <c r="AH4279" t="s">
        <v>198</v>
      </c>
      <c r="AI4279" t="s">
        <v>62</v>
      </c>
      <c r="AJ4279" t="s">
        <v>55</v>
      </c>
      <c r="AK4279" t="s">
        <v>81</v>
      </c>
      <c r="AL4279" t="s">
        <v>47</v>
      </c>
      <c r="AM4279" t="s">
        <v>47</v>
      </c>
      <c r="AN4279" t="s">
        <v>65</v>
      </c>
      <c r="AO4279" t="s">
        <v>55</v>
      </c>
    </row>
    <row r="4280" spans="1:41" hidden="1" x14ac:dyDescent="0.25">
      <c r="A4280" t="s">
        <v>18040</v>
      </c>
      <c r="B4280" t="s">
        <v>18041</v>
      </c>
      <c r="C4280" s="1" t="str">
        <f t="shared" si="268"/>
        <v>21:1063</v>
      </c>
      <c r="D4280" s="1" t="str">
        <f t="shared" si="269"/>
        <v>21:0124</v>
      </c>
      <c r="E4280" t="s">
        <v>18042</v>
      </c>
      <c r="F4280" t="s">
        <v>18043</v>
      </c>
      <c r="H4280">
        <v>50.810229</v>
      </c>
      <c r="I4280">
        <v>-116.1507806</v>
      </c>
      <c r="J4280" s="1" t="str">
        <f t="shared" si="266"/>
        <v>NGR bulk stream sediment</v>
      </c>
      <c r="K4280" s="1" t="str">
        <f t="shared" si="267"/>
        <v>&lt;177 micron (NGR)</v>
      </c>
      <c r="L4280">
        <v>72</v>
      </c>
      <c r="M4280" t="s">
        <v>280</v>
      </c>
      <c r="N4280">
        <v>1254</v>
      </c>
      <c r="O4280" t="s">
        <v>111</v>
      </c>
      <c r="P4280" t="s">
        <v>52</v>
      </c>
      <c r="Q4280" t="s">
        <v>1691</v>
      </c>
      <c r="R4280" t="s">
        <v>357</v>
      </c>
      <c r="S4280" t="s">
        <v>141</v>
      </c>
      <c r="T4280" t="s">
        <v>51</v>
      </c>
      <c r="U4280" t="s">
        <v>104</v>
      </c>
      <c r="V4280" t="s">
        <v>61</v>
      </c>
      <c r="W4280" t="s">
        <v>87</v>
      </c>
      <c r="X4280" t="s">
        <v>122</v>
      </c>
      <c r="Y4280" t="s">
        <v>66</v>
      </c>
      <c r="Z4280" t="s">
        <v>56</v>
      </c>
      <c r="AA4280" t="s">
        <v>103</v>
      </c>
      <c r="AB4280" t="s">
        <v>199</v>
      </c>
      <c r="AC4280" t="s">
        <v>55</v>
      </c>
      <c r="AD4280" t="s">
        <v>418</v>
      </c>
      <c r="AE4280" t="s">
        <v>62</v>
      </c>
      <c r="AF4280" t="s">
        <v>228</v>
      </c>
      <c r="AG4280" t="s">
        <v>139</v>
      </c>
      <c r="AH4280" t="s">
        <v>62</v>
      </c>
      <c r="AI4280" t="s">
        <v>62</v>
      </c>
      <c r="AJ4280" t="s">
        <v>371</v>
      </c>
      <c r="AK4280" t="s">
        <v>206</v>
      </c>
      <c r="AL4280" t="s">
        <v>47</v>
      </c>
      <c r="AM4280" t="s">
        <v>47</v>
      </c>
      <c r="AN4280" t="s">
        <v>65</v>
      </c>
      <c r="AO4280" t="s">
        <v>58</v>
      </c>
    </row>
    <row r="4281" spans="1:41" hidden="1" x14ac:dyDescent="0.25">
      <c r="A4281" t="s">
        <v>18044</v>
      </c>
      <c r="B4281" t="s">
        <v>18045</v>
      </c>
      <c r="C4281" s="1" t="str">
        <f t="shared" si="268"/>
        <v>21:1063</v>
      </c>
      <c r="D4281" s="1" t="str">
        <f t="shared" si="269"/>
        <v>21:0124</v>
      </c>
      <c r="E4281" t="s">
        <v>18042</v>
      </c>
      <c r="F4281" t="s">
        <v>18046</v>
      </c>
      <c r="H4281">
        <v>50.810229</v>
      </c>
      <c r="I4281">
        <v>-116.1507806</v>
      </c>
      <c r="J4281" s="1" t="str">
        <f t="shared" si="266"/>
        <v>NGR bulk stream sediment</v>
      </c>
      <c r="K4281" s="1" t="str">
        <f t="shared" si="267"/>
        <v>&lt;177 micron (NGR)</v>
      </c>
      <c r="L4281">
        <v>72</v>
      </c>
      <c r="M4281" t="s">
        <v>288</v>
      </c>
      <c r="N4281">
        <v>1255</v>
      </c>
      <c r="O4281" t="s">
        <v>371</v>
      </c>
      <c r="P4281" t="s">
        <v>103</v>
      </c>
      <c r="Q4281" t="s">
        <v>8857</v>
      </c>
      <c r="R4281" t="s">
        <v>591</v>
      </c>
      <c r="S4281" t="s">
        <v>131</v>
      </c>
      <c r="T4281" t="s">
        <v>51</v>
      </c>
      <c r="U4281" t="s">
        <v>49</v>
      </c>
      <c r="V4281" t="s">
        <v>235</v>
      </c>
      <c r="W4281" t="s">
        <v>185</v>
      </c>
      <c r="X4281" t="s">
        <v>103</v>
      </c>
      <c r="Y4281" t="s">
        <v>175</v>
      </c>
      <c r="Z4281" t="s">
        <v>56</v>
      </c>
      <c r="AA4281" t="s">
        <v>51</v>
      </c>
      <c r="AB4281" t="s">
        <v>199</v>
      </c>
      <c r="AC4281" t="s">
        <v>127</v>
      </c>
      <c r="AD4281" t="s">
        <v>83</v>
      </c>
      <c r="AE4281" t="s">
        <v>62</v>
      </c>
      <c r="AF4281" t="s">
        <v>228</v>
      </c>
      <c r="AG4281" t="s">
        <v>173</v>
      </c>
      <c r="AH4281" t="s">
        <v>53</v>
      </c>
      <c r="AI4281" t="s">
        <v>62</v>
      </c>
      <c r="AJ4281" t="s">
        <v>188</v>
      </c>
      <c r="AK4281" t="s">
        <v>455</v>
      </c>
      <c r="AL4281" t="s">
        <v>47</v>
      </c>
      <c r="AM4281" t="s">
        <v>47</v>
      </c>
      <c r="AN4281" t="s">
        <v>65</v>
      </c>
      <c r="AO4281" t="s">
        <v>209</v>
      </c>
    </row>
    <row r="4282" spans="1:41" hidden="1" x14ac:dyDescent="0.25">
      <c r="A4282" t="s">
        <v>18047</v>
      </c>
      <c r="B4282" t="s">
        <v>18048</v>
      </c>
      <c r="C4282" s="1" t="str">
        <f t="shared" si="268"/>
        <v>21:1063</v>
      </c>
      <c r="D4282" s="1" t="str">
        <f t="shared" si="269"/>
        <v>21:0124</v>
      </c>
      <c r="E4282" t="s">
        <v>18049</v>
      </c>
      <c r="F4282" t="s">
        <v>18050</v>
      </c>
      <c r="H4282">
        <v>50.819820999999997</v>
      </c>
      <c r="I4282">
        <v>-116.1294264</v>
      </c>
      <c r="J4282" s="1" t="str">
        <f t="shared" si="266"/>
        <v>NGR bulk stream sediment</v>
      </c>
      <c r="K4282" s="1" t="str">
        <f t="shared" si="267"/>
        <v>&lt;177 micron (NGR)</v>
      </c>
      <c r="L4282">
        <v>72</v>
      </c>
      <c r="M4282" t="s">
        <v>256</v>
      </c>
      <c r="N4282">
        <v>1256</v>
      </c>
      <c r="O4282" t="s">
        <v>128</v>
      </c>
      <c r="P4282" t="s">
        <v>122</v>
      </c>
      <c r="Q4282" t="s">
        <v>430</v>
      </c>
      <c r="R4282" t="s">
        <v>266</v>
      </c>
      <c r="S4282" t="s">
        <v>104</v>
      </c>
      <c r="T4282" t="s">
        <v>330</v>
      </c>
      <c r="U4282" t="s">
        <v>190</v>
      </c>
      <c r="V4282" t="s">
        <v>125</v>
      </c>
      <c r="W4282" t="s">
        <v>87</v>
      </c>
      <c r="X4282" t="s">
        <v>122</v>
      </c>
      <c r="Y4282" t="s">
        <v>145</v>
      </c>
      <c r="Z4282" t="s">
        <v>56</v>
      </c>
      <c r="AA4282" t="s">
        <v>51</v>
      </c>
      <c r="AB4282" t="s">
        <v>199</v>
      </c>
      <c r="AC4282" t="s">
        <v>267</v>
      </c>
      <c r="AD4282" t="s">
        <v>183</v>
      </c>
      <c r="AE4282" t="s">
        <v>53</v>
      </c>
      <c r="AF4282" t="s">
        <v>282</v>
      </c>
      <c r="AG4282" t="s">
        <v>161</v>
      </c>
      <c r="AH4282" t="s">
        <v>62</v>
      </c>
      <c r="AI4282" t="s">
        <v>62</v>
      </c>
      <c r="AJ4282" t="s">
        <v>366</v>
      </c>
      <c r="AK4282" t="s">
        <v>102</v>
      </c>
      <c r="AL4282" t="s">
        <v>47</v>
      </c>
      <c r="AM4282" t="s">
        <v>47</v>
      </c>
      <c r="AN4282" t="s">
        <v>65</v>
      </c>
      <c r="AO4282" t="s">
        <v>103</v>
      </c>
    </row>
    <row r="4283" spans="1:41" hidden="1" x14ac:dyDescent="0.25">
      <c r="A4283" t="s">
        <v>18051</v>
      </c>
      <c r="B4283" t="s">
        <v>18052</v>
      </c>
      <c r="C4283" s="1" t="str">
        <f t="shared" si="268"/>
        <v>21:1063</v>
      </c>
      <c r="D4283" s="1" t="str">
        <f t="shared" si="269"/>
        <v>21:0124</v>
      </c>
      <c r="E4283" t="s">
        <v>18053</v>
      </c>
      <c r="F4283" t="s">
        <v>18054</v>
      </c>
      <c r="H4283">
        <v>50.773488200000003</v>
      </c>
      <c r="I4283">
        <v>-116.09521169999999</v>
      </c>
      <c r="J4283" s="1" t="str">
        <f t="shared" si="266"/>
        <v>NGR bulk stream sediment</v>
      </c>
      <c r="K4283" s="1" t="str">
        <f t="shared" si="267"/>
        <v>&lt;177 micron (NGR)</v>
      </c>
      <c r="L4283">
        <v>72</v>
      </c>
      <c r="M4283" t="s">
        <v>265</v>
      </c>
      <c r="N4283">
        <v>1257</v>
      </c>
      <c r="O4283" t="s">
        <v>267</v>
      </c>
      <c r="P4283" t="s">
        <v>47</v>
      </c>
      <c r="Q4283" t="s">
        <v>956</v>
      </c>
      <c r="R4283" t="s">
        <v>151</v>
      </c>
      <c r="S4283" t="s">
        <v>225</v>
      </c>
      <c r="T4283" t="s">
        <v>51</v>
      </c>
      <c r="U4283" t="s">
        <v>165</v>
      </c>
      <c r="V4283" t="s">
        <v>87</v>
      </c>
      <c r="W4283" t="s">
        <v>174</v>
      </c>
      <c r="X4283" t="s">
        <v>47</v>
      </c>
      <c r="Y4283" t="s">
        <v>50</v>
      </c>
      <c r="Z4283" t="s">
        <v>56</v>
      </c>
      <c r="AA4283" t="s">
        <v>122</v>
      </c>
      <c r="AB4283" t="s">
        <v>56</v>
      </c>
      <c r="AC4283" t="s">
        <v>58</v>
      </c>
      <c r="AD4283" t="s">
        <v>80</v>
      </c>
      <c r="AE4283" t="s">
        <v>84</v>
      </c>
      <c r="AF4283" t="s">
        <v>200</v>
      </c>
      <c r="AG4283" t="s">
        <v>125</v>
      </c>
      <c r="AH4283" t="s">
        <v>62</v>
      </c>
      <c r="AI4283" t="s">
        <v>62</v>
      </c>
      <c r="AJ4283" t="s">
        <v>86</v>
      </c>
      <c r="AK4283" t="s">
        <v>161</v>
      </c>
      <c r="AL4283" t="s">
        <v>47</v>
      </c>
      <c r="AM4283" t="s">
        <v>47</v>
      </c>
      <c r="AN4283" t="s">
        <v>65</v>
      </c>
      <c r="AO4283" t="s">
        <v>76</v>
      </c>
    </row>
    <row r="4284" spans="1:41" hidden="1" x14ac:dyDescent="0.25">
      <c r="A4284" t="s">
        <v>18055</v>
      </c>
      <c r="B4284" t="s">
        <v>18056</v>
      </c>
      <c r="C4284" s="1" t="str">
        <f t="shared" si="268"/>
        <v>21:1063</v>
      </c>
      <c r="D4284" s="1" t="str">
        <f t="shared" si="269"/>
        <v>21:0124</v>
      </c>
      <c r="E4284" t="s">
        <v>18057</v>
      </c>
      <c r="F4284" t="s">
        <v>18058</v>
      </c>
      <c r="H4284">
        <v>50.839366699999999</v>
      </c>
      <c r="I4284">
        <v>-116.1925755</v>
      </c>
      <c r="J4284" s="1" t="str">
        <f t="shared" si="266"/>
        <v>NGR bulk stream sediment</v>
      </c>
      <c r="K4284" s="1" t="str">
        <f t="shared" si="267"/>
        <v>&lt;177 micron (NGR)</v>
      </c>
      <c r="L4284">
        <v>73</v>
      </c>
      <c r="M4284" t="s">
        <v>45</v>
      </c>
      <c r="N4284">
        <v>1258</v>
      </c>
      <c r="O4284" t="s">
        <v>274</v>
      </c>
      <c r="P4284" t="s">
        <v>47</v>
      </c>
      <c r="Q4284" t="s">
        <v>1691</v>
      </c>
      <c r="R4284" t="s">
        <v>78</v>
      </c>
      <c r="S4284" t="s">
        <v>107</v>
      </c>
      <c r="T4284" t="s">
        <v>58</v>
      </c>
      <c r="U4284" t="s">
        <v>107</v>
      </c>
      <c r="V4284" t="s">
        <v>125</v>
      </c>
      <c r="W4284" t="s">
        <v>64</v>
      </c>
      <c r="X4284" t="s">
        <v>51</v>
      </c>
      <c r="Y4284" t="s">
        <v>225</v>
      </c>
      <c r="Z4284" t="s">
        <v>56</v>
      </c>
      <c r="AA4284" t="s">
        <v>137</v>
      </c>
      <c r="AB4284" t="s">
        <v>199</v>
      </c>
      <c r="AC4284" t="s">
        <v>475</v>
      </c>
      <c r="AD4284" t="s">
        <v>320</v>
      </c>
      <c r="AE4284" t="s">
        <v>46</v>
      </c>
      <c r="AF4284" t="s">
        <v>182</v>
      </c>
      <c r="AG4284" t="s">
        <v>455</v>
      </c>
      <c r="AH4284" t="s">
        <v>198</v>
      </c>
      <c r="AI4284" t="s">
        <v>53</v>
      </c>
      <c r="AJ4284" t="s">
        <v>148</v>
      </c>
      <c r="AK4284" t="s">
        <v>111</v>
      </c>
      <c r="AL4284" t="s">
        <v>47</v>
      </c>
      <c r="AM4284" t="s">
        <v>47</v>
      </c>
      <c r="AN4284" t="s">
        <v>65</v>
      </c>
      <c r="AO4284" t="s">
        <v>82</v>
      </c>
    </row>
    <row r="4285" spans="1:41" hidden="1" x14ac:dyDescent="0.25">
      <c r="A4285" t="s">
        <v>18059</v>
      </c>
      <c r="B4285" t="s">
        <v>18060</v>
      </c>
      <c r="C4285" s="1" t="str">
        <f t="shared" si="268"/>
        <v>21:1063</v>
      </c>
      <c r="D4285" s="1" t="str">
        <f t="shared" si="269"/>
        <v>21:0124</v>
      </c>
      <c r="E4285" t="s">
        <v>18061</v>
      </c>
      <c r="F4285" t="s">
        <v>18062</v>
      </c>
      <c r="H4285">
        <v>50.749688999999996</v>
      </c>
      <c r="I4285">
        <v>-116.07301870000001</v>
      </c>
      <c r="J4285" s="1" t="str">
        <f t="shared" si="266"/>
        <v>NGR bulk stream sediment</v>
      </c>
      <c r="K4285" s="1" t="str">
        <f t="shared" si="267"/>
        <v>&lt;177 micron (NGR)</v>
      </c>
      <c r="L4285">
        <v>73</v>
      </c>
      <c r="M4285" t="s">
        <v>71</v>
      </c>
      <c r="N4285">
        <v>1259</v>
      </c>
      <c r="O4285" t="s">
        <v>3546</v>
      </c>
      <c r="P4285" t="s">
        <v>3546</v>
      </c>
      <c r="Q4285" t="s">
        <v>3546</v>
      </c>
      <c r="R4285" t="s">
        <v>3546</v>
      </c>
      <c r="S4285" t="s">
        <v>3546</v>
      </c>
      <c r="T4285" t="s">
        <v>3546</v>
      </c>
      <c r="U4285" t="s">
        <v>3546</v>
      </c>
      <c r="V4285" t="s">
        <v>3546</v>
      </c>
      <c r="W4285" t="s">
        <v>3546</v>
      </c>
      <c r="X4285" t="s">
        <v>3546</v>
      </c>
      <c r="Y4285" t="s">
        <v>3546</v>
      </c>
      <c r="Z4285" t="s">
        <v>3546</v>
      </c>
      <c r="AA4285" t="s">
        <v>3546</v>
      </c>
      <c r="AB4285" t="s">
        <v>3546</v>
      </c>
      <c r="AC4285" t="s">
        <v>3546</v>
      </c>
      <c r="AD4285" t="s">
        <v>3546</v>
      </c>
      <c r="AE4285" t="s">
        <v>3546</v>
      </c>
      <c r="AF4285" t="s">
        <v>3546</v>
      </c>
      <c r="AG4285" t="s">
        <v>3546</v>
      </c>
      <c r="AH4285" t="s">
        <v>3546</v>
      </c>
      <c r="AI4285" t="s">
        <v>3546</v>
      </c>
      <c r="AJ4285" t="s">
        <v>3546</v>
      </c>
      <c r="AK4285" t="s">
        <v>3546</v>
      </c>
      <c r="AL4285" t="s">
        <v>3546</v>
      </c>
      <c r="AM4285" t="s">
        <v>3546</v>
      </c>
      <c r="AN4285" t="s">
        <v>3546</v>
      </c>
      <c r="AO4285" t="s">
        <v>3546</v>
      </c>
    </row>
    <row r="4286" spans="1:41" hidden="1" x14ac:dyDescent="0.25">
      <c r="A4286" t="s">
        <v>18063</v>
      </c>
      <c r="B4286" t="s">
        <v>18064</v>
      </c>
      <c r="C4286" s="1" t="str">
        <f t="shared" si="268"/>
        <v>21:1063</v>
      </c>
      <c r="D4286" s="1" t="str">
        <f t="shared" si="269"/>
        <v>21:0124</v>
      </c>
      <c r="E4286" t="s">
        <v>18065</v>
      </c>
      <c r="F4286" t="s">
        <v>18066</v>
      </c>
      <c r="H4286">
        <v>50.896516499999997</v>
      </c>
      <c r="I4286">
        <v>-116.3424392</v>
      </c>
      <c r="J4286" s="1" t="str">
        <f t="shared" si="266"/>
        <v>NGR bulk stream sediment</v>
      </c>
      <c r="K4286" s="1" t="str">
        <f t="shared" si="267"/>
        <v>&lt;177 micron (NGR)</v>
      </c>
      <c r="L4286">
        <v>73</v>
      </c>
      <c r="M4286" t="s">
        <v>95</v>
      </c>
      <c r="N4286">
        <v>1260</v>
      </c>
      <c r="O4286" t="s">
        <v>142</v>
      </c>
      <c r="P4286" t="s">
        <v>47</v>
      </c>
      <c r="Q4286" t="s">
        <v>15341</v>
      </c>
      <c r="R4286" t="s">
        <v>257</v>
      </c>
      <c r="S4286" t="s">
        <v>112</v>
      </c>
      <c r="T4286" t="s">
        <v>51</v>
      </c>
      <c r="U4286" t="s">
        <v>187</v>
      </c>
      <c r="V4286" t="s">
        <v>235</v>
      </c>
      <c r="W4286" t="s">
        <v>87</v>
      </c>
      <c r="X4286" t="s">
        <v>103</v>
      </c>
      <c r="Y4286" t="s">
        <v>217</v>
      </c>
      <c r="Z4286" t="s">
        <v>56</v>
      </c>
      <c r="AA4286" t="s">
        <v>51</v>
      </c>
      <c r="AB4286" t="s">
        <v>56</v>
      </c>
      <c r="AC4286" t="s">
        <v>66</v>
      </c>
      <c r="AD4286" t="s">
        <v>344</v>
      </c>
      <c r="AE4286" t="s">
        <v>57</v>
      </c>
      <c r="AF4286" t="s">
        <v>51</v>
      </c>
      <c r="AG4286" t="s">
        <v>78</v>
      </c>
      <c r="AH4286" t="s">
        <v>53</v>
      </c>
      <c r="AI4286" t="s">
        <v>62</v>
      </c>
      <c r="AJ4286" t="s">
        <v>73</v>
      </c>
      <c r="AK4286" t="s">
        <v>128</v>
      </c>
      <c r="AL4286" t="s">
        <v>47</v>
      </c>
      <c r="AM4286" t="s">
        <v>47</v>
      </c>
      <c r="AN4286" t="s">
        <v>463</v>
      </c>
      <c r="AO4286" t="s">
        <v>165</v>
      </c>
    </row>
    <row r="4287" spans="1:41" hidden="1" x14ac:dyDescent="0.25">
      <c r="A4287" t="s">
        <v>18067</v>
      </c>
      <c r="B4287" t="s">
        <v>18068</v>
      </c>
      <c r="C4287" s="1" t="str">
        <f t="shared" si="268"/>
        <v>21:1063</v>
      </c>
      <c r="D4287" s="1" t="str">
        <f t="shared" si="269"/>
        <v>21:0124</v>
      </c>
      <c r="E4287" t="s">
        <v>18069</v>
      </c>
      <c r="F4287" t="s">
        <v>18070</v>
      </c>
      <c r="H4287">
        <v>50.867738699999997</v>
      </c>
      <c r="I4287">
        <v>-116.30800050000001</v>
      </c>
      <c r="J4287" s="1" t="str">
        <f t="shared" si="266"/>
        <v>NGR bulk stream sediment</v>
      </c>
      <c r="K4287" s="1" t="str">
        <f t="shared" si="267"/>
        <v>&lt;177 micron (NGR)</v>
      </c>
      <c r="L4287">
        <v>73</v>
      </c>
      <c r="M4287" t="s">
        <v>117</v>
      </c>
      <c r="N4287">
        <v>1261</v>
      </c>
      <c r="O4287" t="s">
        <v>149</v>
      </c>
      <c r="P4287" t="s">
        <v>51</v>
      </c>
      <c r="Q4287" t="s">
        <v>152</v>
      </c>
      <c r="R4287" t="s">
        <v>2360</v>
      </c>
      <c r="S4287" t="s">
        <v>58</v>
      </c>
      <c r="T4287" t="s">
        <v>51</v>
      </c>
      <c r="U4287" t="s">
        <v>51</v>
      </c>
      <c r="V4287" t="s">
        <v>62</v>
      </c>
      <c r="W4287" t="s">
        <v>56</v>
      </c>
      <c r="X4287" t="s">
        <v>46</v>
      </c>
      <c r="Y4287" t="s">
        <v>51</v>
      </c>
      <c r="Z4287" t="s">
        <v>56</v>
      </c>
      <c r="AA4287" t="s">
        <v>46</v>
      </c>
      <c r="AB4287" t="s">
        <v>380</v>
      </c>
      <c r="AC4287" t="s">
        <v>58</v>
      </c>
      <c r="AD4287" t="s">
        <v>51</v>
      </c>
      <c r="AE4287" t="s">
        <v>56</v>
      </c>
      <c r="AF4287" t="s">
        <v>53</v>
      </c>
      <c r="AG4287" t="s">
        <v>62</v>
      </c>
      <c r="AH4287" t="s">
        <v>62</v>
      </c>
      <c r="AI4287" t="s">
        <v>62</v>
      </c>
      <c r="AJ4287" t="s">
        <v>62</v>
      </c>
      <c r="AK4287" t="s">
        <v>62</v>
      </c>
      <c r="AL4287" t="s">
        <v>47</v>
      </c>
      <c r="AM4287" t="s">
        <v>47</v>
      </c>
      <c r="AN4287" t="s">
        <v>65</v>
      </c>
      <c r="AO4287" t="s">
        <v>122</v>
      </c>
    </row>
    <row r="4288" spans="1:41" hidden="1" x14ac:dyDescent="0.25">
      <c r="A4288" t="s">
        <v>18071</v>
      </c>
      <c r="B4288" t="s">
        <v>18072</v>
      </c>
      <c r="C4288" s="1" t="str">
        <f t="shared" si="268"/>
        <v>21:1063</v>
      </c>
      <c r="D4288" s="1" t="str">
        <f t="shared" si="269"/>
        <v>21:0124</v>
      </c>
      <c r="E4288" t="s">
        <v>18073</v>
      </c>
      <c r="F4288" t="s">
        <v>18074</v>
      </c>
      <c r="H4288">
        <v>50.843740500000003</v>
      </c>
      <c r="I4288">
        <v>-116.2729331</v>
      </c>
      <c r="J4288" s="1" t="str">
        <f t="shared" si="266"/>
        <v>NGR bulk stream sediment</v>
      </c>
      <c r="K4288" s="1" t="str">
        <f t="shared" si="267"/>
        <v>&lt;177 micron (NGR)</v>
      </c>
      <c r="L4288">
        <v>73</v>
      </c>
      <c r="M4288" t="s">
        <v>136</v>
      </c>
      <c r="N4288">
        <v>1262</v>
      </c>
      <c r="O4288" t="s">
        <v>110</v>
      </c>
      <c r="P4288" t="s">
        <v>47</v>
      </c>
      <c r="Q4288" t="s">
        <v>1780</v>
      </c>
      <c r="R4288" t="s">
        <v>18075</v>
      </c>
      <c r="S4288" t="s">
        <v>58</v>
      </c>
      <c r="T4288" t="s">
        <v>51</v>
      </c>
      <c r="U4288" t="s">
        <v>51</v>
      </c>
      <c r="V4288" t="s">
        <v>62</v>
      </c>
      <c r="W4288" t="s">
        <v>56</v>
      </c>
      <c r="X4288" t="s">
        <v>46</v>
      </c>
      <c r="Y4288" t="s">
        <v>51</v>
      </c>
      <c r="Z4288" t="s">
        <v>56</v>
      </c>
      <c r="AA4288" t="s">
        <v>46</v>
      </c>
      <c r="AB4288" t="s">
        <v>380</v>
      </c>
      <c r="AC4288" t="s">
        <v>58</v>
      </c>
      <c r="AD4288" t="s">
        <v>58</v>
      </c>
      <c r="AE4288" t="s">
        <v>199</v>
      </c>
      <c r="AF4288" t="s">
        <v>54</v>
      </c>
      <c r="AG4288" t="s">
        <v>62</v>
      </c>
      <c r="AH4288" t="s">
        <v>62</v>
      </c>
      <c r="AI4288" t="s">
        <v>62</v>
      </c>
      <c r="AJ4288" t="s">
        <v>46</v>
      </c>
      <c r="AK4288" t="s">
        <v>54</v>
      </c>
      <c r="AL4288" t="s">
        <v>47</v>
      </c>
      <c r="AM4288" t="s">
        <v>47</v>
      </c>
      <c r="AN4288" t="s">
        <v>65</v>
      </c>
      <c r="AO4288" t="s">
        <v>73</v>
      </c>
    </row>
    <row r="4289" spans="1:41" hidden="1" x14ac:dyDescent="0.25">
      <c r="A4289" t="s">
        <v>18076</v>
      </c>
      <c r="B4289" t="s">
        <v>18077</v>
      </c>
      <c r="C4289" s="1" t="str">
        <f t="shared" si="268"/>
        <v>21:1063</v>
      </c>
      <c r="D4289" s="1" t="str">
        <f t="shared" si="269"/>
        <v>21:0124</v>
      </c>
      <c r="E4289" t="s">
        <v>18078</v>
      </c>
      <c r="F4289" t="s">
        <v>18079</v>
      </c>
      <c r="H4289">
        <v>50.745711999999997</v>
      </c>
      <c r="I4289">
        <v>-116.720866</v>
      </c>
      <c r="J4289" s="1" t="str">
        <f t="shared" si="266"/>
        <v>NGR bulk stream sediment</v>
      </c>
      <c r="K4289" s="1" t="str">
        <f t="shared" si="267"/>
        <v>&lt;177 micron (NGR)</v>
      </c>
      <c r="L4289">
        <v>73</v>
      </c>
      <c r="M4289" t="s">
        <v>157</v>
      </c>
      <c r="N4289">
        <v>1263</v>
      </c>
      <c r="O4289" t="s">
        <v>18080</v>
      </c>
      <c r="P4289" t="s">
        <v>47</v>
      </c>
      <c r="Q4289" t="s">
        <v>438</v>
      </c>
      <c r="R4289" t="s">
        <v>62</v>
      </c>
      <c r="S4289" t="s">
        <v>89</v>
      </c>
      <c r="T4289" t="s">
        <v>52</v>
      </c>
      <c r="U4289" t="s">
        <v>124</v>
      </c>
      <c r="V4289" t="s">
        <v>188</v>
      </c>
      <c r="W4289" t="s">
        <v>122</v>
      </c>
      <c r="X4289" t="s">
        <v>127</v>
      </c>
      <c r="Y4289" t="s">
        <v>237</v>
      </c>
      <c r="Z4289" t="s">
        <v>56</v>
      </c>
      <c r="AA4289" t="s">
        <v>46</v>
      </c>
      <c r="AB4289" t="s">
        <v>105</v>
      </c>
      <c r="AC4289" t="s">
        <v>145</v>
      </c>
      <c r="AD4289" t="s">
        <v>431</v>
      </c>
      <c r="AE4289" t="s">
        <v>139</v>
      </c>
      <c r="AF4289" t="s">
        <v>224</v>
      </c>
      <c r="AG4289" t="s">
        <v>615</v>
      </c>
      <c r="AH4289" t="s">
        <v>209</v>
      </c>
      <c r="AI4289" t="s">
        <v>105</v>
      </c>
      <c r="AJ4289" t="s">
        <v>2360</v>
      </c>
      <c r="AK4289" t="s">
        <v>18081</v>
      </c>
      <c r="AL4289" t="s">
        <v>52</v>
      </c>
      <c r="AM4289" t="s">
        <v>47</v>
      </c>
      <c r="AN4289" t="s">
        <v>327</v>
      </c>
      <c r="AO4289" t="s">
        <v>175</v>
      </c>
    </row>
    <row r="4290" spans="1:41" hidden="1" x14ac:dyDescent="0.25">
      <c r="A4290" t="s">
        <v>18082</v>
      </c>
      <c r="B4290" t="s">
        <v>18083</v>
      </c>
      <c r="C4290" s="1" t="str">
        <f t="shared" si="268"/>
        <v>21:1063</v>
      </c>
      <c r="D4290" s="1" t="str">
        <f t="shared" si="269"/>
        <v>21:0124</v>
      </c>
      <c r="E4290" t="s">
        <v>18084</v>
      </c>
      <c r="F4290" t="s">
        <v>18085</v>
      </c>
      <c r="H4290">
        <v>50.703629300000003</v>
      </c>
      <c r="I4290">
        <v>-116.697495</v>
      </c>
      <c r="J4290" s="1" t="str">
        <f t="shared" ref="J4290:J4353" si="270">HYPERLINK("http://geochem.nrcan.gc.ca/cdogs/content/kwd/kwd020030_e.htm", "NGR bulk stream sediment")</f>
        <v>NGR bulk stream sediment</v>
      </c>
      <c r="K4290" s="1" t="str">
        <f t="shared" ref="K4290:K4353" si="271">HYPERLINK("http://geochem.nrcan.gc.ca/cdogs/content/kwd/kwd080006_e.htm", "&lt;177 micron (NGR)")</f>
        <v>&lt;177 micron (NGR)</v>
      </c>
      <c r="L4290">
        <v>73</v>
      </c>
      <c r="M4290" t="s">
        <v>170</v>
      </c>
      <c r="N4290">
        <v>1264</v>
      </c>
      <c r="O4290" t="s">
        <v>18086</v>
      </c>
      <c r="P4290" t="s">
        <v>47</v>
      </c>
      <c r="Q4290" t="s">
        <v>1304</v>
      </c>
      <c r="R4290" t="s">
        <v>53</v>
      </c>
      <c r="S4290" t="s">
        <v>207</v>
      </c>
      <c r="T4290" t="s">
        <v>98</v>
      </c>
      <c r="U4290" t="s">
        <v>328</v>
      </c>
      <c r="V4290" t="s">
        <v>282</v>
      </c>
      <c r="W4290" t="s">
        <v>103</v>
      </c>
      <c r="X4290" t="s">
        <v>73</v>
      </c>
      <c r="Y4290" t="s">
        <v>184</v>
      </c>
      <c r="Z4290" t="s">
        <v>56</v>
      </c>
      <c r="AA4290" t="s">
        <v>46</v>
      </c>
      <c r="AB4290" t="s">
        <v>198</v>
      </c>
      <c r="AC4290" t="s">
        <v>272</v>
      </c>
      <c r="AD4290" t="s">
        <v>331</v>
      </c>
      <c r="AE4290" t="s">
        <v>437</v>
      </c>
      <c r="AF4290" t="s">
        <v>55</v>
      </c>
      <c r="AG4290" t="s">
        <v>76</v>
      </c>
      <c r="AH4290" t="s">
        <v>174</v>
      </c>
      <c r="AI4290" t="s">
        <v>105</v>
      </c>
      <c r="AJ4290" t="s">
        <v>352</v>
      </c>
      <c r="AK4290" t="s">
        <v>151</v>
      </c>
      <c r="AL4290" t="s">
        <v>47</v>
      </c>
      <c r="AM4290" t="s">
        <v>122</v>
      </c>
      <c r="AN4290" t="s">
        <v>638</v>
      </c>
      <c r="AO4290" t="s">
        <v>306</v>
      </c>
    </row>
    <row r="4291" spans="1:41" hidden="1" x14ac:dyDescent="0.25">
      <c r="A4291" t="s">
        <v>18087</v>
      </c>
      <c r="B4291" t="s">
        <v>18088</v>
      </c>
      <c r="C4291" s="1" t="str">
        <f t="shared" si="268"/>
        <v>21:1063</v>
      </c>
      <c r="D4291" s="1" t="str">
        <f t="shared" si="269"/>
        <v>21:0124</v>
      </c>
      <c r="E4291" t="s">
        <v>18089</v>
      </c>
      <c r="F4291" t="s">
        <v>18090</v>
      </c>
      <c r="H4291">
        <v>50.718065899999999</v>
      </c>
      <c r="I4291">
        <v>-116.6947521</v>
      </c>
      <c r="J4291" s="1" t="str">
        <f t="shared" si="270"/>
        <v>NGR bulk stream sediment</v>
      </c>
      <c r="K4291" s="1" t="str">
        <f t="shared" si="271"/>
        <v>&lt;177 micron (NGR)</v>
      </c>
      <c r="L4291">
        <v>73</v>
      </c>
      <c r="M4291" t="s">
        <v>180</v>
      </c>
      <c r="N4291">
        <v>1265</v>
      </c>
      <c r="O4291" t="s">
        <v>18081</v>
      </c>
      <c r="P4291" t="s">
        <v>47</v>
      </c>
      <c r="Q4291" t="s">
        <v>189</v>
      </c>
      <c r="R4291" t="s">
        <v>58</v>
      </c>
      <c r="S4291" t="s">
        <v>207</v>
      </c>
      <c r="T4291" t="s">
        <v>82</v>
      </c>
      <c r="U4291" t="s">
        <v>251</v>
      </c>
      <c r="V4291" t="s">
        <v>52</v>
      </c>
      <c r="W4291" t="s">
        <v>103</v>
      </c>
      <c r="X4291" t="s">
        <v>137</v>
      </c>
      <c r="Y4291" t="s">
        <v>590</v>
      </c>
      <c r="Z4291" t="s">
        <v>56</v>
      </c>
      <c r="AA4291" t="s">
        <v>46</v>
      </c>
      <c r="AB4291" t="s">
        <v>198</v>
      </c>
      <c r="AC4291" t="s">
        <v>418</v>
      </c>
      <c r="AD4291" t="s">
        <v>184</v>
      </c>
      <c r="AE4291" t="s">
        <v>61</v>
      </c>
      <c r="AF4291" t="s">
        <v>55</v>
      </c>
      <c r="AG4291" t="s">
        <v>903</v>
      </c>
      <c r="AH4291" t="s">
        <v>149</v>
      </c>
      <c r="AI4291" t="s">
        <v>64</v>
      </c>
      <c r="AJ4291" t="s">
        <v>217</v>
      </c>
      <c r="AK4291" t="s">
        <v>55</v>
      </c>
      <c r="AL4291" t="s">
        <v>122</v>
      </c>
      <c r="AM4291" t="s">
        <v>47</v>
      </c>
      <c r="AN4291" t="s">
        <v>275</v>
      </c>
      <c r="AO4291" t="s">
        <v>76</v>
      </c>
    </row>
    <row r="4292" spans="1:41" hidden="1" x14ac:dyDescent="0.25">
      <c r="A4292" t="s">
        <v>18091</v>
      </c>
      <c r="B4292" t="s">
        <v>18092</v>
      </c>
      <c r="C4292" s="1" t="str">
        <f t="shared" si="268"/>
        <v>21:1063</v>
      </c>
      <c r="D4292" s="1" t="str">
        <f t="shared" si="269"/>
        <v>21:0124</v>
      </c>
      <c r="E4292" t="s">
        <v>18093</v>
      </c>
      <c r="F4292" t="s">
        <v>18094</v>
      </c>
      <c r="H4292">
        <v>50.731704299999997</v>
      </c>
      <c r="I4292">
        <v>-116.6825606</v>
      </c>
      <c r="J4292" s="1" t="str">
        <f t="shared" si="270"/>
        <v>NGR bulk stream sediment</v>
      </c>
      <c r="K4292" s="1" t="str">
        <f t="shared" si="271"/>
        <v>&lt;177 micron (NGR)</v>
      </c>
      <c r="L4292">
        <v>73</v>
      </c>
      <c r="M4292" t="s">
        <v>195</v>
      </c>
      <c r="N4292">
        <v>1266</v>
      </c>
      <c r="O4292" t="s">
        <v>98</v>
      </c>
      <c r="P4292" t="s">
        <v>122</v>
      </c>
      <c r="Q4292" t="s">
        <v>345</v>
      </c>
      <c r="R4292" t="s">
        <v>102</v>
      </c>
      <c r="S4292" t="s">
        <v>386</v>
      </c>
      <c r="T4292" t="s">
        <v>66</v>
      </c>
      <c r="U4292" t="s">
        <v>462</v>
      </c>
      <c r="V4292" t="s">
        <v>78</v>
      </c>
      <c r="W4292" t="s">
        <v>79</v>
      </c>
      <c r="X4292" t="s">
        <v>55</v>
      </c>
      <c r="Y4292" t="s">
        <v>146</v>
      </c>
      <c r="Z4292" t="s">
        <v>56</v>
      </c>
      <c r="AA4292" t="s">
        <v>122</v>
      </c>
      <c r="AB4292" t="s">
        <v>53</v>
      </c>
      <c r="AC4292" t="s">
        <v>475</v>
      </c>
      <c r="AD4292" t="s">
        <v>667</v>
      </c>
      <c r="AE4292" t="s">
        <v>149</v>
      </c>
      <c r="AF4292" t="s">
        <v>259</v>
      </c>
      <c r="AG4292" t="s">
        <v>6155</v>
      </c>
      <c r="AH4292" t="s">
        <v>149</v>
      </c>
      <c r="AI4292" t="s">
        <v>235</v>
      </c>
      <c r="AJ4292" t="s">
        <v>175</v>
      </c>
      <c r="AK4292" t="s">
        <v>227</v>
      </c>
      <c r="AL4292" t="s">
        <v>47</v>
      </c>
      <c r="AM4292" t="s">
        <v>47</v>
      </c>
      <c r="AN4292" t="s">
        <v>327</v>
      </c>
      <c r="AO4292" t="s">
        <v>58</v>
      </c>
    </row>
    <row r="4293" spans="1:41" hidden="1" x14ac:dyDescent="0.25">
      <c r="A4293" t="s">
        <v>18095</v>
      </c>
      <c r="B4293" t="s">
        <v>18096</v>
      </c>
      <c r="C4293" s="1" t="str">
        <f t="shared" si="268"/>
        <v>21:1063</v>
      </c>
      <c r="D4293" s="1" t="str">
        <f t="shared" si="269"/>
        <v>21:0124</v>
      </c>
      <c r="E4293" t="s">
        <v>18097</v>
      </c>
      <c r="F4293" t="s">
        <v>18098</v>
      </c>
      <c r="H4293">
        <v>50.691909799999998</v>
      </c>
      <c r="I4293">
        <v>-116.68671139999999</v>
      </c>
      <c r="J4293" s="1" t="str">
        <f t="shared" si="270"/>
        <v>NGR bulk stream sediment</v>
      </c>
      <c r="K4293" s="1" t="str">
        <f t="shared" si="271"/>
        <v>&lt;177 micron (NGR)</v>
      </c>
      <c r="L4293">
        <v>73</v>
      </c>
      <c r="M4293" t="s">
        <v>205</v>
      </c>
      <c r="N4293">
        <v>1267</v>
      </c>
      <c r="O4293" t="s">
        <v>90</v>
      </c>
      <c r="P4293" t="s">
        <v>122</v>
      </c>
      <c r="Q4293" t="s">
        <v>568</v>
      </c>
      <c r="R4293" t="s">
        <v>61</v>
      </c>
      <c r="S4293" t="s">
        <v>425</v>
      </c>
      <c r="T4293" t="s">
        <v>82</v>
      </c>
      <c r="U4293" t="s">
        <v>482</v>
      </c>
      <c r="V4293" t="s">
        <v>161</v>
      </c>
      <c r="W4293" t="s">
        <v>228</v>
      </c>
      <c r="X4293" t="s">
        <v>108</v>
      </c>
      <c r="Y4293" t="s">
        <v>146</v>
      </c>
      <c r="Z4293" t="s">
        <v>56</v>
      </c>
      <c r="AA4293" t="s">
        <v>46</v>
      </c>
      <c r="AB4293" t="s">
        <v>198</v>
      </c>
      <c r="AC4293" t="s">
        <v>75</v>
      </c>
      <c r="AD4293" t="s">
        <v>559</v>
      </c>
      <c r="AE4293" t="s">
        <v>46</v>
      </c>
      <c r="AF4293" t="s">
        <v>85</v>
      </c>
      <c r="AG4293" t="s">
        <v>860</v>
      </c>
      <c r="AH4293" t="s">
        <v>87</v>
      </c>
      <c r="AI4293" t="s">
        <v>47</v>
      </c>
      <c r="AJ4293" t="s">
        <v>616</v>
      </c>
      <c r="AK4293" t="s">
        <v>412</v>
      </c>
      <c r="AL4293" t="s">
        <v>47</v>
      </c>
      <c r="AM4293" t="s">
        <v>122</v>
      </c>
      <c r="AN4293" t="s">
        <v>492</v>
      </c>
      <c r="AO4293" t="s">
        <v>90</v>
      </c>
    </row>
    <row r="4294" spans="1:41" hidden="1" x14ac:dyDescent="0.25">
      <c r="A4294" t="s">
        <v>18099</v>
      </c>
      <c r="B4294" t="s">
        <v>18100</v>
      </c>
      <c r="C4294" s="1" t="str">
        <f t="shared" si="268"/>
        <v>21:1063</v>
      </c>
      <c r="D4294" s="1" t="str">
        <f t="shared" si="269"/>
        <v>21:0124</v>
      </c>
      <c r="E4294" t="s">
        <v>18101</v>
      </c>
      <c r="F4294" t="s">
        <v>18102</v>
      </c>
      <c r="H4294">
        <v>50.749805500000001</v>
      </c>
      <c r="I4294">
        <v>-116.6990236</v>
      </c>
      <c r="J4294" s="1" t="str">
        <f t="shared" si="270"/>
        <v>NGR bulk stream sediment</v>
      </c>
      <c r="K4294" s="1" t="str">
        <f t="shared" si="271"/>
        <v>&lt;177 micron (NGR)</v>
      </c>
      <c r="L4294">
        <v>73</v>
      </c>
      <c r="M4294" t="s">
        <v>214</v>
      </c>
      <c r="N4294">
        <v>1268</v>
      </c>
      <c r="O4294" t="s">
        <v>8328</v>
      </c>
      <c r="P4294" t="s">
        <v>51</v>
      </c>
      <c r="Q4294" t="s">
        <v>725</v>
      </c>
      <c r="R4294" t="s">
        <v>110</v>
      </c>
      <c r="S4294" t="s">
        <v>425</v>
      </c>
      <c r="T4294" t="s">
        <v>82</v>
      </c>
      <c r="U4294" t="s">
        <v>184</v>
      </c>
      <c r="V4294" t="s">
        <v>111</v>
      </c>
      <c r="W4294" t="s">
        <v>123</v>
      </c>
      <c r="X4294" t="s">
        <v>58</v>
      </c>
      <c r="Y4294" t="s">
        <v>226</v>
      </c>
      <c r="Z4294" t="s">
        <v>56</v>
      </c>
      <c r="AA4294" t="s">
        <v>46</v>
      </c>
      <c r="AB4294" t="s">
        <v>54</v>
      </c>
      <c r="AC4294" t="s">
        <v>272</v>
      </c>
      <c r="AD4294" t="s">
        <v>146</v>
      </c>
      <c r="AE4294" t="s">
        <v>227</v>
      </c>
      <c r="AF4294" t="s">
        <v>76</v>
      </c>
      <c r="AG4294" t="s">
        <v>836</v>
      </c>
      <c r="AH4294" t="s">
        <v>185</v>
      </c>
      <c r="AI4294" t="s">
        <v>101</v>
      </c>
      <c r="AJ4294" t="s">
        <v>1282</v>
      </c>
      <c r="AK4294" t="s">
        <v>270</v>
      </c>
      <c r="AL4294" t="s">
        <v>52</v>
      </c>
      <c r="AM4294" t="s">
        <v>103</v>
      </c>
      <c r="AN4294" t="s">
        <v>289</v>
      </c>
      <c r="AO4294" t="s">
        <v>82</v>
      </c>
    </row>
    <row r="4295" spans="1:41" hidden="1" x14ac:dyDescent="0.25">
      <c r="A4295" t="s">
        <v>18103</v>
      </c>
      <c r="B4295" t="s">
        <v>18104</v>
      </c>
      <c r="C4295" s="1" t="str">
        <f t="shared" si="268"/>
        <v>21:1063</v>
      </c>
      <c r="D4295" s="1" t="str">
        <f t="shared" si="269"/>
        <v>21:0124</v>
      </c>
      <c r="E4295" t="s">
        <v>18105</v>
      </c>
      <c r="F4295" t="s">
        <v>18106</v>
      </c>
      <c r="H4295">
        <v>50.7716639</v>
      </c>
      <c r="I4295">
        <v>-116.70417190000001</v>
      </c>
      <c r="J4295" s="1" t="str">
        <f t="shared" si="270"/>
        <v>NGR bulk stream sediment</v>
      </c>
      <c r="K4295" s="1" t="str">
        <f t="shared" si="271"/>
        <v>&lt;177 micron (NGR)</v>
      </c>
      <c r="L4295">
        <v>73</v>
      </c>
      <c r="M4295" t="s">
        <v>223</v>
      </c>
      <c r="N4295">
        <v>1269</v>
      </c>
      <c r="O4295" t="s">
        <v>108</v>
      </c>
      <c r="P4295" t="s">
        <v>122</v>
      </c>
      <c r="Q4295" t="s">
        <v>318</v>
      </c>
      <c r="R4295" t="s">
        <v>55</v>
      </c>
      <c r="S4295" t="s">
        <v>386</v>
      </c>
      <c r="T4295" t="s">
        <v>267</v>
      </c>
      <c r="U4295" t="s">
        <v>457</v>
      </c>
      <c r="V4295" t="s">
        <v>282</v>
      </c>
      <c r="W4295" t="s">
        <v>455</v>
      </c>
      <c r="X4295" t="s">
        <v>267</v>
      </c>
      <c r="Y4295" t="s">
        <v>146</v>
      </c>
      <c r="Z4295" t="s">
        <v>56</v>
      </c>
      <c r="AA4295" t="s">
        <v>46</v>
      </c>
      <c r="AB4295" t="s">
        <v>46</v>
      </c>
      <c r="AC4295" t="s">
        <v>190</v>
      </c>
      <c r="AD4295" t="s">
        <v>583</v>
      </c>
      <c r="AE4295" t="s">
        <v>57</v>
      </c>
      <c r="AF4295" t="s">
        <v>85</v>
      </c>
      <c r="AG4295" t="s">
        <v>791</v>
      </c>
      <c r="AH4295" t="s">
        <v>161</v>
      </c>
      <c r="AI4295" t="s">
        <v>235</v>
      </c>
      <c r="AJ4295" t="s">
        <v>6266</v>
      </c>
      <c r="AK4295" t="s">
        <v>150</v>
      </c>
      <c r="AL4295" t="s">
        <v>47</v>
      </c>
      <c r="AM4295" t="s">
        <v>103</v>
      </c>
      <c r="AN4295" t="s">
        <v>487</v>
      </c>
      <c r="AO4295" t="s">
        <v>137</v>
      </c>
    </row>
    <row r="4296" spans="1:41" hidden="1" x14ac:dyDescent="0.25">
      <c r="A4296" t="s">
        <v>18107</v>
      </c>
      <c r="B4296" t="s">
        <v>18108</v>
      </c>
      <c r="C4296" s="1" t="str">
        <f t="shared" si="268"/>
        <v>21:1063</v>
      </c>
      <c r="D4296" s="1" t="str">
        <f t="shared" si="269"/>
        <v>21:0124</v>
      </c>
      <c r="E4296" t="s">
        <v>18109</v>
      </c>
      <c r="F4296" t="s">
        <v>18110</v>
      </c>
      <c r="H4296">
        <v>50.768402399999999</v>
      </c>
      <c r="I4296">
        <v>-116.6945772</v>
      </c>
      <c r="J4296" s="1" t="str">
        <f t="shared" si="270"/>
        <v>NGR bulk stream sediment</v>
      </c>
      <c r="K4296" s="1" t="str">
        <f t="shared" si="271"/>
        <v>&lt;177 micron (NGR)</v>
      </c>
      <c r="L4296">
        <v>73</v>
      </c>
      <c r="M4296" t="s">
        <v>233</v>
      </c>
      <c r="N4296">
        <v>1270</v>
      </c>
      <c r="O4296" t="s">
        <v>58</v>
      </c>
      <c r="P4296" t="s">
        <v>122</v>
      </c>
      <c r="Q4296" t="s">
        <v>318</v>
      </c>
      <c r="R4296" t="s">
        <v>76</v>
      </c>
      <c r="S4296" t="s">
        <v>207</v>
      </c>
      <c r="T4296" t="s">
        <v>267</v>
      </c>
      <c r="U4296" t="s">
        <v>320</v>
      </c>
      <c r="V4296" t="s">
        <v>111</v>
      </c>
      <c r="W4296" t="s">
        <v>72</v>
      </c>
      <c r="X4296" t="s">
        <v>52</v>
      </c>
      <c r="Y4296" t="s">
        <v>184</v>
      </c>
      <c r="Z4296" t="s">
        <v>56</v>
      </c>
      <c r="AA4296" t="s">
        <v>46</v>
      </c>
      <c r="AB4296" t="s">
        <v>46</v>
      </c>
      <c r="AC4296" t="s">
        <v>218</v>
      </c>
      <c r="AD4296" t="s">
        <v>445</v>
      </c>
      <c r="AE4296" t="s">
        <v>53</v>
      </c>
      <c r="AF4296" t="s">
        <v>108</v>
      </c>
      <c r="AG4296" t="s">
        <v>791</v>
      </c>
      <c r="AH4296" t="s">
        <v>174</v>
      </c>
      <c r="AI4296" t="s">
        <v>110</v>
      </c>
      <c r="AJ4296" t="s">
        <v>352</v>
      </c>
      <c r="AK4296" t="s">
        <v>148</v>
      </c>
      <c r="AL4296" t="s">
        <v>47</v>
      </c>
      <c r="AM4296" t="s">
        <v>47</v>
      </c>
      <c r="AN4296" t="s">
        <v>322</v>
      </c>
      <c r="AO4296" t="s">
        <v>175</v>
      </c>
    </row>
    <row r="4297" spans="1:41" hidden="1" x14ac:dyDescent="0.25">
      <c r="A4297" t="s">
        <v>18111</v>
      </c>
      <c r="B4297" t="s">
        <v>18112</v>
      </c>
      <c r="C4297" s="1" t="str">
        <f t="shared" si="268"/>
        <v>21:1063</v>
      </c>
      <c r="D4297" s="1" t="str">
        <f t="shared" si="269"/>
        <v>21:0124</v>
      </c>
      <c r="E4297" t="s">
        <v>18113</v>
      </c>
      <c r="F4297" t="s">
        <v>18114</v>
      </c>
      <c r="H4297">
        <v>50.7953379</v>
      </c>
      <c r="I4297">
        <v>-116.6804502</v>
      </c>
      <c r="J4297" s="1" t="str">
        <f t="shared" si="270"/>
        <v>NGR bulk stream sediment</v>
      </c>
      <c r="K4297" s="1" t="str">
        <f t="shared" si="271"/>
        <v>&lt;177 micron (NGR)</v>
      </c>
      <c r="L4297">
        <v>73</v>
      </c>
      <c r="M4297" t="s">
        <v>248</v>
      </c>
      <c r="N4297">
        <v>1271</v>
      </c>
      <c r="O4297" t="s">
        <v>66</v>
      </c>
      <c r="P4297" t="s">
        <v>55</v>
      </c>
      <c r="Q4297" t="s">
        <v>568</v>
      </c>
      <c r="R4297" t="s">
        <v>127</v>
      </c>
      <c r="S4297" t="s">
        <v>207</v>
      </c>
      <c r="T4297" t="s">
        <v>217</v>
      </c>
      <c r="U4297" t="s">
        <v>241</v>
      </c>
      <c r="V4297" t="s">
        <v>493</v>
      </c>
      <c r="W4297" t="s">
        <v>206</v>
      </c>
      <c r="X4297" t="s">
        <v>108</v>
      </c>
      <c r="Y4297" t="s">
        <v>583</v>
      </c>
      <c r="Z4297" t="s">
        <v>56</v>
      </c>
      <c r="AA4297" t="s">
        <v>46</v>
      </c>
      <c r="AB4297" t="s">
        <v>53</v>
      </c>
      <c r="AC4297" t="s">
        <v>80</v>
      </c>
      <c r="AD4297" t="s">
        <v>590</v>
      </c>
      <c r="AE4297" t="s">
        <v>110</v>
      </c>
      <c r="AF4297" t="s">
        <v>55</v>
      </c>
      <c r="AG4297" t="s">
        <v>1216</v>
      </c>
      <c r="AH4297" t="s">
        <v>46</v>
      </c>
      <c r="AI4297" t="s">
        <v>64</v>
      </c>
      <c r="AJ4297" t="s">
        <v>267</v>
      </c>
      <c r="AK4297" t="s">
        <v>182</v>
      </c>
      <c r="AL4297" t="s">
        <v>47</v>
      </c>
      <c r="AM4297" t="s">
        <v>122</v>
      </c>
      <c r="AN4297" t="s">
        <v>1157</v>
      </c>
      <c r="AO4297" t="s">
        <v>51</v>
      </c>
    </row>
    <row r="4298" spans="1:41" hidden="1" x14ac:dyDescent="0.25">
      <c r="A4298" t="s">
        <v>18115</v>
      </c>
      <c r="B4298" t="s">
        <v>18116</v>
      </c>
      <c r="C4298" s="1" t="str">
        <f t="shared" si="268"/>
        <v>21:1063</v>
      </c>
      <c r="D4298" s="1" t="str">
        <f t="shared" si="269"/>
        <v>21:0124</v>
      </c>
      <c r="E4298" t="s">
        <v>18117</v>
      </c>
      <c r="F4298" t="s">
        <v>18118</v>
      </c>
      <c r="H4298">
        <v>50.800698099999998</v>
      </c>
      <c r="I4298">
        <v>-116.6873105</v>
      </c>
      <c r="J4298" s="1" t="str">
        <f t="shared" si="270"/>
        <v>NGR bulk stream sediment</v>
      </c>
      <c r="K4298" s="1" t="str">
        <f t="shared" si="271"/>
        <v>&lt;177 micron (NGR)</v>
      </c>
      <c r="L4298">
        <v>73</v>
      </c>
      <c r="M4298" t="s">
        <v>280</v>
      </c>
      <c r="N4298">
        <v>1272</v>
      </c>
      <c r="O4298" t="s">
        <v>76</v>
      </c>
      <c r="P4298" t="s">
        <v>47</v>
      </c>
      <c r="Q4298" t="s">
        <v>668</v>
      </c>
      <c r="R4298" t="s">
        <v>72</v>
      </c>
      <c r="S4298" t="s">
        <v>207</v>
      </c>
      <c r="T4298" t="s">
        <v>197</v>
      </c>
      <c r="U4298" t="s">
        <v>237</v>
      </c>
      <c r="V4298" t="s">
        <v>493</v>
      </c>
      <c r="W4298" t="s">
        <v>266</v>
      </c>
      <c r="X4298" t="s">
        <v>58</v>
      </c>
      <c r="Y4298" t="s">
        <v>273</v>
      </c>
      <c r="Z4298" t="s">
        <v>56</v>
      </c>
      <c r="AA4298" t="s">
        <v>46</v>
      </c>
      <c r="AB4298" t="s">
        <v>54</v>
      </c>
      <c r="AC4298" t="s">
        <v>100</v>
      </c>
      <c r="AD4298" t="s">
        <v>438</v>
      </c>
      <c r="AE4298" t="s">
        <v>54</v>
      </c>
      <c r="AF4298" t="s">
        <v>209</v>
      </c>
      <c r="AG4298" t="s">
        <v>85</v>
      </c>
      <c r="AH4298" t="s">
        <v>61</v>
      </c>
      <c r="AI4298" t="s">
        <v>61</v>
      </c>
      <c r="AJ4298" t="s">
        <v>842</v>
      </c>
      <c r="AK4298" t="s">
        <v>260</v>
      </c>
      <c r="AL4298" t="s">
        <v>47</v>
      </c>
      <c r="AM4298" t="s">
        <v>122</v>
      </c>
      <c r="AN4298" t="s">
        <v>432</v>
      </c>
      <c r="AO4298" t="s">
        <v>217</v>
      </c>
    </row>
    <row r="4299" spans="1:41" hidden="1" x14ac:dyDescent="0.25">
      <c r="A4299" t="s">
        <v>18119</v>
      </c>
      <c r="B4299" t="s">
        <v>18120</v>
      </c>
      <c r="C4299" s="1" t="str">
        <f t="shared" si="268"/>
        <v>21:1063</v>
      </c>
      <c r="D4299" s="1" t="str">
        <f t="shared" si="269"/>
        <v>21:0124</v>
      </c>
      <c r="E4299" t="s">
        <v>18117</v>
      </c>
      <c r="F4299" t="s">
        <v>18121</v>
      </c>
      <c r="H4299">
        <v>50.800698099999998</v>
      </c>
      <c r="I4299">
        <v>-116.6873105</v>
      </c>
      <c r="J4299" s="1" t="str">
        <f t="shared" si="270"/>
        <v>NGR bulk stream sediment</v>
      </c>
      <c r="K4299" s="1" t="str">
        <f t="shared" si="271"/>
        <v>&lt;177 micron (NGR)</v>
      </c>
      <c r="L4299">
        <v>73</v>
      </c>
      <c r="M4299" t="s">
        <v>288</v>
      </c>
      <c r="N4299">
        <v>1273</v>
      </c>
      <c r="O4299" t="s">
        <v>108</v>
      </c>
      <c r="P4299" t="s">
        <v>122</v>
      </c>
      <c r="Q4299" t="s">
        <v>673</v>
      </c>
      <c r="R4299" t="s">
        <v>161</v>
      </c>
      <c r="S4299" t="s">
        <v>431</v>
      </c>
      <c r="T4299" t="s">
        <v>225</v>
      </c>
      <c r="U4299" t="s">
        <v>438</v>
      </c>
      <c r="V4299" t="s">
        <v>72</v>
      </c>
      <c r="W4299" t="s">
        <v>128</v>
      </c>
      <c r="X4299" t="s">
        <v>58</v>
      </c>
      <c r="Y4299" t="s">
        <v>445</v>
      </c>
      <c r="Z4299" t="s">
        <v>56</v>
      </c>
      <c r="AA4299" t="s">
        <v>46</v>
      </c>
      <c r="AB4299" t="s">
        <v>198</v>
      </c>
      <c r="AC4299" t="s">
        <v>418</v>
      </c>
      <c r="AD4299" t="s">
        <v>226</v>
      </c>
      <c r="AE4299" t="s">
        <v>54</v>
      </c>
      <c r="AF4299" t="s">
        <v>127</v>
      </c>
      <c r="AG4299" t="s">
        <v>1017</v>
      </c>
      <c r="AH4299" t="s">
        <v>61</v>
      </c>
      <c r="AI4299" t="s">
        <v>64</v>
      </c>
      <c r="AJ4299" t="s">
        <v>746</v>
      </c>
      <c r="AK4299" t="s">
        <v>371</v>
      </c>
      <c r="AL4299" t="s">
        <v>47</v>
      </c>
      <c r="AM4299" t="s">
        <v>103</v>
      </c>
      <c r="AN4299" t="s">
        <v>920</v>
      </c>
      <c r="AO4299" t="s">
        <v>145</v>
      </c>
    </row>
    <row r="4300" spans="1:41" hidden="1" x14ac:dyDescent="0.25">
      <c r="A4300" t="s">
        <v>18122</v>
      </c>
      <c r="B4300" t="s">
        <v>18123</v>
      </c>
      <c r="C4300" s="1" t="str">
        <f t="shared" si="268"/>
        <v>21:1063</v>
      </c>
      <c r="D4300" s="1" t="str">
        <f t="shared" si="269"/>
        <v>21:0124</v>
      </c>
      <c r="E4300" t="s">
        <v>18124</v>
      </c>
      <c r="F4300" t="s">
        <v>18125</v>
      </c>
      <c r="H4300">
        <v>50.811144900000002</v>
      </c>
      <c r="I4300">
        <v>-116.66901319999999</v>
      </c>
      <c r="J4300" s="1" t="str">
        <f t="shared" si="270"/>
        <v>NGR bulk stream sediment</v>
      </c>
      <c r="K4300" s="1" t="str">
        <f t="shared" si="271"/>
        <v>&lt;177 micron (NGR)</v>
      </c>
      <c r="L4300">
        <v>73</v>
      </c>
      <c r="M4300" t="s">
        <v>256</v>
      </c>
      <c r="N4300">
        <v>1274</v>
      </c>
      <c r="O4300" t="s">
        <v>120</v>
      </c>
      <c r="P4300" t="s">
        <v>52</v>
      </c>
      <c r="Q4300" t="s">
        <v>189</v>
      </c>
      <c r="R4300" t="s">
        <v>217</v>
      </c>
      <c r="S4300" t="s">
        <v>226</v>
      </c>
      <c r="T4300" t="s">
        <v>50</v>
      </c>
      <c r="U4300" t="s">
        <v>934</v>
      </c>
      <c r="V4300" t="s">
        <v>455</v>
      </c>
      <c r="W4300" t="s">
        <v>122</v>
      </c>
      <c r="X4300" t="s">
        <v>55</v>
      </c>
      <c r="Y4300" t="s">
        <v>236</v>
      </c>
      <c r="Z4300" t="s">
        <v>56</v>
      </c>
      <c r="AA4300" t="s">
        <v>47</v>
      </c>
      <c r="AB4300" t="s">
        <v>84</v>
      </c>
      <c r="AC4300" t="s">
        <v>217</v>
      </c>
      <c r="AD4300" t="s">
        <v>399</v>
      </c>
      <c r="AE4300" t="s">
        <v>493</v>
      </c>
      <c r="AF4300" t="s">
        <v>591</v>
      </c>
      <c r="AG4300" t="s">
        <v>615</v>
      </c>
      <c r="AH4300" t="s">
        <v>54</v>
      </c>
      <c r="AI4300" t="s">
        <v>185</v>
      </c>
      <c r="AJ4300" t="s">
        <v>127</v>
      </c>
      <c r="AK4300" t="s">
        <v>151</v>
      </c>
      <c r="AL4300" t="s">
        <v>47</v>
      </c>
      <c r="AM4300" t="s">
        <v>47</v>
      </c>
      <c r="AN4300" t="s">
        <v>159</v>
      </c>
      <c r="AO4300" t="s">
        <v>52</v>
      </c>
    </row>
    <row r="4301" spans="1:41" hidden="1" x14ac:dyDescent="0.25">
      <c r="A4301" t="s">
        <v>18126</v>
      </c>
      <c r="B4301" t="s">
        <v>18127</v>
      </c>
      <c r="C4301" s="1" t="str">
        <f t="shared" si="268"/>
        <v>21:1063</v>
      </c>
      <c r="D4301" s="1" t="str">
        <f t="shared" si="269"/>
        <v>21:0124</v>
      </c>
      <c r="E4301" t="s">
        <v>18128</v>
      </c>
      <c r="F4301" t="s">
        <v>18129</v>
      </c>
      <c r="H4301">
        <v>50.819847099999997</v>
      </c>
      <c r="I4301">
        <v>-116.6709529</v>
      </c>
      <c r="J4301" s="1" t="str">
        <f t="shared" si="270"/>
        <v>NGR bulk stream sediment</v>
      </c>
      <c r="K4301" s="1" t="str">
        <f t="shared" si="271"/>
        <v>&lt;177 micron (NGR)</v>
      </c>
      <c r="L4301">
        <v>73</v>
      </c>
      <c r="M4301" t="s">
        <v>265</v>
      </c>
      <c r="N4301">
        <v>1275</v>
      </c>
      <c r="O4301" t="s">
        <v>55</v>
      </c>
      <c r="P4301" t="s">
        <v>47</v>
      </c>
      <c r="Q4301" t="s">
        <v>780</v>
      </c>
      <c r="R4301" t="s">
        <v>139</v>
      </c>
      <c r="S4301" t="s">
        <v>438</v>
      </c>
      <c r="T4301" t="s">
        <v>99</v>
      </c>
      <c r="U4301" t="s">
        <v>438</v>
      </c>
      <c r="V4301" t="s">
        <v>206</v>
      </c>
      <c r="W4301" t="s">
        <v>128</v>
      </c>
      <c r="X4301" t="s">
        <v>137</v>
      </c>
      <c r="Y4301" t="s">
        <v>667</v>
      </c>
      <c r="Z4301" t="s">
        <v>56</v>
      </c>
      <c r="AA4301" t="s">
        <v>46</v>
      </c>
      <c r="AB4301" t="s">
        <v>57</v>
      </c>
      <c r="AC4301" t="s">
        <v>343</v>
      </c>
      <c r="AD4301" t="s">
        <v>226</v>
      </c>
      <c r="AE4301" t="s">
        <v>53</v>
      </c>
      <c r="AF4301" t="s">
        <v>127</v>
      </c>
      <c r="AG4301" t="s">
        <v>58</v>
      </c>
      <c r="AH4301" t="s">
        <v>87</v>
      </c>
      <c r="AI4301" t="s">
        <v>110</v>
      </c>
      <c r="AJ4301" t="s">
        <v>66</v>
      </c>
      <c r="AK4301" t="s">
        <v>271</v>
      </c>
      <c r="AL4301" t="s">
        <v>47</v>
      </c>
      <c r="AM4301" t="s">
        <v>122</v>
      </c>
      <c r="AN4301" t="s">
        <v>468</v>
      </c>
      <c r="AO4301" t="s">
        <v>137</v>
      </c>
    </row>
    <row r="4302" spans="1:41" hidden="1" x14ac:dyDescent="0.25">
      <c r="A4302" t="s">
        <v>18130</v>
      </c>
      <c r="B4302" t="s">
        <v>18131</v>
      </c>
      <c r="C4302" s="1" t="str">
        <f t="shared" si="268"/>
        <v>21:1063</v>
      </c>
      <c r="D4302" s="1" t="str">
        <f t="shared" si="269"/>
        <v>21:0124</v>
      </c>
      <c r="E4302" t="s">
        <v>18132</v>
      </c>
      <c r="F4302" t="s">
        <v>18133</v>
      </c>
      <c r="H4302">
        <v>50.839697100000002</v>
      </c>
      <c r="I4302">
        <v>-116.6495068</v>
      </c>
      <c r="J4302" s="1" t="str">
        <f t="shared" si="270"/>
        <v>NGR bulk stream sediment</v>
      </c>
      <c r="K4302" s="1" t="str">
        <f t="shared" si="271"/>
        <v>&lt;177 micron (NGR)</v>
      </c>
      <c r="L4302">
        <v>74</v>
      </c>
      <c r="M4302" t="s">
        <v>45</v>
      </c>
      <c r="N4302">
        <v>1276</v>
      </c>
      <c r="O4302" t="s">
        <v>175</v>
      </c>
      <c r="P4302" t="s">
        <v>52</v>
      </c>
      <c r="Q4302" t="s">
        <v>807</v>
      </c>
      <c r="R4302" t="s">
        <v>78</v>
      </c>
      <c r="S4302" t="s">
        <v>695</v>
      </c>
      <c r="T4302" t="s">
        <v>80</v>
      </c>
      <c r="U4302" t="s">
        <v>438</v>
      </c>
      <c r="V4302" t="s">
        <v>109</v>
      </c>
      <c r="W4302" t="s">
        <v>73</v>
      </c>
      <c r="X4302" t="s">
        <v>55</v>
      </c>
      <c r="Y4302" t="s">
        <v>438</v>
      </c>
      <c r="Z4302" t="s">
        <v>56</v>
      </c>
      <c r="AA4302" t="s">
        <v>46</v>
      </c>
      <c r="AB4302" t="s">
        <v>198</v>
      </c>
      <c r="AC4302" t="s">
        <v>344</v>
      </c>
      <c r="AD4302" t="s">
        <v>207</v>
      </c>
      <c r="AE4302" t="s">
        <v>185</v>
      </c>
      <c r="AF4302" t="s">
        <v>50</v>
      </c>
      <c r="AG4302" t="s">
        <v>2720</v>
      </c>
      <c r="AH4302" t="s">
        <v>235</v>
      </c>
      <c r="AI4302" t="s">
        <v>101</v>
      </c>
      <c r="AJ4302" t="s">
        <v>2164</v>
      </c>
      <c r="AK4302" t="s">
        <v>292</v>
      </c>
      <c r="AL4302" t="s">
        <v>47</v>
      </c>
      <c r="AM4302" t="s">
        <v>103</v>
      </c>
      <c r="AN4302" t="s">
        <v>299</v>
      </c>
      <c r="AO4302" t="s">
        <v>269</v>
      </c>
    </row>
    <row r="4303" spans="1:41" hidden="1" x14ac:dyDescent="0.25">
      <c r="A4303" t="s">
        <v>18134</v>
      </c>
      <c r="B4303" t="s">
        <v>18135</v>
      </c>
      <c r="C4303" s="1" t="str">
        <f t="shared" si="268"/>
        <v>21:1063</v>
      </c>
      <c r="D4303" s="1" t="str">
        <f t="shared" si="269"/>
        <v>21:0124</v>
      </c>
      <c r="E4303" t="s">
        <v>18136</v>
      </c>
      <c r="F4303" t="s">
        <v>18137</v>
      </c>
      <c r="H4303">
        <v>50.853046399999997</v>
      </c>
      <c r="I4303">
        <v>-116.6214885</v>
      </c>
      <c r="J4303" s="1" t="str">
        <f t="shared" si="270"/>
        <v>NGR bulk stream sediment</v>
      </c>
      <c r="K4303" s="1" t="str">
        <f t="shared" si="271"/>
        <v>&lt;177 micron (NGR)</v>
      </c>
      <c r="L4303">
        <v>74</v>
      </c>
      <c r="M4303" t="s">
        <v>71</v>
      </c>
      <c r="N4303">
        <v>1277</v>
      </c>
      <c r="O4303" t="s">
        <v>239</v>
      </c>
      <c r="P4303" t="s">
        <v>103</v>
      </c>
      <c r="Q4303" t="s">
        <v>372</v>
      </c>
      <c r="R4303" t="s">
        <v>412</v>
      </c>
      <c r="S4303" t="s">
        <v>100</v>
      </c>
      <c r="T4303" t="s">
        <v>165</v>
      </c>
      <c r="U4303" t="s">
        <v>258</v>
      </c>
      <c r="V4303" t="s">
        <v>200</v>
      </c>
      <c r="W4303" t="s">
        <v>142</v>
      </c>
      <c r="X4303" t="s">
        <v>73</v>
      </c>
      <c r="Y4303" t="s">
        <v>124</v>
      </c>
      <c r="Z4303" t="s">
        <v>56</v>
      </c>
      <c r="AA4303" t="s">
        <v>47</v>
      </c>
      <c r="AB4303" t="s">
        <v>62</v>
      </c>
      <c r="AC4303" t="s">
        <v>187</v>
      </c>
      <c r="AD4303" t="s">
        <v>532</v>
      </c>
      <c r="AE4303" t="s">
        <v>455</v>
      </c>
      <c r="AF4303" t="s">
        <v>85</v>
      </c>
      <c r="AG4303" t="s">
        <v>292</v>
      </c>
      <c r="AH4303" t="s">
        <v>46</v>
      </c>
      <c r="AI4303" t="s">
        <v>149</v>
      </c>
      <c r="AJ4303" t="s">
        <v>108</v>
      </c>
      <c r="AK4303" t="s">
        <v>257</v>
      </c>
      <c r="AL4303" t="s">
        <v>47</v>
      </c>
      <c r="AM4303" t="s">
        <v>47</v>
      </c>
      <c r="AN4303" t="s">
        <v>638</v>
      </c>
      <c r="AO4303" t="s">
        <v>145</v>
      </c>
    </row>
    <row r="4304" spans="1:41" hidden="1" x14ac:dyDescent="0.25">
      <c r="A4304" t="s">
        <v>18138</v>
      </c>
      <c r="B4304" t="s">
        <v>18139</v>
      </c>
      <c r="C4304" s="1" t="str">
        <f t="shared" si="268"/>
        <v>21:1063</v>
      </c>
      <c r="D4304" s="1" t="str">
        <f t="shared" si="269"/>
        <v>21:0124</v>
      </c>
      <c r="E4304" t="s">
        <v>18140</v>
      </c>
      <c r="F4304" t="s">
        <v>18141</v>
      </c>
      <c r="H4304">
        <v>50.864773599999999</v>
      </c>
      <c r="I4304">
        <v>-116.5918625</v>
      </c>
      <c r="J4304" s="1" t="str">
        <f t="shared" si="270"/>
        <v>NGR bulk stream sediment</v>
      </c>
      <c r="K4304" s="1" t="str">
        <f t="shared" si="271"/>
        <v>&lt;177 micron (NGR)</v>
      </c>
      <c r="L4304">
        <v>74</v>
      </c>
      <c r="M4304" t="s">
        <v>95</v>
      </c>
      <c r="N4304">
        <v>1278</v>
      </c>
      <c r="O4304" t="s">
        <v>49</v>
      </c>
      <c r="P4304" t="s">
        <v>103</v>
      </c>
      <c r="Q4304" t="s">
        <v>935</v>
      </c>
      <c r="R4304" t="s">
        <v>129</v>
      </c>
      <c r="S4304" t="s">
        <v>237</v>
      </c>
      <c r="T4304" t="s">
        <v>98</v>
      </c>
      <c r="U4304" t="s">
        <v>350</v>
      </c>
      <c r="V4304" t="s">
        <v>228</v>
      </c>
      <c r="W4304" t="s">
        <v>151</v>
      </c>
      <c r="X4304" t="s">
        <v>52</v>
      </c>
      <c r="Y4304" t="s">
        <v>399</v>
      </c>
      <c r="Z4304" t="s">
        <v>56</v>
      </c>
      <c r="AA4304" t="s">
        <v>46</v>
      </c>
      <c r="AB4304" t="s">
        <v>198</v>
      </c>
      <c r="AC4304" t="s">
        <v>418</v>
      </c>
      <c r="AD4304" t="s">
        <v>226</v>
      </c>
      <c r="AE4304" t="s">
        <v>101</v>
      </c>
      <c r="AF4304" t="s">
        <v>127</v>
      </c>
      <c r="AG4304" t="s">
        <v>818</v>
      </c>
      <c r="AH4304" t="s">
        <v>149</v>
      </c>
      <c r="AI4304" t="s">
        <v>61</v>
      </c>
      <c r="AJ4304" t="s">
        <v>50</v>
      </c>
      <c r="AK4304" t="s">
        <v>392</v>
      </c>
      <c r="AL4304" t="s">
        <v>47</v>
      </c>
      <c r="AM4304" t="s">
        <v>122</v>
      </c>
      <c r="AN4304" t="s">
        <v>318</v>
      </c>
      <c r="AO4304" t="s">
        <v>99</v>
      </c>
    </row>
    <row r="4305" spans="1:41" hidden="1" x14ac:dyDescent="0.25">
      <c r="A4305" t="s">
        <v>18142</v>
      </c>
      <c r="B4305" t="s">
        <v>18143</v>
      </c>
      <c r="C4305" s="1" t="str">
        <f t="shared" si="268"/>
        <v>21:1063</v>
      </c>
      <c r="D4305" s="1" t="str">
        <f t="shared" si="269"/>
        <v>21:0124</v>
      </c>
      <c r="E4305" t="s">
        <v>18144</v>
      </c>
      <c r="F4305" t="s">
        <v>18145</v>
      </c>
      <c r="H4305">
        <v>50.853404699999999</v>
      </c>
      <c r="I4305">
        <v>-116.5030004</v>
      </c>
      <c r="J4305" s="1" t="str">
        <f t="shared" si="270"/>
        <v>NGR bulk stream sediment</v>
      </c>
      <c r="K4305" s="1" t="str">
        <f t="shared" si="271"/>
        <v>&lt;177 micron (NGR)</v>
      </c>
      <c r="L4305">
        <v>74</v>
      </c>
      <c r="M4305" t="s">
        <v>117</v>
      </c>
      <c r="N4305">
        <v>1279</v>
      </c>
      <c r="O4305" t="s">
        <v>85</v>
      </c>
      <c r="P4305" t="s">
        <v>47</v>
      </c>
      <c r="Q4305" t="s">
        <v>289</v>
      </c>
      <c r="R4305" t="s">
        <v>99</v>
      </c>
      <c r="S4305" t="s">
        <v>482</v>
      </c>
      <c r="T4305" t="s">
        <v>66</v>
      </c>
      <c r="U4305" t="s">
        <v>107</v>
      </c>
      <c r="V4305" t="s">
        <v>359</v>
      </c>
      <c r="W4305" t="s">
        <v>60</v>
      </c>
      <c r="X4305" t="s">
        <v>73</v>
      </c>
      <c r="Y4305" t="s">
        <v>272</v>
      </c>
      <c r="Z4305" t="s">
        <v>56</v>
      </c>
      <c r="AA4305" t="s">
        <v>46</v>
      </c>
      <c r="AB4305" t="s">
        <v>53</v>
      </c>
      <c r="AC4305" t="s">
        <v>145</v>
      </c>
      <c r="AD4305" t="s">
        <v>184</v>
      </c>
      <c r="AE4305" t="s">
        <v>47</v>
      </c>
      <c r="AF4305" t="s">
        <v>85</v>
      </c>
      <c r="AG4305" t="s">
        <v>365</v>
      </c>
      <c r="AH4305" t="s">
        <v>149</v>
      </c>
      <c r="AI4305" t="s">
        <v>87</v>
      </c>
      <c r="AJ4305" t="s">
        <v>85</v>
      </c>
      <c r="AK4305" t="s">
        <v>102</v>
      </c>
      <c r="AL4305" t="s">
        <v>47</v>
      </c>
      <c r="AM4305" t="s">
        <v>122</v>
      </c>
      <c r="AN4305" t="s">
        <v>432</v>
      </c>
      <c r="AO4305" t="s">
        <v>267</v>
      </c>
    </row>
    <row r="4306" spans="1:41" hidden="1" x14ac:dyDescent="0.25">
      <c r="A4306" t="s">
        <v>18146</v>
      </c>
      <c r="B4306" t="s">
        <v>18147</v>
      </c>
      <c r="C4306" s="1" t="str">
        <f t="shared" si="268"/>
        <v>21:1063</v>
      </c>
      <c r="D4306" s="1" t="str">
        <f t="shared" si="269"/>
        <v>21:0124</v>
      </c>
      <c r="E4306" t="s">
        <v>18148</v>
      </c>
      <c r="F4306" t="s">
        <v>18149</v>
      </c>
      <c r="H4306">
        <v>50.851873500000004</v>
      </c>
      <c r="I4306">
        <v>-116.53983940000001</v>
      </c>
      <c r="J4306" s="1" t="str">
        <f t="shared" si="270"/>
        <v>NGR bulk stream sediment</v>
      </c>
      <c r="K4306" s="1" t="str">
        <f t="shared" si="271"/>
        <v>&lt;177 micron (NGR)</v>
      </c>
      <c r="L4306">
        <v>74</v>
      </c>
      <c r="M4306" t="s">
        <v>136</v>
      </c>
      <c r="N4306">
        <v>1280</v>
      </c>
      <c r="O4306" t="s">
        <v>76</v>
      </c>
      <c r="P4306" t="s">
        <v>47</v>
      </c>
      <c r="Q4306" t="s">
        <v>299</v>
      </c>
      <c r="R4306" t="s">
        <v>58</v>
      </c>
      <c r="S4306" t="s">
        <v>226</v>
      </c>
      <c r="T4306" t="s">
        <v>209</v>
      </c>
      <c r="U4306" t="s">
        <v>83</v>
      </c>
      <c r="V4306" t="s">
        <v>86</v>
      </c>
      <c r="W4306" t="s">
        <v>206</v>
      </c>
      <c r="X4306" t="s">
        <v>137</v>
      </c>
      <c r="Y4306" t="s">
        <v>328</v>
      </c>
      <c r="Z4306" t="s">
        <v>56</v>
      </c>
      <c r="AA4306" t="s">
        <v>46</v>
      </c>
      <c r="AB4306" t="s">
        <v>198</v>
      </c>
      <c r="AC4306" t="s">
        <v>112</v>
      </c>
      <c r="AD4306" t="s">
        <v>457</v>
      </c>
      <c r="AE4306" t="s">
        <v>110</v>
      </c>
      <c r="AF4306" t="s">
        <v>55</v>
      </c>
      <c r="AG4306" t="s">
        <v>58</v>
      </c>
      <c r="AH4306" t="s">
        <v>185</v>
      </c>
      <c r="AI4306" t="s">
        <v>185</v>
      </c>
      <c r="AJ4306" t="s">
        <v>267</v>
      </c>
      <c r="AK4306" t="s">
        <v>151</v>
      </c>
      <c r="AL4306" t="s">
        <v>47</v>
      </c>
      <c r="AM4306" t="s">
        <v>122</v>
      </c>
      <c r="AN4306" t="s">
        <v>215</v>
      </c>
      <c r="AO4306" t="s">
        <v>217</v>
      </c>
    </row>
    <row r="4307" spans="1:41" hidden="1" x14ac:dyDescent="0.25">
      <c r="A4307" t="s">
        <v>18150</v>
      </c>
      <c r="B4307" t="s">
        <v>18151</v>
      </c>
      <c r="C4307" s="1" t="str">
        <f t="shared" ref="C4307:C4323" si="272">HYPERLINK("http://geochem.nrcan.gc.ca/cdogs/content/bdl/bdl211063_e.htm", "21:1063")</f>
        <v>21:1063</v>
      </c>
      <c r="D4307" s="1" t="str">
        <f t="shared" ref="D4307:D4323" si="273">HYPERLINK("http://geochem.nrcan.gc.ca/cdogs/content/svy/svy210124_e.htm", "21:0124")</f>
        <v>21:0124</v>
      </c>
      <c r="E4307" t="s">
        <v>18152</v>
      </c>
      <c r="F4307" t="s">
        <v>18153</v>
      </c>
      <c r="H4307">
        <v>50.864425699999998</v>
      </c>
      <c r="I4307">
        <v>-116.5602765</v>
      </c>
      <c r="J4307" s="1" t="str">
        <f t="shared" si="270"/>
        <v>NGR bulk stream sediment</v>
      </c>
      <c r="K4307" s="1" t="str">
        <f t="shared" si="271"/>
        <v>&lt;177 micron (NGR)</v>
      </c>
      <c r="L4307">
        <v>74</v>
      </c>
      <c r="M4307" t="s">
        <v>157</v>
      </c>
      <c r="N4307">
        <v>1281</v>
      </c>
      <c r="O4307" t="s">
        <v>267</v>
      </c>
      <c r="P4307" t="s">
        <v>47</v>
      </c>
      <c r="Q4307" t="s">
        <v>299</v>
      </c>
      <c r="R4307" t="s">
        <v>227</v>
      </c>
      <c r="S4307" t="s">
        <v>559</v>
      </c>
      <c r="T4307" t="s">
        <v>82</v>
      </c>
      <c r="U4307" t="s">
        <v>532</v>
      </c>
      <c r="V4307" t="s">
        <v>392</v>
      </c>
      <c r="W4307" t="s">
        <v>72</v>
      </c>
      <c r="X4307" t="s">
        <v>103</v>
      </c>
      <c r="Y4307" t="s">
        <v>462</v>
      </c>
      <c r="Z4307" t="s">
        <v>56</v>
      </c>
      <c r="AA4307" t="s">
        <v>46</v>
      </c>
      <c r="AB4307" t="s">
        <v>57</v>
      </c>
      <c r="AC4307" t="s">
        <v>475</v>
      </c>
      <c r="AD4307" t="s">
        <v>146</v>
      </c>
      <c r="AE4307" t="s">
        <v>110</v>
      </c>
      <c r="AF4307" t="s">
        <v>108</v>
      </c>
      <c r="AG4307" t="s">
        <v>292</v>
      </c>
      <c r="AH4307" t="s">
        <v>110</v>
      </c>
      <c r="AI4307" t="s">
        <v>174</v>
      </c>
      <c r="AJ4307" t="s">
        <v>66</v>
      </c>
      <c r="AK4307" t="s">
        <v>142</v>
      </c>
      <c r="AL4307" t="s">
        <v>47</v>
      </c>
      <c r="AM4307" t="s">
        <v>47</v>
      </c>
      <c r="AN4307" t="s">
        <v>695</v>
      </c>
      <c r="AO4307" t="s">
        <v>52</v>
      </c>
    </row>
    <row r="4308" spans="1:41" hidden="1" x14ac:dyDescent="0.25">
      <c r="A4308" t="s">
        <v>18154</v>
      </c>
      <c r="B4308" t="s">
        <v>18155</v>
      </c>
      <c r="C4308" s="1" t="str">
        <f t="shared" si="272"/>
        <v>21:1063</v>
      </c>
      <c r="D4308" s="1" t="str">
        <f t="shared" si="273"/>
        <v>21:0124</v>
      </c>
      <c r="E4308" t="s">
        <v>18156</v>
      </c>
      <c r="F4308" t="s">
        <v>18157</v>
      </c>
      <c r="H4308">
        <v>50.882430399999997</v>
      </c>
      <c r="I4308">
        <v>-116.65791040000001</v>
      </c>
      <c r="J4308" s="1" t="str">
        <f t="shared" si="270"/>
        <v>NGR bulk stream sediment</v>
      </c>
      <c r="K4308" s="1" t="str">
        <f t="shared" si="271"/>
        <v>&lt;177 micron (NGR)</v>
      </c>
      <c r="L4308">
        <v>74</v>
      </c>
      <c r="M4308" t="s">
        <v>170</v>
      </c>
      <c r="N4308">
        <v>1282</v>
      </c>
      <c r="O4308" t="s">
        <v>55</v>
      </c>
      <c r="P4308" t="s">
        <v>98</v>
      </c>
      <c r="Q4308" t="s">
        <v>299</v>
      </c>
      <c r="R4308" t="s">
        <v>72</v>
      </c>
      <c r="S4308" t="s">
        <v>237</v>
      </c>
      <c r="T4308" t="s">
        <v>99</v>
      </c>
      <c r="U4308" t="s">
        <v>226</v>
      </c>
      <c r="V4308" t="s">
        <v>437</v>
      </c>
      <c r="W4308" t="s">
        <v>86</v>
      </c>
      <c r="X4308" t="s">
        <v>51</v>
      </c>
      <c r="Y4308" t="s">
        <v>559</v>
      </c>
      <c r="Z4308" t="s">
        <v>56</v>
      </c>
      <c r="AA4308" t="s">
        <v>46</v>
      </c>
      <c r="AB4308" t="s">
        <v>57</v>
      </c>
      <c r="AC4308" t="s">
        <v>342</v>
      </c>
      <c r="AD4308" t="s">
        <v>237</v>
      </c>
      <c r="AE4308" t="s">
        <v>198</v>
      </c>
      <c r="AF4308" t="s">
        <v>127</v>
      </c>
      <c r="AG4308" t="s">
        <v>1619</v>
      </c>
      <c r="AH4308" t="s">
        <v>87</v>
      </c>
      <c r="AI4308" t="s">
        <v>61</v>
      </c>
      <c r="AJ4308" t="s">
        <v>746</v>
      </c>
      <c r="AK4308" t="s">
        <v>158</v>
      </c>
      <c r="AL4308" t="s">
        <v>47</v>
      </c>
      <c r="AM4308" t="s">
        <v>47</v>
      </c>
      <c r="AN4308" t="s">
        <v>313</v>
      </c>
      <c r="AO4308" t="s">
        <v>82</v>
      </c>
    </row>
    <row r="4309" spans="1:41" hidden="1" x14ac:dyDescent="0.25">
      <c r="A4309" t="s">
        <v>18158</v>
      </c>
      <c r="B4309" t="s">
        <v>18159</v>
      </c>
      <c r="C4309" s="1" t="str">
        <f t="shared" si="272"/>
        <v>21:1063</v>
      </c>
      <c r="D4309" s="1" t="str">
        <f t="shared" si="273"/>
        <v>21:0124</v>
      </c>
      <c r="E4309" t="s">
        <v>18160</v>
      </c>
      <c r="F4309" t="s">
        <v>18161</v>
      </c>
      <c r="H4309">
        <v>50.879786000000003</v>
      </c>
      <c r="I4309">
        <v>-116.6223777</v>
      </c>
      <c r="J4309" s="1" t="str">
        <f t="shared" si="270"/>
        <v>NGR bulk stream sediment</v>
      </c>
      <c r="K4309" s="1" t="str">
        <f t="shared" si="271"/>
        <v>&lt;177 micron (NGR)</v>
      </c>
      <c r="L4309">
        <v>74</v>
      </c>
      <c r="M4309" t="s">
        <v>180</v>
      </c>
      <c r="N4309">
        <v>1283</v>
      </c>
      <c r="O4309" t="s">
        <v>7914</v>
      </c>
      <c r="P4309" t="s">
        <v>85</v>
      </c>
      <c r="Q4309" t="s">
        <v>592</v>
      </c>
      <c r="R4309" t="s">
        <v>49</v>
      </c>
      <c r="S4309" t="s">
        <v>251</v>
      </c>
      <c r="T4309" t="s">
        <v>145</v>
      </c>
      <c r="U4309" t="s">
        <v>343</v>
      </c>
      <c r="V4309" t="s">
        <v>58</v>
      </c>
      <c r="W4309" t="s">
        <v>142</v>
      </c>
      <c r="X4309" t="s">
        <v>73</v>
      </c>
      <c r="Y4309" t="s">
        <v>272</v>
      </c>
      <c r="Z4309" t="s">
        <v>56</v>
      </c>
      <c r="AA4309" t="s">
        <v>122</v>
      </c>
      <c r="AB4309" t="s">
        <v>198</v>
      </c>
      <c r="AC4309" t="s">
        <v>197</v>
      </c>
      <c r="AD4309" t="s">
        <v>438</v>
      </c>
      <c r="AE4309" t="s">
        <v>371</v>
      </c>
      <c r="AF4309" t="s">
        <v>85</v>
      </c>
      <c r="AG4309" t="s">
        <v>137</v>
      </c>
      <c r="AH4309" t="s">
        <v>174</v>
      </c>
      <c r="AI4309" t="s">
        <v>110</v>
      </c>
      <c r="AJ4309" t="s">
        <v>209</v>
      </c>
      <c r="AK4309" t="s">
        <v>260</v>
      </c>
      <c r="AL4309" t="s">
        <v>47</v>
      </c>
      <c r="AM4309" t="s">
        <v>47</v>
      </c>
      <c r="AN4309" t="s">
        <v>935</v>
      </c>
      <c r="AO4309" t="s">
        <v>82</v>
      </c>
    </row>
    <row r="4310" spans="1:41" hidden="1" x14ac:dyDescent="0.25">
      <c r="A4310" t="s">
        <v>18162</v>
      </c>
      <c r="B4310" t="s">
        <v>18163</v>
      </c>
      <c r="C4310" s="1" t="str">
        <f t="shared" si="272"/>
        <v>21:1063</v>
      </c>
      <c r="D4310" s="1" t="str">
        <f t="shared" si="273"/>
        <v>21:0124</v>
      </c>
      <c r="E4310" t="s">
        <v>18164</v>
      </c>
      <c r="F4310" t="s">
        <v>18165</v>
      </c>
      <c r="H4310">
        <v>50.975292400000001</v>
      </c>
      <c r="I4310">
        <v>-116.74130599999999</v>
      </c>
      <c r="J4310" s="1" t="str">
        <f t="shared" si="270"/>
        <v>NGR bulk stream sediment</v>
      </c>
      <c r="K4310" s="1" t="str">
        <f t="shared" si="271"/>
        <v>&lt;177 micron (NGR)</v>
      </c>
      <c r="L4310">
        <v>74</v>
      </c>
      <c r="M4310" t="s">
        <v>195</v>
      </c>
      <c r="N4310">
        <v>1284</v>
      </c>
      <c r="O4310" t="s">
        <v>3546</v>
      </c>
      <c r="P4310" t="s">
        <v>3546</v>
      </c>
      <c r="Q4310" t="s">
        <v>3546</v>
      </c>
      <c r="R4310" t="s">
        <v>3546</v>
      </c>
      <c r="S4310" t="s">
        <v>3546</v>
      </c>
      <c r="T4310" t="s">
        <v>3546</v>
      </c>
      <c r="U4310" t="s">
        <v>3546</v>
      </c>
      <c r="V4310" t="s">
        <v>3546</v>
      </c>
      <c r="W4310" t="s">
        <v>3546</v>
      </c>
      <c r="X4310" t="s">
        <v>3546</v>
      </c>
      <c r="Y4310" t="s">
        <v>3546</v>
      </c>
      <c r="Z4310" t="s">
        <v>3546</v>
      </c>
      <c r="AA4310" t="s">
        <v>3546</v>
      </c>
      <c r="AB4310" t="s">
        <v>3546</v>
      </c>
      <c r="AC4310" t="s">
        <v>3546</v>
      </c>
      <c r="AD4310" t="s">
        <v>3546</v>
      </c>
      <c r="AE4310" t="s">
        <v>3546</v>
      </c>
      <c r="AF4310" t="s">
        <v>3546</v>
      </c>
      <c r="AG4310" t="s">
        <v>3546</v>
      </c>
      <c r="AH4310" t="s">
        <v>3546</v>
      </c>
      <c r="AI4310" t="s">
        <v>3546</v>
      </c>
      <c r="AJ4310" t="s">
        <v>3546</v>
      </c>
      <c r="AK4310" t="s">
        <v>3546</v>
      </c>
      <c r="AL4310" t="s">
        <v>3546</v>
      </c>
      <c r="AM4310" t="s">
        <v>3546</v>
      </c>
      <c r="AN4310" t="s">
        <v>3546</v>
      </c>
      <c r="AO4310" t="s">
        <v>3546</v>
      </c>
    </row>
    <row r="4311" spans="1:41" hidden="1" x14ac:dyDescent="0.25">
      <c r="A4311" t="s">
        <v>18166</v>
      </c>
      <c r="B4311" t="s">
        <v>18167</v>
      </c>
      <c r="C4311" s="1" t="str">
        <f t="shared" si="272"/>
        <v>21:1063</v>
      </c>
      <c r="D4311" s="1" t="str">
        <f t="shared" si="273"/>
        <v>21:0124</v>
      </c>
      <c r="E4311" t="s">
        <v>18168</v>
      </c>
      <c r="F4311" t="s">
        <v>18169</v>
      </c>
      <c r="H4311">
        <v>50.959474499999999</v>
      </c>
      <c r="I4311">
        <v>-116.696674</v>
      </c>
      <c r="J4311" s="1" t="str">
        <f t="shared" si="270"/>
        <v>NGR bulk stream sediment</v>
      </c>
      <c r="K4311" s="1" t="str">
        <f t="shared" si="271"/>
        <v>&lt;177 micron (NGR)</v>
      </c>
      <c r="L4311">
        <v>74</v>
      </c>
      <c r="M4311" t="s">
        <v>205</v>
      </c>
      <c r="N4311">
        <v>1285</v>
      </c>
      <c r="O4311" t="s">
        <v>163</v>
      </c>
      <c r="P4311" t="s">
        <v>217</v>
      </c>
      <c r="Q4311" t="s">
        <v>695</v>
      </c>
      <c r="R4311" t="s">
        <v>58</v>
      </c>
      <c r="S4311" t="s">
        <v>236</v>
      </c>
      <c r="T4311" t="s">
        <v>55</v>
      </c>
      <c r="U4311" t="s">
        <v>342</v>
      </c>
      <c r="V4311" t="s">
        <v>101</v>
      </c>
      <c r="W4311" t="s">
        <v>139</v>
      </c>
      <c r="X4311" t="s">
        <v>51</v>
      </c>
      <c r="Y4311" t="s">
        <v>239</v>
      </c>
      <c r="Z4311" t="s">
        <v>56</v>
      </c>
      <c r="AA4311" t="s">
        <v>46</v>
      </c>
      <c r="AB4311" t="s">
        <v>54</v>
      </c>
      <c r="AC4311" t="s">
        <v>112</v>
      </c>
      <c r="AD4311" t="s">
        <v>290</v>
      </c>
      <c r="AE4311" t="s">
        <v>174</v>
      </c>
      <c r="AF4311" t="s">
        <v>88</v>
      </c>
      <c r="AG4311" t="s">
        <v>224</v>
      </c>
      <c r="AH4311" t="s">
        <v>46</v>
      </c>
      <c r="AI4311" t="s">
        <v>54</v>
      </c>
      <c r="AJ4311" t="s">
        <v>55</v>
      </c>
      <c r="AK4311" t="s">
        <v>139</v>
      </c>
      <c r="AL4311" t="s">
        <v>47</v>
      </c>
      <c r="AM4311" t="s">
        <v>47</v>
      </c>
      <c r="AN4311" t="s">
        <v>638</v>
      </c>
      <c r="AO4311" t="s">
        <v>175</v>
      </c>
    </row>
    <row r="4312" spans="1:41" hidden="1" x14ac:dyDescent="0.25">
      <c r="A4312" t="s">
        <v>18170</v>
      </c>
      <c r="B4312" t="s">
        <v>18171</v>
      </c>
      <c r="C4312" s="1" t="str">
        <f t="shared" si="272"/>
        <v>21:1063</v>
      </c>
      <c r="D4312" s="1" t="str">
        <f t="shared" si="273"/>
        <v>21:0124</v>
      </c>
      <c r="E4312" t="s">
        <v>18172</v>
      </c>
      <c r="F4312" t="s">
        <v>18173</v>
      </c>
      <c r="H4312">
        <v>50.9346903</v>
      </c>
      <c r="I4312">
        <v>-116.7354957</v>
      </c>
      <c r="J4312" s="1" t="str">
        <f t="shared" si="270"/>
        <v>NGR bulk stream sediment</v>
      </c>
      <c r="K4312" s="1" t="str">
        <f t="shared" si="271"/>
        <v>&lt;177 micron (NGR)</v>
      </c>
      <c r="L4312">
        <v>74</v>
      </c>
      <c r="M4312" t="s">
        <v>280</v>
      </c>
      <c r="N4312">
        <v>1286</v>
      </c>
      <c r="O4312" t="s">
        <v>209</v>
      </c>
      <c r="P4312" t="s">
        <v>47</v>
      </c>
      <c r="Q4312" t="s">
        <v>662</v>
      </c>
      <c r="R4312" t="s">
        <v>47</v>
      </c>
      <c r="S4312" t="s">
        <v>89</v>
      </c>
      <c r="T4312" t="s">
        <v>49</v>
      </c>
      <c r="U4312" t="s">
        <v>431</v>
      </c>
      <c r="V4312" t="s">
        <v>60</v>
      </c>
      <c r="W4312" t="s">
        <v>111</v>
      </c>
      <c r="X4312" t="s">
        <v>330</v>
      </c>
      <c r="Y4312" t="s">
        <v>438</v>
      </c>
      <c r="Z4312" t="s">
        <v>56</v>
      </c>
      <c r="AA4312" t="s">
        <v>46</v>
      </c>
      <c r="AB4312" t="s">
        <v>54</v>
      </c>
      <c r="AC4312" t="s">
        <v>538</v>
      </c>
      <c r="AD4312" t="s">
        <v>237</v>
      </c>
      <c r="AE4312" t="s">
        <v>235</v>
      </c>
      <c r="AF4312" t="s">
        <v>209</v>
      </c>
      <c r="AG4312" t="s">
        <v>4668</v>
      </c>
      <c r="AH4312" t="s">
        <v>87</v>
      </c>
      <c r="AI4312" t="s">
        <v>105</v>
      </c>
      <c r="AJ4312" t="s">
        <v>3222</v>
      </c>
      <c r="AK4312" t="s">
        <v>274</v>
      </c>
      <c r="AL4312" t="s">
        <v>47</v>
      </c>
      <c r="AM4312" t="s">
        <v>103</v>
      </c>
      <c r="AN4312" t="s">
        <v>318</v>
      </c>
      <c r="AO4312" t="s">
        <v>209</v>
      </c>
    </row>
    <row r="4313" spans="1:41" hidden="1" x14ac:dyDescent="0.25">
      <c r="A4313" t="s">
        <v>18174</v>
      </c>
      <c r="B4313" t="s">
        <v>18175</v>
      </c>
      <c r="C4313" s="1" t="str">
        <f t="shared" si="272"/>
        <v>21:1063</v>
      </c>
      <c r="D4313" s="1" t="str">
        <f t="shared" si="273"/>
        <v>21:0124</v>
      </c>
      <c r="E4313" t="s">
        <v>18172</v>
      </c>
      <c r="F4313" t="s">
        <v>18176</v>
      </c>
      <c r="H4313">
        <v>50.9346903</v>
      </c>
      <c r="I4313">
        <v>-116.7354957</v>
      </c>
      <c r="J4313" s="1" t="str">
        <f t="shared" si="270"/>
        <v>NGR bulk stream sediment</v>
      </c>
      <c r="K4313" s="1" t="str">
        <f t="shared" si="271"/>
        <v>&lt;177 micron (NGR)</v>
      </c>
      <c r="L4313">
        <v>74</v>
      </c>
      <c r="M4313" t="s">
        <v>288</v>
      </c>
      <c r="N4313">
        <v>1287</v>
      </c>
      <c r="O4313" t="s">
        <v>209</v>
      </c>
      <c r="P4313" t="s">
        <v>52</v>
      </c>
      <c r="Q4313" t="s">
        <v>189</v>
      </c>
      <c r="R4313" t="s">
        <v>198</v>
      </c>
      <c r="S4313" t="s">
        <v>89</v>
      </c>
      <c r="T4313" t="s">
        <v>59</v>
      </c>
      <c r="U4313" t="s">
        <v>438</v>
      </c>
      <c r="V4313" t="s">
        <v>257</v>
      </c>
      <c r="W4313" t="s">
        <v>51</v>
      </c>
      <c r="X4313" t="s">
        <v>137</v>
      </c>
      <c r="Y4313" t="s">
        <v>226</v>
      </c>
      <c r="Z4313" t="s">
        <v>56</v>
      </c>
      <c r="AA4313" t="s">
        <v>47</v>
      </c>
      <c r="AB4313" t="s">
        <v>198</v>
      </c>
      <c r="AC4313" t="s">
        <v>77</v>
      </c>
      <c r="AD4313" t="s">
        <v>146</v>
      </c>
      <c r="AE4313" t="s">
        <v>61</v>
      </c>
      <c r="AF4313" t="s">
        <v>127</v>
      </c>
      <c r="AG4313" t="s">
        <v>127</v>
      </c>
      <c r="AH4313" t="s">
        <v>174</v>
      </c>
      <c r="AI4313" t="s">
        <v>64</v>
      </c>
      <c r="AJ4313" t="s">
        <v>657</v>
      </c>
      <c r="AK4313" t="s">
        <v>182</v>
      </c>
      <c r="AL4313" t="s">
        <v>47</v>
      </c>
      <c r="AM4313" t="s">
        <v>122</v>
      </c>
      <c r="AN4313" t="s">
        <v>364</v>
      </c>
      <c r="AO4313" t="s">
        <v>103</v>
      </c>
    </row>
    <row r="4314" spans="1:41" hidden="1" x14ac:dyDescent="0.25">
      <c r="A4314" t="s">
        <v>18177</v>
      </c>
      <c r="B4314" t="s">
        <v>18178</v>
      </c>
      <c r="C4314" s="1" t="str">
        <f t="shared" si="272"/>
        <v>21:1063</v>
      </c>
      <c r="D4314" s="1" t="str">
        <f t="shared" si="273"/>
        <v>21:0124</v>
      </c>
      <c r="E4314" t="s">
        <v>18179</v>
      </c>
      <c r="F4314" t="s">
        <v>18180</v>
      </c>
      <c r="H4314">
        <v>50.935658400000001</v>
      </c>
      <c r="I4314">
        <v>-116.7260824</v>
      </c>
      <c r="J4314" s="1" t="str">
        <f t="shared" si="270"/>
        <v>NGR bulk stream sediment</v>
      </c>
      <c r="K4314" s="1" t="str">
        <f t="shared" si="271"/>
        <v>&lt;177 micron (NGR)</v>
      </c>
      <c r="L4314">
        <v>74</v>
      </c>
      <c r="M4314" t="s">
        <v>214</v>
      </c>
      <c r="N4314">
        <v>1288</v>
      </c>
      <c r="O4314" t="s">
        <v>55</v>
      </c>
      <c r="P4314" t="s">
        <v>269</v>
      </c>
      <c r="Q4314" t="s">
        <v>299</v>
      </c>
      <c r="R4314" t="s">
        <v>9295</v>
      </c>
      <c r="S4314" t="s">
        <v>438</v>
      </c>
      <c r="T4314" t="s">
        <v>98</v>
      </c>
      <c r="U4314" t="s">
        <v>226</v>
      </c>
      <c r="V4314" t="s">
        <v>188</v>
      </c>
      <c r="W4314" t="s">
        <v>228</v>
      </c>
      <c r="X4314" t="s">
        <v>73</v>
      </c>
      <c r="Y4314" t="s">
        <v>236</v>
      </c>
      <c r="Z4314" t="s">
        <v>56</v>
      </c>
      <c r="AA4314" t="s">
        <v>46</v>
      </c>
      <c r="AB4314" t="s">
        <v>57</v>
      </c>
      <c r="AC4314" t="s">
        <v>258</v>
      </c>
      <c r="AD4314" t="s">
        <v>438</v>
      </c>
      <c r="AE4314" t="s">
        <v>198</v>
      </c>
      <c r="AF4314" t="s">
        <v>127</v>
      </c>
      <c r="AG4314" t="s">
        <v>58</v>
      </c>
      <c r="AH4314" t="s">
        <v>149</v>
      </c>
      <c r="AI4314" t="s">
        <v>110</v>
      </c>
      <c r="AJ4314" t="s">
        <v>50</v>
      </c>
      <c r="AK4314" t="s">
        <v>85</v>
      </c>
      <c r="AL4314" t="s">
        <v>47</v>
      </c>
      <c r="AM4314" t="s">
        <v>122</v>
      </c>
      <c r="AN4314" t="s">
        <v>65</v>
      </c>
      <c r="AO4314" t="s">
        <v>122</v>
      </c>
    </row>
    <row r="4315" spans="1:41" hidden="1" x14ac:dyDescent="0.25">
      <c r="A4315" t="s">
        <v>18181</v>
      </c>
      <c r="B4315" t="s">
        <v>18182</v>
      </c>
      <c r="C4315" s="1" t="str">
        <f t="shared" si="272"/>
        <v>21:1063</v>
      </c>
      <c r="D4315" s="1" t="str">
        <f t="shared" si="273"/>
        <v>21:0124</v>
      </c>
      <c r="E4315" t="s">
        <v>18183</v>
      </c>
      <c r="F4315" t="s">
        <v>18184</v>
      </c>
      <c r="H4315">
        <v>50.9462355</v>
      </c>
      <c r="I4315">
        <v>-116.67283430000001</v>
      </c>
      <c r="J4315" s="1" t="str">
        <f t="shared" si="270"/>
        <v>NGR bulk stream sediment</v>
      </c>
      <c r="K4315" s="1" t="str">
        <f t="shared" si="271"/>
        <v>&lt;177 micron (NGR)</v>
      </c>
      <c r="L4315">
        <v>74</v>
      </c>
      <c r="M4315" t="s">
        <v>223</v>
      </c>
      <c r="N4315">
        <v>1289</v>
      </c>
      <c r="O4315" t="s">
        <v>175</v>
      </c>
      <c r="P4315" t="s">
        <v>51</v>
      </c>
      <c r="Q4315" t="s">
        <v>432</v>
      </c>
      <c r="R4315" t="s">
        <v>18185</v>
      </c>
      <c r="S4315" t="s">
        <v>386</v>
      </c>
      <c r="T4315" t="s">
        <v>59</v>
      </c>
      <c r="U4315" t="s">
        <v>438</v>
      </c>
      <c r="V4315" t="s">
        <v>307</v>
      </c>
      <c r="W4315" t="s">
        <v>123</v>
      </c>
      <c r="X4315" t="s">
        <v>58</v>
      </c>
      <c r="Y4315" t="s">
        <v>597</v>
      </c>
      <c r="Z4315" t="s">
        <v>56</v>
      </c>
      <c r="AA4315" t="s">
        <v>46</v>
      </c>
      <c r="AB4315" t="s">
        <v>54</v>
      </c>
      <c r="AC4315" t="s">
        <v>107</v>
      </c>
      <c r="AD4315" t="s">
        <v>146</v>
      </c>
      <c r="AE4315" t="s">
        <v>87</v>
      </c>
      <c r="AF4315" t="s">
        <v>267</v>
      </c>
      <c r="AG4315" t="s">
        <v>898</v>
      </c>
      <c r="AH4315" t="s">
        <v>46</v>
      </c>
      <c r="AI4315" t="s">
        <v>64</v>
      </c>
      <c r="AJ4315" t="s">
        <v>2133</v>
      </c>
      <c r="AK4315" t="s">
        <v>476</v>
      </c>
      <c r="AL4315" t="s">
        <v>47</v>
      </c>
      <c r="AM4315" t="s">
        <v>122</v>
      </c>
      <c r="AN4315" t="s">
        <v>345</v>
      </c>
      <c r="AO4315" t="s">
        <v>52</v>
      </c>
    </row>
    <row r="4316" spans="1:41" hidden="1" x14ac:dyDescent="0.25">
      <c r="A4316" t="s">
        <v>18186</v>
      </c>
      <c r="B4316" t="s">
        <v>18187</v>
      </c>
      <c r="C4316" s="1" t="str">
        <f t="shared" si="272"/>
        <v>21:1063</v>
      </c>
      <c r="D4316" s="1" t="str">
        <f t="shared" si="273"/>
        <v>21:0124</v>
      </c>
      <c r="E4316" t="s">
        <v>18188</v>
      </c>
      <c r="F4316" t="s">
        <v>18189</v>
      </c>
      <c r="H4316">
        <v>50.937965699999999</v>
      </c>
      <c r="I4316">
        <v>-116.64919639999999</v>
      </c>
      <c r="J4316" s="1" t="str">
        <f t="shared" si="270"/>
        <v>NGR bulk stream sediment</v>
      </c>
      <c r="K4316" s="1" t="str">
        <f t="shared" si="271"/>
        <v>&lt;177 micron (NGR)</v>
      </c>
      <c r="L4316">
        <v>74</v>
      </c>
      <c r="M4316" t="s">
        <v>233</v>
      </c>
      <c r="N4316">
        <v>1290</v>
      </c>
      <c r="O4316" t="s">
        <v>127</v>
      </c>
      <c r="P4316" t="s">
        <v>103</v>
      </c>
      <c r="Q4316" t="s">
        <v>725</v>
      </c>
      <c r="R4316" t="s">
        <v>90</v>
      </c>
      <c r="S4316" t="s">
        <v>237</v>
      </c>
      <c r="T4316" t="s">
        <v>217</v>
      </c>
      <c r="U4316" t="s">
        <v>184</v>
      </c>
      <c r="V4316" t="s">
        <v>111</v>
      </c>
      <c r="W4316" t="s">
        <v>151</v>
      </c>
      <c r="X4316" t="s">
        <v>52</v>
      </c>
      <c r="Y4316" t="s">
        <v>251</v>
      </c>
      <c r="Z4316" t="s">
        <v>56</v>
      </c>
      <c r="AA4316" t="s">
        <v>46</v>
      </c>
      <c r="AB4316" t="s">
        <v>54</v>
      </c>
      <c r="AC4316" t="s">
        <v>190</v>
      </c>
      <c r="AD4316" t="s">
        <v>184</v>
      </c>
      <c r="AE4316" t="s">
        <v>110</v>
      </c>
      <c r="AF4316" t="s">
        <v>127</v>
      </c>
      <c r="AG4316" t="s">
        <v>55</v>
      </c>
      <c r="AH4316" t="s">
        <v>46</v>
      </c>
      <c r="AI4316" t="s">
        <v>110</v>
      </c>
      <c r="AJ4316" t="s">
        <v>66</v>
      </c>
      <c r="AK4316" t="s">
        <v>238</v>
      </c>
      <c r="AL4316" t="s">
        <v>47</v>
      </c>
      <c r="AM4316" t="s">
        <v>47</v>
      </c>
      <c r="AN4316" t="s">
        <v>65</v>
      </c>
      <c r="AO4316" t="s">
        <v>51</v>
      </c>
    </row>
    <row r="4317" spans="1:41" hidden="1" x14ac:dyDescent="0.25">
      <c r="A4317" t="s">
        <v>18190</v>
      </c>
      <c r="B4317" t="s">
        <v>18191</v>
      </c>
      <c r="C4317" s="1" t="str">
        <f t="shared" si="272"/>
        <v>21:1063</v>
      </c>
      <c r="D4317" s="1" t="str">
        <f t="shared" si="273"/>
        <v>21:0124</v>
      </c>
      <c r="E4317" t="s">
        <v>18192</v>
      </c>
      <c r="F4317" t="s">
        <v>18193</v>
      </c>
      <c r="H4317">
        <v>50.9005358</v>
      </c>
      <c r="I4317">
        <v>-116.583084</v>
      </c>
      <c r="J4317" s="1" t="str">
        <f t="shared" si="270"/>
        <v>NGR bulk stream sediment</v>
      </c>
      <c r="K4317" s="1" t="str">
        <f t="shared" si="271"/>
        <v>&lt;177 micron (NGR)</v>
      </c>
      <c r="L4317">
        <v>74</v>
      </c>
      <c r="M4317" t="s">
        <v>248</v>
      </c>
      <c r="N4317">
        <v>1291</v>
      </c>
      <c r="O4317" t="s">
        <v>85</v>
      </c>
      <c r="P4317" t="s">
        <v>51</v>
      </c>
      <c r="Q4317" t="s">
        <v>568</v>
      </c>
      <c r="R4317" t="s">
        <v>59</v>
      </c>
      <c r="S4317" t="s">
        <v>77</v>
      </c>
      <c r="T4317" t="s">
        <v>108</v>
      </c>
      <c r="U4317" t="s">
        <v>344</v>
      </c>
      <c r="V4317" t="s">
        <v>148</v>
      </c>
      <c r="W4317" t="s">
        <v>161</v>
      </c>
      <c r="X4317" t="s">
        <v>122</v>
      </c>
      <c r="Y4317" t="s">
        <v>475</v>
      </c>
      <c r="Z4317" t="s">
        <v>56</v>
      </c>
      <c r="AA4317" t="s">
        <v>46</v>
      </c>
      <c r="AB4317" t="s">
        <v>62</v>
      </c>
      <c r="AC4317" t="s">
        <v>75</v>
      </c>
      <c r="AD4317" t="s">
        <v>445</v>
      </c>
      <c r="AE4317" t="s">
        <v>53</v>
      </c>
      <c r="AF4317" t="s">
        <v>85</v>
      </c>
      <c r="AG4317" t="s">
        <v>227</v>
      </c>
      <c r="AH4317" t="s">
        <v>54</v>
      </c>
      <c r="AI4317" t="s">
        <v>46</v>
      </c>
      <c r="AJ4317" t="s">
        <v>76</v>
      </c>
      <c r="AK4317" t="s">
        <v>58</v>
      </c>
      <c r="AL4317" t="s">
        <v>47</v>
      </c>
      <c r="AM4317" t="s">
        <v>47</v>
      </c>
      <c r="AN4317" t="s">
        <v>345</v>
      </c>
      <c r="AO4317" t="s">
        <v>51</v>
      </c>
    </row>
    <row r="4318" spans="1:41" hidden="1" x14ac:dyDescent="0.25">
      <c r="A4318" t="s">
        <v>18194</v>
      </c>
      <c r="B4318" t="s">
        <v>18195</v>
      </c>
      <c r="C4318" s="1" t="str">
        <f t="shared" si="272"/>
        <v>21:1063</v>
      </c>
      <c r="D4318" s="1" t="str">
        <f t="shared" si="273"/>
        <v>21:0124</v>
      </c>
      <c r="E4318" t="s">
        <v>18196</v>
      </c>
      <c r="F4318" t="s">
        <v>18197</v>
      </c>
      <c r="H4318">
        <v>50.8848433</v>
      </c>
      <c r="I4318">
        <v>-116.5330718</v>
      </c>
      <c r="J4318" s="1" t="str">
        <f t="shared" si="270"/>
        <v>NGR bulk stream sediment</v>
      </c>
      <c r="K4318" s="1" t="str">
        <f t="shared" si="271"/>
        <v>&lt;177 micron (NGR)</v>
      </c>
      <c r="L4318">
        <v>74</v>
      </c>
      <c r="M4318" t="s">
        <v>256</v>
      </c>
      <c r="N4318">
        <v>1292</v>
      </c>
      <c r="O4318" t="s">
        <v>109</v>
      </c>
      <c r="P4318" t="s">
        <v>47</v>
      </c>
      <c r="Q4318" t="s">
        <v>668</v>
      </c>
      <c r="R4318" t="s">
        <v>148</v>
      </c>
      <c r="S4318" t="s">
        <v>226</v>
      </c>
      <c r="T4318" t="s">
        <v>76</v>
      </c>
      <c r="U4318" t="s">
        <v>559</v>
      </c>
      <c r="V4318" t="s">
        <v>52</v>
      </c>
      <c r="W4318" t="s">
        <v>173</v>
      </c>
      <c r="X4318" t="s">
        <v>52</v>
      </c>
      <c r="Y4318" t="s">
        <v>344</v>
      </c>
      <c r="Z4318" t="s">
        <v>56</v>
      </c>
      <c r="AA4318" t="s">
        <v>46</v>
      </c>
      <c r="AB4318" t="s">
        <v>198</v>
      </c>
      <c r="AC4318" t="s">
        <v>131</v>
      </c>
      <c r="AD4318" t="s">
        <v>226</v>
      </c>
      <c r="AE4318" t="s">
        <v>62</v>
      </c>
      <c r="AF4318" t="s">
        <v>85</v>
      </c>
      <c r="AG4318" t="s">
        <v>703</v>
      </c>
      <c r="AH4318" t="s">
        <v>174</v>
      </c>
      <c r="AI4318" t="s">
        <v>185</v>
      </c>
      <c r="AJ4318" t="s">
        <v>267</v>
      </c>
      <c r="AK4318" t="s">
        <v>86</v>
      </c>
      <c r="AL4318" t="s">
        <v>47</v>
      </c>
      <c r="AM4318" t="s">
        <v>47</v>
      </c>
      <c r="AN4318" t="s">
        <v>915</v>
      </c>
      <c r="AO4318" t="s">
        <v>267</v>
      </c>
    </row>
    <row r="4319" spans="1:41" hidden="1" x14ac:dyDescent="0.25">
      <c r="A4319" t="s">
        <v>18198</v>
      </c>
      <c r="B4319" t="s">
        <v>18199</v>
      </c>
      <c r="C4319" s="1" t="str">
        <f t="shared" si="272"/>
        <v>21:1063</v>
      </c>
      <c r="D4319" s="1" t="str">
        <f t="shared" si="273"/>
        <v>21:0124</v>
      </c>
      <c r="E4319" t="s">
        <v>18200</v>
      </c>
      <c r="F4319" t="s">
        <v>18201</v>
      </c>
      <c r="H4319">
        <v>50.995252700000002</v>
      </c>
      <c r="I4319">
        <v>-116.7944035</v>
      </c>
      <c r="J4319" s="1" t="str">
        <f t="shared" si="270"/>
        <v>NGR bulk stream sediment</v>
      </c>
      <c r="K4319" s="1" t="str">
        <f t="shared" si="271"/>
        <v>&lt;177 micron (NGR)</v>
      </c>
      <c r="L4319">
        <v>74</v>
      </c>
      <c r="M4319" t="s">
        <v>265</v>
      </c>
      <c r="N4319">
        <v>1293</v>
      </c>
      <c r="O4319" t="s">
        <v>307</v>
      </c>
      <c r="P4319" t="s">
        <v>122</v>
      </c>
      <c r="Q4319" t="s">
        <v>301</v>
      </c>
      <c r="R4319" t="s">
        <v>50</v>
      </c>
      <c r="S4319" t="s">
        <v>146</v>
      </c>
      <c r="T4319" t="s">
        <v>145</v>
      </c>
      <c r="U4319" t="s">
        <v>226</v>
      </c>
      <c r="V4319" t="s">
        <v>336</v>
      </c>
      <c r="W4319" t="s">
        <v>151</v>
      </c>
      <c r="X4319" t="s">
        <v>52</v>
      </c>
      <c r="Y4319" t="s">
        <v>268</v>
      </c>
      <c r="Z4319" t="s">
        <v>56</v>
      </c>
      <c r="AA4319" t="s">
        <v>46</v>
      </c>
      <c r="AB4319" t="s">
        <v>53</v>
      </c>
      <c r="AC4319" t="s">
        <v>462</v>
      </c>
      <c r="AD4319" t="s">
        <v>146</v>
      </c>
      <c r="AE4319" t="s">
        <v>62</v>
      </c>
      <c r="AF4319" t="s">
        <v>76</v>
      </c>
      <c r="AG4319" t="s">
        <v>406</v>
      </c>
      <c r="AH4319" t="s">
        <v>149</v>
      </c>
      <c r="AI4319" t="s">
        <v>87</v>
      </c>
      <c r="AJ4319" t="s">
        <v>267</v>
      </c>
      <c r="AK4319" t="s">
        <v>188</v>
      </c>
      <c r="AL4319" t="s">
        <v>47</v>
      </c>
      <c r="AM4319" t="s">
        <v>47</v>
      </c>
      <c r="AN4319" t="s">
        <v>48</v>
      </c>
      <c r="AO4319" t="s">
        <v>58</v>
      </c>
    </row>
    <row r="4320" spans="1:41" hidden="1" x14ac:dyDescent="0.25">
      <c r="A4320" t="s">
        <v>18202</v>
      </c>
      <c r="B4320" t="s">
        <v>18203</v>
      </c>
      <c r="C4320" s="1" t="str">
        <f t="shared" si="272"/>
        <v>21:1063</v>
      </c>
      <c r="D4320" s="1" t="str">
        <f t="shared" si="273"/>
        <v>21:0124</v>
      </c>
      <c r="E4320" t="s">
        <v>18204</v>
      </c>
      <c r="F4320" t="s">
        <v>18205</v>
      </c>
      <c r="H4320">
        <v>50.984973699999998</v>
      </c>
      <c r="I4320">
        <v>-116.7746466</v>
      </c>
      <c r="J4320" s="1" t="str">
        <f t="shared" si="270"/>
        <v>NGR bulk stream sediment</v>
      </c>
      <c r="K4320" s="1" t="str">
        <f t="shared" si="271"/>
        <v>&lt;177 micron (NGR)</v>
      </c>
      <c r="L4320">
        <v>75</v>
      </c>
      <c r="M4320" t="s">
        <v>45</v>
      </c>
      <c r="N4320">
        <v>1294</v>
      </c>
      <c r="O4320" t="s">
        <v>55</v>
      </c>
      <c r="P4320" t="s">
        <v>47</v>
      </c>
      <c r="Q4320" t="s">
        <v>432</v>
      </c>
      <c r="R4320" t="s">
        <v>76</v>
      </c>
      <c r="S4320" t="s">
        <v>226</v>
      </c>
      <c r="T4320" t="s">
        <v>209</v>
      </c>
      <c r="U4320" t="s">
        <v>273</v>
      </c>
      <c r="V4320" t="s">
        <v>206</v>
      </c>
      <c r="W4320" t="s">
        <v>200</v>
      </c>
      <c r="X4320" t="s">
        <v>330</v>
      </c>
      <c r="Y4320" t="s">
        <v>241</v>
      </c>
      <c r="Z4320" t="s">
        <v>56</v>
      </c>
      <c r="AA4320" t="s">
        <v>46</v>
      </c>
      <c r="AB4320" t="s">
        <v>57</v>
      </c>
      <c r="AC4320" t="s">
        <v>49</v>
      </c>
      <c r="AD4320" t="s">
        <v>273</v>
      </c>
      <c r="AE4320" t="s">
        <v>46</v>
      </c>
      <c r="AF4320" t="s">
        <v>85</v>
      </c>
      <c r="AG4320" t="s">
        <v>330</v>
      </c>
      <c r="AH4320" t="s">
        <v>174</v>
      </c>
      <c r="AI4320" t="s">
        <v>87</v>
      </c>
      <c r="AJ4320" t="s">
        <v>209</v>
      </c>
      <c r="AK4320" t="s">
        <v>351</v>
      </c>
      <c r="AL4320" t="s">
        <v>47</v>
      </c>
      <c r="AM4320" t="s">
        <v>47</v>
      </c>
      <c r="AN4320" t="s">
        <v>196</v>
      </c>
      <c r="AO4320" t="s">
        <v>58</v>
      </c>
    </row>
    <row r="4321" spans="1:41" hidden="1" x14ac:dyDescent="0.25">
      <c r="A4321" t="s">
        <v>18206</v>
      </c>
      <c r="B4321" t="s">
        <v>18207</v>
      </c>
      <c r="C4321" s="1" t="str">
        <f t="shared" si="272"/>
        <v>21:1063</v>
      </c>
      <c r="D4321" s="1" t="str">
        <f t="shared" si="273"/>
        <v>21:0124</v>
      </c>
      <c r="E4321" t="s">
        <v>18208</v>
      </c>
      <c r="F4321" t="s">
        <v>18209</v>
      </c>
      <c r="H4321">
        <v>50.307508800000001</v>
      </c>
      <c r="I4321">
        <v>-116.4622231</v>
      </c>
      <c r="J4321" s="1" t="str">
        <f t="shared" si="270"/>
        <v>NGR bulk stream sediment</v>
      </c>
      <c r="K4321" s="1" t="str">
        <f t="shared" si="271"/>
        <v>&lt;177 micron (NGR)</v>
      </c>
      <c r="L4321">
        <v>75</v>
      </c>
      <c r="M4321" t="s">
        <v>71</v>
      </c>
      <c r="N4321">
        <v>1295</v>
      </c>
      <c r="O4321" t="s">
        <v>197</v>
      </c>
      <c r="P4321" t="s">
        <v>122</v>
      </c>
      <c r="Q4321" t="s">
        <v>568</v>
      </c>
      <c r="R4321" t="s">
        <v>130</v>
      </c>
      <c r="S4321" t="s">
        <v>438</v>
      </c>
      <c r="T4321" t="s">
        <v>209</v>
      </c>
      <c r="U4321" t="s">
        <v>197</v>
      </c>
      <c r="V4321" t="s">
        <v>151</v>
      </c>
      <c r="W4321" t="s">
        <v>79</v>
      </c>
      <c r="X4321" t="s">
        <v>137</v>
      </c>
      <c r="Y4321" t="s">
        <v>343</v>
      </c>
      <c r="Z4321" t="s">
        <v>56</v>
      </c>
      <c r="AA4321" t="s">
        <v>47</v>
      </c>
      <c r="AB4321" t="s">
        <v>53</v>
      </c>
      <c r="AC4321" t="s">
        <v>175</v>
      </c>
      <c r="AD4321" t="s">
        <v>438</v>
      </c>
      <c r="AE4321" t="s">
        <v>47</v>
      </c>
      <c r="AF4321" t="s">
        <v>58</v>
      </c>
      <c r="AG4321" t="s">
        <v>2438</v>
      </c>
      <c r="AH4321" t="s">
        <v>235</v>
      </c>
      <c r="AI4321" t="s">
        <v>105</v>
      </c>
      <c r="AJ4321" t="s">
        <v>66</v>
      </c>
      <c r="AK4321" t="s">
        <v>270</v>
      </c>
      <c r="AL4321" t="s">
        <v>47</v>
      </c>
      <c r="AM4321" t="s">
        <v>103</v>
      </c>
      <c r="AN4321" t="s">
        <v>301</v>
      </c>
      <c r="AO4321" t="s">
        <v>99</v>
      </c>
    </row>
    <row r="4322" spans="1:41" hidden="1" x14ac:dyDescent="0.25">
      <c r="A4322" t="s">
        <v>18210</v>
      </c>
      <c r="B4322" t="s">
        <v>18211</v>
      </c>
      <c r="C4322" s="1" t="str">
        <f t="shared" si="272"/>
        <v>21:1063</v>
      </c>
      <c r="D4322" s="1" t="str">
        <f t="shared" si="273"/>
        <v>21:0124</v>
      </c>
      <c r="E4322" t="s">
        <v>18212</v>
      </c>
      <c r="F4322" t="s">
        <v>18213</v>
      </c>
      <c r="H4322">
        <v>50.317913699999998</v>
      </c>
      <c r="I4322">
        <v>-116.46255909999999</v>
      </c>
      <c r="J4322" s="1" t="str">
        <f t="shared" si="270"/>
        <v>NGR bulk stream sediment</v>
      </c>
      <c r="K4322" s="1" t="str">
        <f t="shared" si="271"/>
        <v>&lt;177 micron (NGR)</v>
      </c>
      <c r="L4322">
        <v>75</v>
      </c>
      <c r="M4322" t="s">
        <v>95</v>
      </c>
      <c r="N4322">
        <v>1296</v>
      </c>
      <c r="O4322" t="s">
        <v>267</v>
      </c>
      <c r="P4322" t="s">
        <v>47</v>
      </c>
      <c r="Q4322" t="s">
        <v>48</v>
      </c>
      <c r="R4322" t="s">
        <v>62</v>
      </c>
      <c r="S4322" t="s">
        <v>350</v>
      </c>
      <c r="T4322" t="s">
        <v>58</v>
      </c>
      <c r="U4322" t="s">
        <v>306</v>
      </c>
      <c r="V4322" t="s">
        <v>122</v>
      </c>
      <c r="W4322" t="s">
        <v>63</v>
      </c>
      <c r="X4322" t="s">
        <v>52</v>
      </c>
      <c r="Y4322" t="s">
        <v>272</v>
      </c>
      <c r="Z4322" t="s">
        <v>56</v>
      </c>
      <c r="AA4322" t="s">
        <v>46</v>
      </c>
      <c r="AB4322" t="s">
        <v>149</v>
      </c>
      <c r="AC4322" t="s">
        <v>55</v>
      </c>
      <c r="AD4322" t="s">
        <v>667</v>
      </c>
      <c r="AE4322" t="s">
        <v>87</v>
      </c>
      <c r="AF4322" t="s">
        <v>366</v>
      </c>
      <c r="AG4322" t="s">
        <v>359</v>
      </c>
      <c r="AH4322" t="s">
        <v>149</v>
      </c>
      <c r="AI4322" t="s">
        <v>185</v>
      </c>
      <c r="AJ4322" t="s">
        <v>85</v>
      </c>
      <c r="AK4322" t="s">
        <v>206</v>
      </c>
      <c r="AL4322" t="s">
        <v>47</v>
      </c>
      <c r="AM4322" t="s">
        <v>122</v>
      </c>
      <c r="AN4322" t="s">
        <v>313</v>
      </c>
      <c r="AO4322" t="s">
        <v>267</v>
      </c>
    </row>
    <row r="4323" spans="1:41" hidden="1" x14ac:dyDescent="0.25">
      <c r="A4323" t="s">
        <v>18214</v>
      </c>
      <c r="B4323" t="s">
        <v>18215</v>
      </c>
      <c r="C4323" s="1" t="str">
        <f t="shared" si="272"/>
        <v>21:1063</v>
      </c>
      <c r="D4323" s="1" t="str">
        <f t="shared" si="273"/>
        <v>21:0124</v>
      </c>
      <c r="E4323" t="s">
        <v>18216</v>
      </c>
      <c r="F4323" t="s">
        <v>18217</v>
      </c>
      <c r="H4323">
        <v>50.328881299999999</v>
      </c>
      <c r="I4323">
        <v>-116.4430529</v>
      </c>
      <c r="J4323" s="1" t="str">
        <f t="shared" si="270"/>
        <v>NGR bulk stream sediment</v>
      </c>
      <c r="K4323" s="1" t="str">
        <f t="shared" si="271"/>
        <v>&lt;177 micron (NGR)</v>
      </c>
      <c r="L4323">
        <v>75</v>
      </c>
      <c r="M4323" t="s">
        <v>117</v>
      </c>
      <c r="N4323">
        <v>1297</v>
      </c>
      <c r="O4323" t="s">
        <v>269</v>
      </c>
      <c r="P4323" t="s">
        <v>47</v>
      </c>
      <c r="Q4323" t="s">
        <v>807</v>
      </c>
      <c r="R4323" t="s">
        <v>173</v>
      </c>
      <c r="S4323" t="s">
        <v>207</v>
      </c>
      <c r="T4323" t="s">
        <v>267</v>
      </c>
      <c r="U4323" t="s">
        <v>197</v>
      </c>
      <c r="V4323" t="s">
        <v>351</v>
      </c>
      <c r="W4323" t="s">
        <v>79</v>
      </c>
      <c r="X4323" t="s">
        <v>330</v>
      </c>
      <c r="Y4323" t="s">
        <v>559</v>
      </c>
      <c r="Z4323" t="s">
        <v>56</v>
      </c>
      <c r="AA4323" t="s">
        <v>47</v>
      </c>
      <c r="AB4323" t="s">
        <v>149</v>
      </c>
      <c r="AC4323" t="s">
        <v>209</v>
      </c>
      <c r="AD4323" t="s">
        <v>207</v>
      </c>
      <c r="AE4323" t="s">
        <v>161</v>
      </c>
      <c r="AF4323" t="s">
        <v>55</v>
      </c>
      <c r="AG4323" t="s">
        <v>127</v>
      </c>
      <c r="AH4323" t="s">
        <v>105</v>
      </c>
      <c r="AI4323" t="s">
        <v>81</v>
      </c>
      <c r="AJ4323" t="s">
        <v>627</v>
      </c>
      <c r="AK4323" t="s">
        <v>227</v>
      </c>
      <c r="AL4323" t="s">
        <v>47</v>
      </c>
      <c r="AM4323" t="s">
        <v>103</v>
      </c>
      <c r="AN4323" t="s">
        <v>832</v>
      </c>
      <c r="AO4323" t="s">
        <v>82</v>
      </c>
    </row>
    <row r="4324" spans="1:41" hidden="1" x14ac:dyDescent="0.25">
      <c r="A4324" t="s">
        <v>18218</v>
      </c>
      <c r="B4324" t="s">
        <v>18219</v>
      </c>
      <c r="C4324" s="1" t="str">
        <f t="shared" ref="C4324:C4387" si="274">HYPERLINK("http://geochem.nrcan.gc.ca/cdogs/content/bdl/bdl211064_e.htm", "21:1064")</f>
        <v>21:1064</v>
      </c>
      <c r="D4324" s="1" t="str">
        <f t="shared" ref="D4324:D4387" si="275">HYPERLINK("http://geochem.nrcan.gc.ca/cdogs/content/svy/svy210107_e.htm", "21:0107")</f>
        <v>21:0107</v>
      </c>
      <c r="E4324" t="s">
        <v>18220</v>
      </c>
      <c r="F4324" t="s">
        <v>18221</v>
      </c>
      <c r="H4324">
        <v>50.0270686</v>
      </c>
      <c r="I4324">
        <v>-118.8710318</v>
      </c>
      <c r="J4324" s="1" t="str">
        <f t="shared" si="270"/>
        <v>NGR bulk stream sediment</v>
      </c>
      <c r="K4324" s="1" t="str">
        <f t="shared" si="271"/>
        <v>&lt;177 micron (NGR)</v>
      </c>
      <c r="L4324">
        <v>1</v>
      </c>
      <c r="M4324" t="s">
        <v>45</v>
      </c>
      <c r="N4324">
        <v>1</v>
      </c>
      <c r="O4324" t="s">
        <v>46</v>
      </c>
      <c r="P4324" t="s">
        <v>47</v>
      </c>
      <c r="Q4324" t="s">
        <v>417</v>
      </c>
      <c r="R4324" t="s">
        <v>61</v>
      </c>
      <c r="S4324" t="s">
        <v>331</v>
      </c>
      <c r="T4324" t="s">
        <v>108</v>
      </c>
      <c r="U4324" t="s">
        <v>184</v>
      </c>
      <c r="V4324" t="s">
        <v>174</v>
      </c>
      <c r="W4324" t="s">
        <v>72</v>
      </c>
      <c r="X4324" t="s">
        <v>73</v>
      </c>
      <c r="Y4324" t="s">
        <v>272</v>
      </c>
      <c r="Z4324" t="s">
        <v>199</v>
      </c>
      <c r="AA4324" t="s">
        <v>46</v>
      </c>
      <c r="AB4324" t="s">
        <v>206</v>
      </c>
      <c r="AC4324" t="s">
        <v>58</v>
      </c>
      <c r="AD4324" t="s">
        <v>350</v>
      </c>
      <c r="AE4324" t="s">
        <v>380</v>
      </c>
      <c r="AF4324" t="s">
        <v>85</v>
      </c>
      <c r="AG4324" t="s">
        <v>292</v>
      </c>
      <c r="AH4324" t="s">
        <v>174</v>
      </c>
      <c r="AI4324" t="s">
        <v>46</v>
      </c>
      <c r="AJ4324" t="s">
        <v>58</v>
      </c>
      <c r="AK4324" t="s">
        <v>161</v>
      </c>
      <c r="AL4324" t="s">
        <v>47</v>
      </c>
      <c r="AM4324" t="s">
        <v>47</v>
      </c>
      <c r="AN4324" t="s">
        <v>65</v>
      </c>
      <c r="AO4324" t="s">
        <v>104</v>
      </c>
    </row>
    <row r="4325" spans="1:41" hidden="1" x14ac:dyDescent="0.25">
      <c r="A4325" t="s">
        <v>18222</v>
      </c>
      <c r="B4325" t="s">
        <v>18223</v>
      </c>
      <c r="C4325" s="1" t="str">
        <f t="shared" si="274"/>
        <v>21:1064</v>
      </c>
      <c r="D4325" s="1" t="str">
        <f t="shared" si="275"/>
        <v>21:0107</v>
      </c>
      <c r="E4325" t="s">
        <v>18224</v>
      </c>
      <c r="F4325" t="s">
        <v>18225</v>
      </c>
      <c r="H4325">
        <v>50.014945699999998</v>
      </c>
      <c r="I4325">
        <v>-119.72108780000001</v>
      </c>
      <c r="J4325" s="1" t="str">
        <f t="shared" si="270"/>
        <v>NGR bulk stream sediment</v>
      </c>
      <c r="K4325" s="1" t="str">
        <f t="shared" si="271"/>
        <v>&lt;177 micron (NGR)</v>
      </c>
      <c r="L4325">
        <v>1</v>
      </c>
      <c r="M4325" t="s">
        <v>280</v>
      </c>
      <c r="N4325">
        <v>2</v>
      </c>
      <c r="O4325" t="s">
        <v>81</v>
      </c>
      <c r="P4325" t="s">
        <v>47</v>
      </c>
      <c r="Q4325" t="s">
        <v>119</v>
      </c>
      <c r="R4325" t="s">
        <v>60</v>
      </c>
      <c r="S4325" t="s">
        <v>124</v>
      </c>
      <c r="T4325" t="s">
        <v>137</v>
      </c>
      <c r="U4325" t="s">
        <v>207</v>
      </c>
      <c r="V4325" t="s">
        <v>101</v>
      </c>
      <c r="W4325" t="s">
        <v>103</v>
      </c>
      <c r="X4325" t="s">
        <v>51</v>
      </c>
      <c r="Y4325" t="s">
        <v>217</v>
      </c>
      <c r="Z4325" t="s">
        <v>84</v>
      </c>
      <c r="AA4325" t="s">
        <v>46</v>
      </c>
      <c r="AB4325" t="s">
        <v>161</v>
      </c>
      <c r="AC4325" t="s">
        <v>50</v>
      </c>
      <c r="AD4325" t="s">
        <v>342</v>
      </c>
      <c r="AE4325" t="s">
        <v>199</v>
      </c>
      <c r="AF4325" t="s">
        <v>267</v>
      </c>
      <c r="AG4325" t="s">
        <v>111</v>
      </c>
      <c r="AH4325" t="s">
        <v>174</v>
      </c>
      <c r="AI4325" t="s">
        <v>198</v>
      </c>
      <c r="AJ4325" t="s">
        <v>123</v>
      </c>
      <c r="AK4325" t="s">
        <v>60</v>
      </c>
      <c r="AL4325" t="s">
        <v>122</v>
      </c>
      <c r="AM4325" t="s">
        <v>122</v>
      </c>
      <c r="AN4325" t="s">
        <v>345</v>
      </c>
      <c r="AO4325" t="s">
        <v>112</v>
      </c>
    </row>
    <row r="4326" spans="1:41" hidden="1" x14ac:dyDescent="0.25">
      <c r="A4326" t="s">
        <v>18226</v>
      </c>
      <c r="B4326" t="s">
        <v>18227</v>
      </c>
      <c r="C4326" s="1" t="str">
        <f t="shared" si="274"/>
        <v>21:1064</v>
      </c>
      <c r="D4326" s="1" t="str">
        <f t="shared" si="275"/>
        <v>21:0107</v>
      </c>
      <c r="E4326" t="s">
        <v>18224</v>
      </c>
      <c r="F4326" t="s">
        <v>18228</v>
      </c>
      <c r="H4326">
        <v>50.014945699999998</v>
      </c>
      <c r="I4326">
        <v>-119.72108780000001</v>
      </c>
      <c r="J4326" s="1" t="str">
        <f t="shared" si="270"/>
        <v>NGR bulk stream sediment</v>
      </c>
      <c r="K4326" s="1" t="str">
        <f t="shared" si="271"/>
        <v>&lt;177 micron (NGR)</v>
      </c>
      <c r="L4326">
        <v>1</v>
      </c>
      <c r="M4326" t="s">
        <v>288</v>
      </c>
      <c r="N4326">
        <v>3</v>
      </c>
      <c r="O4326" t="s">
        <v>125</v>
      </c>
      <c r="P4326" t="s">
        <v>103</v>
      </c>
      <c r="Q4326" t="s">
        <v>119</v>
      </c>
      <c r="R4326" t="s">
        <v>282</v>
      </c>
      <c r="S4326" t="s">
        <v>80</v>
      </c>
      <c r="T4326" t="s">
        <v>85</v>
      </c>
      <c r="U4326" t="s">
        <v>425</v>
      </c>
      <c r="V4326" t="s">
        <v>81</v>
      </c>
      <c r="W4326" t="s">
        <v>151</v>
      </c>
      <c r="X4326" t="s">
        <v>73</v>
      </c>
      <c r="Y4326" t="s">
        <v>98</v>
      </c>
      <c r="Z4326" t="s">
        <v>84</v>
      </c>
      <c r="AA4326" t="s">
        <v>46</v>
      </c>
      <c r="AB4326" t="s">
        <v>161</v>
      </c>
      <c r="AC4326" t="s">
        <v>50</v>
      </c>
      <c r="AD4326" t="s">
        <v>462</v>
      </c>
      <c r="AE4326" t="s">
        <v>199</v>
      </c>
      <c r="AF4326" t="s">
        <v>209</v>
      </c>
      <c r="AG4326" t="s">
        <v>260</v>
      </c>
      <c r="AH4326" t="s">
        <v>235</v>
      </c>
      <c r="AI4326" t="s">
        <v>198</v>
      </c>
      <c r="AJ4326" t="s">
        <v>336</v>
      </c>
      <c r="AK4326" t="s">
        <v>102</v>
      </c>
      <c r="AL4326" t="s">
        <v>103</v>
      </c>
      <c r="AM4326" t="s">
        <v>122</v>
      </c>
      <c r="AN4326" t="s">
        <v>196</v>
      </c>
      <c r="AO4326" t="s">
        <v>269</v>
      </c>
    </row>
    <row r="4327" spans="1:41" hidden="1" x14ac:dyDescent="0.25">
      <c r="A4327" t="s">
        <v>18229</v>
      </c>
      <c r="B4327" t="s">
        <v>18230</v>
      </c>
      <c r="C4327" s="1" t="str">
        <f t="shared" si="274"/>
        <v>21:1064</v>
      </c>
      <c r="D4327" s="1" t="str">
        <f t="shared" si="275"/>
        <v>21:0107</v>
      </c>
      <c r="E4327" t="s">
        <v>18231</v>
      </c>
      <c r="F4327" t="s">
        <v>18232</v>
      </c>
      <c r="H4327">
        <v>50.020427499999997</v>
      </c>
      <c r="I4327">
        <v>-119.72209549999999</v>
      </c>
      <c r="J4327" s="1" t="str">
        <f t="shared" si="270"/>
        <v>NGR bulk stream sediment</v>
      </c>
      <c r="K4327" s="1" t="str">
        <f t="shared" si="271"/>
        <v>&lt;177 micron (NGR)</v>
      </c>
      <c r="L4327">
        <v>1</v>
      </c>
      <c r="M4327" t="s">
        <v>71</v>
      </c>
      <c r="N4327">
        <v>4</v>
      </c>
      <c r="O4327" t="s">
        <v>257</v>
      </c>
      <c r="P4327" t="s">
        <v>103</v>
      </c>
      <c r="Q4327" t="s">
        <v>698</v>
      </c>
      <c r="R4327" t="s">
        <v>78</v>
      </c>
      <c r="S4327" t="s">
        <v>160</v>
      </c>
      <c r="T4327" t="s">
        <v>330</v>
      </c>
      <c r="U4327" t="s">
        <v>345</v>
      </c>
      <c r="V4327" t="s">
        <v>139</v>
      </c>
      <c r="W4327" t="s">
        <v>266</v>
      </c>
      <c r="X4327" t="s">
        <v>52</v>
      </c>
      <c r="Y4327" t="s">
        <v>90</v>
      </c>
      <c r="Z4327" t="s">
        <v>84</v>
      </c>
      <c r="AA4327" t="s">
        <v>46</v>
      </c>
      <c r="AB4327" t="s">
        <v>78</v>
      </c>
      <c r="AC4327" t="s">
        <v>99</v>
      </c>
      <c r="AD4327" t="s">
        <v>107</v>
      </c>
      <c r="AE4327" t="s">
        <v>199</v>
      </c>
      <c r="AF4327" t="s">
        <v>127</v>
      </c>
      <c r="AG4327" t="s">
        <v>52</v>
      </c>
      <c r="AH4327" t="s">
        <v>125</v>
      </c>
      <c r="AI4327" t="s">
        <v>174</v>
      </c>
      <c r="AJ4327" t="s">
        <v>188</v>
      </c>
      <c r="AK4327" t="s">
        <v>102</v>
      </c>
      <c r="AL4327" t="s">
        <v>52</v>
      </c>
      <c r="AM4327" t="s">
        <v>103</v>
      </c>
      <c r="AN4327" t="s">
        <v>432</v>
      </c>
      <c r="AO4327" t="s">
        <v>217</v>
      </c>
    </row>
    <row r="4328" spans="1:41" hidden="1" x14ac:dyDescent="0.25">
      <c r="A4328" t="s">
        <v>18233</v>
      </c>
      <c r="B4328" t="s">
        <v>18234</v>
      </c>
      <c r="C4328" s="1" t="str">
        <f t="shared" si="274"/>
        <v>21:1064</v>
      </c>
      <c r="D4328" s="1" t="str">
        <f t="shared" si="275"/>
        <v>21:0107</v>
      </c>
      <c r="E4328" t="s">
        <v>18235</v>
      </c>
      <c r="F4328" t="s">
        <v>18236</v>
      </c>
      <c r="H4328">
        <v>50.035794199999998</v>
      </c>
      <c r="I4328">
        <v>-119.699697</v>
      </c>
      <c r="J4328" s="1" t="str">
        <f t="shared" si="270"/>
        <v>NGR bulk stream sediment</v>
      </c>
      <c r="K4328" s="1" t="str">
        <f t="shared" si="271"/>
        <v>&lt;177 micron (NGR)</v>
      </c>
      <c r="L4328">
        <v>1</v>
      </c>
      <c r="M4328" t="s">
        <v>95</v>
      </c>
      <c r="N4328">
        <v>5</v>
      </c>
      <c r="O4328" t="s">
        <v>63</v>
      </c>
      <c r="P4328" t="s">
        <v>51</v>
      </c>
      <c r="Q4328" t="s">
        <v>802</v>
      </c>
      <c r="R4328" t="s">
        <v>266</v>
      </c>
      <c r="S4328" t="s">
        <v>934</v>
      </c>
      <c r="T4328" t="s">
        <v>85</v>
      </c>
      <c r="U4328" t="s">
        <v>345</v>
      </c>
      <c r="V4328" t="s">
        <v>79</v>
      </c>
      <c r="W4328" t="s">
        <v>228</v>
      </c>
      <c r="X4328" t="s">
        <v>58</v>
      </c>
      <c r="Y4328" t="s">
        <v>225</v>
      </c>
      <c r="Z4328" t="s">
        <v>199</v>
      </c>
      <c r="AA4328" t="s">
        <v>46</v>
      </c>
      <c r="AB4328" t="s">
        <v>139</v>
      </c>
      <c r="AC4328" t="s">
        <v>90</v>
      </c>
      <c r="AD4328" t="s">
        <v>268</v>
      </c>
      <c r="AE4328" t="s">
        <v>56</v>
      </c>
      <c r="AF4328" t="s">
        <v>267</v>
      </c>
      <c r="AG4328" t="s">
        <v>88</v>
      </c>
      <c r="AH4328" t="s">
        <v>139</v>
      </c>
      <c r="AI4328" t="s">
        <v>149</v>
      </c>
      <c r="AJ4328" t="s">
        <v>96</v>
      </c>
      <c r="AK4328" t="s">
        <v>188</v>
      </c>
      <c r="AL4328" t="s">
        <v>52</v>
      </c>
      <c r="AM4328" t="s">
        <v>122</v>
      </c>
      <c r="AN4328" t="s">
        <v>652</v>
      </c>
      <c r="AO4328" t="s">
        <v>66</v>
      </c>
    </row>
    <row r="4329" spans="1:41" hidden="1" x14ac:dyDescent="0.25">
      <c r="A4329" t="s">
        <v>18237</v>
      </c>
      <c r="B4329" t="s">
        <v>18238</v>
      </c>
      <c r="C4329" s="1" t="str">
        <f t="shared" si="274"/>
        <v>21:1064</v>
      </c>
      <c r="D4329" s="1" t="str">
        <f t="shared" si="275"/>
        <v>21:0107</v>
      </c>
      <c r="E4329" t="s">
        <v>18239</v>
      </c>
      <c r="F4329" t="s">
        <v>18240</v>
      </c>
      <c r="H4329">
        <v>50.006329100000002</v>
      </c>
      <c r="I4329">
        <v>-119.66760650000001</v>
      </c>
      <c r="J4329" s="1" t="str">
        <f t="shared" si="270"/>
        <v>NGR bulk stream sediment</v>
      </c>
      <c r="K4329" s="1" t="str">
        <f t="shared" si="271"/>
        <v>&lt;177 micron (NGR)</v>
      </c>
      <c r="L4329">
        <v>1</v>
      </c>
      <c r="M4329" t="s">
        <v>117</v>
      </c>
      <c r="N4329">
        <v>6</v>
      </c>
      <c r="O4329" t="s">
        <v>139</v>
      </c>
      <c r="P4329" t="s">
        <v>47</v>
      </c>
      <c r="Q4329" t="s">
        <v>234</v>
      </c>
      <c r="R4329" t="s">
        <v>110</v>
      </c>
      <c r="S4329" t="s">
        <v>144</v>
      </c>
      <c r="T4329" t="s">
        <v>52</v>
      </c>
      <c r="U4329" t="s">
        <v>431</v>
      </c>
      <c r="V4329" t="s">
        <v>257</v>
      </c>
      <c r="W4329" t="s">
        <v>206</v>
      </c>
      <c r="X4329" t="s">
        <v>73</v>
      </c>
      <c r="Y4329" t="s">
        <v>306</v>
      </c>
      <c r="Z4329" t="s">
        <v>199</v>
      </c>
      <c r="AA4329" t="s">
        <v>46</v>
      </c>
      <c r="AB4329" t="s">
        <v>257</v>
      </c>
      <c r="AC4329" t="s">
        <v>58</v>
      </c>
      <c r="AD4329" t="s">
        <v>184</v>
      </c>
      <c r="AE4329" t="s">
        <v>84</v>
      </c>
      <c r="AF4329" t="s">
        <v>58</v>
      </c>
      <c r="AG4329" t="s">
        <v>412</v>
      </c>
      <c r="AH4329" t="s">
        <v>105</v>
      </c>
      <c r="AI4329" t="s">
        <v>198</v>
      </c>
      <c r="AJ4329" t="s">
        <v>357</v>
      </c>
      <c r="AK4329" t="s">
        <v>130</v>
      </c>
      <c r="AL4329" t="s">
        <v>47</v>
      </c>
      <c r="AM4329" t="s">
        <v>47</v>
      </c>
      <c r="AN4329" t="s">
        <v>313</v>
      </c>
      <c r="AO4329" t="s">
        <v>98</v>
      </c>
    </row>
    <row r="4330" spans="1:41" hidden="1" x14ac:dyDescent="0.25">
      <c r="A4330" t="s">
        <v>18241</v>
      </c>
      <c r="B4330" t="s">
        <v>18242</v>
      </c>
      <c r="C4330" s="1" t="str">
        <f t="shared" si="274"/>
        <v>21:1064</v>
      </c>
      <c r="D4330" s="1" t="str">
        <f t="shared" si="275"/>
        <v>21:0107</v>
      </c>
      <c r="E4330" t="s">
        <v>18243</v>
      </c>
      <c r="F4330" t="s">
        <v>18244</v>
      </c>
      <c r="H4330">
        <v>50.090146599999997</v>
      </c>
      <c r="I4330">
        <v>-119.5668821</v>
      </c>
      <c r="J4330" s="1" t="str">
        <f t="shared" si="270"/>
        <v>NGR bulk stream sediment</v>
      </c>
      <c r="K4330" s="1" t="str">
        <f t="shared" si="271"/>
        <v>&lt;177 micron (NGR)</v>
      </c>
      <c r="L4330">
        <v>1</v>
      </c>
      <c r="M4330" t="s">
        <v>136</v>
      </c>
      <c r="N4330">
        <v>7</v>
      </c>
      <c r="O4330" t="s">
        <v>63</v>
      </c>
      <c r="P4330" t="s">
        <v>122</v>
      </c>
      <c r="Q4330" t="s">
        <v>1780</v>
      </c>
      <c r="R4330" t="s">
        <v>182</v>
      </c>
      <c r="S4330" t="s">
        <v>226</v>
      </c>
      <c r="T4330" t="s">
        <v>137</v>
      </c>
      <c r="U4330" t="s">
        <v>291</v>
      </c>
      <c r="V4330" t="s">
        <v>227</v>
      </c>
      <c r="W4330" t="s">
        <v>151</v>
      </c>
      <c r="X4330" t="s">
        <v>52</v>
      </c>
      <c r="Y4330" t="s">
        <v>343</v>
      </c>
      <c r="Z4330" t="s">
        <v>56</v>
      </c>
      <c r="AA4330" t="s">
        <v>46</v>
      </c>
      <c r="AB4330" t="s">
        <v>105</v>
      </c>
      <c r="AC4330" t="s">
        <v>58</v>
      </c>
      <c r="AD4330" t="s">
        <v>146</v>
      </c>
      <c r="AE4330" t="s">
        <v>199</v>
      </c>
      <c r="AF4330" t="s">
        <v>55</v>
      </c>
      <c r="AG4330" t="s">
        <v>1425</v>
      </c>
      <c r="AH4330" t="s">
        <v>105</v>
      </c>
      <c r="AI4330" t="s">
        <v>185</v>
      </c>
      <c r="AJ4330" t="s">
        <v>50</v>
      </c>
      <c r="AK4330" t="s">
        <v>55</v>
      </c>
      <c r="AL4330" t="s">
        <v>47</v>
      </c>
      <c r="AM4330" t="s">
        <v>122</v>
      </c>
      <c r="AN4330" t="s">
        <v>780</v>
      </c>
      <c r="AO4330" t="s">
        <v>137</v>
      </c>
    </row>
    <row r="4331" spans="1:41" hidden="1" x14ac:dyDescent="0.25">
      <c r="A4331" t="s">
        <v>18245</v>
      </c>
      <c r="B4331" t="s">
        <v>18246</v>
      </c>
      <c r="C4331" s="1" t="str">
        <f t="shared" si="274"/>
        <v>21:1064</v>
      </c>
      <c r="D4331" s="1" t="str">
        <f t="shared" si="275"/>
        <v>21:0107</v>
      </c>
      <c r="E4331" t="s">
        <v>18247</v>
      </c>
      <c r="F4331" t="s">
        <v>18248</v>
      </c>
      <c r="H4331">
        <v>50.103211100000003</v>
      </c>
      <c r="I4331">
        <v>-119.5950627</v>
      </c>
      <c r="J4331" s="1" t="str">
        <f t="shared" si="270"/>
        <v>NGR bulk stream sediment</v>
      </c>
      <c r="K4331" s="1" t="str">
        <f t="shared" si="271"/>
        <v>&lt;177 micron (NGR)</v>
      </c>
      <c r="L4331">
        <v>1</v>
      </c>
      <c r="M4331" t="s">
        <v>157</v>
      </c>
      <c r="N4331">
        <v>8</v>
      </c>
      <c r="O4331" t="s">
        <v>81</v>
      </c>
      <c r="P4331" t="s">
        <v>47</v>
      </c>
      <c r="Q4331" t="s">
        <v>588</v>
      </c>
      <c r="R4331" t="s">
        <v>198</v>
      </c>
      <c r="S4331" t="s">
        <v>438</v>
      </c>
      <c r="T4331" t="s">
        <v>175</v>
      </c>
      <c r="U4331" t="s">
        <v>18249</v>
      </c>
      <c r="V4331" t="s">
        <v>81</v>
      </c>
      <c r="W4331" t="s">
        <v>228</v>
      </c>
      <c r="X4331" t="s">
        <v>330</v>
      </c>
      <c r="Y4331" t="s">
        <v>77</v>
      </c>
      <c r="Z4331" t="s">
        <v>56</v>
      </c>
      <c r="AA4331" t="s">
        <v>46</v>
      </c>
      <c r="AB4331" t="s">
        <v>81</v>
      </c>
      <c r="AC4331" t="s">
        <v>225</v>
      </c>
      <c r="AD4331" t="s">
        <v>226</v>
      </c>
      <c r="AE4331" t="s">
        <v>56</v>
      </c>
      <c r="AF4331" t="s">
        <v>267</v>
      </c>
      <c r="AG4331" t="s">
        <v>855</v>
      </c>
      <c r="AH4331" t="s">
        <v>173</v>
      </c>
      <c r="AI4331" t="s">
        <v>87</v>
      </c>
      <c r="AJ4331" t="s">
        <v>108</v>
      </c>
      <c r="AK4331" t="s">
        <v>103</v>
      </c>
      <c r="AL4331" t="s">
        <v>47</v>
      </c>
      <c r="AM4331" t="s">
        <v>47</v>
      </c>
      <c r="AN4331" t="s">
        <v>281</v>
      </c>
      <c r="AO4331" t="s">
        <v>66</v>
      </c>
    </row>
    <row r="4332" spans="1:41" hidden="1" x14ac:dyDescent="0.25">
      <c r="A4332" t="s">
        <v>18250</v>
      </c>
      <c r="B4332" t="s">
        <v>18251</v>
      </c>
      <c r="C4332" s="1" t="str">
        <f t="shared" si="274"/>
        <v>21:1064</v>
      </c>
      <c r="D4332" s="1" t="str">
        <f t="shared" si="275"/>
        <v>21:0107</v>
      </c>
      <c r="E4332" t="s">
        <v>18252</v>
      </c>
      <c r="F4332" t="s">
        <v>18253</v>
      </c>
      <c r="H4332">
        <v>50.107389599999998</v>
      </c>
      <c r="I4332">
        <v>-119.5649078</v>
      </c>
      <c r="J4332" s="1" t="str">
        <f t="shared" si="270"/>
        <v>NGR bulk stream sediment</v>
      </c>
      <c r="K4332" s="1" t="str">
        <f t="shared" si="271"/>
        <v>&lt;177 micron (NGR)</v>
      </c>
      <c r="L4332">
        <v>1</v>
      </c>
      <c r="M4332" t="s">
        <v>170</v>
      </c>
      <c r="N4332">
        <v>9</v>
      </c>
      <c r="O4332" t="s">
        <v>101</v>
      </c>
      <c r="P4332" t="s">
        <v>47</v>
      </c>
      <c r="Q4332" t="s">
        <v>234</v>
      </c>
      <c r="R4332" t="s">
        <v>63</v>
      </c>
      <c r="S4332" t="s">
        <v>343</v>
      </c>
      <c r="T4332" t="s">
        <v>51</v>
      </c>
      <c r="U4332" t="s">
        <v>240</v>
      </c>
      <c r="V4332" t="s">
        <v>103</v>
      </c>
      <c r="W4332" t="s">
        <v>102</v>
      </c>
      <c r="X4332" t="s">
        <v>330</v>
      </c>
      <c r="Y4332" t="s">
        <v>187</v>
      </c>
      <c r="Z4332" t="s">
        <v>56</v>
      </c>
      <c r="AA4332" t="s">
        <v>46</v>
      </c>
      <c r="AB4332" t="s">
        <v>139</v>
      </c>
      <c r="AC4332" t="s">
        <v>58</v>
      </c>
      <c r="AD4332" t="s">
        <v>146</v>
      </c>
      <c r="AE4332" t="s">
        <v>198</v>
      </c>
      <c r="AF4332" t="s">
        <v>271</v>
      </c>
      <c r="AG4332" t="s">
        <v>365</v>
      </c>
      <c r="AH4332" t="s">
        <v>173</v>
      </c>
      <c r="AI4332" t="s">
        <v>54</v>
      </c>
      <c r="AJ4332" t="s">
        <v>108</v>
      </c>
      <c r="AK4332" t="s">
        <v>73</v>
      </c>
      <c r="AL4332" t="s">
        <v>47</v>
      </c>
      <c r="AM4332" t="s">
        <v>47</v>
      </c>
      <c r="AN4332" t="s">
        <v>802</v>
      </c>
      <c r="AO4332" t="s">
        <v>59</v>
      </c>
    </row>
    <row r="4333" spans="1:41" hidden="1" x14ac:dyDescent="0.25">
      <c r="A4333" t="s">
        <v>18254</v>
      </c>
      <c r="B4333" t="s">
        <v>18255</v>
      </c>
      <c r="C4333" s="1" t="str">
        <f t="shared" si="274"/>
        <v>21:1064</v>
      </c>
      <c r="D4333" s="1" t="str">
        <f t="shared" si="275"/>
        <v>21:0107</v>
      </c>
      <c r="E4333" t="s">
        <v>18256</v>
      </c>
      <c r="F4333" t="s">
        <v>18257</v>
      </c>
      <c r="H4333">
        <v>50.112800900000003</v>
      </c>
      <c r="I4333">
        <v>-119.5687499</v>
      </c>
      <c r="J4333" s="1" t="str">
        <f t="shared" si="270"/>
        <v>NGR bulk stream sediment</v>
      </c>
      <c r="K4333" s="1" t="str">
        <f t="shared" si="271"/>
        <v>&lt;177 micron (NGR)</v>
      </c>
      <c r="L4333">
        <v>1</v>
      </c>
      <c r="M4333" t="s">
        <v>180</v>
      </c>
      <c r="N4333">
        <v>10</v>
      </c>
      <c r="O4333" t="s">
        <v>101</v>
      </c>
      <c r="P4333" t="s">
        <v>122</v>
      </c>
      <c r="Q4333" t="s">
        <v>417</v>
      </c>
      <c r="R4333" t="s">
        <v>62</v>
      </c>
      <c r="S4333" t="s">
        <v>226</v>
      </c>
      <c r="T4333" t="s">
        <v>209</v>
      </c>
      <c r="U4333" t="s">
        <v>18258</v>
      </c>
      <c r="V4333" t="s">
        <v>161</v>
      </c>
      <c r="W4333" t="s">
        <v>151</v>
      </c>
      <c r="X4333" t="s">
        <v>58</v>
      </c>
      <c r="Y4333" t="s">
        <v>83</v>
      </c>
      <c r="Z4333" t="s">
        <v>199</v>
      </c>
      <c r="AA4333" t="s">
        <v>46</v>
      </c>
      <c r="AB4333" t="s">
        <v>173</v>
      </c>
      <c r="AC4333" t="s">
        <v>225</v>
      </c>
      <c r="AD4333" t="s">
        <v>438</v>
      </c>
      <c r="AE4333" t="s">
        <v>56</v>
      </c>
      <c r="AF4333" t="s">
        <v>267</v>
      </c>
      <c r="AG4333" t="s">
        <v>58</v>
      </c>
      <c r="AH4333" t="s">
        <v>161</v>
      </c>
      <c r="AI4333" t="s">
        <v>87</v>
      </c>
      <c r="AJ4333" t="s">
        <v>127</v>
      </c>
      <c r="AK4333" t="s">
        <v>437</v>
      </c>
      <c r="AL4333" t="s">
        <v>47</v>
      </c>
      <c r="AM4333" t="s">
        <v>47</v>
      </c>
      <c r="AN4333" t="s">
        <v>318</v>
      </c>
      <c r="AO4333" t="s">
        <v>59</v>
      </c>
    </row>
    <row r="4334" spans="1:41" hidden="1" x14ac:dyDescent="0.25">
      <c r="A4334" t="s">
        <v>18259</v>
      </c>
      <c r="B4334" t="s">
        <v>18260</v>
      </c>
      <c r="C4334" s="1" t="str">
        <f t="shared" si="274"/>
        <v>21:1064</v>
      </c>
      <c r="D4334" s="1" t="str">
        <f t="shared" si="275"/>
        <v>21:0107</v>
      </c>
      <c r="E4334" t="s">
        <v>18261</v>
      </c>
      <c r="F4334" t="s">
        <v>18262</v>
      </c>
      <c r="H4334">
        <v>50.040875</v>
      </c>
      <c r="I4334">
        <v>-119.54619479999999</v>
      </c>
      <c r="J4334" s="1" t="str">
        <f t="shared" si="270"/>
        <v>NGR bulk stream sediment</v>
      </c>
      <c r="K4334" s="1" t="str">
        <f t="shared" si="271"/>
        <v>&lt;177 micron (NGR)</v>
      </c>
      <c r="L4334">
        <v>1</v>
      </c>
      <c r="M4334" t="s">
        <v>195</v>
      </c>
      <c r="N4334">
        <v>11</v>
      </c>
      <c r="O4334" t="s">
        <v>198</v>
      </c>
      <c r="P4334" t="s">
        <v>47</v>
      </c>
      <c r="Q4334" t="s">
        <v>234</v>
      </c>
      <c r="R4334" t="s">
        <v>200</v>
      </c>
      <c r="S4334" t="s">
        <v>268</v>
      </c>
      <c r="T4334" t="s">
        <v>51</v>
      </c>
      <c r="U4334" t="s">
        <v>300</v>
      </c>
      <c r="V4334" t="s">
        <v>455</v>
      </c>
      <c r="W4334" t="s">
        <v>125</v>
      </c>
      <c r="X4334" t="s">
        <v>55</v>
      </c>
      <c r="Y4334" t="s">
        <v>104</v>
      </c>
      <c r="Z4334" t="s">
        <v>56</v>
      </c>
      <c r="AA4334" t="s">
        <v>46</v>
      </c>
      <c r="AB4334" t="s">
        <v>206</v>
      </c>
      <c r="AC4334" t="s">
        <v>58</v>
      </c>
      <c r="AD4334" t="s">
        <v>146</v>
      </c>
      <c r="AE4334" t="s">
        <v>84</v>
      </c>
      <c r="AF4334" t="s">
        <v>412</v>
      </c>
      <c r="AG4334" t="s">
        <v>188</v>
      </c>
      <c r="AH4334" t="s">
        <v>125</v>
      </c>
      <c r="AI4334" t="s">
        <v>54</v>
      </c>
      <c r="AJ4334" t="s">
        <v>58</v>
      </c>
      <c r="AK4334" t="s">
        <v>137</v>
      </c>
      <c r="AL4334" t="s">
        <v>47</v>
      </c>
      <c r="AM4334" t="s">
        <v>47</v>
      </c>
      <c r="AN4334" t="s">
        <v>668</v>
      </c>
      <c r="AO4334" t="s">
        <v>197</v>
      </c>
    </row>
    <row r="4335" spans="1:41" hidden="1" x14ac:dyDescent="0.25">
      <c r="A4335" t="s">
        <v>18263</v>
      </c>
      <c r="B4335" t="s">
        <v>18264</v>
      </c>
      <c r="C4335" s="1" t="str">
        <f t="shared" si="274"/>
        <v>21:1064</v>
      </c>
      <c r="D4335" s="1" t="str">
        <f t="shared" si="275"/>
        <v>21:0107</v>
      </c>
      <c r="E4335" t="s">
        <v>18265</v>
      </c>
      <c r="F4335" t="s">
        <v>18266</v>
      </c>
      <c r="H4335">
        <v>50.166952600000002</v>
      </c>
      <c r="I4335">
        <v>-119.5178576</v>
      </c>
      <c r="J4335" s="1" t="str">
        <f t="shared" si="270"/>
        <v>NGR bulk stream sediment</v>
      </c>
      <c r="K4335" s="1" t="str">
        <f t="shared" si="271"/>
        <v>&lt;177 micron (NGR)</v>
      </c>
      <c r="L4335">
        <v>1</v>
      </c>
      <c r="M4335" t="s">
        <v>205</v>
      </c>
      <c r="N4335">
        <v>12</v>
      </c>
      <c r="O4335" t="s">
        <v>61</v>
      </c>
      <c r="P4335" t="s">
        <v>47</v>
      </c>
      <c r="Q4335" t="s">
        <v>652</v>
      </c>
      <c r="R4335" t="s">
        <v>58</v>
      </c>
      <c r="S4335" t="s">
        <v>120</v>
      </c>
      <c r="T4335" t="s">
        <v>52</v>
      </c>
      <c r="U4335" t="s">
        <v>583</v>
      </c>
      <c r="V4335" t="s">
        <v>81</v>
      </c>
      <c r="W4335" t="s">
        <v>81</v>
      </c>
      <c r="X4335" t="s">
        <v>73</v>
      </c>
      <c r="Y4335" t="s">
        <v>269</v>
      </c>
      <c r="Z4335" t="s">
        <v>199</v>
      </c>
      <c r="AA4335" t="s">
        <v>46</v>
      </c>
      <c r="AB4335" t="s">
        <v>81</v>
      </c>
      <c r="AC4335" t="s">
        <v>58</v>
      </c>
      <c r="AD4335" t="s">
        <v>482</v>
      </c>
      <c r="AE4335" t="s">
        <v>199</v>
      </c>
      <c r="AF4335" t="s">
        <v>158</v>
      </c>
      <c r="AG4335" t="s">
        <v>437</v>
      </c>
      <c r="AH4335" t="s">
        <v>54</v>
      </c>
      <c r="AI4335" t="s">
        <v>198</v>
      </c>
      <c r="AJ4335" t="s">
        <v>359</v>
      </c>
      <c r="AK4335" t="s">
        <v>164</v>
      </c>
      <c r="AL4335" t="s">
        <v>47</v>
      </c>
      <c r="AM4335" t="s">
        <v>47</v>
      </c>
      <c r="AN4335" t="s">
        <v>568</v>
      </c>
      <c r="AO4335" t="s">
        <v>50</v>
      </c>
    </row>
    <row r="4336" spans="1:41" hidden="1" x14ac:dyDescent="0.25">
      <c r="A4336" t="s">
        <v>18267</v>
      </c>
      <c r="B4336" t="s">
        <v>18268</v>
      </c>
      <c r="C4336" s="1" t="str">
        <f t="shared" si="274"/>
        <v>21:1064</v>
      </c>
      <c r="D4336" s="1" t="str">
        <f t="shared" si="275"/>
        <v>21:0107</v>
      </c>
      <c r="E4336" t="s">
        <v>18269</v>
      </c>
      <c r="F4336" t="s">
        <v>18270</v>
      </c>
      <c r="H4336">
        <v>50.158119200000002</v>
      </c>
      <c r="I4336">
        <v>-119.5700002</v>
      </c>
      <c r="J4336" s="1" t="str">
        <f t="shared" si="270"/>
        <v>NGR bulk stream sediment</v>
      </c>
      <c r="K4336" s="1" t="str">
        <f t="shared" si="271"/>
        <v>&lt;177 micron (NGR)</v>
      </c>
      <c r="L4336">
        <v>1</v>
      </c>
      <c r="M4336" t="s">
        <v>214</v>
      </c>
      <c r="N4336">
        <v>13</v>
      </c>
      <c r="O4336" t="s">
        <v>174</v>
      </c>
      <c r="P4336" t="s">
        <v>47</v>
      </c>
      <c r="Q4336" t="s">
        <v>518</v>
      </c>
      <c r="R4336" t="s">
        <v>274</v>
      </c>
      <c r="S4336" t="s">
        <v>218</v>
      </c>
      <c r="T4336" t="s">
        <v>73</v>
      </c>
      <c r="U4336" t="s">
        <v>1121</v>
      </c>
      <c r="V4336" t="s">
        <v>78</v>
      </c>
      <c r="W4336" t="s">
        <v>173</v>
      </c>
      <c r="X4336" t="s">
        <v>52</v>
      </c>
      <c r="Y4336" t="s">
        <v>82</v>
      </c>
      <c r="Z4336" t="s">
        <v>199</v>
      </c>
      <c r="AA4336" t="s">
        <v>46</v>
      </c>
      <c r="AB4336" t="s">
        <v>257</v>
      </c>
      <c r="AC4336" t="s">
        <v>66</v>
      </c>
      <c r="AD4336" t="s">
        <v>829</v>
      </c>
      <c r="AE4336" t="s">
        <v>199</v>
      </c>
      <c r="AF4336" t="s">
        <v>55</v>
      </c>
      <c r="AG4336" t="s">
        <v>142</v>
      </c>
      <c r="AH4336" t="s">
        <v>149</v>
      </c>
      <c r="AI4336" t="s">
        <v>57</v>
      </c>
      <c r="AJ4336" t="s">
        <v>266</v>
      </c>
      <c r="AK4336" t="s">
        <v>63</v>
      </c>
      <c r="AL4336" t="s">
        <v>47</v>
      </c>
      <c r="AM4336" t="s">
        <v>47</v>
      </c>
      <c r="AN4336" t="s">
        <v>432</v>
      </c>
      <c r="AO4336" t="s">
        <v>145</v>
      </c>
    </row>
    <row r="4337" spans="1:41" hidden="1" x14ac:dyDescent="0.25">
      <c r="A4337" t="s">
        <v>18271</v>
      </c>
      <c r="B4337" t="s">
        <v>18272</v>
      </c>
      <c r="C4337" s="1" t="str">
        <f t="shared" si="274"/>
        <v>21:1064</v>
      </c>
      <c r="D4337" s="1" t="str">
        <f t="shared" si="275"/>
        <v>21:0107</v>
      </c>
      <c r="E4337" t="s">
        <v>18273</v>
      </c>
      <c r="F4337" t="s">
        <v>18274</v>
      </c>
      <c r="H4337">
        <v>50.173641400000001</v>
      </c>
      <c r="I4337">
        <v>-119.59726310000001</v>
      </c>
      <c r="J4337" s="1" t="str">
        <f t="shared" si="270"/>
        <v>NGR bulk stream sediment</v>
      </c>
      <c r="K4337" s="1" t="str">
        <f t="shared" si="271"/>
        <v>&lt;177 micron (NGR)</v>
      </c>
      <c r="L4337">
        <v>1</v>
      </c>
      <c r="M4337" t="s">
        <v>223</v>
      </c>
      <c r="N4337">
        <v>14</v>
      </c>
      <c r="O4337" t="s">
        <v>139</v>
      </c>
      <c r="P4337" t="s">
        <v>47</v>
      </c>
      <c r="Q4337" t="s">
        <v>481</v>
      </c>
      <c r="R4337" t="s">
        <v>64</v>
      </c>
      <c r="S4337" t="s">
        <v>146</v>
      </c>
      <c r="T4337" t="s">
        <v>55</v>
      </c>
      <c r="U4337" t="s">
        <v>425</v>
      </c>
      <c r="V4337" t="s">
        <v>161</v>
      </c>
      <c r="W4337" t="s">
        <v>60</v>
      </c>
      <c r="X4337" t="s">
        <v>73</v>
      </c>
      <c r="Y4337" t="s">
        <v>358</v>
      </c>
      <c r="Z4337" t="s">
        <v>199</v>
      </c>
      <c r="AA4337" t="s">
        <v>46</v>
      </c>
      <c r="AB4337" t="s">
        <v>257</v>
      </c>
      <c r="AC4337" t="s">
        <v>58</v>
      </c>
      <c r="AD4337" t="s">
        <v>146</v>
      </c>
      <c r="AE4337" t="s">
        <v>84</v>
      </c>
      <c r="AF4337" t="s">
        <v>108</v>
      </c>
      <c r="AG4337" t="s">
        <v>96</v>
      </c>
      <c r="AH4337" t="s">
        <v>61</v>
      </c>
      <c r="AI4337" t="s">
        <v>198</v>
      </c>
      <c r="AJ4337" t="s">
        <v>85</v>
      </c>
      <c r="AK4337" t="s">
        <v>72</v>
      </c>
      <c r="AL4337" t="s">
        <v>47</v>
      </c>
      <c r="AM4337" t="s">
        <v>47</v>
      </c>
      <c r="AN4337" t="s">
        <v>1304</v>
      </c>
      <c r="AO4337" t="s">
        <v>112</v>
      </c>
    </row>
    <row r="4338" spans="1:41" hidden="1" x14ac:dyDescent="0.25">
      <c r="A4338" t="s">
        <v>18275</v>
      </c>
      <c r="B4338" t="s">
        <v>18276</v>
      </c>
      <c r="C4338" s="1" t="str">
        <f t="shared" si="274"/>
        <v>21:1064</v>
      </c>
      <c r="D4338" s="1" t="str">
        <f t="shared" si="275"/>
        <v>21:0107</v>
      </c>
      <c r="E4338" t="s">
        <v>18277</v>
      </c>
      <c r="F4338" t="s">
        <v>18278</v>
      </c>
      <c r="H4338">
        <v>50.192542699999997</v>
      </c>
      <c r="I4338">
        <v>-119.56765679999999</v>
      </c>
      <c r="J4338" s="1" t="str">
        <f t="shared" si="270"/>
        <v>NGR bulk stream sediment</v>
      </c>
      <c r="K4338" s="1" t="str">
        <f t="shared" si="271"/>
        <v>&lt;177 micron (NGR)</v>
      </c>
      <c r="L4338">
        <v>1</v>
      </c>
      <c r="M4338" t="s">
        <v>233</v>
      </c>
      <c r="N4338">
        <v>15</v>
      </c>
      <c r="O4338" t="s">
        <v>122</v>
      </c>
      <c r="P4338" t="s">
        <v>73</v>
      </c>
      <c r="Q4338" t="s">
        <v>249</v>
      </c>
      <c r="R4338" t="s">
        <v>62</v>
      </c>
      <c r="S4338" t="s">
        <v>140</v>
      </c>
      <c r="T4338" t="s">
        <v>55</v>
      </c>
      <c r="U4338" t="s">
        <v>152</v>
      </c>
      <c r="V4338" t="s">
        <v>47</v>
      </c>
      <c r="W4338" t="s">
        <v>142</v>
      </c>
      <c r="X4338" t="s">
        <v>330</v>
      </c>
      <c r="Y4338" t="s">
        <v>141</v>
      </c>
      <c r="Z4338" t="s">
        <v>199</v>
      </c>
      <c r="AA4338" t="s">
        <v>46</v>
      </c>
      <c r="AB4338" t="s">
        <v>161</v>
      </c>
      <c r="AC4338" t="s">
        <v>59</v>
      </c>
      <c r="AD4338" t="s">
        <v>226</v>
      </c>
      <c r="AE4338" t="s">
        <v>62</v>
      </c>
      <c r="AF4338" t="s">
        <v>108</v>
      </c>
      <c r="AG4338" t="s">
        <v>128</v>
      </c>
      <c r="AH4338" t="s">
        <v>185</v>
      </c>
      <c r="AI4338" t="s">
        <v>54</v>
      </c>
      <c r="AJ4338" t="s">
        <v>58</v>
      </c>
      <c r="AK4338" t="s">
        <v>60</v>
      </c>
      <c r="AL4338" t="s">
        <v>47</v>
      </c>
      <c r="AM4338" t="s">
        <v>47</v>
      </c>
      <c r="AN4338" t="s">
        <v>432</v>
      </c>
      <c r="AO4338" t="s">
        <v>50</v>
      </c>
    </row>
    <row r="4339" spans="1:41" hidden="1" x14ac:dyDescent="0.25">
      <c r="A4339" t="s">
        <v>18279</v>
      </c>
      <c r="B4339" t="s">
        <v>18280</v>
      </c>
      <c r="C4339" s="1" t="str">
        <f t="shared" si="274"/>
        <v>21:1064</v>
      </c>
      <c r="D4339" s="1" t="str">
        <f t="shared" si="275"/>
        <v>21:0107</v>
      </c>
      <c r="E4339" t="s">
        <v>18281</v>
      </c>
      <c r="F4339" t="s">
        <v>18282</v>
      </c>
      <c r="H4339">
        <v>50.213404799999999</v>
      </c>
      <c r="I4339">
        <v>-119.55207969999999</v>
      </c>
      <c r="J4339" s="1" t="str">
        <f t="shared" si="270"/>
        <v>NGR bulk stream sediment</v>
      </c>
      <c r="K4339" s="1" t="str">
        <f t="shared" si="271"/>
        <v>&lt;177 micron (NGR)</v>
      </c>
      <c r="L4339">
        <v>1</v>
      </c>
      <c r="M4339" t="s">
        <v>248</v>
      </c>
      <c r="N4339">
        <v>16</v>
      </c>
      <c r="O4339" t="s">
        <v>86</v>
      </c>
      <c r="P4339" t="s">
        <v>47</v>
      </c>
      <c r="Q4339" t="s">
        <v>548</v>
      </c>
      <c r="R4339" t="s">
        <v>61</v>
      </c>
      <c r="S4339" t="s">
        <v>273</v>
      </c>
      <c r="T4339" t="s">
        <v>76</v>
      </c>
      <c r="U4339" t="s">
        <v>533</v>
      </c>
      <c r="V4339" t="s">
        <v>79</v>
      </c>
      <c r="W4339" t="s">
        <v>271</v>
      </c>
      <c r="X4339" t="s">
        <v>55</v>
      </c>
      <c r="Y4339" t="s">
        <v>120</v>
      </c>
      <c r="Z4339" t="s">
        <v>199</v>
      </c>
      <c r="AA4339" t="s">
        <v>47</v>
      </c>
      <c r="AB4339" t="s">
        <v>139</v>
      </c>
      <c r="AC4339" t="s">
        <v>58</v>
      </c>
      <c r="AD4339" t="s">
        <v>226</v>
      </c>
      <c r="AE4339" t="s">
        <v>198</v>
      </c>
      <c r="AF4339" t="s">
        <v>76</v>
      </c>
      <c r="AG4339" t="s">
        <v>96</v>
      </c>
      <c r="AH4339" t="s">
        <v>101</v>
      </c>
      <c r="AI4339" t="s">
        <v>149</v>
      </c>
      <c r="AJ4339" t="s">
        <v>76</v>
      </c>
      <c r="AK4339" t="s">
        <v>336</v>
      </c>
      <c r="AL4339" t="s">
        <v>47</v>
      </c>
      <c r="AM4339" t="s">
        <v>47</v>
      </c>
      <c r="AN4339" t="s">
        <v>662</v>
      </c>
      <c r="AO4339" t="s">
        <v>82</v>
      </c>
    </row>
    <row r="4340" spans="1:41" hidden="1" x14ac:dyDescent="0.25">
      <c r="A4340" t="s">
        <v>18283</v>
      </c>
      <c r="B4340" t="s">
        <v>18284</v>
      </c>
      <c r="C4340" s="1" t="str">
        <f t="shared" si="274"/>
        <v>21:1064</v>
      </c>
      <c r="D4340" s="1" t="str">
        <f t="shared" si="275"/>
        <v>21:0107</v>
      </c>
      <c r="E4340" t="s">
        <v>18285</v>
      </c>
      <c r="F4340" t="s">
        <v>18286</v>
      </c>
      <c r="H4340">
        <v>50.1894481</v>
      </c>
      <c r="I4340">
        <v>-119.512146</v>
      </c>
      <c r="J4340" s="1" t="str">
        <f t="shared" si="270"/>
        <v>NGR bulk stream sediment</v>
      </c>
      <c r="K4340" s="1" t="str">
        <f t="shared" si="271"/>
        <v>&lt;177 micron (NGR)</v>
      </c>
      <c r="L4340">
        <v>1</v>
      </c>
      <c r="M4340" t="s">
        <v>256</v>
      </c>
      <c r="N4340">
        <v>17</v>
      </c>
      <c r="O4340" t="s">
        <v>54</v>
      </c>
      <c r="P4340" t="s">
        <v>103</v>
      </c>
      <c r="Q4340" t="s">
        <v>2563</v>
      </c>
      <c r="R4340" t="s">
        <v>82</v>
      </c>
      <c r="S4340" t="s">
        <v>80</v>
      </c>
      <c r="T4340" t="s">
        <v>51</v>
      </c>
      <c r="U4340" t="s">
        <v>184</v>
      </c>
      <c r="V4340" t="s">
        <v>257</v>
      </c>
      <c r="W4340" t="s">
        <v>64</v>
      </c>
      <c r="X4340" t="s">
        <v>122</v>
      </c>
      <c r="Y4340" t="s">
        <v>217</v>
      </c>
      <c r="Z4340" t="s">
        <v>56</v>
      </c>
      <c r="AA4340" t="s">
        <v>46</v>
      </c>
      <c r="AB4340" t="s">
        <v>185</v>
      </c>
      <c r="AC4340" t="s">
        <v>58</v>
      </c>
      <c r="AD4340" t="s">
        <v>462</v>
      </c>
      <c r="AE4340" t="s">
        <v>199</v>
      </c>
      <c r="AF4340" t="s">
        <v>412</v>
      </c>
      <c r="AG4340" t="s">
        <v>122</v>
      </c>
      <c r="AH4340" t="s">
        <v>62</v>
      </c>
      <c r="AI4340" t="s">
        <v>62</v>
      </c>
      <c r="AJ4340" t="s">
        <v>123</v>
      </c>
      <c r="AK4340" t="s">
        <v>151</v>
      </c>
      <c r="AL4340" t="s">
        <v>47</v>
      </c>
      <c r="AM4340" t="s">
        <v>47</v>
      </c>
      <c r="AN4340" t="s">
        <v>294</v>
      </c>
      <c r="AO4340" t="s">
        <v>175</v>
      </c>
    </row>
    <row r="4341" spans="1:41" hidden="1" x14ac:dyDescent="0.25">
      <c r="A4341" t="s">
        <v>18287</v>
      </c>
      <c r="B4341" t="s">
        <v>18288</v>
      </c>
      <c r="C4341" s="1" t="str">
        <f t="shared" si="274"/>
        <v>21:1064</v>
      </c>
      <c r="D4341" s="1" t="str">
        <f t="shared" si="275"/>
        <v>21:0107</v>
      </c>
      <c r="E4341" t="s">
        <v>18289</v>
      </c>
      <c r="F4341" t="s">
        <v>18290</v>
      </c>
      <c r="H4341">
        <v>50.039810299999999</v>
      </c>
      <c r="I4341">
        <v>-119.50416439999999</v>
      </c>
      <c r="J4341" s="1" t="str">
        <f t="shared" si="270"/>
        <v>NGR bulk stream sediment</v>
      </c>
      <c r="K4341" s="1" t="str">
        <f t="shared" si="271"/>
        <v>&lt;177 micron (NGR)</v>
      </c>
      <c r="L4341">
        <v>1</v>
      </c>
      <c r="M4341" t="s">
        <v>265</v>
      </c>
      <c r="N4341">
        <v>18</v>
      </c>
      <c r="O4341" t="s">
        <v>54</v>
      </c>
      <c r="P4341" t="s">
        <v>47</v>
      </c>
      <c r="Q4341" t="s">
        <v>385</v>
      </c>
      <c r="R4341" t="s">
        <v>145</v>
      </c>
      <c r="S4341" t="s">
        <v>190</v>
      </c>
      <c r="T4341" t="s">
        <v>51</v>
      </c>
      <c r="U4341" t="s">
        <v>59</v>
      </c>
      <c r="V4341" t="s">
        <v>47</v>
      </c>
      <c r="W4341" t="s">
        <v>105</v>
      </c>
      <c r="X4341" t="s">
        <v>103</v>
      </c>
      <c r="Y4341" t="s">
        <v>99</v>
      </c>
      <c r="Z4341" t="s">
        <v>56</v>
      </c>
      <c r="AA4341" t="s">
        <v>46</v>
      </c>
      <c r="AB4341" t="s">
        <v>105</v>
      </c>
      <c r="AC4341" t="s">
        <v>58</v>
      </c>
      <c r="AD4341" t="s">
        <v>140</v>
      </c>
      <c r="AE4341" t="s">
        <v>56</v>
      </c>
      <c r="AF4341" t="s">
        <v>266</v>
      </c>
      <c r="AG4341" t="s">
        <v>72</v>
      </c>
      <c r="AH4341" t="s">
        <v>174</v>
      </c>
      <c r="AI4341" t="s">
        <v>62</v>
      </c>
      <c r="AJ4341" t="s">
        <v>392</v>
      </c>
      <c r="AK4341" t="s">
        <v>51</v>
      </c>
      <c r="AL4341" t="s">
        <v>47</v>
      </c>
      <c r="AM4341" t="s">
        <v>47</v>
      </c>
      <c r="AN4341" t="s">
        <v>65</v>
      </c>
      <c r="AO4341" t="s">
        <v>209</v>
      </c>
    </row>
    <row r="4342" spans="1:41" hidden="1" x14ac:dyDescent="0.25">
      <c r="A4342" t="s">
        <v>18291</v>
      </c>
      <c r="B4342" t="s">
        <v>18292</v>
      </c>
      <c r="C4342" s="1" t="str">
        <f t="shared" si="274"/>
        <v>21:1064</v>
      </c>
      <c r="D4342" s="1" t="str">
        <f t="shared" si="275"/>
        <v>21:0107</v>
      </c>
      <c r="E4342" t="s">
        <v>18293</v>
      </c>
      <c r="F4342" t="s">
        <v>18294</v>
      </c>
      <c r="H4342">
        <v>50.093677</v>
      </c>
      <c r="I4342">
        <v>-119.5086763</v>
      </c>
      <c r="J4342" s="1" t="str">
        <f t="shared" si="270"/>
        <v>NGR bulk stream sediment</v>
      </c>
      <c r="K4342" s="1" t="str">
        <f t="shared" si="271"/>
        <v>&lt;177 micron (NGR)</v>
      </c>
      <c r="L4342">
        <v>2</v>
      </c>
      <c r="M4342" t="s">
        <v>45</v>
      </c>
      <c r="N4342">
        <v>19</v>
      </c>
      <c r="O4342" t="s">
        <v>54</v>
      </c>
      <c r="P4342" t="s">
        <v>47</v>
      </c>
      <c r="Q4342" t="s">
        <v>915</v>
      </c>
      <c r="R4342" t="s">
        <v>59</v>
      </c>
      <c r="S4342" t="s">
        <v>112</v>
      </c>
      <c r="T4342" t="s">
        <v>51</v>
      </c>
      <c r="U4342" t="s">
        <v>329</v>
      </c>
      <c r="V4342" t="s">
        <v>235</v>
      </c>
      <c r="W4342" t="s">
        <v>61</v>
      </c>
      <c r="X4342" t="s">
        <v>103</v>
      </c>
      <c r="Y4342" t="s">
        <v>82</v>
      </c>
      <c r="Z4342" t="s">
        <v>56</v>
      </c>
      <c r="AA4342" t="s">
        <v>46</v>
      </c>
      <c r="AB4342" t="s">
        <v>54</v>
      </c>
      <c r="AC4342" t="s">
        <v>108</v>
      </c>
      <c r="AD4342" t="s">
        <v>104</v>
      </c>
      <c r="AE4342" t="s">
        <v>199</v>
      </c>
      <c r="AF4342" t="s">
        <v>228</v>
      </c>
      <c r="AG4342" t="s">
        <v>60</v>
      </c>
      <c r="AH4342" t="s">
        <v>54</v>
      </c>
      <c r="AI4342" t="s">
        <v>62</v>
      </c>
      <c r="AJ4342" t="s">
        <v>336</v>
      </c>
      <c r="AK4342" t="s">
        <v>188</v>
      </c>
      <c r="AL4342" t="s">
        <v>47</v>
      </c>
      <c r="AM4342" t="s">
        <v>47</v>
      </c>
      <c r="AN4342" t="s">
        <v>301</v>
      </c>
      <c r="AO4342" t="s">
        <v>52</v>
      </c>
    </row>
    <row r="4343" spans="1:41" hidden="1" x14ac:dyDescent="0.25">
      <c r="A4343" t="s">
        <v>18295</v>
      </c>
      <c r="B4343" t="s">
        <v>18296</v>
      </c>
      <c r="C4343" s="1" t="str">
        <f t="shared" si="274"/>
        <v>21:1064</v>
      </c>
      <c r="D4343" s="1" t="str">
        <f t="shared" si="275"/>
        <v>21:0107</v>
      </c>
      <c r="E4343" t="s">
        <v>18297</v>
      </c>
      <c r="F4343" t="s">
        <v>18298</v>
      </c>
      <c r="H4343">
        <v>50.210606200000001</v>
      </c>
      <c r="I4343">
        <v>-119.4899733</v>
      </c>
      <c r="J4343" s="1" t="str">
        <f t="shared" si="270"/>
        <v>NGR bulk stream sediment</v>
      </c>
      <c r="K4343" s="1" t="str">
        <f t="shared" si="271"/>
        <v>&lt;177 micron (NGR)</v>
      </c>
      <c r="L4343">
        <v>2</v>
      </c>
      <c r="M4343" t="s">
        <v>71</v>
      </c>
      <c r="N4343">
        <v>20</v>
      </c>
      <c r="O4343" t="s">
        <v>235</v>
      </c>
      <c r="P4343" t="s">
        <v>47</v>
      </c>
      <c r="Q4343" t="s">
        <v>345</v>
      </c>
      <c r="R4343" t="s">
        <v>190</v>
      </c>
      <c r="S4343" t="s">
        <v>90</v>
      </c>
      <c r="T4343" t="s">
        <v>51</v>
      </c>
      <c r="U4343" t="s">
        <v>300</v>
      </c>
      <c r="V4343" t="s">
        <v>72</v>
      </c>
      <c r="W4343" t="s">
        <v>61</v>
      </c>
      <c r="X4343" t="s">
        <v>46</v>
      </c>
      <c r="Y4343" t="s">
        <v>58</v>
      </c>
      <c r="Z4343" t="s">
        <v>56</v>
      </c>
      <c r="AA4343" t="s">
        <v>47</v>
      </c>
      <c r="AB4343" t="s">
        <v>54</v>
      </c>
      <c r="AC4343" t="s">
        <v>58</v>
      </c>
      <c r="AD4343" t="s">
        <v>162</v>
      </c>
      <c r="AE4343" t="s">
        <v>62</v>
      </c>
      <c r="AF4343" t="s">
        <v>437</v>
      </c>
      <c r="AG4343" t="s">
        <v>110</v>
      </c>
      <c r="AH4343" t="s">
        <v>62</v>
      </c>
      <c r="AI4343" t="s">
        <v>62</v>
      </c>
      <c r="AJ4343" t="s">
        <v>130</v>
      </c>
      <c r="AK4343" t="s">
        <v>142</v>
      </c>
      <c r="AL4343" t="s">
        <v>47</v>
      </c>
      <c r="AM4343" t="s">
        <v>47</v>
      </c>
      <c r="AN4343" t="s">
        <v>372</v>
      </c>
      <c r="AO4343" t="s">
        <v>137</v>
      </c>
    </row>
    <row r="4344" spans="1:41" hidden="1" x14ac:dyDescent="0.25">
      <c r="A4344" t="s">
        <v>18299</v>
      </c>
      <c r="B4344" t="s">
        <v>18300</v>
      </c>
      <c r="C4344" s="1" t="str">
        <f t="shared" si="274"/>
        <v>21:1064</v>
      </c>
      <c r="D4344" s="1" t="str">
        <f t="shared" si="275"/>
        <v>21:0107</v>
      </c>
      <c r="E4344" t="s">
        <v>18301</v>
      </c>
      <c r="F4344" t="s">
        <v>18302</v>
      </c>
      <c r="H4344">
        <v>50.219719400000002</v>
      </c>
      <c r="I4344">
        <v>-119.5336011</v>
      </c>
      <c r="J4344" s="1" t="str">
        <f t="shared" si="270"/>
        <v>NGR bulk stream sediment</v>
      </c>
      <c r="K4344" s="1" t="str">
        <f t="shared" si="271"/>
        <v>&lt;177 micron (NGR)</v>
      </c>
      <c r="L4344">
        <v>2</v>
      </c>
      <c r="M4344" t="s">
        <v>280</v>
      </c>
      <c r="N4344">
        <v>21</v>
      </c>
      <c r="O4344" t="s">
        <v>63</v>
      </c>
      <c r="P4344" t="s">
        <v>47</v>
      </c>
      <c r="Q4344" t="s">
        <v>404</v>
      </c>
      <c r="R4344" t="s">
        <v>455</v>
      </c>
      <c r="S4344" t="s">
        <v>146</v>
      </c>
      <c r="T4344" t="s">
        <v>55</v>
      </c>
      <c r="U4344" t="s">
        <v>391</v>
      </c>
      <c r="V4344" t="s">
        <v>365</v>
      </c>
      <c r="W4344" t="s">
        <v>109</v>
      </c>
      <c r="X4344" t="s">
        <v>137</v>
      </c>
      <c r="Y4344" t="s">
        <v>934</v>
      </c>
      <c r="Z4344" t="s">
        <v>199</v>
      </c>
      <c r="AA4344" t="s">
        <v>46</v>
      </c>
      <c r="AB4344" t="s">
        <v>161</v>
      </c>
      <c r="AC4344" t="s">
        <v>127</v>
      </c>
      <c r="AD4344" t="s">
        <v>438</v>
      </c>
      <c r="AE4344" t="s">
        <v>46</v>
      </c>
      <c r="AF4344" t="s">
        <v>58</v>
      </c>
      <c r="AG4344" t="s">
        <v>242</v>
      </c>
      <c r="AH4344" t="s">
        <v>101</v>
      </c>
      <c r="AI4344" t="s">
        <v>46</v>
      </c>
      <c r="AJ4344" t="s">
        <v>76</v>
      </c>
      <c r="AK4344" t="s">
        <v>412</v>
      </c>
      <c r="AL4344" t="s">
        <v>47</v>
      </c>
      <c r="AM4344" t="s">
        <v>122</v>
      </c>
      <c r="AN4344" t="s">
        <v>2563</v>
      </c>
      <c r="AO4344" t="s">
        <v>306</v>
      </c>
    </row>
    <row r="4345" spans="1:41" hidden="1" x14ac:dyDescent="0.25">
      <c r="A4345" t="s">
        <v>18303</v>
      </c>
      <c r="B4345" t="s">
        <v>18304</v>
      </c>
      <c r="C4345" s="1" t="str">
        <f t="shared" si="274"/>
        <v>21:1064</v>
      </c>
      <c r="D4345" s="1" t="str">
        <f t="shared" si="275"/>
        <v>21:0107</v>
      </c>
      <c r="E4345" t="s">
        <v>18301</v>
      </c>
      <c r="F4345" t="s">
        <v>18305</v>
      </c>
      <c r="H4345">
        <v>50.219719400000002</v>
      </c>
      <c r="I4345">
        <v>-119.5336011</v>
      </c>
      <c r="J4345" s="1" t="str">
        <f t="shared" si="270"/>
        <v>NGR bulk stream sediment</v>
      </c>
      <c r="K4345" s="1" t="str">
        <f t="shared" si="271"/>
        <v>&lt;177 micron (NGR)</v>
      </c>
      <c r="L4345">
        <v>2</v>
      </c>
      <c r="M4345" t="s">
        <v>288</v>
      </c>
      <c r="N4345">
        <v>22</v>
      </c>
      <c r="O4345" t="s">
        <v>81</v>
      </c>
      <c r="P4345" t="s">
        <v>55</v>
      </c>
      <c r="Q4345" t="s">
        <v>404</v>
      </c>
      <c r="R4345" t="s">
        <v>200</v>
      </c>
      <c r="S4345" t="s">
        <v>146</v>
      </c>
      <c r="T4345" t="s">
        <v>55</v>
      </c>
      <c r="U4345" t="s">
        <v>431</v>
      </c>
      <c r="V4345" t="s">
        <v>148</v>
      </c>
      <c r="W4345" t="s">
        <v>151</v>
      </c>
      <c r="X4345" t="s">
        <v>137</v>
      </c>
      <c r="Y4345" t="s">
        <v>418</v>
      </c>
      <c r="Z4345" t="s">
        <v>56</v>
      </c>
      <c r="AA4345" t="s">
        <v>46</v>
      </c>
      <c r="AB4345" t="s">
        <v>161</v>
      </c>
      <c r="AC4345" t="s">
        <v>127</v>
      </c>
      <c r="AD4345" t="s">
        <v>431</v>
      </c>
      <c r="AE4345" t="s">
        <v>46</v>
      </c>
      <c r="AF4345" t="s">
        <v>55</v>
      </c>
      <c r="AG4345" t="s">
        <v>242</v>
      </c>
      <c r="AH4345" t="s">
        <v>47</v>
      </c>
      <c r="AI4345" t="s">
        <v>54</v>
      </c>
      <c r="AJ4345" t="s">
        <v>76</v>
      </c>
      <c r="AK4345" t="s">
        <v>266</v>
      </c>
      <c r="AL4345" t="s">
        <v>47</v>
      </c>
      <c r="AM4345" t="s">
        <v>122</v>
      </c>
      <c r="AN4345" t="s">
        <v>432</v>
      </c>
      <c r="AO4345" t="s">
        <v>59</v>
      </c>
    </row>
    <row r="4346" spans="1:41" hidden="1" x14ac:dyDescent="0.25">
      <c r="A4346" t="s">
        <v>18306</v>
      </c>
      <c r="B4346" t="s">
        <v>18307</v>
      </c>
      <c r="C4346" s="1" t="str">
        <f t="shared" si="274"/>
        <v>21:1064</v>
      </c>
      <c r="D4346" s="1" t="str">
        <f t="shared" si="275"/>
        <v>21:0107</v>
      </c>
      <c r="E4346" t="s">
        <v>18308</v>
      </c>
      <c r="F4346" t="s">
        <v>18309</v>
      </c>
      <c r="H4346">
        <v>50.208793</v>
      </c>
      <c r="I4346">
        <v>-119.549493</v>
      </c>
      <c r="J4346" s="1" t="str">
        <f t="shared" si="270"/>
        <v>NGR bulk stream sediment</v>
      </c>
      <c r="K4346" s="1" t="str">
        <f t="shared" si="271"/>
        <v>&lt;177 micron (NGR)</v>
      </c>
      <c r="L4346">
        <v>2</v>
      </c>
      <c r="M4346" t="s">
        <v>95</v>
      </c>
      <c r="N4346">
        <v>23</v>
      </c>
      <c r="O4346" t="s">
        <v>122</v>
      </c>
      <c r="P4346" t="s">
        <v>137</v>
      </c>
      <c r="Q4346" t="s">
        <v>234</v>
      </c>
      <c r="R4346" t="s">
        <v>198</v>
      </c>
      <c r="S4346" t="s">
        <v>100</v>
      </c>
      <c r="T4346" t="s">
        <v>55</v>
      </c>
      <c r="U4346" t="s">
        <v>284</v>
      </c>
      <c r="V4346" t="s">
        <v>63</v>
      </c>
      <c r="W4346" t="s">
        <v>200</v>
      </c>
      <c r="X4346" t="s">
        <v>137</v>
      </c>
      <c r="Y4346" t="s">
        <v>475</v>
      </c>
      <c r="Z4346" t="s">
        <v>199</v>
      </c>
      <c r="AA4346" t="s">
        <v>46</v>
      </c>
      <c r="AB4346" t="s">
        <v>122</v>
      </c>
      <c r="AC4346" t="s">
        <v>175</v>
      </c>
      <c r="AD4346" t="s">
        <v>438</v>
      </c>
      <c r="AE4346" t="s">
        <v>62</v>
      </c>
      <c r="AF4346" t="s">
        <v>108</v>
      </c>
      <c r="AG4346" t="s">
        <v>73</v>
      </c>
      <c r="AH4346" t="s">
        <v>235</v>
      </c>
      <c r="AI4346" t="s">
        <v>54</v>
      </c>
      <c r="AJ4346" t="s">
        <v>55</v>
      </c>
      <c r="AK4346" t="s">
        <v>102</v>
      </c>
      <c r="AL4346" t="s">
        <v>47</v>
      </c>
      <c r="AM4346" t="s">
        <v>122</v>
      </c>
      <c r="AN4346" t="s">
        <v>294</v>
      </c>
      <c r="AO4346" t="s">
        <v>165</v>
      </c>
    </row>
    <row r="4347" spans="1:41" hidden="1" x14ac:dyDescent="0.25">
      <c r="A4347" t="s">
        <v>18310</v>
      </c>
      <c r="B4347" t="s">
        <v>18311</v>
      </c>
      <c r="C4347" s="1" t="str">
        <f t="shared" si="274"/>
        <v>21:1064</v>
      </c>
      <c r="D4347" s="1" t="str">
        <f t="shared" si="275"/>
        <v>21:0107</v>
      </c>
      <c r="E4347" t="s">
        <v>18312</v>
      </c>
      <c r="F4347" t="s">
        <v>18313</v>
      </c>
      <c r="H4347">
        <v>50.2162364</v>
      </c>
      <c r="I4347">
        <v>-119.59116210000001</v>
      </c>
      <c r="J4347" s="1" t="str">
        <f t="shared" si="270"/>
        <v>NGR bulk stream sediment</v>
      </c>
      <c r="K4347" s="1" t="str">
        <f t="shared" si="271"/>
        <v>&lt;177 micron (NGR)</v>
      </c>
      <c r="L4347">
        <v>2</v>
      </c>
      <c r="M4347" t="s">
        <v>117</v>
      </c>
      <c r="N4347">
        <v>24</v>
      </c>
      <c r="O4347" t="s">
        <v>47</v>
      </c>
      <c r="P4347" t="s">
        <v>52</v>
      </c>
      <c r="Q4347" t="s">
        <v>438</v>
      </c>
      <c r="R4347" t="s">
        <v>267</v>
      </c>
      <c r="S4347" t="s">
        <v>508</v>
      </c>
      <c r="T4347" t="s">
        <v>269</v>
      </c>
      <c r="U4347" t="s">
        <v>597</v>
      </c>
      <c r="V4347" t="s">
        <v>142</v>
      </c>
      <c r="W4347" t="s">
        <v>164</v>
      </c>
      <c r="X4347" t="s">
        <v>145</v>
      </c>
      <c r="Y4347" t="s">
        <v>207</v>
      </c>
      <c r="Z4347" t="s">
        <v>56</v>
      </c>
      <c r="AA4347" t="s">
        <v>209</v>
      </c>
      <c r="AB4347" t="s">
        <v>185</v>
      </c>
      <c r="AC4347" t="s">
        <v>90</v>
      </c>
      <c r="AD4347" t="s">
        <v>226</v>
      </c>
      <c r="AE4347" t="s">
        <v>84</v>
      </c>
      <c r="AF4347" t="s">
        <v>319</v>
      </c>
      <c r="AG4347" t="s">
        <v>1060</v>
      </c>
      <c r="AH4347" t="s">
        <v>78</v>
      </c>
      <c r="AI4347" t="s">
        <v>173</v>
      </c>
      <c r="AJ4347" t="s">
        <v>3894</v>
      </c>
      <c r="AK4347" t="s">
        <v>11086</v>
      </c>
      <c r="AL4347" t="s">
        <v>122</v>
      </c>
      <c r="AM4347" t="s">
        <v>137</v>
      </c>
      <c r="AN4347" t="s">
        <v>119</v>
      </c>
      <c r="AO4347" t="s">
        <v>108</v>
      </c>
    </row>
    <row r="4348" spans="1:41" hidden="1" x14ac:dyDescent="0.25">
      <c r="A4348" t="s">
        <v>18314</v>
      </c>
      <c r="B4348" t="s">
        <v>18315</v>
      </c>
      <c r="C4348" s="1" t="str">
        <f t="shared" si="274"/>
        <v>21:1064</v>
      </c>
      <c r="D4348" s="1" t="str">
        <f t="shared" si="275"/>
        <v>21:0107</v>
      </c>
      <c r="E4348" t="s">
        <v>18316</v>
      </c>
      <c r="F4348" t="s">
        <v>18317</v>
      </c>
      <c r="H4348">
        <v>50.221509300000001</v>
      </c>
      <c r="I4348">
        <v>-119.6255311</v>
      </c>
      <c r="J4348" s="1" t="str">
        <f t="shared" si="270"/>
        <v>NGR bulk stream sediment</v>
      </c>
      <c r="K4348" s="1" t="str">
        <f t="shared" si="271"/>
        <v>&lt;177 micron (NGR)</v>
      </c>
      <c r="L4348">
        <v>2</v>
      </c>
      <c r="M4348" t="s">
        <v>136</v>
      </c>
      <c r="N4348">
        <v>25</v>
      </c>
      <c r="O4348" t="s">
        <v>392</v>
      </c>
      <c r="P4348" t="s">
        <v>243</v>
      </c>
      <c r="Q4348" t="s">
        <v>404</v>
      </c>
      <c r="R4348" t="s">
        <v>122</v>
      </c>
      <c r="S4348" t="s">
        <v>226</v>
      </c>
      <c r="T4348" t="s">
        <v>127</v>
      </c>
      <c r="U4348" t="s">
        <v>294</v>
      </c>
      <c r="V4348" t="s">
        <v>72</v>
      </c>
      <c r="W4348" t="s">
        <v>111</v>
      </c>
      <c r="X4348" t="s">
        <v>85</v>
      </c>
      <c r="Y4348" t="s">
        <v>160</v>
      </c>
      <c r="Z4348" t="s">
        <v>199</v>
      </c>
      <c r="AA4348" t="s">
        <v>103</v>
      </c>
      <c r="AB4348" t="s">
        <v>139</v>
      </c>
      <c r="AC4348" t="s">
        <v>82</v>
      </c>
      <c r="AD4348" t="s">
        <v>237</v>
      </c>
      <c r="AE4348" t="s">
        <v>54</v>
      </c>
      <c r="AF4348" t="s">
        <v>267</v>
      </c>
      <c r="AG4348" t="s">
        <v>351</v>
      </c>
      <c r="AH4348" t="s">
        <v>63</v>
      </c>
      <c r="AI4348" t="s">
        <v>198</v>
      </c>
      <c r="AJ4348" t="s">
        <v>209</v>
      </c>
      <c r="AK4348" t="s">
        <v>224</v>
      </c>
      <c r="AL4348" t="s">
        <v>47</v>
      </c>
      <c r="AM4348" t="s">
        <v>47</v>
      </c>
      <c r="AN4348" t="s">
        <v>299</v>
      </c>
      <c r="AO4348" t="s">
        <v>197</v>
      </c>
    </row>
    <row r="4349" spans="1:41" hidden="1" x14ac:dyDescent="0.25">
      <c r="A4349" t="s">
        <v>18318</v>
      </c>
      <c r="B4349" t="s">
        <v>18319</v>
      </c>
      <c r="C4349" s="1" t="str">
        <f t="shared" si="274"/>
        <v>21:1064</v>
      </c>
      <c r="D4349" s="1" t="str">
        <f t="shared" si="275"/>
        <v>21:0107</v>
      </c>
      <c r="E4349" t="s">
        <v>18320</v>
      </c>
      <c r="F4349" t="s">
        <v>18321</v>
      </c>
      <c r="H4349">
        <v>50.228740000000002</v>
      </c>
      <c r="I4349">
        <v>-119.65172920000001</v>
      </c>
      <c r="J4349" s="1" t="str">
        <f t="shared" si="270"/>
        <v>NGR bulk stream sediment</v>
      </c>
      <c r="K4349" s="1" t="str">
        <f t="shared" si="271"/>
        <v>&lt;177 micron (NGR)</v>
      </c>
      <c r="L4349">
        <v>2</v>
      </c>
      <c r="M4349" t="s">
        <v>157</v>
      </c>
      <c r="N4349">
        <v>26</v>
      </c>
      <c r="O4349" t="s">
        <v>365</v>
      </c>
      <c r="P4349" t="s">
        <v>137</v>
      </c>
      <c r="Q4349" t="s">
        <v>487</v>
      </c>
      <c r="R4349" t="s">
        <v>270</v>
      </c>
      <c r="S4349" t="s">
        <v>121</v>
      </c>
      <c r="T4349" t="s">
        <v>269</v>
      </c>
      <c r="U4349" t="s">
        <v>18322</v>
      </c>
      <c r="V4349" t="s">
        <v>137</v>
      </c>
      <c r="W4349" t="s">
        <v>260</v>
      </c>
      <c r="X4349" t="s">
        <v>103</v>
      </c>
      <c r="Y4349" t="s">
        <v>160</v>
      </c>
      <c r="Z4349" t="s">
        <v>199</v>
      </c>
      <c r="AA4349" t="s">
        <v>46</v>
      </c>
      <c r="AB4349" t="s">
        <v>185</v>
      </c>
      <c r="AC4349" t="s">
        <v>597</v>
      </c>
      <c r="AD4349" t="s">
        <v>184</v>
      </c>
      <c r="AE4349" t="s">
        <v>54</v>
      </c>
      <c r="AF4349" t="s">
        <v>66</v>
      </c>
      <c r="AG4349" t="s">
        <v>603</v>
      </c>
      <c r="AH4349" t="s">
        <v>57</v>
      </c>
      <c r="AI4349" t="s">
        <v>185</v>
      </c>
      <c r="AJ4349" t="s">
        <v>319</v>
      </c>
      <c r="AK4349" t="s">
        <v>437</v>
      </c>
      <c r="AL4349" t="s">
        <v>47</v>
      </c>
      <c r="AM4349" t="s">
        <v>122</v>
      </c>
      <c r="AN4349" t="s">
        <v>65</v>
      </c>
      <c r="AO4349" t="s">
        <v>85</v>
      </c>
    </row>
    <row r="4350" spans="1:41" hidden="1" x14ac:dyDescent="0.25">
      <c r="A4350" t="s">
        <v>18323</v>
      </c>
      <c r="B4350" t="s">
        <v>18324</v>
      </c>
      <c r="C4350" s="1" t="str">
        <f t="shared" si="274"/>
        <v>21:1064</v>
      </c>
      <c r="D4350" s="1" t="str">
        <f t="shared" si="275"/>
        <v>21:0107</v>
      </c>
      <c r="E4350" t="s">
        <v>18325</v>
      </c>
      <c r="F4350" t="s">
        <v>18326</v>
      </c>
      <c r="H4350">
        <v>50.222237700000001</v>
      </c>
      <c r="I4350">
        <v>-119.6500932</v>
      </c>
      <c r="J4350" s="1" t="str">
        <f t="shared" si="270"/>
        <v>NGR bulk stream sediment</v>
      </c>
      <c r="K4350" s="1" t="str">
        <f t="shared" si="271"/>
        <v>&lt;177 micron (NGR)</v>
      </c>
      <c r="L4350">
        <v>2</v>
      </c>
      <c r="M4350" t="s">
        <v>170</v>
      </c>
      <c r="N4350">
        <v>27</v>
      </c>
      <c r="O4350" t="s">
        <v>142</v>
      </c>
      <c r="P4350" t="s">
        <v>51</v>
      </c>
      <c r="Q4350" t="s">
        <v>646</v>
      </c>
      <c r="R4350" t="s">
        <v>63</v>
      </c>
      <c r="S4350" t="s">
        <v>146</v>
      </c>
      <c r="T4350" t="s">
        <v>85</v>
      </c>
      <c r="U4350" t="s">
        <v>226</v>
      </c>
      <c r="V4350" t="s">
        <v>206</v>
      </c>
      <c r="W4350" t="s">
        <v>79</v>
      </c>
      <c r="X4350" t="s">
        <v>108</v>
      </c>
      <c r="Y4350" t="s">
        <v>240</v>
      </c>
      <c r="Z4350" t="s">
        <v>56</v>
      </c>
      <c r="AA4350" t="s">
        <v>50</v>
      </c>
      <c r="AB4350" t="s">
        <v>64</v>
      </c>
      <c r="AC4350" t="s">
        <v>66</v>
      </c>
      <c r="AD4350" t="s">
        <v>431</v>
      </c>
      <c r="AE4350" t="s">
        <v>57</v>
      </c>
      <c r="AF4350" t="s">
        <v>148</v>
      </c>
      <c r="AG4350" t="s">
        <v>52</v>
      </c>
      <c r="AH4350" t="s">
        <v>161</v>
      </c>
      <c r="AI4350" t="s">
        <v>174</v>
      </c>
      <c r="AJ4350" t="s">
        <v>1247</v>
      </c>
      <c r="AK4350" t="s">
        <v>58</v>
      </c>
      <c r="AL4350" t="s">
        <v>103</v>
      </c>
      <c r="AM4350" t="s">
        <v>47</v>
      </c>
      <c r="AN4350" t="s">
        <v>935</v>
      </c>
      <c r="AO4350" t="s">
        <v>209</v>
      </c>
    </row>
    <row r="4351" spans="1:41" hidden="1" x14ac:dyDescent="0.25">
      <c r="A4351" t="s">
        <v>18327</v>
      </c>
      <c r="B4351" t="s">
        <v>18328</v>
      </c>
      <c r="C4351" s="1" t="str">
        <f t="shared" si="274"/>
        <v>21:1064</v>
      </c>
      <c r="D4351" s="1" t="str">
        <f t="shared" si="275"/>
        <v>21:0107</v>
      </c>
      <c r="E4351" t="s">
        <v>18329</v>
      </c>
      <c r="F4351" t="s">
        <v>18330</v>
      </c>
      <c r="H4351">
        <v>50.235877100000003</v>
      </c>
      <c r="I4351">
        <v>-119.6895148</v>
      </c>
      <c r="J4351" s="1" t="str">
        <f t="shared" si="270"/>
        <v>NGR bulk stream sediment</v>
      </c>
      <c r="K4351" s="1" t="str">
        <f t="shared" si="271"/>
        <v>&lt;177 micron (NGR)</v>
      </c>
      <c r="L4351">
        <v>2</v>
      </c>
      <c r="M4351" t="s">
        <v>180</v>
      </c>
      <c r="N4351">
        <v>28</v>
      </c>
      <c r="O4351" t="s">
        <v>76</v>
      </c>
      <c r="P4351" t="s">
        <v>58</v>
      </c>
      <c r="Q4351" t="s">
        <v>481</v>
      </c>
      <c r="R4351" t="s">
        <v>185</v>
      </c>
      <c r="S4351" t="s">
        <v>251</v>
      </c>
      <c r="T4351" t="s">
        <v>85</v>
      </c>
      <c r="U4351" t="s">
        <v>237</v>
      </c>
      <c r="V4351" t="s">
        <v>224</v>
      </c>
      <c r="W4351" t="s">
        <v>164</v>
      </c>
      <c r="X4351" t="s">
        <v>73</v>
      </c>
      <c r="Y4351" t="s">
        <v>239</v>
      </c>
      <c r="Z4351" t="s">
        <v>56</v>
      </c>
      <c r="AA4351" t="s">
        <v>46</v>
      </c>
      <c r="AB4351" t="s">
        <v>47</v>
      </c>
      <c r="AC4351" t="s">
        <v>58</v>
      </c>
      <c r="AD4351" t="s">
        <v>438</v>
      </c>
      <c r="AE4351" t="s">
        <v>161</v>
      </c>
      <c r="AF4351" t="s">
        <v>502</v>
      </c>
      <c r="AG4351" t="s">
        <v>351</v>
      </c>
      <c r="AH4351" t="s">
        <v>110</v>
      </c>
      <c r="AI4351" t="s">
        <v>46</v>
      </c>
      <c r="AJ4351" t="s">
        <v>85</v>
      </c>
      <c r="AK4351" t="s">
        <v>86</v>
      </c>
      <c r="AL4351" t="s">
        <v>47</v>
      </c>
      <c r="AM4351" t="s">
        <v>47</v>
      </c>
      <c r="AN4351" t="s">
        <v>65</v>
      </c>
      <c r="AO4351" t="s">
        <v>209</v>
      </c>
    </row>
    <row r="4352" spans="1:41" hidden="1" x14ac:dyDescent="0.25">
      <c r="A4352" t="s">
        <v>18331</v>
      </c>
      <c r="B4352" t="s">
        <v>18332</v>
      </c>
      <c r="C4352" s="1" t="str">
        <f t="shared" si="274"/>
        <v>21:1064</v>
      </c>
      <c r="D4352" s="1" t="str">
        <f t="shared" si="275"/>
        <v>21:0107</v>
      </c>
      <c r="E4352" t="s">
        <v>18333</v>
      </c>
      <c r="F4352" t="s">
        <v>18334</v>
      </c>
      <c r="H4352">
        <v>50.228527399999997</v>
      </c>
      <c r="I4352">
        <v>-119.68447430000001</v>
      </c>
      <c r="J4352" s="1" t="str">
        <f t="shared" si="270"/>
        <v>NGR bulk stream sediment</v>
      </c>
      <c r="K4352" s="1" t="str">
        <f t="shared" si="271"/>
        <v>&lt;177 micron (NGR)</v>
      </c>
      <c r="L4352">
        <v>2</v>
      </c>
      <c r="M4352" t="s">
        <v>195</v>
      </c>
      <c r="N4352">
        <v>29</v>
      </c>
      <c r="O4352" t="s">
        <v>227</v>
      </c>
      <c r="P4352" t="s">
        <v>47</v>
      </c>
      <c r="Q4352" t="s">
        <v>417</v>
      </c>
      <c r="R4352" t="s">
        <v>270</v>
      </c>
      <c r="S4352" t="s">
        <v>291</v>
      </c>
      <c r="T4352" t="s">
        <v>175</v>
      </c>
      <c r="U4352" t="s">
        <v>725</v>
      </c>
      <c r="V4352" t="s">
        <v>164</v>
      </c>
      <c r="W4352" t="s">
        <v>52</v>
      </c>
      <c r="X4352" t="s">
        <v>52</v>
      </c>
      <c r="Y4352" t="s">
        <v>124</v>
      </c>
      <c r="Z4352" t="s">
        <v>56</v>
      </c>
      <c r="AA4352" t="s">
        <v>46</v>
      </c>
      <c r="AB4352" t="s">
        <v>47</v>
      </c>
      <c r="AC4352" t="s">
        <v>50</v>
      </c>
      <c r="AD4352" t="s">
        <v>146</v>
      </c>
      <c r="AE4352" t="s">
        <v>84</v>
      </c>
      <c r="AF4352" t="s">
        <v>50</v>
      </c>
      <c r="AG4352" t="s">
        <v>148</v>
      </c>
      <c r="AH4352" t="s">
        <v>87</v>
      </c>
      <c r="AI4352" t="s">
        <v>174</v>
      </c>
      <c r="AJ4352" t="s">
        <v>55</v>
      </c>
      <c r="AK4352" t="s">
        <v>103</v>
      </c>
      <c r="AL4352" t="s">
        <v>47</v>
      </c>
      <c r="AM4352" t="s">
        <v>47</v>
      </c>
      <c r="AN4352" t="s">
        <v>275</v>
      </c>
      <c r="AO4352" t="s">
        <v>145</v>
      </c>
    </row>
    <row r="4353" spans="1:41" hidden="1" x14ac:dyDescent="0.25">
      <c r="A4353" t="s">
        <v>18335</v>
      </c>
      <c r="B4353" t="s">
        <v>18336</v>
      </c>
      <c r="C4353" s="1" t="str">
        <f t="shared" si="274"/>
        <v>21:1064</v>
      </c>
      <c r="D4353" s="1" t="str">
        <f t="shared" si="275"/>
        <v>21:0107</v>
      </c>
      <c r="E4353" t="s">
        <v>18337</v>
      </c>
      <c r="F4353" t="s">
        <v>18338</v>
      </c>
      <c r="H4353">
        <v>50.2163203</v>
      </c>
      <c r="I4353">
        <v>-119.6996178</v>
      </c>
      <c r="J4353" s="1" t="str">
        <f t="shared" si="270"/>
        <v>NGR bulk stream sediment</v>
      </c>
      <c r="K4353" s="1" t="str">
        <f t="shared" si="271"/>
        <v>&lt;177 micron (NGR)</v>
      </c>
      <c r="L4353">
        <v>2</v>
      </c>
      <c r="M4353" t="s">
        <v>205</v>
      </c>
      <c r="N4353">
        <v>30</v>
      </c>
      <c r="O4353" t="s">
        <v>142</v>
      </c>
      <c r="P4353" t="s">
        <v>330</v>
      </c>
      <c r="Q4353" t="s">
        <v>602</v>
      </c>
      <c r="R4353" t="s">
        <v>54</v>
      </c>
      <c r="S4353" t="s">
        <v>554</v>
      </c>
      <c r="T4353" t="s">
        <v>98</v>
      </c>
      <c r="U4353" t="s">
        <v>725</v>
      </c>
      <c r="V4353" t="s">
        <v>257</v>
      </c>
      <c r="W4353" t="s">
        <v>238</v>
      </c>
      <c r="X4353" t="s">
        <v>73</v>
      </c>
      <c r="Y4353" t="s">
        <v>162</v>
      </c>
      <c r="Z4353" t="s">
        <v>199</v>
      </c>
      <c r="AA4353" t="s">
        <v>46</v>
      </c>
      <c r="AB4353" t="s">
        <v>125</v>
      </c>
      <c r="AC4353" t="s">
        <v>165</v>
      </c>
      <c r="AD4353" t="s">
        <v>226</v>
      </c>
      <c r="AE4353" t="s">
        <v>199</v>
      </c>
      <c r="AF4353" t="s">
        <v>766</v>
      </c>
      <c r="AG4353" t="s">
        <v>137</v>
      </c>
      <c r="AH4353" t="s">
        <v>110</v>
      </c>
      <c r="AI4353" t="s">
        <v>149</v>
      </c>
      <c r="AJ4353" t="s">
        <v>55</v>
      </c>
      <c r="AK4353" t="s">
        <v>455</v>
      </c>
      <c r="AL4353" t="s">
        <v>47</v>
      </c>
      <c r="AM4353" t="s">
        <v>47</v>
      </c>
      <c r="AN4353" t="s">
        <v>65</v>
      </c>
      <c r="AO4353" t="s">
        <v>269</v>
      </c>
    </row>
    <row r="4354" spans="1:41" hidden="1" x14ac:dyDescent="0.25">
      <c r="A4354" t="s">
        <v>18339</v>
      </c>
      <c r="B4354" t="s">
        <v>18340</v>
      </c>
      <c r="C4354" s="1" t="str">
        <f t="shared" si="274"/>
        <v>21:1064</v>
      </c>
      <c r="D4354" s="1" t="str">
        <f t="shared" si="275"/>
        <v>21:0107</v>
      </c>
      <c r="E4354" t="s">
        <v>18341</v>
      </c>
      <c r="F4354" t="s">
        <v>18342</v>
      </c>
      <c r="H4354">
        <v>50.2115613</v>
      </c>
      <c r="I4354">
        <v>-119.7246658</v>
      </c>
      <c r="J4354" s="1" t="str">
        <f t="shared" ref="J4354:J4417" si="276">HYPERLINK("http://geochem.nrcan.gc.ca/cdogs/content/kwd/kwd020030_e.htm", "NGR bulk stream sediment")</f>
        <v>NGR bulk stream sediment</v>
      </c>
      <c r="K4354" s="1" t="str">
        <f t="shared" ref="K4354:K4417" si="277">HYPERLINK("http://geochem.nrcan.gc.ca/cdogs/content/kwd/kwd080006_e.htm", "&lt;177 micron (NGR)")</f>
        <v>&lt;177 micron (NGR)</v>
      </c>
      <c r="L4354">
        <v>2</v>
      </c>
      <c r="M4354" t="s">
        <v>214</v>
      </c>
      <c r="N4354">
        <v>31</v>
      </c>
      <c r="O4354" t="s">
        <v>235</v>
      </c>
      <c r="P4354" t="s">
        <v>47</v>
      </c>
      <c r="Q4354" t="s">
        <v>119</v>
      </c>
      <c r="R4354" t="s">
        <v>437</v>
      </c>
      <c r="S4354" t="s">
        <v>358</v>
      </c>
      <c r="T4354" t="s">
        <v>50</v>
      </c>
      <c r="U4354" t="s">
        <v>1696</v>
      </c>
      <c r="V4354" t="s">
        <v>139</v>
      </c>
      <c r="W4354" t="s">
        <v>123</v>
      </c>
      <c r="X4354" t="s">
        <v>51</v>
      </c>
      <c r="Y4354" t="s">
        <v>306</v>
      </c>
      <c r="Z4354" t="s">
        <v>199</v>
      </c>
      <c r="AA4354" t="s">
        <v>46</v>
      </c>
      <c r="AB4354" t="s">
        <v>47</v>
      </c>
      <c r="AC4354" t="s">
        <v>306</v>
      </c>
      <c r="AD4354" t="s">
        <v>126</v>
      </c>
      <c r="AE4354" t="s">
        <v>56</v>
      </c>
      <c r="AF4354" t="s">
        <v>66</v>
      </c>
      <c r="AG4354" t="s">
        <v>392</v>
      </c>
      <c r="AH4354" t="s">
        <v>174</v>
      </c>
      <c r="AI4354" t="s">
        <v>54</v>
      </c>
      <c r="AJ4354" t="s">
        <v>158</v>
      </c>
      <c r="AK4354" t="s">
        <v>164</v>
      </c>
      <c r="AL4354" t="s">
        <v>47</v>
      </c>
      <c r="AM4354" t="s">
        <v>47</v>
      </c>
      <c r="AN4354" t="s">
        <v>65</v>
      </c>
      <c r="AO4354" t="s">
        <v>267</v>
      </c>
    </row>
    <row r="4355" spans="1:41" hidden="1" x14ac:dyDescent="0.25">
      <c r="A4355" t="s">
        <v>18343</v>
      </c>
      <c r="B4355" t="s">
        <v>18344</v>
      </c>
      <c r="C4355" s="1" t="str">
        <f t="shared" si="274"/>
        <v>21:1064</v>
      </c>
      <c r="D4355" s="1" t="str">
        <f t="shared" si="275"/>
        <v>21:0107</v>
      </c>
      <c r="E4355" t="s">
        <v>18345</v>
      </c>
      <c r="F4355" t="s">
        <v>18346</v>
      </c>
      <c r="H4355">
        <v>50.455136899999999</v>
      </c>
      <c r="I4355">
        <v>-119.8125529</v>
      </c>
      <c r="J4355" s="1" t="str">
        <f t="shared" si="276"/>
        <v>NGR bulk stream sediment</v>
      </c>
      <c r="K4355" s="1" t="str">
        <f t="shared" si="277"/>
        <v>&lt;177 micron (NGR)</v>
      </c>
      <c r="L4355">
        <v>2</v>
      </c>
      <c r="M4355" t="s">
        <v>223</v>
      </c>
      <c r="N4355">
        <v>32</v>
      </c>
      <c r="O4355" t="s">
        <v>185</v>
      </c>
      <c r="P4355" t="s">
        <v>47</v>
      </c>
      <c r="Q4355" t="s">
        <v>548</v>
      </c>
      <c r="R4355" t="s">
        <v>76</v>
      </c>
      <c r="S4355" t="s">
        <v>272</v>
      </c>
      <c r="T4355" t="s">
        <v>175</v>
      </c>
      <c r="U4355" t="s">
        <v>18347</v>
      </c>
      <c r="V4355" t="s">
        <v>257</v>
      </c>
      <c r="W4355" t="s">
        <v>111</v>
      </c>
      <c r="X4355" t="s">
        <v>51</v>
      </c>
      <c r="Y4355" t="s">
        <v>82</v>
      </c>
      <c r="Z4355" t="s">
        <v>56</v>
      </c>
      <c r="AA4355" t="s">
        <v>46</v>
      </c>
      <c r="AB4355" t="s">
        <v>81</v>
      </c>
      <c r="AC4355" t="s">
        <v>99</v>
      </c>
      <c r="AD4355" t="s">
        <v>320</v>
      </c>
      <c r="AE4355" t="s">
        <v>84</v>
      </c>
      <c r="AF4355" t="s">
        <v>476</v>
      </c>
      <c r="AG4355" t="s">
        <v>109</v>
      </c>
      <c r="AH4355" t="s">
        <v>54</v>
      </c>
      <c r="AI4355" t="s">
        <v>198</v>
      </c>
      <c r="AJ4355" t="s">
        <v>266</v>
      </c>
      <c r="AK4355" t="s">
        <v>173</v>
      </c>
      <c r="AL4355" t="s">
        <v>47</v>
      </c>
      <c r="AM4355" t="s">
        <v>47</v>
      </c>
      <c r="AN4355" t="s">
        <v>65</v>
      </c>
      <c r="AO4355" t="s">
        <v>90</v>
      </c>
    </row>
    <row r="4356" spans="1:41" hidden="1" x14ac:dyDescent="0.25">
      <c r="A4356" t="s">
        <v>18348</v>
      </c>
      <c r="B4356" t="s">
        <v>18349</v>
      </c>
      <c r="C4356" s="1" t="str">
        <f t="shared" si="274"/>
        <v>21:1064</v>
      </c>
      <c r="D4356" s="1" t="str">
        <f t="shared" si="275"/>
        <v>21:0107</v>
      </c>
      <c r="E4356" t="s">
        <v>18350</v>
      </c>
      <c r="F4356" t="s">
        <v>18351</v>
      </c>
      <c r="H4356">
        <v>50.428115200000001</v>
      </c>
      <c r="I4356">
        <v>-119.8314259</v>
      </c>
      <c r="J4356" s="1" t="str">
        <f t="shared" si="276"/>
        <v>NGR bulk stream sediment</v>
      </c>
      <c r="K4356" s="1" t="str">
        <f t="shared" si="277"/>
        <v>&lt;177 micron (NGR)</v>
      </c>
      <c r="L4356">
        <v>2</v>
      </c>
      <c r="M4356" t="s">
        <v>233</v>
      </c>
      <c r="N4356">
        <v>33</v>
      </c>
      <c r="O4356" t="s">
        <v>61</v>
      </c>
      <c r="P4356" t="s">
        <v>58</v>
      </c>
      <c r="Q4356" t="s">
        <v>588</v>
      </c>
      <c r="R4356" t="s">
        <v>175</v>
      </c>
      <c r="S4356" t="s">
        <v>934</v>
      </c>
      <c r="T4356" t="s">
        <v>82</v>
      </c>
      <c r="U4356" t="s">
        <v>18352</v>
      </c>
      <c r="V4356" t="s">
        <v>130</v>
      </c>
      <c r="W4356" t="s">
        <v>412</v>
      </c>
      <c r="X4356" t="s">
        <v>51</v>
      </c>
      <c r="Y4356" t="s">
        <v>98</v>
      </c>
      <c r="Z4356" t="s">
        <v>199</v>
      </c>
      <c r="AA4356" t="s">
        <v>46</v>
      </c>
      <c r="AB4356" t="s">
        <v>61</v>
      </c>
      <c r="AC4356" t="s">
        <v>141</v>
      </c>
      <c r="AD4356" t="s">
        <v>583</v>
      </c>
      <c r="AE4356" t="s">
        <v>199</v>
      </c>
      <c r="AF4356" t="s">
        <v>269</v>
      </c>
      <c r="AG4356" t="s">
        <v>227</v>
      </c>
      <c r="AH4356" t="s">
        <v>46</v>
      </c>
      <c r="AI4356" t="s">
        <v>54</v>
      </c>
      <c r="AJ4356" t="s">
        <v>96</v>
      </c>
      <c r="AK4356" t="s">
        <v>257</v>
      </c>
      <c r="AL4356" t="s">
        <v>47</v>
      </c>
      <c r="AM4356" t="s">
        <v>47</v>
      </c>
      <c r="AN4356" t="s">
        <v>65</v>
      </c>
      <c r="AO4356" t="s">
        <v>269</v>
      </c>
    </row>
    <row r="4357" spans="1:41" hidden="1" x14ac:dyDescent="0.25">
      <c r="A4357" t="s">
        <v>18353</v>
      </c>
      <c r="B4357" t="s">
        <v>18354</v>
      </c>
      <c r="C4357" s="1" t="str">
        <f t="shared" si="274"/>
        <v>21:1064</v>
      </c>
      <c r="D4357" s="1" t="str">
        <f t="shared" si="275"/>
        <v>21:0107</v>
      </c>
      <c r="E4357" t="s">
        <v>18355</v>
      </c>
      <c r="F4357" t="s">
        <v>18356</v>
      </c>
      <c r="H4357">
        <v>50.378813700000002</v>
      </c>
      <c r="I4357">
        <v>-119.84235769999999</v>
      </c>
      <c r="J4357" s="1" t="str">
        <f t="shared" si="276"/>
        <v>NGR bulk stream sediment</v>
      </c>
      <c r="K4357" s="1" t="str">
        <f t="shared" si="277"/>
        <v>&lt;177 micron (NGR)</v>
      </c>
      <c r="L4357">
        <v>2</v>
      </c>
      <c r="M4357" t="s">
        <v>248</v>
      </c>
      <c r="N4357">
        <v>34</v>
      </c>
      <c r="O4357" t="s">
        <v>61</v>
      </c>
      <c r="P4357" t="s">
        <v>47</v>
      </c>
      <c r="Q4357" t="s">
        <v>444</v>
      </c>
      <c r="R4357" t="s">
        <v>173</v>
      </c>
      <c r="S4357" t="s">
        <v>482</v>
      </c>
      <c r="T4357" t="s">
        <v>50</v>
      </c>
      <c r="U4357" t="s">
        <v>294</v>
      </c>
      <c r="V4357" t="s">
        <v>81</v>
      </c>
      <c r="W4357" t="s">
        <v>123</v>
      </c>
      <c r="X4357" t="s">
        <v>52</v>
      </c>
      <c r="Y4357" t="s">
        <v>162</v>
      </c>
      <c r="Z4357" t="s">
        <v>199</v>
      </c>
      <c r="AA4357" t="s">
        <v>46</v>
      </c>
      <c r="AB4357" t="s">
        <v>139</v>
      </c>
      <c r="AC4357" t="s">
        <v>104</v>
      </c>
      <c r="AD4357" t="s">
        <v>184</v>
      </c>
      <c r="AE4357" t="s">
        <v>199</v>
      </c>
      <c r="AF4357" t="s">
        <v>175</v>
      </c>
      <c r="AG4357" t="s">
        <v>88</v>
      </c>
      <c r="AH4357" t="s">
        <v>61</v>
      </c>
      <c r="AI4357" t="s">
        <v>46</v>
      </c>
      <c r="AJ4357" t="s">
        <v>55</v>
      </c>
      <c r="AK4357" t="s">
        <v>79</v>
      </c>
      <c r="AL4357" t="s">
        <v>47</v>
      </c>
      <c r="AM4357" t="s">
        <v>122</v>
      </c>
      <c r="AN4357" t="s">
        <v>673</v>
      </c>
      <c r="AO4357" t="s">
        <v>104</v>
      </c>
    </row>
    <row r="4358" spans="1:41" hidden="1" x14ac:dyDescent="0.25">
      <c r="A4358" t="s">
        <v>18357</v>
      </c>
      <c r="B4358" t="s">
        <v>18358</v>
      </c>
      <c r="C4358" s="1" t="str">
        <f t="shared" si="274"/>
        <v>21:1064</v>
      </c>
      <c r="D4358" s="1" t="str">
        <f t="shared" si="275"/>
        <v>21:0107</v>
      </c>
      <c r="E4358" t="s">
        <v>18359</v>
      </c>
      <c r="F4358" t="s">
        <v>18360</v>
      </c>
      <c r="H4358">
        <v>50.375284999999998</v>
      </c>
      <c r="I4358">
        <v>-119.9122129</v>
      </c>
      <c r="J4358" s="1" t="str">
        <f t="shared" si="276"/>
        <v>NGR bulk stream sediment</v>
      </c>
      <c r="K4358" s="1" t="str">
        <f t="shared" si="277"/>
        <v>&lt;177 micron (NGR)</v>
      </c>
      <c r="L4358">
        <v>2</v>
      </c>
      <c r="M4358" t="s">
        <v>256</v>
      </c>
      <c r="N4358">
        <v>35</v>
      </c>
      <c r="O4358" t="s">
        <v>105</v>
      </c>
      <c r="P4358" t="s">
        <v>47</v>
      </c>
      <c r="Q4358" t="s">
        <v>404</v>
      </c>
      <c r="R4358" t="s">
        <v>102</v>
      </c>
      <c r="S4358" t="s">
        <v>268</v>
      </c>
      <c r="T4358" t="s">
        <v>267</v>
      </c>
      <c r="U4358" t="s">
        <v>275</v>
      </c>
      <c r="V4358" t="s">
        <v>125</v>
      </c>
      <c r="W4358" t="s">
        <v>142</v>
      </c>
      <c r="X4358" t="s">
        <v>103</v>
      </c>
      <c r="Y4358" t="s">
        <v>197</v>
      </c>
      <c r="Z4358" t="s">
        <v>199</v>
      </c>
      <c r="AA4358" t="s">
        <v>46</v>
      </c>
      <c r="AB4358" t="s">
        <v>101</v>
      </c>
      <c r="AC4358" t="s">
        <v>112</v>
      </c>
      <c r="AD4358" t="s">
        <v>482</v>
      </c>
      <c r="AE4358" t="s">
        <v>56</v>
      </c>
      <c r="AF4358" t="s">
        <v>66</v>
      </c>
      <c r="AG4358" t="s">
        <v>129</v>
      </c>
      <c r="AH4358" t="s">
        <v>57</v>
      </c>
      <c r="AI4358" t="s">
        <v>54</v>
      </c>
      <c r="AJ4358" t="s">
        <v>292</v>
      </c>
      <c r="AK4358" t="s">
        <v>455</v>
      </c>
      <c r="AL4358" t="s">
        <v>47</v>
      </c>
      <c r="AM4358" t="s">
        <v>47</v>
      </c>
      <c r="AN4358" t="s">
        <v>65</v>
      </c>
      <c r="AO4358" t="s">
        <v>66</v>
      </c>
    </row>
    <row r="4359" spans="1:41" hidden="1" x14ac:dyDescent="0.25">
      <c r="A4359" t="s">
        <v>18361</v>
      </c>
      <c r="B4359" t="s">
        <v>18362</v>
      </c>
      <c r="C4359" s="1" t="str">
        <f t="shared" si="274"/>
        <v>21:1064</v>
      </c>
      <c r="D4359" s="1" t="str">
        <f t="shared" si="275"/>
        <v>21:0107</v>
      </c>
      <c r="E4359" t="s">
        <v>18363</v>
      </c>
      <c r="F4359" t="s">
        <v>18364</v>
      </c>
      <c r="H4359">
        <v>50.406562700000002</v>
      </c>
      <c r="I4359">
        <v>-119.7870827</v>
      </c>
      <c r="J4359" s="1" t="str">
        <f t="shared" si="276"/>
        <v>NGR bulk stream sediment</v>
      </c>
      <c r="K4359" s="1" t="str">
        <f t="shared" si="277"/>
        <v>&lt;177 micron (NGR)</v>
      </c>
      <c r="L4359">
        <v>2</v>
      </c>
      <c r="M4359" t="s">
        <v>265</v>
      </c>
      <c r="N4359">
        <v>36</v>
      </c>
      <c r="O4359" t="s">
        <v>174</v>
      </c>
      <c r="P4359" t="s">
        <v>47</v>
      </c>
      <c r="Q4359" t="s">
        <v>97</v>
      </c>
      <c r="R4359" t="s">
        <v>267</v>
      </c>
      <c r="S4359" t="s">
        <v>112</v>
      </c>
      <c r="T4359" t="s">
        <v>108</v>
      </c>
      <c r="U4359" t="s">
        <v>18365</v>
      </c>
      <c r="V4359" t="s">
        <v>101</v>
      </c>
      <c r="W4359" t="s">
        <v>200</v>
      </c>
      <c r="X4359" t="s">
        <v>122</v>
      </c>
      <c r="Y4359" t="s">
        <v>66</v>
      </c>
      <c r="Z4359" t="s">
        <v>56</v>
      </c>
      <c r="AA4359" t="s">
        <v>46</v>
      </c>
      <c r="AB4359" t="s">
        <v>61</v>
      </c>
      <c r="AC4359" t="s">
        <v>106</v>
      </c>
      <c r="AD4359" t="s">
        <v>934</v>
      </c>
      <c r="AE4359" t="s">
        <v>199</v>
      </c>
      <c r="AF4359" t="s">
        <v>127</v>
      </c>
      <c r="AG4359" t="s">
        <v>200</v>
      </c>
      <c r="AH4359" t="s">
        <v>57</v>
      </c>
      <c r="AI4359" t="s">
        <v>62</v>
      </c>
      <c r="AJ4359" t="s">
        <v>142</v>
      </c>
      <c r="AK4359" t="s">
        <v>47</v>
      </c>
      <c r="AL4359" t="s">
        <v>47</v>
      </c>
      <c r="AM4359" t="s">
        <v>47</v>
      </c>
      <c r="AN4359" t="s">
        <v>638</v>
      </c>
      <c r="AO4359" t="s">
        <v>127</v>
      </c>
    </row>
    <row r="4360" spans="1:41" hidden="1" x14ac:dyDescent="0.25">
      <c r="A4360" t="s">
        <v>18366</v>
      </c>
      <c r="B4360" t="s">
        <v>18367</v>
      </c>
      <c r="C4360" s="1" t="str">
        <f t="shared" si="274"/>
        <v>21:1064</v>
      </c>
      <c r="D4360" s="1" t="str">
        <f t="shared" si="275"/>
        <v>21:0107</v>
      </c>
      <c r="E4360" t="s">
        <v>18368</v>
      </c>
      <c r="F4360" t="s">
        <v>18369</v>
      </c>
      <c r="H4360">
        <v>50.408493499999999</v>
      </c>
      <c r="I4360">
        <v>-119.7475294</v>
      </c>
      <c r="J4360" s="1" t="str">
        <f t="shared" si="276"/>
        <v>NGR bulk stream sediment</v>
      </c>
      <c r="K4360" s="1" t="str">
        <f t="shared" si="277"/>
        <v>&lt;177 micron (NGR)</v>
      </c>
      <c r="L4360">
        <v>3</v>
      </c>
      <c r="M4360" t="s">
        <v>280</v>
      </c>
      <c r="N4360">
        <v>37</v>
      </c>
      <c r="O4360" t="s">
        <v>130</v>
      </c>
      <c r="P4360" t="s">
        <v>47</v>
      </c>
      <c r="Q4360" t="s">
        <v>578</v>
      </c>
      <c r="R4360" t="s">
        <v>365</v>
      </c>
      <c r="S4360" t="s">
        <v>342</v>
      </c>
      <c r="T4360" t="s">
        <v>209</v>
      </c>
      <c r="U4360" t="s">
        <v>372</v>
      </c>
      <c r="V4360" t="s">
        <v>125</v>
      </c>
      <c r="W4360" t="s">
        <v>151</v>
      </c>
      <c r="X4360" t="s">
        <v>103</v>
      </c>
      <c r="Y4360" t="s">
        <v>99</v>
      </c>
      <c r="Z4360" t="s">
        <v>56</v>
      </c>
      <c r="AA4360" t="s">
        <v>46</v>
      </c>
      <c r="AB4360" t="s">
        <v>110</v>
      </c>
      <c r="AC4360" t="s">
        <v>197</v>
      </c>
      <c r="AD4360" t="s">
        <v>300</v>
      </c>
      <c r="AE4360" t="s">
        <v>199</v>
      </c>
      <c r="AF4360" t="s">
        <v>127</v>
      </c>
      <c r="AG4360" t="s">
        <v>51</v>
      </c>
      <c r="AH4360" t="s">
        <v>54</v>
      </c>
      <c r="AI4360" t="s">
        <v>198</v>
      </c>
      <c r="AJ4360" t="s">
        <v>182</v>
      </c>
      <c r="AK4360" t="s">
        <v>206</v>
      </c>
      <c r="AL4360" t="s">
        <v>47</v>
      </c>
      <c r="AM4360" t="s">
        <v>47</v>
      </c>
      <c r="AN4360" t="s">
        <v>65</v>
      </c>
      <c r="AO4360" t="s">
        <v>267</v>
      </c>
    </row>
    <row r="4361" spans="1:41" hidden="1" x14ac:dyDescent="0.25">
      <c r="A4361" t="s">
        <v>18370</v>
      </c>
      <c r="B4361" t="s">
        <v>18371</v>
      </c>
      <c r="C4361" s="1" t="str">
        <f t="shared" si="274"/>
        <v>21:1064</v>
      </c>
      <c r="D4361" s="1" t="str">
        <f t="shared" si="275"/>
        <v>21:0107</v>
      </c>
      <c r="E4361" t="s">
        <v>18368</v>
      </c>
      <c r="F4361" t="s">
        <v>18372</v>
      </c>
      <c r="H4361">
        <v>50.408493499999999</v>
      </c>
      <c r="I4361">
        <v>-119.7475294</v>
      </c>
      <c r="J4361" s="1" t="str">
        <f t="shared" si="276"/>
        <v>NGR bulk stream sediment</v>
      </c>
      <c r="K4361" s="1" t="str">
        <f t="shared" si="277"/>
        <v>&lt;177 micron (NGR)</v>
      </c>
      <c r="L4361">
        <v>3</v>
      </c>
      <c r="M4361" t="s">
        <v>288</v>
      </c>
      <c r="N4361">
        <v>38</v>
      </c>
      <c r="O4361" t="s">
        <v>164</v>
      </c>
      <c r="P4361" t="s">
        <v>47</v>
      </c>
      <c r="Q4361" t="s">
        <v>119</v>
      </c>
      <c r="R4361" t="s">
        <v>181</v>
      </c>
      <c r="S4361" t="s">
        <v>358</v>
      </c>
      <c r="T4361" t="s">
        <v>50</v>
      </c>
      <c r="U4361" t="s">
        <v>171</v>
      </c>
      <c r="V4361" t="s">
        <v>125</v>
      </c>
      <c r="W4361" t="s">
        <v>282</v>
      </c>
      <c r="X4361" t="s">
        <v>103</v>
      </c>
      <c r="Y4361" t="s">
        <v>98</v>
      </c>
      <c r="Z4361" t="s">
        <v>56</v>
      </c>
      <c r="AA4361" t="s">
        <v>46</v>
      </c>
      <c r="AB4361" t="s">
        <v>185</v>
      </c>
      <c r="AC4361" t="s">
        <v>98</v>
      </c>
      <c r="AD4361" t="s">
        <v>418</v>
      </c>
      <c r="AE4361" t="s">
        <v>199</v>
      </c>
      <c r="AF4361" t="s">
        <v>127</v>
      </c>
      <c r="AG4361" t="s">
        <v>271</v>
      </c>
      <c r="AH4361" t="s">
        <v>174</v>
      </c>
      <c r="AI4361" t="s">
        <v>198</v>
      </c>
      <c r="AJ4361" t="s">
        <v>274</v>
      </c>
      <c r="AK4361" t="s">
        <v>200</v>
      </c>
      <c r="AL4361" t="s">
        <v>47</v>
      </c>
      <c r="AM4361" t="s">
        <v>47</v>
      </c>
      <c r="AN4361" t="s">
        <v>508</v>
      </c>
      <c r="AO4361" t="s">
        <v>76</v>
      </c>
    </row>
    <row r="4362" spans="1:41" hidden="1" x14ac:dyDescent="0.25">
      <c r="A4362" t="s">
        <v>18373</v>
      </c>
      <c r="B4362" t="s">
        <v>18374</v>
      </c>
      <c r="C4362" s="1" t="str">
        <f t="shared" si="274"/>
        <v>21:1064</v>
      </c>
      <c r="D4362" s="1" t="str">
        <f t="shared" si="275"/>
        <v>21:0107</v>
      </c>
      <c r="E4362" t="s">
        <v>18375</v>
      </c>
      <c r="F4362" t="s">
        <v>18376</v>
      </c>
      <c r="H4362">
        <v>50.396655699999997</v>
      </c>
      <c r="I4362">
        <v>-119.7827016</v>
      </c>
      <c r="J4362" s="1" t="str">
        <f t="shared" si="276"/>
        <v>NGR bulk stream sediment</v>
      </c>
      <c r="K4362" s="1" t="str">
        <f t="shared" si="277"/>
        <v>&lt;177 micron (NGR)</v>
      </c>
      <c r="L4362">
        <v>3</v>
      </c>
      <c r="M4362" t="s">
        <v>45</v>
      </c>
      <c r="N4362">
        <v>39</v>
      </c>
      <c r="O4362" t="s">
        <v>61</v>
      </c>
      <c r="P4362" t="s">
        <v>162</v>
      </c>
      <c r="Q4362" t="s">
        <v>588</v>
      </c>
      <c r="R4362" t="s">
        <v>47</v>
      </c>
      <c r="S4362" t="s">
        <v>343</v>
      </c>
      <c r="T4362" t="s">
        <v>82</v>
      </c>
      <c r="U4362" t="s">
        <v>18377</v>
      </c>
      <c r="V4362" t="s">
        <v>78</v>
      </c>
      <c r="W4362" t="s">
        <v>51</v>
      </c>
      <c r="X4362" t="s">
        <v>51</v>
      </c>
      <c r="Y4362" t="s">
        <v>104</v>
      </c>
      <c r="Z4362" t="s">
        <v>199</v>
      </c>
      <c r="AA4362" t="s">
        <v>46</v>
      </c>
      <c r="AB4362" t="s">
        <v>64</v>
      </c>
      <c r="AC4362" t="s">
        <v>124</v>
      </c>
      <c r="AD4362" t="s">
        <v>507</v>
      </c>
      <c r="AE4362" t="s">
        <v>199</v>
      </c>
      <c r="AF4362" t="s">
        <v>633</v>
      </c>
      <c r="AG4362" t="s">
        <v>129</v>
      </c>
      <c r="AH4362" t="s">
        <v>149</v>
      </c>
      <c r="AI4362" t="s">
        <v>46</v>
      </c>
      <c r="AJ4362" t="s">
        <v>351</v>
      </c>
      <c r="AK4362" t="s">
        <v>125</v>
      </c>
      <c r="AL4362" t="s">
        <v>47</v>
      </c>
      <c r="AM4362" t="s">
        <v>47</v>
      </c>
      <c r="AN4362" t="s">
        <v>196</v>
      </c>
      <c r="AO4362" t="s">
        <v>76</v>
      </c>
    </row>
    <row r="4363" spans="1:41" hidden="1" x14ac:dyDescent="0.25">
      <c r="A4363" t="s">
        <v>18378</v>
      </c>
      <c r="B4363" t="s">
        <v>18379</v>
      </c>
      <c r="C4363" s="1" t="str">
        <f t="shared" si="274"/>
        <v>21:1064</v>
      </c>
      <c r="D4363" s="1" t="str">
        <f t="shared" si="275"/>
        <v>21:0107</v>
      </c>
      <c r="E4363" t="s">
        <v>18380</v>
      </c>
      <c r="F4363" t="s">
        <v>18381</v>
      </c>
      <c r="H4363">
        <v>50.335072500000003</v>
      </c>
      <c r="I4363">
        <v>-119.79731390000001</v>
      </c>
      <c r="J4363" s="1" t="str">
        <f t="shared" si="276"/>
        <v>NGR bulk stream sediment</v>
      </c>
      <c r="K4363" s="1" t="str">
        <f t="shared" si="277"/>
        <v>&lt;177 micron (NGR)</v>
      </c>
      <c r="L4363">
        <v>3</v>
      </c>
      <c r="M4363" t="s">
        <v>71</v>
      </c>
      <c r="N4363">
        <v>40</v>
      </c>
      <c r="O4363" t="s">
        <v>125</v>
      </c>
      <c r="P4363" t="s">
        <v>47</v>
      </c>
      <c r="Q4363" t="s">
        <v>487</v>
      </c>
      <c r="R4363" t="s">
        <v>238</v>
      </c>
      <c r="S4363" t="s">
        <v>183</v>
      </c>
      <c r="T4363" t="s">
        <v>267</v>
      </c>
      <c r="U4363" t="s">
        <v>391</v>
      </c>
      <c r="V4363" t="s">
        <v>51</v>
      </c>
      <c r="W4363" t="s">
        <v>437</v>
      </c>
      <c r="X4363" t="s">
        <v>103</v>
      </c>
      <c r="Y4363" t="s">
        <v>306</v>
      </c>
      <c r="Z4363" t="s">
        <v>199</v>
      </c>
      <c r="AA4363" t="s">
        <v>46</v>
      </c>
      <c r="AB4363" t="s">
        <v>110</v>
      </c>
      <c r="AC4363" t="s">
        <v>225</v>
      </c>
      <c r="AD4363" t="s">
        <v>667</v>
      </c>
      <c r="AE4363" t="s">
        <v>199</v>
      </c>
      <c r="AF4363" t="s">
        <v>66</v>
      </c>
      <c r="AG4363" t="s">
        <v>52</v>
      </c>
      <c r="AH4363" t="s">
        <v>53</v>
      </c>
      <c r="AI4363" t="s">
        <v>149</v>
      </c>
      <c r="AJ4363" t="s">
        <v>357</v>
      </c>
      <c r="AK4363" t="s">
        <v>158</v>
      </c>
      <c r="AL4363" t="s">
        <v>47</v>
      </c>
      <c r="AM4363" t="s">
        <v>103</v>
      </c>
      <c r="AN4363" t="s">
        <v>65</v>
      </c>
      <c r="AO4363" t="s">
        <v>55</v>
      </c>
    </row>
    <row r="4364" spans="1:41" hidden="1" x14ac:dyDescent="0.25">
      <c r="A4364" t="s">
        <v>18382</v>
      </c>
      <c r="B4364" t="s">
        <v>18383</v>
      </c>
      <c r="C4364" s="1" t="str">
        <f t="shared" si="274"/>
        <v>21:1064</v>
      </c>
      <c r="D4364" s="1" t="str">
        <f t="shared" si="275"/>
        <v>21:0107</v>
      </c>
      <c r="E4364" t="s">
        <v>18384</v>
      </c>
      <c r="F4364" t="s">
        <v>18385</v>
      </c>
      <c r="H4364">
        <v>50.341327</v>
      </c>
      <c r="I4364">
        <v>-119.7893462</v>
      </c>
      <c r="J4364" s="1" t="str">
        <f t="shared" si="276"/>
        <v>NGR bulk stream sediment</v>
      </c>
      <c r="K4364" s="1" t="str">
        <f t="shared" si="277"/>
        <v>&lt;177 micron (NGR)</v>
      </c>
      <c r="L4364">
        <v>3</v>
      </c>
      <c r="M4364" t="s">
        <v>95</v>
      </c>
      <c r="N4364">
        <v>41</v>
      </c>
      <c r="O4364" t="s">
        <v>174</v>
      </c>
      <c r="P4364" t="s">
        <v>47</v>
      </c>
      <c r="Q4364" t="s">
        <v>481</v>
      </c>
      <c r="R4364" t="s">
        <v>86</v>
      </c>
      <c r="S4364" t="s">
        <v>344</v>
      </c>
      <c r="T4364" t="s">
        <v>85</v>
      </c>
      <c r="U4364" t="s">
        <v>915</v>
      </c>
      <c r="V4364" t="s">
        <v>81</v>
      </c>
      <c r="W4364" t="s">
        <v>228</v>
      </c>
      <c r="X4364" t="s">
        <v>51</v>
      </c>
      <c r="Y4364" t="s">
        <v>112</v>
      </c>
      <c r="Z4364" t="s">
        <v>199</v>
      </c>
      <c r="AA4364" t="s">
        <v>46</v>
      </c>
      <c r="AB4364" t="s">
        <v>101</v>
      </c>
      <c r="AC4364" t="s">
        <v>58</v>
      </c>
      <c r="AD4364" t="s">
        <v>559</v>
      </c>
      <c r="AE4364" t="s">
        <v>56</v>
      </c>
      <c r="AF4364" t="s">
        <v>50</v>
      </c>
      <c r="AG4364" t="s">
        <v>224</v>
      </c>
      <c r="AH4364" t="s">
        <v>54</v>
      </c>
      <c r="AI4364" t="s">
        <v>198</v>
      </c>
      <c r="AJ4364" t="s">
        <v>137</v>
      </c>
      <c r="AK4364" t="s">
        <v>200</v>
      </c>
      <c r="AL4364" t="s">
        <v>47</v>
      </c>
      <c r="AM4364" t="s">
        <v>47</v>
      </c>
      <c r="AN4364" t="s">
        <v>65</v>
      </c>
      <c r="AO4364" t="s">
        <v>267</v>
      </c>
    </row>
    <row r="4365" spans="1:41" hidden="1" x14ac:dyDescent="0.25">
      <c r="A4365" t="s">
        <v>18386</v>
      </c>
      <c r="B4365" t="s">
        <v>18387</v>
      </c>
      <c r="C4365" s="1" t="str">
        <f t="shared" si="274"/>
        <v>21:1064</v>
      </c>
      <c r="D4365" s="1" t="str">
        <f t="shared" si="275"/>
        <v>21:0107</v>
      </c>
      <c r="E4365" t="s">
        <v>18388</v>
      </c>
      <c r="F4365" t="s">
        <v>18389</v>
      </c>
      <c r="H4365">
        <v>50.351624700000002</v>
      </c>
      <c r="I4365">
        <v>-119.7532133</v>
      </c>
      <c r="J4365" s="1" t="str">
        <f t="shared" si="276"/>
        <v>NGR bulk stream sediment</v>
      </c>
      <c r="K4365" s="1" t="str">
        <f t="shared" si="277"/>
        <v>&lt;177 micron (NGR)</v>
      </c>
      <c r="L4365">
        <v>3</v>
      </c>
      <c r="M4365" t="s">
        <v>117</v>
      </c>
      <c r="N4365">
        <v>42</v>
      </c>
      <c r="O4365" t="s">
        <v>61</v>
      </c>
      <c r="P4365" t="s">
        <v>47</v>
      </c>
      <c r="Q4365" t="s">
        <v>518</v>
      </c>
      <c r="R4365" t="s">
        <v>282</v>
      </c>
      <c r="S4365" t="s">
        <v>121</v>
      </c>
      <c r="T4365" t="s">
        <v>137</v>
      </c>
      <c r="U4365" t="s">
        <v>184</v>
      </c>
      <c r="V4365" t="s">
        <v>173</v>
      </c>
      <c r="W4365" t="s">
        <v>79</v>
      </c>
      <c r="X4365" t="s">
        <v>103</v>
      </c>
      <c r="Y4365" t="s">
        <v>462</v>
      </c>
      <c r="Z4365" t="s">
        <v>57</v>
      </c>
      <c r="AA4365" t="s">
        <v>46</v>
      </c>
      <c r="AB4365" t="s">
        <v>61</v>
      </c>
      <c r="AC4365" t="s">
        <v>175</v>
      </c>
      <c r="AD4365" t="s">
        <v>268</v>
      </c>
      <c r="AE4365" t="s">
        <v>56</v>
      </c>
      <c r="AF4365" t="s">
        <v>209</v>
      </c>
      <c r="AG4365" t="s">
        <v>1017</v>
      </c>
      <c r="AH4365" t="s">
        <v>54</v>
      </c>
      <c r="AI4365" t="s">
        <v>105</v>
      </c>
      <c r="AJ4365" t="s">
        <v>181</v>
      </c>
      <c r="AK4365" t="s">
        <v>88</v>
      </c>
      <c r="AL4365" t="s">
        <v>47</v>
      </c>
      <c r="AM4365" t="s">
        <v>52</v>
      </c>
      <c r="AN4365" t="s">
        <v>807</v>
      </c>
      <c r="AO4365" t="s">
        <v>85</v>
      </c>
    </row>
    <row r="4366" spans="1:41" hidden="1" x14ac:dyDescent="0.25">
      <c r="A4366" t="s">
        <v>18390</v>
      </c>
      <c r="B4366" t="s">
        <v>18391</v>
      </c>
      <c r="C4366" s="1" t="str">
        <f t="shared" si="274"/>
        <v>21:1064</v>
      </c>
      <c r="D4366" s="1" t="str">
        <f t="shared" si="275"/>
        <v>21:0107</v>
      </c>
      <c r="E4366" t="s">
        <v>18392</v>
      </c>
      <c r="F4366" t="s">
        <v>18393</v>
      </c>
      <c r="H4366">
        <v>50.356945699999997</v>
      </c>
      <c r="I4366">
        <v>-119.7511169</v>
      </c>
      <c r="J4366" s="1" t="str">
        <f t="shared" si="276"/>
        <v>NGR bulk stream sediment</v>
      </c>
      <c r="K4366" s="1" t="str">
        <f t="shared" si="277"/>
        <v>&lt;177 micron (NGR)</v>
      </c>
      <c r="L4366">
        <v>3</v>
      </c>
      <c r="M4366" t="s">
        <v>136</v>
      </c>
      <c r="N4366">
        <v>43</v>
      </c>
      <c r="O4366" t="s">
        <v>87</v>
      </c>
      <c r="P4366" t="s">
        <v>47</v>
      </c>
      <c r="Q4366" t="s">
        <v>481</v>
      </c>
      <c r="R4366" t="s">
        <v>78</v>
      </c>
      <c r="S4366" t="s">
        <v>344</v>
      </c>
      <c r="T4366" t="s">
        <v>85</v>
      </c>
      <c r="U4366" t="s">
        <v>386</v>
      </c>
      <c r="V4366" t="s">
        <v>81</v>
      </c>
      <c r="W4366" t="s">
        <v>455</v>
      </c>
      <c r="X4366" t="s">
        <v>51</v>
      </c>
      <c r="Y4366" t="s">
        <v>112</v>
      </c>
      <c r="Z4366" t="s">
        <v>56</v>
      </c>
      <c r="AA4366" t="s">
        <v>46</v>
      </c>
      <c r="AB4366" t="s">
        <v>139</v>
      </c>
      <c r="AC4366" t="s">
        <v>66</v>
      </c>
      <c r="AD4366" t="s">
        <v>320</v>
      </c>
      <c r="AE4366" t="s">
        <v>56</v>
      </c>
      <c r="AF4366" t="s">
        <v>76</v>
      </c>
      <c r="AG4366" t="s">
        <v>73</v>
      </c>
      <c r="AH4366" t="s">
        <v>46</v>
      </c>
      <c r="AI4366" t="s">
        <v>54</v>
      </c>
      <c r="AJ4366" t="s">
        <v>319</v>
      </c>
      <c r="AK4366" t="s">
        <v>60</v>
      </c>
      <c r="AL4366" t="s">
        <v>47</v>
      </c>
      <c r="AM4366" t="s">
        <v>122</v>
      </c>
      <c r="AN4366" t="s">
        <v>171</v>
      </c>
      <c r="AO4366" t="s">
        <v>145</v>
      </c>
    </row>
    <row r="4367" spans="1:41" hidden="1" x14ac:dyDescent="0.25">
      <c r="A4367" t="s">
        <v>18394</v>
      </c>
      <c r="B4367" t="s">
        <v>18395</v>
      </c>
      <c r="C4367" s="1" t="str">
        <f t="shared" si="274"/>
        <v>21:1064</v>
      </c>
      <c r="D4367" s="1" t="str">
        <f t="shared" si="275"/>
        <v>21:0107</v>
      </c>
      <c r="E4367" t="s">
        <v>18396</v>
      </c>
      <c r="F4367" t="s">
        <v>18397</v>
      </c>
      <c r="H4367">
        <v>50.349539300000004</v>
      </c>
      <c r="I4367">
        <v>-119.8039567</v>
      </c>
      <c r="J4367" s="1" t="str">
        <f t="shared" si="276"/>
        <v>NGR bulk stream sediment</v>
      </c>
      <c r="K4367" s="1" t="str">
        <f t="shared" si="277"/>
        <v>&lt;177 micron (NGR)</v>
      </c>
      <c r="L4367">
        <v>3</v>
      </c>
      <c r="M4367" t="s">
        <v>157</v>
      </c>
      <c r="N4367">
        <v>44</v>
      </c>
      <c r="O4367" t="s">
        <v>64</v>
      </c>
      <c r="P4367" t="s">
        <v>47</v>
      </c>
      <c r="Q4367" t="s">
        <v>481</v>
      </c>
      <c r="R4367" t="s">
        <v>86</v>
      </c>
      <c r="S4367" t="s">
        <v>236</v>
      </c>
      <c r="T4367" t="s">
        <v>127</v>
      </c>
      <c r="U4367" t="s">
        <v>196</v>
      </c>
      <c r="V4367" t="s">
        <v>81</v>
      </c>
      <c r="W4367" t="s">
        <v>228</v>
      </c>
      <c r="X4367" t="s">
        <v>51</v>
      </c>
      <c r="Y4367" t="s">
        <v>104</v>
      </c>
      <c r="Z4367" t="s">
        <v>199</v>
      </c>
      <c r="AA4367" t="s">
        <v>46</v>
      </c>
      <c r="AB4367" t="s">
        <v>101</v>
      </c>
      <c r="AC4367" t="s">
        <v>127</v>
      </c>
      <c r="AD4367" t="s">
        <v>507</v>
      </c>
      <c r="AE4367" t="s">
        <v>199</v>
      </c>
      <c r="AF4367" t="s">
        <v>209</v>
      </c>
      <c r="AG4367" t="s">
        <v>392</v>
      </c>
      <c r="AH4367" t="s">
        <v>46</v>
      </c>
      <c r="AI4367" t="s">
        <v>198</v>
      </c>
      <c r="AJ4367" t="s">
        <v>351</v>
      </c>
      <c r="AK4367" t="s">
        <v>200</v>
      </c>
      <c r="AL4367" t="s">
        <v>47</v>
      </c>
      <c r="AM4367" t="s">
        <v>47</v>
      </c>
      <c r="AN4367" t="s">
        <v>65</v>
      </c>
      <c r="AO4367" t="s">
        <v>66</v>
      </c>
    </row>
    <row r="4368" spans="1:41" hidden="1" x14ac:dyDescent="0.25">
      <c r="A4368" t="s">
        <v>18398</v>
      </c>
      <c r="B4368" t="s">
        <v>18399</v>
      </c>
      <c r="C4368" s="1" t="str">
        <f t="shared" si="274"/>
        <v>21:1064</v>
      </c>
      <c r="D4368" s="1" t="str">
        <f t="shared" si="275"/>
        <v>21:0107</v>
      </c>
      <c r="E4368" t="s">
        <v>18400</v>
      </c>
      <c r="F4368" t="s">
        <v>18401</v>
      </c>
      <c r="H4368">
        <v>50.384964799999999</v>
      </c>
      <c r="I4368">
        <v>-119.704032</v>
      </c>
      <c r="J4368" s="1" t="str">
        <f t="shared" si="276"/>
        <v>NGR bulk stream sediment</v>
      </c>
      <c r="K4368" s="1" t="str">
        <f t="shared" si="277"/>
        <v>&lt;177 micron (NGR)</v>
      </c>
      <c r="L4368">
        <v>3</v>
      </c>
      <c r="M4368" t="s">
        <v>170</v>
      </c>
      <c r="N4368">
        <v>45</v>
      </c>
      <c r="O4368" t="s">
        <v>47</v>
      </c>
      <c r="P4368" t="s">
        <v>47</v>
      </c>
      <c r="Q4368" t="s">
        <v>404</v>
      </c>
      <c r="R4368" t="s">
        <v>123</v>
      </c>
      <c r="S4368" t="s">
        <v>140</v>
      </c>
      <c r="T4368" t="s">
        <v>55</v>
      </c>
      <c r="U4368" t="s">
        <v>508</v>
      </c>
      <c r="V4368" t="s">
        <v>125</v>
      </c>
      <c r="W4368" t="s">
        <v>103</v>
      </c>
      <c r="X4368" t="s">
        <v>51</v>
      </c>
      <c r="Y4368" t="s">
        <v>141</v>
      </c>
      <c r="Z4368" t="s">
        <v>199</v>
      </c>
      <c r="AA4368" t="s">
        <v>46</v>
      </c>
      <c r="AB4368" t="s">
        <v>81</v>
      </c>
      <c r="AC4368" t="s">
        <v>66</v>
      </c>
      <c r="AD4368" t="s">
        <v>291</v>
      </c>
      <c r="AE4368" t="s">
        <v>56</v>
      </c>
      <c r="AF4368" t="s">
        <v>267</v>
      </c>
      <c r="AG4368" t="s">
        <v>274</v>
      </c>
      <c r="AH4368" t="s">
        <v>174</v>
      </c>
      <c r="AI4368" t="s">
        <v>46</v>
      </c>
      <c r="AJ4368" t="s">
        <v>330</v>
      </c>
      <c r="AK4368" t="s">
        <v>102</v>
      </c>
      <c r="AL4368" t="s">
        <v>47</v>
      </c>
      <c r="AM4368" t="s">
        <v>122</v>
      </c>
      <c r="AN4368" t="s">
        <v>65</v>
      </c>
      <c r="AO4368" t="s">
        <v>50</v>
      </c>
    </row>
    <row r="4369" spans="1:41" hidden="1" x14ac:dyDescent="0.25">
      <c r="A4369" t="s">
        <v>18402</v>
      </c>
      <c r="B4369" t="s">
        <v>18403</v>
      </c>
      <c r="C4369" s="1" t="str">
        <f t="shared" si="274"/>
        <v>21:1064</v>
      </c>
      <c r="D4369" s="1" t="str">
        <f t="shared" si="275"/>
        <v>21:0107</v>
      </c>
      <c r="E4369" t="s">
        <v>18404</v>
      </c>
      <c r="F4369" t="s">
        <v>18405</v>
      </c>
      <c r="H4369">
        <v>50.379870199999999</v>
      </c>
      <c r="I4369">
        <v>-119.7088064</v>
      </c>
      <c r="J4369" s="1" t="str">
        <f t="shared" si="276"/>
        <v>NGR bulk stream sediment</v>
      </c>
      <c r="K4369" s="1" t="str">
        <f t="shared" si="277"/>
        <v>&lt;177 micron (NGR)</v>
      </c>
      <c r="L4369">
        <v>3</v>
      </c>
      <c r="M4369" t="s">
        <v>180</v>
      </c>
      <c r="N4369">
        <v>46</v>
      </c>
      <c r="O4369" t="s">
        <v>235</v>
      </c>
      <c r="P4369" t="s">
        <v>47</v>
      </c>
      <c r="Q4369" t="s">
        <v>548</v>
      </c>
      <c r="R4369" t="s">
        <v>79</v>
      </c>
      <c r="S4369" t="s">
        <v>343</v>
      </c>
      <c r="T4369" t="s">
        <v>108</v>
      </c>
      <c r="U4369" t="s">
        <v>463</v>
      </c>
      <c r="V4369" t="s">
        <v>139</v>
      </c>
      <c r="W4369" t="s">
        <v>228</v>
      </c>
      <c r="X4369" t="s">
        <v>51</v>
      </c>
      <c r="Y4369" t="s">
        <v>239</v>
      </c>
      <c r="Z4369" t="s">
        <v>53</v>
      </c>
      <c r="AA4369" t="s">
        <v>46</v>
      </c>
      <c r="AB4369" t="s">
        <v>101</v>
      </c>
      <c r="AC4369" t="s">
        <v>50</v>
      </c>
      <c r="AD4369" t="s">
        <v>532</v>
      </c>
      <c r="AE4369" t="s">
        <v>56</v>
      </c>
      <c r="AF4369" t="s">
        <v>66</v>
      </c>
      <c r="AG4369" t="s">
        <v>58</v>
      </c>
      <c r="AH4369" t="s">
        <v>149</v>
      </c>
      <c r="AI4369" t="s">
        <v>110</v>
      </c>
      <c r="AJ4369" t="s">
        <v>406</v>
      </c>
      <c r="AK4369" t="s">
        <v>123</v>
      </c>
      <c r="AL4369" t="s">
        <v>47</v>
      </c>
      <c r="AM4369" t="s">
        <v>103</v>
      </c>
      <c r="AN4369" t="s">
        <v>65</v>
      </c>
      <c r="AO4369" t="s">
        <v>209</v>
      </c>
    </row>
    <row r="4370" spans="1:41" hidden="1" x14ac:dyDescent="0.25">
      <c r="A4370" t="s">
        <v>18406</v>
      </c>
      <c r="B4370" t="s">
        <v>18407</v>
      </c>
      <c r="C4370" s="1" t="str">
        <f t="shared" si="274"/>
        <v>21:1064</v>
      </c>
      <c r="D4370" s="1" t="str">
        <f t="shared" si="275"/>
        <v>21:0107</v>
      </c>
      <c r="E4370" t="s">
        <v>18408</v>
      </c>
      <c r="F4370" t="s">
        <v>18409</v>
      </c>
      <c r="H4370">
        <v>50.389305800000002</v>
      </c>
      <c r="I4370">
        <v>-119.718082</v>
      </c>
      <c r="J4370" s="1" t="str">
        <f t="shared" si="276"/>
        <v>NGR bulk stream sediment</v>
      </c>
      <c r="K4370" s="1" t="str">
        <f t="shared" si="277"/>
        <v>&lt;177 micron (NGR)</v>
      </c>
      <c r="L4370">
        <v>3</v>
      </c>
      <c r="M4370" t="s">
        <v>195</v>
      </c>
      <c r="N4370">
        <v>47</v>
      </c>
      <c r="O4370" t="s">
        <v>81</v>
      </c>
      <c r="P4370" t="s">
        <v>122</v>
      </c>
      <c r="Q4370" t="s">
        <v>790</v>
      </c>
      <c r="R4370" t="s">
        <v>122</v>
      </c>
      <c r="S4370" t="s">
        <v>934</v>
      </c>
      <c r="T4370" t="s">
        <v>330</v>
      </c>
      <c r="U4370" t="s">
        <v>184</v>
      </c>
      <c r="V4370" t="s">
        <v>105</v>
      </c>
      <c r="W4370" t="s">
        <v>125</v>
      </c>
      <c r="X4370" t="s">
        <v>103</v>
      </c>
      <c r="Y4370" t="s">
        <v>225</v>
      </c>
      <c r="Z4370" t="s">
        <v>56</v>
      </c>
      <c r="AA4370" t="s">
        <v>46</v>
      </c>
      <c r="AB4370" t="s">
        <v>61</v>
      </c>
      <c r="AC4370" t="s">
        <v>267</v>
      </c>
      <c r="AD4370" t="s">
        <v>160</v>
      </c>
      <c r="AE4370" t="s">
        <v>199</v>
      </c>
      <c r="AF4370" t="s">
        <v>55</v>
      </c>
      <c r="AG4370" t="s">
        <v>158</v>
      </c>
      <c r="AH4370" t="s">
        <v>198</v>
      </c>
      <c r="AI4370" t="s">
        <v>46</v>
      </c>
      <c r="AJ4370" t="s">
        <v>96</v>
      </c>
      <c r="AK4370" t="s">
        <v>182</v>
      </c>
      <c r="AL4370" t="s">
        <v>47</v>
      </c>
      <c r="AM4370" t="s">
        <v>47</v>
      </c>
      <c r="AN4370" t="s">
        <v>65</v>
      </c>
      <c r="AO4370" t="s">
        <v>217</v>
      </c>
    </row>
    <row r="4371" spans="1:41" hidden="1" x14ac:dyDescent="0.25">
      <c r="A4371" t="s">
        <v>18410</v>
      </c>
      <c r="B4371" t="s">
        <v>18411</v>
      </c>
      <c r="C4371" s="1" t="str">
        <f t="shared" si="274"/>
        <v>21:1064</v>
      </c>
      <c r="D4371" s="1" t="str">
        <f t="shared" si="275"/>
        <v>21:0107</v>
      </c>
      <c r="E4371" t="s">
        <v>18412</v>
      </c>
      <c r="F4371" t="s">
        <v>18413</v>
      </c>
      <c r="H4371">
        <v>50.401928099999999</v>
      </c>
      <c r="I4371">
        <v>-119.6831553</v>
      </c>
      <c r="J4371" s="1" t="str">
        <f t="shared" si="276"/>
        <v>NGR bulk stream sediment</v>
      </c>
      <c r="K4371" s="1" t="str">
        <f t="shared" si="277"/>
        <v>&lt;177 micron (NGR)</v>
      </c>
      <c r="L4371">
        <v>3</v>
      </c>
      <c r="M4371" t="s">
        <v>205</v>
      </c>
      <c r="N4371">
        <v>48</v>
      </c>
      <c r="O4371" t="s">
        <v>105</v>
      </c>
      <c r="P4371" t="s">
        <v>47</v>
      </c>
      <c r="Q4371" t="s">
        <v>404</v>
      </c>
      <c r="R4371" t="s">
        <v>105</v>
      </c>
      <c r="S4371" t="s">
        <v>358</v>
      </c>
      <c r="T4371" t="s">
        <v>108</v>
      </c>
      <c r="U4371" t="s">
        <v>1121</v>
      </c>
      <c r="V4371" t="s">
        <v>161</v>
      </c>
      <c r="W4371" t="s">
        <v>79</v>
      </c>
      <c r="X4371" t="s">
        <v>51</v>
      </c>
      <c r="Y4371" t="s">
        <v>104</v>
      </c>
      <c r="Z4371" t="s">
        <v>56</v>
      </c>
      <c r="AA4371" t="s">
        <v>46</v>
      </c>
      <c r="AB4371" t="s">
        <v>105</v>
      </c>
      <c r="AC4371" t="s">
        <v>59</v>
      </c>
      <c r="AD4371" t="s">
        <v>184</v>
      </c>
      <c r="AE4371" t="s">
        <v>199</v>
      </c>
      <c r="AF4371" t="s">
        <v>108</v>
      </c>
      <c r="AG4371" t="s">
        <v>351</v>
      </c>
      <c r="AH4371" t="s">
        <v>149</v>
      </c>
      <c r="AI4371" t="s">
        <v>87</v>
      </c>
      <c r="AJ4371" t="s">
        <v>406</v>
      </c>
      <c r="AK4371" t="s">
        <v>270</v>
      </c>
      <c r="AL4371" t="s">
        <v>47</v>
      </c>
      <c r="AM4371" t="s">
        <v>47</v>
      </c>
      <c r="AN4371" t="s">
        <v>65</v>
      </c>
      <c r="AO4371" t="s">
        <v>217</v>
      </c>
    </row>
    <row r="4372" spans="1:41" hidden="1" x14ac:dyDescent="0.25">
      <c r="A4372" t="s">
        <v>18414</v>
      </c>
      <c r="B4372" t="s">
        <v>18415</v>
      </c>
      <c r="C4372" s="1" t="str">
        <f t="shared" si="274"/>
        <v>21:1064</v>
      </c>
      <c r="D4372" s="1" t="str">
        <f t="shared" si="275"/>
        <v>21:0107</v>
      </c>
      <c r="E4372" t="s">
        <v>18416</v>
      </c>
      <c r="F4372" t="s">
        <v>18417</v>
      </c>
      <c r="H4372">
        <v>50.3972318</v>
      </c>
      <c r="I4372">
        <v>-119.72073090000001</v>
      </c>
      <c r="J4372" s="1" t="str">
        <f t="shared" si="276"/>
        <v>NGR bulk stream sediment</v>
      </c>
      <c r="K4372" s="1" t="str">
        <f t="shared" si="277"/>
        <v>&lt;177 micron (NGR)</v>
      </c>
      <c r="L4372">
        <v>3</v>
      </c>
      <c r="M4372" t="s">
        <v>214</v>
      </c>
      <c r="N4372">
        <v>49</v>
      </c>
      <c r="O4372" t="s">
        <v>235</v>
      </c>
      <c r="P4372" t="s">
        <v>47</v>
      </c>
      <c r="Q4372" t="s">
        <v>404</v>
      </c>
      <c r="R4372" t="s">
        <v>64</v>
      </c>
      <c r="S4372" t="s">
        <v>268</v>
      </c>
      <c r="T4372" t="s">
        <v>108</v>
      </c>
      <c r="U4372" t="s">
        <v>294</v>
      </c>
      <c r="V4372" t="s">
        <v>47</v>
      </c>
      <c r="W4372" t="s">
        <v>60</v>
      </c>
      <c r="X4372" t="s">
        <v>73</v>
      </c>
      <c r="Y4372" t="s">
        <v>475</v>
      </c>
      <c r="Z4372" t="s">
        <v>56</v>
      </c>
      <c r="AA4372" t="s">
        <v>46</v>
      </c>
      <c r="AB4372" t="s">
        <v>63</v>
      </c>
      <c r="AC4372" t="s">
        <v>267</v>
      </c>
      <c r="AD4372" t="s">
        <v>829</v>
      </c>
      <c r="AE4372" t="s">
        <v>56</v>
      </c>
      <c r="AF4372" t="s">
        <v>127</v>
      </c>
      <c r="AG4372" t="s">
        <v>292</v>
      </c>
      <c r="AH4372" t="s">
        <v>149</v>
      </c>
      <c r="AI4372" t="s">
        <v>46</v>
      </c>
      <c r="AJ4372" t="s">
        <v>439</v>
      </c>
      <c r="AK4372" t="s">
        <v>437</v>
      </c>
      <c r="AL4372" t="s">
        <v>47</v>
      </c>
      <c r="AM4372" t="s">
        <v>122</v>
      </c>
      <c r="AN4372" t="s">
        <v>65</v>
      </c>
      <c r="AO4372" t="s">
        <v>217</v>
      </c>
    </row>
    <row r="4373" spans="1:41" hidden="1" x14ac:dyDescent="0.25">
      <c r="A4373" t="s">
        <v>18418</v>
      </c>
      <c r="B4373" t="s">
        <v>18419</v>
      </c>
      <c r="C4373" s="1" t="str">
        <f t="shared" si="274"/>
        <v>21:1064</v>
      </c>
      <c r="D4373" s="1" t="str">
        <f t="shared" si="275"/>
        <v>21:0107</v>
      </c>
      <c r="E4373" t="s">
        <v>18420</v>
      </c>
      <c r="F4373" t="s">
        <v>18421</v>
      </c>
      <c r="H4373">
        <v>50.426865300000003</v>
      </c>
      <c r="I4373">
        <v>-119.700942</v>
      </c>
      <c r="J4373" s="1" t="str">
        <f t="shared" si="276"/>
        <v>NGR bulk stream sediment</v>
      </c>
      <c r="K4373" s="1" t="str">
        <f t="shared" si="277"/>
        <v>&lt;177 micron (NGR)</v>
      </c>
      <c r="L4373">
        <v>3</v>
      </c>
      <c r="M4373" t="s">
        <v>223</v>
      </c>
      <c r="N4373">
        <v>50</v>
      </c>
      <c r="O4373" t="s">
        <v>64</v>
      </c>
      <c r="P4373" t="s">
        <v>47</v>
      </c>
      <c r="Q4373" t="s">
        <v>790</v>
      </c>
      <c r="R4373" t="s">
        <v>269</v>
      </c>
      <c r="S4373" t="s">
        <v>80</v>
      </c>
      <c r="T4373" t="s">
        <v>58</v>
      </c>
      <c r="U4373" t="s">
        <v>237</v>
      </c>
      <c r="V4373" t="s">
        <v>351</v>
      </c>
      <c r="W4373" t="s">
        <v>161</v>
      </c>
      <c r="X4373" t="s">
        <v>122</v>
      </c>
      <c r="Y4373" t="s">
        <v>66</v>
      </c>
      <c r="Z4373" t="s">
        <v>56</v>
      </c>
      <c r="AA4373" t="s">
        <v>46</v>
      </c>
      <c r="AB4373" t="s">
        <v>105</v>
      </c>
      <c r="AC4373" t="s">
        <v>58</v>
      </c>
      <c r="AD4373" t="s">
        <v>829</v>
      </c>
      <c r="AE4373" t="s">
        <v>53</v>
      </c>
      <c r="AF4373" t="s">
        <v>58</v>
      </c>
      <c r="AG4373" t="s">
        <v>60</v>
      </c>
      <c r="AH4373" t="s">
        <v>198</v>
      </c>
      <c r="AI4373" t="s">
        <v>62</v>
      </c>
      <c r="AJ4373" t="s">
        <v>109</v>
      </c>
      <c r="AK4373" t="s">
        <v>200</v>
      </c>
      <c r="AL4373" t="s">
        <v>47</v>
      </c>
      <c r="AM4373" t="s">
        <v>47</v>
      </c>
      <c r="AN4373" t="s">
        <v>65</v>
      </c>
      <c r="AO4373" t="s">
        <v>85</v>
      </c>
    </row>
    <row r="4374" spans="1:41" hidden="1" x14ac:dyDescent="0.25">
      <c r="A4374" t="s">
        <v>18422</v>
      </c>
      <c r="B4374" t="s">
        <v>18423</v>
      </c>
      <c r="C4374" s="1" t="str">
        <f t="shared" si="274"/>
        <v>21:1064</v>
      </c>
      <c r="D4374" s="1" t="str">
        <f t="shared" si="275"/>
        <v>21:0107</v>
      </c>
      <c r="E4374" t="s">
        <v>18424</v>
      </c>
      <c r="F4374" t="s">
        <v>18425</v>
      </c>
      <c r="H4374">
        <v>50.427948800000003</v>
      </c>
      <c r="I4374">
        <v>-119.6840636</v>
      </c>
      <c r="J4374" s="1" t="str">
        <f t="shared" si="276"/>
        <v>NGR bulk stream sediment</v>
      </c>
      <c r="K4374" s="1" t="str">
        <f t="shared" si="277"/>
        <v>&lt;177 micron (NGR)</v>
      </c>
      <c r="L4374">
        <v>3</v>
      </c>
      <c r="M4374" t="s">
        <v>233</v>
      </c>
      <c r="N4374">
        <v>51</v>
      </c>
      <c r="O4374" t="s">
        <v>3546</v>
      </c>
      <c r="P4374" t="s">
        <v>3546</v>
      </c>
      <c r="Q4374" t="s">
        <v>3546</v>
      </c>
      <c r="R4374" t="s">
        <v>3546</v>
      </c>
      <c r="S4374" t="s">
        <v>3546</v>
      </c>
      <c r="T4374" t="s">
        <v>3546</v>
      </c>
      <c r="U4374" t="s">
        <v>3546</v>
      </c>
      <c r="V4374" t="s">
        <v>3546</v>
      </c>
      <c r="W4374" t="s">
        <v>3546</v>
      </c>
      <c r="X4374" t="s">
        <v>3546</v>
      </c>
      <c r="Y4374" t="s">
        <v>3546</v>
      </c>
      <c r="Z4374" t="s">
        <v>3546</v>
      </c>
      <c r="AA4374" t="s">
        <v>3546</v>
      </c>
      <c r="AB4374" t="s">
        <v>3546</v>
      </c>
      <c r="AC4374" t="s">
        <v>3546</v>
      </c>
      <c r="AD4374" t="s">
        <v>3546</v>
      </c>
      <c r="AE4374" t="s">
        <v>3546</v>
      </c>
      <c r="AF4374" t="s">
        <v>3546</v>
      </c>
      <c r="AG4374" t="s">
        <v>3546</v>
      </c>
      <c r="AH4374" t="s">
        <v>3546</v>
      </c>
      <c r="AI4374" t="s">
        <v>3546</v>
      </c>
      <c r="AJ4374" t="s">
        <v>3546</v>
      </c>
      <c r="AK4374" t="s">
        <v>3546</v>
      </c>
      <c r="AL4374" t="s">
        <v>3546</v>
      </c>
      <c r="AM4374" t="s">
        <v>3546</v>
      </c>
      <c r="AN4374" t="s">
        <v>3546</v>
      </c>
      <c r="AO4374" t="s">
        <v>3546</v>
      </c>
    </row>
    <row r="4375" spans="1:41" hidden="1" x14ac:dyDescent="0.25">
      <c r="A4375" t="s">
        <v>18426</v>
      </c>
      <c r="B4375" t="s">
        <v>18427</v>
      </c>
      <c r="C4375" s="1" t="str">
        <f t="shared" si="274"/>
        <v>21:1064</v>
      </c>
      <c r="D4375" s="1" t="str">
        <f t="shared" si="275"/>
        <v>21:0107</v>
      </c>
      <c r="E4375" t="s">
        <v>18428</v>
      </c>
      <c r="F4375" t="s">
        <v>18429</v>
      </c>
      <c r="H4375">
        <v>50.4243253</v>
      </c>
      <c r="I4375">
        <v>-119.6909974</v>
      </c>
      <c r="J4375" s="1" t="str">
        <f t="shared" si="276"/>
        <v>NGR bulk stream sediment</v>
      </c>
      <c r="K4375" s="1" t="str">
        <f t="shared" si="277"/>
        <v>&lt;177 micron (NGR)</v>
      </c>
      <c r="L4375">
        <v>3</v>
      </c>
      <c r="M4375" t="s">
        <v>248</v>
      </c>
      <c r="N4375">
        <v>52</v>
      </c>
      <c r="O4375" t="s">
        <v>3546</v>
      </c>
      <c r="P4375" t="s">
        <v>3546</v>
      </c>
      <c r="Q4375" t="s">
        <v>3546</v>
      </c>
      <c r="R4375" t="s">
        <v>3546</v>
      </c>
      <c r="S4375" t="s">
        <v>3546</v>
      </c>
      <c r="T4375" t="s">
        <v>3546</v>
      </c>
      <c r="U4375" t="s">
        <v>3546</v>
      </c>
      <c r="V4375" t="s">
        <v>3546</v>
      </c>
      <c r="W4375" t="s">
        <v>3546</v>
      </c>
      <c r="X4375" t="s">
        <v>3546</v>
      </c>
      <c r="Y4375" t="s">
        <v>3546</v>
      </c>
      <c r="Z4375" t="s">
        <v>3546</v>
      </c>
      <c r="AA4375" t="s">
        <v>3546</v>
      </c>
      <c r="AB4375" t="s">
        <v>3546</v>
      </c>
      <c r="AC4375" t="s">
        <v>3546</v>
      </c>
      <c r="AD4375" t="s">
        <v>3546</v>
      </c>
      <c r="AE4375" t="s">
        <v>3546</v>
      </c>
      <c r="AF4375" t="s">
        <v>3546</v>
      </c>
      <c r="AG4375" t="s">
        <v>3546</v>
      </c>
      <c r="AH4375" t="s">
        <v>3546</v>
      </c>
      <c r="AI4375" t="s">
        <v>3546</v>
      </c>
      <c r="AJ4375" t="s">
        <v>3546</v>
      </c>
      <c r="AK4375" t="s">
        <v>3546</v>
      </c>
      <c r="AL4375" t="s">
        <v>3546</v>
      </c>
      <c r="AM4375" t="s">
        <v>3546</v>
      </c>
      <c r="AN4375" t="s">
        <v>3546</v>
      </c>
      <c r="AO4375" t="s">
        <v>3546</v>
      </c>
    </row>
    <row r="4376" spans="1:41" hidden="1" x14ac:dyDescent="0.25">
      <c r="A4376" t="s">
        <v>18430</v>
      </c>
      <c r="B4376" t="s">
        <v>18431</v>
      </c>
      <c r="C4376" s="1" t="str">
        <f t="shared" si="274"/>
        <v>21:1064</v>
      </c>
      <c r="D4376" s="1" t="str">
        <f t="shared" si="275"/>
        <v>21:0107</v>
      </c>
      <c r="E4376" t="s">
        <v>18432</v>
      </c>
      <c r="F4376" t="s">
        <v>18433</v>
      </c>
      <c r="H4376">
        <v>50.441056600000003</v>
      </c>
      <c r="I4376">
        <v>-119.7672767</v>
      </c>
      <c r="J4376" s="1" t="str">
        <f t="shared" si="276"/>
        <v>NGR bulk stream sediment</v>
      </c>
      <c r="K4376" s="1" t="str">
        <f t="shared" si="277"/>
        <v>&lt;177 micron (NGR)</v>
      </c>
      <c r="L4376">
        <v>3</v>
      </c>
      <c r="M4376" t="s">
        <v>256</v>
      </c>
      <c r="N4376">
        <v>53</v>
      </c>
      <c r="O4376" t="s">
        <v>61</v>
      </c>
      <c r="P4376" t="s">
        <v>47</v>
      </c>
      <c r="Q4376" t="s">
        <v>548</v>
      </c>
      <c r="R4376" t="s">
        <v>267</v>
      </c>
      <c r="S4376" t="s">
        <v>418</v>
      </c>
      <c r="T4376" t="s">
        <v>90</v>
      </c>
      <c r="U4376" t="s">
        <v>698</v>
      </c>
      <c r="V4376" t="s">
        <v>122</v>
      </c>
      <c r="W4376" t="s">
        <v>271</v>
      </c>
      <c r="X4376" t="s">
        <v>51</v>
      </c>
      <c r="Y4376" t="s">
        <v>90</v>
      </c>
      <c r="Z4376" t="s">
        <v>56</v>
      </c>
      <c r="AA4376" t="s">
        <v>46</v>
      </c>
      <c r="AB4376" t="s">
        <v>185</v>
      </c>
      <c r="AC4376" t="s">
        <v>190</v>
      </c>
      <c r="AD4376" t="s">
        <v>589</v>
      </c>
      <c r="AE4376" t="s">
        <v>199</v>
      </c>
      <c r="AF4376" t="s">
        <v>2152</v>
      </c>
      <c r="AG4376" t="s">
        <v>128</v>
      </c>
      <c r="AH4376" t="s">
        <v>198</v>
      </c>
      <c r="AI4376" t="s">
        <v>53</v>
      </c>
      <c r="AJ4376" t="s">
        <v>319</v>
      </c>
      <c r="AK4376" t="s">
        <v>206</v>
      </c>
      <c r="AL4376" t="s">
        <v>47</v>
      </c>
      <c r="AM4376" t="s">
        <v>47</v>
      </c>
      <c r="AN4376" t="s">
        <v>313</v>
      </c>
      <c r="AO4376" t="s">
        <v>145</v>
      </c>
    </row>
    <row r="4377" spans="1:41" hidden="1" x14ac:dyDescent="0.25">
      <c r="A4377" t="s">
        <v>18434</v>
      </c>
      <c r="B4377" t="s">
        <v>18435</v>
      </c>
      <c r="C4377" s="1" t="str">
        <f t="shared" si="274"/>
        <v>21:1064</v>
      </c>
      <c r="D4377" s="1" t="str">
        <f t="shared" si="275"/>
        <v>21:0107</v>
      </c>
      <c r="E4377" t="s">
        <v>18436</v>
      </c>
      <c r="F4377" t="s">
        <v>18437</v>
      </c>
      <c r="H4377">
        <v>50.523568699999998</v>
      </c>
      <c r="I4377">
        <v>-119.8494007</v>
      </c>
      <c r="J4377" s="1" t="str">
        <f t="shared" si="276"/>
        <v>NGR bulk stream sediment</v>
      </c>
      <c r="K4377" s="1" t="str">
        <f t="shared" si="277"/>
        <v>&lt;177 micron (NGR)</v>
      </c>
      <c r="L4377">
        <v>3</v>
      </c>
      <c r="M4377" t="s">
        <v>265</v>
      </c>
      <c r="N4377">
        <v>54</v>
      </c>
      <c r="O4377" t="s">
        <v>61</v>
      </c>
      <c r="P4377" t="s">
        <v>47</v>
      </c>
      <c r="Q4377" t="s">
        <v>424</v>
      </c>
      <c r="R4377" t="s">
        <v>235</v>
      </c>
      <c r="S4377" t="s">
        <v>329</v>
      </c>
      <c r="T4377" t="s">
        <v>217</v>
      </c>
      <c r="U4377" t="s">
        <v>18438</v>
      </c>
      <c r="V4377" t="s">
        <v>81</v>
      </c>
      <c r="W4377" t="s">
        <v>336</v>
      </c>
      <c r="X4377" t="s">
        <v>73</v>
      </c>
      <c r="Y4377" t="s">
        <v>131</v>
      </c>
      <c r="Z4377" t="s">
        <v>84</v>
      </c>
      <c r="AA4377" t="s">
        <v>46</v>
      </c>
      <c r="AB4377" t="s">
        <v>125</v>
      </c>
      <c r="AC4377" t="s">
        <v>59</v>
      </c>
      <c r="AD4377" t="s">
        <v>121</v>
      </c>
      <c r="AE4377" t="s">
        <v>56</v>
      </c>
      <c r="AF4377" t="s">
        <v>690</v>
      </c>
      <c r="AG4377" t="s">
        <v>158</v>
      </c>
      <c r="AH4377" t="s">
        <v>185</v>
      </c>
      <c r="AI4377" t="s">
        <v>57</v>
      </c>
      <c r="AJ4377" t="s">
        <v>181</v>
      </c>
      <c r="AK4377" t="s">
        <v>79</v>
      </c>
      <c r="AL4377" t="s">
        <v>47</v>
      </c>
      <c r="AM4377" t="s">
        <v>122</v>
      </c>
      <c r="AN4377" t="s">
        <v>638</v>
      </c>
      <c r="AO4377" t="s">
        <v>141</v>
      </c>
    </row>
    <row r="4378" spans="1:41" hidden="1" x14ac:dyDescent="0.25">
      <c r="A4378" t="s">
        <v>18439</v>
      </c>
      <c r="B4378" t="s">
        <v>18440</v>
      </c>
      <c r="C4378" s="1" t="str">
        <f t="shared" si="274"/>
        <v>21:1064</v>
      </c>
      <c r="D4378" s="1" t="str">
        <f t="shared" si="275"/>
        <v>21:0107</v>
      </c>
      <c r="E4378" t="s">
        <v>18441</v>
      </c>
      <c r="F4378" t="s">
        <v>18442</v>
      </c>
      <c r="H4378">
        <v>50.504294399999999</v>
      </c>
      <c r="I4378">
        <v>-119.8825003</v>
      </c>
      <c r="J4378" s="1" t="str">
        <f t="shared" si="276"/>
        <v>NGR bulk stream sediment</v>
      </c>
      <c r="K4378" s="1" t="str">
        <f t="shared" si="277"/>
        <v>&lt;177 micron (NGR)</v>
      </c>
      <c r="L4378">
        <v>4</v>
      </c>
      <c r="M4378" t="s">
        <v>45</v>
      </c>
      <c r="N4378">
        <v>55</v>
      </c>
      <c r="O4378" t="s">
        <v>174</v>
      </c>
      <c r="P4378" t="s">
        <v>47</v>
      </c>
      <c r="Q4378" t="s">
        <v>588</v>
      </c>
      <c r="R4378" t="s">
        <v>110</v>
      </c>
      <c r="S4378" t="s">
        <v>236</v>
      </c>
      <c r="T4378" t="s">
        <v>98</v>
      </c>
      <c r="U4378" t="s">
        <v>1230</v>
      </c>
      <c r="V4378" t="s">
        <v>47</v>
      </c>
      <c r="W4378" t="s">
        <v>270</v>
      </c>
      <c r="X4378" t="s">
        <v>52</v>
      </c>
      <c r="Y4378" t="s">
        <v>141</v>
      </c>
      <c r="Z4378" t="s">
        <v>199</v>
      </c>
      <c r="AA4378" t="s">
        <v>46</v>
      </c>
      <c r="AB4378" t="s">
        <v>125</v>
      </c>
      <c r="AC4378" t="s">
        <v>131</v>
      </c>
      <c r="AD4378" t="s">
        <v>532</v>
      </c>
      <c r="AE4378" t="s">
        <v>56</v>
      </c>
      <c r="AF4378" t="s">
        <v>690</v>
      </c>
      <c r="AG4378" t="s">
        <v>52</v>
      </c>
      <c r="AH4378" t="s">
        <v>87</v>
      </c>
      <c r="AI4378" t="s">
        <v>54</v>
      </c>
      <c r="AJ4378" t="s">
        <v>351</v>
      </c>
      <c r="AK4378" t="s">
        <v>130</v>
      </c>
      <c r="AL4378" t="s">
        <v>47</v>
      </c>
      <c r="AM4378" t="s">
        <v>122</v>
      </c>
      <c r="AN4378" t="s">
        <v>301</v>
      </c>
      <c r="AO4378" t="s">
        <v>225</v>
      </c>
    </row>
    <row r="4379" spans="1:41" hidden="1" x14ac:dyDescent="0.25">
      <c r="A4379" t="s">
        <v>18443</v>
      </c>
      <c r="B4379" t="s">
        <v>18444</v>
      </c>
      <c r="C4379" s="1" t="str">
        <f t="shared" si="274"/>
        <v>21:1064</v>
      </c>
      <c r="D4379" s="1" t="str">
        <f t="shared" si="275"/>
        <v>21:0107</v>
      </c>
      <c r="E4379" t="s">
        <v>18445</v>
      </c>
      <c r="F4379" t="s">
        <v>18446</v>
      </c>
      <c r="H4379">
        <v>50.501556299999997</v>
      </c>
      <c r="I4379">
        <v>-119.9258734</v>
      </c>
      <c r="J4379" s="1" t="str">
        <f t="shared" si="276"/>
        <v>NGR bulk stream sediment</v>
      </c>
      <c r="K4379" s="1" t="str">
        <f t="shared" si="277"/>
        <v>&lt;177 micron (NGR)</v>
      </c>
      <c r="L4379">
        <v>4</v>
      </c>
      <c r="M4379" t="s">
        <v>71</v>
      </c>
      <c r="N4379">
        <v>56</v>
      </c>
      <c r="O4379" t="s">
        <v>235</v>
      </c>
      <c r="P4379" t="s">
        <v>47</v>
      </c>
      <c r="Q4379" t="s">
        <v>548</v>
      </c>
      <c r="R4379" t="s">
        <v>455</v>
      </c>
      <c r="S4379" t="s">
        <v>250</v>
      </c>
      <c r="T4379" t="s">
        <v>66</v>
      </c>
      <c r="U4379" t="s">
        <v>152</v>
      </c>
      <c r="V4379" t="s">
        <v>235</v>
      </c>
      <c r="W4379" t="s">
        <v>151</v>
      </c>
      <c r="X4379" t="s">
        <v>51</v>
      </c>
      <c r="Y4379" t="s">
        <v>197</v>
      </c>
      <c r="Z4379" t="s">
        <v>84</v>
      </c>
      <c r="AA4379" t="s">
        <v>46</v>
      </c>
      <c r="AB4379" t="s">
        <v>125</v>
      </c>
      <c r="AC4379" t="s">
        <v>225</v>
      </c>
      <c r="AD4379" t="s">
        <v>538</v>
      </c>
      <c r="AE4379" t="s">
        <v>56</v>
      </c>
      <c r="AF4379" t="s">
        <v>209</v>
      </c>
      <c r="AG4379" t="s">
        <v>224</v>
      </c>
      <c r="AH4379" t="s">
        <v>54</v>
      </c>
      <c r="AI4379" t="s">
        <v>54</v>
      </c>
      <c r="AJ4379" t="s">
        <v>96</v>
      </c>
      <c r="AK4379" t="s">
        <v>122</v>
      </c>
      <c r="AL4379" t="s">
        <v>47</v>
      </c>
      <c r="AM4379" t="s">
        <v>122</v>
      </c>
      <c r="AN4379" t="s">
        <v>65</v>
      </c>
      <c r="AO4379" t="s">
        <v>82</v>
      </c>
    </row>
    <row r="4380" spans="1:41" hidden="1" x14ac:dyDescent="0.25">
      <c r="A4380" t="s">
        <v>18447</v>
      </c>
      <c r="B4380" t="s">
        <v>18448</v>
      </c>
      <c r="C4380" s="1" t="str">
        <f t="shared" si="274"/>
        <v>21:1064</v>
      </c>
      <c r="D4380" s="1" t="str">
        <f t="shared" si="275"/>
        <v>21:0107</v>
      </c>
      <c r="E4380" t="s">
        <v>18449</v>
      </c>
      <c r="F4380" t="s">
        <v>18450</v>
      </c>
      <c r="H4380">
        <v>50.478762500000002</v>
      </c>
      <c r="I4380">
        <v>-119.9521675</v>
      </c>
      <c r="J4380" s="1" t="str">
        <f t="shared" si="276"/>
        <v>NGR bulk stream sediment</v>
      </c>
      <c r="K4380" s="1" t="str">
        <f t="shared" si="277"/>
        <v>&lt;177 micron (NGR)</v>
      </c>
      <c r="L4380">
        <v>4</v>
      </c>
      <c r="M4380" t="s">
        <v>95</v>
      </c>
      <c r="N4380">
        <v>57</v>
      </c>
      <c r="O4380" t="s">
        <v>61</v>
      </c>
      <c r="P4380" t="s">
        <v>47</v>
      </c>
      <c r="Q4380" t="s">
        <v>646</v>
      </c>
      <c r="R4380" t="s">
        <v>158</v>
      </c>
      <c r="S4380" t="s">
        <v>160</v>
      </c>
      <c r="T4380" t="s">
        <v>66</v>
      </c>
      <c r="U4380" t="s">
        <v>196</v>
      </c>
      <c r="V4380" t="s">
        <v>110</v>
      </c>
      <c r="W4380" t="s">
        <v>164</v>
      </c>
      <c r="X4380" t="s">
        <v>103</v>
      </c>
      <c r="Y4380" t="s">
        <v>306</v>
      </c>
      <c r="Z4380" t="s">
        <v>84</v>
      </c>
      <c r="AA4380" t="s">
        <v>46</v>
      </c>
      <c r="AB4380" t="s">
        <v>105</v>
      </c>
      <c r="AC4380" t="s">
        <v>197</v>
      </c>
      <c r="AD4380" t="s">
        <v>190</v>
      </c>
      <c r="AE4380" t="s">
        <v>56</v>
      </c>
      <c r="AF4380" t="s">
        <v>267</v>
      </c>
      <c r="AG4380" t="s">
        <v>274</v>
      </c>
      <c r="AH4380" t="s">
        <v>198</v>
      </c>
      <c r="AI4380" t="s">
        <v>46</v>
      </c>
      <c r="AJ4380" t="s">
        <v>123</v>
      </c>
      <c r="AK4380" t="s">
        <v>139</v>
      </c>
      <c r="AL4380" t="s">
        <v>47</v>
      </c>
      <c r="AM4380" t="s">
        <v>122</v>
      </c>
      <c r="AN4380" t="s">
        <v>65</v>
      </c>
      <c r="AO4380" t="s">
        <v>137</v>
      </c>
    </row>
    <row r="4381" spans="1:41" hidden="1" x14ac:dyDescent="0.25">
      <c r="A4381" t="s">
        <v>18451</v>
      </c>
      <c r="B4381" t="s">
        <v>18452</v>
      </c>
      <c r="C4381" s="1" t="str">
        <f t="shared" si="274"/>
        <v>21:1064</v>
      </c>
      <c r="D4381" s="1" t="str">
        <f t="shared" si="275"/>
        <v>21:0107</v>
      </c>
      <c r="E4381" t="s">
        <v>18453</v>
      </c>
      <c r="F4381" t="s">
        <v>18454</v>
      </c>
      <c r="H4381">
        <v>50.472711199999999</v>
      </c>
      <c r="I4381">
        <v>-119.93071639999999</v>
      </c>
      <c r="J4381" s="1" t="str">
        <f t="shared" si="276"/>
        <v>NGR bulk stream sediment</v>
      </c>
      <c r="K4381" s="1" t="str">
        <f t="shared" si="277"/>
        <v>&lt;177 micron (NGR)</v>
      </c>
      <c r="L4381">
        <v>4</v>
      </c>
      <c r="M4381" t="s">
        <v>117</v>
      </c>
      <c r="N4381">
        <v>58</v>
      </c>
      <c r="O4381" t="s">
        <v>235</v>
      </c>
      <c r="P4381" t="s">
        <v>47</v>
      </c>
      <c r="Q4381" t="s">
        <v>337</v>
      </c>
      <c r="R4381" t="s">
        <v>122</v>
      </c>
      <c r="S4381" t="s">
        <v>162</v>
      </c>
      <c r="T4381" t="s">
        <v>137</v>
      </c>
      <c r="U4381" t="s">
        <v>329</v>
      </c>
      <c r="V4381" t="s">
        <v>173</v>
      </c>
      <c r="W4381" t="s">
        <v>257</v>
      </c>
      <c r="X4381" t="s">
        <v>103</v>
      </c>
      <c r="Y4381" t="s">
        <v>82</v>
      </c>
      <c r="Z4381" t="s">
        <v>56</v>
      </c>
      <c r="AA4381" t="s">
        <v>46</v>
      </c>
      <c r="AB4381" t="s">
        <v>81</v>
      </c>
      <c r="AC4381" t="s">
        <v>82</v>
      </c>
      <c r="AD4381" t="s">
        <v>160</v>
      </c>
      <c r="AE4381" t="s">
        <v>56</v>
      </c>
      <c r="AF4381" t="s">
        <v>58</v>
      </c>
      <c r="AG4381" t="s">
        <v>86</v>
      </c>
      <c r="AH4381" t="s">
        <v>57</v>
      </c>
      <c r="AI4381" t="s">
        <v>53</v>
      </c>
      <c r="AJ4381" t="s">
        <v>123</v>
      </c>
      <c r="AK4381" t="s">
        <v>125</v>
      </c>
      <c r="AL4381" t="s">
        <v>47</v>
      </c>
      <c r="AM4381" t="s">
        <v>47</v>
      </c>
      <c r="AN4381" t="s">
        <v>284</v>
      </c>
      <c r="AO4381" t="s">
        <v>76</v>
      </c>
    </row>
    <row r="4382" spans="1:41" hidden="1" x14ac:dyDescent="0.25">
      <c r="A4382" t="s">
        <v>18455</v>
      </c>
      <c r="B4382" t="s">
        <v>18456</v>
      </c>
      <c r="C4382" s="1" t="str">
        <f t="shared" si="274"/>
        <v>21:1064</v>
      </c>
      <c r="D4382" s="1" t="str">
        <f t="shared" si="275"/>
        <v>21:0107</v>
      </c>
      <c r="E4382" t="s">
        <v>18457</v>
      </c>
      <c r="F4382" t="s">
        <v>18458</v>
      </c>
      <c r="H4382">
        <v>50.461143100000001</v>
      </c>
      <c r="I4382">
        <v>-119.89515040000001</v>
      </c>
      <c r="J4382" s="1" t="str">
        <f t="shared" si="276"/>
        <v>NGR bulk stream sediment</v>
      </c>
      <c r="K4382" s="1" t="str">
        <f t="shared" si="277"/>
        <v>&lt;177 micron (NGR)</v>
      </c>
      <c r="L4382">
        <v>4</v>
      </c>
      <c r="M4382" t="s">
        <v>136</v>
      </c>
      <c r="N4382">
        <v>59</v>
      </c>
      <c r="O4382" t="s">
        <v>235</v>
      </c>
      <c r="P4382" t="s">
        <v>47</v>
      </c>
      <c r="Q4382" t="s">
        <v>481</v>
      </c>
      <c r="R4382" t="s">
        <v>105</v>
      </c>
      <c r="S4382" t="s">
        <v>344</v>
      </c>
      <c r="T4382" t="s">
        <v>209</v>
      </c>
      <c r="U4382" t="s">
        <v>294</v>
      </c>
      <c r="V4382" t="s">
        <v>105</v>
      </c>
      <c r="W4382" t="s">
        <v>142</v>
      </c>
      <c r="X4382" t="s">
        <v>103</v>
      </c>
      <c r="Y4382" t="s">
        <v>197</v>
      </c>
      <c r="Z4382" t="s">
        <v>199</v>
      </c>
      <c r="AA4382" t="s">
        <v>46</v>
      </c>
      <c r="AB4382" t="s">
        <v>64</v>
      </c>
      <c r="AC4382" t="s">
        <v>217</v>
      </c>
      <c r="AD4382" t="s">
        <v>350</v>
      </c>
      <c r="AE4382" t="s">
        <v>199</v>
      </c>
      <c r="AF4382" t="s">
        <v>209</v>
      </c>
      <c r="AG4382" t="s">
        <v>52</v>
      </c>
      <c r="AH4382" t="s">
        <v>149</v>
      </c>
      <c r="AI4382" t="s">
        <v>46</v>
      </c>
      <c r="AJ4382" t="s">
        <v>242</v>
      </c>
      <c r="AK4382" t="s">
        <v>60</v>
      </c>
      <c r="AL4382" t="s">
        <v>47</v>
      </c>
      <c r="AM4382" t="s">
        <v>47</v>
      </c>
      <c r="AN4382" t="s">
        <v>65</v>
      </c>
      <c r="AO4382" t="s">
        <v>175</v>
      </c>
    </row>
    <row r="4383" spans="1:41" hidden="1" x14ac:dyDescent="0.25">
      <c r="A4383" t="s">
        <v>18459</v>
      </c>
      <c r="B4383" t="s">
        <v>18460</v>
      </c>
      <c r="C4383" s="1" t="str">
        <f t="shared" si="274"/>
        <v>21:1064</v>
      </c>
      <c r="D4383" s="1" t="str">
        <f t="shared" si="275"/>
        <v>21:0107</v>
      </c>
      <c r="E4383" t="s">
        <v>18461</v>
      </c>
      <c r="F4383" t="s">
        <v>18462</v>
      </c>
      <c r="H4383">
        <v>50.4651943</v>
      </c>
      <c r="I4383">
        <v>-119.8953839</v>
      </c>
      <c r="J4383" s="1" t="str">
        <f t="shared" si="276"/>
        <v>NGR bulk stream sediment</v>
      </c>
      <c r="K4383" s="1" t="str">
        <f t="shared" si="277"/>
        <v>&lt;177 micron (NGR)</v>
      </c>
      <c r="L4383">
        <v>4</v>
      </c>
      <c r="M4383" t="s">
        <v>157</v>
      </c>
      <c r="N4383">
        <v>60</v>
      </c>
      <c r="O4383" t="s">
        <v>64</v>
      </c>
      <c r="P4383" t="s">
        <v>47</v>
      </c>
      <c r="Q4383" t="s">
        <v>417</v>
      </c>
      <c r="R4383" t="s">
        <v>139</v>
      </c>
      <c r="S4383" t="s">
        <v>100</v>
      </c>
      <c r="T4383" t="s">
        <v>98</v>
      </c>
      <c r="U4383" t="s">
        <v>318</v>
      </c>
      <c r="V4383" t="s">
        <v>63</v>
      </c>
      <c r="W4383" t="s">
        <v>86</v>
      </c>
      <c r="X4383" t="s">
        <v>73</v>
      </c>
      <c r="Y4383" t="s">
        <v>131</v>
      </c>
      <c r="Z4383" t="s">
        <v>199</v>
      </c>
      <c r="AA4383" t="s">
        <v>46</v>
      </c>
      <c r="AB4383" t="s">
        <v>81</v>
      </c>
      <c r="AC4383" t="s">
        <v>225</v>
      </c>
      <c r="AD4383" t="s">
        <v>532</v>
      </c>
      <c r="AE4383" t="s">
        <v>56</v>
      </c>
      <c r="AF4383" t="s">
        <v>66</v>
      </c>
      <c r="AG4383" t="s">
        <v>88</v>
      </c>
      <c r="AH4383" t="s">
        <v>149</v>
      </c>
      <c r="AI4383" t="s">
        <v>46</v>
      </c>
      <c r="AJ4383" t="s">
        <v>118</v>
      </c>
      <c r="AK4383" t="s">
        <v>60</v>
      </c>
      <c r="AL4383" t="s">
        <v>47</v>
      </c>
      <c r="AM4383" t="s">
        <v>47</v>
      </c>
      <c r="AN4383" t="s">
        <v>915</v>
      </c>
      <c r="AO4383" t="s">
        <v>98</v>
      </c>
    </row>
    <row r="4384" spans="1:41" hidden="1" x14ac:dyDescent="0.25">
      <c r="A4384" t="s">
        <v>18463</v>
      </c>
      <c r="B4384" t="s">
        <v>18464</v>
      </c>
      <c r="C4384" s="1" t="str">
        <f t="shared" si="274"/>
        <v>21:1064</v>
      </c>
      <c r="D4384" s="1" t="str">
        <f t="shared" si="275"/>
        <v>21:0107</v>
      </c>
      <c r="E4384" t="s">
        <v>18465</v>
      </c>
      <c r="F4384" t="s">
        <v>18466</v>
      </c>
      <c r="H4384">
        <v>50.4059697</v>
      </c>
      <c r="I4384">
        <v>-119.915784</v>
      </c>
      <c r="J4384" s="1" t="str">
        <f t="shared" si="276"/>
        <v>NGR bulk stream sediment</v>
      </c>
      <c r="K4384" s="1" t="str">
        <f t="shared" si="277"/>
        <v>&lt;177 micron (NGR)</v>
      </c>
      <c r="L4384">
        <v>4</v>
      </c>
      <c r="M4384" t="s">
        <v>170</v>
      </c>
      <c r="N4384">
        <v>61</v>
      </c>
      <c r="O4384" t="s">
        <v>174</v>
      </c>
      <c r="P4384" t="s">
        <v>47</v>
      </c>
      <c r="Q4384" t="s">
        <v>481</v>
      </c>
      <c r="R4384" t="s">
        <v>455</v>
      </c>
      <c r="S4384" t="s">
        <v>829</v>
      </c>
      <c r="T4384" t="s">
        <v>127</v>
      </c>
      <c r="U4384" t="s">
        <v>638</v>
      </c>
      <c r="V4384" t="s">
        <v>257</v>
      </c>
      <c r="W4384" t="s">
        <v>493</v>
      </c>
      <c r="X4384" t="s">
        <v>73</v>
      </c>
      <c r="Y4384" t="s">
        <v>80</v>
      </c>
      <c r="Z4384" t="s">
        <v>84</v>
      </c>
      <c r="AA4384" t="s">
        <v>46</v>
      </c>
      <c r="AB4384" t="s">
        <v>64</v>
      </c>
      <c r="AC4384" t="s">
        <v>58</v>
      </c>
      <c r="AD4384" t="s">
        <v>251</v>
      </c>
      <c r="AE4384" t="s">
        <v>56</v>
      </c>
      <c r="AF4384" t="s">
        <v>175</v>
      </c>
      <c r="AG4384" t="s">
        <v>307</v>
      </c>
      <c r="AH4384" t="s">
        <v>54</v>
      </c>
      <c r="AI4384" t="s">
        <v>87</v>
      </c>
      <c r="AJ4384" t="s">
        <v>163</v>
      </c>
      <c r="AK4384" t="s">
        <v>437</v>
      </c>
      <c r="AL4384" t="s">
        <v>47</v>
      </c>
      <c r="AM4384" t="s">
        <v>103</v>
      </c>
      <c r="AN4384" t="s">
        <v>432</v>
      </c>
      <c r="AO4384" t="s">
        <v>76</v>
      </c>
    </row>
    <row r="4385" spans="1:41" hidden="1" x14ac:dyDescent="0.25">
      <c r="A4385" t="s">
        <v>18467</v>
      </c>
      <c r="B4385" t="s">
        <v>18468</v>
      </c>
      <c r="C4385" s="1" t="str">
        <f t="shared" si="274"/>
        <v>21:1064</v>
      </c>
      <c r="D4385" s="1" t="str">
        <f t="shared" si="275"/>
        <v>21:0107</v>
      </c>
      <c r="E4385" t="s">
        <v>18469</v>
      </c>
      <c r="F4385" t="s">
        <v>18470</v>
      </c>
      <c r="H4385">
        <v>50.4107287</v>
      </c>
      <c r="I4385">
        <v>-119.9103891</v>
      </c>
      <c r="J4385" s="1" t="str">
        <f t="shared" si="276"/>
        <v>NGR bulk stream sediment</v>
      </c>
      <c r="K4385" s="1" t="str">
        <f t="shared" si="277"/>
        <v>&lt;177 micron (NGR)</v>
      </c>
      <c r="L4385">
        <v>4</v>
      </c>
      <c r="M4385" t="s">
        <v>180</v>
      </c>
      <c r="N4385">
        <v>62</v>
      </c>
      <c r="O4385" t="s">
        <v>185</v>
      </c>
      <c r="P4385" t="s">
        <v>122</v>
      </c>
      <c r="Q4385" t="s">
        <v>548</v>
      </c>
      <c r="R4385" t="s">
        <v>63</v>
      </c>
      <c r="S4385" t="s">
        <v>258</v>
      </c>
      <c r="T4385" t="s">
        <v>108</v>
      </c>
      <c r="U4385" t="s">
        <v>18471</v>
      </c>
      <c r="V4385" t="s">
        <v>105</v>
      </c>
      <c r="W4385" t="s">
        <v>200</v>
      </c>
      <c r="X4385" t="s">
        <v>73</v>
      </c>
      <c r="Y4385" t="s">
        <v>112</v>
      </c>
      <c r="Z4385" t="s">
        <v>199</v>
      </c>
      <c r="AA4385" t="s">
        <v>46</v>
      </c>
      <c r="AB4385" t="s">
        <v>125</v>
      </c>
      <c r="AC4385" t="s">
        <v>145</v>
      </c>
      <c r="AD4385" t="s">
        <v>236</v>
      </c>
      <c r="AE4385" t="s">
        <v>56</v>
      </c>
      <c r="AF4385" t="s">
        <v>209</v>
      </c>
      <c r="AG4385" t="s">
        <v>260</v>
      </c>
      <c r="AH4385" t="s">
        <v>198</v>
      </c>
      <c r="AI4385" t="s">
        <v>54</v>
      </c>
      <c r="AJ4385" t="s">
        <v>158</v>
      </c>
      <c r="AK4385" t="s">
        <v>60</v>
      </c>
      <c r="AL4385" t="s">
        <v>47</v>
      </c>
      <c r="AM4385" t="s">
        <v>122</v>
      </c>
      <c r="AN4385" t="s">
        <v>65</v>
      </c>
      <c r="AO4385" t="s">
        <v>85</v>
      </c>
    </row>
    <row r="4386" spans="1:41" hidden="1" x14ac:dyDescent="0.25">
      <c r="A4386" t="s">
        <v>18472</v>
      </c>
      <c r="B4386" t="s">
        <v>18473</v>
      </c>
      <c r="C4386" s="1" t="str">
        <f t="shared" si="274"/>
        <v>21:1064</v>
      </c>
      <c r="D4386" s="1" t="str">
        <f t="shared" si="275"/>
        <v>21:0107</v>
      </c>
      <c r="E4386" t="s">
        <v>18474</v>
      </c>
      <c r="F4386" t="s">
        <v>18475</v>
      </c>
      <c r="H4386">
        <v>50.401474700000001</v>
      </c>
      <c r="I4386">
        <v>-119.8908213</v>
      </c>
      <c r="J4386" s="1" t="str">
        <f t="shared" si="276"/>
        <v>NGR bulk stream sediment</v>
      </c>
      <c r="K4386" s="1" t="str">
        <f t="shared" si="277"/>
        <v>&lt;177 micron (NGR)</v>
      </c>
      <c r="L4386">
        <v>4</v>
      </c>
      <c r="M4386" t="s">
        <v>280</v>
      </c>
      <c r="N4386">
        <v>63</v>
      </c>
      <c r="O4386" t="s">
        <v>110</v>
      </c>
      <c r="P4386" t="s">
        <v>47</v>
      </c>
      <c r="Q4386" t="s">
        <v>513</v>
      </c>
      <c r="R4386" t="s">
        <v>306</v>
      </c>
      <c r="S4386" t="s">
        <v>197</v>
      </c>
      <c r="T4386" t="s">
        <v>127</v>
      </c>
      <c r="U4386" t="s">
        <v>638</v>
      </c>
      <c r="V4386" t="s">
        <v>78</v>
      </c>
      <c r="W4386" t="s">
        <v>142</v>
      </c>
      <c r="X4386" t="s">
        <v>122</v>
      </c>
      <c r="Y4386" t="s">
        <v>66</v>
      </c>
      <c r="Z4386" t="s">
        <v>56</v>
      </c>
      <c r="AA4386" t="s">
        <v>46</v>
      </c>
      <c r="AB4386" t="s">
        <v>47</v>
      </c>
      <c r="AC4386" t="s">
        <v>267</v>
      </c>
      <c r="AD4386" t="s">
        <v>300</v>
      </c>
      <c r="AE4386" t="s">
        <v>199</v>
      </c>
      <c r="AF4386" t="s">
        <v>267</v>
      </c>
      <c r="AG4386" t="s">
        <v>164</v>
      </c>
      <c r="AH4386" t="s">
        <v>57</v>
      </c>
      <c r="AI4386" t="s">
        <v>62</v>
      </c>
      <c r="AJ4386" t="s">
        <v>151</v>
      </c>
      <c r="AK4386" t="s">
        <v>102</v>
      </c>
      <c r="AL4386" t="s">
        <v>47</v>
      </c>
      <c r="AM4386" t="s">
        <v>47</v>
      </c>
      <c r="AN4386" t="s">
        <v>915</v>
      </c>
      <c r="AO4386" t="s">
        <v>76</v>
      </c>
    </row>
    <row r="4387" spans="1:41" hidden="1" x14ac:dyDescent="0.25">
      <c r="A4387" t="s">
        <v>18476</v>
      </c>
      <c r="B4387" t="s">
        <v>18477</v>
      </c>
      <c r="C4387" s="1" t="str">
        <f t="shared" si="274"/>
        <v>21:1064</v>
      </c>
      <c r="D4387" s="1" t="str">
        <f t="shared" si="275"/>
        <v>21:0107</v>
      </c>
      <c r="E4387" t="s">
        <v>18474</v>
      </c>
      <c r="F4387" t="s">
        <v>18478</v>
      </c>
      <c r="H4387">
        <v>50.401474700000001</v>
      </c>
      <c r="I4387">
        <v>-119.8908213</v>
      </c>
      <c r="J4387" s="1" t="str">
        <f t="shared" si="276"/>
        <v>NGR bulk stream sediment</v>
      </c>
      <c r="K4387" s="1" t="str">
        <f t="shared" si="277"/>
        <v>&lt;177 micron (NGR)</v>
      </c>
      <c r="L4387">
        <v>4</v>
      </c>
      <c r="M4387" t="s">
        <v>288</v>
      </c>
      <c r="N4387">
        <v>64</v>
      </c>
      <c r="O4387" t="s">
        <v>64</v>
      </c>
      <c r="P4387" t="s">
        <v>47</v>
      </c>
      <c r="Q4387" t="s">
        <v>518</v>
      </c>
      <c r="R4387" t="s">
        <v>165</v>
      </c>
      <c r="S4387" t="s">
        <v>225</v>
      </c>
      <c r="T4387" t="s">
        <v>85</v>
      </c>
      <c r="U4387" t="s">
        <v>638</v>
      </c>
      <c r="V4387" t="s">
        <v>139</v>
      </c>
      <c r="W4387" t="s">
        <v>72</v>
      </c>
      <c r="X4387" t="s">
        <v>122</v>
      </c>
      <c r="Y4387" t="s">
        <v>209</v>
      </c>
      <c r="Z4387" t="s">
        <v>56</v>
      </c>
      <c r="AA4387" t="s">
        <v>46</v>
      </c>
      <c r="AB4387" t="s">
        <v>64</v>
      </c>
      <c r="AC4387" t="s">
        <v>108</v>
      </c>
      <c r="AD4387" t="s">
        <v>462</v>
      </c>
      <c r="AE4387" t="s">
        <v>199</v>
      </c>
      <c r="AF4387" t="s">
        <v>127</v>
      </c>
      <c r="AG4387" t="s">
        <v>130</v>
      </c>
      <c r="AH4387" t="s">
        <v>57</v>
      </c>
      <c r="AI4387" t="s">
        <v>62</v>
      </c>
      <c r="AJ4387" t="s">
        <v>72</v>
      </c>
      <c r="AK4387" t="s">
        <v>200</v>
      </c>
      <c r="AL4387" t="s">
        <v>47</v>
      </c>
      <c r="AM4387" t="s">
        <v>47</v>
      </c>
      <c r="AN4387" t="s">
        <v>533</v>
      </c>
      <c r="AO4387" t="s">
        <v>55</v>
      </c>
    </row>
    <row r="4388" spans="1:41" hidden="1" x14ac:dyDescent="0.25">
      <c r="A4388" t="s">
        <v>18479</v>
      </c>
      <c r="B4388" t="s">
        <v>18480</v>
      </c>
      <c r="C4388" s="1" t="str">
        <f t="shared" ref="C4388:C4451" si="278">HYPERLINK("http://geochem.nrcan.gc.ca/cdogs/content/bdl/bdl211064_e.htm", "21:1064")</f>
        <v>21:1064</v>
      </c>
      <c r="D4388" s="1" t="str">
        <f t="shared" ref="D4388:D4451" si="279">HYPERLINK("http://geochem.nrcan.gc.ca/cdogs/content/svy/svy210107_e.htm", "21:0107")</f>
        <v>21:0107</v>
      </c>
      <c r="E4388" t="s">
        <v>18481</v>
      </c>
      <c r="F4388" t="s">
        <v>18482</v>
      </c>
      <c r="H4388">
        <v>50.371442000000002</v>
      </c>
      <c r="I4388">
        <v>-119.9465383</v>
      </c>
      <c r="J4388" s="1" t="str">
        <f t="shared" si="276"/>
        <v>NGR bulk stream sediment</v>
      </c>
      <c r="K4388" s="1" t="str">
        <f t="shared" si="277"/>
        <v>&lt;177 micron (NGR)</v>
      </c>
      <c r="L4388">
        <v>4</v>
      </c>
      <c r="M4388" t="s">
        <v>195</v>
      </c>
      <c r="N4388">
        <v>65</v>
      </c>
      <c r="O4388" t="s">
        <v>81</v>
      </c>
      <c r="P4388" t="s">
        <v>103</v>
      </c>
      <c r="Q4388" t="s">
        <v>481</v>
      </c>
      <c r="R4388" t="s">
        <v>142</v>
      </c>
      <c r="S4388" t="s">
        <v>77</v>
      </c>
      <c r="T4388" t="s">
        <v>66</v>
      </c>
      <c r="U4388" t="s">
        <v>18483</v>
      </c>
      <c r="V4388" t="s">
        <v>81</v>
      </c>
      <c r="W4388" t="s">
        <v>123</v>
      </c>
      <c r="X4388" t="s">
        <v>73</v>
      </c>
      <c r="Y4388" t="s">
        <v>104</v>
      </c>
      <c r="Z4388" t="s">
        <v>199</v>
      </c>
      <c r="AA4388" t="s">
        <v>46</v>
      </c>
      <c r="AB4388" t="s">
        <v>125</v>
      </c>
      <c r="AC4388" t="s">
        <v>104</v>
      </c>
      <c r="AD4388" t="s">
        <v>320</v>
      </c>
      <c r="AE4388" t="s">
        <v>199</v>
      </c>
      <c r="AF4388" t="s">
        <v>910</v>
      </c>
      <c r="AG4388" t="s">
        <v>96</v>
      </c>
      <c r="AH4388" t="s">
        <v>198</v>
      </c>
      <c r="AI4388" t="s">
        <v>149</v>
      </c>
      <c r="AJ4388" t="s">
        <v>307</v>
      </c>
      <c r="AK4388" t="s">
        <v>270</v>
      </c>
      <c r="AL4388" t="s">
        <v>47</v>
      </c>
      <c r="AM4388" t="s">
        <v>122</v>
      </c>
      <c r="AN4388" t="s">
        <v>65</v>
      </c>
      <c r="AO4388" t="s">
        <v>82</v>
      </c>
    </row>
    <row r="4389" spans="1:41" hidden="1" x14ac:dyDescent="0.25">
      <c r="A4389" t="s">
        <v>18484</v>
      </c>
      <c r="B4389" t="s">
        <v>18485</v>
      </c>
      <c r="C4389" s="1" t="str">
        <f t="shared" si="278"/>
        <v>21:1064</v>
      </c>
      <c r="D4389" s="1" t="str">
        <f t="shared" si="279"/>
        <v>21:0107</v>
      </c>
      <c r="E4389" t="s">
        <v>18486</v>
      </c>
      <c r="F4389" t="s">
        <v>18487</v>
      </c>
      <c r="H4389">
        <v>50.3770776</v>
      </c>
      <c r="I4389">
        <v>-119.99981219999999</v>
      </c>
      <c r="J4389" s="1" t="str">
        <f t="shared" si="276"/>
        <v>NGR bulk stream sediment</v>
      </c>
      <c r="K4389" s="1" t="str">
        <f t="shared" si="277"/>
        <v>&lt;177 micron (NGR)</v>
      </c>
      <c r="L4389">
        <v>4</v>
      </c>
      <c r="M4389" t="s">
        <v>205</v>
      </c>
      <c r="N4389">
        <v>66</v>
      </c>
      <c r="O4389" t="s">
        <v>105</v>
      </c>
      <c r="P4389" t="s">
        <v>47</v>
      </c>
      <c r="Q4389" t="s">
        <v>424</v>
      </c>
      <c r="R4389" t="s">
        <v>47</v>
      </c>
      <c r="S4389" t="s">
        <v>418</v>
      </c>
      <c r="T4389" t="s">
        <v>209</v>
      </c>
      <c r="U4389" t="s">
        <v>18488</v>
      </c>
      <c r="V4389" t="s">
        <v>105</v>
      </c>
      <c r="W4389" t="s">
        <v>493</v>
      </c>
      <c r="X4389" t="s">
        <v>51</v>
      </c>
      <c r="Y4389" t="s">
        <v>49</v>
      </c>
      <c r="Z4389" t="s">
        <v>199</v>
      </c>
      <c r="AA4389" t="s">
        <v>46</v>
      </c>
      <c r="AB4389" t="s">
        <v>139</v>
      </c>
      <c r="AC4389" t="s">
        <v>90</v>
      </c>
      <c r="AD4389" t="s">
        <v>667</v>
      </c>
      <c r="AE4389" t="s">
        <v>199</v>
      </c>
      <c r="AF4389" t="s">
        <v>209</v>
      </c>
      <c r="AG4389" t="s">
        <v>227</v>
      </c>
      <c r="AH4389" t="s">
        <v>46</v>
      </c>
      <c r="AI4389" t="s">
        <v>57</v>
      </c>
      <c r="AJ4389" t="s">
        <v>143</v>
      </c>
      <c r="AK4389" t="s">
        <v>161</v>
      </c>
      <c r="AL4389" t="s">
        <v>47</v>
      </c>
      <c r="AM4389" t="s">
        <v>47</v>
      </c>
      <c r="AN4389" t="s">
        <v>294</v>
      </c>
      <c r="AO4389" t="s">
        <v>59</v>
      </c>
    </row>
    <row r="4390" spans="1:41" hidden="1" x14ac:dyDescent="0.25">
      <c r="A4390" t="s">
        <v>18489</v>
      </c>
      <c r="B4390" t="s">
        <v>18490</v>
      </c>
      <c r="C4390" s="1" t="str">
        <f t="shared" si="278"/>
        <v>21:1064</v>
      </c>
      <c r="D4390" s="1" t="str">
        <f t="shared" si="279"/>
        <v>21:0107</v>
      </c>
      <c r="E4390" t="s">
        <v>18491</v>
      </c>
      <c r="F4390" t="s">
        <v>18492</v>
      </c>
      <c r="H4390">
        <v>50.361192699999997</v>
      </c>
      <c r="I4390">
        <v>-119.9643403</v>
      </c>
      <c r="J4390" s="1" t="str">
        <f t="shared" si="276"/>
        <v>NGR bulk stream sediment</v>
      </c>
      <c r="K4390" s="1" t="str">
        <f t="shared" si="277"/>
        <v>&lt;177 micron (NGR)</v>
      </c>
      <c r="L4390">
        <v>4</v>
      </c>
      <c r="M4390" t="s">
        <v>214</v>
      </c>
      <c r="N4390">
        <v>67</v>
      </c>
      <c r="O4390" t="s">
        <v>81</v>
      </c>
      <c r="P4390" t="s">
        <v>47</v>
      </c>
      <c r="Q4390" t="s">
        <v>588</v>
      </c>
      <c r="R4390" t="s">
        <v>64</v>
      </c>
      <c r="S4390" t="s">
        <v>342</v>
      </c>
      <c r="T4390" t="s">
        <v>267</v>
      </c>
      <c r="U4390" t="s">
        <v>553</v>
      </c>
      <c r="V4390" t="s">
        <v>64</v>
      </c>
      <c r="W4390" t="s">
        <v>493</v>
      </c>
      <c r="X4390" t="s">
        <v>52</v>
      </c>
      <c r="Y4390" t="s">
        <v>269</v>
      </c>
      <c r="Z4390" t="s">
        <v>199</v>
      </c>
      <c r="AA4390" t="s">
        <v>46</v>
      </c>
      <c r="AB4390" t="s">
        <v>78</v>
      </c>
      <c r="AC4390" t="s">
        <v>90</v>
      </c>
      <c r="AD4390" t="s">
        <v>100</v>
      </c>
      <c r="AE4390" t="s">
        <v>199</v>
      </c>
      <c r="AF4390" t="s">
        <v>50</v>
      </c>
      <c r="AG4390" t="s">
        <v>271</v>
      </c>
      <c r="AH4390" t="s">
        <v>87</v>
      </c>
      <c r="AI4390" t="s">
        <v>198</v>
      </c>
      <c r="AJ4390" t="s">
        <v>137</v>
      </c>
      <c r="AK4390" t="s">
        <v>122</v>
      </c>
      <c r="AL4390" t="s">
        <v>47</v>
      </c>
      <c r="AM4390" t="s">
        <v>47</v>
      </c>
      <c r="AN4390" t="s">
        <v>65</v>
      </c>
      <c r="AO4390" t="s">
        <v>187</v>
      </c>
    </row>
    <row r="4391" spans="1:41" hidden="1" x14ac:dyDescent="0.25">
      <c r="A4391" t="s">
        <v>18493</v>
      </c>
      <c r="B4391" t="s">
        <v>18494</v>
      </c>
      <c r="C4391" s="1" t="str">
        <f t="shared" si="278"/>
        <v>21:1064</v>
      </c>
      <c r="D4391" s="1" t="str">
        <f t="shared" si="279"/>
        <v>21:0107</v>
      </c>
      <c r="E4391" t="s">
        <v>18495</v>
      </c>
      <c r="F4391" t="s">
        <v>18496</v>
      </c>
      <c r="H4391">
        <v>50.352454799999997</v>
      </c>
      <c r="I4391">
        <v>-119.9343382</v>
      </c>
      <c r="J4391" s="1" t="str">
        <f t="shared" si="276"/>
        <v>NGR bulk stream sediment</v>
      </c>
      <c r="K4391" s="1" t="str">
        <f t="shared" si="277"/>
        <v>&lt;177 micron (NGR)</v>
      </c>
      <c r="L4391">
        <v>4</v>
      </c>
      <c r="M4391" t="s">
        <v>223</v>
      </c>
      <c r="N4391">
        <v>68</v>
      </c>
      <c r="O4391" t="s">
        <v>47</v>
      </c>
      <c r="P4391" t="s">
        <v>47</v>
      </c>
      <c r="Q4391" t="s">
        <v>588</v>
      </c>
      <c r="R4391" t="s">
        <v>53</v>
      </c>
      <c r="S4391" t="s">
        <v>144</v>
      </c>
      <c r="T4391" t="s">
        <v>267</v>
      </c>
      <c r="U4391" t="s">
        <v>6458</v>
      </c>
      <c r="V4391" t="s">
        <v>110</v>
      </c>
      <c r="W4391" t="s">
        <v>72</v>
      </c>
      <c r="X4391" t="s">
        <v>51</v>
      </c>
      <c r="Y4391" t="s">
        <v>197</v>
      </c>
      <c r="Z4391" t="s">
        <v>56</v>
      </c>
      <c r="AA4391" t="s">
        <v>46</v>
      </c>
      <c r="AB4391" t="s">
        <v>101</v>
      </c>
      <c r="AC4391" t="s">
        <v>186</v>
      </c>
      <c r="AD4391" t="s">
        <v>291</v>
      </c>
      <c r="AE4391" t="s">
        <v>199</v>
      </c>
      <c r="AF4391" t="s">
        <v>50</v>
      </c>
      <c r="AG4391" t="s">
        <v>371</v>
      </c>
      <c r="AH4391" t="s">
        <v>46</v>
      </c>
      <c r="AI4391" t="s">
        <v>54</v>
      </c>
      <c r="AJ4391" t="s">
        <v>319</v>
      </c>
      <c r="AK4391" t="s">
        <v>78</v>
      </c>
      <c r="AL4391" t="s">
        <v>47</v>
      </c>
      <c r="AM4391" t="s">
        <v>47</v>
      </c>
      <c r="AN4391" t="s">
        <v>65</v>
      </c>
      <c r="AO4391" t="s">
        <v>145</v>
      </c>
    </row>
    <row r="4392" spans="1:41" hidden="1" x14ac:dyDescent="0.25">
      <c r="A4392" t="s">
        <v>18497</v>
      </c>
      <c r="B4392" t="s">
        <v>18498</v>
      </c>
      <c r="C4392" s="1" t="str">
        <f t="shared" si="278"/>
        <v>21:1064</v>
      </c>
      <c r="D4392" s="1" t="str">
        <f t="shared" si="279"/>
        <v>21:0107</v>
      </c>
      <c r="E4392" t="s">
        <v>18499</v>
      </c>
      <c r="F4392" t="s">
        <v>18500</v>
      </c>
      <c r="H4392">
        <v>50.249316899999997</v>
      </c>
      <c r="I4392">
        <v>-119.4839363</v>
      </c>
      <c r="J4392" s="1" t="str">
        <f t="shared" si="276"/>
        <v>NGR bulk stream sediment</v>
      </c>
      <c r="K4392" s="1" t="str">
        <f t="shared" si="277"/>
        <v>&lt;177 micron (NGR)</v>
      </c>
      <c r="L4392">
        <v>4</v>
      </c>
      <c r="M4392" t="s">
        <v>233</v>
      </c>
      <c r="N4392">
        <v>69</v>
      </c>
      <c r="O4392" t="s">
        <v>173</v>
      </c>
      <c r="P4392" t="s">
        <v>240</v>
      </c>
      <c r="Q4392" t="s">
        <v>89</v>
      </c>
      <c r="R4392" t="s">
        <v>64</v>
      </c>
      <c r="S4392" t="s">
        <v>85</v>
      </c>
      <c r="T4392" t="s">
        <v>51</v>
      </c>
      <c r="U4392" t="s">
        <v>554</v>
      </c>
      <c r="V4392" t="s">
        <v>62</v>
      </c>
      <c r="W4392" t="s">
        <v>101</v>
      </c>
      <c r="X4392" t="s">
        <v>46</v>
      </c>
      <c r="Y4392" t="s">
        <v>51</v>
      </c>
      <c r="Z4392" t="s">
        <v>56</v>
      </c>
      <c r="AA4392" t="s">
        <v>52</v>
      </c>
      <c r="AB4392" t="s">
        <v>62</v>
      </c>
      <c r="AC4392" t="s">
        <v>58</v>
      </c>
      <c r="AD4392" t="s">
        <v>137</v>
      </c>
      <c r="AE4392" t="s">
        <v>139</v>
      </c>
      <c r="AF4392" t="s">
        <v>365</v>
      </c>
      <c r="AG4392" t="s">
        <v>174</v>
      </c>
      <c r="AH4392" t="s">
        <v>62</v>
      </c>
      <c r="AI4392" t="s">
        <v>62</v>
      </c>
      <c r="AJ4392" t="s">
        <v>46</v>
      </c>
      <c r="AK4392" t="s">
        <v>84</v>
      </c>
      <c r="AL4392" t="s">
        <v>47</v>
      </c>
      <c r="AM4392" t="s">
        <v>47</v>
      </c>
      <c r="AN4392" t="s">
        <v>65</v>
      </c>
      <c r="AO4392" t="s">
        <v>90</v>
      </c>
    </row>
    <row r="4393" spans="1:41" hidden="1" x14ac:dyDescent="0.25">
      <c r="A4393" t="s">
        <v>18501</v>
      </c>
      <c r="B4393" t="s">
        <v>18502</v>
      </c>
      <c r="C4393" s="1" t="str">
        <f t="shared" si="278"/>
        <v>21:1064</v>
      </c>
      <c r="D4393" s="1" t="str">
        <f t="shared" si="279"/>
        <v>21:0107</v>
      </c>
      <c r="E4393" t="s">
        <v>18503</v>
      </c>
      <c r="F4393" t="s">
        <v>18504</v>
      </c>
      <c r="H4393">
        <v>50.244672700000002</v>
      </c>
      <c r="I4393">
        <v>-119.4937103</v>
      </c>
      <c r="J4393" s="1" t="str">
        <f t="shared" si="276"/>
        <v>NGR bulk stream sediment</v>
      </c>
      <c r="K4393" s="1" t="str">
        <f t="shared" si="277"/>
        <v>&lt;177 micron (NGR)</v>
      </c>
      <c r="L4393">
        <v>4</v>
      </c>
      <c r="M4393" t="s">
        <v>248</v>
      </c>
      <c r="N4393">
        <v>70</v>
      </c>
      <c r="O4393" t="s">
        <v>145</v>
      </c>
      <c r="P4393" t="s">
        <v>190</v>
      </c>
      <c r="Q4393" t="s">
        <v>337</v>
      </c>
      <c r="R4393" t="s">
        <v>62</v>
      </c>
      <c r="S4393" t="s">
        <v>55</v>
      </c>
      <c r="T4393" t="s">
        <v>55</v>
      </c>
      <c r="U4393" t="s">
        <v>190</v>
      </c>
      <c r="V4393" t="s">
        <v>53</v>
      </c>
      <c r="W4393" t="s">
        <v>122</v>
      </c>
      <c r="X4393" t="s">
        <v>46</v>
      </c>
      <c r="Y4393" t="s">
        <v>51</v>
      </c>
      <c r="Z4393" t="s">
        <v>56</v>
      </c>
      <c r="AA4393" t="s">
        <v>47</v>
      </c>
      <c r="AB4393" t="s">
        <v>46</v>
      </c>
      <c r="AC4393" t="s">
        <v>55</v>
      </c>
      <c r="AD4393" t="s">
        <v>165</v>
      </c>
      <c r="AE4393" t="s">
        <v>47</v>
      </c>
      <c r="AF4393" t="s">
        <v>307</v>
      </c>
      <c r="AG4393" t="s">
        <v>185</v>
      </c>
      <c r="AH4393" t="s">
        <v>62</v>
      </c>
      <c r="AI4393" t="s">
        <v>62</v>
      </c>
      <c r="AJ4393" t="s">
        <v>198</v>
      </c>
      <c r="AK4393" t="s">
        <v>53</v>
      </c>
      <c r="AL4393" t="s">
        <v>47</v>
      </c>
      <c r="AM4393" t="s">
        <v>47</v>
      </c>
      <c r="AN4393" t="s">
        <v>65</v>
      </c>
      <c r="AO4393" t="s">
        <v>66</v>
      </c>
    </row>
    <row r="4394" spans="1:41" hidden="1" x14ac:dyDescent="0.25">
      <c r="A4394" t="s">
        <v>18505</v>
      </c>
      <c r="B4394" t="s">
        <v>18506</v>
      </c>
      <c r="C4394" s="1" t="str">
        <f t="shared" si="278"/>
        <v>21:1064</v>
      </c>
      <c r="D4394" s="1" t="str">
        <f t="shared" si="279"/>
        <v>21:0107</v>
      </c>
      <c r="E4394" t="s">
        <v>18507</v>
      </c>
      <c r="F4394" t="s">
        <v>18508</v>
      </c>
      <c r="H4394">
        <v>50.259711099999997</v>
      </c>
      <c r="I4394">
        <v>-119.51298920000001</v>
      </c>
      <c r="J4394" s="1" t="str">
        <f t="shared" si="276"/>
        <v>NGR bulk stream sediment</v>
      </c>
      <c r="K4394" s="1" t="str">
        <f t="shared" si="277"/>
        <v>&lt;177 micron (NGR)</v>
      </c>
      <c r="L4394">
        <v>4</v>
      </c>
      <c r="M4394" t="s">
        <v>256</v>
      </c>
      <c r="N4394">
        <v>71</v>
      </c>
      <c r="O4394" t="s">
        <v>175</v>
      </c>
      <c r="P4394" t="s">
        <v>73</v>
      </c>
      <c r="Q4394" t="s">
        <v>48</v>
      </c>
      <c r="R4394" t="s">
        <v>62</v>
      </c>
      <c r="S4394" t="s">
        <v>66</v>
      </c>
      <c r="T4394" t="s">
        <v>52</v>
      </c>
      <c r="U4394" t="s">
        <v>237</v>
      </c>
      <c r="V4394" t="s">
        <v>62</v>
      </c>
      <c r="W4394" t="s">
        <v>105</v>
      </c>
      <c r="X4394" t="s">
        <v>47</v>
      </c>
      <c r="Y4394" t="s">
        <v>52</v>
      </c>
      <c r="Z4394" t="s">
        <v>199</v>
      </c>
      <c r="AA4394" t="s">
        <v>47</v>
      </c>
      <c r="AB4394" t="s">
        <v>149</v>
      </c>
      <c r="AC4394" t="s">
        <v>217</v>
      </c>
      <c r="AD4394" t="s">
        <v>165</v>
      </c>
      <c r="AE4394" t="s">
        <v>199</v>
      </c>
      <c r="AF4394" t="s">
        <v>88</v>
      </c>
      <c r="AG4394" t="s">
        <v>63</v>
      </c>
      <c r="AH4394" t="s">
        <v>62</v>
      </c>
      <c r="AI4394" t="s">
        <v>53</v>
      </c>
      <c r="AJ4394" t="s">
        <v>125</v>
      </c>
      <c r="AK4394" t="s">
        <v>54</v>
      </c>
      <c r="AL4394" t="s">
        <v>47</v>
      </c>
      <c r="AM4394" t="s">
        <v>47</v>
      </c>
      <c r="AN4394" t="s">
        <v>65</v>
      </c>
      <c r="AO4394" t="s">
        <v>217</v>
      </c>
    </row>
    <row r="4395" spans="1:41" hidden="1" x14ac:dyDescent="0.25">
      <c r="A4395" t="s">
        <v>18509</v>
      </c>
      <c r="B4395" t="s">
        <v>18510</v>
      </c>
      <c r="C4395" s="1" t="str">
        <f t="shared" si="278"/>
        <v>21:1064</v>
      </c>
      <c r="D4395" s="1" t="str">
        <f t="shared" si="279"/>
        <v>21:0107</v>
      </c>
      <c r="E4395" t="s">
        <v>18511</v>
      </c>
      <c r="F4395" t="s">
        <v>18512</v>
      </c>
      <c r="H4395">
        <v>50.248361500000001</v>
      </c>
      <c r="I4395">
        <v>-119.53851349999999</v>
      </c>
      <c r="J4395" s="1" t="str">
        <f t="shared" si="276"/>
        <v>NGR bulk stream sediment</v>
      </c>
      <c r="K4395" s="1" t="str">
        <f t="shared" si="277"/>
        <v>&lt;177 micron (NGR)</v>
      </c>
      <c r="L4395">
        <v>4</v>
      </c>
      <c r="M4395" t="s">
        <v>265</v>
      </c>
      <c r="N4395">
        <v>72</v>
      </c>
      <c r="O4395" t="s">
        <v>87</v>
      </c>
      <c r="P4395" t="s">
        <v>330</v>
      </c>
      <c r="Q4395" t="s">
        <v>578</v>
      </c>
      <c r="R4395" t="s">
        <v>174</v>
      </c>
      <c r="S4395" t="s">
        <v>121</v>
      </c>
      <c r="T4395" t="s">
        <v>330</v>
      </c>
      <c r="U4395" t="s">
        <v>196</v>
      </c>
      <c r="V4395" t="s">
        <v>591</v>
      </c>
      <c r="W4395" t="s">
        <v>123</v>
      </c>
      <c r="X4395" t="s">
        <v>137</v>
      </c>
      <c r="Y4395" t="s">
        <v>131</v>
      </c>
      <c r="Z4395" t="s">
        <v>199</v>
      </c>
      <c r="AA4395" t="s">
        <v>46</v>
      </c>
      <c r="AB4395" t="s">
        <v>139</v>
      </c>
      <c r="AC4395" t="s">
        <v>58</v>
      </c>
      <c r="AD4395" t="s">
        <v>237</v>
      </c>
      <c r="AE4395" t="s">
        <v>53</v>
      </c>
      <c r="AF4395" t="s">
        <v>55</v>
      </c>
      <c r="AG4395" t="s">
        <v>270</v>
      </c>
      <c r="AH4395" t="s">
        <v>61</v>
      </c>
      <c r="AI4395" t="s">
        <v>198</v>
      </c>
      <c r="AJ4395" t="s">
        <v>55</v>
      </c>
      <c r="AK4395" t="s">
        <v>173</v>
      </c>
      <c r="AL4395" t="s">
        <v>47</v>
      </c>
      <c r="AM4395" t="s">
        <v>47</v>
      </c>
      <c r="AN4395" t="s">
        <v>432</v>
      </c>
      <c r="AO4395" t="s">
        <v>55</v>
      </c>
    </row>
    <row r="4396" spans="1:41" hidden="1" x14ac:dyDescent="0.25">
      <c r="A4396" t="s">
        <v>18513</v>
      </c>
      <c r="B4396" t="s">
        <v>18514</v>
      </c>
      <c r="C4396" s="1" t="str">
        <f t="shared" si="278"/>
        <v>21:1064</v>
      </c>
      <c r="D4396" s="1" t="str">
        <f t="shared" si="279"/>
        <v>21:0107</v>
      </c>
      <c r="E4396" t="s">
        <v>18515</v>
      </c>
      <c r="F4396" t="s">
        <v>18516</v>
      </c>
      <c r="H4396">
        <v>50.242862899999999</v>
      </c>
      <c r="I4396">
        <v>-119.5497099</v>
      </c>
      <c r="J4396" s="1" t="str">
        <f t="shared" si="276"/>
        <v>NGR bulk stream sediment</v>
      </c>
      <c r="K4396" s="1" t="str">
        <f t="shared" si="277"/>
        <v>&lt;177 micron (NGR)</v>
      </c>
      <c r="L4396">
        <v>5</v>
      </c>
      <c r="M4396" t="s">
        <v>45</v>
      </c>
      <c r="N4396">
        <v>73</v>
      </c>
      <c r="O4396" t="s">
        <v>149</v>
      </c>
      <c r="P4396" t="s">
        <v>51</v>
      </c>
      <c r="Q4396" t="s">
        <v>662</v>
      </c>
      <c r="R4396" t="s">
        <v>271</v>
      </c>
      <c r="S4396" t="s">
        <v>538</v>
      </c>
      <c r="T4396" t="s">
        <v>137</v>
      </c>
      <c r="U4396" t="s">
        <v>438</v>
      </c>
      <c r="V4396" t="s">
        <v>228</v>
      </c>
      <c r="W4396" t="s">
        <v>103</v>
      </c>
      <c r="X4396" t="s">
        <v>51</v>
      </c>
      <c r="Y4396" t="s">
        <v>250</v>
      </c>
      <c r="Z4396" t="s">
        <v>46</v>
      </c>
      <c r="AA4396" t="s">
        <v>46</v>
      </c>
      <c r="AB4396" t="s">
        <v>101</v>
      </c>
      <c r="AC4396" t="s">
        <v>58</v>
      </c>
      <c r="AD4396" t="s">
        <v>350</v>
      </c>
      <c r="AE4396" t="s">
        <v>84</v>
      </c>
      <c r="AF4396" t="s">
        <v>55</v>
      </c>
      <c r="AG4396" t="s">
        <v>2087</v>
      </c>
      <c r="AH4396" t="s">
        <v>198</v>
      </c>
      <c r="AI4396" t="s">
        <v>101</v>
      </c>
      <c r="AJ4396" t="s">
        <v>439</v>
      </c>
      <c r="AK4396" t="s">
        <v>259</v>
      </c>
      <c r="AL4396" t="s">
        <v>47</v>
      </c>
      <c r="AM4396" t="s">
        <v>137</v>
      </c>
      <c r="AN4396" t="s">
        <v>189</v>
      </c>
      <c r="AO4396" t="s">
        <v>52</v>
      </c>
    </row>
    <row r="4397" spans="1:41" hidden="1" x14ac:dyDescent="0.25">
      <c r="A4397" t="s">
        <v>18517</v>
      </c>
      <c r="B4397" t="s">
        <v>18518</v>
      </c>
      <c r="C4397" s="1" t="str">
        <f t="shared" si="278"/>
        <v>21:1064</v>
      </c>
      <c r="D4397" s="1" t="str">
        <f t="shared" si="279"/>
        <v>21:0107</v>
      </c>
      <c r="E4397" t="s">
        <v>18519</v>
      </c>
      <c r="F4397" t="s">
        <v>18520</v>
      </c>
      <c r="H4397">
        <v>50.259904300000002</v>
      </c>
      <c r="I4397">
        <v>-119.58895459999999</v>
      </c>
      <c r="J4397" s="1" t="str">
        <f t="shared" si="276"/>
        <v>NGR bulk stream sediment</v>
      </c>
      <c r="K4397" s="1" t="str">
        <f t="shared" si="277"/>
        <v>&lt;177 micron (NGR)</v>
      </c>
      <c r="L4397">
        <v>5</v>
      </c>
      <c r="M4397" t="s">
        <v>71</v>
      </c>
      <c r="N4397">
        <v>74</v>
      </c>
      <c r="O4397" t="s">
        <v>122</v>
      </c>
      <c r="P4397" t="s">
        <v>51</v>
      </c>
      <c r="Q4397" t="s">
        <v>548</v>
      </c>
      <c r="R4397" t="s">
        <v>173</v>
      </c>
      <c r="S4397" t="s">
        <v>146</v>
      </c>
      <c r="T4397" t="s">
        <v>145</v>
      </c>
      <c r="U4397" t="s">
        <v>18521</v>
      </c>
      <c r="V4397" t="s">
        <v>267</v>
      </c>
      <c r="W4397" t="s">
        <v>182</v>
      </c>
      <c r="X4397" t="s">
        <v>73</v>
      </c>
      <c r="Y4397" t="s">
        <v>358</v>
      </c>
      <c r="Z4397" t="s">
        <v>84</v>
      </c>
      <c r="AA4397" t="s">
        <v>46</v>
      </c>
      <c r="AB4397" t="s">
        <v>105</v>
      </c>
      <c r="AC4397" t="s">
        <v>107</v>
      </c>
      <c r="AD4397" t="s">
        <v>431</v>
      </c>
      <c r="AE4397" t="s">
        <v>185</v>
      </c>
      <c r="AF4397" t="s">
        <v>50</v>
      </c>
      <c r="AG4397" t="s">
        <v>591</v>
      </c>
      <c r="AH4397" t="s">
        <v>185</v>
      </c>
      <c r="AI4397" t="s">
        <v>46</v>
      </c>
      <c r="AJ4397" t="s">
        <v>108</v>
      </c>
      <c r="AK4397" t="s">
        <v>60</v>
      </c>
      <c r="AL4397" t="s">
        <v>47</v>
      </c>
      <c r="AM4397" t="s">
        <v>122</v>
      </c>
      <c r="AN4397" t="s">
        <v>196</v>
      </c>
      <c r="AO4397" t="s">
        <v>175</v>
      </c>
    </row>
    <row r="4398" spans="1:41" hidden="1" x14ac:dyDescent="0.25">
      <c r="A4398" t="s">
        <v>18522</v>
      </c>
      <c r="B4398" t="s">
        <v>18523</v>
      </c>
      <c r="C4398" s="1" t="str">
        <f t="shared" si="278"/>
        <v>21:1064</v>
      </c>
      <c r="D4398" s="1" t="str">
        <f t="shared" si="279"/>
        <v>21:0107</v>
      </c>
      <c r="E4398" t="s">
        <v>18524</v>
      </c>
      <c r="F4398" t="s">
        <v>18525</v>
      </c>
      <c r="H4398">
        <v>50.255656799999997</v>
      </c>
      <c r="I4398">
        <v>-119.59829310000001</v>
      </c>
      <c r="J4398" s="1" t="str">
        <f t="shared" si="276"/>
        <v>NGR bulk stream sediment</v>
      </c>
      <c r="K4398" s="1" t="str">
        <f t="shared" si="277"/>
        <v>&lt;177 micron (NGR)</v>
      </c>
      <c r="L4398">
        <v>5</v>
      </c>
      <c r="M4398" t="s">
        <v>95</v>
      </c>
      <c r="N4398">
        <v>75</v>
      </c>
      <c r="O4398" t="s">
        <v>161</v>
      </c>
      <c r="P4398" t="s">
        <v>59</v>
      </c>
      <c r="Q4398" t="s">
        <v>588</v>
      </c>
      <c r="R4398" t="s">
        <v>101</v>
      </c>
      <c r="S4398" t="s">
        <v>386</v>
      </c>
      <c r="T4398" t="s">
        <v>66</v>
      </c>
      <c r="U4398" t="s">
        <v>1121</v>
      </c>
      <c r="V4398" t="s">
        <v>55</v>
      </c>
      <c r="W4398" t="s">
        <v>88</v>
      </c>
      <c r="X4398" t="s">
        <v>108</v>
      </c>
      <c r="Y4398" t="s">
        <v>100</v>
      </c>
      <c r="Z4398" t="s">
        <v>84</v>
      </c>
      <c r="AA4398" t="s">
        <v>46</v>
      </c>
      <c r="AB4398" t="s">
        <v>257</v>
      </c>
      <c r="AC4398" t="s">
        <v>58</v>
      </c>
      <c r="AD4398" t="s">
        <v>237</v>
      </c>
      <c r="AE4398" t="s">
        <v>87</v>
      </c>
      <c r="AF4398" t="s">
        <v>108</v>
      </c>
      <c r="AG4398" t="s">
        <v>58</v>
      </c>
      <c r="AH4398" t="s">
        <v>101</v>
      </c>
      <c r="AI4398" t="s">
        <v>174</v>
      </c>
      <c r="AJ4398" t="s">
        <v>209</v>
      </c>
      <c r="AK4398" t="s">
        <v>109</v>
      </c>
      <c r="AL4398" t="s">
        <v>47</v>
      </c>
      <c r="AM4398" t="s">
        <v>122</v>
      </c>
      <c r="AN4398" t="s">
        <v>638</v>
      </c>
      <c r="AO4398" t="s">
        <v>99</v>
      </c>
    </row>
    <row r="4399" spans="1:41" hidden="1" x14ac:dyDescent="0.25">
      <c r="A4399" t="s">
        <v>18526</v>
      </c>
      <c r="B4399" t="s">
        <v>18527</v>
      </c>
      <c r="C4399" s="1" t="str">
        <f t="shared" si="278"/>
        <v>21:1064</v>
      </c>
      <c r="D4399" s="1" t="str">
        <f t="shared" si="279"/>
        <v>21:0107</v>
      </c>
      <c r="E4399" t="s">
        <v>18528</v>
      </c>
      <c r="F4399" t="s">
        <v>18529</v>
      </c>
      <c r="H4399">
        <v>50.250124300000003</v>
      </c>
      <c r="I4399">
        <v>-119.5954953</v>
      </c>
      <c r="J4399" s="1" t="str">
        <f t="shared" si="276"/>
        <v>NGR bulk stream sediment</v>
      </c>
      <c r="K4399" s="1" t="str">
        <f t="shared" si="277"/>
        <v>&lt;177 micron (NGR)</v>
      </c>
      <c r="L4399">
        <v>5</v>
      </c>
      <c r="M4399" t="s">
        <v>117</v>
      </c>
      <c r="N4399">
        <v>76</v>
      </c>
      <c r="O4399" t="s">
        <v>139</v>
      </c>
      <c r="P4399" t="s">
        <v>475</v>
      </c>
      <c r="Q4399" t="s">
        <v>404</v>
      </c>
      <c r="R4399" t="s">
        <v>110</v>
      </c>
      <c r="S4399" t="s">
        <v>207</v>
      </c>
      <c r="T4399" t="s">
        <v>209</v>
      </c>
      <c r="U4399" t="s">
        <v>543</v>
      </c>
      <c r="V4399" t="s">
        <v>439</v>
      </c>
      <c r="W4399" t="s">
        <v>242</v>
      </c>
      <c r="X4399" t="s">
        <v>55</v>
      </c>
      <c r="Y4399" t="s">
        <v>241</v>
      </c>
      <c r="Z4399" t="s">
        <v>84</v>
      </c>
      <c r="AA4399" t="s">
        <v>46</v>
      </c>
      <c r="AB4399" t="s">
        <v>173</v>
      </c>
      <c r="AC4399" t="s">
        <v>58</v>
      </c>
      <c r="AD4399" t="s">
        <v>438</v>
      </c>
      <c r="AE4399" t="s">
        <v>87</v>
      </c>
      <c r="AF4399" t="s">
        <v>85</v>
      </c>
      <c r="AG4399" t="s">
        <v>307</v>
      </c>
      <c r="AH4399" t="s">
        <v>101</v>
      </c>
      <c r="AI4399" t="s">
        <v>54</v>
      </c>
      <c r="AJ4399" t="s">
        <v>127</v>
      </c>
      <c r="AK4399" t="s">
        <v>86</v>
      </c>
      <c r="AL4399" t="s">
        <v>47</v>
      </c>
      <c r="AM4399" t="s">
        <v>122</v>
      </c>
      <c r="AN4399" t="s">
        <v>533</v>
      </c>
      <c r="AO4399" t="s">
        <v>50</v>
      </c>
    </row>
    <row r="4400" spans="1:41" hidden="1" x14ac:dyDescent="0.25">
      <c r="A4400" t="s">
        <v>18530</v>
      </c>
      <c r="B4400" t="s">
        <v>18531</v>
      </c>
      <c r="C4400" s="1" t="str">
        <f t="shared" si="278"/>
        <v>21:1064</v>
      </c>
      <c r="D4400" s="1" t="str">
        <f t="shared" si="279"/>
        <v>21:0107</v>
      </c>
      <c r="E4400" t="s">
        <v>18532</v>
      </c>
      <c r="F4400" t="s">
        <v>18533</v>
      </c>
      <c r="H4400">
        <v>50.275759299999997</v>
      </c>
      <c r="I4400">
        <v>-119.63473</v>
      </c>
      <c r="J4400" s="1" t="str">
        <f t="shared" si="276"/>
        <v>NGR bulk stream sediment</v>
      </c>
      <c r="K4400" s="1" t="str">
        <f t="shared" si="277"/>
        <v>&lt;177 micron (NGR)</v>
      </c>
      <c r="L4400">
        <v>5</v>
      </c>
      <c r="M4400" t="s">
        <v>136</v>
      </c>
      <c r="N4400">
        <v>77</v>
      </c>
      <c r="O4400" t="s">
        <v>101</v>
      </c>
      <c r="P4400" t="s">
        <v>47</v>
      </c>
      <c r="Q4400" t="s">
        <v>548</v>
      </c>
      <c r="R4400" t="s">
        <v>164</v>
      </c>
      <c r="S4400" t="s">
        <v>386</v>
      </c>
      <c r="T4400" t="s">
        <v>76</v>
      </c>
      <c r="U4400" t="s">
        <v>284</v>
      </c>
      <c r="V4400" t="s">
        <v>330</v>
      </c>
      <c r="W4400" t="s">
        <v>86</v>
      </c>
      <c r="X4400" t="s">
        <v>52</v>
      </c>
      <c r="Y4400" t="s">
        <v>250</v>
      </c>
      <c r="Z4400" t="s">
        <v>199</v>
      </c>
      <c r="AA4400" t="s">
        <v>46</v>
      </c>
      <c r="AB4400" t="s">
        <v>81</v>
      </c>
      <c r="AC4400" t="s">
        <v>50</v>
      </c>
      <c r="AD4400" t="s">
        <v>184</v>
      </c>
      <c r="AE4400" t="s">
        <v>54</v>
      </c>
      <c r="AF4400" t="s">
        <v>76</v>
      </c>
      <c r="AG4400" t="s">
        <v>118</v>
      </c>
      <c r="AH4400" t="s">
        <v>110</v>
      </c>
      <c r="AI4400" t="s">
        <v>46</v>
      </c>
      <c r="AJ4400" t="s">
        <v>108</v>
      </c>
      <c r="AK4400" t="s">
        <v>437</v>
      </c>
      <c r="AL4400" t="s">
        <v>47</v>
      </c>
      <c r="AM4400" t="s">
        <v>122</v>
      </c>
      <c r="AN4400" t="s">
        <v>673</v>
      </c>
      <c r="AO4400" t="s">
        <v>76</v>
      </c>
    </row>
    <row r="4401" spans="1:41" hidden="1" x14ac:dyDescent="0.25">
      <c r="A4401" t="s">
        <v>18534</v>
      </c>
      <c r="B4401" t="s">
        <v>18535</v>
      </c>
      <c r="C4401" s="1" t="str">
        <f t="shared" si="278"/>
        <v>21:1064</v>
      </c>
      <c r="D4401" s="1" t="str">
        <f t="shared" si="279"/>
        <v>21:0107</v>
      </c>
      <c r="E4401" t="s">
        <v>18536</v>
      </c>
      <c r="F4401" t="s">
        <v>18537</v>
      </c>
      <c r="H4401">
        <v>50.282156299999997</v>
      </c>
      <c r="I4401">
        <v>-119.6346759</v>
      </c>
      <c r="J4401" s="1" t="str">
        <f t="shared" si="276"/>
        <v>NGR bulk stream sediment</v>
      </c>
      <c r="K4401" s="1" t="str">
        <f t="shared" si="277"/>
        <v>&lt;177 micron (NGR)</v>
      </c>
      <c r="L4401">
        <v>5</v>
      </c>
      <c r="M4401" t="s">
        <v>280</v>
      </c>
      <c r="N4401">
        <v>78</v>
      </c>
      <c r="O4401" t="s">
        <v>47</v>
      </c>
      <c r="P4401" t="s">
        <v>47</v>
      </c>
      <c r="Q4401" t="s">
        <v>602</v>
      </c>
      <c r="R4401" t="s">
        <v>78</v>
      </c>
      <c r="S4401" t="s">
        <v>695</v>
      </c>
      <c r="T4401" t="s">
        <v>76</v>
      </c>
      <c r="U4401" t="s">
        <v>146</v>
      </c>
      <c r="V4401" t="s">
        <v>163</v>
      </c>
      <c r="W4401" t="s">
        <v>437</v>
      </c>
      <c r="X4401" t="s">
        <v>137</v>
      </c>
      <c r="Y4401" t="s">
        <v>457</v>
      </c>
      <c r="Z4401" t="s">
        <v>199</v>
      </c>
      <c r="AA4401" t="s">
        <v>46</v>
      </c>
      <c r="AB4401" t="s">
        <v>78</v>
      </c>
      <c r="AC4401" t="s">
        <v>58</v>
      </c>
      <c r="AD4401" t="s">
        <v>226</v>
      </c>
      <c r="AE4401" t="s">
        <v>199</v>
      </c>
      <c r="AF4401" t="s">
        <v>55</v>
      </c>
      <c r="AG4401" t="s">
        <v>855</v>
      </c>
      <c r="AH4401" t="s">
        <v>105</v>
      </c>
      <c r="AI4401" t="s">
        <v>87</v>
      </c>
      <c r="AJ4401" t="s">
        <v>209</v>
      </c>
      <c r="AK4401" t="s">
        <v>109</v>
      </c>
      <c r="AL4401" t="s">
        <v>47</v>
      </c>
      <c r="AM4401" t="s">
        <v>122</v>
      </c>
      <c r="AN4401" t="s">
        <v>189</v>
      </c>
      <c r="AO4401" t="s">
        <v>98</v>
      </c>
    </row>
    <row r="4402" spans="1:41" hidden="1" x14ac:dyDescent="0.25">
      <c r="A4402" t="s">
        <v>18538</v>
      </c>
      <c r="B4402" t="s">
        <v>18539</v>
      </c>
      <c r="C4402" s="1" t="str">
        <f t="shared" si="278"/>
        <v>21:1064</v>
      </c>
      <c r="D4402" s="1" t="str">
        <f t="shared" si="279"/>
        <v>21:0107</v>
      </c>
      <c r="E4402" t="s">
        <v>18536</v>
      </c>
      <c r="F4402" t="s">
        <v>18540</v>
      </c>
      <c r="H4402">
        <v>50.282156299999997</v>
      </c>
      <c r="I4402">
        <v>-119.6346759</v>
      </c>
      <c r="J4402" s="1" t="str">
        <f t="shared" si="276"/>
        <v>NGR bulk stream sediment</v>
      </c>
      <c r="K4402" s="1" t="str">
        <f t="shared" si="277"/>
        <v>&lt;177 micron (NGR)</v>
      </c>
      <c r="L4402">
        <v>5</v>
      </c>
      <c r="M4402" t="s">
        <v>288</v>
      </c>
      <c r="N4402">
        <v>79</v>
      </c>
      <c r="O4402" t="s">
        <v>64</v>
      </c>
      <c r="P4402" t="s">
        <v>103</v>
      </c>
      <c r="Q4402" t="s">
        <v>424</v>
      </c>
      <c r="R4402" t="s">
        <v>47</v>
      </c>
      <c r="S4402" t="s">
        <v>386</v>
      </c>
      <c r="T4402" t="s">
        <v>330</v>
      </c>
      <c r="U4402" t="s">
        <v>184</v>
      </c>
      <c r="V4402" t="s">
        <v>351</v>
      </c>
      <c r="W4402" t="s">
        <v>72</v>
      </c>
      <c r="X4402" t="s">
        <v>52</v>
      </c>
      <c r="Y4402" t="s">
        <v>538</v>
      </c>
      <c r="Z4402" t="s">
        <v>56</v>
      </c>
      <c r="AA4402" t="s">
        <v>46</v>
      </c>
      <c r="AB4402" t="s">
        <v>101</v>
      </c>
      <c r="AC4402" t="s">
        <v>58</v>
      </c>
      <c r="AD4402" t="s">
        <v>273</v>
      </c>
      <c r="AE4402" t="s">
        <v>199</v>
      </c>
      <c r="AF4402" t="s">
        <v>181</v>
      </c>
      <c r="AG4402" t="s">
        <v>150</v>
      </c>
      <c r="AH4402" t="s">
        <v>47</v>
      </c>
      <c r="AI4402" t="s">
        <v>174</v>
      </c>
      <c r="AJ4402" t="s">
        <v>127</v>
      </c>
      <c r="AK4402" t="s">
        <v>142</v>
      </c>
      <c r="AL4402" t="s">
        <v>47</v>
      </c>
      <c r="AM4402" t="s">
        <v>47</v>
      </c>
      <c r="AN4402" t="s">
        <v>638</v>
      </c>
      <c r="AO4402" t="s">
        <v>267</v>
      </c>
    </row>
    <row r="4403" spans="1:41" hidden="1" x14ac:dyDescent="0.25">
      <c r="A4403" t="s">
        <v>18541</v>
      </c>
      <c r="B4403" t="s">
        <v>18542</v>
      </c>
      <c r="C4403" s="1" t="str">
        <f t="shared" si="278"/>
        <v>21:1064</v>
      </c>
      <c r="D4403" s="1" t="str">
        <f t="shared" si="279"/>
        <v>21:0107</v>
      </c>
      <c r="E4403" t="s">
        <v>18543</v>
      </c>
      <c r="F4403" t="s">
        <v>18544</v>
      </c>
      <c r="H4403">
        <v>50.286243900000002</v>
      </c>
      <c r="I4403">
        <v>-119.6209885</v>
      </c>
      <c r="J4403" s="1" t="str">
        <f t="shared" si="276"/>
        <v>NGR bulk stream sediment</v>
      </c>
      <c r="K4403" s="1" t="str">
        <f t="shared" si="277"/>
        <v>&lt;177 micron (NGR)</v>
      </c>
      <c r="L4403">
        <v>5</v>
      </c>
      <c r="M4403" t="s">
        <v>157</v>
      </c>
      <c r="N4403">
        <v>80</v>
      </c>
      <c r="O4403" t="s">
        <v>266</v>
      </c>
      <c r="P4403" t="s">
        <v>47</v>
      </c>
      <c r="Q4403" t="s">
        <v>588</v>
      </c>
      <c r="R4403" t="s">
        <v>76</v>
      </c>
      <c r="S4403" t="s">
        <v>438</v>
      </c>
      <c r="T4403" t="s">
        <v>108</v>
      </c>
      <c r="U4403" t="s">
        <v>438</v>
      </c>
      <c r="V4403" t="s">
        <v>217</v>
      </c>
      <c r="W4403" t="s">
        <v>103</v>
      </c>
      <c r="X4403" t="s">
        <v>51</v>
      </c>
      <c r="Y4403" t="s">
        <v>300</v>
      </c>
      <c r="Z4403" t="s">
        <v>56</v>
      </c>
      <c r="AA4403" t="s">
        <v>46</v>
      </c>
      <c r="AB4403" t="s">
        <v>61</v>
      </c>
      <c r="AC4403" t="s">
        <v>175</v>
      </c>
      <c r="AD4403" t="s">
        <v>457</v>
      </c>
      <c r="AE4403" t="s">
        <v>257</v>
      </c>
      <c r="AF4403" t="s">
        <v>58</v>
      </c>
      <c r="AG4403" t="s">
        <v>143</v>
      </c>
      <c r="AH4403" t="s">
        <v>101</v>
      </c>
      <c r="AI4403" t="s">
        <v>198</v>
      </c>
      <c r="AJ4403" t="s">
        <v>76</v>
      </c>
      <c r="AK4403" t="s">
        <v>55</v>
      </c>
      <c r="AL4403" t="s">
        <v>47</v>
      </c>
      <c r="AM4403" t="s">
        <v>47</v>
      </c>
      <c r="AN4403" t="s">
        <v>508</v>
      </c>
      <c r="AO4403" t="s">
        <v>267</v>
      </c>
    </row>
    <row r="4404" spans="1:41" hidden="1" x14ac:dyDescent="0.25">
      <c r="A4404" t="s">
        <v>18545</v>
      </c>
      <c r="B4404" t="s">
        <v>18546</v>
      </c>
      <c r="C4404" s="1" t="str">
        <f t="shared" si="278"/>
        <v>21:1064</v>
      </c>
      <c r="D4404" s="1" t="str">
        <f t="shared" si="279"/>
        <v>21:0107</v>
      </c>
      <c r="E4404" t="s">
        <v>18547</v>
      </c>
      <c r="F4404" t="s">
        <v>18548</v>
      </c>
      <c r="H4404">
        <v>50.3076279</v>
      </c>
      <c r="I4404">
        <v>-119.6502551</v>
      </c>
      <c r="J4404" s="1" t="str">
        <f t="shared" si="276"/>
        <v>NGR bulk stream sediment</v>
      </c>
      <c r="K4404" s="1" t="str">
        <f t="shared" si="277"/>
        <v>&lt;177 micron (NGR)</v>
      </c>
      <c r="L4404">
        <v>5</v>
      </c>
      <c r="M4404" t="s">
        <v>170</v>
      </c>
      <c r="N4404">
        <v>81</v>
      </c>
      <c r="O4404" t="s">
        <v>110</v>
      </c>
      <c r="P4404" t="s">
        <v>122</v>
      </c>
      <c r="Q4404" t="s">
        <v>234</v>
      </c>
      <c r="R4404" t="s">
        <v>139</v>
      </c>
      <c r="S4404" t="s">
        <v>121</v>
      </c>
      <c r="T4404" t="s">
        <v>267</v>
      </c>
      <c r="U4404" t="s">
        <v>431</v>
      </c>
      <c r="V4404" t="s">
        <v>139</v>
      </c>
      <c r="W4404" t="s">
        <v>455</v>
      </c>
      <c r="X4404" t="s">
        <v>103</v>
      </c>
      <c r="Y4404" t="s">
        <v>475</v>
      </c>
      <c r="Z4404" t="s">
        <v>56</v>
      </c>
      <c r="AA4404" t="s">
        <v>46</v>
      </c>
      <c r="AB4404" t="s">
        <v>101</v>
      </c>
      <c r="AC4404" t="s">
        <v>58</v>
      </c>
      <c r="AD4404" t="s">
        <v>160</v>
      </c>
      <c r="AE4404" t="s">
        <v>56</v>
      </c>
      <c r="AF4404" t="s">
        <v>108</v>
      </c>
      <c r="AG4404" t="s">
        <v>129</v>
      </c>
      <c r="AH4404" t="s">
        <v>87</v>
      </c>
      <c r="AI4404" t="s">
        <v>46</v>
      </c>
      <c r="AJ4404" t="s">
        <v>307</v>
      </c>
      <c r="AK4404" t="s">
        <v>130</v>
      </c>
      <c r="AL4404" t="s">
        <v>47</v>
      </c>
      <c r="AM4404" t="s">
        <v>47</v>
      </c>
      <c r="AN4404" t="s">
        <v>65</v>
      </c>
      <c r="AO4404" t="s">
        <v>103</v>
      </c>
    </row>
    <row r="4405" spans="1:41" hidden="1" x14ac:dyDescent="0.25">
      <c r="A4405" t="s">
        <v>18549</v>
      </c>
      <c r="B4405" t="s">
        <v>18550</v>
      </c>
      <c r="C4405" s="1" t="str">
        <f t="shared" si="278"/>
        <v>21:1064</v>
      </c>
      <c r="D4405" s="1" t="str">
        <f t="shared" si="279"/>
        <v>21:0107</v>
      </c>
      <c r="E4405" t="s">
        <v>18551</v>
      </c>
      <c r="F4405" t="s">
        <v>18552</v>
      </c>
      <c r="H4405">
        <v>50.302913799999999</v>
      </c>
      <c r="I4405">
        <v>-119.6415805</v>
      </c>
      <c r="J4405" s="1" t="str">
        <f t="shared" si="276"/>
        <v>NGR bulk stream sediment</v>
      </c>
      <c r="K4405" s="1" t="str">
        <f t="shared" si="277"/>
        <v>&lt;177 micron (NGR)</v>
      </c>
      <c r="L4405">
        <v>5</v>
      </c>
      <c r="M4405" t="s">
        <v>180</v>
      </c>
      <c r="N4405">
        <v>82</v>
      </c>
      <c r="O4405" t="s">
        <v>87</v>
      </c>
      <c r="P4405" t="s">
        <v>47</v>
      </c>
      <c r="Q4405" t="s">
        <v>548</v>
      </c>
      <c r="R4405" t="s">
        <v>206</v>
      </c>
      <c r="S4405" t="s">
        <v>343</v>
      </c>
      <c r="T4405" t="s">
        <v>55</v>
      </c>
      <c r="U4405" t="s">
        <v>438</v>
      </c>
      <c r="V4405" t="s">
        <v>161</v>
      </c>
      <c r="W4405" t="s">
        <v>161</v>
      </c>
      <c r="X4405" t="s">
        <v>51</v>
      </c>
      <c r="Y4405" t="s">
        <v>112</v>
      </c>
      <c r="Z4405" t="s">
        <v>56</v>
      </c>
      <c r="AA4405" t="s">
        <v>46</v>
      </c>
      <c r="AB4405" t="s">
        <v>78</v>
      </c>
      <c r="AC4405" t="s">
        <v>66</v>
      </c>
      <c r="AD4405" t="s">
        <v>100</v>
      </c>
      <c r="AE4405" t="s">
        <v>56</v>
      </c>
      <c r="AF4405" t="s">
        <v>85</v>
      </c>
      <c r="AG4405" t="s">
        <v>412</v>
      </c>
      <c r="AH4405" t="s">
        <v>149</v>
      </c>
      <c r="AI4405" t="s">
        <v>57</v>
      </c>
      <c r="AJ4405" t="s">
        <v>406</v>
      </c>
      <c r="AK4405" t="s">
        <v>102</v>
      </c>
      <c r="AL4405" t="s">
        <v>47</v>
      </c>
      <c r="AM4405" t="s">
        <v>47</v>
      </c>
      <c r="AN4405" t="s">
        <v>294</v>
      </c>
      <c r="AO4405" t="s">
        <v>209</v>
      </c>
    </row>
    <row r="4406" spans="1:41" hidden="1" x14ac:dyDescent="0.25">
      <c r="A4406" t="s">
        <v>18553</v>
      </c>
      <c r="B4406" t="s">
        <v>18554</v>
      </c>
      <c r="C4406" s="1" t="str">
        <f t="shared" si="278"/>
        <v>21:1064</v>
      </c>
      <c r="D4406" s="1" t="str">
        <f t="shared" si="279"/>
        <v>21:0107</v>
      </c>
      <c r="E4406" t="s">
        <v>18555</v>
      </c>
      <c r="F4406" t="s">
        <v>18556</v>
      </c>
      <c r="H4406">
        <v>50.327715699999999</v>
      </c>
      <c r="I4406">
        <v>-119.64902549999999</v>
      </c>
      <c r="J4406" s="1" t="str">
        <f t="shared" si="276"/>
        <v>NGR bulk stream sediment</v>
      </c>
      <c r="K4406" s="1" t="str">
        <f t="shared" si="277"/>
        <v>&lt;177 micron (NGR)</v>
      </c>
      <c r="L4406">
        <v>5</v>
      </c>
      <c r="M4406" t="s">
        <v>195</v>
      </c>
      <c r="N4406">
        <v>83</v>
      </c>
      <c r="O4406" t="s">
        <v>110</v>
      </c>
      <c r="P4406" t="s">
        <v>137</v>
      </c>
      <c r="Q4406" t="s">
        <v>404</v>
      </c>
      <c r="R4406" t="s">
        <v>142</v>
      </c>
      <c r="S4406" t="s">
        <v>482</v>
      </c>
      <c r="T4406" t="s">
        <v>209</v>
      </c>
      <c r="U4406" t="s">
        <v>372</v>
      </c>
      <c r="V4406" t="s">
        <v>257</v>
      </c>
      <c r="W4406" t="s">
        <v>493</v>
      </c>
      <c r="X4406" t="s">
        <v>52</v>
      </c>
      <c r="Y4406" t="s">
        <v>187</v>
      </c>
      <c r="Z4406" t="s">
        <v>199</v>
      </c>
      <c r="AA4406" t="s">
        <v>46</v>
      </c>
      <c r="AB4406" t="s">
        <v>130</v>
      </c>
      <c r="AC4406" t="s">
        <v>58</v>
      </c>
      <c r="AD4406" t="s">
        <v>445</v>
      </c>
      <c r="AE4406" t="s">
        <v>56</v>
      </c>
      <c r="AF4406" t="s">
        <v>50</v>
      </c>
      <c r="AG4406" t="s">
        <v>238</v>
      </c>
      <c r="AH4406" t="s">
        <v>46</v>
      </c>
      <c r="AI4406" t="s">
        <v>57</v>
      </c>
      <c r="AJ4406" t="s">
        <v>58</v>
      </c>
      <c r="AK4406" t="s">
        <v>455</v>
      </c>
      <c r="AL4406" t="s">
        <v>47</v>
      </c>
      <c r="AM4406" t="s">
        <v>122</v>
      </c>
      <c r="AN4406" t="s">
        <v>215</v>
      </c>
      <c r="AO4406" t="s">
        <v>269</v>
      </c>
    </row>
    <row r="4407" spans="1:41" hidden="1" x14ac:dyDescent="0.25">
      <c r="A4407" t="s">
        <v>18557</v>
      </c>
      <c r="B4407" t="s">
        <v>18558</v>
      </c>
      <c r="C4407" s="1" t="str">
        <f t="shared" si="278"/>
        <v>21:1064</v>
      </c>
      <c r="D4407" s="1" t="str">
        <f t="shared" si="279"/>
        <v>21:0107</v>
      </c>
      <c r="E4407" t="s">
        <v>18559</v>
      </c>
      <c r="F4407" t="s">
        <v>18560</v>
      </c>
      <c r="H4407">
        <v>50.3532838</v>
      </c>
      <c r="I4407">
        <v>-119.6294724</v>
      </c>
      <c r="J4407" s="1" t="str">
        <f t="shared" si="276"/>
        <v>NGR bulk stream sediment</v>
      </c>
      <c r="K4407" s="1" t="str">
        <f t="shared" si="277"/>
        <v>&lt;177 micron (NGR)</v>
      </c>
      <c r="L4407">
        <v>5</v>
      </c>
      <c r="M4407" t="s">
        <v>205</v>
      </c>
      <c r="N4407">
        <v>84</v>
      </c>
      <c r="O4407" t="s">
        <v>110</v>
      </c>
      <c r="P4407" t="s">
        <v>47</v>
      </c>
      <c r="Q4407" t="s">
        <v>481</v>
      </c>
      <c r="R4407" t="s">
        <v>257</v>
      </c>
      <c r="S4407" t="s">
        <v>482</v>
      </c>
      <c r="T4407" t="s">
        <v>108</v>
      </c>
      <c r="U4407" t="s">
        <v>1121</v>
      </c>
      <c r="V4407" t="s">
        <v>78</v>
      </c>
      <c r="W4407" t="s">
        <v>228</v>
      </c>
      <c r="X4407" t="s">
        <v>73</v>
      </c>
      <c r="Y4407" t="s">
        <v>131</v>
      </c>
      <c r="Z4407" t="s">
        <v>56</v>
      </c>
      <c r="AA4407" t="s">
        <v>46</v>
      </c>
      <c r="AB4407" t="s">
        <v>139</v>
      </c>
      <c r="AC4407" t="s">
        <v>58</v>
      </c>
      <c r="AD4407" t="s">
        <v>589</v>
      </c>
      <c r="AE4407" t="s">
        <v>56</v>
      </c>
      <c r="AF4407" t="s">
        <v>127</v>
      </c>
      <c r="AG4407" t="s">
        <v>392</v>
      </c>
      <c r="AH4407" t="s">
        <v>174</v>
      </c>
      <c r="AI4407" t="s">
        <v>54</v>
      </c>
      <c r="AJ4407" t="s">
        <v>58</v>
      </c>
      <c r="AK4407" t="s">
        <v>206</v>
      </c>
      <c r="AL4407" t="s">
        <v>47</v>
      </c>
      <c r="AM4407" t="s">
        <v>122</v>
      </c>
      <c r="AN4407" t="s">
        <v>1121</v>
      </c>
      <c r="AO4407" t="s">
        <v>50</v>
      </c>
    </row>
    <row r="4408" spans="1:41" hidden="1" x14ac:dyDescent="0.25">
      <c r="A4408" t="s">
        <v>18561</v>
      </c>
      <c r="B4408" t="s">
        <v>18562</v>
      </c>
      <c r="C4408" s="1" t="str">
        <f t="shared" si="278"/>
        <v>21:1064</v>
      </c>
      <c r="D4408" s="1" t="str">
        <f t="shared" si="279"/>
        <v>21:0107</v>
      </c>
      <c r="E4408" t="s">
        <v>18563</v>
      </c>
      <c r="F4408" t="s">
        <v>18564</v>
      </c>
      <c r="H4408">
        <v>50.348617699999998</v>
      </c>
      <c r="I4408">
        <v>-119.624983</v>
      </c>
      <c r="J4408" s="1" t="str">
        <f t="shared" si="276"/>
        <v>NGR bulk stream sediment</v>
      </c>
      <c r="K4408" s="1" t="str">
        <f t="shared" si="277"/>
        <v>&lt;177 micron (NGR)</v>
      </c>
      <c r="L4408">
        <v>5</v>
      </c>
      <c r="M4408" t="s">
        <v>214</v>
      </c>
      <c r="N4408">
        <v>85</v>
      </c>
      <c r="O4408" t="s">
        <v>475</v>
      </c>
      <c r="P4408" t="s">
        <v>290</v>
      </c>
      <c r="Q4408" t="s">
        <v>281</v>
      </c>
      <c r="R4408" t="s">
        <v>188</v>
      </c>
      <c r="S4408" t="s">
        <v>425</v>
      </c>
      <c r="T4408" t="s">
        <v>75</v>
      </c>
      <c r="U4408" t="s">
        <v>237</v>
      </c>
      <c r="V4408" t="s">
        <v>64</v>
      </c>
      <c r="W4408" t="s">
        <v>307</v>
      </c>
      <c r="X4408" t="s">
        <v>55</v>
      </c>
      <c r="Y4408" t="s">
        <v>445</v>
      </c>
      <c r="Z4408" t="s">
        <v>61</v>
      </c>
      <c r="AA4408" t="s">
        <v>46</v>
      </c>
      <c r="AB4408" t="s">
        <v>105</v>
      </c>
      <c r="AC4408" t="s">
        <v>104</v>
      </c>
      <c r="AD4408" t="s">
        <v>290</v>
      </c>
      <c r="AE4408" t="s">
        <v>72</v>
      </c>
      <c r="AF4408" t="s">
        <v>3643</v>
      </c>
      <c r="AG4408" t="s">
        <v>145</v>
      </c>
      <c r="AH4408" t="s">
        <v>46</v>
      </c>
      <c r="AI4408" t="s">
        <v>257</v>
      </c>
      <c r="AJ4408" t="s">
        <v>163</v>
      </c>
      <c r="AK4408" t="s">
        <v>81</v>
      </c>
      <c r="AL4408" t="s">
        <v>47</v>
      </c>
      <c r="AM4408" t="s">
        <v>330</v>
      </c>
      <c r="AN4408" t="s">
        <v>97</v>
      </c>
      <c r="AO4408" t="s">
        <v>108</v>
      </c>
    </row>
    <row r="4409" spans="1:41" hidden="1" x14ac:dyDescent="0.25">
      <c r="A4409" t="s">
        <v>18565</v>
      </c>
      <c r="B4409" t="s">
        <v>18566</v>
      </c>
      <c r="C4409" s="1" t="str">
        <f t="shared" si="278"/>
        <v>21:1064</v>
      </c>
      <c r="D4409" s="1" t="str">
        <f t="shared" si="279"/>
        <v>21:0107</v>
      </c>
      <c r="E4409" t="s">
        <v>18567</v>
      </c>
      <c r="F4409" t="s">
        <v>18568</v>
      </c>
      <c r="H4409">
        <v>50.358643999999998</v>
      </c>
      <c r="I4409">
        <v>-119.63190609999999</v>
      </c>
      <c r="J4409" s="1" t="str">
        <f t="shared" si="276"/>
        <v>NGR bulk stream sediment</v>
      </c>
      <c r="K4409" s="1" t="str">
        <f t="shared" si="277"/>
        <v>&lt;177 micron (NGR)</v>
      </c>
      <c r="L4409">
        <v>5</v>
      </c>
      <c r="M4409" t="s">
        <v>223</v>
      </c>
      <c r="N4409">
        <v>86</v>
      </c>
      <c r="O4409" t="s">
        <v>206</v>
      </c>
      <c r="P4409" t="s">
        <v>51</v>
      </c>
      <c r="Q4409" t="s">
        <v>588</v>
      </c>
      <c r="R4409" t="s">
        <v>62</v>
      </c>
      <c r="S4409" t="s">
        <v>226</v>
      </c>
      <c r="T4409" t="s">
        <v>217</v>
      </c>
      <c r="U4409" t="s">
        <v>463</v>
      </c>
      <c r="V4409" t="s">
        <v>130</v>
      </c>
      <c r="W4409" t="s">
        <v>282</v>
      </c>
      <c r="X4409" t="s">
        <v>52</v>
      </c>
      <c r="Y4409" t="s">
        <v>239</v>
      </c>
      <c r="Z4409" t="s">
        <v>84</v>
      </c>
      <c r="AA4409" t="s">
        <v>46</v>
      </c>
      <c r="AB4409" t="s">
        <v>257</v>
      </c>
      <c r="AC4409" t="s">
        <v>82</v>
      </c>
      <c r="AD4409" t="s">
        <v>226</v>
      </c>
      <c r="AE4409" t="s">
        <v>62</v>
      </c>
      <c r="AF4409" t="s">
        <v>209</v>
      </c>
      <c r="AG4409" t="s">
        <v>158</v>
      </c>
      <c r="AH4409" t="s">
        <v>174</v>
      </c>
      <c r="AI4409" t="s">
        <v>46</v>
      </c>
      <c r="AJ4409" t="s">
        <v>108</v>
      </c>
      <c r="AK4409" t="s">
        <v>164</v>
      </c>
      <c r="AL4409" t="s">
        <v>47</v>
      </c>
      <c r="AM4409" t="s">
        <v>122</v>
      </c>
      <c r="AN4409" t="s">
        <v>668</v>
      </c>
      <c r="AO4409" t="s">
        <v>306</v>
      </c>
    </row>
    <row r="4410" spans="1:41" hidden="1" x14ac:dyDescent="0.25">
      <c r="A4410" t="s">
        <v>18569</v>
      </c>
      <c r="B4410" t="s">
        <v>18570</v>
      </c>
      <c r="C4410" s="1" t="str">
        <f t="shared" si="278"/>
        <v>21:1064</v>
      </c>
      <c r="D4410" s="1" t="str">
        <f t="shared" si="279"/>
        <v>21:0107</v>
      </c>
      <c r="E4410" t="s">
        <v>18571</v>
      </c>
      <c r="F4410" t="s">
        <v>18572</v>
      </c>
      <c r="H4410">
        <v>50.3643535</v>
      </c>
      <c r="I4410">
        <v>-119.609272</v>
      </c>
      <c r="J4410" s="1" t="str">
        <f t="shared" si="276"/>
        <v>NGR bulk stream sediment</v>
      </c>
      <c r="K4410" s="1" t="str">
        <f t="shared" si="277"/>
        <v>&lt;177 micron (NGR)</v>
      </c>
      <c r="L4410">
        <v>5</v>
      </c>
      <c r="M4410" t="s">
        <v>233</v>
      </c>
      <c r="N4410">
        <v>87</v>
      </c>
      <c r="O4410" t="s">
        <v>101</v>
      </c>
      <c r="P4410" t="s">
        <v>122</v>
      </c>
      <c r="Q4410" t="s">
        <v>481</v>
      </c>
      <c r="R4410" t="s">
        <v>64</v>
      </c>
      <c r="S4410" t="s">
        <v>445</v>
      </c>
      <c r="T4410" t="s">
        <v>267</v>
      </c>
      <c r="U4410" t="s">
        <v>48</v>
      </c>
      <c r="V4410" t="s">
        <v>173</v>
      </c>
      <c r="W4410" t="s">
        <v>282</v>
      </c>
      <c r="X4410" t="s">
        <v>51</v>
      </c>
      <c r="Y4410" t="s">
        <v>131</v>
      </c>
      <c r="Z4410" t="s">
        <v>84</v>
      </c>
      <c r="AA4410" t="s">
        <v>46</v>
      </c>
      <c r="AB4410" t="s">
        <v>78</v>
      </c>
      <c r="AC4410" t="s">
        <v>58</v>
      </c>
      <c r="AD4410" t="s">
        <v>590</v>
      </c>
      <c r="AE4410" t="s">
        <v>199</v>
      </c>
      <c r="AF4410" t="s">
        <v>209</v>
      </c>
      <c r="AG4410" t="s">
        <v>224</v>
      </c>
      <c r="AH4410" t="s">
        <v>149</v>
      </c>
      <c r="AI4410" t="s">
        <v>198</v>
      </c>
      <c r="AJ4410" t="s">
        <v>55</v>
      </c>
      <c r="AK4410" t="s">
        <v>60</v>
      </c>
      <c r="AL4410" t="s">
        <v>47</v>
      </c>
      <c r="AM4410" t="s">
        <v>122</v>
      </c>
      <c r="AN4410" t="s">
        <v>48</v>
      </c>
      <c r="AO4410" t="s">
        <v>90</v>
      </c>
    </row>
    <row r="4411" spans="1:41" hidden="1" x14ac:dyDescent="0.25">
      <c r="A4411" t="s">
        <v>18573</v>
      </c>
      <c r="B4411" t="s">
        <v>18574</v>
      </c>
      <c r="C4411" s="1" t="str">
        <f t="shared" si="278"/>
        <v>21:1064</v>
      </c>
      <c r="D4411" s="1" t="str">
        <f t="shared" si="279"/>
        <v>21:0107</v>
      </c>
      <c r="E4411" t="s">
        <v>18575</v>
      </c>
      <c r="F4411" t="s">
        <v>18576</v>
      </c>
      <c r="H4411">
        <v>50.370677700000002</v>
      </c>
      <c r="I4411">
        <v>-119.5899431</v>
      </c>
      <c r="J4411" s="1" t="str">
        <f t="shared" si="276"/>
        <v>NGR bulk stream sediment</v>
      </c>
      <c r="K4411" s="1" t="str">
        <f t="shared" si="277"/>
        <v>&lt;177 micron (NGR)</v>
      </c>
      <c r="L4411">
        <v>5</v>
      </c>
      <c r="M4411" t="s">
        <v>248</v>
      </c>
      <c r="N4411">
        <v>88</v>
      </c>
      <c r="O4411" t="s">
        <v>336</v>
      </c>
      <c r="P4411" t="s">
        <v>47</v>
      </c>
      <c r="Q4411" t="s">
        <v>404</v>
      </c>
      <c r="R4411" t="s">
        <v>110</v>
      </c>
      <c r="S4411" t="s">
        <v>184</v>
      </c>
      <c r="T4411" t="s">
        <v>108</v>
      </c>
      <c r="U4411" t="s">
        <v>638</v>
      </c>
      <c r="V4411" t="s">
        <v>86</v>
      </c>
      <c r="W4411" t="s">
        <v>164</v>
      </c>
      <c r="X4411" t="s">
        <v>137</v>
      </c>
      <c r="Y4411" t="s">
        <v>124</v>
      </c>
      <c r="Z4411" t="s">
        <v>199</v>
      </c>
      <c r="AA4411" t="s">
        <v>46</v>
      </c>
      <c r="AB4411" t="s">
        <v>63</v>
      </c>
      <c r="AC4411" t="s">
        <v>66</v>
      </c>
      <c r="AD4411" t="s">
        <v>226</v>
      </c>
      <c r="AE4411" t="s">
        <v>199</v>
      </c>
      <c r="AF4411" t="s">
        <v>127</v>
      </c>
      <c r="AG4411" t="s">
        <v>365</v>
      </c>
      <c r="AH4411" t="s">
        <v>185</v>
      </c>
      <c r="AI4411" t="s">
        <v>46</v>
      </c>
      <c r="AJ4411" t="s">
        <v>85</v>
      </c>
      <c r="AK4411" t="s">
        <v>200</v>
      </c>
      <c r="AL4411" t="s">
        <v>47</v>
      </c>
      <c r="AM4411" t="s">
        <v>47</v>
      </c>
      <c r="AN4411" t="s">
        <v>432</v>
      </c>
      <c r="AO4411" t="s">
        <v>306</v>
      </c>
    </row>
    <row r="4412" spans="1:41" hidden="1" x14ac:dyDescent="0.25">
      <c r="A4412" t="s">
        <v>18577</v>
      </c>
      <c r="B4412" t="s">
        <v>18578</v>
      </c>
      <c r="C4412" s="1" t="str">
        <f t="shared" si="278"/>
        <v>21:1064</v>
      </c>
      <c r="D4412" s="1" t="str">
        <f t="shared" si="279"/>
        <v>21:0107</v>
      </c>
      <c r="E4412" t="s">
        <v>18579</v>
      </c>
      <c r="F4412" t="s">
        <v>18580</v>
      </c>
      <c r="H4412">
        <v>50.348707699999999</v>
      </c>
      <c r="I4412">
        <v>-119.5350463</v>
      </c>
      <c r="J4412" s="1" t="str">
        <f t="shared" si="276"/>
        <v>NGR bulk stream sediment</v>
      </c>
      <c r="K4412" s="1" t="str">
        <f t="shared" si="277"/>
        <v>&lt;177 micron (NGR)</v>
      </c>
      <c r="L4412">
        <v>5</v>
      </c>
      <c r="M4412" t="s">
        <v>256</v>
      </c>
      <c r="N4412">
        <v>89</v>
      </c>
      <c r="O4412" t="s">
        <v>227</v>
      </c>
      <c r="P4412" t="s">
        <v>47</v>
      </c>
      <c r="Q4412" t="s">
        <v>74</v>
      </c>
      <c r="R4412" t="s">
        <v>260</v>
      </c>
      <c r="S4412" t="s">
        <v>462</v>
      </c>
      <c r="T4412" t="s">
        <v>209</v>
      </c>
      <c r="U4412" t="s">
        <v>568</v>
      </c>
      <c r="V4412" t="s">
        <v>282</v>
      </c>
      <c r="W4412" t="s">
        <v>72</v>
      </c>
      <c r="X4412" t="s">
        <v>103</v>
      </c>
      <c r="Y4412" t="s">
        <v>99</v>
      </c>
      <c r="Z4412" t="s">
        <v>84</v>
      </c>
      <c r="AA4412" t="s">
        <v>46</v>
      </c>
      <c r="AB4412" t="s">
        <v>64</v>
      </c>
      <c r="AC4412" t="s">
        <v>272</v>
      </c>
      <c r="AD4412" t="s">
        <v>77</v>
      </c>
      <c r="AE4412" t="s">
        <v>185</v>
      </c>
      <c r="AF4412" t="s">
        <v>50</v>
      </c>
      <c r="AG4412" t="s">
        <v>392</v>
      </c>
      <c r="AH4412" t="s">
        <v>57</v>
      </c>
      <c r="AI4412" t="s">
        <v>54</v>
      </c>
      <c r="AJ4412" t="s">
        <v>73</v>
      </c>
      <c r="AK4412" t="s">
        <v>257</v>
      </c>
      <c r="AL4412" t="s">
        <v>47</v>
      </c>
      <c r="AM4412" t="s">
        <v>122</v>
      </c>
      <c r="AN4412" t="s">
        <v>543</v>
      </c>
      <c r="AO4412" t="s">
        <v>108</v>
      </c>
    </row>
    <row r="4413" spans="1:41" hidden="1" x14ac:dyDescent="0.25">
      <c r="A4413" t="s">
        <v>18581</v>
      </c>
      <c r="B4413" t="s">
        <v>18582</v>
      </c>
      <c r="C4413" s="1" t="str">
        <f t="shared" si="278"/>
        <v>21:1064</v>
      </c>
      <c r="D4413" s="1" t="str">
        <f t="shared" si="279"/>
        <v>21:0107</v>
      </c>
      <c r="E4413" t="s">
        <v>18583</v>
      </c>
      <c r="F4413" t="s">
        <v>18584</v>
      </c>
      <c r="H4413">
        <v>50.304608100000003</v>
      </c>
      <c r="I4413">
        <v>-119.49121239999999</v>
      </c>
      <c r="J4413" s="1" t="str">
        <f t="shared" si="276"/>
        <v>NGR bulk stream sediment</v>
      </c>
      <c r="K4413" s="1" t="str">
        <f t="shared" si="277"/>
        <v>&lt;177 micron (NGR)</v>
      </c>
      <c r="L4413">
        <v>5</v>
      </c>
      <c r="M4413" t="s">
        <v>265</v>
      </c>
      <c r="N4413">
        <v>90</v>
      </c>
      <c r="O4413" t="s">
        <v>122</v>
      </c>
      <c r="P4413" t="s">
        <v>47</v>
      </c>
      <c r="Q4413" t="s">
        <v>249</v>
      </c>
      <c r="R4413" t="s">
        <v>108</v>
      </c>
      <c r="S4413" t="s">
        <v>462</v>
      </c>
      <c r="T4413" t="s">
        <v>209</v>
      </c>
      <c r="U4413" t="s">
        <v>1304</v>
      </c>
      <c r="V4413" t="s">
        <v>139</v>
      </c>
      <c r="W4413" t="s">
        <v>455</v>
      </c>
      <c r="X4413" t="s">
        <v>103</v>
      </c>
      <c r="Y4413" t="s">
        <v>217</v>
      </c>
      <c r="Z4413" t="s">
        <v>56</v>
      </c>
      <c r="AA4413" t="s">
        <v>46</v>
      </c>
      <c r="AB4413" t="s">
        <v>78</v>
      </c>
      <c r="AC4413" t="s">
        <v>98</v>
      </c>
      <c r="AD4413" t="s">
        <v>144</v>
      </c>
      <c r="AE4413" t="s">
        <v>63</v>
      </c>
      <c r="AF4413" t="s">
        <v>66</v>
      </c>
      <c r="AG4413" t="s">
        <v>282</v>
      </c>
      <c r="AH4413" t="s">
        <v>198</v>
      </c>
      <c r="AI4413" t="s">
        <v>54</v>
      </c>
      <c r="AJ4413" t="s">
        <v>51</v>
      </c>
      <c r="AK4413" t="s">
        <v>185</v>
      </c>
      <c r="AL4413" t="s">
        <v>47</v>
      </c>
      <c r="AM4413" t="s">
        <v>47</v>
      </c>
      <c r="AN4413" t="s">
        <v>65</v>
      </c>
      <c r="AO4413" t="s">
        <v>209</v>
      </c>
    </row>
    <row r="4414" spans="1:41" hidden="1" x14ac:dyDescent="0.25">
      <c r="A4414" t="s">
        <v>18585</v>
      </c>
      <c r="B4414" t="s">
        <v>18586</v>
      </c>
      <c r="C4414" s="1" t="str">
        <f t="shared" si="278"/>
        <v>21:1064</v>
      </c>
      <c r="D4414" s="1" t="str">
        <f t="shared" si="279"/>
        <v>21:0107</v>
      </c>
      <c r="E4414" t="s">
        <v>18587</v>
      </c>
      <c r="F4414" t="s">
        <v>18588</v>
      </c>
      <c r="H4414">
        <v>50.291478699999999</v>
      </c>
      <c r="I4414">
        <v>-119.4542733</v>
      </c>
      <c r="J4414" s="1" t="str">
        <f t="shared" si="276"/>
        <v>NGR bulk stream sediment</v>
      </c>
      <c r="K4414" s="1" t="str">
        <f t="shared" si="277"/>
        <v>&lt;177 micron (NGR)</v>
      </c>
      <c r="L4414">
        <v>6</v>
      </c>
      <c r="M4414" t="s">
        <v>45</v>
      </c>
      <c r="N4414">
        <v>91</v>
      </c>
      <c r="O4414" t="s">
        <v>58</v>
      </c>
      <c r="P4414" t="s">
        <v>122</v>
      </c>
      <c r="Q4414" t="s">
        <v>548</v>
      </c>
      <c r="R4414" t="s">
        <v>54</v>
      </c>
      <c r="S4414" t="s">
        <v>386</v>
      </c>
      <c r="T4414" t="s">
        <v>145</v>
      </c>
      <c r="U4414" t="s">
        <v>18589</v>
      </c>
      <c r="V4414" t="s">
        <v>55</v>
      </c>
      <c r="W4414" t="s">
        <v>336</v>
      </c>
      <c r="X4414" t="s">
        <v>76</v>
      </c>
      <c r="Y4414" t="s">
        <v>538</v>
      </c>
      <c r="Z4414" t="s">
        <v>53</v>
      </c>
      <c r="AA4414" t="s">
        <v>46</v>
      </c>
      <c r="AB4414" t="s">
        <v>63</v>
      </c>
      <c r="AC4414" t="s">
        <v>175</v>
      </c>
      <c r="AD4414" t="s">
        <v>226</v>
      </c>
      <c r="AE4414" t="s">
        <v>161</v>
      </c>
      <c r="AF4414" t="s">
        <v>627</v>
      </c>
      <c r="AG4414" t="s">
        <v>1078</v>
      </c>
      <c r="AH4414" t="s">
        <v>139</v>
      </c>
      <c r="AI4414" t="s">
        <v>174</v>
      </c>
      <c r="AJ4414" t="s">
        <v>50</v>
      </c>
      <c r="AK4414" t="s">
        <v>151</v>
      </c>
      <c r="AL4414" t="s">
        <v>47</v>
      </c>
      <c r="AM4414" t="s">
        <v>103</v>
      </c>
      <c r="AN4414" t="s">
        <v>652</v>
      </c>
      <c r="AO4414" t="s">
        <v>269</v>
      </c>
    </row>
    <row r="4415" spans="1:41" hidden="1" x14ac:dyDescent="0.25">
      <c r="A4415" t="s">
        <v>18590</v>
      </c>
      <c r="B4415" t="s">
        <v>18591</v>
      </c>
      <c r="C4415" s="1" t="str">
        <f t="shared" si="278"/>
        <v>21:1064</v>
      </c>
      <c r="D4415" s="1" t="str">
        <f t="shared" si="279"/>
        <v>21:0107</v>
      </c>
      <c r="E4415" t="s">
        <v>18592</v>
      </c>
      <c r="F4415" t="s">
        <v>18593</v>
      </c>
      <c r="H4415">
        <v>50.0273684</v>
      </c>
      <c r="I4415">
        <v>-119.9242874</v>
      </c>
      <c r="J4415" s="1" t="str">
        <f t="shared" si="276"/>
        <v>NGR bulk stream sediment</v>
      </c>
      <c r="K4415" s="1" t="str">
        <f t="shared" si="277"/>
        <v>&lt;177 micron (NGR)</v>
      </c>
      <c r="L4415">
        <v>6</v>
      </c>
      <c r="M4415" t="s">
        <v>71</v>
      </c>
      <c r="N4415">
        <v>92</v>
      </c>
      <c r="O4415" t="s">
        <v>60</v>
      </c>
      <c r="P4415" t="s">
        <v>47</v>
      </c>
      <c r="Q4415" t="s">
        <v>417</v>
      </c>
      <c r="R4415" t="s">
        <v>161</v>
      </c>
      <c r="S4415" t="s">
        <v>399</v>
      </c>
      <c r="T4415" t="s">
        <v>66</v>
      </c>
      <c r="U4415" t="s">
        <v>18594</v>
      </c>
      <c r="V4415" t="s">
        <v>173</v>
      </c>
      <c r="W4415" t="s">
        <v>109</v>
      </c>
      <c r="X4415" t="s">
        <v>52</v>
      </c>
      <c r="Y4415" t="s">
        <v>141</v>
      </c>
      <c r="Z4415" t="s">
        <v>199</v>
      </c>
      <c r="AA4415" t="s">
        <v>46</v>
      </c>
      <c r="AB4415" t="s">
        <v>130</v>
      </c>
      <c r="AC4415" t="s">
        <v>272</v>
      </c>
      <c r="AD4415" t="s">
        <v>184</v>
      </c>
      <c r="AE4415" t="s">
        <v>62</v>
      </c>
      <c r="AF4415" t="s">
        <v>66</v>
      </c>
      <c r="AG4415" t="s">
        <v>137</v>
      </c>
      <c r="AH4415" t="s">
        <v>125</v>
      </c>
      <c r="AI4415" t="s">
        <v>149</v>
      </c>
      <c r="AJ4415" t="s">
        <v>242</v>
      </c>
      <c r="AK4415" t="s">
        <v>142</v>
      </c>
      <c r="AL4415" t="s">
        <v>47</v>
      </c>
      <c r="AM4415" t="s">
        <v>122</v>
      </c>
      <c r="AN4415" t="s">
        <v>171</v>
      </c>
      <c r="AO4415" t="s">
        <v>197</v>
      </c>
    </row>
    <row r="4416" spans="1:41" hidden="1" x14ac:dyDescent="0.25">
      <c r="A4416" t="s">
        <v>18595</v>
      </c>
      <c r="B4416" t="s">
        <v>18596</v>
      </c>
      <c r="C4416" s="1" t="str">
        <f t="shared" si="278"/>
        <v>21:1064</v>
      </c>
      <c r="D4416" s="1" t="str">
        <f t="shared" si="279"/>
        <v>21:0107</v>
      </c>
      <c r="E4416" t="s">
        <v>18597</v>
      </c>
      <c r="F4416" t="s">
        <v>18598</v>
      </c>
      <c r="H4416">
        <v>50.022014900000002</v>
      </c>
      <c r="I4416">
        <v>-119.922538</v>
      </c>
      <c r="J4416" s="1" t="str">
        <f t="shared" si="276"/>
        <v>NGR bulk stream sediment</v>
      </c>
      <c r="K4416" s="1" t="str">
        <f t="shared" si="277"/>
        <v>&lt;177 micron (NGR)</v>
      </c>
      <c r="L4416">
        <v>6</v>
      </c>
      <c r="M4416" t="s">
        <v>95</v>
      </c>
      <c r="N4416">
        <v>93</v>
      </c>
      <c r="O4416" t="s">
        <v>455</v>
      </c>
      <c r="P4416" t="s">
        <v>122</v>
      </c>
      <c r="Q4416" t="s">
        <v>481</v>
      </c>
      <c r="R4416" t="s">
        <v>455</v>
      </c>
      <c r="S4416" t="s">
        <v>240</v>
      </c>
      <c r="T4416" t="s">
        <v>127</v>
      </c>
      <c r="U4416" t="s">
        <v>171</v>
      </c>
      <c r="V4416" t="s">
        <v>101</v>
      </c>
      <c r="W4416" t="s">
        <v>200</v>
      </c>
      <c r="X4416" t="s">
        <v>103</v>
      </c>
      <c r="Y4416" t="s">
        <v>98</v>
      </c>
      <c r="Z4416" t="s">
        <v>84</v>
      </c>
      <c r="AA4416" t="s">
        <v>46</v>
      </c>
      <c r="AB4416" t="s">
        <v>139</v>
      </c>
      <c r="AC4416" t="s">
        <v>98</v>
      </c>
      <c r="AD4416" t="s">
        <v>462</v>
      </c>
      <c r="AE4416" t="s">
        <v>62</v>
      </c>
      <c r="AF4416" t="s">
        <v>66</v>
      </c>
      <c r="AG4416" t="s">
        <v>271</v>
      </c>
      <c r="AH4416" t="s">
        <v>174</v>
      </c>
      <c r="AI4416" t="s">
        <v>198</v>
      </c>
      <c r="AJ4416" t="s">
        <v>336</v>
      </c>
      <c r="AK4416" t="s">
        <v>122</v>
      </c>
      <c r="AL4416" t="s">
        <v>47</v>
      </c>
      <c r="AM4416" t="s">
        <v>122</v>
      </c>
      <c r="AN4416" t="s">
        <v>508</v>
      </c>
      <c r="AO4416" t="s">
        <v>267</v>
      </c>
    </row>
    <row r="4417" spans="1:41" hidden="1" x14ac:dyDescent="0.25">
      <c r="A4417" t="s">
        <v>18599</v>
      </c>
      <c r="B4417" t="s">
        <v>18600</v>
      </c>
      <c r="C4417" s="1" t="str">
        <f t="shared" si="278"/>
        <v>21:1064</v>
      </c>
      <c r="D4417" s="1" t="str">
        <f t="shared" si="279"/>
        <v>21:0107</v>
      </c>
      <c r="E4417" t="s">
        <v>18601</v>
      </c>
      <c r="F4417" t="s">
        <v>18602</v>
      </c>
      <c r="H4417">
        <v>50.029989899999997</v>
      </c>
      <c r="I4417">
        <v>-119.95639970000001</v>
      </c>
      <c r="J4417" s="1" t="str">
        <f t="shared" si="276"/>
        <v>NGR bulk stream sediment</v>
      </c>
      <c r="K4417" s="1" t="str">
        <f t="shared" si="277"/>
        <v>&lt;177 micron (NGR)</v>
      </c>
      <c r="L4417">
        <v>6</v>
      </c>
      <c r="M4417" t="s">
        <v>117</v>
      </c>
      <c r="N4417">
        <v>94</v>
      </c>
      <c r="O4417" t="s">
        <v>200</v>
      </c>
      <c r="P4417" t="s">
        <v>103</v>
      </c>
      <c r="Q4417" t="s">
        <v>548</v>
      </c>
      <c r="R4417" t="s">
        <v>105</v>
      </c>
      <c r="S4417" t="s">
        <v>300</v>
      </c>
      <c r="T4417" t="s">
        <v>267</v>
      </c>
      <c r="U4417" t="s">
        <v>313</v>
      </c>
      <c r="V4417" t="s">
        <v>101</v>
      </c>
      <c r="W4417" t="s">
        <v>142</v>
      </c>
      <c r="X4417" t="s">
        <v>51</v>
      </c>
      <c r="Y4417" t="s">
        <v>59</v>
      </c>
      <c r="Z4417" t="s">
        <v>84</v>
      </c>
      <c r="AA4417" t="s">
        <v>46</v>
      </c>
      <c r="AB4417" t="s">
        <v>125</v>
      </c>
      <c r="AC4417" t="s">
        <v>127</v>
      </c>
      <c r="AD4417" t="s">
        <v>268</v>
      </c>
      <c r="AE4417" t="s">
        <v>53</v>
      </c>
      <c r="AF4417" t="s">
        <v>50</v>
      </c>
      <c r="AG4417" t="s">
        <v>271</v>
      </c>
      <c r="AH4417" t="s">
        <v>46</v>
      </c>
      <c r="AI4417" t="s">
        <v>198</v>
      </c>
      <c r="AJ4417" t="s">
        <v>266</v>
      </c>
      <c r="AK4417" t="s">
        <v>161</v>
      </c>
      <c r="AL4417" t="s">
        <v>47</v>
      </c>
      <c r="AM4417" t="s">
        <v>122</v>
      </c>
      <c r="AN4417" t="s">
        <v>65</v>
      </c>
      <c r="AO4417" t="s">
        <v>76</v>
      </c>
    </row>
    <row r="4418" spans="1:41" hidden="1" x14ac:dyDescent="0.25">
      <c r="A4418" t="s">
        <v>18603</v>
      </c>
      <c r="B4418" t="s">
        <v>18604</v>
      </c>
      <c r="C4418" s="1" t="str">
        <f t="shared" si="278"/>
        <v>21:1064</v>
      </c>
      <c r="D4418" s="1" t="str">
        <f t="shared" si="279"/>
        <v>21:0107</v>
      </c>
      <c r="E4418" t="s">
        <v>18605</v>
      </c>
      <c r="F4418" t="s">
        <v>18606</v>
      </c>
      <c r="H4418">
        <v>50.068252700000002</v>
      </c>
      <c r="I4418">
        <v>-119.9524353</v>
      </c>
      <c r="J4418" s="1" t="str">
        <f t="shared" ref="J4418:J4481" si="280">HYPERLINK("http://geochem.nrcan.gc.ca/cdogs/content/kwd/kwd020030_e.htm", "NGR bulk stream sediment")</f>
        <v>NGR bulk stream sediment</v>
      </c>
      <c r="K4418" s="1" t="str">
        <f t="shared" ref="K4418:K4481" si="281">HYPERLINK("http://geochem.nrcan.gc.ca/cdogs/content/kwd/kwd080006_e.htm", "&lt;177 micron (NGR)")</f>
        <v>&lt;177 micron (NGR)</v>
      </c>
      <c r="L4418">
        <v>6</v>
      </c>
      <c r="M4418" t="s">
        <v>136</v>
      </c>
      <c r="N4418">
        <v>95</v>
      </c>
      <c r="O4418" t="s">
        <v>164</v>
      </c>
      <c r="P4418" t="s">
        <v>103</v>
      </c>
      <c r="Q4418" t="s">
        <v>588</v>
      </c>
      <c r="R4418" t="s">
        <v>151</v>
      </c>
      <c r="S4418" t="s">
        <v>554</v>
      </c>
      <c r="T4418" t="s">
        <v>50</v>
      </c>
      <c r="U4418" t="s">
        <v>18607</v>
      </c>
      <c r="V4418" t="s">
        <v>79</v>
      </c>
      <c r="W4418" t="s">
        <v>437</v>
      </c>
      <c r="X4418" t="s">
        <v>51</v>
      </c>
      <c r="Y4418" t="s">
        <v>475</v>
      </c>
      <c r="Z4418" t="s">
        <v>84</v>
      </c>
      <c r="AA4418" t="s">
        <v>46</v>
      </c>
      <c r="AB4418" t="s">
        <v>47</v>
      </c>
      <c r="AC4418" t="s">
        <v>120</v>
      </c>
      <c r="AD4418" t="s">
        <v>146</v>
      </c>
      <c r="AE4418" t="s">
        <v>84</v>
      </c>
      <c r="AF4418" t="s">
        <v>66</v>
      </c>
      <c r="AG4418" t="s">
        <v>365</v>
      </c>
      <c r="AH4418" t="s">
        <v>87</v>
      </c>
      <c r="AI4418" t="s">
        <v>46</v>
      </c>
      <c r="AJ4418" t="s">
        <v>591</v>
      </c>
      <c r="AK4418" t="s">
        <v>266</v>
      </c>
      <c r="AL4418" t="s">
        <v>47</v>
      </c>
      <c r="AM4418" t="s">
        <v>122</v>
      </c>
      <c r="AN4418" t="s">
        <v>196</v>
      </c>
      <c r="AO4418" t="s">
        <v>267</v>
      </c>
    </row>
    <row r="4419" spans="1:41" hidden="1" x14ac:dyDescent="0.25">
      <c r="A4419" t="s">
        <v>18608</v>
      </c>
      <c r="B4419" t="s">
        <v>18609</v>
      </c>
      <c r="C4419" s="1" t="str">
        <f t="shared" si="278"/>
        <v>21:1064</v>
      </c>
      <c r="D4419" s="1" t="str">
        <f t="shared" si="279"/>
        <v>21:0107</v>
      </c>
      <c r="E4419" t="s">
        <v>18610</v>
      </c>
      <c r="F4419" t="s">
        <v>18611</v>
      </c>
      <c r="H4419">
        <v>50.0831181</v>
      </c>
      <c r="I4419">
        <v>-119.9681406</v>
      </c>
      <c r="J4419" s="1" t="str">
        <f t="shared" si="280"/>
        <v>NGR bulk stream sediment</v>
      </c>
      <c r="K4419" s="1" t="str">
        <f t="shared" si="281"/>
        <v>&lt;177 micron (NGR)</v>
      </c>
      <c r="L4419">
        <v>6</v>
      </c>
      <c r="M4419" t="s">
        <v>157</v>
      </c>
      <c r="N4419">
        <v>96</v>
      </c>
      <c r="O4419" t="s">
        <v>142</v>
      </c>
      <c r="P4419" t="s">
        <v>47</v>
      </c>
      <c r="Q4419" t="s">
        <v>404</v>
      </c>
      <c r="R4419" t="s">
        <v>72</v>
      </c>
      <c r="S4419" t="s">
        <v>300</v>
      </c>
      <c r="T4419" t="s">
        <v>267</v>
      </c>
      <c r="U4419" t="s">
        <v>152</v>
      </c>
      <c r="V4419" t="s">
        <v>63</v>
      </c>
      <c r="W4419" t="s">
        <v>142</v>
      </c>
      <c r="X4419" t="s">
        <v>51</v>
      </c>
      <c r="Y4419" t="s">
        <v>59</v>
      </c>
      <c r="Z4419" t="s">
        <v>84</v>
      </c>
      <c r="AA4419" t="s">
        <v>46</v>
      </c>
      <c r="AB4419" t="s">
        <v>173</v>
      </c>
      <c r="AC4419" t="s">
        <v>141</v>
      </c>
      <c r="AD4419" t="s">
        <v>236</v>
      </c>
      <c r="AE4419" t="s">
        <v>53</v>
      </c>
      <c r="AF4419" t="s">
        <v>66</v>
      </c>
      <c r="AG4419" t="s">
        <v>412</v>
      </c>
      <c r="AH4419" t="s">
        <v>87</v>
      </c>
      <c r="AI4419" t="s">
        <v>57</v>
      </c>
      <c r="AJ4419" t="s">
        <v>371</v>
      </c>
      <c r="AK4419" t="s">
        <v>79</v>
      </c>
      <c r="AL4419" t="s">
        <v>47</v>
      </c>
      <c r="AM4419" t="s">
        <v>47</v>
      </c>
      <c r="AN4419" t="s">
        <v>65</v>
      </c>
      <c r="AO4419" t="s">
        <v>66</v>
      </c>
    </row>
    <row r="4420" spans="1:41" hidden="1" x14ac:dyDescent="0.25">
      <c r="A4420" t="s">
        <v>18612</v>
      </c>
      <c r="B4420" t="s">
        <v>18613</v>
      </c>
      <c r="C4420" s="1" t="str">
        <f t="shared" si="278"/>
        <v>21:1064</v>
      </c>
      <c r="D4420" s="1" t="str">
        <f t="shared" si="279"/>
        <v>21:0107</v>
      </c>
      <c r="E4420" t="s">
        <v>18614</v>
      </c>
      <c r="F4420" t="s">
        <v>18615</v>
      </c>
      <c r="H4420">
        <v>50.091579000000003</v>
      </c>
      <c r="I4420">
        <v>-119.95599439999999</v>
      </c>
      <c r="J4420" s="1" t="str">
        <f t="shared" si="280"/>
        <v>NGR bulk stream sediment</v>
      </c>
      <c r="K4420" s="1" t="str">
        <f t="shared" si="281"/>
        <v>&lt;177 micron (NGR)</v>
      </c>
      <c r="L4420">
        <v>6</v>
      </c>
      <c r="M4420" t="s">
        <v>170</v>
      </c>
      <c r="N4420">
        <v>97</v>
      </c>
      <c r="O4420" t="s">
        <v>173</v>
      </c>
      <c r="P4420" t="s">
        <v>137</v>
      </c>
      <c r="Q4420" t="s">
        <v>424</v>
      </c>
      <c r="R4420" t="s">
        <v>591</v>
      </c>
      <c r="S4420" t="s">
        <v>126</v>
      </c>
      <c r="T4420" t="s">
        <v>127</v>
      </c>
      <c r="U4420" t="s">
        <v>487</v>
      </c>
      <c r="V4420" t="s">
        <v>122</v>
      </c>
      <c r="W4420" t="s">
        <v>336</v>
      </c>
      <c r="X4420" t="s">
        <v>51</v>
      </c>
      <c r="Y4420" t="s">
        <v>131</v>
      </c>
      <c r="Z4420" t="s">
        <v>84</v>
      </c>
      <c r="AA4420" t="s">
        <v>46</v>
      </c>
      <c r="AB4420" t="s">
        <v>63</v>
      </c>
      <c r="AC4420" t="s">
        <v>269</v>
      </c>
      <c r="AD4420" t="s">
        <v>445</v>
      </c>
      <c r="AE4420" t="s">
        <v>62</v>
      </c>
      <c r="AF4420" t="s">
        <v>50</v>
      </c>
      <c r="AG4420" t="s">
        <v>88</v>
      </c>
      <c r="AH4420" t="s">
        <v>235</v>
      </c>
      <c r="AI4420" t="s">
        <v>149</v>
      </c>
      <c r="AJ4420" t="s">
        <v>88</v>
      </c>
      <c r="AK4420" t="s">
        <v>102</v>
      </c>
      <c r="AL4420" t="s">
        <v>47</v>
      </c>
      <c r="AM4420" t="s">
        <v>122</v>
      </c>
      <c r="AN4420" t="s">
        <v>65</v>
      </c>
      <c r="AO4420" t="s">
        <v>127</v>
      </c>
    </row>
    <row r="4421" spans="1:41" hidden="1" x14ac:dyDescent="0.25">
      <c r="A4421" t="s">
        <v>18616</v>
      </c>
      <c r="B4421" t="s">
        <v>18617</v>
      </c>
      <c r="C4421" s="1" t="str">
        <f t="shared" si="278"/>
        <v>21:1064</v>
      </c>
      <c r="D4421" s="1" t="str">
        <f t="shared" si="279"/>
        <v>21:0107</v>
      </c>
      <c r="E4421" t="s">
        <v>18618</v>
      </c>
      <c r="F4421" t="s">
        <v>18619</v>
      </c>
      <c r="H4421">
        <v>50.112541999999998</v>
      </c>
      <c r="I4421">
        <v>-119.9822707</v>
      </c>
      <c r="J4421" s="1" t="str">
        <f t="shared" si="280"/>
        <v>NGR bulk stream sediment</v>
      </c>
      <c r="K4421" s="1" t="str">
        <f t="shared" si="281"/>
        <v>&lt;177 micron (NGR)</v>
      </c>
      <c r="L4421">
        <v>6</v>
      </c>
      <c r="M4421" t="s">
        <v>280</v>
      </c>
      <c r="N4421">
        <v>98</v>
      </c>
      <c r="O4421" t="s">
        <v>228</v>
      </c>
      <c r="P4421" t="s">
        <v>103</v>
      </c>
      <c r="Q4421" t="s">
        <v>588</v>
      </c>
      <c r="R4421" t="s">
        <v>139</v>
      </c>
      <c r="S4421" t="s">
        <v>268</v>
      </c>
      <c r="T4421" t="s">
        <v>267</v>
      </c>
      <c r="U4421" t="s">
        <v>18620</v>
      </c>
      <c r="V4421" t="s">
        <v>257</v>
      </c>
      <c r="W4421" t="s">
        <v>455</v>
      </c>
      <c r="X4421" t="s">
        <v>51</v>
      </c>
      <c r="Y4421" t="s">
        <v>49</v>
      </c>
      <c r="Z4421" t="s">
        <v>56</v>
      </c>
      <c r="AA4421" t="s">
        <v>46</v>
      </c>
      <c r="AB4421" t="s">
        <v>105</v>
      </c>
      <c r="AC4421" t="s">
        <v>934</v>
      </c>
      <c r="AD4421" t="s">
        <v>445</v>
      </c>
      <c r="AE4421" t="s">
        <v>62</v>
      </c>
      <c r="AF4421" t="s">
        <v>108</v>
      </c>
      <c r="AG4421" t="s">
        <v>238</v>
      </c>
      <c r="AH4421" t="s">
        <v>235</v>
      </c>
      <c r="AI4421" t="s">
        <v>54</v>
      </c>
      <c r="AJ4421" t="s">
        <v>351</v>
      </c>
      <c r="AK4421" t="s">
        <v>151</v>
      </c>
      <c r="AL4421" t="s">
        <v>47</v>
      </c>
      <c r="AM4421" t="s">
        <v>47</v>
      </c>
      <c r="AN4421" t="s">
        <v>65</v>
      </c>
      <c r="AO4421" t="s">
        <v>209</v>
      </c>
    </row>
    <row r="4422" spans="1:41" hidden="1" x14ac:dyDescent="0.25">
      <c r="A4422" t="s">
        <v>18621</v>
      </c>
      <c r="B4422" t="s">
        <v>18622</v>
      </c>
      <c r="C4422" s="1" t="str">
        <f t="shared" si="278"/>
        <v>21:1064</v>
      </c>
      <c r="D4422" s="1" t="str">
        <f t="shared" si="279"/>
        <v>21:0107</v>
      </c>
      <c r="E4422" t="s">
        <v>18618</v>
      </c>
      <c r="F4422" t="s">
        <v>18623</v>
      </c>
      <c r="H4422">
        <v>50.112541999999998</v>
      </c>
      <c r="I4422">
        <v>-119.9822707</v>
      </c>
      <c r="J4422" s="1" t="str">
        <f t="shared" si="280"/>
        <v>NGR bulk stream sediment</v>
      </c>
      <c r="K4422" s="1" t="str">
        <f t="shared" si="281"/>
        <v>&lt;177 micron (NGR)</v>
      </c>
      <c r="L4422">
        <v>6</v>
      </c>
      <c r="M4422" t="s">
        <v>288</v>
      </c>
      <c r="N4422">
        <v>99</v>
      </c>
      <c r="O4422" t="s">
        <v>103</v>
      </c>
      <c r="P4422" t="s">
        <v>51</v>
      </c>
      <c r="Q4422" t="s">
        <v>424</v>
      </c>
      <c r="R4422" t="s">
        <v>78</v>
      </c>
      <c r="S4422" t="s">
        <v>538</v>
      </c>
      <c r="T4422" t="s">
        <v>209</v>
      </c>
      <c r="U4422" t="s">
        <v>2315</v>
      </c>
      <c r="V4422" t="s">
        <v>122</v>
      </c>
      <c r="W4422" t="s">
        <v>493</v>
      </c>
      <c r="X4422" t="s">
        <v>51</v>
      </c>
      <c r="Y4422" t="s">
        <v>112</v>
      </c>
      <c r="Z4422" t="s">
        <v>84</v>
      </c>
      <c r="AA4422" t="s">
        <v>46</v>
      </c>
      <c r="AB4422" t="s">
        <v>125</v>
      </c>
      <c r="AC4422" t="s">
        <v>186</v>
      </c>
      <c r="AD4422" t="s">
        <v>457</v>
      </c>
      <c r="AE4422" t="s">
        <v>53</v>
      </c>
      <c r="AF4422" t="s">
        <v>209</v>
      </c>
      <c r="AG4422" t="s">
        <v>292</v>
      </c>
      <c r="AH4422" t="s">
        <v>105</v>
      </c>
      <c r="AI4422" t="s">
        <v>54</v>
      </c>
      <c r="AJ4422" t="s">
        <v>181</v>
      </c>
      <c r="AK4422" t="s">
        <v>151</v>
      </c>
      <c r="AL4422" t="s">
        <v>47</v>
      </c>
      <c r="AM4422" t="s">
        <v>47</v>
      </c>
      <c r="AN4422" t="s">
        <v>65</v>
      </c>
      <c r="AO4422" t="s">
        <v>66</v>
      </c>
    </row>
    <row r="4423" spans="1:41" hidden="1" x14ac:dyDescent="0.25">
      <c r="A4423" t="s">
        <v>18624</v>
      </c>
      <c r="B4423" t="s">
        <v>18625</v>
      </c>
      <c r="C4423" s="1" t="str">
        <f t="shared" si="278"/>
        <v>21:1064</v>
      </c>
      <c r="D4423" s="1" t="str">
        <f t="shared" si="279"/>
        <v>21:0107</v>
      </c>
      <c r="E4423" t="s">
        <v>18626</v>
      </c>
      <c r="F4423" t="s">
        <v>18627</v>
      </c>
      <c r="H4423">
        <v>50.118865</v>
      </c>
      <c r="I4423">
        <v>-119.9549183</v>
      </c>
      <c r="J4423" s="1" t="str">
        <f t="shared" si="280"/>
        <v>NGR bulk stream sediment</v>
      </c>
      <c r="K4423" s="1" t="str">
        <f t="shared" si="281"/>
        <v>&lt;177 micron (NGR)</v>
      </c>
      <c r="L4423">
        <v>6</v>
      </c>
      <c r="M4423" t="s">
        <v>180</v>
      </c>
      <c r="N4423">
        <v>100</v>
      </c>
      <c r="O4423" t="s">
        <v>228</v>
      </c>
      <c r="P4423" t="s">
        <v>55</v>
      </c>
      <c r="Q4423" t="s">
        <v>444</v>
      </c>
      <c r="R4423" t="s">
        <v>103</v>
      </c>
      <c r="S4423" t="s">
        <v>184</v>
      </c>
      <c r="T4423" t="s">
        <v>145</v>
      </c>
      <c r="U4423" t="s">
        <v>1148</v>
      </c>
      <c r="V4423" t="s">
        <v>72</v>
      </c>
      <c r="W4423" t="s">
        <v>336</v>
      </c>
      <c r="X4423" t="s">
        <v>73</v>
      </c>
      <c r="Y4423" t="s">
        <v>186</v>
      </c>
      <c r="Z4423" t="s">
        <v>62</v>
      </c>
      <c r="AA4423" t="s">
        <v>46</v>
      </c>
      <c r="AB4423" t="s">
        <v>161</v>
      </c>
      <c r="AC4423" t="s">
        <v>328</v>
      </c>
      <c r="AD4423" t="s">
        <v>226</v>
      </c>
      <c r="AE4423" t="s">
        <v>53</v>
      </c>
      <c r="AF4423" t="s">
        <v>876</v>
      </c>
      <c r="AG4423" t="s">
        <v>591</v>
      </c>
      <c r="AH4423" t="s">
        <v>139</v>
      </c>
      <c r="AI4423" t="s">
        <v>149</v>
      </c>
      <c r="AJ4423" t="s">
        <v>58</v>
      </c>
      <c r="AK4423" t="s">
        <v>270</v>
      </c>
      <c r="AL4423" t="s">
        <v>47</v>
      </c>
      <c r="AM4423" t="s">
        <v>122</v>
      </c>
      <c r="AN4423" t="s">
        <v>48</v>
      </c>
      <c r="AO4423" t="s">
        <v>306</v>
      </c>
    </row>
    <row r="4424" spans="1:41" hidden="1" x14ac:dyDescent="0.25">
      <c r="A4424" t="s">
        <v>18628</v>
      </c>
      <c r="B4424" t="s">
        <v>18629</v>
      </c>
      <c r="C4424" s="1" t="str">
        <f t="shared" si="278"/>
        <v>21:1064</v>
      </c>
      <c r="D4424" s="1" t="str">
        <f t="shared" si="279"/>
        <v>21:0107</v>
      </c>
      <c r="E4424" t="s">
        <v>18630</v>
      </c>
      <c r="F4424" t="s">
        <v>18631</v>
      </c>
      <c r="H4424">
        <v>50.1251575</v>
      </c>
      <c r="I4424">
        <v>-119.99264049999999</v>
      </c>
      <c r="J4424" s="1" t="str">
        <f t="shared" si="280"/>
        <v>NGR bulk stream sediment</v>
      </c>
      <c r="K4424" s="1" t="str">
        <f t="shared" si="281"/>
        <v>&lt;177 micron (NGR)</v>
      </c>
      <c r="L4424">
        <v>6</v>
      </c>
      <c r="M4424" t="s">
        <v>195</v>
      </c>
      <c r="N4424">
        <v>101</v>
      </c>
      <c r="O4424" t="s">
        <v>72</v>
      </c>
      <c r="P4424" t="s">
        <v>122</v>
      </c>
      <c r="Q4424" t="s">
        <v>234</v>
      </c>
      <c r="R4424" t="s">
        <v>66</v>
      </c>
      <c r="S4424" t="s">
        <v>107</v>
      </c>
      <c r="T4424" t="s">
        <v>209</v>
      </c>
      <c r="U4424" t="s">
        <v>2316</v>
      </c>
      <c r="V4424" t="s">
        <v>63</v>
      </c>
      <c r="W4424" t="s">
        <v>103</v>
      </c>
      <c r="X4424" t="s">
        <v>103</v>
      </c>
      <c r="Y4424" t="s">
        <v>98</v>
      </c>
      <c r="Z4424" t="s">
        <v>62</v>
      </c>
      <c r="AA4424" t="s">
        <v>46</v>
      </c>
      <c r="AB4424" t="s">
        <v>105</v>
      </c>
      <c r="AC4424" t="s">
        <v>162</v>
      </c>
      <c r="AD4424" t="s">
        <v>106</v>
      </c>
      <c r="AE4424" t="s">
        <v>57</v>
      </c>
      <c r="AF4424" t="s">
        <v>127</v>
      </c>
      <c r="AG4424" t="s">
        <v>128</v>
      </c>
      <c r="AH4424" t="s">
        <v>57</v>
      </c>
      <c r="AI4424" t="s">
        <v>198</v>
      </c>
      <c r="AJ4424" t="s">
        <v>336</v>
      </c>
      <c r="AK4424" t="s">
        <v>63</v>
      </c>
      <c r="AL4424" t="s">
        <v>47</v>
      </c>
      <c r="AM4424" t="s">
        <v>47</v>
      </c>
      <c r="AN4424" t="s">
        <v>1121</v>
      </c>
      <c r="AO4424" t="s">
        <v>209</v>
      </c>
    </row>
    <row r="4425" spans="1:41" hidden="1" x14ac:dyDescent="0.25">
      <c r="A4425" t="s">
        <v>18632</v>
      </c>
      <c r="B4425" t="s">
        <v>18633</v>
      </c>
      <c r="C4425" s="1" t="str">
        <f t="shared" si="278"/>
        <v>21:1064</v>
      </c>
      <c r="D4425" s="1" t="str">
        <f t="shared" si="279"/>
        <v>21:0107</v>
      </c>
      <c r="E4425" t="s">
        <v>18634</v>
      </c>
      <c r="F4425" t="s">
        <v>18635</v>
      </c>
      <c r="H4425">
        <v>50.184000500000003</v>
      </c>
      <c r="I4425">
        <v>-119.9818573</v>
      </c>
      <c r="J4425" s="1" t="str">
        <f t="shared" si="280"/>
        <v>NGR bulk stream sediment</v>
      </c>
      <c r="K4425" s="1" t="str">
        <f t="shared" si="281"/>
        <v>&lt;177 micron (NGR)</v>
      </c>
      <c r="L4425">
        <v>6</v>
      </c>
      <c r="M4425" t="s">
        <v>205</v>
      </c>
      <c r="N4425">
        <v>102</v>
      </c>
      <c r="O4425" t="s">
        <v>72</v>
      </c>
      <c r="P4425" t="s">
        <v>47</v>
      </c>
      <c r="Q4425" t="s">
        <v>234</v>
      </c>
      <c r="R4425" t="s">
        <v>151</v>
      </c>
      <c r="S4425" t="s">
        <v>250</v>
      </c>
      <c r="T4425" t="s">
        <v>269</v>
      </c>
      <c r="U4425" t="s">
        <v>18636</v>
      </c>
      <c r="V4425" t="s">
        <v>122</v>
      </c>
      <c r="W4425" t="s">
        <v>227</v>
      </c>
      <c r="X4425" t="s">
        <v>51</v>
      </c>
      <c r="Y4425" t="s">
        <v>49</v>
      </c>
      <c r="Z4425" t="s">
        <v>84</v>
      </c>
      <c r="AA4425" t="s">
        <v>46</v>
      </c>
      <c r="AB4425" t="s">
        <v>47</v>
      </c>
      <c r="AC4425" t="s">
        <v>184</v>
      </c>
      <c r="AD4425" t="s">
        <v>236</v>
      </c>
      <c r="AE4425" t="s">
        <v>62</v>
      </c>
      <c r="AF4425" t="s">
        <v>1205</v>
      </c>
      <c r="AG4425" t="s">
        <v>392</v>
      </c>
      <c r="AH4425" t="s">
        <v>87</v>
      </c>
      <c r="AI4425" t="s">
        <v>198</v>
      </c>
      <c r="AJ4425" t="s">
        <v>274</v>
      </c>
      <c r="AK4425" t="s">
        <v>122</v>
      </c>
      <c r="AL4425" t="s">
        <v>47</v>
      </c>
      <c r="AM4425" t="s">
        <v>47</v>
      </c>
      <c r="AN4425" t="s">
        <v>284</v>
      </c>
      <c r="AO4425" t="s">
        <v>217</v>
      </c>
    </row>
    <row r="4426" spans="1:41" hidden="1" x14ac:dyDescent="0.25">
      <c r="A4426" t="s">
        <v>18637</v>
      </c>
      <c r="B4426" t="s">
        <v>18638</v>
      </c>
      <c r="C4426" s="1" t="str">
        <f t="shared" si="278"/>
        <v>21:1064</v>
      </c>
      <c r="D4426" s="1" t="str">
        <f t="shared" si="279"/>
        <v>21:0107</v>
      </c>
      <c r="E4426" t="s">
        <v>18639</v>
      </c>
      <c r="F4426" t="s">
        <v>18640</v>
      </c>
      <c r="H4426">
        <v>50.227677</v>
      </c>
      <c r="I4426">
        <v>-119.7636826</v>
      </c>
      <c r="J4426" s="1" t="str">
        <f t="shared" si="280"/>
        <v>NGR bulk stream sediment</v>
      </c>
      <c r="K4426" s="1" t="str">
        <f t="shared" si="281"/>
        <v>&lt;177 micron (NGR)</v>
      </c>
      <c r="L4426">
        <v>6</v>
      </c>
      <c r="M4426" t="s">
        <v>214</v>
      </c>
      <c r="N4426">
        <v>103</v>
      </c>
      <c r="O4426" t="s">
        <v>151</v>
      </c>
      <c r="P4426" t="s">
        <v>457</v>
      </c>
      <c r="Q4426" t="s">
        <v>234</v>
      </c>
      <c r="R4426" t="s">
        <v>63</v>
      </c>
      <c r="S4426" t="s">
        <v>342</v>
      </c>
      <c r="T4426" t="s">
        <v>50</v>
      </c>
      <c r="U4426" t="s">
        <v>18641</v>
      </c>
      <c r="V4426" t="s">
        <v>47</v>
      </c>
      <c r="W4426" t="s">
        <v>493</v>
      </c>
      <c r="X4426" t="s">
        <v>51</v>
      </c>
      <c r="Y4426" t="s">
        <v>90</v>
      </c>
      <c r="Z4426" t="s">
        <v>84</v>
      </c>
      <c r="AA4426" t="s">
        <v>46</v>
      </c>
      <c r="AB4426" t="s">
        <v>125</v>
      </c>
      <c r="AC4426" t="s">
        <v>190</v>
      </c>
      <c r="AD4426" t="s">
        <v>342</v>
      </c>
      <c r="AE4426" t="s">
        <v>199</v>
      </c>
      <c r="AF4426" t="s">
        <v>50</v>
      </c>
      <c r="AG4426" t="s">
        <v>412</v>
      </c>
      <c r="AH4426" t="s">
        <v>185</v>
      </c>
      <c r="AI4426" t="s">
        <v>46</v>
      </c>
      <c r="AJ4426" t="s">
        <v>274</v>
      </c>
      <c r="AK4426" t="s">
        <v>173</v>
      </c>
      <c r="AL4426" t="s">
        <v>47</v>
      </c>
      <c r="AM4426" t="s">
        <v>47</v>
      </c>
      <c r="AN4426" t="s">
        <v>65</v>
      </c>
      <c r="AO4426" t="s">
        <v>267</v>
      </c>
    </row>
    <row r="4427" spans="1:41" hidden="1" x14ac:dyDescent="0.25">
      <c r="A4427" t="s">
        <v>18642</v>
      </c>
      <c r="B4427" t="s">
        <v>18643</v>
      </c>
      <c r="C4427" s="1" t="str">
        <f t="shared" si="278"/>
        <v>21:1064</v>
      </c>
      <c r="D4427" s="1" t="str">
        <f t="shared" si="279"/>
        <v>21:0107</v>
      </c>
      <c r="E4427" t="s">
        <v>18644</v>
      </c>
      <c r="F4427" t="s">
        <v>18645</v>
      </c>
      <c r="H4427">
        <v>50.232971200000001</v>
      </c>
      <c r="I4427">
        <v>-119.76763459999999</v>
      </c>
      <c r="J4427" s="1" t="str">
        <f t="shared" si="280"/>
        <v>NGR bulk stream sediment</v>
      </c>
      <c r="K4427" s="1" t="str">
        <f t="shared" si="281"/>
        <v>&lt;177 micron (NGR)</v>
      </c>
      <c r="L4427">
        <v>6</v>
      </c>
      <c r="M4427" t="s">
        <v>223</v>
      </c>
      <c r="N4427">
        <v>104</v>
      </c>
      <c r="O4427" t="s">
        <v>330</v>
      </c>
      <c r="P4427" t="s">
        <v>122</v>
      </c>
      <c r="Q4427" t="s">
        <v>553</v>
      </c>
      <c r="R4427" t="s">
        <v>206</v>
      </c>
      <c r="S4427" t="s">
        <v>343</v>
      </c>
      <c r="T4427" t="s">
        <v>99</v>
      </c>
      <c r="U4427" t="s">
        <v>533</v>
      </c>
      <c r="V4427" t="s">
        <v>164</v>
      </c>
      <c r="W4427" t="s">
        <v>271</v>
      </c>
      <c r="X4427" t="s">
        <v>51</v>
      </c>
      <c r="Y4427" t="s">
        <v>90</v>
      </c>
      <c r="Z4427" t="s">
        <v>84</v>
      </c>
      <c r="AA4427" t="s">
        <v>46</v>
      </c>
      <c r="AB4427" t="s">
        <v>47</v>
      </c>
      <c r="AC4427" t="s">
        <v>237</v>
      </c>
      <c r="AD4427" t="s">
        <v>344</v>
      </c>
      <c r="AE4427" t="s">
        <v>84</v>
      </c>
      <c r="AF4427" t="s">
        <v>1200</v>
      </c>
      <c r="AG4427" t="s">
        <v>260</v>
      </c>
      <c r="AH4427" t="s">
        <v>87</v>
      </c>
      <c r="AI4427" t="s">
        <v>54</v>
      </c>
      <c r="AJ4427" t="s">
        <v>224</v>
      </c>
      <c r="AK4427" t="s">
        <v>130</v>
      </c>
      <c r="AL4427" t="s">
        <v>47</v>
      </c>
      <c r="AM4427" t="s">
        <v>122</v>
      </c>
      <c r="AN4427" t="s">
        <v>1121</v>
      </c>
      <c r="AO4427" t="s">
        <v>82</v>
      </c>
    </row>
    <row r="4428" spans="1:41" hidden="1" x14ac:dyDescent="0.25">
      <c r="A4428" t="s">
        <v>18646</v>
      </c>
      <c r="B4428" t="s">
        <v>18647</v>
      </c>
      <c r="C4428" s="1" t="str">
        <f t="shared" si="278"/>
        <v>21:1064</v>
      </c>
      <c r="D4428" s="1" t="str">
        <f t="shared" si="279"/>
        <v>21:0107</v>
      </c>
      <c r="E4428" t="s">
        <v>18648</v>
      </c>
      <c r="F4428" t="s">
        <v>18649</v>
      </c>
      <c r="H4428">
        <v>50.238723</v>
      </c>
      <c r="I4428">
        <v>-119.78441979999999</v>
      </c>
      <c r="J4428" s="1" t="str">
        <f t="shared" si="280"/>
        <v>NGR bulk stream sediment</v>
      </c>
      <c r="K4428" s="1" t="str">
        <f t="shared" si="281"/>
        <v>&lt;177 micron (NGR)</v>
      </c>
      <c r="L4428">
        <v>6</v>
      </c>
      <c r="M4428" t="s">
        <v>233</v>
      </c>
      <c r="N4428">
        <v>105</v>
      </c>
      <c r="O4428" t="s">
        <v>158</v>
      </c>
      <c r="P4428" t="s">
        <v>137</v>
      </c>
      <c r="Q4428" t="s">
        <v>862</v>
      </c>
      <c r="R4428" t="s">
        <v>591</v>
      </c>
      <c r="S4428" t="s">
        <v>144</v>
      </c>
      <c r="T4428" t="s">
        <v>50</v>
      </c>
      <c r="U4428" t="s">
        <v>18650</v>
      </c>
      <c r="V4428" t="s">
        <v>235</v>
      </c>
      <c r="W4428" t="s">
        <v>142</v>
      </c>
      <c r="X4428" t="s">
        <v>103</v>
      </c>
      <c r="Y4428" t="s">
        <v>59</v>
      </c>
      <c r="Z4428" t="s">
        <v>199</v>
      </c>
      <c r="AA4428" t="s">
        <v>46</v>
      </c>
      <c r="AB4428" t="s">
        <v>61</v>
      </c>
      <c r="AC4428" t="s">
        <v>320</v>
      </c>
      <c r="AD4428" t="s">
        <v>418</v>
      </c>
      <c r="AE4428" t="s">
        <v>84</v>
      </c>
      <c r="AF4428" t="s">
        <v>50</v>
      </c>
      <c r="AG4428" t="s">
        <v>271</v>
      </c>
      <c r="AH4428" t="s">
        <v>87</v>
      </c>
      <c r="AI4428" t="s">
        <v>198</v>
      </c>
      <c r="AJ4428" t="s">
        <v>227</v>
      </c>
      <c r="AK4428" t="s">
        <v>81</v>
      </c>
      <c r="AL4428" t="s">
        <v>47</v>
      </c>
      <c r="AM4428" t="s">
        <v>47</v>
      </c>
      <c r="AN4428" t="s">
        <v>65</v>
      </c>
      <c r="AO4428" t="s">
        <v>58</v>
      </c>
    </row>
    <row r="4429" spans="1:41" hidden="1" x14ac:dyDescent="0.25">
      <c r="A4429" t="s">
        <v>18651</v>
      </c>
      <c r="B4429" t="s">
        <v>18652</v>
      </c>
      <c r="C4429" s="1" t="str">
        <f t="shared" si="278"/>
        <v>21:1064</v>
      </c>
      <c r="D4429" s="1" t="str">
        <f t="shared" si="279"/>
        <v>21:0107</v>
      </c>
      <c r="E4429" t="s">
        <v>18653</v>
      </c>
      <c r="F4429" t="s">
        <v>18654</v>
      </c>
      <c r="H4429">
        <v>50.2327364</v>
      </c>
      <c r="I4429">
        <v>-119.8495096</v>
      </c>
      <c r="J4429" s="1" t="str">
        <f t="shared" si="280"/>
        <v>NGR bulk stream sediment</v>
      </c>
      <c r="K4429" s="1" t="str">
        <f t="shared" si="281"/>
        <v>&lt;177 micron (NGR)</v>
      </c>
      <c r="L4429">
        <v>6</v>
      </c>
      <c r="M4429" t="s">
        <v>248</v>
      </c>
      <c r="N4429">
        <v>106</v>
      </c>
      <c r="O4429" t="s">
        <v>455</v>
      </c>
      <c r="P4429" t="s">
        <v>137</v>
      </c>
      <c r="Q4429" t="s">
        <v>74</v>
      </c>
      <c r="R4429" t="s">
        <v>108</v>
      </c>
      <c r="S4429" t="s">
        <v>144</v>
      </c>
      <c r="T4429" t="s">
        <v>82</v>
      </c>
      <c r="U4429" t="s">
        <v>18655</v>
      </c>
      <c r="V4429" t="s">
        <v>61</v>
      </c>
      <c r="W4429" t="s">
        <v>227</v>
      </c>
      <c r="X4429" t="s">
        <v>51</v>
      </c>
      <c r="Y4429" t="s">
        <v>269</v>
      </c>
      <c r="Z4429" t="s">
        <v>199</v>
      </c>
      <c r="AA4429" t="s">
        <v>46</v>
      </c>
      <c r="AB4429" t="s">
        <v>110</v>
      </c>
      <c r="AC4429" t="s">
        <v>538</v>
      </c>
      <c r="AD4429" t="s">
        <v>934</v>
      </c>
      <c r="AE4429" t="s">
        <v>62</v>
      </c>
      <c r="AF4429" t="s">
        <v>842</v>
      </c>
      <c r="AG4429" t="s">
        <v>266</v>
      </c>
      <c r="AH4429" t="s">
        <v>61</v>
      </c>
      <c r="AI4429" t="s">
        <v>54</v>
      </c>
      <c r="AJ4429" t="s">
        <v>73</v>
      </c>
      <c r="AK4429" t="s">
        <v>64</v>
      </c>
      <c r="AL4429" t="s">
        <v>47</v>
      </c>
      <c r="AM4429" t="s">
        <v>122</v>
      </c>
      <c r="AN4429" t="s">
        <v>171</v>
      </c>
      <c r="AO4429" t="s">
        <v>137</v>
      </c>
    </row>
    <row r="4430" spans="1:41" hidden="1" x14ac:dyDescent="0.25">
      <c r="A4430" t="s">
        <v>18656</v>
      </c>
      <c r="B4430" t="s">
        <v>18657</v>
      </c>
      <c r="C4430" s="1" t="str">
        <f t="shared" si="278"/>
        <v>21:1064</v>
      </c>
      <c r="D4430" s="1" t="str">
        <f t="shared" si="279"/>
        <v>21:0107</v>
      </c>
      <c r="E4430" t="s">
        <v>18658</v>
      </c>
      <c r="F4430" t="s">
        <v>18659</v>
      </c>
      <c r="H4430">
        <v>50.226965499999999</v>
      </c>
      <c r="I4430">
        <v>-119.9210068</v>
      </c>
      <c r="J4430" s="1" t="str">
        <f t="shared" si="280"/>
        <v>NGR bulk stream sediment</v>
      </c>
      <c r="K4430" s="1" t="str">
        <f t="shared" si="281"/>
        <v>&lt;177 micron (NGR)</v>
      </c>
      <c r="L4430">
        <v>6</v>
      </c>
      <c r="M4430" t="s">
        <v>256</v>
      </c>
      <c r="N4430">
        <v>107</v>
      </c>
      <c r="O4430" t="s">
        <v>86</v>
      </c>
      <c r="P4430" t="s">
        <v>103</v>
      </c>
      <c r="Q4430" t="s">
        <v>234</v>
      </c>
      <c r="R4430" t="s">
        <v>307</v>
      </c>
      <c r="S4430" t="s">
        <v>77</v>
      </c>
      <c r="T4430" t="s">
        <v>217</v>
      </c>
      <c r="U4430" t="s">
        <v>18660</v>
      </c>
      <c r="V4430" t="s">
        <v>105</v>
      </c>
      <c r="W4430" t="s">
        <v>493</v>
      </c>
      <c r="X4430" t="s">
        <v>103</v>
      </c>
      <c r="Y4430" t="s">
        <v>269</v>
      </c>
      <c r="Z4430" t="s">
        <v>199</v>
      </c>
      <c r="AA4430" t="s">
        <v>46</v>
      </c>
      <c r="AB4430" t="s">
        <v>105</v>
      </c>
      <c r="AC4430" t="s">
        <v>829</v>
      </c>
      <c r="AD4430" t="s">
        <v>160</v>
      </c>
      <c r="AE4430" t="s">
        <v>62</v>
      </c>
      <c r="AF4430" t="s">
        <v>66</v>
      </c>
      <c r="AG4430" t="s">
        <v>266</v>
      </c>
      <c r="AH4430" t="s">
        <v>185</v>
      </c>
      <c r="AI4430" t="s">
        <v>54</v>
      </c>
      <c r="AJ4430" t="s">
        <v>392</v>
      </c>
      <c r="AK4430" t="s">
        <v>78</v>
      </c>
      <c r="AL4430" t="s">
        <v>47</v>
      </c>
      <c r="AM4430" t="s">
        <v>47</v>
      </c>
      <c r="AN4430" t="s">
        <v>463</v>
      </c>
      <c r="AO4430" t="s">
        <v>175</v>
      </c>
    </row>
    <row r="4431" spans="1:41" hidden="1" x14ac:dyDescent="0.25">
      <c r="A4431" t="s">
        <v>18661</v>
      </c>
      <c r="B4431" t="s">
        <v>18662</v>
      </c>
      <c r="C4431" s="1" t="str">
        <f t="shared" si="278"/>
        <v>21:1064</v>
      </c>
      <c r="D4431" s="1" t="str">
        <f t="shared" si="279"/>
        <v>21:0107</v>
      </c>
      <c r="E4431" t="s">
        <v>18663</v>
      </c>
      <c r="F4431" t="s">
        <v>18664</v>
      </c>
      <c r="H4431">
        <v>50.2061925</v>
      </c>
      <c r="I4431">
        <v>-119.95340969999999</v>
      </c>
      <c r="J4431" s="1" t="str">
        <f t="shared" si="280"/>
        <v>NGR bulk stream sediment</v>
      </c>
      <c r="K4431" s="1" t="str">
        <f t="shared" si="281"/>
        <v>&lt;177 micron (NGR)</v>
      </c>
      <c r="L4431">
        <v>6</v>
      </c>
      <c r="M4431" t="s">
        <v>265</v>
      </c>
      <c r="N4431">
        <v>108</v>
      </c>
      <c r="O4431" t="s">
        <v>86</v>
      </c>
      <c r="P4431" t="s">
        <v>358</v>
      </c>
      <c r="Q4431" t="s">
        <v>1392</v>
      </c>
      <c r="R4431" t="s">
        <v>79</v>
      </c>
      <c r="S4431" t="s">
        <v>83</v>
      </c>
      <c r="T4431" t="s">
        <v>269</v>
      </c>
      <c r="U4431" t="s">
        <v>16852</v>
      </c>
      <c r="V4431" t="s">
        <v>81</v>
      </c>
      <c r="W4431" t="s">
        <v>336</v>
      </c>
      <c r="X4431" t="s">
        <v>51</v>
      </c>
      <c r="Y4431" t="s">
        <v>59</v>
      </c>
      <c r="Z4431" t="s">
        <v>199</v>
      </c>
      <c r="AA4431" t="s">
        <v>46</v>
      </c>
      <c r="AB4431" t="s">
        <v>235</v>
      </c>
      <c r="AC4431" t="s">
        <v>146</v>
      </c>
      <c r="AD4431" t="s">
        <v>144</v>
      </c>
      <c r="AE4431" t="s">
        <v>53</v>
      </c>
      <c r="AF4431" t="s">
        <v>66</v>
      </c>
      <c r="AG4431" t="s">
        <v>188</v>
      </c>
      <c r="AH4431" t="s">
        <v>235</v>
      </c>
      <c r="AI4431" t="s">
        <v>57</v>
      </c>
      <c r="AJ4431" t="s">
        <v>129</v>
      </c>
      <c r="AK4431" t="s">
        <v>139</v>
      </c>
      <c r="AL4431" t="s">
        <v>47</v>
      </c>
      <c r="AM4431" t="s">
        <v>47</v>
      </c>
      <c r="AN4431" t="s">
        <v>638</v>
      </c>
      <c r="AO4431" t="s">
        <v>108</v>
      </c>
    </row>
    <row r="4432" spans="1:41" hidden="1" x14ac:dyDescent="0.25">
      <c r="A4432" t="s">
        <v>18665</v>
      </c>
      <c r="B4432" t="s">
        <v>18666</v>
      </c>
      <c r="C4432" s="1" t="str">
        <f t="shared" si="278"/>
        <v>21:1064</v>
      </c>
      <c r="D4432" s="1" t="str">
        <f t="shared" si="279"/>
        <v>21:0107</v>
      </c>
      <c r="E4432" t="s">
        <v>18667</v>
      </c>
      <c r="F4432" t="s">
        <v>18668</v>
      </c>
      <c r="H4432">
        <v>50.211604100000002</v>
      </c>
      <c r="I4432">
        <v>-119.9542763</v>
      </c>
      <c r="J4432" s="1" t="str">
        <f t="shared" si="280"/>
        <v>NGR bulk stream sediment</v>
      </c>
      <c r="K4432" s="1" t="str">
        <f t="shared" si="281"/>
        <v>&lt;177 micron (NGR)</v>
      </c>
      <c r="L4432">
        <v>7</v>
      </c>
      <c r="M4432" t="s">
        <v>45</v>
      </c>
      <c r="N4432">
        <v>109</v>
      </c>
      <c r="O4432" t="s">
        <v>412</v>
      </c>
      <c r="P4432" t="s">
        <v>66</v>
      </c>
      <c r="Q4432" t="s">
        <v>481</v>
      </c>
      <c r="R4432" t="s">
        <v>260</v>
      </c>
      <c r="S4432" t="s">
        <v>126</v>
      </c>
      <c r="T4432" t="s">
        <v>82</v>
      </c>
      <c r="U4432" t="s">
        <v>1696</v>
      </c>
      <c r="V4432" t="s">
        <v>64</v>
      </c>
      <c r="W4432" t="s">
        <v>123</v>
      </c>
      <c r="X4432" t="s">
        <v>51</v>
      </c>
      <c r="Y4432" t="s">
        <v>306</v>
      </c>
      <c r="Z4432" t="s">
        <v>199</v>
      </c>
      <c r="AA4432" t="s">
        <v>46</v>
      </c>
      <c r="AB4432" t="s">
        <v>81</v>
      </c>
      <c r="AC4432" t="s">
        <v>273</v>
      </c>
      <c r="AD4432" t="s">
        <v>329</v>
      </c>
      <c r="AE4432" t="s">
        <v>53</v>
      </c>
      <c r="AF4432" t="s">
        <v>945</v>
      </c>
      <c r="AG4432" t="s">
        <v>292</v>
      </c>
      <c r="AH4432" t="s">
        <v>235</v>
      </c>
      <c r="AI4432" t="s">
        <v>54</v>
      </c>
      <c r="AJ4432" t="s">
        <v>96</v>
      </c>
      <c r="AK4432" t="s">
        <v>139</v>
      </c>
      <c r="AL4432" t="s">
        <v>47</v>
      </c>
      <c r="AM4432" t="s">
        <v>122</v>
      </c>
      <c r="AN4432" t="s">
        <v>65</v>
      </c>
      <c r="AO4432" t="s">
        <v>98</v>
      </c>
    </row>
    <row r="4433" spans="1:41" hidden="1" x14ac:dyDescent="0.25">
      <c r="A4433" t="s">
        <v>18669</v>
      </c>
      <c r="B4433" t="s">
        <v>18670</v>
      </c>
      <c r="C4433" s="1" t="str">
        <f t="shared" si="278"/>
        <v>21:1064</v>
      </c>
      <c r="D4433" s="1" t="str">
        <f t="shared" si="279"/>
        <v>21:0107</v>
      </c>
      <c r="E4433" t="s">
        <v>18671</v>
      </c>
      <c r="F4433" t="s">
        <v>18672</v>
      </c>
      <c r="H4433">
        <v>50.532429800000003</v>
      </c>
      <c r="I4433">
        <v>-119.8079341</v>
      </c>
      <c r="J4433" s="1" t="str">
        <f t="shared" si="280"/>
        <v>NGR bulk stream sediment</v>
      </c>
      <c r="K4433" s="1" t="str">
        <f t="shared" si="281"/>
        <v>&lt;177 micron (NGR)</v>
      </c>
      <c r="L4433">
        <v>7</v>
      </c>
      <c r="M4433" t="s">
        <v>71</v>
      </c>
      <c r="N4433">
        <v>110</v>
      </c>
      <c r="O4433" t="s">
        <v>64</v>
      </c>
      <c r="P4433" t="s">
        <v>122</v>
      </c>
      <c r="Q4433" t="s">
        <v>578</v>
      </c>
      <c r="R4433" t="s">
        <v>187</v>
      </c>
      <c r="S4433" t="s">
        <v>667</v>
      </c>
      <c r="T4433" t="s">
        <v>108</v>
      </c>
      <c r="U4433" t="s">
        <v>275</v>
      </c>
      <c r="V4433" t="s">
        <v>105</v>
      </c>
      <c r="W4433" t="s">
        <v>79</v>
      </c>
      <c r="X4433" t="s">
        <v>73</v>
      </c>
      <c r="Y4433" t="s">
        <v>165</v>
      </c>
      <c r="Z4433" t="s">
        <v>199</v>
      </c>
      <c r="AA4433" t="s">
        <v>46</v>
      </c>
      <c r="AB4433" t="s">
        <v>64</v>
      </c>
      <c r="AC4433" t="s">
        <v>90</v>
      </c>
      <c r="AD4433" t="s">
        <v>342</v>
      </c>
      <c r="AE4433" t="s">
        <v>199</v>
      </c>
      <c r="AF4433" t="s">
        <v>76</v>
      </c>
      <c r="AG4433" t="s">
        <v>128</v>
      </c>
      <c r="AH4433" t="s">
        <v>54</v>
      </c>
      <c r="AI4433" t="s">
        <v>54</v>
      </c>
      <c r="AJ4433" t="s">
        <v>319</v>
      </c>
      <c r="AK4433" t="s">
        <v>139</v>
      </c>
      <c r="AL4433" t="s">
        <v>47</v>
      </c>
      <c r="AM4433" t="s">
        <v>47</v>
      </c>
      <c r="AN4433" t="s">
        <v>196</v>
      </c>
      <c r="AO4433" t="s">
        <v>267</v>
      </c>
    </row>
    <row r="4434" spans="1:41" hidden="1" x14ac:dyDescent="0.25">
      <c r="A4434" t="s">
        <v>18673</v>
      </c>
      <c r="B4434" t="s">
        <v>18674</v>
      </c>
      <c r="C4434" s="1" t="str">
        <f t="shared" si="278"/>
        <v>21:1064</v>
      </c>
      <c r="D4434" s="1" t="str">
        <f t="shared" si="279"/>
        <v>21:0107</v>
      </c>
      <c r="E4434" t="s">
        <v>18675</v>
      </c>
      <c r="F4434" t="s">
        <v>18676</v>
      </c>
      <c r="H4434">
        <v>50.5388503</v>
      </c>
      <c r="I4434">
        <v>-119.81435690000001</v>
      </c>
      <c r="J4434" s="1" t="str">
        <f t="shared" si="280"/>
        <v>NGR bulk stream sediment</v>
      </c>
      <c r="K4434" s="1" t="str">
        <f t="shared" si="281"/>
        <v>&lt;177 micron (NGR)</v>
      </c>
      <c r="L4434">
        <v>7</v>
      </c>
      <c r="M4434" t="s">
        <v>95</v>
      </c>
      <c r="N4434">
        <v>111</v>
      </c>
      <c r="O4434" t="s">
        <v>235</v>
      </c>
      <c r="P4434" t="s">
        <v>47</v>
      </c>
      <c r="Q4434" t="s">
        <v>588</v>
      </c>
      <c r="R4434" t="s">
        <v>392</v>
      </c>
      <c r="S4434" t="s">
        <v>320</v>
      </c>
      <c r="T4434" t="s">
        <v>145</v>
      </c>
      <c r="U4434" t="s">
        <v>18677</v>
      </c>
      <c r="V4434" t="s">
        <v>101</v>
      </c>
      <c r="W4434" t="s">
        <v>86</v>
      </c>
      <c r="X4434" t="s">
        <v>52</v>
      </c>
      <c r="Y4434" t="s">
        <v>141</v>
      </c>
      <c r="Z4434" t="s">
        <v>62</v>
      </c>
      <c r="AA4434" t="s">
        <v>46</v>
      </c>
      <c r="AB4434" t="s">
        <v>125</v>
      </c>
      <c r="AC4434" t="s">
        <v>162</v>
      </c>
      <c r="AD4434" t="s">
        <v>273</v>
      </c>
      <c r="AE4434" t="s">
        <v>199</v>
      </c>
      <c r="AF4434" t="s">
        <v>2164</v>
      </c>
      <c r="AG4434" t="s">
        <v>274</v>
      </c>
      <c r="AH4434" t="s">
        <v>46</v>
      </c>
      <c r="AI4434" t="s">
        <v>46</v>
      </c>
      <c r="AJ4434" t="s">
        <v>502</v>
      </c>
      <c r="AK4434" t="s">
        <v>63</v>
      </c>
      <c r="AL4434" t="s">
        <v>47</v>
      </c>
      <c r="AM4434" t="s">
        <v>122</v>
      </c>
      <c r="AN4434" t="s">
        <v>48</v>
      </c>
      <c r="AO4434" t="s">
        <v>187</v>
      </c>
    </row>
    <row r="4435" spans="1:41" hidden="1" x14ac:dyDescent="0.25">
      <c r="A4435" t="s">
        <v>18678</v>
      </c>
      <c r="B4435" t="s">
        <v>18679</v>
      </c>
      <c r="C4435" s="1" t="str">
        <f t="shared" si="278"/>
        <v>21:1064</v>
      </c>
      <c r="D4435" s="1" t="str">
        <f t="shared" si="279"/>
        <v>21:0107</v>
      </c>
      <c r="E4435" t="s">
        <v>18680</v>
      </c>
      <c r="F4435" t="s">
        <v>18681</v>
      </c>
      <c r="H4435">
        <v>50.553189699999997</v>
      </c>
      <c r="I4435">
        <v>-119.8117239</v>
      </c>
      <c r="J4435" s="1" t="str">
        <f t="shared" si="280"/>
        <v>NGR bulk stream sediment</v>
      </c>
      <c r="K4435" s="1" t="str">
        <f t="shared" si="281"/>
        <v>&lt;177 micron (NGR)</v>
      </c>
      <c r="L4435">
        <v>7</v>
      </c>
      <c r="M4435" t="s">
        <v>280</v>
      </c>
      <c r="N4435">
        <v>112</v>
      </c>
      <c r="O4435" t="s">
        <v>54</v>
      </c>
      <c r="P4435" t="s">
        <v>47</v>
      </c>
      <c r="Q4435" t="s">
        <v>1130</v>
      </c>
      <c r="R4435" t="s">
        <v>306</v>
      </c>
      <c r="S4435" t="s">
        <v>272</v>
      </c>
      <c r="T4435" t="s">
        <v>55</v>
      </c>
      <c r="U4435" t="s">
        <v>533</v>
      </c>
      <c r="V4435" t="s">
        <v>164</v>
      </c>
      <c r="W4435" t="s">
        <v>130</v>
      </c>
      <c r="X4435" t="s">
        <v>122</v>
      </c>
      <c r="Y4435" t="s">
        <v>50</v>
      </c>
      <c r="Z4435" t="s">
        <v>56</v>
      </c>
      <c r="AA4435" t="s">
        <v>46</v>
      </c>
      <c r="AB4435" t="s">
        <v>110</v>
      </c>
      <c r="AC4435" t="s">
        <v>217</v>
      </c>
      <c r="AD4435" t="s">
        <v>144</v>
      </c>
      <c r="AE4435" t="s">
        <v>199</v>
      </c>
      <c r="AF4435" t="s">
        <v>85</v>
      </c>
      <c r="AG4435" t="s">
        <v>164</v>
      </c>
      <c r="AH4435" t="s">
        <v>53</v>
      </c>
      <c r="AI4435" t="s">
        <v>62</v>
      </c>
      <c r="AJ4435" t="s">
        <v>493</v>
      </c>
      <c r="AK4435" t="s">
        <v>174</v>
      </c>
      <c r="AL4435" t="s">
        <v>47</v>
      </c>
      <c r="AM4435" t="s">
        <v>47</v>
      </c>
      <c r="AN4435" t="s">
        <v>65</v>
      </c>
      <c r="AO4435" t="s">
        <v>50</v>
      </c>
    </row>
    <row r="4436" spans="1:41" hidden="1" x14ac:dyDescent="0.25">
      <c r="A4436" t="s">
        <v>18682</v>
      </c>
      <c r="B4436" t="s">
        <v>18683</v>
      </c>
      <c r="C4436" s="1" t="str">
        <f t="shared" si="278"/>
        <v>21:1064</v>
      </c>
      <c r="D4436" s="1" t="str">
        <f t="shared" si="279"/>
        <v>21:0107</v>
      </c>
      <c r="E4436" t="s">
        <v>18680</v>
      </c>
      <c r="F4436" t="s">
        <v>18684</v>
      </c>
      <c r="H4436">
        <v>50.553189699999997</v>
      </c>
      <c r="I4436">
        <v>-119.8117239</v>
      </c>
      <c r="J4436" s="1" t="str">
        <f t="shared" si="280"/>
        <v>NGR bulk stream sediment</v>
      </c>
      <c r="K4436" s="1" t="str">
        <f t="shared" si="281"/>
        <v>&lt;177 micron (NGR)</v>
      </c>
      <c r="L4436">
        <v>7</v>
      </c>
      <c r="M4436" t="s">
        <v>288</v>
      </c>
      <c r="N4436">
        <v>113</v>
      </c>
      <c r="O4436" t="s">
        <v>174</v>
      </c>
      <c r="P4436" t="s">
        <v>47</v>
      </c>
      <c r="Q4436" t="s">
        <v>1780</v>
      </c>
      <c r="R4436" t="s">
        <v>225</v>
      </c>
      <c r="S4436" t="s">
        <v>106</v>
      </c>
      <c r="T4436" t="s">
        <v>108</v>
      </c>
      <c r="U4436" t="s">
        <v>152</v>
      </c>
      <c r="V4436" t="s">
        <v>164</v>
      </c>
      <c r="W4436" t="s">
        <v>79</v>
      </c>
      <c r="X4436" t="s">
        <v>122</v>
      </c>
      <c r="Y4436" t="s">
        <v>66</v>
      </c>
      <c r="Z4436" t="s">
        <v>84</v>
      </c>
      <c r="AA4436" t="s">
        <v>46</v>
      </c>
      <c r="AB4436" t="s">
        <v>61</v>
      </c>
      <c r="AC4436" t="s">
        <v>50</v>
      </c>
      <c r="AD4436" t="s">
        <v>268</v>
      </c>
      <c r="AE4436" t="s">
        <v>56</v>
      </c>
      <c r="AF4436" t="s">
        <v>108</v>
      </c>
      <c r="AG4436" t="s">
        <v>102</v>
      </c>
      <c r="AH4436" t="s">
        <v>53</v>
      </c>
      <c r="AI4436" t="s">
        <v>53</v>
      </c>
      <c r="AJ4436" t="s">
        <v>282</v>
      </c>
      <c r="AK4436" t="s">
        <v>61</v>
      </c>
      <c r="AL4436" t="s">
        <v>47</v>
      </c>
      <c r="AM4436" t="s">
        <v>47</v>
      </c>
      <c r="AN4436" t="s">
        <v>65</v>
      </c>
      <c r="AO4436" t="s">
        <v>217</v>
      </c>
    </row>
    <row r="4437" spans="1:41" hidden="1" x14ac:dyDescent="0.25">
      <c r="A4437" t="s">
        <v>18685</v>
      </c>
      <c r="B4437" t="s">
        <v>18686</v>
      </c>
      <c r="C4437" s="1" t="str">
        <f t="shared" si="278"/>
        <v>21:1064</v>
      </c>
      <c r="D4437" s="1" t="str">
        <f t="shared" si="279"/>
        <v>21:0107</v>
      </c>
      <c r="E4437" t="s">
        <v>18687</v>
      </c>
      <c r="F4437" t="s">
        <v>18688</v>
      </c>
      <c r="H4437">
        <v>50.569595999999997</v>
      </c>
      <c r="I4437">
        <v>-119.79234820000001</v>
      </c>
      <c r="J4437" s="1" t="str">
        <f t="shared" si="280"/>
        <v>NGR bulk stream sediment</v>
      </c>
      <c r="K4437" s="1" t="str">
        <f t="shared" si="281"/>
        <v>&lt;177 micron (NGR)</v>
      </c>
      <c r="L4437">
        <v>7</v>
      </c>
      <c r="M4437" t="s">
        <v>117</v>
      </c>
      <c r="N4437">
        <v>114</v>
      </c>
      <c r="O4437" t="s">
        <v>257</v>
      </c>
      <c r="P4437" t="s">
        <v>47</v>
      </c>
      <c r="Q4437" t="s">
        <v>481</v>
      </c>
      <c r="R4437" t="s">
        <v>66</v>
      </c>
      <c r="S4437" t="s">
        <v>107</v>
      </c>
      <c r="T4437" t="s">
        <v>145</v>
      </c>
      <c r="U4437" t="s">
        <v>301</v>
      </c>
      <c r="V4437" t="s">
        <v>122</v>
      </c>
      <c r="W4437" t="s">
        <v>227</v>
      </c>
      <c r="X4437" t="s">
        <v>103</v>
      </c>
      <c r="Y4437" t="s">
        <v>66</v>
      </c>
      <c r="Z4437" t="s">
        <v>199</v>
      </c>
      <c r="AA4437" t="s">
        <v>46</v>
      </c>
      <c r="AB4437" t="s">
        <v>47</v>
      </c>
      <c r="AC4437" t="s">
        <v>197</v>
      </c>
      <c r="AD4437" t="s">
        <v>462</v>
      </c>
      <c r="AE4437" t="s">
        <v>56</v>
      </c>
      <c r="AF4437" t="s">
        <v>76</v>
      </c>
      <c r="AG4437" t="s">
        <v>200</v>
      </c>
      <c r="AH4437" t="s">
        <v>62</v>
      </c>
      <c r="AI4437" t="s">
        <v>62</v>
      </c>
      <c r="AJ4437" t="s">
        <v>493</v>
      </c>
      <c r="AK4437" t="s">
        <v>110</v>
      </c>
      <c r="AL4437" t="s">
        <v>47</v>
      </c>
      <c r="AM4437" t="s">
        <v>47</v>
      </c>
      <c r="AN4437" t="s">
        <v>65</v>
      </c>
      <c r="AO4437" t="s">
        <v>98</v>
      </c>
    </row>
    <row r="4438" spans="1:41" hidden="1" x14ac:dyDescent="0.25">
      <c r="A4438" t="s">
        <v>18689</v>
      </c>
      <c r="B4438" t="s">
        <v>18690</v>
      </c>
      <c r="C4438" s="1" t="str">
        <f t="shared" si="278"/>
        <v>21:1064</v>
      </c>
      <c r="D4438" s="1" t="str">
        <f t="shared" si="279"/>
        <v>21:0107</v>
      </c>
      <c r="E4438" t="s">
        <v>18691</v>
      </c>
      <c r="F4438" t="s">
        <v>18692</v>
      </c>
      <c r="H4438">
        <v>50.582873399999997</v>
      </c>
      <c r="I4438">
        <v>-119.5414176</v>
      </c>
      <c r="J4438" s="1" t="str">
        <f t="shared" si="280"/>
        <v>NGR bulk stream sediment</v>
      </c>
      <c r="K4438" s="1" t="str">
        <f t="shared" si="281"/>
        <v>&lt;177 micron (NGR)</v>
      </c>
      <c r="L4438">
        <v>7</v>
      </c>
      <c r="M4438" t="s">
        <v>136</v>
      </c>
      <c r="N4438">
        <v>115</v>
      </c>
      <c r="O4438" t="s">
        <v>54</v>
      </c>
      <c r="P4438" t="s">
        <v>47</v>
      </c>
      <c r="Q4438" t="s">
        <v>404</v>
      </c>
      <c r="R4438" t="s">
        <v>122</v>
      </c>
      <c r="S4438" t="s">
        <v>186</v>
      </c>
      <c r="T4438" t="s">
        <v>51</v>
      </c>
      <c r="U4438" t="s">
        <v>59</v>
      </c>
      <c r="V4438" t="s">
        <v>110</v>
      </c>
      <c r="W4438" t="s">
        <v>235</v>
      </c>
      <c r="X4438" t="s">
        <v>137</v>
      </c>
      <c r="Y4438" t="s">
        <v>50</v>
      </c>
      <c r="Z4438" t="s">
        <v>56</v>
      </c>
      <c r="AA4438" t="s">
        <v>46</v>
      </c>
      <c r="AB4438" t="s">
        <v>102</v>
      </c>
      <c r="AC4438" t="s">
        <v>58</v>
      </c>
      <c r="AD4438" t="s">
        <v>445</v>
      </c>
      <c r="AE4438" t="s">
        <v>380</v>
      </c>
      <c r="AF4438" t="s">
        <v>371</v>
      </c>
      <c r="AG4438" t="s">
        <v>79</v>
      </c>
      <c r="AH4438" t="s">
        <v>185</v>
      </c>
      <c r="AI4438" t="s">
        <v>62</v>
      </c>
      <c r="AJ4438" t="s">
        <v>371</v>
      </c>
      <c r="AK4438" t="s">
        <v>173</v>
      </c>
      <c r="AL4438" t="s">
        <v>47</v>
      </c>
      <c r="AM4438" t="s">
        <v>47</v>
      </c>
      <c r="AN4438" t="s">
        <v>935</v>
      </c>
      <c r="AO4438" t="s">
        <v>187</v>
      </c>
    </row>
    <row r="4439" spans="1:41" hidden="1" x14ac:dyDescent="0.25">
      <c r="A4439" t="s">
        <v>18693</v>
      </c>
      <c r="B4439" t="s">
        <v>18694</v>
      </c>
      <c r="C4439" s="1" t="str">
        <f t="shared" si="278"/>
        <v>21:1064</v>
      </c>
      <c r="D4439" s="1" t="str">
        <f t="shared" si="279"/>
        <v>21:0107</v>
      </c>
      <c r="E4439" t="s">
        <v>18695</v>
      </c>
      <c r="F4439" t="s">
        <v>18696</v>
      </c>
      <c r="H4439">
        <v>50.572063</v>
      </c>
      <c r="I4439">
        <v>-119.52524219999999</v>
      </c>
      <c r="J4439" s="1" t="str">
        <f t="shared" si="280"/>
        <v>NGR bulk stream sediment</v>
      </c>
      <c r="K4439" s="1" t="str">
        <f t="shared" si="281"/>
        <v>&lt;177 micron (NGR)</v>
      </c>
      <c r="L4439">
        <v>7</v>
      </c>
      <c r="M4439" t="s">
        <v>157</v>
      </c>
      <c r="N4439">
        <v>116</v>
      </c>
      <c r="O4439" t="s">
        <v>62</v>
      </c>
      <c r="P4439" t="s">
        <v>47</v>
      </c>
      <c r="Q4439" t="s">
        <v>424</v>
      </c>
      <c r="R4439" t="s">
        <v>62</v>
      </c>
      <c r="S4439" t="s">
        <v>131</v>
      </c>
      <c r="T4439" t="s">
        <v>51</v>
      </c>
      <c r="U4439" t="s">
        <v>98</v>
      </c>
      <c r="V4439" t="s">
        <v>235</v>
      </c>
      <c r="W4439" t="s">
        <v>174</v>
      </c>
      <c r="X4439" t="s">
        <v>51</v>
      </c>
      <c r="Y4439" t="s">
        <v>108</v>
      </c>
      <c r="Z4439" t="s">
        <v>56</v>
      </c>
      <c r="AA4439" t="s">
        <v>46</v>
      </c>
      <c r="AB4439" t="s">
        <v>228</v>
      </c>
      <c r="AC4439" t="s">
        <v>108</v>
      </c>
      <c r="AD4439" t="s">
        <v>146</v>
      </c>
      <c r="AE4439" t="s">
        <v>380</v>
      </c>
      <c r="AF4439" t="s">
        <v>86</v>
      </c>
      <c r="AG4439" t="s">
        <v>63</v>
      </c>
      <c r="AH4439" t="s">
        <v>149</v>
      </c>
      <c r="AI4439" t="s">
        <v>62</v>
      </c>
      <c r="AJ4439" t="s">
        <v>102</v>
      </c>
      <c r="AK4439" t="s">
        <v>101</v>
      </c>
      <c r="AL4439" t="s">
        <v>47</v>
      </c>
      <c r="AM4439" t="s">
        <v>47</v>
      </c>
      <c r="AN4439" t="s">
        <v>65</v>
      </c>
      <c r="AO4439" t="s">
        <v>59</v>
      </c>
    </row>
    <row r="4440" spans="1:41" hidden="1" x14ac:dyDescent="0.25">
      <c r="A4440" t="s">
        <v>18697</v>
      </c>
      <c r="B4440" t="s">
        <v>18698</v>
      </c>
      <c r="C4440" s="1" t="str">
        <f t="shared" si="278"/>
        <v>21:1064</v>
      </c>
      <c r="D4440" s="1" t="str">
        <f t="shared" si="279"/>
        <v>21:0107</v>
      </c>
      <c r="E4440" t="s">
        <v>18699</v>
      </c>
      <c r="F4440" t="s">
        <v>18700</v>
      </c>
      <c r="H4440">
        <v>50.567618500000002</v>
      </c>
      <c r="I4440">
        <v>-119.5228013</v>
      </c>
      <c r="J4440" s="1" t="str">
        <f t="shared" si="280"/>
        <v>NGR bulk stream sediment</v>
      </c>
      <c r="K4440" s="1" t="str">
        <f t="shared" si="281"/>
        <v>&lt;177 micron (NGR)</v>
      </c>
      <c r="L4440">
        <v>7</v>
      </c>
      <c r="M4440" t="s">
        <v>170</v>
      </c>
      <c r="N4440">
        <v>117</v>
      </c>
      <c r="O4440" t="s">
        <v>46</v>
      </c>
      <c r="P4440" t="s">
        <v>47</v>
      </c>
      <c r="Q4440" t="s">
        <v>588</v>
      </c>
      <c r="R4440" t="s">
        <v>198</v>
      </c>
      <c r="S4440" t="s">
        <v>141</v>
      </c>
      <c r="T4440" t="s">
        <v>51</v>
      </c>
      <c r="U4440" t="s">
        <v>98</v>
      </c>
      <c r="V4440" t="s">
        <v>149</v>
      </c>
      <c r="W4440" t="s">
        <v>149</v>
      </c>
      <c r="X4440" t="s">
        <v>103</v>
      </c>
      <c r="Y4440" t="s">
        <v>55</v>
      </c>
      <c r="Z4440" t="s">
        <v>56</v>
      </c>
      <c r="AA4440" t="s">
        <v>46</v>
      </c>
      <c r="AB4440" t="s">
        <v>206</v>
      </c>
      <c r="AC4440" t="s">
        <v>58</v>
      </c>
      <c r="AD4440" t="s">
        <v>559</v>
      </c>
      <c r="AE4440" t="s">
        <v>380</v>
      </c>
      <c r="AF4440" t="s">
        <v>103</v>
      </c>
      <c r="AG4440" t="s">
        <v>81</v>
      </c>
      <c r="AH4440" t="s">
        <v>46</v>
      </c>
      <c r="AI4440" t="s">
        <v>62</v>
      </c>
      <c r="AJ4440" t="s">
        <v>102</v>
      </c>
      <c r="AK4440" t="s">
        <v>81</v>
      </c>
      <c r="AL4440" t="s">
        <v>47</v>
      </c>
      <c r="AM4440" t="s">
        <v>47</v>
      </c>
      <c r="AN4440" t="s">
        <v>65</v>
      </c>
      <c r="AO4440" t="s">
        <v>49</v>
      </c>
    </row>
    <row r="4441" spans="1:41" hidden="1" x14ac:dyDescent="0.25">
      <c r="A4441" t="s">
        <v>18701</v>
      </c>
      <c r="B4441" t="s">
        <v>18702</v>
      </c>
      <c r="C4441" s="1" t="str">
        <f t="shared" si="278"/>
        <v>21:1064</v>
      </c>
      <c r="D4441" s="1" t="str">
        <f t="shared" si="279"/>
        <v>21:0107</v>
      </c>
      <c r="E4441" t="s">
        <v>18703</v>
      </c>
      <c r="F4441" t="s">
        <v>18704</v>
      </c>
      <c r="H4441">
        <v>50.564019100000003</v>
      </c>
      <c r="I4441">
        <v>-119.5249391</v>
      </c>
      <c r="J4441" s="1" t="str">
        <f t="shared" si="280"/>
        <v>NGR bulk stream sediment</v>
      </c>
      <c r="K4441" s="1" t="str">
        <f t="shared" si="281"/>
        <v>&lt;177 micron (NGR)</v>
      </c>
      <c r="L4441">
        <v>7</v>
      </c>
      <c r="M4441" t="s">
        <v>180</v>
      </c>
      <c r="N4441">
        <v>118</v>
      </c>
      <c r="O4441" t="s">
        <v>54</v>
      </c>
      <c r="P4441" t="s">
        <v>47</v>
      </c>
      <c r="Q4441" t="s">
        <v>424</v>
      </c>
      <c r="R4441" t="s">
        <v>54</v>
      </c>
      <c r="S4441" t="s">
        <v>104</v>
      </c>
      <c r="T4441" t="s">
        <v>51</v>
      </c>
      <c r="U4441" t="s">
        <v>144</v>
      </c>
      <c r="V4441" t="s">
        <v>87</v>
      </c>
      <c r="W4441" t="s">
        <v>174</v>
      </c>
      <c r="X4441" t="s">
        <v>73</v>
      </c>
      <c r="Y4441" t="s">
        <v>267</v>
      </c>
      <c r="Z4441" t="s">
        <v>56</v>
      </c>
      <c r="AA4441" t="s">
        <v>46</v>
      </c>
      <c r="AB4441" t="s">
        <v>161</v>
      </c>
      <c r="AC4441" t="s">
        <v>108</v>
      </c>
      <c r="AD4441" t="s">
        <v>532</v>
      </c>
      <c r="AE4441" t="s">
        <v>380</v>
      </c>
      <c r="AF4441" t="s">
        <v>270</v>
      </c>
      <c r="AG4441" t="s">
        <v>206</v>
      </c>
      <c r="AH4441" t="s">
        <v>87</v>
      </c>
      <c r="AI4441" t="s">
        <v>62</v>
      </c>
      <c r="AJ4441" t="s">
        <v>371</v>
      </c>
      <c r="AK4441" t="s">
        <v>173</v>
      </c>
      <c r="AL4441" t="s">
        <v>47</v>
      </c>
      <c r="AM4441" t="s">
        <v>47</v>
      </c>
      <c r="AN4441" t="s">
        <v>432</v>
      </c>
      <c r="AO4441" t="s">
        <v>272</v>
      </c>
    </row>
    <row r="4442" spans="1:41" hidden="1" x14ac:dyDescent="0.25">
      <c r="A4442" t="s">
        <v>18705</v>
      </c>
      <c r="B4442" t="s">
        <v>18706</v>
      </c>
      <c r="C4442" s="1" t="str">
        <f t="shared" si="278"/>
        <v>21:1064</v>
      </c>
      <c r="D4442" s="1" t="str">
        <f t="shared" si="279"/>
        <v>21:0107</v>
      </c>
      <c r="E4442" t="s">
        <v>18707</v>
      </c>
      <c r="F4442" t="s">
        <v>18708</v>
      </c>
      <c r="H4442">
        <v>50.574789000000003</v>
      </c>
      <c r="I4442">
        <v>-119.5854065</v>
      </c>
      <c r="J4442" s="1" t="str">
        <f t="shared" si="280"/>
        <v>NGR bulk stream sediment</v>
      </c>
      <c r="K4442" s="1" t="str">
        <f t="shared" si="281"/>
        <v>&lt;177 micron (NGR)</v>
      </c>
      <c r="L4442">
        <v>7</v>
      </c>
      <c r="M4442" t="s">
        <v>195</v>
      </c>
      <c r="N4442">
        <v>119</v>
      </c>
      <c r="O4442" t="s">
        <v>173</v>
      </c>
      <c r="P4442" t="s">
        <v>58</v>
      </c>
      <c r="Q4442" t="s">
        <v>481</v>
      </c>
      <c r="R4442" t="s">
        <v>87</v>
      </c>
      <c r="S4442" t="s">
        <v>358</v>
      </c>
      <c r="T4442" t="s">
        <v>267</v>
      </c>
      <c r="U4442" t="s">
        <v>184</v>
      </c>
      <c r="V4442" t="s">
        <v>105</v>
      </c>
      <c r="W4442" t="s">
        <v>103</v>
      </c>
      <c r="X4442" t="s">
        <v>73</v>
      </c>
      <c r="Y4442" t="s">
        <v>82</v>
      </c>
      <c r="Z4442" t="s">
        <v>84</v>
      </c>
      <c r="AA4442" t="s">
        <v>46</v>
      </c>
      <c r="AB4442" t="s">
        <v>122</v>
      </c>
      <c r="AC4442" t="s">
        <v>267</v>
      </c>
      <c r="AD4442" t="s">
        <v>507</v>
      </c>
      <c r="AE4442" t="s">
        <v>84</v>
      </c>
      <c r="AF4442" t="s">
        <v>1475</v>
      </c>
      <c r="AG4442" t="s">
        <v>227</v>
      </c>
      <c r="AH4442" t="s">
        <v>149</v>
      </c>
      <c r="AI4442" t="s">
        <v>198</v>
      </c>
      <c r="AJ4442" t="s">
        <v>371</v>
      </c>
      <c r="AK4442" t="s">
        <v>78</v>
      </c>
      <c r="AL4442" t="s">
        <v>47</v>
      </c>
      <c r="AM4442" t="s">
        <v>122</v>
      </c>
      <c r="AN4442" t="s">
        <v>345</v>
      </c>
      <c r="AO4442" t="s">
        <v>141</v>
      </c>
    </row>
    <row r="4443" spans="1:41" hidden="1" x14ac:dyDescent="0.25">
      <c r="A4443" t="s">
        <v>18709</v>
      </c>
      <c r="B4443" t="s">
        <v>18710</v>
      </c>
      <c r="C4443" s="1" t="str">
        <f t="shared" si="278"/>
        <v>21:1064</v>
      </c>
      <c r="D4443" s="1" t="str">
        <f t="shared" si="279"/>
        <v>21:0107</v>
      </c>
      <c r="E4443" t="s">
        <v>18711</v>
      </c>
      <c r="F4443" t="s">
        <v>18712</v>
      </c>
      <c r="H4443">
        <v>50.529215299999997</v>
      </c>
      <c r="I4443">
        <v>-119.59654519999999</v>
      </c>
      <c r="J4443" s="1" t="str">
        <f t="shared" si="280"/>
        <v>NGR bulk stream sediment</v>
      </c>
      <c r="K4443" s="1" t="str">
        <f t="shared" si="281"/>
        <v>&lt;177 micron (NGR)</v>
      </c>
      <c r="L4443">
        <v>7</v>
      </c>
      <c r="M4443" t="s">
        <v>205</v>
      </c>
      <c r="N4443">
        <v>120</v>
      </c>
      <c r="O4443" t="s">
        <v>267</v>
      </c>
      <c r="P4443" t="s">
        <v>85</v>
      </c>
      <c r="Q4443" t="s">
        <v>481</v>
      </c>
      <c r="R4443" t="s">
        <v>102</v>
      </c>
      <c r="S4443" t="s">
        <v>144</v>
      </c>
      <c r="T4443" t="s">
        <v>131</v>
      </c>
      <c r="U4443" t="s">
        <v>294</v>
      </c>
      <c r="V4443" t="s">
        <v>76</v>
      </c>
      <c r="W4443" t="s">
        <v>292</v>
      </c>
      <c r="X4443" t="s">
        <v>122</v>
      </c>
      <c r="Y4443" t="s">
        <v>90</v>
      </c>
      <c r="Z4443" t="s">
        <v>199</v>
      </c>
      <c r="AA4443" t="s">
        <v>103</v>
      </c>
      <c r="AB4443" t="s">
        <v>47</v>
      </c>
      <c r="AC4443" t="s">
        <v>358</v>
      </c>
      <c r="AD4443" t="s">
        <v>507</v>
      </c>
      <c r="AE4443" t="s">
        <v>122</v>
      </c>
      <c r="AF4443" t="s">
        <v>622</v>
      </c>
      <c r="AG4443" t="s">
        <v>111</v>
      </c>
      <c r="AH4443" t="s">
        <v>198</v>
      </c>
      <c r="AI4443" t="s">
        <v>57</v>
      </c>
      <c r="AJ4443" t="s">
        <v>129</v>
      </c>
      <c r="AK4443" t="s">
        <v>103</v>
      </c>
      <c r="AL4443" t="s">
        <v>47</v>
      </c>
      <c r="AM4443" t="s">
        <v>47</v>
      </c>
      <c r="AN4443" t="s">
        <v>65</v>
      </c>
      <c r="AO4443" t="s">
        <v>145</v>
      </c>
    </row>
    <row r="4444" spans="1:41" hidden="1" x14ac:dyDescent="0.25">
      <c r="A4444" t="s">
        <v>18713</v>
      </c>
      <c r="B4444" t="s">
        <v>18714</v>
      </c>
      <c r="C4444" s="1" t="str">
        <f t="shared" si="278"/>
        <v>21:1064</v>
      </c>
      <c r="D4444" s="1" t="str">
        <f t="shared" si="279"/>
        <v>21:0107</v>
      </c>
      <c r="E4444" t="s">
        <v>18715</v>
      </c>
      <c r="F4444" t="s">
        <v>18716</v>
      </c>
      <c r="H4444">
        <v>50.506778199999999</v>
      </c>
      <c r="I4444">
        <v>-119.5991219</v>
      </c>
      <c r="J4444" s="1" t="str">
        <f t="shared" si="280"/>
        <v>NGR bulk stream sediment</v>
      </c>
      <c r="K4444" s="1" t="str">
        <f t="shared" si="281"/>
        <v>&lt;177 micron (NGR)</v>
      </c>
      <c r="L4444">
        <v>7</v>
      </c>
      <c r="M4444" t="s">
        <v>214</v>
      </c>
      <c r="N4444">
        <v>121</v>
      </c>
      <c r="O4444" t="s">
        <v>47</v>
      </c>
      <c r="P4444" t="s">
        <v>47</v>
      </c>
      <c r="Q4444" t="s">
        <v>424</v>
      </c>
      <c r="R4444" t="s">
        <v>128</v>
      </c>
      <c r="S4444" t="s">
        <v>331</v>
      </c>
      <c r="T4444" t="s">
        <v>98</v>
      </c>
      <c r="U4444" t="s">
        <v>18717</v>
      </c>
      <c r="V4444" t="s">
        <v>130</v>
      </c>
      <c r="W4444" t="s">
        <v>51</v>
      </c>
      <c r="X4444" t="s">
        <v>73</v>
      </c>
      <c r="Y4444" t="s">
        <v>104</v>
      </c>
      <c r="Z4444" t="s">
        <v>199</v>
      </c>
      <c r="AA4444" t="s">
        <v>46</v>
      </c>
      <c r="AB4444" t="s">
        <v>81</v>
      </c>
      <c r="AC4444" t="s">
        <v>160</v>
      </c>
      <c r="AD4444" t="s">
        <v>331</v>
      </c>
      <c r="AE4444" t="s">
        <v>56</v>
      </c>
      <c r="AF4444" t="s">
        <v>66</v>
      </c>
      <c r="AG4444" t="s">
        <v>266</v>
      </c>
      <c r="AH4444" t="s">
        <v>174</v>
      </c>
      <c r="AI4444" t="s">
        <v>57</v>
      </c>
      <c r="AJ4444" t="s">
        <v>357</v>
      </c>
      <c r="AK4444" t="s">
        <v>206</v>
      </c>
      <c r="AL4444" t="s">
        <v>47</v>
      </c>
      <c r="AM4444" t="s">
        <v>47</v>
      </c>
      <c r="AN4444" t="s">
        <v>463</v>
      </c>
      <c r="AO4444" t="s">
        <v>243</v>
      </c>
    </row>
    <row r="4445" spans="1:41" hidden="1" x14ac:dyDescent="0.25">
      <c r="A4445" t="s">
        <v>18718</v>
      </c>
      <c r="B4445" t="s">
        <v>18719</v>
      </c>
      <c r="C4445" s="1" t="str">
        <f t="shared" si="278"/>
        <v>21:1064</v>
      </c>
      <c r="D4445" s="1" t="str">
        <f t="shared" si="279"/>
        <v>21:0107</v>
      </c>
      <c r="E4445" t="s">
        <v>18720</v>
      </c>
      <c r="F4445" t="s">
        <v>18721</v>
      </c>
      <c r="H4445">
        <v>50.504750799999997</v>
      </c>
      <c r="I4445">
        <v>-119.5053863</v>
      </c>
      <c r="J4445" s="1" t="str">
        <f t="shared" si="280"/>
        <v>NGR bulk stream sediment</v>
      </c>
      <c r="K4445" s="1" t="str">
        <f t="shared" si="281"/>
        <v>&lt;177 micron (NGR)</v>
      </c>
      <c r="L4445">
        <v>7</v>
      </c>
      <c r="M4445" t="s">
        <v>223</v>
      </c>
      <c r="N4445">
        <v>122</v>
      </c>
      <c r="O4445" t="s">
        <v>54</v>
      </c>
      <c r="P4445" t="s">
        <v>103</v>
      </c>
      <c r="Q4445" t="s">
        <v>1069</v>
      </c>
      <c r="R4445" t="s">
        <v>371</v>
      </c>
      <c r="S4445" t="s">
        <v>329</v>
      </c>
      <c r="T4445" t="s">
        <v>127</v>
      </c>
      <c r="U4445" t="s">
        <v>386</v>
      </c>
      <c r="V4445" t="s">
        <v>455</v>
      </c>
      <c r="W4445" t="s">
        <v>200</v>
      </c>
      <c r="X4445" t="s">
        <v>51</v>
      </c>
      <c r="Y4445" t="s">
        <v>197</v>
      </c>
      <c r="Z4445" t="s">
        <v>62</v>
      </c>
      <c r="AA4445" t="s">
        <v>46</v>
      </c>
      <c r="AB4445" t="s">
        <v>101</v>
      </c>
      <c r="AC4445" t="s">
        <v>112</v>
      </c>
      <c r="AD4445" t="s">
        <v>829</v>
      </c>
      <c r="AE4445" t="s">
        <v>56</v>
      </c>
      <c r="AF4445" t="s">
        <v>76</v>
      </c>
      <c r="AG4445" t="s">
        <v>371</v>
      </c>
      <c r="AH4445" t="s">
        <v>64</v>
      </c>
      <c r="AI4445" t="s">
        <v>54</v>
      </c>
      <c r="AJ4445" t="s">
        <v>502</v>
      </c>
      <c r="AK4445" t="s">
        <v>161</v>
      </c>
      <c r="AL4445" t="s">
        <v>47</v>
      </c>
      <c r="AM4445" t="s">
        <v>122</v>
      </c>
      <c r="AN4445" t="s">
        <v>463</v>
      </c>
      <c r="AO4445" t="s">
        <v>58</v>
      </c>
    </row>
    <row r="4446" spans="1:41" hidden="1" x14ac:dyDescent="0.25">
      <c r="A4446" t="s">
        <v>18722</v>
      </c>
      <c r="B4446" t="s">
        <v>18723</v>
      </c>
      <c r="C4446" s="1" t="str">
        <f t="shared" si="278"/>
        <v>21:1064</v>
      </c>
      <c r="D4446" s="1" t="str">
        <f t="shared" si="279"/>
        <v>21:0107</v>
      </c>
      <c r="E4446" t="s">
        <v>18724</v>
      </c>
      <c r="F4446" t="s">
        <v>18725</v>
      </c>
      <c r="H4446">
        <v>50.530205000000002</v>
      </c>
      <c r="I4446">
        <v>-119.9477175</v>
      </c>
      <c r="J4446" s="1" t="str">
        <f t="shared" si="280"/>
        <v>NGR bulk stream sediment</v>
      </c>
      <c r="K4446" s="1" t="str">
        <f t="shared" si="281"/>
        <v>&lt;177 micron (NGR)</v>
      </c>
      <c r="L4446">
        <v>7</v>
      </c>
      <c r="M4446" t="s">
        <v>233</v>
      </c>
      <c r="N4446">
        <v>123</v>
      </c>
      <c r="O4446" t="s">
        <v>105</v>
      </c>
      <c r="P4446" t="s">
        <v>399</v>
      </c>
      <c r="Q4446" t="s">
        <v>119</v>
      </c>
      <c r="R4446" t="s">
        <v>437</v>
      </c>
      <c r="S4446" t="s">
        <v>121</v>
      </c>
      <c r="T4446" t="s">
        <v>50</v>
      </c>
      <c r="U4446" t="s">
        <v>424</v>
      </c>
      <c r="V4446" t="s">
        <v>110</v>
      </c>
      <c r="W4446" t="s">
        <v>103</v>
      </c>
      <c r="X4446" t="s">
        <v>52</v>
      </c>
      <c r="Y4446" t="s">
        <v>131</v>
      </c>
      <c r="Z4446" t="s">
        <v>57</v>
      </c>
      <c r="AA4446" t="s">
        <v>46</v>
      </c>
      <c r="AB4446" t="s">
        <v>47</v>
      </c>
      <c r="AC4446" t="s">
        <v>934</v>
      </c>
      <c r="AD4446" t="s">
        <v>241</v>
      </c>
      <c r="AE4446" t="s">
        <v>199</v>
      </c>
      <c r="AF4446" t="s">
        <v>66</v>
      </c>
      <c r="AG4446" t="s">
        <v>319</v>
      </c>
      <c r="AH4446" t="s">
        <v>87</v>
      </c>
      <c r="AI4446" t="s">
        <v>174</v>
      </c>
      <c r="AJ4446" t="s">
        <v>319</v>
      </c>
      <c r="AK4446" t="s">
        <v>493</v>
      </c>
      <c r="AL4446" t="s">
        <v>47</v>
      </c>
      <c r="AM4446" t="s">
        <v>103</v>
      </c>
      <c r="AN4446" t="s">
        <v>1121</v>
      </c>
      <c r="AO4446" t="s">
        <v>267</v>
      </c>
    </row>
    <row r="4447" spans="1:41" hidden="1" x14ac:dyDescent="0.25">
      <c r="A4447" t="s">
        <v>18726</v>
      </c>
      <c r="B4447" t="s">
        <v>18727</v>
      </c>
      <c r="C4447" s="1" t="str">
        <f t="shared" si="278"/>
        <v>21:1064</v>
      </c>
      <c r="D4447" s="1" t="str">
        <f t="shared" si="279"/>
        <v>21:0107</v>
      </c>
      <c r="E4447" t="s">
        <v>18728</v>
      </c>
      <c r="F4447" t="s">
        <v>18729</v>
      </c>
      <c r="H4447">
        <v>50.524881499999999</v>
      </c>
      <c r="I4447">
        <v>-119.89678069999999</v>
      </c>
      <c r="J4447" s="1" t="str">
        <f t="shared" si="280"/>
        <v>NGR bulk stream sediment</v>
      </c>
      <c r="K4447" s="1" t="str">
        <f t="shared" si="281"/>
        <v>&lt;177 micron (NGR)</v>
      </c>
      <c r="L4447">
        <v>7</v>
      </c>
      <c r="M4447" t="s">
        <v>248</v>
      </c>
      <c r="N4447">
        <v>124</v>
      </c>
      <c r="O4447" t="s">
        <v>54</v>
      </c>
      <c r="P4447" t="s">
        <v>47</v>
      </c>
      <c r="Q4447" t="s">
        <v>553</v>
      </c>
      <c r="R4447" t="s">
        <v>130</v>
      </c>
      <c r="S4447" t="s">
        <v>240</v>
      </c>
      <c r="T4447" t="s">
        <v>209</v>
      </c>
      <c r="U4447" t="s">
        <v>5072</v>
      </c>
      <c r="V4447" t="s">
        <v>125</v>
      </c>
      <c r="W4447" t="s">
        <v>86</v>
      </c>
      <c r="X4447" t="s">
        <v>73</v>
      </c>
      <c r="Y4447" t="s">
        <v>98</v>
      </c>
      <c r="Z4447" t="s">
        <v>84</v>
      </c>
      <c r="AA4447" t="s">
        <v>46</v>
      </c>
      <c r="AB4447" t="s">
        <v>139</v>
      </c>
      <c r="AC4447" t="s">
        <v>165</v>
      </c>
      <c r="AD4447" t="s">
        <v>343</v>
      </c>
      <c r="AE4447" t="s">
        <v>56</v>
      </c>
      <c r="AF4447" t="s">
        <v>50</v>
      </c>
      <c r="AG4447" t="s">
        <v>336</v>
      </c>
      <c r="AH4447" t="s">
        <v>174</v>
      </c>
      <c r="AI4447" t="s">
        <v>198</v>
      </c>
      <c r="AJ4447" t="s">
        <v>260</v>
      </c>
      <c r="AK4447" t="s">
        <v>161</v>
      </c>
      <c r="AL4447" t="s">
        <v>47</v>
      </c>
      <c r="AM4447" t="s">
        <v>47</v>
      </c>
      <c r="AN4447" t="s">
        <v>313</v>
      </c>
      <c r="AO4447" t="s">
        <v>175</v>
      </c>
    </row>
    <row r="4448" spans="1:41" hidden="1" x14ac:dyDescent="0.25">
      <c r="A4448" t="s">
        <v>18730</v>
      </c>
      <c r="B4448" t="s">
        <v>18731</v>
      </c>
      <c r="C4448" s="1" t="str">
        <f t="shared" si="278"/>
        <v>21:1064</v>
      </c>
      <c r="D4448" s="1" t="str">
        <f t="shared" si="279"/>
        <v>21:0107</v>
      </c>
      <c r="E4448" t="s">
        <v>18732</v>
      </c>
      <c r="F4448" t="s">
        <v>18733</v>
      </c>
      <c r="H4448">
        <v>50.533827000000002</v>
      </c>
      <c r="I4448">
        <v>-119.9128406</v>
      </c>
      <c r="J4448" s="1" t="str">
        <f t="shared" si="280"/>
        <v>NGR bulk stream sediment</v>
      </c>
      <c r="K4448" s="1" t="str">
        <f t="shared" si="281"/>
        <v>&lt;177 micron (NGR)</v>
      </c>
      <c r="L4448">
        <v>7</v>
      </c>
      <c r="M4448" t="s">
        <v>256</v>
      </c>
      <c r="N4448">
        <v>125</v>
      </c>
      <c r="O4448" t="s">
        <v>87</v>
      </c>
      <c r="P4448" t="s">
        <v>47</v>
      </c>
      <c r="Q4448" t="s">
        <v>234</v>
      </c>
      <c r="R4448" t="s">
        <v>206</v>
      </c>
      <c r="S4448" t="s">
        <v>268</v>
      </c>
      <c r="T4448" t="s">
        <v>267</v>
      </c>
      <c r="U4448" t="s">
        <v>920</v>
      </c>
      <c r="V4448" t="s">
        <v>63</v>
      </c>
      <c r="W4448" t="s">
        <v>228</v>
      </c>
      <c r="X4448" t="s">
        <v>51</v>
      </c>
      <c r="Y4448" t="s">
        <v>197</v>
      </c>
      <c r="Z4448" t="s">
        <v>53</v>
      </c>
      <c r="AA4448" t="s">
        <v>46</v>
      </c>
      <c r="AB4448" t="s">
        <v>101</v>
      </c>
      <c r="AC4448" t="s">
        <v>112</v>
      </c>
      <c r="AD4448" t="s">
        <v>538</v>
      </c>
      <c r="AE4448" t="s">
        <v>199</v>
      </c>
      <c r="AF4448" t="s">
        <v>66</v>
      </c>
      <c r="AG4448" t="s">
        <v>274</v>
      </c>
      <c r="AH4448" t="s">
        <v>54</v>
      </c>
      <c r="AI4448" t="s">
        <v>149</v>
      </c>
      <c r="AJ4448" t="s">
        <v>292</v>
      </c>
      <c r="AK4448" t="s">
        <v>122</v>
      </c>
      <c r="AL4448" t="s">
        <v>47</v>
      </c>
      <c r="AM4448" t="s">
        <v>122</v>
      </c>
      <c r="AN4448" t="s">
        <v>508</v>
      </c>
      <c r="AO4448" t="s">
        <v>50</v>
      </c>
    </row>
    <row r="4449" spans="1:41" hidden="1" x14ac:dyDescent="0.25">
      <c r="A4449" t="s">
        <v>18734</v>
      </c>
      <c r="B4449" t="s">
        <v>18735</v>
      </c>
      <c r="C4449" s="1" t="str">
        <f t="shared" si="278"/>
        <v>21:1064</v>
      </c>
      <c r="D4449" s="1" t="str">
        <f t="shared" si="279"/>
        <v>21:0107</v>
      </c>
      <c r="E4449" t="s">
        <v>18736</v>
      </c>
      <c r="F4449" t="s">
        <v>18737</v>
      </c>
      <c r="H4449">
        <v>50.547874499999999</v>
      </c>
      <c r="I4449">
        <v>-119.8978525</v>
      </c>
      <c r="J4449" s="1" t="str">
        <f t="shared" si="280"/>
        <v>NGR bulk stream sediment</v>
      </c>
      <c r="K4449" s="1" t="str">
        <f t="shared" si="281"/>
        <v>&lt;177 micron (NGR)</v>
      </c>
      <c r="L4449">
        <v>7</v>
      </c>
      <c r="M4449" t="s">
        <v>265</v>
      </c>
      <c r="N4449">
        <v>126</v>
      </c>
      <c r="O4449" t="s">
        <v>47</v>
      </c>
      <c r="P4449" t="s">
        <v>103</v>
      </c>
      <c r="Q4449" t="s">
        <v>404</v>
      </c>
      <c r="R4449" t="s">
        <v>164</v>
      </c>
      <c r="S4449" t="s">
        <v>329</v>
      </c>
      <c r="T4449" t="s">
        <v>82</v>
      </c>
      <c r="U4449" t="s">
        <v>18738</v>
      </c>
      <c r="V4449" t="s">
        <v>257</v>
      </c>
      <c r="W4449" t="s">
        <v>86</v>
      </c>
      <c r="X4449" t="s">
        <v>51</v>
      </c>
      <c r="Y4449" t="s">
        <v>112</v>
      </c>
      <c r="Z4449" t="s">
        <v>84</v>
      </c>
      <c r="AA4449" t="s">
        <v>46</v>
      </c>
      <c r="AB4449" t="s">
        <v>101</v>
      </c>
      <c r="AC4449" t="s">
        <v>197</v>
      </c>
      <c r="AD4449" t="s">
        <v>554</v>
      </c>
      <c r="AE4449" t="s">
        <v>199</v>
      </c>
      <c r="AF4449" t="s">
        <v>2152</v>
      </c>
      <c r="AG4449" t="s">
        <v>96</v>
      </c>
      <c r="AH4449" t="s">
        <v>54</v>
      </c>
      <c r="AI4449" t="s">
        <v>54</v>
      </c>
      <c r="AJ4449" t="s">
        <v>96</v>
      </c>
      <c r="AK4449" t="s">
        <v>161</v>
      </c>
      <c r="AL4449" t="s">
        <v>47</v>
      </c>
      <c r="AM4449" t="s">
        <v>122</v>
      </c>
      <c r="AN4449" t="s">
        <v>313</v>
      </c>
      <c r="AO4449" t="s">
        <v>82</v>
      </c>
    </row>
    <row r="4450" spans="1:41" hidden="1" x14ac:dyDescent="0.25">
      <c r="A4450" t="s">
        <v>18739</v>
      </c>
      <c r="B4450" t="s">
        <v>18740</v>
      </c>
      <c r="C4450" s="1" t="str">
        <f t="shared" si="278"/>
        <v>21:1064</v>
      </c>
      <c r="D4450" s="1" t="str">
        <f t="shared" si="279"/>
        <v>21:0107</v>
      </c>
      <c r="E4450" t="s">
        <v>18741</v>
      </c>
      <c r="F4450" t="s">
        <v>18742</v>
      </c>
      <c r="H4450">
        <v>50.576951899999997</v>
      </c>
      <c r="I4450">
        <v>-119.89227870000001</v>
      </c>
      <c r="J4450" s="1" t="str">
        <f t="shared" si="280"/>
        <v>NGR bulk stream sediment</v>
      </c>
      <c r="K4450" s="1" t="str">
        <f t="shared" si="281"/>
        <v>&lt;177 micron (NGR)</v>
      </c>
      <c r="L4450">
        <v>8</v>
      </c>
      <c r="M4450" t="s">
        <v>45</v>
      </c>
      <c r="N4450">
        <v>127</v>
      </c>
      <c r="O4450" t="s">
        <v>61</v>
      </c>
      <c r="P4450" t="s">
        <v>47</v>
      </c>
      <c r="Q4450" t="s">
        <v>404</v>
      </c>
      <c r="R4450" t="s">
        <v>79</v>
      </c>
      <c r="S4450" t="s">
        <v>146</v>
      </c>
      <c r="T4450" t="s">
        <v>209</v>
      </c>
      <c r="U4450" t="s">
        <v>301</v>
      </c>
      <c r="V4450" t="s">
        <v>63</v>
      </c>
      <c r="W4450" t="s">
        <v>103</v>
      </c>
      <c r="X4450" t="s">
        <v>73</v>
      </c>
      <c r="Y4450" t="s">
        <v>124</v>
      </c>
      <c r="Z4450" t="s">
        <v>62</v>
      </c>
      <c r="AA4450" t="s">
        <v>46</v>
      </c>
      <c r="AB4450" t="s">
        <v>101</v>
      </c>
      <c r="AC4450" t="s">
        <v>267</v>
      </c>
      <c r="AD4450" t="s">
        <v>184</v>
      </c>
      <c r="AE4450" t="s">
        <v>199</v>
      </c>
      <c r="AF4450" t="s">
        <v>175</v>
      </c>
      <c r="AG4450" t="s">
        <v>591</v>
      </c>
      <c r="AH4450" t="s">
        <v>235</v>
      </c>
      <c r="AI4450" t="s">
        <v>149</v>
      </c>
      <c r="AJ4450" t="s">
        <v>55</v>
      </c>
      <c r="AK4450" t="s">
        <v>270</v>
      </c>
      <c r="AL4450" t="s">
        <v>47</v>
      </c>
      <c r="AM4450" t="s">
        <v>122</v>
      </c>
      <c r="AN4450" t="s">
        <v>313</v>
      </c>
      <c r="AO4450" t="s">
        <v>175</v>
      </c>
    </row>
    <row r="4451" spans="1:41" hidden="1" x14ac:dyDescent="0.25">
      <c r="A4451" t="s">
        <v>18743</v>
      </c>
      <c r="B4451" t="s">
        <v>18744</v>
      </c>
      <c r="C4451" s="1" t="str">
        <f t="shared" si="278"/>
        <v>21:1064</v>
      </c>
      <c r="D4451" s="1" t="str">
        <f t="shared" si="279"/>
        <v>21:0107</v>
      </c>
      <c r="E4451" t="s">
        <v>18745</v>
      </c>
      <c r="F4451" t="s">
        <v>18746</v>
      </c>
      <c r="H4451">
        <v>50.574627200000002</v>
      </c>
      <c r="I4451">
        <v>-119.9850783</v>
      </c>
      <c r="J4451" s="1" t="str">
        <f t="shared" si="280"/>
        <v>NGR bulk stream sediment</v>
      </c>
      <c r="K4451" s="1" t="str">
        <f t="shared" si="281"/>
        <v>&lt;177 micron (NGR)</v>
      </c>
      <c r="L4451">
        <v>8</v>
      </c>
      <c r="M4451" t="s">
        <v>71</v>
      </c>
      <c r="N4451">
        <v>128</v>
      </c>
      <c r="O4451" t="s">
        <v>257</v>
      </c>
      <c r="P4451" t="s">
        <v>51</v>
      </c>
      <c r="Q4451" t="s">
        <v>237</v>
      </c>
      <c r="R4451" t="s">
        <v>59</v>
      </c>
      <c r="S4451" t="s">
        <v>82</v>
      </c>
      <c r="T4451" t="s">
        <v>73</v>
      </c>
      <c r="U4451" t="s">
        <v>126</v>
      </c>
      <c r="V4451" t="s">
        <v>62</v>
      </c>
      <c r="W4451" t="s">
        <v>185</v>
      </c>
      <c r="X4451" t="s">
        <v>46</v>
      </c>
      <c r="Y4451" t="s">
        <v>58</v>
      </c>
      <c r="Z4451" t="s">
        <v>56</v>
      </c>
      <c r="AA4451" t="s">
        <v>46</v>
      </c>
      <c r="AB4451" t="s">
        <v>54</v>
      </c>
      <c r="AC4451" t="s">
        <v>145</v>
      </c>
      <c r="AD4451" t="s">
        <v>50</v>
      </c>
      <c r="AE4451" t="s">
        <v>199</v>
      </c>
      <c r="AF4451" t="s">
        <v>52</v>
      </c>
      <c r="AG4451" t="s">
        <v>125</v>
      </c>
      <c r="AH4451" t="s">
        <v>62</v>
      </c>
      <c r="AI4451" t="s">
        <v>62</v>
      </c>
      <c r="AJ4451" t="s">
        <v>47</v>
      </c>
      <c r="AK4451" t="s">
        <v>591</v>
      </c>
      <c r="AL4451" t="s">
        <v>47</v>
      </c>
      <c r="AM4451" t="s">
        <v>47</v>
      </c>
      <c r="AN4451" t="s">
        <v>65</v>
      </c>
      <c r="AO4451" t="s">
        <v>330</v>
      </c>
    </row>
    <row r="4452" spans="1:41" hidden="1" x14ac:dyDescent="0.25">
      <c r="A4452" t="s">
        <v>18747</v>
      </c>
      <c r="B4452" t="s">
        <v>18748</v>
      </c>
      <c r="C4452" s="1" t="str">
        <f t="shared" ref="C4452:C4515" si="282">HYPERLINK("http://geochem.nrcan.gc.ca/cdogs/content/bdl/bdl211064_e.htm", "21:1064")</f>
        <v>21:1064</v>
      </c>
      <c r="D4452" s="1" t="str">
        <f t="shared" ref="D4452:D4515" si="283">HYPERLINK("http://geochem.nrcan.gc.ca/cdogs/content/svy/svy210107_e.htm", "21:0107")</f>
        <v>21:0107</v>
      </c>
      <c r="E4452" t="s">
        <v>18749</v>
      </c>
      <c r="F4452" t="s">
        <v>18750</v>
      </c>
      <c r="H4452">
        <v>50.553409199999997</v>
      </c>
      <c r="I4452">
        <v>-119.9613676</v>
      </c>
      <c r="J4452" s="1" t="str">
        <f t="shared" si="280"/>
        <v>NGR bulk stream sediment</v>
      </c>
      <c r="K4452" s="1" t="str">
        <f t="shared" si="281"/>
        <v>&lt;177 micron (NGR)</v>
      </c>
      <c r="L4452">
        <v>8</v>
      </c>
      <c r="M4452" t="s">
        <v>95</v>
      </c>
      <c r="N4452">
        <v>129</v>
      </c>
      <c r="O4452" t="s">
        <v>78</v>
      </c>
      <c r="P4452" t="s">
        <v>47</v>
      </c>
      <c r="Q4452" t="s">
        <v>234</v>
      </c>
      <c r="R4452" t="s">
        <v>60</v>
      </c>
      <c r="S4452" t="s">
        <v>418</v>
      </c>
      <c r="T4452" t="s">
        <v>217</v>
      </c>
      <c r="U4452" t="s">
        <v>920</v>
      </c>
      <c r="V4452" t="s">
        <v>64</v>
      </c>
      <c r="W4452" t="s">
        <v>493</v>
      </c>
      <c r="X4452" t="s">
        <v>103</v>
      </c>
      <c r="Y4452" t="s">
        <v>59</v>
      </c>
      <c r="Z4452" t="s">
        <v>84</v>
      </c>
      <c r="AA4452" t="s">
        <v>46</v>
      </c>
      <c r="AB4452" t="s">
        <v>125</v>
      </c>
      <c r="AC4452" t="s">
        <v>107</v>
      </c>
      <c r="AD4452" t="s">
        <v>329</v>
      </c>
      <c r="AE4452" t="s">
        <v>62</v>
      </c>
      <c r="AF4452" t="s">
        <v>50</v>
      </c>
      <c r="AG4452" t="s">
        <v>111</v>
      </c>
      <c r="AH4452" t="s">
        <v>46</v>
      </c>
      <c r="AI4452" t="s">
        <v>198</v>
      </c>
      <c r="AJ4452" t="s">
        <v>128</v>
      </c>
      <c r="AK4452" t="s">
        <v>81</v>
      </c>
      <c r="AL4452" t="s">
        <v>47</v>
      </c>
      <c r="AM4452" t="s">
        <v>47</v>
      </c>
      <c r="AN4452" t="s">
        <v>284</v>
      </c>
      <c r="AO4452" t="s">
        <v>66</v>
      </c>
    </row>
    <row r="4453" spans="1:41" hidden="1" x14ac:dyDescent="0.25">
      <c r="A4453" t="s">
        <v>18751</v>
      </c>
      <c r="B4453" t="s">
        <v>18752</v>
      </c>
      <c r="C4453" s="1" t="str">
        <f t="shared" si="282"/>
        <v>21:1064</v>
      </c>
      <c r="D4453" s="1" t="str">
        <f t="shared" si="283"/>
        <v>21:0107</v>
      </c>
      <c r="E4453" t="s">
        <v>18753</v>
      </c>
      <c r="F4453" t="s">
        <v>18754</v>
      </c>
      <c r="H4453">
        <v>50.575774699999997</v>
      </c>
      <c r="I4453">
        <v>-119.95739</v>
      </c>
      <c r="J4453" s="1" t="str">
        <f t="shared" si="280"/>
        <v>NGR bulk stream sediment</v>
      </c>
      <c r="K4453" s="1" t="str">
        <f t="shared" si="281"/>
        <v>&lt;177 micron (NGR)</v>
      </c>
      <c r="L4453">
        <v>8</v>
      </c>
      <c r="M4453" t="s">
        <v>280</v>
      </c>
      <c r="N4453">
        <v>130</v>
      </c>
      <c r="O4453" t="s">
        <v>130</v>
      </c>
      <c r="P4453" t="s">
        <v>47</v>
      </c>
      <c r="Q4453" t="s">
        <v>119</v>
      </c>
      <c r="R4453" t="s">
        <v>148</v>
      </c>
      <c r="S4453" t="s">
        <v>144</v>
      </c>
      <c r="T4453" t="s">
        <v>66</v>
      </c>
      <c r="U4453" t="s">
        <v>18755</v>
      </c>
      <c r="V4453" t="s">
        <v>139</v>
      </c>
      <c r="W4453" t="s">
        <v>109</v>
      </c>
      <c r="X4453" t="s">
        <v>51</v>
      </c>
      <c r="Y4453" t="s">
        <v>90</v>
      </c>
      <c r="Z4453" t="s">
        <v>84</v>
      </c>
      <c r="AA4453" t="s">
        <v>46</v>
      </c>
      <c r="AB4453" t="s">
        <v>47</v>
      </c>
      <c r="AC4453" t="s">
        <v>104</v>
      </c>
      <c r="AD4453" t="s">
        <v>667</v>
      </c>
      <c r="AE4453" t="s">
        <v>199</v>
      </c>
      <c r="AF4453" t="s">
        <v>66</v>
      </c>
      <c r="AG4453" t="s">
        <v>111</v>
      </c>
      <c r="AH4453" t="s">
        <v>198</v>
      </c>
      <c r="AI4453" t="s">
        <v>54</v>
      </c>
      <c r="AJ4453" t="s">
        <v>73</v>
      </c>
      <c r="AK4453" t="s">
        <v>78</v>
      </c>
      <c r="AL4453" t="s">
        <v>47</v>
      </c>
      <c r="AM4453" t="s">
        <v>47</v>
      </c>
      <c r="AN4453" t="s">
        <v>313</v>
      </c>
      <c r="AO4453" t="s">
        <v>209</v>
      </c>
    </row>
    <row r="4454" spans="1:41" hidden="1" x14ac:dyDescent="0.25">
      <c r="A4454" t="s">
        <v>18756</v>
      </c>
      <c r="B4454" t="s">
        <v>18757</v>
      </c>
      <c r="C4454" s="1" t="str">
        <f t="shared" si="282"/>
        <v>21:1064</v>
      </c>
      <c r="D4454" s="1" t="str">
        <f t="shared" si="283"/>
        <v>21:0107</v>
      </c>
      <c r="E4454" t="s">
        <v>18753</v>
      </c>
      <c r="F4454" t="s">
        <v>18758</v>
      </c>
      <c r="H4454">
        <v>50.575774699999997</v>
      </c>
      <c r="I4454">
        <v>-119.95739</v>
      </c>
      <c r="J4454" s="1" t="str">
        <f t="shared" si="280"/>
        <v>NGR bulk stream sediment</v>
      </c>
      <c r="K4454" s="1" t="str">
        <f t="shared" si="281"/>
        <v>&lt;177 micron (NGR)</v>
      </c>
      <c r="L4454">
        <v>8</v>
      </c>
      <c r="M4454" t="s">
        <v>288</v>
      </c>
      <c r="N4454">
        <v>131</v>
      </c>
      <c r="O4454" t="s">
        <v>122</v>
      </c>
      <c r="P4454" t="s">
        <v>73</v>
      </c>
      <c r="Q4454" t="s">
        <v>119</v>
      </c>
      <c r="R4454" t="s">
        <v>351</v>
      </c>
      <c r="S4454" t="s">
        <v>934</v>
      </c>
      <c r="T4454" t="s">
        <v>209</v>
      </c>
      <c r="U4454" t="s">
        <v>18759</v>
      </c>
      <c r="V4454" t="s">
        <v>47</v>
      </c>
      <c r="W4454" t="s">
        <v>123</v>
      </c>
      <c r="X4454" t="s">
        <v>51</v>
      </c>
      <c r="Y4454" t="s">
        <v>59</v>
      </c>
      <c r="Z4454" t="s">
        <v>84</v>
      </c>
      <c r="AA4454" t="s">
        <v>46</v>
      </c>
      <c r="AB4454" t="s">
        <v>105</v>
      </c>
      <c r="AC4454" t="s">
        <v>131</v>
      </c>
      <c r="AD4454" t="s">
        <v>100</v>
      </c>
      <c r="AE4454" t="s">
        <v>199</v>
      </c>
      <c r="AF4454" t="s">
        <v>66</v>
      </c>
      <c r="AG4454" t="s">
        <v>271</v>
      </c>
      <c r="AH4454" t="s">
        <v>54</v>
      </c>
      <c r="AI4454" t="s">
        <v>57</v>
      </c>
      <c r="AJ4454" t="s">
        <v>266</v>
      </c>
      <c r="AK4454" t="s">
        <v>63</v>
      </c>
      <c r="AL4454" t="s">
        <v>47</v>
      </c>
      <c r="AM4454" t="s">
        <v>47</v>
      </c>
      <c r="AN4454" t="s">
        <v>1121</v>
      </c>
      <c r="AO4454" t="s">
        <v>267</v>
      </c>
    </row>
    <row r="4455" spans="1:41" hidden="1" x14ac:dyDescent="0.25">
      <c r="A4455" t="s">
        <v>18760</v>
      </c>
      <c r="B4455" t="s">
        <v>18761</v>
      </c>
      <c r="C4455" s="1" t="str">
        <f t="shared" si="282"/>
        <v>21:1064</v>
      </c>
      <c r="D4455" s="1" t="str">
        <f t="shared" si="283"/>
        <v>21:0107</v>
      </c>
      <c r="E4455" t="s">
        <v>18762</v>
      </c>
      <c r="F4455" t="s">
        <v>18763</v>
      </c>
      <c r="H4455">
        <v>50.586814599999997</v>
      </c>
      <c r="I4455">
        <v>-119.8823424</v>
      </c>
      <c r="J4455" s="1" t="str">
        <f t="shared" si="280"/>
        <v>NGR bulk stream sediment</v>
      </c>
      <c r="K4455" s="1" t="str">
        <f t="shared" si="281"/>
        <v>&lt;177 micron (NGR)</v>
      </c>
      <c r="L4455">
        <v>8</v>
      </c>
      <c r="M4455" t="s">
        <v>117</v>
      </c>
      <c r="N4455">
        <v>132</v>
      </c>
      <c r="O4455" t="s">
        <v>149</v>
      </c>
      <c r="P4455" t="s">
        <v>47</v>
      </c>
      <c r="Q4455" t="s">
        <v>234</v>
      </c>
      <c r="R4455" t="s">
        <v>131</v>
      </c>
      <c r="S4455" t="s">
        <v>239</v>
      </c>
      <c r="T4455" t="s">
        <v>127</v>
      </c>
      <c r="U4455" t="s">
        <v>695</v>
      </c>
      <c r="V4455" t="s">
        <v>161</v>
      </c>
      <c r="W4455" t="s">
        <v>102</v>
      </c>
      <c r="X4455" t="s">
        <v>122</v>
      </c>
      <c r="Y4455" t="s">
        <v>175</v>
      </c>
      <c r="Z4455" t="s">
        <v>56</v>
      </c>
      <c r="AA4455" t="s">
        <v>46</v>
      </c>
      <c r="AB4455" t="s">
        <v>110</v>
      </c>
      <c r="AC4455" t="s">
        <v>82</v>
      </c>
      <c r="AD4455" t="s">
        <v>532</v>
      </c>
      <c r="AE4455" t="s">
        <v>56</v>
      </c>
      <c r="AF4455" t="s">
        <v>108</v>
      </c>
      <c r="AG4455" t="s">
        <v>228</v>
      </c>
      <c r="AH4455" t="s">
        <v>53</v>
      </c>
      <c r="AI4455" t="s">
        <v>53</v>
      </c>
      <c r="AJ4455" t="s">
        <v>282</v>
      </c>
      <c r="AK4455" t="s">
        <v>61</v>
      </c>
      <c r="AL4455" t="s">
        <v>47</v>
      </c>
      <c r="AM4455" t="s">
        <v>47</v>
      </c>
      <c r="AN4455" t="s">
        <v>65</v>
      </c>
      <c r="AO4455" t="s">
        <v>108</v>
      </c>
    </row>
    <row r="4456" spans="1:41" hidden="1" x14ac:dyDescent="0.25">
      <c r="A4456" t="s">
        <v>18764</v>
      </c>
      <c r="B4456" t="s">
        <v>18765</v>
      </c>
      <c r="C4456" s="1" t="str">
        <f t="shared" si="282"/>
        <v>21:1064</v>
      </c>
      <c r="D4456" s="1" t="str">
        <f t="shared" si="283"/>
        <v>21:0107</v>
      </c>
      <c r="E4456" t="s">
        <v>18766</v>
      </c>
      <c r="F4456" t="s">
        <v>18767</v>
      </c>
      <c r="H4456">
        <v>50.608140400000003</v>
      </c>
      <c r="I4456">
        <v>-119.8973014</v>
      </c>
      <c r="J4456" s="1" t="str">
        <f t="shared" si="280"/>
        <v>NGR bulk stream sediment</v>
      </c>
      <c r="K4456" s="1" t="str">
        <f t="shared" si="281"/>
        <v>&lt;177 micron (NGR)</v>
      </c>
      <c r="L4456">
        <v>8</v>
      </c>
      <c r="M4456" t="s">
        <v>136</v>
      </c>
      <c r="N4456">
        <v>133</v>
      </c>
      <c r="O4456" t="s">
        <v>60</v>
      </c>
      <c r="P4456" t="s">
        <v>122</v>
      </c>
      <c r="Q4456" t="s">
        <v>481</v>
      </c>
      <c r="R4456" t="s">
        <v>125</v>
      </c>
      <c r="S4456" t="s">
        <v>559</v>
      </c>
      <c r="T4456" t="s">
        <v>267</v>
      </c>
      <c r="U4456" t="s">
        <v>533</v>
      </c>
      <c r="V4456" t="s">
        <v>63</v>
      </c>
      <c r="W4456" t="s">
        <v>142</v>
      </c>
      <c r="X4456" t="s">
        <v>73</v>
      </c>
      <c r="Y4456" t="s">
        <v>141</v>
      </c>
      <c r="Z4456" t="s">
        <v>53</v>
      </c>
      <c r="AA4456" t="s">
        <v>46</v>
      </c>
      <c r="AB4456" t="s">
        <v>47</v>
      </c>
      <c r="AC4456" t="s">
        <v>50</v>
      </c>
      <c r="AD4456" t="s">
        <v>273</v>
      </c>
      <c r="AE4456" t="s">
        <v>199</v>
      </c>
      <c r="AF4456" t="s">
        <v>209</v>
      </c>
      <c r="AG4456" t="s">
        <v>238</v>
      </c>
      <c r="AH4456" t="s">
        <v>149</v>
      </c>
      <c r="AI4456" t="s">
        <v>46</v>
      </c>
      <c r="AJ4456" t="s">
        <v>406</v>
      </c>
      <c r="AK4456" t="s">
        <v>78</v>
      </c>
      <c r="AL4456" t="s">
        <v>47</v>
      </c>
      <c r="AM4456" t="s">
        <v>122</v>
      </c>
      <c r="AN4456" t="s">
        <v>372</v>
      </c>
      <c r="AO4456" t="s">
        <v>175</v>
      </c>
    </row>
    <row r="4457" spans="1:41" hidden="1" x14ac:dyDescent="0.25">
      <c r="A4457" t="s">
        <v>18768</v>
      </c>
      <c r="B4457" t="s">
        <v>18769</v>
      </c>
      <c r="C4457" s="1" t="str">
        <f t="shared" si="282"/>
        <v>21:1064</v>
      </c>
      <c r="D4457" s="1" t="str">
        <f t="shared" si="283"/>
        <v>21:0107</v>
      </c>
      <c r="E4457" t="s">
        <v>18770</v>
      </c>
      <c r="F4457" t="s">
        <v>18771</v>
      </c>
      <c r="H4457">
        <v>50.620835300000003</v>
      </c>
      <c r="I4457">
        <v>-119.9252602</v>
      </c>
      <c r="J4457" s="1" t="str">
        <f t="shared" si="280"/>
        <v>NGR bulk stream sediment</v>
      </c>
      <c r="K4457" s="1" t="str">
        <f t="shared" si="281"/>
        <v>&lt;177 micron (NGR)</v>
      </c>
      <c r="L4457">
        <v>8</v>
      </c>
      <c r="M4457" t="s">
        <v>157</v>
      </c>
      <c r="N4457">
        <v>134</v>
      </c>
      <c r="O4457" t="s">
        <v>47</v>
      </c>
      <c r="P4457" t="s">
        <v>47</v>
      </c>
      <c r="Q4457" t="s">
        <v>234</v>
      </c>
      <c r="R4457" t="s">
        <v>270</v>
      </c>
      <c r="S4457" t="s">
        <v>329</v>
      </c>
      <c r="T4457" t="s">
        <v>50</v>
      </c>
      <c r="U4457" t="s">
        <v>284</v>
      </c>
      <c r="V4457" t="s">
        <v>81</v>
      </c>
      <c r="W4457" t="s">
        <v>123</v>
      </c>
      <c r="X4457" t="s">
        <v>103</v>
      </c>
      <c r="Y4457" t="s">
        <v>225</v>
      </c>
      <c r="Z4457" t="s">
        <v>84</v>
      </c>
      <c r="AA4457" t="s">
        <v>46</v>
      </c>
      <c r="AB4457" t="s">
        <v>235</v>
      </c>
      <c r="AC4457" t="s">
        <v>49</v>
      </c>
      <c r="AD4457" t="s">
        <v>399</v>
      </c>
      <c r="AE4457" t="s">
        <v>199</v>
      </c>
      <c r="AF4457" t="s">
        <v>209</v>
      </c>
      <c r="AG4457" t="s">
        <v>260</v>
      </c>
      <c r="AH4457" t="s">
        <v>46</v>
      </c>
      <c r="AI4457" t="s">
        <v>54</v>
      </c>
      <c r="AJ4457" t="s">
        <v>143</v>
      </c>
      <c r="AK4457" t="s">
        <v>78</v>
      </c>
      <c r="AL4457" t="s">
        <v>47</v>
      </c>
      <c r="AM4457" t="s">
        <v>47</v>
      </c>
      <c r="AN4457" t="s">
        <v>89</v>
      </c>
      <c r="AO4457" t="s">
        <v>50</v>
      </c>
    </row>
    <row r="4458" spans="1:41" hidden="1" x14ac:dyDescent="0.25">
      <c r="A4458" t="s">
        <v>18772</v>
      </c>
      <c r="B4458" t="s">
        <v>18773</v>
      </c>
      <c r="C4458" s="1" t="str">
        <f t="shared" si="282"/>
        <v>21:1064</v>
      </c>
      <c r="D4458" s="1" t="str">
        <f t="shared" si="283"/>
        <v>21:0107</v>
      </c>
      <c r="E4458" t="s">
        <v>18774</v>
      </c>
      <c r="F4458" t="s">
        <v>18775</v>
      </c>
      <c r="H4458">
        <v>50.629638399999997</v>
      </c>
      <c r="I4458">
        <v>-119.9436013</v>
      </c>
      <c r="J4458" s="1" t="str">
        <f t="shared" si="280"/>
        <v>NGR bulk stream sediment</v>
      </c>
      <c r="K4458" s="1" t="str">
        <f t="shared" si="281"/>
        <v>&lt;177 micron (NGR)</v>
      </c>
      <c r="L4458">
        <v>8</v>
      </c>
      <c r="M4458" t="s">
        <v>170</v>
      </c>
      <c r="N4458">
        <v>135</v>
      </c>
      <c r="O4458" t="s">
        <v>149</v>
      </c>
      <c r="P4458" t="s">
        <v>47</v>
      </c>
      <c r="Q4458" t="s">
        <v>97</v>
      </c>
      <c r="R4458" t="s">
        <v>110</v>
      </c>
      <c r="S4458" t="s">
        <v>146</v>
      </c>
      <c r="T4458" t="s">
        <v>55</v>
      </c>
      <c r="U4458" t="s">
        <v>463</v>
      </c>
      <c r="V4458" t="s">
        <v>174</v>
      </c>
      <c r="W4458" t="s">
        <v>130</v>
      </c>
      <c r="X4458" t="s">
        <v>73</v>
      </c>
      <c r="Y4458" t="s">
        <v>124</v>
      </c>
      <c r="Z4458" t="s">
        <v>53</v>
      </c>
      <c r="AA4458" t="s">
        <v>46</v>
      </c>
      <c r="AB4458" t="s">
        <v>105</v>
      </c>
      <c r="AC4458" t="s">
        <v>217</v>
      </c>
      <c r="AD4458" t="s">
        <v>342</v>
      </c>
      <c r="AE4458" t="s">
        <v>56</v>
      </c>
      <c r="AF4458" t="s">
        <v>85</v>
      </c>
      <c r="AG4458" t="s">
        <v>158</v>
      </c>
      <c r="AH4458" t="s">
        <v>61</v>
      </c>
      <c r="AI4458" t="s">
        <v>46</v>
      </c>
      <c r="AJ4458" t="s">
        <v>85</v>
      </c>
      <c r="AK4458" t="s">
        <v>173</v>
      </c>
      <c r="AL4458" t="s">
        <v>47</v>
      </c>
      <c r="AM4458" t="s">
        <v>103</v>
      </c>
      <c r="AN4458" t="s">
        <v>318</v>
      </c>
      <c r="AO4458" t="s">
        <v>99</v>
      </c>
    </row>
    <row r="4459" spans="1:41" hidden="1" x14ac:dyDescent="0.25">
      <c r="A4459" t="s">
        <v>18776</v>
      </c>
      <c r="B4459" t="s">
        <v>18777</v>
      </c>
      <c r="C4459" s="1" t="str">
        <f t="shared" si="282"/>
        <v>21:1064</v>
      </c>
      <c r="D4459" s="1" t="str">
        <f t="shared" si="283"/>
        <v>21:0107</v>
      </c>
      <c r="E4459" t="s">
        <v>18778</v>
      </c>
      <c r="F4459" t="s">
        <v>18779</v>
      </c>
      <c r="H4459">
        <v>50.619813800000003</v>
      </c>
      <c r="I4459">
        <v>-119.96599620000001</v>
      </c>
      <c r="J4459" s="1" t="str">
        <f t="shared" si="280"/>
        <v>NGR bulk stream sediment</v>
      </c>
      <c r="K4459" s="1" t="str">
        <f t="shared" si="281"/>
        <v>&lt;177 micron (NGR)</v>
      </c>
      <c r="L4459">
        <v>8</v>
      </c>
      <c r="M4459" t="s">
        <v>180</v>
      </c>
      <c r="N4459">
        <v>136</v>
      </c>
      <c r="O4459" t="s">
        <v>81</v>
      </c>
      <c r="P4459" t="s">
        <v>55</v>
      </c>
      <c r="Q4459" t="s">
        <v>548</v>
      </c>
      <c r="R4459" t="s">
        <v>130</v>
      </c>
      <c r="S4459" t="s">
        <v>507</v>
      </c>
      <c r="T4459" t="s">
        <v>127</v>
      </c>
      <c r="U4459" t="s">
        <v>1121</v>
      </c>
      <c r="V4459" t="s">
        <v>64</v>
      </c>
      <c r="W4459" t="s">
        <v>206</v>
      </c>
      <c r="X4459" t="s">
        <v>73</v>
      </c>
      <c r="Y4459" t="s">
        <v>104</v>
      </c>
      <c r="Z4459" t="s">
        <v>84</v>
      </c>
      <c r="AA4459" t="s">
        <v>46</v>
      </c>
      <c r="AB4459" t="s">
        <v>101</v>
      </c>
      <c r="AC4459" t="s">
        <v>99</v>
      </c>
      <c r="AD4459" t="s">
        <v>829</v>
      </c>
      <c r="AE4459" t="s">
        <v>199</v>
      </c>
      <c r="AF4459" t="s">
        <v>76</v>
      </c>
      <c r="AG4459" t="s">
        <v>52</v>
      </c>
      <c r="AH4459" t="s">
        <v>149</v>
      </c>
      <c r="AI4459" t="s">
        <v>54</v>
      </c>
      <c r="AJ4459" t="s">
        <v>150</v>
      </c>
      <c r="AK4459" t="s">
        <v>78</v>
      </c>
      <c r="AL4459" t="s">
        <v>47</v>
      </c>
      <c r="AM4459" t="s">
        <v>47</v>
      </c>
      <c r="AN4459" t="s">
        <v>152</v>
      </c>
      <c r="AO4459" t="s">
        <v>225</v>
      </c>
    </row>
    <row r="4460" spans="1:41" hidden="1" x14ac:dyDescent="0.25">
      <c r="A4460" t="s">
        <v>18780</v>
      </c>
      <c r="B4460" t="s">
        <v>18781</v>
      </c>
      <c r="C4460" s="1" t="str">
        <f t="shared" si="282"/>
        <v>21:1064</v>
      </c>
      <c r="D4460" s="1" t="str">
        <f t="shared" si="283"/>
        <v>21:0107</v>
      </c>
      <c r="E4460" t="s">
        <v>18782</v>
      </c>
      <c r="F4460" t="s">
        <v>18783</v>
      </c>
      <c r="H4460">
        <v>50.646956000000003</v>
      </c>
      <c r="I4460">
        <v>-119.95880699999999</v>
      </c>
      <c r="J4460" s="1" t="str">
        <f t="shared" si="280"/>
        <v>NGR bulk stream sediment</v>
      </c>
      <c r="K4460" s="1" t="str">
        <f t="shared" si="281"/>
        <v>&lt;177 micron (NGR)</v>
      </c>
      <c r="L4460">
        <v>8</v>
      </c>
      <c r="M4460" t="s">
        <v>195</v>
      </c>
      <c r="N4460">
        <v>137</v>
      </c>
      <c r="O4460" t="s">
        <v>206</v>
      </c>
      <c r="P4460" t="s">
        <v>162</v>
      </c>
      <c r="Q4460" t="s">
        <v>234</v>
      </c>
      <c r="R4460" t="s">
        <v>72</v>
      </c>
      <c r="S4460" t="s">
        <v>236</v>
      </c>
      <c r="T4460" t="s">
        <v>127</v>
      </c>
      <c r="U4460" t="s">
        <v>463</v>
      </c>
      <c r="V4460" t="s">
        <v>64</v>
      </c>
      <c r="W4460" t="s">
        <v>164</v>
      </c>
      <c r="X4460" t="s">
        <v>73</v>
      </c>
      <c r="Y4460" t="s">
        <v>187</v>
      </c>
      <c r="Z4460" t="s">
        <v>56</v>
      </c>
      <c r="AA4460" t="s">
        <v>46</v>
      </c>
      <c r="AB4460" t="s">
        <v>64</v>
      </c>
      <c r="AC4460" t="s">
        <v>90</v>
      </c>
      <c r="AD4460" t="s">
        <v>126</v>
      </c>
      <c r="AE4460" t="s">
        <v>62</v>
      </c>
      <c r="AF4460" t="s">
        <v>85</v>
      </c>
      <c r="AG4460" t="s">
        <v>357</v>
      </c>
      <c r="AH4460" t="s">
        <v>64</v>
      </c>
      <c r="AI4460" t="s">
        <v>174</v>
      </c>
      <c r="AJ4460" t="s">
        <v>108</v>
      </c>
      <c r="AK4460" t="s">
        <v>102</v>
      </c>
      <c r="AL4460" t="s">
        <v>47</v>
      </c>
      <c r="AM4460" t="s">
        <v>47</v>
      </c>
      <c r="AN4460" t="s">
        <v>345</v>
      </c>
      <c r="AO4460" t="s">
        <v>475</v>
      </c>
    </row>
    <row r="4461" spans="1:41" hidden="1" x14ac:dyDescent="0.25">
      <c r="A4461" t="s">
        <v>18784</v>
      </c>
      <c r="B4461" t="s">
        <v>18785</v>
      </c>
      <c r="C4461" s="1" t="str">
        <f t="shared" si="282"/>
        <v>21:1064</v>
      </c>
      <c r="D4461" s="1" t="str">
        <f t="shared" si="283"/>
        <v>21:0107</v>
      </c>
      <c r="E4461" t="s">
        <v>18786</v>
      </c>
      <c r="F4461" t="s">
        <v>18787</v>
      </c>
      <c r="H4461">
        <v>50.647018600000003</v>
      </c>
      <c r="I4461">
        <v>-119.88463900000001</v>
      </c>
      <c r="J4461" s="1" t="str">
        <f t="shared" si="280"/>
        <v>NGR bulk stream sediment</v>
      </c>
      <c r="K4461" s="1" t="str">
        <f t="shared" si="281"/>
        <v>&lt;177 micron (NGR)</v>
      </c>
      <c r="L4461">
        <v>8</v>
      </c>
      <c r="M4461" t="s">
        <v>205</v>
      </c>
      <c r="N4461">
        <v>138</v>
      </c>
      <c r="O4461" t="s">
        <v>110</v>
      </c>
      <c r="P4461" t="s">
        <v>47</v>
      </c>
      <c r="Q4461" t="s">
        <v>1106</v>
      </c>
      <c r="R4461" t="s">
        <v>188</v>
      </c>
      <c r="S4461" t="s">
        <v>146</v>
      </c>
      <c r="T4461" t="s">
        <v>209</v>
      </c>
      <c r="U4461" t="s">
        <v>294</v>
      </c>
      <c r="V4461" t="s">
        <v>139</v>
      </c>
      <c r="W4461" t="s">
        <v>72</v>
      </c>
      <c r="X4461" t="s">
        <v>137</v>
      </c>
      <c r="Y4461" t="s">
        <v>418</v>
      </c>
      <c r="Z4461" t="s">
        <v>84</v>
      </c>
      <c r="AA4461" t="s">
        <v>46</v>
      </c>
      <c r="AB4461" t="s">
        <v>105</v>
      </c>
      <c r="AC4461" t="s">
        <v>59</v>
      </c>
      <c r="AD4461" t="s">
        <v>583</v>
      </c>
      <c r="AE4461" t="s">
        <v>56</v>
      </c>
      <c r="AF4461" t="s">
        <v>76</v>
      </c>
      <c r="AG4461" t="s">
        <v>330</v>
      </c>
      <c r="AH4461" t="s">
        <v>101</v>
      </c>
      <c r="AI4461" t="s">
        <v>174</v>
      </c>
      <c r="AJ4461" t="s">
        <v>209</v>
      </c>
      <c r="AK4461" t="s">
        <v>228</v>
      </c>
      <c r="AL4461" t="s">
        <v>47</v>
      </c>
      <c r="AM4461" t="s">
        <v>122</v>
      </c>
      <c r="AN4461" t="s">
        <v>568</v>
      </c>
      <c r="AO4461" t="s">
        <v>217</v>
      </c>
    </row>
    <row r="4462" spans="1:41" hidden="1" x14ac:dyDescent="0.25">
      <c r="A4462" t="s">
        <v>18788</v>
      </c>
      <c r="B4462" t="s">
        <v>18789</v>
      </c>
      <c r="C4462" s="1" t="str">
        <f t="shared" si="282"/>
        <v>21:1064</v>
      </c>
      <c r="D4462" s="1" t="str">
        <f t="shared" si="283"/>
        <v>21:0107</v>
      </c>
      <c r="E4462" t="s">
        <v>18790</v>
      </c>
      <c r="F4462" t="s">
        <v>18791</v>
      </c>
      <c r="H4462">
        <v>50.657132500000003</v>
      </c>
      <c r="I4462">
        <v>-119.8582729</v>
      </c>
      <c r="J4462" s="1" t="str">
        <f t="shared" si="280"/>
        <v>NGR bulk stream sediment</v>
      </c>
      <c r="K4462" s="1" t="str">
        <f t="shared" si="281"/>
        <v>&lt;177 micron (NGR)</v>
      </c>
      <c r="L4462">
        <v>8</v>
      </c>
      <c r="M4462" t="s">
        <v>214</v>
      </c>
      <c r="N4462">
        <v>139</v>
      </c>
      <c r="O4462" t="s">
        <v>87</v>
      </c>
      <c r="P4462" t="s">
        <v>47</v>
      </c>
      <c r="Q4462" t="s">
        <v>456</v>
      </c>
      <c r="R4462" t="s">
        <v>55</v>
      </c>
      <c r="S4462" t="s">
        <v>226</v>
      </c>
      <c r="T4462" t="s">
        <v>66</v>
      </c>
      <c r="U4462" t="s">
        <v>18792</v>
      </c>
      <c r="V4462" t="s">
        <v>101</v>
      </c>
      <c r="W4462" t="s">
        <v>437</v>
      </c>
      <c r="X4462" t="s">
        <v>58</v>
      </c>
      <c r="Y4462" t="s">
        <v>160</v>
      </c>
      <c r="Z4462" t="s">
        <v>62</v>
      </c>
      <c r="AA4462" t="s">
        <v>46</v>
      </c>
      <c r="AB4462" t="s">
        <v>64</v>
      </c>
      <c r="AC4462" t="s">
        <v>272</v>
      </c>
      <c r="AD4462" t="s">
        <v>126</v>
      </c>
      <c r="AE4462" t="s">
        <v>56</v>
      </c>
      <c r="AF4462" t="s">
        <v>209</v>
      </c>
      <c r="AG4462" t="s">
        <v>118</v>
      </c>
      <c r="AH4462" t="s">
        <v>139</v>
      </c>
      <c r="AI4462" t="s">
        <v>87</v>
      </c>
      <c r="AJ4462" t="s">
        <v>209</v>
      </c>
      <c r="AK4462" t="s">
        <v>228</v>
      </c>
      <c r="AL4462" t="s">
        <v>47</v>
      </c>
      <c r="AM4462" t="s">
        <v>103</v>
      </c>
      <c r="AN4462" t="s">
        <v>780</v>
      </c>
      <c r="AO4462" t="s">
        <v>217</v>
      </c>
    </row>
    <row r="4463" spans="1:41" hidden="1" x14ac:dyDescent="0.25">
      <c r="A4463" t="s">
        <v>18793</v>
      </c>
      <c r="B4463" t="s">
        <v>18794</v>
      </c>
      <c r="C4463" s="1" t="str">
        <f t="shared" si="282"/>
        <v>21:1064</v>
      </c>
      <c r="D4463" s="1" t="str">
        <f t="shared" si="283"/>
        <v>21:0107</v>
      </c>
      <c r="E4463" t="s">
        <v>18795</v>
      </c>
      <c r="F4463" t="s">
        <v>18796</v>
      </c>
      <c r="H4463">
        <v>50.6646304</v>
      </c>
      <c r="I4463">
        <v>-119.8415607</v>
      </c>
      <c r="J4463" s="1" t="str">
        <f t="shared" si="280"/>
        <v>NGR bulk stream sediment</v>
      </c>
      <c r="K4463" s="1" t="str">
        <f t="shared" si="281"/>
        <v>&lt;177 micron (NGR)</v>
      </c>
      <c r="L4463">
        <v>8</v>
      </c>
      <c r="M4463" t="s">
        <v>223</v>
      </c>
      <c r="N4463">
        <v>140</v>
      </c>
      <c r="O4463" t="s">
        <v>149</v>
      </c>
      <c r="P4463" t="s">
        <v>47</v>
      </c>
      <c r="Q4463" t="s">
        <v>234</v>
      </c>
      <c r="R4463" t="s">
        <v>85</v>
      </c>
      <c r="S4463" t="s">
        <v>273</v>
      </c>
      <c r="T4463" t="s">
        <v>55</v>
      </c>
      <c r="U4463" t="s">
        <v>318</v>
      </c>
      <c r="V4463" t="s">
        <v>47</v>
      </c>
      <c r="W4463" t="s">
        <v>200</v>
      </c>
      <c r="X4463" t="s">
        <v>137</v>
      </c>
      <c r="Y4463" t="s">
        <v>107</v>
      </c>
      <c r="Z4463" t="s">
        <v>62</v>
      </c>
      <c r="AA4463" t="s">
        <v>46</v>
      </c>
      <c r="AB4463" t="s">
        <v>81</v>
      </c>
      <c r="AC4463" t="s">
        <v>59</v>
      </c>
      <c r="AD4463" t="s">
        <v>554</v>
      </c>
      <c r="AE4463" t="s">
        <v>56</v>
      </c>
      <c r="AF4463" t="s">
        <v>76</v>
      </c>
      <c r="AG4463" t="s">
        <v>148</v>
      </c>
      <c r="AH4463" t="s">
        <v>125</v>
      </c>
      <c r="AI4463" t="s">
        <v>149</v>
      </c>
      <c r="AJ4463" t="s">
        <v>127</v>
      </c>
      <c r="AK4463" t="s">
        <v>72</v>
      </c>
      <c r="AL4463" t="s">
        <v>47</v>
      </c>
      <c r="AM4463" t="s">
        <v>122</v>
      </c>
      <c r="AN4463" t="s">
        <v>432</v>
      </c>
      <c r="AO4463" t="s">
        <v>82</v>
      </c>
    </row>
    <row r="4464" spans="1:41" hidden="1" x14ac:dyDescent="0.25">
      <c r="A4464" t="s">
        <v>18797</v>
      </c>
      <c r="B4464" t="s">
        <v>18798</v>
      </c>
      <c r="C4464" s="1" t="str">
        <f t="shared" si="282"/>
        <v>21:1064</v>
      </c>
      <c r="D4464" s="1" t="str">
        <f t="shared" si="283"/>
        <v>21:0107</v>
      </c>
      <c r="E4464" t="s">
        <v>18799</v>
      </c>
      <c r="F4464" t="s">
        <v>18800</v>
      </c>
      <c r="H4464">
        <v>50.662350199999999</v>
      </c>
      <c r="I4464">
        <v>-119.80318219999999</v>
      </c>
      <c r="J4464" s="1" t="str">
        <f t="shared" si="280"/>
        <v>NGR bulk stream sediment</v>
      </c>
      <c r="K4464" s="1" t="str">
        <f t="shared" si="281"/>
        <v>&lt;177 micron (NGR)</v>
      </c>
      <c r="L4464">
        <v>8</v>
      </c>
      <c r="M4464" t="s">
        <v>233</v>
      </c>
      <c r="N4464">
        <v>141</v>
      </c>
      <c r="O4464" t="s">
        <v>149</v>
      </c>
      <c r="P4464" t="s">
        <v>47</v>
      </c>
      <c r="Q4464" t="s">
        <v>548</v>
      </c>
      <c r="R4464" t="s">
        <v>58</v>
      </c>
      <c r="S4464" t="s">
        <v>358</v>
      </c>
      <c r="T4464" t="s">
        <v>85</v>
      </c>
      <c r="U4464" t="s">
        <v>431</v>
      </c>
      <c r="V4464" t="s">
        <v>47</v>
      </c>
      <c r="W4464" t="s">
        <v>139</v>
      </c>
      <c r="X4464" t="s">
        <v>73</v>
      </c>
      <c r="Y4464" t="s">
        <v>59</v>
      </c>
      <c r="Z4464" t="s">
        <v>199</v>
      </c>
      <c r="AA4464" t="s">
        <v>46</v>
      </c>
      <c r="AB4464" t="s">
        <v>78</v>
      </c>
      <c r="AC4464" t="s">
        <v>58</v>
      </c>
      <c r="AD4464" t="s">
        <v>251</v>
      </c>
      <c r="AE4464" t="s">
        <v>199</v>
      </c>
      <c r="AF4464" t="s">
        <v>58</v>
      </c>
      <c r="AG4464" t="s">
        <v>151</v>
      </c>
      <c r="AH4464" t="s">
        <v>149</v>
      </c>
      <c r="AI4464" t="s">
        <v>53</v>
      </c>
      <c r="AJ4464" t="s">
        <v>238</v>
      </c>
      <c r="AK4464" t="s">
        <v>81</v>
      </c>
      <c r="AL4464" t="s">
        <v>47</v>
      </c>
      <c r="AM4464" t="s">
        <v>47</v>
      </c>
      <c r="AN4464" t="s">
        <v>65</v>
      </c>
      <c r="AO4464" t="s">
        <v>225</v>
      </c>
    </row>
    <row r="4465" spans="1:41" hidden="1" x14ac:dyDescent="0.25">
      <c r="A4465" t="s">
        <v>18801</v>
      </c>
      <c r="B4465" t="s">
        <v>18802</v>
      </c>
      <c r="C4465" s="1" t="str">
        <f t="shared" si="282"/>
        <v>21:1064</v>
      </c>
      <c r="D4465" s="1" t="str">
        <f t="shared" si="283"/>
        <v>21:0107</v>
      </c>
      <c r="E4465" t="s">
        <v>18803</v>
      </c>
      <c r="F4465" t="s">
        <v>18804</v>
      </c>
      <c r="H4465">
        <v>50.656173799999998</v>
      </c>
      <c r="I4465">
        <v>-119.8182955</v>
      </c>
      <c r="J4465" s="1" t="str">
        <f t="shared" si="280"/>
        <v>NGR bulk stream sediment</v>
      </c>
      <c r="K4465" s="1" t="str">
        <f t="shared" si="281"/>
        <v>&lt;177 micron (NGR)</v>
      </c>
      <c r="L4465">
        <v>8</v>
      </c>
      <c r="M4465" t="s">
        <v>248</v>
      </c>
      <c r="N4465">
        <v>142</v>
      </c>
      <c r="O4465" t="s">
        <v>185</v>
      </c>
      <c r="P4465" t="s">
        <v>47</v>
      </c>
      <c r="Q4465" t="s">
        <v>404</v>
      </c>
      <c r="R4465" t="s">
        <v>206</v>
      </c>
      <c r="S4465" t="s">
        <v>272</v>
      </c>
      <c r="T4465" t="s">
        <v>58</v>
      </c>
      <c r="U4465" t="s">
        <v>171</v>
      </c>
      <c r="V4465" t="s">
        <v>110</v>
      </c>
      <c r="W4465" t="s">
        <v>455</v>
      </c>
      <c r="X4465" t="s">
        <v>51</v>
      </c>
      <c r="Y4465" t="s">
        <v>82</v>
      </c>
      <c r="Z4465" t="s">
        <v>199</v>
      </c>
      <c r="AA4465" t="s">
        <v>46</v>
      </c>
      <c r="AB4465" t="s">
        <v>63</v>
      </c>
      <c r="AC4465" t="s">
        <v>267</v>
      </c>
      <c r="AD4465" t="s">
        <v>667</v>
      </c>
      <c r="AE4465" t="s">
        <v>56</v>
      </c>
      <c r="AF4465" t="s">
        <v>85</v>
      </c>
      <c r="AG4465" t="s">
        <v>151</v>
      </c>
      <c r="AH4465" t="s">
        <v>149</v>
      </c>
      <c r="AI4465" t="s">
        <v>53</v>
      </c>
      <c r="AJ4465" t="s">
        <v>111</v>
      </c>
      <c r="AK4465" t="s">
        <v>47</v>
      </c>
      <c r="AL4465" t="s">
        <v>47</v>
      </c>
      <c r="AM4465" t="s">
        <v>47</v>
      </c>
      <c r="AN4465" t="s">
        <v>65</v>
      </c>
      <c r="AO4465" t="s">
        <v>306</v>
      </c>
    </row>
    <row r="4466" spans="1:41" hidden="1" x14ac:dyDescent="0.25">
      <c r="A4466" t="s">
        <v>18805</v>
      </c>
      <c r="B4466" t="s">
        <v>18806</v>
      </c>
      <c r="C4466" s="1" t="str">
        <f t="shared" si="282"/>
        <v>21:1064</v>
      </c>
      <c r="D4466" s="1" t="str">
        <f t="shared" si="283"/>
        <v>21:0107</v>
      </c>
      <c r="E4466" t="s">
        <v>18807</v>
      </c>
      <c r="F4466" t="s">
        <v>18808</v>
      </c>
      <c r="H4466">
        <v>50.629178400000001</v>
      </c>
      <c r="I4466">
        <v>-119.8434242</v>
      </c>
      <c r="J4466" s="1" t="str">
        <f t="shared" si="280"/>
        <v>NGR bulk stream sediment</v>
      </c>
      <c r="K4466" s="1" t="str">
        <f t="shared" si="281"/>
        <v>&lt;177 micron (NGR)</v>
      </c>
      <c r="L4466">
        <v>8</v>
      </c>
      <c r="M4466" t="s">
        <v>256</v>
      </c>
      <c r="N4466">
        <v>143</v>
      </c>
      <c r="O4466" t="s">
        <v>63</v>
      </c>
      <c r="P4466" t="s">
        <v>122</v>
      </c>
      <c r="Q4466" t="s">
        <v>1106</v>
      </c>
      <c r="R4466" t="s">
        <v>98</v>
      </c>
      <c r="S4466" t="s">
        <v>190</v>
      </c>
      <c r="T4466" t="s">
        <v>76</v>
      </c>
      <c r="U4466" t="s">
        <v>171</v>
      </c>
      <c r="V4466" t="s">
        <v>235</v>
      </c>
      <c r="W4466" t="s">
        <v>79</v>
      </c>
      <c r="X4466" t="s">
        <v>103</v>
      </c>
      <c r="Y4466" t="s">
        <v>98</v>
      </c>
      <c r="Z4466" t="s">
        <v>56</v>
      </c>
      <c r="AA4466" t="s">
        <v>46</v>
      </c>
      <c r="AB4466" t="s">
        <v>185</v>
      </c>
      <c r="AC4466" t="s">
        <v>243</v>
      </c>
      <c r="AD4466" t="s">
        <v>258</v>
      </c>
      <c r="AE4466" t="s">
        <v>199</v>
      </c>
      <c r="AF4466" t="s">
        <v>55</v>
      </c>
      <c r="AG4466" t="s">
        <v>142</v>
      </c>
      <c r="AH4466" t="s">
        <v>54</v>
      </c>
      <c r="AI4466" t="s">
        <v>57</v>
      </c>
      <c r="AJ4466" t="s">
        <v>224</v>
      </c>
      <c r="AK4466" t="s">
        <v>47</v>
      </c>
      <c r="AL4466" t="s">
        <v>47</v>
      </c>
      <c r="AM4466" t="s">
        <v>47</v>
      </c>
      <c r="AN4466" t="s">
        <v>65</v>
      </c>
      <c r="AO4466" t="s">
        <v>76</v>
      </c>
    </row>
    <row r="4467" spans="1:41" hidden="1" x14ac:dyDescent="0.25">
      <c r="A4467" t="s">
        <v>18809</v>
      </c>
      <c r="B4467" t="s">
        <v>18810</v>
      </c>
      <c r="C4467" s="1" t="str">
        <f t="shared" si="282"/>
        <v>21:1064</v>
      </c>
      <c r="D4467" s="1" t="str">
        <f t="shared" si="283"/>
        <v>21:0107</v>
      </c>
      <c r="E4467" t="s">
        <v>18811</v>
      </c>
      <c r="F4467" t="s">
        <v>18812</v>
      </c>
      <c r="H4467">
        <v>50.6181445</v>
      </c>
      <c r="I4467">
        <v>-119.8225819</v>
      </c>
      <c r="J4467" s="1" t="str">
        <f t="shared" si="280"/>
        <v>NGR bulk stream sediment</v>
      </c>
      <c r="K4467" s="1" t="str">
        <f t="shared" si="281"/>
        <v>&lt;177 micron (NGR)</v>
      </c>
      <c r="L4467">
        <v>8</v>
      </c>
      <c r="M4467" t="s">
        <v>265</v>
      </c>
      <c r="N4467">
        <v>144</v>
      </c>
      <c r="O4467" t="s">
        <v>46</v>
      </c>
      <c r="P4467" t="s">
        <v>103</v>
      </c>
      <c r="Q4467" t="s">
        <v>481</v>
      </c>
      <c r="R4467" t="s">
        <v>47</v>
      </c>
      <c r="S4467" t="s">
        <v>131</v>
      </c>
      <c r="T4467" t="s">
        <v>145</v>
      </c>
      <c r="U4467" t="s">
        <v>18813</v>
      </c>
      <c r="V4467" t="s">
        <v>63</v>
      </c>
      <c r="W4467" t="s">
        <v>142</v>
      </c>
      <c r="X4467" t="s">
        <v>122</v>
      </c>
      <c r="Y4467" t="s">
        <v>209</v>
      </c>
      <c r="Z4467" t="s">
        <v>56</v>
      </c>
      <c r="AA4467" t="s">
        <v>46</v>
      </c>
      <c r="AB4467" t="s">
        <v>110</v>
      </c>
      <c r="AC4467" t="s">
        <v>329</v>
      </c>
      <c r="AD4467" t="s">
        <v>482</v>
      </c>
      <c r="AE4467" t="s">
        <v>56</v>
      </c>
      <c r="AF4467" t="s">
        <v>175</v>
      </c>
      <c r="AG4467" t="s">
        <v>72</v>
      </c>
      <c r="AH4467" t="s">
        <v>57</v>
      </c>
      <c r="AI4467" t="s">
        <v>53</v>
      </c>
      <c r="AJ4467" t="s">
        <v>151</v>
      </c>
      <c r="AK4467" t="s">
        <v>87</v>
      </c>
      <c r="AL4467" t="s">
        <v>47</v>
      </c>
      <c r="AM4467" t="s">
        <v>47</v>
      </c>
      <c r="AN4467" t="s">
        <v>65</v>
      </c>
      <c r="AO4467" t="s">
        <v>127</v>
      </c>
    </row>
    <row r="4468" spans="1:41" hidden="1" x14ac:dyDescent="0.25">
      <c r="A4468" t="s">
        <v>18814</v>
      </c>
      <c r="B4468" t="s">
        <v>18815</v>
      </c>
      <c r="C4468" s="1" t="str">
        <f t="shared" si="282"/>
        <v>21:1064</v>
      </c>
      <c r="D4468" s="1" t="str">
        <f t="shared" si="283"/>
        <v>21:0107</v>
      </c>
      <c r="E4468" t="s">
        <v>18816</v>
      </c>
      <c r="F4468" t="s">
        <v>18817</v>
      </c>
      <c r="H4468">
        <v>50.677754299999997</v>
      </c>
      <c r="I4468">
        <v>-119.7650544</v>
      </c>
      <c r="J4468" s="1" t="str">
        <f t="shared" si="280"/>
        <v>NGR bulk stream sediment</v>
      </c>
      <c r="K4468" s="1" t="str">
        <f t="shared" si="281"/>
        <v>&lt;177 micron (NGR)</v>
      </c>
      <c r="L4468">
        <v>9</v>
      </c>
      <c r="M4468" t="s">
        <v>45</v>
      </c>
      <c r="N4468">
        <v>145</v>
      </c>
      <c r="O4468" t="s">
        <v>81</v>
      </c>
      <c r="P4468" t="s">
        <v>103</v>
      </c>
      <c r="Q4468" t="s">
        <v>234</v>
      </c>
      <c r="R4468" t="s">
        <v>57</v>
      </c>
      <c r="S4468" t="s">
        <v>218</v>
      </c>
      <c r="T4468" t="s">
        <v>55</v>
      </c>
      <c r="U4468" t="s">
        <v>431</v>
      </c>
      <c r="V4468" t="s">
        <v>61</v>
      </c>
      <c r="W4468" t="s">
        <v>173</v>
      </c>
      <c r="X4468" t="s">
        <v>73</v>
      </c>
      <c r="Y4468" t="s">
        <v>82</v>
      </c>
      <c r="Z4468" t="s">
        <v>56</v>
      </c>
      <c r="AA4468" t="s">
        <v>46</v>
      </c>
      <c r="AB4468" t="s">
        <v>161</v>
      </c>
      <c r="AC4468" t="s">
        <v>209</v>
      </c>
      <c r="AD4468" t="s">
        <v>241</v>
      </c>
      <c r="AE4468" t="s">
        <v>84</v>
      </c>
      <c r="AF4468" t="s">
        <v>85</v>
      </c>
      <c r="AG4468" t="s">
        <v>103</v>
      </c>
      <c r="AH4468" t="s">
        <v>54</v>
      </c>
      <c r="AI4468" t="s">
        <v>62</v>
      </c>
      <c r="AJ4468" t="s">
        <v>73</v>
      </c>
      <c r="AK4468" t="s">
        <v>81</v>
      </c>
      <c r="AL4468" t="s">
        <v>47</v>
      </c>
      <c r="AM4468" t="s">
        <v>47</v>
      </c>
      <c r="AN4468" t="s">
        <v>668</v>
      </c>
      <c r="AO4468" t="s">
        <v>217</v>
      </c>
    </row>
    <row r="4469" spans="1:41" hidden="1" x14ac:dyDescent="0.25">
      <c r="A4469" t="s">
        <v>18818</v>
      </c>
      <c r="B4469" t="s">
        <v>18819</v>
      </c>
      <c r="C4469" s="1" t="str">
        <f t="shared" si="282"/>
        <v>21:1064</v>
      </c>
      <c r="D4469" s="1" t="str">
        <f t="shared" si="283"/>
        <v>21:0107</v>
      </c>
      <c r="E4469" t="s">
        <v>18820</v>
      </c>
      <c r="F4469" t="s">
        <v>18821</v>
      </c>
      <c r="H4469">
        <v>50.6896092</v>
      </c>
      <c r="I4469">
        <v>-119.7948244</v>
      </c>
      <c r="J4469" s="1" t="str">
        <f t="shared" si="280"/>
        <v>NGR bulk stream sediment</v>
      </c>
      <c r="K4469" s="1" t="str">
        <f t="shared" si="281"/>
        <v>&lt;177 micron (NGR)</v>
      </c>
      <c r="L4469">
        <v>9</v>
      </c>
      <c r="M4469" t="s">
        <v>71</v>
      </c>
      <c r="N4469">
        <v>146</v>
      </c>
      <c r="O4469" t="s">
        <v>101</v>
      </c>
      <c r="P4469" t="s">
        <v>47</v>
      </c>
      <c r="Q4469" t="s">
        <v>119</v>
      </c>
      <c r="R4469" t="s">
        <v>63</v>
      </c>
      <c r="S4469" t="s">
        <v>106</v>
      </c>
      <c r="T4469" t="s">
        <v>58</v>
      </c>
      <c r="U4469" t="s">
        <v>207</v>
      </c>
      <c r="V4469" t="s">
        <v>61</v>
      </c>
      <c r="W4469" t="s">
        <v>78</v>
      </c>
      <c r="X4469" t="s">
        <v>73</v>
      </c>
      <c r="Y4469" t="s">
        <v>99</v>
      </c>
      <c r="Z4469" t="s">
        <v>56</v>
      </c>
      <c r="AA4469" t="s">
        <v>46</v>
      </c>
      <c r="AB4469" t="s">
        <v>63</v>
      </c>
      <c r="AC4469" t="s">
        <v>66</v>
      </c>
      <c r="AD4469" t="s">
        <v>343</v>
      </c>
      <c r="AE4469" t="s">
        <v>84</v>
      </c>
      <c r="AF4469" t="s">
        <v>55</v>
      </c>
      <c r="AG4469" t="s">
        <v>86</v>
      </c>
      <c r="AH4469" t="s">
        <v>110</v>
      </c>
      <c r="AI4469" t="s">
        <v>198</v>
      </c>
      <c r="AJ4469" t="s">
        <v>143</v>
      </c>
      <c r="AK4469" t="s">
        <v>78</v>
      </c>
      <c r="AL4469" t="s">
        <v>47</v>
      </c>
      <c r="AM4469" t="s">
        <v>47</v>
      </c>
      <c r="AN4469" t="s">
        <v>65</v>
      </c>
      <c r="AO4469" t="s">
        <v>49</v>
      </c>
    </row>
    <row r="4470" spans="1:41" hidden="1" x14ac:dyDescent="0.25">
      <c r="A4470" t="s">
        <v>18822</v>
      </c>
      <c r="B4470" t="s">
        <v>18823</v>
      </c>
      <c r="C4470" s="1" t="str">
        <f t="shared" si="282"/>
        <v>21:1064</v>
      </c>
      <c r="D4470" s="1" t="str">
        <f t="shared" si="283"/>
        <v>21:0107</v>
      </c>
      <c r="E4470" t="s">
        <v>18824</v>
      </c>
      <c r="F4470" t="s">
        <v>18825</v>
      </c>
      <c r="H4470">
        <v>50.706425400000001</v>
      </c>
      <c r="I4470">
        <v>-119.7717009</v>
      </c>
      <c r="J4470" s="1" t="str">
        <f t="shared" si="280"/>
        <v>NGR bulk stream sediment</v>
      </c>
      <c r="K4470" s="1" t="str">
        <f t="shared" si="281"/>
        <v>&lt;177 micron (NGR)</v>
      </c>
      <c r="L4470">
        <v>9</v>
      </c>
      <c r="M4470" t="s">
        <v>95</v>
      </c>
      <c r="N4470">
        <v>147</v>
      </c>
      <c r="O4470" t="s">
        <v>125</v>
      </c>
      <c r="P4470" t="s">
        <v>47</v>
      </c>
      <c r="Q4470" t="s">
        <v>234</v>
      </c>
      <c r="R4470" t="s">
        <v>101</v>
      </c>
      <c r="S4470" t="s">
        <v>186</v>
      </c>
      <c r="T4470" t="s">
        <v>66</v>
      </c>
      <c r="U4470" t="s">
        <v>915</v>
      </c>
      <c r="V4470" t="s">
        <v>139</v>
      </c>
      <c r="W4470" t="s">
        <v>200</v>
      </c>
      <c r="X4470" t="s">
        <v>51</v>
      </c>
      <c r="Y4470" t="s">
        <v>145</v>
      </c>
      <c r="Z4470" t="s">
        <v>56</v>
      </c>
      <c r="AA4470" t="s">
        <v>46</v>
      </c>
      <c r="AB4470" t="s">
        <v>139</v>
      </c>
      <c r="AC4470" t="s">
        <v>320</v>
      </c>
      <c r="AD4470" t="s">
        <v>329</v>
      </c>
      <c r="AE4470" t="s">
        <v>199</v>
      </c>
      <c r="AF4470" t="s">
        <v>209</v>
      </c>
      <c r="AG4470" t="s">
        <v>123</v>
      </c>
      <c r="AH4470" t="s">
        <v>46</v>
      </c>
      <c r="AI4470" t="s">
        <v>198</v>
      </c>
      <c r="AJ4470" t="s">
        <v>238</v>
      </c>
      <c r="AK4470" t="s">
        <v>257</v>
      </c>
      <c r="AL4470" t="s">
        <v>47</v>
      </c>
      <c r="AM4470" t="s">
        <v>47</v>
      </c>
      <c r="AN4470" t="s">
        <v>780</v>
      </c>
      <c r="AO4470" t="s">
        <v>225</v>
      </c>
    </row>
    <row r="4471" spans="1:41" hidden="1" x14ac:dyDescent="0.25">
      <c r="A4471" t="s">
        <v>18826</v>
      </c>
      <c r="B4471" t="s">
        <v>18827</v>
      </c>
      <c r="C4471" s="1" t="str">
        <f t="shared" si="282"/>
        <v>21:1064</v>
      </c>
      <c r="D4471" s="1" t="str">
        <f t="shared" si="283"/>
        <v>21:0107</v>
      </c>
      <c r="E4471" t="s">
        <v>18828</v>
      </c>
      <c r="F4471" t="s">
        <v>18829</v>
      </c>
      <c r="H4471">
        <v>50.720085099999999</v>
      </c>
      <c r="I4471">
        <v>-119.75176329999999</v>
      </c>
      <c r="J4471" s="1" t="str">
        <f t="shared" si="280"/>
        <v>NGR bulk stream sediment</v>
      </c>
      <c r="K4471" s="1" t="str">
        <f t="shared" si="281"/>
        <v>&lt;177 micron (NGR)</v>
      </c>
      <c r="L4471">
        <v>9</v>
      </c>
      <c r="M4471" t="s">
        <v>117</v>
      </c>
      <c r="N4471">
        <v>148</v>
      </c>
      <c r="O4471" t="s">
        <v>62</v>
      </c>
      <c r="P4471" t="s">
        <v>47</v>
      </c>
      <c r="Q4471" t="s">
        <v>234</v>
      </c>
      <c r="R4471" t="s">
        <v>101</v>
      </c>
      <c r="S4471" t="s">
        <v>240</v>
      </c>
      <c r="T4471" t="s">
        <v>73</v>
      </c>
      <c r="U4471" t="s">
        <v>559</v>
      </c>
      <c r="V4471" t="s">
        <v>174</v>
      </c>
      <c r="W4471" t="s">
        <v>105</v>
      </c>
      <c r="X4471" t="s">
        <v>52</v>
      </c>
      <c r="Y4471" t="s">
        <v>225</v>
      </c>
      <c r="Z4471" t="s">
        <v>84</v>
      </c>
      <c r="AA4471" t="s">
        <v>46</v>
      </c>
      <c r="AB4471" t="s">
        <v>161</v>
      </c>
      <c r="AC4471" t="s">
        <v>58</v>
      </c>
      <c r="AD4471" t="s">
        <v>329</v>
      </c>
      <c r="AE4471" t="s">
        <v>380</v>
      </c>
      <c r="AF4471" t="s">
        <v>238</v>
      </c>
      <c r="AG4471" t="s">
        <v>227</v>
      </c>
      <c r="AH4471" t="s">
        <v>110</v>
      </c>
      <c r="AI4471" t="s">
        <v>57</v>
      </c>
      <c r="AJ4471" t="s">
        <v>406</v>
      </c>
      <c r="AK4471" t="s">
        <v>257</v>
      </c>
      <c r="AL4471" t="s">
        <v>47</v>
      </c>
      <c r="AM4471" t="s">
        <v>47</v>
      </c>
      <c r="AN4471" t="s">
        <v>313</v>
      </c>
      <c r="AO4471" t="s">
        <v>190</v>
      </c>
    </row>
    <row r="4472" spans="1:41" hidden="1" x14ac:dyDescent="0.25">
      <c r="A4472" t="s">
        <v>18830</v>
      </c>
      <c r="B4472" t="s">
        <v>18831</v>
      </c>
      <c r="C4472" s="1" t="str">
        <f t="shared" si="282"/>
        <v>21:1064</v>
      </c>
      <c r="D4472" s="1" t="str">
        <f t="shared" si="283"/>
        <v>21:0107</v>
      </c>
      <c r="E4472" t="s">
        <v>18832</v>
      </c>
      <c r="F4472" t="s">
        <v>18833</v>
      </c>
      <c r="H4472">
        <v>50.769132599999999</v>
      </c>
      <c r="I4472">
        <v>-119.64535530000001</v>
      </c>
      <c r="J4472" s="1" t="str">
        <f t="shared" si="280"/>
        <v>NGR bulk stream sediment</v>
      </c>
      <c r="K4472" s="1" t="str">
        <f t="shared" si="281"/>
        <v>&lt;177 micron (NGR)</v>
      </c>
      <c r="L4472">
        <v>9</v>
      </c>
      <c r="M4472" t="s">
        <v>280</v>
      </c>
      <c r="N4472">
        <v>149</v>
      </c>
      <c r="O4472" t="s">
        <v>53</v>
      </c>
      <c r="P4472" t="s">
        <v>47</v>
      </c>
      <c r="Q4472" t="s">
        <v>456</v>
      </c>
      <c r="R4472" t="s">
        <v>173</v>
      </c>
      <c r="S4472" t="s">
        <v>124</v>
      </c>
      <c r="T4472" t="s">
        <v>51</v>
      </c>
      <c r="U4472" t="s">
        <v>300</v>
      </c>
      <c r="V4472" t="s">
        <v>72</v>
      </c>
      <c r="W4472" t="s">
        <v>61</v>
      </c>
      <c r="X4472" t="s">
        <v>73</v>
      </c>
      <c r="Y4472" t="s">
        <v>98</v>
      </c>
      <c r="Z4472" t="s">
        <v>56</v>
      </c>
      <c r="AA4472" t="s">
        <v>46</v>
      </c>
      <c r="AB4472" t="s">
        <v>235</v>
      </c>
      <c r="AC4472" t="s">
        <v>58</v>
      </c>
      <c r="AD4472" t="s">
        <v>559</v>
      </c>
      <c r="AE4472" t="s">
        <v>56</v>
      </c>
      <c r="AF4472" t="s">
        <v>224</v>
      </c>
      <c r="AG4472" t="s">
        <v>72</v>
      </c>
      <c r="AH4472" t="s">
        <v>110</v>
      </c>
      <c r="AI4472" t="s">
        <v>53</v>
      </c>
      <c r="AJ4472" t="s">
        <v>392</v>
      </c>
      <c r="AK4472" t="s">
        <v>139</v>
      </c>
      <c r="AL4472" t="s">
        <v>122</v>
      </c>
      <c r="AM4472" t="s">
        <v>47</v>
      </c>
      <c r="AN4472" t="s">
        <v>372</v>
      </c>
      <c r="AO4472" t="s">
        <v>50</v>
      </c>
    </row>
    <row r="4473" spans="1:41" hidden="1" x14ac:dyDescent="0.25">
      <c r="A4473" t="s">
        <v>18834</v>
      </c>
      <c r="B4473" t="s">
        <v>18835</v>
      </c>
      <c r="C4473" s="1" t="str">
        <f t="shared" si="282"/>
        <v>21:1064</v>
      </c>
      <c r="D4473" s="1" t="str">
        <f t="shared" si="283"/>
        <v>21:0107</v>
      </c>
      <c r="E4473" t="s">
        <v>18832</v>
      </c>
      <c r="F4473" t="s">
        <v>18836</v>
      </c>
      <c r="H4473">
        <v>50.769132599999999</v>
      </c>
      <c r="I4473">
        <v>-119.64535530000001</v>
      </c>
      <c r="J4473" s="1" t="str">
        <f t="shared" si="280"/>
        <v>NGR bulk stream sediment</v>
      </c>
      <c r="K4473" s="1" t="str">
        <f t="shared" si="281"/>
        <v>&lt;177 micron (NGR)</v>
      </c>
      <c r="L4473">
        <v>9</v>
      </c>
      <c r="M4473" t="s">
        <v>288</v>
      </c>
      <c r="N4473">
        <v>150</v>
      </c>
      <c r="O4473" t="s">
        <v>198</v>
      </c>
      <c r="P4473" t="s">
        <v>122</v>
      </c>
      <c r="Q4473" t="s">
        <v>1148</v>
      </c>
      <c r="R4473" t="s">
        <v>78</v>
      </c>
      <c r="S4473" t="s">
        <v>239</v>
      </c>
      <c r="T4473" t="s">
        <v>51</v>
      </c>
      <c r="U4473" t="s">
        <v>241</v>
      </c>
      <c r="V4473" t="s">
        <v>228</v>
      </c>
      <c r="W4473" t="s">
        <v>110</v>
      </c>
      <c r="X4473" t="s">
        <v>52</v>
      </c>
      <c r="Y4473" t="s">
        <v>99</v>
      </c>
      <c r="Z4473" t="s">
        <v>56</v>
      </c>
      <c r="AA4473" t="s">
        <v>46</v>
      </c>
      <c r="AB4473" t="s">
        <v>235</v>
      </c>
      <c r="AC4473" t="s">
        <v>58</v>
      </c>
      <c r="AD4473" t="s">
        <v>559</v>
      </c>
      <c r="AE4473" t="s">
        <v>56</v>
      </c>
      <c r="AF4473" t="s">
        <v>260</v>
      </c>
      <c r="AG4473" t="s">
        <v>103</v>
      </c>
      <c r="AH4473" t="s">
        <v>235</v>
      </c>
      <c r="AI4473" t="s">
        <v>57</v>
      </c>
      <c r="AJ4473" t="s">
        <v>238</v>
      </c>
      <c r="AK4473" t="s">
        <v>139</v>
      </c>
      <c r="AL4473" t="s">
        <v>103</v>
      </c>
      <c r="AM4473" t="s">
        <v>47</v>
      </c>
      <c r="AN4473" t="s">
        <v>780</v>
      </c>
      <c r="AO4473" t="s">
        <v>66</v>
      </c>
    </row>
    <row r="4474" spans="1:41" hidden="1" x14ac:dyDescent="0.25">
      <c r="A4474" t="s">
        <v>18837</v>
      </c>
      <c r="B4474" t="s">
        <v>18838</v>
      </c>
      <c r="C4474" s="1" t="str">
        <f t="shared" si="282"/>
        <v>21:1064</v>
      </c>
      <c r="D4474" s="1" t="str">
        <f t="shared" si="283"/>
        <v>21:0107</v>
      </c>
      <c r="E4474" t="s">
        <v>18839</v>
      </c>
      <c r="F4474" t="s">
        <v>18840</v>
      </c>
      <c r="H4474">
        <v>50.771093700000002</v>
      </c>
      <c r="I4474">
        <v>-119.61583450000001</v>
      </c>
      <c r="J4474" s="1" t="str">
        <f t="shared" si="280"/>
        <v>NGR bulk stream sediment</v>
      </c>
      <c r="K4474" s="1" t="str">
        <f t="shared" si="281"/>
        <v>&lt;177 micron (NGR)</v>
      </c>
      <c r="L4474">
        <v>9</v>
      </c>
      <c r="M4474" t="s">
        <v>136</v>
      </c>
      <c r="N4474">
        <v>151</v>
      </c>
      <c r="O4474" t="s">
        <v>46</v>
      </c>
      <c r="P4474" t="s">
        <v>47</v>
      </c>
      <c r="Q4474" t="s">
        <v>119</v>
      </c>
      <c r="R4474" t="s">
        <v>206</v>
      </c>
      <c r="S4474" t="s">
        <v>290</v>
      </c>
      <c r="T4474" t="s">
        <v>52</v>
      </c>
      <c r="U4474" t="s">
        <v>399</v>
      </c>
      <c r="V4474" t="s">
        <v>128</v>
      </c>
      <c r="W4474" t="s">
        <v>105</v>
      </c>
      <c r="X4474" t="s">
        <v>137</v>
      </c>
      <c r="Y4474" t="s">
        <v>49</v>
      </c>
      <c r="Z4474" t="s">
        <v>56</v>
      </c>
      <c r="AA4474" t="s">
        <v>46</v>
      </c>
      <c r="AB4474" t="s">
        <v>235</v>
      </c>
      <c r="AC4474" t="s">
        <v>50</v>
      </c>
      <c r="AD4474" t="s">
        <v>597</v>
      </c>
      <c r="AE4474" t="s">
        <v>56</v>
      </c>
      <c r="AF4474" t="s">
        <v>292</v>
      </c>
      <c r="AG4474" t="s">
        <v>437</v>
      </c>
      <c r="AH4474" t="s">
        <v>105</v>
      </c>
      <c r="AI4474" t="s">
        <v>57</v>
      </c>
      <c r="AJ4474" t="s">
        <v>148</v>
      </c>
      <c r="AK4474" t="s">
        <v>257</v>
      </c>
      <c r="AL4474" t="s">
        <v>52</v>
      </c>
      <c r="AM4474" t="s">
        <v>47</v>
      </c>
      <c r="AN4474" t="s">
        <v>673</v>
      </c>
      <c r="AO4474" t="s">
        <v>217</v>
      </c>
    </row>
    <row r="4475" spans="1:41" hidden="1" x14ac:dyDescent="0.25">
      <c r="A4475" t="s">
        <v>18841</v>
      </c>
      <c r="B4475" t="s">
        <v>18842</v>
      </c>
      <c r="C4475" s="1" t="str">
        <f t="shared" si="282"/>
        <v>21:1064</v>
      </c>
      <c r="D4475" s="1" t="str">
        <f t="shared" si="283"/>
        <v>21:0107</v>
      </c>
      <c r="E4475" t="s">
        <v>18843</v>
      </c>
      <c r="F4475" t="s">
        <v>18844</v>
      </c>
      <c r="H4475">
        <v>50.710287200000003</v>
      </c>
      <c r="I4475">
        <v>-119.5003078</v>
      </c>
      <c r="J4475" s="1" t="str">
        <f t="shared" si="280"/>
        <v>NGR bulk stream sediment</v>
      </c>
      <c r="K4475" s="1" t="str">
        <f t="shared" si="281"/>
        <v>&lt;177 micron (NGR)</v>
      </c>
      <c r="L4475">
        <v>9</v>
      </c>
      <c r="M4475" t="s">
        <v>157</v>
      </c>
      <c r="N4475">
        <v>152</v>
      </c>
      <c r="O4475" t="s">
        <v>46</v>
      </c>
      <c r="P4475" t="s">
        <v>47</v>
      </c>
      <c r="Q4475" t="s">
        <v>234</v>
      </c>
      <c r="R4475" t="s">
        <v>139</v>
      </c>
      <c r="S4475" t="s">
        <v>83</v>
      </c>
      <c r="T4475" t="s">
        <v>51</v>
      </c>
      <c r="U4475" t="s">
        <v>475</v>
      </c>
      <c r="V4475" t="s">
        <v>257</v>
      </c>
      <c r="W4475" t="s">
        <v>110</v>
      </c>
      <c r="X4475" t="s">
        <v>122</v>
      </c>
      <c r="Y4475" t="s">
        <v>197</v>
      </c>
      <c r="Z4475" t="s">
        <v>56</v>
      </c>
      <c r="AA4475" t="s">
        <v>46</v>
      </c>
      <c r="AB4475" t="s">
        <v>161</v>
      </c>
      <c r="AC4475" t="s">
        <v>58</v>
      </c>
      <c r="AD4475" t="s">
        <v>146</v>
      </c>
      <c r="AE4475" t="s">
        <v>56</v>
      </c>
      <c r="AF4475" t="s">
        <v>123</v>
      </c>
      <c r="AG4475" t="s">
        <v>123</v>
      </c>
      <c r="AH4475" t="s">
        <v>61</v>
      </c>
      <c r="AI4475" t="s">
        <v>57</v>
      </c>
      <c r="AJ4475" t="s">
        <v>85</v>
      </c>
      <c r="AK4475" t="s">
        <v>55</v>
      </c>
      <c r="AL4475" t="s">
        <v>122</v>
      </c>
      <c r="AM4475" t="s">
        <v>47</v>
      </c>
      <c r="AN4475" t="s">
        <v>533</v>
      </c>
      <c r="AO4475" t="s">
        <v>50</v>
      </c>
    </row>
    <row r="4476" spans="1:41" hidden="1" x14ac:dyDescent="0.25">
      <c r="A4476" t="s">
        <v>18845</v>
      </c>
      <c r="B4476" t="s">
        <v>18846</v>
      </c>
      <c r="C4476" s="1" t="str">
        <f t="shared" si="282"/>
        <v>21:1064</v>
      </c>
      <c r="D4476" s="1" t="str">
        <f t="shared" si="283"/>
        <v>21:0107</v>
      </c>
      <c r="E4476" t="s">
        <v>18847</v>
      </c>
      <c r="F4476" t="s">
        <v>18848</v>
      </c>
      <c r="H4476">
        <v>50.7064144</v>
      </c>
      <c r="I4476">
        <v>-119.4976087</v>
      </c>
      <c r="J4476" s="1" t="str">
        <f t="shared" si="280"/>
        <v>NGR bulk stream sediment</v>
      </c>
      <c r="K4476" s="1" t="str">
        <f t="shared" si="281"/>
        <v>&lt;177 micron (NGR)</v>
      </c>
      <c r="L4476">
        <v>9</v>
      </c>
      <c r="M4476" t="s">
        <v>170</v>
      </c>
      <c r="N4476">
        <v>153</v>
      </c>
      <c r="O4476" t="s">
        <v>235</v>
      </c>
      <c r="P4476" t="s">
        <v>47</v>
      </c>
      <c r="Q4476" t="s">
        <v>548</v>
      </c>
      <c r="R4476" t="s">
        <v>123</v>
      </c>
      <c r="S4476" t="s">
        <v>590</v>
      </c>
      <c r="T4476" t="s">
        <v>330</v>
      </c>
      <c r="U4476" t="s">
        <v>258</v>
      </c>
      <c r="V4476" t="s">
        <v>130</v>
      </c>
      <c r="W4476" t="s">
        <v>63</v>
      </c>
      <c r="X4476" t="s">
        <v>73</v>
      </c>
      <c r="Y4476" t="s">
        <v>239</v>
      </c>
      <c r="Z4476" t="s">
        <v>56</v>
      </c>
      <c r="AA4476" t="s">
        <v>122</v>
      </c>
      <c r="AB4476" t="s">
        <v>173</v>
      </c>
      <c r="AC4476" t="s">
        <v>58</v>
      </c>
      <c r="AD4476" t="s">
        <v>146</v>
      </c>
      <c r="AE4476" t="s">
        <v>56</v>
      </c>
      <c r="AF4476" t="s">
        <v>224</v>
      </c>
      <c r="AG4476" t="s">
        <v>266</v>
      </c>
      <c r="AH4476" t="s">
        <v>81</v>
      </c>
      <c r="AI4476" t="s">
        <v>54</v>
      </c>
      <c r="AJ4476" t="s">
        <v>175</v>
      </c>
      <c r="AK4476" t="s">
        <v>55</v>
      </c>
      <c r="AL4476" t="s">
        <v>52</v>
      </c>
      <c r="AM4476" t="s">
        <v>47</v>
      </c>
      <c r="AN4476" t="s">
        <v>196</v>
      </c>
      <c r="AO4476" t="s">
        <v>209</v>
      </c>
    </row>
    <row r="4477" spans="1:41" hidden="1" x14ac:dyDescent="0.25">
      <c r="A4477" t="s">
        <v>18849</v>
      </c>
      <c r="B4477" t="s">
        <v>18850</v>
      </c>
      <c r="C4477" s="1" t="str">
        <f t="shared" si="282"/>
        <v>21:1064</v>
      </c>
      <c r="D4477" s="1" t="str">
        <f t="shared" si="283"/>
        <v>21:0107</v>
      </c>
      <c r="E4477" t="s">
        <v>18851</v>
      </c>
      <c r="F4477" t="s">
        <v>18852</v>
      </c>
      <c r="H4477">
        <v>50.6841224</v>
      </c>
      <c r="I4477">
        <v>-119.5161329</v>
      </c>
      <c r="J4477" s="1" t="str">
        <f t="shared" si="280"/>
        <v>NGR bulk stream sediment</v>
      </c>
      <c r="K4477" s="1" t="str">
        <f t="shared" si="281"/>
        <v>&lt;177 micron (NGR)</v>
      </c>
      <c r="L4477">
        <v>9</v>
      </c>
      <c r="M4477" t="s">
        <v>180</v>
      </c>
      <c r="N4477">
        <v>154</v>
      </c>
      <c r="O4477" t="s">
        <v>62</v>
      </c>
      <c r="P4477" t="s">
        <v>47</v>
      </c>
      <c r="Q4477" t="s">
        <v>481</v>
      </c>
      <c r="R4477" t="s">
        <v>62</v>
      </c>
      <c r="S4477" t="s">
        <v>431</v>
      </c>
      <c r="T4477" t="s">
        <v>51</v>
      </c>
      <c r="U4477" t="s">
        <v>83</v>
      </c>
      <c r="V4477" t="s">
        <v>79</v>
      </c>
      <c r="W4477" t="s">
        <v>87</v>
      </c>
      <c r="X4477" t="s">
        <v>52</v>
      </c>
      <c r="Y4477" t="s">
        <v>399</v>
      </c>
      <c r="Z4477" t="s">
        <v>56</v>
      </c>
      <c r="AA4477" t="s">
        <v>46</v>
      </c>
      <c r="AB4477" t="s">
        <v>79</v>
      </c>
      <c r="AC4477" t="s">
        <v>58</v>
      </c>
      <c r="AD4477" t="s">
        <v>431</v>
      </c>
      <c r="AE4477" t="s">
        <v>380</v>
      </c>
      <c r="AF4477" t="s">
        <v>227</v>
      </c>
      <c r="AG4477" t="s">
        <v>58</v>
      </c>
      <c r="AH4477" t="s">
        <v>102</v>
      </c>
      <c r="AI4477" t="s">
        <v>149</v>
      </c>
      <c r="AJ4477" t="s">
        <v>3884</v>
      </c>
      <c r="AK4477" t="s">
        <v>129</v>
      </c>
      <c r="AL4477" t="s">
        <v>103</v>
      </c>
      <c r="AM4477" t="s">
        <v>47</v>
      </c>
      <c r="AN4477" t="s">
        <v>322</v>
      </c>
      <c r="AO4477" t="s">
        <v>306</v>
      </c>
    </row>
    <row r="4478" spans="1:41" hidden="1" x14ac:dyDescent="0.25">
      <c r="A4478" t="s">
        <v>18853</v>
      </c>
      <c r="B4478" t="s">
        <v>18854</v>
      </c>
      <c r="C4478" s="1" t="str">
        <f t="shared" si="282"/>
        <v>21:1064</v>
      </c>
      <c r="D4478" s="1" t="str">
        <f t="shared" si="283"/>
        <v>21:0107</v>
      </c>
      <c r="E4478" t="s">
        <v>18855</v>
      </c>
      <c r="F4478" t="s">
        <v>18856</v>
      </c>
      <c r="H4478">
        <v>50.673482900000003</v>
      </c>
      <c r="I4478">
        <v>-119.5289403</v>
      </c>
      <c r="J4478" s="1" t="str">
        <f t="shared" si="280"/>
        <v>NGR bulk stream sediment</v>
      </c>
      <c r="K4478" s="1" t="str">
        <f t="shared" si="281"/>
        <v>&lt;177 micron (NGR)</v>
      </c>
      <c r="L4478">
        <v>9</v>
      </c>
      <c r="M4478" t="s">
        <v>195</v>
      </c>
      <c r="N4478">
        <v>155</v>
      </c>
      <c r="O4478" t="s">
        <v>198</v>
      </c>
      <c r="P4478" t="s">
        <v>47</v>
      </c>
      <c r="Q4478" t="s">
        <v>588</v>
      </c>
      <c r="R4478" t="s">
        <v>62</v>
      </c>
      <c r="S4478" t="s">
        <v>77</v>
      </c>
      <c r="T4478" t="s">
        <v>51</v>
      </c>
      <c r="U4478" t="s">
        <v>80</v>
      </c>
      <c r="V4478" t="s">
        <v>63</v>
      </c>
      <c r="W4478" t="s">
        <v>149</v>
      </c>
      <c r="X4478" t="s">
        <v>52</v>
      </c>
      <c r="Y4478" t="s">
        <v>104</v>
      </c>
      <c r="Z4478" t="s">
        <v>56</v>
      </c>
      <c r="AA4478" t="s">
        <v>46</v>
      </c>
      <c r="AB4478" t="s">
        <v>81</v>
      </c>
      <c r="AC4478" t="s">
        <v>76</v>
      </c>
      <c r="AD4478" t="s">
        <v>146</v>
      </c>
      <c r="AE4478" t="s">
        <v>380</v>
      </c>
      <c r="AF4478" t="s">
        <v>72</v>
      </c>
      <c r="AG4478" t="s">
        <v>123</v>
      </c>
      <c r="AH4478" t="s">
        <v>185</v>
      </c>
      <c r="AI4478" t="s">
        <v>198</v>
      </c>
      <c r="AJ4478" t="s">
        <v>267</v>
      </c>
      <c r="AK4478" t="s">
        <v>130</v>
      </c>
      <c r="AL4478" t="s">
        <v>47</v>
      </c>
      <c r="AM4478" t="s">
        <v>47</v>
      </c>
      <c r="AN4478" t="s">
        <v>65</v>
      </c>
      <c r="AO4478" t="s">
        <v>80</v>
      </c>
    </row>
    <row r="4479" spans="1:41" hidden="1" x14ac:dyDescent="0.25">
      <c r="A4479" t="s">
        <v>18857</v>
      </c>
      <c r="B4479" t="s">
        <v>18858</v>
      </c>
      <c r="C4479" s="1" t="str">
        <f t="shared" si="282"/>
        <v>21:1064</v>
      </c>
      <c r="D4479" s="1" t="str">
        <f t="shared" si="283"/>
        <v>21:0107</v>
      </c>
      <c r="E4479" t="s">
        <v>18859</v>
      </c>
      <c r="F4479" t="s">
        <v>18860</v>
      </c>
      <c r="H4479">
        <v>50.669848199999997</v>
      </c>
      <c r="I4479">
        <v>-119.59522560000001</v>
      </c>
      <c r="J4479" s="1" t="str">
        <f t="shared" si="280"/>
        <v>NGR bulk stream sediment</v>
      </c>
      <c r="K4479" s="1" t="str">
        <f t="shared" si="281"/>
        <v>&lt;177 micron (NGR)</v>
      </c>
      <c r="L4479">
        <v>9</v>
      </c>
      <c r="M4479" t="s">
        <v>205</v>
      </c>
      <c r="N4479">
        <v>156</v>
      </c>
      <c r="O4479" t="s">
        <v>198</v>
      </c>
      <c r="P4479" t="s">
        <v>47</v>
      </c>
      <c r="Q4479" t="s">
        <v>234</v>
      </c>
      <c r="R4479" t="s">
        <v>139</v>
      </c>
      <c r="S4479" t="s">
        <v>187</v>
      </c>
      <c r="T4479" t="s">
        <v>73</v>
      </c>
      <c r="U4479" t="s">
        <v>183</v>
      </c>
      <c r="V4479" t="s">
        <v>173</v>
      </c>
      <c r="W4479" t="s">
        <v>61</v>
      </c>
      <c r="X4479" t="s">
        <v>52</v>
      </c>
      <c r="Y4479" t="s">
        <v>145</v>
      </c>
      <c r="Z4479" t="s">
        <v>56</v>
      </c>
      <c r="AA4479" t="s">
        <v>46</v>
      </c>
      <c r="AB4479" t="s">
        <v>47</v>
      </c>
      <c r="AC4479" t="s">
        <v>55</v>
      </c>
      <c r="AD4479" t="s">
        <v>343</v>
      </c>
      <c r="AE4479" t="s">
        <v>380</v>
      </c>
      <c r="AF4479" t="s">
        <v>128</v>
      </c>
      <c r="AG4479" t="s">
        <v>228</v>
      </c>
      <c r="AH4479" t="s">
        <v>185</v>
      </c>
      <c r="AI4479" t="s">
        <v>57</v>
      </c>
      <c r="AJ4479" t="s">
        <v>238</v>
      </c>
      <c r="AK4479" t="s">
        <v>161</v>
      </c>
      <c r="AL4479" t="s">
        <v>137</v>
      </c>
      <c r="AM4479" t="s">
        <v>47</v>
      </c>
      <c r="AN4479" t="s">
        <v>196</v>
      </c>
      <c r="AO4479" t="s">
        <v>82</v>
      </c>
    </row>
    <row r="4480" spans="1:41" hidden="1" x14ac:dyDescent="0.25">
      <c r="A4480" t="s">
        <v>18861</v>
      </c>
      <c r="B4480" t="s">
        <v>18862</v>
      </c>
      <c r="C4480" s="1" t="str">
        <f t="shared" si="282"/>
        <v>21:1064</v>
      </c>
      <c r="D4480" s="1" t="str">
        <f t="shared" si="283"/>
        <v>21:0107</v>
      </c>
      <c r="E4480" t="s">
        <v>18863</v>
      </c>
      <c r="F4480" t="s">
        <v>18864</v>
      </c>
      <c r="H4480">
        <v>50.651742599999999</v>
      </c>
      <c r="I4480">
        <v>-119.6168648</v>
      </c>
      <c r="J4480" s="1" t="str">
        <f t="shared" si="280"/>
        <v>NGR bulk stream sediment</v>
      </c>
      <c r="K4480" s="1" t="str">
        <f t="shared" si="281"/>
        <v>&lt;177 micron (NGR)</v>
      </c>
      <c r="L4480">
        <v>9</v>
      </c>
      <c r="M4480" t="s">
        <v>214</v>
      </c>
      <c r="N4480">
        <v>157</v>
      </c>
      <c r="O4480" t="s">
        <v>87</v>
      </c>
      <c r="P4480" t="s">
        <v>47</v>
      </c>
      <c r="Q4480" t="s">
        <v>548</v>
      </c>
      <c r="R4480" t="s">
        <v>455</v>
      </c>
      <c r="S4480" t="s">
        <v>83</v>
      </c>
      <c r="T4480" t="s">
        <v>51</v>
      </c>
      <c r="U4480" t="s">
        <v>300</v>
      </c>
      <c r="V4480" t="s">
        <v>206</v>
      </c>
      <c r="W4480" t="s">
        <v>125</v>
      </c>
      <c r="X4480" t="s">
        <v>103</v>
      </c>
      <c r="Y4480" t="s">
        <v>131</v>
      </c>
      <c r="Z4480" t="s">
        <v>56</v>
      </c>
      <c r="AA4480" t="s">
        <v>46</v>
      </c>
      <c r="AB4480" t="s">
        <v>105</v>
      </c>
      <c r="AC4480" t="s">
        <v>175</v>
      </c>
      <c r="AD4480" t="s">
        <v>291</v>
      </c>
      <c r="AE4480" t="s">
        <v>56</v>
      </c>
      <c r="AF4480" t="s">
        <v>242</v>
      </c>
      <c r="AG4480" t="s">
        <v>319</v>
      </c>
      <c r="AH4480" t="s">
        <v>110</v>
      </c>
      <c r="AI4480" t="s">
        <v>174</v>
      </c>
      <c r="AJ4480" t="s">
        <v>55</v>
      </c>
      <c r="AK4480" t="s">
        <v>129</v>
      </c>
      <c r="AL4480" t="s">
        <v>47</v>
      </c>
      <c r="AM4480" t="s">
        <v>47</v>
      </c>
      <c r="AN4480" t="s">
        <v>345</v>
      </c>
      <c r="AO4480" t="s">
        <v>175</v>
      </c>
    </row>
    <row r="4481" spans="1:41" hidden="1" x14ac:dyDescent="0.25">
      <c r="A4481" t="s">
        <v>18865</v>
      </c>
      <c r="B4481" t="s">
        <v>18866</v>
      </c>
      <c r="C4481" s="1" t="str">
        <f t="shared" si="282"/>
        <v>21:1064</v>
      </c>
      <c r="D4481" s="1" t="str">
        <f t="shared" si="283"/>
        <v>21:0107</v>
      </c>
      <c r="E4481" t="s">
        <v>18867</v>
      </c>
      <c r="F4481" t="s">
        <v>18868</v>
      </c>
      <c r="H4481">
        <v>50.6517184</v>
      </c>
      <c r="I4481">
        <v>-119.66830659999999</v>
      </c>
      <c r="J4481" s="1" t="str">
        <f t="shared" si="280"/>
        <v>NGR bulk stream sediment</v>
      </c>
      <c r="K4481" s="1" t="str">
        <f t="shared" si="281"/>
        <v>&lt;177 micron (NGR)</v>
      </c>
      <c r="L4481">
        <v>9</v>
      </c>
      <c r="M4481" t="s">
        <v>223</v>
      </c>
      <c r="N4481">
        <v>158</v>
      </c>
      <c r="O4481" t="s">
        <v>62</v>
      </c>
      <c r="P4481" t="s">
        <v>103</v>
      </c>
      <c r="Q4481" t="s">
        <v>481</v>
      </c>
      <c r="R4481" t="s">
        <v>87</v>
      </c>
      <c r="S4481" t="s">
        <v>328</v>
      </c>
      <c r="T4481" t="s">
        <v>51</v>
      </c>
      <c r="U4481" t="s">
        <v>183</v>
      </c>
      <c r="V4481" t="s">
        <v>235</v>
      </c>
      <c r="W4481" t="s">
        <v>61</v>
      </c>
      <c r="X4481" t="s">
        <v>137</v>
      </c>
      <c r="Y4481" t="s">
        <v>187</v>
      </c>
      <c r="Z4481" t="s">
        <v>56</v>
      </c>
      <c r="AA4481" t="s">
        <v>46</v>
      </c>
      <c r="AB4481" t="s">
        <v>78</v>
      </c>
      <c r="AC4481" t="s">
        <v>58</v>
      </c>
      <c r="AD4481" t="s">
        <v>273</v>
      </c>
      <c r="AE4481" t="s">
        <v>380</v>
      </c>
      <c r="AF4481" t="s">
        <v>73</v>
      </c>
      <c r="AG4481" t="s">
        <v>128</v>
      </c>
      <c r="AH4481" t="s">
        <v>64</v>
      </c>
      <c r="AI4481" t="s">
        <v>198</v>
      </c>
      <c r="AJ4481" t="s">
        <v>209</v>
      </c>
      <c r="AK4481" t="s">
        <v>228</v>
      </c>
      <c r="AL4481" t="s">
        <v>122</v>
      </c>
      <c r="AM4481" t="s">
        <v>47</v>
      </c>
      <c r="AN4481" t="s">
        <v>299</v>
      </c>
      <c r="AO4481" t="s">
        <v>475</v>
      </c>
    </row>
    <row r="4482" spans="1:41" hidden="1" x14ac:dyDescent="0.25">
      <c r="A4482" t="s">
        <v>18869</v>
      </c>
      <c r="B4482" t="s">
        <v>18870</v>
      </c>
      <c r="C4482" s="1" t="str">
        <f t="shared" si="282"/>
        <v>21:1064</v>
      </c>
      <c r="D4482" s="1" t="str">
        <f t="shared" si="283"/>
        <v>21:0107</v>
      </c>
      <c r="E4482" t="s">
        <v>18871</v>
      </c>
      <c r="F4482" t="s">
        <v>18872</v>
      </c>
      <c r="H4482">
        <v>50.691531900000001</v>
      </c>
      <c r="I4482">
        <v>-119.63864839999999</v>
      </c>
      <c r="J4482" s="1" t="str">
        <f t="shared" ref="J4482:J4545" si="284">HYPERLINK("http://geochem.nrcan.gc.ca/cdogs/content/kwd/kwd020030_e.htm", "NGR bulk stream sediment")</f>
        <v>NGR bulk stream sediment</v>
      </c>
      <c r="K4482" s="1" t="str">
        <f t="shared" ref="K4482:K4545" si="285">HYPERLINK("http://geochem.nrcan.gc.ca/cdogs/content/kwd/kwd080006_e.htm", "&lt;177 micron (NGR)")</f>
        <v>&lt;177 micron (NGR)</v>
      </c>
      <c r="L4482">
        <v>9</v>
      </c>
      <c r="M4482" t="s">
        <v>233</v>
      </c>
      <c r="N4482">
        <v>159</v>
      </c>
      <c r="O4482" t="s">
        <v>62</v>
      </c>
      <c r="P4482" t="s">
        <v>47</v>
      </c>
      <c r="Q4482" t="s">
        <v>588</v>
      </c>
      <c r="R4482" t="s">
        <v>270</v>
      </c>
      <c r="S4482" t="s">
        <v>243</v>
      </c>
      <c r="T4482" t="s">
        <v>51</v>
      </c>
      <c r="U4482" t="s">
        <v>160</v>
      </c>
      <c r="V4482" t="s">
        <v>105</v>
      </c>
      <c r="W4482" t="s">
        <v>105</v>
      </c>
      <c r="X4482" t="s">
        <v>73</v>
      </c>
      <c r="Y4482" t="s">
        <v>66</v>
      </c>
      <c r="Z4482" t="s">
        <v>56</v>
      </c>
      <c r="AA4482" t="s">
        <v>46</v>
      </c>
      <c r="AB4482" t="s">
        <v>206</v>
      </c>
      <c r="AC4482" t="s">
        <v>58</v>
      </c>
      <c r="AD4482" t="s">
        <v>538</v>
      </c>
      <c r="AE4482" t="s">
        <v>380</v>
      </c>
      <c r="AF4482" t="s">
        <v>242</v>
      </c>
      <c r="AG4482" t="s">
        <v>455</v>
      </c>
      <c r="AH4482" t="s">
        <v>64</v>
      </c>
      <c r="AI4482" t="s">
        <v>62</v>
      </c>
      <c r="AJ4482" t="s">
        <v>412</v>
      </c>
      <c r="AK4482" t="s">
        <v>60</v>
      </c>
      <c r="AL4482" t="s">
        <v>47</v>
      </c>
      <c r="AM4482" t="s">
        <v>47</v>
      </c>
      <c r="AN4482" t="s">
        <v>432</v>
      </c>
      <c r="AO4482" t="s">
        <v>104</v>
      </c>
    </row>
    <row r="4483" spans="1:41" hidden="1" x14ac:dyDescent="0.25">
      <c r="A4483" t="s">
        <v>18873</v>
      </c>
      <c r="B4483" t="s">
        <v>18874</v>
      </c>
      <c r="C4483" s="1" t="str">
        <f t="shared" si="282"/>
        <v>21:1064</v>
      </c>
      <c r="D4483" s="1" t="str">
        <f t="shared" si="283"/>
        <v>21:0107</v>
      </c>
      <c r="E4483" t="s">
        <v>18875</v>
      </c>
      <c r="F4483" t="s">
        <v>18876</v>
      </c>
      <c r="H4483">
        <v>50.712189100000003</v>
      </c>
      <c r="I4483">
        <v>-119.6400354</v>
      </c>
      <c r="J4483" s="1" t="str">
        <f t="shared" si="284"/>
        <v>NGR bulk stream sediment</v>
      </c>
      <c r="K4483" s="1" t="str">
        <f t="shared" si="285"/>
        <v>&lt;177 micron (NGR)</v>
      </c>
      <c r="L4483">
        <v>9</v>
      </c>
      <c r="M4483" t="s">
        <v>248</v>
      </c>
      <c r="N4483">
        <v>160</v>
      </c>
      <c r="O4483" t="s">
        <v>62</v>
      </c>
      <c r="P4483" t="s">
        <v>122</v>
      </c>
      <c r="Q4483" t="s">
        <v>424</v>
      </c>
      <c r="R4483" t="s">
        <v>257</v>
      </c>
      <c r="S4483" t="s">
        <v>107</v>
      </c>
      <c r="T4483" t="s">
        <v>51</v>
      </c>
      <c r="U4483" t="s">
        <v>328</v>
      </c>
      <c r="V4483" t="s">
        <v>164</v>
      </c>
      <c r="W4483" t="s">
        <v>63</v>
      </c>
      <c r="X4483" t="s">
        <v>137</v>
      </c>
      <c r="Y4483" t="s">
        <v>269</v>
      </c>
      <c r="Z4483" t="s">
        <v>56</v>
      </c>
      <c r="AA4483" t="s">
        <v>46</v>
      </c>
      <c r="AB4483" t="s">
        <v>79</v>
      </c>
      <c r="AC4483" t="s">
        <v>58</v>
      </c>
      <c r="AD4483" t="s">
        <v>482</v>
      </c>
      <c r="AE4483" t="s">
        <v>380</v>
      </c>
      <c r="AF4483" t="s">
        <v>307</v>
      </c>
      <c r="AG4483" t="s">
        <v>270</v>
      </c>
      <c r="AH4483" t="s">
        <v>105</v>
      </c>
      <c r="AI4483" t="s">
        <v>57</v>
      </c>
      <c r="AJ4483" t="s">
        <v>143</v>
      </c>
      <c r="AK4483" t="s">
        <v>151</v>
      </c>
      <c r="AL4483" t="s">
        <v>85</v>
      </c>
      <c r="AM4483" t="s">
        <v>122</v>
      </c>
      <c r="AN4483" t="s">
        <v>920</v>
      </c>
      <c r="AO4483" t="s">
        <v>225</v>
      </c>
    </row>
    <row r="4484" spans="1:41" hidden="1" x14ac:dyDescent="0.25">
      <c r="A4484" t="s">
        <v>18877</v>
      </c>
      <c r="B4484" t="s">
        <v>18878</v>
      </c>
      <c r="C4484" s="1" t="str">
        <f t="shared" si="282"/>
        <v>21:1064</v>
      </c>
      <c r="D4484" s="1" t="str">
        <f t="shared" si="283"/>
        <v>21:0107</v>
      </c>
      <c r="E4484" t="s">
        <v>18879</v>
      </c>
      <c r="F4484" t="s">
        <v>18880</v>
      </c>
      <c r="H4484">
        <v>50.7148094</v>
      </c>
      <c r="I4484">
        <v>-119.6612779</v>
      </c>
      <c r="J4484" s="1" t="str">
        <f t="shared" si="284"/>
        <v>NGR bulk stream sediment</v>
      </c>
      <c r="K4484" s="1" t="str">
        <f t="shared" si="285"/>
        <v>&lt;177 micron (NGR)</v>
      </c>
      <c r="L4484">
        <v>9</v>
      </c>
      <c r="M4484" t="s">
        <v>256</v>
      </c>
      <c r="N4484">
        <v>161</v>
      </c>
      <c r="O4484" t="s">
        <v>54</v>
      </c>
      <c r="P4484" t="s">
        <v>47</v>
      </c>
      <c r="Q4484" t="s">
        <v>234</v>
      </c>
      <c r="R4484" t="s">
        <v>47</v>
      </c>
      <c r="S4484" t="s">
        <v>358</v>
      </c>
      <c r="T4484" t="s">
        <v>51</v>
      </c>
      <c r="U4484" t="s">
        <v>343</v>
      </c>
      <c r="V4484" t="s">
        <v>125</v>
      </c>
      <c r="W4484" t="s">
        <v>63</v>
      </c>
      <c r="X4484" t="s">
        <v>73</v>
      </c>
      <c r="Y4484" t="s">
        <v>239</v>
      </c>
      <c r="Z4484" t="s">
        <v>56</v>
      </c>
      <c r="AA4484" t="s">
        <v>46</v>
      </c>
      <c r="AB4484" t="s">
        <v>257</v>
      </c>
      <c r="AC4484" t="s">
        <v>127</v>
      </c>
      <c r="AD4484" t="s">
        <v>350</v>
      </c>
      <c r="AE4484" t="s">
        <v>380</v>
      </c>
      <c r="AF4484" t="s">
        <v>351</v>
      </c>
      <c r="AG4484" t="s">
        <v>88</v>
      </c>
      <c r="AH4484" t="s">
        <v>185</v>
      </c>
      <c r="AI4484" t="s">
        <v>149</v>
      </c>
      <c r="AJ4484" t="s">
        <v>366</v>
      </c>
      <c r="AK4484" t="s">
        <v>150</v>
      </c>
      <c r="AL4484" t="s">
        <v>47</v>
      </c>
      <c r="AM4484" t="s">
        <v>122</v>
      </c>
      <c r="AN4484" t="s">
        <v>65</v>
      </c>
      <c r="AO4484" t="s">
        <v>175</v>
      </c>
    </row>
    <row r="4485" spans="1:41" hidden="1" x14ac:dyDescent="0.25">
      <c r="A4485" t="s">
        <v>18881</v>
      </c>
      <c r="B4485" t="s">
        <v>18882</v>
      </c>
      <c r="C4485" s="1" t="str">
        <f t="shared" si="282"/>
        <v>21:1064</v>
      </c>
      <c r="D4485" s="1" t="str">
        <f t="shared" si="283"/>
        <v>21:0107</v>
      </c>
      <c r="E4485" t="s">
        <v>18883</v>
      </c>
      <c r="F4485" t="s">
        <v>18884</v>
      </c>
      <c r="H4485">
        <v>50.720804299999998</v>
      </c>
      <c r="I4485">
        <v>-119.63972630000001</v>
      </c>
      <c r="J4485" s="1" t="str">
        <f t="shared" si="284"/>
        <v>NGR bulk stream sediment</v>
      </c>
      <c r="K4485" s="1" t="str">
        <f t="shared" si="285"/>
        <v>&lt;177 micron (NGR)</v>
      </c>
      <c r="L4485">
        <v>9</v>
      </c>
      <c r="M4485" t="s">
        <v>265</v>
      </c>
      <c r="N4485">
        <v>162</v>
      </c>
      <c r="O4485" t="s">
        <v>62</v>
      </c>
      <c r="P4485" t="s">
        <v>47</v>
      </c>
      <c r="Q4485" t="s">
        <v>548</v>
      </c>
      <c r="R4485" t="s">
        <v>53</v>
      </c>
      <c r="S4485" t="s">
        <v>141</v>
      </c>
      <c r="T4485" t="s">
        <v>51</v>
      </c>
      <c r="U4485" t="s">
        <v>124</v>
      </c>
      <c r="V4485" t="s">
        <v>125</v>
      </c>
      <c r="W4485" t="s">
        <v>235</v>
      </c>
      <c r="X4485" t="s">
        <v>73</v>
      </c>
      <c r="Y4485" t="s">
        <v>175</v>
      </c>
      <c r="Z4485" t="s">
        <v>56</v>
      </c>
      <c r="AA4485" t="s">
        <v>46</v>
      </c>
      <c r="AB4485" t="s">
        <v>173</v>
      </c>
      <c r="AC4485" t="s">
        <v>58</v>
      </c>
      <c r="AD4485" t="s">
        <v>329</v>
      </c>
      <c r="AE4485" t="s">
        <v>380</v>
      </c>
      <c r="AF4485" t="s">
        <v>260</v>
      </c>
      <c r="AG4485" t="s">
        <v>200</v>
      </c>
      <c r="AH4485" t="s">
        <v>61</v>
      </c>
      <c r="AI4485" t="s">
        <v>53</v>
      </c>
      <c r="AJ4485" t="s">
        <v>51</v>
      </c>
      <c r="AK4485" t="s">
        <v>164</v>
      </c>
      <c r="AL4485" t="s">
        <v>108</v>
      </c>
      <c r="AM4485" t="s">
        <v>47</v>
      </c>
      <c r="AN4485" t="s">
        <v>780</v>
      </c>
      <c r="AO4485" t="s">
        <v>127</v>
      </c>
    </row>
    <row r="4486" spans="1:41" hidden="1" x14ac:dyDescent="0.25">
      <c r="A4486" t="s">
        <v>18885</v>
      </c>
      <c r="B4486" t="s">
        <v>18886</v>
      </c>
      <c r="C4486" s="1" t="str">
        <f t="shared" si="282"/>
        <v>21:1064</v>
      </c>
      <c r="D4486" s="1" t="str">
        <f t="shared" si="283"/>
        <v>21:0107</v>
      </c>
      <c r="E4486" t="s">
        <v>18887</v>
      </c>
      <c r="F4486" t="s">
        <v>18888</v>
      </c>
      <c r="H4486">
        <v>50.733799699999999</v>
      </c>
      <c r="I4486">
        <v>-119.64538949999999</v>
      </c>
      <c r="J4486" s="1" t="str">
        <f t="shared" si="284"/>
        <v>NGR bulk stream sediment</v>
      </c>
      <c r="K4486" s="1" t="str">
        <f t="shared" si="285"/>
        <v>&lt;177 micron (NGR)</v>
      </c>
      <c r="L4486">
        <v>10</v>
      </c>
      <c r="M4486" t="s">
        <v>45</v>
      </c>
      <c r="N4486">
        <v>163</v>
      </c>
      <c r="O4486" t="s">
        <v>62</v>
      </c>
      <c r="P4486" t="s">
        <v>47</v>
      </c>
      <c r="Q4486" t="s">
        <v>548</v>
      </c>
      <c r="R4486" t="s">
        <v>46</v>
      </c>
      <c r="S4486" t="s">
        <v>243</v>
      </c>
      <c r="T4486" t="s">
        <v>51</v>
      </c>
      <c r="U4486" t="s">
        <v>268</v>
      </c>
      <c r="V4486" t="s">
        <v>78</v>
      </c>
      <c r="W4486" t="s">
        <v>61</v>
      </c>
      <c r="X4486" t="s">
        <v>137</v>
      </c>
      <c r="Y4486" t="s">
        <v>175</v>
      </c>
      <c r="Z4486" t="s">
        <v>199</v>
      </c>
      <c r="AA4486" t="s">
        <v>46</v>
      </c>
      <c r="AB4486" t="s">
        <v>161</v>
      </c>
      <c r="AC4486" t="s">
        <v>127</v>
      </c>
      <c r="AD4486" t="s">
        <v>554</v>
      </c>
      <c r="AE4486" t="s">
        <v>380</v>
      </c>
      <c r="AF4486" t="s">
        <v>73</v>
      </c>
      <c r="AG4486" t="s">
        <v>102</v>
      </c>
      <c r="AH4486" t="s">
        <v>64</v>
      </c>
      <c r="AI4486" t="s">
        <v>53</v>
      </c>
      <c r="AJ4486" t="s">
        <v>182</v>
      </c>
      <c r="AK4486" t="s">
        <v>122</v>
      </c>
      <c r="AL4486" t="s">
        <v>90</v>
      </c>
      <c r="AM4486" t="s">
        <v>47</v>
      </c>
      <c r="AN4486" t="s">
        <v>920</v>
      </c>
      <c r="AO4486" t="s">
        <v>243</v>
      </c>
    </row>
    <row r="4487" spans="1:41" hidden="1" x14ac:dyDescent="0.25">
      <c r="A4487" t="s">
        <v>18889</v>
      </c>
      <c r="B4487" t="s">
        <v>18890</v>
      </c>
      <c r="C4487" s="1" t="str">
        <f t="shared" si="282"/>
        <v>21:1064</v>
      </c>
      <c r="D4487" s="1" t="str">
        <f t="shared" si="283"/>
        <v>21:0107</v>
      </c>
      <c r="E4487" t="s">
        <v>18891</v>
      </c>
      <c r="F4487" t="s">
        <v>18892</v>
      </c>
      <c r="H4487">
        <v>50.879139299999999</v>
      </c>
      <c r="I4487">
        <v>-119.5446424</v>
      </c>
      <c r="J4487" s="1" t="str">
        <f t="shared" si="284"/>
        <v>NGR bulk stream sediment</v>
      </c>
      <c r="K4487" s="1" t="str">
        <f t="shared" si="285"/>
        <v>&lt;177 micron (NGR)</v>
      </c>
      <c r="L4487">
        <v>10</v>
      </c>
      <c r="M4487" t="s">
        <v>71</v>
      </c>
      <c r="N4487">
        <v>164</v>
      </c>
      <c r="O4487" t="s">
        <v>174</v>
      </c>
      <c r="P4487" t="s">
        <v>47</v>
      </c>
      <c r="Q4487" t="s">
        <v>588</v>
      </c>
      <c r="R4487" t="s">
        <v>47</v>
      </c>
      <c r="S4487" t="s">
        <v>667</v>
      </c>
      <c r="T4487" t="s">
        <v>98</v>
      </c>
      <c r="U4487" t="s">
        <v>65</v>
      </c>
      <c r="V4487" t="s">
        <v>185</v>
      </c>
      <c r="W4487" t="s">
        <v>336</v>
      </c>
      <c r="X4487" t="s">
        <v>103</v>
      </c>
      <c r="Y4487" t="s">
        <v>80</v>
      </c>
      <c r="Z4487" t="s">
        <v>199</v>
      </c>
      <c r="AA4487" t="s">
        <v>46</v>
      </c>
      <c r="AB4487" t="s">
        <v>105</v>
      </c>
      <c r="AC4487" t="s">
        <v>104</v>
      </c>
      <c r="AD4487" t="s">
        <v>934</v>
      </c>
      <c r="AE4487" t="s">
        <v>380</v>
      </c>
      <c r="AF4487" t="s">
        <v>76</v>
      </c>
      <c r="AG4487" t="s">
        <v>292</v>
      </c>
      <c r="AH4487" t="s">
        <v>54</v>
      </c>
      <c r="AI4487" t="s">
        <v>149</v>
      </c>
      <c r="AJ4487" t="s">
        <v>366</v>
      </c>
      <c r="AK4487" t="s">
        <v>63</v>
      </c>
      <c r="AL4487" t="s">
        <v>47</v>
      </c>
      <c r="AM4487" t="s">
        <v>47</v>
      </c>
      <c r="AN4487" t="s">
        <v>65</v>
      </c>
      <c r="AO4487" t="s">
        <v>269</v>
      </c>
    </row>
    <row r="4488" spans="1:41" hidden="1" x14ac:dyDescent="0.25">
      <c r="A4488" t="s">
        <v>18893</v>
      </c>
      <c r="B4488" t="s">
        <v>18894</v>
      </c>
      <c r="C4488" s="1" t="str">
        <f t="shared" si="282"/>
        <v>21:1064</v>
      </c>
      <c r="D4488" s="1" t="str">
        <f t="shared" si="283"/>
        <v>21:0107</v>
      </c>
      <c r="E4488" t="s">
        <v>18895</v>
      </c>
      <c r="F4488" t="s">
        <v>18896</v>
      </c>
      <c r="H4488">
        <v>50.874341800000003</v>
      </c>
      <c r="I4488">
        <v>-119.5170153</v>
      </c>
      <c r="J4488" s="1" t="str">
        <f t="shared" si="284"/>
        <v>NGR bulk stream sediment</v>
      </c>
      <c r="K4488" s="1" t="str">
        <f t="shared" si="285"/>
        <v>&lt;177 micron (NGR)</v>
      </c>
      <c r="L4488">
        <v>10</v>
      </c>
      <c r="M4488" t="s">
        <v>95</v>
      </c>
      <c r="N4488">
        <v>165</v>
      </c>
      <c r="O4488" t="s">
        <v>174</v>
      </c>
      <c r="P4488" t="s">
        <v>122</v>
      </c>
      <c r="Q4488" t="s">
        <v>1392</v>
      </c>
      <c r="R4488" t="s">
        <v>108</v>
      </c>
      <c r="S4488" t="s">
        <v>343</v>
      </c>
      <c r="T4488" t="s">
        <v>76</v>
      </c>
      <c r="U4488" t="s">
        <v>438</v>
      </c>
      <c r="V4488" t="s">
        <v>185</v>
      </c>
      <c r="W4488" t="s">
        <v>164</v>
      </c>
      <c r="X4488" t="s">
        <v>73</v>
      </c>
      <c r="Y4488" t="s">
        <v>141</v>
      </c>
      <c r="Z4488" t="s">
        <v>56</v>
      </c>
      <c r="AA4488" t="s">
        <v>46</v>
      </c>
      <c r="AB4488" t="s">
        <v>61</v>
      </c>
      <c r="AC4488" t="s">
        <v>66</v>
      </c>
      <c r="AD4488" t="s">
        <v>120</v>
      </c>
      <c r="AE4488" t="s">
        <v>56</v>
      </c>
      <c r="AF4488" t="s">
        <v>85</v>
      </c>
      <c r="AG4488" t="s">
        <v>73</v>
      </c>
      <c r="AH4488" t="s">
        <v>149</v>
      </c>
      <c r="AI4488" t="s">
        <v>198</v>
      </c>
      <c r="AJ4488" t="s">
        <v>150</v>
      </c>
      <c r="AK4488" t="s">
        <v>161</v>
      </c>
      <c r="AL4488" t="s">
        <v>47</v>
      </c>
      <c r="AM4488" t="s">
        <v>47</v>
      </c>
      <c r="AN4488" t="s">
        <v>1304</v>
      </c>
      <c r="AO4488" t="s">
        <v>145</v>
      </c>
    </row>
    <row r="4489" spans="1:41" hidden="1" x14ac:dyDescent="0.25">
      <c r="A4489" t="s">
        <v>18897</v>
      </c>
      <c r="B4489" t="s">
        <v>18898</v>
      </c>
      <c r="C4489" s="1" t="str">
        <f t="shared" si="282"/>
        <v>21:1064</v>
      </c>
      <c r="D4489" s="1" t="str">
        <f t="shared" si="283"/>
        <v>21:0107</v>
      </c>
      <c r="E4489" t="s">
        <v>18899</v>
      </c>
      <c r="F4489" t="s">
        <v>18900</v>
      </c>
      <c r="H4489">
        <v>50.845953000000002</v>
      </c>
      <c r="I4489">
        <v>-119.4614558</v>
      </c>
      <c r="J4489" s="1" t="str">
        <f t="shared" si="284"/>
        <v>NGR bulk stream sediment</v>
      </c>
      <c r="K4489" s="1" t="str">
        <f t="shared" si="285"/>
        <v>&lt;177 micron (NGR)</v>
      </c>
      <c r="L4489">
        <v>10</v>
      </c>
      <c r="M4489" t="s">
        <v>117</v>
      </c>
      <c r="N4489">
        <v>166</v>
      </c>
      <c r="O4489" t="s">
        <v>257</v>
      </c>
      <c r="P4489" t="s">
        <v>55</v>
      </c>
      <c r="Q4489" t="s">
        <v>862</v>
      </c>
      <c r="R4489" t="s">
        <v>50</v>
      </c>
      <c r="S4489" t="s">
        <v>83</v>
      </c>
      <c r="T4489" t="s">
        <v>50</v>
      </c>
      <c r="U4489" t="s">
        <v>89</v>
      </c>
      <c r="V4489" t="s">
        <v>61</v>
      </c>
      <c r="W4489" t="s">
        <v>72</v>
      </c>
      <c r="X4489" t="s">
        <v>51</v>
      </c>
      <c r="Y4489" t="s">
        <v>49</v>
      </c>
      <c r="Z4489" t="s">
        <v>199</v>
      </c>
      <c r="AA4489" t="s">
        <v>47</v>
      </c>
      <c r="AB4489" t="s">
        <v>47</v>
      </c>
      <c r="AC4489" t="s">
        <v>186</v>
      </c>
      <c r="AD4489" t="s">
        <v>239</v>
      </c>
      <c r="AE4489" t="s">
        <v>54</v>
      </c>
      <c r="AF4489" t="s">
        <v>209</v>
      </c>
      <c r="AG4489" t="s">
        <v>51</v>
      </c>
      <c r="AH4489" t="s">
        <v>149</v>
      </c>
      <c r="AI4489" t="s">
        <v>198</v>
      </c>
      <c r="AJ4489" t="s">
        <v>392</v>
      </c>
      <c r="AK4489" t="s">
        <v>161</v>
      </c>
      <c r="AL4489" t="s">
        <v>47</v>
      </c>
      <c r="AM4489" t="s">
        <v>47</v>
      </c>
      <c r="AN4489" t="s">
        <v>725</v>
      </c>
      <c r="AO4489" t="s">
        <v>217</v>
      </c>
    </row>
    <row r="4490" spans="1:41" hidden="1" x14ac:dyDescent="0.25">
      <c r="A4490" t="s">
        <v>18901</v>
      </c>
      <c r="B4490" t="s">
        <v>18902</v>
      </c>
      <c r="C4490" s="1" t="str">
        <f t="shared" si="282"/>
        <v>21:1064</v>
      </c>
      <c r="D4490" s="1" t="str">
        <f t="shared" si="283"/>
        <v>21:0107</v>
      </c>
      <c r="E4490" t="s">
        <v>18903</v>
      </c>
      <c r="F4490" t="s">
        <v>18904</v>
      </c>
      <c r="H4490">
        <v>50.842951100000001</v>
      </c>
      <c r="I4490">
        <v>-119.4481002</v>
      </c>
      <c r="J4490" s="1" t="str">
        <f t="shared" si="284"/>
        <v>NGR bulk stream sediment</v>
      </c>
      <c r="K4490" s="1" t="str">
        <f t="shared" si="285"/>
        <v>&lt;177 micron (NGR)</v>
      </c>
      <c r="L4490">
        <v>10</v>
      </c>
      <c r="M4490" t="s">
        <v>280</v>
      </c>
      <c r="N4490">
        <v>167</v>
      </c>
      <c r="O4490" t="s">
        <v>125</v>
      </c>
      <c r="P4490" t="s">
        <v>47</v>
      </c>
      <c r="Q4490" t="s">
        <v>234</v>
      </c>
      <c r="R4490" t="s">
        <v>96</v>
      </c>
      <c r="S4490" t="s">
        <v>358</v>
      </c>
      <c r="T4490" t="s">
        <v>76</v>
      </c>
      <c r="U4490" t="s">
        <v>237</v>
      </c>
      <c r="V4490" t="s">
        <v>61</v>
      </c>
      <c r="W4490" t="s">
        <v>60</v>
      </c>
      <c r="X4490" t="s">
        <v>51</v>
      </c>
      <c r="Y4490" t="s">
        <v>90</v>
      </c>
      <c r="Z4490" t="s">
        <v>84</v>
      </c>
      <c r="AA4490" t="s">
        <v>122</v>
      </c>
      <c r="AB4490" t="s">
        <v>105</v>
      </c>
      <c r="AC4490" t="s">
        <v>98</v>
      </c>
      <c r="AD4490" t="s">
        <v>107</v>
      </c>
      <c r="AE4490" t="s">
        <v>57</v>
      </c>
      <c r="AF4490" t="s">
        <v>267</v>
      </c>
      <c r="AG4490" t="s">
        <v>227</v>
      </c>
      <c r="AH4490" t="s">
        <v>46</v>
      </c>
      <c r="AI4490" t="s">
        <v>54</v>
      </c>
      <c r="AJ4490" t="s">
        <v>188</v>
      </c>
      <c r="AK4490" t="s">
        <v>173</v>
      </c>
      <c r="AL4490" t="s">
        <v>47</v>
      </c>
      <c r="AM4490" t="s">
        <v>122</v>
      </c>
      <c r="AN4490" t="s">
        <v>915</v>
      </c>
      <c r="AO4490" t="s">
        <v>187</v>
      </c>
    </row>
    <row r="4491" spans="1:41" hidden="1" x14ac:dyDescent="0.25">
      <c r="A4491" t="s">
        <v>18905</v>
      </c>
      <c r="B4491" t="s">
        <v>18906</v>
      </c>
      <c r="C4491" s="1" t="str">
        <f t="shared" si="282"/>
        <v>21:1064</v>
      </c>
      <c r="D4491" s="1" t="str">
        <f t="shared" si="283"/>
        <v>21:0107</v>
      </c>
      <c r="E4491" t="s">
        <v>18903</v>
      </c>
      <c r="F4491" t="s">
        <v>18907</v>
      </c>
      <c r="H4491">
        <v>50.842951100000001</v>
      </c>
      <c r="I4491">
        <v>-119.4481002</v>
      </c>
      <c r="J4491" s="1" t="str">
        <f t="shared" si="284"/>
        <v>NGR bulk stream sediment</v>
      </c>
      <c r="K4491" s="1" t="str">
        <f t="shared" si="285"/>
        <v>&lt;177 micron (NGR)</v>
      </c>
      <c r="L4491">
        <v>10</v>
      </c>
      <c r="M4491" t="s">
        <v>288</v>
      </c>
      <c r="N4491">
        <v>168</v>
      </c>
      <c r="O4491" t="s">
        <v>139</v>
      </c>
      <c r="P4491" t="s">
        <v>47</v>
      </c>
      <c r="Q4491" t="s">
        <v>234</v>
      </c>
      <c r="R4491" t="s">
        <v>292</v>
      </c>
      <c r="S4491" t="s">
        <v>418</v>
      </c>
      <c r="T4491" t="s">
        <v>127</v>
      </c>
      <c r="U4491" t="s">
        <v>207</v>
      </c>
      <c r="V4491" t="s">
        <v>110</v>
      </c>
      <c r="W4491" t="s">
        <v>164</v>
      </c>
      <c r="X4491" t="s">
        <v>73</v>
      </c>
      <c r="Y4491" t="s">
        <v>90</v>
      </c>
      <c r="Z4491" t="s">
        <v>199</v>
      </c>
      <c r="AA4491" t="s">
        <v>122</v>
      </c>
      <c r="AB4491" t="s">
        <v>105</v>
      </c>
      <c r="AC4491" t="s">
        <v>165</v>
      </c>
      <c r="AD4491" t="s">
        <v>358</v>
      </c>
      <c r="AE4491" t="s">
        <v>57</v>
      </c>
      <c r="AF4491" t="s">
        <v>267</v>
      </c>
      <c r="AG4491" t="s">
        <v>128</v>
      </c>
      <c r="AH4491" t="s">
        <v>46</v>
      </c>
      <c r="AI4491" t="s">
        <v>54</v>
      </c>
      <c r="AJ4491" t="s">
        <v>182</v>
      </c>
      <c r="AK4491" t="s">
        <v>161</v>
      </c>
      <c r="AL4491" t="s">
        <v>47</v>
      </c>
      <c r="AM4491" t="s">
        <v>122</v>
      </c>
      <c r="AN4491" t="s">
        <v>1304</v>
      </c>
      <c r="AO4491" t="s">
        <v>141</v>
      </c>
    </row>
    <row r="4492" spans="1:41" hidden="1" x14ac:dyDescent="0.25">
      <c r="A4492" t="s">
        <v>18908</v>
      </c>
      <c r="B4492" t="s">
        <v>18909</v>
      </c>
      <c r="C4492" s="1" t="str">
        <f t="shared" si="282"/>
        <v>21:1064</v>
      </c>
      <c r="D4492" s="1" t="str">
        <f t="shared" si="283"/>
        <v>21:0107</v>
      </c>
      <c r="E4492" t="s">
        <v>18910</v>
      </c>
      <c r="F4492" t="s">
        <v>18911</v>
      </c>
      <c r="H4492">
        <v>50.840291399999998</v>
      </c>
      <c r="I4492">
        <v>-119.43033200000001</v>
      </c>
      <c r="J4492" s="1" t="str">
        <f t="shared" si="284"/>
        <v>NGR bulk stream sediment</v>
      </c>
      <c r="K4492" s="1" t="str">
        <f t="shared" si="285"/>
        <v>&lt;177 micron (NGR)</v>
      </c>
      <c r="L4492">
        <v>10</v>
      </c>
      <c r="M4492" t="s">
        <v>136</v>
      </c>
      <c r="N4492">
        <v>169</v>
      </c>
      <c r="O4492" t="s">
        <v>57</v>
      </c>
      <c r="P4492" t="s">
        <v>47</v>
      </c>
      <c r="Q4492" t="s">
        <v>372</v>
      </c>
      <c r="R4492" t="s">
        <v>18912</v>
      </c>
      <c r="S4492" t="s">
        <v>58</v>
      </c>
      <c r="T4492" t="s">
        <v>51</v>
      </c>
      <c r="U4492" t="s">
        <v>49</v>
      </c>
      <c r="V4492" t="s">
        <v>62</v>
      </c>
      <c r="W4492" t="s">
        <v>198</v>
      </c>
      <c r="X4492" t="s">
        <v>46</v>
      </c>
      <c r="Y4492" t="s">
        <v>51</v>
      </c>
      <c r="Z4492" t="s">
        <v>56</v>
      </c>
      <c r="AA4492" t="s">
        <v>47</v>
      </c>
      <c r="AB4492" t="s">
        <v>199</v>
      </c>
      <c r="AC4492" t="s">
        <v>58</v>
      </c>
      <c r="AD4492" t="s">
        <v>73</v>
      </c>
      <c r="AE4492" t="s">
        <v>199</v>
      </c>
      <c r="AF4492" t="s">
        <v>125</v>
      </c>
      <c r="AG4492" t="s">
        <v>57</v>
      </c>
      <c r="AH4492" t="s">
        <v>62</v>
      </c>
      <c r="AI4492" t="s">
        <v>62</v>
      </c>
      <c r="AJ4492" t="s">
        <v>57</v>
      </c>
      <c r="AK4492" t="s">
        <v>102</v>
      </c>
      <c r="AL4492" t="s">
        <v>47</v>
      </c>
      <c r="AM4492" t="s">
        <v>47</v>
      </c>
      <c r="AN4492" t="s">
        <v>65</v>
      </c>
      <c r="AO4492" t="s">
        <v>85</v>
      </c>
    </row>
    <row r="4493" spans="1:41" hidden="1" x14ac:dyDescent="0.25">
      <c r="A4493" t="s">
        <v>18913</v>
      </c>
      <c r="B4493" t="s">
        <v>18914</v>
      </c>
      <c r="C4493" s="1" t="str">
        <f t="shared" si="282"/>
        <v>21:1064</v>
      </c>
      <c r="D4493" s="1" t="str">
        <f t="shared" si="283"/>
        <v>21:0107</v>
      </c>
      <c r="E4493" t="s">
        <v>18915</v>
      </c>
      <c r="F4493" t="s">
        <v>18916</v>
      </c>
      <c r="H4493">
        <v>50.835586200000002</v>
      </c>
      <c r="I4493">
        <v>-119.3916517</v>
      </c>
      <c r="J4493" s="1" t="str">
        <f t="shared" si="284"/>
        <v>NGR bulk stream sediment</v>
      </c>
      <c r="K4493" s="1" t="str">
        <f t="shared" si="285"/>
        <v>&lt;177 micron (NGR)</v>
      </c>
      <c r="L4493">
        <v>10</v>
      </c>
      <c r="M4493" t="s">
        <v>157</v>
      </c>
      <c r="N4493">
        <v>170</v>
      </c>
      <c r="O4493" t="s">
        <v>46</v>
      </c>
      <c r="P4493" t="s">
        <v>47</v>
      </c>
      <c r="Q4493" t="s">
        <v>345</v>
      </c>
      <c r="R4493" t="s">
        <v>124</v>
      </c>
      <c r="S4493" t="s">
        <v>59</v>
      </c>
      <c r="T4493" t="s">
        <v>51</v>
      </c>
      <c r="U4493" t="s">
        <v>187</v>
      </c>
      <c r="V4493" t="s">
        <v>62</v>
      </c>
      <c r="W4493" t="s">
        <v>174</v>
      </c>
      <c r="X4493" t="s">
        <v>47</v>
      </c>
      <c r="Y4493" t="s">
        <v>85</v>
      </c>
      <c r="Z4493" t="s">
        <v>56</v>
      </c>
      <c r="AA4493" t="s">
        <v>46</v>
      </c>
      <c r="AB4493" t="s">
        <v>62</v>
      </c>
      <c r="AC4493" t="s">
        <v>58</v>
      </c>
      <c r="AD4493" t="s">
        <v>217</v>
      </c>
      <c r="AE4493" t="s">
        <v>380</v>
      </c>
      <c r="AF4493" t="s">
        <v>79</v>
      </c>
      <c r="AG4493" t="s">
        <v>64</v>
      </c>
      <c r="AH4493" t="s">
        <v>62</v>
      </c>
      <c r="AI4493" t="s">
        <v>62</v>
      </c>
      <c r="AJ4493" t="s">
        <v>130</v>
      </c>
      <c r="AK4493" t="s">
        <v>110</v>
      </c>
      <c r="AL4493" t="s">
        <v>47</v>
      </c>
      <c r="AM4493" t="s">
        <v>47</v>
      </c>
      <c r="AN4493" t="s">
        <v>65</v>
      </c>
      <c r="AO4493" t="s">
        <v>85</v>
      </c>
    </row>
    <row r="4494" spans="1:41" hidden="1" x14ac:dyDescent="0.25">
      <c r="A4494" t="s">
        <v>18917</v>
      </c>
      <c r="B4494" t="s">
        <v>18918</v>
      </c>
      <c r="C4494" s="1" t="str">
        <f t="shared" si="282"/>
        <v>21:1064</v>
      </c>
      <c r="D4494" s="1" t="str">
        <f t="shared" si="283"/>
        <v>21:0107</v>
      </c>
      <c r="E4494" t="s">
        <v>18919</v>
      </c>
      <c r="F4494" t="s">
        <v>18920</v>
      </c>
      <c r="H4494">
        <v>50.827794400000002</v>
      </c>
      <c r="I4494">
        <v>-119.3501828</v>
      </c>
      <c r="J4494" s="1" t="str">
        <f t="shared" si="284"/>
        <v>NGR bulk stream sediment</v>
      </c>
      <c r="K4494" s="1" t="str">
        <f t="shared" si="285"/>
        <v>&lt;177 micron (NGR)</v>
      </c>
      <c r="L4494">
        <v>10</v>
      </c>
      <c r="M4494" t="s">
        <v>170</v>
      </c>
      <c r="N4494">
        <v>171</v>
      </c>
      <c r="O4494" t="s">
        <v>110</v>
      </c>
      <c r="P4494" t="s">
        <v>47</v>
      </c>
      <c r="Q4494" t="s">
        <v>138</v>
      </c>
      <c r="R4494" t="s">
        <v>85</v>
      </c>
      <c r="S4494" t="s">
        <v>77</v>
      </c>
      <c r="T4494" t="s">
        <v>85</v>
      </c>
      <c r="U4494" t="s">
        <v>438</v>
      </c>
      <c r="V4494" t="s">
        <v>110</v>
      </c>
      <c r="W4494" t="s">
        <v>130</v>
      </c>
      <c r="X4494" t="s">
        <v>51</v>
      </c>
      <c r="Y4494" t="s">
        <v>131</v>
      </c>
      <c r="Z4494" t="s">
        <v>199</v>
      </c>
      <c r="AA4494" t="s">
        <v>46</v>
      </c>
      <c r="AB4494" t="s">
        <v>47</v>
      </c>
      <c r="AC4494" t="s">
        <v>76</v>
      </c>
      <c r="AD4494" t="s">
        <v>418</v>
      </c>
      <c r="AE4494" t="s">
        <v>199</v>
      </c>
      <c r="AF4494" t="s">
        <v>55</v>
      </c>
      <c r="AG4494" t="s">
        <v>73</v>
      </c>
      <c r="AH4494" t="s">
        <v>174</v>
      </c>
      <c r="AI4494" t="s">
        <v>46</v>
      </c>
      <c r="AJ4494" t="s">
        <v>406</v>
      </c>
      <c r="AK4494" t="s">
        <v>63</v>
      </c>
      <c r="AL4494" t="s">
        <v>47</v>
      </c>
      <c r="AM4494" t="s">
        <v>122</v>
      </c>
      <c r="AN4494" t="s">
        <v>65</v>
      </c>
      <c r="AO4494" t="s">
        <v>267</v>
      </c>
    </row>
    <row r="4495" spans="1:41" hidden="1" x14ac:dyDescent="0.25">
      <c r="A4495" t="s">
        <v>18921</v>
      </c>
      <c r="B4495" t="s">
        <v>18922</v>
      </c>
      <c r="C4495" s="1" t="str">
        <f t="shared" si="282"/>
        <v>21:1064</v>
      </c>
      <c r="D4495" s="1" t="str">
        <f t="shared" si="283"/>
        <v>21:0107</v>
      </c>
      <c r="E4495" t="s">
        <v>18923</v>
      </c>
      <c r="F4495" t="s">
        <v>18924</v>
      </c>
      <c r="H4495">
        <v>50.759757499999999</v>
      </c>
      <c r="I4495">
        <v>-119.47293740000001</v>
      </c>
      <c r="J4495" s="1" t="str">
        <f t="shared" si="284"/>
        <v>NGR bulk stream sediment</v>
      </c>
      <c r="K4495" s="1" t="str">
        <f t="shared" si="285"/>
        <v>&lt;177 micron (NGR)</v>
      </c>
      <c r="L4495">
        <v>10</v>
      </c>
      <c r="M4495" t="s">
        <v>180</v>
      </c>
      <c r="N4495">
        <v>172</v>
      </c>
      <c r="O4495" t="s">
        <v>86</v>
      </c>
      <c r="P4495" t="s">
        <v>47</v>
      </c>
      <c r="Q4495" t="s">
        <v>548</v>
      </c>
      <c r="R4495" t="s">
        <v>158</v>
      </c>
      <c r="S4495" t="s">
        <v>431</v>
      </c>
      <c r="T4495" t="s">
        <v>85</v>
      </c>
      <c r="U4495" t="s">
        <v>589</v>
      </c>
      <c r="V4495" t="s">
        <v>108</v>
      </c>
      <c r="W4495" t="s">
        <v>103</v>
      </c>
      <c r="X4495" t="s">
        <v>52</v>
      </c>
      <c r="Y4495" t="s">
        <v>350</v>
      </c>
      <c r="Z4495" t="s">
        <v>56</v>
      </c>
      <c r="AA4495" t="s">
        <v>46</v>
      </c>
      <c r="AB4495" t="s">
        <v>47</v>
      </c>
      <c r="AC4495" t="s">
        <v>104</v>
      </c>
      <c r="AD4495" t="s">
        <v>425</v>
      </c>
      <c r="AE4495" t="s">
        <v>62</v>
      </c>
      <c r="AF4495" t="s">
        <v>85</v>
      </c>
      <c r="AG4495" t="s">
        <v>2048</v>
      </c>
      <c r="AH4495" t="s">
        <v>257</v>
      </c>
      <c r="AI4495" t="s">
        <v>61</v>
      </c>
      <c r="AJ4495" t="s">
        <v>82</v>
      </c>
      <c r="AK4495" t="s">
        <v>267</v>
      </c>
      <c r="AL4495" t="s">
        <v>330</v>
      </c>
      <c r="AM4495" t="s">
        <v>122</v>
      </c>
      <c r="AN4495" t="s">
        <v>345</v>
      </c>
      <c r="AO4495" t="s">
        <v>82</v>
      </c>
    </row>
    <row r="4496" spans="1:41" hidden="1" x14ac:dyDescent="0.25">
      <c r="A4496" t="s">
        <v>18925</v>
      </c>
      <c r="B4496" t="s">
        <v>18926</v>
      </c>
      <c r="C4496" s="1" t="str">
        <f t="shared" si="282"/>
        <v>21:1064</v>
      </c>
      <c r="D4496" s="1" t="str">
        <f t="shared" si="283"/>
        <v>21:0107</v>
      </c>
      <c r="E4496" t="s">
        <v>18927</v>
      </c>
      <c r="F4496" t="s">
        <v>18928</v>
      </c>
      <c r="H4496">
        <v>50.811115100000002</v>
      </c>
      <c r="I4496">
        <v>-119.47641710000001</v>
      </c>
      <c r="J4496" s="1" t="str">
        <f t="shared" si="284"/>
        <v>NGR bulk stream sediment</v>
      </c>
      <c r="K4496" s="1" t="str">
        <f t="shared" si="285"/>
        <v>&lt;177 micron (NGR)</v>
      </c>
      <c r="L4496">
        <v>10</v>
      </c>
      <c r="M4496" t="s">
        <v>195</v>
      </c>
      <c r="N4496">
        <v>173</v>
      </c>
      <c r="O4496" t="s">
        <v>149</v>
      </c>
      <c r="P4496" t="s">
        <v>330</v>
      </c>
      <c r="Q4496" t="s">
        <v>553</v>
      </c>
      <c r="R4496" t="s">
        <v>3420</v>
      </c>
      <c r="S4496" t="s">
        <v>186</v>
      </c>
      <c r="T4496" t="s">
        <v>58</v>
      </c>
      <c r="U4496" t="s">
        <v>184</v>
      </c>
      <c r="V4496" t="s">
        <v>110</v>
      </c>
      <c r="W4496" t="s">
        <v>130</v>
      </c>
      <c r="X4496" t="s">
        <v>51</v>
      </c>
      <c r="Y4496" t="s">
        <v>82</v>
      </c>
      <c r="Z4496" t="s">
        <v>199</v>
      </c>
      <c r="AA4496" t="s">
        <v>46</v>
      </c>
      <c r="AB4496" t="s">
        <v>64</v>
      </c>
      <c r="AC4496" t="s">
        <v>127</v>
      </c>
      <c r="AD4496" t="s">
        <v>358</v>
      </c>
      <c r="AE4496" t="s">
        <v>199</v>
      </c>
      <c r="AF4496" t="s">
        <v>55</v>
      </c>
      <c r="AG4496" t="s">
        <v>455</v>
      </c>
      <c r="AH4496" t="s">
        <v>46</v>
      </c>
      <c r="AI4496" t="s">
        <v>62</v>
      </c>
      <c r="AJ4496" t="s">
        <v>123</v>
      </c>
      <c r="AK4496" t="s">
        <v>81</v>
      </c>
      <c r="AL4496" t="s">
        <v>47</v>
      </c>
      <c r="AM4496" t="s">
        <v>47</v>
      </c>
      <c r="AN4496" t="s">
        <v>65</v>
      </c>
      <c r="AO4496" t="s">
        <v>85</v>
      </c>
    </row>
    <row r="4497" spans="1:41" hidden="1" x14ac:dyDescent="0.25">
      <c r="A4497" t="s">
        <v>18929</v>
      </c>
      <c r="B4497" t="s">
        <v>18930</v>
      </c>
      <c r="C4497" s="1" t="str">
        <f t="shared" si="282"/>
        <v>21:1064</v>
      </c>
      <c r="D4497" s="1" t="str">
        <f t="shared" si="283"/>
        <v>21:0107</v>
      </c>
      <c r="E4497" t="s">
        <v>18931</v>
      </c>
      <c r="F4497" t="s">
        <v>18932</v>
      </c>
      <c r="H4497">
        <v>50.786474200000001</v>
      </c>
      <c r="I4497">
        <v>-119.4698499</v>
      </c>
      <c r="J4497" s="1" t="str">
        <f t="shared" si="284"/>
        <v>NGR bulk stream sediment</v>
      </c>
      <c r="K4497" s="1" t="str">
        <f t="shared" si="285"/>
        <v>&lt;177 micron (NGR)</v>
      </c>
      <c r="L4497">
        <v>10</v>
      </c>
      <c r="M4497" t="s">
        <v>205</v>
      </c>
      <c r="N4497">
        <v>174</v>
      </c>
      <c r="O4497" t="s">
        <v>110</v>
      </c>
      <c r="P4497" t="s">
        <v>47</v>
      </c>
      <c r="Q4497" t="s">
        <v>1392</v>
      </c>
      <c r="R4497" t="s">
        <v>55</v>
      </c>
      <c r="S4497" t="s">
        <v>328</v>
      </c>
      <c r="T4497" t="s">
        <v>85</v>
      </c>
      <c r="U4497" t="s">
        <v>226</v>
      </c>
      <c r="V4497" t="s">
        <v>87</v>
      </c>
      <c r="W4497" t="s">
        <v>60</v>
      </c>
      <c r="X4497" t="s">
        <v>137</v>
      </c>
      <c r="Y4497" t="s">
        <v>104</v>
      </c>
      <c r="Z4497" t="s">
        <v>84</v>
      </c>
      <c r="AA4497" t="s">
        <v>46</v>
      </c>
      <c r="AB4497" t="s">
        <v>47</v>
      </c>
      <c r="AC4497" t="s">
        <v>209</v>
      </c>
      <c r="AD4497" t="s">
        <v>258</v>
      </c>
      <c r="AE4497" t="s">
        <v>199</v>
      </c>
      <c r="AF4497" t="s">
        <v>85</v>
      </c>
      <c r="AG4497" t="s">
        <v>371</v>
      </c>
      <c r="AH4497" t="s">
        <v>235</v>
      </c>
      <c r="AI4497" t="s">
        <v>198</v>
      </c>
      <c r="AJ4497" t="s">
        <v>150</v>
      </c>
      <c r="AK4497" t="s">
        <v>122</v>
      </c>
      <c r="AL4497" t="s">
        <v>47</v>
      </c>
      <c r="AM4497" t="s">
        <v>47</v>
      </c>
      <c r="AN4497" t="s">
        <v>1157</v>
      </c>
      <c r="AO4497" t="s">
        <v>141</v>
      </c>
    </row>
    <row r="4498" spans="1:41" hidden="1" x14ac:dyDescent="0.25">
      <c r="A4498" t="s">
        <v>18933</v>
      </c>
      <c r="B4498" t="s">
        <v>18934</v>
      </c>
      <c r="C4498" s="1" t="str">
        <f t="shared" si="282"/>
        <v>21:1064</v>
      </c>
      <c r="D4498" s="1" t="str">
        <f t="shared" si="283"/>
        <v>21:0107</v>
      </c>
      <c r="E4498" t="s">
        <v>18935</v>
      </c>
      <c r="F4498" t="s">
        <v>18936</v>
      </c>
      <c r="H4498">
        <v>50.776024900000003</v>
      </c>
      <c r="I4498">
        <v>-119.5089059</v>
      </c>
      <c r="J4498" s="1" t="str">
        <f t="shared" si="284"/>
        <v>NGR bulk stream sediment</v>
      </c>
      <c r="K4498" s="1" t="str">
        <f t="shared" si="285"/>
        <v>&lt;177 micron (NGR)</v>
      </c>
      <c r="L4498">
        <v>10</v>
      </c>
      <c r="M4498" t="s">
        <v>214</v>
      </c>
      <c r="N4498">
        <v>175</v>
      </c>
      <c r="O4498" t="s">
        <v>174</v>
      </c>
      <c r="P4498" t="s">
        <v>122</v>
      </c>
      <c r="Q4498" t="s">
        <v>481</v>
      </c>
      <c r="R4498" t="s">
        <v>139</v>
      </c>
      <c r="S4498" t="s">
        <v>140</v>
      </c>
      <c r="T4498" t="s">
        <v>51</v>
      </c>
      <c r="U4498" t="s">
        <v>291</v>
      </c>
      <c r="V4498" t="s">
        <v>206</v>
      </c>
      <c r="W4498" t="s">
        <v>101</v>
      </c>
      <c r="X4498" t="s">
        <v>137</v>
      </c>
      <c r="Y4498" t="s">
        <v>475</v>
      </c>
      <c r="Z4498" t="s">
        <v>56</v>
      </c>
      <c r="AA4498" t="s">
        <v>46</v>
      </c>
      <c r="AB4498" t="s">
        <v>125</v>
      </c>
      <c r="AC4498" t="s">
        <v>58</v>
      </c>
      <c r="AD4498" t="s">
        <v>146</v>
      </c>
      <c r="AE4498" t="s">
        <v>199</v>
      </c>
      <c r="AF4498" t="s">
        <v>143</v>
      </c>
      <c r="AG4498" t="s">
        <v>224</v>
      </c>
      <c r="AH4498" t="s">
        <v>64</v>
      </c>
      <c r="AI4498" t="s">
        <v>54</v>
      </c>
      <c r="AJ4498" t="s">
        <v>108</v>
      </c>
      <c r="AK4498" t="s">
        <v>412</v>
      </c>
      <c r="AL4498" t="s">
        <v>73</v>
      </c>
      <c r="AM4498" t="s">
        <v>47</v>
      </c>
      <c r="AN4498" t="s">
        <v>65</v>
      </c>
      <c r="AO4498" t="s">
        <v>165</v>
      </c>
    </row>
    <row r="4499" spans="1:41" hidden="1" x14ac:dyDescent="0.25">
      <c r="A4499" t="s">
        <v>18937</v>
      </c>
      <c r="B4499" t="s">
        <v>18938</v>
      </c>
      <c r="C4499" s="1" t="str">
        <f t="shared" si="282"/>
        <v>21:1064</v>
      </c>
      <c r="D4499" s="1" t="str">
        <f t="shared" si="283"/>
        <v>21:0107</v>
      </c>
      <c r="E4499" t="s">
        <v>18939</v>
      </c>
      <c r="F4499" t="s">
        <v>18940</v>
      </c>
      <c r="H4499">
        <v>50.770997100000002</v>
      </c>
      <c r="I4499">
        <v>-119.5114027</v>
      </c>
      <c r="J4499" s="1" t="str">
        <f t="shared" si="284"/>
        <v>NGR bulk stream sediment</v>
      </c>
      <c r="K4499" s="1" t="str">
        <f t="shared" si="285"/>
        <v>&lt;177 micron (NGR)</v>
      </c>
      <c r="L4499">
        <v>10</v>
      </c>
      <c r="M4499" t="s">
        <v>223</v>
      </c>
      <c r="N4499">
        <v>176</v>
      </c>
      <c r="O4499" t="s">
        <v>198</v>
      </c>
      <c r="P4499" t="s">
        <v>47</v>
      </c>
      <c r="Q4499" t="s">
        <v>588</v>
      </c>
      <c r="R4499" t="s">
        <v>271</v>
      </c>
      <c r="S4499" t="s">
        <v>457</v>
      </c>
      <c r="T4499" t="s">
        <v>55</v>
      </c>
      <c r="U4499" t="s">
        <v>146</v>
      </c>
      <c r="V4499" t="s">
        <v>257</v>
      </c>
      <c r="W4499" t="s">
        <v>122</v>
      </c>
      <c r="X4499" t="s">
        <v>58</v>
      </c>
      <c r="Y4499" t="s">
        <v>106</v>
      </c>
      <c r="Z4499" t="s">
        <v>199</v>
      </c>
      <c r="AA4499" t="s">
        <v>46</v>
      </c>
      <c r="AB4499" t="s">
        <v>63</v>
      </c>
      <c r="AC4499" t="s">
        <v>58</v>
      </c>
      <c r="AD4499" t="s">
        <v>331</v>
      </c>
      <c r="AE4499" t="s">
        <v>56</v>
      </c>
      <c r="AF4499" t="s">
        <v>85</v>
      </c>
      <c r="AG4499" t="s">
        <v>439</v>
      </c>
      <c r="AH4499" t="s">
        <v>130</v>
      </c>
      <c r="AI4499" t="s">
        <v>185</v>
      </c>
      <c r="AJ4499" t="s">
        <v>267</v>
      </c>
      <c r="AK4499" t="s">
        <v>51</v>
      </c>
      <c r="AL4499" t="s">
        <v>47</v>
      </c>
      <c r="AM4499" t="s">
        <v>122</v>
      </c>
      <c r="AN4499" t="s">
        <v>662</v>
      </c>
      <c r="AO4499" t="s">
        <v>197</v>
      </c>
    </row>
    <row r="4500" spans="1:41" hidden="1" x14ac:dyDescent="0.25">
      <c r="A4500" t="s">
        <v>18941</v>
      </c>
      <c r="B4500" t="s">
        <v>18942</v>
      </c>
      <c r="C4500" s="1" t="str">
        <f t="shared" si="282"/>
        <v>21:1064</v>
      </c>
      <c r="D4500" s="1" t="str">
        <f t="shared" si="283"/>
        <v>21:0107</v>
      </c>
      <c r="E4500" t="s">
        <v>18943</v>
      </c>
      <c r="F4500" t="s">
        <v>18944</v>
      </c>
      <c r="H4500">
        <v>50.768333200000001</v>
      </c>
      <c r="I4500">
        <v>-119.5310178</v>
      </c>
      <c r="J4500" s="1" t="str">
        <f t="shared" si="284"/>
        <v>NGR bulk stream sediment</v>
      </c>
      <c r="K4500" s="1" t="str">
        <f t="shared" si="285"/>
        <v>&lt;177 micron (NGR)</v>
      </c>
      <c r="L4500">
        <v>10</v>
      </c>
      <c r="M4500" t="s">
        <v>233</v>
      </c>
      <c r="N4500">
        <v>177</v>
      </c>
      <c r="O4500" t="s">
        <v>61</v>
      </c>
      <c r="P4500" t="s">
        <v>122</v>
      </c>
      <c r="Q4500" t="s">
        <v>481</v>
      </c>
      <c r="R4500" t="s">
        <v>493</v>
      </c>
      <c r="S4500" t="s">
        <v>320</v>
      </c>
      <c r="T4500" t="s">
        <v>52</v>
      </c>
      <c r="U4500" t="s">
        <v>226</v>
      </c>
      <c r="V4500" t="s">
        <v>151</v>
      </c>
      <c r="W4500" t="s">
        <v>63</v>
      </c>
      <c r="X4500" t="s">
        <v>85</v>
      </c>
      <c r="Y4500" t="s">
        <v>239</v>
      </c>
      <c r="Z4500" t="s">
        <v>56</v>
      </c>
      <c r="AA4500" t="s">
        <v>46</v>
      </c>
      <c r="AB4500" t="s">
        <v>78</v>
      </c>
      <c r="AC4500" t="s">
        <v>50</v>
      </c>
      <c r="AD4500" t="s">
        <v>146</v>
      </c>
      <c r="AE4500" t="s">
        <v>199</v>
      </c>
      <c r="AF4500" t="s">
        <v>150</v>
      </c>
      <c r="AG4500" t="s">
        <v>88</v>
      </c>
      <c r="AH4500" t="s">
        <v>173</v>
      </c>
      <c r="AI4500" t="s">
        <v>87</v>
      </c>
      <c r="AJ4500" t="s">
        <v>127</v>
      </c>
      <c r="AK4500" t="s">
        <v>76</v>
      </c>
      <c r="AL4500" t="s">
        <v>85</v>
      </c>
      <c r="AM4500" t="s">
        <v>122</v>
      </c>
      <c r="AN4500" t="s">
        <v>468</v>
      </c>
      <c r="AO4500" t="s">
        <v>112</v>
      </c>
    </row>
    <row r="4501" spans="1:41" hidden="1" x14ac:dyDescent="0.25">
      <c r="A4501" t="s">
        <v>18945</v>
      </c>
      <c r="B4501" t="s">
        <v>18946</v>
      </c>
      <c r="C4501" s="1" t="str">
        <f t="shared" si="282"/>
        <v>21:1064</v>
      </c>
      <c r="D4501" s="1" t="str">
        <f t="shared" si="283"/>
        <v>21:0107</v>
      </c>
      <c r="E4501" t="s">
        <v>18947</v>
      </c>
      <c r="F4501" t="s">
        <v>18948</v>
      </c>
      <c r="H4501">
        <v>50.784361599999997</v>
      </c>
      <c r="I4501">
        <v>-119.53351549999999</v>
      </c>
      <c r="J4501" s="1" t="str">
        <f t="shared" si="284"/>
        <v>NGR bulk stream sediment</v>
      </c>
      <c r="K4501" s="1" t="str">
        <f t="shared" si="285"/>
        <v>&lt;177 micron (NGR)</v>
      </c>
      <c r="L4501">
        <v>10</v>
      </c>
      <c r="M4501" t="s">
        <v>248</v>
      </c>
      <c r="N4501">
        <v>178</v>
      </c>
      <c r="O4501" t="s">
        <v>125</v>
      </c>
      <c r="P4501" t="s">
        <v>103</v>
      </c>
      <c r="Q4501" t="s">
        <v>793</v>
      </c>
      <c r="R4501" t="s">
        <v>260</v>
      </c>
      <c r="S4501" t="s">
        <v>140</v>
      </c>
      <c r="T4501" t="s">
        <v>51</v>
      </c>
      <c r="U4501" t="s">
        <v>344</v>
      </c>
      <c r="V4501" t="s">
        <v>406</v>
      </c>
      <c r="W4501" t="s">
        <v>63</v>
      </c>
      <c r="X4501" t="s">
        <v>103</v>
      </c>
      <c r="Y4501" t="s">
        <v>124</v>
      </c>
      <c r="Z4501" t="s">
        <v>56</v>
      </c>
      <c r="AA4501" t="s">
        <v>46</v>
      </c>
      <c r="AB4501" t="s">
        <v>78</v>
      </c>
      <c r="AC4501" t="s">
        <v>58</v>
      </c>
      <c r="AD4501" t="s">
        <v>237</v>
      </c>
      <c r="AE4501" t="s">
        <v>84</v>
      </c>
      <c r="AF4501" t="s">
        <v>357</v>
      </c>
      <c r="AG4501" t="s">
        <v>242</v>
      </c>
      <c r="AH4501" t="s">
        <v>64</v>
      </c>
      <c r="AI4501" t="s">
        <v>87</v>
      </c>
      <c r="AJ4501" t="s">
        <v>76</v>
      </c>
      <c r="AK4501" t="s">
        <v>18949</v>
      </c>
      <c r="AL4501" t="s">
        <v>47</v>
      </c>
      <c r="AM4501" t="s">
        <v>122</v>
      </c>
      <c r="AN4501" t="s">
        <v>65</v>
      </c>
      <c r="AO4501" t="s">
        <v>141</v>
      </c>
    </row>
    <row r="4502" spans="1:41" hidden="1" x14ac:dyDescent="0.25">
      <c r="A4502" t="s">
        <v>18950</v>
      </c>
      <c r="B4502" t="s">
        <v>18951</v>
      </c>
      <c r="C4502" s="1" t="str">
        <f t="shared" si="282"/>
        <v>21:1064</v>
      </c>
      <c r="D4502" s="1" t="str">
        <f t="shared" si="283"/>
        <v>21:0107</v>
      </c>
      <c r="E4502" t="s">
        <v>18952</v>
      </c>
      <c r="F4502" t="s">
        <v>18953</v>
      </c>
      <c r="H4502">
        <v>50.8881777</v>
      </c>
      <c r="I4502">
        <v>-119.3571326</v>
      </c>
      <c r="J4502" s="1" t="str">
        <f t="shared" si="284"/>
        <v>NGR bulk stream sediment</v>
      </c>
      <c r="K4502" s="1" t="str">
        <f t="shared" si="285"/>
        <v>&lt;177 micron (NGR)</v>
      </c>
      <c r="L4502">
        <v>10</v>
      </c>
      <c r="M4502" t="s">
        <v>256</v>
      </c>
      <c r="N4502">
        <v>179</v>
      </c>
      <c r="O4502" t="s">
        <v>143</v>
      </c>
      <c r="P4502" t="s">
        <v>103</v>
      </c>
      <c r="Q4502" t="s">
        <v>553</v>
      </c>
      <c r="R4502" t="s">
        <v>242</v>
      </c>
      <c r="S4502" t="s">
        <v>583</v>
      </c>
      <c r="T4502" t="s">
        <v>267</v>
      </c>
      <c r="U4502" t="s">
        <v>425</v>
      </c>
      <c r="V4502" t="s">
        <v>185</v>
      </c>
      <c r="W4502" t="s">
        <v>228</v>
      </c>
      <c r="X4502" t="s">
        <v>73</v>
      </c>
      <c r="Y4502" t="s">
        <v>190</v>
      </c>
      <c r="Z4502" t="s">
        <v>84</v>
      </c>
      <c r="AA4502" t="s">
        <v>46</v>
      </c>
      <c r="AB4502" t="s">
        <v>235</v>
      </c>
      <c r="AC4502" t="s">
        <v>50</v>
      </c>
      <c r="AD4502" t="s">
        <v>77</v>
      </c>
      <c r="AE4502" t="s">
        <v>53</v>
      </c>
      <c r="AF4502" t="s">
        <v>108</v>
      </c>
      <c r="AG4502" t="s">
        <v>242</v>
      </c>
      <c r="AH4502" t="s">
        <v>185</v>
      </c>
      <c r="AI4502" t="s">
        <v>46</v>
      </c>
      <c r="AJ4502" t="s">
        <v>108</v>
      </c>
      <c r="AK4502" t="s">
        <v>164</v>
      </c>
      <c r="AL4502" t="s">
        <v>47</v>
      </c>
      <c r="AM4502" t="s">
        <v>122</v>
      </c>
      <c r="AN4502" t="s">
        <v>345</v>
      </c>
      <c r="AO4502" t="s">
        <v>49</v>
      </c>
    </row>
    <row r="4503" spans="1:41" hidden="1" x14ac:dyDescent="0.25">
      <c r="A4503" t="s">
        <v>18954</v>
      </c>
      <c r="B4503" t="s">
        <v>18955</v>
      </c>
      <c r="C4503" s="1" t="str">
        <f t="shared" si="282"/>
        <v>21:1064</v>
      </c>
      <c r="D4503" s="1" t="str">
        <f t="shared" si="283"/>
        <v>21:0107</v>
      </c>
      <c r="E4503" t="s">
        <v>18956</v>
      </c>
      <c r="F4503" t="s">
        <v>18957</v>
      </c>
      <c r="H4503">
        <v>50.951517099999997</v>
      </c>
      <c r="I4503">
        <v>-119.108341</v>
      </c>
      <c r="J4503" s="1" t="str">
        <f t="shared" si="284"/>
        <v>NGR bulk stream sediment</v>
      </c>
      <c r="K4503" s="1" t="str">
        <f t="shared" si="285"/>
        <v>&lt;177 micron (NGR)</v>
      </c>
      <c r="L4503">
        <v>10</v>
      </c>
      <c r="M4503" t="s">
        <v>265</v>
      </c>
      <c r="N4503">
        <v>180</v>
      </c>
      <c r="O4503" t="s">
        <v>198</v>
      </c>
      <c r="P4503" t="s">
        <v>47</v>
      </c>
      <c r="Q4503" t="s">
        <v>638</v>
      </c>
      <c r="R4503" t="s">
        <v>96</v>
      </c>
      <c r="S4503" t="s">
        <v>243</v>
      </c>
      <c r="T4503" t="s">
        <v>145</v>
      </c>
      <c r="U4503" t="s">
        <v>152</v>
      </c>
      <c r="V4503" t="s">
        <v>54</v>
      </c>
      <c r="W4503" t="s">
        <v>151</v>
      </c>
      <c r="X4503" t="s">
        <v>47</v>
      </c>
      <c r="Y4503" t="s">
        <v>175</v>
      </c>
      <c r="Z4503" t="s">
        <v>56</v>
      </c>
      <c r="AA4503" t="s">
        <v>46</v>
      </c>
      <c r="AB4503" t="s">
        <v>198</v>
      </c>
      <c r="AC4503" t="s">
        <v>100</v>
      </c>
      <c r="AD4503" t="s">
        <v>217</v>
      </c>
      <c r="AE4503" t="s">
        <v>56</v>
      </c>
      <c r="AF4503" t="s">
        <v>108</v>
      </c>
      <c r="AG4503" t="s">
        <v>151</v>
      </c>
      <c r="AH4503" t="s">
        <v>54</v>
      </c>
      <c r="AI4503" t="s">
        <v>198</v>
      </c>
      <c r="AJ4503" t="s">
        <v>72</v>
      </c>
      <c r="AK4503" t="s">
        <v>46</v>
      </c>
      <c r="AL4503" t="s">
        <v>47</v>
      </c>
      <c r="AM4503" t="s">
        <v>47</v>
      </c>
      <c r="AN4503" t="s">
        <v>89</v>
      </c>
      <c r="AO4503" t="s">
        <v>267</v>
      </c>
    </row>
    <row r="4504" spans="1:41" hidden="1" x14ac:dyDescent="0.25">
      <c r="A4504" t="s">
        <v>18958</v>
      </c>
      <c r="B4504" t="s">
        <v>18959</v>
      </c>
      <c r="C4504" s="1" t="str">
        <f t="shared" si="282"/>
        <v>21:1064</v>
      </c>
      <c r="D4504" s="1" t="str">
        <f t="shared" si="283"/>
        <v>21:0107</v>
      </c>
      <c r="E4504" t="s">
        <v>18960</v>
      </c>
      <c r="F4504" t="s">
        <v>18961</v>
      </c>
      <c r="H4504">
        <v>50.891899100000003</v>
      </c>
      <c r="I4504">
        <v>-119.31093199999999</v>
      </c>
      <c r="J4504" s="1" t="str">
        <f t="shared" si="284"/>
        <v>NGR bulk stream sediment</v>
      </c>
      <c r="K4504" s="1" t="str">
        <f t="shared" si="285"/>
        <v>&lt;177 micron (NGR)</v>
      </c>
      <c r="L4504">
        <v>11</v>
      </c>
      <c r="M4504" t="s">
        <v>45</v>
      </c>
      <c r="N4504">
        <v>181</v>
      </c>
      <c r="O4504" t="s">
        <v>105</v>
      </c>
      <c r="P4504" t="s">
        <v>47</v>
      </c>
      <c r="Q4504" t="s">
        <v>345</v>
      </c>
      <c r="R4504" t="s">
        <v>165</v>
      </c>
      <c r="S4504" t="s">
        <v>120</v>
      </c>
      <c r="T4504" t="s">
        <v>330</v>
      </c>
      <c r="U4504" t="s">
        <v>482</v>
      </c>
      <c r="V4504" t="s">
        <v>198</v>
      </c>
      <c r="W4504" t="s">
        <v>78</v>
      </c>
      <c r="X4504" t="s">
        <v>103</v>
      </c>
      <c r="Y4504" t="s">
        <v>99</v>
      </c>
      <c r="Z4504" t="s">
        <v>56</v>
      </c>
      <c r="AA4504" t="s">
        <v>46</v>
      </c>
      <c r="AB4504" t="s">
        <v>149</v>
      </c>
      <c r="AC4504" t="s">
        <v>58</v>
      </c>
      <c r="AD4504" t="s">
        <v>306</v>
      </c>
      <c r="AE4504" t="s">
        <v>56</v>
      </c>
      <c r="AF4504" t="s">
        <v>88</v>
      </c>
      <c r="AG4504" t="s">
        <v>228</v>
      </c>
      <c r="AH4504" t="s">
        <v>57</v>
      </c>
      <c r="AI4504" t="s">
        <v>57</v>
      </c>
      <c r="AJ4504" t="s">
        <v>412</v>
      </c>
      <c r="AK4504" t="s">
        <v>173</v>
      </c>
      <c r="AL4504" t="s">
        <v>47</v>
      </c>
      <c r="AM4504" t="s">
        <v>47</v>
      </c>
      <c r="AN4504" t="s">
        <v>915</v>
      </c>
      <c r="AO4504" t="s">
        <v>76</v>
      </c>
    </row>
    <row r="4505" spans="1:41" hidden="1" x14ac:dyDescent="0.25">
      <c r="A4505" t="s">
        <v>18962</v>
      </c>
      <c r="B4505" t="s">
        <v>18963</v>
      </c>
      <c r="C4505" s="1" t="str">
        <f t="shared" si="282"/>
        <v>21:1064</v>
      </c>
      <c r="D4505" s="1" t="str">
        <f t="shared" si="283"/>
        <v>21:0107</v>
      </c>
      <c r="E4505" t="s">
        <v>18964</v>
      </c>
      <c r="F4505" t="s">
        <v>18965</v>
      </c>
      <c r="H4505">
        <v>50.888079300000001</v>
      </c>
      <c r="I4505">
        <v>-119.2797016</v>
      </c>
      <c r="J4505" s="1" t="str">
        <f t="shared" si="284"/>
        <v>NGR bulk stream sediment</v>
      </c>
      <c r="K4505" s="1" t="str">
        <f t="shared" si="285"/>
        <v>&lt;177 micron (NGR)</v>
      </c>
      <c r="L4505">
        <v>11</v>
      </c>
      <c r="M4505" t="s">
        <v>71</v>
      </c>
      <c r="N4505">
        <v>182</v>
      </c>
      <c r="O4505" t="s">
        <v>139</v>
      </c>
      <c r="P4505" t="s">
        <v>47</v>
      </c>
      <c r="Q4505" t="s">
        <v>275</v>
      </c>
      <c r="R4505" t="s">
        <v>175</v>
      </c>
      <c r="S4505" t="s">
        <v>240</v>
      </c>
      <c r="T4505" t="s">
        <v>55</v>
      </c>
      <c r="U4505" t="s">
        <v>184</v>
      </c>
      <c r="V4505" t="s">
        <v>57</v>
      </c>
      <c r="W4505" t="s">
        <v>79</v>
      </c>
      <c r="X4505" t="s">
        <v>103</v>
      </c>
      <c r="Y4505" t="s">
        <v>225</v>
      </c>
      <c r="Z4505" t="s">
        <v>199</v>
      </c>
      <c r="AA4505" t="s">
        <v>46</v>
      </c>
      <c r="AB4505" t="s">
        <v>87</v>
      </c>
      <c r="AC4505" t="s">
        <v>99</v>
      </c>
      <c r="AD4505" t="s">
        <v>197</v>
      </c>
      <c r="AE4505" t="s">
        <v>56</v>
      </c>
      <c r="AF4505" t="s">
        <v>58</v>
      </c>
      <c r="AG4505" t="s">
        <v>51</v>
      </c>
      <c r="AH4505" t="s">
        <v>46</v>
      </c>
      <c r="AI4505" t="s">
        <v>53</v>
      </c>
      <c r="AJ4505" t="s">
        <v>274</v>
      </c>
      <c r="AK4505" t="s">
        <v>101</v>
      </c>
      <c r="AL4505" t="s">
        <v>47</v>
      </c>
      <c r="AM4505" t="s">
        <v>47</v>
      </c>
      <c r="AN4505" t="s">
        <v>48</v>
      </c>
      <c r="AO4505" t="s">
        <v>145</v>
      </c>
    </row>
    <row r="4506" spans="1:41" hidden="1" x14ac:dyDescent="0.25">
      <c r="A4506" t="s">
        <v>18966</v>
      </c>
      <c r="B4506" t="s">
        <v>18967</v>
      </c>
      <c r="C4506" s="1" t="str">
        <f t="shared" si="282"/>
        <v>21:1064</v>
      </c>
      <c r="D4506" s="1" t="str">
        <f t="shared" si="283"/>
        <v>21:0107</v>
      </c>
      <c r="E4506" t="s">
        <v>18968</v>
      </c>
      <c r="F4506" t="s">
        <v>18969</v>
      </c>
      <c r="H4506">
        <v>50.895287000000003</v>
      </c>
      <c r="I4506">
        <v>-119.19510820000001</v>
      </c>
      <c r="J4506" s="1" t="str">
        <f t="shared" si="284"/>
        <v>NGR bulk stream sediment</v>
      </c>
      <c r="K4506" s="1" t="str">
        <f t="shared" si="285"/>
        <v>&lt;177 micron (NGR)</v>
      </c>
      <c r="L4506">
        <v>11</v>
      </c>
      <c r="M4506" t="s">
        <v>95</v>
      </c>
      <c r="N4506">
        <v>183</v>
      </c>
      <c r="O4506" t="s">
        <v>260</v>
      </c>
      <c r="P4506" t="s">
        <v>76</v>
      </c>
      <c r="Q4506" t="s">
        <v>832</v>
      </c>
      <c r="R4506" t="s">
        <v>151</v>
      </c>
      <c r="S4506" t="s">
        <v>146</v>
      </c>
      <c r="T4506" t="s">
        <v>99</v>
      </c>
      <c r="U4506" t="s">
        <v>48</v>
      </c>
      <c r="V4506" t="s">
        <v>185</v>
      </c>
      <c r="W4506" t="s">
        <v>392</v>
      </c>
      <c r="X4506" t="s">
        <v>73</v>
      </c>
      <c r="Y4506" t="s">
        <v>120</v>
      </c>
      <c r="Z4506" t="s">
        <v>84</v>
      </c>
      <c r="AA4506" t="s">
        <v>46</v>
      </c>
      <c r="AB4506" t="s">
        <v>105</v>
      </c>
      <c r="AC4506" t="s">
        <v>462</v>
      </c>
      <c r="AD4506" t="s">
        <v>106</v>
      </c>
      <c r="AE4506" t="s">
        <v>199</v>
      </c>
      <c r="AF4506" t="s">
        <v>1538</v>
      </c>
      <c r="AG4506" t="s">
        <v>439</v>
      </c>
      <c r="AH4506" t="s">
        <v>61</v>
      </c>
      <c r="AI4506" t="s">
        <v>87</v>
      </c>
      <c r="AJ4506" t="s">
        <v>55</v>
      </c>
      <c r="AK4506" t="s">
        <v>63</v>
      </c>
      <c r="AL4506" t="s">
        <v>47</v>
      </c>
      <c r="AM4506" t="s">
        <v>122</v>
      </c>
      <c r="AN4506" t="s">
        <v>294</v>
      </c>
      <c r="AO4506" t="s">
        <v>306</v>
      </c>
    </row>
    <row r="4507" spans="1:41" hidden="1" x14ac:dyDescent="0.25">
      <c r="A4507" t="s">
        <v>18970</v>
      </c>
      <c r="B4507" t="s">
        <v>18971</v>
      </c>
      <c r="C4507" s="1" t="str">
        <f t="shared" si="282"/>
        <v>21:1064</v>
      </c>
      <c r="D4507" s="1" t="str">
        <f t="shared" si="283"/>
        <v>21:0107</v>
      </c>
      <c r="E4507" t="s">
        <v>18972</v>
      </c>
      <c r="F4507" t="s">
        <v>18973</v>
      </c>
      <c r="H4507">
        <v>50.902138100000002</v>
      </c>
      <c r="I4507">
        <v>-119.1923726</v>
      </c>
      <c r="J4507" s="1" t="str">
        <f t="shared" si="284"/>
        <v>NGR bulk stream sediment</v>
      </c>
      <c r="K4507" s="1" t="str">
        <f t="shared" si="285"/>
        <v>&lt;177 micron (NGR)</v>
      </c>
      <c r="L4507">
        <v>11</v>
      </c>
      <c r="M4507" t="s">
        <v>117</v>
      </c>
      <c r="N4507">
        <v>184</v>
      </c>
      <c r="O4507" t="s">
        <v>47</v>
      </c>
      <c r="P4507" t="s">
        <v>90</v>
      </c>
      <c r="Q4507" t="s">
        <v>668</v>
      </c>
      <c r="R4507" t="s">
        <v>359</v>
      </c>
      <c r="S4507" t="s">
        <v>320</v>
      </c>
      <c r="T4507" t="s">
        <v>175</v>
      </c>
      <c r="U4507" t="s">
        <v>1121</v>
      </c>
      <c r="V4507" t="s">
        <v>149</v>
      </c>
      <c r="W4507" t="s">
        <v>128</v>
      </c>
      <c r="X4507" t="s">
        <v>73</v>
      </c>
      <c r="Y4507" t="s">
        <v>162</v>
      </c>
      <c r="Z4507" t="s">
        <v>84</v>
      </c>
      <c r="AA4507" t="s">
        <v>46</v>
      </c>
      <c r="AB4507" t="s">
        <v>47</v>
      </c>
      <c r="AC4507" t="s">
        <v>124</v>
      </c>
      <c r="AD4507" t="s">
        <v>243</v>
      </c>
      <c r="AE4507" t="s">
        <v>199</v>
      </c>
      <c r="AF4507" t="s">
        <v>267</v>
      </c>
      <c r="AG4507" t="s">
        <v>319</v>
      </c>
      <c r="AH4507" t="s">
        <v>47</v>
      </c>
      <c r="AI4507" t="s">
        <v>46</v>
      </c>
      <c r="AJ4507" t="s">
        <v>58</v>
      </c>
      <c r="AK4507" t="s">
        <v>63</v>
      </c>
      <c r="AL4507" t="s">
        <v>47</v>
      </c>
      <c r="AM4507" t="s">
        <v>122</v>
      </c>
      <c r="AN4507" t="s">
        <v>65</v>
      </c>
      <c r="AO4507" t="s">
        <v>197</v>
      </c>
    </row>
    <row r="4508" spans="1:41" hidden="1" x14ac:dyDescent="0.25">
      <c r="A4508" t="s">
        <v>18974</v>
      </c>
      <c r="B4508" t="s">
        <v>18975</v>
      </c>
      <c r="C4508" s="1" t="str">
        <f t="shared" si="282"/>
        <v>21:1064</v>
      </c>
      <c r="D4508" s="1" t="str">
        <f t="shared" si="283"/>
        <v>21:0107</v>
      </c>
      <c r="E4508" t="s">
        <v>18976</v>
      </c>
      <c r="F4508" t="s">
        <v>18977</v>
      </c>
      <c r="H4508">
        <v>50.914441799999999</v>
      </c>
      <c r="I4508">
        <v>-119.1668726</v>
      </c>
      <c r="J4508" s="1" t="str">
        <f t="shared" si="284"/>
        <v>NGR bulk stream sediment</v>
      </c>
      <c r="K4508" s="1" t="str">
        <f t="shared" si="285"/>
        <v>&lt;177 micron (NGR)</v>
      </c>
      <c r="L4508">
        <v>11</v>
      </c>
      <c r="M4508" t="s">
        <v>136</v>
      </c>
      <c r="N4508">
        <v>185</v>
      </c>
      <c r="O4508" t="s">
        <v>125</v>
      </c>
      <c r="P4508" t="s">
        <v>85</v>
      </c>
      <c r="Q4508" t="s">
        <v>920</v>
      </c>
      <c r="R4508" t="s">
        <v>105</v>
      </c>
      <c r="S4508" t="s">
        <v>328</v>
      </c>
      <c r="T4508" t="s">
        <v>269</v>
      </c>
      <c r="U4508" t="s">
        <v>372</v>
      </c>
      <c r="V4508" t="s">
        <v>149</v>
      </c>
      <c r="W4508" t="s">
        <v>371</v>
      </c>
      <c r="X4508" t="s">
        <v>103</v>
      </c>
      <c r="Y4508" t="s">
        <v>141</v>
      </c>
      <c r="Z4508" t="s">
        <v>199</v>
      </c>
      <c r="AA4508" t="s">
        <v>46</v>
      </c>
      <c r="AB4508" t="s">
        <v>235</v>
      </c>
      <c r="AC4508" t="s">
        <v>667</v>
      </c>
      <c r="AD4508" t="s">
        <v>131</v>
      </c>
      <c r="AE4508" t="s">
        <v>199</v>
      </c>
      <c r="AF4508" t="s">
        <v>50</v>
      </c>
      <c r="AG4508" t="s">
        <v>319</v>
      </c>
      <c r="AH4508" t="s">
        <v>235</v>
      </c>
      <c r="AI4508" t="s">
        <v>87</v>
      </c>
      <c r="AJ4508" t="s">
        <v>137</v>
      </c>
      <c r="AK4508" t="s">
        <v>47</v>
      </c>
      <c r="AL4508" t="s">
        <v>47</v>
      </c>
      <c r="AM4508" t="s">
        <v>122</v>
      </c>
      <c r="AN4508" t="s">
        <v>65</v>
      </c>
      <c r="AO4508" t="s">
        <v>131</v>
      </c>
    </row>
    <row r="4509" spans="1:41" hidden="1" x14ac:dyDescent="0.25">
      <c r="A4509" t="s">
        <v>18978</v>
      </c>
      <c r="B4509" t="s">
        <v>18979</v>
      </c>
      <c r="C4509" s="1" t="str">
        <f t="shared" si="282"/>
        <v>21:1064</v>
      </c>
      <c r="D4509" s="1" t="str">
        <f t="shared" si="283"/>
        <v>21:0107</v>
      </c>
      <c r="E4509" t="s">
        <v>18980</v>
      </c>
      <c r="F4509" t="s">
        <v>18981</v>
      </c>
      <c r="H4509">
        <v>50.897651199999999</v>
      </c>
      <c r="I4509">
        <v>-119.22461680000001</v>
      </c>
      <c r="J4509" s="1" t="str">
        <f t="shared" si="284"/>
        <v>NGR bulk stream sediment</v>
      </c>
      <c r="K4509" s="1" t="str">
        <f t="shared" si="285"/>
        <v>&lt;177 micron (NGR)</v>
      </c>
      <c r="L4509">
        <v>11</v>
      </c>
      <c r="M4509" t="s">
        <v>157</v>
      </c>
      <c r="N4509">
        <v>186</v>
      </c>
      <c r="O4509" t="s">
        <v>130</v>
      </c>
      <c r="P4509" t="s">
        <v>122</v>
      </c>
      <c r="Q4509" t="s">
        <v>468</v>
      </c>
      <c r="R4509" t="s">
        <v>108</v>
      </c>
      <c r="S4509" t="s">
        <v>251</v>
      </c>
      <c r="T4509" t="s">
        <v>217</v>
      </c>
      <c r="U4509" t="s">
        <v>543</v>
      </c>
      <c r="V4509" t="s">
        <v>47</v>
      </c>
      <c r="W4509" t="s">
        <v>51</v>
      </c>
      <c r="X4509" t="s">
        <v>73</v>
      </c>
      <c r="Y4509" t="s">
        <v>243</v>
      </c>
      <c r="Z4509" t="s">
        <v>199</v>
      </c>
      <c r="AA4509" t="s">
        <v>46</v>
      </c>
      <c r="AB4509" t="s">
        <v>235</v>
      </c>
      <c r="AC4509" t="s">
        <v>300</v>
      </c>
      <c r="AD4509" t="s">
        <v>934</v>
      </c>
      <c r="AE4509" t="s">
        <v>199</v>
      </c>
      <c r="AF4509" t="s">
        <v>209</v>
      </c>
      <c r="AG4509" t="s">
        <v>502</v>
      </c>
      <c r="AH4509" t="s">
        <v>64</v>
      </c>
      <c r="AI4509" t="s">
        <v>185</v>
      </c>
      <c r="AJ4509" t="s">
        <v>58</v>
      </c>
      <c r="AK4509" t="s">
        <v>78</v>
      </c>
      <c r="AL4509" t="s">
        <v>47</v>
      </c>
      <c r="AM4509" t="s">
        <v>47</v>
      </c>
      <c r="AN4509" t="s">
        <v>65</v>
      </c>
      <c r="AO4509" t="s">
        <v>98</v>
      </c>
    </row>
    <row r="4510" spans="1:41" hidden="1" x14ac:dyDescent="0.25">
      <c r="A4510" t="s">
        <v>18982</v>
      </c>
      <c r="B4510" t="s">
        <v>18983</v>
      </c>
      <c r="C4510" s="1" t="str">
        <f t="shared" si="282"/>
        <v>21:1064</v>
      </c>
      <c r="D4510" s="1" t="str">
        <f t="shared" si="283"/>
        <v>21:0107</v>
      </c>
      <c r="E4510" t="s">
        <v>18984</v>
      </c>
      <c r="F4510" t="s">
        <v>18985</v>
      </c>
      <c r="H4510">
        <v>50.796585700000001</v>
      </c>
      <c r="I4510">
        <v>-119.2981929</v>
      </c>
      <c r="J4510" s="1" t="str">
        <f t="shared" si="284"/>
        <v>NGR bulk stream sediment</v>
      </c>
      <c r="K4510" s="1" t="str">
        <f t="shared" si="285"/>
        <v>&lt;177 micron (NGR)</v>
      </c>
      <c r="L4510">
        <v>11</v>
      </c>
      <c r="M4510" t="s">
        <v>280</v>
      </c>
      <c r="N4510">
        <v>187</v>
      </c>
      <c r="O4510" t="s">
        <v>62</v>
      </c>
      <c r="P4510" t="s">
        <v>47</v>
      </c>
      <c r="Q4510" t="s">
        <v>438</v>
      </c>
      <c r="R4510" t="s">
        <v>5802</v>
      </c>
      <c r="S4510" t="s">
        <v>58</v>
      </c>
      <c r="T4510" t="s">
        <v>51</v>
      </c>
      <c r="U4510" t="s">
        <v>76</v>
      </c>
      <c r="V4510" t="s">
        <v>62</v>
      </c>
      <c r="W4510" t="s">
        <v>62</v>
      </c>
      <c r="X4510" t="s">
        <v>46</v>
      </c>
      <c r="Y4510" t="s">
        <v>51</v>
      </c>
      <c r="Z4510" t="s">
        <v>56</v>
      </c>
      <c r="AA4510" t="s">
        <v>46</v>
      </c>
      <c r="AB4510" t="s">
        <v>56</v>
      </c>
      <c r="AC4510" t="s">
        <v>58</v>
      </c>
      <c r="AD4510" t="s">
        <v>55</v>
      </c>
      <c r="AE4510" t="s">
        <v>380</v>
      </c>
      <c r="AF4510" t="s">
        <v>87</v>
      </c>
      <c r="AG4510" t="s">
        <v>53</v>
      </c>
      <c r="AH4510" t="s">
        <v>62</v>
      </c>
      <c r="AI4510" t="s">
        <v>62</v>
      </c>
      <c r="AJ4510" t="s">
        <v>54</v>
      </c>
      <c r="AK4510" t="s">
        <v>101</v>
      </c>
      <c r="AL4510" t="s">
        <v>47</v>
      </c>
      <c r="AM4510" t="s">
        <v>47</v>
      </c>
      <c r="AN4510" t="s">
        <v>65</v>
      </c>
      <c r="AO4510" t="s">
        <v>108</v>
      </c>
    </row>
    <row r="4511" spans="1:41" hidden="1" x14ac:dyDescent="0.25">
      <c r="A4511" t="s">
        <v>18986</v>
      </c>
      <c r="B4511" t="s">
        <v>18987</v>
      </c>
      <c r="C4511" s="1" t="str">
        <f t="shared" si="282"/>
        <v>21:1064</v>
      </c>
      <c r="D4511" s="1" t="str">
        <f t="shared" si="283"/>
        <v>21:0107</v>
      </c>
      <c r="E4511" t="s">
        <v>18984</v>
      </c>
      <c r="F4511" t="s">
        <v>18988</v>
      </c>
      <c r="H4511">
        <v>50.796585700000001</v>
      </c>
      <c r="I4511">
        <v>-119.2981929</v>
      </c>
      <c r="J4511" s="1" t="str">
        <f t="shared" si="284"/>
        <v>NGR bulk stream sediment</v>
      </c>
      <c r="K4511" s="1" t="str">
        <f t="shared" si="285"/>
        <v>&lt;177 micron (NGR)</v>
      </c>
      <c r="L4511">
        <v>11</v>
      </c>
      <c r="M4511" t="s">
        <v>288</v>
      </c>
      <c r="N4511">
        <v>188</v>
      </c>
      <c r="O4511" t="s">
        <v>62</v>
      </c>
      <c r="P4511" t="s">
        <v>47</v>
      </c>
      <c r="Q4511" t="s">
        <v>425</v>
      </c>
      <c r="R4511" t="s">
        <v>1326</v>
      </c>
      <c r="S4511" t="s">
        <v>58</v>
      </c>
      <c r="T4511" t="s">
        <v>51</v>
      </c>
      <c r="U4511" t="s">
        <v>108</v>
      </c>
      <c r="V4511" t="s">
        <v>53</v>
      </c>
      <c r="W4511" t="s">
        <v>57</v>
      </c>
      <c r="X4511" t="s">
        <v>46</v>
      </c>
      <c r="Y4511" t="s">
        <v>51</v>
      </c>
      <c r="Z4511" t="s">
        <v>56</v>
      </c>
      <c r="AA4511" t="s">
        <v>46</v>
      </c>
      <c r="AB4511" t="s">
        <v>199</v>
      </c>
      <c r="AC4511" t="s">
        <v>58</v>
      </c>
      <c r="AD4511" t="s">
        <v>66</v>
      </c>
      <c r="AE4511" t="s">
        <v>380</v>
      </c>
      <c r="AF4511" t="s">
        <v>101</v>
      </c>
      <c r="AG4511" t="s">
        <v>54</v>
      </c>
      <c r="AH4511" t="s">
        <v>62</v>
      </c>
      <c r="AI4511" t="s">
        <v>62</v>
      </c>
      <c r="AJ4511" t="s">
        <v>185</v>
      </c>
      <c r="AK4511" t="s">
        <v>235</v>
      </c>
      <c r="AL4511" t="s">
        <v>47</v>
      </c>
      <c r="AM4511" t="s">
        <v>47</v>
      </c>
      <c r="AN4511" t="s">
        <v>65</v>
      </c>
      <c r="AO4511" t="s">
        <v>267</v>
      </c>
    </row>
    <row r="4512" spans="1:41" hidden="1" x14ac:dyDescent="0.25">
      <c r="A4512" t="s">
        <v>18989</v>
      </c>
      <c r="B4512" t="s">
        <v>18990</v>
      </c>
      <c r="C4512" s="1" t="str">
        <f t="shared" si="282"/>
        <v>21:1064</v>
      </c>
      <c r="D4512" s="1" t="str">
        <f t="shared" si="283"/>
        <v>21:0107</v>
      </c>
      <c r="E4512" t="s">
        <v>18991</v>
      </c>
      <c r="F4512" t="s">
        <v>18992</v>
      </c>
      <c r="H4512">
        <v>50.851418899999999</v>
      </c>
      <c r="I4512">
        <v>-119.0819675</v>
      </c>
      <c r="J4512" s="1" t="str">
        <f t="shared" si="284"/>
        <v>NGR bulk stream sediment</v>
      </c>
      <c r="K4512" s="1" t="str">
        <f t="shared" si="285"/>
        <v>&lt;177 micron (NGR)</v>
      </c>
      <c r="L4512">
        <v>11</v>
      </c>
      <c r="M4512" t="s">
        <v>170</v>
      </c>
      <c r="N4512">
        <v>189</v>
      </c>
      <c r="O4512" t="s">
        <v>439</v>
      </c>
      <c r="P4512" t="s">
        <v>47</v>
      </c>
      <c r="Q4512" t="s">
        <v>920</v>
      </c>
      <c r="R4512" t="s">
        <v>78</v>
      </c>
      <c r="S4512" t="s">
        <v>146</v>
      </c>
      <c r="T4512" t="s">
        <v>99</v>
      </c>
      <c r="U4512" t="s">
        <v>425</v>
      </c>
      <c r="V4512" t="s">
        <v>105</v>
      </c>
      <c r="W4512" t="s">
        <v>260</v>
      </c>
      <c r="X4512" t="s">
        <v>58</v>
      </c>
      <c r="Y4512" t="s">
        <v>358</v>
      </c>
      <c r="Z4512" t="s">
        <v>62</v>
      </c>
      <c r="AA4512" t="s">
        <v>46</v>
      </c>
      <c r="AB4512" t="s">
        <v>174</v>
      </c>
      <c r="AC4512" t="s">
        <v>112</v>
      </c>
      <c r="AD4512" t="s">
        <v>77</v>
      </c>
      <c r="AE4512" t="s">
        <v>199</v>
      </c>
      <c r="AF4512" t="s">
        <v>267</v>
      </c>
      <c r="AG4512" t="s">
        <v>163</v>
      </c>
      <c r="AH4512" t="s">
        <v>61</v>
      </c>
      <c r="AI4512" t="s">
        <v>174</v>
      </c>
      <c r="AJ4512" t="s">
        <v>127</v>
      </c>
      <c r="AK4512" t="s">
        <v>103</v>
      </c>
      <c r="AL4512" t="s">
        <v>47</v>
      </c>
      <c r="AM4512" t="s">
        <v>122</v>
      </c>
      <c r="AN4512" t="s">
        <v>802</v>
      </c>
      <c r="AO4512" t="s">
        <v>99</v>
      </c>
    </row>
    <row r="4513" spans="1:41" hidden="1" x14ac:dyDescent="0.25">
      <c r="A4513" t="s">
        <v>18993</v>
      </c>
      <c r="B4513" t="s">
        <v>18994</v>
      </c>
      <c r="C4513" s="1" t="str">
        <f t="shared" si="282"/>
        <v>21:1064</v>
      </c>
      <c r="D4513" s="1" t="str">
        <f t="shared" si="283"/>
        <v>21:0107</v>
      </c>
      <c r="E4513" t="s">
        <v>18995</v>
      </c>
      <c r="F4513" t="s">
        <v>18996</v>
      </c>
      <c r="H4513">
        <v>50.829208999999999</v>
      </c>
      <c r="I4513">
        <v>-119.08063749999999</v>
      </c>
      <c r="J4513" s="1" t="str">
        <f t="shared" si="284"/>
        <v>NGR bulk stream sediment</v>
      </c>
      <c r="K4513" s="1" t="str">
        <f t="shared" si="285"/>
        <v>&lt;177 micron (NGR)</v>
      </c>
      <c r="L4513">
        <v>11</v>
      </c>
      <c r="M4513" t="s">
        <v>180</v>
      </c>
      <c r="N4513">
        <v>190</v>
      </c>
      <c r="O4513" t="s">
        <v>174</v>
      </c>
      <c r="P4513" t="s">
        <v>47</v>
      </c>
      <c r="Q4513" t="s">
        <v>337</v>
      </c>
      <c r="R4513" t="s">
        <v>58</v>
      </c>
      <c r="S4513" t="s">
        <v>342</v>
      </c>
      <c r="T4513" t="s">
        <v>58</v>
      </c>
      <c r="U4513" t="s">
        <v>445</v>
      </c>
      <c r="V4513" t="s">
        <v>103</v>
      </c>
      <c r="W4513" t="s">
        <v>78</v>
      </c>
      <c r="X4513" t="s">
        <v>122</v>
      </c>
      <c r="Y4513" t="s">
        <v>165</v>
      </c>
      <c r="Z4513" t="s">
        <v>56</v>
      </c>
      <c r="AA4513" t="s">
        <v>46</v>
      </c>
      <c r="AB4513" t="s">
        <v>110</v>
      </c>
      <c r="AC4513" t="s">
        <v>58</v>
      </c>
      <c r="AD4513" t="s">
        <v>583</v>
      </c>
      <c r="AE4513" t="s">
        <v>380</v>
      </c>
      <c r="AF4513" t="s">
        <v>58</v>
      </c>
      <c r="AG4513" t="s">
        <v>86</v>
      </c>
      <c r="AH4513" t="s">
        <v>87</v>
      </c>
      <c r="AI4513" t="s">
        <v>198</v>
      </c>
      <c r="AJ4513" t="s">
        <v>137</v>
      </c>
      <c r="AK4513" t="s">
        <v>173</v>
      </c>
      <c r="AL4513" t="s">
        <v>47</v>
      </c>
      <c r="AM4513" t="s">
        <v>47</v>
      </c>
      <c r="AN4513" t="s">
        <v>65</v>
      </c>
      <c r="AO4513" t="s">
        <v>90</v>
      </c>
    </row>
    <row r="4514" spans="1:41" hidden="1" x14ac:dyDescent="0.25">
      <c r="A4514" t="s">
        <v>18997</v>
      </c>
      <c r="B4514" t="s">
        <v>18998</v>
      </c>
      <c r="C4514" s="1" t="str">
        <f t="shared" si="282"/>
        <v>21:1064</v>
      </c>
      <c r="D4514" s="1" t="str">
        <f t="shared" si="283"/>
        <v>21:0107</v>
      </c>
      <c r="E4514" t="s">
        <v>18999</v>
      </c>
      <c r="F4514" t="s">
        <v>19000</v>
      </c>
      <c r="H4514">
        <v>50.819067400000002</v>
      </c>
      <c r="I4514">
        <v>-119.0909771</v>
      </c>
      <c r="J4514" s="1" t="str">
        <f t="shared" si="284"/>
        <v>NGR bulk stream sediment</v>
      </c>
      <c r="K4514" s="1" t="str">
        <f t="shared" si="285"/>
        <v>&lt;177 micron (NGR)</v>
      </c>
      <c r="L4514">
        <v>11</v>
      </c>
      <c r="M4514" t="s">
        <v>195</v>
      </c>
      <c r="N4514">
        <v>191</v>
      </c>
      <c r="O4514" t="s">
        <v>110</v>
      </c>
      <c r="P4514" t="s">
        <v>47</v>
      </c>
      <c r="Q4514" t="s">
        <v>592</v>
      </c>
      <c r="R4514" t="s">
        <v>127</v>
      </c>
      <c r="S4514" t="s">
        <v>272</v>
      </c>
      <c r="T4514" t="s">
        <v>52</v>
      </c>
      <c r="U4514" t="s">
        <v>934</v>
      </c>
      <c r="V4514" t="s">
        <v>47</v>
      </c>
      <c r="W4514" t="s">
        <v>101</v>
      </c>
      <c r="X4514" t="s">
        <v>122</v>
      </c>
      <c r="Y4514" t="s">
        <v>98</v>
      </c>
      <c r="Z4514" t="s">
        <v>56</v>
      </c>
      <c r="AA4514" t="s">
        <v>46</v>
      </c>
      <c r="AB4514" t="s">
        <v>46</v>
      </c>
      <c r="AC4514" t="s">
        <v>99</v>
      </c>
      <c r="AD4514" t="s">
        <v>418</v>
      </c>
      <c r="AE4514" t="s">
        <v>56</v>
      </c>
      <c r="AF4514" t="s">
        <v>52</v>
      </c>
      <c r="AG4514" t="s">
        <v>200</v>
      </c>
      <c r="AH4514" t="s">
        <v>198</v>
      </c>
      <c r="AI4514" t="s">
        <v>53</v>
      </c>
      <c r="AJ4514" t="s">
        <v>182</v>
      </c>
      <c r="AK4514" t="s">
        <v>101</v>
      </c>
      <c r="AL4514" t="s">
        <v>47</v>
      </c>
      <c r="AM4514" t="s">
        <v>47</v>
      </c>
      <c r="AN4514" t="s">
        <v>508</v>
      </c>
      <c r="AO4514" t="s">
        <v>145</v>
      </c>
    </row>
    <row r="4515" spans="1:41" hidden="1" x14ac:dyDescent="0.25">
      <c r="A4515" t="s">
        <v>19001</v>
      </c>
      <c r="B4515" t="s">
        <v>19002</v>
      </c>
      <c r="C4515" s="1" t="str">
        <f t="shared" si="282"/>
        <v>21:1064</v>
      </c>
      <c r="D4515" s="1" t="str">
        <f t="shared" si="283"/>
        <v>21:0107</v>
      </c>
      <c r="E4515" t="s">
        <v>19003</v>
      </c>
      <c r="F4515" t="s">
        <v>19004</v>
      </c>
      <c r="H4515">
        <v>50.818549699999998</v>
      </c>
      <c r="I4515">
        <v>-119.12261580000001</v>
      </c>
      <c r="J4515" s="1" t="str">
        <f t="shared" si="284"/>
        <v>NGR bulk stream sediment</v>
      </c>
      <c r="K4515" s="1" t="str">
        <f t="shared" si="285"/>
        <v>&lt;177 micron (NGR)</v>
      </c>
      <c r="L4515">
        <v>11</v>
      </c>
      <c r="M4515" t="s">
        <v>205</v>
      </c>
      <c r="N4515">
        <v>192</v>
      </c>
      <c r="O4515" t="s">
        <v>174</v>
      </c>
      <c r="P4515" t="s">
        <v>47</v>
      </c>
      <c r="Q4515" t="s">
        <v>431</v>
      </c>
      <c r="R4515" t="s">
        <v>99</v>
      </c>
      <c r="S4515" t="s">
        <v>108</v>
      </c>
      <c r="T4515" t="s">
        <v>51</v>
      </c>
      <c r="U4515" t="s">
        <v>59</v>
      </c>
      <c r="V4515" t="s">
        <v>185</v>
      </c>
      <c r="W4515" t="s">
        <v>53</v>
      </c>
      <c r="X4515" t="s">
        <v>46</v>
      </c>
      <c r="Y4515" t="s">
        <v>73</v>
      </c>
      <c r="Z4515" t="s">
        <v>56</v>
      </c>
      <c r="AA4515" t="s">
        <v>46</v>
      </c>
      <c r="AB4515" t="s">
        <v>56</v>
      </c>
      <c r="AC4515" t="s">
        <v>58</v>
      </c>
      <c r="AD4515" t="s">
        <v>145</v>
      </c>
      <c r="AE4515" t="s">
        <v>380</v>
      </c>
      <c r="AF4515" t="s">
        <v>101</v>
      </c>
      <c r="AG4515" t="s">
        <v>46</v>
      </c>
      <c r="AH4515" t="s">
        <v>62</v>
      </c>
      <c r="AI4515" t="s">
        <v>62</v>
      </c>
      <c r="AJ4515" t="s">
        <v>110</v>
      </c>
      <c r="AK4515" t="s">
        <v>101</v>
      </c>
      <c r="AL4515" t="s">
        <v>47</v>
      </c>
      <c r="AM4515" t="s">
        <v>47</v>
      </c>
      <c r="AN4515" t="s">
        <v>65</v>
      </c>
      <c r="AO4515" t="s">
        <v>267</v>
      </c>
    </row>
    <row r="4516" spans="1:41" hidden="1" x14ac:dyDescent="0.25">
      <c r="A4516" t="s">
        <v>19005</v>
      </c>
      <c r="B4516" t="s">
        <v>19006</v>
      </c>
      <c r="C4516" s="1" t="str">
        <f t="shared" ref="C4516:C4579" si="286">HYPERLINK("http://geochem.nrcan.gc.ca/cdogs/content/bdl/bdl211064_e.htm", "21:1064")</f>
        <v>21:1064</v>
      </c>
      <c r="D4516" s="1" t="str">
        <f t="shared" ref="D4516:D4579" si="287">HYPERLINK("http://geochem.nrcan.gc.ca/cdogs/content/svy/svy210107_e.htm", "21:0107")</f>
        <v>21:0107</v>
      </c>
      <c r="E4516" t="s">
        <v>19007</v>
      </c>
      <c r="F4516" t="s">
        <v>19008</v>
      </c>
      <c r="H4516">
        <v>50.812975700000003</v>
      </c>
      <c r="I4516">
        <v>-119.1392142</v>
      </c>
      <c r="J4516" s="1" t="str">
        <f t="shared" si="284"/>
        <v>NGR bulk stream sediment</v>
      </c>
      <c r="K4516" s="1" t="str">
        <f t="shared" si="285"/>
        <v>&lt;177 micron (NGR)</v>
      </c>
      <c r="L4516">
        <v>11</v>
      </c>
      <c r="M4516" t="s">
        <v>214</v>
      </c>
      <c r="N4516">
        <v>193</v>
      </c>
      <c r="O4516" t="s">
        <v>62</v>
      </c>
      <c r="P4516" t="s">
        <v>47</v>
      </c>
      <c r="Q4516" t="s">
        <v>184</v>
      </c>
      <c r="R4516" t="s">
        <v>75</v>
      </c>
      <c r="S4516" t="s">
        <v>58</v>
      </c>
      <c r="T4516" t="s">
        <v>51</v>
      </c>
      <c r="U4516" t="s">
        <v>85</v>
      </c>
      <c r="V4516" t="s">
        <v>53</v>
      </c>
      <c r="W4516" t="s">
        <v>56</v>
      </c>
      <c r="X4516" t="s">
        <v>46</v>
      </c>
      <c r="Y4516" t="s">
        <v>51</v>
      </c>
      <c r="Z4516" t="s">
        <v>56</v>
      </c>
      <c r="AA4516" t="s">
        <v>46</v>
      </c>
      <c r="AB4516" t="s">
        <v>380</v>
      </c>
      <c r="AC4516" t="s">
        <v>58</v>
      </c>
      <c r="AD4516" t="s">
        <v>73</v>
      </c>
      <c r="AE4516" t="s">
        <v>380</v>
      </c>
      <c r="AF4516" t="s">
        <v>57</v>
      </c>
      <c r="AG4516" t="s">
        <v>62</v>
      </c>
      <c r="AH4516" t="s">
        <v>62</v>
      </c>
      <c r="AI4516" t="s">
        <v>62</v>
      </c>
      <c r="AJ4516" t="s">
        <v>62</v>
      </c>
      <c r="AK4516" t="s">
        <v>46</v>
      </c>
      <c r="AL4516" t="s">
        <v>47</v>
      </c>
      <c r="AM4516" t="s">
        <v>47</v>
      </c>
      <c r="AN4516" t="s">
        <v>65</v>
      </c>
      <c r="AO4516" t="s">
        <v>217</v>
      </c>
    </row>
    <row r="4517" spans="1:41" hidden="1" x14ac:dyDescent="0.25">
      <c r="A4517" t="s">
        <v>19009</v>
      </c>
      <c r="B4517" t="s">
        <v>19010</v>
      </c>
      <c r="C4517" s="1" t="str">
        <f t="shared" si="286"/>
        <v>21:1064</v>
      </c>
      <c r="D4517" s="1" t="str">
        <f t="shared" si="287"/>
        <v>21:0107</v>
      </c>
      <c r="E4517" t="s">
        <v>19011</v>
      </c>
      <c r="F4517" t="s">
        <v>19012</v>
      </c>
      <c r="H4517">
        <v>50.804118199999998</v>
      </c>
      <c r="I4517">
        <v>-119.1741239</v>
      </c>
      <c r="J4517" s="1" t="str">
        <f t="shared" si="284"/>
        <v>NGR bulk stream sediment</v>
      </c>
      <c r="K4517" s="1" t="str">
        <f t="shared" si="285"/>
        <v>&lt;177 micron (NGR)</v>
      </c>
      <c r="L4517">
        <v>11</v>
      </c>
      <c r="M4517" t="s">
        <v>223</v>
      </c>
      <c r="N4517">
        <v>194</v>
      </c>
      <c r="O4517" t="s">
        <v>63</v>
      </c>
      <c r="P4517" t="s">
        <v>47</v>
      </c>
      <c r="Q4517" t="s">
        <v>695</v>
      </c>
      <c r="R4517" t="s">
        <v>49</v>
      </c>
      <c r="S4517" t="s">
        <v>99</v>
      </c>
      <c r="T4517" t="s">
        <v>51</v>
      </c>
      <c r="U4517" t="s">
        <v>269</v>
      </c>
      <c r="V4517" t="s">
        <v>81</v>
      </c>
      <c r="W4517" t="s">
        <v>87</v>
      </c>
      <c r="X4517" t="s">
        <v>46</v>
      </c>
      <c r="Y4517" t="s">
        <v>108</v>
      </c>
      <c r="Z4517" t="s">
        <v>56</v>
      </c>
      <c r="AA4517" t="s">
        <v>46</v>
      </c>
      <c r="AB4517" t="s">
        <v>84</v>
      </c>
      <c r="AC4517" t="s">
        <v>58</v>
      </c>
      <c r="AD4517" t="s">
        <v>141</v>
      </c>
      <c r="AE4517" t="s">
        <v>380</v>
      </c>
      <c r="AF4517" t="s">
        <v>455</v>
      </c>
      <c r="AG4517" t="s">
        <v>101</v>
      </c>
      <c r="AH4517" t="s">
        <v>53</v>
      </c>
      <c r="AI4517" t="s">
        <v>62</v>
      </c>
      <c r="AJ4517" t="s">
        <v>102</v>
      </c>
      <c r="AK4517" t="s">
        <v>105</v>
      </c>
      <c r="AL4517" t="s">
        <v>47</v>
      </c>
      <c r="AM4517" t="s">
        <v>47</v>
      </c>
      <c r="AN4517" t="s">
        <v>65</v>
      </c>
      <c r="AO4517" t="s">
        <v>209</v>
      </c>
    </row>
    <row r="4518" spans="1:41" hidden="1" x14ac:dyDescent="0.25">
      <c r="A4518" t="s">
        <v>19013</v>
      </c>
      <c r="B4518" t="s">
        <v>19014</v>
      </c>
      <c r="C4518" s="1" t="str">
        <f t="shared" si="286"/>
        <v>21:1064</v>
      </c>
      <c r="D4518" s="1" t="str">
        <f t="shared" si="287"/>
        <v>21:0107</v>
      </c>
      <c r="E4518" t="s">
        <v>19015</v>
      </c>
      <c r="F4518" t="s">
        <v>19016</v>
      </c>
      <c r="H4518">
        <v>50.877866300000001</v>
      </c>
      <c r="I4518">
        <v>-119.1801723</v>
      </c>
      <c r="J4518" s="1" t="str">
        <f t="shared" si="284"/>
        <v>NGR bulk stream sediment</v>
      </c>
      <c r="K4518" s="1" t="str">
        <f t="shared" si="285"/>
        <v>&lt;177 micron (NGR)</v>
      </c>
      <c r="L4518">
        <v>11</v>
      </c>
      <c r="M4518" t="s">
        <v>233</v>
      </c>
      <c r="N4518">
        <v>195</v>
      </c>
      <c r="O4518" t="s">
        <v>271</v>
      </c>
      <c r="P4518" t="s">
        <v>47</v>
      </c>
      <c r="Q4518" t="s">
        <v>189</v>
      </c>
      <c r="R4518" t="s">
        <v>101</v>
      </c>
      <c r="S4518" t="s">
        <v>320</v>
      </c>
      <c r="T4518" t="s">
        <v>66</v>
      </c>
      <c r="U4518" t="s">
        <v>425</v>
      </c>
      <c r="V4518" t="s">
        <v>174</v>
      </c>
      <c r="W4518" t="s">
        <v>123</v>
      </c>
      <c r="X4518" t="s">
        <v>52</v>
      </c>
      <c r="Y4518" t="s">
        <v>124</v>
      </c>
      <c r="Z4518" t="s">
        <v>199</v>
      </c>
      <c r="AA4518" t="s">
        <v>46</v>
      </c>
      <c r="AB4518" t="s">
        <v>61</v>
      </c>
      <c r="AC4518" t="s">
        <v>272</v>
      </c>
      <c r="AD4518" t="s">
        <v>160</v>
      </c>
      <c r="AE4518" t="s">
        <v>199</v>
      </c>
      <c r="AF4518" t="s">
        <v>127</v>
      </c>
      <c r="AG4518" t="s">
        <v>591</v>
      </c>
      <c r="AH4518" t="s">
        <v>235</v>
      </c>
      <c r="AI4518" t="s">
        <v>149</v>
      </c>
      <c r="AJ4518" t="s">
        <v>55</v>
      </c>
      <c r="AK4518" t="s">
        <v>122</v>
      </c>
      <c r="AL4518" t="s">
        <v>47</v>
      </c>
      <c r="AM4518" t="s">
        <v>122</v>
      </c>
      <c r="AN4518" t="s">
        <v>725</v>
      </c>
      <c r="AO4518" t="s">
        <v>50</v>
      </c>
    </row>
    <row r="4519" spans="1:41" hidden="1" x14ac:dyDescent="0.25">
      <c r="A4519" t="s">
        <v>19017</v>
      </c>
      <c r="B4519" t="s">
        <v>19018</v>
      </c>
      <c r="C4519" s="1" t="str">
        <f t="shared" si="286"/>
        <v>21:1064</v>
      </c>
      <c r="D4519" s="1" t="str">
        <f t="shared" si="287"/>
        <v>21:0107</v>
      </c>
      <c r="E4519" t="s">
        <v>19019</v>
      </c>
      <c r="F4519" t="s">
        <v>19020</v>
      </c>
      <c r="H4519">
        <v>50.885673300000001</v>
      </c>
      <c r="I4519">
        <v>-119.17004369999999</v>
      </c>
      <c r="J4519" s="1" t="str">
        <f t="shared" si="284"/>
        <v>NGR bulk stream sediment</v>
      </c>
      <c r="K4519" s="1" t="str">
        <f t="shared" si="285"/>
        <v>&lt;177 micron (NGR)</v>
      </c>
      <c r="L4519">
        <v>11</v>
      </c>
      <c r="M4519" t="s">
        <v>248</v>
      </c>
      <c r="N4519">
        <v>196</v>
      </c>
      <c r="O4519" t="s">
        <v>58</v>
      </c>
      <c r="P4519" t="s">
        <v>122</v>
      </c>
      <c r="Q4519" t="s">
        <v>920</v>
      </c>
      <c r="R4519" t="s">
        <v>58</v>
      </c>
      <c r="S4519" t="s">
        <v>121</v>
      </c>
      <c r="T4519" t="s">
        <v>59</v>
      </c>
      <c r="U4519" t="s">
        <v>48</v>
      </c>
      <c r="V4519" t="s">
        <v>130</v>
      </c>
      <c r="W4519" t="s">
        <v>271</v>
      </c>
      <c r="X4519" t="s">
        <v>51</v>
      </c>
      <c r="Y4519" t="s">
        <v>187</v>
      </c>
      <c r="Z4519" t="s">
        <v>84</v>
      </c>
      <c r="AA4519" t="s">
        <v>46</v>
      </c>
      <c r="AB4519" t="s">
        <v>185</v>
      </c>
      <c r="AC4519" t="s">
        <v>667</v>
      </c>
      <c r="AD4519" t="s">
        <v>290</v>
      </c>
      <c r="AE4519" t="s">
        <v>199</v>
      </c>
      <c r="AF4519" t="s">
        <v>50</v>
      </c>
      <c r="AG4519" t="s">
        <v>181</v>
      </c>
      <c r="AH4519" t="s">
        <v>61</v>
      </c>
      <c r="AI4519" t="s">
        <v>185</v>
      </c>
      <c r="AJ4519" t="s">
        <v>58</v>
      </c>
      <c r="AK4519" t="s">
        <v>63</v>
      </c>
      <c r="AL4519" t="s">
        <v>47</v>
      </c>
      <c r="AM4519" t="s">
        <v>47</v>
      </c>
      <c r="AN4519" t="s">
        <v>65</v>
      </c>
      <c r="AO4519" t="s">
        <v>187</v>
      </c>
    </row>
    <row r="4520" spans="1:41" hidden="1" x14ac:dyDescent="0.25">
      <c r="A4520" t="s">
        <v>19021</v>
      </c>
      <c r="B4520" t="s">
        <v>19022</v>
      </c>
      <c r="C4520" s="1" t="str">
        <f t="shared" si="286"/>
        <v>21:1064</v>
      </c>
      <c r="D4520" s="1" t="str">
        <f t="shared" si="287"/>
        <v>21:0107</v>
      </c>
      <c r="E4520" t="s">
        <v>19023</v>
      </c>
      <c r="F4520" t="s">
        <v>19024</v>
      </c>
      <c r="H4520">
        <v>50.868758800000002</v>
      </c>
      <c r="I4520">
        <v>-119.215309</v>
      </c>
      <c r="J4520" s="1" t="str">
        <f t="shared" si="284"/>
        <v>NGR bulk stream sediment</v>
      </c>
      <c r="K4520" s="1" t="str">
        <f t="shared" si="285"/>
        <v>&lt;177 micron (NGR)</v>
      </c>
      <c r="L4520">
        <v>11</v>
      </c>
      <c r="M4520" t="s">
        <v>256</v>
      </c>
      <c r="N4520">
        <v>197</v>
      </c>
      <c r="O4520" t="s">
        <v>227</v>
      </c>
      <c r="P4520" t="s">
        <v>47</v>
      </c>
      <c r="Q4520" t="s">
        <v>364</v>
      </c>
      <c r="R4520" t="s">
        <v>139</v>
      </c>
      <c r="S4520" t="s">
        <v>273</v>
      </c>
      <c r="T4520" t="s">
        <v>175</v>
      </c>
      <c r="U4520" t="s">
        <v>391</v>
      </c>
      <c r="V4520" t="s">
        <v>110</v>
      </c>
      <c r="W4520" t="s">
        <v>86</v>
      </c>
      <c r="X4520" t="s">
        <v>73</v>
      </c>
      <c r="Y4520" t="s">
        <v>272</v>
      </c>
      <c r="Z4520" t="s">
        <v>62</v>
      </c>
      <c r="AA4520" t="s">
        <v>46</v>
      </c>
      <c r="AB4520" t="s">
        <v>105</v>
      </c>
      <c r="AC4520" t="s">
        <v>243</v>
      </c>
      <c r="AD4520" t="s">
        <v>107</v>
      </c>
      <c r="AE4520" t="s">
        <v>199</v>
      </c>
      <c r="AF4520" t="s">
        <v>209</v>
      </c>
      <c r="AG4520" t="s">
        <v>502</v>
      </c>
      <c r="AH4520" t="s">
        <v>235</v>
      </c>
      <c r="AI4520" t="s">
        <v>185</v>
      </c>
      <c r="AJ4520" t="s">
        <v>85</v>
      </c>
      <c r="AK4520" t="s">
        <v>79</v>
      </c>
      <c r="AL4520" t="s">
        <v>47</v>
      </c>
      <c r="AM4520" t="s">
        <v>122</v>
      </c>
      <c r="AN4520" t="s">
        <v>345</v>
      </c>
      <c r="AO4520" t="s">
        <v>131</v>
      </c>
    </row>
    <row r="4521" spans="1:41" hidden="1" x14ac:dyDescent="0.25">
      <c r="A4521" t="s">
        <v>19025</v>
      </c>
      <c r="B4521" t="s">
        <v>19026</v>
      </c>
      <c r="C4521" s="1" t="str">
        <f t="shared" si="286"/>
        <v>21:1064</v>
      </c>
      <c r="D4521" s="1" t="str">
        <f t="shared" si="287"/>
        <v>21:0107</v>
      </c>
      <c r="E4521" t="s">
        <v>19027</v>
      </c>
      <c r="F4521" t="s">
        <v>19028</v>
      </c>
      <c r="H4521">
        <v>50.852671999999998</v>
      </c>
      <c r="I4521">
        <v>-119.2226593</v>
      </c>
      <c r="J4521" s="1" t="str">
        <f t="shared" si="284"/>
        <v>NGR bulk stream sediment</v>
      </c>
      <c r="K4521" s="1" t="str">
        <f t="shared" si="285"/>
        <v>&lt;177 micron (NGR)</v>
      </c>
      <c r="L4521">
        <v>11</v>
      </c>
      <c r="M4521" t="s">
        <v>265</v>
      </c>
      <c r="N4521">
        <v>198</v>
      </c>
      <c r="O4521" t="s">
        <v>437</v>
      </c>
      <c r="P4521" t="s">
        <v>122</v>
      </c>
      <c r="Q4521" t="s">
        <v>780</v>
      </c>
      <c r="R4521" t="s">
        <v>217</v>
      </c>
      <c r="S4521" t="s">
        <v>667</v>
      </c>
      <c r="T4521" t="s">
        <v>82</v>
      </c>
      <c r="U4521" t="s">
        <v>207</v>
      </c>
      <c r="V4521" t="s">
        <v>86</v>
      </c>
      <c r="W4521" t="s">
        <v>336</v>
      </c>
      <c r="X4521" t="s">
        <v>51</v>
      </c>
      <c r="Y4521" t="s">
        <v>104</v>
      </c>
      <c r="Z4521" t="s">
        <v>199</v>
      </c>
      <c r="AA4521" t="s">
        <v>46</v>
      </c>
      <c r="AB4521" t="s">
        <v>87</v>
      </c>
      <c r="AC4521" t="s">
        <v>141</v>
      </c>
      <c r="AD4521" t="s">
        <v>350</v>
      </c>
      <c r="AE4521" t="s">
        <v>56</v>
      </c>
      <c r="AF4521" t="s">
        <v>267</v>
      </c>
      <c r="AG4521" t="s">
        <v>224</v>
      </c>
      <c r="AH4521" t="s">
        <v>185</v>
      </c>
      <c r="AI4521" t="s">
        <v>46</v>
      </c>
      <c r="AJ4521" t="s">
        <v>58</v>
      </c>
      <c r="AK4521" t="s">
        <v>257</v>
      </c>
      <c r="AL4521" t="s">
        <v>47</v>
      </c>
      <c r="AM4521" t="s">
        <v>47</v>
      </c>
      <c r="AN4521" t="s">
        <v>345</v>
      </c>
      <c r="AO4521" t="s">
        <v>49</v>
      </c>
    </row>
    <row r="4522" spans="1:41" hidden="1" x14ac:dyDescent="0.25">
      <c r="A4522" t="s">
        <v>19029</v>
      </c>
      <c r="B4522" t="s">
        <v>19030</v>
      </c>
      <c r="C4522" s="1" t="str">
        <f t="shared" si="286"/>
        <v>21:1064</v>
      </c>
      <c r="D4522" s="1" t="str">
        <f t="shared" si="287"/>
        <v>21:0107</v>
      </c>
      <c r="E4522" t="s">
        <v>19031</v>
      </c>
      <c r="F4522" t="s">
        <v>19032</v>
      </c>
      <c r="H4522">
        <v>50.844973199999998</v>
      </c>
      <c r="I4522">
        <v>-119.2297088</v>
      </c>
      <c r="J4522" s="1" t="str">
        <f t="shared" si="284"/>
        <v>NGR bulk stream sediment</v>
      </c>
      <c r="K4522" s="1" t="str">
        <f t="shared" si="285"/>
        <v>&lt;177 micron (NGR)</v>
      </c>
      <c r="L4522">
        <v>12</v>
      </c>
      <c r="M4522" t="s">
        <v>45</v>
      </c>
      <c r="N4522">
        <v>199</v>
      </c>
      <c r="O4522" t="s">
        <v>271</v>
      </c>
      <c r="P4522" t="s">
        <v>47</v>
      </c>
      <c r="Q4522" t="s">
        <v>1157</v>
      </c>
      <c r="R4522" t="s">
        <v>274</v>
      </c>
      <c r="S4522" t="s">
        <v>590</v>
      </c>
      <c r="T4522" t="s">
        <v>82</v>
      </c>
      <c r="U4522" t="s">
        <v>386</v>
      </c>
      <c r="V4522" t="s">
        <v>81</v>
      </c>
      <c r="W4522" t="s">
        <v>109</v>
      </c>
      <c r="X4522" t="s">
        <v>73</v>
      </c>
      <c r="Y4522" t="s">
        <v>218</v>
      </c>
      <c r="Z4522" t="s">
        <v>84</v>
      </c>
      <c r="AA4522" t="s">
        <v>46</v>
      </c>
      <c r="AB4522" t="s">
        <v>64</v>
      </c>
      <c r="AC4522" t="s">
        <v>475</v>
      </c>
      <c r="AD4522" t="s">
        <v>344</v>
      </c>
      <c r="AE4522" t="s">
        <v>199</v>
      </c>
      <c r="AF4522" t="s">
        <v>209</v>
      </c>
      <c r="AG4522" t="s">
        <v>591</v>
      </c>
      <c r="AH4522" t="s">
        <v>61</v>
      </c>
      <c r="AI4522" t="s">
        <v>87</v>
      </c>
      <c r="AJ4522" t="s">
        <v>85</v>
      </c>
      <c r="AK4522" t="s">
        <v>164</v>
      </c>
      <c r="AL4522" t="s">
        <v>47</v>
      </c>
      <c r="AM4522" t="s">
        <v>122</v>
      </c>
      <c r="AN4522" t="s">
        <v>313</v>
      </c>
      <c r="AO4522" t="s">
        <v>141</v>
      </c>
    </row>
    <row r="4523" spans="1:41" hidden="1" x14ac:dyDescent="0.25">
      <c r="A4523" t="s">
        <v>19033</v>
      </c>
      <c r="B4523" t="s">
        <v>19034</v>
      </c>
      <c r="C4523" s="1" t="str">
        <f t="shared" si="286"/>
        <v>21:1064</v>
      </c>
      <c r="D4523" s="1" t="str">
        <f t="shared" si="287"/>
        <v>21:0107</v>
      </c>
      <c r="E4523" t="s">
        <v>19035</v>
      </c>
      <c r="F4523" t="s">
        <v>19036</v>
      </c>
      <c r="H4523">
        <v>50.834814999999999</v>
      </c>
      <c r="I4523">
        <v>-119.2322497</v>
      </c>
      <c r="J4523" s="1" t="str">
        <f t="shared" si="284"/>
        <v>NGR bulk stream sediment</v>
      </c>
      <c r="K4523" s="1" t="str">
        <f t="shared" si="285"/>
        <v>&lt;177 micron (NGR)</v>
      </c>
      <c r="L4523">
        <v>12</v>
      </c>
      <c r="M4523" t="s">
        <v>71</v>
      </c>
      <c r="N4523">
        <v>200</v>
      </c>
      <c r="O4523" t="s">
        <v>64</v>
      </c>
      <c r="P4523" t="s">
        <v>47</v>
      </c>
      <c r="Q4523" t="s">
        <v>725</v>
      </c>
      <c r="R4523" t="s">
        <v>81</v>
      </c>
      <c r="S4523" t="s">
        <v>100</v>
      </c>
      <c r="T4523" t="s">
        <v>267</v>
      </c>
      <c r="U4523" t="s">
        <v>100</v>
      </c>
      <c r="V4523" t="s">
        <v>185</v>
      </c>
      <c r="W4523" t="s">
        <v>164</v>
      </c>
      <c r="X4523" t="s">
        <v>103</v>
      </c>
      <c r="Y4523" t="s">
        <v>141</v>
      </c>
      <c r="Z4523" t="s">
        <v>84</v>
      </c>
      <c r="AA4523" t="s">
        <v>46</v>
      </c>
      <c r="AB4523" t="s">
        <v>149</v>
      </c>
      <c r="AC4523" t="s">
        <v>145</v>
      </c>
      <c r="AD4523" t="s">
        <v>418</v>
      </c>
      <c r="AE4523" t="s">
        <v>56</v>
      </c>
      <c r="AF4523" t="s">
        <v>58</v>
      </c>
      <c r="AG4523" t="s">
        <v>188</v>
      </c>
      <c r="AH4523" t="s">
        <v>46</v>
      </c>
      <c r="AI4523" t="s">
        <v>54</v>
      </c>
      <c r="AJ4523" t="s">
        <v>58</v>
      </c>
      <c r="AK4523" t="s">
        <v>78</v>
      </c>
      <c r="AL4523" t="s">
        <v>47</v>
      </c>
      <c r="AM4523" t="s">
        <v>47</v>
      </c>
      <c r="AN4523" t="s">
        <v>284</v>
      </c>
      <c r="AO4523" t="s">
        <v>106</v>
      </c>
    </row>
    <row r="4524" spans="1:41" hidden="1" x14ac:dyDescent="0.25">
      <c r="A4524" t="s">
        <v>19037</v>
      </c>
      <c r="B4524" t="s">
        <v>19038</v>
      </c>
      <c r="C4524" s="1" t="str">
        <f t="shared" si="286"/>
        <v>21:1064</v>
      </c>
      <c r="D4524" s="1" t="str">
        <f t="shared" si="287"/>
        <v>21:0107</v>
      </c>
      <c r="E4524" t="s">
        <v>19039</v>
      </c>
      <c r="F4524" t="s">
        <v>19040</v>
      </c>
      <c r="H4524">
        <v>50.793595000000003</v>
      </c>
      <c r="I4524">
        <v>-119.22326049999999</v>
      </c>
      <c r="J4524" s="1" t="str">
        <f t="shared" si="284"/>
        <v>NGR bulk stream sediment</v>
      </c>
      <c r="K4524" s="1" t="str">
        <f t="shared" si="285"/>
        <v>&lt;177 micron (NGR)</v>
      </c>
      <c r="L4524">
        <v>12</v>
      </c>
      <c r="M4524" t="s">
        <v>95</v>
      </c>
      <c r="N4524">
        <v>201</v>
      </c>
      <c r="O4524" t="s">
        <v>149</v>
      </c>
      <c r="P4524" t="s">
        <v>47</v>
      </c>
      <c r="Q4524" t="s">
        <v>391</v>
      </c>
      <c r="R4524" t="s">
        <v>90</v>
      </c>
      <c r="S4524" t="s">
        <v>217</v>
      </c>
      <c r="T4524" t="s">
        <v>51</v>
      </c>
      <c r="U4524" t="s">
        <v>49</v>
      </c>
      <c r="V4524" t="s">
        <v>57</v>
      </c>
      <c r="W4524" t="s">
        <v>185</v>
      </c>
      <c r="X4524" t="s">
        <v>46</v>
      </c>
      <c r="Y4524" t="s">
        <v>58</v>
      </c>
      <c r="Z4524" t="s">
        <v>56</v>
      </c>
      <c r="AA4524" t="s">
        <v>46</v>
      </c>
      <c r="AB4524" t="s">
        <v>84</v>
      </c>
      <c r="AC4524" t="s">
        <v>108</v>
      </c>
      <c r="AD4524" t="s">
        <v>50</v>
      </c>
      <c r="AE4524" t="s">
        <v>56</v>
      </c>
      <c r="AF4524" t="s">
        <v>228</v>
      </c>
      <c r="AG4524" t="s">
        <v>64</v>
      </c>
      <c r="AH4524" t="s">
        <v>62</v>
      </c>
      <c r="AI4524" t="s">
        <v>62</v>
      </c>
      <c r="AJ4524" t="s">
        <v>125</v>
      </c>
      <c r="AK4524" t="s">
        <v>46</v>
      </c>
      <c r="AL4524" t="s">
        <v>47</v>
      </c>
      <c r="AM4524" t="s">
        <v>47</v>
      </c>
      <c r="AN4524" t="s">
        <v>65</v>
      </c>
      <c r="AO4524" t="s">
        <v>52</v>
      </c>
    </row>
    <row r="4525" spans="1:41" hidden="1" x14ac:dyDescent="0.25">
      <c r="A4525" t="s">
        <v>19041</v>
      </c>
      <c r="B4525" t="s">
        <v>19042</v>
      </c>
      <c r="C4525" s="1" t="str">
        <f t="shared" si="286"/>
        <v>21:1064</v>
      </c>
      <c r="D4525" s="1" t="str">
        <f t="shared" si="287"/>
        <v>21:0107</v>
      </c>
      <c r="E4525" t="s">
        <v>19043</v>
      </c>
      <c r="F4525" t="s">
        <v>19044</v>
      </c>
      <c r="H4525">
        <v>50.8041464</v>
      </c>
      <c r="I4525">
        <v>-119.2189497</v>
      </c>
      <c r="J4525" s="1" t="str">
        <f t="shared" si="284"/>
        <v>NGR bulk stream sediment</v>
      </c>
      <c r="K4525" s="1" t="str">
        <f t="shared" si="285"/>
        <v>&lt;177 micron (NGR)</v>
      </c>
      <c r="L4525">
        <v>12</v>
      </c>
      <c r="M4525" t="s">
        <v>117</v>
      </c>
      <c r="N4525">
        <v>202</v>
      </c>
      <c r="O4525" t="s">
        <v>79</v>
      </c>
      <c r="P4525" t="s">
        <v>55</v>
      </c>
      <c r="Q4525" t="s">
        <v>673</v>
      </c>
      <c r="R4525" t="s">
        <v>257</v>
      </c>
      <c r="S4525" t="s">
        <v>184</v>
      </c>
      <c r="T4525" t="s">
        <v>127</v>
      </c>
      <c r="U4525" t="s">
        <v>438</v>
      </c>
      <c r="V4525" t="s">
        <v>61</v>
      </c>
      <c r="W4525" t="s">
        <v>142</v>
      </c>
      <c r="X4525" t="s">
        <v>52</v>
      </c>
      <c r="Y4525" t="s">
        <v>75</v>
      </c>
      <c r="Z4525" t="s">
        <v>84</v>
      </c>
      <c r="AA4525" t="s">
        <v>46</v>
      </c>
      <c r="AB4525" t="s">
        <v>235</v>
      </c>
      <c r="AC4525" t="s">
        <v>145</v>
      </c>
      <c r="AD4525" t="s">
        <v>239</v>
      </c>
      <c r="AE4525" t="s">
        <v>199</v>
      </c>
      <c r="AF4525" t="s">
        <v>76</v>
      </c>
      <c r="AG4525" t="s">
        <v>351</v>
      </c>
      <c r="AH4525" t="s">
        <v>235</v>
      </c>
      <c r="AI4525" t="s">
        <v>185</v>
      </c>
      <c r="AJ4525" t="s">
        <v>85</v>
      </c>
      <c r="AK4525" t="s">
        <v>130</v>
      </c>
      <c r="AL4525" t="s">
        <v>47</v>
      </c>
      <c r="AM4525" t="s">
        <v>122</v>
      </c>
      <c r="AN4525" t="s">
        <v>215</v>
      </c>
      <c r="AO4525" t="s">
        <v>187</v>
      </c>
    </row>
    <row r="4526" spans="1:41" hidden="1" x14ac:dyDescent="0.25">
      <c r="A4526" t="s">
        <v>19045</v>
      </c>
      <c r="B4526" t="s">
        <v>19046</v>
      </c>
      <c r="C4526" s="1" t="str">
        <f t="shared" si="286"/>
        <v>21:1064</v>
      </c>
      <c r="D4526" s="1" t="str">
        <f t="shared" si="287"/>
        <v>21:0107</v>
      </c>
      <c r="E4526" t="s">
        <v>19047</v>
      </c>
      <c r="F4526" t="s">
        <v>19048</v>
      </c>
      <c r="H4526">
        <v>50.777000000000001</v>
      </c>
      <c r="I4526">
        <v>-119.34899660000001</v>
      </c>
      <c r="J4526" s="1" t="str">
        <f t="shared" si="284"/>
        <v>NGR bulk stream sediment</v>
      </c>
      <c r="K4526" s="1" t="str">
        <f t="shared" si="285"/>
        <v>&lt;177 micron (NGR)</v>
      </c>
      <c r="L4526">
        <v>12</v>
      </c>
      <c r="M4526" t="s">
        <v>136</v>
      </c>
      <c r="N4526">
        <v>203</v>
      </c>
      <c r="O4526" t="s">
        <v>62</v>
      </c>
      <c r="P4526" t="s">
        <v>47</v>
      </c>
      <c r="Q4526" t="s">
        <v>487</v>
      </c>
      <c r="R4526" t="s">
        <v>181</v>
      </c>
      <c r="S4526" t="s">
        <v>226</v>
      </c>
      <c r="T4526" t="s">
        <v>73</v>
      </c>
      <c r="U4526" t="s">
        <v>83</v>
      </c>
      <c r="V4526" t="s">
        <v>122</v>
      </c>
      <c r="W4526" t="s">
        <v>139</v>
      </c>
      <c r="X4526" t="s">
        <v>55</v>
      </c>
      <c r="Y4526" t="s">
        <v>144</v>
      </c>
      <c r="Z4526" t="s">
        <v>56</v>
      </c>
      <c r="AA4526" t="s">
        <v>46</v>
      </c>
      <c r="AB4526" t="s">
        <v>63</v>
      </c>
      <c r="AC4526" t="s">
        <v>58</v>
      </c>
      <c r="AD4526" t="s">
        <v>532</v>
      </c>
      <c r="AE4526" t="s">
        <v>380</v>
      </c>
      <c r="AF4526" t="s">
        <v>591</v>
      </c>
      <c r="AG4526" t="s">
        <v>591</v>
      </c>
      <c r="AH4526" t="s">
        <v>174</v>
      </c>
      <c r="AI4526" t="s">
        <v>149</v>
      </c>
      <c r="AJ4526" t="s">
        <v>945</v>
      </c>
      <c r="AK4526" t="s">
        <v>148</v>
      </c>
      <c r="AL4526" t="s">
        <v>47</v>
      </c>
      <c r="AM4526" t="s">
        <v>47</v>
      </c>
      <c r="AN4526" t="s">
        <v>935</v>
      </c>
      <c r="AO4526" t="s">
        <v>217</v>
      </c>
    </row>
    <row r="4527" spans="1:41" hidden="1" x14ac:dyDescent="0.25">
      <c r="A4527" t="s">
        <v>19049</v>
      </c>
      <c r="B4527" t="s">
        <v>19050</v>
      </c>
      <c r="C4527" s="1" t="str">
        <f t="shared" si="286"/>
        <v>21:1064</v>
      </c>
      <c r="D4527" s="1" t="str">
        <f t="shared" si="287"/>
        <v>21:0107</v>
      </c>
      <c r="E4527" t="s">
        <v>19051</v>
      </c>
      <c r="F4527" t="s">
        <v>19052</v>
      </c>
      <c r="H4527">
        <v>50.788125299999997</v>
      </c>
      <c r="I4527">
        <v>-119.352605</v>
      </c>
      <c r="J4527" s="1" t="str">
        <f t="shared" si="284"/>
        <v>NGR bulk stream sediment</v>
      </c>
      <c r="K4527" s="1" t="str">
        <f t="shared" si="285"/>
        <v>&lt;177 micron (NGR)</v>
      </c>
      <c r="L4527">
        <v>12</v>
      </c>
      <c r="M4527" t="s">
        <v>280</v>
      </c>
      <c r="N4527">
        <v>204</v>
      </c>
      <c r="O4527" t="s">
        <v>130</v>
      </c>
      <c r="P4527" t="s">
        <v>47</v>
      </c>
      <c r="Q4527" t="s">
        <v>548</v>
      </c>
      <c r="R4527" t="s">
        <v>149</v>
      </c>
      <c r="S4527" t="s">
        <v>554</v>
      </c>
      <c r="T4527" t="s">
        <v>108</v>
      </c>
      <c r="U4527" t="s">
        <v>386</v>
      </c>
      <c r="V4527" t="s">
        <v>101</v>
      </c>
      <c r="W4527" t="s">
        <v>130</v>
      </c>
      <c r="X4527" t="s">
        <v>52</v>
      </c>
      <c r="Y4527" t="s">
        <v>243</v>
      </c>
      <c r="Z4527" t="s">
        <v>199</v>
      </c>
      <c r="AA4527" t="s">
        <v>46</v>
      </c>
      <c r="AB4527" t="s">
        <v>101</v>
      </c>
      <c r="AC4527" t="s">
        <v>90</v>
      </c>
      <c r="AD4527" t="s">
        <v>457</v>
      </c>
      <c r="AE4527" t="s">
        <v>53</v>
      </c>
      <c r="AF4527" t="s">
        <v>85</v>
      </c>
      <c r="AG4527" t="s">
        <v>158</v>
      </c>
      <c r="AH4527" t="s">
        <v>110</v>
      </c>
      <c r="AI4527" t="s">
        <v>149</v>
      </c>
      <c r="AJ4527" t="s">
        <v>76</v>
      </c>
      <c r="AK4527" t="s">
        <v>72</v>
      </c>
      <c r="AL4527" t="s">
        <v>47</v>
      </c>
      <c r="AM4527" t="s">
        <v>47</v>
      </c>
      <c r="AN4527" t="s">
        <v>372</v>
      </c>
      <c r="AO4527" t="s">
        <v>165</v>
      </c>
    </row>
    <row r="4528" spans="1:41" hidden="1" x14ac:dyDescent="0.25">
      <c r="A4528" t="s">
        <v>19053</v>
      </c>
      <c r="B4528" t="s">
        <v>19054</v>
      </c>
      <c r="C4528" s="1" t="str">
        <f t="shared" si="286"/>
        <v>21:1064</v>
      </c>
      <c r="D4528" s="1" t="str">
        <f t="shared" si="287"/>
        <v>21:0107</v>
      </c>
      <c r="E4528" t="s">
        <v>19051</v>
      </c>
      <c r="F4528" t="s">
        <v>19055</v>
      </c>
      <c r="H4528">
        <v>50.788125299999997</v>
      </c>
      <c r="I4528">
        <v>-119.352605</v>
      </c>
      <c r="J4528" s="1" t="str">
        <f t="shared" si="284"/>
        <v>NGR bulk stream sediment</v>
      </c>
      <c r="K4528" s="1" t="str">
        <f t="shared" si="285"/>
        <v>&lt;177 micron (NGR)</v>
      </c>
      <c r="L4528">
        <v>12</v>
      </c>
      <c r="M4528" t="s">
        <v>288</v>
      </c>
      <c r="N4528">
        <v>205</v>
      </c>
      <c r="O4528" t="s">
        <v>206</v>
      </c>
      <c r="P4528" t="s">
        <v>47</v>
      </c>
      <c r="Q4528" t="s">
        <v>548</v>
      </c>
      <c r="R4528" t="s">
        <v>174</v>
      </c>
      <c r="S4528" t="s">
        <v>100</v>
      </c>
      <c r="T4528" t="s">
        <v>85</v>
      </c>
      <c r="U4528" t="s">
        <v>386</v>
      </c>
      <c r="V4528" t="s">
        <v>64</v>
      </c>
      <c r="W4528" t="s">
        <v>122</v>
      </c>
      <c r="X4528" t="s">
        <v>73</v>
      </c>
      <c r="Y4528" t="s">
        <v>187</v>
      </c>
      <c r="Z4528" t="s">
        <v>56</v>
      </c>
      <c r="AA4528" t="s">
        <v>46</v>
      </c>
      <c r="AB4528" t="s">
        <v>47</v>
      </c>
      <c r="AC4528" t="s">
        <v>217</v>
      </c>
      <c r="AD4528" t="s">
        <v>291</v>
      </c>
      <c r="AE4528" t="s">
        <v>53</v>
      </c>
      <c r="AF4528" t="s">
        <v>55</v>
      </c>
      <c r="AG4528" t="s">
        <v>366</v>
      </c>
      <c r="AH4528" t="s">
        <v>61</v>
      </c>
      <c r="AI4528" t="s">
        <v>149</v>
      </c>
      <c r="AJ4528" t="s">
        <v>76</v>
      </c>
      <c r="AK4528" t="s">
        <v>200</v>
      </c>
      <c r="AL4528" t="s">
        <v>47</v>
      </c>
      <c r="AM4528" t="s">
        <v>47</v>
      </c>
      <c r="AN4528" t="s">
        <v>313</v>
      </c>
      <c r="AO4528" t="s">
        <v>269</v>
      </c>
    </row>
    <row r="4529" spans="1:41" hidden="1" x14ac:dyDescent="0.25">
      <c r="A4529" t="s">
        <v>19056</v>
      </c>
      <c r="B4529" t="s">
        <v>19057</v>
      </c>
      <c r="C4529" s="1" t="str">
        <f t="shared" si="286"/>
        <v>21:1064</v>
      </c>
      <c r="D4529" s="1" t="str">
        <f t="shared" si="287"/>
        <v>21:0107</v>
      </c>
      <c r="E4529" t="s">
        <v>19058</v>
      </c>
      <c r="F4529" t="s">
        <v>19059</v>
      </c>
      <c r="H4529">
        <v>50.800551499999997</v>
      </c>
      <c r="I4529">
        <v>-119.3776414</v>
      </c>
      <c r="J4529" s="1" t="str">
        <f t="shared" si="284"/>
        <v>NGR bulk stream sediment</v>
      </c>
      <c r="K4529" s="1" t="str">
        <f t="shared" si="285"/>
        <v>&lt;177 micron (NGR)</v>
      </c>
      <c r="L4529">
        <v>12</v>
      </c>
      <c r="M4529" t="s">
        <v>157</v>
      </c>
      <c r="N4529">
        <v>206</v>
      </c>
      <c r="O4529" t="s">
        <v>60</v>
      </c>
      <c r="P4529" t="s">
        <v>47</v>
      </c>
      <c r="Q4529" t="s">
        <v>234</v>
      </c>
      <c r="R4529" t="s">
        <v>85</v>
      </c>
      <c r="S4529" t="s">
        <v>589</v>
      </c>
      <c r="T4529" t="s">
        <v>76</v>
      </c>
      <c r="U4529" t="s">
        <v>638</v>
      </c>
      <c r="V4529" t="s">
        <v>47</v>
      </c>
      <c r="W4529" t="s">
        <v>103</v>
      </c>
      <c r="X4529" t="s">
        <v>137</v>
      </c>
      <c r="Y4529" t="s">
        <v>124</v>
      </c>
      <c r="Z4529" t="s">
        <v>84</v>
      </c>
      <c r="AA4529" t="s">
        <v>46</v>
      </c>
      <c r="AB4529" t="s">
        <v>125</v>
      </c>
      <c r="AC4529" t="s">
        <v>104</v>
      </c>
      <c r="AD4529" t="s">
        <v>328</v>
      </c>
      <c r="AE4529" t="s">
        <v>53</v>
      </c>
      <c r="AF4529" t="s">
        <v>267</v>
      </c>
      <c r="AG4529" t="s">
        <v>143</v>
      </c>
      <c r="AH4529" t="s">
        <v>61</v>
      </c>
      <c r="AI4529" t="s">
        <v>149</v>
      </c>
      <c r="AJ4529" t="s">
        <v>108</v>
      </c>
      <c r="AK4529" t="s">
        <v>102</v>
      </c>
      <c r="AL4529" t="s">
        <v>47</v>
      </c>
      <c r="AM4529" t="s">
        <v>122</v>
      </c>
      <c r="AN4529" t="s">
        <v>196</v>
      </c>
      <c r="AO4529" t="s">
        <v>59</v>
      </c>
    </row>
    <row r="4530" spans="1:41" hidden="1" x14ac:dyDescent="0.25">
      <c r="A4530" t="s">
        <v>19060</v>
      </c>
      <c r="B4530" t="s">
        <v>19061</v>
      </c>
      <c r="C4530" s="1" t="str">
        <f t="shared" si="286"/>
        <v>21:1064</v>
      </c>
      <c r="D4530" s="1" t="str">
        <f t="shared" si="287"/>
        <v>21:0107</v>
      </c>
      <c r="E4530" t="s">
        <v>19062</v>
      </c>
      <c r="F4530" t="s">
        <v>19063</v>
      </c>
      <c r="H4530">
        <v>50.804756300000001</v>
      </c>
      <c r="I4530">
        <v>-119.4028797</v>
      </c>
      <c r="J4530" s="1" t="str">
        <f t="shared" si="284"/>
        <v>NGR bulk stream sediment</v>
      </c>
      <c r="K4530" s="1" t="str">
        <f t="shared" si="285"/>
        <v>&lt;177 micron (NGR)</v>
      </c>
      <c r="L4530">
        <v>12</v>
      </c>
      <c r="M4530" t="s">
        <v>170</v>
      </c>
      <c r="N4530">
        <v>207</v>
      </c>
      <c r="O4530" t="s">
        <v>149</v>
      </c>
      <c r="P4530" t="s">
        <v>103</v>
      </c>
      <c r="Q4530" t="s">
        <v>468</v>
      </c>
      <c r="R4530" t="s">
        <v>1515</v>
      </c>
      <c r="S4530" t="s">
        <v>190</v>
      </c>
      <c r="T4530" t="s">
        <v>85</v>
      </c>
      <c r="U4530" t="s">
        <v>329</v>
      </c>
      <c r="V4530" t="s">
        <v>151</v>
      </c>
      <c r="W4530" t="s">
        <v>122</v>
      </c>
      <c r="X4530" t="s">
        <v>103</v>
      </c>
      <c r="Y4530" t="s">
        <v>306</v>
      </c>
      <c r="Z4530" t="s">
        <v>199</v>
      </c>
      <c r="AA4530" t="s">
        <v>46</v>
      </c>
      <c r="AB4530" t="s">
        <v>64</v>
      </c>
      <c r="AC4530" t="s">
        <v>98</v>
      </c>
      <c r="AD4530" t="s">
        <v>162</v>
      </c>
      <c r="AE4530" t="s">
        <v>199</v>
      </c>
      <c r="AF4530" t="s">
        <v>58</v>
      </c>
      <c r="AG4530" t="s">
        <v>270</v>
      </c>
      <c r="AH4530" t="s">
        <v>54</v>
      </c>
      <c r="AI4530" t="s">
        <v>46</v>
      </c>
      <c r="AJ4530" t="s">
        <v>86</v>
      </c>
      <c r="AK4530" t="s">
        <v>123</v>
      </c>
      <c r="AL4530" t="s">
        <v>47</v>
      </c>
      <c r="AM4530" t="s">
        <v>47</v>
      </c>
      <c r="AN4530" t="s">
        <v>65</v>
      </c>
      <c r="AO4530" t="s">
        <v>127</v>
      </c>
    </row>
    <row r="4531" spans="1:41" hidden="1" x14ac:dyDescent="0.25">
      <c r="A4531" t="s">
        <v>19064</v>
      </c>
      <c r="B4531" t="s">
        <v>19065</v>
      </c>
      <c r="C4531" s="1" t="str">
        <f t="shared" si="286"/>
        <v>21:1064</v>
      </c>
      <c r="D4531" s="1" t="str">
        <f t="shared" si="287"/>
        <v>21:0107</v>
      </c>
      <c r="E4531" t="s">
        <v>19066</v>
      </c>
      <c r="F4531" t="s">
        <v>19067</v>
      </c>
      <c r="H4531">
        <v>50.775011599999999</v>
      </c>
      <c r="I4531">
        <v>-119.41202149999999</v>
      </c>
      <c r="J4531" s="1" t="str">
        <f t="shared" si="284"/>
        <v>NGR bulk stream sediment</v>
      </c>
      <c r="K4531" s="1" t="str">
        <f t="shared" si="285"/>
        <v>&lt;177 micron (NGR)</v>
      </c>
      <c r="L4531">
        <v>12</v>
      </c>
      <c r="M4531" t="s">
        <v>180</v>
      </c>
      <c r="N4531">
        <v>208</v>
      </c>
      <c r="O4531" t="s">
        <v>336</v>
      </c>
      <c r="P4531" t="s">
        <v>47</v>
      </c>
      <c r="Q4531" t="s">
        <v>417</v>
      </c>
      <c r="R4531" t="s">
        <v>62</v>
      </c>
      <c r="S4531" t="s">
        <v>391</v>
      </c>
      <c r="T4531" t="s">
        <v>76</v>
      </c>
      <c r="U4531" t="s">
        <v>438</v>
      </c>
      <c r="V4531" t="s">
        <v>455</v>
      </c>
      <c r="W4531" t="s">
        <v>72</v>
      </c>
      <c r="X4531" t="s">
        <v>85</v>
      </c>
      <c r="Y4531" t="s">
        <v>482</v>
      </c>
      <c r="Z4531" t="s">
        <v>54</v>
      </c>
      <c r="AA4531" t="s">
        <v>46</v>
      </c>
      <c r="AB4531" t="s">
        <v>257</v>
      </c>
      <c r="AC4531" t="s">
        <v>59</v>
      </c>
      <c r="AD4531" t="s">
        <v>237</v>
      </c>
      <c r="AE4531" t="s">
        <v>84</v>
      </c>
      <c r="AF4531" t="s">
        <v>127</v>
      </c>
      <c r="AG4531" t="s">
        <v>1569</v>
      </c>
      <c r="AH4531" t="s">
        <v>72</v>
      </c>
      <c r="AI4531" t="s">
        <v>105</v>
      </c>
      <c r="AJ4531" t="s">
        <v>1974</v>
      </c>
      <c r="AK4531" t="s">
        <v>224</v>
      </c>
      <c r="AL4531" t="s">
        <v>73</v>
      </c>
      <c r="AM4531" t="s">
        <v>51</v>
      </c>
      <c r="AN4531" t="s">
        <v>2563</v>
      </c>
      <c r="AO4531" t="s">
        <v>80</v>
      </c>
    </row>
    <row r="4532" spans="1:41" hidden="1" x14ac:dyDescent="0.25">
      <c r="A4532" t="s">
        <v>19068</v>
      </c>
      <c r="B4532" t="s">
        <v>19069</v>
      </c>
      <c r="C4532" s="1" t="str">
        <f t="shared" si="286"/>
        <v>21:1064</v>
      </c>
      <c r="D4532" s="1" t="str">
        <f t="shared" si="287"/>
        <v>21:0107</v>
      </c>
      <c r="E4532" t="s">
        <v>19070</v>
      </c>
      <c r="F4532" t="s">
        <v>19071</v>
      </c>
      <c r="H4532">
        <v>50.826292100000003</v>
      </c>
      <c r="I4532">
        <v>-119.5410833</v>
      </c>
      <c r="J4532" s="1" t="str">
        <f t="shared" si="284"/>
        <v>NGR bulk stream sediment</v>
      </c>
      <c r="K4532" s="1" t="str">
        <f t="shared" si="285"/>
        <v>&lt;177 micron (NGR)</v>
      </c>
      <c r="L4532">
        <v>12</v>
      </c>
      <c r="M4532" t="s">
        <v>195</v>
      </c>
      <c r="N4532">
        <v>209</v>
      </c>
      <c r="O4532" t="s">
        <v>198</v>
      </c>
      <c r="P4532" t="s">
        <v>47</v>
      </c>
      <c r="Q4532" t="s">
        <v>548</v>
      </c>
      <c r="R4532" t="s">
        <v>47</v>
      </c>
      <c r="S4532" t="s">
        <v>589</v>
      </c>
      <c r="T4532" t="s">
        <v>209</v>
      </c>
      <c r="U4532" t="s">
        <v>695</v>
      </c>
      <c r="V4532" t="s">
        <v>185</v>
      </c>
      <c r="W4532" t="s">
        <v>86</v>
      </c>
      <c r="X4532" t="s">
        <v>51</v>
      </c>
      <c r="Y4532" t="s">
        <v>80</v>
      </c>
      <c r="Z4532" t="s">
        <v>62</v>
      </c>
      <c r="AA4532" t="s">
        <v>46</v>
      </c>
      <c r="AB4532" t="s">
        <v>63</v>
      </c>
      <c r="AC4532" t="s">
        <v>90</v>
      </c>
      <c r="AD4532" t="s">
        <v>934</v>
      </c>
      <c r="AE4532" t="s">
        <v>56</v>
      </c>
      <c r="AF4532" t="s">
        <v>175</v>
      </c>
      <c r="AG4532" t="s">
        <v>292</v>
      </c>
      <c r="AH4532" t="s">
        <v>46</v>
      </c>
      <c r="AI4532" t="s">
        <v>46</v>
      </c>
      <c r="AJ4532" t="s">
        <v>366</v>
      </c>
      <c r="AK4532" t="s">
        <v>122</v>
      </c>
      <c r="AL4532" t="s">
        <v>47</v>
      </c>
      <c r="AM4532" t="s">
        <v>122</v>
      </c>
      <c r="AN4532" t="s">
        <v>508</v>
      </c>
      <c r="AO4532" t="s">
        <v>267</v>
      </c>
    </row>
    <row r="4533" spans="1:41" hidden="1" x14ac:dyDescent="0.25">
      <c r="A4533" t="s">
        <v>19072</v>
      </c>
      <c r="B4533" t="s">
        <v>19073</v>
      </c>
      <c r="C4533" s="1" t="str">
        <f t="shared" si="286"/>
        <v>21:1064</v>
      </c>
      <c r="D4533" s="1" t="str">
        <f t="shared" si="287"/>
        <v>21:0107</v>
      </c>
      <c r="E4533" t="s">
        <v>19074</v>
      </c>
      <c r="F4533" t="s">
        <v>19075</v>
      </c>
      <c r="H4533">
        <v>50.835339699999999</v>
      </c>
      <c r="I4533">
        <v>-119.5270586</v>
      </c>
      <c r="J4533" s="1" t="str">
        <f t="shared" si="284"/>
        <v>NGR bulk stream sediment</v>
      </c>
      <c r="K4533" s="1" t="str">
        <f t="shared" si="285"/>
        <v>&lt;177 micron (NGR)</v>
      </c>
      <c r="L4533">
        <v>12</v>
      </c>
      <c r="M4533" t="s">
        <v>205</v>
      </c>
      <c r="N4533">
        <v>210</v>
      </c>
      <c r="O4533" t="s">
        <v>198</v>
      </c>
      <c r="P4533" t="s">
        <v>47</v>
      </c>
      <c r="Q4533" t="s">
        <v>119</v>
      </c>
      <c r="R4533" t="s">
        <v>282</v>
      </c>
      <c r="S4533" t="s">
        <v>331</v>
      </c>
      <c r="T4533" t="s">
        <v>209</v>
      </c>
      <c r="U4533" t="s">
        <v>391</v>
      </c>
      <c r="V4533" t="s">
        <v>61</v>
      </c>
      <c r="W4533" t="s">
        <v>437</v>
      </c>
      <c r="X4533" t="s">
        <v>51</v>
      </c>
      <c r="Y4533" t="s">
        <v>186</v>
      </c>
      <c r="Z4533" t="s">
        <v>53</v>
      </c>
      <c r="AA4533" t="s">
        <v>46</v>
      </c>
      <c r="AB4533" t="s">
        <v>47</v>
      </c>
      <c r="AC4533" t="s">
        <v>141</v>
      </c>
      <c r="AD4533" t="s">
        <v>418</v>
      </c>
      <c r="AE4533" t="s">
        <v>380</v>
      </c>
      <c r="AF4533" t="s">
        <v>50</v>
      </c>
      <c r="AG4533" t="s">
        <v>365</v>
      </c>
      <c r="AH4533" t="s">
        <v>198</v>
      </c>
      <c r="AI4533" t="s">
        <v>174</v>
      </c>
      <c r="AJ4533" t="s">
        <v>129</v>
      </c>
      <c r="AK4533" t="s">
        <v>161</v>
      </c>
      <c r="AL4533" t="s">
        <v>47</v>
      </c>
      <c r="AM4533" t="s">
        <v>103</v>
      </c>
      <c r="AN4533" t="s">
        <v>65</v>
      </c>
      <c r="AO4533" t="s">
        <v>330</v>
      </c>
    </row>
    <row r="4534" spans="1:41" hidden="1" x14ac:dyDescent="0.25">
      <c r="A4534" t="s">
        <v>19076</v>
      </c>
      <c r="B4534" t="s">
        <v>19077</v>
      </c>
      <c r="C4534" s="1" t="str">
        <f t="shared" si="286"/>
        <v>21:1064</v>
      </c>
      <c r="D4534" s="1" t="str">
        <f t="shared" si="287"/>
        <v>21:0107</v>
      </c>
      <c r="E4534" t="s">
        <v>19078</v>
      </c>
      <c r="F4534" t="s">
        <v>19079</v>
      </c>
      <c r="H4534">
        <v>50.8149625</v>
      </c>
      <c r="I4534">
        <v>-119.5284992</v>
      </c>
      <c r="J4534" s="1" t="str">
        <f t="shared" si="284"/>
        <v>NGR bulk stream sediment</v>
      </c>
      <c r="K4534" s="1" t="str">
        <f t="shared" si="285"/>
        <v>&lt;177 micron (NGR)</v>
      </c>
      <c r="L4534">
        <v>12</v>
      </c>
      <c r="M4534" t="s">
        <v>214</v>
      </c>
      <c r="N4534">
        <v>211</v>
      </c>
      <c r="O4534" t="s">
        <v>57</v>
      </c>
      <c r="P4534" t="s">
        <v>47</v>
      </c>
      <c r="Q4534" t="s">
        <v>548</v>
      </c>
      <c r="R4534" t="s">
        <v>101</v>
      </c>
      <c r="S4534" t="s">
        <v>583</v>
      </c>
      <c r="T4534" t="s">
        <v>175</v>
      </c>
      <c r="U4534" t="s">
        <v>1121</v>
      </c>
      <c r="V4534" t="s">
        <v>87</v>
      </c>
      <c r="W4534" t="s">
        <v>336</v>
      </c>
      <c r="X4534" t="s">
        <v>51</v>
      </c>
      <c r="Y4534" t="s">
        <v>243</v>
      </c>
      <c r="Z4534" t="s">
        <v>53</v>
      </c>
      <c r="AA4534" t="s">
        <v>46</v>
      </c>
      <c r="AB4534" t="s">
        <v>139</v>
      </c>
      <c r="AC4534" t="s">
        <v>141</v>
      </c>
      <c r="AD4534" t="s">
        <v>418</v>
      </c>
      <c r="AE4534" t="s">
        <v>380</v>
      </c>
      <c r="AF4534" t="s">
        <v>50</v>
      </c>
      <c r="AG4534" t="s">
        <v>274</v>
      </c>
      <c r="AH4534" t="s">
        <v>87</v>
      </c>
      <c r="AI4534" t="s">
        <v>54</v>
      </c>
      <c r="AJ4534" t="s">
        <v>365</v>
      </c>
      <c r="AK4534" t="s">
        <v>161</v>
      </c>
      <c r="AL4534" t="s">
        <v>47</v>
      </c>
      <c r="AM4534" t="s">
        <v>47</v>
      </c>
      <c r="AN4534" t="s">
        <v>196</v>
      </c>
      <c r="AO4534" t="s">
        <v>104</v>
      </c>
    </row>
    <row r="4535" spans="1:41" hidden="1" x14ac:dyDescent="0.25">
      <c r="A4535" t="s">
        <v>19080</v>
      </c>
      <c r="B4535" t="s">
        <v>19081</v>
      </c>
      <c r="C4535" s="1" t="str">
        <f t="shared" si="286"/>
        <v>21:1064</v>
      </c>
      <c r="D4535" s="1" t="str">
        <f t="shared" si="287"/>
        <v>21:0107</v>
      </c>
      <c r="E4535" t="s">
        <v>19082</v>
      </c>
      <c r="F4535" t="s">
        <v>19083</v>
      </c>
      <c r="H4535">
        <v>50.815853199999999</v>
      </c>
      <c r="I4535">
        <v>-119.56473819999999</v>
      </c>
      <c r="J4535" s="1" t="str">
        <f t="shared" si="284"/>
        <v>NGR bulk stream sediment</v>
      </c>
      <c r="K4535" s="1" t="str">
        <f t="shared" si="285"/>
        <v>&lt;177 micron (NGR)</v>
      </c>
      <c r="L4535">
        <v>12</v>
      </c>
      <c r="M4535" t="s">
        <v>223</v>
      </c>
      <c r="N4535">
        <v>212</v>
      </c>
      <c r="O4535" t="s">
        <v>46</v>
      </c>
      <c r="P4535" t="s">
        <v>47</v>
      </c>
      <c r="Q4535" t="s">
        <v>119</v>
      </c>
      <c r="R4535" t="s">
        <v>110</v>
      </c>
      <c r="S4535" t="s">
        <v>226</v>
      </c>
      <c r="T4535" t="s">
        <v>51</v>
      </c>
      <c r="U4535" t="s">
        <v>251</v>
      </c>
      <c r="V4535" t="s">
        <v>271</v>
      </c>
      <c r="W4535" t="s">
        <v>125</v>
      </c>
      <c r="X4535" t="s">
        <v>76</v>
      </c>
      <c r="Y4535" t="s">
        <v>462</v>
      </c>
      <c r="Z4535" t="s">
        <v>53</v>
      </c>
      <c r="AA4535" t="s">
        <v>46</v>
      </c>
      <c r="AB4535" t="s">
        <v>63</v>
      </c>
      <c r="AC4535" t="s">
        <v>267</v>
      </c>
      <c r="AD4535" t="s">
        <v>226</v>
      </c>
      <c r="AE4535" t="s">
        <v>199</v>
      </c>
      <c r="AF4535" t="s">
        <v>58</v>
      </c>
      <c r="AG4535" t="s">
        <v>259</v>
      </c>
      <c r="AH4535" t="s">
        <v>173</v>
      </c>
      <c r="AI4535" t="s">
        <v>87</v>
      </c>
      <c r="AJ4535" t="s">
        <v>50</v>
      </c>
      <c r="AK4535" t="s">
        <v>270</v>
      </c>
      <c r="AL4535" t="s">
        <v>103</v>
      </c>
      <c r="AM4535" t="s">
        <v>103</v>
      </c>
      <c r="AN4535" t="s">
        <v>2563</v>
      </c>
      <c r="AO4535" t="s">
        <v>475</v>
      </c>
    </row>
    <row r="4536" spans="1:41" hidden="1" x14ac:dyDescent="0.25">
      <c r="A4536" t="s">
        <v>19084</v>
      </c>
      <c r="B4536" t="s">
        <v>19085</v>
      </c>
      <c r="C4536" s="1" t="str">
        <f t="shared" si="286"/>
        <v>21:1064</v>
      </c>
      <c r="D4536" s="1" t="str">
        <f t="shared" si="287"/>
        <v>21:0107</v>
      </c>
      <c r="E4536" t="s">
        <v>19086</v>
      </c>
      <c r="F4536" t="s">
        <v>19087</v>
      </c>
      <c r="H4536">
        <v>50.836836699999999</v>
      </c>
      <c r="I4536">
        <v>-119.5721391</v>
      </c>
      <c r="J4536" s="1" t="str">
        <f t="shared" si="284"/>
        <v>NGR bulk stream sediment</v>
      </c>
      <c r="K4536" s="1" t="str">
        <f t="shared" si="285"/>
        <v>&lt;177 micron (NGR)</v>
      </c>
      <c r="L4536">
        <v>12</v>
      </c>
      <c r="M4536" t="s">
        <v>233</v>
      </c>
      <c r="N4536">
        <v>213</v>
      </c>
      <c r="O4536" t="s">
        <v>54</v>
      </c>
      <c r="P4536" t="s">
        <v>47</v>
      </c>
      <c r="Q4536" t="s">
        <v>548</v>
      </c>
      <c r="R4536" t="s">
        <v>78</v>
      </c>
      <c r="S4536" t="s">
        <v>146</v>
      </c>
      <c r="T4536" t="s">
        <v>76</v>
      </c>
      <c r="U4536" t="s">
        <v>391</v>
      </c>
      <c r="V4536" t="s">
        <v>101</v>
      </c>
      <c r="W4536" t="s">
        <v>455</v>
      </c>
      <c r="X4536" t="s">
        <v>52</v>
      </c>
      <c r="Y4536" t="s">
        <v>272</v>
      </c>
      <c r="Z4536" t="s">
        <v>199</v>
      </c>
      <c r="AA4536" t="s">
        <v>46</v>
      </c>
      <c r="AB4536" t="s">
        <v>78</v>
      </c>
      <c r="AC4536" t="s">
        <v>99</v>
      </c>
      <c r="AD4536" t="s">
        <v>250</v>
      </c>
      <c r="AE4536" t="s">
        <v>56</v>
      </c>
      <c r="AF4536" t="s">
        <v>76</v>
      </c>
      <c r="AG4536" t="s">
        <v>88</v>
      </c>
      <c r="AH4536" t="s">
        <v>61</v>
      </c>
      <c r="AI4536" t="s">
        <v>46</v>
      </c>
      <c r="AJ4536" t="s">
        <v>55</v>
      </c>
      <c r="AK4536" t="s">
        <v>60</v>
      </c>
      <c r="AL4536" t="s">
        <v>47</v>
      </c>
      <c r="AM4536" t="s">
        <v>122</v>
      </c>
      <c r="AN4536" t="s">
        <v>673</v>
      </c>
      <c r="AO4536" t="s">
        <v>306</v>
      </c>
    </row>
    <row r="4537" spans="1:41" hidden="1" x14ac:dyDescent="0.25">
      <c r="A4537" t="s">
        <v>19088</v>
      </c>
      <c r="B4537" t="s">
        <v>19089</v>
      </c>
      <c r="C4537" s="1" t="str">
        <f t="shared" si="286"/>
        <v>21:1064</v>
      </c>
      <c r="D4537" s="1" t="str">
        <f t="shared" si="287"/>
        <v>21:0107</v>
      </c>
      <c r="E4537" t="s">
        <v>19090</v>
      </c>
      <c r="F4537" t="s">
        <v>19091</v>
      </c>
      <c r="H4537">
        <v>50.848216600000001</v>
      </c>
      <c r="I4537">
        <v>-119.5638999</v>
      </c>
      <c r="J4537" s="1" t="str">
        <f t="shared" si="284"/>
        <v>NGR bulk stream sediment</v>
      </c>
      <c r="K4537" s="1" t="str">
        <f t="shared" si="285"/>
        <v>&lt;177 micron (NGR)</v>
      </c>
      <c r="L4537">
        <v>12</v>
      </c>
      <c r="M4537" t="s">
        <v>248</v>
      </c>
      <c r="N4537">
        <v>214</v>
      </c>
      <c r="O4537" t="s">
        <v>57</v>
      </c>
      <c r="P4537" t="s">
        <v>47</v>
      </c>
      <c r="Q4537" t="s">
        <v>793</v>
      </c>
      <c r="R4537" t="s">
        <v>235</v>
      </c>
      <c r="S4537" t="s">
        <v>106</v>
      </c>
      <c r="T4537" t="s">
        <v>330</v>
      </c>
      <c r="U4537" t="s">
        <v>306</v>
      </c>
      <c r="V4537" t="s">
        <v>63</v>
      </c>
      <c r="W4537" t="s">
        <v>257</v>
      </c>
      <c r="X4537" t="s">
        <v>103</v>
      </c>
      <c r="Y4537" t="s">
        <v>50</v>
      </c>
      <c r="Z4537" t="s">
        <v>56</v>
      </c>
      <c r="AA4537" t="s">
        <v>46</v>
      </c>
      <c r="AB4537" t="s">
        <v>63</v>
      </c>
      <c r="AC4537" t="s">
        <v>58</v>
      </c>
      <c r="AD4537" t="s">
        <v>418</v>
      </c>
      <c r="AE4537" t="s">
        <v>56</v>
      </c>
      <c r="AF4537" t="s">
        <v>292</v>
      </c>
      <c r="AG4537" t="s">
        <v>72</v>
      </c>
      <c r="AH4537" t="s">
        <v>54</v>
      </c>
      <c r="AI4537" t="s">
        <v>57</v>
      </c>
      <c r="AJ4537" t="s">
        <v>109</v>
      </c>
      <c r="AK4537" t="s">
        <v>185</v>
      </c>
      <c r="AL4537" t="s">
        <v>47</v>
      </c>
      <c r="AM4537" t="s">
        <v>47</v>
      </c>
      <c r="AN4537" t="s">
        <v>65</v>
      </c>
      <c r="AO4537" t="s">
        <v>197</v>
      </c>
    </row>
    <row r="4538" spans="1:41" hidden="1" x14ac:dyDescent="0.25">
      <c r="A4538" t="s">
        <v>19092</v>
      </c>
      <c r="B4538" t="s">
        <v>19093</v>
      </c>
      <c r="C4538" s="1" t="str">
        <f t="shared" si="286"/>
        <v>21:1064</v>
      </c>
      <c r="D4538" s="1" t="str">
        <f t="shared" si="287"/>
        <v>21:0107</v>
      </c>
      <c r="E4538" t="s">
        <v>19094</v>
      </c>
      <c r="F4538" t="s">
        <v>19095</v>
      </c>
      <c r="H4538">
        <v>50.857613499999999</v>
      </c>
      <c r="I4538">
        <v>-119.5835862</v>
      </c>
      <c r="J4538" s="1" t="str">
        <f t="shared" si="284"/>
        <v>NGR bulk stream sediment</v>
      </c>
      <c r="K4538" s="1" t="str">
        <f t="shared" si="285"/>
        <v>&lt;177 micron (NGR)</v>
      </c>
      <c r="L4538">
        <v>12</v>
      </c>
      <c r="M4538" t="s">
        <v>256</v>
      </c>
      <c r="N4538">
        <v>215</v>
      </c>
      <c r="O4538" t="s">
        <v>54</v>
      </c>
      <c r="P4538" t="s">
        <v>47</v>
      </c>
      <c r="Q4538" t="s">
        <v>234</v>
      </c>
      <c r="R4538" t="s">
        <v>206</v>
      </c>
      <c r="S4538" t="s">
        <v>438</v>
      </c>
      <c r="T4538" t="s">
        <v>85</v>
      </c>
      <c r="U4538" t="s">
        <v>431</v>
      </c>
      <c r="V4538" t="s">
        <v>101</v>
      </c>
      <c r="W4538" t="s">
        <v>257</v>
      </c>
      <c r="X4538" t="s">
        <v>55</v>
      </c>
      <c r="Y4538" t="s">
        <v>160</v>
      </c>
      <c r="Z4538" t="s">
        <v>62</v>
      </c>
      <c r="AA4538" t="s">
        <v>46</v>
      </c>
      <c r="AB4538" t="s">
        <v>64</v>
      </c>
      <c r="AC4538" t="s">
        <v>145</v>
      </c>
      <c r="AD4538" t="s">
        <v>126</v>
      </c>
      <c r="AE4538" t="s">
        <v>56</v>
      </c>
      <c r="AF4538" t="s">
        <v>55</v>
      </c>
      <c r="AG4538" t="s">
        <v>1242</v>
      </c>
      <c r="AH4538" t="s">
        <v>125</v>
      </c>
      <c r="AI4538" t="s">
        <v>185</v>
      </c>
      <c r="AJ4538" t="s">
        <v>1475</v>
      </c>
      <c r="AK4538" t="s">
        <v>51</v>
      </c>
      <c r="AL4538" t="s">
        <v>47</v>
      </c>
      <c r="AM4538" t="s">
        <v>122</v>
      </c>
      <c r="AN4538" t="s">
        <v>725</v>
      </c>
      <c r="AO4538" t="s">
        <v>162</v>
      </c>
    </row>
    <row r="4539" spans="1:41" hidden="1" x14ac:dyDescent="0.25">
      <c r="A4539" t="s">
        <v>19096</v>
      </c>
      <c r="B4539" t="s">
        <v>19097</v>
      </c>
      <c r="C4539" s="1" t="str">
        <f t="shared" si="286"/>
        <v>21:1064</v>
      </c>
      <c r="D4539" s="1" t="str">
        <f t="shared" si="287"/>
        <v>21:0107</v>
      </c>
      <c r="E4539" t="s">
        <v>19098</v>
      </c>
      <c r="F4539" t="s">
        <v>19099</v>
      </c>
      <c r="H4539">
        <v>50.998798499999999</v>
      </c>
      <c r="I4539">
        <v>-119.6570827</v>
      </c>
      <c r="J4539" s="1" t="str">
        <f t="shared" si="284"/>
        <v>NGR bulk stream sediment</v>
      </c>
      <c r="K4539" s="1" t="str">
        <f t="shared" si="285"/>
        <v>&lt;177 micron (NGR)</v>
      </c>
      <c r="L4539">
        <v>12</v>
      </c>
      <c r="M4539" t="s">
        <v>265</v>
      </c>
      <c r="N4539">
        <v>216</v>
      </c>
      <c r="O4539" t="s">
        <v>55</v>
      </c>
      <c r="P4539" t="s">
        <v>103</v>
      </c>
      <c r="Q4539" t="s">
        <v>481</v>
      </c>
      <c r="R4539" t="s">
        <v>85</v>
      </c>
      <c r="S4539" t="s">
        <v>237</v>
      </c>
      <c r="T4539" t="s">
        <v>145</v>
      </c>
      <c r="U4539" t="s">
        <v>328</v>
      </c>
      <c r="V4539" t="s">
        <v>158</v>
      </c>
      <c r="W4539" t="s">
        <v>51</v>
      </c>
      <c r="X4539" t="s">
        <v>85</v>
      </c>
      <c r="Y4539" t="s">
        <v>344</v>
      </c>
      <c r="Z4539" t="s">
        <v>53</v>
      </c>
      <c r="AA4539" t="s">
        <v>47</v>
      </c>
      <c r="AB4539" t="s">
        <v>110</v>
      </c>
      <c r="AC4539" t="s">
        <v>58</v>
      </c>
      <c r="AD4539" t="s">
        <v>438</v>
      </c>
      <c r="AE4539" t="s">
        <v>84</v>
      </c>
      <c r="AF4539" t="s">
        <v>108</v>
      </c>
      <c r="AG4539" t="s">
        <v>2438</v>
      </c>
      <c r="AH4539" t="s">
        <v>64</v>
      </c>
      <c r="AI4539" t="s">
        <v>235</v>
      </c>
      <c r="AJ4539" t="s">
        <v>1060</v>
      </c>
      <c r="AK4539" t="s">
        <v>259</v>
      </c>
      <c r="AL4539" t="s">
        <v>58</v>
      </c>
      <c r="AM4539" t="s">
        <v>103</v>
      </c>
      <c r="AN4539" t="s">
        <v>668</v>
      </c>
      <c r="AO4539" t="s">
        <v>475</v>
      </c>
    </row>
    <row r="4540" spans="1:41" hidden="1" x14ac:dyDescent="0.25">
      <c r="A4540" t="s">
        <v>19100</v>
      </c>
      <c r="B4540" t="s">
        <v>19101</v>
      </c>
      <c r="C4540" s="1" t="str">
        <f t="shared" si="286"/>
        <v>21:1064</v>
      </c>
      <c r="D4540" s="1" t="str">
        <f t="shared" si="287"/>
        <v>21:0107</v>
      </c>
      <c r="E4540" t="s">
        <v>19102</v>
      </c>
      <c r="F4540" t="s">
        <v>19103</v>
      </c>
      <c r="H4540">
        <v>50.995327799999998</v>
      </c>
      <c r="I4540">
        <v>-119.6542618</v>
      </c>
      <c r="J4540" s="1" t="str">
        <f t="shared" si="284"/>
        <v>NGR bulk stream sediment</v>
      </c>
      <c r="K4540" s="1" t="str">
        <f t="shared" si="285"/>
        <v>&lt;177 micron (NGR)</v>
      </c>
      <c r="L4540">
        <v>13</v>
      </c>
      <c r="M4540" t="s">
        <v>45</v>
      </c>
      <c r="N4540">
        <v>217</v>
      </c>
      <c r="O4540" t="s">
        <v>260</v>
      </c>
      <c r="P4540" t="s">
        <v>122</v>
      </c>
      <c r="Q4540" t="s">
        <v>1069</v>
      </c>
      <c r="R4540" t="s">
        <v>224</v>
      </c>
      <c r="S4540" t="s">
        <v>237</v>
      </c>
      <c r="T4540" t="s">
        <v>267</v>
      </c>
      <c r="U4540" t="s">
        <v>218</v>
      </c>
      <c r="V4540" t="s">
        <v>123</v>
      </c>
      <c r="W4540" t="s">
        <v>493</v>
      </c>
      <c r="X4540" t="s">
        <v>58</v>
      </c>
      <c r="Y4540" t="s">
        <v>144</v>
      </c>
      <c r="Z4540" t="s">
        <v>57</v>
      </c>
      <c r="AA4540" t="s">
        <v>46</v>
      </c>
      <c r="AB4540" t="s">
        <v>47</v>
      </c>
      <c r="AC4540" t="s">
        <v>58</v>
      </c>
      <c r="AD4540" t="s">
        <v>184</v>
      </c>
      <c r="AE4540" t="s">
        <v>84</v>
      </c>
      <c r="AF4540" t="s">
        <v>108</v>
      </c>
      <c r="AG4540" t="s">
        <v>1425</v>
      </c>
      <c r="AH4540" t="s">
        <v>235</v>
      </c>
      <c r="AI4540" t="s">
        <v>185</v>
      </c>
      <c r="AJ4540" t="s">
        <v>50</v>
      </c>
      <c r="AK4540" t="s">
        <v>271</v>
      </c>
      <c r="AL4540" t="s">
        <v>103</v>
      </c>
      <c r="AM4540" t="s">
        <v>103</v>
      </c>
      <c r="AN4540" t="s">
        <v>533</v>
      </c>
      <c r="AO4540" t="s">
        <v>225</v>
      </c>
    </row>
    <row r="4541" spans="1:41" hidden="1" x14ac:dyDescent="0.25">
      <c r="A4541" t="s">
        <v>19104</v>
      </c>
      <c r="B4541" t="s">
        <v>19105</v>
      </c>
      <c r="C4541" s="1" t="str">
        <f t="shared" si="286"/>
        <v>21:1064</v>
      </c>
      <c r="D4541" s="1" t="str">
        <f t="shared" si="287"/>
        <v>21:0107</v>
      </c>
      <c r="E4541" t="s">
        <v>19106</v>
      </c>
      <c r="F4541" t="s">
        <v>19107</v>
      </c>
      <c r="H4541">
        <v>50.975047500000002</v>
      </c>
      <c r="I4541">
        <v>-119.64146460000001</v>
      </c>
      <c r="J4541" s="1" t="str">
        <f t="shared" si="284"/>
        <v>NGR bulk stream sediment</v>
      </c>
      <c r="K4541" s="1" t="str">
        <f t="shared" si="285"/>
        <v>&lt;177 micron (NGR)</v>
      </c>
      <c r="L4541">
        <v>13</v>
      </c>
      <c r="M4541" t="s">
        <v>71</v>
      </c>
      <c r="N4541">
        <v>218</v>
      </c>
      <c r="O4541" t="s">
        <v>392</v>
      </c>
      <c r="P4541" t="s">
        <v>122</v>
      </c>
      <c r="Q4541" t="s">
        <v>1106</v>
      </c>
      <c r="R4541" t="s">
        <v>198</v>
      </c>
      <c r="S4541" t="s">
        <v>226</v>
      </c>
      <c r="T4541" t="s">
        <v>127</v>
      </c>
      <c r="U4541" t="s">
        <v>120</v>
      </c>
      <c r="V4541" t="s">
        <v>151</v>
      </c>
      <c r="W4541" t="s">
        <v>200</v>
      </c>
      <c r="X4541" t="s">
        <v>73</v>
      </c>
      <c r="Y4541" t="s">
        <v>190</v>
      </c>
      <c r="Z4541" t="s">
        <v>62</v>
      </c>
      <c r="AA4541" t="s">
        <v>46</v>
      </c>
      <c r="AB4541" t="s">
        <v>101</v>
      </c>
      <c r="AC4541" t="s">
        <v>217</v>
      </c>
      <c r="AD4541" t="s">
        <v>146</v>
      </c>
      <c r="AE4541" t="s">
        <v>84</v>
      </c>
      <c r="AF4541" t="s">
        <v>85</v>
      </c>
      <c r="AG4541" t="s">
        <v>143</v>
      </c>
      <c r="AH4541" t="s">
        <v>110</v>
      </c>
      <c r="AI4541" t="s">
        <v>46</v>
      </c>
      <c r="AJ4541" t="s">
        <v>127</v>
      </c>
      <c r="AK4541" t="s">
        <v>151</v>
      </c>
      <c r="AL4541" t="s">
        <v>47</v>
      </c>
      <c r="AM4541" t="s">
        <v>122</v>
      </c>
      <c r="AN4541" t="s">
        <v>1121</v>
      </c>
      <c r="AO4541" t="s">
        <v>127</v>
      </c>
    </row>
    <row r="4542" spans="1:41" hidden="1" x14ac:dyDescent="0.25">
      <c r="A4542" t="s">
        <v>19108</v>
      </c>
      <c r="B4542" t="s">
        <v>19109</v>
      </c>
      <c r="C4542" s="1" t="str">
        <f t="shared" si="286"/>
        <v>21:1064</v>
      </c>
      <c r="D4542" s="1" t="str">
        <f t="shared" si="287"/>
        <v>21:0107</v>
      </c>
      <c r="E4542" t="s">
        <v>19110</v>
      </c>
      <c r="F4542" t="s">
        <v>19111</v>
      </c>
      <c r="H4542">
        <v>50.995608599999997</v>
      </c>
      <c r="I4542">
        <v>-119.32562040000001</v>
      </c>
      <c r="J4542" s="1" t="str">
        <f t="shared" si="284"/>
        <v>NGR bulk stream sediment</v>
      </c>
      <c r="K4542" s="1" t="str">
        <f t="shared" si="285"/>
        <v>&lt;177 micron (NGR)</v>
      </c>
      <c r="L4542">
        <v>13</v>
      </c>
      <c r="M4542" t="s">
        <v>95</v>
      </c>
      <c r="N4542">
        <v>219</v>
      </c>
      <c r="O4542" t="s">
        <v>55</v>
      </c>
      <c r="P4542" t="s">
        <v>51</v>
      </c>
      <c r="Q4542" t="s">
        <v>548</v>
      </c>
      <c r="R4542" t="s">
        <v>141</v>
      </c>
      <c r="S4542" t="s">
        <v>597</v>
      </c>
      <c r="T4542" t="s">
        <v>269</v>
      </c>
      <c r="U4542" t="s">
        <v>372</v>
      </c>
      <c r="V4542" t="s">
        <v>206</v>
      </c>
      <c r="W4542" t="s">
        <v>227</v>
      </c>
      <c r="X4542" t="s">
        <v>73</v>
      </c>
      <c r="Y4542" t="s">
        <v>218</v>
      </c>
      <c r="Z4542" t="s">
        <v>62</v>
      </c>
      <c r="AA4542" t="s">
        <v>46</v>
      </c>
      <c r="AB4542" t="s">
        <v>46</v>
      </c>
      <c r="AC4542" t="s">
        <v>226</v>
      </c>
      <c r="AD4542" t="s">
        <v>320</v>
      </c>
      <c r="AE4542" t="s">
        <v>46</v>
      </c>
      <c r="AF4542" t="s">
        <v>127</v>
      </c>
      <c r="AG4542" t="s">
        <v>52</v>
      </c>
      <c r="AH4542" t="s">
        <v>46</v>
      </c>
      <c r="AI4542" t="s">
        <v>46</v>
      </c>
      <c r="AJ4542" t="s">
        <v>58</v>
      </c>
      <c r="AK4542" t="s">
        <v>130</v>
      </c>
      <c r="AL4542" t="s">
        <v>47</v>
      </c>
      <c r="AM4542" t="s">
        <v>122</v>
      </c>
      <c r="AN4542" t="s">
        <v>638</v>
      </c>
      <c r="AO4542" t="s">
        <v>50</v>
      </c>
    </row>
    <row r="4543" spans="1:41" hidden="1" x14ac:dyDescent="0.25">
      <c r="A4543" t="s">
        <v>19112</v>
      </c>
      <c r="B4543" t="s">
        <v>19113</v>
      </c>
      <c r="C4543" s="1" t="str">
        <f t="shared" si="286"/>
        <v>21:1064</v>
      </c>
      <c r="D4543" s="1" t="str">
        <f t="shared" si="287"/>
        <v>21:0107</v>
      </c>
      <c r="E4543" t="s">
        <v>19114</v>
      </c>
      <c r="F4543" t="s">
        <v>19115</v>
      </c>
      <c r="H4543">
        <v>50.999548400000002</v>
      </c>
      <c r="I4543">
        <v>-119.3210854</v>
      </c>
      <c r="J4543" s="1" t="str">
        <f t="shared" si="284"/>
        <v>NGR bulk stream sediment</v>
      </c>
      <c r="K4543" s="1" t="str">
        <f t="shared" si="285"/>
        <v>&lt;177 micron (NGR)</v>
      </c>
      <c r="L4543">
        <v>13</v>
      </c>
      <c r="M4543" t="s">
        <v>117</v>
      </c>
      <c r="N4543">
        <v>220</v>
      </c>
      <c r="O4543" t="s">
        <v>129</v>
      </c>
      <c r="P4543" t="s">
        <v>76</v>
      </c>
      <c r="Q4543" t="s">
        <v>553</v>
      </c>
      <c r="R4543" t="s">
        <v>46</v>
      </c>
      <c r="S4543" t="s">
        <v>146</v>
      </c>
      <c r="T4543" t="s">
        <v>104</v>
      </c>
      <c r="U4543" t="s">
        <v>171</v>
      </c>
      <c r="V4543" t="s">
        <v>173</v>
      </c>
      <c r="W4543" t="s">
        <v>96</v>
      </c>
      <c r="X4543" t="s">
        <v>51</v>
      </c>
      <c r="Y4543" t="s">
        <v>162</v>
      </c>
      <c r="Z4543" t="s">
        <v>53</v>
      </c>
      <c r="AA4543" t="s">
        <v>46</v>
      </c>
      <c r="AB4543" t="s">
        <v>235</v>
      </c>
      <c r="AC4543" t="s">
        <v>126</v>
      </c>
      <c r="AD4543" t="s">
        <v>160</v>
      </c>
      <c r="AE4543" t="s">
        <v>62</v>
      </c>
      <c r="AF4543" t="s">
        <v>82</v>
      </c>
      <c r="AG4543" t="s">
        <v>148</v>
      </c>
      <c r="AH4543" t="s">
        <v>47</v>
      </c>
      <c r="AI4543" t="s">
        <v>149</v>
      </c>
      <c r="AJ4543" t="s">
        <v>366</v>
      </c>
      <c r="AK4543" t="s">
        <v>81</v>
      </c>
      <c r="AL4543" t="s">
        <v>47</v>
      </c>
      <c r="AM4543" t="s">
        <v>103</v>
      </c>
      <c r="AN4543" t="s">
        <v>275</v>
      </c>
      <c r="AO4543" t="s">
        <v>243</v>
      </c>
    </row>
    <row r="4544" spans="1:41" hidden="1" x14ac:dyDescent="0.25">
      <c r="A4544" t="s">
        <v>19116</v>
      </c>
      <c r="B4544" t="s">
        <v>19117</v>
      </c>
      <c r="C4544" s="1" t="str">
        <f t="shared" si="286"/>
        <v>21:1064</v>
      </c>
      <c r="D4544" s="1" t="str">
        <f t="shared" si="287"/>
        <v>21:0107</v>
      </c>
      <c r="E4544" t="s">
        <v>19118</v>
      </c>
      <c r="F4544" t="s">
        <v>19119</v>
      </c>
      <c r="H4544">
        <v>50.999605799999998</v>
      </c>
      <c r="I4544">
        <v>-119.31638460000001</v>
      </c>
      <c r="J4544" s="1" t="str">
        <f t="shared" si="284"/>
        <v>NGR bulk stream sediment</v>
      </c>
      <c r="K4544" s="1" t="str">
        <f t="shared" si="285"/>
        <v>&lt;177 micron (NGR)</v>
      </c>
      <c r="L4544">
        <v>13</v>
      </c>
      <c r="M4544" t="s">
        <v>280</v>
      </c>
      <c r="N4544">
        <v>221</v>
      </c>
      <c r="O4544" t="s">
        <v>85</v>
      </c>
      <c r="P4544" t="s">
        <v>122</v>
      </c>
      <c r="Q4544" t="s">
        <v>1106</v>
      </c>
      <c r="R4544" t="s">
        <v>101</v>
      </c>
      <c r="S4544" t="s">
        <v>226</v>
      </c>
      <c r="T4544" t="s">
        <v>124</v>
      </c>
      <c r="U4544" t="s">
        <v>48</v>
      </c>
      <c r="V4544" t="s">
        <v>79</v>
      </c>
      <c r="W4544" t="s">
        <v>88</v>
      </c>
      <c r="X4544" t="s">
        <v>51</v>
      </c>
      <c r="Y4544" t="s">
        <v>272</v>
      </c>
      <c r="Z4544" t="s">
        <v>198</v>
      </c>
      <c r="AA4544" t="s">
        <v>46</v>
      </c>
      <c r="AB4544" t="s">
        <v>185</v>
      </c>
      <c r="AC4544" t="s">
        <v>343</v>
      </c>
      <c r="AD4544" t="s">
        <v>268</v>
      </c>
      <c r="AE4544" t="s">
        <v>198</v>
      </c>
      <c r="AF4544" t="s">
        <v>1365</v>
      </c>
      <c r="AG4544" t="s">
        <v>181</v>
      </c>
      <c r="AH4544" t="s">
        <v>235</v>
      </c>
      <c r="AI4544" t="s">
        <v>110</v>
      </c>
      <c r="AJ4544" t="s">
        <v>181</v>
      </c>
      <c r="AK4544" t="s">
        <v>63</v>
      </c>
      <c r="AL4544" t="s">
        <v>47</v>
      </c>
      <c r="AM4544" t="s">
        <v>103</v>
      </c>
      <c r="AN4544" t="s">
        <v>65</v>
      </c>
      <c r="AO4544" t="s">
        <v>112</v>
      </c>
    </row>
    <row r="4545" spans="1:41" hidden="1" x14ac:dyDescent="0.25">
      <c r="A4545" t="s">
        <v>19120</v>
      </c>
      <c r="B4545" t="s">
        <v>19121</v>
      </c>
      <c r="C4545" s="1" t="str">
        <f t="shared" si="286"/>
        <v>21:1064</v>
      </c>
      <c r="D4545" s="1" t="str">
        <f t="shared" si="287"/>
        <v>21:0107</v>
      </c>
      <c r="E4545" t="s">
        <v>19118</v>
      </c>
      <c r="F4545" t="s">
        <v>19122</v>
      </c>
      <c r="H4545">
        <v>50.999605799999998</v>
      </c>
      <c r="I4545">
        <v>-119.31638460000001</v>
      </c>
      <c r="J4545" s="1" t="str">
        <f t="shared" si="284"/>
        <v>NGR bulk stream sediment</v>
      </c>
      <c r="K4545" s="1" t="str">
        <f t="shared" si="285"/>
        <v>&lt;177 micron (NGR)</v>
      </c>
      <c r="L4545">
        <v>13</v>
      </c>
      <c r="M4545" t="s">
        <v>288</v>
      </c>
      <c r="N4545">
        <v>222</v>
      </c>
      <c r="O4545" t="s">
        <v>85</v>
      </c>
      <c r="P4545" t="s">
        <v>103</v>
      </c>
      <c r="Q4545" t="s">
        <v>684</v>
      </c>
      <c r="R4545" t="s">
        <v>47</v>
      </c>
      <c r="S4545" t="s">
        <v>226</v>
      </c>
      <c r="T4545" t="s">
        <v>243</v>
      </c>
      <c r="U4545" t="s">
        <v>508</v>
      </c>
      <c r="V4545" t="s">
        <v>122</v>
      </c>
      <c r="W4545" t="s">
        <v>88</v>
      </c>
      <c r="X4545" t="s">
        <v>51</v>
      </c>
      <c r="Y4545" t="s">
        <v>239</v>
      </c>
      <c r="Z4545" t="s">
        <v>53</v>
      </c>
      <c r="AA4545" t="s">
        <v>46</v>
      </c>
      <c r="AB4545" t="s">
        <v>87</v>
      </c>
      <c r="AC4545" t="s">
        <v>140</v>
      </c>
      <c r="AD4545" t="s">
        <v>290</v>
      </c>
      <c r="AE4545" t="s">
        <v>198</v>
      </c>
      <c r="AF4545" t="s">
        <v>622</v>
      </c>
      <c r="AG4545" t="s">
        <v>330</v>
      </c>
      <c r="AH4545" t="s">
        <v>101</v>
      </c>
      <c r="AI4545" t="s">
        <v>87</v>
      </c>
      <c r="AJ4545" t="s">
        <v>351</v>
      </c>
      <c r="AK4545" t="s">
        <v>125</v>
      </c>
      <c r="AL4545" t="s">
        <v>122</v>
      </c>
      <c r="AM4545" t="s">
        <v>103</v>
      </c>
      <c r="AN4545" t="s">
        <v>65</v>
      </c>
      <c r="AO4545" t="s">
        <v>104</v>
      </c>
    </row>
    <row r="4546" spans="1:41" hidden="1" x14ac:dyDescent="0.25">
      <c r="A4546" t="s">
        <v>19123</v>
      </c>
      <c r="B4546" t="s">
        <v>19124</v>
      </c>
      <c r="C4546" s="1" t="str">
        <f t="shared" si="286"/>
        <v>21:1064</v>
      </c>
      <c r="D4546" s="1" t="str">
        <f t="shared" si="287"/>
        <v>21:0107</v>
      </c>
      <c r="E4546" t="s">
        <v>19125</v>
      </c>
      <c r="F4546" t="s">
        <v>19126</v>
      </c>
      <c r="H4546">
        <v>50.987848800000002</v>
      </c>
      <c r="I4546">
        <v>-119.3041848</v>
      </c>
      <c r="J4546" s="1" t="str">
        <f t="shared" ref="J4546:J4609" si="288">HYPERLINK("http://geochem.nrcan.gc.ca/cdogs/content/kwd/kwd020030_e.htm", "NGR bulk stream sediment")</f>
        <v>NGR bulk stream sediment</v>
      </c>
      <c r="K4546" s="1" t="str">
        <f t="shared" ref="K4546:K4609" si="289">HYPERLINK("http://geochem.nrcan.gc.ca/cdogs/content/kwd/kwd080006_e.htm", "&lt;177 micron (NGR)")</f>
        <v>&lt;177 micron (NGR)</v>
      </c>
      <c r="L4546">
        <v>13</v>
      </c>
      <c r="M4546" t="s">
        <v>136</v>
      </c>
      <c r="N4546">
        <v>223</v>
      </c>
      <c r="O4546" t="s">
        <v>58</v>
      </c>
      <c r="P4546" t="s">
        <v>51</v>
      </c>
      <c r="Q4546" t="s">
        <v>119</v>
      </c>
      <c r="R4546" t="s">
        <v>174</v>
      </c>
      <c r="S4546" t="s">
        <v>226</v>
      </c>
      <c r="T4546" t="s">
        <v>217</v>
      </c>
      <c r="U4546" t="s">
        <v>386</v>
      </c>
      <c r="V4546" t="s">
        <v>101</v>
      </c>
      <c r="W4546" t="s">
        <v>282</v>
      </c>
      <c r="X4546" t="s">
        <v>52</v>
      </c>
      <c r="Y4546" t="s">
        <v>106</v>
      </c>
      <c r="Z4546" t="s">
        <v>84</v>
      </c>
      <c r="AA4546" t="s">
        <v>46</v>
      </c>
      <c r="AB4546" t="s">
        <v>149</v>
      </c>
      <c r="AC4546" t="s">
        <v>83</v>
      </c>
      <c r="AD4546" t="s">
        <v>268</v>
      </c>
      <c r="AE4546" t="s">
        <v>57</v>
      </c>
      <c r="AF4546" t="s">
        <v>76</v>
      </c>
      <c r="AG4546" t="s">
        <v>181</v>
      </c>
      <c r="AH4546" t="s">
        <v>235</v>
      </c>
      <c r="AI4546" t="s">
        <v>149</v>
      </c>
      <c r="AJ4546" t="s">
        <v>85</v>
      </c>
      <c r="AK4546" t="s">
        <v>206</v>
      </c>
      <c r="AL4546" t="s">
        <v>47</v>
      </c>
      <c r="AM4546" t="s">
        <v>122</v>
      </c>
      <c r="AN4546" t="s">
        <v>1121</v>
      </c>
      <c r="AO4546" t="s">
        <v>186</v>
      </c>
    </row>
    <row r="4547" spans="1:41" hidden="1" x14ac:dyDescent="0.25">
      <c r="A4547" t="s">
        <v>19127</v>
      </c>
      <c r="B4547" t="s">
        <v>19128</v>
      </c>
      <c r="C4547" s="1" t="str">
        <f t="shared" si="286"/>
        <v>21:1064</v>
      </c>
      <c r="D4547" s="1" t="str">
        <f t="shared" si="287"/>
        <v>21:0107</v>
      </c>
      <c r="E4547" t="s">
        <v>19129</v>
      </c>
      <c r="F4547" t="s">
        <v>19130</v>
      </c>
      <c r="H4547">
        <v>50.416712199999999</v>
      </c>
      <c r="I4547">
        <v>-118.497963</v>
      </c>
      <c r="J4547" s="1" t="str">
        <f t="shared" si="288"/>
        <v>NGR bulk stream sediment</v>
      </c>
      <c r="K4547" s="1" t="str">
        <f t="shared" si="289"/>
        <v>&lt;177 micron (NGR)</v>
      </c>
      <c r="L4547">
        <v>13</v>
      </c>
      <c r="M4547" t="s">
        <v>157</v>
      </c>
      <c r="N4547">
        <v>224</v>
      </c>
      <c r="O4547" t="s">
        <v>53</v>
      </c>
      <c r="P4547" t="s">
        <v>47</v>
      </c>
      <c r="Q4547" t="s">
        <v>456</v>
      </c>
      <c r="R4547" t="s">
        <v>103</v>
      </c>
      <c r="S4547" t="s">
        <v>328</v>
      </c>
      <c r="T4547" t="s">
        <v>330</v>
      </c>
      <c r="U4547" t="s">
        <v>559</v>
      </c>
      <c r="V4547" t="s">
        <v>206</v>
      </c>
      <c r="W4547" t="s">
        <v>47</v>
      </c>
      <c r="X4547" t="s">
        <v>103</v>
      </c>
      <c r="Y4547" t="s">
        <v>306</v>
      </c>
      <c r="Z4547" t="s">
        <v>56</v>
      </c>
      <c r="AA4547" t="s">
        <v>46</v>
      </c>
      <c r="AB4547" t="s">
        <v>101</v>
      </c>
      <c r="AC4547" t="s">
        <v>127</v>
      </c>
      <c r="AD4547" t="s">
        <v>431</v>
      </c>
      <c r="AE4547" t="s">
        <v>380</v>
      </c>
      <c r="AF4547" t="s">
        <v>502</v>
      </c>
      <c r="AG4547" t="s">
        <v>357</v>
      </c>
      <c r="AH4547" t="s">
        <v>110</v>
      </c>
      <c r="AI4547" t="s">
        <v>149</v>
      </c>
      <c r="AJ4547" t="s">
        <v>127</v>
      </c>
      <c r="AK4547" t="s">
        <v>145</v>
      </c>
      <c r="AL4547" t="s">
        <v>47</v>
      </c>
      <c r="AM4547" t="s">
        <v>47</v>
      </c>
      <c r="AN4547" t="s">
        <v>65</v>
      </c>
      <c r="AO4547" t="s">
        <v>306</v>
      </c>
    </row>
    <row r="4548" spans="1:41" hidden="1" x14ac:dyDescent="0.25">
      <c r="A4548" t="s">
        <v>19131</v>
      </c>
      <c r="B4548" t="s">
        <v>19132</v>
      </c>
      <c r="C4548" s="1" t="str">
        <f t="shared" si="286"/>
        <v>21:1064</v>
      </c>
      <c r="D4548" s="1" t="str">
        <f t="shared" si="287"/>
        <v>21:0107</v>
      </c>
      <c r="E4548" t="s">
        <v>19133</v>
      </c>
      <c r="F4548" t="s">
        <v>19134</v>
      </c>
      <c r="H4548">
        <v>50.4117605</v>
      </c>
      <c r="I4548">
        <v>-118.4990458</v>
      </c>
      <c r="J4548" s="1" t="str">
        <f t="shared" si="288"/>
        <v>NGR bulk stream sediment</v>
      </c>
      <c r="K4548" s="1" t="str">
        <f t="shared" si="289"/>
        <v>&lt;177 micron (NGR)</v>
      </c>
      <c r="L4548">
        <v>13</v>
      </c>
      <c r="M4548" t="s">
        <v>170</v>
      </c>
      <c r="N4548">
        <v>225</v>
      </c>
      <c r="O4548" t="s">
        <v>62</v>
      </c>
      <c r="P4548" t="s">
        <v>122</v>
      </c>
      <c r="Q4548" t="s">
        <v>481</v>
      </c>
      <c r="R4548" t="s">
        <v>198</v>
      </c>
      <c r="S4548" t="s">
        <v>237</v>
      </c>
      <c r="T4548" t="s">
        <v>52</v>
      </c>
      <c r="U4548" t="s">
        <v>226</v>
      </c>
      <c r="V4548" t="s">
        <v>257</v>
      </c>
      <c r="W4548" t="s">
        <v>81</v>
      </c>
      <c r="X4548" t="s">
        <v>137</v>
      </c>
      <c r="Y4548" t="s">
        <v>258</v>
      </c>
      <c r="Z4548" t="s">
        <v>84</v>
      </c>
      <c r="AA4548" t="s">
        <v>46</v>
      </c>
      <c r="AB4548" t="s">
        <v>81</v>
      </c>
      <c r="AC4548" t="s">
        <v>58</v>
      </c>
      <c r="AD4548" t="s">
        <v>146</v>
      </c>
      <c r="AE4548" t="s">
        <v>380</v>
      </c>
      <c r="AF4548" t="s">
        <v>85</v>
      </c>
      <c r="AG4548" t="s">
        <v>85</v>
      </c>
      <c r="AH4548" t="s">
        <v>63</v>
      </c>
      <c r="AI4548" t="s">
        <v>235</v>
      </c>
      <c r="AJ4548" t="s">
        <v>1559</v>
      </c>
      <c r="AK4548" t="s">
        <v>55</v>
      </c>
      <c r="AL4548" t="s">
        <v>47</v>
      </c>
      <c r="AM4548" t="s">
        <v>103</v>
      </c>
      <c r="AN4548" t="s">
        <v>668</v>
      </c>
      <c r="AO4548" t="s">
        <v>90</v>
      </c>
    </row>
    <row r="4549" spans="1:41" hidden="1" x14ac:dyDescent="0.25">
      <c r="A4549" t="s">
        <v>19135</v>
      </c>
      <c r="B4549" t="s">
        <v>19136</v>
      </c>
      <c r="C4549" s="1" t="str">
        <f t="shared" si="286"/>
        <v>21:1064</v>
      </c>
      <c r="D4549" s="1" t="str">
        <f t="shared" si="287"/>
        <v>21:0107</v>
      </c>
      <c r="E4549" t="s">
        <v>19137</v>
      </c>
      <c r="F4549" t="s">
        <v>19138</v>
      </c>
      <c r="H4549">
        <v>50.414216500000002</v>
      </c>
      <c r="I4549">
        <v>-118.46798800000001</v>
      </c>
      <c r="J4549" s="1" t="str">
        <f t="shared" si="288"/>
        <v>NGR bulk stream sediment</v>
      </c>
      <c r="K4549" s="1" t="str">
        <f t="shared" si="289"/>
        <v>&lt;177 micron (NGR)</v>
      </c>
      <c r="L4549">
        <v>13</v>
      </c>
      <c r="M4549" t="s">
        <v>180</v>
      </c>
      <c r="N4549">
        <v>226</v>
      </c>
      <c r="O4549" t="s">
        <v>62</v>
      </c>
      <c r="P4549" t="s">
        <v>51</v>
      </c>
      <c r="Q4549" t="s">
        <v>436</v>
      </c>
      <c r="R4549" t="s">
        <v>235</v>
      </c>
      <c r="S4549" t="s">
        <v>273</v>
      </c>
      <c r="T4549" t="s">
        <v>73</v>
      </c>
      <c r="U4549" t="s">
        <v>207</v>
      </c>
      <c r="V4549" t="s">
        <v>60</v>
      </c>
      <c r="W4549" t="s">
        <v>64</v>
      </c>
      <c r="X4549" t="s">
        <v>330</v>
      </c>
      <c r="Y4549" t="s">
        <v>124</v>
      </c>
      <c r="Z4549" t="s">
        <v>84</v>
      </c>
      <c r="AA4549" t="s">
        <v>46</v>
      </c>
      <c r="AB4549" t="s">
        <v>185</v>
      </c>
      <c r="AC4549" t="s">
        <v>267</v>
      </c>
      <c r="AD4549" t="s">
        <v>507</v>
      </c>
      <c r="AE4549" t="s">
        <v>380</v>
      </c>
      <c r="AF4549" t="s">
        <v>439</v>
      </c>
      <c r="AG4549" t="s">
        <v>259</v>
      </c>
      <c r="AH4549" t="s">
        <v>235</v>
      </c>
      <c r="AI4549" t="s">
        <v>87</v>
      </c>
      <c r="AJ4549" t="s">
        <v>108</v>
      </c>
      <c r="AK4549" t="s">
        <v>224</v>
      </c>
      <c r="AL4549" t="s">
        <v>47</v>
      </c>
      <c r="AM4549" t="s">
        <v>122</v>
      </c>
      <c r="AN4549" t="s">
        <v>48</v>
      </c>
      <c r="AO4549" t="s">
        <v>186</v>
      </c>
    </row>
    <row r="4550" spans="1:41" hidden="1" x14ac:dyDescent="0.25">
      <c r="A4550" t="s">
        <v>19139</v>
      </c>
      <c r="B4550" t="s">
        <v>19140</v>
      </c>
      <c r="C4550" s="1" t="str">
        <f t="shared" si="286"/>
        <v>21:1064</v>
      </c>
      <c r="D4550" s="1" t="str">
        <f t="shared" si="287"/>
        <v>21:0107</v>
      </c>
      <c r="E4550" t="s">
        <v>19141</v>
      </c>
      <c r="F4550" t="s">
        <v>19142</v>
      </c>
      <c r="H4550">
        <v>50.4278385</v>
      </c>
      <c r="I4550">
        <v>-118.44099540000001</v>
      </c>
      <c r="J4550" s="1" t="str">
        <f t="shared" si="288"/>
        <v>NGR bulk stream sediment</v>
      </c>
      <c r="K4550" s="1" t="str">
        <f t="shared" si="289"/>
        <v>&lt;177 micron (NGR)</v>
      </c>
      <c r="L4550">
        <v>13</v>
      </c>
      <c r="M4550" t="s">
        <v>195</v>
      </c>
      <c r="N4550">
        <v>227</v>
      </c>
      <c r="O4550" t="s">
        <v>53</v>
      </c>
      <c r="P4550" t="s">
        <v>47</v>
      </c>
      <c r="Q4550" t="s">
        <v>652</v>
      </c>
      <c r="R4550" t="s">
        <v>137</v>
      </c>
      <c r="S4550" t="s">
        <v>597</v>
      </c>
      <c r="T4550" t="s">
        <v>51</v>
      </c>
      <c r="U4550" t="s">
        <v>350</v>
      </c>
      <c r="V4550" t="s">
        <v>257</v>
      </c>
      <c r="W4550" t="s">
        <v>110</v>
      </c>
      <c r="X4550" t="s">
        <v>103</v>
      </c>
      <c r="Y4550" t="s">
        <v>187</v>
      </c>
      <c r="Z4550" t="s">
        <v>56</v>
      </c>
      <c r="AA4550" t="s">
        <v>46</v>
      </c>
      <c r="AB4550" t="s">
        <v>139</v>
      </c>
      <c r="AC4550" t="s">
        <v>66</v>
      </c>
      <c r="AD4550" t="s">
        <v>207</v>
      </c>
      <c r="AE4550" t="s">
        <v>380</v>
      </c>
      <c r="AF4550" t="s">
        <v>365</v>
      </c>
      <c r="AG4550" t="s">
        <v>143</v>
      </c>
      <c r="AH4550" t="s">
        <v>185</v>
      </c>
      <c r="AI4550" t="s">
        <v>149</v>
      </c>
      <c r="AJ4550" t="s">
        <v>209</v>
      </c>
      <c r="AK4550" t="s">
        <v>1295</v>
      </c>
      <c r="AL4550" t="s">
        <v>47</v>
      </c>
      <c r="AM4550" t="s">
        <v>47</v>
      </c>
      <c r="AN4550" t="s">
        <v>65</v>
      </c>
      <c r="AO4550" t="s">
        <v>225</v>
      </c>
    </row>
    <row r="4551" spans="1:41" hidden="1" x14ac:dyDescent="0.25">
      <c r="A4551" t="s">
        <v>19143</v>
      </c>
      <c r="B4551" t="s">
        <v>19144</v>
      </c>
      <c r="C4551" s="1" t="str">
        <f t="shared" si="286"/>
        <v>21:1064</v>
      </c>
      <c r="D4551" s="1" t="str">
        <f t="shared" si="287"/>
        <v>21:0107</v>
      </c>
      <c r="E4551" t="s">
        <v>19145</v>
      </c>
      <c r="F4551" t="s">
        <v>19146</v>
      </c>
      <c r="H4551">
        <v>50.4232741</v>
      </c>
      <c r="I4551">
        <v>-118.44134990000001</v>
      </c>
      <c r="J4551" s="1" t="str">
        <f t="shared" si="288"/>
        <v>NGR bulk stream sediment</v>
      </c>
      <c r="K4551" s="1" t="str">
        <f t="shared" si="289"/>
        <v>&lt;177 micron (NGR)</v>
      </c>
      <c r="L4551">
        <v>13</v>
      </c>
      <c r="M4551" t="s">
        <v>205</v>
      </c>
      <c r="N4551">
        <v>228</v>
      </c>
      <c r="O4551" t="s">
        <v>62</v>
      </c>
      <c r="P4551" t="s">
        <v>47</v>
      </c>
      <c r="Q4551" t="s">
        <v>651</v>
      </c>
      <c r="R4551" t="s">
        <v>130</v>
      </c>
      <c r="S4551" t="s">
        <v>226</v>
      </c>
      <c r="T4551" t="s">
        <v>55</v>
      </c>
      <c r="U4551" t="s">
        <v>438</v>
      </c>
      <c r="V4551" t="s">
        <v>72</v>
      </c>
      <c r="W4551" t="s">
        <v>130</v>
      </c>
      <c r="X4551" t="s">
        <v>73</v>
      </c>
      <c r="Y4551" t="s">
        <v>120</v>
      </c>
      <c r="Z4551" t="s">
        <v>62</v>
      </c>
      <c r="AA4551" t="s">
        <v>46</v>
      </c>
      <c r="AB4551" t="s">
        <v>78</v>
      </c>
      <c r="AC4551" t="s">
        <v>58</v>
      </c>
      <c r="AD4551" t="s">
        <v>146</v>
      </c>
      <c r="AE4551" t="s">
        <v>380</v>
      </c>
      <c r="AF4551" t="s">
        <v>267</v>
      </c>
      <c r="AG4551" t="s">
        <v>855</v>
      </c>
      <c r="AH4551" t="s">
        <v>235</v>
      </c>
      <c r="AI4551" t="s">
        <v>110</v>
      </c>
      <c r="AJ4551" t="s">
        <v>209</v>
      </c>
      <c r="AK4551" t="s">
        <v>175</v>
      </c>
      <c r="AL4551" t="s">
        <v>47</v>
      </c>
      <c r="AM4551" t="s">
        <v>103</v>
      </c>
      <c r="AN4551" t="s">
        <v>638</v>
      </c>
      <c r="AO4551" t="s">
        <v>104</v>
      </c>
    </row>
    <row r="4552" spans="1:41" hidden="1" x14ac:dyDescent="0.25">
      <c r="A4552" t="s">
        <v>19147</v>
      </c>
      <c r="B4552" t="s">
        <v>19148</v>
      </c>
      <c r="C4552" s="1" t="str">
        <f t="shared" si="286"/>
        <v>21:1064</v>
      </c>
      <c r="D4552" s="1" t="str">
        <f t="shared" si="287"/>
        <v>21:0107</v>
      </c>
      <c r="E4552" t="s">
        <v>19149</v>
      </c>
      <c r="F4552" t="s">
        <v>19150</v>
      </c>
      <c r="H4552">
        <v>50.396227799999998</v>
      </c>
      <c r="I4552">
        <v>-118.46661760000001</v>
      </c>
      <c r="J4552" s="1" t="str">
        <f t="shared" si="288"/>
        <v>NGR bulk stream sediment</v>
      </c>
      <c r="K4552" s="1" t="str">
        <f t="shared" si="289"/>
        <v>&lt;177 micron (NGR)</v>
      </c>
      <c r="L4552">
        <v>13</v>
      </c>
      <c r="M4552" t="s">
        <v>214</v>
      </c>
      <c r="N4552">
        <v>229</v>
      </c>
      <c r="O4552" t="s">
        <v>62</v>
      </c>
      <c r="P4552" t="s">
        <v>47</v>
      </c>
      <c r="Q4552" t="s">
        <v>430</v>
      </c>
      <c r="R4552" t="s">
        <v>174</v>
      </c>
      <c r="S4552" t="s">
        <v>184</v>
      </c>
      <c r="T4552" t="s">
        <v>51</v>
      </c>
      <c r="U4552" t="s">
        <v>431</v>
      </c>
      <c r="V4552" t="s">
        <v>206</v>
      </c>
      <c r="W4552" t="s">
        <v>185</v>
      </c>
      <c r="X4552" t="s">
        <v>267</v>
      </c>
      <c r="Y4552" t="s">
        <v>290</v>
      </c>
      <c r="Z4552" t="s">
        <v>84</v>
      </c>
      <c r="AA4552" t="s">
        <v>46</v>
      </c>
      <c r="AB4552" t="s">
        <v>110</v>
      </c>
      <c r="AC4552" t="s">
        <v>217</v>
      </c>
      <c r="AD4552" t="s">
        <v>457</v>
      </c>
      <c r="AE4552" t="s">
        <v>380</v>
      </c>
      <c r="AF4552" t="s">
        <v>307</v>
      </c>
      <c r="AG4552" t="s">
        <v>163</v>
      </c>
      <c r="AH4552" t="s">
        <v>235</v>
      </c>
      <c r="AI4552" t="s">
        <v>87</v>
      </c>
      <c r="AJ4552" t="s">
        <v>127</v>
      </c>
      <c r="AK4552" t="s">
        <v>224</v>
      </c>
      <c r="AL4552" t="s">
        <v>47</v>
      </c>
      <c r="AM4552" t="s">
        <v>122</v>
      </c>
      <c r="AN4552" t="s">
        <v>97</v>
      </c>
      <c r="AO4552" t="s">
        <v>141</v>
      </c>
    </row>
    <row r="4553" spans="1:41" hidden="1" x14ac:dyDescent="0.25">
      <c r="A4553" t="s">
        <v>19151</v>
      </c>
      <c r="B4553" t="s">
        <v>19152</v>
      </c>
      <c r="C4553" s="1" t="str">
        <f t="shared" si="286"/>
        <v>21:1064</v>
      </c>
      <c r="D4553" s="1" t="str">
        <f t="shared" si="287"/>
        <v>21:0107</v>
      </c>
      <c r="E4553" t="s">
        <v>19153</v>
      </c>
      <c r="F4553" t="s">
        <v>19154</v>
      </c>
      <c r="H4553">
        <v>50.404306699999999</v>
      </c>
      <c r="I4553">
        <v>-118.3806019</v>
      </c>
      <c r="J4553" s="1" t="str">
        <f t="shared" si="288"/>
        <v>NGR bulk stream sediment</v>
      </c>
      <c r="K4553" s="1" t="str">
        <f t="shared" si="289"/>
        <v>&lt;177 micron (NGR)</v>
      </c>
      <c r="L4553">
        <v>13</v>
      </c>
      <c r="M4553" t="s">
        <v>223</v>
      </c>
      <c r="N4553">
        <v>230</v>
      </c>
      <c r="O4553" t="s">
        <v>62</v>
      </c>
      <c r="P4553" t="s">
        <v>47</v>
      </c>
      <c r="Q4553" t="s">
        <v>234</v>
      </c>
      <c r="R4553" t="s">
        <v>54</v>
      </c>
      <c r="S4553" t="s">
        <v>207</v>
      </c>
      <c r="T4553" t="s">
        <v>76</v>
      </c>
      <c r="U4553" t="s">
        <v>207</v>
      </c>
      <c r="V4553" t="s">
        <v>493</v>
      </c>
      <c r="W4553" t="s">
        <v>164</v>
      </c>
      <c r="X4553" t="s">
        <v>52</v>
      </c>
      <c r="Y4553" t="s">
        <v>241</v>
      </c>
      <c r="Z4553" t="s">
        <v>198</v>
      </c>
      <c r="AA4553" t="s">
        <v>46</v>
      </c>
      <c r="AB4553" t="s">
        <v>139</v>
      </c>
      <c r="AC4553" t="s">
        <v>90</v>
      </c>
      <c r="AD4553" t="s">
        <v>184</v>
      </c>
      <c r="AE4553" t="s">
        <v>380</v>
      </c>
      <c r="AF4553" t="s">
        <v>209</v>
      </c>
      <c r="AG4553" t="s">
        <v>1569</v>
      </c>
      <c r="AH4553" t="s">
        <v>61</v>
      </c>
      <c r="AI4553" t="s">
        <v>81</v>
      </c>
      <c r="AJ4553" t="s">
        <v>882</v>
      </c>
      <c r="AK4553" t="s">
        <v>267</v>
      </c>
      <c r="AL4553" t="s">
        <v>47</v>
      </c>
      <c r="AM4553" t="s">
        <v>73</v>
      </c>
      <c r="AN4553" t="s">
        <v>189</v>
      </c>
      <c r="AO4553" t="s">
        <v>131</v>
      </c>
    </row>
    <row r="4554" spans="1:41" hidden="1" x14ac:dyDescent="0.25">
      <c r="A4554" t="s">
        <v>19155</v>
      </c>
      <c r="B4554" t="s">
        <v>19156</v>
      </c>
      <c r="C4554" s="1" t="str">
        <f t="shared" si="286"/>
        <v>21:1064</v>
      </c>
      <c r="D4554" s="1" t="str">
        <f t="shared" si="287"/>
        <v>21:0107</v>
      </c>
      <c r="E4554" t="s">
        <v>19157</v>
      </c>
      <c r="F4554" t="s">
        <v>19158</v>
      </c>
      <c r="H4554">
        <v>50.395988600000003</v>
      </c>
      <c r="I4554">
        <v>-118.42731259999999</v>
      </c>
      <c r="J4554" s="1" t="str">
        <f t="shared" si="288"/>
        <v>NGR bulk stream sediment</v>
      </c>
      <c r="K4554" s="1" t="str">
        <f t="shared" si="289"/>
        <v>&lt;177 micron (NGR)</v>
      </c>
      <c r="L4554">
        <v>13</v>
      </c>
      <c r="M4554" t="s">
        <v>233</v>
      </c>
      <c r="N4554">
        <v>231</v>
      </c>
      <c r="O4554" t="s">
        <v>57</v>
      </c>
      <c r="P4554" t="s">
        <v>47</v>
      </c>
      <c r="Q4554" t="s">
        <v>234</v>
      </c>
      <c r="R4554" t="s">
        <v>174</v>
      </c>
      <c r="S4554" t="s">
        <v>538</v>
      </c>
      <c r="T4554" t="s">
        <v>51</v>
      </c>
      <c r="U4554" t="s">
        <v>597</v>
      </c>
      <c r="V4554" t="s">
        <v>365</v>
      </c>
      <c r="W4554" t="s">
        <v>61</v>
      </c>
      <c r="X4554" t="s">
        <v>52</v>
      </c>
      <c r="Y4554" t="s">
        <v>141</v>
      </c>
      <c r="Z4554" t="s">
        <v>56</v>
      </c>
      <c r="AA4554" t="s">
        <v>46</v>
      </c>
      <c r="AB4554" t="s">
        <v>57</v>
      </c>
      <c r="AC4554" t="s">
        <v>127</v>
      </c>
      <c r="AD4554" t="s">
        <v>146</v>
      </c>
      <c r="AE4554" t="s">
        <v>56</v>
      </c>
      <c r="AF4554" t="s">
        <v>238</v>
      </c>
      <c r="AG4554" t="s">
        <v>270</v>
      </c>
      <c r="AH4554" t="s">
        <v>110</v>
      </c>
      <c r="AI4554" t="s">
        <v>57</v>
      </c>
      <c r="AJ4554" t="s">
        <v>55</v>
      </c>
      <c r="AK4554" t="s">
        <v>158</v>
      </c>
      <c r="AL4554" t="s">
        <v>47</v>
      </c>
      <c r="AM4554" t="s">
        <v>47</v>
      </c>
      <c r="AN4554" t="s">
        <v>463</v>
      </c>
      <c r="AO4554" t="s">
        <v>104</v>
      </c>
    </row>
    <row r="4555" spans="1:41" hidden="1" x14ac:dyDescent="0.25">
      <c r="A4555" t="s">
        <v>19159</v>
      </c>
      <c r="B4555" t="s">
        <v>19160</v>
      </c>
      <c r="C4555" s="1" t="str">
        <f t="shared" si="286"/>
        <v>21:1064</v>
      </c>
      <c r="D4555" s="1" t="str">
        <f t="shared" si="287"/>
        <v>21:0107</v>
      </c>
      <c r="E4555" t="s">
        <v>19161</v>
      </c>
      <c r="F4555" t="s">
        <v>19162</v>
      </c>
      <c r="H4555">
        <v>50.271386100000001</v>
      </c>
      <c r="I4555">
        <v>-118.32541740000001</v>
      </c>
      <c r="J4555" s="1" t="str">
        <f t="shared" si="288"/>
        <v>NGR bulk stream sediment</v>
      </c>
      <c r="K4555" s="1" t="str">
        <f t="shared" si="289"/>
        <v>&lt;177 micron (NGR)</v>
      </c>
      <c r="L4555">
        <v>13</v>
      </c>
      <c r="M4555" t="s">
        <v>248</v>
      </c>
      <c r="N4555">
        <v>232</v>
      </c>
      <c r="O4555" t="s">
        <v>110</v>
      </c>
      <c r="P4555" t="s">
        <v>122</v>
      </c>
      <c r="Q4555" t="s">
        <v>234</v>
      </c>
      <c r="R4555" t="s">
        <v>110</v>
      </c>
      <c r="S4555" t="s">
        <v>226</v>
      </c>
      <c r="T4555" t="s">
        <v>50</v>
      </c>
      <c r="U4555" t="s">
        <v>1121</v>
      </c>
      <c r="V4555" t="s">
        <v>60</v>
      </c>
      <c r="W4555" t="s">
        <v>228</v>
      </c>
      <c r="X4555" t="s">
        <v>137</v>
      </c>
      <c r="Y4555" t="s">
        <v>75</v>
      </c>
      <c r="Z4555" t="s">
        <v>53</v>
      </c>
      <c r="AA4555" t="s">
        <v>46</v>
      </c>
      <c r="AB4555" t="s">
        <v>101</v>
      </c>
      <c r="AC4555" t="s">
        <v>218</v>
      </c>
      <c r="AD4555" t="s">
        <v>240</v>
      </c>
      <c r="AE4555" t="s">
        <v>56</v>
      </c>
      <c r="AF4555" t="s">
        <v>50</v>
      </c>
      <c r="AG4555" t="s">
        <v>439</v>
      </c>
      <c r="AH4555" t="s">
        <v>161</v>
      </c>
      <c r="AI4555" t="s">
        <v>110</v>
      </c>
      <c r="AJ4555" t="s">
        <v>267</v>
      </c>
      <c r="AK4555" t="s">
        <v>96</v>
      </c>
      <c r="AL4555" t="s">
        <v>122</v>
      </c>
      <c r="AM4555" t="s">
        <v>103</v>
      </c>
      <c r="AN4555" t="s">
        <v>294</v>
      </c>
      <c r="AO4555" t="s">
        <v>269</v>
      </c>
    </row>
    <row r="4556" spans="1:41" hidden="1" x14ac:dyDescent="0.25">
      <c r="A4556" t="s">
        <v>19163</v>
      </c>
      <c r="B4556" t="s">
        <v>19164</v>
      </c>
      <c r="C4556" s="1" t="str">
        <f t="shared" si="286"/>
        <v>21:1064</v>
      </c>
      <c r="D4556" s="1" t="str">
        <f t="shared" si="287"/>
        <v>21:0107</v>
      </c>
      <c r="E4556" t="s">
        <v>19165</v>
      </c>
      <c r="F4556" t="s">
        <v>19166</v>
      </c>
      <c r="H4556">
        <v>50.309362900000004</v>
      </c>
      <c r="I4556">
        <v>-118.3322563</v>
      </c>
      <c r="J4556" s="1" t="str">
        <f t="shared" si="288"/>
        <v>NGR bulk stream sediment</v>
      </c>
      <c r="K4556" s="1" t="str">
        <f t="shared" si="289"/>
        <v>&lt;177 micron (NGR)</v>
      </c>
      <c r="L4556">
        <v>13</v>
      </c>
      <c r="M4556" t="s">
        <v>256</v>
      </c>
      <c r="N4556">
        <v>233</v>
      </c>
      <c r="O4556" t="s">
        <v>62</v>
      </c>
      <c r="P4556" t="s">
        <v>47</v>
      </c>
      <c r="Q4556" t="s">
        <v>404</v>
      </c>
      <c r="R4556" t="s">
        <v>62</v>
      </c>
      <c r="S4556" t="s">
        <v>146</v>
      </c>
      <c r="T4556" t="s">
        <v>209</v>
      </c>
      <c r="U4556" t="s">
        <v>391</v>
      </c>
      <c r="V4556" t="s">
        <v>173</v>
      </c>
      <c r="W4556" t="s">
        <v>206</v>
      </c>
      <c r="X4556" t="s">
        <v>73</v>
      </c>
      <c r="Y4556" t="s">
        <v>190</v>
      </c>
      <c r="Z4556" t="s">
        <v>84</v>
      </c>
      <c r="AA4556" t="s">
        <v>46</v>
      </c>
      <c r="AB4556" t="s">
        <v>81</v>
      </c>
      <c r="AC4556" t="s">
        <v>120</v>
      </c>
      <c r="AD4556" t="s">
        <v>250</v>
      </c>
      <c r="AE4556" t="s">
        <v>380</v>
      </c>
      <c r="AF4556" t="s">
        <v>76</v>
      </c>
      <c r="AG4556" t="s">
        <v>58</v>
      </c>
      <c r="AH4556" t="s">
        <v>185</v>
      </c>
      <c r="AI4556" t="s">
        <v>87</v>
      </c>
      <c r="AJ4556" t="s">
        <v>209</v>
      </c>
      <c r="AK4556" t="s">
        <v>51</v>
      </c>
      <c r="AL4556" t="s">
        <v>47</v>
      </c>
      <c r="AM4556" t="s">
        <v>122</v>
      </c>
      <c r="AN4556" t="s">
        <v>1304</v>
      </c>
      <c r="AO4556" t="s">
        <v>187</v>
      </c>
    </row>
    <row r="4557" spans="1:41" hidden="1" x14ac:dyDescent="0.25">
      <c r="A4557" t="s">
        <v>19167</v>
      </c>
      <c r="B4557" t="s">
        <v>19168</v>
      </c>
      <c r="C4557" s="1" t="str">
        <f t="shared" si="286"/>
        <v>21:1064</v>
      </c>
      <c r="D4557" s="1" t="str">
        <f t="shared" si="287"/>
        <v>21:0107</v>
      </c>
      <c r="E4557" t="s">
        <v>19169</v>
      </c>
      <c r="F4557" t="s">
        <v>19170</v>
      </c>
      <c r="H4557">
        <v>50.305379000000002</v>
      </c>
      <c r="I4557">
        <v>-118.3211913</v>
      </c>
      <c r="J4557" s="1" t="str">
        <f t="shared" si="288"/>
        <v>NGR bulk stream sediment</v>
      </c>
      <c r="K4557" s="1" t="str">
        <f t="shared" si="289"/>
        <v>&lt;177 micron (NGR)</v>
      </c>
      <c r="L4557">
        <v>13</v>
      </c>
      <c r="M4557" t="s">
        <v>265</v>
      </c>
      <c r="N4557">
        <v>234</v>
      </c>
      <c r="O4557" t="s">
        <v>105</v>
      </c>
      <c r="P4557" t="s">
        <v>47</v>
      </c>
      <c r="Q4557" t="s">
        <v>588</v>
      </c>
      <c r="R4557" t="s">
        <v>125</v>
      </c>
      <c r="S4557" t="s">
        <v>236</v>
      </c>
      <c r="T4557" t="s">
        <v>50</v>
      </c>
      <c r="U4557" t="s">
        <v>425</v>
      </c>
      <c r="V4557" t="s">
        <v>102</v>
      </c>
      <c r="W4557" t="s">
        <v>102</v>
      </c>
      <c r="X4557" t="s">
        <v>51</v>
      </c>
      <c r="Y4557" t="s">
        <v>104</v>
      </c>
      <c r="Z4557" t="s">
        <v>84</v>
      </c>
      <c r="AA4557" t="s">
        <v>46</v>
      </c>
      <c r="AB4557" t="s">
        <v>105</v>
      </c>
      <c r="AC4557" t="s">
        <v>240</v>
      </c>
      <c r="AD4557" t="s">
        <v>667</v>
      </c>
      <c r="AE4557" t="s">
        <v>56</v>
      </c>
      <c r="AF4557" t="s">
        <v>267</v>
      </c>
      <c r="AG4557" t="s">
        <v>148</v>
      </c>
      <c r="AH4557" t="s">
        <v>185</v>
      </c>
      <c r="AI4557" t="s">
        <v>185</v>
      </c>
      <c r="AJ4557" t="s">
        <v>85</v>
      </c>
      <c r="AK4557" t="s">
        <v>437</v>
      </c>
      <c r="AL4557" t="s">
        <v>47</v>
      </c>
      <c r="AM4557" t="s">
        <v>47</v>
      </c>
      <c r="AN4557" t="s">
        <v>65</v>
      </c>
      <c r="AO4557" t="s">
        <v>141</v>
      </c>
    </row>
    <row r="4558" spans="1:41" hidden="1" x14ac:dyDescent="0.25">
      <c r="A4558" t="s">
        <v>19171</v>
      </c>
      <c r="B4558" t="s">
        <v>19172</v>
      </c>
      <c r="C4558" s="1" t="str">
        <f t="shared" si="286"/>
        <v>21:1064</v>
      </c>
      <c r="D4558" s="1" t="str">
        <f t="shared" si="287"/>
        <v>21:0107</v>
      </c>
      <c r="E4558" t="s">
        <v>19173</v>
      </c>
      <c r="F4558" t="s">
        <v>19174</v>
      </c>
      <c r="H4558">
        <v>50.299733000000003</v>
      </c>
      <c r="I4558">
        <v>-118.3217655</v>
      </c>
      <c r="J4558" s="1" t="str">
        <f t="shared" si="288"/>
        <v>NGR bulk stream sediment</v>
      </c>
      <c r="K4558" s="1" t="str">
        <f t="shared" si="289"/>
        <v>&lt;177 micron (NGR)</v>
      </c>
      <c r="L4558">
        <v>14</v>
      </c>
      <c r="M4558" t="s">
        <v>45</v>
      </c>
      <c r="N4558">
        <v>235</v>
      </c>
      <c r="O4558" t="s">
        <v>149</v>
      </c>
      <c r="P4558" t="s">
        <v>47</v>
      </c>
      <c r="Q4558" t="s">
        <v>404</v>
      </c>
      <c r="R4558" t="s">
        <v>282</v>
      </c>
      <c r="S4558" t="s">
        <v>331</v>
      </c>
      <c r="T4558" t="s">
        <v>50</v>
      </c>
      <c r="U4558" t="s">
        <v>372</v>
      </c>
      <c r="V4558" t="s">
        <v>282</v>
      </c>
      <c r="W4558" t="s">
        <v>103</v>
      </c>
      <c r="X4558" t="s">
        <v>73</v>
      </c>
      <c r="Y4558" t="s">
        <v>186</v>
      </c>
      <c r="Z4558" t="s">
        <v>53</v>
      </c>
      <c r="AA4558" t="s">
        <v>46</v>
      </c>
      <c r="AB4558" t="s">
        <v>47</v>
      </c>
      <c r="AC4558" t="s">
        <v>144</v>
      </c>
      <c r="AD4558" t="s">
        <v>140</v>
      </c>
      <c r="AE4558" t="s">
        <v>380</v>
      </c>
      <c r="AF4558" t="s">
        <v>50</v>
      </c>
      <c r="AG4558" t="s">
        <v>351</v>
      </c>
      <c r="AH4558" t="s">
        <v>61</v>
      </c>
      <c r="AI4558" t="s">
        <v>87</v>
      </c>
      <c r="AJ4558" t="s">
        <v>76</v>
      </c>
      <c r="AK4558" t="s">
        <v>365</v>
      </c>
      <c r="AL4558" t="s">
        <v>47</v>
      </c>
      <c r="AM4558" t="s">
        <v>103</v>
      </c>
      <c r="AN4558" t="s">
        <v>725</v>
      </c>
      <c r="AO4558" t="s">
        <v>112</v>
      </c>
    </row>
    <row r="4559" spans="1:41" hidden="1" x14ac:dyDescent="0.25">
      <c r="A4559" t="s">
        <v>19175</v>
      </c>
      <c r="B4559" t="s">
        <v>19176</v>
      </c>
      <c r="C4559" s="1" t="str">
        <f t="shared" si="286"/>
        <v>21:1064</v>
      </c>
      <c r="D4559" s="1" t="str">
        <f t="shared" si="287"/>
        <v>21:0107</v>
      </c>
      <c r="E4559" t="s">
        <v>19177</v>
      </c>
      <c r="F4559" t="s">
        <v>19178</v>
      </c>
      <c r="H4559">
        <v>50.3023831</v>
      </c>
      <c r="I4559">
        <v>-118.3800169</v>
      </c>
      <c r="J4559" s="1" t="str">
        <f t="shared" si="288"/>
        <v>NGR bulk stream sediment</v>
      </c>
      <c r="K4559" s="1" t="str">
        <f t="shared" si="289"/>
        <v>&lt;177 micron (NGR)</v>
      </c>
      <c r="L4559">
        <v>14</v>
      </c>
      <c r="M4559" t="s">
        <v>280</v>
      </c>
      <c r="N4559">
        <v>236</v>
      </c>
      <c r="O4559" t="s">
        <v>174</v>
      </c>
      <c r="P4559" t="s">
        <v>98</v>
      </c>
      <c r="Q4559" t="s">
        <v>234</v>
      </c>
      <c r="R4559" t="s">
        <v>53</v>
      </c>
      <c r="S4559" t="s">
        <v>294</v>
      </c>
      <c r="T4559" t="s">
        <v>175</v>
      </c>
      <c r="U4559" t="s">
        <v>1304</v>
      </c>
      <c r="V4559" t="s">
        <v>64</v>
      </c>
      <c r="W4559" t="s">
        <v>336</v>
      </c>
      <c r="X4559" t="s">
        <v>82</v>
      </c>
      <c r="Y4559" t="s">
        <v>425</v>
      </c>
      <c r="Z4559" t="s">
        <v>105</v>
      </c>
      <c r="AA4559" t="s">
        <v>46</v>
      </c>
      <c r="AB4559" t="s">
        <v>101</v>
      </c>
      <c r="AC4559" t="s">
        <v>58</v>
      </c>
      <c r="AD4559" t="s">
        <v>83</v>
      </c>
      <c r="AE4559" t="s">
        <v>56</v>
      </c>
      <c r="AF4559" t="s">
        <v>1205</v>
      </c>
      <c r="AG4559" t="s">
        <v>984</v>
      </c>
      <c r="AH4559" t="s">
        <v>109</v>
      </c>
      <c r="AI4559" t="s">
        <v>102</v>
      </c>
      <c r="AJ4559" t="s">
        <v>8636</v>
      </c>
      <c r="AK4559" t="s">
        <v>267</v>
      </c>
      <c r="AL4559" t="s">
        <v>73</v>
      </c>
      <c r="AM4559" t="s">
        <v>330</v>
      </c>
      <c r="AN4559" t="s">
        <v>138</v>
      </c>
      <c r="AO4559" t="s">
        <v>49</v>
      </c>
    </row>
    <row r="4560" spans="1:41" hidden="1" x14ac:dyDescent="0.25">
      <c r="A4560" t="s">
        <v>19179</v>
      </c>
      <c r="B4560" t="s">
        <v>19180</v>
      </c>
      <c r="C4560" s="1" t="str">
        <f t="shared" si="286"/>
        <v>21:1064</v>
      </c>
      <c r="D4560" s="1" t="str">
        <f t="shared" si="287"/>
        <v>21:0107</v>
      </c>
      <c r="E4560" t="s">
        <v>19177</v>
      </c>
      <c r="F4560" t="s">
        <v>19181</v>
      </c>
      <c r="H4560">
        <v>50.3023831</v>
      </c>
      <c r="I4560">
        <v>-118.3800169</v>
      </c>
      <c r="J4560" s="1" t="str">
        <f t="shared" si="288"/>
        <v>NGR bulk stream sediment</v>
      </c>
      <c r="K4560" s="1" t="str">
        <f t="shared" si="289"/>
        <v>&lt;177 micron (NGR)</v>
      </c>
      <c r="L4560">
        <v>14</v>
      </c>
      <c r="M4560" t="s">
        <v>288</v>
      </c>
      <c r="N4560">
        <v>237</v>
      </c>
      <c r="O4560" t="s">
        <v>198</v>
      </c>
      <c r="P4560" t="s">
        <v>47</v>
      </c>
      <c r="Q4560" t="s">
        <v>234</v>
      </c>
      <c r="R4560" t="s">
        <v>62</v>
      </c>
      <c r="S4560" t="s">
        <v>345</v>
      </c>
      <c r="T4560" t="s">
        <v>145</v>
      </c>
      <c r="U4560" t="s">
        <v>318</v>
      </c>
      <c r="V4560" t="s">
        <v>125</v>
      </c>
      <c r="W4560" t="s">
        <v>128</v>
      </c>
      <c r="X4560" t="s">
        <v>145</v>
      </c>
      <c r="Y4560" t="s">
        <v>386</v>
      </c>
      <c r="Z4560" t="s">
        <v>81</v>
      </c>
      <c r="AA4560" t="s">
        <v>46</v>
      </c>
      <c r="AB4560" t="s">
        <v>101</v>
      </c>
      <c r="AC4560" t="s">
        <v>124</v>
      </c>
      <c r="AD4560" t="s">
        <v>358</v>
      </c>
      <c r="AE4560" t="s">
        <v>56</v>
      </c>
      <c r="AF4560" t="s">
        <v>622</v>
      </c>
      <c r="AG4560" t="s">
        <v>831</v>
      </c>
      <c r="AH4560" t="s">
        <v>109</v>
      </c>
      <c r="AI4560" t="s">
        <v>72</v>
      </c>
      <c r="AJ4560" t="s">
        <v>19182</v>
      </c>
      <c r="AK4560" t="s">
        <v>127</v>
      </c>
      <c r="AL4560" t="s">
        <v>52</v>
      </c>
      <c r="AM4560" t="s">
        <v>58</v>
      </c>
      <c r="AN4560" t="s">
        <v>862</v>
      </c>
      <c r="AO4560" t="s">
        <v>59</v>
      </c>
    </row>
    <row r="4561" spans="1:41" hidden="1" x14ac:dyDescent="0.25">
      <c r="A4561" t="s">
        <v>19183</v>
      </c>
      <c r="B4561" t="s">
        <v>19184</v>
      </c>
      <c r="C4561" s="1" t="str">
        <f t="shared" si="286"/>
        <v>21:1064</v>
      </c>
      <c r="D4561" s="1" t="str">
        <f t="shared" si="287"/>
        <v>21:0107</v>
      </c>
      <c r="E4561" t="s">
        <v>19185</v>
      </c>
      <c r="F4561" t="s">
        <v>19186</v>
      </c>
      <c r="H4561">
        <v>50.296542000000002</v>
      </c>
      <c r="I4561">
        <v>-118.3848751</v>
      </c>
      <c r="J4561" s="1" t="str">
        <f t="shared" si="288"/>
        <v>NGR bulk stream sediment</v>
      </c>
      <c r="K4561" s="1" t="str">
        <f t="shared" si="289"/>
        <v>&lt;177 micron (NGR)</v>
      </c>
      <c r="L4561">
        <v>14</v>
      </c>
      <c r="M4561" t="s">
        <v>71</v>
      </c>
      <c r="N4561">
        <v>238</v>
      </c>
      <c r="O4561" t="s">
        <v>164</v>
      </c>
      <c r="P4561" t="s">
        <v>47</v>
      </c>
      <c r="Q4561" t="s">
        <v>119</v>
      </c>
      <c r="R4561" t="s">
        <v>46</v>
      </c>
      <c r="S4561" t="s">
        <v>241</v>
      </c>
      <c r="T4561" t="s">
        <v>175</v>
      </c>
      <c r="U4561" t="s">
        <v>284</v>
      </c>
      <c r="V4561" t="s">
        <v>130</v>
      </c>
      <c r="W4561" t="s">
        <v>228</v>
      </c>
      <c r="X4561" t="s">
        <v>103</v>
      </c>
      <c r="Y4561" t="s">
        <v>165</v>
      </c>
      <c r="Z4561" t="s">
        <v>84</v>
      </c>
      <c r="AA4561" t="s">
        <v>46</v>
      </c>
      <c r="AB4561" t="s">
        <v>81</v>
      </c>
      <c r="AC4561" t="s">
        <v>120</v>
      </c>
      <c r="AD4561" t="s">
        <v>160</v>
      </c>
      <c r="AE4561" t="s">
        <v>53</v>
      </c>
      <c r="AF4561" t="s">
        <v>66</v>
      </c>
      <c r="AG4561" t="s">
        <v>188</v>
      </c>
      <c r="AH4561" t="s">
        <v>185</v>
      </c>
      <c r="AI4561" t="s">
        <v>46</v>
      </c>
      <c r="AJ4561" t="s">
        <v>163</v>
      </c>
      <c r="AK4561" t="s">
        <v>151</v>
      </c>
      <c r="AL4561" t="s">
        <v>47</v>
      </c>
      <c r="AM4561" t="s">
        <v>47</v>
      </c>
      <c r="AN4561" t="s">
        <v>284</v>
      </c>
      <c r="AO4561" t="s">
        <v>217</v>
      </c>
    </row>
    <row r="4562" spans="1:41" hidden="1" x14ac:dyDescent="0.25">
      <c r="A4562" t="s">
        <v>19187</v>
      </c>
      <c r="B4562" t="s">
        <v>19188</v>
      </c>
      <c r="C4562" s="1" t="str">
        <f t="shared" si="286"/>
        <v>21:1064</v>
      </c>
      <c r="D4562" s="1" t="str">
        <f t="shared" si="287"/>
        <v>21:0107</v>
      </c>
      <c r="E4562" t="s">
        <v>19189</v>
      </c>
      <c r="F4562" t="s">
        <v>19190</v>
      </c>
      <c r="H4562">
        <v>50.289220200000003</v>
      </c>
      <c r="I4562">
        <v>-118.42726999999999</v>
      </c>
      <c r="J4562" s="1" t="str">
        <f t="shared" si="288"/>
        <v>NGR bulk stream sediment</v>
      </c>
      <c r="K4562" s="1" t="str">
        <f t="shared" si="289"/>
        <v>&lt;177 micron (NGR)</v>
      </c>
      <c r="L4562">
        <v>14</v>
      </c>
      <c r="M4562" t="s">
        <v>95</v>
      </c>
      <c r="N4562">
        <v>239</v>
      </c>
      <c r="O4562" t="s">
        <v>129</v>
      </c>
      <c r="P4562" t="s">
        <v>47</v>
      </c>
      <c r="Q4562" t="s">
        <v>553</v>
      </c>
      <c r="R4562" t="s">
        <v>493</v>
      </c>
      <c r="S4562" t="s">
        <v>445</v>
      </c>
      <c r="T4562" t="s">
        <v>269</v>
      </c>
      <c r="U4562" t="s">
        <v>152</v>
      </c>
      <c r="V4562" t="s">
        <v>257</v>
      </c>
      <c r="W4562" t="s">
        <v>270</v>
      </c>
      <c r="X4562" t="s">
        <v>58</v>
      </c>
      <c r="Y4562" t="s">
        <v>187</v>
      </c>
      <c r="Z4562" t="s">
        <v>57</v>
      </c>
      <c r="AA4562" t="s">
        <v>46</v>
      </c>
      <c r="AB4562" t="s">
        <v>105</v>
      </c>
      <c r="AC4562" t="s">
        <v>590</v>
      </c>
      <c r="AD4562" t="s">
        <v>183</v>
      </c>
      <c r="AE4562" t="s">
        <v>198</v>
      </c>
      <c r="AF4562" t="s">
        <v>59</v>
      </c>
      <c r="AG4562" t="s">
        <v>148</v>
      </c>
      <c r="AH4562" t="s">
        <v>185</v>
      </c>
      <c r="AI4562" t="s">
        <v>174</v>
      </c>
      <c r="AJ4562" t="s">
        <v>55</v>
      </c>
      <c r="AK4562" t="s">
        <v>200</v>
      </c>
      <c r="AL4562" t="s">
        <v>47</v>
      </c>
      <c r="AM4562" t="s">
        <v>103</v>
      </c>
      <c r="AN4562" t="s">
        <v>48</v>
      </c>
      <c r="AO4562" t="s">
        <v>104</v>
      </c>
    </row>
    <row r="4563" spans="1:41" hidden="1" x14ac:dyDescent="0.25">
      <c r="A4563" t="s">
        <v>19191</v>
      </c>
      <c r="B4563" t="s">
        <v>19192</v>
      </c>
      <c r="C4563" s="1" t="str">
        <f t="shared" si="286"/>
        <v>21:1064</v>
      </c>
      <c r="D4563" s="1" t="str">
        <f t="shared" si="287"/>
        <v>21:0107</v>
      </c>
      <c r="E4563" t="s">
        <v>19193</v>
      </c>
      <c r="F4563" t="s">
        <v>19194</v>
      </c>
      <c r="H4563">
        <v>50.274303000000003</v>
      </c>
      <c r="I4563">
        <v>-118.43932890000001</v>
      </c>
      <c r="J4563" s="1" t="str">
        <f t="shared" si="288"/>
        <v>NGR bulk stream sediment</v>
      </c>
      <c r="K4563" s="1" t="str">
        <f t="shared" si="289"/>
        <v>&lt;177 micron (NGR)</v>
      </c>
      <c r="L4563">
        <v>14</v>
      </c>
      <c r="M4563" t="s">
        <v>117</v>
      </c>
      <c r="N4563">
        <v>240</v>
      </c>
      <c r="O4563" t="s">
        <v>181</v>
      </c>
      <c r="P4563" t="s">
        <v>330</v>
      </c>
      <c r="Q4563" t="s">
        <v>790</v>
      </c>
      <c r="R4563" t="s">
        <v>158</v>
      </c>
      <c r="S4563" t="s">
        <v>100</v>
      </c>
      <c r="T4563" t="s">
        <v>50</v>
      </c>
      <c r="U4563" t="s">
        <v>463</v>
      </c>
      <c r="V4563" t="s">
        <v>103</v>
      </c>
      <c r="W4563" t="s">
        <v>228</v>
      </c>
      <c r="X4563" t="s">
        <v>58</v>
      </c>
      <c r="Y4563" t="s">
        <v>306</v>
      </c>
      <c r="Z4563" t="s">
        <v>53</v>
      </c>
      <c r="AA4563" t="s">
        <v>46</v>
      </c>
      <c r="AB4563" t="s">
        <v>110</v>
      </c>
      <c r="AC4563" t="s">
        <v>328</v>
      </c>
      <c r="AD4563" t="s">
        <v>290</v>
      </c>
      <c r="AE4563" t="s">
        <v>46</v>
      </c>
      <c r="AF4563" t="s">
        <v>66</v>
      </c>
      <c r="AG4563" t="s">
        <v>238</v>
      </c>
      <c r="AH4563" t="s">
        <v>198</v>
      </c>
      <c r="AI4563" t="s">
        <v>149</v>
      </c>
      <c r="AJ4563" t="s">
        <v>406</v>
      </c>
      <c r="AK4563" t="s">
        <v>206</v>
      </c>
      <c r="AL4563" t="s">
        <v>47</v>
      </c>
      <c r="AM4563" t="s">
        <v>122</v>
      </c>
      <c r="AN4563" t="s">
        <v>533</v>
      </c>
      <c r="AO4563" t="s">
        <v>50</v>
      </c>
    </row>
    <row r="4564" spans="1:41" hidden="1" x14ac:dyDescent="0.25">
      <c r="A4564" t="s">
        <v>19195</v>
      </c>
      <c r="B4564" t="s">
        <v>19196</v>
      </c>
      <c r="C4564" s="1" t="str">
        <f t="shared" si="286"/>
        <v>21:1064</v>
      </c>
      <c r="D4564" s="1" t="str">
        <f t="shared" si="287"/>
        <v>21:0107</v>
      </c>
      <c r="E4564" t="s">
        <v>19197</v>
      </c>
      <c r="F4564" t="s">
        <v>19198</v>
      </c>
      <c r="H4564">
        <v>50.278025100000001</v>
      </c>
      <c r="I4564">
        <v>-118.4717761</v>
      </c>
      <c r="J4564" s="1" t="str">
        <f t="shared" si="288"/>
        <v>NGR bulk stream sediment</v>
      </c>
      <c r="K4564" s="1" t="str">
        <f t="shared" si="289"/>
        <v>&lt;177 micron (NGR)</v>
      </c>
      <c r="L4564">
        <v>14</v>
      </c>
      <c r="M4564" t="s">
        <v>136</v>
      </c>
      <c r="N4564">
        <v>241</v>
      </c>
      <c r="O4564" t="s">
        <v>270</v>
      </c>
      <c r="P4564" t="s">
        <v>137</v>
      </c>
      <c r="Q4564" t="s">
        <v>234</v>
      </c>
      <c r="R4564" t="s">
        <v>51</v>
      </c>
      <c r="S4564" t="s">
        <v>184</v>
      </c>
      <c r="T4564" t="s">
        <v>217</v>
      </c>
      <c r="U4564" t="s">
        <v>48</v>
      </c>
      <c r="V4564" t="s">
        <v>257</v>
      </c>
      <c r="W4564" t="s">
        <v>151</v>
      </c>
      <c r="X4564" t="s">
        <v>76</v>
      </c>
      <c r="Y4564" t="s">
        <v>186</v>
      </c>
      <c r="Z4564" t="s">
        <v>57</v>
      </c>
      <c r="AA4564" t="s">
        <v>46</v>
      </c>
      <c r="AB4564" t="s">
        <v>64</v>
      </c>
      <c r="AC4564" t="s">
        <v>418</v>
      </c>
      <c r="AD4564" t="s">
        <v>83</v>
      </c>
      <c r="AE4564" t="s">
        <v>198</v>
      </c>
      <c r="AF4564" t="s">
        <v>882</v>
      </c>
      <c r="AG4564" t="s">
        <v>330</v>
      </c>
      <c r="AH4564" t="s">
        <v>174</v>
      </c>
      <c r="AI4564" t="s">
        <v>185</v>
      </c>
      <c r="AJ4564" t="s">
        <v>108</v>
      </c>
      <c r="AK4564" t="s">
        <v>493</v>
      </c>
      <c r="AL4564" t="s">
        <v>47</v>
      </c>
      <c r="AM4564" t="s">
        <v>51</v>
      </c>
      <c r="AN4564" t="s">
        <v>793</v>
      </c>
      <c r="AO4564" t="s">
        <v>306</v>
      </c>
    </row>
    <row r="4565" spans="1:41" hidden="1" x14ac:dyDescent="0.25">
      <c r="A4565" t="s">
        <v>19199</v>
      </c>
      <c r="B4565" t="s">
        <v>19200</v>
      </c>
      <c r="C4565" s="1" t="str">
        <f t="shared" si="286"/>
        <v>21:1064</v>
      </c>
      <c r="D4565" s="1" t="str">
        <f t="shared" si="287"/>
        <v>21:0107</v>
      </c>
      <c r="E4565" t="s">
        <v>19201</v>
      </c>
      <c r="F4565" t="s">
        <v>19202</v>
      </c>
      <c r="H4565">
        <v>50.271467000000001</v>
      </c>
      <c r="I4565">
        <v>-118.48883410000001</v>
      </c>
      <c r="J4565" s="1" t="str">
        <f t="shared" si="288"/>
        <v>NGR bulk stream sediment</v>
      </c>
      <c r="K4565" s="1" t="str">
        <f t="shared" si="289"/>
        <v>&lt;177 micron (NGR)</v>
      </c>
      <c r="L4565">
        <v>14</v>
      </c>
      <c r="M4565" t="s">
        <v>157</v>
      </c>
      <c r="N4565">
        <v>242</v>
      </c>
      <c r="O4565" t="s">
        <v>81</v>
      </c>
      <c r="P4565" t="s">
        <v>47</v>
      </c>
      <c r="Q4565" t="s">
        <v>234</v>
      </c>
      <c r="R4565" t="s">
        <v>228</v>
      </c>
      <c r="S4565" t="s">
        <v>372</v>
      </c>
      <c r="T4565" t="s">
        <v>55</v>
      </c>
      <c r="U4565" t="s">
        <v>207</v>
      </c>
      <c r="V4565" t="s">
        <v>81</v>
      </c>
      <c r="W4565" t="s">
        <v>130</v>
      </c>
      <c r="X4565" t="s">
        <v>175</v>
      </c>
      <c r="Y4565" t="s">
        <v>226</v>
      </c>
      <c r="Z4565" t="s">
        <v>46</v>
      </c>
      <c r="AA4565" t="s">
        <v>46</v>
      </c>
      <c r="AB4565" t="s">
        <v>61</v>
      </c>
      <c r="AC4565" t="s">
        <v>165</v>
      </c>
      <c r="AD4565" t="s">
        <v>251</v>
      </c>
      <c r="AE4565" t="s">
        <v>84</v>
      </c>
      <c r="AF4565" t="s">
        <v>76</v>
      </c>
      <c r="AG4565" t="s">
        <v>217</v>
      </c>
      <c r="AH4565" t="s">
        <v>139</v>
      </c>
      <c r="AI4565" t="s">
        <v>173</v>
      </c>
      <c r="AJ4565" t="s">
        <v>106</v>
      </c>
      <c r="AK4565" t="s">
        <v>58</v>
      </c>
      <c r="AL4565" t="s">
        <v>47</v>
      </c>
      <c r="AM4565" t="s">
        <v>51</v>
      </c>
      <c r="AN4565" t="s">
        <v>119</v>
      </c>
      <c r="AO4565" t="s">
        <v>90</v>
      </c>
    </row>
    <row r="4566" spans="1:41" hidden="1" x14ac:dyDescent="0.25">
      <c r="A4566" t="s">
        <v>19203</v>
      </c>
      <c r="B4566" t="s">
        <v>19204</v>
      </c>
      <c r="C4566" s="1" t="str">
        <f t="shared" si="286"/>
        <v>21:1064</v>
      </c>
      <c r="D4566" s="1" t="str">
        <f t="shared" si="287"/>
        <v>21:0107</v>
      </c>
      <c r="E4566" t="s">
        <v>19205</v>
      </c>
      <c r="F4566" t="s">
        <v>19206</v>
      </c>
      <c r="H4566">
        <v>50.229074500000003</v>
      </c>
      <c r="I4566">
        <v>-118.4847953</v>
      </c>
      <c r="J4566" s="1" t="str">
        <f t="shared" si="288"/>
        <v>NGR bulk stream sediment</v>
      </c>
      <c r="K4566" s="1" t="str">
        <f t="shared" si="289"/>
        <v>&lt;177 micron (NGR)</v>
      </c>
      <c r="L4566">
        <v>14</v>
      </c>
      <c r="M4566" t="s">
        <v>170</v>
      </c>
      <c r="N4566">
        <v>243</v>
      </c>
      <c r="O4566" t="s">
        <v>145</v>
      </c>
      <c r="P4566" t="s">
        <v>58</v>
      </c>
      <c r="Q4566" t="s">
        <v>684</v>
      </c>
      <c r="R4566" t="s">
        <v>271</v>
      </c>
      <c r="S4566" t="s">
        <v>329</v>
      </c>
      <c r="T4566" t="s">
        <v>50</v>
      </c>
      <c r="U4566" t="s">
        <v>431</v>
      </c>
      <c r="V4566" t="s">
        <v>282</v>
      </c>
      <c r="W4566" t="s">
        <v>79</v>
      </c>
      <c r="X4566" t="s">
        <v>137</v>
      </c>
      <c r="Y4566" t="s">
        <v>112</v>
      </c>
      <c r="Z4566" t="s">
        <v>84</v>
      </c>
      <c r="AA4566" t="s">
        <v>122</v>
      </c>
      <c r="AB4566" t="s">
        <v>174</v>
      </c>
      <c r="AC4566" t="s">
        <v>124</v>
      </c>
      <c r="AD4566" t="s">
        <v>399</v>
      </c>
      <c r="AE4566" t="s">
        <v>142</v>
      </c>
      <c r="AF4566" t="s">
        <v>108</v>
      </c>
      <c r="AG4566" t="s">
        <v>137</v>
      </c>
      <c r="AH4566" t="s">
        <v>46</v>
      </c>
      <c r="AI4566" t="s">
        <v>174</v>
      </c>
      <c r="AJ4566" t="s">
        <v>55</v>
      </c>
      <c r="AK4566" t="s">
        <v>164</v>
      </c>
      <c r="AL4566" t="s">
        <v>47</v>
      </c>
      <c r="AM4566" t="s">
        <v>122</v>
      </c>
      <c r="AN4566" t="s">
        <v>152</v>
      </c>
      <c r="AO4566" t="s">
        <v>175</v>
      </c>
    </row>
    <row r="4567" spans="1:41" hidden="1" x14ac:dyDescent="0.25">
      <c r="A4567" t="s">
        <v>19207</v>
      </c>
      <c r="B4567" t="s">
        <v>19208</v>
      </c>
      <c r="C4567" s="1" t="str">
        <f t="shared" si="286"/>
        <v>21:1064</v>
      </c>
      <c r="D4567" s="1" t="str">
        <f t="shared" si="287"/>
        <v>21:0107</v>
      </c>
      <c r="E4567" t="s">
        <v>19209</v>
      </c>
      <c r="F4567" t="s">
        <v>19210</v>
      </c>
      <c r="H4567">
        <v>50.233694200000002</v>
      </c>
      <c r="I4567">
        <v>-118.4843638</v>
      </c>
      <c r="J4567" s="1" t="str">
        <f t="shared" si="288"/>
        <v>NGR bulk stream sediment</v>
      </c>
      <c r="K4567" s="1" t="str">
        <f t="shared" si="289"/>
        <v>&lt;177 micron (NGR)</v>
      </c>
      <c r="L4567">
        <v>14</v>
      </c>
      <c r="M4567" t="s">
        <v>180</v>
      </c>
      <c r="N4567">
        <v>244</v>
      </c>
      <c r="O4567" t="s">
        <v>127</v>
      </c>
      <c r="P4567" t="s">
        <v>58</v>
      </c>
      <c r="Q4567" t="s">
        <v>119</v>
      </c>
      <c r="R4567" t="s">
        <v>78</v>
      </c>
      <c r="S4567" t="s">
        <v>121</v>
      </c>
      <c r="T4567" t="s">
        <v>98</v>
      </c>
      <c r="U4567" t="s">
        <v>171</v>
      </c>
      <c r="V4567" t="s">
        <v>60</v>
      </c>
      <c r="W4567" t="s">
        <v>270</v>
      </c>
      <c r="X4567" t="s">
        <v>52</v>
      </c>
      <c r="Y4567" t="s">
        <v>104</v>
      </c>
      <c r="Z4567" t="s">
        <v>62</v>
      </c>
      <c r="AA4567" t="s">
        <v>46</v>
      </c>
      <c r="AB4567" t="s">
        <v>47</v>
      </c>
      <c r="AC4567" t="s">
        <v>77</v>
      </c>
      <c r="AD4567" t="s">
        <v>144</v>
      </c>
      <c r="AE4567" t="s">
        <v>139</v>
      </c>
      <c r="AF4567" t="s">
        <v>616</v>
      </c>
      <c r="AG4567" t="s">
        <v>357</v>
      </c>
      <c r="AH4567" t="s">
        <v>46</v>
      </c>
      <c r="AI4567" t="s">
        <v>174</v>
      </c>
      <c r="AJ4567" t="s">
        <v>58</v>
      </c>
      <c r="AK4567" t="s">
        <v>79</v>
      </c>
      <c r="AL4567" t="s">
        <v>47</v>
      </c>
      <c r="AM4567" t="s">
        <v>122</v>
      </c>
      <c r="AN4567" t="s">
        <v>152</v>
      </c>
      <c r="AO4567" t="s">
        <v>82</v>
      </c>
    </row>
    <row r="4568" spans="1:41" hidden="1" x14ac:dyDescent="0.25">
      <c r="A4568" t="s">
        <v>19211</v>
      </c>
      <c r="B4568" t="s">
        <v>19212</v>
      </c>
      <c r="C4568" s="1" t="str">
        <f t="shared" si="286"/>
        <v>21:1064</v>
      </c>
      <c r="D4568" s="1" t="str">
        <f t="shared" si="287"/>
        <v>21:0107</v>
      </c>
      <c r="E4568" t="s">
        <v>19213</v>
      </c>
      <c r="F4568" t="s">
        <v>19214</v>
      </c>
      <c r="H4568">
        <v>50.240466300000001</v>
      </c>
      <c r="I4568">
        <v>-118.4659793</v>
      </c>
      <c r="J4568" s="1" t="str">
        <f t="shared" si="288"/>
        <v>NGR bulk stream sediment</v>
      </c>
      <c r="K4568" s="1" t="str">
        <f t="shared" si="289"/>
        <v>&lt;177 micron (NGR)</v>
      </c>
      <c r="L4568">
        <v>14</v>
      </c>
      <c r="M4568" t="s">
        <v>195</v>
      </c>
      <c r="N4568">
        <v>245</v>
      </c>
      <c r="O4568" t="s">
        <v>55</v>
      </c>
      <c r="P4568" t="s">
        <v>122</v>
      </c>
      <c r="Q4568" t="s">
        <v>411</v>
      </c>
      <c r="R4568" t="s">
        <v>217</v>
      </c>
      <c r="S4568" t="s">
        <v>507</v>
      </c>
      <c r="T4568" t="s">
        <v>127</v>
      </c>
      <c r="U4568" t="s">
        <v>226</v>
      </c>
      <c r="V4568" t="s">
        <v>151</v>
      </c>
      <c r="W4568" t="s">
        <v>130</v>
      </c>
      <c r="X4568" t="s">
        <v>137</v>
      </c>
      <c r="Y4568" t="s">
        <v>141</v>
      </c>
      <c r="Z4568" t="s">
        <v>62</v>
      </c>
      <c r="AA4568" t="s">
        <v>46</v>
      </c>
      <c r="AB4568" t="s">
        <v>149</v>
      </c>
      <c r="AC4568" t="s">
        <v>243</v>
      </c>
      <c r="AD4568" t="s">
        <v>251</v>
      </c>
      <c r="AE4568" t="s">
        <v>198</v>
      </c>
      <c r="AF4568" t="s">
        <v>108</v>
      </c>
      <c r="AG4568" t="s">
        <v>292</v>
      </c>
      <c r="AH4568" t="s">
        <v>149</v>
      </c>
      <c r="AI4568" t="s">
        <v>149</v>
      </c>
      <c r="AJ4568" t="s">
        <v>58</v>
      </c>
      <c r="AK4568" t="s">
        <v>130</v>
      </c>
      <c r="AL4568" t="s">
        <v>47</v>
      </c>
      <c r="AM4568" t="s">
        <v>122</v>
      </c>
      <c r="AN4568" t="s">
        <v>48</v>
      </c>
      <c r="AO4568" t="s">
        <v>50</v>
      </c>
    </row>
    <row r="4569" spans="1:41" hidden="1" x14ac:dyDescent="0.25">
      <c r="A4569" t="s">
        <v>19215</v>
      </c>
      <c r="B4569" t="s">
        <v>19216</v>
      </c>
      <c r="C4569" s="1" t="str">
        <f t="shared" si="286"/>
        <v>21:1064</v>
      </c>
      <c r="D4569" s="1" t="str">
        <f t="shared" si="287"/>
        <v>21:0107</v>
      </c>
      <c r="E4569" t="s">
        <v>19217</v>
      </c>
      <c r="F4569" t="s">
        <v>19218</v>
      </c>
      <c r="H4569">
        <v>50.235183599999999</v>
      </c>
      <c r="I4569">
        <v>-118.40874909999999</v>
      </c>
      <c r="J4569" s="1" t="str">
        <f t="shared" si="288"/>
        <v>NGR bulk stream sediment</v>
      </c>
      <c r="K4569" s="1" t="str">
        <f t="shared" si="289"/>
        <v>&lt;177 micron (NGR)</v>
      </c>
      <c r="L4569">
        <v>14</v>
      </c>
      <c r="M4569" t="s">
        <v>205</v>
      </c>
      <c r="N4569">
        <v>246</v>
      </c>
      <c r="O4569" t="s">
        <v>141</v>
      </c>
      <c r="P4569" t="s">
        <v>59</v>
      </c>
      <c r="Q4569" t="s">
        <v>234</v>
      </c>
      <c r="R4569" t="s">
        <v>307</v>
      </c>
      <c r="S4569" t="s">
        <v>934</v>
      </c>
      <c r="T4569" t="s">
        <v>197</v>
      </c>
      <c r="U4569" t="s">
        <v>935</v>
      </c>
      <c r="V4569" t="s">
        <v>412</v>
      </c>
      <c r="W4569" t="s">
        <v>392</v>
      </c>
      <c r="X4569" t="s">
        <v>51</v>
      </c>
      <c r="Y4569" t="s">
        <v>99</v>
      </c>
      <c r="Z4569" t="s">
        <v>57</v>
      </c>
      <c r="AA4569" t="s">
        <v>51</v>
      </c>
      <c r="AB4569" t="s">
        <v>101</v>
      </c>
      <c r="AC4569" t="s">
        <v>184</v>
      </c>
      <c r="AD4569" t="s">
        <v>250</v>
      </c>
      <c r="AE4569" t="s">
        <v>274</v>
      </c>
      <c r="AF4569" t="s">
        <v>4567</v>
      </c>
      <c r="AG4569" t="s">
        <v>182</v>
      </c>
      <c r="AH4569" t="s">
        <v>62</v>
      </c>
      <c r="AI4569" t="s">
        <v>174</v>
      </c>
      <c r="AJ4569" t="s">
        <v>371</v>
      </c>
      <c r="AK4569" t="s">
        <v>122</v>
      </c>
      <c r="AL4569" t="s">
        <v>47</v>
      </c>
      <c r="AM4569" t="s">
        <v>103</v>
      </c>
      <c r="AN4569" t="s">
        <v>152</v>
      </c>
      <c r="AO4569" t="s">
        <v>49</v>
      </c>
    </row>
    <row r="4570" spans="1:41" hidden="1" x14ac:dyDescent="0.25">
      <c r="A4570" t="s">
        <v>19219</v>
      </c>
      <c r="B4570" t="s">
        <v>19220</v>
      </c>
      <c r="C4570" s="1" t="str">
        <f t="shared" si="286"/>
        <v>21:1064</v>
      </c>
      <c r="D4570" s="1" t="str">
        <f t="shared" si="287"/>
        <v>21:0107</v>
      </c>
      <c r="E4570" t="s">
        <v>19221</v>
      </c>
      <c r="F4570" t="s">
        <v>19222</v>
      </c>
      <c r="H4570">
        <v>50.257697700000001</v>
      </c>
      <c r="I4570">
        <v>-118.38922340000001</v>
      </c>
      <c r="J4570" s="1" t="str">
        <f t="shared" si="288"/>
        <v>NGR bulk stream sediment</v>
      </c>
      <c r="K4570" s="1" t="str">
        <f t="shared" si="289"/>
        <v>&lt;177 micron (NGR)</v>
      </c>
      <c r="L4570">
        <v>14</v>
      </c>
      <c r="M4570" t="s">
        <v>214</v>
      </c>
      <c r="N4570">
        <v>247</v>
      </c>
      <c r="O4570" t="s">
        <v>99</v>
      </c>
      <c r="P4570" t="s">
        <v>187</v>
      </c>
      <c r="Q4570" t="s">
        <v>698</v>
      </c>
      <c r="R4570" t="s">
        <v>58</v>
      </c>
      <c r="S4570" t="s">
        <v>49</v>
      </c>
      <c r="T4570" t="s">
        <v>475</v>
      </c>
      <c r="U4570" t="s">
        <v>533</v>
      </c>
      <c r="V4570" t="s">
        <v>371</v>
      </c>
      <c r="W4570" t="s">
        <v>88</v>
      </c>
      <c r="X4570" t="s">
        <v>47</v>
      </c>
      <c r="Y4570" t="s">
        <v>127</v>
      </c>
      <c r="Z4570" t="s">
        <v>84</v>
      </c>
      <c r="AA4570" t="s">
        <v>46</v>
      </c>
      <c r="AB4570" t="s">
        <v>173</v>
      </c>
      <c r="AC4570" t="s">
        <v>328</v>
      </c>
      <c r="AD4570" t="s">
        <v>272</v>
      </c>
      <c r="AE4570" t="s">
        <v>455</v>
      </c>
      <c r="AF4570" t="s">
        <v>5150</v>
      </c>
      <c r="AG4570" t="s">
        <v>151</v>
      </c>
      <c r="AH4570" t="s">
        <v>62</v>
      </c>
      <c r="AI4570" t="s">
        <v>54</v>
      </c>
      <c r="AJ4570" t="s">
        <v>257</v>
      </c>
      <c r="AK4570" t="s">
        <v>61</v>
      </c>
      <c r="AL4570" t="s">
        <v>47</v>
      </c>
      <c r="AM4570" t="s">
        <v>122</v>
      </c>
      <c r="AN4570" t="s">
        <v>65</v>
      </c>
      <c r="AO4570" t="s">
        <v>99</v>
      </c>
    </row>
    <row r="4571" spans="1:41" hidden="1" x14ac:dyDescent="0.25">
      <c r="A4571" t="s">
        <v>19223</v>
      </c>
      <c r="B4571" t="s">
        <v>19224</v>
      </c>
      <c r="C4571" s="1" t="str">
        <f t="shared" si="286"/>
        <v>21:1064</v>
      </c>
      <c r="D4571" s="1" t="str">
        <f t="shared" si="287"/>
        <v>21:0107</v>
      </c>
      <c r="E4571" t="s">
        <v>19225</v>
      </c>
      <c r="F4571" t="s">
        <v>19226</v>
      </c>
      <c r="H4571">
        <v>50.265550599999997</v>
      </c>
      <c r="I4571">
        <v>-118.392903</v>
      </c>
      <c r="J4571" s="1" t="str">
        <f t="shared" si="288"/>
        <v>NGR bulk stream sediment</v>
      </c>
      <c r="K4571" s="1" t="str">
        <f t="shared" si="289"/>
        <v>&lt;177 micron (NGR)</v>
      </c>
      <c r="L4571">
        <v>14</v>
      </c>
      <c r="M4571" t="s">
        <v>223</v>
      </c>
      <c r="N4571">
        <v>248</v>
      </c>
      <c r="O4571" t="s">
        <v>182</v>
      </c>
      <c r="P4571" t="s">
        <v>51</v>
      </c>
      <c r="Q4571" t="s">
        <v>234</v>
      </c>
      <c r="R4571" t="s">
        <v>227</v>
      </c>
      <c r="S4571" t="s">
        <v>934</v>
      </c>
      <c r="T4571" t="s">
        <v>59</v>
      </c>
      <c r="U4571" t="s">
        <v>284</v>
      </c>
      <c r="V4571" t="s">
        <v>173</v>
      </c>
      <c r="W4571" t="s">
        <v>271</v>
      </c>
      <c r="X4571" t="s">
        <v>103</v>
      </c>
      <c r="Y4571" t="s">
        <v>59</v>
      </c>
      <c r="Z4571" t="s">
        <v>62</v>
      </c>
      <c r="AA4571" t="s">
        <v>46</v>
      </c>
      <c r="AB4571" t="s">
        <v>125</v>
      </c>
      <c r="AC4571" t="s">
        <v>358</v>
      </c>
      <c r="AD4571" t="s">
        <v>358</v>
      </c>
      <c r="AE4571" t="s">
        <v>235</v>
      </c>
      <c r="AF4571" t="s">
        <v>4459</v>
      </c>
      <c r="AG4571" t="s">
        <v>182</v>
      </c>
      <c r="AH4571" t="s">
        <v>54</v>
      </c>
      <c r="AI4571" t="s">
        <v>46</v>
      </c>
      <c r="AJ4571" t="s">
        <v>392</v>
      </c>
      <c r="AK4571" t="s">
        <v>161</v>
      </c>
      <c r="AL4571" t="s">
        <v>47</v>
      </c>
      <c r="AM4571" t="s">
        <v>122</v>
      </c>
      <c r="AN4571" t="s">
        <v>65</v>
      </c>
      <c r="AO4571" t="s">
        <v>197</v>
      </c>
    </row>
    <row r="4572" spans="1:41" hidden="1" x14ac:dyDescent="0.25">
      <c r="A4572" t="s">
        <v>19227</v>
      </c>
      <c r="B4572" t="s">
        <v>19228</v>
      </c>
      <c r="C4572" s="1" t="str">
        <f t="shared" si="286"/>
        <v>21:1064</v>
      </c>
      <c r="D4572" s="1" t="str">
        <f t="shared" si="287"/>
        <v>21:0107</v>
      </c>
      <c r="E4572" t="s">
        <v>19229</v>
      </c>
      <c r="F4572" t="s">
        <v>19230</v>
      </c>
      <c r="H4572">
        <v>50.244293200000001</v>
      </c>
      <c r="I4572">
        <v>-118.52236259999999</v>
      </c>
      <c r="J4572" s="1" t="str">
        <f t="shared" si="288"/>
        <v>NGR bulk stream sediment</v>
      </c>
      <c r="K4572" s="1" t="str">
        <f t="shared" si="289"/>
        <v>&lt;177 micron (NGR)</v>
      </c>
      <c r="L4572">
        <v>14</v>
      </c>
      <c r="M4572" t="s">
        <v>233</v>
      </c>
      <c r="N4572">
        <v>249</v>
      </c>
      <c r="O4572" t="s">
        <v>55</v>
      </c>
      <c r="P4572" t="s">
        <v>103</v>
      </c>
      <c r="Q4572" t="s">
        <v>159</v>
      </c>
      <c r="R4572" t="s">
        <v>82</v>
      </c>
      <c r="S4572" t="s">
        <v>184</v>
      </c>
      <c r="T4572" t="s">
        <v>58</v>
      </c>
      <c r="U4572" t="s">
        <v>241</v>
      </c>
      <c r="V4572" t="s">
        <v>455</v>
      </c>
      <c r="W4572" t="s">
        <v>81</v>
      </c>
      <c r="X4572" t="s">
        <v>55</v>
      </c>
      <c r="Y4572" t="s">
        <v>131</v>
      </c>
      <c r="Z4572" t="s">
        <v>62</v>
      </c>
      <c r="AA4572" t="s">
        <v>46</v>
      </c>
      <c r="AB4572" t="s">
        <v>198</v>
      </c>
      <c r="AC4572" t="s">
        <v>98</v>
      </c>
      <c r="AD4572" t="s">
        <v>268</v>
      </c>
      <c r="AE4572" t="s">
        <v>53</v>
      </c>
      <c r="AF4572" t="s">
        <v>259</v>
      </c>
      <c r="AG4572" t="s">
        <v>96</v>
      </c>
      <c r="AH4572" t="s">
        <v>46</v>
      </c>
      <c r="AI4572" t="s">
        <v>46</v>
      </c>
      <c r="AJ4572" t="s">
        <v>55</v>
      </c>
      <c r="AK4572" t="s">
        <v>257</v>
      </c>
      <c r="AL4572" t="s">
        <v>47</v>
      </c>
      <c r="AM4572" t="s">
        <v>122</v>
      </c>
      <c r="AN4572" t="s">
        <v>915</v>
      </c>
      <c r="AO4572" t="s">
        <v>76</v>
      </c>
    </row>
    <row r="4573" spans="1:41" hidden="1" x14ac:dyDescent="0.25">
      <c r="A4573" t="s">
        <v>19231</v>
      </c>
      <c r="B4573" t="s">
        <v>19232</v>
      </c>
      <c r="C4573" s="1" t="str">
        <f t="shared" si="286"/>
        <v>21:1064</v>
      </c>
      <c r="D4573" s="1" t="str">
        <f t="shared" si="287"/>
        <v>21:0107</v>
      </c>
      <c r="E4573" t="s">
        <v>19233</v>
      </c>
      <c r="F4573" t="s">
        <v>19234</v>
      </c>
      <c r="H4573">
        <v>50.224931900000001</v>
      </c>
      <c r="I4573">
        <v>-118.52208299999999</v>
      </c>
      <c r="J4573" s="1" t="str">
        <f t="shared" si="288"/>
        <v>NGR bulk stream sediment</v>
      </c>
      <c r="K4573" s="1" t="str">
        <f t="shared" si="289"/>
        <v>&lt;177 micron (NGR)</v>
      </c>
      <c r="L4573">
        <v>14</v>
      </c>
      <c r="M4573" t="s">
        <v>248</v>
      </c>
      <c r="N4573">
        <v>250</v>
      </c>
      <c r="O4573" t="s">
        <v>50</v>
      </c>
      <c r="P4573" t="s">
        <v>52</v>
      </c>
      <c r="Q4573" t="s">
        <v>652</v>
      </c>
      <c r="R4573" t="s">
        <v>163</v>
      </c>
      <c r="S4573" t="s">
        <v>457</v>
      </c>
      <c r="T4573" t="s">
        <v>330</v>
      </c>
      <c r="U4573" t="s">
        <v>590</v>
      </c>
      <c r="V4573" t="s">
        <v>86</v>
      </c>
      <c r="W4573" t="s">
        <v>63</v>
      </c>
      <c r="X4573" t="s">
        <v>137</v>
      </c>
      <c r="Y4573" t="s">
        <v>141</v>
      </c>
      <c r="Z4573" t="s">
        <v>62</v>
      </c>
      <c r="AA4573" t="s">
        <v>46</v>
      </c>
      <c r="AB4573" t="s">
        <v>149</v>
      </c>
      <c r="AC4573" t="s">
        <v>80</v>
      </c>
      <c r="AD4573" t="s">
        <v>482</v>
      </c>
      <c r="AE4573" t="s">
        <v>139</v>
      </c>
      <c r="AF4573" t="s">
        <v>58</v>
      </c>
      <c r="AG4573" t="s">
        <v>182</v>
      </c>
      <c r="AH4573" t="s">
        <v>174</v>
      </c>
      <c r="AI4573" t="s">
        <v>54</v>
      </c>
      <c r="AJ4573" t="s">
        <v>58</v>
      </c>
      <c r="AK4573" t="s">
        <v>78</v>
      </c>
      <c r="AL4573" t="s">
        <v>47</v>
      </c>
      <c r="AM4573" t="s">
        <v>122</v>
      </c>
      <c r="AN4573" t="s">
        <v>568</v>
      </c>
      <c r="AO4573" t="s">
        <v>122</v>
      </c>
    </row>
    <row r="4574" spans="1:41" hidden="1" x14ac:dyDescent="0.25">
      <c r="A4574" t="s">
        <v>19235</v>
      </c>
      <c r="B4574" t="s">
        <v>19236</v>
      </c>
      <c r="C4574" s="1" t="str">
        <f t="shared" si="286"/>
        <v>21:1064</v>
      </c>
      <c r="D4574" s="1" t="str">
        <f t="shared" si="287"/>
        <v>21:0107</v>
      </c>
      <c r="E4574" t="s">
        <v>19237</v>
      </c>
      <c r="F4574" t="s">
        <v>19238</v>
      </c>
      <c r="H4574">
        <v>50.212524999999999</v>
      </c>
      <c r="I4574">
        <v>-118.5441972</v>
      </c>
      <c r="J4574" s="1" t="str">
        <f t="shared" si="288"/>
        <v>NGR bulk stream sediment</v>
      </c>
      <c r="K4574" s="1" t="str">
        <f t="shared" si="289"/>
        <v>&lt;177 micron (NGR)</v>
      </c>
      <c r="L4574">
        <v>14</v>
      </c>
      <c r="M4574" t="s">
        <v>256</v>
      </c>
      <c r="N4574">
        <v>251</v>
      </c>
      <c r="O4574" t="s">
        <v>260</v>
      </c>
      <c r="P4574" t="s">
        <v>103</v>
      </c>
      <c r="Q4574" t="s">
        <v>533</v>
      </c>
      <c r="R4574" t="s">
        <v>12992</v>
      </c>
      <c r="S4574" t="s">
        <v>104</v>
      </c>
      <c r="T4574" t="s">
        <v>51</v>
      </c>
      <c r="U4574" t="s">
        <v>59</v>
      </c>
      <c r="V4574" t="s">
        <v>125</v>
      </c>
      <c r="W4574" t="s">
        <v>149</v>
      </c>
      <c r="X4574" t="s">
        <v>122</v>
      </c>
      <c r="Y4574" t="s">
        <v>76</v>
      </c>
      <c r="Z4574" t="s">
        <v>56</v>
      </c>
      <c r="AA4574" t="s">
        <v>46</v>
      </c>
      <c r="AB4574" t="s">
        <v>84</v>
      </c>
      <c r="AC4574" t="s">
        <v>58</v>
      </c>
      <c r="AD4574" t="s">
        <v>131</v>
      </c>
      <c r="AE4574" t="s">
        <v>185</v>
      </c>
      <c r="AF4574" t="s">
        <v>123</v>
      </c>
      <c r="AG4574" t="s">
        <v>161</v>
      </c>
      <c r="AH4574" t="s">
        <v>62</v>
      </c>
      <c r="AI4574" t="s">
        <v>62</v>
      </c>
      <c r="AJ4574" t="s">
        <v>142</v>
      </c>
      <c r="AK4574" t="s">
        <v>61</v>
      </c>
      <c r="AL4574" t="s">
        <v>47</v>
      </c>
      <c r="AM4574" t="s">
        <v>47</v>
      </c>
      <c r="AN4574" t="s">
        <v>65</v>
      </c>
      <c r="AO4574" t="s">
        <v>330</v>
      </c>
    </row>
    <row r="4575" spans="1:41" hidden="1" x14ac:dyDescent="0.25">
      <c r="A4575" t="s">
        <v>19239</v>
      </c>
      <c r="B4575" t="s">
        <v>19240</v>
      </c>
      <c r="C4575" s="1" t="str">
        <f t="shared" si="286"/>
        <v>21:1064</v>
      </c>
      <c r="D4575" s="1" t="str">
        <f t="shared" si="287"/>
        <v>21:0107</v>
      </c>
      <c r="E4575" t="s">
        <v>19241</v>
      </c>
      <c r="F4575" t="s">
        <v>19242</v>
      </c>
      <c r="H4575">
        <v>50.171278100000002</v>
      </c>
      <c r="I4575">
        <v>-118.4993743</v>
      </c>
      <c r="J4575" s="1" t="str">
        <f t="shared" si="288"/>
        <v>NGR bulk stream sediment</v>
      </c>
      <c r="K4575" s="1" t="str">
        <f t="shared" si="289"/>
        <v>&lt;177 micron (NGR)</v>
      </c>
      <c r="L4575">
        <v>14</v>
      </c>
      <c r="M4575" t="s">
        <v>265</v>
      </c>
      <c r="N4575">
        <v>252</v>
      </c>
      <c r="O4575" t="s">
        <v>19243</v>
      </c>
      <c r="P4575" t="s">
        <v>329</v>
      </c>
      <c r="Q4575" t="s">
        <v>548</v>
      </c>
      <c r="R4575" t="s">
        <v>455</v>
      </c>
      <c r="S4575" t="s">
        <v>418</v>
      </c>
      <c r="T4575" t="s">
        <v>145</v>
      </c>
      <c r="U4575" t="s">
        <v>695</v>
      </c>
      <c r="V4575" t="s">
        <v>455</v>
      </c>
      <c r="W4575" t="s">
        <v>437</v>
      </c>
      <c r="X4575" t="s">
        <v>51</v>
      </c>
      <c r="Y4575" t="s">
        <v>269</v>
      </c>
      <c r="Z4575" t="s">
        <v>62</v>
      </c>
      <c r="AA4575" t="s">
        <v>46</v>
      </c>
      <c r="AB4575" t="s">
        <v>105</v>
      </c>
      <c r="AC4575" t="s">
        <v>462</v>
      </c>
      <c r="AD4575" t="s">
        <v>77</v>
      </c>
      <c r="AE4575" t="s">
        <v>128</v>
      </c>
      <c r="AF4575" t="s">
        <v>66</v>
      </c>
      <c r="AG4575" t="s">
        <v>182</v>
      </c>
      <c r="AH4575" t="s">
        <v>198</v>
      </c>
      <c r="AI4575" t="s">
        <v>149</v>
      </c>
      <c r="AJ4575" t="s">
        <v>143</v>
      </c>
      <c r="AK4575" t="s">
        <v>257</v>
      </c>
      <c r="AL4575" t="s">
        <v>47</v>
      </c>
      <c r="AM4575" t="s">
        <v>122</v>
      </c>
      <c r="AN4575" t="s">
        <v>65</v>
      </c>
      <c r="AO4575" t="s">
        <v>272</v>
      </c>
    </row>
    <row r="4576" spans="1:41" hidden="1" x14ac:dyDescent="0.25">
      <c r="A4576" t="s">
        <v>19244</v>
      </c>
      <c r="B4576" t="s">
        <v>19245</v>
      </c>
      <c r="C4576" s="1" t="str">
        <f t="shared" si="286"/>
        <v>21:1064</v>
      </c>
      <c r="D4576" s="1" t="str">
        <f t="shared" si="287"/>
        <v>21:0107</v>
      </c>
      <c r="E4576" t="s">
        <v>19246</v>
      </c>
      <c r="F4576" t="s">
        <v>19247</v>
      </c>
      <c r="H4576">
        <v>50.1858383</v>
      </c>
      <c r="I4576">
        <v>-118.4670953</v>
      </c>
      <c r="J4576" s="1" t="str">
        <f t="shared" si="288"/>
        <v>NGR bulk stream sediment</v>
      </c>
      <c r="K4576" s="1" t="str">
        <f t="shared" si="289"/>
        <v>&lt;177 micron (NGR)</v>
      </c>
      <c r="L4576">
        <v>15</v>
      </c>
      <c r="M4576" t="s">
        <v>45</v>
      </c>
      <c r="N4576">
        <v>253</v>
      </c>
      <c r="O4576" t="s">
        <v>175</v>
      </c>
      <c r="P4576" t="s">
        <v>165</v>
      </c>
      <c r="Q4576" t="s">
        <v>588</v>
      </c>
      <c r="R4576" t="s">
        <v>55</v>
      </c>
      <c r="S4576" t="s">
        <v>331</v>
      </c>
      <c r="T4576" t="s">
        <v>55</v>
      </c>
      <c r="U4576" t="s">
        <v>291</v>
      </c>
      <c r="V4576" t="s">
        <v>188</v>
      </c>
      <c r="W4576" t="s">
        <v>122</v>
      </c>
      <c r="X4576" t="s">
        <v>58</v>
      </c>
      <c r="Y4576" t="s">
        <v>80</v>
      </c>
      <c r="Z4576" t="s">
        <v>53</v>
      </c>
      <c r="AA4576" t="s">
        <v>47</v>
      </c>
      <c r="AB4576" t="s">
        <v>46</v>
      </c>
      <c r="AC4576" t="s">
        <v>145</v>
      </c>
      <c r="AD4576" t="s">
        <v>184</v>
      </c>
      <c r="AE4576" t="s">
        <v>72</v>
      </c>
      <c r="AF4576" t="s">
        <v>85</v>
      </c>
      <c r="AG4576" t="s">
        <v>330</v>
      </c>
      <c r="AH4576" t="s">
        <v>185</v>
      </c>
      <c r="AI4576" t="s">
        <v>87</v>
      </c>
      <c r="AJ4576" t="s">
        <v>108</v>
      </c>
      <c r="AK4576" t="s">
        <v>142</v>
      </c>
      <c r="AL4576" t="s">
        <v>47</v>
      </c>
      <c r="AM4576" t="s">
        <v>122</v>
      </c>
      <c r="AN4576" t="s">
        <v>832</v>
      </c>
      <c r="AO4576" t="s">
        <v>162</v>
      </c>
    </row>
    <row r="4577" spans="1:41" hidden="1" x14ac:dyDescent="0.25">
      <c r="A4577" t="s">
        <v>19248</v>
      </c>
      <c r="B4577" t="s">
        <v>19249</v>
      </c>
      <c r="C4577" s="1" t="str">
        <f t="shared" si="286"/>
        <v>21:1064</v>
      </c>
      <c r="D4577" s="1" t="str">
        <f t="shared" si="287"/>
        <v>21:0107</v>
      </c>
      <c r="E4577" t="s">
        <v>19250</v>
      </c>
      <c r="F4577" t="s">
        <v>19251</v>
      </c>
      <c r="H4577">
        <v>50.1792661</v>
      </c>
      <c r="I4577">
        <v>-118.4366292</v>
      </c>
      <c r="J4577" s="1" t="str">
        <f t="shared" si="288"/>
        <v>NGR bulk stream sediment</v>
      </c>
      <c r="K4577" s="1" t="str">
        <f t="shared" si="289"/>
        <v>&lt;177 micron (NGR)</v>
      </c>
      <c r="L4577">
        <v>15</v>
      </c>
      <c r="M4577" t="s">
        <v>71</v>
      </c>
      <c r="N4577">
        <v>254</v>
      </c>
      <c r="O4577" t="s">
        <v>104</v>
      </c>
      <c r="P4577" t="s">
        <v>75</v>
      </c>
      <c r="Q4577" t="s">
        <v>812</v>
      </c>
      <c r="R4577" t="s">
        <v>2413</v>
      </c>
      <c r="S4577" t="s">
        <v>144</v>
      </c>
      <c r="T4577" t="s">
        <v>76</v>
      </c>
      <c r="U4577" t="s">
        <v>291</v>
      </c>
      <c r="V4577" t="s">
        <v>102</v>
      </c>
      <c r="W4577" t="s">
        <v>79</v>
      </c>
      <c r="X4577" t="s">
        <v>51</v>
      </c>
      <c r="Y4577" t="s">
        <v>90</v>
      </c>
      <c r="Z4577" t="s">
        <v>84</v>
      </c>
      <c r="AA4577" t="s">
        <v>47</v>
      </c>
      <c r="AB4577" t="s">
        <v>87</v>
      </c>
      <c r="AC4577" t="s">
        <v>66</v>
      </c>
      <c r="AD4577" t="s">
        <v>344</v>
      </c>
      <c r="AE4577" t="s">
        <v>161</v>
      </c>
      <c r="AF4577" t="s">
        <v>85</v>
      </c>
      <c r="AG4577" t="s">
        <v>128</v>
      </c>
      <c r="AH4577" t="s">
        <v>54</v>
      </c>
      <c r="AI4577" t="s">
        <v>54</v>
      </c>
      <c r="AJ4577" t="s">
        <v>52</v>
      </c>
      <c r="AK4577" t="s">
        <v>103</v>
      </c>
      <c r="AL4577" t="s">
        <v>47</v>
      </c>
      <c r="AM4577" t="s">
        <v>47</v>
      </c>
      <c r="AN4577" t="s">
        <v>65</v>
      </c>
      <c r="AO4577" t="s">
        <v>50</v>
      </c>
    </row>
    <row r="4578" spans="1:41" hidden="1" x14ac:dyDescent="0.25">
      <c r="A4578" t="s">
        <v>19252</v>
      </c>
      <c r="B4578" t="s">
        <v>19253</v>
      </c>
      <c r="C4578" s="1" t="str">
        <f t="shared" si="286"/>
        <v>21:1064</v>
      </c>
      <c r="D4578" s="1" t="str">
        <f t="shared" si="287"/>
        <v>21:0107</v>
      </c>
      <c r="E4578" t="s">
        <v>19254</v>
      </c>
      <c r="F4578" t="s">
        <v>19255</v>
      </c>
      <c r="H4578">
        <v>50.185394500000001</v>
      </c>
      <c r="I4578">
        <v>-118.4312661</v>
      </c>
      <c r="J4578" s="1" t="str">
        <f t="shared" si="288"/>
        <v>NGR bulk stream sediment</v>
      </c>
      <c r="K4578" s="1" t="str">
        <f t="shared" si="289"/>
        <v>&lt;177 micron (NGR)</v>
      </c>
      <c r="L4578">
        <v>15</v>
      </c>
      <c r="M4578" t="s">
        <v>95</v>
      </c>
      <c r="N4578">
        <v>255</v>
      </c>
      <c r="O4578" t="s">
        <v>80</v>
      </c>
      <c r="P4578" t="s">
        <v>184</v>
      </c>
      <c r="Q4578" t="s">
        <v>481</v>
      </c>
      <c r="R4578" t="s">
        <v>127</v>
      </c>
      <c r="S4578" t="s">
        <v>226</v>
      </c>
      <c r="T4578" t="s">
        <v>209</v>
      </c>
      <c r="U4578" t="s">
        <v>386</v>
      </c>
      <c r="V4578" t="s">
        <v>182</v>
      </c>
      <c r="W4578" t="s">
        <v>151</v>
      </c>
      <c r="X4578" t="s">
        <v>330</v>
      </c>
      <c r="Y4578" t="s">
        <v>239</v>
      </c>
      <c r="Z4578" t="s">
        <v>54</v>
      </c>
      <c r="AA4578" t="s">
        <v>103</v>
      </c>
      <c r="AB4578" t="s">
        <v>64</v>
      </c>
      <c r="AC4578" t="s">
        <v>240</v>
      </c>
      <c r="AD4578" t="s">
        <v>184</v>
      </c>
      <c r="AE4578" t="s">
        <v>336</v>
      </c>
      <c r="AF4578" t="s">
        <v>209</v>
      </c>
      <c r="AG4578" t="s">
        <v>374</v>
      </c>
      <c r="AH4578" t="s">
        <v>110</v>
      </c>
      <c r="AI4578" t="s">
        <v>61</v>
      </c>
      <c r="AJ4578" t="s">
        <v>108</v>
      </c>
      <c r="AK4578" t="s">
        <v>151</v>
      </c>
      <c r="AL4578" t="s">
        <v>47</v>
      </c>
      <c r="AM4578" t="s">
        <v>51</v>
      </c>
      <c r="AN4578" t="s">
        <v>275</v>
      </c>
      <c r="AO4578" t="s">
        <v>112</v>
      </c>
    </row>
    <row r="4579" spans="1:41" hidden="1" x14ac:dyDescent="0.25">
      <c r="A4579" t="s">
        <v>19256</v>
      </c>
      <c r="B4579" t="s">
        <v>19257</v>
      </c>
      <c r="C4579" s="1" t="str">
        <f t="shared" si="286"/>
        <v>21:1064</v>
      </c>
      <c r="D4579" s="1" t="str">
        <f t="shared" si="287"/>
        <v>21:0107</v>
      </c>
      <c r="E4579" t="s">
        <v>19258</v>
      </c>
      <c r="F4579" t="s">
        <v>19259</v>
      </c>
      <c r="H4579">
        <v>50.191358200000003</v>
      </c>
      <c r="I4579">
        <v>-118.40544300000001</v>
      </c>
      <c r="J4579" s="1" t="str">
        <f t="shared" si="288"/>
        <v>NGR bulk stream sediment</v>
      </c>
      <c r="K4579" s="1" t="str">
        <f t="shared" si="289"/>
        <v>&lt;177 micron (NGR)</v>
      </c>
      <c r="L4579">
        <v>15</v>
      </c>
      <c r="M4579" t="s">
        <v>280</v>
      </c>
      <c r="N4579">
        <v>256</v>
      </c>
      <c r="O4579" t="s">
        <v>85</v>
      </c>
      <c r="P4579" t="s">
        <v>47</v>
      </c>
      <c r="Q4579" t="s">
        <v>468</v>
      </c>
      <c r="R4579" t="s">
        <v>19260</v>
      </c>
      <c r="S4579" t="s">
        <v>141</v>
      </c>
      <c r="T4579" t="s">
        <v>52</v>
      </c>
      <c r="U4579" t="s">
        <v>239</v>
      </c>
      <c r="V4579" t="s">
        <v>455</v>
      </c>
      <c r="W4579" t="s">
        <v>64</v>
      </c>
      <c r="X4579" t="s">
        <v>122</v>
      </c>
      <c r="Y4579" t="s">
        <v>127</v>
      </c>
      <c r="Z4579" t="s">
        <v>56</v>
      </c>
      <c r="AA4579" t="s">
        <v>47</v>
      </c>
      <c r="AB4579" t="s">
        <v>53</v>
      </c>
      <c r="AC4579" t="s">
        <v>267</v>
      </c>
      <c r="AD4579" t="s">
        <v>80</v>
      </c>
      <c r="AE4579" t="s">
        <v>110</v>
      </c>
      <c r="AF4579" t="s">
        <v>188</v>
      </c>
      <c r="AG4579" t="s">
        <v>122</v>
      </c>
      <c r="AH4579" t="s">
        <v>62</v>
      </c>
      <c r="AI4579" t="s">
        <v>62</v>
      </c>
      <c r="AJ4579" t="s">
        <v>493</v>
      </c>
      <c r="AK4579" t="s">
        <v>64</v>
      </c>
      <c r="AL4579" t="s">
        <v>47</v>
      </c>
      <c r="AM4579" t="s">
        <v>47</v>
      </c>
      <c r="AN4579" t="s">
        <v>65</v>
      </c>
      <c r="AO4579" t="s">
        <v>217</v>
      </c>
    </row>
    <row r="4580" spans="1:41" hidden="1" x14ac:dyDescent="0.25">
      <c r="A4580" t="s">
        <v>19261</v>
      </c>
      <c r="B4580" t="s">
        <v>19262</v>
      </c>
      <c r="C4580" s="1" t="str">
        <f t="shared" ref="C4580:C4643" si="290">HYPERLINK("http://geochem.nrcan.gc.ca/cdogs/content/bdl/bdl211064_e.htm", "21:1064")</f>
        <v>21:1064</v>
      </c>
      <c r="D4580" s="1" t="str">
        <f t="shared" ref="D4580:D4643" si="291">HYPERLINK("http://geochem.nrcan.gc.ca/cdogs/content/svy/svy210107_e.htm", "21:0107")</f>
        <v>21:0107</v>
      </c>
      <c r="E4580" t="s">
        <v>19258</v>
      </c>
      <c r="F4580" t="s">
        <v>19263</v>
      </c>
      <c r="H4580">
        <v>50.191358200000003</v>
      </c>
      <c r="I4580">
        <v>-118.40544300000001</v>
      </c>
      <c r="J4580" s="1" t="str">
        <f t="shared" si="288"/>
        <v>NGR bulk stream sediment</v>
      </c>
      <c r="K4580" s="1" t="str">
        <f t="shared" si="289"/>
        <v>&lt;177 micron (NGR)</v>
      </c>
      <c r="L4580">
        <v>15</v>
      </c>
      <c r="M4580" t="s">
        <v>288</v>
      </c>
      <c r="N4580">
        <v>257</v>
      </c>
      <c r="O4580" t="s">
        <v>108</v>
      </c>
      <c r="P4580" t="s">
        <v>122</v>
      </c>
      <c r="Q4580" t="s">
        <v>592</v>
      </c>
      <c r="R4580" t="s">
        <v>5178</v>
      </c>
      <c r="S4580" t="s">
        <v>104</v>
      </c>
      <c r="T4580" t="s">
        <v>52</v>
      </c>
      <c r="U4580" t="s">
        <v>190</v>
      </c>
      <c r="V4580" t="s">
        <v>60</v>
      </c>
      <c r="W4580" t="s">
        <v>235</v>
      </c>
      <c r="X4580" t="s">
        <v>122</v>
      </c>
      <c r="Y4580" t="s">
        <v>76</v>
      </c>
      <c r="Z4580" t="s">
        <v>56</v>
      </c>
      <c r="AA4580" t="s">
        <v>47</v>
      </c>
      <c r="AB4580" t="s">
        <v>53</v>
      </c>
      <c r="AC4580" t="s">
        <v>76</v>
      </c>
      <c r="AD4580" t="s">
        <v>80</v>
      </c>
      <c r="AE4580" t="s">
        <v>87</v>
      </c>
      <c r="AF4580" t="s">
        <v>266</v>
      </c>
      <c r="AG4580" t="s">
        <v>257</v>
      </c>
      <c r="AH4580" t="s">
        <v>62</v>
      </c>
      <c r="AI4580" t="s">
        <v>62</v>
      </c>
      <c r="AJ4580" t="s">
        <v>72</v>
      </c>
      <c r="AK4580" t="s">
        <v>61</v>
      </c>
      <c r="AL4580" t="s">
        <v>47</v>
      </c>
      <c r="AM4580" t="s">
        <v>47</v>
      </c>
      <c r="AN4580" t="s">
        <v>65</v>
      </c>
      <c r="AO4580" t="s">
        <v>50</v>
      </c>
    </row>
    <row r="4581" spans="1:41" hidden="1" x14ac:dyDescent="0.25">
      <c r="A4581" t="s">
        <v>19264</v>
      </c>
      <c r="B4581" t="s">
        <v>19265</v>
      </c>
      <c r="C4581" s="1" t="str">
        <f t="shared" si="290"/>
        <v>21:1064</v>
      </c>
      <c r="D4581" s="1" t="str">
        <f t="shared" si="291"/>
        <v>21:0107</v>
      </c>
      <c r="E4581" t="s">
        <v>19266</v>
      </c>
      <c r="F4581" t="s">
        <v>19267</v>
      </c>
      <c r="H4581">
        <v>50.211103899999998</v>
      </c>
      <c r="I4581">
        <v>-118.35368750000001</v>
      </c>
      <c r="J4581" s="1" t="str">
        <f t="shared" si="288"/>
        <v>NGR bulk stream sediment</v>
      </c>
      <c r="K4581" s="1" t="str">
        <f t="shared" si="289"/>
        <v>&lt;177 micron (NGR)</v>
      </c>
      <c r="L4581">
        <v>15</v>
      </c>
      <c r="M4581" t="s">
        <v>117</v>
      </c>
      <c r="N4581">
        <v>258</v>
      </c>
      <c r="O4581" t="s">
        <v>225</v>
      </c>
      <c r="P4581" t="s">
        <v>98</v>
      </c>
      <c r="Q4581" t="s">
        <v>234</v>
      </c>
      <c r="R4581" t="s">
        <v>224</v>
      </c>
      <c r="S4581" t="s">
        <v>344</v>
      </c>
      <c r="T4581" t="s">
        <v>145</v>
      </c>
      <c r="U4581" t="s">
        <v>48</v>
      </c>
      <c r="V4581" t="s">
        <v>336</v>
      </c>
      <c r="W4581" t="s">
        <v>109</v>
      </c>
      <c r="X4581" t="s">
        <v>51</v>
      </c>
      <c r="Y4581" t="s">
        <v>49</v>
      </c>
      <c r="Z4581" t="s">
        <v>53</v>
      </c>
      <c r="AA4581" t="s">
        <v>103</v>
      </c>
      <c r="AB4581" t="s">
        <v>47</v>
      </c>
      <c r="AC4581" t="s">
        <v>100</v>
      </c>
      <c r="AD4581" t="s">
        <v>328</v>
      </c>
      <c r="AE4581" t="s">
        <v>151</v>
      </c>
      <c r="AF4581" t="s">
        <v>175</v>
      </c>
      <c r="AG4581" t="s">
        <v>188</v>
      </c>
      <c r="AH4581" t="s">
        <v>87</v>
      </c>
      <c r="AI4581" t="s">
        <v>46</v>
      </c>
      <c r="AJ4581" t="s">
        <v>366</v>
      </c>
      <c r="AK4581" t="s">
        <v>455</v>
      </c>
      <c r="AL4581" t="s">
        <v>47</v>
      </c>
      <c r="AM4581" t="s">
        <v>103</v>
      </c>
      <c r="AN4581" t="s">
        <v>89</v>
      </c>
      <c r="AO4581" t="s">
        <v>124</v>
      </c>
    </row>
    <row r="4582" spans="1:41" hidden="1" x14ac:dyDescent="0.25">
      <c r="A4582" t="s">
        <v>19268</v>
      </c>
      <c r="B4582" t="s">
        <v>19269</v>
      </c>
      <c r="C4582" s="1" t="str">
        <f t="shared" si="290"/>
        <v>21:1064</v>
      </c>
      <c r="D4582" s="1" t="str">
        <f t="shared" si="291"/>
        <v>21:0107</v>
      </c>
      <c r="E4582" t="s">
        <v>19270</v>
      </c>
      <c r="F4582" t="s">
        <v>19271</v>
      </c>
      <c r="H4582">
        <v>50.194902200000001</v>
      </c>
      <c r="I4582">
        <v>-118.34852220000001</v>
      </c>
      <c r="J4582" s="1" t="str">
        <f t="shared" si="288"/>
        <v>NGR bulk stream sediment</v>
      </c>
      <c r="K4582" s="1" t="str">
        <f t="shared" si="289"/>
        <v>&lt;177 micron (NGR)</v>
      </c>
      <c r="L4582">
        <v>15</v>
      </c>
      <c r="M4582" t="s">
        <v>136</v>
      </c>
      <c r="N4582">
        <v>259</v>
      </c>
      <c r="O4582" t="s">
        <v>225</v>
      </c>
      <c r="P4582" t="s">
        <v>190</v>
      </c>
      <c r="Q4582" t="s">
        <v>548</v>
      </c>
      <c r="R4582" t="s">
        <v>148</v>
      </c>
      <c r="S4582" t="s">
        <v>184</v>
      </c>
      <c r="T4582" t="s">
        <v>209</v>
      </c>
      <c r="U4582" t="s">
        <v>425</v>
      </c>
      <c r="V4582" t="s">
        <v>86</v>
      </c>
      <c r="W4582" t="s">
        <v>142</v>
      </c>
      <c r="X4582" t="s">
        <v>55</v>
      </c>
      <c r="Y4582" t="s">
        <v>186</v>
      </c>
      <c r="Z4582" t="s">
        <v>46</v>
      </c>
      <c r="AA4582" t="s">
        <v>47</v>
      </c>
      <c r="AB4582" t="s">
        <v>235</v>
      </c>
      <c r="AC4582" t="s">
        <v>187</v>
      </c>
      <c r="AD4582" t="s">
        <v>291</v>
      </c>
      <c r="AE4582" t="s">
        <v>437</v>
      </c>
      <c r="AF4582" t="s">
        <v>209</v>
      </c>
      <c r="AG4582" t="s">
        <v>351</v>
      </c>
      <c r="AH4582" t="s">
        <v>174</v>
      </c>
      <c r="AI4582" t="s">
        <v>185</v>
      </c>
      <c r="AJ4582" t="s">
        <v>55</v>
      </c>
      <c r="AK4582" t="s">
        <v>228</v>
      </c>
      <c r="AL4582" t="s">
        <v>47</v>
      </c>
      <c r="AM4582" t="s">
        <v>51</v>
      </c>
      <c r="AN4582" t="s">
        <v>215</v>
      </c>
      <c r="AO4582" t="s">
        <v>239</v>
      </c>
    </row>
    <row r="4583" spans="1:41" hidden="1" x14ac:dyDescent="0.25">
      <c r="A4583" t="s">
        <v>19272</v>
      </c>
      <c r="B4583" t="s">
        <v>19273</v>
      </c>
      <c r="C4583" s="1" t="str">
        <f t="shared" si="290"/>
        <v>21:1064</v>
      </c>
      <c r="D4583" s="1" t="str">
        <f t="shared" si="291"/>
        <v>21:0107</v>
      </c>
      <c r="E4583" t="s">
        <v>19274</v>
      </c>
      <c r="F4583" t="s">
        <v>19275</v>
      </c>
      <c r="H4583">
        <v>50.178365300000003</v>
      </c>
      <c r="I4583">
        <v>-118.3176498</v>
      </c>
      <c r="J4583" s="1" t="str">
        <f t="shared" si="288"/>
        <v>NGR bulk stream sediment</v>
      </c>
      <c r="K4583" s="1" t="str">
        <f t="shared" si="289"/>
        <v>&lt;177 micron (NGR)</v>
      </c>
      <c r="L4583">
        <v>15</v>
      </c>
      <c r="M4583" t="s">
        <v>157</v>
      </c>
      <c r="N4583">
        <v>260</v>
      </c>
      <c r="O4583" t="s">
        <v>76</v>
      </c>
      <c r="P4583" t="s">
        <v>51</v>
      </c>
      <c r="Q4583" t="s">
        <v>548</v>
      </c>
      <c r="R4583" t="s">
        <v>164</v>
      </c>
      <c r="S4583" t="s">
        <v>184</v>
      </c>
      <c r="T4583" t="s">
        <v>209</v>
      </c>
      <c r="U4583" t="s">
        <v>425</v>
      </c>
      <c r="V4583" t="s">
        <v>224</v>
      </c>
      <c r="W4583" t="s">
        <v>103</v>
      </c>
      <c r="X4583" t="s">
        <v>137</v>
      </c>
      <c r="Y4583" t="s">
        <v>218</v>
      </c>
      <c r="Z4583" t="s">
        <v>62</v>
      </c>
      <c r="AA4583" t="s">
        <v>46</v>
      </c>
      <c r="AB4583" t="s">
        <v>64</v>
      </c>
      <c r="AC4583" t="s">
        <v>80</v>
      </c>
      <c r="AD4583" t="s">
        <v>291</v>
      </c>
      <c r="AE4583" t="s">
        <v>101</v>
      </c>
      <c r="AF4583" t="s">
        <v>127</v>
      </c>
      <c r="AG4583" t="s">
        <v>351</v>
      </c>
      <c r="AH4583" t="s">
        <v>64</v>
      </c>
      <c r="AI4583" t="s">
        <v>185</v>
      </c>
      <c r="AJ4583" t="s">
        <v>108</v>
      </c>
      <c r="AK4583" t="s">
        <v>357</v>
      </c>
      <c r="AL4583" t="s">
        <v>47</v>
      </c>
      <c r="AM4583" t="s">
        <v>103</v>
      </c>
      <c r="AN4583" t="s">
        <v>275</v>
      </c>
      <c r="AO4583" t="s">
        <v>269</v>
      </c>
    </row>
    <row r="4584" spans="1:41" hidden="1" x14ac:dyDescent="0.25">
      <c r="A4584" t="s">
        <v>19276</v>
      </c>
      <c r="B4584" t="s">
        <v>19277</v>
      </c>
      <c r="C4584" s="1" t="str">
        <f t="shared" si="290"/>
        <v>21:1064</v>
      </c>
      <c r="D4584" s="1" t="str">
        <f t="shared" si="291"/>
        <v>21:0107</v>
      </c>
      <c r="E4584" t="s">
        <v>19278</v>
      </c>
      <c r="F4584" t="s">
        <v>19279</v>
      </c>
      <c r="H4584">
        <v>50.1579117</v>
      </c>
      <c r="I4584">
        <v>-118.3026255</v>
      </c>
      <c r="J4584" s="1" t="str">
        <f t="shared" si="288"/>
        <v>NGR bulk stream sediment</v>
      </c>
      <c r="K4584" s="1" t="str">
        <f t="shared" si="289"/>
        <v>&lt;177 micron (NGR)</v>
      </c>
      <c r="L4584">
        <v>15</v>
      </c>
      <c r="M4584" t="s">
        <v>170</v>
      </c>
      <c r="N4584">
        <v>261</v>
      </c>
      <c r="O4584" t="s">
        <v>127</v>
      </c>
      <c r="P4584" t="s">
        <v>73</v>
      </c>
      <c r="Q4584" t="s">
        <v>234</v>
      </c>
      <c r="R4584" t="s">
        <v>271</v>
      </c>
      <c r="S4584" t="s">
        <v>399</v>
      </c>
      <c r="T4584" t="s">
        <v>217</v>
      </c>
      <c r="U4584" t="s">
        <v>207</v>
      </c>
      <c r="V4584" t="s">
        <v>274</v>
      </c>
      <c r="W4584" t="s">
        <v>282</v>
      </c>
      <c r="X4584" t="s">
        <v>52</v>
      </c>
      <c r="Y4584" t="s">
        <v>131</v>
      </c>
      <c r="Z4584" t="s">
        <v>62</v>
      </c>
      <c r="AA4584" t="s">
        <v>47</v>
      </c>
      <c r="AB4584" t="s">
        <v>64</v>
      </c>
      <c r="AC4584" t="s">
        <v>124</v>
      </c>
      <c r="AD4584" t="s">
        <v>251</v>
      </c>
      <c r="AE4584" t="s">
        <v>139</v>
      </c>
      <c r="AF4584" t="s">
        <v>209</v>
      </c>
      <c r="AG4584" t="s">
        <v>137</v>
      </c>
      <c r="AH4584" t="s">
        <v>61</v>
      </c>
      <c r="AI4584" t="s">
        <v>174</v>
      </c>
      <c r="AJ4584" t="s">
        <v>58</v>
      </c>
      <c r="AK4584" t="s">
        <v>129</v>
      </c>
      <c r="AL4584" t="s">
        <v>122</v>
      </c>
      <c r="AM4584" t="s">
        <v>103</v>
      </c>
      <c r="AN4584" t="s">
        <v>673</v>
      </c>
      <c r="AO4584" t="s">
        <v>124</v>
      </c>
    </row>
    <row r="4585" spans="1:41" hidden="1" x14ac:dyDescent="0.25">
      <c r="A4585" t="s">
        <v>19280</v>
      </c>
      <c r="B4585" t="s">
        <v>19281</v>
      </c>
      <c r="C4585" s="1" t="str">
        <f t="shared" si="290"/>
        <v>21:1064</v>
      </c>
      <c r="D4585" s="1" t="str">
        <f t="shared" si="291"/>
        <v>21:0107</v>
      </c>
      <c r="E4585" t="s">
        <v>19282</v>
      </c>
      <c r="F4585" t="s">
        <v>19283</v>
      </c>
      <c r="H4585">
        <v>50.150946699999999</v>
      </c>
      <c r="I4585">
        <v>-118.2965569</v>
      </c>
      <c r="J4585" s="1" t="str">
        <f t="shared" si="288"/>
        <v>NGR bulk stream sediment</v>
      </c>
      <c r="K4585" s="1" t="str">
        <f t="shared" si="289"/>
        <v>&lt;177 micron (NGR)</v>
      </c>
      <c r="L4585">
        <v>15</v>
      </c>
      <c r="M4585" t="s">
        <v>180</v>
      </c>
      <c r="N4585">
        <v>262</v>
      </c>
      <c r="O4585" t="s">
        <v>209</v>
      </c>
      <c r="P4585" t="s">
        <v>73</v>
      </c>
      <c r="Q4585" t="s">
        <v>548</v>
      </c>
      <c r="R4585" t="s">
        <v>127</v>
      </c>
      <c r="S4585" t="s">
        <v>121</v>
      </c>
      <c r="T4585" t="s">
        <v>267</v>
      </c>
      <c r="U4585" t="s">
        <v>431</v>
      </c>
      <c r="V4585" t="s">
        <v>52</v>
      </c>
      <c r="W4585" t="s">
        <v>493</v>
      </c>
      <c r="X4585" t="s">
        <v>73</v>
      </c>
      <c r="Y4585" t="s">
        <v>112</v>
      </c>
      <c r="Z4585" t="s">
        <v>53</v>
      </c>
      <c r="AA4585" t="s">
        <v>122</v>
      </c>
      <c r="AB4585" t="s">
        <v>235</v>
      </c>
      <c r="AC4585" t="s">
        <v>162</v>
      </c>
      <c r="AD4585" t="s">
        <v>583</v>
      </c>
      <c r="AE4585" t="s">
        <v>78</v>
      </c>
      <c r="AF4585" t="s">
        <v>267</v>
      </c>
      <c r="AG4585" t="s">
        <v>357</v>
      </c>
      <c r="AH4585" t="s">
        <v>61</v>
      </c>
      <c r="AI4585" t="s">
        <v>174</v>
      </c>
      <c r="AJ4585" t="s">
        <v>58</v>
      </c>
      <c r="AK4585" t="s">
        <v>412</v>
      </c>
      <c r="AL4585" t="s">
        <v>47</v>
      </c>
      <c r="AM4585" t="s">
        <v>103</v>
      </c>
      <c r="AN4585" t="s">
        <v>301</v>
      </c>
      <c r="AO4585" t="s">
        <v>49</v>
      </c>
    </row>
    <row r="4586" spans="1:41" hidden="1" x14ac:dyDescent="0.25">
      <c r="A4586" t="s">
        <v>19284</v>
      </c>
      <c r="B4586" t="s">
        <v>19285</v>
      </c>
      <c r="C4586" s="1" t="str">
        <f t="shared" si="290"/>
        <v>21:1064</v>
      </c>
      <c r="D4586" s="1" t="str">
        <f t="shared" si="291"/>
        <v>21:0107</v>
      </c>
      <c r="E4586" t="s">
        <v>19286</v>
      </c>
      <c r="F4586" t="s">
        <v>19287</v>
      </c>
      <c r="H4586">
        <v>50.169543300000001</v>
      </c>
      <c r="I4586">
        <v>-118.3206844</v>
      </c>
      <c r="J4586" s="1" t="str">
        <f t="shared" si="288"/>
        <v>NGR bulk stream sediment</v>
      </c>
      <c r="K4586" s="1" t="str">
        <f t="shared" si="289"/>
        <v>&lt;177 micron (NGR)</v>
      </c>
      <c r="L4586">
        <v>15</v>
      </c>
      <c r="M4586" t="s">
        <v>195</v>
      </c>
      <c r="N4586">
        <v>263</v>
      </c>
      <c r="O4586" t="s">
        <v>5941</v>
      </c>
      <c r="P4586" t="s">
        <v>66</v>
      </c>
      <c r="Q4586" t="s">
        <v>234</v>
      </c>
      <c r="R4586" t="s">
        <v>209</v>
      </c>
      <c r="S4586" t="s">
        <v>667</v>
      </c>
      <c r="T4586" t="s">
        <v>217</v>
      </c>
      <c r="U4586" t="s">
        <v>207</v>
      </c>
      <c r="V4586" t="s">
        <v>86</v>
      </c>
      <c r="W4586" t="s">
        <v>493</v>
      </c>
      <c r="X4586" t="s">
        <v>73</v>
      </c>
      <c r="Y4586" t="s">
        <v>165</v>
      </c>
      <c r="Z4586" t="s">
        <v>53</v>
      </c>
      <c r="AA4586" t="s">
        <v>122</v>
      </c>
      <c r="AB4586" t="s">
        <v>235</v>
      </c>
      <c r="AC4586" t="s">
        <v>243</v>
      </c>
      <c r="AD4586" t="s">
        <v>532</v>
      </c>
      <c r="AE4586" t="s">
        <v>260</v>
      </c>
      <c r="AF4586" t="s">
        <v>209</v>
      </c>
      <c r="AG4586" t="s">
        <v>182</v>
      </c>
      <c r="AH4586" t="s">
        <v>198</v>
      </c>
      <c r="AI4586" t="s">
        <v>149</v>
      </c>
      <c r="AJ4586" t="s">
        <v>88</v>
      </c>
      <c r="AK4586" t="s">
        <v>102</v>
      </c>
      <c r="AL4586" t="s">
        <v>47</v>
      </c>
      <c r="AM4586" t="s">
        <v>103</v>
      </c>
      <c r="AN4586" t="s">
        <v>463</v>
      </c>
      <c r="AO4586" t="s">
        <v>66</v>
      </c>
    </row>
    <row r="4587" spans="1:41" hidden="1" x14ac:dyDescent="0.25">
      <c r="A4587" t="s">
        <v>19288</v>
      </c>
      <c r="B4587" t="s">
        <v>19289</v>
      </c>
      <c r="C4587" s="1" t="str">
        <f t="shared" si="290"/>
        <v>21:1064</v>
      </c>
      <c r="D4587" s="1" t="str">
        <f t="shared" si="291"/>
        <v>21:0107</v>
      </c>
      <c r="E4587" t="s">
        <v>19290</v>
      </c>
      <c r="F4587" t="s">
        <v>19291</v>
      </c>
      <c r="H4587">
        <v>50.1632617</v>
      </c>
      <c r="I4587">
        <v>-118.31468649999999</v>
      </c>
      <c r="J4587" s="1" t="str">
        <f t="shared" si="288"/>
        <v>NGR bulk stream sediment</v>
      </c>
      <c r="K4587" s="1" t="str">
        <f t="shared" si="289"/>
        <v>&lt;177 micron (NGR)</v>
      </c>
      <c r="L4587">
        <v>15</v>
      </c>
      <c r="M4587" t="s">
        <v>205</v>
      </c>
      <c r="N4587">
        <v>264</v>
      </c>
      <c r="O4587" t="s">
        <v>19292</v>
      </c>
      <c r="P4587" t="s">
        <v>197</v>
      </c>
      <c r="Q4587" t="s">
        <v>404</v>
      </c>
      <c r="R4587" t="s">
        <v>108</v>
      </c>
      <c r="S4587" t="s">
        <v>251</v>
      </c>
      <c r="T4587" t="s">
        <v>141</v>
      </c>
      <c r="U4587" t="s">
        <v>18650</v>
      </c>
      <c r="V4587" t="s">
        <v>412</v>
      </c>
      <c r="W4587" t="s">
        <v>292</v>
      </c>
      <c r="X4587" t="s">
        <v>51</v>
      </c>
      <c r="Y4587" t="s">
        <v>112</v>
      </c>
      <c r="Z4587" t="s">
        <v>57</v>
      </c>
      <c r="AA4587" t="s">
        <v>122</v>
      </c>
      <c r="AB4587" t="s">
        <v>105</v>
      </c>
      <c r="AC4587" t="s">
        <v>100</v>
      </c>
      <c r="AD4587" t="s">
        <v>146</v>
      </c>
      <c r="AE4587" t="s">
        <v>1078</v>
      </c>
      <c r="AF4587" t="s">
        <v>2699</v>
      </c>
      <c r="AG4587" t="s">
        <v>88</v>
      </c>
      <c r="AH4587" t="s">
        <v>57</v>
      </c>
      <c r="AI4587" t="s">
        <v>174</v>
      </c>
      <c r="AJ4587" t="s">
        <v>242</v>
      </c>
      <c r="AK4587" t="s">
        <v>206</v>
      </c>
      <c r="AL4587" t="s">
        <v>47</v>
      </c>
      <c r="AM4587" t="s">
        <v>103</v>
      </c>
      <c r="AN4587" t="s">
        <v>372</v>
      </c>
      <c r="AO4587" t="s">
        <v>197</v>
      </c>
    </row>
    <row r="4588" spans="1:41" hidden="1" x14ac:dyDescent="0.25">
      <c r="A4588" t="s">
        <v>19293</v>
      </c>
      <c r="B4588" t="s">
        <v>19294</v>
      </c>
      <c r="C4588" s="1" t="str">
        <f t="shared" si="290"/>
        <v>21:1064</v>
      </c>
      <c r="D4588" s="1" t="str">
        <f t="shared" si="291"/>
        <v>21:0107</v>
      </c>
      <c r="E4588" t="s">
        <v>19295</v>
      </c>
      <c r="F4588" t="s">
        <v>19296</v>
      </c>
      <c r="H4588">
        <v>50.188345300000002</v>
      </c>
      <c r="I4588">
        <v>-118.37080829999999</v>
      </c>
      <c r="J4588" s="1" t="str">
        <f t="shared" si="288"/>
        <v>NGR bulk stream sediment</v>
      </c>
      <c r="K4588" s="1" t="str">
        <f t="shared" si="289"/>
        <v>&lt;177 micron (NGR)</v>
      </c>
      <c r="L4588">
        <v>15</v>
      </c>
      <c r="M4588" t="s">
        <v>214</v>
      </c>
      <c r="N4588">
        <v>265</v>
      </c>
      <c r="O4588" t="s">
        <v>225</v>
      </c>
      <c r="P4588" t="s">
        <v>137</v>
      </c>
      <c r="Q4588" t="s">
        <v>404</v>
      </c>
      <c r="R4588" t="s">
        <v>148</v>
      </c>
      <c r="S4588" t="s">
        <v>583</v>
      </c>
      <c r="T4588" t="s">
        <v>108</v>
      </c>
      <c r="U4588" t="s">
        <v>226</v>
      </c>
      <c r="V4588" t="s">
        <v>270</v>
      </c>
      <c r="W4588" t="s">
        <v>72</v>
      </c>
      <c r="X4588" t="s">
        <v>55</v>
      </c>
      <c r="Y4588" t="s">
        <v>80</v>
      </c>
      <c r="Z4588" t="s">
        <v>54</v>
      </c>
      <c r="AA4588" t="s">
        <v>122</v>
      </c>
      <c r="AB4588" t="s">
        <v>64</v>
      </c>
      <c r="AC4588" t="s">
        <v>269</v>
      </c>
      <c r="AD4588" t="s">
        <v>350</v>
      </c>
      <c r="AE4588" t="s">
        <v>128</v>
      </c>
      <c r="AF4588" t="s">
        <v>267</v>
      </c>
      <c r="AG4588" t="s">
        <v>148</v>
      </c>
      <c r="AH4588" t="s">
        <v>174</v>
      </c>
      <c r="AI4588" t="s">
        <v>87</v>
      </c>
      <c r="AJ4588" t="s">
        <v>58</v>
      </c>
      <c r="AK4588" t="s">
        <v>493</v>
      </c>
      <c r="AL4588" t="s">
        <v>47</v>
      </c>
      <c r="AM4588" t="s">
        <v>103</v>
      </c>
      <c r="AN4588" t="s">
        <v>832</v>
      </c>
      <c r="AO4588" t="s">
        <v>104</v>
      </c>
    </row>
    <row r="4589" spans="1:41" hidden="1" x14ac:dyDescent="0.25">
      <c r="A4589" t="s">
        <v>19297</v>
      </c>
      <c r="B4589" t="s">
        <v>19298</v>
      </c>
      <c r="C4589" s="1" t="str">
        <f t="shared" si="290"/>
        <v>21:1064</v>
      </c>
      <c r="D4589" s="1" t="str">
        <f t="shared" si="291"/>
        <v>21:0107</v>
      </c>
      <c r="E4589" t="s">
        <v>19299</v>
      </c>
      <c r="F4589" t="s">
        <v>19300</v>
      </c>
      <c r="H4589">
        <v>50.197072900000002</v>
      </c>
      <c r="I4589">
        <v>-118.37739120000001</v>
      </c>
      <c r="J4589" s="1" t="str">
        <f t="shared" si="288"/>
        <v>NGR bulk stream sediment</v>
      </c>
      <c r="K4589" s="1" t="str">
        <f t="shared" si="289"/>
        <v>&lt;177 micron (NGR)</v>
      </c>
      <c r="L4589">
        <v>15</v>
      </c>
      <c r="M4589" t="s">
        <v>223</v>
      </c>
      <c r="N4589">
        <v>266</v>
      </c>
      <c r="O4589" t="s">
        <v>2997</v>
      </c>
      <c r="P4589" t="s">
        <v>190</v>
      </c>
      <c r="Q4589" t="s">
        <v>548</v>
      </c>
      <c r="R4589" t="s">
        <v>270</v>
      </c>
      <c r="S4589" t="s">
        <v>226</v>
      </c>
      <c r="T4589" t="s">
        <v>66</v>
      </c>
      <c r="U4589" t="s">
        <v>438</v>
      </c>
      <c r="V4589" t="s">
        <v>188</v>
      </c>
      <c r="W4589" t="s">
        <v>51</v>
      </c>
      <c r="X4589" t="s">
        <v>85</v>
      </c>
      <c r="Y4589" t="s">
        <v>106</v>
      </c>
      <c r="Z4589" t="s">
        <v>46</v>
      </c>
      <c r="AA4589" t="s">
        <v>73</v>
      </c>
      <c r="AB4589" t="s">
        <v>61</v>
      </c>
      <c r="AC4589" t="s">
        <v>218</v>
      </c>
      <c r="AD4589" t="s">
        <v>273</v>
      </c>
      <c r="AE4589" t="s">
        <v>158</v>
      </c>
      <c r="AF4589" t="s">
        <v>66</v>
      </c>
      <c r="AG4589" t="s">
        <v>1078</v>
      </c>
      <c r="AH4589" t="s">
        <v>87</v>
      </c>
      <c r="AI4589" t="s">
        <v>61</v>
      </c>
      <c r="AJ4589" t="s">
        <v>108</v>
      </c>
      <c r="AK4589" t="s">
        <v>123</v>
      </c>
      <c r="AL4589" t="s">
        <v>47</v>
      </c>
      <c r="AM4589" t="s">
        <v>73</v>
      </c>
      <c r="AN4589" t="s">
        <v>322</v>
      </c>
      <c r="AO4589" t="s">
        <v>80</v>
      </c>
    </row>
    <row r="4590" spans="1:41" hidden="1" x14ac:dyDescent="0.25">
      <c r="A4590" t="s">
        <v>19301</v>
      </c>
      <c r="B4590" t="s">
        <v>19302</v>
      </c>
      <c r="C4590" s="1" t="str">
        <f t="shared" si="290"/>
        <v>21:1064</v>
      </c>
      <c r="D4590" s="1" t="str">
        <f t="shared" si="291"/>
        <v>21:0107</v>
      </c>
      <c r="E4590" t="s">
        <v>19303</v>
      </c>
      <c r="F4590" t="s">
        <v>19304</v>
      </c>
      <c r="H4590">
        <v>50.182454999999997</v>
      </c>
      <c r="I4590">
        <v>-118.3978841</v>
      </c>
      <c r="J4590" s="1" t="str">
        <f t="shared" si="288"/>
        <v>NGR bulk stream sediment</v>
      </c>
      <c r="K4590" s="1" t="str">
        <f t="shared" si="289"/>
        <v>&lt;177 micron (NGR)</v>
      </c>
      <c r="L4590">
        <v>15</v>
      </c>
      <c r="M4590" t="s">
        <v>233</v>
      </c>
      <c r="N4590">
        <v>267</v>
      </c>
      <c r="O4590" t="s">
        <v>197</v>
      </c>
      <c r="P4590" t="s">
        <v>50</v>
      </c>
      <c r="Q4590" t="s">
        <v>481</v>
      </c>
      <c r="R4590" t="s">
        <v>109</v>
      </c>
      <c r="S4590" t="s">
        <v>554</v>
      </c>
      <c r="T4590" t="s">
        <v>267</v>
      </c>
      <c r="U4590" t="s">
        <v>438</v>
      </c>
      <c r="V4590" t="s">
        <v>336</v>
      </c>
      <c r="W4590" t="s">
        <v>228</v>
      </c>
      <c r="X4590" t="s">
        <v>58</v>
      </c>
      <c r="Y4590" t="s">
        <v>187</v>
      </c>
      <c r="Z4590" t="s">
        <v>46</v>
      </c>
      <c r="AA4590" t="s">
        <v>47</v>
      </c>
      <c r="AB4590" t="s">
        <v>105</v>
      </c>
      <c r="AC4590" t="s">
        <v>131</v>
      </c>
      <c r="AD4590" t="s">
        <v>331</v>
      </c>
      <c r="AE4590" t="s">
        <v>111</v>
      </c>
      <c r="AF4590" t="s">
        <v>267</v>
      </c>
      <c r="AG4590" t="s">
        <v>148</v>
      </c>
      <c r="AH4590" t="s">
        <v>149</v>
      </c>
      <c r="AI4590" t="s">
        <v>87</v>
      </c>
      <c r="AJ4590" t="s">
        <v>58</v>
      </c>
      <c r="AK4590" t="s">
        <v>142</v>
      </c>
      <c r="AL4590" t="s">
        <v>47</v>
      </c>
      <c r="AM4590" t="s">
        <v>51</v>
      </c>
      <c r="AN4590" t="s">
        <v>832</v>
      </c>
      <c r="AO4590" t="s">
        <v>187</v>
      </c>
    </row>
    <row r="4591" spans="1:41" hidden="1" x14ac:dyDescent="0.25">
      <c r="A4591" t="s">
        <v>19305</v>
      </c>
      <c r="B4591" t="s">
        <v>19306</v>
      </c>
      <c r="C4591" s="1" t="str">
        <f t="shared" si="290"/>
        <v>21:1064</v>
      </c>
      <c r="D4591" s="1" t="str">
        <f t="shared" si="291"/>
        <v>21:0107</v>
      </c>
      <c r="E4591" t="s">
        <v>19307</v>
      </c>
      <c r="F4591" t="s">
        <v>19308</v>
      </c>
      <c r="H4591">
        <v>50.145051799999997</v>
      </c>
      <c r="I4591">
        <v>-118.51309670000001</v>
      </c>
      <c r="J4591" s="1" t="str">
        <f t="shared" si="288"/>
        <v>NGR bulk stream sediment</v>
      </c>
      <c r="K4591" s="1" t="str">
        <f t="shared" si="289"/>
        <v>&lt;177 micron (NGR)</v>
      </c>
      <c r="L4591">
        <v>15</v>
      </c>
      <c r="M4591" t="s">
        <v>248</v>
      </c>
      <c r="N4591">
        <v>268</v>
      </c>
      <c r="O4591" t="s">
        <v>85</v>
      </c>
      <c r="P4591" t="s">
        <v>52</v>
      </c>
      <c r="Q4591" t="s">
        <v>2563</v>
      </c>
      <c r="R4591" t="s">
        <v>209</v>
      </c>
      <c r="S4591" t="s">
        <v>75</v>
      </c>
      <c r="T4591" t="s">
        <v>99</v>
      </c>
      <c r="U4591" t="s">
        <v>237</v>
      </c>
      <c r="V4591" t="s">
        <v>330</v>
      </c>
      <c r="W4591" t="s">
        <v>86</v>
      </c>
      <c r="X4591" t="s">
        <v>122</v>
      </c>
      <c r="Y4591" t="s">
        <v>145</v>
      </c>
      <c r="Z4591" t="s">
        <v>62</v>
      </c>
      <c r="AA4591" t="s">
        <v>46</v>
      </c>
      <c r="AB4591" t="s">
        <v>64</v>
      </c>
      <c r="AC4591" t="s">
        <v>187</v>
      </c>
      <c r="AD4591" t="s">
        <v>75</v>
      </c>
      <c r="AE4591" t="s">
        <v>64</v>
      </c>
      <c r="AF4591" t="s">
        <v>910</v>
      </c>
      <c r="AG4591" t="s">
        <v>336</v>
      </c>
      <c r="AH4591" t="s">
        <v>62</v>
      </c>
      <c r="AI4591" t="s">
        <v>57</v>
      </c>
      <c r="AJ4591" t="s">
        <v>282</v>
      </c>
      <c r="AK4591" t="s">
        <v>185</v>
      </c>
      <c r="AL4591" t="s">
        <v>47</v>
      </c>
      <c r="AM4591" t="s">
        <v>122</v>
      </c>
      <c r="AN4591" t="s">
        <v>65</v>
      </c>
      <c r="AO4591" t="s">
        <v>330</v>
      </c>
    </row>
    <row r="4592" spans="1:41" hidden="1" x14ac:dyDescent="0.25">
      <c r="A4592" t="s">
        <v>19309</v>
      </c>
      <c r="B4592" t="s">
        <v>19310</v>
      </c>
      <c r="C4592" s="1" t="str">
        <f t="shared" si="290"/>
        <v>21:1064</v>
      </c>
      <c r="D4592" s="1" t="str">
        <f t="shared" si="291"/>
        <v>21:0107</v>
      </c>
      <c r="E4592" t="s">
        <v>19311</v>
      </c>
      <c r="F4592" t="s">
        <v>19312</v>
      </c>
      <c r="H4592">
        <v>50.1382543</v>
      </c>
      <c r="I4592">
        <v>-118.5045983</v>
      </c>
      <c r="J4592" s="1" t="str">
        <f t="shared" si="288"/>
        <v>NGR bulk stream sediment</v>
      </c>
      <c r="K4592" s="1" t="str">
        <f t="shared" si="289"/>
        <v>&lt;177 micron (NGR)</v>
      </c>
      <c r="L4592">
        <v>15</v>
      </c>
      <c r="M4592" t="s">
        <v>256</v>
      </c>
      <c r="N4592">
        <v>269</v>
      </c>
      <c r="O4592" t="s">
        <v>58</v>
      </c>
      <c r="P4592" t="s">
        <v>52</v>
      </c>
      <c r="Q4592" t="s">
        <v>356</v>
      </c>
      <c r="R4592" t="s">
        <v>270</v>
      </c>
      <c r="S4592" t="s">
        <v>183</v>
      </c>
      <c r="T4592" t="s">
        <v>243</v>
      </c>
      <c r="U4592" t="s">
        <v>19313</v>
      </c>
      <c r="V4592" t="s">
        <v>161</v>
      </c>
      <c r="W4592" t="s">
        <v>158</v>
      </c>
      <c r="X4592" t="s">
        <v>122</v>
      </c>
      <c r="Y4592" t="s">
        <v>99</v>
      </c>
      <c r="Z4592" t="s">
        <v>62</v>
      </c>
      <c r="AA4592" t="s">
        <v>46</v>
      </c>
      <c r="AB4592" t="s">
        <v>139</v>
      </c>
      <c r="AC4592" t="s">
        <v>226</v>
      </c>
      <c r="AD4592" t="s">
        <v>272</v>
      </c>
      <c r="AE4592" t="s">
        <v>149</v>
      </c>
      <c r="AF4592" t="s">
        <v>2123</v>
      </c>
      <c r="AG4592" t="s">
        <v>260</v>
      </c>
      <c r="AH4592" t="s">
        <v>62</v>
      </c>
      <c r="AI4592" t="s">
        <v>46</v>
      </c>
      <c r="AJ4592" t="s">
        <v>412</v>
      </c>
      <c r="AK4592" t="s">
        <v>64</v>
      </c>
      <c r="AL4592" t="s">
        <v>47</v>
      </c>
      <c r="AM4592" t="s">
        <v>122</v>
      </c>
      <c r="AN4592" t="s">
        <v>638</v>
      </c>
      <c r="AO4592" t="s">
        <v>124</v>
      </c>
    </row>
    <row r="4593" spans="1:41" hidden="1" x14ac:dyDescent="0.25">
      <c r="A4593" t="s">
        <v>19314</v>
      </c>
      <c r="B4593" t="s">
        <v>19315</v>
      </c>
      <c r="C4593" s="1" t="str">
        <f t="shared" si="290"/>
        <v>21:1064</v>
      </c>
      <c r="D4593" s="1" t="str">
        <f t="shared" si="291"/>
        <v>21:0107</v>
      </c>
      <c r="E4593" t="s">
        <v>19316</v>
      </c>
      <c r="F4593" t="s">
        <v>19317</v>
      </c>
      <c r="H4593">
        <v>50.127452499999997</v>
      </c>
      <c r="I4593">
        <v>-118.5114513</v>
      </c>
      <c r="J4593" s="1" t="str">
        <f t="shared" si="288"/>
        <v>NGR bulk stream sediment</v>
      </c>
      <c r="K4593" s="1" t="str">
        <f t="shared" si="289"/>
        <v>&lt;177 micron (NGR)</v>
      </c>
      <c r="L4593">
        <v>15</v>
      </c>
      <c r="M4593" t="s">
        <v>265</v>
      </c>
      <c r="N4593">
        <v>270</v>
      </c>
      <c r="O4593" t="s">
        <v>85</v>
      </c>
      <c r="P4593" t="s">
        <v>267</v>
      </c>
      <c r="Q4593" t="s">
        <v>513</v>
      </c>
      <c r="R4593" t="s">
        <v>55</v>
      </c>
      <c r="S4593" t="s">
        <v>160</v>
      </c>
      <c r="T4593" t="s">
        <v>90</v>
      </c>
      <c r="U4593" t="s">
        <v>668</v>
      </c>
      <c r="V4593" t="s">
        <v>72</v>
      </c>
      <c r="W4593" t="s">
        <v>129</v>
      </c>
      <c r="X4593" t="s">
        <v>103</v>
      </c>
      <c r="Y4593" t="s">
        <v>145</v>
      </c>
      <c r="Z4593" t="s">
        <v>53</v>
      </c>
      <c r="AA4593" t="s">
        <v>46</v>
      </c>
      <c r="AB4593" t="s">
        <v>125</v>
      </c>
      <c r="AC4593" t="s">
        <v>160</v>
      </c>
      <c r="AD4593" t="s">
        <v>240</v>
      </c>
      <c r="AE4593" t="s">
        <v>149</v>
      </c>
      <c r="AF4593" t="s">
        <v>49</v>
      </c>
      <c r="AG4593" t="s">
        <v>371</v>
      </c>
      <c r="AH4593" t="s">
        <v>53</v>
      </c>
      <c r="AI4593" t="s">
        <v>149</v>
      </c>
      <c r="AJ4593" t="s">
        <v>109</v>
      </c>
      <c r="AK4593" t="s">
        <v>47</v>
      </c>
      <c r="AL4593" t="s">
        <v>47</v>
      </c>
      <c r="AM4593" t="s">
        <v>122</v>
      </c>
      <c r="AN4593" t="s">
        <v>508</v>
      </c>
      <c r="AO4593" t="s">
        <v>269</v>
      </c>
    </row>
    <row r="4594" spans="1:41" hidden="1" x14ac:dyDescent="0.25">
      <c r="A4594" t="s">
        <v>19318</v>
      </c>
      <c r="B4594" t="s">
        <v>19319</v>
      </c>
      <c r="C4594" s="1" t="str">
        <f t="shared" si="290"/>
        <v>21:1064</v>
      </c>
      <c r="D4594" s="1" t="str">
        <f t="shared" si="291"/>
        <v>21:0107</v>
      </c>
      <c r="E4594" t="s">
        <v>19320</v>
      </c>
      <c r="F4594" t="s">
        <v>19321</v>
      </c>
      <c r="H4594">
        <v>50.189143100000003</v>
      </c>
      <c r="I4594">
        <v>-118.5574098</v>
      </c>
      <c r="J4594" s="1" t="str">
        <f t="shared" si="288"/>
        <v>NGR bulk stream sediment</v>
      </c>
      <c r="K4594" s="1" t="str">
        <f t="shared" si="289"/>
        <v>&lt;177 micron (NGR)</v>
      </c>
      <c r="L4594">
        <v>16</v>
      </c>
      <c r="M4594" t="s">
        <v>45</v>
      </c>
      <c r="N4594">
        <v>271</v>
      </c>
      <c r="O4594" t="s">
        <v>270</v>
      </c>
      <c r="P4594" t="s">
        <v>122</v>
      </c>
      <c r="Q4594" t="s">
        <v>119</v>
      </c>
      <c r="R4594" t="s">
        <v>72</v>
      </c>
      <c r="S4594" t="s">
        <v>344</v>
      </c>
      <c r="T4594" t="s">
        <v>50</v>
      </c>
      <c r="U4594" t="s">
        <v>301</v>
      </c>
      <c r="V4594" t="s">
        <v>103</v>
      </c>
      <c r="W4594" t="s">
        <v>128</v>
      </c>
      <c r="X4594" t="s">
        <v>73</v>
      </c>
      <c r="Y4594" t="s">
        <v>225</v>
      </c>
      <c r="Z4594" t="s">
        <v>62</v>
      </c>
      <c r="AA4594" t="s">
        <v>46</v>
      </c>
      <c r="AB4594" t="s">
        <v>125</v>
      </c>
      <c r="AC4594" t="s">
        <v>104</v>
      </c>
      <c r="AD4594" t="s">
        <v>667</v>
      </c>
      <c r="AE4594" t="s">
        <v>54</v>
      </c>
      <c r="AF4594" t="s">
        <v>766</v>
      </c>
      <c r="AG4594" t="s">
        <v>158</v>
      </c>
      <c r="AH4594" t="s">
        <v>46</v>
      </c>
      <c r="AI4594" t="s">
        <v>149</v>
      </c>
      <c r="AJ4594" t="s">
        <v>359</v>
      </c>
      <c r="AK4594" t="s">
        <v>60</v>
      </c>
      <c r="AL4594" t="s">
        <v>52</v>
      </c>
      <c r="AM4594" t="s">
        <v>122</v>
      </c>
      <c r="AN4594" t="s">
        <v>313</v>
      </c>
      <c r="AO4594" t="s">
        <v>112</v>
      </c>
    </row>
    <row r="4595" spans="1:41" hidden="1" x14ac:dyDescent="0.25">
      <c r="A4595" t="s">
        <v>19322</v>
      </c>
      <c r="B4595" t="s">
        <v>19323</v>
      </c>
      <c r="C4595" s="1" t="str">
        <f t="shared" si="290"/>
        <v>21:1064</v>
      </c>
      <c r="D4595" s="1" t="str">
        <f t="shared" si="291"/>
        <v>21:0107</v>
      </c>
      <c r="E4595" t="s">
        <v>19324</v>
      </c>
      <c r="F4595" t="s">
        <v>19325</v>
      </c>
      <c r="H4595">
        <v>50.140484600000001</v>
      </c>
      <c r="I4595">
        <v>-118.6086056</v>
      </c>
      <c r="J4595" s="1" t="str">
        <f t="shared" si="288"/>
        <v>NGR bulk stream sediment</v>
      </c>
      <c r="K4595" s="1" t="str">
        <f t="shared" si="289"/>
        <v>&lt;177 micron (NGR)</v>
      </c>
      <c r="L4595">
        <v>16</v>
      </c>
      <c r="M4595" t="s">
        <v>71</v>
      </c>
      <c r="N4595">
        <v>272</v>
      </c>
      <c r="O4595" t="s">
        <v>455</v>
      </c>
      <c r="P4595" t="s">
        <v>51</v>
      </c>
      <c r="Q4595" t="s">
        <v>765</v>
      </c>
      <c r="R4595" t="s">
        <v>55</v>
      </c>
      <c r="S4595" t="s">
        <v>124</v>
      </c>
      <c r="T4595" t="s">
        <v>127</v>
      </c>
      <c r="U4595" t="s">
        <v>121</v>
      </c>
      <c r="V4595" t="s">
        <v>78</v>
      </c>
      <c r="W4595" t="s">
        <v>102</v>
      </c>
      <c r="X4595" t="s">
        <v>103</v>
      </c>
      <c r="Y4595" t="s">
        <v>99</v>
      </c>
      <c r="Z4595" t="s">
        <v>56</v>
      </c>
      <c r="AA4595" t="s">
        <v>46</v>
      </c>
      <c r="AB4595" t="s">
        <v>63</v>
      </c>
      <c r="AC4595" t="s">
        <v>76</v>
      </c>
      <c r="AD4595" t="s">
        <v>243</v>
      </c>
      <c r="AE4595" t="s">
        <v>62</v>
      </c>
      <c r="AF4595" t="s">
        <v>50</v>
      </c>
      <c r="AG4595" t="s">
        <v>123</v>
      </c>
      <c r="AH4595" t="s">
        <v>46</v>
      </c>
      <c r="AI4595" t="s">
        <v>54</v>
      </c>
      <c r="AJ4595" t="s">
        <v>111</v>
      </c>
      <c r="AK4595" t="s">
        <v>266</v>
      </c>
      <c r="AL4595" t="s">
        <v>47</v>
      </c>
      <c r="AM4595" t="s">
        <v>122</v>
      </c>
      <c r="AN4595" t="s">
        <v>65</v>
      </c>
      <c r="AO4595" t="s">
        <v>49</v>
      </c>
    </row>
    <row r="4596" spans="1:41" hidden="1" x14ac:dyDescent="0.25">
      <c r="A4596" t="s">
        <v>19326</v>
      </c>
      <c r="B4596" t="s">
        <v>19327</v>
      </c>
      <c r="C4596" s="1" t="str">
        <f t="shared" si="290"/>
        <v>21:1064</v>
      </c>
      <c r="D4596" s="1" t="str">
        <f t="shared" si="291"/>
        <v>21:0107</v>
      </c>
      <c r="E4596" t="s">
        <v>19328</v>
      </c>
      <c r="F4596" t="s">
        <v>19329</v>
      </c>
      <c r="H4596">
        <v>50.135300800000003</v>
      </c>
      <c r="I4596">
        <v>-118.61072729999999</v>
      </c>
      <c r="J4596" s="1" t="str">
        <f t="shared" si="288"/>
        <v>NGR bulk stream sediment</v>
      </c>
      <c r="K4596" s="1" t="str">
        <f t="shared" si="289"/>
        <v>&lt;177 micron (NGR)</v>
      </c>
      <c r="L4596">
        <v>16</v>
      </c>
      <c r="M4596" t="s">
        <v>95</v>
      </c>
      <c r="N4596">
        <v>273</v>
      </c>
      <c r="O4596" t="s">
        <v>130</v>
      </c>
      <c r="P4596" t="s">
        <v>47</v>
      </c>
      <c r="Q4596" t="s">
        <v>698</v>
      </c>
      <c r="R4596" t="s">
        <v>129</v>
      </c>
      <c r="S4596" t="s">
        <v>236</v>
      </c>
      <c r="T4596" t="s">
        <v>50</v>
      </c>
      <c r="U4596" t="s">
        <v>915</v>
      </c>
      <c r="V4596" t="s">
        <v>130</v>
      </c>
      <c r="W4596" t="s">
        <v>371</v>
      </c>
      <c r="X4596" t="s">
        <v>137</v>
      </c>
      <c r="Y4596" t="s">
        <v>124</v>
      </c>
      <c r="Z4596" t="s">
        <v>62</v>
      </c>
      <c r="AA4596" t="s">
        <v>46</v>
      </c>
      <c r="AB4596" t="s">
        <v>173</v>
      </c>
      <c r="AC4596" t="s">
        <v>58</v>
      </c>
      <c r="AD4596" t="s">
        <v>344</v>
      </c>
      <c r="AE4596" t="s">
        <v>62</v>
      </c>
      <c r="AF4596" t="s">
        <v>2281</v>
      </c>
      <c r="AG4596" t="s">
        <v>137</v>
      </c>
      <c r="AH4596" t="s">
        <v>110</v>
      </c>
      <c r="AI4596" t="s">
        <v>61</v>
      </c>
      <c r="AJ4596" t="s">
        <v>58</v>
      </c>
      <c r="AK4596" t="s">
        <v>111</v>
      </c>
      <c r="AL4596" t="s">
        <v>58</v>
      </c>
      <c r="AM4596" t="s">
        <v>51</v>
      </c>
      <c r="AN4596" t="s">
        <v>1121</v>
      </c>
      <c r="AO4596" t="s">
        <v>475</v>
      </c>
    </row>
    <row r="4597" spans="1:41" hidden="1" x14ac:dyDescent="0.25">
      <c r="A4597" t="s">
        <v>19330</v>
      </c>
      <c r="B4597" t="s">
        <v>19331</v>
      </c>
      <c r="C4597" s="1" t="str">
        <f t="shared" si="290"/>
        <v>21:1064</v>
      </c>
      <c r="D4597" s="1" t="str">
        <f t="shared" si="291"/>
        <v>21:0107</v>
      </c>
      <c r="E4597" t="s">
        <v>19332</v>
      </c>
      <c r="F4597" t="s">
        <v>19333</v>
      </c>
      <c r="H4597">
        <v>50.145629300000003</v>
      </c>
      <c r="I4597">
        <v>-118.5923459</v>
      </c>
      <c r="J4597" s="1" t="str">
        <f t="shared" si="288"/>
        <v>NGR bulk stream sediment</v>
      </c>
      <c r="K4597" s="1" t="str">
        <f t="shared" si="289"/>
        <v>&lt;177 micron (NGR)</v>
      </c>
      <c r="L4597">
        <v>16</v>
      </c>
      <c r="M4597" t="s">
        <v>117</v>
      </c>
      <c r="N4597">
        <v>274</v>
      </c>
      <c r="O4597" t="s">
        <v>366</v>
      </c>
      <c r="P4597" t="s">
        <v>137</v>
      </c>
      <c r="Q4597" t="s">
        <v>812</v>
      </c>
      <c r="R4597" t="s">
        <v>336</v>
      </c>
      <c r="S4597" t="s">
        <v>183</v>
      </c>
      <c r="T4597" t="s">
        <v>175</v>
      </c>
      <c r="U4597" t="s">
        <v>425</v>
      </c>
      <c r="V4597" t="s">
        <v>139</v>
      </c>
      <c r="W4597" t="s">
        <v>270</v>
      </c>
      <c r="X4597" t="s">
        <v>73</v>
      </c>
      <c r="Y4597" t="s">
        <v>475</v>
      </c>
      <c r="Z4597" t="s">
        <v>53</v>
      </c>
      <c r="AA4597" t="s">
        <v>46</v>
      </c>
      <c r="AB4597" t="s">
        <v>161</v>
      </c>
      <c r="AC4597" t="s">
        <v>82</v>
      </c>
      <c r="AD4597" t="s">
        <v>358</v>
      </c>
      <c r="AE4597" t="s">
        <v>46</v>
      </c>
      <c r="AF4597" t="s">
        <v>730</v>
      </c>
      <c r="AG4597" t="s">
        <v>182</v>
      </c>
      <c r="AH4597" t="s">
        <v>54</v>
      </c>
      <c r="AI4597" t="s">
        <v>149</v>
      </c>
      <c r="AJ4597" t="s">
        <v>242</v>
      </c>
      <c r="AK4597" t="s">
        <v>455</v>
      </c>
      <c r="AL4597" t="s">
        <v>47</v>
      </c>
      <c r="AM4597" t="s">
        <v>103</v>
      </c>
      <c r="AN4597" t="s">
        <v>65</v>
      </c>
      <c r="AO4597" t="s">
        <v>131</v>
      </c>
    </row>
    <row r="4598" spans="1:41" hidden="1" x14ac:dyDescent="0.25">
      <c r="A4598" t="s">
        <v>19334</v>
      </c>
      <c r="B4598" t="s">
        <v>19335</v>
      </c>
      <c r="C4598" s="1" t="str">
        <f t="shared" si="290"/>
        <v>21:1064</v>
      </c>
      <c r="D4598" s="1" t="str">
        <f t="shared" si="291"/>
        <v>21:0107</v>
      </c>
      <c r="E4598" t="s">
        <v>19336</v>
      </c>
      <c r="F4598" t="s">
        <v>19337</v>
      </c>
      <c r="H4598">
        <v>50.156518599999998</v>
      </c>
      <c r="I4598">
        <v>-118.5887025</v>
      </c>
      <c r="J4598" s="1" t="str">
        <f t="shared" si="288"/>
        <v>NGR bulk stream sediment</v>
      </c>
      <c r="K4598" s="1" t="str">
        <f t="shared" si="289"/>
        <v>&lt;177 micron (NGR)</v>
      </c>
      <c r="L4598">
        <v>16</v>
      </c>
      <c r="M4598" t="s">
        <v>136</v>
      </c>
      <c r="N4598">
        <v>275</v>
      </c>
      <c r="O4598" t="s">
        <v>143</v>
      </c>
      <c r="P4598" t="s">
        <v>122</v>
      </c>
      <c r="Q4598" t="s">
        <v>2563</v>
      </c>
      <c r="R4598" t="s">
        <v>99</v>
      </c>
      <c r="S4598" t="s">
        <v>83</v>
      </c>
      <c r="T4598" t="s">
        <v>165</v>
      </c>
      <c r="U4598" t="s">
        <v>294</v>
      </c>
      <c r="V4598" t="s">
        <v>161</v>
      </c>
      <c r="W4598" t="s">
        <v>266</v>
      </c>
      <c r="X4598" t="s">
        <v>122</v>
      </c>
      <c r="Y4598" t="s">
        <v>104</v>
      </c>
      <c r="Z4598" t="s">
        <v>62</v>
      </c>
      <c r="AA4598" t="s">
        <v>46</v>
      </c>
      <c r="AB4598" t="s">
        <v>235</v>
      </c>
      <c r="AC4598" t="s">
        <v>290</v>
      </c>
      <c r="AD4598" t="s">
        <v>186</v>
      </c>
      <c r="AE4598" t="s">
        <v>198</v>
      </c>
      <c r="AF4598" t="s">
        <v>9308</v>
      </c>
      <c r="AG4598" t="s">
        <v>371</v>
      </c>
      <c r="AH4598" t="s">
        <v>198</v>
      </c>
      <c r="AI4598" t="s">
        <v>46</v>
      </c>
      <c r="AJ4598" t="s">
        <v>188</v>
      </c>
      <c r="AK4598" t="s">
        <v>78</v>
      </c>
      <c r="AL4598" t="s">
        <v>47</v>
      </c>
      <c r="AM4598" t="s">
        <v>122</v>
      </c>
      <c r="AN4598" t="s">
        <v>65</v>
      </c>
      <c r="AO4598" t="s">
        <v>104</v>
      </c>
    </row>
    <row r="4599" spans="1:41" hidden="1" x14ac:dyDescent="0.25">
      <c r="A4599" t="s">
        <v>19338</v>
      </c>
      <c r="B4599" t="s">
        <v>19339</v>
      </c>
      <c r="C4599" s="1" t="str">
        <f t="shared" si="290"/>
        <v>21:1064</v>
      </c>
      <c r="D4599" s="1" t="str">
        <f t="shared" si="291"/>
        <v>21:0107</v>
      </c>
      <c r="E4599" t="s">
        <v>19340</v>
      </c>
      <c r="F4599" t="s">
        <v>19341</v>
      </c>
      <c r="H4599">
        <v>50.173936500000003</v>
      </c>
      <c r="I4599">
        <v>-118.5897551</v>
      </c>
      <c r="J4599" s="1" t="str">
        <f t="shared" si="288"/>
        <v>NGR bulk stream sediment</v>
      </c>
      <c r="K4599" s="1" t="str">
        <f t="shared" si="289"/>
        <v>&lt;177 micron (NGR)</v>
      </c>
      <c r="L4599">
        <v>16</v>
      </c>
      <c r="M4599" t="s">
        <v>280</v>
      </c>
      <c r="N4599">
        <v>276</v>
      </c>
      <c r="O4599" t="s">
        <v>108</v>
      </c>
      <c r="P4599" t="s">
        <v>73</v>
      </c>
      <c r="Q4599" t="s">
        <v>432</v>
      </c>
      <c r="R4599" t="s">
        <v>19342</v>
      </c>
      <c r="S4599" t="s">
        <v>82</v>
      </c>
      <c r="T4599" t="s">
        <v>330</v>
      </c>
      <c r="U4599" t="s">
        <v>51</v>
      </c>
      <c r="V4599" t="s">
        <v>174</v>
      </c>
      <c r="W4599" t="s">
        <v>63</v>
      </c>
      <c r="X4599" t="s">
        <v>46</v>
      </c>
      <c r="Y4599" t="s">
        <v>76</v>
      </c>
      <c r="Z4599" t="s">
        <v>56</v>
      </c>
      <c r="AA4599" t="s">
        <v>47</v>
      </c>
      <c r="AB4599" t="s">
        <v>61</v>
      </c>
      <c r="AC4599" t="s">
        <v>58</v>
      </c>
      <c r="AD4599" t="s">
        <v>50</v>
      </c>
      <c r="AE4599" t="s">
        <v>257</v>
      </c>
      <c r="AF4599" t="s">
        <v>76</v>
      </c>
      <c r="AG4599" t="s">
        <v>125</v>
      </c>
      <c r="AH4599" t="s">
        <v>62</v>
      </c>
      <c r="AI4599" t="s">
        <v>62</v>
      </c>
      <c r="AJ4599" t="s">
        <v>47</v>
      </c>
      <c r="AK4599" t="s">
        <v>149</v>
      </c>
      <c r="AL4599" t="s">
        <v>47</v>
      </c>
      <c r="AM4599" t="s">
        <v>47</v>
      </c>
      <c r="AN4599" t="s">
        <v>65</v>
      </c>
      <c r="AO4599" t="s">
        <v>103</v>
      </c>
    </row>
    <row r="4600" spans="1:41" hidden="1" x14ac:dyDescent="0.25">
      <c r="A4600" t="s">
        <v>19343</v>
      </c>
      <c r="B4600" t="s">
        <v>19344</v>
      </c>
      <c r="C4600" s="1" t="str">
        <f t="shared" si="290"/>
        <v>21:1064</v>
      </c>
      <c r="D4600" s="1" t="str">
        <f t="shared" si="291"/>
        <v>21:0107</v>
      </c>
      <c r="E4600" t="s">
        <v>19340</v>
      </c>
      <c r="F4600" t="s">
        <v>19345</v>
      </c>
      <c r="H4600">
        <v>50.173936500000003</v>
      </c>
      <c r="I4600">
        <v>-118.5897551</v>
      </c>
      <c r="J4600" s="1" t="str">
        <f t="shared" si="288"/>
        <v>NGR bulk stream sediment</v>
      </c>
      <c r="K4600" s="1" t="str">
        <f t="shared" si="289"/>
        <v>&lt;177 micron (NGR)</v>
      </c>
      <c r="L4600">
        <v>16</v>
      </c>
      <c r="M4600" t="s">
        <v>288</v>
      </c>
      <c r="N4600">
        <v>277</v>
      </c>
      <c r="O4600" t="s">
        <v>85</v>
      </c>
      <c r="P4600" t="s">
        <v>438</v>
      </c>
      <c r="Q4600" t="s">
        <v>568</v>
      </c>
      <c r="R4600" t="s">
        <v>8374</v>
      </c>
      <c r="S4600" t="s">
        <v>267</v>
      </c>
      <c r="T4600" t="s">
        <v>330</v>
      </c>
      <c r="U4600" t="s">
        <v>51</v>
      </c>
      <c r="V4600" t="s">
        <v>57</v>
      </c>
      <c r="W4600" t="s">
        <v>173</v>
      </c>
      <c r="X4600" t="s">
        <v>47</v>
      </c>
      <c r="Y4600" t="s">
        <v>108</v>
      </c>
      <c r="Z4600" t="s">
        <v>199</v>
      </c>
      <c r="AA4600" t="s">
        <v>46</v>
      </c>
      <c r="AB4600" t="s">
        <v>235</v>
      </c>
      <c r="AC4600" t="s">
        <v>58</v>
      </c>
      <c r="AD4600" t="s">
        <v>267</v>
      </c>
      <c r="AE4600" t="s">
        <v>78</v>
      </c>
      <c r="AF4600" t="s">
        <v>127</v>
      </c>
      <c r="AG4600" t="s">
        <v>81</v>
      </c>
      <c r="AH4600" t="s">
        <v>62</v>
      </c>
      <c r="AI4600" t="s">
        <v>53</v>
      </c>
      <c r="AJ4600" t="s">
        <v>61</v>
      </c>
      <c r="AK4600" t="s">
        <v>46</v>
      </c>
      <c r="AL4600" t="s">
        <v>47</v>
      </c>
      <c r="AM4600" t="s">
        <v>47</v>
      </c>
      <c r="AN4600" t="s">
        <v>65</v>
      </c>
      <c r="AO4600" t="s">
        <v>51</v>
      </c>
    </row>
    <row r="4601" spans="1:41" hidden="1" x14ac:dyDescent="0.25">
      <c r="A4601" t="s">
        <v>19346</v>
      </c>
      <c r="B4601" t="s">
        <v>19347</v>
      </c>
      <c r="C4601" s="1" t="str">
        <f t="shared" si="290"/>
        <v>21:1064</v>
      </c>
      <c r="D4601" s="1" t="str">
        <f t="shared" si="291"/>
        <v>21:0107</v>
      </c>
      <c r="E4601" t="s">
        <v>19348</v>
      </c>
      <c r="F4601" t="s">
        <v>19349</v>
      </c>
      <c r="H4601">
        <v>50.126128799999996</v>
      </c>
      <c r="I4601">
        <v>-118.1132879</v>
      </c>
      <c r="J4601" s="1" t="str">
        <f t="shared" si="288"/>
        <v>NGR bulk stream sediment</v>
      </c>
      <c r="K4601" s="1" t="str">
        <f t="shared" si="289"/>
        <v>&lt;177 micron (NGR)</v>
      </c>
      <c r="L4601">
        <v>16</v>
      </c>
      <c r="M4601" t="s">
        <v>157</v>
      </c>
      <c r="N4601">
        <v>278</v>
      </c>
      <c r="O4601" t="s">
        <v>149</v>
      </c>
      <c r="P4601" t="s">
        <v>47</v>
      </c>
      <c r="Q4601" t="s">
        <v>138</v>
      </c>
      <c r="R4601" t="s">
        <v>81</v>
      </c>
      <c r="S4601" t="s">
        <v>65</v>
      </c>
      <c r="T4601" t="s">
        <v>137</v>
      </c>
      <c r="U4601" t="s">
        <v>438</v>
      </c>
      <c r="V4601" t="s">
        <v>228</v>
      </c>
      <c r="W4601" t="s">
        <v>139</v>
      </c>
      <c r="X4601" t="s">
        <v>127</v>
      </c>
      <c r="Y4601" t="s">
        <v>226</v>
      </c>
      <c r="Z4601" t="s">
        <v>84</v>
      </c>
      <c r="AA4601" t="s">
        <v>46</v>
      </c>
      <c r="AB4601" t="s">
        <v>64</v>
      </c>
      <c r="AC4601" t="s">
        <v>58</v>
      </c>
      <c r="AD4601" t="s">
        <v>241</v>
      </c>
      <c r="AE4601" t="s">
        <v>380</v>
      </c>
      <c r="AF4601" t="s">
        <v>76</v>
      </c>
      <c r="AG4601" t="s">
        <v>3945</v>
      </c>
      <c r="AH4601" t="s">
        <v>164</v>
      </c>
      <c r="AI4601" t="s">
        <v>257</v>
      </c>
      <c r="AJ4601" t="s">
        <v>19350</v>
      </c>
      <c r="AK4601" t="s">
        <v>209</v>
      </c>
      <c r="AL4601" t="s">
        <v>103</v>
      </c>
      <c r="AM4601" t="s">
        <v>137</v>
      </c>
      <c r="AN4601" t="s">
        <v>299</v>
      </c>
      <c r="AO4601" t="s">
        <v>59</v>
      </c>
    </row>
    <row r="4602" spans="1:41" hidden="1" x14ac:dyDescent="0.25">
      <c r="A4602" t="s">
        <v>19351</v>
      </c>
      <c r="B4602" t="s">
        <v>19352</v>
      </c>
      <c r="C4602" s="1" t="str">
        <f t="shared" si="290"/>
        <v>21:1064</v>
      </c>
      <c r="D4602" s="1" t="str">
        <f t="shared" si="291"/>
        <v>21:0107</v>
      </c>
      <c r="E4602" t="s">
        <v>19353</v>
      </c>
      <c r="F4602" t="s">
        <v>19354</v>
      </c>
      <c r="H4602">
        <v>50.131974399999997</v>
      </c>
      <c r="I4602">
        <v>-118.1039782</v>
      </c>
      <c r="J4602" s="1" t="str">
        <f t="shared" si="288"/>
        <v>NGR bulk stream sediment</v>
      </c>
      <c r="K4602" s="1" t="str">
        <f t="shared" si="289"/>
        <v>&lt;177 micron (NGR)</v>
      </c>
      <c r="L4602">
        <v>16</v>
      </c>
      <c r="M4602" t="s">
        <v>170</v>
      </c>
      <c r="N4602">
        <v>279</v>
      </c>
      <c r="O4602" t="s">
        <v>110</v>
      </c>
      <c r="P4602" t="s">
        <v>122</v>
      </c>
      <c r="Q4602" t="s">
        <v>646</v>
      </c>
      <c r="R4602" t="s">
        <v>103</v>
      </c>
      <c r="S4602" t="s">
        <v>583</v>
      </c>
      <c r="T4602" t="s">
        <v>127</v>
      </c>
      <c r="U4602" t="s">
        <v>146</v>
      </c>
      <c r="V4602" t="s">
        <v>266</v>
      </c>
      <c r="W4602" t="s">
        <v>257</v>
      </c>
      <c r="X4602" t="s">
        <v>73</v>
      </c>
      <c r="Y4602" t="s">
        <v>120</v>
      </c>
      <c r="Z4602" t="s">
        <v>84</v>
      </c>
      <c r="AA4602" t="s">
        <v>46</v>
      </c>
      <c r="AB4602" t="s">
        <v>64</v>
      </c>
      <c r="AC4602" t="s">
        <v>99</v>
      </c>
      <c r="AD4602" t="s">
        <v>667</v>
      </c>
      <c r="AE4602" t="s">
        <v>56</v>
      </c>
      <c r="AF4602" t="s">
        <v>76</v>
      </c>
      <c r="AG4602" t="s">
        <v>52</v>
      </c>
      <c r="AH4602" t="s">
        <v>61</v>
      </c>
      <c r="AI4602" t="s">
        <v>174</v>
      </c>
      <c r="AJ4602" t="s">
        <v>108</v>
      </c>
      <c r="AK4602" t="s">
        <v>371</v>
      </c>
      <c r="AL4602" t="s">
        <v>47</v>
      </c>
      <c r="AM4602" t="s">
        <v>103</v>
      </c>
      <c r="AN4602" t="s">
        <v>65</v>
      </c>
      <c r="AO4602" t="s">
        <v>217</v>
      </c>
    </row>
    <row r="4603" spans="1:41" hidden="1" x14ac:dyDescent="0.25">
      <c r="A4603" t="s">
        <v>19355</v>
      </c>
      <c r="B4603" t="s">
        <v>19356</v>
      </c>
      <c r="C4603" s="1" t="str">
        <f t="shared" si="290"/>
        <v>21:1064</v>
      </c>
      <c r="D4603" s="1" t="str">
        <f t="shared" si="291"/>
        <v>21:0107</v>
      </c>
      <c r="E4603" t="s">
        <v>19357</v>
      </c>
      <c r="F4603" t="s">
        <v>19358</v>
      </c>
      <c r="H4603">
        <v>50.1632696</v>
      </c>
      <c r="I4603">
        <v>-118.08261709999999</v>
      </c>
      <c r="J4603" s="1" t="str">
        <f t="shared" si="288"/>
        <v>NGR bulk stream sediment</v>
      </c>
      <c r="K4603" s="1" t="str">
        <f t="shared" si="289"/>
        <v>&lt;177 micron (NGR)</v>
      </c>
      <c r="L4603">
        <v>16</v>
      </c>
      <c r="M4603" t="s">
        <v>180</v>
      </c>
      <c r="N4603">
        <v>280</v>
      </c>
      <c r="O4603" t="s">
        <v>105</v>
      </c>
      <c r="P4603" t="s">
        <v>47</v>
      </c>
      <c r="Q4603" t="s">
        <v>487</v>
      </c>
      <c r="R4603" t="s">
        <v>274</v>
      </c>
      <c r="S4603" t="s">
        <v>438</v>
      </c>
      <c r="T4603" t="s">
        <v>58</v>
      </c>
      <c r="U4603" t="s">
        <v>146</v>
      </c>
      <c r="V4603" t="s">
        <v>227</v>
      </c>
      <c r="W4603" t="s">
        <v>63</v>
      </c>
      <c r="X4603" t="s">
        <v>137</v>
      </c>
      <c r="Y4603" t="s">
        <v>236</v>
      </c>
      <c r="Z4603" t="s">
        <v>56</v>
      </c>
      <c r="AA4603" t="s">
        <v>46</v>
      </c>
      <c r="AB4603" t="s">
        <v>64</v>
      </c>
      <c r="AC4603" t="s">
        <v>267</v>
      </c>
      <c r="AD4603" t="s">
        <v>241</v>
      </c>
      <c r="AE4603" t="s">
        <v>56</v>
      </c>
      <c r="AF4603" t="s">
        <v>55</v>
      </c>
      <c r="AG4603" t="s">
        <v>703</v>
      </c>
      <c r="AH4603" t="s">
        <v>105</v>
      </c>
      <c r="AI4603" t="s">
        <v>64</v>
      </c>
      <c r="AJ4603" t="s">
        <v>679</v>
      </c>
      <c r="AK4603" t="s">
        <v>76</v>
      </c>
      <c r="AL4603" t="s">
        <v>47</v>
      </c>
      <c r="AM4603" t="s">
        <v>51</v>
      </c>
      <c r="AN4603" t="s">
        <v>313</v>
      </c>
      <c r="AO4603" t="s">
        <v>104</v>
      </c>
    </row>
    <row r="4604" spans="1:41" hidden="1" x14ac:dyDescent="0.25">
      <c r="A4604" t="s">
        <v>19359</v>
      </c>
      <c r="B4604" t="s">
        <v>19360</v>
      </c>
      <c r="C4604" s="1" t="str">
        <f t="shared" si="290"/>
        <v>21:1064</v>
      </c>
      <c r="D4604" s="1" t="str">
        <f t="shared" si="291"/>
        <v>21:0107</v>
      </c>
      <c r="E4604" t="s">
        <v>19361</v>
      </c>
      <c r="F4604" t="s">
        <v>19362</v>
      </c>
      <c r="H4604">
        <v>50.190663899999997</v>
      </c>
      <c r="I4604">
        <v>-118.0702206</v>
      </c>
      <c r="J4604" s="1" t="str">
        <f t="shared" si="288"/>
        <v>NGR bulk stream sediment</v>
      </c>
      <c r="K4604" s="1" t="str">
        <f t="shared" si="289"/>
        <v>&lt;177 micron (NGR)</v>
      </c>
      <c r="L4604">
        <v>16</v>
      </c>
      <c r="M4604" t="s">
        <v>195</v>
      </c>
      <c r="N4604">
        <v>281</v>
      </c>
      <c r="O4604" t="s">
        <v>72</v>
      </c>
      <c r="P4604" t="s">
        <v>47</v>
      </c>
      <c r="Q4604" t="s">
        <v>159</v>
      </c>
      <c r="R4604" t="s">
        <v>55</v>
      </c>
      <c r="S4604" t="s">
        <v>184</v>
      </c>
      <c r="T4604" t="s">
        <v>330</v>
      </c>
      <c r="U4604" t="s">
        <v>126</v>
      </c>
      <c r="V4604" t="s">
        <v>437</v>
      </c>
      <c r="W4604" t="s">
        <v>78</v>
      </c>
      <c r="X4604" t="s">
        <v>73</v>
      </c>
      <c r="Y4604" t="s">
        <v>83</v>
      </c>
      <c r="Z4604" t="s">
        <v>56</v>
      </c>
      <c r="AA4604" t="s">
        <v>46</v>
      </c>
      <c r="AB4604" t="s">
        <v>64</v>
      </c>
      <c r="AC4604" t="s">
        <v>50</v>
      </c>
      <c r="AD4604" t="s">
        <v>538</v>
      </c>
      <c r="AE4604" t="s">
        <v>56</v>
      </c>
      <c r="AF4604" t="s">
        <v>85</v>
      </c>
      <c r="AG4604" t="s">
        <v>502</v>
      </c>
      <c r="AH4604" t="s">
        <v>110</v>
      </c>
      <c r="AI4604" t="s">
        <v>61</v>
      </c>
      <c r="AJ4604" t="s">
        <v>209</v>
      </c>
      <c r="AK4604" t="s">
        <v>76</v>
      </c>
      <c r="AL4604" t="s">
        <v>47</v>
      </c>
      <c r="AM4604" t="s">
        <v>51</v>
      </c>
      <c r="AN4604" t="s">
        <v>65</v>
      </c>
      <c r="AO4604" t="s">
        <v>187</v>
      </c>
    </row>
    <row r="4605" spans="1:41" hidden="1" x14ac:dyDescent="0.25">
      <c r="A4605" t="s">
        <v>19363</v>
      </c>
      <c r="B4605" t="s">
        <v>19364</v>
      </c>
      <c r="C4605" s="1" t="str">
        <f t="shared" si="290"/>
        <v>21:1064</v>
      </c>
      <c r="D4605" s="1" t="str">
        <f t="shared" si="291"/>
        <v>21:0107</v>
      </c>
      <c r="E4605" t="s">
        <v>19365</v>
      </c>
      <c r="F4605" t="s">
        <v>19366</v>
      </c>
      <c r="H4605">
        <v>50.200135000000003</v>
      </c>
      <c r="I4605">
        <v>-118.0750421</v>
      </c>
      <c r="J4605" s="1" t="str">
        <f t="shared" si="288"/>
        <v>NGR bulk stream sediment</v>
      </c>
      <c r="K4605" s="1" t="str">
        <f t="shared" si="289"/>
        <v>&lt;177 micron (NGR)</v>
      </c>
      <c r="L4605">
        <v>16</v>
      </c>
      <c r="M4605" t="s">
        <v>205</v>
      </c>
      <c r="N4605">
        <v>282</v>
      </c>
      <c r="O4605" t="s">
        <v>81</v>
      </c>
      <c r="P4605" t="s">
        <v>122</v>
      </c>
      <c r="Q4605" t="s">
        <v>651</v>
      </c>
      <c r="R4605" t="s">
        <v>46</v>
      </c>
      <c r="S4605" t="s">
        <v>121</v>
      </c>
      <c r="T4605" t="s">
        <v>85</v>
      </c>
      <c r="U4605" t="s">
        <v>342</v>
      </c>
      <c r="V4605" t="s">
        <v>109</v>
      </c>
      <c r="W4605" t="s">
        <v>101</v>
      </c>
      <c r="X4605" t="s">
        <v>52</v>
      </c>
      <c r="Y4605" t="s">
        <v>272</v>
      </c>
      <c r="Z4605" t="s">
        <v>199</v>
      </c>
      <c r="AA4605" t="s">
        <v>122</v>
      </c>
      <c r="AB4605" t="s">
        <v>61</v>
      </c>
      <c r="AC4605" t="s">
        <v>82</v>
      </c>
      <c r="AD4605" t="s">
        <v>829</v>
      </c>
      <c r="AE4605" t="s">
        <v>199</v>
      </c>
      <c r="AF4605" t="s">
        <v>181</v>
      </c>
      <c r="AG4605" t="s">
        <v>406</v>
      </c>
      <c r="AH4605" t="s">
        <v>105</v>
      </c>
      <c r="AI4605" t="s">
        <v>110</v>
      </c>
      <c r="AJ4605" t="s">
        <v>127</v>
      </c>
      <c r="AK4605" t="s">
        <v>357</v>
      </c>
      <c r="AL4605" t="s">
        <v>47</v>
      </c>
      <c r="AM4605" t="s">
        <v>103</v>
      </c>
      <c r="AN4605" t="s">
        <v>65</v>
      </c>
      <c r="AO4605" t="s">
        <v>124</v>
      </c>
    </row>
    <row r="4606" spans="1:41" hidden="1" x14ac:dyDescent="0.25">
      <c r="A4606" t="s">
        <v>19367</v>
      </c>
      <c r="B4606" t="s">
        <v>19368</v>
      </c>
      <c r="C4606" s="1" t="str">
        <f t="shared" si="290"/>
        <v>21:1064</v>
      </c>
      <c r="D4606" s="1" t="str">
        <f t="shared" si="291"/>
        <v>21:0107</v>
      </c>
      <c r="E4606" t="s">
        <v>19369</v>
      </c>
      <c r="F4606" t="s">
        <v>19370</v>
      </c>
      <c r="H4606">
        <v>50.092671000000003</v>
      </c>
      <c r="I4606">
        <v>-118.1028803</v>
      </c>
      <c r="J4606" s="1" t="str">
        <f t="shared" si="288"/>
        <v>NGR bulk stream sediment</v>
      </c>
      <c r="K4606" s="1" t="str">
        <f t="shared" si="289"/>
        <v>&lt;177 micron (NGR)</v>
      </c>
      <c r="L4606">
        <v>16</v>
      </c>
      <c r="M4606" t="s">
        <v>214</v>
      </c>
      <c r="N4606">
        <v>283</v>
      </c>
      <c r="O4606" t="s">
        <v>87</v>
      </c>
      <c r="P4606" t="s">
        <v>47</v>
      </c>
      <c r="Q4606" t="s">
        <v>698</v>
      </c>
      <c r="R4606" t="s">
        <v>73</v>
      </c>
      <c r="S4606" t="s">
        <v>507</v>
      </c>
      <c r="T4606" t="s">
        <v>209</v>
      </c>
      <c r="U4606" t="s">
        <v>226</v>
      </c>
      <c r="V4606" t="s">
        <v>52</v>
      </c>
      <c r="W4606" t="s">
        <v>72</v>
      </c>
      <c r="X4606" t="s">
        <v>73</v>
      </c>
      <c r="Y4606" t="s">
        <v>106</v>
      </c>
      <c r="Z4606" t="s">
        <v>62</v>
      </c>
      <c r="AA4606" t="s">
        <v>46</v>
      </c>
      <c r="AB4606" t="s">
        <v>235</v>
      </c>
      <c r="AC4606" t="s">
        <v>269</v>
      </c>
      <c r="AD4606" t="s">
        <v>342</v>
      </c>
      <c r="AE4606" t="s">
        <v>56</v>
      </c>
      <c r="AF4606" t="s">
        <v>66</v>
      </c>
      <c r="AG4606" t="s">
        <v>319</v>
      </c>
      <c r="AH4606" t="s">
        <v>61</v>
      </c>
      <c r="AI4606" t="s">
        <v>87</v>
      </c>
      <c r="AJ4606" t="s">
        <v>55</v>
      </c>
      <c r="AK4606" t="s">
        <v>493</v>
      </c>
      <c r="AL4606" t="s">
        <v>47</v>
      </c>
      <c r="AM4606" t="s">
        <v>103</v>
      </c>
      <c r="AN4606" t="s">
        <v>294</v>
      </c>
      <c r="AO4606" t="s">
        <v>306</v>
      </c>
    </row>
    <row r="4607" spans="1:41" hidden="1" x14ac:dyDescent="0.25">
      <c r="A4607" t="s">
        <v>19371</v>
      </c>
      <c r="B4607" t="s">
        <v>19372</v>
      </c>
      <c r="C4607" s="1" t="str">
        <f t="shared" si="290"/>
        <v>21:1064</v>
      </c>
      <c r="D4607" s="1" t="str">
        <f t="shared" si="291"/>
        <v>21:0107</v>
      </c>
      <c r="E4607" t="s">
        <v>19373</v>
      </c>
      <c r="F4607" t="s">
        <v>19374</v>
      </c>
      <c r="H4607">
        <v>50.084155600000003</v>
      </c>
      <c r="I4607">
        <v>-118.10736799999999</v>
      </c>
      <c r="J4607" s="1" t="str">
        <f t="shared" si="288"/>
        <v>NGR bulk stream sediment</v>
      </c>
      <c r="K4607" s="1" t="str">
        <f t="shared" si="289"/>
        <v>&lt;177 micron (NGR)</v>
      </c>
      <c r="L4607">
        <v>16</v>
      </c>
      <c r="M4607" t="s">
        <v>223</v>
      </c>
      <c r="N4607">
        <v>284</v>
      </c>
      <c r="O4607" t="s">
        <v>174</v>
      </c>
      <c r="P4607" t="s">
        <v>47</v>
      </c>
      <c r="Q4607" t="s">
        <v>646</v>
      </c>
      <c r="R4607" t="s">
        <v>102</v>
      </c>
      <c r="S4607" t="s">
        <v>399</v>
      </c>
      <c r="T4607" t="s">
        <v>209</v>
      </c>
      <c r="U4607" t="s">
        <v>457</v>
      </c>
      <c r="V4607" t="s">
        <v>182</v>
      </c>
      <c r="W4607" t="s">
        <v>103</v>
      </c>
      <c r="X4607" t="s">
        <v>52</v>
      </c>
      <c r="Y4607" t="s">
        <v>190</v>
      </c>
      <c r="Z4607" t="s">
        <v>199</v>
      </c>
      <c r="AA4607" t="s">
        <v>46</v>
      </c>
      <c r="AB4607" t="s">
        <v>105</v>
      </c>
      <c r="AC4607" t="s">
        <v>58</v>
      </c>
      <c r="AD4607" t="s">
        <v>183</v>
      </c>
      <c r="AE4607" t="s">
        <v>56</v>
      </c>
      <c r="AF4607" t="s">
        <v>50</v>
      </c>
      <c r="AG4607" t="s">
        <v>88</v>
      </c>
      <c r="AH4607" t="s">
        <v>47</v>
      </c>
      <c r="AI4607" t="s">
        <v>185</v>
      </c>
      <c r="AJ4607" t="s">
        <v>55</v>
      </c>
      <c r="AK4607" t="s">
        <v>351</v>
      </c>
      <c r="AL4607" t="s">
        <v>47</v>
      </c>
      <c r="AM4607" t="s">
        <v>103</v>
      </c>
      <c r="AN4607" t="s">
        <v>196</v>
      </c>
      <c r="AO4607" t="s">
        <v>124</v>
      </c>
    </row>
    <row r="4608" spans="1:41" hidden="1" x14ac:dyDescent="0.25">
      <c r="A4608" t="s">
        <v>19375</v>
      </c>
      <c r="B4608" t="s">
        <v>19376</v>
      </c>
      <c r="C4608" s="1" t="str">
        <f t="shared" si="290"/>
        <v>21:1064</v>
      </c>
      <c r="D4608" s="1" t="str">
        <f t="shared" si="291"/>
        <v>21:0107</v>
      </c>
      <c r="E4608" t="s">
        <v>19377</v>
      </c>
      <c r="F4608" t="s">
        <v>19378</v>
      </c>
      <c r="H4608">
        <v>50.069958399999997</v>
      </c>
      <c r="I4608">
        <v>-118.10969660000001</v>
      </c>
      <c r="J4608" s="1" t="str">
        <f t="shared" si="288"/>
        <v>NGR bulk stream sediment</v>
      </c>
      <c r="K4608" s="1" t="str">
        <f t="shared" si="289"/>
        <v>&lt;177 micron (NGR)</v>
      </c>
      <c r="L4608">
        <v>16</v>
      </c>
      <c r="M4608" t="s">
        <v>233</v>
      </c>
      <c r="N4608">
        <v>285</v>
      </c>
      <c r="O4608" t="s">
        <v>110</v>
      </c>
      <c r="P4608" t="s">
        <v>122</v>
      </c>
      <c r="Q4608" t="s">
        <v>698</v>
      </c>
      <c r="R4608" t="s">
        <v>260</v>
      </c>
      <c r="S4608" t="s">
        <v>507</v>
      </c>
      <c r="T4608" t="s">
        <v>50</v>
      </c>
      <c r="U4608" t="s">
        <v>329</v>
      </c>
      <c r="V4608" t="s">
        <v>164</v>
      </c>
      <c r="W4608" t="s">
        <v>238</v>
      </c>
      <c r="X4608" t="s">
        <v>52</v>
      </c>
      <c r="Y4608" t="s">
        <v>239</v>
      </c>
      <c r="Z4608" t="s">
        <v>53</v>
      </c>
      <c r="AA4608" t="s">
        <v>46</v>
      </c>
      <c r="AB4608" t="s">
        <v>125</v>
      </c>
      <c r="AC4608" t="s">
        <v>58</v>
      </c>
      <c r="AD4608" t="s">
        <v>934</v>
      </c>
      <c r="AE4608" t="s">
        <v>84</v>
      </c>
      <c r="AF4608" t="s">
        <v>5127</v>
      </c>
      <c r="AG4608" t="s">
        <v>137</v>
      </c>
      <c r="AH4608" t="s">
        <v>61</v>
      </c>
      <c r="AI4608" t="s">
        <v>110</v>
      </c>
      <c r="AJ4608" t="s">
        <v>118</v>
      </c>
      <c r="AK4608" t="s">
        <v>224</v>
      </c>
      <c r="AL4608" t="s">
        <v>47</v>
      </c>
      <c r="AM4608" t="s">
        <v>51</v>
      </c>
      <c r="AN4608" t="s">
        <v>638</v>
      </c>
      <c r="AO4608" t="s">
        <v>187</v>
      </c>
    </row>
    <row r="4609" spans="1:41" hidden="1" x14ac:dyDescent="0.25">
      <c r="A4609" t="s">
        <v>19379</v>
      </c>
      <c r="B4609" t="s">
        <v>19380</v>
      </c>
      <c r="C4609" s="1" t="str">
        <f t="shared" si="290"/>
        <v>21:1064</v>
      </c>
      <c r="D4609" s="1" t="str">
        <f t="shared" si="291"/>
        <v>21:0107</v>
      </c>
      <c r="E4609" t="s">
        <v>19381</v>
      </c>
      <c r="F4609" t="s">
        <v>19382</v>
      </c>
      <c r="H4609">
        <v>50.037373000000002</v>
      </c>
      <c r="I4609">
        <v>-118.11711560000001</v>
      </c>
      <c r="J4609" s="1" t="str">
        <f t="shared" si="288"/>
        <v>NGR bulk stream sediment</v>
      </c>
      <c r="K4609" s="1" t="str">
        <f t="shared" si="289"/>
        <v>&lt;177 micron (NGR)</v>
      </c>
      <c r="L4609">
        <v>16</v>
      </c>
      <c r="M4609" t="s">
        <v>248</v>
      </c>
      <c r="N4609">
        <v>286</v>
      </c>
      <c r="O4609" t="s">
        <v>101</v>
      </c>
      <c r="P4609" t="s">
        <v>51</v>
      </c>
      <c r="Q4609" t="s">
        <v>832</v>
      </c>
      <c r="R4609" t="s">
        <v>58</v>
      </c>
      <c r="S4609" t="s">
        <v>273</v>
      </c>
      <c r="T4609" t="s">
        <v>108</v>
      </c>
      <c r="U4609" t="s">
        <v>120</v>
      </c>
      <c r="V4609" t="s">
        <v>257</v>
      </c>
      <c r="W4609" t="s">
        <v>79</v>
      </c>
      <c r="X4609" t="s">
        <v>51</v>
      </c>
      <c r="Y4609" t="s">
        <v>160</v>
      </c>
      <c r="Z4609" t="s">
        <v>56</v>
      </c>
      <c r="AA4609" t="s">
        <v>46</v>
      </c>
      <c r="AB4609" t="s">
        <v>235</v>
      </c>
      <c r="AC4609" t="s">
        <v>66</v>
      </c>
      <c r="AD4609" t="s">
        <v>290</v>
      </c>
      <c r="AE4609" t="s">
        <v>62</v>
      </c>
      <c r="AF4609" t="s">
        <v>127</v>
      </c>
      <c r="AG4609" t="s">
        <v>455</v>
      </c>
      <c r="AH4609" t="s">
        <v>61</v>
      </c>
      <c r="AI4609" t="s">
        <v>149</v>
      </c>
      <c r="AJ4609" t="s">
        <v>55</v>
      </c>
      <c r="AK4609" t="s">
        <v>12098</v>
      </c>
      <c r="AL4609" t="s">
        <v>122</v>
      </c>
      <c r="AM4609" t="s">
        <v>103</v>
      </c>
      <c r="AN4609" t="s">
        <v>508</v>
      </c>
      <c r="AO4609" t="s">
        <v>55</v>
      </c>
    </row>
    <row r="4610" spans="1:41" hidden="1" x14ac:dyDescent="0.25">
      <c r="A4610" t="s">
        <v>19383</v>
      </c>
      <c r="B4610" t="s">
        <v>19384</v>
      </c>
      <c r="C4610" s="1" t="str">
        <f t="shared" si="290"/>
        <v>21:1064</v>
      </c>
      <c r="D4610" s="1" t="str">
        <f t="shared" si="291"/>
        <v>21:0107</v>
      </c>
      <c r="E4610" t="s">
        <v>19385</v>
      </c>
      <c r="F4610" t="s">
        <v>19386</v>
      </c>
      <c r="H4610">
        <v>50.017963700000003</v>
      </c>
      <c r="I4610">
        <v>-118.1170846</v>
      </c>
      <c r="J4610" s="1" t="str">
        <f t="shared" ref="J4610:J4673" si="292">HYPERLINK("http://geochem.nrcan.gc.ca/cdogs/content/kwd/kwd020030_e.htm", "NGR bulk stream sediment")</f>
        <v>NGR bulk stream sediment</v>
      </c>
      <c r="K4610" s="1" t="str">
        <f t="shared" ref="K4610:K4673" si="293">HYPERLINK("http://geochem.nrcan.gc.ca/cdogs/content/kwd/kwd080006_e.htm", "&lt;177 micron (NGR)")</f>
        <v>&lt;177 micron (NGR)</v>
      </c>
      <c r="L4610">
        <v>16</v>
      </c>
      <c r="M4610" t="s">
        <v>256</v>
      </c>
      <c r="N4610">
        <v>287</v>
      </c>
      <c r="O4610" t="s">
        <v>174</v>
      </c>
      <c r="P4610" t="s">
        <v>47</v>
      </c>
      <c r="Q4610" t="s">
        <v>652</v>
      </c>
      <c r="R4610" t="s">
        <v>366</v>
      </c>
      <c r="S4610" t="s">
        <v>237</v>
      </c>
      <c r="T4610" t="s">
        <v>51</v>
      </c>
      <c r="U4610" t="s">
        <v>290</v>
      </c>
      <c r="V4610" t="s">
        <v>47</v>
      </c>
      <c r="W4610" t="s">
        <v>130</v>
      </c>
      <c r="X4610" t="s">
        <v>330</v>
      </c>
      <c r="Y4610" t="s">
        <v>121</v>
      </c>
      <c r="Z4610" t="s">
        <v>56</v>
      </c>
      <c r="AA4610" t="s">
        <v>46</v>
      </c>
      <c r="AB4610" t="s">
        <v>125</v>
      </c>
      <c r="AC4610" t="s">
        <v>76</v>
      </c>
      <c r="AD4610" t="s">
        <v>342</v>
      </c>
      <c r="AE4610" t="s">
        <v>199</v>
      </c>
      <c r="AF4610" t="s">
        <v>55</v>
      </c>
      <c r="AG4610" t="s">
        <v>242</v>
      </c>
      <c r="AH4610" t="s">
        <v>161</v>
      </c>
      <c r="AI4610" t="s">
        <v>87</v>
      </c>
      <c r="AJ4610" t="s">
        <v>127</v>
      </c>
      <c r="AK4610" t="s">
        <v>3240</v>
      </c>
      <c r="AL4610" t="s">
        <v>47</v>
      </c>
      <c r="AM4610" t="s">
        <v>103</v>
      </c>
      <c r="AN4610" t="s">
        <v>673</v>
      </c>
      <c r="AO4610" t="s">
        <v>209</v>
      </c>
    </row>
    <row r="4611" spans="1:41" hidden="1" x14ac:dyDescent="0.25">
      <c r="A4611" t="s">
        <v>19387</v>
      </c>
      <c r="B4611" t="s">
        <v>19388</v>
      </c>
      <c r="C4611" s="1" t="str">
        <f t="shared" si="290"/>
        <v>21:1064</v>
      </c>
      <c r="D4611" s="1" t="str">
        <f t="shared" si="291"/>
        <v>21:0107</v>
      </c>
      <c r="E4611" t="s">
        <v>19389</v>
      </c>
      <c r="F4611" t="s">
        <v>19390</v>
      </c>
      <c r="H4611">
        <v>50.010331899999997</v>
      </c>
      <c r="I4611">
        <v>-118.1138234</v>
      </c>
      <c r="J4611" s="1" t="str">
        <f t="shared" si="292"/>
        <v>NGR bulk stream sediment</v>
      </c>
      <c r="K4611" s="1" t="str">
        <f t="shared" si="293"/>
        <v>&lt;177 micron (NGR)</v>
      </c>
      <c r="L4611">
        <v>16</v>
      </c>
      <c r="M4611" t="s">
        <v>265</v>
      </c>
      <c r="N4611">
        <v>288</v>
      </c>
      <c r="O4611" t="s">
        <v>46</v>
      </c>
      <c r="P4611" t="s">
        <v>47</v>
      </c>
      <c r="Q4611" t="s">
        <v>74</v>
      </c>
      <c r="R4611" t="s">
        <v>85</v>
      </c>
      <c r="S4611" t="s">
        <v>226</v>
      </c>
      <c r="T4611" t="s">
        <v>51</v>
      </c>
      <c r="U4611" t="s">
        <v>120</v>
      </c>
      <c r="V4611" t="s">
        <v>235</v>
      </c>
      <c r="W4611" t="s">
        <v>122</v>
      </c>
      <c r="X4611" t="s">
        <v>137</v>
      </c>
      <c r="Y4611" t="s">
        <v>241</v>
      </c>
      <c r="Z4611" t="s">
        <v>56</v>
      </c>
      <c r="AA4611" t="s">
        <v>46</v>
      </c>
      <c r="AB4611" t="s">
        <v>63</v>
      </c>
      <c r="AC4611" t="s">
        <v>58</v>
      </c>
      <c r="AD4611" t="s">
        <v>358</v>
      </c>
      <c r="AE4611" t="s">
        <v>199</v>
      </c>
      <c r="AF4611" t="s">
        <v>58</v>
      </c>
      <c r="AG4611" t="s">
        <v>148</v>
      </c>
      <c r="AH4611" t="s">
        <v>63</v>
      </c>
      <c r="AI4611" t="s">
        <v>87</v>
      </c>
      <c r="AJ4611" t="s">
        <v>76</v>
      </c>
      <c r="AK4611" t="s">
        <v>76</v>
      </c>
      <c r="AL4611" t="s">
        <v>47</v>
      </c>
      <c r="AM4611" t="s">
        <v>103</v>
      </c>
      <c r="AN4611" t="s">
        <v>284</v>
      </c>
      <c r="AO4611" t="s">
        <v>209</v>
      </c>
    </row>
    <row r="4612" spans="1:41" hidden="1" x14ac:dyDescent="0.25">
      <c r="A4612" t="s">
        <v>19391</v>
      </c>
      <c r="B4612" t="s">
        <v>19392</v>
      </c>
      <c r="C4612" s="1" t="str">
        <f t="shared" si="290"/>
        <v>21:1064</v>
      </c>
      <c r="D4612" s="1" t="str">
        <f t="shared" si="291"/>
        <v>21:0107</v>
      </c>
      <c r="E4612" t="s">
        <v>19393</v>
      </c>
      <c r="F4612" t="s">
        <v>19394</v>
      </c>
      <c r="H4612">
        <v>50.017431100000003</v>
      </c>
      <c r="I4612">
        <v>-118.0256962</v>
      </c>
      <c r="J4612" s="1" t="str">
        <f t="shared" si="292"/>
        <v>NGR bulk stream sediment</v>
      </c>
      <c r="K4612" s="1" t="str">
        <f t="shared" si="293"/>
        <v>&lt;177 micron (NGR)</v>
      </c>
      <c r="L4612">
        <v>17</v>
      </c>
      <c r="M4612" t="s">
        <v>45</v>
      </c>
      <c r="N4612">
        <v>289</v>
      </c>
      <c r="O4612" t="s">
        <v>185</v>
      </c>
      <c r="P4612" t="s">
        <v>47</v>
      </c>
      <c r="Q4612" t="s">
        <v>234</v>
      </c>
      <c r="R4612" t="s">
        <v>72</v>
      </c>
      <c r="S4612" t="s">
        <v>438</v>
      </c>
      <c r="T4612" t="s">
        <v>52</v>
      </c>
      <c r="U4612" t="s">
        <v>507</v>
      </c>
      <c r="V4612" t="s">
        <v>110</v>
      </c>
      <c r="W4612" t="s">
        <v>72</v>
      </c>
      <c r="X4612" t="s">
        <v>330</v>
      </c>
      <c r="Y4612" t="s">
        <v>328</v>
      </c>
      <c r="Z4612" t="s">
        <v>56</v>
      </c>
      <c r="AA4612" t="s">
        <v>46</v>
      </c>
      <c r="AB4612" t="s">
        <v>161</v>
      </c>
      <c r="AC4612" t="s">
        <v>58</v>
      </c>
      <c r="AD4612" t="s">
        <v>462</v>
      </c>
      <c r="AE4612" t="s">
        <v>56</v>
      </c>
      <c r="AF4612" t="s">
        <v>55</v>
      </c>
      <c r="AG4612" t="s">
        <v>58</v>
      </c>
      <c r="AH4612" t="s">
        <v>130</v>
      </c>
      <c r="AI4612" t="s">
        <v>87</v>
      </c>
      <c r="AJ4612" t="s">
        <v>267</v>
      </c>
      <c r="AK4612" t="s">
        <v>58</v>
      </c>
      <c r="AL4612" t="s">
        <v>47</v>
      </c>
      <c r="AM4612" t="s">
        <v>103</v>
      </c>
      <c r="AN4612" t="s">
        <v>920</v>
      </c>
      <c r="AO4612" t="s">
        <v>239</v>
      </c>
    </row>
    <row r="4613" spans="1:41" hidden="1" x14ac:dyDescent="0.25">
      <c r="A4613" t="s">
        <v>19395</v>
      </c>
      <c r="B4613" t="s">
        <v>19396</v>
      </c>
      <c r="C4613" s="1" t="str">
        <f t="shared" si="290"/>
        <v>21:1064</v>
      </c>
      <c r="D4613" s="1" t="str">
        <f t="shared" si="291"/>
        <v>21:0107</v>
      </c>
      <c r="E4613" t="s">
        <v>19397</v>
      </c>
      <c r="F4613" t="s">
        <v>19398</v>
      </c>
      <c r="H4613">
        <v>50.005516399999998</v>
      </c>
      <c r="I4613">
        <v>-118.07406469999999</v>
      </c>
      <c r="J4613" s="1" t="str">
        <f t="shared" si="292"/>
        <v>NGR bulk stream sediment</v>
      </c>
      <c r="K4613" s="1" t="str">
        <f t="shared" si="293"/>
        <v>&lt;177 micron (NGR)</v>
      </c>
      <c r="L4613">
        <v>17</v>
      </c>
      <c r="M4613" t="s">
        <v>71</v>
      </c>
      <c r="N4613">
        <v>290</v>
      </c>
      <c r="O4613" t="s">
        <v>57</v>
      </c>
      <c r="P4613" t="s">
        <v>47</v>
      </c>
      <c r="Q4613" t="s">
        <v>234</v>
      </c>
      <c r="R4613" t="s">
        <v>174</v>
      </c>
      <c r="S4613" t="s">
        <v>207</v>
      </c>
      <c r="T4613" t="s">
        <v>330</v>
      </c>
      <c r="U4613" t="s">
        <v>829</v>
      </c>
      <c r="V4613" t="s">
        <v>87</v>
      </c>
      <c r="W4613" t="s">
        <v>493</v>
      </c>
      <c r="X4613" t="s">
        <v>58</v>
      </c>
      <c r="Y4613" t="s">
        <v>320</v>
      </c>
      <c r="Z4613" t="s">
        <v>84</v>
      </c>
      <c r="AA4613" t="s">
        <v>46</v>
      </c>
      <c r="AB4613" t="s">
        <v>257</v>
      </c>
      <c r="AC4613" t="s">
        <v>58</v>
      </c>
      <c r="AD4613" t="s">
        <v>258</v>
      </c>
      <c r="AE4613" t="s">
        <v>380</v>
      </c>
      <c r="AF4613" t="s">
        <v>85</v>
      </c>
      <c r="AG4613" t="s">
        <v>609</v>
      </c>
      <c r="AH4613" t="s">
        <v>228</v>
      </c>
      <c r="AI4613" t="s">
        <v>235</v>
      </c>
      <c r="AJ4613" t="s">
        <v>175</v>
      </c>
      <c r="AK4613" t="s">
        <v>351</v>
      </c>
      <c r="AL4613" t="s">
        <v>47</v>
      </c>
      <c r="AM4613" t="s">
        <v>51</v>
      </c>
      <c r="AN4613" t="s">
        <v>275</v>
      </c>
      <c r="AO4613" t="s">
        <v>49</v>
      </c>
    </row>
    <row r="4614" spans="1:41" hidden="1" x14ac:dyDescent="0.25">
      <c r="A4614" t="s">
        <v>19399</v>
      </c>
      <c r="B4614" t="s">
        <v>19400</v>
      </c>
      <c r="C4614" s="1" t="str">
        <f t="shared" si="290"/>
        <v>21:1064</v>
      </c>
      <c r="D4614" s="1" t="str">
        <f t="shared" si="291"/>
        <v>21:0107</v>
      </c>
      <c r="E4614" t="s">
        <v>19401</v>
      </c>
      <c r="F4614" t="s">
        <v>19402</v>
      </c>
      <c r="H4614">
        <v>50.024284299999998</v>
      </c>
      <c r="I4614">
        <v>-118.0676275</v>
      </c>
      <c r="J4614" s="1" t="str">
        <f t="shared" si="292"/>
        <v>NGR bulk stream sediment</v>
      </c>
      <c r="K4614" s="1" t="str">
        <f t="shared" si="293"/>
        <v>&lt;177 micron (NGR)</v>
      </c>
      <c r="L4614">
        <v>17</v>
      </c>
      <c r="M4614" t="s">
        <v>95</v>
      </c>
      <c r="N4614">
        <v>291</v>
      </c>
      <c r="O4614" t="s">
        <v>125</v>
      </c>
      <c r="P4614" t="s">
        <v>73</v>
      </c>
      <c r="Q4614" t="s">
        <v>234</v>
      </c>
      <c r="R4614" t="s">
        <v>73</v>
      </c>
      <c r="S4614" t="s">
        <v>226</v>
      </c>
      <c r="T4614" t="s">
        <v>55</v>
      </c>
      <c r="U4614" t="s">
        <v>218</v>
      </c>
      <c r="V4614" t="s">
        <v>61</v>
      </c>
      <c r="W4614" t="s">
        <v>228</v>
      </c>
      <c r="X4614" t="s">
        <v>52</v>
      </c>
      <c r="Y4614" t="s">
        <v>183</v>
      </c>
      <c r="Z4614" t="s">
        <v>56</v>
      </c>
      <c r="AA4614" t="s">
        <v>46</v>
      </c>
      <c r="AB4614" t="s">
        <v>125</v>
      </c>
      <c r="AC4614" t="s">
        <v>58</v>
      </c>
      <c r="AD4614" t="s">
        <v>934</v>
      </c>
      <c r="AE4614" t="s">
        <v>199</v>
      </c>
      <c r="AF4614" t="s">
        <v>85</v>
      </c>
      <c r="AG4614" t="s">
        <v>58</v>
      </c>
      <c r="AH4614" t="s">
        <v>60</v>
      </c>
      <c r="AI4614" t="s">
        <v>87</v>
      </c>
      <c r="AJ4614" t="s">
        <v>127</v>
      </c>
      <c r="AK4614" t="s">
        <v>259</v>
      </c>
      <c r="AL4614" t="s">
        <v>47</v>
      </c>
      <c r="AM4614" t="s">
        <v>122</v>
      </c>
      <c r="AN4614" t="s">
        <v>1121</v>
      </c>
      <c r="AO4614" t="s">
        <v>217</v>
      </c>
    </row>
    <row r="4615" spans="1:41" hidden="1" x14ac:dyDescent="0.25">
      <c r="A4615" t="s">
        <v>19403</v>
      </c>
      <c r="B4615" t="s">
        <v>19404</v>
      </c>
      <c r="C4615" s="1" t="str">
        <f t="shared" si="290"/>
        <v>21:1064</v>
      </c>
      <c r="D4615" s="1" t="str">
        <f t="shared" si="291"/>
        <v>21:0107</v>
      </c>
      <c r="E4615" t="s">
        <v>19405</v>
      </c>
      <c r="F4615" t="s">
        <v>19406</v>
      </c>
      <c r="H4615">
        <v>50.0538904</v>
      </c>
      <c r="I4615">
        <v>-118.085452</v>
      </c>
      <c r="J4615" s="1" t="str">
        <f t="shared" si="292"/>
        <v>NGR bulk stream sediment</v>
      </c>
      <c r="K4615" s="1" t="str">
        <f t="shared" si="293"/>
        <v>&lt;177 micron (NGR)</v>
      </c>
      <c r="L4615">
        <v>17</v>
      </c>
      <c r="M4615" t="s">
        <v>280</v>
      </c>
      <c r="N4615">
        <v>292</v>
      </c>
      <c r="O4615" t="s">
        <v>57</v>
      </c>
      <c r="P4615" t="s">
        <v>47</v>
      </c>
      <c r="Q4615" t="s">
        <v>234</v>
      </c>
      <c r="R4615" t="s">
        <v>173</v>
      </c>
      <c r="S4615" t="s">
        <v>399</v>
      </c>
      <c r="T4615" t="s">
        <v>51</v>
      </c>
      <c r="U4615" t="s">
        <v>197</v>
      </c>
      <c r="V4615" t="s">
        <v>64</v>
      </c>
      <c r="W4615" t="s">
        <v>64</v>
      </c>
      <c r="X4615" t="s">
        <v>73</v>
      </c>
      <c r="Y4615" t="s">
        <v>106</v>
      </c>
      <c r="Z4615" t="s">
        <v>56</v>
      </c>
      <c r="AA4615" t="s">
        <v>46</v>
      </c>
      <c r="AB4615" t="s">
        <v>63</v>
      </c>
      <c r="AC4615" t="s">
        <v>58</v>
      </c>
      <c r="AD4615" t="s">
        <v>107</v>
      </c>
      <c r="AE4615" t="s">
        <v>56</v>
      </c>
      <c r="AF4615" t="s">
        <v>158</v>
      </c>
      <c r="AG4615" t="s">
        <v>242</v>
      </c>
      <c r="AH4615" t="s">
        <v>101</v>
      </c>
      <c r="AI4615" t="s">
        <v>149</v>
      </c>
      <c r="AJ4615" t="s">
        <v>85</v>
      </c>
      <c r="AK4615" t="s">
        <v>336</v>
      </c>
      <c r="AL4615" t="s">
        <v>47</v>
      </c>
      <c r="AM4615" t="s">
        <v>122</v>
      </c>
      <c r="AN4615" t="s">
        <v>508</v>
      </c>
      <c r="AO4615" t="s">
        <v>186</v>
      </c>
    </row>
    <row r="4616" spans="1:41" hidden="1" x14ac:dyDescent="0.25">
      <c r="A4616" t="s">
        <v>19407</v>
      </c>
      <c r="B4616" t="s">
        <v>19408</v>
      </c>
      <c r="C4616" s="1" t="str">
        <f t="shared" si="290"/>
        <v>21:1064</v>
      </c>
      <c r="D4616" s="1" t="str">
        <f t="shared" si="291"/>
        <v>21:0107</v>
      </c>
      <c r="E4616" t="s">
        <v>19405</v>
      </c>
      <c r="F4616" t="s">
        <v>19409</v>
      </c>
      <c r="H4616">
        <v>50.0538904</v>
      </c>
      <c r="I4616">
        <v>-118.085452</v>
      </c>
      <c r="J4616" s="1" t="str">
        <f t="shared" si="292"/>
        <v>NGR bulk stream sediment</v>
      </c>
      <c r="K4616" s="1" t="str">
        <f t="shared" si="293"/>
        <v>&lt;177 micron (NGR)</v>
      </c>
      <c r="L4616">
        <v>17</v>
      </c>
      <c r="M4616" t="s">
        <v>288</v>
      </c>
      <c r="N4616">
        <v>293</v>
      </c>
      <c r="O4616" t="s">
        <v>57</v>
      </c>
      <c r="P4616" t="s">
        <v>47</v>
      </c>
      <c r="Q4616" t="s">
        <v>456</v>
      </c>
      <c r="R4616" t="s">
        <v>257</v>
      </c>
      <c r="S4616" t="s">
        <v>146</v>
      </c>
      <c r="T4616" t="s">
        <v>51</v>
      </c>
      <c r="U4616" t="s">
        <v>80</v>
      </c>
      <c r="V4616" t="s">
        <v>174</v>
      </c>
      <c r="W4616" t="s">
        <v>81</v>
      </c>
      <c r="X4616" t="s">
        <v>137</v>
      </c>
      <c r="Y4616" t="s">
        <v>300</v>
      </c>
      <c r="Z4616" t="s">
        <v>199</v>
      </c>
      <c r="AA4616" t="s">
        <v>46</v>
      </c>
      <c r="AB4616" t="s">
        <v>139</v>
      </c>
      <c r="AC4616" t="s">
        <v>58</v>
      </c>
      <c r="AD4616" t="s">
        <v>190</v>
      </c>
      <c r="AE4616" t="s">
        <v>56</v>
      </c>
      <c r="AF4616" t="s">
        <v>259</v>
      </c>
      <c r="AG4616" t="s">
        <v>502</v>
      </c>
      <c r="AH4616" t="s">
        <v>125</v>
      </c>
      <c r="AI4616" t="s">
        <v>46</v>
      </c>
      <c r="AJ4616" t="s">
        <v>76</v>
      </c>
      <c r="AK4616" t="s">
        <v>371</v>
      </c>
      <c r="AL4616" t="s">
        <v>47</v>
      </c>
      <c r="AM4616" t="s">
        <v>122</v>
      </c>
      <c r="AN4616" t="s">
        <v>301</v>
      </c>
      <c r="AO4616" t="s">
        <v>239</v>
      </c>
    </row>
    <row r="4617" spans="1:41" hidden="1" x14ac:dyDescent="0.25">
      <c r="A4617" t="s">
        <v>19410</v>
      </c>
      <c r="B4617" t="s">
        <v>19411</v>
      </c>
      <c r="C4617" s="1" t="str">
        <f t="shared" si="290"/>
        <v>21:1064</v>
      </c>
      <c r="D4617" s="1" t="str">
        <f t="shared" si="291"/>
        <v>21:0107</v>
      </c>
      <c r="E4617" t="s">
        <v>19412</v>
      </c>
      <c r="F4617" t="s">
        <v>19413</v>
      </c>
      <c r="H4617">
        <v>50.0709819</v>
      </c>
      <c r="I4617">
        <v>-118.0823295</v>
      </c>
      <c r="J4617" s="1" t="str">
        <f t="shared" si="292"/>
        <v>NGR bulk stream sediment</v>
      </c>
      <c r="K4617" s="1" t="str">
        <f t="shared" si="293"/>
        <v>&lt;177 micron (NGR)</v>
      </c>
      <c r="L4617">
        <v>17</v>
      </c>
      <c r="M4617" t="s">
        <v>117</v>
      </c>
      <c r="N4617">
        <v>294</v>
      </c>
      <c r="O4617" t="s">
        <v>46</v>
      </c>
      <c r="P4617" t="s">
        <v>47</v>
      </c>
      <c r="Q4617" t="s">
        <v>548</v>
      </c>
      <c r="R4617" t="s">
        <v>122</v>
      </c>
      <c r="S4617" t="s">
        <v>431</v>
      </c>
      <c r="T4617" t="s">
        <v>58</v>
      </c>
      <c r="U4617" t="s">
        <v>344</v>
      </c>
      <c r="V4617" t="s">
        <v>105</v>
      </c>
      <c r="W4617" t="s">
        <v>455</v>
      </c>
      <c r="X4617" t="s">
        <v>55</v>
      </c>
      <c r="Y4617" t="s">
        <v>532</v>
      </c>
      <c r="Z4617" t="s">
        <v>53</v>
      </c>
      <c r="AA4617" t="s">
        <v>47</v>
      </c>
      <c r="AB4617" t="s">
        <v>257</v>
      </c>
      <c r="AC4617" t="s">
        <v>58</v>
      </c>
      <c r="AD4617" t="s">
        <v>160</v>
      </c>
      <c r="AE4617" t="s">
        <v>380</v>
      </c>
      <c r="AF4617" t="s">
        <v>76</v>
      </c>
      <c r="AG4617" t="s">
        <v>2438</v>
      </c>
      <c r="AH4617" t="s">
        <v>164</v>
      </c>
      <c r="AI4617" t="s">
        <v>64</v>
      </c>
      <c r="AJ4617" t="s">
        <v>66</v>
      </c>
      <c r="AK4617" t="s">
        <v>351</v>
      </c>
      <c r="AL4617" t="s">
        <v>47</v>
      </c>
      <c r="AM4617" t="s">
        <v>103</v>
      </c>
      <c r="AN4617" t="s">
        <v>322</v>
      </c>
      <c r="AO4617" t="s">
        <v>112</v>
      </c>
    </row>
    <row r="4618" spans="1:41" hidden="1" x14ac:dyDescent="0.25">
      <c r="A4618" t="s">
        <v>19414</v>
      </c>
      <c r="B4618" t="s">
        <v>19415</v>
      </c>
      <c r="C4618" s="1" t="str">
        <f t="shared" si="290"/>
        <v>21:1064</v>
      </c>
      <c r="D4618" s="1" t="str">
        <f t="shared" si="291"/>
        <v>21:0107</v>
      </c>
      <c r="E4618" t="s">
        <v>19416</v>
      </c>
      <c r="F4618" t="s">
        <v>19417</v>
      </c>
      <c r="H4618">
        <v>50.100238099999999</v>
      </c>
      <c r="I4618">
        <v>-118.0463791</v>
      </c>
      <c r="J4618" s="1" t="str">
        <f t="shared" si="292"/>
        <v>NGR bulk stream sediment</v>
      </c>
      <c r="K4618" s="1" t="str">
        <f t="shared" si="293"/>
        <v>&lt;177 micron (NGR)</v>
      </c>
      <c r="L4618">
        <v>17</v>
      </c>
      <c r="M4618" t="s">
        <v>136</v>
      </c>
      <c r="N4618">
        <v>295</v>
      </c>
      <c r="O4618" t="s">
        <v>110</v>
      </c>
      <c r="P4618" t="s">
        <v>47</v>
      </c>
      <c r="Q4618" t="s">
        <v>578</v>
      </c>
      <c r="R4618" t="s">
        <v>60</v>
      </c>
      <c r="S4618" t="s">
        <v>146</v>
      </c>
      <c r="T4618" t="s">
        <v>85</v>
      </c>
      <c r="U4618" t="s">
        <v>251</v>
      </c>
      <c r="V4618" t="s">
        <v>79</v>
      </c>
      <c r="W4618" t="s">
        <v>206</v>
      </c>
      <c r="X4618" t="s">
        <v>52</v>
      </c>
      <c r="Y4618" t="s">
        <v>934</v>
      </c>
      <c r="Z4618" t="s">
        <v>199</v>
      </c>
      <c r="AA4618" t="s">
        <v>47</v>
      </c>
      <c r="AB4618" t="s">
        <v>63</v>
      </c>
      <c r="AC4618" t="s">
        <v>267</v>
      </c>
      <c r="AD4618" t="s">
        <v>240</v>
      </c>
      <c r="AE4618" t="s">
        <v>56</v>
      </c>
      <c r="AF4618" t="s">
        <v>127</v>
      </c>
      <c r="AG4618" t="s">
        <v>319</v>
      </c>
      <c r="AH4618" t="s">
        <v>47</v>
      </c>
      <c r="AI4618" t="s">
        <v>174</v>
      </c>
      <c r="AJ4618" t="s">
        <v>76</v>
      </c>
      <c r="AK4618" t="s">
        <v>58</v>
      </c>
      <c r="AL4618" t="s">
        <v>47</v>
      </c>
      <c r="AM4618" t="s">
        <v>103</v>
      </c>
      <c r="AN4618" t="s">
        <v>294</v>
      </c>
      <c r="AO4618" t="s">
        <v>49</v>
      </c>
    </row>
    <row r="4619" spans="1:41" hidden="1" x14ac:dyDescent="0.25">
      <c r="A4619" t="s">
        <v>19418</v>
      </c>
      <c r="B4619" t="s">
        <v>19419</v>
      </c>
      <c r="C4619" s="1" t="str">
        <f t="shared" si="290"/>
        <v>21:1064</v>
      </c>
      <c r="D4619" s="1" t="str">
        <f t="shared" si="291"/>
        <v>21:0107</v>
      </c>
      <c r="E4619" t="s">
        <v>19420</v>
      </c>
      <c r="F4619" t="s">
        <v>19421</v>
      </c>
      <c r="H4619">
        <v>50.112328099999999</v>
      </c>
      <c r="I4619">
        <v>-118.01896240000001</v>
      </c>
      <c r="J4619" s="1" t="str">
        <f t="shared" si="292"/>
        <v>NGR bulk stream sediment</v>
      </c>
      <c r="K4619" s="1" t="str">
        <f t="shared" si="293"/>
        <v>&lt;177 micron (NGR)</v>
      </c>
      <c r="L4619">
        <v>17</v>
      </c>
      <c r="M4619" t="s">
        <v>157</v>
      </c>
      <c r="N4619">
        <v>296</v>
      </c>
      <c r="O4619" t="s">
        <v>57</v>
      </c>
      <c r="P4619" t="s">
        <v>47</v>
      </c>
      <c r="Q4619" t="s">
        <v>817</v>
      </c>
      <c r="R4619" t="s">
        <v>54</v>
      </c>
      <c r="S4619" t="s">
        <v>331</v>
      </c>
      <c r="T4619" t="s">
        <v>55</v>
      </c>
      <c r="U4619" t="s">
        <v>226</v>
      </c>
      <c r="V4619" t="s">
        <v>122</v>
      </c>
      <c r="W4619" t="s">
        <v>130</v>
      </c>
      <c r="X4619" t="s">
        <v>52</v>
      </c>
      <c r="Y4619" t="s">
        <v>358</v>
      </c>
      <c r="Z4619" t="s">
        <v>84</v>
      </c>
      <c r="AA4619" t="s">
        <v>46</v>
      </c>
      <c r="AB4619" t="s">
        <v>47</v>
      </c>
      <c r="AC4619" t="s">
        <v>209</v>
      </c>
      <c r="AD4619" t="s">
        <v>107</v>
      </c>
      <c r="AE4619" t="s">
        <v>380</v>
      </c>
      <c r="AF4619" t="s">
        <v>267</v>
      </c>
      <c r="AG4619" t="s">
        <v>242</v>
      </c>
      <c r="AH4619" t="s">
        <v>235</v>
      </c>
      <c r="AI4619" t="s">
        <v>110</v>
      </c>
      <c r="AJ4619" t="s">
        <v>85</v>
      </c>
      <c r="AK4619" t="s">
        <v>188</v>
      </c>
      <c r="AL4619" t="s">
        <v>47</v>
      </c>
      <c r="AM4619" t="s">
        <v>51</v>
      </c>
      <c r="AN4619" t="s">
        <v>89</v>
      </c>
      <c r="AO4619" t="s">
        <v>145</v>
      </c>
    </row>
    <row r="4620" spans="1:41" hidden="1" x14ac:dyDescent="0.25">
      <c r="A4620" t="s">
        <v>19422</v>
      </c>
      <c r="B4620" t="s">
        <v>19423</v>
      </c>
      <c r="C4620" s="1" t="str">
        <f t="shared" si="290"/>
        <v>21:1064</v>
      </c>
      <c r="D4620" s="1" t="str">
        <f t="shared" si="291"/>
        <v>21:0107</v>
      </c>
      <c r="E4620" t="s">
        <v>19424</v>
      </c>
      <c r="F4620" t="s">
        <v>19425</v>
      </c>
      <c r="H4620">
        <v>50.124639700000003</v>
      </c>
      <c r="I4620">
        <v>-118.0119486</v>
      </c>
      <c r="J4620" s="1" t="str">
        <f t="shared" si="292"/>
        <v>NGR bulk stream sediment</v>
      </c>
      <c r="K4620" s="1" t="str">
        <f t="shared" si="293"/>
        <v>&lt;177 micron (NGR)</v>
      </c>
      <c r="L4620">
        <v>17</v>
      </c>
      <c r="M4620" t="s">
        <v>170</v>
      </c>
      <c r="N4620">
        <v>297</v>
      </c>
      <c r="O4620" t="s">
        <v>455</v>
      </c>
      <c r="P4620" t="s">
        <v>85</v>
      </c>
      <c r="Q4620" t="s">
        <v>356</v>
      </c>
      <c r="R4620" t="s">
        <v>217</v>
      </c>
      <c r="S4620" t="s">
        <v>329</v>
      </c>
      <c r="T4620" t="s">
        <v>85</v>
      </c>
      <c r="U4620" t="s">
        <v>667</v>
      </c>
      <c r="V4620" t="s">
        <v>227</v>
      </c>
      <c r="W4620" t="s">
        <v>139</v>
      </c>
      <c r="X4620" t="s">
        <v>73</v>
      </c>
      <c r="Y4620" t="s">
        <v>218</v>
      </c>
      <c r="Z4620" t="s">
        <v>199</v>
      </c>
      <c r="AA4620" t="s">
        <v>46</v>
      </c>
      <c r="AB4620" t="s">
        <v>61</v>
      </c>
      <c r="AC4620" t="s">
        <v>76</v>
      </c>
      <c r="AD4620" t="s">
        <v>934</v>
      </c>
      <c r="AE4620" t="s">
        <v>56</v>
      </c>
      <c r="AF4620" t="s">
        <v>85</v>
      </c>
      <c r="AG4620" t="s">
        <v>129</v>
      </c>
      <c r="AH4620" t="s">
        <v>185</v>
      </c>
      <c r="AI4620" t="s">
        <v>174</v>
      </c>
      <c r="AJ4620" t="s">
        <v>55</v>
      </c>
      <c r="AK4620" t="s">
        <v>52</v>
      </c>
      <c r="AL4620" t="s">
        <v>47</v>
      </c>
      <c r="AM4620" t="s">
        <v>103</v>
      </c>
      <c r="AN4620" t="s">
        <v>313</v>
      </c>
      <c r="AO4620" t="s">
        <v>59</v>
      </c>
    </row>
    <row r="4621" spans="1:41" hidden="1" x14ac:dyDescent="0.25">
      <c r="A4621" t="s">
        <v>19426</v>
      </c>
      <c r="B4621" t="s">
        <v>19427</v>
      </c>
      <c r="C4621" s="1" t="str">
        <f t="shared" si="290"/>
        <v>21:1064</v>
      </c>
      <c r="D4621" s="1" t="str">
        <f t="shared" si="291"/>
        <v>21:0107</v>
      </c>
      <c r="E4621" t="s">
        <v>19428</v>
      </c>
      <c r="F4621" t="s">
        <v>19429</v>
      </c>
      <c r="H4621">
        <v>50.162029500000003</v>
      </c>
      <c r="I4621">
        <v>-118.0159575</v>
      </c>
      <c r="J4621" s="1" t="str">
        <f t="shared" si="292"/>
        <v>NGR bulk stream sediment</v>
      </c>
      <c r="K4621" s="1" t="str">
        <f t="shared" si="293"/>
        <v>&lt;177 micron (NGR)</v>
      </c>
      <c r="L4621">
        <v>17</v>
      </c>
      <c r="M4621" t="s">
        <v>180</v>
      </c>
      <c r="N4621">
        <v>298</v>
      </c>
      <c r="O4621" t="s">
        <v>101</v>
      </c>
      <c r="P4621" t="s">
        <v>47</v>
      </c>
      <c r="Q4621" t="s">
        <v>513</v>
      </c>
      <c r="R4621" t="s">
        <v>173</v>
      </c>
      <c r="S4621" t="s">
        <v>559</v>
      </c>
      <c r="T4621" t="s">
        <v>330</v>
      </c>
      <c r="U4621" t="s">
        <v>532</v>
      </c>
      <c r="V4621" t="s">
        <v>109</v>
      </c>
      <c r="W4621" t="s">
        <v>47</v>
      </c>
      <c r="X4621" t="s">
        <v>137</v>
      </c>
      <c r="Y4621" t="s">
        <v>290</v>
      </c>
      <c r="Z4621" t="s">
        <v>84</v>
      </c>
      <c r="AA4621" t="s">
        <v>46</v>
      </c>
      <c r="AB4621" t="s">
        <v>235</v>
      </c>
      <c r="AC4621" t="s">
        <v>50</v>
      </c>
      <c r="AD4621" t="s">
        <v>329</v>
      </c>
      <c r="AE4621" t="s">
        <v>380</v>
      </c>
      <c r="AF4621" t="s">
        <v>58</v>
      </c>
      <c r="AG4621" t="s">
        <v>319</v>
      </c>
      <c r="AH4621" t="s">
        <v>235</v>
      </c>
      <c r="AI4621" t="s">
        <v>174</v>
      </c>
      <c r="AJ4621" t="s">
        <v>76</v>
      </c>
      <c r="AK4621" t="s">
        <v>392</v>
      </c>
      <c r="AL4621" t="s">
        <v>47</v>
      </c>
      <c r="AM4621" t="s">
        <v>103</v>
      </c>
      <c r="AN4621" t="s">
        <v>345</v>
      </c>
      <c r="AO4621" t="s">
        <v>272</v>
      </c>
    </row>
    <row r="4622" spans="1:41" hidden="1" x14ac:dyDescent="0.25">
      <c r="A4622" t="s">
        <v>19430</v>
      </c>
      <c r="B4622" t="s">
        <v>19431</v>
      </c>
      <c r="C4622" s="1" t="str">
        <f t="shared" si="290"/>
        <v>21:1064</v>
      </c>
      <c r="D4622" s="1" t="str">
        <f t="shared" si="291"/>
        <v>21:0107</v>
      </c>
      <c r="E4622" t="s">
        <v>19432</v>
      </c>
      <c r="F4622" t="s">
        <v>19433</v>
      </c>
      <c r="H4622">
        <v>50.093900699999999</v>
      </c>
      <c r="I4622">
        <v>-118.0783429</v>
      </c>
      <c r="J4622" s="1" t="str">
        <f t="shared" si="292"/>
        <v>NGR bulk stream sediment</v>
      </c>
      <c r="K4622" s="1" t="str">
        <f t="shared" si="293"/>
        <v>&lt;177 micron (NGR)</v>
      </c>
      <c r="L4622">
        <v>17</v>
      </c>
      <c r="M4622" t="s">
        <v>195</v>
      </c>
      <c r="N4622">
        <v>299</v>
      </c>
      <c r="O4622" t="s">
        <v>87</v>
      </c>
      <c r="P4622" t="s">
        <v>47</v>
      </c>
      <c r="Q4622" t="s">
        <v>1148</v>
      </c>
      <c r="R4622" t="s">
        <v>227</v>
      </c>
      <c r="S4622" t="s">
        <v>226</v>
      </c>
      <c r="T4622" t="s">
        <v>76</v>
      </c>
      <c r="U4622" t="s">
        <v>237</v>
      </c>
      <c r="V4622" t="s">
        <v>103</v>
      </c>
      <c r="W4622" t="s">
        <v>103</v>
      </c>
      <c r="X4622" t="s">
        <v>55</v>
      </c>
      <c r="Y4622" t="s">
        <v>236</v>
      </c>
      <c r="Z4622" t="s">
        <v>84</v>
      </c>
      <c r="AA4622" t="s">
        <v>46</v>
      </c>
      <c r="AB4622" t="s">
        <v>125</v>
      </c>
      <c r="AC4622" t="s">
        <v>217</v>
      </c>
      <c r="AD4622" t="s">
        <v>418</v>
      </c>
      <c r="AE4622" t="s">
        <v>56</v>
      </c>
      <c r="AF4622" t="s">
        <v>175</v>
      </c>
      <c r="AG4622" t="s">
        <v>689</v>
      </c>
      <c r="AH4622" t="s">
        <v>206</v>
      </c>
      <c r="AI4622" t="s">
        <v>105</v>
      </c>
      <c r="AJ4622" t="s">
        <v>66</v>
      </c>
      <c r="AK4622" t="s">
        <v>85</v>
      </c>
      <c r="AL4622" t="s">
        <v>103</v>
      </c>
      <c r="AM4622" t="s">
        <v>73</v>
      </c>
      <c r="AN4622" t="s">
        <v>802</v>
      </c>
      <c r="AO4622" t="s">
        <v>306</v>
      </c>
    </row>
    <row r="4623" spans="1:41" hidden="1" x14ac:dyDescent="0.25">
      <c r="A4623" t="s">
        <v>19434</v>
      </c>
      <c r="B4623" t="s">
        <v>19435</v>
      </c>
      <c r="C4623" s="1" t="str">
        <f t="shared" si="290"/>
        <v>21:1064</v>
      </c>
      <c r="D4623" s="1" t="str">
        <f t="shared" si="291"/>
        <v>21:0107</v>
      </c>
      <c r="E4623" t="s">
        <v>19436</v>
      </c>
      <c r="F4623" t="s">
        <v>19437</v>
      </c>
      <c r="H4623">
        <v>50.108843100000001</v>
      </c>
      <c r="I4623">
        <v>-118.0924261</v>
      </c>
      <c r="J4623" s="1" t="str">
        <f t="shared" si="292"/>
        <v>NGR bulk stream sediment</v>
      </c>
      <c r="K4623" s="1" t="str">
        <f t="shared" si="293"/>
        <v>&lt;177 micron (NGR)</v>
      </c>
      <c r="L4623">
        <v>17</v>
      </c>
      <c r="M4623" t="s">
        <v>205</v>
      </c>
      <c r="N4623">
        <v>300</v>
      </c>
      <c r="O4623" t="s">
        <v>235</v>
      </c>
      <c r="P4623" t="s">
        <v>47</v>
      </c>
      <c r="Q4623" t="s">
        <v>327</v>
      </c>
      <c r="R4623" t="s">
        <v>267</v>
      </c>
      <c r="S4623" t="s">
        <v>240</v>
      </c>
      <c r="T4623" t="s">
        <v>52</v>
      </c>
      <c r="U4623" t="s">
        <v>183</v>
      </c>
      <c r="V4623" t="s">
        <v>227</v>
      </c>
      <c r="W4623" t="s">
        <v>105</v>
      </c>
      <c r="X4623" t="s">
        <v>51</v>
      </c>
      <c r="Y4623" t="s">
        <v>243</v>
      </c>
      <c r="Z4623" t="s">
        <v>56</v>
      </c>
      <c r="AA4623" t="s">
        <v>46</v>
      </c>
      <c r="AB4623" t="s">
        <v>185</v>
      </c>
      <c r="AC4623" t="s">
        <v>82</v>
      </c>
      <c r="AD4623" t="s">
        <v>236</v>
      </c>
      <c r="AE4623" t="s">
        <v>84</v>
      </c>
      <c r="AF4623" t="s">
        <v>591</v>
      </c>
      <c r="AG4623" t="s">
        <v>111</v>
      </c>
      <c r="AH4623" t="s">
        <v>101</v>
      </c>
      <c r="AI4623" t="s">
        <v>149</v>
      </c>
      <c r="AJ4623" t="s">
        <v>58</v>
      </c>
      <c r="AK4623" t="s">
        <v>209</v>
      </c>
      <c r="AL4623" t="s">
        <v>47</v>
      </c>
      <c r="AM4623" t="s">
        <v>122</v>
      </c>
      <c r="AN4623" t="s">
        <v>48</v>
      </c>
      <c r="AO4623" t="s">
        <v>85</v>
      </c>
    </row>
    <row r="4624" spans="1:41" hidden="1" x14ac:dyDescent="0.25">
      <c r="A4624" t="s">
        <v>19438</v>
      </c>
      <c r="B4624" t="s">
        <v>19439</v>
      </c>
      <c r="C4624" s="1" t="str">
        <f t="shared" si="290"/>
        <v>21:1064</v>
      </c>
      <c r="D4624" s="1" t="str">
        <f t="shared" si="291"/>
        <v>21:0107</v>
      </c>
      <c r="E4624" t="s">
        <v>19440</v>
      </c>
      <c r="F4624" t="s">
        <v>19441</v>
      </c>
      <c r="H4624">
        <v>50.149416600000002</v>
      </c>
      <c r="I4624">
        <v>-118.10654890000001</v>
      </c>
      <c r="J4624" s="1" t="str">
        <f t="shared" si="292"/>
        <v>NGR bulk stream sediment</v>
      </c>
      <c r="K4624" s="1" t="str">
        <f t="shared" si="293"/>
        <v>&lt;177 micron (NGR)</v>
      </c>
      <c r="L4624">
        <v>17</v>
      </c>
      <c r="M4624" t="s">
        <v>214</v>
      </c>
      <c r="N4624">
        <v>301</v>
      </c>
      <c r="O4624" t="s">
        <v>54</v>
      </c>
      <c r="P4624" t="s">
        <v>47</v>
      </c>
      <c r="Q4624" t="s">
        <v>97</v>
      </c>
      <c r="R4624" t="s">
        <v>130</v>
      </c>
      <c r="S4624" t="s">
        <v>425</v>
      </c>
      <c r="T4624" t="s">
        <v>73</v>
      </c>
      <c r="U4624" t="s">
        <v>554</v>
      </c>
      <c r="V4624" t="s">
        <v>122</v>
      </c>
      <c r="W4624" t="s">
        <v>61</v>
      </c>
      <c r="X4624" t="s">
        <v>73</v>
      </c>
      <c r="Y4624" t="s">
        <v>184</v>
      </c>
      <c r="Z4624" t="s">
        <v>56</v>
      </c>
      <c r="AA4624" t="s">
        <v>46</v>
      </c>
      <c r="AB4624" t="s">
        <v>87</v>
      </c>
      <c r="AC4624" t="s">
        <v>112</v>
      </c>
      <c r="AD4624" t="s">
        <v>418</v>
      </c>
      <c r="AE4624" t="s">
        <v>56</v>
      </c>
      <c r="AF4624" t="s">
        <v>118</v>
      </c>
      <c r="AG4624" t="s">
        <v>1364</v>
      </c>
      <c r="AH4624" t="s">
        <v>61</v>
      </c>
      <c r="AI4624" t="s">
        <v>78</v>
      </c>
      <c r="AJ4624" t="s">
        <v>19442</v>
      </c>
      <c r="AK4624" t="s">
        <v>267</v>
      </c>
      <c r="AL4624" t="s">
        <v>47</v>
      </c>
      <c r="AM4624" t="s">
        <v>51</v>
      </c>
      <c r="AN4624" t="s">
        <v>48</v>
      </c>
      <c r="AO4624" t="s">
        <v>217</v>
      </c>
    </row>
    <row r="4625" spans="1:41" hidden="1" x14ac:dyDescent="0.25">
      <c r="A4625" t="s">
        <v>19443</v>
      </c>
      <c r="B4625" t="s">
        <v>19444</v>
      </c>
      <c r="C4625" s="1" t="str">
        <f t="shared" si="290"/>
        <v>21:1064</v>
      </c>
      <c r="D4625" s="1" t="str">
        <f t="shared" si="291"/>
        <v>21:0107</v>
      </c>
      <c r="E4625" t="s">
        <v>19445</v>
      </c>
      <c r="F4625" t="s">
        <v>19446</v>
      </c>
      <c r="H4625">
        <v>50.201944500000003</v>
      </c>
      <c r="I4625">
        <v>-118.03636520000001</v>
      </c>
      <c r="J4625" s="1" t="str">
        <f t="shared" si="292"/>
        <v>NGR bulk stream sediment</v>
      </c>
      <c r="K4625" s="1" t="str">
        <f t="shared" si="293"/>
        <v>&lt;177 micron (NGR)</v>
      </c>
      <c r="L4625">
        <v>17</v>
      </c>
      <c r="M4625" t="s">
        <v>223</v>
      </c>
      <c r="N4625">
        <v>302</v>
      </c>
      <c r="O4625" t="s">
        <v>51</v>
      </c>
      <c r="P4625" t="s">
        <v>47</v>
      </c>
      <c r="Q4625" t="s">
        <v>281</v>
      </c>
      <c r="R4625" t="s">
        <v>351</v>
      </c>
      <c r="S4625" t="s">
        <v>667</v>
      </c>
      <c r="T4625" t="s">
        <v>52</v>
      </c>
      <c r="U4625" t="s">
        <v>106</v>
      </c>
      <c r="V4625" t="s">
        <v>200</v>
      </c>
      <c r="W4625" t="s">
        <v>64</v>
      </c>
      <c r="X4625" t="s">
        <v>51</v>
      </c>
      <c r="Y4625" t="s">
        <v>124</v>
      </c>
      <c r="Z4625" t="s">
        <v>56</v>
      </c>
      <c r="AA4625" t="s">
        <v>47</v>
      </c>
      <c r="AB4625" t="s">
        <v>235</v>
      </c>
      <c r="AC4625" t="s">
        <v>217</v>
      </c>
      <c r="AD4625" t="s">
        <v>107</v>
      </c>
      <c r="AE4625" t="s">
        <v>62</v>
      </c>
      <c r="AF4625" t="s">
        <v>148</v>
      </c>
      <c r="AG4625" t="s">
        <v>224</v>
      </c>
      <c r="AH4625" t="s">
        <v>54</v>
      </c>
      <c r="AI4625" t="s">
        <v>110</v>
      </c>
      <c r="AJ4625" t="s">
        <v>85</v>
      </c>
      <c r="AK4625" t="s">
        <v>55</v>
      </c>
      <c r="AL4625" t="s">
        <v>47</v>
      </c>
      <c r="AM4625" t="s">
        <v>103</v>
      </c>
      <c r="AN4625" t="s">
        <v>89</v>
      </c>
      <c r="AO4625" t="s">
        <v>66</v>
      </c>
    </row>
    <row r="4626" spans="1:41" hidden="1" x14ac:dyDescent="0.25">
      <c r="A4626" t="s">
        <v>19447</v>
      </c>
      <c r="B4626" t="s">
        <v>19448</v>
      </c>
      <c r="C4626" s="1" t="str">
        <f t="shared" si="290"/>
        <v>21:1064</v>
      </c>
      <c r="D4626" s="1" t="str">
        <f t="shared" si="291"/>
        <v>21:0107</v>
      </c>
      <c r="E4626" t="s">
        <v>19449</v>
      </c>
      <c r="F4626" t="s">
        <v>19450</v>
      </c>
      <c r="H4626">
        <v>50.223032600000003</v>
      </c>
      <c r="I4626">
        <v>-118.06445290000001</v>
      </c>
      <c r="J4626" s="1" t="str">
        <f t="shared" si="292"/>
        <v>NGR bulk stream sediment</v>
      </c>
      <c r="K4626" s="1" t="str">
        <f t="shared" si="293"/>
        <v>&lt;177 micron (NGR)</v>
      </c>
      <c r="L4626">
        <v>17</v>
      </c>
      <c r="M4626" t="s">
        <v>233</v>
      </c>
      <c r="N4626">
        <v>303</v>
      </c>
      <c r="O4626" t="s">
        <v>51</v>
      </c>
      <c r="P4626" t="s">
        <v>47</v>
      </c>
      <c r="Q4626" t="s">
        <v>1780</v>
      </c>
      <c r="R4626" t="s">
        <v>109</v>
      </c>
      <c r="S4626" t="s">
        <v>589</v>
      </c>
      <c r="T4626" t="s">
        <v>85</v>
      </c>
      <c r="U4626" t="s">
        <v>250</v>
      </c>
      <c r="V4626" t="s">
        <v>238</v>
      </c>
      <c r="W4626" t="s">
        <v>161</v>
      </c>
      <c r="X4626" t="s">
        <v>137</v>
      </c>
      <c r="Y4626" t="s">
        <v>106</v>
      </c>
      <c r="Z4626" t="s">
        <v>199</v>
      </c>
      <c r="AA4626" t="s">
        <v>122</v>
      </c>
      <c r="AB4626" t="s">
        <v>61</v>
      </c>
      <c r="AC4626" t="s">
        <v>269</v>
      </c>
      <c r="AD4626" t="s">
        <v>126</v>
      </c>
      <c r="AE4626" t="s">
        <v>199</v>
      </c>
      <c r="AF4626" t="s">
        <v>85</v>
      </c>
      <c r="AG4626" t="s">
        <v>242</v>
      </c>
      <c r="AH4626" t="s">
        <v>139</v>
      </c>
      <c r="AI4626" t="s">
        <v>61</v>
      </c>
      <c r="AJ4626" t="s">
        <v>76</v>
      </c>
      <c r="AK4626" t="s">
        <v>85</v>
      </c>
      <c r="AL4626" t="s">
        <v>47</v>
      </c>
      <c r="AM4626" t="s">
        <v>51</v>
      </c>
      <c r="AN4626" t="s">
        <v>533</v>
      </c>
      <c r="AO4626" t="s">
        <v>243</v>
      </c>
    </row>
    <row r="4627" spans="1:41" hidden="1" x14ac:dyDescent="0.25">
      <c r="A4627" t="s">
        <v>19451</v>
      </c>
      <c r="B4627" t="s">
        <v>19452</v>
      </c>
      <c r="C4627" s="1" t="str">
        <f t="shared" si="290"/>
        <v>21:1064</v>
      </c>
      <c r="D4627" s="1" t="str">
        <f t="shared" si="291"/>
        <v>21:0107</v>
      </c>
      <c r="E4627" t="s">
        <v>19453</v>
      </c>
      <c r="F4627" t="s">
        <v>19454</v>
      </c>
      <c r="H4627">
        <v>50.217103799999997</v>
      </c>
      <c r="I4627">
        <v>-118.0548174</v>
      </c>
      <c r="J4627" s="1" t="str">
        <f t="shared" si="292"/>
        <v>NGR bulk stream sediment</v>
      </c>
      <c r="K4627" s="1" t="str">
        <f t="shared" si="293"/>
        <v>&lt;177 micron (NGR)</v>
      </c>
      <c r="L4627">
        <v>17</v>
      </c>
      <c r="M4627" t="s">
        <v>248</v>
      </c>
      <c r="N4627">
        <v>304</v>
      </c>
      <c r="O4627" t="s">
        <v>200</v>
      </c>
      <c r="P4627" t="s">
        <v>47</v>
      </c>
      <c r="Q4627" t="s">
        <v>1130</v>
      </c>
      <c r="R4627" t="s">
        <v>125</v>
      </c>
      <c r="S4627" t="s">
        <v>457</v>
      </c>
      <c r="T4627" t="s">
        <v>85</v>
      </c>
      <c r="U4627" t="s">
        <v>250</v>
      </c>
      <c r="V4627" t="s">
        <v>271</v>
      </c>
      <c r="W4627" t="s">
        <v>173</v>
      </c>
      <c r="X4627" t="s">
        <v>52</v>
      </c>
      <c r="Y4627" t="s">
        <v>107</v>
      </c>
      <c r="Z4627" t="s">
        <v>53</v>
      </c>
      <c r="AA4627" t="s">
        <v>46</v>
      </c>
      <c r="AB4627" t="s">
        <v>64</v>
      </c>
      <c r="AC4627" t="s">
        <v>269</v>
      </c>
      <c r="AD4627" t="s">
        <v>140</v>
      </c>
      <c r="AE4627" t="s">
        <v>56</v>
      </c>
      <c r="AF4627" t="s">
        <v>85</v>
      </c>
      <c r="AG4627" t="s">
        <v>137</v>
      </c>
      <c r="AH4627" t="s">
        <v>139</v>
      </c>
      <c r="AI4627" t="s">
        <v>61</v>
      </c>
      <c r="AJ4627" t="s">
        <v>76</v>
      </c>
      <c r="AK4627" t="s">
        <v>58</v>
      </c>
      <c r="AL4627" t="s">
        <v>47</v>
      </c>
      <c r="AM4627" t="s">
        <v>51</v>
      </c>
      <c r="AN4627" t="s">
        <v>48</v>
      </c>
      <c r="AO4627" t="s">
        <v>112</v>
      </c>
    </row>
    <row r="4628" spans="1:41" hidden="1" x14ac:dyDescent="0.25">
      <c r="A4628" t="s">
        <v>19455</v>
      </c>
      <c r="B4628" t="s">
        <v>19456</v>
      </c>
      <c r="C4628" s="1" t="str">
        <f t="shared" si="290"/>
        <v>21:1064</v>
      </c>
      <c r="D4628" s="1" t="str">
        <f t="shared" si="291"/>
        <v>21:0107</v>
      </c>
      <c r="E4628" t="s">
        <v>19457</v>
      </c>
      <c r="F4628" t="s">
        <v>19458</v>
      </c>
      <c r="H4628">
        <v>50.267471</v>
      </c>
      <c r="I4628">
        <v>-118.0497819</v>
      </c>
      <c r="J4628" s="1" t="str">
        <f t="shared" si="292"/>
        <v>NGR bulk stream sediment</v>
      </c>
      <c r="K4628" s="1" t="str">
        <f t="shared" si="293"/>
        <v>&lt;177 micron (NGR)</v>
      </c>
      <c r="L4628">
        <v>17</v>
      </c>
      <c r="M4628" t="s">
        <v>256</v>
      </c>
      <c r="N4628">
        <v>305</v>
      </c>
      <c r="O4628" t="s">
        <v>125</v>
      </c>
      <c r="P4628" t="s">
        <v>122</v>
      </c>
      <c r="Q4628" t="s">
        <v>568</v>
      </c>
      <c r="R4628" t="s">
        <v>197</v>
      </c>
      <c r="S4628" t="s">
        <v>225</v>
      </c>
      <c r="T4628" t="s">
        <v>137</v>
      </c>
      <c r="U4628" t="s">
        <v>190</v>
      </c>
      <c r="V4628" t="s">
        <v>102</v>
      </c>
      <c r="W4628" t="s">
        <v>185</v>
      </c>
      <c r="X4628" t="s">
        <v>46</v>
      </c>
      <c r="Y4628" t="s">
        <v>66</v>
      </c>
      <c r="Z4628" t="s">
        <v>56</v>
      </c>
      <c r="AA4628" t="s">
        <v>103</v>
      </c>
      <c r="AB4628" t="s">
        <v>62</v>
      </c>
      <c r="AC4628" t="s">
        <v>239</v>
      </c>
      <c r="AD4628" t="s">
        <v>66</v>
      </c>
      <c r="AE4628" t="s">
        <v>62</v>
      </c>
      <c r="AF4628" t="s">
        <v>260</v>
      </c>
      <c r="AG4628" t="s">
        <v>185</v>
      </c>
      <c r="AH4628" t="s">
        <v>62</v>
      </c>
      <c r="AI4628" t="s">
        <v>53</v>
      </c>
      <c r="AJ4628" t="s">
        <v>60</v>
      </c>
      <c r="AK4628" t="s">
        <v>85</v>
      </c>
      <c r="AL4628" t="s">
        <v>47</v>
      </c>
      <c r="AM4628" t="s">
        <v>47</v>
      </c>
      <c r="AN4628" t="s">
        <v>65</v>
      </c>
      <c r="AO4628" t="s">
        <v>46</v>
      </c>
    </row>
    <row r="4629" spans="1:41" hidden="1" x14ac:dyDescent="0.25">
      <c r="A4629" t="s">
        <v>19459</v>
      </c>
      <c r="B4629" t="s">
        <v>19460</v>
      </c>
      <c r="C4629" s="1" t="str">
        <f t="shared" si="290"/>
        <v>21:1064</v>
      </c>
      <c r="D4629" s="1" t="str">
        <f t="shared" si="291"/>
        <v>21:0107</v>
      </c>
      <c r="E4629" t="s">
        <v>19461</v>
      </c>
      <c r="F4629" t="s">
        <v>19462</v>
      </c>
      <c r="H4629">
        <v>50.261451299999997</v>
      </c>
      <c r="I4629">
        <v>-118.04709630000001</v>
      </c>
      <c r="J4629" s="1" t="str">
        <f t="shared" si="292"/>
        <v>NGR bulk stream sediment</v>
      </c>
      <c r="K4629" s="1" t="str">
        <f t="shared" si="293"/>
        <v>&lt;177 micron (NGR)</v>
      </c>
      <c r="L4629">
        <v>17</v>
      </c>
      <c r="M4629" t="s">
        <v>265</v>
      </c>
      <c r="N4629">
        <v>306</v>
      </c>
      <c r="O4629" t="s">
        <v>125</v>
      </c>
      <c r="P4629" t="s">
        <v>47</v>
      </c>
      <c r="Q4629" t="s">
        <v>138</v>
      </c>
      <c r="R4629" t="s">
        <v>79</v>
      </c>
      <c r="S4629" t="s">
        <v>226</v>
      </c>
      <c r="T4629" t="s">
        <v>267</v>
      </c>
      <c r="U4629" t="s">
        <v>146</v>
      </c>
      <c r="V4629" t="s">
        <v>412</v>
      </c>
      <c r="W4629" t="s">
        <v>164</v>
      </c>
      <c r="X4629" t="s">
        <v>73</v>
      </c>
      <c r="Y4629" t="s">
        <v>144</v>
      </c>
      <c r="Z4629" t="s">
        <v>84</v>
      </c>
      <c r="AA4629" t="s">
        <v>46</v>
      </c>
      <c r="AB4629" t="s">
        <v>235</v>
      </c>
      <c r="AC4629" t="s">
        <v>306</v>
      </c>
      <c r="AD4629" t="s">
        <v>300</v>
      </c>
      <c r="AE4629" t="s">
        <v>56</v>
      </c>
      <c r="AF4629" t="s">
        <v>76</v>
      </c>
      <c r="AG4629" t="s">
        <v>181</v>
      </c>
      <c r="AH4629" t="s">
        <v>81</v>
      </c>
      <c r="AI4629" t="s">
        <v>61</v>
      </c>
      <c r="AJ4629" t="s">
        <v>209</v>
      </c>
      <c r="AK4629" t="s">
        <v>58</v>
      </c>
      <c r="AL4629" t="s">
        <v>47</v>
      </c>
      <c r="AM4629" t="s">
        <v>51</v>
      </c>
      <c r="AN4629" t="s">
        <v>1304</v>
      </c>
      <c r="AO4629" t="s">
        <v>145</v>
      </c>
    </row>
    <row r="4630" spans="1:41" hidden="1" x14ac:dyDescent="0.25">
      <c r="A4630" t="s">
        <v>19463</v>
      </c>
      <c r="B4630" t="s">
        <v>19464</v>
      </c>
      <c r="C4630" s="1" t="str">
        <f t="shared" si="290"/>
        <v>21:1064</v>
      </c>
      <c r="D4630" s="1" t="str">
        <f t="shared" si="291"/>
        <v>21:0107</v>
      </c>
      <c r="E4630" t="s">
        <v>19465</v>
      </c>
      <c r="F4630" t="s">
        <v>19466</v>
      </c>
      <c r="H4630">
        <v>50.302239</v>
      </c>
      <c r="I4630">
        <v>-118.03304900000001</v>
      </c>
      <c r="J4630" s="1" t="str">
        <f t="shared" si="292"/>
        <v>NGR bulk stream sediment</v>
      </c>
      <c r="K4630" s="1" t="str">
        <f t="shared" si="293"/>
        <v>&lt;177 micron (NGR)</v>
      </c>
      <c r="L4630">
        <v>18</v>
      </c>
      <c r="M4630" t="s">
        <v>45</v>
      </c>
      <c r="N4630">
        <v>307</v>
      </c>
      <c r="O4630" t="s">
        <v>235</v>
      </c>
      <c r="P4630" t="s">
        <v>47</v>
      </c>
      <c r="Q4630" t="s">
        <v>652</v>
      </c>
      <c r="R4630" t="s">
        <v>111</v>
      </c>
      <c r="S4630" t="s">
        <v>445</v>
      </c>
      <c r="T4630" t="s">
        <v>66</v>
      </c>
      <c r="U4630" t="s">
        <v>146</v>
      </c>
      <c r="V4630" t="s">
        <v>139</v>
      </c>
      <c r="W4630" t="s">
        <v>102</v>
      </c>
      <c r="X4630" t="s">
        <v>137</v>
      </c>
      <c r="Y4630" t="s">
        <v>462</v>
      </c>
      <c r="Z4630" t="s">
        <v>84</v>
      </c>
      <c r="AA4630" t="s">
        <v>46</v>
      </c>
      <c r="AB4630" t="s">
        <v>235</v>
      </c>
      <c r="AC4630" t="s">
        <v>104</v>
      </c>
      <c r="AD4630" t="s">
        <v>190</v>
      </c>
      <c r="AE4630" t="s">
        <v>56</v>
      </c>
      <c r="AF4630" t="s">
        <v>267</v>
      </c>
      <c r="AG4630" t="s">
        <v>292</v>
      </c>
      <c r="AH4630" t="s">
        <v>64</v>
      </c>
      <c r="AI4630" t="s">
        <v>46</v>
      </c>
      <c r="AJ4630" t="s">
        <v>108</v>
      </c>
      <c r="AK4630" t="s">
        <v>142</v>
      </c>
      <c r="AL4630" t="s">
        <v>47</v>
      </c>
      <c r="AM4630" t="s">
        <v>103</v>
      </c>
      <c r="AN4630" t="s">
        <v>1304</v>
      </c>
      <c r="AO4630" t="s">
        <v>85</v>
      </c>
    </row>
    <row r="4631" spans="1:41" hidden="1" x14ac:dyDescent="0.25">
      <c r="A4631" t="s">
        <v>19467</v>
      </c>
      <c r="B4631" t="s">
        <v>19468</v>
      </c>
      <c r="C4631" s="1" t="str">
        <f t="shared" si="290"/>
        <v>21:1064</v>
      </c>
      <c r="D4631" s="1" t="str">
        <f t="shared" si="291"/>
        <v>21:0107</v>
      </c>
      <c r="E4631" t="s">
        <v>19469</v>
      </c>
      <c r="F4631" t="s">
        <v>19470</v>
      </c>
      <c r="H4631">
        <v>50.296182000000002</v>
      </c>
      <c r="I4631">
        <v>-118.0324968</v>
      </c>
      <c r="J4631" s="1" t="str">
        <f t="shared" si="292"/>
        <v>NGR bulk stream sediment</v>
      </c>
      <c r="K4631" s="1" t="str">
        <f t="shared" si="293"/>
        <v>&lt;177 micron (NGR)</v>
      </c>
      <c r="L4631">
        <v>18</v>
      </c>
      <c r="M4631" t="s">
        <v>71</v>
      </c>
      <c r="N4631">
        <v>308</v>
      </c>
      <c r="O4631" t="s">
        <v>105</v>
      </c>
      <c r="P4631" t="s">
        <v>122</v>
      </c>
      <c r="Q4631" t="s">
        <v>513</v>
      </c>
      <c r="R4631" t="s">
        <v>58</v>
      </c>
      <c r="S4631" t="s">
        <v>250</v>
      </c>
      <c r="T4631" t="s">
        <v>209</v>
      </c>
      <c r="U4631" t="s">
        <v>226</v>
      </c>
      <c r="V4631" t="s">
        <v>282</v>
      </c>
      <c r="W4631" t="s">
        <v>164</v>
      </c>
      <c r="X4631" t="s">
        <v>51</v>
      </c>
      <c r="Y4631" t="s">
        <v>80</v>
      </c>
      <c r="Z4631" t="s">
        <v>199</v>
      </c>
      <c r="AA4631" t="s">
        <v>46</v>
      </c>
      <c r="AB4631" t="s">
        <v>110</v>
      </c>
      <c r="AC4631" t="s">
        <v>75</v>
      </c>
      <c r="AD4631" t="s">
        <v>258</v>
      </c>
      <c r="AE4631" t="s">
        <v>56</v>
      </c>
      <c r="AF4631" t="s">
        <v>76</v>
      </c>
      <c r="AG4631" t="s">
        <v>412</v>
      </c>
      <c r="AH4631" t="s">
        <v>110</v>
      </c>
      <c r="AI4631" t="s">
        <v>54</v>
      </c>
      <c r="AJ4631" t="s">
        <v>58</v>
      </c>
      <c r="AK4631" t="s">
        <v>72</v>
      </c>
      <c r="AL4631" t="s">
        <v>47</v>
      </c>
      <c r="AM4631" t="s">
        <v>122</v>
      </c>
      <c r="AN4631" t="s">
        <v>65</v>
      </c>
      <c r="AO4631" t="s">
        <v>127</v>
      </c>
    </row>
    <row r="4632" spans="1:41" hidden="1" x14ac:dyDescent="0.25">
      <c r="A4632" t="s">
        <v>19471</v>
      </c>
      <c r="B4632" t="s">
        <v>19472</v>
      </c>
      <c r="C4632" s="1" t="str">
        <f t="shared" si="290"/>
        <v>21:1064</v>
      </c>
      <c r="D4632" s="1" t="str">
        <f t="shared" si="291"/>
        <v>21:0107</v>
      </c>
      <c r="E4632" t="s">
        <v>19473</v>
      </c>
      <c r="F4632" t="s">
        <v>19474</v>
      </c>
      <c r="H4632">
        <v>50.312109300000003</v>
      </c>
      <c r="I4632">
        <v>-118.0799626</v>
      </c>
      <c r="J4632" s="1" t="str">
        <f t="shared" si="292"/>
        <v>NGR bulk stream sediment</v>
      </c>
      <c r="K4632" s="1" t="str">
        <f t="shared" si="293"/>
        <v>&lt;177 micron (NGR)</v>
      </c>
      <c r="L4632">
        <v>18</v>
      </c>
      <c r="M4632" t="s">
        <v>95</v>
      </c>
      <c r="N4632">
        <v>309</v>
      </c>
      <c r="O4632" t="s">
        <v>64</v>
      </c>
      <c r="P4632" t="s">
        <v>47</v>
      </c>
      <c r="Q4632" t="s">
        <v>275</v>
      </c>
      <c r="R4632" t="s">
        <v>19475</v>
      </c>
      <c r="S4632" t="s">
        <v>83</v>
      </c>
      <c r="T4632" t="s">
        <v>137</v>
      </c>
      <c r="U4632" t="s">
        <v>331</v>
      </c>
      <c r="V4632" t="s">
        <v>52</v>
      </c>
      <c r="W4632" t="s">
        <v>125</v>
      </c>
      <c r="X4632" t="s">
        <v>47</v>
      </c>
      <c r="Y4632" t="s">
        <v>243</v>
      </c>
      <c r="Z4632" t="s">
        <v>56</v>
      </c>
      <c r="AA4632" t="s">
        <v>46</v>
      </c>
      <c r="AB4632" t="s">
        <v>54</v>
      </c>
      <c r="AC4632" t="s">
        <v>667</v>
      </c>
      <c r="AD4632" t="s">
        <v>112</v>
      </c>
      <c r="AE4632" t="s">
        <v>57</v>
      </c>
      <c r="AF4632" t="s">
        <v>118</v>
      </c>
      <c r="AG4632" t="s">
        <v>128</v>
      </c>
      <c r="AH4632" t="s">
        <v>46</v>
      </c>
      <c r="AI4632" t="s">
        <v>149</v>
      </c>
      <c r="AJ4632" t="s">
        <v>85</v>
      </c>
      <c r="AK4632" t="s">
        <v>3515</v>
      </c>
      <c r="AL4632" t="s">
        <v>47</v>
      </c>
      <c r="AM4632" t="s">
        <v>47</v>
      </c>
      <c r="AN4632" t="s">
        <v>65</v>
      </c>
      <c r="AO4632" t="s">
        <v>51</v>
      </c>
    </row>
    <row r="4633" spans="1:41" hidden="1" x14ac:dyDescent="0.25">
      <c r="A4633" t="s">
        <v>19476</v>
      </c>
      <c r="B4633" t="s">
        <v>19477</v>
      </c>
      <c r="C4633" s="1" t="str">
        <f t="shared" si="290"/>
        <v>21:1064</v>
      </c>
      <c r="D4633" s="1" t="str">
        <f t="shared" si="291"/>
        <v>21:0107</v>
      </c>
      <c r="E4633" t="s">
        <v>19478</v>
      </c>
      <c r="F4633" t="s">
        <v>19479</v>
      </c>
      <c r="H4633">
        <v>50.325512199999999</v>
      </c>
      <c r="I4633">
        <v>-118.0836094</v>
      </c>
      <c r="J4633" s="1" t="str">
        <f t="shared" si="292"/>
        <v>NGR bulk stream sediment</v>
      </c>
      <c r="K4633" s="1" t="str">
        <f t="shared" si="293"/>
        <v>&lt;177 micron (NGR)</v>
      </c>
      <c r="L4633">
        <v>18</v>
      </c>
      <c r="M4633" t="s">
        <v>280</v>
      </c>
      <c r="N4633">
        <v>310</v>
      </c>
      <c r="O4633" t="s">
        <v>105</v>
      </c>
      <c r="P4633" t="s">
        <v>47</v>
      </c>
      <c r="Q4633" t="s">
        <v>234</v>
      </c>
      <c r="R4633" t="s">
        <v>493</v>
      </c>
      <c r="S4633" t="s">
        <v>328</v>
      </c>
      <c r="T4633" t="s">
        <v>90</v>
      </c>
      <c r="U4633" t="s">
        <v>386</v>
      </c>
      <c r="V4633" t="s">
        <v>103</v>
      </c>
      <c r="W4633" t="s">
        <v>86</v>
      </c>
      <c r="X4633" t="s">
        <v>122</v>
      </c>
      <c r="Y4633" t="s">
        <v>80</v>
      </c>
      <c r="Z4633" t="s">
        <v>199</v>
      </c>
      <c r="AA4633" t="s">
        <v>47</v>
      </c>
      <c r="AB4633" t="s">
        <v>125</v>
      </c>
      <c r="AC4633" t="s">
        <v>75</v>
      </c>
      <c r="AD4633" t="s">
        <v>240</v>
      </c>
      <c r="AE4633" t="s">
        <v>56</v>
      </c>
      <c r="AF4633" t="s">
        <v>627</v>
      </c>
      <c r="AG4633" t="s">
        <v>224</v>
      </c>
      <c r="AH4633" t="s">
        <v>149</v>
      </c>
      <c r="AI4633" t="s">
        <v>174</v>
      </c>
      <c r="AJ4633" t="s">
        <v>502</v>
      </c>
      <c r="AK4633" t="s">
        <v>224</v>
      </c>
      <c r="AL4633" t="s">
        <v>47</v>
      </c>
      <c r="AM4633" t="s">
        <v>122</v>
      </c>
      <c r="AN4633" t="s">
        <v>65</v>
      </c>
      <c r="AO4633" t="s">
        <v>187</v>
      </c>
    </row>
    <row r="4634" spans="1:41" hidden="1" x14ac:dyDescent="0.25">
      <c r="A4634" t="s">
        <v>19480</v>
      </c>
      <c r="B4634" t="s">
        <v>19481</v>
      </c>
      <c r="C4634" s="1" t="str">
        <f t="shared" si="290"/>
        <v>21:1064</v>
      </c>
      <c r="D4634" s="1" t="str">
        <f t="shared" si="291"/>
        <v>21:0107</v>
      </c>
      <c r="E4634" t="s">
        <v>19478</v>
      </c>
      <c r="F4634" t="s">
        <v>19482</v>
      </c>
      <c r="H4634">
        <v>50.325512199999999</v>
      </c>
      <c r="I4634">
        <v>-118.0836094</v>
      </c>
      <c r="J4634" s="1" t="str">
        <f t="shared" si="292"/>
        <v>NGR bulk stream sediment</v>
      </c>
      <c r="K4634" s="1" t="str">
        <f t="shared" si="293"/>
        <v>&lt;177 micron (NGR)</v>
      </c>
      <c r="L4634">
        <v>18</v>
      </c>
      <c r="M4634" t="s">
        <v>288</v>
      </c>
      <c r="N4634">
        <v>311</v>
      </c>
      <c r="O4634" t="s">
        <v>61</v>
      </c>
      <c r="P4634" t="s">
        <v>47</v>
      </c>
      <c r="Q4634" t="s">
        <v>234</v>
      </c>
      <c r="R4634" t="s">
        <v>103</v>
      </c>
      <c r="S4634" t="s">
        <v>250</v>
      </c>
      <c r="T4634" t="s">
        <v>49</v>
      </c>
      <c r="U4634" t="s">
        <v>386</v>
      </c>
      <c r="V4634" t="s">
        <v>72</v>
      </c>
      <c r="W4634" t="s">
        <v>227</v>
      </c>
      <c r="X4634" t="s">
        <v>103</v>
      </c>
      <c r="Y4634" t="s">
        <v>186</v>
      </c>
      <c r="Z4634" t="s">
        <v>56</v>
      </c>
      <c r="AA4634" t="s">
        <v>46</v>
      </c>
      <c r="AB4634" t="s">
        <v>139</v>
      </c>
      <c r="AC4634" t="s">
        <v>475</v>
      </c>
      <c r="AD4634" t="s">
        <v>240</v>
      </c>
      <c r="AE4634" t="s">
        <v>56</v>
      </c>
      <c r="AF4634" t="s">
        <v>2753</v>
      </c>
      <c r="AG4634" t="s">
        <v>260</v>
      </c>
      <c r="AH4634" t="s">
        <v>87</v>
      </c>
      <c r="AI4634" t="s">
        <v>174</v>
      </c>
      <c r="AJ4634" t="s">
        <v>351</v>
      </c>
      <c r="AK4634" t="s">
        <v>260</v>
      </c>
      <c r="AL4634" t="s">
        <v>47</v>
      </c>
      <c r="AM4634" t="s">
        <v>103</v>
      </c>
      <c r="AN4634" t="s">
        <v>543</v>
      </c>
      <c r="AO4634" t="s">
        <v>175</v>
      </c>
    </row>
    <row r="4635" spans="1:41" hidden="1" x14ac:dyDescent="0.25">
      <c r="A4635" t="s">
        <v>19483</v>
      </c>
      <c r="B4635" t="s">
        <v>19484</v>
      </c>
      <c r="C4635" s="1" t="str">
        <f t="shared" si="290"/>
        <v>21:1064</v>
      </c>
      <c r="D4635" s="1" t="str">
        <f t="shared" si="291"/>
        <v>21:0107</v>
      </c>
      <c r="E4635" t="s">
        <v>19485</v>
      </c>
      <c r="F4635" t="s">
        <v>19486</v>
      </c>
      <c r="H4635">
        <v>50.293784299999999</v>
      </c>
      <c r="I4635">
        <v>-118.17621490000001</v>
      </c>
      <c r="J4635" s="1" t="str">
        <f t="shared" si="292"/>
        <v>NGR bulk stream sediment</v>
      </c>
      <c r="K4635" s="1" t="str">
        <f t="shared" si="293"/>
        <v>&lt;177 micron (NGR)</v>
      </c>
      <c r="L4635">
        <v>18</v>
      </c>
      <c r="M4635" t="s">
        <v>117</v>
      </c>
      <c r="N4635">
        <v>312</v>
      </c>
      <c r="O4635" t="s">
        <v>62</v>
      </c>
      <c r="P4635" t="s">
        <v>47</v>
      </c>
      <c r="Q4635" t="s">
        <v>548</v>
      </c>
      <c r="R4635" t="s">
        <v>493</v>
      </c>
      <c r="S4635" t="s">
        <v>328</v>
      </c>
      <c r="T4635" t="s">
        <v>267</v>
      </c>
      <c r="U4635" t="s">
        <v>184</v>
      </c>
      <c r="V4635" t="s">
        <v>164</v>
      </c>
      <c r="W4635" t="s">
        <v>455</v>
      </c>
      <c r="X4635" t="s">
        <v>103</v>
      </c>
      <c r="Y4635" t="s">
        <v>80</v>
      </c>
      <c r="Z4635" t="s">
        <v>56</v>
      </c>
      <c r="AA4635" t="s">
        <v>46</v>
      </c>
      <c r="AB4635" t="s">
        <v>161</v>
      </c>
      <c r="AC4635" t="s">
        <v>306</v>
      </c>
      <c r="AD4635" t="s">
        <v>190</v>
      </c>
      <c r="AE4635" t="s">
        <v>380</v>
      </c>
      <c r="AF4635" t="s">
        <v>267</v>
      </c>
      <c r="AG4635" t="s">
        <v>266</v>
      </c>
      <c r="AH4635" t="s">
        <v>57</v>
      </c>
      <c r="AI4635" t="s">
        <v>149</v>
      </c>
      <c r="AJ4635" t="s">
        <v>58</v>
      </c>
      <c r="AK4635" t="s">
        <v>357</v>
      </c>
      <c r="AL4635" t="s">
        <v>47</v>
      </c>
      <c r="AM4635" t="s">
        <v>103</v>
      </c>
      <c r="AN4635" t="s">
        <v>65</v>
      </c>
      <c r="AO4635" t="s">
        <v>99</v>
      </c>
    </row>
    <row r="4636" spans="1:41" hidden="1" x14ac:dyDescent="0.25">
      <c r="A4636" t="s">
        <v>19487</v>
      </c>
      <c r="B4636" t="s">
        <v>19488</v>
      </c>
      <c r="C4636" s="1" t="str">
        <f t="shared" si="290"/>
        <v>21:1064</v>
      </c>
      <c r="D4636" s="1" t="str">
        <f t="shared" si="291"/>
        <v>21:0107</v>
      </c>
      <c r="E4636" t="s">
        <v>19489</v>
      </c>
      <c r="F4636" t="s">
        <v>19490</v>
      </c>
      <c r="H4636">
        <v>50.2871053</v>
      </c>
      <c r="I4636">
        <v>-118.1767385</v>
      </c>
      <c r="J4636" s="1" t="str">
        <f t="shared" si="292"/>
        <v>NGR bulk stream sediment</v>
      </c>
      <c r="K4636" s="1" t="str">
        <f t="shared" si="293"/>
        <v>&lt;177 micron (NGR)</v>
      </c>
      <c r="L4636">
        <v>18</v>
      </c>
      <c r="M4636" t="s">
        <v>136</v>
      </c>
      <c r="N4636">
        <v>313</v>
      </c>
      <c r="O4636" t="s">
        <v>46</v>
      </c>
      <c r="P4636" t="s">
        <v>47</v>
      </c>
      <c r="Q4636" t="s">
        <v>588</v>
      </c>
      <c r="R4636" t="s">
        <v>129</v>
      </c>
      <c r="S4636" t="s">
        <v>184</v>
      </c>
      <c r="T4636" t="s">
        <v>50</v>
      </c>
      <c r="U4636" t="s">
        <v>543</v>
      </c>
      <c r="V4636" t="s">
        <v>73</v>
      </c>
      <c r="W4636" t="s">
        <v>228</v>
      </c>
      <c r="X4636" t="s">
        <v>51</v>
      </c>
      <c r="Y4636" t="s">
        <v>258</v>
      </c>
      <c r="Z4636" t="s">
        <v>56</v>
      </c>
      <c r="AA4636" t="s">
        <v>46</v>
      </c>
      <c r="AB4636" t="s">
        <v>139</v>
      </c>
      <c r="AC4636" t="s">
        <v>187</v>
      </c>
      <c r="AD4636" t="s">
        <v>268</v>
      </c>
      <c r="AE4636" t="s">
        <v>56</v>
      </c>
      <c r="AF4636" t="s">
        <v>66</v>
      </c>
      <c r="AG4636" t="s">
        <v>330</v>
      </c>
      <c r="AH4636" t="s">
        <v>149</v>
      </c>
      <c r="AI4636" t="s">
        <v>235</v>
      </c>
      <c r="AJ4636" t="s">
        <v>127</v>
      </c>
      <c r="AK4636" t="s">
        <v>76</v>
      </c>
      <c r="AL4636" t="s">
        <v>47</v>
      </c>
      <c r="AM4636" t="s">
        <v>51</v>
      </c>
      <c r="AN4636" t="s">
        <v>65</v>
      </c>
      <c r="AO4636" t="s">
        <v>165</v>
      </c>
    </row>
    <row r="4637" spans="1:41" hidden="1" x14ac:dyDescent="0.25">
      <c r="A4637" t="s">
        <v>19491</v>
      </c>
      <c r="B4637" t="s">
        <v>19492</v>
      </c>
      <c r="C4637" s="1" t="str">
        <f t="shared" si="290"/>
        <v>21:1064</v>
      </c>
      <c r="D4637" s="1" t="str">
        <f t="shared" si="291"/>
        <v>21:0107</v>
      </c>
      <c r="E4637" t="s">
        <v>19493</v>
      </c>
      <c r="F4637" t="s">
        <v>19494</v>
      </c>
      <c r="H4637">
        <v>50.287409500000003</v>
      </c>
      <c r="I4637">
        <v>-118.1546216</v>
      </c>
      <c r="J4637" s="1" t="str">
        <f t="shared" si="292"/>
        <v>NGR bulk stream sediment</v>
      </c>
      <c r="K4637" s="1" t="str">
        <f t="shared" si="293"/>
        <v>&lt;177 micron (NGR)</v>
      </c>
      <c r="L4637">
        <v>18</v>
      </c>
      <c r="M4637" t="s">
        <v>157</v>
      </c>
      <c r="N4637">
        <v>314</v>
      </c>
      <c r="O4637" t="s">
        <v>87</v>
      </c>
      <c r="P4637" t="s">
        <v>47</v>
      </c>
      <c r="Q4637" t="s">
        <v>481</v>
      </c>
      <c r="R4637" t="s">
        <v>82</v>
      </c>
      <c r="S4637" t="s">
        <v>160</v>
      </c>
      <c r="T4637" t="s">
        <v>217</v>
      </c>
      <c r="U4637" t="s">
        <v>431</v>
      </c>
      <c r="V4637" t="s">
        <v>181</v>
      </c>
      <c r="W4637" t="s">
        <v>228</v>
      </c>
      <c r="X4637" t="s">
        <v>103</v>
      </c>
      <c r="Y4637" t="s">
        <v>131</v>
      </c>
      <c r="Z4637" t="s">
        <v>56</v>
      </c>
      <c r="AA4637" t="s">
        <v>47</v>
      </c>
      <c r="AB4637" t="s">
        <v>61</v>
      </c>
      <c r="AC4637" t="s">
        <v>589</v>
      </c>
      <c r="AD4637" t="s">
        <v>934</v>
      </c>
      <c r="AE4637" t="s">
        <v>56</v>
      </c>
      <c r="AF4637" t="s">
        <v>66</v>
      </c>
      <c r="AG4637" t="s">
        <v>128</v>
      </c>
      <c r="AH4637" t="s">
        <v>149</v>
      </c>
      <c r="AI4637" t="s">
        <v>174</v>
      </c>
      <c r="AJ4637" t="s">
        <v>150</v>
      </c>
      <c r="AK4637" t="s">
        <v>58</v>
      </c>
      <c r="AL4637" t="s">
        <v>47</v>
      </c>
      <c r="AM4637" t="s">
        <v>103</v>
      </c>
      <c r="AN4637" t="s">
        <v>48</v>
      </c>
      <c r="AO4637" t="s">
        <v>50</v>
      </c>
    </row>
    <row r="4638" spans="1:41" hidden="1" x14ac:dyDescent="0.25">
      <c r="A4638" t="s">
        <v>19495</v>
      </c>
      <c r="B4638" t="s">
        <v>19496</v>
      </c>
      <c r="C4638" s="1" t="str">
        <f t="shared" si="290"/>
        <v>21:1064</v>
      </c>
      <c r="D4638" s="1" t="str">
        <f t="shared" si="291"/>
        <v>21:0107</v>
      </c>
      <c r="E4638" t="s">
        <v>19497</v>
      </c>
      <c r="F4638" t="s">
        <v>19498</v>
      </c>
      <c r="H4638">
        <v>50.2980935</v>
      </c>
      <c r="I4638">
        <v>-118.0937151</v>
      </c>
      <c r="J4638" s="1" t="str">
        <f t="shared" si="292"/>
        <v>NGR bulk stream sediment</v>
      </c>
      <c r="K4638" s="1" t="str">
        <f t="shared" si="293"/>
        <v>&lt;177 micron (NGR)</v>
      </c>
      <c r="L4638">
        <v>18</v>
      </c>
      <c r="M4638" t="s">
        <v>170</v>
      </c>
      <c r="N4638">
        <v>315</v>
      </c>
      <c r="O4638" t="s">
        <v>54</v>
      </c>
      <c r="P4638" t="s">
        <v>47</v>
      </c>
      <c r="Q4638" t="s">
        <v>481</v>
      </c>
      <c r="R4638" t="s">
        <v>122</v>
      </c>
      <c r="S4638" t="s">
        <v>100</v>
      </c>
      <c r="T4638" t="s">
        <v>66</v>
      </c>
      <c r="U4638" t="s">
        <v>431</v>
      </c>
      <c r="V4638" t="s">
        <v>151</v>
      </c>
      <c r="W4638" t="s">
        <v>437</v>
      </c>
      <c r="X4638" t="s">
        <v>51</v>
      </c>
      <c r="Y4638" t="s">
        <v>80</v>
      </c>
      <c r="Z4638" t="s">
        <v>84</v>
      </c>
      <c r="AA4638" t="s">
        <v>46</v>
      </c>
      <c r="AB4638" t="s">
        <v>257</v>
      </c>
      <c r="AC4638" t="s">
        <v>49</v>
      </c>
      <c r="AD4638" t="s">
        <v>358</v>
      </c>
      <c r="AE4638" t="s">
        <v>380</v>
      </c>
      <c r="AF4638" t="s">
        <v>690</v>
      </c>
      <c r="AG4638" t="s">
        <v>274</v>
      </c>
      <c r="AH4638" t="s">
        <v>174</v>
      </c>
      <c r="AI4638" t="s">
        <v>185</v>
      </c>
      <c r="AJ4638" t="s">
        <v>58</v>
      </c>
      <c r="AK4638" t="s">
        <v>366</v>
      </c>
      <c r="AL4638" t="s">
        <v>47</v>
      </c>
      <c r="AM4638" t="s">
        <v>103</v>
      </c>
      <c r="AN4638" t="s">
        <v>65</v>
      </c>
      <c r="AO4638" t="s">
        <v>306</v>
      </c>
    </row>
    <row r="4639" spans="1:41" hidden="1" x14ac:dyDescent="0.25">
      <c r="A4639" t="s">
        <v>19499</v>
      </c>
      <c r="B4639" t="s">
        <v>19500</v>
      </c>
      <c r="C4639" s="1" t="str">
        <f t="shared" si="290"/>
        <v>21:1064</v>
      </c>
      <c r="D4639" s="1" t="str">
        <f t="shared" si="291"/>
        <v>21:0107</v>
      </c>
      <c r="E4639" t="s">
        <v>19501</v>
      </c>
      <c r="F4639" t="s">
        <v>19502</v>
      </c>
      <c r="H4639">
        <v>50.281180800000001</v>
      </c>
      <c r="I4639">
        <v>-118.087475</v>
      </c>
      <c r="J4639" s="1" t="str">
        <f t="shared" si="292"/>
        <v>NGR bulk stream sediment</v>
      </c>
      <c r="K4639" s="1" t="str">
        <f t="shared" si="293"/>
        <v>&lt;177 micron (NGR)</v>
      </c>
      <c r="L4639">
        <v>18</v>
      </c>
      <c r="M4639" t="s">
        <v>180</v>
      </c>
      <c r="N4639">
        <v>316</v>
      </c>
      <c r="O4639" t="s">
        <v>46</v>
      </c>
      <c r="P4639" t="s">
        <v>47</v>
      </c>
      <c r="Q4639" t="s">
        <v>548</v>
      </c>
      <c r="R4639" t="s">
        <v>128</v>
      </c>
      <c r="S4639" t="s">
        <v>126</v>
      </c>
      <c r="T4639" t="s">
        <v>50</v>
      </c>
      <c r="U4639" t="s">
        <v>508</v>
      </c>
      <c r="V4639" t="s">
        <v>182</v>
      </c>
      <c r="W4639" t="s">
        <v>72</v>
      </c>
      <c r="X4639" t="s">
        <v>103</v>
      </c>
      <c r="Y4639" t="s">
        <v>106</v>
      </c>
      <c r="Z4639" t="s">
        <v>199</v>
      </c>
      <c r="AA4639" t="s">
        <v>103</v>
      </c>
      <c r="AB4639" t="s">
        <v>64</v>
      </c>
      <c r="AC4639" t="s">
        <v>75</v>
      </c>
      <c r="AD4639" t="s">
        <v>236</v>
      </c>
      <c r="AE4639" t="s">
        <v>380</v>
      </c>
      <c r="AF4639" t="s">
        <v>1200</v>
      </c>
      <c r="AG4639" t="s">
        <v>242</v>
      </c>
      <c r="AH4639" t="s">
        <v>110</v>
      </c>
      <c r="AI4639" t="s">
        <v>185</v>
      </c>
      <c r="AJ4639" t="s">
        <v>108</v>
      </c>
      <c r="AK4639" t="s">
        <v>55</v>
      </c>
      <c r="AL4639" t="s">
        <v>47</v>
      </c>
      <c r="AM4639" t="s">
        <v>103</v>
      </c>
      <c r="AN4639" t="s">
        <v>313</v>
      </c>
      <c r="AO4639" t="s">
        <v>162</v>
      </c>
    </row>
    <row r="4640" spans="1:41" hidden="1" x14ac:dyDescent="0.25">
      <c r="A4640" t="s">
        <v>19503</v>
      </c>
      <c r="B4640" t="s">
        <v>19504</v>
      </c>
      <c r="C4640" s="1" t="str">
        <f t="shared" si="290"/>
        <v>21:1064</v>
      </c>
      <c r="D4640" s="1" t="str">
        <f t="shared" si="291"/>
        <v>21:0107</v>
      </c>
      <c r="E4640" t="s">
        <v>19505</v>
      </c>
      <c r="F4640" t="s">
        <v>19506</v>
      </c>
      <c r="H4640">
        <v>50.3676867</v>
      </c>
      <c r="I4640">
        <v>-118.076581</v>
      </c>
      <c r="J4640" s="1" t="str">
        <f t="shared" si="292"/>
        <v>NGR bulk stream sediment</v>
      </c>
      <c r="K4640" s="1" t="str">
        <f t="shared" si="293"/>
        <v>&lt;177 micron (NGR)</v>
      </c>
      <c r="L4640">
        <v>18</v>
      </c>
      <c r="M4640" t="s">
        <v>195</v>
      </c>
      <c r="N4640">
        <v>317</v>
      </c>
      <c r="O4640" t="s">
        <v>62</v>
      </c>
      <c r="P4640" t="s">
        <v>47</v>
      </c>
      <c r="Q4640" t="s">
        <v>119</v>
      </c>
      <c r="R4640" t="s">
        <v>493</v>
      </c>
      <c r="S4640" t="s">
        <v>89</v>
      </c>
      <c r="T4640" t="s">
        <v>76</v>
      </c>
      <c r="U4640" t="s">
        <v>438</v>
      </c>
      <c r="V4640" t="s">
        <v>63</v>
      </c>
      <c r="W4640" t="s">
        <v>79</v>
      </c>
      <c r="X4640" t="s">
        <v>137</v>
      </c>
      <c r="Y4640" t="s">
        <v>226</v>
      </c>
      <c r="Z4640" t="s">
        <v>199</v>
      </c>
      <c r="AA4640" t="s">
        <v>46</v>
      </c>
      <c r="AB4640" t="s">
        <v>63</v>
      </c>
      <c r="AC4640" t="s">
        <v>225</v>
      </c>
      <c r="AD4640" t="s">
        <v>583</v>
      </c>
      <c r="AE4640" t="s">
        <v>380</v>
      </c>
      <c r="AF4640" t="s">
        <v>76</v>
      </c>
      <c r="AG4640" t="s">
        <v>775</v>
      </c>
      <c r="AH4640" t="s">
        <v>47</v>
      </c>
      <c r="AI4640" t="s">
        <v>63</v>
      </c>
      <c r="AJ4640" t="s">
        <v>9584</v>
      </c>
      <c r="AK4640" t="s">
        <v>85</v>
      </c>
      <c r="AL4640" t="s">
        <v>47</v>
      </c>
      <c r="AM4640" t="s">
        <v>51</v>
      </c>
      <c r="AN4640" t="s">
        <v>318</v>
      </c>
      <c r="AO4640" t="s">
        <v>197</v>
      </c>
    </row>
    <row r="4641" spans="1:41" hidden="1" x14ac:dyDescent="0.25">
      <c r="A4641" t="s">
        <v>19507</v>
      </c>
      <c r="B4641" t="s">
        <v>19508</v>
      </c>
      <c r="C4641" s="1" t="str">
        <f t="shared" si="290"/>
        <v>21:1064</v>
      </c>
      <c r="D4641" s="1" t="str">
        <f t="shared" si="291"/>
        <v>21:0107</v>
      </c>
      <c r="E4641" t="s">
        <v>19509</v>
      </c>
      <c r="F4641" t="s">
        <v>19510</v>
      </c>
      <c r="H4641">
        <v>50.399439000000001</v>
      </c>
      <c r="I4641">
        <v>-118.12058159999999</v>
      </c>
      <c r="J4641" s="1" t="str">
        <f t="shared" si="292"/>
        <v>NGR bulk stream sediment</v>
      </c>
      <c r="K4641" s="1" t="str">
        <f t="shared" si="293"/>
        <v>&lt;177 micron (NGR)</v>
      </c>
      <c r="L4641">
        <v>18</v>
      </c>
      <c r="M4641" t="s">
        <v>205</v>
      </c>
      <c r="N4641">
        <v>318</v>
      </c>
      <c r="O4641" t="s">
        <v>235</v>
      </c>
      <c r="P4641" t="s">
        <v>47</v>
      </c>
      <c r="Q4641" t="s">
        <v>862</v>
      </c>
      <c r="R4641" t="s">
        <v>209</v>
      </c>
      <c r="S4641" t="s">
        <v>207</v>
      </c>
      <c r="T4641" t="s">
        <v>59</v>
      </c>
      <c r="U4641" t="s">
        <v>237</v>
      </c>
      <c r="V4641" t="s">
        <v>102</v>
      </c>
      <c r="W4641" t="s">
        <v>493</v>
      </c>
      <c r="X4641" t="s">
        <v>73</v>
      </c>
      <c r="Y4641" t="s">
        <v>597</v>
      </c>
      <c r="Z4641" t="s">
        <v>56</v>
      </c>
      <c r="AA4641" t="s">
        <v>46</v>
      </c>
      <c r="AB4641" t="s">
        <v>174</v>
      </c>
      <c r="AC4641" t="s">
        <v>186</v>
      </c>
      <c r="AD4641" t="s">
        <v>183</v>
      </c>
      <c r="AE4641" t="s">
        <v>199</v>
      </c>
      <c r="AF4641" t="s">
        <v>127</v>
      </c>
      <c r="AG4641" t="s">
        <v>903</v>
      </c>
      <c r="AH4641" t="s">
        <v>122</v>
      </c>
      <c r="AI4641" t="s">
        <v>47</v>
      </c>
      <c r="AJ4641" t="s">
        <v>730</v>
      </c>
      <c r="AK4641" t="s">
        <v>127</v>
      </c>
      <c r="AL4641" t="s">
        <v>47</v>
      </c>
      <c r="AM4641" t="s">
        <v>122</v>
      </c>
      <c r="AN4641" t="s">
        <v>915</v>
      </c>
      <c r="AO4641" t="s">
        <v>267</v>
      </c>
    </row>
    <row r="4642" spans="1:41" hidden="1" x14ac:dyDescent="0.25">
      <c r="A4642" t="s">
        <v>19511</v>
      </c>
      <c r="B4642" t="s">
        <v>19512</v>
      </c>
      <c r="C4642" s="1" t="str">
        <f t="shared" si="290"/>
        <v>21:1064</v>
      </c>
      <c r="D4642" s="1" t="str">
        <f t="shared" si="291"/>
        <v>21:0107</v>
      </c>
      <c r="E4642" t="s">
        <v>19513</v>
      </c>
      <c r="F4642" t="s">
        <v>19514</v>
      </c>
      <c r="H4642">
        <v>50.393158399999997</v>
      </c>
      <c r="I4642">
        <v>-118.0822356</v>
      </c>
      <c r="J4642" s="1" t="str">
        <f t="shared" si="292"/>
        <v>NGR bulk stream sediment</v>
      </c>
      <c r="K4642" s="1" t="str">
        <f t="shared" si="293"/>
        <v>&lt;177 micron (NGR)</v>
      </c>
      <c r="L4642">
        <v>18</v>
      </c>
      <c r="M4642" t="s">
        <v>214</v>
      </c>
      <c r="N4642">
        <v>319</v>
      </c>
      <c r="O4642" t="s">
        <v>110</v>
      </c>
      <c r="P4642" t="s">
        <v>47</v>
      </c>
      <c r="Q4642" t="s">
        <v>1130</v>
      </c>
      <c r="R4642" t="s">
        <v>227</v>
      </c>
      <c r="S4642" t="s">
        <v>425</v>
      </c>
      <c r="T4642" t="s">
        <v>175</v>
      </c>
      <c r="U4642" t="s">
        <v>695</v>
      </c>
      <c r="V4642" t="s">
        <v>455</v>
      </c>
      <c r="W4642" t="s">
        <v>455</v>
      </c>
      <c r="X4642" t="s">
        <v>330</v>
      </c>
      <c r="Y4642" t="s">
        <v>184</v>
      </c>
      <c r="Z4642" t="s">
        <v>56</v>
      </c>
      <c r="AA4642" t="s">
        <v>46</v>
      </c>
      <c r="AB4642" t="s">
        <v>61</v>
      </c>
      <c r="AC4642" t="s">
        <v>239</v>
      </c>
      <c r="AD4642" t="s">
        <v>350</v>
      </c>
      <c r="AE4642" t="s">
        <v>56</v>
      </c>
      <c r="AF4642" t="s">
        <v>76</v>
      </c>
      <c r="AG4642" t="s">
        <v>696</v>
      </c>
      <c r="AH4642" t="s">
        <v>101</v>
      </c>
      <c r="AI4642" t="s">
        <v>81</v>
      </c>
      <c r="AJ4642" t="s">
        <v>10984</v>
      </c>
      <c r="AK4642" t="s">
        <v>76</v>
      </c>
      <c r="AL4642" t="s">
        <v>47</v>
      </c>
      <c r="AM4642" t="s">
        <v>103</v>
      </c>
      <c r="AN4642" t="s">
        <v>543</v>
      </c>
      <c r="AO4642" t="s">
        <v>90</v>
      </c>
    </row>
    <row r="4643" spans="1:41" hidden="1" x14ac:dyDescent="0.25">
      <c r="A4643" t="s">
        <v>19515</v>
      </c>
      <c r="B4643" t="s">
        <v>19516</v>
      </c>
      <c r="C4643" s="1" t="str">
        <f t="shared" si="290"/>
        <v>21:1064</v>
      </c>
      <c r="D4643" s="1" t="str">
        <f t="shared" si="291"/>
        <v>21:0107</v>
      </c>
      <c r="E4643" t="s">
        <v>19517</v>
      </c>
      <c r="F4643" t="s">
        <v>19518</v>
      </c>
      <c r="H4643">
        <v>50.373170700000003</v>
      </c>
      <c r="I4643">
        <v>-118.0709952</v>
      </c>
      <c r="J4643" s="1" t="str">
        <f t="shared" si="292"/>
        <v>NGR bulk stream sediment</v>
      </c>
      <c r="K4643" s="1" t="str">
        <f t="shared" si="293"/>
        <v>&lt;177 micron (NGR)</v>
      </c>
      <c r="L4643">
        <v>18</v>
      </c>
      <c r="M4643" t="s">
        <v>223</v>
      </c>
      <c r="N4643">
        <v>320</v>
      </c>
      <c r="O4643" t="s">
        <v>53</v>
      </c>
      <c r="P4643" t="s">
        <v>108</v>
      </c>
      <c r="Q4643" t="s">
        <v>74</v>
      </c>
      <c r="R4643" t="s">
        <v>125</v>
      </c>
      <c r="S4643" t="s">
        <v>65</v>
      </c>
      <c r="T4643" t="s">
        <v>108</v>
      </c>
      <c r="U4643" t="s">
        <v>597</v>
      </c>
      <c r="V4643" t="s">
        <v>161</v>
      </c>
      <c r="W4643" t="s">
        <v>139</v>
      </c>
      <c r="X4643" t="s">
        <v>58</v>
      </c>
      <c r="Y4643" t="s">
        <v>226</v>
      </c>
      <c r="Z4643" t="s">
        <v>56</v>
      </c>
      <c r="AA4643" t="s">
        <v>46</v>
      </c>
      <c r="AB4643" t="s">
        <v>110</v>
      </c>
      <c r="AC4643" t="s">
        <v>217</v>
      </c>
      <c r="AD4643" t="s">
        <v>667</v>
      </c>
      <c r="AE4643" t="s">
        <v>380</v>
      </c>
      <c r="AF4643" t="s">
        <v>58</v>
      </c>
      <c r="AG4643" t="s">
        <v>5163</v>
      </c>
      <c r="AH4643" t="s">
        <v>105</v>
      </c>
      <c r="AI4643" t="s">
        <v>78</v>
      </c>
      <c r="AJ4643" t="s">
        <v>19519</v>
      </c>
      <c r="AK4643" t="s">
        <v>127</v>
      </c>
      <c r="AL4643" t="s">
        <v>47</v>
      </c>
      <c r="AM4643" t="s">
        <v>122</v>
      </c>
      <c r="AN4643" t="s">
        <v>935</v>
      </c>
      <c r="AO4643" t="s">
        <v>107</v>
      </c>
    </row>
    <row r="4644" spans="1:41" hidden="1" x14ac:dyDescent="0.25">
      <c r="A4644" t="s">
        <v>19520</v>
      </c>
      <c r="B4644" t="s">
        <v>19521</v>
      </c>
      <c r="C4644" s="1" t="str">
        <f t="shared" ref="C4644:C4707" si="294">HYPERLINK("http://geochem.nrcan.gc.ca/cdogs/content/bdl/bdl211064_e.htm", "21:1064")</f>
        <v>21:1064</v>
      </c>
      <c r="D4644" s="1" t="str">
        <f t="shared" ref="D4644:D4707" si="295">HYPERLINK("http://geochem.nrcan.gc.ca/cdogs/content/svy/svy210107_e.htm", "21:0107")</f>
        <v>21:0107</v>
      </c>
      <c r="E4644" t="s">
        <v>19522</v>
      </c>
      <c r="F4644" t="s">
        <v>19523</v>
      </c>
      <c r="H4644">
        <v>50.400303000000001</v>
      </c>
      <c r="I4644">
        <v>-118.034514</v>
      </c>
      <c r="J4644" s="1" t="str">
        <f t="shared" si="292"/>
        <v>NGR bulk stream sediment</v>
      </c>
      <c r="K4644" s="1" t="str">
        <f t="shared" si="293"/>
        <v>&lt;177 micron (NGR)</v>
      </c>
      <c r="L4644">
        <v>18</v>
      </c>
      <c r="M4644" t="s">
        <v>233</v>
      </c>
      <c r="N4644">
        <v>321</v>
      </c>
      <c r="O4644" t="s">
        <v>198</v>
      </c>
      <c r="P4644" t="s">
        <v>47</v>
      </c>
      <c r="Q4644" t="s">
        <v>97</v>
      </c>
      <c r="R4644" t="s">
        <v>61</v>
      </c>
      <c r="S4644" t="s">
        <v>438</v>
      </c>
      <c r="T4644" t="s">
        <v>76</v>
      </c>
      <c r="U4644" t="s">
        <v>532</v>
      </c>
      <c r="V4644" t="s">
        <v>206</v>
      </c>
      <c r="W4644" t="s">
        <v>78</v>
      </c>
      <c r="X4644" t="s">
        <v>137</v>
      </c>
      <c r="Y4644" t="s">
        <v>241</v>
      </c>
      <c r="Z4644" t="s">
        <v>56</v>
      </c>
      <c r="AA4644" t="s">
        <v>46</v>
      </c>
      <c r="AB4644" t="s">
        <v>105</v>
      </c>
      <c r="AC4644" t="s">
        <v>112</v>
      </c>
      <c r="AD4644" t="s">
        <v>146</v>
      </c>
      <c r="AE4644" t="s">
        <v>380</v>
      </c>
      <c r="AF4644" t="s">
        <v>58</v>
      </c>
      <c r="AG4644" t="s">
        <v>703</v>
      </c>
      <c r="AH4644" t="s">
        <v>64</v>
      </c>
      <c r="AI4644" t="s">
        <v>110</v>
      </c>
      <c r="AJ4644" t="s">
        <v>1282</v>
      </c>
      <c r="AK4644" t="s">
        <v>502</v>
      </c>
      <c r="AL4644" t="s">
        <v>47</v>
      </c>
      <c r="AM4644" t="s">
        <v>47</v>
      </c>
      <c r="AN4644" t="s">
        <v>432</v>
      </c>
      <c r="AO4644" t="s">
        <v>269</v>
      </c>
    </row>
    <row r="4645" spans="1:41" hidden="1" x14ac:dyDescent="0.25">
      <c r="A4645" t="s">
        <v>19524</v>
      </c>
      <c r="B4645" t="s">
        <v>19525</v>
      </c>
      <c r="C4645" s="1" t="str">
        <f t="shared" si="294"/>
        <v>21:1064</v>
      </c>
      <c r="D4645" s="1" t="str">
        <f t="shared" si="295"/>
        <v>21:0107</v>
      </c>
      <c r="E4645" t="s">
        <v>19526</v>
      </c>
      <c r="F4645" t="s">
        <v>19527</v>
      </c>
      <c r="H4645">
        <v>50.4253012</v>
      </c>
      <c r="I4645">
        <v>-118.06581920000001</v>
      </c>
      <c r="J4645" s="1" t="str">
        <f t="shared" si="292"/>
        <v>NGR bulk stream sediment</v>
      </c>
      <c r="K4645" s="1" t="str">
        <f t="shared" si="293"/>
        <v>&lt;177 micron (NGR)</v>
      </c>
      <c r="L4645">
        <v>18</v>
      </c>
      <c r="M4645" t="s">
        <v>248</v>
      </c>
      <c r="N4645">
        <v>322</v>
      </c>
      <c r="O4645" t="s">
        <v>122</v>
      </c>
      <c r="P4645" t="s">
        <v>47</v>
      </c>
      <c r="Q4645" t="s">
        <v>793</v>
      </c>
      <c r="R4645" t="s">
        <v>55</v>
      </c>
      <c r="S4645" t="s">
        <v>386</v>
      </c>
      <c r="T4645" t="s">
        <v>66</v>
      </c>
      <c r="U4645" t="s">
        <v>291</v>
      </c>
      <c r="V4645" t="s">
        <v>130</v>
      </c>
      <c r="W4645" t="s">
        <v>206</v>
      </c>
      <c r="X4645" t="s">
        <v>137</v>
      </c>
      <c r="Y4645" t="s">
        <v>331</v>
      </c>
      <c r="Z4645" t="s">
        <v>56</v>
      </c>
      <c r="AA4645" t="s">
        <v>46</v>
      </c>
      <c r="AB4645" t="s">
        <v>110</v>
      </c>
      <c r="AC4645" t="s">
        <v>269</v>
      </c>
      <c r="AD4645" t="s">
        <v>183</v>
      </c>
      <c r="AE4645" t="s">
        <v>56</v>
      </c>
      <c r="AF4645" t="s">
        <v>76</v>
      </c>
      <c r="AG4645" t="s">
        <v>2048</v>
      </c>
      <c r="AH4645" t="s">
        <v>235</v>
      </c>
      <c r="AI4645" t="s">
        <v>64</v>
      </c>
      <c r="AJ4645" t="s">
        <v>573</v>
      </c>
      <c r="AK4645" t="s">
        <v>58</v>
      </c>
      <c r="AL4645" t="s">
        <v>47</v>
      </c>
      <c r="AM4645" t="s">
        <v>122</v>
      </c>
      <c r="AN4645" t="s">
        <v>65</v>
      </c>
      <c r="AO4645" t="s">
        <v>127</v>
      </c>
    </row>
    <row r="4646" spans="1:41" hidden="1" x14ac:dyDescent="0.25">
      <c r="A4646" t="s">
        <v>19528</v>
      </c>
      <c r="B4646" t="s">
        <v>19529</v>
      </c>
      <c r="C4646" s="1" t="str">
        <f t="shared" si="294"/>
        <v>21:1064</v>
      </c>
      <c r="D4646" s="1" t="str">
        <f t="shared" si="295"/>
        <v>21:0107</v>
      </c>
      <c r="E4646" t="s">
        <v>19530</v>
      </c>
      <c r="F4646" t="s">
        <v>19531</v>
      </c>
      <c r="H4646">
        <v>50.4101395</v>
      </c>
      <c r="I4646">
        <v>-118.01546039999999</v>
      </c>
      <c r="J4646" s="1" t="str">
        <f t="shared" si="292"/>
        <v>NGR bulk stream sediment</v>
      </c>
      <c r="K4646" s="1" t="str">
        <f t="shared" si="293"/>
        <v>&lt;177 micron (NGR)</v>
      </c>
      <c r="L4646">
        <v>18</v>
      </c>
      <c r="M4646" t="s">
        <v>256</v>
      </c>
      <c r="N4646">
        <v>323</v>
      </c>
      <c r="O4646" t="s">
        <v>174</v>
      </c>
      <c r="P4646" t="s">
        <v>108</v>
      </c>
      <c r="Q4646" t="s">
        <v>119</v>
      </c>
      <c r="R4646" t="s">
        <v>164</v>
      </c>
      <c r="S4646" t="s">
        <v>463</v>
      </c>
      <c r="T4646" t="s">
        <v>175</v>
      </c>
      <c r="U4646" t="s">
        <v>226</v>
      </c>
      <c r="V4646" t="s">
        <v>122</v>
      </c>
      <c r="W4646" t="s">
        <v>437</v>
      </c>
      <c r="X4646" t="s">
        <v>55</v>
      </c>
      <c r="Y4646" t="s">
        <v>438</v>
      </c>
      <c r="Z4646" t="s">
        <v>62</v>
      </c>
      <c r="AA4646" t="s">
        <v>46</v>
      </c>
      <c r="AB4646" t="s">
        <v>110</v>
      </c>
      <c r="AC4646" t="s">
        <v>76</v>
      </c>
      <c r="AD4646" t="s">
        <v>241</v>
      </c>
      <c r="AE4646" t="s">
        <v>380</v>
      </c>
      <c r="AF4646" t="s">
        <v>66</v>
      </c>
      <c r="AG4646" t="s">
        <v>267</v>
      </c>
      <c r="AH4646" t="s">
        <v>63</v>
      </c>
      <c r="AI4646" t="s">
        <v>81</v>
      </c>
      <c r="AJ4646" t="s">
        <v>2403</v>
      </c>
      <c r="AK4646" t="s">
        <v>55</v>
      </c>
      <c r="AL4646" t="s">
        <v>47</v>
      </c>
      <c r="AM4646" t="s">
        <v>51</v>
      </c>
      <c r="AN4646" t="s">
        <v>533</v>
      </c>
      <c r="AO4646" t="s">
        <v>124</v>
      </c>
    </row>
    <row r="4647" spans="1:41" hidden="1" x14ac:dyDescent="0.25">
      <c r="A4647" t="s">
        <v>19532</v>
      </c>
      <c r="B4647" t="s">
        <v>19533</v>
      </c>
      <c r="C4647" s="1" t="str">
        <f t="shared" si="294"/>
        <v>21:1064</v>
      </c>
      <c r="D4647" s="1" t="str">
        <f t="shared" si="295"/>
        <v>21:0107</v>
      </c>
      <c r="E4647" t="s">
        <v>19534</v>
      </c>
      <c r="F4647" t="s">
        <v>19535</v>
      </c>
      <c r="H4647">
        <v>50.4393952</v>
      </c>
      <c r="I4647">
        <v>-118.01249439999999</v>
      </c>
      <c r="J4647" s="1" t="str">
        <f t="shared" si="292"/>
        <v>NGR bulk stream sediment</v>
      </c>
      <c r="K4647" s="1" t="str">
        <f t="shared" si="293"/>
        <v>&lt;177 micron (NGR)</v>
      </c>
      <c r="L4647">
        <v>18</v>
      </c>
      <c r="M4647" t="s">
        <v>265</v>
      </c>
      <c r="N4647">
        <v>324</v>
      </c>
      <c r="O4647" t="s">
        <v>81</v>
      </c>
      <c r="P4647" t="s">
        <v>47</v>
      </c>
      <c r="Q4647" t="s">
        <v>322</v>
      </c>
      <c r="R4647" t="s">
        <v>366</v>
      </c>
      <c r="S4647" t="s">
        <v>207</v>
      </c>
      <c r="T4647" t="s">
        <v>267</v>
      </c>
      <c r="U4647" t="s">
        <v>236</v>
      </c>
      <c r="V4647" t="s">
        <v>173</v>
      </c>
      <c r="W4647" t="s">
        <v>130</v>
      </c>
      <c r="X4647" t="s">
        <v>52</v>
      </c>
      <c r="Y4647" t="s">
        <v>554</v>
      </c>
      <c r="Z4647" t="s">
        <v>62</v>
      </c>
      <c r="AA4647" t="s">
        <v>46</v>
      </c>
      <c r="AB4647" t="s">
        <v>110</v>
      </c>
      <c r="AC4647" t="s">
        <v>66</v>
      </c>
      <c r="AD4647" t="s">
        <v>268</v>
      </c>
      <c r="AE4647" t="s">
        <v>84</v>
      </c>
      <c r="AF4647" t="s">
        <v>108</v>
      </c>
      <c r="AG4647" t="s">
        <v>58</v>
      </c>
      <c r="AH4647" t="s">
        <v>54</v>
      </c>
      <c r="AI4647" t="s">
        <v>61</v>
      </c>
      <c r="AJ4647" t="s">
        <v>904</v>
      </c>
      <c r="AK4647" t="s">
        <v>392</v>
      </c>
      <c r="AL4647" t="s">
        <v>47</v>
      </c>
      <c r="AM4647" t="s">
        <v>103</v>
      </c>
      <c r="AN4647" t="s">
        <v>275</v>
      </c>
      <c r="AO4647" t="s">
        <v>82</v>
      </c>
    </row>
    <row r="4648" spans="1:41" hidden="1" x14ac:dyDescent="0.25">
      <c r="A4648" t="s">
        <v>19536</v>
      </c>
      <c r="B4648" t="s">
        <v>19537</v>
      </c>
      <c r="C4648" s="1" t="str">
        <f t="shared" si="294"/>
        <v>21:1064</v>
      </c>
      <c r="D4648" s="1" t="str">
        <f t="shared" si="295"/>
        <v>21:0107</v>
      </c>
      <c r="E4648" t="s">
        <v>19538</v>
      </c>
      <c r="F4648" t="s">
        <v>19539</v>
      </c>
      <c r="H4648">
        <v>50.435824099999998</v>
      </c>
      <c r="I4648">
        <v>-118.0042792</v>
      </c>
      <c r="J4648" s="1" t="str">
        <f t="shared" si="292"/>
        <v>NGR bulk stream sediment</v>
      </c>
      <c r="K4648" s="1" t="str">
        <f t="shared" si="293"/>
        <v>&lt;177 micron (NGR)</v>
      </c>
      <c r="L4648">
        <v>19</v>
      </c>
      <c r="M4648" t="s">
        <v>45</v>
      </c>
      <c r="N4648">
        <v>325</v>
      </c>
      <c r="O4648" t="s">
        <v>64</v>
      </c>
      <c r="P4648" t="s">
        <v>47</v>
      </c>
      <c r="Q4648" t="s">
        <v>862</v>
      </c>
      <c r="R4648" t="s">
        <v>366</v>
      </c>
      <c r="S4648" t="s">
        <v>391</v>
      </c>
      <c r="T4648" t="s">
        <v>217</v>
      </c>
      <c r="U4648" t="s">
        <v>226</v>
      </c>
      <c r="V4648" t="s">
        <v>142</v>
      </c>
      <c r="W4648" t="s">
        <v>109</v>
      </c>
      <c r="X4648" t="s">
        <v>58</v>
      </c>
      <c r="Y4648" t="s">
        <v>146</v>
      </c>
      <c r="Z4648" t="s">
        <v>84</v>
      </c>
      <c r="AA4648" t="s">
        <v>46</v>
      </c>
      <c r="AB4648" t="s">
        <v>87</v>
      </c>
      <c r="AC4648" t="s">
        <v>225</v>
      </c>
      <c r="AD4648" t="s">
        <v>829</v>
      </c>
      <c r="AE4648" t="s">
        <v>56</v>
      </c>
      <c r="AF4648" t="s">
        <v>66</v>
      </c>
      <c r="AG4648" t="s">
        <v>791</v>
      </c>
      <c r="AH4648" t="s">
        <v>101</v>
      </c>
      <c r="AI4648" t="s">
        <v>105</v>
      </c>
      <c r="AJ4648" t="s">
        <v>2069</v>
      </c>
      <c r="AK4648" t="s">
        <v>150</v>
      </c>
      <c r="AL4648" t="s">
        <v>47</v>
      </c>
      <c r="AM4648" t="s">
        <v>51</v>
      </c>
      <c r="AN4648" t="s">
        <v>1304</v>
      </c>
      <c r="AO4648" t="s">
        <v>90</v>
      </c>
    </row>
    <row r="4649" spans="1:41" hidden="1" x14ac:dyDescent="0.25">
      <c r="A4649" t="s">
        <v>19540</v>
      </c>
      <c r="B4649" t="s">
        <v>19541</v>
      </c>
      <c r="C4649" s="1" t="str">
        <f t="shared" si="294"/>
        <v>21:1064</v>
      </c>
      <c r="D4649" s="1" t="str">
        <f t="shared" si="295"/>
        <v>21:0107</v>
      </c>
      <c r="E4649" t="s">
        <v>19542</v>
      </c>
      <c r="F4649" t="s">
        <v>19543</v>
      </c>
      <c r="H4649">
        <v>50.267861000000003</v>
      </c>
      <c r="I4649">
        <v>-118.11384820000001</v>
      </c>
      <c r="J4649" s="1" t="str">
        <f t="shared" si="292"/>
        <v>NGR bulk stream sediment</v>
      </c>
      <c r="K4649" s="1" t="str">
        <f t="shared" si="293"/>
        <v>&lt;177 micron (NGR)</v>
      </c>
      <c r="L4649">
        <v>19</v>
      </c>
      <c r="M4649" t="s">
        <v>71</v>
      </c>
      <c r="N4649">
        <v>326</v>
      </c>
      <c r="O4649" t="s">
        <v>46</v>
      </c>
      <c r="P4649" t="s">
        <v>52</v>
      </c>
      <c r="Q4649" t="s">
        <v>548</v>
      </c>
      <c r="R4649" t="s">
        <v>270</v>
      </c>
      <c r="S4649" t="s">
        <v>146</v>
      </c>
      <c r="T4649" t="s">
        <v>267</v>
      </c>
      <c r="U4649" t="s">
        <v>196</v>
      </c>
      <c r="V4649" t="s">
        <v>188</v>
      </c>
      <c r="W4649" t="s">
        <v>102</v>
      </c>
      <c r="X4649" t="s">
        <v>51</v>
      </c>
      <c r="Y4649" t="s">
        <v>160</v>
      </c>
      <c r="Z4649" t="s">
        <v>56</v>
      </c>
      <c r="AA4649" t="s">
        <v>73</v>
      </c>
      <c r="AB4649" t="s">
        <v>64</v>
      </c>
      <c r="AC4649" t="s">
        <v>140</v>
      </c>
      <c r="AD4649" t="s">
        <v>250</v>
      </c>
      <c r="AE4649" t="s">
        <v>380</v>
      </c>
      <c r="AF4649" t="s">
        <v>910</v>
      </c>
      <c r="AG4649" t="s">
        <v>118</v>
      </c>
      <c r="AH4649" t="s">
        <v>110</v>
      </c>
      <c r="AI4649" t="s">
        <v>235</v>
      </c>
      <c r="AJ4649" t="s">
        <v>209</v>
      </c>
      <c r="AK4649" t="s">
        <v>76</v>
      </c>
      <c r="AL4649" t="s">
        <v>47</v>
      </c>
      <c r="AM4649" t="s">
        <v>51</v>
      </c>
      <c r="AN4649" t="s">
        <v>533</v>
      </c>
      <c r="AO4649" t="s">
        <v>186</v>
      </c>
    </row>
    <row r="4650" spans="1:41" hidden="1" x14ac:dyDescent="0.25">
      <c r="A4650" t="s">
        <v>19544</v>
      </c>
      <c r="B4650" t="s">
        <v>19545</v>
      </c>
      <c r="C4650" s="1" t="str">
        <f t="shared" si="294"/>
        <v>21:1064</v>
      </c>
      <c r="D4650" s="1" t="str">
        <f t="shared" si="295"/>
        <v>21:0107</v>
      </c>
      <c r="E4650" t="s">
        <v>19546</v>
      </c>
      <c r="F4650" t="s">
        <v>19547</v>
      </c>
      <c r="H4650">
        <v>50.261339599999999</v>
      </c>
      <c r="I4650">
        <v>-118.10644259999999</v>
      </c>
      <c r="J4650" s="1" t="str">
        <f t="shared" si="292"/>
        <v>NGR bulk stream sediment</v>
      </c>
      <c r="K4650" s="1" t="str">
        <f t="shared" si="293"/>
        <v>&lt;177 micron (NGR)</v>
      </c>
      <c r="L4650">
        <v>19</v>
      </c>
      <c r="M4650" t="s">
        <v>95</v>
      </c>
      <c r="N4650">
        <v>327</v>
      </c>
      <c r="O4650" t="s">
        <v>79</v>
      </c>
      <c r="P4650" t="s">
        <v>122</v>
      </c>
      <c r="Q4650" t="s">
        <v>249</v>
      </c>
      <c r="R4650" t="s">
        <v>58</v>
      </c>
      <c r="S4650" t="s">
        <v>667</v>
      </c>
      <c r="T4650" t="s">
        <v>267</v>
      </c>
      <c r="U4650" t="s">
        <v>438</v>
      </c>
      <c r="V4650" t="s">
        <v>238</v>
      </c>
      <c r="W4650" t="s">
        <v>455</v>
      </c>
      <c r="X4650" t="s">
        <v>51</v>
      </c>
      <c r="Y4650" t="s">
        <v>218</v>
      </c>
      <c r="Z4650" t="s">
        <v>56</v>
      </c>
      <c r="AA4650" t="s">
        <v>103</v>
      </c>
      <c r="AB4650" t="s">
        <v>185</v>
      </c>
      <c r="AC4650" t="s">
        <v>144</v>
      </c>
      <c r="AD4650" t="s">
        <v>829</v>
      </c>
      <c r="AE4650" t="s">
        <v>56</v>
      </c>
      <c r="AF4650" t="s">
        <v>76</v>
      </c>
      <c r="AG4650" t="s">
        <v>129</v>
      </c>
      <c r="AH4650" t="s">
        <v>63</v>
      </c>
      <c r="AI4650" t="s">
        <v>110</v>
      </c>
      <c r="AJ4650" t="s">
        <v>85</v>
      </c>
      <c r="AK4650" t="s">
        <v>267</v>
      </c>
      <c r="AL4650" t="s">
        <v>47</v>
      </c>
      <c r="AM4650" t="s">
        <v>51</v>
      </c>
      <c r="AN4650" t="s">
        <v>65</v>
      </c>
      <c r="AO4650" t="s">
        <v>82</v>
      </c>
    </row>
    <row r="4651" spans="1:41" hidden="1" x14ac:dyDescent="0.25">
      <c r="A4651" t="s">
        <v>19548</v>
      </c>
      <c r="B4651" t="s">
        <v>19549</v>
      </c>
      <c r="C4651" s="1" t="str">
        <f t="shared" si="294"/>
        <v>21:1064</v>
      </c>
      <c r="D4651" s="1" t="str">
        <f t="shared" si="295"/>
        <v>21:0107</v>
      </c>
      <c r="E4651" t="s">
        <v>19550</v>
      </c>
      <c r="F4651" t="s">
        <v>19551</v>
      </c>
      <c r="H4651">
        <v>50.329679499999997</v>
      </c>
      <c r="I4651">
        <v>-118.1920906</v>
      </c>
      <c r="J4651" s="1" t="str">
        <f t="shared" si="292"/>
        <v>NGR bulk stream sediment</v>
      </c>
      <c r="K4651" s="1" t="str">
        <f t="shared" si="293"/>
        <v>&lt;177 micron (NGR)</v>
      </c>
      <c r="L4651">
        <v>19</v>
      </c>
      <c r="M4651" t="s">
        <v>117</v>
      </c>
      <c r="N4651">
        <v>328</v>
      </c>
      <c r="O4651" t="s">
        <v>46</v>
      </c>
      <c r="P4651" t="s">
        <v>103</v>
      </c>
      <c r="Q4651" t="s">
        <v>456</v>
      </c>
      <c r="R4651" t="s">
        <v>455</v>
      </c>
      <c r="S4651" t="s">
        <v>350</v>
      </c>
      <c r="T4651" t="s">
        <v>267</v>
      </c>
      <c r="U4651" t="s">
        <v>237</v>
      </c>
      <c r="V4651" t="s">
        <v>79</v>
      </c>
      <c r="W4651" t="s">
        <v>72</v>
      </c>
      <c r="X4651" t="s">
        <v>103</v>
      </c>
      <c r="Y4651" t="s">
        <v>106</v>
      </c>
      <c r="Z4651" t="s">
        <v>199</v>
      </c>
      <c r="AA4651" t="s">
        <v>46</v>
      </c>
      <c r="AB4651" t="s">
        <v>81</v>
      </c>
      <c r="AC4651" t="s">
        <v>187</v>
      </c>
      <c r="AD4651" t="s">
        <v>243</v>
      </c>
      <c r="AE4651" t="s">
        <v>380</v>
      </c>
      <c r="AF4651" t="s">
        <v>876</v>
      </c>
      <c r="AG4651" t="s">
        <v>359</v>
      </c>
      <c r="AH4651" t="s">
        <v>174</v>
      </c>
      <c r="AI4651" t="s">
        <v>87</v>
      </c>
      <c r="AJ4651" t="s">
        <v>108</v>
      </c>
      <c r="AK4651" t="s">
        <v>52</v>
      </c>
      <c r="AL4651" t="s">
        <v>47</v>
      </c>
      <c r="AM4651" t="s">
        <v>103</v>
      </c>
      <c r="AN4651" t="s">
        <v>543</v>
      </c>
      <c r="AO4651" t="s">
        <v>50</v>
      </c>
    </row>
    <row r="4652" spans="1:41" hidden="1" x14ac:dyDescent="0.25">
      <c r="A4652" t="s">
        <v>19552</v>
      </c>
      <c r="B4652" t="s">
        <v>19553</v>
      </c>
      <c r="C4652" s="1" t="str">
        <f t="shared" si="294"/>
        <v>21:1064</v>
      </c>
      <c r="D4652" s="1" t="str">
        <f t="shared" si="295"/>
        <v>21:0107</v>
      </c>
      <c r="E4652" t="s">
        <v>19554</v>
      </c>
      <c r="F4652" t="s">
        <v>19555</v>
      </c>
      <c r="H4652">
        <v>50.335222399999999</v>
      </c>
      <c r="I4652">
        <v>-118.186594</v>
      </c>
      <c r="J4652" s="1" t="str">
        <f t="shared" si="292"/>
        <v>NGR bulk stream sediment</v>
      </c>
      <c r="K4652" s="1" t="str">
        <f t="shared" si="293"/>
        <v>&lt;177 micron (NGR)</v>
      </c>
      <c r="L4652">
        <v>19</v>
      </c>
      <c r="M4652" t="s">
        <v>136</v>
      </c>
      <c r="N4652">
        <v>329</v>
      </c>
      <c r="O4652" t="s">
        <v>61</v>
      </c>
      <c r="P4652" t="s">
        <v>47</v>
      </c>
      <c r="Q4652" t="s">
        <v>97</v>
      </c>
      <c r="R4652" t="s">
        <v>55</v>
      </c>
      <c r="S4652" t="s">
        <v>240</v>
      </c>
      <c r="T4652" t="s">
        <v>145</v>
      </c>
      <c r="U4652" t="s">
        <v>184</v>
      </c>
      <c r="V4652" t="s">
        <v>60</v>
      </c>
      <c r="W4652" t="s">
        <v>60</v>
      </c>
      <c r="X4652" t="s">
        <v>122</v>
      </c>
      <c r="Y4652" t="s">
        <v>131</v>
      </c>
      <c r="Z4652" t="s">
        <v>56</v>
      </c>
      <c r="AA4652" t="s">
        <v>46</v>
      </c>
      <c r="AB4652" t="s">
        <v>105</v>
      </c>
      <c r="AC4652" t="s">
        <v>49</v>
      </c>
      <c r="AD4652" t="s">
        <v>475</v>
      </c>
      <c r="AE4652" t="s">
        <v>199</v>
      </c>
      <c r="AF4652" t="s">
        <v>50</v>
      </c>
      <c r="AG4652" t="s">
        <v>371</v>
      </c>
      <c r="AH4652" t="s">
        <v>57</v>
      </c>
      <c r="AI4652" t="s">
        <v>87</v>
      </c>
      <c r="AJ4652" t="s">
        <v>137</v>
      </c>
      <c r="AK4652" t="s">
        <v>591</v>
      </c>
      <c r="AL4652" t="s">
        <v>47</v>
      </c>
      <c r="AM4652" t="s">
        <v>122</v>
      </c>
      <c r="AN4652" t="s">
        <v>89</v>
      </c>
      <c r="AO4652" t="s">
        <v>267</v>
      </c>
    </row>
    <row r="4653" spans="1:41" hidden="1" x14ac:dyDescent="0.25">
      <c r="A4653" t="s">
        <v>19556</v>
      </c>
      <c r="B4653" t="s">
        <v>19557</v>
      </c>
      <c r="C4653" s="1" t="str">
        <f t="shared" si="294"/>
        <v>21:1064</v>
      </c>
      <c r="D4653" s="1" t="str">
        <f t="shared" si="295"/>
        <v>21:0107</v>
      </c>
      <c r="E4653" t="s">
        <v>19558</v>
      </c>
      <c r="F4653" t="s">
        <v>19559</v>
      </c>
      <c r="H4653">
        <v>50.324016800000003</v>
      </c>
      <c r="I4653">
        <v>-118.1785746</v>
      </c>
      <c r="J4653" s="1" t="str">
        <f t="shared" si="292"/>
        <v>NGR bulk stream sediment</v>
      </c>
      <c r="K4653" s="1" t="str">
        <f t="shared" si="293"/>
        <v>&lt;177 micron (NGR)</v>
      </c>
      <c r="L4653">
        <v>19</v>
      </c>
      <c r="M4653" t="s">
        <v>157</v>
      </c>
      <c r="N4653">
        <v>330</v>
      </c>
      <c r="O4653" t="s">
        <v>78</v>
      </c>
      <c r="P4653" t="s">
        <v>122</v>
      </c>
      <c r="Q4653" t="s">
        <v>817</v>
      </c>
      <c r="R4653" t="s">
        <v>143</v>
      </c>
      <c r="S4653" t="s">
        <v>162</v>
      </c>
      <c r="T4653" t="s">
        <v>98</v>
      </c>
      <c r="U4653" t="s">
        <v>184</v>
      </c>
      <c r="V4653" t="s">
        <v>81</v>
      </c>
      <c r="W4653" t="s">
        <v>282</v>
      </c>
      <c r="X4653" t="s">
        <v>47</v>
      </c>
      <c r="Y4653" t="s">
        <v>90</v>
      </c>
      <c r="Z4653" t="s">
        <v>56</v>
      </c>
      <c r="AA4653" t="s">
        <v>46</v>
      </c>
      <c r="AB4653" t="s">
        <v>64</v>
      </c>
      <c r="AC4653" t="s">
        <v>218</v>
      </c>
      <c r="AD4653" t="s">
        <v>475</v>
      </c>
      <c r="AE4653" t="s">
        <v>62</v>
      </c>
      <c r="AF4653" t="s">
        <v>888</v>
      </c>
      <c r="AG4653" t="s">
        <v>51</v>
      </c>
      <c r="AH4653" t="s">
        <v>54</v>
      </c>
      <c r="AI4653" t="s">
        <v>149</v>
      </c>
      <c r="AJ4653" t="s">
        <v>188</v>
      </c>
      <c r="AK4653" t="s">
        <v>108</v>
      </c>
      <c r="AL4653" t="s">
        <v>47</v>
      </c>
      <c r="AM4653" t="s">
        <v>47</v>
      </c>
      <c r="AN4653" t="s">
        <v>65</v>
      </c>
      <c r="AO4653" t="s">
        <v>217</v>
      </c>
    </row>
    <row r="4654" spans="1:41" hidden="1" x14ac:dyDescent="0.25">
      <c r="A4654" t="s">
        <v>19560</v>
      </c>
      <c r="B4654" t="s">
        <v>19561</v>
      </c>
      <c r="C4654" s="1" t="str">
        <f t="shared" si="294"/>
        <v>21:1064</v>
      </c>
      <c r="D4654" s="1" t="str">
        <f t="shared" si="295"/>
        <v>21:0107</v>
      </c>
      <c r="E4654" t="s">
        <v>19562</v>
      </c>
      <c r="F4654" t="s">
        <v>19563</v>
      </c>
      <c r="H4654">
        <v>50.329075899999999</v>
      </c>
      <c r="I4654">
        <v>-118.15945019999999</v>
      </c>
      <c r="J4654" s="1" t="str">
        <f t="shared" si="292"/>
        <v>NGR bulk stream sediment</v>
      </c>
      <c r="K4654" s="1" t="str">
        <f t="shared" si="293"/>
        <v>&lt;177 micron (NGR)</v>
      </c>
      <c r="L4654">
        <v>19</v>
      </c>
      <c r="M4654" t="s">
        <v>170</v>
      </c>
      <c r="N4654">
        <v>331</v>
      </c>
      <c r="O4654" t="s">
        <v>125</v>
      </c>
      <c r="P4654" t="s">
        <v>47</v>
      </c>
      <c r="Q4654" t="s">
        <v>234</v>
      </c>
      <c r="R4654" t="s">
        <v>87</v>
      </c>
      <c r="S4654" t="s">
        <v>241</v>
      </c>
      <c r="T4654" t="s">
        <v>59</v>
      </c>
      <c r="U4654" t="s">
        <v>431</v>
      </c>
      <c r="V4654" t="s">
        <v>173</v>
      </c>
      <c r="W4654" t="s">
        <v>86</v>
      </c>
      <c r="X4654" t="s">
        <v>103</v>
      </c>
      <c r="Y4654" t="s">
        <v>243</v>
      </c>
      <c r="Z4654" t="s">
        <v>84</v>
      </c>
      <c r="AA4654" t="s">
        <v>46</v>
      </c>
      <c r="AB4654" t="s">
        <v>139</v>
      </c>
      <c r="AC4654" t="s">
        <v>80</v>
      </c>
      <c r="AD4654" t="s">
        <v>107</v>
      </c>
      <c r="AE4654" t="s">
        <v>199</v>
      </c>
      <c r="AF4654" t="s">
        <v>2699</v>
      </c>
      <c r="AG4654" t="s">
        <v>88</v>
      </c>
      <c r="AH4654" t="s">
        <v>174</v>
      </c>
      <c r="AI4654" t="s">
        <v>185</v>
      </c>
      <c r="AJ4654" t="s">
        <v>150</v>
      </c>
      <c r="AK4654" t="s">
        <v>437</v>
      </c>
      <c r="AL4654" t="s">
        <v>47</v>
      </c>
      <c r="AM4654" t="s">
        <v>103</v>
      </c>
      <c r="AN4654" t="s">
        <v>65</v>
      </c>
      <c r="AO4654" t="s">
        <v>306</v>
      </c>
    </row>
    <row r="4655" spans="1:41" hidden="1" x14ac:dyDescent="0.25">
      <c r="A4655" t="s">
        <v>19564</v>
      </c>
      <c r="B4655" t="s">
        <v>19565</v>
      </c>
      <c r="C4655" s="1" t="str">
        <f t="shared" si="294"/>
        <v>21:1064</v>
      </c>
      <c r="D4655" s="1" t="str">
        <f t="shared" si="295"/>
        <v>21:0107</v>
      </c>
      <c r="E4655" t="s">
        <v>19566</v>
      </c>
      <c r="F4655" t="s">
        <v>19567</v>
      </c>
      <c r="H4655">
        <v>50.328565900000001</v>
      </c>
      <c r="I4655">
        <v>-118.11992840000001</v>
      </c>
      <c r="J4655" s="1" t="str">
        <f t="shared" si="292"/>
        <v>NGR bulk stream sediment</v>
      </c>
      <c r="K4655" s="1" t="str">
        <f t="shared" si="293"/>
        <v>&lt;177 micron (NGR)</v>
      </c>
      <c r="L4655">
        <v>19</v>
      </c>
      <c r="M4655" t="s">
        <v>180</v>
      </c>
      <c r="N4655">
        <v>332</v>
      </c>
      <c r="O4655" t="s">
        <v>188</v>
      </c>
      <c r="P4655" t="s">
        <v>47</v>
      </c>
      <c r="Q4655" t="s">
        <v>765</v>
      </c>
      <c r="R4655" t="s">
        <v>58</v>
      </c>
      <c r="S4655" t="s">
        <v>331</v>
      </c>
      <c r="T4655" t="s">
        <v>165</v>
      </c>
      <c r="U4655" t="s">
        <v>463</v>
      </c>
      <c r="V4655" t="s">
        <v>164</v>
      </c>
      <c r="W4655" t="s">
        <v>260</v>
      </c>
      <c r="X4655" t="s">
        <v>103</v>
      </c>
      <c r="Y4655" t="s">
        <v>75</v>
      </c>
      <c r="Z4655" t="s">
        <v>84</v>
      </c>
      <c r="AA4655" t="s">
        <v>46</v>
      </c>
      <c r="AB4655" t="s">
        <v>64</v>
      </c>
      <c r="AC4655" t="s">
        <v>144</v>
      </c>
      <c r="AD4655" t="s">
        <v>162</v>
      </c>
      <c r="AE4655" t="s">
        <v>84</v>
      </c>
      <c r="AF4655" t="s">
        <v>1232</v>
      </c>
      <c r="AG4655" t="s">
        <v>96</v>
      </c>
      <c r="AH4655" t="s">
        <v>61</v>
      </c>
      <c r="AI4655" t="s">
        <v>185</v>
      </c>
      <c r="AJ4655" t="s">
        <v>330</v>
      </c>
      <c r="AK4655" t="s">
        <v>151</v>
      </c>
      <c r="AL4655" t="s">
        <v>47</v>
      </c>
      <c r="AM4655" t="s">
        <v>103</v>
      </c>
      <c r="AN4655" t="s">
        <v>65</v>
      </c>
      <c r="AO4655" t="s">
        <v>50</v>
      </c>
    </row>
    <row r="4656" spans="1:41" hidden="1" x14ac:dyDescent="0.25">
      <c r="A4656" t="s">
        <v>19568</v>
      </c>
      <c r="B4656" t="s">
        <v>19569</v>
      </c>
      <c r="C4656" s="1" t="str">
        <f t="shared" si="294"/>
        <v>21:1064</v>
      </c>
      <c r="D4656" s="1" t="str">
        <f t="shared" si="295"/>
        <v>21:0107</v>
      </c>
      <c r="E4656" t="s">
        <v>19570</v>
      </c>
      <c r="F4656" t="s">
        <v>19571</v>
      </c>
      <c r="H4656">
        <v>50.091277400000003</v>
      </c>
      <c r="I4656">
        <v>-118.3498191</v>
      </c>
      <c r="J4656" s="1" t="str">
        <f t="shared" si="292"/>
        <v>NGR bulk stream sediment</v>
      </c>
      <c r="K4656" s="1" t="str">
        <f t="shared" si="293"/>
        <v>&lt;177 micron (NGR)</v>
      </c>
      <c r="L4656">
        <v>19</v>
      </c>
      <c r="M4656" t="s">
        <v>195</v>
      </c>
      <c r="N4656">
        <v>333</v>
      </c>
      <c r="O4656" t="s">
        <v>150</v>
      </c>
      <c r="P4656" t="s">
        <v>51</v>
      </c>
      <c r="Q4656" t="s">
        <v>481</v>
      </c>
      <c r="R4656" t="s">
        <v>111</v>
      </c>
      <c r="S4656" t="s">
        <v>272</v>
      </c>
      <c r="T4656" t="s">
        <v>145</v>
      </c>
      <c r="U4656" t="s">
        <v>345</v>
      </c>
      <c r="V4656" t="s">
        <v>63</v>
      </c>
      <c r="W4656" t="s">
        <v>142</v>
      </c>
      <c r="X4656" t="s">
        <v>122</v>
      </c>
      <c r="Y4656" t="s">
        <v>225</v>
      </c>
      <c r="Z4656" t="s">
        <v>199</v>
      </c>
      <c r="AA4656" t="s">
        <v>66</v>
      </c>
      <c r="AB4656" t="s">
        <v>105</v>
      </c>
      <c r="AC4656" t="s">
        <v>589</v>
      </c>
      <c r="AD4656" t="s">
        <v>104</v>
      </c>
      <c r="AE4656" t="s">
        <v>63</v>
      </c>
      <c r="AF4656" t="s">
        <v>746</v>
      </c>
      <c r="AG4656" t="s">
        <v>86</v>
      </c>
      <c r="AH4656" t="s">
        <v>57</v>
      </c>
      <c r="AI4656" t="s">
        <v>54</v>
      </c>
      <c r="AJ4656" t="s">
        <v>282</v>
      </c>
      <c r="AK4656" t="s">
        <v>282</v>
      </c>
      <c r="AL4656" t="s">
        <v>47</v>
      </c>
      <c r="AM4656" t="s">
        <v>122</v>
      </c>
      <c r="AN4656" t="s">
        <v>695</v>
      </c>
      <c r="AO4656" t="s">
        <v>145</v>
      </c>
    </row>
    <row r="4657" spans="1:41" hidden="1" x14ac:dyDescent="0.25">
      <c r="A4657" t="s">
        <v>19572</v>
      </c>
      <c r="B4657" t="s">
        <v>19573</v>
      </c>
      <c r="C4657" s="1" t="str">
        <f t="shared" si="294"/>
        <v>21:1064</v>
      </c>
      <c r="D4657" s="1" t="str">
        <f t="shared" si="295"/>
        <v>21:0107</v>
      </c>
      <c r="E4657" t="s">
        <v>19574</v>
      </c>
      <c r="F4657" t="s">
        <v>19575</v>
      </c>
      <c r="H4657">
        <v>50.083154</v>
      </c>
      <c r="I4657">
        <v>-118.3203484</v>
      </c>
      <c r="J4657" s="1" t="str">
        <f t="shared" si="292"/>
        <v>NGR bulk stream sediment</v>
      </c>
      <c r="K4657" s="1" t="str">
        <f t="shared" si="293"/>
        <v>&lt;177 micron (NGR)</v>
      </c>
      <c r="L4657">
        <v>19</v>
      </c>
      <c r="M4657" t="s">
        <v>205</v>
      </c>
      <c r="N4657">
        <v>334</v>
      </c>
      <c r="O4657" t="s">
        <v>85</v>
      </c>
      <c r="P4657" t="s">
        <v>58</v>
      </c>
      <c r="Q4657" t="s">
        <v>417</v>
      </c>
      <c r="R4657" t="s">
        <v>128</v>
      </c>
      <c r="S4657" t="s">
        <v>190</v>
      </c>
      <c r="T4657" t="s">
        <v>217</v>
      </c>
      <c r="U4657" t="s">
        <v>171</v>
      </c>
      <c r="V4657" t="s">
        <v>122</v>
      </c>
      <c r="W4657" t="s">
        <v>72</v>
      </c>
      <c r="X4657" t="s">
        <v>122</v>
      </c>
      <c r="Y4657" t="s">
        <v>165</v>
      </c>
      <c r="Z4657" t="s">
        <v>84</v>
      </c>
      <c r="AA4657" t="s">
        <v>122</v>
      </c>
      <c r="AB4657" t="s">
        <v>47</v>
      </c>
      <c r="AC4657" t="s">
        <v>241</v>
      </c>
      <c r="AD4657" t="s">
        <v>80</v>
      </c>
      <c r="AE4657" t="s">
        <v>61</v>
      </c>
      <c r="AF4657" t="s">
        <v>66</v>
      </c>
      <c r="AG4657" t="s">
        <v>336</v>
      </c>
      <c r="AH4657" t="s">
        <v>57</v>
      </c>
      <c r="AI4657" t="s">
        <v>149</v>
      </c>
      <c r="AJ4657" t="s">
        <v>437</v>
      </c>
      <c r="AK4657" t="s">
        <v>206</v>
      </c>
      <c r="AL4657" t="s">
        <v>47</v>
      </c>
      <c r="AM4657" t="s">
        <v>122</v>
      </c>
      <c r="AN4657" t="s">
        <v>65</v>
      </c>
      <c r="AO4657" t="s">
        <v>269</v>
      </c>
    </row>
    <row r="4658" spans="1:41" hidden="1" x14ac:dyDescent="0.25">
      <c r="A4658" t="s">
        <v>19576</v>
      </c>
      <c r="B4658" t="s">
        <v>19577</v>
      </c>
      <c r="C4658" s="1" t="str">
        <f t="shared" si="294"/>
        <v>21:1064</v>
      </c>
      <c r="D4658" s="1" t="str">
        <f t="shared" si="295"/>
        <v>21:0107</v>
      </c>
      <c r="E4658" t="s">
        <v>19578</v>
      </c>
      <c r="F4658" t="s">
        <v>19579</v>
      </c>
      <c r="H4658">
        <v>50.078474</v>
      </c>
      <c r="I4658">
        <v>-118.3206251</v>
      </c>
      <c r="J4658" s="1" t="str">
        <f t="shared" si="292"/>
        <v>NGR bulk stream sediment</v>
      </c>
      <c r="K4658" s="1" t="str">
        <f t="shared" si="293"/>
        <v>&lt;177 micron (NGR)</v>
      </c>
      <c r="L4658">
        <v>19</v>
      </c>
      <c r="M4658" t="s">
        <v>280</v>
      </c>
      <c r="N4658">
        <v>335</v>
      </c>
      <c r="O4658" t="s">
        <v>108</v>
      </c>
      <c r="P4658" t="s">
        <v>52</v>
      </c>
      <c r="Q4658" t="s">
        <v>234</v>
      </c>
      <c r="R4658" t="s">
        <v>161</v>
      </c>
      <c r="S4658" t="s">
        <v>243</v>
      </c>
      <c r="T4658" t="s">
        <v>50</v>
      </c>
      <c r="U4658" t="s">
        <v>65</v>
      </c>
      <c r="V4658" t="s">
        <v>173</v>
      </c>
      <c r="W4658" t="s">
        <v>151</v>
      </c>
      <c r="X4658" t="s">
        <v>122</v>
      </c>
      <c r="Y4658" t="s">
        <v>49</v>
      </c>
      <c r="Z4658" t="s">
        <v>62</v>
      </c>
      <c r="AA4658" t="s">
        <v>122</v>
      </c>
      <c r="AB4658" t="s">
        <v>101</v>
      </c>
      <c r="AC4658" t="s">
        <v>243</v>
      </c>
      <c r="AD4658" t="s">
        <v>239</v>
      </c>
      <c r="AE4658" t="s">
        <v>61</v>
      </c>
      <c r="AF4658" t="s">
        <v>50</v>
      </c>
      <c r="AG4658" t="s">
        <v>109</v>
      </c>
      <c r="AH4658" t="s">
        <v>54</v>
      </c>
      <c r="AI4658" t="s">
        <v>46</v>
      </c>
      <c r="AJ4658" t="s">
        <v>123</v>
      </c>
      <c r="AK4658" t="s">
        <v>228</v>
      </c>
      <c r="AL4658" t="s">
        <v>47</v>
      </c>
      <c r="AM4658" t="s">
        <v>103</v>
      </c>
      <c r="AN4658" t="s">
        <v>65</v>
      </c>
      <c r="AO4658" t="s">
        <v>127</v>
      </c>
    </row>
    <row r="4659" spans="1:41" hidden="1" x14ac:dyDescent="0.25">
      <c r="A4659" t="s">
        <v>19580</v>
      </c>
      <c r="B4659" t="s">
        <v>19581</v>
      </c>
      <c r="C4659" s="1" t="str">
        <f t="shared" si="294"/>
        <v>21:1064</v>
      </c>
      <c r="D4659" s="1" t="str">
        <f t="shared" si="295"/>
        <v>21:0107</v>
      </c>
      <c r="E4659" t="s">
        <v>19578</v>
      </c>
      <c r="F4659" t="s">
        <v>19582</v>
      </c>
      <c r="H4659">
        <v>50.078474</v>
      </c>
      <c r="I4659">
        <v>-118.3206251</v>
      </c>
      <c r="J4659" s="1" t="str">
        <f t="shared" si="292"/>
        <v>NGR bulk stream sediment</v>
      </c>
      <c r="K4659" s="1" t="str">
        <f t="shared" si="293"/>
        <v>&lt;177 micron (NGR)</v>
      </c>
      <c r="L4659">
        <v>19</v>
      </c>
      <c r="M4659" t="s">
        <v>288</v>
      </c>
      <c r="N4659">
        <v>336</v>
      </c>
      <c r="O4659" t="s">
        <v>55</v>
      </c>
      <c r="P4659" t="s">
        <v>331</v>
      </c>
      <c r="Q4659" t="s">
        <v>234</v>
      </c>
      <c r="R4659" t="s">
        <v>206</v>
      </c>
      <c r="S4659" t="s">
        <v>272</v>
      </c>
      <c r="T4659" t="s">
        <v>267</v>
      </c>
      <c r="U4659" t="s">
        <v>695</v>
      </c>
      <c r="V4659" t="s">
        <v>81</v>
      </c>
      <c r="W4659" t="s">
        <v>151</v>
      </c>
      <c r="X4659" t="s">
        <v>103</v>
      </c>
      <c r="Y4659" t="s">
        <v>49</v>
      </c>
      <c r="Z4659" t="s">
        <v>84</v>
      </c>
      <c r="AA4659" t="s">
        <v>47</v>
      </c>
      <c r="AB4659" t="s">
        <v>81</v>
      </c>
      <c r="AC4659" t="s">
        <v>225</v>
      </c>
      <c r="AD4659" t="s">
        <v>75</v>
      </c>
      <c r="AE4659" t="s">
        <v>185</v>
      </c>
      <c r="AF4659" t="s">
        <v>50</v>
      </c>
      <c r="AG4659" t="s">
        <v>336</v>
      </c>
      <c r="AH4659" t="s">
        <v>54</v>
      </c>
      <c r="AI4659" t="s">
        <v>174</v>
      </c>
      <c r="AJ4659" t="s">
        <v>227</v>
      </c>
      <c r="AK4659" t="s">
        <v>142</v>
      </c>
      <c r="AL4659" t="s">
        <v>47</v>
      </c>
      <c r="AM4659" t="s">
        <v>122</v>
      </c>
      <c r="AN4659" t="s">
        <v>463</v>
      </c>
      <c r="AO4659" t="s">
        <v>66</v>
      </c>
    </row>
    <row r="4660" spans="1:41" hidden="1" x14ac:dyDescent="0.25">
      <c r="A4660" t="s">
        <v>19583</v>
      </c>
      <c r="B4660" t="s">
        <v>19584</v>
      </c>
      <c r="C4660" s="1" t="str">
        <f t="shared" si="294"/>
        <v>21:1064</v>
      </c>
      <c r="D4660" s="1" t="str">
        <f t="shared" si="295"/>
        <v>21:0107</v>
      </c>
      <c r="E4660" t="s">
        <v>19585</v>
      </c>
      <c r="F4660" t="s">
        <v>19586</v>
      </c>
      <c r="H4660">
        <v>50.073925500000001</v>
      </c>
      <c r="I4660">
        <v>-118.29650410000001</v>
      </c>
      <c r="J4660" s="1" t="str">
        <f t="shared" si="292"/>
        <v>NGR bulk stream sediment</v>
      </c>
      <c r="K4660" s="1" t="str">
        <f t="shared" si="293"/>
        <v>&lt;177 micron (NGR)</v>
      </c>
      <c r="L4660">
        <v>19</v>
      </c>
      <c r="M4660" t="s">
        <v>214</v>
      </c>
      <c r="N4660">
        <v>337</v>
      </c>
      <c r="O4660" t="s">
        <v>58</v>
      </c>
      <c r="P4660" t="s">
        <v>52</v>
      </c>
      <c r="Q4660" t="s">
        <v>417</v>
      </c>
      <c r="R4660" t="s">
        <v>52</v>
      </c>
      <c r="S4660" t="s">
        <v>75</v>
      </c>
      <c r="T4660" t="s">
        <v>267</v>
      </c>
      <c r="U4660" t="s">
        <v>438</v>
      </c>
      <c r="V4660" t="s">
        <v>173</v>
      </c>
      <c r="W4660" t="s">
        <v>103</v>
      </c>
      <c r="X4660" t="s">
        <v>122</v>
      </c>
      <c r="Y4660" t="s">
        <v>225</v>
      </c>
      <c r="Z4660" t="s">
        <v>199</v>
      </c>
      <c r="AA4660" t="s">
        <v>46</v>
      </c>
      <c r="AB4660" t="s">
        <v>81</v>
      </c>
      <c r="AC4660" t="s">
        <v>145</v>
      </c>
      <c r="AD4660" t="s">
        <v>124</v>
      </c>
      <c r="AE4660" t="s">
        <v>149</v>
      </c>
      <c r="AF4660" t="s">
        <v>175</v>
      </c>
      <c r="AG4660" t="s">
        <v>128</v>
      </c>
      <c r="AH4660" t="s">
        <v>57</v>
      </c>
      <c r="AI4660" t="s">
        <v>54</v>
      </c>
      <c r="AJ4660" t="s">
        <v>51</v>
      </c>
      <c r="AK4660" t="s">
        <v>103</v>
      </c>
      <c r="AL4660" t="s">
        <v>47</v>
      </c>
      <c r="AM4660" t="s">
        <v>122</v>
      </c>
      <c r="AN4660" t="s">
        <v>695</v>
      </c>
      <c r="AO4660" t="s">
        <v>112</v>
      </c>
    </row>
    <row r="4661" spans="1:41" hidden="1" x14ac:dyDescent="0.25">
      <c r="A4661" t="s">
        <v>19587</v>
      </c>
      <c r="B4661" t="s">
        <v>19588</v>
      </c>
      <c r="C4661" s="1" t="str">
        <f t="shared" si="294"/>
        <v>21:1064</v>
      </c>
      <c r="D4661" s="1" t="str">
        <f t="shared" si="295"/>
        <v>21:0107</v>
      </c>
      <c r="E4661" t="s">
        <v>19589</v>
      </c>
      <c r="F4661" t="s">
        <v>19590</v>
      </c>
      <c r="H4661">
        <v>50.062762599999999</v>
      </c>
      <c r="I4661">
        <v>-118.2673782</v>
      </c>
      <c r="J4661" s="1" t="str">
        <f t="shared" si="292"/>
        <v>NGR bulk stream sediment</v>
      </c>
      <c r="K4661" s="1" t="str">
        <f t="shared" si="293"/>
        <v>&lt;177 micron (NGR)</v>
      </c>
      <c r="L4661">
        <v>19</v>
      </c>
      <c r="M4661" t="s">
        <v>223</v>
      </c>
      <c r="N4661">
        <v>338</v>
      </c>
      <c r="O4661" t="s">
        <v>55</v>
      </c>
      <c r="P4661" t="s">
        <v>73</v>
      </c>
      <c r="Q4661" t="s">
        <v>404</v>
      </c>
      <c r="R4661" t="s">
        <v>139</v>
      </c>
      <c r="S4661" t="s">
        <v>187</v>
      </c>
      <c r="T4661" t="s">
        <v>82</v>
      </c>
      <c r="U4661" t="s">
        <v>507</v>
      </c>
      <c r="V4661" t="s">
        <v>102</v>
      </c>
      <c r="W4661" t="s">
        <v>200</v>
      </c>
      <c r="X4661" t="s">
        <v>122</v>
      </c>
      <c r="Y4661" t="s">
        <v>82</v>
      </c>
      <c r="Z4661" t="s">
        <v>56</v>
      </c>
      <c r="AA4661" t="s">
        <v>47</v>
      </c>
      <c r="AB4661" t="s">
        <v>105</v>
      </c>
      <c r="AC4661" t="s">
        <v>112</v>
      </c>
      <c r="AD4661" t="s">
        <v>106</v>
      </c>
      <c r="AE4661" t="s">
        <v>57</v>
      </c>
      <c r="AF4661" t="s">
        <v>209</v>
      </c>
      <c r="AG4661" t="s">
        <v>336</v>
      </c>
      <c r="AH4661" t="s">
        <v>57</v>
      </c>
      <c r="AI4661" t="s">
        <v>46</v>
      </c>
      <c r="AJ4661" t="s">
        <v>266</v>
      </c>
      <c r="AK4661" t="s">
        <v>206</v>
      </c>
      <c r="AL4661" t="s">
        <v>47</v>
      </c>
      <c r="AM4661" t="s">
        <v>47</v>
      </c>
      <c r="AN4661" t="s">
        <v>65</v>
      </c>
      <c r="AO4661" t="s">
        <v>272</v>
      </c>
    </row>
    <row r="4662" spans="1:41" hidden="1" x14ac:dyDescent="0.25">
      <c r="A4662" t="s">
        <v>19591</v>
      </c>
      <c r="B4662" t="s">
        <v>19592</v>
      </c>
      <c r="C4662" s="1" t="str">
        <f t="shared" si="294"/>
        <v>21:1064</v>
      </c>
      <c r="D4662" s="1" t="str">
        <f t="shared" si="295"/>
        <v>21:0107</v>
      </c>
      <c r="E4662" t="s">
        <v>19593</v>
      </c>
      <c r="F4662" t="s">
        <v>19594</v>
      </c>
      <c r="H4662">
        <v>50.001623700000003</v>
      </c>
      <c r="I4662">
        <v>-119.2541791</v>
      </c>
      <c r="J4662" s="1" t="str">
        <f t="shared" si="292"/>
        <v>NGR bulk stream sediment</v>
      </c>
      <c r="K4662" s="1" t="str">
        <f t="shared" si="293"/>
        <v>&lt;177 micron (NGR)</v>
      </c>
      <c r="L4662">
        <v>20</v>
      </c>
      <c r="M4662" t="s">
        <v>45</v>
      </c>
      <c r="N4662">
        <v>339</v>
      </c>
      <c r="O4662" t="s">
        <v>46</v>
      </c>
      <c r="P4662" t="s">
        <v>103</v>
      </c>
      <c r="Q4662" t="s">
        <v>588</v>
      </c>
      <c r="R4662" t="s">
        <v>57</v>
      </c>
      <c r="S4662" t="s">
        <v>291</v>
      </c>
      <c r="T4662" t="s">
        <v>85</v>
      </c>
      <c r="U4662" t="s">
        <v>184</v>
      </c>
      <c r="V4662" t="s">
        <v>46</v>
      </c>
      <c r="W4662" t="s">
        <v>103</v>
      </c>
      <c r="X4662" t="s">
        <v>58</v>
      </c>
      <c r="Y4662" t="s">
        <v>124</v>
      </c>
      <c r="Z4662" t="s">
        <v>84</v>
      </c>
      <c r="AA4662" t="s">
        <v>46</v>
      </c>
      <c r="AB4662" t="s">
        <v>257</v>
      </c>
      <c r="AC4662" t="s">
        <v>85</v>
      </c>
      <c r="AD4662" t="s">
        <v>538</v>
      </c>
      <c r="AE4662" t="s">
        <v>380</v>
      </c>
      <c r="AF4662" t="s">
        <v>58</v>
      </c>
      <c r="AG4662" t="s">
        <v>366</v>
      </c>
      <c r="AH4662" t="s">
        <v>185</v>
      </c>
      <c r="AI4662" t="s">
        <v>46</v>
      </c>
      <c r="AJ4662" t="s">
        <v>439</v>
      </c>
      <c r="AK4662" t="s">
        <v>122</v>
      </c>
      <c r="AL4662" t="s">
        <v>47</v>
      </c>
      <c r="AM4662" t="s">
        <v>122</v>
      </c>
      <c r="AN4662" t="s">
        <v>673</v>
      </c>
      <c r="AO4662" t="s">
        <v>306</v>
      </c>
    </row>
    <row r="4663" spans="1:41" hidden="1" x14ac:dyDescent="0.25">
      <c r="A4663" t="s">
        <v>19595</v>
      </c>
      <c r="B4663" t="s">
        <v>19596</v>
      </c>
      <c r="C4663" s="1" t="str">
        <f t="shared" si="294"/>
        <v>21:1064</v>
      </c>
      <c r="D4663" s="1" t="str">
        <f t="shared" si="295"/>
        <v>21:0107</v>
      </c>
      <c r="E4663" t="s">
        <v>19597</v>
      </c>
      <c r="F4663" t="s">
        <v>19598</v>
      </c>
      <c r="H4663">
        <v>50.010237699999998</v>
      </c>
      <c r="I4663">
        <v>-119.2422847</v>
      </c>
      <c r="J4663" s="1" t="str">
        <f t="shared" si="292"/>
        <v>NGR bulk stream sediment</v>
      </c>
      <c r="K4663" s="1" t="str">
        <f t="shared" si="293"/>
        <v>&lt;177 micron (NGR)</v>
      </c>
      <c r="L4663">
        <v>20</v>
      </c>
      <c r="M4663" t="s">
        <v>71</v>
      </c>
      <c r="N4663">
        <v>340</v>
      </c>
      <c r="O4663" t="s">
        <v>87</v>
      </c>
      <c r="P4663" t="s">
        <v>47</v>
      </c>
      <c r="Q4663" t="s">
        <v>234</v>
      </c>
      <c r="R4663" t="s">
        <v>73</v>
      </c>
      <c r="S4663" t="s">
        <v>121</v>
      </c>
      <c r="T4663" t="s">
        <v>209</v>
      </c>
      <c r="U4663" t="s">
        <v>532</v>
      </c>
      <c r="V4663" t="s">
        <v>198</v>
      </c>
      <c r="W4663" t="s">
        <v>109</v>
      </c>
      <c r="X4663" t="s">
        <v>137</v>
      </c>
      <c r="Y4663" t="s">
        <v>243</v>
      </c>
      <c r="Z4663" t="s">
        <v>84</v>
      </c>
      <c r="AA4663" t="s">
        <v>46</v>
      </c>
      <c r="AB4663" t="s">
        <v>125</v>
      </c>
      <c r="AC4663" t="s">
        <v>175</v>
      </c>
      <c r="AD4663" t="s">
        <v>934</v>
      </c>
      <c r="AE4663" t="s">
        <v>380</v>
      </c>
      <c r="AF4663" t="s">
        <v>55</v>
      </c>
      <c r="AG4663" t="s">
        <v>238</v>
      </c>
      <c r="AH4663" t="s">
        <v>61</v>
      </c>
      <c r="AI4663" t="s">
        <v>54</v>
      </c>
      <c r="AJ4663" t="s">
        <v>88</v>
      </c>
      <c r="AK4663" t="s">
        <v>78</v>
      </c>
      <c r="AL4663" t="s">
        <v>47</v>
      </c>
      <c r="AM4663" t="s">
        <v>47</v>
      </c>
      <c r="AN4663" t="s">
        <v>533</v>
      </c>
      <c r="AO4663" t="s">
        <v>209</v>
      </c>
    </row>
    <row r="4664" spans="1:41" hidden="1" x14ac:dyDescent="0.25">
      <c r="A4664" t="s">
        <v>19599</v>
      </c>
      <c r="B4664" t="s">
        <v>19600</v>
      </c>
      <c r="C4664" s="1" t="str">
        <f t="shared" si="294"/>
        <v>21:1064</v>
      </c>
      <c r="D4664" s="1" t="str">
        <f t="shared" si="295"/>
        <v>21:0107</v>
      </c>
      <c r="E4664" t="s">
        <v>19601</v>
      </c>
      <c r="F4664" t="s">
        <v>19602</v>
      </c>
      <c r="H4664">
        <v>50.004060600000003</v>
      </c>
      <c r="I4664">
        <v>-119.2276779</v>
      </c>
      <c r="J4664" s="1" t="str">
        <f t="shared" si="292"/>
        <v>NGR bulk stream sediment</v>
      </c>
      <c r="K4664" s="1" t="str">
        <f t="shared" si="293"/>
        <v>&lt;177 micron (NGR)</v>
      </c>
      <c r="L4664">
        <v>20</v>
      </c>
      <c r="M4664" t="s">
        <v>95</v>
      </c>
      <c r="N4664">
        <v>341</v>
      </c>
      <c r="O4664" t="s">
        <v>46</v>
      </c>
      <c r="P4664" t="s">
        <v>51</v>
      </c>
      <c r="Q4664" t="s">
        <v>119</v>
      </c>
      <c r="R4664" t="s">
        <v>270</v>
      </c>
      <c r="S4664" t="s">
        <v>184</v>
      </c>
      <c r="T4664" t="s">
        <v>127</v>
      </c>
      <c r="U4664" t="s">
        <v>226</v>
      </c>
      <c r="V4664" t="s">
        <v>149</v>
      </c>
      <c r="W4664" t="s">
        <v>142</v>
      </c>
      <c r="X4664" t="s">
        <v>108</v>
      </c>
      <c r="Y4664" t="s">
        <v>106</v>
      </c>
      <c r="Z4664" t="s">
        <v>62</v>
      </c>
      <c r="AA4664" t="s">
        <v>46</v>
      </c>
      <c r="AB4664" t="s">
        <v>125</v>
      </c>
      <c r="AC4664" t="s">
        <v>50</v>
      </c>
      <c r="AD4664" t="s">
        <v>462</v>
      </c>
      <c r="AE4664" t="s">
        <v>380</v>
      </c>
      <c r="AF4664" t="s">
        <v>85</v>
      </c>
      <c r="AG4664" t="s">
        <v>319</v>
      </c>
      <c r="AH4664" t="s">
        <v>64</v>
      </c>
      <c r="AI4664" t="s">
        <v>149</v>
      </c>
      <c r="AJ4664" t="s">
        <v>55</v>
      </c>
      <c r="AK4664" t="s">
        <v>60</v>
      </c>
      <c r="AL4664" t="s">
        <v>47</v>
      </c>
      <c r="AM4664" t="s">
        <v>122</v>
      </c>
      <c r="AN4664" t="s">
        <v>468</v>
      </c>
      <c r="AO4664" t="s">
        <v>267</v>
      </c>
    </row>
    <row r="4665" spans="1:41" hidden="1" x14ac:dyDescent="0.25">
      <c r="A4665" t="s">
        <v>19603</v>
      </c>
      <c r="B4665" t="s">
        <v>19604</v>
      </c>
      <c r="C4665" s="1" t="str">
        <f t="shared" si="294"/>
        <v>21:1064</v>
      </c>
      <c r="D4665" s="1" t="str">
        <f t="shared" si="295"/>
        <v>21:0107</v>
      </c>
      <c r="E4665" t="s">
        <v>19605</v>
      </c>
      <c r="F4665" t="s">
        <v>19606</v>
      </c>
      <c r="H4665">
        <v>50.039834399999997</v>
      </c>
      <c r="I4665">
        <v>-119.34193550000001</v>
      </c>
      <c r="J4665" s="1" t="str">
        <f t="shared" si="292"/>
        <v>NGR bulk stream sediment</v>
      </c>
      <c r="K4665" s="1" t="str">
        <f t="shared" si="293"/>
        <v>&lt;177 micron (NGR)</v>
      </c>
      <c r="L4665">
        <v>20</v>
      </c>
      <c r="M4665" t="s">
        <v>117</v>
      </c>
      <c r="N4665">
        <v>342</v>
      </c>
      <c r="O4665" t="s">
        <v>57</v>
      </c>
      <c r="P4665" t="s">
        <v>47</v>
      </c>
      <c r="Q4665" t="s">
        <v>234</v>
      </c>
      <c r="R4665" t="s">
        <v>149</v>
      </c>
      <c r="S4665" t="s">
        <v>538</v>
      </c>
      <c r="T4665" t="s">
        <v>85</v>
      </c>
      <c r="U4665" t="s">
        <v>438</v>
      </c>
      <c r="V4665" t="s">
        <v>53</v>
      </c>
      <c r="W4665" t="s">
        <v>228</v>
      </c>
      <c r="X4665" t="s">
        <v>52</v>
      </c>
      <c r="Y4665" t="s">
        <v>475</v>
      </c>
      <c r="Z4665" t="s">
        <v>84</v>
      </c>
      <c r="AA4665" t="s">
        <v>46</v>
      </c>
      <c r="AB4665" t="s">
        <v>161</v>
      </c>
      <c r="AC4665" t="s">
        <v>49</v>
      </c>
      <c r="AD4665" t="s">
        <v>462</v>
      </c>
      <c r="AE4665" t="s">
        <v>380</v>
      </c>
      <c r="AF4665" t="s">
        <v>85</v>
      </c>
      <c r="AG4665" t="s">
        <v>238</v>
      </c>
      <c r="AH4665" t="s">
        <v>110</v>
      </c>
      <c r="AI4665" t="s">
        <v>54</v>
      </c>
      <c r="AJ4665" t="s">
        <v>502</v>
      </c>
      <c r="AK4665" t="s">
        <v>78</v>
      </c>
      <c r="AL4665" t="s">
        <v>47</v>
      </c>
      <c r="AM4665" t="s">
        <v>122</v>
      </c>
      <c r="AN4665" t="s">
        <v>935</v>
      </c>
      <c r="AO4665" t="s">
        <v>99</v>
      </c>
    </row>
    <row r="4666" spans="1:41" hidden="1" x14ac:dyDescent="0.25">
      <c r="A4666" t="s">
        <v>19607</v>
      </c>
      <c r="B4666" t="s">
        <v>19608</v>
      </c>
      <c r="C4666" s="1" t="str">
        <f t="shared" si="294"/>
        <v>21:1064</v>
      </c>
      <c r="D4666" s="1" t="str">
        <f t="shared" si="295"/>
        <v>21:0107</v>
      </c>
      <c r="E4666" t="s">
        <v>19609</v>
      </c>
      <c r="F4666" t="s">
        <v>19610</v>
      </c>
      <c r="H4666">
        <v>50.072541100000002</v>
      </c>
      <c r="I4666">
        <v>-119.32444889999999</v>
      </c>
      <c r="J4666" s="1" t="str">
        <f t="shared" si="292"/>
        <v>NGR bulk stream sediment</v>
      </c>
      <c r="K4666" s="1" t="str">
        <f t="shared" si="293"/>
        <v>&lt;177 micron (NGR)</v>
      </c>
      <c r="L4666">
        <v>20</v>
      </c>
      <c r="M4666" t="s">
        <v>136</v>
      </c>
      <c r="N4666">
        <v>343</v>
      </c>
      <c r="O4666" t="s">
        <v>185</v>
      </c>
      <c r="P4666" t="s">
        <v>47</v>
      </c>
      <c r="Q4666" t="s">
        <v>234</v>
      </c>
      <c r="R4666" t="s">
        <v>105</v>
      </c>
      <c r="S4666" t="s">
        <v>554</v>
      </c>
      <c r="T4666" t="s">
        <v>267</v>
      </c>
      <c r="U4666" t="s">
        <v>146</v>
      </c>
      <c r="V4666" t="s">
        <v>174</v>
      </c>
      <c r="W4666" t="s">
        <v>282</v>
      </c>
      <c r="X4666" t="s">
        <v>52</v>
      </c>
      <c r="Y4666" t="s">
        <v>186</v>
      </c>
      <c r="Z4666" t="s">
        <v>84</v>
      </c>
      <c r="AA4666" t="s">
        <v>46</v>
      </c>
      <c r="AB4666" t="s">
        <v>257</v>
      </c>
      <c r="AC4666" t="s">
        <v>209</v>
      </c>
      <c r="AD4666" t="s">
        <v>462</v>
      </c>
      <c r="AE4666" t="s">
        <v>380</v>
      </c>
      <c r="AF4666" t="s">
        <v>76</v>
      </c>
      <c r="AG4666" t="s">
        <v>88</v>
      </c>
      <c r="AH4666" t="s">
        <v>235</v>
      </c>
      <c r="AI4666" t="s">
        <v>174</v>
      </c>
      <c r="AJ4666" t="s">
        <v>58</v>
      </c>
      <c r="AK4666" t="s">
        <v>257</v>
      </c>
      <c r="AL4666" t="s">
        <v>47</v>
      </c>
      <c r="AM4666" t="s">
        <v>122</v>
      </c>
      <c r="AN4666" t="s">
        <v>533</v>
      </c>
      <c r="AO4666" t="s">
        <v>306</v>
      </c>
    </row>
    <row r="4667" spans="1:41" hidden="1" x14ac:dyDescent="0.25">
      <c r="A4667" t="s">
        <v>19611</v>
      </c>
      <c r="B4667" t="s">
        <v>19612</v>
      </c>
      <c r="C4667" s="1" t="str">
        <f t="shared" si="294"/>
        <v>21:1064</v>
      </c>
      <c r="D4667" s="1" t="str">
        <f t="shared" si="295"/>
        <v>21:0107</v>
      </c>
      <c r="E4667" t="s">
        <v>19613</v>
      </c>
      <c r="F4667" t="s">
        <v>19614</v>
      </c>
      <c r="H4667">
        <v>50.019802200000001</v>
      </c>
      <c r="I4667">
        <v>-119.3118233</v>
      </c>
      <c r="J4667" s="1" t="str">
        <f t="shared" si="292"/>
        <v>NGR bulk stream sediment</v>
      </c>
      <c r="K4667" s="1" t="str">
        <f t="shared" si="293"/>
        <v>&lt;177 micron (NGR)</v>
      </c>
      <c r="L4667">
        <v>20</v>
      </c>
      <c r="M4667" t="s">
        <v>280</v>
      </c>
      <c r="N4667">
        <v>344</v>
      </c>
      <c r="O4667" t="s">
        <v>54</v>
      </c>
      <c r="P4667" t="s">
        <v>103</v>
      </c>
      <c r="Q4667" t="s">
        <v>553</v>
      </c>
      <c r="R4667" t="s">
        <v>103</v>
      </c>
      <c r="S4667" t="s">
        <v>226</v>
      </c>
      <c r="T4667" t="s">
        <v>66</v>
      </c>
      <c r="U4667" t="s">
        <v>207</v>
      </c>
      <c r="V4667" t="s">
        <v>198</v>
      </c>
      <c r="W4667" t="s">
        <v>111</v>
      </c>
      <c r="X4667" t="s">
        <v>85</v>
      </c>
      <c r="Y4667" t="s">
        <v>240</v>
      </c>
      <c r="Z4667" t="s">
        <v>62</v>
      </c>
      <c r="AA4667" t="s">
        <v>46</v>
      </c>
      <c r="AB4667" t="s">
        <v>125</v>
      </c>
      <c r="AC4667" t="s">
        <v>225</v>
      </c>
      <c r="AD4667" t="s">
        <v>120</v>
      </c>
      <c r="AE4667" t="s">
        <v>380</v>
      </c>
      <c r="AF4667" t="s">
        <v>127</v>
      </c>
      <c r="AG4667" t="s">
        <v>150</v>
      </c>
      <c r="AH4667" t="s">
        <v>105</v>
      </c>
      <c r="AI4667" t="s">
        <v>185</v>
      </c>
      <c r="AJ4667" t="s">
        <v>267</v>
      </c>
      <c r="AK4667" t="s">
        <v>493</v>
      </c>
      <c r="AL4667" t="s">
        <v>47</v>
      </c>
      <c r="AM4667" t="s">
        <v>122</v>
      </c>
      <c r="AN4667" t="s">
        <v>327</v>
      </c>
      <c r="AO4667" t="s">
        <v>127</v>
      </c>
    </row>
    <row r="4668" spans="1:41" hidden="1" x14ac:dyDescent="0.25">
      <c r="A4668" t="s">
        <v>19615</v>
      </c>
      <c r="B4668" t="s">
        <v>19616</v>
      </c>
      <c r="C4668" s="1" t="str">
        <f t="shared" si="294"/>
        <v>21:1064</v>
      </c>
      <c r="D4668" s="1" t="str">
        <f t="shared" si="295"/>
        <v>21:0107</v>
      </c>
      <c r="E4668" t="s">
        <v>19613</v>
      </c>
      <c r="F4668" t="s">
        <v>19617</v>
      </c>
      <c r="H4668">
        <v>50.019802200000001</v>
      </c>
      <c r="I4668">
        <v>-119.3118233</v>
      </c>
      <c r="J4668" s="1" t="str">
        <f t="shared" si="292"/>
        <v>NGR bulk stream sediment</v>
      </c>
      <c r="K4668" s="1" t="str">
        <f t="shared" si="293"/>
        <v>&lt;177 micron (NGR)</v>
      </c>
      <c r="L4668">
        <v>20</v>
      </c>
      <c r="M4668" t="s">
        <v>288</v>
      </c>
      <c r="N4668">
        <v>345</v>
      </c>
      <c r="O4668" t="s">
        <v>149</v>
      </c>
      <c r="P4668" t="s">
        <v>47</v>
      </c>
      <c r="Q4668" t="s">
        <v>1148</v>
      </c>
      <c r="R4668" t="s">
        <v>282</v>
      </c>
      <c r="S4668" t="s">
        <v>146</v>
      </c>
      <c r="T4668" t="s">
        <v>175</v>
      </c>
      <c r="U4668" t="s">
        <v>431</v>
      </c>
      <c r="V4668" t="s">
        <v>54</v>
      </c>
      <c r="W4668" t="s">
        <v>111</v>
      </c>
      <c r="X4668" t="s">
        <v>55</v>
      </c>
      <c r="Y4668" t="s">
        <v>462</v>
      </c>
      <c r="Z4668" t="s">
        <v>62</v>
      </c>
      <c r="AA4668" t="s">
        <v>46</v>
      </c>
      <c r="AB4668" t="s">
        <v>125</v>
      </c>
      <c r="AC4668" t="s">
        <v>99</v>
      </c>
      <c r="AD4668" t="s">
        <v>418</v>
      </c>
      <c r="AE4668" t="s">
        <v>380</v>
      </c>
      <c r="AF4668" t="s">
        <v>76</v>
      </c>
      <c r="AG4668" t="s">
        <v>502</v>
      </c>
      <c r="AH4668" t="s">
        <v>235</v>
      </c>
      <c r="AI4668" t="s">
        <v>87</v>
      </c>
      <c r="AJ4668" t="s">
        <v>76</v>
      </c>
      <c r="AK4668" t="s">
        <v>60</v>
      </c>
      <c r="AL4668" t="s">
        <v>47</v>
      </c>
      <c r="AM4668" t="s">
        <v>122</v>
      </c>
      <c r="AN4668" t="s">
        <v>662</v>
      </c>
      <c r="AO4668" t="s">
        <v>209</v>
      </c>
    </row>
    <row r="4669" spans="1:41" hidden="1" x14ac:dyDescent="0.25">
      <c r="A4669" t="s">
        <v>19618</v>
      </c>
      <c r="B4669" t="s">
        <v>19619</v>
      </c>
      <c r="C4669" s="1" t="str">
        <f t="shared" si="294"/>
        <v>21:1064</v>
      </c>
      <c r="D4669" s="1" t="str">
        <f t="shared" si="295"/>
        <v>21:0107</v>
      </c>
      <c r="E4669" t="s">
        <v>19620</v>
      </c>
      <c r="F4669" t="s">
        <v>19621</v>
      </c>
      <c r="H4669">
        <v>50.054993600000003</v>
      </c>
      <c r="I4669">
        <v>-119.25085249999999</v>
      </c>
      <c r="J4669" s="1" t="str">
        <f t="shared" si="292"/>
        <v>NGR bulk stream sediment</v>
      </c>
      <c r="K4669" s="1" t="str">
        <f t="shared" si="293"/>
        <v>&lt;177 micron (NGR)</v>
      </c>
      <c r="L4669">
        <v>20</v>
      </c>
      <c r="M4669" t="s">
        <v>157</v>
      </c>
      <c r="N4669">
        <v>346</v>
      </c>
      <c r="O4669" t="s">
        <v>47</v>
      </c>
      <c r="P4669" t="s">
        <v>122</v>
      </c>
      <c r="Q4669" t="s">
        <v>817</v>
      </c>
      <c r="R4669" t="s">
        <v>55</v>
      </c>
      <c r="S4669" t="s">
        <v>320</v>
      </c>
      <c r="T4669" t="s">
        <v>127</v>
      </c>
      <c r="U4669" t="s">
        <v>438</v>
      </c>
      <c r="V4669" t="s">
        <v>185</v>
      </c>
      <c r="W4669" t="s">
        <v>51</v>
      </c>
      <c r="X4669" t="s">
        <v>73</v>
      </c>
      <c r="Y4669" t="s">
        <v>243</v>
      </c>
      <c r="Z4669" t="s">
        <v>62</v>
      </c>
      <c r="AA4669" t="s">
        <v>46</v>
      </c>
      <c r="AB4669" t="s">
        <v>47</v>
      </c>
      <c r="AC4669" t="s">
        <v>59</v>
      </c>
      <c r="AD4669" t="s">
        <v>131</v>
      </c>
      <c r="AE4669" t="s">
        <v>56</v>
      </c>
      <c r="AF4669" t="s">
        <v>76</v>
      </c>
      <c r="AG4669" t="s">
        <v>357</v>
      </c>
      <c r="AH4669" t="s">
        <v>110</v>
      </c>
      <c r="AI4669" t="s">
        <v>149</v>
      </c>
      <c r="AJ4669" t="s">
        <v>58</v>
      </c>
      <c r="AK4669" t="s">
        <v>60</v>
      </c>
      <c r="AL4669" t="s">
        <v>47</v>
      </c>
      <c r="AM4669" t="s">
        <v>47</v>
      </c>
      <c r="AN4669" t="s">
        <v>275</v>
      </c>
      <c r="AO4669" t="s">
        <v>108</v>
      </c>
    </row>
    <row r="4670" spans="1:41" hidden="1" x14ac:dyDescent="0.25">
      <c r="A4670" t="s">
        <v>19622</v>
      </c>
      <c r="B4670" t="s">
        <v>19623</v>
      </c>
      <c r="C4670" s="1" t="str">
        <f t="shared" si="294"/>
        <v>21:1064</v>
      </c>
      <c r="D4670" s="1" t="str">
        <f t="shared" si="295"/>
        <v>21:0107</v>
      </c>
      <c r="E4670" t="s">
        <v>19624</v>
      </c>
      <c r="F4670" t="s">
        <v>19625</v>
      </c>
      <c r="H4670">
        <v>50.062354399999997</v>
      </c>
      <c r="I4670">
        <v>-119.2400179</v>
      </c>
      <c r="J4670" s="1" t="str">
        <f t="shared" si="292"/>
        <v>NGR bulk stream sediment</v>
      </c>
      <c r="K4670" s="1" t="str">
        <f t="shared" si="293"/>
        <v>&lt;177 micron (NGR)</v>
      </c>
      <c r="L4670">
        <v>20</v>
      </c>
      <c r="M4670" t="s">
        <v>170</v>
      </c>
      <c r="N4670">
        <v>347</v>
      </c>
      <c r="O4670" t="s">
        <v>235</v>
      </c>
      <c r="P4670" t="s">
        <v>103</v>
      </c>
      <c r="Q4670" t="s">
        <v>513</v>
      </c>
      <c r="R4670" t="s">
        <v>238</v>
      </c>
      <c r="S4670" t="s">
        <v>320</v>
      </c>
      <c r="T4670" t="s">
        <v>127</v>
      </c>
      <c r="U4670" t="s">
        <v>226</v>
      </c>
      <c r="V4670" t="s">
        <v>61</v>
      </c>
      <c r="W4670" t="s">
        <v>103</v>
      </c>
      <c r="X4670" t="s">
        <v>137</v>
      </c>
      <c r="Y4670" t="s">
        <v>162</v>
      </c>
      <c r="Z4670" t="s">
        <v>199</v>
      </c>
      <c r="AA4670" t="s">
        <v>46</v>
      </c>
      <c r="AB4670" t="s">
        <v>61</v>
      </c>
      <c r="AC4670" t="s">
        <v>243</v>
      </c>
      <c r="AD4670" t="s">
        <v>190</v>
      </c>
      <c r="AE4670" t="s">
        <v>56</v>
      </c>
      <c r="AF4670" t="s">
        <v>85</v>
      </c>
      <c r="AG4670" t="s">
        <v>181</v>
      </c>
      <c r="AH4670" t="s">
        <v>61</v>
      </c>
      <c r="AI4670" t="s">
        <v>185</v>
      </c>
      <c r="AJ4670" t="s">
        <v>85</v>
      </c>
      <c r="AK4670" t="s">
        <v>493</v>
      </c>
      <c r="AL4670" t="s">
        <v>47</v>
      </c>
      <c r="AM4670" t="s">
        <v>47</v>
      </c>
      <c r="AN4670" t="s">
        <v>568</v>
      </c>
      <c r="AO4670" t="s">
        <v>108</v>
      </c>
    </row>
    <row r="4671" spans="1:41" hidden="1" x14ac:dyDescent="0.25">
      <c r="A4671" t="s">
        <v>19626</v>
      </c>
      <c r="B4671" t="s">
        <v>19627</v>
      </c>
      <c r="C4671" s="1" t="str">
        <f t="shared" si="294"/>
        <v>21:1064</v>
      </c>
      <c r="D4671" s="1" t="str">
        <f t="shared" si="295"/>
        <v>21:0107</v>
      </c>
      <c r="E4671" t="s">
        <v>19628</v>
      </c>
      <c r="F4671" t="s">
        <v>19629</v>
      </c>
      <c r="H4671">
        <v>50.072442199999998</v>
      </c>
      <c r="I4671">
        <v>-119.2196623</v>
      </c>
      <c r="J4671" s="1" t="str">
        <f t="shared" si="292"/>
        <v>NGR bulk stream sediment</v>
      </c>
      <c r="K4671" s="1" t="str">
        <f t="shared" si="293"/>
        <v>&lt;177 micron (NGR)</v>
      </c>
      <c r="L4671">
        <v>20</v>
      </c>
      <c r="M4671" t="s">
        <v>180</v>
      </c>
      <c r="N4671">
        <v>348</v>
      </c>
      <c r="O4671" t="s">
        <v>257</v>
      </c>
      <c r="P4671" t="s">
        <v>103</v>
      </c>
      <c r="Q4671" t="s">
        <v>793</v>
      </c>
      <c r="R4671" t="s">
        <v>50</v>
      </c>
      <c r="S4671" t="s">
        <v>328</v>
      </c>
      <c r="T4671" t="s">
        <v>209</v>
      </c>
      <c r="U4671" t="s">
        <v>146</v>
      </c>
      <c r="V4671" t="s">
        <v>78</v>
      </c>
      <c r="W4671" t="s">
        <v>493</v>
      </c>
      <c r="X4671" t="s">
        <v>122</v>
      </c>
      <c r="Y4671" t="s">
        <v>187</v>
      </c>
      <c r="Z4671" t="s">
        <v>56</v>
      </c>
      <c r="AA4671" t="s">
        <v>46</v>
      </c>
      <c r="AB4671" t="s">
        <v>54</v>
      </c>
      <c r="AC4671" t="s">
        <v>184</v>
      </c>
      <c r="AD4671" t="s">
        <v>162</v>
      </c>
      <c r="AE4671" t="s">
        <v>199</v>
      </c>
      <c r="AF4671" t="s">
        <v>127</v>
      </c>
      <c r="AG4671" t="s">
        <v>359</v>
      </c>
      <c r="AH4671" t="s">
        <v>149</v>
      </c>
      <c r="AI4671" t="s">
        <v>87</v>
      </c>
      <c r="AJ4671" t="s">
        <v>148</v>
      </c>
      <c r="AK4671" t="s">
        <v>143</v>
      </c>
      <c r="AL4671" t="s">
        <v>47</v>
      </c>
      <c r="AM4671" t="s">
        <v>122</v>
      </c>
      <c r="AN4671" t="s">
        <v>65</v>
      </c>
      <c r="AO4671" t="s">
        <v>137</v>
      </c>
    </row>
    <row r="4672" spans="1:41" hidden="1" x14ac:dyDescent="0.25">
      <c r="A4672" t="s">
        <v>19630</v>
      </c>
      <c r="B4672" t="s">
        <v>19631</v>
      </c>
      <c r="C4672" s="1" t="str">
        <f t="shared" si="294"/>
        <v>21:1064</v>
      </c>
      <c r="D4672" s="1" t="str">
        <f t="shared" si="295"/>
        <v>21:0107</v>
      </c>
      <c r="E4672" t="s">
        <v>19632</v>
      </c>
      <c r="F4672" t="s">
        <v>19633</v>
      </c>
      <c r="H4672">
        <v>50.092736799999997</v>
      </c>
      <c r="I4672">
        <v>-119.1926196</v>
      </c>
      <c r="J4672" s="1" t="str">
        <f t="shared" si="292"/>
        <v>NGR bulk stream sediment</v>
      </c>
      <c r="K4672" s="1" t="str">
        <f t="shared" si="293"/>
        <v>&lt;177 micron (NGR)</v>
      </c>
      <c r="L4672">
        <v>20</v>
      </c>
      <c r="M4672" t="s">
        <v>195</v>
      </c>
      <c r="N4672">
        <v>349</v>
      </c>
      <c r="O4672" t="s">
        <v>174</v>
      </c>
      <c r="P4672" t="s">
        <v>122</v>
      </c>
      <c r="Q4672" t="s">
        <v>812</v>
      </c>
      <c r="R4672" t="s">
        <v>51</v>
      </c>
      <c r="S4672" t="s">
        <v>320</v>
      </c>
      <c r="T4672" t="s">
        <v>66</v>
      </c>
      <c r="U4672" t="s">
        <v>543</v>
      </c>
      <c r="V4672" t="s">
        <v>64</v>
      </c>
      <c r="W4672" t="s">
        <v>437</v>
      </c>
      <c r="X4672" t="s">
        <v>73</v>
      </c>
      <c r="Y4672" t="s">
        <v>218</v>
      </c>
      <c r="Z4672" t="s">
        <v>199</v>
      </c>
      <c r="AA4672" t="s">
        <v>46</v>
      </c>
      <c r="AB4672" t="s">
        <v>47</v>
      </c>
      <c r="AC4672" t="s">
        <v>107</v>
      </c>
      <c r="AD4672" t="s">
        <v>106</v>
      </c>
      <c r="AE4672" t="s">
        <v>56</v>
      </c>
      <c r="AF4672" t="s">
        <v>50</v>
      </c>
      <c r="AG4672" t="s">
        <v>357</v>
      </c>
      <c r="AH4672" t="s">
        <v>46</v>
      </c>
      <c r="AI4672" t="s">
        <v>46</v>
      </c>
      <c r="AJ4672" t="s">
        <v>85</v>
      </c>
      <c r="AK4672" t="s">
        <v>228</v>
      </c>
      <c r="AL4672" t="s">
        <v>47</v>
      </c>
      <c r="AM4672" t="s">
        <v>122</v>
      </c>
      <c r="AN4672" t="s">
        <v>65</v>
      </c>
      <c r="AO4672" t="s">
        <v>127</v>
      </c>
    </row>
    <row r="4673" spans="1:41" hidden="1" x14ac:dyDescent="0.25">
      <c r="A4673" t="s">
        <v>19634</v>
      </c>
      <c r="B4673" t="s">
        <v>19635</v>
      </c>
      <c r="C4673" s="1" t="str">
        <f t="shared" si="294"/>
        <v>21:1064</v>
      </c>
      <c r="D4673" s="1" t="str">
        <f t="shared" si="295"/>
        <v>21:0107</v>
      </c>
      <c r="E4673" t="s">
        <v>19636</v>
      </c>
      <c r="F4673" t="s">
        <v>19637</v>
      </c>
      <c r="H4673">
        <v>50.1146101</v>
      </c>
      <c r="I4673">
        <v>-119.1577358</v>
      </c>
      <c r="J4673" s="1" t="str">
        <f t="shared" si="292"/>
        <v>NGR bulk stream sediment</v>
      </c>
      <c r="K4673" s="1" t="str">
        <f t="shared" si="293"/>
        <v>&lt;177 micron (NGR)</v>
      </c>
      <c r="L4673">
        <v>20</v>
      </c>
      <c r="M4673" t="s">
        <v>205</v>
      </c>
      <c r="N4673">
        <v>350</v>
      </c>
      <c r="O4673" t="s">
        <v>54</v>
      </c>
      <c r="P4673" t="s">
        <v>73</v>
      </c>
      <c r="Q4673" t="s">
        <v>513</v>
      </c>
      <c r="R4673" t="s">
        <v>270</v>
      </c>
      <c r="S4673" t="s">
        <v>251</v>
      </c>
      <c r="T4673" t="s">
        <v>209</v>
      </c>
      <c r="U4673" t="s">
        <v>226</v>
      </c>
      <c r="V4673" t="s">
        <v>149</v>
      </c>
      <c r="W4673" t="s">
        <v>72</v>
      </c>
      <c r="X4673" t="s">
        <v>51</v>
      </c>
      <c r="Y4673" t="s">
        <v>162</v>
      </c>
      <c r="Z4673" t="s">
        <v>56</v>
      </c>
      <c r="AA4673" t="s">
        <v>46</v>
      </c>
      <c r="AB4673" t="s">
        <v>105</v>
      </c>
      <c r="AC4673" t="s">
        <v>225</v>
      </c>
      <c r="AD4673" t="s">
        <v>190</v>
      </c>
      <c r="AE4673" t="s">
        <v>380</v>
      </c>
      <c r="AF4673" t="s">
        <v>76</v>
      </c>
      <c r="AG4673" t="s">
        <v>129</v>
      </c>
      <c r="AH4673" t="s">
        <v>87</v>
      </c>
      <c r="AI4673" t="s">
        <v>54</v>
      </c>
      <c r="AJ4673" t="s">
        <v>58</v>
      </c>
      <c r="AK4673" t="s">
        <v>257</v>
      </c>
      <c r="AL4673" t="s">
        <v>47</v>
      </c>
      <c r="AM4673" t="s">
        <v>47</v>
      </c>
      <c r="AN4673" t="s">
        <v>65</v>
      </c>
      <c r="AO4673" t="s">
        <v>330</v>
      </c>
    </row>
    <row r="4674" spans="1:41" hidden="1" x14ac:dyDescent="0.25">
      <c r="A4674" t="s">
        <v>19638</v>
      </c>
      <c r="B4674" t="s">
        <v>19639</v>
      </c>
      <c r="C4674" s="1" t="str">
        <f t="shared" si="294"/>
        <v>21:1064</v>
      </c>
      <c r="D4674" s="1" t="str">
        <f t="shared" si="295"/>
        <v>21:0107</v>
      </c>
      <c r="E4674" t="s">
        <v>19640</v>
      </c>
      <c r="F4674" t="s">
        <v>19641</v>
      </c>
      <c r="H4674">
        <v>50.102201899999997</v>
      </c>
      <c r="I4674">
        <v>-119.10895789999999</v>
      </c>
      <c r="J4674" s="1" t="str">
        <f t="shared" ref="J4674:J4737" si="296">HYPERLINK("http://geochem.nrcan.gc.ca/cdogs/content/kwd/kwd020030_e.htm", "NGR bulk stream sediment")</f>
        <v>NGR bulk stream sediment</v>
      </c>
      <c r="K4674" s="1" t="str">
        <f t="shared" ref="K4674:K4737" si="297">HYPERLINK("http://geochem.nrcan.gc.ca/cdogs/content/kwd/kwd080006_e.htm", "&lt;177 micron (NGR)")</f>
        <v>&lt;177 micron (NGR)</v>
      </c>
      <c r="L4674">
        <v>20</v>
      </c>
      <c r="M4674" t="s">
        <v>214</v>
      </c>
      <c r="N4674">
        <v>351</v>
      </c>
      <c r="O4674" t="s">
        <v>102</v>
      </c>
      <c r="P4674" t="s">
        <v>47</v>
      </c>
      <c r="Q4674" t="s">
        <v>234</v>
      </c>
      <c r="R4674" t="s">
        <v>85</v>
      </c>
      <c r="S4674" t="s">
        <v>237</v>
      </c>
      <c r="T4674" t="s">
        <v>175</v>
      </c>
      <c r="U4674" t="s">
        <v>284</v>
      </c>
      <c r="V4674" t="s">
        <v>125</v>
      </c>
      <c r="W4674" t="s">
        <v>96</v>
      </c>
      <c r="X4674" t="s">
        <v>175</v>
      </c>
      <c r="Y4674" t="s">
        <v>344</v>
      </c>
      <c r="Z4674" t="s">
        <v>84</v>
      </c>
      <c r="AA4674" t="s">
        <v>46</v>
      </c>
      <c r="AB4674" t="s">
        <v>81</v>
      </c>
      <c r="AC4674" t="s">
        <v>58</v>
      </c>
      <c r="AD4674" t="s">
        <v>343</v>
      </c>
      <c r="AE4674" t="s">
        <v>56</v>
      </c>
      <c r="AF4674" t="s">
        <v>267</v>
      </c>
      <c r="AG4674" t="s">
        <v>118</v>
      </c>
      <c r="AH4674" t="s">
        <v>81</v>
      </c>
      <c r="AI4674" t="s">
        <v>87</v>
      </c>
      <c r="AJ4674" t="s">
        <v>127</v>
      </c>
      <c r="AK4674" t="s">
        <v>270</v>
      </c>
      <c r="AL4674" t="s">
        <v>47</v>
      </c>
      <c r="AM4674" t="s">
        <v>122</v>
      </c>
      <c r="AN4674" t="s">
        <v>234</v>
      </c>
      <c r="AO4674" t="s">
        <v>330</v>
      </c>
    </row>
    <row r="4675" spans="1:41" hidden="1" x14ac:dyDescent="0.25">
      <c r="A4675" t="s">
        <v>19642</v>
      </c>
      <c r="B4675" t="s">
        <v>19643</v>
      </c>
      <c r="C4675" s="1" t="str">
        <f t="shared" si="294"/>
        <v>21:1064</v>
      </c>
      <c r="D4675" s="1" t="str">
        <f t="shared" si="295"/>
        <v>21:0107</v>
      </c>
      <c r="E4675" t="s">
        <v>19644</v>
      </c>
      <c r="F4675" t="s">
        <v>19645</v>
      </c>
      <c r="H4675">
        <v>50.120823999999999</v>
      </c>
      <c r="I4675">
        <v>-119.1127699</v>
      </c>
      <c r="J4675" s="1" t="str">
        <f t="shared" si="296"/>
        <v>NGR bulk stream sediment</v>
      </c>
      <c r="K4675" s="1" t="str">
        <f t="shared" si="297"/>
        <v>&lt;177 micron (NGR)</v>
      </c>
      <c r="L4675">
        <v>20</v>
      </c>
      <c r="M4675" t="s">
        <v>223</v>
      </c>
      <c r="N4675">
        <v>352</v>
      </c>
      <c r="O4675" t="s">
        <v>110</v>
      </c>
      <c r="P4675" t="s">
        <v>47</v>
      </c>
      <c r="Q4675" t="s">
        <v>862</v>
      </c>
      <c r="R4675" t="s">
        <v>217</v>
      </c>
      <c r="S4675" t="s">
        <v>438</v>
      </c>
      <c r="T4675" t="s">
        <v>108</v>
      </c>
      <c r="U4675" t="s">
        <v>240</v>
      </c>
      <c r="V4675" t="s">
        <v>174</v>
      </c>
      <c r="W4675" t="s">
        <v>392</v>
      </c>
      <c r="X4675" t="s">
        <v>217</v>
      </c>
      <c r="Y4675" t="s">
        <v>77</v>
      </c>
      <c r="Z4675" t="s">
        <v>62</v>
      </c>
      <c r="AA4675" t="s">
        <v>46</v>
      </c>
      <c r="AB4675" t="s">
        <v>64</v>
      </c>
      <c r="AC4675" t="s">
        <v>267</v>
      </c>
      <c r="AD4675" t="s">
        <v>342</v>
      </c>
      <c r="AE4675" t="s">
        <v>56</v>
      </c>
      <c r="AF4675" t="s">
        <v>85</v>
      </c>
      <c r="AG4675" t="s">
        <v>163</v>
      </c>
      <c r="AH4675" t="s">
        <v>87</v>
      </c>
      <c r="AI4675" t="s">
        <v>149</v>
      </c>
      <c r="AJ4675" t="s">
        <v>88</v>
      </c>
      <c r="AK4675" t="s">
        <v>164</v>
      </c>
      <c r="AL4675" t="s">
        <v>47</v>
      </c>
      <c r="AM4675" t="s">
        <v>122</v>
      </c>
      <c r="AN4675" t="s">
        <v>119</v>
      </c>
      <c r="AO4675" t="s">
        <v>52</v>
      </c>
    </row>
    <row r="4676" spans="1:41" hidden="1" x14ac:dyDescent="0.25">
      <c r="A4676" t="s">
        <v>19646</v>
      </c>
      <c r="B4676" t="s">
        <v>19647</v>
      </c>
      <c r="C4676" s="1" t="str">
        <f t="shared" si="294"/>
        <v>21:1064</v>
      </c>
      <c r="D4676" s="1" t="str">
        <f t="shared" si="295"/>
        <v>21:0107</v>
      </c>
      <c r="E4676" t="s">
        <v>19648</v>
      </c>
      <c r="F4676" t="s">
        <v>19649</v>
      </c>
      <c r="H4676">
        <v>50.127837599999999</v>
      </c>
      <c r="I4676">
        <v>-119.11042</v>
      </c>
      <c r="J4676" s="1" t="str">
        <f t="shared" si="296"/>
        <v>NGR bulk stream sediment</v>
      </c>
      <c r="K4676" s="1" t="str">
        <f t="shared" si="297"/>
        <v>&lt;177 micron (NGR)</v>
      </c>
      <c r="L4676">
        <v>20</v>
      </c>
      <c r="M4676" t="s">
        <v>233</v>
      </c>
      <c r="N4676">
        <v>353</v>
      </c>
      <c r="O4676" t="s">
        <v>87</v>
      </c>
      <c r="P4676" t="s">
        <v>103</v>
      </c>
      <c r="Q4676" t="s">
        <v>481</v>
      </c>
      <c r="R4676" t="s">
        <v>139</v>
      </c>
      <c r="S4676" t="s">
        <v>425</v>
      </c>
      <c r="T4676" t="s">
        <v>127</v>
      </c>
      <c r="U4676" t="s">
        <v>829</v>
      </c>
      <c r="V4676" t="s">
        <v>149</v>
      </c>
      <c r="W4676" t="s">
        <v>227</v>
      </c>
      <c r="X4676" t="s">
        <v>165</v>
      </c>
      <c r="Y4676" t="s">
        <v>482</v>
      </c>
      <c r="Z4676" t="s">
        <v>57</v>
      </c>
      <c r="AA4676" t="s">
        <v>46</v>
      </c>
      <c r="AB4676" t="s">
        <v>161</v>
      </c>
      <c r="AC4676" t="s">
        <v>267</v>
      </c>
      <c r="AD4676" t="s">
        <v>77</v>
      </c>
      <c r="AE4676" t="s">
        <v>56</v>
      </c>
      <c r="AF4676" t="s">
        <v>108</v>
      </c>
      <c r="AG4676" t="s">
        <v>1087</v>
      </c>
      <c r="AH4676" t="s">
        <v>101</v>
      </c>
      <c r="AI4676" t="s">
        <v>110</v>
      </c>
      <c r="AJ4676" t="s">
        <v>108</v>
      </c>
      <c r="AK4676" t="s">
        <v>282</v>
      </c>
      <c r="AL4676" t="s">
        <v>47</v>
      </c>
      <c r="AM4676" t="s">
        <v>103</v>
      </c>
      <c r="AN4676" t="s">
        <v>417</v>
      </c>
      <c r="AO4676" t="s">
        <v>76</v>
      </c>
    </row>
    <row r="4677" spans="1:41" hidden="1" x14ac:dyDescent="0.25">
      <c r="A4677" t="s">
        <v>19650</v>
      </c>
      <c r="B4677" t="s">
        <v>19651</v>
      </c>
      <c r="C4677" s="1" t="str">
        <f t="shared" si="294"/>
        <v>21:1064</v>
      </c>
      <c r="D4677" s="1" t="str">
        <f t="shared" si="295"/>
        <v>21:0107</v>
      </c>
      <c r="E4677" t="s">
        <v>19652</v>
      </c>
      <c r="F4677" t="s">
        <v>19653</v>
      </c>
      <c r="H4677">
        <v>50.141006300000001</v>
      </c>
      <c r="I4677">
        <v>-119.0749036</v>
      </c>
      <c r="J4677" s="1" t="str">
        <f t="shared" si="296"/>
        <v>NGR bulk stream sediment</v>
      </c>
      <c r="K4677" s="1" t="str">
        <f t="shared" si="297"/>
        <v>&lt;177 micron (NGR)</v>
      </c>
      <c r="L4677">
        <v>20</v>
      </c>
      <c r="M4677" t="s">
        <v>248</v>
      </c>
      <c r="N4677">
        <v>354</v>
      </c>
      <c r="O4677" t="s">
        <v>185</v>
      </c>
      <c r="P4677" t="s">
        <v>47</v>
      </c>
      <c r="Q4677" t="s">
        <v>424</v>
      </c>
      <c r="R4677" t="s">
        <v>123</v>
      </c>
      <c r="S4677" t="s">
        <v>207</v>
      </c>
      <c r="T4677" t="s">
        <v>108</v>
      </c>
      <c r="U4677" t="s">
        <v>438</v>
      </c>
      <c r="V4677" t="s">
        <v>235</v>
      </c>
      <c r="W4677" t="s">
        <v>109</v>
      </c>
      <c r="X4677" t="s">
        <v>66</v>
      </c>
      <c r="Y4677" t="s">
        <v>126</v>
      </c>
      <c r="Z4677" t="s">
        <v>53</v>
      </c>
      <c r="AA4677" t="s">
        <v>46</v>
      </c>
      <c r="AB4677" t="s">
        <v>161</v>
      </c>
      <c r="AC4677" t="s">
        <v>217</v>
      </c>
      <c r="AD4677" t="s">
        <v>343</v>
      </c>
      <c r="AE4677" t="s">
        <v>380</v>
      </c>
      <c r="AF4677" t="s">
        <v>76</v>
      </c>
      <c r="AG4677" t="s">
        <v>577</v>
      </c>
      <c r="AH4677" t="s">
        <v>235</v>
      </c>
      <c r="AI4677" t="s">
        <v>87</v>
      </c>
      <c r="AJ4677" t="s">
        <v>85</v>
      </c>
      <c r="AK4677" t="s">
        <v>437</v>
      </c>
      <c r="AL4677" t="s">
        <v>47</v>
      </c>
      <c r="AM4677" t="s">
        <v>103</v>
      </c>
      <c r="AN4677" t="s">
        <v>548</v>
      </c>
      <c r="AO4677" t="s">
        <v>99</v>
      </c>
    </row>
    <row r="4678" spans="1:41" hidden="1" x14ac:dyDescent="0.25">
      <c r="A4678" t="s">
        <v>19654</v>
      </c>
      <c r="B4678" t="s">
        <v>19655</v>
      </c>
      <c r="C4678" s="1" t="str">
        <f t="shared" si="294"/>
        <v>21:1064</v>
      </c>
      <c r="D4678" s="1" t="str">
        <f t="shared" si="295"/>
        <v>21:0107</v>
      </c>
      <c r="E4678" t="s">
        <v>19656</v>
      </c>
      <c r="F4678" t="s">
        <v>19657</v>
      </c>
      <c r="H4678">
        <v>50.0850948</v>
      </c>
      <c r="I4678">
        <v>-119.08899820000001</v>
      </c>
      <c r="J4678" s="1" t="str">
        <f t="shared" si="296"/>
        <v>NGR bulk stream sediment</v>
      </c>
      <c r="K4678" s="1" t="str">
        <f t="shared" si="297"/>
        <v>&lt;177 micron (NGR)</v>
      </c>
      <c r="L4678">
        <v>20</v>
      </c>
      <c r="M4678" t="s">
        <v>256</v>
      </c>
      <c r="N4678">
        <v>355</v>
      </c>
      <c r="O4678" t="s">
        <v>57</v>
      </c>
      <c r="P4678" t="s">
        <v>47</v>
      </c>
      <c r="Q4678" t="s">
        <v>588</v>
      </c>
      <c r="R4678" t="s">
        <v>46</v>
      </c>
      <c r="S4678" t="s">
        <v>184</v>
      </c>
      <c r="T4678" t="s">
        <v>55</v>
      </c>
      <c r="U4678" t="s">
        <v>226</v>
      </c>
      <c r="V4678" t="s">
        <v>46</v>
      </c>
      <c r="W4678" t="s">
        <v>173</v>
      </c>
      <c r="X4678" t="s">
        <v>85</v>
      </c>
      <c r="Y4678" t="s">
        <v>190</v>
      </c>
      <c r="Z4678" t="s">
        <v>53</v>
      </c>
      <c r="AA4678" t="s">
        <v>46</v>
      </c>
      <c r="AB4678" t="s">
        <v>130</v>
      </c>
      <c r="AC4678" t="s">
        <v>82</v>
      </c>
      <c r="AD4678" t="s">
        <v>258</v>
      </c>
      <c r="AE4678" t="s">
        <v>380</v>
      </c>
      <c r="AF4678" t="s">
        <v>85</v>
      </c>
      <c r="AG4678" t="s">
        <v>259</v>
      </c>
      <c r="AH4678" t="s">
        <v>87</v>
      </c>
      <c r="AI4678" t="s">
        <v>174</v>
      </c>
      <c r="AJ4678" t="s">
        <v>55</v>
      </c>
      <c r="AK4678" t="s">
        <v>206</v>
      </c>
      <c r="AL4678" t="s">
        <v>47</v>
      </c>
      <c r="AM4678" t="s">
        <v>122</v>
      </c>
      <c r="AN4678" t="s">
        <v>492</v>
      </c>
      <c r="AO4678" t="s">
        <v>475</v>
      </c>
    </row>
    <row r="4679" spans="1:41" hidden="1" x14ac:dyDescent="0.25">
      <c r="A4679" t="s">
        <v>19658</v>
      </c>
      <c r="B4679" t="s">
        <v>19659</v>
      </c>
      <c r="C4679" s="1" t="str">
        <f t="shared" si="294"/>
        <v>21:1064</v>
      </c>
      <c r="D4679" s="1" t="str">
        <f t="shared" si="295"/>
        <v>21:0107</v>
      </c>
      <c r="E4679" t="s">
        <v>19660</v>
      </c>
      <c r="F4679" t="s">
        <v>19661</v>
      </c>
      <c r="H4679">
        <v>50.054683599999997</v>
      </c>
      <c r="I4679">
        <v>-119.07028579999999</v>
      </c>
      <c r="J4679" s="1" t="str">
        <f t="shared" si="296"/>
        <v>NGR bulk stream sediment</v>
      </c>
      <c r="K4679" s="1" t="str">
        <f t="shared" si="297"/>
        <v>&lt;177 micron (NGR)</v>
      </c>
      <c r="L4679">
        <v>20</v>
      </c>
      <c r="M4679" t="s">
        <v>265</v>
      </c>
      <c r="N4679">
        <v>356</v>
      </c>
      <c r="O4679" t="s">
        <v>174</v>
      </c>
      <c r="P4679" t="s">
        <v>330</v>
      </c>
      <c r="Q4679" t="s">
        <v>481</v>
      </c>
      <c r="R4679" t="s">
        <v>437</v>
      </c>
      <c r="S4679" t="s">
        <v>121</v>
      </c>
      <c r="T4679" t="s">
        <v>267</v>
      </c>
      <c r="U4679" t="s">
        <v>207</v>
      </c>
      <c r="V4679" t="s">
        <v>47</v>
      </c>
      <c r="W4679" t="s">
        <v>164</v>
      </c>
      <c r="X4679" t="s">
        <v>52</v>
      </c>
      <c r="Y4679" t="s">
        <v>243</v>
      </c>
      <c r="Z4679" t="s">
        <v>62</v>
      </c>
      <c r="AA4679" t="s">
        <v>46</v>
      </c>
      <c r="AB4679" t="s">
        <v>125</v>
      </c>
      <c r="AC4679" t="s">
        <v>187</v>
      </c>
      <c r="AD4679" t="s">
        <v>272</v>
      </c>
      <c r="AE4679" t="s">
        <v>380</v>
      </c>
      <c r="AF4679" t="s">
        <v>108</v>
      </c>
      <c r="AG4679" t="s">
        <v>158</v>
      </c>
      <c r="AH4679" t="s">
        <v>87</v>
      </c>
      <c r="AI4679" t="s">
        <v>149</v>
      </c>
      <c r="AJ4679" t="s">
        <v>55</v>
      </c>
      <c r="AK4679" t="s">
        <v>60</v>
      </c>
      <c r="AL4679" t="s">
        <v>47</v>
      </c>
      <c r="AM4679" t="s">
        <v>122</v>
      </c>
      <c r="AN4679" t="s">
        <v>568</v>
      </c>
      <c r="AO4679" t="s">
        <v>90</v>
      </c>
    </row>
    <row r="4680" spans="1:41" hidden="1" x14ac:dyDescent="0.25">
      <c r="A4680" t="s">
        <v>19662</v>
      </c>
      <c r="B4680" t="s">
        <v>19663</v>
      </c>
      <c r="C4680" s="1" t="str">
        <f t="shared" si="294"/>
        <v>21:1064</v>
      </c>
      <c r="D4680" s="1" t="str">
        <f t="shared" si="295"/>
        <v>21:0107</v>
      </c>
      <c r="E4680" t="s">
        <v>19664</v>
      </c>
      <c r="F4680" t="s">
        <v>19665</v>
      </c>
      <c r="H4680">
        <v>50.062429299999998</v>
      </c>
      <c r="I4680">
        <v>-119.1161859</v>
      </c>
      <c r="J4680" s="1" t="str">
        <f t="shared" si="296"/>
        <v>NGR bulk stream sediment</v>
      </c>
      <c r="K4680" s="1" t="str">
        <f t="shared" si="297"/>
        <v>&lt;177 micron (NGR)</v>
      </c>
      <c r="L4680">
        <v>21</v>
      </c>
      <c r="M4680" t="s">
        <v>45</v>
      </c>
      <c r="N4680">
        <v>357</v>
      </c>
      <c r="O4680" t="s">
        <v>87</v>
      </c>
      <c r="P4680" t="s">
        <v>47</v>
      </c>
      <c r="Q4680" t="s">
        <v>481</v>
      </c>
      <c r="R4680" t="s">
        <v>359</v>
      </c>
      <c r="S4680" t="s">
        <v>126</v>
      </c>
      <c r="T4680" t="s">
        <v>52</v>
      </c>
      <c r="U4680" t="s">
        <v>343</v>
      </c>
      <c r="V4680" t="s">
        <v>87</v>
      </c>
      <c r="W4680" t="s">
        <v>142</v>
      </c>
      <c r="X4680" t="s">
        <v>58</v>
      </c>
      <c r="Y4680" t="s">
        <v>187</v>
      </c>
      <c r="Z4680" t="s">
        <v>56</v>
      </c>
      <c r="AA4680" t="s">
        <v>46</v>
      </c>
      <c r="AB4680" t="s">
        <v>125</v>
      </c>
      <c r="AC4680" t="s">
        <v>58</v>
      </c>
      <c r="AD4680" t="s">
        <v>240</v>
      </c>
      <c r="AE4680" t="s">
        <v>380</v>
      </c>
      <c r="AF4680" t="s">
        <v>259</v>
      </c>
      <c r="AG4680" t="s">
        <v>371</v>
      </c>
      <c r="AH4680" t="s">
        <v>87</v>
      </c>
      <c r="AI4680" t="s">
        <v>57</v>
      </c>
      <c r="AJ4680" t="s">
        <v>319</v>
      </c>
      <c r="AK4680" t="s">
        <v>122</v>
      </c>
      <c r="AL4680" t="s">
        <v>47</v>
      </c>
      <c r="AM4680" t="s">
        <v>47</v>
      </c>
      <c r="AN4680" t="s">
        <v>920</v>
      </c>
      <c r="AO4680" t="s">
        <v>267</v>
      </c>
    </row>
    <row r="4681" spans="1:41" hidden="1" x14ac:dyDescent="0.25">
      <c r="A4681" t="s">
        <v>19666</v>
      </c>
      <c r="B4681" t="s">
        <v>19667</v>
      </c>
      <c r="C4681" s="1" t="str">
        <f t="shared" si="294"/>
        <v>21:1064</v>
      </c>
      <c r="D4681" s="1" t="str">
        <f t="shared" si="295"/>
        <v>21:0107</v>
      </c>
      <c r="E4681" t="s">
        <v>19668</v>
      </c>
      <c r="F4681" t="s">
        <v>19669</v>
      </c>
      <c r="H4681">
        <v>50.028789099999997</v>
      </c>
      <c r="I4681">
        <v>-119.108649</v>
      </c>
      <c r="J4681" s="1" t="str">
        <f t="shared" si="296"/>
        <v>NGR bulk stream sediment</v>
      </c>
      <c r="K4681" s="1" t="str">
        <f t="shared" si="297"/>
        <v>&lt;177 micron (NGR)</v>
      </c>
      <c r="L4681">
        <v>21</v>
      </c>
      <c r="M4681" t="s">
        <v>71</v>
      </c>
      <c r="N4681">
        <v>358</v>
      </c>
      <c r="O4681" t="s">
        <v>57</v>
      </c>
      <c r="P4681" t="s">
        <v>330</v>
      </c>
      <c r="Q4681" t="s">
        <v>119</v>
      </c>
      <c r="R4681" t="s">
        <v>63</v>
      </c>
      <c r="S4681" t="s">
        <v>399</v>
      </c>
      <c r="T4681" t="s">
        <v>55</v>
      </c>
      <c r="U4681" t="s">
        <v>184</v>
      </c>
      <c r="V4681" t="s">
        <v>185</v>
      </c>
      <c r="W4681" t="s">
        <v>257</v>
      </c>
      <c r="X4681" t="s">
        <v>55</v>
      </c>
      <c r="Y4681" t="s">
        <v>162</v>
      </c>
      <c r="Z4681" t="s">
        <v>84</v>
      </c>
      <c r="AA4681" t="s">
        <v>46</v>
      </c>
      <c r="AB4681" t="s">
        <v>78</v>
      </c>
      <c r="AC4681" t="s">
        <v>267</v>
      </c>
      <c r="AD4681" t="s">
        <v>162</v>
      </c>
      <c r="AE4681" t="s">
        <v>380</v>
      </c>
      <c r="AF4681" t="s">
        <v>85</v>
      </c>
      <c r="AG4681" t="s">
        <v>392</v>
      </c>
      <c r="AH4681" t="s">
        <v>87</v>
      </c>
      <c r="AI4681" t="s">
        <v>54</v>
      </c>
      <c r="AJ4681" t="s">
        <v>406</v>
      </c>
      <c r="AK4681" t="s">
        <v>78</v>
      </c>
      <c r="AL4681" t="s">
        <v>47</v>
      </c>
      <c r="AM4681" t="s">
        <v>122</v>
      </c>
      <c r="AN4681" t="s">
        <v>327</v>
      </c>
      <c r="AO4681" t="s">
        <v>58</v>
      </c>
    </row>
    <row r="4682" spans="1:41" hidden="1" x14ac:dyDescent="0.25">
      <c r="A4682" t="s">
        <v>19670</v>
      </c>
      <c r="B4682" t="s">
        <v>19671</v>
      </c>
      <c r="C4682" s="1" t="str">
        <f t="shared" si="294"/>
        <v>21:1064</v>
      </c>
      <c r="D4682" s="1" t="str">
        <f t="shared" si="295"/>
        <v>21:0107</v>
      </c>
      <c r="E4682" t="s">
        <v>19672</v>
      </c>
      <c r="F4682" t="s">
        <v>19673</v>
      </c>
      <c r="H4682">
        <v>50.014691399999997</v>
      </c>
      <c r="I4682">
        <v>-119.10926120000001</v>
      </c>
      <c r="J4682" s="1" t="str">
        <f t="shared" si="296"/>
        <v>NGR bulk stream sediment</v>
      </c>
      <c r="K4682" s="1" t="str">
        <f t="shared" si="297"/>
        <v>&lt;177 micron (NGR)</v>
      </c>
      <c r="L4682">
        <v>21</v>
      </c>
      <c r="M4682" t="s">
        <v>95</v>
      </c>
      <c r="N4682">
        <v>359</v>
      </c>
      <c r="O4682" t="s">
        <v>78</v>
      </c>
      <c r="P4682" t="s">
        <v>934</v>
      </c>
      <c r="Q4682" t="s">
        <v>668</v>
      </c>
      <c r="R4682" t="s">
        <v>98</v>
      </c>
      <c r="S4682" t="s">
        <v>462</v>
      </c>
      <c r="T4682" t="s">
        <v>209</v>
      </c>
      <c r="U4682" t="s">
        <v>239</v>
      </c>
      <c r="V4682" t="s">
        <v>198</v>
      </c>
      <c r="W4682" t="s">
        <v>143</v>
      </c>
      <c r="X4682" t="s">
        <v>122</v>
      </c>
      <c r="Y4682" t="s">
        <v>59</v>
      </c>
      <c r="Z4682" t="s">
        <v>62</v>
      </c>
      <c r="AA4682" t="s">
        <v>47</v>
      </c>
      <c r="AB4682" t="s">
        <v>61</v>
      </c>
      <c r="AC4682" t="s">
        <v>58</v>
      </c>
      <c r="AD4682" t="s">
        <v>50</v>
      </c>
      <c r="AE4682" t="s">
        <v>56</v>
      </c>
      <c r="AF4682" t="s">
        <v>58</v>
      </c>
      <c r="AG4682" t="s">
        <v>111</v>
      </c>
      <c r="AH4682" t="s">
        <v>87</v>
      </c>
      <c r="AI4682" t="s">
        <v>46</v>
      </c>
      <c r="AJ4682" t="s">
        <v>72</v>
      </c>
      <c r="AK4682" t="s">
        <v>47</v>
      </c>
      <c r="AL4682" t="s">
        <v>47</v>
      </c>
      <c r="AM4682" t="s">
        <v>47</v>
      </c>
      <c r="AN4682" t="s">
        <v>65</v>
      </c>
      <c r="AO4682" t="s">
        <v>103</v>
      </c>
    </row>
    <row r="4683" spans="1:41" hidden="1" x14ac:dyDescent="0.25">
      <c r="A4683" t="s">
        <v>19674</v>
      </c>
      <c r="B4683" t="s">
        <v>19675</v>
      </c>
      <c r="C4683" s="1" t="str">
        <f t="shared" si="294"/>
        <v>21:1064</v>
      </c>
      <c r="D4683" s="1" t="str">
        <f t="shared" si="295"/>
        <v>21:0107</v>
      </c>
      <c r="E4683" t="s">
        <v>19676</v>
      </c>
      <c r="F4683" t="s">
        <v>19677</v>
      </c>
      <c r="H4683">
        <v>50.007022999999997</v>
      </c>
      <c r="I4683">
        <v>-119.0995607</v>
      </c>
      <c r="J4683" s="1" t="str">
        <f t="shared" si="296"/>
        <v>NGR bulk stream sediment</v>
      </c>
      <c r="K4683" s="1" t="str">
        <f t="shared" si="297"/>
        <v>&lt;177 micron (NGR)</v>
      </c>
      <c r="L4683">
        <v>21</v>
      </c>
      <c r="M4683" t="s">
        <v>117</v>
      </c>
      <c r="N4683">
        <v>360</v>
      </c>
      <c r="O4683" t="s">
        <v>47</v>
      </c>
      <c r="P4683" t="s">
        <v>330</v>
      </c>
      <c r="Q4683" t="s">
        <v>920</v>
      </c>
      <c r="R4683" t="s">
        <v>175</v>
      </c>
      <c r="S4683" t="s">
        <v>829</v>
      </c>
      <c r="T4683" t="s">
        <v>66</v>
      </c>
      <c r="U4683" t="s">
        <v>144</v>
      </c>
      <c r="V4683" t="s">
        <v>87</v>
      </c>
      <c r="W4683" t="s">
        <v>366</v>
      </c>
      <c r="X4683" t="s">
        <v>103</v>
      </c>
      <c r="Y4683" t="s">
        <v>162</v>
      </c>
      <c r="Z4683" t="s">
        <v>46</v>
      </c>
      <c r="AA4683" t="s">
        <v>46</v>
      </c>
      <c r="AB4683" t="s">
        <v>174</v>
      </c>
      <c r="AC4683" t="s">
        <v>197</v>
      </c>
      <c r="AD4683" t="s">
        <v>165</v>
      </c>
      <c r="AE4683" t="s">
        <v>56</v>
      </c>
      <c r="AF4683" t="s">
        <v>209</v>
      </c>
      <c r="AG4683" t="s">
        <v>55</v>
      </c>
      <c r="AH4683" t="s">
        <v>149</v>
      </c>
      <c r="AI4683" t="s">
        <v>64</v>
      </c>
      <c r="AJ4683" t="s">
        <v>51</v>
      </c>
      <c r="AK4683" t="s">
        <v>78</v>
      </c>
      <c r="AL4683" t="s">
        <v>47</v>
      </c>
      <c r="AM4683" t="s">
        <v>73</v>
      </c>
      <c r="AN4683" t="s">
        <v>65</v>
      </c>
      <c r="AO4683" t="s">
        <v>73</v>
      </c>
    </row>
    <row r="4684" spans="1:41" hidden="1" x14ac:dyDescent="0.25">
      <c r="A4684" t="s">
        <v>19678</v>
      </c>
      <c r="B4684" t="s">
        <v>19679</v>
      </c>
      <c r="C4684" s="1" t="str">
        <f t="shared" si="294"/>
        <v>21:1064</v>
      </c>
      <c r="D4684" s="1" t="str">
        <f t="shared" si="295"/>
        <v>21:0107</v>
      </c>
      <c r="E4684" t="s">
        <v>19680</v>
      </c>
      <c r="F4684" t="s">
        <v>19681</v>
      </c>
      <c r="H4684">
        <v>50.004678599999998</v>
      </c>
      <c r="I4684">
        <v>-119.0707783</v>
      </c>
      <c r="J4684" s="1" t="str">
        <f t="shared" si="296"/>
        <v>NGR bulk stream sediment</v>
      </c>
      <c r="K4684" s="1" t="str">
        <f t="shared" si="297"/>
        <v>&lt;177 micron (NGR)</v>
      </c>
      <c r="L4684">
        <v>21</v>
      </c>
      <c r="M4684" t="s">
        <v>136</v>
      </c>
      <c r="N4684">
        <v>361</v>
      </c>
      <c r="O4684" t="s">
        <v>54</v>
      </c>
      <c r="P4684" t="s">
        <v>124</v>
      </c>
      <c r="Q4684" t="s">
        <v>234</v>
      </c>
      <c r="R4684" t="s">
        <v>493</v>
      </c>
      <c r="S4684" t="s">
        <v>146</v>
      </c>
      <c r="T4684" t="s">
        <v>267</v>
      </c>
      <c r="U4684" t="s">
        <v>89</v>
      </c>
      <c r="V4684" t="s">
        <v>61</v>
      </c>
      <c r="W4684" t="s">
        <v>72</v>
      </c>
      <c r="X4684" t="s">
        <v>58</v>
      </c>
      <c r="Y4684" t="s">
        <v>934</v>
      </c>
      <c r="Z4684" t="s">
        <v>62</v>
      </c>
      <c r="AA4684" t="s">
        <v>46</v>
      </c>
      <c r="AB4684" t="s">
        <v>173</v>
      </c>
      <c r="AC4684" t="s">
        <v>187</v>
      </c>
      <c r="AD4684" t="s">
        <v>290</v>
      </c>
      <c r="AE4684" t="s">
        <v>380</v>
      </c>
      <c r="AF4684" t="s">
        <v>267</v>
      </c>
      <c r="AG4684" t="s">
        <v>406</v>
      </c>
      <c r="AH4684" t="s">
        <v>235</v>
      </c>
      <c r="AI4684" t="s">
        <v>149</v>
      </c>
      <c r="AJ4684" t="s">
        <v>108</v>
      </c>
      <c r="AK4684" t="s">
        <v>103</v>
      </c>
      <c r="AL4684" t="s">
        <v>47</v>
      </c>
      <c r="AM4684" t="s">
        <v>122</v>
      </c>
      <c r="AN4684" t="s">
        <v>832</v>
      </c>
      <c r="AO4684" t="s">
        <v>225</v>
      </c>
    </row>
    <row r="4685" spans="1:41" hidden="1" x14ac:dyDescent="0.25">
      <c r="A4685" t="s">
        <v>19682</v>
      </c>
      <c r="B4685" t="s">
        <v>19683</v>
      </c>
      <c r="C4685" s="1" t="str">
        <f t="shared" si="294"/>
        <v>21:1064</v>
      </c>
      <c r="D4685" s="1" t="str">
        <f t="shared" si="295"/>
        <v>21:0107</v>
      </c>
      <c r="E4685" t="s">
        <v>19684</v>
      </c>
      <c r="F4685" t="s">
        <v>19685</v>
      </c>
      <c r="H4685">
        <v>50.020912500000001</v>
      </c>
      <c r="I4685">
        <v>-119.05622959999999</v>
      </c>
      <c r="J4685" s="1" t="str">
        <f t="shared" si="296"/>
        <v>NGR bulk stream sediment</v>
      </c>
      <c r="K4685" s="1" t="str">
        <f t="shared" si="297"/>
        <v>&lt;177 micron (NGR)</v>
      </c>
      <c r="L4685">
        <v>21</v>
      </c>
      <c r="M4685" t="s">
        <v>157</v>
      </c>
      <c r="N4685">
        <v>362</v>
      </c>
      <c r="O4685" t="s">
        <v>54</v>
      </c>
      <c r="P4685" t="s">
        <v>122</v>
      </c>
      <c r="Q4685" t="s">
        <v>513</v>
      </c>
      <c r="R4685" t="s">
        <v>161</v>
      </c>
      <c r="S4685" t="s">
        <v>431</v>
      </c>
      <c r="T4685" t="s">
        <v>209</v>
      </c>
      <c r="U4685" t="s">
        <v>345</v>
      </c>
      <c r="V4685" t="s">
        <v>174</v>
      </c>
      <c r="W4685" t="s">
        <v>228</v>
      </c>
      <c r="X4685" t="s">
        <v>175</v>
      </c>
      <c r="Y4685" t="s">
        <v>100</v>
      </c>
      <c r="Z4685" t="s">
        <v>53</v>
      </c>
      <c r="AA4685" t="s">
        <v>46</v>
      </c>
      <c r="AB4685" t="s">
        <v>78</v>
      </c>
      <c r="AC4685" t="s">
        <v>82</v>
      </c>
      <c r="AD4685" t="s">
        <v>243</v>
      </c>
      <c r="AE4685" t="s">
        <v>380</v>
      </c>
      <c r="AF4685" t="s">
        <v>209</v>
      </c>
      <c r="AG4685" t="s">
        <v>603</v>
      </c>
      <c r="AH4685" t="s">
        <v>125</v>
      </c>
      <c r="AI4685" t="s">
        <v>185</v>
      </c>
      <c r="AJ4685" t="s">
        <v>66</v>
      </c>
      <c r="AK4685" t="s">
        <v>86</v>
      </c>
      <c r="AL4685" t="s">
        <v>47</v>
      </c>
      <c r="AM4685" t="s">
        <v>103</v>
      </c>
      <c r="AN4685" t="s">
        <v>548</v>
      </c>
      <c r="AO4685" t="s">
        <v>209</v>
      </c>
    </row>
    <row r="4686" spans="1:41" hidden="1" x14ac:dyDescent="0.25">
      <c r="A4686" t="s">
        <v>19686</v>
      </c>
      <c r="B4686" t="s">
        <v>19687</v>
      </c>
      <c r="C4686" s="1" t="str">
        <f t="shared" si="294"/>
        <v>21:1064</v>
      </c>
      <c r="D4686" s="1" t="str">
        <f t="shared" si="295"/>
        <v>21:0107</v>
      </c>
      <c r="E4686" t="s">
        <v>19688</v>
      </c>
      <c r="F4686" t="s">
        <v>19689</v>
      </c>
      <c r="H4686">
        <v>50.438915399999999</v>
      </c>
      <c r="I4686">
        <v>-119.3874443</v>
      </c>
      <c r="J4686" s="1" t="str">
        <f t="shared" si="296"/>
        <v>NGR bulk stream sediment</v>
      </c>
      <c r="K4686" s="1" t="str">
        <f t="shared" si="297"/>
        <v>&lt;177 micron (NGR)</v>
      </c>
      <c r="L4686">
        <v>21</v>
      </c>
      <c r="M4686" t="s">
        <v>170</v>
      </c>
      <c r="N4686">
        <v>363</v>
      </c>
      <c r="O4686" t="s">
        <v>108</v>
      </c>
      <c r="P4686" t="s">
        <v>186</v>
      </c>
      <c r="Q4686" t="s">
        <v>456</v>
      </c>
      <c r="R4686" t="s">
        <v>502</v>
      </c>
      <c r="S4686" t="s">
        <v>106</v>
      </c>
      <c r="T4686" t="s">
        <v>145</v>
      </c>
      <c r="U4686" t="s">
        <v>65</v>
      </c>
      <c r="V4686" t="s">
        <v>101</v>
      </c>
      <c r="W4686" t="s">
        <v>282</v>
      </c>
      <c r="X4686" t="s">
        <v>103</v>
      </c>
      <c r="Y4686" t="s">
        <v>98</v>
      </c>
      <c r="Z4686" t="s">
        <v>199</v>
      </c>
      <c r="AA4686" t="s">
        <v>46</v>
      </c>
      <c r="AB4686" t="s">
        <v>235</v>
      </c>
      <c r="AC4686" t="s">
        <v>243</v>
      </c>
      <c r="AD4686" t="s">
        <v>120</v>
      </c>
      <c r="AE4686" t="s">
        <v>64</v>
      </c>
      <c r="AF4686" t="s">
        <v>50</v>
      </c>
      <c r="AG4686" t="s">
        <v>437</v>
      </c>
      <c r="AH4686" t="s">
        <v>53</v>
      </c>
      <c r="AI4686" t="s">
        <v>198</v>
      </c>
      <c r="AJ4686" t="s">
        <v>188</v>
      </c>
      <c r="AK4686" t="s">
        <v>125</v>
      </c>
      <c r="AL4686" t="s">
        <v>47</v>
      </c>
      <c r="AM4686" t="s">
        <v>47</v>
      </c>
      <c r="AN4686" t="s">
        <v>284</v>
      </c>
      <c r="AO4686" t="s">
        <v>145</v>
      </c>
    </row>
    <row r="4687" spans="1:41" hidden="1" x14ac:dyDescent="0.25">
      <c r="A4687" t="s">
        <v>19690</v>
      </c>
      <c r="B4687" t="s">
        <v>19691</v>
      </c>
      <c r="C4687" s="1" t="str">
        <f t="shared" si="294"/>
        <v>21:1064</v>
      </c>
      <c r="D4687" s="1" t="str">
        <f t="shared" si="295"/>
        <v>21:0107</v>
      </c>
      <c r="E4687" t="s">
        <v>19692</v>
      </c>
      <c r="F4687" t="s">
        <v>19693</v>
      </c>
      <c r="H4687">
        <v>50.407251000000002</v>
      </c>
      <c r="I4687">
        <v>-119.35623820000001</v>
      </c>
      <c r="J4687" s="1" t="str">
        <f t="shared" si="296"/>
        <v>NGR bulk stream sediment</v>
      </c>
      <c r="K4687" s="1" t="str">
        <f t="shared" si="297"/>
        <v>&lt;177 micron (NGR)</v>
      </c>
      <c r="L4687">
        <v>21</v>
      </c>
      <c r="M4687" t="s">
        <v>180</v>
      </c>
      <c r="N4687">
        <v>364</v>
      </c>
      <c r="O4687" t="s">
        <v>51</v>
      </c>
      <c r="P4687" t="s">
        <v>66</v>
      </c>
      <c r="Q4687" t="s">
        <v>364</v>
      </c>
      <c r="R4687" t="s">
        <v>165</v>
      </c>
      <c r="S4687" t="s">
        <v>49</v>
      </c>
      <c r="T4687" t="s">
        <v>52</v>
      </c>
      <c r="U4687" t="s">
        <v>482</v>
      </c>
      <c r="V4687" t="s">
        <v>57</v>
      </c>
      <c r="W4687" t="s">
        <v>64</v>
      </c>
      <c r="X4687" t="s">
        <v>47</v>
      </c>
      <c r="Y4687" t="s">
        <v>108</v>
      </c>
      <c r="Z4687" t="s">
        <v>56</v>
      </c>
      <c r="AA4687" t="s">
        <v>46</v>
      </c>
      <c r="AB4687" t="s">
        <v>46</v>
      </c>
      <c r="AC4687" t="s">
        <v>58</v>
      </c>
      <c r="AD4687" t="s">
        <v>99</v>
      </c>
      <c r="AE4687" t="s">
        <v>198</v>
      </c>
      <c r="AF4687" t="s">
        <v>143</v>
      </c>
      <c r="AG4687" t="s">
        <v>125</v>
      </c>
      <c r="AH4687" t="s">
        <v>62</v>
      </c>
      <c r="AI4687" t="s">
        <v>62</v>
      </c>
      <c r="AJ4687" t="s">
        <v>102</v>
      </c>
      <c r="AK4687" t="s">
        <v>235</v>
      </c>
      <c r="AL4687" t="s">
        <v>47</v>
      </c>
      <c r="AM4687" t="s">
        <v>47</v>
      </c>
      <c r="AN4687" t="s">
        <v>65</v>
      </c>
      <c r="AO4687" t="s">
        <v>108</v>
      </c>
    </row>
    <row r="4688" spans="1:41" hidden="1" x14ac:dyDescent="0.25">
      <c r="A4688" t="s">
        <v>19694</v>
      </c>
      <c r="B4688" t="s">
        <v>19695</v>
      </c>
      <c r="C4688" s="1" t="str">
        <f t="shared" si="294"/>
        <v>21:1064</v>
      </c>
      <c r="D4688" s="1" t="str">
        <f t="shared" si="295"/>
        <v>21:0107</v>
      </c>
      <c r="E4688" t="s">
        <v>19696</v>
      </c>
      <c r="F4688" t="s">
        <v>19697</v>
      </c>
      <c r="H4688">
        <v>50.403091799999999</v>
      </c>
      <c r="I4688">
        <v>-119.35463849999999</v>
      </c>
      <c r="J4688" s="1" t="str">
        <f t="shared" si="296"/>
        <v>NGR bulk stream sediment</v>
      </c>
      <c r="K4688" s="1" t="str">
        <f t="shared" si="297"/>
        <v>&lt;177 micron (NGR)</v>
      </c>
      <c r="L4688">
        <v>21</v>
      </c>
      <c r="M4688" t="s">
        <v>195</v>
      </c>
      <c r="N4688">
        <v>365</v>
      </c>
      <c r="O4688" t="s">
        <v>82</v>
      </c>
      <c r="P4688" t="s">
        <v>59</v>
      </c>
      <c r="Q4688" t="s">
        <v>119</v>
      </c>
      <c r="R4688" t="s">
        <v>108</v>
      </c>
      <c r="S4688" t="s">
        <v>462</v>
      </c>
      <c r="T4688" t="s">
        <v>50</v>
      </c>
      <c r="U4688" t="s">
        <v>431</v>
      </c>
      <c r="V4688" t="s">
        <v>105</v>
      </c>
      <c r="W4688" t="s">
        <v>493</v>
      </c>
      <c r="X4688" t="s">
        <v>103</v>
      </c>
      <c r="Y4688" t="s">
        <v>59</v>
      </c>
      <c r="Z4688" t="s">
        <v>199</v>
      </c>
      <c r="AA4688" t="s">
        <v>103</v>
      </c>
      <c r="AB4688" t="s">
        <v>61</v>
      </c>
      <c r="AC4688" t="s">
        <v>306</v>
      </c>
      <c r="AD4688" t="s">
        <v>120</v>
      </c>
      <c r="AE4688" t="s">
        <v>235</v>
      </c>
      <c r="AF4688" t="s">
        <v>127</v>
      </c>
      <c r="AG4688" t="s">
        <v>51</v>
      </c>
      <c r="AH4688" t="s">
        <v>57</v>
      </c>
      <c r="AI4688" t="s">
        <v>198</v>
      </c>
      <c r="AJ4688" t="s">
        <v>319</v>
      </c>
      <c r="AK4688" t="s">
        <v>122</v>
      </c>
      <c r="AL4688" t="s">
        <v>47</v>
      </c>
      <c r="AM4688" t="s">
        <v>47</v>
      </c>
      <c r="AN4688" t="s">
        <v>638</v>
      </c>
      <c r="AO4688" t="s">
        <v>98</v>
      </c>
    </row>
    <row r="4689" spans="1:41" hidden="1" x14ac:dyDescent="0.25">
      <c r="A4689" t="s">
        <v>19698</v>
      </c>
      <c r="B4689" t="s">
        <v>19699</v>
      </c>
      <c r="C4689" s="1" t="str">
        <f t="shared" si="294"/>
        <v>21:1064</v>
      </c>
      <c r="D4689" s="1" t="str">
        <f t="shared" si="295"/>
        <v>21:0107</v>
      </c>
      <c r="E4689" t="s">
        <v>19700</v>
      </c>
      <c r="F4689" t="s">
        <v>19701</v>
      </c>
      <c r="H4689">
        <v>50.371643800000001</v>
      </c>
      <c r="I4689">
        <v>-119.3435731</v>
      </c>
      <c r="J4689" s="1" t="str">
        <f t="shared" si="296"/>
        <v>NGR bulk stream sediment</v>
      </c>
      <c r="K4689" s="1" t="str">
        <f t="shared" si="297"/>
        <v>&lt;177 micron (NGR)</v>
      </c>
      <c r="L4689">
        <v>21</v>
      </c>
      <c r="M4689" t="s">
        <v>205</v>
      </c>
      <c r="N4689">
        <v>366</v>
      </c>
      <c r="O4689" t="s">
        <v>55</v>
      </c>
      <c r="P4689" t="s">
        <v>82</v>
      </c>
      <c r="Q4689" t="s">
        <v>119</v>
      </c>
      <c r="R4689" t="s">
        <v>274</v>
      </c>
      <c r="S4689" t="s">
        <v>268</v>
      </c>
      <c r="T4689" t="s">
        <v>55</v>
      </c>
      <c r="U4689" t="s">
        <v>184</v>
      </c>
      <c r="V4689" t="s">
        <v>64</v>
      </c>
      <c r="W4689" t="s">
        <v>161</v>
      </c>
      <c r="X4689" t="s">
        <v>52</v>
      </c>
      <c r="Y4689" t="s">
        <v>165</v>
      </c>
      <c r="Z4689" t="s">
        <v>199</v>
      </c>
      <c r="AA4689" t="s">
        <v>46</v>
      </c>
      <c r="AB4689" t="s">
        <v>110</v>
      </c>
      <c r="AC4689" t="s">
        <v>90</v>
      </c>
      <c r="AD4689" t="s">
        <v>240</v>
      </c>
      <c r="AE4689" t="s">
        <v>149</v>
      </c>
      <c r="AF4689" t="s">
        <v>55</v>
      </c>
      <c r="AG4689" t="s">
        <v>224</v>
      </c>
      <c r="AH4689" t="s">
        <v>149</v>
      </c>
      <c r="AI4689" t="s">
        <v>149</v>
      </c>
      <c r="AJ4689" t="s">
        <v>58</v>
      </c>
      <c r="AK4689" t="s">
        <v>455</v>
      </c>
      <c r="AL4689" t="s">
        <v>47</v>
      </c>
      <c r="AM4689" t="s">
        <v>47</v>
      </c>
      <c r="AN4689" t="s">
        <v>48</v>
      </c>
      <c r="AO4689" t="s">
        <v>217</v>
      </c>
    </row>
    <row r="4690" spans="1:41" hidden="1" x14ac:dyDescent="0.25">
      <c r="A4690" t="s">
        <v>19702</v>
      </c>
      <c r="B4690" t="s">
        <v>19703</v>
      </c>
      <c r="C4690" s="1" t="str">
        <f t="shared" si="294"/>
        <v>21:1064</v>
      </c>
      <c r="D4690" s="1" t="str">
        <f t="shared" si="295"/>
        <v>21:0107</v>
      </c>
      <c r="E4690" t="s">
        <v>19704</v>
      </c>
      <c r="F4690" t="s">
        <v>19705</v>
      </c>
      <c r="H4690">
        <v>50.350124899999997</v>
      </c>
      <c r="I4690">
        <v>-119.3307324</v>
      </c>
      <c r="J4690" s="1" t="str">
        <f t="shared" si="296"/>
        <v>NGR bulk stream sediment</v>
      </c>
      <c r="K4690" s="1" t="str">
        <f t="shared" si="297"/>
        <v>&lt;177 micron (NGR)</v>
      </c>
      <c r="L4690">
        <v>21</v>
      </c>
      <c r="M4690" t="s">
        <v>214</v>
      </c>
      <c r="N4690">
        <v>367</v>
      </c>
      <c r="O4690" t="s">
        <v>161</v>
      </c>
      <c r="P4690" t="s">
        <v>51</v>
      </c>
      <c r="Q4690" t="s">
        <v>832</v>
      </c>
      <c r="R4690" t="s">
        <v>59</v>
      </c>
      <c r="S4690" t="s">
        <v>50</v>
      </c>
      <c r="T4690" t="s">
        <v>51</v>
      </c>
      <c r="U4690" t="s">
        <v>83</v>
      </c>
      <c r="V4690" t="s">
        <v>53</v>
      </c>
      <c r="W4690" t="s">
        <v>87</v>
      </c>
      <c r="X4690" t="s">
        <v>47</v>
      </c>
      <c r="Y4690" t="s">
        <v>58</v>
      </c>
      <c r="Z4690" t="s">
        <v>56</v>
      </c>
      <c r="AA4690" t="s">
        <v>46</v>
      </c>
      <c r="AB4690" t="s">
        <v>57</v>
      </c>
      <c r="AC4690" t="s">
        <v>58</v>
      </c>
      <c r="AD4690" t="s">
        <v>145</v>
      </c>
      <c r="AE4690" t="s">
        <v>62</v>
      </c>
      <c r="AF4690" t="s">
        <v>86</v>
      </c>
      <c r="AG4690" t="s">
        <v>47</v>
      </c>
      <c r="AH4690" t="s">
        <v>62</v>
      </c>
      <c r="AI4690" t="s">
        <v>62</v>
      </c>
      <c r="AJ4690" t="s">
        <v>122</v>
      </c>
      <c r="AK4690" t="s">
        <v>64</v>
      </c>
      <c r="AL4690" t="s">
        <v>47</v>
      </c>
      <c r="AM4690" t="s">
        <v>47</v>
      </c>
      <c r="AN4690" t="s">
        <v>65</v>
      </c>
      <c r="AO4690" t="s">
        <v>127</v>
      </c>
    </row>
    <row r="4691" spans="1:41" hidden="1" x14ac:dyDescent="0.25">
      <c r="A4691" t="s">
        <v>19706</v>
      </c>
      <c r="B4691" t="s">
        <v>19707</v>
      </c>
      <c r="C4691" s="1" t="str">
        <f t="shared" si="294"/>
        <v>21:1064</v>
      </c>
      <c r="D4691" s="1" t="str">
        <f t="shared" si="295"/>
        <v>21:0107</v>
      </c>
      <c r="E4691" t="s">
        <v>19708</v>
      </c>
      <c r="F4691" t="s">
        <v>19709</v>
      </c>
      <c r="H4691">
        <v>50.328310899999998</v>
      </c>
      <c r="I4691">
        <v>-119.36373930000001</v>
      </c>
      <c r="J4691" s="1" t="str">
        <f t="shared" si="296"/>
        <v>NGR bulk stream sediment</v>
      </c>
      <c r="K4691" s="1" t="str">
        <f t="shared" si="297"/>
        <v>&lt;177 micron (NGR)</v>
      </c>
      <c r="L4691">
        <v>21</v>
      </c>
      <c r="M4691" t="s">
        <v>223</v>
      </c>
      <c r="N4691">
        <v>368</v>
      </c>
      <c r="O4691" t="s">
        <v>55</v>
      </c>
      <c r="P4691" t="s">
        <v>104</v>
      </c>
      <c r="Q4691" t="s">
        <v>588</v>
      </c>
      <c r="R4691" t="s">
        <v>148</v>
      </c>
      <c r="S4691" t="s">
        <v>532</v>
      </c>
      <c r="T4691" t="s">
        <v>99</v>
      </c>
      <c r="U4691" t="s">
        <v>1121</v>
      </c>
      <c r="V4691" t="s">
        <v>129</v>
      </c>
      <c r="W4691" t="s">
        <v>129</v>
      </c>
      <c r="X4691" t="s">
        <v>51</v>
      </c>
      <c r="Y4691" t="s">
        <v>186</v>
      </c>
      <c r="Z4691" t="s">
        <v>84</v>
      </c>
      <c r="AA4691" t="s">
        <v>46</v>
      </c>
      <c r="AB4691" t="s">
        <v>64</v>
      </c>
      <c r="AC4691" t="s">
        <v>190</v>
      </c>
      <c r="AD4691" t="s">
        <v>100</v>
      </c>
      <c r="AE4691" t="s">
        <v>87</v>
      </c>
      <c r="AF4691" t="s">
        <v>50</v>
      </c>
      <c r="AG4691" t="s">
        <v>148</v>
      </c>
      <c r="AH4691" t="s">
        <v>61</v>
      </c>
      <c r="AI4691" t="s">
        <v>46</v>
      </c>
      <c r="AJ4691" t="s">
        <v>58</v>
      </c>
      <c r="AK4691" t="s">
        <v>455</v>
      </c>
      <c r="AL4691" t="s">
        <v>122</v>
      </c>
      <c r="AM4691" t="s">
        <v>122</v>
      </c>
      <c r="AN4691" t="s">
        <v>1304</v>
      </c>
      <c r="AO4691" t="s">
        <v>59</v>
      </c>
    </row>
    <row r="4692" spans="1:41" hidden="1" x14ac:dyDescent="0.25">
      <c r="A4692" t="s">
        <v>19710</v>
      </c>
      <c r="B4692" t="s">
        <v>19711</v>
      </c>
      <c r="C4692" s="1" t="str">
        <f t="shared" si="294"/>
        <v>21:1064</v>
      </c>
      <c r="D4692" s="1" t="str">
        <f t="shared" si="295"/>
        <v>21:0107</v>
      </c>
      <c r="E4692" t="s">
        <v>19712</v>
      </c>
      <c r="F4692" t="s">
        <v>19713</v>
      </c>
      <c r="H4692">
        <v>50.323786200000001</v>
      </c>
      <c r="I4692">
        <v>-119.3949451</v>
      </c>
      <c r="J4692" s="1" t="str">
        <f t="shared" si="296"/>
        <v>NGR bulk stream sediment</v>
      </c>
      <c r="K4692" s="1" t="str">
        <f t="shared" si="297"/>
        <v>&lt;177 micron (NGR)</v>
      </c>
      <c r="L4692">
        <v>21</v>
      </c>
      <c r="M4692" t="s">
        <v>280</v>
      </c>
      <c r="N4692">
        <v>369</v>
      </c>
      <c r="O4692" t="s">
        <v>52</v>
      </c>
      <c r="P4692" t="s">
        <v>103</v>
      </c>
      <c r="Q4692" t="s">
        <v>281</v>
      </c>
      <c r="R4692" t="s">
        <v>267</v>
      </c>
      <c r="S4692" t="s">
        <v>98</v>
      </c>
      <c r="T4692" t="s">
        <v>85</v>
      </c>
      <c r="U4692" t="s">
        <v>482</v>
      </c>
      <c r="V4692" t="s">
        <v>47</v>
      </c>
      <c r="W4692" t="s">
        <v>122</v>
      </c>
      <c r="X4692" t="s">
        <v>47</v>
      </c>
      <c r="Y4692" t="s">
        <v>55</v>
      </c>
      <c r="Z4692" t="s">
        <v>56</v>
      </c>
      <c r="AA4692" t="s">
        <v>46</v>
      </c>
      <c r="AB4692" t="s">
        <v>174</v>
      </c>
      <c r="AC4692" t="s">
        <v>58</v>
      </c>
      <c r="AD4692" t="s">
        <v>90</v>
      </c>
      <c r="AE4692" t="s">
        <v>57</v>
      </c>
      <c r="AF4692" t="s">
        <v>55</v>
      </c>
      <c r="AG4692" t="s">
        <v>139</v>
      </c>
      <c r="AH4692" t="s">
        <v>62</v>
      </c>
      <c r="AI4692" t="s">
        <v>62</v>
      </c>
      <c r="AJ4692" t="s">
        <v>257</v>
      </c>
      <c r="AK4692" t="s">
        <v>110</v>
      </c>
      <c r="AL4692" t="s">
        <v>47</v>
      </c>
      <c r="AM4692" t="s">
        <v>47</v>
      </c>
      <c r="AN4692" t="s">
        <v>1121</v>
      </c>
      <c r="AO4692" t="s">
        <v>330</v>
      </c>
    </row>
    <row r="4693" spans="1:41" hidden="1" x14ac:dyDescent="0.25">
      <c r="A4693" t="s">
        <v>19714</v>
      </c>
      <c r="B4693" t="s">
        <v>19715</v>
      </c>
      <c r="C4693" s="1" t="str">
        <f t="shared" si="294"/>
        <v>21:1064</v>
      </c>
      <c r="D4693" s="1" t="str">
        <f t="shared" si="295"/>
        <v>21:0107</v>
      </c>
      <c r="E4693" t="s">
        <v>19712</v>
      </c>
      <c r="F4693" t="s">
        <v>19716</v>
      </c>
      <c r="H4693">
        <v>50.323786200000001</v>
      </c>
      <c r="I4693">
        <v>-119.3949451</v>
      </c>
      <c r="J4693" s="1" t="str">
        <f t="shared" si="296"/>
        <v>NGR bulk stream sediment</v>
      </c>
      <c r="K4693" s="1" t="str">
        <f t="shared" si="297"/>
        <v>&lt;177 micron (NGR)</v>
      </c>
      <c r="L4693">
        <v>21</v>
      </c>
      <c r="M4693" t="s">
        <v>288</v>
      </c>
      <c r="N4693">
        <v>370</v>
      </c>
      <c r="O4693" t="s">
        <v>188</v>
      </c>
      <c r="P4693" t="s">
        <v>58</v>
      </c>
      <c r="Q4693" t="s">
        <v>322</v>
      </c>
      <c r="R4693" t="s">
        <v>267</v>
      </c>
      <c r="S4693" t="s">
        <v>82</v>
      </c>
      <c r="T4693" t="s">
        <v>85</v>
      </c>
      <c r="U4693" t="s">
        <v>350</v>
      </c>
      <c r="V4693" t="s">
        <v>101</v>
      </c>
      <c r="W4693" t="s">
        <v>130</v>
      </c>
      <c r="X4693" t="s">
        <v>46</v>
      </c>
      <c r="Y4693" t="s">
        <v>55</v>
      </c>
      <c r="Z4693" t="s">
        <v>56</v>
      </c>
      <c r="AA4693" t="s">
        <v>46</v>
      </c>
      <c r="AB4693" t="s">
        <v>149</v>
      </c>
      <c r="AC4693" t="s">
        <v>108</v>
      </c>
      <c r="AD4693" t="s">
        <v>197</v>
      </c>
      <c r="AE4693" t="s">
        <v>53</v>
      </c>
      <c r="AF4693" t="s">
        <v>55</v>
      </c>
      <c r="AG4693" t="s">
        <v>139</v>
      </c>
      <c r="AH4693" t="s">
        <v>62</v>
      </c>
      <c r="AI4693" t="s">
        <v>53</v>
      </c>
      <c r="AJ4693" t="s">
        <v>122</v>
      </c>
      <c r="AK4693" t="s">
        <v>185</v>
      </c>
      <c r="AL4693" t="s">
        <v>47</v>
      </c>
      <c r="AM4693" t="s">
        <v>47</v>
      </c>
      <c r="AN4693" t="s">
        <v>65</v>
      </c>
      <c r="AO4693" t="s">
        <v>85</v>
      </c>
    </row>
    <row r="4694" spans="1:41" hidden="1" x14ac:dyDescent="0.25">
      <c r="A4694" t="s">
        <v>19717</v>
      </c>
      <c r="B4694" t="s">
        <v>19718</v>
      </c>
      <c r="C4694" s="1" t="str">
        <f t="shared" si="294"/>
        <v>21:1064</v>
      </c>
      <c r="D4694" s="1" t="str">
        <f t="shared" si="295"/>
        <v>21:0107</v>
      </c>
      <c r="E4694" t="s">
        <v>19719</v>
      </c>
      <c r="F4694" t="s">
        <v>19720</v>
      </c>
      <c r="H4694">
        <v>50.349474999999998</v>
      </c>
      <c r="I4694">
        <v>-119.3928219</v>
      </c>
      <c r="J4694" s="1" t="str">
        <f t="shared" si="296"/>
        <v>NGR bulk stream sediment</v>
      </c>
      <c r="K4694" s="1" t="str">
        <f t="shared" si="297"/>
        <v>&lt;177 micron (NGR)</v>
      </c>
      <c r="L4694">
        <v>21</v>
      </c>
      <c r="M4694" t="s">
        <v>233</v>
      </c>
      <c r="N4694">
        <v>371</v>
      </c>
      <c r="O4694" t="s">
        <v>217</v>
      </c>
      <c r="P4694" t="s">
        <v>267</v>
      </c>
      <c r="Q4694" t="s">
        <v>1392</v>
      </c>
      <c r="R4694" t="s">
        <v>66</v>
      </c>
      <c r="S4694" t="s">
        <v>107</v>
      </c>
      <c r="T4694" t="s">
        <v>175</v>
      </c>
      <c r="U4694" t="s">
        <v>695</v>
      </c>
      <c r="V4694" t="s">
        <v>164</v>
      </c>
      <c r="W4694" t="s">
        <v>336</v>
      </c>
      <c r="X4694" t="s">
        <v>122</v>
      </c>
      <c r="Y4694" t="s">
        <v>59</v>
      </c>
      <c r="Z4694" t="s">
        <v>84</v>
      </c>
      <c r="AA4694" t="s">
        <v>51</v>
      </c>
      <c r="AB4694" t="s">
        <v>110</v>
      </c>
      <c r="AC4694" t="s">
        <v>131</v>
      </c>
      <c r="AD4694" t="s">
        <v>268</v>
      </c>
      <c r="AE4694" t="s">
        <v>61</v>
      </c>
      <c r="AF4694" t="s">
        <v>209</v>
      </c>
      <c r="AG4694" t="s">
        <v>51</v>
      </c>
      <c r="AH4694" t="s">
        <v>53</v>
      </c>
      <c r="AI4694" t="s">
        <v>54</v>
      </c>
      <c r="AJ4694" t="s">
        <v>260</v>
      </c>
      <c r="AK4694" t="s">
        <v>161</v>
      </c>
      <c r="AL4694" t="s">
        <v>122</v>
      </c>
      <c r="AM4694" t="s">
        <v>47</v>
      </c>
      <c r="AN4694" t="s">
        <v>915</v>
      </c>
      <c r="AO4694" t="s">
        <v>55</v>
      </c>
    </row>
    <row r="4695" spans="1:41" hidden="1" x14ac:dyDescent="0.25">
      <c r="A4695" t="s">
        <v>19721</v>
      </c>
      <c r="B4695" t="s">
        <v>19722</v>
      </c>
      <c r="C4695" s="1" t="str">
        <f t="shared" si="294"/>
        <v>21:1064</v>
      </c>
      <c r="D4695" s="1" t="str">
        <f t="shared" si="295"/>
        <v>21:0107</v>
      </c>
      <c r="E4695" t="s">
        <v>19723</v>
      </c>
      <c r="F4695" t="s">
        <v>19724</v>
      </c>
      <c r="H4695">
        <v>50.312431599999996</v>
      </c>
      <c r="I4695">
        <v>-119.38326309999999</v>
      </c>
      <c r="J4695" s="1" t="str">
        <f t="shared" si="296"/>
        <v>NGR bulk stream sediment</v>
      </c>
      <c r="K4695" s="1" t="str">
        <f t="shared" si="297"/>
        <v>&lt;177 micron (NGR)</v>
      </c>
      <c r="L4695">
        <v>21</v>
      </c>
      <c r="M4695" t="s">
        <v>248</v>
      </c>
      <c r="N4695">
        <v>372</v>
      </c>
      <c r="O4695" t="s">
        <v>259</v>
      </c>
      <c r="P4695" t="s">
        <v>269</v>
      </c>
      <c r="Q4695" t="s">
        <v>1392</v>
      </c>
      <c r="R4695" t="s">
        <v>267</v>
      </c>
      <c r="S4695" t="s">
        <v>107</v>
      </c>
      <c r="T4695" t="s">
        <v>66</v>
      </c>
      <c r="U4695" t="s">
        <v>425</v>
      </c>
      <c r="V4695" t="s">
        <v>79</v>
      </c>
      <c r="W4695" t="s">
        <v>336</v>
      </c>
      <c r="X4695" t="s">
        <v>103</v>
      </c>
      <c r="Y4695" t="s">
        <v>98</v>
      </c>
      <c r="Z4695" t="s">
        <v>84</v>
      </c>
      <c r="AA4695" t="s">
        <v>46</v>
      </c>
      <c r="AB4695" t="s">
        <v>101</v>
      </c>
      <c r="AC4695" t="s">
        <v>197</v>
      </c>
      <c r="AD4695" t="s">
        <v>418</v>
      </c>
      <c r="AE4695" t="s">
        <v>54</v>
      </c>
      <c r="AF4695" t="s">
        <v>66</v>
      </c>
      <c r="AG4695" t="s">
        <v>51</v>
      </c>
      <c r="AH4695" t="s">
        <v>198</v>
      </c>
      <c r="AI4695" t="s">
        <v>198</v>
      </c>
      <c r="AJ4695" t="s">
        <v>371</v>
      </c>
      <c r="AK4695" t="s">
        <v>139</v>
      </c>
      <c r="AL4695" t="s">
        <v>47</v>
      </c>
      <c r="AM4695" t="s">
        <v>47</v>
      </c>
      <c r="AN4695" t="s">
        <v>65</v>
      </c>
      <c r="AO4695" t="s">
        <v>475</v>
      </c>
    </row>
    <row r="4696" spans="1:41" hidden="1" x14ac:dyDescent="0.25">
      <c r="A4696" t="s">
        <v>19725</v>
      </c>
      <c r="B4696" t="s">
        <v>19726</v>
      </c>
      <c r="C4696" s="1" t="str">
        <f t="shared" si="294"/>
        <v>21:1064</v>
      </c>
      <c r="D4696" s="1" t="str">
        <f t="shared" si="295"/>
        <v>21:0107</v>
      </c>
      <c r="E4696" t="s">
        <v>19727</v>
      </c>
      <c r="F4696" t="s">
        <v>19728</v>
      </c>
      <c r="H4696">
        <v>50.302124800000001</v>
      </c>
      <c r="I4696">
        <v>-119.42836269999999</v>
      </c>
      <c r="J4696" s="1" t="str">
        <f t="shared" si="296"/>
        <v>NGR bulk stream sediment</v>
      </c>
      <c r="K4696" s="1" t="str">
        <f t="shared" si="297"/>
        <v>&lt;177 micron (NGR)</v>
      </c>
      <c r="L4696">
        <v>21</v>
      </c>
      <c r="M4696" t="s">
        <v>256</v>
      </c>
      <c r="N4696">
        <v>373</v>
      </c>
      <c r="O4696" t="s">
        <v>371</v>
      </c>
      <c r="P4696" t="s">
        <v>122</v>
      </c>
      <c r="Q4696" t="s">
        <v>404</v>
      </c>
      <c r="R4696" t="s">
        <v>47</v>
      </c>
      <c r="S4696" t="s">
        <v>77</v>
      </c>
      <c r="T4696" t="s">
        <v>82</v>
      </c>
      <c r="U4696" t="s">
        <v>19729</v>
      </c>
      <c r="V4696" t="s">
        <v>79</v>
      </c>
      <c r="W4696" t="s">
        <v>336</v>
      </c>
      <c r="X4696" t="s">
        <v>103</v>
      </c>
      <c r="Y4696" t="s">
        <v>104</v>
      </c>
      <c r="Z4696" t="s">
        <v>84</v>
      </c>
      <c r="AA4696" t="s">
        <v>46</v>
      </c>
      <c r="AB4696" t="s">
        <v>125</v>
      </c>
      <c r="AC4696" t="s">
        <v>141</v>
      </c>
      <c r="AD4696" t="s">
        <v>331</v>
      </c>
      <c r="AE4696" t="s">
        <v>54</v>
      </c>
      <c r="AF4696" t="s">
        <v>1205</v>
      </c>
      <c r="AG4696" t="s">
        <v>266</v>
      </c>
      <c r="AH4696" t="s">
        <v>149</v>
      </c>
      <c r="AI4696" t="s">
        <v>198</v>
      </c>
      <c r="AJ4696" t="s">
        <v>406</v>
      </c>
      <c r="AK4696" t="s">
        <v>173</v>
      </c>
      <c r="AL4696" t="s">
        <v>47</v>
      </c>
      <c r="AM4696" t="s">
        <v>47</v>
      </c>
      <c r="AN4696" t="s">
        <v>568</v>
      </c>
      <c r="AO4696" t="s">
        <v>145</v>
      </c>
    </row>
    <row r="4697" spans="1:41" hidden="1" x14ac:dyDescent="0.25">
      <c r="A4697" t="s">
        <v>19730</v>
      </c>
      <c r="B4697" t="s">
        <v>19731</v>
      </c>
      <c r="C4697" s="1" t="str">
        <f t="shared" si="294"/>
        <v>21:1064</v>
      </c>
      <c r="D4697" s="1" t="str">
        <f t="shared" si="295"/>
        <v>21:0107</v>
      </c>
      <c r="E4697" t="s">
        <v>19732</v>
      </c>
      <c r="F4697" t="s">
        <v>19733</v>
      </c>
      <c r="H4697">
        <v>50.333659099999998</v>
      </c>
      <c r="I4697">
        <v>-119.4524835</v>
      </c>
      <c r="J4697" s="1" t="str">
        <f t="shared" si="296"/>
        <v>NGR bulk stream sediment</v>
      </c>
      <c r="K4697" s="1" t="str">
        <f t="shared" si="297"/>
        <v>&lt;177 micron (NGR)</v>
      </c>
      <c r="L4697">
        <v>21</v>
      </c>
      <c r="M4697" t="s">
        <v>265</v>
      </c>
      <c r="N4697">
        <v>374</v>
      </c>
      <c r="O4697" t="s">
        <v>111</v>
      </c>
      <c r="P4697" t="s">
        <v>47</v>
      </c>
      <c r="Q4697" t="s">
        <v>404</v>
      </c>
      <c r="R4697" t="s">
        <v>101</v>
      </c>
      <c r="S4697" t="s">
        <v>329</v>
      </c>
      <c r="T4697" t="s">
        <v>217</v>
      </c>
      <c r="U4697" t="s">
        <v>18677</v>
      </c>
      <c r="V4697" t="s">
        <v>79</v>
      </c>
      <c r="W4697" t="s">
        <v>227</v>
      </c>
      <c r="X4697" t="s">
        <v>51</v>
      </c>
      <c r="Y4697" t="s">
        <v>187</v>
      </c>
      <c r="Z4697" t="s">
        <v>84</v>
      </c>
      <c r="AA4697" t="s">
        <v>46</v>
      </c>
      <c r="AB4697" t="s">
        <v>81</v>
      </c>
      <c r="AC4697" t="s">
        <v>80</v>
      </c>
      <c r="AD4697" t="s">
        <v>184</v>
      </c>
      <c r="AE4697" t="s">
        <v>198</v>
      </c>
      <c r="AF4697" t="s">
        <v>82</v>
      </c>
      <c r="AG4697" t="s">
        <v>392</v>
      </c>
      <c r="AH4697" t="s">
        <v>87</v>
      </c>
      <c r="AI4697" t="s">
        <v>54</v>
      </c>
      <c r="AJ4697" t="s">
        <v>58</v>
      </c>
      <c r="AK4697" t="s">
        <v>122</v>
      </c>
      <c r="AL4697" t="s">
        <v>47</v>
      </c>
      <c r="AM4697" t="s">
        <v>47</v>
      </c>
      <c r="AN4697" t="s">
        <v>301</v>
      </c>
      <c r="AO4697" t="s">
        <v>59</v>
      </c>
    </row>
    <row r="4698" spans="1:41" hidden="1" x14ac:dyDescent="0.25">
      <c r="A4698" t="s">
        <v>19734</v>
      </c>
      <c r="B4698" t="s">
        <v>19735</v>
      </c>
      <c r="C4698" s="1" t="str">
        <f t="shared" si="294"/>
        <v>21:1064</v>
      </c>
      <c r="D4698" s="1" t="str">
        <f t="shared" si="295"/>
        <v>21:0107</v>
      </c>
      <c r="E4698" t="s">
        <v>19736</v>
      </c>
      <c r="F4698" t="s">
        <v>19737</v>
      </c>
      <c r="H4698">
        <v>50.345126</v>
      </c>
      <c r="I4698">
        <v>-119.4593859</v>
      </c>
      <c r="J4698" s="1" t="str">
        <f t="shared" si="296"/>
        <v>NGR bulk stream sediment</v>
      </c>
      <c r="K4698" s="1" t="str">
        <f t="shared" si="297"/>
        <v>&lt;177 micron (NGR)</v>
      </c>
      <c r="L4698">
        <v>22</v>
      </c>
      <c r="M4698" t="s">
        <v>45</v>
      </c>
      <c r="N4698">
        <v>375</v>
      </c>
      <c r="O4698" t="s">
        <v>76</v>
      </c>
      <c r="P4698" t="s">
        <v>290</v>
      </c>
      <c r="Q4698" t="s">
        <v>578</v>
      </c>
      <c r="R4698" t="s">
        <v>58</v>
      </c>
      <c r="S4698" t="s">
        <v>131</v>
      </c>
      <c r="T4698" t="s">
        <v>217</v>
      </c>
      <c r="U4698" t="s">
        <v>543</v>
      </c>
      <c r="V4698" t="s">
        <v>61</v>
      </c>
      <c r="W4698" t="s">
        <v>270</v>
      </c>
      <c r="X4698" t="s">
        <v>122</v>
      </c>
      <c r="Y4698" t="s">
        <v>50</v>
      </c>
      <c r="Z4698" t="s">
        <v>84</v>
      </c>
      <c r="AA4698" t="s">
        <v>46</v>
      </c>
      <c r="AB4698" t="s">
        <v>105</v>
      </c>
      <c r="AC4698" t="s">
        <v>250</v>
      </c>
      <c r="AD4698" t="s">
        <v>475</v>
      </c>
      <c r="AE4698" t="s">
        <v>81</v>
      </c>
      <c r="AF4698" t="s">
        <v>1559</v>
      </c>
      <c r="AG4698" t="s">
        <v>86</v>
      </c>
      <c r="AH4698" t="s">
        <v>57</v>
      </c>
      <c r="AI4698" t="s">
        <v>54</v>
      </c>
      <c r="AJ4698" t="s">
        <v>86</v>
      </c>
      <c r="AK4698" t="s">
        <v>81</v>
      </c>
      <c r="AL4698" t="s">
        <v>47</v>
      </c>
      <c r="AM4698" t="s">
        <v>47</v>
      </c>
      <c r="AN4698" t="s">
        <v>1304</v>
      </c>
      <c r="AO4698" t="s">
        <v>145</v>
      </c>
    </row>
    <row r="4699" spans="1:41" hidden="1" x14ac:dyDescent="0.25">
      <c r="A4699" t="s">
        <v>19738</v>
      </c>
      <c r="B4699" t="s">
        <v>19739</v>
      </c>
      <c r="C4699" s="1" t="str">
        <f t="shared" si="294"/>
        <v>21:1064</v>
      </c>
      <c r="D4699" s="1" t="str">
        <f t="shared" si="295"/>
        <v>21:0107</v>
      </c>
      <c r="E4699" t="s">
        <v>19740</v>
      </c>
      <c r="F4699" t="s">
        <v>19741</v>
      </c>
      <c r="H4699">
        <v>50.351447399999998</v>
      </c>
      <c r="I4699">
        <v>-119.5057963</v>
      </c>
      <c r="J4699" s="1" t="str">
        <f t="shared" si="296"/>
        <v>NGR bulk stream sediment</v>
      </c>
      <c r="K4699" s="1" t="str">
        <f t="shared" si="297"/>
        <v>&lt;177 micron (NGR)</v>
      </c>
      <c r="L4699">
        <v>22</v>
      </c>
      <c r="M4699" t="s">
        <v>71</v>
      </c>
      <c r="N4699">
        <v>376</v>
      </c>
      <c r="O4699" t="s">
        <v>86</v>
      </c>
      <c r="P4699" t="s">
        <v>47</v>
      </c>
      <c r="Q4699" t="s">
        <v>97</v>
      </c>
      <c r="R4699" t="s">
        <v>282</v>
      </c>
      <c r="S4699" t="s">
        <v>243</v>
      </c>
      <c r="T4699" t="s">
        <v>66</v>
      </c>
      <c r="U4699" t="s">
        <v>19742</v>
      </c>
      <c r="V4699" t="s">
        <v>161</v>
      </c>
      <c r="W4699" t="s">
        <v>123</v>
      </c>
      <c r="X4699" t="s">
        <v>122</v>
      </c>
      <c r="Y4699" t="s">
        <v>66</v>
      </c>
      <c r="Z4699" t="s">
        <v>199</v>
      </c>
      <c r="AA4699" t="s">
        <v>46</v>
      </c>
      <c r="AB4699" t="s">
        <v>125</v>
      </c>
      <c r="AC4699" t="s">
        <v>269</v>
      </c>
      <c r="AD4699" t="s">
        <v>462</v>
      </c>
      <c r="AE4699" t="s">
        <v>105</v>
      </c>
      <c r="AF4699" t="s">
        <v>3575</v>
      </c>
      <c r="AG4699" t="s">
        <v>437</v>
      </c>
      <c r="AH4699" t="s">
        <v>53</v>
      </c>
      <c r="AI4699" t="s">
        <v>57</v>
      </c>
      <c r="AJ4699" t="s">
        <v>437</v>
      </c>
      <c r="AK4699" t="s">
        <v>235</v>
      </c>
      <c r="AL4699" t="s">
        <v>47</v>
      </c>
      <c r="AM4699" t="s">
        <v>47</v>
      </c>
      <c r="AN4699" t="s">
        <v>65</v>
      </c>
      <c r="AO4699" t="s">
        <v>175</v>
      </c>
    </row>
    <row r="4700" spans="1:41" hidden="1" x14ac:dyDescent="0.25">
      <c r="A4700" t="s">
        <v>19743</v>
      </c>
      <c r="B4700" t="s">
        <v>19744</v>
      </c>
      <c r="C4700" s="1" t="str">
        <f t="shared" si="294"/>
        <v>21:1064</v>
      </c>
      <c r="D4700" s="1" t="str">
        <f t="shared" si="295"/>
        <v>21:0107</v>
      </c>
      <c r="E4700" t="s">
        <v>19745</v>
      </c>
      <c r="F4700" t="s">
        <v>19746</v>
      </c>
      <c r="H4700">
        <v>50.372485500000003</v>
      </c>
      <c r="I4700">
        <v>-119.48282620000001</v>
      </c>
      <c r="J4700" s="1" t="str">
        <f t="shared" si="296"/>
        <v>NGR bulk stream sediment</v>
      </c>
      <c r="K4700" s="1" t="str">
        <f t="shared" si="297"/>
        <v>&lt;177 micron (NGR)</v>
      </c>
      <c r="L4700">
        <v>22</v>
      </c>
      <c r="M4700" t="s">
        <v>95</v>
      </c>
      <c r="N4700">
        <v>377</v>
      </c>
      <c r="O4700" t="s">
        <v>85</v>
      </c>
      <c r="P4700" t="s">
        <v>418</v>
      </c>
      <c r="Q4700" t="s">
        <v>487</v>
      </c>
      <c r="R4700" t="s">
        <v>145</v>
      </c>
      <c r="S4700" t="s">
        <v>59</v>
      </c>
      <c r="T4700" t="s">
        <v>50</v>
      </c>
      <c r="U4700" t="s">
        <v>391</v>
      </c>
      <c r="V4700" t="s">
        <v>61</v>
      </c>
      <c r="W4700" t="s">
        <v>228</v>
      </c>
      <c r="X4700" t="s">
        <v>47</v>
      </c>
      <c r="Y4700" t="s">
        <v>76</v>
      </c>
      <c r="Z4700" t="s">
        <v>56</v>
      </c>
      <c r="AA4700" t="s">
        <v>46</v>
      </c>
      <c r="AB4700" t="s">
        <v>110</v>
      </c>
      <c r="AC4700" t="s">
        <v>104</v>
      </c>
      <c r="AD4700" t="s">
        <v>112</v>
      </c>
      <c r="AE4700" t="s">
        <v>105</v>
      </c>
      <c r="AF4700" t="s">
        <v>66</v>
      </c>
      <c r="AG4700" t="s">
        <v>164</v>
      </c>
      <c r="AH4700" t="s">
        <v>57</v>
      </c>
      <c r="AI4700" t="s">
        <v>57</v>
      </c>
      <c r="AJ4700" t="s">
        <v>102</v>
      </c>
      <c r="AK4700" t="s">
        <v>235</v>
      </c>
      <c r="AL4700" t="s">
        <v>47</v>
      </c>
      <c r="AM4700" t="s">
        <v>47</v>
      </c>
      <c r="AN4700" t="s">
        <v>65</v>
      </c>
      <c r="AO4700" t="s">
        <v>108</v>
      </c>
    </row>
    <row r="4701" spans="1:41" hidden="1" x14ac:dyDescent="0.25">
      <c r="A4701" t="s">
        <v>19747</v>
      </c>
      <c r="B4701" t="s">
        <v>19748</v>
      </c>
      <c r="C4701" s="1" t="str">
        <f t="shared" si="294"/>
        <v>21:1064</v>
      </c>
      <c r="D4701" s="1" t="str">
        <f t="shared" si="295"/>
        <v>21:0107</v>
      </c>
      <c r="E4701" t="s">
        <v>19749</v>
      </c>
      <c r="F4701" t="s">
        <v>19750</v>
      </c>
      <c r="H4701">
        <v>50.3639066</v>
      </c>
      <c r="I4701">
        <v>-119.49404989999999</v>
      </c>
      <c r="J4701" s="1" t="str">
        <f t="shared" si="296"/>
        <v>NGR bulk stream sediment</v>
      </c>
      <c r="K4701" s="1" t="str">
        <f t="shared" si="297"/>
        <v>&lt;177 micron (NGR)</v>
      </c>
      <c r="L4701">
        <v>22</v>
      </c>
      <c r="M4701" t="s">
        <v>117</v>
      </c>
      <c r="N4701">
        <v>378</v>
      </c>
      <c r="O4701" t="s">
        <v>142</v>
      </c>
      <c r="P4701" t="s">
        <v>47</v>
      </c>
      <c r="Q4701" t="s">
        <v>481</v>
      </c>
      <c r="R4701" t="s">
        <v>198</v>
      </c>
      <c r="S4701" t="s">
        <v>667</v>
      </c>
      <c r="T4701" t="s">
        <v>209</v>
      </c>
      <c r="U4701" t="s">
        <v>18620</v>
      </c>
      <c r="V4701" t="s">
        <v>122</v>
      </c>
      <c r="W4701" t="s">
        <v>282</v>
      </c>
      <c r="X4701" t="s">
        <v>103</v>
      </c>
      <c r="Y4701" t="s">
        <v>80</v>
      </c>
      <c r="Z4701" t="s">
        <v>199</v>
      </c>
      <c r="AA4701" t="s">
        <v>46</v>
      </c>
      <c r="AB4701" t="s">
        <v>81</v>
      </c>
      <c r="AC4701" t="s">
        <v>145</v>
      </c>
      <c r="AD4701" t="s">
        <v>146</v>
      </c>
      <c r="AE4701" t="s">
        <v>84</v>
      </c>
      <c r="AF4701" t="s">
        <v>175</v>
      </c>
      <c r="AG4701" t="s">
        <v>73</v>
      </c>
      <c r="AH4701" t="s">
        <v>87</v>
      </c>
      <c r="AI4701" t="s">
        <v>46</v>
      </c>
      <c r="AJ4701" t="s">
        <v>55</v>
      </c>
      <c r="AK4701" t="s">
        <v>130</v>
      </c>
      <c r="AL4701" t="s">
        <v>47</v>
      </c>
      <c r="AM4701" t="s">
        <v>47</v>
      </c>
      <c r="AN4701" t="s">
        <v>65</v>
      </c>
      <c r="AO4701" t="s">
        <v>50</v>
      </c>
    </row>
    <row r="4702" spans="1:41" hidden="1" x14ac:dyDescent="0.25">
      <c r="A4702" t="s">
        <v>19751</v>
      </c>
      <c r="B4702" t="s">
        <v>19752</v>
      </c>
      <c r="C4702" s="1" t="str">
        <f t="shared" si="294"/>
        <v>21:1064</v>
      </c>
      <c r="D4702" s="1" t="str">
        <f t="shared" si="295"/>
        <v>21:0107</v>
      </c>
      <c r="E4702" t="s">
        <v>19753</v>
      </c>
      <c r="F4702" t="s">
        <v>19754</v>
      </c>
      <c r="H4702">
        <v>50.393198099999999</v>
      </c>
      <c r="I4702">
        <v>-119.4888614</v>
      </c>
      <c r="J4702" s="1" t="str">
        <f t="shared" si="296"/>
        <v>NGR bulk stream sediment</v>
      </c>
      <c r="K4702" s="1" t="str">
        <f t="shared" si="297"/>
        <v>&lt;177 micron (NGR)</v>
      </c>
      <c r="L4702">
        <v>22</v>
      </c>
      <c r="M4702" t="s">
        <v>136</v>
      </c>
      <c r="N4702">
        <v>379</v>
      </c>
      <c r="O4702" t="s">
        <v>267</v>
      </c>
      <c r="P4702" t="s">
        <v>73</v>
      </c>
      <c r="Q4702" t="s">
        <v>548</v>
      </c>
      <c r="R4702" t="s">
        <v>455</v>
      </c>
      <c r="S4702" t="s">
        <v>239</v>
      </c>
      <c r="T4702" t="s">
        <v>99</v>
      </c>
      <c r="U4702" t="s">
        <v>695</v>
      </c>
      <c r="V4702" t="s">
        <v>63</v>
      </c>
      <c r="W4702" t="s">
        <v>260</v>
      </c>
      <c r="X4702" t="s">
        <v>122</v>
      </c>
      <c r="Y4702" t="s">
        <v>217</v>
      </c>
      <c r="Z4702" t="s">
        <v>84</v>
      </c>
      <c r="AA4702" t="s">
        <v>122</v>
      </c>
      <c r="AB4702" t="s">
        <v>235</v>
      </c>
      <c r="AC4702" t="s">
        <v>124</v>
      </c>
      <c r="AD4702" t="s">
        <v>290</v>
      </c>
      <c r="AE4702" t="s">
        <v>78</v>
      </c>
      <c r="AF4702" t="s">
        <v>3515</v>
      </c>
      <c r="AG4702" t="s">
        <v>109</v>
      </c>
      <c r="AH4702" t="s">
        <v>198</v>
      </c>
      <c r="AI4702" t="s">
        <v>198</v>
      </c>
      <c r="AJ4702" t="s">
        <v>86</v>
      </c>
      <c r="AK4702" t="s">
        <v>81</v>
      </c>
      <c r="AL4702" t="s">
        <v>47</v>
      </c>
      <c r="AM4702" t="s">
        <v>122</v>
      </c>
      <c r="AN4702" t="s">
        <v>318</v>
      </c>
      <c r="AO4702" t="s">
        <v>55</v>
      </c>
    </row>
    <row r="4703" spans="1:41" hidden="1" x14ac:dyDescent="0.25">
      <c r="A4703" t="s">
        <v>19755</v>
      </c>
      <c r="B4703" t="s">
        <v>19756</v>
      </c>
      <c r="C4703" s="1" t="str">
        <f t="shared" si="294"/>
        <v>21:1064</v>
      </c>
      <c r="D4703" s="1" t="str">
        <f t="shared" si="295"/>
        <v>21:0107</v>
      </c>
      <c r="E4703" t="s">
        <v>19757</v>
      </c>
      <c r="F4703" t="s">
        <v>19758</v>
      </c>
      <c r="H4703">
        <v>50.397460500000001</v>
      </c>
      <c r="I4703">
        <v>-119.49772489999999</v>
      </c>
      <c r="J4703" s="1" t="str">
        <f t="shared" si="296"/>
        <v>NGR bulk stream sediment</v>
      </c>
      <c r="K4703" s="1" t="str">
        <f t="shared" si="297"/>
        <v>&lt;177 micron (NGR)</v>
      </c>
      <c r="L4703">
        <v>22</v>
      </c>
      <c r="M4703" t="s">
        <v>157</v>
      </c>
      <c r="N4703">
        <v>380</v>
      </c>
      <c r="O4703" t="s">
        <v>282</v>
      </c>
      <c r="P4703" t="s">
        <v>122</v>
      </c>
      <c r="Q4703" t="s">
        <v>417</v>
      </c>
      <c r="R4703" t="s">
        <v>271</v>
      </c>
      <c r="S4703" t="s">
        <v>251</v>
      </c>
      <c r="T4703" t="s">
        <v>50</v>
      </c>
      <c r="U4703" t="s">
        <v>318</v>
      </c>
      <c r="V4703" t="s">
        <v>336</v>
      </c>
      <c r="W4703" t="s">
        <v>282</v>
      </c>
      <c r="X4703" t="s">
        <v>103</v>
      </c>
      <c r="Y4703" t="s">
        <v>243</v>
      </c>
      <c r="Z4703" t="s">
        <v>56</v>
      </c>
      <c r="AA4703" t="s">
        <v>46</v>
      </c>
      <c r="AB4703" t="s">
        <v>101</v>
      </c>
      <c r="AC4703" t="s">
        <v>197</v>
      </c>
      <c r="AD4703" t="s">
        <v>146</v>
      </c>
      <c r="AE4703" t="s">
        <v>54</v>
      </c>
      <c r="AF4703" t="s">
        <v>267</v>
      </c>
      <c r="AG4703" t="s">
        <v>188</v>
      </c>
      <c r="AH4703" t="s">
        <v>110</v>
      </c>
      <c r="AI4703" t="s">
        <v>54</v>
      </c>
      <c r="AJ4703" t="s">
        <v>330</v>
      </c>
      <c r="AK4703" t="s">
        <v>228</v>
      </c>
      <c r="AL4703" t="s">
        <v>47</v>
      </c>
      <c r="AM4703" t="s">
        <v>47</v>
      </c>
      <c r="AN4703" t="s">
        <v>294</v>
      </c>
      <c r="AO4703" t="s">
        <v>217</v>
      </c>
    </row>
    <row r="4704" spans="1:41" hidden="1" x14ac:dyDescent="0.25">
      <c r="A4704" t="s">
        <v>19759</v>
      </c>
      <c r="B4704" t="s">
        <v>19760</v>
      </c>
      <c r="C4704" s="1" t="str">
        <f t="shared" si="294"/>
        <v>21:1064</v>
      </c>
      <c r="D4704" s="1" t="str">
        <f t="shared" si="295"/>
        <v>21:0107</v>
      </c>
      <c r="E4704" t="s">
        <v>19761</v>
      </c>
      <c r="F4704" t="s">
        <v>19762</v>
      </c>
      <c r="H4704">
        <v>50.416470099999998</v>
      </c>
      <c r="I4704">
        <v>-119.5300343</v>
      </c>
      <c r="J4704" s="1" t="str">
        <f t="shared" si="296"/>
        <v>NGR bulk stream sediment</v>
      </c>
      <c r="K4704" s="1" t="str">
        <f t="shared" si="297"/>
        <v>&lt;177 micron (NGR)</v>
      </c>
      <c r="L4704">
        <v>22</v>
      </c>
      <c r="M4704" t="s">
        <v>170</v>
      </c>
      <c r="N4704">
        <v>381</v>
      </c>
      <c r="O4704" t="s">
        <v>336</v>
      </c>
      <c r="P4704" t="s">
        <v>122</v>
      </c>
      <c r="Q4704" t="s">
        <v>424</v>
      </c>
      <c r="R4704" t="s">
        <v>79</v>
      </c>
      <c r="S4704" t="s">
        <v>399</v>
      </c>
      <c r="T4704" t="s">
        <v>50</v>
      </c>
      <c r="U4704" t="s">
        <v>19763</v>
      </c>
      <c r="V4704" t="s">
        <v>151</v>
      </c>
      <c r="W4704" t="s">
        <v>142</v>
      </c>
      <c r="X4704" t="s">
        <v>103</v>
      </c>
      <c r="Y4704" t="s">
        <v>243</v>
      </c>
      <c r="Z4704" t="s">
        <v>199</v>
      </c>
      <c r="AA4704" t="s">
        <v>46</v>
      </c>
      <c r="AB4704" t="s">
        <v>78</v>
      </c>
      <c r="AC4704" t="s">
        <v>141</v>
      </c>
      <c r="AD4704" t="s">
        <v>590</v>
      </c>
      <c r="AE4704" t="s">
        <v>198</v>
      </c>
      <c r="AF4704" t="s">
        <v>209</v>
      </c>
      <c r="AG4704" t="s">
        <v>224</v>
      </c>
      <c r="AH4704" t="s">
        <v>185</v>
      </c>
      <c r="AI4704" t="s">
        <v>46</v>
      </c>
      <c r="AJ4704" t="s">
        <v>307</v>
      </c>
      <c r="AK4704" t="s">
        <v>164</v>
      </c>
      <c r="AL4704" t="s">
        <v>47</v>
      </c>
      <c r="AM4704" t="s">
        <v>47</v>
      </c>
      <c r="AN4704" t="s">
        <v>65</v>
      </c>
      <c r="AO4704" t="s">
        <v>98</v>
      </c>
    </row>
    <row r="4705" spans="1:41" hidden="1" x14ac:dyDescent="0.25">
      <c r="A4705" t="s">
        <v>19764</v>
      </c>
      <c r="B4705" t="s">
        <v>19765</v>
      </c>
      <c r="C4705" s="1" t="str">
        <f t="shared" si="294"/>
        <v>21:1064</v>
      </c>
      <c r="D4705" s="1" t="str">
        <f t="shared" si="295"/>
        <v>21:0107</v>
      </c>
      <c r="E4705" t="s">
        <v>19766</v>
      </c>
      <c r="F4705" t="s">
        <v>19767</v>
      </c>
      <c r="H4705">
        <v>50.412768100000001</v>
      </c>
      <c r="I4705">
        <v>-119.55289500000001</v>
      </c>
      <c r="J4705" s="1" t="str">
        <f t="shared" si="296"/>
        <v>NGR bulk stream sediment</v>
      </c>
      <c r="K4705" s="1" t="str">
        <f t="shared" si="297"/>
        <v>&lt;177 micron (NGR)</v>
      </c>
      <c r="L4705">
        <v>22</v>
      </c>
      <c r="M4705" t="s">
        <v>180</v>
      </c>
      <c r="N4705">
        <v>382</v>
      </c>
      <c r="O4705" t="s">
        <v>58</v>
      </c>
      <c r="P4705" t="s">
        <v>51</v>
      </c>
      <c r="Q4705" t="s">
        <v>119</v>
      </c>
      <c r="R4705" t="s">
        <v>62</v>
      </c>
      <c r="S4705" t="s">
        <v>241</v>
      </c>
      <c r="T4705" t="s">
        <v>50</v>
      </c>
      <c r="U4705" t="s">
        <v>1121</v>
      </c>
      <c r="V4705" t="s">
        <v>238</v>
      </c>
      <c r="W4705" t="s">
        <v>103</v>
      </c>
      <c r="X4705" t="s">
        <v>122</v>
      </c>
      <c r="Y4705" t="s">
        <v>112</v>
      </c>
      <c r="Z4705" t="s">
        <v>56</v>
      </c>
      <c r="AA4705" t="s">
        <v>46</v>
      </c>
      <c r="AB4705" t="s">
        <v>235</v>
      </c>
      <c r="AC4705" t="s">
        <v>59</v>
      </c>
      <c r="AD4705" t="s">
        <v>100</v>
      </c>
      <c r="AE4705" t="s">
        <v>46</v>
      </c>
      <c r="AF4705" t="s">
        <v>76</v>
      </c>
      <c r="AG4705" t="s">
        <v>227</v>
      </c>
      <c r="AH4705" t="s">
        <v>46</v>
      </c>
      <c r="AI4705" t="s">
        <v>57</v>
      </c>
      <c r="AJ4705" t="s">
        <v>148</v>
      </c>
      <c r="AK4705" t="s">
        <v>257</v>
      </c>
      <c r="AL4705" t="s">
        <v>122</v>
      </c>
      <c r="AM4705" t="s">
        <v>47</v>
      </c>
      <c r="AN4705" t="s">
        <v>65</v>
      </c>
      <c r="AO4705" t="s">
        <v>330</v>
      </c>
    </row>
    <row r="4706" spans="1:41" hidden="1" x14ac:dyDescent="0.25">
      <c r="A4706" t="s">
        <v>19768</v>
      </c>
      <c r="B4706" t="s">
        <v>19769</v>
      </c>
      <c r="C4706" s="1" t="str">
        <f t="shared" si="294"/>
        <v>21:1064</v>
      </c>
      <c r="D4706" s="1" t="str">
        <f t="shared" si="295"/>
        <v>21:0107</v>
      </c>
      <c r="E4706" t="s">
        <v>19770</v>
      </c>
      <c r="F4706" t="s">
        <v>19771</v>
      </c>
      <c r="H4706">
        <v>50.432008400000001</v>
      </c>
      <c r="I4706">
        <v>-119.5773779</v>
      </c>
      <c r="J4706" s="1" t="str">
        <f t="shared" si="296"/>
        <v>NGR bulk stream sediment</v>
      </c>
      <c r="K4706" s="1" t="str">
        <f t="shared" si="297"/>
        <v>&lt;177 micron (NGR)</v>
      </c>
      <c r="L4706">
        <v>22</v>
      </c>
      <c r="M4706" t="s">
        <v>195</v>
      </c>
      <c r="N4706">
        <v>383</v>
      </c>
      <c r="O4706" t="s">
        <v>63</v>
      </c>
      <c r="P4706" t="s">
        <v>85</v>
      </c>
      <c r="Q4706" t="s">
        <v>1111</v>
      </c>
      <c r="R4706" t="s">
        <v>46</v>
      </c>
      <c r="S4706" t="s">
        <v>589</v>
      </c>
      <c r="T4706" t="s">
        <v>165</v>
      </c>
      <c r="U4706" t="s">
        <v>19772</v>
      </c>
      <c r="V4706" t="s">
        <v>86</v>
      </c>
      <c r="W4706" t="s">
        <v>412</v>
      </c>
      <c r="X4706" t="s">
        <v>103</v>
      </c>
      <c r="Y4706" t="s">
        <v>120</v>
      </c>
      <c r="Z4706" t="s">
        <v>199</v>
      </c>
      <c r="AA4706" t="s">
        <v>46</v>
      </c>
      <c r="AB4706" t="s">
        <v>61</v>
      </c>
      <c r="AC4706" t="s">
        <v>482</v>
      </c>
      <c r="AD4706" t="s">
        <v>438</v>
      </c>
      <c r="AE4706" t="s">
        <v>199</v>
      </c>
      <c r="AF4706" t="s">
        <v>50</v>
      </c>
      <c r="AG4706" t="s">
        <v>148</v>
      </c>
      <c r="AH4706" t="s">
        <v>64</v>
      </c>
      <c r="AI4706" t="s">
        <v>54</v>
      </c>
      <c r="AJ4706" t="s">
        <v>58</v>
      </c>
      <c r="AK4706" t="s">
        <v>122</v>
      </c>
      <c r="AL4706" t="s">
        <v>47</v>
      </c>
      <c r="AM4706" t="s">
        <v>47</v>
      </c>
      <c r="AN4706" t="s">
        <v>196</v>
      </c>
      <c r="AO4706" t="s">
        <v>108</v>
      </c>
    </row>
    <row r="4707" spans="1:41" hidden="1" x14ac:dyDescent="0.25">
      <c r="A4707" t="s">
        <v>19773</v>
      </c>
      <c r="B4707" t="s">
        <v>19774</v>
      </c>
      <c r="C4707" s="1" t="str">
        <f t="shared" si="294"/>
        <v>21:1064</v>
      </c>
      <c r="D4707" s="1" t="str">
        <f t="shared" si="295"/>
        <v>21:0107</v>
      </c>
      <c r="E4707" t="s">
        <v>19775</v>
      </c>
      <c r="F4707" t="s">
        <v>19776</v>
      </c>
      <c r="H4707">
        <v>50.435794100000003</v>
      </c>
      <c r="I4707">
        <v>-119.5940193</v>
      </c>
      <c r="J4707" s="1" t="str">
        <f t="shared" si="296"/>
        <v>NGR bulk stream sediment</v>
      </c>
      <c r="K4707" s="1" t="str">
        <f t="shared" si="297"/>
        <v>&lt;177 micron (NGR)</v>
      </c>
      <c r="L4707">
        <v>22</v>
      </c>
      <c r="M4707" t="s">
        <v>205</v>
      </c>
      <c r="N4707">
        <v>384</v>
      </c>
      <c r="O4707" t="s">
        <v>139</v>
      </c>
      <c r="P4707" t="s">
        <v>122</v>
      </c>
      <c r="Q4707" t="s">
        <v>992</v>
      </c>
      <c r="R4707" t="s">
        <v>78</v>
      </c>
      <c r="S4707" t="s">
        <v>184</v>
      </c>
      <c r="T4707" t="s">
        <v>217</v>
      </c>
      <c r="U4707" t="s">
        <v>1304</v>
      </c>
      <c r="V4707" t="s">
        <v>109</v>
      </c>
      <c r="W4707" t="s">
        <v>336</v>
      </c>
      <c r="X4707" t="s">
        <v>51</v>
      </c>
      <c r="Y4707" t="s">
        <v>107</v>
      </c>
      <c r="Z4707" t="s">
        <v>56</v>
      </c>
      <c r="AA4707" t="s">
        <v>46</v>
      </c>
      <c r="AB4707" t="s">
        <v>61</v>
      </c>
      <c r="AC4707" t="s">
        <v>187</v>
      </c>
      <c r="AD4707" t="s">
        <v>431</v>
      </c>
      <c r="AE4707" t="s">
        <v>84</v>
      </c>
      <c r="AF4707" t="s">
        <v>209</v>
      </c>
      <c r="AG4707" t="s">
        <v>591</v>
      </c>
      <c r="AH4707" t="s">
        <v>101</v>
      </c>
      <c r="AI4707" t="s">
        <v>54</v>
      </c>
      <c r="AJ4707" t="s">
        <v>55</v>
      </c>
      <c r="AK4707" t="s">
        <v>129</v>
      </c>
      <c r="AL4707" t="s">
        <v>47</v>
      </c>
      <c r="AM4707" t="s">
        <v>47</v>
      </c>
      <c r="AN4707" t="s">
        <v>463</v>
      </c>
      <c r="AO4707" t="s">
        <v>108</v>
      </c>
    </row>
    <row r="4708" spans="1:41" hidden="1" x14ac:dyDescent="0.25">
      <c r="A4708" t="s">
        <v>19777</v>
      </c>
      <c r="B4708" t="s">
        <v>19778</v>
      </c>
      <c r="C4708" s="1" t="str">
        <f t="shared" ref="C4708:C4771" si="298">HYPERLINK("http://geochem.nrcan.gc.ca/cdogs/content/bdl/bdl211064_e.htm", "21:1064")</f>
        <v>21:1064</v>
      </c>
      <c r="D4708" s="1" t="str">
        <f t="shared" ref="D4708:D4771" si="299">HYPERLINK("http://geochem.nrcan.gc.ca/cdogs/content/svy/svy210107_e.htm", "21:0107")</f>
        <v>21:0107</v>
      </c>
      <c r="E4708" t="s">
        <v>19779</v>
      </c>
      <c r="F4708" t="s">
        <v>19780</v>
      </c>
      <c r="H4708">
        <v>50.4261932</v>
      </c>
      <c r="I4708">
        <v>-119.6202339</v>
      </c>
      <c r="J4708" s="1" t="str">
        <f t="shared" si="296"/>
        <v>NGR bulk stream sediment</v>
      </c>
      <c r="K4708" s="1" t="str">
        <f t="shared" si="297"/>
        <v>&lt;177 micron (NGR)</v>
      </c>
      <c r="L4708">
        <v>22</v>
      </c>
      <c r="M4708" t="s">
        <v>214</v>
      </c>
      <c r="N4708">
        <v>385</v>
      </c>
      <c r="O4708" t="s">
        <v>79</v>
      </c>
      <c r="P4708" t="s">
        <v>47</v>
      </c>
      <c r="Q4708" t="s">
        <v>481</v>
      </c>
      <c r="R4708" t="s">
        <v>123</v>
      </c>
      <c r="S4708" t="s">
        <v>77</v>
      </c>
      <c r="T4708" t="s">
        <v>98</v>
      </c>
      <c r="U4708" t="s">
        <v>533</v>
      </c>
      <c r="V4708" t="s">
        <v>257</v>
      </c>
      <c r="W4708" t="s">
        <v>128</v>
      </c>
      <c r="X4708" t="s">
        <v>103</v>
      </c>
      <c r="Y4708" t="s">
        <v>306</v>
      </c>
      <c r="Z4708" t="s">
        <v>199</v>
      </c>
      <c r="AA4708" t="s">
        <v>46</v>
      </c>
      <c r="AB4708" t="s">
        <v>61</v>
      </c>
      <c r="AC4708" t="s">
        <v>197</v>
      </c>
      <c r="AD4708" t="s">
        <v>559</v>
      </c>
      <c r="AE4708" t="s">
        <v>56</v>
      </c>
      <c r="AF4708" t="s">
        <v>66</v>
      </c>
      <c r="AG4708" t="s">
        <v>260</v>
      </c>
      <c r="AH4708" t="s">
        <v>54</v>
      </c>
      <c r="AI4708" t="s">
        <v>54</v>
      </c>
      <c r="AJ4708" t="s">
        <v>88</v>
      </c>
      <c r="AK4708" t="s">
        <v>122</v>
      </c>
      <c r="AL4708" t="s">
        <v>47</v>
      </c>
      <c r="AM4708" t="s">
        <v>122</v>
      </c>
      <c r="AN4708" t="s">
        <v>65</v>
      </c>
      <c r="AO4708" t="s">
        <v>209</v>
      </c>
    </row>
    <row r="4709" spans="1:41" hidden="1" x14ac:dyDescent="0.25">
      <c r="A4709" t="s">
        <v>19781</v>
      </c>
      <c r="B4709" t="s">
        <v>19782</v>
      </c>
      <c r="C4709" s="1" t="str">
        <f t="shared" si="298"/>
        <v>21:1064</v>
      </c>
      <c r="D4709" s="1" t="str">
        <f t="shared" si="299"/>
        <v>21:0107</v>
      </c>
      <c r="E4709" t="s">
        <v>19783</v>
      </c>
      <c r="F4709" t="s">
        <v>19784</v>
      </c>
      <c r="H4709">
        <v>50.429135899999999</v>
      </c>
      <c r="I4709">
        <v>-119.65153119999999</v>
      </c>
      <c r="J4709" s="1" t="str">
        <f t="shared" si="296"/>
        <v>NGR bulk stream sediment</v>
      </c>
      <c r="K4709" s="1" t="str">
        <f t="shared" si="297"/>
        <v>&lt;177 micron (NGR)</v>
      </c>
      <c r="L4709">
        <v>22</v>
      </c>
      <c r="M4709" t="s">
        <v>280</v>
      </c>
      <c r="N4709">
        <v>386</v>
      </c>
      <c r="O4709" t="s">
        <v>122</v>
      </c>
      <c r="P4709" t="s">
        <v>47</v>
      </c>
      <c r="Q4709" t="s">
        <v>424</v>
      </c>
      <c r="R4709" t="s">
        <v>58</v>
      </c>
      <c r="S4709" t="s">
        <v>120</v>
      </c>
      <c r="T4709" t="s">
        <v>66</v>
      </c>
      <c r="U4709" t="s">
        <v>6594</v>
      </c>
      <c r="V4709" t="s">
        <v>455</v>
      </c>
      <c r="W4709" t="s">
        <v>51</v>
      </c>
      <c r="X4709" t="s">
        <v>103</v>
      </c>
      <c r="Y4709" t="s">
        <v>90</v>
      </c>
      <c r="Z4709" t="s">
        <v>56</v>
      </c>
      <c r="AA4709" t="s">
        <v>46</v>
      </c>
      <c r="AB4709" t="s">
        <v>105</v>
      </c>
      <c r="AC4709" t="s">
        <v>186</v>
      </c>
      <c r="AD4709" t="s">
        <v>146</v>
      </c>
      <c r="AE4709" t="s">
        <v>199</v>
      </c>
      <c r="AF4709" t="s">
        <v>127</v>
      </c>
      <c r="AG4709" t="s">
        <v>73</v>
      </c>
      <c r="AH4709" t="s">
        <v>149</v>
      </c>
      <c r="AI4709" t="s">
        <v>198</v>
      </c>
      <c r="AJ4709" t="s">
        <v>357</v>
      </c>
      <c r="AK4709" t="s">
        <v>122</v>
      </c>
      <c r="AL4709" t="s">
        <v>47</v>
      </c>
      <c r="AM4709" t="s">
        <v>47</v>
      </c>
      <c r="AN4709" t="s">
        <v>432</v>
      </c>
      <c r="AO4709" t="s">
        <v>112</v>
      </c>
    </row>
    <row r="4710" spans="1:41" hidden="1" x14ac:dyDescent="0.25">
      <c r="A4710" t="s">
        <v>19785</v>
      </c>
      <c r="B4710" t="s">
        <v>19786</v>
      </c>
      <c r="C4710" s="1" t="str">
        <f t="shared" si="298"/>
        <v>21:1064</v>
      </c>
      <c r="D4710" s="1" t="str">
        <f t="shared" si="299"/>
        <v>21:0107</v>
      </c>
      <c r="E4710" t="s">
        <v>19783</v>
      </c>
      <c r="F4710" t="s">
        <v>19787</v>
      </c>
      <c r="H4710">
        <v>50.429135899999999</v>
      </c>
      <c r="I4710">
        <v>-119.65153119999999</v>
      </c>
      <c r="J4710" s="1" t="str">
        <f t="shared" si="296"/>
        <v>NGR bulk stream sediment</v>
      </c>
      <c r="K4710" s="1" t="str">
        <f t="shared" si="297"/>
        <v>&lt;177 micron (NGR)</v>
      </c>
      <c r="L4710">
        <v>22</v>
      </c>
      <c r="M4710" t="s">
        <v>288</v>
      </c>
      <c r="N4710">
        <v>387</v>
      </c>
      <c r="O4710" t="s">
        <v>63</v>
      </c>
      <c r="P4710" t="s">
        <v>47</v>
      </c>
      <c r="Q4710" t="s">
        <v>404</v>
      </c>
      <c r="R4710" t="s">
        <v>374</v>
      </c>
      <c r="S4710" t="s">
        <v>160</v>
      </c>
      <c r="T4710" t="s">
        <v>50</v>
      </c>
      <c r="U4710" t="s">
        <v>19788</v>
      </c>
      <c r="V4710" t="s">
        <v>102</v>
      </c>
      <c r="W4710" t="s">
        <v>437</v>
      </c>
      <c r="X4710" t="s">
        <v>51</v>
      </c>
      <c r="Y4710" t="s">
        <v>59</v>
      </c>
      <c r="Z4710" t="s">
        <v>56</v>
      </c>
      <c r="AA4710" t="s">
        <v>46</v>
      </c>
      <c r="AB4710" t="s">
        <v>47</v>
      </c>
      <c r="AC4710" t="s">
        <v>160</v>
      </c>
      <c r="AD4710" t="s">
        <v>146</v>
      </c>
      <c r="AE4710" t="s">
        <v>199</v>
      </c>
      <c r="AF4710" t="s">
        <v>267</v>
      </c>
      <c r="AG4710" t="s">
        <v>412</v>
      </c>
      <c r="AH4710" t="s">
        <v>46</v>
      </c>
      <c r="AI4710" t="s">
        <v>198</v>
      </c>
      <c r="AJ4710" t="s">
        <v>158</v>
      </c>
      <c r="AK4710" t="s">
        <v>161</v>
      </c>
      <c r="AL4710" t="s">
        <v>47</v>
      </c>
      <c r="AM4710" t="s">
        <v>47</v>
      </c>
      <c r="AN4710" t="s">
        <v>65</v>
      </c>
      <c r="AO4710" t="s">
        <v>269</v>
      </c>
    </row>
    <row r="4711" spans="1:41" hidden="1" x14ac:dyDescent="0.25">
      <c r="A4711" t="s">
        <v>19789</v>
      </c>
      <c r="B4711" t="s">
        <v>19790</v>
      </c>
      <c r="C4711" s="1" t="str">
        <f t="shared" si="298"/>
        <v>21:1064</v>
      </c>
      <c r="D4711" s="1" t="str">
        <f t="shared" si="299"/>
        <v>21:0107</v>
      </c>
      <c r="E4711" t="s">
        <v>19791</v>
      </c>
      <c r="F4711" t="s">
        <v>19792</v>
      </c>
      <c r="H4711">
        <v>50.433631099999999</v>
      </c>
      <c r="I4711">
        <v>-119.6342209</v>
      </c>
      <c r="J4711" s="1" t="str">
        <f t="shared" si="296"/>
        <v>NGR bulk stream sediment</v>
      </c>
      <c r="K4711" s="1" t="str">
        <f t="shared" si="297"/>
        <v>&lt;177 micron (NGR)</v>
      </c>
      <c r="L4711">
        <v>22</v>
      </c>
      <c r="M4711" t="s">
        <v>223</v>
      </c>
      <c r="N4711">
        <v>388</v>
      </c>
      <c r="O4711" t="s">
        <v>149</v>
      </c>
      <c r="P4711" t="s">
        <v>47</v>
      </c>
      <c r="Q4711" t="s">
        <v>234</v>
      </c>
      <c r="R4711" t="s">
        <v>139</v>
      </c>
      <c r="S4711" t="s">
        <v>106</v>
      </c>
      <c r="T4711" t="s">
        <v>90</v>
      </c>
      <c r="U4711" t="s">
        <v>19793</v>
      </c>
      <c r="V4711" t="s">
        <v>200</v>
      </c>
      <c r="W4711" t="s">
        <v>188</v>
      </c>
      <c r="X4711" t="s">
        <v>51</v>
      </c>
      <c r="Y4711" t="s">
        <v>217</v>
      </c>
      <c r="Z4711" t="s">
        <v>199</v>
      </c>
      <c r="AA4711" t="s">
        <v>46</v>
      </c>
      <c r="AB4711" t="s">
        <v>235</v>
      </c>
      <c r="AC4711" t="s">
        <v>344</v>
      </c>
      <c r="AD4711" t="s">
        <v>226</v>
      </c>
      <c r="AE4711" t="s">
        <v>56</v>
      </c>
      <c r="AF4711" t="s">
        <v>1324</v>
      </c>
      <c r="AG4711" t="s">
        <v>103</v>
      </c>
      <c r="AH4711" t="s">
        <v>198</v>
      </c>
      <c r="AI4711" t="s">
        <v>62</v>
      </c>
      <c r="AJ4711" t="s">
        <v>260</v>
      </c>
      <c r="AK4711" t="s">
        <v>235</v>
      </c>
      <c r="AL4711" t="s">
        <v>47</v>
      </c>
      <c r="AM4711" t="s">
        <v>47</v>
      </c>
      <c r="AN4711" t="s">
        <v>65</v>
      </c>
      <c r="AO4711" t="s">
        <v>267</v>
      </c>
    </row>
    <row r="4712" spans="1:41" hidden="1" x14ac:dyDescent="0.25">
      <c r="A4712" t="s">
        <v>19794</v>
      </c>
      <c r="B4712" t="s">
        <v>19795</v>
      </c>
      <c r="C4712" s="1" t="str">
        <f t="shared" si="298"/>
        <v>21:1064</v>
      </c>
      <c r="D4712" s="1" t="str">
        <f t="shared" si="299"/>
        <v>21:0107</v>
      </c>
      <c r="E4712" t="s">
        <v>19796</v>
      </c>
      <c r="F4712" t="s">
        <v>19797</v>
      </c>
      <c r="H4712">
        <v>50.014599500000003</v>
      </c>
      <c r="I4712">
        <v>-119.35364920000001</v>
      </c>
      <c r="J4712" s="1" t="str">
        <f t="shared" si="296"/>
        <v>NGR bulk stream sediment</v>
      </c>
      <c r="K4712" s="1" t="str">
        <f t="shared" si="297"/>
        <v>&lt;177 micron (NGR)</v>
      </c>
      <c r="L4712">
        <v>22</v>
      </c>
      <c r="M4712" t="s">
        <v>233</v>
      </c>
      <c r="N4712">
        <v>389</v>
      </c>
      <c r="O4712" t="s">
        <v>57</v>
      </c>
      <c r="P4712" t="s">
        <v>186</v>
      </c>
      <c r="Q4712" t="s">
        <v>119</v>
      </c>
      <c r="R4712" t="s">
        <v>185</v>
      </c>
      <c r="S4712" t="s">
        <v>372</v>
      </c>
      <c r="T4712" t="s">
        <v>217</v>
      </c>
      <c r="U4712" t="s">
        <v>372</v>
      </c>
      <c r="V4712" t="s">
        <v>185</v>
      </c>
      <c r="W4712" t="s">
        <v>365</v>
      </c>
      <c r="X4712" t="s">
        <v>141</v>
      </c>
      <c r="Y4712" t="s">
        <v>226</v>
      </c>
      <c r="Z4712" t="s">
        <v>46</v>
      </c>
      <c r="AA4712" t="s">
        <v>46</v>
      </c>
      <c r="AB4712" t="s">
        <v>173</v>
      </c>
      <c r="AC4712" t="s">
        <v>50</v>
      </c>
      <c r="AD4712" t="s">
        <v>462</v>
      </c>
      <c r="AE4712" t="s">
        <v>380</v>
      </c>
      <c r="AF4712" t="s">
        <v>66</v>
      </c>
      <c r="AG4712" t="s">
        <v>3227</v>
      </c>
      <c r="AH4712" t="s">
        <v>78</v>
      </c>
      <c r="AI4712" t="s">
        <v>105</v>
      </c>
      <c r="AJ4712" t="s">
        <v>4214</v>
      </c>
      <c r="AK4712" t="s">
        <v>58</v>
      </c>
      <c r="AL4712" t="s">
        <v>47</v>
      </c>
      <c r="AM4712" t="s">
        <v>51</v>
      </c>
      <c r="AN4712" t="s">
        <v>424</v>
      </c>
      <c r="AO4712" t="s">
        <v>239</v>
      </c>
    </row>
    <row r="4713" spans="1:41" hidden="1" x14ac:dyDescent="0.25">
      <c r="A4713" t="s">
        <v>19798</v>
      </c>
      <c r="B4713" t="s">
        <v>19799</v>
      </c>
      <c r="C4713" s="1" t="str">
        <f t="shared" si="298"/>
        <v>21:1064</v>
      </c>
      <c r="D4713" s="1" t="str">
        <f t="shared" si="299"/>
        <v>21:0107</v>
      </c>
      <c r="E4713" t="s">
        <v>19800</v>
      </c>
      <c r="F4713" t="s">
        <v>19801</v>
      </c>
      <c r="H4713">
        <v>50.020139</v>
      </c>
      <c r="I4713">
        <v>-119.35551169999999</v>
      </c>
      <c r="J4713" s="1" t="str">
        <f t="shared" si="296"/>
        <v>NGR bulk stream sediment</v>
      </c>
      <c r="K4713" s="1" t="str">
        <f t="shared" si="297"/>
        <v>&lt;177 micron (NGR)</v>
      </c>
      <c r="L4713">
        <v>22</v>
      </c>
      <c r="M4713" t="s">
        <v>248</v>
      </c>
      <c r="N4713">
        <v>390</v>
      </c>
      <c r="O4713" t="s">
        <v>174</v>
      </c>
      <c r="P4713" t="s">
        <v>47</v>
      </c>
      <c r="Q4713" t="s">
        <v>1148</v>
      </c>
      <c r="R4713" t="s">
        <v>103</v>
      </c>
      <c r="S4713" t="s">
        <v>146</v>
      </c>
      <c r="T4713" t="s">
        <v>267</v>
      </c>
      <c r="U4713" t="s">
        <v>226</v>
      </c>
      <c r="V4713" t="s">
        <v>61</v>
      </c>
      <c r="W4713" t="s">
        <v>493</v>
      </c>
      <c r="X4713" t="s">
        <v>58</v>
      </c>
      <c r="Y4713" t="s">
        <v>124</v>
      </c>
      <c r="Z4713" t="s">
        <v>62</v>
      </c>
      <c r="AA4713" t="s">
        <v>46</v>
      </c>
      <c r="AB4713" t="s">
        <v>173</v>
      </c>
      <c r="AC4713" t="s">
        <v>66</v>
      </c>
      <c r="AD4713" t="s">
        <v>538</v>
      </c>
      <c r="AE4713" t="s">
        <v>380</v>
      </c>
      <c r="AF4713" t="s">
        <v>108</v>
      </c>
      <c r="AG4713" t="s">
        <v>88</v>
      </c>
      <c r="AH4713" t="s">
        <v>185</v>
      </c>
      <c r="AI4713" t="s">
        <v>46</v>
      </c>
      <c r="AJ4713" t="s">
        <v>55</v>
      </c>
      <c r="AK4713" t="s">
        <v>164</v>
      </c>
      <c r="AL4713" t="s">
        <v>47</v>
      </c>
      <c r="AM4713" t="s">
        <v>122</v>
      </c>
      <c r="AN4713" t="s">
        <v>313</v>
      </c>
      <c r="AO4713" t="s">
        <v>217</v>
      </c>
    </row>
    <row r="4714" spans="1:41" hidden="1" x14ac:dyDescent="0.25">
      <c r="A4714" t="s">
        <v>19802</v>
      </c>
      <c r="B4714" t="s">
        <v>19803</v>
      </c>
      <c r="C4714" s="1" t="str">
        <f t="shared" si="298"/>
        <v>21:1064</v>
      </c>
      <c r="D4714" s="1" t="str">
        <f t="shared" si="299"/>
        <v>21:0107</v>
      </c>
      <c r="E4714" t="s">
        <v>19804</v>
      </c>
      <c r="F4714" t="s">
        <v>19805</v>
      </c>
      <c r="H4714">
        <v>50.034835299999997</v>
      </c>
      <c r="I4714">
        <v>-119.2908566</v>
      </c>
      <c r="J4714" s="1" t="str">
        <f t="shared" si="296"/>
        <v>NGR bulk stream sediment</v>
      </c>
      <c r="K4714" s="1" t="str">
        <f t="shared" si="297"/>
        <v>&lt;177 micron (NGR)</v>
      </c>
      <c r="L4714">
        <v>22</v>
      </c>
      <c r="M4714" t="s">
        <v>256</v>
      </c>
      <c r="N4714">
        <v>391</v>
      </c>
      <c r="O4714" t="s">
        <v>54</v>
      </c>
      <c r="P4714" t="s">
        <v>103</v>
      </c>
      <c r="Q4714" t="s">
        <v>456</v>
      </c>
      <c r="R4714" t="s">
        <v>125</v>
      </c>
      <c r="S4714" t="s">
        <v>226</v>
      </c>
      <c r="T4714" t="s">
        <v>127</v>
      </c>
      <c r="U4714" t="s">
        <v>237</v>
      </c>
      <c r="V4714" t="s">
        <v>54</v>
      </c>
      <c r="W4714" t="s">
        <v>51</v>
      </c>
      <c r="X4714" t="s">
        <v>108</v>
      </c>
      <c r="Y4714" t="s">
        <v>418</v>
      </c>
      <c r="Z4714" t="s">
        <v>57</v>
      </c>
      <c r="AA4714" t="s">
        <v>46</v>
      </c>
      <c r="AB4714" t="s">
        <v>161</v>
      </c>
      <c r="AC4714" t="s">
        <v>98</v>
      </c>
      <c r="AD4714" t="s">
        <v>124</v>
      </c>
      <c r="AE4714" t="s">
        <v>380</v>
      </c>
      <c r="AF4714" t="s">
        <v>267</v>
      </c>
      <c r="AG4714" t="s">
        <v>855</v>
      </c>
      <c r="AH4714" t="s">
        <v>61</v>
      </c>
      <c r="AI4714" t="s">
        <v>110</v>
      </c>
      <c r="AJ4714" t="s">
        <v>108</v>
      </c>
      <c r="AK4714" t="s">
        <v>72</v>
      </c>
      <c r="AL4714" t="s">
        <v>47</v>
      </c>
      <c r="AM4714" t="s">
        <v>103</v>
      </c>
      <c r="AN4714" t="s">
        <v>289</v>
      </c>
      <c r="AO4714" t="s">
        <v>217</v>
      </c>
    </row>
    <row r="4715" spans="1:41" hidden="1" x14ac:dyDescent="0.25">
      <c r="A4715" t="s">
        <v>19806</v>
      </c>
      <c r="B4715" t="s">
        <v>19807</v>
      </c>
      <c r="C4715" s="1" t="str">
        <f t="shared" si="298"/>
        <v>21:1064</v>
      </c>
      <c r="D4715" s="1" t="str">
        <f t="shared" si="299"/>
        <v>21:0107</v>
      </c>
      <c r="E4715" t="s">
        <v>19808</v>
      </c>
      <c r="F4715" t="s">
        <v>19809</v>
      </c>
      <c r="H4715">
        <v>50.080811199999999</v>
      </c>
      <c r="I4715">
        <v>-119.3665762</v>
      </c>
      <c r="J4715" s="1" t="str">
        <f t="shared" si="296"/>
        <v>NGR bulk stream sediment</v>
      </c>
      <c r="K4715" s="1" t="str">
        <f t="shared" si="297"/>
        <v>&lt;177 micron (NGR)</v>
      </c>
      <c r="L4715">
        <v>22</v>
      </c>
      <c r="M4715" t="s">
        <v>265</v>
      </c>
      <c r="N4715">
        <v>392</v>
      </c>
      <c r="O4715" t="s">
        <v>139</v>
      </c>
      <c r="P4715" t="s">
        <v>73</v>
      </c>
      <c r="Q4715" t="s">
        <v>915</v>
      </c>
      <c r="R4715" t="s">
        <v>19810</v>
      </c>
      <c r="S4715" t="s">
        <v>90</v>
      </c>
      <c r="T4715" t="s">
        <v>66</v>
      </c>
      <c r="U4715" t="s">
        <v>100</v>
      </c>
      <c r="V4715" t="s">
        <v>101</v>
      </c>
      <c r="W4715" t="s">
        <v>110</v>
      </c>
      <c r="X4715" t="s">
        <v>46</v>
      </c>
      <c r="Y4715" t="s">
        <v>55</v>
      </c>
      <c r="Z4715" t="s">
        <v>56</v>
      </c>
      <c r="AA4715" t="s">
        <v>46</v>
      </c>
      <c r="AB4715" t="s">
        <v>53</v>
      </c>
      <c r="AC4715" t="s">
        <v>269</v>
      </c>
      <c r="AD4715" t="s">
        <v>99</v>
      </c>
      <c r="AE4715" t="s">
        <v>56</v>
      </c>
      <c r="AF4715" t="s">
        <v>336</v>
      </c>
      <c r="AG4715" t="s">
        <v>47</v>
      </c>
      <c r="AH4715" t="s">
        <v>62</v>
      </c>
      <c r="AI4715" t="s">
        <v>62</v>
      </c>
      <c r="AJ4715" t="s">
        <v>79</v>
      </c>
      <c r="AK4715" t="s">
        <v>185</v>
      </c>
      <c r="AL4715" t="s">
        <v>47</v>
      </c>
      <c r="AM4715" t="s">
        <v>47</v>
      </c>
      <c r="AN4715" t="s">
        <v>65</v>
      </c>
      <c r="AO4715" t="s">
        <v>330</v>
      </c>
    </row>
    <row r="4716" spans="1:41" hidden="1" x14ac:dyDescent="0.25">
      <c r="A4716" t="s">
        <v>19811</v>
      </c>
      <c r="B4716" t="s">
        <v>19812</v>
      </c>
      <c r="C4716" s="1" t="str">
        <f t="shared" si="298"/>
        <v>21:1064</v>
      </c>
      <c r="D4716" s="1" t="str">
        <f t="shared" si="299"/>
        <v>21:0107</v>
      </c>
      <c r="E4716" t="s">
        <v>19813</v>
      </c>
      <c r="F4716" t="s">
        <v>19814</v>
      </c>
      <c r="H4716">
        <v>50.128421099999997</v>
      </c>
      <c r="I4716">
        <v>-119.2941014</v>
      </c>
      <c r="J4716" s="1" t="str">
        <f t="shared" si="296"/>
        <v>NGR bulk stream sediment</v>
      </c>
      <c r="K4716" s="1" t="str">
        <f t="shared" si="297"/>
        <v>&lt;177 micron (NGR)</v>
      </c>
      <c r="L4716">
        <v>23</v>
      </c>
      <c r="M4716" t="s">
        <v>45</v>
      </c>
      <c r="N4716">
        <v>393</v>
      </c>
      <c r="O4716" t="s">
        <v>53</v>
      </c>
      <c r="P4716" t="s">
        <v>47</v>
      </c>
      <c r="Q4716" t="s">
        <v>1069</v>
      </c>
      <c r="R4716" t="s">
        <v>206</v>
      </c>
      <c r="S4716" t="s">
        <v>538</v>
      </c>
      <c r="T4716" t="s">
        <v>58</v>
      </c>
      <c r="U4716" t="s">
        <v>146</v>
      </c>
      <c r="V4716" t="s">
        <v>46</v>
      </c>
      <c r="W4716" t="s">
        <v>257</v>
      </c>
      <c r="X4716" t="s">
        <v>52</v>
      </c>
      <c r="Y4716" t="s">
        <v>269</v>
      </c>
      <c r="Z4716" t="s">
        <v>62</v>
      </c>
      <c r="AA4716" t="s">
        <v>46</v>
      </c>
      <c r="AB4716" t="s">
        <v>130</v>
      </c>
      <c r="AC4716" t="s">
        <v>90</v>
      </c>
      <c r="AD4716" t="s">
        <v>197</v>
      </c>
      <c r="AE4716" t="s">
        <v>380</v>
      </c>
      <c r="AF4716" t="s">
        <v>267</v>
      </c>
      <c r="AG4716" t="s">
        <v>224</v>
      </c>
      <c r="AH4716" t="s">
        <v>198</v>
      </c>
      <c r="AI4716" t="s">
        <v>54</v>
      </c>
      <c r="AJ4716" t="s">
        <v>182</v>
      </c>
      <c r="AK4716" t="s">
        <v>173</v>
      </c>
      <c r="AL4716" t="s">
        <v>47</v>
      </c>
      <c r="AM4716" t="s">
        <v>122</v>
      </c>
      <c r="AN4716" t="s">
        <v>543</v>
      </c>
      <c r="AO4716" t="s">
        <v>209</v>
      </c>
    </row>
    <row r="4717" spans="1:41" hidden="1" x14ac:dyDescent="0.25">
      <c r="A4717" t="s">
        <v>19815</v>
      </c>
      <c r="B4717" t="s">
        <v>19816</v>
      </c>
      <c r="C4717" s="1" t="str">
        <f t="shared" si="298"/>
        <v>21:1064</v>
      </c>
      <c r="D4717" s="1" t="str">
        <f t="shared" si="299"/>
        <v>21:0107</v>
      </c>
      <c r="E4717" t="s">
        <v>19817</v>
      </c>
      <c r="F4717" t="s">
        <v>19818</v>
      </c>
      <c r="H4717">
        <v>50.122032500000003</v>
      </c>
      <c r="I4717">
        <v>-119.2982875</v>
      </c>
      <c r="J4717" s="1" t="str">
        <f t="shared" si="296"/>
        <v>NGR bulk stream sediment</v>
      </c>
      <c r="K4717" s="1" t="str">
        <f t="shared" si="297"/>
        <v>&lt;177 micron (NGR)</v>
      </c>
      <c r="L4717">
        <v>23</v>
      </c>
      <c r="M4717" t="s">
        <v>71</v>
      </c>
      <c r="N4717">
        <v>394</v>
      </c>
      <c r="O4717" t="s">
        <v>57</v>
      </c>
      <c r="P4717" t="s">
        <v>47</v>
      </c>
      <c r="Q4717" t="s">
        <v>578</v>
      </c>
      <c r="R4717" t="s">
        <v>60</v>
      </c>
      <c r="S4717" t="s">
        <v>590</v>
      </c>
      <c r="T4717" t="s">
        <v>127</v>
      </c>
      <c r="U4717" t="s">
        <v>65</v>
      </c>
      <c r="V4717" t="s">
        <v>174</v>
      </c>
      <c r="W4717" t="s">
        <v>206</v>
      </c>
      <c r="X4717" t="s">
        <v>58</v>
      </c>
      <c r="Y4717" t="s">
        <v>243</v>
      </c>
      <c r="Z4717" t="s">
        <v>53</v>
      </c>
      <c r="AA4717" t="s">
        <v>46</v>
      </c>
      <c r="AB4717" t="s">
        <v>161</v>
      </c>
      <c r="AC4717" t="s">
        <v>124</v>
      </c>
      <c r="AD4717" t="s">
        <v>75</v>
      </c>
      <c r="AE4717" t="s">
        <v>380</v>
      </c>
      <c r="AF4717" t="s">
        <v>209</v>
      </c>
      <c r="AG4717" t="s">
        <v>591</v>
      </c>
      <c r="AH4717" t="s">
        <v>87</v>
      </c>
      <c r="AI4717" t="s">
        <v>174</v>
      </c>
      <c r="AJ4717" t="s">
        <v>58</v>
      </c>
      <c r="AK4717" t="s">
        <v>102</v>
      </c>
      <c r="AL4717" t="s">
        <v>47</v>
      </c>
      <c r="AM4717" t="s">
        <v>103</v>
      </c>
      <c r="AN4717" t="s">
        <v>215</v>
      </c>
      <c r="AO4717" t="s">
        <v>175</v>
      </c>
    </row>
    <row r="4718" spans="1:41" hidden="1" x14ac:dyDescent="0.25">
      <c r="A4718" t="s">
        <v>19819</v>
      </c>
      <c r="B4718" t="s">
        <v>19820</v>
      </c>
      <c r="C4718" s="1" t="str">
        <f t="shared" si="298"/>
        <v>21:1064</v>
      </c>
      <c r="D4718" s="1" t="str">
        <f t="shared" si="299"/>
        <v>21:0107</v>
      </c>
      <c r="E4718" t="s">
        <v>19821</v>
      </c>
      <c r="F4718" t="s">
        <v>19822</v>
      </c>
      <c r="H4718">
        <v>50.116205800000003</v>
      </c>
      <c r="I4718">
        <v>-119.33558429999999</v>
      </c>
      <c r="J4718" s="1" t="str">
        <f t="shared" si="296"/>
        <v>NGR bulk stream sediment</v>
      </c>
      <c r="K4718" s="1" t="str">
        <f t="shared" si="297"/>
        <v>&lt;177 micron (NGR)</v>
      </c>
      <c r="L4718">
        <v>23</v>
      </c>
      <c r="M4718" t="s">
        <v>95</v>
      </c>
      <c r="N4718">
        <v>395</v>
      </c>
      <c r="O4718" t="s">
        <v>174</v>
      </c>
      <c r="P4718" t="s">
        <v>47</v>
      </c>
      <c r="Q4718" t="s">
        <v>578</v>
      </c>
      <c r="R4718" t="s">
        <v>58</v>
      </c>
      <c r="S4718" t="s">
        <v>184</v>
      </c>
      <c r="T4718" t="s">
        <v>50</v>
      </c>
      <c r="U4718" t="s">
        <v>386</v>
      </c>
      <c r="V4718" t="s">
        <v>130</v>
      </c>
      <c r="W4718" t="s">
        <v>142</v>
      </c>
      <c r="X4718" t="s">
        <v>137</v>
      </c>
      <c r="Y4718" t="s">
        <v>218</v>
      </c>
      <c r="Z4718" t="s">
        <v>84</v>
      </c>
      <c r="AA4718" t="s">
        <v>46</v>
      </c>
      <c r="AB4718" t="s">
        <v>101</v>
      </c>
      <c r="AC4718" t="s">
        <v>186</v>
      </c>
      <c r="AD4718" t="s">
        <v>559</v>
      </c>
      <c r="AE4718" t="s">
        <v>56</v>
      </c>
      <c r="AF4718" t="s">
        <v>127</v>
      </c>
      <c r="AG4718" t="s">
        <v>58</v>
      </c>
      <c r="AH4718" t="s">
        <v>110</v>
      </c>
      <c r="AI4718" t="s">
        <v>87</v>
      </c>
      <c r="AJ4718" t="s">
        <v>127</v>
      </c>
      <c r="AK4718" t="s">
        <v>123</v>
      </c>
      <c r="AL4718" t="s">
        <v>47</v>
      </c>
      <c r="AM4718" t="s">
        <v>47</v>
      </c>
      <c r="AN4718" t="s">
        <v>533</v>
      </c>
      <c r="AO4718" t="s">
        <v>90</v>
      </c>
    </row>
    <row r="4719" spans="1:41" hidden="1" x14ac:dyDescent="0.25">
      <c r="A4719" t="s">
        <v>19823</v>
      </c>
      <c r="B4719" t="s">
        <v>19824</v>
      </c>
      <c r="C4719" s="1" t="str">
        <f t="shared" si="298"/>
        <v>21:1064</v>
      </c>
      <c r="D4719" s="1" t="str">
        <f t="shared" si="299"/>
        <v>21:0107</v>
      </c>
      <c r="E4719" t="s">
        <v>19825</v>
      </c>
      <c r="F4719" t="s">
        <v>19826</v>
      </c>
      <c r="H4719">
        <v>50.229481399999997</v>
      </c>
      <c r="I4719">
        <v>-119.018824</v>
      </c>
      <c r="J4719" s="1" t="str">
        <f t="shared" si="296"/>
        <v>NGR bulk stream sediment</v>
      </c>
      <c r="K4719" s="1" t="str">
        <f t="shared" si="297"/>
        <v>&lt;177 micron (NGR)</v>
      </c>
      <c r="L4719">
        <v>23</v>
      </c>
      <c r="M4719" t="s">
        <v>117</v>
      </c>
      <c r="N4719">
        <v>396</v>
      </c>
      <c r="O4719" t="s">
        <v>174</v>
      </c>
      <c r="P4719" t="s">
        <v>103</v>
      </c>
      <c r="Q4719" t="s">
        <v>404</v>
      </c>
      <c r="R4719" t="s">
        <v>81</v>
      </c>
      <c r="S4719" t="s">
        <v>226</v>
      </c>
      <c r="T4719" t="s">
        <v>127</v>
      </c>
      <c r="U4719" t="s">
        <v>431</v>
      </c>
      <c r="V4719" t="s">
        <v>101</v>
      </c>
      <c r="W4719" t="s">
        <v>200</v>
      </c>
      <c r="X4719" t="s">
        <v>85</v>
      </c>
      <c r="Y4719" t="s">
        <v>120</v>
      </c>
      <c r="Z4719" t="s">
        <v>62</v>
      </c>
      <c r="AA4719" t="s">
        <v>46</v>
      </c>
      <c r="AB4719" t="s">
        <v>125</v>
      </c>
      <c r="AC4719" t="s">
        <v>82</v>
      </c>
      <c r="AD4719" t="s">
        <v>350</v>
      </c>
      <c r="AE4719" t="s">
        <v>380</v>
      </c>
      <c r="AF4719" t="s">
        <v>267</v>
      </c>
      <c r="AG4719" t="s">
        <v>703</v>
      </c>
      <c r="AH4719" t="s">
        <v>61</v>
      </c>
      <c r="AI4719" t="s">
        <v>110</v>
      </c>
      <c r="AJ4719" t="s">
        <v>127</v>
      </c>
      <c r="AK4719" t="s">
        <v>336</v>
      </c>
      <c r="AL4719" t="s">
        <v>47</v>
      </c>
      <c r="AM4719" t="s">
        <v>122</v>
      </c>
      <c r="AN4719" t="s">
        <v>385</v>
      </c>
      <c r="AO4719" t="s">
        <v>165</v>
      </c>
    </row>
    <row r="4720" spans="1:41" hidden="1" x14ac:dyDescent="0.25">
      <c r="A4720" t="s">
        <v>19827</v>
      </c>
      <c r="B4720" t="s">
        <v>19828</v>
      </c>
      <c r="C4720" s="1" t="str">
        <f t="shared" si="298"/>
        <v>21:1064</v>
      </c>
      <c r="D4720" s="1" t="str">
        <f t="shared" si="299"/>
        <v>21:0107</v>
      </c>
      <c r="E4720" t="s">
        <v>19829</v>
      </c>
      <c r="F4720" t="s">
        <v>19830</v>
      </c>
      <c r="H4720">
        <v>50.1795799</v>
      </c>
      <c r="I4720">
        <v>-118.9600513</v>
      </c>
      <c r="J4720" s="1" t="str">
        <f t="shared" si="296"/>
        <v>NGR bulk stream sediment</v>
      </c>
      <c r="K4720" s="1" t="str">
        <f t="shared" si="297"/>
        <v>&lt;177 micron (NGR)</v>
      </c>
      <c r="L4720">
        <v>23</v>
      </c>
      <c r="M4720" t="s">
        <v>136</v>
      </c>
      <c r="N4720">
        <v>397</v>
      </c>
      <c r="O4720" t="s">
        <v>110</v>
      </c>
      <c r="P4720" t="s">
        <v>73</v>
      </c>
      <c r="Q4720" t="s">
        <v>765</v>
      </c>
      <c r="R4720" t="s">
        <v>110</v>
      </c>
      <c r="S4720" t="s">
        <v>184</v>
      </c>
      <c r="T4720" t="s">
        <v>76</v>
      </c>
      <c r="U4720" t="s">
        <v>438</v>
      </c>
      <c r="V4720" t="s">
        <v>61</v>
      </c>
      <c r="W4720" t="s">
        <v>282</v>
      </c>
      <c r="X4720" t="s">
        <v>55</v>
      </c>
      <c r="Y4720" t="s">
        <v>80</v>
      </c>
      <c r="Z4720" t="s">
        <v>198</v>
      </c>
      <c r="AA4720" t="s">
        <v>46</v>
      </c>
      <c r="AB4720" t="s">
        <v>63</v>
      </c>
      <c r="AC4720" t="s">
        <v>58</v>
      </c>
      <c r="AD4720" t="s">
        <v>344</v>
      </c>
      <c r="AE4720" t="s">
        <v>199</v>
      </c>
      <c r="AF4720" t="s">
        <v>66</v>
      </c>
      <c r="AG4720" t="s">
        <v>58</v>
      </c>
      <c r="AH4720" t="s">
        <v>185</v>
      </c>
      <c r="AI4720" t="s">
        <v>110</v>
      </c>
      <c r="AJ4720" t="s">
        <v>58</v>
      </c>
      <c r="AK4720" t="s">
        <v>164</v>
      </c>
      <c r="AL4720" t="s">
        <v>47</v>
      </c>
      <c r="AM4720" t="s">
        <v>51</v>
      </c>
      <c r="AN4720" t="s">
        <v>1304</v>
      </c>
      <c r="AO4720" t="s">
        <v>209</v>
      </c>
    </row>
    <row r="4721" spans="1:41" hidden="1" x14ac:dyDescent="0.25">
      <c r="A4721" t="s">
        <v>19831</v>
      </c>
      <c r="B4721" t="s">
        <v>19832</v>
      </c>
      <c r="C4721" s="1" t="str">
        <f t="shared" si="298"/>
        <v>21:1064</v>
      </c>
      <c r="D4721" s="1" t="str">
        <f t="shared" si="299"/>
        <v>21:0107</v>
      </c>
      <c r="E4721" t="s">
        <v>19833</v>
      </c>
      <c r="F4721" t="s">
        <v>19834</v>
      </c>
      <c r="H4721">
        <v>50.171617300000001</v>
      </c>
      <c r="I4721">
        <v>-118.9867948</v>
      </c>
      <c r="J4721" s="1" t="str">
        <f t="shared" si="296"/>
        <v>NGR bulk stream sediment</v>
      </c>
      <c r="K4721" s="1" t="str">
        <f t="shared" si="297"/>
        <v>&lt;177 micron (NGR)</v>
      </c>
      <c r="L4721">
        <v>23</v>
      </c>
      <c r="M4721" t="s">
        <v>157</v>
      </c>
      <c r="N4721">
        <v>398</v>
      </c>
      <c r="O4721" t="s">
        <v>46</v>
      </c>
      <c r="P4721" t="s">
        <v>51</v>
      </c>
      <c r="Q4721" t="s">
        <v>411</v>
      </c>
      <c r="R4721" t="s">
        <v>123</v>
      </c>
      <c r="S4721" t="s">
        <v>445</v>
      </c>
      <c r="T4721" t="s">
        <v>137</v>
      </c>
      <c r="U4721" t="s">
        <v>184</v>
      </c>
      <c r="V4721" t="s">
        <v>105</v>
      </c>
      <c r="W4721" t="s">
        <v>122</v>
      </c>
      <c r="X4721" t="s">
        <v>73</v>
      </c>
      <c r="Y4721" t="s">
        <v>239</v>
      </c>
      <c r="Z4721" t="s">
        <v>84</v>
      </c>
      <c r="AA4721" t="s">
        <v>46</v>
      </c>
      <c r="AB4721" t="s">
        <v>63</v>
      </c>
      <c r="AC4721" t="s">
        <v>108</v>
      </c>
      <c r="AD4721" t="s">
        <v>507</v>
      </c>
      <c r="AE4721" t="s">
        <v>56</v>
      </c>
      <c r="AF4721" t="s">
        <v>85</v>
      </c>
      <c r="AG4721" t="s">
        <v>366</v>
      </c>
      <c r="AH4721" t="s">
        <v>185</v>
      </c>
      <c r="AI4721" t="s">
        <v>149</v>
      </c>
      <c r="AJ4721" t="s">
        <v>108</v>
      </c>
      <c r="AK4721" t="s">
        <v>274</v>
      </c>
      <c r="AL4721" t="s">
        <v>47</v>
      </c>
      <c r="AM4721" t="s">
        <v>122</v>
      </c>
      <c r="AN4721" t="s">
        <v>508</v>
      </c>
      <c r="AO4721" t="s">
        <v>76</v>
      </c>
    </row>
    <row r="4722" spans="1:41" hidden="1" x14ac:dyDescent="0.25">
      <c r="A4722" t="s">
        <v>19835</v>
      </c>
      <c r="B4722" t="s">
        <v>19836</v>
      </c>
      <c r="C4722" s="1" t="str">
        <f t="shared" si="298"/>
        <v>21:1064</v>
      </c>
      <c r="D4722" s="1" t="str">
        <f t="shared" si="299"/>
        <v>21:0107</v>
      </c>
      <c r="E4722" t="s">
        <v>19837</v>
      </c>
      <c r="F4722" t="s">
        <v>19838</v>
      </c>
      <c r="H4722">
        <v>50.139079500000001</v>
      </c>
      <c r="I4722">
        <v>-118.9864268</v>
      </c>
      <c r="J4722" s="1" t="str">
        <f t="shared" si="296"/>
        <v>NGR bulk stream sediment</v>
      </c>
      <c r="K4722" s="1" t="str">
        <f t="shared" si="297"/>
        <v>&lt;177 micron (NGR)</v>
      </c>
      <c r="L4722">
        <v>23</v>
      </c>
      <c r="M4722" t="s">
        <v>170</v>
      </c>
      <c r="N4722">
        <v>399</v>
      </c>
      <c r="O4722" t="s">
        <v>62</v>
      </c>
      <c r="P4722" t="s">
        <v>122</v>
      </c>
      <c r="Q4722" t="s">
        <v>234</v>
      </c>
      <c r="R4722" t="s">
        <v>366</v>
      </c>
      <c r="S4722" t="s">
        <v>463</v>
      </c>
      <c r="T4722" t="s">
        <v>58</v>
      </c>
      <c r="U4722" t="s">
        <v>507</v>
      </c>
      <c r="V4722" t="s">
        <v>87</v>
      </c>
      <c r="W4722" t="s">
        <v>102</v>
      </c>
      <c r="X4722" t="s">
        <v>131</v>
      </c>
      <c r="Y4722" t="s">
        <v>331</v>
      </c>
      <c r="Z4722" t="s">
        <v>53</v>
      </c>
      <c r="AA4722" t="s">
        <v>46</v>
      </c>
      <c r="AB4722" t="s">
        <v>78</v>
      </c>
      <c r="AC4722" t="s">
        <v>58</v>
      </c>
      <c r="AD4722" t="s">
        <v>329</v>
      </c>
      <c r="AE4722" t="s">
        <v>380</v>
      </c>
      <c r="AF4722" t="s">
        <v>108</v>
      </c>
      <c r="AG4722" t="s">
        <v>1216</v>
      </c>
      <c r="AH4722" t="s">
        <v>81</v>
      </c>
      <c r="AI4722" t="s">
        <v>110</v>
      </c>
      <c r="AJ4722" t="s">
        <v>267</v>
      </c>
      <c r="AK4722" t="s">
        <v>128</v>
      </c>
      <c r="AL4722" t="s">
        <v>47</v>
      </c>
      <c r="AM4722" t="s">
        <v>103</v>
      </c>
      <c r="AN4722" t="s">
        <v>417</v>
      </c>
      <c r="AO4722" t="s">
        <v>58</v>
      </c>
    </row>
    <row r="4723" spans="1:41" hidden="1" x14ac:dyDescent="0.25">
      <c r="A4723" t="s">
        <v>19839</v>
      </c>
      <c r="B4723" t="s">
        <v>19840</v>
      </c>
      <c r="C4723" s="1" t="str">
        <f t="shared" si="298"/>
        <v>21:1064</v>
      </c>
      <c r="D4723" s="1" t="str">
        <f t="shared" si="299"/>
        <v>21:0107</v>
      </c>
      <c r="E4723" t="s">
        <v>19841</v>
      </c>
      <c r="F4723" t="s">
        <v>19842</v>
      </c>
      <c r="H4723">
        <v>50.132120299999997</v>
      </c>
      <c r="I4723">
        <v>-118.9713769</v>
      </c>
      <c r="J4723" s="1" t="str">
        <f t="shared" si="296"/>
        <v>NGR bulk stream sediment</v>
      </c>
      <c r="K4723" s="1" t="str">
        <f t="shared" si="297"/>
        <v>&lt;177 micron (NGR)</v>
      </c>
      <c r="L4723">
        <v>23</v>
      </c>
      <c r="M4723" t="s">
        <v>180</v>
      </c>
      <c r="N4723">
        <v>400</v>
      </c>
      <c r="O4723" t="s">
        <v>174</v>
      </c>
      <c r="P4723" t="s">
        <v>103</v>
      </c>
      <c r="Q4723" t="s">
        <v>249</v>
      </c>
      <c r="R4723" t="s">
        <v>137</v>
      </c>
      <c r="S4723" t="s">
        <v>590</v>
      </c>
      <c r="T4723" t="s">
        <v>108</v>
      </c>
      <c r="U4723" t="s">
        <v>140</v>
      </c>
      <c r="V4723" t="s">
        <v>63</v>
      </c>
      <c r="W4723" t="s">
        <v>455</v>
      </c>
      <c r="X4723" t="s">
        <v>85</v>
      </c>
      <c r="Y4723" t="s">
        <v>80</v>
      </c>
      <c r="Z4723" t="s">
        <v>62</v>
      </c>
      <c r="AA4723" t="s">
        <v>46</v>
      </c>
      <c r="AB4723" t="s">
        <v>105</v>
      </c>
      <c r="AC4723" t="s">
        <v>82</v>
      </c>
      <c r="AD4723" t="s">
        <v>124</v>
      </c>
      <c r="AE4723" t="s">
        <v>56</v>
      </c>
      <c r="AF4723" t="s">
        <v>85</v>
      </c>
      <c r="AG4723" t="s">
        <v>96</v>
      </c>
      <c r="AH4723" t="s">
        <v>54</v>
      </c>
      <c r="AI4723" t="s">
        <v>46</v>
      </c>
      <c r="AJ4723" t="s">
        <v>88</v>
      </c>
      <c r="AK4723" t="s">
        <v>257</v>
      </c>
      <c r="AL4723" t="s">
        <v>47</v>
      </c>
      <c r="AM4723" t="s">
        <v>122</v>
      </c>
      <c r="AN4723" t="s">
        <v>832</v>
      </c>
      <c r="AO4723" t="s">
        <v>330</v>
      </c>
    </row>
    <row r="4724" spans="1:41" hidden="1" x14ac:dyDescent="0.25">
      <c r="A4724" t="s">
        <v>19843</v>
      </c>
      <c r="B4724" t="s">
        <v>19844</v>
      </c>
      <c r="C4724" s="1" t="str">
        <f t="shared" si="298"/>
        <v>21:1064</v>
      </c>
      <c r="D4724" s="1" t="str">
        <f t="shared" si="299"/>
        <v>21:0107</v>
      </c>
      <c r="E4724" t="s">
        <v>19845</v>
      </c>
      <c r="F4724" t="s">
        <v>19846</v>
      </c>
      <c r="H4724">
        <v>50.110131299999999</v>
      </c>
      <c r="I4724">
        <v>-118.94865590000001</v>
      </c>
      <c r="J4724" s="1" t="str">
        <f t="shared" si="296"/>
        <v>NGR bulk stream sediment</v>
      </c>
      <c r="K4724" s="1" t="str">
        <f t="shared" si="297"/>
        <v>&lt;177 micron (NGR)</v>
      </c>
      <c r="L4724">
        <v>23</v>
      </c>
      <c r="M4724" t="s">
        <v>195</v>
      </c>
      <c r="N4724">
        <v>401</v>
      </c>
      <c r="O4724" t="s">
        <v>78</v>
      </c>
      <c r="P4724" t="s">
        <v>73</v>
      </c>
      <c r="Q4724" t="s">
        <v>234</v>
      </c>
      <c r="R4724" t="s">
        <v>439</v>
      </c>
      <c r="S4724" t="s">
        <v>290</v>
      </c>
      <c r="T4724" t="s">
        <v>267</v>
      </c>
      <c r="U4724" t="s">
        <v>431</v>
      </c>
      <c r="V4724" t="s">
        <v>51</v>
      </c>
      <c r="W4724" t="s">
        <v>103</v>
      </c>
      <c r="X4724" t="s">
        <v>103</v>
      </c>
      <c r="Y4724" t="s">
        <v>99</v>
      </c>
      <c r="Z4724" t="s">
        <v>56</v>
      </c>
      <c r="AA4724" t="s">
        <v>46</v>
      </c>
      <c r="AB4724" t="s">
        <v>110</v>
      </c>
      <c r="AC4724" t="s">
        <v>146</v>
      </c>
      <c r="AD4724" t="s">
        <v>184</v>
      </c>
      <c r="AE4724" t="s">
        <v>56</v>
      </c>
      <c r="AF4724" t="s">
        <v>127</v>
      </c>
      <c r="AG4724" t="s">
        <v>123</v>
      </c>
      <c r="AH4724" t="s">
        <v>198</v>
      </c>
      <c r="AI4724" t="s">
        <v>198</v>
      </c>
      <c r="AJ4724" t="s">
        <v>292</v>
      </c>
      <c r="AK4724" t="s">
        <v>257</v>
      </c>
      <c r="AL4724" t="s">
        <v>47</v>
      </c>
      <c r="AM4724" t="s">
        <v>47</v>
      </c>
      <c r="AN4724" t="s">
        <v>89</v>
      </c>
      <c r="AO4724" t="s">
        <v>108</v>
      </c>
    </row>
    <row r="4725" spans="1:41" hidden="1" x14ac:dyDescent="0.25">
      <c r="A4725" t="s">
        <v>19847</v>
      </c>
      <c r="B4725" t="s">
        <v>19848</v>
      </c>
      <c r="C4725" s="1" t="str">
        <f t="shared" si="298"/>
        <v>21:1064</v>
      </c>
      <c r="D4725" s="1" t="str">
        <f t="shared" si="299"/>
        <v>21:0107</v>
      </c>
      <c r="E4725" t="s">
        <v>19849</v>
      </c>
      <c r="F4725" t="s">
        <v>19850</v>
      </c>
      <c r="H4725">
        <v>50.091023999999997</v>
      </c>
      <c r="I4725">
        <v>-118.92166690000001</v>
      </c>
      <c r="J4725" s="1" t="str">
        <f t="shared" si="296"/>
        <v>NGR bulk stream sediment</v>
      </c>
      <c r="K4725" s="1" t="str">
        <f t="shared" si="297"/>
        <v>&lt;177 micron (NGR)</v>
      </c>
      <c r="L4725">
        <v>23</v>
      </c>
      <c r="M4725" t="s">
        <v>205</v>
      </c>
      <c r="N4725">
        <v>402</v>
      </c>
      <c r="O4725" t="s">
        <v>122</v>
      </c>
      <c r="P4725" t="s">
        <v>73</v>
      </c>
      <c r="Q4725" t="s">
        <v>862</v>
      </c>
      <c r="R4725" t="s">
        <v>58</v>
      </c>
      <c r="S4725" t="s">
        <v>121</v>
      </c>
      <c r="T4725" t="s">
        <v>209</v>
      </c>
      <c r="U4725" t="s">
        <v>207</v>
      </c>
      <c r="V4725" t="s">
        <v>164</v>
      </c>
      <c r="W4725" t="s">
        <v>102</v>
      </c>
      <c r="X4725" t="s">
        <v>73</v>
      </c>
      <c r="Y4725" t="s">
        <v>112</v>
      </c>
      <c r="Z4725" t="s">
        <v>199</v>
      </c>
      <c r="AA4725" t="s">
        <v>46</v>
      </c>
      <c r="AB4725" t="s">
        <v>64</v>
      </c>
      <c r="AC4725" t="s">
        <v>218</v>
      </c>
      <c r="AD4725" t="s">
        <v>358</v>
      </c>
      <c r="AE4725" t="s">
        <v>199</v>
      </c>
      <c r="AF4725" t="s">
        <v>76</v>
      </c>
      <c r="AG4725" t="s">
        <v>188</v>
      </c>
      <c r="AH4725" t="s">
        <v>54</v>
      </c>
      <c r="AI4725" t="s">
        <v>198</v>
      </c>
      <c r="AJ4725" t="s">
        <v>351</v>
      </c>
      <c r="AK4725" t="s">
        <v>206</v>
      </c>
      <c r="AL4725" t="s">
        <v>47</v>
      </c>
      <c r="AM4725" t="s">
        <v>47</v>
      </c>
      <c r="AN4725" t="s">
        <v>171</v>
      </c>
      <c r="AO4725" t="s">
        <v>108</v>
      </c>
    </row>
    <row r="4726" spans="1:41" hidden="1" x14ac:dyDescent="0.25">
      <c r="A4726" t="s">
        <v>19851</v>
      </c>
      <c r="B4726" t="s">
        <v>19852</v>
      </c>
      <c r="C4726" s="1" t="str">
        <f t="shared" si="298"/>
        <v>21:1064</v>
      </c>
      <c r="D4726" s="1" t="str">
        <f t="shared" si="299"/>
        <v>21:0107</v>
      </c>
      <c r="E4726" t="s">
        <v>19853</v>
      </c>
      <c r="F4726" t="s">
        <v>19854</v>
      </c>
      <c r="H4726">
        <v>50.2136888</v>
      </c>
      <c r="I4726">
        <v>-118.915361</v>
      </c>
      <c r="J4726" s="1" t="str">
        <f t="shared" si="296"/>
        <v>NGR bulk stream sediment</v>
      </c>
      <c r="K4726" s="1" t="str">
        <f t="shared" si="297"/>
        <v>&lt;177 micron (NGR)</v>
      </c>
      <c r="L4726">
        <v>23</v>
      </c>
      <c r="M4726" t="s">
        <v>214</v>
      </c>
      <c r="N4726">
        <v>403</v>
      </c>
      <c r="O4726" t="s">
        <v>437</v>
      </c>
      <c r="P4726" t="s">
        <v>122</v>
      </c>
      <c r="Q4726" t="s">
        <v>920</v>
      </c>
      <c r="R4726" t="s">
        <v>50</v>
      </c>
      <c r="S4726" t="s">
        <v>90</v>
      </c>
      <c r="T4726" t="s">
        <v>209</v>
      </c>
      <c r="U4726" t="s">
        <v>197</v>
      </c>
      <c r="V4726" t="s">
        <v>64</v>
      </c>
      <c r="W4726" t="s">
        <v>110</v>
      </c>
      <c r="X4726" t="s">
        <v>47</v>
      </c>
      <c r="Y4726" t="s">
        <v>55</v>
      </c>
      <c r="Z4726" t="s">
        <v>56</v>
      </c>
      <c r="AA4726" t="s">
        <v>46</v>
      </c>
      <c r="AB4726" t="s">
        <v>54</v>
      </c>
      <c r="AC4726" t="s">
        <v>209</v>
      </c>
      <c r="AD4726" t="s">
        <v>59</v>
      </c>
      <c r="AE4726" t="s">
        <v>84</v>
      </c>
      <c r="AF4726" t="s">
        <v>371</v>
      </c>
      <c r="AG4726" t="s">
        <v>125</v>
      </c>
      <c r="AH4726" t="s">
        <v>62</v>
      </c>
      <c r="AI4726" t="s">
        <v>62</v>
      </c>
      <c r="AJ4726" t="s">
        <v>130</v>
      </c>
      <c r="AK4726" t="s">
        <v>139</v>
      </c>
      <c r="AL4726" t="s">
        <v>47</v>
      </c>
      <c r="AM4726" t="s">
        <v>47</v>
      </c>
      <c r="AN4726" t="s">
        <v>65</v>
      </c>
      <c r="AO4726" t="s">
        <v>267</v>
      </c>
    </row>
    <row r="4727" spans="1:41" hidden="1" x14ac:dyDescent="0.25">
      <c r="A4727" t="s">
        <v>19855</v>
      </c>
      <c r="B4727" t="s">
        <v>19856</v>
      </c>
      <c r="C4727" s="1" t="str">
        <f t="shared" si="298"/>
        <v>21:1064</v>
      </c>
      <c r="D4727" s="1" t="str">
        <f t="shared" si="299"/>
        <v>21:0107</v>
      </c>
      <c r="E4727" t="s">
        <v>19857</v>
      </c>
      <c r="F4727" t="s">
        <v>19858</v>
      </c>
      <c r="H4727">
        <v>50.146365799999998</v>
      </c>
      <c r="I4727">
        <v>-118.8940424</v>
      </c>
      <c r="J4727" s="1" t="str">
        <f t="shared" si="296"/>
        <v>NGR bulk stream sediment</v>
      </c>
      <c r="K4727" s="1" t="str">
        <f t="shared" si="297"/>
        <v>&lt;177 micron (NGR)</v>
      </c>
      <c r="L4727">
        <v>23</v>
      </c>
      <c r="M4727" t="s">
        <v>223</v>
      </c>
      <c r="N4727">
        <v>404</v>
      </c>
      <c r="O4727" t="s">
        <v>105</v>
      </c>
      <c r="P4727" t="s">
        <v>122</v>
      </c>
      <c r="Q4727" t="s">
        <v>404</v>
      </c>
      <c r="R4727" t="s">
        <v>52</v>
      </c>
      <c r="S4727" t="s">
        <v>226</v>
      </c>
      <c r="T4727" t="s">
        <v>108</v>
      </c>
      <c r="U4727" t="s">
        <v>457</v>
      </c>
      <c r="V4727" t="s">
        <v>125</v>
      </c>
      <c r="W4727" t="s">
        <v>493</v>
      </c>
      <c r="X4727" t="s">
        <v>267</v>
      </c>
      <c r="Y4727" t="s">
        <v>418</v>
      </c>
      <c r="Z4727" t="s">
        <v>84</v>
      </c>
      <c r="AA4727" t="s">
        <v>46</v>
      </c>
      <c r="AB4727" t="s">
        <v>47</v>
      </c>
      <c r="AC4727" t="s">
        <v>98</v>
      </c>
      <c r="AD4727" t="s">
        <v>126</v>
      </c>
      <c r="AE4727" t="s">
        <v>56</v>
      </c>
      <c r="AF4727" t="s">
        <v>55</v>
      </c>
      <c r="AG4727" t="s">
        <v>703</v>
      </c>
      <c r="AH4727" t="s">
        <v>185</v>
      </c>
      <c r="AI4727" t="s">
        <v>185</v>
      </c>
      <c r="AJ4727" t="s">
        <v>58</v>
      </c>
      <c r="AK4727" t="s">
        <v>173</v>
      </c>
      <c r="AL4727" t="s">
        <v>47</v>
      </c>
      <c r="AM4727" t="s">
        <v>47</v>
      </c>
      <c r="AN4727" t="s">
        <v>1780</v>
      </c>
      <c r="AO4727" t="s">
        <v>55</v>
      </c>
    </row>
    <row r="4728" spans="1:41" hidden="1" x14ac:dyDescent="0.25">
      <c r="A4728" t="s">
        <v>19859</v>
      </c>
      <c r="B4728" t="s">
        <v>19860</v>
      </c>
      <c r="C4728" s="1" t="str">
        <f t="shared" si="298"/>
        <v>21:1064</v>
      </c>
      <c r="D4728" s="1" t="str">
        <f t="shared" si="299"/>
        <v>21:0107</v>
      </c>
      <c r="E4728" t="s">
        <v>19861</v>
      </c>
      <c r="F4728" t="s">
        <v>19862</v>
      </c>
      <c r="H4728">
        <v>50.140054900000003</v>
      </c>
      <c r="I4728">
        <v>-118.86957990000001</v>
      </c>
      <c r="J4728" s="1" t="str">
        <f t="shared" si="296"/>
        <v>NGR bulk stream sediment</v>
      </c>
      <c r="K4728" s="1" t="str">
        <f t="shared" si="297"/>
        <v>&lt;177 micron (NGR)</v>
      </c>
      <c r="L4728">
        <v>23</v>
      </c>
      <c r="M4728" t="s">
        <v>233</v>
      </c>
      <c r="N4728">
        <v>405</v>
      </c>
      <c r="O4728" t="s">
        <v>101</v>
      </c>
      <c r="P4728" t="s">
        <v>209</v>
      </c>
      <c r="Q4728" t="s">
        <v>481</v>
      </c>
      <c r="R4728" t="s">
        <v>101</v>
      </c>
      <c r="S4728" t="s">
        <v>431</v>
      </c>
      <c r="T4728" t="s">
        <v>175</v>
      </c>
      <c r="U4728" t="s">
        <v>207</v>
      </c>
      <c r="V4728" t="s">
        <v>81</v>
      </c>
      <c r="W4728" t="s">
        <v>72</v>
      </c>
      <c r="X4728" t="s">
        <v>58</v>
      </c>
      <c r="Y4728" t="s">
        <v>160</v>
      </c>
      <c r="Z4728" t="s">
        <v>84</v>
      </c>
      <c r="AA4728" t="s">
        <v>46</v>
      </c>
      <c r="AB4728" t="s">
        <v>47</v>
      </c>
      <c r="AC4728" t="s">
        <v>190</v>
      </c>
      <c r="AD4728" t="s">
        <v>107</v>
      </c>
      <c r="AE4728" t="s">
        <v>380</v>
      </c>
      <c r="AF4728" t="s">
        <v>108</v>
      </c>
      <c r="AG4728" t="s">
        <v>3858</v>
      </c>
      <c r="AH4728" t="s">
        <v>198</v>
      </c>
      <c r="AI4728" t="s">
        <v>174</v>
      </c>
      <c r="AJ4728" t="s">
        <v>267</v>
      </c>
      <c r="AK4728" t="s">
        <v>79</v>
      </c>
      <c r="AL4728" t="s">
        <v>47</v>
      </c>
      <c r="AM4728" t="s">
        <v>47</v>
      </c>
      <c r="AN4728" t="s">
        <v>662</v>
      </c>
      <c r="AO4728" t="s">
        <v>209</v>
      </c>
    </row>
    <row r="4729" spans="1:41" hidden="1" x14ac:dyDescent="0.25">
      <c r="A4729" t="s">
        <v>19863</v>
      </c>
      <c r="B4729" t="s">
        <v>19864</v>
      </c>
      <c r="C4729" s="1" t="str">
        <f t="shared" si="298"/>
        <v>21:1064</v>
      </c>
      <c r="D4729" s="1" t="str">
        <f t="shared" si="299"/>
        <v>21:0107</v>
      </c>
      <c r="E4729" t="s">
        <v>19865</v>
      </c>
      <c r="F4729" t="s">
        <v>19866</v>
      </c>
      <c r="H4729">
        <v>50.134605399999998</v>
      </c>
      <c r="I4729">
        <v>-118.8788838</v>
      </c>
      <c r="J4729" s="1" t="str">
        <f t="shared" si="296"/>
        <v>NGR bulk stream sediment</v>
      </c>
      <c r="K4729" s="1" t="str">
        <f t="shared" si="297"/>
        <v>&lt;177 micron (NGR)</v>
      </c>
      <c r="L4729">
        <v>23</v>
      </c>
      <c r="M4729" t="s">
        <v>248</v>
      </c>
      <c r="N4729">
        <v>406</v>
      </c>
      <c r="O4729" t="s">
        <v>174</v>
      </c>
      <c r="P4729" t="s">
        <v>47</v>
      </c>
      <c r="Q4729" t="s">
        <v>481</v>
      </c>
      <c r="R4729" t="s">
        <v>209</v>
      </c>
      <c r="S4729" t="s">
        <v>207</v>
      </c>
      <c r="T4729" t="s">
        <v>209</v>
      </c>
      <c r="U4729" t="s">
        <v>425</v>
      </c>
      <c r="V4729" t="s">
        <v>437</v>
      </c>
      <c r="W4729" t="s">
        <v>206</v>
      </c>
      <c r="X4729" t="s">
        <v>85</v>
      </c>
      <c r="Y4729" t="s">
        <v>250</v>
      </c>
      <c r="Z4729" t="s">
        <v>62</v>
      </c>
      <c r="AA4729" t="s">
        <v>46</v>
      </c>
      <c r="AB4729" t="s">
        <v>81</v>
      </c>
      <c r="AC4729" t="s">
        <v>438</v>
      </c>
      <c r="AD4729" t="s">
        <v>268</v>
      </c>
      <c r="AE4729" t="s">
        <v>56</v>
      </c>
      <c r="AF4729" t="s">
        <v>76</v>
      </c>
      <c r="AG4729" t="s">
        <v>689</v>
      </c>
      <c r="AH4729" t="s">
        <v>46</v>
      </c>
      <c r="AI4729" t="s">
        <v>185</v>
      </c>
      <c r="AJ4729" t="s">
        <v>50</v>
      </c>
      <c r="AK4729" t="s">
        <v>493</v>
      </c>
      <c r="AL4729" t="s">
        <v>47</v>
      </c>
      <c r="AM4729" t="s">
        <v>122</v>
      </c>
      <c r="AN4729" t="s">
        <v>662</v>
      </c>
      <c r="AO4729" t="s">
        <v>267</v>
      </c>
    </row>
    <row r="4730" spans="1:41" hidden="1" x14ac:dyDescent="0.25">
      <c r="A4730" t="s">
        <v>19867</v>
      </c>
      <c r="B4730" t="s">
        <v>19868</v>
      </c>
      <c r="C4730" s="1" t="str">
        <f t="shared" si="298"/>
        <v>21:1064</v>
      </c>
      <c r="D4730" s="1" t="str">
        <f t="shared" si="299"/>
        <v>21:0107</v>
      </c>
      <c r="E4730" t="s">
        <v>19869</v>
      </c>
      <c r="F4730" t="s">
        <v>19870</v>
      </c>
      <c r="H4730">
        <v>50.150035799999998</v>
      </c>
      <c r="I4730">
        <v>-118.9157881</v>
      </c>
      <c r="J4730" s="1" t="str">
        <f t="shared" si="296"/>
        <v>NGR bulk stream sediment</v>
      </c>
      <c r="K4730" s="1" t="str">
        <f t="shared" si="297"/>
        <v>&lt;177 micron (NGR)</v>
      </c>
      <c r="L4730">
        <v>23</v>
      </c>
      <c r="M4730" t="s">
        <v>256</v>
      </c>
      <c r="N4730">
        <v>407</v>
      </c>
      <c r="O4730" t="s">
        <v>54</v>
      </c>
      <c r="P4730" t="s">
        <v>122</v>
      </c>
      <c r="Q4730" t="s">
        <v>119</v>
      </c>
      <c r="R4730" t="s">
        <v>85</v>
      </c>
      <c r="S4730" t="s">
        <v>89</v>
      </c>
      <c r="T4730" t="s">
        <v>73</v>
      </c>
      <c r="U4730" t="s">
        <v>343</v>
      </c>
      <c r="V4730" t="s">
        <v>110</v>
      </c>
      <c r="W4730" t="s">
        <v>455</v>
      </c>
      <c r="X4730" t="s">
        <v>269</v>
      </c>
      <c r="Y4730" t="s">
        <v>438</v>
      </c>
      <c r="Z4730" t="s">
        <v>54</v>
      </c>
      <c r="AA4730" t="s">
        <v>46</v>
      </c>
      <c r="AB4730" t="s">
        <v>122</v>
      </c>
      <c r="AC4730" t="s">
        <v>58</v>
      </c>
      <c r="AD4730" t="s">
        <v>538</v>
      </c>
      <c r="AE4730" t="s">
        <v>56</v>
      </c>
      <c r="AF4730" t="s">
        <v>85</v>
      </c>
      <c r="AG4730" t="s">
        <v>909</v>
      </c>
      <c r="AH4730" t="s">
        <v>206</v>
      </c>
      <c r="AI4730" t="s">
        <v>235</v>
      </c>
      <c r="AJ4730" t="s">
        <v>76</v>
      </c>
      <c r="AK4730" t="s">
        <v>72</v>
      </c>
      <c r="AL4730" t="s">
        <v>47</v>
      </c>
      <c r="AM4730" t="s">
        <v>73</v>
      </c>
      <c r="AN4730" t="s">
        <v>588</v>
      </c>
      <c r="AO4730" t="s">
        <v>209</v>
      </c>
    </row>
    <row r="4731" spans="1:41" hidden="1" x14ac:dyDescent="0.25">
      <c r="A4731" t="s">
        <v>19871</v>
      </c>
      <c r="B4731" t="s">
        <v>19872</v>
      </c>
      <c r="C4731" s="1" t="str">
        <f t="shared" si="298"/>
        <v>21:1064</v>
      </c>
      <c r="D4731" s="1" t="str">
        <f t="shared" si="299"/>
        <v>21:0107</v>
      </c>
      <c r="E4731" t="s">
        <v>19873</v>
      </c>
      <c r="F4731" t="s">
        <v>19874</v>
      </c>
      <c r="H4731">
        <v>50.175635300000003</v>
      </c>
      <c r="I4731">
        <v>-118.7654442</v>
      </c>
      <c r="J4731" s="1" t="str">
        <f t="shared" si="296"/>
        <v>NGR bulk stream sediment</v>
      </c>
      <c r="K4731" s="1" t="str">
        <f t="shared" si="297"/>
        <v>&lt;177 micron (NGR)</v>
      </c>
      <c r="L4731">
        <v>23</v>
      </c>
      <c r="M4731" t="s">
        <v>265</v>
      </c>
      <c r="N4731">
        <v>408</v>
      </c>
      <c r="O4731" t="s">
        <v>164</v>
      </c>
      <c r="P4731" t="s">
        <v>52</v>
      </c>
      <c r="Q4731" t="s">
        <v>404</v>
      </c>
      <c r="R4731" t="s">
        <v>62</v>
      </c>
      <c r="S4731" t="s">
        <v>331</v>
      </c>
      <c r="T4731" t="s">
        <v>55</v>
      </c>
      <c r="U4731" t="s">
        <v>438</v>
      </c>
      <c r="V4731" t="s">
        <v>125</v>
      </c>
      <c r="W4731" t="s">
        <v>257</v>
      </c>
      <c r="X4731" t="s">
        <v>52</v>
      </c>
      <c r="Y4731" t="s">
        <v>475</v>
      </c>
      <c r="Z4731" t="s">
        <v>84</v>
      </c>
      <c r="AA4731" t="s">
        <v>46</v>
      </c>
      <c r="AB4731" t="s">
        <v>63</v>
      </c>
      <c r="AC4731" t="s">
        <v>58</v>
      </c>
      <c r="AD4731" t="s">
        <v>559</v>
      </c>
      <c r="AE4731" t="s">
        <v>84</v>
      </c>
      <c r="AF4731" t="s">
        <v>108</v>
      </c>
      <c r="AG4731" t="s">
        <v>182</v>
      </c>
      <c r="AH4731" t="s">
        <v>54</v>
      </c>
      <c r="AI4731" t="s">
        <v>198</v>
      </c>
      <c r="AJ4731" t="s">
        <v>85</v>
      </c>
      <c r="AK4731" t="s">
        <v>102</v>
      </c>
      <c r="AL4731" t="s">
        <v>47</v>
      </c>
      <c r="AM4731" t="s">
        <v>122</v>
      </c>
      <c r="AN4731" t="s">
        <v>215</v>
      </c>
      <c r="AO4731" t="s">
        <v>175</v>
      </c>
    </row>
    <row r="4732" spans="1:41" hidden="1" x14ac:dyDescent="0.25">
      <c r="A4732" t="s">
        <v>19875</v>
      </c>
      <c r="B4732" t="s">
        <v>19876</v>
      </c>
      <c r="C4732" s="1" t="str">
        <f t="shared" si="298"/>
        <v>21:1064</v>
      </c>
      <c r="D4732" s="1" t="str">
        <f t="shared" si="299"/>
        <v>21:0107</v>
      </c>
      <c r="E4732" t="s">
        <v>19877</v>
      </c>
      <c r="F4732" t="s">
        <v>19878</v>
      </c>
      <c r="H4732">
        <v>50.178762999999996</v>
      </c>
      <c r="I4732">
        <v>-118.7614975</v>
      </c>
      <c r="J4732" s="1" t="str">
        <f t="shared" si="296"/>
        <v>NGR bulk stream sediment</v>
      </c>
      <c r="K4732" s="1" t="str">
        <f t="shared" si="297"/>
        <v>&lt;177 micron (NGR)</v>
      </c>
      <c r="L4732">
        <v>23</v>
      </c>
      <c r="M4732" t="s">
        <v>280</v>
      </c>
      <c r="N4732">
        <v>409</v>
      </c>
      <c r="O4732" t="s">
        <v>79</v>
      </c>
      <c r="P4732" t="s">
        <v>47</v>
      </c>
      <c r="Q4732" t="s">
        <v>481</v>
      </c>
      <c r="R4732" t="s">
        <v>198</v>
      </c>
      <c r="S4732" t="s">
        <v>291</v>
      </c>
      <c r="T4732" t="s">
        <v>99</v>
      </c>
      <c r="U4732" t="s">
        <v>543</v>
      </c>
      <c r="V4732" t="s">
        <v>47</v>
      </c>
      <c r="W4732" t="s">
        <v>128</v>
      </c>
      <c r="X4732" t="s">
        <v>330</v>
      </c>
      <c r="Y4732" t="s">
        <v>80</v>
      </c>
      <c r="Z4732" t="s">
        <v>62</v>
      </c>
      <c r="AA4732" t="s">
        <v>46</v>
      </c>
      <c r="AB4732" t="s">
        <v>78</v>
      </c>
      <c r="AC4732" t="s">
        <v>934</v>
      </c>
      <c r="AD4732" t="s">
        <v>250</v>
      </c>
      <c r="AE4732" t="s">
        <v>56</v>
      </c>
      <c r="AF4732" t="s">
        <v>66</v>
      </c>
      <c r="AG4732" t="s">
        <v>96</v>
      </c>
      <c r="AH4732" t="s">
        <v>185</v>
      </c>
      <c r="AI4732" t="s">
        <v>174</v>
      </c>
      <c r="AJ4732" t="s">
        <v>85</v>
      </c>
      <c r="AK4732" t="s">
        <v>228</v>
      </c>
      <c r="AL4732" t="s">
        <v>47</v>
      </c>
      <c r="AM4732" t="s">
        <v>122</v>
      </c>
      <c r="AN4732" t="s">
        <v>322</v>
      </c>
      <c r="AO4732" t="s">
        <v>269</v>
      </c>
    </row>
    <row r="4733" spans="1:41" hidden="1" x14ac:dyDescent="0.25">
      <c r="A4733" t="s">
        <v>19879</v>
      </c>
      <c r="B4733" t="s">
        <v>19880</v>
      </c>
      <c r="C4733" s="1" t="str">
        <f t="shared" si="298"/>
        <v>21:1064</v>
      </c>
      <c r="D4733" s="1" t="str">
        <f t="shared" si="299"/>
        <v>21:0107</v>
      </c>
      <c r="E4733" t="s">
        <v>19877</v>
      </c>
      <c r="F4733" t="s">
        <v>19881</v>
      </c>
      <c r="H4733">
        <v>50.178762999999996</v>
      </c>
      <c r="I4733">
        <v>-118.7614975</v>
      </c>
      <c r="J4733" s="1" t="str">
        <f t="shared" si="296"/>
        <v>NGR bulk stream sediment</v>
      </c>
      <c r="K4733" s="1" t="str">
        <f t="shared" si="297"/>
        <v>&lt;177 micron (NGR)</v>
      </c>
      <c r="L4733">
        <v>23</v>
      </c>
      <c r="M4733" t="s">
        <v>288</v>
      </c>
      <c r="N4733">
        <v>410</v>
      </c>
      <c r="O4733" t="s">
        <v>72</v>
      </c>
      <c r="P4733" t="s">
        <v>330</v>
      </c>
      <c r="Q4733" t="s">
        <v>481</v>
      </c>
      <c r="R4733" t="s">
        <v>87</v>
      </c>
      <c r="S4733" t="s">
        <v>126</v>
      </c>
      <c r="T4733" t="s">
        <v>99</v>
      </c>
      <c r="U4733" t="s">
        <v>391</v>
      </c>
      <c r="V4733" t="s">
        <v>63</v>
      </c>
      <c r="W4733" t="s">
        <v>227</v>
      </c>
      <c r="X4733" t="s">
        <v>52</v>
      </c>
      <c r="Y4733" t="s">
        <v>197</v>
      </c>
      <c r="Z4733" t="s">
        <v>84</v>
      </c>
      <c r="AA4733" t="s">
        <v>46</v>
      </c>
      <c r="AB4733" t="s">
        <v>63</v>
      </c>
      <c r="AC4733" t="s">
        <v>290</v>
      </c>
      <c r="AD4733" t="s">
        <v>328</v>
      </c>
      <c r="AE4733" t="s">
        <v>56</v>
      </c>
      <c r="AF4733" t="s">
        <v>50</v>
      </c>
      <c r="AG4733" t="s">
        <v>224</v>
      </c>
      <c r="AH4733" t="s">
        <v>87</v>
      </c>
      <c r="AI4733" t="s">
        <v>46</v>
      </c>
      <c r="AJ4733" t="s">
        <v>58</v>
      </c>
      <c r="AK4733" t="s">
        <v>206</v>
      </c>
      <c r="AL4733" t="s">
        <v>47</v>
      </c>
      <c r="AM4733" t="s">
        <v>122</v>
      </c>
      <c r="AN4733" t="s">
        <v>915</v>
      </c>
      <c r="AO4733" t="s">
        <v>49</v>
      </c>
    </row>
    <row r="4734" spans="1:41" hidden="1" x14ac:dyDescent="0.25">
      <c r="A4734" t="s">
        <v>19882</v>
      </c>
      <c r="B4734" t="s">
        <v>19883</v>
      </c>
      <c r="C4734" s="1" t="str">
        <f t="shared" si="298"/>
        <v>21:1064</v>
      </c>
      <c r="D4734" s="1" t="str">
        <f t="shared" si="299"/>
        <v>21:0107</v>
      </c>
      <c r="E4734" t="s">
        <v>19884</v>
      </c>
      <c r="F4734" t="s">
        <v>19885</v>
      </c>
      <c r="H4734">
        <v>50.170977299999997</v>
      </c>
      <c r="I4734">
        <v>-118.7224736</v>
      </c>
      <c r="J4734" s="1" t="str">
        <f t="shared" si="296"/>
        <v>NGR bulk stream sediment</v>
      </c>
      <c r="K4734" s="1" t="str">
        <f t="shared" si="297"/>
        <v>&lt;177 micron (NGR)</v>
      </c>
      <c r="L4734">
        <v>24</v>
      </c>
      <c r="M4734" t="s">
        <v>45</v>
      </c>
      <c r="N4734">
        <v>411</v>
      </c>
      <c r="O4734" t="s">
        <v>101</v>
      </c>
      <c r="P4734" t="s">
        <v>51</v>
      </c>
      <c r="Q4734" t="s">
        <v>119</v>
      </c>
      <c r="R4734" t="s">
        <v>164</v>
      </c>
      <c r="S4734" t="s">
        <v>160</v>
      </c>
      <c r="T4734" t="s">
        <v>306</v>
      </c>
      <c r="U4734" t="s">
        <v>386</v>
      </c>
      <c r="V4734" t="s">
        <v>139</v>
      </c>
      <c r="W4734" t="s">
        <v>271</v>
      </c>
      <c r="X4734" t="s">
        <v>51</v>
      </c>
      <c r="Y4734" t="s">
        <v>98</v>
      </c>
      <c r="Z4734" t="s">
        <v>199</v>
      </c>
      <c r="AA4734" t="s">
        <v>46</v>
      </c>
      <c r="AB4734" t="s">
        <v>64</v>
      </c>
      <c r="AC4734" t="s">
        <v>250</v>
      </c>
      <c r="AD4734" t="s">
        <v>667</v>
      </c>
      <c r="AE4734" t="s">
        <v>199</v>
      </c>
      <c r="AF4734" t="s">
        <v>209</v>
      </c>
      <c r="AG4734" t="s">
        <v>336</v>
      </c>
      <c r="AH4734" t="s">
        <v>87</v>
      </c>
      <c r="AI4734" t="s">
        <v>53</v>
      </c>
      <c r="AJ4734" t="s">
        <v>73</v>
      </c>
      <c r="AK4734" t="s">
        <v>139</v>
      </c>
      <c r="AL4734" t="s">
        <v>47</v>
      </c>
      <c r="AM4734" t="s">
        <v>47</v>
      </c>
      <c r="AN4734" t="s">
        <v>568</v>
      </c>
      <c r="AO4734" t="s">
        <v>175</v>
      </c>
    </row>
    <row r="4735" spans="1:41" hidden="1" x14ac:dyDescent="0.25">
      <c r="A4735" t="s">
        <v>19886</v>
      </c>
      <c r="B4735" t="s">
        <v>19887</v>
      </c>
      <c r="C4735" s="1" t="str">
        <f t="shared" si="298"/>
        <v>21:1064</v>
      </c>
      <c r="D4735" s="1" t="str">
        <f t="shared" si="299"/>
        <v>21:0107</v>
      </c>
      <c r="E4735" t="s">
        <v>19888</v>
      </c>
      <c r="F4735" t="s">
        <v>19889</v>
      </c>
      <c r="H4735">
        <v>50.151978800000002</v>
      </c>
      <c r="I4735">
        <v>-118.68104</v>
      </c>
      <c r="J4735" s="1" t="str">
        <f t="shared" si="296"/>
        <v>NGR bulk stream sediment</v>
      </c>
      <c r="K4735" s="1" t="str">
        <f t="shared" si="297"/>
        <v>&lt;177 micron (NGR)</v>
      </c>
      <c r="L4735">
        <v>24</v>
      </c>
      <c r="M4735" t="s">
        <v>71</v>
      </c>
      <c r="N4735">
        <v>412</v>
      </c>
      <c r="O4735" t="s">
        <v>271</v>
      </c>
      <c r="P4735" t="s">
        <v>73</v>
      </c>
      <c r="Q4735" t="s">
        <v>1148</v>
      </c>
      <c r="R4735" t="s">
        <v>227</v>
      </c>
      <c r="S4735" t="s">
        <v>934</v>
      </c>
      <c r="T4735" t="s">
        <v>50</v>
      </c>
      <c r="U4735" t="s">
        <v>237</v>
      </c>
      <c r="V4735" t="s">
        <v>173</v>
      </c>
      <c r="W4735" t="s">
        <v>128</v>
      </c>
      <c r="X4735" t="s">
        <v>51</v>
      </c>
      <c r="Y4735" t="s">
        <v>98</v>
      </c>
      <c r="Z4735" t="s">
        <v>84</v>
      </c>
      <c r="AA4735" t="s">
        <v>46</v>
      </c>
      <c r="AB4735" t="s">
        <v>61</v>
      </c>
      <c r="AC4735" t="s">
        <v>49</v>
      </c>
      <c r="AD4735" t="s">
        <v>100</v>
      </c>
      <c r="AE4735" t="s">
        <v>62</v>
      </c>
      <c r="AF4735" t="s">
        <v>267</v>
      </c>
      <c r="AG4735" t="s">
        <v>123</v>
      </c>
      <c r="AH4735" t="s">
        <v>149</v>
      </c>
      <c r="AI4735" t="s">
        <v>57</v>
      </c>
      <c r="AJ4735" t="s">
        <v>182</v>
      </c>
      <c r="AK4735" t="s">
        <v>81</v>
      </c>
      <c r="AL4735" t="s">
        <v>47</v>
      </c>
      <c r="AM4735" t="s">
        <v>47</v>
      </c>
      <c r="AN4735" t="s">
        <v>65</v>
      </c>
      <c r="AO4735" t="s">
        <v>267</v>
      </c>
    </row>
    <row r="4736" spans="1:41" hidden="1" x14ac:dyDescent="0.25">
      <c r="A4736" t="s">
        <v>19890</v>
      </c>
      <c r="B4736" t="s">
        <v>19891</v>
      </c>
      <c r="C4736" s="1" t="str">
        <f t="shared" si="298"/>
        <v>21:1064</v>
      </c>
      <c r="D4736" s="1" t="str">
        <f t="shared" si="299"/>
        <v>21:0107</v>
      </c>
      <c r="E4736" t="s">
        <v>19892</v>
      </c>
      <c r="F4736" t="s">
        <v>19893</v>
      </c>
      <c r="H4736">
        <v>50.139789800000003</v>
      </c>
      <c r="I4736">
        <v>-118.7092073</v>
      </c>
      <c r="J4736" s="1" t="str">
        <f t="shared" si="296"/>
        <v>NGR bulk stream sediment</v>
      </c>
      <c r="K4736" s="1" t="str">
        <f t="shared" si="297"/>
        <v>&lt;177 micron (NGR)</v>
      </c>
      <c r="L4736">
        <v>24</v>
      </c>
      <c r="M4736" t="s">
        <v>95</v>
      </c>
      <c r="N4736">
        <v>413</v>
      </c>
      <c r="O4736" t="s">
        <v>61</v>
      </c>
      <c r="P4736" t="s">
        <v>122</v>
      </c>
      <c r="Q4736" t="s">
        <v>456</v>
      </c>
      <c r="R4736" t="s">
        <v>267</v>
      </c>
      <c r="S4736" t="s">
        <v>120</v>
      </c>
      <c r="T4736" t="s">
        <v>98</v>
      </c>
      <c r="U4736" t="s">
        <v>89</v>
      </c>
      <c r="V4736" t="s">
        <v>235</v>
      </c>
      <c r="W4736" t="s">
        <v>412</v>
      </c>
      <c r="X4736" t="s">
        <v>73</v>
      </c>
      <c r="Y4736" t="s">
        <v>145</v>
      </c>
      <c r="Z4736" t="s">
        <v>56</v>
      </c>
      <c r="AA4736" t="s">
        <v>46</v>
      </c>
      <c r="AB4736" t="s">
        <v>81</v>
      </c>
      <c r="AC4736" t="s">
        <v>418</v>
      </c>
      <c r="AD4736" t="s">
        <v>100</v>
      </c>
      <c r="AE4736" t="s">
        <v>84</v>
      </c>
      <c r="AF4736" t="s">
        <v>209</v>
      </c>
      <c r="AG4736" t="s">
        <v>86</v>
      </c>
      <c r="AH4736" t="s">
        <v>87</v>
      </c>
      <c r="AI4736" t="s">
        <v>198</v>
      </c>
      <c r="AJ4736" t="s">
        <v>371</v>
      </c>
      <c r="AK4736" t="s">
        <v>81</v>
      </c>
      <c r="AL4736" t="s">
        <v>47</v>
      </c>
      <c r="AM4736" t="s">
        <v>47</v>
      </c>
      <c r="AN4736" t="s">
        <v>284</v>
      </c>
      <c r="AO4736" t="s">
        <v>269</v>
      </c>
    </row>
    <row r="4737" spans="1:41" hidden="1" x14ac:dyDescent="0.25">
      <c r="A4737" t="s">
        <v>19894</v>
      </c>
      <c r="B4737" t="s">
        <v>19895</v>
      </c>
      <c r="C4737" s="1" t="str">
        <f t="shared" si="298"/>
        <v>21:1064</v>
      </c>
      <c r="D4737" s="1" t="str">
        <f t="shared" si="299"/>
        <v>21:0107</v>
      </c>
      <c r="E4737" t="s">
        <v>19896</v>
      </c>
      <c r="F4737" t="s">
        <v>19897</v>
      </c>
      <c r="H4737">
        <v>50.162162299999999</v>
      </c>
      <c r="I4737">
        <v>-118.6963646</v>
      </c>
      <c r="J4737" s="1" t="str">
        <f t="shared" si="296"/>
        <v>NGR bulk stream sediment</v>
      </c>
      <c r="K4737" s="1" t="str">
        <f t="shared" si="297"/>
        <v>&lt;177 micron (NGR)</v>
      </c>
      <c r="L4737">
        <v>24</v>
      </c>
      <c r="M4737" t="s">
        <v>117</v>
      </c>
      <c r="N4737">
        <v>414</v>
      </c>
      <c r="O4737" t="s">
        <v>110</v>
      </c>
      <c r="P4737" t="s">
        <v>73</v>
      </c>
      <c r="Q4737" t="s">
        <v>1130</v>
      </c>
      <c r="R4737" t="s">
        <v>96</v>
      </c>
      <c r="S4737" t="s">
        <v>141</v>
      </c>
      <c r="T4737" t="s">
        <v>175</v>
      </c>
      <c r="U4737" t="s">
        <v>438</v>
      </c>
      <c r="V4737" t="s">
        <v>105</v>
      </c>
      <c r="W4737" t="s">
        <v>228</v>
      </c>
      <c r="X4737" t="s">
        <v>122</v>
      </c>
      <c r="Y4737" t="s">
        <v>50</v>
      </c>
      <c r="Z4737" t="s">
        <v>56</v>
      </c>
      <c r="AA4737" t="s">
        <v>46</v>
      </c>
      <c r="AB4737" t="s">
        <v>174</v>
      </c>
      <c r="AC4737" t="s">
        <v>183</v>
      </c>
      <c r="AD4737" t="s">
        <v>240</v>
      </c>
      <c r="AE4737" t="s">
        <v>56</v>
      </c>
      <c r="AF4737" t="s">
        <v>85</v>
      </c>
      <c r="AG4737" t="s">
        <v>51</v>
      </c>
      <c r="AH4737" t="s">
        <v>46</v>
      </c>
      <c r="AI4737" t="s">
        <v>54</v>
      </c>
      <c r="AJ4737" t="s">
        <v>151</v>
      </c>
      <c r="AK4737" t="s">
        <v>139</v>
      </c>
      <c r="AL4737" t="s">
        <v>47</v>
      </c>
      <c r="AM4737" t="s">
        <v>47</v>
      </c>
      <c r="AN4737" t="s">
        <v>65</v>
      </c>
      <c r="AO4737" t="s">
        <v>108</v>
      </c>
    </row>
    <row r="4738" spans="1:41" hidden="1" x14ac:dyDescent="0.25">
      <c r="A4738" t="s">
        <v>19898</v>
      </c>
      <c r="B4738" t="s">
        <v>19899</v>
      </c>
      <c r="C4738" s="1" t="str">
        <f t="shared" si="298"/>
        <v>21:1064</v>
      </c>
      <c r="D4738" s="1" t="str">
        <f t="shared" si="299"/>
        <v>21:0107</v>
      </c>
      <c r="E4738" t="s">
        <v>19900</v>
      </c>
      <c r="F4738" t="s">
        <v>19901</v>
      </c>
      <c r="H4738">
        <v>50.204267199999997</v>
      </c>
      <c r="I4738">
        <v>-118.7696248</v>
      </c>
      <c r="J4738" s="1" t="str">
        <f t="shared" ref="J4738:J4801" si="300">HYPERLINK("http://geochem.nrcan.gc.ca/cdogs/content/kwd/kwd020030_e.htm", "NGR bulk stream sediment")</f>
        <v>NGR bulk stream sediment</v>
      </c>
      <c r="K4738" s="1" t="str">
        <f t="shared" ref="K4738:K4801" si="301">HYPERLINK("http://geochem.nrcan.gc.ca/cdogs/content/kwd/kwd080006_e.htm", "&lt;177 micron (NGR)")</f>
        <v>&lt;177 micron (NGR)</v>
      </c>
      <c r="L4738">
        <v>24</v>
      </c>
      <c r="M4738" t="s">
        <v>136</v>
      </c>
      <c r="N4738">
        <v>415</v>
      </c>
      <c r="O4738" t="s">
        <v>257</v>
      </c>
      <c r="P4738" t="s">
        <v>47</v>
      </c>
      <c r="Q4738" t="s">
        <v>481</v>
      </c>
      <c r="R4738" t="s">
        <v>46</v>
      </c>
      <c r="S4738" t="s">
        <v>144</v>
      </c>
      <c r="T4738" t="s">
        <v>209</v>
      </c>
      <c r="U4738" t="s">
        <v>431</v>
      </c>
      <c r="V4738" t="s">
        <v>47</v>
      </c>
      <c r="W4738" t="s">
        <v>228</v>
      </c>
      <c r="X4738" t="s">
        <v>73</v>
      </c>
      <c r="Y4738" t="s">
        <v>225</v>
      </c>
      <c r="Z4738" t="s">
        <v>199</v>
      </c>
      <c r="AA4738" t="s">
        <v>46</v>
      </c>
      <c r="AB4738" t="s">
        <v>101</v>
      </c>
      <c r="AC4738" t="s">
        <v>269</v>
      </c>
      <c r="AD4738" t="s">
        <v>343</v>
      </c>
      <c r="AE4738" t="s">
        <v>56</v>
      </c>
      <c r="AF4738" t="s">
        <v>127</v>
      </c>
      <c r="AG4738" t="s">
        <v>188</v>
      </c>
      <c r="AH4738" t="s">
        <v>174</v>
      </c>
      <c r="AI4738" t="s">
        <v>198</v>
      </c>
      <c r="AJ4738" t="s">
        <v>163</v>
      </c>
      <c r="AK4738" t="s">
        <v>79</v>
      </c>
      <c r="AL4738" t="s">
        <v>47</v>
      </c>
      <c r="AM4738" t="s">
        <v>47</v>
      </c>
      <c r="AN4738" t="s">
        <v>196</v>
      </c>
      <c r="AO4738" t="s">
        <v>269</v>
      </c>
    </row>
    <row r="4739" spans="1:41" hidden="1" x14ac:dyDescent="0.25">
      <c r="A4739" t="s">
        <v>19902</v>
      </c>
      <c r="B4739" t="s">
        <v>19903</v>
      </c>
      <c r="C4739" s="1" t="str">
        <f t="shared" si="298"/>
        <v>21:1064</v>
      </c>
      <c r="D4739" s="1" t="str">
        <f t="shared" si="299"/>
        <v>21:0107</v>
      </c>
      <c r="E4739" t="s">
        <v>19904</v>
      </c>
      <c r="F4739" t="s">
        <v>19905</v>
      </c>
      <c r="H4739">
        <v>50.207601500000003</v>
      </c>
      <c r="I4739">
        <v>-118.78737940000001</v>
      </c>
      <c r="J4739" s="1" t="str">
        <f t="shared" si="300"/>
        <v>NGR bulk stream sediment</v>
      </c>
      <c r="K4739" s="1" t="str">
        <f t="shared" si="301"/>
        <v>&lt;177 micron (NGR)</v>
      </c>
      <c r="L4739">
        <v>24</v>
      </c>
      <c r="M4739" t="s">
        <v>157</v>
      </c>
      <c r="N4739">
        <v>416</v>
      </c>
      <c r="O4739" t="s">
        <v>110</v>
      </c>
      <c r="P4739" t="s">
        <v>103</v>
      </c>
      <c r="Q4739" t="s">
        <v>481</v>
      </c>
      <c r="R4739" t="s">
        <v>62</v>
      </c>
      <c r="S4739" t="s">
        <v>184</v>
      </c>
      <c r="T4739" t="s">
        <v>58</v>
      </c>
      <c r="U4739" t="s">
        <v>1121</v>
      </c>
      <c r="V4739" t="s">
        <v>161</v>
      </c>
      <c r="W4739" t="s">
        <v>79</v>
      </c>
      <c r="X4739" t="s">
        <v>73</v>
      </c>
      <c r="Y4739" t="s">
        <v>272</v>
      </c>
      <c r="Z4739" t="s">
        <v>53</v>
      </c>
      <c r="AA4739" t="s">
        <v>46</v>
      </c>
      <c r="AB4739" t="s">
        <v>161</v>
      </c>
      <c r="AC4739" t="s">
        <v>267</v>
      </c>
      <c r="AD4739" t="s">
        <v>146</v>
      </c>
      <c r="AE4739" t="s">
        <v>56</v>
      </c>
      <c r="AF4739" t="s">
        <v>127</v>
      </c>
      <c r="AG4739" t="s">
        <v>366</v>
      </c>
      <c r="AH4739" t="s">
        <v>87</v>
      </c>
      <c r="AI4739" t="s">
        <v>149</v>
      </c>
      <c r="AJ4739" t="s">
        <v>76</v>
      </c>
      <c r="AK4739" t="s">
        <v>437</v>
      </c>
      <c r="AL4739" t="s">
        <v>47</v>
      </c>
      <c r="AM4739" t="s">
        <v>103</v>
      </c>
      <c r="AN4739" t="s">
        <v>65</v>
      </c>
      <c r="AO4739" t="s">
        <v>66</v>
      </c>
    </row>
    <row r="4740" spans="1:41" hidden="1" x14ac:dyDescent="0.25">
      <c r="A4740" t="s">
        <v>19906</v>
      </c>
      <c r="B4740" t="s">
        <v>19907</v>
      </c>
      <c r="C4740" s="1" t="str">
        <f t="shared" si="298"/>
        <v>21:1064</v>
      </c>
      <c r="D4740" s="1" t="str">
        <f t="shared" si="299"/>
        <v>21:0107</v>
      </c>
      <c r="E4740" t="s">
        <v>19908</v>
      </c>
      <c r="F4740" t="s">
        <v>19909</v>
      </c>
      <c r="H4740">
        <v>50.211907400000001</v>
      </c>
      <c r="I4740">
        <v>-118.8072616</v>
      </c>
      <c r="J4740" s="1" t="str">
        <f t="shared" si="300"/>
        <v>NGR bulk stream sediment</v>
      </c>
      <c r="K4740" s="1" t="str">
        <f t="shared" si="301"/>
        <v>&lt;177 micron (NGR)</v>
      </c>
      <c r="L4740">
        <v>24</v>
      </c>
      <c r="M4740" t="s">
        <v>170</v>
      </c>
      <c r="N4740">
        <v>417</v>
      </c>
      <c r="O4740" t="s">
        <v>87</v>
      </c>
      <c r="P4740" t="s">
        <v>103</v>
      </c>
      <c r="Q4740" t="s">
        <v>119</v>
      </c>
      <c r="R4740" t="s">
        <v>292</v>
      </c>
      <c r="S4740" t="s">
        <v>291</v>
      </c>
      <c r="T4740" t="s">
        <v>51</v>
      </c>
      <c r="U4740" t="s">
        <v>66</v>
      </c>
      <c r="V4740" t="s">
        <v>103</v>
      </c>
      <c r="W4740" t="s">
        <v>64</v>
      </c>
      <c r="X4740" t="s">
        <v>103</v>
      </c>
      <c r="Y4740" t="s">
        <v>241</v>
      </c>
      <c r="Z4740" t="s">
        <v>46</v>
      </c>
      <c r="AA4740" t="s">
        <v>46</v>
      </c>
      <c r="AB4740" t="s">
        <v>64</v>
      </c>
      <c r="AC4740" t="s">
        <v>58</v>
      </c>
      <c r="AD4740" t="s">
        <v>226</v>
      </c>
      <c r="AE4740" t="s">
        <v>199</v>
      </c>
      <c r="AF4740" t="s">
        <v>137</v>
      </c>
      <c r="AG4740" t="s">
        <v>2224</v>
      </c>
      <c r="AH4740" t="s">
        <v>54</v>
      </c>
      <c r="AI4740" t="s">
        <v>139</v>
      </c>
      <c r="AJ4740" t="s">
        <v>76</v>
      </c>
      <c r="AK4740" t="s">
        <v>127</v>
      </c>
      <c r="AL4740" t="s">
        <v>47</v>
      </c>
      <c r="AM4740" t="s">
        <v>330</v>
      </c>
      <c r="AN4740" t="s">
        <v>65</v>
      </c>
      <c r="AO4740" t="s">
        <v>108</v>
      </c>
    </row>
    <row r="4741" spans="1:41" hidden="1" x14ac:dyDescent="0.25">
      <c r="A4741" t="s">
        <v>19910</v>
      </c>
      <c r="B4741" t="s">
        <v>19911</v>
      </c>
      <c r="C4741" s="1" t="str">
        <f t="shared" si="298"/>
        <v>21:1064</v>
      </c>
      <c r="D4741" s="1" t="str">
        <f t="shared" si="299"/>
        <v>21:0107</v>
      </c>
      <c r="E4741" t="s">
        <v>19912</v>
      </c>
      <c r="F4741" t="s">
        <v>19913</v>
      </c>
      <c r="H4741">
        <v>50.207303099999997</v>
      </c>
      <c r="I4741">
        <v>-118.8385522</v>
      </c>
      <c r="J4741" s="1" t="str">
        <f t="shared" si="300"/>
        <v>NGR bulk stream sediment</v>
      </c>
      <c r="K4741" s="1" t="str">
        <f t="shared" si="301"/>
        <v>&lt;177 micron (NGR)</v>
      </c>
      <c r="L4741">
        <v>24</v>
      </c>
      <c r="M4741" t="s">
        <v>180</v>
      </c>
      <c r="N4741">
        <v>418</v>
      </c>
      <c r="O4741" t="s">
        <v>63</v>
      </c>
      <c r="P4741" t="s">
        <v>51</v>
      </c>
      <c r="Q4741" t="s">
        <v>588</v>
      </c>
      <c r="R4741" t="s">
        <v>62</v>
      </c>
      <c r="S4741" t="s">
        <v>386</v>
      </c>
      <c r="T4741" t="s">
        <v>55</v>
      </c>
      <c r="U4741" t="s">
        <v>438</v>
      </c>
      <c r="V4741" t="s">
        <v>455</v>
      </c>
      <c r="W4741" t="s">
        <v>109</v>
      </c>
      <c r="X4741" t="s">
        <v>85</v>
      </c>
      <c r="Y4741" t="s">
        <v>343</v>
      </c>
      <c r="Z4741" t="s">
        <v>62</v>
      </c>
      <c r="AA4741" t="s">
        <v>46</v>
      </c>
      <c r="AB4741" t="s">
        <v>161</v>
      </c>
      <c r="AC4741" t="s">
        <v>58</v>
      </c>
      <c r="AD4741" t="s">
        <v>438</v>
      </c>
      <c r="AE4741" t="s">
        <v>53</v>
      </c>
      <c r="AF4741" t="s">
        <v>108</v>
      </c>
      <c r="AG4741" t="s">
        <v>2043</v>
      </c>
      <c r="AH4741" t="s">
        <v>235</v>
      </c>
      <c r="AI4741" t="s">
        <v>174</v>
      </c>
      <c r="AJ4741" t="s">
        <v>2300</v>
      </c>
      <c r="AK4741" t="s">
        <v>128</v>
      </c>
      <c r="AL4741" t="s">
        <v>47</v>
      </c>
      <c r="AM4741" t="s">
        <v>122</v>
      </c>
      <c r="AN4741" t="s">
        <v>196</v>
      </c>
      <c r="AO4741" t="s">
        <v>49</v>
      </c>
    </row>
    <row r="4742" spans="1:41" hidden="1" x14ac:dyDescent="0.25">
      <c r="A4742" t="s">
        <v>19914</v>
      </c>
      <c r="B4742" t="s">
        <v>19915</v>
      </c>
      <c r="C4742" s="1" t="str">
        <f t="shared" si="298"/>
        <v>21:1064</v>
      </c>
      <c r="D4742" s="1" t="str">
        <f t="shared" si="299"/>
        <v>21:0107</v>
      </c>
      <c r="E4742" t="s">
        <v>19916</v>
      </c>
      <c r="F4742" t="s">
        <v>19917</v>
      </c>
      <c r="H4742">
        <v>50.2082142</v>
      </c>
      <c r="I4742">
        <v>-118.86745999999999</v>
      </c>
      <c r="J4742" s="1" t="str">
        <f t="shared" si="300"/>
        <v>NGR bulk stream sediment</v>
      </c>
      <c r="K4742" s="1" t="str">
        <f t="shared" si="301"/>
        <v>&lt;177 micron (NGR)</v>
      </c>
      <c r="L4742">
        <v>24</v>
      </c>
      <c r="M4742" t="s">
        <v>195</v>
      </c>
      <c r="N4742">
        <v>419</v>
      </c>
      <c r="O4742" t="s">
        <v>122</v>
      </c>
      <c r="P4742" t="s">
        <v>73</v>
      </c>
      <c r="Q4742" t="s">
        <v>548</v>
      </c>
      <c r="R4742" t="s">
        <v>101</v>
      </c>
      <c r="S4742" t="s">
        <v>331</v>
      </c>
      <c r="T4742" t="s">
        <v>108</v>
      </c>
      <c r="U4742" t="s">
        <v>425</v>
      </c>
      <c r="V4742" t="s">
        <v>51</v>
      </c>
      <c r="W4742" t="s">
        <v>60</v>
      </c>
      <c r="X4742" t="s">
        <v>137</v>
      </c>
      <c r="Y4742" t="s">
        <v>186</v>
      </c>
      <c r="Z4742" t="s">
        <v>62</v>
      </c>
      <c r="AA4742" t="s">
        <v>46</v>
      </c>
      <c r="AB4742" t="s">
        <v>125</v>
      </c>
      <c r="AC4742" t="s">
        <v>267</v>
      </c>
      <c r="AD4742" t="s">
        <v>226</v>
      </c>
      <c r="AE4742" t="s">
        <v>53</v>
      </c>
      <c r="AF4742" t="s">
        <v>76</v>
      </c>
      <c r="AG4742" t="s">
        <v>365</v>
      </c>
      <c r="AH4742" t="s">
        <v>174</v>
      </c>
      <c r="AI4742" t="s">
        <v>46</v>
      </c>
      <c r="AJ4742" t="s">
        <v>76</v>
      </c>
      <c r="AK4742" t="s">
        <v>437</v>
      </c>
      <c r="AL4742" t="s">
        <v>47</v>
      </c>
      <c r="AM4742" t="s">
        <v>122</v>
      </c>
      <c r="AN4742" t="s">
        <v>89</v>
      </c>
      <c r="AO4742" t="s">
        <v>225</v>
      </c>
    </row>
    <row r="4743" spans="1:41" hidden="1" x14ac:dyDescent="0.25">
      <c r="A4743" t="s">
        <v>19918</v>
      </c>
      <c r="B4743" t="s">
        <v>19919</v>
      </c>
      <c r="C4743" s="1" t="str">
        <f t="shared" si="298"/>
        <v>21:1064</v>
      </c>
      <c r="D4743" s="1" t="str">
        <f t="shared" si="299"/>
        <v>21:0107</v>
      </c>
      <c r="E4743" t="s">
        <v>19920</v>
      </c>
      <c r="F4743" t="s">
        <v>19921</v>
      </c>
      <c r="H4743">
        <v>50.169293000000003</v>
      </c>
      <c r="I4743">
        <v>-119.0132071</v>
      </c>
      <c r="J4743" s="1" t="str">
        <f t="shared" si="300"/>
        <v>NGR bulk stream sediment</v>
      </c>
      <c r="K4743" s="1" t="str">
        <f t="shared" si="301"/>
        <v>&lt;177 micron (NGR)</v>
      </c>
      <c r="L4743">
        <v>24</v>
      </c>
      <c r="M4743" t="s">
        <v>205</v>
      </c>
      <c r="N4743">
        <v>420</v>
      </c>
      <c r="O4743" t="s">
        <v>46</v>
      </c>
      <c r="P4743" t="s">
        <v>47</v>
      </c>
      <c r="Q4743" t="s">
        <v>1148</v>
      </c>
      <c r="R4743" t="s">
        <v>238</v>
      </c>
      <c r="S4743" t="s">
        <v>207</v>
      </c>
      <c r="T4743" t="s">
        <v>175</v>
      </c>
      <c r="U4743" t="s">
        <v>313</v>
      </c>
      <c r="V4743" t="s">
        <v>110</v>
      </c>
      <c r="W4743" t="s">
        <v>271</v>
      </c>
      <c r="X4743" t="s">
        <v>108</v>
      </c>
      <c r="Y4743" t="s">
        <v>328</v>
      </c>
      <c r="Z4743" t="s">
        <v>57</v>
      </c>
      <c r="AA4743" t="s">
        <v>46</v>
      </c>
      <c r="AB4743" t="s">
        <v>139</v>
      </c>
      <c r="AC4743" t="s">
        <v>112</v>
      </c>
      <c r="AD4743" t="s">
        <v>445</v>
      </c>
      <c r="AE4743" t="s">
        <v>380</v>
      </c>
      <c r="AF4743" t="s">
        <v>1475</v>
      </c>
      <c r="AG4743" t="s">
        <v>2438</v>
      </c>
      <c r="AH4743" t="s">
        <v>47</v>
      </c>
      <c r="AI4743" t="s">
        <v>110</v>
      </c>
      <c r="AJ4743" t="s">
        <v>50</v>
      </c>
      <c r="AK4743" t="s">
        <v>266</v>
      </c>
      <c r="AL4743" t="s">
        <v>47</v>
      </c>
      <c r="AM4743" t="s">
        <v>103</v>
      </c>
      <c r="AN4743" t="s">
        <v>725</v>
      </c>
      <c r="AO4743" t="s">
        <v>50</v>
      </c>
    </row>
    <row r="4744" spans="1:41" hidden="1" x14ac:dyDescent="0.25">
      <c r="A4744" t="s">
        <v>19922</v>
      </c>
      <c r="B4744" t="s">
        <v>19923</v>
      </c>
      <c r="C4744" s="1" t="str">
        <f t="shared" si="298"/>
        <v>21:1064</v>
      </c>
      <c r="D4744" s="1" t="str">
        <f t="shared" si="299"/>
        <v>21:0107</v>
      </c>
      <c r="E4744" t="s">
        <v>19924</v>
      </c>
      <c r="F4744" t="s">
        <v>19925</v>
      </c>
      <c r="H4744">
        <v>50.507401100000003</v>
      </c>
      <c r="I4744">
        <v>-119.2807792</v>
      </c>
      <c r="J4744" s="1" t="str">
        <f t="shared" si="300"/>
        <v>NGR bulk stream sediment</v>
      </c>
      <c r="K4744" s="1" t="str">
        <f t="shared" si="301"/>
        <v>&lt;177 micron (NGR)</v>
      </c>
      <c r="L4744">
        <v>24</v>
      </c>
      <c r="M4744" t="s">
        <v>214</v>
      </c>
      <c r="N4744">
        <v>421</v>
      </c>
      <c r="O4744" t="s">
        <v>149</v>
      </c>
      <c r="P4744" t="s">
        <v>47</v>
      </c>
      <c r="Q4744" t="s">
        <v>234</v>
      </c>
      <c r="R4744" t="s">
        <v>143</v>
      </c>
      <c r="S4744" t="s">
        <v>597</v>
      </c>
      <c r="T4744" t="s">
        <v>85</v>
      </c>
      <c r="U4744" t="s">
        <v>507</v>
      </c>
      <c r="V4744" t="s">
        <v>151</v>
      </c>
      <c r="W4744" t="s">
        <v>122</v>
      </c>
      <c r="X4744" t="s">
        <v>137</v>
      </c>
      <c r="Y4744" t="s">
        <v>243</v>
      </c>
      <c r="Z4744" t="s">
        <v>199</v>
      </c>
      <c r="AA4744" t="s">
        <v>46</v>
      </c>
      <c r="AB4744" t="s">
        <v>47</v>
      </c>
      <c r="AC4744" t="s">
        <v>66</v>
      </c>
      <c r="AD4744" t="s">
        <v>273</v>
      </c>
      <c r="AE4744" t="s">
        <v>56</v>
      </c>
      <c r="AF4744" t="s">
        <v>58</v>
      </c>
      <c r="AG4744" t="s">
        <v>224</v>
      </c>
      <c r="AH4744" t="s">
        <v>185</v>
      </c>
      <c r="AI4744" t="s">
        <v>198</v>
      </c>
      <c r="AJ4744" t="s">
        <v>85</v>
      </c>
      <c r="AK4744" t="s">
        <v>164</v>
      </c>
      <c r="AL4744" t="s">
        <v>47</v>
      </c>
      <c r="AM4744" t="s">
        <v>47</v>
      </c>
      <c r="AN4744" t="s">
        <v>638</v>
      </c>
      <c r="AO4744" t="s">
        <v>49</v>
      </c>
    </row>
    <row r="4745" spans="1:41" hidden="1" x14ac:dyDescent="0.25">
      <c r="A4745" t="s">
        <v>19926</v>
      </c>
      <c r="B4745" t="s">
        <v>19927</v>
      </c>
      <c r="C4745" s="1" t="str">
        <f t="shared" si="298"/>
        <v>21:1064</v>
      </c>
      <c r="D4745" s="1" t="str">
        <f t="shared" si="299"/>
        <v>21:0107</v>
      </c>
      <c r="E4745" t="s">
        <v>19928</v>
      </c>
      <c r="F4745" t="s">
        <v>19929</v>
      </c>
      <c r="H4745">
        <v>50.4937027</v>
      </c>
      <c r="I4745">
        <v>-119.1198605</v>
      </c>
      <c r="J4745" s="1" t="str">
        <f t="shared" si="300"/>
        <v>NGR bulk stream sediment</v>
      </c>
      <c r="K4745" s="1" t="str">
        <f t="shared" si="301"/>
        <v>&lt;177 micron (NGR)</v>
      </c>
      <c r="L4745">
        <v>24</v>
      </c>
      <c r="M4745" t="s">
        <v>223</v>
      </c>
      <c r="N4745">
        <v>422</v>
      </c>
      <c r="O4745" t="s">
        <v>87</v>
      </c>
      <c r="P4745" t="s">
        <v>47</v>
      </c>
      <c r="Q4745" t="s">
        <v>487</v>
      </c>
      <c r="R4745" t="s">
        <v>62</v>
      </c>
      <c r="S4745" t="s">
        <v>431</v>
      </c>
      <c r="T4745" t="s">
        <v>175</v>
      </c>
      <c r="U4745" t="s">
        <v>638</v>
      </c>
      <c r="V4745" t="s">
        <v>151</v>
      </c>
      <c r="W4745" t="s">
        <v>266</v>
      </c>
      <c r="X4745" t="s">
        <v>55</v>
      </c>
      <c r="Y4745" t="s">
        <v>328</v>
      </c>
      <c r="Z4745" t="s">
        <v>53</v>
      </c>
      <c r="AA4745" t="s">
        <v>46</v>
      </c>
      <c r="AB4745" t="s">
        <v>78</v>
      </c>
      <c r="AC4745" t="s">
        <v>160</v>
      </c>
      <c r="AD4745" t="s">
        <v>291</v>
      </c>
      <c r="AE4745" t="s">
        <v>56</v>
      </c>
      <c r="AF4745" t="s">
        <v>98</v>
      </c>
      <c r="AG4745" t="s">
        <v>3257</v>
      </c>
      <c r="AH4745" t="s">
        <v>64</v>
      </c>
      <c r="AI4745" t="s">
        <v>101</v>
      </c>
      <c r="AJ4745" t="s">
        <v>1054</v>
      </c>
      <c r="AK4745" t="s">
        <v>85</v>
      </c>
      <c r="AL4745" t="s">
        <v>47</v>
      </c>
      <c r="AM4745" t="s">
        <v>73</v>
      </c>
      <c r="AN4745" t="s">
        <v>432</v>
      </c>
      <c r="AO4745" t="s">
        <v>145</v>
      </c>
    </row>
    <row r="4746" spans="1:41" hidden="1" x14ac:dyDescent="0.25">
      <c r="A4746" t="s">
        <v>19930</v>
      </c>
      <c r="B4746" t="s">
        <v>19931</v>
      </c>
      <c r="C4746" s="1" t="str">
        <f t="shared" si="298"/>
        <v>21:1064</v>
      </c>
      <c r="D4746" s="1" t="str">
        <f t="shared" si="299"/>
        <v>21:0107</v>
      </c>
      <c r="E4746" t="s">
        <v>19932</v>
      </c>
      <c r="F4746" t="s">
        <v>19933</v>
      </c>
      <c r="H4746">
        <v>50.465738000000002</v>
      </c>
      <c r="I4746">
        <v>-119.1238395</v>
      </c>
      <c r="J4746" s="1" t="str">
        <f t="shared" si="300"/>
        <v>NGR bulk stream sediment</v>
      </c>
      <c r="K4746" s="1" t="str">
        <f t="shared" si="301"/>
        <v>&lt;177 micron (NGR)</v>
      </c>
      <c r="L4746">
        <v>24</v>
      </c>
      <c r="M4746" t="s">
        <v>233</v>
      </c>
      <c r="N4746">
        <v>423</v>
      </c>
      <c r="O4746" t="s">
        <v>53</v>
      </c>
      <c r="P4746" t="s">
        <v>47</v>
      </c>
      <c r="Q4746" t="s">
        <v>668</v>
      </c>
      <c r="R4746" t="s">
        <v>110</v>
      </c>
      <c r="S4746" t="s">
        <v>344</v>
      </c>
      <c r="T4746" t="s">
        <v>209</v>
      </c>
      <c r="U4746" t="s">
        <v>237</v>
      </c>
      <c r="V4746" t="s">
        <v>78</v>
      </c>
      <c r="W4746" t="s">
        <v>86</v>
      </c>
      <c r="X4746" t="s">
        <v>51</v>
      </c>
      <c r="Y4746" t="s">
        <v>49</v>
      </c>
      <c r="Z4746" t="s">
        <v>199</v>
      </c>
      <c r="AA4746" t="s">
        <v>46</v>
      </c>
      <c r="AB4746" t="s">
        <v>164</v>
      </c>
      <c r="AC4746" t="s">
        <v>269</v>
      </c>
      <c r="AD4746" t="s">
        <v>186</v>
      </c>
      <c r="AE4746" t="s">
        <v>380</v>
      </c>
      <c r="AF4746" t="s">
        <v>267</v>
      </c>
      <c r="AG4746" t="s">
        <v>292</v>
      </c>
      <c r="AH4746" t="s">
        <v>198</v>
      </c>
      <c r="AI4746" t="s">
        <v>87</v>
      </c>
      <c r="AJ4746" t="s">
        <v>58</v>
      </c>
      <c r="AK4746" t="s">
        <v>122</v>
      </c>
      <c r="AL4746" t="s">
        <v>47</v>
      </c>
      <c r="AM4746" t="s">
        <v>47</v>
      </c>
      <c r="AN4746" t="s">
        <v>508</v>
      </c>
      <c r="AO4746" t="s">
        <v>225</v>
      </c>
    </row>
    <row r="4747" spans="1:41" hidden="1" x14ac:dyDescent="0.25">
      <c r="A4747" t="s">
        <v>19934</v>
      </c>
      <c r="B4747" t="s">
        <v>19935</v>
      </c>
      <c r="C4747" s="1" t="str">
        <f t="shared" si="298"/>
        <v>21:1064</v>
      </c>
      <c r="D4747" s="1" t="str">
        <f t="shared" si="299"/>
        <v>21:0107</v>
      </c>
      <c r="E4747" t="s">
        <v>19936</v>
      </c>
      <c r="F4747" t="s">
        <v>19937</v>
      </c>
      <c r="H4747">
        <v>50.459004499999999</v>
      </c>
      <c r="I4747">
        <v>-119.12611680000001</v>
      </c>
      <c r="J4747" s="1" t="str">
        <f t="shared" si="300"/>
        <v>NGR bulk stream sediment</v>
      </c>
      <c r="K4747" s="1" t="str">
        <f t="shared" si="301"/>
        <v>&lt;177 micron (NGR)</v>
      </c>
      <c r="L4747">
        <v>24</v>
      </c>
      <c r="M4747" t="s">
        <v>248</v>
      </c>
      <c r="N4747">
        <v>424</v>
      </c>
      <c r="O4747" t="s">
        <v>57</v>
      </c>
      <c r="P4747" t="s">
        <v>47</v>
      </c>
      <c r="Q4747" t="s">
        <v>119</v>
      </c>
      <c r="R4747" t="s">
        <v>51</v>
      </c>
      <c r="S4747" t="s">
        <v>328</v>
      </c>
      <c r="T4747" t="s">
        <v>267</v>
      </c>
      <c r="U4747" t="s">
        <v>425</v>
      </c>
      <c r="V4747" t="s">
        <v>51</v>
      </c>
      <c r="W4747" t="s">
        <v>72</v>
      </c>
      <c r="X4747" t="s">
        <v>51</v>
      </c>
      <c r="Y4747" t="s">
        <v>306</v>
      </c>
      <c r="Z4747" t="s">
        <v>199</v>
      </c>
      <c r="AA4747" t="s">
        <v>46</v>
      </c>
      <c r="AB4747" t="s">
        <v>78</v>
      </c>
      <c r="AC4747" t="s">
        <v>328</v>
      </c>
      <c r="AD4747" t="s">
        <v>328</v>
      </c>
      <c r="AE4747" t="s">
        <v>380</v>
      </c>
      <c r="AF4747" t="s">
        <v>209</v>
      </c>
      <c r="AG4747" t="s">
        <v>158</v>
      </c>
      <c r="AH4747" t="s">
        <v>46</v>
      </c>
      <c r="AI4747" t="s">
        <v>54</v>
      </c>
      <c r="AJ4747" t="s">
        <v>118</v>
      </c>
      <c r="AK4747" t="s">
        <v>455</v>
      </c>
      <c r="AL4747" t="s">
        <v>47</v>
      </c>
      <c r="AM4747" t="s">
        <v>122</v>
      </c>
      <c r="AN4747" t="s">
        <v>65</v>
      </c>
      <c r="AO4747" t="s">
        <v>112</v>
      </c>
    </row>
    <row r="4748" spans="1:41" hidden="1" x14ac:dyDescent="0.25">
      <c r="A4748" t="s">
        <v>19938</v>
      </c>
      <c r="B4748" t="s">
        <v>19939</v>
      </c>
      <c r="C4748" s="1" t="str">
        <f t="shared" si="298"/>
        <v>21:1064</v>
      </c>
      <c r="D4748" s="1" t="str">
        <f t="shared" si="299"/>
        <v>21:0107</v>
      </c>
      <c r="E4748" t="s">
        <v>19940</v>
      </c>
      <c r="F4748" t="s">
        <v>19941</v>
      </c>
      <c r="H4748">
        <v>50.4527462</v>
      </c>
      <c r="I4748">
        <v>-119.13974140000001</v>
      </c>
      <c r="J4748" s="1" t="str">
        <f t="shared" si="300"/>
        <v>NGR bulk stream sediment</v>
      </c>
      <c r="K4748" s="1" t="str">
        <f t="shared" si="301"/>
        <v>&lt;177 micron (NGR)</v>
      </c>
      <c r="L4748">
        <v>24</v>
      </c>
      <c r="M4748" t="s">
        <v>256</v>
      </c>
      <c r="N4748">
        <v>425</v>
      </c>
      <c r="O4748" t="s">
        <v>185</v>
      </c>
      <c r="P4748" t="s">
        <v>47</v>
      </c>
      <c r="Q4748" t="s">
        <v>234</v>
      </c>
      <c r="R4748" t="s">
        <v>88</v>
      </c>
      <c r="S4748" t="s">
        <v>328</v>
      </c>
      <c r="T4748" t="s">
        <v>267</v>
      </c>
      <c r="U4748" t="s">
        <v>237</v>
      </c>
      <c r="V4748" t="s">
        <v>60</v>
      </c>
      <c r="W4748" t="s">
        <v>60</v>
      </c>
      <c r="X4748" t="s">
        <v>51</v>
      </c>
      <c r="Y4748" t="s">
        <v>225</v>
      </c>
      <c r="Z4748" t="s">
        <v>199</v>
      </c>
      <c r="AA4748" t="s">
        <v>46</v>
      </c>
      <c r="AB4748" t="s">
        <v>125</v>
      </c>
      <c r="AC4748" t="s">
        <v>243</v>
      </c>
      <c r="AD4748" t="s">
        <v>507</v>
      </c>
      <c r="AE4748" t="s">
        <v>56</v>
      </c>
      <c r="AF4748" t="s">
        <v>127</v>
      </c>
      <c r="AG4748" t="s">
        <v>412</v>
      </c>
      <c r="AH4748" t="s">
        <v>46</v>
      </c>
      <c r="AI4748" t="s">
        <v>54</v>
      </c>
      <c r="AJ4748" t="s">
        <v>181</v>
      </c>
      <c r="AK4748" t="s">
        <v>63</v>
      </c>
      <c r="AL4748" t="s">
        <v>47</v>
      </c>
      <c r="AM4748" t="s">
        <v>47</v>
      </c>
      <c r="AN4748" t="s">
        <v>65</v>
      </c>
      <c r="AO4748" t="s">
        <v>99</v>
      </c>
    </row>
    <row r="4749" spans="1:41" hidden="1" x14ac:dyDescent="0.25">
      <c r="A4749" t="s">
        <v>19942</v>
      </c>
      <c r="B4749" t="s">
        <v>19943</v>
      </c>
      <c r="C4749" s="1" t="str">
        <f t="shared" si="298"/>
        <v>21:1064</v>
      </c>
      <c r="D4749" s="1" t="str">
        <f t="shared" si="299"/>
        <v>21:0107</v>
      </c>
      <c r="E4749" t="s">
        <v>19944</v>
      </c>
      <c r="F4749" t="s">
        <v>19945</v>
      </c>
      <c r="H4749">
        <v>50.440088199999998</v>
      </c>
      <c r="I4749">
        <v>-119.1472139</v>
      </c>
      <c r="J4749" s="1" t="str">
        <f t="shared" si="300"/>
        <v>NGR bulk stream sediment</v>
      </c>
      <c r="K4749" s="1" t="str">
        <f t="shared" si="301"/>
        <v>&lt;177 micron (NGR)</v>
      </c>
      <c r="L4749">
        <v>24</v>
      </c>
      <c r="M4749" t="s">
        <v>280</v>
      </c>
      <c r="N4749">
        <v>426</v>
      </c>
      <c r="O4749" t="s">
        <v>105</v>
      </c>
      <c r="P4749" t="s">
        <v>76</v>
      </c>
      <c r="Q4749" t="s">
        <v>234</v>
      </c>
      <c r="R4749" t="s">
        <v>200</v>
      </c>
      <c r="S4749" t="s">
        <v>184</v>
      </c>
      <c r="T4749" t="s">
        <v>50</v>
      </c>
      <c r="U4749" t="s">
        <v>915</v>
      </c>
      <c r="V4749" t="s">
        <v>122</v>
      </c>
      <c r="W4749" t="s">
        <v>86</v>
      </c>
      <c r="X4749" t="s">
        <v>55</v>
      </c>
      <c r="Y4749" t="s">
        <v>75</v>
      </c>
      <c r="Z4749" t="s">
        <v>53</v>
      </c>
      <c r="AA4749" t="s">
        <v>46</v>
      </c>
      <c r="AB4749" t="s">
        <v>235</v>
      </c>
      <c r="AC4749" t="s">
        <v>160</v>
      </c>
      <c r="AD4749" t="s">
        <v>83</v>
      </c>
      <c r="AE4749" t="s">
        <v>56</v>
      </c>
      <c r="AF4749" t="s">
        <v>66</v>
      </c>
      <c r="AG4749" t="s">
        <v>591</v>
      </c>
      <c r="AH4749" t="s">
        <v>81</v>
      </c>
      <c r="AI4749" t="s">
        <v>87</v>
      </c>
      <c r="AJ4749" t="s">
        <v>76</v>
      </c>
      <c r="AK4749" t="s">
        <v>374</v>
      </c>
      <c r="AL4749" t="s">
        <v>47</v>
      </c>
      <c r="AM4749" t="s">
        <v>103</v>
      </c>
      <c r="AN4749" t="s">
        <v>189</v>
      </c>
      <c r="AO4749" t="s">
        <v>82</v>
      </c>
    </row>
    <row r="4750" spans="1:41" hidden="1" x14ac:dyDescent="0.25">
      <c r="A4750" t="s">
        <v>19946</v>
      </c>
      <c r="B4750" t="s">
        <v>19947</v>
      </c>
      <c r="C4750" s="1" t="str">
        <f t="shared" si="298"/>
        <v>21:1064</v>
      </c>
      <c r="D4750" s="1" t="str">
        <f t="shared" si="299"/>
        <v>21:0107</v>
      </c>
      <c r="E4750" t="s">
        <v>19944</v>
      </c>
      <c r="F4750" t="s">
        <v>19948</v>
      </c>
      <c r="H4750">
        <v>50.440088199999998</v>
      </c>
      <c r="I4750">
        <v>-119.1472139</v>
      </c>
      <c r="J4750" s="1" t="str">
        <f t="shared" si="300"/>
        <v>NGR bulk stream sediment</v>
      </c>
      <c r="K4750" s="1" t="str">
        <f t="shared" si="301"/>
        <v>&lt;177 micron (NGR)</v>
      </c>
      <c r="L4750">
        <v>24</v>
      </c>
      <c r="M4750" t="s">
        <v>288</v>
      </c>
      <c r="N4750">
        <v>427</v>
      </c>
      <c r="O4750" t="s">
        <v>47</v>
      </c>
      <c r="P4750" t="s">
        <v>47</v>
      </c>
      <c r="Q4750" t="s">
        <v>234</v>
      </c>
      <c r="R4750" t="s">
        <v>72</v>
      </c>
      <c r="S4750" t="s">
        <v>146</v>
      </c>
      <c r="T4750" t="s">
        <v>209</v>
      </c>
      <c r="U4750" t="s">
        <v>915</v>
      </c>
      <c r="V4750" t="s">
        <v>206</v>
      </c>
      <c r="W4750" t="s">
        <v>123</v>
      </c>
      <c r="X4750" t="s">
        <v>55</v>
      </c>
      <c r="Y4750" t="s">
        <v>75</v>
      </c>
      <c r="Z4750" t="s">
        <v>62</v>
      </c>
      <c r="AA4750" t="s">
        <v>46</v>
      </c>
      <c r="AB4750" t="s">
        <v>64</v>
      </c>
      <c r="AC4750" t="s">
        <v>83</v>
      </c>
      <c r="AD4750" t="s">
        <v>250</v>
      </c>
      <c r="AE4750" t="s">
        <v>56</v>
      </c>
      <c r="AF4750" t="s">
        <v>66</v>
      </c>
      <c r="AG4750" t="s">
        <v>259</v>
      </c>
      <c r="AH4750" t="s">
        <v>101</v>
      </c>
      <c r="AI4750" t="s">
        <v>87</v>
      </c>
      <c r="AJ4750" t="s">
        <v>76</v>
      </c>
      <c r="AK4750" t="s">
        <v>150</v>
      </c>
      <c r="AL4750" t="s">
        <v>122</v>
      </c>
      <c r="AM4750" t="s">
        <v>103</v>
      </c>
      <c r="AN4750" t="s">
        <v>832</v>
      </c>
      <c r="AO4750" t="s">
        <v>99</v>
      </c>
    </row>
    <row r="4751" spans="1:41" hidden="1" x14ac:dyDescent="0.25">
      <c r="A4751" t="s">
        <v>19949</v>
      </c>
      <c r="B4751" t="s">
        <v>19950</v>
      </c>
      <c r="C4751" s="1" t="str">
        <f t="shared" si="298"/>
        <v>21:1064</v>
      </c>
      <c r="D4751" s="1" t="str">
        <f t="shared" si="299"/>
        <v>21:0107</v>
      </c>
      <c r="E4751" t="s">
        <v>19951</v>
      </c>
      <c r="F4751" t="s">
        <v>19952</v>
      </c>
      <c r="H4751">
        <v>50.416822500000002</v>
      </c>
      <c r="I4751">
        <v>-119.1684072</v>
      </c>
      <c r="J4751" s="1" t="str">
        <f t="shared" si="300"/>
        <v>NGR bulk stream sediment</v>
      </c>
      <c r="K4751" s="1" t="str">
        <f t="shared" si="301"/>
        <v>&lt;177 micron (NGR)</v>
      </c>
      <c r="L4751">
        <v>24</v>
      </c>
      <c r="M4751" t="s">
        <v>265</v>
      </c>
      <c r="N4751">
        <v>428</v>
      </c>
      <c r="O4751" t="s">
        <v>62</v>
      </c>
      <c r="P4751" t="s">
        <v>47</v>
      </c>
      <c r="Q4751" t="s">
        <v>548</v>
      </c>
      <c r="R4751" t="s">
        <v>123</v>
      </c>
      <c r="S4751" t="s">
        <v>386</v>
      </c>
      <c r="T4751" t="s">
        <v>55</v>
      </c>
      <c r="U4751" t="s">
        <v>386</v>
      </c>
      <c r="V4751" t="s">
        <v>63</v>
      </c>
      <c r="W4751" t="s">
        <v>122</v>
      </c>
      <c r="X4751" t="s">
        <v>76</v>
      </c>
      <c r="Y4751" t="s">
        <v>329</v>
      </c>
      <c r="Z4751" t="s">
        <v>57</v>
      </c>
      <c r="AA4751" t="s">
        <v>46</v>
      </c>
      <c r="AB4751" t="s">
        <v>161</v>
      </c>
      <c r="AC4751" t="s">
        <v>175</v>
      </c>
      <c r="AD4751" t="s">
        <v>445</v>
      </c>
      <c r="AE4751" t="s">
        <v>380</v>
      </c>
      <c r="AF4751" t="s">
        <v>76</v>
      </c>
      <c r="AG4751" t="s">
        <v>1059</v>
      </c>
      <c r="AH4751" t="s">
        <v>235</v>
      </c>
      <c r="AI4751" t="s">
        <v>64</v>
      </c>
      <c r="AJ4751" t="s">
        <v>2758</v>
      </c>
      <c r="AK4751" t="s">
        <v>319</v>
      </c>
      <c r="AL4751" t="s">
        <v>47</v>
      </c>
      <c r="AM4751" t="s">
        <v>51</v>
      </c>
      <c r="AN4751" t="s">
        <v>662</v>
      </c>
      <c r="AO4751" t="s">
        <v>104</v>
      </c>
    </row>
    <row r="4752" spans="1:41" hidden="1" x14ac:dyDescent="0.25">
      <c r="A4752" t="s">
        <v>19953</v>
      </c>
      <c r="B4752" t="s">
        <v>19954</v>
      </c>
      <c r="C4752" s="1" t="str">
        <f t="shared" si="298"/>
        <v>21:1064</v>
      </c>
      <c r="D4752" s="1" t="str">
        <f t="shared" si="299"/>
        <v>21:0107</v>
      </c>
      <c r="E4752" t="s">
        <v>19955</v>
      </c>
      <c r="F4752" t="s">
        <v>19956</v>
      </c>
      <c r="H4752">
        <v>50.421956899999998</v>
      </c>
      <c r="I4752">
        <v>-119.1660645</v>
      </c>
      <c r="J4752" s="1" t="str">
        <f t="shared" si="300"/>
        <v>NGR bulk stream sediment</v>
      </c>
      <c r="K4752" s="1" t="str">
        <f t="shared" si="301"/>
        <v>&lt;177 micron (NGR)</v>
      </c>
      <c r="L4752">
        <v>25</v>
      </c>
      <c r="M4752" t="s">
        <v>45</v>
      </c>
      <c r="N4752">
        <v>429</v>
      </c>
      <c r="O4752" t="s">
        <v>62</v>
      </c>
      <c r="P4752" t="s">
        <v>47</v>
      </c>
      <c r="Q4752" t="s">
        <v>481</v>
      </c>
      <c r="R4752" t="s">
        <v>109</v>
      </c>
      <c r="S4752" t="s">
        <v>237</v>
      </c>
      <c r="T4752" t="s">
        <v>137</v>
      </c>
      <c r="U4752" t="s">
        <v>207</v>
      </c>
      <c r="V4752" t="s">
        <v>63</v>
      </c>
      <c r="W4752" t="s">
        <v>173</v>
      </c>
      <c r="X4752" t="s">
        <v>85</v>
      </c>
      <c r="Y4752" t="s">
        <v>342</v>
      </c>
      <c r="Z4752" t="s">
        <v>53</v>
      </c>
      <c r="AA4752" t="s">
        <v>46</v>
      </c>
      <c r="AB4752" t="s">
        <v>139</v>
      </c>
      <c r="AC4752" t="s">
        <v>225</v>
      </c>
      <c r="AD4752" t="s">
        <v>184</v>
      </c>
      <c r="AE4752" t="s">
        <v>380</v>
      </c>
      <c r="AF4752" t="s">
        <v>108</v>
      </c>
      <c r="AG4752" t="s">
        <v>1425</v>
      </c>
      <c r="AH4752" t="s">
        <v>235</v>
      </c>
      <c r="AI4752" t="s">
        <v>87</v>
      </c>
      <c r="AJ4752" t="s">
        <v>175</v>
      </c>
      <c r="AK4752" t="s">
        <v>260</v>
      </c>
      <c r="AL4752" t="s">
        <v>47</v>
      </c>
      <c r="AM4752" t="s">
        <v>103</v>
      </c>
      <c r="AN4752" t="s">
        <v>668</v>
      </c>
      <c r="AO4752" t="s">
        <v>225</v>
      </c>
    </row>
    <row r="4753" spans="1:41" hidden="1" x14ac:dyDescent="0.25">
      <c r="A4753" t="s">
        <v>19957</v>
      </c>
      <c r="B4753" t="s">
        <v>19958</v>
      </c>
      <c r="C4753" s="1" t="str">
        <f t="shared" si="298"/>
        <v>21:1064</v>
      </c>
      <c r="D4753" s="1" t="str">
        <f t="shared" si="299"/>
        <v>21:0107</v>
      </c>
      <c r="E4753" t="s">
        <v>19959</v>
      </c>
      <c r="F4753" t="s">
        <v>19960</v>
      </c>
      <c r="H4753">
        <v>50.416961499999999</v>
      </c>
      <c r="I4753">
        <v>-119.1864616</v>
      </c>
      <c r="J4753" s="1" t="str">
        <f t="shared" si="300"/>
        <v>NGR bulk stream sediment</v>
      </c>
      <c r="K4753" s="1" t="str">
        <f t="shared" si="301"/>
        <v>&lt;177 micron (NGR)</v>
      </c>
      <c r="L4753">
        <v>25</v>
      </c>
      <c r="M4753" t="s">
        <v>71</v>
      </c>
      <c r="N4753">
        <v>430</v>
      </c>
      <c r="O4753" t="s">
        <v>62</v>
      </c>
      <c r="P4753" t="s">
        <v>122</v>
      </c>
      <c r="Q4753" t="s">
        <v>431</v>
      </c>
      <c r="R4753" t="s">
        <v>2360</v>
      </c>
      <c r="S4753" t="s">
        <v>50</v>
      </c>
      <c r="T4753" t="s">
        <v>51</v>
      </c>
      <c r="U4753" t="s">
        <v>141</v>
      </c>
      <c r="V4753" t="s">
        <v>53</v>
      </c>
      <c r="W4753" t="s">
        <v>46</v>
      </c>
      <c r="X4753" t="s">
        <v>46</v>
      </c>
      <c r="Y4753" t="s">
        <v>58</v>
      </c>
      <c r="Z4753" t="s">
        <v>56</v>
      </c>
      <c r="AA4753" t="s">
        <v>46</v>
      </c>
      <c r="AB4753" t="s">
        <v>62</v>
      </c>
      <c r="AC4753" t="s">
        <v>58</v>
      </c>
      <c r="AD4753" t="s">
        <v>127</v>
      </c>
      <c r="AE4753" t="s">
        <v>380</v>
      </c>
      <c r="AF4753" t="s">
        <v>257</v>
      </c>
      <c r="AG4753" t="s">
        <v>87</v>
      </c>
      <c r="AH4753" t="s">
        <v>62</v>
      </c>
      <c r="AI4753" t="s">
        <v>62</v>
      </c>
      <c r="AJ4753" t="s">
        <v>63</v>
      </c>
      <c r="AK4753" t="s">
        <v>85</v>
      </c>
      <c r="AL4753" t="s">
        <v>47</v>
      </c>
      <c r="AM4753" t="s">
        <v>47</v>
      </c>
      <c r="AN4753" t="s">
        <v>65</v>
      </c>
      <c r="AO4753" t="s">
        <v>137</v>
      </c>
    </row>
    <row r="4754" spans="1:41" hidden="1" x14ac:dyDescent="0.25">
      <c r="A4754" t="s">
        <v>19961</v>
      </c>
      <c r="B4754" t="s">
        <v>19962</v>
      </c>
      <c r="C4754" s="1" t="str">
        <f t="shared" si="298"/>
        <v>21:1064</v>
      </c>
      <c r="D4754" s="1" t="str">
        <f t="shared" si="299"/>
        <v>21:0107</v>
      </c>
      <c r="E4754" t="s">
        <v>19963</v>
      </c>
      <c r="F4754" t="s">
        <v>19964</v>
      </c>
      <c r="H4754">
        <v>50.392204300000003</v>
      </c>
      <c r="I4754">
        <v>-119.20950980000001</v>
      </c>
      <c r="J4754" s="1" t="str">
        <f t="shared" si="300"/>
        <v>NGR bulk stream sediment</v>
      </c>
      <c r="K4754" s="1" t="str">
        <f t="shared" si="301"/>
        <v>&lt;177 micron (NGR)</v>
      </c>
      <c r="L4754">
        <v>25</v>
      </c>
      <c r="M4754" t="s">
        <v>95</v>
      </c>
      <c r="N4754">
        <v>431</v>
      </c>
      <c r="O4754" t="s">
        <v>62</v>
      </c>
      <c r="P4754" t="s">
        <v>47</v>
      </c>
      <c r="Q4754" t="s">
        <v>698</v>
      </c>
      <c r="R4754" t="s">
        <v>122</v>
      </c>
      <c r="S4754" t="s">
        <v>89</v>
      </c>
      <c r="T4754" t="s">
        <v>58</v>
      </c>
      <c r="U4754" t="s">
        <v>226</v>
      </c>
      <c r="V4754" t="s">
        <v>125</v>
      </c>
      <c r="W4754" t="s">
        <v>130</v>
      </c>
      <c r="X4754" t="s">
        <v>55</v>
      </c>
      <c r="Y4754" t="s">
        <v>554</v>
      </c>
      <c r="Z4754" t="s">
        <v>84</v>
      </c>
      <c r="AA4754" t="s">
        <v>46</v>
      </c>
      <c r="AB4754" t="s">
        <v>63</v>
      </c>
      <c r="AC4754" t="s">
        <v>269</v>
      </c>
      <c r="AD4754" t="s">
        <v>554</v>
      </c>
      <c r="AE4754" t="s">
        <v>380</v>
      </c>
      <c r="AF4754" t="s">
        <v>85</v>
      </c>
      <c r="AG4754" t="s">
        <v>2234</v>
      </c>
      <c r="AH4754" t="s">
        <v>149</v>
      </c>
      <c r="AI4754" t="s">
        <v>64</v>
      </c>
      <c r="AJ4754" t="s">
        <v>6615</v>
      </c>
      <c r="AK4754" t="s">
        <v>158</v>
      </c>
      <c r="AL4754" t="s">
        <v>47</v>
      </c>
      <c r="AM4754" t="s">
        <v>103</v>
      </c>
      <c r="AN4754" t="s">
        <v>196</v>
      </c>
      <c r="AO4754" t="s">
        <v>76</v>
      </c>
    </row>
    <row r="4755" spans="1:41" hidden="1" x14ac:dyDescent="0.25">
      <c r="A4755" t="s">
        <v>19965</v>
      </c>
      <c r="B4755" t="s">
        <v>19966</v>
      </c>
      <c r="C4755" s="1" t="str">
        <f t="shared" si="298"/>
        <v>21:1064</v>
      </c>
      <c r="D4755" s="1" t="str">
        <f t="shared" si="299"/>
        <v>21:0107</v>
      </c>
      <c r="E4755" t="s">
        <v>19967</v>
      </c>
      <c r="F4755" t="s">
        <v>19968</v>
      </c>
      <c r="H4755">
        <v>50.420061500000003</v>
      </c>
      <c r="I4755">
        <v>-119.20379440000001</v>
      </c>
      <c r="J4755" s="1" t="str">
        <f t="shared" si="300"/>
        <v>NGR bulk stream sediment</v>
      </c>
      <c r="K4755" s="1" t="str">
        <f t="shared" si="301"/>
        <v>&lt;177 micron (NGR)</v>
      </c>
      <c r="L4755">
        <v>25</v>
      </c>
      <c r="M4755" t="s">
        <v>117</v>
      </c>
      <c r="N4755">
        <v>432</v>
      </c>
      <c r="O4755" t="s">
        <v>174</v>
      </c>
      <c r="P4755" t="s">
        <v>47</v>
      </c>
      <c r="Q4755" t="s">
        <v>651</v>
      </c>
      <c r="R4755" t="s">
        <v>87</v>
      </c>
      <c r="S4755" t="s">
        <v>425</v>
      </c>
      <c r="T4755" t="s">
        <v>108</v>
      </c>
      <c r="U4755" t="s">
        <v>146</v>
      </c>
      <c r="V4755" t="s">
        <v>161</v>
      </c>
      <c r="W4755" t="s">
        <v>79</v>
      </c>
      <c r="X4755" t="s">
        <v>58</v>
      </c>
      <c r="Y4755" t="s">
        <v>538</v>
      </c>
      <c r="Z4755" t="s">
        <v>62</v>
      </c>
      <c r="AA4755" t="s">
        <v>46</v>
      </c>
      <c r="AB4755" t="s">
        <v>81</v>
      </c>
      <c r="AC4755" t="s">
        <v>306</v>
      </c>
      <c r="AD4755" t="s">
        <v>146</v>
      </c>
      <c r="AE4755" t="s">
        <v>56</v>
      </c>
      <c r="AF4755" t="s">
        <v>108</v>
      </c>
      <c r="AG4755" t="s">
        <v>1216</v>
      </c>
      <c r="AH4755" t="s">
        <v>110</v>
      </c>
      <c r="AI4755" t="s">
        <v>110</v>
      </c>
      <c r="AJ4755" t="s">
        <v>1528</v>
      </c>
      <c r="AK4755" t="s">
        <v>182</v>
      </c>
      <c r="AL4755" t="s">
        <v>47</v>
      </c>
      <c r="AM4755" t="s">
        <v>103</v>
      </c>
      <c r="AN4755" t="s">
        <v>345</v>
      </c>
      <c r="AO4755" t="s">
        <v>108</v>
      </c>
    </row>
    <row r="4756" spans="1:41" hidden="1" x14ac:dyDescent="0.25">
      <c r="A4756" t="s">
        <v>19969</v>
      </c>
      <c r="B4756" t="s">
        <v>19970</v>
      </c>
      <c r="C4756" s="1" t="str">
        <f t="shared" si="298"/>
        <v>21:1064</v>
      </c>
      <c r="D4756" s="1" t="str">
        <f t="shared" si="299"/>
        <v>21:0107</v>
      </c>
      <c r="E4756" t="s">
        <v>19971</v>
      </c>
      <c r="F4756" t="s">
        <v>19972</v>
      </c>
      <c r="H4756">
        <v>50.502295799999999</v>
      </c>
      <c r="I4756">
        <v>-119.2988824</v>
      </c>
      <c r="J4756" s="1" t="str">
        <f t="shared" si="300"/>
        <v>NGR bulk stream sediment</v>
      </c>
      <c r="K4756" s="1" t="str">
        <f t="shared" si="301"/>
        <v>&lt;177 micron (NGR)</v>
      </c>
      <c r="L4756">
        <v>25</v>
      </c>
      <c r="M4756" t="s">
        <v>136</v>
      </c>
      <c r="N4756">
        <v>433</v>
      </c>
      <c r="O4756" t="s">
        <v>53</v>
      </c>
      <c r="P4756" t="s">
        <v>47</v>
      </c>
      <c r="Q4756" t="s">
        <v>234</v>
      </c>
      <c r="R4756" t="s">
        <v>60</v>
      </c>
      <c r="S4756" t="s">
        <v>140</v>
      </c>
      <c r="T4756" t="s">
        <v>58</v>
      </c>
      <c r="U4756" t="s">
        <v>121</v>
      </c>
      <c r="V4756" t="s">
        <v>47</v>
      </c>
      <c r="W4756" t="s">
        <v>257</v>
      </c>
      <c r="X4756" t="s">
        <v>52</v>
      </c>
      <c r="Y4756" t="s">
        <v>197</v>
      </c>
      <c r="Z4756" t="s">
        <v>56</v>
      </c>
      <c r="AA4756" t="s">
        <v>46</v>
      </c>
      <c r="AB4756" t="s">
        <v>161</v>
      </c>
      <c r="AC4756" t="s">
        <v>90</v>
      </c>
      <c r="AD4756" t="s">
        <v>507</v>
      </c>
      <c r="AE4756" t="s">
        <v>380</v>
      </c>
      <c r="AF4756" t="s">
        <v>85</v>
      </c>
      <c r="AG4756" t="s">
        <v>188</v>
      </c>
      <c r="AH4756" t="s">
        <v>110</v>
      </c>
      <c r="AI4756" t="s">
        <v>198</v>
      </c>
      <c r="AJ4756" t="s">
        <v>58</v>
      </c>
      <c r="AK4756" t="s">
        <v>79</v>
      </c>
      <c r="AL4756" t="s">
        <v>47</v>
      </c>
      <c r="AM4756" t="s">
        <v>47</v>
      </c>
      <c r="AN4756" t="s">
        <v>345</v>
      </c>
      <c r="AO4756" t="s">
        <v>112</v>
      </c>
    </row>
    <row r="4757" spans="1:41" hidden="1" x14ac:dyDescent="0.25">
      <c r="A4757" t="s">
        <v>19973</v>
      </c>
      <c r="B4757" t="s">
        <v>19974</v>
      </c>
      <c r="C4757" s="1" t="str">
        <f t="shared" si="298"/>
        <v>21:1064</v>
      </c>
      <c r="D4757" s="1" t="str">
        <f t="shared" si="299"/>
        <v>21:0107</v>
      </c>
      <c r="E4757" t="s">
        <v>19975</v>
      </c>
      <c r="F4757" t="s">
        <v>19976</v>
      </c>
      <c r="H4757">
        <v>50.4663027</v>
      </c>
      <c r="I4757">
        <v>-119.52922719999999</v>
      </c>
      <c r="J4757" s="1" t="str">
        <f t="shared" si="300"/>
        <v>NGR bulk stream sediment</v>
      </c>
      <c r="K4757" s="1" t="str">
        <f t="shared" si="301"/>
        <v>&lt;177 micron (NGR)</v>
      </c>
      <c r="L4757">
        <v>25</v>
      </c>
      <c r="M4757" t="s">
        <v>157</v>
      </c>
      <c r="N4757">
        <v>434</v>
      </c>
      <c r="O4757" t="s">
        <v>61</v>
      </c>
      <c r="P4757" t="s">
        <v>47</v>
      </c>
      <c r="Q4757" t="s">
        <v>543</v>
      </c>
      <c r="R4757" t="s">
        <v>475</v>
      </c>
      <c r="S4757" t="s">
        <v>58</v>
      </c>
      <c r="T4757" t="s">
        <v>51</v>
      </c>
      <c r="U4757" t="s">
        <v>99</v>
      </c>
      <c r="V4757" t="s">
        <v>62</v>
      </c>
      <c r="W4757" t="s">
        <v>53</v>
      </c>
      <c r="X4757" t="s">
        <v>46</v>
      </c>
      <c r="Y4757" t="s">
        <v>51</v>
      </c>
      <c r="Z4757" t="s">
        <v>56</v>
      </c>
      <c r="AA4757" t="s">
        <v>46</v>
      </c>
      <c r="AB4757" t="s">
        <v>199</v>
      </c>
      <c r="AC4757" t="s">
        <v>58</v>
      </c>
      <c r="AD4757" t="s">
        <v>76</v>
      </c>
      <c r="AE4757" t="s">
        <v>46</v>
      </c>
      <c r="AF4757" t="s">
        <v>139</v>
      </c>
      <c r="AG4757" t="s">
        <v>54</v>
      </c>
      <c r="AH4757" t="s">
        <v>62</v>
      </c>
      <c r="AI4757" t="s">
        <v>62</v>
      </c>
      <c r="AJ4757" t="s">
        <v>46</v>
      </c>
      <c r="AK4757" t="s">
        <v>198</v>
      </c>
      <c r="AL4757" t="s">
        <v>47</v>
      </c>
      <c r="AM4757" t="s">
        <v>47</v>
      </c>
      <c r="AN4757" t="s">
        <v>65</v>
      </c>
      <c r="AO4757" t="s">
        <v>175</v>
      </c>
    </row>
    <row r="4758" spans="1:41" hidden="1" x14ac:dyDescent="0.25">
      <c r="A4758" t="s">
        <v>19977</v>
      </c>
      <c r="B4758" t="s">
        <v>19978</v>
      </c>
      <c r="C4758" s="1" t="str">
        <f t="shared" si="298"/>
        <v>21:1064</v>
      </c>
      <c r="D4758" s="1" t="str">
        <f t="shared" si="299"/>
        <v>21:0107</v>
      </c>
      <c r="E4758" t="s">
        <v>19979</v>
      </c>
      <c r="F4758" t="s">
        <v>19980</v>
      </c>
      <c r="H4758">
        <v>50.440251799999999</v>
      </c>
      <c r="I4758">
        <v>-119.30242490000001</v>
      </c>
      <c r="J4758" s="1" t="str">
        <f t="shared" si="300"/>
        <v>NGR bulk stream sediment</v>
      </c>
      <c r="K4758" s="1" t="str">
        <f t="shared" si="301"/>
        <v>&lt;177 micron (NGR)</v>
      </c>
      <c r="L4758">
        <v>25</v>
      </c>
      <c r="M4758" t="s">
        <v>170</v>
      </c>
      <c r="N4758">
        <v>435</v>
      </c>
      <c r="O4758" t="s">
        <v>110</v>
      </c>
      <c r="P4758" t="s">
        <v>47</v>
      </c>
      <c r="Q4758" t="s">
        <v>356</v>
      </c>
      <c r="R4758" t="s">
        <v>98</v>
      </c>
      <c r="S4758" t="s">
        <v>240</v>
      </c>
      <c r="T4758" t="s">
        <v>52</v>
      </c>
      <c r="U4758" t="s">
        <v>291</v>
      </c>
      <c r="V4758" t="s">
        <v>282</v>
      </c>
      <c r="W4758" t="s">
        <v>139</v>
      </c>
      <c r="X4758" t="s">
        <v>103</v>
      </c>
      <c r="Y4758" t="s">
        <v>99</v>
      </c>
      <c r="Z4758" t="s">
        <v>199</v>
      </c>
      <c r="AA4758" t="s">
        <v>46</v>
      </c>
      <c r="AB4758" t="s">
        <v>61</v>
      </c>
      <c r="AC4758" t="s">
        <v>209</v>
      </c>
      <c r="AD4758" t="s">
        <v>418</v>
      </c>
      <c r="AE4758" t="s">
        <v>199</v>
      </c>
      <c r="AF4758" t="s">
        <v>163</v>
      </c>
      <c r="AG4758" t="s">
        <v>437</v>
      </c>
      <c r="AH4758" t="s">
        <v>57</v>
      </c>
      <c r="AI4758" t="s">
        <v>57</v>
      </c>
      <c r="AJ4758" t="s">
        <v>392</v>
      </c>
      <c r="AK4758" t="s">
        <v>161</v>
      </c>
      <c r="AL4758" t="s">
        <v>47</v>
      </c>
      <c r="AM4758" t="s">
        <v>47</v>
      </c>
      <c r="AN4758" t="s">
        <v>65</v>
      </c>
      <c r="AO4758" t="s">
        <v>306</v>
      </c>
    </row>
    <row r="4759" spans="1:41" hidden="1" x14ac:dyDescent="0.25">
      <c r="A4759" t="s">
        <v>19981</v>
      </c>
      <c r="B4759" t="s">
        <v>19982</v>
      </c>
      <c r="C4759" s="1" t="str">
        <f t="shared" si="298"/>
        <v>21:1064</v>
      </c>
      <c r="D4759" s="1" t="str">
        <f t="shared" si="299"/>
        <v>21:0107</v>
      </c>
      <c r="E4759" t="s">
        <v>19983</v>
      </c>
      <c r="F4759" t="s">
        <v>19984</v>
      </c>
      <c r="H4759">
        <v>50.400005399999998</v>
      </c>
      <c r="I4759">
        <v>-119.2710335</v>
      </c>
      <c r="J4759" s="1" t="str">
        <f t="shared" si="300"/>
        <v>NGR bulk stream sediment</v>
      </c>
      <c r="K4759" s="1" t="str">
        <f t="shared" si="301"/>
        <v>&lt;177 micron (NGR)</v>
      </c>
      <c r="L4759">
        <v>25</v>
      </c>
      <c r="M4759" t="s">
        <v>180</v>
      </c>
      <c r="N4759">
        <v>436</v>
      </c>
      <c r="O4759" t="s">
        <v>122</v>
      </c>
      <c r="P4759" t="s">
        <v>122</v>
      </c>
      <c r="Q4759" t="s">
        <v>812</v>
      </c>
      <c r="R4759" t="s">
        <v>272</v>
      </c>
      <c r="S4759" t="s">
        <v>258</v>
      </c>
      <c r="T4759" t="s">
        <v>127</v>
      </c>
      <c r="U4759" t="s">
        <v>695</v>
      </c>
      <c r="V4759" t="s">
        <v>63</v>
      </c>
      <c r="W4759" t="s">
        <v>206</v>
      </c>
      <c r="X4759" t="s">
        <v>122</v>
      </c>
      <c r="Y4759" t="s">
        <v>217</v>
      </c>
      <c r="Z4759" t="s">
        <v>56</v>
      </c>
      <c r="AA4759" t="s">
        <v>46</v>
      </c>
      <c r="AB4759" t="s">
        <v>235</v>
      </c>
      <c r="AC4759" t="s">
        <v>225</v>
      </c>
      <c r="AD4759" t="s">
        <v>241</v>
      </c>
      <c r="AE4759" t="s">
        <v>62</v>
      </c>
      <c r="AF4759" t="s">
        <v>108</v>
      </c>
      <c r="AG4759" t="s">
        <v>200</v>
      </c>
      <c r="AH4759" t="s">
        <v>53</v>
      </c>
      <c r="AI4759" t="s">
        <v>62</v>
      </c>
      <c r="AJ4759" t="s">
        <v>128</v>
      </c>
      <c r="AK4759" t="s">
        <v>161</v>
      </c>
      <c r="AL4759" t="s">
        <v>47</v>
      </c>
      <c r="AM4759" t="s">
        <v>47</v>
      </c>
      <c r="AN4759" t="s">
        <v>65</v>
      </c>
      <c r="AO4759" t="s">
        <v>55</v>
      </c>
    </row>
    <row r="4760" spans="1:41" hidden="1" x14ac:dyDescent="0.25">
      <c r="A4760" t="s">
        <v>19985</v>
      </c>
      <c r="B4760" t="s">
        <v>19986</v>
      </c>
      <c r="C4760" s="1" t="str">
        <f t="shared" si="298"/>
        <v>21:1064</v>
      </c>
      <c r="D4760" s="1" t="str">
        <f t="shared" si="299"/>
        <v>21:0107</v>
      </c>
      <c r="E4760" t="s">
        <v>19987</v>
      </c>
      <c r="F4760" t="s">
        <v>19988</v>
      </c>
      <c r="H4760">
        <v>50.346677800000002</v>
      </c>
      <c r="I4760">
        <v>-119.240247</v>
      </c>
      <c r="J4760" s="1" t="str">
        <f t="shared" si="300"/>
        <v>NGR bulk stream sediment</v>
      </c>
      <c r="K4760" s="1" t="str">
        <f t="shared" si="301"/>
        <v>&lt;177 micron (NGR)</v>
      </c>
      <c r="L4760">
        <v>25</v>
      </c>
      <c r="M4760" t="s">
        <v>195</v>
      </c>
      <c r="N4760">
        <v>437</v>
      </c>
      <c r="O4760" t="s">
        <v>46</v>
      </c>
      <c r="P4760" t="s">
        <v>47</v>
      </c>
      <c r="Q4760" t="s">
        <v>684</v>
      </c>
      <c r="R4760" t="s">
        <v>274</v>
      </c>
      <c r="S4760" t="s">
        <v>237</v>
      </c>
      <c r="T4760" t="s">
        <v>52</v>
      </c>
      <c r="U4760" t="s">
        <v>184</v>
      </c>
      <c r="V4760" t="s">
        <v>47</v>
      </c>
      <c r="W4760" t="s">
        <v>139</v>
      </c>
      <c r="X4760" t="s">
        <v>85</v>
      </c>
      <c r="Y4760" t="s">
        <v>258</v>
      </c>
      <c r="Z4760" t="s">
        <v>62</v>
      </c>
      <c r="AA4760" t="s">
        <v>46</v>
      </c>
      <c r="AB4760" t="s">
        <v>81</v>
      </c>
      <c r="AC4760" t="s">
        <v>58</v>
      </c>
      <c r="AD4760" t="s">
        <v>251</v>
      </c>
      <c r="AE4760" t="s">
        <v>56</v>
      </c>
      <c r="AF4760" t="s">
        <v>58</v>
      </c>
      <c r="AG4760" t="s">
        <v>502</v>
      </c>
      <c r="AH4760" t="s">
        <v>149</v>
      </c>
      <c r="AI4760" t="s">
        <v>174</v>
      </c>
      <c r="AJ4760" t="s">
        <v>175</v>
      </c>
      <c r="AK4760" t="s">
        <v>282</v>
      </c>
      <c r="AL4760" t="s">
        <v>47</v>
      </c>
      <c r="AM4760" t="s">
        <v>122</v>
      </c>
      <c r="AN4760" t="s">
        <v>668</v>
      </c>
      <c r="AO4760" t="s">
        <v>99</v>
      </c>
    </row>
    <row r="4761" spans="1:41" hidden="1" x14ac:dyDescent="0.25">
      <c r="A4761" t="s">
        <v>19989</v>
      </c>
      <c r="B4761" t="s">
        <v>19990</v>
      </c>
      <c r="C4761" s="1" t="str">
        <f t="shared" si="298"/>
        <v>21:1064</v>
      </c>
      <c r="D4761" s="1" t="str">
        <f t="shared" si="299"/>
        <v>21:0107</v>
      </c>
      <c r="E4761" t="s">
        <v>19991</v>
      </c>
      <c r="F4761" t="s">
        <v>19992</v>
      </c>
      <c r="H4761">
        <v>50.479874199999998</v>
      </c>
      <c r="I4761">
        <v>-119.4111887</v>
      </c>
      <c r="J4761" s="1" t="str">
        <f t="shared" si="300"/>
        <v>NGR bulk stream sediment</v>
      </c>
      <c r="K4761" s="1" t="str">
        <f t="shared" si="301"/>
        <v>&lt;177 micron (NGR)</v>
      </c>
      <c r="L4761">
        <v>25</v>
      </c>
      <c r="M4761" t="s">
        <v>205</v>
      </c>
      <c r="N4761">
        <v>438</v>
      </c>
      <c r="O4761" t="s">
        <v>46</v>
      </c>
      <c r="P4761" t="s">
        <v>47</v>
      </c>
      <c r="Q4761" t="s">
        <v>313</v>
      </c>
      <c r="R4761" t="s">
        <v>306</v>
      </c>
      <c r="S4761" t="s">
        <v>175</v>
      </c>
      <c r="T4761" t="s">
        <v>51</v>
      </c>
      <c r="U4761" t="s">
        <v>145</v>
      </c>
      <c r="V4761" t="s">
        <v>198</v>
      </c>
      <c r="W4761" t="s">
        <v>53</v>
      </c>
      <c r="X4761" t="s">
        <v>46</v>
      </c>
      <c r="Y4761" t="s">
        <v>52</v>
      </c>
      <c r="Z4761" t="s">
        <v>56</v>
      </c>
      <c r="AA4761" t="s">
        <v>46</v>
      </c>
      <c r="AB4761" t="s">
        <v>84</v>
      </c>
      <c r="AC4761" t="s">
        <v>58</v>
      </c>
      <c r="AD4761" t="s">
        <v>108</v>
      </c>
      <c r="AE4761" t="s">
        <v>199</v>
      </c>
      <c r="AF4761" t="s">
        <v>101</v>
      </c>
      <c r="AG4761" t="s">
        <v>185</v>
      </c>
      <c r="AH4761" t="s">
        <v>62</v>
      </c>
      <c r="AI4761" t="s">
        <v>62</v>
      </c>
      <c r="AJ4761" t="s">
        <v>64</v>
      </c>
      <c r="AK4761" t="s">
        <v>185</v>
      </c>
      <c r="AL4761" t="s">
        <v>47</v>
      </c>
      <c r="AM4761" t="s">
        <v>47</v>
      </c>
      <c r="AN4761" t="s">
        <v>65</v>
      </c>
      <c r="AO4761" t="s">
        <v>59</v>
      </c>
    </row>
    <row r="4762" spans="1:41" hidden="1" x14ac:dyDescent="0.25">
      <c r="A4762" t="s">
        <v>19993</v>
      </c>
      <c r="B4762" t="s">
        <v>19994</v>
      </c>
      <c r="C4762" s="1" t="str">
        <f t="shared" si="298"/>
        <v>21:1064</v>
      </c>
      <c r="D4762" s="1" t="str">
        <f t="shared" si="299"/>
        <v>21:0107</v>
      </c>
      <c r="E4762" t="s">
        <v>19995</v>
      </c>
      <c r="F4762" t="s">
        <v>19996</v>
      </c>
      <c r="H4762">
        <v>50.703905399999996</v>
      </c>
      <c r="I4762">
        <v>-119.18896049999999</v>
      </c>
      <c r="J4762" s="1" t="str">
        <f t="shared" si="300"/>
        <v>NGR bulk stream sediment</v>
      </c>
      <c r="K4762" s="1" t="str">
        <f t="shared" si="301"/>
        <v>&lt;177 micron (NGR)</v>
      </c>
      <c r="L4762">
        <v>25</v>
      </c>
      <c r="M4762" t="s">
        <v>214</v>
      </c>
      <c r="N4762">
        <v>439</v>
      </c>
      <c r="O4762" t="s">
        <v>161</v>
      </c>
      <c r="P4762" t="s">
        <v>47</v>
      </c>
      <c r="Q4762" t="s">
        <v>356</v>
      </c>
      <c r="R4762" t="s">
        <v>336</v>
      </c>
      <c r="S4762" t="s">
        <v>146</v>
      </c>
      <c r="T4762" t="s">
        <v>55</v>
      </c>
      <c r="U4762" t="s">
        <v>100</v>
      </c>
      <c r="V4762" t="s">
        <v>235</v>
      </c>
      <c r="W4762" t="s">
        <v>161</v>
      </c>
      <c r="X4762" t="s">
        <v>52</v>
      </c>
      <c r="Y4762" t="s">
        <v>80</v>
      </c>
      <c r="Z4762" t="s">
        <v>84</v>
      </c>
      <c r="AA4762" t="s">
        <v>46</v>
      </c>
      <c r="AB4762" t="s">
        <v>61</v>
      </c>
      <c r="AC4762" t="s">
        <v>209</v>
      </c>
      <c r="AD4762" t="s">
        <v>144</v>
      </c>
      <c r="AE4762" t="s">
        <v>56</v>
      </c>
      <c r="AF4762" t="s">
        <v>55</v>
      </c>
      <c r="AG4762" t="s">
        <v>392</v>
      </c>
      <c r="AH4762" t="s">
        <v>174</v>
      </c>
      <c r="AI4762" t="s">
        <v>46</v>
      </c>
      <c r="AJ4762" t="s">
        <v>55</v>
      </c>
      <c r="AK4762" t="s">
        <v>173</v>
      </c>
      <c r="AL4762" t="s">
        <v>47</v>
      </c>
      <c r="AM4762" t="s">
        <v>47</v>
      </c>
      <c r="AN4762" t="s">
        <v>171</v>
      </c>
      <c r="AO4762" t="s">
        <v>50</v>
      </c>
    </row>
    <row r="4763" spans="1:41" hidden="1" x14ac:dyDescent="0.25">
      <c r="A4763" t="s">
        <v>19997</v>
      </c>
      <c r="B4763" t="s">
        <v>19998</v>
      </c>
      <c r="C4763" s="1" t="str">
        <f t="shared" si="298"/>
        <v>21:1064</v>
      </c>
      <c r="D4763" s="1" t="str">
        <f t="shared" si="299"/>
        <v>21:0107</v>
      </c>
      <c r="E4763" t="s">
        <v>19999</v>
      </c>
      <c r="F4763" t="s">
        <v>20000</v>
      </c>
      <c r="H4763">
        <v>50.697737199999999</v>
      </c>
      <c r="I4763">
        <v>-119.1864642</v>
      </c>
      <c r="J4763" s="1" t="str">
        <f t="shared" si="300"/>
        <v>NGR bulk stream sediment</v>
      </c>
      <c r="K4763" s="1" t="str">
        <f t="shared" si="301"/>
        <v>&lt;177 micron (NGR)</v>
      </c>
      <c r="L4763">
        <v>25</v>
      </c>
      <c r="M4763" t="s">
        <v>223</v>
      </c>
      <c r="N4763">
        <v>440</v>
      </c>
      <c r="O4763" t="s">
        <v>105</v>
      </c>
      <c r="P4763" t="s">
        <v>47</v>
      </c>
      <c r="Q4763" t="s">
        <v>327</v>
      </c>
      <c r="R4763" t="s">
        <v>267</v>
      </c>
      <c r="S4763" t="s">
        <v>343</v>
      </c>
      <c r="T4763" t="s">
        <v>85</v>
      </c>
      <c r="U4763" t="s">
        <v>140</v>
      </c>
      <c r="V4763" t="s">
        <v>63</v>
      </c>
      <c r="W4763" t="s">
        <v>173</v>
      </c>
      <c r="X4763" t="s">
        <v>51</v>
      </c>
      <c r="Y4763" t="s">
        <v>269</v>
      </c>
      <c r="Z4763" t="s">
        <v>199</v>
      </c>
      <c r="AA4763" t="s">
        <v>46</v>
      </c>
      <c r="AB4763" t="s">
        <v>174</v>
      </c>
      <c r="AC4763" t="s">
        <v>108</v>
      </c>
      <c r="AD4763" t="s">
        <v>342</v>
      </c>
      <c r="AE4763" t="s">
        <v>199</v>
      </c>
      <c r="AF4763" t="s">
        <v>150</v>
      </c>
      <c r="AG4763" t="s">
        <v>86</v>
      </c>
      <c r="AH4763" t="s">
        <v>54</v>
      </c>
      <c r="AI4763" t="s">
        <v>53</v>
      </c>
      <c r="AJ4763" t="s">
        <v>319</v>
      </c>
      <c r="AK4763" t="s">
        <v>125</v>
      </c>
      <c r="AL4763" t="s">
        <v>47</v>
      </c>
      <c r="AM4763" t="s">
        <v>47</v>
      </c>
      <c r="AN4763" t="s">
        <v>171</v>
      </c>
      <c r="AO4763" t="s">
        <v>66</v>
      </c>
    </row>
    <row r="4764" spans="1:41" hidden="1" x14ac:dyDescent="0.25">
      <c r="A4764" t="s">
        <v>20001</v>
      </c>
      <c r="B4764" t="s">
        <v>20002</v>
      </c>
      <c r="C4764" s="1" t="str">
        <f t="shared" si="298"/>
        <v>21:1064</v>
      </c>
      <c r="D4764" s="1" t="str">
        <f t="shared" si="299"/>
        <v>21:0107</v>
      </c>
      <c r="E4764" t="s">
        <v>20003</v>
      </c>
      <c r="F4764" t="s">
        <v>20004</v>
      </c>
      <c r="H4764">
        <v>50.720215600000003</v>
      </c>
      <c r="I4764">
        <v>-119.178201</v>
      </c>
      <c r="J4764" s="1" t="str">
        <f t="shared" si="300"/>
        <v>NGR bulk stream sediment</v>
      </c>
      <c r="K4764" s="1" t="str">
        <f t="shared" si="301"/>
        <v>&lt;177 micron (NGR)</v>
      </c>
      <c r="L4764">
        <v>25</v>
      </c>
      <c r="M4764" t="s">
        <v>233</v>
      </c>
      <c r="N4764">
        <v>441</v>
      </c>
      <c r="O4764" t="s">
        <v>63</v>
      </c>
      <c r="P4764" t="s">
        <v>47</v>
      </c>
      <c r="Q4764" t="s">
        <v>322</v>
      </c>
      <c r="R4764" t="s">
        <v>181</v>
      </c>
      <c r="S4764" t="s">
        <v>462</v>
      </c>
      <c r="T4764" t="s">
        <v>55</v>
      </c>
      <c r="U4764" t="s">
        <v>475</v>
      </c>
      <c r="V4764" t="s">
        <v>87</v>
      </c>
      <c r="W4764" t="s">
        <v>235</v>
      </c>
      <c r="X4764" t="s">
        <v>122</v>
      </c>
      <c r="Y4764" t="s">
        <v>175</v>
      </c>
      <c r="Z4764" t="s">
        <v>56</v>
      </c>
      <c r="AA4764" t="s">
        <v>46</v>
      </c>
      <c r="AB4764" t="s">
        <v>54</v>
      </c>
      <c r="AC4764" t="s">
        <v>58</v>
      </c>
      <c r="AD4764" t="s">
        <v>124</v>
      </c>
      <c r="AE4764" t="s">
        <v>56</v>
      </c>
      <c r="AF4764" t="s">
        <v>266</v>
      </c>
      <c r="AG4764" t="s">
        <v>455</v>
      </c>
      <c r="AH4764" t="s">
        <v>62</v>
      </c>
      <c r="AI4764" t="s">
        <v>62</v>
      </c>
      <c r="AJ4764" t="s">
        <v>73</v>
      </c>
      <c r="AK4764" t="s">
        <v>61</v>
      </c>
      <c r="AL4764" t="s">
        <v>47</v>
      </c>
      <c r="AM4764" t="s">
        <v>47</v>
      </c>
      <c r="AN4764" t="s">
        <v>65</v>
      </c>
      <c r="AO4764" t="s">
        <v>51</v>
      </c>
    </row>
    <row r="4765" spans="1:41" hidden="1" x14ac:dyDescent="0.25">
      <c r="A4765" t="s">
        <v>20005</v>
      </c>
      <c r="B4765" t="s">
        <v>20006</v>
      </c>
      <c r="C4765" s="1" t="str">
        <f t="shared" si="298"/>
        <v>21:1064</v>
      </c>
      <c r="D4765" s="1" t="str">
        <f t="shared" si="299"/>
        <v>21:0107</v>
      </c>
      <c r="E4765" t="s">
        <v>20007</v>
      </c>
      <c r="F4765" t="s">
        <v>20008</v>
      </c>
      <c r="H4765">
        <v>50.714394200000001</v>
      </c>
      <c r="I4765">
        <v>-119.1783138</v>
      </c>
      <c r="J4765" s="1" t="str">
        <f t="shared" si="300"/>
        <v>NGR bulk stream sediment</v>
      </c>
      <c r="K4765" s="1" t="str">
        <f t="shared" si="301"/>
        <v>&lt;177 micron (NGR)</v>
      </c>
      <c r="L4765">
        <v>25</v>
      </c>
      <c r="M4765" t="s">
        <v>280</v>
      </c>
      <c r="N4765">
        <v>442</v>
      </c>
      <c r="O4765" t="s">
        <v>81</v>
      </c>
      <c r="P4765" t="s">
        <v>47</v>
      </c>
      <c r="Q4765" t="s">
        <v>935</v>
      </c>
      <c r="R4765" t="s">
        <v>66</v>
      </c>
      <c r="S4765" t="s">
        <v>475</v>
      </c>
      <c r="T4765" t="s">
        <v>51</v>
      </c>
      <c r="U4765" t="s">
        <v>49</v>
      </c>
      <c r="V4765" t="s">
        <v>149</v>
      </c>
      <c r="W4765" t="s">
        <v>174</v>
      </c>
      <c r="X4765" t="s">
        <v>47</v>
      </c>
      <c r="Y4765" t="s">
        <v>76</v>
      </c>
      <c r="Z4765" t="s">
        <v>56</v>
      </c>
      <c r="AA4765" t="s">
        <v>46</v>
      </c>
      <c r="AB4765" t="s">
        <v>53</v>
      </c>
      <c r="AC4765" t="s">
        <v>58</v>
      </c>
      <c r="AD4765" t="s">
        <v>90</v>
      </c>
      <c r="AE4765" t="s">
        <v>56</v>
      </c>
      <c r="AF4765" t="s">
        <v>103</v>
      </c>
      <c r="AG4765" t="s">
        <v>161</v>
      </c>
      <c r="AH4765" t="s">
        <v>53</v>
      </c>
      <c r="AI4765" t="s">
        <v>62</v>
      </c>
      <c r="AJ4765" t="s">
        <v>109</v>
      </c>
      <c r="AK4765" t="s">
        <v>185</v>
      </c>
      <c r="AL4765" t="s">
        <v>47</v>
      </c>
      <c r="AM4765" t="s">
        <v>47</v>
      </c>
      <c r="AN4765" t="s">
        <v>65</v>
      </c>
      <c r="AO4765" t="s">
        <v>137</v>
      </c>
    </row>
    <row r="4766" spans="1:41" hidden="1" x14ac:dyDescent="0.25">
      <c r="A4766" t="s">
        <v>20009</v>
      </c>
      <c r="B4766" t="s">
        <v>20010</v>
      </c>
      <c r="C4766" s="1" t="str">
        <f t="shared" si="298"/>
        <v>21:1064</v>
      </c>
      <c r="D4766" s="1" t="str">
        <f t="shared" si="299"/>
        <v>21:0107</v>
      </c>
      <c r="E4766" t="s">
        <v>20007</v>
      </c>
      <c r="F4766" t="s">
        <v>20011</v>
      </c>
      <c r="H4766">
        <v>50.714394200000001</v>
      </c>
      <c r="I4766">
        <v>-119.1783138</v>
      </c>
      <c r="J4766" s="1" t="str">
        <f t="shared" si="300"/>
        <v>NGR bulk stream sediment</v>
      </c>
      <c r="K4766" s="1" t="str">
        <f t="shared" si="301"/>
        <v>&lt;177 micron (NGR)</v>
      </c>
      <c r="L4766">
        <v>25</v>
      </c>
      <c r="M4766" t="s">
        <v>288</v>
      </c>
      <c r="N4766">
        <v>443</v>
      </c>
      <c r="O4766" t="s">
        <v>64</v>
      </c>
      <c r="P4766" t="s">
        <v>1963</v>
      </c>
      <c r="Q4766" t="s">
        <v>152</v>
      </c>
      <c r="R4766" t="s">
        <v>175</v>
      </c>
      <c r="S4766" t="s">
        <v>475</v>
      </c>
      <c r="T4766" t="s">
        <v>51</v>
      </c>
      <c r="U4766" t="s">
        <v>358</v>
      </c>
      <c r="V4766" t="s">
        <v>198</v>
      </c>
      <c r="W4766" t="s">
        <v>174</v>
      </c>
      <c r="X4766" t="s">
        <v>47</v>
      </c>
      <c r="Y4766" t="s">
        <v>76</v>
      </c>
      <c r="Z4766" t="s">
        <v>56</v>
      </c>
      <c r="AA4766" t="s">
        <v>46</v>
      </c>
      <c r="AB4766" t="s">
        <v>53</v>
      </c>
      <c r="AC4766" t="s">
        <v>58</v>
      </c>
      <c r="AD4766" t="s">
        <v>269</v>
      </c>
      <c r="AE4766" t="s">
        <v>56</v>
      </c>
      <c r="AF4766" t="s">
        <v>142</v>
      </c>
      <c r="AG4766" t="s">
        <v>78</v>
      </c>
      <c r="AH4766" t="s">
        <v>62</v>
      </c>
      <c r="AI4766" t="s">
        <v>62</v>
      </c>
      <c r="AJ4766" t="s">
        <v>142</v>
      </c>
      <c r="AK4766" t="s">
        <v>87</v>
      </c>
      <c r="AL4766" t="s">
        <v>47</v>
      </c>
      <c r="AM4766" t="s">
        <v>47</v>
      </c>
      <c r="AN4766" t="s">
        <v>65</v>
      </c>
      <c r="AO4766" t="s">
        <v>55</v>
      </c>
    </row>
    <row r="4767" spans="1:41" hidden="1" x14ac:dyDescent="0.25">
      <c r="A4767" t="s">
        <v>20012</v>
      </c>
      <c r="B4767" t="s">
        <v>20013</v>
      </c>
      <c r="C4767" s="1" t="str">
        <f t="shared" si="298"/>
        <v>21:1064</v>
      </c>
      <c r="D4767" s="1" t="str">
        <f t="shared" si="299"/>
        <v>21:0107</v>
      </c>
      <c r="E4767" t="s">
        <v>20014</v>
      </c>
      <c r="F4767" t="s">
        <v>20015</v>
      </c>
      <c r="H4767">
        <v>50.708635899999997</v>
      </c>
      <c r="I4767">
        <v>-119.1827498</v>
      </c>
      <c r="J4767" s="1" t="str">
        <f t="shared" si="300"/>
        <v>NGR bulk stream sediment</v>
      </c>
      <c r="K4767" s="1" t="str">
        <f t="shared" si="301"/>
        <v>&lt;177 micron (NGR)</v>
      </c>
      <c r="L4767">
        <v>25</v>
      </c>
      <c r="M4767" t="s">
        <v>248</v>
      </c>
      <c r="N4767">
        <v>444</v>
      </c>
      <c r="O4767" t="s">
        <v>161</v>
      </c>
      <c r="P4767" t="s">
        <v>47</v>
      </c>
      <c r="Q4767" t="s">
        <v>487</v>
      </c>
      <c r="R4767" t="s">
        <v>227</v>
      </c>
      <c r="S4767" t="s">
        <v>589</v>
      </c>
      <c r="T4767" t="s">
        <v>85</v>
      </c>
      <c r="U4767" t="s">
        <v>344</v>
      </c>
      <c r="V4767" t="s">
        <v>47</v>
      </c>
      <c r="W4767" t="s">
        <v>257</v>
      </c>
      <c r="X4767" t="s">
        <v>52</v>
      </c>
      <c r="Y4767" t="s">
        <v>475</v>
      </c>
      <c r="Z4767" t="s">
        <v>84</v>
      </c>
      <c r="AA4767" t="s">
        <v>46</v>
      </c>
      <c r="AB4767" t="s">
        <v>235</v>
      </c>
      <c r="AC4767" t="s">
        <v>82</v>
      </c>
      <c r="AD4767" t="s">
        <v>250</v>
      </c>
      <c r="AE4767" t="s">
        <v>56</v>
      </c>
      <c r="AF4767" t="s">
        <v>58</v>
      </c>
      <c r="AG4767" t="s">
        <v>224</v>
      </c>
      <c r="AH4767" t="s">
        <v>149</v>
      </c>
      <c r="AI4767" t="s">
        <v>198</v>
      </c>
      <c r="AJ4767" t="s">
        <v>55</v>
      </c>
      <c r="AK4767" t="s">
        <v>161</v>
      </c>
      <c r="AL4767" t="s">
        <v>47</v>
      </c>
      <c r="AM4767" t="s">
        <v>47</v>
      </c>
      <c r="AN4767" t="s">
        <v>65</v>
      </c>
      <c r="AO4767" t="s">
        <v>225</v>
      </c>
    </row>
    <row r="4768" spans="1:41" hidden="1" x14ac:dyDescent="0.25">
      <c r="A4768" t="s">
        <v>20016</v>
      </c>
      <c r="B4768" t="s">
        <v>20017</v>
      </c>
      <c r="C4768" s="1" t="str">
        <f t="shared" si="298"/>
        <v>21:1064</v>
      </c>
      <c r="D4768" s="1" t="str">
        <f t="shared" si="299"/>
        <v>21:0107</v>
      </c>
      <c r="E4768" t="s">
        <v>20018</v>
      </c>
      <c r="F4768" t="s">
        <v>20019</v>
      </c>
      <c r="H4768">
        <v>50.666708</v>
      </c>
      <c r="I4768">
        <v>-119.21262</v>
      </c>
      <c r="J4768" s="1" t="str">
        <f t="shared" si="300"/>
        <v>NGR bulk stream sediment</v>
      </c>
      <c r="K4768" s="1" t="str">
        <f t="shared" si="301"/>
        <v>&lt;177 micron (NGR)</v>
      </c>
      <c r="L4768">
        <v>25</v>
      </c>
      <c r="M4768" t="s">
        <v>256</v>
      </c>
      <c r="N4768">
        <v>445</v>
      </c>
      <c r="O4768" t="s">
        <v>164</v>
      </c>
      <c r="P4768" t="s">
        <v>47</v>
      </c>
      <c r="Q4768" t="s">
        <v>802</v>
      </c>
      <c r="R4768" t="s">
        <v>62</v>
      </c>
      <c r="S4768" t="s">
        <v>48</v>
      </c>
      <c r="T4768" t="s">
        <v>76</v>
      </c>
      <c r="U4768" t="s">
        <v>345</v>
      </c>
      <c r="V4768" t="s">
        <v>87</v>
      </c>
      <c r="W4768" t="s">
        <v>111</v>
      </c>
      <c r="X4768" t="s">
        <v>66</v>
      </c>
      <c r="Y4768" t="s">
        <v>438</v>
      </c>
      <c r="Z4768" t="s">
        <v>87</v>
      </c>
      <c r="AA4768" t="s">
        <v>46</v>
      </c>
      <c r="AB4768" t="s">
        <v>47</v>
      </c>
      <c r="AC4768" t="s">
        <v>131</v>
      </c>
      <c r="AD4768" t="s">
        <v>250</v>
      </c>
      <c r="AE4768" t="s">
        <v>62</v>
      </c>
      <c r="AF4768" t="s">
        <v>66</v>
      </c>
      <c r="AG4768" t="s">
        <v>6475</v>
      </c>
      <c r="AH4768" t="s">
        <v>455</v>
      </c>
      <c r="AI4768" t="s">
        <v>63</v>
      </c>
      <c r="AJ4768" t="s">
        <v>1539</v>
      </c>
      <c r="AK4768" t="s">
        <v>143</v>
      </c>
      <c r="AL4768" t="s">
        <v>47</v>
      </c>
      <c r="AM4768" t="s">
        <v>137</v>
      </c>
      <c r="AN4768" t="s">
        <v>281</v>
      </c>
      <c r="AO4768" t="s">
        <v>127</v>
      </c>
    </row>
    <row r="4769" spans="1:41" hidden="1" x14ac:dyDescent="0.25">
      <c r="A4769" t="s">
        <v>20020</v>
      </c>
      <c r="B4769" t="s">
        <v>20021</v>
      </c>
      <c r="C4769" s="1" t="str">
        <f t="shared" si="298"/>
        <v>21:1064</v>
      </c>
      <c r="D4769" s="1" t="str">
        <f t="shared" si="299"/>
        <v>21:0107</v>
      </c>
      <c r="E4769" t="s">
        <v>20022</v>
      </c>
      <c r="F4769" t="s">
        <v>20023</v>
      </c>
      <c r="H4769">
        <v>50.658485300000002</v>
      </c>
      <c r="I4769">
        <v>-119.1127721</v>
      </c>
      <c r="J4769" s="1" t="str">
        <f t="shared" si="300"/>
        <v>NGR bulk stream sediment</v>
      </c>
      <c r="K4769" s="1" t="str">
        <f t="shared" si="301"/>
        <v>&lt;177 micron (NGR)</v>
      </c>
      <c r="L4769">
        <v>25</v>
      </c>
      <c r="M4769" t="s">
        <v>265</v>
      </c>
      <c r="N4769">
        <v>446</v>
      </c>
      <c r="O4769" t="s">
        <v>53</v>
      </c>
      <c r="P4769" t="s">
        <v>47</v>
      </c>
      <c r="Q4769" t="s">
        <v>533</v>
      </c>
      <c r="R4769" t="s">
        <v>175</v>
      </c>
      <c r="S4769" t="s">
        <v>197</v>
      </c>
      <c r="T4769" t="s">
        <v>52</v>
      </c>
      <c r="U4769" t="s">
        <v>306</v>
      </c>
      <c r="V4769" t="s">
        <v>198</v>
      </c>
      <c r="W4769" t="s">
        <v>64</v>
      </c>
      <c r="X4769" t="s">
        <v>47</v>
      </c>
      <c r="Y4769" t="s">
        <v>76</v>
      </c>
      <c r="Z4769" t="s">
        <v>56</v>
      </c>
      <c r="AA4769" t="s">
        <v>46</v>
      </c>
      <c r="AB4769" t="s">
        <v>53</v>
      </c>
      <c r="AC4769" t="s">
        <v>58</v>
      </c>
      <c r="AD4769" t="s">
        <v>145</v>
      </c>
      <c r="AE4769" t="s">
        <v>380</v>
      </c>
      <c r="AF4769" t="s">
        <v>412</v>
      </c>
      <c r="AG4769" t="s">
        <v>139</v>
      </c>
      <c r="AH4769" t="s">
        <v>53</v>
      </c>
      <c r="AI4769" t="s">
        <v>62</v>
      </c>
      <c r="AJ4769" t="s">
        <v>102</v>
      </c>
      <c r="AK4769" t="s">
        <v>87</v>
      </c>
      <c r="AL4769" t="s">
        <v>47</v>
      </c>
      <c r="AM4769" t="s">
        <v>47</v>
      </c>
      <c r="AN4769" t="s">
        <v>65</v>
      </c>
      <c r="AO4769" t="s">
        <v>330</v>
      </c>
    </row>
    <row r="4770" spans="1:41" hidden="1" x14ac:dyDescent="0.25">
      <c r="A4770" t="s">
        <v>20024</v>
      </c>
      <c r="B4770" t="s">
        <v>20025</v>
      </c>
      <c r="C4770" s="1" t="str">
        <f t="shared" si="298"/>
        <v>21:1064</v>
      </c>
      <c r="D4770" s="1" t="str">
        <f t="shared" si="299"/>
        <v>21:0107</v>
      </c>
      <c r="E4770" t="s">
        <v>20026</v>
      </c>
      <c r="F4770" t="s">
        <v>20027</v>
      </c>
      <c r="H4770">
        <v>50.615071999999998</v>
      </c>
      <c r="I4770">
        <v>-119.0970954</v>
      </c>
      <c r="J4770" s="1" t="str">
        <f t="shared" si="300"/>
        <v>NGR bulk stream sediment</v>
      </c>
      <c r="K4770" s="1" t="str">
        <f t="shared" si="301"/>
        <v>&lt;177 micron (NGR)</v>
      </c>
      <c r="L4770">
        <v>26</v>
      </c>
      <c r="M4770" t="s">
        <v>45</v>
      </c>
      <c r="N4770">
        <v>447</v>
      </c>
      <c r="O4770" t="s">
        <v>173</v>
      </c>
      <c r="P4770" t="s">
        <v>122</v>
      </c>
      <c r="Q4770" t="s">
        <v>404</v>
      </c>
      <c r="R4770" t="s">
        <v>206</v>
      </c>
      <c r="S4770" t="s">
        <v>207</v>
      </c>
      <c r="T4770" t="s">
        <v>82</v>
      </c>
      <c r="U4770" t="s">
        <v>284</v>
      </c>
      <c r="V4770" t="s">
        <v>123</v>
      </c>
      <c r="W4770" t="s">
        <v>336</v>
      </c>
      <c r="X4770" t="s">
        <v>137</v>
      </c>
      <c r="Y4770" t="s">
        <v>250</v>
      </c>
      <c r="Z4770" t="s">
        <v>54</v>
      </c>
      <c r="AA4770" t="s">
        <v>46</v>
      </c>
      <c r="AB4770" t="s">
        <v>63</v>
      </c>
      <c r="AC4770" t="s">
        <v>243</v>
      </c>
      <c r="AD4770" t="s">
        <v>329</v>
      </c>
      <c r="AE4770" t="s">
        <v>56</v>
      </c>
      <c r="AF4770" t="s">
        <v>175</v>
      </c>
      <c r="AG4770" t="s">
        <v>855</v>
      </c>
      <c r="AH4770" t="s">
        <v>64</v>
      </c>
      <c r="AI4770" t="s">
        <v>185</v>
      </c>
      <c r="AJ4770" t="s">
        <v>209</v>
      </c>
      <c r="AK4770" t="s">
        <v>227</v>
      </c>
      <c r="AL4770" t="s">
        <v>47</v>
      </c>
      <c r="AM4770" t="s">
        <v>103</v>
      </c>
      <c r="AN4770" t="s">
        <v>920</v>
      </c>
      <c r="AO4770" t="s">
        <v>131</v>
      </c>
    </row>
    <row r="4771" spans="1:41" hidden="1" x14ac:dyDescent="0.25">
      <c r="A4771" t="s">
        <v>20028</v>
      </c>
      <c r="B4771" t="s">
        <v>20029</v>
      </c>
      <c r="C4771" s="1" t="str">
        <f t="shared" si="298"/>
        <v>21:1064</v>
      </c>
      <c r="D4771" s="1" t="str">
        <f t="shared" si="299"/>
        <v>21:0107</v>
      </c>
      <c r="E4771" t="s">
        <v>20030</v>
      </c>
      <c r="F4771" t="s">
        <v>20031</v>
      </c>
      <c r="H4771">
        <v>50.646040599999999</v>
      </c>
      <c r="I4771">
        <v>-119.082024</v>
      </c>
      <c r="J4771" s="1" t="str">
        <f t="shared" si="300"/>
        <v>NGR bulk stream sediment</v>
      </c>
      <c r="K4771" s="1" t="str">
        <f t="shared" si="301"/>
        <v>&lt;177 micron (NGR)</v>
      </c>
      <c r="L4771">
        <v>26</v>
      </c>
      <c r="M4771" t="s">
        <v>71</v>
      </c>
      <c r="N4771">
        <v>448</v>
      </c>
      <c r="O4771" t="s">
        <v>54</v>
      </c>
      <c r="P4771" t="s">
        <v>47</v>
      </c>
      <c r="Q4771" t="s">
        <v>548</v>
      </c>
      <c r="R4771" t="s">
        <v>185</v>
      </c>
      <c r="S4771" t="s">
        <v>237</v>
      </c>
      <c r="T4771" t="s">
        <v>127</v>
      </c>
      <c r="U4771" t="s">
        <v>431</v>
      </c>
      <c r="V4771" t="s">
        <v>173</v>
      </c>
      <c r="W4771" t="s">
        <v>79</v>
      </c>
      <c r="X4771" t="s">
        <v>330</v>
      </c>
      <c r="Y4771" t="s">
        <v>240</v>
      </c>
      <c r="Z4771" t="s">
        <v>84</v>
      </c>
      <c r="AA4771" t="s">
        <v>46</v>
      </c>
      <c r="AB4771" t="s">
        <v>81</v>
      </c>
      <c r="AC4771" t="s">
        <v>475</v>
      </c>
      <c r="AD4771" t="s">
        <v>146</v>
      </c>
      <c r="AE4771" t="s">
        <v>380</v>
      </c>
      <c r="AF4771" t="s">
        <v>108</v>
      </c>
      <c r="AG4771" t="s">
        <v>58</v>
      </c>
      <c r="AH4771" t="s">
        <v>174</v>
      </c>
      <c r="AI4771" t="s">
        <v>149</v>
      </c>
      <c r="AJ4771" t="s">
        <v>66</v>
      </c>
      <c r="AK4771" t="s">
        <v>493</v>
      </c>
      <c r="AL4771" t="s">
        <v>47</v>
      </c>
      <c r="AM4771" t="s">
        <v>47</v>
      </c>
      <c r="AN4771" t="s">
        <v>152</v>
      </c>
      <c r="AO4771" t="s">
        <v>218</v>
      </c>
    </row>
    <row r="4772" spans="1:41" hidden="1" x14ac:dyDescent="0.25">
      <c r="A4772" t="s">
        <v>20032</v>
      </c>
      <c r="B4772" t="s">
        <v>20033</v>
      </c>
      <c r="C4772" s="1" t="str">
        <f t="shared" ref="C4772:C4835" si="302">HYPERLINK("http://geochem.nrcan.gc.ca/cdogs/content/bdl/bdl211064_e.htm", "21:1064")</f>
        <v>21:1064</v>
      </c>
      <c r="D4772" s="1" t="str">
        <f t="shared" ref="D4772:D4835" si="303">HYPERLINK("http://geochem.nrcan.gc.ca/cdogs/content/svy/svy210107_e.htm", "21:0107")</f>
        <v>21:0107</v>
      </c>
      <c r="E4772" t="s">
        <v>20034</v>
      </c>
      <c r="F4772" t="s">
        <v>20035</v>
      </c>
      <c r="H4772">
        <v>50.501873699999997</v>
      </c>
      <c r="I4772">
        <v>-119.1265293</v>
      </c>
      <c r="J4772" s="1" t="str">
        <f t="shared" si="300"/>
        <v>NGR bulk stream sediment</v>
      </c>
      <c r="K4772" s="1" t="str">
        <f t="shared" si="301"/>
        <v>&lt;177 micron (NGR)</v>
      </c>
      <c r="L4772">
        <v>26</v>
      </c>
      <c r="M4772" t="s">
        <v>95</v>
      </c>
      <c r="N4772">
        <v>449</v>
      </c>
      <c r="O4772" t="s">
        <v>198</v>
      </c>
      <c r="P4772" t="s">
        <v>47</v>
      </c>
      <c r="Q4772" t="s">
        <v>1069</v>
      </c>
      <c r="R4772" t="s">
        <v>198</v>
      </c>
      <c r="S4772" t="s">
        <v>146</v>
      </c>
      <c r="T4772" t="s">
        <v>209</v>
      </c>
      <c r="U4772" t="s">
        <v>372</v>
      </c>
      <c r="V4772" t="s">
        <v>78</v>
      </c>
      <c r="W4772" t="s">
        <v>51</v>
      </c>
      <c r="X4772" t="s">
        <v>52</v>
      </c>
      <c r="Y4772" t="s">
        <v>272</v>
      </c>
      <c r="Z4772" t="s">
        <v>54</v>
      </c>
      <c r="AA4772" t="s">
        <v>46</v>
      </c>
      <c r="AB4772" t="s">
        <v>78</v>
      </c>
      <c r="AC4772" t="s">
        <v>124</v>
      </c>
      <c r="AD4772" t="s">
        <v>160</v>
      </c>
      <c r="AE4772" t="s">
        <v>380</v>
      </c>
      <c r="AF4772" t="s">
        <v>3895</v>
      </c>
      <c r="AG4772" t="s">
        <v>307</v>
      </c>
      <c r="AH4772" t="s">
        <v>61</v>
      </c>
      <c r="AI4772" t="s">
        <v>87</v>
      </c>
      <c r="AJ4772" t="s">
        <v>76</v>
      </c>
      <c r="AK4772" t="s">
        <v>151</v>
      </c>
      <c r="AL4772" t="s">
        <v>122</v>
      </c>
      <c r="AM4772" t="s">
        <v>51</v>
      </c>
      <c r="AN4772" t="s">
        <v>152</v>
      </c>
      <c r="AO4772" t="s">
        <v>267</v>
      </c>
    </row>
    <row r="4773" spans="1:41" hidden="1" x14ac:dyDescent="0.25">
      <c r="A4773" t="s">
        <v>20036</v>
      </c>
      <c r="B4773" t="s">
        <v>20037</v>
      </c>
      <c r="C4773" s="1" t="str">
        <f t="shared" si="302"/>
        <v>21:1064</v>
      </c>
      <c r="D4773" s="1" t="str">
        <f t="shared" si="303"/>
        <v>21:0107</v>
      </c>
      <c r="E4773" t="s">
        <v>20038</v>
      </c>
      <c r="F4773" t="s">
        <v>20039</v>
      </c>
      <c r="H4773">
        <v>50.508438400000003</v>
      </c>
      <c r="I4773">
        <v>-119.0904226</v>
      </c>
      <c r="J4773" s="1" t="str">
        <f t="shared" si="300"/>
        <v>NGR bulk stream sediment</v>
      </c>
      <c r="K4773" s="1" t="str">
        <f t="shared" si="301"/>
        <v>&lt;177 micron (NGR)</v>
      </c>
      <c r="L4773">
        <v>26</v>
      </c>
      <c r="M4773" t="s">
        <v>117</v>
      </c>
      <c r="N4773">
        <v>450</v>
      </c>
      <c r="O4773" t="s">
        <v>62</v>
      </c>
      <c r="P4773" t="s">
        <v>80</v>
      </c>
      <c r="Q4773" t="s">
        <v>249</v>
      </c>
      <c r="R4773" t="s">
        <v>61</v>
      </c>
      <c r="S4773" t="s">
        <v>237</v>
      </c>
      <c r="T4773" t="s">
        <v>66</v>
      </c>
      <c r="U4773" t="s">
        <v>171</v>
      </c>
      <c r="V4773" t="s">
        <v>206</v>
      </c>
      <c r="W4773" t="s">
        <v>412</v>
      </c>
      <c r="X4773" t="s">
        <v>330</v>
      </c>
      <c r="Y4773" t="s">
        <v>418</v>
      </c>
      <c r="Z4773" t="s">
        <v>46</v>
      </c>
      <c r="AA4773" t="s">
        <v>46</v>
      </c>
      <c r="AB4773" t="s">
        <v>164</v>
      </c>
      <c r="AC4773" t="s">
        <v>243</v>
      </c>
      <c r="AD4773" t="s">
        <v>399</v>
      </c>
      <c r="AE4773" t="s">
        <v>380</v>
      </c>
      <c r="AF4773" t="s">
        <v>1054</v>
      </c>
      <c r="AG4773" t="s">
        <v>621</v>
      </c>
      <c r="AH4773" t="s">
        <v>101</v>
      </c>
      <c r="AI4773" t="s">
        <v>47</v>
      </c>
      <c r="AJ4773" t="s">
        <v>1365</v>
      </c>
      <c r="AK4773" t="s">
        <v>58</v>
      </c>
      <c r="AL4773" t="s">
        <v>50</v>
      </c>
      <c r="AM4773" t="s">
        <v>73</v>
      </c>
      <c r="AN4773" t="s">
        <v>432</v>
      </c>
      <c r="AO4773" t="s">
        <v>49</v>
      </c>
    </row>
    <row r="4774" spans="1:41" hidden="1" x14ac:dyDescent="0.25">
      <c r="A4774" t="s">
        <v>20040</v>
      </c>
      <c r="B4774" t="s">
        <v>20041</v>
      </c>
      <c r="C4774" s="1" t="str">
        <f t="shared" si="302"/>
        <v>21:1064</v>
      </c>
      <c r="D4774" s="1" t="str">
        <f t="shared" si="303"/>
        <v>21:0107</v>
      </c>
      <c r="E4774" t="s">
        <v>20042</v>
      </c>
      <c r="F4774" t="s">
        <v>20043</v>
      </c>
      <c r="H4774">
        <v>50.538938199999997</v>
      </c>
      <c r="I4774">
        <v>-119.1028762</v>
      </c>
      <c r="J4774" s="1" t="str">
        <f t="shared" si="300"/>
        <v>NGR bulk stream sediment</v>
      </c>
      <c r="K4774" s="1" t="str">
        <f t="shared" si="301"/>
        <v>&lt;177 micron (NGR)</v>
      </c>
      <c r="L4774">
        <v>26</v>
      </c>
      <c r="M4774" t="s">
        <v>136</v>
      </c>
      <c r="N4774">
        <v>451</v>
      </c>
      <c r="O4774" t="s">
        <v>198</v>
      </c>
      <c r="P4774" t="s">
        <v>47</v>
      </c>
      <c r="Q4774" t="s">
        <v>1106</v>
      </c>
      <c r="R4774" t="s">
        <v>61</v>
      </c>
      <c r="S4774" t="s">
        <v>146</v>
      </c>
      <c r="T4774" t="s">
        <v>217</v>
      </c>
      <c r="U4774" t="s">
        <v>695</v>
      </c>
      <c r="V4774" t="s">
        <v>139</v>
      </c>
      <c r="W4774" t="s">
        <v>123</v>
      </c>
      <c r="X4774" t="s">
        <v>73</v>
      </c>
      <c r="Y4774" t="s">
        <v>239</v>
      </c>
      <c r="Z4774" t="s">
        <v>57</v>
      </c>
      <c r="AA4774" t="s">
        <v>46</v>
      </c>
      <c r="AB4774" t="s">
        <v>139</v>
      </c>
      <c r="AC4774" t="s">
        <v>162</v>
      </c>
      <c r="AD4774" t="s">
        <v>667</v>
      </c>
      <c r="AE4774" t="s">
        <v>380</v>
      </c>
      <c r="AF4774" t="s">
        <v>2758</v>
      </c>
      <c r="AG4774" t="s">
        <v>58</v>
      </c>
      <c r="AH4774" t="s">
        <v>87</v>
      </c>
      <c r="AI4774" t="s">
        <v>110</v>
      </c>
      <c r="AJ4774" t="s">
        <v>108</v>
      </c>
      <c r="AK4774" t="s">
        <v>282</v>
      </c>
      <c r="AL4774" t="s">
        <v>47</v>
      </c>
      <c r="AM4774" t="s">
        <v>51</v>
      </c>
      <c r="AN4774" t="s">
        <v>432</v>
      </c>
      <c r="AO4774" t="s">
        <v>272</v>
      </c>
    </row>
    <row r="4775" spans="1:41" hidden="1" x14ac:dyDescent="0.25">
      <c r="A4775" t="s">
        <v>20044</v>
      </c>
      <c r="B4775" t="s">
        <v>20045</v>
      </c>
      <c r="C4775" s="1" t="str">
        <f t="shared" si="302"/>
        <v>21:1064</v>
      </c>
      <c r="D4775" s="1" t="str">
        <f t="shared" si="303"/>
        <v>21:0107</v>
      </c>
      <c r="E4775" t="s">
        <v>20046</v>
      </c>
      <c r="F4775" t="s">
        <v>20047</v>
      </c>
      <c r="H4775">
        <v>50.563375000000001</v>
      </c>
      <c r="I4775">
        <v>-119.077838</v>
      </c>
      <c r="J4775" s="1" t="str">
        <f t="shared" si="300"/>
        <v>NGR bulk stream sediment</v>
      </c>
      <c r="K4775" s="1" t="str">
        <f t="shared" si="301"/>
        <v>&lt;177 micron (NGR)</v>
      </c>
      <c r="L4775">
        <v>26</v>
      </c>
      <c r="M4775" t="s">
        <v>157</v>
      </c>
      <c r="N4775">
        <v>452</v>
      </c>
      <c r="O4775" t="s">
        <v>149</v>
      </c>
      <c r="P4775" t="s">
        <v>47</v>
      </c>
      <c r="Q4775" t="s">
        <v>234</v>
      </c>
      <c r="R4775" t="s">
        <v>122</v>
      </c>
      <c r="S4775" t="s">
        <v>431</v>
      </c>
      <c r="T4775" t="s">
        <v>76</v>
      </c>
      <c r="U4775" t="s">
        <v>438</v>
      </c>
      <c r="V4775" t="s">
        <v>122</v>
      </c>
      <c r="W4775" t="s">
        <v>228</v>
      </c>
      <c r="X4775" t="s">
        <v>52</v>
      </c>
      <c r="Y4775" t="s">
        <v>121</v>
      </c>
      <c r="Z4775" t="s">
        <v>149</v>
      </c>
      <c r="AA4775" t="s">
        <v>46</v>
      </c>
      <c r="AB4775" t="s">
        <v>235</v>
      </c>
      <c r="AC4775" t="s">
        <v>49</v>
      </c>
      <c r="AD4775" t="s">
        <v>328</v>
      </c>
      <c r="AE4775" t="s">
        <v>56</v>
      </c>
      <c r="AF4775" t="s">
        <v>127</v>
      </c>
      <c r="AG4775" t="s">
        <v>209</v>
      </c>
      <c r="AH4775" t="s">
        <v>174</v>
      </c>
      <c r="AI4775" t="s">
        <v>63</v>
      </c>
      <c r="AJ4775" t="s">
        <v>127</v>
      </c>
      <c r="AK4775" t="s">
        <v>282</v>
      </c>
      <c r="AL4775" t="s">
        <v>47</v>
      </c>
      <c r="AM4775" t="s">
        <v>73</v>
      </c>
      <c r="AN4775" t="s">
        <v>189</v>
      </c>
      <c r="AO4775" t="s">
        <v>267</v>
      </c>
    </row>
    <row r="4776" spans="1:41" hidden="1" x14ac:dyDescent="0.25">
      <c r="A4776" t="s">
        <v>20048</v>
      </c>
      <c r="B4776" t="s">
        <v>20049</v>
      </c>
      <c r="C4776" s="1" t="str">
        <f t="shared" si="302"/>
        <v>21:1064</v>
      </c>
      <c r="D4776" s="1" t="str">
        <f t="shared" si="303"/>
        <v>21:0107</v>
      </c>
      <c r="E4776" t="s">
        <v>20050</v>
      </c>
      <c r="F4776" t="s">
        <v>20051</v>
      </c>
      <c r="H4776">
        <v>50.564160800000003</v>
      </c>
      <c r="I4776">
        <v>-119.0431348</v>
      </c>
      <c r="J4776" s="1" t="str">
        <f t="shared" si="300"/>
        <v>NGR bulk stream sediment</v>
      </c>
      <c r="K4776" s="1" t="str">
        <f t="shared" si="301"/>
        <v>&lt;177 micron (NGR)</v>
      </c>
      <c r="L4776">
        <v>26</v>
      </c>
      <c r="M4776" t="s">
        <v>170</v>
      </c>
      <c r="N4776">
        <v>453</v>
      </c>
      <c r="O4776" t="s">
        <v>149</v>
      </c>
      <c r="P4776" t="s">
        <v>47</v>
      </c>
      <c r="Q4776" t="s">
        <v>119</v>
      </c>
      <c r="R4776" t="s">
        <v>149</v>
      </c>
      <c r="S4776" t="s">
        <v>915</v>
      </c>
      <c r="T4776" t="s">
        <v>175</v>
      </c>
      <c r="U4776" t="s">
        <v>508</v>
      </c>
      <c r="V4776" t="s">
        <v>63</v>
      </c>
      <c r="W4776" t="s">
        <v>109</v>
      </c>
      <c r="X4776" t="s">
        <v>209</v>
      </c>
      <c r="Y4776" t="s">
        <v>237</v>
      </c>
      <c r="Z4776" t="s">
        <v>57</v>
      </c>
      <c r="AA4776" t="s">
        <v>46</v>
      </c>
      <c r="AB4776" t="s">
        <v>125</v>
      </c>
      <c r="AC4776" t="s">
        <v>49</v>
      </c>
      <c r="AD4776" t="s">
        <v>399</v>
      </c>
      <c r="AE4776" t="s">
        <v>380</v>
      </c>
      <c r="AF4776" t="s">
        <v>633</v>
      </c>
      <c r="AG4776" t="s">
        <v>1347</v>
      </c>
      <c r="AH4776" t="s">
        <v>64</v>
      </c>
      <c r="AI4776" t="s">
        <v>78</v>
      </c>
      <c r="AJ4776" t="s">
        <v>8428</v>
      </c>
      <c r="AK4776" t="s">
        <v>55</v>
      </c>
      <c r="AL4776" t="s">
        <v>47</v>
      </c>
      <c r="AM4776" t="s">
        <v>103</v>
      </c>
      <c r="AN4776" t="s">
        <v>1157</v>
      </c>
      <c r="AO4776" t="s">
        <v>59</v>
      </c>
    </row>
    <row r="4777" spans="1:41" hidden="1" x14ac:dyDescent="0.25">
      <c r="A4777" t="s">
        <v>20052</v>
      </c>
      <c r="B4777" t="s">
        <v>20053</v>
      </c>
      <c r="C4777" s="1" t="str">
        <f t="shared" si="302"/>
        <v>21:1064</v>
      </c>
      <c r="D4777" s="1" t="str">
        <f t="shared" si="303"/>
        <v>21:0107</v>
      </c>
      <c r="E4777" t="s">
        <v>20054</v>
      </c>
      <c r="F4777" t="s">
        <v>20055</v>
      </c>
      <c r="H4777">
        <v>50.6034577</v>
      </c>
      <c r="I4777">
        <v>-119.005377</v>
      </c>
      <c r="J4777" s="1" t="str">
        <f t="shared" si="300"/>
        <v>NGR bulk stream sediment</v>
      </c>
      <c r="K4777" s="1" t="str">
        <f t="shared" si="301"/>
        <v>&lt;177 micron (NGR)</v>
      </c>
      <c r="L4777">
        <v>26</v>
      </c>
      <c r="M4777" t="s">
        <v>280</v>
      </c>
      <c r="N4777">
        <v>454</v>
      </c>
      <c r="O4777" t="s">
        <v>62</v>
      </c>
      <c r="P4777" t="s">
        <v>103</v>
      </c>
      <c r="Q4777" t="s">
        <v>119</v>
      </c>
      <c r="R4777" t="s">
        <v>53</v>
      </c>
      <c r="S4777" t="s">
        <v>372</v>
      </c>
      <c r="T4777" t="s">
        <v>217</v>
      </c>
      <c r="U4777" t="s">
        <v>284</v>
      </c>
      <c r="V4777" t="s">
        <v>64</v>
      </c>
      <c r="W4777" t="s">
        <v>437</v>
      </c>
      <c r="X4777" t="s">
        <v>85</v>
      </c>
      <c r="Y4777" t="s">
        <v>146</v>
      </c>
      <c r="Z4777" t="s">
        <v>57</v>
      </c>
      <c r="AA4777" t="s">
        <v>46</v>
      </c>
      <c r="AB4777" t="s">
        <v>81</v>
      </c>
      <c r="AC4777" t="s">
        <v>107</v>
      </c>
      <c r="AD4777" t="s">
        <v>554</v>
      </c>
      <c r="AE4777" t="s">
        <v>380</v>
      </c>
      <c r="AF4777" t="s">
        <v>1475</v>
      </c>
      <c r="AG4777" t="s">
        <v>1980</v>
      </c>
      <c r="AH4777" t="s">
        <v>105</v>
      </c>
      <c r="AI4777" t="s">
        <v>81</v>
      </c>
      <c r="AJ4777" t="s">
        <v>2317</v>
      </c>
      <c r="AK4777" t="s">
        <v>118</v>
      </c>
      <c r="AL4777" t="s">
        <v>47</v>
      </c>
      <c r="AM4777" t="s">
        <v>103</v>
      </c>
      <c r="AN4777" t="s">
        <v>568</v>
      </c>
      <c r="AO4777" t="s">
        <v>131</v>
      </c>
    </row>
    <row r="4778" spans="1:41" hidden="1" x14ac:dyDescent="0.25">
      <c r="A4778" t="s">
        <v>20056</v>
      </c>
      <c r="B4778" t="s">
        <v>20057</v>
      </c>
      <c r="C4778" s="1" t="str">
        <f t="shared" si="302"/>
        <v>21:1064</v>
      </c>
      <c r="D4778" s="1" t="str">
        <f t="shared" si="303"/>
        <v>21:0107</v>
      </c>
      <c r="E4778" t="s">
        <v>20054</v>
      </c>
      <c r="F4778" t="s">
        <v>20058</v>
      </c>
      <c r="H4778">
        <v>50.6034577</v>
      </c>
      <c r="I4778">
        <v>-119.005377</v>
      </c>
      <c r="J4778" s="1" t="str">
        <f t="shared" si="300"/>
        <v>NGR bulk stream sediment</v>
      </c>
      <c r="K4778" s="1" t="str">
        <f t="shared" si="301"/>
        <v>&lt;177 micron (NGR)</v>
      </c>
      <c r="L4778">
        <v>26</v>
      </c>
      <c r="M4778" t="s">
        <v>288</v>
      </c>
      <c r="N4778">
        <v>455</v>
      </c>
      <c r="O4778" t="s">
        <v>46</v>
      </c>
      <c r="P4778" t="s">
        <v>103</v>
      </c>
      <c r="Q4778" t="s">
        <v>119</v>
      </c>
      <c r="R4778" t="s">
        <v>54</v>
      </c>
      <c r="S4778" t="s">
        <v>48</v>
      </c>
      <c r="T4778" t="s">
        <v>217</v>
      </c>
      <c r="U4778" t="s">
        <v>1121</v>
      </c>
      <c r="V4778" t="s">
        <v>64</v>
      </c>
      <c r="W4778" t="s">
        <v>437</v>
      </c>
      <c r="X4778" t="s">
        <v>108</v>
      </c>
      <c r="Y4778" t="s">
        <v>226</v>
      </c>
      <c r="Z4778" t="s">
        <v>198</v>
      </c>
      <c r="AA4778" t="s">
        <v>46</v>
      </c>
      <c r="AB4778" t="s">
        <v>81</v>
      </c>
      <c r="AC4778" t="s">
        <v>239</v>
      </c>
      <c r="AD4778" t="s">
        <v>320</v>
      </c>
      <c r="AE4778" t="s">
        <v>380</v>
      </c>
      <c r="AF4778" t="s">
        <v>175</v>
      </c>
      <c r="AG4778" t="s">
        <v>876</v>
      </c>
      <c r="AH4778" t="s">
        <v>47</v>
      </c>
      <c r="AI4778" t="s">
        <v>173</v>
      </c>
      <c r="AJ4778" t="s">
        <v>8313</v>
      </c>
      <c r="AK4778" t="s">
        <v>55</v>
      </c>
      <c r="AL4778" t="s">
        <v>47</v>
      </c>
      <c r="AM4778" t="s">
        <v>103</v>
      </c>
      <c r="AN4778" t="s">
        <v>662</v>
      </c>
      <c r="AO4778" t="s">
        <v>49</v>
      </c>
    </row>
    <row r="4779" spans="1:41" hidden="1" x14ac:dyDescent="0.25">
      <c r="A4779" t="s">
        <v>20059</v>
      </c>
      <c r="B4779" t="s">
        <v>20060</v>
      </c>
      <c r="C4779" s="1" t="str">
        <f t="shared" si="302"/>
        <v>21:1064</v>
      </c>
      <c r="D4779" s="1" t="str">
        <f t="shared" si="303"/>
        <v>21:0107</v>
      </c>
      <c r="E4779" t="s">
        <v>20061</v>
      </c>
      <c r="F4779" t="s">
        <v>20062</v>
      </c>
      <c r="H4779">
        <v>50.608821300000002</v>
      </c>
      <c r="I4779">
        <v>-119.0036405</v>
      </c>
      <c r="J4779" s="1" t="str">
        <f t="shared" si="300"/>
        <v>NGR bulk stream sediment</v>
      </c>
      <c r="K4779" s="1" t="str">
        <f t="shared" si="301"/>
        <v>&lt;177 micron (NGR)</v>
      </c>
      <c r="L4779">
        <v>26</v>
      </c>
      <c r="M4779" t="s">
        <v>180</v>
      </c>
      <c r="N4779">
        <v>456</v>
      </c>
      <c r="O4779" t="s">
        <v>110</v>
      </c>
      <c r="P4779" t="s">
        <v>47</v>
      </c>
      <c r="Q4779" t="s">
        <v>234</v>
      </c>
      <c r="R4779" t="s">
        <v>161</v>
      </c>
      <c r="S4779" t="s">
        <v>695</v>
      </c>
      <c r="T4779" t="s">
        <v>217</v>
      </c>
      <c r="U4779" t="s">
        <v>463</v>
      </c>
      <c r="V4779" t="s">
        <v>173</v>
      </c>
      <c r="W4779" t="s">
        <v>109</v>
      </c>
      <c r="X4779" t="s">
        <v>55</v>
      </c>
      <c r="Y4779" t="s">
        <v>559</v>
      </c>
      <c r="Z4779" t="s">
        <v>53</v>
      </c>
      <c r="AA4779" t="s">
        <v>46</v>
      </c>
      <c r="AB4779" t="s">
        <v>47</v>
      </c>
      <c r="AC4779" t="s">
        <v>49</v>
      </c>
      <c r="AD4779" t="s">
        <v>291</v>
      </c>
      <c r="AE4779" t="s">
        <v>380</v>
      </c>
      <c r="AF4779" t="s">
        <v>66</v>
      </c>
      <c r="AG4779" t="s">
        <v>860</v>
      </c>
      <c r="AH4779" t="s">
        <v>235</v>
      </c>
      <c r="AI4779" t="s">
        <v>105</v>
      </c>
      <c r="AJ4779" t="s">
        <v>697</v>
      </c>
      <c r="AK4779" t="s">
        <v>359</v>
      </c>
      <c r="AL4779" t="s">
        <v>47</v>
      </c>
      <c r="AM4779" t="s">
        <v>122</v>
      </c>
      <c r="AN4779" t="s">
        <v>568</v>
      </c>
      <c r="AO4779" t="s">
        <v>59</v>
      </c>
    </row>
    <row r="4780" spans="1:41" hidden="1" x14ac:dyDescent="0.25">
      <c r="A4780" t="s">
        <v>20063</v>
      </c>
      <c r="B4780" t="s">
        <v>20064</v>
      </c>
      <c r="C4780" s="1" t="str">
        <f t="shared" si="302"/>
        <v>21:1064</v>
      </c>
      <c r="D4780" s="1" t="str">
        <f t="shared" si="303"/>
        <v>21:0107</v>
      </c>
      <c r="E4780" t="s">
        <v>20065</v>
      </c>
      <c r="F4780" t="s">
        <v>20066</v>
      </c>
      <c r="H4780">
        <v>50.592314500000001</v>
      </c>
      <c r="I4780">
        <v>-119.0214204</v>
      </c>
      <c r="J4780" s="1" t="str">
        <f t="shared" si="300"/>
        <v>NGR bulk stream sediment</v>
      </c>
      <c r="K4780" s="1" t="str">
        <f t="shared" si="301"/>
        <v>&lt;177 micron (NGR)</v>
      </c>
      <c r="L4780">
        <v>26</v>
      </c>
      <c r="M4780" t="s">
        <v>195</v>
      </c>
      <c r="N4780">
        <v>457</v>
      </c>
      <c r="O4780" t="s">
        <v>57</v>
      </c>
      <c r="P4780" t="s">
        <v>47</v>
      </c>
      <c r="Q4780" t="s">
        <v>234</v>
      </c>
      <c r="R4780" t="s">
        <v>185</v>
      </c>
      <c r="S4780" t="s">
        <v>1121</v>
      </c>
      <c r="T4780" t="s">
        <v>175</v>
      </c>
      <c r="U4780" t="s">
        <v>1121</v>
      </c>
      <c r="V4780" t="s">
        <v>101</v>
      </c>
      <c r="W4780" t="s">
        <v>437</v>
      </c>
      <c r="X4780" t="s">
        <v>76</v>
      </c>
      <c r="Y4780" t="s">
        <v>184</v>
      </c>
      <c r="Z4780" t="s">
        <v>57</v>
      </c>
      <c r="AA4780" t="s">
        <v>46</v>
      </c>
      <c r="AB4780" t="s">
        <v>125</v>
      </c>
      <c r="AC4780" t="s">
        <v>112</v>
      </c>
      <c r="AD4780" t="s">
        <v>559</v>
      </c>
      <c r="AE4780" t="s">
        <v>380</v>
      </c>
      <c r="AF4780" t="s">
        <v>175</v>
      </c>
      <c r="AG4780" t="s">
        <v>3945</v>
      </c>
      <c r="AH4780" t="s">
        <v>61</v>
      </c>
      <c r="AI4780" t="s">
        <v>101</v>
      </c>
      <c r="AJ4780" t="s">
        <v>3633</v>
      </c>
      <c r="AK4780" t="s">
        <v>406</v>
      </c>
      <c r="AL4780" t="s">
        <v>47</v>
      </c>
      <c r="AM4780" t="s">
        <v>103</v>
      </c>
      <c r="AN4780" t="s">
        <v>215</v>
      </c>
      <c r="AO4780" t="s">
        <v>82</v>
      </c>
    </row>
    <row r="4781" spans="1:41" hidden="1" x14ac:dyDescent="0.25">
      <c r="A4781" t="s">
        <v>20067</v>
      </c>
      <c r="B4781" t="s">
        <v>20068</v>
      </c>
      <c r="C4781" s="1" t="str">
        <f t="shared" si="302"/>
        <v>21:1064</v>
      </c>
      <c r="D4781" s="1" t="str">
        <f t="shared" si="303"/>
        <v>21:0107</v>
      </c>
      <c r="E4781" t="s">
        <v>20069</v>
      </c>
      <c r="F4781" t="s">
        <v>20070</v>
      </c>
      <c r="H4781">
        <v>50.588282200000002</v>
      </c>
      <c r="I4781">
        <v>-119.0329316</v>
      </c>
      <c r="J4781" s="1" t="str">
        <f t="shared" si="300"/>
        <v>NGR bulk stream sediment</v>
      </c>
      <c r="K4781" s="1" t="str">
        <f t="shared" si="301"/>
        <v>&lt;177 micron (NGR)</v>
      </c>
      <c r="L4781">
        <v>26</v>
      </c>
      <c r="M4781" t="s">
        <v>205</v>
      </c>
      <c r="N4781">
        <v>458</v>
      </c>
      <c r="O4781" t="s">
        <v>53</v>
      </c>
      <c r="P4781" t="s">
        <v>47</v>
      </c>
      <c r="Q4781" t="s">
        <v>119</v>
      </c>
      <c r="R4781" t="s">
        <v>47</v>
      </c>
      <c r="S4781" t="s">
        <v>1121</v>
      </c>
      <c r="T4781" t="s">
        <v>267</v>
      </c>
      <c r="U4781" t="s">
        <v>48</v>
      </c>
      <c r="V4781" t="s">
        <v>101</v>
      </c>
      <c r="W4781" t="s">
        <v>493</v>
      </c>
      <c r="X4781" t="s">
        <v>85</v>
      </c>
      <c r="Y4781" t="s">
        <v>184</v>
      </c>
      <c r="Z4781" t="s">
        <v>62</v>
      </c>
      <c r="AA4781" t="s">
        <v>46</v>
      </c>
      <c r="AB4781" t="s">
        <v>47</v>
      </c>
      <c r="AC4781" t="s">
        <v>49</v>
      </c>
      <c r="AD4781" t="s">
        <v>538</v>
      </c>
      <c r="AE4781" t="s">
        <v>380</v>
      </c>
      <c r="AF4781" t="s">
        <v>209</v>
      </c>
      <c r="AG4781" t="s">
        <v>3279</v>
      </c>
      <c r="AH4781" t="s">
        <v>64</v>
      </c>
      <c r="AI4781" t="s">
        <v>47</v>
      </c>
      <c r="AJ4781" t="s">
        <v>19350</v>
      </c>
      <c r="AK4781" t="s">
        <v>58</v>
      </c>
      <c r="AL4781" t="s">
        <v>47</v>
      </c>
      <c r="AM4781" t="s">
        <v>103</v>
      </c>
      <c r="AN4781" t="s">
        <v>1304</v>
      </c>
      <c r="AO4781" t="s">
        <v>108</v>
      </c>
    </row>
    <row r="4782" spans="1:41" hidden="1" x14ac:dyDescent="0.25">
      <c r="A4782" t="s">
        <v>20071</v>
      </c>
      <c r="B4782" t="s">
        <v>20072</v>
      </c>
      <c r="C4782" s="1" t="str">
        <f t="shared" si="302"/>
        <v>21:1064</v>
      </c>
      <c r="D4782" s="1" t="str">
        <f t="shared" si="303"/>
        <v>21:0107</v>
      </c>
      <c r="E4782" t="s">
        <v>20073</v>
      </c>
      <c r="F4782" t="s">
        <v>20074</v>
      </c>
      <c r="H4782">
        <v>50.516420599999996</v>
      </c>
      <c r="I4782">
        <v>-118.8965809</v>
      </c>
      <c r="J4782" s="1" t="str">
        <f t="shared" si="300"/>
        <v>NGR bulk stream sediment</v>
      </c>
      <c r="K4782" s="1" t="str">
        <f t="shared" si="301"/>
        <v>&lt;177 micron (NGR)</v>
      </c>
      <c r="L4782">
        <v>26</v>
      </c>
      <c r="M4782" t="s">
        <v>214</v>
      </c>
      <c r="N4782">
        <v>459</v>
      </c>
      <c r="O4782" t="s">
        <v>200</v>
      </c>
      <c r="P4782" t="s">
        <v>47</v>
      </c>
      <c r="Q4782" t="s">
        <v>548</v>
      </c>
      <c r="R4782" t="s">
        <v>62</v>
      </c>
      <c r="S4782" t="s">
        <v>399</v>
      </c>
      <c r="T4782" t="s">
        <v>267</v>
      </c>
      <c r="U4782" t="s">
        <v>20075</v>
      </c>
      <c r="V4782" t="s">
        <v>81</v>
      </c>
      <c r="W4782" t="s">
        <v>257</v>
      </c>
      <c r="X4782" t="s">
        <v>137</v>
      </c>
      <c r="Y4782" t="s">
        <v>104</v>
      </c>
      <c r="Z4782" t="s">
        <v>84</v>
      </c>
      <c r="AA4782" t="s">
        <v>46</v>
      </c>
      <c r="AB4782" t="s">
        <v>63</v>
      </c>
      <c r="AC4782" t="s">
        <v>300</v>
      </c>
      <c r="AD4782" t="s">
        <v>538</v>
      </c>
      <c r="AE4782" t="s">
        <v>84</v>
      </c>
      <c r="AF4782" t="s">
        <v>55</v>
      </c>
      <c r="AG4782" t="s">
        <v>188</v>
      </c>
      <c r="AH4782" t="s">
        <v>46</v>
      </c>
      <c r="AI4782" t="s">
        <v>54</v>
      </c>
      <c r="AJ4782" t="s">
        <v>55</v>
      </c>
      <c r="AK4782" t="s">
        <v>60</v>
      </c>
      <c r="AL4782" t="s">
        <v>47</v>
      </c>
      <c r="AM4782" t="s">
        <v>47</v>
      </c>
      <c r="AN4782" t="s">
        <v>935</v>
      </c>
      <c r="AO4782" t="s">
        <v>358</v>
      </c>
    </row>
    <row r="4783" spans="1:41" hidden="1" x14ac:dyDescent="0.25">
      <c r="A4783" t="s">
        <v>20076</v>
      </c>
      <c r="B4783" t="s">
        <v>20077</v>
      </c>
      <c r="C4783" s="1" t="str">
        <f t="shared" si="302"/>
        <v>21:1064</v>
      </c>
      <c r="D4783" s="1" t="str">
        <f t="shared" si="303"/>
        <v>21:0107</v>
      </c>
      <c r="E4783" t="s">
        <v>20078</v>
      </c>
      <c r="F4783" t="s">
        <v>20079</v>
      </c>
      <c r="H4783">
        <v>50.5225492</v>
      </c>
      <c r="I4783">
        <v>-118.88586410000001</v>
      </c>
      <c r="J4783" s="1" t="str">
        <f t="shared" si="300"/>
        <v>NGR bulk stream sediment</v>
      </c>
      <c r="K4783" s="1" t="str">
        <f t="shared" si="301"/>
        <v>&lt;177 micron (NGR)</v>
      </c>
      <c r="L4783">
        <v>26</v>
      </c>
      <c r="M4783" t="s">
        <v>223</v>
      </c>
      <c r="N4783">
        <v>460</v>
      </c>
      <c r="O4783" t="s">
        <v>81</v>
      </c>
      <c r="P4783" t="s">
        <v>122</v>
      </c>
      <c r="Q4783" t="s">
        <v>548</v>
      </c>
      <c r="R4783" t="s">
        <v>164</v>
      </c>
      <c r="S4783" t="s">
        <v>146</v>
      </c>
      <c r="T4783" t="s">
        <v>330</v>
      </c>
      <c r="U4783" t="s">
        <v>226</v>
      </c>
      <c r="V4783" t="s">
        <v>122</v>
      </c>
      <c r="W4783" t="s">
        <v>173</v>
      </c>
      <c r="X4783" t="s">
        <v>137</v>
      </c>
      <c r="Y4783" t="s">
        <v>272</v>
      </c>
      <c r="Z4783" t="s">
        <v>56</v>
      </c>
      <c r="AA4783" t="s">
        <v>46</v>
      </c>
      <c r="AB4783" t="s">
        <v>81</v>
      </c>
      <c r="AC4783" t="s">
        <v>175</v>
      </c>
      <c r="AD4783" t="s">
        <v>126</v>
      </c>
      <c r="AE4783" t="s">
        <v>56</v>
      </c>
      <c r="AF4783" t="s">
        <v>85</v>
      </c>
      <c r="AG4783" t="s">
        <v>137</v>
      </c>
      <c r="AH4783" t="s">
        <v>149</v>
      </c>
      <c r="AI4783" t="s">
        <v>174</v>
      </c>
      <c r="AJ4783" t="s">
        <v>127</v>
      </c>
      <c r="AK4783" t="s">
        <v>437</v>
      </c>
      <c r="AL4783" t="s">
        <v>47</v>
      </c>
      <c r="AM4783" t="s">
        <v>122</v>
      </c>
      <c r="AN4783" t="s">
        <v>196</v>
      </c>
      <c r="AO4783" t="s">
        <v>55</v>
      </c>
    </row>
    <row r="4784" spans="1:41" hidden="1" x14ac:dyDescent="0.25">
      <c r="A4784" t="s">
        <v>20080</v>
      </c>
      <c r="B4784" t="s">
        <v>20081</v>
      </c>
      <c r="C4784" s="1" t="str">
        <f t="shared" si="302"/>
        <v>21:1064</v>
      </c>
      <c r="D4784" s="1" t="str">
        <f t="shared" si="303"/>
        <v>21:0107</v>
      </c>
      <c r="E4784" t="s">
        <v>20082</v>
      </c>
      <c r="F4784" t="s">
        <v>20083</v>
      </c>
      <c r="H4784">
        <v>50.523948099999998</v>
      </c>
      <c r="I4784">
        <v>-118.8480517</v>
      </c>
      <c r="J4784" s="1" t="str">
        <f t="shared" si="300"/>
        <v>NGR bulk stream sediment</v>
      </c>
      <c r="K4784" s="1" t="str">
        <f t="shared" si="301"/>
        <v>&lt;177 micron (NGR)</v>
      </c>
      <c r="L4784">
        <v>26</v>
      </c>
      <c r="M4784" t="s">
        <v>233</v>
      </c>
      <c r="N4784">
        <v>461</v>
      </c>
      <c r="O4784" t="s">
        <v>257</v>
      </c>
      <c r="P4784" t="s">
        <v>103</v>
      </c>
      <c r="Q4784" t="s">
        <v>588</v>
      </c>
      <c r="R4784" t="s">
        <v>130</v>
      </c>
      <c r="S4784" t="s">
        <v>226</v>
      </c>
      <c r="T4784" t="s">
        <v>55</v>
      </c>
      <c r="U4784" t="s">
        <v>146</v>
      </c>
      <c r="V4784" t="s">
        <v>122</v>
      </c>
      <c r="W4784" t="s">
        <v>161</v>
      </c>
      <c r="X4784" t="s">
        <v>55</v>
      </c>
      <c r="Y4784" t="s">
        <v>75</v>
      </c>
      <c r="Z4784" t="s">
        <v>199</v>
      </c>
      <c r="AA4784" t="s">
        <v>46</v>
      </c>
      <c r="AB4784" t="s">
        <v>125</v>
      </c>
      <c r="AC4784" t="s">
        <v>127</v>
      </c>
      <c r="AD4784" t="s">
        <v>320</v>
      </c>
      <c r="AE4784" t="s">
        <v>56</v>
      </c>
      <c r="AF4784" t="s">
        <v>55</v>
      </c>
      <c r="AG4784" t="s">
        <v>58</v>
      </c>
      <c r="AH4784" t="s">
        <v>61</v>
      </c>
      <c r="AI4784" t="s">
        <v>110</v>
      </c>
      <c r="AJ4784" t="s">
        <v>209</v>
      </c>
      <c r="AK4784" t="s">
        <v>270</v>
      </c>
      <c r="AL4784" t="s">
        <v>47</v>
      </c>
      <c r="AM4784" t="s">
        <v>122</v>
      </c>
      <c r="AN4784" t="s">
        <v>668</v>
      </c>
      <c r="AO4784" t="s">
        <v>59</v>
      </c>
    </row>
    <row r="4785" spans="1:41" hidden="1" x14ac:dyDescent="0.25">
      <c r="A4785" t="s">
        <v>20084</v>
      </c>
      <c r="B4785" t="s">
        <v>20085</v>
      </c>
      <c r="C4785" s="1" t="str">
        <f t="shared" si="302"/>
        <v>21:1064</v>
      </c>
      <c r="D4785" s="1" t="str">
        <f t="shared" si="303"/>
        <v>21:0107</v>
      </c>
      <c r="E4785" t="s">
        <v>20086</v>
      </c>
      <c r="F4785" t="s">
        <v>20087</v>
      </c>
      <c r="H4785">
        <v>50.532716899999997</v>
      </c>
      <c r="I4785">
        <v>-118.8138211</v>
      </c>
      <c r="J4785" s="1" t="str">
        <f t="shared" si="300"/>
        <v>NGR bulk stream sediment</v>
      </c>
      <c r="K4785" s="1" t="str">
        <f t="shared" si="301"/>
        <v>&lt;177 micron (NGR)</v>
      </c>
      <c r="L4785">
        <v>26</v>
      </c>
      <c r="M4785" t="s">
        <v>248</v>
      </c>
      <c r="N4785">
        <v>462</v>
      </c>
      <c r="O4785" t="s">
        <v>54</v>
      </c>
      <c r="P4785" t="s">
        <v>47</v>
      </c>
      <c r="Q4785" t="s">
        <v>602</v>
      </c>
      <c r="R4785" t="s">
        <v>198</v>
      </c>
      <c r="S4785" t="s">
        <v>431</v>
      </c>
      <c r="T4785" t="s">
        <v>55</v>
      </c>
      <c r="U4785" t="s">
        <v>89</v>
      </c>
      <c r="V4785" t="s">
        <v>78</v>
      </c>
      <c r="W4785" t="s">
        <v>78</v>
      </c>
      <c r="X4785" t="s">
        <v>55</v>
      </c>
      <c r="Y4785" t="s">
        <v>83</v>
      </c>
      <c r="Z4785" t="s">
        <v>62</v>
      </c>
      <c r="AA4785" t="s">
        <v>46</v>
      </c>
      <c r="AB4785" t="s">
        <v>78</v>
      </c>
      <c r="AC4785" t="s">
        <v>49</v>
      </c>
      <c r="AD4785" t="s">
        <v>184</v>
      </c>
      <c r="AE4785" t="s">
        <v>380</v>
      </c>
      <c r="AF4785" t="s">
        <v>85</v>
      </c>
      <c r="AG4785" t="s">
        <v>603</v>
      </c>
      <c r="AH4785" t="s">
        <v>101</v>
      </c>
      <c r="AI4785" t="s">
        <v>61</v>
      </c>
      <c r="AJ4785" t="s">
        <v>66</v>
      </c>
      <c r="AK4785" t="s">
        <v>412</v>
      </c>
      <c r="AL4785" t="s">
        <v>47</v>
      </c>
      <c r="AM4785" t="s">
        <v>103</v>
      </c>
      <c r="AN4785" t="s">
        <v>299</v>
      </c>
      <c r="AO4785" t="s">
        <v>104</v>
      </c>
    </row>
    <row r="4786" spans="1:41" hidden="1" x14ac:dyDescent="0.25">
      <c r="A4786" t="s">
        <v>20088</v>
      </c>
      <c r="B4786" t="s">
        <v>20089</v>
      </c>
      <c r="C4786" s="1" t="str">
        <f t="shared" si="302"/>
        <v>21:1064</v>
      </c>
      <c r="D4786" s="1" t="str">
        <f t="shared" si="303"/>
        <v>21:0107</v>
      </c>
      <c r="E4786" t="s">
        <v>20090</v>
      </c>
      <c r="F4786" t="s">
        <v>20091</v>
      </c>
      <c r="H4786">
        <v>50.543282900000001</v>
      </c>
      <c r="I4786">
        <v>-118.81568009999999</v>
      </c>
      <c r="J4786" s="1" t="str">
        <f t="shared" si="300"/>
        <v>NGR bulk stream sediment</v>
      </c>
      <c r="K4786" s="1" t="str">
        <f t="shared" si="301"/>
        <v>&lt;177 micron (NGR)</v>
      </c>
      <c r="L4786">
        <v>26</v>
      </c>
      <c r="M4786" t="s">
        <v>256</v>
      </c>
      <c r="N4786">
        <v>463</v>
      </c>
      <c r="O4786" t="s">
        <v>173</v>
      </c>
      <c r="P4786" t="s">
        <v>47</v>
      </c>
      <c r="Q4786" t="s">
        <v>548</v>
      </c>
      <c r="R4786" t="s">
        <v>52</v>
      </c>
      <c r="S4786" t="s">
        <v>386</v>
      </c>
      <c r="T4786" t="s">
        <v>267</v>
      </c>
      <c r="U4786" t="s">
        <v>391</v>
      </c>
      <c r="V4786" t="s">
        <v>60</v>
      </c>
      <c r="W4786" t="s">
        <v>200</v>
      </c>
      <c r="X4786" t="s">
        <v>85</v>
      </c>
      <c r="Y4786" t="s">
        <v>328</v>
      </c>
      <c r="Z4786" t="s">
        <v>62</v>
      </c>
      <c r="AA4786" t="s">
        <v>46</v>
      </c>
      <c r="AB4786" t="s">
        <v>105</v>
      </c>
      <c r="AC4786" t="s">
        <v>186</v>
      </c>
      <c r="AD4786" t="s">
        <v>597</v>
      </c>
      <c r="AE4786" t="s">
        <v>56</v>
      </c>
      <c r="AF4786" t="s">
        <v>267</v>
      </c>
      <c r="AG4786" t="s">
        <v>609</v>
      </c>
      <c r="AH4786" t="s">
        <v>47</v>
      </c>
      <c r="AI4786" t="s">
        <v>61</v>
      </c>
      <c r="AJ4786" t="s">
        <v>657</v>
      </c>
      <c r="AK4786" t="s">
        <v>274</v>
      </c>
      <c r="AL4786" t="s">
        <v>47</v>
      </c>
      <c r="AM4786" t="s">
        <v>103</v>
      </c>
      <c r="AN4786" t="s">
        <v>468</v>
      </c>
      <c r="AO4786" t="s">
        <v>108</v>
      </c>
    </row>
    <row r="4787" spans="1:41" hidden="1" x14ac:dyDescent="0.25">
      <c r="A4787" t="s">
        <v>20092</v>
      </c>
      <c r="B4787" t="s">
        <v>20093</v>
      </c>
      <c r="C4787" s="1" t="str">
        <f t="shared" si="302"/>
        <v>21:1064</v>
      </c>
      <c r="D4787" s="1" t="str">
        <f t="shared" si="303"/>
        <v>21:0107</v>
      </c>
      <c r="E4787" t="s">
        <v>20094</v>
      </c>
      <c r="F4787" t="s">
        <v>20095</v>
      </c>
      <c r="H4787">
        <v>50.531350000000003</v>
      </c>
      <c r="I4787">
        <v>-118.8727952</v>
      </c>
      <c r="J4787" s="1" t="str">
        <f t="shared" si="300"/>
        <v>NGR bulk stream sediment</v>
      </c>
      <c r="K4787" s="1" t="str">
        <f t="shared" si="301"/>
        <v>&lt;177 micron (NGR)</v>
      </c>
      <c r="L4787">
        <v>26</v>
      </c>
      <c r="M4787" t="s">
        <v>265</v>
      </c>
      <c r="N4787">
        <v>464</v>
      </c>
      <c r="O4787" t="s">
        <v>47</v>
      </c>
      <c r="P4787" t="s">
        <v>85</v>
      </c>
      <c r="Q4787" t="s">
        <v>404</v>
      </c>
      <c r="R4787" t="s">
        <v>366</v>
      </c>
      <c r="S4787" t="s">
        <v>431</v>
      </c>
      <c r="T4787" t="s">
        <v>85</v>
      </c>
      <c r="U4787" t="s">
        <v>695</v>
      </c>
      <c r="V4787" t="s">
        <v>139</v>
      </c>
      <c r="W4787" t="s">
        <v>103</v>
      </c>
      <c r="X4787" t="s">
        <v>55</v>
      </c>
      <c r="Y4787" t="s">
        <v>300</v>
      </c>
      <c r="Z4787" t="s">
        <v>57</v>
      </c>
      <c r="AA4787" t="s">
        <v>46</v>
      </c>
      <c r="AB4787" t="s">
        <v>139</v>
      </c>
      <c r="AC4787" t="s">
        <v>131</v>
      </c>
      <c r="AD4787" t="s">
        <v>554</v>
      </c>
      <c r="AE4787" t="s">
        <v>380</v>
      </c>
      <c r="AF4787" t="s">
        <v>76</v>
      </c>
      <c r="AG4787" t="s">
        <v>439</v>
      </c>
      <c r="AH4787" t="s">
        <v>61</v>
      </c>
      <c r="AI4787" t="s">
        <v>87</v>
      </c>
      <c r="AJ4787" t="s">
        <v>50</v>
      </c>
      <c r="AK4787" t="s">
        <v>270</v>
      </c>
      <c r="AL4787" t="s">
        <v>47</v>
      </c>
      <c r="AM4787" t="s">
        <v>103</v>
      </c>
      <c r="AN4787" t="s">
        <v>275</v>
      </c>
      <c r="AO4787" t="s">
        <v>50</v>
      </c>
    </row>
    <row r="4788" spans="1:41" hidden="1" x14ac:dyDescent="0.25">
      <c r="A4788" t="s">
        <v>20096</v>
      </c>
      <c r="B4788" t="s">
        <v>20097</v>
      </c>
      <c r="C4788" s="1" t="str">
        <f t="shared" si="302"/>
        <v>21:1064</v>
      </c>
      <c r="D4788" s="1" t="str">
        <f t="shared" si="303"/>
        <v>21:0107</v>
      </c>
      <c r="E4788" t="s">
        <v>20098</v>
      </c>
      <c r="F4788" t="s">
        <v>20099</v>
      </c>
      <c r="H4788">
        <v>50.536037700000001</v>
      </c>
      <c r="I4788">
        <v>-118.905891</v>
      </c>
      <c r="J4788" s="1" t="str">
        <f t="shared" si="300"/>
        <v>NGR bulk stream sediment</v>
      </c>
      <c r="K4788" s="1" t="str">
        <f t="shared" si="301"/>
        <v>&lt;177 micron (NGR)</v>
      </c>
      <c r="L4788">
        <v>27</v>
      </c>
      <c r="M4788" t="s">
        <v>45</v>
      </c>
      <c r="N4788">
        <v>465</v>
      </c>
      <c r="O4788" t="s">
        <v>493</v>
      </c>
      <c r="P4788" t="s">
        <v>47</v>
      </c>
      <c r="Q4788" t="s">
        <v>588</v>
      </c>
      <c r="R4788" t="s">
        <v>149</v>
      </c>
      <c r="S4788" t="s">
        <v>146</v>
      </c>
      <c r="T4788" t="s">
        <v>55</v>
      </c>
      <c r="U4788" t="s">
        <v>207</v>
      </c>
      <c r="V4788" t="s">
        <v>122</v>
      </c>
      <c r="W4788" t="s">
        <v>173</v>
      </c>
      <c r="X4788" t="s">
        <v>330</v>
      </c>
      <c r="Y4788" t="s">
        <v>186</v>
      </c>
      <c r="Z4788" t="s">
        <v>62</v>
      </c>
      <c r="AA4788" t="s">
        <v>46</v>
      </c>
      <c r="AB4788" t="s">
        <v>130</v>
      </c>
      <c r="AC4788" t="s">
        <v>50</v>
      </c>
      <c r="AD4788" t="s">
        <v>590</v>
      </c>
      <c r="AE4788" t="s">
        <v>84</v>
      </c>
      <c r="AF4788" t="s">
        <v>85</v>
      </c>
      <c r="AG4788" t="s">
        <v>238</v>
      </c>
      <c r="AH4788" t="s">
        <v>87</v>
      </c>
      <c r="AI4788" t="s">
        <v>149</v>
      </c>
      <c r="AJ4788" t="s">
        <v>108</v>
      </c>
      <c r="AK4788" t="s">
        <v>200</v>
      </c>
      <c r="AL4788" t="s">
        <v>47</v>
      </c>
      <c r="AM4788" t="s">
        <v>122</v>
      </c>
      <c r="AN4788" t="s">
        <v>638</v>
      </c>
      <c r="AO4788" t="s">
        <v>269</v>
      </c>
    </row>
    <row r="4789" spans="1:41" hidden="1" x14ac:dyDescent="0.25">
      <c r="A4789" t="s">
        <v>20100</v>
      </c>
      <c r="B4789" t="s">
        <v>20101</v>
      </c>
      <c r="C4789" s="1" t="str">
        <f t="shared" si="302"/>
        <v>21:1064</v>
      </c>
      <c r="D4789" s="1" t="str">
        <f t="shared" si="303"/>
        <v>21:0107</v>
      </c>
      <c r="E4789" t="s">
        <v>20102</v>
      </c>
      <c r="F4789" t="s">
        <v>20103</v>
      </c>
      <c r="H4789">
        <v>50.532250900000001</v>
      </c>
      <c r="I4789">
        <v>-118.9727532</v>
      </c>
      <c r="J4789" s="1" t="str">
        <f t="shared" si="300"/>
        <v>NGR bulk stream sediment</v>
      </c>
      <c r="K4789" s="1" t="str">
        <f t="shared" si="301"/>
        <v>&lt;177 micron (NGR)</v>
      </c>
      <c r="L4789">
        <v>27</v>
      </c>
      <c r="M4789" t="s">
        <v>71</v>
      </c>
      <c r="N4789">
        <v>466</v>
      </c>
      <c r="O4789" t="s">
        <v>81</v>
      </c>
      <c r="P4789" t="s">
        <v>127</v>
      </c>
      <c r="Q4789" t="s">
        <v>456</v>
      </c>
      <c r="R4789" t="s">
        <v>125</v>
      </c>
      <c r="S4789" t="s">
        <v>184</v>
      </c>
      <c r="T4789" t="s">
        <v>209</v>
      </c>
      <c r="U4789" t="s">
        <v>638</v>
      </c>
      <c r="V4789" t="s">
        <v>122</v>
      </c>
      <c r="W4789" t="s">
        <v>228</v>
      </c>
      <c r="X4789" t="s">
        <v>330</v>
      </c>
      <c r="Y4789" t="s">
        <v>186</v>
      </c>
      <c r="Z4789" t="s">
        <v>53</v>
      </c>
      <c r="AA4789" t="s">
        <v>46</v>
      </c>
      <c r="AB4789" t="s">
        <v>78</v>
      </c>
      <c r="AC4789" t="s">
        <v>187</v>
      </c>
      <c r="AD4789" t="s">
        <v>100</v>
      </c>
      <c r="AE4789" t="s">
        <v>199</v>
      </c>
      <c r="AF4789" t="s">
        <v>66</v>
      </c>
      <c r="AG4789" t="s">
        <v>143</v>
      </c>
      <c r="AH4789" t="s">
        <v>61</v>
      </c>
      <c r="AI4789" t="s">
        <v>149</v>
      </c>
      <c r="AJ4789" t="s">
        <v>85</v>
      </c>
      <c r="AK4789" t="s">
        <v>102</v>
      </c>
      <c r="AL4789" t="s">
        <v>47</v>
      </c>
      <c r="AM4789" t="s">
        <v>122</v>
      </c>
      <c r="AN4789" t="s">
        <v>1304</v>
      </c>
      <c r="AO4789" t="s">
        <v>99</v>
      </c>
    </row>
    <row r="4790" spans="1:41" hidden="1" x14ac:dyDescent="0.25">
      <c r="A4790" t="s">
        <v>20104</v>
      </c>
      <c r="B4790" t="s">
        <v>20105</v>
      </c>
      <c r="C4790" s="1" t="str">
        <f t="shared" si="302"/>
        <v>21:1064</v>
      </c>
      <c r="D4790" s="1" t="str">
        <f t="shared" si="303"/>
        <v>21:0107</v>
      </c>
      <c r="E4790" t="s">
        <v>20106</v>
      </c>
      <c r="F4790" t="s">
        <v>20107</v>
      </c>
      <c r="H4790">
        <v>50.523320099999999</v>
      </c>
      <c r="I4790">
        <v>-118.9444319</v>
      </c>
      <c r="J4790" s="1" t="str">
        <f t="shared" si="300"/>
        <v>NGR bulk stream sediment</v>
      </c>
      <c r="K4790" s="1" t="str">
        <f t="shared" si="301"/>
        <v>&lt;177 micron (NGR)</v>
      </c>
      <c r="L4790">
        <v>27</v>
      </c>
      <c r="M4790" t="s">
        <v>95</v>
      </c>
      <c r="N4790">
        <v>467</v>
      </c>
      <c r="O4790" t="s">
        <v>54</v>
      </c>
      <c r="P4790" t="s">
        <v>122</v>
      </c>
      <c r="Q4790" t="s">
        <v>119</v>
      </c>
      <c r="R4790" t="s">
        <v>260</v>
      </c>
      <c r="S4790" t="s">
        <v>331</v>
      </c>
      <c r="T4790" t="s">
        <v>58</v>
      </c>
      <c r="U4790" t="s">
        <v>226</v>
      </c>
      <c r="V4790" t="s">
        <v>81</v>
      </c>
      <c r="W4790" t="s">
        <v>122</v>
      </c>
      <c r="X4790" t="s">
        <v>137</v>
      </c>
      <c r="Y4790" t="s">
        <v>131</v>
      </c>
      <c r="Z4790" t="s">
        <v>84</v>
      </c>
      <c r="AA4790" t="s">
        <v>46</v>
      </c>
      <c r="AB4790" t="s">
        <v>139</v>
      </c>
      <c r="AC4790" t="s">
        <v>76</v>
      </c>
      <c r="AD4790" t="s">
        <v>250</v>
      </c>
      <c r="AE4790" t="s">
        <v>380</v>
      </c>
      <c r="AF4790" t="s">
        <v>108</v>
      </c>
      <c r="AG4790" t="s">
        <v>260</v>
      </c>
      <c r="AH4790" t="s">
        <v>87</v>
      </c>
      <c r="AI4790" t="s">
        <v>54</v>
      </c>
      <c r="AJ4790" t="s">
        <v>108</v>
      </c>
      <c r="AK4790" t="s">
        <v>102</v>
      </c>
      <c r="AL4790" t="s">
        <v>47</v>
      </c>
      <c r="AM4790" t="s">
        <v>122</v>
      </c>
      <c r="AN4790" t="s">
        <v>372</v>
      </c>
      <c r="AO4790" t="s">
        <v>50</v>
      </c>
    </row>
    <row r="4791" spans="1:41" hidden="1" x14ac:dyDescent="0.25">
      <c r="A4791" t="s">
        <v>20108</v>
      </c>
      <c r="B4791" t="s">
        <v>20109</v>
      </c>
      <c r="C4791" s="1" t="str">
        <f t="shared" si="302"/>
        <v>21:1064</v>
      </c>
      <c r="D4791" s="1" t="str">
        <f t="shared" si="303"/>
        <v>21:0107</v>
      </c>
      <c r="E4791" t="s">
        <v>20110</v>
      </c>
      <c r="F4791" t="s">
        <v>20111</v>
      </c>
      <c r="H4791">
        <v>50.518601099999998</v>
      </c>
      <c r="I4791">
        <v>-118.93292409999999</v>
      </c>
      <c r="J4791" s="1" t="str">
        <f t="shared" si="300"/>
        <v>NGR bulk stream sediment</v>
      </c>
      <c r="K4791" s="1" t="str">
        <f t="shared" si="301"/>
        <v>&lt;177 micron (NGR)</v>
      </c>
      <c r="L4791">
        <v>27</v>
      </c>
      <c r="M4791" t="s">
        <v>117</v>
      </c>
      <c r="N4791">
        <v>468</v>
      </c>
      <c r="O4791" t="s">
        <v>173</v>
      </c>
      <c r="P4791" t="s">
        <v>58</v>
      </c>
      <c r="Q4791" t="s">
        <v>119</v>
      </c>
      <c r="R4791" t="s">
        <v>105</v>
      </c>
      <c r="S4791" t="s">
        <v>344</v>
      </c>
      <c r="T4791" t="s">
        <v>98</v>
      </c>
      <c r="U4791" t="s">
        <v>294</v>
      </c>
      <c r="V4791" t="s">
        <v>51</v>
      </c>
      <c r="W4791" t="s">
        <v>123</v>
      </c>
      <c r="X4791" t="s">
        <v>73</v>
      </c>
      <c r="Y4791" t="s">
        <v>49</v>
      </c>
      <c r="Z4791" t="s">
        <v>84</v>
      </c>
      <c r="AA4791" t="s">
        <v>46</v>
      </c>
      <c r="AB4791" t="s">
        <v>81</v>
      </c>
      <c r="AC4791" t="s">
        <v>344</v>
      </c>
      <c r="AD4791" t="s">
        <v>667</v>
      </c>
      <c r="AE4791" t="s">
        <v>84</v>
      </c>
      <c r="AF4791" t="s">
        <v>175</v>
      </c>
      <c r="AG4791" t="s">
        <v>266</v>
      </c>
      <c r="AH4791" t="s">
        <v>46</v>
      </c>
      <c r="AI4791" t="s">
        <v>198</v>
      </c>
      <c r="AJ4791" t="s">
        <v>502</v>
      </c>
      <c r="AK4791" t="s">
        <v>257</v>
      </c>
      <c r="AL4791" t="s">
        <v>47</v>
      </c>
      <c r="AM4791" t="s">
        <v>47</v>
      </c>
      <c r="AN4791" t="s">
        <v>89</v>
      </c>
      <c r="AO4791" t="s">
        <v>104</v>
      </c>
    </row>
    <row r="4792" spans="1:41" hidden="1" x14ac:dyDescent="0.25">
      <c r="A4792" t="s">
        <v>20112</v>
      </c>
      <c r="B4792" t="s">
        <v>20113</v>
      </c>
      <c r="C4792" s="1" t="str">
        <f t="shared" si="302"/>
        <v>21:1064</v>
      </c>
      <c r="D4792" s="1" t="str">
        <f t="shared" si="303"/>
        <v>21:0107</v>
      </c>
      <c r="E4792" t="s">
        <v>20114</v>
      </c>
      <c r="F4792" t="s">
        <v>20115</v>
      </c>
      <c r="H4792">
        <v>50.515092500000002</v>
      </c>
      <c r="I4792">
        <v>-118.98212479999999</v>
      </c>
      <c r="J4792" s="1" t="str">
        <f t="shared" si="300"/>
        <v>NGR bulk stream sediment</v>
      </c>
      <c r="K4792" s="1" t="str">
        <f t="shared" si="301"/>
        <v>&lt;177 micron (NGR)</v>
      </c>
      <c r="L4792">
        <v>27</v>
      </c>
      <c r="M4792" t="s">
        <v>136</v>
      </c>
      <c r="N4792">
        <v>469</v>
      </c>
      <c r="O4792" t="s">
        <v>64</v>
      </c>
      <c r="P4792" t="s">
        <v>122</v>
      </c>
      <c r="Q4792" t="s">
        <v>456</v>
      </c>
      <c r="R4792" t="s">
        <v>61</v>
      </c>
      <c r="S4792" t="s">
        <v>342</v>
      </c>
      <c r="T4792" t="s">
        <v>85</v>
      </c>
      <c r="U4792" t="s">
        <v>89</v>
      </c>
      <c r="V4792" t="s">
        <v>161</v>
      </c>
      <c r="W4792" t="s">
        <v>161</v>
      </c>
      <c r="X4792" t="s">
        <v>73</v>
      </c>
      <c r="Y4792" t="s">
        <v>269</v>
      </c>
      <c r="Z4792" t="s">
        <v>199</v>
      </c>
      <c r="AA4792" t="s">
        <v>46</v>
      </c>
      <c r="AB4792" t="s">
        <v>101</v>
      </c>
      <c r="AC4792" t="s">
        <v>243</v>
      </c>
      <c r="AD4792" t="s">
        <v>538</v>
      </c>
      <c r="AE4792" t="s">
        <v>199</v>
      </c>
      <c r="AF4792" t="s">
        <v>108</v>
      </c>
      <c r="AG4792" t="s">
        <v>371</v>
      </c>
      <c r="AH4792" t="s">
        <v>87</v>
      </c>
      <c r="AI4792" t="s">
        <v>149</v>
      </c>
      <c r="AJ4792" t="s">
        <v>163</v>
      </c>
      <c r="AK4792" t="s">
        <v>161</v>
      </c>
      <c r="AL4792" t="s">
        <v>47</v>
      </c>
      <c r="AM4792" t="s">
        <v>47</v>
      </c>
      <c r="AN4792" t="s">
        <v>65</v>
      </c>
      <c r="AO4792" t="s">
        <v>145</v>
      </c>
    </row>
    <row r="4793" spans="1:41" hidden="1" x14ac:dyDescent="0.25">
      <c r="A4793" t="s">
        <v>20116</v>
      </c>
      <c r="B4793" t="s">
        <v>20117</v>
      </c>
      <c r="C4793" s="1" t="str">
        <f t="shared" si="302"/>
        <v>21:1064</v>
      </c>
      <c r="D4793" s="1" t="str">
        <f t="shared" si="303"/>
        <v>21:0107</v>
      </c>
      <c r="E4793" t="s">
        <v>20118</v>
      </c>
      <c r="F4793" t="s">
        <v>20119</v>
      </c>
      <c r="H4793">
        <v>50.561143100000002</v>
      </c>
      <c r="I4793">
        <v>-118.99995250000001</v>
      </c>
      <c r="J4793" s="1" t="str">
        <f t="shared" si="300"/>
        <v>NGR bulk stream sediment</v>
      </c>
      <c r="K4793" s="1" t="str">
        <f t="shared" si="301"/>
        <v>&lt;177 micron (NGR)</v>
      </c>
      <c r="L4793">
        <v>27</v>
      </c>
      <c r="M4793" t="s">
        <v>157</v>
      </c>
      <c r="N4793">
        <v>470</v>
      </c>
      <c r="O4793" t="s">
        <v>57</v>
      </c>
      <c r="P4793" t="s">
        <v>47</v>
      </c>
      <c r="Q4793" t="s">
        <v>1069</v>
      </c>
      <c r="R4793" t="s">
        <v>62</v>
      </c>
      <c r="S4793" t="s">
        <v>284</v>
      </c>
      <c r="T4793" t="s">
        <v>209</v>
      </c>
      <c r="U4793" t="s">
        <v>89</v>
      </c>
      <c r="V4793" t="s">
        <v>185</v>
      </c>
      <c r="W4793" t="s">
        <v>72</v>
      </c>
      <c r="X4793" t="s">
        <v>108</v>
      </c>
      <c r="Y4793" t="s">
        <v>184</v>
      </c>
      <c r="Z4793" t="s">
        <v>84</v>
      </c>
      <c r="AA4793" t="s">
        <v>46</v>
      </c>
      <c r="AB4793" t="s">
        <v>64</v>
      </c>
      <c r="AC4793" t="s">
        <v>243</v>
      </c>
      <c r="AD4793" t="s">
        <v>343</v>
      </c>
      <c r="AE4793" t="s">
        <v>380</v>
      </c>
      <c r="AF4793" t="s">
        <v>50</v>
      </c>
      <c r="AG4793" t="s">
        <v>2186</v>
      </c>
      <c r="AH4793" t="s">
        <v>235</v>
      </c>
      <c r="AI4793" t="s">
        <v>101</v>
      </c>
      <c r="AJ4793" t="s">
        <v>2245</v>
      </c>
      <c r="AK4793" t="s">
        <v>406</v>
      </c>
      <c r="AL4793" t="s">
        <v>47</v>
      </c>
      <c r="AM4793" t="s">
        <v>103</v>
      </c>
      <c r="AN4793" t="s">
        <v>196</v>
      </c>
      <c r="AO4793" t="s">
        <v>209</v>
      </c>
    </row>
    <row r="4794" spans="1:41" hidden="1" x14ac:dyDescent="0.25">
      <c r="A4794" t="s">
        <v>20120</v>
      </c>
      <c r="B4794" t="s">
        <v>20121</v>
      </c>
      <c r="C4794" s="1" t="str">
        <f t="shared" si="302"/>
        <v>21:1064</v>
      </c>
      <c r="D4794" s="1" t="str">
        <f t="shared" si="303"/>
        <v>21:0107</v>
      </c>
      <c r="E4794" t="s">
        <v>20122</v>
      </c>
      <c r="F4794" t="s">
        <v>20123</v>
      </c>
      <c r="H4794">
        <v>50.6057299</v>
      </c>
      <c r="I4794">
        <v>-118.9203907</v>
      </c>
      <c r="J4794" s="1" t="str">
        <f t="shared" si="300"/>
        <v>NGR bulk stream sediment</v>
      </c>
      <c r="K4794" s="1" t="str">
        <f t="shared" si="301"/>
        <v>&lt;177 micron (NGR)</v>
      </c>
      <c r="L4794">
        <v>27</v>
      </c>
      <c r="M4794" t="s">
        <v>280</v>
      </c>
      <c r="N4794">
        <v>471</v>
      </c>
      <c r="O4794" t="s">
        <v>64</v>
      </c>
      <c r="P4794" t="s">
        <v>47</v>
      </c>
      <c r="Q4794" t="s">
        <v>862</v>
      </c>
      <c r="R4794" t="s">
        <v>455</v>
      </c>
      <c r="S4794" t="s">
        <v>226</v>
      </c>
      <c r="T4794" t="s">
        <v>98</v>
      </c>
      <c r="U4794" t="s">
        <v>65</v>
      </c>
      <c r="V4794" t="s">
        <v>282</v>
      </c>
      <c r="W4794" t="s">
        <v>282</v>
      </c>
      <c r="X4794" t="s">
        <v>73</v>
      </c>
      <c r="Y4794" t="s">
        <v>75</v>
      </c>
      <c r="Z4794" t="s">
        <v>56</v>
      </c>
      <c r="AA4794" t="s">
        <v>46</v>
      </c>
      <c r="AB4794" t="s">
        <v>105</v>
      </c>
      <c r="AC4794" t="s">
        <v>236</v>
      </c>
      <c r="AD4794" t="s">
        <v>438</v>
      </c>
      <c r="AE4794" t="s">
        <v>380</v>
      </c>
      <c r="AF4794" t="s">
        <v>267</v>
      </c>
      <c r="AG4794" t="s">
        <v>591</v>
      </c>
      <c r="AH4794" t="s">
        <v>87</v>
      </c>
      <c r="AI4794" t="s">
        <v>174</v>
      </c>
      <c r="AJ4794" t="s">
        <v>127</v>
      </c>
      <c r="AK4794" t="s">
        <v>109</v>
      </c>
      <c r="AL4794" t="s">
        <v>47</v>
      </c>
      <c r="AM4794" t="s">
        <v>47</v>
      </c>
      <c r="AN4794" t="s">
        <v>372</v>
      </c>
      <c r="AO4794" t="s">
        <v>104</v>
      </c>
    </row>
    <row r="4795" spans="1:41" hidden="1" x14ac:dyDescent="0.25">
      <c r="A4795" t="s">
        <v>20124</v>
      </c>
      <c r="B4795" t="s">
        <v>20125</v>
      </c>
      <c r="C4795" s="1" t="str">
        <f t="shared" si="302"/>
        <v>21:1064</v>
      </c>
      <c r="D4795" s="1" t="str">
        <f t="shared" si="303"/>
        <v>21:0107</v>
      </c>
      <c r="E4795" t="s">
        <v>20122</v>
      </c>
      <c r="F4795" t="s">
        <v>20126</v>
      </c>
      <c r="H4795">
        <v>50.6057299</v>
      </c>
      <c r="I4795">
        <v>-118.9203907</v>
      </c>
      <c r="J4795" s="1" t="str">
        <f t="shared" si="300"/>
        <v>NGR bulk stream sediment</v>
      </c>
      <c r="K4795" s="1" t="str">
        <f t="shared" si="301"/>
        <v>&lt;177 micron (NGR)</v>
      </c>
      <c r="L4795">
        <v>27</v>
      </c>
      <c r="M4795" t="s">
        <v>288</v>
      </c>
      <c r="N4795">
        <v>472</v>
      </c>
      <c r="O4795" t="s">
        <v>105</v>
      </c>
      <c r="P4795" t="s">
        <v>47</v>
      </c>
      <c r="Q4795" t="s">
        <v>411</v>
      </c>
      <c r="R4795" t="s">
        <v>123</v>
      </c>
      <c r="S4795" t="s">
        <v>226</v>
      </c>
      <c r="T4795" t="s">
        <v>269</v>
      </c>
      <c r="U4795" t="s">
        <v>695</v>
      </c>
      <c r="V4795" t="s">
        <v>371</v>
      </c>
      <c r="W4795" t="s">
        <v>336</v>
      </c>
      <c r="X4795" t="s">
        <v>73</v>
      </c>
      <c r="Y4795" t="s">
        <v>106</v>
      </c>
      <c r="Z4795" t="s">
        <v>84</v>
      </c>
      <c r="AA4795" t="s">
        <v>46</v>
      </c>
      <c r="AB4795" t="s">
        <v>47</v>
      </c>
      <c r="AC4795" t="s">
        <v>241</v>
      </c>
      <c r="AD4795" t="s">
        <v>438</v>
      </c>
      <c r="AE4795" t="s">
        <v>56</v>
      </c>
      <c r="AF4795" t="s">
        <v>209</v>
      </c>
      <c r="AG4795" t="s">
        <v>591</v>
      </c>
      <c r="AH4795" t="s">
        <v>87</v>
      </c>
      <c r="AI4795" t="s">
        <v>46</v>
      </c>
      <c r="AJ4795" t="s">
        <v>127</v>
      </c>
      <c r="AK4795" t="s">
        <v>86</v>
      </c>
      <c r="AL4795" t="s">
        <v>47</v>
      </c>
      <c r="AM4795" t="s">
        <v>47</v>
      </c>
      <c r="AN4795" t="s">
        <v>533</v>
      </c>
      <c r="AO4795" t="s">
        <v>131</v>
      </c>
    </row>
    <row r="4796" spans="1:41" hidden="1" x14ac:dyDescent="0.25">
      <c r="A4796" t="s">
        <v>20127</v>
      </c>
      <c r="B4796" t="s">
        <v>20128</v>
      </c>
      <c r="C4796" s="1" t="str">
        <f t="shared" si="302"/>
        <v>21:1064</v>
      </c>
      <c r="D4796" s="1" t="str">
        <f t="shared" si="303"/>
        <v>21:0107</v>
      </c>
      <c r="E4796" t="s">
        <v>20129</v>
      </c>
      <c r="F4796" t="s">
        <v>20130</v>
      </c>
      <c r="H4796">
        <v>50.611106200000002</v>
      </c>
      <c r="I4796">
        <v>-118.9079586</v>
      </c>
      <c r="J4796" s="1" t="str">
        <f t="shared" si="300"/>
        <v>NGR bulk stream sediment</v>
      </c>
      <c r="K4796" s="1" t="str">
        <f t="shared" si="301"/>
        <v>&lt;177 micron (NGR)</v>
      </c>
      <c r="L4796">
        <v>27</v>
      </c>
      <c r="M4796" t="s">
        <v>170</v>
      </c>
      <c r="N4796">
        <v>473</v>
      </c>
      <c r="O4796" t="s">
        <v>161</v>
      </c>
      <c r="P4796" t="s">
        <v>47</v>
      </c>
      <c r="Q4796" t="s">
        <v>651</v>
      </c>
      <c r="R4796" t="s">
        <v>78</v>
      </c>
      <c r="S4796" t="s">
        <v>915</v>
      </c>
      <c r="T4796" t="s">
        <v>175</v>
      </c>
      <c r="U4796" t="s">
        <v>386</v>
      </c>
      <c r="V4796" t="s">
        <v>72</v>
      </c>
      <c r="W4796" t="s">
        <v>123</v>
      </c>
      <c r="X4796" t="s">
        <v>76</v>
      </c>
      <c r="Y4796" t="s">
        <v>438</v>
      </c>
      <c r="Z4796" t="s">
        <v>57</v>
      </c>
      <c r="AA4796" t="s">
        <v>46</v>
      </c>
      <c r="AB4796" t="s">
        <v>47</v>
      </c>
      <c r="AC4796" t="s">
        <v>290</v>
      </c>
      <c r="AD4796" t="s">
        <v>438</v>
      </c>
      <c r="AE4796" t="s">
        <v>56</v>
      </c>
      <c r="AF4796" t="s">
        <v>209</v>
      </c>
      <c r="AG4796" t="s">
        <v>4557</v>
      </c>
      <c r="AH4796" t="s">
        <v>235</v>
      </c>
      <c r="AI4796" t="s">
        <v>101</v>
      </c>
      <c r="AJ4796" t="s">
        <v>190</v>
      </c>
      <c r="AK4796" t="s">
        <v>365</v>
      </c>
      <c r="AL4796" t="s">
        <v>47</v>
      </c>
      <c r="AM4796" t="s">
        <v>122</v>
      </c>
      <c r="AN4796" t="s">
        <v>468</v>
      </c>
      <c r="AO4796" t="s">
        <v>165</v>
      </c>
    </row>
    <row r="4797" spans="1:41" hidden="1" x14ac:dyDescent="0.25">
      <c r="A4797" t="s">
        <v>20131</v>
      </c>
      <c r="B4797" t="s">
        <v>20132</v>
      </c>
      <c r="C4797" s="1" t="str">
        <f t="shared" si="302"/>
        <v>21:1064</v>
      </c>
      <c r="D4797" s="1" t="str">
        <f t="shared" si="303"/>
        <v>21:0107</v>
      </c>
      <c r="E4797" t="s">
        <v>20133</v>
      </c>
      <c r="F4797" t="s">
        <v>20134</v>
      </c>
      <c r="H4797">
        <v>50.616341599999998</v>
      </c>
      <c r="I4797">
        <v>-118.9183199</v>
      </c>
      <c r="J4797" s="1" t="str">
        <f t="shared" si="300"/>
        <v>NGR bulk stream sediment</v>
      </c>
      <c r="K4797" s="1" t="str">
        <f t="shared" si="301"/>
        <v>&lt;177 micron (NGR)</v>
      </c>
      <c r="L4797">
        <v>27</v>
      </c>
      <c r="M4797" t="s">
        <v>180</v>
      </c>
      <c r="N4797">
        <v>474</v>
      </c>
      <c r="O4797" t="s">
        <v>185</v>
      </c>
      <c r="P4797" t="s">
        <v>47</v>
      </c>
      <c r="Q4797" t="s">
        <v>337</v>
      </c>
      <c r="R4797" t="s">
        <v>46</v>
      </c>
      <c r="S4797" t="s">
        <v>20135</v>
      </c>
      <c r="T4797" t="s">
        <v>82</v>
      </c>
      <c r="U4797" t="s">
        <v>372</v>
      </c>
      <c r="V4797" t="s">
        <v>64</v>
      </c>
      <c r="W4797" t="s">
        <v>437</v>
      </c>
      <c r="X4797" t="s">
        <v>80</v>
      </c>
      <c r="Y4797" t="s">
        <v>11141</v>
      </c>
      <c r="Z4797" t="s">
        <v>139</v>
      </c>
      <c r="AA4797" t="s">
        <v>46</v>
      </c>
      <c r="AB4797" t="s">
        <v>235</v>
      </c>
      <c r="AC4797" t="s">
        <v>269</v>
      </c>
      <c r="AD4797" t="s">
        <v>184</v>
      </c>
      <c r="AE4797" t="s">
        <v>380</v>
      </c>
      <c r="AF4797" t="s">
        <v>1060</v>
      </c>
      <c r="AG4797" t="s">
        <v>6637</v>
      </c>
      <c r="AH4797" t="s">
        <v>81</v>
      </c>
      <c r="AI4797" t="s">
        <v>109</v>
      </c>
      <c r="AJ4797" t="s">
        <v>20136</v>
      </c>
      <c r="AK4797" t="s">
        <v>2152</v>
      </c>
      <c r="AL4797" t="s">
        <v>47</v>
      </c>
      <c r="AM4797" t="s">
        <v>73</v>
      </c>
      <c r="AN4797" t="s">
        <v>444</v>
      </c>
      <c r="AO4797" t="s">
        <v>239</v>
      </c>
    </row>
    <row r="4798" spans="1:41" hidden="1" x14ac:dyDescent="0.25">
      <c r="A4798" t="s">
        <v>20137</v>
      </c>
      <c r="B4798" t="s">
        <v>20138</v>
      </c>
      <c r="C4798" s="1" t="str">
        <f t="shared" si="302"/>
        <v>21:1064</v>
      </c>
      <c r="D4798" s="1" t="str">
        <f t="shared" si="303"/>
        <v>21:0107</v>
      </c>
      <c r="E4798" t="s">
        <v>20139</v>
      </c>
      <c r="F4798" t="s">
        <v>20140</v>
      </c>
      <c r="H4798">
        <v>50.589004299999999</v>
      </c>
      <c r="I4798">
        <v>-118.9594676</v>
      </c>
      <c r="J4798" s="1" t="str">
        <f t="shared" si="300"/>
        <v>NGR bulk stream sediment</v>
      </c>
      <c r="K4798" s="1" t="str">
        <f t="shared" si="301"/>
        <v>&lt;177 micron (NGR)</v>
      </c>
      <c r="L4798">
        <v>27</v>
      </c>
      <c r="M4798" t="s">
        <v>195</v>
      </c>
      <c r="N4798">
        <v>475</v>
      </c>
      <c r="O4798" t="s">
        <v>54</v>
      </c>
      <c r="P4798" t="s">
        <v>47</v>
      </c>
      <c r="Q4798" t="s">
        <v>578</v>
      </c>
      <c r="R4798" t="s">
        <v>62</v>
      </c>
      <c r="S4798" t="s">
        <v>301</v>
      </c>
      <c r="T4798" t="s">
        <v>175</v>
      </c>
      <c r="U4798" t="s">
        <v>543</v>
      </c>
      <c r="V4798" t="s">
        <v>235</v>
      </c>
      <c r="W4798" t="s">
        <v>142</v>
      </c>
      <c r="X4798" t="s">
        <v>145</v>
      </c>
      <c r="Y4798" t="s">
        <v>391</v>
      </c>
      <c r="Z4798" t="s">
        <v>149</v>
      </c>
      <c r="AA4798" t="s">
        <v>46</v>
      </c>
      <c r="AB4798" t="s">
        <v>81</v>
      </c>
      <c r="AC4798" t="s">
        <v>225</v>
      </c>
      <c r="AD4798" t="s">
        <v>829</v>
      </c>
      <c r="AE4798" t="s">
        <v>380</v>
      </c>
      <c r="AF4798" t="s">
        <v>1200</v>
      </c>
      <c r="AG4798" t="s">
        <v>4640</v>
      </c>
      <c r="AH4798" t="s">
        <v>81</v>
      </c>
      <c r="AI4798" t="s">
        <v>206</v>
      </c>
      <c r="AJ4798" t="s">
        <v>20141</v>
      </c>
      <c r="AK4798" t="s">
        <v>108</v>
      </c>
      <c r="AL4798" t="s">
        <v>47</v>
      </c>
      <c r="AM4798" t="s">
        <v>51</v>
      </c>
      <c r="AN4798" t="s">
        <v>411</v>
      </c>
      <c r="AO4798" t="s">
        <v>175</v>
      </c>
    </row>
    <row r="4799" spans="1:41" hidden="1" x14ac:dyDescent="0.25">
      <c r="A4799" t="s">
        <v>20142</v>
      </c>
      <c r="B4799" t="s">
        <v>20143</v>
      </c>
      <c r="C4799" s="1" t="str">
        <f t="shared" si="302"/>
        <v>21:1064</v>
      </c>
      <c r="D4799" s="1" t="str">
        <f t="shared" si="303"/>
        <v>21:0107</v>
      </c>
      <c r="E4799" t="s">
        <v>20144</v>
      </c>
      <c r="F4799" t="s">
        <v>20145</v>
      </c>
      <c r="H4799">
        <v>50.5934144</v>
      </c>
      <c r="I4799">
        <v>-118.9630276</v>
      </c>
      <c r="J4799" s="1" t="str">
        <f t="shared" si="300"/>
        <v>NGR bulk stream sediment</v>
      </c>
      <c r="K4799" s="1" t="str">
        <f t="shared" si="301"/>
        <v>&lt;177 micron (NGR)</v>
      </c>
      <c r="L4799">
        <v>27</v>
      </c>
      <c r="M4799" t="s">
        <v>205</v>
      </c>
      <c r="N4799">
        <v>476</v>
      </c>
      <c r="O4799" t="s">
        <v>110</v>
      </c>
      <c r="P4799" t="s">
        <v>47</v>
      </c>
      <c r="Q4799" t="s">
        <v>74</v>
      </c>
      <c r="R4799" t="s">
        <v>63</v>
      </c>
      <c r="S4799" t="s">
        <v>301</v>
      </c>
      <c r="T4799" t="s">
        <v>175</v>
      </c>
      <c r="U4799" t="s">
        <v>372</v>
      </c>
      <c r="V4799" t="s">
        <v>130</v>
      </c>
      <c r="W4799" t="s">
        <v>128</v>
      </c>
      <c r="X4799" t="s">
        <v>175</v>
      </c>
      <c r="Y4799" t="s">
        <v>65</v>
      </c>
      <c r="Z4799" t="s">
        <v>185</v>
      </c>
      <c r="AA4799" t="s">
        <v>46</v>
      </c>
      <c r="AB4799" t="s">
        <v>47</v>
      </c>
      <c r="AC4799" t="s">
        <v>75</v>
      </c>
      <c r="AD4799" t="s">
        <v>146</v>
      </c>
      <c r="AE4799" t="s">
        <v>380</v>
      </c>
      <c r="AF4799" t="s">
        <v>283</v>
      </c>
      <c r="AG4799" t="s">
        <v>3210</v>
      </c>
      <c r="AH4799" t="s">
        <v>47</v>
      </c>
      <c r="AI4799" t="s">
        <v>455</v>
      </c>
      <c r="AJ4799" t="s">
        <v>20146</v>
      </c>
      <c r="AK4799" t="s">
        <v>209</v>
      </c>
      <c r="AL4799" t="s">
        <v>47</v>
      </c>
      <c r="AM4799" t="s">
        <v>51</v>
      </c>
      <c r="AN4799" t="s">
        <v>698</v>
      </c>
      <c r="AO4799" t="s">
        <v>104</v>
      </c>
    </row>
    <row r="4800" spans="1:41" hidden="1" x14ac:dyDescent="0.25">
      <c r="A4800" t="s">
        <v>20147</v>
      </c>
      <c r="B4800" t="s">
        <v>20148</v>
      </c>
      <c r="C4800" s="1" t="str">
        <f t="shared" si="302"/>
        <v>21:1064</v>
      </c>
      <c r="D4800" s="1" t="str">
        <f t="shared" si="303"/>
        <v>21:0107</v>
      </c>
      <c r="E4800" t="s">
        <v>20149</v>
      </c>
      <c r="F4800" t="s">
        <v>20150</v>
      </c>
      <c r="H4800">
        <v>50.5716903</v>
      </c>
      <c r="I4800">
        <v>-118.9927861</v>
      </c>
      <c r="J4800" s="1" t="str">
        <f t="shared" si="300"/>
        <v>NGR bulk stream sediment</v>
      </c>
      <c r="K4800" s="1" t="str">
        <f t="shared" si="301"/>
        <v>&lt;177 micron (NGR)</v>
      </c>
      <c r="L4800">
        <v>27</v>
      </c>
      <c r="M4800" t="s">
        <v>214</v>
      </c>
      <c r="N4800">
        <v>477</v>
      </c>
      <c r="O4800" t="s">
        <v>174</v>
      </c>
      <c r="P4800" t="s">
        <v>47</v>
      </c>
      <c r="Q4800" t="s">
        <v>553</v>
      </c>
      <c r="R4800" t="s">
        <v>87</v>
      </c>
      <c r="S4800" t="s">
        <v>372</v>
      </c>
      <c r="T4800" t="s">
        <v>82</v>
      </c>
      <c r="U4800" t="s">
        <v>695</v>
      </c>
      <c r="V4800" t="s">
        <v>125</v>
      </c>
      <c r="W4800" t="s">
        <v>437</v>
      </c>
      <c r="X4800" t="s">
        <v>127</v>
      </c>
      <c r="Y4800" t="s">
        <v>146</v>
      </c>
      <c r="Z4800" t="s">
        <v>57</v>
      </c>
      <c r="AA4800" t="s">
        <v>46</v>
      </c>
      <c r="AB4800" t="s">
        <v>81</v>
      </c>
      <c r="AC4800" t="s">
        <v>358</v>
      </c>
      <c r="AD4800" t="s">
        <v>457</v>
      </c>
      <c r="AE4800" t="s">
        <v>380</v>
      </c>
      <c r="AF4800" t="s">
        <v>175</v>
      </c>
      <c r="AG4800" t="s">
        <v>2169</v>
      </c>
      <c r="AH4800" t="s">
        <v>105</v>
      </c>
      <c r="AI4800" t="s">
        <v>125</v>
      </c>
      <c r="AJ4800" t="s">
        <v>1673</v>
      </c>
      <c r="AK4800" t="s">
        <v>439</v>
      </c>
      <c r="AL4800" t="s">
        <v>47</v>
      </c>
      <c r="AM4800" t="s">
        <v>103</v>
      </c>
      <c r="AN4800" t="s">
        <v>468</v>
      </c>
      <c r="AO4800" t="s">
        <v>98</v>
      </c>
    </row>
    <row r="4801" spans="1:41" hidden="1" x14ac:dyDescent="0.25">
      <c r="A4801" t="s">
        <v>20151</v>
      </c>
      <c r="B4801" t="s">
        <v>20152</v>
      </c>
      <c r="C4801" s="1" t="str">
        <f t="shared" si="302"/>
        <v>21:1064</v>
      </c>
      <c r="D4801" s="1" t="str">
        <f t="shared" si="303"/>
        <v>21:0107</v>
      </c>
      <c r="E4801" t="s">
        <v>20153</v>
      </c>
      <c r="F4801" t="s">
        <v>20154</v>
      </c>
      <c r="H4801">
        <v>50.693644499999998</v>
      </c>
      <c r="I4801">
        <v>-118.84382239999999</v>
      </c>
      <c r="J4801" s="1" t="str">
        <f t="shared" si="300"/>
        <v>NGR bulk stream sediment</v>
      </c>
      <c r="K4801" s="1" t="str">
        <f t="shared" si="301"/>
        <v>&lt;177 micron (NGR)</v>
      </c>
      <c r="L4801">
        <v>27</v>
      </c>
      <c r="M4801" t="s">
        <v>223</v>
      </c>
      <c r="N4801">
        <v>478</v>
      </c>
      <c r="O4801" t="s">
        <v>54</v>
      </c>
      <c r="P4801" t="s">
        <v>73</v>
      </c>
      <c r="Q4801" t="s">
        <v>668</v>
      </c>
      <c r="R4801" t="s">
        <v>161</v>
      </c>
      <c r="S4801" t="s">
        <v>935</v>
      </c>
      <c r="T4801" t="s">
        <v>269</v>
      </c>
      <c r="U4801" t="s">
        <v>284</v>
      </c>
      <c r="V4801" t="s">
        <v>164</v>
      </c>
      <c r="W4801" t="s">
        <v>260</v>
      </c>
      <c r="X4801" t="s">
        <v>145</v>
      </c>
      <c r="Y4801" t="s">
        <v>6133</v>
      </c>
      <c r="Z4801" t="s">
        <v>110</v>
      </c>
      <c r="AA4801" t="s">
        <v>46</v>
      </c>
      <c r="AB4801" t="s">
        <v>47</v>
      </c>
      <c r="AC4801" t="s">
        <v>83</v>
      </c>
      <c r="AD4801" t="s">
        <v>146</v>
      </c>
      <c r="AE4801" t="s">
        <v>380</v>
      </c>
      <c r="AF4801" t="s">
        <v>622</v>
      </c>
      <c r="AG4801" t="s">
        <v>2170</v>
      </c>
      <c r="AH4801" t="s">
        <v>102</v>
      </c>
      <c r="AI4801" t="s">
        <v>493</v>
      </c>
      <c r="AJ4801" t="s">
        <v>20155</v>
      </c>
      <c r="AK4801" t="s">
        <v>4281</v>
      </c>
      <c r="AL4801" t="s">
        <v>85</v>
      </c>
      <c r="AM4801" t="s">
        <v>73</v>
      </c>
      <c r="AN4801" t="s">
        <v>1392</v>
      </c>
      <c r="AO4801" t="s">
        <v>112</v>
      </c>
    </row>
    <row r="4802" spans="1:41" hidden="1" x14ac:dyDescent="0.25">
      <c r="A4802" t="s">
        <v>20156</v>
      </c>
      <c r="B4802" t="s">
        <v>20157</v>
      </c>
      <c r="C4802" s="1" t="str">
        <f t="shared" si="302"/>
        <v>21:1064</v>
      </c>
      <c r="D4802" s="1" t="str">
        <f t="shared" si="303"/>
        <v>21:0107</v>
      </c>
      <c r="E4802" t="s">
        <v>20158</v>
      </c>
      <c r="F4802" t="s">
        <v>20159</v>
      </c>
      <c r="H4802">
        <v>50.637091099999999</v>
      </c>
      <c r="I4802">
        <v>-118.8465716</v>
      </c>
      <c r="J4802" s="1" t="str">
        <f t="shared" ref="J4802:J4865" si="304">HYPERLINK("http://geochem.nrcan.gc.ca/cdogs/content/kwd/kwd020030_e.htm", "NGR bulk stream sediment")</f>
        <v>NGR bulk stream sediment</v>
      </c>
      <c r="K4802" s="1" t="str">
        <f t="shared" ref="K4802:K4865" si="305">HYPERLINK("http://geochem.nrcan.gc.ca/cdogs/content/kwd/kwd080006_e.htm", "&lt;177 micron (NGR)")</f>
        <v>&lt;177 micron (NGR)</v>
      </c>
      <c r="L4802">
        <v>27</v>
      </c>
      <c r="M4802" t="s">
        <v>233</v>
      </c>
      <c r="N4802">
        <v>479</v>
      </c>
      <c r="O4802" t="s">
        <v>53</v>
      </c>
      <c r="P4802" t="s">
        <v>47</v>
      </c>
      <c r="Q4802" t="s">
        <v>492</v>
      </c>
      <c r="R4802" t="s">
        <v>62</v>
      </c>
      <c r="S4802" t="s">
        <v>20160</v>
      </c>
      <c r="T4802" t="s">
        <v>76</v>
      </c>
      <c r="U4802" t="s">
        <v>425</v>
      </c>
      <c r="V4802" t="s">
        <v>87</v>
      </c>
      <c r="W4802" t="s">
        <v>109</v>
      </c>
      <c r="X4802" t="s">
        <v>98</v>
      </c>
      <c r="Y4802" t="s">
        <v>15707</v>
      </c>
      <c r="Z4802" t="s">
        <v>198</v>
      </c>
      <c r="AA4802" t="s">
        <v>46</v>
      </c>
      <c r="AB4802" t="s">
        <v>235</v>
      </c>
      <c r="AC4802" t="s">
        <v>82</v>
      </c>
      <c r="AD4802" t="s">
        <v>100</v>
      </c>
      <c r="AE4802" t="s">
        <v>380</v>
      </c>
      <c r="AF4802" t="s">
        <v>882</v>
      </c>
      <c r="AG4802" t="s">
        <v>5701</v>
      </c>
      <c r="AH4802" t="s">
        <v>139</v>
      </c>
      <c r="AI4802" t="s">
        <v>72</v>
      </c>
      <c r="AJ4802" t="s">
        <v>5169</v>
      </c>
      <c r="AK4802" t="s">
        <v>108</v>
      </c>
      <c r="AL4802" t="s">
        <v>47</v>
      </c>
      <c r="AM4802" t="s">
        <v>51</v>
      </c>
      <c r="AN4802" t="s">
        <v>119</v>
      </c>
      <c r="AO4802" t="s">
        <v>137</v>
      </c>
    </row>
    <row r="4803" spans="1:41" hidden="1" x14ac:dyDescent="0.25">
      <c r="A4803" t="s">
        <v>20161</v>
      </c>
      <c r="B4803" t="s">
        <v>20162</v>
      </c>
      <c r="C4803" s="1" t="str">
        <f t="shared" si="302"/>
        <v>21:1064</v>
      </c>
      <c r="D4803" s="1" t="str">
        <f t="shared" si="303"/>
        <v>21:0107</v>
      </c>
      <c r="E4803" t="s">
        <v>20163</v>
      </c>
      <c r="F4803" t="s">
        <v>20164</v>
      </c>
      <c r="H4803">
        <v>50.550879299999998</v>
      </c>
      <c r="I4803">
        <v>-118.9427692</v>
      </c>
      <c r="J4803" s="1" t="str">
        <f t="shared" si="304"/>
        <v>NGR bulk stream sediment</v>
      </c>
      <c r="K4803" s="1" t="str">
        <f t="shared" si="305"/>
        <v>&lt;177 micron (NGR)</v>
      </c>
      <c r="L4803">
        <v>27</v>
      </c>
      <c r="M4803" t="s">
        <v>248</v>
      </c>
      <c r="N4803">
        <v>480</v>
      </c>
      <c r="O4803" t="s">
        <v>62</v>
      </c>
      <c r="P4803" t="s">
        <v>122</v>
      </c>
      <c r="Q4803" t="s">
        <v>548</v>
      </c>
      <c r="R4803" t="s">
        <v>188</v>
      </c>
      <c r="S4803" t="s">
        <v>431</v>
      </c>
      <c r="T4803" t="s">
        <v>127</v>
      </c>
      <c r="U4803" t="s">
        <v>207</v>
      </c>
      <c r="V4803" t="s">
        <v>61</v>
      </c>
      <c r="W4803" t="s">
        <v>455</v>
      </c>
      <c r="X4803" t="s">
        <v>85</v>
      </c>
      <c r="Y4803" t="s">
        <v>160</v>
      </c>
      <c r="Z4803" t="s">
        <v>53</v>
      </c>
      <c r="AA4803" t="s">
        <v>46</v>
      </c>
      <c r="AB4803" t="s">
        <v>185</v>
      </c>
      <c r="AC4803" t="s">
        <v>475</v>
      </c>
      <c r="AD4803" t="s">
        <v>241</v>
      </c>
      <c r="AE4803" t="s">
        <v>380</v>
      </c>
      <c r="AF4803" t="s">
        <v>267</v>
      </c>
      <c r="AG4803" t="s">
        <v>2048</v>
      </c>
      <c r="AH4803" t="s">
        <v>61</v>
      </c>
      <c r="AI4803" t="s">
        <v>105</v>
      </c>
      <c r="AJ4803" t="s">
        <v>293</v>
      </c>
      <c r="AK4803" t="s">
        <v>182</v>
      </c>
      <c r="AL4803" t="s">
        <v>47</v>
      </c>
      <c r="AM4803" t="s">
        <v>122</v>
      </c>
      <c r="AN4803" t="s">
        <v>364</v>
      </c>
      <c r="AO4803" t="s">
        <v>98</v>
      </c>
    </row>
    <row r="4804" spans="1:41" hidden="1" x14ac:dyDescent="0.25">
      <c r="A4804" t="s">
        <v>20165</v>
      </c>
      <c r="B4804" t="s">
        <v>20166</v>
      </c>
      <c r="C4804" s="1" t="str">
        <f t="shared" si="302"/>
        <v>21:1064</v>
      </c>
      <c r="D4804" s="1" t="str">
        <f t="shared" si="303"/>
        <v>21:0107</v>
      </c>
      <c r="E4804" t="s">
        <v>20167</v>
      </c>
      <c r="F4804" t="s">
        <v>20168</v>
      </c>
      <c r="H4804">
        <v>50.589303600000001</v>
      </c>
      <c r="I4804">
        <v>-118.8758835</v>
      </c>
      <c r="J4804" s="1" t="str">
        <f t="shared" si="304"/>
        <v>NGR bulk stream sediment</v>
      </c>
      <c r="K4804" s="1" t="str">
        <f t="shared" si="305"/>
        <v>&lt;177 micron (NGR)</v>
      </c>
      <c r="L4804">
        <v>27</v>
      </c>
      <c r="M4804" t="s">
        <v>256</v>
      </c>
      <c r="N4804">
        <v>481</v>
      </c>
      <c r="O4804" t="s">
        <v>235</v>
      </c>
      <c r="P4804" t="s">
        <v>47</v>
      </c>
      <c r="Q4804" t="s">
        <v>356</v>
      </c>
      <c r="R4804" t="s">
        <v>53</v>
      </c>
      <c r="S4804" t="s">
        <v>20169</v>
      </c>
      <c r="T4804" t="s">
        <v>66</v>
      </c>
      <c r="U4804" t="s">
        <v>1121</v>
      </c>
      <c r="V4804" t="s">
        <v>81</v>
      </c>
      <c r="W4804" t="s">
        <v>51</v>
      </c>
      <c r="X4804" t="s">
        <v>106</v>
      </c>
      <c r="Y4804" t="s">
        <v>20170</v>
      </c>
      <c r="Z4804" t="s">
        <v>63</v>
      </c>
      <c r="AA4804" t="s">
        <v>46</v>
      </c>
      <c r="AB4804" t="s">
        <v>149</v>
      </c>
      <c r="AC4804" t="s">
        <v>225</v>
      </c>
      <c r="AD4804" t="s">
        <v>146</v>
      </c>
      <c r="AE4804" t="s">
        <v>380</v>
      </c>
      <c r="AF4804" t="s">
        <v>983</v>
      </c>
      <c r="AG4804" t="s">
        <v>13425</v>
      </c>
      <c r="AH4804" t="s">
        <v>206</v>
      </c>
      <c r="AI4804" t="s">
        <v>260</v>
      </c>
      <c r="AJ4804" t="s">
        <v>20171</v>
      </c>
      <c r="AK4804" t="s">
        <v>3895</v>
      </c>
      <c r="AL4804" t="s">
        <v>47</v>
      </c>
      <c r="AM4804" t="s">
        <v>51</v>
      </c>
      <c r="AN4804" t="s">
        <v>1111</v>
      </c>
      <c r="AO4804" t="s">
        <v>49</v>
      </c>
    </row>
    <row r="4805" spans="1:41" hidden="1" x14ac:dyDescent="0.25">
      <c r="A4805" t="s">
        <v>20172</v>
      </c>
      <c r="B4805" t="s">
        <v>20173</v>
      </c>
      <c r="C4805" s="1" t="str">
        <f t="shared" si="302"/>
        <v>21:1064</v>
      </c>
      <c r="D4805" s="1" t="str">
        <f t="shared" si="303"/>
        <v>21:0107</v>
      </c>
      <c r="E4805" t="s">
        <v>20174</v>
      </c>
      <c r="F4805" t="s">
        <v>20175</v>
      </c>
      <c r="H4805">
        <v>50.597554600000002</v>
      </c>
      <c r="I4805">
        <v>-118.8689763</v>
      </c>
      <c r="J4805" s="1" t="str">
        <f t="shared" si="304"/>
        <v>NGR bulk stream sediment</v>
      </c>
      <c r="K4805" s="1" t="str">
        <f t="shared" si="305"/>
        <v>&lt;177 micron (NGR)</v>
      </c>
      <c r="L4805">
        <v>27</v>
      </c>
      <c r="M4805" t="s">
        <v>265</v>
      </c>
      <c r="N4805">
        <v>482</v>
      </c>
      <c r="O4805" t="s">
        <v>46</v>
      </c>
      <c r="P4805" t="s">
        <v>137</v>
      </c>
      <c r="Q4805" t="s">
        <v>698</v>
      </c>
      <c r="R4805" t="s">
        <v>242</v>
      </c>
      <c r="S4805" t="s">
        <v>463</v>
      </c>
      <c r="T4805" t="s">
        <v>267</v>
      </c>
      <c r="U4805" t="s">
        <v>386</v>
      </c>
      <c r="V4805" t="s">
        <v>103</v>
      </c>
      <c r="W4805" t="s">
        <v>437</v>
      </c>
      <c r="X4805" t="s">
        <v>85</v>
      </c>
      <c r="Y4805" t="s">
        <v>507</v>
      </c>
      <c r="Z4805" t="s">
        <v>53</v>
      </c>
      <c r="AA4805" t="s">
        <v>46</v>
      </c>
      <c r="AB4805" t="s">
        <v>54</v>
      </c>
      <c r="AC4805" t="s">
        <v>77</v>
      </c>
      <c r="AD4805" t="s">
        <v>438</v>
      </c>
      <c r="AE4805" t="s">
        <v>380</v>
      </c>
      <c r="AF4805" t="s">
        <v>267</v>
      </c>
      <c r="AG4805" t="s">
        <v>723</v>
      </c>
      <c r="AH4805" t="s">
        <v>61</v>
      </c>
      <c r="AI4805" t="s">
        <v>235</v>
      </c>
      <c r="AJ4805" t="s">
        <v>1232</v>
      </c>
      <c r="AK4805" t="s">
        <v>238</v>
      </c>
      <c r="AL4805" t="s">
        <v>47</v>
      </c>
      <c r="AM4805" t="s">
        <v>122</v>
      </c>
      <c r="AN4805" t="s">
        <v>327</v>
      </c>
      <c r="AO4805" t="s">
        <v>267</v>
      </c>
    </row>
    <row r="4806" spans="1:41" hidden="1" x14ac:dyDescent="0.25">
      <c r="A4806" t="s">
        <v>20176</v>
      </c>
      <c r="B4806" t="s">
        <v>20177</v>
      </c>
      <c r="C4806" s="1" t="str">
        <f t="shared" si="302"/>
        <v>21:1064</v>
      </c>
      <c r="D4806" s="1" t="str">
        <f t="shared" si="303"/>
        <v>21:0107</v>
      </c>
      <c r="E4806" t="s">
        <v>20178</v>
      </c>
      <c r="F4806" t="s">
        <v>20179</v>
      </c>
      <c r="H4806">
        <v>50.607082900000002</v>
      </c>
      <c r="I4806">
        <v>-118.867092</v>
      </c>
      <c r="J4806" s="1" t="str">
        <f t="shared" si="304"/>
        <v>NGR bulk stream sediment</v>
      </c>
      <c r="K4806" s="1" t="str">
        <f t="shared" si="305"/>
        <v>&lt;177 micron (NGR)</v>
      </c>
      <c r="L4806">
        <v>28</v>
      </c>
      <c r="M4806" t="s">
        <v>45</v>
      </c>
      <c r="N4806">
        <v>483</v>
      </c>
      <c r="O4806" t="s">
        <v>455</v>
      </c>
      <c r="P4806" t="s">
        <v>47</v>
      </c>
      <c r="Q4806" t="s">
        <v>119</v>
      </c>
      <c r="R4806" t="s">
        <v>105</v>
      </c>
      <c r="S4806" t="s">
        <v>152</v>
      </c>
      <c r="T4806" t="s">
        <v>82</v>
      </c>
      <c r="U4806" t="s">
        <v>463</v>
      </c>
      <c r="V4806" t="s">
        <v>282</v>
      </c>
      <c r="W4806" t="s">
        <v>270</v>
      </c>
      <c r="X4806" t="s">
        <v>209</v>
      </c>
      <c r="Y4806" t="s">
        <v>425</v>
      </c>
      <c r="Z4806" t="s">
        <v>174</v>
      </c>
      <c r="AA4806" t="s">
        <v>46</v>
      </c>
      <c r="AB4806" t="s">
        <v>235</v>
      </c>
      <c r="AC4806" t="s">
        <v>104</v>
      </c>
      <c r="AD4806" t="s">
        <v>237</v>
      </c>
      <c r="AE4806" t="s">
        <v>56</v>
      </c>
      <c r="AF4806" t="s">
        <v>175</v>
      </c>
      <c r="AG4806" t="s">
        <v>730</v>
      </c>
      <c r="AH4806" t="s">
        <v>47</v>
      </c>
      <c r="AI4806" t="s">
        <v>173</v>
      </c>
      <c r="AJ4806" t="s">
        <v>20180</v>
      </c>
      <c r="AK4806" t="s">
        <v>58</v>
      </c>
      <c r="AL4806" t="s">
        <v>47</v>
      </c>
      <c r="AM4806" t="s">
        <v>103</v>
      </c>
      <c r="AN4806" t="s">
        <v>662</v>
      </c>
      <c r="AO4806" t="s">
        <v>225</v>
      </c>
    </row>
    <row r="4807" spans="1:41" hidden="1" x14ac:dyDescent="0.25">
      <c r="A4807" t="s">
        <v>20181</v>
      </c>
      <c r="B4807" t="s">
        <v>20182</v>
      </c>
      <c r="C4807" s="1" t="str">
        <f t="shared" si="302"/>
        <v>21:1064</v>
      </c>
      <c r="D4807" s="1" t="str">
        <f t="shared" si="303"/>
        <v>21:0107</v>
      </c>
      <c r="E4807" t="s">
        <v>20183</v>
      </c>
      <c r="F4807" t="s">
        <v>20184</v>
      </c>
      <c r="H4807">
        <v>50.642580899999999</v>
      </c>
      <c r="I4807">
        <v>-118.79460950000001</v>
      </c>
      <c r="J4807" s="1" t="str">
        <f t="shared" si="304"/>
        <v>NGR bulk stream sediment</v>
      </c>
      <c r="K4807" s="1" t="str">
        <f t="shared" si="305"/>
        <v>&lt;177 micron (NGR)</v>
      </c>
      <c r="L4807">
        <v>28</v>
      </c>
      <c r="M4807" t="s">
        <v>71</v>
      </c>
      <c r="N4807">
        <v>484</v>
      </c>
      <c r="O4807" t="s">
        <v>87</v>
      </c>
      <c r="P4807" t="s">
        <v>47</v>
      </c>
      <c r="Q4807" t="s">
        <v>74</v>
      </c>
      <c r="R4807" t="s">
        <v>200</v>
      </c>
      <c r="S4807" t="s">
        <v>284</v>
      </c>
      <c r="T4807" t="s">
        <v>66</v>
      </c>
      <c r="U4807" t="s">
        <v>425</v>
      </c>
      <c r="V4807" t="s">
        <v>139</v>
      </c>
      <c r="W4807" t="s">
        <v>109</v>
      </c>
      <c r="X4807" t="s">
        <v>108</v>
      </c>
      <c r="Y4807" t="s">
        <v>146</v>
      </c>
      <c r="Z4807" t="s">
        <v>54</v>
      </c>
      <c r="AA4807" t="s">
        <v>46</v>
      </c>
      <c r="AB4807" t="s">
        <v>235</v>
      </c>
      <c r="AC4807" t="s">
        <v>106</v>
      </c>
      <c r="AD4807" t="s">
        <v>184</v>
      </c>
      <c r="AE4807" t="s">
        <v>380</v>
      </c>
      <c r="AF4807" t="s">
        <v>66</v>
      </c>
      <c r="AG4807" t="s">
        <v>1987</v>
      </c>
      <c r="AH4807" t="s">
        <v>105</v>
      </c>
      <c r="AI4807" t="s">
        <v>105</v>
      </c>
      <c r="AJ4807" t="s">
        <v>20185</v>
      </c>
      <c r="AK4807" t="s">
        <v>392</v>
      </c>
      <c r="AL4807" t="s">
        <v>47</v>
      </c>
      <c r="AM4807" t="s">
        <v>103</v>
      </c>
      <c r="AN4807" t="s">
        <v>1157</v>
      </c>
      <c r="AO4807" t="s">
        <v>217</v>
      </c>
    </row>
    <row r="4808" spans="1:41" hidden="1" x14ac:dyDescent="0.25">
      <c r="A4808" t="s">
        <v>20186</v>
      </c>
      <c r="B4808" t="s">
        <v>20187</v>
      </c>
      <c r="C4808" s="1" t="str">
        <f t="shared" si="302"/>
        <v>21:1064</v>
      </c>
      <c r="D4808" s="1" t="str">
        <f t="shared" si="303"/>
        <v>21:0107</v>
      </c>
      <c r="E4808" t="s">
        <v>20188</v>
      </c>
      <c r="F4808" t="s">
        <v>20189</v>
      </c>
      <c r="H4808">
        <v>50.661481199999997</v>
      </c>
      <c r="I4808">
        <v>-118.8221576</v>
      </c>
      <c r="J4808" s="1" t="str">
        <f t="shared" si="304"/>
        <v>NGR bulk stream sediment</v>
      </c>
      <c r="K4808" s="1" t="str">
        <f t="shared" si="305"/>
        <v>&lt;177 micron (NGR)</v>
      </c>
      <c r="L4808">
        <v>28</v>
      </c>
      <c r="M4808" t="s">
        <v>95</v>
      </c>
      <c r="N4808">
        <v>485</v>
      </c>
      <c r="O4808" t="s">
        <v>57</v>
      </c>
      <c r="P4808" t="s">
        <v>122</v>
      </c>
      <c r="Q4808" t="s">
        <v>1780</v>
      </c>
      <c r="R4808" t="s">
        <v>79</v>
      </c>
      <c r="S4808" t="s">
        <v>284</v>
      </c>
      <c r="T4808" t="s">
        <v>209</v>
      </c>
      <c r="U4808" t="s">
        <v>207</v>
      </c>
      <c r="V4808" t="s">
        <v>164</v>
      </c>
      <c r="W4808" t="s">
        <v>142</v>
      </c>
      <c r="X4808" t="s">
        <v>58</v>
      </c>
      <c r="Y4808" t="s">
        <v>226</v>
      </c>
      <c r="Z4808" t="s">
        <v>198</v>
      </c>
      <c r="AA4808" t="s">
        <v>46</v>
      </c>
      <c r="AB4808" t="s">
        <v>61</v>
      </c>
      <c r="AC4808" t="s">
        <v>162</v>
      </c>
      <c r="AD4808" t="s">
        <v>226</v>
      </c>
      <c r="AE4808" t="s">
        <v>380</v>
      </c>
      <c r="AF4808" t="s">
        <v>127</v>
      </c>
      <c r="AG4808" t="s">
        <v>6229</v>
      </c>
      <c r="AH4808" t="s">
        <v>235</v>
      </c>
      <c r="AI4808" t="s">
        <v>101</v>
      </c>
      <c r="AJ4808" t="s">
        <v>20190</v>
      </c>
      <c r="AK4808" t="s">
        <v>137</v>
      </c>
      <c r="AL4808" t="s">
        <v>47</v>
      </c>
      <c r="AM4808" t="s">
        <v>122</v>
      </c>
      <c r="AN4808" t="s">
        <v>1304</v>
      </c>
      <c r="AO4808" t="s">
        <v>145</v>
      </c>
    </row>
    <row r="4809" spans="1:41" hidden="1" x14ac:dyDescent="0.25">
      <c r="A4809" t="s">
        <v>20191</v>
      </c>
      <c r="B4809" t="s">
        <v>20192</v>
      </c>
      <c r="C4809" s="1" t="str">
        <f t="shared" si="302"/>
        <v>21:1064</v>
      </c>
      <c r="D4809" s="1" t="str">
        <f t="shared" si="303"/>
        <v>21:0107</v>
      </c>
      <c r="E4809" t="s">
        <v>20193</v>
      </c>
      <c r="F4809" t="s">
        <v>20194</v>
      </c>
      <c r="H4809">
        <v>50.674109399999999</v>
      </c>
      <c r="I4809">
        <v>-118.8551707</v>
      </c>
      <c r="J4809" s="1" t="str">
        <f t="shared" si="304"/>
        <v>NGR bulk stream sediment</v>
      </c>
      <c r="K4809" s="1" t="str">
        <f t="shared" si="305"/>
        <v>&lt;177 micron (NGR)</v>
      </c>
      <c r="L4809">
        <v>28</v>
      </c>
      <c r="M4809" t="s">
        <v>117</v>
      </c>
      <c r="N4809">
        <v>486</v>
      </c>
      <c r="O4809" t="s">
        <v>61</v>
      </c>
      <c r="P4809" t="s">
        <v>47</v>
      </c>
      <c r="Q4809" t="s">
        <v>802</v>
      </c>
      <c r="R4809" t="s">
        <v>54</v>
      </c>
      <c r="S4809" t="s">
        <v>20195</v>
      </c>
      <c r="T4809" t="s">
        <v>99</v>
      </c>
      <c r="U4809" t="s">
        <v>372</v>
      </c>
      <c r="V4809" t="s">
        <v>139</v>
      </c>
      <c r="W4809" t="s">
        <v>274</v>
      </c>
      <c r="X4809" t="s">
        <v>187</v>
      </c>
      <c r="Y4809" t="s">
        <v>20196</v>
      </c>
      <c r="Z4809" t="s">
        <v>79</v>
      </c>
      <c r="AA4809" t="s">
        <v>46</v>
      </c>
      <c r="AB4809" t="s">
        <v>105</v>
      </c>
      <c r="AC4809" t="s">
        <v>58</v>
      </c>
      <c r="AD4809" t="s">
        <v>597</v>
      </c>
      <c r="AE4809" t="s">
        <v>380</v>
      </c>
      <c r="AF4809" t="s">
        <v>5604</v>
      </c>
      <c r="AG4809" t="s">
        <v>3169</v>
      </c>
      <c r="AH4809" t="s">
        <v>103</v>
      </c>
      <c r="AI4809" t="s">
        <v>412</v>
      </c>
      <c r="AJ4809" t="s">
        <v>11151</v>
      </c>
      <c r="AK4809" t="s">
        <v>283</v>
      </c>
      <c r="AL4809" t="s">
        <v>47</v>
      </c>
      <c r="AM4809" t="s">
        <v>330</v>
      </c>
      <c r="AN4809" t="s">
        <v>404</v>
      </c>
      <c r="AO4809" t="s">
        <v>197</v>
      </c>
    </row>
    <row r="4810" spans="1:41" hidden="1" x14ac:dyDescent="0.25">
      <c r="A4810" t="s">
        <v>20197</v>
      </c>
      <c r="B4810" t="s">
        <v>20198</v>
      </c>
      <c r="C4810" s="1" t="str">
        <f t="shared" si="302"/>
        <v>21:1064</v>
      </c>
      <c r="D4810" s="1" t="str">
        <f t="shared" si="303"/>
        <v>21:0107</v>
      </c>
      <c r="E4810" t="s">
        <v>20199</v>
      </c>
      <c r="F4810" t="s">
        <v>20200</v>
      </c>
      <c r="H4810">
        <v>50.668514299999998</v>
      </c>
      <c r="I4810">
        <v>-118.85521869999999</v>
      </c>
      <c r="J4810" s="1" t="str">
        <f t="shared" si="304"/>
        <v>NGR bulk stream sediment</v>
      </c>
      <c r="K4810" s="1" t="str">
        <f t="shared" si="305"/>
        <v>&lt;177 micron (NGR)</v>
      </c>
      <c r="L4810">
        <v>28</v>
      </c>
      <c r="M4810" t="s">
        <v>136</v>
      </c>
      <c r="N4810">
        <v>487</v>
      </c>
      <c r="O4810" t="s">
        <v>54</v>
      </c>
      <c r="P4810" t="s">
        <v>47</v>
      </c>
      <c r="Q4810" t="s">
        <v>518</v>
      </c>
      <c r="R4810" t="s">
        <v>60</v>
      </c>
      <c r="S4810" t="s">
        <v>920</v>
      </c>
      <c r="T4810" t="s">
        <v>217</v>
      </c>
      <c r="U4810" t="s">
        <v>386</v>
      </c>
      <c r="V4810" t="s">
        <v>130</v>
      </c>
      <c r="W4810" t="s">
        <v>73</v>
      </c>
      <c r="X4810" t="s">
        <v>82</v>
      </c>
      <c r="Y4810" t="s">
        <v>1642</v>
      </c>
      <c r="Z4810" t="s">
        <v>235</v>
      </c>
      <c r="AA4810" t="s">
        <v>46</v>
      </c>
      <c r="AB4810" t="s">
        <v>235</v>
      </c>
      <c r="AC4810" t="s">
        <v>112</v>
      </c>
      <c r="AD4810" t="s">
        <v>590</v>
      </c>
      <c r="AE4810" t="s">
        <v>380</v>
      </c>
      <c r="AF4810" t="s">
        <v>945</v>
      </c>
      <c r="AG4810" t="s">
        <v>10246</v>
      </c>
      <c r="AH4810" t="s">
        <v>125</v>
      </c>
      <c r="AI4810" t="s">
        <v>200</v>
      </c>
      <c r="AJ4810" t="s">
        <v>20201</v>
      </c>
      <c r="AK4810" t="s">
        <v>108</v>
      </c>
      <c r="AL4810" t="s">
        <v>47</v>
      </c>
      <c r="AM4810" t="s">
        <v>51</v>
      </c>
      <c r="AN4810" t="s">
        <v>356</v>
      </c>
      <c r="AO4810" t="s">
        <v>243</v>
      </c>
    </row>
    <row r="4811" spans="1:41" hidden="1" x14ac:dyDescent="0.25">
      <c r="A4811" t="s">
        <v>20202</v>
      </c>
      <c r="B4811" t="s">
        <v>20203</v>
      </c>
      <c r="C4811" s="1" t="str">
        <f t="shared" si="302"/>
        <v>21:1064</v>
      </c>
      <c r="D4811" s="1" t="str">
        <f t="shared" si="303"/>
        <v>21:0107</v>
      </c>
      <c r="E4811" t="s">
        <v>20204</v>
      </c>
      <c r="F4811" t="s">
        <v>20205</v>
      </c>
      <c r="H4811">
        <v>50.688493000000001</v>
      </c>
      <c r="I4811">
        <v>-118.7588427</v>
      </c>
      <c r="J4811" s="1" t="str">
        <f t="shared" si="304"/>
        <v>NGR bulk stream sediment</v>
      </c>
      <c r="K4811" s="1" t="str">
        <f t="shared" si="305"/>
        <v>&lt;177 micron (NGR)</v>
      </c>
      <c r="L4811">
        <v>28</v>
      </c>
      <c r="M4811" t="s">
        <v>157</v>
      </c>
      <c r="N4811">
        <v>488</v>
      </c>
      <c r="O4811" t="s">
        <v>62</v>
      </c>
      <c r="P4811" t="s">
        <v>183</v>
      </c>
      <c r="Q4811" t="s">
        <v>492</v>
      </c>
      <c r="R4811" t="s">
        <v>62</v>
      </c>
      <c r="S4811" t="s">
        <v>20206</v>
      </c>
      <c r="T4811" t="s">
        <v>59</v>
      </c>
      <c r="U4811" t="s">
        <v>284</v>
      </c>
      <c r="V4811" t="s">
        <v>130</v>
      </c>
      <c r="W4811" t="s">
        <v>73</v>
      </c>
      <c r="X4811" t="s">
        <v>344</v>
      </c>
      <c r="Y4811" t="s">
        <v>8219</v>
      </c>
      <c r="Z4811" t="s">
        <v>242</v>
      </c>
      <c r="AA4811" t="s">
        <v>46</v>
      </c>
      <c r="AB4811" t="s">
        <v>64</v>
      </c>
      <c r="AC4811" t="s">
        <v>58</v>
      </c>
      <c r="AD4811" t="s">
        <v>226</v>
      </c>
      <c r="AE4811" t="s">
        <v>380</v>
      </c>
      <c r="AF4811" t="s">
        <v>1174</v>
      </c>
      <c r="AG4811" t="s">
        <v>8478</v>
      </c>
      <c r="AH4811" t="s">
        <v>336</v>
      </c>
      <c r="AI4811" t="s">
        <v>85</v>
      </c>
      <c r="AJ4811" t="s">
        <v>20207</v>
      </c>
      <c r="AK4811" t="s">
        <v>16247</v>
      </c>
      <c r="AL4811" t="s">
        <v>51</v>
      </c>
      <c r="AM4811" t="s">
        <v>55</v>
      </c>
      <c r="AN4811" t="s">
        <v>1233</v>
      </c>
      <c r="AO4811" t="s">
        <v>243</v>
      </c>
    </row>
    <row r="4812" spans="1:41" hidden="1" x14ac:dyDescent="0.25">
      <c r="A4812" t="s">
        <v>20208</v>
      </c>
      <c r="B4812" t="s">
        <v>20209</v>
      </c>
      <c r="C4812" s="1" t="str">
        <f t="shared" si="302"/>
        <v>21:1064</v>
      </c>
      <c r="D4812" s="1" t="str">
        <f t="shared" si="303"/>
        <v>21:0107</v>
      </c>
      <c r="E4812" t="s">
        <v>20210</v>
      </c>
      <c r="F4812" t="s">
        <v>20211</v>
      </c>
      <c r="H4812">
        <v>50.692770299999999</v>
      </c>
      <c r="I4812">
        <v>-118.78450359999999</v>
      </c>
      <c r="J4812" s="1" t="str">
        <f t="shared" si="304"/>
        <v>NGR bulk stream sediment</v>
      </c>
      <c r="K4812" s="1" t="str">
        <f t="shared" si="305"/>
        <v>&lt;177 micron (NGR)</v>
      </c>
      <c r="L4812">
        <v>28</v>
      </c>
      <c r="M4812" t="s">
        <v>170</v>
      </c>
      <c r="N4812">
        <v>489</v>
      </c>
      <c r="O4812" t="s">
        <v>149</v>
      </c>
      <c r="P4812" t="s">
        <v>137</v>
      </c>
      <c r="Q4812" t="s">
        <v>812</v>
      </c>
      <c r="R4812" t="s">
        <v>174</v>
      </c>
      <c r="S4812" t="s">
        <v>638</v>
      </c>
      <c r="T4812" t="s">
        <v>76</v>
      </c>
      <c r="U4812" t="s">
        <v>438</v>
      </c>
      <c r="V4812" t="s">
        <v>63</v>
      </c>
      <c r="W4812" t="s">
        <v>455</v>
      </c>
      <c r="X4812" t="s">
        <v>267</v>
      </c>
      <c r="Y4812" t="s">
        <v>237</v>
      </c>
      <c r="Z4812" t="s">
        <v>198</v>
      </c>
      <c r="AA4812" t="s">
        <v>46</v>
      </c>
      <c r="AB4812" t="s">
        <v>61</v>
      </c>
      <c r="AC4812" t="s">
        <v>131</v>
      </c>
      <c r="AD4812" t="s">
        <v>226</v>
      </c>
      <c r="AE4812" t="s">
        <v>380</v>
      </c>
      <c r="AF4812" t="s">
        <v>76</v>
      </c>
      <c r="AG4812" t="s">
        <v>2164</v>
      </c>
      <c r="AH4812" t="s">
        <v>101</v>
      </c>
      <c r="AI4812" t="s">
        <v>161</v>
      </c>
      <c r="AJ4812" t="s">
        <v>3747</v>
      </c>
      <c r="AK4812" t="s">
        <v>58</v>
      </c>
      <c r="AL4812" t="s">
        <v>47</v>
      </c>
      <c r="AM4812" t="s">
        <v>122</v>
      </c>
      <c r="AN4812" t="s">
        <v>553</v>
      </c>
      <c r="AO4812" t="s">
        <v>99</v>
      </c>
    </row>
    <row r="4813" spans="1:41" hidden="1" x14ac:dyDescent="0.25">
      <c r="A4813" t="s">
        <v>20212</v>
      </c>
      <c r="B4813" t="s">
        <v>20213</v>
      </c>
      <c r="C4813" s="1" t="str">
        <f t="shared" si="302"/>
        <v>21:1064</v>
      </c>
      <c r="D4813" s="1" t="str">
        <f t="shared" si="303"/>
        <v>21:0107</v>
      </c>
      <c r="E4813" t="s">
        <v>20214</v>
      </c>
      <c r="F4813" t="s">
        <v>20215</v>
      </c>
      <c r="H4813">
        <v>50.735319199999999</v>
      </c>
      <c r="I4813">
        <v>-118.78929599999999</v>
      </c>
      <c r="J4813" s="1" t="str">
        <f t="shared" si="304"/>
        <v>NGR bulk stream sediment</v>
      </c>
      <c r="K4813" s="1" t="str">
        <f t="shared" si="305"/>
        <v>&lt;177 micron (NGR)</v>
      </c>
      <c r="L4813">
        <v>28</v>
      </c>
      <c r="M4813" t="s">
        <v>180</v>
      </c>
      <c r="N4813">
        <v>490</v>
      </c>
      <c r="O4813" t="s">
        <v>185</v>
      </c>
      <c r="P4813" t="s">
        <v>51</v>
      </c>
      <c r="Q4813" t="s">
        <v>97</v>
      </c>
      <c r="R4813" t="s">
        <v>139</v>
      </c>
      <c r="S4813" t="s">
        <v>533</v>
      </c>
      <c r="T4813" t="s">
        <v>50</v>
      </c>
      <c r="U4813" t="s">
        <v>386</v>
      </c>
      <c r="V4813" t="s">
        <v>455</v>
      </c>
      <c r="W4813" t="s">
        <v>142</v>
      </c>
      <c r="X4813" t="s">
        <v>209</v>
      </c>
      <c r="Y4813" t="s">
        <v>431</v>
      </c>
      <c r="Z4813" t="s">
        <v>54</v>
      </c>
      <c r="AA4813" t="s">
        <v>46</v>
      </c>
      <c r="AB4813" t="s">
        <v>64</v>
      </c>
      <c r="AC4813" t="s">
        <v>80</v>
      </c>
      <c r="AD4813" t="s">
        <v>226</v>
      </c>
      <c r="AE4813" t="s">
        <v>380</v>
      </c>
      <c r="AF4813" t="s">
        <v>127</v>
      </c>
      <c r="AG4813" t="s">
        <v>98</v>
      </c>
      <c r="AH4813" t="s">
        <v>105</v>
      </c>
      <c r="AI4813" t="s">
        <v>257</v>
      </c>
      <c r="AJ4813" t="s">
        <v>9046</v>
      </c>
      <c r="AK4813" t="s">
        <v>55</v>
      </c>
      <c r="AL4813" t="s">
        <v>47</v>
      </c>
      <c r="AM4813" t="s">
        <v>122</v>
      </c>
      <c r="AN4813" t="s">
        <v>2563</v>
      </c>
      <c r="AO4813" t="s">
        <v>217</v>
      </c>
    </row>
    <row r="4814" spans="1:41" hidden="1" x14ac:dyDescent="0.25">
      <c r="A4814" t="s">
        <v>20216</v>
      </c>
      <c r="B4814" t="s">
        <v>20217</v>
      </c>
      <c r="C4814" s="1" t="str">
        <f t="shared" si="302"/>
        <v>21:1064</v>
      </c>
      <c r="D4814" s="1" t="str">
        <f t="shared" si="303"/>
        <v>21:0107</v>
      </c>
      <c r="E4814" t="s">
        <v>20218</v>
      </c>
      <c r="F4814" t="s">
        <v>20219</v>
      </c>
      <c r="H4814">
        <v>50.724431600000003</v>
      </c>
      <c r="I4814">
        <v>-118.7931174</v>
      </c>
      <c r="J4814" s="1" t="str">
        <f t="shared" si="304"/>
        <v>NGR bulk stream sediment</v>
      </c>
      <c r="K4814" s="1" t="str">
        <f t="shared" si="305"/>
        <v>&lt;177 micron (NGR)</v>
      </c>
      <c r="L4814">
        <v>28</v>
      </c>
      <c r="M4814" t="s">
        <v>280</v>
      </c>
      <c r="N4814">
        <v>491</v>
      </c>
      <c r="O4814" t="s">
        <v>149</v>
      </c>
      <c r="P4814" t="s">
        <v>103</v>
      </c>
      <c r="Q4814" t="s">
        <v>456</v>
      </c>
      <c r="R4814" t="s">
        <v>110</v>
      </c>
      <c r="S4814" t="s">
        <v>48</v>
      </c>
      <c r="T4814" t="s">
        <v>127</v>
      </c>
      <c r="U4814" t="s">
        <v>431</v>
      </c>
      <c r="V4814" t="s">
        <v>257</v>
      </c>
      <c r="W4814" t="s">
        <v>102</v>
      </c>
      <c r="X4814" t="s">
        <v>209</v>
      </c>
      <c r="Y4814" t="s">
        <v>438</v>
      </c>
      <c r="Z4814" t="s">
        <v>46</v>
      </c>
      <c r="AA4814" t="s">
        <v>46</v>
      </c>
      <c r="AB4814" t="s">
        <v>101</v>
      </c>
      <c r="AC4814" t="s">
        <v>112</v>
      </c>
      <c r="AD4814" t="s">
        <v>438</v>
      </c>
      <c r="AE4814" t="s">
        <v>380</v>
      </c>
      <c r="AF4814" t="s">
        <v>76</v>
      </c>
      <c r="AG4814" t="s">
        <v>876</v>
      </c>
      <c r="AH4814" t="s">
        <v>110</v>
      </c>
      <c r="AI4814" t="s">
        <v>81</v>
      </c>
      <c r="AJ4814" t="s">
        <v>4763</v>
      </c>
      <c r="AK4814" t="s">
        <v>351</v>
      </c>
      <c r="AL4814" t="s">
        <v>47</v>
      </c>
      <c r="AM4814" t="s">
        <v>103</v>
      </c>
      <c r="AN4814" t="s">
        <v>385</v>
      </c>
      <c r="AO4814" t="s">
        <v>306</v>
      </c>
    </row>
    <row r="4815" spans="1:41" hidden="1" x14ac:dyDescent="0.25">
      <c r="A4815" t="s">
        <v>20220</v>
      </c>
      <c r="B4815" t="s">
        <v>20221</v>
      </c>
      <c r="C4815" s="1" t="str">
        <f t="shared" si="302"/>
        <v>21:1064</v>
      </c>
      <c r="D4815" s="1" t="str">
        <f t="shared" si="303"/>
        <v>21:0107</v>
      </c>
      <c r="E4815" t="s">
        <v>20218</v>
      </c>
      <c r="F4815" t="s">
        <v>20222</v>
      </c>
      <c r="H4815">
        <v>50.724431600000003</v>
      </c>
      <c r="I4815">
        <v>-118.7931174</v>
      </c>
      <c r="J4815" s="1" t="str">
        <f t="shared" si="304"/>
        <v>NGR bulk stream sediment</v>
      </c>
      <c r="K4815" s="1" t="str">
        <f t="shared" si="305"/>
        <v>&lt;177 micron (NGR)</v>
      </c>
      <c r="L4815">
        <v>28</v>
      </c>
      <c r="M4815" t="s">
        <v>288</v>
      </c>
      <c r="N4815">
        <v>492</v>
      </c>
      <c r="O4815" t="s">
        <v>110</v>
      </c>
      <c r="P4815" t="s">
        <v>47</v>
      </c>
      <c r="Q4815" t="s">
        <v>553</v>
      </c>
      <c r="R4815" t="s">
        <v>185</v>
      </c>
      <c r="S4815" t="s">
        <v>915</v>
      </c>
      <c r="T4815" t="s">
        <v>76</v>
      </c>
      <c r="U4815" t="s">
        <v>237</v>
      </c>
      <c r="V4815" t="s">
        <v>257</v>
      </c>
      <c r="W4815" t="s">
        <v>164</v>
      </c>
      <c r="X4815" t="s">
        <v>209</v>
      </c>
      <c r="Y4815" t="s">
        <v>237</v>
      </c>
      <c r="Z4815" t="s">
        <v>54</v>
      </c>
      <c r="AA4815" t="s">
        <v>46</v>
      </c>
      <c r="AB4815" t="s">
        <v>47</v>
      </c>
      <c r="AC4815" t="s">
        <v>269</v>
      </c>
      <c r="AD4815" t="s">
        <v>146</v>
      </c>
      <c r="AE4815" t="s">
        <v>380</v>
      </c>
      <c r="AF4815" t="s">
        <v>76</v>
      </c>
      <c r="AG4815" t="s">
        <v>627</v>
      </c>
      <c r="AH4815" t="s">
        <v>235</v>
      </c>
      <c r="AI4815" t="s">
        <v>125</v>
      </c>
      <c r="AJ4815" t="s">
        <v>6206</v>
      </c>
      <c r="AK4815" t="s">
        <v>374</v>
      </c>
      <c r="AL4815" t="s">
        <v>47</v>
      </c>
      <c r="AM4815" t="s">
        <v>103</v>
      </c>
      <c r="AN4815" t="s">
        <v>97</v>
      </c>
      <c r="AO4815" t="s">
        <v>112</v>
      </c>
    </row>
    <row r="4816" spans="1:41" hidden="1" x14ac:dyDescent="0.25">
      <c r="A4816" t="s">
        <v>20223</v>
      </c>
      <c r="B4816" t="s">
        <v>20224</v>
      </c>
      <c r="C4816" s="1" t="str">
        <f t="shared" si="302"/>
        <v>21:1064</v>
      </c>
      <c r="D4816" s="1" t="str">
        <f t="shared" si="303"/>
        <v>21:0107</v>
      </c>
      <c r="E4816" t="s">
        <v>20225</v>
      </c>
      <c r="F4816" t="s">
        <v>20226</v>
      </c>
      <c r="H4816">
        <v>50.721152400000001</v>
      </c>
      <c r="I4816">
        <v>-118.82814310000001</v>
      </c>
      <c r="J4816" s="1" t="str">
        <f t="shared" si="304"/>
        <v>NGR bulk stream sediment</v>
      </c>
      <c r="K4816" s="1" t="str">
        <f t="shared" si="305"/>
        <v>&lt;177 micron (NGR)</v>
      </c>
      <c r="L4816">
        <v>28</v>
      </c>
      <c r="M4816" t="s">
        <v>195</v>
      </c>
      <c r="N4816">
        <v>493</v>
      </c>
      <c r="O4816" t="s">
        <v>101</v>
      </c>
      <c r="P4816" t="s">
        <v>108</v>
      </c>
      <c r="Q4816" t="s">
        <v>2563</v>
      </c>
      <c r="R4816" t="s">
        <v>130</v>
      </c>
      <c r="S4816" t="s">
        <v>920</v>
      </c>
      <c r="T4816" t="s">
        <v>217</v>
      </c>
      <c r="U4816" t="s">
        <v>391</v>
      </c>
      <c r="V4816" t="s">
        <v>282</v>
      </c>
      <c r="W4816" t="s">
        <v>227</v>
      </c>
      <c r="X4816" t="s">
        <v>50</v>
      </c>
      <c r="Y4816" t="s">
        <v>5767</v>
      </c>
      <c r="Z4816" t="s">
        <v>235</v>
      </c>
      <c r="AA4816" t="s">
        <v>46</v>
      </c>
      <c r="AB4816" t="s">
        <v>185</v>
      </c>
      <c r="AC4816" t="s">
        <v>187</v>
      </c>
      <c r="AD4816" t="s">
        <v>438</v>
      </c>
      <c r="AE4816" t="s">
        <v>380</v>
      </c>
      <c r="AF4816" t="s">
        <v>633</v>
      </c>
      <c r="AG4816" t="s">
        <v>3581</v>
      </c>
      <c r="AH4816" t="s">
        <v>63</v>
      </c>
      <c r="AI4816" t="s">
        <v>228</v>
      </c>
      <c r="AJ4816" t="s">
        <v>20227</v>
      </c>
      <c r="AK4816" t="s">
        <v>267</v>
      </c>
      <c r="AL4816" t="s">
        <v>47</v>
      </c>
      <c r="AM4816" t="s">
        <v>73</v>
      </c>
      <c r="AN4816" t="s">
        <v>1157</v>
      </c>
      <c r="AO4816" t="s">
        <v>98</v>
      </c>
    </row>
    <row r="4817" spans="1:41" hidden="1" x14ac:dyDescent="0.25">
      <c r="A4817" t="s">
        <v>20228</v>
      </c>
      <c r="B4817" t="s">
        <v>20229</v>
      </c>
      <c r="C4817" s="1" t="str">
        <f t="shared" si="302"/>
        <v>21:1064</v>
      </c>
      <c r="D4817" s="1" t="str">
        <f t="shared" si="303"/>
        <v>21:0107</v>
      </c>
      <c r="E4817" t="s">
        <v>20230</v>
      </c>
      <c r="F4817" t="s">
        <v>20231</v>
      </c>
      <c r="H4817">
        <v>50.7174573</v>
      </c>
      <c r="I4817">
        <v>-118.8303367</v>
      </c>
      <c r="J4817" s="1" t="str">
        <f t="shared" si="304"/>
        <v>NGR bulk stream sediment</v>
      </c>
      <c r="K4817" s="1" t="str">
        <f t="shared" si="305"/>
        <v>&lt;177 micron (NGR)</v>
      </c>
      <c r="L4817">
        <v>28</v>
      </c>
      <c r="M4817" t="s">
        <v>205</v>
      </c>
      <c r="N4817">
        <v>494</v>
      </c>
      <c r="O4817" t="s">
        <v>87</v>
      </c>
      <c r="P4817" t="s">
        <v>47</v>
      </c>
      <c r="Q4817" t="s">
        <v>935</v>
      </c>
      <c r="R4817" t="s">
        <v>123</v>
      </c>
      <c r="S4817" t="s">
        <v>3447</v>
      </c>
      <c r="T4817" t="s">
        <v>49</v>
      </c>
      <c r="U4817" t="s">
        <v>508</v>
      </c>
      <c r="V4817" t="s">
        <v>282</v>
      </c>
      <c r="W4817" t="s">
        <v>224</v>
      </c>
      <c r="X4817" t="s">
        <v>82</v>
      </c>
      <c r="Y4817" t="s">
        <v>989</v>
      </c>
      <c r="Z4817" t="s">
        <v>63</v>
      </c>
      <c r="AA4817" t="s">
        <v>46</v>
      </c>
      <c r="AB4817" t="s">
        <v>110</v>
      </c>
      <c r="AC4817" t="s">
        <v>80</v>
      </c>
      <c r="AD4817" t="s">
        <v>226</v>
      </c>
      <c r="AE4817" t="s">
        <v>380</v>
      </c>
      <c r="AF4817" t="s">
        <v>2281</v>
      </c>
      <c r="AG4817" t="s">
        <v>6637</v>
      </c>
      <c r="AH4817" t="s">
        <v>130</v>
      </c>
      <c r="AI4817" t="s">
        <v>51</v>
      </c>
      <c r="AJ4817" t="s">
        <v>5748</v>
      </c>
      <c r="AK4817" t="s">
        <v>1538</v>
      </c>
      <c r="AL4817" t="s">
        <v>47</v>
      </c>
      <c r="AM4817" t="s">
        <v>51</v>
      </c>
      <c r="AN4817" t="s">
        <v>481</v>
      </c>
      <c r="AO4817" t="s">
        <v>475</v>
      </c>
    </row>
    <row r="4818" spans="1:41" hidden="1" x14ac:dyDescent="0.25">
      <c r="A4818" t="s">
        <v>20232</v>
      </c>
      <c r="B4818" t="s">
        <v>20233</v>
      </c>
      <c r="C4818" s="1" t="str">
        <f t="shared" si="302"/>
        <v>21:1064</v>
      </c>
      <c r="D4818" s="1" t="str">
        <f t="shared" si="303"/>
        <v>21:0107</v>
      </c>
      <c r="E4818" t="s">
        <v>20234</v>
      </c>
      <c r="F4818" t="s">
        <v>20235</v>
      </c>
      <c r="H4818">
        <v>50.733545900000003</v>
      </c>
      <c r="I4818">
        <v>-118.7616925</v>
      </c>
      <c r="J4818" s="1" t="str">
        <f t="shared" si="304"/>
        <v>NGR bulk stream sediment</v>
      </c>
      <c r="K4818" s="1" t="str">
        <f t="shared" si="305"/>
        <v>&lt;177 micron (NGR)</v>
      </c>
      <c r="L4818">
        <v>28</v>
      </c>
      <c r="M4818" t="s">
        <v>214</v>
      </c>
      <c r="N4818">
        <v>495</v>
      </c>
      <c r="O4818" t="s">
        <v>174</v>
      </c>
      <c r="P4818" t="s">
        <v>47</v>
      </c>
      <c r="Q4818" t="s">
        <v>765</v>
      </c>
      <c r="R4818" t="s">
        <v>79</v>
      </c>
      <c r="S4818" t="s">
        <v>725</v>
      </c>
      <c r="T4818" t="s">
        <v>217</v>
      </c>
      <c r="U4818" t="s">
        <v>543</v>
      </c>
      <c r="V4818" t="s">
        <v>164</v>
      </c>
      <c r="W4818" t="s">
        <v>227</v>
      </c>
      <c r="X4818" t="s">
        <v>217</v>
      </c>
      <c r="Y4818" t="s">
        <v>3599</v>
      </c>
      <c r="Z4818" t="s">
        <v>64</v>
      </c>
      <c r="AA4818" t="s">
        <v>46</v>
      </c>
      <c r="AB4818" t="s">
        <v>101</v>
      </c>
      <c r="AC4818" t="s">
        <v>75</v>
      </c>
      <c r="AD4818" t="s">
        <v>438</v>
      </c>
      <c r="AE4818" t="s">
        <v>380</v>
      </c>
      <c r="AF4818" t="s">
        <v>2281</v>
      </c>
      <c r="AG4818" t="s">
        <v>10984</v>
      </c>
      <c r="AH4818" t="s">
        <v>63</v>
      </c>
      <c r="AI4818" t="s">
        <v>103</v>
      </c>
      <c r="AJ4818" t="s">
        <v>20236</v>
      </c>
      <c r="AK4818" t="s">
        <v>76</v>
      </c>
      <c r="AL4818" t="s">
        <v>47</v>
      </c>
      <c r="AM4818" t="s">
        <v>73</v>
      </c>
      <c r="AN4818" t="s">
        <v>234</v>
      </c>
      <c r="AO4818" t="s">
        <v>306</v>
      </c>
    </row>
    <row r="4819" spans="1:41" hidden="1" x14ac:dyDescent="0.25">
      <c r="A4819" t="s">
        <v>20237</v>
      </c>
      <c r="B4819" t="s">
        <v>20238</v>
      </c>
      <c r="C4819" s="1" t="str">
        <f t="shared" si="302"/>
        <v>21:1064</v>
      </c>
      <c r="D4819" s="1" t="str">
        <f t="shared" si="303"/>
        <v>21:0107</v>
      </c>
      <c r="E4819" t="s">
        <v>20239</v>
      </c>
      <c r="F4819" t="s">
        <v>20240</v>
      </c>
      <c r="H4819">
        <v>50.739696100000003</v>
      </c>
      <c r="I4819">
        <v>-118.75883349999999</v>
      </c>
      <c r="J4819" s="1" t="str">
        <f t="shared" si="304"/>
        <v>NGR bulk stream sediment</v>
      </c>
      <c r="K4819" s="1" t="str">
        <f t="shared" si="305"/>
        <v>&lt;177 micron (NGR)</v>
      </c>
      <c r="L4819">
        <v>28</v>
      </c>
      <c r="M4819" t="s">
        <v>223</v>
      </c>
      <c r="N4819">
        <v>496</v>
      </c>
      <c r="O4819" t="s">
        <v>174</v>
      </c>
      <c r="P4819" t="s">
        <v>47</v>
      </c>
      <c r="Q4819" t="s">
        <v>456</v>
      </c>
      <c r="R4819" t="s">
        <v>139</v>
      </c>
      <c r="S4819" t="s">
        <v>1304</v>
      </c>
      <c r="T4819" t="s">
        <v>175</v>
      </c>
      <c r="U4819" t="s">
        <v>207</v>
      </c>
      <c r="V4819" t="s">
        <v>78</v>
      </c>
      <c r="W4819" t="s">
        <v>282</v>
      </c>
      <c r="X4819" t="s">
        <v>217</v>
      </c>
      <c r="Y4819" t="s">
        <v>386</v>
      </c>
      <c r="Z4819" t="s">
        <v>185</v>
      </c>
      <c r="AA4819" t="s">
        <v>46</v>
      </c>
      <c r="AB4819" t="s">
        <v>101</v>
      </c>
      <c r="AC4819" t="s">
        <v>225</v>
      </c>
      <c r="AD4819" t="s">
        <v>146</v>
      </c>
      <c r="AE4819" t="s">
        <v>380</v>
      </c>
      <c r="AF4819" t="s">
        <v>50</v>
      </c>
      <c r="AG4819" t="s">
        <v>990</v>
      </c>
      <c r="AH4819" t="s">
        <v>139</v>
      </c>
      <c r="AI4819" t="s">
        <v>79</v>
      </c>
      <c r="AJ4819" t="s">
        <v>20241</v>
      </c>
      <c r="AK4819" t="s">
        <v>108</v>
      </c>
      <c r="AL4819" t="s">
        <v>47</v>
      </c>
      <c r="AM4819" t="s">
        <v>103</v>
      </c>
      <c r="AN4819" t="s">
        <v>790</v>
      </c>
      <c r="AO4819" t="s">
        <v>112</v>
      </c>
    </row>
    <row r="4820" spans="1:41" hidden="1" x14ac:dyDescent="0.25">
      <c r="A4820" t="s">
        <v>20242</v>
      </c>
      <c r="B4820" t="s">
        <v>20243</v>
      </c>
      <c r="C4820" s="1" t="str">
        <f t="shared" si="302"/>
        <v>21:1064</v>
      </c>
      <c r="D4820" s="1" t="str">
        <f t="shared" si="303"/>
        <v>21:0107</v>
      </c>
      <c r="E4820" t="s">
        <v>20244</v>
      </c>
      <c r="F4820" t="s">
        <v>20245</v>
      </c>
      <c r="H4820">
        <v>50.741359299999999</v>
      </c>
      <c r="I4820">
        <v>-118.7361324</v>
      </c>
      <c r="J4820" s="1" t="str">
        <f t="shared" si="304"/>
        <v>NGR bulk stream sediment</v>
      </c>
      <c r="K4820" s="1" t="str">
        <f t="shared" si="305"/>
        <v>&lt;177 micron (NGR)</v>
      </c>
      <c r="L4820">
        <v>28</v>
      </c>
      <c r="M4820" t="s">
        <v>233</v>
      </c>
      <c r="N4820">
        <v>497</v>
      </c>
      <c r="O4820" t="s">
        <v>101</v>
      </c>
      <c r="P4820" t="s">
        <v>51</v>
      </c>
      <c r="Q4820" t="s">
        <v>119</v>
      </c>
      <c r="R4820" t="s">
        <v>87</v>
      </c>
      <c r="S4820" t="s">
        <v>16198</v>
      </c>
      <c r="T4820" t="s">
        <v>90</v>
      </c>
      <c r="U4820" t="s">
        <v>1121</v>
      </c>
      <c r="V4820" t="s">
        <v>60</v>
      </c>
      <c r="W4820" t="s">
        <v>188</v>
      </c>
      <c r="X4820" t="s">
        <v>197</v>
      </c>
      <c r="Y4820" t="s">
        <v>20246</v>
      </c>
      <c r="Z4820" t="s">
        <v>78</v>
      </c>
      <c r="AA4820" t="s">
        <v>46</v>
      </c>
      <c r="AB4820" t="s">
        <v>105</v>
      </c>
      <c r="AC4820" t="s">
        <v>175</v>
      </c>
      <c r="AD4820" t="s">
        <v>438</v>
      </c>
      <c r="AE4820" t="s">
        <v>380</v>
      </c>
      <c r="AF4820" t="s">
        <v>82</v>
      </c>
      <c r="AG4820" t="s">
        <v>1470</v>
      </c>
      <c r="AH4820" t="s">
        <v>206</v>
      </c>
      <c r="AI4820" t="s">
        <v>371</v>
      </c>
      <c r="AJ4820" t="s">
        <v>19475</v>
      </c>
      <c r="AK4820" t="s">
        <v>145</v>
      </c>
      <c r="AL4820" t="s">
        <v>47</v>
      </c>
      <c r="AM4820" t="s">
        <v>52</v>
      </c>
      <c r="AN4820" t="s">
        <v>404</v>
      </c>
      <c r="AO4820" t="s">
        <v>475</v>
      </c>
    </row>
    <row r="4821" spans="1:41" hidden="1" x14ac:dyDescent="0.25">
      <c r="A4821" t="s">
        <v>20247</v>
      </c>
      <c r="B4821" t="s">
        <v>20248</v>
      </c>
      <c r="C4821" s="1" t="str">
        <f t="shared" si="302"/>
        <v>21:1064</v>
      </c>
      <c r="D4821" s="1" t="str">
        <f t="shared" si="303"/>
        <v>21:0107</v>
      </c>
      <c r="E4821" t="s">
        <v>20249</v>
      </c>
      <c r="F4821" t="s">
        <v>20250</v>
      </c>
      <c r="H4821">
        <v>50.718074100000003</v>
      </c>
      <c r="I4821">
        <v>-118.7624296</v>
      </c>
      <c r="J4821" s="1" t="str">
        <f t="shared" si="304"/>
        <v>NGR bulk stream sediment</v>
      </c>
      <c r="K4821" s="1" t="str">
        <f t="shared" si="305"/>
        <v>&lt;177 micron (NGR)</v>
      </c>
      <c r="L4821">
        <v>28</v>
      </c>
      <c r="M4821" t="s">
        <v>248</v>
      </c>
      <c r="N4821">
        <v>498</v>
      </c>
      <c r="O4821" t="s">
        <v>57</v>
      </c>
      <c r="P4821" t="s">
        <v>47</v>
      </c>
      <c r="Q4821" t="s">
        <v>1392</v>
      </c>
      <c r="R4821" t="s">
        <v>81</v>
      </c>
      <c r="S4821" t="s">
        <v>1121</v>
      </c>
      <c r="T4821" t="s">
        <v>209</v>
      </c>
      <c r="U4821" t="s">
        <v>386</v>
      </c>
      <c r="V4821" t="s">
        <v>139</v>
      </c>
      <c r="W4821" t="s">
        <v>60</v>
      </c>
      <c r="X4821" t="s">
        <v>76</v>
      </c>
      <c r="Y4821" t="s">
        <v>184</v>
      </c>
      <c r="Z4821" t="s">
        <v>57</v>
      </c>
      <c r="AA4821" t="s">
        <v>46</v>
      </c>
      <c r="AB4821" t="s">
        <v>64</v>
      </c>
      <c r="AC4821" t="s">
        <v>49</v>
      </c>
      <c r="AD4821" t="s">
        <v>226</v>
      </c>
      <c r="AE4821" t="s">
        <v>380</v>
      </c>
      <c r="AF4821" t="s">
        <v>76</v>
      </c>
      <c r="AG4821" t="s">
        <v>50</v>
      </c>
      <c r="AH4821" t="s">
        <v>61</v>
      </c>
      <c r="AI4821" t="s">
        <v>47</v>
      </c>
      <c r="AJ4821" t="s">
        <v>3776</v>
      </c>
      <c r="AK4821" t="s">
        <v>137</v>
      </c>
      <c r="AL4821" t="s">
        <v>47</v>
      </c>
      <c r="AM4821" t="s">
        <v>122</v>
      </c>
      <c r="AN4821" t="s">
        <v>275</v>
      </c>
      <c r="AO4821" t="s">
        <v>59</v>
      </c>
    </row>
    <row r="4822" spans="1:41" hidden="1" x14ac:dyDescent="0.25">
      <c r="A4822" t="s">
        <v>20251</v>
      </c>
      <c r="B4822" t="s">
        <v>20252</v>
      </c>
      <c r="C4822" s="1" t="str">
        <f t="shared" si="302"/>
        <v>21:1064</v>
      </c>
      <c r="D4822" s="1" t="str">
        <f t="shared" si="303"/>
        <v>21:0107</v>
      </c>
      <c r="E4822" t="s">
        <v>20253</v>
      </c>
      <c r="F4822" t="s">
        <v>20254</v>
      </c>
      <c r="H4822">
        <v>50.702642699999998</v>
      </c>
      <c r="I4822">
        <v>-118.74617309999999</v>
      </c>
      <c r="J4822" s="1" t="str">
        <f t="shared" si="304"/>
        <v>NGR bulk stream sediment</v>
      </c>
      <c r="K4822" s="1" t="str">
        <f t="shared" si="305"/>
        <v>&lt;177 micron (NGR)</v>
      </c>
      <c r="L4822">
        <v>28</v>
      </c>
      <c r="M4822" t="s">
        <v>256</v>
      </c>
      <c r="N4822">
        <v>499</v>
      </c>
      <c r="O4822" t="s">
        <v>62</v>
      </c>
      <c r="P4822" t="s">
        <v>98</v>
      </c>
      <c r="Q4822" t="s">
        <v>411</v>
      </c>
      <c r="R4822" t="s">
        <v>57</v>
      </c>
      <c r="S4822" t="s">
        <v>915</v>
      </c>
      <c r="T4822" t="s">
        <v>330</v>
      </c>
      <c r="U4822" t="s">
        <v>146</v>
      </c>
      <c r="V4822" t="s">
        <v>81</v>
      </c>
      <c r="W4822" t="s">
        <v>257</v>
      </c>
      <c r="X4822" t="s">
        <v>66</v>
      </c>
      <c r="Y4822" t="s">
        <v>207</v>
      </c>
      <c r="Z4822" t="s">
        <v>149</v>
      </c>
      <c r="AA4822" t="s">
        <v>46</v>
      </c>
      <c r="AB4822" t="s">
        <v>185</v>
      </c>
      <c r="AC4822" t="s">
        <v>217</v>
      </c>
      <c r="AD4822" t="s">
        <v>146</v>
      </c>
      <c r="AE4822" t="s">
        <v>380</v>
      </c>
      <c r="AF4822" t="s">
        <v>76</v>
      </c>
      <c r="AG4822" t="s">
        <v>5604</v>
      </c>
      <c r="AH4822" t="s">
        <v>125</v>
      </c>
      <c r="AI4822" t="s">
        <v>200</v>
      </c>
      <c r="AJ4822" t="s">
        <v>3433</v>
      </c>
      <c r="AK4822" t="s">
        <v>127</v>
      </c>
      <c r="AL4822" t="s">
        <v>47</v>
      </c>
      <c r="AM4822" t="s">
        <v>51</v>
      </c>
      <c r="AN4822" t="s">
        <v>802</v>
      </c>
      <c r="AO4822" t="s">
        <v>217</v>
      </c>
    </row>
    <row r="4823" spans="1:41" hidden="1" x14ac:dyDescent="0.25">
      <c r="A4823" t="s">
        <v>20255</v>
      </c>
      <c r="B4823" t="s">
        <v>20256</v>
      </c>
      <c r="C4823" s="1" t="str">
        <f t="shared" si="302"/>
        <v>21:1064</v>
      </c>
      <c r="D4823" s="1" t="str">
        <f t="shared" si="303"/>
        <v>21:0107</v>
      </c>
      <c r="E4823" t="s">
        <v>20257</v>
      </c>
      <c r="F4823" t="s">
        <v>20258</v>
      </c>
      <c r="H4823">
        <v>50.664524800000002</v>
      </c>
      <c r="I4823">
        <v>-118.7486356</v>
      </c>
      <c r="J4823" s="1" t="str">
        <f t="shared" si="304"/>
        <v>NGR bulk stream sediment</v>
      </c>
      <c r="K4823" s="1" t="str">
        <f t="shared" si="305"/>
        <v>&lt;177 micron (NGR)</v>
      </c>
      <c r="L4823">
        <v>28</v>
      </c>
      <c r="M4823" t="s">
        <v>265</v>
      </c>
      <c r="N4823">
        <v>500</v>
      </c>
      <c r="O4823" t="s">
        <v>57</v>
      </c>
      <c r="P4823" t="s">
        <v>165</v>
      </c>
      <c r="Q4823" t="s">
        <v>492</v>
      </c>
      <c r="R4823" t="s">
        <v>235</v>
      </c>
      <c r="S4823" t="s">
        <v>372</v>
      </c>
      <c r="T4823" t="s">
        <v>217</v>
      </c>
      <c r="U4823" t="s">
        <v>386</v>
      </c>
      <c r="V4823" t="s">
        <v>130</v>
      </c>
      <c r="W4823" t="s">
        <v>142</v>
      </c>
      <c r="X4823" t="s">
        <v>209</v>
      </c>
      <c r="Y4823" t="s">
        <v>226</v>
      </c>
      <c r="Z4823" t="s">
        <v>54</v>
      </c>
      <c r="AA4823" t="s">
        <v>46</v>
      </c>
      <c r="AB4823" t="s">
        <v>110</v>
      </c>
      <c r="AC4823" t="s">
        <v>183</v>
      </c>
      <c r="AD4823" t="s">
        <v>226</v>
      </c>
      <c r="AE4823" t="s">
        <v>380</v>
      </c>
      <c r="AF4823" t="s">
        <v>209</v>
      </c>
      <c r="AG4823" t="s">
        <v>217</v>
      </c>
      <c r="AH4823" t="s">
        <v>63</v>
      </c>
      <c r="AI4823" t="s">
        <v>139</v>
      </c>
      <c r="AJ4823" t="s">
        <v>1470</v>
      </c>
      <c r="AK4823" t="s">
        <v>55</v>
      </c>
      <c r="AL4823" t="s">
        <v>47</v>
      </c>
      <c r="AM4823" t="s">
        <v>122</v>
      </c>
      <c r="AN4823" t="s">
        <v>281</v>
      </c>
      <c r="AO4823" t="s">
        <v>90</v>
      </c>
    </row>
    <row r="4824" spans="1:41" hidden="1" x14ac:dyDescent="0.25">
      <c r="A4824" t="s">
        <v>20259</v>
      </c>
      <c r="B4824" t="s">
        <v>20260</v>
      </c>
      <c r="C4824" s="1" t="str">
        <f t="shared" si="302"/>
        <v>21:1064</v>
      </c>
      <c r="D4824" s="1" t="str">
        <f t="shared" si="303"/>
        <v>21:0107</v>
      </c>
      <c r="E4824" t="s">
        <v>20261</v>
      </c>
      <c r="F4824" t="s">
        <v>20262</v>
      </c>
      <c r="H4824">
        <v>50.978020800000003</v>
      </c>
      <c r="I4824">
        <v>-119.122322</v>
      </c>
      <c r="J4824" s="1" t="str">
        <f t="shared" si="304"/>
        <v>NGR bulk stream sediment</v>
      </c>
      <c r="K4824" s="1" t="str">
        <f t="shared" si="305"/>
        <v>&lt;177 micron (NGR)</v>
      </c>
      <c r="L4824">
        <v>29</v>
      </c>
      <c r="M4824" t="s">
        <v>45</v>
      </c>
      <c r="N4824">
        <v>501</v>
      </c>
      <c r="O4824" t="s">
        <v>78</v>
      </c>
      <c r="P4824" t="s">
        <v>47</v>
      </c>
      <c r="Q4824" t="s">
        <v>832</v>
      </c>
      <c r="R4824" t="s">
        <v>127</v>
      </c>
      <c r="S4824" t="s">
        <v>350</v>
      </c>
      <c r="T4824" t="s">
        <v>225</v>
      </c>
      <c r="U4824" t="s">
        <v>1121</v>
      </c>
      <c r="V4824" t="s">
        <v>266</v>
      </c>
      <c r="W4824" t="s">
        <v>73</v>
      </c>
      <c r="X4824" t="s">
        <v>51</v>
      </c>
      <c r="Y4824" t="s">
        <v>104</v>
      </c>
      <c r="Z4824" t="s">
        <v>62</v>
      </c>
      <c r="AA4824" t="s">
        <v>46</v>
      </c>
      <c r="AB4824" t="s">
        <v>185</v>
      </c>
      <c r="AC4824" t="s">
        <v>250</v>
      </c>
      <c r="AD4824" t="s">
        <v>240</v>
      </c>
      <c r="AE4824" t="s">
        <v>56</v>
      </c>
      <c r="AF4824" t="s">
        <v>66</v>
      </c>
      <c r="AG4824" t="s">
        <v>366</v>
      </c>
      <c r="AH4824" t="s">
        <v>110</v>
      </c>
      <c r="AI4824" t="s">
        <v>174</v>
      </c>
      <c r="AJ4824" t="s">
        <v>150</v>
      </c>
      <c r="AK4824" t="s">
        <v>139</v>
      </c>
      <c r="AL4824" t="s">
        <v>47</v>
      </c>
      <c r="AM4824" t="s">
        <v>47</v>
      </c>
      <c r="AN4824" t="s">
        <v>372</v>
      </c>
      <c r="AO4824" t="s">
        <v>59</v>
      </c>
    </row>
    <row r="4825" spans="1:41" hidden="1" x14ac:dyDescent="0.25">
      <c r="A4825" t="s">
        <v>20263</v>
      </c>
      <c r="B4825" t="s">
        <v>20264</v>
      </c>
      <c r="C4825" s="1" t="str">
        <f t="shared" si="302"/>
        <v>21:1064</v>
      </c>
      <c r="D4825" s="1" t="str">
        <f t="shared" si="303"/>
        <v>21:0107</v>
      </c>
      <c r="E4825" t="s">
        <v>20265</v>
      </c>
      <c r="F4825" t="s">
        <v>20266</v>
      </c>
      <c r="H4825">
        <v>50.974300599999999</v>
      </c>
      <c r="I4825">
        <v>-119.2278685</v>
      </c>
      <c r="J4825" s="1" t="str">
        <f t="shared" si="304"/>
        <v>NGR bulk stream sediment</v>
      </c>
      <c r="K4825" s="1" t="str">
        <f t="shared" si="305"/>
        <v>&lt;177 micron (NGR)</v>
      </c>
      <c r="L4825">
        <v>29</v>
      </c>
      <c r="M4825" t="s">
        <v>71</v>
      </c>
      <c r="N4825">
        <v>502</v>
      </c>
      <c r="O4825" t="s">
        <v>173</v>
      </c>
      <c r="P4825" t="s">
        <v>122</v>
      </c>
      <c r="Q4825" t="s">
        <v>249</v>
      </c>
      <c r="R4825" t="s">
        <v>62</v>
      </c>
      <c r="S4825" t="s">
        <v>237</v>
      </c>
      <c r="T4825" t="s">
        <v>145</v>
      </c>
      <c r="U4825" t="s">
        <v>425</v>
      </c>
      <c r="V4825" t="s">
        <v>79</v>
      </c>
      <c r="W4825" t="s">
        <v>270</v>
      </c>
      <c r="X4825" t="s">
        <v>73</v>
      </c>
      <c r="Y4825" t="s">
        <v>418</v>
      </c>
      <c r="Z4825" t="s">
        <v>53</v>
      </c>
      <c r="AA4825" t="s">
        <v>46</v>
      </c>
      <c r="AB4825" t="s">
        <v>101</v>
      </c>
      <c r="AC4825" t="s">
        <v>107</v>
      </c>
      <c r="AD4825" t="s">
        <v>554</v>
      </c>
      <c r="AE4825" t="s">
        <v>56</v>
      </c>
      <c r="AF4825" t="s">
        <v>209</v>
      </c>
      <c r="AG4825" t="s">
        <v>150</v>
      </c>
      <c r="AH4825" t="s">
        <v>81</v>
      </c>
      <c r="AI4825" t="s">
        <v>185</v>
      </c>
      <c r="AJ4825" t="s">
        <v>127</v>
      </c>
      <c r="AK4825" t="s">
        <v>72</v>
      </c>
      <c r="AL4825" t="s">
        <v>103</v>
      </c>
      <c r="AM4825" t="s">
        <v>122</v>
      </c>
      <c r="AN4825" t="s">
        <v>638</v>
      </c>
      <c r="AO4825" t="s">
        <v>80</v>
      </c>
    </row>
    <row r="4826" spans="1:41" hidden="1" x14ac:dyDescent="0.25">
      <c r="A4826" t="s">
        <v>20267</v>
      </c>
      <c r="B4826" t="s">
        <v>20268</v>
      </c>
      <c r="C4826" s="1" t="str">
        <f t="shared" si="302"/>
        <v>21:1064</v>
      </c>
      <c r="D4826" s="1" t="str">
        <f t="shared" si="303"/>
        <v>21:0107</v>
      </c>
      <c r="E4826" t="s">
        <v>20269</v>
      </c>
      <c r="F4826" t="s">
        <v>20270</v>
      </c>
      <c r="H4826">
        <v>50.972881399999999</v>
      </c>
      <c r="I4826">
        <v>-119.16466579999999</v>
      </c>
      <c r="J4826" s="1" t="str">
        <f t="shared" si="304"/>
        <v>NGR bulk stream sediment</v>
      </c>
      <c r="K4826" s="1" t="str">
        <f t="shared" si="305"/>
        <v>&lt;177 micron (NGR)</v>
      </c>
      <c r="L4826">
        <v>29</v>
      </c>
      <c r="M4826" t="s">
        <v>95</v>
      </c>
      <c r="N4826">
        <v>503</v>
      </c>
      <c r="O4826" t="s">
        <v>150</v>
      </c>
      <c r="P4826" t="s">
        <v>108</v>
      </c>
      <c r="Q4826" t="s">
        <v>337</v>
      </c>
      <c r="R4826" t="s">
        <v>102</v>
      </c>
      <c r="S4826" t="s">
        <v>291</v>
      </c>
      <c r="T4826" t="s">
        <v>141</v>
      </c>
      <c r="U4826" t="s">
        <v>638</v>
      </c>
      <c r="V4826" t="s">
        <v>72</v>
      </c>
      <c r="W4826" t="s">
        <v>73</v>
      </c>
      <c r="X4826" t="s">
        <v>103</v>
      </c>
      <c r="Y4826" t="s">
        <v>187</v>
      </c>
      <c r="Z4826" t="s">
        <v>53</v>
      </c>
      <c r="AA4826" t="s">
        <v>46</v>
      </c>
      <c r="AB4826" t="s">
        <v>174</v>
      </c>
      <c r="AC4826" t="s">
        <v>597</v>
      </c>
      <c r="AD4826" t="s">
        <v>300</v>
      </c>
      <c r="AE4826" t="s">
        <v>84</v>
      </c>
      <c r="AF4826" t="s">
        <v>175</v>
      </c>
      <c r="AG4826" t="s">
        <v>319</v>
      </c>
      <c r="AH4826" t="s">
        <v>61</v>
      </c>
      <c r="AI4826" t="s">
        <v>174</v>
      </c>
      <c r="AJ4826" t="s">
        <v>330</v>
      </c>
      <c r="AK4826" t="s">
        <v>63</v>
      </c>
      <c r="AL4826" t="s">
        <v>47</v>
      </c>
      <c r="AM4826" t="s">
        <v>122</v>
      </c>
      <c r="AN4826" t="s">
        <v>275</v>
      </c>
      <c r="AO4826" t="s">
        <v>475</v>
      </c>
    </row>
    <row r="4827" spans="1:41" hidden="1" x14ac:dyDescent="0.25">
      <c r="A4827" t="s">
        <v>20271</v>
      </c>
      <c r="B4827" t="s">
        <v>20272</v>
      </c>
      <c r="C4827" s="1" t="str">
        <f t="shared" si="302"/>
        <v>21:1064</v>
      </c>
      <c r="D4827" s="1" t="str">
        <f t="shared" si="303"/>
        <v>21:0107</v>
      </c>
      <c r="E4827" t="s">
        <v>20273</v>
      </c>
      <c r="F4827" t="s">
        <v>20274</v>
      </c>
      <c r="H4827">
        <v>50.762005500000001</v>
      </c>
      <c r="I4827">
        <v>-118.5949693</v>
      </c>
      <c r="J4827" s="1" t="str">
        <f t="shared" si="304"/>
        <v>NGR bulk stream sediment</v>
      </c>
      <c r="K4827" s="1" t="str">
        <f t="shared" si="305"/>
        <v>&lt;177 micron (NGR)</v>
      </c>
      <c r="L4827">
        <v>29</v>
      </c>
      <c r="M4827" t="s">
        <v>280</v>
      </c>
      <c r="N4827">
        <v>504</v>
      </c>
      <c r="O4827" t="s">
        <v>62</v>
      </c>
      <c r="P4827" t="s">
        <v>103</v>
      </c>
      <c r="Q4827" t="s">
        <v>646</v>
      </c>
      <c r="R4827" t="s">
        <v>185</v>
      </c>
      <c r="S4827" t="s">
        <v>48</v>
      </c>
      <c r="T4827" t="s">
        <v>55</v>
      </c>
      <c r="U4827" t="s">
        <v>184</v>
      </c>
      <c r="V4827" t="s">
        <v>47</v>
      </c>
      <c r="W4827" t="s">
        <v>173</v>
      </c>
      <c r="X4827" t="s">
        <v>127</v>
      </c>
      <c r="Y4827" t="s">
        <v>438</v>
      </c>
      <c r="Z4827" t="s">
        <v>174</v>
      </c>
      <c r="AA4827" t="s">
        <v>46</v>
      </c>
      <c r="AB4827" t="s">
        <v>125</v>
      </c>
      <c r="AC4827" t="s">
        <v>58</v>
      </c>
      <c r="AD4827" t="s">
        <v>146</v>
      </c>
      <c r="AE4827" t="s">
        <v>380</v>
      </c>
      <c r="AF4827" t="s">
        <v>85</v>
      </c>
      <c r="AG4827" t="s">
        <v>82</v>
      </c>
      <c r="AH4827" t="s">
        <v>105</v>
      </c>
      <c r="AI4827" t="s">
        <v>257</v>
      </c>
      <c r="AJ4827" t="s">
        <v>418</v>
      </c>
      <c r="AK4827" t="s">
        <v>108</v>
      </c>
      <c r="AL4827" t="s">
        <v>47</v>
      </c>
      <c r="AM4827" t="s">
        <v>51</v>
      </c>
      <c r="AN4827" t="s">
        <v>652</v>
      </c>
      <c r="AO4827" t="s">
        <v>80</v>
      </c>
    </row>
    <row r="4828" spans="1:41" hidden="1" x14ac:dyDescent="0.25">
      <c r="A4828" t="s">
        <v>20275</v>
      </c>
      <c r="B4828" t="s">
        <v>20276</v>
      </c>
      <c r="C4828" s="1" t="str">
        <f t="shared" si="302"/>
        <v>21:1064</v>
      </c>
      <c r="D4828" s="1" t="str">
        <f t="shared" si="303"/>
        <v>21:0107</v>
      </c>
      <c r="E4828" t="s">
        <v>20273</v>
      </c>
      <c r="F4828" t="s">
        <v>20277</v>
      </c>
      <c r="H4828">
        <v>50.762005500000001</v>
      </c>
      <c r="I4828">
        <v>-118.5949693</v>
      </c>
      <c r="J4828" s="1" t="str">
        <f t="shared" si="304"/>
        <v>NGR bulk stream sediment</v>
      </c>
      <c r="K4828" s="1" t="str">
        <f t="shared" si="305"/>
        <v>&lt;177 micron (NGR)</v>
      </c>
      <c r="L4828">
        <v>29</v>
      </c>
      <c r="M4828" t="s">
        <v>288</v>
      </c>
      <c r="N4828">
        <v>505</v>
      </c>
      <c r="O4828" t="s">
        <v>57</v>
      </c>
      <c r="P4828" t="s">
        <v>103</v>
      </c>
      <c r="Q4828" t="s">
        <v>159</v>
      </c>
      <c r="R4828" t="s">
        <v>54</v>
      </c>
      <c r="S4828" t="s">
        <v>1121</v>
      </c>
      <c r="T4828" t="s">
        <v>330</v>
      </c>
      <c r="U4828" t="s">
        <v>457</v>
      </c>
      <c r="V4828" t="s">
        <v>235</v>
      </c>
      <c r="W4828" t="s">
        <v>125</v>
      </c>
      <c r="X4828" t="s">
        <v>108</v>
      </c>
      <c r="Y4828" t="s">
        <v>226</v>
      </c>
      <c r="Z4828" t="s">
        <v>174</v>
      </c>
      <c r="AA4828" t="s">
        <v>46</v>
      </c>
      <c r="AB4828" t="s">
        <v>105</v>
      </c>
      <c r="AC4828" t="s">
        <v>58</v>
      </c>
      <c r="AD4828" t="s">
        <v>273</v>
      </c>
      <c r="AE4828" t="s">
        <v>380</v>
      </c>
      <c r="AF4828" t="s">
        <v>58</v>
      </c>
      <c r="AG4828" t="s">
        <v>2143</v>
      </c>
      <c r="AH4828" t="s">
        <v>110</v>
      </c>
      <c r="AI4828" t="s">
        <v>63</v>
      </c>
      <c r="AJ4828" t="s">
        <v>2263</v>
      </c>
      <c r="AK4828" t="s">
        <v>55</v>
      </c>
      <c r="AL4828" t="s">
        <v>47</v>
      </c>
      <c r="AM4828" t="s">
        <v>103</v>
      </c>
      <c r="AN4828" t="s">
        <v>152</v>
      </c>
      <c r="AO4828" t="s">
        <v>107</v>
      </c>
    </row>
    <row r="4829" spans="1:41" hidden="1" x14ac:dyDescent="0.25">
      <c r="A4829" t="s">
        <v>20278</v>
      </c>
      <c r="B4829" t="s">
        <v>20279</v>
      </c>
      <c r="C4829" s="1" t="str">
        <f t="shared" si="302"/>
        <v>21:1064</v>
      </c>
      <c r="D4829" s="1" t="str">
        <f t="shared" si="303"/>
        <v>21:0107</v>
      </c>
      <c r="E4829" t="s">
        <v>20280</v>
      </c>
      <c r="F4829" t="s">
        <v>20281</v>
      </c>
      <c r="H4829">
        <v>50.792256799999997</v>
      </c>
      <c r="I4829">
        <v>-118.5945804</v>
      </c>
      <c r="J4829" s="1" t="str">
        <f t="shared" si="304"/>
        <v>NGR bulk stream sediment</v>
      </c>
      <c r="K4829" s="1" t="str">
        <f t="shared" si="305"/>
        <v>&lt;177 micron (NGR)</v>
      </c>
      <c r="L4829">
        <v>29</v>
      </c>
      <c r="M4829" t="s">
        <v>117</v>
      </c>
      <c r="N4829">
        <v>506</v>
      </c>
      <c r="O4829" t="s">
        <v>61</v>
      </c>
      <c r="P4829" t="s">
        <v>47</v>
      </c>
      <c r="Q4829" t="s">
        <v>652</v>
      </c>
      <c r="R4829" t="s">
        <v>86</v>
      </c>
      <c r="S4829" t="s">
        <v>915</v>
      </c>
      <c r="T4829" t="s">
        <v>76</v>
      </c>
      <c r="U4829" t="s">
        <v>146</v>
      </c>
      <c r="V4829" t="s">
        <v>161</v>
      </c>
      <c r="W4829" t="s">
        <v>200</v>
      </c>
      <c r="X4829" t="s">
        <v>85</v>
      </c>
      <c r="Y4829" t="s">
        <v>237</v>
      </c>
      <c r="Z4829" t="s">
        <v>54</v>
      </c>
      <c r="AA4829" t="s">
        <v>46</v>
      </c>
      <c r="AB4829" t="s">
        <v>47</v>
      </c>
      <c r="AC4829" t="s">
        <v>90</v>
      </c>
      <c r="AD4829" t="s">
        <v>146</v>
      </c>
      <c r="AE4829" t="s">
        <v>380</v>
      </c>
      <c r="AF4829" t="s">
        <v>108</v>
      </c>
      <c r="AG4829" t="s">
        <v>2276</v>
      </c>
      <c r="AH4829" t="s">
        <v>47</v>
      </c>
      <c r="AI4829" t="s">
        <v>161</v>
      </c>
      <c r="AJ4829" t="s">
        <v>20282</v>
      </c>
      <c r="AK4829" t="s">
        <v>76</v>
      </c>
      <c r="AL4829" t="s">
        <v>47</v>
      </c>
      <c r="AM4829" t="s">
        <v>103</v>
      </c>
      <c r="AN4829" t="s">
        <v>668</v>
      </c>
      <c r="AO4829" t="s">
        <v>76</v>
      </c>
    </row>
    <row r="4830" spans="1:41" hidden="1" x14ac:dyDescent="0.25">
      <c r="A4830" t="s">
        <v>20283</v>
      </c>
      <c r="B4830" t="s">
        <v>20284</v>
      </c>
      <c r="C4830" s="1" t="str">
        <f t="shared" si="302"/>
        <v>21:1064</v>
      </c>
      <c r="D4830" s="1" t="str">
        <f t="shared" si="303"/>
        <v>21:0107</v>
      </c>
      <c r="E4830" t="s">
        <v>20285</v>
      </c>
      <c r="F4830" t="s">
        <v>20286</v>
      </c>
      <c r="H4830">
        <v>50.786235300000001</v>
      </c>
      <c r="I4830">
        <v>-118.60800930000001</v>
      </c>
      <c r="J4830" s="1" t="str">
        <f t="shared" si="304"/>
        <v>NGR bulk stream sediment</v>
      </c>
      <c r="K4830" s="1" t="str">
        <f t="shared" si="305"/>
        <v>&lt;177 micron (NGR)</v>
      </c>
      <c r="L4830">
        <v>29</v>
      </c>
      <c r="M4830" t="s">
        <v>136</v>
      </c>
      <c r="N4830">
        <v>507</v>
      </c>
      <c r="O4830" t="s">
        <v>62</v>
      </c>
      <c r="P4830" t="s">
        <v>47</v>
      </c>
      <c r="Q4830" t="s">
        <v>1780</v>
      </c>
      <c r="R4830" t="s">
        <v>235</v>
      </c>
      <c r="S4830" t="s">
        <v>196</v>
      </c>
      <c r="T4830" t="s">
        <v>58</v>
      </c>
      <c r="U4830" t="s">
        <v>184</v>
      </c>
      <c r="V4830" t="s">
        <v>105</v>
      </c>
      <c r="W4830" t="s">
        <v>78</v>
      </c>
      <c r="X4830" t="s">
        <v>66</v>
      </c>
      <c r="Y4830" t="s">
        <v>207</v>
      </c>
      <c r="Z4830" t="s">
        <v>185</v>
      </c>
      <c r="AA4830" t="s">
        <v>46</v>
      </c>
      <c r="AB4830" t="s">
        <v>125</v>
      </c>
      <c r="AC4830" t="s">
        <v>58</v>
      </c>
      <c r="AD4830" t="s">
        <v>146</v>
      </c>
      <c r="AE4830" t="s">
        <v>380</v>
      </c>
      <c r="AF4830" t="s">
        <v>55</v>
      </c>
      <c r="AG4830" t="s">
        <v>1174</v>
      </c>
      <c r="AH4830" t="s">
        <v>185</v>
      </c>
      <c r="AI4830" t="s">
        <v>257</v>
      </c>
      <c r="AJ4830" t="s">
        <v>13438</v>
      </c>
      <c r="AK4830" t="s">
        <v>127</v>
      </c>
      <c r="AL4830" t="s">
        <v>47</v>
      </c>
      <c r="AM4830" t="s">
        <v>103</v>
      </c>
      <c r="AN4830" t="s">
        <v>1106</v>
      </c>
      <c r="AO4830" t="s">
        <v>80</v>
      </c>
    </row>
    <row r="4831" spans="1:41" hidden="1" x14ac:dyDescent="0.25">
      <c r="A4831" t="s">
        <v>20287</v>
      </c>
      <c r="B4831" t="s">
        <v>20288</v>
      </c>
      <c r="C4831" s="1" t="str">
        <f t="shared" si="302"/>
        <v>21:1064</v>
      </c>
      <c r="D4831" s="1" t="str">
        <f t="shared" si="303"/>
        <v>21:0107</v>
      </c>
      <c r="E4831" t="s">
        <v>20289</v>
      </c>
      <c r="F4831" t="s">
        <v>20290</v>
      </c>
      <c r="H4831">
        <v>50.793272000000002</v>
      </c>
      <c r="I4831">
        <v>-118.63041459999999</v>
      </c>
      <c r="J4831" s="1" t="str">
        <f t="shared" si="304"/>
        <v>NGR bulk stream sediment</v>
      </c>
      <c r="K4831" s="1" t="str">
        <f t="shared" si="305"/>
        <v>&lt;177 micron (NGR)</v>
      </c>
      <c r="L4831">
        <v>29</v>
      </c>
      <c r="M4831" t="s">
        <v>157</v>
      </c>
      <c r="N4831">
        <v>508</v>
      </c>
      <c r="O4831" t="s">
        <v>110</v>
      </c>
      <c r="P4831" t="s">
        <v>103</v>
      </c>
      <c r="Q4831" t="s">
        <v>646</v>
      </c>
      <c r="R4831" t="s">
        <v>85</v>
      </c>
      <c r="S4831" t="s">
        <v>284</v>
      </c>
      <c r="T4831" t="s">
        <v>76</v>
      </c>
      <c r="U4831" t="s">
        <v>146</v>
      </c>
      <c r="V4831" t="s">
        <v>493</v>
      </c>
      <c r="W4831" t="s">
        <v>79</v>
      </c>
      <c r="X4831" t="s">
        <v>108</v>
      </c>
      <c r="Y4831" t="s">
        <v>226</v>
      </c>
      <c r="Z4831" t="s">
        <v>57</v>
      </c>
      <c r="AA4831" t="s">
        <v>46</v>
      </c>
      <c r="AB4831" t="s">
        <v>110</v>
      </c>
      <c r="AC4831" t="s">
        <v>239</v>
      </c>
      <c r="AD4831" t="s">
        <v>438</v>
      </c>
      <c r="AE4831" t="s">
        <v>380</v>
      </c>
      <c r="AF4831" t="s">
        <v>55</v>
      </c>
      <c r="AG4831" t="s">
        <v>904</v>
      </c>
      <c r="AH4831" t="s">
        <v>64</v>
      </c>
      <c r="AI4831" t="s">
        <v>122</v>
      </c>
      <c r="AJ4831" t="s">
        <v>11485</v>
      </c>
      <c r="AK4831" t="s">
        <v>209</v>
      </c>
      <c r="AL4831" t="s">
        <v>47</v>
      </c>
      <c r="AM4831" t="s">
        <v>122</v>
      </c>
      <c r="AN4831" t="s">
        <v>2563</v>
      </c>
      <c r="AO4831" t="s">
        <v>98</v>
      </c>
    </row>
    <row r="4832" spans="1:41" hidden="1" x14ac:dyDescent="0.25">
      <c r="A4832" t="s">
        <v>20291</v>
      </c>
      <c r="B4832" t="s">
        <v>20292</v>
      </c>
      <c r="C4832" s="1" t="str">
        <f t="shared" si="302"/>
        <v>21:1064</v>
      </c>
      <c r="D4832" s="1" t="str">
        <f t="shared" si="303"/>
        <v>21:0107</v>
      </c>
      <c r="E4832" t="s">
        <v>20293</v>
      </c>
      <c r="F4832" t="s">
        <v>20294</v>
      </c>
      <c r="H4832">
        <v>50.8231301</v>
      </c>
      <c r="I4832">
        <v>-118.6117476</v>
      </c>
      <c r="J4832" s="1" t="str">
        <f t="shared" si="304"/>
        <v>NGR bulk stream sediment</v>
      </c>
      <c r="K4832" s="1" t="str">
        <f t="shared" si="305"/>
        <v>&lt;177 micron (NGR)</v>
      </c>
      <c r="L4832">
        <v>29</v>
      </c>
      <c r="M4832" t="s">
        <v>170</v>
      </c>
      <c r="N4832">
        <v>509</v>
      </c>
      <c r="O4832" t="s">
        <v>87</v>
      </c>
      <c r="P4832" t="s">
        <v>103</v>
      </c>
      <c r="Q4832" t="s">
        <v>74</v>
      </c>
      <c r="R4832" t="s">
        <v>200</v>
      </c>
      <c r="S4832" t="s">
        <v>1121</v>
      </c>
      <c r="T4832" t="s">
        <v>55</v>
      </c>
      <c r="U4832" t="s">
        <v>184</v>
      </c>
      <c r="V4832" t="s">
        <v>122</v>
      </c>
      <c r="W4832" t="s">
        <v>78</v>
      </c>
      <c r="X4832" t="s">
        <v>55</v>
      </c>
      <c r="Y4832" t="s">
        <v>146</v>
      </c>
      <c r="Z4832" t="s">
        <v>62</v>
      </c>
      <c r="AA4832" t="s">
        <v>46</v>
      </c>
      <c r="AB4832" t="s">
        <v>105</v>
      </c>
      <c r="AC4832" t="s">
        <v>58</v>
      </c>
      <c r="AD4832" t="s">
        <v>146</v>
      </c>
      <c r="AE4832" t="s">
        <v>380</v>
      </c>
      <c r="AF4832" t="s">
        <v>58</v>
      </c>
      <c r="AG4832" t="s">
        <v>66</v>
      </c>
      <c r="AH4832" t="s">
        <v>64</v>
      </c>
      <c r="AI4832" t="s">
        <v>47</v>
      </c>
      <c r="AJ4832" t="s">
        <v>20295</v>
      </c>
      <c r="AK4832" t="s">
        <v>55</v>
      </c>
      <c r="AL4832" t="s">
        <v>47</v>
      </c>
      <c r="AM4832" t="s">
        <v>47</v>
      </c>
      <c r="AN4832" t="s">
        <v>322</v>
      </c>
      <c r="AO4832" t="s">
        <v>145</v>
      </c>
    </row>
    <row r="4833" spans="1:41" hidden="1" x14ac:dyDescent="0.25">
      <c r="A4833" t="s">
        <v>20296</v>
      </c>
      <c r="B4833" t="s">
        <v>20297</v>
      </c>
      <c r="C4833" s="1" t="str">
        <f t="shared" si="302"/>
        <v>21:1064</v>
      </c>
      <c r="D4833" s="1" t="str">
        <f t="shared" si="303"/>
        <v>21:0107</v>
      </c>
      <c r="E4833" t="s">
        <v>20298</v>
      </c>
      <c r="F4833" t="s">
        <v>20299</v>
      </c>
      <c r="H4833">
        <v>50.816528099999999</v>
      </c>
      <c r="I4833">
        <v>-118.6143879</v>
      </c>
      <c r="J4833" s="1" t="str">
        <f t="shared" si="304"/>
        <v>NGR bulk stream sediment</v>
      </c>
      <c r="K4833" s="1" t="str">
        <f t="shared" si="305"/>
        <v>&lt;177 micron (NGR)</v>
      </c>
      <c r="L4833">
        <v>29</v>
      </c>
      <c r="M4833" t="s">
        <v>180</v>
      </c>
      <c r="N4833">
        <v>510</v>
      </c>
      <c r="O4833" t="s">
        <v>61</v>
      </c>
      <c r="P4833" t="s">
        <v>47</v>
      </c>
      <c r="Q4833" t="s">
        <v>765</v>
      </c>
      <c r="R4833" t="s">
        <v>110</v>
      </c>
      <c r="S4833" t="s">
        <v>638</v>
      </c>
      <c r="T4833" t="s">
        <v>108</v>
      </c>
      <c r="U4833" t="s">
        <v>457</v>
      </c>
      <c r="V4833" t="s">
        <v>61</v>
      </c>
      <c r="W4833" t="s">
        <v>161</v>
      </c>
      <c r="X4833" t="s">
        <v>76</v>
      </c>
      <c r="Y4833" t="s">
        <v>237</v>
      </c>
      <c r="Z4833" t="s">
        <v>54</v>
      </c>
      <c r="AA4833" t="s">
        <v>46</v>
      </c>
      <c r="AB4833" t="s">
        <v>81</v>
      </c>
      <c r="AC4833" t="s">
        <v>58</v>
      </c>
      <c r="AD4833" t="s">
        <v>590</v>
      </c>
      <c r="AE4833" t="s">
        <v>380</v>
      </c>
      <c r="AF4833" t="s">
        <v>55</v>
      </c>
      <c r="AG4833" t="s">
        <v>1282</v>
      </c>
      <c r="AH4833" t="s">
        <v>235</v>
      </c>
      <c r="AI4833" t="s">
        <v>122</v>
      </c>
      <c r="AJ4833" t="s">
        <v>20282</v>
      </c>
      <c r="AK4833" t="s">
        <v>108</v>
      </c>
      <c r="AL4833" t="s">
        <v>47</v>
      </c>
      <c r="AM4833" t="s">
        <v>103</v>
      </c>
      <c r="AN4833" t="s">
        <v>97</v>
      </c>
      <c r="AO4833" t="s">
        <v>59</v>
      </c>
    </row>
    <row r="4834" spans="1:41" hidden="1" x14ac:dyDescent="0.25">
      <c r="A4834" t="s">
        <v>20300</v>
      </c>
      <c r="B4834" t="s">
        <v>20301</v>
      </c>
      <c r="C4834" s="1" t="str">
        <f t="shared" si="302"/>
        <v>21:1064</v>
      </c>
      <c r="D4834" s="1" t="str">
        <f t="shared" si="303"/>
        <v>21:0107</v>
      </c>
      <c r="E4834" t="s">
        <v>20302</v>
      </c>
      <c r="F4834" t="s">
        <v>20303</v>
      </c>
      <c r="H4834">
        <v>50.812490699999998</v>
      </c>
      <c r="I4834">
        <v>-118.6182232</v>
      </c>
      <c r="J4834" s="1" t="str">
        <f t="shared" si="304"/>
        <v>NGR bulk stream sediment</v>
      </c>
      <c r="K4834" s="1" t="str">
        <f t="shared" si="305"/>
        <v>&lt;177 micron (NGR)</v>
      </c>
      <c r="L4834">
        <v>29</v>
      </c>
      <c r="M4834" t="s">
        <v>195</v>
      </c>
      <c r="N4834">
        <v>511</v>
      </c>
      <c r="O4834" t="s">
        <v>61</v>
      </c>
      <c r="P4834" t="s">
        <v>47</v>
      </c>
      <c r="Q4834" t="s">
        <v>1069</v>
      </c>
      <c r="R4834" t="s">
        <v>63</v>
      </c>
      <c r="S4834" t="s">
        <v>508</v>
      </c>
      <c r="T4834" t="s">
        <v>55</v>
      </c>
      <c r="U4834" t="s">
        <v>146</v>
      </c>
      <c r="V4834" t="s">
        <v>101</v>
      </c>
      <c r="W4834" t="s">
        <v>257</v>
      </c>
      <c r="X4834" t="s">
        <v>127</v>
      </c>
      <c r="Y4834" t="s">
        <v>226</v>
      </c>
      <c r="Z4834" t="s">
        <v>149</v>
      </c>
      <c r="AA4834" t="s">
        <v>46</v>
      </c>
      <c r="AB4834" t="s">
        <v>125</v>
      </c>
      <c r="AC4834" t="s">
        <v>58</v>
      </c>
      <c r="AD4834" t="s">
        <v>438</v>
      </c>
      <c r="AE4834" t="s">
        <v>380</v>
      </c>
      <c r="AF4834" t="s">
        <v>55</v>
      </c>
      <c r="AG4834" t="s">
        <v>147</v>
      </c>
      <c r="AH4834" t="s">
        <v>61</v>
      </c>
      <c r="AI4834" t="s">
        <v>63</v>
      </c>
      <c r="AJ4834" t="s">
        <v>1470</v>
      </c>
      <c r="AK4834" t="s">
        <v>85</v>
      </c>
      <c r="AL4834" t="s">
        <v>47</v>
      </c>
      <c r="AM4834" t="s">
        <v>103</v>
      </c>
      <c r="AN4834" t="s">
        <v>725</v>
      </c>
      <c r="AO4834" t="s">
        <v>112</v>
      </c>
    </row>
    <row r="4835" spans="1:41" hidden="1" x14ac:dyDescent="0.25">
      <c r="A4835" t="s">
        <v>20304</v>
      </c>
      <c r="B4835" t="s">
        <v>20305</v>
      </c>
      <c r="C4835" s="1" t="str">
        <f t="shared" si="302"/>
        <v>21:1064</v>
      </c>
      <c r="D4835" s="1" t="str">
        <f t="shared" si="303"/>
        <v>21:0107</v>
      </c>
      <c r="E4835" t="s">
        <v>20306</v>
      </c>
      <c r="F4835" t="s">
        <v>20307</v>
      </c>
      <c r="H4835">
        <v>50.767385099999998</v>
      </c>
      <c r="I4835">
        <v>-118.6567426</v>
      </c>
      <c r="J4835" s="1" t="str">
        <f t="shared" si="304"/>
        <v>NGR bulk stream sediment</v>
      </c>
      <c r="K4835" s="1" t="str">
        <f t="shared" si="305"/>
        <v>&lt;177 micron (NGR)</v>
      </c>
      <c r="L4835">
        <v>29</v>
      </c>
      <c r="M4835" t="s">
        <v>205</v>
      </c>
      <c r="N4835">
        <v>512</v>
      </c>
      <c r="O4835" t="s">
        <v>64</v>
      </c>
      <c r="P4835" t="s">
        <v>47</v>
      </c>
      <c r="Q4835" t="s">
        <v>548</v>
      </c>
      <c r="R4835" t="s">
        <v>110</v>
      </c>
      <c r="S4835" t="s">
        <v>284</v>
      </c>
      <c r="T4835" t="s">
        <v>76</v>
      </c>
      <c r="U4835" t="s">
        <v>226</v>
      </c>
      <c r="V4835" t="s">
        <v>206</v>
      </c>
      <c r="W4835" t="s">
        <v>200</v>
      </c>
      <c r="X4835" t="s">
        <v>267</v>
      </c>
      <c r="Y4835" t="s">
        <v>146</v>
      </c>
      <c r="Z4835" t="s">
        <v>54</v>
      </c>
      <c r="AA4835" t="s">
        <v>46</v>
      </c>
      <c r="AB4835" t="s">
        <v>105</v>
      </c>
      <c r="AC4835" t="s">
        <v>58</v>
      </c>
      <c r="AD4835" t="s">
        <v>237</v>
      </c>
      <c r="AE4835" t="s">
        <v>380</v>
      </c>
      <c r="AF4835" t="s">
        <v>108</v>
      </c>
      <c r="AG4835" t="s">
        <v>3510</v>
      </c>
      <c r="AH4835" t="s">
        <v>61</v>
      </c>
      <c r="AI4835" t="s">
        <v>47</v>
      </c>
      <c r="AJ4835" t="s">
        <v>11860</v>
      </c>
      <c r="AK4835" t="s">
        <v>58</v>
      </c>
      <c r="AL4835" t="s">
        <v>47</v>
      </c>
      <c r="AM4835" t="s">
        <v>122</v>
      </c>
      <c r="AN4835" t="s">
        <v>322</v>
      </c>
      <c r="AO4835" t="s">
        <v>124</v>
      </c>
    </row>
    <row r="4836" spans="1:41" hidden="1" x14ac:dyDescent="0.25">
      <c r="A4836" t="s">
        <v>20308</v>
      </c>
      <c r="B4836" t="s">
        <v>20309</v>
      </c>
      <c r="C4836" s="1" t="str">
        <f t="shared" ref="C4836:C4899" si="306">HYPERLINK("http://geochem.nrcan.gc.ca/cdogs/content/bdl/bdl211064_e.htm", "21:1064")</f>
        <v>21:1064</v>
      </c>
      <c r="D4836" s="1" t="str">
        <f t="shared" ref="D4836:D4899" si="307">HYPERLINK("http://geochem.nrcan.gc.ca/cdogs/content/svy/svy210107_e.htm", "21:0107")</f>
        <v>21:0107</v>
      </c>
      <c r="E4836" t="s">
        <v>20310</v>
      </c>
      <c r="F4836" t="s">
        <v>20311</v>
      </c>
      <c r="H4836">
        <v>50.784502600000003</v>
      </c>
      <c r="I4836">
        <v>-118.654695</v>
      </c>
      <c r="J4836" s="1" t="str">
        <f t="shared" si="304"/>
        <v>NGR bulk stream sediment</v>
      </c>
      <c r="K4836" s="1" t="str">
        <f t="shared" si="305"/>
        <v>&lt;177 micron (NGR)</v>
      </c>
      <c r="L4836">
        <v>29</v>
      </c>
      <c r="M4836" t="s">
        <v>214</v>
      </c>
      <c r="N4836">
        <v>513</v>
      </c>
      <c r="O4836" t="s">
        <v>173</v>
      </c>
      <c r="P4836" t="s">
        <v>51</v>
      </c>
      <c r="Q4836" t="s">
        <v>1148</v>
      </c>
      <c r="R4836" t="s">
        <v>139</v>
      </c>
      <c r="S4836" t="s">
        <v>318</v>
      </c>
      <c r="T4836" t="s">
        <v>145</v>
      </c>
      <c r="U4836" t="s">
        <v>386</v>
      </c>
      <c r="V4836" t="s">
        <v>200</v>
      </c>
      <c r="W4836" t="s">
        <v>336</v>
      </c>
      <c r="X4836" t="s">
        <v>50</v>
      </c>
      <c r="Y4836" t="s">
        <v>425</v>
      </c>
      <c r="Z4836" t="s">
        <v>149</v>
      </c>
      <c r="AA4836" t="s">
        <v>46</v>
      </c>
      <c r="AB4836" t="s">
        <v>185</v>
      </c>
      <c r="AC4836" t="s">
        <v>225</v>
      </c>
      <c r="AD4836" t="s">
        <v>226</v>
      </c>
      <c r="AE4836" t="s">
        <v>56</v>
      </c>
      <c r="AF4836" t="s">
        <v>209</v>
      </c>
      <c r="AG4836" t="s">
        <v>3222</v>
      </c>
      <c r="AH4836" t="s">
        <v>139</v>
      </c>
      <c r="AI4836" t="s">
        <v>161</v>
      </c>
      <c r="AJ4836" t="s">
        <v>83</v>
      </c>
      <c r="AK4836" t="s">
        <v>85</v>
      </c>
      <c r="AL4836" t="s">
        <v>47</v>
      </c>
      <c r="AM4836" t="s">
        <v>51</v>
      </c>
      <c r="AN4836" t="s">
        <v>807</v>
      </c>
      <c r="AO4836" t="s">
        <v>76</v>
      </c>
    </row>
    <row r="4837" spans="1:41" hidden="1" x14ac:dyDescent="0.25">
      <c r="A4837" t="s">
        <v>20312</v>
      </c>
      <c r="B4837" t="s">
        <v>20313</v>
      </c>
      <c r="C4837" s="1" t="str">
        <f t="shared" si="306"/>
        <v>21:1064</v>
      </c>
      <c r="D4837" s="1" t="str">
        <f t="shared" si="307"/>
        <v>21:0107</v>
      </c>
      <c r="E4837" t="s">
        <v>20314</v>
      </c>
      <c r="F4837" t="s">
        <v>20315</v>
      </c>
      <c r="H4837">
        <v>50.503648800000001</v>
      </c>
      <c r="I4837">
        <v>-118.7135232</v>
      </c>
      <c r="J4837" s="1" t="str">
        <f t="shared" si="304"/>
        <v>NGR bulk stream sediment</v>
      </c>
      <c r="K4837" s="1" t="str">
        <f t="shared" si="305"/>
        <v>&lt;177 micron (NGR)</v>
      </c>
      <c r="L4837">
        <v>29</v>
      </c>
      <c r="M4837" t="s">
        <v>223</v>
      </c>
      <c r="N4837">
        <v>514</v>
      </c>
      <c r="O4837" t="s">
        <v>62</v>
      </c>
      <c r="P4837" t="s">
        <v>20316</v>
      </c>
      <c r="Q4837" t="s">
        <v>119</v>
      </c>
      <c r="R4837" t="s">
        <v>173</v>
      </c>
      <c r="S4837" t="s">
        <v>372</v>
      </c>
      <c r="T4837" t="s">
        <v>99</v>
      </c>
      <c r="U4837" t="s">
        <v>695</v>
      </c>
      <c r="V4837" t="s">
        <v>105</v>
      </c>
      <c r="W4837" t="s">
        <v>111</v>
      </c>
      <c r="X4837" t="s">
        <v>76</v>
      </c>
      <c r="Y4837" t="s">
        <v>438</v>
      </c>
      <c r="Z4837" t="s">
        <v>46</v>
      </c>
      <c r="AA4837" t="s">
        <v>46</v>
      </c>
      <c r="AB4837" t="s">
        <v>101</v>
      </c>
      <c r="AC4837" t="s">
        <v>218</v>
      </c>
      <c r="AD4837" t="s">
        <v>667</v>
      </c>
      <c r="AE4837" t="s">
        <v>380</v>
      </c>
      <c r="AF4837" t="s">
        <v>2181</v>
      </c>
      <c r="AG4837" t="s">
        <v>2387</v>
      </c>
      <c r="AH4837" t="s">
        <v>105</v>
      </c>
      <c r="AI4837" t="s">
        <v>81</v>
      </c>
      <c r="AJ4837" t="s">
        <v>10682</v>
      </c>
      <c r="AK4837" t="s">
        <v>365</v>
      </c>
      <c r="AL4837" t="s">
        <v>47</v>
      </c>
      <c r="AM4837" t="s">
        <v>103</v>
      </c>
      <c r="AN4837" t="s">
        <v>468</v>
      </c>
      <c r="AO4837" t="s">
        <v>209</v>
      </c>
    </row>
    <row r="4838" spans="1:41" hidden="1" x14ac:dyDescent="0.25">
      <c r="A4838" t="s">
        <v>20317</v>
      </c>
      <c r="B4838" t="s">
        <v>20318</v>
      </c>
      <c r="C4838" s="1" t="str">
        <f t="shared" si="306"/>
        <v>21:1064</v>
      </c>
      <c r="D4838" s="1" t="str">
        <f t="shared" si="307"/>
        <v>21:0107</v>
      </c>
      <c r="E4838" t="s">
        <v>20319</v>
      </c>
      <c r="F4838" t="s">
        <v>20320</v>
      </c>
      <c r="H4838">
        <v>50.5170283</v>
      </c>
      <c r="I4838">
        <v>-118.7168289</v>
      </c>
      <c r="J4838" s="1" t="str">
        <f t="shared" si="304"/>
        <v>NGR bulk stream sediment</v>
      </c>
      <c r="K4838" s="1" t="str">
        <f t="shared" si="305"/>
        <v>&lt;177 micron (NGR)</v>
      </c>
      <c r="L4838">
        <v>29</v>
      </c>
      <c r="M4838" t="s">
        <v>233</v>
      </c>
      <c r="N4838">
        <v>515</v>
      </c>
      <c r="O4838" t="s">
        <v>62</v>
      </c>
      <c r="P4838" t="s">
        <v>47</v>
      </c>
      <c r="Q4838" t="s">
        <v>74</v>
      </c>
      <c r="R4838" t="s">
        <v>101</v>
      </c>
      <c r="S4838" t="s">
        <v>196</v>
      </c>
      <c r="T4838" t="s">
        <v>267</v>
      </c>
      <c r="U4838" t="s">
        <v>391</v>
      </c>
      <c r="V4838" t="s">
        <v>125</v>
      </c>
      <c r="W4838" t="s">
        <v>151</v>
      </c>
      <c r="X4838" t="s">
        <v>50</v>
      </c>
      <c r="Y4838" t="s">
        <v>431</v>
      </c>
      <c r="Z4838" t="s">
        <v>185</v>
      </c>
      <c r="AA4838" t="s">
        <v>46</v>
      </c>
      <c r="AB4838" t="s">
        <v>47</v>
      </c>
      <c r="AC4838" t="s">
        <v>217</v>
      </c>
      <c r="AD4838" t="s">
        <v>184</v>
      </c>
      <c r="AE4838" t="s">
        <v>380</v>
      </c>
      <c r="AF4838" t="s">
        <v>66</v>
      </c>
      <c r="AG4838" t="s">
        <v>904</v>
      </c>
      <c r="AH4838" t="s">
        <v>101</v>
      </c>
      <c r="AI4838" t="s">
        <v>173</v>
      </c>
      <c r="AJ4838" t="s">
        <v>20321</v>
      </c>
      <c r="AK4838" t="s">
        <v>58</v>
      </c>
      <c r="AL4838" t="s">
        <v>47</v>
      </c>
      <c r="AM4838" t="s">
        <v>73</v>
      </c>
      <c r="AN4838" t="s">
        <v>492</v>
      </c>
      <c r="AO4838" t="s">
        <v>124</v>
      </c>
    </row>
    <row r="4839" spans="1:41" hidden="1" x14ac:dyDescent="0.25">
      <c r="A4839" t="s">
        <v>20322</v>
      </c>
      <c r="B4839" t="s">
        <v>20323</v>
      </c>
      <c r="C4839" s="1" t="str">
        <f t="shared" si="306"/>
        <v>21:1064</v>
      </c>
      <c r="D4839" s="1" t="str">
        <f t="shared" si="307"/>
        <v>21:0107</v>
      </c>
      <c r="E4839" t="s">
        <v>20324</v>
      </c>
      <c r="F4839" t="s">
        <v>20325</v>
      </c>
      <c r="H4839">
        <v>50.534956700000002</v>
      </c>
      <c r="I4839">
        <v>-118.7172255</v>
      </c>
      <c r="J4839" s="1" t="str">
        <f t="shared" si="304"/>
        <v>NGR bulk stream sediment</v>
      </c>
      <c r="K4839" s="1" t="str">
        <f t="shared" si="305"/>
        <v>&lt;177 micron (NGR)</v>
      </c>
      <c r="L4839">
        <v>29</v>
      </c>
      <c r="M4839" t="s">
        <v>248</v>
      </c>
      <c r="N4839">
        <v>516</v>
      </c>
      <c r="O4839" t="s">
        <v>62</v>
      </c>
      <c r="P4839" t="s">
        <v>240</v>
      </c>
      <c r="Q4839" t="s">
        <v>432</v>
      </c>
      <c r="R4839" t="s">
        <v>62</v>
      </c>
      <c r="S4839" t="s">
        <v>8850</v>
      </c>
      <c r="T4839" t="s">
        <v>225</v>
      </c>
      <c r="U4839" t="s">
        <v>152</v>
      </c>
      <c r="V4839" t="s">
        <v>161</v>
      </c>
      <c r="W4839" t="s">
        <v>292</v>
      </c>
      <c r="X4839" t="s">
        <v>320</v>
      </c>
      <c r="Y4839" t="s">
        <v>20326</v>
      </c>
      <c r="Z4839" t="s">
        <v>351</v>
      </c>
      <c r="AA4839" t="s">
        <v>46</v>
      </c>
      <c r="AB4839" t="s">
        <v>101</v>
      </c>
      <c r="AC4839" t="s">
        <v>58</v>
      </c>
      <c r="AD4839" t="s">
        <v>146</v>
      </c>
      <c r="AE4839" t="s">
        <v>380</v>
      </c>
      <c r="AF4839" t="s">
        <v>3310</v>
      </c>
      <c r="AG4839" t="s">
        <v>226</v>
      </c>
      <c r="AH4839" t="s">
        <v>437</v>
      </c>
      <c r="AI4839" t="s">
        <v>108</v>
      </c>
      <c r="AJ4839" t="s">
        <v>20327</v>
      </c>
      <c r="AK4839" t="s">
        <v>11670</v>
      </c>
      <c r="AL4839" t="s">
        <v>47</v>
      </c>
      <c r="AM4839" t="s">
        <v>108</v>
      </c>
      <c r="AN4839" t="s">
        <v>1803</v>
      </c>
      <c r="AO4839" t="s">
        <v>99</v>
      </c>
    </row>
    <row r="4840" spans="1:41" hidden="1" x14ac:dyDescent="0.25">
      <c r="A4840" t="s">
        <v>20328</v>
      </c>
      <c r="B4840" t="s">
        <v>20329</v>
      </c>
      <c r="C4840" s="1" t="str">
        <f t="shared" si="306"/>
        <v>21:1064</v>
      </c>
      <c r="D4840" s="1" t="str">
        <f t="shared" si="307"/>
        <v>21:0107</v>
      </c>
      <c r="E4840" t="s">
        <v>20330</v>
      </c>
      <c r="F4840" t="s">
        <v>20331</v>
      </c>
      <c r="H4840">
        <v>50.558636999999997</v>
      </c>
      <c r="I4840">
        <v>-118.7154597</v>
      </c>
      <c r="J4840" s="1" t="str">
        <f t="shared" si="304"/>
        <v>NGR bulk stream sediment</v>
      </c>
      <c r="K4840" s="1" t="str">
        <f t="shared" si="305"/>
        <v>&lt;177 micron (NGR)</v>
      </c>
      <c r="L4840">
        <v>29</v>
      </c>
      <c r="M4840" t="s">
        <v>256</v>
      </c>
      <c r="N4840">
        <v>517</v>
      </c>
      <c r="O4840" t="s">
        <v>62</v>
      </c>
      <c r="P4840" t="s">
        <v>47</v>
      </c>
      <c r="Q4840" t="s">
        <v>812</v>
      </c>
      <c r="R4840" t="s">
        <v>198</v>
      </c>
      <c r="S4840" t="s">
        <v>275</v>
      </c>
      <c r="T4840" t="s">
        <v>66</v>
      </c>
      <c r="U4840" t="s">
        <v>425</v>
      </c>
      <c r="V4840" t="s">
        <v>63</v>
      </c>
      <c r="W4840" t="s">
        <v>437</v>
      </c>
      <c r="X4840" t="s">
        <v>145</v>
      </c>
      <c r="Y4840" t="s">
        <v>65</v>
      </c>
      <c r="Z4840" t="s">
        <v>110</v>
      </c>
      <c r="AA4840" t="s">
        <v>46</v>
      </c>
      <c r="AB4840" t="s">
        <v>101</v>
      </c>
      <c r="AC4840" t="s">
        <v>49</v>
      </c>
      <c r="AD4840" t="s">
        <v>184</v>
      </c>
      <c r="AE4840" t="s">
        <v>380</v>
      </c>
      <c r="AF4840" t="s">
        <v>50</v>
      </c>
      <c r="AG4840" t="s">
        <v>9308</v>
      </c>
      <c r="AH4840" t="s">
        <v>161</v>
      </c>
      <c r="AI4840" t="s">
        <v>164</v>
      </c>
      <c r="AJ4840" t="s">
        <v>17757</v>
      </c>
      <c r="AK4840" t="s">
        <v>76</v>
      </c>
      <c r="AL4840" t="s">
        <v>47</v>
      </c>
      <c r="AM4840" t="s">
        <v>51</v>
      </c>
      <c r="AN4840" t="s">
        <v>487</v>
      </c>
      <c r="AO4840" t="s">
        <v>186</v>
      </c>
    </row>
    <row r="4841" spans="1:41" hidden="1" x14ac:dyDescent="0.25">
      <c r="A4841" t="s">
        <v>20332</v>
      </c>
      <c r="B4841" t="s">
        <v>20333</v>
      </c>
      <c r="C4841" s="1" t="str">
        <f t="shared" si="306"/>
        <v>21:1064</v>
      </c>
      <c r="D4841" s="1" t="str">
        <f t="shared" si="307"/>
        <v>21:0107</v>
      </c>
      <c r="E4841" t="s">
        <v>20334</v>
      </c>
      <c r="F4841" t="s">
        <v>20335</v>
      </c>
      <c r="H4841">
        <v>50.5827083</v>
      </c>
      <c r="I4841">
        <v>-118.70114839999999</v>
      </c>
      <c r="J4841" s="1" t="str">
        <f t="shared" si="304"/>
        <v>NGR bulk stream sediment</v>
      </c>
      <c r="K4841" s="1" t="str">
        <f t="shared" si="305"/>
        <v>&lt;177 micron (NGR)</v>
      </c>
      <c r="L4841">
        <v>29</v>
      </c>
      <c r="M4841" t="s">
        <v>265</v>
      </c>
      <c r="N4841">
        <v>518</v>
      </c>
      <c r="O4841" t="s">
        <v>62</v>
      </c>
      <c r="P4841" t="s">
        <v>47</v>
      </c>
      <c r="Q4841" t="s">
        <v>807</v>
      </c>
      <c r="R4841" t="s">
        <v>228</v>
      </c>
      <c r="S4841" t="s">
        <v>543</v>
      </c>
      <c r="T4841" t="s">
        <v>137</v>
      </c>
      <c r="U4841" t="s">
        <v>146</v>
      </c>
      <c r="V4841" t="s">
        <v>78</v>
      </c>
      <c r="W4841" t="s">
        <v>122</v>
      </c>
      <c r="X4841" t="s">
        <v>85</v>
      </c>
      <c r="Y4841" t="s">
        <v>184</v>
      </c>
      <c r="Z4841" t="s">
        <v>53</v>
      </c>
      <c r="AA4841" t="s">
        <v>46</v>
      </c>
      <c r="AB4841" t="s">
        <v>101</v>
      </c>
      <c r="AC4841" t="s">
        <v>82</v>
      </c>
      <c r="AD4841" t="s">
        <v>237</v>
      </c>
      <c r="AE4841" t="s">
        <v>380</v>
      </c>
      <c r="AF4841" t="s">
        <v>108</v>
      </c>
      <c r="AG4841" t="s">
        <v>8594</v>
      </c>
      <c r="AH4841" t="s">
        <v>81</v>
      </c>
      <c r="AI4841" t="s">
        <v>125</v>
      </c>
      <c r="AJ4841" t="s">
        <v>12529</v>
      </c>
      <c r="AK4841" t="s">
        <v>108</v>
      </c>
      <c r="AL4841" t="s">
        <v>47</v>
      </c>
      <c r="AM4841" t="s">
        <v>122</v>
      </c>
      <c r="AN4841" t="s">
        <v>189</v>
      </c>
      <c r="AO4841" t="s">
        <v>306</v>
      </c>
    </row>
    <row r="4842" spans="1:41" hidden="1" x14ac:dyDescent="0.25">
      <c r="A4842" t="s">
        <v>20336</v>
      </c>
      <c r="B4842" t="s">
        <v>20337</v>
      </c>
      <c r="C4842" s="1" t="str">
        <f t="shared" si="306"/>
        <v>21:1064</v>
      </c>
      <c r="D4842" s="1" t="str">
        <f t="shared" si="307"/>
        <v>21:0107</v>
      </c>
      <c r="E4842" t="s">
        <v>20338</v>
      </c>
      <c r="F4842" t="s">
        <v>20339</v>
      </c>
      <c r="H4842">
        <v>50.593078200000001</v>
      </c>
      <c r="I4842">
        <v>-118.696252</v>
      </c>
      <c r="J4842" s="1" t="str">
        <f t="shared" si="304"/>
        <v>NGR bulk stream sediment</v>
      </c>
      <c r="K4842" s="1" t="str">
        <f t="shared" si="305"/>
        <v>&lt;177 micron (NGR)</v>
      </c>
      <c r="L4842">
        <v>30</v>
      </c>
      <c r="M4842" t="s">
        <v>45</v>
      </c>
      <c r="N4842">
        <v>519</v>
      </c>
      <c r="O4842" t="s">
        <v>174</v>
      </c>
      <c r="P4842" t="s">
        <v>122</v>
      </c>
      <c r="Q4842" t="s">
        <v>652</v>
      </c>
      <c r="R4842" t="s">
        <v>85</v>
      </c>
      <c r="S4842" t="s">
        <v>226</v>
      </c>
      <c r="T4842" t="s">
        <v>267</v>
      </c>
      <c r="U4842" t="s">
        <v>291</v>
      </c>
      <c r="V4842" t="s">
        <v>161</v>
      </c>
      <c r="W4842" t="s">
        <v>102</v>
      </c>
      <c r="X4842" t="s">
        <v>73</v>
      </c>
      <c r="Y4842" t="s">
        <v>934</v>
      </c>
      <c r="Z4842" t="s">
        <v>198</v>
      </c>
      <c r="AA4842" t="s">
        <v>46</v>
      </c>
      <c r="AB4842" t="s">
        <v>47</v>
      </c>
      <c r="AC4842" t="s">
        <v>243</v>
      </c>
      <c r="AD4842" t="s">
        <v>538</v>
      </c>
      <c r="AE4842" t="s">
        <v>56</v>
      </c>
      <c r="AF4842" t="s">
        <v>76</v>
      </c>
      <c r="AG4842" t="s">
        <v>58</v>
      </c>
      <c r="AH4842" t="s">
        <v>235</v>
      </c>
      <c r="AI4842" t="s">
        <v>185</v>
      </c>
      <c r="AJ4842" t="s">
        <v>127</v>
      </c>
      <c r="AK4842" t="s">
        <v>437</v>
      </c>
      <c r="AL4842" t="s">
        <v>47</v>
      </c>
      <c r="AM4842" t="s">
        <v>103</v>
      </c>
      <c r="AN4842" t="s">
        <v>313</v>
      </c>
      <c r="AO4842" t="s">
        <v>50</v>
      </c>
    </row>
    <row r="4843" spans="1:41" hidden="1" x14ac:dyDescent="0.25">
      <c r="A4843" t="s">
        <v>20340</v>
      </c>
      <c r="B4843" t="s">
        <v>20341</v>
      </c>
      <c r="C4843" s="1" t="str">
        <f t="shared" si="306"/>
        <v>21:1064</v>
      </c>
      <c r="D4843" s="1" t="str">
        <f t="shared" si="307"/>
        <v>21:0107</v>
      </c>
      <c r="E4843" t="s">
        <v>20342</v>
      </c>
      <c r="F4843" t="s">
        <v>20343</v>
      </c>
      <c r="H4843">
        <v>50.605977099999997</v>
      </c>
      <c r="I4843">
        <v>-118.6744563</v>
      </c>
      <c r="J4843" s="1" t="str">
        <f t="shared" si="304"/>
        <v>NGR bulk stream sediment</v>
      </c>
      <c r="K4843" s="1" t="str">
        <f t="shared" si="305"/>
        <v>&lt;177 micron (NGR)</v>
      </c>
      <c r="L4843">
        <v>30</v>
      </c>
      <c r="M4843" t="s">
        <v>71</v>
      </c>
      <c r="N4843">
        <v>520</v>
      </c>
      <c r="O4843" t="s">
        <v>62</v>
      </c>
      <c r="P4843" t="s">
        <v>47</v>
      </c>
      <c r="Q4843" t="s">
        <v>651</v>
      </c>
      <c r="R4843" t="s">
        <v>493</v>
      </c>
      <c r="S4843" t="s">
        <v>372</v>
      </c>
      <c r="T4843" t="s">
        <v>217</v>
      </c>
      <c r="U4843" t="s">
        <v>391</v>
      </c>
      <c r="V4843" t="s">
        <v>139</v>
      </c>
      <c r="W4843" t="s">
        <v>51</v>
      </c>
      <c r="X4843" t="s">
        <v>108</v>
      </c>
      <c r="Y4843" t="s">
        <v>146</v>
      </c>
      <c r="Z4843" t="s">
        <v>174</v>
      </c>
      <c r="AA4843" t="s">
        <v>46</v>
      </c>
      <c r="AB4843" t="s">
        <v>64</v>
      </c>
      <c r="AC4843" t="s">
        <v>90</v>
      </c>
      <c r="AD4843" t="s">
        <v>291</v>
      </c>
      <c r="AE4843" t="s">
        <v>380</v>
      </c>
      <c r="AF4843" t="s">
        <v>2133</v>
      </c>
      <c r="AG4843" t="s">
        <v>4557</v>
      </c>
      <c r="AH4843" t="s">
        <v>125</v>
      </c>
      <c r="AI4843" t="s">
        <v>139</v>
      </c>
      <c r="AJ4843" t="s">
        <v>2419</v>
      </c>
      <c r="AK4843" t="s">
        <v>85</v>
      </c>
      <c r="AL4843" t="s">
        <v>47</v>
      </c>
      <c r="AM4843" t="s">
        <v>51</v>
      </c>
      <c r="AN4843" t="s">
        <v>468</v>
      </c>
      <c r="AO4843" t="s">
        <v>80</v>
      </c>
    </row>
    <row r="4844" spans="1:41" hidden="1" x14ac:dyDescent="0.25">
      <c r="A4844" t="s">
        <v>20344</v>
      </c>
      <c r="B4844" t="s">
        <v>20345</v>
      </c>
      <c r="C4844" s="1" t="str">
        <f t="shared" si="306"/>
        <v>21:1064</v>
      </c>
      <c r="D4844" s="1" t="str">
        <f t="shared" si="307"/>
        <v>21:0107</v>
      </c>
      <c r="E4844" t="s">
        <v>20346</v>
      </c>
      <c r="F4844" t="s">
        <v>20347</v>
      </c>
      <c r="H4844">
        <v>50.6147122</v>
      </c>
      <c r="I4844">
        <v>-118.6242458</v>
      </c>
      <c r="J4844" s="1" t="str">
        <f t="shared" si="304"/>
        <v>NGR bulk stream sediment</v>
      </c>
      <c r="K4844" s="1" t="str">
        <f t="shared" si="305"/>
        <v>&lt;177 micron (NGR)</v>
      </c>
      <c r="L4844">
        <v>30</v>
      </c>
      <c r="M4844" t="s">
        <v>95</v>
      </c>
      <c r="N4844">
        <v>521</v>
      </c>
      <c r="O4844" t="s">
        <v>62</v>
      </c>
      <c r="P4844" t="s">
        <v>59</v>
      </c>
      <c r="Q4844" t="s">
        <v>234</v>
      </c>
      <c r="R4844" t="s">
        <v>86</v>
      </c>
      <c r="S4844" t="s">
        <v>65</v>
      </c>
      <c r="T4844" t="s">
        <v>127</v>
      </c>
      <c r="U4844" t="s">
        <v>431</v>
      </c>
      <c r="V4844" t="s">
        <v>122</v>
      </c>
      <c r="W4844" t="s">
        <v>103</v>
      </c>
      <c r="X4844" t="s">
        <v>58</v>
      </c>
      <c r="Y4844" t="s">
        <v>667</v>
      </c>
      <c r="Z4844" t="s">
        <v>54</v>
      </c>
      <c r="AA4844" t="s">
        <v>46</v>
      </c>
      <c r="AB4844" t="s">
        <v>61</v>
      </c>
      <c r="AC4844" t="s">
        <v>165</v>
      </c>
      <c r="AD4844" t="s">
        <v>184</v>
      </c>
      <c r="AE4844" t="s">
        <v>380</v>
      </c>
      <c r="AF4844" t="s">
        <v>209</v>
      </c>
      <c r="AG4844" t="s">
        <v>2234</v>
      </c>
      <c r="AH4844" t="s">
        <v>81</v>
      </c>
      <c r="AI4844" t="s">
        <v>64</v>
      </c>
      <c r="AJ4844" t="s">
        <v>4281</v>
      </c>
      <c r="AK4844" t="s">
        <v>591</v>
      </c>
      <c r="AL4844" t="s">
        <v>122</v>
      </c>
      <c r="AM4844" t="s">
        <v>51</v>
      </c>
      <c r="AN4844" t="s">
        <v>215</v>
      </c>
      <c r="AO4844" t="s">
        <v>82</v>
      </c>
    </row>
    <row r="4845" spans="1:41" hidden="1" x14ac:dyDescent="0.25">
      <c r="A4845" t="s">
        <v>20348</v>
      </c>
      <c r="B4845" t="s">
        <v>20349</v>
      </c>
      <c r="C4845" s="1" t="str">
        <f t="shared" si="306"/>
        <v>21:1064</v>
      </c>
      <c r="D4845" s="1" t="str">
        <f t="shared" si="307"/>
        <v>21:0107</v>
      </c>
      <c r="E4845" t="s">
        <v>20350</v>
      </c>
      <c r="F4845" t="s">
        <v>20351</v>
      </c>
      <c r="H4845">
        <v>50.619230700000003</v>
      </c>
      <c r="I4845">
        <v>-118.605868</v>
      </c>
      <c r="J4845" s="1" t="str">
        <f t="shared" si="304"/>
        <v>NGR bulk stream sediment</v>
      </c>
      <c r="K4845" s="1" t="str">
        <f t="shared" si="305"/>
        <v>&lt;177 micron (NGR)</v>
      </c>
      <c r="L4845">
        <v>30</v>
      </c>
      <c r="M4845" t="s">
        <v>117</v>
      </c>
      <c r="N4845">
        <v>522</v>
      </c>
      <c r="O4845" t="s">
        <v>62</v>
      </c>
      <c r="P4845" t="s">
        <v>47</v>
      </c>
      <c r="Q4845" t="s">
        <v>234</v>
      </c>
      <c r="R4845" t="s">
        <v>185</v>
      </c>
      <c r="S4845" t="s">
        <v>508</v>
      </c>
      <c r="T4845" t="s">
        <v>127</v>
      </c>
      <c r="U4845" t="s">
        <v>438</v>
      </c>
      <c r="V4845" t="s">
        <v>122</v>
      </c>
      <c r="W4845" t="s">
        <v>72</v>
      </c>
      <c r="X4845" t="s">
        <v>127</v>
      </c>
      <c r="Y4845" t="s">
        <v>438</v>
      </c>
      <c r="Z4845" t="s">
        <v>87</v>
      </c>
      <c r="AA4845" t="s">
        <v>46</v>
      </c>
      <c r="AB4845" t="s">
        <v>87</v>
      </c>
      <c r="AC4845" t="s">
        <v>225</v>
      </c>
      <c r="AD4845" t="s">
        <v>559</v>
      </c>
      <c r="AE4845" t="s">
        <v>380</v>
      </c>
      <c r="AF4845" t="s">
        <v>76</v>
      </c>
      <c r="AG4845" t="s">
        <v>1060</v>
      </c>
      <c r="AH4845" t="s">
        <v>105</v>
      </c>
      <c r="AI4845" t="s">
        <v>173</v>
      </c>
      <c r="AJ4845" t="s">
        <v>9300</v>
      </c>
      <c r="AK4845" t="s">
        <v>85</v>
      </c>
      <c r="AL4845" t="s">
        <v>47</v>
      </c>
      <c r="AM4845" t="s">
        <v>73</v>
      </c>
      <c r="AN4845" t="s">
        <v>817</v>
      </c>
      <c r="AO4845" t="s">
        <v>98</v>
      </c>
    </row>
    <row r="4846" spans="1:41" hidden="1" x14ac:dyDescent="0.25">
      <c r="A4846" t="s">
        <v>20352</v>
      </c>
      <c r="B4846" t="s">
        <v>20353</v>
      </c>
      <c r="C4846" s="1" t="str">
        <f t="shared" si="306"/>
        <v>21:1064</v>
      </c>
      <c r="D4846" s="1" t="str">
        <f t="shared" si="307"/>
        <v>21:0107</v>
      </c>
      <c r="E4846" t="s">
        <v>20354</v>
      </c>
      <c r="F4846" t="s">
        <v>20355</v>
      </c>
      <c r="H4846">
        <v>50.622679900000001</v>
      </c>
      <c r="I4846">
        <v>-118.57196980000001</v>
      </c>
      <c r="J4846" s="1" t="str">
        <f t="shared" si="304"/>
        <v>NGR bulk stream sediment</v>
      </c>
      <c r="K4846" s="1" t="str">
        <f t="shared" si="305"/>
        <v>&lt;177 micron (NGR)</v>
      </c>
      <c r="L4846">
        <v>30</v>
      </c>
      <c r="M4846" t="s">
        <v>136</v>
      </c>
      <c r="N4846">
        <v>523</v>
      </c>
      <c r="O4846" t="s">
        <v>149</v>
      </c>
      <c r="P4846" t="s">
        <v>82</v>
      </c>
      <c r="Q4846" t="s">
        <v>602</v>
      </c>
      <c r="R4846" t="s">
        <v>53</v>
      </c>
      <c r="S4846" t="s">
        <v>275</v>
      </c>
      <c r="T4846" t="s">
        <v>267</v>
      </c>
      <c r="U4846" t="s">
        <v>226</v>
      </c>
      <c r="V4846" t="s">
        <v>282</v>
      </c>
      <c r="W4846" t="s">
        <v>102</v>
      </c>
      <c r="X4846" t="s">
        <v>59</v>
      </c>
      <c r="Y4846" t="s">
        <v>425</v>
      </c>
      <c r="Z4846" t="s">
        <v>235</v>
      </c>
      <c r="AA4846" t="s">
        <v>46</v>
      </c>
      <c r="AB4846" t="s">
        <v>185</v>
      </c>
      <c r="AC4846" t="s">
        <v>66</v>
      </c>
      <c r="AD4846" t="s">
        <v>237</v>
      </c>
      <c r="AE4846" t="s">
        <v>380</v>
      </c>
      <c r="AF4846" t="s">
        <v>76</v>
      </c>
      <c r="AG4846" t="s">
        <v>269</v>
      </c>
      <c r="AH4846" t="s">
        <v>139</v>
      </c>
      <c r="AI4846" t="s">
        <v>164</v>
      </c>
      <c r="AJ4846" t="s">
        <v>20356</v>
      </c>
      <c r="AK4846" t="s">
        <v>267</v>
      </c>
      <c r="AL4846" t="s">
        <v>47</v>
      </c>
      <c r="AM4846" t="s">
        <v>52</v>
      </c>
      <c r="AN4846" t="s">
        <v>234</v>
      </c>
      <c r="AO4846" t="s">
        <v>112</v>
      </c>
    </row>
    <row r="4847" spans="1:41" hidden="1" x14ac:dyDescent="0.25">
      <c r="A4847" t="s">
        <v>20357</v>
      </c>
      <c r="B4847" t="s">
        <v>20358</v>
      </c>
      <c r="C4847" s="1" t="str">
        <f t="shared" si="306"/>
        <v>21:1064</v>
      </c>
      <c r="D4847" s="1" t="str">
        <f t="shared" si="307"/>
        <v>21:0107</v>
      </c>
      <c r="E4847" t="s">
        <v>20359</v>
      </c>
      <c r="F4847" t="s">
        <v>20360</v>
      </c>
      <c r="H4847">
        <v>50.616402899999997</v>
      </c>
      <c r="I4847">
        <v>-118.5639011</v>
      </c>
      <c r="J4847" s="1" t="str">
        <f t="shared" si="304"/>
        <v>NGR bulk stream sediment</v>
      </c>
      <c r="K4847" s="1" t="str">
        <f t="shared" si="305"/>
        <v>&lt;177 micron (NGR)</v>
      </c>
      <c r="L4847">
        <v>30</v>
      </c>
      <c r="M4847" t="s">
        <v>157</v>
      </c>
      <c r="N4847">
        <v>524</v>
      </c>
      <c r="O4847" t="s">
        <v>62</v>
      </c>
      <c r="P4847" t="s">
        <v>51</v>
      </c>
      <c r="Q4847" t="s">
        <v>234</v>
      </c>
      <c r="R4847" t="s">
        <v>64</v>
      </c>
      <c r="S4847" t="s">
        <v>19788</v>
      </c>
      <c r="T4847" t="s">
        <v>58</v>
      </c>
      <c r="U4847" t="s">
        <v>207</v>
      </c>
      <c r="V4847" t="s">
        <v>47</v>
      </c>
      <c r="W4847" t="s">
        <v>79</v>
      </c>
      <c r="X4847" t="s">
        <v>59</v>
      </c>
      <c r="Y4847" t="s">
        <v>19243</v>
      </c>
      <c r="Z4847" t="s">
        <v>235</v>
      </c>
      <c r="AA4847" t="s">
        <v>46</v>
      </c>
      <c r="AB4847" t="s">
        <v>105</v>
      </c>
      <c r="AC4847" t="s">
        <v>58</v>
      </c>
      <c r="AD4847" t="s">
        <v>590</v>
      </c>
      <c r="AE4847" t="s">
        <v>380</v>
      </c>
      <c r="AF4847" t="s">
        <v>76</v>
      </c>
      <c r="AG4847" t="s">
        <v>6218</v>
      </c>
      <c r="AH4847" t="s">
        <v>139</v>
      </c>
      <c r="AI4847" t="s">
        <v>200</v>
      </c>
      <c r="AJ4847" t="s">
        <v>11463</v>
      </c>
      <c r="AK4847" t="s">
        <v>50</v>
      </c>
      <c r="AL4847" t="s">
        <v>47</v>
      </c>
      <c r="AM4847" t="s">
        <v>73</v>
      </c>
      <c r="AN4847" t="s">
        <v>481</v>
      </c>
      <c r="AO4847" t="s">
        <v>217</v>
      </c>
    </row>
    <row r="4848" spans="1:41" hidden="1" x14ac:dyDescent="0.25">
      <c r="A4848" t="s">
        <v>20361</v>
      </c>
      <c r="B4848" t="s">
        <v>20362</v>
      </c>
      <c r="C4848" s="1" t="str">
        <f t="shared" si="306"/>
        <v>21:1064</v>
      </c>
      <c r="D4848" s="1" t="str">
        <f t="shared" si="307"/>
        <v>21:0107</v>
      </c>
      <c r="E4848" t="s">
        <v>20363</v>
      </c>
      <c r="F4848" t="s">
        <v>20364</v>
      </c>
      <c r="H4848">
        <v>50.611462299999999</v>
      </c>
      <c r="I4848">
        <v>-118.5681189</v>
      </c>
      <c r="J4848" s="1" t="str">
        <f t="shared" si="304"/>
        <v>NGR bulk stream sediment</v>
      </c>
      <c r="K4848" s="1" t="str">
        <f t="shared" si="305"/>
        <v>&lt;177 micron (NGR)</v>
      </c>
      <c r="L4848">
        <v>30</v>
      </c>
      <c r="M4848" t="s">
        <v>170</v>
      </c>
      <c r="N4848">
        <v>525</v>
      </c>
      <c r="O4848" t="s">
        <v>61</v>
      </c>
      <c r="P4848" t="s">
        <v>103</v>
      </c>
      <c r="Q4848" t="s">
        <v>548</v>
      </c>
      <c r="R4848" t="s">
        <v>122</v>
      </c>
      <c r="S4848" t="s">
        <v>171</v>
      </c>
      <c r="T4848" t="s">
        <v>50</v>
      </c>
      <c r="U4848" t="s">
        <v>237</v>
      </c>
      <c r="V4848" t="s">
        <v>437</v>
      </c>
      <c r="W4848" t="s">
        <v>142</v>
      </c>
      <c r="X4848" t="s">
        <v>85</v>
      </c>
      <c r="Y4848" t="s">
        <v>226</v>
      </c>
      <c r="Z4848" t="s">
        <v>198</v>
      </c>
      <c r="AA4848" t="s">
        <v>46</v>
      </c>
      <c r="AB4848" t="s">
        <v>185</v>
      </c>
      <c r="AC4848" t="s">
        <v>187</v>
      </c>
      <c r="AD4848" t="s">
        <v>146</v>
      </c>
      <c r="AE4848" t="s">
        <v>380</v>
      </c>
      <c r="AF4848" t="s">
        <v>127</v>
      </c>
      <c r="AG4848" t="s">
        <v>3460</v>
      </c>
      <c r="AH4848" t="s">
        <v>139</v>
      </c>
      <c r="AI4848" t="s">
        <v>63</v>
      </c>
      <c r="AJ4848" t="s">
        <v>20365</v>
      </c>
      <c r="AK4848" t="s">
        <v>85</v>
      </c>
      <c r="AL4848" t="s">
        <v>122</v>
      </c>
      <c r="AM4848" t="s">
        <v>103</v>
      </c>
      <c r="AN4848" t="s">
        <v>832</v>
      </c>
      <c r="AO4848" t="s">
        <v>82</v>
      </c>
    </row>
    <row r="4849" spans="1:41" hidden="1" x14ac:dyDescent="0.25">
      <c r="A4849" t="s">
        <v>20366</v>
      </c>
      <c r="B4849" t="s">
        <v>20367</v>
      </c>
      <c r="C4849" s="1" t="str">
        <f t="shared" si="306"/>
        <v>21:1064</v>
      </c>
      <c r="D4849" s="1" t="str">
        <f t="shared" si="307"/>
        <v>21:0107</v>
      </c>
      <c r="E4849" t="s">
        <v>20368</v>
      </c>
      <c r="F4849" t="s">
        <v>20369</v>
      </c>
      <c r="H4849">
        <v>50.633035999999997</v>
      </c>
      <c r="I4849">
        <v>-118.5393813</v>
      </c>
      <c r="J4849" s="1" t="str">
        <f t="shared" si="304"/>
        <v>NGR bulk stream sediment</v>
      </c>
      <c r="K4849" s="1" t="str">
        <f t="shared" si="305"/>
        <v>&lt;177 micron (NGR)</v>
      </c>
      <c r="L4849">
        <v>30</v>
      </c>
      <c r="M4849" t="s">
        <v>180</v>
      </c>
      <c r="N4849">
        <v>526</v>
      </c>
      <c r="O4849" t="s">
        <v>185</v>
      </c>
      <c r="P4849" t="s">
        <v>47</v>
      </c>
      <c r="Q4849" t="s">
        <v>119</v>
      </c>
      <c r="R4849" t="s">
        <v>81</v>
      </c>
      <c r="S4849" t="s">
        <v>725</v>
      </c>
      <c r="T4849" t="s">
        <v>66</v>
      </c>
      <c r="U4849" t="s">
        <v>207</v>
      </c>
      <c r="V4849" t="s">
        <v>151</v>
      </c>
      <c r="W4849" t="s">
        <v>282</v>
      </c>
      <c r="X4849" t="s">
        <v>59</v>
      </c>
      <c r="Y4849" t="s">
        <v>65</v>
      </c>
      <c r="Z4849" t="s">
        <v>235</v>
      </c>
      <c r="AA4849" t="s">
        <v>46</v>
      </c>
      <c r="AB4849" t="s">
        <v>110</v>
      </c>
      <c r="AC4849" t="s">
        <v>112</v>
      </c>
      <c r="AD4849" t="s">
        <v>431</v>
      </c>
      <c r="AE4849" t="s">
        <v>380</v>
      </c>
      <c r="AF4849" t="s">
        <v>127</v>
      </c>
      <c r="AG4849" t="s">
        <v>756</v>
      </c>
      <c r="AH4849" t="s">
        <v>257</v>
      </c>
      <c r="AI4849" t="s">
        <v>72</v>
      </c>
      <c r="AJ4849" t="s">
        <v>140</v>
      </c>
      <c r="AK4849" t="s">
        <v>127</v>
      </c>
      <c r="AL4849" t="s">
        <v>47</v>
      </c>
      <c r="AM4849" t="s">
        <v>52</v>
      </c>
      <c r="AN4849" t="s">
        <v>481</v>
      </c>
      <c r="AO4849" t="s">
        <v>98</v>
      </c>
    </row>
    <row r="4850" spans="1:41" hidden="1" x14ac:dyDescent="0.25">
      <c r="A4850" t="s">
        <v>20370</v>
      </c>
      <c r="B4850" t="s">
        <v>20371</v>
      </c>
      <c r="C4850" s="1" t="str">
        <f t="shared" si="306"/>
        <v>21:1064</v>
      </c>
      <c r="D4850" s="1" t="str">
        <f t="shared" si="307"/>
        <v>21:0107</v>
      </c>
      <c r="E4850" t="s">
        <v>20372</v>
      </c>
      <c r="F4850" t="s">
        <v>20373</v>
      </c>
      <c r="H4850">
        <v>50.637667200000003</v>
      </c>
      <c r="I4850">
        <v>-118.5319382</v>
      </c>
      <c r="J4850" s="1" t="str">
        <f t="shared" si="304"/>
        <v>NGR bulk stream sediment</v>
      </c>
      <c r="K4850" s="1" t="str">
        <f t="shared" si="305"/>
        <v>&lt;177 micron (NGR)</v>
      </c>
      <c r="L4850">
        <v>30</v>
      </c>
      <c r="M4850" t="s">
        <v>195</v>
      </c>
      <c r="N4850">
        <v>527</v>
      </c>
      <c r="O4850" t="s">
        <v>57</v>
      </c>
      <c r="P4850" t="s">
        <v>47</v>
      </c>
      <c r="Q4850" t="s">
        <v>651</v>
      </c>
      <c r="R4850" t="s">
        <v>185</v>
      </c>
      <c r="S4850" t="s">
        <v>284</v>
      </c>
      <c r="T4850" t="s">
        <v>76</v>
      </c>
      <c r="U4850" t="s">
        <v>438</v>
      </c>
      <c r="V4850" t="s">
        <v>161</v>
      </c>
      <c r="W4850" t="s">
        <v>60</v>
      </c>
      <c r="X4850" t="s">
        <v>108</v>
      </c>
      <c r="Y4850" t="s">
        <v>226</v>
      </c>
      <c r="Z4850" t="s">
        <v>174</v>
      </c>
      <c r="AA4850" t="s">
        <v>46</v>
      </c>
      <c r="AB4850" t="s">
        <v>235</v>
      </c>
      <c r="AC4850" t="s">
        <v>141</v>
      </c>
      <c r="AD4850" t="s">
        <v>146</v>
      </c>
      <c r="AE4850" t="s">
        <v>380</v>
      </c>
      <c r="AF4850" t="s">
        <v>85</v>
      </c>
      <c r="AG4850" t="s">
        <v>1205</v>
      </c>
      <c r="AH4850" t="s">
        <v>78</v>
      </c>
      <c r="AI4850" t="s">
        <v>257</v>
      </c>
      <c r="AJ4850" t="s">
        <v>6134</v>
      </c>
      <c r="AK4850" t="s">
        <v>108</v>
      </c>
      <c r="AL4850" t="s">
        <v>122</v>
      </c>
      <c r="AM4850" t="s">
        <v>103</v>
      </c>
      <c r="AN4850" t="s">
        <v>487</v>
      </c>
      <c r="AO4850" t="s">
        <v>112</v>
      </c>
    </row>
    <row r="4851" spans="1:41" hidden="1" x14ac:dyDescent="0.25">
      <c r="A4851" t="s">
        <v>20374</v>
      </c>
      <c r="B4851" t="s">
        <v>20375</v>
      </c>
      <c r="C4851" s="1" t="str">
        <f t="shared" si="306"/>
        <v>21:1064</v>
      </c>
      <c r="D4851" s="1" t="str">
        <f t="shared" si="307"/>
        <v>21:0107</v>
      </c>
      <c r="E4851" t="s">
        <v>20376</v>
      </c>
      <c r="F4851" t="s">
        <v>20377</v>
      </c>
      <c r="H4851">
        <v>50.658551699999997</v>
      </c>
      <c r="I4851">
        <v>-118.5305092</v>
      </c>
      <c r="J4851" s="1" t="str">
        <f t="shared" si="304"/>
        <v>NGR bulk stream sediment</v>
      </c>
      <c r="K4851" s="1" t="str">
        <f t="shared" si="305"/>
        <v>&lt;177 micron (NGR)</v>
      </c>
      <c r="L4851">
        <v>30</v>
      </c>
      <c r="M4851" t="s">
        <v>205</v>
      </c>
      <c r="N4851">
        <v>528</v>
      </c>
      <c r="O4851" t="s">
        <v>198</v>
      </c>
      <c r="P4851" t="s">
        <v>47</v>
      </c>
      <c r="Q4851" t="s">
        <v>189</v>
      </c>
      <c r="R4851" t="s">
        <v>185</v>
      </c>
      <c r="S4851" t="s">
        <v>1121</v>
      </c>
      <c r="T4851" t="s">
        <v>209</v>
      </c>
      <c r="U4851" t="s">
        <v>207</v>
      </c>
      <c r="V4851" t="s">
        <v>151</v>
      </c>
      <c r="W4851" t="s">
        <v>72</v>
      </c>
      <c r="X4851" t="s">
        <v>330</v>
      </c>
      <c r="Y4851" t="s">
        <v>184</v>
      </c>
      <c r="Z4851" t="s">
        <v>54</v>
      </c>
      <c r="AA4851" t="s">
        <v>46</v>
      </c>
      <c r="AB4851" t="s">
        <v>110</v>
      </c>
      <c r="AC4851" t="s">
        <v>80</v>
      </c>
      <c r="AD4851" t="s">
        <v>226</v>
      </c>
      <c r="AE4851" t="s">
        <v>380</v>
      </c>
      <c r="AF4851" t="s">
        <v>76</v>
      </c>
      <c r="AG4851" t="s">
        <v>175</v>
      </c>
      <c r="AH4851" t="s">
        <v>81</v>
      </c>
      <c r="AI4851" t="s">
        <v>78</v>
      </c>
      <c r="AJ4851" t="s">
        <v>824</v>
      </c>
      <c r="AK4851" t="s">
        <v>127</v>
      </c>
      <c r="AL4851" t="s">
        <v>122</v>
      </c>
      <c r="AM4851" t="s">
        <v>103</v>
      </c>
      <c r="AN4851" t="s">
        <v>294</v>
      </c>
      <c r="AO4851" t="s">
        <v>104</v>
      </c>
    </row>
    <row r="4852" spans="1:41" hidden="1" x14ac:dyDescent="0.25">
      <c r="A4852" t="s">
        <v>20378</v>
      </c>
      <c r="B4852" t="s">
        <v>20379</v>
      </c>
      <c r="C4852" s="1" t="str">
        <f t="shared" si="306"/>
        <v>21:1064</v>
      </c>
      <c r="D4852" s="1" t="str">
        <f t="shared" si="307"/>
        <v>21:0107</v>
      </c>
      <c r="E4852" t="s">
        <v>20380</v>
      </c>
      <c r="F4852" t="s">
        <v>20381</v>
      </c>
      <c r="H4852">
        <v>50.665765700000001</v>
      </c>
      <c r="I4852">
        <v>-118.5159987</v>
      </c>
      <c r="J4852" s="1" t="str">
        <f t="shared" si="304"/>
        <v>NGR bulk stream sediment</v>
      </c>
      <c r="K4852" s="1" t="str">
        <f t="shared" si="305"/>
        <v>&lt;177 micron (NGR)</v>
      </c>
      <c r="L4852">
        <v>30</v>
      </c>
      <c r="M4852" t="s">
        <v>214</v>
      </c>
      <c r="N4852">
        <v>529</v>
      </c>
      <c r="O4852" t="s">
        <v>149</v>
      </c>
      <c r="P4852" t="s">
        <v>73</v>
      </c>
      <c r="Q4852" t="s">
        <v>513</v>
      </c>
      <c r="R4852" t="s">
        <v>62</v>
      </c>
      <c r="S4852" t="s">
        <v>196</v>
      </c>
      <c r="T4852" t="s">
        <v>175</v>
      </c>
      <c r="U4852" t="s">
        <v>207</v>
      </c>
      <c r="V4852" t="s">
        <v>128</v>
      </c>
      <c r="W4852" t="s">
        <v>51</v>
      </c>
      <c r="X4852" t="s">
        <v>267</v>
      </c>
      <c r="Y4852" t="s">
        <v>237</v>
      </c>
      <c r="Z4852" t="s">
        <v>46</v>
      </c>
      <c r="AA4852" t="s">
        <v>46</v>
      </c>
      <c r="AB4852" t="s">
        <v>47</v>
      </c>
      <c r="AC4852" t="s">
        <v>112</v>
      </c>
      <c r="AD4852" t="s">
        <v>431</v>
      </c>
      <c r="AE4852" t="s">
        <v>380</v>
      </c>
      <c r="AF4852" t="s">
        <v>267</v>
      </c>
      <c r="AG4852" t="s">
        <v>983</v>
      </c>
      <c r="AH4852" t="s">
        <v>101</v>
      </c>
      <c r="AI4852" t="s">
        <v>78</v>
      </c>
      <c r="AJ4852" t="s">
        <v>75</v>
      </c>
      <c r="AK4852" t="s">
        <v>85</v>
      </c>
      <c r="AL4852" t="s">
        <v>47</v>
      </c>
      <c r="AM4852" t="s">
        <v>103</v>
      </c>
      <c r="AN4852" t="s">
        <v>698</v>
      </c>
      <c r="AO4852" t="s">
        <v>59</v>
      </c>
    </row>
    <row r="4853" spans="1:41" hidden="1" x14ac:dyDescent="0.25">
      <c r="A4853" t="s">
        <v>20382</v>
      </c>
      <c r="B4853" t="s">
        <v>20383</v>
      </c>
      <c r="C4853" s="1" t="str">
        <f t="shared" si="306"/>
        <v>21:1064</v>
      </c>
      <c r="D4853" s="1" t="str">
        <f t="shared" si="307"/>
        <v>21:0107</v>
      </c>
      <c r="E4853" t="s">
        <v>20384</v>
      </c>
      <c r="F4853" t="s">
        <v>20385</v>
      </c>
      <c r="H4853">
        <v>50.673037100000002</v>
      </c>
      <c r="I4853">
        <v>-118.51910599999999</v>
      </c>
      <c r="J4853" s="1" t="str">
        <f t="shared" si="304"/>
        <v>NGR bulk stream sediment</v>
      </c>
      <c r="K4853" s="1" t="str">
        <f t="shared" si="305"/>
        <v>&lt;177 micron (NGR)</v>
      </c>
      <c r="L4853">
        <v>30</v>
      </c>
      <c r="M4853" t="s">
        <v>223</v>
      </c>
      <c r="N4853">
        <v>530</v>
      </c>
      <c r="O4853" t="s">
        <v>47</v>
      </c>
      <c r="P4853" t="s">
        <v>108</v>
      </c>
      <c r="Q4853" t="s">
        <v>146</v>
      </c>
      <c r="R4853" t="s">
        <v>197</v>
      </c>
      <c r="S4853" t="s">
        <v>121</v>
      </c>
      <c r="T4853" t="s">
        <v>66</v>
      </c>
      <c r="U4853" t="s">
        <v>237</v>
      </c>
      <c r="V4853" t="s">
        <v>123</v>
      </c>
      <c r="W4853" t="s">
        <v>60</v>
      </c>
      <c r="X4853" t="s">
        <v>122</v>
      </c>
      <c r="Y4853" t="s">
        <v>225</v>
      </c>
      <c r="Z4853" t="s">
        <v>56</v>
      </c>
      <c r="AA4853" t="s">
        <v>46</v>
      </c>
      <c r="AB4853" t="s">
        <v>46</v>
      </c>
      <c r="AC4853" t="s">
        <v>112</v>
      </c>
      <c r="AD4853" t="s">
        <v>559</v>
      </c>
      <c r="AE4853" t="s">
        <v>56</v>
      </c>
      <c r="AF4853" t="s">
        <v>55</v>
      </c>
      <c r="AG4853" t="s">
        <v>72</v>
      </c>
      <c r="AH4853" t="s">
        <v>54</v>
      </c>
      <c r="AI4853" t="s">
        <v>198</v>
      </c>
      <c r="AJ4853" t="s">
        <v>58</v>
      </c>
      <c r="AK4853" t="s">
        <v>165</v>
      </c>
      <c r="AL4853" t="s">
        <v>47</v>
      </c>
      <c r="AM4853" t="s">
        <v>47</v>
      </c>
      <c r="AN4853" t="s">
        <v>65</v>
      </c>
      <c r="AO4853" t="s">
        <v>122</v>
      </c>
    </row>
    <row r="4854" spans="1:41" hidden="1" x14ac:dyDescent="0.25">
      <c r="A4854" t="s">
        <v>20386</v>
      </c>
      <c r="B4854" t="s">
        <v>20387</v>
      </c>
      <c r="C4854" s="1" t="str">
        <f t="shared" si="306"/>
        <v>21:1064</v>
      </c>
      <c r="D4854" s="1" t="str">
        <f t="shared" si="307"/>
        <v>21:0107</v>
      </c>
      <c r="E4854" t="s">
        <v>20388</v>
      </c>
      <c r="F4854" t="s">
        <v>20389</v>
      </c>
      <c r="H4854">
        <v>50.682808899999998</v>
      </c>
      <c r="I4854">
        <v>-118.50418999999999</v>
      </c>
      <c r="J4854" s="1" t="str">
        <f t="shared" si="304"/>
        <v>NGR bulk stream sediment</v>
      </c>
      <c r="K4854" s="1" t="str">
        <f t="shared" si="305"/>
        <v>&lt;177 micron (NGR)</v>
      </c>
      <c r="L4854">
        <v>30</v>
      </c>
      <c r="M4854" t="s">
        <v>233</v>
      </c>
      <c r="N4854">
        <v>531</v>
      </c>
      <c r="O4854" t="s">
        <v>149</v>
      </c>
      <c r="P4854" t="s">
        <v>47</v>
      </c>
      <c r="Q4854" t="s">
        <v>725</v>
      </c>
      <c r="R4854" t="s">
        <v>437</v>
      </c>
      <c r="S4854" t="s">
        <v>425</v>
      </c>
      <c r="T4854" t="s">
        <v>98</v>
      </c>
      <c r="U4854" t="s">
        <v>695</v>
      </c>
      <c r="V4854" t="s">
        <v>111</v>
      </c>
      <c r="W4854" t="s">
        <v>86</v>
      </c>
      <c r="X4854" t="s">
        <v>73</v>
      </c>
      <c r="Y4854" t="s">
        <v>183</v>
      </c>
      <c r="Z4854" t="s">
        <v>62</v>
      </c>
      <c r="AA4854" t="s">
        <v>46</v>
      </c>
      <c r="AB4854" t="s">
        <v>105</v>
      </c>
      <c r="AC4854" t="s">
        <v>75</v>
      </c>
      <c r="AD4854" t="s">
        <v>184</v>
      </c>
      <c r="AE4854" t="s">
        <v>380</v>
      </c>
      <c r="AF4854" t="s">
        <v>50</v>
      </c>
      <c r="AG4854" t="s">
        <v>85</v>
      </c>
      <c r="AH4854" t="s">
        <v>101</v>
      </c>
      <c r="AI4854" t="s">
        <v>235</v>
      </c>
      <c r="AJ4854" t="s">
        <v>1347</v>
      </c>
      <c r="AK4854" t="s">
        <v>66</v>
      </c>
      <c r="AL4854" t="s">
        <v>47</v>
      </c>
      <c r="AM4854" t="s">
        <v>122</v>
      </c>
      <c r="AN4854" t="s">
        <v>294</v>
      </c>
      <c r="AO4854" t="s">
        <v>306</v>
      </c>
    </row>
    <row r="4855" spans="1:41" hidden="1" x14ac:dyDescent="0.25">
      <c r="A4855" t="s">
        <v>20390</v>
      </c>
      <c r="B4855" t="s">
        <v>20391</v>
      </c>
      <c r="C4855" s="1" t="str">
        <f t="shared" si="306"/>
        <v>21:1064</v>
      </c>
      <c r="D4855" s="1" t="str">
        <f t="shared" si="307"/>
        <v>21:0107</v>
      </c>
      <c r="E4855" t="s">
        <v>20392</v>
      </c>
      <c r="F4855" t="s">
        <v>20393</v>
      </c>
      <c r="H4855">
        <v>50.6121537</v>
      </c>
      <c r="I4855">
        <v>-118.6064186</v>
      </c>
      <c r="J4855" s="1" t="str">
        <f t="shared" si="304"/>
        <v>NGR bulk stream sediment</v>
      </c>
      <c r="K4855" s="1" t="str">
        <f t="shared" si="305"/>
        <v>&lt;177 micron (NGR)</v>
      </c>
      <c r="L4855">
        <v>30</v>
      </c>
      <c r="M4855" t="s">
        <v>248</v>
      </c>
      <c r="N4855">
        <v>532</v>
      </c>
      <c r="O4855" t="s">
        <v>62</v>
      </c>
      <c r="P4855" t="s">
        <v>47</v>
      </c>
      <c r="Q4855" t="s">
        <v>588</v>
      </c>
      <c r="R4855" t="s">
        <v>164</v>
      </c>
      <c r="S4855" t="s">
        <v>638</v>
      </c>
      <c r="T4855" t="s">
        <v>108</v>
      </c>
      <c r="U4855" t="s">
        <v>431</v>
      </c>
      <c r="V4855" t="s">
        <v>282</v>
      </c>
      <c r="W4855" t="s">
        <v>72</v>
      </c>
      <c r="X4855" t="s">
        <v>267</v>
      </c>
      <c r="Y4855" t="s">
        <v>438</v>
      </c>
      <c r="Z4855" t="s">
        <v>149</v>
      </c>
      <c r="AA4855" t="s">
        <v>46</v>
      </c>
      <c r="AB4855" t="s">
        <v>61</v>
      </c>
      <c r="AC4855" t="s">
        <v>49</v>
      </c>
      <c r="AD4855" t="s">
        <v>226</v>
      </c>
      <c r="AE4855" t="s">
        <v>380</v>
      </c>
      <c r="AF4855" t="s">
        <v>127</v>
      </c>
      <c r="AG4855" t="s">
        <v>352</v>
      </c>
      <c r="AH4855" t="s">
        <v>173</v>
      </c>
      <c r="AI4855" t="s">
        <v>101</v>
      </c>
      <c r="AJ4855" t="s">
        <v>4763</v>
      </c>
      <c r="AK4855" t="s">
        <v>108</v>
      </c>
      <c r="AL4855" t="s">
        <v>47</v>
      </c>
      <c r="AM4855" t="s">
        <v>103</v>
      </c>
      <c r="AN4855" t="s">
        <v>668</v>
      </c>
      <c r="AO4855" t="s">
        <v>131</v>
      </c>
    </row>
    <row r="4856" spans="1:41" hidden="1" x14ac:dyDescent="0.25">
      <c r="A4856" t="s">
        <v>20394</v>
      </c>
      <c r="B4856" t="s">
        <v>20395</v>
      </c>
      <c r="C4856" s="1" t="str">
        <f t="shared" si="306"/>
        <v>21:1064</v>
      </c>
      <c r="D4856" s="1" t="str">
        <f t="shared" si="307"/>
        <v>21:0107</v>
      </c>
      <c r="E4856" t="s">
        <v>20396</v>
      </c>
      <c r="F4856" t="s">
        <v>20397</v>
      </c>
      <c r="H4856">
        <v>50.638061399999998</v>
      </c>
      <c r="I4856">
        <v>-118.6642961</v>
      </c>
      <c r="J4856" s="1" t="str">
        <f t="shared" si="304"/>
        <v>NGR bulk stream sediment</v>
      </c>
      <c r="K4856" s="1" t="str">
        <f t="shared" si="305"/>
        <v>&lt;177 micron (NGR)</v>
      </c>
      <c r="L4856">
        <v>30</v>
      </c>
      <c r="M4856" t="s">
        <v>256</v>
      </c>
      <c r="N4856">
        <v>533</v>
      </c>
      <c r="O4856" t="s">
        <v>62</v>
      </c>
      <c r="P4856" t="s">
        <v>47</v>
      </c>
      <c r="Q4856" t="s">
        <v>588</v>
      </c>
      <c r="R4856" t="s">
        <v>185</v>
      </c>
      <c r="S4856" t="s">
        <v>543</v>
      </c>
      <c r="T4856" t="s">
        <v>108</v>
      </c>
      <c r="U4856" t="s">
        <v>237</v>
      </c>
      <c r="V4856" t="s">
        <v>60</v>
      </c>
      <c r="W4856" t="s">
        <v>455</v>
      </c>
      <c r="X4856" t="s">
        <v>127</v>
      </c>
      <c r="Y4856" t="s">
        <v>184</v>
      </c>
      <c r="Z4856" t="s">
        <v>149</v>
      </c>
      <c r="AA4856" t="s">
        <v>46</v>
      </c>
      <c r="AB4856" t="s">
        <v>110</v>
      </c>
      <c r="AC4856" t="s">
        <v>58</v>
      </c>
      <c r="AD4856" t="s">
        <v>331</v>
      </c>
      <c r="AE4856" t="s">
        <v>380</v>
      </c>
      <c r="AF4856" t="s">
        <v>76</v>
      </c>
      <c r="AG4856" t="s">
        <v>3460</v>
      </c>
      <c r="AH4856" t="s">
        <v>173</v>
      </c>
      <c r="AI4856" t="s">
        <v>125</v>
      </c>
      <c r="AJ4856" t="s">
        <v>5127</v>
      </c>
      <c r="AK4856" t="s">
        <v>58</v>
      </c>
      <c r="AL4856" t="s">
        <v>47</v>
      </c>
      <c r="AM4856" t="s">
        <v>51</v>
      </c>
      <c r="AN4856" t="s">
        <v>385</v>
      </c>
      <c r="AO4856" t="s">
        <v>418</v>
      </c>
    </row>
    <row r="4857" spans="1:41" hidden="1" x14ac:dyDescent="0.25">
      <c r="A4857" t="s">
        <v>20398</v>
      </c>
      <c r="B4857" t="s">
        <v>20399</v>
      </c>
      <c r="C4857" s="1" t="str">
        <f t="shared" si="306"/>
        <v>21:1064</v>
      </c>
      <c r="D4857" s="1" t="str">
        <f t="shared" si="307"/>
        <v>21:0107</v>
      </c>
      <c r="E4857" t="s">
        <v>20400</v>
      </c>
      <c r="F4857" t="s">
        <v>20401</v>
      </c>
      <c r="H4857">
        <v>50.660735099999997</v>
      </c>
      <c r="I4857">
        <v>-118.6447364</v>
      </c>
      <c r="J4857" s="1" t="str">
        <f t="shared" si="304"/>
        <v>NGR bulk stream sediment</v>
      </c>
      <c r="K4857" s="1" t="str">
        <f t="shared" si="305"/>
        <v>&lt;177 micron (NGR)</v>
      </c>
      <c r="L4857">
        <v>30</v>
      </c>
      <c r="M4857" t="s">
        <v>280</v>
      </c>
      <c r="N4857">
        <v>534</v>
      </c>
      <c r="O4857" t="s">
        <v>198</v>
      </c>
      <c r="P4857" t="s">
        <v>103</v>
      </c>
      <c r="Q4857" t="s">
        <v>119</v>
      </c>
      <c r="R4857" t="s">
        <v>55</v>
      </c>
      <c r="S4857" t="s">
        <v>1121</v>
      </c>
      <c r="T4857" t="s">
        <v>267</v>
      </c>
      <c r="U4857" t="s">
        <v>386</v>
      </c>
      <c r="V4857" t="s">
        <v>128</v>
      </c>
      <c r="W4857" t="s">
        <v>151</v>
      </c>
      <c r="X4857" t="s">
        <v>55</v>
      </c>
      <c r="Y4857" t="s">
        <v>184</v>
      </c>
      <c r="Z4857" t="s">
        <v>54</v>
      </c>
      <c r="AA4857" t="s">
        <v>46</v>
      </c>
      <c r="AB4857" t="s">
        <v>235</v>
      </c>
      <c r="AC4857" t="s">
        <v>225</v>
      </c>
      <c r="AD4857" t="s">
        <v>226</v>
      </c>
      <c r="AE4857" t="s">
        <v>380</v>
      </c>
      <c r="AF4857" t="s">
        <v>267</v>
      </c>
      <c r="AG4857" t="s">
        <v>209</v>
      </c>
      <c r="AH4857" t="s">
        <v>139</v>
      </c>
      <c r="AI4857" t="s">
        <v>81</v>
      </c>
      <c r="AJ4857" t="s">
        <v>6646</v>
      </c>
      <c r="AK4857" t="s">
        <v>85</v>
      </c>
      <c r="AL4857" t="s">
        <v>47</v>
      </c>
      <c r="AM4857" t="s">
        <v>51</v>
      </c>
      <c r="AN4857" t="s">
        <v>832</v>
      </c>
      <c r="AO4857" t="s">
        <v>112</v>
      </c>
    </row>
    <row r="4858" spans="1:41" hidden="1" x14ac:dyDescent="0.25">
      <c r="A4858" t="s">
        <v>20402</v>
      </c>
      <c r="B4858" t="s">
        <v>20403</v>
      </c>
      <c r="C4858" s="1" t="str">
        <f t="shared" si="306"/>
        <v>21:1064</v>
      </c>
      <c r="D4858" s="1" t="str">
        <f t="shared" si="307"/>
        <v>21:0107</v>
      </c>
      <c r="E4858" t="s">
        <v>20400</v>
      </c>
      <c r="F4858" t="s">
        <v>20404</v>
      </c>
      <c r="H4858">
        <v>50.660735099999997</v>
      </c>
      <c r="I4858">
        <v>-118.6447364</v>
      </c>
      <c r="J4858" s="1" t="str">
        <f t="shared" si="304"/>
        <v>NGR bulk stream sediment</v>
      </c>
      <c r="K4858" s="1" t="str">
        <f t="shared" si="305"/>
        <v>&lt;177 micron (NGR)</v>
      </c>
      <c r="L4858">
        <v>30</v>
      </c>
      <c r="M4858" t="s">
        <v>288</v>
      </c>
      <c r="N4858">
        <v>535</v>
      </c>
      <c r="O4858" t="s">
        <v>185</v>
      </c>
      <c r="P4858" t="s">
        <v>47</v>
      </c>
      <c r="Q4858" t="s">
        <v>1148</v>
      </c>
      <c r="R4858" t="s">
        <v>108</v>
      </c>
      <c r="S4858" t="s">
        <v>695</v>
      </c>
      <c r="T4858" t="s">
        <v>76</v>
      </c>
      <c r="U4858" t="s">
        <v>431</v>
      </c>
      <c r="V4858" t="s">
        <v>227</v>
      </c>
      <c r="W4858" t="s">
        <v>228</v>
      </c>
      <c r="X4858" t="s">
        <v>330</v>
      </c>
      <c r="Y4858" t="s">
        <v>559</v>
      </c>
      <c r="Z4858" t="s">
        <v>53</v>
      </c>
      <c r="AA4858" t="s">
        <v>46</v>
      </c>
      <c r="AB4858" t="s">
        <v>110</v>
      </c>
      <c r="AC4858" t="s">
        <v>49</v>
      </c>
      <c r="AD4858" t="s">
        <v>226</v>
      </c>
      <c r="AE4858" t="s">
        <v>380</v>
      </c>
      <c r="AF4858" t="s">
        <v>76</v>
      </c>
      <c r="AG4858" t="s">
        <v>971</v>
      </c>
      <c r="AH4858" t="s">
        <v>105</v>
      </c>
      <c r="AI4858" t="s">
        <v>64</v>
      </c>
      <c r="AJ4858" t="s">
        <v>871</v>
      </c>
      <c r="AK4858" t="s">
        <v>58</v>
      </c>
      <c r="AL4858" t="s">
        <v>47</v>
      </c>
      <c r="AM4858" t="s">
        <v>103</v>
      </c>
      <c r="AN4858" t="s">
        <v>638</v>
      </c>
      <c r="AO4858" t="s">
        <v>82</v>
      </c>
    </row>
    <row r="4859" spans="1:41" hidden="1" x14ac:dyDescent="0.25">
      <c r="A4859" t="s">
        <v>20405</v>
      </c>
      <c r="B4859" t="s">
        <v>20406</v>
      </c>
      <c r="C4859" s="1" t="str">
        <f t="shared" si="306"/>
        <v>21:1064</v>
      </c>
      <c r="D4859" s="1" t="str">
        <f t="shared" si="307"/>
        <v>21:0107</v>
      </c>
      <c r="E4859" t="s">
        <v>20407</v>
      </c>
      <c r="F4859" t="s">
        <v>20408</v>
      </c>
      <c r="H4859">
        <v>50.665991400000003</v>
      </c>
      <c r="I4859">
        <v>-118.645104</v>
      </c>
      <c r="J4859" s="1" t="str">
        <f t="shared" si="304"/>
        <v>NGR bulk stream sediment</v>
      </c>
      <c r="K4859" s="1" t="str">
        <f t="shared" si="305"/>
        <v>&lt;177 micron (NGR)</v>
      </c>
      <c r="L4859">
        <v>30</v>
      </c>
      <c r="M4859" t="s">
        <v>265</v>
      </c>
      <c r="N4859">
        <v>536</v>
      </c>
      <c r="O4859" t="s">
        <v>64</v>
      </c>
      <c r="P4859" t="s">
        <v>47</v>
      </c>
      <c r="Q4859" t="s">
        <v>817</v>
      </c>
      <c r="R4859" t="s">
        <v>282</v>
      </c>
      <c r="S4859" t="s">
        <v>196</v>
      </c>
      <c r="T4859" t="s">
        <v>50</v>
      </c>
      <c r="U4859" t="s">
        <v>391</v>
      </c>
      <c r="V4859" t="s">
        <v>123</v>
      </c>
      <c r="W4859" t="s">
        <v>437</v>
      </c>
      <c r="X4859" t="s">
        <v>108</v>
      </c>
      <c r="Y4859" t="s">
        <v>431</v>
      </c>
      <c r="Z4859" t="s">
        <v>174</v>
      </c>
      <c r="AA4859" t="s">
        <v>46</v>
      </c>
      <c r="AB4859" t="s">
        <v>235</v>
      </c>
      <c r="AC4859" t="s">
        <v>225</v>
      </c>
      <c r="AD4859" t="s">
        <v>146</v>
      </c>
      <c r="AE4859" t="s">
        <v>380</v>
      </c>
      <c r="AF4859" t="s">
        <v>66</v>
      </c>
      <c r="AG4859" t="s">
        <v>1342</v>
      </c>
      <c r="AH4859" t="s">
        <v>130</v>
      </c>
      <c r="AI4859" t="s">
        <v>164</v>
      </c>
      <c r="AJ4859" t="s">
        <v>418</v>
      </c>
      <c r="AK4859" t="s">
        <v>267</v>
      </c>
      <c r="AL4859" t="s">
        <v>122</v>
      </c>
      <c r="AM4859" t="s">
        <v>51</v>
      </c>
      <c r="AN4859" t="s">
        <v>765</v>
      </c>
      <c r="AO4859" t="s">
        <v>187</v>
      </c>
    </row>
    <row r="4860" spans="1:41" hidden="1" x14ac:dyDescent="0.25">
      <c r="A4860" t="s">
        <v>20409</v>
      </c>
      <c r="B4860" t="s">
        <v>20410</v>
      </c>
      <c r="C4860" s="1" t="str">
        <f t="shared" si="306"/>
        <v>21:1064</v>
      </c>
      <c r="D4860" s="1" t="str">
        <f t="shared" si="307"/>
        <v>21:0107</v>
      </c>
      <c r="E4860" t="s">
        <v>20411</v>
      </c>
      <c r="F4860" t="s">
        <v>20412</v>
      </c>
      <c r="H4860">
        <v>50.676858799999998</v>
      </c>
      <c r="I4860">
        <v>-118.6487254</v>
      </c>
      <c r="J4860" s="1" t="str">
        <f t="shared" si="304"/>
        <v>NGR bulk stream sediment</v>
      </c>
      <c r="K4860" s="1" t="str">
        <f t="shared" si="305"/>
        <v>&lt;177 micron (NGR)</v>
      </c>
      <c r="L4860">
        <v>31</v>
      </c>
      <c r="M4860" t="s">
        <v>45</v>
      </c>
      <c r="N4860">
        <v>537</v>
      </c>
      <c r="O4860" t="s">
        <v>57</v>
      </c>
      <c r="P4860" t="s">
        <v>47</v>
      </c>
      <c r="Q4860" t="s">
        <v>1157</v>
      </c>
      <c r="R4860" t="s">
        <v>218</v>
      </c>
      <c r="S4860" t="s">
        <v>431</v>
      </c>
      <c r="T4860" t="s">
        <v>108</v>
      </c>
      <c r="U4860" t="s">
        <v>583</v>
      </c>
      <c r="V4860" t="s">
        <v>270</v>
      </c>
      <c r="W4860" t="s">
        <v>173</v>
      </c>
      <c r="X4860" t="s">
        <v>73</v>
      </c>
      <c r="Y4860" t="s">
        <v>300</v>
      </c>
      <c r="Z4860" t="s">
        <v>56</v>
      </c>
      <c r="AA4860" t="s">
        <v>46</v>
      </c>
      <c r="AB4860" t="s">
        <v>174</v>
      </c>
      <c r="AC4860" t="s">
        <v>99</v>
      </c>
      <c r="AD4860" t="s">
        <v>589</v>
      </c>
      <c r="AE4860" t="s">
        <v>380</v>
      </c>
      <c r="AF4860" t="s">
        <v>330</v>
      </c>
      <c r="AG4860" t="s">
        <v>703</v>
      </c>
      <c r="AH4860" t="s">
        <v>87</v>
      </c>
      <c r="AI4860" t="s">
        <v>185</v>
      </c>
      <c r="AJ4860" t="s">
        <v>2281</v>
      </c>
      <c r="AK4860" t="s">
        <v>55</v>
      </c>
      <c r="AL4860" t="s">
        <v>47</v>
      </c>
      <c r="AM4860" t="s">
        <v>47</v>
      </c>
      <c r="AN4860" t="s">
        <v>508</v>
      </c>
      <c r="AO4860" t="s">
        <v>330</v>
      </c>
    </row>
    <row r="4861" spans="1:41" hidden="1" x14ac:dyDescent="0.25">
      <c r="A4861" t="s">
        <v>20413</v>
      </c>
      <c r="B4861" t="s">
        <v>20414</v>
      </c>
      <c r="C4861" s="1" t="str">
        <f t="shared" si="306"/>
        <v>21:1064</v>
      </c>
      <c r="D4861" s="1" t="str">
        <f t="shared" si="307"/>
        <v>21:0107</v>
      </c>
      <c r="E4861" t="s">
        <v>20415</v>
      </c>
      <c r="F4861" t="s">
        <v>20416</v>
      </c>
      <c r="H4861">
        <v>50.709707799999997</v>
      </c>
      <c r="I4861">
        <v>-118.6228811</v>
      </c>
      <c r="J4861" s="1" t="str">
        <f t="shared" si="304"/>
        <v>NGR bulk stream sediment</v>
      </c>
      <c r="K4861" s="1" t="str">
        <f t="shared" si="305"/>
        <v>&lt;177 micron (NGR)</v>
      </c>
      <c r="L4861">
        <v>31</v>
      </c>
      <c r="M4861" t="s">
        <v>71</v>
      </c>
      <c r="N4861">
        <v>538</v>
      </c>
      <c r="O4861" t="s">
        <v>62</v>
      </c>
      <c r="P4861" t="s">
        <v>47</v>
      </c>
      <c r="Q4861" t="s">
        <v>322</v>
      </c>
      <c r="R4861" t="s">
        <v>58</v>
      </c>
      <c r="S4861" t="s">
        <v>318</v>
      </c>
      <c r="T4861" t="s">
        <v>58</v>
      </c>
      <c r="U4861" t="s">
        <v>438</v>
      </c>
      <c r="V4861" t="s">
        <v>101</v>
      </c>
      <c r="W4861" t="s">
        <v>455</v>
      </c>
      <c r="X4861" t="s">
        <v>209</v>
      </c>
      <c r="Y4861" t="s">
        <v>425</v>
      </c>
      <c r="Z4861" t="s">
        <v>87</v>
      </c>
      <c r="AA4861" t="s">
        <v>46</v>
      </c>
      <c r="AB4861" t="s">
        <v>64</v>
      </c>
      <c r="AC4861" t="s">
        <v>272</v>
      </c>
      <c r="AD4861" t="s">
        <v>590</v>
      </c>
      <c r="AE4861" t="s">
        <v>380</v>
      </c>
      <c r="AF4861" t="s">
        <v>267</v>
      </c>
      <c r="AG4861" t="s">
        <v>573</v>
      </c>
      <c r="AH4861" t="s">
        <v>47</v>
      </c>
      <c r="AI4861" t="s">
        <v>72</v>
      </c>
      <c r="AJ4861" t="s">
        <v>13065</v>
      </c>
      <c r="AK4861" t="s">
        <v>209</v>
      </c>
      <c r="AL4861" t="s">
        <v>47</v>
      </c>
      <c r="AM4861" t="s">
        <v>51</v>
      </c>
      <c r="AN4861" t="s">
        <v>920</v>
      </c>
      <c r="AO4861" t="s">
        <v>267</v>
      </c>
    </row>
    <row r="4862" spans="1:41" hidden="1" x14ac:dyDescent="0.25">
      <c r="A4862" t="s">
        <v>20417</v>
      </c>
      <c r="B4862" t="s">
        <v>20418</v>
      </c>
      <c r="C4862" s="1" t="str">
        <f t="shared" si="306"/>
        <v>21:1064</v>
      </c>
      <c r="D4862" s="1" t="str">
        <f t="shared" si="307"/>
        <v>21:0107</v>
      </c>
      <c r="E4862" t="s">
        <v>20419</v>
      </c>
      <c r="F4862" t="s">
        <v>20420</v>
      </c>
      <c r="H4862">
        <v>50.693434400000001</v>
      </c>
      <c r="I4862">
        <v>-118.71769620000001</v>
      </c>
      <c r="J4862" s="1" t="str">
        <f t="shared" si="304"/>
        <v>NGR bulk stream sediment</v>
      </c>
      <c r="K4862" s="1" t="str">
        <f t="shared" si="305"/>
        <v>&lt;177 micron (NGR)</v>
      </c>
      <c r="L4862">
        <v>31</v>
      </c>
      <c r="M4862" t="s">
        <v>95</v>
      </c>
      <c r="N4862">
        <v>539</v>
      </c>
      <c r="O4862" t="s">
        <v>57</v>
      </c>
      <c r="P4862" t="s">
        <v>47</v>
      </c>
      <c r="Q4862" t="s">
        <v>327</v>
      </c>
      <c r="R4862" t="s">
        <v>271</v>
      </c>
      <c r="S4862" t="s">
        <v>695</v>
      </c>
      <c r="T4862" t="s">
        <v>49</v>
      </c>
      <c r="U4862" t="s">
        <v>438</v>
      </c>
      <c r="V4862" t="s">
        <v>130</v>
      </c>
      <c r="W4862" t="s">
        <v>72</v>
      </c>
      <c r="X4862" t="s">
        <v>55</v>
      </c>
      <c r="Y4862" t="s">
        <v>350</v>
      </c>
      <c r="Z4862" t="s">
        <v>62</v>
      </c>
      <c r="AA4862" t="s">
        <v>46</v>
      </c>
      <c r="AB4862" t="s">
        <v>185</v>
      </c>
      <c r="AC4862" t="s">
        <v>80</v>
      </c>
      <c r="AD4862" t="s">
        <v>237</v>
      </c>
      <c r="AE4862" t="s">
        <v>380</v>
      </c>
      <c r="AF4862" t="s">
        <v>85</v>
      </c>
      <c r="AG4862" t="s">
        <v>108</v>
      </c>
      <c r="AH4862" t="s">
        <v>149</v>
      </c>
      <c r="AI4862" t="s">
        <v>61</v>
      </c>
      <c r="AJ4862" t="s">
        <v>1232</v>
      </c>
      <c r="AK4862" t="s">
        <v>371</v>
      </c>
      <c r="AL4862" t="s">
        <v>47</v>
      </c>
      <c r="AM4862" t="s">
        <v>122</v>
      </c>
      <c r="AN4862" t="s">
        <v>1304</v>
      </c>
      <c r="AO4862" t="s">
        <v>55</v>
      </c>
    </row>
    <row r="4863" spans="1:41" hidden="1" x14ac:dyDescent="0.25">
      <c r="A4863" t="s">
        <v>20421</v>
      </c>
      <c r="B4863" t="s">
        <v>20422</v>
      </c>
      <c r="C4863" s="1" t="str">
        <f t="shared" si="306"/>
        <v>21:1064</v>
      </c>
      <c r="D4863" s="1" t="str">
        <f t="shared" si="307"/>
        <v>21:0107</v>
      </c>
      <c r="E4863" t="s">
        <v>20423</v>
      </c>
      <c r="F4863" t="s">
        <v>20424</v>
      </c>
      <c r="H4863">
        <v>50.6794273</v>
      </c>
      <c r="I4863">
        <v>-118.726428</v>
      </c>
      <c r="J4863" s="1" t="str">
        <f t="shared" si="304"/>
        <v>NGR bulk stream sediment</v>
      </c>
      <c r="K4863" s="1" t="str">
        <f t="shared" si="305"/>
        <v>&lt;177 micron (NGR)</v>
      </c>
      <c r="L4863">
        <v>31</v>
      </c>
      <c r="M4863" t="s">
        <v>117</v>
      </c>
      <c r="N4863">
        <v>540</v>
      </c>
      <c r="O4863" t="s">
        <v>149</v>
      </c>
      <c r="P4863" t="s">
        <v>47</v>
      </c>
      <c r="Q4863" t="s">
        <v>1157</v>
      </c>
      <c r="R4863" t="s">
        <v>109</v>
      </c>
      <c r="S4863" t="s">
        <v>568</v>
      </c>
      <c r="T4863" t="s">
        <v>50</v>
      </c>
      <c r="U4863" t="s">
        <v>237</v>
      </c>
      <c r="V4863" t="s">
        <v>78</v>
      </c>
      <c r="W4863" t="s">
        <v>103</v>
      </c>
      <c r="X4863" t="s">
        <v>209</v>
      </c>
      <c r="Y4863" t="s">
        <v>207</v>
      </c>
      <c r="Z4863" t="s">
        <v>149</v>
      </c>
      <c r="AA4863" t="s">
        <v>46</v>
      </c>
      <c r="AB4863" t="s">
        <v>185</v>
      </c>
      <c r="AC4863" t="s">
        <v>475</v>
      </c>
      <c r="AD4863" t="s">
        <v>237</v>
      </c>
      <c r="AE4863" t="s">
        <v>380</v>
      </c>
      <c r="AF4863" t="s">
        <v>267</v>
      </c>
      <c r="AG4863" t="s">
        <v>1194</v>
      </c>
      <c r="AH4863" t="s">
        <v>87</v>
      </c>
      <c r="AI4863" t="s">
        <v>139</v>
      </c>
      <c r="AJ4863" t="s">
        <v>10695</v>
      </c>
      <c r="AK4863" t="s">
        <v>58</v>
      </c>
      <c r="AL4863" t="s">
        <v>47</v>
      </c>
      <c r="AM4863" t="s">
        <v>103</v>
      </c>
      <c r="AN4863" t="s">
        <v>1780</v>
      </c>
      <c r="AO4863" t="s">
        <v>267</v>
      </c>
    </row>
    <row r="4864" spans="1:41" hidden="1" x14ac:dyDescent="0.25">
      <c r="A4864" t="s">
        <v>20425</v>
      </c>
      <c r="B4864" t="s">
        <v>20426</v>
      </c>
      <c r="C4864" s="1" t="str">
        <f t="shared" si="306"/>
        <v>21:1064</v>
      </c>
      <c r="D4864" s="1" t="str">
        <f t="shared" si="307"/>
        <v>21:0107</v>
      </c>
      <c r="E4864" t="s">
        <v>20427</v>
      </c>
      <c r="F4864" t="s">
        <v>20428</v>
      </c>
      <c r="H4864">
        <v>50.6648213</v>
      </c>
      <c r="I4864">
        <v>-118.7154771</v>
      </c>
      <c r="J4864" s="1" t="str">
        <f t="shared" si="304"/>
        <v>NGR bulk stream sediment</v>
      </c>
      <c r="K4864" s="1" t="str">
        <f t="shared" si="305"/>
        <v>&lt;177 micron (NGR)</v>
      </c>
      <c r="L4864">
        <v>31</v>
      </c>
      <c r="M4864" t="s">
        <v>136</v>
      </c>
      <c r="N4864">
        <v>541</v>
      </c>
      <c r="O4864" t="s">
        <v>54</v>
      </c>
      <c r="P4864" t="s">
        <v>103</v>
      </c>
      <c r="Q4864" t="s">
        <v>780</v>
      </c>
      <c r="R4864" t="s">
        <v>118</v>
      </c>
      <c r="S4864" t="s">
        <v>89</v>
      </c>
      <c r="T4864" t="s">
        <v>209</v>
      </c>
      <c r="U4864" t="s">
        <v>386</v>
      </c>
      <c r="V4864" t="s">
        <v>206</v>
      </c>
      <c r="W4864" t="s">
        <v>142</v>
      </c>
      <c r="X4864" t="s">
        <v>330</v>
      </c>
      <c r="Y4864" t="s">
        <v>507</v>
      </c>
      <c r="Z4864" t="s">
        <v>84</v>
      </c>
      <c r="AA4864" t="s">
        <v>46</v>
      </c>
      <c r="AB4864" t="s">
        <v>87</v>
      </c>
      <c r="AC4864" t="s">
        <v>124</v>
      </c>
      <c r="AD4864" t="s">
        <v>184</v>
      </c>
      <c r="AE4864" t="s">
        <v>380</v>
      </c>
      <c r="AF4864" t="s">
        <v>127</v>
      </c>
      <c r="AG4864" t="s">
        <v>1092</v>
      </c>
      <c r="AH4864" t="s">
        <v>47</v>
      </c>
      <c r="AI4864" t="s">
        <v>105</v>
      </c>
      <c r="AJ4864" t="s">
        <v>2758</v>
      </c>
      <c r="AK4864" t="s">
        <v>58</v>
      </c>
      <c r="AL4864" t="s">
        <v>47</v>
      </c>
      <c r="AM4864" t="s">
        <v>122</v>
      </c>
      <c r="AN4864" t="s">
        <v>196</v>
      </c>
      <c r="AO4864" t="s">
        <v>52</v>
      </c>
    </row>
    <row r="4865" spans="1:41" hidden="1" x14ac:dyDescent="0.25">
      <c r="A4865" t="s">
        <v>20429</v>
      </c>
      <c r="B4865" t="s">
        <v>20430</v>
      </c>
      <c r="C4865" s="1" t="str">
        <f t="shared" si="306"/>
        <v>21:1064</v>
      </c>
      <c r="D4865" s="1" t="str">
        <f t="shared" si="307"/>
        <v>21:0107</v>
      </c>
      <c r="E4865" t="s">
        <v>20431</v>
      </c>
      <c r="F4865" t="s">
        <v>20432</v>
      </c>
      <c r="H4865">
        <v>50.646222899999998</v>
      </c>
      <c r="I4865">
        <v>-118.6951521</v>
      </c>
      <c r="J4865" s="1" t="str">
        <f t="shared" si="304"/>
        <v>NGR bulk stream sediment</v>
      </c>
      <c r="K4865" s="1" t="str">
        <f t="shared" si="305"/>
        <v>&lt;177 micron (NGR)</v>
      </c>
      <c r="L4865">
        <v>31</v>
      </c>
      <c r="M4865" t="s">
        <v>157</v>
      </c>
      <c r="N4865">
        <v>542</v>
      </c>
      <c r="O4865" t="s">
        <v>61</v>
      </c>
      <c r="P4865" t="s">
        <v>47</v>
      </c>
      <c r="Q4865" t="s">
        <v>487</v>
      </c>
      <c r="R4865" t="s">
        <v>108</v>
      </c>
      <c r="S4865" t="s">
        <v>695</v>
      </c>
      <c r="T4865" t="s">
        <v>209</v>
      </c>
      <c r="U4865" t="s">
        <v>237</v>
      </c>
      <c r="V4865" t="s">
        <v>102</v>
      </c>
      <c r="W4865" t="s">
        <v>142</v>
      </c>
      <c r="X4865" t="s">
        <v>85</v>
      </c>
      <c r="Y4865" t="s">
        <v>331</v>
      </c>
      <c r="Z4865" t="s">
        <v>198</v>
      </c>
      <c r="AA4865" t="s">
        <v>46</v>
      </c>
      <c r="AB4865" t="s">
        <v>185</v>
      </c>
      <c r="AC4865" t="s">
        <v>124</v>
      </c>
      <c r="AD4865" t="s">
        <v>583</v>
      </c>
      <c r="AE4865" t="s">
        <v>380</v>
      </c>
      <c r="AF4865" t="s">
        <v>209</v>
      </c>
      <c r="AG4865" t="s">
        <v>2180</v>
      </c>
      <c r="AH4865" t="s">
        <v>81</v>
      </c>
      <c r="AI4865" t="s">
        <v>235</v>
      </c>
      <c r="AJ4865" t="s">
        <v>861</v>
      </c>
      <c r="AK4865" t="s">
        <v>181</v>
      </c>
      <c r="AL4865" t="s">
        <v>47</v>
      </c>
      <c r="AM4865" t="s">
        <v>51</v>
      </c>
      <c r="AN4865" t="s">
        <v>920</v>
      </c>
      <c r="AO4865" t="s">
        <v>58</v>
      </c>
    </row>
    <row r="4866" spans="1:41" hidden="1" x14ac:dyDescent="0.25">
      <c r="A4866" t="s">
        <v>20433</v>
      </c>
      <c r="B4866" t="s">
        <v>20434</v>
      </c>
      <c r="C4866" s="1" t="str">
        <f t="shared" si="306"/>
        <v>21:1064</v>
      </c>
      <c r="D4866" s="1" t="str">
        <f t="shared" si="307"/>
        <v>21:0107</v>
      </c>
      <c r="E4866" t="s">
        <v>20435</v>
      </c>
      <c r="F4866" t="s">
        <v>20436</v>
      </c>
      <c r="H4866">
        <v>50.733964800000003</v>
      </c>
      <c r="I4866">
        <v>-118.70645279999999</v>
      </c>
      <c r="J4866" s="1" t="str">
        <f t="shared" ref="J4866:J4929" si="308">HYPERLINK("http://geochem.nrcan.gc.ca/cdogs/content/kwd/kwd020030_e.htm", "NGR bulk stream sediment")</f>
        <v>NGR bulk stream sediment</v>
      </c>
      <c r="K4866" s="1" t="str">
        <f t="shared" ref="K4866:K4929" si="309">HYPERLINK("http://geochem.nrcan.gc.ca/cdogs/content/kwd/kwd080006_e.htm", "&lt;177 micron (NGR)")</f>
        <v>&lt;177 micron (NGR)</v>
      </c>
      <c r="L4866">
        <v>31</v>
      </c>
      <c r="M4866" t="s">
        <v>170</v>
      </c>
      <c r="N4866">
        <v>543</v>
      </c>
      <c r="O4866" t="s">
        <v>62</v>
      </c>
      <c r="P4866" t="s">
        <v>47</v>
      </c>
      <c r="Q4866" t="s">
        <v>1392</v>
      </c>
      <c r="R4866" t="s">
        <v>61</v>
      </c>
      <c r="S4866" t="s">
        <v>345</v>
      </c>
      <c r="T4866" t="s">
        <v>76</v>
      </c>
      <c r="U4866" t="s">
        <v>207</v>
      </c>
      <c r="V4866" t="s">
        <v>81</v>
      </c>
      <c r="W4866" t="s">
        <v>455</v>
      </c>
      <c r="X4866" t="s">
        <v>98</v>
      </c>
      <c r="Y4866" t="s">
        <v>65</v>
      </c>
      <c r="Z4866" t="s">
        <v>47</v>
      </c>
      <c r="AA4866" t="s">
        <v>46</v>
      </c>
      <c r="AB4866" t="s">
        <v>105</v>
      </c>
      <c r="AC4866" t="s">
        <v>58</v>
      </c>
      <c r="AD4866" t="s">
        <v>438</v>
      </c>
      <c r="AE4866" t="s">
        <v>380</v>
      </c>
      <c r="AF4866" t="s">
        <v>267</v>
      </c>
      <c r="AG4866" t="s">
        <v>990</v>
      </c>
      <c r="AH4866" t="s">
        <v>125</v>
      </c>
      <c r="AI4866" t="s">
        <v>60</v>
      </c>
      <c r="AJ4866" t="s">
        <v>6967</v>
      </c>
      <c r="AK4866" t="s">
        <v>209</v>
      </c>
      <c r="AL4866" t="s">
        <v>47</v>
      </c>
      <c r="AM4866" t="s">
        <v>73</v>
      </c>
      <c r="AN4866" t="s">
        <v>404</v>
      </c>
      <c r="AO4866" t="s">
        <v>104</v>
      </c>
    </row>
    <row r="4867" spans="1:41" hidden="1" x14ac:dyDescent="0.25">
      <c r="A4867" t="s">
        <v>20437</v>
      </c>
      <c r="B4867" t="s">
        <v>20438</v>
      </c>
      <c r="C4867" s="1" t="str">
        <f t="shared" si="306"/>
        <v>21:1064</v>
      </c>
      <c r="D4867" s="1" t="str">
        <f t="shared" si="307"/>
        <v>21:0107</v>
      </c>
      <c r="E4867" t="s">
        <v>20439</v>
      </c>
      <c r="F4867" t="s">
        <v>20440</v>
      </c>
      <c r="H4867">
        <v>50.746952399999998</v>
      </c>
      <c r="I4867">
        <v>-118.6891773</v>
      </c>
      <c r="J4867" s="1" t="str">
        <f t="shared" si="308"/>
        <v>NGR bulk stream sediment</v>
      </c>
      <c r="K4867" s="1" t="str">
        <f t="shared" si="309"/>
        <v>&lt;177 micron (NGR)</v>
      </c>
      <c r="L4867">
        <v>31</v>
      </c>
      <c r="M4867" t="s">
        <v>180</v>
      </c>
      <c r="N4867">
        <v>544</v>
      </c>
      <c r="O4867" t="s">
        <v>198</v>
      </c>
      <c r="P4867" t="s">
        <v>47</v>
      </c>
      <c r="Q4867" t="s">
        <v>790</v>
      </c>
      <c r="R4867" t="s">
        <v>78</v>
      </c>
      <c r="S4867" t="s">
        <v>294</v>
      </c>
      <c r="T4867" t="s">
        <v>267</v>
      </c>
      <c r="U4867" t="s">
        <v>65</v>
      </c>
      <c r="V4867" t="s">
        <v>81</v>
      </c>
      <c r="W4867" t="s">
        <v>164</v>
      </c>
      <c r="X4867" t="s">
        <v>99</v>
      </c>
      <c r="Y4867" t="s">
        <v>65</v>
      </c>
      <c r="Z4867" t="s">
        <v>47</v>
      </c>
      <c r="AA4867" t="s">
        <v>46</v>
      </c>
      <c r="AB4867" t="s">
        <v>235</v>
      </c>
      <c r="AC4867" t="s">
        <v>58</v>
      </c>
      <c r="AD4867" t="s">
        <v>146</v>
      </c>
      <c r="AE4867" t="s">
        <v>380</v>
      </c>
      <c r="AF4867" t="s">
        <v>76</v>
      </c>
      <c r="AG4867" t="s">
        <v>2327</v>
      </c>
      <c r="AH4867" t="s">
        <v>78</v>
      </c>
      <c r="AI4867" t="s">
        <v>200</v>
      </c>
      <c r="AJ4867" t="s">
        <v>328</v>
      </c>
      <c r="AK4867" t="s">
        <v>209</v>
      </c>
      <c r="AL4867" t="s">
        <v>47</v>
      </c>
      <c r="AM4867" t="s">
        <v>73</v>
      </c>
      <c r="AN4867" t="s">
        <v>548</v>
      </c>
      <c r="AO4867" t="s">
        <v>243</v>
      </c>
    </row>
    <row r="4868" spans="1:41" hidden="1" x14ac:dyDescent="0.25">
      <c r="A4868" t="s">
        <v>20441</v>
      </c>
      <c r="B4868" t="s">
        <v>20442</v>
      </c>
      <c r="C4868" s="1" t="str">
        <f t="shared" si="306"/>
        <v>21:1064</v>
      </c>
      <c r="D4868" s="1" t="str">
        <f t="shared" si="307"/>
        <v>21:0107</v>
      </c>
      <c r="E4868" t="s">
        <v>20443</v>
      </c>
      <c r="F4868" t="s">
        <v>20444</v>
      </c>
      <c r="H4868">
        <v>50.759132200000003</v>
      </c>
      <c r="I4868">
        <v>-118.66217930000001</v>
      </c>
      <c r="J4868" s="1" t="str">
        <f t="shared" si="308"/>
        <v>NGR bulk stream sediment</v>
      </c>
      <c r="K4868" s="1" t="str">
        <f t="shared" si="309"/>
        <v>&lt;177 micron (NGR)</v>
      </c>
      <c r="L4868">
        <v>31</v>
      </c>
      <c r="M4868" t="s">
        <v>195</v>
      </c>
      <c r="N4868">
        <v>545</v>
      </c>
      <c r="O4868" t="s">
        <v>54</v>
      </c>
      <c r="P4868" t="s">
        <v>47</v>
      </c>
      <c r="Q4868" t="s">
        <v>548</v>
      </c>
      <c r="R4868" t="s">
        <v>87</v>
      </c>
      <c r="S4868" t="s">
        <v>391</v>
      </c>
      <c r="T4868" t="s">
        <v>58</v>
      </c>
      <c r="U4868" t="s">
        <v>350</v>
      </c>
      <c r="V4868" t="s">
        <v>139</v>
      </c>
      <c r="W4868" t="s">
        <v>122</v>
      </c>
      <c r="X4868" t="s">
        <v>108</v>
      </c>
      <c r="Y4868" t="s">
        <v>583</v>
      </c>
      <c r="Z4868" t="s">
        <v>57</v>
      </c>
      <c r="AA4868" t="s">
        <v>46</v>
      </c>
      <c r="AB4868" t="s">
        <v>110</v>
      </c>
      <c r="AC4868" t="s">
        <v>58</v>
      </c>
      <c r="AD4868" t="s">
        <v>438</v>
      </c>
      <c r="AE4868" t="s">
        <v>380</v>
      </c>
      <c r="AF4868" t="s">
        <v>58</v>
      </c>
      <c r="AG4868" t="s">
        <v>3945</v>
      </c>
      <c r="AH4868" t="s">
        <v>63</v>
      </c>
      <c r="AI4868" t="s">
        <v>64</v>
      </c>
      <c r="AJ4868" t="s">
        <v>718</v>
      </c>
      <c r="AK4868" t="s">
        <v>58</v>
      </c>
      <c r="AL4868" t="s">
        <v>47</v>
      </c>
      <c r="AM4868" t="s">
        <v>47</v>
      </c>
      <c r="AN4868" t="s">
        <v>765</v>
      </c>
      <c r="AO4868" t="s">
        <v>99</v>
      </c>
    </row>
    <row r="4869" spans="1:41" hidden="1" x14ac:dyDescent="0.25">
      <c r="A4869" t="s">
        <v>20445</v>
      </c>
      <c r="B4869" t="s">
        <v>20446</v>
      </c>
      <c r="C4869" s="1" t="str">
        <f t="shared" si="306"/>
        <v>21:1064</v>
      </c>
      <c r="D4869" s="1" t="str">
        <f t="shared" si="307"/>
        <v>21:0107</v>
      </c>
      <c r="E4869" t="s">
        <v>20447</v>
      </c>
      <c r="F4869" t="s">
        <v>20448</v>
      </c>
      <c r="H4869">
        <v>50.739623999999999</v>
      </c>
      <c r="I4869">
        <v>-118.653367</v>
      </c>
      <c r="J4869" s="1" t="str">
        <f t="shared" si="308"/>
        <v>NGR bulk stream sediment</v>
      </c>
      <c r="K4869" s="1" t="str">
        <f t="shared" si="309"/>
        <v>&lt;177 micron (NGR)</v>
      </c>
      <c r="L4869">
        <v>31</v>
      </c>
      <c r="M4869" t="s">
        <v>205</v>
      </c>
      <c r="N4869">
        <v>546</v>
      </c>
      <c r="O4869" t="s">
        <v>174</v>
      </c>
      <c r="P4869" t="s">
        <v>122</v>
      </c>
      <c r="Q4869" t="s">
        <v>327</v>
      </c>
      <c r="R4869" t="s">
        <v>85</v>
      </c>
      <c r="S4869" t="s">
        <v>431</v>
      </c>
      <c r="T4869" t="s">
        <v>50</v>
      </c>
      <c r="U4869" t="s">
        <v>431</v>
      </c>
      <c r="V4869" t="s">
        <v>228</v>
      </c>
      <c r="W4869" t="s">
        <v>103</v>
      </c>
      <c r="X4869" t="s">
        <v>73</v>
      </c>
      <c r="Y4869" t="s">
        <v>343</v>
      </c>
      <c r="Z4869" t="s">
        <v>199</v>
      </c>
      <c r="AA4869" t="s">
        <v>46</v>
      </c>
      <c r="AB4869" t="s">
        <v>87</v>
      </c>
      <c r="AC4869" t="s">
        <v>462</v>
      </c>
      <c r="AD4869" t="s">
        <v>184</v>
      </c>
      <c r="AE4869" t="s">
        <v>380</v>
      </c>
      <c r="AF4869" t="s">
        <v>108</v>
      </c>
      <c r="AG4869" t="s">
        <v>108</v>
      </c>
      <c r="AH4869" t="s">
        <v>161</v>
      </c>
      <c r="AI4869" t="s">
        <v>47</v>
      </c>
      <c r="AJ4869" t="s">
        <v>1347</v>
      </c>
      <c r="AK4869" t="s">
        <v>163</v>
      </c>
      <c r="AL4869" t="s">
        <v>47</v>
      </c>
      <c r="AM4869" t="s">
        <v>47</v>
      </c>
      <c r="AN4869" t="s">
        <v>65</v>
      </c>
      <c r="AO4869" t="s">
        <v>330</v>
      </c>
    </row>
    <row r="4870" spans="1:41" hidden="1" x14ac:dyDescent="0.25">
      <c r="A4870" t="s">
        <v>20449</v>
      </c>
      <c r="B4870" t="s">
        <v>20450</v>
      </c>
      <c r="C4870" s="1" t="str">
        <f t="shared" si="306"/>
        <v>21:1064</v>
      </c>
      <c r="D4870" s="1" t="str">
        <f t="shared" si="307"/>
        <v>21:0107</v>
      </c>
      <c r="E4870" t="s">
        <v>20451</v>
      </c>
      <c r="F4870" t="s">
        <v>20452</v>
      </c>
      <c r="H4870">
        <v>50.733389099999997</v>
      </c>
      <c r="I4870">
        <v>-118.6617352</v>
      </c>
      <c r="J4870" s="1" t="str">
        <f t="shared" si="308"/>
        <v>NGR bulk stream sediment</v>
      </c>
      <c r="K4870" s="1" t="str">
        <f t="shared" si="309"/>
        <v>&lt;177 micron (NGR)</v>
      </c>
      <c r="L4870">
        <v>31</v>
      </c>
      <c r="M4870" t="s">
        <v>214</v>
      </c>
      <c r="N4870">
        <v>547</v>
      </c>
      <c r="O4870" t="s">
        <v>174</v>
      </c>
      <c r="P4870" t="s">
        <v>47</v>
      </c>
      <c r="Q4870" t="s">
        <v>234</v>
      </c>
      <c r="R4870" t="s">
        <v>87</v>
      </c>
      <c r="S4870" t="s">
        <v>391</v>
      </c>
      <c r="T4870" t="s">
        <v>55</v>
      </c>
      <c r="U4870" t="s">
        <v>146</v>
      </c>
      <c r="V4870" t="s">
        <v>105</v>
      </c>
      <c r="W4870" t="s">
        <v>130</v>
      </c>
      <c r="X4870" t="s">
        <v>85</v>
      </c>
      <c r="Y4870" t="s">
        <v>291</v>
      </c>
      <c r="Z4870" t="s">
        <v>198</v>
      </c>
      <c r="AA4870" t="s">
        <v>46</v>
      </c>
      <c r="AB4870" t="s">
        <v>235</v>
      </c>
      <c r="AC4870" t="s">
        <v>58</v>
      </c>
      <c r="AD4870" t="s">
        <v>146</v>
      </c>
      <c r="AE4870" t="s">
        <v>380</v>
      </c>
      <c r="AF4870" t="s">
        <v>58</v>
      </c>
      <c r="AG4870" t="s">
        <v>735</v>
      </c>
      <c r="AH4870" t="s">
        <v>125</v>
      </c>
      <c r="AI4870" t="s">
        <v>105</v>
      </c>
      <c r="AJ4870" t="s">
        <v>1232</v>
      </c>
      <c r="AK4870" t="s">
        <v>406</v>
      </c>
      <c r="AL4870" t="s">
        <v>47</v>
      </c>
      <c r="AM4870" t="s">
        <v>122</v>
      </c>
      <c r="AN4870" t="s">
        <v>673</v>
      </c>
      <c r="AO4870" t="s">
        <v>269</v>
      </c>
    </row>
    <row r="4871" spans="1:41" hidden="1" x14ac:dyDescent="0.25">
      <c r="A4871" t="s">
        <v>20453</v>
      </c>
      <c r="B4871" t="s">
        <v>20454</v>
      </c>
      <c r="C4871" s="1" t="str">
        <f t="shared" si="306"/>
        <v>21:1064</v>
      </c>
      <c r="D4871" s="1" t="str">
        <f t="shared" si="307"/>
        <v>21:0107</v>
      </c>
      <c r="E4871" t="s">
        <v>20455</v>
      </c>
      <c r="F4871" t="s">
        <v>20456</v>
      </c>
      <c r="H4871">
        <v>50.308275100000003</v>
      </c>
      <c r="I4871">
        <v>-118.5898205</v>
      </c>
      <c r="J4871" s="1" t="str">
        <f t="shared" si="308"/>
        <v>NGR bulk stream sediment</v>
      </c>
      <c r="K4871" s="1" t="str">
        <f t="shared" si="309"/>
        <v>&lt;177 micron (NGR)</v>
      </c>
      <c r="L4871">
        <v>31</v>
      </c>
      <c r="M4871" t="s">
        <v>223</v>
      </c>
      <c r="N4871">
        <v>548</v>
      </c>
      <c r="O4871" t="s">
        <v>174</v>
      </c>
      <c r="P4871" t="s">
        <v>73</v>
      </c>
      <c r="Q4871" t="s">
        <v>481</v>
      </c>
      <c r="R4871" t="s">
        <v>206</v>
      </c>
      <c r="S4871" t="s">
        <v>559</v>
      </c>
      <c r="T4871" t="s">
        <v>108</v>
      </c>
      <c r="U4871" t="s">
        <v>89</v>
      </c>
      <c r="V4871" t="s">
        <v>122</v>
      </c>
      <c r="W4871" t="s">
        <v>79</v>
      </c>
      <c r="X4871" t="s">
        <v>52</v>
      </c>
      <c r="Y4871" t="s">
        <v>124</v>
      </c>
      <c r="Z4871" t="s">
        <v>53</v>
      </c>
      <c r="AA4871" t="s">
        <v>46</v>
      </c>
      <c r="AB4871" t="s">
        <v>46</v>
      </c>
      <c r="AC4871" t="s">
        <v>272</v>
      </c>
      <c r="AD4871" t="s">
        <v>121</v>
      </c>
      <c r="AE4871" t="s">
        <v>380</v>
      </c>
      <c r="AF4871" t="s">
        <v>55</v>
      </c>
      <c r="AG4871" t="s">
        <v>366</v>
      </c>
      <c r="AH4871" t="s">
        <v>105</v>
      </c>
      <c r="AI4871" t="s">
        <v>54</v>
      </c>
      <c r="AJ4871" t="s">
        <v>108</v>
      </c>
      <c r="AK4871" t="s">
        <v>437</v>
      </c>
      <c r="AL4871" t="s">
        <v>47</v>
      </c>
      <c r="AM4871" t="s">
        <v>122</v>
      </c>
      <c r="AN4871" t="s">
        <v>196</v>
      </c>
      <c r="AO4871" t="s">
        <v>112</v>
      </c>
    </row>
    <row r="4872" spans="1:41" hidden="1" x14ac:dyDescent="0.25">
      <c r="A4872" t="s">
        <v>20457</v>
      </c>
      <c r="B4872" t="s">
        <v>20458</v>
      </c>
      <c r="C4872" s="1" t="str">
        <f t="shared" si="306"/>
        <v>21:1064</v>
      </c>
      <c r="D4872" s="1" t="str">
        <f t="shared" si="307"/>
        <v>21:0107</v>
      </c>
      <c r="E4872" t="s">
        <v>20459</v>
      </c>
      <c r="F4872" t="s">
        <v>20460</v>
      </c>
      <c r="H4872">
        <v>50.325772399999998</v>
      </c>
      <c r="I4872">
        <v>-118.58426470000001</v>
      </c>
      <c r="J4872" s="1" t="str">
        <f t="shared" si="308"/>
        <v>NGR bulk stream sediment</v>
      </c>
      <c r="K4872" s="1" t="str">
        <f t="shared" si="309"/>
        <v>&lt;177 micron (NGR)</v>
      </c>
      <c r="L4872">
        <v>31</v>
      </c>
      <c r="M4872" t="s">
        <v>233</v>
      </c>
      <c r="N4872">
        <v>549</v>
      </c>
      <c r="O4872" t="s">
        <v>149</v>
      </c>
      <c r="P4872" t="s">
        <v>47</v>
      </c>
      <c r="Q4872" t="s">
        <v>234</v>
      </c>
      <c r="R4872" t="s">
        <v>228</v>
      </c>
      <c r="S4872" t="s">
        <v>445</v>
      </c>
      <c r="T4872" t="s">
        <v>137</v>
      </c>
      <c r="U4872" t="s">
        <v>438</v>
      </c>
      <c r="V4872" t="s">
        <v>78</v>
      </c>
      <c r="W4872" t="s">
        <v>78</v>
      </c>
      <c r="X4872" t="s">
        <v>330</v>
      </c>
      <c r="Y4872" t="s">
        <v>124</v>
      </c>
      <c r="Z4872" t="s">
        <v>53</v>
      </c>
      <c r="AA4872" t="s">
        <v>46</v>
      </c>
      <c r="AB4872" t="s">
        <v>149</v>
      </c>
      <c r="AC4872" t="s">
        <v>209</v>
      </c>
      <c r="AD4872" t="s">
        <v>236</v>
      </c>
      <c r="AE4872" t="s">
        <v>380</v>
      </c>
      <c r="AF4872" t="s">
        <v>58</v>
      </c>
      <c r="AG4872" t="s">
        <v>143</v>
      </c>
      <c r="AH4872" t="s">
        <v>47</v>
      </c>
      <c r="AI4872" t="s">
        <v>149</v>
      </c>
      <c r="AJ4872" t="s">
        <v>76</v>
      </c>
      <c r="AK4872" t="s">
        <v>282</v>
      </c>
      <c r="AL4872" t="s">
        <v>47</v>
      </c>
      <c r="AM4872" t="s">
        <v>122</v>
      </c>
      <c r="AN4872" t="s">
        <v>189</v>
      </c>
      <c r="AO4872" t="s">
        <v>112</v>
      </c>
    </row>
    <row r="4873" spans="1:41" hidden="1" x14ac:dyDescent="0.25">
      <c r="A4873" t="s">
        <v>20461</v>
      </c>
      <c r="B4873" t="s">
        <v>20462</v>
      </c>
      <c r="C4873" s="1" t="str">
        <f t="shared" si="306"/>
        <v>21:1064</v>
      </c>
      <c r="D4873" s="1" t="str">
        <f t="shared" si="307"/>
        <v>21:0107</v>
      </c>
      <c r="E4873" t="s">
        <v>20463</v>
      </c>
      <c r="F4873" t="s">
        <v>20464</v>
      </c>
      <c r="H4873">
        <v>50.3308915</v>
      </c>
      <c r="I4873">
        <v>-118.58151239999999</v>
      </c>
      <c r="J4873" s="1" t="str">
        <f t="shared" si="308"/>
        <v>NGR bulk stream sediment</v>
      </c>
      <c r="K4873" s="1" t="str">
        <f t="shared" si="309"/>
        <v>&lt;177 micron (NGR)</v>
      </c>
      <c r="L4873">
        <v>31</v>
      </c>
      <c r="M4873" t="s">
        <v>248</v>
      </c>
      <c r="N4873">
        <v>550</v>
      </c>
      <c r="O4873" t="s">
        <v>46</v>
      </c>
      <c r="P4873" t="s">
        <v>47</v>
      </c>
      <c r="Q4873" t="s">
        <v>790</v>
      </c>
      <c r="R4873" t="s">
        <v>62</v>
      </c>
      <c r="S4873" t="s">
        <v>350</v>
      </c>
      <c r="T4873" t="s">
        <v>108</v>
      </c>
      <c r="U4873" t="s">
        <v>438</v>
      </c>
      <c r="V4873" t="s">
        <v>105</v>
      </c>
      <c r="W4873" t="s">
        <v>130</v>
      </c>
      <c r="X4873" t="s">
        <v>55</v>
      </c>
      <c r="Y4873" t="s">
        <v>186</v>
      </c>
      <c r="Z4873" t="s">
        <v>57</v>
      </c>
      <c r="AA4873" t="s">
        <v>46</v>
      </c>
      <c r="AB4873" t="s">
        <v>174</v>
      </c>
      <c r="AC4873" t="s">
        <v>217</v>
      </c>
      <c r="AD4873" t="s">
        <v>268</v>
      </c>
      <c r="AE4873" t="s">
        <v>380</v>
      </c>
      <c r="AF4873" t="s">
        <v>108</v>
      </c>
      <c r="AG4873" t="s">
        <v>365</v>
      </c>
      <c r="AH4873" t="s">
        <v>101</v>
      </c>
      <c r="AI4873" t="s">
        <v>46</v>
      </c>
      <c r="AJ4873" t="s">
        <v>108</v>
      </c>
      <c r="AK4873" t="s">
        <v>493</v>
      </c>
      <c r="AL4873" t="s">
        <v>47</v>
      </c>
      <c r="AM4873" t="s">
        <v>122</v>
      </c>
      <c r="AN4873" t="s">
        <v>48</v>
      </c>
      <c r="AO4873" t="s">
        <v>190</v>
      </c>
    </row>
    <row r="4874" spans="1:41" hidden="1" x14ac:dyDescent="0.25">
      <c r="A4874" t="s">
        <v>20465</v>
      </c>
      <c r="B4874" t="s">
        <v>20466</v>
      </c>
      <c r="C4874" s="1" t="str">
        <f t="shared" si="306"/>
        <v>21:1064</v>
      </c>
      <c r="D4874" s="1" t="str">
        <f t="shared" si="307"/>
        <v>21:0107</v>
      </c>
      <c r="E4874" t="s">
        <v>20467</v>
      </c>
      <c r="F4874" t="s">
        <v>20468</v>
      </c>
      <c r="H4874">
        <v>50.388385499999998</v>
      </c>
      <c r="I4874">
        <v>-118.5469836</v>
      </c>
      <c r="J4874" s="1" t="str">
        <f t="shared" si="308"/>
        <v>NGR bulk stream sediment</v>
      </c>
      <c r="K4874" s="1" t="str">
        <f t="shared" si="309"/>
        <v>&lt;177 micron (NGR)</v>
      </c>
      <c r="L4874">
        <v>31</v>
      </c>
      <c r="M4874" t="s">
        <v>256</v>
      </c>
      <c r="N4874">
        <v>551</v>
      </c>
      <c r="O4874" t="s">
        <v>62</v>
      </c>
      <c r="P4874" t="s">
        <v>122</v>
      </c>
      <c r="Q4874" t="s">
        <v>1069</v>
      </c>
      <c r="R4874" t="s">
        <v>591</v>
      </c>
      <c r="S4874" t="s">
        <v>121</v>
      </c>
      <c r="T4874" t="s">
        <v>55</v>
      </c>
      <c r="U4874" t="s">
        <v>146</v>
      </c>
      <c r="V4874" t="s">
        <v>72</v>
      </c>
      <c r="W4874" t="s">
        <v>122</v>
      </c>
      <c r="X4874" t="s">
        <v>73</v>
      </c>
      <c r="Y4874" t="s">
        <v>475</v>
      </c>
      <c r="Z4874" t="s">
        <v>53</v>
      </c>
      <c r="AA4874" t="s">
        <v>46</v>
      </c>
      <c r="AB4874" t="s">
        <v>110</v>
      </c>
      <c r="AC4874" t="s">
        <v>98</v>
      </c>
      <c r="AD4874" t="s">
        <v>507</v>
      </c>
      <c r="AE4874" t="s">
        <v>380</v>
      </c>
      <c r="AF4874" t="s">
        <v>108</v>
      </c>
      <c r="AG4874" t="s">
        <v>224</v>
      </c>
      <c r="AH4874" t="s">
        <v>81</v>
      </c>
      <c r="AI4874" t="s">
        <v>46</v>
      </c>
      <c r="AJ4874" t="s">
        <v>55</v>
      </c>
      <c r="AK4874" t="s">
        <v>51</v>
      </c>
      <c r="AL4874" t="s">
        <v>47</v>
      </c>
      <c r="AM4874" t="s">
        <v>103</v>
      </c>
      <c r="AN4874" t="s">
        <v>275</v>
      </c>
      <c r="AO4874" t="s">
        <v>52</v>
      </c>
    </row>
    <row r="4875" spans="1:41" hidden="1" x14ac:dyDescent="0.25">
      <c r="A4875" t="s">
        <v>20469</v>
      </c>
      <c r="B4875" t="s">
        <v>20470</v>
      </c>
      <c r="C4875" s="1" t="str">
        <f t="shared" si="306"/>
        <v>21:1064</v>
      </c>
      <c r="D4875" s="1" t="str">
        <f t="shared" si="307"/>
        <v>21:0107</v>
      </c>
      <c r="E4875" t="s">
        <v>20471</v>
      </c>
      <c r="F4875" t="s">
        <v>20472</v>
      </c>
      <c r="H4875">
        <v>50.410330700000003</v>
      </c>
      <c r="I4875">
        <v>-118.5422215</v>
      </c>
      <c r="J4875" s="1" t="str">
        <f t="shared" si="308"/>
        <v>NGR bulk stream sediment</v>
      </c>
      <c r="K4875" s="1" t="str">
        <f t="shared" si="309"/>
        <v>&lt;177 micron (NGR)</v>
      </c>
      <c r="L4875">
        <v>31</v>
      </c>
      <c r="M4875" t="s">
        <v>280</v>
      </c>
      <c r="N4875">
        <v>552</v>
      </c>
      <c r="O4875" t="s">
        <v>62</v>
      </c>
      <c r="P4875" t="s">
        <v>103</v>
      </c>
      <c r="Q4875" t="s">
        <v>862</v>
      </c>
      <c r="R4875" t="s">
        <v>78</v>
      </c>
      <c r="S4875" t="s">
        <v>146</v>
      </c>
      <c r="T4875" t="s">
        <v>137</v>
      </c>
      <c r="U4875" t="s">
        <v>226</v>
      </c>
      <c r="V4875" t="s">
        <v>60</v>
      </c>
      <c r="W4875" t="s">
        <v>63</v>
      </c>
      <c r="X4875" t="s">
        <v>73</v>
      </c>
      <c r="Y4875" t="s">
        <v>107</v>
      </c>
      <c r="Z4875" t="s">
        <v>199</v>
      </c>
      <c r="AA4875" t="s">
        <v>46</v>
      </c>
      <c r="AB4875" t="s">
        <v>235</v>
      </c>
      <c r="AC4875" t="s">
        <v>58</v>
      </c>
      <c r="AD4875" t="s">
        <v>121</v>
      </c>
      <c r="AE4875" t="s">
        <v>380</v>
      </c>
      <c r="AF4875" t="s">
        <v>55</v>
      </c>
      <c r="AG4875" t="s">
        <v>137</v>
      </c>
      <c r="AH4875" t="s">
        <v>105</v>
      </c>
      <c r="AI4875" t="s">
        <v>174</v>
      </c>
      <c r="AJ4875" t="s">
        <v>267</v>
      </c>
      <c r="AK4875" t="s">
        <v>406</v>
      </c>
      <c r="AL4875" t="s">
        <v>47</v>
      </c>
      <c r="AM4875" t="s">
        <v>122</v>
      </c>
      <c r="AN4875" t="s">
        <v>432</v>
      </c>
      <c r="AO4875" t="s">
        <v>55</v>
      </c>
    </row>
    <row r="4876" spans="1:41" hidden="1" x14ac:dyDescent="0.25">
      <c r="A4876" t="s">
        <v>20473</v>
      </c>
      <c r="B4876" t="s">
        <v>20474</v>
      </c>
      <c r="C4876" s="1" t="str">
        <f t="shared" si="306"/>
        <v>21:1064</v>
      </c>
      <c r="D4876" s="1" t="str">
        <f t="shared" si="307"/>
        <v>21:0107</v>
      </c>
      <c r="E4876" t="s">
        <v>20471</v>
      </c>
      <c r="F4876" t="s">
        <v>20475</v>
      </c>
      <c r="H4876">
        <v>50.410330700000003</v>
      </c>
      <c r="I4876">
        <v>-118.5422215</v>
      </c>
      <c r="J4876" s="1" t="str">
        <f t="shared" si="308"/>
        <v>NGR bulk stream sediment</v>
      </c>
      <c r="K4876" s="1" t="str">
        <f t="shared" si="309"/>
        <v>&lt;177 micron (NGR)</v>
      </c>
      <c r="L4876">
        <v>31</v>
      </c>
      <c r="M4876" t="s">
        <v>288</v>
      </c>
      <c r="N4876">
        <v>553</v>
      </c>
      <c r="O4876" t="s">
        <v>62</v>
      </c>
      <c r="P4876" t="s">
        <v>47</v>
      </c>
      <c r="Q4876" t="s">
        <v>698</v>
      </c>
      <c r="R4876" t="s">
        <v>174</v>
      </c>
      <c r="S4876" t="s">
        <v>237</v>
      </c>
      <c r="T4876" t="s">
        <v>137</v>
      </c>
      <c r="U4876" t="s">
        <v>146</v>
      </c>
      <c r="V4876" t="s">
        <v>173</v>
      </c>
      <c r="W4876" t="s">
        <v>122</v>
      </c>
      <c r="X4876" t="s">
        <v>52</v>
      </c>
      <c r="Y4876" t="s">
        <v>144</v>
      </c>
      <c r="Z4876" t="s">
        <v>53</v>
      </c>
      <c r="AA4876" t="s">
        <v>46</v>
      </c>
      <c r="AB4876" t="s">
        <v>61</v>
      </c>
      <c r="AC4876" t="s">
        <v>58</v>
      </c>
      <c r="AD4876" t="s">
        <v>126</v>
      </c>
      <c r="AE4876" t="s">
        <v>380</v>
      </c>
      <c r="AF4876" t="s">
        <v>108</v>
      </c>
      <c r="AG4876" t="s">
        <v>58</v>
      </c>
      <c r="AH4876" t="s">
        <v>139</v>
      </c>
      <c r="AI4876" t="s">
        <v>61</v>
      </c>
      <c r="AJ4876" t="s">
        <v>217</v>
      </c>
      <c r="AK4876" t="s">
        <v>137</v>
      </c>
      <c r="AL4876" t="s">
        <v>47</v>
      </c>
      <c r="AM4876" t="s">
        <v>51</v>
      </c>
      <c r="AN4876" t="s">
        <v>65</v>
      </c>
      <c r="AO4876" t="s">
        <v>51</v>
      </c>
    </row>
    <row r="4877" spans="1:41" hidden="1" x14ac:dyDescent="0.25">
      <c r="A4877" t="s">
        <v>20476</v>
      </c>
      <c r="B4877" t="s">
        <v>20477</v>
      </c>
      <c r="C4877" s="1" t="str">
        <f t="shared" si="306"/>
        <v>21:1064</v>
      </c>
      <c r="D4877" s="1" t="str">
        <f t="shared" si="307"/>
        <v>21:0107</v>
      </c>
      <c r="E4877" t="s">
        <v>20478</v>
      </c>
      <c r="F4877" t="s">
        <v>20479</v>
      </c>
      <c r="H4877">
        <v>50.438629499999998</v>
      </c>
      <c r="I4877">
        <v>-118.5472786</v>
      </c>
      <c r="J4877" s="1" t="str">
        <f t="shared" si="308"/>
        <v>NGR bulk stream sediment</v>
      </c>
      <c r="K4877" s="1" t="str">
        <f t="shared" si="309"/>
        <v>&lt;177 micron (NGR)</v>
      </c>
      <c r="L4877">
        <v>31</v>
      </c>
      <c r="M4877" t="s">
        <v>265</v>
      </c>
      <c r="N4877">
        <v>554</v>
      </c>
      <c r="O4877" t="s">
        <v>198</v>
      </c>
      <c r="P4877" t="s">
        <v>47</v>
      </c>
      <c r="Q4877" t="s">
        <v>234</v>
      </c>
      <c r="R4877" t="s">
        <v>64</v>
      </c>
      <c r="S4877" t="s">
        <v>589</v>
      </c>
      <c r="T4877" t="s">
        <v>50</v>
      </c>
      <c r="U4877" t="s">
        <v>1121</v>
      </c>
      <c r="V4877" t="s">
        <v>455</v>
      </c>
      <c r="W4877" t="s">
        <v>228</v>
      </c>
      <c r="X4877" t="s">
        <v>103</v>
      </c>
      <c r="Y4877" t="s">
        <v>218</v>
      </c>
      <c r="Z4877" t="s">
        <v>84</v>
      </c>
      <c r="AA4877" t="s">
        <v>46</v>
      </c>
      <c r="AB4877" t="s">
        <v>47</v>
      </c>
      <c r="AC4877" t="s">
        <v>124</v>
      </c>
      <c r="AD4877" t="s">
        <v>320</v>
      </c>
      <c r="AE4877" t="s">
        <v>380</v>
      </c>
      <c r="AF4877" t="s">
        <v>267</v>
      </c>
      <c r="AG4877" t="s">
        <v>163</v>
      </c>
      <c r="AH4877" t="s">
        <v>110</v>
      </c>
      <c r="AI4877" t="s">
        <v>87</v>
      </c>
      <c r="AJ4877" t="s">
        <v>209</v>
      </c>
      <c r="AK4877" t="s">
        <v>591</v>
      </c>
      <c r="AL4877" t="s">
        <v>47</v>
      </c>
      <c r="AM4877" t="s">
        <v>122</v>
      </c>
      <c r="AN4877" t="s">
        <v>65</v>
      </c>
      <c r="AO4877" t="s">
        <v>175</v>
      </c>
    </row>
    <row r="4878" spans="1:41" hidden="1" x14ac:dyDescent="0.25">
      <c r="A4878" t="s">
        <v>20480</v>
      </c>
      <c r="B4878" t="s">
        <v>20481</v>
      </c>
      <c r="C4878" s="1" t="str">
        <f t="shared" si="306"/>
        <v>21:1064</v>
      </c>
      <c r="D4878" s="1" t="str">
        <f t="shared" si="307"/>
        <v>21:0107</v>
      </c>
      <c r="E4878" t="s">
        <v>20482</v>
      </c>
      <c r="F4878" t="s">
        <v>20483</v>
      </c>
      <c r="H4878">
        <v>50.434968300000001</v>
      </c>
      <c r="I4878">
        <v>-118.5297272</v>
      </c>
      <c r="J4878" s="1" t="str">
        <f t="shared" si="308"/>
        <v>NGR bulk stream sediment</v>
      </c>
      <c r="K4878" s="1" t="str">
        <f t="shared" si="309"/>
        <v>&lt;177 micron (NGR)</v>
      </c>
      <c r="L4878">
        <v>32</v>
      </c>
      <c r="M4878" t="s">
        <v>45</v>
      </c>
      <c r="N4878">
        <v>555</v>
      </c>
      <c r="O4878" t="s">
        <v>62</v>
      </c>
      <c r="P4878" t="s">
        <v>47</v>
      </c>
      <c r="Q4878" t="s">
        <v>456</v>
      </c>
      <c r="R4878" t="s">
        <v>174</v>
      </c>
      <c r="S4878" t="s">
        <v>250</v>
      </c>
      <c r="T4878" t="s">
        <v>76</v>
      </c>
      <c r="U4878" t="s">
        <v>386</v>
      </c>
      <c r="V4878" t="s">
        <v>206</v>
      </c>
      <c r="W4878" t="s">
        <v>257</v>
      </c>
      <c r="X4878" t="s">
        <v>103</v>
      </c>
      <c r="Y4878" t="s">
        <v>225</v>
      </c>
      <c r="Z4878" t="s">
        <v>199</v>
      </c>
      <c r="AA4878" t="s">
        <v>46</v>
      </c>
      <c r="AB4878" t="s">
        <v>64</v>
      </c>
      <c r="AC4878" t="s">
        <v>141</v>
      </c>
      <c r="AD4878" t="s">
        <v>100</v>
      </c>
      <c r="AE4878" t="s">
        <v>380</v>
      </c>
      <c r="AF4878" t="s">
        <v>108</v>
      </c>
      <c r="AG4878" t="s">
        <v>292</v>
      </c>
      <c r="AH4878" t="s">
        <v>110</v>
      </c>
      <c r="AI4878" t="s">
        <v>46</v>
      </c>
      <c r="AJ4878" t="s">
        <v>55</v>
      </c>
      <c r="AK4878" t="s">
        <v>73</v>
      </c>
      <c r="AL4878" t="s">
        <v>47</v>
      </c>
      <c r="AM4878" t="s">
        <v>47</v>
      </c>
      <c r="AN4878" t="s">
        <v>725</v>
      </c>
      <c r="AO4878" t="s">
        <v>107</v>
      </c>
    </row>
    <row r="4879" spans="1:41" hidden="1" x14ac:dyDescent="0.25">
      <c r="A4879" t="s">
        <v>20484</v>
      </c>
      <c r="B4879" t="s">
        <v>20485</v>
      </c>
      <c r="C4879" s="1" t="str">
        <f t="shared" si="306"/>
        <v>21:1064</v>
      </c>
      <c r="D4879" s="1" t="str">
        <f t="shared" si="307"/>
        <v>21:0107</v>
      </c>
      <c r="E4879" t="s">
        <v>20486</v>
      </c>
      <c r="F4879" t="s">
        <v>20487</v>
      </c>
      <c r="H4879">
        <v>50.447058200000001</v>
      </c>
      <c r="I4879">
        <v>-118.5186087</v>
      </c>
      <c r="J4879" s="1" t="str">
        <f t="shared" si="308"/>
        <v>NGR bulk stream sediment</v>
      </c>
      <c r="K4879" s="1" t="str">
        <f t="shared" si="309"/>
        <v>&lt;177 micron (NGR)</v>
      </c>
      <c r="L4879">
        <v>32</v>
      </c>
      <c r="M4879" t="s">
        <v>71</v>
      </c>
      <c r="N4879">
        <v>556</v>
      </c>
      <c r="O4879" t="s">
        <v>62</v>
      </c>
      <c r="P4879" t="s">
        <v>47</v>
      </c>
      <c r="Q4879" t="s">
        <v>424</v>
      </c>
      <c r="R4879" t="s">
        <v>185</v>
      </c>
      <c r="S4879" t="s">
        <v>431</v>
      </c>
      <c r="T4879" t="s">
        <v>85</v>
      </c>
      <c r="U4879" t="s">
        <v>65</v>
      </c>
      <c r="V4879" t="s">
        <v>47</v>
      </c>
      <c r="W4879" t="s">
        <v>79</v>
      </c>
      <c r="X4879" t="s">
        <v>137</v>
      </c>
      <c r="Y4879" t="s">
        <v>328</v>
      </c>
      <c r="Z4879" t="s">
        <v>62</v>
      </c>
      <c r="AA4879" t="s">
        <v>46</v>
      </c>
      <c r="AB4879" t="s">
        <v>125</v>
      </c>
      <c r="AC4879" t="s">
        <v>475</v>
      </c>
      <c r="AD4879" t="s">
        <v>251</v>
      </c>
      <c r="AE4879" t="s">
        <v>380</v>
      </c>
      <c r="AF4879" t="s">
        <v>127</v>
      </c>
      <c r="AG4879" t="s">
        <v>903</v>
      </c>
      <c r="AH4879" t="s">
        <v>87</v>
      </c>
      <c r="AI4879" t="s">
        <v>64</v>
      </c>
      <c r="AJ4879" t="s">
        <v>2274</v>
      </c>
      <c r="AK4879" t="s">
        <v>58</v>
      </c>
      <c r="AL4879" t="s">
        <v>47</v>
      </c>
      <c r="AM4879" t="s">
        <v>103</v>
      </c>
      <c r="AN4879" t="s">
        <v>662</v>
      </c>
      <c r="AO4879" t="s">
        <v>49</v>
      </c>
    </row>
    <row r="4880" spans="1:41" hidden="1" x14ac:dyDescent="0.25">
      <c r="A4880" t="s">
        <v>20488</v>
      </c>
      <c r="B4880" t="s">
        <v>20489</v>
      </c>
      <c r="C4880" s="1" t="str">
        <f t="shared" si="306"/>
        <v>21:1064</v>
      </c>
      <c r="D4880" s="1" t="str">
        <f t="shared" si="307"/>
        <v>21:0107</v>
      </c>
      <c r="E4880" t="s">
        <v>20490</v>
      </c>
      <c r="F4880" t="s">
        <v>20491</v>
      </c>
      <c r="H4880">
        <v>50.467524099999999</v>
      </c>
      <c r="I4880">
        <v>-118.4897983</v>
      </c>
      <c r="J4880" s="1" t="str">
        <f t="shared" si="308"/>
        <v>NGR bulk stream sediment</v>
      </c>
      <c r="K4880" s="1" t="str">
        <f t="shared" si="309"/>
        <v>&lt;177 micron (NGR)</v>
      </c>
      <c r="L4880">
        <v>32</v>
      </c>
      <c r="M4880" t="s">
        <v>95</v>
      </c>
      <c r="N4880">
        <v>557</v>
      </c>
      <c r="O4880" t="s">
        <v>198</v>
      </c>
      <c r="P4880" t="s">
        <v>51</v>
      </c>
      <c r="Q4880" t="s">
        <v>553</v>
      </c>
      <c r="R4880" t="s">
        <v>73</v>
      </c>
      <c r="S4880" t="s">
        <v>146</v>
      </c>
      <c r="T4880" t="s">
        <v>55</v>
      </c>
      <c r="U4880" t="s">
        <v>226</v>
      </c>
      <c r="V4880" t="s">
        <v>125</v>
      </c>
      <c r="W4880" t="s">
        <v>125</v>
      </c>
      <c r="X4880" t="s">
        <v>73</v>
      </c>
      <c r="Y4880" t="s">
        <v>418</v>
      </c>
      <c r="Z4880" t="s">
        <v>56</v>
      </c>
      <c r="AA4880" t="s">
        <v>46</v>
      </c>
      <c r="AB4880" t="s">
        <v>105</v>
      </c>
      <c r="AC4880" t="s">
        <v>99</v>
      </c>
      <c r="AD4880" t="s">
        <v>532</v>
      </c>
      <c r="AE4880" t="s">
        <v>380</v>
      </c>
      <c r="AF4880" t="s">
        <v>58</v>
      </c>
      <c r="AG4880" t="s">
        <v>351</v>
      </c>
      <c r="AH4880" t="s">
        <v>54</v>
      </c>
      <c r="AI4880" t="s">
        <v>174</v>
      </c>
      <c r="AJ4880" t="s">
        <v>66</v>
      </c>
      <c r="AK4880" t="s">
        <v>8450</v>
      </c>
      <c r="AL4880" t="s">
        <v>47</v>
      </c>
      <c r="AM4880" t="s">
        <v>47</v>
      </c>
      <c r="AN4880" t="s">
        <v>920</v>
      </c>
      <c r="AO4880" t="s">
        <v>137</v>
      </c>
    </row>
    <row r="4881" spans="1:41" hidden="1" x14ac:dyDescent="0.25">
      <c r="A4881" t="s">
        <v>20492</v>
      </c>
      <c r="B4881" t="s">
        <v>20493</v>
      </c>
      <c r="C4881" s="1" t="str">
        <f t="shared" si="306"/>
        <v>21:1064</v>
      </c>
      <c r="D4881" s="1" t="str">
        <f t="shared" si="307"/>
        <v>21:0107</v>
      </c>
      <c r="E4881" t="s">
        <v>20494</v>
      </c>
      <c r="F4881" t="s">
        <v>20495</v>
      </c>
      <c r="H4881">
        <v>50.483612700000002</v>
      </c>
      <c r="I4881">
        <v>-118.4715978</v>
      </c>
      <c r="J4881" s="1" t="str">
        <f t="shared" si="308"/>
        <v>NGR bulk stream sediment</v>
      </c>
      <c r="K4881" s="1" t="str">
        <f t="shared" si="309"/>
        <v>&lt;177 micron (NGR)</v>
      </c>
      <c r="L4881">
        <v>32</v>
      </c>
      <c r="M4881" t="s">
        <v>117</v>
      </c>
      <c r="N4881">
        <v>558</v>
      </c>
      <c r="O4881" t="s">
        <v>62</v>
      </c>
      <c r="P4881" t="s">
        <v>47</v>
      </c>
      <c r="Q4881" t="s">
        <v>404</v>
      </c>
      <c r="R4881" t="s">
        <v>161</v>
      </c>
      <c r="S4881" t="s">
        <v>438</v>
      </c>
      <c r="T4881" t="s">
        <v>55</v>
      </c>
      <c r="U4881" t="s">
        <v>386</v>
      </c>
      <c r="V4881" t="s">
        <v>47</v>
      </c>
      <c r="W4881" t="s">
        <v>257</v>
      </c>
      <c r="X4881" t="s">
        <v>52</v>
      </c>
      <c r="Y4881" t="s">
        <v>300</v>
      </c>
      <c r="Z4881" t="s">
        <v>56</v>
      </c>
      <c r="AA4881" t="s">
        <v>46</v>
      </c>
      <c r="AB4881" t="s">
        <v>63</v>
      </c>
      <c r="AC4881" t="s">
        <v>99</v>
      </c>
      <c r="AD4881" t="s">
        <v>146</v>
      </c>
      <c r="AE4881" t="s">
        <v>380</v>
      </c>
      <c r="AF4881" t="s">
        <v>85</v>
      </c>
      <c r="AG4881" t="s">
        <v>439</v>
      </c>
      <c r="AH4881" t="s">
        <v>61</v>
      </c>
      <c r="AI4881" t="s">
        <v>87</v>
      </c>
      <c r="AJ4881" t="s">
        <v>175</v>
      </c>
      <c r="AK4881" t="s">
        <v>137</v>
      </c>
      <c r="AL4881" t="s">
        <v>47</v>
      </c>
      <c r="AM4881" t="s">
        <v>47</v>
      </c>
      <c r="AN4881" t="s">
        <v>65</v>
      </c>
      <c r="AO4881" t="s">
        <v>127</v>
      </c>
    </row>
    <row r="4882" spans="1:41" hidden="1" x14ac:dyDescent="0.25">
      <c r="A4882" t="s">
        <v>20496</v>
      </c>
      <c r="B4882" t="s">
        <v>20497</v>
      </c>
      <c r="C4882" s="1" t="str">
        <f t="shared" si="306"/>
        <v>21:1064</v>
      </c>
      <c r="D4882" s="1" t="str">
        <f t="shared" si="307"/>
        <v>21:0107</v>
      </c>
      <c r="E4882" t="s">
        <v>20498</v>
      </c>
      <c r="F4882" t="s">
        <v>20499</v>
      </c>
      <c r="H4882">
        <v>50.362575300000003</v>
      </c>
      <c r="I4882">
        <v>-118.57295910000001</v>
      </c>
      <c r="J4882" s="1" t="str">
        <f t="shared" si="308"/>
        <v>NGR bulk stream sediment</v>
      </c>
      <c r="K4882" s="1" t="str">
        <f t="shared" si="309"/>
        <v>&lt;177 micron (NGR)</v>
      </c>
      <c r="L4882">
        <v>32</v>
      </c>
      <c r="M4882" t="s">
        <v>136</v>
      </c>
      <c r="N4882">
        <v>559</v>
      </c>
      <c r="O4882" t="s">
        <v>53</v>
      </c>
      <c r="P4882" t="s">
        <v>47</v>
      </c>
      <c r="Q4882" t="s">
        <v>1069</v>
      </c>
      <c r="R4882" t="s">
        <v>142</v>
      </c>
      <c r="S4882" t="s">
        <v>268</v>
      </c>
      <c r="T4882" t="s">
        <v>85</v>
      </c>
      <c r="U4882" t="s">
        <v>146</v>
      </c>
      <c r="V4882" t="s">
        <v>125</v>
      </c>
      <c r="W4882" t="s">
        <v>455</v>
      </c>
      <c r="X4882" t="s">
        <v>73</v>
      </c>
      <c r="Y4882" t="s">
        <v>197</v>
      </c>
      <c r="Z4882" t="s">
        <v>57</v>
      </c>
      <c r="AA4882" t="s">
        <v>46</v>
      </c>
      <c r="AB4882" t="s">
        <v>235</v>
      </c>
      <c r="AC4882" t="s">
        <v>49</v>
      </c>
      <c r="AD4882" t="s">
        <v>272</v>
      </c>
      <c r="AE4882" t="s">
        <v>380</v>
      </c>
      <c r="AF4882" t="s">
        <v>267</v>
      </c>
      <c r="AG4882" t="s">
        <v>73</v>
      </c>
      <c r="AH4882" t="s">
        <v>81</v>
      </c>
      <c r="AI4882" t="s">
        <v>149</v>
      </c>
      <c r="AJ4882" t="s">
        <v>58</v>
      </c>
      <c r="AK4882" t="s">
        <v>72</v>
      </c>
      <c r="AL4882" t="s">
        <v>122</v>
      </c>
      <c r="AM4882" t="s">
        <v>103</v>
      </c>
      <c r="AN4882" t="s">
        <v>668</v>
      </c>
      <c r="AO4882" t="s">
        <v>49</v>
      </c>
    </row>
    <row r="4883" spans="1:41" hidden="1" x14ac:dyDescent="0.25">
      <c r="A4883" t="s">
        <v>20500</v>
      </c>
      <c r="B4883" t="s">
        <v>20501</v>
      </c>
      <c r="C4883" s="1" t="str">
        <f t="shared" si="306"/>
        <v>21:1064</v>
      </c>
      <c r="D4883" s="1" t="str">
        <f t="shared" si="307"/>
        <v>21:0107</v>
      </c>
      <c r="E4883" t="s">
        <v>20502</v>
      </c>
      <c r="F4883" t="s">
        <v>20503</v>
      </c>
      <c r="H4883">
        <v>50.492403099999997</v>
      </c>
      <c r="I4883">
        <v>-118.40913329999999</v>
      </c>
      <c r="J4883" s="1" t="str">
        <f t="shared" si="308"/>
        <v>NGR bulk stream sediment</v>
      </c>
      <c r="K4883" s="1" t="str">
        <f t="shared" si="309"/>
        <v>&lt;177 micron (NGR)</v>
      </c>
      <c r="L4883">
        <v>32</v>
      </c>
      <c r="M4883" t="s">
        <v>157</v>
      </c>
      <c r="N4883">
        <v>560</v>
      </c>
      <c r="O4883" t="s">
        <v>62</v>
      </c>
      <c r="P4883" t="s">
        <v>47</v>
      </c>
      <c r="Q4883" t="s">
        <v>698</v>
      </c>
      <c r="R4883" t="s">
        <v>58</v>
      </c>
      <c r="S4883" t="s">
        <v>372</v>
      </c>
      <c r="T4883" t="s">
        <v>85</v>
      </c>
      <c r="U4883" t="s">
        <v>207</v>
      </c>
      <c r="V4883" t="s">
        <v>81</v>
      </c>
      <c r="W4883" t="s">
        <v>130</v>
      </c>
      <c r="X4883" t="s">
        <v>85</v>
      </c>
      <c r="Y4883" t="s">
        <v>237</v>
      </c>
      <c r="Z4883" t="s">
        <v>62</v>
      </c>
      <c r="AA4883" t="s">
        <v>46</v>
      </c>
      <c r="AB4883" t="s">
        <v>63</v>
      </c>
      <c r="AC4883" t="s">
        <v>217</v>
      </c>
      <c r="AD4883" t="s">
        <v>559</v>
      </c>
      <c r="AE4883" t="s">
        <v>380</v>
      </c>
      <c r="AF4883" t="s">
        <v>76</v>
      </c>
      <c r="AG4883" t="s">
        <v>2208</v>
      </c>
      <c r="AH4883" t="s">
        <v>78</v>
      </c>
      <c r="AI4883" t="s">
        <v>257</v>
      </c>
      <c r="AJ4883" t="s">
        <v>12801</v>
      </c>
      <c r="AK4883" t="s">
        <v>718</v>
      </c>
      <c r="AL4883" t="s">
        <v>47</v>
      </c>
      <c r="AM4883" t="s">
        <v>73</v>
      </c>
      <c r="AN4883" t="s">
        <v>215</v>
      </c>
      <c r="AO4883" t="s">
        <v>267</v>
      </c>
    </row>
    <row r="4884" spans="1:41" hidden="1" x14ac:dyDescent="0.25">
      <c r="A4884" t="s">
        <v>20504</v>
      </c>
      <c r="B4884" t="s">
        <v>20505</v>
      </c>
      <c r="C4884" s="1" t="str">
        <f t="shared" si="306"/>
        <v>21:1064</v>
      </c>
      <c r="D4884" s="1" t="str">
        <f t="shared" si="307"/>
        <v>21:0107</v>
      </c>
      <c r="E4884" t="s">
        <v>20506</v>
      </c>
      <c r="F4884" t="s">
        <v>20507</v>
      </c>
      <c r="H4884">
        <v>50.478792499999997</v>
      </c>
      <c r="I4884">
        <v>-118.4444017</v>
      </c>
      <c r="J4884" s="1" t="str">
        <f t="shared" si="308"/>
        <v>NGR bulk stream sediment</v>
      </c>
      <c r="K4884" s="1" t="str">
        <f t="shared" si="309"/>
        <v>&lt;177 micron (NGR)</v>
      </c>
      <c r="L4884">
        <v>32</v>
      </c>
      <c r="M4884" t="s">
        <v>170</v>
      </c>
      <c r="N4884">
        <v>561</v>
      </c>
      <c r="O4884" t="s">
        <v>57</v>
      </c>
      <c r="P4884" t="s">
        <v>47</v>
      </c>
      <c r="Q4884" t="s">
        <v>119</v>
      </c>
      <c r="R4884" t="s">
        <v>359</v>
      </c>
      <c r="S4884" t="s">
        <v>146</v>
      </c>
      <c r="T4884" t="s">
        <v>267</v>
      </c>
      <c r="U4884" t="s">
        <v>695</v>
      </c>
      <c r="V4884" t="s">
        <v>139</v>
      </c>
      <c r="W4884" t="s">
        <v>493</v>
      </c>
      <c r="X4884" t="s">
        <v>51</v>
      </c>
      <c r="Y4884" t="s">
        <v>418</v>
      </c>
      <c r="Z4884" t="s">
        <v>56</v>
      </c>
      <c r="AA4884" t="s">
        <v>46</v>
      </c>
      <c r="AB4884" t="s">
        <v>47</v>
      </c>
      <c r="AC4884" t="s">
        <v>80</v>
      </c>
      <c r="AD4884" t="s">
        <v>559</v>
      </c>
      <c r="AE4884" t="s">
        <v>380</v>
      </c>
      <c r="AF4884" t="s">
        <v>66</v>
      </c>
      <c r="AG4884" t="s">
        <v>351</v>
      </c>
      <c r="AH4884" t="s">
        <v>61</v>
      </c>
      <c r="AI4884" t="s">
        <v>185</v>
      </c>
      <c r="AJ4884" t="s">
        <v>267</v>
      </c>
      <c r="AK4884" t="s">
        <v>3310</v>
      </c>
      <c r="AL4884" t="s">
        <v>47</v>
      </c>
      <c r="AM4884" t="s">
        <v>122</v>
      </c>
      <c r="AN4884" t="s">
        <v>65</v>
      </c>
      <c r="AO4884" t="s">
        <v>127</v>
      </c>
    </row>
    <row r="4885" spans="1:41" hidden="1" x14ac:dyDescent="0.25">
      <c r="A4885" t="s">
        <v>20508</v>
      </c>
      <c r="B4885" t="s">
        <v>20509</v>
      </c>
      <c r="C4885" s="1" t="str">
        <f t="shared" si="306"/>
        <v>21:1064</v>
      </c>
      <c r="D4885" s="1" t="str">
        <f t="shared" si="307"/>
        <v>21:0107</v>
      </c>
      <c r="E4885" t="s">
        <v>20510</v>
      </c>
      <c r="F4885" t="s">
        <v>20511</v>
      </c>
      <c r="H4885">
        <v>50.473999800000001</v>
      </c>
      <c r="I4885">
        <v>-118.44431230000001</v>
      </c>
      <c r="J4885" s="1" t="str">
        <f t="shared" si="308"/>
        <v>NGR bulk stream sediment</v>
      </c>
      <c r="K4885" s="1" t="str">
        <f t="shared" si="309"/>
        <v>&lt;177 micron (NGR)</v>
      </c>
      <c r="L4885">
        <v>32</v>
      </c>
      <c r="M4885" t="s">
        <v>180</v>
      </c>
      <c r="N4885">
        <v>562</v>
      </c>
      <c r="O4885" t="s">
        <v>62</v>
      </c>
      <c r="P4885" t="s">
        <v>47</v>
      </c>
      <c r="Q4885" t="s">
        <v>404</v>
      </c>
      <c r="R4885" t="s">
        <v>103</v>
      </c>
      <c r="S4885" t="s">
        <v>184</v>
      </c>
      <c r="T4885" t="s">
        <v>66</v>
      </c>
      <c r="U4885" t="s">
        <v>543</v>
      </c>
      <c r="V4885" t="s">
        <v>122</v>
      </c>
      <c r="W4885" t="s">
        <v>437</v>
      </c>
      <c r="X4885" t="s">
        <v>73</v>
      </c>
      <c r="Y4885" t="s">
        <v>106</v>
      </c>
      <c r="Z4885" t="s">
        <v>56</v>
      </c>
      <c r="AA4885" t="s">
        <v>46</v>
      </c>
      <c r="AB4885" t="s">
        <v>110</v>
      </c>
      <c r="AC4885" t="s">
        <v>75</v>
      </c>
      <c r="AD4885" t="s">
        <v>184</v>
      </c>
      <c r="AE4885" t="s">
        <v>380</v>
      </c>
      <c r="AF4885" t="s">
        <v>746</v>
      </c>
      <c r="AG4885" t="s">
        <v>359</v>
      </c>
      <c r="AH4885" t="s">
        <v>105</v>
      </c>
      <c r="AI4885" t="s">
        <v>185</v>
      </c>
      <c r="AJ4885" t="s">
        <v>66</v>
      </c>
      <c r="AK4885" t="s">
        <v>876</v>
      </c>
      <c r="AL4885" t="s">
        <v>47</v>
      </c>
      <c r="AM4885" t="s">
        <v>103</v>
      </c>
      <c r="AN4885" t="s">
        <v>725</v>
      </c>
      <c r="AO4885" t="s">
        <v>98</v>
      </c>
    </row>
    <row r="4886" spans="1:41" hidden="1" x14ac:dyDescent="0.25">
      <c r="A4886" t="s">
        <v>20512</v>
      </c>
      <c r="B4886" t="s">
        <v>20513</v>
      </c>
      <c r="C4886" s="1" t="str">
        <f t="shared" si="306"/>
        <v>21:1064</v>
      </c>
      <c r="D4886" s="1" t="str">
        <f t="shared" si="307"/>
        <v>21:0107</v>
      </c>
      <c r="E4886" t="s">
        <v>20514</v>
      </c>
      <c r="F4886" t="s">
        <v>20515</v>
      </c>
      <c r="H4886">
        <v>50.383013599999998</v>
      </c>
      <c r="I4886">
        <v>-118.3473098</v>
      </c>
      <c r="J4886" s="1" t="str">
        <f t="shared" si="308"/>
        <v>NGR bulk stream sediment</v>
      </c>
      <c r="K4886" s="1" t="str">
        <f t="shared" si="309"/>
        <v>&lt;177 micron (NGR)</v>
      </c>
      <c r="L4886">
        <v>32</v>
      </c>
      <c r="M4886" t="s">
        <v>195</v>
      </c>
      <c r="N4886">
        <v>563</v>
      </c>
      <c r="O4886" t="s">
        <v>257</v>
      </c>
      <c r="P4886" t="s">
        <v>47</v>
      </c>
      <c r="Q4886" t="s">
        <v>119</v>
      </c>
      <c r="R4886" t="s">
        <v>206</v>
      </c>
      <c r="S4886" t="s">
        <v>237</v>
      </c>
      <c r="T4886" t="s">
        <v>58</v>
      </c>
      <c r="U4886" t="s">
        <v>431</v>
      </c>
      <c r="V4886" t="s">
        <v>61</v>
      </c>
      <c r="W4886" t="s">
        <v>206</v>
      </c>
      <c r="X4886" t="s">
        <v>52</v>
      </c>
      <c r="Y4886" t="s">
        <v>342</v>
      </c>
      <c r="Z4886" t="s">
        <v>56</v>
      </c>
      <c r="AA4886" t="s">
        <v>46</v>
      </c>
      <c r="AB4886" t="s">
        <v>174</v>
      </c>
      <c r="AC4886" t="s">
        <v>75</v>
      </c>
      <c r="AD4886" t="s">
        <v>667</v>
      </c>
      <c r="AE4886" t="s">
        <v>380</v>
      </c>
      <c r="AF4886" t="s">
        <v>58</v>
      </c>
      <c r="AG4886" t="s">
        <v>689</v>
      </c>
      <c r="AH4886" t="s">
        <v>105</v>
      </c>
      <c r="AI4886" t="s">
        <v>235</v>
      </c>
      <c r="AJ4886" t="s">
        <v>293</v>
      </c>
      <c r="AK4886" t="s">
        <v>502</v>
      </c>
      <c r="AL4886" t="s">
        <v>47</v>
      </c>
      <c r="AM4886" t="s">
        <v>47</v>
      </c>
      <c r="AN4886" t="s">
        <v>65</v>
      </c>
      <c r="AO4886" t="s">
        <v>85</v>
      </c>
    </row>
    <row r="4887" spans="1:41" hidden="1" x14ac:dyDescent="0.25">
      <c r="A4887" t="s">
        <v>20516</v>
      </c>
      <c r="B4887" t="s">
        <v>20517</v>
      </c>
      <c r="C4887" s="1" t="str">
        <f t="shared" si="306"/>
        <v>21:1064</v>
      </c>
      <c r="D4887" s="1" t="str">
        <f t="shared" si="307"/>
        <v>21:0107</v>
      </c>
      <c r="E4887" t="s">
        <v>20518</v>
      </c>
      <c r="F4887" t="s">
        <v>20519</v>
      </c>
      <c r="H4887">
        <v>50.388774499999997</v>
      </c>
      <c r="I4887">
        <v>-118.34690980000001</v>
      </c>
      <c r="J4887" s="1" t="str">
        <f t="shared" si="308"/>
        <v>NGR bulk stream sediment</v>
      </c>
      <c r="K4887" s="1" t="str">
        <f t="shared" si="309"/>
        <v>&lt;177 micron (NGR)</v>
      </c>
      <c r="L4887">
        <v>32</v>
      </c>
      <c r="M4887" t="s">
        <v>205</v>
      </c>
      <c r="N4887">
        <v>564</v>
      </c>
      <c r="O4887" t="s">
        <v>57</v>
      </c>
      <c r="P4887" t="s">
        <v>47</v>
      </c>
      <c r="Q4887" t="s">
        <v>119</v>
      </c>
      <c r="R4887" t="s">
        <v>336</v>
      </c>
      <c r="S4887" t="s">
        <v>184</v>
      </c>
      <c r="T4887" t="s">
        <v>108</v>
      </c>
      <c r="U4887" t="s">
        <v>431</v>
      </c>
      <c r="V4887" t="s">
        <v>63</v>
      </c>
      <c r="W4887" t="s">
        <v>130</v>
      </c>
      <c r="X4887" t="s">
        <v>73</v>
      </c>
      <c r="Y4887" t="s">
        <v>75</v>
      </c>
      <c r="Z4887" t="s">
        <v>56</v>
      </c>
      <c r="AA4887" t="s">
        <v>46</v>
      </c>
      <c r="AB4887" t="s">
        <v>87</v>
      </c>
      <c r="AC4887" t="s">
        <v>218</v>
      </c>
      <c r="AD4887" t="s">
        <v>597</v>
      </c>
      <c r="AE4887" t="s">
        <v>380</v>
      </c>
      <c r="AF4887" t="s">
        <v>58</v>
      </c>
      <c r="AG4887" t="s">
        <v>351</v>
      </c>
      <c r="AH4887" t="s">
        <v>64</v>
      </c>
      <c r="AI4887" t="s">
        <v>87</v>
      </c>
      <c r="AJ4887" t="s">
        <v>842</v>
      </c>
      <c r="AK4887" t="s">
        <v>319</v>
      </c>
      <c r="AL4887" t="s">
        <v>47</v>
      </c>
      <c r="AM4887" t="s">
        <v>47</v>
      </c>
      <c r="AN4887" t="s">
        <v>1304</v>
      </c>
      <c r="AO4887" t="s">
        <v>66</v>
      </c>
    </row>
    <row r="4888" spans="1:41" hidden="1" x14ac:dyDescent="0.25">
      <c r="A4888" t="s">
        <v>20520</v>
      </c>
      <c r="B4888" t="s">
        <v>20521</v>
      </c>
      <c r="C4888" s="1" t="str">
        <f t="shared" si="306"/>
        <v>21:1064</v>
      </c>
      <c r="D4888" s="1" t="str">
        <f t="shared" si="307"/>
        <v>21:0107</v>
      </c>
      <c r="E4888" t="s">
        <v>20522</v>
      </c>
      <c r="F4888" t="s">
        <v>20523</v>
      </c>
      <c r="H4888">
        <v>50.396484000000001</v>
      </c>
      <c r="I4888">
        <v>-118.34600210000001</v>
      </c>
      <c r="J4888" s="1" t="str">
        <f t="shared" si="308"/>
        <v>NGR bulk stream sediment</v>
      </c>
      <c r="K4888" s="1" t="str">
        <f t="shared" si="309"/>
        <v>&lt;177 micron (NGR)</v>
      </c>
      <c r="L4888">
        <v>32</v>
      </c>
      <c r="M4888" t="s">
        <v>214</v>
      </c>
      <c r="N4888">
        <v>565</v>
      </c>
      <c r="O4888" t="s">
        <v>62</v>
      </c>
      <c r="P4888" t="s">
        <v>47</v>
      </c>
      <c r="Q4888" t="s">
        <v>444</v>
      </c>
      <c r="R4888" t="s">
        <v>87</v>
      </c>
      <c r="S4888" t="s">
        <v>146</v>
      </c>
      <c r="T4888" t="s">
        <v>76</v>
      </c>
      <c r="U4888" t="s">
        <v>507</v>
      </c>
      <c r="V4888" t="s">
        <v>228</v>
      </c>
      <c r="W4888" t="s">
        <v>60</v>
      </c>
      <c r="X4888" t="s">
        <v>51</v>
      </c>
      <c r="Y4888" t="s">
        <v>258</v>
      </c>
      <c r="Z4888" t="s">
        <v>56</v>
      </c>
      <c r="AA4888" t="s">
        <v>46</v>
      </c>
      <c r="AB4888" t="s">
        <v>185</v>
      </c>
      <c r="AC4888" t="s">
        <v>209</v>
      </c>
      <c r="AD4888" t="s">
        <v>431</v>
      </c>
      <c r="AE4888" t="s">
        <v>380</v>
      </c>
      <c r="AF4888" t="s">
        <v>307</v>
      </c>
      <c r="AG4888" t="s">
        <v>148</v>
      </c>
      <c r="AH4888" t="s">
        <v>185</v>
      </c>
      <c r="AI4888" t="s">
        <v>54</v>
      </c>
      <c r="AJ4888" t="s">
        <v>842</v>
      </c>
      <c r="AK4888" t="s">
        <v>111</v>
      </c>
      <c r="AL4888" t="s">
        <v>47</v>
      </c>
      <c r="AM4888" t="s">
        <v>47</v>
      </c>
      <c r="AN4888" t="s">
        <v>65</v>
      </c>
      <c r="AO4888" t="s">
        <v>165</v>
      </c>
    </row>
    <row r="4889" spans="1:41" hidden="1" x14ac:dyDescent="0.25">
      <c r="A4889" t="s">
        <v>20524</v>
      </c>
      <c r="B4889" t="s">
        <v>20525</v>
      </c>
      <c r="C4889" s="1" t="str">
        <f t="shared" si="306"/>
        <v>21:1064</v>
      </c>
      <c r="D4889" s="1" t="str">
        <f t="shared" si="307"/>
        <v>21:0107</v>
      </c>
      <c r="E4889" t="s">
        <v>20526</v>
      </c>
      <c r="F4889" t="s">
        <v>20527</v>
      </c>
      <c r="H4889">
        <v>50.7320694</v>
      </c>
      <c r="I4889">
        <v>-118.5452471</v>
      </c>
      <c r="J4889" s="1" t="str">
        <f t="shared" si="308"/>
        <v>NGR bulk stream sediment</v>
      </c>
      <c r="K4889" s="1" t="str">
        <f t="shared" si="309"/>
        <v>&lt;177 micron (NGR)</v>
      </c>
      <c r="L4889">
        <v>32</v>
      </c>
      <c r="M4889" t="s">
        <v>223</v>
      </c>
      <c r="N4889">
        <v>566</v>
      </c>
      <c r="O4889" t="s">
        <v>62</v>
      </c>
      <c r="P4889" t="s">
        <v>47</v>
      </c>
      <c r="Q4889" t="s">
        <v>289</v>
      </c>
      <c r="R4889" t="s">
        <v>139</v>
      </c>
      <c r="S4889" t="s">
        <v>695</v>
      </c>
      <c r="T4889" t="s">
        <v>90</v>
      </c>
      <c r="U4889" t="s">
        <v>543</v>
      </c>
      <c r="V4889" t="s">
        <v>64</v>
      </c>
      <c r="W4889" t="s">
        <v>392</v>
      </c>
      <c r="X4889" t="s">
        <v>85</v>
      </c>
      <c r="Y4889" t="s">
        <v>226</v>
      </c>
      <c r="Z4889" t="s">
        <v>57</v>
      </c>
      <c r="AA4889" t="s">
        <v>46</v>
      </c>
      <c r="AB4889" t="s">
        <v>105</v>
      </c>
      <c r="AC4889" t="s">
        <v>120</v>
      </c>
      <c r="AD4889" t="s">
        <v>554</v>
      </c>
      <c r="AE4889" t="s">
        <v>380</v>
      </c>
      <c r="AF4889" t="s">
        <v>66</v>
      </c>
      <c r="AG4889" t="s">
        <v>1347</v>
      </c>
      <c r="AH4889" t="s">
        <v>60</v>
      </c>
      <c r="AI4889" t="s">
        <v>161</v>
      </c>
      <c r="AJ4889" t="s">
        <v>1828</v>
      </c>
      <c r="AK4889" t="s">
        <v>85</v>
      </c>
      <c r="AL4889" t="s">
        <v>47</v>
      </c>
      <c r="AM4889" t="s">
        <v>51</v>
      </c>
      <c r="AN4889" t="s">
        <v>698</v>
      </c>
      <c r="AO4889" t="s">
        <v>49</v>
      </c>
    </row>
    <row r="4890" spans="1:41" hidden="1" x14ac:dyDescent="0.25">
      <c r="A4890" t="s">
        <v>20528</v>
      </c>
      <c r="B4890" t="s">
        <v>20529</v>
      </c>
      <c r="C4890" s="1" t="str">
        <f t="shared" si="306"/>
        <v>21:1064</v>
      </c>
      <c r="D4890" s="1" t="str">
        <f t="shared" si="307"/>
        <v>21:0107</v>
      </c>
      <c r="E4890" t="s">
        <v>20530</v>
      </c>
      <c r="F4890" t="s">
        <v>20531</v>
      </c>
      <c r="H4890">
        <v>50.726864599999999</v>
      </c>
      <c r="I4890">
        <v>-118.54506170000001</v>
      </c>
      <c r="J4890" s="1" t="str">
        <f t="shared" si="308"/>
        <v>NGR bulk stream sediment</v>
      </c>
      <c r="K4890" s="1" t="str">
        <f t="shared" si="309"/>
        <v>&lt;177 micron (NGR)</v>
      </c>
      <c r="L4890">
        <v>32</v>
      </c>
      <c r="M4890" t="s">
        <v>233</v>
      </c>
      <c r="N4890">
        <v>567</v>
      </c>
      <c r="O4890" t="s">
        <v>57</v>
      </c>
      <c r="P4890" t="s">
        <v>47</v>
      </c>
      <c r="Q4890" t="s">
        <v>337</v>
      </c>
      <c r="R4890" t="s">
        <v>105</v>
      </c>
      <c r="S4890" t="s">
        <v>1121</v>
      </c>
      <c r="T4890" t="s">
        <v>50</v>
      </c>
      <c r="U4890" t="s">
        <v>425</v>
      </c>
      <c r="V4890" t="s">
        <v>139</v>
      </c>
      <c r="W4890" t="s">
        <v>282</v>
      </c>
      <c r="X4890" t="s">
        <v>175</v>
      </c>
      <c r="Y4890" t="s">
        <v>438</v>
      </c>
      <c r="Z4890" t="s">
        <v>57</v>
      </c>
      <c r="AA4890" t="s">
        <v>46</v>
      </c>
      <c r="AB4890" t="s">
        <v>64</v>
      </c>
      <c r="AC4890" t="s">
        <v>306</v>
      </c>
      <c r="AD4890" t="s">
        <v>184</v>
      </c>
      <c r="AE4890" t="s">
        <v>380</v>
      </c>
      <c r="AF4890" t="s">
        <v>76</v>
      </c>
      <c r="AG4890" t="s">
        <v>1247</v>
      </c>
      <c r="AH4890" t="s">
        <v>139</v>
      </c>
      <c r="AI4890" t="s">
        <v>161</v>
      </c>
      <c r="AJ4890" t="s">
        <v>120</v>
      </c>
      <c r="AK4890" t="s">
        <v>76</v>
      </c>
      <c r="AL4890" t="s">
        <v>47</v>
      </c>
      <c r="AM4890" t="s">
        <v>103</v>
      </c>
      <c r="AN4890" t="s">
        <v>651</v>
      </c>
      <c r="AO4890" t="s">
        <v>59</v>
      </c>
    </row>
    <row r="4891" spans="1:41" hidden="1" x14ac:dyDescent="0.25">
      <c r="A4891" t="s">
        <v>20532</v>
      </c>
      <c r="B4891" t="s">
        <v>20533</v>
      </c>
      <c r="C4891" s="1" t="str">
        <f t="shared" si="306"/>
        <v>21:1064</v>
      </c>
      <c r="D4891" s="1" t="str">
        <f t="shared" si="307"/>
        <v>21:0107</v>
      </c>
      <c r="E4891" t="s">
        <v>20534</v>
      </c>
      <c r="F4891" t="s">
        <v>20535</v>
      </c>
      <c r="H4891">
        <v>50.7168378</v>
      </c>
      <c r="I4891">
        <v>-118.56520190000001</v>
      </c>
      <c r="J4891" s="1" t="str">
        <f t="shared" si="308"/>
        <v>NGR bulk stream sediment</v>
      </c>
      <c r="K4891" s="1" t="str">
        <f t="shared" si="309"/>
        <v>&lt;177 micron (NGR)</v>
      </c>
      <c r="L4891">
        <v>32</v>
      </c>
      <c r="M4891" t="s">
        <v>248</v>
      </c>
      <c r="N4891">
        <v>568</v>
      </c>
      <c r="O4891" t="s">
        <v>87</v>
      </c>
      <c r="P4891" t="s">
        <v>103</v>
      </c>
      <c r="Q4891" t="s">
        <v>673</v>
      </c>
      <c r="R4891" t="s">
        <v>99</v>
      </c>
      <c r="S4891" t="s">
        <v>431</v>
      </c>
      <c r="T4891" t="s">
        <v>50</v>
      </c>
      <c r="U4891" t="s">
        <v>386</v>
      </c>
      <c r="V4891" t="s">
        <v>455</v>
      </c>
      <c r="W4891" t="s">
        <v>72</v>
      </c>
      <c r="X4891" t="s">
        <v>52</v>
      </c>
      <c r="Y4891" t="s">
        <v>329</v>
      </c>
      <c r="Z4891" t="s">
        <v>199</v>
      </c>
      <c r="AA4891" t="s">
        <v>46</v>
      </c>
      <c r="AB4891" t="s">
        <v>235</v>
      </c>
      <c r="AC4891" t="s">
        <v>165</v>
      </c>
      <c r="AD4891" t="s">
        <v>146</v>
      </c>
      <c r="AE4891" t="s">
        <v>380</v>
      </c>
      <c r="AF4891" t="s">
        <v>108</v>
      </c>
      <c r="AG4891" t="s">
        <v>1211</v>
      </c>
      <c r="AH4891" t="s">
        <v>101</v>
      </c>
      <c r="AI4891" t="s">
        <v>64</v>
      </c>
      <c r="AJ4891" t="s">
        <v>1174</v>
      </c>
      <c r="AK4891" t="s">
        <v>127</v>
      </c>
      <c r="AL4891" t="s">
        <v>47</v>
      </c>
      <c r="AM4891" t="s">
        <v>122</v>
      </c>
      <c r="AN4891" t="s">
        <v>275</v>
      </c>
      <c r="AO4891" t="s">
        <v>49</v>
      </c>
    </row>
    <row r="4892" spans="1:41" hidden="1" x14ac:dyDescent="0.25">
      <c r="A4892" t="s">
        <v>20536</v>
      </c>
      <c r="B4892" t="s">
        <v>20537</v>
      </c>
      <c r="C4892" s="1" t="str">
        <f t="shared" si="306"/>
        <v>21:1064</v>
      </c>
      <c r="D4892" s="1" t="str">
        <f t="shared" si="307"/>
        <v>21:0107</v>
      </c>
      <c r="E4892" t="s">
        <v>20538</v>
      </c>
      <c r="F4892" t="s">
        <v>20539</v>
      </c>
      <c r="H4892">
        <v>50.721757099999998</v>
      </c>
      <c r="I4892">
        <v>-118.5665559</v>
      </c>
      <c r="J4892" s="1" t="str">
        <f t="shared" si="308"/>
        <v>NGR bulk stream sediment</v>
      </c>
      <c r="K4892" s="1" t="str">
        <f t="shared" si="309"/>
        <v>&lt;177 micron (NGR)</v>
      </c>
      <c r="L4892">
        <v>32</v>
      </c>
      <c r="M4892" t="s">
        <v>256</v>
      </c>
      <c r="N4892">
        <v>569</v>
      </c>
      <c r="O4892" t="s">
        <v>57</v>
      </c>
      <c r="P4892" t="s">
        <v>73</v>
      </c>
      <c r="Q4892" t="s">
        <v>299</v>
      </c>
      <c r="R4892" t="s">
        <v>185</v>
      </c>
      <c r="S4892" t="s">
        <v>372</v>
      </c>
      <c r="T4892" t="s">
        <v>50</v>
      </c>
      <c r="U4892" t="s">
        <v>207</v>
      </c>
      <c r="V4892" t="s">
        <v>105</v>
      </c>
      <c r="W4892" t="s">
        <v>142</v>
      </c>
      <c r="X4892" t="s">
        <v>85</v>
      </c>
      <c r="Y4892" t="s">
        <v>237</v>
      </c>
      <c r="Z4892" t="s">
        <v>57</v>
      </c>
      <c r="AA4892" t="s">
        <v>46</v>
      </c>
      <c r="AB4892" t="s">
        <v>64</v>
      </c>
      <c r="AC4892" t="s">
        <v>475</v>
      </c>
      <c r="AD4892" t="s">
        <v>590</v>
      </c>
      <c r="AE4892" t="s">
        <v>380</v>
      </c>
      <c r="AF4892" t="s">
        <v>76</v>
      </c>
      <c r="AG4892" t="s">
        <v>904</v>
      </c>
      <c r="AH4892" t="s">
        <v>122</v>
      </c>
      <c r="AI4892" t="s">
        <v>122</v>
      </c>
      <c r="AJ4892" t="s">
        <v>5807</v>
      </c>
      <c r="AK4892" t="s">
        <v>127</v>
      </c>
      <c r="AL4892" t="s">
        <v>47</v>
      </c>
      <c r="AM4892" t="s">
        <v>103</v>
      </c>
      <c r="AN4892" t="s">
        <v>356</v>
      </c>
      <c r="AO4892" t="s">
        <v>82</v>
      </c>
    </row>
    <row r="4893" spans="1:41" hidden="1" x14ac:dyDescent="0.25">
      <c r="A4893" t="s">
        <v>20540</v>
      </c>
      <c r="B4893" t="s">
        <v>20541</v>
      </c>
      <c r="C4893" s="1" t="str">
        <f t="shared" si="306"/>
        <v>21:1064</v>
      </c>
      <c r="D4893" s="1" t="str">
        <f t="shared" si="307"/>
        <v>21:0107</v>
      </c>
      <c r="E4893" t="s">
        <v>20542</v>
      </c>
      <c r="F4893" t="s">
        <v>20543</v>
      </c>
      <c r="H4893">
        <v>50.859768299999999</v>
      </c>
      <c r="I4893">
        <v>-118.5270014</v>
      </c>
      <c r="J4893" s="1" t="str">
        <f t="shared" si="308"/>
        <v>NGR bulk stream sediment</v>
      </c>
      <c r="K4893" s="1" t="str">
        <f t="shared" si="309"/>
        <v>&lt;177 micron (NGR)</v>
      </c>
      <c r="L4893">
        <v>32</v>
      </c>
      <c r="M4893" t="s">
        <v>265</v>
      </c>
      <c r="N4893">
        <v>570</v>
      </c>
      <c r="O4893" t="s">
        <v>110</v>
      </c>
      <c r="P4893" t="s">
        <v>47</v>
      </c>
      <c r="Q4893" t="s">
        <v>249</v>
      </c>
      <c r="R4893" t="s">
        <v>101</v>
      </c>
      <c r="S4893" t="s">
        <v>372</v>
      </c>
      <c r="T4893" t="s">
        <v>127</v>
      </c>
      <c r="U4893" t="s">
        <v>438</v>
      </c>
      <c r="V4893" t="s">
        <v>47</v>
      </c>
      <c r="W4893" t="s">
        <v>164</v>
      </c>
      <c r="X4893" t="s">
        <v>175</v>
      </c>
      <c r="Y4893" t="s">
        <v>431</v>
      </c>
      <c r="Z4893" t="s">
        <v>54</v>
      </c>
      <c r="AA4893" t="s">
        <v>46</v>
      </c>
      <c r="AB4893" t="s">
        <v>64</v>
      </c>
      <c r="AC4893" t="s">
        <v>66</v>
      </c>
      <c r="AD4893" t="s">
        <v>146</v>
      </c>
      <c r="AE4893" t="s">
        <v>380</v>
      </c>
      <c r="AF4893" t="s">
        <v>108</v>
      </c>
      <c r="AG4893" t="s">
        <v>882</v>
      </c>
      <c r="AH4893" t="s">
        <v>101</v>
      </c>
      <c r="AI4893" t="s">
        <v>173</v>
      </c>
      <c r="AJ4893" t="s">
        <v>11166</v>
      </c>
      <c r="AK4893" t="s">
        <v>108</v>
      </c>
      <c r="AL4893" t="s">
        <v>47</v>
      </c>
      <c r="AM4893" t="s">
        <v>51</v>
      </c>
      <c r="AN4893" t="s">
        <v>651</v>
      </c>
      <c r="AO4893" t="s">
        <v>306</v>
      </c>
    </row>
    <row r="4894" spans="1:41" hidden="1" x14ac:dyDescent="0.25">
      <c r="A4894" t="s">
        <v>20544</v>
      </c>
      <c r="B4894" t="s">
        <v>20545</v>
      </c>
      <c r="C4894" s="1" t="str">
        <f t="shared" si="306"/>
        <v>21:1064</v>
      </c>
      <c r="D4894" s="1" t="str">
        <f t="shared" si="307"/>
        <v>21:0107</v>
      </c>
      <c r="E4894" t="s">
        <v>20546</v>
      </c>
      <c r="F4894" t="s">
        <v>20547</v>
      </c>
      <c r="H4894">
        <v>50.911163999999999</v>
      </c>
      <c r="I4894">
        <v>-118.47056019999999</v>
      </c>
      <c r="J4894" s="1" t="str">
        <f t="shared" si="308"/>
        <v>NGR bulk stream sediment</v>
      </c>
      <c r="K4894" s="1" t="str">
        <f t="shared" si="309"/>
        <v>&lt;177 micron (NGR)</v>
      </c>
      <c r="L4894">
        <v>32</v>
      </c>
      <c r="M4894" t="s">
        <v>280</v>
      </c>
      <c r="N4894">
        <v>571</v>
      </c>
      <c r="O4894" t="s">
        <v>62</v>
      </c>
      <c r="P4894" t="s">
        <v>47</v>
      </c>
      <c r="Q4894" t="s">
        <v>684</v>
      </c>
      <c r="R4894" t="s">
        <v>61</v>
      </c>
      <c r="S4894" t="s">
        <v>372</v>
      </c>
      <c r="T4894" t="s">
        <v>76</v>
      </c>
      <c r="U4894" t="s">
        <v>207</v>
      </c>
      <c r="V4894" t="s">
        <v>185</v>
      </c>
      <c r="W4894" t="s">
        <v>493</v>
      </c>
      <c r="X4894" t="s">
        <v>209</v>
      </c>
      <c r="Y4894" t="s">
        <v>431</v>
      </c>
      <c r="Z4894" t="s">
        <v>198</v>
      </c>
      <c r="AA4894" t="s">
        <v>46</v>
      </c>
      <c r="AB4894" t="s">
        <v>235</v>
      </c>
      <c r="AC4894" t="s">
        <v>58</v>
      </c>
      <c r="AD4894" t="s">
        <v>350</v>
      </c>
      <c r="AE4894" t="s">
        <v>380</v>
      </c>
      <c r="AF4894" t="s">
        <v>267</v>
      </c>
      <c r="AG4894" t="s">
        <v>1260</v>
      </c>
      <c r="AH4894" t="s">
        <v>61</v>
      </c>
      <c r="AI4894" t="s">
        <v>63</v>
      </c>
      <c r="AJ4894" t="s">
        <v>17825</v>
      </c>
      <c r="AK4894" t="s">
        <v>227</v>
      </c>
      <c r="AL4894" t="s">
        <v>47</v>
      </c>
      <c r="AM4894" t="s">
        <v>51</v>
      </c>
      <c r="AN4894" t="s">
        <v>1780</v>
      </c>
      <c r="AO4894" t="s">
        <v>66</v>
      </c>
    </row>
    <row r="4895" spans="1:41" hidden="1" x14ac:dyDescent="0.25">
      <c r="A4895" t="s">
        <v>20548</v>
      </c>
      <c r="B4895" t="s">
        <v>20549</v>
      </c>
      <c r="C4895" s="1" t="str">
        <f t="shared" si="306"/>
        <v>21:1064</v>
      </c>
      <c r="D4895" s="1" t="str">
        <f t="shared" si="307"/>
        <v>21:0107</v>
      </c>
      <c r="E4895" t="s">
        <v>20546</v>
      </c>
      <c r="F4895" t="s">
        <v>20550</v>
      </c>
      <c r="H4895">
        <v>50.911163999999999</v>
      </c>
      <c r="I4895">
        <v>-118.47056019999999</v>
      </c>
      <c r="J4895" s="1" t="str">
        <f t="shared" si="308"/>
        <v>NGR bulk stream sediment</v>
      </c>
      <c r="K4895" s="1" t="str">
        <f t="shared" si="309"/>
        <v>&lt;177 micron (NGR)</v>
      </c>
      <c r="L4895">
        <v>32</v>
      </c>
      <c r="M4895" t="s">
        <v>288</v>
      </c>
      <c r="N4895">
        <v>572</v>
      </c>
      <c r="O4895" t="s">
        <v>62</v>
      </c>
      <c r="P4895" t="s">
        <v>47</v>
      </c>
      <c r="Q4895" t="s">
        <v>119</v>
      </c>
      <c r="R4895" t="s">
        <v>81</v>
      </c>
      <c r="S4895" t="s">
        <v>543</v>
      </c>
      <c r="T4895" t="s">
        <v>267</v>
      </c>
      <c r="U4895" t="s">
        <v>207</v>
      </c>
      <c r="V4895" t="s">
        <v>105</v>
      </c>
      <c r="W4895" t="s">
        <v>72</v>
      </c>
      <c r="X4895" t="s">
        <v>267</v>
      </c>
      <c r="Y4895" t="s">
        <v>438</v>
      </c>
      <c r="Z4895" t="s">
        <v>198</v>
      </c>
      <c r="AA4895" t="s">
        <v>46</v>
      </c>
      <c r="AB4895" t="s">
        <v>235</v>
      </c>
      <c r="AC4895" t="s">
        <v>58</v>
      </c>
      <c r="AD4895" t="s">
        <v>273</v>
      </c>
      <c r="AE4895" t="s">
        <v>380</v>
      </c>
      <c r="AF4895" t="s">
        <v>127</v>
      </c>
      <c r="AG4895" t="s">
        <v>4562</v>
      </c>
      <c r="AH4895" t="s">
        <v>61</v>
      </c>
      <c r="AI4895" t="s">
        <v>47</v>
      </c>
      <c r="AJ4895" t="s">
        <v>3889</v>
      </c>
      <c r="AK4895" t="s">
        <v>336</v>
      </c>
      <c r="AL4895" t="s">
        <v>47</v>
      </c>
      <c r="AM4895" t="s">
        <v>103</v>
      </c>
      <c r="AN4895" t="s">
        <v>1780</v>
      </c>
      <c r="AO4895" t="s">
        <v>99</v>
      </c>
    </row>
    <row r="4896" spans="1:41" hidden="1" x14ac:dyDescent="0.25">
      <c r="A4896" t="s">
        <v>20551</v>
      </c>
      <c r="B4896" t="s">
        <v>20552</v>
      </c>
      <c r="C4896" s="1" t="str">
        <f t="shared" si="306"/>
        <v>21:1064</v>
      </c>
      <c r="D4896" s="1" t="str">
        <f t="shared" si="307"/>
        <v>21:0107</v>
      </c>
      <c r="E4896" t="s">
        <v>20553</v>
      </c>
      <c r="F4896" t="s">
        <v>20554</v>
      </c>
      <c r="H4896">
        <v>50.877949000000001</v>
      </c>
      <c r="I4896">
        <v>-118.4968205</v>
      </c>
      <c r="J4896" s="1" t="str">
        <f t="shared" si="308"/>
        <v>NGR bulk stream sediment</v>
      </c>
      <c r="K4896" s="1" t="str">
        <f t="shared" si="309"/>
        <v>&lt;177 micron (NGR)</v>
      </c>
      <c r="L4896">
        <v>33</v>
      </c>
      <c r="M4896" t="s">
        <v>45</v>
      </c>
      <c r="N4896">
        <v>573</v>
      </c>
      <c r="O4896" t="s">
        <v>110</v>
      </c>
      <c r="P4896" t="s">
        <v>47</v>
      </c>
      <c r="Q4896" t="s">
        <v>337</v>
      </c>
      <c r="R4896" t="s">
        <v>108</v>
      </c>
      <c r="S4896" t="s">
        <v>386</v>
      </c>
      <c r="T4896" t="s">
        <v>108</v>
      </c>
      <c r="U4896" t="s">
        <v>445</v>
      </c>
      <c r="V4896" t="s">
        <v>79</v>
      </c>
      <c r="W4896" t="s">
        <v>122</v>
      </c>
      <c r="X4896" t="s">
        <v>58</v>
      </c>
      <c r="Y4896" t="s">
        <v>399</v>
      </c>
      <c r="Z4896" t="s">
        <v>56</v>
      </c>
      <c r="AA4896" t="s">
        <v>46</v>
      </c>
      <c r="AB4896" t="s">
        <v>61</v>
      </c>
      <c r="AC4896" t="s">
        <v>90</v>
      </c>
      <c r="AD4896" t="s">
        <v>226</v>
      </c>
      <c r="AE4896" t="s">
        <v>380</v>
      </c>
      <c r="AF4896" t="s">
        <v>58</v>
      </c>
      <c r="AG4896" t="s">
        <v>971</v>
      </c>
      <c r="AH4896" t="s">
        <v>64</v>
      </c>
      <c r="AI4896" t="s">
        <v>105</v>
      </c>
      <c r="AJ4896" t="s">
        <v>893</v>
      </c>
      <c r="AK4896" t="s">
        <v>1247</v>
      </c>
      <c r="AL4896" t="s">
        <v>47</v>
      </c>
      <c r="AM4896" t="s">
        <v>122</v>
      </c>
      <c r="AN4896" t="s">
        <v>65</v>
      </c>
      <c r="AO4896" t="s">
        <v>104</v>
      </c>
    </row>
    <row r="4897" spans="1:41" hidden="1" x14ac:dyDescent="0.25">
      <c r="A4897" t="s">
        <v>20555</v>
      </c>
      <c r="B4897" t="s">
        <v>20556</v>
      </c>
      <c r="C4897" s="1" t="str">
        <f t="shared" si="306"/>
        <v>21:1064</v>
      </c>
      <c r="D4897" s="1" t="str">
        <f t="shared" si="307"/>
        <v>21:0107</v>
      </c>
      <c r="E4897" t="s">
        <v>20557</v>
      </c>
      <c r="F4897" t="s">
        <v>20558</v>
      </c>
      <c r="H4897">
        <v>50.973351899999997</v>
      </c>
      <c r="I4897">
        <v>-118.514987</v>
      </c>
      <c r="J4897" s="1" t="str">
        <f t="shared" si="308"/>
        <v>NGR bulk stream sediment</v>
      </c>
      <c r="K4897" s="1" t="str">
        <f t="shared" si="309"/>
        <v>&lt;177 micron (NGR)</v>
      </c>
      <c r="L4897">
        <v>33</v>
      </c>
      <c r="M4897" t="s">
        <v>71</v>
      </c>
      <c r="N4897">
        <v>574</v>
      </c>
      <c r="O4897" t="s">
        <v>174</v>
      </c>
      <c r="P4897" t="s">
        <v>47</v>
      </c>
      <c r="Q4897" t="s">
        <v>119</v>
      </c>
      <c r="R4897" t="s">
        <v>62</v>
      </c>
      <c r="S4897" t="s">
        <v>695</v>
      </c>
      <c r="T4897" t="s">
        <v>98</v>
      </c>
      <c r="U4897" t="s">
        <v>425</v>
      </c>
      <c r="V4897" t="s">
        <v>63</v>
      </c>
      <c r="W4897" t="s">
        <v>266</v>
      </c>
      <c r="X4897" t="s">
        <v>85</v>
      </c>
      <c r="Y4897" t="s">
        <v>226</v>
      </c>
      <c r="Z4897" t="s">
        <v>198</v>
      </c>
      <c r="AA4897" t="s">
        <v>46</v>
      </c>
      <c r="AB4897" t="s">
        <v>61</v>
      </c>
      <c r="AC4897" t="s">
        <v>186</v>
      </c>
      <c r="AD4897" t="s">
        <v>438</v>
      </c>
      <c r="AE4897" t="s">
        <v>380</v>
      </c>
      <c r="AF4897" t="s">
        <v>766</v>
      </c>
      <c r="AG4897" t="s">
        <v>775</v>
      </c>
      <c r="AH4897" t="s">
        <v>235</v>
      </c>
      <c r="AI4897" t="s">
        <v>47</v>
      </c>
      <c r="AJ4897" t="s">
        <v>2429</v>
      </c>
      <c r="AK4897" t="s">
        <v>111</v>
      </c>
      <c r="AL4897" t="s">
        <v>47</v>
      </c>
      <c r="AM4897" t="s">
        <v>103</v>
      </c>
      <c r="AN4897" t="s">
        <v>807</v>
      </c>
      <c r="AO4897" t="s">
        <v>475</v>
      </c>
    </row>
    <row r="4898" spans="1:41" hidden="1" x14ac:dyDescent="0.25">
      <c r="A4898" t="s">
        <v>20559</v>
      </c>
      <c r="B4898" t="s">
        <v>20560</v>
      </c>
      <c r="C4898" s="1" t="str">
        <f t="shared" si="306"/>
        <v>21:1064</v>
      </c>
      <c r="D4898" s="1" t="str">
        <f t="shared" si="307"/>
        <v>21:0107</v>
      </c>
      <c r="E4898" t="s">
        <v>20561</v>
      </c>
      <c r="F4898" t="s">
        <v>20562</v>
      </c>
      <c r="H4898">
        <v>50.976973000000001</v>
      </c>
      <c r="I4898">
        <v>-118.5635959</v>
      </c>
      <c r="J4898" s="1" t="str">
        <f t="shared" si="308"/>
        <v>NGR bulk stream sediment</v>
      </c>
      <c r="K4898" s="1" t="str">
        <f t="shared" si="309"/>
        <v>&lt;177 micron (NGR)</v>
      </c>
      <c r="L4898">
        <v>33</v>
      </c>
      <c r="M4898" t="s">
        <v>95</v>
      </c>
      <c r="N4898">
        <v>575</v>
      </c>
      <c r="O4898" t="s">
        <v>53</v>
      </c>
      <c r="P4898" t="s">
        <v>47</v>
      </c>
      <c r="Q4898" t="s">
        <v>468</v>
      </c>
      <c r="R4898" t="s">
        <v>175</v>
      </c>
      <c r="S4898" t="s">
        <v>65</v>
      </c>
      <c r="T4898" t="s">
        <v>50</v>
      </c>
      <c r="U4898" t="s">
        <v>291</v>
      </c>
      <c r="V4898" t="s">
        <v>161</v>
      </c>
      <c r="W4898" t="s">
        <v>206</v>
      </c>
      <c r="X4898" t="s">
        <v>55</v>
      </c>
      <c r="Y4898" t="s">
        <v>184</v>
      </c>
      <c r="Z4898" t="s">
        <v>57</v>
      </c>
      <c r="AA4898" t="s">
        <v>46</v>
      </c>
      <c r="AB4898" t="s">
        <v>64</v>
      </c>
      <c r="AC4898" t="s">
        <v>431</v>
      </c>
      <c r="AD4898" t="s">
        <v>146</v>
      </c>
      <c r="AE4898" t="s">
        <v>380</v>
      </c>
      <c r="AF4898" t="s">
        <v>118</v>
      </c>
      <c r="AG4898" t="s">
        <v>696</v>
      </c>
      <c r="AH4898" t="s">
        <v>235</v>
      </c>
      <c r="AI4898" t="s">
        <v>105</v>
      </c>
      <c r="AJ4898" t="s">
        <v>1798</v>
      </c>
      <c r="AK4898" t="s">
        <v>76</v>
      </c>
      <c r="AL4898" t="s">
        <v>47</v>
      </c>
      <c r="AM4898" t="s">
        <v>51</v>
      </c>
      <c r="AN4898" t="s">
        <v>668</v>
      </c>
      <c r="AO4898" t="s">
        <v>175</v>
      </c>
    </row>
    <row r="4899" spans="1:41" hidden="1" x14ac:dyDescent="0.25">
      <c r="A4899" t="s">
        <v>20563</v>
      </c>
      <c r="B4899" t="s">
        <v>20564</v>
      </c>
      <c r="C4899" s="1" t="str">
        <f t="shared" si="306"/>
        <v>21:1064</v>
      </c>
      <c r="D4899" s="1" t="str">
        <f t="shared" si="307"/>
        <v>21:0107</v>
      </c>
      <c r="E4899" t="s">
        <v>20565</v>
      </c>
      <c r="F4899" t="s">
        <v>20566</v>
      </c>
      <c r="H4899">
        <v>50.963807199999998</v>
      </c>
      <c r="I4899">
        <v>-118.5755577</v>
      </c>
      <c r="J4899" s="1" t="str">
        <f t="shared" si="308"/>
        <v>NGR bulk stream sediment</v>
      </c>
      <c r="K4899" s="1" t="str">
        <f t="shared" si="309"/>
        <v>&lt;177 micron (NGR)</v>
      </c>
      <c r="L4899">
        <v>33</v>
      </c>
      <c r="M4899" t="s">
        <v>117</v>
      </c>
      <c r="N4899">
        <v>576</v>
      </c>
      <c r="O4899" t="s">
        <v>57</v>
      </c>
      <c r="P4899" t="s">
        <v>47</v>
      </c>
      <c r="Q4899" t="s">
        <v>1304</v>
      </c>
      <c r="R4899" t="s">
        <v>85</v>
      </c>
      <c r="S4899" t="s">
        <v>146</v>
      </c>
      <c r="T4899" t="s">
        <v>108</v>
      </c>
      <c r="U4899" t="s">
        <v>183</v>
      </c>
      <c r="V4899" t="s">
        <v>81</v>
      </c>
      <c r="W4899" t="s">
        <v>60</v>
      </c>
      <c r="X4899" t="s">
        <v>73</v>
      </c>
      <c r="Y4899" t="s">
        <v>934</v>
      </c>
      <c r="Z4899" t="s">
        <v>56</v>
      </c>
      <c r="AA4899" t="s">
        <v>46</v>
      </c>
      <c r="AB4899" t="s">
        <v>105</v>
      </c>
      <c r="AC4899" t="s">
        <v>58</v>
      </c>
      <c r="AD4899" t="s">
        <v>140</v>
      </c>
      <c r="AE4899" t="s">
        <v>380</v>
      </c>
      <c r="AF4899" t="s">
        <v>76</v>
      </c>
      <c r="AG4899" t="s">
        <v>307</v>
      </c>
      <c r="AH4899" t="s">
        <v>174</v>
      </c>
      <c r="AI4899" t="s">
        <v>87</v>
      </c>
      <c r="AJ4899" t="s">
        <v>127</v>
      </c>
      <c r="AK4899" t="s">
        <v>3809</v>
      </c>
      <c r="AL4899" t="s">
        <v>47</v>
      </c>
      <c r="AM4899" t="s">
        <v>103</v>
      </c>
      <c r="AN4899" t="s">
        <v>65</v>
      </c>
      <c r="AO4899" t="s">
        <v>73</v>
      </c>
    </row>
    <row r="4900" spans="1:41" hidden="1" x14ac:dyDescent="0.25">
      <c r="A4900" t="s">
        <v>20567</v>
      </c>
      <c r="B4900" t="s">
        <v>20568</v>
      </c>
      <c r="C4900" s="1" t="str">
        <f t="shared" ref="C4900:C4963" si="310">HYPERLINK("http://geochem.nrcan.gc.ca/cdogs/content/bdl/bdl211064_e.htm", "21:1064")</f>
        <v>21:1064</v>
      </c>
      <c r="D4900" s="1" t="str">
        <f t="shared" ref="D4900:D4963" si="311">HYPERLINK("http://geochem.nrcan.gc.ca/cdogs/content/svy/svy210107_e.htm", "21:0107")</f>
        <v>21:0107</v>
      </c>
      <c r="E4900" t="s">
        <v>20569</v>
      </c>
      <c r="F4900" t="s">
        <v>20570</v>
      </c>
      <c r="H4900">
        <v>50.968336399999998</v>
      </c>
      <c r="I4900">
        <v>-118.5884156</v>
      </c>
      <c r="J4900" s="1" t="str">
        <f t="shared" si="308"/>
        <v>NGR bulk stream sediment</v>
      </c>
      <c r="K4900" s="1" t="str">
        <f t="shared" si="309"/>
        <v>&lt;177 micron (NGR)</v>
      </c>
      <c r="L4900">
        <v>33</v>
      </c>
      <c r="M4900" t="s">
        <v>136</v>
      </c>
      <c r="N4900">
        <v>577</v>
      </c>
      <c r="O4900" t="s">
        <v>53</v>
      </c>
      <c r="P4900" t="s">
        <v>47</v>
      </c>
      <c r="Q4900" t="s">
        <v>2563</v>
      </c>
      <c r="R4900" t="s">
        <v>88</v>
      </c>
      <c r="S4900" t="s">
        <v>583</v>
      </c>
      <c r="T4900" t="s">
        <v>55</v>
      </c>
      <c r="U4900" t="s">
        <v>80</v>
      </c>
      <c r="V4900" t="s">
        <v>235</v>
      </c>
      <c r="W4900" t="s">
        <v>164</v>
      </c>
      <c r="X4900" t="s">
        <v>51</v>
      </c>
      <c r="Y4900" t="s">
        <v>107</v>
      </c>
      <c r="Z4900" t="s">
        <v>56</v>
      </c>
      <c r="AA4900" t="s">
        <v>46</v>
      </c>
      <c r="AB4900" t="s">
        <v>47</v>
      </c>
      <c r="AC4900" t="s">
        <v>58</v>
      </c>
      <c r="AD4900" t="s">
        <v>77</v>
      </c>
      <c r="AE4900" t="s">
        <v>380</v>
      </c>
      <c r="AF4900" t="s">
        <v>76</v>
      </c>
      <c r="AG4900" t="s">
        <v>366</v>
      </c>
      <c r="AH4900" t="s">
        <v>46</v>
      </c>
      <c r="AI4900" t="s">
        <v>87</v>
      </c>
      <c r="AJ4900" t="s">
        <v>76</v>
      </c>
      <c r="AK4900" t="s">
        <v>175</v>
      </c>
      <c r="AL4900" t="s">
        <v>47</v>
      </c>
      <c r="AM4900" t="s">
        <v>122</v>
      </c>
      <c r="AN4900" t="s">
        <v>294</v>
      </c>
      <c r="AO4900" t="s">
        <v>52</v>
      </c>
    </row>
    <row r="4901" spans="1:41" hidden="1" x14ac:dyDescent="0.25">
      <c r="A4901" t="s">
        <v>20571</v>
      </c>
      <c r="B4901" t="s">
        <v>20572</v>
      </c>
      <c r="C4901" s="1" t="str">
        <f t="shared" si="310"/>
        <v>21:1064</v>
      </c>
      <c r="D4901" s="1" t="str">
        <f t="shared" si="311"/>
        <v>21:0107</v>
      </c>
      <c r="E4901" t="s">
        <v>20573</v>
      </c>
      <c r="F4901" t="s">
        <v>20574</v>
      </c>
      <c r="H4901">
        <v>50.9717123</v>
      </c>
      <c r="I4901">
        <v>-118.60917000000001</v>
      </c>
      <c r="J4901" s="1" t="str">
        <f t="shared" si="308"/>
        <v>NGR bulk stream sediment</v>
      </c>
      <c r="K4901" s="1" t="str">
        <f t="shared" si="309"/>
        <v>&lt;177 micron (NGR)</v>
      </c>
      <c r="L4901">
        <v>33</v>
      </c>
      <c r="M4901" t="s">
        <v>157</v>
      </c>
      <c r="N4901">
        <v>578</v>
      </c>
      <c r="O4901" t="s">
        <v>57</v>
      </c>
      <c r="P4901" t="s">
        <v>47</v>
      </c>
      <c r="Q4901" t="s">
        <v>97</v>
      </c>
      <c r="R4901" t="s">
        <v>128</v>
      </c>
      <c r="S4901" t="s">
        <v>89</v>
      </c>
      <c r="T4901" t="s">
        <v>267</v>
      </c>
      <c r="U4901" t="s">
        <v>146</v>
      </c>
      <c r="V4901" t="s">
        <v>103</v>
      </c>
      <c r="W4901" t="s">
        <v>51</v>
      </c>
      <c r="X4901" t="s">
        <v>76</v>
      </c>
      <c r="Y4901" t="s">
        <v>146</v>
      </c>
      <c r="Z4901" t="s">
        <v>54</v>
      </c>
      <c r="AA4901" t="s">
        <v>46</v>
      </c>
      <c r="AB4901" t="s">
        <v>63</v>
      </c>
      <c r="AC4901" t="s">
        <v>58</v>
      </c>
      <c r="AD4901" t="s">
        <v>482</v>
      </c>
      <c r="AE4901" t="s">
        <v>380</v>
      </c>
      <c r="AF4901" t="s">
        <v>217</v>
      </c>
      <c r="AG4901" t="s">
        <v>5731</v>
      </c>
      <c r="AH4901" t="s">
        <v>235</v>
      </c>
      <c r="AI4901" t="s">
        <v>173</v>
      </c>
      <c r="AJ4901" t="s">
        <v>1539</v>
      </c>
      <c r="AK4901" t="s">
        <v>730</v>
      </c>
      <c r="AL4901" t="s">
        <v>47</v>
      </c>
      <c r="AM4901" t="s">
        <v>73</v>
      </c>
      <c r="AN4901" t="s">
        <v>492</v>
      </c>
      <c r="AO4901" t="s">
        <v>104</v>
      </c>
    </row>
    <row r="4902" spans="1:41" hidden="1" x14ac:dyDescent="0.25">
      <c r="A4902" t="s">
        <v>20575</v>
      </c>
      <c r="B4902" t="s">
        <v>20576</v>
      </c>
      <c r="C4902" s="1" t="str">
        <f t="shared" si="310"/>
        <v>21:1064</v>
      </c>
      <c r="D4902" s="1" t="str">
        <f t="shared" si="311"/>
        <v>21:0107</v>
      </c>
      <c r="E4902" t="s">
        <v>20577</v>
      </c>
      <c r="F4902" t="s">
        <v>20578</v>
      </c>
      <c r="H4902">
        <v>50.898757099999997</v>
      </c>
      <c r="I4902">
        <v>-118.50122829999999</v>
      </c>
      <c r="J4902" s="1" t="str">
        <f t="shared" si="308"/>
        <v>NGR bulk stream sediment</v>
      </c>
      <c r="K4902" s="1" t="str">
        <f t="shared" si="309"/>
        <v>&lt;177 micron (NGR)</v>
      </c>
      <c r="L4902">
        <v>33</v>
      </c>
      <c r="M4902" t="s">
        <v>170</v>
      </c>
      <c r="N4902">
        <v>579</v>
      </c>
      <c r="O4902" t="s">
        <v>62</v>
      </c>
      <c r="P4902" t="s">
        <v>47</v>
      </c>
      <c r="Q4902" t="s">
        <v>1392</v>
      </c>
      <c r="R4902" t="s">
        <v>185</v>
      </c>
      <c r="S4902" t="s">
        <v>1121</v>
      </c>
      <c r="T4902" t="s">
        <v>108</v>
      </c>
      <c r="U4902" t="s">
        <v>438</v>
      </c>
      <c r="V4902" t="s">
        <v>161</v>
      </c>
      <c r="W4902" t="s">
        <v>72</v>
      </c>
      <c r="X4902" t="s">
        <v>267</v>
      </c>
      <c r="Y4902" t="s">
        <v>438</v>
      </c>
      <c r="Z4902" t="s">
        <v>54</v>
      </c>
      <c r="AA4902" t="s">
        <v>46</v>
      </c>
      <c r="AB4902" t="s">
        <v>235</v>
      </c>
      <c r="AC4902" t="s">
        <v>58</v>
      </c>
      <c r="AD4902" t="s">
        <v>146</v>
      </c>
      <c r="AE4902" t="s">
        <v>380</v>
      </c>
      <c r="AF4902" t="s">
        <v>127</v>
      </c>
      <c r="AG4902" t="s">
        <v>1260</v>
      </c>
      <c r="AH4902" t="s">
        <v>235</v>
      </c>
      <c r="AI4902" t="s">
        <v>81</v>
      </c>
      <c r="AJ4902" t="s">
        <v>8477</v>
      </c>
      <c r="AK4902" t="s">
        <v>502</v>
      </c>
      <c r="AL4902" t="s">
        <v>47</v>
      </c>
      <c r="AM4902" t="s">
        <v>51</v>
      </c>
      <c r="AN4902" t="s">
        <v>651</v>
      </c>
      <c r="AO4902" t="s">
        <v>186</v>
      </c>
    </row>
    <row r="4903" spans="1:41" hidden="1" x14ac:dyDescent="0.25">
      <c r="A4903" t="s">
        <v>20579</v>
      </c>
      <c r="B4903" t="s">
        <v>20580</v>
      </c>
      <c r="C4903" s="1" t="str">
        <f t="shared" si="310"/>
        <v>21:1064</v>
      </c>
      <c r="D4903" s="1" t="str">
        <f t="shared" si="311"/>
        <v>21:0107</v>
      </c>
      <c r="E4903" t="s">
        <v>20581</v>
      </c>
      <c r="F4903" t="s">
        <v>20582</v>
      </c>
      <c r="H4903">
        <v>50.872852899999998</v>
      </c>
      <c r="I4903">
        <v>-118.5201946</v>
      </c>
      <c r="J4903" s="1" t="str">
        <f t="shared" si="308"/>
        <v>NGR bulk stream sediment</v>
      </c>
      <c r="K4903" s="1" t="str">
        <f t="shared" si="309"/>
        <v>&lt;177 micron (NGR)</v>
      </c>
      <c r="L4903">
        <v>33</v>
      </c>
      <c r="M4903" t="s">
        <v>180</v>
      </c>
      <c r="N4903">
        <v>580</v>
      </c>
      <c r="O4903" t="s">
        <v>79</v>
      </c>
      <c r="P4903" t="s">
        <v>47</v>
      </c>
      <c r="Q4903" t="s">
        <v>138</v>
      </c>
      <c r="R4903" t="s">
        <v>282</v>
      </c>
      <c r="S4903" t="s">
        <v>237</v>
      </c>
      <c r="T4903" t="s">
        <v>127</v>
      </c>
      <c r="U4903" t="s">
        <v>77</v>
      </c>
      <c r="V4903" t="s">
        <v>130</v>
      </c>
      <c r="W4903" t="s">
        <v>130</v>
      </c>
      <c r="X4903" t="s">
        <v>137</v>
      </c>
      <c r="Y4903" t="s">
        <v>343</v>
      </c>
      <c r="Z4903" t="s">
        <v>56</v>
      </c>
      <c r="AA4903" t="s">
        <v>46</v>
      </c>
      <c r="AB4903" t="s">
        <v>47</v>
      </c>
      <c r="AC4903" t="s">
        <v>58</v>
      </c>
      <c r="AD4903" t="s">
        <v>146</v>
      </c>
      <c r="AE4903" t="s">
        <v>380</v>
      </c>
      <c r="AF4903" t="s">
        <v>55</v>
      </c>
      <c r="AG4903" t="s">
        <v>678</v>
      </c>
      <c r="AH4903" t="s">
        <v>235</v>
      </c>
      <c r="AI4903" t="s">
        <v>61</v>
      </c>
      <c r="AJ4903" t="s">
        <v>59</v>
      </c>
      <c r="AK4903" t="s">
        <v>85</v>
      </c>
      <c r="AL4903" t="s">
        <v>47</v>
      </c>
      <c r="AM4903" t="s">
        <v>47</v>
      </c>
      <c r="AN4903" t="s">
        <v>920</v>
      </c>
      <c r="AO4903" t="s">
        <v>127</v>
      </c>
    </row>
    <row r="4904" spans="1:41" hidden="1" x14ac:dyDescent="0.25">
      <c r="A4904" t="s">
        <v>20583</v>
      </c>
      <c r="B4904" t="s">
        <v>20584</v>
      </c>
      <c r="C4904" s="1" t="str">
        <f t="shared" si="310"/>
        <v>21:1064</v>
      </c>
      <c r="D4904" s="1" t="str">
        <f t="shared" si="311"/>
        <v>21:0107</v>
      </c>
      <c r="E4904" t="s">
        <v>20585</v>
      </c>
      <c r="F4904" t="s">
        <v>20586</v>
      </c>
      <c r="H4904">
        <v>50.8656401</v>
      </c>
      <c r="I4904">
        <v>-118.5427832</v>
      </c>
      <c r="J4904" s="1" t="str">
        <f t="shared" si="308"/>
        <v>NGR bulk stream sediment</v>
      </c>
      <c r="K4904" s="1" t="str">
        <f t="shared" si="309"/>
        <v>&lt;177 micron (NGR)</v>
      </c>
      <c r="L4904">
        <v>33</v>
      </c>
      <c r="M4904" t="s">
        <v>195</v>
      </c>
      <c r="N4904">
        <v>581</v>
      </c>
      <c r="O4904" t="s">
        <v>174</v>
      </c>
      <c r="P4904" t="s">
        <v>47</v>
      </c>
      <c r="Q4904" t="s">
        <v>249</v>
      </c>
      <c r="R4904" t="s">
        <v>502</v>
      </c>
      <c r="S4904" t="s">
        <v>391</v>
      </c>
      <c r="T4904" t="s">
        <v>76</v>
      </c>
      <c r="U4904" t="s">
        <v>226</v>
      </c>
      <c r="V4904" t="s">
        <v>228</v>
      </c>
      <c r="W4904" t="s">
        <v>72</v>
      </c>
      <c r="X4904" t="s">
        <v>55</v>
      </c>
      <c r="Y4904" t="s">
        <v>184</v>
      </c>
      <c r="Z4904" t="s">
        <v>84</v>
      </c>
      <c r="AA4904" t="s">
        <v>46</v>
      </c>
      <c r="AB4904" t="s">
        <v>105</v>
      </c>
      <c r="AC4904" t="s">
        <v>141</v>
      </c>
      <c r="AD4904" t="s">
        <v>207</v>
      </c>
      <c r="AE4904" t="s">
        <v>380</v>
      </c>
      <c r="AF4904" t="s">
        <v>108</v>
      </c>
      <c r="AG4904" t="s">
        <v>5163</v>
      </c>
      <c r="AH4904" t="s">
        <v>47</v>
      </c>
      <c r="AI4904" t="s">
        <v>78</v>
      </c>
      <c r="AJ4904" t="s">
        <v>2245</v>
      </c>
      <c r="AK4904" t="s">
        <v>269</v>
      </c>
      <c r="AL4904" t="s">
        <v>47</v>
      </c>
      <c r="AM4904" t="s">
        <v>122</v>
      </c>
      <c r="AN4904" t="s">
        <v>281</v>
      </c>
      <c r="AO4904" t="s">
        <v>225</v>
      </c>
    </row>
    <row r="4905" spans="1:41" hidden="1" x14ac:dyDescent="0.25">
      <c r="A4905" t="s">
        <v>20587</v>
      </c>
      <c r="B4905" t="s">
        <v>20588</v>
      </c>
      <c r="C4905" s="1" t="str">
        <f t="shared" si="310"/>
        <v>21:1064</v>
      </c>
      <c r="D4905" s="1" t="str">
        <f t="shared" si="311"/>
        <v>21:0107</v>
      </c>
      <c r="E4905" t="s">
        <v>20589</v>
      </c>
      <c r="F4905" t="s">
        <v>20590</v>
      </c>
      <c r="H4905">
        <v>50.861299000000002</v>
      </c>
      <c r="I4905">
        <v>-118.5608144</v>
      </c>
      <c r="J4905" s="1" t="str">
        <f t="shared" si="308"/>
        <v>NGR bulk stream sediment</v>
      </c>
      <c r="K4905" s="1" t="str">
        <f t="shared" si="309"/>
        <v>&lt;177 micron (NGR)</v>
      </c>
      <c r="L4905">
        <v>33</v>
      </c>
      <c r="M4905" t="s">
        <v>205</v>
      </c>
      <c r="N4905">
        <v>582</v>
      </c>
      <c r="O4905" t="s">
        <v>149</v>
      </c>
      <c r="P4905" t="s">
        <v>47</v>
      </c>
      <c r="Q4905" t="s">
        <v>468</v>
      </c>
      <c r="R4905" t="s">
        <v>55</v>
      </c>
      <c r="S4905" t="s">
        <v>89</v>
      </c>
      <c r="T4905" t="s">
        <v>58</v>
      </c>
      <c r="U4905" t="s">
        <v>184</v>
      </c>
      <c r="V4905" t="s">
        <v>130</v>
      </c>
      <c r="W4905" t="s">
        <v>257</v>
      </c>
      <c r="X4905" t="s">
        <v>330</v>
      </c>
      <c r="Y4905" t="s">
        <v>226</v>
      </c>
      <c r="Z4905" t="s">
        <v>56</v>
      </c>
      <c r="AA4905" t="s">
        <v>46</v>
      </c>
      <c r="AB4905" t="s">
        <v>87</v>
      </c>
      <c r="AC4905" t="s">
        <v>58</v>
      </c>
      <c r="AD4905" t="s">
        <v>226</v>
      </c>
      <c r="AE4905" t="s">
        <v>380</v>
      </c>
      <c r="AF4905" t="s">
        <v>58</v>
      </c>
      <c r="AG4905" t="s">
        <v>5163</v>
      </c>
      <c r="AH4905" t="s">
        <v>105</v>
      </c>
      <c r="AI4905" t="s">
        <v>257</v>
      </c>
      <c r="AJ4905" t="s">
        <v>12529</v>
      </c>
      <c r="AK4905" t="s">
        <v>66</v>
      </c>
      <c r="AL4905" t="s">
        <v>47</v>
      </c>
      <c r="AM4905" t="s">
        <v>122</v>
      </c>
      <c r="AN4905" t="s">
        <v>299</v>
      </c>
      <c r="AO4905" t="s">
        <v>108</v>
      </c>
    </row>
    <row r="4906" spans="1:41" hidden="1" x14ac:dyDescent="0.25">
      <c r="A4906" t="s">
        <v>20591</v>
      </c>
      <c r="B4906" t="s">
        <v>20592</v>
      </c>
      <c r="C4906" s="1" t="str">
        <f t="shared" si="310"/>
        <v>21:1064</v>
      </c>
      <c r="D4906" s="1" t="str">
        <f t="shared" si="311"/>
        <v>21:0107</v>
      </c>
      <c r="E4906" t="s">
        <v>20593</v>
      </c>
      <c r="F4906" t="s">
        <v>20594</v>
      </c>
      <c r="H4906">
        <v>50.217611499999997</v>
      </c>
      <c r="I4906">
        <v>-118.5806932</v>
      </c>
      <c r="J4906" s="1" t="str">
        <f t="shared" si="308"/>
        <v>NGR bulk stream sediment</v>
      </c>
      <c r="K4906" s="1" t="str">
        <f t="shared" si="309"/>
        <v>&lt;177 micron (NGR)</v>
      </c>
      <c r="L4906">
        <v>33</v>
      </c>
      <c r="M4906" t="s">
        <v>214</v>
      </c>
      <c r="N4906">
        <v>583</v>
      </c>
      <c r="O4906" t="s">
        <v>366</v>
      </c>
      <c r="P4906" t="s">
        <v>103</v>
      </c>
      <c r="Q4906" t="s">
        <v>2563</v>
      </c>
      <c r="R4906" t="s">
        <v>76</v>
      </c>
      <c r="S4906" t="s">
        <v>104</v>
      </c>
      <c r="T4906" t="s">
        <v>51</v>
      </c>
      <c r="U4906" t="s">
        <v>258</v>
      </c>
      <c r="V4906" t="s">
        <v>87</v>
      </c>
      <c r="W4906" t="s">
        <v>110</v>
      </c>
      <c r="X4906" t="s">
        <v>122</v>
      </c>
      <c r="Y4906" t="s">
        <v>127</v>
      </c>
      <c r="Z4906" t="s">
        <v>56</v>
      </c>
      <c r="AA4906" t="s">
        <v>46</v>
      </c>
      <c r="AB4906" t="s">
        <v>54</v>
      </c>
      <c r="AC4906" t="s">
        <v>55</v>
      </c>
      <c r="AD4906" t="s">
        <v>104</v>
      </c>
      <c r="AE4906" t="s">
        <v>199</v>
      </c>
      <c r="AF4906" t="s">
        <v>51</v>
      </c>
      <c r="AG4906" t="s">
        <v>173</v>
      </c>
      <c r="AH4906" t="s">
        <v>62</v>
      </c>
      <c r="AI4906" t="s">
        <v>62</v>
      </c>
      <c r="AJ4906" t="s">
        <v>109</v>
      </c>
      <c r="AK4906" t="s">
        <v>60</v>
      </c>
      <c r="AL4906" t="s">
        <v>47</v>
      </c>
      <c r="AM4906" t="s">
        <v>47</v>
      </c>
      <c r="AN4906" t="s">
        <v>65</v>
      </c>
      <c r="AO4906" t="s">
        <v>50</v>
      </c>
    </row>
    <row r="4907" spans="1:41" hidden="1" x14ac:dyDescent="0.25">
      <c r="A4907" t="s">
        <v>20595</v>
      </c>
      <c r="B4907" t="s">
        <v>20596</v>
      </c>
      <c r="C4907" s="1" t="str">
        <f t="shared" si="310"/>
        <v>21:1064</v>
      </c>
      <c r="D4907" s="1" t="str">
        <f t="shared" si="311"/>
        <v>21:0107</v>
      </c>
      <c r="E4907" t="s">
        <v>20597</v>
      </c>
      <c r="F4907" t="s">
        <v>20598</v>
      </c>
      <c r="H4907">
        <v>50.223438999999999</v>
      </c>
      <c r="I4907">
        <v>-118.657585</v>
      </c>
      <c r="J4907" s="1" t="str">
        <f t="shared" si="308"/>
        <v>NGR bulk stream sediment</v>
      </c>
      <c r="K4907" s="1" t="str">
        <f t="shared" si="309"/>
        <v>&lt;177 micron (NGR)</v>
      </c>
      <c r="L4907">
        <v>33</v>
      </c>
      <c r="M4907" t="s">
        <v>223</v>
      </c>
      <c r="N4907">
        <v>584</v>
      </c>
      <c r="O4907" t="s">
        <v>228</v>
      </c>
      <c r="P4907" t="s">
        <v>47</v>
      </c>
      <c r="Q4907" t="s">
        <v>152</v>
      </c>
      <c r="R4907" t="s">
        <v>187</v>
      </c>
      <c r="S4907" t="s">
        <v>209</v>
      </c>
      <c r="T4907" t="s">
        <v>51</v>
      </c>
      <c r="U4907" t="s">
        <v>141</v>
      </c>
      <c r="V4907" t="s">
        <v>174</v>
      </c>
      <c r="W4907" t="s">
        <v>87</v>
      </c>
      <c r="X4907" t="s">
        <v>46</v>
      </c>
      <c r="Y4907" t="s">
        <v>58</v>
      </c>
      <c r="Z4907" t="s">
        <v>56</v>
      </c>
      <c r="AA4907" t="s">
        <v>46</v>
      </c>
      <c r="AB4907" t="s">
        <v>53</v>
      </c>
      <c r="AC4907" t="s">
        <v>58</v>
      </c>
      <c r="AD4907" t="s">
        <v>82</v>
      </c>
      <c r="AE4907" t="s">
        <v>199</v>
      </c>
      <c r="AF4907" t="s">
        <v>200</v>
      </c>
      <c r="AG4907" t="s">
        <v>64</v>
      </c>
      <c r="AH4907" t="s">
        <v>62</v>
      </c>
      <c r="AI4907" t="s">
        <v>62</v>
      </c>
      <c r="AJ4907" t="s">
        <v>130</v>
      </c>
      <c r="AK4907" t="s">
        <v>185</v>
      </c>
      <c r="AL4907" t="s">
        <v>47</v>
      </c>
      <c r="AM4907" t="s">
        <v>47</v>
      </c>
      <c r="AN4907" t="s">
        <v>65</v>
      </c>
      <c r="AO4907" t="s">
        <v>55</v>
      </c>
    </row>
    <row r="4908" spans="1:41" hidden="1" x14ac:dyDescent="0.25">
      <c r="A4908" t="s">
        <v>20599</v>
      </c>
      <c r="B4908" t="s">
        <v>20600</v>
      </c>
      <c r="C4908" s="1" t="str">
        <f t="shared" si="310"/>
        <v>21:1064</v>
      </c>
      <c r="D4908" s="1" t="str">
        <f t="shared" si="311"/>
        <v>21:0107</v>
      </c>
      <c r="E4908" t="s">
        <v>20601</v>
      </c>
      <c r="F4908" t="s">
        <v>20602</v>
      </c>
      <c r="H4908">
        <v>50.218510999999999</v>
      </c>
      <c r="I4908">
        <v>-118.6638063</v>
      </c>
      <c r="J4908" s="1" t="str">
        <f t="shared" si="308"/>
        <v>NGR bulk stream sediment</v>
      </c>
      <c r="K4908" s="1" t="str">
        <f t="shared" si="309"/>
        <v>&lt;177 micron (NGR)</v>
      </c>
      <c r="L4908">
        <v>33</v>
      </c>
      <c r="M4908" t="s">
        <v>233</v>
      </c>
      <c r="N4908">
        <v>585</v>
      </c>
      <c r="O4908" t="s">
        <v>73</v>
      </c>
      <c r="P4908" t="s">
        <v>51</v>
      </c>
      <c r="Q4908" t="s">
        <v>548</v>
      </c>
      <c r="R4908" t="s">
        <v>173</v>
      </c>
      <c r="S4908" t="s">
        <v>300</v>
      </c>
      <c r="T4908" t="s">
        <v>108</v>
      </c>
      <c r="U4908" t="s">
        <v>146</v>
      </c>
      <c r="V4908" t="s">
        <v>110</v>
      </c>
      <c r="W4908" t="s">
        <v>282</v>
      </c>
      <c r="X4908" t="s">
        <v>52</v>
      </c>
      <c r="Y4908" t="s">
        <v>165</v>
      </c>
      <c r="Z4908" t="s">
        <v>84</v>
      </c>
      <c r="AA4908" t="s">
        <v>46</v>
      </c>
      <c r="AB4908" t="s">
        <v>139</v>
      </c>
      <c r="AC4908" t="s">
        <v>58</v>
      </c>
      <c r="AD4908" t="s">
        <v>532</v>
      </c>
      <c r="AE4908" t="s">
        <v>62</v>
      </c>
      <c r="AF4908" t="s">
        <v>76</v>
      </c>
      <c r="AG4908" t="s">
        <v>73</v>
      </c>
      <c r="AH4908" t="s">
        <v>185</v>
      </c>
      <c r="AI4908" t="s">
        <v>46</v>
      </c>
      <c r="AJ4908" t="s">
        <v>137</v>
      </c>
      <c r="AK4908" t="s">
        <v>79</v>
      </c>
      <c r="AL4908" t="s">
        <v>47</v>
      </c>
      <c r="AM4908" t="s">
        <v>47</v>
      </c>
      <c r="AN4908" t="s">
        <v>725</v>
      </c>
      <c r="AO4908" t="s">
        <v>475</v>
      </c>
    </row>
    <row r="4909" spans="1:41" hidden="1" x14ac:dyDescent="0.25">
      <c r="A4909" t="s">
        <v>20603</v>
      </c>
      <c r="B4909" t="s">
        <v>20604</v>
      </c>
      <c r="C4909" s="1" t="str">
        <f t="shared" si="310"/>
        <v>21:1064</v>
      </c>
      <c r="D4909" s="1" t="str">
        <f t="shared" si="311"/>
        <v>21:0107</v>
      </c>
      <c r="E4909" t="s">
        <v>20605</v>
      </c>
      <c r="F4909" t="s">
        <v>20606</v>
      </c>
      <c r="H4909">
        <v>50.2035293</v>
      </c>
      <c r="I4909">
        <v>-118.7352066</v>
      </c>
      <c r="J4909" s="1" t="str">
        <f t="shared" si="308"/>
        <v>NGR bulk stream sediment</v>
      </c>
      <c r="K4909" s="1" t="str">
        <f t="shared" si="309"/>
        <v>&lt;177 micron (NGR)</v>
      </c>
      <c r="L4909">
        <v>33</v>
      </c>
      <c r="M4909" t="s">
        <v>248</v>
      </c>
      <c r="N4909">
        <v>586</v>
      </c>
      <c r="O4909" t="s">
        <v>143</v>
      </c>
      <c r="P4909" t="s">
        <v>52</v>
      </c>
      <c r="Q4909" t="s">
        <v>1392</v>
      </c>
      <c r="R4909" t="s">
        <v>88</v>
      </c>
      <c r="S4909" t="s">
        <v>306</v>
      </c>
      <c r="T4909" t="s">
        <v>98</v>
      </c>
      <c r="U4909" t="s">
        <v>226</v>
      </c>
      <c r="V4909" t="s">
        <v>72</v>
      </c>
      <c r="W4909" t="s">
        <v>266</v>
      </c>
      <c r="X4909" t="s">
        <v>47</v>
      </c>
      <c r="Y4909" t="s">
        <v>66</v>
      </c>
      <c r="Z4909" t="s">
        <v>56</v>
      </c>
      <c r="AA4909" t="s">
        <v>46</v>
      </c>
      <c r="AB4909" t="s">
        <v>63</v>
      </c>
      <c r="AC4909" t="s">
        <v>187</v>
      </c>
      <c r="AD4909" t="s">
        <v>236</v>
      </c>
      <c r="AE4909" t="s">
        <v>56</v>
      </c>
      <c r="AF4909" t="s">
        <v>627</v>
      </c>
      <c r="AG4909" t="s">
        <v>282</v>
      </c>
      <c r="AH4909" t="s">
        <v>53</v>
      </c>
      <c r="AI4909" t="s">
        <v>54</v>
      </c>
      <c r="AJ4909" t="s">
        <v>123</v>
      </c>
      <c r="AK4909" t="s">
        <v>227</v>
      </c>
      <c r="AL4909" t="s">
        <v>47</v>
      </c>
      <c r="AM4909" t="s">
        <v>122</v>
      </c>
      <c r="AN4909" t="s">
        <v>65</v>
      </c>
      <c r="AO4909" t="s">
        <v>66</v>
      </c>
    </row>
    <row r="4910" spans="1:41" hidden="1" x14ac:dyDescent="0.25">
      <c r="A4910" t="s">
        <v>20607</v>
      </c>
      <c r="B4910" t="s">
        <v>20608</v>
      </c>
      <c r="C4910" s="1" t="str">
        <f t="shared" si="310"/>
        <v>21:1064</v>
      </c>
      <c r="D4910" s="1" t="str">
        <f t="shared" si="311"/>
        <v>21:0107</v>
      </c>
      <c r="E4910" t="s">
        <v>20609</v>
      </c>
      <c r="F4910" t="s">
        <v>20610</v>
      </c>
      <c r="H4910">
        <v>50.2368065</v>
      </c>
      <c r="I4910">
        <v>-118.9296496</v>
      </c>
      <c r="J4910" s="1" t="str">
        <f t="shared" si="308"/>
        <v>NGR bulk stream sediment</v>
      </c>
      <c r="K4910" s="1" t="str">
        <f t="shared" si="309"/>
        <v>&lt;177 micron (NGR)</v>
      </c>
      <c r="L4910">
        <v>33</v>
      </c>
      <c r="M4910" t="s">
        <v>280</v>
      </c>
      <c r="N4910">
        <v>587</v>
      </c>
      <c r="O4910" t="s">
        <v>142</v>
      </c>
      <c r="P4910" t="s">
        <v>209</v>
      </c>
      <c r="Q4910" t="s">
        <v>481</v>
      </c>
      <c r="R4910" t="s">
        <v>54</v>
      </c>
      <c r="S4910" t="s">
        <v>934</v>
      </c>
      <c r="T4910" t="s">
        <v>76</v>
      </c>
      <c r="U4910" t="s">
        <v>425</v>
      </c>
      <c r="V4910" t="s">
        <v>64</v>
      </c>
      <c r="W4910" t="s">
        <v>102</v>
      </c>
      <c r="X4910" t="s">
        <v>73</v>
      </c>
      <c r="Y4910" t="s">
        <v>165</v>
      </c>
      <c r="Z4910" t="s">
        <v>84</v>
      </c>
      <c r="AA4910" t="s">
        <v>46</v>
      </c>
      <c r="AB4910" t="s">
        <v>63</v>
      </c>
      <c r="AC4910" t="s">
        <v>58</v>
      </c>
      <c r="AD4910" t="s">
        <v>100</v>
      </c>
      <c r="AE4910" t="s">
        <v>62</v>
      </c>
      <c r="AF4910" t="s">
        <v>127</v>
      </c>
      <c r="AG4910" t="s">
        <v>111</v>
      </c>
      <c r="AH4910" t="s">
        <v>174</v>
      </c>
      <c r="AI4910" t="s">
        <v>54</v>
      </c>
      <c r="AJ4910" t="s">
        <v>330</v>
      </c>
      <c r="AK4910" t="s">
        <v>79</v>
      </c>
      <c r="AL4910" t="s">
        <v>47</v>
      </c>
      <c r="AM4910" t="s">
        <v>122</v>
      </c>
      <c r="AN4910" t="s">
        <v>318</v>
      </c>
      <c r="AO4910" t="s">
        <v>124</v>
      </c>
    </row>
    <row r="4911" spans="1:41" hidden="1" x14ac:dyDescent="0.25">
      <c r="A4911" t="s">
        <v>20611</v>
      </c>
      <c r="B4911" t="s">
        <v>20612</v>
      </c>
      <c r="C4911" s="1" t="str">
        <f t="shared" si="310"/>
        <v>21:1064</v>
      </c>
      <c r="D4911" s="1" t="str">
        <f t="shared" si="311"/>
        <v>21:0107</v>
      </c>
      <c r="E4911" t="s">
        <v>20609</v>
      </c>
      <c r="F4911" t="s">
        <v>20613</v>
      </c>
      <c r="H4911">
        <v>50.2368065</v>
      </c>
      <c r="I4911">
        <v>-118.9296496</v>
      </c>
      <c r="J4911" s="1" t="str">
        <f t="shared" si="308"/>
        <v>NGR bulk stream sediment</v>
      </c>
      <c r="K4911" s="1" t="str">
        <f t="shared" si="309"/>
        <v>&lt;177 micron (NGR)</v>
      </c>
      <c r="L4911">
        <v>33</v>
      </c>
      <c r="M4911" t="s">
        <v>288</v>
      </c>
      <c r="N4911">
        <v>588</v>
      </c>
      <c r="O4911" t="s">
        <v>282</v>
      </c>
      <c r="P4911" t="s">
        <v>103</v>
      </c>
      <c r="Q4911" t="s">
        <v>481</v>
      </c>
      <c r="R4911" t="s">
        <v>149</v>
      </c>
      <c r="S4911" t="s">
        <v>418</v>
      </c>
      <c r="T4911" t="s">
        <v>85</v>
      </c>
      <c r="U4911" t="s">
        <v>431</v>
      </c>
      <c r="V4911" t="s">
        <v>64</v>
      </c>
      <c r="W4911" t="s">
        <v>455</v>
      </c>
      <c r="X4911" t="s">
        <v>103</v>
      </c>
      <c r="Y4911" t="s">
        <v>269</v>
      </c>
      <c r="Z4911" t="s">
        <v>84</v>
      </c>
      <c r="AA4911" t="s">
        <v>46</v>
      </c>
      <c r="AB4911" t="s">
        <v>63</v>
      </c>
      <c r="AC4911" t="s">
        <v>175</v>
      </c>
      <c r="AD4911" t="s">
        <v>667</v>
      </c>
      <c r="AE4911" t="s">
        <v>62</v>
      </c>
      <c r="AF4911" t="s">
        <v>127</v>
      </c>
      <c r="AG4911" t="s">
        <v>227</v>
      </c>
      <c r="AH4911" t="s">
        <v>149</v>
      </c>
      <c r="AI4911" t="s">
        <v>54</v>
      </c>
      <c r="AJ4911" t="s">
        <v>88</v>
      </c>
      <c r="AK4911" t="s">
        <v>122</v>
      </c>
      <c r="AL4911" t="s">
        <v>47</v>
      </c>
      <c r="AM4911" t="s">
        <v>47</v>
      </c>
      <c r="AN4911" t="s">
        <v>915</v>
      </c>
      <c r="AO4911" t="s">
        <v>75</v>
      </c>
    </row>
    <row r="4912" spans="1:41" hidden="1" x14ac:dyDescent="0.25">
      <c r="A4912" t="s">
        <v>20614</v>
      </c>
      <c r="B4912" t="s">
        <v>20615</v>
      </c>
      <c r="C4912" s="1" t="str">
        <f t="shared" si="310"/>
        <v>21:1064</v>
      </c>
      <c r="D4912" s="1" t="str">
        <f t="shared" si="311"/>
        <v>21:0107</v>
      </c>
      <c r="E4912" t="s">
        <v>20616</v>
      </c>
      <c r="F4912" t="s">
        <v>20617</v>
      </c>
      <c r="H4912">
        <v>50.249461599999997</v>
      </c>
      <c r="I4912">
        <v>-118.9400488</v>
      </c>
      <c r="J4912" s="1" t="str">
        <f t="shared" si="308"/>
        <v>NGR bulk stream sediment</v>
      </c>
      <c r="K4912" s="1" t="str">
        <f t="shared" si="309"/>
        <v>&lt;177 micron (NGR)</v>
      </c>
      <c r="L4912">
        <v>33</v>
      </c>
      <c r="M4912" t="s">
        <v>256</v>
      </c>
      <c r="N4912">
        <v>589</v>
      </c>
      <c r="O4912" t="s">
        <v>151</v>
      </c>
      <c r="P4912" t="s">
        <v>73</v>
      </c>
      <c r="Q4912" t="s">
        <v>481</v>
      </c>
      <c r="R4912" t="s">
        <v>185</v>
      </c>
      <c r="S4912" t="s">
        <v>268</v>
      </c>
      <c r="T4912" t="s">
        <v>209</v>
      </c>
      <c r="U4912" t="s">
        <v>207</v>
      </c>
      <c r="V4912" t="s">
        <v>139</v>
      </c>
      <c r="W4912" t="s">
        <v>72</v>
      </c>
      <c r="X4912" t="s">
        <v>52</v>
      </c>
      <c r="Y4912" t="s">
        <v>104</v>
      </c>
      <c r="Z4912" t="s">
        <v>62</v>
      </c>
      <c r="AA4912" t="s">
        <v>46</v>
      </c>
      <c r="AB4912" t="s">
        <v>81</v>
      </c>
      <c r="AC4912" t="s">
        <v>58</v>
      </c>
      <c r="AD4912" t="s">
        <v>126</v>
      </c>
      <c r="AE4912" t="s">
        <v>84</v>
      </c>
      <c r="AF4912" t="s">
        <v>209</v>
      </c>
      <c r="AG4912" t="s">
        <v>292</v>
      </c>
      <c r="AH4912" t="s">
        <v>149</v>
      </c>
      <c r="AI4912" t="s">
        <v>46</v>
      </c>
      <c r="AJ4912" t="s">
        <v>58</v>
      </c>
      <c r="AK4912" t="s">
        <v>228</v>
      </c>
      <c r="AL4912" t="s">
        <v>47</v>
      </c>
      <c r="AM4912" t="s">
        <v>122</v>
      </c>
      <c r="AN4912" t="s">
        <v>1304</v>
      </c>
      <c r="AO4912" t="s">
        <v>197</v>
      </c>
    </row>
    <row r="4913" spans="1:41" hidden="1" x14ac:dyDescent="0.25">
      <c r="A4913" t="s">
        <v>20618</v>
      </c>
      <c r="B4913" t="s">
        <v>20619</v>
      </c>
      <c r="C4913" s="1" t="str">
        <f t="shared" si="310"/>
        <v>21:1064</v>
      </c>
      <c r="D4913" s="1" t="str">
        <f t="shared" si="311"/>
        <v>21:0107</v>
      </c>
      <c r="E4913" t="s">
        <v>20620</v>
      </c>
      <c r="F4913" t="s">
        <v>20621</v>
      </c>
      <c r="H4913">
        <v>50.251140499999998</v>
      </c>
      <c r="I4913">
        <v>-118.897374</v>
      </c>
      <c r="J4913" s="1" t="str">
        <f t="shared" si="308"/>
        <v>NGR bulk stream sediment</v>
      </c>
      <c r="K4913" s="1" t="str">
        <f t="shared" si="309"/>
        <v>&lt;177 micron (NGR)</v>
      </c>
      <c r="L4913">
        <v>33</v>
      </c>
      <c r="M4913" t="s">
        <v>265</v>
      </c>
      <c r="N4913">
        <v>590</v>
      </c>
      <c r="O4913" t="s">
        <v>161</v>
      </c>
      <c r="P4913" t="s">
        <v>47</v>
      </c>
      <c r="Q4913" t="s">
        <v>548</v>
      </c>
      <c r="R4913" t="s">
        <v>72</v>
      </c>
      <c r="S4913" t="s">
        <v>258</v>
      </c>
      <c r="T4913" t="s">
        <v>137</v>
      </c>
      <c r="U4913" t="s">
        <v>146</v>
      </c>
      <c r="V4913" t="s">
        <v>81</v>
      </c>
      <c r="W4913" t="s">
        <v>81</v>
      </c>
      <c r="X4913" t="s">
        <v>51</v>
      </c>
      <c r="Y4913" t="s">
        <v>225</v>
      </c>
      <c r="Z4913" t="s">
        <v>199</v>
      </c>
      <c r="AA4913" t="s">
        <v>46</v>
      </c>
      <c r="AB4913" t="s">
        <v>47</v>
      </c>
      <c r="AC4913" t="s">
        <v>58</v>
      </c>
      <c r="AD4913" t="s">
        <v>320</v>
      </c>
      <c r="AE4913" t="s">
        <v>53</v>
      </c>
      <c r="AF4913" t="s">
        <v>439</v>
      </c>
      <c r="AG4913" t="s">
        <v>412</v>
      </c>
      <c r="AH4913" t="s">
        <v>149</v>
      </c>
      <c r="AI4913" t="s">
        <v>198</v>
      </c>
      <c r="AJ4913" t="s">
        <v>58</v>
      </c>
      <c r="AK4913" t="s">
        <v>164</v>
      </c>
      <c r="AL4913" t="s">
        <v>47</v>
      </c>
      <c r="AM4913" t="s">
        <v>47</v>
      </c>
      <c r="AN4913" t="s">
        <v>568</v>
      </c>
      <c r="AO4913" t="s">
        <v>99</v>
      </c>
    </row>
    <row r="4914" spans="1:41" hidden="1" x14ac:dyDescent="0.25">
      <c r="A4914" t="s">
        <v>20622</v>
      </c>
      <c r="B4914" t="s">
        <v>20623</v>
      </c>
      <c r="C4914" s="1" t="str">
        <f t="shared" si="310"/>
        <v>21:1064</v>
      </c>
      <c r="D4914" s="1" t="str">
        <f t="shared" si="311"/>
        <v>21:0107</v>
      </c>
      <c r="E4914" t="s">
        <v>20624</v>
      </c>
      <c r="F4914" t="s">
        <v>20625</v>
      </c>
      <c r="H4914">
        <v>50.247014800000002</v>
      </c>
      <c r="I4914">
        <v>-118.84505830000001</v>
      </c>
      <c r="J4914" s="1" t="str">
        <f t="shared" si="308"/>
        <v>NGR bulk stream sediment</v>
      </c>
      <c r="K4914" s="1" t="str">
        <f t="shared" si="309"/>
        <v>&lt;177 micron (NGR)</v>
      </c>
      <c r="L4914">
        <v>34</v>
      </c>
      <c r="M4914" t="s">
        <v>45</v>
      </c>
      <c r="N4914">
        <v>591</v>
      </c>
      <c r="O4914" t="s">
        <v>60</v>
      </c>
      <c r="P4914" t="s">
        <v>122</v>
      </c>
      <c r="Q4914" t="s">
        <v>588</v>
      </c>
      <c r="R4914" t="s">
        <v>366</v>
      </c>
      <c r="S4914" t="s">
        <v>538</v>
      </c>
      <c r="T4914" t="s">
        <v>55</v>
      </c>
      <c r="U4914" t="s">
        <v>431</v>
      </c>
      <c r="V4914" t="s">
        <v>164</v>
      </c>
      <c r="W4914" t="s">
        <v>161</v>
      </c>
      <c r="X4914" t="s">
        <v>73</v>
      </c>
      <c r="Y4914" t="s">
        <v>475</v>
      </c>
      <c r="Z4914" t="s">
        <v>62</v>
      </c>
      <c r="AA4914" t="s">
        <v>46</v>
      </c>
      <c r="AB4914" t="s">
        <v>105</v>
      </c>
      <c r="AC4914" t="s">
        <v>306</v>
      </c>
      <c r="AD4914" t="s">
        <v>350</v>
      </c>
      <c r="AE4914" t="s">
        <v>54</v>
      </c>
      <c r="AF4914" t="s">
        <v>108</v>
      </c>
      <c r="AG4914" t="s">
        <v>143</v>
      </c>
      <c r="AH4914" t="s">
        <v>185</v>
      </c>
      <c r="AI4914" t="s">
        <v>174</v>
      </c>
      <c r="AJ4914" t="s">
        <v>85</v>
      </c>
      <c r="AK4914" t="s">
        <v>103</v>
      </c>
      <c r="AL4914" t="s">
        <v>47</v>
      </c>
      <c r="AM4914" t="s">
        <v>122</v>
      </c>
      <c r="AN4914" t="s">
        <v>832</v>
      </c>
      <c r="AO4914" t="s">
        <v>225</v>
      </c>
    </row>
    <row r="4915" spans="1:41" hidden="1" x14ac:dyDescent="0.25">
      <c r="A4915" t="s">
        <v>20626</v>
      </c>
      <c r="B4915" t="s">
        <v>20627</v>
      </c>
      <c r="C4915" s="1" t="str">
        <f t="shared" si="310"/>
        <v>21:1064</v>
      </c>
      <c r="D4915" s="1" t="str">
        <f t="shared" si="311"/>
        <v>21:0107</v>
      </c>
      <c r="E4915" t="s">
        <v>20628</v>
      </c>
      <c r="F4915" t="s">
        <v>20629</v>
      </c>
      <c r="H4915">
        <v>50.252375999999998</v>
      </c>
      <c r="I4915">
        <v>-118.8456159</v>
      </c>
      <c r="J4915" s="1" t="str">
        <f t="shared" si="308"/>
        <v>NGR bulk stream sediment</v>
      </c>
      <c r="K4915" s="1" t="str">
        <f t="shared" si="309"/>
        <v>&lt;177 micron (NGR)</v>
      </c>
      <c r="L4915">
        <v>34</v>
      </c>
      <c r="M4915" t="s">
        <v>71</v>
      </c>
      <c r="N4915">
        <v>592</v>
      </c>
      <c r="O4915" t="s">
        <v>60</v>
      </c>
      <c r="P4915" t="s">
        <v>103</v>
      </c>
      <c r="Q4915" t="s">
        <v>385</v>
      </c>
      <c r="R4915" t="s">
        <v>307</v>
      </c>
      <c r="S4915" t="s">
        <v>186</v>
      </c>
      <c r="T4915" t="s">
        <v>108</v>
      </c>
      <c r="U4915" t="s">
        <v>183</v>
      </c>
      <c r="V4915" t="s">
        <v>206</v>
      </c>
      <c r="W4915" t="s">
        <v>161</v>
      </c>
      <c r="X4915" t="s">
        <v>122</v>
      </c>
      <c r="Y4915" t="s">
        <v>175</v>
      </c>
      <c r="Z4915" t="s">
        <v>56</v>
      </c>
      <c r="AA4915" t="s">
        <v>122</v>
      </c>
      <c r="AB4915" t="s">
        <v>174</v>
      </c>
      <c r="AC4915" t="s">
        <v>49</v>
      </c>
      <c r="AD4915" t="s">
        <v>77</v>
      </c>
      <c r="AE4915" t="s">
        <v>62</v>
      </c>
      <c r="AF4915" t="s">
        <v>181</v>
      </c>
      <c r="AG4915" t="s">
        <v>206</v>
      </c>
      <c r="AH4915" t="s">
        <v>54</v>
      </c>
      <c r="AI4915" t="s">
        <v>53</v>
      </c>
      <c r="AJ4915" t="s">
        <v>111</v>
      </c>
      <c r="AK4915" t="s">
        <v>455</v>
      </c>
      <c r="AL4915" t="s">
        <v>47</v>
      </c>
      <c r="AM4915" t="s">
        <v>47</v>
      </c>
      <c r="AN4915" t="s">
        <v>65</v>
      </c>
      <c r="AO4915" t="s">
        <v>55</v>
      </c>
    </row>
    <row r="4916" spans="1:41" hidden="1" x14ac:dyDescent="0.25">
      <c r="A4916" t="s">
        <v>20630</v>
      </c>
      <c r="B4916" t="s">
        <v>20631</v>
      </c>
      <c r="C4916" s="1" t="str">
        <f t="shared" si="310"/>
        <v>21:1064</v>
      </c>
      <c r="D4916" s="1" t="str">
        <f t="shared" si="311"/>
        <v>21:0107</v>
      </c>
      <c r="E4916" t="s">
        <v>20632</v>
      </c>
      <c r="F4916" t="s">
        <v>20633</v>
      </c>
      <c r="H4916">
        <v>50.193777900000001</v>
      </c>
      <c r="I4916">
        <v>-118.99177659999999</v>
      </c>
      <c r="J4916" s="1" t="str">
        <f t="shared" si="308"/>
        <v>NGR bulk stream sediment</v>
      </c>
      <c r="K4916" s="1" t="str">
        <f t="shared" si="309"/>
        <v>&lt;177 micron (NGR)</v>
      </c>
      <c r="L4916">
        <v>34</v>
      </c>
      <c r="M4916" t="s">
        <v>95</v>
      </c>
      <c r="N4916">
        <v>593</v>
      </c>
      <c r="O4916" t="s">
        <v>64</v>
      </c>
      <c r="P4916" t="s">
        <v>47</v>
      </c>
      <c r="Q4916" t="s">
        <v>411</v>
      </c>
      <c r="R4916" t="s">
        <v>206</v>
      </c>
      <c r="S4916" t="s">
        <v>350</v>
      </c>
      <c r="T4916" t="s">
        <v>58</v>
      </c>
      <c r="U4916" t="s">
        <v>226</v>
      </c>
      <c r="V4916" t="s">
        <v>125</v>
      </c>
      <c r="W4916" t="s">
        <v>60</v>
      </c>
      <c r="X4916" t="s">
        <v>73</v>
      </c>
      <c r="Y4916" t="s">
        <v>190</v>
      </c>
      <c r="Z4916" t="s">
        <v>84</v>
      </c>
      <c r="AA4916" t="s">
        <v>46</v>
      </c>
      <c r="AB4916" t="s">
        <v>161</v>
      </c>
      <c r="AC4916" t="s">
        <v>99</v>
      </c>
      <c r="AD4916" t="s">
        <v>146</v>
      </c>
      <c r="AE4916" t="s">
        <v>56</v>
      </c>
      <c r="AF4916" t="s">
        <v>108</v>
      </c>
      <c r="AG4916" t="s">
        <v>158</v>
      </c>
      <c r="AH4916" t="s">
        <v>101</v>
      </c>
      <c r="AI4916" t="s">
        <v>149</v>
      </c>
      <c r="AJ4916" t="s">
        <v>267</v>
      </c>
      <c r="AK4916" t="s">
        <v>406</v>
      </c>
      <c r="AL4916" t="s">
        <v>47</v>
      </c>
      <c r="AM4916" t="s">
        <v>122</v>
      </c>
      <c r="AN4916" t="s">
        <v>313</v>
      </c>
      <c r="AO4916" t="s">
        <v>162</v>
      </c>
    </row>
    <row r="4917" spans="1:41" hidden="1" x14ac:dyDescent="0.25">
      <c r="A4917" t="s">
        <v>20634</v>
      </c>
      <c r="B4917" t="s">
        <v>20635</v>
      </c>
      <c r="C4917" s="1" t="str">
        <f t="shared" si="310"/>
        <v>21:1064</v>
      </c>
      <c r="D4917" s="1" t="str">
        <f t="shared" si="311"/>
        <v>21:0107</v>
      </c>
      <c r="E4917" t="s">
        <v>20636</v>
      </c>
      <c r="F4917" t="s">
        <v>20637</v>
      </c>
      <c r="H4917">
        <v>50.239935000000003</v>
      </c>
      <c r="I4917">
        <v>-118.76722770000001</v>
      </c>
      <c r="J4917" s="1" t="str">
        <f t="shared" si="308"/>
        <v>NGR bulk stream sediment</v>
      </c>
      <c r="K4917" s="1" t="str">
        <f t="shared" si="309"/>
        <v>&lt;177 micron (NGR)</v>
      </c>
      <c r="L4917">
        <v>34</v>
      </c>
      <c r="M4917" t="s">
        <v>117</v>
      </c>
      <c r="N4917">
        <v>594</v>
      </c>
      <c r="O4917" t="s">
        <v>282</v>
      </c>
      <c r="P4917" t="s">
        <v>47</v>
      </c>
      <c r="Q4917" t="s">
        <v>832</v>
      </c>
      <c r="R4917" t="s">
        <v>85</v>
      </c>
      <c r="S4917" t="s">
        <v>241</v>
      </c>
      <c r="T4917" t="s">
        <v>58</v>
      </c>
      <c r="U4917" t="s">
        <v>258</v>
      </c>
      <c r="V4917" t="s">
        <v>81</v>
      </c>
      <c r="W4917" t="s">
        <v>105</v>
      </c>
      <c r="X4917" t="s">
        <v>103</v>
      </c>
      <c r="Y4917" t="s">
        <v>306</v>
      </c>
      <c r="Z4917" t="s">
        <v>56</v>
      </c>
      <c r="AA4917" t="s">
        <v>122</v>
      </c>
      <c r="AB4917" t="s">
        <v>61</v>
      </c>
      <c r="AC4917" t="s">
        <v>58</v>
      </c>
      <c r="AD4917" t="s">
        <v>83</v>
      </c>
      <c r="AE4917" t="s">
        <v>56</v>
      </c>
      <c r="AF4917" t="s">
        <v>224</v>
      </c>
      <c r="AG4917" t="s">
        <v>271</v>
      </c>
      <c r="AH4917" t="s">
        <v>46</v>
      </c>
      <c r="AI4917" t="s">
        <v>149</v>
      </c>
      <c r="AJ4917" t="s">
        <v>55</v>
      </c>
      <c r="AK4917" t="s">
        <v>118</v>
      </c>
      <c r="AL4917" t="s">
        <v>47</v>
      </c>
      <c r="AM4917" t="s">
        <v>47</v>
      </c>
      <c r="AN4917" t="s">
        <v>65</v>
      </c>
      <c r="AO4917" t="s">
        <v>127</v>
      </c>
    </row>
    <row r="4918" spans="1:41" hidden="1" x14ac:dyDescent="0.25">
      <c r="A4918" t="s">
        <v>20638</v>
      </c>
      <c r="B4918" t="s">
        <v>20639</v>
      </c>
      <c r="C4918" s="1" t="str">
        <f t="shared" si="310"/>
        <v>21:1064</v>
      </c>
      <c r="D4918" s="1" t="str">
        <f t="shared" si="311"/>
        <v>21:0107</v>
      </c>
      <c r="E4918" t="s">
        <v>20640</v>
      </c>
      <c r="F4918" t="s">
        <v>20641</v>
      </c>
      <c r="H4918">
        <v>50.247599600000001</v>
      </c>
      <c r="I4918">
        <v>-118.8206457</v>
      </c>
      <c r="J4918" s="1" t="str">
        <f t="shared" si="308"/>
        <v>NGR bulk stream sediment</v>
      </c>
      <c r="K4918" s="1" t="str">
        <f t="shared" si="309"/>
        <v>&lt;177 micron (NGR)</v>
      </c>
      <c r="L4918">
        <v>34</v>
      </c>
      <c r="M4918" t="s">
        <v>136</v>
      </c>
      <c r="N4918">
        <v>595</v>
      </c>
      <c r="O4918" t="s">
        <v>57</v>
      </c>
      <c r="P4918" t="s">
        <v>51</v>
      </c>
      <c r="Q4918" t="s">
        <v>817</v>
      </c>
      <c r="R4918" t="s">
        <v>110</v>
      </c>
      <c r="S4918" t="s">
        <v>65</v>
      </c>
      <c r="T4918" t="s">
        <v>330</v>
      </c>
      <c r="U4918" t="s">
        <v>146</v>
      </c>
      <c r="V4918" t="s">
        <v>105</v>
      </c>
      <c r="W4918" t="s">
        <v>63</v>
      </c>
      <c r="X4918" t="s">
        <v>209</v>
      </c>
      <c r="Y4918" t="s">
        <v>597</v>
      </c>
      <c r="Z4918" t="s">
        <v>149</v>
      </c>
      <c r="AA4918" t="s">
        <v>46</v>
      </c>
      <c r="AB4918" t="s">
        <v>101</v>
      </c>
      <c r="AC4918" t="s">
        <v>66</v>
      </c>
      <c r="AD4918" t="s">
        <v>126</v>
      </c>
      <c r="AE4918" t="s">
        <v>380</v>
      </c>
      <c r="AF4918" t="s">
        <v>55</v>
      </c>
      <c r="AG4918" t="s">
        <v>3510</v>
      </c>
      <c r="AH4918" t="s">
        <v>81</v>
      </c>
      <c r="AI4918" t="s">
        <v>63</v>
      </c>
      <c r="AJ4918" t="s">
        <v>1277</v>
      </c>
      <c r="AK4918" t="s">
        <v>58</v>
      </c>
      <c r="AL4918" t="s">
        <v>47</v>
      </c>
      <c r="AM4918" t="s">
        <v>73</v>
      </c>
      <c r="AN4918" t="s">
        <v>119</v>
      </c>
      <c r="AO4918" t="s">
        <v>104</v>
      </c>
    </row>
    <row r="4919" spans="1:41" hidden="1" x14ac:dyDescent="0.25">
      <c r="A4919" t="s">
        <v>20642</v>
      </c>
      <c r="B4919" t="s">
        <v>20643</v>
      </c>
      <c r="C4919" s="1" t="str">
        <f t="shared" si="310"/>
        <v>21:1064</v>
      </c>
      <c r="D4919" s="1" t="str">
        <f t="shared" si="311"/>
        <v>21:0107</v>
      </c>
      <c r="E4919" t="s">
        <v>20644</v>
      </c>
      <c r="F4919" t="s">
        <v>20645</v>
      </c>
      <c r="H4919">
        <v>50.253660199999999</v>
      </c>
      <c r="I4919">
        <v>-118.74834749999999</v>
      </c>
      <c r="J4919" s="1" t="str">
        <f t="shared" si="308"/>
        <v>NGR bulk stream sediment</v>
      </c>
      <c r="K4919" s="1" t="str">
        <f t="shared" si="309"/>
        <v>&lt;177 micron (NGR)</v>
      </c>
      <c r="L4919">
        <v>34</v>
      </c>
      <c r="M4919" t="s">
        <v>157</v>
      </c>
      <c r="N4919">
        <v>596</v>
      </c>
      <c r="O4919" t="s">
        <v>53</v>
      </c>
      <c r="P4919" t="s">
        <v>85</v>
      </c>
      <c r="Q4919" t="s">
        <v>119</v>
      </c>
      <c r="R4919" t="s">
        <v>122</v>
      </c>
      <c r="S4919" t="s">
        <v>597</v>
      </c>
      <c r="T4919" t="s">
        <v>137</v>
      </c>
      <c r="U4919" t="s">
        <v>507</v>
      </c>
      <c r="V4919" t="s">
        <v>81</v>
      </c>
      <c r="W4919" t="s">
        <v>81</v>
      </c>
      <c r="X4919" t="s">
        <v>137</v>
      </c>
      <c r="Y4919" t="s">
        <v>190</v>
      </c>
      <c r="Z4919" t="s">
        <v>62</v>
      </c>
      <c r="AA4919" t="s">
        <v>46</v>
      </c>
      <c r="AB4919" t="s">
        <v>101</v>
      </c>
      <c r="AC4919" t="s">
        <v>85</v>
      </c>
      <c r="AD4919" t="s">
        <v>320</v>
      </c>
      <c r="AE4919" t="s">
        <v>380</v>
      </c>
      <c r="AF4919" t="s">
        <v>118</v>
      </c>
      <c r="AG4919" t="s">
        <v>307</v>
      </c>
      <c r="AH4919" t="s">
        <v>185</v>
      </c>
      <c r="AI4919" t="s">
        <v>46</v>
      </c>
      <c r="AJ4919" t="s">
        <v>209</v>
      </c>
      <c r="AK4919" t="s">
        <v>109</v>
      </c>
      <c r="AL4919" t="s">
        <v>47</v>
      </c>
      <c r="AM4919" t="s">
        <v>122</v>
      </c>
      <c r="AN4919" t="s">
        <v>364</v>
      </c>
      <c r="AO4919" t="s">
        <v>141</v>
      </c>
    </row>
    <row r="4920" spans="1:41" hidden="1" x14ac:dyDescent="0.25">
      <c r="A4920" t="s">
        <v>20646</v>
      </c>
      <c r="B4920" t="s">
        <v>20647</v>
      </c>
      <c r="C4920" s="1" t="str">
        <f t="shared" si="310"/>
        <v>21:1064</v>
      </c>
      <c r="D4920" s="1" t="str">
        <f t="shared" si="311"/>
        <v>21:0107</v>
      </c>
      <c r="E4920" t="s">
        <v>20648</v>
      </c>
      <c r="F4920" t="s">
        <v>20649</v>
      </c>
      <c r="H4920">
        <v>50.226208</v>
      </c>
      <c r="I4920">
        <v>-118.69377009999999</v>
      </c>
      <c r="J4920" s="1" t="str">
        <f t="shared" si="308"/>
        <v>NGR bulk stream sediment</v>
      </c>
      <c r="K4920" s="1" t="str">
        <f t="shared" si="309"/>
        <v>&lt;177 micron (NGR)</v>
      </c>
      <c r="L4920">
        <v>34</v>
      </c>
      <c r="M4920" t="s">
        <v>170</v>
      </c>
      <c r="N4920">
        <v>597</v>
      </c>
      <c r="O4920" t="s">
        <v>257</v>
      </c>
      <c r="P4920" t="s">
        <v>47</v>
      </c>
      <c r="Q4920" t="s">
        <v>456</v>
      </c>
      <c r="R4920" t="s">
        <v>108</v>
      </c>
      <c r="S4920" t="s">
        <v>358</v>
      </c>
      <c r="T4920" t="s">
        <v>267</v>
      </c>
      <c r="U4920" t="s">
        <v>126</v>
      </c>
      <c r="V4920" t="s">
        <v>122</v>
      </c>
      <c r="W4920" t="s">
        <v>173</v>
      </c>
      <c r="X4920" t="s">
        <v>51</v>
      </c>
      <c r="Y4920" t="s">
        <v>90</v>
      </c>
      <c r="Z4920" t="s">
        <v>199</v>
      </c>
      <c r="AA4920" t="s">
        <v>47</v>
      </c>
      <c r="AB4920" t="s">
        <v>185</v>
      </c>
      <c r="AC4920" t="s">
        <v>225</v>
      </c>
      <c r="AD4920" t="s">
        <v>328</v>
      </c>
      <c r="AE4920" t="s">
        <v>199</v>
      </c>
      <c r="AF4920" t="s">
        <v>351</v>
      </c>
      <c r="AG4920" t="s">
        <v>437</v>
      </c>
      <c r="AH4920" t="s">
        <v>46</v>
      </c>
      <c r="AI4920" t="s">
        <v>198</v>
      </c>
      <c r="AJ4920" t="s">
        <v>357</v>
      </c>
      <c r="AK4920" t="s">
        <v>122</v>
      </c>
      <c r="AL4920" t="s">
        <v>47</v>
      </c>
      <c r="AM4920" t="s">
        <v>47</v>
      </c>
      <c r="AN4920" t="s">
        <v>65</v>
      </c>
      <c r="AO4920" t="s">
        <v>55</v>
      </c>
    </row>
    <row r="4921" spans="1:41" hidden="1" x14ac:dyDescent="0.25">
      <c r="A4921" t="s">
        <v>20650</v>
      </c>
      <c r="B4921" t="s">
        <v>20651</v>
      </c>
      <c r="C4921" s="1" t="str">
        <f t="shared" si="310"/>
        <v>21:1064</v>
      </c>
      <c r="D4921" s="1" t="str">
        <f t="shared" si="311"/>
        <v>21:0107</v>
      </c>
      <c r="E4921" t="s">
        <v>20652</v>
      </c>
      <c r="F4921" t="s">
        <v>20653</v>
      </c>
      <c r="H4921">
        <v>50.243008000000003</v>
      </c>
      <c r="I4921">
        <v>-118.69638519999999</v>
      </c>
      <c r="J4921" s="1" t="str">
        <f t="shared" si="308"/>
        <v>NGR bulk stream sediment</v>
      </c>
      <c r="K4921" s="1" t="str">
        <f t="shared" si="309"/>
        <v>&lt;177 micron (NGR)</v>
      </c>
      <c r="L4921">
        <v>34</v>
      </c>
      <c r="M4921" t="s">
        <v>180</v>
      </c>
      <c r="N4921">
        <v>598</v>
      </c>
      <c r="O4921" t="s">
        <v>87</v>
      </c>
      <c r="P4921" t="s">
        <v>47</v>
      </c>
      <c r="Q4921" t="s">
        <v>119</v>
      </c>
      <c r="R4921" t="s">
        <v>209</v>
      </c>
      <c r="S4921" t="s">
        <v>146</v>
      </c>
      <c r="T4921" t="s">
        <v>52</v>
      </c>
      <c r="U4921" t="s">
        <v>146</v>
      </c>
      <c r="V4921" t="s">
        <v>81</v>
      </c>
      <c r="W4921" t="s">
        <v>173</v>
      </c>
      <c r="X4921" t="s">
        <v>58</v>
      </c>
      <c r="Y4921" t="s">
        <v>290</v>
      </c>
      <c r="Z4921" t="s">
        <v>57</v>
      </c>
      <c r="AA4921" t="s">
        <v>46</v>
      </c>
      <c r="AB4921" t="s">
        <v>64</v>
      </c>
      <c r="AC4921" t="s">
        <v>50</v>
      </c>
      <c r="AD4921" t="s">
        <v>251</v>
      </c>
      <c r="AE4921" t="s">
        <v>56</v>
      </c>
      <c r="AF4921" t="s">
        <v>55</v>
      </c>
      <c r="AG4921" t="s">
        <v>259</v>
      </c>
      <c r="AH4921" t="s">
        <v>64</v>
      </c>
      <c r="AI4921" t="s">
        <v>87</v>
      </c>
      <c r="AJ4921" t="s">
        <v>50</v>
      </c>
      <c r="AK4921" t="s">
        <v>336</v>
      </c>
      <c r="AL4921" t="s">
        <v>47</v>
      </c>
      <c r="AM4921" t="s">
        <v>103</v>
      </c>
      <c r="AN4921" t="s">
        <v>196</v>
      </c>
      <c r="AO4921" t="s">
        <v>98</v>
      </c>
    </row>
    <row r="4922" spans="1:41" hidden="1" x14ac:dyDescent="0.25">
      <c r="A4922" t="s">
        <v>20654</v>
      </c>
      <c r="B4922" t="s">
        <v>20655</v>
      </c>
      <c r="C4922" s="1" t="str">
        <f t="shared" si="310"/>
        <v>21:1064</v>
      </c>
      <c r="D4922" s="1" t="str">
        <f t="shared" si="311"/>
        <v>21:0107</v>
      </c>
      <c r="E4922" t="s">
        <v>20656</v>
      </c>
      <c r="F4922" t="s">
        <v>20657</v>
      </c>
      <c r="H4922">
        <v>50.994248900000002</v>
      </c>
      <c r="I4922">
        <v>-118.1230699</v>
      </c>
      <c r="J4922" s="1" t="str">
        <f t="shared" si="308"/>
        <v>NGR bulk stream sediment</v>
      </c>
      <c r="K4922" s="1" t="str">
        <f t="shared" si="309"/>
        <v>&lt;177 micron (NGR)</v>
      </c>
      <c r="L4922">
        <v>34</v>
      </c>
      <c r="M4922" t="s">
        <v>195</v>
      </c>
      <c r="N4922">
        <v>599</v>
      </c>
      <c r="O4922" t="s">
        <v>198</v>
      </c>
      <c r="P4922" t="s">
        <v>103</v>
      </c>
      <c r="Q4922" t="s">
        <v>2563</v>
      </c>
      <c r="R4922" t="s">
        <v>437</v>
      </c>
      <c r="S4922" t="s">
        <v>438</v>
      </c>
      <c r="T4922" t="s">
        <v>175</v>
      </c>
      <c r="U4922" t="s">
        <v>226</v>
      </c>
      <c r="V4922" t="s">
        <v>224</v>
      </c>
      <c r="W4922" t="s">
        <v>437</v>
      </c>
      <c r="X4922" t="s">
        <v>52</v>
      </c>
      <c r="Y4922" t="s">
        <v>344</v>
      </c>
      <c r="Z4922" t="s">
        <v>84</v>
      </c>
      <c r="AA4922" t="s">
        <v>46</v>
      </c>
      <c r="AB4922" t="s">
        <v>235</v>
      </c>
      <c r="AC4922" t="s">
        <v>269</v>
      </c>
      <c r="AD4922" t="s">
        <v>597</v>
      </c>
      <c r="AE4922" t="s">
        <v>380</v>
      </c>
      <c r="AF4922" t="s">
        <v>209</v>
      </c>
      <c r="AG4922" t="s">
        <v>621</v>
      </c>
      <c r="AH4922" t="s">
        <v>79</v>
      </c>
      <c r="AI4922" t="s">
        <v>235</v>
      </c>
      <c r="AJ4922" t="s">
        <v>627</v>
      </c>
      <c r="AK4922" t="s">
        <v>137</v>
      </c>
      <c r="AL4922" t="s">
        <v>47</v>
      </c>
      <c r="AM4922" t="s">
        <v>122</v>
      </c>
      <c r="AN4922" t="s">
        <v>65</v>
      </c>
      <c r="AO4922" t="s">
        <v>267</v>
      </c>
    </row>
    <row r="4923" spans="1:41" hidden="1" x14ac:dyDescent="0.25">
      <c r="A4923" t="s">
        <v>20658</v>
      </c>
      <c r="B4923" t="s">
        <v>20659</v>
      </c>
      <c r="C4923" s="1" t="str">
        <f t="shared" si="310"/>
        <v>21:1064</v>
      </c>
      <c r="D4923" s="1" t="str">
        <f t="shared" si="311"/>
        <v>21:0107</v>
      </c>
      <c r="E4923" t="s">
        <v>20660</v>
      </c>
      <c r="F4923" t="s">
        <v>20661</v>
      </c>
      <c r="H4923">
        <v>50.957889799999997</v>
      </c>
      <c r="I4923">
        <v>-118.1617184</v>
      </c>
      <c r="J4923" s="1" t="str">
        <f t="shared" si="308"/>
        <v>NGR bulk stream sediment</v>
      </c>
      <c r="K4923" s="1" t="str">
        <f t="shared" si="309"/>
        <v>&lt;177 micron (NGR)</v>
      </c>
      <c r="L4923">
        <v>34</v>
      </c>
      <c r="M4923" t="s">
        <v>205</v>
      </c>
      <c r="N4923">
        <v>600</v>
      </c>
      <c r="O4923" t="s">
        <v>149</v>
      </c>
      <c r="P4923" t="s">
        <v>47</v>
      </c>
      <c r="Q4923" t="s">
        <v>793</v>
      </c>
      <c r="R4923" t="s">
        <v>96</v>
      </c>
      <c r="S4923" t="s">
        <v>482</v>
      </c>
      <c r="T4923" t="s">
        <v>137</v>
      </c>
      <c r="U4923" t="s">
        <v>328</v>
      </c>
      <c r="V4923" t="s">
        <v>161</v>
      </c>
      <c r="W4923" t="s">
        <v>125</v>
      </c>
      <c r="X4923" t="s">
        <v>103</v>
      </c>
      <c r="Y4923" t="s">
        <v>124</v>
      </c>
      <c r="Z4923" t="s">
        <v>199</v>
      </c>
      <c r="AA4923" t="s">
        <v>46</v>
      </c>
      <c r="AB4923" t="s">
        <v>174</v>
      </c>
      <c r="AC4923" t="s">
        <v>90</v>
      </c>
      <c r="AD4923" t="s">
        <v>250</v>
      </c>
      <c r="AE4923" t="s">
        <v>56</v>
      </c>
      <c r="AF4923" t="s">
        <v>359</v>
      </c>
      <c r="AG4923" t="s">
        <v>238</v>
      </c>
      <c r="AH4923" t="s">
        <v>235</v>
      </c>
      <c r="AI4923" t="s">
        <v>46</v>
      </c>
      <c r="AJ4923" t="s">
        <v>85</v>
      </c>
      <c r="AK4923" t="s">
        <v>371</v>
      </c>
      <c r="AL4923" t="s">
        <v>47</v>
      </c>
      <c r="AM4923" t="s">
        <v>47</v>
      </c>
      <c r="AN4923" t="s">
        <v>568</v>
      </c>
      <c r="AO4923" t="s">
        <v>55</v>
      </c>
    </row>
    <row r="4924" spans="1:41" hidden="1" x14ac:dyDescent="0.25">
      <c r="A4924" t="s">
        <v>20662</v>
      </c>
      <c r="B4924" t="s">
        <v>20663</v>
      </c>
      <c r="C4924" s="1" t="str">
        <f t="shared" si="310"/>
        <v>21:1064</v>
      </c>
      <c r="D4924" s="1" t="str">
        <f t="shared" si="311"/>
        <v>21:0107</v>
      </c>
      <c r="E4924" t="s">
        <v>20664</v>
      </c>
      <c r="F4924" t="s">
        <v>20665</v>
      </c>
      <c r="H4924">
        <v>50.773891499999998</v>
      </c>
      <c r="I4924">
        <v>-118.5600146</v>
      </c>
      <c r="J4924" s="1" t="str">
        <f t="shared" si="308"/>
        <v>NGR bulk stream sediment</v>
      </c>
      <c r="K4924" s="1" t="str">
        <f t="shared" si="309"/>
        <v>&lt;177 micron (NGR)</v>
      </c>
      <c r="L4924">
        <v>34</v>
      </c>
      <c r="M4924" t="s">
        <v>214</v>
      </c>
      <c r="N4924">
        <v>601</v>
      </c>
      <c r="O4924" t="s">
        <v>46</v>
      </c>
      <c r="P4924" t="s">
        <v>47</v>
      </c>
      <c r="Q4924" t="s">
        <v>337</v>
      </c>
      <c r="R4924" t="s">
        <v>76</v>
      </c>
      <c r="S4924" t="s">
        <v>391</v>
      </c>
      <c r="T4924" t="s">
        <v>66</v>
      </c>
      <c r="U4924" t="s">
        <v>226</v>
      </c>
      <c r="V4924" t="s">
        <v>103</v>
      </c>
      <c r="W4924" t="s">
        <v>437</v>
      </c>
      <c r="X4924" t="s">
        <v>52</v>
      </c>
      <c r="Y4924" t="s">
        <v>589</v>
      </c>
      <c r="Z4924" t="s">
        <v>56</v>
      </c>
      <c r="AA4924" t="s">
        <v>46</v>
      </c>
      <c r="AB4924" t="s">
        <v>185</v>
      </c>
      <c r="AC4924" t="s">
        <v>107</v>
      </c>
      <c r="AD4924" t="s">
        <v>226</v>
      </c>
      <c r="AE4924" t="s">
        <v>380</v>
      </c>
      <c r="AF4924" t="s">
        <v>209</v>
      </c>
      <c r="AG4924" t="s">
        <v>267</v>
      </c>
      <c r="AH4924" t="s">
        <v>47</v>
      </c>
      <c r="AI4924" t="s">
        <v>125</v>
      </c>
      <c r="AJ4924" t="s">
        <v>165</v>
      </c>
      <c r="AK4924" t="s">
        <v>690</v>
      </c>
      <c r="AL4924" t="s">
        <v>47</v>
      </c>
      <c r="AM4924" t="s">
        <v>51</v>
      </c>
      <c r="AN4924" t="s">
        <v>65</v>
      </c>
      <c r="AO4924" t="s">
        <v>267</v>
      </c>
    </row>
    <row r="4925" spans="1:41" hidden="1" x14ac:dyDescent="0.25">
      <c r="A4925" t="s">
        <v>20666</v>
      </c>
      <c r="B4925" t="s">
        <v>20667</v>
      </c>
      <c r="C4925" s="1" t="str">
        <f t="shared" si="310"/>
        <v>21:1064</v>
      </c>
      <c r="D4925" s="1" t="str">
        <f t="shared" si="311"/>
        <v>21:0107</v>
      </c>
      <c r="E4925" t="s">
        <v>20668</v>
      </c>
      <c r="F4925" t="s">
        <v>20669</v>
      </c>
      <c r="H4925">
        <v>50.7692178</v>
      </c>
      <c r="I4925">
        <v>-118.56045469999999</v>
      </c>
      <c r="J4925" s="1" t="str">
        <f t="shared" si="308"/>
        <v>NGR bulk stream sediment</v>
      </c>
      <c r="K4925" s="1" t="str">
        <f t="shared" si="309"/>
        <v>&lt;177 micron (NGR)</v>
      </c>
      <c r="L4925">
        <v>34</v>
      </c>
      <c r="M4925" t="s">
        <v>223</v>
      </c>
      <c r="N4925">
        <v>602</v>
      </c>
      <c r="O4925" t="s">
        <v>53</v>
      </c>
      <c r="P4925" t="s">
        <v>47</v>
      </c>
      <c r="Q4925" t="s">
        <v>807</v>
      </c>
      <c r="R4925" t="s">
        <v>62</v>
      </c>
      <c r="S4925" t="s">
        <v>207</v>
      </c>
      <c r="T4925" t="s">
        <v>85</v>
      </c>
      <c r="U4925" t="s">
        <v>146</v>
      </c>
      <c r="V4925" t="s">
        <v>105</v>
      </c>
      <c r="W4925" t="s">
        <v>206</v>
      </c>
      <c r="X4925" t="s">
        <v>58</v>
      </c>
      <c r="Y4925" t="s">
        <v>532</v>
      </c>
      <c r="Z4925" t="s">
        <v>53</v>
      </c>
      <c r="AA4925" t="s">
        <v>46</v>
      </c>
      <c r="AB4925" t="s">
        <v>105</v>
      </c>
      <c r="AC4925" t="s">
        <v>217</v>
      </c>
      <c r="AD4925" t="s">
        <v>343</v>
      </c>
      <c r="AE4925" t="s">
        <v>380</v>
      </c>
      <c r="AF4925" t="s">
        <v>55</v>
      </c>
      <c r="AG4925" t="s">
        <v>1569</v>
      </c>
      <c r="AH4925" t="s">
        <v>64</v>
      </c>
      <c r="AI4925" t="s">
        <v>105</v>
      </c>
      <c r="AJ4925" t="s">
        <v>293</v>
      </c>
      <c r="AK4925" t="s">
        <v>359</v>
      </c>
      <c r="AL4925" t="s">
        <v>47</v>
      </c>
      <c r="AM4925" t="s">
        <v>122</v>
      </c>
      <c r="AN4925" t="s">
        <v>281</v>
      </c>
      <c r="AO4925" t="s">
        <v>290</v>
      </c>
    </row>
    <row r="4926" spans="1:41" hidden="1" x14ac:dyDescent="0.25">
      <c r="A4926" t="s">
        <v>20670</v>
      </c>
      <c r="B4926" t="s">
        <v>20671</v>
      </c>
      <c r="C4926" s="1" t="str">
        <f t="shared" si="310"/>
        <v>21:1064</v>
      </c>
      <c r="D4926" s="1" t="str">
        <f t="shared" si="311"/>
        <v>21:0107</v>
      </c>
      <c r="E4926" t="s">
        <v>20672</v>
      </c>
      <c r="F4926" t="s">
        <v>20673</v>
      </c>
      <c r="H4926">
        <v>50.822197600000003</v>
      </c>
      <c r="I4926">
        <v>-118.5525379</v>
      </c>
      <c r="J4926" s="1" t="str">
        <f t="shared" si="308"/>
        <v>NGR bulk stream sediment</v>
      </c>
      <c r="K4926" s="1" t="str">
        <f t="shared" si="309"/>
        <v>&lt;177 micron (NGR)</v>
      </c>
      <c r="L4926">
        <v>34</v>
      </c>
      <c r="M4926" t="s">
        <v>233</v>
      </c>
      <c r="N4926">
        <v>603</v>
      </c>
      <c r="O4926" t="s">
        <v>105</v>
      </c>
      <c r="P4926" t="s">
        <v>47</v>
      </c>
      <c r="Q4926" t="s">
        <v>698</v>
      </c>
      <c r="R4926" t="s">
        <v>58</v>
      </c>
      <c r="S4926" t="s">
        <v>372</v>
      </c>
      <c r="T4926" t="s">
        <v>127</v>
      </c>
      <c r="U4926" t="s">
        <v>207</v>
      </c>
      <c r="V4926" t="s">
        <v>206</v>
      </c>
      <c r="W4926" t="s">
        <v>228</v>
      </c>
      <c r="X4926" t="s">
        <v>85</v>
      </c>
      <c r="Y4926" t="s">
        <v>237</v>
      </c>
      <c r="Z4926" t="s">
        <v>62</v>
      </c>
      <c r="AA4926" t="s">
        <v>46</v>
      </c>
      <c r="AB4926" t="s">
        <v>105</v>
      </c>
      <c r="AC4926" t="s">
        <v>145</v>
      </c>
      <c r="AD4926" t="s">
        <v>146</v>
      </c>
      <c r="AE4926" t="s">
        <v>380</v>
      </c>
      <c r="AF4926" t="s">
        <v>76</v>
      </c>
      <c r="AG4926" t="s">
        <v>690</v>
      </c>
      <c r="AH4926" t="s">
        <v>161</v>
      </c>
      <c r="AI4926" t="s">
        <v>257</v>
      </c>
      <c r="AJ4926" t="s">
        <v>218</v>
      </c>
      <c r="AK4926" t="s">
        <v>293</v>
      </c>
      <c r="AL4926" t="s">
        <v>47</v>
      </c>
      <c r="AM4926" t="s">
        <v>51</v>
      </c>
      <c r="AN4926" t="s">
        <v>356</v>
      </c>
      <c r="AO4926" t="s">
        <v>217</v>
      </c>
    </row>
    <row r="4927" spans="1:41" hidden="1" x14ac:dyDescent="0.25">
      <c r="A4927" t="s">
        <v>20674</v>
      </c>
      <c r="B4927" t="s">
        <v>20675</v>
      </c>
      <c r="C4927" s="1" t="str">
        <f t="shared" si="310"/>
        <v>21:1064</v>
      </c>
      <c r="D4927" s="1" t="str">
        <f t="shared" si="311"/>
        <v>21:0107</v>
      </c>
      <c r="E4927" t="s">
        <v>20676</v>
      </c>
      <c r="F4927" t="s">
        <v>20677</v>
      </c>
      <c r="H4927">
        <v>50.825050400000002</v>
      </c>
      <c r="I4927">
        <v>-118.5524054</v>
      </c>
      <c r="J4927" s="1" t="str">
        <f t="shared" si="308"/>
        <v>NGR bulk stream sediment</v>
      </c>
      <c r="K4927" s="1" t="str">
        <f t="shared" si="309"/>
        <v>&lt;177 micron (NGR)</v>
      </c>
      <c r="L4927">
        <v>34</v>
      </c>
      <c r="M4927" t="s">
        <v>248</v>
      </c>
      <c r="N4927">
        <v>604</v>
      </c>
      <c r="O4927" t="s">
        <v>185</v>
      </c>
      <c r="P4927" t="s">
        <v>47</v>
      </c>
      <c r="Q4927" t="s">
        <v>651</v>
      </c>
      <c r="R4927" t="s">
        <v>200</v>
      </c>
      <c r="S4927" t="s">
        <v>463</v>
      </c>
      <c r="T4927" t="s">
        <v>58</v>
      </c>
      <c r="U4927" t="s">
        <v>146</v>
      </c>
      <c r="V4927" t="s">
        <v>63</v>
      </c>
      <c r="W4927" t="s">
        <v>455</v>
      </c>
      <c r="X4927" t="s">
        <v>209</v>
      </c>
      <c r="Y4927" t="s">
        <v>146</v>
      </c>
      <c r="Z4927" t="s">
        <v>198</v>
      </c>
      <c r="AA4927" t="s">
        <v>46</v>
      </c>
      <c r="AB4927" t="s">
        <v>105</v>
      </c>
      <c r="AC4927" t="s">
        <v>131</v>
      </c>
      <c r="AD4927" t="s">
        <v>184</v>
      </c>
      <c r="AE4927" t="s">
        <v>380</v>
      </c>
      <c r="AF4927" t="s">
        <v>85</v>
      </c>
      <c r="AG4927" t="s">
        <v>2224</v>
      </c>
      <c r="AH4927" t="s">
        <v>81</v>
      </c>
      <c r="AI4927" t="s">
        <v>101</v>
      </c>
      <c r="AJ4927" t="s">
        <v>4214</v>
      </c>
      <c r="AK4927" t="s">
        <v>181</v>
      </c>
      <c r="AL4927" t="s">
        <v>47</v>
      </c>
      <c r="AM4927" t="s">
        <v>103</v>
      </c>
      <c r="AN4927" t="s">
        <v>492</v>
      </c>
      <c r="AO4927" t="s">
        <v>98</v>
      </c>
    </row>
    <row r="4928" spans="1:41" hidden="1" x14ac:dyDescent="0.25">
      <c r="A4928" t="s">
        <v>20678</v>
      </c>
      <c r="B4928" t="s">
        <v>20679</v>
      </c>
      <c r="C4928" s="1" t="str">
        <f t="shared" si="310"/>
        <v>21:1064</v>
      </c>
      <c r="D4928" s="1" t="str">
        <f t="shared" si="311"/>
        <v>21:0107</v>
      </c>
      <c r="E4928" t="s">
        <v>20680</v>
      </c>
      <c r="F4928" t="s">
        <v>20681</v>
      </c>
      <c r="H4928">
        <v>50.729556299999999</v>
      </c>
      <c r="I4928">
        <v>-118.609978</v>
      </c>
      <c r="J4928" s="1" t="str">
        <f t="shared" si="308"/>
        <v>NGR bulk stream sediment</v>
      </c>
      <c r="K4928" s="1" t="str">
        <f t="shared" si="309"/>
        <v>&lt;177 micron (NGR)</v>
      </c>
      <c r="L4928">
        <v>34</v>
      </c>
      <c r="M4928" t="s">
        <v>256</v>
      </c>
      <c r="N4928">
        <v>605</v>
      </c>
      <c r="O4928" t="s">
        <v>110</v>
      </c>
      <c r="P4928" t="s">
        <v>47</v>
      </c>
      <c r="Q4928" t="s">
        <v>364</v>
      </c>
      <c r="R4928" t="s">
        <v>366</v>
      </c>
      <c r="S4928" t="s">
        <v>399</v>
      </c>
      <c r="T4928" t="s">
        <v>85</v>
      </c>
      <c r="U4928" t="s">
        <v>146</v>
      </c>
      <c r="V4928" t="s">
        <v>206</v>
      </c>
      <c r="W4928" t="s">
        <v>228</v>
      </c>
      <c r="X4928" t="s">
        <v>51</v>
      </c>
      <c r="Y4928" t="s">
        <v>162</v>
      </c>
      <c r="Z4928" t="s">
        <v>56</v>
      </c>
      <c r="AA4928" t="s">
        <v>46</v>
      </c>
      <c r="AB4928" t="s">
        <v>87</v>
      </c>
      <c r="AC4928" t="s">
        <v>58</v>
      </c>
      <c r="AD4928" t="s">
        <v>146</v>
      </c>
      <c r="AE4928" t="s">
        <v>380</v>
      </c>
      <c r="AF4928" t="s">
        <v>55</v>
      </c>
      <c r="AG4928" t="s">
        <v>238</v>
      </c>
      <c r="AH4928" t="s">
        <v>87</v>
      </c>
      <c r="AI4928" t="s">
        <v>46</v>
      </c>
      <c r="AJ4928" t="s">
        <v>108</v>
      </c>
      <c r="AK4928" t="s">
        <v>76</v>
      </c>
      <c r="AL4928" t="s">
        <v>47</v>
      </c>
      <c r="AM4928" t="s">
        <v>47</v>
      </c>
      <c r="AN4928" t="s">
        <v>284</v>
      </c>
      <c r="AO4928" t="s">
        <v>108</v>
      </c>
    </row>
    <row r="4929" spans="1:41" hidden="1" x14ac:dyDescent="0.25">
      <c r="A4929" t="s">
        <v>20682</v>
      </c>
      <c r="B4929" t="s">
        <v>20683</v>
      </c>
      <c r="C4929" s="1" t="str">
        <f t="shared" si="310"/>
        <v>21:1064</v>
      </c>
      <c r="D4929" s="1" t="str">
        <f t="shared" si="311"/>
        <v>21:0107</v>
      </c>
      <c r="E4929" t="s">
        <v>20684</v>
      </c>
      <c r="F4929" t="s">
        <v>20685</v>
      </c>
      <c r="H4929">
        <v>50.520258699999999</v>
      </c>
      <c r="I4929">
        <v>-118.75888809999999</v>
      </c>
      <c r="J4929" s="1" t="str">
        <f t="shared" si="308"/>
        <v>NGR bulk stream sediment</v>
      </c>
      <c r="K4929" s="1" t="str">
        <f t="shared" si="309"/>
        <v>&lt;177 micron (NGR)</v>
      </c>
      <c r="L4929">
        <v>34</v>
      </c>
      <c r="M4929" t="s">
        <v>280</v>
      </c>
      <c r="N4929">
        <v>606</v>
      </c>
      <c r="O4929" t="s">
        <v>62</v>
      </c>
      <c r="P4929" t="s">
        <v>47</v>
      </c>
      <c r="Q4929" t="s">
        <v>548</v>
      </c>
      <c r="R4929" t="s">
        <v>143</v>
      </c>
      <c r="S4929" t="s">
        <v>226</v>
      </c>
      <c r="T4929" t="s">
        <v>76</v>
      </c>
      <c r="U4929" t="s">
        <v>65</v>
      </c>
      <c r="V4929" t="s">
        <v>235</v>
      </c>
      <c r="W4929" t="s">
        <v>102</v>
      </c>
      <c r="X4929" t="s">
        <v>58</v>
      </c>
      <c r="Y4929" t="s">
        <v>268</v>
      </c>
      <c r="Z4929" t="s">
        <v>53</v>
      </c>
      <c r="AA4929" t="s">
        <v>46</v>
      </c>
      <c r="AB4929" t="s">
        <v>101</v>
      </c>
      <c r="AC4929" t="s">
        <v>80</v>
      </c>
      <c r="AD4929" t="s">
        <v>343</v>
      </c>
      <c r="AE4929" t="s">
        <v>380</v>
      </c>
      <c r="AF4929" t="s">
        <v>127</v>
      </c>
      <c r="AG4929" t="s">
        <v>58</v>
      </c>
      <c r="AH4929" t="s">
        <v>87</v>
      </c>
      <c r="AI4929" t="s">
        <v>61</v>
      </c>
      <c r="AJ4929" t="s">
        <v>50</v>
      </c>
      <c r="AK4929" t="s">
        <v>412</v>
      </c>
      <c r="AL4929" t="s">
        <v>47</v>
      </c>
      <c r="AM4929" t="s">
        <v>103</v>
      </c>
      <c r="AN4929" t="s">
        <v>920</v>
      </c>
      <c r="AO4929" t="s">
        <v>76</v>
      </c>
    </row>
    <row r="4930" spans="1:41" hidden="1" x14ac:dyDescent="0.25">
      <c r="A4930" t="s">
        <v>20686</v>
      </c>
      <c r="B4930" t="s">
        <v>20687</v>
      </c>
      <c r="C4930" s="1" t="str">
        <f t="shared" si="310"/>
        <v>21:1064</v>
      </c>
      <c r="D4930" s="1" t="str">
        <f t="shared" si="311"/>
        <v>21:0107</v>
      </c>
      <c r="E4930" t="s">
        <v>20684</v>
      </c>
      <c r="F4930" t="s">
        <v>20688</v>
      </c>
      <c r="H4930">
        <v>50.520258699999999</v>
      </c>
      <c r="I4930">
        <v>-118.75888809999999</v>
      </c>
      <c r="J4930" s="1" t="str">
        <f t="shared" ref="J4930:J4993" si="312">HYPERLINK("http://geochem.nrcan.gc.ca/cdogs/content/kwd/kwd020030_e.htm", "NGR bulk stream sediment")</f>
        <v>NGR bulk stream sediment</v>
      </c>
      <c r="K4930" s="1" t="str">
        <f t="shared" ref="K4930:K4993" si="313">HYPERLINK("http://geochem.nrcan.gc.ca/cdogs/content/kwd/kwd080006_e.htm", "&lt;177 micron (NGR)")</f>
        <v>&lt;177 micron (NGR)</v>
      </c>
      <c r="L4930">
        <v>34</v>
      </c>
      <c r="M4930" t="s">
        <v>288</v>
      </c>
      <c r="N4930">
        <v>607</v>
      </c>
      <c r="O4930" t="s">
        <v>62</v>
      </c>
      <c r="P4930" t="s">
        <v>47</v>
      </c>
      <c r="Q4930" t="s">
        <v>481</v>
      </c>
      <c r="R4930" t="s">
        <v>96</v>
      </c>
      <c r="S4930" t="s">
        <v>146</v>
      </c>
      <c r="T4930" t="s">
        <v>127</v>
      </c>
      <c r="U4930" t="s">
        <v>695</v>
      </c>
      <c r="V4930" t="s">
        <v>105</v>
      </c>
      <c r="W4930" t="s">
        <v>102</v>
      </c>
      <c r="X4930" t="s">
        <v>58</v>
      </c>
      <c r="Y4930" t="s">
        <v>300</v>
      </c>
      <c r="Z4930" t="s">
        <v>53</v>
      </c>
      <c r="AA4930" t="s">
        <v>46</v>
      </c>
      <c r="AB4930" t="s">
        <v>101</v>
      </c>
      <c r="AC4930" t="s">
        <v>190</v>
      </c>
      <c r="AD4930" t="s">
        <v>329</v>
      </c>
      <c r="AE4930" t="s">
        <v>380</v>
      </c>
      <c r="AF4930" t="s">
        <v>127</v>
      </c>
      <c r="AG4930" t="s">
        <v>58</v>
      </c>
      <c r="AH4930" t="s">
        <v>174</v>
      </c>
      <c r="AI4930" t="s">
        <v>185</v>
      </c>
      <c r="AJ4930" t="s">
        <v>209</v>
      </c>
      <c r="AK4930" t="s">
        <v>371</v>
      </c>
      <c r="AL4930" t="s">
        <v>47</v>
      </c>
      <c r="AM4930" t="s">
        <v>103</v>
      </c>
      <c r="AN4930" t="s">
        <v>508</v>
      </c>
      <c r="AO4930" t="s">
        <v>66</v>
      </c>
    </row>
    <row r="4931" spans="1:41" hidden="1" x14ac:dyDescent="0.25">
      <c r="A4931" t="s">
        <v>20689</v>
      </c>
      <c r="B4931" t="s">
        <v>20690</v>
      </c>
      <c r="C4931" s="1" t="str">
        <f t="shared" si="310"/>
        <v>21:1064</v>
      </c>
      <c r="D4931" s="1" t="str">
        <f t="shared" si="311"/>
        <v>21:0107</v>
      </c>
      <c r="E4931" t="s">
        <v>20691</v>
      </c>
      <c r="F4931" t="s">
        <v>20692</v>
      </c>
      <c r="H4931">
        <v>50.506307499999998</v>
      </c>
      <c r="I4931">
        <v>-118.75422349999999</v>
      </c>
      <c r="J4931" s="1" t="str">
        <f t="shared" si="312"/>
        <v>NGR bulk stream sediment</v>
      </c>
      <c r="K4931" s="1" t="str">
        <f t="shared" si="313"/>
        <v>&lt;177 micron (NGR)</v>
      </c>
      <c r="L4931">
        <v>34</v>
      </c>
      <c r="M4931" t="s">
        <v>265</v>
      </c>
      <c r="N4931">
        <v>608</v>
      </c>
      <c r="O4931" t="s">
        <v>62</v>
      </c>
      <c r="P4931" t="s">
        <v>47</v>
      </c>
      <c r="Q4931" t="s">
        <v>588</v>
      </c>
      <c r="R4931" t="s">
        <v>307</v>
      </c>
      <c r="S4931" t="s">
        <v>438</v>
      </c>
      <c r="T4931" t="s">
        <v>209</v>
      </c>
      <c r="U4931" t="s">
        <v>20693</v>
      </c>
      <c r="V4931" t="s">
        <v>60</v>
      </c>
      <c r="W4931" t="s">
        <v>102</v>
      </c>
      <c r="X4931" t="s">
        <v>137</v>
      </c>
      <c r="Y4931" t="s">
        <v>241</v>
      </c>
      <c r="Z4931" t="s">
        <v>84</v>
      </c>
      <c r="AA4931" t="s">
        <v>46</v>
      </c>
      <c r="AB4931" t="s">
        <v>125</v>
      </c>
      <c r="AC4931" t="s">
        <v>226</v>
      </c>
      <c r="AD4931" t="s">
        <v>184</v>
      </c>
      <c r="AE4931" t="s">
        <v>380</v>
      </c>
      <c r="AF4931" t="s">
        <v>267</v>
      </c>
      <c r="AG4931" t="s">
        <v>703</v>
      </c>
      <c r="AH4931" t="s">
        <v>81</v>
      </c>
      <c r="AI4931" t="s">
        <v>61</v>
      </c>
      <c r="AJ4931" t="s">
        <v>352</v>
      </c>
      <c r="AK4931" t="s">
        <v>319</v>
      </c>
      <c r="AL4931" t="s">
        <v>47</v>
      </c>
      <c r="AM4931" t="s">
        <v>122</v>
      </c>
      <c r="AN4931" t="s">
        <v>299</v>
      </c>
      <c r="AO4931" t="s">
        <v>82</v>
      </c>
    </row>
    <row r="4932" spans="1:41" hidden="1" x14ac:dyDescent="0.25">
      <c r="A4932" t="s">
        <v>20694</v>
      </c>
      <c r="B4932" t="s">
        <v>20695</v>
      </c>
      <c r="C4932" s="1" t="str">
        <f t="shared" si="310"/>
        <v>21:1064</v>
      </c>
      <c r="D4932" s="1" t="str">
        <f t="shared" si="311"/>
        <v>21:0107</v>
      </c>
      <c r="E4932" t="s">
        <v>20696</v>
      </c>
      <c r="F4932" t="s">
        <v>20697</v>
      </c>
      <c r="H4932">
        <v>50.491456200000002</v>
      </c>
      <c r="I4932">
        <v>-118.7531664</v>
      </c>
      <c r="J4932" s="1" t="str">
        <f t="shared" si="312"/>
        <v>NGR bulk stream sediment</v>
      </c>
      <c r="K4932" s="1" t="str">
        <f t="shared" si="313"/>
        <v>&lt;177 micron (NGR)</v>
      </c>
      <c r="L4932">
        <v>35</v>
      </c>
      <c r="M4932" t="s">
        <v>45</v>
      </c>
      <c r="N4932">
        <v>609</v>
      </c>
      <c r="O4932" t="s">
        <v>62</v>
      </c>
      <c r="P4932" t="s">
        <v>47</v>
      </c>
      <c r="Q4932" t="s">
        <v>487</v>
      </c>
      <c r="R4932" t="s">
        <v>209</v>
      </c>
      <c r="S4932" t="s">
        <v>104</v>
      </c>
      <c r="T4932" t="s">
        <v>51</v>
      </c>
      <c r="U4932" t="s">
        <v>106</v>
      </c>
      <c r="V4932" t="s">
        <v>47</v>
      </c>
      <c r="W4932" t="s">
        <v>64</v>
      </c>
      <c r="X4932" t="s">
        <v>47</v>
      </c>
      <c r="Y4932" t="s">
        <v>175</v>
      </c>
      <c r="Z4932" t="s">
        <v>56</v>
      </c>
      <c r="AA4932" t="s">
        <v>46</v>
      </c>
      <c r="AB4932" t="s">
        <v>198</v>
      </c>
      <c r="AC4932" t="s">
        <v>209</v>
      </c>
      <c r="AD4932" t="s">
        <v>418</v>
      </c>
      <c r="AE4932" t="s">
        <v>380</v>
      </c>
      <c r="AF4932" t="s">
        <v>271</v>
      </c>
      <c r="AG4932" t="s">
        <v>122</v>
      </c>
      <c r="AH4932" t="s">
        <v>54</v>
      </c>
      <c r="AI4932" t="s">
        <v>62</v>
      </c>
      <c r="AJ4932" t="s">
        <v>238</v>
      </c>
      <c r="AK4932" t="s">
        <v>51</v>
      </c>
      <c r="AL4932" t="s">
        <v>47</v>
      </c>
      <c r="AM4932" t="s">
        <v>47</v>
      </c>
      <c r="AN4932" t="s">
        <v>65</v>
      </c>
      <c r="AO4932" t="s">
        <v>103</v>
      </c>
    </row>
    <row r="4933" spans="1:41" hidden="1" x14ac:dyDescent="0.25">
      <c r="A4933" t="s">
        <v>20698</v>
      </c>
      <c r="B4933" t="s">
        <v>20699</v>
      </c>
      <c r="C4933" s="1" t="str">
        <f t="shared" si="310"/>
        <v>21:1064</v>
      </c>
      <c r="D4933" s="1" t="str">
        <f t="shared" si="311"/>
        <v>21:0107</v>
      </c>
      <c r="E4933" t="s">
        <v>20700</v>
      </c>
      <c r="F4933" t="s">
        <v>20701</v>
      </c>
      <c r="H4933">
        <v>50.473027299999998</v>
      </c>
      <c r="I4933">
        <v>-118.75554390000001</v>
      </c>
      <c r="J4933" s="1" t="str">
        <f t="shared" si="312"/>
        <v>NGR bulk stream sediment</v>
      </c>
      <c r="K4933" s="1" t="str">
        <f t="shared" si="313"/>
        <v>&lt;177 micron (NGR)</v>
      </c>
      <c r="L4933">
        <v>35</v>
      </c>
      <c r="M4933" t="s">
        <v>71</v>
      </c>
      <c r="N4933">
        <v>610</v>
      </c>
      <c r="O4933" t="s">
        <v>57</v>
      </c>
      <c r="P4933" t="s">
        <v>51</v>
      </c>
      <c r="Q4933" t="s">
        <v>1780</v>
      </c>
      <c r="R4933" t="s">
        <v>108</v>
      </c>
      <c r="S4933" t="s">
        <v>431</v>
      </c>
      <c r="T4933" t="s">
        <v>85</v>
      </c>
      <c r="U4933" t="s">
        <v>237</v>
      </c>
      <c r="V4933" t="s">
        <v>158</v>
      </c>
      <c r="W4933" t="s">
        <v>102</v>
      </c>
      <c r="X4933" t="s">
        <v>73</v>
      </c>
      <c r="Y4933" t="s">
        <v>236</v>
      </c>
      <c r="Z4933" t="s">
        <v>199</v>
      </c>
      <c r="AA4933" t="s">
        <v>46</v>
      </c>
      <c r="AB4933" t="s">
        <v>235</v>
      </c>
      <c r="AC4933" t="s">
        <v>290</v>
      </c>
      <c r="AD4933" t="s">
        <v>184</v>
      </c>
      <c r="AE4933" t="s">
        <v>380</v>
      </c>
      <c r="AF4933" t="s">
        <v>108</v>
      </c>
      <c r="AG4933" t="s">
        <v>791</v>
      </c>
      <c r="AH4933" t="s">
        <v>87</v>
      </c>
      <c r="AI4933" t="s">
        <v>105</v>
      </c>
      <c r="AJ4933" t="s">
        <v>2753</v>
      </c>
      <c r="AK4933" t="s">
        <v>307</v>
      </c>
      <c r="AL4933" t="s">
        <v>47</v>
      </c>
      <c r="AM4933" t="s">
        <v>103</v>
      </c>
      <c r="AN4933" t="s">
        <v>65</v>
      </c>
      <c r="AO4933" t="s">
        <v>52</v>
      </c>
    </row>
    <row r="4934" spans="1:41" hidden="1" x14ac:dyDescent="0.25">
      <c r="A4934" t="s">
        <v>20702</v>
      </c>
      <c r="B4934" t="s">
        <v>20703</v>
      </c>
      <c r="C4934" s="1" t="str">
        <f t="shared" si="310"/>
        <v>21:1064</v>
      </c>
      <c r="D4934" s="1" t="str">
        <f t="shared" si="311"/>
        <v>21:0107</v>
      </c>
      <c r="E4934" t="s">
        <v>20704</v>
      </c>
      <c r="F4934" t="s">
        <v>20705</v>
      </c>
      <c r="H4934">
        <v>50.453213400000003</v>
      </c>
      <c r="I4934">
        <v>-118.7668</v>
      </c>
      <c r="J4934" s="1" t="str">
        <f t="shared" si="312"/>
        <v>NGR bulk stream sediment</v>
      </c>
      <c r="K4934" s="1" t="str">
        <f t="shared" si="313"/>
        <v>&lt;177 micron (NGR)</v>
      </c>
      <c r="L4934">
        <v>35</v>
      </c>
      <c r="M4934" t="s">
        <v>95</v>
      </c>
      <c r="N4934">
        <v>611</v>
      </c>
      <c r="O4934" t="s">
        <v>62</v>
      </c>
      <c r="P4934" t="s">
        <v>51</v>
      </c>
      <c r="Q4934" t="s">
        <v>817</v>
      </c>
      <c r="R4934" t="s">
        <v>306</v>
      </c>
      <c r="S4934" t="s">
        <v>350</v>
      </c>
      <c r="T4934" t="s">
        <v>51</v>
      </c>
      <c r="U4934" t="s">
        <v>226</v>
      </c>
      <c r="V4934" t="s">
        <v>60</v>
      </c>
      <c r="W4934" t="s">
        <v>81</v>
      </c>
      <c r="X4934" t="s">
        <v>51</v>
      </c>
      <c r="Y4934" t="s">
        <v>218</v>
      </c>
      <c r="Z4934" t="s">
        <v>56</v>
      </c>
      <c r="AA4934" t="s">
        <v>46</v>
      </c>
      <c r="AB4934" t="s">
        <v>235</v>
      </c>
      <c r="AC4934" t="s">
        <v>243</v>
      </c>
      <c r="AD4934" t="s">
        <v>399</v>
      </c>
      <c r="AE4934" t="s">
        <v>380</v>
      </c>
      <c r="AF4934" t="s">
        <v>58</v>
      </c>
      <c r="AG4934" t="s">
        <v>365</v>
      </c>
      <c r="AH4934" t="s">
        <v>46</v>
      </c>
      <c r="AI4934" t="s">
        <v>174</v>
      </c>
      <c r="AJ4934" t="s">
        <v>76</v>
      </c>
      <c r="AK4934" t="s">
        <v>55</v>
      </c>
      <c r="AL4934" t="s">
        <v>47</v>
      </c>
      <c r="AM4934" t="s">
        <v>122</v>
      </c>
      <c r="AN4934" t="s">
        <v>313</v>
      </c>
      <c r="AO4934" t="s">
        <v>58</v>
      </c>
    </row>
    <row r="4935" spans="1:41" hidden="1" x14ac:dyDescent="0.25">
      <c r="A4935" t="s">
        <v>20706</v>
      </c>
      <c r="B4935" t="s">
        <v>20707</v>
      </c>
      <c r="C4935" s="1" t="str">
        <f t="shared" si="310"/>
        <v>21:1064</v>
      </c>
      <c r="D4935" s="1" t="str">
        <f t="shared" si="311"/>
        <v>21:0107</v>
      </c>
      <c r="E4935" t="s">
        <v>20708</v>
      </c>
      <c r="F4935" t="s">
        <v>20709</v>
      </c>
      <c r="H4935">
        <v>50.5258988</v>
      </c>
      <c r="I4935">
        <v>-118.7576445</v>
      </c>
      <c r="J4935" s="1" t="str">
        <f t="shared" si="312"/>
        <v>NGR bulk stream sediment</v>
      </c>
      <c r="K4935" s="1" t="str">
        <f t="shared" si="313"/>
        <v>&lt;177 micron (NGR)</v>
      </c>
      <c r="L4935">
        <v>35</v>
      </c>
      <c r="M4935" t="s">
        <v>117</v>
      </c>
      <c r="N4935">
        <v>612</v>
      </c>
      <c r="O4935" t="s">
        <v>46</v>
      </c>
      <c r="P4935" t="s">
        <v>47</v>
      </c>
      <c r="Q4935" t="s">
        <v>481</v>
      </c>
      <c r="R4935" t="s">
        <v>139</v>
      </c>
      <c r="S4935" t="s">
        <v>207</v>
      </c>
      <c r="T4935" t="s">
        <v>98</v>
      </c>
      <c r="U4935" t="s">
        <v>20710</v>
      </c>
      <c r="V4935" t="s">
        <v>125</v>
      </c>
      <c r="W4935" t="s">
        <v>86</v>
      </c>
      <c r="X4935" t="s">
        <v>127</v>
      </c>
      <c r="Y4935" t="s">
        <v>507</v>
      </c>
      <c r="Z4935" t="s">
        <v>198</v>
      </c>
      <c r="AA4935" t="s">
        <v>46</v>
      </c>
      <c r="AB4935" t="s">
        <v>81</v>
      </c>
      <c r="AC4935" t="s">
        <v>226</v>
      </c>
      <c r="AD4935" t="s">
        <v>126</v>
      </c>
      <c r="AE4935" t="s">
        <v>380</v>
      </c>
      <c r="AF4935" t="s">
        <v>66</v>
      </c>
      <c r="AG4935" t="s">
        <v>108</v>
      </c>
      <c r="AH4935" t="s">
        <v>235</v>
      </c>
      <c r="AI4935" t="s">
        <v>235</v>
      </c>
      <c r="AJ4935" t="s">
        <v>730</v>
      </c>
      <c r="AK4935" t="s">
        <v>366</v>
      </c>
      <c r="AL4935" t="s">
        <v>47</v>
      </c>
      <c r="AM4935" t="s">
        <v>51</v>
      </c>
      <c r="AN4935" t="s">
        <v>492</v>
      </c>
      <c r="AO4935" t="s">
        <v>59</v>
      </c>
    </row>
    <row r="4936" spans="1:41" hidden="1" x14ac:dyDescent="0.25">
      <c r="A4936" t="s">
        <v>20711</v>
      </c>
      <c r="B4936" t="s">
        <v>20712</v>
      </c>
      <c r="C4936" s="1" t="str">
        <f t="shared" si="310"/>
        <v>21:1064</v>
      </c>
      <c r="D4936" s="1" t="str">
        <f t="shared" si="311"/>
        <v>21:0107</v>
      </c>
      <c r="E4936" t="s">
        <v>20713</v>
      </c>
      <c r="F4936" t="s">
        <v>20714</v>
      </c>
      <c r="H4936">
        <v>50.574897999999997</v>
      </c>
      <c r="I4936">
        <v>-118.74869030000001</v>
      </c>
      <c r="J4936" s="1" t="str">
        <f t="shared" si="312"/>
        <v>NGR bulk stream sediment</v>
      </c>
      <c r="K4936" s="1" t="str">
        <f t="shared" si="313"/>
        <v>&lt;177 micron (NGR)</v>
      </c>
      <c r="L4936">
        <v>35</v>
      </c>
      <c r="M4936" t="s">
        <v>136</v>
      </c>
      <c r="N4936">
        <v>613</v>
      </c>
      <c r="O4936" t="s">
        <v>62</v>
      </c>
      <c r="P4936" t="s">
        <v>47</v>
      </c>
      <c r="Q4936" t="s">
        <v>356</v>
      </c>
      <c r="R4936" t="s">
        <v>437</v>
      </c>
      <c r="S4936" t="s">
        <v>301</v>
      </c>
      <c r="T4936" t="s">
        <v>76</v>
      </c>
      <c r="U4936" t="s">
        <v>391</v>
      </c>
      <c r="V4936" t="s">
        <v>125</v>
      </c>
      <c r="W4936" t="s">
        <v>371</v>
      </c>
      <c r="X4936" t="s">
        <v>175</v>
      </c>
      <c r="Y4936" t="s">
        <v>20715</v>
      </c>
      <c r="Z4936" t="s">
        <v>87</v>
      </c>
      <c r="AA4936" t="s">
        <v>46</v>
      </c>
      <c r="AB4936" t="s">
        <v>110</v>
      </c>
      <c r="AC4936" t="s">
        <v>58</v>
      </c>
      <c r="AD4936" t="s">
        <v>126</v>
      </c>
      <c r="AE4936" t="s">
        <v>380</v>
      </c>
      <c r="AF4936" t="s">
        <v>3419</v>
      </c>
      <c r="AG4936" t="s">
        <v>712</v>
      </c>
      <c r="AH4936" t="s">
        <v>455</v>
      </c>
      <c r="AI4936" t="s">
        <v>228</v>
      </c>
      <c r="AJ4936" t="s">
        <v>17125</v>
      </c>
      <c r="AK4936" t="s">
        <v>267</v>
      </c>
      <c r="AL4936" t="s">
        <v>47</v>
      </c>
      <c r="AM4936" t="s">
        <v>330</v>
      </c>
      <c r="AN4936" t="s">
        <v>518</v>
      </c>
      <c r="AO4936" t="s">
        <v>85</v>
      </c>
    </row>
    <row r="4937" spans="1:41" hidden="1" x14ac:dyDescent="0.25">
      <c r="A4937" t="s">
        <v>20716</v>
      </c>
      <c r="B4937" t="s">
        <v>20717</v>
      </c>
      <c r="C4937" s="1" t="str">
        <f t="shared" si="310"/>
        <v>21:1064</v>
      </c>
      <c r="D4937" s="1" t="str">
        <f t="shared" si="311"/>
        <v>21:0107</v>
      </c>
      <c r="E4937" t="s">
        <v>20718</v>
      </c>
      <c r="F4937" t="s">
        <v>20719</v>
      </c>
      <c r="H4937">
        <v>50.034367600000003</v>
      </c>
      <c r="I4937">
        <v>-118.5956539</v>
      </c>
      <c r="J4937" s="1" t="str">
        <f t="shared" si="312"/>
        <v>NGR bulk stream sediment</v>
      </c>
      <c r="K4937" s="1" t="str">
        <f t="shared" si="313"/>
        <v>&lt;177 micron (NGR)</v>
      </c>
      <c r="L4937">
        <v>36</v>
      </c>
      <c r="M4937" t="s">
        <v>45</v>
      </c>
      <c r="N4937">
        <v>614</v>
      </c>
      <c r="O4937" t="s">
        <v>63</v>
      </c>
      <c r="P4937" t="s">
        <v>103</v>
      </c>
      <c r="Q4937" t="s">
        <v>2563</v>
      </c>
      <c r="R4937" t="s">
        <v>76</v>
      </c>
      <c r="S4937" t="s">
        <v>358</v>
      </c>
      <c r="T4937" t="s">
        <v>51</v>
      </c>
      <c r="U4937" t="s">
        <v>258</v>
      </c>
      <c r="V4937" t="s">
        <v>81</v>
      </c>
      <c r="W4937" t="s">
        <v>130</v>
      </c>
      <c r="X4937" t="s">
        <v>51</v>
      </c>
      <c r="Y4937" t="s">
        <v>120</v>
      </c>
      <c r="Z4937" t="s">
        <v>84</v>
      </c>
      <c r="AA4937" t="s">
        <v>47</v>
      </c>
      <c r="AB4937" t="s">
        <v>235</v>
      </c>
      <c r="AC4937" t="s">
        <v>58</v>
      </c>
      <c r="AD4937" t="s">
        <v>236</v>
      </c>
      <c r="AE4937" t="s">
        <v>84</v>
      </c>
      <c r="AF4937" t="s">
        <v>259</v>
      </c>
      <c r="AG4937" t="s">
        <v>1425</v>
      </c>
      <c r="AH4937" t="s">
        <v>46</v>
      </c>
      <c r="AI4937" t="s">
        <v>64</v>
      </c>
      <c r="AJ4937" t="s">
        <v>359</v>
      </c>
      <c r="AK4937" t="s">
        <v>58</v>
      </c>
      <c r="AL4937" t="s">
        <v>47</v>
      </c>
      <c r="AM4937" t="s">
        <v>51</v>
      </c>
      <c r="AN4937" t="s">
        <v>65</v>
      </c>
      <c r="AO4937" t="s">
        <v>73</v>
      </c>
    </row>
    <row r="4938" spans="1:41" hidden="1" x14ac:dyDescent="0.25">
      <c r="A4938" t="s">
        <v>20720</v>
      </c>
      <c r="B4938" t="s">
        <v>20721</v>
      </c>
      <c r="C4938" s="1" t="str">
        <f t="shared" si="310"/>
        <v>21:1064</v>
      </c>
      <c r="D4938" s="1" t="str">
        <f t="shared" si="311"/>
        <v>21:0107</v>
      </c>
      <c r="E4938" t="s">
        <v>20722</v>
      </c>
      <c r="F4938" t="s">
        <v>20723</v>
      </c>
      <c r="H4938">
        <v>50.024294300000001</v>
      </c>
      <c r="I4938">
        <v>-118.6007934</v>
      </c>
      <c r="J4938" s="1" t="str">
        <f t="shared" si="312"/>
        <v>NGR bulk stream sediment</v>
      </c>
      <c r="K4938" s="1" t="str">
        <f t="shared" si="313"/>
        <v>&lt;177 micron (NGR)</v>
      </c>
      <c r="L4938">
        <v>36</v>
      </c>
      <c r="M4938" t="s">
        <v>71</v>
      </c>
      <c r="N4938">
        <v>615</v>
      </c>
      <c r="O4938" t="s">
        <v>235</v>
      </c>
      <c r="P4938" t="s">
        <v>76</v>
      </c>
      <c r="Q4938" t="s">
        <v>404</v>
      </c>
      <c r="R4938" t="s">
        <v>81</v>
      </c>
      <c r="S4938" t="s">
        <v>358</v>
      </c>
      <c r="T4938" t="s">
        <v>85</v>
      </c>
      <c r="U4938" t="s">
        <v>1121</v>
      </c>
      <c r="V4938" t="s">
        <v>130</v>
      </c>
      <c r="W4938" t="s">
        <v>78</v>
      </c>
      <c r="X4938" t="s">
        <v>108</v>
      </c>
      <c r="Y4938" t="s">
        <v>59</v>
      </c>
      <c r="Z4938" t="s">
        <v>56</v>
      </c>
      <c r="AA4938" t="s">
        <v>122</v>
      </c>
      <c r="AB4938" t="s">
        <v>47</v>
      </c>
      <c r="AC4938" t="s">
        <v>175</v>
      </c>
      <c r="AD4938" t="s">
        <v>226</v>
      </c>
      <c r="AE4938" t="s">
        <v>199</v>
      </c>
      <c r="AF4938" t="s">
        <v>259</v>
      </c>
      <c r="AG4938" t="s">
        <v>142</v>
      </c>
      <c r="AH4938" t="s">
        <v>47</v>
      </c>
      <c r="AI4938" t="s">
        <v>53</v>
      </c>
      <c r="AJ4938" t="s">
        <v>259</v>
      </c>
      <c r="AK4938" t="s">
        <v>270</v>
      </c>
      <c r="AL4938" t="s">
        <v>47</v>
      </c>
      <c r="AM4938" t="s">
        <v>47</v>
      </c>
      <c r="AN4938" t="s">
        <v>299</v>
      </c>
      <c r="AO4938" t="s">
        <v>127</v>
      </c>
    </row>
    <row r="4939" spans="1:41" hidden="1" x14ac:dyDescent="0.25">
      <c r="A4939" t="s">
        <v>20724</v>
      </c>
      <c r="B4939" t="s">
        <v>20725</v>
      </c>
      <c r="C4939" s="1" t="str">
        <f t="shared" si="310"/>
        <v>21:1064</v>
      </c>
      <c r="D4939" s="1" t="str">
        <f t="shared" si="311"/>
        <v>21:0107</v>
      </c>
      <c r="E4939" t="s">
        <v>20726</v>
      </c>
      <c r="F4939" t="s">
        <v>20727</v>
      </c>
      <c r="H4939">
        <v>50.018944500000003</v>
      </c>
      <c r="I4939">
        <v>-118.6038824</v>
      </c>
      <c r="J4939" s="1" t="str">
        <f t="shared" si="312"/>
        <v>NGR bulk stream sediment</v>
      </c>
      <c r="K4939" s="1" t="str">
        <f t="shared" si="313"/>
        <v>&lt;177 micron (NGR)</v>
      </c>
      <c r="L4939">
        <v>36</v>
      </c>
      <c r="M4939" t="s">
        <v>280</v>
      </c>
      <c r="N4939">
        <v>616</v>
      </c>
      <c r="O4939" t="s">
        <v>64</v>
      </c>
      <c r="P4939" t="s">
        <v>47</v>
      </c>
      <c r="Q4939" t="s">
        <v>234</v>
      </c>
      <c r="R4939" t="s">
        <v>173</v>
      </c>
      <c r="S4939" t="s">
        <v>165</v>
      </c>
      <c r="T4939" t="s">
        <v>51</v>
      </c>
      <c r="U4939" t="s">
        <v>146</v>
      </c>
      <c r="V4939" t="s">
        <v>78</v>
      </c>
      <c r="W4939" t="s">
        <v>78</v>
      </c>
      <c r="X4939" t="s">
        <v>137</v>
      </c>
      <c r="Y4939" t="s">
        <v>267</v>
      </c>
      <c r="Z4939" t="s">
        <v>199</v>
      </c>
      <c r="AA4939" t="s">
        <v>51</v>
      </c>
      <c r="AB4939" t="s">
        <v>63</v>
      </c>
      <c r="AC4939" t="s">
        <v>58</v>
      </c>
      <c r="AD4939" t="s">
        <v>226</v>
      </c>
      <c r="AE4939" t="s">
        <v>199</v>
      </c>
      <c r="AF4939" t="s">
        <v>129</v>
      </c>
      <c r="AG4939" t="s">
        <v>173</v>
      </c>
      <c r="AH4939" t="s">
        <v>185</v>
      </c>
      <c r="AI4939" t="s">
        <v>62</v>
      </c>
      <c r="AJ4939" t="s">
        <v>266</v>
      </c>
      <c r="AK4939" t="s">
        <v>60</v>
      </c>
      <c r="AL4939" t="s">
        <v>47</v>
      </c>
      <c r="AM4939" t="s">
        <v>47</v>
      </c>
      <c r="AN4939" t="s">
        <v>65</v>
      </c>
      <c r="AO4939" t="s">
        <v>267</v>
      </c>
    </row>
    <row r="4940" spans="1:41" hidden="1" x14ac:dyDescent="0.25">
      <c r="A4940" t="s">
        <v>20728</v>
      </c>
      <c r="B4940" t="s">
        <v>20729</v>
      </c>
      <c r="C4940" s="1" t="str">
        <f t="shared" si="310"/>
        <v>21:1064</v>
      </c>
      <c r="D4940" s="1" t="str">
        <f t="shared" si="311"/>
        <v>21:0107</v>
      </c>
      <c r="E4940" t="s">
        <v>20726</v>
      </c>
      <c r="F4940" t="s">
        <v>20730</v>
      </c>
      <c r="H4940">
        <v>50.018944500000003</v>
      </c>
      <c r="I4940">
        <v>-118.6038824</v>
      </c>
      <c r="J4940" s="1" t="str">
        <f t="shared" si="312"/>
        <v>NGR bulk stream sediment</v>
      </c>
      <c r="K4940" s="1" t="str">
        <f t="shared" si="313"/>
        <v>&lt;177 micron (NGR)</v>
      </c>
      <c r="L4940">
        <v>36</v>
      </c>
      <c r="M4940" t="s">
        <v>288</v>
      </c>
      <c r="N4940">
        <v>617</v>
      </c>
      <c r="O4940" t="s">
        <v>101</v>
      </c>
      <c r="P4940" t="s">
        <v>58</v>
      </c>
      <c r="Q4940" t="s">
        <v>481</v>
      </c>
      <c r="R4940" t="s">
        <v>123</v>
      </c>
      <c r="S4940" t="s">
        <v>165</v>
      </c>
      <c r="T4940" t="s">
        <v>51</v>
      </c>
      <c r="U4940" t="s">
        <v>237</v>
      </c>
      <c r="V4940" t="s">
        <v>257</v>
      </c>
      <c r="W4940" t="s">
        <v>161</v>
      </c>
      <c r="X4940" t="s">
        <v>58</v>
      </c>
      <c r="Y4940" t="s">
        <v>66</v>
      </c>
      <c r="Z4940" t="s">
        <v>56</v>
      </c>
      <c r="AA4940" t="s">
        <v>73</v>
      </c>
      <c r="AB4940" t="s">
        <v>139</v>
      </c>
      <c r="AC4940" t="s">
        <v>50</v>
      </c>
      <c r="AD4940" t="s">
        <v>237</v>
      </c>
      <c r="AE4940" t="s">
        <v>199</v>
      </c>
      <c r="AF4940" t="s">
        <v>292</v>
      </c>
      <c r="AG4940" t="s">
        <v>79</v>
      </c>
      <c r="AH4940" t="s">
        <v>47</v>
      </c>
      <c r="AI4940" t="s">
        <v>62</v>
      </c>
      <c r="AJ4940" t="s">
        <v>292</v>
      </c>
      <c r="AK4940" t="s">
        <v>228</v>
      </c>
      <c r="AL4940" t="s">
        <v>47</v>
      </c>
      <c r="AM4940" t="s">
        <v>47</v>
      </c>
      <c r="AN4940" t="s">
        <v>65</v>
      </c>
      <c r="AO4940" t="s">
        <v>99</v>
      </c>
    </row>
    <row r="4941" spans="1:41" hidden="1" x14ac:dyDescent="0.25">
      <c r="A4941" t="s">
        <v>20731</v>
      </c>
      <c r="B4941" t="s">
        <v>20732</v>
      </c>
      <c r="C4941" s="1" t="str">
        <f t="shared" si="310"/>
        <v>21:1064</v>
      </c>
      <c r="D4941" s="1" t="str">
        <f t="shared" si="311"/>
        <v>21:0107</v>
      </c>
      <c r="E4941" t="s">
        <v>20733</v>
      </c>
      <c r="F4941" t="s">
        <v>20734</v>
      </c>
      <c r="H4941">
        <v>50.003754800000003</v>
      </c>
      <c r="I4941">
        <v>-118.6223846</v>
      </c>
      <c r="J4941" s="1" t="str">
        <f t="shared" si="312"/>
        <v>NGR bulk stream sediment</v>
      </c>
      <c r="K4941" s="1" t="str">
        <f t="shared" si="313"/>
        <v>&lt;177 micron (NGR)</v>
      </c>
      <c r="L4941">
        <v>36</v>
      </c>
      <c r="M4941" t="s">
        <v>95</v>
      </c>
      <c r="N4941">
        <v>618</v>
      </c>
      <c r="O4941" t="s">
        <v>164</v>
      </c>
      <c r="P4941" t="s">
        <v>58</v>
      </c>
      <c r="Q4941" t="s">
        <v>2563</v>
      </c>
      <c r="R4941" t="s">
        <v>412</v>
      </c>
      <c r="S4941" t="s">
        <v>328</v>
      </c>
      <c r="T4941" t="s">
        <v>58</v>
      </c>
      <c r="U4941" t="s">
        <v>320</v>
      </c>
      <c r="V4941" t="s">
        <v>227</v>
      </c>
      <c r="W4941" t="s">
        <v>336</v>
      </c>
      <c r="X4941" t="s">
        <v>51</v>
      </c>
      <c r="Y4941" t="s">
        <v>291</v>
      </c>
      <c r="Z4941" t="s">
        <v>79</v>
      </c>
      <c r="AA4941" t="s">
        <v>46</v>
      </c>
      <c r="AB4941" t="s">
        <v>235</v>
      </c>
      <c r="AC4941" t="s">
        <v>90</v>
      </c>
      <c r="AD4941" t="s">
        <v>184</v>
      </c>
      <c r="AE4941" t="s">
        <v>53</v>
      </c>
      <c r="AF4941" t="s">
        <v>76</v>
      </c>
      <c r="AG4941" t="s">
        <v>3895</v>
      </c>
      <c r="AH4941" t="s">
        <v>87</v>
      </c>
      <c r="AI4941" t="s">
        <v>437</v>
      </c>
      <c r="AJ4941" t="s">
        <v>85</v>
      </c>
      <c r="AK4941" t="s">
        <v>259</v>
      </c>
      <c r="AL4941" t="s">
        <v>122</v>
      </c>
      <c r="AM4941" t="s">
        <v>66</v>
      </c>
      <c r="AN4941" t="s">
        <v>662</v>
      </c>
      <c r="AO4941" t="s">
        <v>52</v>
      </c>
    </row>
    <row r="4942" spans="1:41" hidden="1" x14ac:dyDescent="0.25">
      <c r="A4942" t="s">
        <v>20735</v>
      </c>
      <c r="B4942" t="s">
        <v>20736</v>
      </c>
      <c r="C4942" s="1" t="str">
        <f t="shared" si="310"/>
        <v>21:1064</v>
      </c>
      <c r="D4942" s="1" t="str">
        <f t="shared" si="311"/>
        <v>21:0107</v>
      </c>
      <c r="E4942" t="s">
        <v>20737</v>
      </c>
      <c r="F4942" t="s">
        <v>20738</v>
      </c>
      <c r="H4942">
        <v>50.003385199999997</v>
      </c>
      <c r="I4942">
        <v>-118.5985507</v>
      </c>
      <c r="J4942" s="1" t="str">
        <f t="shared" si="312"/>
        <v>NGR bulk stream sediment</v>
      </c>
      <c r="K4942" s="1" t="str">
        <f t="shared" si="313"/>
        <v>&lt;177 micron (NGR)</v>
      </c>
      <c r="L4942">
        <v>36</v>
      </c>
      <c r="M4942" t="s">
        <v>117</v>
      </c>
      <c r="N4942">
        <v>619</v>
      </c>
      <c r="O4942" t="s">
        <v>110</v>
      </c>
      <c r="P4942" t="s">
        <v>76</v>
      </c>
      <c r="Q4942" t="s">
        <v>119</v>
      </c>
      <c r="R4942" t="s">
        <v>54</v>
      </c>
      <c r="S4942" t="s">
        <v>475</v>
      </c>
      <c r="T4942" t="s">
        <v>51</v>
      </c>
      <c r="U4942" t="s">
        <v>165</v>
      </c>
      <c r="V4942" t="s">
        <v>110</v>
      </c>
      <c r="W4942" t="s">
        <v>64</v>
      </c>
      <c r="X4942" t="s">
        <v>51</v>
      </c>
      <c r="Y4942" t="s">
        <v>267</v>
      </c>
      <c r="Z4942" t="s">
        <v>84</v>
      </c>
      <c r="AA4942" t="s">
        <v>46</v>
      </c>
      <c r="AB4942" t="s">
        <v>60</v>
      </c>
      <c r="AC4942" t="s">
        <v>58</v>
      </c>
      <c r="AD4942" t="s">
        <v>184</v>
      </c>
      <c r="AE4942" t="s">
        <v>199</v>
      </c>
      <c r="AF4942" t="s">
        <v>51</v>
      </c>
      <c r="AG4942" t="s">
        <v>60</v>
      </c>
      <c r="AH4942" t="s">
        <v>174</v>
      </c>
      <c r="AI4942" t="s">
        <v>53</v>
      </c>
      <c r="AJ4942" t="s">
        <v>271</v>
      </c>
      <c r="AK4942" t="s">
        <v>78</v>
      </c>
      <c r="AL4942" t="s">
        <v>47</v>
      </c>
      <c r="AM4942" t="s">
        <v>47</v>
      </c>
      <c r="AN4942" t="s">
        <v>65</v>
      </c>
      <c r="AO4942" t="s">
        <v>162</v>
      </c>
    </row>
    <row r="4943" spans="1:41" hidden="1" x14ac:dyDescent="0.25">
      <c r="A4943" t="s">
        <v>20739</v>
      </c>
      <c r="B4943" t="s">
        <v>20740</v>
      </c>
      <c r="C4943" s="1" t="str">
        <f t="shared" si="310"/>
        <v>21:1064</v>
      </c>
      <c r="D4943" s="1" t="str">
        <f t="shared" si="311"/>
        <v>21:0107</v>
      </c>
      <c r="E4943" t="s">
        <v>20741</v>
      </c>
      <c r="F4943" t="s">
        <v>20742</v>
      </c>
      <c r="H4943">
        <v>50.031710699999998</v>
      </c>
      <c r="I4943">
        <v>-119.63275779999999</v>
      </c>
      <c r="J4943" s="1" t="str">
        <f t="shared" si="312"/>
        <v>NGR bulk stream sediment</v>
      </c>
      <c r="K4943" s="1" t="str">
        <f t="shared" si="313"/>
        <v>&lt;177 micron (NGR)</v>
      </c>
      <c r="L4943">
        <v>36</v>
      </c>
      <c r="M4943" t="s">
        <v>136</v>
      </c>
      <c r="N4943">
        <v>620</v>
      </c>
      <c r="O4943" t="s">
        <v>61</v>
      </c>
      <c r="P4943" t="s">
        <v>85</v>
      </c>
      <c r="Q4943" t="s">
        <v>588</v>
      </c>
      <c r="R4943" t="s">
        <v>53</v>
      </c>
      <c r="S4943" t="s">
        <v>100</v>
      </c>
      <c r="T4943" t="s">
        <v>76</v>
      </c>
      <c r="U4943" t="s">
        <v>20743</v>
      </c>
      <c r="V4943" t="s">
        <v>173</v>
      </c>
      <c r="W4943" t="s">
        <v>72</v>
      </c>
      <c r="X4943" t="s">
        <v>51</v>
      </c>
      <c r="Y4943" t="s">
        <v>162</v>
      </c>
      <c r="Z4943" t="s">
        <v>56</v>
      </c>
      <c r="AA4943" t="s">
        <v>46</v>
      </c>
      <c r="AB4943" t="s">
        <v>125</v>
      </c>
      <c r="AC4943" t="s">
        <v>49</v>
      </c>
      <c r="AD4943" t="s">
        <v>146</v>
      </c>
      <c r="AE4943" t="s">
        <v>56</v>
      </c>
      <c r="AF4943" t="s">
        <v>127</v>
      </c>
      <c r="AG4943" t="s">
        <v>129</v>
      </c>
      <c r="AH4943" t="s">
        <v>64</v>
      </c>
      <c r="AI4943" t="s">
        <v>57</v>
      </c>
      <c r="AJ4943" t="s">
        <v>58</v>
      </c>
      <c r="AK4943" t="s">
        <v>103</v>
      </c>
      <c r="AL4943" t="s">
        <v>47</v>
      </c>
      <c r="AM4943" t="s">
        <v>47</v>
      </c>
      <c r="AN4943" t="s">
        <v>65</v>
      </c>
      <c r="AO4943" t="s">
        <v>76</v>
      </c>
    </row>
    <row r="4944" spans="1:41" hidden="1" x14ac:dyDescent="0.25">
      <c r="A4944" t="s">
        <v>20744</v>
      </c>
      <c r="B4944" t="s">
        <v>20745</v>
      </c>
      <c r="C4944" s="1" t="str">
        <f t="shared" si="310"/>
        <v>21:1064</v>
      </c>
      <c r="D4944" s="1" t="str">
        <f t="shared" si="311"/>
        <v>21:0107</v>
      </c>
      <c r="E4944" t="s">
        <v>20746</v>
      </c>
      <c r="F4944" t="s">
        <v>20747</v>
      </c>
      <c r="H4944">
        <v>50.035326099999999</v>
      </c>
      <c r="I4944">
        <v>-119.6482063</v>
      </c>
      <c r="J4944" s="1" t="str">
        <f t="shared" si="312"/>
        <v>NGR bulk stream sediment</v>
      </c>
      <c r="K4944" s="1" t="str">
        <f t="shared" si="313"/>
        <v>&lt;177 micron (NGR)</v>
      </c>
      <c r="L4944">
        <v>36</v>
      </c>
      <c r="M4944" t="s">
        <v>157</v>
      </c>
      <c r="N4944">
        <v>621</v>
      </c>
      <c r="O4944" t="s">
        <v>79</v>
      </c>
      <c r="P4944" t="s">
        <v>76</v>
      </c>
      <c r="Q4944" t="s">
        <v>1106</v>
      </c>
      <c r="R4944" t="s">
        <v>224</v>
      </c>
      <c r="S4944" t="s">
        <v>183</v>
      </c>
      <c r="T4944" t="s">
        <v>55</v>
      </c>
      <c r="U4944" t="s">
        <v>65</v>
      </c>
      <c r="V4944" t="s">
        <v>60</v>
      </c>
      <c r="W4944" t="s">
        <v>142</v>
      </c>
      <c r="X4944" t="s">
        <v>52</v>
      </c>
      <c r="Y4944" t="s">
        <v>104</v>
      </c>
      <c r="Z4944" t="s">
        <v>56</v>
      </c>
      <c r="AA4944" t="s">
        <v>46</v>
      </c>
      <c r="AB4944" t="s">
        <v>81</v>
      </c>
      <c r="AC4944" t="s">
        <v>269</v>
      </c>
      <c r="AD4944" t="s">
        <v>482</v>
      </c>
      <c r="AE4944" t="s">
        <v>199</v>
      </c>
      <c r="AF4944" t="s">
        <v>85</v>
      </c>
      <c r="AG4944" t="s">
        <v>366</v>
      </c>
      <c r="AH4944" t="s">
        <v>105</v>
      </c>
      <c r="AI4944" t="s">
        <v>54</v>
      </c>
      <c r="AJ4944" t="s">
        <v>58</v>
      </c>
      <c r="AK4944" t="s">
        <v>143</v>
      </c>
      <c r="AL4944" t="s">
        <v>47</v>
      </c>
      <c r="AM4944" t="s">
        <v>47</v>
      </c>
      <c r="AN4944" t="s">
        <v>832</v>
      </c>
      <c r="AO4944" t="s">
        <v>209</v>
      </c>
    </row>
    <row r="4945" spans="1:41" hidden="1" x14ac:dyDescent="0.25">
      <c r="A4945" t="s">
        <v>20748</v>
      </c>
      <c r="B4945" t="s">
        <v>20749</v>
      </c>
      <c r="C4945" s="1" t="str">
        <f t="shared" si="310"/>
        <v>21:1064</v>
      </c>
      <c r="D4945" s="1" t="str">
        <f t="shared" si="311"/>
        <v>21:0107</v>
      </c>
      <c r="E4945" t="s">
        <v>20750</v>
      </c>
      <c r="F4945" t="s">
        <v>20751</v>
      </c>
      <c r="H4945">
        <v>50.0543519</v>
      </c>
      <c r="I4945">
        <v>-119.66196669999999</v>
      </c>
      <c r="J4945" s="1" t="str">
        <f t="shared" si="312"/>
        <v>NGR bulk stream sediment</v>
      </c>
      <c r="K4945" s="1" t="str">
        <f t="shared" si="313"/>
        <v>&lt;177 micron (NGR)</v>
      </c>
      <c r="L4945">
        <v>36</v>
      </c>
      <c r="M4945" t="s">
        <v>170</v>
      </c>
      <c r="N4945">
        <v>622</v>
      </c>
      <c r="O4945" t="s">
        <v>79</v>
      </c>
      <c r="P4945" t="s">
        <v>47</v>
      </c>
      <c r="Q4945" t="s">
        <v>356</v>
      </c>
      <c r="R4945" t="s">
        <v>437</v>
      </c>
      <c r="S4945" t="s">
        <v>77</v>
      </c>
      <c r="T4945" t="s">
        <v>108</v>
      </c>
      <c r="U4945" t="s">
        <v>425</v>
      </c>
      <c r="V4945" t="s">
        <v>78</v>
      </c>
      <c r="W4945" t="s">
        <v>151</v>
      </c>
      <c r="X4945" t="s">
        <v>51</v>
      </c>
      <c r="Y4945" t="s">
        <v>306</v>
      </c>
      <c r="Z4945" t="s">
        <v>56</v>
      </c>
      <c r="AA4945" t="s">
        <v>46</v>
      </c>
      <c r="AB4945" t="s">
        <v>81</v>
      </c>
      <c r="AC4945" t="s">
        <v>58</v>
      </c>
      <c r="AD4945" t="s">
        <v>121</v>
      </c>
      <c r="AE4945" t="s">
        <v>56</v>
      </c>
      <c r="AF4945" t="s">
        <v>108</v>
      </c>
      <c r="AG4945" t="s">
        <v>266</v>
      </c>
      <c r="AH4945" t="s">
        <v>61</v>
      </c>
      <c r="AI4945" t="s">
        <v>54</v>
      </c>
      <c r="AJ4945" t="s">
        <v>88</v>
      </c>
      <c r="AK4945" t="s">
        <v>224</v>
      </c>
      <c r="AL4945" t="s">
        <v>47</v>
      </c>
      <c r="AM4945" t="s">
        <v>47</v>
      </c>
      <c r="AN4945" t="s">
        <v>725</v>
      </c>
      <c r="AO4945" t="s">
        <v>52</v>
      </c>
    </row>
    <row r="4946" spans="1:41" hidden="1" x14ac:dyDescent="0.25">
      <c r="A4946" t="s">
        <v>20752</v>
      </c>
      <c r="B4946" t="s">
        <v>20753</v>
      </c>
      <c r="C4946" s="1" t="str">
        <f t="shared" si="310"/>
        <v>21:1064</v>
      </c>
      <c r="D4946" s="1" t="str">
        <f t="shared" si="311"/>
        <v>21:0107</v>
      </c>
      <c r="E4946" t="s">
        <v>20754</v>
      </c>
      <c r="F4946" t="s">
        <v>20755</v>
      </c>
      <c r="H4946">
        <v>50.063951199999998</v>
      </c>
      <c r="I4946">
        <v>-119.6564324</v>
      </c>
      <c r="J4946" s="1" t="str">
        <f t="shared" si="312"/>
        <v>NGR bulk stream sediment</v>
      </c>
      <c r="K4946" s="1" t="str">
        <f t="shared" si="313"/>
        <v>&lt;177 micron (NGR)</v>
      </c>
      <c r="L4946">
        <v>36</v>
      </c>
      <c r="M4946" t="s">
        <v>180</v>
      </c>
      <c r="N4946">
        <v>623</v>
      </c>
      <c r="O4946" t="s">
        <v>235</v>
      </c>
      <c r="P4946" t="s">
        <v>103</v>
      </c>
      <c r="Q4946" t="s">
        <v>578</v>
      </c>
      <c r="R4946" t="s">
        <v>102</v>
      </c>
      <c r="S4946" t="s">
        <v>328</v>
      </c>
      <c r="T4946" t="s">
        <v>108</v>
      </c>
      <c r="U4946" t="s">
        <v>275</v>
      </c>
      <c r="V4946" t="s">
        <v>81</v>
      </c>
      <c r="W4946" t="s">
        <v>270</v>
      </c>
      <c r="X4946" t="s">
        <v>52</v>
      </c>
      <c r="Y4946" t="s">
        <v>131</v>
      </c>
      <c r="Z4946" t="s">
        <v>199</v>
      </c>
      <c r="AA4946" t="s">
        <v>46</v>
      </c>
      <c r="AB4946" t="s">
        <v>81</v>
      </c>
      <c r="AC4946" t="s">
        <v>82</v>
      </c>
      <c r="AD4946" t="s">
        <v>184</v>
      </c>
      <c r="AE4946" t="s">
        <v>199</v>
      </c>
      <c r="AF4946" t="s">
        <v>76</v>
      </c>
      <c r="AG4946" t="s">
        <v>274</v>
      </c>
      <c r="AH4946" t="s">
        <v>235</v>
      </c>
      <c r="AI4946" t="s">
        <v>149</v>
      </c>
      <c r="AJ4946" t="s">
        <v>118</v>
      </c>
      <c r="AK4946" t="s">
        <v>151</v>
      </c>
      <c r="AL4946" t="s">
        <v>47</v>
      </c>
      <c r="AM4946" t="s">
        <v>122</v>
      </c>
      <c r="AN4946" t="s">
        <v>65</v>
      </c>
      <c r="AO4946" t="s">
        <v>85</v>
      </c>
    </row>
    <row r="4947" spans="1:41" hidden="1" x14ac:dyDescent="0.25">
      <c r="A4947" t="s">
        <v>20756</v>
      </c>
      <c r="B4947" t="s">
        <v>20757</v>
      </c>
      <c r="C4947" s="1" t="str">
        <f t="shared" si="310"/>
        <v>21:1064</v>
      </c>
      <c r="D4947" s="1" t="str">
        <f t="shared" si="311"/>
        <v>21:0107</v>
      </c>
      <c r="E4947" t="s">
        <v>20758</v>
      </c>
      <c r="F4947" t="s">
        <v>20759</v>
      </c>
      <c r="H4947">
        <v>50.108239500000003</v>
      </c>
      <c r="I4947">
        <v>-119.6941569</v>
      </c>
      <c r="J4947" s="1" t="str">
        <f t="shared" si="312"/>
        <v>NGR bulk stream sediment</v>
      </c>
      <c r="K4947" s="1" t="str">
        <f t="shared" si="313"/>
        <v>&lt;177 micron (NGR)</v>
      </c>
      <c r="L4947">
        <v>36</v>
      </c>
      <c r="M4947" t="s">
        <v>195</v>
      </c>
      <c r="N4947">
        <v>624</v>
      </c>
      <c r="O4947" t="s">
        <v>257</v>
      </c>
      <c r="P4947" t="s">
        <v>103</v>
      </c>
      <c r="Q4947" t="s">
        <v>802</v>
      </c>
      <c r="R4947" t="s">
        <v>73</v>
      </c>
      <c r="S4947" t="s">
        <v>350</v>
      </c>
      <c r="T4947" t="s">
        <v>209</v>
      </c>
      <c r="U4947" t="s">
        <v>438</v>
      </c>
      <c r="V4947" t="s">
        <v>125</v>
      </c>
      <c r="W4947" t="s">
        <v>271</v>
      </c>
      <c r="X4947" t="s">
        <v>73</v>
      </c>
      <c r="Y4947" t="s">
        <v>162</v>
      </c>
      <c r="Z4947" t="s">
        <v>56</v>
      </c>
      <c r="AA4947" t="s">
        <v>59</v>
      </c>
      <c r="AB4947" t="s">
        <v>105</v>
      </c>
      <c r="AC4947" t="s">
        <v>58</v>
      </c>
      <c r="AD4947" t="s">
        <v>100</v>
      </c>
      <c r="AE4947" t="s">
        <v>56</v>
      </c>
      <c r="AF4947" t="s">
        <v>55</v>
      </c>
      <c r="AG4947" t="s">
        <v>158</v>
      </c>
      <c r="AH4947" t="s">
        <v>47</v>
      </c>
      <c r="AI4947" t="s">
        <v>54</v>
      </c>
      <c r="AJ4947" t="s">
        <v>55</v>
      </c>
      <c r="AK4947" t="s">
        <v>55</v>
      </c>
      <c r="AL4947" t="s">
        <v>47</v>
      </c>
      <c r="AM4947" t="s">
        <v>47</v>
      </c>
      <c r="AN4947" t="s">
        <v>65</v>
      </c>
      <c r="AO4947" t="s">
        <v>103</v>
      </c>
    </row>
    <row r="4948" spans="1:41" hidden="1" x14ac:dyDescent="0.25">
      <c r="A4948" t="s">
        <v>20760</v>
      </c>
      <c r="B4948" t="s">
        <v>20761</v>
      </c>
      <c r="C4948" s="1" t="str">
        <f t="shared" si="310"/>
        <v>21:1064</v>
      </c>
      <c r="D4948" s="1" t="str">
        <f t="shared" si="311"/>
        <v>21:0107</v>
      </c>
      <c r="E4948" t="s">
        <v>20762</v>
      </c>
      <c r="F4948" t="s">
        <v>20763</v>
      </c>
      <c r="H4948">
        <v>50.082689799999997</v>
      </c>
      <c r="I4948">
        <v>-119.6720763</v>
      </c>
      <c r="J4948" s="1" t="str">
        <f t="shared" si="312"/>
        <v>NGR bulk stream sediment</v>
      </c>
      <c r="K4948" s="1" t="str">
        <f t="shared" si="313"/>
        <v>&lt;177 micron (NGR)</v>
      </c>
      <c r="L4948">
        <v>36</v>
      </c>
      <c r="M4948" t="s">
        <v>205</v>
      </c>
      <c r="N4948">
        <v>625</v>
      </c>
      <c r="O4948" t="s">
        <v>181</v>
      </c>
      <c r="P4948" t="s">
        <v>47</v>
      </c>
      <c r="Q4948" t="s">
        <v>668</v>
      </c>
      <c r="R4948" t="s">
        <v>55</v>
      </c>
      <c r="S4948" t="s">
        <v>146</v>
      </c>
      <c r="T4948" t="s">
        <v>225</v>
      </c>
      <c r="U4948" t="s">
        <v>146</v>
      </c>
      <c r="V4948" t="s">
        <v>63</v>
      </c>
      <c r="W4948" t="s">
        <v>365</v>
      </c>
      <c r="X4948" t="s">
        <v>103</v>
      </c>
      <c r="Y4948" t="s">
        <v>475</v>
      </c>
      <c r="Z4948" t="s">
        <v>56</v>
      </c>
      <c r="AA4948" t="s">
        <v>267</v>
      </c>
      <c r="AB4948" t="s">
        <v>235</v>
      </c>
      <c r="AC4948" t="s">
        <v>58</v>
      </c>
      <c r="AD4948" t="s">
        <v>272</v>
      </c>
      <c r="AE4948" t="s">
        <v>199</v>
      </c>
      <c r="AF4948" t="s">
        <v>163</v>
      </c>
      <c r="AG4948" t="s">
        <v>224</v>
      </c>
      <c r="AH4948" t="s">
        <v>110</v>
      </c>
      <c r="AI4948" t="s">
        <v>54</v>
      </c>
      <c r="AJ4948" t="s">
        <v>150</v>
      </c>
      <c r="AK4948" t="s">
        <v>127</v>
      </c>
      <c r="AL4948" t="s">
        <v>47</v>
      </c>
      <c r="AM4948" t="s">
        <v>122</v>
      </c>
      <c r="AN4948" t="s">
        <v>281</v>
      </c>
      <c r="AO4948" t="s">
        <v>122</v>
      </c>
    </row>
    <row r="4949" spans="1:41" hidden="1" x14ac:dyDescent="0.25">
      <c r="A4949" t="s">
        <v>20764</v>
      </c>
      <c r="B4949" t="s">
        <v>20765</v>
      </c>
      <c r="C4949" s="1" t="str">
        <f t="shared" si="310"/>
        <v>21:1064</v>
      </c>
      <c r="D4949" s="1" t="str">
        <f t="shared" si="311"/>
        <v>21:0107</v>
      </c>
      <c r="E4949" t="s">
        <v>20766</v>
      </c>
      <c r="F4949" t="s">
        <v>20767</v>
      </c>
      <c r="H4949">
        <v>50.077699500000001</v>
      </c>
      <c r="I4949">
        <v>-119.6786067</v>
      </c>
      <c r="J4949" s="1" t="str">
        <f t="shared" si="312"/>
        <v>NGR bulk stream sediment</v>
      </c>
      <c r="K4949" s="1" t="str">
        <f t="shared" si="313"/>
        <v>&lt;177 micron (NGR)</v>
      </c>
      <c r="L4949">
        <v>36</v>
      </c>
      <c r="M4949" t="s">
        <v>214</v>
      </c>
      <c r="N4949">
        <v>626</v>
      </c>
      <c r="O4949" t="s">
        <v>47</v>
      </c>
      <c r="P4949" t="s">
        <v>47</v>
      </c>
      <c r="Q4949" t="s">
        <v>468</v>
      </c>
      <c r="R4949" t="s">
        <v>271</v>
      </c>
      <c r="S4949" t="s">
        <v>532</v>
      </c>
      <c r="T4949" t="s">
        <v>55</v>
      </c>
      <c r="U4949" t="s">
        <v>438</v>
      </c>
      <c r="V4949" t="s">
        <v>455</v>
      </c>
      <c r="W4949" t="s">
        <v>228</v>
      </c>
      <c r="X4949" t="s">
        <v>73</v>
      </c>
      <c r="Y4949" t="s">
        <v>240</v>
      </c>
      <c r="Z4949" t="s">
        <v>56</v>
      </c>
      <c r="AA4949" t="s">
        <v>122</v>
      </c>
      <c r="AB4949" t="s">
        <v>47</v>
      </c>
      <c r="AC4949" t="s">
        <v>58</v>
      </c>
      <c r="AD4949" t="s">
        <v>268</v>
      </c>
      <c r="AE4949" t="s">
        <v>56</v>
      </c>
      <c r="AF4949" t="s">
        <v>127</v>
      </c>
      <c r="AG4949" t="s">
        <v>58</v>
      </c>
      <c r="AH4949" t="s">
        <v>110</v>
      </c>
      <c r="AI4949" t="s">
        <v>87</v>
      </c>
      <c r="AJ4949" t="s">
        <v>127</v>
      </c>
      <c r="AK4949" t="s">
        <v>1964</v>
      </c>
      <c r="AL4949" t="s">
        <v>47</v>
      </c>
      <c r="AM4949" t="s">
        <v>122</v>
      </c>
      <c r="AN4949" t="s">
        <v>668</v>
      </c>
      <c r="AO4949" t="s">
        <v>55</v>
      </c>
    </row>
    <row r="4950" spans="1:41" hidden="1" x14ac:dyDescent="0.25">
      <c r="A4950" t="s">
        <v>20768</v>
      </c>
      <c r="B4950" t="s">
        <v>20769</v>
      </c>
      <c r="C4950" s="1" t="str">
        <f t="shared" si="310"/>
        <v>21:1064</v>
      </c>
      <c r="D4950" s="1" t="str">
        <f t="shared" si="311"/>
        <v>21:0107</v>
      </c>
      <c r="E4950" t="s">
        <v>20770</v>
      </c>
      <c r="F4950" t="s">
        <v>20771</v>
      </c>
      <c r="H4950">
        <v>50.073786599999998</v>
      </c>
      <c r="I4950">
        <v>-119.689487</v>
      </c>
      <c r="J4950" s="1" t="str">
        <f t="shared" si="312"/>
        <v>NGR bulk stream sediment</v>
      </c>
      <c r="K4950" s="1" t="str">
        <f t="shared" si="313"/>
        <v>&lt;177 micron (NGR)</v>
      </c>
      <c r="L4950">
        <v>36</v>
      </c>
      <c r="M4950" t="s">
        <v>223</v>
      </c>
      <c r="N4950">
        <v>627</v>
      </c>
      <c r="O4950" t="s">
        <v>143</v>
      </c>
      <c r="P4950" t="s">
        <v>137</v>
      </c>
      <c r="Q4950" t="s">
        <v>97</v>
      </c>
      <c r="R4950" t="s">
        <v>270</v>
      </c>
      <c r="S4950" t="s">
        <v>183</v>
      </c>
      <c r="T4950" t="s">
        <v>55</v>
      </c>
      <c r="U4950" t="s">
        <v>431</v>
      </c>
      <c r="V4950" t="s">
        <v>161</v>
      </c>
      <c r="W4950" t="s">
        <v>493</v>
      </c>
      <c r="X4950" t="s">
        <v>73</v>
      </c>
      <c r="Y4950" t="s">
        <v>165</v>
      </c>
      <c r="Z4950" t="s">
        <v>56</v>
      </c>
      <c r="AA4950" t="s">
        <v>46</v>
      </c>
      <c r="AB4950" t="s">
        <v>139</v>
      </c>
      <c r="AC4950" t="s">
        <v>58</v>
      </c>
      <c r="AD4950" t="s">
        <v>126</v>
      </c>
      <c r="AE4950" t="s">
        <v>199</v>
      </c>
      <c r="AF4950" t="s">
        <v>58</v>
      </c>
      <c r="AG4950" t="s">
        <v>129</v>
      </c>
      <c r="AH4950" t="s">
        <v>81</v>
      </c>
      <c r="AI4950" t="s">
        <v>54</v>
      </c>
      <c r="AJ4950" t="s">
        <v>163</v>
      </c>
      <c r="AK4950" t="s">
        <v>238</v>
      </c>
      <c r="AL4950" t="s">
        <v>47</v>
      </c>
      <c r="AM4950" t="s">
        <v>47</v>
      </c>
      <c r="AN4950" t="s">
        <v>920</v>
      </c>
      <c r="AO4950" t="s">
        <v>55</v>
      </c>
    </row>
    <row r="4951" spans="1:41" hidden="1" x14ac:dyDescent="0.25">
      <c r="A4951" t="s">
        <v>20772</v>
      </c>
      <c r="B4951" t="s">
        <v>20773</v>
      </c>
      <c r="C4951" s="1" t="str">
        <f t="shared" si="310"/>
        <v>21:1064</v>
      </c>
      <c r="D4951" s="1" t="str">
        <f t="shared" si="311"/>
        <v>21:0107</v>
      </c>
      <c r="E4951" t="s">
        <v>20774</v>
      </c>
      <c r="F4951" t="s">
        <v>20775</v>
      </c>
      <c r="H4951">
        <v>50.0652866</v>
      </c>
      <c r="I4951">
        <v>-119.7053066</v>
      </c>
      <c r="J4951" s="1" t="str">
        <f t="shared" si="312"/>
        <v>NGR bulk stream sediment</v>
      </c>
      <c r="K4951" s="1" t="str">
        <f t="shared" si="313"/>
        <v>&lt;177 micron (NGR)</v>
      </c>
      <c r="L4951">
        <v>36</v>
      </c>
      <c r="M4951" t="s">
        <v>233</v>
      </c>
      <c r="N4951">
        <v>628</v>
      </c>
      <c r="O4951" t="s">
        <v>85</v>
      </c>
      <c r="P4951" t="s">
        <v>47</v>
      </c>
      <c r="Q4951" t="s">
        <v>2563</v>
      </c>
      <c r="R4951" t="s">
        <v>359</v>
      </c>
      <c r="S4951" t="s">
        <v>240</v>
      </c>
      <c r="T4951" t="s">
        <v>58</v>
      </c>
      <c r="U4951" t="s">
        <v>226</v>
      </c>
      <c r="V4951" t="s">
        <v>336</v>
      </c>
      <c r="W4951" t="s">
        <v>109</v>
      </c>
      <c r="X4951" t="s">
        <v>58</v>
      </c>
      <c r="Y4951" t="s">
        <v>269</v>
      </c>
      <c r="Z4951" t="s">
        <v>56</v>
      </c>
      <c r="AA4951" t="s">
        <v>46</v>
      </c>
      <c r="AB4951" t="s">
        <v>125</v>
      </c>
      <c r="AC4951" t="s">
        <v>58</v>
      </c>
      <c r="AD4951" t="s">
        <v>258</v>
      </c>
      <c r="AE4951" t="s">
        <v>53</v>
      </c>
      <c r="AF4951" t="s">
        <v>267</v>
      </c>
      <c r="AG4951" t="s">
        <v>392</v>
      </c>
      <c r="AH4951" t="s">
        <v>87</v>
      </c>
      <c r="AI4951" t="s">
        <v>149</v>
      </c>
      <c r="AJ4951" t="s">
        <v>227</v>
      </c>
      <c r="AK4951" t="s">
        <v>351</v>
      </c>
      <c r="AL4951" t="s">
        <v>103</v>
      </c>
      <c r="AM4951" t="s">
        <v>122</v>
      </c>
      <c r="AN4951" t="s">
        <v>1130</v>
      </c>
      <c r="AO4951" t="s">
        <v>85</v>
      </c>
    </row>
    <row r="4952" spans="1:41" hidden="1" x14ac:dyDescent="0.25">
      <c r="A4952" t="s">
        <v>20776</v>
      </c>
      <c r="B4952" t="s">
        <v>20777</v>
      </c>
      <c r="C4952" s="1" t="str">
        <f t="shared" si="310"/>
        <v>21:1064</v>
      </c>
      <c r="D4952" s="1" t="str">
        <f t="shared" si="311"/>
        <v>21:0107</v>
      </c>
      <c r="E4952" t="s">
        <v>20778</v>
      </c>
      <c r="F4952" t="s">
        <v>20779</v>
      </c>
      <c r="H4952">
        <v>50.083294199999997</v>
      </c>
      <c r="I4952">
        <v>-119.7307297</v>
      </c>
      <c r="J4952" s="1" t="str">
        <f t="shared" si="312"/>
        <v>NGR bulk stream sediment</v>
      </c>
      <c r="K4952" s="1" t="str">
        <f t="shared" si="313"/>
        <v>&lt;177 micron (NGR)</v>
      </c>
      <c r="L4952">
        <v>36</v>
      </c>
      <c r="M4952" t="s">
        <v>248</v>
      </c>
      <c r="N4952">
        <v>629</v>
      </c>
      <c r="O4952" t="s">
        <v>81</v>
      </c>
      <c r="P4952" t="s">
        <v>47</v>
      </c>
      <c r="Q4952" t="s">
        <v>673</v>
      </c>
      <c r="R4952" t="s">
        <v>148</v>
      </c>
      <c r="S4952" t="s">
        <v>462</v>
      </c>
      <c r="T4952" t="s">
        <v>55</v>
      </c>
      <c r="U4952" t="s">
        <v>438</v>
      </c>
      <c r="V4952" t="s">
        <v>139</v>
      </c>
      <c r="W4952" t="s">
        <v>109</v>
      </c>
      <c r="X4952" t="s">
        <v>51</v>
      </c>
      <c r="Y4952" t="s">
        <v>90</v>
      </c>
      <c r="Z4952" t="s">
        <v>56</v>
      </c>
      <c r="AA4952" t="s">
        <v>103</v>
      </c>
      <c r="AB4952" t="s">
        <v>81</v>
      </c>
      <c r="AC4952" t="s">
        <v>175</v>
      </c>
      <c r="AD4952" t="s">
        <v>131</v>
      </c>
      <c r="AE4952" t="s">
        <v>56</v>
      </c>
      <c r="AF4952" t="s">
        <v>55</v>
      </c>
      <c r="AG4952" t="s">
        <v>412</v>
      </c>
      <c r="AH4952" t="s">
        <v>110</v>
      </c>
      <c r="AI4952" t="s">
        <v>54</v>
      </c>
      <c r="AJ4952" t="s">
        <v>129</v>
      </c>
      <c r="AK4952" t="s">
        <v>274</v>
      </c>
      <c r="AL4952" t="s">
        <v>47</v>
      </c>
      <c r="AM4952" t="s">
        <v>47</v>
      </c>
      <c r="AN4952" t="s">
        <v>65</v>
      </c>
      <c r="AO4952" t="s">
        <v>330</v>
      </c>
    </row>
    <row r="4953" spans="1:41" hidden="1" x14ac:dyDescent="0.25">
      <c r="A4953" t="s">
        <v>20780</v>
      </c>
      <c r="B4953" t="s">
        <v>20781</v>
      </c>
      <c r="C4953" s="1" t="str">
        <f t="shared" si="310"/>
        <v>21:1064</v>
      </c>
      <c r="D4953" s="1" t="str">
        <f t="shared" si="311"/>
        <v>21:0107</v>
      </c>
      <c r="E4953" t="s">
        <v>20782</v>
      </c>
      <c r="F4953" t="s">
        <v>20783</v>
      </c>
      <c r="H4953">
        <v>50.102824300000002</v>
      </c>
      <c r="I4953">
        <v>-119.7432941</v>
      </c>
      <c r="J4953" s="1" t="str">
        <f t="shared" si="312"/>
        <v>NGR bulk stream sediment</v>
      </c>
      <c r="K4953" s="1" t="str">
        <f t="shared" si="313"/>
        <v>&lt;177 micron (NGR)</v>
      </c>
      <c r="L4953">
        <v>37</v>
      </c>
      <c r="M4953" t="s">
        <v>45</v>
      </c>
      <c r="N4953">
        <v>630</v>
      </c>
      <c r="O4953" t="s">
        <v>60</v>
      </c>
      <c r="P4953" t="s">
        <v>267</v>
      </c>
      <c r="Q4953" t="s">
        <v>698</v>
      </c>
      <c r="R4953" t="s">
        <v>109</v>
      </c>
      <c r="S4953" t="s">
        <v>160</v>
      </c>
      <c r="T4953" t="s">
        <v>58</v>
      </c>
      <c r="U4953" t="s">
        <v>207</v>
      </c>
      <c r="V4953" t="s">
        <v>81</v>
      </c>
      <c r="W4953" t="s">
        <v>139</v>
      </c>
      <c r="X4953" t="s">
        <v>122</v>
      </c>
      <c r="Y4953" t="s">
        <v>218</v>
      </c>
      <c r="Z4953" t="s">
        <v>56</v>
      </c>
      <c r="AA4953" t="s">
        <v>46</v>
      </c>
      <c r="AB4953" t="s">
        <v>64</v>
      </c>
      <c r="AC4953" t="s">
        <v>58</v>
      </c>
      <c r="AD4953" t="s">
        <v>251</v>
      </c>
      <c r="AE4953" t="s">
        <v>199</v>
      </c>
      <c r="AF4953" t="s">
        <v>55</v>
      </c>
      <c r="AG4953" t="s">
        <v>292</v>
      </c>
      <c r="AH4953" t="s">
        <v>149</v>
      </c>
      <c r="AI4953" t="s">
        <v>149</v>
      </c>
      <c r="AJ4953" t="s">
        <v>58</v>
      </c>
      <c r="AK4953" t="s">
        <v>8471</v>
      </c>
      <c r="AL4953" t="s">
        <v>47</v>
      </c>
      <c r="AM4953" t="s">
        <v>47</v>
      </c>
      <c r="AN4953" t="s">
        <v>65</v>
      </c>
      <c r="AO4953" t="s">
        <v>58</v>
      </c>
    </row>
    <row r="4954" spans="1:41" hidden="1" x14ac:dyDescent="0.25">
      <c r="A4954" t="s">
        <v>20784</v>
      </c>
      <c r="B4954" t="s">
        <v>20785</v>
      </c>
      <c r="C4954" s="1" t="str">
        <f t="shared" si="310"/>
        <v>21:1064</v>
      </c>
      <c r="D4954" s="1" t="str">
        <f t="shared" si="311"/>
        <v>21:0107</v>
      </c>
      <c r="E4954" t="s">
        <v>20786</v>
      </c>
      <c r="F4954" t="s">
        <v>20787</v>
      </c>
      <c r="H4954">
        <v>50.086782599999999</v>
      </c>
      <c r="I4954">
        <v>-119.85337939999999</v>
      </c>
      <c r="J4954" s="1" t="str">
        <f t="shared" si="312"/>
        <v>NGR bulk stream sediment</v>
      </c>
      <c r="K4954" s="1" t="str">
        <f t="shared" si="313"/>
        <v>&lt;177 micron (NGR)</v>
      </c>
      <c r="L4954">
        <v>37</v>
      </c>
      <c r="M4954" t="s">
        <v>71</v>
      </c>
      <c r="N4954">
        <v>631</v>
      </c>
      <c r="O4954" t="s">
        <v>151</v>
      </c>
      <c r="P4954" t="s">
        <v>47</v>
      </c>
      <c r="Q4954" t="s">
        <v>234</v>
      </c>
      <c r="R4954" t="s">
        <v>110</v>
      </c>
      <c r="S4954" t="s">
        <v>272</v>
      </c>
      <c r="T4954" t="s">
        <v>267</v>
      </c>
      <c r="U4954" t="s">
        <v>20788</v>
      </c>
      <c r="V4954" t="s">
        <v>139</v>
      </c>
      <c r="W4954" t="s">
        <v>151</v>
      </c>
      <c r="X4954" t="s">
        <v>51</v>
      </c>
      <c r="Y4954" t="s">
        <v>269</v>
      </c>
      <c r="Z4954" t="s">
        <v>199</v>
      </c>
      <c r="AA4954" t="s">
        <v>46</v>
      </c>
      <c r="AB4954" t="s">
        <v>173</v>
      </c>
      <c r="AC4954" t="s">
        <v>187</v>
      </c>
      <c r="AD4954" t="s">
        <v>184</v>
      </c>
      <c r="AE4954" t="s">
        <v>199</v>
      </c>
      <c r="AF4954" t="s">
        <v>267</v>
      </c>
      <c r="AG4954" t="s">
        <v>188</v>
      </c>
      <c r="AH4954" t="s">
        <v>173</v>
      </c>
      <c r="AI4954" t="s">
        <v>149</v>
      </c>
      <c r="AJ4954" t="s">
        <v>292</v>
      </c>
      <c r="AK4954" t="s">
        <v>270</v>
      </c>
      <c r="AL4954" t="s">
        <v>47</v>
      </c>
      <c r="AM4954" t="s">
        <v>47</v>
      </c>
      <c r="AN4954" t="s">
        <v>65</v>
      </c>
      <c r="AO4954" t="s">
        <v>99</v>
      </c>
    </row>
    <row r="4955" spans="1:41" hidden="1" x14ac:dyDescent="0.25">
      <c r="A4955" t="s">
        <v>20789</v>
      </c>
      <c r="B4955" t="s">
        <v>20790</v>
      </c>
      <c r="C4955" s="1" t="str">
        <f t="shared" si="310"/>
        <v>21:1064</v>
      </c>
      <c r="D4955" s="1" t="str">
        <f t="shared" si="311"/>
        <v>21:0107</v>
      </c>
      <c r="E4955" t="s">
        <v>20791</v>
      </c>
      <c r="F4955" t="s">
        <v>20792</v>
      </c>
      <c r="H4955">
        <v>50.076558800000001</v>
      </c>
      <c r="I4955">
        <v>-119.8178812</v>
      </c>
      <c r="J4955" s="1" t="str">
        <f t="shared" si="312"/>
        <v>NGR bulk stream sediment</v>
      </c>
      <c r="K4955" s="1" t="str">
        <f t="shared" si="313"/>
        <v>&lt;177 micron (NGR)</v>
      </c>
      <c r="L4955">
        <v>37</v>
      </c>
      <c r="M4955" t="s">
        <v>95</v>
      </c>
      <c r="N4955">
        <v>632</v>
      </c>
      <c r="O4955" t="s">
        <v>79</v>
      </c>
      <c r="P4955" t="s">
        <v>47</v>
      </c>
      <c r="Q4955" t="s">
        <v>234</v>
      </c>
      <c r="R4955" t="s">
        <v>53</v>
      </c>
      <c r="S4955" t="s">
        <v>934</v>
      </c>
      <c r="T4955" t="s">
        <v>58</v>
      </c>
      <c r="U4955" t="s">
        <v>284</v>
      </c>
      <c r="V4955" t="s">
        <v>235</v>
      </c>
      <c r="W4955" t="s">
        <v>78</v>
      </c>
      <c r="X4955" t="s">
        <v>47</v>
      </c>
      <c r="Y4955" t="s">
        <v>98</v>
      </c>
      <c r="Z4955" t="s">
        <v>199</v>
      </c>
      <c r="AA4955" t="s">
        <v>46</v>
      </c>
      <c r="AB4955" t="s">
        <v>173</v>
      </c>
      <c r="AC4955" t="s">
        <v>58</v>
      </c>
      <c r="AD4955" t="s">
        <v>532</v>
      </c>
      <c r="AE4955" t="s">
        <v>199</v>
      </c>
      <c r="AF4955" t="s">
        <v>55</v>
      </c>
      <c r="AG4955" t="s">
        <v>182</v>
      </c>
      <c r="AH4955" t="s">
        <v>125</v>
      </c>
      <c r="AI4955" t="s">
        <v>174</v>
      </c>
      <c r="AJ4955" t="s">
        <v>182</v>
      </c>
      <c r="AK4955" t="s">
        <v>173</v>
      </c>
      <c r="AL4955" t="s">
        <v>47</v>
      </c>
      <c r="AM4955" t="s">
        <v>122</v>
      </c>
      <c r="AN4955" t="s">
        <v>65</v>
      </c>
      <c r="AO4955" t="s">
        <v>50</v>
      </c>
    </row>
    <row r="4956" spans="1:41" hidden="1" x14ac:dyDescent="0.25">
      <c r="A4956" t="s">
        <v>20793</v>
      </c>
      <c r="B4956" t="s">
        <v>20794</v>
      </c>
      <c r="C4956" s="1" t="str">
        <f t="shared" si="310"/>
        <v>21:1064</v>
      </c>
      <c r="D4956" s="1" t="str">
        <f t="shared" si="311"/>
        <v>21:0107</v>
      </c>
      <c r="E4956" t="s">
        <v>20795</v>
      </c>
      <c r="F4956" t="s">
        <v>20796</v>
      </c>
      <c r="H4956">
        <v>50.081805099999997</v>
      </c>
      <c r="I4956">
        <v>-119.8185525</v>
      </c>
      <c r="J4956" s="1" t="str">
        <f t="shared" si="312"/>
        <v>NGR bulk stream sediment</v>
      </c>
      <c r="K4956" s="1" t="str">
        <f t="shared" si="313"/>
        <v>&lt;177 micron (NGR)</v>
      </c>
      <c r="L4956">
        <v>37</v>
      </c>
      <c r="M4956" t="s">
        <v>117</v>
      </c>
      <c r="N4956">
        <v>633</v>
      </c>
      <c r="O4956" t="s">
        <v>64</v>
      </c>
      <c r="P4956" t="s">
        <v>103</v>
      </c>
      <c r="Q4956" t="s">
        <v>588</v>
      </c>
      <c r="R4956" t="s">
        <v>79</v>
      </c>
      <c r="S4956" t="s">
        <v>160</v>
      </c>
      <c r="T4956" t="s">
        <v>137</v>
      </c>
      <c r="U4956" t="s">
        <v>301</v>
      </c>
      <c r="V4956" t="s">
        <v>47</v>
      </c>
      <c r="W4956" t="s">
        <v>173</v>
      </c>
      <c r="X4956" t="s">
        <v>51</v>
      </c>
      <c r="Y4956" t="s">
        <v>269</v>
      </c>
      <c r="Z4956" t="s">
        <v>199</v>
      </c>
      <c r="AA4956" t="s">
        <v>46</v>
      </c>
      <c r="AB4956" t="s">
        <v>257</v>
      </c>
      <c r="AC4956" t="s">
        <v>58</v>
      </c>
      <c r="AD4956" t="s">
        <v>597</v>
      </c>
      <c r="AE4956" t="s">
        <v>199</v>
      </c>
      <c r="AF4956" t="s">
        <v>108</v>
      </c>
      <c r="AG4956" t="s">
        <v>292</v>
      </c>
      <c r="AH4956" t="s">
        <v>257</v>
      </c>
      <c r="AI4956" t="s">
        <v>46</v>
      </c>
      <c r="AJ4956" t="s">
        <v>292</v>
      </c>
      <c r="AK4956" t="s">
        <v>151</v>
      </c>
      <c r="AL4956" t="s">
        <v>47</v>
      </c>
      <c r="AM4956" t="s">
        <v>47</v>
      </c>
      <c r="AN4956" t="s">
        <v>299</v>
      </c>
      <c r="AO4956" t="s">
        <v>99</v>
      </c>
    </row>
    <row r="4957" spans="1:41" hidden="1" x14ac:dyDescent="0.25">
      <c r="A4957" t="s">
        <v>20797</v>
      </c>
      <c r="B4957" t="s">
        <v>20798</v>
      </c>
      <c r="C4957" s="1" t="str">
        <f t="shared" si="310"/>
        <v>21:1064</v>
      </c>
      <c r="D4957" s="1" t="str">
        <f t="shared" si="311"/>
        <v>21:0107</v>
      </c>
      <c r="E4957" t="s">
        <v>20799</v>
      </c>
      <c r="F4957" t="s">
        <v>20800</v>
      </c>
      <c r="H4957">
        <v>50.086343800000002</v>
      </c>
      <c r="I4957">
        <v>-119.82427149999999</v>
      </c>
      <c r="J4957" s="1" t="str">
        <f t="shared" si="312"/>
        <v>NGR bulk stream sediment</v>
      </c>
      <c r="K4957" s="1" t="str">
        <f t="shared" si="313"/>
        <v>&lt;177 micron (NGR)</v>
      </c>
      <c r="L4957">
        <v>37</v>
      </c>
      <c r="M4957" t="s">
        <v>136</v>
      </c>
      <c r="N4957">
        <v>634</v>
      </c>
      <c r="O4957" t="s">
        <v>101</v>
      </c>
      <c r="P4957" t="s">
        <v>73</v>
      </c>
      <c r="Q4957" t="s">
        <v>481</v>
      </c>
      <c r="R4957" t="s">
        <v>64</v>
      </c>
      <c r="S4957" t="s">
        <v>107</v>
      </c>
      <c r="T4957" t="s">
        <v>55</v>
      </c>
      <c r="U4957" t="s">
        <v>915</v>
      </c>
      <c r="V4957" t="s">
        <v>125</v>
      </c>
      <c r="W4957" t="s">
        <v>173</v>
      </c>
      <c r="X4957" t="s">
        <v>103</v>
      </c>
      <c r="Y4957" t="s">
        <v>59</v>
      </c>
      <c r="Z4957" t="s">
        <v>56</v>
      </c>
      <c r="AA4957" t="s">
        <v>46</v>
      </c>
      <c r="AB4957" t="s">
        <v>78</v>
      </c>
      <c r="AC4957" t="s">
        <v>306</v>
      </c>
      <c r="AD4957" t="s">
        <v>482</v>
      </c>
      <c r="AE4957" t="s">
        <v>199</v>
      </c>
      <c r="AF4957" t="s">
        <v>85</v>
      </c>
      <c r="AG4957" t="s">
        <v>111</v>
      </c>
      <c r="AH4957" t="s">
        <v>125</v>
      </c>
      <c r="AI4957" t="s">
        <v>198</v>
      </c>
      <c r="AJ4957" t="s">
        <v>224</v>
      </c>
      <c r="AK4957" t="s">
        <v>336</v>
      </c>
      <c r="AL4957" t="s">
        <v>47</v>
      </c>
      <c r="AM4957" t="s">
        <v>47</v>
      </c>
      <c r="AN4957" t="s">
        <v>65</v>
      </c>
      <c r="AO4957" t="s">
        <v>85</v>
      </c>
    </row>
    <row r="4958" spans="1:41" hidden="1" x14ac:dyDescent="0.25">
      <c r="A4958" t="s">
        <v>20801</v>
      </c>
      <c r="B4958" t="s">
        <v>20802</v>
      </c>
      <c r="C4958" s="1" t="str">
        <f t="shared" si="310"/>
        <v>21:1064</v>
      </c>
      <c r="D4958" s="1" t="str">
        <f t="shared" si="311"/>
        <v>21:0107</v>
      </c>
      <c r="E4958" t="s">
        <v>20803</v>
      </c>
      <c r="F4958" t="s">
        <v>20804</v>
      </c>
      <c r="H4958">
        <v>50.097459100000002</v>
      </c>
      <c r="I4958">
        <v>-119.8006749</v>
      </c>
      <c r="J4958" s="1" t="str">
        <f t="shared" si="312"/>
        <v>NGR bulk stream sediment</v>
      </c>
      <c r="K4958" s="1" t="str">
        <f t="shared" si="313"/>
        <v>&lt;177 micron (NGR)</v>
      </c>
      <c r="L4958">
        <v>37</v>
      </c>
      <c r="M4958" t="s">
        <v>157</v>
      </c>
      <c r="N4958">
        <v>635</v>
      </c>
      <c r="O4958" t="s">
        <v>72</v>
      </c>
      <c r="P4958" t="s">
        <v>47</v>
      </c>
      <c r="Q4958" t="s">
        <v>492</v>
      </c>
      <c r="R4958" t="s">
        <v>129</v>
      </c>
      <c r="S4958" t="s">
        <v>140</v>
      </c>
      <c r="T4958" t="s">
        <v>76</v>
      </c>
      <c r="U4958" t="s">
        <v>345</v>
      </c>
      <c r="V4958" t="s">
        <v>228</v>
      </c>
      <c r="W4958" t="s">
        <v>86</v>
      </c>
      <c r="X4958" t="s">
        <v>103</v>
      </c>
      <c r="Y4958" t="s">
        <v>104</v>
      </c>
      <c r="Z4958" t="s">
        <v>56</v>
      </c>
      <c r="AA4958" t="s">
        <v>46</v>
      </c>
      <c r="AB4958" t="s">
        <v>101</v>
      </c>
      <c r="AC4958" t="s">
        <v>58</v>
      </c>
      <c r="AD4958" t="s">
        <v>250</v>
      </c>
      <c r="AE4958" t="s">
        <v>199</v>
      </c>
      <c r="AF4958" t="s">
        <v>108</v>
      </c>
      <c r="AG4958" t="s">
        <v>158</v>
      </c>
      <c r="AH4958" t="s">
        <v>139</v>
      </c>
      <c r="AI4958" t="s">
        <v>54</v>
      </c>
      <c r="AJ4958" t="s">
        <v>58</v>
      </c>
      <c r="AK4958" t="s">
        <v>118</v>
      </c>
      <c r="AL4958" t="s">
        <v>47</v>
      </c>
      <c r="AM4958" t="s">
        <v>47</v>
      </c>
      <c r="AN4958" t="s">
        <v>65</v>
      </c>
      <c r="AO4958" t="s">
        <v>137</v>
      </c>
    </row>
    <row r="4959" spans="1:41" hidden="1" x14ac:dyDescent="0.25">
      <c r="A4959" t="s">
        <v>20805</v>
      </c>
      <c r="B4959" t="s">
        <v>20806</v>
      </c>
      <c r="C4959" s="1" t="str">
        <f t="shared" si="310"/>
        <v>21:1064</v>
      </c>
      <c r="D4959" s="1" t="str">
        <f t="shared" si="311"/>
        <v>21:0107</v>
      </c>
      <c r="E4959" t="s">
        <v>20807</v>
      </c>
      <c r="F4959" t="s">
        <v>20808</v>
      </c>
      <c r="H4959">
        <v>50.101029400000002</v>
      </c>
      <c r="I4959">
        <v>-119.7639605</v>
      </c>
      <c r="J4959" s="1" t="str">
        <f t="shared" si="312"/>
        <v>NGR bulk stream sediment</v>
      </c>
      <c r="K4959" s="1" t="str">
        <f t="shared" si="313"/>
        <v>&lt;177 micron (NGR)</v>
      </c>
      <c r="L4959">
        <v>37</v>
      </c>
      <c r="M4959" t="s">
        <v>170</v>
      </c>
      <c r="N4959">
        <v>636</v>
      </c>
      <c r="O4959" t="s">
        <v>125</v>
      </c>
      <c r="P4959" t="s">
        <v>51</v>
      </c>
      <c r="Q4959" t="s">
        <v>171</v>
      </c>
      <c r="R4959" t="s">
        <v>66</v>
      </c>
      <c r="S4959" t="s">
        <v>209</v>
      </c>
      <c r="T4959" t="s">
        <v>51</v>
      </c>
      <c r="U4959" t="s">
        <v>124</v>
      </c>
      <c r="V4959" t="s">
        <v>149</v>
      </c>
      <c r="W4959" t="s">
        <v>149</v>
      </c>
      <c r="X4959" t="s">
        <v>46</v>
      </c>
      <c r="Y4959" t="s">
        <v>108</v>
      </c>
      <c r="Z4959" t="s">
        <v>56</v>
      </c>
      <c r="AA4959" t="s">
        <v>122</v>
      </c>
      <c r="AB4959" t="s">
        <v>62</v>
      </c>
      <c r="AC4959" t="s">
        <v>267</v>
      </c>
      <c r="AD4959" t="s">
        <v>108</v>
      </c>
      <c r="AE4959" t="s">
        <v>199</v>
      </c>
      <c r="AF4959" t="s">
        <v>257</v>
      </c>
      <c r="AG4959" t="s">
        <v>235</v>
      </c>
      <c r="AH4959" t="s">
        <v>62</v>
      </c>
      <c r="AI4959" t="s">
        <v>62</v>
      </c>
      <c r="AJ4959" t="s">
        <v>101</v>
      </c>
      <c r="AK4959" t="s">
        <v>351</v>
      </c>
      <c r="AL4959" t="s">
        <v>47</v>
      </c>
      <c r="AM4959" t="s">
        <v>47</v>
      </c>
      <c r="AN4959" t="s">
        <v>65</v>
      </c>
      <c r="AO4959" t="s">
        <v>103</v>
      </c>
    </row>
    <row r="4960" spans="1:41" hidden="1" x14ac:dyDescent="0.25">
      <c r="A4960" t="s">
        <v>20809</v>
      </c>
      <c r="B4960" t="s">
        <v>20810</v>
      </c>
      <c r="C4960" s="1" t="str">
        <f t="shared" si="310"/>
        <v>21:1064</v>
      </c>
      <c r="D4960" s="1" t="str">
        <f t="shared" si="311"/>
        <v>21:0107</v>
      </c>
      <c r="E4960" t="s">
        <v>20811</v>
      </c>
      <c r="F4960" t="s">
        <v>20812</v>
      </c>
      <c r="H4960">
        <v>50.135134100000002</v>
      </c>
      <c r="I4960">
        <v>-119.7415017</v>
      </c>
      <c r="J4960" s="1" t="str">
        <f t="shared" si="312"/>
        <v>NGR bulk stream sediment</v>
      </c>
      <c r="K4960" s="1" t="str">
        <f t="shared" si="313"/>
        <v>&lt;177 micron (NGR)</v>
      </c>
      <c r="L4960">
        <v>37</v>
      </c>
      <c r="M4960" t="s">
        <v>180</v>
      </c>
      <c r="N4960">
        <v>637</v>
      </c>
      <c r="O4960" t="s">
        <v>105</v>
      </c>
      <c r="P4960" t="s">
        <v>209</v>
      </c>
      <c r="Q4960" t="s">
        <v>275</v>
      </c>
      <c r="R4960" t="s">
        <v>108</v>
      </c>
      <c r="S4960" t="s">
        <v>83</v>
      </c>
      <c r="T4960" t="s">
        <v>73</v>
      </c>
      <c r="U4960" t="s">
        <v>273</v>
      </c>
      <c r="V4960" t="s">
        <v>161</v>
      </c>
      <c r="W4960" t="s">
        <v>173</v>
      </c>
      <c r="X4960" t="s">
        <v>103</v>
      </c>
      <c r="Y4960" t="s">
        <v>583</v>
      </c>
      <c r="Z4960" t="s">
        <v>56</v>
      </c>
      <c r="AA4960" t="s">
        <v>46</v>
      </c>
      <c r="AB4960" t="s">
        <v>61</v>
      </c>
      <c r="AC4960" t="s">
        <v>58</v>
      </c>
      <c r="AD4960" t="s">
        <v>462</v>
      </c>
      <c r="AE4960" t="s">
        <v>199</v>
      </c>
      <c r="AF4960" t="s">
        <v>351</v>
      </c>
      <c r="AG4960" t="s">
        <v>85</v>
      </c>
      <c r="AH4960" t="s">
        <v>87</v>
      </c>
      <c r="AI4960" t="s">
        <v>61</v>
      </c>
      <c r="AJ4960" t="s">
        <v>127</v>
      </c>
      <c r="AK4960" t="s">
        <v>3633</v>
      </c>
      <c r="AL4960" t="s">
        <v>47</v>
      </c>
      <c r="AM4960" t="s">
        <v>122</v>
      </c>
      <c r="AN4960" t="s">
        <v>673</v>
      </c>
      <c r="AO4960" t="s">
        <v>137</v>
      </c>
    </row>
    <row r="4961" spans="1:41" hidden="1" x14ac:dyDescent="0.25">
      <c r="A4961" t="s">
        <v>20813</v>
      </c>
      <c r="B4961" t="s">
        <v>20814</v>
      </c>
      <c r="C4961" s="1" t="str">
        <f t="shared" si="310"/>
        <v>21:1064</v>
      </c>
      <c r="D4961" s="1" t="str">
        <f t="shared" si="311"/>
        <v>21:0107</v>
      </c>
      <c r="E4961" t="s">
        <v>20815</v>
      </c>
      <c r="F4961" t="s">
        <v>20816</v>
      </c>
      <c r="H4961">
        <v>50.137931899999998</v>
      </c>
      <c r="I4961">
        <v>-119.7706623</v>
      </c>
      <c r="J4961" s="1" t="str">
        <f t="shared" si="312"/>
        <v>NGR bulk stream sediment</v>
      </c>
      <c r="K4961" s="1" t="str">
        <f t="shared" si="313"/>
        <v>&lt;177 micron (NGR)</v>
      </c>
      <c r="L4961">
        <v>37</v>
      </c>
      <c r="M4961" t="s">
        <v>195</v>
      </c>
      <c r="N4961">
        <v>638</v>
      </c>
      <c r="O4961" t="s">
        <v>64</v>
      </c>
      <c r="P4961" t="s">
        <v>47</v>
      </c>
      <c r="Q4961" t="s">
        <v>793</v>
      </c>
      <c r="R4961" t="s">
        <v>51</v>
      </c>
      <c r="S4961" t="s">
        <v>236</v>
      </c>
      <c r="T4961" t="s">
        <v>52</v>
      </c>
      <c r="U4961" t="s">
        <v>237</v>
      </c>
      <c r="V4961" t="s">
        <v>101</v>
      </c>
      <c r="W4961" t="s">
        <v>103</v>
      </c>
      <c r="X4961" t="s">
        <v>51</v>
      </c>
      <c r="Y4961" t="s">
        <v>75</v>
      </c>
      <c r="Z4961" t="s">
        <v>56</v>
      </c>
      <c r="AA4961" t="s">
        <v>46</v>
      </c>
      <c r="AB4961" t="s">
        <v>185</v>
      </c>
      <c r="AC4961" t="s">
        <v>112</v>
      </c>
      <c r="AD4961" t="s">
        <v>144</v>
      </c>
      <c r="AE4961" t="s">
        <v>56</v>
      </c>
      <c r="AF4961" t="s">
        <v>58</v>
      </c>
      <c r="AG4961" t="s">
        <v>259</v>
      </c>
      <c r="AH4961" t="s">
        <v>105</v>
      </c>
      <c r="AI4961" t="s">
        <v>149</v>
      </c>
      <c r="AJ4961" t="s">
        <v>108</v>
      </c>
      <c r="AK4961" t="s">
        <v>267</v>
      </c>
      <c r="AL4961" t="s">
        <v>47</v>
      </c>
      <c r="AM4961" t="s">
        <v>47</v>
      </c>
      <c r="AN4961" t="s">
        <v>65</v>
      </c>
      <c r="AO4961" t="s">
        <v>122</v>
      </c>
    </row>
    <row r="4962" spans="1:41" hidden="1" x14ac:dyDescent="0.25">
      <c r="A4962" t="s">
        <v>20817</v>
      </c>
      <c r="B4962" t="s">
        <v>20818</v>
      </c>
      <c r="C4962" s="1" t="str">
        <f t="shared" si="310"/>
        <v>21:1064</v>
      </c>
      <c r="D4962" s="1" t="str">
        <f t="shared" si="311"/>
        <v>21:0107</v>
      </c>
      <c r="E4962" t="s">
        <v>20819</v>
      </c>
      <c r="F4962" t="s">
        <v>20820</v>
      </c>
      <c r="H4962">
        <v>50.145075900000002</v>
      </c>
      <c r="I4962">
        <v>-119.8102571</v>
      </c>
      <c r="J4962" s="1" t="str">
        <f t="shared" si="312"/>
        <v>NGR bulk stream sediment</v>
      </c>
      <c r="K4962" s="1" t="str">
        <f t="shared" si="313"/>
        <v>&lt;177 micron (NGR)</v>
      </c>
      <c r="L4962">
        <v>37</v>
      </c>
      <c r="M4962" t="s">
        <v>205</v>
      </c>
      <c r="N4962">
        <v>639</v>
      </c>
      <c r="O4962" t="s">
        <v>164</v>
      </c>
      <c r="P4962" t="s">
        <v>52</v>
      </c>
      <c r="Q4962" t="s">
        <v>592</v>
      </c>
      <c r="R4962" t="s">
        <v>175</v>
      </c>
      <c r="S4962" t="s">
        <v>250</v>
      </c>
      <c r="T4962" t="s">
        <v>175</v>
      </c>
      <c r="U4962" t="s">
        <v>391</v>
      </c>
      <c r="V4962" t="s">
        <v>81</v>
      </c>
      <c r="W4962" t="s">
        <v>51</v>
      </c>
      <c r="X4962" t="s">
        <v>103</v>
      </c>
      <c r="Y4962" t="s">
        <v>80</v>
      </c>
      <c r="Z4962" t="s">
        <v>56</v>
      </c>
      <c r="AA4962" t="s">
        <v>46</v>
      </c>
      <c r="AB4962" t="s">
        <v>87</v>
      </c>
      <c r="AC4962" t="s">
        <v>58</v>
      </c>
      <c r="AD4962" t="s">
        <v>290</v>
      </c>
      <c r="AE4962" t="s">
        <v>199</v>
      </c>
      <c r="AF4962" t="s">
        <v>85</v>
      </c>
      <c r="AG4962" t="s">
        <v>181</v>
      </c>
      <c r="AH4962" t="s">
        <v>235</v>
      </c>
      <c r="AI4962" t="s">
        <v>174</v>
      </c>
      <c r="AJ4962" t="s">
        <v>439</v>
      </c>
      <c r="AK4962" t="s">
        <v>108</v>
      </c>
      <c r="AL4962" t="s">
        <v>47</v>
      </c>
      <c r="AM4962" t="s">
        <v>47</v>
      </c>
      <c r="AN4962" t="s">
        <v>65</v>
      </c>
      <c r="AO4962" t="s">
        <v>330</v>
      </c>
    </row>
    <row r="4963" spans="1:41" hidden="1" x14ac:dyDescent="0.25">
      <c r="A4963" t="s">
        <v>20821</v>
      </c>
      <c r="B4963" t="s">
        <v>20822</v>
      </c>
      <c r="C4963" s="1" t="str">
        <f t="shared" si="310"/>
        <v>21:1064</v>
      </c>
      <c r="D4963" s="1" t="str">
        <f t="shared" si="311"/>
        <v>21:0107</v>
      </c>
      <c r="E4963" t="s">
        <v>20823</v>
      </c>
      <c r="F4963" t="s">
        <v>20824</v>
      </c>
      <c r="H4963">
        <v>50.163696199999997</v>
      </c>
      <c r="I4963">
        <v>-119.7938992</v>
      </c>
      <c r="J4963" s="1" t="str">
        <f t="shared" si="312"/>
        <v>NGR bulk stream sediment</v>
      </c>
      <c r="K4963" s="1" t="str">
        <f t="shared" si="313"/>
        <v>&lt;177 micron (NGR)</v>
      </c>
      <c r="L4963">
        <v>37</v>
      </c>
      <c r="M4963" t="s">
        <v>214</v>
      </c>
      <c r="N4963">
        <v>640</v>
      </c>
      <c r="O4963" t="s">
        <v>47</v>
      </c>
      <c r="P4963" t="s">
        <v>47</v>
      </c>
      <c r="Q4963" t="s">
        <v>765</v>
      </c>
      <c r="R4963" t="s">
        <v>96</v>
      </c>
      <c r="S4963" t="s">
        <v>241</v>
      </c>
      <c r="T4963" t="s">
        <v>267</v>
      </c>
      <c r="U4963" t="s">
        <v>568</v>
      </c>
      <c r="V4963" t="s">
        <v>125</v>
      </c>
      <c r="W4963" t="s">
        <v>111</v>
      </c>
      <c r="X4963" t="s">
        <v>51</v>
      </c>
      <c r="Y4963" t="s">
        <v>112</v>
      </c>
      <c r="Z4963" t="s">
        <v>56</v>
      </c>
      <c r="AA4963" t="s">
        <v>46</v>
      </c>
      <c r="AB4963" t="s">
        <v>235</v>
      </c>
      <c r="AC4963" t="s">
        <v>99</v>
      </c>
      <c r="AD4963" t="s">
        <v>344</v>
      </c>
      <c r="AE4963" t="s">
        <v>56</v>
      </c>
      <c r="AF4963" t="s">
        <v>76</v>
      </c>
      <c r="AG4963" t="s">
        <v>158</v>
      </c>
      <c r="AH4963" t="s">
        <v>235</v>
      </c>
      <c r="AI4963" t="s">
        <v>149</v>
      </c>
      <c r="AJ4963" t="s">
        <v>55</v>
      </c>
      <c r="AK4963" t="s">
        <v>259</v>
      </c>
      <c r="AL4963" t="s">
        <v>47</v>
      </c>
      <c r="AM4963" t="s">
        <v>47</v>
      </c>
      <c r="AN4963" t="s">
        <v>65</v>
      </c>
      <c r="AO4963" t="s">
        <v>51</v>
      </c>
    </row>
    <row r="4964" spans="1:41" hidden="1" x14ac:dyDescent="0.25">
      <c r="A4964" t="s">
        <v>20825</v>
      </c>
      <c r="B4964" t="s">
        <v>20826</v>
      </c>
      <c r="C4964" s="1" t="str">
        <f t="shared" ref="C4964:C5027" si="314">HYPERLINK("http://geochem.nrcan.gc.ca/cdogs/content/bdl/bdl211064_e.htm", "21:1064")</f>
        <v>21:1064</v>
      </c>
      <c r="D4964" s="1" t="str">
        <f t="shared" ref="D4964:D5027" si="315">HYPERLINK("http://geochem.nrcan.gc.ca/cdogs/content/svy/svy210107_e.htm", "21:0107")</f>
        <v>21:0107</v>
      </c>
      <c r="E4964" t="s">
        <v>20827</v>
      </c>
      <c r="F4964" t="s">
        <v>20828</v>
      </c>
      <c r="H4964">
        <v>50.175463999999998</v>
      </c>
      <c r="I4964">
        <v>-119.7622695</v>
      </c>
      <c r="J4964" s="1" t="str">
        <f t="shared" si="312"/>
        <v>NGR bulk stream sediment</v>
      </c>
      <c r="K4964" s="1" t="str">
        <f t="shared" si="313"/>
        <v>&lt;177 micron (NGR)</v>
      </c>
      <c r="L4964">
        <v>37</v>
      </c>
      <c r="M4964" t="s">
        <v>223</v>
      </c>
      <c r="N4964">
        <v>641</v>
      </c>
      <c r="O4964" t="s">
        <v>64</v>
      </c>
      <c r="P4964" t="s">
        <v>137</v>
      </c>
      <c r="Q4964" t="s">
        <v>119</v>
      </c>
      <c r="R4964" t="s">
        <v>174</v>
      </c>
      <c r="S4964" t="s">
        <v>290</v>
      </c>
      <c r="T4964" t="s">
        <v>50</v>
      </c>
      <c r="U4964" t="s">
        <v>20829</v>
      </c>
      <c r="V4964" t="s">
        <v>105</v>
      </c>
      <c r="W4964" t="s">
        <v>228</v>
      </c>
      <c r="X4964" t="s">
        <v>103</v>
      </c>
      <c r="Y4964" t="s">
        <v>98</v>
      </c>
      <c r="Z4964" t="s">
        <v>56</v>
      </c>
      <c r="AA4964" t="s">
        <v>46</v>
      </c>
      <c r="AB4964" t="s">
        <v>78</v>
      </c>
      <c r="AC4964" t="s">
        <v>300</v>
      </c>
      <c r="AD4964" t="s">
        <v>589</v>
      </c>
      <c r="AE4964" t="s">
        <v>199</v>
      </c>
      <c r="AF4964" t="s">
        <v>267</v>
      </c>
      <c r="AG4964" t="s">
        <v>111</v>
      </c>
      <c r="AH4964" t="s">
        <v>47</v>
      </c>
      <c r="AI4964" t="s">
        <v>198</v>
      </c>
      <c r="AJ4964" t="s">
        <v>143</v>
      </c>
      <c r="AK4964" t="s">
        <v>455</v>
      </c>
      <c r="AL4964" t="s">
        <v>47</v>
      </c>
      <c r="AM4964" t="s">
        <v>47</v>
      </c>
      <c r="AN4964" t="s">
        <v>65</v>
      </c>
      <c r="AO4964" t="s">
        <v>98</v>
      </c>
    </row>
    <row r="4965" spans="1:41" hidden="1" x14ac:dyDescent="0.25">
      <c r="A4965" t="s">
        <v>20830</v>
      </c>
      <c r="B4965" t="s">
        <v>20831</v>
      </c>
      <c r="C4965" s="1" t="str">
        <f t="shared" si="314"/>
        <v>21:1064</v>
      </c>
      <c r="D4965" s="1" t="str">
        <f t="shared" si="315"/>
        <v>21:0107</v>
      </c>
      <c r="E4965" t="s">
        <v>20832</v>
      </c>
      <c r="F4965" t="s">
        <v>20833</v>
      </c>
      <c r="H4965">
        <v>50.169491999999998</v>
      </c>
      <c r="I4965">
        <v>-119.75768189999999</v>
      </c>
      <c r="J4965" s="1" t="str">
        <f t="shared" si="312"/>
        <v>NGR bulk stream sediment</v>
      </c>
      <c r="K4965" s="1" t="str">
        <f t="shared" si="313"/>
        <v>&lt;177 micron (NGR)</v>
      </c>
      <c r="L4965">
        <v>37</v>
      </c>
      <c r="M4965" t="s">
        <v>233</v>
      </c>
      <c r="N4965">
        <v>642</v>
      </c>
      <c r="O4965" t="s">
        <v>47</v>
      </c>
      <c r="P4965" t="s">
        <v>47</v>
      </c>
      <c r="Q4965" t="s">
        <v>234</v>
      </c>
      <c r="R4965" t="s">
        <v>60</v>
      </c>
      <c r="S4965" t="s">
        <v>120</v>
      </c>
      <c r="T4965" t="s">
        <v>66</v>
      </c>
      <c r="U4965" t="s">
        <v>16901</v>
      </c>
      <c r="V4965" t="s">
        <v>78</v>
      </c>
      <c r="W4965" t="s">
        <v>86</v>
      </c>
      <c r="X4965" t="s">
        <v>103</v>
      </c>
      <c r="Y4965" t="s">
        <v>269</v>
      </c>
      <c r="Z4965" t="s">
        <v>199</v>
      </c>
      <c r="AA4965" t="s">
        <v>46</v>
      </c>
      <c r="AB4965" t="s">
        <v>47</v>
      </c>
      <c r="AC4965" t="s">
        <v>290</v>
      </c>
      <c r="AD4965" t="s">
        <v>320</v>
      </c>
      <c r="AE4965" t="s">
        <v>56</v>
      </c>
      <c r="AF4965" t="s">
        <v>175</v>
      </c>
      <c r="AG4965" t="s">
        <v>266</v>
      </c>
      <c r="AH4965" t="s">
        <v>185</v>
      </c>
      <c r="AI4965" t="s">
        <v>198</v>
      </c>
      <c r="AJ4965" t="s">
        <v>365</v>
      </c>
      <c r="AK4965" t="s">
        <v>455</v>
      </c>
      <c r="AL4965" t="s">
        <v>47</v>
      </c>
      <c r="AM4965" t="s">
        <v>47</v>
      </c>
      <c r="AN4965" t="s">
        <v>65</v>
      </c>
      <c r="AO4965" t="s">
        <v>76</v>
      </c>
    </row>
    <row r="4966" spans="1:41" hidden="1" x14ac:dyDescent="0.25">
      <c r="A4966" t="s">
        <v>20834</v>
      </c>
      <c r="B4966" t="s">
        <v>20835</v>
      </c>
      <c r="C4966" s="1" t="str">
        <f t="shared" si="314"/>
        <v>21:1064</v>
      </c>
      <c r="D4966" s="1" t="str">
        <f t="shared" si="315"/>
        <v>21:0107</v>
      </c>
      <c r="E4966" t="s">
        <v>20836</v>
      </c>
      <c r="F4966" t="s">
        <v>20837</v>
      </c>
      <c r="H4966">
        <v>50.1833478</v>
      </c>
      <c r="I4966">
        <v>-119.7129053</v>
      </c>
      <c r="J4966" s="1" t="str">
        <f t="shared" si="312"/>
        <v>NGR bulk stream sediment</v>
      </c>
      <c r="K4966" s="1" t="str">
        <f t="shared" si="313"/>
        <v>&lt;177 micron (NGR)</v>
      </c>
      <c r="L4966">
        <v>37</v>
      </c>
      <c r="M4966" t="s">
        <v>280</v>
      </c>
      <c r="N4966">
        <v>643</v>
      </c>
      <c r="O4966" t="s">
        <v>125</v>
      </c>
      <c r="P4966" t="s">
        <v>103</v>
      </c>
      <c r="Q4966" t="s">
        <v>234</v>
      </c>
      <c r="R4966" t="s">
        <v>109</v>
      </c>
      <c r="S4966" t="s">
        <v>300</v>
      </c>
      <c r="T4966" t="s">
        <v>209</v>
      </c>
      <c r="U4966" t="s">
        <v>20838</v>
      </c>
      <c r="V4966" t="s">
        <v>493</v>
      </c>
      <c r="W4966" t="s">
        <v>51</v>
      </c>
      <c r="X4966" t="s">
        <v>51</v>
      </c>
      <c r="Y4966" t="s">
        <v>225</v>
      </c>
      <c r="Z4966" t="s">
        <v>62</v>
      </c>
      <c r="AA4966" t="s">
        <v>46</v>
      </c>
      <c r="AB4966" t="s">
        <v>101</v>
      </c>
      <c r="AC4966" t="s">
        <v>218</v>
      </c>
      <c r="AD4966" t="s">
        <v>583</v>
      </c>
      <c r="AE4966" t="s">
        <v>199</v>
      </c>
      <c r="AF4966" t="s">
        <v>876</v>
      </c>
      <c r="AG4966" t="s">
        <v>188</v>
      </c>
      <c r="AH4966" t="s">
        <v>149</v>
      </c>
      <c r="AI4966" t="s">
        <v>198</v>
      </c>
      <c r="AJ4966" t="s">
        <v>88</v>
      </c>
      <c r="AK4966" t="s">
        <v>164</v>
      </c>
      <c r="AL4966" t="s">
        <v>47</v>
      </c>
      <c r="AM4966" t="s">
        <v>122</v>
      </c>
      <c r="AN4966" t="s">
        <v>65</v>
      </c>
      <c r="AO4966" t="s">
        <v>59</v>
      </c>
    </row>
    <row r="4967" spans="1:41" hidden="1" x14ac:dyDescent="0.25">
      <c r="A4967" t="s">
        <v>20839</v>
      </c>
      <c r="B4967" t="s">
        <v>20840</v>
      </c>
      <c r="C4967" s="1" t="str">
        <f t="shared" si="314"/>
        <v>21:1064</v>
      </c>
      <c r="D4967" s="1" t="str">
        <f t="shared" si="315"/>
        <v>21:0107</v>
      </c>
      <c r="E4967" t="s">
        <v>20836</v>
      </c>
      <c r="F4967" t="s">
        <v>20841</v>
      </c>
      <c r="H4967">
        <v>50.1833478</v>
      </c>
      <c r="I4967">
        <v>-119.7129053</v>
      </c>
      <c r="J4967" s="1" t="str">
        <f t="shared" si="312"/>
        <v>NGR bulk stream sediment</v>
      </c>
      <c r="K4967" s="1" t="str">
        <f t="shared" si="313"/>
        <v>&lt;177 micron (NGR)</v>
      </c>
      <c r="L4967">
        <v>37</v>
      </c>
      <c r="M4967" t="s">
        <v>288</v>
      </c>
      <c r="N4967">
        <v>644</v>
      </c>
      <c r="O4967" t="s">
        <v>101</v>
      </c>
      <c r="P4967" t="s">
        <v>47</v>
      </c>
      <c r="Q4967" t="s">
        <v>578</v>
      </c>
      <c r="R4967" t="s">
        <v>271</v>
      </c>
      <c r="S4967" t="s">
        <v>106</v>
      </c>
      <c r="T4967" t="s">
        <v>76</v>
      </c>
      <c r="U4967" t="s">
        <v>18258</v>
      </c>
      <c r="V4967" t="s">
        <v>72</v>
      </c>
      <c r="W4967" t="s">
        <v>142</v>
      </c>
      <c r="X4967" t="s">
        <v>122</v>
      </c>
      <c r="Y4967" t="s">
        <v>49</v>
      </c>
      <c r="Z4967" t="s">
        <v>84</v>
      </c>
      <c r="AA4967" t="s">
        <v>46</v>
      </c>
      <c r="AB4967" t="s">
        <v>235</v>
      </c>
      <c r="AC4967" t="s">
        <v>58</v>
      </c>
      <c r="AD4967" t="s">
        <v>241</v>
      </c>
      <c r="AE4967" t="s">
        <v>56</v>
      </c>
      <c r="AF4967" t="s">
        <v>209</v>
      </c>
      <c r="AG4967" t="s">
        <v>371</v>
      </c>
      <c r="AH4967" t="s">
        <v>54</v>
      </c>
      <c r="AI4967" t="s">
        <v>198</v>
      </c>
      <c r="AJ4967" t="s">
        <v>260</v>
      </c>
      <c r="AK4967" t="s">
        <v>79</v>
      </c>
      <c r="AL4967" t="s">
        <v>47</v>
      </c>
      <c r="AM4967" t="s">
        <v>122</v>
      </c>
      <c r="AN4967" t="s">
        <v>65</v>
      </c>
      <c r="AO4967" t="s">
        <v>209</v>
      </c>
    </row>
    <row r="4968" spans="1:41" hidden="1" x14ac:dyDescent="0.25">
      <c r="A4968" t="s">
        <v>20842</v>
      </c>
      <c r="B4968" t="s">
        <v>20843</v>
      </c>
      <c r="C4968" s="1" t="str">
        <f t="shared" si="314"/>
        <v>21:1064</v>
      </c>
      <c r="D4968" s="1" t="str">
        <f t="shared" si="315"/>
        <v>21:0107</v>
      </c>
      <c r="E4968" t="s">
        <v>20844</v>
      </c>
      <c r="F4968" t="s">
        <v>20845</v>
      </c>
      <c r="H4968">
        <v>50.117247300000002</v>
      </c>
      <c r="I4968">
        <v>-119.63167799999999</v>
      </c>
      <c r="J4968" s="1" t="str">
        <f t="shared" si="312"/>
        <v>NGR bulk stream sediment</v>
      </c>
      <c r="K4968" s="1" t="str">
        <f t="shared" si="313"/>
        <v>&lt;177 micron (NGR)</v>
      </c>
      <c r="L4968">
        <v>37</v>
      </c>
      <c r="M4968" t="s">
        <v>248</v>
      </c>
      <c r="N4968">
        <v>645</v>
      </c>
      <c r="O4968" t="s">
        <v>257</v>
      </c>
      <c r="P4968" t="s">
        <v>47</v>
      </c>
      <c r="Q4968" t="s">
        <v>790</v>
      </c>
      <c r="R4968" t="s">
        <v>591</v>
      </c>
      <c r="S4968" t="s">
        <v>431</v>
      </c>
      <c r="T4968" t="s">
        <v>137</v>
      </c>
      <c r="U4968" t="s">
        <v>695</v>
      </c>
      <c r="V4968" t="s">
        <v>371</v>
      </c>
      <c r="W4968" t="s">
        <v>257</v>
      </c>
      <c r="X4968" t="s">
        <v>58</v>
      </c>
      <c r="Y4968" t="s">
        <v>241</v>
      </c>
      <c r="Z4968" t="s">
        <v>199</v>
      </c>
      <c r="AA4968" t="s">
        <v>46</v>
      </c>
      <c r="AB4968" t="s">
        <v>101</v>
      </c>
      <c r="AC4968" t="s">
        <v>58</v>
      </c>
      <c r="AD4968" t="s">
        <v>226</v>
      </c>
      <c r="AE4968" t="s">
        <v>199</v>
      </c>
      <c r="AF4968" t="s">
        <v>55</v>
      </c>
      <c r="AG4968" t="s">
        <v>818</v>
      </c>
      <c r="AH4968" t="s">
        <v>130</v>
      </c>
      <c r="AI4968" t="s">
        <v>174</v>
      </c>
      <c r="AJ4968" t="s">
        <v>209</v>
      </c>
      <c r="AK4968" t="s">
        <v>406</v>
      </c>
      <c r="AL4968" t="s">
        <v>47</v>
      </c>
      <c r="AM4968" t="s">
        <v>122</v>
      </c>
      <c r="AN4968" t="s">
        <v>920</v>
      </c>
      <c r="AO4968" t="s">
        <v>127</v>
      </c>
    </row>
    <row r="4969" spans="1:41" hidden="1" x14ac:dyDescent="0.25">
      <c r="A4969" t="s">
        <v>20846</v>
      </c>
      <c r="B4969" t="s">
        <v>20847</v>
      </c>
      <c r="C4969" s="1" t="str">
        <f t="shared" si="314"/>
        <v>21:1064</v>
      </c>
      <c r="D4969" s="1" t="str">
        <f t="shared" si="315"/>
        <v>21:0107</v>
      </c>
      <c r="E4969" t="s">
        <v>20848</v>
      </c>
      <c r="F4969" t="s">
        <v>20849</v>
      </c>
      <c r="H4969">
        <v>50.548449300000001</v>
      </c>
      <c r="I4969">
        <v>-119.59602099999999</v>
      </c>
      <c r="J4969" s="1" t="str">
        <f t="shared" si="312"/>
        <v>NGR bulk stream sediment</v>
      </c>
      <c r="K4969" s="1" t="str">
        <f t="shared" si="313"/>
        <v>&lt;177 micron (NGR)</v>
      </c>
      <c r="L4969">
        <v>37</v>
      </c>
      <c r="M4969" t="s">
        <v>256</v>
      </c>
      <c r="N4969">
        <v>646</v>
      </c>
      <c r="O4969" t="s">
        <v>228</v>
      </c>
      <c r="P4969" t="s">
        <v>137</v>
      </c>
      <c r="Q4969" t="s">
        <v>1392</v>
      </c>
      <c r="R4969" t="s">
        <v>292</v>
      </c>
      <c r="S4969" t="s">
        <v>218</v>
      </c>
      <c r="T4969" t="s">
        <v>217</v>
      </c>
      <c r="U4969" t="s">
        <v>425</v>
      </c>
      <c r="V4969" t="s">
        <v>257</v>
      </c>
      <c r="W4969" t="s">
        <v>109</v>
      </c>
      <c r="X4969" t="s">
        <v>103</v>
      </c>
      <c r="Y4969" t="s">
        <v>225</v>
      </c>
      <c r="Z4969" t="s">
        <v>199</v>
      </c>
      <c r="AA4969" t="s">
        <v>46</v>
      </c>
      <c r="AB4969" t="s">
        <v>64</v>
      </c>
      <c r="AC4969" t="s">
        <v>98</v>
      </c>
      <c r="AD4969" t="s">
        <v>538</v>
      </c>
      <c r="AE4969" t="s">
        <v>57</v>
      </c>
      <c r="AF4969" t="s">
        <v>50</v>
      </c>
      <c r="AG4969" t="s">
        <v>336</v>
      </c>
      <c r="AH4969" t="s">
        <v>198</v>
      </c>
      <c r="AI4969" t="s">
        <v>198</v>
      </c>
      <c r="AJ4969" t="s">
        <v>129</v>
      </c>
      <c r="AK4969" t="s">
        <v>206</v>
      </c>
      <c r="AL4969" t="s">
        <v>47</v>
      </c>
      <c r="AM4969" t="s">
        <v>47</v>
      </c>
      <c r="AN4969" t="s">
        <v>313</v>
      </c>
      <c r="AO4969" t="s">
        <v>76</v>
      </c>
    </row>
    <row r="4970" spans="1:41" hidden="1" x14ac:dyDescent="0.25">
      <c r="A4970" t="s">
        <v>20850</v>
      </c>
      <c r="B4970" t="s">
        <v>20851</v>
      </c>
      <c r="C4970" s="1" t="str">
        <f t="shared" si="314"/>
        <v>21:1064</v>
      </c>
      <c r="D4970" s="1" t="str">
        <f t="shared" si="315"/>
        <v>21:0107</v>
      </c>
      <c r="E4970" t="s">
        <v>20852</v>
      </c>
      <c r="F4970" t="s">
        <v>20853</v>
      </c>
      <c r="H4970">
        <v>50.551341800000003</v>
      </c>
      <c r="I4970">
        <v>-119.6250661</v>
      </c>
      <c r="J4970" s="1" t="str">
        <f t="shared" si="312"/>
        <v>NGR bulk stream sediment</v>
      </c>
      <c r="K4970" s="1" t="str">
        <f t="shared" si="313"/>
        <v>&lt;177 micron (NGR)</v>
      </c>
      <c r="L4970">
        <v>37</v>
      </c>
      <c r="M4970" t="s">
        <v>265</v>
      </c>
      <c r="N4970">
        <v>647</v>
      </c>
      <c r="O4970" t="s">
        <v>182</v>
      </c>
      <c r="P4970" t="s">
        <v>52</v>
      </c>
      <c r="Q4970" t="s">
        <v>119</v>
      </c>
      <c r="R4970" t="s">
        <v>307</v>
      </c>
      <c r="S4970" t="s">
        <v>77</v>
      </c>
      <c r="T4970" t="s">
        <v>127</v>
      </c>
      <c r="U4970" t="s">
        <v>533</v>
      </c>
      <c r="V4970" t="s">
        <v>110</v>
      </c>
      <c r="W4970" t="s">
        <v>122</v>
      </c>
      <c r="X4970" t="s">
        <v>58</v>
      </c>
      <c r="Y4970" t="s">
        <v>165</v>
      </c>
      <c r="Z4970" t="s">
        <v>56</v>
      </c>
      <c r="AA4970" t="s">
        <v>85</v>
      </c>
      <c r="AB4970" t="s">
        <v>63</v>
      </c>
      <c r="AC4970" t="s">
        <v>58</v>
      </c>
      <c r="AD4970" t="s">
        <v>190</v>
      </c>
      <c r="AE4970" t="s">
        <v>84</v>
      </c>
      <c r="AF4970" t="s">
        <v>108</v>
      </c>
      <c r="AG4970" t="s">
        <v>51</v>
      </c>
      <c r="AH4970" t="s">
        <v>185</v>
      </c>
      <c r="AI4970" t="s">
        <v>54</v>
      </c>
      <c r="AJ4970" t="s">
        <v>502</v>
      </c>
      <c r="AK4970" t="s">
        <v>357</v>
      </c>
      <c r="AL4970" t="s">
        <v>47</v>
      </c>
      <c r="AM4970" t="s">
        <v>47</v>
      </c>
      <c r="AN4970" t="s">
        <v>432</v>
      </c>
      <c r="AO4970" t="s">
        <v>225</v>
      </c>
    </row>
    <row r="4971" spans="1:41" hidden="1" x14ac:dyDescent="0.25">
      <c r="A4971" t="s">
        <v>20854</v>
      </c>
      <c r="B4971" t="s">
        <v>20855</v>
      </c>
      <c r="C4971" s="1" t="str">
        <f t="shared" si="314"/>
        <v>21:1064</v>
      </c>
      <c r="D4971" s="1" t="str">
        <f t="shared" si="315"/>
        <v>21:0107</v>
      </c>
      <c r="E4971" t="s">
        <v>20856</v>
      </c>
      <c r="F4971" t="s">
        <v>20857</v>
      </c>
      <c r="H4971">
        <v>50.620620000000002</v>
      </c>
      <c r="I4971">
        <v>-119.70076280000001</v>
      </c>
      <c r="J4971" s="1" t="str">
        <f t="shared" si="312"/>
        <v>NGR bulk stream sediment</v>
      </c>
      <c r="K4971" s="1" t="str">
        <f t="shared" si="313"/>
        <v>&lt;177 micron (NGR)</v>
      </c>
      <c r="L4971">
        <v>38</v>
      </c>
      <c r="M4971" t="s">
        <v>45</v>
      </c>
      <c r="N4971">
        <v>648</v>
      </c>
      <c r="O4971" t="s">
        <v>235</v>
      </c>
      <c r="P4971" t="s">
        <v>47</v>
      </c>
      <c r="Q4971" t="s">
        <v>404</v>
      </c>
      <c r="R4971" t="s">
        <v>102</v>
      </c>
      <c r="S4971" t="s">
        <v>190</v>
      </c>
      <c r="T4971" t="s">
        <v>58</v>
      </c>
      <c r="U4971" t="s">
        <v>372</v>
      </c>
      <c r="V4971" t="s">
        <v>110</v>
      </c>
      <c r="W4971" t="s">
        <v>173</v>
      </c>
      <c r="X4971" t="s">
        <v>51</v>
      </c>
      <c r="Y4971" t="s">
        <v>59</v>
      </c>
      <c r="Z4971" t="s">
        <v>56</v>
      </c>
      <c r="AA4971" t="s">
        <v>46</v>
      </c>
      <c r="AB4971" t="s">
        <v>125</v>
      </c>
      <c r="AC4971" t="s">
        <v>197</v>
      </c>
      <c r="AD4971" t="s">
        <v>236</v>
      </c>
      <c r="AE4971" t="s">
        <v>199</v>
      </c>
      <c r="AF4971" t="s">
        <v>58</v>
      </c>
      <c r="AG4971" t="s">
        <v>123</v>
      </c>
      <c r="AH4971" t="s">
        <v>174</v>
      </c>
      <c r="AI4971" t="s">
        <v>57</v>
      </c>
      <c r="AJ4971" t="s">
        <v>238</v>
      </c>
      <c r="AK4971" t="s">
        <v>173</v>
      </c>
      <c r="AL4971" t="s">
        <v>47</v>
      </c>
      <c r="AM4971" t="s">
        <v>47</v>
      </c>
      <c r="AN4971" t="s">
        <v>65</v>
      </c>
      <c r="AO4971" t="s">
        <v>187</v>
      </c>
    </row>
    <row r="4972" spans="1:41" hidden="1" x14ac:dyDescent="0.25">
      <c r="A4972" t="s">
        <v>20858</v>
      </c>
      <c r="B4972" t="s">
        <v>20859</v>
      </c>
      <c r="C4972" s="1" t="str">
        <f t="shared" si="314"/>
        <v>21:1064</v>
      </c>
      <c r="D4972" s="1" t="str">
        <f t="shared" si="315"/>
        <v>21:0107</v>
      </c>
      <c r="E4972" t="s">
        <v>20860</v>
      </c>
      <c r="F4972" t="s">
        <v>20861</v>
      </c>
      <c r="H4972">
        <v>50.627036599999997</v>
      </c>
      <c r="I4972">
        <v>-119.6944275</v>
      </c>
      <c r="J4972" s="1" t="str">
        <f t="shared" si="312"/>
        <v>NGR bulk stream sediment</v>
      </c>
      <c r="K4972" s="1" t="str">
        <f t="shared" si="313"/>
        <v>&lt;177 micron (NGR)</v>
      </c>
      <c r="L4972">
        <v>38</v>
      </c>
      <c r="M4972" t="s">
        <v>71</v>
      </c>
      <c r="N4972">
        <v>649</v>
      </c>
      <c r="O4972" t="s">
        <v>128</v>
      </c>
      <c r="P4972" t="s">
        <v>122</v>
      </c>
      <c r="Q4972" t="s">
        <v>481</v>
      </c>
      <c r="R4972" t="s">
        <v>127</v>
      </c>
      <c r="S4972" t="s">
        <v>104</v>
      </c>
      <c r="T4972" t="s">
        <v>76</v>
      </c>
      <c r="U4972" t="s">
        <v>543</v>
      </c>
      <c r="V4972" t="s">
        <v>63</v>
      </c>
      <c r="W4972" t="s">
        <v>130</v>
      </c>
      <c r="X4972" t="s">
        <v>103</v>
      </c>
      <c r="Y4972" t="s">
        <v>50</v>
      </c>
      <c r="Z4972" t="s">
        <v>56</v>
      </c>
      <c r="AA4972" t="s">
        <v>46</v>
      </c>
      <c r="AB4972" t="s">
        <v>139</v>
      </c>
      <c r="AC4972" t="s">
        <v>186</v>
      </c>
      <c r="AD4972" t="s">
        <v>241</v>
      </c>
      <c r="AE4972" t="s">
        <v>198</v>
      </c>
      <c r="AF4972" t="s">
        <v>108</v>
      </c>
      <c r="AG4972" t="s">
        <v>200</v>
      </c>
      <c r="AH4972" t="s">
        <v>198</v>
      </c>
      <c r="AI4972" t="s">
        <v>62</v>
      </c>
      <c r="AJ4972" t="s">
        <v>123</v>
      </c>
      <c r="AK4972" t="s">
        <v>47</v>
      </c>
      <c r="AL4972" t="s">
        <v>47</v>
      </c>
      <c r="AM4972" t="s">
        <v>47</v>
      </c>
      <c r="AN4972" t="s">
        <v>275</v>
      </c>
      <c r="AO4972" t="s">
        <v>131</v>
      </c>
    </row>
    <row r="4973" spans="1:41" hidden="1" x14ac:dyDescent="0.25">
      <c r="A4973" t="s">
        <v>20862</v>
      </c>
      <c r="B4973" t="s">
        <v>20863</v>
      </c>
      <c r="C4973" s="1" t="str">
        <f t="shared" si="314"/>
        <v>21:1064</v>
      </c>
      <c r="D4973" s="1" t="str">
        <f t="shared" si="315"/>
        <v>21:0107</v>
      </c>
      <c r="E4973" t="s">
        <v>20864</v>
      </c>
      <c r="F4973" t="s">
        <v>20865</v>
      </c>
      <c r="H4973">
        <v>50.574761199999998</v>
      </c>
      <c r="I4973">
        <v>-119.69296989999999</v>
      </c>
      <c r="J4973" s="1" t="str">
        <f t="shared" si="312"/>
        <v>NGR bulk stream sediment</v>
      </c>
      <c r="K4973" s="1" t="str">
        <f t="shared" si="313"/>
        <v>&lt;177 micron (NGR)</v>
      </c>
      <c r="L4973">
        <v>38</v>
      </c>
      <c r="M4973" t="s">
        <v>95</v>
      </c>
      <c r="N4973">
        <v>650</v>
      </c>
      <c r="O4973" t="s">
        <v>235</v>
      </c>
      <c r="P4973" t="s">
        <v>47</v>
      </c>
      <c r="Q4973" t="s">
        <v>424</v>
      </c>
      <c r="R4973" t="s">
        <v>235</v>
      </c>
      <c r="S4973" t="s">
        <v>462</v>
      </c>
      <c r="T4973" t="s">
        <v>330</v>
      </c>
      <c r="U4973" t="s">
        <v>391</v>
      </c>
      <c r="V4973" t="s">
        <v>78</v>
      </c>
      <c r="W4973" t="s">
        <v>79</v>
      </c>
      <c r="X4973" t="s">
        <v>51</v>
      </c>
      <c r="Y4973" t="s">
        <v>49</v>
      </c>
      <c r="Z4973" t="s">
        <v>199</v>
      </c>
      <c r="AA4973" t="s">
        <v>46</v>
      </c>
      <c r="AB4973" t="s">
        <v>173</v>
      </c>
      <c r="AC4973" t="s">
        <v>58</v>
      </c>
      <c r="AD4973" t="s">
        <v>457</v>
      </c>
      <c r="AE4973" t="s">
        <v>56</v>
      </c>
      <c r="AF4973" t="s">
        <v>85</v>
      </c>
      <c r="AG4973" t="s">
        <v>51</v>
      </c>
      <c r="AH4973" t="s">
        <v>149</v>
      </c>
      <c r="AI4973" t="s">
        <v>57</v>
      </c>
      <c r="AJ4973" t="s">
        <v>188</v>
      </c>
      <c r="AK4973" t="s">
        <v>122</v>
      </c>
      <c r="AL4973" t="s">
        <v>47</v>
      </c>
      <c r="AM4973" t="s">
        <v>47</v>
      </c>
      <c r="AN4973" t="s">
        <v>935</v>
      </c>
      <c r="AO4973" t="s">
        <v>80</v>
      </c>
    </row>
    <row r="4974" spans="1:41" hidden="1" x14ac:dyDescent="0.25">
      <c r="A4974" t="s">
        <v>20866</v>
      </c>
      <c r="B4974" t="s">
        <v>20867</v>
      </c>
      <c r="C4974" s="1" t="str">
        <f t="shared" si="314"/>
        <v>21:1064</v>
      </c>
      <c r="D4974" s="1" t="str">
        <f t="shared" si="315"/>
        <v>21:0107</v>
      </c>
      <c r="E4974" t="s">
        <v>20868</v>
      </c>
      <c r="F4974" t="s">
        <v>20869</v>
      </c>
      <c r="H4974">
        <v>50.566676899999997</v>
      </c>
      <c r="I4974">
        <v>-119.7215032</v>
      </c>
      <c r="J4974" s="1" t="str">
        <f t="shared" si="312"/>
        <v>NGR bulk stream sediment</v>
      </c>
      <c r="K4974" s="1" t="str">
        <f t="shared" si="313"/>
        <v>&lt;177 micron (NGR)</v>
      </c>
      <c r="L4974">
        <v>38</v>
      </c>
      <c r="M4974" t="s">
        <v>117</v>
      </c>
      <c r="N4974">
        <v>651</v>
      </c>
      <c r="O4974" t="s">
        <v>125</v>
      </c>
      <c r="P4974" t="s">
        <v>122</v>
      </c>
      <c r="Q4974" t="s">
        <v>444</v>
      </c>
      <c r="R4974" t="s">
        <v>174</v>
      </c>
      <c r="S4974" t="s">
        <v>342</v>
      </c>
      <c r="T4974" t="s">
        <v>108</v>
      </c>
      <c r="U4974" t="s">
        <v>48</v>
      </c>
      <c r="V4974" t="s">
        <v>105</v>
      </c>
      <c r="W4974" t="s">
        <v>60</v>
      </c>
      <c r="X4974" t="s">
        <v>51</v>
      </c>
      <c r="Y4974" t="s">
        <v>306</v>
      </c>
      <c r="Z4974" t="s">
        <v>84</v>
      </c>
      <c r="AA4974" t="s">
        <v>46</v>
      </c>
      <c r="AB4974" t="s">
        <v>139</v>
      </c>
      <c r="AC4974" t="s">
        <v>108</v>
      </c>
      <c r="AD4974" t="s">
        <v>532</v>
      </c>
      <c r="AE4974" t="s">
        <v>199</v>
      </c>
      <c r="AF4974" t="s">
        <v>108</v>
      </c>
      <c r="AG4974" t="s">
        <v>270</v>
      </c>
      <c r="AH4974" t="s">
        <v>54</v>
      </c>
      <c r="AI4974" t="s">
        <v>57</v>
      </c>
      <c r="AJ4974" t="s">
        <v>96</v>
      </c>
      <c r="AK4974" t="s">
        <v>161</v>
      </c>
      <c r="AL4974" t="s">
        <v>47</v>
      </c>
      <c r="AM4974" t="s">
        <v>47</v>
      </c>
      <c r="AN4974" t="s">
        <v>568</v>
      </c>
      <c r="AO4974" t="s">
        <v>187</v>
      </c>
    </row>
    <row r="4975" spans="1:41" hidden="1" x14ac:dyDescent="0.25">
      <c r="A4975" t="s">
        <v>20870</v>
      </c>
      <c r="B4975" t="s">
        <v>20871</v>
      </c>
      <c r="C4975" s="1" t="str">
        <f t="shared" si="314"/>
        <v>21:1064</v>
      </c>
      <c r="D4975" s="1" t="str">
        <f t="shared" si="315"/>
        <v>21:0107</v>
      </c>
      <c r="E4975" t="s">
        <v>20872</v>
      </c>
      <c r="F4975" t="s">
        <v>20873</v>
      </c>
      <c r="H4975">
        <v>50.541623000000001</v>
      </c>
      <c r="I4975">
        <v>-119.7361799</v>
      </c>
      <c r="J4975" s="1" t="str">
        <f t="shared" si="312"/>
        <v>NGR bulk stream sediment</v>
      </c>
      <c r="K4975" s="1" t="str">
        <f t="shared" si="313"/>
        <v>&lt;177 micron (NGR)</v>
      </c>
      <c r="L4975">
        <v>38</v>
      </c>
      <c r="M4975" t="s">
        <v>280</v>
      </c>
      <c r="N4975">
        <v>652</v>
      </c>
      <c r="O4975" t="s">
        <v>235</v>
      </c>
      <c r="P4975" t="s">
        <v>122</v>
      </c>
      <c r="Q4975" t="s">
        <v>481</v>
      </c>
      <c r="R4975" t="s">
        <v>127</v>
      </c>
      <c r="S4975" t="s">
        <v>75</v>
      </c>
      <c r="T4975" t="s">
        <v>108</v>
      </c>
      <c r="U4975" t="s">
        <v>508</v>
      </c>
      <c r="V4975" t="s">
        <v>61</v>
      </c>
      <c r="W4975" t="s">
        <v>122</v>
      </c>
      <c r="X4975" t="s">
        <v>51</v>
      </c>
      <c r="Y4975" t="s">
        <v>82</v>
      </c>
      <c r="Z4975" t="s">
        <v>56</v>
      </c>
      <c r="AA4975" t="s">
        <v>46</v>
      </c>
      <c r="AB4975" t="s">
        <v>139</v>
      </c>
      <c r="AC4975" t="s">
        <v>217</v>
      </c>
      <c r="AD4975" t="s">
        <v>250</v>
      </c>
      <c r="AE4975" t="s">
        <v>56</v>
      </c>
      <c r="AF4975" t="s">
        <v>85</v>
      </c>
      <c r="AG4975" t="s">
        <v>228</v>
      </c>
      <c r="AH4975" t="s">
        <v>149</v>
      </c>
      <c r="AI4975" t="s">
        <v>62</v>
      </c>
      <c r="AJ4975" t="s">
        <v>412</v>
      </c>
      <c r="AK4975" t="s">
        <v>81</v>
      </c>
      <c r="AL4975" t="s">
        <v>47</v>
      </c>
      <c r="AM4975" t="s">
        <v>47</v>
      </c>
      <c r="AN4975" t="s">
        <v>372</v>
      </c>
      <c r="AO4975" t="s">
        <v>104</v>
      </c>
    </row>
    <row r="4976" spans="1:41" hidden="1" x14ac:dyDescent="0.25">
      <c r="A4976" t="s">
        <v>20874</v>
      </c>
      <c r="B4976" t="s">
        <v>20875</v>
      </c>
      <c r="C4976" s="1" t="str">
        <f t="shared" si="314"/>
        <v>21:1064</v>
      </c>
      <c r="D4976" s="1" t="str">
        <f t="shared" si="315"/>
        <v>21:0107</v>
      </c>
      <c r="E4976" t="s">
        <v>20872</v>
      </c>
      <c r="F4976" t="s">
        <v>20876</v>
      </c>
      <c r="H4976">
        <v>50.541623000000001</v>
      </c>
      <c r="I4976">
        <v>-119.7361799</v>
      </c>
      <c r="J4976" s="1" t="str">
        <f t="shared" si="312"/>
        <v>NGR bulk stream sediment</v>
      </c>
      <c r="K4976" s="1" t="str">
        <f t="shared" si="313"/>
        <v>&lt;177 micron (NGR)</v>
      </c>
      <c r="L4976">
        <v>38</v>
      </c>
      <c r="M4976" t="s">
        <v>288</v>
      </c>
      <c r="N4976">
        <v>653</v>
      </c>
      <c r="O4976" t="s">
        <v>105</v>
      </c>
      <c r="P4976" t="s">
        <v>52</v>
      </c>
      <c r="Q4976" t="s">
        <v>548</v>
      </c>
      <c r="R4976" t="s">
        <v>127</v>
      </c>
      <c r="S4976" t="s">
        <v>218</v>
      </c>
      <c r="T4976" t="s">
        <v>85</v>
      </c>
      <c r="U4976" t="s">
        <v>638</v>
      </c>
      <c r="V4976" t="s">
        <v>105</v>
      </c>
      <c r="W4976" t="s">
        <v>130</v>
      </c>
      <c r="X4976" t="s">
        <v>103</v>
      </c>
      <c r="Y4976" t="s">
        <v>82</v>
      </c>
      <c r="Z4976" t="s">
        <v>199</v>
      </c>
      <c r="AA4976" t="s">
        <v>46</v>
      </c>
      <c r="AB4976" t="s">
        <v>63</v>
      </c>
      <c r="AC4976" t="s">
        <v>225</v>
      </c>
      <c r="AD4976" t="s">
        <v>183</v>
      </c>
      <c r="AE4976" t="s">
        <v>199</v>
      </c>
      <c r="AF4976" t="s">
        <v>85</v>
      </c>
      <c r="AG4976" t="s">
        <v>228</v>
      </c>
      <c r="AH4976" t="s">
        <v>198</v>
      </c>
      <c r="AI4976" t="s">
        <v>53</v>
      </c>
      <c r="AJ4976" t="s">
        <v>73</v>
      </c>
      <c r="AK4976" t="s">
        <v>125</v>
      </c>
      <c r="AL4976" t="s">
        <v>47</v>
      </c>
      <c r="AM4976" t="s">
        <v>47</v>
      </c>
      <c r="AN4976" t="s">
        <v>668</v>
      </c>
      <c r="AO4976" t="s">
        <v>141</v>
      </c>
    </row>
    <row r="4977" spans="1:41" hidden="1" x14ac:dyDescent="0.25">
      <c r="A4977" t="s">
        <v>20877</v>
      </c>
      <c r="B4977" t="s">
        <v>20878</v>
      </c>
      <c r="C4977" s="1" t="str">
        <f t="shared" si="314"/>
        <v>21:1064</v>
      </c>
      <c r="D4977" s="1" t="str">
        <f t="shared" si="315"/>
        <v>21:0107</v>
      </c>
      <c r="E4977" t="s">
        <v>20879</v>
      </c>
      <c r="F4977" t="s">
        <v>20880</v>
      </c>
      <c r="H4977">
        <v>50.559976900000002</v>
      </c>
      <c r="I4977">
        <v>-119.7283611</v>
      </c>
      <c r="J4977" s="1" t="str">
        <f t="shared" si="312"/>
        <v>NGR bulk stream sediment</v>
      </c>
      <c r="K4977" s="1" t="str">
        <f t="shared" si="313"/>
        <v>&lt;177 micron (NGR)</v>
      </c>
      <c r="L4977">
        <v>38</v>
      </c>
      <c r="M4977" t="s">
        <v>136</v>
      </c>
      <c r="N4977">
        <v>654</v>
      </c>
      <c r="O4977" t="s">
        <v>46</v>
      </c>
      <c r="P4977" t="s">
        <v>103</v>
      </c>
      <c r="Q4977" t="s">
        <v>548</v>
      </c>
      <c r="R4977" t="s">
        <v>227</v>
      </c>
      <c r="S4977" t="s">
        <v>106</v>
      </c>
      <c r="T4977" t="s">
        <v>58</v>
      </c>
      <c r="U4977" t="s">
        <v>313</v>
      </c>
      <c r="V4977" t="s">
        <v>185</v>
      </c>
      <c r="W4977" t="s">
        <v>206</v>
      </c>
      <c r="X4977" t="s">
        <v>73</v>
      </c>
      <c r="Y4977" t="s">
        <v>59</v>
      </c>
      <c r="Z4977" t="s">
        <v>84</v>
      </c>
      <c r="AA4977" t="s">
        <v>46</v>
      </c>
      <c r="AB4977" t="s">
        <v>63</v>
      </c>
      <c r="AC4977" t="s">
        <v>58</v>
      </c>
      <c r="AD4977" t="s">
        <v>144</v>
      </c>
      <c r="AE4977" t="s">
        <v>56</v>
      </c>
      <c r="AF4977" t="s">
        <v>108</v>
      </c>
      <c r="AG4977" t="s">
        <v>228</v>
      </c>
      <c r="AH4977" t="s">
        <v>87</v>
      </c>
      <c r="AI4977" t="s">
        <v>53</v>
      </c>
      <c r="AJ4977" t="s">
        <v>224</v>
      </c>
      <c r="AK4977" t="s">
        <v>81</v>
      </c>
      <c r="AL4977" t="s">
        <v>47</v>
      </c>
      <c r="AM4977" t="s">
        <v>47</v>
      </c>
      <c r="AN4977" t="s">
        <v>65</v>
      </c>
      <c r="AO4977" t="s">
        <v>475</v>
      </c>
    </row>
    <row r="4978" spans="1:41" hidden="1" x14ac:dyDescent="0.25">
      <c r="A4978" t="s">
        <v>20881</v>
      </c>
      <c r="B4978" t="s">
        <v>20882</v>
      </c>
      <c r="C4978" s="1" t="str">
        <f t="shared" si="314"/>
        <v>21:1064</v>
      </c>
      <c r="D4978" s="1" t="str">
        <f t="shared" si="315"/>
        <v>21:0107</v>
      </c>
      <c r="E4978" t="s">
        <v>20883</v>
      </c>
      <c r="F4978" t="s">
        <v>20884</v>
      </c>
      <c r="H4978">
        <v>50.531552499999997</v>
      </c>
      <c r="I4978">
        <v>-119.6768041</v>
      </c>
      <c r="J4978" s="1" t="str">
        <f t="shared" si="312"/>
        <v>NGR bulk stream sediment</v>
      </c>
      <c r="K4978" s="1" t="str">
        <f t="shared" si="313"/>
        <v>&lt;177 micron (NGR)</v>
      </c>
      <c r="L4978">
        <v>38</v>
      </c>
      <c r="M4978" t="s">
        <v>157</v>
      </c>
      <c r="N4978">
        <v>655</v>
      </c>
      <c r="O4978" t="s">
        <v>87</v>
      </c>
      <c r="P4978" t="s">
        <v>47</v>
      </c>
      <c r="Q4978" t="s">
        <v>548</v>
      </c>
      <c r="R4978" t="s">
        <v>110</v>
      </c>
      <c r="S4978" t="s">
        <v>162</v>
      </c>
      <c r="T4978" t="s">
        <v>58</v>
      </c>
      <c r="U4978" t="s">
        <v>284</v>
      </c>
      <c r="V4978" t="s">
        <v>63</v>
      </c>
      <c r="W4978" t="s">
        <v>173</v>
      </c>
      <c r="X4978" t="s">
        <v>51</v>
      </c>
      <c r="Y4978" t="s">
        <v>217</v>
      </c>
      <c r="Z4978" t="s">
        <v>199</v>
      </c>
      <c r="AA4978" t="s">
        <v>46</v>
      </c>
      <c r="AB4978" t="s">
        <v>125</v>
      </c>
      <c r="AC4978" t="s">
        <v>58</v>
      </c>
      <c r="AD4978" t="s">
        <v>329</v>
      </c>
      <c r="AE4978" t="s">
        <v>56</v>
      </c>
      <c r="AF4978" t="s">
        <v>55</v>
      </c>
      <c r="AG4978" t="s">
        <v>200</v>
      </c>
      <c r="AH4978" t="s">
        <v>57</v>
      </c>
      <c r="AI4978" t="s">
        <v>62</v>
      </c>
      <c r="AJ4978" t="s">
        <v>73</v>
      </c>
      <c r="AK4978" t="s">
        <v>81</v>
      </c>
      <c r="AL4978" t="s">
        <v>47</v>
      </c>
      <c r="AM4978" t="s">
        <v>47</v>
      </c>
      <c r="AN4978" t="s">
        <v>935</v>
      </c>
      <c r="AO4978" t="s">
        <v>162</v>
      </c>
    </row>
    <row r="4979" spans="1:41" hidden="1" x14ac:dyDescent="0.25">
      <c r="A4979" t="s">
        <v>20885</v>
      </c>
      <c r="B4979" t="s">
        <v>20886</v>
      </c>
      <c r="C4979" s="1" t="str">
        <f t="shared" si="314"/>
        <v>21:1064</v>
      </c>
      <c r="D4979" s="1" t="str">
        <f t="shared" si="315"/>
        <v>21:0107</v>
      </c>
      <c r="E4979" t="s">
        <v>20887</v>
      </c>
      <c r="F4979" t="s">
        <v>20888</v>
      </c>
      <c r="H4979">
        <v>50.552492999999998</v>
      </c>
      <c r="I4979">
        <v>-119.6963027</v>
      </c>
      <c r="J4979" s="1" t="str">
        <f t="shared" si="312"/>
        <v>NGR bulk stream sediment</v>
      </c>
      <c r="K4979" s="1" t="str">
        <f t="shared" si="313"/>
        <v>&lt;177 micron (NGR)</v>
      </c>
      <c r="L4979">
        <v>38</v>
      </c>
      <c r="M4979" t="s">
        <v>170</v>
      </c>
      <c r="N4979">
        <v>656</v>
      </c>
      <c r="O4979" t="s">
        <v>185</v>
      </c>
      <c r="P4979" t="s">
        <v>47</v>
      </c>
      <c r="Q4979" t="s">
        <v>404</v>
      </c>
      <c r="R4979" t="s">
        <v>81</v>
      </c>
      <c r="S4979" t="s">
        <v>243</v>
      </c>
      <c r="T4979" t="s">
        <v>108</v>
      </c>
      <c r="U4979" t="s">
        <v>372</v>
      </c>
      <c r="V4979" t="s">
        <v>61</v>
      </c>
      <c r="W4979" t="s">
        <v>206</v>
      </c>
      <c r="X4979" t="s">
        <v>51</v>
      </c>
      <c r="Y4979" t="s">
        <v>82</v>
      </c>
      <c r="Z4979" t="s">
        <v>56</v>
      </c>
      <c r="AA4979" t="s">
        <v>46</v>
      </c>
      <c r="AB4979" t="s">
        <v>125</v>
      </c>
      <c r="AC4979" t="s">
        <v>197</v>
      </c>
      <c r="AD4979" t="s">
        <v>268</v>
      </c>
      <c r="AE4979" t="s">
        <v>56</v>
      </c>
      <c r="AF4979" t="s">
        <v>85</v>
      </c>
      <c r="AG4979" t="s">
        <v>200</v>
      </c>
      <c r="AH4979" t="s">
        <v>54</v>
      </c>
      <c r="AI4979" t="s">
        <v>62</v>
      </c>
      <c r="AJ4979" t="s">
        <v>271</v>
      </c>
      <c r="AK4979" t="s">
        <v>101</v>
      </c>
      <c r="AL4979" t="s">
        <v>47</v>
      </c>
      <c r="AM4979" t="s">
        <v>47</v>
      </c>
      <c r="AN4979" t="s">
        <v>65</v>
      </c>
      <c r="AO4979" t="s">
        <v>59</v>
      </c>
    </row>
    <row r="4980" spans="1:41" hidden="1" x14ac:dyDescent="0.25">
      <c r="A4980" t="s">
        <v>20889</v>
      </c>
      <c r="B4980" t="s">
        <v>20890</v>
      </c>
      <c r="C4980" s="1" t="str">
        <f t="shared" si="314"/>
        <v>21:1064</v>
      </c>
      <c r="D4980" s="1" t="str">
        <f t="shared" si="315"/>
        <v>21:0107</v>
      </c>
      <c r="E4980" t="s">
        <v>20891</v>
      </c>
      <c r="F4980" t="s">
        <v>20892</v>
      </c>
      <c r="H4980">
        <v>50.568516099999997</v>
      </c>
      <c r="I4980">
        <v>-119.6065306</v>
      </c>
      <c r="J4980" s="1" t="str">
        <f t="shared" si="312"/>
        <v>NGR bulk stream sediment</v>
      </c>
      <c r="K4980" s="1" t="str">
        <f t="shared" si="313"/>
        <v>&lt;177 micron (NGR)</v>
      </c>
      <c r="L4980">
        <v>38</v>
      </c>
      <c r="M4980" t="s">
        <v>180</v>
      </c>
      <c r="N4980">
        <v>657</v>
      </c>
      <c r="O4980" t="s">
        <v>57</v>
      </c>
      <c r="P4980" t="s">
        <v>55</v>
      </c>
      <c r="Q4980" t="s">
        <v>404</v>
      </c>
      <c r="R4980" t="s">
        <v>62</v>
      </c>
      <c r="S4980" t="s">
        <v>82</v>
      </c>
      <c r="T4980" t="s">
        <v>51</v>
      </c>
      <c r="U4980" t="s">
        <v>131</v>
      </c>
      <c r="V4980" t="s">
        <v>174</v>
      </c>
      <c r="W4980" t="s">
        <v>185</v>
      </c>
      <c r="X4980" t="s">
        <v>103</v>
      </c>
      <c r="Y4980" t="s">
        <v>85</v>
      </c>
      <c r="Z4980" t="s">
        <v>56</v>
      </c>
      <c r="AA4980" t="s">
        <v>46</v>
      </c>
      <c r="AB4980" t="s">
        <v>130</v>
      </c>
      <c r="AC4980" t="s">
        <v>58</v>
      </c>
      <c r="AD4980" t="s">
        <v>144</v>
      </c>
      <c r="AE4980" t="s">
        <v>56</v>
      </c>
      <c r="AF4980" t="s">
        <v>123</v>
      </c>
      <c r="AG4980" t="s">
        <v>63</v>
      </c>
      <c r="AH4980" t="s">
        <v>46</v>
      </c>
      <c r="AI4980" t="s">
        <v>62</v>
      </c>
      <c r="AJ4980" t="s">
        <v>200</v>
      </c>
      <c r="AK4980" t="s">
        <v>105</v>
      </c>
      <c r="AL4980" t="s">
        <v>47</v>
      </c>
      <c r="AM4980" t="s">
        <v>47</v>
      </c>
      <c r="AN4980" t="s">
        <v>65</v>
      </c>
      <c r="AO4980" t="s">
        <v>175</v>
      </c>
    </row>
    <row r="4981" spans="1:41" hidden="1" x14ac:dyDescent="0.25">
      <c r="A4981" t="s">
        <v>20893</v>
      </c>
      <c r="B4981" t="s">
        <v>20894</v>
      </c>
      <c r="C4981" s="1" t="str">
        <f t="shared" si="314"/>
        <v>21:1064</v>
      </c>
      <c r="D4981" s="1" t="str">
        <f t="shared" si="315"/>
        <v>21:0107</v>
      </c>
      <c r="E4981" t="s">
        <v>20895</v>
      </c>
      <c r="F4981" t="s">
        <v>20896</v>
      </c>
      <c r="H4981">
        <v>50.606659899999997</v>
      </c>
      <c r="I4981">
        <v>-119.6402863</v>
      </c>
      <c r="J4981" s="1" t="str">
        <f t="shared" si="312"/>
        <v>NGR bulk stream sediment</v>
      </c>
      <c r="K4981" s="1" t="str">
        <f t="shared" si="313"/>
        <v>&lt;177 micron (NGR)</v>
      </c>
      <c r="L4981">
        <v>38</v>
      </c>
      <c r="M4981" t="s">
        <v>195</v>
      </c>
      <c r="N4981">
        <v>658</v>
      </c>
      <c r="O4981" t="s">
        <v>62</v>
      </c>
      <c r="P4981" t="s">
        <v>103</v>
      </c>
      <c r="Q4981" t="s">
        <v>548</v>
      </c>
      <c r="R4981" t="s">
        <v>62</v>
      </c>
      <c r="S4981" t="s">
        <v>258</v>
      </c>
      <c r="T4981" t="s">
        <v>51</v>
      </c>
      <c r="U4981" t="s">
        <v>120</v>
      </c>
      <c r="V4981" t="s">
        <v>47</v>
      </c>
      <c r="W4981" t="s">
        <v>87</v>
      </c>
      <c r="X4981" t="s">
        <v>52</v>
      </c>
      <c r="Y4981" t="s">
        <v>197</v>
      </c>
      <c r="Z4981" t="s">
        <v>199</v>
      </c>
      <c r="AA4981" t="s">
        <v>46</v>
      </c>
      <c r="AB4981" t="s">
        <v>235</v>
      </c>
      <c r="AC4981" t="s">
        <v>58</v>
      </c>
      <c r="AD4981" t="s">
        <v>291</v>
      </c>
      <c r="AE4981" t="s">
        <v>380</v>
      </c>
      <c r="AF4981" t="s">
        <v>109</v>
      </c>
      <c r="AG4981" t="s">
        <v>270</v>
      </c>
      <c r="AH4981" t="s">
        <v>185</v>
      </c>
      <c r="AI4981" t="s">
        <v>57</v>
      </c>
      <c r="AJ4981" t="s">
        <v>209</v>
      </c>
      <c r="AK4981" t="s">
        <v>200</v>
      </c>
      <c r="AL4981" t="s">
        <v>47</v>
      </c>
      <c r="AM4981" t="s">
        <v>47</v>
      </c>
      <c r="AN4981" t="s">
        <v>915</v>
      </c>
      <c r="AO4981" t="s">
        <v>190</v>
      </c>
    </row>
    <row r="4982" spans="1:41" hidden="1" x14ac:dyDescent="0.25">
      <c r="A4982" t="s">
        <v>20897</v>
      </c>
      <c r="B4982" t="s">
        <v>20898</v>
      </c>
      <c r="C4982" s="1" t="str">
        <f t="shared" si="314"/>
        <v>21:1064</v>
      </c>
      <c r="D4982" s="1" t="str">
        <f t="shared" si="315"/>
        <v>21:0107</v>
      </c>
      <c r="E4982" t="s">
        <v>20899</v>
      </c>
      <c r="F4982" t="s">
        <v>20900</v>
      </c>
      <c r="H4982">
        <v>50.634010400000001</v>
      </c>
      <c r="I4982">
        <v>-119.5705233</v>
      </c>
      <c r="J4982" s="1" t="str">
        <f t="shared" si="312"/>
        <v>NGR bulk stream sediment</v>
      </c>
      <c r="K4982" s="1" t="str">
        <f t="shared" si="313"/>
        <v>&lt;177 micron (NGR)</v>
      </c>
      <c r="L4982">
        <v>38</v>
      </c>
      <c r="M4982" t="s">
        <v>205</v>
      </c>
      <c r="N4982">
        <v>659</v>
      </c>
      <c r="O4982" t="s">
        <v>53</v>
      </c>
      <c r="P4982" t="s">
        <v>47</v>
      </c>
      <c r="Q4982" t="s">
        <v>548</v>
      </c>
      <c r="R4982" t="s">
        <v>62</v>
      </c>
      <c r="S4982" t="s">
        <v>934</v>
      </c>
      <c r="T4982" t="s">
        <v>51</v>
      </c>
      <c r="U4982" t="s">
        <v>107</v>
      </c>
      <c r="V4982" t="s">
        <v>47</v>
      </c>
      <c r="W4982" t="s">
        <v>110</v>
      </c>
      <c r="X4982" t="s">
        <v>52</v>
      </c>
      <c r="Y4982" t="s">
        <v>49</v>
      </c>
      <c r="Z4982" t="s">
        <v>199</v>
      </c>
      <c r="AA4982" t="s">
        <v>46</v>
      </c>
      <c r="AB4982" t="s">
        <v>105</v>
      </c>
      <c r="AC4982" t="s">
        <v>58</v>
      </c>
      <c r="AD4982" t="s">
        <v>457</v>
      </c>
      <c r="AE4982" t="s">
        <v>56</v>
      </c>
      <c r="AF4982" t="s">
        <v>123</v>
      </c>
      <c r="AG4982" t="s">
        <v>142</v>
      </c>
      <c r="AH4982" t="s">
        <v>61</v>
      </c>
      <c r="AI4982" t="s">
        <v>53</v>
      </c>
      <c r="AJ4982" t="s">
        <v>108</v>
      </c>
      <c r="AK4982" t="s">
        <v>79</v>
      </c>
      <c r="AL4982" t="s">
        <v>47</v>
      </c>
      <c r="AM4982" t="s">
        <v>47</v>
      </c>
      <c r="AN4982" t="s">
        <v>299</v>
      </c>
      <c r="AO4982" t="s">
        <v>80</v>
      </c>
    </row>
    <row r="4983" spans="1:41" hidden="1" x14ac:dyDescent="0.25">
      <c r="A4983" t="s">
        <v>20901</v>
      </c>
      <c r="B4983" t="s">
        <v>20902</v>
      </c>
      <c r="C4983" s="1" t="str">
        <f t="shared" si="314"/>
        <v>21:1064</v>
      </c>
      <c r="D4983" s="1" t="str">
        <f t="shared" si="315"/>
        <v>21:0107</v>
      </c>
      <c r="E4983" t="s">
        <v>20903</v>
      </c>
      <c r="F4983" t="s">
        <v>20904</v>
      </c>
      <c r="H4983">
        <v>50.636224499999997</v>
      </c>
      <c r="I4983">
        <v>-119.52152289999999</v>
      </c>
      <c r="J4983" s="1" t="str">
        <f t="shared" si="312"/>
        <v>NGR bulk stream sediment</v>
      </c>
      <c r="K4983" s="1" t="str">
        <f t="shared" si="313"/>
        <v>&lt;177 micron (NGR)</v>
      </c>
      <c r="L4983">
        <v>38</v>
      </c>
      <c r="M4983" t="s">
        <v>214</v>
      </c>
      <c r="N4983">
        <v>660</v>
      </c>
      <c r="O4983" t="s">
        <v>54</v>
      </c>
      <c r="P4983" t="s">
        <v>47</v>
      </c>
      <c r="Q4983" t="s">
        <v>481</v>
      </c>
      <c r="R4983" t="s">
        <v>53</v>
      </c>
      <c r="S4983" t="s">
        <v>358</v>
      </c>
      <c r="T4983" t="s">
        <v>51</v>
      </c>
      <c r="U4983" t="s">
        <v>162</v>
      </c>
      <c r="V4983" t="s">
        <v>125</v>
      </c>
      <c r="W4983" t="s">
        <v>110</v>
      </c>
      <c r="X4983" t="s">
        <v>51</v>
      </c>
      <c r="Y4983" t="s">
        <v>59</v>
      </c>
      <c r="Z4983" t="s">
        <v>199</v>
      </c>
      <c r="AA4983" t="s">
        <v>46</v>
      </c>
      <c r="AB4983" t="s">
        <v>64</v>
      </c>
      <c r="AC4983" t="s">
        <v>58</v>
      </c>
      <c r="AD4983" t="s">
        <v>184</v>
      </c>
      <c r="AE4983" t="s">
        <v>199</v>
      </c>
      <c r="AF4983" t="s">
        <v>270</v>
      </c>
      <c r="AG4983" t="s">
        <v>455</v>
      </c>
      <c r="AH4983" t="s">
        <v>149</v>
      </c>
      <c r="AI4983" t="s">
        <v>62</v>
      </c>
      <c r="AJ4983" t="s">
        <v>58</v>
      </c>
      <c r="AK4983" t="s">
        <v>173</v>
      </c>
      <c r="AL4983" t="s">
        <v>47</v>
      </c>
      <c r="AM4983" t="s">
        <v>47</v>
      </c>
      <c r="AN4983" t="s">
        <v>463</v>
      </c>
      <c r="AO4983" t="s">
        <v>98</v>
      </c>
    </row>
    <row r="4984" spans="1:41" hidden="1" x14ac:dyDescent="0.25">
      <c r="A4984" t="s">
        <v>20905</v>
      </c>
      <c r="B4984" t="s">
        <v>20906</v>
      </c>
      <c r="C4984" s="1" t="str">
        <f t="shared" si="314"/>
        <v>21:1064</v>
      </c>
      <c r="D4984" s="1" t="str">
        <f t="shared" si="315"/>
        <v>21:0107</v>
      </c>
      <c r="E4984" t="s">
        <v>20907</v>
      </c>
      <c r="F4984" t="s">
        <v>20908</v>
      </c>
      <c r="H4984">
        <v>50.6301068</v>
      </c>
      <c r="I4984">
        <v>-119.5257209</v>
      </c>
      <c r="J4984" s="1" t="str">
        <f t="shared" si="312"/>
        <v>NGR bulk stream sediment</v>
      </c>
      <c r="K4984" s="1" t="str">
        <f t="shared" si="313"/>
        <v>&lt;177 micron (NGR)</v>
      </c>
      <c r="L4984">
        <v>38</v>
      </c>
      <c r="M4984" t="s">
        <v>223</v>
      </c>
      <c r="N4984">
        <v>661</v>
      </c>
      <c r="O4984" t="s">
        <v>54</v>
      </c>
      <c r="P4984" t="s">
        <v>47</v>
      </c>
      <c r="Q4984" t="s">
        <v>548</v>
      </c>
      <c r="R4984" t="s">
        <v>271</v>
      </c>
      <c r="S4984" t="s">
        <v>107</v>
      </c>
      <c r="T4984" t="s">
        <v>51</v>
      </c>
      <c r="U4984" t="s">
        <v>418</v>
      </c>
      <c r="V4984" t="s">
        <v>47</v>
      </c>
      <c r="W4984" t="s">
        <v>61</v>
      </c>
      <c r="X4984" t="s">
        <v>51</v>
      </c>
      <c r="Y4984" t="s">
        <v>59</v>
      </c>
      <c r="Z4984" t="s">
        <v>56</v>
      </c>
      <c r="AA4984" t="s">
        <v>46</v>
      </c>
      <c r="AB4984" t="s">
        <v>81</v>
      </c>
      <c r="AC4984" t="s">
        <v>76</v>
      </c>
      <c r="AD4984" t="s">
        <v>829</v>
      </c>
      <c r="AE4984" t="s">
        <v>380</v>
      </c>
      <c r="AF4984" t="s">
        <v>128</v>
      </c>
      <c r="AG4984" t="s">
        <v>103</v>
      </c>
      <c r="AH4984" t="s">
        <v>54</v>
      </c>
      <c r="AI4984" t="s">
        <v>62</v>
      </c>
      <c r="AJ4984" t="s">
        <v>502</v>
      </c>
      <c r="AK4984" t="s">
        <v>493</v>
      </c>
      <c r="AL4984" t="s">
        <v>47</v>
      </c>
      <c r="AM4984" t="s">
        <v>47</v>
      </c>
      <c r="AN4984" t="s">
        <v>313</v>
      </c>
      <c r="AO4984" t="s">
        <v>162</v>
      </c>
    </row>
    <row r="4985" spans="1:41" hidden="1" x14ac:dyDescent="0.25">
      <c r="A4985" t="s">
        <v>20909</v>
      </c>
      <c r="B4985" t="s">
        <v>20910</v>
      </c>
      <c r="C4985" s="1" t="str">
        <f t="shared" si="314"/>
        <v>21:1064</v>
      </c>
      <c r="D4985" s="1" t="str">
        <f t="shared" si="315"/>
        <v>21:0107</v>
      </c>
      <c r="E4985" t="s">
        <v>20911</v>
      </c>
      <c r="F4985" t="s">
        <v>20912</v>
      </c>
      <c r="H4985">
        <v>50.6114526</v>
      </c>
      <c r="I4985">
        <v>-119.6216543</v>
      </c>
      <c r="J4985" s="1" t="str">
        <f t="shared" si="312"/>
        <v>NGR bulk stream sediment</v>
      </c>
      <c r="K4985" s="1" t="str">
        <f t="shared" si="313"/>
        <v>&lt;177 micron (NGR)</v>
      </c>
      <c r="L4985">
        <v>38</v>
      </c>
      <c r="M4985" t="s">
        <v>233</v>
      </c>
      <c r="N4985">
        <v>662</v>
      </c>
      <c r="O4985" t="s">
        <v>62</v>
      </c>
      <c r="P4985" t="s">
        <v>47</v>
      </c>
      <c r="Q4985" t="s">
        <v>404</v>
      </c>
      <c r="R4985" t="s">
        <v>270</v>
      </c>
      <c r="S4985" t="s">
        <v>272</v>
      </c>
      <c r="T4985" t="s">
        <v>51</v>
      </c>
      <c r="U4985" t="s">
        <v>218</v>
      </c>
      <c r="V4985" t="s">
        <v>101</v>
      </c>
      <c r="W4985" t="s">
        <v>61</v>
      </c>
      <c r="X4985" t="s">
        <v>51</v>
      </c>
      <c r="Y4985" t="s">
        <v>145</v>
      </c>
      <c r="Z4985" t="s">
        <v>56</v>
      </c>
      <c r="AA4985" t="s">
        <v>46</v>
      </c>
      <c r="AB4985" t="s">
        <v>130</v>
      </c>
      <c r="AC4985" t="s">
        <v>58</v>
      </c>
      <c r="AD4985" t="s">
        <v>554</v>
      </c>
      <c r="AE4985" t="s">
        <v>380</v>
      </c>
      <c r="AF4985" t="s">
        <v>412</v>
      </c>
      <c r="AG4985" t="s">
        <v>455</v>
      </c>
      <c r="AH4985" t="s">
        <v>54</v>
      </c>
      <c r="AI4985" t="s">
        <v>62</v>
      </c>
      <c r="AJ4985" t="s">
        <v>88</v>
      </c>
      <c r="AK4985" t="s">
        <v>257</v>
      </c>
      <c r="AL4985" t="s">
        <v>47</v>
      </c>
      <c r="AM4985" t="s">
        <v>47</v>
      </c>
      <c r="AN4985" t="s">
        <v>65</v>
      </c>
      <c r="AO4985" t="s">
        <v>243</v>
      </c>
    </row>
    <row r="4986" spans="1:41" hidden="1" x14ac:dyDescent="0.25">
      <c r="A4986" t="s">
        <v>20913</v>
      </c>
      <c r="B4986" t="s">
        <v>20914</v>
      </c>
      <c r="C4986" s="1" t="str">
        <f t="shared" si="314"/>
        <v>21:1064</v>
      </c>
      <c r="D4986" s="1" t="str">
        <f t="shared" si="315"/>
        <v>21:0107</v>
      </c>
      <c r="E4986" t="s">
        <v>20915</v>
      </c>
      <c r="F4986" t="s">
        <v>20916</v>
      </c>
      <c r="H4986">
        <v>50.690489499999998</v>
      </c>
      <c r="I4986">
        <v>-119.5298974</v>
      </c>
      <c r="J4986" s="1" t="str">
        <f t="shared" si="312"/>
        <v>NGR bulk stream sediment</v>
      </c>
      <c r="K4986" s="1" t="str">
        <f t="shared" si="313"/>
        <v>&lt;177 micron (NGR)</v>
      </c>
      <c r="L4986">
        <v>38</v>
      </c>
      <c r="M4986" t="s">
        <v>248</v>
      </c>
      <c r="N4986">
        <v>663</v>
      </c>
      <c r="O4986" t="s">
        <v>62</v>
      </c>
      <c r="P4986" t="s">
        <v>47</v>
      </c>
      <c r="Q4986" t="s">
        <v>424</v>
      </c>
      <c r="R4986" t="s">
        <v>62</v>
      </c>
      <c r="S4986" t="s">
        <v>160</v>
      </c>
      <c r="T4986" t="s">
        <v>73</v>
      </c>
      <c r="U4986" t="s">
        <v>107</v>
      </c>
      <c r="V4986" t="s">
        <v>63</v>
      </c>
      <c r="W4986" t="s">
        <v>87</v>
      </c>
      <c r="X4986" t="s">
        <v>52</v>
      </c>
      <c r="Y4986" t="s">
        <v>269</v>
      </c>
      <c r="Z4986" t="s">
        <v>56</v>
      </c>
      <c r="AA4986" t="s">
        <v>46</v>
      </c>
      <c r="AB4986" t="s">
        <v>206</v>
      </c>
      <c r="AC4986" t="s">
        <v>58</v>
      </c>
      <c r="AD4986" t="s">
        <v>184</v>
      </c>
      <c r="AE4986" t="s">
        <v>380</v>
      </c>
      <c r="AF4986" t="s">
        <v>227</v>
      </c>
      <c r="AG4986" t="s">
        <v>493</v>
      </c>
      <c r="AH4986" t="s">
        <v>174</v>
      </c>
      <c r="AI4986" t="s">
        <v>57</v>
      </c>
      <c r="AJ4986" t="s">
        <v>55</v>
      </c>
      <c r="AK4986" t="s">
        <v>123</v>
      </c>
      <c r="AL4986" t="s">
        <v>47</v>
      </c>
      <c r="AM4986" t="s">
        <v>47</v>
      </c>
      <c r="AN4986" t="s">
        <v>65</v>
      </c>
      <c r="AO4986" t="s">
        <v>197</v>
      </c>
    </row>
    <row r="4987" spans="1:41" hidden="1" x14ac:dyDescent="0.25">
      <c r="A4987" t="s">
        <v>20917</v>
      </c>
      <c r="B4987" t="s">
        <v>20918</v>
      </c>
      <c r="C4987" s="1" t="str">
        <f t="shared" si="314"/>
        <v>21:1064</v>
      </c>
      <c r="D4987" s="1" t="str">
        <f t="shared" si="315"/>
        <v>21:0107</v>
      </c>
      <c r="E4987" t="s">
        <v>20919</v>
      </c>
      <c r="F4987" t="s">
        <v>20920</v>
      </c>
      <c r="H4987">
        <v>50.710253600000001</v>
      </c>
      <c r="I4987">
        <v>-119.54589249999999</v>
      </c>
      <c r="J4987" s="1" t="str">
        <f t="shared" si="312"/>
        <v>NGR bulk stream sediment</v>
      </c>
      <c r="K4987" s="1" t="str">
        <f t="shared" si="313"/>
        <v>&lt;177 micron (NGR)</v>
      </c>
      <c r="L4987">
        <v>38</v>
      </c>
      <c r="M4987" t="s">
        <v>256</v>
      </c>
      <c r="N4987">
        <v>664</v>
      </c>
      <c r="O4987" t="s">
        <v>62</v>
      </c>
      <c r="P4987" t="s">
        <v>47</v>
      </c>
      <c r="Q4987" t="s">
        <v>417</v>
      </c>
      <c r="R4987" t="s">
        <v>57</v>
      </c>
      <c r="S4987" t="s">
        <v>90</v>
      </c>
      <c r="T4987" t="s">
        <v>51</v>
      </c>
      <c r="U4987" t="s">
        <v>66</v>
      </c>
      <c r="V4987" t="s">
        <v>47</v>
      </c>
      <c r="W4987" t="s">
        <v>174</v>
      </c>
      <c r="X4987" t="s">
        <v>122</v>
      </c>
      <c r="Y4987" t="s">
        <v>76</v>
      </c>
      <c r="Z4987" t="s">
        <v>199</v>
      </c>
      <c r="AA4987" t="s">
        <v>46</v>
      </c>
      <c r="AB4987" t="s">
        <v>79</v>
      </c>
      <c r="AC4987" t="s">
        <v>58</v>
      </c>
      <c r="AD4987" t="s">
        <v>554</v>
      </c>
      <c r="AE4987" t="s">
        <v>380</v>
      </c>
      <c r="AF4987" t="s">
        <v>228</v>
      </c>
      <c r="AG4987" t="s">
        <v>78</v>
      </c>
      <c r="AH4987" t="s">
        <v>54</v>
      </c>
      <c r="AI4987" t="s">
        <v>62</v>
      </c>
      <c r="AJ4987" t="s">
        <v>437</v>
      </c>
      <c r="AK4987" t="s">
        <v>81</v>
      </c>
      <c r="AL4987" t="s">
        <v>47</v>
      </c>
      <c r="AM4987" t="s">
        <v>47</v>
      </c>
      <c r="AN4987" t="s">
        <v>65</v>
      </c>
      <c r="AO4987" t="s">
        <v>124</v>
      </c>
    </row>
    <row r="4988" spans="1:41" hidden="1" x14ac:dyDescent="0.25">
      <c r="A4988" t="s">
        <v>20921</v>
      </c>
      <c r="B4988" t="s">
        <v>20922</v>
      </c>
      <c r="C4988" s="1" t="str">
        <f t="shared" si="314"/>
        <v>21:1064</v>
      </c>
      <c r="D4988" s="1" t="str">
        <f t="shared" si="315"/>
        <v>21:0107</v>
      </c>
      <c r="E4988" t="s">
        <v>20923</v>
      </c>
      <c r="F4988" t="s">
        <v>20924</v>
      </c>
      <c r="H4988">
        <v>50.705683499999999</v>
      </c>
      <c r="I4988">
        <v>-119.5512683</v>
      </c>
      <c r="J4988" s="1" t="str">
        <f t="shared" si="312"/>
        <v>NGR bulk stream sediment</v>
      </c>
      <c r="K4988" s="1" t="str">
        <f t="shared" si="313"/>
        <v>&lt;177 micron (NGR)</v>
      </c>
      <c r="L4988">
        <v>38</v>
      </c>
      <c r="M4988" t="s">
        <v>265</v>
      </c>
      <c r="N4988">
        <v>665</v>
      </c>
      <c r="O4988" t="s">
        <v>62</v>
      </c>
      <c r="P4988" t="s">
        <v>47</v>
      </c>
      <c r="Q4988" t="s">
        <v>588</v>
      </c>
      <c r="R4988" t="s">
        <v>62</v>
      </c>
      <c r="S4988" t="s">
        <v>272</v>
      </c>
      <c r="T4988" t="s">
        <v>51</v>
      </c>
      <c r="U4988" t="s">
        <v>934</v>
      </c>
      <c r="V4988" t="s">
        <v>122</v>
      </c>
      <c r="W4988" t="s">
        <v>235</v>
      </c>
      <c r="X4988" t="s">
        <v>51</v>
      </c>
      <c r="Y4988" t="s">
        <v>82</v>
      </c>
      <c r="Z4988" t="s">
        <v>199</v>
      </c>
      <c r="AA4988" t="s">
        <v>46</v>
      </c>
      <c r="AB4988" t="s">
        <v>139</v>
      </c>
      <c r="AC4988" t="s">
        <v>58</v>
      </c>
      <c r="AD4988" t="s">
        <v>328</v>
      </c>
      <c r="AE4988" t="s">
        <v>380</v>
      </c>
      <c r="AF4988" t="s">
        <v>129</v>
      </c>
      <c r="AG4988" t="s">
        <v>72</v>
      </c>
      <c r="AH4988" t="s">
        <v>61</v>
      </c>
      <c r="AI4988" t="s">
        <v>57</v>
      </c>
      <c r="AJ4988" t="s">
        <v>292</v>
      </c>
      <c r="AK4988" t="s">
        <v>130</v>
      </c>
      <c r="AL4988" t="s">
        <v>52</v>
      </c>
      <c r="AM4988" t="s">
        <v>47</v>
      </c>
      <c r="AN4988" t="s">
        <v>275</v>
      </c>
      <c r="AO4988" t="s">
        <v>145</v>
      </c>
    </row>
    <row r="4989" spans="1:41" hidden="1" x14ac:dyDescent="0.25">
      <c r="A4989" t="s">
        <v>20925</v>
      </c>
      <c r="B4989" t="s">
        <v>20926</v>
      </c>
      <c r="C4989" s="1" t="str">
        <f t="shared" si="314"/>
        <v>21:1064</v>
      </c>
      <c r="D4989" s="1" t="str">
        <f t="shared" si="315"/>
        <v>21:0107</v>
      </c>
      <c r="E4989" t="s">
        <v>20927</v>
      </c>
      <c r="F4989" t="s">
        <v>20928</v>
      </c>
      <c r="H4989">
        <v>50.716075699999998</v>
      </c>
      <c r="I4989">
        <v>-119.54619390000001</v>
      </c>
      <c r="J4989" s="1" t="str">
        <f t="shared" si="312"/>
        <v>NGR bulk stream sediment</v>
      </c>
      <c r="K4989" s="1" t="str">
        <f t="shared" si="313"/>
        <v>&lt;177 micron (NGR)</v>
      </c>
      <c r="L4989">
        <v>39</v>
      </c>
      <c r="M4989" t="s">
        <v>45</v>
      </c>
      <c r="N4989">
        <v>666</v>
      </c>
      <c r="O4989" t="s">
        <v>122</v>
      </c>
      <c r="P4989" t="s">
        <v>47</v>
      </c>
      <c r="Q4989" t="s">
        <v>1691</v>
      </c>
      <c r="R4989" t="s">
        <v>235</v>
      </c>
      <c r="S4989" t="s">
        <v>290</v>
      </c>
      <c r="T4989" t="s">
        <v>73</v>
      </c>
      <c r="U4989" t="s">
        <v>331</v>
      </c>
      <c r="V4989" t="s">
        <v>437</v>
      </c>
      <c r="W4989" t="s">
        <v>105</v>
      </c>
      <c r="X4989" t="s">
        <v>52</v>
      </c>
      <c r="Y4989" t="s">
        <v>269</v>
      </c>
      <c r="Z4989" t="s">
        <v>199</v>
      </c>
      <c r="AA4989" t="s">
        <v>46</v>
      </c>
      <c r="AB4989" t="s">
        <v>174</v>
      </c>
      <c r="AC4989" t="s">
        <v>50</v>
      </c>
      <c r="AD4989" t="s">
        <v>399</v>
      </c>
      <c r="AE4989" t="s">
        <v>199</v>
      </c>
      <c r="AF4989" t="s">
        <v>73</v>
      </c>
      <c r="AG4989" t="s">
        <v>72</v>
      </c>
      <c r="AH4989" t="s">
        <v>174</v>
      </c>
      <c r="AI4989" t="s">
        <v>62</v>
      </c>
      <c r="AJ4989" t="s">
        <v>591</v>
      </c>
      <c r="AK4989" t="s">
        <v>173</v>
      </c>
      <c r="AL4989" t="s">
        <v>47</v>
      </c>
      <c r="AM4989" t="s">
        <v>47</v>
      </c>
      <c r="AN4989" t="s">
        <v>301</v>
      </c>
      <c r="AO4989" t="s">
        <v>141</v>
      </c>
    </row>
    <row r="4990" spans="1:41" hidden="1" x14ac:dyDescent="0.25">
      <c r="A4990" t="s">
        <v>20929</v>
      </c>
      <c r="B4990" t="s">
        <v>20930</v>
      </c>
      <c r="C4990" s="1" t="str">
        <f t="shared" si="314"/>
        <v>21:1064</v>
      </c>
      <c r="D4990" s="1" t="str">
        <f t="shared" si="315"/>
        <v>21:0107</v>
      </c>
      <c r="E4990" t="s">
        <v>20931</v>
      </c>
      <c r="F4990" t="s">
        <v>20932</v>
      </c>
      <c r="H4990">
        <v>50.698956600000002</v>
      </c>
      <c r="I4990">
        <v>-119.5156381</v>
      </c>
      <c r="J4990" s="1" t="str">
        <f t="shared" si="312"/>
        <v>NGR bulk stream sediment</v>
      </c>
      <c r="K4990" s="1" t="str">
        <f t="shared" si="313"/>
        <v>&lt;177 micron (NGR)</v>
      </c>
      <c r="L4990">
        <v>39</v>
      </c>
      <c r="M4990" t="s">
        <v>71</v>
      </c>
      <c r="N4990">
        <v>667</v>
      </c>
      <c r="O4990" t="s">
        <v>54</v>
      </c>
      <c r="P4990" t="s">
        <v>47</v>
      </c>
      <c r="Q4990" t="s">
        <v>417</v>
      </c>
      <c r="R4990" t="s">
        <v>185</v>
      </c>
      <c r="S4990" t="s">
        <v>240</v>
      </c>
      <c r="T4990" t="s">
        <v>73</v>
      </c>
      <c r="U4990" t="s">
        <v>77</v>
      </c>
      <c r="V4990" t="s">
        <v>72</v>
      </c>
      <c r="W4990" t="s">
        <v>110</v>
      </c>
      <c r="X4990" t="s">
        <v>73</v>
      </c>
      <c r="Y4990" t="s">
        <v>112</v>
      </c>
      <c r="Z4990" t="s">
        <v>56</v>
      </c>
      <c r="AA4990" t="s">
        <v>46</v>
      </c>
      <c r="AB4990" t="s">
        <v>105</v>
      </c>
      <c r="AC4990" t="s">
        <v>76</v>
      </c>
      <c r="AD4990" t="s">
        <v>146</v>
      </c>
      <c r="AE4990" t="s">
        <v>56</v>
      </c>
      <c r="AF4990" t="s">
        <v>51</v>
      </c>
      <c r="AG4990" t="s">
        <v>51</v>
      </c>
      <c r="AH4990" t="s">
        <v>185</v>
      </c>
      <c r="AI4990" t="s">
        <v>62</v>
      </c>
      <c r="AJ4990" t="s">
        <v>76</v>
      </c>
      <c r="AK4990" t="s">
        <v>79</v>
      </c>
      <c r="AL4990" t="s">
        <v>47</v>
      </c>
      <c r="AM4990" t="s">
        <v>47</v>
      </c>
      <c r="AN4990" t="s">
        <v>65</v>
      </c>
      <c r="AO4990" t="s">
        <v>131</v>
      </c>
    </row>
    <row r="4991" spans="1:41" hidden="1" x14ac:dyDescent="0.25">
      <c r="A4991" t="s">
        <v>20933</v>
      </c>
      <c r="B4991" t="s">
        <v>20934</v>
      </c>
      <c r="C4991" s="1" t="str">
        <f t="shared" si="314"/>
        <v>21:1064</v>
      </c>
      <c r="D4991" s="1" t="str">
        <f t="shared" si="315"/>
        <v>21:0107</v>
      </c>
      <c r="E4991" t="s">
        <v>20935</v>
      </c>
      <c r="F4991" t="s">
        <v>20936</v>
      </c>
      <c r="H4991">
        <v>50.304309400000001</v>
      </c>
      <c r="I4991">
        <v>-118.95365219999999</v>
      </c>
      <c r="J4991" s="1" t="str">
        <f t="shared" si="312"/>
        <v>NGR bulk stream sediment</v>
      </c>
      <c r="K4991" s="1" t="str">
        <f t="shared" si="313"/>
        <v>&lt;177 micron (NGR)</v>
      </c>
      <c r="L4991">
        <v>39</v>
      </c>
      <c r="M4991" t="s">
        <v>95</v>
      </c>
      <c r="N4991">
        <v>668</v>
      </c>
      <c r="O4991" t="s">
        <v>66</v>
      </c>
      <c r="P4991" t="s">
        <v>51</v>
      </c>
      <c r="Q4991" t="s">
        <v>548</v>
      </c>
      <c r="R4991" t="s">
        <v>125</v>
      </c>
      <c r="S4991" t="s">
        <v>290</v>
      </c>
      <c r="T4991" t="s">
        <v>66</v>
      </c>
      <c r="U4991" t="s">
        <v>237</v>
      </c>
      <c r="V4991" t="s">
        <v>139</v>
      </c>
      <c r="W4991" t="s">
        <v>282</v>
      </c>
      <c r="X4991" t="s">
        <v>51</v>
      </c>
      <c r="Y4991" t="s">
        <v>269</v>
      </c>
      <c r="Z4991" t="s">
        <v>62</v>
      </c>
      <c r="AA4991" t="s">
        <v>47</v>
      </c>
      <c r="AB4991" t="s">
        <v>61</v>
      </c>
      <c r="AC4991" t="s">
        <v>99</v>
      </c>
      <c r="AD4991" t="s">
        <v>258</v>
      </c>
      <c r="AE4991" t="s">
        <v>61</v>
      </c>
      <c r="AF4991" t="s">
        <v>267</v>
      </c>
      <c r="AG4991" t="s">
        <v>129</v>
      </c>
      <c r="AH4991" t="s">
        <v>149</v>
      </c>
      <c r="AI4991" t="s">
        <v>174</v>
      </c>
      <c r="AJ4991" t="s">
        <v>137</v>
      </c>
      <c r="AK4991" t="s">
        <v>455</v>
      </c>
      <c r="AL4991" t="s">
        <v>47</v>
      </c>
      <c r="AM4991" t="s">
        <v>122</v>
      </c>
      <c r="AN4991" t="s">
        <v>65</v>
      </c>
      <c r="AO4991" t="s">
        <v>218</v>
      </c>
    </row>
    <row r="4992" spans="1:41" hidden="1" x14ac:dyDescent="0.25">
      <c r="A4992" t="s">
        <v>20937</v>
      </c>
      <c r="B4992" t="s">
        <v>20938</v>
      </c>
      <c r="C4992" s="1" t="str">
        <f t="shared" si="314"/>
        <v>21:1064</v>
      </c>
      <c r="D4992" s="1" t="str">
        <f t="shared" si="315"/>
        <v>21:0107</v>
      </c>
      <c r="E4992" t="s">
        <v>20939</v>
      </c>
      <c r="F4992" t="s">
        <v>20940</v>
      </c>
      <c r="H4992">
        <v>50.336273200000001</v>
      </c>
      <c r="I4992">
        <v>-118.97193780000001</v>
      </c>
      <c r="J4992" s="1" t="str">
        <f t="shared" si="312"/>
        <v>NGR bulk stream sediment</v>
      </c>
      <c r="K4992" s="1" t="str">
        <f t="shared" si="313"/>
        <v>&lt;177 micron (NGR)</v>
      </c>
      <c r="L4992">
        <v>39</v>
      </c>
      <c r="M4992" t="s">
        <v>117</v>
      </c>
      <c r="N4992">
        <v>669</v>
      </c>
      <c r="O4992" t="s">
        <v>59</v>
      </c>
      <c r="P4992" t="s">
        <v>85</v>
      </c>
      <c r="Q4992" t="s">
        <v>548</v>
      </c>
      <c r="R4992" t="s">
        <v>61</v>
      </c>
      <c r="S4992" t="s">
        <v>160</v>
      </c>
      <c r="T4992" t="s">
        <v>217</v>
      </c>
      <c r="U4992" t="s">
        <v>438</v>
      </c>
      <c r="V4992" t="s">
        <v>139</v>
      </c>
      <c r="W4992" t="s">
        <v>271</v>
      </c>
      <c r="X4992" t="s">
        <v>73</v>
      </c>
      <c r="Y4992" t="s">
        <v>225</v>
      </c>
      <c r="Z4992" t="s">
        <v>57</v>
      </c>
      <c r="AA4992" t="s">
        <v>103</v>
      </c>
      <c r="AB4992" t="s">
        <v>110</v>
      </c>
      <c r="AC4992" t="s">
        <v>186</v>
      </c>
      <c r="AD4992" t="s">
        <v>107</v>
      </c>
      <c r="AE4992" t="s">
        <v>101</v>
      </c>
      <c r="AF4992" t="s">
        <v>50</v>
      </c>
      <c r="AG4992" t="s">
        <v>96</v>
      </c>
      <c r="AH4992" t="s">
        <v>46</v>
      </c>
      <c r="AI4992" t="s">
        <v>174</v>
      </c>
      <c r="AJ4992" t="s">
        <v>319</v>
      </c>
      <c r="AK4992" t="s">
        <v>200</v>
      </c>
      <c r="AL4992" t="s">
        <v>47</v>
      </c>
      <c r="AM4992" t="s">
        <v>103</v>
      </c>
      <c r="AN4992" t="s">
        <v>65</v>
      </c>
      <c r="AO4992" t="s">
        <v>162</v>
      </c>
    </row>
    <row r="4993" spans="1:41" hidden="1" x14ac:dyDescent="0.25">
      <c r="A4993" t="s">
        <v>20941</v>
      </c>
      <c r="B4993" t="s">
        <v>20942</v>
      </c>
      <c r="C4993" s="1" t="str">
        <f t="shared" si="314"/>
        <v>21:1064</v>
      </c>
      <c r="D4993" s="1" t="str">
        <f t="shared" si="315"/>
        <v>21:0107</v>
      </c>
      <c r="E4993" t="s">
        <v>20943</v>
      </c>
      <c r="F4993" t="s">
        <v>20944</v>
      </c>
      <c r="H4993">
        <v>50.349733399999998</v>
      </c>
      <c r="I4993">
        <v>-118.9690509</v>
      </c>
      <c r="J4993" s="1" t="str">
        <f t="shared" si="312"/>
        <v>NGR bulk stream sediment</v>
      </c>
      <c r="K4993" s="1" t="str">
        <f t="shared" si="313"/>
        <v>&lt;177 micron (NGR)</v>
      </c>
      <c r="L4993">
        <v>39</v>
      </c>
      <c r="M4993" t="s">
        <v>136</v>
      </c>
      <c r="N4993">
        <v>670</v>
      </c>
      <c r="O4993" t="s">
        <v>108</v>
      </c>
      <c r="P4993" t="s">
        <v>73</v>
      </c>
      <c r="Q4993" t="s">
        <v>487</v>
      </c>
      <c r="R4993" t="s">
        <v>217</v>
      </c>
      <c r="S4993" t="s">
        <v>187</v>
      </c>
      <c r="T4993" t="s">
        <v>267</v>
      </c>
      <c r="U4993" t="s">
        <v>237</v>
      </c>
      <c r="V4993" t="s">
        <v>101</v>
      </c>
      <c r="W4993" t="s">
        <v>72</v>
      </c>
      <c r="X4993" t="s">
        <v>122</v>
      </c>
      <c r="Y4993" t="s">
        <v>66</v>
      </c>
      <c r="Z4993" t="s">
        <v>84</v>
      </c>
      <c r="AA4993" t="s">
        <v>46</v>
      </c>
      <c r="AB4993" t="s">
        <v>87</v>
      </c>
      <c r="AC4993" t="s">
        <v>186</v>
      </c>
      <c r="AD4993" t="s">
        <v>239</v>
      </c>
      <c r="AE4993" t="s">
        <v>149</v>
      </c>
      <c r="AF4993" t="s">
        <v>127</v>
      </c>
      <c r="AG4993" t="s">
        <v>493</v>
      </c>
      <c r="AH4993" t="s">
        <v>54</v>
      </c>
      <c r="AI4993" t="s">
        <v>198</v>
      </c>
      <c r="AJ4993" t="s">
        <v>271</v>
      </c>
      <c r="AK4993" t="s">
        <v>63</v>
      </c>
      <c r="AL4993" t="s">
        <v>47</v>
      </c>
      <c r="AM4993" t="s">
        <v>47</v>
      </c>
      <c r="AN4993" t="s">
        <v>65</v>
      </c>
      <c r="AO4993" t="s">
        <v>175</v>
      </c>
    </row>
    <row r="4994" spans="1:41" hidden="1" x14ac:dyDescent="0.25">
      <c r="A4994" t="s">
        <v>20945</v>
      </c>
      <c r="B4994" t="s">
        <v>20946</v>
      </c>
      <c r="C4994" s="1" t="str">
        <f t="shared" si="314"/>
        <v>21:1064</v>
      </c>
      <c r="D4994" s="1" t="str">
        <f t="shared" si="315"/>
        <v>21:0107</v>
      </c>
      <c r="E4994" t="s">
        <v>20947</v>
      </c>
      <c r="F4994" t="s">
        <v>20948</v>
      </c>
      <c r="H4994">
        <v>50.342195699999998</v>
      </c>
      <c r="I4994">
        <v>-118.98750269999999</v>
      </c>
      <c r="J4994" s="1" t="str">
        <f t="shared" ref="J4994:J5057" si="316">HYPERLINK("http://geochem.nrcan.gc.ca/cdogs/content/kwd/kwd020030_e.htm", "NGR bulk stream sediment")</f>
        <v>NGR bulk stream sediment</v>
      </c>
      <c r="K4994" s="1" t="str">
        <f t="shared" ref="K4994:K5057" si="317">HYPERLINK("http://geochem.nrcan.gc.ca/cdogs/content/kwd/kwd080006_e.htm", "&lt;177 micron (NGR)")</f>
        <v>&lt;177 micron (NGR)</v>
      </c>
      <c r="L4994">
        <v>39</v>
      </c>
      <c r="M4994" t="s">
        <v>157</v>
      </c>
      <c r="N4994">
        <v>671</v>
      </c>
      <c r="O4994" t="s">
        <v>49</v>
      </c>
      <c r="P4994" t="s">
        <v>50</v>
      </c>
      <c r="Q4994" t="s">
        <v>548</v>
      </c>
      <c r="R4994" t="s">
        <v>64</v>
      </c>
      <c r="S4994" t="s">
        <v>462</v>
      </c>
      <c r="T4994" t="s">
        <v>59</v>
      </c>
      <c r="U4994" t="s">
        <v>237</v>
      </c>
      <c r="V4994" t="s">
        <v>78</v>
      </c>
      <c r="W4994" t="s">
        <v>266</v>
      </c>
      <c r="X4994" t="s">
        <v>52</v>
      </c>
      <c r="Y4994" t="s">
        <v>165</v>
      </c>
      <c r="Z4994" t="s">
        <v>57</v>
      </c>
      <c r="AA4994" t="s">
        <v>122</v>
      </c>
      <c r="AB4994" t="s">
        <v>61</v>
      </c>
      <c r="AC4994" t="s">
        <v>187</v>
      </c>
      <c r="AD4994" t="s">
        <v>358</v>
      </c>
      <c r="AE4994" t="s">
        <v>101</v>
      </c>
      <c r="AF4994" t="s">
        <v>66</v>
      </c>
      <c r="AG4994" t="s">
        <v>158</v>
      </c>
      <c r="AH4994" t="s">
        <v>149</v>
      </c>
      <c r="AI4994" t="s">
        <v>87</v>
      </c>
      <c r="AJ4994" t="s">
        <v>319</v>
      </c>
      <c r="AK4994" t="s">
        <v>200</v>
      </c>
      <c r="AL4994" t="s">
        <v>47</v>
      </c>
      <c r="AM4994" t="s">
        <v>122</v>
      </c>
      <c r="AN4994" t="s">
        <v>345</v>
      </c>
      <c r="AO4994" t="s">
        <v>80</v>
      </c>
    </row>
    <row r="4995" spans="1:41" hidden="1" x14ac:dyDescent="0.25">
      <c r="A4995" t="s">
        <v>20949</v>
      </c>
      <c r="B4995" t="s">
        <v>20950</v>
      </c>
      <c r="C4995" s="1" t="str">
        <f t="shared" si="314"/>
        <v>21:1064</v>
      </c>
      <c r="D4995" s="1" t="str">
        <f t="shared" si="315"/>
        <v>21:0107</v>
      </c>
      <c r="E4995" t="s">
        <v>20951</v>
      </c>
      <c r="F4995" t="s">
        <v>20952</v>
      </c>
      <c r="H4995">
        <v>50.306469999999997</v>
      </c>
      <c r="I4995">
        <v>-118.9694982</v>
      </c>
      <c r="J4995" s="1" t="str">
        <f t="shared" si="316"/>
        <v>NGR bulk stream sediment</v>
      </c>
      <c r="K4995" s="1" t="str">
        <f t="shared" si="317"/>
        <v>&lt;177 micron (NGR)</v>
      </c>
      <c r="L4995">
        <v>39</v>
      </c>
      <c r="M4995" t="s">
        <v>170</v>
      </c>
      <c r="N4995">
        <v>672</v>
      </c>
      <c r="O4995" t="s">
        <v>374</v>
      </c>
      <c r="P4995" t="s">
        <v>122</v>
      </c>
      <c r="Q4995" t="s">
        <v>234</v>
      </c>
      <c r="R4995" t="s">
        <v>173</v>
      </c>
      <c r="S4995" t="s">
        <v>75</v>
      </c>
      <c r="T4995" t="s">
        <v>66</v>
      </c>
      <c r="U4995" t="s">
        <v>226</v>
      </c>
      <c r="V4995" t="s">
        <v>47</v>
      </c>
      <c r="W4995" t="s">
        <v>142</v>
      </c>
      <c r="X4995" t="s">
        <v>103</v>
      </c>
      <c r="Y4995" t="s">
        <v>82</v>
      </c>
      <c r="Z4995" t="s">
        <v>84</v>
      </c>
      <c r="AA4995" t="s">
        <v>46</v>
      </c>
      <c r="AB4995" t="s">
        <v>64</v>
      </c>
      <c r="AC4995" t="s">
        <v>58</v>
      </c>
      <c r="AD4995" t="s">
        <v>462</v>
      </c>
      <c r="AE4995" t="s">
        <v>46</v>
      </c>
      <c r="AF4995" t="s">
        <v>267</v>
      </c>
      <c r="AG4995" t="s">
        <v>86</v>
      </c>
      <c r="AH4995" t="s">
        <v>198</v>
      </c>
      <c r="AI4995" t="s">
        <v>198</v>
      </c>
      <c r="AJ4995" t="s">
        <v>188</v>
      </c>
      <c r="AK4995" t="s">
        <v>139</v>
      </c>
      <c r="AL4995" t="s">
        <v>47</v>
      </c>
      <c r="AM4995" t="s">
        <v>122</v>
      </c>
      <c r="AN4995" t="s">
        <v>48</v>
      </c>
      <c r="AO4995" t="s">
        <v>66</v>
      </c>
    </row>
    <row r="4996" spans="1:41" hidden="1" x14ac:dyDescent="0.25">
      <c r="A4996" t="s">
        <v>20953</v>
      </c>
      <c r="B4996" t="s">
        <v>20954</v>
      </c>
      <c r="C4996" s="1" t="str">
        <f t="shared" si="314"/>
        <v>21:1064</v>
      </c>
      <c r="D4996" s="1" t="str">
        <f t="shared" si="315"/>
        <v>21:0107</v>
      </c>
      <c r="E4996" t="s">
        <v>20955</v>
      </c>
      <c r="F4996" t="s">
        <v>20956</v>
      </c>
      <c r="H4996">
        <v>50.487343099999997</v>
      </c>
      <c r="I4996">
        <v>-118.9806403</v>
      </c>
      <c r="J4996" s="1" t="str">
        <f t="shared" si="316"/>
        <v>NGR bulk stream sediment</v>
      </c>
      <c r="K4996" s="1" t="str">
        <f t="shared" si="317"/>
        <v>&lt;177 micron (NGR)</v>
      </c>
      <c r="L4996">
        <v>39</v>
      </c>
      <c r="M4996" t="s">
        <v>280</v>
      </c>
      <c r="N4996">
        <v>673</v>
      </c>
      <c r="O4996" t="s">
        <v>110</v>
      </c>
      <c r="P4996" t="s">
        <v>47</v>
      </c>
      <c r="Q4996" t="s">
        <v>548</v>
      </c>
      <c r="R4996" t="s">
        <v>46</v>
      </c>
      <c r="S4996" t="s">
        <v>239</v>
      </c>
      <c r="T4996" t="s">
        <v>209</v>
      </c>
      <c r="U4996" t="s">
        <v>597</v>
      </c>
      <c r="V4996" t="s">
        <v>161</v>
      </c>
      <c r="W4996" t="s">
        <v>455</v>
      </c>
      <c r="X4996" t="s">
        <v>103</v>
      </c>
      <c r="Y4996" t="s">
        <v>98</v>
      </c>
      <c r="Z4996" t="s">
        <v>84</v>
      </c>
      <c r="AA4996" t="s">
        <v>46</v>
      </c>
      <c r="AB4996" t="s">
        <v>79</v>
      </c>
      <c r="AC4996" t="s">
        <v>49</v>
      </c>
      <c r="AD4996" t="s">
        <v>100</v>
      </c>
      <c r="AE4996" t="s">
        <v>56</v>
      </c>
      <c r="AF4996" t="s">
        <v>127</v>
      </c>
      <c r="AG4996" t="s">
        <v>51</v>
      </c>
      <c r="AH4996" t="s">
        <v>54</v>
      </c>
      <c r="AI4996" t="s">
        <v>198</v>
      </c>
      <c r="AJ4996" t="s">
        <v>242</v>
      </c>
      <c r="AK4996" t="s">
        <v>139</v>
      </c>
      <c r="AL4996" t="s">
        <v>47</v>
      </c>
      <c r="AM4996" t="s">
        <v>47</v>
      </c>
      <c r="AN4996" t="s">
        <v>65</v>
      </c>
      <c r="AO4996" t="s">
        <v>141</v>
      </c>
    </row>
    <row r="4997" spans="1:41" hidden="1" x14ac:dyDescent="0.25">
      <c r="A4997" t="s">
        <v>20957</v>
      </c>
      <c r="B4997" t="s">
        <v>20958</v>
      </c>
      <c r="C4997" s="1" t="str">
        <f t="shared" si="314"/>
        <v>21:1064</v>
      </c>
      <c r="D4997" s="1" t="str">
        <f t="shared" si="315"/>
        <v>21:0107</v>
      </c>
      <c r="E4997" t="s">
        <v>20955</v>
      </c>
      <c r="F4997" t="s">
        <v>20959</v>
      </c>
      <c r="H4997">
        <v>50.487343099999997</v>
      </c>
      <c r="I4997">
        <v>-118.9806403</v>
      </c>
      <c r="J4997" s="1" t="str">
        <f t="shared" si="316"/>
        <v>NGR bulk stream sediment</v>
      </c>
      <c r="K4997" s="1" t="str">
        <f t="shared" si="317"/>
        <v>&lt;177 micron (NGR)</v>
      </c>
      <c r="L4997">
        <v>39</v>
      </c>
      <c r="M4997" t="s">
        <v>288</v>
      </c>
      <c r="N4997">
        <v>674</v>
      </c>
      <c r="O4997" t="s">
        <v>64</v>
      </c>
      <c r="P4997" t="s">
        <v>47</v>
      </c>
      <c r="Q4997" t="s">
        <v>548</v>
      </c>
      <c r="R4997" t="s">
        <v>149</v>
      </c>
      <c r="S4997" t="s">
        <v>190</v>
      </c>
      <c r="T4997" t="s">
        <v>66</v>
      </c>
      <c r="U4997" t="s">
        <v>291</v>
      </c>
      <c r="V4997" t="s">
        <v>130</v>
      </c>
      <c r="W4997" t="s">
        <v>72</v>
      </c>
      <c r="X4997" t="s">
        <v>122</v>
      </c>
      <c r="Y4997" t="s">
        <v>99</v>
      </c>
      <c r="Z4997" t="s">
        <v>84</v>
      </c>
      <c r="AA4997" t="s">
        <v>46</v>
      </c>
      <c r="AB4997" t="s">
        <v>79</v>
      </c>
      <c r="AC4997" t="s">
        <v>306</v>
      </c>
      <c r="AD4997" t="s">
        <v>667</v>
      </c>
      <c r="AE4997" t="s">
        <v>56</v>
      </c>
      <c r="AF4997" t="s">
        <v>127</v>
      </c>
      <c r="AG4997" t="s">
        <v>86</v>
      </c>
      <c r="AH4997" t="s">
        <v>198</v>
      </c>
      <c r="AI4997" t="s">
        <v>54</v>
      </c>
      <c r="AJ4997" t="s">
        <v>52</v>
      </c>
      <c r="AK4997" t="s">
        <v>63</v>
      </c>
      <c r="AL4997" t="s">
        <v>47</v>
      </c>
      <c r="AM4997" t="s">
        <v>47</v>
      </c>
      <c r="AN4997" t="s">
        <v>65</v>
      </c>
      <c r="AO4997" t="s">
        <v>112</v>
      </c>
    </row>
    <row r="4998" spans="1:41" hidden="1" x14ac:dyDescent="0.25">
      <c r="A4998" t="s">
        <v>20960</v>
      </c>
      <c r="B4998" t="s">
        <v>20961</v>
      </c>
      <c r="C4998" s="1" t="str">
        <f t="shared" si="314"/>
        <v>21:1064</v>
      </c>
      <c r="D4998" s="1" t="str">
        <f t="shared" si="315"/>
        <v>21:0107</v>
      </c>
      <c r="E4998" t="s">
        <v>20962</v>
      </c>
      <c r="F4998" t="s">
        <v>20963</v>
      </c>
      <c r="H4998">
        <v>50.4788669</v>
      </c>
      <c r="I4998">
        <v>-118.9918868</v>
      </c>
      <c r="J4998" s="1" t="str">
        <f t="shared" si="316"/>
        <v>NGR bulk stream sediment</v>
      </c>
      <c r="K4998" s="1" t="str">
        <f t="shared" si="317"/>
        <v>&lt;177 micron (NGR)</v>
      </c>
      <c r="L4998">
        <v>39</v>
      </c>
      <c r="M4998" t="s">
        <v>180</v>
      </c>
      <c r="N4998">
        <v>675</v>
      </c>
      <c r="O4998" t="s">
        <v>101</v>
      </c>
      <c r="P4998" t="s">
        <v>47</v>
      </c>
      <c r="Q4998" t="s">
        <v>1392</v>
      </c>
      <c r="R4998" t="s">
        <v>61</v>
      </c>
      <c r="S4998" t="s">
        <v>258</v>
      </c>
      <c r="T4998" t="s">
        <v>55</v>
      </c>
      <c r="U4998" t="s">
        <v>1121</v>
      </c>
      <c r="V4998" t="s">
        <v>101</v>
      </c>
      <c r="W4998" t="s">
        <v>206</v>
      </c>
      <c r="X4998" t="s">
        <v>73</v>
      </c>
      <c r="Y4998" t="s">
        <v>225</v>
      </c>
      <c r="Z4998" t="s">
        <v>62</v>
      </c>
      <c r="AA4998" t="s">
        <v>46</v>
      </c>
      <c r="AB4998" t="s">
        <v>139</v>
      </c>
      <c r="AC4998" t="s">
        <v>98</v>
      </c>
      <c r="AD4998" t="s">
        <v>934</v>
      </c>
      <c r="AE4998" t="s">
        <v>199</v>
      </c>
      <c r="AF4998" t="s">
        <v>127</v>
      </c>
      <c r="AG4998" t="s">
        <v>266</v>
      </c>
      <c r="AH4998" t="s">
        <v>185</v>
      </c>
      <c r="AI4998" t="s">
        <v>54</v>
      </c>
      <c r="AJ4998" t="s">
        <v>307</v>
      </c>
      <c r="AK4998" t="s">
        <v>130</v>
      </c>
      <c r="AL4998" t="s">
        <v>47</v>
      </c>
      <c r="AM4998" t="s">
        <v>122</v>
      </c>
      <c r="AN4998" t="s">
        <v>65</v>
      </c>
      <c r="AO4998" t="s">
        <v>186</v>
      </c>
    </row>
    <row r="4999" spans="1:41" hidden="1" x14ac:dyDescent="0.25">
      <c r="A4999" t="s">
        <v>20964</v>
      </c>
      <c r="B4999" t="s">
        <v>20965</v>
      </c>
      <c r="C4999" s="1" t="str">
        <f t="shared" si="314"/>
        <v>21:1064</v>
      </c>
      <c r="D4999" s="1" t="str">
        <f t="shared" si="315"/>
        <v>21:0107</v>
      </c>
      <c r="E4999" t="s">
        <v>20966</v>
      </c>
      <c r="F4999" t="s">
        <v>20967</v>
      </c>
      <c r="H4999">
        <v>50.457672500000001</v>
      </c>
      <c r="I4999">
        <v>-118.9656643</v>
      </c>
      <c r="J4999" s="1" t="str">
        <f t="shared" si="316"/>
        <v>NGR bulk stream sediment</v>
      </c>
      <c r="K4999" s="1" t="str">
        <f t="shared" si="317"/>
        <v>&lt;177 micron (NGR)</v>
      </c>
      <c r="L4999">
        <v>39</v>
      </c>
      <c r="M4999" t="s">
        <v>195</v>
      </c>
      <c r="N4999">
        <v>676</v>
      </c>
      <c r="O4999" t="s">
        <v>60</v>
      </c>
      <c r="P4999" t="s">
        <v>122</v>
      </c>
      <c r="Q4999" t="s">
        <v>249</v>
      </c>
      <c r="R4999" t="s">
        <v>243</v>
      </c>
      <c r="S4999" t="s">
        <v>243</v>
      </c>
      <c r="T4999" t="s">
        <v>58</v>
      </c>
      <c r="U4999" t="s">
        <v>89</v>
      </c>
      <c r="V4999" t="s">
        <v>81</v>
      </c>
      <c r="W4999" t="s">
        <v>122</v>
      </c>
      <c r="X4999" t="s">
        <v>103</v>
      </c>
      <c r="Y4999" t="s">
        <v>59</v>
      </c>
      <c r="Z4999" t="s">
        <v>84</v>
      </c>
      <c r="AA4999" t="s">
        <v>46</v>
      </c>
      <c r="AB4999" t="s">
        <v>110</v>
      </c>
      <c r="AC4999" t="s">
        <v>131</v>
      </c>
      <c r="AD4999" t="s">
        <v>358</v>
      </c>
      <c r="AE4999" t="s">
        <v>62</v>
      </c>
      <c r="AF4999" t="s">
        <v>55</v>
      </c>
      <c r="AG4999" t="s">
        <v>86</v>
      </c>
      <c r="AH4999" t="s">
        <v>54</v>
      </c>
      <c r="AI4999" t="s">
        <v>57</v>
      </c>
      <c r="AJ4999" t="s">
        <v>260</v>
      </c>
      <c r="AK4999" t="s">
        <v>139</v>
      </c>
      <c r="AL4999" t="s">
        <v>47</v>
      </c>
      <c r="AM4999" t="s">
        <v>47</v>
      </c>
      <c r="AN4999" t="s">
        <v>915</v>
      </c>
      <c r="AO4999" t="s">
        <v>175</v>
      </c>
    </row>
    <row r="5000" spans="1:41" hidden="1" x14ac:dyDescent="0.25">
      <c r="A5000" t="s">
        <v>20968</v>
      </c>
      <c r="B5000" t="s">
        <v>20969</v>
      </c>
      <c r="C5000" s="1" t="str">
        <f t="shared" si="314"/>
        <v>21:1064</v>
      </c>
      <c r="D5000" s="1" t="str">
        <f t="shared" si="315"/>
        <v>21:0107</v>
      </c>
      <c r="E5000" t="s">
        <v>20970</v>
      </c>
      <c r="F5000" t="s">
        <v>20971</v>
      </c>
      <c r="H5000">
        <v>50.449733700000003</v>
      </c>
      <c r="I5000">
        <v>-118.9839723</v>
      </c>
      <c r="J5000" s="1" t="str">
        <f t="shared" si="316"/>
        <v>NGR bulk stream sediment</v>
      </c>
      <c r="K5000" s="1" t="str">
        <f t="shared" si="317"/>
        <v>&lt;177 micron (NGR)</v>
      </c>
      <c r="L5000">
        <v>39</v>
      </c>
      <c r="M5000" t="s">
        <v>205</v>
      </c>
      <c r="N5000">
        <v>677</v>
      </c>
      <c r="O5000" t="s">
        <v>174</v>
      </c>
      <c r="P5000" t="s">
        <v>47</v>
      </c>
      <c r="Q5000" t="s">
        <v>684</v>
      </c>
      <c r="R5000" t="s">
        <v>62</v>
      </c>
      <c r="S5000" t="s">
        <v>141</v>
      </c>
      <c r="T5000" t="s">
        <v>108</v>
      </c>
      <c r="U5000" t="s">
        <v>1121</v>
      </c>
      <c r="V5000" t="s">
        <v>64</v>
      </c>
      <c r="W5000" t="s">
        <v>60</v>
      </c>
      <c r="X5000" t="s">
        <v>122</v>
      </c>
      <c r="Y5000" t="s">
        <v>217</v>
      </c>
      <c r="Z5000" t="s">
        <v>84</v>
      </c>
      <c r="AA5000" t="s">
        <v>46</v>
      </c>
      <c r="AB5000" t="s">
        <v>173</v>
      </c>
      <c r="AC5000" t="s">
        <v>141</v>
      </c>
      <c r="AD5000" t="s">
        <v>160</v>
      </c>
      <c r="AE5000" t="s">
        <v>380</v>
      </c>
      <c r="AF5000" t="s">
        <v>85</v>
      </c>
      <c r="AG5000" t="s">
        <v>282</v>
      </c>
      <c r="AH5000" t="s">
        <v>87</v>
      </c>
      <c r="AI5000" t="s">
        <v>198</v>
      </c>
      <c r="AJ5000" t="s">
        <v>129</v>
      </c>
      <c r="AK5000" t="s">
        <v>125</v>
      </c>
      <c r="AL5000" t="s">
        <v>47</v>
      </c>
      <c r="AM5000" t="s">
        <v>47</v>
      </c>
      <c r="AN5000" t="s">
        <v>196</v>
      </c>
      <c r="AO5000" t="s">
        <v>90</v>
      </c>
    </row>
    <row r="5001" spans="1:41" hidden="1" x14ac:dyDescent="0.25">
      <c r="A5001" t="s">
        <v>20972</v>
      </c>
      <c r="B5001" t="s">
        <v>20973</v>
      </c>
      <c r="C5001" s="1" t="str">
        <f t="shared" si="314"/>
        <v>21:1064</v>
      </c>
      <c r="D5001" s="1" t="str">
        <f t="shared" si="315"/>
        <v>21:0107</v>
      </c>
      <c r="E5001" t="s">
        <v>20974</v>
      </c>
      <c r="F5001" t="s">
        <v>20975</v>
      </c>
      <c r="H5001">
        <v>50.424960900000002</v>
      </c>
      <c r="I5001">
        <v>-118.9830077</v>
      </c>
      <c r="J5001" s="1" t="str">
        <f t="shared" si="316"/>
        <v>NGR bulk stream sediment</v>
      </c>
      <c r="K5001" s="1" t="str">
        <f t="shared" si="317"/>
        <v>&lt;177 micron (NGR)</v>
      </c>
      <c r="L5001">
        <v>39</v>
      </c>
      <c r="M5001" t="s">
        <v>214</v>
      </c>
      <c r="N5001">
        <v>678</v>
      </c>
      <c r="O5001" t="s">
        <v>101</v>
      </c>
      <c r="P5001" t="s">
        <v>122</v>
      </c>
      <c r="Q5001" t="s">
        <v>1148</v>
      </c>
      <c r="R5001" t="s">
        <v>319</v>
      </c>
      <c r="S5001" t="s">
        <v>507</v>
      </c>
      <c r="T5001" t="s">
        <v>209</v>
      </c>
      <c r="U5001" t="s">
        <v>425</v>
      </c>
      <c r="V5001" t="s">
        <v>142</v>
      </c>
      <c r="W5001" t="s">
        <v>142</v>
      </c>
      <c r="X5001" t="s">
        <v>51</v>
      </c>
      <c r="Y5001" t="s">
        <v>272</v>
      </c>
      <c r="Z5001" t="s">
        <v>57</v>
      </c>
      <c r="AA5001" t="s">
        <v>46</v>
      </c>
      <c r="AB5001" t="s">
        <v>235</v>
      </c>
      <c r="AC5001" t="s">
        <v>218</v>
      </c>
      <c r="AD5001" t="s">
        <v>457</v>
      </c>
      <c r="AE5001" t="s">
        <v>84</v>
      </c>
      <c r="AF5001" t="s">
        <v>127</v>
      </c>
      <c r="AG5001" t="s">
        <v>58</v>
      </c>
      <c r="AH5001" t="s">
        <v>110</v>
      </c>
      <c r="AI5001" t="s">
        <v>235</v>
      </c>
      <c r="AJ5001" t="s">
        <v>76</v>
      </c>
      <c r="AK5001" t="s">
        <v>224</v>
      </c>
      <c r="AL5001" t="s">
        <v>47</v>
      </c>
      <c r="AM5001" t="s">
        <v>103</v>
      </c>
      <c r="AN5001" t="s">
        <v>65</v>
      </c>
      <c r="AO5001" t="s">
        <v>82</v>
      </c>
    </row>
    <row r="5002" spans="1:41" hidden="1" x14ac:dyDescent="0.25">
      <c r="A5002" t="s">
        <v>20976</v>
      </c>
      <c r="B5002" t="s">
        <v>20977</v>
      </c>
      <c r="C5002" s="1" t="str">
        <f t="shared" si="314"/>
        <v>21:1064</v>
      </c>
      <c r="D5002" s="1" t="str">
        <f t="shared" si="315"/>
        <v>21:0107</v>
      </c>
      <c r="E5002" t="s">
        <v>20978</v>
      </c>
      <c r="F5002" t="s">
        <v>20979</v>
      </c>
      <c r="H5002">
        <v>50.4304469</v>
      </c>
      <c r="I5002">
        <v>-118.987785</v>
      </c>
      <c r="J5002" s="1" t="str">
        <f t="shared" si="316"/>
        <v>NGR bulk stream sediment</v>
      </c>
      <c r="K5002" s="1" t="str">
        <f t="shared" si="317"/>
        <v>&lt;177 micron (NGR)</v>
      </c>
      <c r="L5002">
        <v>39</v>
      </c>
      <c r="M5002" t="s">
        <v>223</v>
      </c>
      <c r="N5002">
        <v>679</v>
      </c>
      <c r="O5002" t="s">
        <v>198</v>
      </c>
      <c r="P5002" t="s">
        <v>47</v>
      </c>
      <c r="Q5002" t="s">
        <v>1069</v>
      </c>
      <c r="R5002" t="s">
        <v>81</v>
      </c>
      <c r="S5002" t="s">
        <v>126</v>
      </c>
      <c r="T5002" t="s">
        <v>76</v>
      </c>
      <c r="U5002" t="s">
        <v>391</v>
      </c>
      <c r="V5002" t="s">
        <v>173</v>
      </c>
      <c r="W5002" t="s">
        <v>142</v>
      </c>
      <c r="X5002" t="s">
        <v>137</v>
      </c>
      <c r="Y5002" t="s">
        <v>186</v>
      </c>
      <c r="Z5002" t="s">
        <v>57</v>
      </c>
      <c r="AA5002" t="s">
        <v>46</v>
      </c>
      <c r="AB5002" t="s">
        <v>101</v>
      </c>
      <c r="AC5002" t="s">
        <v>145</v>
      </c>
      <c r="AD5002" t="s">
        <v>538</v>
      </c>
      <c r="AE5002" t="s">
        <v>56</v>
      </c>
      <c r="AF5002" t="s">
        <v>267</v>
      </c>
      <c r="AG5002" t="s">
        <v>148</v>
      </c>
      <c r="AH5002" t="s">
        <v>257</v>
      </c>
      <c r="AI5002" t="s">
        <v>174</v>
      </c>
      <c r="AJ5002" t="s">
        <v>85</v>
      </c>
      <c r="AK5002" t="s">
        <v>151</v>
      </c>
      <c r="AL5002" t="s">
        <v>47</v>
      </c>
      <c r="AM5002" t="s">
        <v>103</v>
      </c>
      <c r="AN5002" t="s">
        <v>432</v>
      </c>
      <c r="AO5002" t="s">
        <v>243</v>
      </c>
    </row>
    <row r="5003" spans="1:41" hidden="1" x14ac:dyDescent="0.25">
      <c r="A5003" t="s">
        <v>20980</v>
      </c>
      <c r="B5003" t="s">
        <v>20981</v>
      </c>
      <c r="C5003" s="1" t="str">
        <f t="shared" si="314"/>
        <v>21:1064</v>
      </c>
      <c r="D5003" s="1" t="str">
        <f t="shared" si="315"/>
        <v>21:0107</v>
      </c>
      <c r="E5003" t="s">
        <v>20982</v>
      </c>
      <c r="F5003" t="s">
        <v>20983</v>
      </c>
      <c r="H5003">
        <v>50.420223200000002</v>
      </c>
      <c r="I5003">
        <v>-118.9627629</v>
      </c>
      <c r="J5003" s="1" t="str">
        <f t="shared" si="316"/>
        <v>NGR bulk stream sediment</v>
      </c>
      <c r="K5003" s="1" t="str">
        <f t="shared" si="317"/>
        <v>&lt;177 micron (NGR)</v>
      </c>
      <c r="L5003">
        <v>39</v>
      </c>
      <c r="M5003" t="s">
        <v>233</v>
      </c>
      <c r="N5003">
        <v>680</v>
      </c>
      <c r="O5003" t="s">
        <v>61</v>
      </c>
      <c r="P5003" t="s">
        <v>122</v>
      </c>
      <c r="Q5003" t="s">
        <v>234</v>
      </c>
      <c r="R5003" t="s">
        <v>64</v>
      </c>
      <c r="S5003" t="s">
        <v>120</v>
      </c>
      <c r="T5003" t="s">
        <v>137</v>
      </c>
      <c r="U5003" t="s">
        <v>226</v>
      </c>
      <c r="V5003" t="s">
        <v>105</v>
      </c>
      <c r="W5003" t="s">
        <v>139</v>
      </c>
      <c r="X5003" t="s">
        <v>51</v>
      </c>
      <c r="Y5003" t="s">
        <v>99</v>
      </c>
      <c r="Z5003" t="s">
        <v>84</v>
      </c>
      <c r="AA5003" t="s">
        <v>46</v>
      </c>
      <c r="AB5003" t="s">
        <v>125</v>
      </c>
      <c r="AC5003" t="s">
        <v>165</v>
      </c>
      <c r="AD5003" t="s">
        <v>258</v>
      </c>
      <c r="AE5003" t="s">
        <v>56</v>
      </c>
      <c r="AF5003" t="s">
        <v>439</v>
      </c>
      <c r="AG5003" t="s">
        <v>86</v>
      </c>
      <c r="AH5003" t="s">
        <v>46</v>
      </c>
      <c r="AI5003" t="s">
        <v>62</v>
      </c>
      <c r="AJ5003" t="s">
        <v>357</v>
      </c>
      <c r="AK5003" t="s">
        <v>161</v>
      </c>
      <c r="AL5003" t="s">
        <v>47</v>
      </c>
      <c r="AM5003" t="s">
        <v>47</v>
      </c>
      <c r="AN5003" t="s">
        <v>65</v>
      </c>
      <c r="AO5003" t="s">
        <v>243</v>
      </c>
    </row>
    <row r="5004" spans="1:41" hidden="1" x14ac:dyDescent="0.25">
      <c r="A5004" t="s">
        <v>20984</v>
      </c>
      <c r="B5004" t="s">
        <v>20985</v>
      </c>
      <c r="C5004" s="1" t="str">
        <f t="shared" si="314"/>
        <v>21:1064</v>
      </c>
      <c r="D5004" s="1" t="str">
        <f t="shared" si="315"/>
        <v>21:0107</v>
      </c>
      <c r="E5004" t="s">
        <v>20986</v>
      </c>
      <c r="F5004" t="s">
        <v>20987</v>
      </c>
      <c r="H5004">
        <v>50.413562400000004</v>
      </c>
      <c r="I5004">
        <v>-118.9325201</v>
      </c>
      <c r="J5004" s="1" t="str">
        <f t="shared" si="316"/>
        <v>NGR bulk stream sediment</v>
      </c>
      <c r="K5004" s="1" t="str">
        <f t="shared" si="317"/>
        <v>&lt;177 micron (NGR)</v>
      </c>
      <c r="L5004">
        <v>39</v>
      </c>
      <c r="M5004" t="s">
        <v>248</v>
      </c>
      <c r="N5004">
        <v>681</v>
      </c>
      <c r="O5004" t="s">
        <v>163</v>
      </c>
      <c r="P5004" t="s">
        <v>47</v>
      </c>
      <c r="Q5004" t="s">
        <v>684</v>
      </c>
      <c r="R5004" t="s">
        <v>103</v>
      </c>
      <c r="S5004" t="s">
        <v>300</v>
      </c>
      <c r="T5004" t="s">
        <v>175</v>
      </c>
      <c r="U5004" t="s">
        <v>171</v>
      </c>
      <c r="V5004" t="s">
        <v>79</v>
      </c>
      <c r="W5004" t="s">
        <v>336</v>
      </c>
      <c r="X5004" t="s">
        <v>51</v>
      </c>
      <c r="Y5004" t="s">
        <v>165</v>
      </c>
      <c r="Z5004" t="s">
        <v>57</v>
      </c>
      <c r="AA5004" t="s">
        <v>46</v>
      </c>
      <c r="AB5004" t="s">
        <v>61</v>
      </c>
      <c r="AC5004" t="s">
        <v>190</v>
      </c>
      <c r="AD5004" t="s">
        <v>120</v>
      </c>
      <c r="AE5004" t="s">
        <v>54</v>
      </c>
      <c r="AF5004" t="s">
        <v>1060</v>
      </c>
      <c r="AG5004" t="s">
        <v>238</v>
      </c>
      <c r="AH5004" t="s">
        <v>174</v>
      </c>
      <c r="AI5004" t="s">
        <v>46</v>
      </c>
      <c r="AJ5004" t="s">
        <v>406</v>
      </c>
      <c r="AK5004" t="s">
        <v>60</v>
      </c>
      <c r="AL5004" t="s">
        <v>47</v>
      </c>
      <c r="AM5004" t="s">
        <v>122</v>
      </c>
      <c r="AN5004" t="s">
        <v>65</v>
      </c>
      <c r="AO5004" t="s">
        <v>475</v>
      </c>
    </row>
    <row r="5005" spans="1:41" hidden="1" x14ac:dyDescent="0.25">
      <c r="A5005" t="s">
        <v>20988</v>
      </c>
      <c r="B5005" t="s">
        <v>20989</v>
      </c>
      <c r="C5005" s="1" t="str">
        <f t="shared" si="314"/>
        <v>21:1064</v>
      </c>
      <c r="D5005" s="1" t="str">
        <f t="shared" si="315"/>
        <v>21:0107</v>
      </c>
      <c r="E5005" t="s">
        <v>20990</v>
      </c>
      <c r="F5005" t="s">
        <v>20991</v>
      </c>
      <c r="H5005">
        <v>50.335255799999999</v>
      </c>
      <c r="I5005">
        <v>-118.936792</v>
      </c>
      <c r="J5005" s="1" t="str">
        <f t="shared" si="316"/>
        <v>NGR bulk stream sediment</v>
      </c>
      <c r="K5005" s="1" t="str">
        <f t="shared" si="317"/>
        <v>&lt;177 micron (NGR)</v>
      </c>
      <c r="L5005">
        <v>39</v>
      </c>
      <c r="M5005" t="s">
        <v>256</v>
      </c>
      <c r="N5005">
        <v>682</v>
      </c>
      <c r="O5005" t="s">
        <v>47</v>
      </c>
      <c r="P5005" t="s">
        <v>103</v>
      </c>
      <c r="Q5005" t="s">
        <v>698</v>
      </c>
      <c r="R5005" t="s">
        <v>217</v>
      </c>
      <c r="S5005" t="s">
        <v>186</v>
      </c>
      <c r="T5005" t="s">
        <v>52</v>
      </c>
      <c r="U5005" t="s">
        <v>207</v>
      </c>
      <c r="V5005" t="s">
        <v>235</v>
      </c>
      <c r="W5005" t="s">
        <v>125</v>
      </c>
      <c r="X5005" t="s">
        <v>122</v>
      </c>
      <c r="Y5005" t="s">
        <v>175</v>
      </c>
      <c r="Z5005" t="s">
        <v>84</v>
      </c>
      <c r="AA5005" t="s">
        <v>46</v>
      </c>
      <c r="AB5005" t="s">
        <v>235</v>
      </c>
      <c r="AC5005" t="s">
        <v>197</v>
      </c>
      <c r="AD5005" t="s">
        <v>239</v>
      </c>
      <c r="AE5005" t="s">
        <v>56</v>
      </c>
      <c r="AF5005" t="s">
        <v>406</v>
      </c>
      <c r="AG5005" t="s">
        <v>102</v>
      </c>
      <c r="AH5005" t="s">
        <v>46</v>
      </c>
      <c r="AI5005" t="s">
        <v>53</v>
      </c>
      <c r="AJ5005" t="s">
        <v>260</v>
      </c>
      <c r="AK5005" t="s">
        <v>228</v>
      </c>
      <c r="AL5005" t="s">
        <v>47</v>
      </c>
      <c r="AM5005" t="s">
        <v>47</v>
      </c>
      <c r="AN5005" t="s">
        <v>48</v>
      </c>
      <c r="AO5005" t="s">
        <v>267</v>
      </c>
    </row>
    <row r="5006" spans="1:41" hidden="1" x14ac:dyDescent="0.25">
      <c r="A5006" t="s">
        <v>20992</v>
      </c>
      <c r="B5006" t="s">
        <v>20993</v>
      </c>
      <c r="C5006" s="1" t="str">
        <f t="shared" si="314"/>
        <v>21:1064</v>
      </c>
      <c r="D5006" s="1" t="str">
        <f t="shared" si="315"/>
        <v>21:0107</v>
      </c>
      <c r="E5006" t="s">
        <v>20994</v>
      </c>
      <c r="F5006" t="s">
        <v>20995</v>
      </c>
      <c r="H5006">
        <v>50.368001100000001</v>
      </c>
      <c r="I5006">
        <v>-118.9121222</v>
      </c>
      <c r="J5006" s="1" t="str">
        <f t="shared" si="316"/>
        <v>NGR bulk stream sediment</v>
      </c>
      <c r="K5006" s="1" t="str">
        <f t="shared" si="317"/>
        <v>&lt;177 micron (NGR)</v>
      </c>
      <c r="L5006">
        <v>39</v>
      </c>
      <c r="M5006" t="s">
        <v>265</v>
      </c>
      <c r="N5006">
        <v>683</v>
      </c>
      <c r="O5006" t="s">
        <v>101</v>
      </c>
      <c r="P5006" t="s">
        <v>103</v>
      </c>
      <c r="Q5006" t="s">
        <v>935</v>
      </c>
      <c r="R5006" t="s">
        <v>6972</v>
      </c>
      <c r="S5006" t="s">
        <v>99</v>
      </c>
      <c r="T5006" t="s">
        <v>52</v>
      </c>
      <c r="U5006" t="s">
        <v>107</v>
      </c>
      <c r="V5006" t="s">
        <v>64</v>
      </c>
      <c r="W5006" t="s">
        <v>110</v>
      </c>
      <c r="X5006" t="s">
        <v>46</v>
      </c>
      <c r="Y5006" t="s">
        <v>50</v>
      </c>
      <c r="Z5006" t="s">
        <v>84</v>
      </c>
      <c r="AA5006" t="s">
        <v>46</v>
      </c>
      <c r="AB5006" t="s">
        <v>53</v>
      </c>
      <c r="AC5006" t="s">
        <v>269</v>
      </c>
      <c r="AD5006" t="s">
        <v>175</v>
      </c>
      <c r="AE5006" t="s">
        <v>62</v>
      </c>
      <c r="AF5006" t="s">
        <v>151</v>
      </c>
      <c r="AG5006" t="s">
        <v>164</v>
      </c>
      <c r="AH5006" t="s">
        <v>62</v>
      </c>
      <c r="AI5006" t="s">
        <v>62</v>
      </c>
      <c r="AJ5006" t="s">
        <v>60</v>
      </c>
      <c r="AK5006" t="s">
        <v>78</v>
      </c>
      <c r="AL5006" t="s">
        <v>47</v>
      </c>
      <c r="AM5006" t="s">
        <v>47</v>
      </c>
      <c r="AN5006" t="s">
        <v>65</v>
      </c>
      <c r="AO5006" t="s">
        <v>58</v>
      </c>
    </row>
    <row r="5007" spans="1:41" hidden="1" x14ac:dyDescent="0.25">
      <c r="A5007" t="s">
        <v>20996</v>
      </c>
      <c r="B5007" t="s">
        <v>20997</v>
      </c>
      <c r="C5007" s="1" t="str">
        <f t="shared" si="314"/>
        <v>21:1064</v>
      </c>
      <c r="D5007" s="1" t="str">
        <f t="shared" si="315"/>
        <v>21:0107</v>
      </c>
      <c r="E5007" t="s">
        <v>20998</v>
      </c>
      <c r="F5007" t="s">
        <v>20999</v>
      </c>
      <c r="H5007">
        <v>50.363948299999997</v>
      </c>
      <c r="I5007">
        <v>-118.9124375</v>
      </c>
      <c r="J5007" s="1" t="str">
        <f t="shared" si="316"/>
        <v>NGR bulk stream sediment</v>
      </c>
      <c r="K5007" s="1" t="str">
        <f t="shared" si="317"/>
        <v>&lt;177 micron (NGR)</v>
      </c>
      <c r="L5007">
        <v>40</v>
      </c>
      <c r="M5007" t="s">
        <v>45</v>
      </c>
      <c r="N5007">
        <v>684</v>
      </c>
      <c r="O5007" t="s">
        <v>78</v>
      </c>
      <c r="P5007" t="s">
        <v>47</v>
      </c>
      <c r="Q5007" t="s">
        <v>234</v>
      </c>
      <c r="R5007" t="s">
        <v>371</v>
      </c>
      <c r="S5007" t="s">
        <v>268</v>
      </c>
      <c r="T5007" t="s">
        <v>137</v>
      </c>
      <c r="U5007" t="s">
        <v>431</v>
      </c>
      <c r="V5007" t="s">
        <v>206</v>
      </c>
      <c r="W5007" t="s">
        <v>63</v>
      </c>
      <c r="X5007" t="s">
        <v>52</v>
      </c>
      <c r="Y5007" t="s">
        <v>141</v>
      </c>
      <c r="Z5007" t="s">
        <v>53</v>
      </c>
      <c r="AA5007" t="s">
        <v>46</v>
      </c>
      <c r="AB5007" t="s">
        <v>174</v>
      </c>
      <c r="AC5007" t="s">
        <v>107</v>
      </c>
      <c r="AD5007" t="s">
        <v>83</v>
      </c>
      <c r="AE5007" t="s">
        <v>84</v>
      </c>
      <c r="AF5007" t="s">
        <v>439</v>
      </c>
      <c r="AG5007" t="s">
        <v>224</v>
      </c>
      <c r="AH5007" t="s">
        <v>149</v>
      </c>
      <c r="AI5007" t="s">
        <v>54</v>
      </c>
      <c r="AJ5007" t="s">
        <v>55</v>
      </c>
      <c r="AK5007" t="s">
        <v>102</v>
      </c>
      <c r="AL5007" t="s">
        <v>47</v>
      </c>
      <c r="AM5007" t="s">
        <v>122</v>
      </c>
      <c r="AN5007" t="s">
        <v>508</v>
      </c>
      <c r="AO5007" t="s">
        <v>209</v>
      </c>
    </row>
    <row r="5008" spans="1:41" hidden="1" x14ac:dyDescent="0.25">
      <c r="A5008" t="s">
        <v>21000</v>
      </c>
      <c r="B5008" t="s">
        <v>21001</v>
      </c>
      <c r="C5008" s="1" t="str">
        <f t="shared" si="314"/>
        <v>21:1064</v>
      </c>
      <c r="D5008" s="1" t="str">
        <f t="shared" si="315"/>
        <v>21:0107</v>
      </c>
      <c r="E5008" t="s">
        <v>21002</v>
      </c>
      <c r="F5008" t="s">
        <v>21003</v>
      </c>
      <c r="H5008">
        <v>50.365698700000003</v>
      </c>
      <c r="I5008">
        <v>-118.94133429999999</v>
      </c>
      <c r="J5008" s="1" t="str">
        <f t="shared" si="316"/>
        <v>NGR bulk stream sediment</v>
      </c>
      <c r="K5008" s="1" t="str">
        <f t="shared" si="317"/>
        <v>&lt;177 micron (NGR)</v>
      </c>
      <c r="L5008">
        <v>40</v>
      </c>
      <c r="M5008" t="s">
        <v>71</v>
      </c>
      <c r="N5008">
        <v>685</v>
      </c>
      <c r="O5008" t="s">
        <v>105</v>
      </c>
      <c r="P5008" t="s">
        <v>47</v>
      </c>
      <c r="Q5008" t="s">
        <v>48</v>
      </c>
      <c r="R5008" t="s">
        <v>8750</v>
      </c>
      <c r="S5008" t="s">
        <v>58</v>
      </c>
      <c r="T5008" t="s">
        <v>51</v>
      </c>
      <c r="U5008" t="s">
        <v>83</v>
      </c>
      <c r="V5008" t="s">
        <v>87</v>
      </c>
      <c r="W5008" t="s">
        <v>198</v>
      </c>
      <c r="X5008" t="s">
        <v>46</v>
      </c>
      <c r="Y5008" t="s">
        <v>137</v>
      </c>
      <c r="Z5008" t="s">
        <v>56</v>
      </c>
      <c r="AA5008" t="s">
        <v>46</v>
      </c>
      <c r="AB5008" t="s">
        <v>84</v>
      </c>
      <c r="AC5008" t="s">
        <v>209</v>
      </c>
      <c r="AD5008" t="s">
        <v>267</v>
      </c>
      <c r="AE5008" t="s">
        <v>62</v>
      </c>
      <c r="AF5008" t="s">
        <v>206</v>
      </c>
      <c r="AG5008" t="s">
        <v>235</v>
      </c>
      <c r="AH5008" t="s">
        <v>62</v>
      </c>
      <c r="AI5008" t="s">
        <v>62</v>
      </c>
      <c r="AJ5008" t="s">
        <v>105</v>
      </c>
      <c r="AK5008" t="s">
        <v>173</v>
      </c>
      <c r="AL5008" t="s">
        <v>47</v>
      </c>
      <c r="AM5008" t="s">
        <v>47</v>
      </c>
      <c r="AN5008" t="s">
        <v>65</v>
      </c>
      <c r="AO5008" t="s">
        <v>73</v>
      </c>
    </row>
    <row r="5009" spans="1:41" hidden="1" x14ac:dyDescent="0.25">
      <c r="A5009" t="s">
        <v>21004</v>
      </c>
      <c r="B5009" t="s">
        <v>21005</v>
      </c>
      <c r="C5009" s="1" t="str">
        <f t="shared" si="314"/>
        <v>21:1064</v>
      </c>
      <c r="D5009" s="1" t="str">
        <f t="shared" si="315"/>
        <v>21:0107</v>
      </c>
      <c r="E5009" t="s">
        <v>21006</v>
      </c>
      <c r="F5009" t="s">
        <v>21007</v>
      </c>
      <c r="H5009">
        <v>50.392524100000003</v>
      </c>
      <c r="I5009">
        <v>-119.0004102</v>
      </c>
      <c r="J5009" s="1" t="str">
        <f t="shared" si="316"/>
        <v>NGR bulk stream sediment</v>
      </c>
      <c r="K5009" s="1" t="str">
        <f t="shared" si="317"/>
        <v>&lt;177 micron (NGR)</v>
      </c>
      <c r="L5009">
        <v>40</v>
      </c>
      <c r="M5009" t="s">
        <v>95</v>
      </c>
      <c r="N5009">
        <v>686</v>
      </c>
      <c r="O5009" t="s">
        <v>58</v>
      </c>
      <c r="P5009" t="s">
        <v>47</v>
      </c>
      <c r="Q5009" t="s">
        <v>812</v>
      </c>
      <c r="R5009" t="s">
        <v>130</v>
      </c>
      <c r="S5009" t="s">
        <v>144</v>
      </c>
      <c r="T5009" t="s">
        <v>90</v>
      </c>
      <c r="U5009" t="s">
        <v>543</v>
      </c>
      <c r="V5009" t="s">
        <v>122</v>
      </c>
      <c r="W5009" t="s">
        <v>270</v>
      </c>
      <c r="X5009" t="s">
        <v>52</v>
      </c>
      <c r="Y5009" t="s">
        <v>197</v>
      </c>
      <c r="Z5009" t="s">
        <v>53</v>
      </c>
      <c r="AA5009" t="s">
        <v>46</v>
      </c>
      <c r="AB5009" t="s">
        <v>185</v>
      </c>
      <c r="AC5009" t="s">
        <v>343</v>
      </c>
      <c r="AD5009" t="s">
        <v>160</v>
      </c>
      <c r="AE5009" t="s">
        <v>87</v>
      </c>
      <c r="AF5009" t="s">
        <v>1347</v>
      </c>
      <c r="AG5009" t="s">
        <v>137</v>
      </c>
      <c r="AH5009" t="s">
        <v>61</v>
      </c>
      <c r="AI5009" t="s">
        <v>87</v>
      </c>
      <c r="AJ5009" t="s">
        <v>58</v>
      </c>
      <c r="AK5009" t="s">
        <v>200</v>
      </c>
      <c r="AL5009" t="s">
        <v>47</v>
      </c>
      <c r="AM5009" t="s">
        <v>122</v>
      </c>
      <c r="AN5009" t="s">
        <v>65</v>
      </c>
      <c r="AO5009" t="s">
        <v>98</v>
      </c>
    </row>
    <row r="5010" spans="1:41" hidden="1" x14ac:dyDescent="0.25">
      <c r="A5010" t="s">
        <v>21008</v>
      </c>
      <c r="B5010" t="s">
        <v>21009</v>
      </c>
      <c r="C5010" s="1" t="str">
        <f t="shared" si="314"/>
        <v>21:1064</v>
      </c>
      <c r="D5010" s="1" t="str">
        <f t="shared" si="315"/>
        <v>21:0107</v>
      </c>
      <c r="E5010" t="s">
        <v>21010</v>
      </c>
      <c r="F5010" t="s">
        <v>21011</v>
      </c>
      <c r="H5010">
        <v>50.390801400000001</v>
      </c>
      <c r="I5010">
        <v>-118.9749709</v>
      </c>
      <c r="J5010" s="1" t="str">
        <f t="shared" si="316"/>
        <v>NGR bulk stream sediment</v>
      </c>
      <c r="K5010" s="1" t="str">
        <f t="shared" si="317"/>
        <v>&lt;177 micron (NGR)</v>
      </c>
      <c r="L5010">
        <v>40</v>
      </c>
      <c r="M5010" t="s">
        <v>117</v>
      </c>
      <c r="N5010">
        <v>687</v>
      </c>
      <c r="O5010" t="s">
        <v>163</v>
      </c>
      <c r="P5010" t="s">
        <v>52</v>
      </c>
      <c r="Q5010" t="s">
        <v>411</v>
      </c>
      <c r="R5010" t="s">
        <v>101</v>
      </c>
      <c r="S5010" t="s">
        <v>667</v>
      </c>
      <c r="T5010" t="s">
        <v>269</v>
      </c>
      <c r="U5010" t="s">
        <v>1121</v>
      </c>
      <c r="V5010" t="s">
        <v>161</v>
      </c>
      <c r="W5010" t="s">
        <v>111</v>
      </c>
      <c r="X5010" t="s">
        <v>73</v>
      </c>
      <c r="Y5010" t="s">
        <v>112</v>
      </c>
      <c r="Z5010" t="s">
        <v>62</v>
      </c>
      <c r="AA5010" t="s">
        <v>122</v>
      </c>
      <c r="AB5010" t="s">
        <v>235</v>
      </c>
      <c r="AC5010" t="s">
        <v>186</v>
      </c>
      <c r="AD5010" t="s">
        <v>144</v>
      </c>
      <c r="AE5010" t="s">
        <v>149</v>
      </c>
      <c r="AF5010" t="s">
        <v>679</v>
      </c>
      <c r="AG5010" t="s">
        <v>143</v>
      </c>
      <c r="AH5010" t="s">
        <v>185</v>
      </c>
      <c r="AI5010" t="s">
        <v>174</v>
      </c>
      <c r="AJ5010" t="s">
        <v>58</v>
      </c>
      <c r="AK5010" t="s">
        <v>79</v>
      </c>
      <c r="AL5010" t="s">
        <v>47</v>
      </c>
      <c r="AM5010" t="s">
        <v>122</v>
      </c>
      <c r="AN5010" t="s">
        <v>780</v>
      </c>
      <c r="AO5010" t="s">
        <v>269</v>
      </c>
    </row>
    <row r="5011" spans="1:41" hidden="1" x14ac:dyDescent="0.25">
      <c r="A5011" t="s">
        <v>21012</v>
      </c>
      <c r="B5011" t="s">
        <v>21013</v>
      </c>
      <c r="C5011" s="1" t="str">
        <f t="shared" si="314"/>
        <v>21:1064</v>
      </c>
      <c r="D5011" s="1" t="str">
        <f t="shared" si="315"/>
        <v>21:0107</v>
      </c>
      <c r="E5011" t="s">
        <v>21014</v>
      </c>
      <c r="F5011" t="s">
        <v>21015</v>
      </c>
      <c r="H5011">
        <v>50.385198899999999</v>
      </c>
      <c r="I5011">
        <v>-118.97331749999999</v>
      </c>
      <c r="J5011" s="1" t="str">
        <f t="shared" si="316"/>
        <v>NGR bulk stream sediment</v>
      </c>
      <c r="K5011" s="1" t="str">
        <f t="shared" si="317"/>
        <v>&lt;177 micron (NGR)</v>
      </c>
      <c r="L5011">
        <v>40</v>
      </c>
      <c r="M5011" t="s">
        <v>136</v>
      </c>
      <c r="N5011">
        <v>688</v>
      </c>
      <c r="O5011" t="s">
        <v>50</v>
      </c>
      <c r="P5011" t="s">
        <v>290</v>
      </c>
      <c r="Q5011" t="s">
        <v>646</v>
      </c>
      <c r="R5011" t="s">
        <v>182</v>
      </c>
      <c r="S5011" t="s">
        <v>300</v>
      </c>
      <c r="T5011" t="s">
        <v>197</v>
      </c>
      <c r="U5011" t="s">
        <v>364</v>
      </c>
      <c r="V5011" t="s">
        <v>139</v>
      </c>
      <c r="W5011" t="s">
        <v>224</v>
      </c>
      <c r="X5011" t="s">
        <v>51</v>
      </c>
      <c r="Y5011" t="s">
        <v>99</v>
      </c>
      <c r="Z5011" t="s">
        <v>62</v>
      </c>
      <c r="AA5011" t="s">
        <v>46</v>
      </c>
      <c r="AB5011" t="s">
        <v>110</v>
      </c>
      <c r="AC5011" t="s">
        <v>438</v>
      </c>
      <c r="AD5011" t="s">
        <v>934</v>
      </c>
      <c r="AE5011" t="s">
        <v>174</v>
      </c>
      <c r="AF5011" t="s">
        <v>2250</v>
      </c>
      <c r="AG5011" t="s">
        <v>271</v>
      </c>
      <c r="AH5011" t="s">
        <v>174</v>
      </c>
      <c r="AI5011" t="s">
        <v>149</v>
      </c>
      <c r="AJ5011" t="s">
        <v>292</v>
      </c>
      <c r="AK5011" t="s">
        <v>63</v>
      </c>
      <c r="AL5011" t="s">
        <v>47</v>
      </c>
      <c r="AM5011" t="s">
        <v>122</v>
      </c>
      <c r="AN5011" t="s">
        <v>65</v>
      </c>
      <c r="AO5011" t="s">
        <v>82</v>
      </c>
    </row>
    <row r="5012" spans="1:41" hidden="1" x14ac:dyDescent="0.25">
      <c r="A5012" t="s">
        <v>21016</v>
      </c>
      <c r="B5012" t="s">
        <v>21017</v>
      </c>
      <c r="C5012" s="1" t="str">
        <f t="shared" si="314"/>
        <v>21:1064</v>
      </c>
      <c r="D5012" s="1" t="str">
        <f t="shared" si="315"/>
        <v>21:0107</v>
      </c>
      <c r="E5012" t="s">
        <v>21018</v>
      </c>
      <c r="F5012" t="s">
        <v>21019</v>
      </c>
      <c r="H5012">
        <v>50.4471937</v>
      </c>
      <c r="I5012">
        <v>-118.9550179</v>
      </c>
      <c r="J5012" s="1" t="str">
        <f t="shared" si="316"/>
        <v>NGR bulk stream sediment</v>
      </c>
      <c r="K5012" s="1" t="str">
        <f t="shared" si="317"/>
        <v>&lt;177 micron (NGR)</v>
      </c>
      <c r="L5012">
        <v>40</v>
      </c>
      <c r="M5012" t="s">
        <v>157</v>
      </c>
      <c r="N5012">
        <v>689</v>
      </c>
      <c r="O5012" t="s">
        <v>228</v>
      </c>
      <c r="P5012" t="s">
        <v>122</v>
      </c>
      <c r="Q5012" t="s">
        <v>481</v>
      </c>
      <c r="R5012" t="s">
        <v>266</v>
      </c>
      <c r="S5012" t="s">
        <v>559</v>
      </c>
      <c r="T5012" t="s">
        <v>58</v>
      </c>
      <c r="U5012" t="s">
        <v>780</v>
      </c>
      <c r="V5012" t="s">
        <v>282</v>
      </c>
      <c r="W5012" t="s">
        <v>206</v>
      </c>
      <c r="X5012" t="s">
        <v>52</v>
      </c>
      <c r="Y5012" t="s">
        <v>186</v>
      </c>
      <c r="Z5012" t="s">
        <v>84</v>
      </c>
      <c r="AA5012" t="s">
        <v>46</v>
      </c>
      <c r="AB5012" t="s">
        <v>78</v>
      </c>
      <c r="AC5012" t="s">
        <v>217</v>
      </c>
      <c r="AD5012" t="s">
        <v>445</v>
      </c>
      <c r="AE5012" t="s">
        <v>53</v>
      </c>
      <c r="AF5012" t="s">
        <v>76</v>
      </c>
      <c r="AG5012" t="s">
        <v>129</v>
      </c>
      <c r="AH5012" t="s">
        <v>110</v>
      </c>
      <c r="AI5012" t="s">
        <v>54</v>
      </c>
      <c r="AJ5012" t="s">
        <v>85</v>
      </c>
      <c r="AK5012" t="s">
        <v>206</v>
      </c>
      <c r="AL5012" t="s">
        <v>47</v>
      </c>
      <c r="AM5012" t="s">
        <v>122</v>
      </c>
      <c r="AN5012" t="s">
        <v>196</v>
      </c>
      <c r="AO5012" t="s">
        <v>175</v>
      </c>
    </row>
    <row r="5013" spans="1:41" hidden="1" x14ac:dyDescent="0.25">
      <c r="A5013" t="s">
        <v>21020</v>
      </c>
      <c r="B5013" t="s">
        <v>21021</v>
      </c>
      <c r="C5013" s="1" t="str">
        <f t="shared" si="314"/>
        <v>21:1064</v>
      </c>
      <c r="D5013" s="1" t="str">
        <f t="shared" si="315"/>
        <v>21:0107</v>
      </c>
      <c r="E5013" t="s">
        <v>21022</v>
      </c>
      <c r="F5013" t="s">
        <v>21023</v>
      </c>
      <c r="H5013">
        <v>50.465134800000001</v>
      </c>
      <c r="I5013">
        <v>-118.9053945</v>
      </c>
      <c r="J5013" s="1" t="str">
        <f t="shared" si="316"/>
        <v>NGR bulk stream sediment</v>
      </c>
      <c r="K5013" s="1" t="str">
        <f t="shared" si="317"/>
        <v>&lt;177 micron (NGR)</v>
      </c>
      <c r="L5013">
        <v>40</v>
      </c>
      <c r="M5013" t="s">
        <v>170</v>
      </c>
      <c r="N5013">
        <v>690</v>
      </c>
      <c r="O5013" t="s">
        <v>103</v>
      </c>
      <c r="P5013" t="s">
        <v>47</v>
      </c>
      <c r="Q5013" t="s">
        <v>481</v>
      </c>
      <c r="R5013" t="s">
        <v>110</v>
      </c>
      <c r="S5013" t="s">
        <v>184</v>
      </c>
      <c r="T5013" t="s">
        <v>76</v>
      </c>
      <c r="U5013" t="s">
        <v>345</v>
      </c>
      <c r="V5013" t="s">
        <v>200</v>
      </c>
      <c r="W5013" t="s">
        <v>122</v>
      </c>
      <c r="X5013" t="s">
        <v>52</v>
      </c>
      <c r="Y5013" t="s">
        <v>239</v>
      </c>
      <c r="Z5013" t="s">
        <v>84</v>
      </c>
      <c r="AA5013" t="s">
        <v>46</v>
      </c>
      <c r="AB5013" t="s">
        <v>63</v>
      </c>
      <c r="AC5013" t="s">
        <v>306</v>
      </c>
      <c r="AD5013" t="s">
        <v>507</v>
      </c>
      <c r="AE5013" t="s">
        <v>84</v>
      </c>
      <c r="AF5013" t="s">
        <v>108</v>
      </c>
      <c r="AG5013" t="s">
        <v>238</v>
      </c>
      <c r="AH5013" t="s">
        <v>174</v>
      </c>
      <c r="AI5013" t="s">
        <v>46</v>
      </c>
      <c r="AJ5013" t="s">
        <v>85</v>
      </c>
      <c r="AK5013" t="s">
        <v>60</v>
      </c>
      <c r="AL5013" t="s">
        <v>47</v>
      </c>
      <c r="AM5013" t="s">
        <v>47</v>
      </c>
      <c r="AN5013" t="s">
        <v>508</v>
      </c>
      <c r="AO5013" t="s">
        <v>55</v>
      </c>
    </row>
    <row r="5014" spans="1:41" hidden="1" x14ac:dyDescent="0.25">
      <c r="A5014" t="s">
        <v>21024</v>
      </c>
      <c r="B5014" t="s">
        <v>21025</v>
      </c>
      <c r="C5014" s="1" t="str">
        <f t="shared" si="314"/>
        <v>21:1064</v>
      </c>
      <c r="D5014" s="1" t="str">
        <f t="shared" si="315"/>
        <v>21:0107</v>
      </c>
      <c r="E5014" t="s">
        <v>21026</v>
      </c>
      <c r="F5014" t="s">
        <v>21027</v>
      </c>
      <c r="H5014">
        <v>50.460297699999998</v>
      </c>
      <c r="I5014">
        <v>-118.90911730000001</v>
      </c>
      <c r="J5014" s="1" t="str">
        <f t="shared" si="316"/>
        <v>NGR bulk stream sediment</v>
      </c>
      <c r="K5014" s="1" t="str">
        <f t="shared" si="317"/>
        <v>&lt;177 micron (NGR)</v>
      </c>
      <c r="L5014">
        <v>40</v>
      </c>
      <c r="M5014" t="s">
        <v>180</v>
      </c>
      <c r="N5014">
        <v>691</v>
      </c>
      <c r="O5014" t="s">
        <v>228</v>
      </c>
      <c r="P5014" t="s">
        <v>47</v>
      </c>
      <c r="Q5014" t="s">
        <v>119</v>
      </c>
      <c r="R5014" t="s">
        <v>122</v>
      </c>
      <c r="S5014" t="s">
        <v>140</v>
      </c>
      <c r="T5014" t="s">
        <v>76</v>
      </c>
      <c r="U5014" t="s">
        <v>21028</v>
      </c>
      <c r="V5014" t="s">
        <v>493</v>
      </c>
      <c r="W5014" t="s">
        <v>200</v>
      </c>
      <c r="X5014" t="s">
        <v>73</v>
      </c>
      <c r="Y5014" t="s">
        <v>197</v>
      </c>
      <c r="Z5014" t="s">
        <v>84</v>
      </c>
      <c r="AA5014" t="s">
        <v>46</v>
      </c>
      <c r="AB5014" t="s">
        <v>139</v>
      </c>
      <c r="AC5014" t="s">
        <v>124</v>
      </c>
      <c r="AD5014" t="s">
        <v>532</v>
      </c>
      <c r="AE5014" t="s">
        <v>62</v>
      </c>
      <c r="AF5014" t="s">
        <v>209</v>
      </c>
      <c r="AG5014" t="s">
        <v>266</v>
      </c>
      <c r="AH5014" t="s">
        <v>149</v>
      </c>
      <c r="AI5014" t="s">
        <v>46</v>
      </c>
      <c r="AJ5014" t="s">
        <v>374</v>
      </c>
      <c r="AK5014" t="s">
        <v>122</v>
      </c>
      <c r="AL5014" t="s">
        <v>47</v>
      </c>
      <c r="AM5014" t="s">
        <v>122</v>
      </c>
      <c r="AN5014" t="s">
        <v>65</v>
      </c>
      <c r="AO5014" t="s">
        <v>66</v>
      </c>
    </row>
    <row r="5015" spans="1:41" hidden="1" x14ac:dyDescent="0.25">
      <c r="A5015" t="s">
        <v>21029</v>
      </c>
      <c r="B5015" t="s">
        <v>21030</v>
      </c>
      <c r="C5015" s="1" t="str">
        <f t="shared" si="314"/>
        <v>21:1064</v>
      </c>
      <c r="D5015" s="1" t="str">
        <f t="shared" si="315"/>
        <v>21:0107</v>
      </c>
      <c r="E5015" t="s">
        <v>21031</v>
      </c>
      <c r="F5015" t="s">
        <v>21032</v>
      </c>
      <c r="H5015">
        <v>50.437721400000001</v>
      </c>
      <c r="I5015">
        <v>-118.9195185</v>
      </c>
      <c r="J5015" s="1" t="str">
        <f t="shared" si="316"/>
        <v>NGR bulk stream sediment</v>
      </c>
      <c r="K5015" s="1" t="str">
        <f t="shared" si="317"/>
        <v>&lt;177 micron (NGR)</v>
      </c>
      <c r="L5015">
        <v>40</v>
      </c>
      <c r="M5015" t="s">
        <v>195</v>
      </c>
      <c r="N5015">
        <v>692</v>
      </c>
      <c r="O5015" t="s">
        <v>151</v>
      </c>
      <c r="P5015" t="s">
        <v>103</v>
      </c>
      <c r="Q5015" t="s">
        <v>588</v>
      </c>
      <c r="R5015" t="s">
        <v>101</v>
      </c>
      <c r="S5015" t="s">
        <v>583</v>
      </c>
      <c r="T5015" t="s">
        <v>50</v>
      </c>
      <c r="U5015" t="s">
        <v>1304</v>
      </c>
      <c r="V5015" t="s">
        <v>228</v>
      </c>
      <c r="W5015" t="s">
        <v>164</v>
      </c>
      <c r="X5015" t="s">
        <v>137</v>
      </c>
      <c r="Y5015" t="s">
        <v>124</v>
      </c>
      <c r="Z5015" t="s">
        <v>53</v>
      </c>
      <c r="AA5015" t="s">
        <v>46</v>
      </c>
      <c r="AB5015" t="s">
        <v>173</v>
      </c>
      <c r="AC5015" t="s">
        <v>80</v>
      </c>
      <c r="AD5015" t="s">
        <v>184</v>
      </c>
      <c r="AE5015" t="s">
        <v>62</v>
      </c>
      <c r="AF5015" t="s">
        <v>127</v>
      </c>
      <c r="AG5015" t="s">
        <v>365</v>
      </c>
      <c r="AH5015" t="s">
        <v>110</v>
      </c>
      <c r="AI5015" t="s">
        <v>46</v>
      </c>
      <c r="AJ5015" t="s">
        <v>108</v>
      </c>
      <c r="AK5015" t="s">
        <v>142</v>
      </c>
      <c r="AL5015" t="s">
        <v>47</v>
      </c>
      <c r="AM5015" t="s">
        <v>122</v>
      </c>
      <c r="AN5015" t="s">
        <v>673</v>
      </c>
      <c r="AO5015" t="s">
        <v>141</v>
      </c>
    </row>
    <row r="5016" spans="1:41" hidden="1" x14ac:dyDescent="0.25">
      <c r="A5016" t="s">
        <v>21033</v>
      </c>
      <c r="B5016" t="s">
        <v>21034</v>
      </c>
      <c r="C5016" s="1" t="str">
        <f t="shared" si="314"/>
        <v>21:1064</v>
      </c>
      <c r="D5016" s="1" t="str">
        <f t="shared" si="315"/>
        <v>21:0107</v>
      </c>
      <c r="E5016" t="s">
        <v>21035</v>
      </c>
      <c r="F5016" t="s">
        <v>21036</v>
      </c>
      <c r="H5016">
        <v>50.436519699999998</v>
      </c>
      <c r="I5016">
        <v>-118.8691098</v>
      </c>
      <c r="J5016" s="1" t="str">
        <f t="shared" si="316"/>
        <v>NGR bulk stream sediment</v>
      </c>
      <c r="K5016" s="1" t="str">
        <f t="shared" si="317"/>
        <v>&lt;177 micron (NGR)</v>
      </c>
      <c r="L5016">
        <v>40</v>
      </c>
      <c r="M5016" t="s">
        <v>205</v>
      </c>
      <c r="N5016">
        <v>693</v>
      </c>
      <c r="O5016" t="s">
        <v>139</v>
      </c>
      <c r="P5016" t="s">
        <v>47</v>
      </c>
      <c r="Q5016" t="s">
        <v>275</v>
      </c>
      <c r="R5016" t="s">
        <v>49</v>
      </c>
      <c r="S5016" t="s">
        <v>83</v>
      </c>
      <c r="T5016" t="s">
        <v>52</v>
      </c>
      <c r="U5016" t="s">
        <v>597</v>
      </c>
      <c r="V5016" t="s">
        <v>161</v>
      </c>
      <c r="W5016" t="s">
        <v>105</v>
      </c>
      <c r="X5016" t="s">
        <v>47</v>
      </c>
      <c r="Y5016" t="s">
        <v>217</v>
      </c>
      <c r="Z5016" t="s">
        <v>56</v>
      </c>
      <c r="AA5016" t="s">
        <v>46</v>
      </c>
      <c r="AB5016" t="s">
        <v>54</v>
      </c>
      <c r="AC5016" t="s">
        <v>85</v>
      </c>
      <c r="AD5016" t="s">
        <v>272</v>
      </c>
      <c r="AE5016" t="s">
        <v>53</v>
      </c>
      <c r="AF5016" t="s">
        <v>88</v>
      </c>
      <c r="AG5016" t="s">
        <v>164</v>
      </c>
      <c r="AH5016" t="s">
        <v>53</v>
      </c>
      <c r="AI5016" t="s">
        <v>53</v>
      </c>
      <c r="AJ5016" t="s">
        <v>412</v>
      </c>
      <c r="AK5016" t="s">
        <v>58</v>
      </c>
      <c r="AL5016" t="s">
        <v>47</v>
      </c>
      <c r="AM5016" t="s">
        <v>47</v>
      </c>
      <c r="AN5016" t="s">
        <v>65</v>
      </c>
      <c r="AO5016" t="s">
        <v>52</v>
      </c>
    </row>
    <row r="5017" spans="1:41" hidden="1" x14ac:dyDescent="0.25">
      <c r="A5017" t="s">
        <v>21037</v>
      </c>
      <c r="B5017" t="s">
        <v>21038</v>
      </c>
      <c r="C5017" s="1" t="str">
        <f t="shared" si="314"/>
        <v>21:1064</v>
      </c>
      <c r="D5017" s="1" t="str">
        <f t="shared" si="315"/>
        <v>21:0107</v>
      </c>
      <c r="E5017" t="s">
        <v>21039</v>
      </c>
      <c r="F5017" t="s">
        <v>21040</v>
      </c>
      <c r="H5017">
        <v>50.455319600000003</v>
      </c>
      <c r="I5017">
        <v>-118.8583538</v>
      </c>
      <c r="J5017" s="1" t="str">
        <f t="shared" si="316"/>
        <v>NGR bulk stream sediment</v>
      </c>
      <c r="K5017" s="1" t="str">
        <f t="shared" si="317"/>
        <v>&lt;177 micron (NGR)</v>
      </c>
      <c r="L5017">
        <v>40</v>
      </c>
      <c r="M5017" t="s">
        <v>280</v>
      </c>
      <c r="N5017">
        <v>694</v>
      </c>
      <c r="O5017" t="s">
        <v>336</v>
      </c>
      <c r="P5017" t="s">
        <v>47</v>
      </c>
      <c r="Q5017" t="s">
        <v>444</v>
      </c>
      <c r="R5017" t="s">
        <v>57</v>
      </c>
      <c r="S5017" t="s">
        <v>331</v>
      </c>
      <c r="T5017" t="s">
        <v>127</v>
      </c>
      <c r="U5017" t="s">
        <v>391</v>
      </c>
      <c r="V5017" t="s">
        <v>271</v>
      </c>
      <c r="W5017" t="s">
        <v>79</v>
      </c>
      <c r="X5017" t="s">
        <v>51</v>
      </c>
      <c r="Y5017" t="s">
        <v>218</v>
      </c>
      <c r="Z5017" t="s">
        <v>84</v>
      </c>
      <c r="AA5017" t="s">
        <v>46</v>
      </c>
      <c r="AB5017" t="s">
        <v>63</v>
      </c>
      <c r="AC5017" t="s">
        <v>82</v>
      </c>
      <c r="AD5017" t="s">
        <v>146</v>
      </c>
      <c r="AE5017" t="s">
        <v>53</v>
      </c>
      <c r="AF5017" t="s">
        <v>85</v>
      </c>
      <c r="AG5017" t="s">
        <v>274</v>
      </c>
      <c r="AH5017" t="s">
        <v>185</v>
      </c>
      <c r="AI5017" t="s">
        <v>46</v>
      </c>
      <c r="AJ5017" t="s">
        <v>85</v>
      </c>
      <c r="AK5017" t="s">
        <v>455</v>
      </c>
      <c r="AL5017" t="s">
        <v>47</v>
      </c>
      <c r="AM5017" t="s">
        <v>122</v>
      </c>
      <c r="AN5017" t="s">
        <v>568</v>
      </c>
      <c r="AO5017" t="s">
        <v>175</v>
      </c>
    </row>
    <row r="5018" spans="1:41" hidden="1" x14ac:dyDescent="0.25">
      <c r="A5018" t="s">
        <v>21041</v>
      </c>
      <c r="B5018" t="s">
        <v>21042</v>
      </c>
      <c r="C5018" s="1" t="str">
        <f t="shared" si="314"/>
        <v>21:1064</v>
      </c>
      <c r="D5018" s="1" t="str">
        <f t="shared" si="315"/>
        <v>21:0107</v>
      </c>
      <c r="E5018" t="s">
        <v>21039</v>
      </c>
      <c r="F5018" t="s">
        <v>21043</v>
      </c>
      <c r="H5018">
        <v>50.455319600000003</v>
      </c>
      <c r="I5018">
        <v>-118.8583538</v>
      </c>
      <c r="J5018" s="1" t="str">
        <f t="shared" si="316"/>
        <v>NGR bulk stream sediment</v>
      </c>
      <c r="K5018" s="1" t="str">
        <f t="shared" si="317"/>
        <v>&lt;177 micron (NGR)</v>
      </c>
      <c r="L5018">
        <v>40</v>
      </c>
      <c r="M5018" t="s">
        <v>288</v>
      </c>
      <c r="N5018">
        <v>695</v>
      </c>
      <c r="O5018" t="s">
        <v>271</v>
      </c>
      <c r="P5018" t="s">
        <v>47</v>
      </c>
      <c r="Q5018" t="s">
        <v>602</v>
      </c>
      <c r="R5018" t="s">
        <v>198</v>
      </c>
      <c r="S5018" t="s">
        <v>589</v>
      </c>
      <c r="T5018" t="s">
        <v>127</v>
      </c>
      <c r="U5018" t="s">
        <v>391</v>
      </c>
      <c r="V5018" t="s">
        <v>412</v>
      </c>
      <c r="W5018" t="s">
        <v>164</v>
      </c>
      <c r="X5018" t="s">
        <v>52</v>
      </c>
      <c r="Y5018" t="s">
        <v>124</v>
      </c>
      <c r="Z5018" t="s">
        <v>53</v>
      </c>
      <c r="AA5018" t="s">
        <v>46</v>
      </c>
      <c r="AB5018" t="s">
        <v>63</v>
      </c>
      <c r="AC5018" t="s">
        <v>90</v>
      </c>
      <c r="AD5018" t="s">
        <v>226</v>
      </c>
      <c r="AE5018" t="s">
        <v>57</v>
      </c>
      <c r="AF5018" t="s">
        <v>108</v>
      </c>
      <c r="AG5018" t="s">
        <v>365</v>
      </c>
      <c r="AH5018" t="s">
        <v>235</v>
      </c>
      <c r="AI5018" t="s">
        <v>174</v>
      </c>
      <c r="AJ5018" t="s">
        <v>108</v>
      </c>
      <c r="AK5018" t="s">
        <v>72</v>
      </c>
      <c r="AL5018" t="s">
        <v>47</v>
      </c>
      <c r="AM5018" t="s">
        <v>122</v>
      </c>
      <c r="AN5018" t="s">
        <v>65</v>
      </c>
      <c r="AO5018" t="s">
        <v>112</v>
      </c>
    </row>
    <row r="5019" spans="1:41" hidden="1" x14ac:dyDescent="0.25">
      <c r="A5019" t="s">
        <v>21044</v>
      </c>
      <c r="B5019" t="s">
        <v>21045</v>
      </c>
      <c r="C5019" s="1" t="str">
        <f t="shared" si="314"/>
        <v>21:1064</v>
      </c>
      <c r="D5019" s="1" t="str">
        <f t="shared" si="315"/>
        <v>21:0107</v>
      </c>
      <c r="E5019" t="s">
        <v>21046</v>
      </c>
      <c r="F5019" t="s">
        <v>21047</v>
      </c>
      <c r="H5019">
        <v>50.460345699999998</v>
      </c>
      <c r="I5019">
        <v>-118.8460529</v>
      </c>
      <c r="J5019" s="1" t="str">
        <f t="shared" si="316"/>
        <v>NGR bulk stream sediment</v>
      </c>
      <c r="K5019" s="1" t="str">
        <f t="shared" si="317"/>
        <v>&lt;177 micron (NGR)</v>
      </c>
      <c r="L5019">
        <v>40</v>
      </c>
      <c r="M5019" t="s">
        <v>214</v>
      </c>
      <c r="N5019">
        <v>696</v>
      </c>
      <c r="O5019" t="s">
        <v>185</v>
      </c>
      <c r="P5019" t="s">
        <v>47</v>
      </c>
      <c r="Q5019" t="s">
        <v>602</v>
      </c>
      <c r="R5019" t="s">
        <v>57</v>
      </c>
      <c r="S5019" t="s">
        <v>438</v>
      </c>
      <c r="T5019" t="s">
        <v>55</v>
      </c>
      <c r="U5019" t="s">
        <v>1121</v>
      </c>
      <c r="V5019" t="s">
        <v>161</v>
      </c>
      <c r="W5019" t="s">
        <v>173</v>
      </c>
      <c r="X5019" t="s">
        <v>55</v>
      </c>
      <c r="Y5019" t="s">
        <v>144</v>
      </c>
      <c r="Z5019" t="s">
        <v>53</v>
      </c>
      <c r="AA5019" t="s">
        <v>46</v>
      </c>
      <c r="AB5019" t="s">
        <v>125</v>
      </c>
      <c r="AC5019" t="s">
        <v>99</v>
      </c>
      <c r="AD5019" t="s">
        <v>184</v>
      </c>
      <c r="AE5019" t="s">
        <v>380</v>
      </c>
      <c r="AF5019" t="s">
        <v>55</v>
      </c>
      <c r="AG5019" t="s">
        <v>1425</v>
      </c>
      <c r="AH5019" t="s">
        <v>101</v>
      </c>
      <c r="AI5019" t="s">
        <v>87</v>
      </c>
      <c r="AJ5019" t="s">
        <v>217</v>
      </c>
      <c r="AK5019" t="s">
        <v>270</v>
      </c>
      <c r="AL5019" t="s">
        <v>47</v>
      </c>
      <c r="AM5019" t="s">
        <v>122</v>
      </c>
      <c r="AN5019" t="s">
        <v>65</v>
      </c>
      <c r="AO5019" t="s">
        <v>475</v>
      </c>
    </row>
    <row r="5020" spans="1:41" hidden="1" x14ac:dyDescent="0.25">
      <c r="A5020" t="s">
        <v>21048</v>
      </c>
      <c r="B5020" t="s">
        <v>21049</v>
      </c>
      <c r="C5020" s="1" t="str">
        <f t="shared" si="314"/>
        <v>21:1064</v>
      </c>
      <c r="D5020" s="1" t="str">
        <f t="shared" si="315"/>
        <v>21:0107</v>
      </c>
      <c r="E5020" t="s">
        <v>21050</v>
      </c>
      <c r="F5020" t="s">
        <v>21051</v>
      </c>
      <c r="H5020">
        <v>50.452408300000002</v>
      </c>
      <c r="I5020">
        <v>-118.8160901</v>
      </c>
      <c r="J5020" s="1" t="str">
        <f t="shared" si="316"/>
        <v>NGR bulk stream sediment</v>
      </c>
      <c r="K5020" s="1" t="str">
        <f t="shared" si="317"/>
        <v>&lt;177 micron (NGR)</v>
      </c>
      <c r="L5020">
        <v>40</v>
      </c>
      <c r="M5020" t="s">
        <v>223</v>
      </c>
      <c r="N5020">
        <v>697</v>
      </c>
      <c r="O5020" t="s">
        <v>110</v>
      </c>
      <c r="P5020" t="s">
        <v>122</v>
      </c>
      <c r="Q5020" t="s">
        <v>417</v>
      </c>
      <c r="R5020" t="s">
        <v>86</v>
      </c>
      <c r="S5020" t="s">
        <v>328</v>
      </c>
      <c r="T5020" t="s">
        <v>137</v>
      </c>
      <c r="U5020" t="s">
        <v>184</v>
      </c>
      <c r="V5020" t="s">
        <v>437</v>
      </c>
      <c r="W5020" t="s">
        <v>63</v>
      </c>
      <c r="X5020" t="s">
        <v>73</v>
      </c>
      <c r="Y5020" t="s">
        <v>141</v>
      </c>
      <c r="Z5020" t="s">
        <v>56</v>
      </c>
      <c r="AA5020" t="s">
        <v>46</v>
      </c>
      <c r="AB5020" t="s">
        <v>47</v>
      </c>
      <c r="AC5020" t="s">
        <v>165</v>
      </c>
      <c r="AD5020" t="s">
        <v>226</v>
      </c>
      <c r="AE5020" t="s">
        <v>199</v>
      </c>
      <c r="AF5020" t="s">
        <v>259</v>
      </c>
      <c r="AG5020" t="s">
        <v>224</v>
      </c>
      <c r="AH5020" t="s">
        <v>87</v>
      </c>
      <c r="AI5020" t="s">
        <v>198</v>
      </c>
      <c r="AJ5020" t="s">
        <v>85</v>
      </c>
      <c r="AK5020" t="s">
        <v>271</v>
      </c>
      <c r="AL5020" t="s">
        <v>47</v>
      </c>
      <c r="AM5020" t="s">
        <v>47</v>
      </c>
      <c r="AN5020" t="s">
        <v>313</v>
      </c>
      <c r="AO5020" t="s">
        <v>175</v>
      </c>
    </row>
    <row r="5021" spans="1:41" hidden="1" x14ac:dyDescent="0.25">
      <c r="A5021" t="s">
        <v>21052</v>
      </c>
      <c r="B5021" t="s">
        <v>21053</v>
      </c>
      <c r="C5021" s="1" t="str">
        <f t="shared" si="314"/>
        <v>21:1064</v>
      </c>
      <c r="D5021" s="1" t="str">
        <f t="shared" si="315"/>
        <v>21:0107</v>
      </c>
      <c r="E5021" t="s">
        <v>21054</v>
      </c>
      <c r="F5021" t="s">
        <v>21055</v>
      </c>
      <c r="H5021">
        <v>50.4464051</v>
      </c>
      <c r="I5021">
        <v>-118.8272418</v>
      </c>
      <c r="J5021" s="1" t="str">
        <f t="shared" si="316"/>
        <v>NGR bulk stream sediment</v>
      </c>
      <c r="K5021" s="1" t="str">
        <f t="shared" si="317"/>
        <v>&lt;177 micron (NGR)</v>
      </c>
      <c r="L5021">
        <v>40</v>
      </c>
      <c r="M5021" t="s">
        <v>233</v>
      </c>
      <c r="N5021">
        <v>698</v>
      </c>
      <c r="O5021" t="s">
        <v>86</v>
      </c>
      <c r="P5021" t="s">
        <v>90</v>
      </c>
      <c r="Q5021" t="s">
        <v>481</v>
      </c>
      <c r="R5021" t="s">
        <v>87</v>
      </c>
      <c r="S5021" t="s">
        <v>184</v>
      </c>
      <c r="T5021" t="s">
        <v>108</v>
      </c>
      <c r="U5021" t="s">
        <v>1304</v>
      </c>
      <c r="V5021" t="s">
        <v>109</v>
      </c>
      <c r="W5021" t="s">
        <v>257</v>
      </c>
      <c r="X5021" t="s">
        <v>52</v>
      </c>
      <c r="Y5021" t="s">
        <v>124</v>
      </c>
      <c r="Z5021" t="s">
        <v>84</v>
      </c>
      <c r="AA5021" t="s">
        <v>46</v>
      </c>
      <c r="AB5021" t="s">
        <v>125</v>
      </c>
      <c r="AC5021" t="s">
        <v>209</v>
      </c>
      <c r="AD5021" t="s">
        <v>438</v>
      </c>
      <c r="AE5021" t="s">
        <v>198</v>
      </c>
      <c r="AF5021" t="s">
        <v>55</v>
      </c>
      <c r="AG5021" t="s">
        <v>129</v>
      </c>
      <c r="AH5021" t="s">
        <v>110</v>
      </c>
      <c r="AI5021" t="s">
        <v>54</v>
      </c>
      <c r="AJ5021" t="s">
        <v>76</v>
      </c>
      <c r="AK5021" t="s">
        <v>72</v>
      </c>
      <c r="AL5021" t="s">
        <v>122</v>
      </c>
      <c r="AM5021" t="s">
        <v>47</v>
      </c>
      <c r="AN5021" t="s">
        <v>48</v>
      </c>
      <c r="AO5021" t="s">
        <v>127</v>
      </c>
    </row>
    <row r="5022" spans="1:41" hidden="1" x14ac:dyDescent="0.25">
      <c r="A5022" t="s">
        <v>21056</v>
      </c>
      <c r="B5022" t="s">
        <v>21057</v>
      </c>
      <c r="C5022" s="1" t="str">
        <f t="shared" si="314"/>
        <v>21:1064</v>
      </c>
      <c r="D5022" s="1" t="str">
        <f t="shared" si="315"/>
        <v>21:0107</v>
      </c>
      <c r="E5022" t="s">
        <v>21058</v>
      </c>
      <c r="F5022" t="s">
        <v>21059</v>
      </c>
      <c r="H5022">
        <v>50.420896300000003</v>
      </c>
      <c r="I5022">
        <v>-118.8042854</v>
      </c>
      <c r="J5022" s="1" t="str">
        <f t="shared" si="316"/>
        <v>NGR bulk stream sediment</v>
      </c>
      <c r="K5022" s="1" t="str">
        <f t="shared" si="317"/>
        <v>&lt;177 micron (NGR)</v>
      </c>
      <c r="L5022">
        <v>40</v>
      </c>
      <c r="M5022" t="s">
        <v>248</v>
      </c>
      <c r="N5022">
        <v>699</v>
      </c>
      <c r="O5022" t="s">
        <v>198</v>
      </c>
      <c r="P5022" t="s">
        <v>47</v>
      </c>
      <c r="Q5022" t="s">
        <v>234</v>
      </c>
      <c r="R5022" t="s">
        <v>164</v>
      </c>
      <c r="S5022" t="s">
        <v>146</v>
      </c>
      <c r="T5022" t="s">
        <v>73</v>
      </c>
      <c r="U5022" t="s">
        <v>226</v>
      </c>
      <c r="V5022" t="s">
        <v>109</v>
      </c>
      <c r="W5022" t="s">
        <v>125</v>
      </c>
      <c r="X5022" t="s">
        <v>137</v>
      </c>
      <c r="Y5022" t="s">
        <v>462</v>
      </c>
      <c r="Z5022" t="s">
        <v>198</v>
      </c>
      <c r="AA5022" t="s">
        <v>46</v>
      </c>
      <c r="AB5022" t="s">
        <v>139</v>
      </c>
      <c r="AC5022" t="s">
        <v>175</v>
      </c>
      <c r="AD5022" t="s">
        <v>438</v>
      </c>
      <c r="AE5022" t="s">
        <v>56</v>
      </c>
      <c r="AF5022" t="s">
        <v>85</v>
      </c>
      <c r="AG5022" t="s">
        <v>58</v>
      </c>
      <c r="AH5022" t="s">
        <v>185</v>
      </c>
      <c r="AI5022" t="s">
        <v>185</v>
      </c>
      <c r="AJ5022" t="s">
        <v>267</v>
      </c>
      <c r="AK5022" t="s">
        <v>182</v>
      </c>
      <c r="AL5022" t="s">
        <v>47</v>
      </c>
      <c r="AM5022" t="s">
        <v>103</v>
      </c>
      <c r="AN5022" t="s">
        <v>65</v>
      </c>
      <c r="AO5022" t="s">
        <v>66</v>
      </c>
    </row>
    <row r="5023" spans="1:41" hidden="1" x14ac:dyDescent="0.25">
      <c r="A5023" t="s">
        <v>21060</v>
      </c>
      <c r="B5023" t="s">
        <v>21061</v>
      </c>
      <c r="C5023" s="1" t="str">
        <f t="shared" si="314"/>
        <v>21:1064</v>
      </c>
      <c r="D5023" s="1" t="str">
        <f t="shared" si="315"/>
        <v>21:0107</v>
      </c>
      <c r="E5023" t="s">
        <v>21062</v>
      </c>
      <c r="F5023" t="s">
        <v>21063</v>
      </c>
      <c r="H5023">
        <v>50.402247899999999</v>
      </c>
      <c r="I5023">
        <v>-118.80682899999999</v>
      </c>
      <c r="J5023" s="1" t="str">
        <f t="shared" si="316"/>
        <v>NGR bulk stream sediment</v>
      </c>
      <c r="K5023" s="1" t="str">
        <f t="shared" si="317"/>
        <v>&lt;177 micron (NGR)</v>
      </c>
      <c r="L5023">
        <v>40</v>
      </c>
      <c r="M5023" t="s">
        <v>256</v>
      </c>
      <c r="N5023">
        <v>700</v>
      </c>
      <c r="O5023" t="s">
        <v>81</v>
      </c>
      <c r="P5023" t="s">
        <v>122</v>
      </c>
      <c r="Q5023" t="s">
        <v>578</v>
      </c>
      <c r="R5023" t="s">
        <v>51</v>
      </c>
      <c r="S5023" t="s">
        <v>829</v>
      </c>
      <c r="T5023" t="s">
        <v>108</v>
      </c>
      <c r="U5023" t="s">
        <v>372</v>
      </c>
      <c r="V5023" t="s">
        <v>282</v>
      </c>
      <c r="W5023" t="s">
        <v>102</v>
      </c>
      <c r="X5023" t="s">
        <v>73</v>
      </c>
      <c r="Y5023" t="s">
        <v>197</v>
      </c>
      <c r="Z5023" t="s">
        <v>53</v>
      </c>
      <c r="AA5023" t="s">
        <v>46</v>
      </c>
      <c r="AB5023" t="s">
        <v>47</v>
      </c>
      <c r="AC5023" t="s">
        <v>225</v>
      </c>
      <c r="AD5023" t="s">
        <v>350</v>
      </c>
      <c r="AE5023" t="s">
        <v>199</v>
      </c>
      <c r="AF5023" t="s">
        <v>175</v>
      </c>
      <c r="AG5023" t="s">
        <v>266</v>
      </c>
      <c r="AH5023" t="s">
        <v>61</v>
      </c>
      <c r="AI5023" t="s">
        <v>54</v>
      </c>
      <c r="AJ5023" t="s">
        <v>58</v>
      </c>
      <c r="AK5023" t="s">
        <v>130</v>
      </c>
      <c r="AL5023" t="s">
        <v>47</v>
      </c>
      <c r="AM5023" t="s">
        <v>122</v>
      </c>
      <c r="AN5023" t="s">
        <v>65</v>
      </c>
      <c r="AO5023" t="s">
        <v>175</v>
      </c>
    </row>
    <row r="5024" spans="1:41" hidden="1" x14ac:dyDescent="0.25">
      <c r="A5024" t="s">
        <v>21064</v>
      </c>
      <c r="B5024" t="s">
        <v>21065</v>
      </c>
      <c r="C5024" s="1" t="str">
        <f t="shared" si="314"/>
        <v>21:1064</v>
      </c>
      <c r="D5024" s="1" t="str">
        <f t="shared" si="315"/>
        <v>21:0107</v>
      </c>
      <c r="E5024" t="s">
        <v>21066</v>
      </c>
      <c r="F5024" t="s">
        <v>21067</v>
      </c>
      <c r="H5024">
        <v>50.392466200000001</v>
      </c>
      <c r="I5024">
        <v>-118.8031093</v>
      </c>
      <c r="J5024" s="1" t="str">
        <f t="shared" si="316"/>
        <v>NGR bulk stream sediment</v>
      </c>
      <c r="K5024" s="1" t="str">
        <f t="shared" si="317"/>
        <v>&lt;177 micron (NGR)</v>
      </c>
      <c r="L5024">
        <v>40</v>
      </c>
      <c r="M5024" t="s">
        <v>265</v>
      </c>
      <c r="N5024">
        <v>701</v>
      </c>
      <c r="O5024" t="s">
        <v>174</v>
      </c>
      <c r="P5024" t="s">
        <v>47</v>
      </c>
      <c r="Q5024" t="s">
        <v>226</v>
      </c>
      <c r="R5024" t="s">
        <v>21068</v>
      </c>
      <c r="S5024" t="s">
        <v>58</v>
      </c>
      <c r="T5024" t="s">
        <v>55</v>
      </c>
      <c r="U5024" t="s">
        <v>269</v>
      </c>
      <c r="V5024" t="s">
        <v>62</v>
      </c>
      <c r="W5024" t="s">
        <v>53</v>
      </c>
      <c r="X5024" t="s">
        <v>46</v>
      </c>
      <c r="Y5024" t="s">
        <v>51</v>
      </c>
      <c r="Z5024" t="s">
        <v>56</v>
      </c>
      <c r="AA5024" t="s">
        <v>46</v>
      </c>
      <c r="AB5024" t="s">
        <v>380</v>
      </c>
      <c r="AC5024" t="s">
        <v>267</v>
      </c>
      <c r="AD5024" t="s">
        <v>51</v>
      </c>
      <c r="AE5024" t="s">
        <v>380</v>
      </c>
      <c r="AF5024" t="s">
        <v>62</v>
      </c>
      <c r="AG5024" t="s">
        <v>62</v>
      </c>
      <c r="AH5024" t="s">
        <v>62</v>
      </c>
      <c r="AI5024" t="s">
        <v>62</v>
      </c>
      <c r="AJ5024" t="s">
        <v>62</v>
      </c>
      <c r="AK5024" t="s">
        <v>174</v>
      </c>
      <c r="AL5024" t="s">
        <v>47</v>
      </c>
      <c r="AM5024" t="s">
        <v>47</v>
      </c>
      <c r="AN5024" t="s">
        <v>65</v>
      </c>
      <c r="AO5024" t="s">
        <v>58</v>
      </c>
    </row>
    <row r="5025" spans="1:41" hidden="1" x14ac:dyDescent="0.25">
      <c r="A5025" t="s">
        <v>21069</v>
      </c>
      <c r="B5025" t="s">
        <v>21070</v>
      </c>
      <c r="C5025" s="1" t="str">
        <f t="shared" si="314"/>
        <v>21:1064</v>
      </c>
      <c r="D5025" s="1" t="str">
        <f t="shared" si="315"/>
        <v>21:0107</v>
      </c>
      <c r="E5025" t="s">
        <v>21071</v>
      </c>
      <c r="F5025" t="s">
        <v>21072</v>
      </c>
      <c r="H5025">
        <v>50.369209400000003</v>
      </c>
      <c r="I5025">
        <v>-118.8110604</v>
      </c>
      <c r="J5025" s="1" t="str">
        <f t="shared" si="316"/>
        <v>NGR bulk stream sediment</v>
      </c>
      <c r="K5025" s="1" t="str">
        <f t="shared" si="317"/>
        <v>&lt;177 micron (NGR)</v>
      </c>
      <c r="L5025">
        <v>41</v>
      </c>
      <c r="M5025" t="s">
        <v>45</v>
      </c>
      <c r="N5025">
        <v>702</v>
      </c>
      <c r="O5025" t="s">
        <v>139</v>
      </c>
      <c r="P5025" t="s">
        <v>73</v>
      </c>
      <c r="Q5025" t="s">
        <v>588</v>
      </c>
      <c r="R5025" t="s">
        <v>52</v>
      </c>
      <c r="S5025" t="s">
        <v>331</v>
      </c>
      <c r="T5025" t="s">
        <v>209</v>
      </c>
      <c r="U5025" t="s">
        <v>673</v>
      </c>
      <c r="V5025" t="s">
        <v>88</v>
      </c>
      <c r="W5025" t="s">
        <v>103</v>
      </c>
      <c r="X5025" t="s">
        <v>73</v>
      </c>
      <c r="Y5025" t="s">
        <v>80</v>
      </c>
      <c r="Z5025" t="s">
        <v>53</v>
      </c>
      <c r="AA5025" t="s">
        <v>52</v>
      </c>
      <c r="AB5025" t="s">
        <v>185</v>
      </c>
      <c r="AC5025" t="s">
        <v>425</v>
      </c>
      <c r="AD5025" t="s">
        <v>344</v>
      </c>
      <c r="AE5025" t="s">
        <v>199</v>
      </c>
      <c r="AF5025" t="s">
        <v>127</v>
      </c>
      <c r="AG5025" t="s">
        <v>96</v>
      </c>
      <c r="AH5025" t="s">
        <v>87</v>
      </c>
      <c r="AI5025" t="s">
        <v>110</v>
      </c>
      <c r="AJ5025" t="s">
        <v>55</v>
      </c>
      <c r="AK5025" t="s">
        <v>228</v>
      </c>
      <c r="AL5025" t="s">
        <v>51</v>
      </c>
      <c r="AM5025" t="s">
        <v>122</v>
      </c>
      <c r="AN5025" t="s">
        <v>935</v>
      </c>
      <c r="AO5025" t="s">
        <v>59</v>
      </c>
    </row>
    <row r="5026" spans="1:41" hidden="1" x14ac:dyDescent="0.25">
      <c r="A5026" t="s">
        <v>21073</v>
      </c>
      <c r="B5026" t="s">
        <v>21074</v>
      </c>
      <c r="C5026" s="1" t="str">
        <f t="shared" si="314"/>
        <v>21:1064</v>
      </c>
      <c r="D5026" s="1" t="str">
        <f t="shared" si="315"/>
        <v>21:0107</v>
      </c>
      <c r="E5026" t="s">
        <v>21075</v>
      </c>
      <c r="F5026" t="s">
        <v>21076</v>
      </c>
      <c r="H5026">
        <v>50.351396399999999</v>
      </c>
      <c r="I5026">
        <v>-118.8113537</v>
      </c>
      <c r="J5026" s="1" t="str">
        <f t="shared" si="316"/>
        <v>NGR bulk stream sediment</v>
      </c>
      <c r="K5026" s="1" t="str">
        <f t="shared" si="317"/>
        <v>&lt;177 micron (NGR)</v>
      </c>
      <c r="L5026">
        <v>41</v>
      </c>
      <c r="M5026" t="s">
        <v>71</v>
      </c>
      <c r="N5026">
        <v>703</v>
      </c>
      <c r="O5026" t="s">
        <v>62</v>
      </c>
      <c r="P5026" t="s">
        <v>47</v>
      </c>
      <c r="Q5026" t="s">
        <v>391</v>
      </c>
      <c r="R5026" t="s">
        <v>186</v>
      </c>
      <c r="S5026" t="s">
        <v>108</v>
      </c>
      <c r="T5026" t="s">
        <v>51</v>
      </c>
      <c r="U5026" t="s">
        <v>306</v>
      </c>
      <c r="V5026" t="s">
        <v>87</v>
      </c>
      <c r="W5026" t="s">
        <v>57</v>
      </c>
      <c r="X5026" t="s">
        <v>46</v>
      </c>
      <c r="Y5026" t="s">
        <v>51</v>
      </c>
      <c r="Z5026" t="s">
        <v>56</v>
      </c>
      <c r="AA5026" t="s">
        <v>46</v>
      </c>
      <c r="AB5026" t="s">
        <v>84</v>
      </c>
      <c r="AC5026" t="s">
        <v>162</v>
      </c>
      <c r="AD5026" t="s">
        <v>209</v>
      </c>
      <c r="AE5026" t="s">
        <v>380</v>
      </c>
      <c r="AF5026" t="s">
        <v>101</v>
      </c>
      <c r="AG5026" t="s">
        <v>46</v>
      </c>
      <c r="AH5026" t="s">
        <v>62</v>
      </c>
      <c r="AI5026" t="s">
        <v>62</v>
      </c>
      <c r="AJ5026" t="s">
        <v>61</v>
      </c>
      <c r="AK5026" t="s">
        <v>139</v>
      </c>
      <c r="AL5026" t="s">
        <v>47</v>
      </c>
      <c r="AM5026" t="s">
        <v>47</v>
      </c>
      <c r="AN5026" t="s">
        <v>65</v>
      </c>
      <c r="AO5026" t="s">
        <v>76</v>
      </c>
    </row>
    <row r="5027" spans="1:41" hidden="1" x14ac:dyDescent="0.25">
      <c r="A5027" t="s">
        <v>21077</v>
      </c>
      <c r="B5027" t="s">
        <v>21078</v>
      </c>
      <c r="C5027" s="1" t="str">
        <f t="shared" si="314"/>
        <v>21:1064</v>
      </c>
      <c r="D5027" s="1" t="str">
        <f t="shared" si="315"/>
        <v>21:0107</v>
      </c>
      <c r="E5027" t="s">
        <v>21079</v>
      </c>
      <c r="F5027" t="s">
        <v>21080</v>
      </c>
      <c r="H5027">
        <v>50.326437200000001</v>
      </c>
      <c r="I5027">
        <v>-118.85061640000001</v>
      </c>
      <c r="J5027" s="1" t="str">
        <f t="shared" si="316"/>
        <v>NGR bulk stream sediment</v>
      </c>
      <c r="K5027" s="1" t="str">
        <f t="shared" si="317"/>
        <v>&lt;177 micron (NGR)</v>
      </c>
      <c r="L5027">
        <v>41</v>
      </c>
      <c r="M5027" t="s">
        <v>95</v>
      </c>
      <c r="N5027">
        <v>704</v>
      </c>
      <c r="O5027" t="s">
        <v>63</v>
      </c>
      <c r="P5027" t="s">
        <v>218</v>
      </c>
      <c r="Q5027" t="s">
        <v>404</v>
      </c>
      <c r="R5027" t="s">
        <v>259</v>
      </c>
      <c r="S5027" t="s">
        <v>445</v>
      </c>
      <c r="T5027" t="s">
        <v>76</v>
      </c>
      <c r="U5027" t="s">
        <v>89</v>
      </c>
      <c r="V5027" t="s">
        <v>455</v>
      </c>
      <c r="W5027" t="s">
        <v>161</v>
      </c>
      <c r="X5027" t="s">
        <v>58</v>
      </c>
      <c r="Y5027" t="s">
        <v>124</v>
      </c>
      <c r="Z5027" t="s">
        <v>53</v>
      </c>
      <c r="AA5027" t="s">
        <v>46</v>
      </c>
      <c r="AB5027" t="s">
        <v>149</v>
      </c>
      <c r="AC5027" t="s">
        <v>300</v>
      </c>
      <c r="AD5027" t="s">
        <v>532</v>
      </c>
      <c r="AE5027" t="s">
        <v>199</v>
      </c>
      <c r="AF5027" t="s">
        <v>55</v>
      </c>
      <c r="AG5027" t="s">
        <v>357</v>
      </c>
      <c r="AH5027" t="s">
        <v>81</v>
      </c>
      <c r="AI5027" t="s">
        <v>149</v>
      </c>
      <c r="AJ5027" t="s">
        <v>127</v>
      </c>
      <c r="AK5027" t="s">
        <v>109</v>
      </c>
      <c r="AL5027" t="s">
        <v>122</v>
      </c>
      <c r="AM5027" t="s">
        <v>122</v>
      </c>
      <c r="AN5027" t="s">
        <v>668</v>
      </c>
      <c r="AO5027" t="s">
        <v>49</v>
      </c>
    </row>
    <row r="5028" spans="1:41" hidden="1" x14ac:dyDescent="0.25">
      <c r="A5028" t="s">
        <v>21081</v>
      </c>
      <c r="B5028" t="s">
        <v>21082</v>
      </c>
      <c r="C5028" s="1" t="str">
        <f t="shared" ref="C5028:C5091" si="318">HYPERLINK("http://geochem.nrcan.gc.ca/cdogs/content/bdl/bdl211064_e.htm", "21:1064")</f>
        <v>21:1064</v>
      </c>
      <c r="D5028" s="1" t="str">
        <f t="shared" ref="D5028:D5091" si="319">HYPERLINK("http://geochem.nrcan.gc.ca/cdogs/content/svy/svy210107_e.htm", "21:0107")</f>
        <v>21:0107</v>
      </c>
      <c r="E5028" t="s">
        <v>21083</v>
      </c>
      <c r="F5028" t="s">
        <v>21084</v>
      </c>
      <c r="H5028">
        <v>50.330569799999999</v>
      </c>
      <c r="I5028">
        <v>-118.8548517</v>
      </c>
      <c r="J5028" s="1" t="str">
        <f t="shared" si="316"/>
        <v>NGR bulk stream sediment</v>
      </c>
      <c r="K5028" s="1" t="str">
        <f t="shared" si="317"/>
        <v>&lt;177 micron (NGR)</v>
      </c>
      <c r="L5028">
        <v>41</v>
      </c>
      <c r="M5028" t="s">
        <v>117</v>
      </c>
      <c r="N5028">
        <v>705</v>
      </c>
      <c r="O5028" t="s">
        <v>174</v>
      </c>
      <c r="P5028" t="s">
        <v>47</v>
      </c>
      <c r="Q5028" t="s">
        <v>275</v>
      </c>
      <c r="R5028" t="s">
        <v>141</v>
      </c>
      <c r="S5028" t="s">
        <v>267</v>
      </c>
      <c r="T5028" t="s">
        <v>51</v>
      </c>
      <c r="U5028" t="s">
        <v>306</v>
      </c>
      <c r="V5028" t="s">
        <v>87</v>
      </c>
      <c r="W5028" t="s">
        <v>53</v>
      </c>
      <c r="X5028" t="s">
        <v>46</v>
      </c>
      <c r="Y5028" t="s">
        <v>73</v>
      </c>
      <c r="Z5028" t="s">
        <v>56</v>
      </c>
      <c r="AA5028" t="s">
        <v>46</v>
      </c>
      <c r="AB5028" t="s">
        <v>56</v>
      </c>
      <c r="AC5028" t="s">
        <v>98</v>
      </c>
      <c r="AD5028" t="s">
        <v>217</v>
      </c>
      <c r="AE5028" t="s">
        <v>56</v>
      </c>
      <c r="AF5028" t="s">
        <v>101</v>
      </c>
      <c r="AG5028" t="s">
        <v>185</v>
      </c>
      <c r="AH5028" t="s">
        <v>62</v>
      </c>
      <c r="AI5028" t="s">
        <v>62</v>
      </c>
      <c r="AJ5028" t="s">
        <v>81</v>
      </c>
      <c r="AK5028" t="s">
        <v>110</v>
      </c>
      <c r="AL5028" t="s">
        <v>47</v>
      </c>
      <c r="AM5028" t="s">
        <v>47</v>
      </c>
      <c r="AN5028" t="s">
        <v>65</v>
      </c>
      <c r="AO5028" t="s">
        <v>85</v>
      </c>
    </row>
    <row r="5029" spans="1:41" hidden="1" x14ac:dyDescent="0.25">
      <c r="A5029" t="s">
        <v>21085</v>
      </c>
      <c r="B5029" t="s">
        <v>21086</v>
      </c>
      <c r="C5029" s="1" t="str">
        <f t="shared" si="318"/>
        <v>21:1064</v>
      </c>
      <c r="D5029" s="1" t="str">
        <f t="shared" si="319"/>
        <v>21:0107</v>
      </c>
      <c r="E5029" t="s">
        <v>21087</v>
      </c>
      <c r="F5029" t="s">
        <v>21088</v>
      </c>
      <c r="H5029">
        <v>50.318395000000002</v>
      </c>
      <c r="I5029">
        <v>-118.8669368</v>
      </c>
      <c r="J5029" s="1" t="str">
        <f t="shared" si="316"/>
        <v>NGR bulk stream sediment</v>
      </c>
      <c r="K5029" s="1" t="str">
        <f t="shared" si="317"/>
        <v>&lt;177 micron (NGR)</v>
      </c>
      <c r="L5029">
        <v>41</v>
      </c>
      <c r="M5029" t="s">
        <v>136</v>
      </c>
      <c r="N5029">
        <v>706</v>
      </c>
      <c r="O5029" t="s">
        <v>72</v>
      </c>
      <c r="P5029" t="s">
        <v>122</v>
      </c>
      <c r="Q5029" t="s">
        <v>234</v>
      </c>
      <c r="R5029" t="s">
        <v>85</v>
      </c>
      <c r="S5029" t="s">
        <v>342</v>
      </c>
      <c r="T5029" t="s">
        <v>137</v>
      </c>
      <c r="U5029" t="s">
        <v>226</v>
      </c>
      <c r="V5029" t="s">
        <v>173</v>
      </c>
      <c r="W5029" t="s">
        <v>125</v>
      </c>
      <c r="X5029" t="s">
        <v>73</v>
      </c>
      <c r="Y5029" t="s">
        <v>90</v>
      </c>
      <c r="Z5029" t="s">
        <v>62</v>
      </c>
      <c r="AA5029" t="s">
        <v>46</v>
      </c>
      <c r="AB5029" t="s">
        <v>54</v>
      </c>
      <c r="AC5029" t="s">
        <v>49</v>
      </c>
      <c r="AD5029" t="s">
        <v>300</v>
      </c>
      <c r="AE5029" t="s">
        <v>62</v>
      </c>
      <c r="AF5029" t="s">
        <v>330</v>
      </c>
      <c r="AG5029" t="s">
        <v>123</v>
      </c>
      <c r="AH5029" t="s">
        <v>46</v>
      </c>
      <c r="AI5029" t="s">
        <v>198</v>
      </c>
      <c r="AJ5029" t="s">
        <v>359</v>
      </c>
      <c r="AK5029" t="s">
        <v>78</v>
      </c>
      <c r="AL5029" t="s">
        <v>47</v>
      </c>
      <c r="AM5029" t="s">
        <v>47</v>
      </c>
      <c r="AN5029" t="s">
        <v>915</v>
      </c>
      <c r="AO5029" t="s">
        <v>55</v>
      </c>
    </row>
    <row r="5030" spans="1:41" hidden="1" x14ac:dyDescent="0.25">
      <c r="A5030" t="s">
        <v>21089</v>
      </c>
      <c r="B5030" t="s">
        <v>21090</v>
      </c>
      <c r="C5030" s="1" t="str">
        <f t="shared" si="318"/>
        <v>21:1064</v>
      </c>
      <c r="D5030" s="1" t="str">
        <f t="shared" si="319"/>
        <v>21:0107</v>
      </c>
      <c r="E5030" t="s">
        <v>21091</v>
      </c>
      <c r="F5030" t="s">
        <v>21092</v>
      </c>
      <c r="H5030">
        <v>50.307320099999998</v>
      </c>
      <c r="I5030">
        <v>-118.89860899999999</v>
      </c>
      <c r="J5030" s="1" t="str">
        <f t="shared" si="316"/>
        <v>NGR bulk stream sediment</v>
      </c>
      <c r="K5030" s="1" t="str">
        <f t="shared" si="317"/>
        <v>&lt;177 micron (NGR)</v>
      </c>
      <c r="L5030">
        <v>41</v>
      </c>
      <c r="M5030" t="s">
        <v>157</v>
      </c>
      <c r="N5030">
        <v>707</v>
      </c>
      <c r="O5030" t="s">
        <v>139</v>
      </c>
      <c r="P5030" t="s">
        <v>47</v>
      </c>
      <c r="Q5030" t="s">
        <v>807</v>
      </c>
      <c r="R5030" t="s">
        <v>209</v>
      </c>
      <c r="S5030" t="s">
        <v>80</v>
      </c>
      <c r="T5030" t="s">
        <v>137</v>
      </c>
      <c r="U5030" t="s">
        <v>328</v>
      </c>
      <c r="V5030" t="s">
        <v>110</v>
      </c>
      <c r="W5030" t="s">
        <v>235</v>
      </c>
      <c r="X5030" t="s">
        <v>103</v>
      </c>
      <c r="Y5030" t="s">
        <v>50</v>
      </c>
      <c r="Z5030" t="s">
        <v>199</v>
      </c>
      <c r="AA5030" t="s">
        <v>46</v>
      </c>
      <c r="AB5030" t="s">
        <v>54</v>
      </c>
      <c r="AC5030" t="s">
        <v>58</v>
      </c>
      <c r="AD5030" t="s">
        <v>162</v>
      </c>
      <c r="AE5030" t="s">
        <v>84</v>
      </c>
      <c r="AF5030" t="s">
        <v>158</v>
      </c>
      <c r="AG5030" t="s">
        <v>206</v>
      </c>
      <c r="AH5030" t="s">
        <v>53</v>
      </c>
      <c r="AI5030" t="s">
        <v>62</v>
      </c>
      <c r="AJ5030" t="s">
        <v>270</v>
      </c>
      <c r="AK5030" t="s">
        <v>78</v>
      </c>
      <c r="AL5030" t="s">
        <v>47</v>
      </c>
      <c r="AM5030" t="s">
        <v>47</v>
      </c>
      <c r="AN5030" t="s">
        <v>196</v>
      </c>
      <c r="AO5030" t="s">
        <v>209</v>
      </c>
    </row>
    <row r="5031" spans="1:41" hidden="1" x14ac:dyDescent="0.25">
      <c r="A5031" t="s">
        <v>21093</v>
      </c>
      <c r="B5031" t="s">
        <v>21094</v>
      </c>
      <c r="C5031" s="1" t="str">
        <f t="shared" si="318"/>
        <v>21:1064</v>
      </c>
      <c r="D5031" s="1" t="str">
        <f t="shared" si="319"/>
        <v>21:0107</v>
      </c>
      <c r="E5031" t="s">
        <v>21095</v>
      </c>
      <c r="F5031" t="s">
        <v>21096</v>
      </c>
      <c r="H5031">
        <v>50.070903600000001</v>
      </c>
      <c r="I5031">
        <v>-119.40962469999999</v>
      </c>
      <c r="J5031" s="1" t="str">
        <f t="shared" si="316"/>
        <v>NGR bulk stream sediment</v>
      </c>
      <c r="K5031" s="1" t="str">
        <f t="shared" si="317"/>
        <v>&lt;177 micron (NGR)</v>
      </c>
      <c r="L5031">
        <v>41</v>
      </c>
      <c r="M5031" t="s">
        <v>170</v>
      </c>
      <c r="N5031">
        <v>708</v>
      </c>
      <c r="O5031" t="s">
        <v>61</v>
      </c>
      <c r="P5031" t="s">
        <v>47</v>
      </c>
      <c r="Q5031" t="s">
        <v>592</v>
      </c>
      <c r="R5031" t="s">
        <v>1763</v>
      </c>
      <c r="S5031" t="s">
        <v>243</v>
      </c>
      <c r="T5031" t="s">
        <v>55</v>
      </c>
      <c r="U5031" t="s">
        <v>126</v>
      </c>
      <c r="V5031" t="s">
        <v>110</v>
      </c>
      <c r="W5031" t="s">
        <v>105</v>
      </c>
      <c r="X5031" t="s">
        <v>122</v>
      </c>
      <c r="Y5031" t="s">
        <v>50</v>
      </c>
      <c r="Z5031" t="s">
        <v>56</v>
      </c>
      <c r="AA5031" t="s">
        <v>46</v>
      </c>
      <c r="AB5031" t="s">
        <v>185</v>
      </c>
      <c r="AC5031" t="s">
        <v>58</v>
      </c>
      <c r="AD5031" t="s">
        <v>190</v>
      </c>
      <c r="AE5031" t="s">
        <v>56</v>
      </c>
      <c r="AF5031" t="s">
        <v>392</v>
      </c>
      <c r="AG5031" t="s">
        <v>125</v>
      </c>
      <c r="AH5031" t="s">
        <v>198</v>
      </c>
      <c r="AI5031" t="s">
        <v>53</v>
      </c>
      <c r="AJ5031" t="s">
        <v>371</v>
      </c>
      <c r="AK5031" t="s">
        <v>175</v>
      </c>
      <c r="AL5031" t="s">
        <v>47</v>
      </c>
      <c r="AM5031" t="s">
        <v>47</v>
      </c>
      <c r="AN5031" t="s">
        <v>65</v>
      </c>
      <c r="AO5031" t="s">
        <v>108</v>
      </c>
    </row>
    <row r="5032" spans="1:41" hidden="1" x14ac:dyDescent="0.25">
      <c r="A5032" t="s">
        <v>21097</v>
      </c>
      <c r="B5032" t="s">
        <v>21098</v>
      </c>
      <c r="C5032" s="1" t="str">
        <f t="shared" si="318"/>
        <v>21:1064</v>
      </c>
      <c r="D5032" s="1" t="str">
        <f t="shared" si="319"/>
        <v>21:0107</v>
      </c>
      <c r="E5032" t="s">
        <v>21099</v>
      </c>
      <c r="F5032" t="s">
        <v>21100</v>
      </c>
      <c r="H5032">
        <v>50.272513400000001</v>
      </c>
      <c r="I5032">
        <v>-118.97432929999999</v>
      </c>
      <c r="J5032" s="1" t="str">
        <f t="shared" si="316"/>
        <v>NGR bulk stream sediment</v>
      </c>
      <c r="K5032" s="1" t="str">
        <f t="shared" si="317"/>
        <v>&lt;177 micron (NGR)</v>
      </c>
      <c r="L5032">
        <v>41</v>
      </c>
      <c r="M5032" t="s">
        <v>180</v>
      </c>
      <c r="N5032">
        <v>709</v>
      </c>
      <c r="O5032" t="s">
        <v>437</v>
      </c>
      <c r="P5032" t="s">
        <v>73</v>
      </c>
      <c r="Q5032" t="s">
        <v>684</v>
      </c>
      <c r="R5032" t="s">
        <v>217</v>
      </c>
      <c r="S5032" t="s">
        <v>268</v>
      </c>
      <c r="T5032" t="s">
        <v>55</v>
      </c>
      <c r="U5032" t="s">
        <v>184</v>
      </c>
      <c r="V5032" t="s">
        <v>102</v>
      </c>
      <c r="W5032" t="s">
        <v>257</v>
      </c>
      <c r="X5032" t="s">
        <v>103</v>
      </c>
      <c r="Y5032" t="s">
        <v>59</v>
      </c>
      <c r="Z5032" t="s">
        <v>84</v>
      </c>
      <c r="AA5032" t="s">
        <v>47</v>
      </c>
      <c r="AB5032" t="s">
        <v>87</v>
      </c>
      <c r="AC5032" t="s">
        <v>267</v>
      </c>
      <c r="AD5032" t="s">
        <v>183</v>
      </c>
      <c r="AE5032" t="s">
        <v>84</v>
      </c>
      <c r="AF5032" t="s">
        <v>58</v>
      </c>
      <c r="AG5032" t="s">
        <v>51</v>
      </c>
      <c r="AH5032" t="s">
        <v>198</v>
      </c>
      <c r="AI5032" t="s">
        <v>54</v>
      </c>
      <c r="AJ5032" t="s">
        <v>242</v>
      </c>
      <c r="AK5032" t="s">
        <v>139</v>
      </c>
      <c r="AL5032" t="s">
        <v>47</v>
      </c>
      <c r="AM5032" t="s">
        <v>47</v>
      </c>
      <c r="AN5032" t="s">
        <v>65</v>
      </c>
      <c r="AO5032" t="s">
        <v>267</v>
      </c>
    </row>
    <row r="5033" spans="1:41" hidden="1" x14ac:dyDescent="0.25">
      <c r="A5033" t="s">
        <v>21101</v>
      </c>
      <c r="B5033" t="s">
        <v>21102</v>
      </c>
      <c r="C5033" s="1" t="str">
        <f t="shared" si="318"/>
        <v>21:1064</v>
      </c>
      <c r="D5033" s="1" t="str">
        <f t="shared" si="319"/>
        <v>21:0107</v>
      </c>
      <c r="E5033" t="s">
        <v>21103</v>
      </c>
      <c r="F5033" t="s">
        <v>21104</v>
      </c>
      <c r="H5033">
        <v>50.179857400000003</v>
      </c>
      <c r="I5033">
        <v>-119.0134968</v>
      </c>
      <c r="J5033" s="1" t="str">
        <f t="shared" si="316"/>
        <v>NGR bulk stream sediment</v>
      </c>
      <c r="K5033" s="1" t="str">
        <f t="shared" si="317"/>
        <v>&lt;177 micron (NGR)</v>
      </c>
      <c r="L5033">
        <v>41</v>
      </c>
      <c r="M5033" t="s">
        <v>280</v>
      </c>
      <c r="N5033">
        <v>710</v>
      </c>
      <c r="O5033" t="s">
        <v>46</v>
      </c>
      <c r="P5033" t="s">
        <v>47</v>
      </c>
      <c r="Q5033" t="s">
        <v>234</v>
      </c>
      <c r="R5033" t="s">
        <v>111</v>
      </c>
      <c r="S5033" t="s">
        <v>226</v>
      </c>
      <c r="T5033" t="s">
        <v>209</v>
      </c>
      <c r="U5033" t="s">
        <v>65</v>
      </c>
      <c r="V5033" t="s">
        <v>47</v>
      </c>
      <c r="W5033" t="s">
        <v>282</v>
      </c>
      <c r="X5033" t="s">
        <v>137</v>
      </c>
      <c r="Y5033" t="s">
        <v>462</v>
      </c>
      <c r="Z5033" t="s">
        <v>53</v>
      </c>
      <c r="AA5033" t="s">
        <v>46</v>
      </c>
      <c r="AB5033" t="s">
        <v>161</v>
      </c>
      <c r="AC5033" t="s">
        <v>59</v>
      </c>
      <c r="AD5033" t="s">
        <v>146</v>
      </c>
      <c r="AE5033" t="s">
        <v>380</v>
      </c>
      <c r="AF5033" t="s">
        <v>50</v>
      </c>
      <c r="AG5033" t="s">
        <v>150</v>
      </c>
      <c r="AH5033" t="s">
        <v>235</v>
      </c>
      <c r="AI5033" t="s">
        <v>87</v>
      </c>
      <c r="AJ5033" t="s">
        <v>76</v>
      </c>
      <c r="AK5033" t="s">
        <v>336</v>
      </c>
      <c r="AL5033" t="s">
        <v>47</v>
      </c>
      <c r="AM5033" t="s">
        <v>103</v>
      </c>
      <c r="AN5033" t="s">
        <v>832</v>
      </c>
      <c r="AO5033" t="s">
        <v>269</v>
      </c>
    </row>
    <row r="5034" spans="1:41" hidden="1" x14ac:dyDescent="0.25">
      <c r="A5034" t="s">
        <v>21105</v>
      </c>
      <c r="B5034" t="s">
        <v>21106</v>
      </c>
      <c r="C5034" s="1" t="str">
        <f t="shared" si="318"/>
        <v>21:1064</v>
      </c>
      <c r="D5034" s="1" t="str">
        <f t="shared" si="319"/>
        <v>21:0107</v>
      </c>
      <c r="E5034" t="s">
        <v>21103</v>
      </c>
      <c r="F5034" t="s">
        <v>21107</v>
      </c>
      <c r="H5034">
        <v>50.179857400000003</v>
      </c>
      <c r="I5034">
        <v>-119.0134968</v>
      </c>
      <c r="J5034" s="1" t="str">
        <f t="shared" si="316"/>
        <v>NGR bulk stream sediment</v>
      </c>
      <c r="K5034" s="1" t="str">
        <f t="shared" si="317"/>
        <v>&lt;177 micron (NGR)</v>
      </c>
      <c r="L5034">
        <v>41</v>
      </c>
      <c r="M5034" t="s">
        <v>288</v>
      </c>
      <c r="N5034">
        <v>711</v>
      </c>
      <c r="O5034" t="s">
        <v>57</v>
      </c>
      <c r="P5034" t="s">
        <v>267</v>
      </c>
      <c r="Q5034" t="s">
        <v>234</v>
      </c>
      <c r="R5034" t="s">
        <v>60</v>
      </c>
      <c r="S5034" t="s">
        <v>226</v>
      </c>
      <c r="T5034" t="s">
        <v>108</v>
      </c>
      <c r="U5034" t="s">
        <v>207</v>
      </c>
      <c r="V5034" t="s">
        <v>87</v>
      </c>
      <c r="W5034" t="s">
        <v>142</v>
      </c>
      <c r="X5034" t="s">
        <v>52</v>
      </c>
      <c r="Y5034" t="s">
        <v>358</v>
      </c>
      <c r="Z5034" t="s">
        <v>57</v>
      </c>
      <c r="AA5034" t="s">
        <v>46</v>
      </c>
      <c r="AB5034" t="s">
        <v>161</v>
      </c>
      <c r="AC5034" t="s">
        <v>112</v>
      </c>
      <c r="AD5034" t="s">
        <v>184</v>
      </c>
      <c r="AE5034" t="s">
        <v>380</v>
      </c>
      <c r="AF5034" t="s">
        <v>50</v>
      </c>
      <c r="AG5034" t="s">
        <v>439</v>
      </c>
      <c r="AH5034" t="s">
        <v>61</v>
      </c>
      <c r="AI5034" t="s">
        <v>149</v>
      </c>
      <c r="AJ5034" t="s">
        <v>127</v>
      </c>
      <c r="AK5034" t="s">
        <v>151</v>
      </c>
      <c r="AL5034" t="s">
        <v>47</v>
      </c>
      <c r="AM5034" t="s">
        <v>122</v>
      </c>
      <c r="AN5034" t="s">
        <v>65</v>
      </c>
      <c r="AO5034" t="s">
        <v>175</v>
      </c>
    </row>
    <row r="5035" spans="1:41" hidden="1" x14ac:dyDescent="0.25">
      <c r="A5035" t="s">
        <v>21108</v>
      </c>
      <c r="B5035" t="s">
        <v>21109</v>
      </c>
      <c r="C5035" s="1" t="str">
        <f t="shared" si="318"/>
        <v>21:1064</v>
      </c>
      <c r="D5035" s="1" t="str">
        <f t="shared" si="319"/>
        <v>21:0107</v>
      </c>
      <c r="E5035" t="s">
        <v>21110</v>
      </c>
      <c r="F5035" t="s">
        <v>21111</v>
      </c>
      <c r="H5035">
        <v>50.219007699999999</v>
      </c>
      <c r="I5035">
        <v>-119.03242899999999</v>
      </c>
      <c r="J5035" s="1" t="str">
        <f t="shared" si="316"/>
        <v>NGR bulk stream sediment</v>
      </c>
      <c r="K5035" s="1" t="str">
        <f t="shared" si="317"/>
        <v>&lt;177 micron (NGR)</v>
      </c>
      <c r="L5035">
        <v>41</v>
      </c>
      <c r="M5035" t="s">
        <v>195</v>
      </c>
      <c r="N5035">
        <v>712</v>
      </c>
      <c r="O5035" t="s">
        <v>54</v>
      </c>
      <c r="P5035" t="s">
        <v>47</v>
      </c>
      <c r="Q5035" t="s">
        <v>404</v>
      </c>
      <c r="R5035" t="s">
        <v>257</v>
      </c>
      <c r="S5035" t="s">
        <v>146</v>
      </c>
      <c r="T5035" t="s">
        <v>85</v>
      </c>
      <c r="U5035" t="s">
        <v>438</v>
      </c>
      <c r="V5035" t="s">
        <v>101</v>
      </c>
      <c r="W5035" t="s">
        <v>455</v>
      </c>
      <c r="X5035" t="s">
        <v>137</v>
      </c>
      <c r="Y5035" t="s">
        <v>218</v>
      </c>
      <c r="Z5035" t="s">
        <v>62</v>
      </c>
      <c r="AA5035" t="s">
        <v>46</v>
      </c>
      <c r="AB5035" t="s">
        <v>139</v>
      </c>
      <c r="AC5035" t="s">
        <v>58</v>
      </c>
      <c r="AD5035" t="s">
        <v>100</v>
      </c>
      <c r="AE5035" t="s">
        <v>380</v>
      </c>
      <c r="AF5035" t="s">
        <v>127</v>
      </c>
      <c r="AG5035" t="s">
        <v>359</v>
      </c>
      <c r="AH5035" t="s">
        <v>149</v>
      </c>
      <c r="AI5035" t="s">
        <v>149</v>
      </c>
      <c r="AJ5035" t="s">
        <v>58</v>
      </c>
      <c r="AK5035" t="s">
        <v>164</v>
      </c>
      <c r="AL5035" t="s">
        <v>47</v>
      </c>
      <c r="AM5035" t="s">
        <v>122</v>
      </c>
      <c r="AN5035" t="s">
        <v>432</v>
      </c>
      <c r="AO5035" t="s">
        <v>162</v>
      </c>
    </row>
    <row r="5036" spans="1:41" hidden="1" x14ac:dyDescent="0.25">
      <c r="A5036" t="s">
        <v>21112</v>
      </c>
      <c r="B5036" t="s">
        <v>21113</v>
      </c>
      <c r="C5036" s="1" t="str">
        <f t="shared" si="318"/>
        <v>21:1064</v>
      </c>
      <c r="D5036" s="1" t="str">
        <f t="shared" si="319"/>
        <v>21:0107</v>
      </c>
      <c r="E5036" t="s">
        <v>21114</v>
      </c>
      <c r="F5036" t="s">
        <v>21115</v>
      </c>
      <c r="H5036">
        <v>50.179353399999997</v>
      </c>
      <c r="I5036">
        <v>-119.04132199999999</v>
      </c>
      <c r="J5036" s="1" t="str">
        <f t="shared" si="316"/>
        <v>NGR bulk stream sediment</v>
      </c>
      <c r="K5036" s="1" t="str">
        <f t="shared" si="317"/>
        <v>&lt;177 micron (NGR)</v>
      </c>
      <c r="L5036">
        <v>41</v>
      </c>
      <c r="M5036" t="s">
        <v>205</v>
      </c>
      <c r="N5036">
        <v>713</v>
      </c>
      <c r="O5036" t="s">
        <v>87</v>
      </c>
      <c r="P5036" t="s">
        <v>47</v>
      </c>
      <c r="Q5036" t="s">
        <v>588</v>
      </c>
      <c r="R5036" t="s">
        <v>103</v>
      </c>
      <c r="S5036" t="s">
        <v>386</v>
      </c>
      <c r="T5036" t="s">
        <v>108</v>
      </c>
      <c r="U5036" t="s">
        <v>386</v>
      </c>
      <c r="V5036" t="s">
        <v>105</v>
      </c>
      <c r="W5036" t="s">
        <v>282</v>
      </c>
      <c r="X5036" t="s">
        <v>108</v>
      </c>
      <c r="Y5036" t="s">
        <v>77</v>
      </c>
      <c r="Z5036" t="s">
        <v>57</v>
      </c>
      <c r="AA5036" t="s">
        <v>46</v>
      </c>
      <c r="AB5036" t="s">
        <v>257</v>
      </c>
      <c r="AC5036" t="s">
        <v>58</v>
      </c>
      <c r="AD5036" t="s">
        <v>445</v>
      </c>
      <c r="AE5036" t="s">
        <v>380</v>
      </c>
      <c r="AF5036" t="s">
        <v>209</v>
      </c>
      <c r="AG5036" t="s">
        <v>55</v>
      </c>
      <c r="AH5036" t="s">
        <v>87</v>
      </c>
      <c r="AI5036" t="s">
        <v>87</v>
      </c>
      <c r="AJ5036" t="s">
        <v>108</v>
      </c>
      <c r="AK5036" t="s">
        <v>151</v>
      </c>
      <c r="AL5036" t="s">
        <v>47</v>
      </c>
      <c r="AM5036" t="s">
        <v>103</v>
      </c>
      <c r="AN5036" t="s">
        <v>299</v>
      </c>
      <c r="AO5036" t="s">
        <v>225</v>
      </c>
    </row>
    <row r="5037" spans="1:41" hidden="1" x14ac:dyDescent="0.25">
      <c r="A5037" t="s">
        <v>21116</v>
      </c>
      <c r="B5037" t="s">
        <v>21117</v>
      </c>
      <c r="C5037" s="1" t="str">
        <f t="shared" si="318"/>
        <v>21:1064</v>
      </c>
      <c r="D5037" s="1" t="str">
        <f t="shared" si="319"/>
        <v>21:0107</v>
      </c>
      <c r="E5037" t="s">
        <v>21118</v>
      </c>
      <c r="F5037" t="s">
        <v>21119</v>
      </c>
      <c r="H5037">
        <v>50.202643000000002</v>
      </c>
      <c r="I5037">
        <v>-119.0838385</v>
      </c>
      <c r="J5037" s="1" t="str">
        <f t="shared" si="316"/>
        <v>NGR bulk stream sediment</v>
      </c>
      <c r="K5037" s="1" t="str">
        <f t="shared" si="317"/>
        <v>&lt;177 micron (NGR)</v>
      </c>
      <c r="L5037">
        <v>41</v>
      </c>
      <c r="M5037" t="s">
        <v>214</v>
      </c>
      <c r="N5037">
        <v>714</v>
      </c>
      <c r="O5037" t="s">
        <v>61</v>
      </c>
      <c r="P5037" t="s">
        <v>47</v>
      </c>
      <c r="Q5037" t="s">
        <v>74</v>
      </c>
      <c r="R5037" t="s">
        <v>55</v>
      </c>
      <c r="S5037" t="s">
        <v>538</v>
      </c>
      <c r="T5037" t="s">
        <v>50</v>
      </c>
      <c r="U5037" t="s">
        <v>438</v>
      </c>
      <c r="V5037" t="s">
        <v>164</v>
      </c>
      <c r="W5037" t="s">
        <v>142</v>
      </c>
      <c r="X5037" t="s">
        <v>51</v>
      </c>
      <c r="Y5037" t="s">
        <v>141</v>
      </c>
      <c r="Z5037" t="s">
        <v>84</v>
      </c>
      <c r="AA5037" t="s">
        <v>46</v>
      </c>
      <c r="AB5037" t="s">
        <v>47</v>
      </c>
      <c r="AC5037" t="s">
        <v>59</v>
      </c>
      <c r="AD5037" t="s">
        <v>589</v>
      </c>
      <c r="AE5037" t="s">
        <v>56</v>
      </c>
      <c r="AF5037" t="s">
        <v>127</v>
      </c>
      <c r="AG5037" t="s">
        <v>188</v>
      </c>
      <c r="AH5037" t="s">
        <v>174</v>
      </c>
      <c r="AI5037" t="s">
        <v>54</v>
      </c>
      <c r="AJ5037" t="s">
        <v>55</v>
      </c>
      <c r="AK5037" t="s">
        <v>437</v>
      </c>
      <c r="AL5037" t="s">
        <v>47</v>
      </c>
      <c r="AM5037" t="s">
        <v>47</v>
      </c>
      <c r="AN5037" t="s">
        <v>65</v>
      </c>
      <c r="AO5037" t="s">
        <v>269</v>
      </c>
    </row>
    <row r="5038" spans="1:41" hidden="1" x14ac:dyDescent="0.25">
      <c r="A5038" t="s">
        <v>21120</v>
      </c>
      <c r="B5038" t="s">
        <v>21121</v>
      </c>
      <c r="C5038" s="1" t="str">
        <f t="shared" si="318"/>
        <v>21:1064</v>
      </c>
      <c r="D5038" s="1" t="str">
        <f t="shared" si="319"/>
        <v>21:0107</v>
      </c>
      <c r="E5038" t="s">
        <v>21122</v>
      </c>
      <c r="F5038" t="s">
        <v>21123</v>
      </c>
      <c r="H5038">
        <v>50.200703300000001</v>
      </c>
      <c r="I5038">
        <v>-119.1006682</v>
      </c>
      <c r="J5038" s="1" t="str">
        <f t="shared" si="316"/>
        <v>NGR bulk stream sediment</v>
      </c>
      <c r="K5038" s="1" t="str">
        <f t="shared" si="317"/>
        <v>&lt;177 micron (NGR)</v>
      </c>
      <c r="L5038">
        <v>41</v>
      </c>
      <c r="M5038" t="s">
        <v>223</v>
      </c>
      <c r="N5038">
        <v>715</v>
      </c>
      <c r="O5038" t="s">
        <v>224</v>
      </c>
      <c r="P5038" t="s">
        <v>52</v>
      </c>
      <c r="Q5038" t="s">
        <v>1392</v>
      </c>
      <c r="R5038" t="s">
        <v>105</v>
      </c>
      <c r="S5038" t="s">
        <v>160</v>
      </c>
      <c r="T5038" t="s">
        <v>127</v>
      </c>
      <c r="U5038" t="s">
        <v>329</v>
      </c>
      <c r="V5038" t="s">
        <v>79</v>
      </c>
      <c r="W5038" t="s">
        <v>103</v>
      </c>
      <c r="X5038" t="s">
        <v>103</v>
      </c>
      <c r="Y5038" t="s">
        <v>99</v>
      </c>
      <c r="Z5038" t="s">
        <v>199</v>
      </c>
      <c r="AA5038" t="s">
        <v>46</v>
      </c>
      <c r="AB5038" t="s">
        <v>105</v>
      </c>
      <c r="AC5038" t="s">
        <v>243</v>
      </c>
      <c r="AD5038" t="s">
        <v>667</v>
      </c>
      <c r="AE5038" t="s">
        <v>57</v>
      </c>
      <c r="AF5038" t="s">
        <v>76</v>
      </c>
      <c r="AG5038" t="s">
        <v>111</v>
      </c>
      <c r="AH5038" t="s">
        <v>149</v>
      </c>
      <c r="AI5038" t="s">
        <v>54</v>
      </c>
      <c r="AJ5038" t="s">
        <v>359</v>
      </c>
      <c r="AK5038" t="s">
        <v>257</v>
      </c>
      <c r="AL5038" t="s">
        <v>47</v>
      </c>
      <c r="AM5038" t="s">
        <v>122</v>
      </c>
      <c r="AN5038" t="s">
        <v>65</v>
      </c>
      <c r="AO5038" t="s">
        <v>127</v>
      </c>
    </row>
    <row r="5039" spans="1:41" hidden="1" x14ac:dyDescent="0.25">
      <c r="A5039" t="s">
        <v>21124</v>
      </c>
      <c r="B5039" t="s">
        <v>21125</v>
      </c>
      <c r="C5039" s="1" t="str">
        <f t="shared" si="318"/>
        <v>21:1064</v>
      </c>
      <c r="D5039" s="1" t="str">
        <f t="shared" si="319"/>
        <v>21:0107</v>
      </c>
      <c r="E5039" t="s">
        <v>21126</v>
      </c>
      <c r="F5039" t="s">
        <v>21127</v>
      </c>
      <c r="H5039">
        <v>50.2224018</v>
      </c>
      <c r="I5039">
        <v>-119.0980878</v>
      </c>
      <c r="J5039" s="1" t="str">
        <f t="shared" si="316"/>
        <v>NGR bulk stream sediment</v>
      </c>
      <c r="K5039" s="1" t="str">
        <f t="shared" si="317"/>
        <v>&lt;177 micron (NGR)</v>
      </c>
      <c r="L5039">
        <v>41</v>
      </c>
      <c r="M5039" t="s">
        <v>233</v>
      </c>
      <c r="N5039">
        <v>716</v>
      </c>
      <c r="O5039" t="s">
        <v>130</v>
      </c>
      <c r="P5039" t="s">
        <v>122</v>
      </c>
      <c r="Q5039" t="s">
        <v>553</v>
      </c>
      <c r="R5039" t="s">
        <v>200</v>
      </c>
      <c r="S5039" t="s">
        <v>146</v>
      </c>
      <c r="T5039" t="s">
        <v>58</v>
      </c>
      <c r="U5039" t="s">
        <v>226</v>
      </c>
      <c r="V5039" t="s">
        <v>130</v>
      </c>
      <c r="W5039" t="s">
        <v>437</v>
      </c>
      <c r="X5039" t="s">
        <v>55</v>
      </c>
      <c r="Y5039" t="s">
        <v>239</v>
      </c>
      <c r="Z5039" t="s">
        <v>198</v>
      </c>
      <c r="AA5039" t="s">
        <v>46</v>
      </c>
      <c r="AB5039" t="s">
        <v>122</v>
      </c>
      <c r="AC5039" t="s">
        <v>58</v>
      </c>
      <c r="AD5039" t="s">
        <v>237</v>
      </c>
      <c r="AE5039" t="s">
        <v>62</v>
      </c>
      <c r="AF5039" t="s">
        <v>76</v>
      </c>
      <c r="AG5039" t="s">
        <v>259</v>
      </c>
      <c r="AH5039" t="s">
        <v>81</v>
      </c>
      <c r="AI5039" t="s">
        <v>87</v>
      </c>
      <c r="AJ5039" t="s">
        <v>66</v>
      </c>
      <c r="AK5039" t="s">
        <v>270</v>
      </c>
      <c r="AL5039" t="s">
        <v>47</v>
      </c>
      <c r="AM5039" t="s">
        <v>103</v>
      </c>
      <c r="AN5039" t="s">
        <v>152</v>
      </c>
      <c r="AO5039" t="s">
        <v>49</v>
      </c>
    </row>
    <row r="5040" spans="1:41" hidden="1" x14ac:dyDescent="0.25">
      <c r="A5040" t="s">
        <v>21128</v>
      </c>
      <c r="B5040" t="s">
        <v>21129</v>
      </c>
      <c r="C5040" s="1" t="str">
        <f t="shared" si="318"/>
        <v>21:1064</v>
      </c>
      <c r="D5040" s="1" t="str">
        <f t="shared" si="319"/>
        <v>21:0107</v>
      </c>
      <c r="E5040" t="s">
        <v>21130</v>
      </c>
      <c r="F5040" t="s">
        <v>21131</v>
      </c>
      <c r="H5040">
        <v>50.1878794</v>
      </c>
      <c r="I5040">
        <v>-119.1390103</v>
      </c>
      <c r="J5040" s="1" t="str">
        <f t="shared" si="316"/>
        <v>NGR bulk stream sediment</v>
      </c>
      <c r="K5040" s="1" t="str">
        <f t="shared" si="317"/>
        <v>&lt;177 micron (NGR)</v>
      </c>
      <c r="L5040">
        <v>41</v>
      </c>
      <c r="M5040" t="s">
        <v>248</v>
      </c>
      <c r="N5040">
        <v>717</v>
      </c>
      <c r="O5040" t="s">
        <v>61</v>
      </c>
      <c r="P5040" t="s">
        <v>122</v>
      </c>
      <c r="Q5040" t="s">
        <v>215</v>
      </c>
      <c r="R5040" t="s">
        <v>182</v>
      </c>
      <c r="S5040" t="s">
        <v>77</v>
      </c>
      <c r="T5040" t="s">
        <v>108</v>
      </c>
      <c r="U5040" t="s">
        <v>184</v>
      </c>
      <c r="V5040" t="s">
        <v>257</v>
      </c>
      <c r="W5040" t="s">
        <v>142</v>
      </c>
      <c r="X5040" t="s">
        <v>73</v>
      </c>
      <c r="Y5040" t="s">
        <v>165</v>
      </c>
      <c r="Z5040" t="s">
        <v>57</v>
      </c>
      <c r="AA5040" t="s">
        <v>46</v>
      </c>
      <c r="AB5040" t="s">
        <v>105</v>
      </c>
      <c r="AC5040" t="s">
        <v>475</v>
      </c>
      <c r="AD5040" t="s">
        <v>538</v>
      </c>
      <c r="AE5040" t="s">
        <v>199</v>
      </c>
      <c r="AF5040" t="s">
        <v>209</v>
      </c>
      <c r="AG5040" t="s">
        <v>73</v>
      </c>
      <c r="AH5040" t="s">
        <v>87</v>
      </c>
      <c r="AI5040" t="s">
        <v>46</v>
      </c>
      <c r="AJ5040" t="s">
        <v>439</v>
      </c>
      <c r="AK5040" t="s">
        <v>151</v>
      </c>
      <c r="AL5040" t="s">
        <v>47</v>
      </c>
      <c r="AM5040" t="s">
        <v>122</v>
      </c>
      <c r="AN5040" t="s">
        <v>48</v>
      </c>
      <c r="AO5040" t="s">
        <v>52</v>
      </c>
    </row>
    <row r="5041" spans="1:41" hidden="1" x14ac:dyDescent="0.25">
      <c r="A5041" t="s">
        <v>21132</v>
      </c>
      <c r="B5041" t="s">
        <v>21133</v>
      </c>
      <c r="C5041" s="1" t="str">
        <f t="shared" si="318"/>
        <v>21:1064</v>
      </c>
      <c r="D5041" s="1" t="str">
        <f t="shared" si="319"/>
        <v>21:0107</v>
      </c>
      <c r="E5041" t="s">
        <v>21134</v>
      </c>
      <c r="F5041" t="s">
        <v>21135</v>
      </c>
      <c r="H5041">
        <v>50.203395</v>
      </c>
      <c r="I5041">
        <v>-119.1706056</v>
      </c>
      <c r="J5041" s="1" t="str">
        <f t="shared" si="316"/>
        <v>NGR bulk stream sediment</v>
      </c>
      <c r="K5041" s="1" t="str">
        <f t="shared" si="317"/>
        <v>&lt;177 micron (NGR)</v>
      </c>
      <c r="L5041">
        <v>41</v>
      </c>
      <c r="M5041" t="s">
        <v>256</v>
      </c>
      <c r="N5041">
        <v>718</v>
      </c>
      <c r="O5041" t="s">
        <v>149</v>
      </c>
      <c r="P5041" t="s">
        <v>122</v>
      </c>
      <c r="Q5041" t="s">
        <v>553</v>
      </c>
      <c r="R5041" t="s">
        <v>101</v>
      </c>
      <c r="S5041" t="s">
        <v>184</v>
      </c>
      <c r="T5041" t="s">
        <v>209</v>
      </c>
      <c r="U5041" t="s">
        <v>171</v>
      </c>
      <c r="V5041" t="s">
        <v>101</v>
      </c>
      <c r="W5041" t="s">
        <v>109</v>
      </c>
      <c r="X5041" t="s">
        <v>330</v>
      </c>
      <c r="Y5041" t="s">
        <v>186</v>
      </c>
      <c r="Z5041" t="s">
        <v>57</v>
      </c>
      <c r="AA5041" t="s">
        <v>46</v>
      </c>
      <c r="AB5041" t="s">
        <v>161</v>
      </c>
      <c r="AC5041" t="s">
        <v>99</v>
      </c>
      <c r="AD5041" t="s">
        <v>399</v>
      </c>
      <c r="AE5041" t="s">
        <v>199</v>
      </c>
      <c r="AF5041" t="s">
        <v>3575</v>
      </c>
      <c r="AG5041" t="s">
        <v>359</v>
      </c>
      <c r="AH5041" t="s">
        <v>185</v>
      </c>
      <c r="AI5041" t="s">
        <v>87</v>
      </c>
      <c r="AJ5041" t="s">
        <v>85</v>
      </c>
      <c r="AK5041" t="s">
        <v>103</v>
      </c>
      <c r="AL5041" t="s">
        <v>47</v>
      </c>
      <c r="AM5041" t="s">
        <v>103</v>
      </c>
      <c r="AN5041" t="s">
        <v>793</v>
      </c>
      <c r="AO5041" t="s">
        <v>162</v>
      </c>
    </row>
    <row r="5042" spans="1:41" hidden="1" x14ac:dyDescent="0.25">
      <c r="A5042" t="s">
        <v>21136</v>
      </c>
      <c r="B5042" t="s">
        <v>21137</v>
      </c>
      <c r="C5042" s="1" t="str">
        <f t="shared" si="318"/>
        <v>21:1064</v>
      </c>
      <c r="D5042" s="1" t="str">
        <f t="shared" si="319"/>
        <v>21:0107</v>
      </c>
      <c r="E5042" t="s">
        <v>21138</v>
      </c>
      <c r="F5042" t="s">
        <v>21139</v>
      </c>
      <c r="H5042">
        <v>50.1785943</v>
      </c>
      <c r="I5042">
        <v>-119.1965708</v>
      </c>
      <c r="J5042" s="1" t="str">
        <f t="shared" si="316"/>
        <v>NGR bulk stream sediment</v>
      </c>
      <c r="K5042" s="1" t="str">
        <f t="shared" si="317"/>
        <v>&lt;177 micron (NGR)</v>
      </c>
      <c r="L5042">
        <v>41</v>
      </c>
      <c r="M5042" t="s">
        <v>265</v>
      </c>
      <c r="N5042">
        <v>719</v>
      </c>
      <c r="O5042" t="s">
        <v>125</v>
      </c>
      <c r="P5042" t="s">
        <v>47</v>
      </c>
      <c r="Q5042" t="s">
        <v>119</v>
      </c>
      <c r="R5042" t="s">
        <v>96</v>
      </c>
      <c r="S5042" t="s">
        <v>559</v>
      </c>
      <c r="T5042" t="s">
        <v>82</v>
      </c>
      <c r="U5042" t="s">
        <v>438</v>
      </c>
      <c r="V5042" t="s">
        <v>64</v>
      </c>
      <c r="W5042" t="s">
        <v>182</v>
      </c>
      <c r="X5042" t="s">
        <v>137</v>
      </c>
      <c r="Y5042" t="s">
        <v>131</v>
      </c>
      <c r="Z5042" t="s">
        <v>53</v>
      </c>
      <c r="AA5042" t="s">
        <v>46</v>
      </c>
      <c r="AB5042" t="s">
        <v>125</v>
      </c>
      <c r="AC5042" t="s">
        <v>217</v>
      </c>
      <c r="AD5042" t="s">
        <v>358</v>
      </c>
      <c r="AE5042" t="s">
        <v>56</v>
      </c>
      <c r="AF5042" t="s">
        <v>209</v>
      </c>
      <c r="AG5042" t="s">
        <v>88</v>
      </c>
      <c r="AH5042" t="s">
        <v>110</v>
      </c>
      <c r="AI5042" t="s">
        <v>149</v>
      </c>
      <c r="AJ5042" t="s">
        <v>148</v>
      </c>
      <c r="AK5042" t="s">
        <v>257</v>
      </c>
      <c r="AL5042" t="s">
        <v>47</v>
      </c>
      <c r="AM5042" t="s">
        <v>122</v>
      </c>
      <c r="AN5042" t="s">
        <v>196</v>
      </c>
      <c r="AO5042" t="s">
        <v>98</v>
      </c>
    </row>
    <row r="5043" spans="1:41" hidden="1" x14ac:dyDescent="0.25">
      <c r="A5043" t="s">
        <v>21140</v>
      </c>
      <c r="B5043" t="s">
        <v>21141</v>
      </c>
      <c r="C5043" s="1" t="str">
        <f t="shared" si="318"/>
        <v>21:1064</v>
      </c>
      <c r="D5043" s="1" t="str">
        <f t="shared" si="319"/>
        <v>21:0107</v>
      </c>
      <c r="E5043" t="s">
        <v>21142</v>
      </c>
      <c r="F5043" t="s">
        <v>21143</v>
      </c>
      <c r="H5043">
        <v>50.150226099999998</v>
      </c>
      <c r="I5043">
        <v>-119.1964061</v>
      </c>
      <c r="J5043" s="1" t="str">
        <f t="shared" si="316"/>
        <v>NGR bulk stream sediment</v>
      </c>
      <c r="K5043" s="1" t="str">
        <f t="shared" si="317"/>
        <v>&lt;177 micron (NGR)</v>
      </c>
      <c r="L5043">
        <v>42</v>
      </c>
      <c r="M5043" t="s">
        <v>45</v>
      </c>
      <c r="N5043">
        <v>720</v>
      </c>
      <c r="O5043" t="s">
        <v>185</v>
      </c>
      <c r="P5043" t="s">
        <v>47</v>
      </c>
      <c r="Q5043" t="s">
        <v>2563</v>
      </c>
      <c r="R5043" t="s">
        <v>181</v>
      </c>
      <c r="S5043" t="s">
        <v>350</v>
      </c>
      <c r="T5043" t="s">
        <v>66</v>
      </c>
      <c r="U5043" t="s">
        <v>386</v>
      </c>
      <c r="V5043" t="s">
        <v>235</v>
      </c>
      <c r="W5043" t="s">
        <v>493</v>
      </c>
      <c r="X5043" t="s">
        <v>73</v>
      </c>
      <c r="Y5043" t="s">
        <v>475</v>
      </c>
      <c r="Z5043" t="s">
        <v>62</v>
      </c>
      <c r="AA5043" t="s">
        <v>46</v>
      </c>
      <c r="AB5043" t="s">
        <v>235</v>
      </c>
      <c r="AC5043" t="s">
        <v>90</v>
      </c>
      <c r="AD5043" t="s">
        <v>141</v>
      </c>
      <c r="AE5043" t="s">
        <v>380</v>
      </c>
      <c r="AF5043" t="s">
        <v>267</v>
      </c>
      <c r="AG5043" t="s">
        <v>188</v>
      </c>
      <c r="AH5043" t="s">
        <v>57</v>
      </c>
      <c r="AI5043" t="s">
        <v>54</v>
      </c>
      <c r="AJ5043" t="s">
        <v>148</v>
      </c>
      <c r="AK5043" t="s">
        <v>63</v>
      </c>
      <c r="AL5043" t="s">
        <v>47</v>
      </c>
      <c r="AM5043" t="s">
        <v>122</v>
      </c>
      <c r="AN5043" t="s">
        <v>196</v>
      </c>
      <c r="AO5043" t="s">
        <v>108</v>
      </c>
    </row>
    <row r="5044" spans="1:41" hidden="1" x14ac:dyDescent="0.25">
      <c r="A5044" t="s">
        <v>21144</v>
      </c>
      <c r="B5044" t="s">
        <v>21145</v>
      </c>
      <c r="C5044" s="1" t="str">
        <f t="shared" si="318"/>
        <v>21:1064</v>
      </c>
      <c r="D5044" s="1" t="str">
        <f t="shared" si="319"/>
        <v>21:0107</v>
      </c>
      <c r="E5044" t="s">
        <v>21146</v>
      </c>
      <c r="F5044" t="s">
        <v>21147</v>
      </c>
      <c r="H5044">
        <v>50.348010000000002</v>
      </c>
      <c r="I5044">
        <v>-119.29324990000001</v>
      </c>
      <c r="J5044" s="1" t="str">
        <f t="shared" si="316"/>
        <v>NGR bulk stream sediment</v>
      </c>
      <c r="K5044" s="1" t="str">
        <f t="shared" si="317"/>
        <v>&lt;177 micron (NGR)</v>
      </c>
      <c r="L5044">
        <v>42</v>
      </c>
      <c r="M5044" t="s">
        <v>71</v>
      </c>
      <c r="N5044">
        <v>721</v>
      </c>
      <c r="O5044" t="s">
        <v>366</v>
      </c>
      <c r="P5044" t="s">
        <v>47</v>
      </c>
      <c r="Q5044" t="s">
        <v>119</v>
      </c>
      <c r="R5044" t="s">
        <v>158</v>
      </c>
      <c r="S5044" t="s">
        <v>268</v>
      </c>
      <c r="T5044" t="s">
        <v>127</v>
      </c>
      <c r="U5044" t="s">
        <v>463</v>
      </c>
      <c r="V5044" t="s">
        <v>173</v>
      </c>
      <c r="W5044" t="s">
        <v>102</v>
      </c>
      <c r="X5044" t="s">
        <v>122</v>
      </c>
      <c r="Y5044" t="s">
        <v>59</v>
      </c>
      <c r="Z5044" t="s">
        <v>199</v>
      </c>
      <c r="AA5044" t="s">
        <v>122</v>
      </c>
      <c r="AB5044" t="s">
        <v>235</v>
      </c>
      <c r="AC5044" t="s">
        <v>225</v>
      </c>
      <c r="AD5044" t="s">
        <v>532</v>
      </c>
      <c r="AE5044" t="s">
        <v>199</v>
      </c>
      <c r="AF5044" t="s">
        <v>108</v>
      </c>
      <c r="AG5044" t="s">
        <v>151</v>
      </c>
      <c r="AH5044" t="s">
        <v>54</v>
      </c>
      <c r="AI5044" t="s">
        <v>57</v>
      </c>
      <c r="AJ5044" t="s">
        <v>158</v>
      </c>
      <c r="AK5044" t="s">
        <v>161</v>
      </c>
      <c r="AL5044" t="s">
        <v>47</v>
      </c>
      <c r="AM5044" t="s">
        <v>47</v>
      </c>
      <c r="AN5044" t="s">
        <v>65</v>
      </c>
      <c r="AO5044" t="s">
        <v>217</v>
      </c>
    </row>
    <row r="5045" spans="1:41" hidden="1" x14ac:dyDescent="0.25">
      <c r="A5045" t="s">
        <v>21148</v>
      </c>
      <c r="B5045" t="s">
        <v>21149</v>
      </c>
      <c r="C5045" s="1" t="str">
        <f t="shared" si="318"/>
        <v>21:1064</v>
      </c>
      <c r="D5045" s="1" t="str">
        <f t="shared" si="319"/>
        <v>21:0107</v>
      </c>
      <c r="E5045" t="s">
        <v>21150</v>
      </c>
      <c r="F5045" t="s">
        <v>21151</v>
      </c>
      <c r="H5045">
        <v>50.250884800000001</v>
      </c>
      <c r="I5045">
        <v>-119.2232226</v>
      </c>
      <c r="J5045" s="1" t="str">
        <f t="shared" si="316"/>
        <v>NGR bulk stream sediment</v>
      </c>
      <c r="K5045" s="1" t="str">
        <f t="shared" si="317"/>
        <v>&lt;177 micron (NGR)</v>
      </c>
      <c r="L5045">
        <v>42</v>
      </c>
      <c r="M5045" t="s">
        <v>95</v>
      </c>
      <c r="N5045">
        <v>722</v>
      </c>
      <c r="O5045" t="s">
        <v>412</v>
      </c>
      <c r="P5045" t="s">
        <v>103</v>
      </c>
      <c r="Q5045" t="s">
        <v>646</v>
      </c>
      <c r="R5045" t="s">
        <v>267</v>
      </c>
      <c r="S5045" t="s">
        <v>120</v>
      </c>
      <c r="T5045" t="s">
        <v>55</v>
      </c>
      <c r="U5045" t="s">
        <v>597</v>
      </c>
      <c r="V5045" t="s">
        <v>63</v>
      </c>
      <c r="W5045" t="s">
        <v>173</v>
      </c>
      <c r="X5045" t="s">
        <v>103</v>
      </c>
      <c r="Y5045" t="s">
        <v>99</v>
      </c>
      <c r="Z5045" t="s">
        <v>84</v>
      </c>
      <c r="AA5045" t="s">
        <v>46</v>
      </c>
      <c r="AB5045" t="s">
        <v>64</v>
      </c>
      <c r="AC5045" t="s">
        <v>269</v>
      </c>
      <c r="AD5045" t="s">
        <v>144</v>
      </c>
      <c r="AE5045" t="s">
        <v>84</v>
      </c>
      <c r="AF5045" t="s">
        <v>58</v>
      </c>
      <c r="AG5045" t="s">
        <v>151</v>
      </c>
      <c r="AH5045" t="s">
        <v>62</v>
      </c>
      <c r="AI5045" t="s">
        <v>53</v>
      </c>
      <c r="AJ5045" t="s">
        <v>52</v>
      </c>
      <c r="AK5045" t="s">
        <v>60</v>
      </c>
      <c r="AL5045" t="s">
        <v>47</v>
      </c>
      <c r="AM5045" t="s">
        <v>47</v>
      </c>
      <c r="AN5045" t="s">
        <v>65</v>
      </c>
      <c r="AO5045" t="s">
        <v>98</v>
      </c>
    </row>
    <row r="5046" spans="1:41" hidden="1" x14ac:dyDescent="0.25">
      <c r="A5046" t="s">
        <v>21152</v>
      </c>
      <c r="B5046" t="s">
        <v>21153</v>
      </c>
      <c r="C5046" s="1" t="str">
        <f t="shared" si="318"/>
        <v>21:1064</v>
      </c>
      <c r="D5046" s="1" t="str">
        <f t="shared" si="319"/>
        <v>21:0107</v>
      </c>
      <c r="E5046" t="s">
        <v>21154</v>
      </c>
      <c r="F5046" t="s">
        <v>21155</v>
      </c>
      <c r="H5046">
        <v>50.240979699999997</v>
      </c>
      <c r="I5046">
        <v>-119.1911058</v>
      </c>
      <c r="J5046" s="1" t="str">
        <f t="shared" si="316"/>
        <v>NGR bulk stream sediment</v>
      </c>
      <c r="K5046" s="1" t="str">
        <f t="shared" si="317"/>
        <v>&lt;177 micron (NGR)</v>
      </c>
      <c r="L5046">
        <v>42</v>
      </c>
      <c r="M5046" t="s">
        <v>117</v>
      </c>
      <c r="N5046">
        <v>723</v>
      </c>
      <c r="O5046" t="s">
        <v>76</v>
      </c>
      <c r="P5046" t="s">
        <v>52</v>
      </c>
      <c r="Q5046" t="s">
        <v>684</v>
      </c>
      <c r="R5046" t="s">
        <v>55</v>
      </c>
      <c r="S5046" t="s">
        <v>144</v>
      </c>
      <c r="T5046" t="s">
        <v>175</v>
      </c>
      <c r="U5046" t="s">
        <v>237</v>
      </c>
      <c r="V5046" t="s">
        <v>493</v>
      </c>
      <c r="W5046" t="s">
        <v>282</v>
      </c>
      <c r="X5046" t="s">
        <v>103</v>
      </c>
      <c r="Y5046" t="s">
        <v>99</v>
      </c>
      <c r="Z5046" t="s">
        <v>84</v>
      </c>
      <c r="AA5046" t="s">
        <v>46</v>
      </c>
      <c r="AB5046" t="s">
        <v>63</v>
      </c>
      <c r="AC5046" t="s">
        <v>162</v>
      </c>
      <c r="AD5046" t="s">
        <v>399</v>
      </c>
      <c r="AE5046" t="s">
        <v>53</v>
      </c>
      <c r="AF5046" t="s">
        <v>50</v>
      </c>
      <c r="AG5046" t="s">
        <v>336</v>
      </c>
      <c r="AH5046" t="s">
        <v>198</v>
      </c>
      <c r="AI5046" t="s">
        <v>57</v>
      </c>
      <c r="AJ5046" t="s">
        <v>292</v>
      </c>
      <c r="AK5046" t="s">
        <v>161</v>
      </c>
      <c r="AL5046" t="s">
        <v>47</v>
      </c>
      <c r="AM5046" t="s">
        <v>47</v>
      </c>
      <c r="AN5046" t="s">
        <v>568</v>
      </c>
      <c r="AO5046" t="s">
        <v>225</v>
      </c>
    </row>
    <row r="5047" spans="1:41" hidden="1" x14ac:dyDescent="0.25">
      <c r="A5047" t="s">
        <v>21156</v>
      </c>
      <c r="B5047" t="s">
        <v>21157</v>
      </c>
      <c r="C5047" s="1" t="str">
        <f t="shared" si="318"/>
        <v>21:1064</v>
      </c>
      <c r="D5047" s="1" t="str">
        <f t="shared" si="319"/>
        <v>21:0107</v>
      </c>
      <c r="E5047" t="s">
        <v>21158</v>
      </c>
      <c r="F5047" t="s">
        <v>21159</v>
      </c>
      <c r="H5047">
        <v>50.2877285</v>
      </c>
      <c r="I5047">
        <v>-119.0781997</v>
      </c>
      <c r="J5047" s="1" t="str">
        <f t="shared" si="316"/>
        <v>NGR bulk stream sediment</v>
      </c>
      <c r="K5047" s="1" t="str">
        <f t="shared" si="317"/>
        <v>&lt;177 micron (NGR)</v>
      </c>
      <c r="L5047">
        <v>42</v>
      </c>
      <c r="M5047" t="s">
        <v>136</v>
      </c>
      <c r="N5047">
        <v>724</v>
      </c>
      <c r="O5047" t="s">
        <v>128</v>
      </c>
      <c r="P5047" t="s">
        <v>209</v>
      </c>
      <c r="Q5047" t="s">
        <v>651</v>
      </c>
      <c r="R5047" t="s">
        <v>209</v>
      </c>
      <c r="S5047" t="s">
        <v>290</v>
      </c>
      <c r="T5047" t="s">
        <v>85</v>
      </c>
      <c r="U5047" t="s">
        <v>445</v>
      </c>
      <c r="V5047" t="s">
        <v>125</v>
      </c>
      <c r="W5047" t="s">
        <v>161</v>
      </c>
      <c r="X5047" t="s">
        <v>73</v>
      </c>
      <c r="Y5047" t="s">
        <v>82</v>
      </c>
      <c r="Z5047" t="s">
        <v>84</v>
      </c>
      <c r="AA5047" t="s">
        <v>46</v>
      </c>
      <c r="AB5047" t="s">
        <v>185</v>
      </c>
      <c r="AC5047" t="s">
        <v>90</v>
      </c>
      <c r="AD5047" t="s">
        <v>107</v>
      </c>
      <c r="AE5047" t="s">
        <v>198</v>
      </c>
      <c r="AF5047" t="s">
        <v>55</v>
      </c>
      <c r="AG5047" t="s">
        <v>336</v>
      </c>
      <c r="AH5047" t="s">
        <v>198</v>
      </c>
      <c r="AI5047" t="s">
        <v>54</v>
      </c>
      <c r="AJ5047" t="s">
        <v>365</v>
      </c>
      <c r="AK5047" t="s">
        <v>63</v>
      </c>
      <c r="AL5047" t="s">
        <v>47</v>
      </c>
      <c r="AM5047" t="s">
        <v>47</v>
      </c>
      <c r="AN5047" t="s">
        <v>65</v>
      </c>
      <c r="AO5047" t="s">
        <v>269</v>
      </c>
    </row>
    <row r="5048" spans="1:41" hidden="1" x14ac:dyDescent="0.25">
      <c r="A5048" t="s">
        <v>21160</v>
      </c>
      <c r="B5048" t="s">
        <v>21161</v>
      </c>
      <c r="C5048" s="1" t="str">
        <f t="shared" si="318"/>
        <v>21:1064</v>
      </c>
      <c r="D5048" s="1" t="str">
        <f t="shared" si="319"/>
        <v>21:0107</v>
      </c>
      <c r="E5048" t="s">
        <v>21162</v>
      </c>
      <c r="F5048" t="s">
        <v>21163</v>
      </c>
      <c r="H5048">
        <v>50.291643700000002</v>
      </c>
      <c r="I5048">
        <v>-119.06695550000001</v>
      </c>
      <c r="J5048" s="1" t="str">
        <f t="shared" si="316"/>
        <v>NGR bulk stream sediment</v>
      </c>
      <c r="K5048" s="1" t="str">
        <f t="shared" si="317"/>
        <v>&lt;177 micron (NGR)</v>
      </c>
      <c r="L5048">
        <v>42</v>
      </c>
      <c r="M5048" t="s">
        <v>157</v>
      </c>
      <c r="N5048">
        <v>725</v>
      </c>
      <c r="O5048" t="s">
        <v>502</v>
      </c>
      <c r="P5048" t="s">
        <v>127</v>
      </c>
      <c r="Q5048" t="s">
        <v>548</v>
      </c>
      <c r="R5048" t="s">
        <v>109</v>
      </c>
      <c r="S5048" t="s">
        <v>100</v>
      </c>
      <c r="T5048" t="s">
        <v>209</v>
      </c>
      <c r="U5048" t="s">
        <v>431</v>
      </c>
      <c r="V5048" t="s">
        <v>257</v>
      </c>
      <c r="W5048" t="s">
        <v>455</v>
      </c>
      <c r="X5048" t="s">
        <v>137</v>
      </c>
      <c r="Y5048" t="s">
        <v>306</v>
      </c>
      <c r="Z5048" t="s">
        <v>62</v>
      </c>
      <c r="AA5048" t="s">
        <v>46</v>
      </c>
      <c r="AB5048" t="s">
        <v>61</v>
      </c>
      <c r="AC5048" t="s">
        <v>145</v>
      </c>
      <c r="AD5048" t="s">
        <v>236</v>
      </c>
      <c r="AE5048" t="s">
        <v>46</v>
      </c>
      <c r="AF5048" t="s">
        <v>127</v>
      </c>
      <c r="AG5048" t="s">
        <v>365</v>
      </c>
      <c r="AH5048" t="s">
        <v>149</v>
      </c>
      <c r="AI5048" t="s">
        <v>149</v>
      </c>
      <c r="AJ5048" t="s">
        <v>55</v>
      </c>
      <c r="AK5048" t="s">
        <v>455</v>
      </c>
      <c r="AL5048" t="s">
        <v>47</v>
      </c>
      <c r="AM5048" t="s">
        <v>122</v>
      </c>
      <c r="AN5048" t="s">
        <v>196</v>
      </c>
      <c r="AO5048" t="s">
        <v>186</v>
      </c>
    </row>
    <row r="5049" spans="1:41" hidden="1" x14ac:dyDescent="0.25">
      <c r="A5049" t="s">
        <v>21164</v>
      </c>
      <c r="B5049" t="s">
        <v>21165</v>
      </c>
      <c r="C5049" s="1" t="str">
        <f t="shared" si="318"/>
        <v>21:1064</v>
      </c>
      <c r="D5049" s="1" t="str">
        <f t="shared" si="319"/>
        <v>21:0107</v>
      </c>
      <c r="E5049" t="s">
        <v>21166</v>
      </c>
      <c r="F5049" t="s">
        <v>21167</v>
      </c>
      <c r="H5049">
        <v>50.210731299999999</v>
      </c>
      <c r="I5049">
        <v>-119.1971772</v>
      </c>
      <c r="J5049" s="1" t="str">
        <f t="shared" si="316"/>
        <v>NGR bulk stream sediment</v>
      </c>
      <c r="K5049" s="1" t="str">
        <f t="shared" si="317"/>
        <v>&lt;177 micron (NGR)</v>
      </c>
      <c r="L5049">
        <v>42</v>
      </c>
      <c r="M5049" t="s">
        <v>170</v>
      </c>
      <c r="N5049">
        <v>726</v>
      </c>
      <c r="O5049" t="s">
        <v>53</v>
      </c>
      <c r="P5049" t="s">
        <v>47</v>
      </c>
      <c r="Q5049" t="s">
        <v>513</v>
      </c>
      <c r="R5049" t="s">
        <v>78</v>
      </c>
      <c r="S5049" t="s">
        <v>100</v>
      </c>
      <c r="T5049" t="s">
        <v>52</v>
      </c>
      <c r="U5049" t="s">
        <v>590</v>
      </c>
      <c r="V5049" t="s">
        <v>164</v>
      </c>
      <c r="W5049" t="s">
        <v>173</v>
      </c>
      <c r="X5049" t="s">
        <v>73</v>
      </c>
      <c r="Y5049" t="s">
        <v>104</v>
      </c>
      <c r="Z5049" t="s">
        <v>199</v>
      </c>
      <c r="AA5049" t="s">
        <v>46</v>
      </c>
      <c r="AB5049" t="s">
        <v>235</v>
      </c>
      <c r="AC5049" t="s">
        <v>217</v>
      </c>
      <c r="AD5049" t="s">
        <v>457</v>
      </c>
      <c r="AE5049" t="s">
        <v>56</v>
      </c>
      <c r="AF5049" t="s">
        <v>85</v>
      </c>
      <c r="AG5049" t="s">
        <v>412</v>
      </c>
      <c r="AH5049" t="s">
        <v>46</v>
      </c>
      <c r="AI5049" t="s">
        <v>54</v>
      </c>
      <c r="AJ5049" t="s">
        <v>85</v>
      </c>
      <c r="AK5049" t="s">
        <v>60</v>
      </c>
      <c r="AL5049" t="s">
        <v>47</v>
      </c>
      <c r="AM5049" t="s">
        <v>47</v>
      </c>
      <c r="AN5049" t="s">
        <v>543</v>
      </c>
      <c r="AO5049" t="s">
        <v>59</v>
      </c>
    </row>
    <row r="5050" spans="1:41" hidden="1" x14ac:dyDescent="0.25">
      <c r="A5050" t="s">
        <v>21168</v>
      </c>
      <c r="B5050" t="s">
        <v>21169</v>
      </c>
      <c r="C5050" s="1" t="str">
        <f t="shared" si="318"/>
        <v>21:1064</v>
      </c>
      <c r="D5050" s="1" t="str">
        <f t="shared" si="319"/>
        <v>21:0107</v>
      </c>
      <c r="E5050" t="s">
        <v>21170</v>
      </c>
      <c r="F5050" t="s">
        <v>21171</v>
      </c>
      <c r="H5050">
        <v>50.205875599999999</v>
      </c>
      <c r="I5050">
        <v>-119.18847529999999</v>
      </c>
      <c r="J5050" s="1" t="str">
        <f t="shared" si="316"/>
        <v>NGR bulk stream sediment</v>
      </c>
      <c r="K5050" s="1" t="str">
        <f t="shared" si="317"/>
        <v>&lt;177 micron (NGR)</v>
      </c>
      <c r="L5050">
        <v>42</v>
      </c>
      <c r="M5050" t="s">
        <v>180</v>
      </c>
      <c r="N5050">
        <v>727</v>
      </c>
      <c r="O5050" t="s">
        <v>122</v>
      </c>
      <c r="P5050" t="s">
        <v>51</v>
      </c>
      <c r="Q5050" t="s">
        <v>234</v>
      </c>
      <c r="R5050" t="s">
        <v>109</v>
      </c>
      <c r="S5050" t="s">
        <v>146</v>
      </c>
      <c r="T5050" t="s">
        <v>145</v>
      </c>
      <c r="U5050" t="s">
        <v>695</v>
      </c>
      <c r="V5050" t="s">
        <v>81</v>
      </c>
      <c r="W5050" t="s">
        <v>260</v>
      </c>
      <c r="X5050" t="s">
        <v>52</v>
      </c>
      <c r="Y5050" t="s">
        <v>218</v>
      </c>
      <c r="Z5050" t="s">
        <v>198</v>
      </c>
      <c r="AA5050" t="s">
        <v>46</v>
      </c>
      <c r="AB5050" t="s">
        <v>63</v>
      </c>
      <c r="AC5050" t="s">
        <v>131</v>
      </c>
      <c r="AD5050" t="s">
        <v>350</v>
      </c>
      <c r="AE5050" t="s">
        <v>56</v>
      </c>
      <c r="AF5050" t="s">
        <v>633</v>
      </c>
      <c r="AG5050" t="s">
        <v>351</v>
      </c>
      <c r="AH5050" t="s">
        <v>185</v>
      </c>
      <c r="AI5050" t="s">
        <v>149</v>
      </c>
      <c r="AJ5050" t="s">
        <v>108</v>
      </c>
      <c r="AK5050" t="s">
        <v>72</v>
      </c>
      <c r="AL5050" t="s">
        <v>47</v>
      </c>
      <c r="AM5050" t="s">
        <v>103</v>
      </c>
      <c r="AN5050" t="s">
        <v>152</v>
      </c>
      <c r="AO5050" t="s">
        <v>112</v>
      </c>
    </row>
    <row r="5051" spans="1:41" hidden="1" x14ac:dyDescent="0.25">
      <c r="A5051" t="s">
        <v>21172</v>
      </c>
      <c r="B5051" t="s">
        <v>21173</v>
      </c>
      <c r="C5051" s="1" t="str">
        <f t="shared" si="318"/>
        <v>21:1064</v>
      </c>
      <c r="D5051" s="1" t="str">
        <f t="shared" si="319"/>
        <v>21:0107</v>
      </c>
      <c r="E5051" t="s">
        <v>21174</v>
      </c>
      <c r="F5051" t="s">
        <v>21175</v>
      </c>
      <c r="H5051">
        <v>50.199417699999998</v>
      </c>
      <c r="I5051">
        <v>-119.2459576</v>
      </c>
      <c r="J5051" s="1" t="str">
        <f t="shared" si="316"/>
        <v>NGR bulk stream sediment</v>
      </c>
      <c r="K5051" s="1" t="str">
        <f t="shared" si="317"/>
        <v>&lt;177 micron (NGR)</v>
      </c>
      <c r="L5051">
        <v>42</v>
      </c>
      <c r="M5051" t="s">
        <v>195</v>
      </c>
      <c r="N5051">
        <v>728</v>
      </c>
      <c r="O5051" t="s">
        <v>130</v>
      </c>
      <c r="P5051" t="s">
        <v>103</v>
      </c>
      <c r="Q5051" t="s">
        <v>234</v>
      </c>
      <c r="R5051" t="s">
        <v>85</v>
      </c>
      <c r="S5051" t="s">
        <v>559</v>
      </c>
      <c r="T5051" t="s">
        <v>217</v>
      </c>
      <c r="U5051" t="s">
        <v>543</v>
      </c>
      <c r="V5051" t="s">
        <v>455</v>
      </c>
      <c r="W5051" t="s">
        <v>111</v>
      </c>
      <c r="X5051" t="s">
        <v>73</v>
      </c>
      <c r="Y5051" t="s">
        <v>124</v>
      </c>
      <c r="Z5051" t="s">
        <v>174</v>
      </c>
      <c r="AA5051" t="s">
        <v>46</v>
      </c>
      <c r="AB5051" t="s">
        <v>105</v>
      </c>
      <c r="AC5051" t="s">
        <v>207</v>
      </c>
      <c r="AD5051" t="s">
        <v>559</v>
      </c>
      <c r="AE5051" t="s">
        <v>199</v>
      </c>
      <c r="AF5051" t="s">
        <v>1538</v>
      </c>
      <c r="AG5051" t="s">
        <v>330</v>
      </c>
      <c r="AH5051" t="s">
        <v>46</v>
      </c>
      <c r="AI5051" t="s">
        <v>61</v>
      </c>
      <c r="AJ5051" t="s">
        <v>55</v>
      </c>
      <c r="AK5051" t="s">
        <v>111</v>
      </c>
      <c r="AL5051" t="s">
        <v>47</v>
      </c>
      <c r="AM5051" t="s">
        <v>73</v>
      </c>
      <c r="AN5051" t="s">
        <v>1304</v>
      </c>
      <c r="AO5051" t="s">
        <v>99</v>
      </c>
    </row>
    <row r="5052" spans="1:41" hidden="1" x14ac:dyDescent="0.25">
      <c r="A5052" t="s">
        <v>21176</v>
      </c>
      <c r="B5052" t="s">
        <v>21177</v>
      </c>
      <c r="C5052" s="1" t="str">
        <f t="shared" si="318"/>
        <v>21:1064</v>
      </c>
      <c r="D5052" s="1" t="str">
        <f t="shared" si="319"/>
        <v>21:0107</v>
      </c>
      <c r="E5052" t="s">
        <v>21178</v>
      </c>
      <c r="F5052" t="s">
        <v>21179</v>
      </c>
      <c r="H5052">
        <v>50.190000499999996</v>
      </c>
      <c r="I5052">
        <v>-119.25425850000001</v>
      </c>
      <c r="J5052" s="1" t="str">
        <f t="shared" si="316"/>
        <v>NGR bulk stream sediment</v>
      </c>
      <c r="K5052" s="1" t="str">
        <f t="shared" si="317"/>
        <v>&lt;177 micron (NGR)</v>
      </c>
      <c r="L5052">
        <v>42</v>
      </c>
      <c r="M5052" t="s">
        <v>280</v>
      </c>
      <c r="N5052">
        <v>729</v>
      </c>
      <c r="O5052" t="s">
        <v>46</v>
      </c>
      <c r="P5052" t="s">
        <v>47</v>
      </c>
      <c r="Q5052" t="s">
        <v>234</v>
      </c>
      <c r="R5052" t="s">
        <v>227</v>
      </c>
      <c r="S5052" t="s">
        <v>226</v>
      </c>
      <c r="T5052" t="s">
        <v>217</v>
      </c>
      <c r="U5052" t="s">
        <v>463</v>
      </c>
      <c r="V5052" t="s">
        <v>81</v>
      </c>
      <c r="W5052" t="s">
        <v>51</v>
      </c>
      <c r="X5052" t="s">
        <v>55</v>
      </c>
      <c r="Y5052" t="s">
        <v>358</v>
      </c>
      <c r="Z5052" t="s">
        <v>174</v>
      </c>
      <c r="AA5052" t="s">
        <v>46</v>
      </c>
      <c r="AB5052" t="s">
        <v>78</v>
      </c>
      <c r="AC5052" t="s">
        <v>140</v>
      </c>
      <c r="AD5052" t="s">
        <v>538</v>
      </c>
      <c r="AE5052" t="s">
        <v>380</v>
      </c>
      <c r="AF5052" t="s">
        <v>1247</v>
      </c>
      <c r="AG5052" t="s">
        <v>1425</v>
      </c>
      <c r="AH5052" t="s">
        <v>149</v>
      </c>
      <c r="AI5052" t="s">
        <v>61</v>
      </c>
      <c r="AJ5052" t="s">
        <v>76</v>
      </c>
      <c r="AK5052" t="s">
        <v>336</v>
      </c>
      <c r="AL5052" t="s">
        <v>47</v>
      </c>
      <c r="AM5052" t="s">
        <v>73</v>
      </c>
      <c r="AN5052" t="s">
        <v>152</v>
      </c>
      <c r="AO5052" t="s">
        <v>82</v>
      </c>
    </row>
    <row r="5053" spans="1:41" hidden="1" x14ac:dyDescent="0.25">
      <c r="A5053" t="s">
        <v>21180</v>
      </c>
      <c r="B5053" t="s">
        <v>21181</v>
      </c>
      <c r="C5053" s="1" t="str">
        <f t="shared" si="318"/>
        <v>21:1064</v>
      </c>
      <c r="D5053" s="1" t="str">
        <f t="shared" si="319"/>
        <v>21:0107</v>
      </c>
      <c r="E5053" t="s">
        <v>21178</v>
      </c>
      <c r="F5053" t="s">
        <v>21182</v>
      </c>
      <c r="H5053">
        <v>50.190000499999996</v>
      </c>
      <c r="I5053">
        <v>-119.25425850000001</v>
      </c>
      <c r="J5053" s="1" t="str">
        <f t="shared" si="316"/>
        <v>NGR bulk stream sediment</v>
      </c>
      <c r="K5053" s="1" t="str">
        <f t="shared" si="317"/>
        <v>&lt;177 micron (NGR)</v>
      </c>
      <c r="L5053">
        <v>42</v>
      </c>
      <c r="M5053" t="s">
        <v>288</v>
      </c>
      <c r="N5053">
        <v>730</v>
      </c>
      <c r="O5053" t="s">
        <v>54</v>
      </c>
      <c r="P5053" t="s">
        <v>47</v>
      </c>
      <c r="Q5053" t="s">
        <v>234</v>
      </c>
      <c r="R5053" t="s">
        <v>336</v>
      </c>
      <c r="S5053" t="s">
        <v>146</v>
      </c>
      <c r="T5053" t="s">
        <v>145</v>
      </c>
      <c r="U5053" t="s">
        <v>463</v>
      </c>
      <c r="V5053" t="s">
        <v>63</v>
      </c>
      <c r="W5053" t="s">
        <v>86</v>
      </c>
      <c r="X5053" t="s">
        <v>330</v>
      </c>
      <c r="Y5053" t="s">
        <v>75</v>
      </c>
      <c r="Z5053" t="s">
        <v>54</v>
      </c>
      <c r="AA5053" t="s">
        <v>46</v>
      </c>
      <c r="AB5053" t="s">
        <v>78</v>
      </c>
      <c r="AC5053" t="s">
        <v>250</v>
      </c>
      <c r="AD5053" t="s">
        <v>667</v>
      </c>
      <c r="AE5053" t="s">
        <v>380</v>
      </c>
      <c r="AF5053" t="s">
        <v>2133</v>
      </c>
      <c r="AG5053" t="s">
        <v>439</v>
      </c>
      <c r="AH5053" t="s">
        <v>174</v>
      </c>
      <c r="AI5053" t="s">
        <v>61</v>
      </c>
      <c r="AJ5053" t="s">
        <v>85</v>
      </c>
      <c r="AK5053" t="s">
        <v>123</v>
      </c>
      <c r="AL5053" t="s">
        <v>47</v>
      </c>
      <c r="AM5053" t="s">
        <v>73</v>
      </c>
      <c r="AN5053" t="s">
        <v>725</v>
      </c>
      <c r="AO5053" t="s">
        <v>59</v>
      </c>
    </row>
    <row r="5054" spans="1:41" hidden="1" x14ac:dyDescent="0.25">
      <c r="A5054" t="s">
        <v>21183</v>
      </c>
      <c r="B5054" t="s">
        <v>21184</v>
      </c>
      <c r="C5054" s="1" t="str">
        <f t="shared" si="318"/>
        <v>21:1064</v>
      </c>
      <c r="D5054" s="1" t="str">
        <f t="shared" si="319"/>
        <v>21:0107</v>
      </c>
      <c r="E5054" t="s">
        <v>21185</v>
      </c>
      <c r="F5054" t="s">
        <v>21186</v>
      </c>
      <c r="H5054">
        <v>50.184305500000001</v>
      </c>
      <c r="I5054">
        <v>-119.2796962</v>
      </c>
      <c r="J5054" s="1" t="str">
        <f t="shared" si="316"/>
        <v>NGR bulk stream sediment</v>
      </c>
      <c r="K5054" s="1" t="str">
        <f t="shared" si="317"/>
        <v>&lt;177 micron (NGR)</v>
      </c>
      <c r="L5054">
        <v>42</v>
      </c>
      <c r="M5054" t="s">
        <v>205</v>
      </c>
      <c r="N5054">
        <v>731</v>
      </c>
      <c r="O5054" t="s">
        <v>149</v>
      </c>
      <c r="P5054" t="s">
        <v>47</v>
      </c>
      <c r="Q5054" t="s">
        <v>1148</v>
      </c>
      <c r="R5054" t="s">
        <v>58</v>
      </c>
      <c r="S5054" t="s">
        <v>83</v>
      </c>
      <c r="T5054" t="s">
        <v>50</v>
      </c>
      <c r="U5054" t="s">
        <v>386</v>
      </c>
      <c r="V5054" t="s">
        <v>103</v>
      </c>
      <c r="W5054" t="s">
        <v>228</v>
      </c>
      <c r="X5054" t="s">
        <v>51</v>
      </c>
      <c r="Y5054" t="s">
        <v>269</v>
      </c>
      <c r="Z5054" t="s">
        <v>84</v>
      </c>
      <c r="AA5054" t="s">
        <v>46</v>
      </c>
      <c r="AB5054" t="s">
        <v>125</v>
      </c>
      <c r="AC5054" t="s">
        <v>559</v>
      </c>
      <c r="AD5054" t="s">
        <v>590</v>
      </c>
      <c r="AE5054" t="s">
        <v>199</v>
      </c>
      <c r="AF5054" t="s">
        <v>127</v>
      </c>
      <c r="AG5054" t="s">
        <v>270</v>
      </c>
      <c r="AH5054" t="s">
        <v>46</v>
      </c>
      <c r="AI5054" t="s">
        <v>57</v>
      </c>
      <c r="AJ5054" t="s">
        <v>591</v>
      </c>
      <c r="AK5054" t="s">
        <v>257</v>
      </c>
      <c r="AL5054" t="s">
        <v>47</v>
      </c>
      <c r="AM5054" t="s">
        <v>122</v>
      </c>
      <c r="AN5054" t="s">
        <v>65</v>
      </c>
      <c r="AO5054" t="s">
        <v>112</v>
      </c>
    </row>
    <row r="5055" spans="1:41" hidden="1" x14ac:dyDescent="0.25">
      <c r="A5055" t="s">
        <v>21187</v>
      </c>
      <c r="B5055" t="s">
        <v>21188</v>
      </c>
      <c r="C5055" s="1" t="str">
        <f t="shared" si="318"/>
        <v>21:1064</v>
      </c>
      <c r="D5055" s="1" t="str">
        <f t="shared" si="319"/>
        <v>21:0107</v>
      </c>
      <c r="E5055" t="s">
        <v>21189</v>
      </c>
      <c r="F5055" t="s">
        <v>21190</v>
      </c>
      <c r="H5055">
        <v>50.787867200000001</v>
      </c>
      <c r="I5055">
        <v>-119.13951470000001</v>
      </c>
      <c r="J5055" s="1" t="str">
        <f t="shared" si="316"/>
        <v>NGR bulk stream sediment</v>
      </c>
      <c r="K5055" s="1" t="str">
        <f t="shared" si="317"/>
        <v>&lt;177 micron (NGR)</v>
      </c>
      <c r="L5055">
        <v>42</v>
      </c>
      <c r="M5055" t="s">
        <v>214</v>
      </c>
      <c r="N5055">
        <v>732</v>
      </c>
      <c r="O5055" t="s">
        <v>54</v>
      </c>
      <c r="P5055" t="s">
        <v>47</v>
      </c>
      <c r="Q5055" t="s">
        <v>684</v>
      </c>
      <c r="R5055" t="s">
        <v>64</v>
      </c>
      <c r="S5055" t="s">
        <v>445</v>
      </c>
      <c r="T5055" t="s">
        <v>137</v>
      </c>
      <c r="U5055" t="s">
        <v>554</v>
      </c>
      <c r="V5055" t="s">
        <v>79</v>
      </c>
      <c r="W5055" t="s">
        <v>47</v>
      </c>
      <c r="X5055" t="s">
        <v>51</v>
      </c>
      <c r="Y5055" t="s">
        <v>243</v>
      </c>
      <c r="Z5055" t="s">
        <v>199</v>
      </c>
      <c r="AA5055" t="s">
        <v>46</v>
      </c>
      <c r="AB5055" t="s">
        <v>63</v>
      </c>
      <c r="AC5055" t="s">
        <v>99</v>
      </c>
      <c r="AD5055" t="s">
        <v>146</v>
      </c>
      <c r="AE5055" t="s">
        <v>380</v>
      </c>
      <c r="AF5055" t="s">
        <v>143</v>
      </c>
      <c r="AG5055" t="s">
        <v>182</v>
      </c>
      <c r="AH5055" t="s">
        <v>87</v>
      </c>
      <c r="AI5055" t="s">
        <v>198</v>
      </c>
      <c r="AJ5055" t="s">
        <v>85</v>
      </c>
      <c r="AK5055" t="s">
        <v>122</v>
      </c>
      <c r="AL5055" t="s">
        <v>47</v>
      </c>
      <c r="AM5055" t="s">
        <v>47</v>
      </c>
      <c r="AN5055" t="s">
        <v>915</v>
      </c>
      <c r="AO5055" t="s">
        <v>165</v>
      </c>
    </row>
    <row r="5056" spans="1:41" hidden="1" x14ac:dyDescent="0.25">
      <c r="A5056" t="s">
        <v>21191</v>
      </c>
      <c r="B5056" t="s">
        <v>21192</v>
      </c>
      <c r="C5056" s="1" t="str">
        <f t="shared" si="318"/>
        <v>21:1064</v>
      </c>
      <c r="D5056" s="1" t="str">
        <f t="shared" si="319"/>
        <v>21:0107</v>
      </c>
      <c r="E5056" t="s">
        <v>21193</v>
      </c>
      <c r="F5056" t="s">
        <v>21194</v>
      </c>
      <c r="H5056">
        <v>50.788691399999998</v>
      </c>
      <c r="I5056">
        <v>-119.11950299999999</v>
      </c>
      <c r="J5056" s="1" t="str">
        <f t="shared" si="316"/>
        <v>NGR bulk stream sediment</v>
      </c>
      <c r="K5056" s="1" t="str">
        <f t="shared" si="317"/>
        <v>&lt;177 micron (NGR)</v>
      </c>
      <c r="L5056">
        <v>42</v>
      </c>
      <c r="M5056" t="s">
        <v>223</v>
      </c>
      <c r="N5056">
        <v>733</v>
      </c>
      <c r="O5056" t="s">
        <v>54</v>
      </c>
      <c r="P5056" t="s">
        <v>47</v>
      </c>
      <c r="Q5056" t="s">
        <v>364</v>
      </c>
      <c r="R5056" t="s">
        <v>175</v>
      </c>
      <c r="S5056" t="s">
        <v>667</v>
      </c>
      <c r="T5056" t="s">
        <v>73</v>
      </c>
      <c r="U5056" t="s">
        <v>934</v>
      </c>
      <c r="V5056" t="s">
        <v>101</v>
      </c>
      <c r="W5056" t="s">
        <v>235</v>
      </c>
      <c r="X5056" t="s">
        <v>103</v>
      </c>
      <c r="Y5056" t="s">
        <v>104</v>
      </c>
      <c r="Z5056" t="s">
        <v>199</v>
      </c>
      <c r="AA5056" t="s">
        <v>46</v>
      </c>
      <c r="AB5056" t="s">
        <v>185</v>
      </c>
      <c r="AC5056" t="s">
        <v>58</v>
      </c>
      <c r="AD5056" t="s">
        <v>418</v>
      </c>
      <c r="AE5056" t="s">
        <v>380</v>
      </c>
      <c r="AF5056" t="s">
        <v>224</v>
      </c>
      <c r="AG5056" t="s">
        <v>51</v>
      </c>
      <c r="AH5056" t="s">
        <v>174</v>
      </c>
      <c r="AI5056" t="s">
        <v>198</v>
      </c>
      <c r="AJ5056" t="s">
        <v>58</v>
      </c>
      <c r="AK5056" t="s">
        <v>139</v>
      </c>
      <c r="AL5056" t="s">
        <v>47</v>
      </c>
      <c r="AM5056" t="s">
        <v>47</v>
      </c>
      <c r="AN5056" t="s">
        <v>65</v>
      </c>
      <c r="AO5056" t="s">
        <v>76</v>
      </c>
    </row>
    <row r="5057" spans="1:41" hidden="1" x14ac:dyDescent="0.25">
      <c r="A5057" t="s">
        <v>21195</v>
      </c>
      <c r="B5057" t="s">
        <v>21196</v>
      </c>
      <c r="C5057" s="1" t="str">
        <f t="shared" si="318"/>
        <v>21:1064</v>
      </c>
      <c r="D5057" s="1" t="str">
        <f t="shared" si="319"/>
        <v>21:0107</v>
      </c>
      <c r="E5057" t="s">
        <v>21197</v>
      </c>
      <c r="F5057" t="s">
        <v>21198</v>
      </c>
      <c r="H5057">
        <v>50.787141800000001</v>
      </c>
      <c r="I5057">
        <v>-119.0806979</v>
      </c>
      <c r="J5057" s="1" t="str">
        <f t="shared" si="316"/>
        <v>NGR bulk stream sediment</v>
      </c>
      <c r="K5057" s="1" t="str">
        <f t="shared" si="317"/>
        <v>&lt;177 micron (NGR)</v>
      </c>
      <c r="L5057">
        <v>42</v>
      </c>
      <c r="M5057" t="s">
        <v>233</v>
      </c>
      <c r="N5057">
        <v>734</v>
      </c>
      <c r="O5057" t="s">
        <v>87</v>
      </c>
      <c r="P5057" t="s">
        <v>47</v>
      </c>
      <c r="Q5057" t="s">
        <v>1069</v>
      </c>
      <c r="R5057" t="s">
        <v>224</v>
      </c>
      <c r="S5057" t="s">
        <v>207</v>
      </c>
      <c r="T5057" t="s">
        <v>108</v>
      </c>
      <c r="U5057" t="s">
        <v>146</v>
      </c>
      <c r="V5057" t="s">
        <v>109</v>
      </c>
      <c r="W5057" t="s">
        <v>164</v>
      </c>
      <c r="X5057" t="s">
        <v>330</v>
      </c>
      <c r="Y5057" t="s">
        <v>538</v>
      </c>
      <c r="Z5057" t="s">
        <v>198</v>
      </c>
      <c r="AA5057" t="s">
        <v>46</v>
      </c>
      <c r="AB5057" t="s">
        <v>105</v>
      </c>
      <c r="AC5057" t="s">
        <v>99</v>
      </c>
      <c r="AD5057" t="s">
        <v>438</v>
      </c>
      <c r="AE5057" t="s">
        <v>380</v>
      </c>
      <c r="AF5057" t="s">
        <v>85</v>
      </c>
      <c r="AG5057" t="s">
        <v>785</v>
      </c>
      <c r="AH5057" t="s">
        <v>105</v>
      </c>
      <c r="AI5057" t="s">
        <v>110</v>
      </c>
      <c r="AJ5057" t="s">
        <v>2300</v>
      </c>
      <c r="AK5057" t="s">
        <v>88</v>
      </c>
      <c r="AL5057" t="s">
        <v>47</v>
      </c>
      <c r="AM5057" t="s">
        <v>103</v>
      </c>
      <c r="AN5057" t="s">
        <v>832</v>
      </c>
      <c r="AO5057" t="s">
        <v>59</v>
      </c>
    </row>
    <row r="5058" spans="1:41" hidden="1" x14ac:dyDescent="0.25">
      <c r="A5058" t="s">
        <v>21199</v>
      </c>
      <c r="B5058" t="s">
        <v>21200</v>
      </c>
      <c r="C5058" s="1" t="str">
        <f t="shared" si="318"/>
        <v>21:1064</v>
      </c>
      <c r="D5058" s="1" t="str">
        <f t="shared" si="319"/>
        <v>21:0107</v>
      </c>
      <c r="E5058" t="s">
        <v>21201</v>
      </c>
      <c r="F5058" t="s">
        <v>21202</v>
      </c>
      <c r="H5058">
        <v>50.8041135</v>
      </c>
      <c r="I5058">
        <v>-118.9651795</v>
      </c>
      <c r="J5058" s="1" t="str">
        <f t="shared" ref="J5058:J5121" si="320">HYPERLINK("http://geochem.nrcan.gc.ca/cdogs/content/kwd/kwd020030_e.htm", "NGR bulk stream sediment")</f>
        <v>NGR bulk stream sediment</v>
      </c>
      <c r="K5058" s="1" t="str">
        <f t="shared" ref="K5058:K5121" si="321">HYPERLINK("http://geochem.nrcan.gc.ca/cdogs/content/kwd/kwd080006_e.htm", "&lt;177 micron (NGR)")</f>
        <v>&lt;177 micron (NGR)</v>
      </c>
      <c r="L5058">
        <v>42</v>
      </c>
      <c r="M5058" t="s">
        <v>248</v>
      </c>
      <c r="N5058">
        <v>735</v>
      </c>
      <c r="O5058" t="s">
        <v>62</v>
      </c>
      <c r="P5058" t="s">
        <v>47</v>
      </c>
      <c r="Q5058" t="s">
        <v>651</v>
      </c>
      <c r="R5058" t="s">
        <v>62</v>
      </c>
      <c r="S5058" t="s">
        <v>725</v>
      </c>
      <c r="T5058" t="s">
        <v>55</v>
      </c>
      <c r="U5058" t="s">
        <v>226</v>
      </c>
      <c r="V5058" t="s">
        <v>174</v>
      </c>
      <c r="W5058" t="s">
        <v>206</v>
      </c>
      <c r="X5058" t="s">
        <v>243</v>
      </c>
      <c r="Y5058" t="s">
        <v>6133</v>
      </c>
      <c r="Z5058" t="s">
        <v>110</v>
      </c>
      <c r="AA5058" t="s">
        <v>46</v>
      </c>
      <c r="AB5058" t="s">
        <v>47</v>
      </c>
      <c r="AC5058" t="s">
        <v>58</v>
      </c>
      <c r="AD5058" t="s">
        <v>121</v>
      </c>
      <c r="AE5058" t="s">
        <v>380</v>
      </c>
      <c r="AF5058" t="s">
        <v>267</v>
      </c>
      <c r="AG5058" t="s">
        <v>4768</v>
      </c>
      <c r="AH5058" t="s">
        <v>235</v>
      </c>
      <c r="AI5058" t="s">
        <v>60</v>
      </c>
      <c r="AJ5058" t="s">
        <v>7971</v>
      </c>
      <c r="AK5058" t="s">
        <v>127</v>
      </c>
      <c r="AL5058" t="s">
        <v>47</v>
      </c>
      <c r="AM5058" t="s">
        <v>103</v>
      </c>
      <c r="AN5058" t="s">
        <v>588</v>
      </c>
      <c r="AO5058" t="s">
        <v>197</v>
      </c>
    </row>
    <row r="5059" spans="1:41" hidden="1" x14ac:dyDescent="0.25">
      <c r="A5059" t="s">
        <v>21203</v>
      </c>
      <c r="B5059" t="s">
        <v>21204</v>
      </c>
      <c r="C5059" s="1" t="str">
        <f t="shared" si="318"/>
        <v>21:1064</v>
      </c>
      <c r="D5059" s="1" t="str">
        <f t="shared" si="319"/>
        <v>21:0107</v>
      </c>
      <c r="E5059" t="s">
        <v>21205</v>
      </c>
      <c r="F5059" t="s">
        <v>21206</v>
      </c>
      <c r="H5059">
        <v>50.880296000000001</v>
      </c>
      <c r="I5059">
        <v>-118.9397539</v>
      </c>
      <c r="J5059" s="1" t="str">
        <f t="shared" si="320"/>
        <v>NGR bulk stream sediment</v>
      </c>
      <c r="K5059" s="1" t="str">
        <f t="shared" si="321"/>
        <v>&lt;177 micron (NGR)</v>
      </c>
      <c r="L5059">
        <v>42</v>
      </c>
      <c r="M5059" t="s">
        <v>256</v>
      </c>
      <c r="N5059">
        <v>736</v>
      </c>
      <c r="O5059" t="s">
        <v>60</v>
      </c>
      <c r="P5059" t="s">
        <v>47</v>
      </c>
      <c r="Q5059" t="s">
        <v>119</v>
      </c>
      <c r="R5059" t="s">
        <v>198</v>
      </c>
      <c r="S5059" t="s">
        <v>146</v>
      </c>
      <c r="T5059" t="s">
        <v>76</v>
      </c>
      <c r="U5059" t="s">
        <v>538</v>
      </c>
      <c r="V5059" t="s">
        <v>164</v>
      </c>
      <c r="W5059" t="s">
        <v>206</v>
      </c>
      <c r="X5059" t="s">
        <v>137</v>
      </c>
      <c r="Y5059" t="s">
        <v>190</v>
      </c>
      <c r="Z5059" t="s">
        <v>62</v>
      </c>
      <c r="AA5059" t="s">
        <v>46</v>
      </c>
      <c r="AB5059" t="s">
        <v>105</v>
      </c>
      <c r="AC5059" t="s">
        <v>267</v>
      </c>
      <c r="AD5059" t="s">
        <v>597</v>
      </c>
      <c r="AE5059" t="s">
        <v>380</v>
      </c>
      <c r="AF5059" t="s">
        <v>55</v>
      </c>
      <c r="AG5059" t="s">
        <v>163</v>
      </c>
      <c r="AH5059" t="s">
        <v>105</v>
      </c>
      <c r="AI5059" t="s">
        <v>174</v>
      </c>
      <c r="AJ5059" t="s">
        <v>209</v>
      </c>
      <c r="AK5059" t="s">
        <v>493</v>
      </c>
      <c r="AL5059" t="s">
        <v>47</v>
      </c>
      <c r="AM5059" t="s">
        <v>47</v>
      </c>
      <c r="AN5059" t="s">
        <v>294</v>
      </c>
      <c r="AO5059" t="s">
        <v>186</v>
      </c>
    </row>
    <row r="5060" spans="1:41" hidden="1" x14ac:dyDescent="0.25">
      <c r="A5060" t="s">
        <v>21207</v>
      </c>
      <c r="B5060" t="s">
        <v>21208</v>
      </c>
      <c r="C5060" s="1" t="str">
        <f t="shared" si="318"/>
        <v>21:1064</v>
      </c>
      <c r="D5060" s="1" t="str">
        <f t="shared" si="319"/>
        <v>21:0107</v>
      </c>
      <c r="E5060" t="s">
        <v>21209</v>
      </c>
      <c r="F5060" t="s">
        <v>21210</v>
      </c>
      <c r="H5060">
        <v>50.901542599999999</v>
      </c>
      <c r="I5060">
        <v>-118.94336800000001</v>
      </c>
      <c r="J5060" s="1" t="str">
        <f t="shared" si="320"/>
        <v>NGR bulk stream sediment</v>
      </c>
      <c r="K5060" s="1" t="str">
        <f t="shared" si="321"/>
        <v>&lt;177 micron (NGR)</v>
      </c>
      <c r="L5060">
        <v>42</v>
      </c>
      <c r="M5060" t="s">
        <v>265</v>
      </c>
      <c r="N5060">
        <v>737</v>
      </c>
      <c r="O5060" t="s">
        <v>161</v>
      </c>
      <c r="P5060" t="s">
        <v>47</v>
      </c>
      <c r="Q5060" t="s">
        <v>513</v>
      </c>
      <c r="R5060" t="s">
        <v>235</v>
      </c>
      <c r="S5060" t="s">
        <v>146</v>
      </c>
      <c r="T5060" t="s">
        <v>50</v>
      </c>
      <c r="U5060" t="s">
        <v>146</v>
      </c>
      <c r="V5060" t="s">
        <v>125</v>
      </c>
      <c r="W5060" t="s">
        <v>142</v>
      </c>
      <c r="X5060" t="s">
        <v>330</v>
      </c>
      <c r="Y5060" t="s">
        <v>190</v>
      </c>
      <c r="Z5060" t="s">
        <v>53</v>
      </c>
      <c r="AA5060" t="s">
        <v>46</v>
      </c>
      <c r="AB5060" t="s">
        <v>125</v>
      </c>
      <c r="AC5060" t="s">
        <v>267</v>
      </c>
      <c r="AD5060" t="s">
        <v>328</v>
      </c>
      <c r="AE5060" t="s">
        <v>56</v>
      </c>
      <c r="AF5060" t="s">
        <v>127</v>
      </c>
      <c r="AG5060" t="s">
        <v>137</v>
      </c>
      <c r="AH5060" t="s">
        <v>235</v>
      </c>
      <c r="AI5060" t="s">
        <v>149</v>
      </c>
      <c r="AJ5060" t="s">
        <v>85</v>
      </c>
      <c r="AK5060" t="s">
        <v>164</v>
      </c>
      <c r="AL5060" t="s">
        <v>47</v>
      </c>
      <c r="AM5060" t="s">
        <v>122</v>
      </c>
      <c r="AN5060" t="s">
        <v>668</v>
      </c>
      <c r="AO5060" t="s">
        <v>131</v>
      </c>
    </row>
    <row r="5061" spans="1:41" hidden="1" x14ac:dyDescent="0.25">
      <c r="A5061" t="s">
        <v>21211</v>
      </c>
      <c r="B5061" t="s">
        <v>21212</v>
      </c>
      <c r="C5061" s="1" t="str">
        <f t="shared" si="318"/>
        <v>21:1064</v>
      </c>
      <c r="D5061" s="1" t="str">
        <f t="shared" si="319"/>
        <v>21:0107</v>
      </c>
      <c r="E5061" t="s">
        <v>21213</v>
      </c>
      <c r="F5061" t="s">
        <v>21214</v>
      </c>
      <c r="H5061">
        <v>50.862873899999997</v>
      </c>
      <c r="I5061">
        <v>-118.9554155</v>
      </c>
      <c r="J5061" s="1" t="str">
        <f t="shared" si="320"/>
        <v>NGR bulk stream sediment</v>
      </c>
      <c r="K5061" s="1" t="str">
        <f t="shared" si="321"/>
        <v>&lt;177 micron (NGR)</v>
      </c>
      <c r="L5061">
        <v>43</v>
      </c>
      <c r="M5061" t="s">
        <v>45</v>
      </c>
      <c r="N5061">
        <v>738</v>
      </c>
      <c r="O5061" t="s">
        <v>81</v>
      </c>
      <c r="P5061" t="s">
        <v>47</v>
      </c>
      <c r="Q5061" t="s">
        <v>487</v>
      </c>
      <c r="R5061" t="s">
        <v>266</v>
      </c>
      <c r="S5061" t="s">
        <v>184</v>
      </c>
      <c r="T5061" t="s">
        <v>99</v>
      </c>
      <c r="U5061" t="s">
        <v>543</v>
      </c>
      <c r="V5061" t="s">
        <v>336</v>
      </c>
      <c r="W5061" t="s">
        <v>271</v>
      </c>
      <c r="X5061" t="s">
        <v>73</v>
      </c>
      <c r="Y5061" t="s">
        <v>218</v>
      </c>
      <c r="Z5061" t="s">
        <v>53</v>
      </c>
      <c r="AA5061" t="s">
        <v>46</v>
      </c>
      <c r="AB5061" t="s">
        <v>47</v>
      </c>
      <c r="AC5061" t="s">
        <v>77</v>
      </c>
      <c r="AD5061" t="s">
        <v>251</v>
      </c>
      <c r="AE5061" t="s">
        <v>56</v>
      </c>
      <c r="AF5061" t="s">
        <v>175</v>
      </c>
      <c r="AG5061" t="s">
        <v>357</v>
      </c>
      <c r="AH5061" t="s">
        <v>47</v>
      </c>
      <c r="AI5061" t="s">
        <v>46</v>
      </c>
      <c r="AJ5061" t="s">
        <v>108</v>
      </c>
      <c r="AK5061" t="s">
        <v>161</v>
      </c>
      <c r="AL5061" t="s">
        <v>47</v>
      </c>
      <c r="AM5061" t="s">
        <v>122</v>
      </c>
      <c r="AN5061" t="s">
        <v>65</v>
      </c>
      <c r="AO5061" t="s">
        <v>306</v>
      </c>
    </row>
    <row r="5062" spans="1:41" hidden="1" x14ac:dyDescent="0.25">
      <c r="A5062" t="s">
        <v>21215</v>
      </c>
      <c r="B5062" t="s">
        <v>21216</v>
      </c>
      <c r="C5062" s="1" t="str">
        <f t="shared" si="318"/>
        <v>21:1064</v>
      </c>
      <c r="D5062" s="1" t="str">
        <f t="shared" si="319"/>
        <v>21:0107</v>
      </c>
      <c r="E5062" t="s">
        <v>21217</v>
      </c>
      <c r="F5062" t="s">
        <v>21218</v>
      </c>
      <c r="H5062">
        <v>50.8860162</v>
      </c>
      <c r="I5062">
        <v>-118.8438493</v>
      </c>
      <c r="J5062" s="1" t="str">
        <f t="shared" si="320"/>
        <v>NGR bulk stream sediment</v>
      </c>
      <c r="K5062" s="1" t="str">
        <f t="shared" si="321"/>
        <v>&lt;177 micron (NGR)</v>
      </c>
      <c r="L5062">
        <v>43</v>
      </c>
      <c r="M5062" t="s">
        <v>71</v>
      </c>
      <c r="N5062">
        <v>739</v>
      </c>
      <c r="O5062" t="s">
        <v>53</v>
      </c>
      <c r="P5062" t="s">
        <v>47</v>
      </c>
      <c r="Q5062" t="s">
        <v>1392</v>
      </c>
      <c r="R5062" t="s">
        <v>78</v>
      </c>
      <c r="S5062" t="s">
        <v>463</v>
      </c>
      <c r="T5062" t="s">
        <v>127</v>
      </c>
      <c r="U5062" t="s">
        <v>291</v>
      </c>
      <c r="V5062" t="s">
        <v>47</v>
      </c>
      <c r="W5062" t="s">
        <v>493</v>
      </c>
      <c r="X5062" t="s">
        <v>127</v>
      </c>
      <c r="Y5062" t="s">
        <v>589</v>
      </c>
      <c r="Z5062" t="s">
        <v>54</v>
      </c>
      <c r="AA5062" t="s">
        <v>46</v>
      </c>
      <c r="AB5062" t="s">
        <v>63</v>
      </c>
      <c r="AC5062" t="s">
        <v>58</v>
      </c>
      <c r="AD5062" t="s">
        <v>350</v>
      </c>
      <c r="AE5062" t="s">
        <v>380</v>
      </c>
      <c r="AF5062" t="s">
        <v>66</v>
      </c>
      <c r="AG5062" t="s">
        <v>127</v>
      </c>
      <c r="AH5062" t="s">
        <v>46</v>
      </c>
      <c r="AI5062" t="s">
        <v>235</v>
      </c>
      <c r="AJ5062" t="s">
        <v>2158</v>
      </c>
      <c r="AK5062" t="s">
        <v>242</v>
      </c>
      <c r="AL5062" t="s">
        <v>47</v>
      </c>
      <c r="AM5062" t="s">
        <v>103</v>
      </c>
      <c r="AN5062" t="s">
        <v>138</v>
      </c>
      <c r="AO5062" t="s">
        <v>98</v>
      </c>
    </row>
    <row r="5063" spans="1:41" hidden="1" x14ac:dyDescent="0.25">
      <c r="A5063" t="s">
        <v>21219</v>
      </c>
      <c r="B5063" t="s">
        <v>21220</v>
      </c>
      <c r="C5063" s="1" t="str">
        <f t="shared" si="318"/>
        <v>21:1064</v>
      </c>
      <c r="D5063" s="1" t="str">
        <f t="shared" si="319"/>
        <v>21:0107</v>
      </c>
      <c r="E5063" t="s">
        <v>21221</v>
      </c>
      <c r="F5063" t="s">
        <v>21222</v>
      </c>
      <c r="H5063">
        <v>50.915990100000002</v>
      </c>
      <c r="I5063">
        <v>-118.8303375</v>
      </c>
      <c r="J5063" s="1" t="str">
        <f t="shared" si="320"/>
        <v>NGR bulk stream sediment</v>
      </c>
      <c r="K5063" s="1" t="str">
        <f t="shared" si="321"/>
        <v>&lt;177 micron (NGR)</v>
      </c>
      <c r="L5063">
        <v>43</v>
      </c>
      <c r="M5063" t="s">
        <v>95</v>
      </c>
      <c r="N5063">
        <v>740</v>
      </c>
      <c r="O5063" t="s">
        <v>57</v>
      </c>
      <c r="P5063" t="s">
        <v>47</v>
      </c>
      <c r="Q5063" t="s">
        <v>327</v>
      </c>
      <c r="R5063" t="s">
        <v>118</v>
      </c>
      <c r="S5063" t="s">
        <v>226</v>
      </c>
      <c r="T5063" t="s">
        <v>76</v>
      </c>
      <c r="U5063" t="s">
        <v>589</v>
      </c>
      <c r="V5063" t="s">
        <v>173</v>
      </c>
      <c r="W5063" t="s">
        <v>79</v>
      </c>
      <c r="X5063" t="s">
        <v>330</v>
      </c>
      <c r="Y5063" t="s">
        <v>120</v>
      </c>
      <c r="Z5063" t="s">
        <v>62</v>
      </c>
      <c r="AA5063" t="s">
        <v>46</v>
      </c>
      <c r="AB5063" t="s">
        <v>61</v>
      </c>
      <c r="AC5063" t="s">
        <v>217</v>
      </c>
      <c r="AD5063" t="s">
        <v>146</v>
      </c>
      <c r="AE5063" t="s">
        <v>380</v>
      </c>
      <c r="AF5063" t="s">
        <v>55</v>
      </c>
      <c r="AG5063" t="s">
        <v>357</v>
      </c>
      <c r="AH5063" t="s">
        <v>61</v>
      </c>
      <c r="AI5063" t="s">
        <v>46</v>
      </c>
      <c r="AJ5063" t="s">
        <v>267</v>
      </c>
      <c r="AK5063" t="s">
        <v>122</v>
      </c>
      <c r="AL5063" t="s">
        <v>47</v>
      </c>
      <c r="AM5063" t="s">
        <v>122</v>
      </c>
      <c r="AN5063" t="s">
        <v>638</v>
      </c>
      <c r="AO5063" t="s">
        <v>99</v>
      </c>
    </row>
    <row r="5064" spans="1:41" hidden="1" x14ac:dyDescent="0.25">
      <c r="A5064" t="s">
        <v>21223</v>
      </c>
      <c r="B5064" t="s">
        <v>21224</v>
      </c>
      <c r="C5064" s="1" t="str">
        <f t="shared" si="318"/>
        <v>21:1064</v>
      </c>
      <c r="D5064" s="1" t="str">
        <f t="shared" si="319"/>
        <v>21:0107</v>
      </c>
      <c r="E5064" t="s">
        <v>21225</v>
      </c>
      <c r="F5064" t="s">
        <v>21226</v>
      </c>
      <c r="H5064">
        <v>50.940803600000002</v>
      </c>
      <c r="I5064">
        <v>-118.8251915</v>
      </c>
      <c r="J5064" s="1" t="str">
        <f t="shared" si="320"/>
        <v>NGR bulk stream sediment</v>
      </c>
      <c r="K5064" s="1" t="str">
        <f t="shared" si="321"/>
        <v>&lt;177 micron (NGR)</v>
      </c>
      <c r="L5064">
        <v>43</v>
      </c>
      <c r="M5064" t="s">
        <v>117</v>
      </c>
      <c r="N5064">
        <v>741</v>
      </c>
      <c r="O5064" t="s">
        <v>271</v>
      </c>
      <c r="P5064" t="s">
        <v>47</v>
      </c>
      <c r="Q5064" t="s">
        <v>548</v>
      </c>
      <c r="R5064" t="s">
        <v>139</v>
      </c>
      <c r="S5064" t="s">
        <v>146</v>
      </c>
      <c r="T5064" t="s">
        <v>145</v>
      </c>
      <c r="U5064" t="s">
        <v>391</v>
      </c>
      <c r="V5064" t="s">
        <v>336</v>
      </c>
      <c r="W5064" t="s">
        <v>437</v>
      </c>
      <c r="X5064" t="s">
        <v>52</v>
      </c>
      <c r="Y5064" t="s">
        <v>124</v>
      </c>
      <c r="Z5064" t="s">
        <v>53</v>
      </c>
      <c r="AA5064" t="s">
        <v>46</v>
      </c>
      <c r="AB5064" t="s">
        <v>47</v>
      </c>
      <c r="AC5064" t="s">
        <v>475</v>
      </c>
      <c r="AD5064" t="s">
        <v>438</v>
      </c>
      <c r="AE5064" t="s">
        <v>380</v>
      </c>
      <c r="AF5064" t="s">
        <v>209</v>
      </c>
      <c r="AG5064" t="s">
        <v>319</v>
      </c>
      <c r="AH5064" t="s">
        <v>105</v>
      </c>
      <c r="AI5064" t="s">
        <v>174</v>
      </c>
      <c r="AJ5064" t="s">
        <v>127</v>
      </c>
      <c r="AK5064" t="s">
        <v>228</v>
      </c>
      <c r="AL5064" t="s">
        <v>103</v>
      </c>
      <c r="AM5064" t="s">
        <v>122</v>
      </c>
      <c r="AN5064" t="s">
        <v>345</v>
      </c>
      <c r="AO5064" t="s">
        <v>187</v>
      </c>
    </row>
    <row r="5065" spans="1:41" hidden="1" x14ac:dyDescent="0.25">
      <c r="A5065" t="s">
        <v>21227</v>
      </c>
      <c r="B5065" t="s">
        <v>21228</v>
      </c>
      <c r="C5065" s="1" t="str">
        <f t="shared" si="318"/>
        <v>21:1064</v>
      </c>
      <c r="D5065" s="1" t="str">
        <f t="shared" si="319"/>
        <v>21:0107</v>
      </c>
      <c r="E5065" t="s">
        <v>21229</v>
      </c>
      <c r="F5065" t="s">
        <v>21230</v>
      </c>
      <c r="H5065">
        <v>50.925671000000001</v>
      </c>
      <c r="I5065">
        <v>-118.82264929999999</v>
      </c>
      <c r="J5065" s="1" t="str">
        <f t="shared" si="320"/>
        <v>NGR bulk stream sediment</v>
      </c>
      <c r="K5065" s="1" t="str">
        <f t="shared" si="321"/>
        <v>&lt;177 micron (NGR)</v>
      </c>
      <c r="L5065">
        <v>43</v>
      </c>
      <c r="M5065" t="s">
        <v>136</v>
      </c>
      <c r="N5065">
        <v>742</v>
      </c>
      <c r="O5065" t="s">
        <v>101</v>
      </c>
      <c r="P5065" t="s">
        <v>47</v>
      </c>
      <c r="Q5065" t="s">
        <v>1069</v>
      </c>
      <c r="R5065" t="s">
        <v>151</v>
      </c>
      <c r="S5065" t="s">
        <v>431</v>
      </c>
      <c r="T5065" t="s">
        <v>66</v>
      </c>
      <c r="U5065" t="s">
        <v>438</v>
      </c>
      <c r="V5065" t="s">
        <v>51</v>
      </c>
      <c r="W5065" t="s">
        <v>437</v>
      </c>
      <c r="X5065" t="s">
        <v>330</v>
      </c>
      <c r="Y5065" t="s">
        <v>160</v>
      </c>
      <c r="Z5065" t="s">
        <v>53</v>
      </c>
      <c r="AA5065" t="s">
        <v>46</v>
      </c>
      <c r="AB5065" t="s">
        <v>235</v>
      </c>
      <c r="AC5065" t="s">
        <v>112</v>
      </c>
      <c r="AD5065" t="s">
        <v>438</v>
      </c>
      <c r="AE5065" t="s">
        <v>380</v>
      </c>
      <c r="AF5065" t="s">
        <v>267</v>
      </c>
      <c r="AG5065" t="s">
        <v>58</v>
      </c>
      <c r="AH5065" t="s">
        <v>101</v>
      </c>
      <c r="AI5065" t="s">
        <v>185</v>
      </c>
      <c r="AJ5065" t="s">
        <v>209</v>
      </c>
      <c r="AK5065" t="s">
        <v>60</v>
      </c>
      <c r="AL5065" t="s">
        <v>47</v>
      </c>
      <c r="AM5065" t="s">
        <v>122</v>
      </c>
      <c r="AN5065" t="s">
        <v>1304</v>
      </c>
      <c r="AO5065" t="s">
        <v>165</v>
      </c>
    </row>
    <row r="5066" spans="1:41" hidden="1" x14ac:dyDescent="0.25">
      <c r="A5066" t="s">
        <v>21231</v>
      </c>
      <c r="B5066" t="s">
        <v>21232</v>
      </c>
      <c r="C5066" s="1" t="str">
        <f t="shared" si="318"/>
        <v>21:1064</v>
      </c>
      <c r="D5066" s="1" t="str">
        <f t="shared" si="319"/>
        <v>21:0107</v>
      </c>
      <c r="E5066" t="s">
        <v>21233</v>
      </c>
      <c r="F5066" t="s">
        <v>21234</v>
      </c>
      <c r="H5066">
        <v>50.926948000000003</v>
      </c>
      <c r="I5066">
        <v>-118.7883898</v>
      </c>
      <c r="J5066" s="1" t="str">
        <f t="shared" si="320"/>
        <v>NGR bulk stream sediment</v>
      </c>
      <c r="K5066" s="1" t="str">
        <f t="shared" si="321"/>
        <v>&lt;177 micron (NGR)</v>
      </c>
      <c r="L5066">
        <v>43</v>
      </c>
      <c r="M5066" t="s">
        <v>157</v>
      </c>
      <c r="N5066">
        <v>743</v>
      </c>
      <c r="O5066" t="s">
        <v>198</v>
      </c>
      <c r="P5066" t="s">
        <v>47</v>
      </c>
      <c r="Q5066" t="s">
        <v>553</v>
      </c>
      <c r="R5066" t="s">
        <v>53</v>
      </c>
      <c r="S5066" t="s">
        <v>386</v>
      </c>
      <c r="T5066" t="s">
        <v>137</v>
      </c>
      <c r="U5066" t="s">
        <v>140</v>
      </c>
      <c r="V5066" t="s">
        <v>101</v>
      </c>
      <c r="W5066" t="s">
        <v>139</v>
      </c>
      <c r="X5066" t="s">
        <v>76</v>
      </c>
      <c r="Y5066" t="s">
        <v>100</v>
      </c>
      <c r="Z5066" t="s">
        <v>53</v>
      </c>
      <c r="AA5066" t="s">
        <v>46</v>
      </c>
      <c r="AB5066" t="s">
        <v>47</v>
      </c>
      <c r="AC5066" t="s">
        <v>58</v>
      </c>
      <c r="AD5066" t="s">
        <v>583</v>
      </c>
      <c r="AE5066" t="s">
        <v>380</v>
      </c>
      <c r="AF5066" t="s">
        <v>55</v>
      </c>
      <c r="AG5066" t="s">
        <v>903</v>
      </c>
      <c r="AH5066" t="s">
        <v>110</v>
      </c>
      <c r="AI5066" t="s">
        <v>64</v>
      </c>
      <c r="AJ5066" t="s">
        <v>1174</v>
      </c>
      <c r="AK5066" t="s">
        <v>365</v>
      </c>
      <c r="AL5066" t="s">
        <v>47</v>
      </c>
      <c r="AM5066" t="s">
        <v>122</v>
      </c>
      <c r="AN5066" t="s">
        <v>2563</v>
      </c>
      <c r="AO5066" t="s">
        <v>82</v>
      </c>
    </row>
    <row r="5067" spans="1:41" hidden="1" x14ac:dyDescent="0.25">
      <c r="A5067" t="s">
        <v>21235</v>
      </c>
      <c r="B5067" t="s">
        <v>21236</v>
      </c>
      <c r="C5067" s="1" t="str">
        <f t="shared" si="318"/>
        <v>21:1064</v>
      </c>
      <c r="D5067" s="1" t="str">
        <f t="shared" si="319"/>
        <v>21:0107</v>
      </c>
      <c r="E5067" t="s">
        <v>21237</v>
      </c>
      <c r="F5067" t="s">
        <v>21238</v>
      </c>
      <c r="H5067">
        <v>50.9181271</v>
      </c>
      <c r="I5067">
        <v>-118.8651799</v>
      </c>
      <c r="J5067" s="1" t="str">
        <f t="shared" si="320"/>
        <v>NGR bulk stream sediment</v>
      </c>
      <c r="K5067" s="1" t="str">
        <f t="shared" si="321"/>
        <v>&lt;177 micron (NGR)</v>
      </c>
      <c r="L5067">
        <v>43</v>
      </c>
      <c r="M5067" t="s">
        <v>170</v>
      </c>
      <c r="N5067">
        <v>744</v>
      </c>
      <c r="O5067" t="s">
        <v>55</v>
      </c>
      <c r="P5067" t="s">
        <v>209</v>
      </c>
      <c r="Q5067" t="s">
        <v>289</v>
      </c>
      <c r="R5067" t="s">
        <v>66</v>
      </c>
      <c r="S5067" t="s">
        <v>331</v>
      </c>
      <c r="T5067" t="s">
        <v>186</v>
      </c>
      <c r="U5067" t="s">
        <v>313</v>
      </c>
      <c r="V5067" t="s">
        <v>55</v>
      </c>
      <c r="W5067" t="s">
        <v>242</v>
      </c>
      <c r="X5067" t="s">
        <v>51</v>
      </c>
      <c r="Y5067" t="s">
        <v>80</v>
      </c>
      <c r="Z5067" t="s">
        <v>53</v>
      </c>
      <c r="AA5067" t="s">
        <v>46</v>
      </c>
      <c r="AB5067" t="s">
        <v>110</v>
      </c>
      <c r="AC5067" t="s">
        <v>226</v>
      </c>
      <c r="AD5067" t="s">
        <v>399</v>
      </c>
      <c r="AE5067" t="s">
        <v>62</v>
      </c>
      <c r="AF5067" t="s">
        <v>730</v>
      </c>
      <c r="AG5067" t="s">
        <v>58</v>
      </c>
      <c r="AH5067" t="s">
        <v>63</v>
      </c>
      <c r="AI5067" t="s">
        <v>174</v>
      </c>
      <c r="AJ5067" t="s">
        <v>150</v>
      </c>
      <c r="AK5067" t="s">
        <v>122</v>
      </c>
      <c r="AL5067" t="s">
        <v>47</v>
      </c>
      <c r="AM5067" t="s">
        <v>122</v>
      </c>
      <c r="AN5067" t="s">
        <v>432</v>
      </c>
      <c r="AO5067" t="s">
        <v>165</v>
      </c>
    </row>
    <row r="5068" spans="1:41" hidden="1" x14ac:dyDescent="0.25">
      <c r="A5068" t="s">
        <v>21239</v>
      </c>
      <c r="B5068" t="s">
        <v>21240</v>
      </c>
      <c r="C5068" s="1" t="str">
        <f t="shared" si="318"/>
        <v>21:1064</v>
      </c>
      <c r="D5068" s="1" t="str">
        <f t="shared" si="319"/>
        <v>21:0107</v>
      </c>
      <c r="E5068" t="s">
        <v>21241</v>
      </c>
      <c r="F5068" t="s">
        <v>21242</v>
      </c>
      <c r="H5068">
        <v>50.904425400000001</v>
      </c>
      <c r="I5068">
        <v>-118.85131869999999</v>
      </c>
      <c r="J5068" s="1" t="str">
        <f t="shared" si="320"/>
        <v>NGR bulk stream sediment</v>
      </c>
      <c r="K5068" s="1" t="str">
        <f t="shared" si="321"/>
        <v>&lt;177 micron (NGR)</v>
      </c>
      <c r="L5068">
        <v>43</v>
      </c>
      <c r="M5068" t="s">
        <v>180</v>
      </c>
      <c r="N5068">
        <v>745</v>
      </c>
      <c r="O5068" t="s">
        <v>87</v>
      </c>
      <c r="P5068" t="s">
        <v>47</v>
      </c>
      <c r="Q5068" t="s">
        <v>2563</v>
      </c>
      <c r="R5068" t="s">
        <v>62</v>
      </c>
      <c r="S5068" t="s">
        <v>237</v>
      </c>
      <c r="T5068" t="s">
        <v>76</v>
      </c>
      <c r="U5068" t="s">
        <v>184</v>
      </c>
      <c r="V5068" t="s">
        <v>81</v>
      </c>
      <c r="W5068" t="s">
        <v>130</v>
      </c>
      <c r="X5068" t="s">
        <v>85</v>
      </c>
      <c r="Y5068" t="s">
        <v>160</v>
      </c>
      <c r="Z5068" t="s">
        <v>57</v>
      </c>
      <c r="AA5068" t="s">
        <v>46</v>
      </c>
      <c r="AB5068" t="s">
        <v>185</v>
      </c>
      <c r="AC5068" t="s">
        <v>66</v>
      </c>
      <c r="AD5068" t="s">
        <v>532</v>
      </c>
      <c r="AE5068" t="s">
        <v>380</v>
      </c>
      <c r="AF5068" t="s">
        <v>85</v>
      </c>
      <c r="AG5068" t="s">
        <v>58</v>
      </c>
      <c r="AH5068" t="s">
        <v>105</v>
      </c>
      <c r="AI5068" t="s">
        <v>149</v>
      </c>
      <c r="AJ5068" t="s">
        <v>267</v>
      </c>
      <c r="AK5068" t="s">
        <v>72</v>
      </c>
      <c r="AL5068" t="s">
        <v>47</v>
      </c>
      <c r="AM5068" t="s">
        <v>103</v>
      </c>
      <c r="AN5068" t="s">
        <v>468</v>
      </c>
      <c r="AO5068" t="s">
        <v>358</v>
      </c>
    </row>
    <row r="5069" spans="1:41" hidden="1" x14ac:dyDescent="0.25">
      <c r="A5069" t="s">
        <v>21243</v>
      </c>
      <c r="B5069" t="s">
        <v>21244</v>
      </c>
      <c r="C5069" s="1" t="str">
        <f t="shared" si="318"/>
        <v>21:1064</v>
      </c>
      <c r="D5069" s="1" t="str">
        <f t="shared" si="319"/>
        <v>21:0107</v>
      </c>
      <c r="E5069" t="s">
        <v>21245</v>
      </c>
      <c r="F5069" t="s">
        <v>21246</v>
      </c>
      <c r="H5069">
        <v>50.975050099999997</v>
      </c>
      <c r="I5069">
        <v>-118.8549257</v>
      </c>
      <c r="J5069" s="1" t="str">
        <f t="shared" si="320"/>
        <v>NGR bulk stream sediment</v>
      </c>
      <c r="K5069" s="1" t="str">
        <f t="shared" si="321"/>
        <v>&lt;177 micron (NGR)</v>
      </c>
      <c r="L5069">
        <v>43</v>
      </c>
      <c r="M5069" t="s">
        <v>195</v>
      </c>
      <c r="N5069">
        <v>746</v>
      </c>
      <c r="O5069" t="s">
        <v>55</v>
      </c>
      <c r="P5069" t="s">
        <v>122</v>
      </c>
      <c r="Q5069" t="s">
        <v>234</v>
      </c>
      <c r="R5069" t="s">
        <v>103</v>
      </c>
      <c r="S5069" t="s">
        <v>146</v>
      </c>
      <c r="T5069" t="s">
        <v>98</v>
      </c>
      <c r="U5069" t="s">
        <v>386</v>
      </c>
      <c r="V5069" t="s">
        <v>266</v>
      </c>
      <c r="W5069" t="s">
        <v>270</v>
      </c>
      <c r="X5069" t="s">
        <v>137</v>
      </c>
      <c r="Y5069" t="s">
        <v>106</v>
      </c>
      <c r="Z5069" t="s">
        <v>53</v>
      </c>
      <c r="AA5069" t="s">
        <v>46</v>
      </c>
      <c r="AB5069" t="s">
        <v>47</v>
      </c>
      <c r="AC5069" t="s">
        <v>239</v>
      </c>
      <c r="AD5069" t="s">
        <v>226</v>
      </c>
      <c r="AE5069" t="s">
        <v>56</v>
      </c>
      <c r="AF5069" t="s">
        <v>66</v>
      </c>
      <c r="AG5069" t="s">
        <v>181</v>
      </c>
      <c r="AH5069" t="s">
        <v>81</v>
      </c>
      <c r="AI5069" t="s">
        <v>149</v>
      </c>
      <c r="AJ5069" t="s">
        <v>127</v>
      </c>
      <c r="AK5069" t="s">
        <v>282</v>
      </c>
      <c r="AL5069" t="s">
        <v>73</v>
      </c>
      <c r="AM5069" t="s">
        <v>103</v>
      </c>
      <c r="AN5069" t="s">
        <v>313</v>
      </c>
      <c r="AO5069" t="s">
        <v>187</v>
      </c>
    </row>
    <row r="5070" spans="1:41" hidden="1" x14ac:dyDescent="0.25">
      <c r="A5070" t="s">
        <v>21247</v>
      </c>
      <c r="B5070" t="s">
        <v>21248</v>
      </c>
      <c r="C5070" s="1" t="str">
        <f t="shared" si="318"/>
        <v>21:1064</v>
      </c>
      <c r="D5070" s="1" t="str">
        <f t="shared" si="319"/>
        <v>21:0107</v>
      </c>
      <c r="E5070" t="s">
        <v>21249</v>
      </c>
      <c r="F5070" t="s">
        <v>21250</v>
      </c>
      <c r="H5070">
        <v>50.968928599999998</v>
      </c>
      <c r="I5070">
        <v>-118.85019490000001</v>
      </c>
      <c r="J5070" s="1" t="str">
        <f t="shared" si="320"/>
        <v>NGR bulk stream sediment</v>
      </c>
      <c r="K5070" s="1" t="str">
        <f t="shared" si="321"/>
        <v>&lt;177 micron (NGR)</v>
      </c>
      <c r="L5070">
        <v>43</v>
      </c>
      <c r="M5070" t="s">
        <v>205</v>
      </c>
      <c r="N5070">
        <v>747</v>
      </c>
      <c r="O5070" t="s">
        <v>54</v>
      </c>
      <c r="P5070" t="s">
        <v>47</v>
      </c>
      <c r="Q5070" t="s">
        <v>234</v>
      </c>
      <c r="R5070" t="s">
        <v>62</v>
      </c>
      <c r="S5070" t="s">
        <v>237</v>
      </c>
      <c r="T5070" t="s">
        <v>76</v>
      </c>
      <c r="U5070" t="s">
        <v>482</v>
      </c>
      <c r="V5070" t="s">
        <v>164</v>
      </c>
      <c r="W5070" t="s">
        <v>206</v>
      </c>
      <c r="X5070" t="s">
        <v>55</v>
      </c>
      <c r="Y5070" t="s">
        <v>358</v>
      </c>
      <c r="Z5070" t="s">
        <v>62</v>
      </c>
      <c r="AA5070" t="s">
        <v>46</v>
      </c>
      <c r="AB5070" t="s">
        <v>47</v>
      </c>
      <c r="AC5070" t="s">
        <v>82</v>
      </c>
      <c r="AD5070" t="s">
        <v>431</v>
      </c>
      <c r="AE5070" t="s">
        <v>380</v>
      </c>
      <c r="AF5070" t="s">
        <v>267</v>
      </c>
      <c r="AG5070" t="s">
        <v>259</v>
      </c>
      <c r="AH5070" t="s">
        <v>235</v>
      </c>
      <c r="AI5070" t="s">
        <v>149</v>
      </c>
      <c r="AJ5070" t="s">
        <v>209</v>
      </c>
      <c r="AK5070" t="s">
        <v>336</v>
      </c>
      <c r="AL5070" t="s">
        <v>137</v>
      </c>
      <c r="AM5070" t="s">
        <v>122</v>
      </c>
      <c r="AN5070" t="s">
        <v>662</v>
      </c>
      <c r="AO5070" t="s">
        <v>99</v>
      </c>
    </row>
    <row r="5071" spans="1:41" hidden="1" x14ac:dyDescent="0.25">
      <c r="A5071" t="s">
        <v>21251</v>
      </c>
      <c r="B5071" t="s">
        <v>21252</v>
      </c>
      <c r="C5071" s="1" t="str">
        <f t="shared" si="318"/>
        <v>21:1064</v>
      </c>
      <c r="D5071" s="1" t="str">
        <f t="shared" si="319"/>
        <v>21:0107</v>
      </c>
      <c r="E5071" t="s">
        <v>21253</v>
      </c>
      <c r="F5071" t="s">
        <v>21254</v>
      </c>
      <c r="H5071">
        <v>50.963336200000001</v>
      </c>
      <c r="I5071">
        <v>-118.806493</v>
      </c>
      <c r="J5071" s="1" t="str">
        <f t="shared" si="320"/>
        <v>NGR bulk stream sediment</v>
      </c>
      <c r="K5071" s="1" t="str">
        <f t="shared" si="321"/>
        <v>&lt;177 micron (NGR)</v>
      </c>
      <c r="L5071">
        <v>43</v>
      </c>
      <c r="M5071" t="s">
        <v>214</v>
      </c>
      <c r="N5071">
        <v>748</v>
      </c>
      <c r="O5071" t="s">
        <v>101</v>
      </c>
      <c r="P5071" t="s">
        <v>47</v>
      </c>
      <c r="Q5071" t="s">
        <v>411</v>
      </c>
      <c r="R5071" t="s">
        <v>103</v>
      </c>
      <c r="S5071" t="s">
        <v>590</v>
      </c>
      <c r="T5071" t="s">
        <v>175</v>
      </c>
      <c r="U5071" t="s">
        <v>554</v>
      </c>
      <c r="V5071" t="s">
        <v>163</v>
      </c>
      <c r="W5071" t="s">
        <v>109</v>
      </c>
      <c r="X5071" t="s">
        <v>47</v>
      </c>
      <c r="Y5071" t="s">
        <v>75</v>
      </c>
      <c r="Z5071" t="s">
        <v>56</v>
      </c>
      <c r="AA5071" t="s">
        <v>73</v>
      </c>
      <c r="AB5071" t="s">
        <v>64</v>
      </c>
      <c r="AC5071" t="s">
        <v>475</v>
      </c>
      <c r="AD5071" t="s">
        <v>89</v>
      </c>
      <c r="AE5071" t="s">
        <v>56</v>
      </c>
      <c r="AF5071" t="s">
        <v>85</v>
      </c>
      <c r="AG5071" t="s">
        <v>182</v>
      </c>
      <c r="AH5071" t="s">
        <v>54</v>
      </c>
      <c r="AI5071" t="s">
        <v>198</v>
      </c>
      <c r="AJ5071" t="s">
        <v>66</v>
      </c>
      <c r="AK5071" t="s">
        <v>357</v>
      </c>
      <c r="AL5071" t="s">
        <v>51</v>
      </c>
      <c r="AM5071" t="s">
        <v>47</v>
      </c>
      <c r="AN5071" t="s">
        <v>65</v>
      </c>
      <c r="AO5071" t="s">
        <v>82</v>
      </c>
    </row>
    <row r="5072" spans="1:41" hidden="1" x14ac:dyDescent="0.25">
      <c r="A5072" t="s">
        <v>21255</v>
      </c>
      <c r="B5072" t="s">
        <v>21256</v>
      </c>
      <c r="C5072" s="1" t="str">
        <f t="shared" si="318"/>
        <v>21:1064</v>
      </c>
      <c r="D5072" s="1" t="str">
        <f t="shared" si="319"/>
        <v>21:0107</v>
      </c>
      <c r="E5072" t="s">
        <v>21257</v>
      </c>
      <c r="F5072" t="s">
        <v>21258</v>
      </c>
      <c r="H5072">
        <v>50.961125199999998</v>
      </c>
      <c r="I5072">
        <v>-118.7706342</v>
      </c>
      <c r="J5072" s="1" t="str">
        <f t="shared" si="320"/>
        <v>NGR bulk stream sediment</v>
      </c>
      <c r="K5072" s="1" t="str">
        <f t="shared" si="321"/>
        <v>&lt;177 micron (NGR)</v>
      </c>
      <c r="L5072">
        <v>43</v>
      </c>
      <c r="M5072" t="s">
        <v>280</v>
      </c>
      <c r="N5072">
        <v>749</v>
      </c>
      <c r="O5072" t="s">
        <v>57</v>
      </c>
      <c r="P5072" t="s">
        <v>47</v>
      </c>
      <c r="Q5072" t="s">
        <v>1106</v>
      </c>
      <c r="R5072" t="s">
        <v>87</v>
      </c>
      <c r="S5072" t="s">
        <v>431</v>
      </c>
      <c r="T5072" t="s">
        <v>82</v>
      </c>
      <c r="U5072" t="s">
        <v>207</v>
      </c>
      <c r="V5072" t="s">
        <v>266</v>
      </c>
      <c r="W5072" t="s">
        <v>128</v>
      </c>
      <c r="X5072" t="s">
        <v>137</v>
      </c>
      <c r="Y5072" t="s">
        <v>240</v>
      </c>
      <c r="Z5072" t="s">
        <v>62</v>
      </c>
      <c r="AA5072" t="s">
        <v>46</v>
      </c>
      <c r="AB5072" t="s">
        <v>101</v>
      </c>
      <c r="AC5072" t="s">
        <v>104</v>
      </c>
      <c r="AD5072" t="s">
        <v>226</v>
      </c>
      <c r="AE5072" t="s">
        <v>380</v>
      </c>
      <c r="AF5072" t="s">
        <v>283</v>
      </c>
      <c r="AG5072" t="s">
        <v>58</v>
      </c>
      <c r="AH5072" t="s">
        <v>47</v>
      </c>
      <c r="AI5072" t="s">
        <v>87</v>
      </c>
      <c r="AJ5072" t="s">
        <v>876</v>
      </c>
      <c r="AK5072" t="s">
        <v>73</v>
      </c>
      <c r="AL5072" t="s">
        <v>51</v>
      </c>
      <c r="AM5072" t="s">
        <v>47</v>
      </c>
      <c r="AN5072" t="s">
        <v>189</v>
      </c>
      <c r="AO5072" t="s">
        <v>197</v>
      </c>
    </row>
    <row r="5073" spans="1:41" hidden="1" x14ac:dyDescent="0.25">
      <c r="A5073" t="s">
        <v>21259</v>
      </c>
      <c r="B5073" t="s">
        <v>21260</v>
      </c>
      <c r="C5073" s="1" t="str">
        <f t="shared" si="318"/>
        <v>21:1064</v>
      </c>
      <c r="D5073" s="1" t="str">
        <f t="shared" si="319"/>
        <v>21:0107</v>
      </c>
      <c r="E5073" t="s">
        <v>21257</v>
      </c>
      <c r="F5073" t="s">
        <v>21261</v>
      </c>
      <c r="H5073">
        <v>50.961125199999998</v>
      </c>
      <c r="I5073">
        <v>-118.7706342</v>
      </c>
      <c r="J5073" s="1" t="str">
        <f t="shared" si="320"/>
        <v>NGR bulk stream sediment</v>
      </c>
      <c r="K5073" s="1" t="str">
        <f t="shared" si="321"/>
        <v>&lt;177 micron (NGR)</v>
      </c>
      <c r="L5073">
        <v>43</v>
      </c>
      <c r="M5073" t="s">
        <v>288</v>
      </c>
      <c r="N5073">
        <v>750</v>
      </c>
      <c r="O5073" t="s">
        <v>174</v>
      </c>
      <c r="P5073" t="s">
        <v>47</v>
      </c>
      <c r="Q5073" t="s">
        <v>1148</v>
      </c>
      <c r="R5073" t="s">
        <v>87</v>
      </c>
      <c r="S5073" t="s">
        <v>431</v>
      </c>
      <c r="T5073" t="s">
        <v>145</v>
      </c>
      <c r="U5073" t="s">
        <v>425</v>
      </c>
      <c r="V5073" t="s">
        <v>111</v>
      </c>
      <c r="W5073" t="s">
        <v>111</v>
      </c>
      <c r="X5073" t="s">
        <v>330</v>
      </c>
      <c r="Y5073" t="s">
        <v>268</v>
      </c>
      <c r="Z5073" t="s">
        <v>53</v>
      </c>
      <c r="AA5073" t="s">
        <v>46</v>
      </c>
      <c r="AB5073" t="s">
        <v>101</v>
      </c>
      <c r="AC5073" t="s">
        <v>104</v>
      </c>
      <c r="AD5073" t="s">
        <v>226</v>
      </c>
      <c r="AE5073" t="s">
        <v>380</v>
      </c>
      <c r="AF5073" t="s">
        <v>904</v>
      </c>
      <c r="AG5073" t="s">
        <v>603</v>
      </c>
      <c r="AH5073" t="s">
        <v>81</v>
      </c>
      <c r="AI5073" t="s">
        <v>61</v>
      </c>
      <c r="AJ5073" t="s">
        <v>2281</v>
      </c>
      <c r="AK5073" t="s">
        <v>182</v>
      </c>
      <c r="AL5073" t="s">
        <v>51</v>
      </c>
      <c r="AM5073" t="s">
        <v>122</v>
      </c>
      <c r="AN5073" t="s">
        <v>284</v>
      </c>
      <c r="AO5073" t="s">
        <v>197</v>
      </c>
    </row>
    <row r="5074" spans="1:41" hidden="1" x14ac:dyDescent="0.25">
      <c r="A5074" t="s">
        <v>21262</v>
      </c>
      <c r="B5074" t="s">
        <v>21263</v>
      </c>
      <c r="C5074" s="1" t="str">
        <f t="shared" si="318"/>
        <v>21:1064</v>
      </c>
      <c r="D5074" s="1" t="str">
        <f t="shared" si="319"/>
        <v>21:0107</v>
      </c>
      <c r="E5074" t="s">
        <v>21264</v>
      </c>
      <c r="F5074" t="s">
        <v>21265</v>
      </c>
      <c r="H5074">
        <v>50.989224399999998</v>
      </c>
      <c r="I5074">
        <v>-118.7495748</v>
      </c>
      <c r="J5074" s="1" t="str">
        <f t="shared" si="320"/>
        <v>NGR bulk stream sediment</v>
      </c>
      <c r="K5074" s="1" t="str">
        <f t="shared" si="321"/>
        <v>&lt;177 micron (NGR)</v>
      </c>
      <c r="L5074">
        <v>43</v>
      </c>
      <c r="M5074" t="s">
        <v>223</v>
      </c>
      <c r="N5074">
        <v>751</v>
      </c>
      <c r="O5074" t="s">
        <v>149</v>
      </c>
      <c r="P5074" t="s">
        <v>47</v>
      </c>
      <c r="Q5074" t="s">
        <v>802</v>
      </c>
      <c r="R5074" t="s">
        <v>235</v>
      </c>
      <c r="S5074" t="s">
        <v>431</v>
      </c>
      <c r="T5074" t="s">
        <v>165</v>
      </c>
      <c r="U5074" t="s">
        <v>284</v>
      </c>
      <c r="V5074" t="s">
        <v>357</v>
      </c>
      <c r="W5074" t="s">
        <v>224</v>
      </c>
      <c r="X5074" t="s">
        <v>137</v>
      </c>
      <c r="Y5074" t="s">
        <v>144</v>
      </c>
      <c r="Z5074" t="s">
        <v>62</v>
      </c>
      <c r="AA5074" t="s">
        <v>46</v>
      </c>
      <c r="AB5074" t="s">
        <v>139</v>
      </c>
      <c r="AC5074" t="s">
        <v>597</v>
      </c>
      <c r="AD5074" t="s">
        <v>597</v>
      </c>
      <c r="AE5074" t="s">
        <v>380</v>
      </c>
      <c r="AF5074" t="s">
        <v>175</v>
      </c>
      <c r="AG5074" t="s">
        <v>818</v>
      </c>
      <c r="AH5074" t="s">
        <v>78</v>
      </c>
      <c r="AI5074" t="s">
        <v>185</v>
      </c>
      <c r="AJ5074" t="s">
        <v>267</v>
      </c>
      <c r="AK5074" t="s">
        <v>227</v>
      </c>
      <c r="AL5074" t="s">
        <v>47</v>
      </c>
      <c r="AM5074" t="s">
        <v>122</v>
      </c>
      <c r="AN5074" t="s">
        <v>668</v>
      </c>
      <c r="AO5074" t="s">
        <v>59</v>
      </c>
    </row>
    <row r="5075" spans="1:41" hidden="1" x14ac:dyDescent="0.25">
      <c r="A5075" t="s">
        <v>21266</v>
      </c>
      <c r="B5075" t="s">
        <v>21267</v>
      </c>
      <c r="C5075" s="1" t="str">
        <f t="shared" si="318"/>
        <v>21:1064</v>
      </c>
      <c r="D5075" s="1" t="str">
        <f t="shared" si="319"/>
        <v>21:0107</v>
      </c>
      <c r="E5075" t="s">
        <v>21268</v>
      </c>
      <c r="F5075" t="s">
        <v>21269</v>
      </c>
      <c r="H5075">
        <v>50.973733899999999</v>
      </c>
      <c r="I5075">
        <v>-118.73112949999999</v>
      </c>
      <c r="J5075" s="1" t="str">
        <f t="shared" si="320"/>
        <v>NGR bulk stream sediment</v>
      </c>
      <c r="K5075" s="1" t="str">
        <f t="shared" si="321"/>
        <v>&lt;177 micron (NGR)</v>
      </c>
      <c r="L5075">
        <v>43</v>
      </c>
      <c r="M5075" t="s">
        <v>233</v>
      </c>
      <c r="N5075">
        <v>752</v>
      </c>
      <c r="O5075" t="s">
        <v>46</v>
      </c>
      <c r="P5075" t="s">
        <v>47</v>
      </c>
      <c r="Q5075" t="s">
        <v>337</v>
      </c>
      <c r="R5075" t="s">
        <v>173</v>
      </c>
      <c r="S5075" t="s">
        <v>425</v>
      </c>
      <c r="T5075" t="s">
        <v>225</v>
      </c>
      <c r="U5075" t="s">
        <v>463</v>
      </c>
      <c r="V5075" t="s">
        <v>365</v>
      </c>
      <c r="W5075" t="s">
        <v>392</v>
      </c>
      <c r="X5075" t="s">
        <v>55</v>
      </c>
      <c r="Y5075" t="s">
        <v>538</v>
      </c>
      <c r="Z5075" t="s">
        <v>62</v>
      </c>
      <c r="AA5075" t="s">
        <v>46</v>
      </c>
      <c r="AB5075" t="s">
        <v>63</v>
      </c>
      <c r="AC5075" t="s">
        <v>77</v>
      </c>
      <c r="AD5075" t="s">
        <v>583</v>
      </c>
      <c r="AE5075" t="s">
        <v>380</v>
      </c>
      <c r="AF5075" t="s">
        <v>2133</v>
      </c>
      <c r="AG5075" t="s">
        <v>2087</v>
      </c>
      <c r="AH5075" t="s">
        <v>102</v>
      </c>
      <c r="AI5075" t="s">
        <v>235</v>
      </c>
      <c r="AJ5075" t="s">
        <v>1538</v>
      </c>
      <c r="AK5075" t="s">
        <v>274</v>
      </c>
      <c r="AL5075" t="s">
        <v>103</v>
      </c>
      <c r="AM5075" t="s">
        <v>103</v>
      </c>
      <c r="AN5075" t="s">
        <v>364</v>
      </c>
      <c r="AO5075" t="s">
        <v>141</v>
      </c>
    </row>
    <row r="5076" spans="1:41" hidden="1" x14ac:dyDescent="0.25">
      <c r="A5076" t="s">
        <v>21270</v>
      </c>
      <c r="B5076" t="s">
        <v>21271</v>
      </c>
      <c r="C5076" s="1" t="str">
        <f t="shared" si="318"/>
        <v>21:1064</v>
      </c>
      <c r="D5076" s="1" t="str">
        <f t="shared" si="319"/>
        <v>21:0107</v>
      </c>
      <c r="E5076" t="s">
        <v>21272</v>
      </c>
      <c r="F5076" t="s">
        <v>21273</v>
      </c>
      <c r="H5076">
        <v>50.956758299999997</v>
      </c>
      <c r="I5076">
        <v>-118.7271947</v>
      </c>
      <c r="J5076" s="1" t="str">
        <f t="shared" si="320"/>
        <v>NGR bulk stream sediment</v>
      </c>
      <c r="K5076" s="1" t="str">
        <f t="shared" si="321"/>
        <v>&lt;177 micron (NGR)</v>
      </c>
      <c r="L5076">
        <v>43</v>
      </c>
      <c r="M5076" t="s">
        <v>248</v>
      </c>
      <c r="N5076">
        <v>753</v>
      </c>
      <c r="O5076" t="s">
        <v>62</v>
      </c>
      <c r="P5076" t="s">
        <v>47</v>
      </c>
      <c r="Q5076" t="s">
        <v>651</v>
      </c>
      <c r="R5076" t="s">
        <v>198</v>
      </c>
      <c r="S5076" t="s">
        <v>425</v>
      </c>
      <c r="T5076" t="s">
        <v>58</v>
      </c>
      <c r="U5076" t="s">
        <v>160</v>
      </c>
      <c r="V5076" t="s">
        <v>174</v>
      </c>
      <c r="W5076" t="s">
        <v>130</v>
      </c>
      <c r="X5076" t="s">
        <v>330</v>
      </c>
      <c r="Y5076" t="s">
        <v>328</v>
      </c>
      <c r="Z5076" t="s">
        <v>57</v>
      </c>
      <c r="AA5076" t="s">
        <v>46</v>
      </c>
      <c r="AB5076" t="s">
        <v>78</v>
      </c>
      <c r="AC5076" t="s">
        <v>58</v>
      </c>
      <c r="AD5076" t="s">
        <v>482</v>
      </c>
      <c r="AE5076" t="s">
        <v>380</v>
      </c>
      <c r="AF5076" t="s">
        <v>267</v>
      </c>
      <c r="AG5076" t="s">
        <v>818</v>
      </c>
      <c r="AH5076" t="s">
        <v>149</v>
      </c>
      <c r="AI5076" t="s">
        <v>110</v>
      </c>
      <c r="AJ5076" t="s">
        <v>1205</v>
      </c>
      <c r="AK5076" t="s">
        <v>73</v>
      </c>
      <c r="AL5076" t="s">
        <v>47</v>
      </c>
      <c r="AM5076" t="s">
        <v>122</v>
      </c>
      <c r="AN5076" t="s">
        <v>196</v>
      </c>
      <c r="AO5076" t="s">
        <v>269</v>
      </c>
    </row>
    <row r="5077" spans="1:41" hidden="1" x14ac:dyDescent="0.25">
      <c r="A5077" t="s">
        <v>21274</v>
      </c>
      <c r="B5077" t="s">
        <v>21275</v>
      </c>
      <c r="C5077" s="1" t="str">
        <f t="shared" si="318"/>
        <v>21:1064</v>
      </c>
      <c r="D5077" s="1" t="str">
        <f t="shared" si="319"/>
        <v>21:0107</v>
      </c>
      <c r="E5077" t="s">
        <v>21276</v>
      </c>
      <c r="F5077" t="s">
        <v>21277</v>
      </c>
      <c r="H5077">
        <v>50.935848399999998</v>
      </c>
      <c r="I5077">
        <v>-118.7488931</v>
      </c>
      <c r="J5077" s="1" t="str">
        <f t="shared" si="320"/>
        <v>NGR bulk stream sediment</v>
      </c>
      <c r="K5077" s="1" t="str">
        <f t="shared" si="321"/>
        <v>&lt;177 micron (NGR)</v>
      </c>
      <c r="L5077">
        <v>43</v>
      </c>
      <c r="M5077" t="s">
        <v>256</v>
      </c>
      <c r="N5077">
        <v>754</v>
      </c>
      <c r="O5077" t="s">
        <v>62</v>
      </c>
      <c r="P5077" t="s">
        <v>47</v>
      </c>
      <c r="Q5077" t="s">
        <v>1106</v>
      </c>
      <c r="R5077" t="s">
        <v>87</v>
      </c>
      <c r="S5077" t="s">
        <v>237</v>
      </c>
      <c r="T5077" t="s">
        <v>137</v>
      </c>
      <c r="U5077" t="s">
        <v>272</v>
      </c>
      <c r="V5077" t="s">
        <v>47</v>
      </c>
      <c r="W5077" t="s">
        <v>139</v>
      </c>
      <c r="X5077" t="s">
        <v>137</v>
      </c>
      <c r="Y5077" t="s">
        <v>240</v>
      </c>
      <c r="Z5077" t="s">
        <v>62</v>
      </c>
      <c r="AA5077" t="s">
        <v>46</v>
      </c>
      <c r="AB5077" t="s">
        <v>81</v>
      </c>
      <c r="AC5077" t="s">
        <v>209</v>
      </c>
      <c r="AD5077" t="s">
        <v>554</v>
      </c>
      <c r="AE5077" t="s">
        <v>380</v>
      </c>
      <c r="AF5077" t="s">
        <v>85</v>
      </c>
      <c r="AG5077" t="s">
        <v>689</v>
      </c>
      <c r="AH5077" t="s">
        <v>174</v>
      </c>
      <c r="AI5077" t="s">
        <v>87</v>
      </c>
      <c r="AJ5077" t="s">
        <v>2152</v>
      </c>
      <c r="AK5077" t="s">
        <v>266</v>
      </c>
      <c r="AL5077" t="s">
        <v>47</v>
      </c>
      <c r="AM5077" t="s">
        <v>122</v>
      </c>
      <c r="AN5077" t="s">
        <v>432</v>
      </c>
      <c r="AO5077" t="s">
        <v>162</v>
      </c>
    </row>
    <row r="5078" spans="1:41" hidden="1" x14ac:dyDescent="0.25">
      <c r="A5078" t="s">
        <v>21278</v>
      </c>
      <c r="B5078" t="s">
        <v>21279</v>
      </c>
      <c r="C5078" s="1" t="str">
        <f t="shared" si="318"/>
        <v>21:1064</v>
      </c>
      <c r="D5078" s="1" t="str">
        <f t="shared" si="319"/>
        <v>21:0107</v>
      </c>
      <c r="E5078" t="s">
        <v>21280</v>
      </c>
      <c r="F5078" t="s">
        <v>21281</v>
      </c>
      <c r="H5078">
        <v>50.882495499999997</v>
      </c>
      <c r="I5078">
        <v>-118.7645504</v>
      </c>
      <c r="J5078" s="1" t="str">
        <f t="shared" si="320"/>
        <v>NGR bulk stream sediment</v>
      </c>
      <c r="K5078" s="1" t="str">
        <f t="shared" si="321"/>
        <v>&lt;177 micron (NGR)</v>
      </c>
      <c r="L5078">
        <v>43</v>
      </c>
      <c r="M5078" t="s">
        <v>265</v>
      </c>
      <c r="N5078">
        <v>755</v>
      </c>
      <c r="O5078" t="s">
        <v>54</v>
      </c>
      <c r="P5078" t="s">
        <v>47</v>
      </c>
      <c r="Q5078" t="s">
        <v>1106</v>
      </c>
      <c r="R5078" t="s">
        <v>274</v>
      </c>
      <c r="S5078" t="s">
        <v>463</v>
      </c>
      <c r="T5078" t="s">
        <v>85</v>
      </c>
      <c r="U5078" t="s">
        <v>350</v>
      </c>
      <c r="V5078" t="s">
        <v>81</v>
      </c>
      <c r="W5078" t="s">
        <v>60</v>
      </c>
      <c r="X5078" t="s">
        <v>50</v>
      </c>
      <c r="Y5078" t="s">
        <v>146</v>
      </c>
      <c r="Z5078" t="s">
        <v>54</v>
      </c>
      <c r="AA5078" t="s">
        <v>46</v>
      </c>
      <c r="AB5078" t="s">
        <v>101</v>
      </c>
      <c r="AC5078" t="s">
        <v>58</v>
      </c>
      <c r="AD5078" t="s">
        <v>146</v>
      </c>
      <c r="AE5078" t="s">
        <v>380</v>
      </c>
      <c r="AF5078" t="s">
        <v>127</v>
      </c>
      <c r="AG5078" t="s">
        <v>3460</v>
      </c>
      <c r="AH5078" t="s">
        <v>149</v>
      </c>
      <c r="AI5078" t="s">
        <v>101</v>
      </c>
      <c r="AJ5078" t="s">
        <v>1225</v>
      </c>
      <c r="AK5078" t="s">
        <v>108</v>
      </c>
      <c r="AL5078" t="s">
        <v>47</v>
      </c>
      <c r="AM5078" t="s">
        <v>122</v>
      </c>
      <c r="AN5078" t="s">
        <v>807</v>
      </c>
      <c r="AO5078" t="s">
        <v>267</v>
      </c>
    </row>
    <row r="5079" spans="1:41" hidden="1" x14ac:dyDescent="0.25">
      <c r="A5079" t="s">
        <v>21282</v>
      </c>
      <c r="B5079" t="s">
        <v>21283</v>
      </c>
      <c r="C5079" s="1" t="str">
        <f t="shared" si="318"/>
        <v>21:1064</v>
      </c>
      <c r="D5079" s="1" t="str">
        <f t="shared" si="319"/>
        <v>21:0107</v>
      </c>
      <c r="E5079" t="s">
        <v>21284</v>
      </c>
      <c r="F5079" t="s">
        <v>21285</v>
      </c>
      <c r="H5079">
        <v>50.8815636</v>
      </c>
      <c r="I5079">
        <v>-118.7355846</v>
      </c>
      <c r="J5079" s="1" t="str">
        <f t="shared" si="320"/>
        <v>NGR bulk stream sediment</v>
      </c>
      <c r="K5079" s="1" t="str">
        <f t="shared" si="321"/>
        <v>&lt;177 micron (NGR)</v>
      </c>
      <c r="L5079">
        <v>44</v>
      </c>
      <c r="M5079" t="s">
        <v>45</v>
      </c>
      <c r="N5079">
        <v>756</v>
      </c>
      <c r="O5079" t="s">
        <v>62</v>
      </c>
      <c r="P5079" t="s">
        <v>47</v>
      </c>
      <c r="Q5079" t="s">
        <v>1148</v>
      </c>
      <c r="R5079" t="s">
        <v>46</v>
      </c>
      <c r="S5079" t="s">
        <v>425</v>
      </c>
      <c r="T5079" t="s">
        <v>137</v>
      </c>
      <c r="U5079" t="s">
        <v>358</v>
      </c>
      <c r="V5079" t="s">
        <v>47</v>
      </c>
      <c r="W5079" t="s">
        <v>78</v>
      </c>
      <c r="X5079" t="s">
        <v>108</v>
      </c>
      <c r="Y5079" t="s">
        <v>329</v>
      </c>
      <c r="Z5079" t="s">
        <v>53</v>
      </c>
      <c r="AA5079" t="s">
        <v>46</v>
      </c>
      <c r="AB5079" t="s">
        <v>173</v>
      </c>
      <c r="AC5079" t="s">
        <v>58</v>
      </c>
      <c r="AD5079" t="s">
        <v>482</v>
      </c>
      <c r="AE5079" t="s">
        <v>380</v>
      </c>
      <c r="AF5079" t="s">
        <v>55</v>
      </c>
      <c r="AG5079" t="s">
        <v>85</v>
      </c>
      <c r="AH5079" t="s">
        <v>54</v>
      </c>
      <c r="AI5079" t="s">
        <v>61</v>
      </c>
      <c r="AJ5079" t="s">
        <v>2250</v>
      </c>
      <c r="AK5079" t="s">
        <v>365</v>
      </c>
      <c r="AL5079" t="s">
        <v>47</v>
      </c>
      <c r="AM5079" t="s">
        <v>122</v>
      </c>
      <c r="AN5079" t="s">
        <v>920</v>
      </c>
      <c r="AO5079" t="s">
        <v>217</v>
      </c>
    </row>
    <row r="5080" spans="1:41" hidden="1" x14ac:dyDescent="0.25">
      <c r="A5080" t="s">
        <v>21286</v>
      </c>
      <c r="B5080" t="s">
        <v>21287</v>
      </c>
      <c r="C5080" s="1" t="str">
        <f t="shared" si="318"/>
        <v>21:1064</v>
      </c>
      <c r="D5080" s="1" t="str">
        <f t="shared" si="319"/>
        <v>21:0107</v>
      </c>
      <c r="E5080" t="s">
        <v>21288</v>
      </c>
      <c r="F5080" t="s">
        <v>21289</v>
      </c>
      <c r="H5080">
        <v>50.851695399999997</v>
      </c>
      <c r="I5080">
        <v>-118.9391916</v>
      </c>
      <c r="J5080" s="1" t="str">
        <f t="shared" si="320"/>
        <v>NGR bulk stream sediment</v>
      </c>
      <c r="K5080" s="1" t="str">
        <f t="shared" si="321"/>
        <v>&lt;177 micron (NGR)</v>
      </c>
      <c r="L5080">
        <v>44</v>
      </c>
      <c r="M5080" t="s">
        <v>71</v>
      </c>
      <c r="N5080">
        <v>757</v>
      </c>
      <c r="O5080" t="s">
        <v>62</v>
      </c>
      <c r="P5080" t="s">
        <v>47</v>
      </c>
      <c r="Q5080" t="s">
        <v>456</v>
      </c>
      <c r="R5080" t="s">
        <v>185</v>
      </c>
      <c r="S5080" t="s">
        <v>207</v>
      </c>
      <c r="T5080" t="s">
        <v>58</v>
      </c>
      <c r="U5080" t="s">
        <v>239</v>
      </c>
      <c r="V5080" t="s">
        <v>61</v>
      </c>
      <c r="W5080" t="s">
        <v>122</v>
      </c>
      <c r="X5080" t="s">
        <v>76</v>
      </c>
      <c r="Y5080" t="s">
        <v>183</v>
      </c>
      <c r="Z5080" t="s">
        <v>53</v>
      </c>
      <c r="AA5080" t="s">
        <v>46</v>
      </c>
      <c r="AB5080" t="s">
        <v>139</v>
      </c>
      <c r="AC5080" t="s">
        <v>58</v>
      </c>
      <c r="AD5080" t="s">
        <v>100</v>
      </c>
      <c r="AE5080" t="s">
        <v>380</v>
      </c>
      <c r="AF5080" t="s">
        <v>76</v>
      </c>
      <c r="AG5080" t="s">
        <v>1242</v>
      </c>
      <c r="AH5080" t="s">
        <v>46</v>
      </c>
      <c r="AI5080" t="s">
        <v>185</v>
      </c>
      <c r="AJ5080" t="s">
        <v>2164</v>
      </c>
      <c r="AK5080" t="s">
        <v>111</v>
      </c>
      <c r="AL5080" t="s">
        <v>47</v>
      </c>
      <c r="AM5080" t="s">
        <v>122</v>
      </c>
      <c r="AN5080" t="s">
        <v>299</v>
      </c>
      <c r="AO5080" t="s">
        <v>90</v>
      </c>
    </row>
    <row r="5081" spans="1:41" hidden="1" x14ac:dyDescent="0.25">
      <c r="A5081" t="s">
        <v>21290</v>
      </c>
      <c r="B5081" t="s">
        <v>21291</v>
      </c>
      <c r="C5081" s="1" t="str">
        <f t="shared" si="318"/>
        <v>21:1064</v>
      </c>
      <c r="D5081" s="1" t="str">
        <f t="shared" si="319"/>
        <v>21:0107</v>
      </c>
      <c r="E5081" t="s">
        <v>21292</v>
      </c>
      <c r="F5081" t="s">
        <v>21293</v>
      </c>
      <c r="H5081">
        <v>50.875926</v>
      </c>
      <c r="I5081">
        <v>-118.715446</v>
      </c>
      <c r="J5081" s="1" t="str">
        <f t="shared" si="320"/>
        <v>NGR bulk stream sediment</v>
      </c>
      <c r="K5081" s="1" t="str">
        <f t="shared" si="321"/>
        <v>&lt;177 micron (NGR)</v>
      </c>
      <c r="L5081">
        <v>44</v>
      </c>
      <c r="M5081" t="s">
        <v>95</v>
      </c>
      <c r="N5081">
        <v>758</v>
      </c>
      <c r="O5081" t="s">
        <v>53</v>
      </c>
      <c r="P5081" t="s">
        <v>47</v>
      </c>
      <c r="Q5081" t="s">
        <v>456</v>
      </c>
      <c r="R5081" t="s">
        <v>61</v>
      </c>
      <c r="S5081" t="s">
        <v>1121</v>
      </c>
      <c r="T5081" t="s">
        <v>55</v>
      </c>
      <c r="U5081" t="s">
        <v>183</v>
      </c>
      <c r="V5081" t="s">
        <v>64</v>
      </c>
      <c r="W5081" t="s">
        <v>161</v>
      </c>
      <c r="X5081" t="s">
        <v>175</v>
      </c>
      <c r="Y5081" t="s">
        <v>146</v>
      </c>
      <c r="Z5081" t="s">
        <v>198</v>
      </c>
      <c r="AA5081" t="s">
        <v>46</v>
      </c>
      <c r="AB5081" t="s">
        <v>125</v>
      </c>
      <c r="AC5081" t="s">
        <v>58</v>
      </c>
      <c r="AD5081" t="s">
        <v>457</v>
      </c>
      <c r="AE5081" t="s">
        <v>380</v>
      </c>
      <c r="AF5081" t="s">
        <v>108</v>
      </c>
      <c r="AG5081" t="s">
        <v>3945</v>
      </c>
      <c r="AH5081" t="s">
        <v>174</v>
      </c>
      <c r="AI5081" t="s">
        <v>64</v>
      </c>
      <c r="AJ5081" t="s">
        <v>162</v>
      </c>
      <c r="AK5081" t="s">
        <v>58</v>
      </c>
      <c r="AL5081" t="s">
        <v>47</v>
      </c>
      <c r="AM5081" t="s">
        <v>122</v>
      </c>
      <c r="AN5081" t="s">
        <v>1392</v>
      </c>
      <c r="AO5081" t="s">
        <v>358</v>
      </c>
    </row>
    <row r="5082" spans="1:41" hidden="1" x14ac:dyDescent="0.25">
      <c r="A5082" t="s">
        <v>21294</v>
      </c>
      <c r="B5082" t="s">
        <v>21295</v>
      </c>
      <c r="C5082" s="1" t="str">
        <f t="shared" si="318"/>
        <v>21:1064</v>
      </c>
      <c r="D5082" s="1" t="str">
        <f t="shared" si="319"/>
        <v>21:0107</v>
      </c>
      <c r="E5082" t="s">
        <v>21296</v>
      </c>
      <c r="F5082" t="s">
        <v>21297</v>
      </c>
      <c r="H5082">
        <v>50.871984599999998</v>
      </c>
      <c r="I5082">
        <v>-118.72776639999999</v>
      </c>
      <c r="J5082" s="1" t="str">
        <f t="shared" si="320"/>
        <v>NGR bulk stream sediment</v>
      </c>
      <c r="K5082" s="1" t="str">
        <f t="shared" si="321"/>
        <v>&lt;177 micron (NGR)</v>
      </c>
      <c r="L5082">
        <v>44</v>
      </c>
      <c r="M5082" t="s">
        <v>280</v>
      </c>
      <c r="N5082">
        <v>759</v>
      </c>
      <c r="O5082" t="s">
        <v>57</v>
      </c>
      <c r="P5082" t="s">
        <v>47</v>
      </c>
      <c r="Q5082" t="s">
        <v>481</v>
      </c>
      <c r="R5082" t="s">
        <v>151</v>
      </c>
      <c r="S5082" t="s">
        <v>386</v>
      </c>
      <c r="T5082" t="s">
        <v>108</v>
      </c>
      <c r="U5082" t="s">
        <v>241</v>
      </c>
      <c r="V5082" t="s">
        <v>78</v>
      </c>
      <c r="W5082" t="s">
        <v>130</v>
      </c>
      <c r="X5082" t="s">
        <v>55</v>
      </c>
      <c r="Y5082" t="s">
        <v>829</v>
      </c>
      <c r="Z5082" t="s">
        <v>84</v>
      </c>
      <c r="AA5082" t="s">
        <v>46</v>
      </c>
      <c r="AB5082" t="s">
        <v>63</v>
      </c>
      <c r="AC5082" t="s">
        <v>58</v>
      </c>
      <c r="AD5082" t="s">
        <v>146</v>
      </c>
      <c r="AE5082" t="s">
        <v>380</v>
      </c>
      <c r="AF5082" t="s">
        <v>108</v>
      </c>
      <c r="AG5082" t="s">
        <v>1242</v>
      </c>
      <c r="AH5082" t="s">
        <v>149</v>
      </c>
      <c r="AI5082" t="s">
        <v>185</v>
      </c>
      <c r="AJ5082" t="s">
        <v>1205</v>
      </c>
      <c r="AK5082" t="s">
        <v>371</v>
      </c>
      <c r="AL5082" t="s">
        <v>47</v>
      </c>
      <c r="AM5082" t="s">
        <v>47</v>
      </c>
      <c r="AN5082" t="s">
        <v>920</v>
      </c>
      <c r="AO5082" t="s">
        <v>82</v>
      </c>
    </row>
    <row r="5083" spans="1:41" hidden="1" x14ac:dyDescent="0.25">
      <c r="A5083" t="s">
        <v>21298</v>
      </c>
      <c r="B5083" t="s">
        <v>21299</v>
      </c>
      <c r="C5083" s="1" t="str">
        <f t="shared" si="318"/>
        <v>21:1064</v>
      </c>
      <c r="D5083" s="1" t="str">
        <f t="shared" si="319"/>
        <v>21:0107</v>
      </c>
      <c r="E5083" t="s">
        <v>21296</v>
      </c>
      <c r="F5083" t="s">
        <v>21300</v>
      </c>
      <c r="H5083">
        <v>50.871984599999998</v>
      </c>
      <c r="I5083">
        <v>-118.72776639999999</v>
      </c>
      <c r="J5083" s="1" t="str">
        <f t="shared" si="320"/>
        <v>NGR bulk stream sediment</v>
      </c>
      <c r="K5083" s="1" t="str">
        <f t="shared" si="321"/>
        <v>&lt;177 micron (NGR)</v>
      </c>
      <c r="L5083">
        <v>44</v>
      </c>
      <c r="M5083" t="s">
        <v>288</v>
      </c>
      <c r="N5083">
        <v>760</v>
      </c>
      <c r="O5083" t="s">
        <v>46</v>
      </c>
      <c r="P5083" t="s">
        <v>47</v>
      </c>
      <c r="Q5083" t="s">
        <v>481</v>
      </c>
      <c r="R5083" t="s">
        <v>371</v>
      </c>
      <c r="S5083" t="s">
        <v>207</v>
      </c>
      <c r="T5083" t="s">
        <v>85</v>
      </c>
      <c r="U5083" t="s">
        <v>251</v>
      </c>
      <c r="V5083" t="s">
        <v>78</v>
      </c>
      <c r="W5083" t="s">
        <v>122</v>
      </c>
      <c r="X5083" t="s">
        <v>55</v>
      </c>
      <c r="Y5083" t="s">
        <v>829</v>
      </c>
      <c r="Z5083" t="s">
        <v>84</v>
      </c>
      <c r="AA5083" t="s">
        <v>46</v>
      </c>
      <c r="AB5083" t="s">
        <v>63</v>
      </c>
      <c r="AC5083" t="s">
        <v>58</v>
      </c>
      <c r="AD5083" t="s">
        <v>146</v>
      </c>
      <c r="AE5083" t="s">
        <v>380</v>
      </c>
      <c r="AF5083" t="s">
        <v>108</v>
      </c>
      <c r="AG5083" t="s">
        <v>609</v>
      </c>
      <c r="AH5083" t="s">
        <v>149</v>
      </c>
      <c r="AI5083" t="s">
        <v>87</v>
      </c>
      <c r="AJ5083" t="s">
        <v>283</v>
      </c>
      <c r="AK5083" t="s">
        <v>182</v>
      </c>
      <c r="AL5083" t="s">
        <v>47</v>
      </c>
      <c r="AM5083" t="s">
        <v>47</v>
      </c>
      <c r="AN5083" t="s">
        <v>1304</v>
      </c>
      <c r="AO5083" t="s">
        <v>269</v>
      </c>
    </row>
    <row r="5084" spans="1:41" hidden="1" x14ac:dyDescent="0.25">
      <c r="A5084" t="s">
        <v>21301</v>
      </c>
      <c r="B5084" t="s">
        <v>21302</v>
      </c>
      <c r="C5084" s="1" t="str">
        <f t="shared" si="318"/>
        <v>21:1064</v>
      </c>
      <c r="D5084" s="1" t="str">
        <f t="shared" si="319"/>
        <v>21:0107</v>
      </c>
      <c r="E5084" t="s">
        <v>21303</v>
      </c>
      <c r="F5084" t="s">
        <v>21304</v>
      </c>
      <c r="H5084">
        <v>50.868561700000001</v>
      </c>
      <c r="I5084">
        <v>-118.75100500000001</v>
      </c>
      <c r="J5084" s="1" t="str">
        <f t="shared" si="320"/>
        <v>NGR bulk stream sediment</v>
      </c>
      <c r="K5084" s="1" t="str">
        <f t="shared" si="321"/>
        <v>&lt;177 micron (NGR)</v>
      </c>
      <c r="L5084">
        <v>44</v>
      </c>
      <c r="M5084" t="s">
        <v>117</v>
      </c>
      <c r="N5084">
        <v>761</v>
      </c>
      <c r="O5084" t="s">
        <v>62</v>
      </c>
      <c r="P5084" t="s">
        <v>47</v>
      </c>
      <c r="Q5084" t="s">
        <v>548</v>
      </c>
      <c r="R5084" t="s">
        <v>110</v>
      </c>
      <c r="S5084" t="s">
        <v>237</v>
      </c>
      <c r="T5084" t="s">
        <v>55</v>
      </c>
      <c r="U5084" t="s">
        <v>343</v>
      </c>
      <c r="V5084" t="s">
        <v>101</v>
      </c>
      <c r="W5084" t="s">
        <v>257</v>
      </c>
      <c r="X5084" t="s">
        <v>55</v>
      </c>
      <c r="Y5084" t="s">
        <v>258</v>
      </c>
      <c r="Z5084" t="s">
        <v>84</v>
      </c>
      <c r="AA5084" t="s">
        <v>46</v>
      </c>
      <c r="AB5084" t="s">
        <v>125</v>
      </c>
      <c r="AC5084" t="s">
        <v>76</v>
      </c>
      <c r="AD5084" t="s">
        <v>184</v>
      </c>
      <c r="AE5084" t="s">
        <v>380</v>
      </c>
      <c r="AF5084" t="s">
        <v>76</v>
      </c>
      <c r="AG5084" t="s">
        <v>406</v>
      </c>
      <c r="AH5084" t="s">
        <v>149</v>
      </c>
      <c r="AI5084" t="s">
        <v>149</v>
      </c>
      <c r="AJ5084" t="s">
        <v>2133</v>
      </c>
      <c r="AK5084" t="s">
        <v>437</v>
      </c>
      <c r="AL5084" t="s">
        <v>47</v>
      </c>
      <c r="AM5084" t="s">
        <v>47</v>
      </c>
      <c r="AN5084" t="s">
        <v>518</v>
      </c>
      <c r="AO5084" t="s">
        <v>272</v>
      </c>
    </row>
    <row r="5085" spans="1:41" hidden="1" x14ac:dyDescent="0.25">
      <c r="A5085" t="s">
        <v>21305</v>
      </c>
      <c r="B5085" t="s">
        <v>21306</v>
      </c>
      <c r="C5085" s="1" t="str">
        <f t="shared" si="318"/>
        <v>21:1064</v>
      </c>
      <c r="D5085" s="1" t="str">
        <f t="shared" si="319"/>
        <v>21:0107</v>
      </c>
      <c r="E5085" t="s">
        <v>21307</v>
      </c>
      <c r="F5085" t="s">
        <v>21308</v>
      </c>
      <c r="H5085">
        <v>50.873911100000001</v>
      </c>
      <c r="I5085">
        <v>-118.7606724</v>
      </c>
      <c r="J5085" s="1" t="str">
        <f t="shared" si="320"/>
        <v>NGR bulk stream sediment</v>
      </c>
      <c r="K5085" s="1" t="str">
        <f t="shared" si="321"/>
        <v>&lt;177 micron (NGR)</v>
      </c>
      <c r="L5085">
        <v>44</v>
      </c>
      <c r="M5085" t="s">
        <v>136</v>
      </c>
      <c r="N5085">
        <v>762</v>
      </c>
      <c r="O5085" t="s">
        <v>62</v>
      </c>
      <c r="P5085" t="s">
        <v>47</v>
      </c>
      <c r="Q5085" t="s">
        <v>548</v>
      </c>
      <c r="R5085" t="s">
        <v>62</v>
      </c>
      <c r="S5085" t="s">
        <v>431</v>
      </c>
      <c r="T5085" t="s">
        <v>85</v>
      </c>
      <c r="U5085" t="s">
        <v>554</v>
      </c>
      <c r="V5085" t="s">
        <v>101</v>
      </c>
      <c r="W5085" t="s">
        <v>173</v>
      </c>
      <c r="X5085" t="s">
        <v>85</v>
      </c>
      <c r="Y5085" t="s">
        <v>160</v>
      </c>
      <c r="Z5085" t="s">
        <v>199</v>
      </c>
      <c r="AA5085" t="s">
        <v>46</v>
      </c>
      <c r="AB5085" t="s">
        <v>105</v>
      </c>
      <c r="AC5085" t="s">
        <v>58</v>
      </c>
      <c r="AD5085" t="s">
        <v>146</v>
      </c>
      <c r="AE5085" t="s">
        <v>380</v>
      </c>
      <c r="AF5085" t="s">
        <v>108</v>
      </c>
      <c r="AG5085" t="s">
        <v>439</v>
      </c>
      <c r="AH5085" t="s">
        <v>149</v>
      </c>
      <c r="AI5085" t="s">
        <v>46</v>
      </c>
      <c r="AJ5085" t="s">
        <v>2753</v>
      </c>
      <c r="AK5085" t="s">
        <v>123</v>
      </c>
      <c r="AL5085" t="s">
        <v>47</v>
      </c>
      <c r="AM5085" t="s">
        <v>47</v>
      </c>
      <c r="AN5085" t="s">
        <v>318</v>
      </c>
      <c r="AO5085" t="s">
        <v>90</v>
      </c>
    </row>
    <row r="5086" spans="1:41" hidden="1" x14ac:dyDescent="0.25">
      <c r="A5086" t="s">
        <v>21309</v>
      </c>
      <c r="B5086" t="s">
        <v>21310</v>
      </c>
      <c r="C5086" s="1" t="str">
        <f t="shared" si="318"/>
        <v>21:1064</v>
      </c>
      <c r="D5086" s="1" t="str">
        <f t="shared" si="319"/>
        <v>21:0107</v>
      </c>
      <c r="E5086" t="s">
        <v>21311</v>
      </c>
      <c r="F5086" t="s">
        <v>21312</v>
      </c>
      <c r="H5086">
        <v>50.878193500000002</v>
      </c>
      <c r="I5086">
        <v>-118.79942920000001</v>
      </c>
      <c r="J5086" s="1" t="str">
        <f t="shared" si="320"/>
        <v>NGR bulk stream sediment</v>
      </c>
      <c r="K5086" s="1" t="str">
        <f t="shared" si="321"/>
        <v>&lt;177 micron (NGR)</v>
      </c>
      <c r="L5086">
        <v>44</v>
      </c>
      <c r="M5086" t="s">
        <v>157</v>
      </c>
      <c r="N5086">
        <v>763</v>
      </c>
      <c r="O5086" t="s">
        <v>54</v>
      </c>
      <c r="P5086" t="s">
        <v>47</v>
      </c>
      <c r="Q5086" t="s">
        <v>184</v>
      </c>
      <c r="R5086" t="s">
        <v>173</v>
      </c>
      <c r="S5086" t="s">
        <v>543</v>
      </c>
      <c r="T5086" t="s">
        <v>175</v>
      </c>
      <c r="U5086" t="s">
        <v>73</v>
      </c>
      <c r="V5086" t="s">
        <v>81</v>
      </c>
      <c r="W5086" t="s">
        <v>228</v>
      </c>
      <c r="X5086" t="s">
        <v>50</v>
      </c>
      <c r="Y5086" t="s">
        <v>51</v>
      </c>
      <c r="Z5086" t="s">
        <v>53</v>
      </c>
      <c r="AA5086" t="s">
        <v>46</v>
      </c>
      <c r="AB5086" t="s">
        <v>110</v>
      </c>
      <c r="AC5086" t="s">
        <v>145</v>
      </c>
      <c r="AD5086" t="s">
        <v>583</v>
      </c>
      <c r="AE5086" t="s">
        <v>380</v>
      </c>
      <c r="AF5086" t="s">
        <v>78</v>
      </c>
      <c r="AG5086" t="s">
        <v>4480</v>
      </c>
      <c r="AH5086" t="s">
        <v>64</v>
      </c>
      <c r="AI5086" t="s">
        <v>47</v>
      </c>
      <c r="AJ5086" t="s">
        <v>200</v>
      </c>
      <c r="AK5086" t="s">
        <v>58</v>
      </c>
      <c r="AL5086" t="s">
        <v>47</v>
      </c>
      <c r="AM5086" t="s">
        <v>47</v>
      </c>
      <c r="AN5086" t="s">
        <v>74</v>
      </c>
      <c r="AO5086" t="s">
        <v>59</v>
      </c>
    </row>
    <row r="5087" spans="1:41" hidden="1" x14ac:dyDescent="0.25">
      <c r="A5087" t="s">
        <v>21313</v>
      </c>
      <c r="B5087" t="s">
        <v>21314</v>
      </c>
      <c r="C5087" s="1" t="str">
        <f t="shared" si="318"/>
        <v>21:1064</v>
      </c>
      <c r="D5087" s="1" t="str">
        <f t="shared" si="319"/>
        <v>21:0107</v>
      </c>
      <c r="E5087" t="s">
        <v>21315</v>
      </c>
      <c r="F5087" t="s">
        <v>21316</v>
      </c>
      <c r="H5087">
        <v>50.8744479</v>
      </c>
      <c r="I5087">
        <v>-118.6941557</v>
      </c>
      <c r="J5087" s="1" t="str">
        <f t="shared" si="320"/>
        <v>NGR bulk stream sediment</v>
      </c>
      <c r="K5087" s="1" t="str">
        <f t="shared" si="321"/>
        <v>&lt;177 micron (NGR)</v>
      </c>
      <c r="L5087">
        <v>44</v>
      </c>
      <c r="M5087" t="s">
        <v>170</v>
      </c>
      <c r="N5087">
        <v>764</v>
      </c>
      <c r="O5087" t="s">
        <v>57</v>
      </c>
      <c r="P5087" t="s">
        <v>47</v>
      </c>
      <c r="Q5087" t="s">
        <v>184</v>
      </c>
      <c r="R5087" t="s">
        <v>130</v>
      </c>
      <c r="S5087" t="s">
        <v>226</v>
      </c>
      <c r="T5087" t="s">
        <v>51</v>
      </c>
      <c r="U5087" t="s">
        <v>51</v>
      </c>
      <c r="V5087" t="s">
        <v>110</v>
      </c>
      <c r="W5087" t="s">
        <v>47</v>
      </c>
      <c r="X5087" t="s">
        <v>52</v>
      </c>
      <c r="Y5087" t="s">
        <v>51</v>
      </c>
      <c r="Z5087" t="s">
        <v>84</v>
      </c>
      <c r="AA5087" t="s">
        <v>46</v>
      </c>
      <c r="AB5087" t="s">
        <v>125</v>
      </c>
      <c r="AC5087" t="s">
        <v>58</v>
      </c>
      <c r="AD5087" t="s">
        <v>667</v>
      </c>
      <c r="AE5087" t="s">
        <v>380</v>
      </c>
      <c r="AF5087" t="s">
        <v>163</v>
      </c>
      <c r="AG5087" t="s">
        <v>108</v>
      </c>
      <c r="AH5087" t="s">
        <v>57</v>
      </c>
      <c r="AI5087" t="s">
        <v>149</v>
      </c>
      <c r="AJ5087" t="s">
        <v>62</v>
      </c>
      <c r="AK5087" t="s">
        <v>242</v>
      </c>
      <c r="AL5087" t="s">
        <v>47</v>
      </c>
      <c r="AM5087" t="s">
        <v>47</v>
      </c>
      <c r="AN5087" t="s">
        <v>299</v>
      </c>
      <c r="AO5087" t="s">
        <v>306</v>
      </c>
    </row>
    <row r="5088" spans="1:41" hidden="1" x14ac:dyDescent="0.25">
      <c r="A5088" t="s">
        <v>21317</v>
      </c>
      <c r="B5088" t="s">
        <v>21318</v>
      </c>
      <c r="C5088" s="1" t="str">
        <f t="shared" si="318"/>
        <v>21:1064</v>
      </c>
      <c r="D5088" s="1" t="str">
        <f t="shared" si="319"/>
        <v>21:0107</v>
      </c>
      <c r="E5088" t="s">
        <v>21319</v>
      </c>
      <c r="F5088" t="s">
        <v>21320</v>
      </c>
      <c r="H5088">
        <v>50.868000199999997</v>
      </c>
      <c r="I5088">
        <v>-118.70642839999999</v>
      </c>
      <c r="J5088" s="1" t="str">
        <f t="shared" si="320"/>
        <v>NGR bulk stream sediment</v>
      </c>
      <c r="K5088" s="1" t="str">
        <f t="shared" si="321"/>
        <v>&lt;177 micron (NGR)</v>
      </c>
      <c r="L5088">
        <v>44</v>
      </c>
      <c r="M5088" t="s">
        <v>180</v>
      </c>
      <c r="N5088">
        <v>765</v>
      </c>
      <c r="O5088" t="s">
        <v>101</v>
      </c>
      <c r="P5088" t="s">
        <v>47</v>
      </c>
      <c r="Q5088" t="s">
        <v>184</v>
      </c>
      <c r="R5088" t="s">
        <v>58</v>
      </c>
      <c r="S5088" t="s">
        <v>386</v>
      </c>
      <c r="T5088" t="s">
        <v>73</v>
      </c>
      <c r="U5088" t="s">
        <v>51</v>
      </c>
      <c r="V5088" t="s">
        <v>47</v>
      </c>
      <c r="W5088" t="s">
        <v>81</v>
      </c>
      <c r="X5088" t="s">
        <v>58</v>
      </c>
      <c r="Y5088" t="s">
        <v>51</v>
      </c>
      <c r="Z5088" t="s">
        <v>62</v>
      </c>
      <c r="AA5088" t="s">
        <v>46</v>
      </c>
      <c r="AB5088" t="s">
        <v>63</v>
      </c>
      <c r="AC5088" t="s">
        <v>58</v>
      </c>
      <c r="AD5088" t="s">
        <v>829</v>
      </c>
      <c r="AE5088" t="s">
        <v>380</v>
      </c>
      <c r="AF5088" t="s">
        <v>62</v>
      </c>
      <c r="AG5088" t="s">
        <v>775</v>
      </c>
      <c r="AH5088" t="s">
        <v>149</v>
      </c>
      <c r="AI5088" t="s">
        <v>174</v>
      </c>
      <c r="AJ5088" t="s">
        <v>88</v>
      </c>
      <c r="AK5088" t="s">
        <v>108</v>
      </c>
      <c r="AL5088" t="s">
        <v>47</v>
      </c>
      <c r="AM5088" t="s">
        <v>47</v>
      </c>
      <c r="AN5088" t="s">
        <v>215</v>
      </c>
      <c r="AO5088" t="s">
        <v>141</v>
      </c>
    </row>
    <row r="5089" spans="1:41" hidden="1" x14ac:dyDescent="0.25">
      <c r="A5089" t="s">
        <v>21321</v>
      </c>
      <c r="B5089" t="s">
        <v>21322</v>
      </c>
      <c r="C5089" s="1" t="str">
        <f t="shared" si="318"/>
        <v>21:1064</v>
      </c>
      <c r="D5089" s="1" t="str">
        <f t="shared" si="319"/>
        <v>21:0107</v>
      </c>
      <c r="E5089" t="s">
        <v>21323</v>
      </c>
      <c r="F5089" t="s">
        <v>21324</v>
      </c>
      <c r="H5089">
        <v>50.8971777</v>
      </c>
      <c r="I5089">
        <v>-118.7191287</v>
      </c>
      <c r="J5089" s="1" t="str">
        <f t="shared" si="320"/>
        <v>NGR bulk stream sediment</v>
      </c>
      <c r="K5089" s="1" t="str">
        <f t="shared" si="321"/>
        <v>&lt;177 micron (NGR)</v>
      </c>
      <c r="L5089">
        <v>44</v>
      </c>
      <c r="M5089" t="s">
        <v>195</v>
      </c>
      <c r="N5089">
        <v>766</v>
      </c>
      <c r="O5089" t="s">
        <v>53</v>
      </c>
      <c r="P5089" t="s">
        <v>47</v>
      </c>
      <c r="Q5089" t="s">
        <v>184</v>
      </c>
      <c r="R5089" t="s">
        <v>200</v>
      </c>
      <c r="S5089" t="s">
        <v>226</v>
      </c>
      <c r="T5089" t="s">
        <v>52</v>
      </c>
      <c r="U5089" t="s">
        <v>51</v>
      </c>
      <c r="V5089" t="s">
        <v>46</v>
      </c>
      <c r="W5089" t="s">
        <v>105</v>
      </c>
      <c r="X5089" t="s">
        <v>137</v>
      </c>
      <c r="Y5089" t="s">
        <v>52</v>
      </c>
      <c r="Z5089" t="s">
        <v>53</v>
      </c>
      <c r="AA5089" t="s">
        <v>46</v>
      </c>
      <c r="AB5089" t="s">
        <v>139</v>
      </c>
      <c r="AC5089" t="s">
        <v>58</v>
      </c>
      <c r="AD5089" t="s">
        <v>240</v>
      </c>
      <c r="AE5089" t="s">
        <v>380</v>
      </c>
      <c r="AF5089" t="s">
        <v>62</v>
      </c>
      <c r="AG5089" t="s">
        <v>903</v>
      </c>
      <c r="AH5089" t="s">
        <v>54</v>
      </c>
      <c r="AI5089" t="s">
        <v>54</v>
      </c>
      <c r="AJ5089" t="s">
        <v>137</v>
      </c>
      <c r="AK5089" t="s">
        <v>148</v>
      </c>
      <c r="AL5089" t="s">
        <v>47</v>
      </c>
      <c r="AM5089" t="s">
        <v>122</v>
      </c>
      <c r="AN5089" t="s">
        <v>65</v>
      </c>
      <c r="AO5089" t="s">
        <v>49</v>
      </c>
    </row>
    <row r="5090" spans="1:41" hidden="1" x14ac:dyDescent="0.25">
      <c r="A5090" t="s">
        <v>21325</v>
      </c>
      <c r="B5090" t="s">
        <v>21326</v>
      </c>
      <c r="C5090" s="1" t="str">
        <f t="shared" si="318"/>
        <v>21:1064</v>
      </c>
      <c r="D5090" s="1" t="str">
        <f t="shared" si="319"/>
        <v>21:0107</v>
      </c>
      <c r="E5090" t="s">
        <v>21327</v>
      </c>
      <c r="F5090" t="s">
        <v>21328</v>
      </c>
      <c r="H5090">
        <v>50.8960157</v>
      </c>
      <c r="I5090">
        <v>-118.6703942</v>
      </c>
      <c r="J5090" s="1" t="str">
        <f t="shared" si="320"/>
        <v>NGR bulk stream sediment</v>
      </c>
      <c r="K5090" s="1" t="str">
        <f t="shared" si="321"/>
        <v>&lt;177 micron (NGR)</v>
      </c>
      <c r="L5090">
        <v>44</v>
      </c>
      <c r="M5090" t="s">
        <v>205</v>
      </c>
      <c r="N5090">
        <v>767</v>
      </c>
      <c r="O5090" t="s">
        <v>62</v>
      </c>
      <c r="P5090" t="s">
        <v>47</v>
      </c>
      <c r="Q5090" t="s">
        <v>184</v>
      </c>
      <c r="R5090" t="s">
        <v>72</v>
      </c>
      <c r="S5090" t="s">
        <v>532</v>
      </c>
      <c r="T5090" t="s">
        <v>51</v>
      </c>
      <c r="U5090" t="s">
        <v>51</v>
      </c>
      <c r="V5090" t="s">
        <v>164</v>
      </c>
      <c r="W5090" t="s">
        <v>105</v>
      </c>
      <c r="X5090" t="s">
        <v>51</v>
      </c>
      <c r="Y5090" t="s">
        <v>330</v>
      </c>
      <c r="Z5090" t="s">
        <v>84</v>
      </c>
      <c r="AA5090" t="s">
        <v>46</v>
      </c>
      <c r="AB5090" t="s">
        <v>161</v>
      </c>
      <c r="AC5090" t="s">
        <v>58</v>
      </c>
      <c r="AD5090" t="s">
        <v>462</v>
      </c>
      <c r="AE5090" t="s">
        <v>380</v>
      </c>
      <c r="AF5090" t="s">
        <v>319</v>
      </c>
      <c r="AG5090" t="s">
        <v>181</v>
      </c>
      <c r="AH5090" t="s">
        <v>53</v>
      </c>
      <c r="AI5090" t="s">
        <v>54</v>
      </c>
      <c r="AJ5090" t="s">
        <v>47</v>
      </c>
      <c r="AK5090" t="s">
        <v>319</v>
      </c>
      <c r="AL5090" t="s">
        <v>47</v>
      </c>
      <c r="AM5090" t="s">
        <v>47</v>
      </c>
      <c r="AN5090" t="s">
        <v>65</v>
      </c>
      <c r="AO5090" t="s">
        <v>99</v>
      </c>
    </row>
    <row r="5091" spans="1:41" hidden="1" x14ac:dyDescent="0.25">
      <c r="A5091" t="s">
        <v>21329</v>
      </c>
      <c r="B5091" t="s">
        <v>21330</v>
      </c>
      <c r="C5091" s="1" t="str">
        <f t="shared" si="318"/>
        <v>21:1064</v>
      </c>
      <c r="D5091" s="1" t="str">
        <f t="shared" si="319"/>
        <v>21:0107</v>
      </c>
      <c r="E5091" t="s">
        <v>21331</v>
      </c>
      <c r="F5091" t="s">
        <v>21332</v>
      </c>
      <c r="H5091">
        <v>50.885239900000002</v>
      </c>
      <c r="I5091">
        <v>-118.66295650000001</v>
      </c>
      <c r="J5091" s="1" t="str">
        <f t="shared" si="320"/>
        <v>NGR bulk stream sediment</v>
      </c>
      <c r="K5091" s="1" t="str">
        <f t="shared" si="321"/>
        <v>&lt;177 micron (NGR)</v>
      </c>
      <c r="L5091">
        <v>44</v>
      </c>
      <c r="M5091" t="s">
        <v>214</v>
      </c>
      <c r="N5091">
        <v>768</v>
      </c>
      <c r="O5091" t="s">
        <v>46</v>
      </c>
      <c r="P5091" t="s">
        <v>122</v>
      </c>
      <c r="Q5091" t="s">
        <v>184</v>
      </c>
      <c r="R5091" t="s">
        <v>164</v>
      </c>
      <c r="S5091" t="s">
        <v>237</v>
      </c>
      <c r="T5091" t="s">
        <v>52</v>
      </c>
      <c r="U5091" t="s">
        <v>52</v>
      </c>
      <c r="V5091" t="s">
        <v>110</v>
      </c>
      <c r="W5091" t="s">
        <v>101</v>
      </c>
      <c r="X5091" t="s">
        <v>137</v>
      </c>
      <c r="Y5091" t="s">
        <v>51</v>
      </c>
      <c r="Z5091" t="s">
        <v>84</v>
      </c>
      <c r="AA5091" t="s">
        <v>46</v>
      </c>
      <c r="AB5091" t="s">
        <v>125</v>
      </c>
      <c r="AC5091" t="s">
        <v>58</v>
      </c>
      <c r="AD5091" t="s">
        <v>183</v>
      </c>
      <c r="AE5091" t="s">
        <v>380</v>
      </c>
      <c r="AF5091" t="s">
        <v>330</v>
      </c>
      <c r="AG5091" t="s">
        <v>2087</v>
      </c>
      <c r="AH5091" t="s">
        <v>149</v>
      </c>
      <c r="AI5091" t="s">
        <v>54</v>
      </c>
      <c r="AJ5091" t="s">
        <v>62</v>
      </c>
      <c r="AK5091" t="s">
        <v>148</v>
      </c>
      <c r="AL5091" t="s">
        <v>47</v>
      </c>
      <c r="AM5091" t="s">
        <v>47</v>
      </c>
      <c r="AN5091" t="s">
        <v>215</v>
      </c>
      <c r="AO5091" t="s">
        <v>99</v>
      </c>
    </row>
    <row r="5092" spans="1:41" hidden="1" x14ac:dyDescent="0.25">
      <c r="A5092" t="s">
        <v>21333</v>
      </c>
      <c r="B5092" t="s">
        <v>21334</v>
      </c>
      <c r="C5092" s="1" t="str">
        <f t="shared" ref="C5092:C5155" si="322">HYPERLINK("http://geochem.nrcan.gc.ca/cdogs/content/bdl/bdl211064_e.htm", "21:1064")</f>
        <v>21:1064</v>
      </c>
      <c r="D5092" s="1" t="str">
        <f t="shared" ref="D5092:D5155" si="323">HYPERLINK("http://geochem.nrcan.gc.ca/cdogs/content/svy/svy210107_e.htm", "21:0107")</f>
        <v>21:0107</v>
      </c>
      <c r="E5092" t="s">
        <v>21335</v>
      </c>
      <c r="F5092" t="s">
        <v>21336</v>
      </c>
      <c r="H5092">
        <v>50.889709099999997</v>
      </c>
      <c r="I5092">
        <v>-118.65540919999999</v>
      </c>
      <c r="J5092" s="1" t="str">
        <f t="shared" si="320"/>
        <v>NGR bulk stream sediment</v>
      </c>
      <c r="K5092" s="1" t="str">
        <f t="shared" si="321"/>
        <v>&lt;177 micron (NGR)</v>
      </c>
      <c r="L5092">
        <v>44</v>
      </c>
      <c r="M5092" t="s">
        <v>223</v>
      </c>
      <c r="N5092">
        <v>769</v>
      </c>
      <c r="O5092" t="s">
        <v>62</v>
      </c>
      <c r="P5092" t="s">
        <v>47</v>
      </c>
      <c r="Q5092" t="s">
        <v>184</v>
      </c>
      <c r="R5092" t="s">
        <v>125</v>
      </c>
      <c r="S5092" t="s">
        <v>344</v>
      </c>
      <c r="T5092" t="s">
        <v>51</v>
      </c>
      <c r="U5092" t="s">
        <v>51</v>
      </c>
      <c r="V5092" t="s">
        <v>122</v>
      </c>
      <c r="W5092" t="s">
        <v>235</v>
      </c>
      <c r="X5092" t="s">
        <v>103</v>
      </c>
      <c r="Y5092" t="s">
        <v>51</v>
      </c>
      <c r="Z5092" t="s">
        <v>199</v>
      </c>
      <c r="AA5092" t="s">
        <v>46</v>
      </c>
      <c r="AB5092" t="s">
        <v>81</v>
      </c>
      <c r="AC5092" t="s">
        <v>58</v>
      </c>
      <c r="AD5092" t="s">
        <v>343</v>
      </c>
      <c r="AE5092" t="s">
        <v>380</v>
      </c>
      <c r="AF5092" t="s">
        <v>357</v>
      </c>
      <c r="AG5092" t="s">
        <v>143</v>
      </c>
      <c r="AH5092" t="s">
        <v>54</v>
      </c>
      <c r="AI5092" t="s">
        <v>57</v>
      </c>
      <c r="AJ5092" t="s">
        <v>62</v>
      </c>
      <c r="AK5092" t="s">
        <v>260</v>
      </c>
      <c r="AL5092" t="s">
        <v>47</v>
      </c>
      <c r="AM5092" t="s">
        <v>47</v>
      </c>
      <c r="AN5092" t="s">
        <v>65</v>
      </c>
      <c r="AO5092" t="s">
        <v>243</v>
      </c>
    </row>
    <row r="5093" spans="1:41" hidden="1" x14ac:dyDescent="0.25">
      <c r="A5093" t="s">
        <v>21337</v>
      </c>
      <c r="B5093" t="s">
        <v>21338</v>
      </c>
      <c r="C5093" s="1" t="str">
        <f t="shared" si="322"/>
        <v>21:1064</v>
      </c>
      <c r="D5093" s="1" t="str">
        <f t="shared" si="323"/>
        <v>21:0107</v>
      </c>
      <c r="E5093" t="s">
        <v>21339</v>
      </c>
      <c r="F5093" t="s">
        <v>21340</v>
      </c>
      <c r="H5093">
        <v>50.866665500000003</v>
      </c>
      <c r="I5093">
        <v>-118.6788371</v>
      </c>
      <c r="J5093" s="1" t="str">
        <f t="shared" si="320"/>
        <v>NGR bulk stream sediment</v>
      </c>
      <c r="K5093" s="1" t="str">
        <f t="shared" si="321"/>
        <v>&lt;177 micron (NGR)</v>
      </c>
      <c r="L5093">
        <v>44</v>
      </c>
      <c r="M5093" t="s">
        <v>233</v>
      </c>
      <c r="N5093">
        <v>770</v>
      </c>
      <c r="O5093" t="s">
        <v>101</v>
      </c>
      <c r="P5093" t="s">
        <v>55</v>
      </c>
      <c r="Q5093" t="s">
        <v>184</v>
      </c>
      <c r="R5093" t="s">
        <v>392</v>
      </c>
      <c r="S5093" t="s">
        <v>226</v>
      </c>
      <c r="T5093" t="s">
        <v>137</v>
      </c>
      <c r="U5093" t="s">
        <v>51</v>
      </c>
      <c r="V5093" t="s">
        <v>139</v>
      </c>
      <c r="W5093" t="s">
        <v>125</v>
      </c>
      <c r="X5093" t="s">
        <v>137</v>
      </c>
      <c r="Y5093" t="s">
        <v>51</v>
      </c>
      <c r="Z5093" t="s">
        <v>84</v>
      </c>
      <c r="AA5093" t="s">
        <v>46</v>
      </c>
      <c r="AB5093" t="s">
        <v>110</v>
      </c>
      <c r="AC5093" t="s">
        <v>82</v>
      </c>
      <c r="AD5093" t="s">
        <v>418</v>
      </c>
      <c r="AE5093" t="s">
        <v>380</v>
      </c>
      <c r="AF5093" t="s">
        <v>439</v>
      </c>
      <c r="AG5093" t="s">
        <v>1242</v>
      </c>
      <c r="AH5093" t="s">
        <v>54</v>
      </c>
      <c r="AI5093" t="s">
        <v>54</v>
      </c>
      <c r="AJ5093" t="s">
        <v>73</v>
      </c>
      <c r="AK5093" t="s">
        <v>307</v>
      </c>
      <c r="AL5093" t="s">
        <v>47</v>
      </c>
      <c r="AM5093" t="s">
        <v>47</v>
      </c>
      <c r="AN5093" t="s">
        <v>568</v>
      </c>
      <c r="AO5093" t="s">
        <v>209</v>
      </c>
    </row>
    <row r="5094" spans="1:41" hidden="1" x14ac:dyDescent="0.25">
      <c r="A5094" t="s">
        <v>21341</v>
      </c>
      <c r="B5094" t="s">
        <v>21342</v>
      </c>
      <c r="C5094" s="1" t="str">
        <f t="shared" si="322"/>
        <v>21:1064</v>
      </c>
      <c r="D5094" s="1" t="str">
        <f t="shared" si="323"/>
        <v>21:0107</v>
      </c>
      <c r="E5094" t="s">
        <v>21343</v>
      </c>
      <c r="F5094" t="s">
        <v>21344</v>
      </c>
      <c r="H5094">
        <v>50.862371199999998</v>
      </c>
      <c r="I5094">
        <v>-118.6659927</v>
      </c>
      <c r="J5094" s="1" t="str">
        <f t="shared" si="320"/>
        <v>NGR bulk stream sediment</v>
      </c>
      <c r="K5094" s="1" t="str">
        <f t="shared" si="321"/>
        <v>&lt;177 micron (NGR)</v>
      </c>
      <c r="L5094">
        <v>44</v>
      </c>
      <c r="M5094" t="s">
        <v>248</v>
      </c>
      <c r="N5094">
        <v>771</v>
      </c>
      <c r="O5094" t="s">
        <v>78</v>
      </c>
      <c r="P5094" t="s">
        <v>47</v>
      </c>
      <c r="Q5094" t="s">
        <v>184</v>
      </c>
      <c r="R5094" t="s">
        <v>591</v>
      </c>
      <c r="S5094" t="s">
        <v>184</v>
      </c>
      <c r="T5094" t="s">
        <v>330</v>
      </c>
      <c r="U5094" t="s">
        <v>73</v>
      </c>
      <c r="V5094" t="s">
        <v>63</v>
      </c>
      <c r="W5094" t="s">
        <v>101</v>
      </c>
      <c r="X5094" t="s">
        <v>73</v>
      </c>
      <c r="Y5094" t="s">
        <v>51</v>
      </c>
      <c r="Z5094" t="s">
        <v>199</v>
      </c>
      <c r="AA5094" t="s">
        <v>46</v>
      </c>
      <c r="AB5094" t="s">
        <v>47</v>
      </c>
      <c r="AC5094" t="s">
        <v>58</v>
      </c>
      <c r="AD5094" t="s">
        <v>236</v>
      </c>
      <c r="AE5094" t="s">
        <v>380</v>
      </c>
      <c r="AF5094" t="s">
        <v>330</v>
      </c>
      <c r="AG5094" t="s">
        <v>1242</v>
      </c>
      <c r="AH5094" t="s">
        <v>46</v>
      </c>
      <c r="AI5094" t="s">
        <v>46</v>
      </c>
      <c r="AJ5094" t="s">
        <v>103</v>
      </c>
      <c r="AK5094" t="s">
        <v>118</v>
      </c>
      <c r="AL5094" t="s">
        <v>47</v>
      </c>
      <c r="AM5094" t="s">
        <v>47</v>
      </c>
      <c r="AN5094" t="s">
        <v>48</v>
      </c>
      <c r="AO5094" t="s">
        <v>98</v>
      </c>
    </row>
    <row r="5095" spans="1:41" hidden="1" x14ac:dyDescent="0.25">
      <c r="A5095" t="s">
        <v>21345</v>
      </c>
      <c r="B5095" t="s">
        <v>21346</v>
      </c>
      <c r="C5095" s="1" t="str">
        <f t="shared" si="322"/>
        <v>21:1064</v>
      </c>
      <c r="D5095" s="1" t="str">
        <f t="shared" si="323"/>
        <v>21:0107</v>
      </c>
      <c r="E5095" t="s">
        <v>21347</v>
      </c>
      <c r="F5095" t="s">
        <v>21348</v>
      </c>
      <c r="H5095">
        <v>50.857936199999997</v>
      </c>
      <c r="I5095">
        <v>-118.66921619999999</v>
      </c>
      <c r="J5095" s="1" t="str">
        <f t="shared" si="320"/>
        <v>NGR bulk stream sediment</v>
      </c>
      <c r="K5095" s="1" t="str">
        <f t="shared" si="321"/>
        <v>&lt;177 micron (NGR)</v>
      </c>
      <c r="L5095">
        <v>44</v>
      </c>
      <c r="M5095" t="s">
        <v>256</v>
      </c>
      <c r="N5095">
        <v>772</v>
      </c>
      <c r="O5095" t="s">
        <v>64</v>
      </c>
      <c r="P5095" t="s">
        <v>47</v>
      </c>
      <c r="Q5095" t="s">
        <v>184</v>
      </c>
      <c r="R5095" t="s">
        <v>274</v>
      </c>
      <c r="S5095" t="s">
        <v>207</v>
      </c>
      <c r="T5095" t="s">
        <v>55</v>
      </c>
      <c r="U5095" t="s">
        <v>51</v>
      </c>
      <c r="V5095" t="s">
        <v>78</v>
      </c>
      <c r="W5095" t="s">
        <v>139</v>
      </c>
      <c r="X5095" t="s">
        <v>55</v>
      </c>
      <c r="Y5095" t="s">
        <v>51</v>
      </c>
      <c r="Z5095" t="s">
        <v>62</v>
      </c>
      <c r="AA5095" t="s">
        <v>46</v>
      </c>
      <c r="AB5095" t="s">
        <v>81</v>
      </c>
      <c r="AC5095" t="s">
        <v>58</v>
      </c>
      <c r="AD5095" t="s">
        <v>342</v>
      </c>
      <c r="AE5095" t="s">
        <v>380</v>
      </c>
      <c r="AF5095" t="s">
        <v>46</v>
      </c>
      <c r="AG5095" t="s">
        <v>209</v>
      </c>
      <c r="AH5095" t="s">
        <v>87</v>
      </c>
      <c r="AI5095" t="s">
        <v>149</v>
      </c>
      <c r="AJ5095" t="s">
        <v>72</v>
      </c>
      <c r="AK5095" t="s">
        <v>108</v>
      </c>
      <c r="AL5095" t="s">
        <v>47</v>
      </c>
      <c r="AM5095" t="s">
        <v>122</v>
      </c>
      <c r="AN5095" t="s">
        <v>65</v>
      </c>
      <c r="AO5095" t="s">
        <v>197</v>
      </c>
    </row>
    <row r="5096" spans="1:41" hidden="1" x14ac:dyDescent="0.25">
      <c r="A5096" t="s">
        <v>21349</v>
      </c>
      <c r="B5096" t="s">
        <v>21350</v>
      </c>
      <c r="C5096" s="1" t="str">
        <f t="shared" si="322"/>
        <v>21:1064</v>
      </c>
      <c r="D5096" s="1" t="str">
        <f t="shared" si="323"/>
        <v>21:0107</v>
      </c>
      <c r="E5096" t="s">
        <v>21351</v>
      </c>
      <c r="F5096" t="s">
        <v>21352</v>
      </c>
      <c r="H5096">
        <v>50.868351599999997</v>
      </c>
      <c r="I5096">
        <v>-118.6527329</v>
      </c>
      <c r="J5096" s="1" t="str">
        <f t="shared" si="320"/>
        <v>NGR bulk stream sediment</v>
      </c>
      <c r="K5096" s="1" t="str">
        <f t="shared" si="321"/>
        <v>&lt;177 micron (NGR)</v>
      </c>
      <c r="L5096">
        <v>44</v>
      </c>
      <c r="M5096" t="s">
        <v>265</v>
      </c>
      <c r="N5096">
        <v>773</v>
      </c>
      <c r="O5096" t="s">
        <v>110</v>
      </c>
      <c r="P5096" t="s">
        <v>47</v>
      </c>
      <c r="Q5096" t="s">
        <v>327</v>
      </c>
      <c r="R5096" t="s">
        <v>351</v>
      </c>
      <c r="S5096" t="s">
        <v>431</v>
      </c>
      <c r="T5096" t="s">
        <v>55</v>
      </c>
      <c r="U5096" t="s">
        <v>183</v>
      </c>
      <c r="V5096" t="s">
        <v>63</v>
      </c>
      <c r="W5096" t="s">
        <v>257</v>
      </c>
      <c r="X5096" t="s">
        <v>108</v>
      </c>
      <c r="Y5096" t="s">
        <v>554</v>
      </c>
      <c r="Z5096" t="s">
        <v>57</v>
      </c>
      <c r="AA5096" t="s">
        <v>46</v>
      </c>
      <c r="AB5096" t="s">
        <v>235</v>
      </c>
      <c r="AC5096" t="s">
        <v>58</v>
      </c>
      <c r="AD5096" t="s">
        <v>358</v>
      </c>
      <c r="AE5096" t="s">
        <v>380</v>
      </c>
      <c r="AF5096" t="s">
        <v>58</v>
      </c>
      <c r="AG5096" t="s">
        <v>735</v>
      </c>
      <c r="AH5096" t="s">
        <v>235</v>
      </c>
      <c r="AI5096" t="s">
        <v>61</v>
      </c>
      <c r="AJ5096" t="s">
        <v>165</v>
      </c>
      <c r="AK5096" t="s">
        <v>439</v>
      </c>
      <c r="AL5096" t="s">
        <v>47</v>
      </c>
      <c r="AM5096" t="s">
        <v>122</v>
      </c>
      <c r="AN5096" t="s">
        <v>673</v>
      </c>
      <c r="AO5096" t="s">
        <v>209</v>
      </c>
    </row>
    <row r="5097" spans="1:41" hidden="1" x14ac:dyDescent="0.25">
      <c r="A5097" t="s">
        <v>21353</v>
      </c>
      <c r="B5097" t="s">
        <v>21354</v>
      </c>
      <c r="C5097" s="1" t="str">
        <f t="shared" si="322"/>
        <v>21:1064</v>
      </c>
      <c r="D5097" s="1" t="str">
        <f t="shared" si="323"/>
        <v>21:0107</v>
      </c>
      <c r="E5097" t="s">
        <v>21355</v>
      </c>
      <c r="F5097" t="s">
        <v>21356</v>
      </c>
      <c r="H5097">
        <v>50.883870000000002</v>
      </c>
      <c r="I5097">
        <v>-118.6112574</v>
      </c>
      <c r="J5097" s="1" t="str">
        <f t="shared" si="320"/>
        <v>NGR bulk stream sediment</v>
      </c>
      <c r="K5097" s="1" t="str">
        <f t="shared" si="321"/>
        <v>&lt;177 micron (NGR)</v>
      </c>
      <c r="L5097">
        <v>45</v>
      </c>
      <c r="M5097" t="s">
        <v>45</v>
      </c>
      <c r="N5097">
        <v>774</v>
      </c>
      <c r="O5097" t="s">
        <v>57</v>
      </c>
      <c r="P5097" t="s">
        <v>47</v>
      </c>
      <c r="Q5097" t="s">
        <v>862</v>
      </c>
      <c r="R5097" t="s">
        <v>371</v>
      </c>
      <c r="S5097" t="s">
        <v>226</v>
      </c>
      <c r="T5097" t="s">
        <v>55</v>
      </c>
      <c r="U5097" t="s">
        <v>184</v>
      </c>
      <c r="V5097" t="s">
        <v>81</v>
      </c>
      <c r="W5097" t="s">
        <v>257</v>
      </c>
      <c r="X5097" t="s">
        <v>52</v>
      </c>
      <c r="Y5097" t="s">
        <v>160</v>
      </c>
      <c r="Z5097" t="s">
        <v>199</v>
      </c>
      <c r="AA5097" t="s">
        <v>46</v>
      </c>
      <c r="AB5097" t="s">
        <v>125</v>
      </c>
      <c r="AC5097" t="s">
        <v>58</v>
      </c>
      <c r="AD5097" t="s">
        <v>829</v>
      </c>
      <c r="AE5097" t="s">
        <v>380</v>
      </c>
      <c r="AF5097" t="s">
        <v>58</v>
      </c>
      <c r="AG5097" t="s">
        <v>58</v>
      </c>
      <c r="AH5097" t="s">
        <v>101</v>
      </c>
      <c r="AI5097" t="s">
        <v>149</v>
      </c>
      <c r="AJ5097" t="s">
        <v>50</v>
      </c>
      <c r="AK5097" t="s">
        <v>439</v>
      </c>
      <c r="AL5097" t="s">
        <v>47</v>
      </c>
      <c r="AM5097" t="s">
        <v>122</v>
      </c>
      <c r="AN5097" t="s">
        <v>920</v>
      </c>
      <c r="AO5097" t="s">
        <v>59</v>
      </c>
    </row>
    <row r="5098" spans="1:41" hidden="1" x14ac:dyDescent="0.25">
      <c r="A5098" t="s">
        <v>21357</v>
      </c>
      <c r="B5098" t="s">
        <v>21358</v>
      </c>
      <c r="C5098" s="1" t="str">
        <f t="shared" si="322"/>
        <v>21:1064</v>
      </c>
      <c r="D5098" s="1" t="str">
        <f t="shared" si="323"/>
        <v>21:0107</v>
      </c>
      <c r="E5098" t="s">
        <v>21359</v>
      </c>
      <c r="F5098" t="s">
        <v>21360</v>
      </c>
      <c r="H5098">
        <v>50.879834700000004</v>
      </c>
      <c r="I5098">
        <v>-118.59535289999999</v>
      </c>
      <c r="J5098" s="1" t="str">
        <f t="shared" si="320"/>
        <v>NGR bulk stream sediment</v>
      </c>
      <c r="K5098" s="1" t="str">
        <f t="shared" si="321"/>
        <v>&lt;177 micron (NGR)</v>
      </c>
      <c r="L5098">
        <v>45</v>
      </c>
      <c r="M5098" t="s">
        <v>71</v>
      </c>
      <c r="N5098">
        <v>775</v>
      </c>
      <c r="O5098" t="s">
        <v>62</v>
      </c>
      <c r="P5098" t="s">
        <v>47</v>
      </c>
      <c r="Q5098" t="s">
        <v>2563</v>
      </c>
      <c r="R5098" t="s">
        <v>122</v>
      </c>
      <c r="S5098" t="s">
        <v>318</v>
      </c>
      <c r="T5098" t="s">
        <v>73</v>
      </c>
      <c r="U5098" t="s">
        <v>146</v>
      </c>
      <c r="V5098" t="s">
        <v>122</v>
      </c>
      <c r="W5098" t="s">
        <v>161</v>
      </c>
      <c r="X5098" t="s">
        <v>98</v>
      </c>
      <c r="Y5098" t="s">
        <v>1986</v>
      </c>
      <c r="Z5098" t="s">
        <v>101</v>
      </c>
      <c r="AA5098" t="s">
        <v>46</v>
      </c>
      <c r="AB5098" t="s">
        <v>101</v>
      </c>
      <c r="AC5098" t="s">
        <v>58</v>
      </c>
      <c r="AD5098" t="s">
        <v>343</v>
      </c>
      <c r="AE5098" t="s">
        <v>380</v>
      </c>
      <c r="AF5098" t="s">
        <v>108</v>
      </c>
      <c r="AG5098" t="s">
        <v>5127</v>
      </c>
      <c r="AH5098" t="s">
        <v>105</v>
      </c>
      <c r="AI5098" t="s">
        <v>109</v>
      </c>
      <c r="AJ5098" t="s">
        <v>5073</v>
      </c>
      <c r="AK5098" t="s">
        <v>145</v>
      </c>
      <c r="AL5098" t="s">
        <v>47</v>
      </c>
      <c r="AM5098" t="s">
        <v>58</v>
      </c>
      <c r="AN5098" t="s">
        <v>1392</v>
      </c>
      <c r="AO5098" t="s">
        <v>145</v>
      </c>
    </row>
    <row r="5099" spans="1:41" hidden="1" x14ac:dyDescent="0.25">
      <c r="A5099" t="s">
        <v>21361</v>
      </c>
      <c r="B5099" t="s">
        <v>21362</v>
      </c>
      <c r="C5099" s="1" t="str">
        <f t="shared" si="322"/>
        <v>21:1064</v>
      </c>
      <c r="D5099" s="1" t="str">
        <f t="shared" si="323"/>
        <v>21:0107</v>
      </c>
      <c r="E5099" t="s">
        <v>21363</v>
      </c>
      <c r="F5099" t="s">
        <v>21364</v>
      </c>
      <c r="H5099">
        <v>50.887515</v>
      </c>
      <c r="I5099">
        <v>-118.60976239999999</v>
      </c>
      <c r="J5099" s="1" t="str">
        <f t="shared" si="320"/>
        <v>NGR bulk stream sediment</v>
      </c>
      <c r="K5099" s="1" t="str">
        <f t="shared" si="321"/>
        <v>&lt;177 micron (NGR)</v>
      </c>
      <c r="L5099">
        <v>45</v>
      </c>
      <c r="M5099" t="s">
        <v>95</v>
      </c>
      <c r="N5099">
        <v>776</v>
      </c>
      <c r="O5099" t="s">
        <v>62</v>
      </c>
      <c r="P5099" t="s">
        <v>103</v>
      </c>
      <c r="Q5099" t="s">
        <v>1780</v>
      </c>
      <c r="R5099" t="s">
        <v>122</v>
      </c>
      <c r="S5099" t="s">
        <v>207</v>
      </c>
      <c r="T5099" t="s">
        <v>52</v>
      </c>
      <c r="U5099" t="s">
        <v>100</v>
      </c>
      <c r="V5099" t="s">
        <v>142</v>
      </c>
      <c r="W5099" t="s">
        <v>78</v>
      </c>
      <c r="X5099" t="s">
        <v>55</v>
      </c>
      <c r="Y5099" t="s">
        <v>100</v>
      </c>
      <c r="Z5099" t="s">
        <v>57</v>
      </c>
      <c r="AA5099" t="s">
        <v>46</v>
      </c>
      <c r="AB5099" t="s">
        <v>81</v>
      </c>
      <c r="AC5099" t="s">
        <v>58</v>
      </c>
      <c r="AD5099" t="s">
        <v>236</v>
      </c>
      <c r="AE5099" t="s">
        <v>380</v>
      </c>
      <c r="AF5099" t="s">
        <v>55</v>
      </c>
      <c r="AG5099" t="s">
        <v>898</v>
      </c>
      <c r="AH5099" t="s">
        <v>174</v>
      </c>
      <c r="AI5099" t="s">
        <v>235</v>
      </c>
      <c r="AJ5099" t="s">
        <v>2699</v>
      </c>
      <c r="AK5099" t="s">
        <v>58</v>
      </c>
      <c r="AL5099" t="s">
        <v>47</v>
      </c>
      <c r="AM5099" t="s">
        <v>103</v>
      </c>
      <c r="AN5099" t="s">
        <v>662</v>
      </c>
      <c r="AO5099" t="s">
        <v>99</v>
      </c>
    </row>
    <row r="5100" spans="1:41" hidden="1" x14ac:dyDescent="0.25">
      <c r="A5100" t="s">
        <v>21365</v>
      </c>
      <c r="B5100" t="s">
        <v>21366</v>
      </c>
      <c r="C5100" s="1" t="str">
        <f t="shared" si="322"/>
        <v>21:1064</v>
      </c>
      <c r="D5100" s="1" t="str">
        <f t="shared" si="323"/>
        <v>21:0107</v>
      </c>
      <c r="E5100" t="s">
        <v>21367</v>
      </c>
      <c r="F5100" t="s">
        <v>21368</v>
      </c>
      <c r="H5100">
        <v>50.884527499999997</v>
      </c>
      <c r="I5100">
        <v>-118.5882342</v>
      </c>
      <c r="J5100" s="1" t="str">
        <f t="shared" si="320"/>
        <v>NGR bulk stream sediment</v>
      </c>
      <c r="K5100" s="1" t="str">
        <f t="shared" si="321"/>
        <v>&lt;177 micron (NGR)</v>
      </c>
      <c r="L5100">
        <v>45</v>
      </c>
      <c r="M5100" t="s">
        <v>117</v>
      </c>
      <c r="N5100">
        <v>777</v>
      </c>
      <c r="O5100" t="s">
        <v>174</v>
      </c>
      <c r="P5100" t="s">
        <v>145</v>
      </c>
      <c r="Q5100" t="s">
        <v>468</v>
      </c>
      <c r="R5100" t="s">
        <v>52</v>
      </c>
      <c r="S5100" t="s">
        <v>184</v>
      </c>
      <c r="T5100" t="s">
        <v>52</v>
      </c>
      <c r="U5100" t="s">
        <v>258</v>
      </c>
      <c r="V5100" t="s">
        <v>81</v>
      </c>
      <c r="W5100" t="s">
        <v>101</v>
      </c>
      <c r="X5100" t="s">
        <v>73</v>
      </c>
      <c r="Y5100" t="s">
        <v>190</v>
      </c>
      <c r="Z5100" t="s">
        <v>56</v>
      </c>
      <c r="AA5100" t="s">
        <v>46</v>
      </c>
      <c r="AB5100" t="s">
        <v>235</v>
      </c>
      <c r="AC5100" t="s">
        <v>58</v>
      </c>
      <c r="AD5100" t="s">
        <v>107</v>
      </c>
      <c r="AE5100" t="s">
        <v>380</v>
      </c>
      <c r="AF5100" t="s">
        <v>357</v>
      </c>
      <c r="AG5100" t="s">
        <v>242</v>
      </c>
      <c r="AH5100" t="s">
        <v>174</v>
      </c>
      <c r="AI5100" t="s">
        <v>174</v>
      </c>
      <c r="AJ5100" t="s">
        <v>127</v>
      </c>
      <c r="AK5100" t="s">
        <v>85</v>
      </c>
      <c r="AL5100" t="s">
        <v>47</v>
      </c>
      <c r="AM5100" t="s">
        <v>122</v>
      </c>
      <c r="AN5100" t="s">
        <v>533</v>
      </c>
      <c r="AO5100" t="s">
        <v>330</v>
      </c>
    </row>
    <row r="5101" spans="1:41" hidden="1" x14ac:dyDescent="0.25">
      <c r="A5101" t="s">
        <v>21369</v>
      </c>
      <c r="B5101" t="s">
        <v>21370</v>
      </c>
      <c r="C5101" s="1" t="str">
        <f t="shared" si="322"/>
        <v>21:1064</v>
      </c>
      <c r="D5101" s="1" t="str">
        <f t="shared" si="323"/>
        <v>21:0107</v>
      </c>
      <c r="E5101" t="s">
        <v>21371</v>
      </c>
      <c r="F5101" t="s">
        <v>21372</v>
      </c>
      <c r="H5101">
        <v>50.893132199999997</v>
      </c>
      <c r="I5101">
        <v>-118.6132837</v>
      </c>
      <c r="J5101" s="1" t="str">
        <f t="shared" si="320"/>
        <v>NGR bulk stream sediment</v>
      </c>
      <c r="K5101" s="1" t="str">
        <f t="shared" si="321"/>
        <v>&lt;177 micron (NGR)</v>
      </c>
      <c r="L5101">
        <v>45</v>
      </c>
      <c r="M5101" t="s">
        <v>136</v>
      </c>
      <c r="N5101">
        <v>778</v>
      </c>
      <c r="O5101" t="s">
        <v>3546</v>
      </c>
      <c r="P5101" t="s">
        <v>3546</v>
      </c>
      <c r="Q5101" t="s">
        <v>3546</v>
      </c>
      <c r="R5101" t="s">
        <v>3546</v>
      </c>
      <c r="S5101" t="s">
        <v>3546</v>
      </c>
      <c r="T5101" t="s">
        <v>3546</v>
      </c>
      <c r="U5101" t="s">
        <v>3546</v>
      </c>
      <c r="V5101" t="s">
        <v>3546</v>
      </c>
      <c r="W5101" t="s">
        <v>3546</v>
      </c>
      <c r="X5101" t="s">
        <v>3546</v>
      </c>
      <c r="Y5101" t="s">
        <v>3546</v>
      </c>
      <c r="Z5101" t="s">
        <v>3546</v>
      </c>
      <c r="AA5101" t="s">
        <v>3546</v>
      </c>
      <c r="AB5101" t="s">
        <v>3546</v>
      </c>
      <c r="AC5101" t="s">
        <v>3546</v>
      </c>
      <c r="AD5101" t="s">
        <v>3546</v>
      </c>
      <c r="AE5101" t="s">
        <v>3546</v>
      </c>
      <c r="AF5101" t="s">
        <v>3546</v>
      </c>
      <c r="AG5101" t="s">
        <v>3546</v>
      </c>
      <c r="AH5101" t="s">
        <v>3546</v>
      </c>
      <c r="AI5101" t="s">
        <v>3546</v>
      </c>
      <c r="AJ5101" t="s">
        <v>3546</v>
      </c>
      <c r="AK5101" t="s">
        <v>3546</v>
      </c>
      <c r="AL5101" t="s">
        <v>3546</v>
      </c>
      <c r="AM5101" t="s">
        <v>3546</v>
      </c>
      <c r="AN5101" t="s">
        <v>3546</v>
      </c>
      <c r="AO5101" t="s">
        <v>3546</v>
      </c>
    </row>
    <row r="5102" spans="1:41" hidden="1" x14ac:dyDescent="0.25">
      <c r="A5102" t="s">
        <v>21373</v>
      </c>
      <c r="B5102" t="s">
        <v>21374</v>
      </c>
      <c r="C5102" s="1" t="str">
        <f t="shared" si="322"/>
        <v>21:1064</v>
      </c>
      <c r="D5102" s="1" t="str">
        <f t="shared" si="323"/>
        <v>21:0107</v>
      </c>
      <c r="E5102" t="s">
        <v>21375</v>
      </c>
      <c r="F5102" t="s">
        <v>21376</v>
      </c>
      <c r="H5102">
        <v>50.900675</v>
      </c>
      <c r="I5102">
        <v>-118.59582399999999</v>
      </c>
      <c r="J5102" s="1" t="str">
        <f t="shared" si="320"/>
        <v>NGR bulk stream sediment</v>
      </c>
      <c r="K5102" s="1" t="str">
        <f t="shared" si="321"/>
        <v>&lt;177 micron (NGR)</v>
      </c>
      <c r="L5102">
        <v>45</v>
      </c>
      <c r="M5102" t="s">
        <v>157</v>
      </c>
      <c r="N5102">
        <v>779</v>
      </c>
      <c r="O5102" t="s">
        <v>62</v>
      </c>
      <c r="P5102" t="s">
        <v>47</v>
      </c>
      <c r="Q5102" t="s">
        <v>1130</v>
      </c>
      <c r="R5102" t="s">
        <v>235</v>
      </c>
      <c r="S5102" t="s">
        <v>695</v>
      </c>
      <c r="T5102" t="s">
        <v>73</v>
      </c>
      <c r="U5102" t="s">
        <v>140</v>
      </c>
      <c r="V5102" t="s">
        <v>139</v>
      </c>
      <c r="W5102" t="s">
        <v>139</v>
      </c>
      <c r="X5102" t="s">
        <v>127</v>
      </c>
      <c r="Y5102" t="s">
        <v>184</v>
      </c>
      <c r="Z5102" t="s">
        <v>54</v>
      </c>
      <c r="AA5102" t="s">
        <v>46</v>
      </c>
      <c r="AB5102" t="s">
        <v>81</v>
      </c>
      <c r="AC5102" t="s">
        <v>58</v>
      </c>
      <c r="AD5102" t="s">
        <v>77</v>
      </c>
      <c r="AE5102" t="s">
        <v>380</v>
      </c>
      <c r="AF5102" t="s">
        <v>55</v>
      </c>
      <c r="AG5102" t="s">
        <v>209</v>
      </c>
      <c r="AH5102" t="s">
        <v>174</v>
      </c>
      <c r="AI5102" t="s">
        <v>139</v>
      </c>
      <c r="AJ5102" t="s">
        <v>10329</v>
      </c>
      <c r="AK5102" t="s">
        <v>267</v>
      </c>
      <c r="AL5102" t="s">
        <v>47</v>
      </c>
      <c r="AM5102" t="s">
        <v>73</v>
      </c>
      <c r="AN5102" t="s">
        <v>289</v>
      </c>
      <c r="AO5102" t="s">
        <v>99</v>
      </c>
    </row>
    <row r="5103" spans="1:41" hidden="1" x14ac:dyDescent="0.25">
      <c r="A5103" t="s">
        <v>21377</v>
      </c>
      <c r="B5103" t="s">
        <v>21378</v>
      </c>
      <c r="C5103" s="1" t="str">
        <f t="shared" si="322"/>
        <v>21:1064</v>
      </c>
      <c r="D5103" s="1" t="str">
        <f t="shared" si="323"/>
        <v>21:0107</v>
      </c>
      <c r="E5103" t="s">
        <v>21379</v>
      </c>
      <c r="F5103" t="s">
        <v>21380</v>
      </c>
      <c r="H5103">
        <v>50.892845999999999</v>
      </c>
      <c r="I5103">
        <v>-118.5750087</v>
      </c>
      <c r="J5103" s="1" t="str">
        <f t="shared" si="320"/>
        <v>NGR bulk stream sediment</v>
      </c>
      <c r="K5103" s="1" t="str">
        <f t="shared" si="321"/>
        <v>&lt;177 micron (NGR)</v>
      </c>
      <c r="L5103">
        <v>45</v>
      </c>
      <c r="M5103" t="s">
        <v>170</v>
      </c>
      <c r="N5103">
        <v>780</v>
      </c>
      <c r="O5103" t="s">
        <v>149</v>
      </c>
      <c r="P5103" t="s">
        <v>47</v>
      </c>
      <c r="Q5103" t="s">
        <v>915</v>
      </c>
      <c r="R5103" t="s">
        <v>591</v>
      </c>
      <c r="S5103" t="s">
        <v>162</v>
      </c>
      <c r="T5103" t="s">
        <v>51</v>
      </c>
      <c r="U5103" t="s">
        <v>90</v>
      </c>
      <c r="V5103" t="s">
        <v>174</v>
      </c>
      <c r="W5103" t="s">
        <v>174</v>
      </c>
      <c r="X5103" t="s">
        <v>122</v>
      </c>
      <c r="Y5103" t="s">
        <v>217</v>
      </c>
      <c r="Z5103" t="s">
        <v>56</v>
      </c>
      <c r="AA5103" t="s">
        <v>46</v>
      </c>
      <c r="AB5103" t="s">
        <v>149</v>
      </c>
      <c r="AC5103" t="s">
        <v>209</v>
      </c>
      <c r="AD5103" t="s">
        <v>475</v>
      </c>
      <c r="AE5103" t="s">
        <v>56</v>
      </c>
      <c r="AF5103" t="s">
        <v>282</v>
      </c>
      <c r="AG5103" t="s">
        <v>206</v>
      </c>
      <c r="AH5103" t="s">
        <v>62</v>
      </c>
      <c r="AI5103" t="s">
        <v>53</v>
      </c>
      <c r="AJ5103" t="s">
        <v>260</v>
      </c>
      <c r="AK5103" t="s">
        <v>359</v>
      </c>
      <c r="AL5103" t="s">
        <v>47</v>
      </c>
      <c r="AM5103" t="s">
        <v>47</v>
      </c>
      <c r="AN5103" t="s">
        <v>65</v>
      </c>
      <c r="AO5103" t="s">
        <v>122</v>
      </c>
    </row>
    <row r="5104" spans="1:41" hidden="1" x14ac:dyDescent="0.25">
      <c r="A5104" t="s">
        <v>21381</v>
      </c>
      <c r="B5104" t="s">
        <v>21382</v>
      </c>
      <c r="C5104" s="1" t="str">
        <f t="shared" si="322"/>
        <v>21:1064</v>
      </c>
      <c r="D5104" s="1" t="str">
        <f t="shared" si="323"/>
        <v>21:0107</v>
      </c>
      <c r="E5104" t="s">
        <v>21383</v>
      </c>
      <c r="F5104" t="s">
        <v>21384</v>
      </c>
      <c r="H5104">
        <v>50.905355900000004</v>
      </c>
      <c r="I5104">
        <v>-118.60468899999999</v>
      </c>
      <c r="J5104" s="1" t="str">
        <f t="shared" si="320"/>
        <v>NGR bulk stream sediment</v>
      </c>
      <c r="K5104" s="1" t="str">
        <f t="shared" si="321"/>
        <v>&lt;177 micron (NGR)</v>
      </c>
      <c r="L5104">
        <v>45</v>
      </c>
      <c r="M5104" t="s">
        <v>180</v>
      </c>
      <c r="N5104">
        <v>781</v>
      </c>
      <c r="O5104" t="s">
        <v>198</v>
      </c>
      <c r="P5104" t="s">
        <v>225</v>
      </c>
      <c r="Q5104" t="s">
        <v>337</v>
      </c>
      <c r="R5104" t="s">
        <v>102</v>
      </c>
      <c r="S5104" t="s">
        <v>207</v>
      </c>
      <c r="T5104" t="s">
        <v>330</v>
      </c>
      <c r="U5104" t="s">
        <v>399</v>
      </c>
      <c r="V5104" t="s">
        <v>260</v>
      </c>
      <c r="W5104" t="s">
        <v>122</v>
      </c>
      <c r="X5104" t="s">
        <v>58</v>
      </c>
      <c r="Y5104" t="s">
        <v>100</v>
      </c>
      <c r="Z5104" t="s">
        <v>62</v>
      </c>
      <c r="AA5104" t="s">
        <v>46</v>
      </c>
      <c r="AB5104" t="s">
        <v>101</v>
      </c>
      <c r="AC5104" t="s">
        <v>58</v>
      </c>
      <c r="AD5104" t="s">
        <v>126</v>
      </c>
      <c r="AE5104" t="s">
        <v>380</v>
      </c>
      <c r="AF5104" t="s">
        <v>55</v>
      </c>
      <c r="AG5104" t="s">
        <v>903</v>
      </c>
      <c r="AH5104" t="s">
        <v>149</v>
      </c>
      <c r="AI5104" t="s">
        <v>105</v>
      </c>
      <c r="AJ5104" t="s">
        <v>49</v>
      </c>
      <c r="AK5104" t="s">
        <v>58</v>
      </c>
      <c r="AL5104" t="s">
        <v>47</v>
      </c>
      <c r="AM5104" t="s">
        <v>103</v>
      </c>
      <c r="AN5104" t="s">
        <v>725</v>
      </c>
      <c r="AO5104" t="s">
        <v>108</v>
      </c>
    </row>
    <row r="5105" spans="1:41" hidden="1" x14ac:dyDescent="0.25">
      <c r="A5105" t="s">
        <v>21385</v>
      </c>
      <c r="B5105" t="s">
        <v>21386</v>
      </c>
      <c r="C5105" s="1" t="str">
        <f t="shared" si="322"/>
        <v>21:1064</v>
      </c>
      <c r="D5105" s="1" t="str">
        <f t="shared" si="323"/>
        <v>21:0107</v>
      </c>
      <c r="E5105" t="s">
        <v>21387</v>
      </c>
      <c r="F5105" t="s">
        <v>21388</v>
      </c>
      <c r="H5105">
        <v>50.895247400000002</v>
      </c>
      <c r="I5105">
        <v>-118.62417859999999</v>
      </c>
      <c r="J5105" s="1" t="str">
        <f t="shared" si="320"/>
        <v>NGR bulk stream sediment</v>
      </c>
      <c r="K5105" s="1" t="str">
        <f t="shared" si="321"/>
        <v>&lt;177 micron (NGR)</v>
      </c>
      <c r="L5105">
        <v>45</v>
      </c>
      <c r="M5105" t="s">
        <v>280</v>
      </c>
      <c r="N5105">
        <v>782</v>
      </c>
      <c r="O5105" t="s">
        <v>53</v>
      </c>
      <c r="P5105" t="s">
        <v>103</v>
      </c>
      <c r="Q5105" t="s">
        <v>74</v>
      </c>
      <c r="R5105" t="s">
        <v>81</v>
      </c>
      <c r="S5105" t="s">
        <v>226</v>
      </c>
      <c r="T5105" t="s">
        <v>76</v>
      </c>
      <c r="U5105" t="s">
        <v>80</v>
      </c>
      <c r="V5105" t="s">
        <v>88</v>
      </c>
      <c r="W5105" t="s">
        <v>103</v>
      </c>
      <c r="X5105" t="s">
        <v>330</v>
      </c>
      <c r="Y5105" t="s">
        <v>934</v>
      </c>
      <c r="Z5105" t="s">
        <v>199</v>
      </c>
      <c r="AA5105" t="s">
        <v>46</v>
      </c>
      <c r="AB5105" t="s">
        <v>235</v>
      </c>
      <c r="AC5105" t="s">
        <v>58</v>
      </c>
      <c r="AD5105" t="s">
        <v>146</v>
      </c>
      <c r="AE5105" t="s">
        <v>380</v>
      </c>
      <c r="AF5105" t="s">
        <v>108</v>
      </c>
      <c r="AG5105" t="s">
        <v>603</v>
      </c>
      <c r="AH5105" t="s">
        <v>174</v>
      </c>
      <c r="AI5105" t="s">
        <v>235</v>
      </c>
      <c r="AJ5105" t="s">
        <v>1194</v>
      </c>
      <c r="AK5105" t="s">
        <v>108</v>
      </c>
      <c r="AL5105" t="s">
        <v>47</v>
      </c>
      <c r="AM5105" t="s">
        <v>103</v>
      </c>
      <c r="AN5105" t="s">
        <v>568</v>
      </c>
      <c r="AO5105" t="s">
        <v>49</v>
      </c>
    </row>
    <row r="5106" spans="1:41" hidden="1" x14ac:dyDescent="0.25">
      <c r="A5106" t="s">
        <v>21389</v>
      </c>
      <c r="B5106" t="s">
        <v>21390</v>
      </c>
      <c r="C5106" s="1" t="str">
        <f t="shared" si="322"/>
        <v>21:1064</v>
      </c>
      <c r="D5106" s="1" t="str">
        <f t="shared" si="323"/>
        <v>21:0107</v>
      </c>
      <c r="E5106" t="s">
        <v>21387</v>
      </c>
      <c r="F5106" t="s">
        <v>21391</v>
      </c>
      <c r="H5106">
        <v>50.895247400000002</v>
      </c>
      <c r="I5106">
        <v>-118.62417859999999</v>
      </c>
      <c r="J5106" s="1" t="str">
        <f t="shared" si="320"/>
        <v>NGR bulk stream sediment</v>
      </c>
      <c r="K5106" s="1" t="str">
        <f t="shared" si="321"/>
        <v>&lt;177 micron (NGR)</v>
      </c>
      <c r="L5106">
        <v>45</v>
      </c>
      <c r="M5106" t="s">
        <v>288</v>
      </c>
      <c r="N5106">
        <v>783</v>
      </c>
      <c r="O5106" t="s">
        <v>198</v>
      </c>
      <c r="P5106" t="s">
        <v>122</v>
      </c>
      <c r="Q5106" t="s">
        <v>684</v>
      </c>
      <c r="R5106" t="s">
        <v>60</v>
      </c>
      <c r="S5106" t="s">
        <v>331</v>
      </c>
      <c r="T5106" t="s">
        <v>76</v>
      </c>
      <c r="U5106" t="s">
        <v>258</v>
      </c>
      <c r="V5106" t="s">
        <v>58</v>
      </c>
      <c r="W5106" t="s">
        <v>72</v>
      </c>
      <c r="X5106" t="s">
        <v>51</v>
      </c>
      <c r="Y5106" t="s">
        <v>124</v>
      </c>
      <c r="Z5106" t="s">
        <v>56</v>
      </c>
      <c r="AA5106" t="s">
        <v>46</v>
      </c>
      <c r="AB5106" t="s">
        <v>61</v>
      </c>
      <c r="AC5106" t="s">
        <v>58</v>
      </c>
      <c r="AD5106" t="s">
        <v>146</v>
      </c>
      <c r="AE5106" t="s">
        <v>56</v>
      </c>
      <c r="AF5106" t="s">
        <v>108</v>
      </c>
      <c r="AG5106" t="s">
        <v>163</v>
      </c>
      <c r="AH5106" t="s">
        <v>61</v>
      </c>
      <c r="AI5106" t="s">
        <v>185</v>
      </c>
      <c r="AJ5106" t="s">
        <v>50</v>
      </c>
      <c r="AK5106" t="s">
        <v>76</v>
      </c>
      <c r="AL5106" t="s">
        <v>47</v>
      </c>
      <c r="AM5106" t="s">
        <v>122</v>
      </c>
      <c r="AN5106" t="s">
        <v>318</v>
      </c>
      <c r="AO5106" t="s">
        <v>82</v>
      </c>
    </row>
    <row r="5107" spans="1:41" hidden="1" x14ac:dyDescent="0.25">
      <c r="A5107" t="s">
        <v>21392</v>
      </c>
      <c r="B5107" t="s">
        <v>21393</v>
      </c>
      <c r="C5107" s="1" t="str">
        <f t="shared" si="322"/>
        <v>21:1064</v>
      </c>
      <c r="D5107" s="1" t="str">
        <f t="shared" si="323"/>
        <v>21:0107</v>
      </c>
      <c r="E5107" t="s">
        <v>21394</v>
      </c>
      <c r="F5107" t="s">
        <v>21395</v>
      </c>
      <c r="H5107">
        <v>50.833906499999998</v>
      </c>
      <c r="I5107">
        <v>-118.9255442</v>
      </c>
      <c r="J5107" s="1" t="str">
        <f t="shared" si="320"/>
        <v>NGR bulk stream sediment</v>
      </c>
      <c r="K5107" s="1" t="str">
        <f t="shared" si="321"/>
        <v>&lt;177 micron (NGR)</v>
      </c>
      <c r="L5107">
        <v>45</v>
      </c>
      <c r="M5107" t="s">
        <v>195</v>
      </c>
      <c r="N5107">
        <v>784</v>
      </c>
      <c r="O5107" t="s">
        <v>62</v>
      </c>
      <c r="P5107" t="s">
        <v>47</v>
      </c>
      <c r="Q5107" t="s">
        <v>119</v>
      </c>
      <c r="R5107" t="s">
        <v>64</v>
      </c>
      <c r="S5107" t="s">
        <v>237</v>
      </c>
      <c r="T5107" t="s">
        <v>330</v>
      </c>
      <c r="U5107" t="s">
        <v>144</v>
      </c>
      <c r="V5107" t="s">
        <v>149</v>
      </c>
      <c r="W5107" t="s">
        <v>200</v>
      </c>
      <c r="X5107" t="s">
        <v>267</v>
      </c>
      <c r="Y5107" t="s">
        <v>344</v>
      </c>
      <c r="Z5107" t="s">
        <v>53</v>
      </c>
      <c r="AA5107" t="s">
        <v>46</v>
      </c>
      <c r="AB5107" t="s">
        <v>81</v>
      </c>
      <c r="AC5107" t="s">
        <v>58</v>
      </c>
      <c r="AD5107" t="s">
        <v>236</v>
      </c>
      <c r="AE5107" t="s">
        <v>380</v>
      </c>
      <c r="AF5107" t="s">
        <v>127</v>
      </c>
      <c r="AG5107" t="s">
        <v>818</v>
      </c>
      <c r="AH5107" t="s">
        <v>198</v>
      </c>
      <c r="AI5107" t="s">
        <v>87</v>
      </c>
      <c r="AJ5107" t="s">
        <v>1282</v>
      </c>
      <c r="AK5107" t="s">
        <v>129</v>
      </c>
      <c r="AL5107" t="s">
        <v>47</v>
      </c>
      <c r="AM5107" t="s">
        <v>103</v>
      </c>
      <c r="AN5107" t="s">
        <v>513</v>
      </c>
      <c r="AO5107" t="s">
        <v>104</v>
      </c>
    </row>
    <row r="5108" spans="1:41" hidden="1" x14ac:dyDescent="0.25">
      <c r="A5108" t="s">
        <v>21396</v>
      </c>
      <c r="B5108" t="s">
        <v>21397</v>
      </c>
      <c r="C5108" s="1" t="str">
        <f t="shared" si="322"/>
        <v>21:1064</v>
      </c>
      <c r="D5108" s="1" t="str">
        <f t="shared" si="323"/>
        <v>21:0107</v>
      </c>
      <c r="E5108" t="s">
        <v>21398</v>
      </c>
      <c r="F5108" t="s">
        <v>21399</v>
      </c>
      <c r="H5108">
        <v>50.8481728</v>
      </c>
      <c r="I5108">
        <v>-118.9073794</v>
      </c>
      <c r="J5108" s="1" t="str">
        <f t="shared" si="320"/>
        <v>NGR bulk stream sediment</v>
      </c>
      <c r="K5108" s="1" t="str">
        <f t="shared" si="321"/>
        <v>&lt;177 micron (NGR)</v>
      </c>
      <c r="L5108">
        <v>45</v>
      </c>
      <c r="M5108" t="s">
        <v>205</v>
      </c>
      <c r="N5108">
        <v>785</v>
      </c>
      <c r="O5108" t="s">
        <v>62</v>
      </c>
      <c r="P5108" t="s">
        <v>47</v>
      </c>
      <c r="Q5108" t="s">
        <v>578</v>
      </c>
      <c r="R5108" t="s">
        <v>149</v>
      </c>
      <c r="S5108" t="s">
        <v>438</v>
      </c>
      <c r="T5108" t="s">
        <v>267</v>
      </c>
      <c r="U5108" t="s">
        <v>934</v>
      </c>
      <c r="V5108" t="s">
        <v>54</v>
      </c>
      <c r="W5108" t="s">
        <v>142</v>
      </c>
      <c r="X5108" t="s">
        <v>108</v>
      </c>
      <c r="Y5108" t="s">
        <v>144</v>
      </c>
      <c r="Z5108" t="s">
        <v>53</v>
      </c>
      <c r="AA5108" t="s">
        <v>46</v>
      </c>
      <c r="AB5108" t="s">
        <v>63</v>
      </c>
      <c r="AC5108" t="s">
        <v>58</v>
      </c>
      <c r="AD5108" t="s">
        <v>140</v>
      </c>
      <c r="AE5108" t="s">
        <v>380</v>
      </c>
      <c r="AF5108" t="s">
        <v>66</v>
      </c>
      <c r="AG5108" t="s">
        <v>603</v>
      </c>
      <c r="AH5108" t="s">
        <v>46</v>
      </c>
      <c r="AI5108" t="s">
        <v>235</v>
      </c>
      <c r="AJ5108" t="s">
        <v>766</v>
      </c>
      <c r="AK5108" t="s">
        <v>260</v>
      </c>
      <c r="AL5108" t="s">
        <v>47</v>
      </c>
      <c r="AM5108" t="s">
        <v>122</v>
      </c>
      <c r="AN5108" t="s">
        <v>662</v>
      </c>
      <c r="AO5108" t="s">
        <v>165</v>
      </c>
    </row>
    <row r="5109" spans="1:41" hidden="1" x14ac:dyDescent="0.25">
      <c r="A5109" t="s">
        <v>21400</v>
      </c>
      <c r="B5109" t="s">
        <v>21401</v>
      </c>
      <c r="C5109" s="1" t="str">
        <f t="shared" si="322"/>
        <v>21:1064</v>
      </c>
      <c r="D5109" s="1" t="str">
        <f t="shared" si="323"/>
        <v>21:0107</v>
      </c>
      <c r="E5109" t="s">
        <v>21402</v>
      </c>
      <c r="F5109" t="s">
        <v>21403</v>
      </c>
      <c r="H5109">
        <v>50.8532996</v>
      </c>
      <c r="I5109">
        <v>-118.90461910000001</v>
      </c>
      <c r="J5109" s="1" t="str">
        <f t="shared" si="320"/>
        <v>NGR bulk stream sediment</v>
      </c>
      <c r="K5109" s="1" t="str">
        <f t="shared" si="321"/>
        <v>&lt;177 micron (NGR)</v>
      </c>
      <c r="L5109">
        <v>45</v>
      </c>
      <c r="M5109" t="s">
        <v>214</v>
      </c>
      <c r="N5109">
        <v>786</v>
      </c>
      <c r="O5109" t="s">
        <v>62</v>
      </c>
      <c r="P5109" t="s">
        <v>47</v>
      </c>
      <c r="Q5109" t="s">
        <v>487</v>
      </c>
      <c r="R5109" t="s">
        <v>53</v>
      </c>
      <c r="S5109" t="s">
        <v>386</v>
      </c>
      <c r="T5109" t="s">
        <v>330</v>
      </c>
      <c r="U5109" t="s">
        <v>241</v>
      </c>
      <c r="V5109" t="s">
        <v>57</v>
      </c>
      <c r="W5109" t="s">
        <v>60</v>
      </c>
      <c r="X5109" t="s">
        <v>127</v>
      </c>
      <c r="Y5109" t="s">
        <v>554</v>
      </c>
      <c r="Z5109" t="s">
        <v>62</v>
      </c>
      <c r="AA5109" t="s">
        <v>46</v>
      </c>
      <c r="AB5109" t="s">
        <v>47</v>
      </c>
      <c r="AC5109" t="s">
        <v>58</v>
      </c>
      <c r="AD5109" t="s">
        <v>934</v>
      </c>
      <c r="AE5109" t="s">
        <v>380</v>
      </c>
      <c r="AF5109" t="s">
        <v>127</v>
      </c>
      <c r="AG5109" t="s">
        <v>1092</v>
      </c>
      <c r="AH5109" t="s">
        <v>174</v>
      </c>
      <c r="AI5109" t="s">
        <v>61</v>
      </c>
      <c r="AJ5109" t="s">
        <v>3537</v>
      </c>
      <c r="AK5109" t="s">
        <v>158</v>
      </c>
      <c r="AL5109" t="s">
        <v>47</v>
      </c>
      <c r="AM5109" t="s">
        <v>103</v>
      </c>
      <c r="AN5109" t="s">
        <v>152</v>
      </c>
      <c r="AO5109" t="s">
        <v>85</v>
      </c>
    </row>
    <row r="5110" spans="1:41" hidden="1" x14ac:dyDescent="0.25">
      <c r="A5110" t="s">
        <v>21404</v>
      </c>
      <c r="B5110" t="s">
        <v>21405</v>
      </c>
      <c r="C5110" s="1" t="str">
        <f t="shared" si="322"/>
        <v>21:1064</v>
      </c>
      <c r="D5110" s="1" t="str">
        <f t="shared" si="323"/>
        <v>21:0107</v>
      </c>
      <c r="E5110" t="s">
        <v>21406</v>
      </c>
      <c r="F5110" t="s">
        <v>21407</v>
      </c>
      <c r="H5110">
        <v>50.8653932</v>
      </c>
      <c r="I5110">
        <v>-118.8860115</v>
      </c>
      <c r="J5110" s="1" t="str">
        <f t="shared" si="320"/>
        <v>NGR bulk stream sediment</v>
      </c>
      <c r="K5110" s="1" t="str">
        <f t="shared" si="321"/>
        <v>&lt;177 micron (NGR)</v>
      </c>
      <c r="L5110">
        <v>45</v>
      </c>
      <c r="M5110" t="s">
        <v>223</v>
      </c>
      <c r="N5110">
        <v>787</v>
      </c>
      <c r="O5110" t="s">
        <v>62</v>
      </c>
      <c r="P5110" t="s">
        <v>103</v>
      </c>
      <c r="Q5110" t="s">
        <v>487</v>
      </c>
      <c r="R5110" t="s">
        <v>198</v>
      </c>
      <c r="S5110" t="s">
        <v>482</v>
      </c>
      <c r="T5110" t="s">
        <v>137</v>
      </c>
      <c r="U5110" t="s">
        <v>80</v>
      </c>
      <c r="V5110" t="s">
        <v>62</v>
      </c>
      <c r="W5110" t="s">
        <v>63</v>
      </c>
      <c r="X5110" t="s">
        <v>52</v>
      </c>
      <c r="Y5110" t="s">
        <v>124</v>
      </c>
      <c r="Z5110" t="s">
        <v>199</v>
      </c>
      <c r="AA5110" t="s">
        <v>46</v>
      </c>
      <c r="AB5110" t="s">
        <v>47</v>
      </c>
      <c r="AC5110" t="s">
        <v>58</v>
      </c>
      <c r="AD5110" t="s">
        <v>290</v>
      </c>
      <c r="AE5110" t="s">
        <v>380</v>
      </c>
      <c r="AF5110" t="s">
        <v>55</v>
      </c>
      <c r="AG5110" t="s">
        <v>274</v>
      </c>
      <c r="AH5110" t="s">
        <v>57</v>
      </c>
      <c r="AI5110" t="s">
        <v>54</v>
      </c>
      <c r="AJ5110" t="s">
        <v>76</v>
      </c>
      <c r="AK5110" t="s">
        <v>72</v>
      </c>
      <c r="AL5110" t="s">
        <v>47</v>
      </c>
      <c r="AM5110" t="s">
        <v>47</v>
      </c>
      <c r="AN5110" t="s">
        <v>780</v>
      </c>
      <c r="AO5110" t="s">
        <v>330</v>
      </c>
    </row>
    <row r="5111" spans="1:41" hidden="1" x14ac:dyDescent="0.25">
      <c r="A5111" t="s">
        <v>21408</v>
      </c>
      <c r="B5111" t="s">
        <v>21409</v>
      </c>
      <c r="C5111" s="1" t="str">
        <f t="shared" si="322"/>
        <v>21:1064</v>
      </c>
      <c r="D5111" s="1" t="str">
        <f t="shared" si="323"/>
        <v>21:0107</v>
      </c>
      <c r="E5111" t="s">
        <v>21410</v>
      </c>
      <c r="F5111" t="s">
        <v>21411</v>
      </c>
      <c r="H5111">
        <v>50.9121363</v>
      </c>
      <c r="I5111">
        <v>-118.9168085</v>
      </c>
      <c r="J5111" s="1" t="str">
        <f t="shared" si="320"/>
        <v>NGR bulk stream sediment</v>
      </c>
      <c r="K5111" s="1" t="str">
        <f t="shared" si="321"/>
        <v>&lt;177 micron (NGR)</v>
      </c>
      <c r="L5111">
        <v>45</v>
      </c>
      <c r="M5111" t="s">
        <v>233</v>
      </c>
      <c r="N5111">
        <v>788</v>
      </c>
      <c r="O5111" t="s">
        <v>47</v>
      </c>
      <c r="P5111" t="s">
        <v>243</v>
      </c>
      <c r="Q5111" t="s">
        <v>651</v>
      </c>
      <c r="R5111" t="s">
        <v>103</v>
      </c>
      <c r="S5111" t="s">
        <v>250</v>
      </c>
      <c r="T5111" t="s">
        <v>209</v>
      </c>
      <c r="U5111" t="s">
        <v>237</v>
      </c>
      <c r="V5111" t="s">
        <v>60</v>
      </c>
      <c r="W5111" t="s">
        <v>103</v>
      </c>
      <c r="X5111" t="s">
        <v>51</v>
      </c>
      <c r="Y5111" t="s">
        <v>197</v>
      </c>
      <c r="Z5111" t="s">
        <v>199</v>
      </c>
      <c r="AA5111" t="s">
        <v>46</v>
      </c>
      <c r="AB5111" t="s">
        <v>64</v>
      </c>
      <c r="AC5111" t="s">
        <v>197</v>
      </c>
      <c r="AD5111" t="s">
        <v>538</v>
      </c>
      <c r="AE5111" t="s">
        <v>380</v>
      </c>
      <c r="AF5111" t="s">
        <v>127</v>
      </c>
      <c r="AG5111" t="s">
        <v>266</v>
      </c>
      <c r="AH5111" t="s">
        <v>61</v>
      </c>
      <c r="AI5111" t="s">
        <v>198</v>
      </c>
      <c r="AJ5111" t="s">
        <v>351</v>
      </c>
      <c r="AK5111" t="s">
        <v>79</v>
      </c>
      <c r="AL5111" t="s">
        <v>47</v>
      </c>
      <c r="AM5111" t="s">
        <v>47</v>
      </c>
      <c r="AN5111" t="s">
        <v>65</v>
      </c>
      <c r="AO5111" t="s">
        <v>98</v>
      </c>
    </row>
    <row r="5112" spans="1:41" hidden="1" x14ac:dyDescent="0.25">
      <c r="A5112" t="s">
        <v>21412</v>
      </c>
      <c r="B5112" t="s">
        <v>21413</v>
      </c>
      <c r="C5112" s="1" t="str">
        <f t="shared" si="322"/>
        <v>21:1064</v>
      </c>
      <c r="D5112" s="1" t="str">
        <f t="shared" si="323"/>
        <v>21:0107</v>
      </c>
      <c r="E5112" t="s">
        <v>21414</v>
      </c>
      <c r="F5112" t="s">
        <v>21415</v>
      </c>
      <c r="H5112">
        <v>50.916832499999998</v>
      </c>
      <c r="I5112">
        <v>-118.92109910000001</v>
      </c>
      <c r="J5112" s="1" t="str">
        <f t="shared" si="320"/>
        <v>NGR bulk stream sediment</v>
      </c>
      <c r="K5112" s="1" t="str">
        <f t="shared" si="321"/>
        <v>&lt;177 micron (NGR)</v>
      </c>
      <c r="L5112">
        <v>45</v>
      </c>
      <c r="M5112" t="s">
        <v>248</v>
      </c>
      <c r="N5112">
        <v>789</v>
      </c>
      <c r="O5112" t="s">
        <v>63</v>
      </c>
      <c r="P5112" t="s">
        <v>73</v>
      </c>
      <c r="Q5112" t="s">
        <v>817</v>
      </c>
      <c r="R5112" t="s">
        <v>307</v>
      </c>
      <c r="S5112" t="s">
        <v>829</v>
      </c>
      <c r="T5112" t="s">
        <v>209</v>
      </c>
      <c r="U5112" t="s">
        <v>583</v>
      </c>
      <c r="V5112" t="s">
        <v>161</v>
      </c>
      <c r="W5112" t="s">
        <v>142</v>
      </c>
      <c r="X5112" t="s">
        <v>73</v>
      </c>
      <c r="Y5112" t="s">
        <v>218</v>
      </c>
      <c r="Z5112" t="s">
        <v>53</v>
      </c>
      <c r="AA5112" t="s">
        <v>46</v>
      </c>
      <c r="AB5112" t="s">
        <v>64</v>
      </c>
      <c r="AC5112" t="s">
        <v>59</v>
      </c>
      <c r="AD5112" t="s">
        <v>160</v>
      </c>
      <c r="AE5112" t="s">
        <v>56</v>
      </c>
      <c r="AF5112" t="s">
        <v>76</v>
      </c>
      <c r="AG5112" t="s">
        <v>143</v>
      </c>
      <c r="AH5112" t="s">
        <v>185</v>
      </c>
      <c r="AI5112" t="s">
        <v>174</v>
      </c>
      <c r="AJ5112" t="s">
        <v>58</v>
      </c>
      <c r="AK5112" t="s">
        <v>493</v>
      </c>
      <c r="AL5112" t="s">
        <v>47</v>
      </c>
      <c r="AM5112" t="s">
        <v>122</v>
      </c>
      <c r="AN5112" t="s">
        <v>364</v>
      </c>
      <c r="AO5112" t="s">
        <v>82</v>
      </c>
    </row>
    <row r="5113" spans="1:41" hidden="1" x14ac:dyDescent="0.25">
      <c r="A5113" t="s">
        <v>21416</v>
      </c>
      <c r="B5113" t="s">
        <v>21417</v>
      </c>
      <c r="C5113" s="1" t="str">
        <f t="shared" si="322"/>
        <v>21:1064</v>
      </c>
      <c r="D5113" s="1" t="str">
        <f t="shared" si="323"/>
        <v>21:0107</v>
      </c>
      <c r="E5113" t="s">
        <v>21418</v>
      </c>
      <c r="F5113" t="s">
        <v>21419</v>
      </c>
      <c r="H5113">
        <v>50.921155400000004</v>
      </c>
      <c r="I5113">
        <v>-118.93651629999999</v>
      </c>
      <c r="J5113" s="1" t="str">
        <f t="shared" si="320"/>
        <v>NGR bulk stream sediment</v>
      </c>
      <c r="K5113" s="1" t="str">
        <f t="shared" si="321"/>
        <v>&lt;177 micron (NGR)</v>
      </c>
      <c r="L5113">
        <v>45</v>
      </c>
      <c r="M5113" t="s">
        <v>256</v>
      </c>
      <c r="N5113">
        <v>790</v>
      </c>
      <c r="O5113" t="s">
        <v>175</v>
      </c>
      <c r="P5113" t="s">
        <v>47</v>
      </c>
      <c r="Q5113" t="s">
        <v>646</v>
      </c>
      <c r="R5113" t="s">
        <v>76</v>
      </c>
      <c r="S5113" t="s">
        <v>507</v>
      </c>
      <c r="T5113" t="s">
        <v>127</v>
      </c>
      <c r="U5113" t="s">
        <v>457</v>
      </c>
      <c r="V5113" t="s">
        <v>88</v>
      </c>
      <c r="W5113" t="s">
        <v>437</v>
      </c>
      <c r="X5113" t="s">
        <v>51</v>
      </c>
      <c r="Y5113" t="s">
        <v>934</v>
      </c>
      <c r="Z5113" t="s">
        <v>53</v>
      </c>
      <c r="AA5113" t="s">
        <v>46</v>
      </c>
      <c r="AB5113" t="s">
        <v>185</v>
      </c>
      <c r="AC5113" t="s">
        <v>187</v>
      </c>
      <c r="AD5113" t="s">
        <v>597</v>
      </c>
      <c r="AE5113" t="s">
        <v>84</v>
      </c>
      <c r="AF5113" t="s">
        <v>267</v>
      </c>
      <c r="AG5113" t="s">
        <v>150</v>
      </c>
      <c r="AH5113" t="s">
        <v>110</v>
      </c>
      <c r="AI5113" t="s">
        <v>87</v>
      </c>
      <c r="AJ5113" t="s">
        <v>85</v>
      </c>
      <c r="AK5113" t="s">
        <v>238</v>
      </c>
      <c r="AL5113" t="s">
        <v>47</v>
      </c>
      <c r="AM5113" t="s">
        <v>103</v>
      </c>
      <c r="AN5113" t="s">
        <v>725</v>
      </c>
      <c r="AO5113" t="s">
        <v>66</v>
      </c>
    </row>
    <row r="5114" spans="1:41" hidden="1" x14ac:dyDescent="0.25">
      <c r="A5114" t="s">
        <v>21420</v>
      </c>
      <c r="B5114" t="s">
        <v>21421</v>
      </c>
      <c r="C5114" s="1" t="str">
        <f t="shared" si="322"/>
        <v>21:1064</v>
      </c>
      <c r="D5114" s="1" t="str">
        <f t="shared" si="323"/>
        <v>21:0107</v>
      </c>
      <c r="E5114" t="s">
        <v>21422</v>
      </c>
      <c r="F5114" t="s">
        <v>21423</v>
      </c>
      <c r="H5114">
        <v>50.906281800000002</v>
      </c>
      <c r="I5114">
        <v>-118.9428685</v>
      </c>
      <c r="J5114" s="1" t="str">
        <f t="shared" si="320"/>
        <v>NGR bulk stream sediment</v>
      </c>
      <c r="K5114" s="1" t="str">
        <f t="shared" si="321"/>
        <v>&lt;177 micron (NGR)</v>
      </c>
      <c r="L5114">
        <v>45</v>
      </c>
      <c r="M5114" t="s">
        <v>265</v>
      </c>
      <c r="N5114">
        <v>791</v>
      </c>
      <c r="O5114" t="s">
        <v>139</v>
      </c>
      <c r="P5114" t="s">
        <v>47</v>
      </c>
      <c r="Q5114" t="s">
        <v>487</v>
      </c>
      <c r="R5114" t="s">
        <v>63</v>
      </c>
      <c r="S5114" t="s">
        <v>300</v>
      </c>
      <c r="T5114" t="s">
        <v>85</v>
      </c>
      <c r="U5114" t="s">
        <v>146</v>
      </c>
      <c r="V5114" t="s">
        <v>139</v>
      </c>
      <c r="W5114" t="s">
        <v>130</v>
      </c>
      <c r="X5114" t="s">
        <v>51</v>
      </c>
      <c r="Y5114" t="s">
        <v>165</v>
      </c>
      <c r="Z5114" t="s">
        <v>199</v>
      </c>
      <c r="AA5114" t="s">
        <v>46</v>
      </c>
      <c r="AB5114" t="s">
        <v>110</v>
      </c>
      <c r="AC5114" t="s">
        <v>99</v>
      </c>
      <c r="AD5114" t="s">
        <v>183</v>
      </c>
      <c r="AE5114" t="s">
        <v>380</v>
      </c>
      <c r="AF5114" t="s">
        <v>55</v>
      </c>
      <c r="AG5114" t="s">
        <v>260</v>
      </c>
      <c r="AH5114" t="s">
        <v>110</v>
      </c>
      <c r="AI5114" t="s">
        <v>54</v>
      </c>
      <c r="AJ5114" t="s">
        <v>307</v>
      </c>
      <c r="AK5114" t="s">
        <v>79</v>
      </c>
      <c r="AL5114" t="s">
        <v>47</v>
      </c>
      <c r="AM5114" t="s">
        <v>47</v>
      </c>
      <c r="AN5114" t="s">
        <v>171</v>
      </c>
      <c r="AO5114" t="s">
        <v>124</v>
      </c>
    </row>
    <row r="5115" spans="1:41" hidden="1" x14ac:dyDescent="0.25">
      <c r="A5115" t="s">
        <v>21424</v>
      </c>
      <c r="B5115" t="s">
        <v>21425</v>
      </c>
      <c r="C5115" s="1" t="str">
        <f t="shared" si="322"/>
        <v>21:1064</v>
      </c>
      <c r="D5115" s="1" t="str">
        <f t="shared" si="323"/>
        <v>21:0107</v>
      </c>
      <c r="E5115" t="s">
        <v>21426</v>
      </c>
      <c r="F5115" t="s">
        <v>21427</v>
      </c>
      <c r="H5115">
        <v>50.987653000000002</v>
      </c>
      <c r="I5115">
        <v>-118.6952278</v>
      </c>
      <c r="J5115" s="1" t="str">
        <f t="shared" si="320"/>
        <v>NGR bulk stream sediment</v>
      </c>
      <c r="K5115" s="1" t="str">
        <f t="shared" si="321"/>
        <v>&lt;177 micron (NGR)</v>
      </c>
      <c r="L5115">
        <v>46</v>
      </c>
      <c r="M5115" t="s">
        <v>45</v>
      </c>
      <c r="N5115">
        <v>792</v>
      </c>
      <c r="O5115" t="s">
        <v>62</v>
      </c>
      <c r="P5115" t="s">
        <v>52</v>
      </c>
      <c r="Q5115" t="s">
        <v>138</v>
      </c>
      <c r="R5115" t="s">
        <v>455</v>
      </c>
      <c r="S5115" t="s">
        <v>386</v>
      </c>
      <c r="T5115" t="s">
        <v>108</v>
      </c>
      <c r="U5115" t="s">
        <v>250</v>
      </c>
      <c r="V5115" t="s">
        <v>81</v>
      </c>
      <c r="W5115" t="s">
        <v>72</v>
      </c>
      <c r="X5115" t="s">
        <v>55</v>
      </c>
      <c r="Y5115" t="s">
        <v>399</v>
      </c>
      <c r="Z5115" t="s">
        <v>53</v>
      </c>
      <c r="AA5115" t="s">
        <v>46</v>
      </c>
      <c r="AB5115" t="s">
        <v>125</v>
      </c>
      <c r="AC5115" t="s">
        <v>58</v>
      </c>
      <c r="AD5115" t="s">
        <v>667</v>
      </c>
      <c r="AE5115" t="s">
        <v>380</v>
      </c>
      <c r="AF5115" t="s">
        <v>267</v>
      </c>
      <c r="AG5115" t="s">
        <v>1569</v>
      </c>
      <c r="AH5115" t="s">
        <v>110</v>
      </c>
      <c r="AI5115" t="s">
        <v>47</v>
      </c>
      <c r="AJ5115" t="s">
        <v>4459</v>
      </c>
      <c r="AK5115" t="s">
        <v>66</v>
      </c>
      <c r="AL5115" t="s">
        <v>47</v>
      </c>
      <c r="AM5115" t="s">
        <v>51</v>
      </c>
      <c r="AN5115" t="s">
        <v>215</v>
      </c>
      <c r="AO5115" t="s">
        <v>98</v>
      </c>
    </row>
    <row r="5116" spans="1:41" hidden="1" x14ac:dyDescent="0.25">
      <c r="A5116" t="s">
        <v>21428</v>
      </c>
      <c r="B5116" t="s">
        <v>21429</v>
      </c>
      <c r="C5116" s="1" t="str">
        <f t="shared" si="322"/>
        <v>21:1064</v>
      </c>
      <c r="D5116" s="1" t="str">
        <f t="shared" si="323"/>
        <v>21:0107</v>
      </c>
      <c r="E5116" t="s">
        <v>21430</v>
      </c>
      <c r="F5116" t="s">
        <v>21431</v>
      </c>
      <c r="H5116">
        <v>50.930086899999999</v>
      </c>
      <c r="I5116">
        <v>-118.71291410000001</v>
      </c>
      <c r="J5116" s="1" t="str">
        <f t="shared" si="320"/>
        <v>NGR bulk stream sediment</v>
      </c>
      <c r="K5116" s="1" t="str">
        <f t="shared" si="321"/>
        <v>&lt;177 micron (NGR)</v>
      </c>
      <c r="L5116">
        <v>46</v>
      </c>
      <c r="M5116" t="s">
        <v>71</v>
      </c>
      <c r="N5116">
        <v>793</v>
      </c>
      <c r="O5116" t="s">
        <v>62</v>
      </c>
      <c r="P5116" t="s">
        <v>217</v>
      </c>
      <c r="Q5116" t="s">
        <v>456</v>
      </c>
      <c r="R5116" t="s">
        <v>86</v>
      </c>
      <c r="S5116" t="s">
        <v>226</v>
      </c>
      <c r="T5116" t="s">
        <v>330</v>
      </c>
      <c r="U5116" t="s">
        <v>236</v>
      </c>
      <c r="V5116" t="s">
        <v>130</v>
      </c>
      <c r="W5116" t="s">
        <v>130</v>
      </c>
      <c r="X5116" t="s">
        <v>137</v>
      </c>
      <c r="Y5116" t="s">
        <v>144</v>
      </c>
      <c r="Z5116" t="s">
        <v>62</v>
      </c>
      <c r="AA5116" t="s">
        <v>46</v>
      </c>
      <c r="AB5116" t="s">
        <v>63</v>
      </c>
      <c r="AC5116" t="s">
        <v>58</v>
      </c>
      <c r="AD5116" t="s">
        <v>184</v>
      </c>
      <c r="AE5116" t="s">
        <v>380</v>
      </c>
      <c r="AF5116" t="s">
        <v>108</v>
      </c>
      <c r="AG5116" t="s">
        <v>1425</v>
      </c>
      <c r="AH5116" t="s">
        <v>174</v>
      </c>
      <c r="AI5116" t="s">
        <v>61</v>
      </c>
      <c r="AJ5116" t="s">
        <v>66</v>
      </c>
      <c r="AK5116" t="s">
        <v>85</v>
      </c>
      <c r="AL5116" t="s">
        <v>47</v>
      </c>
      <c r="AM5116" t="s">
        <v>103</v>
      </c>
      <c r="AN5116" t="s">
        <v>152</v>
      </c>
      <c r="AO5116" t="s">
        <v>165</v>
      </c>
    </row>
    <row r="5117" spans="1:41" hidden="1" x14ac:dyDescent="0.25">
      <c r="A5117" t="s">
        <v>21432</v>
      </c>
      <c r="B5117" t="s">
        <v>21433</v>
      </c>
      <c r="C5117" s="1" t="str">
        <f t="shared" si="322"/>
        <v>21:1064</v>
      </c>
      <c r="D5117" s="1" t="str">
        <f t="shared" si="323"/>
        <v>21:0107</v>
      </c>
      <c r="E5117" t="s">
        <v>21434</v>
      </c>
      <c r="F5117" t="s">
        <v>21435</v>
      </c>
      <c r="H5117">
        <v>50.941758299999996</v>
      </c>
      <c r="I5117">
        <v>-118.6958489</v>
      </c>
      <c r="J5117" s="1" t="str">
        <f t="shared" si="320"/>
        <v>NGR bulk stream sediment</v>
      </c>
      <c r="K5117" s="1" t="str">
        <f t="shared" si="321"/>
        <v>&lt;177 micron (NGR)</v>
      </c>
      <c r="L5117">
        <v>46</v>
      </c>
      <c r="M5117" t="s">
        <v>95</v>
      </c>
      <c r="N5117">
        <v>794</v>
      </c>
      <c r="O5117" t="s">
        <v>62</v>
      </c>
      <c r="P5117" t="s">
        <v>122</v>
      </c>
      <c r="Q5117" t="s">
        <v>817</v>
      </c>
      <c r="R5117" t="s">
        <v>103</v>
      </c>
      <c r="S5117" t="s">
        <v>438</v>
      </c>
      <c r="T5117" t="s">
        <v>330</v>
      </c>
      <c r="U5117" t="s">
        <v>306</v>
      </c>
      <c r="V5117" t="s">
        <v>161</v>
      </c>
      <c r="W5117" t="s">
        <v>173</v>
      </c>
      <c r="X5117" t="s">
        <v>52</v>
      </c>
      <c r="Y5117" t="s">
        <v>160</v>
      </c>
      <c r="Z5117" t="s">
        <v>53</v>
      </c>
      <c r="AA5117" t="s">
        <v>46</v>
      </c>
      <c r="AB5117" t="s">
        <v>139</v>
      </c>
      <c r="AC5117" t="s">
        <v>58</v>
      </c>
      <c r="AD5117" t="s">
        <v>350</v>
      </c>
      <c r="AE5117" t="s">
        <v>380</v>
      </c>
      <c r="AF5117" t="s">
        <v>55</v>
      </c>
      <c r="AG5117" t="s">
        <v>2043</v>
      </c>
      <c r="AH5117" t="s">
        <v>46</v>
      </c>
      <c r="AI5117" t="s">
        <v>87</v>
      </c>
      <c r="AJ5117" t="s">
        <v>175</v>
      </c>
      <c r="AK5117" t="s">
        <v>118</v>
      </c>
      <c r="AL5117" t="s">
        <v>47</v>
      </c>
      <c r="AM5117" t="s">
        <v>122</v>
      </c>
      <c r="AN5117" t="s">
        <v>294</v>
      </c>
      <c r="AO5117" t="s">
        <v>187</v>
      </c>
    </row>
    <row r="5118" spans="1:41" hidden="1" x14ac:dyDescent="0.25">
      <c r="A5118" t="s">
        <v>21436</v>
      </c>
      <c r="B5118" t="s">
        <v>21437</v>
      </c>
      <c r="C5118" s="1" t="str">
        <f t="shared" si="322"/>
        <v>21:1064</v>
      </c>
      <c r="D5118" s="1" t="str">
        <f t="shared" si="323"/>
        <v>21:0107</v>
      </c>
      <c r="E5118" t="s">
        <v>21438</v>
      </c>
      <c r="F5118" t="s">
        <v>21439</v>
      </c>
      <c r="H5118">
        <v>50.956460100000001</v>
      </c>
      <c r="I5118">
        <v>-118.6679915</v>
      </c>
      <c r="J5118" s="1" t="str">
        <f t="shared" si="320"/>
        <v>NGR bulk stream sediment</v>
      </c>
      <c r="K5118" s="1" t="str">
        <f t="shared" si="321"/>
        <v>&lt;177 micron (NGR)</v>
      </c>
      <c r="L5118">
        <v>46</v>
      </c>
      <c r="M5118" t="s">
        <v>117</v>
      </c>
      <c r="N5118">
        <v>795</v>
      </c>
      <c r="O5118" t="s">
        <v>53</v>
      </c>
      <c r="P5118" t="s">
        <v>47</v>
      </c>
      <c r="Q5118" t="s">
        <v>592</v>
      </c>
      <c r="R5118" t="s">
        <v>88</v>
      </c>
      <c r="S5118" t="s">
        <v>89</v>
      </c>
      <c r="T5118" t="s">
        <v>76</v>
      </c>
      <c r="U5118" t="s">
        <v>144</v>
      </c>
      <c r="V5118" t="s">
        <v>122</v>
      </c>
      <c r="W5118" t="s">
        <v>200</v>
      </c>
      <c r="X5118" t="s">
        <v>85</v>
      </c>
      <c r="Y5118" t="s">
        <v>184</v>
      </c>
      <c r="Z5118" t="s">
        <v>53</v>
      </c>
      <c r="AA5118" t="s">
        <v>46</v>
      </c>
      <c r="AB5118" t="s">
        <v>81</v>
      </c>
      <c r="AC5118" t="s">
        <v>58</v>
      </c>
      <c r="AD5118" t="s">
        <v>328</v>
      </c>
      <c r="AE5118" t="s">
        <v>380</v>
      </c>
      <c r="AF5118" t="s">
        <v>267</v>
      </c>
      <c r="AG5118" t="s">
        <v>1340</v>
      </c>
      <c r="AH5118" t="s">
        <v>174</v>
      </c>
      <c r="AI5118" t="s">
        <v>125</v>
      </c>
      <c r="AJ5118" t="s">
        <v>2229</v>
      </c>
      <c r="AK5118" t="s">
        <v>1644</v>
      </c>
      <c r="AL5118" t="s">
        <v>47</v>
      </c>
      <c r="AM5118" t="s">
        <v>51</v>
      </c>
      <c r="AN5118" t="s">
        <v>765</v>
      </c>
      <c r="AO5118" t="s">
        <v>66</v>
      </c>
    </row>
    <row r="5119" spans="1:41" hidden="1" x14ac:dyDescent="0.25">
      <c r="A5119" t="s">
        <v>21440</v>
      </c>
      <c r="B5119" t="s">
        <v>21441</v>
      </c>
      <c r="C5119" s="1" t="str">
        <f t="shared" si="322"/>
        <v>21:1064</v>
      </c>
      <c r="D5119" s="1" t="str">
        <f t="shared" si="323"/>
        <v>21:0107</v>
      </c>
      <c r="E5119" t="s">
        <v>21442</v>
      </c>
      <c r="F5119" t="s">
        <v>21443</v>
      </c>
      <c r="H5119">
        <v>50.763346800000001</v>
      </c>
      <c r="I5119">
        <v>-119.00350280000001</v>
      </c>
      <c r="J5119" s="1" t="str">
        <f t="shared" si="320"/>
        <v>NGR bulk stream sediment</v>
      </c>
      <c r="K5119" s="1" t="str">
        <f t="shared" si="321"/>
        <v>&lt;177 micron (NGR)</v>
      </c>
      <c r="L5119">
        <v>46</v>
      </c>
      <c r="M5119" t="s">
        <v>136</v>
      </c>
      <c r="N5119">
        <v>796</v>
      </c>
      <c r="O5119" t="s">
        <v>185</v>
      </c>
      <c r="P5119" t="s">
        <v>47</v>
      </c>
      <c r="Q5119" t="s">
        <v>456</v>
      </c>
      <c r="R5119" t="s">
        <v>161</v>
      </c>
      <c r="S5119" t="s">
        <v>313</v>
      </c>
      <c r="T5119" t="s">
        <v>267</v>
      </c>
      <c r="U5119" t="s">
        <v>438</v>
      </c>
      <c r="V5119" t="s">
        <v>110</v>
      </c>
      <c r="W5119" t="s">
        <v>142</v>
      </c>
      <c r="X5119" t="s">
        <v>59</v>
      </c>
      <c r="Y5119" t="s">
        <v>431</v>
      </c>
      <c r="Z5119" t="s">
        <v>198</v>
      </c>
      <c r="AA5119" t="s">
        <v>46</v>
      </c>
      <c r="AB5119" t="s">
        <v>235</v>
      </c>
      <c r="AC5119" t="s">
        <v>58</v>
      </c>
      <c r="AD5119" t="s">
        <v>251</v>
      </c>
      <c r="AE5119" t="s">
        <v>380</v>
      </c>
      <c r="AF5119" t="s">
        <v>209</v>
      </c>
      <c r="AG5119" t="s">
        <v>3515</v>
      </c>
      <c r="AH5119" t="s">
        <v>185</v>
      </c>
      <c r="AI5119" t="s">
        <v>78</v>
      </c>
      <c r="AJ5119" t="s">
        <v>20282</v>
      </c>
      <c r="AK5119" t="s">
        <v>55</v>
      </c>
      <c r="AL5119" t="s">
        <v>47</v>
      </c>
      <c r="AM5119" t="s">
        <v>103</v>
      </c>
      <c r="AN5119" t="s">
        <v>424</v>
      </c>
      <c r="AO5119" t="s">
        <v>269</v>
      </c>
    </row>
    <row r="5120" spans="1:41" hidden="1" x14ac:dyDescent="0.25">
      <c r="A5120" t="s">
        <v>21444</v>
      </c>
      <c r="B5120" t="s">
        <v>21445</v>
      </c>
      <c r="C5120" s="1" t="str">
        <f t="shared" si="322"/>
        <v>21:1064</v>
      </c>
      <c r="D5120" s="1" t="str">
        <f t="shared" si="323"/>
        <v>21:0107</v>
      </c>
      <c r="E5120" t="s">
        <v>21446</v>
      </c>
      <c r="F5120" t="s">
        <v>21447</v>
      </c>
      <c r="H5120">
        <v>50.763355799999999</v>
      </c>
      <c r="I5120">
        <v>-119.0035031</v>
      </c>
      <c r="J5120" s="1" t="str">
        <f t="shared" si="320"/>
        <v>NGR bulk stream sediment</v>
      </c>
      <c r="K5120" s="1" t="str">
        <f t="shared" si="321"/>
        <v>&lt;177 micron (NGR)</v>
      </c>
      <c r="L5120">
        <v>46</v>
      </c>
      <c r="M5120" t="s">
        <v>157</v>
      </c>
      <c r="N5120">
        <v>797</v>
      </c>
      <c r="O5120" t="s">
        <v>61</v>
      </c>
      <c r="P5120" t="s">
        <v>47</v>
      </c>
      <c r="Q5120" t="s">
        <v>234</v>
      </c>
      <c r="R5120" t="s">
        <v>227</v>
      </c>
      <c r="S5120" t="s">
        <v>386</v>
      </c>
      <c r="T5120" t="s">
        <v>127</v>
      </c>
      <c r="U5120" t="s">
        <v>438</v>
      </c>
      <c r="V5120" t="s">
        <v>61</v>
      </c>
      <c r="W5120" t="s">
        <v>103</v>
      </c>
      <c r="X5120" t="s">
        <v>267</v>
      </c>
      <c r="Y5120" t="s">
        <v>251</v>
      </c>
      <c r="Z5120" t="s">
        <v>84</v>
      </c>
      <c r="AA5120" t="s">
        <v>46</v>
      </c>
      <c r="AB5120" t="s">
        <v>235</v>
      </c>
      <c r="AC5120" t="s">
        <v>58</v>
      </c>
      <c r="AD5120" t="s">
        <v>291</v>
      </c>
      <c r="AE5120" t="s">
        <v>380</v>
      </c>
      <c r="AF5120" t="s">
        <v>76</v>
      </c>
      <c r="AG5120" t="s">
        <v>791</v>
      </c>
      <c r="AH5120" t="s">
        <v>174</v>
      </c>
      <c r="AI5120" t="s">
        <v>185</v>
      </c>
      <c r="AJ5120" t="s">
        <v>984</v>
      </c>
      <c r="AK5120" t="s">
        <v>266</v>
      </c>
      <c r="AL5120" t="s">
        <v>47</v>
      </c>
      <c r="AM5120" t="s">
        <v>122</v>
      </c>
      <c r="AN5120" t="s">
        <v>1392</v>
      </c>
      <c r="AO5120" t="s">
        <v>269</v>
      </c>
    </row>
    <row r="5121" spans="1:41" hidden="1" x14ac:dyDescent="0.25">
      <c r="A5121" t="s">
        <v>21448</v>
      </c>
      <c r="B5121" t="s">
        <v>21449</v>
      </c>
      <c r="C5121" s="1" t="str">
        <f t="shared" si="322"/>
        <v>21:1064</v>
      </c>
      <c r="D5121" s="1" t="str">
        <f t="shared" si="323"/>
        <v>21:0107</v>
      </c>
      <c r="E5121" t="s">
        <v>21450</v>
      </c>
      <c r="F5121" t="s">
        <v>21451</v>
      </c>
      <c r="H5121">
        <v>50.749447500000002</v>
      </c>
      <c r="I5121">
        <v>-118.99478550000001</v>
      </c>
      <c r="J5121" s="1" t="str">
        <f t="shared" si="320"/>
        <v>NGR bulk stream sediment</v>
      </c>
      <c r="K5121" s="1" t="str">
        <f t="shared" si="321"/>
        <v>&lt;177 micron (NGR)</v>
      </c>
      <c r="L5121">
        <v>46</v>
      </c>
      <c r="M5121" t="s">
        <v>170</v>
      </c>
      <c r="N5121">
        <v>798</v>
      </c>
      <c r="O5121" t="s">
        <v>62</v>
      </c>
      <c r="P5121" t="s">
        <v>47</v>
      </c>
      <c r="Q5121" t="s">
        <v>513</v>
      </c>
      <c r="R5121" t="s">
        <v>62</v>
      </c>
      <c r="S5121" t="s">
        <v>568</v>
      </c>
      <c r="T5121" t="s">
        <v>76</v>
      </c>
      <c r="U5121" t="s">
        <v>391</v>
      </c>
      <c r="V5121" t="s">
        <v>57</v>
      </c>
      <c r="W5121" t="s">
        <v>103</v>
      </c>
      <c r="X5121" t="s">
        <v>59</v>
      </c>
      <c r="Y5121" t="s">
        <v>391</v>
      </c>
      <c r="Z5121" t="s">
        <v>54</v>
      </c>
      <c r="AA5121" t="s">
        <v>46</v>
      </c>
      <c r="AB5121" t="s">
        <v>64</v>
      </c>
      <c r="AC5121" t="s">
        <v>58</v>
      </c>
      <c r="AD5121" t="s">
        <v>290</v>
      </c>
      <c r="AE5121" t="s">
        <v>380</v>
      </c>
      <c r="AF5121" t="s">
        <v>175</v>
      </c>
      <c r="AG5121" t="s">
        <v>2250</v>
      </c>
      <c r="AH5121" t="s">
        <v>110</v>
      </c>
      <c r="AI5121" t="s">
        <v>79</v>
      </c>
      <c r="AJ5121" t="s">
        <v>21452</v>
      </c>
      <c r="AK5121" t="s">
        <v>85</v>
      </c>
      <c r="AL5121" t="s">
        <v>47</v>
      </c>
      <c r="AM5121" t="s">
        <v>51</v>
      </c>
      <c r="AN5121" t="s">
        <v>481</v>
      </c>
      <c r="AO5121" t="s">
        <v>175</v>
      </c>
    </row>
    <row r="5122" spans="1:41" hidden="1" x14ac:dyDescent="0.25">
      <c r="A5122" t="s">
        <v>21453</v>
      </c>
      <c r="B5122" t="s">
        <v>21454</v>
      </c>
      <c r="C5122" s="1" t="str">
        <f t="shared" si="322"/>
        <v>21:1064</v>
      </c>
      <c r="D5122" s="1" t="str">
        <f t="shared" si="323"/>
        <v>21:0107</v>
      </c>
      <c r="E5122" t="s">
        <v>21455</v>
      </c>
      <c r="F5122" t="s">
        <v>21456</v>
      </c>
      <c r="H5122">
        <v>50.741681100000001</v>
      </c>
      <c r="I5122">
        <v>-118.9728811</v>
      </c>
      <c r="J5122" s="1" t="str">
        <f t="shared" ref="J5122:J5185" si="324">HYPERLINK("http://geochem.nrcan.gc.ca/cdogs/content/kwd/kwd020030_e.htm", "NGR bulk stream sediment")</f>
        <v>NGR bulk stream sediment</v>
      </c>
      <c r="K5122" s="1" t="str">
        <f t="shared" ref="K5122:K5185" si="325">HYPERLINK("http://geochem.nrcan.gc.ca/cdogs/content/kwd/kwd080006_e.htm", "&lt;177 micron (NGR)")</f>
        <v>&lt;177 micron (NGR)</v>
      </c>
      <c r="L5122">
        <v>46</v>
      </c>
      <c r="M5122" t="s">
        <v>180</v>
      </c>
      <c r="N5122">
        <v>799</v>
      </c>
      <c r="O5122" t="s">
        <v>62</v>
      </c>
      <c r="P5122" t="s">
        <v>47</v>
      </c>
      <c r="Q5122" t="s">
        <v>119</v>
      </c>
      <c r="R5122" t="s">
        <v>62</v>
      </c>
      <c r="S5122" t="s">
        <v>8371</v>
      </c>
      <c r="T5122" t="s">
        <v>76</v>
      </c>
      <c r="U5122" t="s">
        <v>695</v>
      </c>
      <c r="V5122" t="s">
        <v>198</v>
      </c>
      <c r="W5122" t="s">
        <v>142</v>
      </c>
      <c r="X5122" t="s">
        <v>107</v>
      </c>
      <c r="Y5122" t="s">
        <v>21457</v>
      </c>
      <c r="Z5122" t="s">
        <v>64</v>
      </c>
      <c r="AA5122" t="s">
        <v>46</v>
      </c>
      <c r="AB5122" t="s">
        <v>105</v>
      </c>
      <c r="AC5122" t="s">
        <v>58</v>
      </c>
      <c r="AD5122" t="s">
        <v>183</v>
      </c>
      <c r="AE5122" t="s">
        <v>380</v>
      </c>
      <c r="AF5122" t="s">
        <v>50</v>
      </c>
      <c r="AG5122" t="s">
        <v>3559</v>
      </c>
      <c r="AH5122" t="s">
        <v>61</v>
      </c>
      <c r="AI5122" t="s">
        <v>109</v>
      </c>
      <c r="AJ5122" t="s">
        <v>5748</v>
      </c>
      <c r="AK5122" t="s">
        <v>1200</v>
      </c>
      <c r="AL5122" t="s">
        <v>47</v>
      </c>
      <c r="AM5122" t="s">
        <v>51</v>
      </c>
      <c r="AN5122" t="s">
        <v>1691</v>
      </c>
      <c r="AO5122" t="s">
        <v>49</v>
      </c>
    </row>
    <row r="5123" spans="1:41" hidden="1" x14ac:dyDescent="0.25">
      <c r="A5123" t="s">
        <v>21458</v>
      </c>
      <c r="B5123" t="s">
        <v>21459</v>
      </c>
      <c r="C5123" s="1" t="str">
        <f t="shared" si="322"/>
        <v>21:1064</v>
      </c>
      <c r="D5123" s="1" t="str">
        <f t="shared" si="323"/>
        <v>21:0107</v>
      </c>
      <c r="E5123" t="s">
        <v>21460</v>
      </c>
      <c r="F5123" t="s">
        <v>21461</v>
      </c>
      <c r="H5123">
        <v>50.745978200000003</v>
      </c>
      <c r="I5123">
        <v>-118.9767193</v>
      </c>
      <c r="J5123" s="1" t="str">
        <f t="shared" si="324"/>
        <v>NGR bulk stream sediment</v>
      </c>
      <c r="K5123" s="1" t="str">
        <f t="shared" si="325"/>
        <v>&lt;177 micron (NGR)</v>
      </c>
      <c r="L5123">
        <v>46</v>
      </c>
      <c r="M5123" t="s">
        <v>195</v>
      </c>
      <c r="N5123">
        <v>800</v>
      </c>
      <c r="O5123" t="s">
        <v>62</v>
      </c>
      <c r="P5123" t="s">
        <v>47</v>
      </c>
      <c r="Q5123" t="s">
        <v>234</v>
      </c>
      <c r="R5123" t="s">
        <v>47</v>
      </c>
      <c r="S5123" t="s">
        <v>391</v>
      </c>
      <c r="T5123" t="s">
        <v>127</v>
      </c>
      <c r="U5123" t="s">
        <v>695</v>
      </c>
      <c r="V5123" t="s">
        <v>185</v>
      </c>
      <c r="W5123" t="s">
        <v>206</v>
      </c>
      <c r="X5123" t="s">
        <v>267</v>
      </c>
      <c r="Y5123" t="s">
        <v>590</v>
      </c>
      <c r="Z5123" t="s">
        <v>62</v>
      </c>
      <c r="AA5123" t="s">
        <v>46</v>
      </c>
      <c r="AB5123" t="s">
        <v>110</v>
      </c>
      <c r="AC5123" t="s">
        <v>272</v>
      </c>
      <c r="AD5123" t="s">
        <v>445</v>
      </c>
      <c r="AE5123" t="s">
        <v>380</v>
      </c>
      <c r="AF5123" t="s">
        <v>55</v>
      </c>
      <c r="AG5123" t="s">
        <v>4668</v>
      </c>
      <c r="AH5123" t="s">
        <v>185</v>
      </c>
      <c r="AI5123" t="s">
        <v>61</v>
      </c>
      <c r="AJ5123" t="s">
        <v>11860</v>
      </c>
      <c r="AK5123" t="s">
        <v>392</v>
      </c>
      <c r="AL5123" t="s">
        <v>47</v>
      </c>
      <c r="AM5123" t="s">
        <v>47</v>
      </c>
      <c r="AN5123" t="s">
        <v>1069</v>
      </c>
      <c r="AO5123" t="s">
        <v>243</v>
      </c>
    </row>
    <row r="5124" spans="1:41" hidden="1" x14ac:dyDescent="0.25">
      <c r="A5124" t="s">
        <v>21462</v>
      </c>
      <c r="B5124" t="s">
        <v>21463</v>
      </c>
      <c r="C5124" s="1" t="str">
        <f t="shared" si="322"/>
        <v>21:1064</v>
      </c>
      <c r="D5124" s="1" t="str">
        <f t="shared" si="323"/>
        <v>21:0107</v>
      </c>
      <c r="E5124" t="s">
        <v>21464</v>
      </c>
      <c r="F5124" t="s">
        <v>21465</v>
      </c>
      <c r="H5124">
        <v>50.733941199999997</v>
      </c>
      <c r="I5124">
        <v>-118.9800527</v>
      </c>
      <c r="J5124" s="1" t="str">
        <f t="shared" si="324"/>
        <v>NGR bulk stream sediment</v>
      </c>
      <c r="K5124" s="1" t="str">
        <f t="shared" si="325"/>
        <v>&lt;177 micron (NGR)</v>
      </c>
      <c r="L5124">
        <v>46</v>
      </c>
      <c r="M5124" t="s">
        <v>205</v>
      </c>
      <c r="N5124">
        <v>801</v>
      </c>
      <c r="O5124" t="s">
        <v>62</v>
      </c>
      <c r="P5124" t="s">
        <v>47</v>
      </c>
      <c r="Q5124" t="s">
        <v>698</v>
      </c>
      <c r="R5124" t="s">
        <v>173</v>
      </c>
      <c r="S5124" t="s">
        <v>463</v>
      </c>
      <c r="T5124" t="s">
        <v>209</v>
      </c>
      <c r="U5124" t="s">
        <v>425</v>
      </c>
      <c r="V5124" t="s">
        <v>101</v>
      </c>
      <c r="W5124" t="s">
        <v>282</v>
      </c>
      <c r="X5124" t="s">
        <v>108</v>
      </c>
      <c r="Y5124" t="s">
        <v>146</v>
      </c>
      <c r="Z5124" t="s">
        <v>53</v>
      </c>
      <c r="AA5124" t="s">
        <v>46</v>
      </c>
      <c r="AB5124" t="s">
        <v>110</v>
      </c>
      <c r="AC5124" t="s">
        <v>90</v>
      </c>
      <c r="AD5124" t="s">
        <v>829</v>
      </c>
      <c r="AE5124" t="s">
        <v>380</v>
      </c>
      <c r="AF5124" t="s">
        <v>267</v>
      </c>
      <c r="AG5124" t="s">
        <v>746</v>
      </c>
      <c r="AH5124" t="s">
        <v>81</v>
      </c>
      <c r="AI5124" t="s">
        <v>173</v>
      </c>
      <c r="AJ5124" t="s">
        <v>9068</v>
      </c>
      <c r="AK5124" t="s">
        <v>163</v>
      </c>
      <c r="AL5124" t="s">
        <v>47</v>
      </c>
      <c r="AM5124" t="s">
        <v>122</v>
      </c>
      <c r="AN5124" t="s">
        <v>1157</v>
      </c>
      <c r="AO5124" t="s">
        <v>269</v>
      </c>
    </row>
    <row r="5125" spans="1:41" hidden="1" x14ac:dyDescent="0.25">
      <c r="A5125" t="s">
        <v>21466</v>
      </c>
      <c r="B5125" t="s">
        <v>21467</v>
      </c>
      <c r="C5125" s="1" t="str">
        <f t="shared" si="322"/>
        <v>21:1064</v>
      </c>
      <c r="D5125" s="1" t="str">
        <f t="shared" si="323"/>
        <v>21:0107</v>
      </c>
      <c r="E5125" t="s">
        <v>21468</v>
      </c>
      <c r="F5125" t="s">
        <v>21469</v>
      </c>
      <c r="H5125">
        <v>50.721212999999999</v>
      </c>
      <c r="I5125">
        <v>-118.9790763</v>
      </c>
      <c r="J5125" s="1" t="str">
        <f t="shared" si="324"/>
        <v>NGR bulk stream sediment</v>
      </c>
      <c r="K5125" s="1" t="str">
        <f t="shared" si="325"/>
        <v>&lt;177 micron (NGR)</v>
      </c>
      <c r="L5125">
        <v>46</v>
      </c>
      <c r="M5125" t="s">
        <v>280</v>
      </c>
      <c r="N5125">
        <v>802</v>
      </c>
      <c r="O5125" t="s">
        <v>149</v>
      </c>
      <c r="P5125" t="s">
        <v>47</v>
      </c>
      <c r="Q5125" t="s">
        <v>578</v>
      </c>
      <c r="R5125" t="s">
        <v>455</v>
      </c>
      <c r="S5125" t="s">
        <v>89</v>
      </c>
      <c r="T5125" t="s">
        <v>50</v>
      </c>
      <c r="U5125" t="s">
        <v>695</v>
      </c>
      <c r="V5125" t="s">
        <v>235</v>
      </c>
      <c r="W5125" t="s">
        <v>151</v>
      </c>
      <c r="X5125" t="s">
        <v>76</v>
      </c>
      <c r="Y5125" t="s">
        <v>184</v>
      </c>
      <c r="Z5125" t="s">
        <v>53</v>
      </c>
      <c r="AA5125" t="s">
        <v>46</v>
      </c>
      <c r="AB5125" t="s">
        <v>105</v>
      </c>
      <c r="AC5125" t="s">
        <v>162</v>
      </c>
      <c r="AD5125" t="s">
        <v>184</v>
      </c>
      <c r="AE5125" t="s">
        <v>380</v>
      </c>
      <c r="AF5125" t="s">
        <v>209</v>
      </c>
      <c r="AG5125" t="s">
        <v>3227</v>
      </c>
      <c r="AH5125" t="s">
        <v>185</v>
      </c>
      <c r="AI5125" t="s">
        <v>101</v>
      </c>
      <c r="AJ5125" t="s">
        <v>4567</v>
      </c>
      <c r="AK5125" t="s">
        <v>357</v>
      </c>
      <c r="AL5125" t="s">
        <v>47</v>
      </c>
      <c r="AM5125" t="s">
        <v>122</v>
      </c>
      <c r="AN5125" t="s">
        <v>337</v>
      </c>
      <c r="AO5125" t="s">
        <v>197</v>
      </c>
    </row>
    <row r="5126" spans="1:41" hidden="1" x14ac:dyDescent="0.25">
      <c r="A5126" t="s">
        <v>21470</v>
      </c>
      <c r="B5126" t="s">
        <v>21471</v>
      </c>
      <c r="C5126" s="1" t="str">
        <f t="shared" si="322"/>
        <v>21:1064</v>
      </c>
      <c r="D5126" s="1" t="str">
        <f t="shared" si="323"/>
        <v>21:0107</v>
      </c>
      <c r="E5126" t="s">
        <v>21468</v>
      </c>
      <c r="F5126" t="s">
        <v>21472</v>
      </c>
      <c r="H5126">
        <v>50.721212999999999</v>
      </c>
      <c r="I5126">
        <v>-118.9790763</v>
      </c>
      <c r="J5126" s="1" t="str">
        <f t="shared" si="324"/>
        <v>NGR bulk stream sediment</v>
      </c>
      <c r="K5126" s="1" t="str">
        <f t="shared" si="325"/>
        <v>&lt;177 micron (NGR)</v>
      </c>
      <c r="L5126">
        <v>46</v>
      </c>
      <c r="M5126" t="s">
        <v>288</v>
      </c>
      <c r="N5126">
        <v>803</v>
      </c>
      <c r="O5126" t="s">
        <v>54</v>
      </c>
      <c r="P5126" t="s">
        <v>47</v>
      </c>
      <c r="Q5126" t="s">
        <v>74</v>
      </c>
      <c r="R5126" t="s">
        <v>103</v>
      </c>
      <c r="S5126" t="s">
        <v>425</v>
      </c>
      <c r="T5126" t="s">
        <v>175</v>
      </c>
      <c r="U5126" t="s">
        <v>65</v>
      </c>
      <c r="V5126" t="s">
        <v>101</v>
      </c>
      <c r="W5126" t="s">
        <v>282</v>
      </c>
      <c r="X5126" t="s">
        <v>85</v>
      </c>
      <c r="Y5126" t="s">
        <v>559</v>
      </c>
      <c r="Z5126" t="s">
        <v>57</v>
      </c>
      <c r="AA5126" t="s">
        <v>46</v>
      </c>
      <c r="AB5126" t="s">
        <v>64</v>
      </c>
      <c r="AC5126" t="s">
        <v>162</v>
      </c>
      <c r="AD5126" t="s">
        <v>482</v>
      </c>
      <c r="AE5126" t="s">
        <v>380</v>
      </c>
      <c r="AF5126" t="s">
        <v>267</v>
      </c>
      <c r="AG5126" t="s">
        <v>735</v>
      </c>
      <c r="AH5126" t="s">
        <v>235</v>
      </c>
      <c r="AI5126" t="s">
        <v>64</v>
      </c>
      <c r="AJ5126" t="s">
        <v>3310</v>
      </c>
      <c r="AK5126" t="s">
        <v>96</v>
      </c>
      <c r="AL5126" t="s">
        <v>47</v>
      </c>
      <c r="AM5126" t="s">
        <v>122</v>
      </c>
      <c r="AN5126" t="s">
        <v>1157</v>
      </c>
      <c r="AO5126" t="s">
        <v>124</v>
      </c>
    </row>
    <row r="5127" spans="1:41" hidden="1" x14ac:dyDescent="0.25">
      <c r="A5127" t="s">
        <v>21473</v>
      </c>
      <c r="B5127" t="s">
        <v>21474</v>
      </c>
      <c r="C5127" s="1" t="str">
        <f t="shared" si="322"/>
        <v>21:1064</v>
      </c>
      <c r="D5127" s="1" t="str">
        <f t="shared" si="323"/>
        <v>21:0107</v>
      </c>
      <c r="E5127" t="s">
        <v>21475</v>
      </c>
      <c r="F5127" t="s">
        <v>21476</v>
      </c>
      <c r="H5127">
        <v>50.719056999999999</v>
      </c>
      <c r="I5127">
        <v>-118.98367500000001</v>
      </c>
      <c r="J5127" s="1" t="str">
        <f t="shared" si="324"/>
        <v>NGR bulk stream sediment</v>
      </c>
      <c r="K5127" s="1" t="str">
        <f t="shared" si="325"/>
        <v>&lt;177 micron (NGR)</v>
      </c>
      <c r="L5127">
        <v>46</v>
      </c>
      <c r="M5127" t="s">
        <v>214</v>
      </c>
      <c r="N5127">
        <v>804</v>
      </c>
      <c r="O5127" t="s">
        <v>198</v>
      </c>
      <c r="P5127" t="s">
        <v>137</v>
      </c>
      <c r="Q5127" t="s">
        <v>281</v>
      </c>
      <c r="R5127" t="s">
        <v>85</v>
      </c>
      <c r="S5127" t="s">
        <v>386</v>
      </c>
      <c r="T5127" t="s">
        <v>50</v>
      </c>
      <c r="U5127" t="s">
        <v>425</v>
      </c>
      <c r="V5127" t="s">
        <v>125</v>
      </c>
      <c r="W5127" t="s">
        <v>228</v>
      </c>
      <c r="X5127" t="s">
        <v>330</v>
      </c>
      <c r="Y5127" t="s">
        <v>667</v>
      </c>
      <c r="Z5127" t="s">
        <v>84</v>
      </c>
      <c r="AA5127" t="s">
        <v>46</v>
      </c>
      <c r="AB5127" t="s">
        <v>61</v>
      </c>
      <c r="AC5127" t="s">
        <v>187</v>
      </c>
      <c r="AD5127" t="s">
        <v>538</v>
      </c>
      <c r="AE5127" t="s">
        <v>380</v>
      </c>
      <c r="AF5127" t="s">
        <v>127</v>
      </c>
      <c r="AG5127" t="s">
        <v>1017</v>
      </c>
      <c r="AH5127" t="s">
        <v>61</v>
      </c>
      <c r="AI5127" t="s">
        <v>110</v>
      </c>
      <c r="AJ5127" t="s">
        <v>730</v>
      </c>
      <c r="AK5127" t="s">
        <v>439</v>
      </c>
      <c r="AL5127" t="s">
        <v>47</v>
      </c>
      <c r="AM5127" t="s">
        <v>122</v>
      </c>
      <c r="AN5127" t="s">
        <v>832</v>
      </c>
      <c r="AO5127" t="s">
        <v>127</v>
      </c>
    </row>
    <row r="5128" spans="1:41" hidden="1" x14ac:dyDescent="0.25">
      <c r="A5128" t="s">
        <v>21477</v>
      </c>
      <c r="B5128" t="s">
        <v>21478</v>
      </c>
      <c r="C5128" s="1" t="str">
        <f t="shared" si="322"/>
        <v>21:1064</v>
      </c>
      <c r="D5128" s="1" t="str">
        <f t="shared" si="323"/>
        <v>21:0107</v>
      </c>
      <c r="E5128" t="s">
        <v>21479</v>
      </c>
      <c r="F5128" t="s">
        <v>21480</v>
      </c>
      <c r="H5128">
        <v>50.668652600000001</v>
      </c>
      <c r="I5128">
        <v>-119.0552149</v>
      </c>
      <c r="J5128" s="1" t="str">
        <f t="shared" si="324"/>
        <v>NGR bulk stream sediment</v>
      </c>
      <c r="K5128" s="1" t="str">
        <f t="shared" si="325"/>
        <v>&lt;177 micron (NGR)</v>
      </c>
      <c r="L5128">
        <v>46</v>
      </c>
      <c r="M5128" t="s">
        <v>223</v>
      </c>
      <c r="N5128">
        <v>805</v>
      </c>
      <c r="O5128" t="s">
        <v>149</v>
      </c>
      <c r="P5128" t="s">
        <v>47</v>
      </c>
      <c r="Q5128" t="s">
        <v>487</v>
      </c>
      <c r="R5128" t="s">
        <v>282</v>
      </c>
      <c r="S5128" t="s">
        <v>226</v>
      </c>
      <c r="T5128" t="s">
        <v>267</v>
      </c>
      <c r="U5128" t="s">
        <v>386</v>
      </c>
      <c r="V5128" t="s">
        <v>101</v>
      </c>
      <c r="W5128" t="s">
        <v>102</v>
      </c>
      <c r="X5128" t="s">
        <v>137</v>
      </c>
      <c r="Y5128" t="s">
        <v>418</v>
      </c>
      <c r="Z5128" t="s">
        <v>84</v>
      </c>
      <c r="AA5128" t="s">
        <v>46</v>
      </c>
      <c r="AB5128" t="s">
        <v>105</v>
      </c>
      <c r="AC5128" t="s">
        <v>162</v>
      </c>
      <c r="AD5128" t="s">
        <v>554</v>
      </c>
      <c r="AE5128" t="s">
        <v>380</v>
      </c>
      <c r="AF5128" t="s">
        <v>127</v>
      </c>
      <c r="AG5128" t="s">
        <v>150</v>
      </c>
      <c r="AH5128" t="s">
        <v>87</v>
      </c>
      <c r="AI5128" t="s">
        <v>87</v>
      </c>
      <c r="AJ5128" t="s">
        <v>66</v>
      </c>
      <c r="AK5128" t="s">
        <v>123</v>
      </c>
      <c r="AL5128" t="s">
        <v>47</v>
      </c>
      <c r="AM5128" t="s">
        <v>122</v>
      </c>
      <c r="AN5128" t="s">
        <v>592</v>
      </c>
      <c r="AO5128" t="s">
        <v>217</v>
      </c>
    </row>
    <row r="5129" spans="1:41" hidden="1" x14ac:dyDescent="0.25">
      <c r="A5129" t="s">
        <v>21481</v>
      </c>
      <c r="B5129" t="s">
        <v>21482</v>
      </c>
      <c r="C5129" s="1" t="str">
        <f t="shared" si="322"/>
        <v>21:1064</v>
      </c>
      <c r="D5129" s="1" t="str">
        <f t="shared" si="323"/>
        <v>21:0107</v>
      </c>
      <c r="E5129" t="s">
        <v>21483</v>
      </c>
      <c r="F5129" t="s">
        <v>21484</v>
      </c>
      <c r="H5129">
        <v>50.652042100000003</v>
      </c>
      <c r="I5129">
        <v>-119.05559239999999</v>
      </c>
      <c r="J5129" s="1" t="str">
        <f t="shared" si="324"/>
        <v>NGR bulk stream sediment</v>
      </c>
      <c r="K5129" s="1" t="str">
        <f t="shared" si="325"/>
        <v>&lt;177 micron (NGR)</v>
      </c>
      <c r="L5129">
        <v>46</v>
      </c>
      <c r="M5129" t="s">
        <v>233</v>
      </c>
      <c r="N5129">
        <v>806</v>
      </c>
      <c r="O5129" t="s">
        <v>63</v>
      </c>
      <c r="P5129" t="s">
        <v>47</v>
      </c>
      <c r="Q5129" t="s">
        <v>456</v>
      </c>
      <c r="R5129" t="s">
        <v>128</v>
      </c>
      <c r="S5129" t="s">
        <v>583</v>
      </c>
      <c r="T5129" t="s">
        <v>99</v>
      </c>
      <c r="U5129" t="s">
        <v>89</v>
      </c>
      <c r="V5129" t="s">
        <v>81</v>
      </c>
      <c r="W5129" t="s">
        <v>109</v>
      </c>
      <c r="X5129" t="s">
        <v>52</v>
      </c>
      <c r="Y5129" t="s">
        <v>272</v>
      </c>
      <c r="Z5129" t="s">
        <v>53</v>
      </c>
      <c r="AA5129" t="s">
        <v>46</v>
      </c>
      <c r="AB5129" t="s">
        <v>47</v>
      </c>
      <c r="AC5129" t="s">
        <v>162</v>
      </c>
      <c r="AD5129" t="s">
        <v>236</v>
      </c>
      <c r="AE5129" t="s">
        <v>199</v>
      </c>
      <c r="AF5129" t="s">
        <v>66</v>
      </c>
      <c r="AG5129" t="s">
        <v>502</v>
      </c>
      <c r="AH5129" t="s">
        <v>87</v>
      </c>
      <c r="AI5129" t="s">
        <v>149</v>
      </c>
      <c r="AJ5129" t="s">
        <v>267</v>
      </c>
      <c r="AK5129" t="s">
        <v>282</v>
      </c>
      <c r="AL5129" t="s">
        <v>47</v>
      </c>
      <c r="AM5129" t="s">
        <v>103</v>
      </c>
      <c r="AN5129" t="s">
        <v>920</v>
      </c>
      <c r="AO5129" t="s">
        <v>141</v>
      </c>
    </row>
    <row r="5130" spans="1:41" hidden="1" x14ac:dyDescent="0.25">
      <c r="A5130" t="s">
        <v>21485</v>
      </c>
      <c r="B5130" t="s">
        <v>21486</v>
      </c>
      <c r="C5130" s="1" t="str">
        <f t="shared" si="322"/>
        <v>21:1064</v>
      </c>
      <c r="D5130" s="1" t="str">
        <f t="shared" si="323"/>
        <v>21:0107</v>
      </c>
      <c r="E5130" t="s">
        <v>21487</v>
      </c>
      <c r="F5130" t="s">
        <v>21488</v>
      </c>
      <c r="H5130">
        <v>50.638162000000001</v>
      </c>
      <c r="I5130">
        <v>-119.07946870000001</v>
      </c>
      <c r="J5130" s="1" t="str">
        <f t="shared" si="324"/>
        <v>NGR bulk stream sediment</v>
      </c>
      <c r="K5130" s="1" t="str">
        <f t="shared" si="325"/>
        <v>&lt;177 micron (NGR)</v>
      </c>
      <c r="L5130">
        <v>46</v>
      </c>
      <c r="M5130" t="s">
        <v>248</v>
      </c>
      <c r="N5130">
        <v>807</v>
      </c>
      <c r="O5130" t="s">
        <v>57</v>
      </c>
      <c r="P5130" t="s">
        <v>47</v>
      </c>
      <c r="Q5130" t="s">
        <v>97</v>
      </c>
      <c r="R5130" t="s">
        <v>78</v>
      </c>
      <c r="S5130" t="s">
        <v>320</v>
      </c>
      <c r="T5130" t="s">
        <v>51</v>
      </c>
      <c r="U5130" t="s">
        <v>482</v>
      </c>
      <c r="V5130" t="s">
        <v>87</v>
      </c>
      <c r="W5130" t="s">
        <v>101</v>
      </c>
      <c r="X5130" t="s">
        <v>58</v>
      </c>
      <c r="Y5130" t="s">
        <v>186</v>
      </c>
      <c r="Z5130" t="s">
        <v>62</v>
      </c>
      <c r="AA5130" t="s">
        <v>46</v>
      </c>
      <c r="AB5130" t="s">
        <v>110</v>
      </c>
      <c r="AC5130" t="s">
        <v>85</v>
      </c>
      <c r="AD5130" t="s">
        <v>190</v>
      </c>
      <c r="AE5130" t="s">
        <v>380</v>
      </c>
      <c r="AF5130" t="s">
        <v>163</v>
      </c>
      <c r="AG5130" t="s">
        <v>182</v>
      </c>
      <c r="AH5130" t="s">
        <v>174</v>
      </c>
      <c r="AI5130" t="s">
        <v>198</v>
      </c>
      <c r="AJ5130" t="s">
        <v>108</v>
      </c>
      <c r="AK5130" t="s">
        <v>60</v>
      </c>
      <c r="AL5130" t="s">
        <v>47</v>
      </c>
      <c r="AM5130" t="s">
        <v>122</v>
      </c>
      <c r="AN5130" t="s">
        <v>65</v>
      </c>
      <c r="AO5130" t="s">
        <v>99</v>
      </c>
    </row>
    <row r="5131" spans="1:41" hidden="1" x14ac:dyDescent="0.25">
      <c r="A5131" t="s">
        <v>21489</v>
      </c>
      <c r="B5131" t="s">
        <v>21490</v>
      </c>
      <c r="C5131" s="1" t="str">
        <f t="shared" si="322"/>
        <v>21:1064</v>
      </c>
      <c r="D5131" s="1" t="str">
        <f t="shared" si="323"/>
        <v>21:0107</v>
      </c>
      <c r="E5131" t="s">
        <v>21491</v>
      </c>
      <c r="F5131" t="s">
        <v>21492</v>
      </c>
      <c r="H5131">
        <v>50.877859200000003</v>
      </c>
      <c r="I5131">
        <v>-119.08714139999999</v>
      </c>
      <c r="J5131" s="1" t="str">
        <f t="shared" si="324"/>
        <v>NGR bulk stream sediment</v>
      </c>
      <c r="K5131" s="1" t="str">
        <f t="shared" si="325"/>
        <v>&lt;177 micron (NGR)</v>
      </c>
      <c r="L5131">
        <v>46</v>
      </c>
      <c r="M5131" t="s">
        <v>256</v>
      </c>
      <c r="N5131">
        <v>808</v>
      </c>
      <c r="O5131" t="s">
        <v>200</v>
      </c>
      <c r="P5131" t="s">
        <v>122</v>
      </c>
      <c r="Q5131" t="s">
        <v>533</v>
      </c>
      <c r="R5131" t="s">
        <v>365</v>
      </c>
      <c r="S5131" t="s">
        <v>236</v>
      </c>
      <c r="T5131" t="s">
        <v>82</v>
      </c>
      <c r="U5131" t="s">
        <v>638</v>
      </c>
      <c r="V5131" t="s">
        <v>336</v>
      </c>
      <c r="W5131" t="s">
        <v>103</v>
      </c>
      <c r="X5131" t="s">
        <v>103</v>
      </c>
      <c r="Y5131" t="s">
        <v>197</v>
      </c>
      <c r="Z5131" t="s">
        <v>199</v>
      </c>
      <c r="AA5131" t="s">
        <v>46</v>
      </c>
      <c r="AB5131" t="s">
        <v>185</v>
      </c>
      <c r="AC5131" t="s">
        <v>126</v>
      </c>
      <c r="AD5131" t="s">
        <v>290</v>
      </c>
      <c r="AE5131" t="s">
        <v>56</v>
      </c>
      <c r="AF5131" t="s">
        <v>127</v>
      </c>
      <c r="AG5131" t="s">
        <v>412</v>
      </c>
      <c r="AH5131" t="s">
        <v>87</v>
      </c>
      <c r="AI5131" t="s">
        <v>54</v>
      </c>
      <c r="AJ5131" t="s">
        <v>359</v>
      </c>
      <c r="AK5131" t="s">
        <v>81</v>
      </c>
      <c r="AL5131" t="s">
        <v>47</v>
      </c>
      <c r="AM5131" t="s">
        <v>47</v>
      </c>
      <c r="AN5131" t="s">
        <v>345</v>
      </c>
      <c r="AO5131" t="s">
        <v>82</v>
      </c>
    </row>
    <row r="5132" spans="1:41" hidden="1" x14ac:dyDescent="0.25">
      <c r="A5132" t="s">
        <v>21493</v>
      </c>
      <c r="B5132" t="s">
        <v>21494</v>
      </c>
      <c r="C5132" s="1" t="str">
        <f t="shared" si="322"/>
        <v>21:1064</v>
      </c>
      <c r="D5132" s="1" t="str">
        <f t="shared" si="323"/>
        <v>21:0107</v>
      </c>
      <c r="E5132" t="s">
        <v>21495</v>
      </c>
      <c r="F5132" t="s">
        <v>21496</v>
      </c>
      <c r="H5132">
        <v>50.680824600000001</v>
      </c>
      <c r="I5132">
        <v>-119.0489515</v>
      </c>
      <c r="J5132" s="1" t="str">
        <f t="shared" si="324"/>
        <v>NGR bulk stream sediment</v>
      </c>
      <c r="K5132" s="1" t="str">
        <f t="shared" si="325"/>
        <v>&lt;177 micron (NGR)</v>
      </c>
      <c r="L5132">
        <v>46</v>
      </c>
      <c r="M5132" t="s">
        <v>265</v>
      </c>
      <c r="N5132">
        <v>809</v>
      </c>
      <c r="O5132" t="s">
        <v>53</v>
      </c>
      <c r="P5132" t="s">
        <v>47</v>
      </c>
      <c r="Q5132" t="s">
        <v>780</v>
      </c>
      <c r="R5132" t="s">
        <v>53</v>
      </c>
      <c r="S5132" t="s">
        <v>386</v>
      </c>
      <c r="T5132" t="s">
        <v>127</v>
      </c>
      <c r="U5132" t="s">
        <v>695</v>
      </c>
      <c r="V5132" t="s">
        <v>46</v>
      </c>
      <c r="W5132" t="s">
        <v>72</v>
      </c>
      <c r="X5132" t="s">
        <v>58</v>
      </c>
      <c r="Y5132" t="s">
        <v>667</v>
      </c>
      <c r="Z5132" t="s">
        <v>57</v>
      </c>
      <c r="AA5132" t="s">
        <v>46</v>
      </c>
      <c r="AB5132" t="s">
        <v>110</v>
      </c>
      <c r="AC5132" t="s">
        <v>475</v>
      </c>
      <c r="AD5132" t="s">
        <v>120</v>
      </c>
      <c r="AE5132" t="s">
        <v>380</v>
      </c>
      <c r="AF5132" t="s">
        <v>267</v>
      </c>
      <c r="AG5132" t="s">
        <v>6155</v>
      </c>
      <c r="AH5132" t="s">
        <v>235</v>
      </c>
      <c r="AI5132" t="s">
        <v>105</v>
      </c>
      <c r="AJ5132" t="s">
        <v>225</v>
      </c>
      <c r="AK5132" t="s">
        <v>96</v>
      </c>
      <c r="AL5132" t="s">
        <v>47</v>
      </c>
      <c r="AM5132" t="s">
        <v>103</v>
      </c>
      <c r="AN5132" t="s">
        <v>662</v>
      </c>
      <c r="AO5132" t="s">
        <v>462</v>
      </c>
    </row>
    <row r="5133" spans="1:41" hidden="1" x14ac:dyDescent="0.25">
      <c r="A5133" t="s">
        <v>21497</v>
      </c>
      <c r="B5133" t="s">
        <v>21498</v>
      </c>
      <c r="C5133" s="1" t="str">
        <f t="shared" si="322"/>
        <v>21:1064</v>
      </c>
      <c r="D5133" s="1" t="str">
        <f t="shared" si="323"/>
        <v>21:0107</v>
      </c>
      <c r="E5133" t="s">
        <v>21499</v>
      </c>
      <c r="F5133" t="s">
        <v>21500</v>
      </c>
      <c r="H5133">
        <v>50.697519399999997</v>
      </c>
      <c r="I5133">
        <v>-119.0365796</v>
      </c>
      <c r="J5133" s="1" t="str">
        <f t="shared" si="324"/>
        <v>NGR bulk stream sediment</v>
      </c>
      <c r="K5133" s="1" t="str">
        <f t="shared" si="325"/>
        <v>&lt;177 micron (NGR)</v>
      </c>
      <c r="L5133">
        <v>47</v>
      </c>
      <c r="M5133" t="s">
        <v>45</v>
      </c>
      <c r="N5133">
        <v>810</v>
      </c>
      <c r="O5133" t="s">
        <v>62</v>
      </c>
      <c r="P5133" t="s">
        <v>47</v>
      </c>
      <c r="Q5133" t="s">
        <v>281</v>
      </c>
      <c r="R5133" t="s">
        <v>105</v>
      </c>
      <c r="S5133" t="s">
        <v>915</v>
      </c>
      <c r="T5133" t="s">
        <v>175</v>
      </c>
      <c r="U5133" t="s">
        <v>463</v>
      </c>
      <c r="V5133" t="s">
        <v>235</v>
      </c>
      <c r="W5133" t="s">
        <v>266</v>
      </c>
      <c r="X5133" t="s">
        <v>217</v>
      </c>
      <c r="Y5133" t="s">
        <v>207</v>
      </c>
      <c r="Z5133" t="s">
        <v>46</v>
      </c>
      <c r="AA5133" t="s">
        <v>46</v>
      </c>
      <c r="AB5133" t="s">
        <v>235</v>
      </c>
      <c r="AC5133" t="s">
        <v>104</v>
      </c>
      <c r="AD5133" t="s">
        <v>100</v>
      </c>
      <c r="AE5133" t="s">
        <v>380</v>
      </c>
      <c r="AF5133" t="s">
        <v>147</v>
      </c>
      <c r="AG5133" t="s">
        <v>3351</v>
      </c>
      <c r="AH5133" t="s">
        <v>206</v>
      </c>
      <c r="AI5133" t="s">
        <v>60</v>
      </c>
      <c r="AJ5133" t="s">
        <v>21501</v>
      </c>
      <c r="AK5133" t="s">
        <v>267</v>
      </c>
      <c r="AL5133" t="s">
        <v>122</v>
      </c>
      <c r="AM5133" t="s">
        <v>103</v>
      </c>
      <c r="AN5133" t="s">
        <v>234</v>
      </c>
      <c r="AO5133" t="s">
        <v>112</v>
      </c>
    </row>
    <row r="5134" spans="1:41" hidden="1" x14ac:dyDescent="0.25">
      <c r="A5134" t="s">
        <v>21502</v>
      </c>
      <c r="B5134" t="s">
        <v>21503</v>
      </c>
      <c r="C5134" s="1" t="str">
        <f t="shared" si="322"/>
        <v>21:1064</v>
      </c>
      <c r="D5134" s="1" t="str">
        <f t="shared" si="323"/>
        <v>21:0107</v>
      </c>
      <c r="E5134" t="s">
        <v>21504</v>
      </c>
      <c r="F5134" t="s">
        <v>21505</v>
      </c>
      <c r="H5134">
        <v>50.778078000000001</v>
      </c>
      <c r="I5134">
        <v>-118.3718243</v>
      </c>
      <c r="J5134" s="1" t="str">
        <f t="shared" si="324"/>
        <v>NGR bulk stream sediment</v>
      </c>
      <c r="K5134" s="1" t="str">
        <f t="shared" si="325"/>
        <v>&lt;177 micron (NGR)</v>
      </c>
      <c r="L5134">
        <v>47</v>
      </c>
      <c r="M5134" t="s">
        <v>71</v>
      </c>
      <c r="N5134">
        <v>811</v>
      </c>
      <c r="O5134" t="s">
        <v>110</v>
      </c>
      <c r="P5134" t="s">
        <v>47</v>
      </c>
      <c r="Q5134" t="s">
        <v>1157</v>
      </c>
      <c r="R5134" t="s">
        <v>200</v>
      </c>
      <c r="S5134" t="s">
        <v>21506</v>
      </c>
      <c r="T5134" t="s">
        <v>209</v>
      </c>
      <c r="U5134" t="s">
        <v>284</v>
      </c>
      <c r="V5134" t="s">
        <v>63</v>
      </c>
      <c r="W5134" t="s">
        <v>129</v>
      </c>
      <c r="X5134" t="s">
        <v>272</v>
      </c>
      <c r="Y5134" t="s">
        <v>21507</v>
      </c>
      <c r="Z5134" t="s">
        <v>125</v>
      </c>
      <c r="AA5134" t="s">
        <v>46</v>
      </c>
      <c r="AB5134" t="s">
        <v>110</v>
      </c>
      <c r="AC5134" t="s">
        <v>58</v>
      </c>
      <c r="AD5134" t="s">
        <v>331</v>
      </c>
      <c r="AE5134" t="s">
        <v>380</v>
      </c>
      <c r="AF5134" t="s">
        <v>3895</v>
      </c>
      <c r="AG5134" t="s">
        <v>5633</v>
      </c>
      <c r="AH5134" t="s">
        <v>257</v>
      </c>
      <c r="AI5134" t="s">
        <v>227</v>
      </c>
      <c r="AJ5134" t="s">
        <v>21508</v>
      </c>
      <c r="AK5134" t="s">
        <v>2300</v>
      </c>
      <c r="AL5134" t="s">
        <v>122</v>
      </c>
      <c r="AM5134" t="s">
        <v>137</v>
      </c>
      <c r="AN5134" t="s">
        <v>10571</v>
      </c>
      <c r="AO5134" t="s">
        <v>269</v>
      </c>
    </row>
    <row r="5135" spans="1:41" hidden="1" x14ac:dyDescent="0.25">
      <c r="A5135" t="s">
        <v>21509</v>
      </c>
      <c r="B5135" t="s">
        <v>21510</v>
      </c>
      <c r="C5135" s="1" t="str">
        <f t="shared" si="322"/>
        <v>21:1064</v>
      </c>
      <c r="D5135" s="1" t="str">
        <f t="shared" si="323"/>
        <v>21:0107</v>
      </c>
      <c r="E5135" t="s">
        <v>21511</v>
      </c>
      <c r="F5135" t="s">
        <v>21512</v>
      </c>
      <c r="H5135">
        <v>50.744023200000001</v>
      </c>
      <c r="I5135">
        <v>-118.3707292</v>
      </c>
      <c r="J5135" s="1" t="str">
        <f t="shared" si="324"/>
        <v>NGR bulk stream sediment</v>
      </c>
      <c r="K5135" s="1" t="str">
        <f t="shared" si="325"/>
        <v>&lt;177 micron (NGR)</v>
      </c>
      <c r="L5135">
        <v>47</v>
      </c>
      <c r="M5135" t="s">
        <v>95</v>
      </c>
      <c r="N5135">
        <v>812</v>
      </c>
      <c r="O5135" t="s">
        <v>149</v>
      </c>
      <c r="P5135" t="s">
        <v>47</v>
      </c>
      <c r="Q5135" t="s">
        <v>807</v>
      </c>
      <c r="R5135" t="s">
        <v>185</v>
      </c>
      <c r="S5135" t="s">
        <v>284</v>
      </c>
      <c r="T5135" t="s">
        <v>269</v>
      </c>
      <c r="U5135" t="s">
        <v>543</v>
      </c>
      <c r="V5135" t="s">
        <v>455</v>
      </c>
      <c r="W5135" t="s">
        <v>371</v>
      </c>
      <c r="X5135" t="s">
        <v>76</v>
      </c>
      <c r="Y5135" t="s">
        <v>438</v>
      </c>
      <c r="Z5135" t="s">
        <v>198</v>
      </c>
      <c r="AA5135" t="s">
        <v>46</v>
      </c>
      <c r="AB5135" t="s">
        <v>64</v>
      </c>
      <c r="AC5135" t="s">
        <v>145</v>
      </c>
      <c r="AD5135" t="s">
        <v>291</v>
      </c>
      <c r="AE5135" t="s">
        <v>380</v>
      </c>
      <c r="AF5135" t="s">
        <v>50</v>
      </c>
      <c r="AG5135" t="s">
        <v>217</v>
      </c>
      <c r="AH5135" t="s">
        <v>200</v>
      </c>
      <c r="AI5135" t="s">
        <v>78</v>
      </c>
      <c r="AJ5135" t="s">
        <v>4160</v>
      </c>
      <c r="AK5135" t="s">
        <v>85</v>
      </c>
      <c r="AL5135" t="s">
        <v>103</v>
      </c>
      <c r="AM5135" t="s">
        <v>51</v>
      </c>
      <c r="AN5135" t="s">
        <v>807</v>
      </c>
      <c r="AO5135" t="s">
        <v>49</v>
      </c>
    </row>
    <row r="5136" spans="1:41" hidden="1" x14ac:dyDescent="0.25">
      <c r="A5136" t="s">
        <v>21513</v>
      </c>
      <c r="B5136" t="s">
        <v>21514</v>
      </c>
      <c r="C5136" s="1" t="str">
        <f t="shared" si="322"/>
        <v>21:1064</v>
      </c>
      <c r="D5136" s="1" t="str">
        <f t="shared" si="323"/>
        <v>21:0107</v>
      </c>
      <c r="E5136" t="s">
        <v>21515</v>
      </c>
      <c r="F5136" t="s">
        <v>21516</v>
      </c>
      <c r="H5136">
        <v>50.725160500000001</v>
      </c>
      <c r="I5136">
        <v>-118.3510229</v>
      </c>
      <c r="J5136" s="1" t="str">
        <f t="shared" si="324"/>
        <v>NGR bulk stream sediment</v>
      </c>
      <c r="K5136" s="1" t="str">
        <f t="shared" si="325"/>
        <v>&lt;177 micron (NGR)</v>
      </c>
      <c r="L5136">
        <v>47</v>
      </c>
      <c r="M5136" t="s">
        <v>117</v>
      </c>
      <c r="N5136">
        <v>813</v>
      </c>
      <c r="O5136" t="s">
        <v>110</v>
      </c>
      <c r="P5136" t="s">
        <v>47</v>
      </c>
      <c r="Q5136" t="s">
        <v>234</v>
      </c>
      <c r="R5136" t="s">
        <v>96</v>
      </c>
      <c r="S5136" t="s">
        <v>431</v>
      </c>
      <c r="T5136" t="s">
        <v>145</v>
      </c>
      <c r="U5136" t="s">
        <v>1121</v>
      </c>
      <c r="V5136" t="s">
        <v>493</v>
      </c>
      <c r="W5136" t="s">
        <v>270</v>
      </c>
      <c r="X5136" t="s">
        <v>137</v>
      </c>
      <c r="Y5136" t="s">
        <v>344</v>
      </c>
      <c r="Z5136" t="s">
        <v>53</v>
      </c>
      <c r="AA5136" t="s">
        <v>46</v>
      </c>
      <c r="AB5136" t="s">
        <v>105</v>
      </c>
      <c r="AC5136" t="s">
        <v>187</v>
      </c>
      <c r="AD5136" t="s">
        <v>273</v>
      </c>
      <c r="AE5136" t="s">
        <v>380</v>
      </c>
      <c r="AF5136" t="s">
        <v>209</v>
      </c>
      <c r="AG5136" t="s">
        <v>791</v>
      </c>
      <c r="AH5136" t="s">
        <v>206</v>
      </c>
      <c r="AI5136" t="s">
        <v>61</v>
      </c>
      <c r="AJ5136" t="s">
        <v>66</v>
      </c>
      <c r="AK5136" t="s">
        <v>55</v>
      </c>
      <c r="AL5136" t="s">
        <v>47</v>
      </c>
      <c r="AM5136" t="s">
        <v>122</v>
      </c>
      <c r="AN5136" t="s">
        <v>299</v>
      </c>
      <c r="AO5136" t="s">
        <v>306</v>
      </c>
    </row>
    <row r="5137" spans="1:41" hidden="1" x14ac:dyDescent="0.25">
      <c r="A5137" t="s">
        <v>21517</v>
      </c>
      <c r="B5137" t="s">
        <v>21518</v>
      </c>
      <c r="C5137" s="1" t="str">
        <f t="shared" si="322"/>
        <v>21:1064</v>
      </c>
      <c r="D5137" s="1" t="str">
        <f t="shared" si="323"/>
        <v>21:0107</v>
      </c>
      <c r="E5137" t="s">
        <v>21519</v>
      </c>
      <c r="F5137" t="s">
        <v>21520</v>
      </c>
      <c r="H5137">
        <v>50.6906289</v>
      </c>
      <c r="I5137">
        <v>-118.3599419</v>
      </c>
      <c r="J5137" s="1" t="str">
        <f t="shared" si="324"/>
        <v>NGR bulk stream sediment</v>
      </c>
      <c r="K5137" s="1" t="str">
        <f t="shared" si="325"/>
        <v>&lt;177 micron (NGR)</v>
      </c>
      <c r="L5137">
        <v>47</v>
      </c>
      <c r="M5137" t="s">
        <v>136</v>
      </c>
      <c r="N5137">
        <v>814</v>
      </c>
      <c r="O5137" t="s">
        <v>185</v>
      </c>
      <c r="P5137" t="s">
        <v>175</v>
      </c>
      <c r="Q5137" t="s">
        <v>119</v>
      </c>
      <c r="R5137" t="s">
        <v>437</v>
      </c>
      <c r="S5137" t="s">
        <v>386</v>
      </c>
      <c r="T5137" t="s">
        <v>99</v>
      </c>
      <c r="U5137" t="s">
        <v>638</v>
      </c>
      <c r="V5137" t="s">
        <v>151</v>
      </c>
      <c r="W5137" t="s">
        <v>227</v>
      </c>
      <c r="X5137" t="s">
        <v>58</v>
      </c>
      <c r="Y5137" t="s">
        <v>126</v>
      </c>
      <c r="Z5137" t="s">
        <v>53</v>
      </c>
      <c r="AA5137" t="s">
        <v>46</v>
      </c>
      <c r="AB5137" t="s">
        <v>105</v>
      </c>
      <c r="AC5137" t="s">
        <v>290</v>
      </c>
      <c r="AD5137" t="s">
        <v>829</v>
      </c>
      <c r="AE5137" t="s">
        <v>380</v>
      </c>
      <c r="AF5137" t="s">
        <v>66</v>
      </c>
      <c r="AG5137" t="s">
        <v>717</v>
      </c>
      <c r="AH5137" t="s">
        <v>79</v>
      </c>
      <c r="AI5137" t="s">
        <v>101</v>
      </c>
      <c r="AJ5137" t="s">
        <v>82</v>
      </c>
      <c r="AK5137" t="s">
        <v>1475</v>
      </c>
      <c r="AL5137" t="s">
        <v>51</v>
      </c>
      <c r="AM5137" t="s">
        <v>51</v>
      </c>
      <c r="AN5137" t="s">
        <v>765</v>
      </c>
      <c r="AO5137" t="s">
        <v>49</v>
      </c>
    </row>
    <row r="5138" spans="1:41" hidden="1" x14ac:dyDescent="0.25">
      <c r="A5138" t="s">
        <v>21521</v>
      </c>
      <c r="B5138" t="s">
        <v>21522</v>
      </c>
      <c r="C5138" s="1" t="str">
        <f t="shared" si="322"/>
        <v>21:1064</v>
      </c>
      <c r="D5138" s="1" t="str">
        <f t="shared" si="323"/>
        <v>21:0107</v>
      </c>
      <c r="E5138" t="s">
        <v>21523</v>
      </c>
      <c r="F5138" t="s">
        <v>21524</v>
      </c>
      <c r="H5138">
        <v>50.679092199999999</v>
      </c>
      <c r="I5138">
        <v>-118.3658791</v>
      </c>
      <c r="J5138" s="1" t="str">
        <f t="shared" si="324"/>
        <v>NGR bulk stream sediment</v>
      </c>
      <c r="K5138" s="1" t="str">
        <f t="shared" si="325"/>
        <v>&lt;177 micron (NGR)</v>
      </c>
      <c r="L5138">
        <v>47</v>
      </c>
      <c r="M5138" t="s">
        <v>157</v>
      </c>
      <c r="N5138">
        <v>815</v>
      </c>
      <c r="O5138" t="s">
        <v>64</v>
      </c>
      <c r="P5138" t="s">
        <v>47</v>
      </c>
      <c r="Q5138" t="s">
        <v>1106</v>
      </c>
      <c r="R5138" t="s">
        <v>371</v>
      </c>
      <c r="S5138" t="s">
        <v>543</v>
      </c>
      <c r="T5138" t="s">
        <v>50</v>
      </c>
      <c r="U5138" t="s">
        <v>425</v>
      </c>
      <c r="V5138" t="s">
        <v>206</v>
      </c>
      <c r="W5138" t="s">
        <v>142</v>
      </c>
      <c r="X5138" t="s">
        <v>85</v>
      </c>
      <c r="Y5138" t="s">
        <v>146</v>
      </c>
      <c r="Z5138" t="s">
        <v>57</v>
      </c>
      <c r="AA5138" t="s">
        <v>46</v>
      </c>
      <c r="AB5138" t="s">
        <v>64</v>
      </c>
      <c r="AC5138" t="s">
        <v>59</v>
      </c>
      <c r="AD5138" t="s">
        <v>331</v>
      </c>
      <c r="AE5138" t="s">
        <v>380</v>
      </c>
      <c r="AF5138" t="s">
        <v>76</v>
      </c>
      <c r="AG5138" t="s">
        <v>1260</v>
      </c>
      <c r="AH5138" t="s">
        <v>130</v>
      </c>
      <c r="AI5138" t="s">
        <v>139</v>
      </c>
      <c r="AJ5138" t="s">
        <v>2123</v>
      </c>
      <c r="AK5138" t="s">
        <v>66</v>
      </c>
      <c r="AL5138" t="s">
        <v>103</v>
      </c>
      <c r="AM5138" t="s">
        <v>73</v>
      </c>
      <c r="AN5138" t="s">
        <v>318</v>
      </c>
      <c r="AO5138" t="s">
        <v>99</v>
      </c>
    </row>
    <row r="5139" spans="1:41" hidden="1" x14ac:dyDescent="0.25">
      <c r="A5139" t="s">
        <v>21525</v>
      </c>
      <c r="B5139" t="s">
        <v>21526</v>
      </c>
      <c r="C5139" s="1" t="str">
        <f t="shared" si="322"/>
        <v>21:1064</v>
      </c>
      <c r="D5139" s="1" t="str">
        <f t="shared" si="323"/>
        <v>21:0107</v>
      </c>
      <c r="E5139" t="s">
        <v>21527</v>
      </c>
      <c r="F5139" t="s">
        <v>21528</v>
      </c>
      <c r="H5139">
        <v>50.663818300000003</v>
      </c>
      <c r="I5139">
        <v>-118.3638089</v>
      </c>
      <c r="J5139" s="1" t="str">
        <f t="shared" si="324"/>
        <v>NGR bulk stream sediment</v>
      </c>
      <c r="K5139" s="1" t="str">
        <f t="shared" si="325"/>
        <v>&lt;177 micron (NGR)</v>
      </c>
      <c r="L5139">
        <v>47</v>
      </c>
      <c r="M5139" t="s">
        <v>170</v>
      </c>
      <c r="N5139">
        <v>816</v>
      </c>
      <c r="O5139" t="s">
        <v>149</v>
      </c>
      <c r="P5139" t="s">
        <v>47</v>
      </c>
      <c r="Q5139" t="s">
        <v>119</v>
      </c>
      <c r="R5139" t="s">
        <v>102</v>
      </c>
      <c r="S5139" t="s">
        <v>89</v>
      </c>
      <c r="T5139" t="s">
        <v>76</v>
      </c>
      <c r="U5139" t="s">
        <v>207</v>
      </c>
      <c r="V5139" t="s">
        <v>79</v>
      </c>
      <c r="W5139" t="s">
        <v>455</v>
      </c>
      <c r="X5139" t="s">
        <v>76</v>
      </c>
      <c r="Y5139" t="s">
        <v>583</v>
      </c>
      <c r="Z5139" t="s">
        <v>53</v>
      </c>
      <c r="AA5139" t="s">
        <v>46</v>
      </c>
      <c r="AB5139" t="s">
        <v>105</v>
      </c>
      <c r="AC5139" t="s">
        <v>58</v>
      </c>
      <c r="AD5139" t="s">
        <v>184</v>
      </c>
      <c r="AE5139" t="s">
        <v>380</v>
      </c>
      <c r="AF5139" t="s">
        <v>85</v>
      </c>
      <c r="AG5139" t="s">
        <v>3279</v>
      </c>
      <c r="AH5139" t="s">
        <v>257</v>
      </c>
      <c r="AI5139" t="s">
        <v>47</v>
      </c>
      <c r="AJ5139" t="s">
        <v>990</v>
      </c>
      <c r="AK5139" t="s">
        <v>267</v>
      </c>
      <c r="AL5139" t="s">
        <v>47</v>
      </c>
      <c r="AM5139" t="s">
        <v>51</v>
      </c>
      <c r="AN5139" t="s">
        <v>322</v>
      </c>
      <c r="AO5139" t="s">
        <v>49</v>
      </c>
    </row>
    <row r="5140" spans="1:41" hidden="1" x14ac:dyDescent="0.25">
      <c r="A5140" t="s">
        <v>21529</v>
      </c>
      <c r="B5140" t="s">
        <v>21530</v>
      </c>
      <c r="C5140" s="1" t="str">
        <f t="shared" si="322"/>
        <v>21:1064</v>
      </c>
      <c r="D5140" s="1" t="str">
        <f t="shared" si="323"/>
        <v>21:0107</v>
      </c>
      <c r="E5140" t="s">
        <v>21531</v>
      </c>
      <c r="F5140" t="s">
        <v>21532</v>
      </c>
      <c r="H5140">
        <v>50.640956199999998</v>
      </c>
      <c r="I5140">
        <v>-118.3813213</v>
      </c>
      <c r="J5140" s="1" t="str">
        <f t="shared" si="324"/>
        <v>NGR bulk stream sediment</v>
      </c>
      <c r="K5140" s="1" t="str">
        <f t="shared" si="325"/>
        <v>&lt;177 micron (NGR)</v>
      </c>
      <c r="L5140">
        <v>47</v>
      </c>
      <c r="M5140" t="s">
        <v>180</v>
      </c>
      <c r="N5140">
        <v>817</v>
      </c>
      <c r="O5140" t="s">
        <v>54</v>
      </c>
      <c r="P5140" t="s">
        <v>47</v>
      </c>
      <c r="Q5140" t="s">
        <v>356</v>
      </c>
      <c r="R5140" t="s">
        <v>81</v>
      </c>
      <c r="S5140" t="s">
        <v>1121</v>
      </c>
      <c r="T5140" t="s">
        <v>108</v>
      </c>
      <c r="U5140" t="s">
        <v>207</v>
      </c>
      <c r="V5140" t="s">
        <v>101</v>
      </c>
      <c r="W5140" t="s">
        <v>102</v>
      </c>
      <c r="X5140" t="s">
        <v>108</v>
      </c>
      <c r="Y5140" t="s">
        <v>226</v>
      </c>
      <c r="Z5140" t="s">
        <v>198</v>
      </c>
      <c r="AA5140" t="s">
        <v>46</v>
      </c>
      <c r="AB5140" t="s">
        <v>125</v>
      </c>
      <c r="AC5140" t="s">
        <v>59</v>
      </c>
      <c r="AD5140" t="s">
        <v>146</v>
      </c>
      <c r="AE5140" t="s">
        <v>380</v>
      </c>
      <c r="AF5140" t="s">
        <v>55</v>
      </c>
      <c r="AG5140" t="s">
        <v>2282</v>
      </c>
      <c r="AH5140" t="s">
        <v>122</v>
      </c>
      <c r="AI5140" t="s">
        <v>125</v>
      </c>
      <c r="AJ5140" t="s">
        <v>718</v>
      </c>
      <c r="AK5140" t="s">
        <v>108</v>
      </c>
      <c r="AL5140" t="s">
        <v>47</v>
      </c>
      <c r="AM5140" t="s">
        <v>73</v>
      </c>
      <c r="AN5140" t="s">
        <v>698</v>
      </c>
      <c r="AO5140" t="s">
        <v>269</v>
      </c>
    </row>
    <row r="5141" spans="1:41" hidden="1" x14ac:dyDescent="0.25">
      <c r="A5141" t="s">
        <v>21533</v>
      </c>
      <c r="B5141" t="s">
        <v>21534</v>
      </c>
      <c r="C5141" s="1" t="str">
        <f t="shared" si="322"/>
        <v>21:1064</v>
      </c>
      <c r="D5141" s="1" t="str">
        <f t="shared" si="323"/>
        <v>21:0107</v>
      </c>
      <c r="E5141" t="s">
        <v>21535</v>
      </c>
      <c r="F5141" t="s">
        <v>21536</v>
      </c>
      <c r="H5141">
        <v>50.631081199999997</v>
      </c>
      <c r="I5141">
        <v>-118.4067812</v>
      </c>
      <c r="J5141" s="1" t="str">
        <f t="shared" si="324"/>
        <v>NGR bulk stream sediment</v>
      </c>
      <c r="K5141" s="1" t="str">
        <f t="shared" si="325"/>
        <v>&lt;177 micron (NGR)</v>
      </c>
      <c r="L5141">
        <v>47</v>
      </c>
      <c r="M5141" t="s">
        <v>195</v>
      </c>
      <c r="N5141">
        <v>818</v>
      </c>
      <c r="O5141" t="s">
        <v>110</v>
      </c>
      <c r="P5141" t="s">
        <v>47</v>
      </c>
      <c r="Q5141" t="s">
        <v>159</v>
      </c>
      <c r="R5141" t="s">
        <v>81</v>
      </c>
      <c r="S5141" t="s">
        <v>372</v>
      </c>
      <c r="T5141" t="s">
        <v>66</v>
      </c>
      <c r="U5141" t="s">
        <v>65</v>
      </c>
      <c r="V5141" t="s">
        <v>122</v>
      </c>
      <c r="W5141" t="s">
        <v>123</v>
      </c>
      <c r="X5141" t="s">
        <v>108</v>
      </c>
      <c r="Y5141" t="s">
        <v>438</v>
      </c>
      <c r="Z5141" t="s">
        <v>54</v>
      </c>
      <c r="AA5141" t="s">
        <v>46</v>
      </c>
      <c r="AB5141" t="s">
        <v>101</v>
      </c>
      <c r="AC5141" t="s">
        <v>186</v>
      </c>
      <c r="AD5141" t="s">
        <v>438</v>
      </c>
      <c r="AE5141" t="s">
        <v>380</v>
      </c>
      <c r="AF5141" t="s">
        <v>127</v>
      </c>
      <c r="AG5141" t="s">
        <v>352</v>
      </c>
      <c r="AH5141" t="s">
        <v>102</v>
      </c>
      <c r="AI5141" t="s">
        <v>161</v>
      </c>
      <c r="AJ5141" t="s">
        <v>3389</v>
      </c>
      <c r="AK5141" t="s">
        <v>85</v>
      </c>
      <c r="AL5141" t="s">
        <v>47</v>
      </c>
      <c r="AM5141" t="s">
        <v>73</v>
      </c>
      <c r="AN5141" t="s">
        <v>698</v>
      </c>
      <c r="AO5141" t="s">
        <v>269</v>
      </c>
    </row>
    <row r="5142" spans="1:41" hidden="1" x14ac:dyDescent="0.25">
      <c r="A5142" t="s">
        <v>21537</v>
      </c>
      <c r="B5142" t="s">
        <v>21538</v>
      </c>
      <c r="C5142" s="1" t="str">
        <f t="shared" si="322"/>
        <v>21:1064</v>
      </c>
      <c r="D5142" s="1" t="str">
        <f t="shared" si="323"/>
        <v>21:0107</v>
      </c>
      <c r="E5142" t="s">
        <v>21539</v>
      </c>
      <c r="F5142" t="s">
        <v>21540</v>
      </c>
      <c r="H5142">
        <v>50.607472299999998</v>
      </c>
      <c r="I5142">
        <v>-118.4053425</v>
      </c>
      <c r="J5142" s="1" t="str">
        <f t="shared" si="324"/>
        <v>NGR bulk stream sediment</v>
      </c>
      <c r="K5142" s="1" t="str">
        <f t="shared" si="325"/>
        <v>&lt;177 micron (NGR)</v>
      </c>
      <c r="L5142">
        <v>47</v>
      </c>
      <c r="M5142" t="s">
        <v>205</v>
      </c>
      <c r="N5142">
        <v>819</v>
      </c>
      <c r="O5142" t="s">
        <v>53</v>
      </c>
      <c r="P5142" t="s">
        <v>47</v>
      </c>
      <c r="Q5142" t="s">
        <v>289</v>
      </c>
      <c r="R5142" t="s">
        <v>111</v>
      </c>
      <c r="S5142" t="s">
        <v>89</v>
      </c>
      <c r="T5142" t="s">
        <v>55</v>
      </c>
      <c r="U5142" t="s">
        <v>237</v>
      </c>
      <c r="V5142" t="s">
        <v>122</v>
      </c>
      <c r="W5142" t="s">
        <v>60</v>
      </c>
      <c r="X5142" t="s">
        <v>55</v>
      </c>
      <c r="Y5142" t="s">
        <v>184</v>
      </c>
      <c r="Z5142" t="s">
        <v>62</v>
      </c>
      <c r="AA5142" t="s">
        <v>46</v>
      </c>
      <c r="AB5142" t="s">
        <v>101</v>
      </c>
      <c r="AC5142" t="s">
        <v>104</v>
      </c>
      <c r="AD5142" t="s">
        <v>146</v>
      </c>
      <c r="AE5142" t="s">
        <v>380</v>
      </c>
      <c r="AF5142" t="s">
        <v>55</v>
      </c>
      <c r="AG5142" t="s">
        <v>4480</v>
      </c>
      <c r="AH5142" t="s">
        <v>78</v>
      </c>
      <c r="AI5142" t="s">
        <v>125</v>
      </c>
      <c r="AJ5142" t="s">
        <v>2295</v>
      </c>
      <c r="AK5142" t="s">
        <v>55</v>
      </c>
      <c r="AL5142" t="s">
        <v>47</v>
      </c>
      <c r="AM5142" t="s">
        <v>51</v>
      </c>
      <c r="AN5142" t="s">
        <v>432</v>
      </c>
      <c r="AO5142" t="s">
        <v>98</v>
      </c>
    </row>
    <row r="5143" spans="1:41" hidden="1" x14ac:dyDescent="0.25">
      <c r="A5143" t="s">
        <v>21541</v>
      </c>
      <c r="B5143" t="s">
        <v>21542</v>
      </c>
      <c r="C5143" s="1" t="str">
        <f t="shared" si="322"/>
        <v>21:1064</v>
      </c>
      <c r="D5143" s="1" t="str">
        <f t="shared" si="323"/>
        <v>21:0107</v>
      </c>
      <c r="E5143" t="s">
        <v>21543</v>
      </c>
      <c r="F5143" t="s">
        <v>21544</v>
      </c>
      <c r="H5143">
        <v>50.595347400000001</v>
      </c>
      <c r="I5143">
        <v>-118.46877619999999</v>
      </c>
      <c r="J5143" s="1" t="str">
        <f t="shared" si="324"/>
        <v>NGR bulk stream sediment</v>
      </c>
      <c r="K5143" s="1" t="str">
        <f t="shared" si="325"/>
        <v>&lt;177 micron (NGR)</v>
      </c>
      <c r="L5143">
        <v>47</v>
      </c>
      <c r="M5143" t="s">
        <v>214</v>
      </c>
      <c r="N5143">
        <v>820</v>
      </c>
      <c r="O5143" t="s">
        <v>62</v>
      </c>
      <c r="P5143" t="s">
        <v>47</v>
      </c>
      <c r="Q5143" t="s">
        <v>807</v>
      </c>
      <c r="R5143" t="s">
        <v>64</v>
      </c>
      <c r="S5143" t="s">
        <v>372</v>
      </c>
      <c r="T5143" t="s">
        <v>209</v>
      </c>
      <c r="U5143" t="s">
        <v>391</v>
      </c>
      <c r="V5143" t="s">
        <v>61</v>
      </c>
      <c r="W5143" t="s">
        <v>102</v>
      </c>
      <c r="X5143" t="s">
        <v>76</v>
      </c>
      <c r="Y5143" t="s">
        <v>438</v>
      </c>
      <c r="Z5143" t="s">
        <v>54</v>
      </c>
      <c r="AA5143" t="s">
        <v>46</v>
      </c>
      <c r="AB5143" t="s">
        <v>47</v>
      </c>
      <c r="AC5143" t="s">
        <v>197</v>
      </c>
      <c r="AD5143" t="s">
        <v>399</v>
      </c>
      <c r="AE5143" t="s">
        <v>380</v>
      </c>
      <c r="AF5143" t="s">
        <v>85</v>
      </c>
      <c r="AG5143" t="s">
        <v>616</v>
      </c>
      <c r="AH5143" t="s">
        <v>142</v>
      </c>
      <c r="AI5143" t="s">
        <v>122</v>
      </c>
      <c r="AJ5143" t="s">
        <v>7725</v>
      </c>
      <c r="AK5143" t="s">
        <v>108</v>
      </c>
      <c r="AL5143" t="s">
        <v>122</v>
      </c>
      <c r="AM5143" t="s">
        <v>51</v>
      </c>
      <c r="AN5143" t="s">
        <v>487</v>
      </c>
      <c r="AO5143" t="s">
        <v>165</v>
      </c>
    </row>
    <row r="5144" spans="1:41" hidden="1" x14ac:dyDescent="0.25">
      <c r="A5144" t="s">
        <v>21545</v>
      </c>
      <c r="B5144" t="s">
        <v>21546</v>
      </c>
      <c r="C5144" s="1" t="str">
        <f t="shared" si="322"/>
        <v>21:1064</v>
      </c>
      <c r="D5144" s="1" t="str">
        <f t="shared" si="323"/>
        <v>21:0107</v>
      </c>
      <c r="E5144" t="s">
        <v>21547</v>
      </c>
      <c r="F5144" t="s">
        <v>21548</v>
      </c>
      <c r="H5144">
        <v>50.600742099999998</v>
      </c>
      <c r="I5144">
        <v>-118.4646199</v>
      </c>
      <c r="J5144" s="1" t="str">
        <f t="shared" si="324"/>
        <v>NGR bulk stream sediment</v>
      </c>
      <c r="K5144" s="1" t="str">
        <f t="shared" si="325"/>
        <v>&lt;177 micron (NGR)</v>
      </c>
      <c r="L5144">
        <v>47</v>
      </c>
      <c r="M5144" t="s">
        <v>223</v>
      </c>
      <c r="N5144">
        <v>821</v>
      </c>
      <c r="O5144" t="s">
        <v>57</v>
      </c>
      <c r="P5144" t="s">
        <v>47</v>
      </c>
      <c r="Q5144" t="s">
        <v>322</v>
      </c>
      <c r="R5144" t="s">
        <v>111</v>
      </c>
      <c r="S5144" t="s">
        <v>1121</v>
      </c>
      <c r="T5144" t="s">
        <v>50</v>
      </c>
      <c r="U5144" t="s">
        <v>237</v>
      </c>
      <c r="V5144" t="s">
        <v>81</v>
      </c>
      <c r="W5144" t="s">
        <v>455</v>
      </c>
      <c r="X5144" t="s">
        <v>85</v>
      </c>
      <c r="Y5144" t="s">
        <v>226</v>
      </c>
      <c r="Z5144" t="s">
        <v>62</v>
      </c>
      <c r="AA5144" t="s">
        <v>46</v>
      </c>
      <c r="AB5144" t="s">
        <v>61</v>
      </c>
      <c r="AC5144" t="s">
        <v>475</v>
      </c>
      <c r="AD5144" t="s">
        <v>258</v>
      </c>
      <c r="AE5144" t="s">
        <v>380</v>
      </c>
      <c r="AF5144" t="s">
        <v>85</v>
      </c>
      <c r="AG5144" t="s">
        <v>1205</v>
      </c>
      <c r="AH5144" t="s">
        <v>142</v>
      </c>
      <c r="AI5144" t="s">
        <v>130</v>
      </c>
      <c r="AJ5144" t="s">
        <v>21549</v>
      </c>
      <c r="AK5144" t="s">
        <v>108</v>
      </c>
      <c r="AL5144" t="s">
        <v>47</v>
      </c>
      <c r="AM5144" t="s">
        <v>103</v>
      </c>
      <c r="AN5144" t="s">
        <v>356</v>
      </c>
      <c r="AO5144" t="s">
        <v>127</v>
      </c>
    </row>
    <row r="5145" spans="1:41" hidden="1" x14ac:dyDescent="0.25">
      <c r="A5145" t="s">
        <v>21550</v>
      </c>
      <c r="B5145" t="s">
        <v>21551</v>
      </c>
      <c r="C5145" s="1" t="str">
        <f t="shared" si="322"/>
        <v>21:1064</v>
      </c>
      <c r="D5145" s="1" t="str">
        <f t="shared" si="323"/>
        <v>21:0107</v>
      </c>
      <c r="E5145" t="s">
        <v>21552</v>
      </c>
      <c r="F5145" t="s">
        <v>21553</v>
      </c>
      <c r="H5145">
        <v>50.588902400000002</v>
      </c>
      <c r="I5145">
        <v>-118.4044226</v>
      </c>
      <c r="J5145" s="1" t="str">
        <f t="shared" si="324"/>
        <v>NGR bulk stream sediment</v>
      </c>
      <c r="K5145" s="1" t="str">
        <f t="shared" si="325"/>
        <v>&lt;177 micron (NGR)</v>
      </c>
      <c r="L5145">
        <v>47</v>
      </c>
      <c r="M5145" t="s">
        <v>280</v>
      </c>
      <c r="N5145">
        <v>822</v>
      </c>
      <c r="O5145" t="s">
        <v>57</v>
      </c>
      <c r="P5145" t="s">
        <v>47</v>
      </c>
      <c r="Q5145" t="s">
        <v>646</v>
      </c>
      <c r="R5145" t="s">
        <v>102</v>
      </c>
      <c r="S5145" t="s">
        <v>1121</v>
      </c>
      <c r="T5145" t="s">
        <v>267</v>
      </c>
      <c r="U5145" t="s">
        <v>207</v>
      </c>
      <c r="V5145" t="s">
        <v>161</v>
      </c>
      <c r="W5145" t="s">
        <v>103</v>
      </c>
      <c r="X5145" t="s">
        <v>85</v>
      </c>
      <c r="Y5145" t="s">
        <v>226</v>
      </c>
      <c r="Z5145" t="s">
        <v>53</v>
      </c>
      <c r="AA5145" t="s">
        <v>46</v>
      </c>
      <c r="AB5145" t="s">
        <v>81</v>
      </c>
      <c r="AC5145" t="s">
        <v>99</v>
      </c>
      <c r="AD5145" t="s">
        <v>184</v>
      </c>
      <c r="AE5145" t="s">
        <v>380</v>
      </c>
      <c r="AF5145" t="s">
        <v>85</v>
      </c>
      <c r="AG5145" t="s">
        <v>2219</v>
      </c>
      <c r="AH5145" t="s">
        <v>63</v>
      </c>
      <c r="AI5145" t="s">
        <v>81</v>
      </c>
      <c r="AJ5145" t="s">
        <v>6506</v>
      </c>
      <c r="AK5145" t="s">
        <v>85</v>
      </c>
      <c r="AL5145" t="s">
        <v>47</v>
      </c>
      <c r="AM5145" t="s">
        <v>51</v>
      </c>
      <c r="AN5145" t="s">
        <v>327</v>
      </c>
      <c r="AO5145" t="s">
        <v>82</v>
      </c>
    </row>
    <row r="5146" spans="1:41" hidden="1" x14ac:dyDescent="0.25">
      <c r="A5146" t="s">
        <v>21554</v>
      </c>
      <c r="B5146" t="s">
        <v>21555</v>
      </c>
      <c r="C5146" s="1" t="str">
        <f t="shared" si="322"/>
        <v>21:1064</v>
      </c>
      <c r="D5146" s="1" t="str">
        <f t="shared" si="323"/>
        <v>21:0107</v>
      </c>
      <c r="E5146" t="s">
        <v>21552</v>
      </c>
      <c r="F5146" t="s">
        <v>21556</v>
      </c>
      <c r="H5146">
        <v>50.588902400000002</v>
      </c>
      <c r="I5146">
        <v>-118.4044226</v>
      </c>
      <c r="J5146" s="1" t="str">
        <f t="shared" si="324"/>
        <v>NGR bulk stream sediment</v>
      </c>
      <c r="K5146" s="1" t="str">
        <f t="shared" si="325"/>
        <v>&lt;177 micron (NGR)</v>
      </c>
      <c r="L5146">
        <v>47</v>
      </c>
      <c r="M5146" t="s">
        <v>288</v>
      </c>
      <c r="N5146">
        <v>823</v>
      </c>
      <c r="O5146" t="s">
        <v>62</v>
      </c>
      <c r="P5146" t="s">
        <v>47</v>
      </c>
      <c r="Q5146" t="s">
        <v>1157</v>
      </c>
      <c r="R5146" t="s">
        <v>78</v>
      </c>
      <c r="S5146" t="s">
        <v>543</v>
      </c>
      <c r="T5146" t="s">
        <v>127</v>
      </c>
      <c r="U5146" t="s">
        <v>237</v>
      </c>
      <c r="V5146" t="s">
        <v>63</v>
      </c>
      <c r="W5146" t="s">
        <v>200</v>
      </c>
      <c r="X5146" t="s">
        <v>85</v>
      </c>
      <c r="Y5146" t="s">
        <v>226</v>
      </c>
      <c r="Z5146" t="s">
        <v>62</v>
      </c>
      <c r="AA5146" t="s">
        <v>46</v>
      </c>
      <c r="AB5146" t="s">
        <v>47</v>
      </c>
      <c r="AC5146" t="s">
        <v>112</v>
      </c>
      <c r="AD5146" t="s">
        <v>583</v>
      </c>
      <c r="AE5146" t="s">
        <v>380</v>
      </c>
      <c r="AF5146" t="s">
        <v>85</v>
      </c>
      <c r="AG5146" t="s">
        <v>3460</v>
      </c>
      <c r="AH5146" t="s">
        <v>101</v>
      </c>
      <c r="AI5146" t="s">
        <v>63</v>
      </c>
      <c r="AJ5146" t="s">
        <v>80</v>
      </c>
      <c r="AK5146" t="s">
        <v>85</v>
      </c>
      <c r="AL5146" t="s">
        <v>47</v>
      </c>
      <c r="AM5146" t="s">
        <v>103</v>
      </c>
      <c r="AN5146" t="s">
        <v>289</v>
      </c>
      <c r="AO5146" t="s">
        <v>127</v>
      </c>
    </row>
    <row r="5147" spans="1:41" hidden="1" x14ac:dyDescent="0.25">
      <c r="A5147" t="s">
        <v>21557</v>
      </c>
      <c r="B5147" t="s">
        <v>21558</v>
      </c>
      <c r="C5147" s="1" t="str">
        <f t="shared" si="322"/>
        <v>21:1064</v>
      </c>
      <c r="D5147" s="1" t="str">
        <f t="shared" si="323"/>
        <v>21:0107</v>
      </c>
      <c r="E5147" t="s">
        <v>21559</v>
      </c>
      <c r="F5147" t="s">
        <v>21560</v>
      </c>
      <c r="H5147">
        <v>50.552829199999998</v>
      </c>
      <c r="I5147">
        <v>-118.41985390000001</v>
      </c>
      <c r="J5147" s="1" t="str">
        <f t="shared" si="324"/>
        <v>NGR bulk stream sediment</v>
      </c>
      <c r="K5147" s="1" t="str">
        <f t="shared" si="325"/>
        <v>&lt;177 micron (NGR)</v>
      </c>
      <c r="L5147">
        <v>47</v>
      </c>
      <c r="M5147" t="s">
        <v>233</v>
      </c>
      <c r="N5147">
        <v>824</v>
      </c>
      <c r="O5147" t="s">
        <v>53</v>
      </c>
      <c r="P5147" t="s">
        <v>47</v>
      </c>
      <c r="Q5147" t="s">
        <v>234</v>
      </c>
      <c r="R5147" t="s">
        <v>206</v>
      </c>
      <c r="S5147" t="s">
        <v>386</v>
      </c>
      <c r="T5147" t="s">
        <v>82</v>
      </c>
      <c r="U5147" t="s">
        <v>508</v>
      </c>
      <c r="V5147" t="s">
        <v>110</v>
      </c>
      <c r="W5147" t="s">
        <v>336</v>
      </c>
      <c r="X5147" t="s">
        <v>137</v>
      </c>
      <c r="Y5147" t="s">
        <v>667</v>
      </c>
      <c r="Z5147" t="s">
        <v>57</v>
      </c>
      <c r="AA5147" t="s">
        <v>46</v>
      </c>
      <c r="AB5147" t="s">
        <v>63</v>
      </c>
      <c r="AC5147" t="s">
        <v>272</v>
      </c>
      <c r="AD5147" t="s">
        <v>344</v>
      </c>
      <c r="AE5147" t="s">
        <v>380</v>
      </c>
      <c r="AF5147" t="s">
        <v>1247</v>
      </c>
      <c r="AG5147" t="s">
        <v>2087</v>
      </c>
      <c r="AH5147" t="s">
        <v>101</v>
      </c>
      <c r="AI5147" t="s">
        <v>105</v>
      </c>
      <c r="AJ5147" t="s">
        <v>1559</v>
      </c>
      <c r="AK5147" t="s">
        <v>143</v>
      </c>
      <c r="AL5147" t="s">
        <v>47</v>
      </c>
      <c r="AM5147" t="s">
        <v>51</v>
      </c>
      <c r="AN5147" t="s">
        <v>668</v>
      </c>
      <c r="AO5147" t="s">
        <v>145</v>
      </c>
    </row>
    <row r="5148" spans="1:41" hidden="1" x14ac:dyDescent="0.25">
      <c r="A5148" t="s">
        <v>21561</v>
      </c>
      <c r="B5148" t="s">
        <v>21562</v>
      </c>
      <c r="C5148" s="1" t="str">
        <f t="shared" si="322"/>
        <v>21:1064</v>
      </c>
      <c r="D5148" s="1" t="str">
        <f t="shared" si="323"/>
        <v>21:0107</v>
      </c>
      <c r="E5148" t="s">
        <v>21563</v>
      </c>
      <c r="F5148" t="s">
        <v>21564</v>
      </c>
      <c r="H5148">
        <v>50.527099800000002</v>
      </c>
      <c r="I5148">
        <v>-118.4501635</v>
      </c>
      <c r="J5148" s="1" t="str">
        <f t="shared" si="324"/>
        <v>NGR bulk stream sediment</v>
      </c>
      <c r="K5148" s="1" t="str">
        <f t="shared" si="325"/>
        <v>&lt;177 micron (NGR)</v>
      </c>
      <c r="L5148">
        <v>47</v>
      </c>
      <c r="M5148" t="s">
        <v>248</v>
      </c>
      <c r="N5148">
        <v>825</v>
      </c>
      <c r="O5148" t="s">
        <v>62</v>
      </c>
      <c r="P5148" t="s">
        <v>47</v>
      </c>
      <c r="Q5148" t="s">
        <v>417</v>
      </c>
      <c r="R5148" t="s">
        <v>149</v>
      </c>
      <c r="S5148" t="s">
        <v>638</v>
      </c>
      <c r="T5148" t="s">
        <v>217</v>
      </c>
      <c r="U5148" t="s">
        <v>391</v>
      </c>
      <c r="V5148" t="s">
        <v>149</v>
      </c>
      <c r="W5148" t="s">
        <v>73</v>
      </c>
      <c r="X5148" t="s">
        <v>209</v>
      </c>
      <c r="Y5148" t="s">
        <v>207</v>
      </c>
      <c r="Z5148" t="s">
        <v>61</v>
      </c>
      <c r="AA5148" t="s">
        <v>46</v>
      </c>
      <c r="AB5148" t="s">
        <v>125</v>
      </c>
      <c r="AC5148" t="s">
        <v>58</v>
      </c>
      <c r="AD5148" t="s">
        <v>462</v>
      </c>
      <c r="AE5148" t="s">
        <v>380</v>
      </c>
      <c r="AF5148" t="s">
        <v>2088</v>
      </c>
      <c r="AG5148" t="s">
        <v>2164</v>
      </c>
      <c r="AH5148" t="s">
        <v>122</v>
      </c>
      <c r="AI5148" t="s">
        <v>206</v>
      </c>
      <c r="AJ5148" t="s">
        <v>12991</v>
      </c>
      <c r="AK5148" t="s">
        <v>55</v>
      </c>
      <c r="AL5148" t="s">
        <v>47</v>
      </c>
      <c r="AM5148" t="s">
        <v>330</v>
      </c>
      <c r="AN5148" t="s">
        <v>119</v>
      </c>
      <c r="AO5148" t="s">
        <v>131</v>
      </c>
    </row>
    <row r="5149" spans="1:41" hidden="1" x14ac:dyDescent="0.25">
      <c r="A5149" t="s">
        <v>21565</v>
      </c>
      <c r="B5149" t="s">
        <v>21566</v>
      </c>
      <c r="C5149" s="1" t="str">
        <f t="shared" si="322"/>
        <v>21:1064</v>
      </c>
      <c r="D5149" s="1" t="str">
        <f t="shared" si="323"/>
        <v>21:0107</v>
      </c>
      <c r="E5149" t="s">
        <v>21567</v>
      </c>
      <c r="F5149" t="s">
        <v>21568</v>
      </c>
      <c r="H5149">
        <v>50.517076199999998</v>
      </c>
      <c r="I5149">
        <v>-118.4605061</v>
      </c>
      <c r="J5149" s="1" t="str">
        <f t="shared" si="324"/>
        <v>NGR bulk stream sediment</v>
      </c>
      <c r="K5149" s="1" t="str">
        <f t="shared" si="325"/>
        <v>&lt;177 micron (NGR)</v>
      </c>
      <c r="L5149">
        <v>47</v>
      </c>
      <c r="M5149" t="s">
        <v>256</v>
      </c>
      <c r="N5149">
        <v>826</v>
      </c>
      <c r="O5149" t="s">
        <v>53</v>
      </c>
      <c r="P5149" t="s">
        <v>47</v>
      </c>
      <c r="Q5149" t="s">
        <v>602</v>
      </c>
      <c r="R5149" t="s">
        <v>81</v>
      </c>
      <c r="S5149" t="s">
        <v>438</v>
      </c>
      <c r="T5149" t="s">
        <v>76</v>
      </c>
      <c r="U5149" t="s">
        <v>372</v>
      </c>
      <c r="V5149" t="s">
        <v>174</v>
      </c>
      <c r="W5149" t="s">
        <v>103</v>
      </c>
      <c r="X5149" t="s">
        <v>330</v>
      </c>
      <c r="Y5149" t="s">
        <v>250</v>
      </c>
      <c r="Z5149" t="s">
        <v>84</v>
      </c>
      <c r="AA5149" t="s">
        <v>46</v>
      </c>
      <c r="AB5149" t="s">
        <v>47</v>
      </c>
      <c r="AC5149" t="s">
        <v>290</v>
      </c>
      <c r="AD5149" t="s">
        <v>418</v>
      </c>
      <c r="AE5149" t="s">
        <v>380</v>
      </c>
      <c r="AF5149" t="s">
        <v>209</v>
      </c>
      <c r="AG5149" t="s">
        <v>818</v>
      </c>
      <c r="AH5149" t="s">
        <v>185</v>
      </c>
      <c r="AI5149" t="s">
        <v>105</v>
      </c>
      <c r="AJ5149" t="s">
        <v>1200</v>
      </c>
      <c r="AK5149" t="s">
        <v>58</v>
      </c>
      <c r="AL5149" t="s">
        <v>47</v>
      </c>
      <c r="AM5149" t="s">
        <v>103</v>
      </c>
      <c r="AN5149" t="s">
        <v>313</v>
      </c>
      <c r="AO5149" t="s">
        <v>82</v>
      </c>
    </row>
    <row r="5150" spans="1:41" hidden="1" x14ac:dyDescent="0.25">
      <c r="A5150" t="s">
        <v>21569</v>
      </c>
      <c r="B5150" t="s">
        <v>21570</v>
      </c>
      <c r="C5150" s="1" t="str">
        <f t="shared" si="322"/>
        <v>21:1064</v>
      </c>
      <c r="D5150" s="1" t="str">
        <f t="shared" si="323"/>
        <v>21:0107</v>
      </c>
      <c r="E5150" t="s">
        <v>21571</v>
      </c>
      <c r="F5150" t="s">
        <v>21572</v>
      </c>
      <c r="H5150">
        <v>50.460537600000002</v>
      </c>
      <c r="I5150">
        <v>-118.72102719999999</v>
      </c>
      <c r="J5150" s="1" t="str">
        <f t="shared" si="324"/>
        <v>NGR bulk stream sediment</v>
      </c>
      <c r="K5150" s="1" t="str">
        <f t="shared" si="325"/>
        <v>&lt;177 micron (NGR)</v>
      </c>
      <c r="L5150">
        <v>47</v>
      </c>
      <c r="M5150" t="s">
        <v>265</v>
      </c>
      <c r="N5150">
        <v>827</v>
      </c>
      <c r="O5150" t="s">
        <v>53</v>
      </c>
      <c r="P5150" t="s">
        <v>47</v>
      </c>
      <c r="Q5150" t="s">
        <v>588</v>
      </c>
      <c r="R5150" t="s">
        <v>81</v>
      </c>
      <c r="S5150" t="s">
        <v>146</v>
      </c>
      <c r="T5150" t="s">
        <v>66</v>
      </c>
      <c r="U5150" t="s">
        <v>463</v>
      </c>
      <c r="V5150" t="s">
        <v>110</v>
      </c>
      <c r="W5150" t="s">
        <v>151</v>
      </c>
      <c r="X5150" t="s">
        <v>137</v>
      </c>
      <c r="Y5150" t="s">
        <v>418</v>
      </c>
      <c r="Z5150" t="s">
        <v>84</v>
      </c>
      <c r="AA5150" t="s">
        <v>46</v>
      </c>
      <c r="AB5150" t="s">
        <v>125</v>
      </c>
      <c r="AC5150" t="s">
        <v>258</v>
      </c>
      <c r="AD5150" t="s">
        <v>342</v>
      </c>
      <c r="AE5150" t="s">
        <v>380</v>
      </c>
      <c r="AF5150" t="s">
        <v>209</v>
      </c>
      <c r="AG5150" t="s">
        <v>502</v>
      </c>
      <c r="AH5150" t="s">
        <v>46</v>
      </c>
      <c r="AI5150" t="s">
        <v>174</v>
      </c>
      <c r="AJ5150" t="s">
        <v>209</v>
      </c>
      <c r="AK5150" t="s">
        <v>336</v>
      </c>
      <c r="AL5150" t="s">
        <v>47</v>
      </c>
      <c r="AM5150" t="s">
        <v>122</v>
      </c>
      <c r="AN5150" t="s">
        <v>568</v>
      </c>
      <c r="AO5150" t="s">
        <v>145</v>
      </c>
    </row>
    <row r="5151" spans="1:41" hidden="1" x14ac:dyDescent="0.25">
      <c r="A5151" t="s">
        <v>21573</v>
      </c>
      <c r="B5151" t="s">
        <v>21574</v>
      </c>
      <c r="C5151" s="1" t="str">
        <f t="shared" si="322"/>
        <v>21:1064</v>
      </c>
      <c r="D5151" s="1" t="str">
        <f t="shared" si="323"/>
        <v>21:0107</v>
      </c>
      <c r="E5151" t="s">
        <v>21575</v>
      </c>
      <c r="F5151" t="s">
        <v>21576</v>
      </c>
      <c r="H5151">
        <v>50.448383200000002</v>
      </c>
      <c r="I5151">
        <v>-118.6875129</v>
      </c>
      <c r="J5151" s="1" t="str">
        <f t="shared" si="324"/>
        <v>NGR bulk stream sediment</v>
      </c>
      <c r="K5151" s="1" t="str">
        <f t="shared" si="325"/>
        <v>&lt;177 micron (NGR)</v>
      </c>
      <c r="L5151">
        <v>48</v>
      </c>
      <c r="M5151" t="s">
        <v>45</v>
      </c>
      <c r="N5151">
        <v>828</v>
      </c>
      <c r="O5151" t="s">
        <v>62</v>
      </c>
      <c r="P5151" t="s">
        <v>47</v>
      </c>
      <c r="Q5151" t="s">
        <v>444</v>
      </c>
      <c r="R5151" t="s">
        <v>62</v>
      </c>
      <c r="S5151" t="s">
        <v>83</v>
      </c>
      <c r="T5151" t="s">
        <v>209</v>
      </c>
      <c r="U5151" t="s">
        <v>372</v>
      </c>
      <c r="V5151" t="s">
        <v>235</v>
      </c>
      <c r="W5151" t="s">
        <v>161</v>
      </c>
      <c r="X5151" t="s">
        <v>122</v>
      </c>
      <c r="Y5151" t="s">
        <v>90</v>
      </c>
      <c r="Z5151" t="s">
        <v>199</v>
      </c>
      <c r="AA5151" t="s">
        <v>46</v>
      </c>
      <c r="AB5151" t="s">
        <v>125</v>
      </c>
      <c r="AC5151" t="s">
        <v>184</v>
      </c>
      <c r="AD5151" t="s">
        <v>328</v>
      </c>
      <c r="AE5151" t="s">
        <v>380</v>
      </c>
      <c r="AF5151" t="s">
        <v>55</v>
      </c>
      <c r="AG5151" t="s">
        <v>227</v>
      </c>
      <c r="AH5151" t="s">
        <v>198</v>
      </c>
      <c r="AI5151" t="s">
        <v>198</v>
      </c>
      <c r="AJ5151" t="s">
        <v>406</v>
      </c>
      <c r="AK5151" t="s">
        <v>257</v>
      </c>
      <c r="AL5151" t="s">
        <v>47</v>
      </c>
      <c r="AM5151" t="s">
        <v>47</v>
      </c>
      <c r="AN5151" t="s">
        <v>294</v>
      </c>
      <c r="AO5151" t="s">
        <v>165</v>
      </c>
    </row>
    <row r="5152" spans="1:41" hidden="1" x14ac:dyDescent="0.25">
      <c r="A5152" t="s">
        <v>21577</v>
      </c>
      <c r="B5152" t="s">
        <v>21578</v>
      </c>
      <c r="C5152" s="1" t="str">
        <f t="shared" si="322"/>
        <v>21:1064</v>
      </c>
      <c r="D5152" s="1" t="str">
        <f t="shared" si="323"/>
        <v>21:0107</v>
      </c>
      <c r="E5152" t="s">
        <v>21579</v>
      </c>
      <c r="F5152" t="s">
        <v>21580</v>
      </c>
      <c r="H5152">
        <v>50.4426226</v>
      </c>
      <c r="I5152">
        <v>-118.6896747</v>
      </c>
      <c r="J5152" s="1" t="str">
        <f t="shared" si="324"/>
        <v>NGR bulk stream sediment</v>
      </c>
      <c r="K5152" s="1" t="str">
        <f t="shared" si="325"/>
        <v>&lt;177 micron (NGR)</v>
      </c>
      <c r="L5152">
        <v>48</v>
      </c>
      <c r="M5152" t="s">
        <v>71</v>
      </c>
      <c r="N5152">
        <v>829</v>
      </c>
      <c r="O5152" t="s">
        <v>62</v>
      </c>
      <c r="P5152" t="s">
        <v>47</v>
      </c>
      <c r="Q5152" t="s">
        <v>430</v>
      </c>
      <c r="R5152" t="s">
        <v>78</v>
      </c>
      <c r="S5152" t="s">
        <v>431</v>
      </c>
      <c r="T5152" t="s">
        <v>55</v>
      </c>
      <c r="U5152" t="s">
        <v>313</v>
      </c>
      <c r="V5152" t="s">
        <v>206</v>
      </c>
      <c r="W5152" t="s">
        <v>78</v>
      </c>
      <c r="X5152" t="s">
        <v>137</v>
      </c>
      <c r="Y5152" t="s">
        <v>236</v>
      </c>
      <c r="Z5152" t="s">
        <v>84</v>
      </c>
      <c r="AA5152" t="s">
        <v>46</v>
      </c>
      <c r="AB5152" t="s">
        <v>61</v>
      </c>
      <c r="AC5152" t="s">
        <v>239</v>
      </c>
      <c r="AD5152" t="s">
        <v>320</v>
      </c>
      <c r="AE5152" t="s">
        <v>380</v>
      </c>
      <c r="AF5152" t="s">
        <v>85</v>
      </c>
      <c r="AG5152" t="s">
        <v>3510</v>
      </c>
      <c r="AH5152" t="s">
        <v>64</v>
      </c>
      <c r="AI5152" t="s">
        <v>125</v>
      </c>
      <c r="AJ5152" t="s">
        <v>4669</v>
      </c>
      <c r="AK5152" t="s">
        <v>85</v>
      </c>
      <c r="AL5152" t="s">
        <v>47</v>
      </c>
      <c r="AM5152" t="s">
        <v>103</v>
      </c>
      <c r="AN5152" t="s">
        <v>196</v>
      </c>
      <c r="AO5152" t="s">
        <v>225</v>
      </c>
    </row>
    <row r="5153" spans="1:41" hidden="1" x14ac:dyDescent="0.25">
      <c r="A5153" t="s">
        <v>21581</v>
      </c>
      <c r="B5153" t="s">
        <v>21582</v>
      </c>
      <c r="C5153" s="1" t="str">
        <f t="shared" si="322"/>
        <v>21:1064</v>
      </c>
      <c r="D5153" s="1" t="str">
        <f t="shared" si="323"/>
        <v>21:0107</v>
      </c>
      <c r="E5153" t="s">
        <v>21583</v>
      </c>
      <c r="F5153" t="s">
        <v>21584</v>
      </c>
      <c r="H5153">
        <v>50.465877599999999</v>
      </c>
      <c r="I5153">
        <v>-118.66557400000001</v>
      </c>
      <c r="J5153" s="1" t="str">
        <f t="shared" si="324"/>
        <v>NGR bulk stream sediment</v>
      </c>
      <c r="K5153" s="1" t="str">
        <f t="shared" si="325"/>
        <v>&lt;177 micron (NGR)</v>
      </c>
      <c r="L5153">
        <v>48</v>
      </c>
      <c r="M5153" t="s">
        <v>95</v>
      </c>
      <c r="N5153">
        <v>830</v>
      </c>
      <c r="O5153" t="s">
        <v>57</v>
      </c>
      <c r="P5153" t="s">
        <v>47</v>
      </c>
      <c r="Q5153" t="s">
        <v>424</v>
      </c>
      <c r="R5153" t="s">
        <v>61</v>
      </c>
      <c r="S5153" t="s">
        <v>184</v>
      </c>
      <c r="T5153" t="s">
        <v>175</v>
      </c>
      <c r="U5153" t="s">
        <v>463</v>
      </c>
      <c r="V5153" t="s">
        <v>63</v>
      </c>
      <c r="W5153" t="s">
        <v>455</v>
      </c>
      <c r="X5153" t="s">
        <v>137</v>
      </c>
      <c r="Y5153" t="s">
        <v>358</v>
      </c>
      <c r="Z5153" t="s">
        <v>62</v>
      </c>
      <c r="AA5153" t="s">
        <v>46</v>
      </c>
      <c r="AB5153" t="s">
        <v>47</v>
      </c>
      <c r="AC5153" t="s">
        <v>162</v>
      </c>
      <c r="AD5153" t="s">
        <v>241</v>
      </c>
      <c r="AE5153" t="s">
        <v>380</v>
      </c>
      <c r="AF5153" t="s">
        <v>267</v>
      </c>
      <c r="AG5153" t="s">
        <v>703</v>
      </c>
      <c r="AH5153" t="s">
        <v>174</v>
      </c>
      <c r="AI5153" t="s">
        <v>185</v>
      </c>
      <c r="AJ5153" t="s">
        <v>66</v>
      </c>
      <c r="AK5153" t="s">
        <v>182</v>
      </c>
      <c r="AL5153" t="s">
        <v>47</v>
      </c>
      <c r="AM5153" t="s">
        <v>122</v>
      </c>
      <c r="AN5153" t="s">
        <v>65</v>
      </c>
      <c r="AO5153" t="s">
        <v>225</v>
      </c>
    </row>
    <row r="5154" spans="1:41" hidden="1" x14ac:dyDescent="0.25">
      <c r="A5154" t="s">
        <v>21585</v>
      </c>
      <c r="B5154" t="s">
        <v>21586</v>
      </c>
      <c r="C5154" s="1" t="str">
        <f t="shared" si="322"/>
        <v>21:1064</v>
      </c>
      <c r="D5154" s="1" t="str">
        <f t="shared" si="323"/>
        <v>21:0107</v>
      </c>
      <c r="E5154" t="s">
        <v>21587</v>
      </c>
      <c r="F5154" t="s">
        <v>21588</v>
      </c>
      <c r="H5154">
        <v>50.420859499999999</v>
      </c>
      <c r="I5154">
        <v>-118.6639418</v>
      </c>
      <c r="J5154" s="1" t="str">
        <f t="shared" si="324"/>
        <v>NGR bulk stream sediment</v>
      </c>
      <c r="K5154" s="1" t="str">
        <f t="shared" si="325"/>
        <v>&lt;177 micron (NGR)</v>
      </c>
      <c r="L5154">
        <v>48</v>
      </c>
      <c r="M5154" t="s">
        <v>117</v>
      </c>
      <c r="N5154">
        <v>831</v>
      </c>
      <c r="O5154" t="s">
        <v>62</v>
      </c>
      <c r="P5154" t="s">
        <v>47</v>
      </c>
      <c r="Q5154" t="s">
        <v>10571</v>
      </c>
      <c r="R5154" t="s">
        <v>76</v>
      </c>
      <c r="S5154" t="s">
        <v>124</v>
      </c>
      <c r="T5154" t="s">
        <v>330</v>
      </c>
      <c r="U5154" t="s">
        <v>275</v>
      </c>
      <c r="V5154" t="s">
        <v>72</v>
      </c>
      <c r="W5154" t="s">
        <v>47</v>
      </c>
      <c r="X5154" t="s">
        <v>122</v>
      </c>
      <c r="Y5154" t="s">
        <v>99</v>
      </c>
      <c r="Z5154" t="s">
        <v>199</v>
      </c>
      <c r="AA5154" t="s">
        <v>209</v>
      </c>
      <c r="AB5154" t="s">
        <v>174</v>
      </c>
      <c r="AC5154" t="s">
        <v>146</v>
      </c>
      <c r="AD5154" t="s">
        <v>250</v>
      </c>
      <c r="AE5154" t="s">
        <v>380</v>
      </c>
      <c r="AF5154" t="s">
        <v>55</v>
      </c>
      <c r="AG5154" t="s">
        <v>111</v>
      </c>
      <c r="AH5154" t="s">
        <v>46</v>
      </c>
      <c r="AI5154" t="s">
        <v>46</v>
      </c>
      <c r="AJ5154" t="s">
        <v>96</v>
      </c>
      <c r="AK5154" t="s">
        <v>439</v>
      </c>
      <c r="AL5154" t="s">
        <v>47</v>
      </c>
      <c r="AM5154" t="s">
        <v>47</v>
      </c>
      <c r="AN5154" t="s">
        <v>65</v>
      </c>
      <c r="AO5154" t="s">
        <v>131</v>
      </c>
    </row>
    <row r="5155" spans="1:41" hidden="1" x14ac:dyDescent="0.25">
      <c r="A5155" t="s">
        <v>21589</v>
      </c>
      <c r="B5155" t="s">
        <v>21590</v>
      </c>
      <c r="C5155" s="1" t="str">
        <f t="shared" si="322"/>
        <v>21:1064</v>
      </c>
      <c r="D5155" s="1" t="str">
        <f t="shared" si="323"/>
        <v>21:0107</v>
      </c>
      <c r="E5155" t="s">
        <v>21591</v>
      </c>
      <c r="F5155" t="s">
        <v>21592</v>
      </c>
      <c r="H5155">
        <v>50.411928400000001</v>
      </c>
      <c r="I5155">
        <v>-118.660167</v>
      </c>
      <c r="J5155" s="1" t="str">
        <f t="shared" si="324"/>
        <v>NGR bulk stream sediment</v>
      </c>
      <c r="K5155" s="1" t="str">
        <f t="shared" si="325"/>
        <v>&lt;177 micron (NGR)</v>
      </c>
      <c r="L5155">
        <v>48</v>
      </c>
      <c r="M5155" t="s">
        <v>136</v>
      </c>
      <c r="N5155">
        <v>832</v>
      </c>
      <c r="O5155" t="s">
        <v>198</v>
      </c>
      <c r="P5155" t="s">
        <v>47</v>
      </c>
      <c r="Q5155" t="s">
        <v>430</v>
      </c>
      <c r="R5155" t="s">
        <v>105</v>
      </c>
      <c r="S5155" t="s">
        <v>226</v>
      </c>
      <c r="T5155" t="s">
        <v>108</v>
      </c>
      <c r="U5155" t="s">
        <v>284</v>
      </c>
      <c r="V5155" t="s">
        <v>257</v>
      </c>
      <c r="W5155" t="s">
        <v>130</v>
      </c>
      <c r="X5155" t="s">
        <v>137</v>
      </c>
      <c r="Y5155" t="s">
        <v>83</v>
      </c>
      <c r="Z5155" t="s">
        <v>53</v>
      </c>
      <c r="AA5155" t="s">
        <v>46</v>
      </c>
      <c r="AB5155" t="s">
        <v>64</v>
      </c>
      <c r="AC5155" t="s">
        <v>475</v>
      </c>
      <c r="AD5155" t="s">
        <v>589</v>
      </c>
      <c r="AE5155" t="s">
        <v>380</v>
      </c>
      <c r="AF5155" t="s">
        <v>76</v>
      </c>
      <c r="AG5155" t="s">
        <v>603</v>
      </c>
      <c r="AH5155" t="s">
        <v>110</v>
      </c>
      <c r="AI5155" t="s">
        <v>61</v>
      </c>
      <c r="AJ5155" t="s">
        <v>175</v>
      </c>
      <c r="AK5155" t="s">
        <v>58</v>
      </c>
      <c r="AL5155" t="s">
        <v>47</v>
      </c>
      <c r="AM5155" t="s">
        <v>103</v>
      </c>
      <c r="AN5155" t="s">
        <v>2563</v>
      </c>
      <c r="AO5155" t="s">
        <v>104</v>
      </c>
    </row>
    <row r="5156" spans="1:41" hidden="1" x14ac:dyDescent="0.25">
      <c r="A5156" t="s">
        <v>21593</v>
      </c>
      <c r="B5156" t="s">
        <v>21594</v>
      </c>
      <c r="C5156" s="1" t="str">
        <f t="shared" ref="C5156:C5219" si="326">HYPERLINK("http://geochem.nrcan.gc.ca/cdogs/content/bdl/bdl211064_e.htm", "21:1064")</f>
        <v>21:1064</v>
      </c>
      <c r="D5156" s="1" t="str">
        <f t="shared" ref="D5156:D5219" si="327">HYPERLINK("http://geochem.nrcan.gc.ca/cdogs/content/svy/svy210107_e.htm", "21:0107")</f>
        <v>21:0107</v>
      </c>
      <c r="E5156" t="s">
        <v>21595</v>
      </c>
      <c r="F5156" t="s">
        <v>21596</v>
      </c>
      <c r="H5156">
        <v>50.417350599999999</v>
      </c>
      <c r="I5156">
        <v>-118.6437167</v>
      </c>
      <c r="J5156" s="1" t="str">
        <f t="shared" si="324"/>
        <v>NGR bulk stream sediment</v>
      </c>
      <c r="K5156" s="1" t="str">
        <f t="shared" si="325"/>
        <v>&lt;177 micron (NGR)</v>
      </c>
      <c r="L5156">
        <v>48</v>
      </c>
      <c r="M5156" t="s">
        <v>157</v>
      </c>
      <c r="N5156">
        <v>833</v>
      </c>
      <c r="O5156" t="s">
        <v>62</v>
      </c>
      <c r="P5156" t="s">
        <v>47</v>
      </c>
      <c r="Q5156" t="s">
        <v>481</v>
      </c>
      <c r="R5156" t="s">
        <v>47</v>
      </c>
      <c r="S5156" t="s">
        <v>237</v>
      </c>
      <c r="T5156" t="s">
        <v>330</v>
      </c>
      <c r="U5156" t="s">
        <v>284</v>
      </c>
      <c r="V5156" t="s">
        <v>257</v>
      </c>
      <c r="W5156" t="s">
        <v>257</v>
      </c>
      <c r="X5156" t="s">
        <v>137</v>
      </c>
      <c r="Y5156" t="s">
        <v>342</v>
      </c>
      <c r="Z5156" t="s">
        <v>57</v>
      </c>
      <c r="AA5156" t="s">
        <v>46</v>
      </c>
      <c r="AB5156" t="s">
        <v>47</v>
      </c>
      <c r="AC5156" t="s">
        <v>90</v>
      </c>
      <c r="AD5156" t="s">
        <v>291</v>
      </c>
      <c r="AE5156" t="s">
        <v>380</v>
      </c>
      <c r="AF5156" t="s">
        <v>76</v>
      </c>
      <c r="AG5156" t="s">
        <v>609</v>
      </c>
      <c r="AH5156" t="s">
        <v>101</v>
      </c>
      <c r="AI5156" t="s">
        <v>235</v>
      </c>
      <c r="AJ5156" t="s">
        <v>622</v>
      </c>
      <c r="AK5156" t="s">
        <v>85</v>
      </c>
      <c r="AL5156" t="s">
        <v>47</v>
      </c>
      <c r="AM5156" t="s">
        <v>103</v>
      </c>
      <c r="AN5156" t="s">
        <v>915</v>
      </c>
      <c r="AO5156" t="s">
        <v>112</v>
      </c>
    </row>
    <row r="5157" spans="1:41" hidden="1" x14ac:dyDescent="0.25">
      <c r="A5157" t="s">
        <v>21597</v>
      </c>
      <c r="B5157" t="s">
        <v>21598</v>
      </c>
      <c r="C5157" s="1" t="str">
        <f t="shared" si="326"/>
        <v>21:1064</v>
      </c>
      <c r="D5157" s="1" t="str">
        <f t="shared" si="327"/>
        <v>21:0107</v>
      </c>
      <c r="E5157" t="s">
        <v>21599</v>
      </c>
      <c r="F5157" t="s">
        <v>21600</v>
      </c>
      <c r="H5157">
        <v>50.412658399999998</v>
      </c>
      <c r="I5157">
        <v>-118.62619909999999</v>
      </c>
      <c r="J5157" s="1" t="str">
        <f t="shared" si="324"/>
        <v>NGR bulk stream sediment</v>
      </c>
      <c r="K5157" s="1" t="str">
        <f t="shared" si="325"/>
        <v>&lt;177 micron (NGR)</v>
      </c>
      <c r="L5157">
        <v>48</v>
      </c>
      <c r="M5157" t="s">
        <v>170</v>
      </c>
      <c r="N5157">
        <v>834</v>
      </c>
      <c r="O5157" t="s">
        <v>57</v>
      </c>
      <c r="P5157" t="s">
        <v>47</v>
      </c>
      <c r="Q5157" t="s">
        <v>684</v>
      </c>
      <c r="R5157" t="s">
        <v>79</v>
      </c>
      <c r="S5157" t="s">
        <v>183</v>
      </c>
      <c r="T5157" t="s">
        <v>85</v>
      </c>
      <c r="U5157" t="s">
        <v>431</v>
      </c>
      <c r="V5157" t="s">
        <v>122</v>
      </c>
      <c r="W5157" t="s">
        <v>122</v>
      </c>
      <c r="X5157" t="s">
        <v>73</v>
      </c>
      <c r="Y5157" t="s">
        <v>165</v>
      </c>
      <c r="Z5157" t="s">
        <v>62</v>
      </c>
      <c r="AA5157" t="s">
        <v>46</v>
      </c>
      <c r="AB5157" t="s">
        <v>235</v>
      </c>
      <c r="AC5157" t="s">
        <v>90</v>
      </c>
      <c r="AD5157" t="s">
        <v>250</v>
      </c>
      <c r="AE5157" t="s">
        <v>380</v>
      </c>
      <c r="AF5157" t="s">
        <v>108</v>
      </c>
      <c r="AG5157" t="s">
        <v>188</v>
      </c>
      <c r="AH5157" t="s">
        <v>87</v>
      </c>
      <c r="AI5157" t="s">
        <v>54</v>
      </c>
      <c r="AJ5157" t="s">
        <v>58</v>
      </c>
      <c r="AK5157" t="s">
        <v>260</v>
      </c>
      <c r="AL5157" t="s">
        <v>47</v>
      </c>
      <c r="AM5157" t="s">
        <v>122</v>
      </c>
      <c r="AN5157" t="s">
        <v>48</v>
      </c>
      <c r="AO5157" t="s">
        <v>162</v>
      </c>
    </row>
    <row r="5158" spans="1:41" hidden="1" x14ac:dyDescent="0.25">
      <c r="A5158" t="s">
        <v>21601</v>
      </c>
      <c r="B5158" t="s">
        <v>21602</v>
      </c>
      <c r="C5158" s="1" t="str">
        <f t="shared" si="326"/>
        <v>21:1064</v>
      </c>
      <c r="D5158" s="1" t="str">
        <f t="shared" si="327"/>
        <v>21:0107</v>
      </c>
      <c r="E5158" t="s">
        <v>21603</v>
      </c>
      <c r="F5158" t="s">
        <v>21604</v>
      </c>
      <c r="H5158">
        <v>50.423146699999997</v>
      </c>
      <c r="I5158">
        <v>-118.6235023</v>
      </c>
      <c r="J5158" s="1" t="str">
        <f t="shared" si="324"/>
        <v>NGR bulk stream sediment</v>
      </c>
      <c r="K5158" s="1" t="str">
        <f t="shared" si="325"/>
        <v>&lt;177 micron (NGR)</v>
      </c>
      <c r="L5158">
        <v>48</v>
      </c>
      <c r="M5158" t="s">
        <v>180</v>
      </c>
      <c r="N5158">
        <v>835</v>
      </c>
      <c r="O5158" t="s">
        <v>149</v>
      </c>
      <c r="P5158" t="s">
        <v>47</v>
      </c>
      <c r="Q5158" t="s">
        <v>817</v>
      </c>
      <c r="R5158" t="s">
        <v>76</v>
      </c>
      <c r="S5158" t="s">
        <v>273</v>
      </c>
      <c r="T5158" t="s">
        <v>137</v>
      </c>
      <c r="U5158" t="s">
        <v>65</v>
      </c>
      <c r="V5158" t="s">
        <v>103</v>
      </c>
      <c r="W5158" t="s">
        <v>173</v>
      </c>
      <c r="X5158" t="s">
        <v>103</v>
      </c>
      <c r="Y5158" t="s">
        <v>218</v>
      </c>
      <c r="Z5158" t="s">
        <v>56</v>
      </c>
      <c r="AA5158" t="s">
        <v>46</v>
      </c>
      <c r="AB5158" t="s">
        <v>110</v>
      </c>
      <c r="AC5158" t="s">
        <v>141</v>
      </c>
      <c r="AD5158" t="s">
        <v>331</v>
      </c>
      <c r="AE5158" t="s">
        <v>380</v>
      </c>
      <c r="AF5158" t="s">
        <v>55</v>
      </c>
      <c r="AG5158" t="s">
        <v>357</v>
      </c>
      <c r="AH5158" t="s">
        <v>174</v>
      </c>
      <c r="AI5158" t="s">
        <v>46</v>
      </c>
      <c r="AJ5158" t="s">
        <v>267</v>
      </c>
      <c r="AK5158" t="s">
        <v>11675</v>
      </c>
      <c r="AL5158" t="s">
        <v>47</v>
      </c>
      <c r="AM5158" t="s">
        <v>47</v>
      </c>
      <c r="AN5158" t="s">
        <v>152</v>
      </c>
      <c r="AO5158" t="s">
        <v>108</v>
      </c>
    </row>
    <row r="5159" spans="1:41" hidden="1" x14ac:dyDescent="0.25">
      <c r="A5159" t="s">
        <v>21605</v>
      </c>
      <c r="B5159" t="s">
        <v>21606</v>
      </c>
      <c r="C5159" s="1" t="str">
        <f t="shared" si="326"/>
        <v>21:1064</v>
      </c>
      <c r="D5159" s="1" t="str">
        <f t="shared" si="327"/>
        <v>21:0107</v>
      </c>
      <c r="E5159" t="s">
        <v>21607</v>
      </c>
      <c r="F5159" t="s">
        <v>21608</v>
      </c>
      <c r="H5159">
        <v>50.4227834</v>
      </c>
      <c r="I5159">
        <v>-118.6055533</v>
      </c>
      <c r="J5159" s="1" t="str">
        <f t="shared" si="324"/>
        <v>NGR bulk stream sediment</v>
      </c>
      <c r="K5159" s="1" t="str">
        <f t="shared" si="325"/>
        <v>&lt;177 micron (NGR)</v>
      </c>
      <c r="L5159">
        <v>48</v>
      </c>
      <c r="M5159" t="s">
        <v>280</v>
      </c>
      <c r="N5159">
        <v>836</v>
      </c>
      <c r="O5159" t="s">
        <v>53</v>
      </c>
      <c r="P5159" t="s">
        <v>47</v>
      </c>
      <c r="Q5159" t="s">
        <v>548</v>
      </c>
      <c r="R5159" t="s">
        <v>292</v>
      </c>
      <c r="S5159" t="s">
        <v>597</v>
      </c>
      <c r="T5159" t="s">
        <v>55</v>
      </c>
      <c r="U5159" t="s">
        <v>313</v>
      </c>
      <c r="V5159" t="s">
        <v>142</v>
      </c>
      <c r="W5159" t="s">
        <v>161</v>
      </c>
      <c r="X5159" t="s">
        <v>51</v>
      </c>
      <c r="Y5159" t="s">
        <v>106</v>
      </c>
      <c r="Z5159" t="s">
        <v>56</v>
      </c>
      <c r="AA5159" t="s">
        <v>46</v>
      </c>
      <c r="AB5159" t="s">
        <v>235</v>
      </c>
      <c r="AC5159" t="s">
        <v>131</v>
      </c>
      <c r="AD5159" t="s">
        <v>559</v>
      </c>
      <c r="AE5159" t="s">
        <v>380</v>
      </c>
      <c r="AF5159" t="s">
        <v>108</v>
      </c>
      <c r="AG5159" t="s">
        <v>330</v>
      </c>
      <c r="AH5159" t="s">
        <v>110</v>
      </c>
      <c r="AI5159" t="s">
        <v>110</v>
      </c>
      <c r="AJ5159" t="s">
        <v>50</v>
      </c>
      <c r="AK5159" t="s">
        <v>1365</v>
      </c>
      <c r="AL5159" t="s">
        <v>47</v>
      </c>
      <c r="AM5159" t="s">
        <v>103</v>
      </c>
      <c r="AN5159" t="s">
        <v>318</v>
      </c>
      <c r="AO5159" t="s">
        <v>267</v>
      </c>
    </row>
    <row r="5160" spans="1:41" hidden="1" x14ac:dyDescent="0.25">
      <c r="A5160" t="s">
        <v>21609</v>
      </c>
      <c r="B5160" t="s">
        <v>21610</v>
      </c>
      <c r="C5160" s="1" t="str">
        <f t="shared" si="326"/>
        <v>21:1064</v>
      </c>
      <c r="D5160" s="1" t="str">
        <f t="shared" si="327"/>
        <v>21:0107</v>
      </c>
      <c r="E5160" t="s">
        <v>21607</v>
      </c>
      <c r="F5160" t="s">
        <v>21611</v>
      </c>
      <c r="H5160">
        <v>50.4227834</v>
      </c>
      <c r="I5160">
        <v>-118.6055533</v>
      </c>
      <c r="J5160" s="1" t="str">
        <f t="shared" si="324"/>
        <v>NGR bulk stream sediment</v>
      </c>
      <c r="K5160" s="1" t="str">
        <f t="shared" si="325"/>
        <v>&lt;177 micron (NGR)</v>
      </c>
      <c r="L5160">
        <v>48</v>
      </c>
      <c r="M5160" t="s">
        <v>288</v>
      </c>
      <c r="N5160">
        <v>837</v>
      </c>
      <c r="O5160" t="s">
        <v>62</v>
      </c>
      <c r="P5160" t="s">
        <v>47</v>
      </c>
      <c r="Q5160" t="s">
        <v>481</v>
      </c>
      <c r="R5160" t="s">
        <v>336</v>
      </c>
      <c r="S5160" t="s">
        <v>438</v>
      </c>
      <c r="T5160" t="s">
        <v>58</v>
      </c>
      <c r="U5160" t="s">
        <v>915</v>
      </c>
      <c r="V5160" t="s">
        <v>200</v>
      </c>
      <c r="W5160" t="s">
        <v>173</v>
      </c>
      <c r="X5160" t="s">
        <v>73</v>
      </c>
      <c r="Y5160" t="s">
        <v>240</v>
      </c>
      <c r="Z5160" t="s">
        <v>199</v>
      </c>
      <c r="AA5160" t="s">
        <v>46</v>
      </c>
      <c r="AB5160" t="s">
        <v>64</v>
      </c>
      <c r="AC5160" t="s">
        <v>225</v>
      </c>
      <c r="AD5160" t="s">
        <v>589</v>
      </c>
      <c r="AE5160" t="s">
        <v>380</v>
      </c>
      <c r="AF5160" t="s">
        <v>108</v>
      </c>
      <c r="AG5160" t="s">
        <v>615</v>
      </c>
      <c r="AH5160" t="s">
        <v>47</v>
      </c>
      <c r="AI5160" t="s">
        <v>47</v>
      </c>
      <c r="AJ5160" t="s">
        <v>1964</v>
      </c>
      <c r="AK5160" t="s">
        <v>3575</v>
      </c>
      <c r="AL5160" t="s">
        <v>47</v>
      </c>
      <c r="AM5160" t="s">
        <v>51</v>
      </c>
      <c r="AN5160" t="s">
        <v>65</v>
      </c>
      <c r="AO5160" t="s">
        <v>50</v>
      </c>
    </row>
    <row r="5161" spans="1:41" hidden="1" x14ac:dyDescent="0.25">
      <c r="A5161" t="s">
        <v>21612</v>
      </c>
      <c r="B5161" t="s">
        <v>21613</v>
      </c>
      <c r="C5161" s="1" t="str">
        <f t="shared" si="326"/>
        <v>21:1064</v>
      </c>
      <c r="D5161" s="1" t="str">
        <f t="shared" si="327"/>
        <v>21:0107</v>
      </c>
      <c r="E5161" t="s">
        <v>21614</v>
      </c>
      <c r="F5161" t="s">
        <v>21615</v>
      </c>
      <c r="H5161">
        <v>50.415733500000002</v>
      </c>
      <c r="I5161">
        <v>-118.60219050000001</v>
      </c>
      <c r="J5161" s="1" t="str">
        <f t="shared" si="324"/>
        <v>NGR bulk stream sediment</v>
      </c>
      <c r="K5161" s="1" t="str">
        <f t="shared" si="325"/>
        <v>&lt;177 micron (NGR)</v>
      </c>
      <c r="L5161">
        <v>48</v>
      </c>
      <c r="M5161" t="s">
        <v>195</v>
      </c>
      <c r="N5161">
        <v>838</v>
      </c>
      <c r="O5161" t="s">
        <v>62</v>
      </c>
      <c r="P5161" t="s">
        <v>47</v>
      </c>
      <c r="Q5161" t="s">
        <v>234</v>
      </c>
      <c r="R5161" t="s">
        <v>102</v>
      </c>
      <c r="S5161" t="s">
        <v>236</v>
      </c>
      <c r="T5161" t="s">
        <v>55</v>
      </c>
      <c r="U5161" t="s">
        <v>226</v>
      </c>
      <c r="V5161" t="s">
        <v>164</v>
      </c>
      <c r="W5161" t="s">
        <v>173</v>
      </c>
      <c r="X5161" t="s">
        <v>52</v>
      </c>
      <c r="Y5161" t="s">
        <v>112</v>
      </c>
      <c r="Z5161" t="s">
        <v>84</v>
      </c>
      <c r="AA5161" t="s">
        <v>46</v>
      </c>
      <c r="AB5161" t="s">
        <v>64</v>
      </c>
      <c r="AC5161" t="s">
        <v>99</v>
      </c>
      <c r="AD5161" t="s">
        <v>532</v>
      </c>
      <c r="AE5161" t="s">
        <v>380</v>
      </c>
      <c r="AF5161" t="s">
        <v>85</v>
      </c>
      <c r="AG5161" t="s">
        <v>96</v>
      </c>
      <c r="AH5161" t="s">
        <v>110</v>
      </c>
      <c r="AI5161" t="s">
        <v>87</v>
      </c>
      <c r="AJ5161" t="s">
        <v>85</v>
      </c>
      <c r="AK5161" t="s">
        <v>111</v>
      </c>
      <c r="AL5161" t="s">
        <v>47</v>
      </c>
      <c r="AM5161" t="s">
        <v>122</v>
      </c>
      <c r="AN5161" t="s">
        <v>65</v>
      </c>
      <c r="AO5161" t="s">
        <v>141</v>
      </c>
    </row>
    <row r="5162" spans="1:41" hidden="1" x14ac:dyDescent="0.25">
      <c r="A5162" t="s">
        <v>21616</v>
      </c>
      <c r="B5162" t="s">
        <v>21617</v>
      </c>
      <c r="C5162" s="1" t="str">
        <f t="shared" si="326"/>
        <v>21:1064</v>
      </c>
      <c r="D5162" s="1" t="str">
        <f t="shared" si="327"/>
        <v>21:0107</v>
      </c>
      <c r="E5162" t="s">
        <v>21618</v>
      </c>
      <c r="F5162" t="s">
        <v>21619</v>
      </c>
      <c r="H5162">
        <v>50.387502099999999</v>
      </c>
      <c r="I5162">
        <v>-118.714631</v>
      </c>
      <c r="J5162" s="1" t="str">
        <f t="shared" si="324"/>
        <v>NGR bulk stream sediment</v>
      </c>
      <c r="K5162" s="1" t="str">
        <f t="shared" si="325"/>
        <v>&lt;177 micron (NGR)</v>
      </c>
      <c r="L5162">
        <v>48</v>
      </c>
      <c r="M5162" t="s">
        <v>205</v>
      </c>
      <c r="N5162">
        <v>839</v>
      </c>
      <c r="O5162" t="s">
        <v>54</v>
      </c>
      <c r="P5162" t="s">
        <v>47</v>
      </c>
      <c r="Q5162" t="s">
        <v>481</v>
      </c>
      <c r="R5162" t="s">
        <v>365</v>
      </c>
      <c r="S5162" t="s">
        <v>183</v>
      </c>
      <c r="T5162" t="s">
        <v>58</v>
      </c>
      <c r="U5162" t="s">
        <v>237</v>
      </c>
      <c r="V5162" t="s">
        <v>81</v>
      </c>
      <c r="W5162" t="s">
        <v>81</v>
      </c>
      <c r="X5162" t="s">
        <v>73</v>
      </c>
      <c r="Y5162" t="s">
        <v>225</v>
      </c>
      <c r="Z5162" t="s">
        <v>56</v>
      </c>
      <c r="AA5162" t="s">
        <v>46</v>
      </c>
      <c r="AB5162" t="s">
        <v>235</v>
      </c>
      <c r="AC5162" t="s">
        <v>217</v>
      </c>
      <c r="AD5162" t="s">
        <v>445</v>
      </c>
      <c r="AE5162" t="s">
        <v>380</v>
      </c>
      <c r="AF5162" t="s">
        <v>58</v>
      </c>
      <c r="AG5162" t="s">
        <v>238</v>
      </c>
      <c r="AH5162" t="s">
        <v>54</v>
      </c>
      <c r="AI5162" t="s">
        <v>46</v>
      </c>
      <c r="AJ5162" t="s">
        <v>85</v>
      </c>
      <c r="AK5162" t="s">
        <v>86</v>
      </c>
      <c r="AL5162" t="s">
        <v>47</v>
      </c>
      <c r="AM5162" t="s">
        <v>47</v>
      </c>
      <c r="AN5162" t="s">
        <v>638</v>
      </c>
      <c r="AO5162" t="s">
        <v>90</v>
      </c>
    </row>
    <row r="5163" spans="1:41" hidden="1" x14ac:dyDescent="0.25">
      <c r="A5163" t="s">
        <v>21620</v>
      </c>
      <c r="B5163" t="s">
        <v>21621</v>
      </c>
      <c r="C5163" s="1" t="str">
        <f t="shared" si="326"/>
        <v>21:1064</v>
      </c>
      <c r="D5163" s="1" t="str">
        <f t="shared" si="327"/>
        <v>21:0107</v>
      </c>
      <c r="E5163" t="s">
        <v>21622</v>
      </c>
      <c r="F5163" t="s">
        <v>21623</v>
      </c>
      <c r="H5163">
        <v>50.3793091</v>
      </c>
      <c r="I5163">
        <v>-118.7376146</v>
      </c>
      <c r="J5163" s="1" t="str">
        <f t="shared" si="324"/>
        <v>NGR bulk stream sediment</v>
      </c>
      <c r="K5163" s="1" t="str">
        <f t="shared" si="325"/>
        <v>&lt;177 micron (NGR)</v>
      </c>
      <c r="L5163">
        <v>48</v>
      </c>
      <c r="M5163" t="s">
        <v>214</v>
      </c>
      <c r="N5163">
        <v>840</v>
      </c>
      <c r="O5163" t="s">
        <v>198</v>
      </c>
      <c r="P5163" t="s">
        <v>51</v>
      </c>
      <c r="Q5163" t="s">
        <v>548</v>
      </c>
      <c r="R5163" t="s">
        <v>235</v>
      </c>
      <c r="S5163" t="s">
        <v>329</v>
      </c>
      <c r="T5163" t="s">
        <v>137</v>
      </c>
      <c r="U5163" t="s">
        <v>438</v>
      </c>
      <c r="V5163" t="s">
        <v>101</v>
      </c>
      <c r="W5163" t="s">
        <v>101</v>
      </c>
      <c r="X5163" t="s">
        <v>330</v>
      </c>
      <c r="Y5163" t="s">
        <v>141</v>
      </c>
      <c r="Z5163" t="s">
        <v>84</v>
      </c>
      <c r="AA5163" t="s">
        <v>46</v>
      </c>
      <c r="AB5163" t="s">
        <v>110</v>
      </c>
      <c r="AC5163" t="s">
        <v>99</v>
      </c>
      <c r="AD5163" t="s">
        <v>554</v>
      </c>
      <c r="AE5163" t="s">
        <v>380</v>
      </c>
      <c r="AF5163" t="s">
        <v>58</v>
      </c>
      <c r="AG5163" t="s">
        <v>292</v>
      </c>
      <c r="AH5163" t="s">
        <v>110</v>
      </c>
      <c r="AI5163" t="s">
        <v>46</v>
      </c>
      <c r="AJ5163" t="s">
        <v>108</v>
      </c>
      <c r="AK5163" t="s">
        <v>336</v>
      </c>
      <c r="AL5163" t="s">
        <v>47</v>
      </c>
      <c r="AM5163" t="s">
        <v>47</v>
      </c>
      <c r="AN5163" t="s">
        <v>299</v>
      </c>
      <c r="AO5163" t="s">
        <v>82</v>
      </c>
    </row>
    <row r="5164" spans="1:41" hidden="1" x14ac:dyDescent="0.25">
      <c r="A5164" t="s">
        <v>21624</v>
      </c>
      <c r="B5164" t="s">
        <v>21625</v>
      </c>
      <c r="C5164" s="1" t="str">
        <f t="shared" si="326"/>
        <v>21:1064</v>
      </c>
      <c r="D5164" s="1" t="str">
        <f t="shared" si="327"/>
        <v>21:0107</v>
      </c>
      <c r="E5164" t="s">
        <v>21626</v>
      </c>
      <c r="F5164" t="s">
        <v>21627</v>
      </c>
      <c r="H5164">
        <v>50.3337644</v>
      </c>
      <c r="I5164">
        <v>-118.7614468</v>
      </c>
      <c r="J5164" s="1" t="str">
        <f t="shared" si="324"/>
        <v>NGR bulk stream sediment</v>
      </c>
      <c r="K5164" s="1" t="str">
        <f t="shared" si="325"/>
        <v>&lt;177 micron (NGR)</v>
      </c>
      <c r="L5164">
        <v>48</v>
      </c>
      <c r="M5164" t="s">
        <v>223</v>
      </c>
      <c r="N5164">
        <v>841</v>
      </c>
      <c r="O5164" t="s">
        <v>392</v>
      </c>
      <c r="P5164" t="s">
        <v>103</v>
      </c>
      <c r="Q5164" t="s">
        <v>249</v>
      </c>
      <c r="R5164" t="s">
        <v>124</v>
      </c>
      <c r="S5164" t="s">
        <v>290</v>
      </c>
      <c r="T5164" t="s">
        <v>330</v>
      </c>
      <c r="U5164" t="s">
        <v>329</v>
      </c>
      <c r="V5164" t="s">
        <v>139</v>
      </c>
      <c r="W5164" t="s">
        <v>139</v>
      </c>
      <c r="X5164" t="s">
        <v>51</v>
      </c>
      <c r="Y5164" t="s">
        <v>90</v>
      </c>
      <c r="Z5164" t="s">
        <v>84</v>
      </c>
      <c r="AA5164" t="s">
        <v>46</v>
      </c>
      <c r="AB5164" t="s">
        <v>54</v>
      </c>
      <c r="AC5164" t="s">
        <v>269</v>
      </c>
      <c r="AD5164" t="s">
        <v>418</v>
      </c>
      <c r="AE5164" t="s">
        <v>198</v>
      </c>
      <c r="AF5164" t="s">
        <v>502</v>
      </c>
      <c r="AG5164" t="s">
        <v>86</v>
      </c>
      <c r="AH5164" t="s">
        <v>149</v>
      </c>
      <c r="AI5164" t="s">
        <v>198</v>
      </c>
      <c r="AJ5164" t="s">
        <v>96</v>
      </c>
      <c r="AK5164" t="s">
        <v>206</v>
      </c>
      <c r="AL5164" t="s">
        <v>47</v>
      </c>
      <c r="AM5164" t="s">
        <v>47</v>
      </c>
      <c r="AN5164" t="s">
        <v>568</v>
      </c>
      <c r="AO5164" t="s">
        <v>52</v>
      </c>
    </row>
    <row r="5165" spans="1:41" hidden="1" x14ac:dyDescent="0.25">
      <c r="A5165" t="s">
        <v>21628</v>
      </c>
      <c r="B5165" t="s">
        <v>21629</v>
      </c>
      <c r="C5165" s="1" t="str">
        <f t="shared" si="326"/>
        <v>21:1064</v>
      </c>
      <c r="D5165" s="1" t="str">
        <f t="shared" si="327"/>
        <v>21:0107</v>
      </c>
      <c r="E5165" t="s">
        <v>21630</v>
      </c>
      <c r="F5165" t="s">
        <v>21631</v>
      </c>
      <c r="H5165">
        <v>50.335494599999997</v>
      </c>
      <c r="I5165">
        <v>-118.72831859999999</v>
      </c>
      <c r="J5165" s="1" t="str">
        <f t="shared" si="324"/>
        <v>NGR bulk stream sediment</v>
      </c>
      <c r="K5165" s="1" t="str">
        <f t="shared" si="325"/>
        <v>&lt;177 micron (NGR)</v>
      </c>
      <c r="L5165">
        <v>48</v>
      </c>
      <c r="M5165" t="s">
        <v>233</v>
      </c>
      <c r="N5165">
        <v>842</v>
      </c>
      <c r="O5165" t="s">
        <v>148</v>
      </c>
      <c r="P5165" t="s">
        <v>51</v>
      </c>
      <c r="Q5165" t="s">
        <v>234</v>
      </c>
      <c r="R5165" t="s">
        <v>149</v>
      </c>
      <c r="S5165" t="s">
        <v>538</v>
      </c>
      <c r="T5165" t="s">
        <v>76</v>
      </c>
      <c r="U5165" t="s">
        <v>207</v>
      </c>
      <c r="V5165" t="s">
        <v>64</v>
      </c>
      <c r="W5165" t="s">
        <v>206</v>
      </c>
      <c r="X5165" t="s">
        <v>330</v>
      </c>
      <c r="Y5165" t="s">
        <v>104</v>
      </c>
      <c r="Z5165" t="s">
        <v>62</v>
      </c>
      <c r="AA5165" t="s">
        <v>46</v>
      </c>
      <c r="AB5165" t="s">
        <v>110</v>
      </c>
      <c r="AC5165" t="s">
        <v>50</v>
      </c>
      <c r="AD5165" t="s">
        <v>343</v>
      </c>
      <c r="AE5165" t="s">
        <v>174</v>
      </c>
      <c r="AF5165" t="s">
        <v>76</v>
      </c>
      <c r="AG5165" t="s">
        <v>52</v>
      </c>
      <c r="AH5165" t="s">
        <v>174</v>
      </c>
      <c r="AI5165" t="s">
        <v>174</v>
      </c>
      <c r="AJ5165" t="s">
        <v>55</v>
      </c>
      <c r="AK5165" t="s">
        <v>228</v>
      </c>
      <c r="AL5165" t="s">
        <v>47</v>
      </c>
      <c r="AM5165" t="s">
        <v>47</v>
      </c>
      <c r="AN5165" t="s">
        <v>662</v>
      </c>
      <c r="AO5165" t="s">
        <v>49</v>
      </c>
    </row>
    <row r="5166" spans="1:41" hidden="1" x14ac:dyDescent="0.25">
      <c r="A5166" t="s">
        <v>21632</v>
      </c>
      <c r="B5166" t="s">
        <v>21633</v>
      </c>
      <c r="C5166" s="1" t="str">
        <f t="shared" si="326"/>
        <v>21:1064</v>
      </c>
      <c r="D5166" s="1" t="str">
        <f t="shared" si="327"/>
        <v>21:0107</v>
      </c>
      <c r="E5166" t="s">
        <v>21634</v>
      </c>
      <c r="F5166" t="s">
        <v>21635</v>
      </c>
      <c r="H5166">
        <v>50.352922</v>
      </c>
      <c r="I5166">
        <v>-118.7855036</v>
      </c>
      <c r="J5166" s="1" t="str">
        <f t="shared" si="324"/>
        <v>NGR bulk stream sediment</v>
      </c>
      <c r="K5166" s="1" t="str">
        <f t="shared" si="325"/>
        <v>&lt;177 micron (NGR)</v>
      </c>
      <c r="L5166">
        <v>48</v>
      </c>
      <c r="M5166" t="s">
        <v>248</v>
      </c>
      <c r="N5166">
        <v>843</v>
      </c>
      <c r="O5166" t="s">
        <v>437</v>
      </c>
      <c r="P5166" t="s">
        <v>58</v>
      </c>
      <c r="Q5166" t="s">
        <v>234</v>
      </c>
      <c r="R5166" t="s">
        <v>161</v>
      </c>
      <c r="S5166" t="s">
        <v>250</v>
      </c>
      <c r="T5166" t="s">
        <v>127</v>
      </c>
      <c r="U5166" t="s">
        <v>425</v>
      </c>
      <c r="V5166" t="s">
        <v>105</v>
      </c>
      <c r="W5166" t="s">
        <v>130</v>
      </c>
      <c r="X5166" t="s">
        <v>137</v>
      </c>
      <c r="Y5166" t="s">
        <v>197</v>
      </c>
      <c r="Z5166" t="s">
        <v>84</v>
      </c>
      <c r="AA5166" t="s">
        <v>46</v>
      </c>
      <c r="AB5166" t="s">
        <v>185</v>
      </c>
      <c r="AC5166" t="s">
        <v>225</v>
      </c>
      <c r="AD5166" t="s">
        <v>342</v>
      </c>
      <c r="AE5166" t="s">
        <v>53</v>
      </c>
      <c r="AF5166" t="s">
        <v>76</v>
      </c>
      <c r="AG5166" t="s">
        <v>224</v>
      </c>
      <c r="AH5166" t="s">
        <v>174</v>
      </c>
      <c r="AI5166" t="s">
        <v>198</v>
      </c>
      <c r="AJ5166" t="s">
        <v>58</v>
      </c>
      <c r="AK5166" t="s">
        <v>102</v>
      </c>
      <c r="AL5166" t="s">
        <v>47</v>
      </c>
      <c r="AM5166" t="s">
        <v>122</v>
      </c>
      <c r="AN5166" t="s">
        <v>638</v>
      </c>
      <c r="AO5166" t="s">
        <v>104</v>
      </c>
    </row>
    <row r="5167" spans="1:41" hidden="1" x14ac:dyDescent="0.25">
      <c r="A5167" t="s">
        <v>21636</v>
      </c>
      <c r="B5167" t="s">
        <v>21637</v>
      </c>
      <c r="C5167" s="1" t="str">
        <f t="shared" si="326"/>
        <v>21:1064</v>
      </c>
      <c r="D5167" s="1" t="str">
        <f t="shared" si="327"/>
        <v>21:0107</v>
      </c>
      <c r="E5167" t="s">
        <v>21638</v>
      </c>
      <c r="F5167" t="s">
        <v>21639</v>
      </c>
      <c r="H5167">
        <v>50.723127099999999</v>
      </c>
      <c r="I5167">
        <v>-118.5955044</v>
      </c>
      <c r="J5167" s="1" t="str">
        <f t="shared" si="324"/>
        <v>NGR bulk stream sediment</v>
      </c>
      <c r="K5167" s="1" t="str">
        <f t="shared" si="325"/>
        <v>&lt;177 micron (NGR)</v>
      </c>
      <c r="L5167">
        <v>48</v>
      </c>
      <c r="M5167" t="s">
        <v>256</v>
      </c>
      <c r="N5167">
        <v>844</v>
      </c>
      <c r="O5167" t="s">
        <v>62</v>
      </c>
      <c r="P5167" t="s">
        <v>47</v>
      </c>
      <c r="Q5167" t="s">
        <v>1304</v>
      </c>
      <c r="R5167" t="s">
        <v>437</v>
      </c>
      <c r="S5167" t="s">
        <v>301</v>
      </c>
      <c r="T5167" t="s">
        <v>175</v>
      </c>
      <c r="U5167" t="s">
        <v>207</v>
      </c>
      <c r="V5167" t="s">
        <v>78</v>
      </c>
      <c r="W5167" t="s">
        <v>282</v>
      </c>
      <c r="X5167" t="s">
        <v>66</v>
      </c>
      <c r="Y5167" t="s">
        <v>695</v>
      </c>
      <c r="Z5167" t="s">
        <v>64</v>
      </c>
      <c r="AA5167" t="s">
        <v>46</v>
      </c>
      <c r="AB5167" t="s">
        <v>64</v>
      </c>
      <c r="AC5167" t="s">
        <v>66</v>
      </c>
      <c r="AD5167" t="s">
        <v>583</v>
      </c>
      <c r="AE5167" t="s">
        <v>380</v>
      </c>
      <c r="AF5167" t="s">
        <v>209</v>
      </c>
      <c r="AG5167" t="s">
        <v>718</v>
      </c>
      <c r="AH5167" t="s">
        <v>102</v>
      </c>
      <c r="AI5167" t="s">
        <v>109</v>
      </c>
      <c r="AJ5167" t="s">
        <v>21640</v>
      </c>
      <c r="AK5167" t="s">
        <v>2439</v>
      </c>
      <c r="AL5167" t="s">
        <v>51</v>
      </c>
      <c r="AM5167" t="s">
        <v>52</v>
      </c>
      <c r="AN5167" t="s">
        <v>119</v>
      </c>
      <c r="AO5167" t="s">
        <v>49</v>
      </c>
    </row>
    <row r="5168" spans="1:41" hidden="1" x14ac:dyDescent="0.25">
      <c r="A5168" t="s">
        <v>21641</v>
      </c>
      <c r="B5168" t="s">
        <v>21642</v>
      </c>
      <c r="C5168" s="1" t="str">
        <f t="shared" si="326"/>
        <v>21:1064</v>
      </c>
      <c r="D5168" s="1" t="str">
        <f t="shared" si="327"/>
        <v>21:0107</v>
      </c>
      <c r="E5168" t="s">
        <v>21643</v>
      </c>
      <c r="F5168" t="s">
        <v>21644</v>
      </c>
      <c r="H5168">
        <v>50.728722500000003</v>
      </c>
      <c r="I5168">
        <v>-118.5815673</v>
      </c>
      <c r="J5168" s="1" t="str">
        <f t="shared" si="324"/>
        <v>NGR bulk stream sediment</v>
      </c>
      <c r="K5168" s="1" t="str">
        <f t="shared" si="325"/>
        <v>&lt;177 micron (NGR)</v>
      </c>
      <c r="L5168">
        <v>48</v>
      </c>
      <c r="M5168" t="s">
        <v>265</v>
      </c>
      <c r="N5168">
        <v>845</v>
      </c>
      <c r="O5168" t="s">
        <v>62</v>
      </c>
      <c r="P5168" t="s">
        <v>47</v>
      </c>
      <c r="Q5168" t="s">
        <v>281</v>
      </c>
      <c r="R5168" t="s">
        <v>105</v>
      </c>
      <c r="S5168" t="s">
        <v>207</v>
      </c>
      <c r="T5168" t="s">
        <v>66</v>
      </c>
      <c r="U5168" t="s">
        <v>237</v>
      </c>
      <c r="V5168" t="s">
        <v>102</v>
      </c>
      <c r="W5168" t="s">
        <v>282</v>
      </c>
      <c r="X5168" t="s">
        <v>137</v>
      </c>
      <c r="Y5168" t="s">
        <v>126</v>
      </c>
      <c r="Z5168" t="s">
        <v>62</v>
      </c>
      <c r="AA5168" t="s">
        <v>46</v>
      </c>
      <c r="AB5168" t="s">
        <v>235</v>
      </c>
      <c r="AC5168" t="s">
        <v>165</v>
      </c>
      <c r="AD5168" t="s">
        <v>226</v>
      </c>
      <c r="AE5168" t="s">
        <v>380</v>
      </c>
      <c r="AF5168" t="s">
        <v>108</v>
      </c>
      <c r="AG5168" t="s">
        <v>1569</v>
      </c>
      <c r="AH5168" t="s">
        <v>63</v>
      </c>
      <c r="AI5168" t="s">
        <v>105</v>
      </c>
      <c r="AJ5168" t="s">
        <v>3643</v>
      </c>
      <c r="AK5168" t="s">
        <v>163</v>
      </c>
      <c r="AL5168" t="s">
        <v>47</v>
      </c>
      <c r="AM5168" t="s">
        <v>122</v>
      </c>
      <c r="AN5168" t="s">
        <v>322</v>
      </c>
      <c r="AO5168" t="s">
        <v>269</v>
      </c>
    </row>
    <row r="5169" spans="1:41" hidden="1" x14ac:dyDescent="0.25">
      <c r="A5169" t="s">
        <v>21645</v>
      </c>
      <c r="B5169" t="s">
        <v>21646</v>
      </c>
      <c r="C5169" s="1" t="str">
        <f t="shared" si="326"/>
        <v>21:1064</v>
      </c>
      <c r="D5169" s="1" t="str">
        <f t="shared" si="327"/>
        <v>21:0107</v>
      </c>
      <c r="E5169" t="s">
        <v>21647</v>
      </c>
      <c r="F5169" t="s">
        <v>21648</v>
      </c>
      <c r="H5169">
        <v>50.742013700000001</v>
      </c>
      <c r="I5169">
        <v>-118.57302900000001</v>
      </c>
      <c r="J5169" s="1" t="str">
        <f t="shared" si="324"/>
        <v>NGR bulk stream sediment</v>
      </c>
      <c r="K5169" s="1" t="str">
        <f t="shared" si="325"/>
        <v>&lt;177 micron (NGR)</v>
      </c>
      <c r="L5169">
        <v>49</v>
      </c>
      <c r="M5169" t="s">
        <v>45</v>
      </c>
      <c r="N5169">
        <v>846</v>
      </c>
      <c r="O5169" t="s">
        <v>62</v>
      </c>
      <c r="P5169" t="s">
        <v>47</v>
      </c>
      <c r="Q5169" t="s">
        <v>327</v>
      </c>
      <c r="R5169" t="s">
        <v>139</v>
      </c>
      <c r="S5169" t="s">
        <v>673</v>
      </c>
      <c r="T5169" t="s">
        <v>217</v>
      </c>
      <c r="U5169" t="s">
        <v>543</v>
      </c>
      <c r="V5169" t="s">
        <v>130</v>
      </c>
      <c r="W5169" t="s">
        <v>437</v>
      </c>
      <c r="X5169" t="s">
        <v>49</v>
      </c>
      <c r="Y5169" t="s">
        <v>20316</v>
      </c>
      <c r="Z5169" t="s">
        <v>125</v>
      </c>
      <c r="AA5169" t="s">
        <v>46</v>
      </c>
      <c r="AB5169" t="s">
        <v>64</v>
      </c>
      <c r="AC5169" t="s">
        <v>225</v>
      </c>
      <c r="AD5169" t="s">
        <v>184</v>
      </c>
      <c r="AE5169" t="s">
        <v>380</v>
      </c>
      <c r="AF5169" t="s">
        <v>209</v>
      </c>
      <c r="AG5169" t="s">
        <v>6620</v>
      </c>
      <c r="AH5169" t="s">
        <v>79</v>
      </c>
      <c r="AI5169" t="s">
        <v>86</v>
      </c>
      <c r="AJ5169" t="s">
        <v>21649</v>
      </c>
      <c r="AK5169" t="s">
        <v>3222</v>
      </c>
      <c r="AL5169" t="s">
        <v>103</v>
      </c>
      <c r="AM5169" t="s">
        <v>52</v>
      </c>
      <c r="AN5169" t="s">
        <v>234</v>
      </c>
      <c r="AO5169" t="s">
        <v>269</v>
      </c>
    </row>
    <row r="5170" spans="1:41" hidden="1" x14ac:dyDescent="0.25">
      <c r="A5170" t="s">
        <v>21650</v>
      </c>
      <c r="B5170" t="s">
        <v>21651</v>
      </c>
      <c r="C5170" s="1" t="str">
        <f t="shared" si="326"/>
        <v>21:1064</v>
      </c>
      <c r="D5170" s="1" t="str">
        <f t="shared" si="327"/>
        <v>21:0107</v>
      </c>
      <c r="E5170" t="s">
        <v>21652</v>
      </c>
      <c r="F5170" t="s">
        <v>21653</v>
      </c>
      <c r="H5170">
        <v>50.866942600000002</v>
      </c>
      <c r="I5170">
        <v>-118.516165</v>
      </c>
      <c r="J5170" s="1" t="str">
        <f t="shared" si="324"/>
        <v>NGR bulk stream sediment</v>
      </c>
      <c r="K5170" s="1" t="str">
        <f t="shared" si="325"/>
        <v>&lt;177 micron (NGR)</v>
      </c>
      <c r="L5170">
        <v>49</v>
      </c>
      <c r="M5170" t="s">
        <v>71</v>
      </c>
      <c r="N5170">
        <v>847</v>
      </c>
      <c r="O5170" t="s">
        <v>64</v>
      </c>
      <c r="P5170" t="s">
        <v>47</v>
      </c>
      <c r="Q5170" t="s">
        <v>97</v>
      </c>
      <c r="R5170" t="s">
        <v>158</v>
      </c>
      <c r="S5170" t="s">
        <v>89</v>
      </c>
      <c r="T5170" t="s">
        <v>66</v>
      </c>
      <c r="U5170" t="s">
        <v>438</v>
      </c>
      <c r="V5170" t="s">
        <v>200</v>
      </c>
      <c r="W5170" t="s">
        <v>72</v>
      </c>
      <c r="X5170" t="s">
        <v>58</v>
      </c>
      <c r="Y5170" t="s">
        <v>559</v>
      </c>
      <c r="Z5170" t="s">
        <v>84</v>
      </c>
      <c r="AA5170" t="s">
        <v>46</v>
      </c>
      <c r="AB5170" t="s">
        <v>61</v>
      </c>
      <c r="AC5170" t="s">
        <v>104</v>
      </c>
      <c r="AD5170" t="s">
        <v>146</v>
      </c>
      <c r="AE5170" t="s">
        <v>56</v>
      </c>
      <c r="AF5170" t="s">
        <v>76</v>
      </c>
      <c r="AG5170" t="s">
        <v>740</v>
      </c>
      <c r="AH5170" t="s">
        <v>101</v>
      </c>
      <c r="AI5170" t="s">
        <v>64</v>
      </c>
      <c r="AJ5170" t="s">
        <v>3251</v>
      </c>
      <c r="AK5170" t="s">
        <v>76</v>
      </c>
      <c r="AL5170" t="s">
        <v>47</v>
      </c>
      <c r="AM5170" t="s">
        <v>122</v>
      </c>
      <c r="AN5170" t="s">
        <v>935</v>
      </c>
      <c r="AO5170" t="s">
        <v>90</v>
      </c>
    </row>
    <row r="5171" spans="1:41" hidden="1" x14ac:dyDescent="0.25">
      <c r="A5171" t="s">
        <v>21654</v>
      </c>
      <c r="B5171" t="s">
        <v>21655</v>
      </c>
      <c r="C5171" s="1" t="str">
        <f t="shared" si="326"/>
        <v>21:1064</v>
      </c>
      <c r="D5171" s="1" t="str">
        <f t="shared" si="327"/>
        <v>21:0107</v>
      </c>
      <c r="E5171" t="s">
        <v>21656</v>
      </c>
      <c r="F5171" t="s">
        <v>21657</v>
      </c>
      <c r="H5171">
        <v>50.894377800000001</v>
      </c>
      <c r="I5171">
        <v>-118.4836537</v>
      </c>
      <c r="J5171" s="1" t="str">
        <f t="shared" si="324"/>
        <v>NGR bulk stream sediment</v>
      </c>
      <c r="K5171" s="1" t="str">
        <f t="shared" si="325"/>
        <v>&lt;177 micron (NGR)</v>
      </c>
      <c r="L5171">
        <v>49</v>
      </c>
      <c r="M5171" t="s">
        <v>95</v>
      </c>
      <c r="N5171">
        <v>848</v>
      </c>
      <c r="O5171" t="s">
        <v>54</v>
      </c>
      <c r="P5171" t="s">
        <v>47</v>
      </c>
      <c r="Q5171" t="s">
        <v>1069</v>
      </c>
      <c r="R5171" t="s">
        <v>62</v>
      </c>
      <c r="S5171" t="s">
        <v>817</v>
      </c>
      <c r="T5171" t="s">
        <v>209</v>
      </c>
      <c r="U5171" t="s">
        <v>171</v>
      </c>
      <c r="V5171" t="s">
        <v>81</v>
      </c>
      <c r="W5171" t="s">
        <v>227</v>
      </c>
      <c r="X5171" t="s">
        <v>120</v>
      </c>
      <c r="Y5171" t="s">
        <v>189</v>
      </c>
      <c r="Z5171" t="s">
        <v>60</v>
      </c>
      <c r="AA5171" t="s">
        <v>46</v>
      </c>
      <c r="AB5171" t="s">
        <v>110</v>
      </c>
      <c r="AC5171" t="s">
        <v>58</v>
      </c>
      <c r="AD5171" t="s">
        <v>184</v>
      </c>
      <c r="AE5171" t="s">
        <v>380</v>
      </c>
      <c r="AF5171" t="s">
        <v>82</v>
      </c>
      <c r="AG5171" t="s">
        <v>7538</v>
      </c>
      <c r="AH5171" t="s">
        <v>257</v>
      </c>
      <c r="AI5171" t="s">
        <v>52</v>
      </c>
      <c r="AJ5171" t="s">
        <v>21658</v>
      </c>
      <c r="AK5171" t="s">
        <v>1559</v>
      </c>
      <c r="AL5171" t="s">
        <v>51</v>
      </c>
      <c r="AM5171" t="s">
        <v>330</v>
      </c>
      <c r="AN5171" t="s">
        <v>1691</v>
      </c>
      <c r="AO5171" t="s">
        <v>99</v>
      </c>
    </row>
    <row r="5172" spans="1:41" hidden="1" x14ac:dyDescent="0.25">
      <c r="A5172" t="s">
        <v>21659</v>
      </c>
      <c r="B5172" t="s">
        <v>21660</v>
      </c>
      <c r="C5172" s="1" t="str">
        <f t="shared" si="326"/>
        <v>21:1064</v>
      </c>
      <c r="D5172" s="1" t="str">
        <f t="shared" si="327"/>
        <v>21:0107</v>
      </c>
      <c r="E5172" t="s">
        <v>21661</v>
      </c>
      <c r="F5172" t="s">
        <v>21662</v>
      </c>
      <c r="H5172">
        <v>50.930508500000002</v>
      </c>
      <c r="I5172">
        <v>-118.48759320000001</v>
      </c>
      <c r="J5172" s="1" t="str">
        <f t="shared" si="324"/>
        <v>NGR bulk stream sediment</v>
      </c>
      <c r="K5172" s="1" t="str">
        <f t="shared" si="325"/>
        <v>&lt;177 micron (NGR)</v>
      </c>
      <c r="L5172">
        <v>49</v>
      </c>
      <c r="M5172" t="s">
        <v>117</v>
      </c>
      <c r="N5172">
        <v>849</v>
      </c>
      <c r="O5172" t="s">
        <v>62</v>
      </c>
      <c r="P5172" t="s">
        <v>47</v>
      </c>
      <c r="Q5172" t="s">
        <v>1130</v>
      </c>
      <c r="R5172" t="s">
        <v>271</v>
      </c>
      <c r="S5172" t="s">
        <v>48</v>
      </c>
      <c r="T5172" t="s">
        <v>85</v>
      </c>
      <c r="U5172" t="s">
        <v>226</v>
      </c>
      <c r="V5172" t="s">
        <v>79</v>
      </c>
      <c r="W5172" t="s">
        <v>455</v>
      </c>
      <c r="X5172" t="s">
        <v>66</v>
      </c>
      <c r="Y5172" t="s">
        <v>237</v>
      </c>
      <c r="Z5172" t="s">
        <v>110</v>
      </c>
      <c r="AA5172" t="s">
        <v>46</v>
      </c>
      <c r="AB5172" t="s">
        <v>63</v>
      </c>
      <c r="AC5172" t="s">
        <v>58</v>
      </c>
      <c r="AD5172" t="s">
        <v>226</v>
      </c>
      <c r="AE5172" t="s">
        <v>56</v>
      </c>
      <c r="AF5172" t="s">
        <v>76</v>
      </c>
      <c r="AG5172" t="s">
        <v>2281</v>
      </c>
      <c r="AH5172" t="s">
        <v>105</v>
      </c>
      <c r="AI5172" t="s">
        <v>257</v>
      </c>
      <c r="AJ5172" t="s">
        <v>397</v>
      </c>
      <c r="AK5172" t="s">
        <v>187</v>
      </c>
      <c r="AL5172" t="s">
        <v>47</v>
      </c>
      <c r="AM5172" t="s">
        <v>52</v>
      </c>
      <c r="AN5172" t="s">
        <v>119</v>
      </c>
      <c r="AO5172" t="s">
        <v>66</v>
      </c>
    </row>
    <row r="5173" spans="1:41" hidden="1" x14ac:dyDescent="0.25">
      <c r="A5173" t="s">
        <v>21663</v>
      </c>
      <c r="B5173" t="s">
        <v>21664</v>
      </c>
      <c r="C5173" s="1" t="str">
        <f t="shared" si="326"/>
        <v>21:1064</v>
      </c>
      <c r="D5173" s="1" t="str">
        <f t="shared" si="327"/>
        <v>21:0107</v>
      </c>
      <c r="E5173" t="s">
        <v>21665</v>
      </c>
      <c r="F5173" t="s">
        <v>21666</v>
      </c>
      <c r="H5173">
        <v>50.956527700000002</v>
      </c>
      <c r="I5173">
        <v>-118.5119902</v>
      </c>
      <c r="J5173" s="1" t="str">
        <f t="shared" si="324"/>
        <v>NGR bulk stream sediment</v>
      </c>
      <c r="K5173" s="1" t="str">
        <f t="shared" si="325"/>
        <v>&lt;177 micron (NGR)</v>
      </c>
      <c r="L5173">
        <v>49</v>
      </c>
      <c r="M5173" t="s">
        <v>136</v>
      </c>
      <c r="N5173">
        <v>850</v>
      </c>
      <c r="O5173" t="s">
        <v>62</v>
      </c>
      <c r="P5173" t="s">
        <v>47</v>
      </c>
      <c r="Q5173" t="s">
        <v>817</v>
      </c>
      <c r="R5173" t="s">
        <v>122</v>
      </c>
      <c r="S5173" t="s">
        <v>372</v>
      </c>
      <c r="T5173" t="s">
        <v>108</v>
      </c>
      <c r="U5173" t="s">
        <v>331</v>
      </c>
      <c r="V5173" t="s">
        <v>122</v>
      </c>
      <c r="W5173" t="s">
        <v>72</v>
      </c>
      <c r="X5173" t="s">
        <v>66</v>
      </c>
      <c r="Y5173" t="s">
        <v>226</v>
      </c>
      <c r="Z5173" t="s">
        <v>235</v>
      </c>
      <c r="AA5173" t="s">
        <v>46</v>
      </c>
      <c r="AB5173" t="s">
        <v>161</v>
      </c>
      <c r="AC5173" t="s">
        <v>58</v>
      </c>
      <c r="AD5173" t="s">
        <v>438</v>
      </c>
      <c r="AE5173" t="s">
        <v>380</v>
      </c>
      <c r="AF5173" t="s">
        <v>267</v>
      </c>
      <c r="AG5173" t="s">
        <v>5784</v>
      </c>
      <c r="AH5173" t="s">
        <v>47</v>
      </c>
      <c r="AI5173" t="s">
        <v>173</v>
      </c>
      <c r="AJ5173" t="s">
        <v>1225</v>
      </c>
      <c r="AK5173" t="s">
        <v>730</v>
      </c>
      <c r="AL5173" t="s">
        <v>47</v>
      </c>
      <c r="AM5173" t="s">
        <v>137</v>
      </c>
      <c r="AN5173" t="s">
        <v>807</v>
      </c>
      <c r="AO5173" t="s">
        <v>49</v>
      </c>
    </row>
    <row r="5174" spans="1:41" hidden="1" x14ac:dyDescent="0.25">
      <c r="A5174" t="s">
        <v>21667</v>
      </c>
      <c r="B5174" t="s">
        <v>21668</v>
      </c>
      <c r="C5174" s="1" t="str">
        <f t="shared" si="326"/>
        <v>21:1064</v>
      </c>
      <c r="D5174" s="1" t="str">
        <f t="shared" si="327"/>
        <v>21:0107</v>
      </c>
      <c r="E5174" t="s">
        <v>21669</v>
      </c>
      <c r="F5174" t="s">
        <v>21670</v>
      </c>
      <c r="H5174">
        <v>50.948262900000003</v>
      </c>
      <c r="I5174">
        <v>-118.5001333</v>
      </c>
      <c r="J5174" s="1" t="str">
        <f t="shared" si="324"/>
        <v>NGR bulk stream sediment</v>
      </c>
      <c r="K5174" s="1" t="str">
        <f t="shared" si="325"/>
        <v>&lt;177 micron (NGR)</v>
      </c>
      <c r="L5174">
        <v>49</v>
      </c>
      <c r="M5174" t="s">
        <v>157</v>
      </c>
      <c r="N5174">
        <v>851</v>
      </c>
      <c r="O5174" t="s">
        <v>54</v>
      </c>
      <c r="P5174" t="s">
        <v>47</v>
      </c>
      <c r="Q5174" t="s">
        <v>698</v>
      </c>
      <c r="R5174" t="s">
        <v>158</v>
      </c>
      <c r="S5174" t="s">
        <v>695</v>
      </c>
      <c r="T5174" t="s">
        <v>217</v>
      </c>
      <c r="U5174" t="s">
        <v>695</v>
      </c>
      <c r="V5174" t="s">
        <v>200</v>
      </c>
      <c r="W5174" t="s">
        <v>282</v>
      </c>
      <c r="X5174" t="s">
        <v>108</v>
      </c>
      <c r="Y5174" t="s">
        <v>320</v>
      </c>
      <c r="Z5174" t="s">
        <v>198</v>
      </c>
      <c r="AA5174" t="s">
        <v>46</v>
      </c>
      <c r="AB5174" t="s">
        <v>105</v>
      </c>
      <c r="AC5174" t="s">
        <v>131</v>
      </c>
      <c r="AD5174" t="s">
        <v>237</v>
      </c>
      <c r="AE5174" t="s">
        <v>380</v>
      </c>
      <c r="AF5174" t="s">
        <v>127</v>
      </c>
      <c r="AG5174" t="s">
        <v>1211</v>
      </c>
      <c r="AH5174" t="s">
        <v>87</v>
      </c>
      <c r="AI5174" t="s">
        <v>47</v>
      </c>
      <c r="AJ5174" t="s">
        <v>3351</v>
      </c>
      <c r="AK5174" t="s">
        <v>267</v>
      </c>
      <c r="AL5174" t="s">
        <v>47</v>
      </c>
      <c r="AM5174" t="s">
        <v>51</v>
      </c>
      <c r="AN5174" t="s">
        <v>48</v>
      </c>
      <c r="AO5174" t="s">
        <v>267</v>
      </c>
    </row>
    <row r="5175" spans="1:41" hidden="1" x14ac:dyDescent="0.25">
      <c r="A5175" t="s">
        <v>21671</v>
      </c>
      <c r="B5175" t="s">
        <v>21672</v>
      </c>
      <c r="C5175" s="1" t="str">
        <f t="shared" si="326"/>
        <v>21:1064</v>
      </c>
      <c r="D5175" s="1" t="str">
        <f t="shared" si="327"/>
        <v>21:0107</v>
      </c>
      <c r="E5175" t="s">
        <v>21673</v>
      </c>
      <c r="F5175" t="s">
        <v>21674</v>
      </c>
      <c r="H5175">
        <v>50.984888900000001</v>
      </c>
      <c r="I5175">
        <v>-118.6156099</v>
      </c>
      <c r="J5175" s="1" t="str">
        <f t="shared" si="324"/>
        <v>NGR bulk stream sediment</v>
      </c>
      <c r="K5175" s="1" t="str">
        <f t="shared" si="325"/>
        <v>&lt;177 micron (NGR)</v>
      </c>
      <c r="L5175">
        <v>49</v>
      </c>
      <c r="M5175" t="s">
        <v>170</v>
      </c>
      <c r="N5175">
        <v>852</v>
      </c>
      <c r="O5175" t="s">
        <v>46</v>
      </c>
      <c r="P5175" t="s">
        <v>47</v>
      </c>
      <c r="Q5175" t="s">
        <v>1157</v>
      </c>
      <c r="R5175" t="s">
        <v>266</v>
      </c>
      <c r="S5175" t="s">
        <v>21675</v>
      </c>
      <c r="T5175" t="s">
        <v>209</v>
      </c>
      <c r="U5175" t="s">
        <v>89</v>
      </c>
      <c r="V5175" t="s">
        <v>185</v>
      </c>
      <c r="W5175" t="s">
        <v>86</v>
      </c>
      <c r="X5175" t="s">
        <v>112</v>
      </c>
      <c r="Y5175" t="s">
        <v>21676</v>
      </c>
      <c r="Z5175" t="s">
        <v>142</v>
      </c>
      <c r="AA5175" t="s">
        <v>46</v>
      </c>
      <c r="AB5175" t="s">
        <v>105</v>
      </c>
      <c r="AC5175" t="s">
        <v>58</v>
      </c>
      <c r="AD5175" t="s">
        <v>507</v>
      </c>
      <c r="AE5175" t="s">
        <v>380</v>
      </c>
      <c r="AF5175" t="s">
        <v>217</v>
      </c>
      <c r="AG5175" t="s">
        <v>1363</v>
      </c>
      <c r="AH5175" t="s">
        <v>336</v>
      </c>
      <c r="AI5175" t="s">
        <v>182</v>
      </c>
      <c r="AJ5175" t="s">
        <v>21677</v>
      </c>
      <c r="AK5175" t="s">
        <v>3310</v>
      </c>
      <c r="AL5175" t="s">
        <v>73</v>
      </c>
      <c r="AM5175" t="s">
        <v>76</v>
      </c>
      <c r="AN5175" t="s">
        <v>548</v>
      </c>
      <c r="AO5175" t="s">
        <v>50</v>
      </c>
    </row>
    <row r="5176" spans="1:41" hidden="1" x14ac:dyDescent="0.25">
      <c r="A5176" t="s">
        <v>21678</v>
      </c>
      <c r="B5176" t="s">
        <v>21679</v>
      </c>
      <c r="C5176" s="1" t="str">
        <f t="shared" si="326"/>
        <v>21:1064</v>
      </c>
      <c r="D5176" s="1" t="str">
        <f t="shared" si="327"/>
        <v>21:0107</v>
      </c>
      <c r="E5176" t="s">
        <v>21680</v>
      </c>
      <c r="F5176" t="s">
        <v>21681</v>
      </c>
      <c r="H5176">
        <v>50.073267800000004</v>
      </c>
      <c r="I5176">
        <v>-118.2187826</v>
      </c>
      <c r="J5176" s="1" t="str">
        <f t="shared" si="324"/>
        <v>NGR bulk stream sediment</v>
      </c>
      <c r="K5176" s="1" t="str">
        <f t="shared" si="325"/>
        <v>&lt;177 micron (NGR)</v>
      </c>
      <c r="L5176">
        <v>49</v>
      </c>
      <c r="M5176" t="s">
        <v>180</v>
      </c>
      <c r="N5176">
        <v>853</v>
      </c>
      <c r="O5176" t="s">
        <v>185</v>
      </c>
      <c r="P5176" t="s">
        <v>108</v>
      </c>
      <c r="Q5176" t="s">
        <v>487</v>
      </c>
      <c r="R5176" t="s">
        <v>142</v>
      </c>
      <c r="S5176" t="s">
        <v>331</v>
      </c>
      <c r="T5176" t="s">
        <v>330</v>
      </c>
      <c r="U5176" t="s">
        <v>457</v>
      </c>
      <c r="V5176" t="s">
        <v>51</v>
      </c>
      <c r="W5176" t="s">
        <v>161</v>
      </c>
      <c r="X5176" t="s">
        <v>52</v>
      </c>
      <c r="Y5176" t="s">
        <v>131</v>
      </c>
      <c r="Z5176" t="s">
        <v>84</v>
      </c>
      <c r="AA5176" t="s">
        <v>46</v>
      </c>
      <c r="AB5176" t="s">
        <v>47</v>
      </c>
      <c r="AC5176" t="s">
        <v>58</v>
      </c>
      <c r="AD5176" t="s">
        <v>100</v>
      </c>
      <c r="AE5176" t="s">
        <v>56</v>
      </c>
      <c r="AF5176" t="s">
        <v>85</v>
      </c>
      <c r="AG5176" t="s">
        <v>366</v>
      </c>
      <c r="AH5176" t="s">
        <v>61</v>
      </c>
      <c r="AI5176" t="s">
        <v>174</v>
      </c>
      <c r="AJ5176" t="s">
        <v>85</v>
      </c>
      <c r="AK5176" t="s">
        <v>127</v>
      </c>
      <c r="AL5176" t="s">
        <v>103</v>
      </c>
      <c r="AM5176" t="s">
        <v>103</v>
      </c>
      <c r="AN5176" t="s">
        <v>533</v>
      </c>
      <c r="AO5176" t="s">
        <v>82</v>
      </c>
    </row>
    <row r="5177" spans="1:41" hidden="1" x14ac:dyDescent="0.25">
      <c r="A5177" t="s">
        <v>21682</v>
      </c>
      <c r="B5177" t="s">
        <v>21683</v>
      </c>
      <c r="C5177" s="1" t="str">
        <f t="shared" si="326"/>
        <v>21:1064</v>
      </c>
      <c r="D5177" s="1" t="str">
        <f t="shared" si="327"/>
        <v>21:0107</v>
      </c>
      <c r="E5177" t="s">
        <v>21684</v>
      </c>
      <c r="F5177" t="s">
        <v>21685</v>
      </c>
      <c r="H5177">
        <v>50.068865600000002</v>
      </c>
      <c r="I5177">
        <v>-118.1968011</v>
      </c>
      <c r="J5177" s="1" t="str">
        <f t="shared" si="324"/>
        <v>NGR bulk stream sediment</v>
      </c>
      <c r="K5177" s="1" t="str">
        <f t="shared" si="325"/>
        <v>&lt;177 micron (NGR)</v>
      </c>
      <c r="L5177">
        <v>49</v>
      </c>
      <c r="M5177" t="s">
        <v>280</v>
      </c>
      <c r="N5177">
        <v>854</v>
      </c>
      <c r="O5177" t="s">
        <v>61</v>
      </c>
      <c r="P5177" t="s">
        <v>103</v>
      </c>
      <c r="Q5177" t="s">
        <v>812</v>
      </c>
      <c r="R5177" t="s">
        <v>78</v>
      </c>
      <c r="S5177" t="s">
        <v>184</v>
      </c>
      <c r="T5177" t="s">
        <v>55</v>
      </c>
      <c r="U5177" t="s">
        <v>386</v>
      </c>
      <c r="V5177" t="s">
        <v>336</v>
      </c>
      <c r="W5177" t="s">
        <v>228</v>
      </c>
      <c r="X5177" t="s">
        <v>52</v>
      </c>
      <c r="Y5177" t="s">
        <v>243</v>
      </c>
      <c r="Z5177" t="s">
        <v>62</v>
      </c>
      <c r="AA5177" t="s">
        <v>46</v>
      </c>
      <c r="AB5177" t="s">
        <v>101</v>
      </c>
      <c r="AC5177" t="s">
        <v>98</v>
      </c>
      <c r="AD5177" t="s">
        <v>399</v>
      </c>
      <c r="AE5177" t="s">
        <v>56</v>
      </c>
      <c r="AF5177" t="s">
        <v>209</v>
      </c>
      <c r="AG5177" t="s">
        <v>591</v>
      </c>
      <c r="AH5177" t="s">
        <v>81</v>
      </c>
      <c r="AI5177" t="s">
        <v>87</v>
      </c>
      <c r="AJ5177" t="s">
        <v>85</v>
      </c>
      <c r="AK5177" t="s">
        <v>85</v>
      </c>
      <c r="AL5177" t="s">
        <v>47</v>
      </c>
      <c r="AM5177" t="s">
        <v>103</v>
      </c>
      <c r="AN5177" t="s">
        <v>294</v>
      </c>
      <c r="AO5177" t="s">
        <v>217</v>
      </c>
    </row>
    <row r="5178" spans="1:41" hidden="1" x14ac:dyDescent="0.25">
      <c r="A5178" t="s">
        <v>21686</v>
      </c>
      <c r="B5178" t="s">
        <v>21687</v>
      </c>
      <c r="C5178" s="1" t="str">
        <f t="shared" si="326"/>
        <v>21:1064</v>
      </c>
      <c r="D5178" s="1" t="str">
        <f t="shared" si="327"/>
        <v>21:0107</v>
      </c>
      <c r="E5178" t="s">
        <v>21684</v>
      </c>
      <c r="F5178" t="s">
        <v>21688</v>
      </c>
      <c r="H5178">
        <v>50.068865600000002</v>
      </c>
      <c r="I5178">
        <v>-118.1968011</v>
      </c>
      <c r="J5178" s="1" t="str">
        <f t="shared" si="324"/>
        <v>NGR bulk stream sediment</v>
      </c>
      <c r="K5178" s="1" t="str">
        <f t="shared" si="325"/>
        <v>&lt;177 micron (NGR)</v>
      </c>
      <c r="L5178">
        <v>49</v>
      </c>
      <c r="M5178" t="s">
        <v>288</v>
      </c>
      <c r="N5178">
        <v>855</v>
      </c>
      <c r="O5178" t="s">
        <v>64</v>
      </c>
      <c r="P5178" t="s">
        <v>122</v>
      </c>
      <c r="Q5178" t="s">
        <v>411</v>
      </c>
      <c r="R5178" t="s">
        <v>130</v>
      </c>
      <c r="S5178" t="s">
        <v>146</v>
      </c>
      <c r="T5178" t="s">
        <v>127</v>
      </c>
      <c r="U5178" t="s">
        <v>386</v>
      </c>
      <c r="V5178" t="s">
        <v>270</v>
      </c>
      <c r="W5178" t="s">
        <v>493</v>
      </c>
      <c r="X5178" t="s">
        <v>330</v>
      </c>
      <c r="Y5178" t="s">
        <v>239</v>
      </c>
      <c r="Z5178" t="s">
        <v>198</v>
      </c>
      <c r="AA5178" t="s">
        <v>46</v>
      </c>
      <c r="AB5178" t="s">
        <v>81</v>
      </c>
      <c r="AC5178" t="s">
        <v>145</v>
      </c>
      <c r="AD5178" t="s">
        <v>554</v>
      </c>
      <c r="AE5178" t="s">
        <v>56</v>
      </c>
      <c r="AF5178" t="s">
        <v>50</v>
      </c>
      <c r="AG5178" t="s">
        <v>439</v>
      </c>
      <c r="AH5178" t="s">
        <v>81</v>
      </c>
      <c r="AI5178" t="s">
        <v>61</v>
      </c>
      <c r="AJ5178" t="s">
        <v>76</v>
      </c>
      <c r="AK5178" t="s">
        <v>76</v>
      </c>
      <c r="AL5178" t="s">
        <v>122</v>
      </c>
      <c r="AM5178" t="s">
        <v>51</v>
      </c>
      <c r="AN5178" t="s">
        <v>345</v>
      </c>
      <c r="AO5178" t="s">
        <v>187</v>
      </c>
    </row>
    <row r="5179" spans="1:41" hidden="1" x14ac:dyDescent="0.25">
      <c r="A5179" t="s">
        <v>21689</v>
      </c>
      <c r="B5179" t="s">
        <v>21690</v>
      </c>
      <c r="C5179" s="1" t="str">
        <f t="shared" si="326"/>
        <v>21:1064</v>
      </c>
      <c r="D5179" s="1" t="str">
        <f t="shared" si="327"/>
        <v>21:0107</v>
      </c>
      <c r="E5179" t="s">
        <v>21691</v>
      </c>
      <c r="F5179" t="s">
        <v>21692</v>
      </c>
      <c r="H5179">
        <v>50.061587799999998</v>
      </c>
      <c r="I5179">
        <v>-118.1847575</v>
      </c>
      <c r="J5179" s="1" t="str">
        <f t="shared" si="324"/>
        <v>NGR bulk stream sediment</v>
      </c>
      <c r="K5179" s="1" t="str">
        <f t="shared" si="325"/>
        <v>&lt;177 micron (NGR)</v>
      </c>
      <c r="L5179">
        <v>49</v>
      </c>
      <c r="M5179" t="s">
        <v>195</v>
      </c>
      <c r="N5179">
        <v>856</v>
      </c>
      <c r="O5179" t="s">
        <v>139</v>
      </c>
      <c r="P5179" t="s">
        <v>103</v>
      </c>
      <c r="Q5179" t="s">
        <v>651</v>
      </c>
      <c r="R5179" t="s">
        <v>366</v>
      </c>
      <c r="S5179" t="s">
        <v>590</v>
      </c>
      <c r="T5179" t="s">
        <v>209</v>
      </c>
      <c r="U5179" t="s">
        <v>438</v>
      </c>
      <c r="V5179" t="s">
        <v>161</v>
      </c>
      <c r="W5179" t="s">
        <v>109</v>
      </c>
      <c r="X5179" t="s">
        <v>73</v>
      </c>
      <c r="Y5179" t="s">
        <v>131</v>
      </c>
      <c r="Z5179" t="s">
        <v>84</v>
      </c>
      <c r="AA5179" t="s">
        <v>46</v>
      </c>
      <c r="AB5179" t="s">
        <v>101</v>
      </c>
      <c r="AC5179" t="s">
        <v>99</v>
      </c>
      <c r="AD5179" t="s">
        <v>344</v>
      </c>
      <c r="AE5179" t="s">
        <v>62</v>
      </c>
      <c r="AF5179" t="s">
        <v>876</v>
      </c>
      <c r="AG5179" t="s">
        <v>88</v>
      </c>
      <c r="AH5179" t="s">
        <v>105</v>
      </c>
      <c r="AI5179" t="s">
        <v>149</v>
      </c>
      <c r="AJ5179" t="s">
        <v>351</v>
      </c>
      <c r="AK5179" t="s">
        <v>319</v>
      </c>
      <c r="AL5179" t="s">
        <v>47</v>
      </c>
      <c r="AM5179" t="s">
        <v>103</v>
      </c>
      <c r="AN5179" t="s">
        <v>65</v>
      </c>
      <c r="AO5179" t="s">
        <v>50</v>
      </c>
    </row>
    <row r="5180" spans="1:41" hidden="1" x14ac:dyDescent="0.25">
      <c r="A5180" t="s">
        <v>21693</v>
      </c>
      <c r="B5180" t="s">
        <v>21694</v>
      </c>
      <c r="C5180" s="1" t="str">
        <f t="shared" si="326"/>
        <v>21:1064</v>
      </c>
      <c r="D5180" s="1" t="str">
        <f t="shared" si="327"/>
        <v>21:0107</v>
      </c>
      <c r="E5180" t="s">
        <v>21695</v>
      </c>
      <c r="F5180" t="s">
        <v>21696</v>
      </c>
      <c r="H5180">
        <v>50.049008800000003</v>
      </c>
      <c r="I5180">
        <v>-118.1738316</v>
      </c>
      <c r="J5180" s="1" t="str">
        <f t="shared" si="324"/>
        <v>NGR bulk stream sediment</v>
      </c>
      <c r="K5180" s="1" t="str">
        <f t="shared" si="325"/>
        <v>&lt;177 micron (NGR)</v>
      </c>
      <c r="L5180">
        <v>49</v>
      </c>
      <c r="M5180" t="s">
        <v>205</v>
      </c>
      <c r="N5180">
        <v>857</v>
      </c>
      <c r="O5180" t="s">
        <v>105</v>
      </c>
      <c r="P5180" t="s">
        <v>47</v>
      </c>
      <c r="Q5180" t="s">
        <v>1392</v>
      </c>
      <c r="R5180" t="s">
        <v>86</v>
      </c>
      <c r="S5180" t="s">
        <v>457</v>
      </c>
      <c r="T5180" t="s">
        <v>85</v>
      </c>
      <c r="U5180" t="s">
        <v>146</v>
      </c>
      <c r="V5180" t="s">
        <v>257</v>
      </c>
      <c r="W5180" t="s">
        <v>72</v>
      </c>
      <c r="X5180" t="s">
        <v>52</v>
      </c>
      <c r="Y5180" t="s">
        <v>187</v>
      </c>
      <c r="Z5180" t="s">
        <v>199</v>
      </c>
      <c r="AA5180" t="s">
        <v>46</v>
      </c>
      <c r="AB5180" t="s">
        <v>105</v>
      </c>
      <c r="AC5180" t="s">
        <v>58</v>
      </c>
      <c r="AD5180" t="s">
        <v>538</v>
      </c>
      <c r="AE5180" t="s">
        <v>199</v>
      </c>
      <c r="AF5180" t="s">
        <v>267</v>
      </c>
      <c r="AG5180" t="s">
        <v>137</v>
      </c>
      <c r="AH5180" t="s">
        <v>81</v>
      </c>
      <c r="AI5180" t="s">
        <v>149</v>
      </c>
      <c r="AJ5180" t="s">
        <v>55</v>
      </c>
      <c r="AK5180" t="s">
        <v>148</v>
      </c>
      <c r="AL5180" t="s">
        <v>47</v>
      </c>
      <c r="AM5180" t="s">
        <v>122</v>
      </c>
      <c r="AN5180" t="s">
        <v>372</v>
      </c>
      <c r="AO5180" t="s">
        <v>175</v>
      </c>
    </row>
    <row r="5181" spans="1:41" hidden="1" x14ac:dyDescent="0.25">
      <c r="A5181" t="s">
        <v>21697</v>
      </c>
      <c r="B5181" t="s">
        <v>21698</v>
      </c>
      <c r="C5181" s="1" t="str">
        <f t="shared" si="326"/>
        <v>21:1064</v>
      </c>
      <c r="D5181" s="1" t="str">
        <f t="shared" si="327"/>
        <v>21:0107</v>
      </c>
      <c r="E5181" t="s">
        <v>21699</v>
      </c>
      <c r="F5181" t="s">
        <v>21700</v>
      </c>
      <c r="H5181">
        <v>50.032199800000001</v>
      </c>
      <c r="I5181">
        <v>-118.1773175</v>
      </c>
      <c r="J5181" s="1" t="str">
        <f t="shared" si="324"/>
        <v>NGR bulk stream sediment</v>
      </c>
      <c r="K5181" s="1" t="str">
        <f t="shared" si="325"/>
        <v>&lt;177 micron (NGR)</v>
      </c>
      <c r="L5181">
        <v>49</v>
      </c>
      <c r="M5181" t="s">
        <v>214</v>
      </c>
      <c r="N5181">
        <v>858</v>
      </c>
      <c r="O5181" t="s">
        <v>61</v>
      </c>
      <c r="P5181" t="s">
        <v>103</v>
      </c>
      <c r="Q5181" t="s">
        <v>817</v>
      </c>
      <c r="R5181" t="s">
        <v>55</v>
      </c>
      <c r="S5181" t="s">
        <v>273</v>
      </c>
      <c r="T5181" t="s">
        <v>330</v>
      </c>
      <c r="U5181" t="s">
        <v>226</v>
      </c>
      <c r="V5181" t="s">
        <v>78</v>
      </c>
      <c r="W5181" t="s">
        <v>79</v>
      </c>
      <c r="X5181" t="s">
        <v>73</v>
      </c>
      <c r="Y5181" t="s">
        <v>75</v>
      </c>
      <c r="Z5181" t="s">
        <v>56</v>
      </c>
      <c r="AA5181" t="s">
        <v>46</v>
      </c>
      <c r="AB5181" t="s">
        <v>105</v>
      </c>
      <c r="AC5181" t="s">
        <v>58</v>
      </c>
      <c r="AD5181" t="s">
        <v>300</v>
      </c>
      <c r="AE5181" t="s">
        <v>84</v>
      </c>
      <c r="AF5181" t="s">
        <v>76</v>
      </c>
      <c r="AG5181" t="s">
        <v>137</v>
      </c>
      <c r="AH5181" t="s">
        <v>47</v>
      </c>
      <c r="AI5181" t="s">
        <v>87</v>
      </c>
      <c r="AJ5181" t="s">
        <v>55</v>
      </c>
      <c r="AK5181" t="s">
        <v>76</v>
      </c>
      <c r="AL5181" t="s">
        <v>47</v>
      </c>
      <c r="AM5181" t="s">
        <v>122</v>
      </c>
      <c r="AN5181" t="s">
        <v>725</v>
      </c>
      <c r="AO5181" t="s">
        <v>127</v>
      </c>
    </row>
    <row r="5182" spans="1:41" hidden="1" x14ac:dyDescent="0.25">
      <c r="A5182" t="s">
        <v>21701</v>
      </c>
      <c r="B5182" t="s">
        <v>21702</v>
      </c>
      <c r="C5182" s="1" t="str">
        <f t="shared" si="326"/>
        <v>21:1064</v>
      </c>
      <c r="D5182" s="1" t="str">
        <f t="shared" si="327"/>
        <v>21:0107</v>
      </c>
      <c r="E5182" t="s">
        <v>21703</v>
      </c>
      <c r="F5182" t="s">
        <v>21704</v>
      </c>
      <c r="H5182">
        <v>50.026908900000002</v>
      </c>
      <c r="I5182">
        <v>-118.1793243</v>
      </c>
      <c r="J5182" s="1" t="str">
        <f t="shared" si="324"/>
        <v>NGR bulk stream sediment</v>
      </c>
      <c r="K5182" s="1" t="str">
        <f t="shared" si="325"/>
        <v>&lt;177 micron (NGR)</v>
      </c>
      <c r="L5182">
        <v>49</v>
      </c>
      <c r="M5182" t="s">
        <v>223</v>
      </c>
      <c r="N5182">
        <v>859</v>
      </c>
      <c r="O5182" t="s">
        <v>174</v>
      </c>
      <c r="P5182" t="s">
        <v>122</v>
      </c>
      <c r="Q5182" t="s">
        <v>548</v>
      </c>
      <c r="R5182" t="s">
        <v>81</v>
      </c>
      <c r="S5182" t="s">
        <v>146</v>
      </c>
      <c r="T5182" t="s">
        <v>76</v>
      </c>
      <c r="U5182" t="s">
        <v>482</v>
      </c>
      <c r="V5182" t="s">
        <v>122</v>
      </c>
      <c r="W5182" t="s">
        <v>103</v>
      </c>
      <c r="X5182" t="s">
        <v>52</v>
      </c>
      <c r="Y5182" t="s">
        <v>106</v>
      </c>
      <c r="Z5182" t="s">
        <v>62</v>
      </c>
      <c r="AA5182" t="s">
        <v>46</v>
      </c>
      <c r="AB5182" t="s">
        <v>125</v>
      </c>
      <c r="AC5182" t="s">
        <v>58</v>
      </c>
      <c r="AD5182" t="s">
        <v>291</v>
      </c>
      <c r="AE5182" t="s">
        <v>56</v>
      </c>
      <c r="AF5182" t="s">
        <v>127</v>
      </c>
      <c r="AG5182" t="s">
        <v>351</v>
      </c>
      <c r="AH5182" t="s">
        <v>125</v>
      </c>
      <c r="AI5182" t="s">
        <v>174</v>
      </c>
      <c r="AJ5182" t="s">
        <v>108</v>
      </c>
      <c r="AK5182" t="s">
        <v>128</v>
      </c>
      <c r="AL5182" t="s">
        <v>47</v>
      </c>
      <c r="AM5182" t="s">
        <v>122</v>
      </c>
      <c r="AN5182" t="s">
        <v>915</v>
      </c>
      <c r="AO5182" t="s">
        <v>85</v>
      </c>
    </row>
    <row r="5183" spans="1:41" hidden="1" x14ac:dyDescent="0.25">
      <c r="A5183" t="s">
        <v>21705</v>
      </c>
      <c r="B5183" t="s">
        <v>21706</v>
      </c>
      <c r="C5183" s="1" t="str">
        <f t="shared" si="326"/>
        <v>21:1064</v>
      </c>
      <c r="D5183" s="1" t="str">
        <f t="shared" si="327"/>
        <v>21:0107</v>
      </c>
      <c r="E5183" t="s">
        <v>21707</v>
      </c>
      <c r="F5183" t="s">
        <v>21708</v>
      </c>
      <c r="H5183">
        <v>50.0172952</v>
      </c>
      <c r="I5183">
        <v>-118.21920780000001</v>
      </c>
      <c r="J5183" s="1" t="str">
        <f t="shared" si="324"/>
        <v>NGR bulk stream sediment</v>
      </c>
      <c r="K5183" s="1" t="str">
        <f t="shared" si="325"/>
        <v>&lt;177 micron (NGR)</v>
      </c>
      <c r="L5183">
        <v>49</v>
      </c>
      <c r="M5183" t="s">
        <v>233</v>
      </c>
      <c r="N5183">
        <v>860</v>
      </c>
      <c r="O5183" t="s">
        <v>60</v>
      </c>
      <c r="P5183" t="s">
        <v>290</v>
      </c>
      <c r="Q5183" t="s">
        <v>481</v>
      </c>
      <c r="R5183" t="s">
        <v>206</v>
      </c>
      <c r="S5183" t="s">
        <v>226</v>
      </c>
      <c r="T5183" t="s">
        <v>58</v>
      </c>
      <c r="U5183" t="s">
        <v>237</v>
      </c>
      <c r="V5183" t="s">
        <v>206</v>
      </c>
      <c r="W5183" t="s">
        <v>142</v>
      </c>
      <c r="X5183" t="s">
        <v>137</v>
      </c>
      <c r="Y5183" t="s">
        <v>934</v>
      </c>
      <c r="Z5183" t="s">
        <v>62</v>
      </c>
      <c r="AA5183" t="s">
        <v>46</v>
      </c>
      <c r="AB5183" t="s">
        <v>78</v>
      </c>
      <c r="AC5183" t="s">
        <v>225</v>
      </c>
      <c r="AD5183" t="s">
        <v>507</v>
      </c>
      <c r="AE5183" t="s">
        <v>199</v>
      </c>
      <c r="AF5183" t="s">
        <v>108</v>
      </c>
      <c r="AG5183" t="s">
        <v>439</v>
      </c>
      <c r="AH5183" t="s">
        <v>257</v>
      </c>
      <c r="AI5183" t="s">
        <v>87</v>
      </c>
      <c r="AJ5183" t="s">
        <v>127</v>
      </c>
      <c r="AK5183" t="s">
        <v>181</v>
      </c>
      <c r="AL5183" t="s">
        <v>47</v>
      </c>
      <c r="AM5183" t="s">
        <v>122</v>
      </c>
      <c r="AN5183" t="s">
        <v>568</v>
      </c>
      <c r="AO5183" t="s">
        <v>175</v>
      </c>
    </row>
    <row r="5184" spans="1:41" hidden="1" x14ac:dyDescent="0.25">
      <c r="A5184" t="s">
        <v>21709</v>
      </c>
      <c r="B5184" t="s">
        <v>21710</v>
      </c>
      <c r="C5184" s="1" t="str">
        <f t="shared" si="326"/>
        <v>21:1064</v>
      </c>
      <c r="D5184" s="1" t="str">
        <f t="shared" si="327"/>
        <v>21:0107</v>
      </c>
      <c r="E5184" t="s">
        <v>21711</v>
      </c>
      <c r="F5184" t="s">
        <v>21712</v>
      </c>
      <c r="H5184">
        <v>50.051044699999998</v>
      </c>
      <c r="I5184">
        <v>-118.2289476</v>
      </c>
      <c r="J5184" s="1" t="str">
        <f t="shared" si="324"/>
        <v>NGR bulk stream sediment</v>
      </c>
      <c r="K5184" s="1" t="str">
        <f t="shared" si="325"/>
        <v>&lt;177 micron (NGR)</v>
      </c>
      <c r="L5184">
        <v>49</v>
      </c>
      <c r="M5184" t="s">
        <v>248</v>
      </c>
      <c r="N5184">
        <v>861</v>
      </c>
      <c r="O5184" t="s">
        <v>351</v>
      </c>
      <c r="P5184" t="s">
        <v>82</v>
      </c>
      <c r="Q5184" t="s">
        <v>404</v>
      </c>
      <c r="R5184" t="s">
        <v>238</v>
      </c>
      <c r="S5184" t="s">
        <v>344</v>
      </c>
      <c r="T5184" t="s">
        <v>50</v>
      </c>
      <c r="U5184" t="s">
        <v>146</v>
      </c>
      <c r="V5184" t="s">
        <v>102</v>
      </c>
      <c r="W5184" t="s">
        <v>103</v>
      </c>
      <c r="X5184" t="s">
        <v>103</v>
      </c>
      <c r="Y5184" t="s">
        <v>165</v>
      </c>
      <c r="Z5184" t="s">
        <v>53</v>
      </c>
      <c r="AA5184" t="s">
        <v>122</v>
      </c>
      <c r="AB5184" t="s">
        <v>125</v>
      </c>
      <c r="AC5184" t="s">
        <v>175</v>
      </c>
      <c r="AD5184" t="s">
        <v>140</v>
      </c>
      <c r="AE5184" t="s">
        <v>54</v>
      </c>
      <c r="AF5184" t="s">
        <v>267</v>
      </c>
      <c r="AG5184" t="s">
        <v>188</v>
      </c>
      <c r="AH5184" t="s">
        <v>174</v>
      </c>
      <c r="AI5184" t="s">
        <v>198</v>
      </c>
      <c r="AJ5184" t="s">
        <v>374</v>
      </c>
      <c r="AK5184" t="s">
        <v>103</v>
      </c>
      <c r="AL5184" t="s">
        <v>47</v>
      </c>
      <c r="AM5184" t="s">
        <v>122</v>
      </c>
      <c r="AN5184" t="s">
        <v>65</v>
      </c>
      <c r="AO5184" t="s">
        <v>175</v>
      </c>
    </row>
    <row r="5185" spans="1:41" hidden="1" x14ac:dyDescent="0.25">
      <c r="A5185" t="s">
        <v>21713</v>
      </c>
      <c r="B5185" t="s">
        <v>21714</v>
      </c>
      <c r="C5185" s="1" t="str">
        <f t="shared" si="326"/>
        <v>21:1064</v>
      </c>
      <c r="D5185" s="1" t="str">
        <f t="shared" si="327"/>
        <v>21:0107</v>
      </c>
      <c r="E5185" t="s">
        <v>21715</v>
      </c>
      <c r="F5185" t="s">
        <v>21716</v>
      </c>
      <c r="H5185">
        <v>50.0745255</v>
      </c>
      <c r="I5185">
        <v>-118.26169280000001</v>
      </c>
      <c r="J5185" s="1" t="str">
        <f t="shared" si="324"/>
        <v>NGR bulk stream sediment</v>
      </c>
      <c r="K5185" s="1" t="str">
        <f t="shared" si="325"/>
        <v>&lt;177 micron (NGR)</v>
      </c>
      <c r="L5185">
        <v>49</v>
      </c>
      <c r="M5185" t="s">
        <v>256</v>
      </c>
      <c r="N5185">
        <v>862</v>
      </c>
      <c r="O5185" t="s">
        <v>351</v>
      </c>
      <c r="P5185" t="s">
        <v>5700</v>
      </c>
      <c r="Q5185" t="s">
        <v>417</v>
      </c>
      <c r="R5185" t="s">
        <v>81</v>
      </c>
      <c r="S5185" t="s">
        <v>83</v>
      </c>
      <c r="T5185" t="s">
        <v>98</v>
      </c>
      <c r="U5185" t="s">
        <v>780</v>
      </c>
      <c r="V5185" t="s">
        <v>72</v>
      </c>
      <c r="W5185" t="s">
        <v>128</v>
      </c>
      <c r="X5185" t="s">
        <v>51</v>
      </c>
      <c r="Y5185" t="s">
        <v>225</v>
      </c>
      <c r="Z5185" t="s">
        <v>53</v>
      </c>
      <c r="AA5185" t="s">
        <v>46</v>
      </c>
      <c r="AB5185" t="s">
        <v>63</v>
      </c>
      <c r="AC5185" t="s">
        <v>240</v>
      </c>
      <c r="AD5185" t="s">
        <v>290</v>
      </c>
      <c r="AE5185" t="s">
        <v>46</v>
      </c>
      <c r="AF5185" t="s">
        <v>3575</v>
      </c>
      <c r="AG5185" t="s">
        <v>238</v>
      </c>
      <c r="AH5185" t="s">
        <v>149</v>
      </c>
      <c r="AI5185" t="s">
        <v>46</v>
      </c>
      <c r="AJ5185" t="s">
        <v>274</v>
      </c>
      <c r="AK5185" t="s">
        <v>102</v>
      </c>
      <c r="AL5185" t="s">
        <v>47</v>
      </c>
      <c r="AM5185" t="s">
        <v>122</v>
      </c>
      <c r="AN5185" t="s">
        <v>1304</v>
      </c>
      <c r="AO5185" t="s">
        <v>225</v>
      </c>
    </row>
    <row r="5186" spans="1:41" hidden="1" x14ac:dyDescent="0.25">
      <c r="A5186" t="s">
        <v>21717</v>
      </c>
      <c r="B5186" t="s">
        <v>21718</v>
      </c>
      <c r="C5186" s="1" t="str">
        <f t="shared" si="326"/>
        <v>21:1064</v>
      </c>
      <c r="D5186" s="1" t="str">
        <f t="shared" si="327"/>
        <v>21:0107</v>
      </c>
      <c r="E5186" t="s">
        <v>21719</v>
      </c>
      <c r="F5186" t="s">
        <v>21720</v>
      </c>
      <c r="H5186">
        <v>50.070230799999997</v>
      </c>
      <c r="I5186">
        <v>-118.26047610000001</v>
      </c>
      <c r="J5186" s="1" t="str">
        <f t="shared" ref="J5186:J5249" si="328">HYPERLINK("http://geochem.nrcan.gc.ca/cdogs/content/kwd/kwd020030_e.htm", "NGR bulk stream sediment")</f>
        <v>NGR bulk stream sediment</v>
      </c>
      <c r="K5186" s="1" t="str">
        <f t="shared" ref="K5186:K5249" si="329">HYPERLINK("http://geochem.nrcan.gc.ca/cdogs/content/kwd/kwd080006_e.htm", "&lt;177 micron (NGR)")</f>
        <v>&lt;177 micron (NGR)</v>
      </c>
      <c r="L5186">
        <v>49</v>
      </c>
      <c r="M5186" t="s">
        <v>265</v>
      </c>
      <c r="N5186">
        <v>863</v>
      </c>
      <c r="O5186" t="s">
        <v>336</v>
      </c>
      <c r="P5186" t="s">
        <v>76</v>
      </c>
      <c r="Q5186" t="s">
        <v>492</v>
      </c>
      <c r="R5186" t="s">
        <v>228</v>
      </c>
      <c r="S5186" t="s">
        <v>350</v>
      </c>
      <c r="T5186" t="s">
        <v>108</v>
      </c>
      <c r="U5186" t="s">
        <v>273</v>
      </c>
      <c r="V5186" t="s">
        <v>182</v>
      </c>
      <c r="W5186" t="s">
        <v>206</v>
      </c>
      <c r="X5186" t="s">
        <v>73</v>
      </c>
      <c r="Y5186" t="s">
        <v>131</v>
      </c>
      <c r="Z5186" t="s">
        <v>62</v>
      </c>
      <c r="AA5186" t="s">
        <v>46</v>
      </c>
      <c r="AB5186" t="s">
        <v>110</v>
      </c>
      <c r="AC5186" t="s">
        <v>267</v>
      </c>
      <c r="AD5186" t="s">
        <v>121</v>
      </c>
      <c r="AE5186" t="s">
        <v>62</v>
      </c>
      <c r="AF5186" t="s">
        <v>108</v>
      </c>
      <c r="AG5186" t="s">
        <v>158</v>
      </c>
      <c r="AH5186" t="s">
        <v>78</v>
      </c>
      <c r="AI5186" t="s">
        <v>174</v>
      </c>
      <c r="AJ5186" t="s">
        <v>108</v>
      </c>
      <c r="AK5186" t="s">
        <v>96</v>
      </c>
      <c r="AL5186" t="s">
        <v>122</v>
      </c>
      <c r="AM5186" t="s">
        <v>103</v>
      </c>
      <c r="AN5186" t="s">
        <v>65</v>
      </c>
      <c r="AO5186" t="s">
        <v>330</v>
      </c>
    </row>
    <row r="5187" spans="1:41" hidden="1" x14ac:dyDescent="0.25">
      <c r="A5187" t="s">
        <v>21721</v>
      </c>
      <c r="B5187" t="s">
        <v>21722</v>
      </c>
      <c r="C5187" s="1" t="str">
        <f t="shared" si="326"/>
        <v>21:1064</v>
      </c>
      <c r="D5187" s="1" t="str">
        <f t="shared" si="327"/>
        <v>21:0107</v>
      </c>
      <c r="E5187" t="s">
        <v>21723</v>
      </c>
      <c r="F5187" t="s">
        <v>21724</v>
      </c>
      <c r="H5187">
        <v>50.778441200000003</v>
      </c>
      <c r="I5187">
        <v>-118.0647831</v>
      </c>
      <c r="J5187" s="1" t="str">
        <f t="shared" si="328"/>
        <v>NGR bulk stream sediment</v>
      </c>
      <c r="K5187" s="1" t="str">
        <f t="shared" si="329"/>
        <v>&lt;177 micron (NGR)</v>
      </c>
      <c r="L5187">
        <v>50</v>
      </c>
      <c r="M5187" t="s">
        <v>45</v>
      </c>
      <c r="N5187">
        <v>864</v>
      </c>
      <c r="O5187" t="s">
        <v>61</v>
      </c>
      <c r="P5187" t="s">
        <v>103</v>
      </c>
      <c r="Q5187" t="s">
        <v>215</v>
      </c>
      <c r="R5187" t="s">
        <v>52</v>
      </c>
      <c r="S5187" t="s">
        <v>386</v>
      </c>
      <c r="T5187" t="s">
        <v>76</v>
      </c>
      <c r="U5187" t="s">
        <v>183</v>
      </c>
      <c r="V5187" t="s">
        <v>257</v>
      </c>
      <c r="W5187" t="s">
        <v>173</v>
      </c>
      <c r="X5187" t="s">
        <v>108</v>
      </c>
      <c r="Y5187" t="s">
        <v>344</v>
      </c>
      <c r="Z5187" t="s">
        <v>62</v>
      </c>
      <c r="AA5187" t="s">
        <v>46</v>
      </c>
      <c r="AB5187" t="s">
        <v>46</v>
      </c>
      <c r="AC5187" t="s">
        <v>175</v>
      </c>
      <c r="AD5187" t="s">
        <v>83</v>
      </c>
      <c r="AE5187" t="s">
        <v>84</v>
      </c>
      <c r="AF5187" t="s">
        <v>181</v>
      </c>
      <c r="AG5187" t="s">
        <v>603</v>
      </c>
      <c r="AH5187" t="s">
        <v>110</v>
      </c>
      <c r="AI5187" t="s">
        <v>61</v>
      </c>
      <c r="AJ5187" t="s">
        <v>283</v>
      </c>
      <c r="AK5187" t="s">
        <v>392</v>
      </c>
      <c r="AL5187" t="s">
        <v>47</v>
      </c>
      <c r="AM5187" t="s">
        <v>122</v>
      </c>
      <c r="AN5187" t="s">
        <v>385</v>
      </c>
      <c r="AO5187" t="s">
        <v>330</v>
      </c>
    </row>
    <row r="5188" spans="1:41" hidden="1" x14ac:dyDescent="0.25">
      <c r="A5188" t="s">
        <v>21725</v>
      </c>
      <c r="B5188" t="s">
        <v>21726</v>
      </c>
      <c r="C5188" s="1" t="str">
        <f t="shared" si="326"/>
        <v>21:1064</v>
      </c>
      <c r="D5188" s="1" t="str">
        <f t="shared" si="327"/>
        <v>21:0107</v>
      </c>
      <c r="E5188" t="s">
        <v>21727</v>
      </c>
      <c r="F5188" t="s">
        <v>21728</v>
      </c>
      <c r="H5188">
        <v>50.756441299999999</v>
      </c>
      <c r="I5188">
        <v>-118.0451868</v>
      </c>
      <c r="J5188" s="1" t="str">
        <f t="shared" si="328"/>
        <v>NGR bulk stream sediment</v>
      </c>
      <c r="K5188" s="1" t="str">
        <f t="shared" si="329"/>
        <v>&lt;177 micron (NGR)</v>
      </c>
      <c r="L5188">
        <v>50</v>
      </c>
      <c r="M5188" t="s">
        <v>71</v>
      </c>
      <c r="N5188">
        <v>865</v>
      </c>
      <c r="O5188" t="s">
        <v>87</v>
      </c>
      <c r="P5188" t="s">
        <v>103</v>
      </c>
      <c r="Q5188" t="s">
        <v>668</v>
      </c>
      <c r="R5188" t="s">
        <v>79</v>
      </c>
      <c r="S5188" t="s">
        <v>543</v>
      </c>
      <c r="T5188" t="s">
        <v>58</v>
      </c>
      <c r="U5188" t="s">
        <v>250</v>
      </c>
      <c r="V5188" t="s">
        <v>139</v>
      </c>
      <c r="W5188" t="s">
        <v>47</v>
      </c>
      <c r="X5188" t="s">
        <v>108</v>
      </c>
      <c r="Y5188" t="s">
        <v>184</v>
      </c>
      <c r="Z5188" t="s">
        <v>53</v>
      </c>
      <c r="AA5188" t="s">
        <v>46</v>
      </c>
      <c r="AB5188" t="s">
        <v>87</v>
      </c>
      <c r="AC5188" t="s">
        <v>98</v>
      </c>
      <c r="AD5188" t="s">
        <v>445</v>
      </c>
      <c r="AE5188" t="s">
        <v>56</v>
      </c>
      <c r="AF5188" t="s">
        <v>242</v>
      </c>
      <c r="AG5188" t="s">
        <v>696</v>
      </c>
      <c r="AH5188" t="s">
        <v>54</v>
      </c>
      <c r="AI5188" t="s">
        <v>81</v>
      </c>
      <c r="AJ5188" t="s">
        <v>187</v>
      </c>
      <c r="AK5188" t="s">
        <v>85</v>
      </c>
      <c r="AL5188" t="s">
        <v>47</v>
      </c>
      <c r="AM5188" t="s">
        <v>51</v>
      </c>
      <c r="AN5188" t="s">
        <v>196</v>
      </c>
      <c r="AO5188" t="s">
        <v>55</v>
      </c>
    </row>
    <row r="5189" spans="1:41" hidden="1" x14ac:dyDescent="0.25">
      <c r="A5189" t="s">
        <v>21729</v>
      </c>
      <c r="B5189" t="s">
        <v>21730</v>
      </c>
      <c r="C5189" s="1" t="str">
        <f t="shared" si="326"/>
        <v>21:1064</v>
      </c>
      <c r="D5189" s="1" t="str">
        <f t="shared" si="327"/>
        <v>21:0107</v>
      </c>
      <c r="E5189" t="s">
        <v>21731</v>
      </c>
      <c r="F5189" t="s">
        <v>21732</v>
      </c>
      <c r="H5189">
        <v>50.739929500000002</v>
      </c>
      <c r="I5189">
        <v>-118.03614570000001</v>
      </c>
      <c r="J5189" s="1" t="str">
        <f t="shared" si="328"/>
        <v>NGR bulk stream sediment</v>
      </c>
      <c r="K5189" s="1" t="str">
        <f t="shared" si="329"/>
        <v>&lt;177 micron (NGR)</v>
      </c>
      <c r="L5189">
        <v>50</v>
      </c>
      <c r="M5189" t="s">
        <v>280</v>
      </c>
      <c r="N5189">
        <v>866</v>
      </c>
      <c r="O5189" t="s">
        <v>62</v>
      </c>
      <c r="P5189" t="s">
        <v>103</v>
      </c>
      <c r="Q5189" t="s">
        <v>364</v>
      </c>
      <c r="R5189" t="s">
        <v>46</v>
      </c>
      <c r="S5189" t="s">
        <v>89</v>
      </c>
      <c r="T5189" t="s">
        <v>73</v>
      </c>
      <c r="U5189" t="s">
        <v>342</v>
      </c>
      <c r="V5189" t="s">
        <v>105</v>
      </c>
      <c r="W5189" t="s">
        <v>61</v>
      </c>
      <c r="X5189" t="s">
        <v>85</v>
      </c>
      <c r="Y5189" t="s">
        <v>331</v>
      </c>
      <c r="Z5189" t="s">
        <v>57</v>
      </c>
      <c r="AA5189" t="s">
        <v>46</v>
      </c>
      <c r="AB5189" t="s">
        <v>185</v>
      </c>
      <c r="AC5189" t="s">
        <v>127</v>
      </c>
      <c r="AD5189" t="s">
        <v>226</v>
      </c>
      <c r="AE5189" t="s">
        <v>380</v>
      </c>
      <c r="AF5189" t="s">
        <v>224</v>
      </c>
      <c r="AG5189" t="s">
        <v>632</v>
      </c>
      <c r="AH5189" t="s">
        <v>54</v>
      </c>
      <c r="AI5189" t="s">
        <v>63</v>
      </c>
      <c r="AJ5189" t="s">
        <v>20295</v>
      </c>
      <c r="AK5189" t="s">
        <v>108</v>
      </c>
      <c r="AL5189" t="s">
        <v>47</v>
      </c>
      <c r="AM5189" t="s">
        <v>51</v>
      </c>
      <c r="AN5189" t="s">
        <v>568</v>
      </c>
      <c r="AO5189" t="s">
        <v>175</v>
      </c>
    </row>
    <row r="5190" spans="1:41" hidden="1" x14ac:dyDescent="0.25">
      <c r="A5190" t="s">
        <v>21733</v>
      </c>
      <c r="B5190" t="s">
        <v>21734</v>
      </c>
      <c r="C5190" s="1" t="str">
        <f t="shared" si="326"/>
        <v>21:1064</v>
      </c>
      <c r="D5190" s="1" t="str">
        <f t="shared" si="327"/>
        <v>21:0107</v>
      </c>
      <c r="E5190" t="s">
        <v>21731</v>
      </c>
      <c r="F5190" t="s">
        <v>21735</v>
      </c>
      <c r="H5190">
        <v>50.739929500000002</v>
      </c>
      <c r="I5190">
        <v>-118.03614570000001</v>
      </c>
      <c r="J5190" s="1" t="str">
        <f t="shared" si="328"/>
        <v>NGR bulk stream sediment</v>
      </c>
      <c r="K5190" s="1" t="str">
        <f t="shared" si="329"/>
        <v>&lt;177 micron (NGR)</v>
      </c>
      <c r="L5190">
        <v>50</v>
      </c>
      <c r="M5190" t="s">
        <v>288</v>
      </c>
      <c r="N5190">
        <v>867</v>
      </c>
      <c r="O5190" t="s">
        <v>53</v>
      </c>
      <c r="P5190" t="s">
        <v>52</v>
      </c>
      <c r="Q5190" t="s">
        <v>189</v>
      </c>
      <c r="R5190" t="s">
        <v>64</v>
      </c>
      <c r="S5190" t="s">
        <v>638</v>
      </c>
      <c r="T5190" t="s">
        <v>52</v>
      </c>
      <c r="U5190" t="s">
        <v>273</v>
      </c>
      <c r="V5190" t="s">
        <v>64</v>
      </c>
      <c r="W5190" t="s">
        <v>81</v>
      </c>
      <c r="X5190" t="s">
        <v>267</v>
      </c>
      <c r="Y5190" t="s">
        <v>431</v>
      </c>
      <c r="Z5190" t="s">
        <v>110</v>
      </c>
      <c r="AA5190" t="s">
        <v>46</v>
      </c>
      <c r="AB5190" t="s">
        <v>87</v>
      </c>
      <c r="AC5190" t="s">
        <v>59</v>
      </c>
      <c r="AD5190" t="s">
        <v>438</v>
      </c>
      <c r="AE5190" t="s">
        <v>56</v>
      </c>
      <c r="AF5190" t="s">
        <v>88</v>
      </c>
      <c r="AG5190" t="s">
        <v>730</v>
      </c>
      <c r="AH5190" t="s">
        <v>64</v>
      </c>
      <c r="AI5190" t="s">
        <v>228</v>
      </c>
      <c r="AJ5190" t="s">
        <v>21736</v>
      </c>
      <c r="AK5190" t="s">
        <v>945</v>
      </c>
      <c r="AL5190" t="s">
        <v>122</v>
      </c>
      <c r="AM5190" t="s">
        <v>137</v>
      </c>
      <c r="AN5190" t="s">
        <v>802</v>
      </c>
      <c r="AO5190" t="s">
        <v>76</v>
      </c>
    </row>
    <row r="5191" spans="1:41" hidden="1" x14ac:dyDescent="0.25">
      <c r="A5191" t="s">
        <v>21737</v>
      </c>
      <c r="B5191" t="s">
        <v>21738</v>
      </c>
      <c r="C5191" s="1" t="str">
        <f t="shared" si="326"/>
        <v>21:1064</v>
      </c>
      <c r="D5191" s="1" t="str">
        <f t="shared" si="327"/>
        <v>21:0107</v>
      </c>
      <c r="E5191" t="s">
        <v>21739</v>
      </c>
      <c r="F5191" t="s">
        <v>21740</v>
      </c>
      <c r="H5191">
        <v>50.726719699999997</v>
      </c>
      <c r="I5191">
        <v>-118.02990370000001</v>
      </c>
      <c r="J5191" s="1" t="str">
        <f t="shared" si="328"/>
        <v>NGR bulk stream sediment</v>
      </c>
      <c r="K5191" s="1" t="str">
        <f t="shared" si="329"/>
        <v>&lt;177 micron (NGR)</v>
      </c>
      <c r="L5191">
        <v>50</v>
      </c>
      <c r="M5191" t="s">
        <v>95</v>
      </c>
      <c r="N5191">
        <v>868</v>
      </c>
      <c r="O5191" t="s">
        <v>53</v>
      </c>
      <c r="P5191" t="s">
        <v>47</v>
      </c>
      <c r="Q5191" t="s">
        <v>281</v>
      </c>
      <c r="R5191" t="s">
        <v>61</v>
      </c>
      <c r="S5191" t="s">
        <v>431</v>
      </c>
      <c r="T5191" t="s">
        <v>52</v>
      </c>
      <c r="U5191" t="s">
        <v>83</v>
      </c>
      <c r="V5191" t="s">
        <v>185</v>
      </c>
      <c r="W5191" t="s">
        <v>105</v>
      </c>
      <c r="X5191" t="s">
        <v>58</v>
      </c>
      <c r="Y5191" t="s">
        <v>268</v>
      </c>
      <c r="Z5191" t="s">
        <v>62</v>
      </c>
      <c r="AA5191" t="s">
        <v>46</v>
      </c>
      <c r="AB5191" t="s">
        <v>235</v>
      </c>
      <c r="AC5191" t="s">
        <v>58</v>
      </c>
      <c r="AD5191" t="s">
        <v>146</v>
      </c>
      <c r="AE5191" t="s">
        <v>380</v>
      </c>
      <c r="AF5191" t="s">
        <v>292</v>
      </c>
      <c r="AG5191" t="s">
        <v>703</v>
      </c>
      <c r="AH5191" t="s">
        <v>54</v>
      </c>
      <c r="AI5191" t="s">
        <v>61</v>
      </c>
      <c r="AJ5191" t="s">
        <v>1093</v>
      </c>
      <c r="AK5191" t="s">
        <v>55</v>
      </c>
      <c r="AL5191" t="s">
        <v>47</v>
      </c>
      <c r="AM5191" t="s">
        <v>103</v>
      </c>
      <c r="AN5191" t="s">
        <v>275</v>
      </c>
      <c r="AO5191" t="s">
        <v>82</v>
      </c>
    </row>
    <row r="5192" spans="1:41" hidden="1" x14ac:dyDescent="0.25">
      <c r="A5192" t="s">
        <v>21741</v>
      </c>
      <c r="B5192" t="s">
        <v>21742</v>
      </c>
      <c r="C5192" s="1" t="str">
        <f t="shared" si="326"/>
        <v>21:1064</v>
      </c>
      <c r="D5192" s="1" t="str">
        <f t="shared" si="327"/>
        <v>21:0107</v>
      </c>
      <c r="E5192" t="s">
        <v>21743</v>
      </c>
      <c r="F5192" t="s">
        <v>21744</v>
      </c>
      <c r="H5192">
        <v>50.743489699999998</v>
      </c>
      <c r="I5192">
        <v>-118.1047119</v>
      </c>
      <c r="J5192" s="1" t="str">
        <f t="shared" si="328"/>
        <v>NGR bulk stream sediment</v>
      </c>
      <c r="K5192" s="1" t="str">
        <f t="shared" si="329"/>
        <v>&lt;177 micron (NGR)</v>
      </c>
      <c r="L5192">
        <v>50</v>
      </c>
      <c r="M5192" t="s">
        <v>117</v>
      </c>
      <c r="N5192">
        <v>869</v>
      </c>
      <c r="O5192" t="s">
        <v>64</v>
      </c>
      <c r="P5192" t="s">
        <v>73</v>
      </c>
      <c r="Q5192" t="s">
        <v>337</v>
      </c>
      <c r="R5192" t="s">
        <v>55</v>
      </c>
      <c r="S5192" t="s">
        <v>48</v>
      </c>
      <c r="T5192" t="s">
        <v>55</v>
      </c>
      <c r="U5192" t="s">
        <v>532</v>
      </c>
      <c r="V5192" t="s">
        <v>101</v>
      </c>
      <c r="W5192" t="s">
        <v>125</v>
      </c>
      <c r="X5192" t="s">
        <v>85</v>
      </c>
      <c r="Y5192" t="s">
        <v>438</v>
      </c>
      <c r="Z5192" t="s">
        <v>87</v>
      </c>
      <c r="AA5192" t="s">
        <v>46</v>
      </c>
      <c r="AB5192" t="s">
        <v>185</v>
      </c>
      <c r="AC5192" t="s">
        <v>58</v>
      </c>
      <c r="AD5192" t="s">
        <v>226</v>
      </c>
      <c r="AE5192" t="s">
        <v>56</v>
      </c>
      <c r="AF5192" t="s">
        <v>88</v>
      </c>
      <c r="AG5192" t="s">
        <v>1475</v>
      </c>
      <c r="AH5192" t="s">
        <v>87</v>
      </c>
      <c r="AI5192" t="s">
        <v>122</v>
      </c>
      <c r="AJ5192" t="s">
        <v>3426</v>
      </c>
      <c r="AK5192" t="s">
        <v>85</v>
      </c>
      <c r="AL5192" t="s">
        <v>47</v>
      </c>
      <c r="AM5192" t="s">
        <v>52</v>
      </c>
      <c r="AN5192" t="s">
        <v>508</v>
      </c>
      <c r="AO5192" t="s">
        <v>58</v>
      </c>
    </row>
    <row r="5193" spans="1:41" hidden="1" x14ac:dyDescent="0.25">
      <c r="A5193" t="s">
        <v>21745</v>
      </c>
      <c r="B5193" t="s">
        <v>21746</v>
      </c>
      <c r="C5193" s="1" t="str">
        <f t="shared" si="326"/>
        <v>21:1064</v>
      </c>
      <c r="D5193" s="1" t="str">
        <f t="shared" si="327"/>
        <v>21:0107</v>
      </c>
      <c r="E5193" t="s">
        <v>21747</v>
      </c>
      <c r="F5193" t="s">
        <v>21748</v>
      </c>
      <c r="H5193">
        <v>50.7288377</v>
      </c>
      <c r="I5193">
        <v>-118.1077538</v>
      </c>
      <c r="J5193" s="1" t="str">
        <f t="shared" si="328"/>
        <v>NGR bulk stream sediment</v>
      </c>
      <c r="K5193" s="1" t="str">
        <f t="shared" si="329"/>
        <v>&lt;177 micron (NGR)</v>
      </c>
      <c r="L5193">
        <v>50</v>
      </c>
      <c r="M5193" t="s">
        <v>136</v>
      </c>
      <c r="N5193">
        <v>870</v>
      </c>
      <c r="O5193" t="s">
        <v>122</v>
      </c>
      <c r="P5193" t="s">
        <v>47</v>
      </c>
      <c r="Q5193" t="s">
        <v>119</v>
      </c>
      <c r="R5193" t="s">
        <v>271</v>
      </c>
      <c r="S5193" t="s">
        <v>1121</v>
      </c>
      <c r="T5193" t="s">
        <v>52</v>
      </c>
      <c r="U5193" t="s">
        <v>538</v>
      </c>
      <c r="V5193" t="s">
        <v>78</v>
      </c>
      <c r="W5193" t="s">
        <v>105</v>
      </c>
      <c r="X5193" t="s">
        <v>108</v>
      </c>
      <c r="Y5193" t="s">
        <v>146</v>
      </c>
      <c r="Z5193" t="s">
        <v>149</v>
      </c>
      <c r="AA5193" t="s">
        <v>46</v>
      </c>
      <c r="AB5193" t="s">
        <v>61</v>
      </c>
      <c r="AC5193" t="s">
        <v>76</v>
      </c>
      <c r="AD5193" t="s">
        <v>237</v>
      </c>
      <c r="AE5193" t="s">
        <v>380</v>
      </c>
      <c r="AF5193" t="s">
        <v>319</v>
      </c>
      <c r="AG5193" t="s">
        <v>3227</v>
      </c>
      <c r="AH5193" t="s">
        <v>54</v>
      </c>
      <c r="AI5193" t="s">
        <v>125</v>
      </c>
      <c r="AJ5193" t="s">
        <v>21749</v>
      </c>
      <c r="AK5193" t="s">
        <v>58</v>
      </c>
      <c r="AL5193" t="s">
        <v>47</v>
      </c>
      <c r="AM5193" t="s">
        <v>51</v>
      </c>
      <c r="AN5193" t="s">
        <v>1304</v>
      </c>
      <c r="AO5193" t="s">
        <v>90</v>
      </c>
    </row>
    <row r="5194" spans="1:41" hidden="1" x14ac:dyDescent="0.25">
      <c r="A5194" t="s">
        <v>21750</v>
      </c>
      <c r="B5194" t="s">
        <v>21751</v>
      </c>
      <c r="C5194" s="1" t="str">
        <f t="shared" si="326"/>
        <v>21:1064</v>
      </c>
      <c r="D5194" s="1" t="str">
        <f t="shared" si="327"/>
        <v>21:0107</v>
      </c>
      <c r="E5194" t="s">
        <v>21752</v>
      </c>
      <c r="F5194" t="s">
        <v>21753</v>
      </c>
      <c r="H5194">
        <v>50.715084500000003</v>
      </c>
      <c r="I5194">
        <v>-118.1089595</v>
      </c>
      <c r="J5194" s="1" t="str">
        <f t="shared" si="328"/>
        <v>NGR bulk stream sediment</v>
      </c>
      <c r="K5194" s="1" t="str">
        <f t="shared" si="329"/>
        <v>&lt;177 micron (NGR)</v>
      </c>
      <c r="L5194">
        <v>50</v>
      </c>
      <c r="M5194" t="s">
        <v>157</v>
      </c>
      <c r="N5194">
        <v>871</v>
      </c>
      <c r="O5194" t="s">
        <v>47</v>
      </c>
      <c r="P5194" t="s">
        <v>51</v>
      </c>
      <c r="Q5194" t="s">
        <v>424</v>
      </c>
      <c r="R5194" t="s">
        <v>62</v>
      </c>
      <c r="S5194" t="s">
        <v>196</v>
      </c>
      <c r="T5194" t="s">
        <v>51</v>
      </c>
      <c r="U5194" t="s">
        <v>241</v>
      </c>
      <c r="V5194" t="s">
        <v>87</v>
      </c>
      <c r="W5194" t="s">
        <v>110</v>
      </c>
      <c r="X5194" t="s">
        <v>76</v>
      </c>
      <c r="Y5194" t="s">
        <v>207</v>
      </c>
      <c r="Z5194" t="s">
        <v>87</v>
      </c>
      <c r="AA5194" t="s">
        <v>46</v>
      </c>
      <c r="AB5194" t="s">
        <v>105</v>
      </c>
      <c r="AC5194" t="s">
        <v>58</v>
      </c>
      <c r="AD5194" t="s">
        <v>237</v>
      </c>
      <c r="AE5194" t="s">
        <v>56</v>
      </c>
      <c r="AF5194" t="s">
        <v>271</v>
      </c>
      <c r="AG5194" t="s">
        <v>2753</v>
      </c>
      <c r="AH5194" t="s">
        <v>46</v>
      </c>
      <c r="AI5194" t="s">
        <v>206</v>
      </c>
      <c r="AJ5194" t="s">
        <v>1179</v>
      </c>
      <c r="AK5194" t="s">
        <v>58</v>
      </c>
      <c r="AL5194" t="s">
        <v>47</v>
      </c>
      <c r="AM5194" t="s">
        <v>73</v>
      </c>
      <c r="AN5194" t="s">
        <v>793</v>
      </c>
      <c r="AO5194" t="s">
        <v>162</v>
      </c>
    </row>
    <row r="5195" spans="1:41" hidden="1" x14ac:dyDescent="0.25">
      <c r="A5195" t="s">
        <v>21754</v>
      </c>
      <c r="B5195" t="s">
        <v>21755</v>
      </c>
      <c r="C5195" s="1" t="str">
        <f t="shared" si="326"/>
        <v>21:1064</v>
      </c>
      <c r="D5195" s="1" t="str">
        <f t="shared" si="327"/>
        <v>21:0107</v>
      </c>
      <c r="E5195" t="s">
        <v>21756</v>
      </c>
      <c r="F5195" t="s">
        <v>21757</v>
      </c>
      <c r="H5195">
        <v>50.688591299999999</v>
      </c>
      <c r="I5195">
        <v>-118.1144934</v>
      </c>
      <c r="J5195" s="1" t="str">
        <f t="shared" si="328"/>
        <v>NGR bulk stream sediment</v>
      </c>
      <c r="K5195" s="1" t="str">
        <f t="shared" si="329"/>
        <v>&lt;177 micron (NGR)</v>
      </c>
      <c r="L5195">
        <v>50</v>
      </c>
      <c r="M5195" t="s">
        <v>170</v>
      </c>
      <c r="N5195">
        <v>872</v>
      </c>
      <c r="O5195" t="s">
        <v>105</v>
      </c>
      <c r="P5195" t="s">
        <v>51</v>
      </c>
      <c r="Q5195" t="s">
        <v>802</v>
      </c>
      <c r="R5195" t="s">
        <v>164</v>
      </c>
      <c r="S5195" t="s">
        <v>313</v>
      </c>
      <c r="T5195" t="s">
        <v>59</v>
      </c>
      <c r="U5195" t="s">
        <v>431</v>
      </c>
      <c r="V5195" t="s">
        <v>79</v>
      </c>
      <c r="W5195" t="s">
        <v>123</v>
      </c>
      <c r="X5195" t="s">
        <v>137</v>
      </c>
      <c r="Y5195" t="s">
        <v>438</v>
      </c>
      <c r="Z5195" t="s">
        <v>198</v>
      </c>
      <c r="AA5195" t="s">
        <v>46</v>
      </c>
      <c r="AB5195" t="s">
        <v>174</v>
      </c>
      <c r="AC5195" t="s">
        <v>209</v>
      </c>
      <c r="AD5195" t="s">
        <v>65</v>
      </c>
      <c r="AE5195" t="s">
        <v>380</v>
      </c>
      <c r="AF5195" t="s">
        <v>267</v>
      </c>
      <c r="AG5195" t="s">
        <v>823</v>
      </c>
      <c r="AH5195" t="s">
        <v>47</v>
      </c>
      <c r="AI5195" t="s">
        <v>173</v>
      </c>
      <c r="AJ5195" t="s">
        <v>7131</v>
      </c>
      <c r="AK5195" t="s">
        <v>55</v>
      </c>
      <c r="AL5195" t="s">
        <v>47</v>
      </c>
      <c r="AM5195" t="s">
        <v>73</v>
      </c>
      <c r="AN5195" t="s">
        <v>313</v>
      </c>
      <c r="AO5195" t="s">
        <v>73</v>
      </c>
    </row>
    <row r="5196" spans="1:41" hidden="1" x14ac:dyDescent="0.25">
      <c r="A5196" t="s">
        <v>21758</v>
      </c>
      <c r="B5196" t="s">
        <v>21759</v>
      </c>
      <c r="C5196" s="1" t="str">
        <f t="shared" si="326"/>
        <v>21:1064</v>
      </c>
      <c r="D5196" s="1" t="str">
        <f t="shared" si="327"/>
        <v>21:0107</v>
      </c>
      <c r="E5196" t="s">
        <v>21760</v>
      </c>
      <c r="F5196" t="s">
        <v>21761</v>
      </c>
      <c r="H5196">
        <v>50.6726052</v>
      </c>
      <c r="I5196">
        <v>-118.0960846</v>
      </c>
      <c r="J5196" s="1" t="str">
        <f t="shared" si="328"/>
        <v>NGR bulk stream sediment</v>
      </c>
      <c r="K5196" s="1" t="str">
        <f t="shared" si="329"/>
        <v>&lt;177 micron (NGR)</v>
      </c>
      <c r="L5196">
        <v>50</v>
      </c>
      <c r="M5196" t="s">
        <v>180</v>
      </c>
      <c r="N5196">
        <v>873</v>
      </c>
      <c r="O5196" t="s">
        <v>3546</v>
      </c>
      <c r="P5196" t="s">
        <v>3546</v>
      </c>
      <c r="Q5196" t="s">
        <v>3546</v>
      </c>
      <c r="R5196" t="s">
        <v>3546</v>
      </c>
      <c r="S5196" t="s">
        <v>3546</v>
      </c>
      <c r="T5196" t="s">
        <v>3546</v>
      </c>
      <c r="U5196" t="s">
        <v>3546</v>
      </c>
      <c r="V5196" t="s">
        <v>3546</v>
      </c>
      <c r="W5196" t="s">
        <v>3546</v>
      </c>
      <c r="X5196" t="s">
        <v>3546</v>
      </c>
      <c r="Y5196" t="s">
        <v>3546</v>
      </c>
      <c r="Z5196" t="s">
        <v>3546</v>
      </c>
      <c r="AA5196" t="s">
        <v>3546</v>
      </c>
      <c r="AB5196" t="s">
        <v>3546</v>
      </c>
      <c r="AC5196" t="s">
        <v>3546</v>
      </c>
      <c r="AD5196" t="s">
        <v>3546</v>
      </c>
      <c r="AE5196" t="s">
        <v>3546</v>
      </c>
      <c r="AF5196" t="s">
        <v>3546</v>
      </c>
      <c r="AG5196" t="s">
        <v>3546</v>
      </c>
      <c r="AH5196" t="s">
        <v>3546</v>
      </c>
      <c r="AI5196" t="s">
        <v>3546</v>
      </c>
      <c r="AJ5196" t="s">
        <v>3546</v>
      </c>
      <c r="AK5196" t="s">
        <v>3546</v>
      </c>
      <c r="AL5196" t="s">
        <v>3546</v>
      </c>
      <c r="AM5196" t="s">
        <v>3546</v>
      </c>
      <c r="AN5196" t="s">
        <v>3546</v>
      </c>
      <c r="AO5196" t="s">
        <v>3546</v>
      </c>
    </row>
    <row r="5197" spans="1:41" hidden="1" x14ac:dyDescent="0.25">
      <c r="A5197" t="s">
        <v>21762</v>
      </c>
      <c r="B5197" t="s">
        <v>21763</v>
      </c>
      <c r="C5197" s="1" t="str">
        <f t="shared" si="326"/>
        <v>21:1064</v>
      </c>
      <c r="D5197" s="1" t="str">
        <f t="shared" si="327"/>
        <v>21:0107</v>
      </c>
      <c r="E5197" t="s">
        <v>21764</v>
      </c>
      <c r="F5197" t="s">
        <v>21765</v>
      </c>
      <c r="H5197">
        <v>50.662928999999998</v>
      </c>
      <c r="I5197">
        <v>-118.0941191</v>
      </c>
      <c r="J5197" s="1" t="str">
        <f t="shared" si="328"/>
        <v>NGR bulk stream sediment</v>
      </c>
      <c r="K5197" s="1" t="str">
        <f t="shared" si="329"/>
        <v>&lt;177 micron (NGR)</v>
      </c>
      <c r="L5197">
        <v>50</v>
      </c>
      <c r="M5197" t="s">
        <v>195</v>
      </c>
      <c r="N5197">
        <v>874</v>
      </c>
      <c r="O5197" t="s">
        <v>46</v>
      </c>
      <c r="P5197" t="s">
        <v>47</v>
      </c>
      <c r="Q5197" t="s">
        <v>289</v>
      </c>
      <c r="R5197" t="s">
        <v>130</v>
      </c>
      <c r="S5197" t="s">
        <v>638</v>
      </c>
      <c r="T5197" t="s">
        <v>58</v>
      </c>
      <c r="U5197" t="s">
        <v>146</v>
      </c>
      <c r="V5197" t="s">
        <v>139</v>
      </c>
      <c r="W5197" t="s">
        <v>257</v>
      </c>
      <c r="X5197" t="s">
        <v>267</v>
      </c>
      <c r="Y5197" t="s">
        <v>237</v>
      </c>
      <c r="Z5197" t="s">
        <v>185</v>
      </c>
      <c r="AA5197" t="s">
        <v>46</v>
      </c>
      <c r="AB5197" t="s">
        <v>110</v>
      </c>
      <c r="AC5197" t="s">
        <v>58</v>
      </c>
      <c r="AD5197" t="s">
        <v>482</v>
      </c>
      <c r="AE5197" t="s">
        <v>380</v>
      </c>
      <c r="AF5197" t="s">
        <v>55</v>
      </c>
      <c r="AG5197" t="s">
        <v>746</v>
      </c>
      <c r="AH5197" t="s">
        <v>235</v>
      </c>
      <c r="AI5197" t="s">
        <v>161</v>
      </c>
      <c r="AJ5197" t="s">
        <v>2849</v>
      </c>
      <c r="AK5197" t="s">
        <v>267</v>
      </c>
      <c r="AL5197" t="s">
        <v>47</v>
      </c>
      <c r="AM5197" t="s">
        <v>137</v>
      </c>
      <c r="AN5197" t="s">
        <v>652</v>
      </c>
      <c r="AO5197" t="s">
        <v>66</v>
      </c>
    </row>
    <row r="5198" spans="1:41" hidden="1" x14ac:dyDescent="0.25">
      <c r="A5198" t="s">
        <v>21766</v>
      </c>
      <c r="B5198" t="s">
        <v>21767</v>
      </c>
      <c r="C5198" s="1" t="str">
        <f t="shared" si="326"/>
        <v>21:1064</v>
      </c>
      <c r="D5198" s="1" t="str">
        <f t="shared" si="327"/>
        <v>21:0107</v>
      </c>
      <c r="E5198" t="s">
        <v>21768</v>
      </c>
      <c r="F5198" t="s">
        <v>21769</v>
      </c>
      <c r="H5198">
        <v>50.649195200000001</v>
      </c>
      <c r="I5198">
        <v>-118.06812669999999</v>
      </c>
      <c r="J5198" s="1" t="str">
        <f t="shared" si="328"/>
        <v>NGR bulk stream sediment</v>
      </c>
      <c r="K5198" s="1" t="str">
        <f t="shared" si="329"/>
        <v>&lt;177 micron (NGR)</v>
      </c>
      <c r="L5198">
        <v>50</v>
      </c>
      <c r="M5198" t="s">
        <v>205</v>
      </c>
      <c r="N5198">
        <v>875</v>
      </c>
      <c r="O5198" t="s">
        <v>149</v>
      </c>
      <c r="P5198" t="s">
        <v>47</v>
      </c>
      <c r="Q5198" t="s">
        <v>765</v>
      </c>
      <c r="R5198" t="s">
        <v>130</v>
      </c>
      <c r="S5198" t="s">
        <v>463</v>
      </c>
      <c r="T5198" t="s">
        <v>108</v>
      </c>
      <c r="U5198" t="s">
        <v>538</v>
      </c>
      <c r="V5198" t="s">
        <v>102</v>
      </c>
      <c r="W5198" t="s">
        <v>257</v>
      </c>
      <c r="X5198" t="s">
        <v>55</v>
      </c>
      <c r="Y5198" t="s">
        <v>291</v>
      </c>
      <c r="Z5198" t="s">
        <v>54</v>
      </c>
      <c r="AA5198" t="s">
        <v>46</v>
      </c>
      <c r="AB5198" t="s">
        <v>61</v>
      </c>
      <c r="AC5198" t="s">
        <v>58</v>
      </c>
      <c r="AD5198" t="s">
        <v>438</v>
      </c>
      <c r="AE5198" t="s">
        <v>56</v>
      </c>
      <c r="AF5198" t="s">
        <v>58</v>
      </c>
      <c r="AG5198" t="s">
        <v>2180</v>
      </c>
      <c r="AH5198" t="s">
        <v>87</v>
      </c>
      <c r="AI5198" t="s">
        <v>101</v>
      </c>
      <c r="AJ5198" t="s">
        <v>1992</v>
      </c>
      <c r="AK5198" t="s">
        <v>55</v>
      </c>
      <c r="AL5198" t="s">
        <v>47</v>
      </c>
      <c r="AM5198" t="s">
        <v>51</v>
      </c>
      <c r="AN5198" t="s">
        <v>364</v>
      </c>
      <c r="AO5198" t="s">
        <v>145</v>
      </c>
    </row>
    <row r="5199" spans="1:41" hidden="1" x14ac:dyDescent="0.25">
      <c r="A5199" t="s">
        <v>21770</v>
      </c>
      <c r="B5199" t="s">
        <v>21771</v>
      </c>
      <c r="C5199" s="1" t="str">
        <f t="shared" si="326"/>
        <v>21:1064</v>
      </c>
      <c r="D5199" s="1" t="str">
        <f t="shared" si="327"/>
        <v>21:0107</v>
      </c>
      <c r="E5199" t="s">
        <v>21772</v>
      </c>
      <c r="F5199" t="s">
        <v>21773</v>
      </c>
      <c r="H5199">
        <v>50.701408299999997</v>
      </c>
      <c r="I5199">
        <v>-118.11151169999999</v>
      </c>
      <c r="J5199" s="1" t="str">
        <f t="shared" si="328"/>
        <v>NGR bulk stream sediment</v>
      </c>
      <c r="K5199" s="1" t="str">
        <f t="shared" si="329"/>
        <v>&lt;177 micron (NGR)</v>
      </c>
      <c r="L5199">
        <v>50</v>
      </c>
      <c r="M5199" t="s">
        <v>214</v>
      </c>
      <c r="N5199">
        <v>876</v>
      </c>
      <c r="O5199" t="s">
        <v>149</v>
      </c>
      <c r="P5199" t="s">
        <v>122</v>
      </c>
      <c r="Q5199" t="s">
        <v>364</v>
      </c>
      <c r="R5199" t="s">
        <v>60</v>
      </c>
      <c r="S5199" t="s">
        <v>345</v>
      </c>
      <c r="T5199" t="s">
        <v>52</v>
      </c>
      <c r="U5199" t="s">
        <v>290</v>
      </c>
      <c r="V5199" t="s">
        <v>185</v>
      </c>
      <c r="W5199" t="s">
        <v>185</v>
      </c>
      <c r="X5199" t="s">
        <v>108</v>
      </c>
      <c r="Y5199" t="s">
        <v>237</v>
      </c>
      <c r="Z5199" t="s">
        <v>46</v>
      </c>
      <c r="AA5199" t="s">
        <v>46</v>
      </c>
      <c r="AB5199" t="s">
        <v>87</v>
      </c>
      <c r="AC5199" t="s">
        <v>58</v>
      </c>
      <c r="AD5199" t="s">
        <v>590</v>
      </c>
      <c r="AE5199" t="s">
        <v>380</v>
      </c>
      <c r="AF5199" t="s">
        <v>412</v>
      </c>
      <c r="AG5199" t="s">
        <v>983</v>
      </c>
      <c r="AH5199" t="s">
        <v>54</v>
      </c>
      <c r="AI5199" t="s">
        <v>257</v>
      </c>
      <c r="AJ5199" t="s">
        <v>9505</v>
      </c>
      <c r="AK5199" t="s">
        <v>55</v>
      </c>
      <c r="AL5199" t="s">
        <v>47</v>
      </c>
      <c r="AM5199" t="s">
        <v>103</v>
      </c>
      <c r="AN5199" t="s">
        <v>301</v>
      </c>
      <c r="AO5199" t="s">
        <v>85</v>
      </c>
    </row>
    <row r="5200" spans="1:41" hidden="1" x14ac:dyDescent="0.25">
      <c r="A5200" t="s">
        <v>21774</v>
      </c>
      <c r="B5200" t="s">
        <v>21775</v>
      </c>
      <c r="C5200" s="1" t="str">
        <f t="shared" si="326"/>
        <v>21:1064</v>
      </c>
      <c r="D5200" s="1" t="str">
        <f t="shared" si="327"/>
        <v>21:0107</v>
      </c>
      <c r="E5200" t="s">
        <v>21776</v>
      </c>
      <c r="F5200" t="s">
        <v>21777</v>
      </c>
      <c r="H5200">
        <v>50.692733699999998</v>
      </c>
      <c r="I5200">
        <v>-118.1025992</v>
      </c>
      <c r="J5200" s="1" t="str">
        <f t="shared" si="328"/>
        <v>NGR bulk stream sediment</v>
      </c>
      <c r="K5200" s="1" t="str">
        <f t="shared" si="329"/>
        <v>&lt;177 micron (NGR)</v>
      </c>
      <c r="L5200">
        <v>50</v>
      </c>
      <c r="M5200" t="s">
        <v>223</v>
      </c>
      <c r="N5200">
        <v>877</v>
      </c>
      <c r="O5200" t="s">
        <v>64</v>
      </c>
      <c r="P5200" t="s">
        <v>122</v>
      </c>
      <c r="Q5200" t="s">
        <v>327</v>
      </c>
      <c r="R5200" t="s">
        <v>228</v>
      </c>
      <c r="S5200" t="s">
        <v>65</v>
      </c>
      <c r="T5200" t="s">
        <v>52</v>
      </c>
      <c r="U5200" t="s">
        <v>418</v>
      </c>
      <c r="V5200" t="s">
        <v>79</v>
      </c>
      <c r="W5200" t="s">
        <v>47</v>
      </c>
      <c r="X5200" t="s">
        <v>55</v>
      </c>
      <c r="Y5200" t="s">
        <v>457</v>
      </c>
      <c r="Z5200" t="s">
        <v>84</v>
      </c>
      <c r="AA5200" t="s">
        <v>46</v>
      </c>
      <c r="AB5200" t="s">
        <v>149</v>
      </c>
      <c r="AC5200" t="s">
        <v>58</v>
      </c>
      <c r="AD5200" t="s">
        <v>146</v>
      </c>
      <c r="AE5200" t="s">
        <v>56</v>
      </c>
      <c r="AF5200" t="s">
        <v>96</v>
      </c>
      <c r="AG5200" t="s">
        <v>1364</v>
      </c>
      <c r="AH5200" t="s">
        <v>87</v>
      </c>
      <c r="AI5200" t="s">
        <v>81</v>
      </c>
      <c r="AJ5200" t="s">
        <v>6708</v>
      </c>
      <c r="AK5200" t="s">
        <v>85</v>
      </c>
      <c r="AL5200" t="s">
        <v>47</v>
      </c>
      <c r="AM5200" t="s">
        <v>103</v>
      </c>
      <c r="AN5200" t="s">
        <v>364</v>
      </c>
      <c r="AO5200" t="s">
        <v>108</v>
      </c>
    </row>
    <row r="5201" spans="1:41" hidden="1" x14ac:dyDescent="0.25">
      <c r="A5201" t="s">
        <v>21778</v>
      </c>
      <c r="B5201" t="s">
        <v>21779</v>
      </c>
      <c r="C5201" s="1" t="str">
        <f t="shared" si="326"/>
        <v>21:1064</v>
      </c>
      <c r="D5201" s="1" t="str">
        <f t="shared" si="327"/>
        <v>21:0107</v>
      </c>
      <c r="E5201" t="s">
        <v>21780</v>
      </c>
      <c r="F5201" t="s">
        <v>21781</v>
      </c>
      <c r="H5201">
        <v>50.706353999999997</v>
      </c>
      <c r="I5201">
        <v>-118.0140632</v>
      </c>
      <c r="J5201" s="1" t="str">
        <f t="shared" si="328"/>
        <v>NGR bulk stream sediment</v>
      </c>
      <c r="K5201" s="1" t="str">
        <f t="shared" si="329"/>
        <v>&lt;177 micron (NGR)</v>
      </c>
      <c r="L5201">
        <v>50</v>
      </c>
      <c r="M5201" t="s">
        <v>233</v>
      </c>
      <c r="N5201">
        <v>878</v>
      </c>
      <c r="O5201" t="s">
        <v>198</v>
      </c>
      <c r="P5201" t="s">
        <v>52</v>
      </c>
      <c r="Q5201" t="s">
        <v>289</v>
      </c>
      <c r="R5201" t="s">
        <v>81</v>
      </c>
      <c r="S5201" t="s">
        <v>48</v>
      </c>
      <c r="T5201" t="s">
        <v>85</v>
      </c>
      <c r="U5201" t="s">
        <v>226</v>
      </c>
      <c r="V5201" t="s">
        <v>101</v>
      </c>
      <c r="W5201" t="s">
        <v>122</v>
      </c>
      <c r="X5201" t="s">
        <v>66</v>
      </c>
      <c r="Y5201" t="s">
        <v>237</v>
      </c>
      <c r="Z5201" t="s">
        <v>64</v>
      </c>
      <c r="AA5201" t="s">
        <v>46</v>
      </c>
      <c r="AB5201" t="s">
        <v>235</v>
      </c>
      <c r="AC5201" t="s">
        <v>98</v>
      </c>
      <c r="AD5201" t="s">
        <v>146</v>
      </c>
      <c r="AE5201" t="s">
        <v>380</v>
      </c>
      <c r="AF5201" t="s">
        <v>55</v>
      </c>
      <c r="AG5201" t="s">
        <v>1538</v>
      </c>
      <c r="AH5201" t="s">
        <v>110</v>
      </c>
      <c r="AI5201" t="s">
        <v>257</v>
      </c>
      <c r="AJ5201" t="s">
        <v>11081</v>
      </c>
      <c r="AK5201" t="s">
        <v>352</v>
      </c>
      <c r="AL5201" t="s">
        <v>122</v>
      </c>
      <c r="AM5201" t="s">
        <v>137</v>
      </c>
      <c r="AN5201" t="s">
        <v>492</v>
      </c>
      <c r="AO5201" t="s">
        <v>197</v>
      </c>
    </row>
    <row r="5202" spans="1:41" hidden="1" x14ac:dyDescent="0.25">
      <c r="A5202" t="s">
        <v>21782</v>
      </c>
      <c r="B5202" t="s">
        <v>21783</v>
      </c>
      <c r="C5202" s="1" t="str">
        <f t="shared" si="326"/>
        <v>21:1064</v>
      </c>
      <c r="D5202" s="1" t="str">
        <f t="shared" si="327"/>
        <v>21:0107</v>
      </c>
      <c r="E5202" t="s">
        <v>21784</v>
      </c>
      <c r="F5202" t="s">
        <v>21785</v>
      </c>
      <c r="H5202">
        <v>50.6682536</v>
      </c>
      <c r="I5202">
        <v>-118.0094079</v>
      </c>
      <c r="J5202" s="1" t="str">
        <f t="shared" si="328"/>
        <v>NGR bulk stream sediment</v>
      </c>
      <c r="K5202" s="1" t="str">
        <f t="shared" si="329"/>
        <v>&lt;177 micron (NGR)</v>
      </c>
      <c r="L5202">
        <v>50</v>
      </c>
      <c r="M5202" t="s">
        <v>248</v>
      </c>
      <c r="N5202">
        <v>879</v>
      </c>
      <c r="O5202" t="s">
        <v>101</v>
      </c>
      <c r="P5202" t="s">
        <v>47</v>
      </c>
      <c r="Q5202" t="s">
        <v>592</v>
      </c>
      <c r="R5202" t="s">
        <v>493</v>
      </c>
      <c r="S5202" t="s">
        <v>533</v>
      </c>
      <c r="T5202" t="s">
        <v>66</v>
      </c>
      <c r="U5202" t="s">
        <v>146</v>
      </c>
      <c r="V5202" t="s">
        <v>228</v>
      </c>
      <c r="W5202" t="s">
        <v>103</v>
      </c>
      <c r="X5202" t="s">
        <v>175</v>
      </c>
      <c r="Y5202" t="s">
        <v>386</v>
      </c>
      <c r="Z5202" t="s">
        <v>47</v>
      </c>
      <c r="AA5202" t="s">
        <v>46</v>
      </c>
      <c r="AB5202" t="s">
        <v>61</v>
      </c>
      <c r="AC5202" t="s">
        <v>165</v>
      </c>
      <c r="AD5202" t="s">
        <v>146</v>
      </c>
      <c r="AE5202" t="s">
        <v>380</v>
      </c>
      <c r="AF5202" t="s">
        <v>76</v>
      </c>
      <c r="AG5202" t="s">
        <v>98</v>
      </c>
      <c r="AH5202" t="s">
        <v>105</v>
      </c>
      <c r="AI5202" t="s">
        <v>257</v>
      </c>
      <c r="AJ5202" t="s">
        <v>17471</v>
      </c>
      <c r="AK5202" t="s">
        <v>267</v>
      </c>
      <c r="AL5202" t="s">
        <v>47</v>
      </c>
      <c r="AM5202" t="s">
        <v>52</v>
      </c>
      <c r="AN5202" t="s">
        <v>652</v>
      </c>
      <c r="AO5202" t="s">
        <v>475</v>
      </c>
    </row>
    <row r="5203" spans="1:41" hidden="1" x14ac:dyDescent="0.25">
      <c r="A5203" t="s">
        <v>21786</v>
      </c>
      <c r="B5203" t="s">
        <v>21787</v>
      </c>
      <c r="C5203" s="1" t="str">
        <f t="shared" si="326"/>
        <v>21:1064</v>
      </c>
      <c r="D5203" s="1" t="str">
        <f t="shared" si="327"/>
        <v>21:0107</v>
      </c>
      <c r="E5203" t="s">
        <v>21788</v>
      </c>
      <c r="F5203" t="s">
        <v>21789</v>
      </c>
      <c r="H5203">
        <v>50.686402100000002</v>
      </c>
      <c r="I5203">
        <v>-118.0125292</v>
      </c>
      <c r="J5203" s="1" t="str">
        <f t="shared" si="328"/>
        <v>NGR bulk stream sediment</v>
      </c>
      <c r="K5203" s="1" t="str">
        <f t="shared" si="329"/>
        <v>&lt;177 micron (NGR)</v>
      </c>
      <c r="L5203">
        <v>50</v>
      </c>
      <c r="M5203" t="s">
        <v>256</v>
      </c>
      <c r="N5203">
        <v>880</v>
      </c>
      <c r="O5203" t="s">
        <v>62</v>
      </c>
      <c r="P5203" t="s">
        <v>47</v>
      </c>
      <c r="Q5203" t="s">
        <v>281</v>
      </c>
      <c r="R5203" t="s">
        <v>185</v>
      </c>
      <c r="S5203" t="s">
        <v>372</v>
      </c>
      <c r="T5203" t="s">
        <v>137</v>
      </c>
      <c r="U5203" t="s">
        <v>350</v>
      </c>
      <c r="V5203" t="s">
        <v>64</v>
      </c>
      <c r="W5203" t="s">
        <v>125</v>
      </c>
      <c r="X5203" t="s">
        <v>209</v>
      </c>
      <c r="Y5203" t="s">
        <v>226</v>
      </c>
      <c r="Z5203" t="s">
        <v>185</v>
      </c>
      <c r="AA5203" t="s">
        <v>46</v>
      </c>
      <c r="AB5203" t="s">
        <v>47</v>
      </c>
      <c r="AC5203" t="s">
        <v>58</v>
      </c>
      <c r="AD5203" t="s">
        <v>184</v>
      </c>
      <c r="AE5203" t="s">
        <v>380</v>
      </c>
      <c r="AF5203" t="s">
        <v>351</v>
      </c>
      <c r="AG5203" t="s">
        <v>3293</v>
      </c>
      <c r="AH5203" t="s">
        <v>46</v>
      </c>
      <c r="AI5203" t="s">
        <v>78</v>
      </c>
      <c r="AJ5203" t="s">
        <v>10371</v>
      </c>
      <c r="AK5203" t="s">
        <v>267</v>
      </c>
      <c r="AL5203" t="s">
        <v>47</v>
      </c>
      <c r="AM5203" t="s">
        <v>73</v>
      </c>
      <c r="AN5203" t="s">
        <v>97</v>
      </c>
      <c r="AO5203" t="s">
        <v>225</v>
      </c>
    </row>
    <row r="5204" spans="1:41" hidden="1" x14ac:dyDescent="0.25">
      <c r="A5204" t="s">
        <v>21790</v>
      </c>
      <c r="B5204" t="s">
        <v>21791</v>
      </c>
      <c r="C5204" s="1" t="str">
        <f t="shared" si="326"/>
        <v>21:1064</v>
      </c>
      <c r="D5204" s="1" t="str">
        <f t="shared" si="327"/>
        <v>21:0107</v>
      </c>
      <c r="E5204" t="s">
        <v>21792</v>
      </c>
      <c r="F5204" t="s">
        <v>21793</v>
      </c>
      <c r="H5204">
        <v>50.633996400000001</v>
      </c>
      <c r="I5204">
        <v>-118.0962337</v>
      </c>
      <c r="J5204" s="1" t="str">
        <f t="shared" si="328"/>
        <v>NGR bulk stream sediment</v>
      </c>
      <c r="K5204" s="1" t="str">
        <f t="shared" si="329"/>
        <v>&lt;177 micron (NGR)</v>
      </c>
      <c r="L5204">
        <v>50</v>
      </c>
      <c r="M5204" t="s">
        <v>265</v>
      </c>
      <c r="N5204">
        <v>881</v>
      </c>
      <c r="O5204" t="s">
        <v>53</v>
      </c>
      <c r="P5204" t="s">
        <v>82</v>
      </c>
      <c r="Q5204" t="s">
        <v>668</v>
      </c>
      <c r="R5204" t="s">
        <v>164</v>
      </c>
      <c r="S5204" t="s">
        <v>171</v>
      </c>
      <c r="T5204" t="s">
        <v>66</v>
      </c>
      <c r="U5204" t="s">
        <v>237</v>
      </c>
      <c r="V5204" t="s">
        <v>371</v>
      </c>
      <c r="W5204" t="s">
        <v>493</v>
      </c>
      <c r="X5204" t="s">
        <v>330</v>
      </c>
      <c r="Y5204" t="s">
        <v>226</v>
      </c>
      <c r="Z5204" t="s">
        <v>110</v>
      </c>
      <c r="AA5204" t="s">
        <v>46</v>
      </c>
      <c r="AB5204" t="s">
        <v>235</v>
      </c>
      <c r="AC5204" t="s">
        <v>99</v>
      </c>
      <c r="AD5204" t="s">
        <v>386</v>
      </c>
      <c r="AE5204" t="s">
        <v>380</v>
      </c>
      <c r="AF5204" t="s">
        <v>267</v>
      </c>
      <c r="AG5204" t="s">
        <v>2219</v>
      </c>
      <c r="AH5204" t="s">
        <v>101</v>
      </c>
      <c r="AI5204" t="s">
        <v>122</v>
      </c>
      <c r="AJ5204" t="s">
        <v>2322</v>
      </c>
      <c r="AK5204" t="s">
        <v>209</v>
      </c>
      <c r="AL5204" t="s">
        <v>122</v>
      </c>
      <c r="AM5204" t="s">
        <v>58</v>
      </c>
      <c r="AN5204" t="s">
        <v>152</v>
      </c>
      <c r="AO5204" t="s">
        <v>55</v>
      </c>
    </row>
    <row r="5205" spans="1:41" hidden="1" x14ac:dyDescent="0.25">
      <c r="A5205" t="s">
        <v>21794</v>
      </c>
      <c r="B5205" t="s">
        <v>21795</v>
      </c>
      <c r="C5205" s="1" t="str">
        <f t="shared" si="326"/>
        <v>21:1064</v>
      </c>
      <c r="D5205" s="1" t="str">
        <f t="shared" si="327"/>
        <v>21:0107</v>
      </c>
      <c r="E5205" t="s">
        <v>21796</v>
      </c>
      <c r="F5205" t="s">
        <v>21797</v>
      </c>
      <c r="H5205">
        <v>50.628777100000001</v>
      </c>
      <c r="I5205">
        <v>-118.09468440000001</v>
      </c>
      <c r="J5205" s="1" t="str">
        <f t="shared" si="328"/>
        <v>NGR bulk stream sediment</v>
      </c>
      <c r="K5205" s="1" t="str">
        <f t="shared" si="329"/>
        <v>&lt;177 micron (NGR)</v>
      </c>
      <c r="L5205">
        <v>51</v>
      </c>
      <c r="M5205" t="s">
        <v>45</v>
      </c>
      <c r="N5205">
        <v>882</v>
      </c>
      <c r="O5205" t="s">
        <v>53</v>
      </c>
      <c r="P5205" t="s">
        <v>122</v>
      </c>
      <c r="Q5205" t="s">
        <v>385</v>
      </c>
      <c r="R5205" t="s">
        <v>188</v>
      </c>
      <c r="S5205" t="s">
        <v>65</v>
      </c>
      <c r="T5205" t="s">
        <v>145</v>
      </c>
      <c r="U5205" t="s">
        <v>386</v>
      </c>
      <c r="V5205" t="s">
        <v>591</v>
      </c>
      <c r="W5205" t="s">
        <v>336</v>
      </c>
      <c r="X5205" t="s">
        <v>330</v>
      </c>
      <c r="Y5205" t="s">
        <v>554</v>
      </c>
      <c r="Z5205" t="s">
        <v>53</v>
      </c>
      <c r="AA5205" t="s">
        <v>46</v>
      </c>
      <c r="AB5205" t="s">
        <v>174</v>
      </c>
      <c r="AC5205" t="s">
        <v>187</v>
      </c>
      <c r="AD5205" t="s">
        <v>695</v>
      </c>
      <c r="AE5205" t="s">
        <v>380</v>
      </c>
      <c r="AF5205" t="s">
        <v>267</v>
      </c>
      <c r="AG5205" t="s">
        <v>1092</v>
      </c>
      <c r="AH5205" t="s">
        <v>78</v>
      </c>
      <c r="AI5205" t="s">
        <v>47</v>
      </c>
      <c r="AJ5205" t="s">
        <v>197</v>
      </c>
      <c r="AK5205" t="s">
        <v>85</v>
      </c>
      <c r="AL5205" t="s">
        <v>47</v>
      </c>
      <c r="AM5205" t="s">
        <v>51</v>
      </c>
      <c r="AN5205" t="s">
        <v>668</v>
      </c>
      <c r="AO5205" t="s">
        <v>76</v>
      </c>
    </row>
    <row r="5206" spans="1:41" hidden="1" x14ac:dyDescent="0.25">
      <c r="A5206" t="s">
        <v>21798</v>
      </c>
      <c r="B5206" t="s">
        <v>21799</v>
      </c>
      <c r="C5206" s="1" t="str">
        <f t="shared" si="326"/>
        <v>21:1064</v>
      </c>
      <c r="D5206" s="1" t="str">
        <f t="shared" si="327"/>
        <v>21:0107</v>
      </c>
      <c r="E5206" t="s">
        <v>21800</v>
      </c>
      <c r="F5206" t="s">
        <v>21801</v>
      </c>
      <c r="H5206">
        <v>50.604048499999998</v>
      </c>
      <c r="I5206">
        <v>-118.0383332</v>
      </c>
      <c r="J5206" s="1" t="str">
        <f t="shared" si="328"/>
        <v>NGR bulk stream sediment</v>
      </c>
      <c r="K5206" s="1" t="str">
        <f t="shared" si="329"/>
        <v>&lt;177 micron (NGR)</v>
      </c>
      <c r="L5206">
        <v>51</v>
      </c>
      <c r="M5206" t="s">
        <v>71</v>
      </c>
      <c r="N5206">
        <v>883</v>
      </c>
      <c r="O5206" t="s">
        <v>198</v>
      </c>
      <c r="P5206" t="s">
        <v>47</v>
      </c>
      <c r="Q5206" t="s">
        <v>684</v>
      </c>
      <c r="R5206" t="s">
        <v>130</v>
      </c>
      <c r="S5206" t="s">
        <v>372</v>
      </c>
      <c r="T5206" t="s">
        <v>108</v>
      </c>
      <c r="U5206" t="s">
        <v>438</v>
      </c>
      <c r="V5206" t="s">
        <v>228</v>
      </c>
      <c r="W5206" t="s">
        <v>257</v>
      </c>
      <c r="X5206" t="s">
        <v>108</v>
      </c>
      <c r="Y5206" t="s">
        <v>146</v>
      </c>
      <c r="Z5206" t="s">
        <v>46</v>
      </c>
      <c r="AA5206" t="s">
        <v>46</v>
      </c>
      <c r="AB5206" t="s">
        <v>87</v>
      </c>
      <c r="AC5206" t="s">
        <v>162</v>
      </c>
      <c r="AD5206" t="s">
        <v>226</v>
      </c>
      <c r="AE5206" t="s">
        <v>56</v>
      </c>
      <c r="AF5206" t="s">
        <v>55</v>
      </c>
      <c r="AG5206" t="s">
        <v>1260</v>
      </c>
      <c r="AH5206" t="s">
        <v>101</v>
      </c>
      <c r="AI5206" t="s">
        <v>63</v>
      </c>
      <c r="AJ5206" t="s">
        <v>80</v>
      </c>
      <c r="AK5206" t="s">
        <v>58</v>
      </c>
      <c r="AL5206" t="s">
        <v>122</v>
      </c>
      <c r="AM5206" t="s">
        <v>51</v>
      </c>
      <c r="AN5206" t="s">
        <v>920</v>
      </c>
      <c r="AO5206" t="s">
        <v>306</v>
      </c>
    </row>
    <row r="5207" spans="1:41" hidden="1" x14ac:dyDescent="0.25">
      <c r="A5207" t="s">
        <v>21802</v>
      </c>
      <c r="B5207" t="s">
        <v>21803</v>
      </c>
      <c r="C5207" s="1" t="str">
        <f t="shared" si="326"/>
        <v>21:1064</v>
      </c>
      <c r="D5207" s="1" t="str">
        <f t="shared" si="327"/>
        <v>21:0107</v>
      </c>
      <c r="E5207" t="s">
        <v>21804</v>
      </c>
      <c r="F5207" t="s">
        <v>21805</v>
      </c>
      <c r="H5207">
        <v>50.615799299999999</v>
      </c>
      <c r="I5207">
        <v>-118.0316088</v>
      </c>
      <c r="J5207" s="1" t="str">
        <f t="shared" si="328"/>
        <v>NGR bulk stream sediment</v>
      </c>
      <c r="K5207" s="1" t="str">
        <f t="shared" si="329"/>
        <v>&lt;177 micron (NGR)</v>
      </c>
      <c r="L5207">
        <v>51</v>
      </c>
      <c r="M5207" t="s">
        <v>280</v>
      </c>
      <c r="N5207">
        <v>884</v>
      </c>
      <c r="O5207" t="s">
        <v>125</v>
      </c>
      <c r="P5207" t="s">
        <v>73</v>
      </c>
      <c r="Q5207" t="s">
        <v>196</v>
      </c>
      <c r="R5207" t="s">
        <v>76</v>
      </c>
      <c r="S5207" t="s">
        <v>559</v>
      </c>
      <c r="T5207" t="s">
        <v>104</v>
      </c>
      <c r="U5207" t="s">
        <v>240</v>
      </c>
      <c r="V5207" t="s">
        <v>130</v>
      </c>
      <c r="W5207" t="s">
        <v>47</v>
      </c>
      <c r="X5207" t="s">
        <v>51</v>
      </c>
      <c r="Y5207" t="s">
        <v>104</v>
      </c>
      <c r="Z5207" t="s">
        <v>56</v>
      </c>
      <c r="AA5207" t="s">
        <v>46</v>
      </c>
      <c r="AB5207" t="s">
        <v>54</v>
      </c>
      <c r="AC5207" t="s">
        <v>58</v>
      </c>
      <c r="AD5207" t="s">
        <v>272</v>
      </c>
      <c r="AE5207" t="s">
        <v>84</v>
      </c>
      <c r="AF5207" t="s">
        <v>271</v>
      </c>
      <c r="AG5207" t="s">
        <v>371</v>
      </c>
      <c r="AH5207" t="s">
        <v>57</v>
      </c>
      <c r="AI5207" t="s">
        <v>198</v>
      </c>
      <c r="AJ5207" t="s">
        <v>108</v>
      </c>
      <c r="AK5207" t="s">
        <v>96</v>
      </c>
      <c r="AL5207" t="s">
        <v>47</v>
      </c>
      <c r="AM5207" t="s">
        <v>47</v>
      </c>
      <c r="AN5207" t="s">
        <v>638</v>
      </c>
      <c r="AO5207" t="s">
        <v>122</v>
      </c>
    </row>
    <row r="5208" spans="1:41" hidden="1" x14ac:dyDescent="0.25">
      <c r="A5208" t="s">
        <v>21806</v>
      </c>
      <c r="B5208" t="s">
        <v>21807</v>
      </c>
      <c r="C5208" s="1" t="str">
        <f t="shared" si="326"/>
        <v>21:1064</v>
      </c>
      <c r="D5208" s="1" t="str">
        <f t="shared" si="327"/>
        <v>21:0107</v>
      </c>
      <c r="E5208" t="s">
        <v>21804</v>
      </c>
      <c r="F5208" t="s">
        <v>21808</v>
      </c>
      <c r="H5208">
        <v>50.615799299999999</v>
      </c>
      <c r="I5208">
        <v>-118.0316088</v>
      </c>
      <c r="J5208" s="1" t="str">
        <f t="shared" si="328"/>
        <v>NGR bulk stream sediment</v>
      </c>
      <c r="K5208" s="1" t="str">
        <f t="shared" si="329"/>
        <v>&lt;177 micron (NGR)</v>
      </c>
      <c r="L5208">
        <v>51</v>
      </c>
      <c r="M5208" t="s">
        <v>288</v>
      </c>
      <c r="N5208">
        <v>885</v>
      </c>
      <c r="O5208" t="s">
        <v>63</v>
      </c>
      <c r="P5208" t="s">
        <v>51</v>
      </c>
      <c r="Q5208" t="s">
        <v>345</v>
      </c>
      <c r="R5208" t="s">
        <v>127</v>
      </c>
      <c r="S5208" t="s">
        <v>829</v>
      </c>
      <c r="T5208" t="s">
        <v>90</v>
      </c>
      <c r="U5208" t="s">
        <v>272</v>
      </c>
      <c r="V5208" t="s">
        <v>79</v>
      </c>
      <c r="W5208" t="s">
        <v>105</v>
      </c>
      <c r="X5208" t="s">
        <v>51</v>
      </c>
      <c r="Y5208" t="s">
        <v>104</v>
      </c>
      <c r="Z5208" t="s">
        <v>56</v>
      </c>
      <c r="AA5208" t="s">
        <v>46</v>
      </c>
      <c r="AB5208" t="s">
        <v>54</v>
      </c>
      <c r="AC5208" t="s">
        <v>58</v>
      </c>
      <c r="AD5208" t="s">
        <v>343</v>
      </c>
      <c r="AE5208" t="s">
        <v>84</v>
      </c>
      <c r="AF5208" t="s">
        <v>227</v>
      </c>
      <c r="AG5208" t="s">
        <v>188</v>
      </c>
      <c r="AH5208" t="s">
        <v>46</v>
      </c>
      <c r="AI5208" t="s">
        <v>174</v>
      </c>
      <c r="AJ5208" t="s">
        <v>127</v>
      </c>
      <c r="AK5208" t="s">
        <v>359</v>
      </c>
      <c r="AL5208" t="s">
        <v>47</v>
      </c>
      <c r="AM5208" t="s">
        <v>47</v>
      </c>
      <c r="AN5208" t="s">
        <v>65</v>
      </c>
      <c r="AO5208" t="s">
        <v>47</v>
      </c>
    </row>
    <row r="5209" spans="1:41" hidden="1" x14ac:dyDescent="0.25">
      <c r="A5209" t="s">
        <v>21809</v>
      </c>
      <c r="B5209" t="s">
        <v>21810</v>
      </c>
      <c r="C5209" s="1" t="str">
        <f t="shared" si="326"/>
        <v>21:1064</v>
      </c>
      <c r="D5209" s="1" t="str">
        <f t="shared" si="327"/>
        <v>21:0107</v>
      </c>
      <c r="E5209" t="s">
        <v>21811</v>
      </c>
      <c r="F5209" t="s">
        <v>21812</v>
      </c>
      <c r="H5209">
        <v>50.623201600000002</v>
      </c>
      <c r="I5209">
        <v>-118.0821847</v>
      </c>
      <c r="J5209" s="1" t="str">
        <f t="shared" si="328"/>
        <v>NGR bulk stream sediment</v>
      </c>
      <c r="K5209" s="1" t="str">
        <f t="shared" si="329"/>
        <v>&lt;177 micron (NGR)</v>
      </c>
      <c r="L5209">
        <v>51</v>
      </c>
      <c r="M5209" t="s">
        <v>95</v>
      </c>
      <c r="N5209">
        <v>886</v>
      </c>
      <c r="O5209" t="s">
        <v>62</v>
      </c>
      <c r="P5209" t="s">
        <v>47</v>
      </c>
      <c r="Q5209" t="s">
        <v>802</v>
      </c>
      <c r="R5209" t="s">
        <v>57</v>
      </c>
      <c r="S5209" t="s">
        <v>152</v>
      </c>
      <c r="T5209" t="s">
        <v>58</v>
      </c>
      <c r="U5209" t="s">
        <v>207</v>
      </c>
      <c r="V5209" t="s">
        <v>227</v>
      </c>
      <c r="W5209" t="s">
        <v>122</v>
      </c>
      <c r="X5209" t="s">
        <v>175</v>
      </c>
      <c r="Y5209" t="s">
        <v>391</v>
      </c>
      <c r="Z5209" t="s">
        <v>63</v>
      </c>
      <c r="AA5209" t="s">
        <v>46</v>
      </c>
      <c r="AB5209" t="s">
        <v>81</v>
      </c>
      <c r="AC5209" t="s">
        <v>58</v>
      </c>
      <c r="AD5209" t="s">
        <v>89</v>
      </c>
      <c r="AE5209" t="s">
        <v>380</v>
      </c>
      <c r="AF5209" t="s">
        <v>55</v>
      </c>
      <c r="AG5209" t="s">
        <v>893</v>
      </c>
      <c r="AH5209" t="s">
        <v>101</v>
      </c>
      <c r="AI5209" t="s">
        <v>103</v>
      </c>
      <c r="AJ5209" t="s">
        <v>21813</v>
      </c>
      <c r="AK5209" t="s">
        <v>3288</v>
      </c>
      <c r="AL5209" t="s">
        <v>47</v>
      </c>
      <c r="AM5209" t="s">
        <v>137</v>
      </c>
      <c r="AN5209" t="s">
        <v>119</v>
      </c>
      <c r="AO5209" t="s">
        <v>165</v>
      </c>
    </row>
    <row r="5210" spans="1:41" hidden="1" x14ac:dyDescent="0.25">
      <c r="A5210" t="s">
        <v>21814</v>
      </c>
      <c r="B5210" t="s">
        <v>21815</v>
      </c>
      <c r="C5210" s="1" t="str">
        <f t="shared" si="326"/>
        <v>21:1064</v>
      </c>
      <c r="D5210" s="1" t="str">
        <f t="shared" si="327"/>
        <v>21:0107</v>
      </c>
      <c r="E5210" t="s">
        <v>21816</v>
      </c>
      <c r="F5210" t="s">
        <v>21817</v>
      </c>
      <c r="H5210">
        <v>50.818116400000001</v>
      </c>
      <c r="I5210">
        <v>-118.0817122</v>
      </c>
      <c r="J5210" s="1" t="str">
        <f t="shared" si="328"/>
        <v>NGR bulk stream sediment</v>
      </c>
      <c r="K5210" s="1" t="str">
        <f t="shared" si="329"/>
        <v>&lt;177 micron (NGR)</v>
      </c>
      <c r="L5210">
        <v>51</v>
      </c>
      <c r="M5210" t="s">
        <v>117</v>
      </c>
      <c r="N5210">
        <v>887</v>
      </c>
      <c r="O5210" t="s">
        <v>78</v>
      </c>
      <c r="P5210" t="s">
        <v>51</v>
      </c>
      <c r="Q5210" t="s">
        <v>935</v>
      </c>
      <c r="R5210" t="s">
        <v>6150</v>
      </c>
      <c r="S5210" t="s">
        <v>146</v>
      </c>
      <c r="T5210" t="s">
        <v>267</v>
      </c>
      <c r="U5210" t="s">
        <v>144</v>
      </c>
      <c r="V5210" t="s">
        <v>274</v>
      </c>
      <c r="W5210" t="s">
        <v>122</v>
      </c>
      <c r="X5210" t="s">
        <v>52</v>
      </c>
      <c r="Y5210" t="s">
        <v>329</v>
      </c>
      <c r="Z5210" t="s">
        <v>53</v>
      </c>
      <c r="AA5210" t="s">
        <v>46</v>
      </c>
      <c r="AB5210" t="s">
        <v>149</v>
      </c>
      <c r="AC5210" t="s">
        <v>58</v>
      </c>
      <c r="AD5210" t="s">
        <v>236</v>
      </c>
      <c r="AE5210" t="s">
        <v>84</v>
      </c>
      <c r="AF5210" t="s">
        <v>108</v>
      </c>
      <c r="AG5210" t="s">
        <v>1092</v>
      </c>
      <c r="AH5210" t="s">
        <v>54</v>
      </c>
      <c r="AI5210" t="s">
        <v>101</v>
      </c>
      <c r="AJ5210" t="s">
        <v>76</v>
      </c>
      <c r="AK5210" t="s">
        <v>50</v>
      </c>
      <c r="AL5210" t="s">
        <v>47</v>
      </c>
      <c r="AM5210" t="s">
        <v>73</v>
      </c>
      <c r="AN5210" t="s">
        <v>65</v>
      </c>
      <c r="AO5210" t="s">
        <v>51</v>
      </c>
    </row>
    <row r="5211" spans="1:41" hidden="1" x14ac:dyDescent="0.25">
      <c r="A5211" t="s">
        <v>21818</v>
      </c>
      <c r="B5211" t="s">
        <v>21819</v>
      </c>
      <c r="C5211" s="1" t="str">
        <f t="shared" si="326"/>
        <v>21:1064</v>
      </c>
      <c r="D5211" s="1" t="str">
        <f t="shared" si="327"/>
        <v>21:0107</v>
      </c>
      <c r="E5211" t="s">
        <v>21820</v>
      </c>
      <c r="F5211" t="s">
        <v>21821</v>
      </c>
      <c r="H5211">
        <v>50.831861500000002</v>
      </c>
      <c r="I5211">
        <v>-118.0948245</v>
      </c>
      <c r="J5211" s="1" t="str">
        <f t="shared" si="328"/>
        <v>NGR bulk stream sediment</v>
      </c>
      <c r="K5211" s="1" t="str">
        <f t="shared" si="329"/>
        <v>&lt;177 micron (NGR)</v>
      </c>
      <c r="L5211">
        <v>51</v>
      </c>
      <c r="M5211" t="s">
        <v>136</v>
      </c>
      <c r="N5211">
        <v>888</v>
      </c>
      <c r="O5211" t="s">
        <v>198</v>
      </c>
      <c r="P5211" t="s">
        <v>52</v>
      </c>
      <c r="Q5211" t="s">
        <v>807</v>
      </c>
      <c r="R5211" t="s">
        <v>62</v>
      </c>
      <c r="S5211" t="s">
        <v>1121</v>
      </c>
      <c r="T5211" t="s">
        <v>330</v>
      </c>
      <c r="U5211" t="s">
        <v>597</v>
      </c>
      <c r="V5211" t="s">
        <v>87</v>
      </c>
      <c r="W5211" t="s">
        <v>63</v>
      </c>
      <c r="X5211" t="s">
        <v>58</v>
      </c>
      <c r="Y5211" t="s">
        <v>184</v>
      </c>
      <c r="Z5211" t="s">
        <v>46</v>
      </c>
      <c r="AA5211" t="s">
        <v>46</v>
      </c>
      <c r="AB5211" t="s">
        <v>110</v>
      </c>
      <c r="AC5211" t="s">
        <v>66</v>
      </c>
      <c r="AD5211" t="s">
        <v>184</v>
      </c>
      <c r="AE5211" t="s">
        <v>380</v>
      </c>
      <c r="AF5211" t="s">
        <v>58</v>
      </c>
      <c r="AG5211" t="s">
        <v>717</v>
      </c>
      <c r="AH5211" t="s">
        <v>198</v>
      </c>
      <c r="AI5211" t="s">
        <v>47</v>
      </c>
      <c r="AJ5211" t="s">
        <v>7092</v>
      </c>
      <c r="AK5211" t="s">
        <v>242</v>
      </c>
      <c r="AL5211" t="s">
        <v>47</v>
      </c>
      <c r="AM5211" t="s">
        <v>51</v>
      </c>
      <c r="AN5211" t="s">
        <v>152</v>
      </c>
      <c r="AO5211" t="s">
        <v>137</v>
      </c>
    </row>
    <row r="5212" spans="1:41" hidden="1" x14ac:dyDescent="0.25">
      <c r="A5212" t="s">
        <v>21822</v>
      </c>
      <c r="B5212" t="s">
        <v>21823</v>
      </c>
      <c r="C5212" s="1" t="str">
        <f t="shared" si="326"/>
        <v>21:1064</v>
      </c>
      <c r="D5212" s="1" t="str">
        <f t="shared" si="327"/>
        <v>21:0107</v>
      </c>
      <c r="E5212" t="s">
        <v>21824</v>
      </c>
      <c r="F5212" t="s">
        <v>21825</v>
      </c>
      <c r="H5212">
        <v>50.851012900000001</v>
      </c>
      <c r="I5212">
        <v>-118.1207883</v>
      </c>
      <c r="J5212" s="1" t="str">
        <f t="shared" si="328"/>
        <v>NGR bulk stream sediment</v>
      </c>
      <c r="K5212" s="1" t="str">
        <f t="shared" si="329"/>
        <v>&lt;177 micron (NGR)</v>
      </c>
      <c r="L5212">
        <v>51</v>
      </c>
      <c r="M5212" t="s">
        <v>157</v>
      </c>
      <c r="N5212">
        <v>889</v>
      </c>
      <c r="O5212" t="s">
        <v>110</v>
      </c>
      <c r="P5212" t="s">
        <v>47</v>
      </c>
      <c r="Q5212" t="s">
        <v>646</v>
      </c>
      <c r="R5212" t="s">
        <v>53</v>
      </c>
      <c r="S5212" t="s">
        <v>372</v>
      </c>
      <c r="T5212" t="s">
        <v>52</v>
      </c>
      <c r="U5212" t="s">
        <v>273</v>
      </c>
      <c r="V5212" t="s">
        <v>81</v>
      </c>
      <c r="W5212" t="s">
        <v>235</v>
      </c>
      <c r="X5212" t="s">
        <v>217</v>
      </c>
      <c r="Y5212" t="s">
        <v>226</v>
      </c>
      <c r="Z5212" t="s">
        <v>149</v>
      </c>
      <c r="AA5212" t="s">
        <v>46</v>
      </c>
      <c r="AB5212" t="s">
        <v>198</v>
      </c>
      <c r="AC5212" t="s">
        <v>50</v>
      </c>
      <c r="AD5212" t="s">
        <v>226</v>
      </c>
      <c r="AE5212" t="s">
        <v>380</v>
      </c>
      <c r="AF5212" t="s">
        <v>365</v>
      </c>
      <c r="AG5212" t="s">
        <v>6192</v>
      </c>
      <c r="AH5212" t="s">
        <v>87</v>
      </c>
      <c r="AI5212" t="s">
        <v>125</v>
      </c>
      <c r="AJ5212" t="s">
        <v>1326</v>
      </c>
      <c r="AK5212" t="s">
        <v>163</v>
      </c>
      <c r="AL5212" t="s">
        <v>47</v>
      </c>
      <c r="AM5212" t="s">
        <v>103</v>
      </c>
      <c r="AN5212" t="s">
        <v>646</v>
      </c>
      <c r="AO5212" t="s">
        <v>131</v>
      </c>
    </row>
    <row r="5213" spans="1:41" hidden="1" x14ac:dyDescent="0.25">
      <c r="A5213" t="s">
        <v>21826</v>
      </c>
      <c r="B5213" t="s">
        <v>21827</v>
      </c>
      <c r="C5213" s="1" t="str">
        <f t="shared" si="326"/>
        <v>21:1064</v>
      </c>
      <c r="D5213" s="1" t="str">
        <f t="shared" si="327"/>
        <v>21:0107</v>
      </c>
      <c r="E5213" t="s">
        <v>21828</v>
      </c>
      <c r="F5213" t="s">
        <v>21829</v>
      </c>
      <c r="H5213">
        <v>50.870488399999999</v>
      </c>
      <c r="I5213">
        <v>-118.1461273</v>
      </c>
      <c r="J5213" s="1" t="str">
        <f t="shared" si="328"/>
        <v>NGR bulk stream sediment</v>
      </c>
      <c r="K5213" s="1" t="str">
        <f t="shared" si="329"/>
        <v>&lt;177 micron (NGR)</v>
      </c>
      <c r="L5213">
        <v>51</v>
      </c>
      <c r="M5213" t="s">
        <v>170</v>
      </c>
      <c r="N5213">
        <v>890</v>
      </c>
      <c r="O5213" t="s">
        <v>101</v>
      </c>
      <c r="P5213" t="s">
        <v>103</v>
      </c>
      <c r="Q5213" t="s">
        <v>119</v>
      </c>
      <c r="R5213" t="s">
        <v>181</v>
      </c>
      <c r="S5213" t="s">
        <v>431</v>
      </c>
      <c r="T5213" t="s">
        <v>137</v>
      </c>
      <c r="U5213" t="s">
        <v>329</v>
      </c>
      <c r="V5213" t="s">
        <v>142</v>
      </c>
      <c r="W5213" t="s">
        <v>63</v>
      </c>
      <c r="X5213" t="s">
        <v>330</v>
      </c>
      <c r="Y5213" t="s">
        <v>342</v>
      </c>
      <c r="Z5213" t="s">
        <v>198</v>
      </c>
      <c r="AA5213" t="s">
        <v>46</v>
      </c>
      <c r="AB5213" t="s">
        <v>57</v>
      </c>
      <c r="AC5213" t="s">
        <v>209</v>
      </c>
      <c r="AD5213" t="s">
        <v>291</v>
      </c>
      <c r="AE5213" t="s">
        <v>56</v>
      </c>
      <c r="AF5213" t="s">
        <v>406</v>
      </c>
      <c r="AG5213" t="s">
        <v>855</v>
      </c>
      <c r="AH5213" t="s">
        <v>46</v>
      </c>
      <c r="AI5213" t="s">
        <v>110</v>
      </c>
      <c r="AJ5213" t="s">
        <v>50</v>
      </c>
      <c r="AK5213" t="s">
        <v>137</v>
      </c>
      <c r="AL5213" t="s">
        <v>47</v>
      </c>
      <c r="AM5213" t="s">
        <v>51</v>
      </c>
      <c r="AN5213" t="s">
        <v>432</v>
      </c>
      <c r="AO5213" t="s">
        <v>85</v>
      </c>
    </row>
    <row r="5214" spans="1:41" hidden="1" x14ac:dyDescent="0.25">
      <c r="A5214" t="s">
        <v>21830</v>
      </c>
      <c r="B5214" t="s">
        <v>21831</v>
      </c>
      <c r="C5214" s="1" t="str">
        <f t="shared" si="326"/>
        <v>21:1064</v>
      </c>
      <c r="D5214" s="1" t="str">
        <f t="shared" si="327"/>
        <v>21:0107</v>
      </c>
      <c r="E5214" t="s">
        <v>21832</v>
      </c>
      <c r="F5214" t="s">
        <v>21833</v>
      </c>
      <c r="H5214">
        <v>50.8969825</v>
      </c>
      <c r="I5214">
        <v>-118.175887</v>
      </c>
      <c r="J5214" s="1" t="str">
        <f t="shared" si="328"/>
        <v>NGR bulk stream sediment</v>
      </c>
      <c r="K5214" s="1" t="str">
        <f t="shared" si="329"/>
        <v>&lt;177 micron (NGR)</v>
      </c>
      <c r="L5214">
        <v>51</v>
      </c>
      <c r="M5214" t="s">
        <v>180</v>
      </c>
      <c r="N5214">
        <v>891</v>
      </c>
      <c r="O5214" t="s">
        <v>54</v>
      </c>
      <c r="P5214" t="s">
        <v>122</v>
      </c>
      <c r="Q5214" t="s">
        <v>234</v>
      </c>
      <c r="R5214" t="s">
        <v>200</v>
      </c>
      <c r="S5214" t="s">
        <v>89</v>
      </c>
      <c r="T5214" t="s">
        <v>108</v>
      </c>
      <c r="U5214" t="s">
        <v>226</v>
      </c>
      <c r="V5214" t="s">
        <v>60</v>
      </c>
      <c r="W5214" t="s">
        <v>130</v>
      </c>
      <c r="X5214" t="s">
        <v>55</v>
      </c>
      <c r="Y5214" t="s">
        <v>482</v>
      </c>
      <c r="Z5214" t="s">
        <v>198</v>
      </c>
      <c r="AA5214" t="s">
        <v>46</v>
      </c>
      <c r="AB5214" t="s">
        <v>54</v>
      </c>
      <c r="AC5214" t="s">
        <v>59</v>
      </c>
      <c r="AD5214" t="s">
        <v>146</v>
      </c>
      <c r="AE5214" t="s">
        <v>380</v>
      </c>
      <c r="AF5214" t="s">
        <v>85</v>
      </c>
      <c r="AG5214" t="s">
        <v>1092</v>
      </c>
      <c r="AH5214" t="s">
        <v>235</v>
      </c>
      <c r="AI5214" t="s">
        <v>61</v>
      </c>
      <c r="AJ5214" t="s">
        <v>1342</v>
      </c>
      <c r="AK5214" t="s">
        <v>260</v>
      </c>
      <c r="AL5214" t="s">
        <v>47</v>
      </c>
      <c r="AM5214" t="s">
        <v>51</v>
      </c>
      <c r="AN5214" t="s">
        <v>299</v>
      </c>
      <c r="AO5214" t="s">
        <v>217</v>
      </c>
    </row>
    <row r="5215" spans="1:41" hidden="1" x14ac:dyDescent="0.25">
      <c r="A5215" t="s">
        <v>21834</v>
      </c>
      <c r="B5215" t="s">
        <v>21835</v>
      </c>
      <c r="C5215" s="1" t="str">
        <f t="shared" si="326"/>
        <v>21:1064</v>
      </c>
      <c r="D5215" s="1" t="str">
        <f t="shared" si="327"/>
        <v>21:0107</v>
      </c>
      <c r="E5215" t="s">
        <v>21836</v>
      </c>
      <c r="F5215" t="s">
        <v>21837</v>
      </c>
      <c r="H5215">
        <v>50.892297599999999</v>
      </c>
      <c r="I5215">
        <v>-118.1758401</v>
      </c>
      <c r="J5215" s="1" t="str">
        <f t="shared" si="328"/>
        <v>NGR bulk stream sediment</v>
      </c>
      <c r="K5215" s="1" t="str">
        <f t="shared" si="329"/>
        <v>&lt;177 micron (NGR)</v>
      </c>
      <c r="L5215">
        <v>51</v>
      </c>
      <c r="M5215" t="s">
        <v>195</v>
      </c>
      <c r="N5215">
        <v>892</v>
      </c>
      <c r="O5215" t="s">
        <v>110</v>
      </c>
      <c r="P5215" t="s">
        <v>103</v>
      </c>
      <c r="Q5215" t="s">
        <v>548</v>
      </c>
      <c r="R5215" t="s">
        <v>235</v>
      </c>
      <c r="S5215" t="s">
        <v>89</v>
      </c>
      <c r="T5215" t="s">
        <v>76</v>
      </c>
      <c r="U5215" t="s">
        <v>589</v>
      </c>
      <c r="V5215" t="s">
        <v>103</v>
      </c>
      <c r="W5215" t="s">
        <v>130</v>
      </c>
      <c r="X5215" t="s">
        <v>108</v>
      </c>
      <c r="Y5215" t="s">
        <v>457</v>
      </c>
      <c r="Z5215" t="s">
        <v>198</v>
      </c>
      <c r="AA5215" t="s">
        <v>46</v>
      </c>
      <c r="AB5215" t="s">
        <v>57</v>
      </c>
      <c r="AC5215" t="s">
        <v>58</v>
      </c>
      <c r="AD5215" t="s">
        <v>237</v>
      </c>
      <c r="AE5215" t="s">
        <v>56</v>
      </c>
      <c r="AF5215" t="s">
        <v>55</v>
      </c>
      <c r="AG5215" t="s">
        <v>108</v>
      </c>
      <c r="AH5215" t="s">
        <v>64</v>
      </c>
      <c r="AI5215" t="s">
        <v>235</v>
      </c>
      <c r="AJ5215" t="s">
        <v>10246</v>
      </c>
      <c r="AK5215" t="s">
        <v>238</v>
      </c>
      <c r="AL5215" t="s">
        <v>47</v>
      </c>
      <c r="AM5215" t="s">
        <v>103</v>
      </c>
      <c r="AN5215" t="s">
        <v>807</v>
      </c>
      <c r="AO5215" t="s">
        <v>209</v>
      </c>
    </row>
    <row r="5216" spans="1:41" hidden="1" x14ac:dyDescent="0.25">
      <c r="A5216" t="s">
        <v>21838</v>
      </c>
      <c r="B5216" t="s">
        <v>21839</v>
      </c>
      <c r="C5216" s="1" t="str">
        <f t="shared" si="326"/>
        <v>21:1064</v>
      </c>
      <c r="D5216" s="1" t="str">
        <f t="shared" si="327"/>
        <v>21:0107</v>
      </c>
      <c r="E5216" t="s">
        <v>21840</v>
      </c>
      <c r="F5216" t="s">
        <v>21841</v>
      </c>
      <c r="H5216">
        <v>50.901203199999998</v>
      </c>
      <c r="I5216">
        <v>-118.1755952</v>
      </c>
      <c r="J5216" s="1" t="str">
        <f t="shared" si="328"/>
        <v>NGR bulk stream sediment</v>
      </c>
      <c r="K5216" s="1" t="str">
        <f t="shared" si="329"/>
        <v>&lt;177 micron (NGR)</v>
      </c>
      <c r="L5216">
        <v>51</v>
      </c>
      <c r="M5216" t="s">
        <v>205</v>
      </c>
      <c r="N5216">
        <v>893</v>
      </c>
      <c r="O5216" t="s">
        <v>53</v>
      </c>
      <c r="P5216" t="s">
        <v>47</v>
      </c>
      <c r="Q5216" t="s">
        <v>553</v>
      </c>
      <c r="R5216" t="s">
        <v>110</v>
      </c>
      <c r="S5216" t="s">
        <v>386</v>
      </c>
      <c r="T5216" t="s">
        <v>52</v>
      </c>
      <c r="U5216" t="s">
        <v>100</v>
      </c>
      <c r="V5216" t="s">
        <v>235</v>
      </c>
      <c r="W5216" t="s">
        <v>47</v>
      </c>
      <c r="X5216" t="s">
        <v>85</v>
      </c>
      <c r="Y5216" t="s">
        <v>183</v>
      </c>
      <c r="Z5216" t="s">
        <v>57</v>
      </c>
      <c r="AA5216" t="s">
        <v>46</v>
      </c>
      <c r="AB5216" t="s">
        <v>174</v>
      </c>
      <c r="AC5216" t="s">
        <v>58</v>
      </c>
      <c r="AD5216" t="s">
        <v>328</v>
      </c>
      <c r="AE5216" t="s">
        <v>380</v>
      </c>
      <c r="AF5216" t="s">
        <v>143</v>
      </c>
      <c r="AG5216" t="s">
        <v>2043</v>
      </c>
      <c r="AH5216" t="s">
        <v>185</v>
      </c>
      <c r="AI5216" t="s">
        <v>87</v>
      </c>
      <c r="AJ5216" t="s">
        <v>1200</v>
      </c>
      <c r="AK5216" t="s">
        <v>123</v>
      </c>
      <c r="AL5216" t="s">
        <v>47</v>
      </c>
      <c r="AM5216" t="s">
        <v>122</v>
      </c>
      <c r="AN5216" t="s">
        <v>364</v>
      </c>
      <c r="AO5216" t="s">
        <v>75</v>
      </c>
    </row>
    <row r="5217" spans="1:41" hidden="1" x14ac:dyDescent="0.25">
      <c r="A5217" t="s">
        <v>21842</v>
      </c>
      <c r="B5217" t="s">
        <v>21843</v>
      </c>
      <c r="C5217" s="1" t="str">
        <f t="shared" si="326"/>
        <v>21:1064</v>
      </c>
      <c r="D5217" s="1" t="str">
        <f t="shared" si="327"/>
        <v>21:0107</v>
      </c>
      <c r="E5217" t="s">
        <v>21844</v>
      </c>
      <c r="F5217" t="s">
        <v>21845</v>
      </c>
      <c r="H5217">
        <v>50.921152200000002</v>
      </c>
      <c r="I5217">
        <v>-118.21397349999999</v>
      </c>
      <c r="J5217" s="1" t="str">
        <f t="shared" si="328"/>
        <v>NGR bulk stream sediment</v>
      </c>
      <c r="K5217" s="1" t="str">
        <f t="shared" si="329"/>
        <v>&lt;177 micron (NGR)</v>
      </c>
      <c r="L5217">
        <v>51</v>
      </c>
      <c r="M5217" t="s">
        <v>214</v>
      </c>
      <c r="N5217">
        <v>894</v>
      </c>
      <c r="O5217" t="s">
        <v>87</v>
      </c>
      <c r="P5217" t="s">
        <v>127</v>
      </c>
      <c r="Q5217" t="s">
        <v>404</v>
      </c>
      <c r="R5217" t="s">
        <v>151</v>
      </c>
      <c r="S5217" t="s">
        <v>1121</v>
      </c>
      <c r="T5217" t="s">
        <v>267</v>
      </c>
      <c r="U5217" t="s">
        <v>431</v>
      </c>
      <c r="V5217" t="s">
        <v>72</v>
      </c>
      <c r="W5217" t="s">
        <v>200</v>
      </c>
      <c r="X5217" t="s">
        <v>58</v>
      </c>
      <c r="Y5217" t="s">
        <v>146</v>
      </c>
      <c r="Z5217" t="s">
        <v>54</v>
      </c>
      <c r="AA5217" t="s">
        <v>46</v>
      </c>
      <c r="AB5217" t="s">
        <v>54</v>
      </c>
      <c r="AC5217" t="s">
        <v>197</v>
      </c>
      <c r="AD5217" t="s">
        <v>146</v>
      </c>
      <c r="AE5217" t="s">
        <v>380</v>
      </c>
      <c r="AF5217" t="s">
        <v>108</v>
      </c>
      <c r="AG5217" t="s">
        <v>860</v>
      </c>
      <c r="AH5217" t="s">
        <v>61</v>
      </c>
      <c r="AI5217" t="s">
        <v>64</v>
      </c>
      <c r="AJ5217" t="s">
        <v>112</v>
      </c>
      <c r="AK5217" t="s">
        <v>88</v>
      </c>
      <c r="AL5217" t="s">
        <v>47</v>
      </c>
      <c r="AM5217" t="s">
        <v>103</v>
      </c>
      <c r="AN5217" t="s">
        <v>294</v>
      </c>
      <c r="AO5217" t="s">
        <v>99</v>
      </c>
    </row>
    <row r="5218" spans="1:41" hidden="1" x14ac:dyDescent="0.25">
      <c r="A5218" t="s">
        <v>21846</v>
      </c>
      <c r="B5218" t="s">
        <v>21847</v>
      </c>
      <c r="C5218" s="1" t="str">
        <f t="shared" si="326"/>
        <v>21:1064</v>
      </c>
      <c r="D5218" s="1" t="str">
        <f t="shared" si="327"/>
        <v>21:0107</v>
      </c>
      <c r="E5218" t="s">
        <v>21848</v>
      </c>
      <c r="F5218" t="s">
        <v>21849</v>
      </c>
      <c r="H5218">
        <v>50.926040100000002</v>
      </c>
      <c r="I5218">
        <v>-118.228117</v>
      </c>
      <c r="J5218" s="1" t="str">
        <f t="shared" si="328"/>
        <v>NGR bulk stream sediment</v>
      </c>
      <c r="K5218" s="1" t="str">
        <f t="shared" si="329"/>
        <v>&lt;177 micron (NGR)</v>
      </c>
      <c r="L5218">
        <v>51</v>
      </c>
      <c r="M5218" t="s">
        <v>223</v>
      </c>
      <c r="N5218">
        <v>895</v>
      </c>
      <c r="O5218" t="s">
        <v>105</v>
      </c>
      <c r="P5218" t="s">
        <v>47</v>
      </c>
      <c r="Q5218" t="s">
        <v>119</v>
      </c>
      <c r="R5218" t="s">
        <v>85</v>
      </c>
      <c r="S5218" t="s">
        <v>425</v>
      </c>
      <c r="T5218" t="s">
        <v>55</v>
      </c>
      <c r="U5218" t="s">
        <v>590</v>
      </c>
      <c r="V5218" t="s">
        <v>60</v>
      </c>
      <c r="W5218" t="s">
        <v>139</v>
      </c>
      <c r="X5218" t="s">
        <v>330</v>
      </c>
      <c r="Y5218" t="s">
        <v>667</v>
      </c>
      <c r="Z5218" t="s">
        <v>53</v>
      </c>
      <c r="AA5218" t="s">
        <v>46</v>
      </c>
      <c r="AB5218" t="s">
        <v>198</v>
      </c>
      <c r="AC5218" t="s">
        <v>59</v>
      </c>
      <c r="AD5218" t="s">
        <v>184</v>
      </c>
      <c r="AE5218" t="s">
        <v>380</v>
      </c>
      <c r="AF5218" t="s">
        <v>150</v>
      </c>
      <c r="AG5218" t="s">
        <v>108</v>
      </c>
      <c r="AH5218" t="s">
        <v>87</v>
      </c>
      <c r="AI5218" t="s">
        <v>64</v>
      </c>
      <c r="AJ5218" t="s">
        <v>419</v>
      </c>
      <c r="AK5218" t="s">
        <v>85</v>
      </c>
      <c r="AL5218" t="s">
        <v>122</v>
      </c>
      <c r="AM5218" t="s">
        <v>122</v>
      </c>
      <c r="AN5218" t="s">
        <v>152</v>
      </c>
      <c r="AO5218" t="s">
        <v>217</v>
      </c>
    </row>
    <row r="5219" spans="1:41" hidden="1" x14ac:dyDescent="0.25">
      <c r="A5219" t="s">
        <v>21850</v>
      </c>
      <c r="B5219" t="s">
        <v>21851</v>
      </c>
      <c r="C5219" s="1" t="str">
        <f t="shared" si="326"/>
        <v>21:1064</v>
      </c>
      <c r="D5219" s="1" t="str">
        <f t="shared" si="327"/>
        <v>21:0107</v>
      </c>
      <c r="E5219" t="s">
        <v>21852</v>
      </c>
      <c r="F5219" t="s">
        <v>21853</v>
      </c>
      <c r="H5219">
        <v>50.9448936</v>
      </c>
      <c r="I5219">
        <v>-118.25057959999999</v>
      </c>
      <c r="J5219" s="1" t="str">
        <f t="shared" si="328"/>
        <v>NGR bulk stream sediment</v>
      </c>
      <c r="K5219" s="1" t="str">
        <f t="shared" si="329"/>
        <v>&lt;177 micron (NGR)</v>
      </c>
      <c r="L5219">
        <v>51</v>
      </c>
      <c r="M5219" t="s">
        <v>233</v>
      </c>
      <c r="N5219">
        <v>896</v>
      </c>
      <c r="O5219" t="s">
        <v>174</v>
      </c>
      <c r="P5219" t="s">
        <v>209</v>
      </c>
      <c r="Q5219" t="s">
        <v>456</v>
      </c>
      <c r="R5219" t="s">
        <v>267</v>
      </c>
      <c r="S5219" t="s">
        <v>438</v>
      </c>
      <c r="T5219" t="s">
        <v>76</v>
      </c>
      <c r="U5219" t="s">
        <v>226</v>
      </c>
      <c r="V5219" t="s">
        <v>437</v>
      </c>
      <c r="W5219" t="s">
        <v>78</v>
      </c>
      <c r="X5219" t="s">
        <v>137</v>
      </c>
      <c r="Y5219" t="s">
        <v>258</v>
      </c>
      <c r="Z5219" t="s">
        <v>56</v>
      </c>
      <c r="AA5219" t="s">
        <v>46</v>
      </c>
      <c r="AB5219" t="s">
        <v>198</v>
      </c>
      <c r="AC5219" t="s">
        <v>99</v>
      </c>
      <c r="AD5219" t="s">
        <v>146</v>
      </c>
      <c r="AE5219" t="s">
        <v>56</v>
      </c>
      <c r="AF5219" t="s">
        <v>58</v>
      </c>
      <c r="AG5219" t="s">
        <v>785</v>
      </c>
      <c r="AH5219" t="s">
        <v>235</v>
      </c>
      <c r="AI5219" t="s">
        <v>235</v>
      </c>
      <c r="AJ5219" t="s">
        <v>50</v>
      </c>
      <c r="AK5219" t="s">
        <v>76</v>
      </c>
      <c r="AL5219" t="s">
        <v>47</v>
      </c>
      <c r="AM5219" t="s">
        <v>122</v>
      </c>
      <c r="AN5219" t="s">
        <v>432</v>
      </c>
      <c r="AO5219" t="s">
        <v>85</v>
      </c>
    </row>
    <row r="5220" spans="1:41" hidden="1" x14ac:dyDescent="0.25">
      <c r="A5220" t="s">
        <v>21854</v>
      </c>
      <c r="B5220" t="s">
        <v>21855</v>
      </c>
      <c r="C5220" s="1" t="str">
        <f t="shared" ref="C5220:C5283" si="330">HYPERLINK("http://geochem.nrcan.gc.ca/cdogs/content/bdl/bdl211064_e.htm", "21:1064")</f>
        <v>21:1064</v>
      </c>
      <c r="D5220" s="1" t="str">
        <f t="shared" ref="D5220:D5283" si="331">HYPERLINK("http://geochem.nrcan.gc.ca/cdogs/content/svy/svy210107_e.htm", "21:0107")</f>
        <v>21:0107</v>
      </c>
      <c r="E5220" t="s">
        <v>21856</v>
      </c>
      <c r="F5220" t="s">
        <v>21857</v>
      </c>
      <c r="H5220">
        <v>50.959725499999998</v>
      </c>
      <c r="I5220">
        <v>-118.23175380000001</v>
      </c>
      <c r="J5220" s="1" t="str">
        <f t="shared" si="328"/>
        <v>NGR bulk stream sediment</v>
      </c>
      <c r="K5220" s="1" t="str">
        <f t="shared" si="329"/>
        <v>&lt;177 micron (NGR)</v>
      </c>
      <c r="L5220">
        <v>51</v>
      </c>
      <c r="M5220" t="s">
        <v>248</v>
      </c>
      <c r="N5220">
        <v>897</v>
      </c>
      <c r="O5220" t="s">
        <v>149</v>
      </c>
      <c r="P5220" t="s">
        <v>137</v>
      </c>
      <c r="Q5220" t="s">
        <v>234</v>
      </c>
      <c r="R5220" t="s">
        <v>122</v>
      </c>
      <c r="S5220" t="s">
        <v>431</v>
      </c>
      <c r="T5220" t="s">
        <v>58</v>
      </c>
      <c r="U5220" t="s">
        <v>144</v>
      </c>
      <c r="V5220" t="s">
        <v>161</v>
      </c>
      <c r="W5220" t="s">
        <v>101</v>
      </c>
      <c r="X5220" t="s">
        <v>58</v>
      </c>
      <c r="Y5220" t="s">
        <v>240</v>
      </c>
      <c r="Z5220" t="s">
        <v>53</v>
      </c>
      <c r="AA5220" t="s">
        <v>46</v>
      </c>
      <c r="AB5220" t="s">
        <v>149</v>
      </c>
      <c r="AC5220" t="s">
        <v>267</v>
      </c>
      <c r="AD5220" t="s">
        <v>559</v>
      </c>
      <c r="AE5220" t="s">
        <v>380</v>
      </c>
      <c r="AF5220" t="s">
        <v>359</v>
      </c>
      <c r="AG5220" t="s">
        <v>855</v>
      </c>
      <c r="AH5220" t="s">
        <v>87</v>
      </c>
      <c r="AI5220" t="s">
        <v>110</v>
      </c>
      <c r="AJ5220" t="s">
        <v>66</v>
      </c>
      <c r="AK5220" t="s">
        <v>73</v>
      </c>
      <c r="AL5220" t="s">
        <v>47</v>
      </c>
      <c r="AM5220" t="s">
        <v>103</v>
      </c>
      <c r="AN5220" t="s">
        <v>920</v>
      </c>
      <c r="AO5220" t="s">
        <v>76</v>
      </c>
    </row>
    <row r="5221" spans="1:41" hidden="1" x14ac:dyDescent="0.25">
      <c r="A5221" t="s">
        <v>21858</v>
      </c>
      <c r="B5221" t="s">
        <v>21859</v>
      </c>
      <c r="C5221" s="1" t="str">
        <f t="shared" si="330"/>
        <v>21:1064</v>
      </c>
      <c r="D5221" s="1" t="str">
        <f t="shared" si="331"/>
        <v>21:0107</v>
      </c>
      <c r="E5221" t="s">
        <v>21860</v>
      </c>
      <c r="F5221" t="s">
        <v>21861</v>
      </c>
      <c r="H5221">
        <v>50.975323199999998</v>
      </c>
      <c r="I5221">
        <v>-118.232238</v>
      </c>
      <c r="J5221" s="1" t="str">
        <f t="shared" si="328"/>
        <v>NGR bulk stream sediment</v>
      </c>
      <c r="K5221" s="1" t="str">
        <f t="shared" si="329"/>
        <v>&lt;177 micron (NGR)</v>
      </c>
      <c r="L5221">
        <v>51</v>
      </c>
      <c r="M5221" t="s">
        <v>256</v>
      </c>
      <c r="N5221">
        <v>898</v>
      </c>
      <c r="O5221" t="s">
        <v>161</v>
      </c>
      <c r="P5221" t="s">
        <v>209</v>
      </c>
      <c r="Q5221" t="s">
        <v>1157</v>
      </c>
      <c r="R5221" t="s">
        <v>58</v>
      </c>
      <c r="S5221" t="s">
        <v>482</v>
      </c>
      <c r="T5221" t="s">
        <v>76</v>
      </c>
      <c r="U5221" t="s">
        <v>482</v>
      </c>
      <c r="V5221" t="s">
        <v>151</v>
      </c>
      <c r="W5221" t="s">
        <v>206</v>
      </c>
      <c r="X5221" t="s">
        <v>122</v>
      </c>
      <c r="Y5221" t="s">
        <v>218</v>
      </c>
      <c r="Z5221" t="s">
        <v>84</v>
      </c>
      <c r="AA5221" t="s">
        <v>46</v>
      </c>
      <c r="AB5221" t="s">
        <v>198</v>
      </c>
      <c r="AC5221" t="s">
        <v>59</v>
      </c>
      <c r="AD5221" t="s">
        <v>597</v>
      </c>
      <c r="AE5221" t="s">
        <v>53</v>
      </c>
      <c r="AF5221" t="s">
        <v>439</v>
      </c>
      <c r="AG5221" t="s">
        <v>238</v>
      </c>
      <c r="AH5221" t="s">
        <v>149</v>
      </c>
      <c r="AI5221" t="s">
        <v>54</v>
      </c>
      <c r="AJ5221" t="s">
        <v>55</v>
      </c>
      <c r="AK5221" t="s">
        <v>102</v>
      </c>
      <c r="AL5221" t="s">
        <v>47</v>
      </c>
      <c r="AM5221" t="s">
        <v>47</v>
      </c>
      <c r="AN5221" t="s">
        <v>284</v>
      </c>
      <c r="AO5221" t="s">
        <v>122</v>
      </c>
    </row>
    <row r="5222" spans="1:41" hidden="1" x14ac:dyDescent="0.25">
      <c r="A5222" t="s">
        <v>21862</v>
      </c>
      <c r="B5222" t="s">
        <v>21863</v>
      </c>
      <c r="C5222" s="1" t="str">
        <f t="shared" si="330"/>
        <v>21:1064</v>
      </c>
      <c r="D5222" s="1" t="str">
        <f t="shared" si="331"/>
        <v>21:0107</v>
      </c>
      <c r="E5222" t="s">
        <v>21864</v>
      </c>
      <c r="F5222" t="s">
        <v>21865</v>
      </c>
      <c r="H5222">
        <v>50.992026099999997</v>
      </c>
      <c r="I5222">
        <v>-118.23450459999999</v>
      </c>
      <c r="J5222" s="1" t="str">
        <f t="shared" si="328"/>
        <v>NGR bulk stream sediment</v>
      </c>
      <c r="K5222" s="1" t="str">
        <f t="shared" si="329"/>
        <v>&lt;177 micron (NGR)</v>
      </c>
      <c r="L5222">
        <v>51</v>
      </c>
      <c r="M5222" t="s">
        <v>265</v>
      </c>
      <c r="N5222">
        <v>899</v>
      </c>
      <c r="O5222" t="s">
        <v>235</v>
      </c>
      <c r="P5222" t="s">
        <v>51</v>
      </c>
      <c r="Q5222" t="s">
        <v>289</v>
      </c>
      <c r="R5222" t="s">
        <v>271</v>
      </c>
      <c r="S5222" t="s">
        <v>438</v>
      </c>
      <c r="T5222" t="s">
        <v>127</v>
      </c>
      <c r="U5222" t="s">
        <v>226</v>
      </c>
      <c r="V5222" t="s">
        <v>164</v>
      </c>
      <c r="W5222" t="s">
        <v>455</v>
      </c>
      <c r="X5222" t="s">
        <v>137</v>
      </c>
      <c r="Y5222" t="s">
        <v>342</v>
      </c>
      <c r="Z5222" t="s">
        <v>57</v>
      </c>
      <c r="AA5222" t="s">
        <v>46</v>
      </c>
      <c r="AB5222" t="s">
        <v>174</v>
      </c>
      <c r="AC5222" t="s">
        <v>59</v>
      </c>
      <c r="AD5222" t="s">
        <v>146</v>
      </c>
      <c r="AE5222" t="s">
        <v>56</v>
      </c>
      <c r="AF5222" t="s">
        <v>85</v>
      </c>
      <c r="AG5222" t="s">
        <v>58</v>
      </c>
      <c r="AH5222" t="s">
        <v>64</v>
      </c>
      <c r="AI5222" t="s">
        <v>174</v>
      </c>
      <c r="AJ5222" t="s">
        <v>50</v>
      </c>
      <c r="AK5222" t="s">
        <v>103</v>
      </c>
      <c r="AL5222" t="s">
        <v>47</v>
      </c>
      <c r="AM5222" t="s">
        <v>122</v>
      </c>
      <c r="AN5222" t="s">
        <v>780</v>
      </c>
      <c r="AO5222" t="s">
        <v>85</v>
      </c>
    </row>
    <row r="5223" spans="1:41" hidden="1" x14ac:dyDescent="0.25">
      <c r="A5223" t="s">
        <v>21866</v>
      </c>
      <c r="B5223" t="s">
        <v>21867</v>
      </c>
      <c r="C5223" s="1" t="str">
        <f t="shared" si="330"/>
        <v>21:1064</v>
      </c>
      <c r="D5223" s="1" t="str">
        <f t="shared" si="331"/>
        <v>21:0107</v>
      </c>
      <c r="E5223" t="s">
        <v>21868</v>
      </c>
      <c r="F5223" t="s">
        <v>21869</v>
      </c>
      <c r="H5223">
        <v>50.859423900000003</v>
      </c>
      <c r="I5223">
        <v>-118.4294429</v>
      </c>
      <c r="J5223" s="1" t="str">
        <f t="shared" si="328"/>
        <v>NGR bulk stream sediment</v>
      </c>
      <c r="K5223" s="1" t="str">
        <f t="shared" si="329"/>
        <v>&lt;177 micron (NGR)</v>
      </c>
      <c r="L5223">
        <v>52</v>
      </c>
      <c r="M5223" t="s">
        <v>45</v>
      </c>
      <c r="N5223">
        <v>900</v>
      </c>
      <c r="O5223" t="s">
        <v>61</v>
      </c>
      <c r="P5223" t="s">
        <v>122</v>
      </c>
      <c r="Q5223" t="s">
        <v>518</v>
      </c>
      <c r="R5223" t="s">
        <v>102</v>
      </c>
      <c r="S5223" t="s">
        <v>284</v>
      </c>
      <c r="T5223" t="s">
        <v>127</v>
      </c>
      <c r="U5223" t="s">
        <v>438</v>
      </c>
      <c r="V5223" t="s">
        <v>173</v>
      </c>
      <c r="W5223" t="s">
        <v>142</v>
      </c>
      <c r="X5223" t="s">
        <v>58</v>
      </c>
      <c r="Y5223" t="s">
        <v>146</v>
      </c>
      <c r="Z5223" t="s">
        <v>57</v>
      </c>
      <c r="AA5223" t="s">
        <v>46</v>
      </c>
      <c r="AB5223" t="s">
        <v>47</v>
      </c>
      <c r="AC5223" t="s">
        <v>58</v>
      </c>
      <c r="AD5223" t="s">
        <v>559</v>
      </c>
      <c r="AE5223" t="s">
        <v>199</v>
      </c>
      <c r="AF5223" t="s">
        <v>127</v>
      </c>
      <c r="AG5223" t="s">
        <v>1987</v>
      </c>
      <c r="AH5223" t="s">
        <v>235</v>
      </c>
      <c r="AI5223" t="s">
        <v>81</v>
      </c>
      <c r="AJ5223" t="s">
        <v>80</v>
      </c>
      <c r="AK5223" t="s">
        <v>85</v>
      </c>
      <c r="AL5223" t="s">
        <v>47</v>
      </c>
      <c r="AM5223" t="s">
        <v>103</v>
      </c>
      <c r="AN5223" t="s">
        <v>780</v>
      </c>
      <c r="AO5223" t="s">
        <v>85</v>
      </c>
    </row>
    <row r="5224" spans="1:41" hidden="1" x14ac:dyDescent="0.25">
      <c r="A5224" t="s">
        <v>21870</v>
      </c>
      <c r="B5224" t="s">
        <v>21871</v>
      </c>
      <c r="C5224" s="1" t="str">
        <f t="shared" si="330"/>
        <v>21:1064</v>
      </c>
      <c r="D5224" s="1" t="str">
        <f t="shared" si="331"/>
        <v>21:0107</v>
      </c>
      <c r="E5224" t="s">
        <v>21872</v>
      </c>
      <c r="F5224" t="s">
        <v>21873</v>
      </c>
      <c r="H5224">
        <v>50.864593800000002</v>
      </c>
      <c r="I5224">
        <v>-118.42663109999999</v>
      </c>
      <c r="J5224" s="1" t="str">
        <f t="shared" si="328"/>
        <v>NGR bulk stream sediment</v>
      </c>
      <c r="K5224" s="1" t="str">
        <f t="shared" si="329"/>
        <v>&lt;177 micron (NGR)</v>
      </c>
      <c r="L5224">
        <v>52</v>
      </c>
      <c r="M5224" t="s">
        <v>71</v>
      </c>
      <c r="N5224">
        <v>901</v>
      </c>
      <c r="O5224" t="s">
        <v>185</v>
      </c>
      <c r="P5224" t="s">
        <v>47</v>
      </c>
      <c r="Q5224" t="s">
        <v>385</v>
      </c>
      <c r="R5224" t="s">
        <v>62</v>
      </c>
      <c r="S5224" t="s">
        <v>21874</v>
      </c>
      <c r="T5224" t="s">
        <v>98</v>
      </c>
      <c r="U5224" t="s">
        <v>508</v>
      </c>
      <c r="V5224" t="s">
        <v>81</v>
      </c>
      <c r="W5224" t="s">
        <v>266</v>
      </c>
      <c r="X5224" t="s">
        <v>243</v>
      </c>
      <c r="Y5224" t="s">
        <v>21875</v>
      </c>
      <c r="Z5224" t="s">
        <v>63</v>
      </c>
      <c r="AA5224" t="s">
        <v>46</v>
      </c>
      <c r="AB5224" t="s">
        <v>174</v>
      </c>
      <c r="AC5224" t="s">
        <v>58</v>
      </c>
      <c r="AD5224" t="s">
        <v>291</v>
      </c>
      <c r="AE5224" t="s">
        <v>380</v>
      </c>
      <c r="AF5224" t="s">
        <v>679</v>
      </c>
      <c r="AG5224" t="s">
        <v>7131</v>
      </c>
      <c r="AH5224" t="s">
        <v>101</v>
      </c>
      <c r="AI5224" t="s">
        <v>336</v>
      </c>
      <c r="AJ5224" t="s">
        <v>386</v>
      </c>
      <c r="AK5224" t="s">
        <v>50</v>
      </c>
      <c r="AL5224" t="s">
        <v>47</v>
      </c>
      <c r="AM5224" t="s">
        <v>52</v>
      </c>
      <c r="AN5224" t="s">
        <v>1111</v>
      </c>
      <c r="AO5224" t="s">
        <v>330</v>
      </c>
    </row>
    <row r="5225" spans="1:41" hidden="1" x14ac:dyDescent="0.25">
      <c r="A5225" t="s">
        <v>21876</v>
      </c>
      <c r="B5225" t="s">
        <v>21877</v>
      </c>
      <c r="C5225" s="1" t="str">
        <f t="shared" si="330"/>
        <v>21:1064</v>
      </c>
      <c r="D5225" s="1" t="str">
        <f t="shared" si="331"/>
        <v>21:0107</v>
      </c>
      <c r="E5225" t="s">
        <v>21878</v>
      </c>
      <c r="F5225" t="s">
        <v>21879</v>
      </c>
      <c r="H5225">
        <v>50.874312000000003</v>
      </c>
      <c r="I5225">
        <v>-118.43426239999999</v>
      </c>
      <c r="J5225" s="1" t="str">
        <f t="shared" si="328"/>
        <v>NGR bulk stream sediment</v>
      </c>
      <c r="K5225" s="1" t="str">
        <f t="shared" si="329"/>
        <v>&lt;177 micron (NGR)</v>
      </c>
      <c r="L5225">
        <v>52</v>
      </c>
      <c r="M5225" t="s">
        <v>95</v>
      </c>
      <c r="N5225">
        <v>902</v>
      </c>
      <c r="O5225" t="s">
        <v>53</v>
      </c>
      <c r="P5225" t="s">
        <v>47</v>
      </c>
      <c r="Q5225" t="s">
        <v>790</v>
      </c>
      <c r="R5225" t="s">
        <v>406</v>
      </c>
      <c r="S5225" t="s">
        <v>21880</v>
      </c>
      <c r="T5225" t="s">
        <v>267</v>
      </c>
      <c r="U5225" t="s">
        <v>89</v>
      </c>
      <c r="V5225" t="s">
        <v>139</v>
      </c>
      <c r="W5225" t="s">
        <v>455</v>
      </c>
      <c r="X5225" t="s">
        <v>165</v>
      </c>
      <c r="Y5225" t="s">
        <v>20207</v>
      </c>
      <c r="Z5225" t="s">
        <v>105</v>
      </c>
      <c r="AA5225" t="s">
        <v>46</v>
      </c>
      <c r="AB5225" t="s">
        <v>47</v>
      </c>
      <c r="AC5225" t="s">
        <v>58</v>
      </c>
      <c r="AD5225" t="s">
        <v>350</v>
      </c>
      <c r="AE5225" t="s">
        <v>380</v>
      </c>
      <c r="AF5225" t="s">
        <v>267</v>
      </c>
      <c r="AG5225" t="s">
        <v>8471</v>
      </c>
      <c r="AH5225" t="s">
        <v>235</v>
      </c>
      <c r="AI5225" t="s">
        <v>103</v>
      </c>
      <c r="AJ5225" t="s">
        <v>21881</v>
      </c>
      <c r="AK5225" t="s">
        <v>108</v>
      </c>
      <c r="AL5225" t="s">
        <v>47</v>
      </c>
      <c r="AM5225" t="s">
        <v>73</v>
      </c>
      <c r="AN5225" t="s">
        <v>548</v>
      </c>
      <c r="AO5225" t="s">
        <v>90</v>
      </c>
    </row>
    <row r="5226" spans="1:41" hidden="1" x14ac:dyDescent="0.25">
      <c r="A5226" t="s">
        <v>21882</v>
      </c>
      <c r="B5226" t="s">
        <v>21883</v>
      </c>
      <c r="C5226" s="1" t="str">
        <f t="shared" si="330"/>
        <v>21:1064</v>
      </c>
      <c r="D5226" s="1" t="str">
        <f t="shared" si="331"/>
        <v>21:0107</v>
      </c>
      <c r="E5226" t="s">
        <v>21884</v>
      </c>
      <c r="F5226" t="s">
        <v>21885</v>
      </c>
      <c r="H5226">
        <v>50.886665499999999</v>
      </c>
      <c r="I5226">
        <v>-118.4555562</v>
      </c>
      <c r="J5226" s="1" t="str">
        <f t="shared" si="328"/>
        <v>NGR bulk stream sediment</v>
      </c>
      <c r="K5226" s="1" t="str">
        <f t="shared" si="329"/>
        <v>&lt;177 micron (NGR)</v>
      </c>
      <c r="L5226">
        <v>52</v>
      </c>
      <c r="M5226" t="s">
        <v>117</v>
      </c>
      <c r="N5226">
        <v>903</v>
      </c>
      <c r="O5226" t="s">
        <v>54</v>
      </c>
      <c r="P5226" t="s">
        <v>47</v>
      </c>
      <c r="Q5226" t="s">
        <v>817</v>
      </c>
      <c r="R5226" t="s">
        <v>62</v>
      </c>
      <c r="S5226" t="s">
        <v>21886</v>
      </c>
      <c r="T5226" t="s">
        <v>209</v>
      </c>
      <c r="U5226" t="s">
        <v>89</v>
      </c>
      <c r="V5226" t="s">
        <v>101</v>
      </c>
      <c r="W5226" t="s">
        <v>103</v>
      </c>
      <c r="X5226" t="s">
        <v>306</v>
      </c>
      <c r="Y5226" t="s">
        <v>508</v>
      </c>
      <c r="Z5226" t="s">
        <v>64</v>
      </c>
      <c r="AA5226" t="s">
        <v>46</v>
      </c>
      <c r="AB5226" t="s">
        <v>61</v>
      </c>
      <c r="AC5226" t="s">
        <v>58</v>
      </c>
      <c r="AD5226" t="s">
        <v>538</v>
      </c>
      <c r="AE5226" t="s">
        <v>380</v>
      </c>
      <c r="AF5226" t="s">
        <v>50</v>
      </c>
      <c r="AG5226" t="s">
        <v>966</v>
      </c>
      <c r="AH5226" t="s">
        <v>235</v>
      </c>
      <c r="AI5226" t="s">
        <v>102</v>
      </c>
      <c r="AJ5226" t="s">
        <v>21887</v>
      </c>
      <c r="AK5226" t="s">
        <v>85</v>
      </c>
      <c r="AL5226" t="s">
        <v>47</v>
      </c>
      <c r="AM5226" t="s">
        <v>73</v>
      </c>
      <c r="AN5226" t="s">
        <v>548</v>
      </c>
      <c r="AO5226" t="s">
        <v>98</v>
      </c>
    </row>
    <row r="5227" spans="1:41" hidden="1" x14ac:dyDescent="0.25">
      <c r="A5227" t="s">
        <v>21888</v>
      </c>
      <c r="B5227" t="s">
        <v>21889</v>
      </c>
      <c r="C5227" s="1" t="str">
        <f t="shared" si="330"/>
        <v>21:1064</v>
      </c>
      <c r="D5227" s="1" t="str">
        <f t="shared" si="331"/>
        <v>21:0107</v>
      </c>
      <c r="E5227" t="s">
        <v>21890</v>
      </c>
      <c r="F5227" t="s">
        <v>21891</v>
      </c>
      <c r="H5227">
        <v>50.954982100000002</v>
      </c>
      <c r="I5227">
        <v>-118.4839044</v>
      </c>
      <c r="J5227" s="1" t="str">
        <f t="shared" si="328"/>
        <v>NGR bulk stream sediment</v>
      </c>
      <c r="K5227" s="1" t="str">
        <f t="shared" si="329"/>
        <v>&lt;177 micron (NGR)</v>
      </c>
      <c r="L5227">
        <v>52</v>
      </c>
      <c r="M5227" t="s">
        <v>280</v>
      </c>
      <c r="N5227">
        <v>904</v>
      </c>
      <c r="O5227" t="s">
        <v>174</v>
      </c>
      <c r="P5227" t="s">
        <v>47</v>
      </c>
      <c r="Q5227" t="s">
        <v>817</v>
      </c>
      <c r="R5227" t="s">
        <v>103</v>
      </c>
      <c r="S5227" t="s">
        <v>533</v>
      </c>
      <c r="T5227" t="s">
        <v>217</v>
      </c>
      <c r="U5227" t="s">
        <v>638</v>
      </c>
      <c r="V5227" t="s">
        <v>206</v>
      </c>
      <c r="W5227" t="s">
        <v>86</v>
      </c>
      <c r="X5227" t="s">
        <v>175</v>
      </c>
      <c r="Y5227" t="s">
        <v>207</v>
      </c>
      <c r="Z5227" t="s">
        <v>46</v>
      </c>
      <c r="AA5227" t="s">
        <v>46</v>
      </c>
      <c r="AB5227" t="s">
        <v>185</v>
      </c>
      <c r="AC5227" t="s">
        <v>239</v>
      </c>
      <c r="AD5227" t="s">
        <v>226</v>
      </c>
      <c r="AE5227" t="s">
        <v>380</v>
      </c>
      <c r="AF5227" t="s">
        <v>50</v>
      </c>
      <c r="AG5227" t="s">
        <v>2109</v>
      </c>
      <c r="AH5227" t="s">
        <v>185</v>
      </c>
      <c r="AI5227" t="s">
        <v>257</v>
      </c>
      <c r="AJ5227" t="s">
        <v>21892</v>
      </c>
      <c r="AK5227" t="s">
        <v>591</v>
      </c>
      <c r="AL5227" t="s">
        <v>47</v>
      </c>
      <c r="AM5227" t="s">
        <v>73</v>
      </c>
      <c r="AN5227" t="s">
        <v>765</v>
      </c>
      <c r="AO5227" t="s">
        <v>90</v>
      </c>
    </row>
    <row r="5228" spans="1:41" hidden="1" x14ac:dyDescent="0.25">
      <c r="A5228" t="s">
        <v>21893</v>
      </c>
      <c r="B5228" t="s">
        <v>21894</v>
      </c>
      <c r="C5228" s="1" t="str">
        <f t="shared" si="330"/>
        <v>21:1064</v>
      </c>
      <c r="D5228" s="1" t="str">
        <f t="shared" si="331"/>
        <v>21:0107</v>
      </c>
      <c r="E5228" t="s">
        <v>21890</v>
      </c>
      <c r="F5228" t="s">
        <v>21895</v>
      </c>
      <c r="H5228">
        <v>50.954982100000002</v>
      </c>
      <c r="I5228">
        <v>-118.4839044</v>
      </c>
      <c r="J5228" s="1" t="str">
        <f t="shared" si="328"/>
        <v>NGR bulk stream sediment</v>
      </c>
      <c r="K5228" s="1" t="str">
        <f t="shared" si="329"/>
        <v>&lt;177 micron (NGR)</v>
      </c>
      <c r="L5228">
        <v>52</v>
      </c>
      <c r="M5228" t="s">
        <v>288</v>
      </c>
      <c r="N5228">
        <v>905</v>
      </c>
      <c r="O5228" t="s">
        <v>61</v>
      </c>
      <c r="P5228" t="s">
        <v>47</v>
      </c>
      <c r="Q5228" t="s">
        <v>411</v>
      </c>
      <c r="R5228" t="s">
        <v>336</v>
      </c>
      <c r="S5228" t="s">
        <v>48</v>
      </c>
      <c r="T5228" t="s">
        <v>217</v>
      </c>
      <c r="U5228" t="s">
        <v>171</v>
      </c>
      <c r="V5228" t="s">
        <v>164</v>
      </c>
      <c r="W5228" t="s">
        <v>123</v>
      </c>
      <c r="X5228" t="s">
        <v>209</v>
      </c>
      <c r="Y5228" t="s">
        <v>237</v>
      </c>
      <c r="Z5228" t="s">
        <v>174</v>
      </c>
      <c r="AA5228" t="s">
        <v>46</v>
      </c>
      <c r="AB5228" t="s">
        <v>185</v>
      </c>
      <c r="AC5228" t="s">
        <v>186</v>
      </c>
      <c r="AD5228" t="s">
        <v>438</v>
      </c>
      <c r="AE5228" t="s">
        <v>380</v>
      </c>
      <c r="AF5228" t="s">
        <v>267</v>
      </c>
      <c r="AG5228" t="s">
        <v>679</v>
      </c>
      <c r="AH5228" t="s">
        <v>185</v>
      </c>
      <c r="AI5228" t="s">
        <v>78</v>
      </c>
      <c r="AJ5228" t="s">
        <v>1326</v>
      </c>
      <c r="AK5228" t="s">
        <v>143</v>
      </c>
      <c r="AL5228" t="s">
        <v>47</v>
      </c>
      <c r="AM5228" t="s">
        <v>103</v>
      </c>
      <c r="AN5228" t="s">
        <v>492</v>
      </c>
      <c r="AO5228" t="s">
        <v>165</v>
      </c>
    </row>
    <row r="5229" spans="1:41" hidden="1" x14ac:dyDescent="0.25">
      <c r="A5229" t="s">
        <v>21896</v>
      </c>
      <c r="B5229" t="s">
        <v>21897</v>
      </c>
      <c r="C5229" s="1" t="str">
        <f t="shared" si="330"/>
        <v>21:1064</v>
      </c>
      <c r="D5229" s="1" t="str">
        <f t="shared" si="331"/>
        <v>21:0107</v>
      </c>
      <c r="E5229" t="s">
        <v>21898</v>
      </c>
      <c r="F5229" t="s">
        <v>21899</v>
      </c>
      <c r="H5229">
        <v>50.935339999999997</v>
      </c>
      <c r="I5229">
        <v>-118.4300209</v>
      </c>
      <c r="J5229" s="1" t="str">
        <f t="shared" si="328"/>
        <v>NGR bulk stream sediment</v>
      </c>
      <c r="K5229" s="1" t="str">
        <f t="shared" si="329"/>
        <v>&lt;177 micron (NGR)</v>
      </c>
      <c r="L5229">
        <v>52</v>
      </c>
      <c r="M5229" t="s">
        <v>136</v>
      </c>
      <c r="N5229">
        <v>906</v>
      </c>
      <c r="O5229" t="s">
        <v>46</v>
      </c>
      <c r="P5229" t="s">
        <v>52</v>
      </c>
      <c r="Q5229" t="s">
        <v>807</v>
      </c>
      <c r="R5229" t="s">
        <v>182</v>
      </c>
      <c r="S5229" t="s">
        <v>372</v>
      </c>
      <c r="T5229" t="s">
        <v>267</v>
      </c>
      <c r="U5229" t="s">
        <v>431</v>
      </c>
      <c r="V5229" t="s">
        <v>47</v>
      </c>
      <c r="W5229" t="s">
        <v>228</v>
      </c>
      <c r="X5229" t="s">
        <v>85</v>
      </c>
      <c r="Y5229" t="s">
        <v>226</v>
      </c>
      <c r="Z5229" t="s">
        <v>57</v>
      </c>
      <c r="AA5229" t="s">
        <v>46</v>
      </c>
      <c r="AB5229" t="s">
        <v>54</v>
      </c>
      <c r="AC5229" t="s">
        <v>59</v>
      </c>
      <c r="AD5229" t="s">
        <v>829</v>
      </c>
      <c r="AE5229" t="s">
        <v>380</v>
      </c>
      <c r="AF5229" t="s">
        <v>209</v>
      </c>
      <c r="AG5229" t="s">
        <v>632</v>
      </c>
      <c r="AH5229" t="s">
        <v>235</v>
      </c>
      <c r="AI5229" t="s">
        <v>64</v>
      </c>
      <c r="AJ5229" t="s">
        <v>1232</v>
      </c>
      <c r="AK5229" t="s">
        <v>51</v>
      </c>
      <c r="AL5229" t="s">
        <v>47</v>
      </c>
      <c r="AM5229" t="s">
        <v>122</v>
      </c>
      <c r="AN5229" t="s">
        <v>684</v>
      </c>
      <c r="AO5229" t="s">
        <v>103</v>
      </c>
    </row>
    <row r="5230" spans="1:41" hidden="1" x14ac:dyDescent="0.25">
      <c r="A5230" t="s">
        <v>21900</v>
      </c>
      <c r="B5230" t="s">
        <v>21901</v>
      </c>
      <c r="C5230" s="1" t="str">
        <f t="shared" si="330"/>
        <v>21:1064</v>
      </c>
      <c r="D5230" s="1" t="str">
        <f t="shared" si="331"/>
        <v>21:0107</v>
      </c>
      <c r="E5230" t="s">
        <v>21902</v>
      </c>
      <c r="F5230" t="s">
        <v>21903</v>
      </c>
      <c r="H5230">
        <v>50.9591688</v>
      </c>
      <c r="I5230">
        <v>-118.4051642</v>
      </c>
      <c r="J5230" s="1" t="str">
        <f t="shared" si="328"/>
        <v>NGR bulk stream sediment</v>
      </c>
      <c r="K5230" s="1" t="str">
        <f t="shared" si="329"/>
        <v>&lt;177 micron (NGR)</v>
      </c>
      <c r="L5230">
        <v>52</v>
      </c>
      <c r="M5230" t="s">
        <v>157</v>
      </c>
      <c r="N5230">
        <v>907</v>
      </c>
      <c r="O5230" t="s">
        <v>62</v>
      </c>
      <c r="P5230" t="s">
        <v>103</v>
      </c>
      <c r="Q5230" t="s">
        <v>684</v>
      </c>
      <c r="R5230" t="s">
        <v>174</v>
      </c>
      <c r="S5230" t="s">
        <v>533</v>
      </c>
      <c r="T5230" t="s">
        <v>98</v>
      </c>
      <c r="U5230" t="s">
        <v>431</v>
      </c>
      <c r="V5230" t="s">
        <v>125</v>
      </c>
      <c r="W5230" t="s">
        <v>111</v>
      </c>
      <c r="X5230" t="s">
        <v>175</v>
      </c>
      <c r="Y5230" t="s">
        <v>386</v>
      </c>
      <c r="Z5230" t="s">
        <v>87</v>
      </c>
      <c r="AA5230" t="s">
        <v>46</v>
      </c>
      <c r="AB5230" t="s">
        <v>110</v>
      </c>
      <c r="AC5230" t="s">
        <v>225</v>
      </c>
      <c r="AD5230" t="s">
        <v>184</v>
      </c>
      <c r="AE5230" t="s">
        <v>380</v>
      </c>
      <c r="AF5230" t="s">
        <v>175</v>
      </c>
      <c r="AG5230" t="s">
        <v>2300</v>
      </c>
      <c r="AH5230" t="s">
        <v>235</v>
      </c>
      <c r="AI5230" t="s">
        <v>173</v>
      </c>
      <c r="AJ5230" t="s">
        <v>14787</v>
      </c>
      <c r="AK5230" t="s">
        <v>96</v>
      </c>
      <c r="AL5230" t="s">
        <v>47</v>
      </c>
      <c r="AM5230" t="s">
        <v>51</v>
      </c>
      <c r="AN5230" t="s">
        <v>652</v>
      </c>
      <c r="AO5230" t="s">
        <v>98</v>
      </c>
    </row>
    <row r="5231" spans="1:41" hidden="1" x14ac:dyDescent="0.25">
      <c r="A5231" t="s">
        <v>21904</v>
      </c>
      <c r="B5231" t="s">
        <v>21905</v>
      </c>
      <c r="C5231" s="1" t="str">
        <f t="shared" si="330"/>
        <v>21:1064</v>
      </c>
      <c r="D5231" s="1" t="str">
        <f t="shared" si="331"/>
        <v>21:0107</v>
      </c>
      <c r="E5231" t="s">
        <v>21906</v>
      </c>
      <c r="F5231" t="s">
        <v>21907</v>
      </c>
      <c r="H5231">
        <v>50.953239600000003</v>
      </c>
      <c r="I5231">
        <v>-118.4001444</v>
      </c>
      <c r="J5231" s="1" t="str">
        <f t="shared" si="328"/>
        <v>NGR bulk stream sediment</v>
      </c>
      <c r="K5231" s="1" t="str">
        <f t="shared" si="329"/>
        <v>&lt;177 micron (NGR)</v>
      </c>
      <c r="L5231">
        <v>52</v>
      </c>
      <c r="M5231" t="s">
        <v>170</v>
      </c>
      <c r="N5231">
        <v>908</v>
      </c>
      <c r="O5231" t="s">
        <v>62</v>
      </c>
      <c r="P5231" t="s">
        <v>47</v>
      </c>
      <c r="Q5231" t="s">
        <v>299</v>
      </c>
      <c r="R5231" t="s">
        <v>62</v>
      </c>
      <c r="S5231" t="s">
        <v>21908</v>
      </c>
      <c r="T5231" t="s">
        <v>99</v>
      </c>
      <c r="U5231" t="s">
        <v>65</v>
      </c>
      <c r="V5231" t="s">
        <v>149</v>
      </c>
      <c r="W5231" t="s">
        <v>406</v>
      </c>
      <c r="X5231" t="s">
        <v>306</v>
      </c>
      <c r="Y5231" t="s">
        <v>21909</v>
      </c>
      <c r="Z5231" t="s">
        <v>81</v>
      </c>
      <c r="AA5231" t="s">
        <v>46</v>
      </c>
      <c r="AB5231" t="s">
        <v>174</v>
      </c>
      <c r="AC5231" t="s">
        <v>58</v>
      </c>
      <c r="AD5231" t="s">
        <v>300</v>
      </c>
      <c r="AE5231" t="s">
        <v>380</v>
      </c>
      <c r="AF5231" t="s">
        <v>8450</v>
      </c>
      <c r="AG5231" t="s">
        <v>10562</v>
      </c>
      <c r="AH5231" t="s">
        <v>173</v>
      </c>
      <c r="AI5231" t="s">
        <v>123</v>
      </c>
      <c r="AJ5231" t="s">
        <v>2275</v>
      </c>
      <c r="AK5231" t="s">
        <v>108</v>
      </c>
      <c r="AL5231" t="s">
        <v>47</v>
      </c>
      <c r="AM5231" t="s">
        <v>330</v>
      </c>
      <c r="AN5231" t="s">
        <v>444</v>
      </c>
      <c r="AO5231" t="s">
        <v>52</v>
      </c>
    </row>
    <row r="5232" spans="1:41" hidden="1" x14ac:dyDescent="0.25">
      <c r="A5232" t="s">
        <v>21910</v>
      </c>
      <c r="B5232" t="s">
        <v>21911</v>
      </c>
      <c r="C5232" s="1" t="str">
        <f t="shared" si="330"/>
        <v>21:1064</v>
      </c>
      <c r="D5232" s="1" t="str">
        <f t="shared" si="331"/>
        <v>21:0107</v>
      </c>
      <c r="E5232" t="s">
        <v>21912</v>
      </c>
      <c r="F5232" t="s">
        <v>21913</v>
      </c>
      <c r="H5232">
        <v>50.965324699999996</v>
      </c>
      <c r="I5232">
        <v>-118.3852268</v>
      </c>
      <c r="J5232" s="1" t="str">
        <f t="shared" si="328"/>
        <v>NGR bulk stream sediment</v>
      </c>
      <c r="K5232" s="1" t="str">
        <f t="shared" si="329"/>
        <v>&lt;177 micron (NGR)</v>
      </c>
      <c r="L5232">
        <v>52</v>
      </c>
      <c r="M5232" t="s">
        <v>180</v>
      </c>
      <c r="N5232">
        <v>909</v>
      </c>
      <c r="O5232" t="s">
        <v>64</v>
      </c>
      <c r="P5232" t="s">
        <v>47</v>
      </c>
      <c r="Q5232" t="s">
        <v>404</v>
      </c>
      <c r="R5232" t="s">
        <v>105</v>
      </c>
      <c r="S5232" t="s">
        <v>391</v>
      </c>
      <c r="T5232" t="s">
        <v>267</v>
      </c>
      <c r="U5232" t="s">
        <v>237</v>
      </c>
      <c r="V5232" t="s">
        <v>109</v>
      </c>
      <c r="W5232" t="s">
        <v>228</v>
      </c>
      <c r="X5232" t="s">
        <v>137</v>
      </c>
      <c r="Y5232" t="s">
        <v>251</v>
      </c>
      <c r="Z5232" t="s">
        <v>54</v>
      </c>
      <c r="AA5232" t="s">
        <v>46</v>
      </c>
      <c r="AB5232" t="s">
        <v>174</v>
      </c>
      <c r="AC5232" t="s">
        <v>306</v>
      </c>
      <c r="AD5232" t="s">
        <v>226</v>
      </c>
      <c r="AE5232" t="s">
        <v>380</v>
      </c>
      <c r="AF5232" t="s">
        <v>76</v>
      </c>
      <c r="AG5232" t="s">
        <v>108</v>
      </c>
      <c r="AH5232" t="s">
        <v>185</v>
      </c>
      <c r="AI5232" t="s">
        <v>61</v>
      </c>
      <c r="AJ5232" t="s">
        <v>2109</v>
      </c>
      <c r="AK5232" t="s">
        <v>274</v>
      </c>
      <c r="AL5232" t="s">
        <v>47</v>
      </c>
      <c r="AM5232" t="s">
        <v>103</v>
      </c>
      <c r="AN5232" t="s">
        <v>215</v>
      </c>
      <c r="AO5232" t="s">
        <v>186</v>
      </c>
    </row>
    <row r="5233" spans="1:41" hidden="1" x14ac:dyDescent="0.25">
      <c r="A5233" t="s">
        <v>21914</v>
      </c>
      <c r="B5233" t="s">
        <v>21915</v>
      </c>
      <c r="C5233" s="1" t="str">
        <f t="shared" si="330"/>
        <v>21:1064</v>
      </c>
      <c r="D5233" s="1" t="str">
        <f t="shared" si="331"/>
        <v>21:0107</v>
      </c>
      <c r="E5233" t="s">
        <v>21916</v>
      </c>
      <c r="F5233" t="s">
        <v>21917</v>
      </c>
      <c r="H5233">
        <v>50.960324800000002</v>
      </c>
      <c r="I5233">
        <v>-118.37530940000001</v>
      </c>
      <c r="J5233" s="1" t="str">
        <f t="shared" si="328"/>
        <v>NGR bulk stream sediment</v>
      </c>
      <c r="K5233" s="1" t="str">
        <f t="shared" si="329"/>
        <v>&lt;177 micron (NGR)</v>
      </c>
      <c r="L5233">
        <v>52</v>
      </c>
      <c r="M5233" t="s">
        <v>195</v>
      </c>
      <c r="N5233">
        <v>910</v>
      </c>
      <c r="O5233" t="s">
        <v>87</v>
      </c>
      <c r="P5233" t="s">
        <v>47</v>
      </c>
      <c r="Q5233" t="s">
        <v>119</v>
      </c>
      <c r="R5233" t="s">
        <v>128</v>
      </c>
      <c r="S5233" t="s">
        <v>695</v>
      </c>
      <c r="T5233" t="s">
        <v>175</v>
      </c>
      <c r="U5233" t="s">
        <v>207</v>
      </c>
      <c r="V5233" t="s">
        <v>228</v>
      </c>
      <c r="W5233" t="s">
        <v>151</v>
      </c>
      <c r="X5233" t="s">
        <v>330</v>
      </c>
      <c r="Y5233" t="s">
        <v>589</v>
      </c>
      <c r="Z5233" t="s">
        <v>54</v>
      </c>
      <c r="AA5233" t="s">
        <v>46</v>
      </c>
      <c r="AB5233" t="s">
        <v>46</v>
      </c>
      <c r="AC5233" t="s">
        <v>141</v>
      </c>
      <c r="AD5233" t="s">
        <v>146</v>
      </c>
      <c r="AE5233" t="s">
        <v>380</v>
      </c>
      <c r="AF5233" t="s">
        <v>127</v>
      </c>
      <c r="AG5233" t="s">
        <v>2180</v>
      </c>
      <c r="AH5233" t="s">
        <v>110</v>
      </c>
      <c r="AI5233" t="s">
        <v>105</v>
      </c>
      <c r="AJ5233" t="s">
        <v>1366</v>
      </c>
      <c r="AK5233" t="s">
        <v>181</v>
      </c>
      <c r="AL5233" t="s">
        <v>47</v>
      </c>
      <c r="AM5233" t="s">
        <v>103</v>
      </c>
      <c r="AN5233" t="s">
        <v>294</v>
      </c>
      <c r="AO5233" t="s">
        <v>59</v>
      </c>
    </row>
    <row r="5234" spans="1:41" hidden="1" x14ac:dyDescent="0.25">
      <c r="A5234" t="s">
        <v>21918</v>
      </c>
      <c r="B5234" t="s">
        <v>21919</v>
      </c>
      <c r="C5234" s="1" t="str">
        <f t="shared" si="330"/>
        <v>21:1064</v>
      </c>
      <c r="D5234" s="1" t="str">
        <f t="shared" si="331"/>
        <v>21:0107</v>
      </c>
      <c r="E5234" t="s">
        <v>21920</v>
      </c>
      <c r="F5234" t="s">
        <v>21921</v>
      </c>
      <c r="H5234">
        <v>50.972183899999997</v>
      </c>
      <c r="I5234">
        <v>-118.36020550000001</v>
      </c>
      <c r="J5234" s="1" t="str">
        <f t="shared" si="328"/>
        <v>NGR bulk stream sediment</v>
      </c>
      <c r="K5234" s="1" t="str">
        <f t="shared" si="329"/>
        <v>&lt;177 micron (NGR)</v>
      </c>
      <c r="L5234">
        <v>52</v>
      </c>
      <c r="M5234" t="s">
        <v>205</v>
      </c>
      <c r="N5234">
        <v>911</v>
      </c>
      <c r="O5234" t="s">
        <v>110</v>
      </c>
      <c r="P5234" t="s">
        <v>47</v>
      </c>
      <c r="Q5234" t="s">
        <v>548</v>
      </c>
      <c r="R5234" t="s">
        <v>257</v>
      </c>
      <c r="S5234" t="s">
        <v>65</v>
      </c>
      <c r="T5234" t="s">
        <v>267</v>
      </c>
      <c r="U5234" t="s">
        <v>184</v>
      </c>
      <c r="V5234" t="s">
        <v>164</v>
      </c>
      <c r="W5234" t="s">
        <v>79</v>
      </c>
      <c r="X5234" t="s">
        <v>108</v>
      </c>
      <c r="Y5234" t="s">
        <v>482</v>
      </c>
      <c r="Z5234" t="s">
        <v>87</v>
      </c>
      <c r="AA5234" t="s">
        <v>46</v>
      </c>
      <c r="AB5234" t="s">
        <v>54</v>
      </c>
      <c r="AC5234" t="s">
        <v>66</v>
      </c>
      <c r="AD5234" t="s">
        <v>146</v>
      </c>
      <c r="AE5234" t="s">
        <v>56</v>
      </c>
      <c r="AF5234" t="s">
        <v>108</v>
      </c>
      <c r="AG5234" t="s">
        <v>632</v>
      </c>
      <c r="AH5234" t="s">
        <v>235</v>
      </c>
      <c r="AI5234" t="s">
        <v>81</v>
      </c>
      <c r="AJ5234" t="s">
        <v>871</v>
      </c>
      <c r="AK5234" t="s">
        <v>307</v>
      </c>
      <c r="AL5234" t="s">
        <v>47</v>
      </c>
      <c r="AM5234" t="s">
        <v>51</v>
      </c>
      <c r="AN5234" t="s">
        <v>215</v>
      </c>
      <c r="AO5234" t="s">
        <v>98</v>
      </c>
    </row>
    <row r="5235" spans="1:41" hidden="1" x14ac:dyDescent="0.25">
      <c r="A5235" t="s">
        <v>21922</v>
      </c>
      <c r="B5235" t="s">
        <v>21923</v>
      </c>
      <c r="C5235" s="1" t="str">
        <f t="shared" si="330"/>
        <v>21:1064</v>
      </c>
      <c r="D5235" s="1" t="str">
        <f t="shared" si="331"/>
        <v>21:0107</v>
      </c>
      <c r="E5235" t="s">
        <v>21924</v>
      </c>
      <c r="F5235" t="s">
        <v>21925</v>
      </c>
      <c r="H5235">
        <v>50.970492399999998</v>
      </c>
      <c r="I5235">
        <v>-118.3266848</v>
      </c>
      <c r="J5235" s="1" t="str">
        <f t="shared" si="328"/>
        <v>NGR bulk stream sediment</v>
      </c>
      <c r="K5235" s="1" t="str">
        <f t="shared" si="329"/>
        <v>&lt;177 micron (NGR)</v>
      </c>
      <c r="L5235">
        <v>52</v>
      </c>
      <c r="M5235" t="s">
        <v>214</v>
      </c>
      <c r="N5235">
        <v>912</v>
      </c>
      <c r="O5235" t="s">
        <v>87</v>
      </c>
      <c r="P5235" t="s">
        <v>103</v>
      </c>
      <c r="Q5235" t="s">
        <v>74</v>
      </c>
      <c r="R5235" t="s">
        <v>161</v>
      </c>
      <c r="S5235" t="s">
        <v>196</v>
      </c>
      <c r="T5235" t="s">
        <v>76</v>
      </c>
      <c r="U5235" t="s">
        <v>207</v>
      </c>
      <c r="V5235" t="s">
        <v>139</v>
      </c>
      <c r="W5235" t="s">
        <v>142</v>
      </c>
      <c r="X5235" t="s">
        <v>98</v>
      </c>
      <c r="Y5235" t="s">
        <v>431</v>
      </c>
      <c r="Z5235" t="s">
        <v>110</v>
      </c>
      <c r="AA5235" t="s">
        <v>46</v>
      </c>
      <c r="AB5235" t="s">
        <v>110</v>
      </c>
      <c r="AC5235" t="s">
        <v>217</v>
      </c>
      <c r="AD5235" t="s">
        <v>457</v>
      </c>
      <c r="AE5235" t="s">
        <v>380</v>
      </c>
      <c r="AF5235" t="s">
        <v>127</v>
      </c>
      <c r="AG5235" t="s">
        <v>876</v>
      </c>
      <c r="AH5235" t="s">
        <v>63</v>
      </c>
      <c r="AI5235" t="s">
        <v>139</v>
      </c>
      <c r="AJ5235" t="s">
        <v>7284</v>
      </c>
      <c r="AK5235" t="s">
        <v>58</v>
      </c>
      <c r="AL5235" t="s">
        <v>122</v>
      </c>
      <c r="AM5235" t="s">
        <v>52</v>
      </c>
      <c r="AN5235" t="s">
        <v>119</v>
      </c>
      <c r="AO5235" t="s">
        <v>50</v>
      </c>
    </row>
    <row r="5236" spans="1:41" hidden="1" x14ac:dyDescent="0.25">
      <c r="A5236" t="s">
        <v>21926</v>
      </c>
      <c r="B5236" t="s">
        <v>21927</v>
      </c>
      <c r="C5236" s="1" t="str">
        <f t="shared" si="330"/>
        <v>21:1064</v>
      </c>
      <c r="D5236" s="1" t="str">
        <f t="shared" si="331"/>
        <v>21:0107</v>
      </c>
      <c r="E5236" t="s">
        <v>21928</v>
      </c>
      <c r="F5236" t="s">
        <v>21929</v>
      </c>
      <c r="H5236">
        <v>50.981140699999997</v>
      </c>
      <c r="I5236">
        <v>-118.31711559999999</v>
      </c>
      <c r="J5236" s="1" t="str">
        <f t="shared" si="328"/>
        <v>NGR bulk stream sediment</v>
      </c>
      <c r="K5236" s="1" t="str">
        <f t="shared" si="329"/>
        <v>&lt;177 micron (NGR)</v>
      </c>
      <c r="L5236">
        <v>52</v>
      </c>
      <c r="M5236" t="s">
        <v>223</v>
      </c>
      <c r="N5236">
        <v>913</v>
      </c>
      <c r="O5236" t="s">
        <v>54</v>
      </c>
      <c r="P5236" t="s">
        <v>103</v>
      </c>
      <c r="Q5236" t="s">
        <v>765</v>
      </c>
      <c r="R5236" t="s">
        <v>2275</v>
      </c>
      <c r="S5236" t="s">
        <v>391</v>
      </c>
      <c r="T5236" t="s">
        <v>76</v>
      </c>
      <c r="U5236" t="s">
        <v>583</v>
      </c>
      <c r="V5236" t="s">
        <v>81</v>
      </c>
      <c r="W5236" t="s">
        <v>122</v>
      </c>
      <c r="X5236" t="s">
        <v>85</v>
      </c>
      <c r="Y5236" t="s">
        <v>251</v>
      </c>
      <c r="Z5236" t="s">
        <v>54</v>
      </c>
      <c r="AA5236" t="s">
        <v>46</v>
      </c>
      <c r="AB5236" t="s">
        <v>87</v>
      </c>
      <c r="AC5236" t="s">
        <v>58</v>
      </c>
      <c r="AD5236" t="s">
        <v>329</v>
      </c>
      <c r="AE5236" t="s">
        <v>56</v>
      </c>
      <c r="AF5236" t="s">
        <v>85</v>
      </c>
      <c r="AG5236" t="s">
        <v>785</v>
      </c>
      <c r="AH5236" t="s">
        <v>110</v>
      </c>
      <c r="AI5236" t="s">
        <v>235</v>
      </c>
      <c r="AJ5236" t="s">
        <v>1365</v>
      </c>
      <c r="AK5236" t="s">
        <v>108</v>
      </c>
      <c r="AL5236" t="s">
        <v>47</v>
      </c>
      <c r="AM5236" t="s">
        <v>51</v>
      </c>
      <c r="AN5236" t="s">
        <v>638</v>
      </c>
      <c r="AO5236" t="s">
        <v>137</v>
      </c>
    </row>
    <row r="5237" spans="1:41" hidden="1" x14ac:dyDescent="0.25">
      <c r="A5237" t="s">
        <v>21930</v>
      </c>
      <c r="B5237" t="s">
        <v>21931</v>
      </c>
      <c r="C5237" s="1" t="str">
        <f t="shared" si="330"/>
        <v>21:1064</v>
      </c>
      <c r="D5237" s="1" t="str">
        <f t="shared" si="331"/>
        <v>21:0107</v>
      </c>
      <c r="E5237" t="s">
        <v>21932</v>
      </c>
      <c r="F5237" t="s">
        <v>21933</v>
      </c>
      <c r="H5237">
        <v>50.992675300000002</v>
      </c>
      <c r="I5237">
        <v>-118.281903</v>
      </c>
      <c r="J5237" s="1" t="str">
        <f t="shared" si="328"/>
        <v>NGR bulk stream sediment</v>
      </c>
      <c r="K5237" s="1" t="str">
        <f t="shared" si="329"/>
        <v>&lt;177 micron (NGR)</v>
      </c>
      <c r="L5237">
        <v>52</v>
      </c>
      <c r="M5237" t="s">
        <v>233</v>
      </c>
      <c r="N5237">
        <v>914</v>
      </c>
      <c r="O5237" t="s">
        <v>149</v>
      </c>
      <c r="P5237" t="s">
        <v>51</v>
      </c>
      <c r="Q5237" t="s">
        <v>1069</v>
      </c>
      <c r="R5237" t="s">
        <v>49</v>
      </c>
      <c r="S5237" t="s">
        <v>508</v>
      </c>
      <c r="T5237" t="s">
        <v>98</v>
      </c>
      <c r="U5237" t="s">
        <v>425</v>
      </c>
      <c r="V5237" t="s">
        <v>128</v>
      </c>
      <c r="W5237" t="s">
        <v>437</v>
      </c>
      <c r="X5237" t="s">
        <v>137</v>
      </c>
      <c r="Y5237" t="s">
        <v>438</v>
      </c>
      <c r="Z5237" t="s">
        <v>54</v>
      </c>
      <c r="AA5237" t="s">
        <v>46</v>
      </c>
      <c r="AB5237" t="s">
        <v>198</v>
      </c>
      <c r="AC5237" t="s">
        <v>300</v>
      </c>
      <c r="AD5237" t="s">
        <v>438</v>
      </c>
      <c r="AE5237" t="s">
        <v>199</v>
      </c>
      <c r="AF5237" t="s">
        <v>127</v>
      </c>
      <c r="AG5237" t="s">
        <v>3515</v>
      </c>
      <c r="AH5237" t="s">
        <v>161</v>
      </c>
      <c r="AI5237" t="s">
        <v>78</v>
      </c>
      <c r="AJ5237" t="s">
        <v>10682</v>
      </c>
      <c r="AK5237" t="s">
        <v>108</v>
      </c>
      <c r="AL5237" t="s">
        <v>47</v>
      </c>
      <c r="AM5237" t="s">
        <v>103</v>
      </c>
      <c r="AN5237" t="s">
        <v>196</v>
      </c>
      <c r="AO5237" t="s">
        <v>127</v>
      </c>
    </row>
    <row r="5238" spans="1:41" hidden="1" x14ac:dyDescent="0.25">
      <c r="A5238" t="s">
        <v>21934</v>
      </c>
      <c r="B5238" t="s">
        <v>21935</v>
      </c>
      <c r="C5238" s="1" t="str">
        <f t="shared" si="330"/>
        <v>21:1064</v>
      </c>
      <c r="D5238" s="1" t="str">
        <f t="shared" si="331"/>
        <v>21:0107</v>
      </c>
      <c r="E5238" t="s">
        <v>21936</v>
      </c>
      <c r="F5238" t="s">
        <v>21937</v>
      </c>
      <c r="H5238">
        <v>50.849305999999999</v>
      </c>
      <c r="I5238">
        <v>-118.0103258</v>
      </c>
      <c r="J5238" s="1" t="str">
        <f t="shared" si="328"/>
        <v>NGR bulk stream sediment</v>
      </c>
      <c r="K5238" s="1" t="str">
        <f t="shared" si="329"/>
        <v>&lt;177 micron (NGR)</v>
      </c>
      <c r="L5238">
        <v>52</v>
      </c>
      <c r="M5238" t="s">
        <v>248</v>
      </c>
      <c r="N5238">
        <v>915</v>
      </c>
      <c r="O5238" t="s">
        <v>62</v>
      </c>
      <c r="P5238" t="s">
        <v>47</v>
      </c>
      <c r="Q5238" t="s">
        <v>832</v>
      </c>
      <c r="R5238" t="s">
        <v>62</v>
      </c>
      <c r="S5238" t="s">
        <v>597</v>
      </c>
      <c r="T5238" t="s">
        <v>145</v>
      </c>
      <c r="U5238" t="s">
        <v>237</v>
      </c>
      <c r="V5238" t="s">
        <v>103</v>
      </c>
      <c r="W5238" t="s">
        <v>200</v>
      </c>
      <c r="X5238" t="s">
        <v>51</v>
      </c>
      <c r="Y5238" t="s">
        <v>243</v>
      </c>
      <c r="Z5238" t="s">
        <v>199</v>
      </c>
      <c r="AA5238" t="s">
        <v>46</v>
      </c>
      <c r="AB5238" t="s">
        <v>64</v>
      </c>
      <c r="AC5238" t="s">
        <v>268</v>
      </c>
      <c r="AD5238" t="s">
        <v>507</v>
      </c>
      <c r="AE5238" t="s">
        <v>380</v>
      </c>
      <c r="AF5238" t="s">
        <v>85</v>
      </c>
      <c r="AG5238" t="s">
        <v>502</v>
      </c>
      <c r="AH5238" t="s">
        <v>64</v>
      </c>
      <c r="AI5238" t="s">
        <v>174</v>
      </c>
      <c r="AJ5238" t="s">
        <v>58</v>
      </c>
      <c r="AK5238" t="s">
        <v>173</v>
      </c>
      <c r="AL5238" t="s">
        <v>47</v>
      </c>
      <c r="AM5238" t="s">
        <v>47</v>
      </c>
      <c r="AN5238" t="s">
        <v>463</v>
      </c>
      <c r="AO5238" t="s">
        <v>90</v>
      </c>
    </row>
    <row r="5239" spans="1:41" hidden="1" x14ac:dyDescent="0.25">
      <c r="A5239" t="s">
        <v>21938</v>
      </c>
      <c r="B5239" t="s">
        <v>21939</v>
      </c>
      <c r="C5239" s="1" t="str">
        <f t="shared" si="330"/>
        <v>21:1064</v>
      </c>
      <c r="D5239" s="1" t="str">
        <f t="shared" si="331"/>
        <v>21:0107</v>
      </c>
      <c r="E5239" t="s">
        <v>21940</v>
      </c>
      <c r="F5239" t="s">
        <v>21941</v>
      </c>
      <c r="H5239">
        <v>50.8625568</v>
      </c>
      <c r="I5239">
        <v>-118.072354</v>
      </c>
      <c r="J5239" s="1" t="str">
        <f t="shared" si="328"/>
        <v>NGR bulk stream sediment</v>
      </c>
      <c r="K5239" s="1" t="str">
        <f t="shared" si="329"/>
        <v>&lt;177 micron (NGR)</v>
      </c>
      <c r="L5239">
        <v>52</v>
      </c>
      <c r="M5239" t="s">
        <v>256</v>
      </c>
      <c r="N5239">
        <v>916</v>
      </c>
      <c r="O5239" t="s">
        <v>46</v>
      </c>
      <c r="P5239" t="s">
        <v>47</v>
      </c>
      <c r="Q5239" t="s">
        <v>487</v>
      </c>
      <c r="R5239" t="s">
        <v>173</v>
      </c>
      <c r="S5239" t="s">
        <v>438</v>
      </c>
      <c r="T5239" t="s">
        <v>90</v>
      </c>
      <c r="U5239" t="s">
        <v>207</v>
      </c>
      <c r="V5239" t="s">
        <v>292</v>
      </c>
      <c r="W5239" t="s">
        <v>86</v>
      </c>
      <c r="X5239" t="s">
        <v>73</v>
      </c>
      <c r="Y5239" t="s">
        <v>258</v>
      </c>
      <c r="Z5239" t="s">
        <v>53</v>
      </c>
      <c r="AA5239" t="s">
        <v>46</v>
      </c>
      <c r="AB5239" t="s">
        <v>87</v>
      </c>
      <c r="AC5239" t="s">
        <v>83</v>
      </c>
      <c r="AD5239" t="s">
        <v>184</v>
      </c>
      <c r="AE5239" t="s">
        <v>380</v>
      </c>
      <c r="AF5239" t="s">
        <v>76</v>
      </c>
      <c r="AG5239" t="s">
        <v>903</v>
      </c>
      <c r="AH5239" t="s">
        <v>122</v>
      </c>
      <c r="AI5239" t="s">
        <v>235</v>
      </c>
      <c r="AJ5239" t="s">
        <v>50</v>
      </c>
      <c r="AK5239" t="s">
        <v>86</v>
      </c>
      <c r="AL5239" t="s">
        <v>58</v>
      </c>
      <c r="AM5239" t="s">
        <v>122</v>
      </c>
      <c r="AN5239" t="s">
        <v>65</v>
      </c>
      <c r="AO5239" t="s">
        <v>243</v>
      </c>
    </row>
    <row r="5240" spans="1:41" hidden="1" x14ac:dyDescent="0.25">
      <c r="A5240" t="s">
        <v>21942</v>
      </c>
      <c r="B5240" t="s">
        <v>21943</v>
      </c>
      <c r="C5240" s="1" t="str">
        <f t="shared" si="330"/>
        <v>21:1064</v>
      </c>
      <c r="D5240" s="1" t="str">
        <f t="shared" si="331"/>
        <v>21:0107</v>
      </c>
      <c r="E5240" t="s">
        <v>21944</v>
      </c>
      <c r="F5240" t="s">
        <v>21945</v>
      </c>
      <c r="H5240">
        <v>50.8884458</v>
      </c>
      <c r="I5240">
        <v>-118.10246530000001</v>
      </c>
      <c r="J5240" s="1" t="str">
        <f t="shared" si="328"/>
        <v>NGR bulk stream sediment</v>
      </c>
      <c r="K5240" s="1" t="str">
        <f t="shared" si="329"/>
        <v>&lt;177 micron (NGR)</v>
      </c>
      <c r="L5240">
        <v>52</v>
      </c>
      <c r="M5240" t="s">
        <v>265</v>
      </c>
      <c r="N5240">
        <v>917</v>
      </c>
      <c r="O5240" t="s">
        <v>62</v>
      </c>
      <c r="P5240" t="s">
        <v>47</v>
      </c>
      <c r="Q5240" t="s">
        <v>592</v>
      </c>
      <c r="R5240" t="s">
        <v>61</v>
      </c>
      <c r="S5240" t="s">
        <v>431</v>
      </c>
      <c r="T5240" t="s">
        <v>269</v>
      </c>
      <c r="U5240" t="s">
        <v>89</v>
      </c>
      <c r="V5240" t="s">
        <v>148</v>
      </c>
      <c r="W5240" t="s">
        <v>111</v>
      </c>
      <c r="X5240" t="s">
        <v>73</v>
      </c>
      <c r="Y5240" t="s">
        <v>183</v>
      </c>
      <c r="Z5240" t="s">
        <v>57</v>
      </c>
      <c r="AA5240" t="s">
        <v>46</v>
      </c>
      <c r="AB5240" t="s">
        <v>61</v>
      </c>
      <c r="AC5240" t="s">
        <v>667</v>
      </c>
      <c r="AD5240" t="s">
        <v>226</v>
      </c>
      <c r="AE5240" t="s">
        <v>380</v>
      </c>
      <c r="AF5240" t="s">
        <v>267</v>
      </c>
      <c r="AG5240" t="s">
        <v>108</v>
      </c>
      <c r="AH5240" t="s">
        <v>79</v>
      </c>
      <c r="AI5240" t="s">
        <v>61</v>
      </c>
      <c r="AJ5240" t="s">
        <v>267</v>
      </c>
      <c r="AK5240" t="s">
        <v>228</v>
      </c>
      <c r="AL5240" t="s">
        <v>103</v>
      </c>
      <c r="AM5240" t="s">
        <v>47</v>
      </c>
      <c r="AN5240" t="s">
        <v>65</v>
      </c>
      <c r="AO5240" t="s">
        <v>112</v>
      </c>
    </row>
    <row r="5241" spans="1:41" hidden="1" x14ac:dyDescent="0.25">
      <c r="A5241" t="s">
        <v>21946</v>
      </c>
      <c r="B5241" t="s">
        <v>21947</v>
      </c>
      <c r="C5241" s="1" t="str">
        <f t="shared" si="330"/>
        <v>21:1064</v>
      </c>
      <c r="D5241" s="1" t="str">
        <f t="shared" si="331"/>
        <v>21:0107</v>
      </c>
      <c r="E5241" t="s">
        <v>21948</v>
      </c>
      <c r="F5241" t="s">
        <v>21949</v>
      </c>
      <c r="H5241">
        <v>50.914110899999997</v>
      </c>
      <c r="I5241">
        <v>-118.12889130000001</v>
      </c>
      <c r="J5241" s="1" t="str">
        <f t="shared" si="328"/>
        <v>NGR bulk stream sediment</v>
      </c>
      <c r="K5241" s="1" t="str">
        <f t="shared" si="329"/>
        <v>&lt;177 micron (NGR)</v>
      </c>
      <c r="L5241">
        <v>53</v>
      </c>
      <c r="M5241" t="s">
        <v>45</v>
      </c>
      <c r="N5241">
        <v>918</v>
      </c>
      <c r="O5241" t="s">
        <v>57</v>
      </c>
      <c r="P5241" t="s">
        <v>47</v>
      </c>
      <c r="Q5241" t="s">
        <v>793</v>
      </c>
      <c r="R5241" t="s">
        <v>130</v>
      </c>
      <c r="S5241" t="s">
        <v>65</v>
      </c>
      <c r="T5241" t="s">
        <v>197</v>
      </c>
      <c r="U5241" t="s">
        <v>372</v>
      </c>
      <c r="V5241" t="s">
        <v>371</v>
      </c>
      <c r="W5241" t="s">
        <v>365</v>
      </c>
      <c r="X5241" t="s">
        <v>58</v>
      </c>
      <c r="Y5241" t="s">
        <v>482</v>
      </c>
      <c r="Z5241" t="s">
        <v>54</v>
      </c>
      <c r="AA5241" t="s">
        <v>46</v>
      </c>
      <c r="AB5241" t="s">
        <v>105</v>
      </c>
      <c r="AC5241" t="s">
        <v>538</v>
      </c>
      <c r="AD5241" t="s">
        <v>559</v>
      </c>
      <c r="AE5241" t="s">
        <v>380</v>
      </c>
      <c r="AF5241" t="s">
        <v>1247</v>
      </c>
      <c r="AG5241" t="s">
        <v>909</v>
      </c>
      <c r="AH5241" t="s">
        <v>51</v>
      </c>
      <c r="AI5241" t="s">
        <v>105</v>
      </c>
      <c r="AJ5241" t="s">
        <v>876</v>
      </c>
      <c r="AK5241" t="s">
        <v>109</v>
      </c>
      <c r="AL5241" t="s">
        <v>55</v>
      </c>
      <c r="AM5241" t="s">
        <v>103</v>
      </c>
      <c r="AN5241" t="s">
        <v>832</v>
      </c>
      <c r="AO5241" t="s">
        <v>141</v>
      </c>
    </row>
    <row r="5242" spans="1:41" hidden="1" x14ac:dyDescent="0.25">
      <c r="A5242" t="s">
        <v>21950</v>
      </c>
      <c r="B5242" t="s">
        <v>21951</v>
      </c>
      <c r="C5242" s="1" t="str">
        <f t="shared" si="330"/>
        <v>21:1064</v>
      </c>
      <c r="D5242" s="1" t="str">
        <f t="shared" si="331"/>
        <v>21:0107</v>
      </c>
      <c r="E5242" t="s">
        <v>21952</v>
      </c>
      <c r="F5242" t="s">
        <v>21953</v>
      </c>
      <c r="H5242">
        <v>50.939083799999999</v>
      </c>
      <c r="I5242">
        <v>-118.1555707</v>
      </c>
      <c r="J5242" s="1" t="str">
        <f t="shared" si="328"/>
        <v>NGR bulk stream sediment</v>
      </c>
      <c r="K5242" s="1" t="str">
        <f t="shared" si="329"/>
        <v>&lt;177 micron (NGR)</v>
      </c>
      <c r="L5242">
        <v>53</v>
      </c>
      <c r="M5242" t="s">
        <v>71</v>
      </c>
      <c r="N5242">
        <v>919</v>
      </c>
      <c r="O5242" t="s">
        <v>54</v>
      </c>
      <c r="P5242" t="s">
        <v>47</v>
      </c>
      <c r="Q5242" t="s">
        <v>189</v>
      </c>
      <c r="R5242" t="s">
        <v>62</v>
      </c>
      <c r="S5242" t="s">
        <v>438</v>
      </c>
      <c r="T5242" t="s">
        <v>217</v>
      </c>
      <c r="U5242" t="s">
        <v>386</v>
      </c>
      <c r="V5242" t="s">
        <v>103</v>
      </c>
      <c r="W5242" t="s">
        <v>200</v>
      </c>
      <c r="X5242" t="s">
        <v>73</v>
      </c>
      <c r="Y5242" t="s">
        <v>462</v>
      </c>
      <c r="Z5242" t="s">
        <v>53</v>
      </c>
      <c r="AA5242" t="s">
        <v>46</v>
      </c>
      <c r="AB5242" t="s">
        <v>81</v>
      </c>
      <c r="AC5242" t="s">
        <v>290</v>
      </c>
      <c r="AD5242" t="s">
        <v>829</v>
      </c>
      <c r="AE5242" t="s">
        <v>380</v>
      </c>
      <c r="AF5242" t="s">
        <v>108</v>
      </c>
      <c r="AG5242" t="s">
        <v>58</v>
      </c>
      <c r="AH5242" t="s">
        <v>63</v>
      </c>
      <c r="AI5242" t="s">
        <v>87</v>
      </c>
      <c r="AJ5242" t="s">
        <v>76</v>
      </c>
      <c r="AK5242" t="s">
        <v>60</v>
      </c>
      <c r="AL5242" t="s">
        <v>47</v>
      </c>
      <c r="AM5242" t="s">
        <v>122</v>
      </c>
      <c r="AN5242" t="s">
        <v>543</v>
      </c>
      <c r="AO5242" t="s">
        <v>99</v>
      </c>
    </row>
    <row r="5243" spans="1:41" hidden="1" x14ac:dyDescent="0.25">
      <c r="A5243" t="s">
        <v>21954</v>
      </c>
      <c r="B5243" t="s">
        <v>21955</v>
      </c>
      <c r="C5243" s="1" t="str">
        <f t="shared" si="330"/>
        <v>21:1064</v>
      </c>
      <c r="D5243" s="1" t="str">
        <f t="shared" si="331"/>
        <v>21:0107</v>
      </c>
      <c r="E5243" t="s">
        <v>21956</v>
      </c>
      <c r="F5243" t="s">
        <v>21957</v>
      </c>
      <c r="H5243">
        <v>50.526071199999997</v>
      </c>
      <c r="I5243">
        <v>-119.3810884</v>
      </c>
      <c r="J5243" s="1" t="str">
        <f t="shared" si="328"/>
        <v>NGR bulk stream sediment</v>
      </c>
      <c r="K5243" s="1" t="str">
        <f t="shared" si="329"/>
        <v>&lt;177 micron (NGR)</v>
      </c>
      <c r="L5243">
        <v>54</v>
      </c>
      <c r="M5243" t="s">
        <v>45</v>
      </c>
      <c r="N5243">
        <v>920</v>
      </c>
      <c r="O5243" t="s">
        <v>174</v>
      </c>
      <c r="P5243" t="s">
        <v>47</v>
      </c>
      <c r="Q5243" t="s">
        <v>234</v>
      </c>
      <c r="R5243" t="s">
        <v>54</v>
      </c>
      <c r="S5243" t="s">
        <v>258</v>
      </c>
      <c r="T5243" t="s">
        <v>137</v>
      </c>
      <c r="U5243" t="s">
        <v>226</v>
      </c>
      <c r="V5243" t="s">
        <v>185</v>
      </c>
      <c r="W5243" t="s">
        <v>125</v>
      </c>
      <c r="X5243" t="s">
        <v>73</v>
      </c>
      <c r="Y5243" t="s">
        <v>49</v>
      </c>
      <c r="Z5243" t="s">
        <v>199</v>
      </c>
      <c r="AA5243" t="s">
        <v>46</v>
      </c>
      <c r="AB5243" t="s">
        <v>81</v>
      </c>
      <c r="AC5243" t="s">
        <v>50</v>
      </c>
      <c r="AD5243" t="s">
        <v>328</v>
      </c>
      <c r="AE5243" t="s">
        <v>380</v>
      </c>
      <c r="AF5243" t="s">
        <v>58</v>
      </c>
      <c r="AG5243" t="s">
        <v>123</v>
      </c>
      <c r="AH5243" t="s">
        <v>235</v>
      </c>
      <c r="AI5243" t="s">
        <v>53</v>
      </c>
      <c r="AJ5243" t="s">
        <v>359</v>
      </c>
      <c r="AK5243" t="s">
        <v>257</v>
      </c>
      <c r="AL5243" t="s">
        <v>47</v>
      </c>
      <c r="AM5243" t="s">
        <v>47</v>
      </c>
      <c r="AN5243" t="s">
        <v>65</v>
      </c>
      <c r="AO5243" t="s">
        <v>90</v>
      </c>
    </row>
    <row r="5244" spans="1:41" hidden="1" x14ac:dyDescent="0.25">
      <c r="A5244" t="s">
        <v>21958</v>
      </c>
      <c r="B5244" t="s">
        <v>21959</v>
      </c>
      <c r="C5244" s="1" t="str">
        <f t="shared" si="330"/>
        <v>21:1064</v>
      </c>
      <c r="D5244" s="1" t="str">
        <f t="shared" si="331"/>
        <v>21:0107</v>
      </c>
      <c r="E5244" t="s">
        <v>21960</v>
      </c>
      <c r="F5244" t="s">
        <v>21961</v>
      </c>
      <c r="H5244">
        <v>50.512336099999999</v>
      </c>
      <c r="I5244">
        <v>-119.4198813</v>
      </c>
      <c r="J5244" s="1" t="str">
        <f t="shared" si="328"/>
        <v>NGR bulk stream sediment</v>
      </c>
      <c r="K5244" s="1" t="str">
        <f t="shared" si="329"/>
        <v>&lt;177 micron (NGR)</v>
      </c>
      <c r="L5244">
        <v>54</v>
      </c>
      <c r="M5244" t="s">
        <v>71</v>
      </c>
      <c r="N5244">
        <v>921</v>
      </c>
      <c r="O5244" t="s">
        <v>149</v>
      </c>
      <c r="P5244" t="s">
        <v>47</v>
      </c>
      <c r="Q5244" t="s">
        <v>411</v>
      </c>
      <c r="R5244" t="s">
        <v>58</v>
      </c>
      <c r="S5244" t="s">
        <v>342</v>
      </c>
      <c r="T5244" t="s">
        <v>55</v>
      </c>
      <c r="U5244" t="s">
        <v>207</v>
      </c>
      <c r="V5244" t="s">
        <v>81</v>
      </c>
      <c r="W5244" t="s">
        <v>164</v>
      </c>
      <c r="X5244" t="s">
        <v>51</v>
      </c>
      <c r="Y5244" t="s">
        <v>225</v>
      </c>
      <c r="Z5244" t="s">
        <v>199</v>
      </c>
      <c r="AA5244" t="s">
        <v>46</v>
      </c>
      <c r="AB5244" t="s">
        <v>81</v>
      </c>
      <c r="AC5244" t="s">
        <v>76</v>
      </c>
      <c r="AD5244" t="s">
        <v>462</v>
      </c>
      <c r="AE5244" t="s">
        <v>380</v>
      </c>
      <c r="AF5244" t="s">
        <v>85</v>
      </c>
      <c r="AG5244" t="s">
        <v>86</v>
      </c>
      <c r="AH5244" t="s">
        <v>61</v>
      </c>
      <c r="AI5244" t="s">
        <v>57</v>
      </c>
      <c r="AJ5244" t="s">
        <v>351</v>
      </c>
      <c r="AK5244" t="s">
        <v>130</v>
      </c>
      <c r="AL5244" t="s">
        <v>47</v>
      </c>
      <c r="AM5244" t="s">
        <v>47</v>
      </c>
      <c r="AN5244" t="s">
        <v>65</v>
      </c>
      <c r="AO5244" t="s">
        <v>145</v>
      </c>
    </row>
    <row r="5245" spans="1:41" hidden="1" x14ac:dyDescent="0.25">
      <c r="A5245" t="s">
        <v>21962</v>
      </c>
      <c r="B5245" t="s">
        <v>21963</v>
      </c>
      <c r="C5245" s="1" t="str">
        <f t="shared" si="330"/>
        <v>21:1064</v>
      </c>
      <c r="D5245" s="1" t="str">
        <f t="shared" si="331"/>
        <v>21:0107</v>
      </c>
      <c r="E5245" t="s">
        <v>21964</v>
      </c>
      <c r="F5245" t="s">
        <v>21965</v>
      </c>
      <c r="H5245">
        <v>50.543318200000002</v>
      </c>
      <c r="I5245">
        <v>-119.381773</v>
      </c>
      <c r="J5245" s="1" t="str">
        <f t="shared" si="328"/>
        <v>NGR bulk stream sediment</v>
      </c>
      <c r="K5245" s="1" t="str">
        <f t="shared" si="329"/>
        <v>&lt;177 micron (NGR)</v>
      </c>
      <c r="L5245">
        <v>54</v>
      </c>
      <c r="M5245" t="s">
        <v>95</v>
      </c>
      <c r="N5245">
        <v>922</v>
      </c>
      <c r="O5245" t="s">
        <v>185</v>
      </c>
      <c r="P5245" t="s">
        <v>47</v>
      </c>
      <c r="Q5245" t="s">
        <v>553</v>
      </c>
      <c r="R5245" t="s">
        <v>174</v>
      </c>
      <c r="S5245" t="s">
        <v>538</v>
      </c>
      <c r="T5245" t="s">
        <v>73</v>
      </c>
      <c r="U5245" t="s">
        <v>106</v>
      </c>
      <c r="V5245" t="s">
        <v>105</v>
      </c>
      <c r="W5245" t="s">
        <v>101</v>
      </c>
      <c r="X5245" t="s">
        <v>330</v>
      </c>
      <c r="Y5245" t="s">
        <v>141</v>
      </c>
      <c r="Z5245" t="s">
        <v>56</v>
      </c>
      <c r="AA5245" t="s">
        <v>46</v>
      </c>
      <c r="AB5245" t="s">
        <v>64</v>
      </c>
      <c r="AC5245" t="s">
        <v>58</v>
      </c>
      <c r="AD5245" t="s">
        <v>121</v>
      </c>
      <c r="AE5245" t="s">
        <v>380</v>
      </c>
      <c r="AF5245" t="s">
        <v>274</v>
      </c>
      <c r="AG5245" t="s">
        <v>86</v>
      </c>
      <c r="AH5245" t="s">
        <v>110</v>
      </c>
      <c r="AI5245" t="s">
        <v>57</v>
      </c>
      <c r="AJ5245" t="s">
        <v>85</v>
      </c>
      <c r="AK5245" t="s">
        <v>72</v>
      </c>
      <c r="AL5245" t="s">
        <v>47</v>
      </c>
      <c r="AM5245" t="s">
        <v>47</v>
      </c>
      <c r="AN5245" t="s">
        <v>318</v>
      </c>
      <c r="AO5245" t="s">
        <v>55</v>
      </c>
    </row>
    <row r="5246" spans="1:41" hidden="1" x14ac:dyDescent="0.25">
      <c r="A5246" t="s">
        <v>21966</v>
      </c>
      <c r="B5246" t="s">
        <v>21967</v>
      </c>
      <c r="C5246" s="1" t="str">
        <f t="shared" si="330"/>
        <v>21:1064</v>
      </c>
      <c r="D5246" s="1" t="str">
        <f t="shared" si="331"/>
        <v>21:0107</v>
      </c>
      <c r="E5246" t="s">
        <v>21968</v>
      </c>
      <c r="F5246" t="s">
        <v>21969</v>
      </c>
      <c r="H5246">
        <v>50.550071500000001</v>
      </c>
      <c r="I5246">
        <v>-119.4046027</v>
      </c>
      <c r="J5246" s="1" t="str">
        <f t="shared" si="328"/>
        <v>NGR bulk stream sediment</v>
      </c>
      <c r="K5246" s="1" t="str">
        <f t="shared" si="329"/>
        <v>&lt;177 micron (NGR)</v>
      </c>
      <c r="L5246">
        <v>54</v>
      </c>
      <c r="M5246" t="s">
        <v>117</v>
      </c>
      <c r="N5246">
        <v>923</v>
      </c>
      <c r="O5246" t="s">
        <v>81</v>
      </c>
      <c r="P5246" t="s">
        <v>47</v>
      </c>
      <c r="Q5246" t="s">
        <v>234</v>
      </c>
      <c r="R5246" t="s">
        <v>242</v>
      </c>
      <c r="S5246" t="s">
        <v>273</v>
      </c>
      <c r="T5246" t="s">
        <v>58</v>
      </c>
      <c r="U5246" t="s">
        <v>273</v>
      </c>
      <c r="V5246" t="s">
        <v>173</v>
      </c>
      <c r="W5246" t="s">
        <v>130</v>
      </c>
      <c r="X5246" t="s">
        <v>58</v>
      </c>
      <c r="Y5246" t="s">
        <v>272</v>
      </c>
      <c r="Z5246" t="s">
        <v>199</v>
      </c>
      <c r="AA5246" t="s">
        <v>46</v>
      </c>
      <c r="AB5246" t="s">
        <v>105</v>
      </c>
      <c r="AC5246" t="s">
        <v>267</v>
      </c>
      <c r="AD5246" t="s">
        <v>146</v>
      </c>
      <c r="AE5246" t="s">
        <v>380</v>
      </c>
      <c r="AF5246" t="s">
        <v>58</v>
      </c>
      <c r="AG5246" t="s">
        <v>52</v>
      </c>
      <c r="AH5246" t="s">
        <v>47</v>
      </c>
      <c r="AI5246" t="s">
        <v>149</v>
      </c>
      <c r="AJ5246" t="s">
        <v>127</v>
      </c>
      <c r="AK5246" t="s">
        <v>111</v>
      </c>
      <c r="AL5246" t="s">
        <v>47</v>
      </c>
      <c r="AM5246" t="s">
        <v>47</v>
      </c>
      <c r="AN5246" t="s">
        <v>294</v>
      </c>
      <c r="AO5246" t="s">
        <v>99</v>
      </c>
    </row>
    <row r="5247" spans="1:41" hidden="1" x14ac:dyDescent="0.25">
      <c r="A5247" t="s">
        <v>21970</v>
      </c>
      <c r="B5247" t="s">
        <v>21971</v>
      </c>
      <c r="C5247" s="1" t="str">
        <f t="shared" si="330"/>
        <v>21:1064</v>
      </c>
      <c r="D5247" s="1" t="str">
        <f t="shared" si="331"/>
        <v>21:0107</v>
      </c>
      <c r="E5247" t="s">
        <v>21972</v>
      </c>
      <c r="F5247" t="s">
        <v>21973</v>
      </c>
      <c r="H5247">
        <v>50.553310799999998</v>
      </c>
      <c r="I5247">
        <v>-119.37520290000001</v>
      </c>
      <c r="J5247" s="1" t="str">
        <f t="shared" si="328"/>
        <v>NGR bulk stream sediment</v>
      </c>
      <c r="K5247" s="1" t="str">
        <f t="shared" si="329"/>
        <v>&lt;177 micron (NGR)</v>
      </c>
      <c r="L5247">
        <v>54</v>
      </c>
      <c r="M5247" t="s">
        <v>136</v>
      </c>
      <c r="N5247">
        <v>924</v>
      </c>
      <c r="O5247" t="s">
        <v>122</v>
      </c>
      <c r="P5247" t="s">
        <v>122</v>
      </c>
      <c r="Q5247" t="s">
        <v>234</v>
      </c>
      <c r="R5247" t="s">
        <v>61</v>
      </c>
      <c r="S5247" t="s">
        <v>829</v>
      </c>
      <c r="T5247" t="s">
        <v>137</v>
      </c>
      <c r="U5247" t="s">
        <v>273</v>
      </c>
      <c r="V5247" t="s">
        <v>173</v>
      </c>
      <c r="W5247" t="s">
        <v>63</v>
      </c>
      <c r="X5247" t="s">
        <v>73</v>
      </c>
      <c r="Y5247" t="s">
        <v>107</v>
      </c>
      <c r="Z5247" t="s">
        <v>199</v>
      </c>
      <c r="AA5247" t="s">
        <v>46</v>
      </c>
      <c r="AB5247" t="s">
        <v>47</v>
      </c>
      <c r="AC5247" t="s">
        <v>58</v>
      </c>
      <c r="AD5247" t="s">
        <v>146</v>
      </c>
      <c r="AE5247" t="s">
        <v>84</v>
      </c>
      <c r="AF5247" t="s">
        <v>330</v>
      </c>
      <c r="AG5247" t="s">
        <v>365</v>
      </c>
      <c r="AH5247" t="s">
        <v>64</v>
      </c>
      <c r="AI5247" t="s">
        <v>46</v>
      </c>
      <c r="AJ5247" t="s">
        <v>85</v>
      </c>
      <c r="AK5247" t="s">
        <v>151</v>
      </c>
      <c r="AL5247" t="s">
        <v>47</v>
      </c>
      <c r="AM5247" t="s">
        <v>47</v>
      </c>
      <c r="AN5247" t="s">
        <v>65</v>
      </c>
      <c r="AO5247" t="s">
        <v>108</v>
      </c>
    </row>
    <row r="5248" spans="1:41" hidden="1" x14ac:dyDescent="0.25">
      <c r="A5248" t="s">
        <v>21974</v>
      </c>
      <c r="B5248" t="s">
        <v>21975</v>
      </c>
      <c r="C5248" s="1" t="str">
        <f t="shared" si="330"/>
        <v>21:1064</v>
      </c>
      <c r="D5248" s="1" t="str">
        <f t="shared" si="331"/>
        <v>21:0107</v>
      </c>
      <c r="E5248" t="s">
        <v>21976</v>
      </c>
      <c r="F5248" t="s">
        <v>21977</v>
      </c>
      <c r="H5248">
        <v>50.586140100000001</v>
      </c>
      <c r="I5248">
        <v>-119.3735193</v>
      </c>
      <c r="J5248" s="1" t="str">
        <f t="shared" si="328"/>
        <v>NGR bulk stream sediment</v>
      </c>
      <c r="K5248" s="1" t="str">
        <f t="shared" si="329"/>
        <v>&lt;177 micron (NGR)</v>
      </c>
      <c r="L5248">
        <v>54</v>
      </c>
      <c r="M5248" t="s">
        <v>157</v>
      </c>
      <c r="N5248">
        <v>925</v>
      </c>
      <c r="O5248" t="s">
        <v>46</v>
      </c>
      <c r="P5248" t="s">
        <v>47</v>
      </c>
      <c r="Q5248" t="s">
        <v>234</v>
      </c>
      <c r="R5248" t="s">
        <v>62</v>
      </c>
      <c r="S5248" t="s">
        <v>258</v>
      </c>
      <c r="T5248" t="s">
        <v>51</v>
      </c>
      <c r="U5248" t="s">
        <v>457</v>
      </c>
      <c r="V5248" t="s">
        <v>185</v>
      </c>
      <c r="W5248" t="s">
        <v>235</v>
      </c>
      <c r="X5248" t="s">
        <v>137</v>
      </c>
      <c r="Y5248" t="s">
        <v>225</v>
      </c>
      <c r="Z5248" t="s">
        <v>56</v>
      </c>
      <c r="AA5248" t="s">
        <v>46</v>
      </c>
      <c r="AB5248" t="s">
        <v>64</v>
      </c>
      <c r="AC5248" t="s">
        <v>58</v>
      </c>
      <c r="AD5248" t="s">
        <v>300</v>
      </c>
      <c r="AE5248" t="s">
        <v>380</v>
      </c>
      <c r="AF5248" t="s">
        <v>128</v>
      </c>
      <c r="AG5248" t="s">
        <v>72</v>
      </c>
      <c r="AH5248" t="s">
        <v>110</v>
      </c>
      <c r="AI5248" t="s">
        <v>62</v>
      </c>
      <c r="AJ5248" t="s">
        <v>181</v>
      </c>
      <c r="AK5248" t="s">
        <v>122</v>
      </c>
      <c r="AL5248" t="s">
        <v>47</v>
      </c>
      <c r="AM5248" t="s">
        <v>47</v>
      </c>
      <c r="AN5248" t="s">
        <v>725</v>
      </c>
      <c r="AO5248" t="s">
        <v>76</v>
      </c>
    </row>
    <row r="5249" spans="1:41" hidden="1" x14ac:dyDescent="0.25">
      <c r="A5249" t="s">
        <v>21978</v>
      </c>
      <c r="B5249" t="s">
        <v>21979</v>
      </c>
      <c r="C5249" s="1" t="str">
        <f t="shared" si="330"/>
        <v>21:1064</v>
      </c>
      <c r="D5249" s="1" t="str">
        <f t="shared" si="331"/>
        <v>21:0107</v>
      </c>
      <c r="E5249" t="s">
        <v>21980</v>
      </c>
      <c r="F5249" t="s">
        <v>21981</v>
      </c>
      <c r="H5249">
        <v>50.593856799999998</v>
      </c>
      <c r="I5249">
        <v>-119.3823718</v>
      </c>
      <c r="J5249" s="1" t="str">
        <f t="shared" si="328"/>
        <v>NGR bulk stream sediment</v>
      </c>
      <c r="K5249" s="1" t="str">
        <f t="shared" si="329"/>
        <v>&lt;177 micron (NGR)</v>
      </c>
      <c r="L5249">
        <v>54</v>
      </c>
      <c r="M5249" t="s">
        <v>170</v>
      </c>
      <c r="N5249">
        <v>926</v>
      </c>
      <c r="O5249" t="s">
        <v>185</v>
      </c>
      <c r="P5249" t="s">
        <v>47</v>
      </c>
      <c r="Q5249" t="s">
        <v>1111</v>
      </c>
      <c r="R5249" t="s">
        <v>81</v>
      </c>
      <c r="S5249" t="s">
        <v>667</v>
      </c>
      <c r="T5249" t="s">
        <v>137</v>
      </c>
      <c r="U5249" t="s">
        <v>146</v>
      </c>
      <c r="V5249" t="s">
        <v>101</v>
      </c>
      <c r="W5249" t="s">
        <v>81</v>
      </c>
      <c r="X5249" t="s">
        <v>85</v>
      </c>
      <c r="Y5249" t="s">
        <v>243</v>
      </c>
      <c r="Z5249" t="s">
        <v>199</v>
      </c>
      <c r="AA5249" t="s">
        <v>46</v>
      </c>
      <c r="AB5249" t="s">
        <v>105</v>
      </c>
      <c r="AC5249" t="s">
        <v>58</v>
      </c>
      <c r="AD5249" t="s">
        <v>251</v>
      </c>
      <c r="AE5249" t="s">
        <v>56</v>
      </c>
      <c r="AF5249" t="s">
        <v>359</v>
      </c>
      <c r="AG5249" t="s">
        <v>182</v>
      </c>
      <c r="AH5249" t="s">
        <v>64</v>
      </c>
      <c r="AI5249" t="s">
        <v>198</v>
      </c>
      <c r="AJ5249" t="s">
        <v>108</v>
      </c>
      <c r="AK5249" t="s">
        <v>142</v>
      </c>
      <c r="AL5249" t="s">
        <v>47</v>
      </c>
      <c r="AM5249" t="s">
        <v>47</v>
      </c>
      <c r="AN5249" t="s">
        <v>299</v>
      </c>
      <c r="AO5249" t="s">
        <v>197</v>
      </c>
    </row>
    <row r="5250" spans="1:41" hidden="1" x14ac:dyDescent="0.25">
      <c r="A5250" t="s">
        <v>21982</v>
      </c>
      <c r="B5250" t="s">
        <v>21983</v>
      </c>
      <c r="C5250" s="1" t="str">
        <f t="shared" si="330"/>
        <v>21:1064</v>
      </c>
      <c r="D5250" s="1" t="str">
        <f t="shared" si="331"/>
        <v>21:0107</v>
      </c>
      <c r="E5250" t="s">
        <v>21984</v>
      </c>
      <c r="F5250" t="s">
        <v>21985</v>
      </c>
      <c r="H5250">
        <v>50.626294299999998</v>
      </c>
      <c r="I5250">
        <v>-119.3923681</v>
      </c>
      <c r="J5250" s="1" t="str">
        <f t="shared" ref="J5250:J5313" si="332">HYPERLINK("http://geochem.nrcan.gc.ca/cdogs/content/kwd/kwd020030_e.htm", "NGR bulk stream sediment")</f>
        <v>NGR bulk stream sediment</v>
      </c>
      <c r="K5250" s="1" t="str">
        <f t="shared" ref="K5250:K5313" si="333">HYPERLINK("http://geochem.nrcan.gc.ca/cdogs/content/kwd/kwd080006_e.htm", "&lt;177 micron (NGR)")</f>
        <v>&lt;177 micron (NGR)</v>
      </c>
      <c r="L5250">
        <v>54</v>
      </c>
      <c r="M5250" t="s">
        <v>180</v>
      </c>
      <c r="N5250">
        <v>927</v>
      </c>
      <c r="O5250" t="s">
        <v>198</v>
      </c>
      <c r="P5250" t="s">
        <v>47</v>
      </c>
      <c r="Q5250" t="s">
        <v>404</v>
      </c>
      <c r="R5250" t="s">
        <v>200</v>
      </c>
      <c r="S5250" t="s">
        <v>140</v>
      </c>
      <c r="T5250" t="s">
        <v>51</v>
      </c>
      <c r="U5250" t="s">
        <v>124</v>
      </c>
      <c r="V5250" t="s">
        <v>125</v>
      </c>
      <c r="W5250" t="s">
        <v>185</v>
      </c>
      <c r="X5250" t="s">
        <v>51</v>
      </c>
      <c r="Y5250" t="s">
        <v>131</v>
      </c>
      <c r="Z5250" t="s">
        <v>56</v>
      </c>
      <c r="AA5250" t="s">
        <v>46</v>
      </c>
      <c r="AB5250" t="s">
        <v>173</v>
      </c>
      <c r="AC5250" t="s">
        <v>58</v>
      </c>
      <c r="AD5250" t="s">
        <v>226</v>
      </c>
      <c r="AE5250" t="s">
        <v>380</v>
      </c>
      <c r="AF5250" t="s">
        <v>151</v>
      </c>
      <c r="AG5250" t="s">
        <v>227</v>
      </c>
      <c r="AH5250" t="s">
        <v>64</v>
      </c>
      <c r="AI5250" t="s">
        <v>57</v>
      </c>
      <c r="AJ5250" t="s">
        <v>50</v>
      </c>
      <c r="AK5250" t="s">
        <v>158</v>
      </c>
      <c r="AL5250" t="s">
        <v>122</v>
      </c>
      <c r="AM5250" t="s">
        <v>47</v>
      </c>
      <c r="AN5250" t="s">
        <v>196</v>
      </c>
      <c r="AO5250" t="s">
        <v>108</v>
      </c>
    </row>
    <row r="5251" spans="1:41" hidden="1" x14ac:dyDescent="0.25">
      <c r="A5251" t="s">
        <v>21986</v>
      </c>
      <c r="B5251" t="s">
        <v>21987</v>
      </c>
      <c r="C5251" s="1" t="str">
        <f t="shared" si="330"/>
        <v>21:1064</v>
      </c>
      <c r="D5251" s="1" t="str">
        <f t="shared" si="331"/>
        <v>21:0107</v>
      </c>
      <c r="E5251" t="s">
        <v>21988</v>
      </c>
      <c r="F5251" t="s">
        <v>21989</v>
      </c>
      <c r="H5251">
        <v>50.636524399999999</v>
      </c>
      <c r="I5251">
        <v>-119.394415</v>
      </c>
      <c r="J5251" s="1" t="str">
        <f t="shared" si="332"/>
        <v>NGR bulk stream sediment</v>
      </c>
      <c r="K5251" s="1" t="str">
        <f t="shared" si="333"/>
        <v>&lt;177 micron (NGR)</v>
      </c>
      <c r="L5251">
        <v>54</v>
      </c>
      <c r="M5251" t="s">
        <v>195</v>
      </c>
      <c r="N5251">
        <v>928</v>
      </c>
      <c r="O5251" t="s">
        <v>46</v>
      </c>
      <c r="P5251" t="s">
        <v>47</v>
      </c>
      <c r="Q5251" t="s">
        <v>404</v>
      </c>
      <c r="R5251" t="s">
        <v>227</v>
      </c>
      <c r="S5251" t="s">
        <v>240</v>
      </c>
      <c r="T5251" t="s">
        <v>51</v>
      </c>
      <c r="U5251" t="s">
        <v>342</v>
      </c>
      <c r="V5251" t="s">
        <v>139</v>
      </c>
      <c r="W5251" t="s">
        <v>110</v>
      </c>
      <c r="X5251" t="s">
        <v>73</v>
      </c>
      <c r="Y5251" t="s">
        <v>269</v>
      </c>
      <c r="Z5251" t="s">
        <v>56</v>
      </c>
      <c r="AA5251" t="s">
        <v>46</v>
      </c>
      <c r="AB5251" t="s">
        <v>139</v>
      </c>
      <c r="AC5251" t="s">
        <v>58</v>
      </c>
      <c r="AD5251" t="s">
        <v>226</v>
      </c>
      <c r="AE5251" t="s">
        <v>380</v>
      </c>
      <c r="AF5251" t="s">
        <v>371</v>
      </c>
      <c r="AG5251" t="s">
        <v>109</v>
      </c>
      <c r="AH5251" t="s">
        <v>235</v>
      </c>
      <c r="AI5251" t="s">
        <v>54</v>
      </c>
      <c r="AJ5251" t="s">
        <v>374</v>
      </c>
      <c r="AK5251" t="s">
        <v>51</v>
      </c>
      <c r="AL5251" t="s">
        <v>47</v>
      </c>
      <c r="AM5251" t="s">
        <v>47</v>
      </c>
      <c r="AN5251" t="s">
        <v>65</v>
      </c>
      <c r="AO5251" t="s">
        <v>82</v>
      </c>
    </row>
    <row r="5252" spans="1:41" hidden="1" x14ac:dyDescent="0.25">
      <c r="A5252" t="s">
        <v>21990</v>
      </c>
      <c r="B5252" t="s">
        <v>21991</v>
      </c>
      <c r="C5252" s="1" t="str">
        <f t="shared" si="330"/>
        <v>21:1064</v>
      </c>
      <c r="D5252" s="1" t="str">
        <f t="shared" si="331"/>
        <v>21:0107</v>
      </c>
      <c r="E5252" t="s">
        <v>21992</v>
      </c>
      <c r="F5252" t="s">
        <v>21993</v>
      </c>
      <c r="H5252">
        <v>50.641774300000002</v>
      </c>
      <c r="I5252">
        <v>-119.39718550000001</v>
      </c>
      <c r="J5252" s="1" t="str">
        <f t="shared" si="332"/>
        <v>NGR bulk stream sediment</v>
      </c>
      <c r="K5252" s="1" t="str">
        <f t="shared" si="333"/>
        <v>&lt;177 micron (NGR)</v>
      </c>
      <c r="L5252">
        <v>54</v>
      </c>
      <c r="M5252" t="s">
        <v>205</v>
      </c>
      <c r="N5252">
        <v>929</v>
      </c>
      <c r="O5252" t="s">
        <v>125</v>
      </c>
      <c r="P5252" t="s">
        <v>47</v>
      </c>
      <c r="Q5252" t="s">
        <v>481</v>
      </c>
      <c r="R5252" t="s">
        <v>58</v>
      </c>
      <c r="S5252" t="s">
        <v>597</v>
      </c>
      <c r="T5252" t="s">
        <v>51</v>
      </c>
      <c r="U5252" t="s">
        <v>124</v>
      </c>
      <c r="V5252" t="s">
        <v>60</v>
      </c>
      <c r="W5252" t="s">
        <v>61</v>
      </c>
      <c r="X5252" t="s">
        <v>103</v>
      </c>
      <c r="Y5252" t="s">
        <v>342</v>
      </c>
      <c r="Z5252" t="s">
        <v>56</v>
      </c>
      <c r="AA5252" t="s">
        <v>46</v>
      </c>
      <c r="AB5252" t="s">
        <v>130</v>
      </c>
      <c r="AC5252" t="s">
        <v>58</v>
      </c>
      <c r="AD5252" t="s">
        <v>146</v>
      </c>
      <c r="AE5252" t="s">
        <v>380</v>
      </c>
      <c r="AF5252" t="s">
        <v>102</v>
      </c>
      <c r="AG5252" t="s">
        <v>143</v>
      </c>
      <c r="AH5252" t="s">
        <v>64</v>
      </c>
      <c r="AI5252" t="s">
        <v>54</v>
      </c>
      <c r="AJ5252" t="s">
        <v>3515</v>
      </c>
      <c r="AK5252" t="s">
        <v>108</v>
      </c>
      <c r="AL5252" t="s">
        <v>47</v>
      </c>
      <c r="AM5252" t="s">
        <v>47</v>
      </c>
      <c r="AN5252" t="s">
        <v>301</v>
      </c>
      <c r="AO5252" t="s">
        <v>267</v>
      </c>
    </row>
    <row r="5253" spans="1:41" hidden="1" x14ac:dyDescent="0.25">
      <c r="A5253" t="s">
        <v>21994</v>
      </c>
      <c r="B5253" t="s">
        <v>21995</v>
      </c>
      <c r="C5253" s="1" t="str">
        <f t="shared" si="330"/>
        <v>21:1064</v>
      </c>
      <c r="D5253" s="1" t="str">
        <f t="shared" si="331"/>
        <v>21:0107</v>
      </c>
      <c r="E5253" t="s">
        <v>21996</v>
      </c>
      <c r="F5253" t="s">
        <v>21997</v>
      </c>
      <c r="H5253">
        <v>50.647123100000002</v>
      </c>
      <c r="I5253">
        <v>-119.3599124</v>
      </c>
      <c r="J5253" s="1" t="str">
        <f t="shared" si="332"/>
        <v>NGR bulk stream sediment</v>
      </c>
      <c r="K5253" s="1" t="str">
        <f t="shared" si="333"/>
        <v>&lt;177 micron (NGR)</v>
      </c>
      <c r="L5253">
        <v>54</v>
      </c>
      <c r="M5253" t="s">
        <v>214</v>
      </c>
      <c r="N5253">
        <v>930</v>
      </c>
      <c r="O5253" t="s">
        <v>53</v>
      </c>
      <c r="P5253" t="s">
        <v>122</v>
      </c>
      <c r="Q5253" t="s">
        <v>553</v>
      </c>
      <c r="R5253" t="s">
        <v>72</v>
      </c>
      <c r="S5253" t="s">
        <v>559</v>
      </c>
      <c r="T5253" t="s">
        <v>108</v>
      </c>
      <c r="U5253" t="s">
        <v>207</v>
      </c>
      <c r="V5253" t="s">
        <v>61</v>
      </c>
      <c r="W5253" t="s">
        <v>455</v>
      </c>
      <c r="X5253" t="s">
        <v>73</v>
      </c>
      <c r="Y5253" t="s">
        <v>239</v>
      </c>
      <c r="Z5253" t="s">
        <v>199</v>
      </c>
      <c r="AA5253" t="s">
        <v>46</v>
      </c>
      <c r="AB5253" t="s">
        <v>64</v>
      </c>
      <c r="AC5253" t="s">
        <v>90</v>
      </c>
      <c r="AD5253" t="s">
        <v>100</v>
      </c>
      <c r="AE5253" t="s">
        <v>56</v>
      </c>
      <c r="AF5253" t="s">
        <v>108</v>
      </c>
      <c r="AG5253" t="s">
        <v>129</v>
      </c>
      <c r="AH5253" t="s">
        <v>174</v>
      </c>
      <c r="AI5253" t="s">
        <v>53</v>
      </c>
      <c r="AJ5253" t="s">
        <v>58</v>
      </c>
      <c r="AK5253" t="s">
        <v>72</v>
      </c>
      <c r="AL5253" t="s">
        <v>47</v>
      </c>
      <c r="AM5253" t="s">
        <v>122</v>
      </c>
      <c r="AN5253" t="s">
        <v>294</v>
      </c>
      <c r="AO5253" t="s">
        <v>137</v>
      </c>
    </row>
    <row r="5254" spans="1:41" hidden="1" x14ac:dyDescent="0.25">
      <c r="A5254" t="s">
        <v>21998</v>
      </c>
      <c r="B5254" t="s">
        <v>21999</v>
      </c>
      <c r="C5254" s="1" t="str">
        <f t="shared" si="330"/>
        <v>21:1064</v>
      </c>
      <c r="D5254" s="1" t="str">
        <f t="shared" si="331"/>
        <v>21:0107</v>
      </c>
      <c r="E5254" t="s">
        <v>22000</v>
      </c>
      <c r="F5254" t="s">
        <v>22001</v>
      </c>
      <c r="H5254">
        <v>50.660615999999997</v>
      </c>
      <c r="I5254">
        <v>-119.38197049999999</v>
      </c>
      <c r="J5254" s="1" t="str">
        <f t="shared" si="332"/>
        <v>NGR bulk stream sediment</v>
      </c>
      <c r="K5254" s="1" t="str">
        <f t="shared" si="333"/>
        <v>&lt;177 micron (NGR)</v>
      </c>
      <c r="L5254">
        <v>54</v>
      </c>
      <c r="M5254" t="s">
        <v>223</v>
      </c>
      <c r="N5254">
        <v>931</v>
      </c>
      <c r="O5254" t="s">
        <v>198</v>
      </c>
      <c r="P5254" t="s">
        <v>47</v>
      </c>
      <c r="Q5254" t="s">
        <v>234</v>
      </c>
      <c r="R5254" t="s">
        <v>64</v>
      </c>
      <c r="S5254" t="s">
        <v>1304</v>
      </c>
      <c r="T5254" t="s">
        <v>51</v>
      </c>
      <c r="U5254" t="s">
        <v>320</v>
      </c>
      <c r="V5254" t="s">
        <v>130</v>
      </c>
      <c r="W5254" t="s">
        <v>185</v>
      </c>
      <c r="X5254" t="s">
        <v>73</v>
      </c>
      <c r="Y5254" t="s">
        <v>15787</v>
      </c>
      <c r="Z5254" t="s">
        <v>56</v>
      </c>
      <c r="AA5254" t="s">
        <v>46</v>
      </c>
      <c r="AB5254" t="s">
        <v>206</v>
      </c>
      <c r="AC5254" t="s">
        <v>58</v>
      </c>
      <c r="AD5254" t="s">
        <v>226</v>
      </c>
      <c r="AE5254" t="s">
        <v>380</v>
      </c>
      <c r="AF5254" t="s">
        <v>437</v>
      </c>
      <c r="AG5254" t="s">
        <v>775</v>
      </c>
      <c r="AH5254" t="s">
        <v>206</v>
      </c>
      <c r="AI5254" t="s">
        <v>110</v>
      </c>
      <c r="AJ5254" t="s">
        <v>5599</v>
      </c>
      <c r="AK5254" t="s">
        <v>127</v>
      </c>
      <c r="AL5254" t="s">
        <v>47</v>
      </c>
      <c r="AM5254" t="s">
        <v>47</v>
      </c>
      <c r="AN5254" t="s">
        <v>65</v>
      </c>
      <c r="AO5254" t="s">
        <v>127</v>
      </c>
    </row>
    <row r="5255" spans="1:41" hidden="1" x14ac:dyDescent="0.25">
      <c r="A5255" t="s">
        <v>22002</v>
      </c>
      <c r="B5255" t="s">
        <v>22003</v>
      </c>
      <c r="C5255" s="1" t="str">
        <f t="shared" si="330"/>
        <v>21:1064</v>
      </c>
      <c r="D5255" s="1" t="str">
        <f t="shared" si="331"/>
        <v>21:0107</v>
      </c>
      <c r="E5255" t="s">
        <v>22004</v>
      </c>
      <c r="F5255" t="s">
        <v>22005</v>
      </c>
      <c r="H5255">
        <v>50.664164999999997</v>
      </c>
      <c r="I5255">
        <v>-119.3278924</v>
      </c>
      <c r="J5255" s="1" t="str">
        <f t="shared" si="332"/>
        <v>NGR bulk stream sediment</v>
      </c>
      <c r="K5255" s="1" t="str">
        <f t="shared" si="333"/>
        <v>&lt;177 micron (NGR)</v>
      </c>
      <c r="L5255">
        <v>54</v>
      </c>
      <c r="M5255" t="s">
        <v>233</v>
      </c>
      <c r="N5255">
        <v>932</v>
      </c>
      <c r="O5255" t="s">
        <v>81</v>
      </c>
      <c r="P5255" t="s">
        <v>47</v>
      </c>
      <c r="Q5255" t="s">
        <v>548</v>
      </c>
      <c r="R5255" t="s">
        <v>53</v>
      </c>
      <c r="S5255" t="s">
        <v>343</v>
      </c>
      <c r="T5255" t="s">
        <v>330</v>
      </c>
      <c r="U5255" t="s">
        <v>438</v>
      </c>
      <c r="V5255" t="s">
        <v>206</v>
      </c>
      <c r="W5255" t="s">
        <v>139</v>
      </c>
      <c r="X5255" t="s">
        <v>55</v>
      </c>
      <c r="Y5255" t="s">
        <v>112</v>
      </c>
      <c r="Z5255" t="s">
        <v>84</v>
      </c>
      <c r="AA5255" t="s">
        <v>46</v>
      </c>
      <c r="AB5255" t="s">
        <v>78</v>
      </c>
      <c r="AC5255" t="s">
        <v>267</v>
      </c>
      <c r="AD5255" t="s">
        <v>590</v>
      </c>
      <c r="AE5255" t="s">
        <v>56</v>
      </c>
      <c r="AF5255" t="s">
        <v>351</v>
      </c>
      <c r="AG5255" t="s">
        <v>111</v>
      </c>
      <c r="AH5255" t="s">
        <v>61</v>
      </c>
      <c r="AI5255" t="s">
        <v>57</v>
      </c>
      <c r="AJ5255" t="s">
        <v>58</v>
      </c>
      <c r="AK5255" t="s">
        <v>164</v>
      </c>
      <c r="AL5255" t="s">
        <v>122</v>
      </c>
      <c r="AM5255" t="s">
        <v>122</v>
      </c>
      <c r="AN5255" t="s">
        <v>668</v>
      </c>
      <c r="AO5255" t="s">
        <v>162</v>
      </c>
    </row>
    <row r="5256" spans="1:41" hidden="1" x14ac:dyDescent="0.25">
      <c r="A5256" t="s">
        <v>22006</v>
      </c>
      <c r="B5256" t="s">
        <v>22007</v>
      </c>
      <c r="C5256" s="1" t="str">
        <f t="shared" si="330"/>
        <v>21:1064</v>
      </c>
      <c r="D5256" s="1" t="str">
        <f t="shared" si="331"/>
        <v>21:0107</v>
      </c>
      <c r="E5256" t="s">
        <v>22008</v>
      </c>
      <c r="F5256" t="s">
        <v>22009</v>
      </c>
      <c r="H5256">
        <v>50.679599000000003</v>
      </c>
      <c r="I5256">
        <v>-119.29802189999999</v>
      </c>
      <c r="J5256" s="1" t="str">
        <f t="shared" si="332"/>
        <v>NGR bulk stream sediment</v>
      </c>
      <c r="K5256" s="1" t="str">
        <f t="shared" si="333"/>
        <v>&lt;177 micron (NGR)</v>
      </c>
      <c r="L5256">
        <v>54</v>
      </c>
      <c r="M5256" t="s">
        <v>280</v>
      </c>
      <c r="N5256">
        <v>933</v>
      </c>
      <c r="O5256" t="s">
        <v>60</v>
      </c>
      <c r="P5256" t="s">
        <v>47</v>
      </c>
      <c r="Q5256" t="s">
        <v>862</v>
      </c>
      <c r="R5256" t="s">
        <v>53</v>
      </c>
      <c r="S5256" t="s">
        <v>342</v>
      </c>
      <c r="T5256" t="s">
        <v>330</v>
      </c>
      <c r="U5256" t="s">
        <v>146</v>
      </c>
      <c r="V5256" t="s">
        <v>86</v>
      </c>
      <c r="W5256" t="s">
        <v>78</v>
      </c>
      <c r="X5256" t="s">
        <v>137</v>
      </c>
      <c r="Y5256" t="s">
        <v>165</v>
      </c>
      <c r="Z5256" t="s">
        <v>199</v>
      </c>
      <c r="AA5256" t="s">
        <v>46</v>
      </c>
      <c r="AB5256" t="s">
        <v>64</v>
      </c>
      <c r="AC5256" t="s">
        <v>209</v>
      </c>
      <c r="AD5256" t="s">
        <v>445</v>
      </c>
      <c r="AE5256" t="s">
        <v>199</v>
      </c>
      <c r="AF5256" t="s">
        <v>359</v>
      </c>
      <c r="AG5256" t="s">
        <v>123</v>
      </c>
      <c r="AH5256" t="s">
        <v>110</v>
      </c>
      <c r="AI5256" t="s">
        <v>53</v>
      </c>
      <c r="AJ5256" t="s">
        <v>118</v>
      </c>
      <c r="AK5256" t="s">
        <v>122</v>
      </c>
      <c r="AL5256" t="s">
        <v>73</v>
      </c>
      <c r="AM5256" t="s">
        <v>47</v>
      </c>
      <c r="AN5256" t="s">
        <v>920</v>
      </c>
      <c r="AO5256" t="s">
        <v>82</v>
      </c>
    </row>
    <row r="5257" spans="1:41" hidden="1" x14ac:dyDescent="0.25">
      <c r="A5257" t="s">
        <v>22010</v>
      </c>
      <c r="B5257" t="s">
        <v>22011</v>
      </c>
      <c r="C5257" s="1" t="str">
        <f t="shared" si="330"/>
        <v>21:1064</v>
      </c>
      <c r="D5257" s="1" t="str">
        <f t="shared" si="331"/>
        <v>21:0107</v>
      </c>
      <c r="E5257" t="s">
        <v>22008</v>
      </c>
      <c r="F5257" t="s">
        <v>22012</v>
      </c>
      <c r="H5257">
        <v>50.679599000000003</v>
      </c>
      <c r="I5257">
        <v>-119.29802189999999</v>
      </c>
      <c r="J5257" s="1" t="str">
        <f t="shared" si="332"/>
        <v>NGR bulk stream sediment</v>
      </c>
      <c r="K5257" s="1" t="str">
        <f t="shared" si="333"/>
        <v>&lt;177 micron (NGR)</v>
      </c>
      <c r="L5257">
        <v>54</v>
      </c>
      <c r="M5257" t="s">
        <v>288</v>
      </c>
      <c r="N5257">
        <v>934</v>
      </c>
      <c r="O5257" t="s">
        <v>60</v>
      </c>
      <c r="P5257" t="s">
        <v>103</v>
      </c>
      <c r="Q5257" t="s">
        <v>249</v>
      </c>
      <c r="R5257" t="s">
        <v>54</v>
      </c>
      <c r="S5257" t="s">
        <v>250</v>
      </c>
      <c r="T5257" t="s">
        <v>55</v>
      </c>
      <c r="U5257" t="s">
        <v>184</v>
      </c>
      <c r="V5257" t="s">
        <v>109</v>
      </c>
      <c r="W5257" t="s">
        <v>139</v>
      </c>
      <c r="X5257" t="s">
        <v>137</v>
      </c>
      <c r="Y5257" t="s">
        <v>165</v>
      </c>
      <c r="Z5257" t="s">
        <v>84</v>
      </c>
      <c r="AA5257" t="s">
        <v>46</v>
      </c>
      <c r="AB5257" t="s">
        <v>64</v>
      </c>
      <c r="AC5257" t="s">
        <v>58</v>
      </c>
      <c r="AD5257" t="s">
        <v>331</v>
      </c>
      <c r="AE5257" t="s">
        <v>84</v>
      </c>
      <c r="AF5257" t="s">
        <v>319</v>
      </c>
      <c r="AG5257" t="s">
        <v>336</v>
      </c>
      <c r="AH5257" t="s">
        <v>174</v>
      </c>
      <c r="AI5257" t="s">
        <v>53</v>
      </c>
      <c r="AJ5257" t="s">
        <v>58</v>
      </c>
      <c r="AK5257" t="s">
        <v>79</v>
      </c>
      <c r="AL5257" t="s">
        <v>73</v>
      </c>
      <c r="AM5257" t="s">
        <v>47</v>
      </c>
      <c r="AN5257" t="s">
        <v>313</v>
      </c>
      <c r="AO5257" t="s">
        <v>80</v>
      </c>
    </row>
    <row r="5258" spans="1:41" hidden="1" x14ac:dyDescent="0.25">
      <c r="A5258" t="s">
        <v>22013</v>
      </c>
      <c r="B5258" t="s">
        <v>22014</v>
      </c>
      <c r="C5258" s="1" t="str">
        <f t="shared" si="330"/>
        <v>21:1064</v>
      </c>
      <c r="D5258" s="1" t="str">
        <f t="shared" si="331"/>
        <v>21:0107</v>
      </c>
      <c r="E5258" t="s">
        <v>22015</v>
      </c>
      <c r="F5258" t="s">
        <v>22016</v>
      </c>
      <c r="H5258">
        <v>50.528608900000002</v>
      </c>
      <c r="I5258">
        <v>-119.33845909999999</v>
      </c>
      <c r="J5258" s="1" t="str">
        <f t="shared" si="332"/>
        <v>NGR bulk stream sediment</v>
      </c>
      <c r="K5258" s="1" t="str">
        <f t="shared" si="333"/>
        <v>&lt;177 micron (NGR)</v>
      </c>
      <c r="L5258">
        <v>54</v>
      </c>
      <c r="M5258" t="s">
        <v>248</v>
      </c>
      <c r="N5258">
        <v>935</v>
      </c>
      <c r="O5258" t="s">
        <v>149</v>
      </c>
      <c r="P5258" t="s">
        <v>47</v>
      </c>
      <c r="Q5258" t="s">
        <v>404</v>
      </c>
      <c r="R5258" t="s">
        <v>64</v>
      </c>
      <c r="S5258" t="s">
        <v>329</v>
      </c>
      <c r="T5258" t="s">
        <v>52</v>
      </c>
      <c r="U5258" t="s">
        <v>144</v>
      </c>
      <c r="V5258" t="s">
        <v>101</v>
      </c>
      <c r="W5258" t="s">
        <v>78</v>
      </c>
      <c r="X5258" t="s">
        <v>330</v>
      </c>
      <c r="Y5258" t="s">
        <v>80</v>
      </c>
      <c r="Z5258" t="s">
        <v>84</v>
      </c>
      <c r="AA5258" t="s">
        <v>46</v>
      </c>
      <c r="AB5258" t="s">
        <v>139</v>
      </c>
      <c r="AC5258" t="s">
        <v>58</v>
      </c>
      <c r="AD5258" t="s">
        <v>597</v>
      </c>
      <c r="AE5258" t="s">
        <v>56</v>
      </c>
      <c r="AF5258" t="s">
        <v>259</v>
      </c>
      <c r="AG5258" t="s">
        <v>266</v>
      </c>
      <c r="AH5258" t="s">
        <v>185</v>
      </c>
      <c r="AI5258" t="s">
        <v>54</v>
      </c>
      <c r="AJ5258" t="s">
        <v>85</v>
      </c>
      <c r="AK5258" t="s">
        <v>72</v>
      </c>
      <c r="AL5258" t="s">
        <v>47</v>
      </c>
      <c r="AM5258" t="s">
        <v>47</v>
      </c>
      <c r="AN5258" t="s">
        <v>299</v>
      </c>
      <c r="AO5258" t="s">
        <v>80</v>
      </c>
    </row>
    <row r="5259" spans="1:41" hidden="1" x14ac:dyDescent="0.25">
      <c r="A5259" t="s">
        <v>22017</v>
      </c>
      <c r="B5259" t="s">
        <v>22018</v>
      </c>
      <c r="C5259" s="1" t="str">
        <f t="shared" si="330"/>
        <v>21:1064</v>
      </c>
      <c r="D5259" s="1" t="str">
        <f t="shared" si="331"/>
        <v>21:0107</v>
      </c>
      <c r="E5259" t="s">
        <v>22019</v>
      </c>
      <c r="F5259" t="s">
        <v>22020</v>
      </c>
      <c r="H5259">
        <v>50.5382642</v>
      </c>
      <c r="I5259">
        <v>-119.3440738</v>
      </c>
      <c r="J5259" s="1" t="str">
        <f t="shared" si="332"/>
        <v>NGR bulk stream sediment</v>
      </c>
      <c r="K5259" s="1" t="str">
        <f t="shared" si="333"/>
        <v>&lt;177 micron (NGR)</v>
      </c>
      <c r="L5259">
        <v>54</v>
      </c>
      <c r="M5259" t="s">
        <v>256</v>
      </c>
      <c r="N5259">
        <v>936</v>
      </c>
      <c r="O5259" t="s">
        <v>78</v>
      </c>
      <c r="P5259" t="s">
        <v>52</v>
      </c>
      <c r="Q5259" t="s">
        <v>404</v>
      </c>
      <c r="R5259" t="s">
        <v>359</v>
      </c>
      <c r="S5259" t="s">
        <v>597</v>
      </c>
      <c r="T5259" t="s">
        <v>55</v>
      </c>
      <c r="U5259" t="s">
        <v>532</v>
      </c>
      <c r="V5259" t="s">
        <v>79</v>
      </c>
      <c r="W5259" t="s">
        <v>130</v>
      </c>
      <c r="X5259" t="s">
        <v>52</v>
      </c>
      <c r="Y5259" t="s">
        <v>250</v>
      </c>
      <c r="Z5259" t="s">
        <v>199</v>
      </c>
      <c r="AA5259" t="s">
        <v>46</v>
      </c>
      <c r="AB5259" t="s">
        <v>139</v>
      </c>
      <c r="AC5259" t="s">
        <v>58</v>
      </c>
      <c r="AD5259" t="s">
        <v>438</v>
      </c>
      <c r="AE5259" t="s">
        <v>56</v>
      </c>
      <c r="AF5259" t="s">
        <v>58</v>
      </c>
      <c r="AG5259" t="s">
        <v>703</v>
      </c>
      <c r="AH5259" t="s">
        <v>47</v>
      </c>
      <c r="AI5259" t="s">
        <v>46</v>
      </c>
      <c r="AJ5259" t="s">
        <v>108</v>
      </c>
      <c r="AK5259" t="s">
        <v>227</v>
      </c>
      <c r="AL5259" t="s">
        <v>47</v>
      </c>
      <c r="AM5259" t="s">
        <v>122</v>
      </c>
      <c r="AN5259" t="s">
        <v>725</v>
      </c>
      <c r="AO5259" t="s">
        <v>197</v>
      </c>
    </row>
    <row r="5260" spans="1:41" hidden="1" x14ac:dyDescent="0.25">
      <c r="A5260" t="s">
        <v>22021</v>
      </c>
      <c r="B5260" t="s">
        <v>22022</v>
      </c>
      <c r="C5260" s="1" t="str">
        <f t="shared" si="330"/>
        <v>21:1064</v>
      </c>
      <c r="D5260" s="1" t="str">
        <f t="shared" si="331"/>
        <v>21:0107</v>
      </c>
      <c r="E5260" t="s">
        <v>22023</v>
      </c>
      <c r="F5260" t="s">
        <v>22024</v>
      </c>
      <c r="H5260">
        <v>50.567382199999997</v>
      </c>
      <c r="I5260">
        <v>-119.33950110000001</v>
      </c>
      <c r="J5260" s="1" t="str">
        <f t="shared" si="332"/>
        <v>NGR bulk stream sediment</v>
      </c>
      <c r="K5260" s="1" t="str">
        <f t="shared" si="333"/>
        <v>&lt;177 micron (NGR)</v>
      </c>
      <c r="L5260">
        <v>54</v>
      </c>
      <c r="M5260" t="s">
        <v>265</v>
      </c>
      <c r="N5260">
        <v>937</v>
      </c>
      <c r="O5260" t="s">
        <v>174</v>
      </c>
      <c r="P5260" t="s">
        <v>103</v>
      </c>
      <c r="Q5260" t="s">
        <v>404</v>
      </c>
      <c r="R5260" t="s">
        <v>198</v>
      </c>
      <c r="S5260" t="s">
        <v>77</v>
      </c>
      <c r="T5260" t="s">
        <v>52</v>
      </c>
      <c r="U5260" t="s">
        <v>418</v>
      </c>
      <c r="V5260" t="s">
        <v>110</v>
      </c>
      <c r="W5260" t="s">
        <v>47</v>
      </c>
      <c r="X5260" t="s">
        <v>52</v>
      </c>
      <c r="Y5260" t="s">
        <v>104</v>
      </c>
      <c r="Z5260" t="s">
        <v>199</v>
      </c>
      <c r="AA5260" t="s">
        <v>46</v>
      </c>
      <c r="AB5260" t="s">
        <v>173</v>
      </c>
      <c r="AC5260" t="s">
        <v>76</v>
      </c>
      <c r="AD5260" t="s">
        <v>184</v>
      </c>
      <c r="AE5260" t="s">
        <v>380</v>
      </c>
      <c r="AF5260" t="s">
        <v>274</v>
      </c>
      <c r="AG5260" t="s">
        <v>111</v>
      </c>
      <c r="AH5260" t="s">
        <v>185</v>
      </c>
      <c r="AI5260" t="s">
        <v>198</v>
      </c>
      <c r="AJ5260" t="s">
        <v>58</v>
      </c>
      <c r="AK5260" t="s">
        <v>164</v>
      </c>
      <c r="AL5260" t="s">
        <v>47</v>
      </c>
      <c r="AM5260" t="s">
        <v>47</v>
      </c>
      <c r="AN5260" t="s">
        <v>65</v>
      </c>
      <c r="AO5260" t="s">
        <v>187</v>
      </c>
    </row>
    <row r="5261" spans="1:41" hidden="1" x14ac:dyDescent="0.25">
      <c r="A5261" t="s">
        <v>22025</v>
      </c>
      <c r="B5261" t="s">
        <v>22026</v>
      </c>
      <c r="C5261" s="1" t="str">
        <f t="shared" si="330"/>
        <v>21:1064</v>
      </c>
      <c r="D5261" s="1" t="str">
        <f t="shared" si="331"/>
        <v>21:0107</v>
      </c>
      <c r="E5261" t="s">
        <v>22027</v>
      </c>
      <c r="F5261" t="s">
        <v>22028</v>
      </c>
      <c r="H5261">
        <v>50.6085572</v>
      </c>
      <c r="I5261">
        <v>-119.34189600000001</v>
      </c>
      <c r="J5261" s="1" t="str">
        <f t="shared" si="332"/>
        <v>NGR bulk stream sediment</v>
      </c>
      <c r="K5261" s="1" t="str">
        <f t="shared" si="333"/>
        <v>&lt;177 micron (NGR)</v>
      </c>
      <c r="L5261">
        <v>55</v>
      </c>
      <c r="M5261" t="s">
        <v>280</v>
      </c>
      <c r="N5261">
        <v>938</v>
      </c>
      <c r="O5261" t="s">
        <v>54</v>
      </c>
      <c r="P5261" t="s">
        <v>47</v>
      </c>
      <c r="Q5261" t="s">
        <v>404</v>
      </c>
      <c r="R5261" t="s">
        <v>125</v>
      </c>
      <c r="S5261" t="s">
        <v>106</v>
      </c>
      <c r="T5261" t="s">
        <v>58</v>
      </c>
      <c r="U5261" t="s">
        <v>538</v>
      </c>
      <c r="V5261" t="s">
        <v>61</v>
      </c>
      <c r="W5261" t="s">
        <v>47</v>
      </c>
      <c r="X5261" t="s">
        <v>51</v>
      </c>
      <c r="Y5261" t="s">
        <v>99</v>
      </c>
      <c r="Z5261" t="s">
        <v>56</v>
      </c>
      <c r="AA5261" t="s">
        <v>46</v>
      </c>
      <c r="AB5261" t="s">
        <v>125</v>
      </c>
      <c r="AC5261" t="s">
        <v>82</v>
      </c>
      <c r="AD5261" t="s">
        <v>445</v>
      </c>
      <c r="AE5261" t="s">
        <v>56</v>
      </c>
      <c r="AF5261" t="s">
        <v>96</v>
      </c>
      <c r="AG5261" t="s">
        <v>228</v>
      </c>
      <c r="AH5261" t="s">
        <v>174</v>
      </c>
      <c r="AI5261" t="s">
        <v>62</v>
      </c>
      <c r="AJ5261" t="s">
        <v>366</v>
      </c>
      <c r="AK5261" t="s">
        <v>122</v>
      </c>
      <c r="AL5261" t="s">
        <v>47</v>
      </c>
      <c r="AM5261" t="s">
        <v>47</v>
      </c>
      <c r="AN5261" t="s">
        <v>592</v>
      </c>
      <c r="AO5261" t="s">
        <v>165</v>
      </c>
    </row>
    <row r="5262" spans="1:41" hidden="1" x14ac:dyDescent="0.25">
      <c r="A5262" t="s">
        <v>22029</v>
      </c>
      <c r="B5262" t="s">
        <v>22030</v>
      </c>
      <c r="C5262" s="1" t="str">
        <f t="shared" si="330"/>
        <v>21:1064</v>
      </c>
      <c r="D5262" s="1" t="str">
        <f t="shared" si="331"/>
        <v>21:0107</v>
      </c>
      <c r="E5262" t="s">
        <v>22027</v>
      </c>
      <c r="F5262" t="s">
        <v>22031</v>
      </c>
      <c r="H5262">
        <v>50.6085572</v>
      </c>
      <c r="I5262">
        <v>-119.34189600000001</v>
      </c>
      <c r="J5262" s="1" t="str">
        <f t="shared" si="332"/>
        <v>NGR bulk stream sediment</v>
      </c>
      <c r="K5262" s="1" t="str">
        <f t="shared" si="333"/>
        <v>&lt;177 micron (NGR)</v>
      </c>
      <c r="L5262">
        <v>55</v>
      </c>
      <c r="M5262" t="s">
        <v>288</v>
      </c>
      <c r="N5262">
        <v>939</v>
      </c>
      <c r="O5262" t="s">
        <v>198</v>
      </c>
      <c r="P5262" t="s">
        <v>47</v>
      </c>
      <c r="Q5262" t="s">
        <v>404</v>
      </c>
      <c r="R5262" t="s">
        <v>125</v>
      </c>
      <c r="S5262" t="s">
        <v>418</v>
      </c>
      <c r="T5262" t="s">
        <v>330</v>
      </c>
      <c r="U5262" t="s">
        <v>146</v>
      </c>
      <c r="V5262" t="s">
        <v>105</v>
      </c>
      <c r="W5262" t="s">
        <v>101</v>
      </c>
      <c r="X5262" t="s">
        <v>73</v>
      </c>
      <c r="Y5262" t="s">
        <v>269</v>
      </c>
      <c r="Z5262" t="s">
        <v>56</v>
      </c>
      <c r="AA5262" t="s">
        <v>46</v>
      </c>
      <c r="AB5262" t="s">
        <v>78</v>
      </c>
      <c r="AC5262" t="s">
        <v>58</v>
      </c>
      <c r="AD5262" t="s">
        <v>273</v>
      </c>
      <c r="AE5262" t="s">
        <v>380</v>
      </c>
      <c r="AF5262" t="s">
        <v>148</v>
      </c>
      <c r="AG5262" t="s">
        <v>142</v>
      </c>
      <c r="AH5262" t="s">
        <v>87</v>
      </c>
      <c r="AI5262" t="s">
        <v>57</v>
      </c>
      <c r="AJ5262" t="s">
        <v>365</v>
      </c>
      <c r="AK5262" t="s">
        <v>122</v>
      </c>
      <c r="AL5262" t="s">
        <v>47</v>
      </c>
      <c r="AM5262" t="s">
        <v>47</v>
      </c>
      <c r="AN5262" t="s">
        <v>196</v>
      </c>
      <c r="AO5262" t="s">
        <v>165</v>
      </c>
    </row>
    <row r="5263" spans="1:41" hidden="1" x14ac:dyDescent="0.25">
      <c r="A5263" t="s">
        <v>22032</v>
      </c>
      <c r="B5263" t="s">
        <v>22033</v>
      </c>
      <c r="C5263" s="1" t="str">
        <f t="shared" si="330"/>
        <v>21:1064</v>
      </c>
      <c r="D5263" s="1" t="str">
        <f t="shared" si="331"/>
        <v>21:0107</v>
      </c>
      <c r="E5263" t="s">
        <v>22034</v>
      </c>
      <c r="F5263" t="s">
        <v>22035</v>
      </c>
      <c r="H5263">
        <v>50.6161125</v>
      </c>
      <c r="I5263">
        <v>-119.3606217</v>
      </c>
      <c r="J5263" s="1" t="str">
        <f t="shared" si="332"/>
        <v>NGR bulk stream sediment</v>
      </c>
      <c r="K5263" s="1" t="str">
        <f t="shared" si="333"/>
        <v>&lt;177 micron (NGR)</v>
      </c>
      <c r="L5263">
        <v>55</v>
      </c>
      <c r="M5263" t="s">
        <v>45</v>
      </c>
      <c r="N5263">
        <v>940</v>
      </c>
      <c r="O5263" t="s">
        <v>110</v>
      </c>
      <c r="P5263" t="s">
        <v>51</v>
      </c>
      <c r="Q5263" t="s">
        <v>138</v>
      </c>
      <c r="R5263" t="s">
        <v>198</v>
      </c>
      <c r="S5263" t="s">
        <v>597</v>
      </c>
      <c r="T5263" t="s">
        <v>85</v>
      </c>
      <c r="U5263" t="s">
        <v>386</v>
      </c>
      <c r="V5263" t="s">
        <v>149</v>
      </c>
      <c r="W5263" t="s">
        <v>161</v>
      </c>
      <c r="X5263" t="s">
        <v>137</v>
      </c>
      <c r="Y5263" t="s">
        <v>106</v>
      </c>
      <c r="Z5263" t="s">
        <v>62</v>
      </c>
      <c r="AA5263" t="s">
        <v>46</v>
      </c>
      <c r="AB5263" t="s">
        <v>64</v>
      </c>
      <c r="AC5263" t="s">
        <v>82</v>
      </c>
      <c r="AD5263" t="s">
        <v>290</v>
      </c>
      <c r="AE5263" t="s">
        <v>199</v>
      </c>
      <c r="AF5263" t="s">
        <v>58</v>
      </c>
      <c r="AG5263" t="s">
        <v>319</v>
      </c>
      <c r="AH5263" t="s">
        <v>235</v>
      </c>
      <c r="AI5263" t="s">
        <v>149</v>
      </c>
      <c r="AJ5263" t="s">
        <v>127</v>
      </c>
      <c r="AK5263" t="s">
        <v>455</v>
      </c>
      <c r="AL5263" t="s">
        <v>47</v>
      </c>
      <c r="AM5263" t="s">
        <v>122</v>
      </c>
      <c r="AN5263" t="s">
        <v>780</v>
      </c>
      <c r="AO5263" t="s">
        <v>106</v>
      </c>
    </row>
    <row r="5264" spans="1:41" hidden="1" x14ac:dyDescent="0.25">
      <c r="A5264" t="s">
        <v>22036</v>
      </c>
      <c r="B5264" t="s">
        <v>22037</v>
      </c>
      <c r="C5264" s="1" t="str">
        <f t="shared" si="330"/>
        <v>21:1064</v>
      </c>
      <c r="D5264" s="1" t="str">
        <f t="shared" si="331"/>
        <v>21:0107</v>
      </c>
      <c r="E5264" t="s">
        <v>22038</v>
      </c>
      <c r="F5264" t="s">
        <v>22039</v>
      </c>
      <c r="H5264">
        <v>50.736201600000001</v>
      </c>
      <c r="I5264">
        <v>-119.36410410000001</v>
      </c>
      <c r="J5264" s="1" t="str">
        <f t="shared" si="332"/>
        <v>NGR bulk stream sediment</v>
      </c>
      <c r="K5264" s="1" t="str">
        <f t="shared" si="333"/>
        <v>&lt;177 micron (NGR)</v>
      </c>
      <c r="L5264">
        <v>55</v>
      </c>
      <c r="M5264" t="s">
        <v>71</v>
      </c>
      <c r="N5264">
        <v>941</v>
      </c>
      <c r="O5264" t="s">
        <v>149</v>
      </c>
      <c r="P5264" t="s">
        <v>47</v>
      </c>
      <c r="Q5264" t="s">
        <v>481</v>
      </c>
      <c r="R5264" t="s">
        <v>62</v>
      </c>
      <c r="S5264" t="s">
        <v>358</v>
      </c>
      <c r="T5264" t="s">
        <v>51</v>
      </c>
      <c r="U5264" t="s">
        <v>187</v>
      </c>
      <c r="V5264" t="s">
        <v>139</v>
      </c>
      <c r="W5264" t="s">
        <v>174</v>
      </c>
      <c r="X5264" t="s">
        <v>103</v>
      </c>
      <c r="Y5264" t="s">
        <v>59</v>
      </c>
      <c r="Z5264" t="s">
        <v>56</v>
      </c>
      <c r="AA5264" t="s">
        <v>46</v>
      </c>
      <c r="AB5264" t="s">
        <v>130</v>
      </c>
      <c r="AC5264" t="s">
        <v>58</v>
      </c>
      <c r="AD5264" t="s">
        <v>226</v>
      </c>
      <c r="AE5264" t="s">
        <v>380</v>
      </c>
      <c r="AF5264" t="s">
        <v>455</v>
      </c>
      <c r="AG5264" t="s">
        <v>206</v>
      </c>
      <c r="AH5264" t="s">
        <v>46</v>
      </c>
      <c r="AI5264" t="s">
        <v>62</v>
      </c>
      <c r="AJ5264" t="s">
        <v>55</v>
      </c>
      <c r="AK5264" t="s">
        <v>173</v>
      </c>
      <c r="AL5264" t="s">
        <v>47</v>
      </c>
      <c r="AM5264" t="s">
        <v>47</v>
      </c>
      <c r="AN5264" t="s">
        <v>65</v>
      </c>
      <c r="AO5264" t="s">
        <v>49</v>
      </c>
    </row>
    <row r="5265" spans="1:41" hidden="1" x14ac:dyDescent="0.25">
      <c r="A5265" t="s">
        <v>22040</v>
      </c>
      <c r="B5265" t="s">
        <v>22041</v>
      </c>
      <c r="C5265" s="1" t="str">
        <f t="shared" si="330"/>
        <v>21:1064</v>
      </c>
      <c r="D5265" s="1" t="str">
        <f t="shared" si="331"/>
        <v>21:0107</v>
      </c>
      <c r="E5265" t="s">
        <v>22042</v>
      </c>
      <c r="F5265" t="s">
        <v>22043</v>
      </c>
      <c r="H5265">
        <v>50.724953900000003</v>
      </c>
      <c r="I5265">
        <v>-119.35900340000001</v>
      </c>
      <c r="J5265" s="1" t="str">
        <f t="shared" si="332"/>
        <v>NGR bulk stream sediment</v>
      </c>
      <c r="K5265" s="1" t="str">
        <f t="shared" si="333"/>
        <v>&lt;177 micron (NGR)</v>
      </c>
      <c r="L5265">
        <v>55</v>
      </c>
      <c r="M5265" t="s">
        <v>95</v>
      </c>
      <c r="N5265">
        <v>942</v>
      </c>
      <c r="O5265" t="s">
        <v>46</v>
      </c>
      <c r="P5265" t="s">
        <v>103</v>
      </c>
      <c r="Q5265" t="s">
        <v>588</v>
      </c>
      <c r="R5265" t="s">
        <v>62</v>
      </c>
      <c r="S5265" t="s">
        <v>391</v>
      </c>
      <c r="T5265" t="s">
        <v>267</v>
      </c>
      <c r="U5265" t="s">
        <v>543</v>
      </c>
      <c r="V5265" t="s">
        <v>47</v>
      </c>
      <c r="W5265" t="s">
        <v>493</v>
      </c>
      <c r="X5265" t="s">
        <v>52</v>
      </c>
      <c r="Y5265" t="s">
        <v>184</v>
      </c>
      <c r="Z5265" t="s">
        <v>84</v>
      </c>
      <c r="AA5265" t="s">
        <v>46</v>
      </c>
      <c r="AB5265" t="s">
        <v>161</v>
      </c>
      <c r="AC5265" t="s">
        <v>145</v>
      </c>
      <c r="AD5265" t="s">
        <v>445</v>
      </c>
      <c r="AE5265" t="s">
        <v>380</v>
      </c>
      <c r="AF5265" t="s">
        <v>85</v>
      </c>
      <c r="AG5265" t="s">
        <v>609</v>
      </c>
      <c r="AH5265" t="s">
        <v>125</v>
      </c>
      <c r="AI5265" t="s">
        <v>110</v>
      </c>
      <c r="AJ5265" t="s">
        <v>2305</v>
      </c>
      <c r="AK5265" t="s">
        <v>96</v>
      </c>
      <c r="AL5265" t="s">
        <v>47</v>
      </c>
      <c r="AM5265" t="s">
        <v>47</v>
      </c>
      <c r="AN5265" t="s">
        <v>275</v>
      </c>
      <c r="AO5265" t="s">
        <v>59</v>
      </c>
    </row>
    <row r="5266" spans="1:41" hidden="1" x14ac:dyDescent="0.25">
      <c r="A5266" t="s">
        <v>22044</v>
      </c>
      <c r="B5266" t="s">
        <v>22045</v>
      </c>
      <c r="C5266" s="1" t="str">
        <f t="shared" si="330"/>
        <v>21:1064</v>
      </c>
      <c r="D5266" s="1" t="str">
        <f t="shared" si="331"/>
        <v>21:0107</v>
      </c>
      <c r="E5266" t="s">
        <v>22046</v>
      </c>
      <c r="F5266" t="s">
        <v>22047</v>
      </c>
      <c r="H5266">
        <v>50.713589800000001</v>
      </c>
      <c r="I5266">
        <v>-119.3578661</v>
      </c>
      <c r="J5266" s="1" t="str">
        <f t="shared" si="332"/>
        <v>NGR bulk stream sediment</v>
      </c>
      <c r="K5266" s="1" t="str">
        <f t="shared" si="333"/>
        <v>&lt;177 micron (NGR)</v>
      </c>
      <c r="L5266">
        <v>55</v>
      </c>
      <c r="M5266" t="s">
        <v>117</v>
      </c>
      <c r="N5266">
        <v>943</v>
      </c>
      <c r="O5266" t="s">
        <v>174</v>
      </c>
      <c r="P5266" t="s">
        <v>47</v>
      </c>
      <c r="Q5266" t="s">
        <v>234</v>
      </c>
      <c r="R5266" t="s">
        <v>62</v>
      </c>
      <c r="S5266" t="s">
        <v>431</v>
      </c>
      <c r="T5266" t="s">
        <v>51</v>
      </c>
      <c r="U5266" t="s">
        <v>342</v>
      </c>
      <c r="V5266" t="s">
        <v>122</v>
      </c>
      <c r="W5266" t="s">
        <v>235</v>
      </c>
      <c r="X5266" t="s">
        <v>52</v>
      </c>
      <c r="Y5266" t="s">
        <v>251</v>
      </c>
      <c r="Z5266" t="s">
        <v>56</v>
      </c>
      <c r="AA5266" t="s">
        <v>46</v>
      </c>
      <c r="AB5266" t="s">
        <v>257</v>
      </c>
      <c r="AC5266" t="s">
        <v>58</v>
      </c>
      <c r="AD5266" t="s">
        <v>438</v>
      </c>
      <c r="AE5266" t="s">
        <v>56</v>
      </c>
      <c r="AF5266" t="s">
        <v>182</v>
      </c>
      <c r="AG5266" t="s">
        <v>150</v>
      </c>
      <c r="AH5266" t="s">
        <v>79</v>
      </c>
      <c r="AI5266" t="s">
        <v>87</v>
      </c>
      <c r="AJ5266" t="s">
        <v>11769</v>
      </c>
      <c r="AK5266" t="s">
        <v>55</v>
      </c>
      <c r="AL5266" t="s">
        <v>51</v>
      </c>
      <c r="AM5266" t="s">
        <v>47</v>
      </c>
      <c r="AN5266" t="s">
        <v>793</v>
      </c>
      <c r="AO5266" t="s">
        <v>76</v>
      </c>
    </row>
    <row r="5267" spans="1:41" hidden="1" x14ac:dyDescent="0.25">
      <c r="A5267" t="s">
        <v>22048</v>
      </c>
      <c r="B5267" t="s">
        <v>22049</v>
      </c>
      <c r="C5267" s="1" t="str">
        <f t="shared" si="330"/>
        <v>21:1064</v>
      </c>
      <c r="D5267" s="1" t="str">
        <f t="shared" si="331"/>
        <v>21:0107</v>
      </c>
      <c r="E5267" t="s">
        <v>22050</v>
      </c>
      <c r="F5267" t="s">
        <v>22051</v>
      </c>
      <c r="H5267">
        <v>50.687781200000003</v>
      </c>
      <c r="I5267">
        <v>-119.3660158</v>
      </c>
      <c r="J5267" s="1" t="str">
        <f t="shared" si="332"/>
        <v>NGR bulk stream sediment</v>
      </c>
      <c r="K5267" s="1" t="str">
        <f t="shared" si="333"/>
        <v>&lt;177 micron (NGR)</v>
      </c>
      <c r="L5267">
        <v>55</v>
      </c>
      <c r="M5267" t="s">
        <v>136</v>
      </c>
      <c r="N5267">
        <v>944</v>
      </c>
      <c r="O5267" t="s">
        <v>198</v>
      </c>
      <c r="P5267" t="s">
        <v>47</v>
      </c>
      <c r="Q5267" t="s">
        <v>234</v>
      </c>
      <c r="R5267" t="s">
        <v>185</v>
      </c>
      <c r="S5267" t="s">
        <v>207</v>
      </c>
      <c r="T5267" t="s">
        <v>55</v>
      </c>
      <c r="U5267" t="s">
        <v>237</v>
      </c>
      <c r="V5267" t="s">
        <v>455</v>
      </c>
      <c r="W5267" t="s">
        <v>130</v>
      </c>
      <c r="X5267" t="s">
        <v>137</v>
      </c>
      <c r="Y5267" t="s">
        <v>554</v>
      </c>
      <c r="Z5267" t="s">
        <v>56</v>
      </c>
      <c r="AA5267" t="s">
        <v>46</v>
      </c>
      <c r="AB5267" t="s">
        <v>257</v>
      </c>
      <c r="AC5267" t="s">
        <v>58</v>
      </c>
      <c r="AD5267" t="s">
        <v>237</v>
      </c>
      <c r="AE5267" t="s">
        <v>56</v>
      </c>
      <c r="AF5267" t="s">
        <v>85</v>
      </c>
      <c r="AG5267" t="s">
        <v>577</v>
      </c>
      <c r="AH5267" t="s">
        <v>437</v>
      </c>
      <c r="AI5267" t="s">
        <v>61</v>
      </c>
      <c r="AJ5267" t="s">
        <v>197</v>
      </c>
      <c r="AK5267" t="s">
        <v>85</v>
      </c>
      <c r="AL5267" t="s">
        <v>47</v>
      </c>
      <c r="AM5267" t="s">
        <v>122</v>
      </c>
      <c r="AN5267" t="s">
        <v>65</v>
      </c>
      <c r="AO5267" t="s">
        <v>127</v>
      </c>
    </row>
    <row r="5268" spans="1:41" hidden="1" x14ac:dyDescent="0.25">
      <c r="A5268" t="s">
        <v>22052</v>
      </c>
      <c r="B5268" t="s">
        <v>22053</v>
      </c>
      <c r="C5268" s="1" t="str">
        <f t="shared" si="330"/>
        <v>21:1064</v>
      </c>
      <c r="D5268" s="1" t="str">
        <f t="shared" si="331"/>
        <v>21:0107</v>
      </c>
      <c r="E5268" t="s">
        <v>22054</v>
      </c>
      <c r="F5268" t="s">
        <v>22055</v>
      </c>
      <c r="H5268">
        <v>50.672947100000002</v>
      </c>
      <c r="I5268">
        <v>-119.3806838</v>
      </c>
      <c r="J5268" s="1" t="str">
        <f t="shared" si="332"/>
        <v>NGR bulk stream sediment</v>
      </c>
      <c r="K5268" s="1" t="str">
        <f t="shared" si="333"/>
        <v>&lt;177 micron (NGR)</v>
      </c>
      <c r="L5268">
        <v>55</v>
      </c>
      <c r="M5268" t="s">
        <v>157</v>
      </c>
      <c r="N5268">
        <v>945</v>
      </c>
      <c r="O5268" t="s">
        <v>62</v>
      </c>
      <c r="P5268" t="s">
        <v>47</v>
      </c>
      <c r="Q5268" t="s">
        <v>404</v>
      </c>
      <c r="R5268" t="s">
        <v>53</v>
      </c>
      <c r="S5268" t="s">
        <v>226</v>
      </c>
      <c r="T5268" t="s">
        <v>51</v>
      </c>
      <c r="U5268" t="s">
        <v>554</v>
      </c>
      <c r="V5268" t="s">
        <v>86</v>
      </c>
      <c r="W5268" t="s">
        <v>61</v>
      </c>
      <c r="X5268" t="s">
        <v>73</v>
      </c>
      <c r="Y5268" t="s">
        <v>268</v>
      </c>
      <c r="Z5268" t="s">
        <v>56</v>
      </c>
      <c r="AA5268" t="s">
        <v>46</v>
      </c>
      <c r="AB5268" t="s">
        <v>455</v>
      </c>
      <c r="AC5268" t="s">
        <v>58</v>
      </c>
      <c r="AD5268" t="s">
        <v>207</v>
      </c>
      <c r="AE5268" t="s">
        <v>380</v>
      </c>
      <c r="AF5268" t="s">
        <v>224</v>
      </c>
      <c r="AG5268" t="s">
        <v>406</v>
      </c>
      <c r="AH5268" t="s">
        <v>122</v>
      </c>
      <c r="AI5268" t="s">
        <v>54</v>
      </c>
      <c r="AJ5268" t="s">
        <v>293</v>
      </c>
      <c r="AK5268" t="s">
        <v>267</v>
      </c>
      <c r="AL5268" t="s">
        <v>47</v>
      </c>
      <c r="AM5268" t="s">
        <v>47</v>
      </c>
      <c r="AN5268" t="s">
        <v>65</v>
      </c>
      <c r="AO5268" t="s">
        <v>269</v>
      </c>
    </row>
    <row r="5269" spans="1:41" hidden="1" x14ac:dyDescent="0.25">
      <c r="A5269" t="s">
        <v>22056</v>
      </c>
      <c r="B5269" t="s">
        <v>22057</v>
      </c>
      <c r="C5269" s="1" t="str">
        <f t="shared" si="330"/>
        <v>21:1064</v>
      </c>
      <c r="D5269" s="1" t="str">
        <f t="shared" si="331"/>
        <v>21:0107</v>
      </c>
      <c r="E5269" t="s">
        <v>22058</v>
      </c>
      <c r="F5269" t="s">
        <v>22059</v>
      </c>
      <c r="H5269">
        <v>50.718645799999997</v>
      </c>
      <c r="I5269">
        <v>-119.4343592</v>
      </c>
      <c r="J5269" s="1" t="str">
        <f t="shared" si="332"/>
        <v>NGR bulk stream sediment</v>
      </c>
      <c r="K5269" s="1" t="str">
        <f t="shared" si="333"/>
        <v>&lt;177 micron (NGR)</v>
      </c>
      <c r="L5269">
        <v>55</v>
      </c>
      <c r="M5269" t="s">
        <v>170</v>
      </c>
      <c r="N5269">
        <v>946</v>
      </c>
      <c r="O5269" t="s">
        <v>149</v>
      </c>
      <c r="P5269" t="s">
        <v>73</v>
      </c>
      <c r="Q5269" t="s">
        <v>372</v>
      </c>
      <c r="R5269" t="s">
        <v>181</v>
      </c>
      <c r="S5269" t="s">
        <v>80</v>
      </c>
      <c r="T5269" t="s">
        <v>51</v>
      </c>
      <c r="U5269" t="s">
        <v>99</v>
      </c>
      <c r="V5269" t="s">
        <v>198</v>
      </c>
      <c r="W5269" t="s">
        <v>54</v>
      </c>
      <c r="X5269" t="s">
        <v>46</v>
      </c>
      <c r="Y5269" t="s">
        <v>145</v>
      </c>
      <c r="Z5269" t="s">
        <v>56</v>
      </c>
      <c r="AA5269" t="s">
        <v>122</v>
      </c>
      <c r="AB5269" t="s">
        <v>53</v>
      </c>
      <c r="AC5269" t="s">
        <v>108</v>
      </c>
      <c r="AD5269" t="s">
        <v>66</v>
      </c>
      <c r="AE5269" t="s">
        <v>199</v>
      </c>
      <c r="AF5269" t="s">
        <v>206</v>
      </c>
      <c r="AG5269" t="s">
        <v>206</v>
      </c>
      <c r="AH5269" t="s">
        <v>62</v>
      </c>
      <c r="AI5269" t="s">
        <v>53</v>
      </c>
      <c r="AJ5269" t="s">
        <v>60</v>
      </c>
      <c r="AK5269" t="s">
        <v>158</v>
      </c>
      <c r="AL5269" t="s">
        <v>47</v>
      </c>
      <c r="AM5269" t="s">
        <v>47</v>
      </c>
      <c r="AN5269" t="s">
        <v>65</v>
      </c>
      <c r="AO5269" t="s">
        <v>122</v>
      </c>
    </row>
    <row r="5270" spans="1:41" hidden="1" x14ac:dyDescent="0.25">
      <c r="A5270" t="s">
        <v>22060</v>
      </c>
      <c r="B5270" t="s">
        <v>22061</v>
      </c>
      <c r="C5270" s="1" t="str">
        <f t="shared" si="330"/>
        <v>21:1064</v>
      </c>
      <c r="D5270" s="1" t="str">
        <f t="shared" si="331"/>
        <v>21:0107</v>
      </c>
      <c r="E5270" t="s">
        <v>22062</v>
      </c>
      <c r="F5270" t="s">
        <v>22063</v>
      </c>
      <c r="H5270">
        <v>50.686094300000001</v>
      </c>
      <c r="I5270">
        <v>-119.4270245</v>
      </c>
      <c r="J5270" s="1" t="str">
        <f t="shared" si="332"/>
        <v>NGR bulk stream sediment</v>
      </c>
      <c r="K5270" s="1" t="str">
        <f t="shared" si="333"/>
        <v>&lt;177 micron (NGR)</v>
      </c>
      <c r="L5270">
        <v>55</v>
      </c>
      <c r="M5270" t="s">
        <v>180</v>
      </c>
      <c r="N5270">
        <v>947</v>
      </c>
      <c r="O5270" t="s">
        <v>60</v>
      </c>
      <c r="P5270" t="s">
        <v>58</v>
      </c>
      <c r="Q5270" t="s">
        <v>651</v>
      </c>
      <c r="R5270" t="s">
        <v>185</v>
      </c>
      <c r="S5270" t="s">
        <v>372</v>
      </c>
      <c r="T5270" t="s">
        <v>267</v>
      </c>
      <c r="U5270" t="s">
        <v>98</v>
      </c>
      <c r="V5270" t="s">
        <v>47</v>
      </c>
      <c r="W5270" t="s">
        <v>81</v>
      </c>
      <c r="X5270" t="s">
        <v>51</v>
      </c>
      <c r="Y5270" t="s">
        <v>386</v>
      </c>
      <c r="Z5270" t="s">
        <v>56</v>
      </c>
      <c r="AA5270" t="s">
        <v>46</v>
      </c>
      <c r="AB5270" t="s">
        <v>173</v>
      </c>
      <c r="AC5270" t="s">
        <v>58</v>
      </c>
      <c r="AD5270" t="s">
        <v>146</v>
      </c>
      <c r="AE5270" t="s">
        <v>380</v>
      </c>
      <c r="AF5270" t="s">
        <v>72</v>
      </c>
      <c r="AG5270" t="s">
        <v>755</v>
      </c>
      <c r="AH5270" t="s">
        <v>123</v>
      </c>
      <c r="AI5270" t="s">
        <v>174</v>
      </c>
      <c r="AJ5270" t="s">
        <v>19292</v>
      </c>
      <c r="AK5270" t="s">
        <v>58</v>
      </c>
      <c r="AL5270" t="s">
        <v>47</v>
      </c>
      <c r="AM5270" t="s">
        <v>47</v>
      </c>
      <c r="AN5270" t="s">
        <v>189</v>
      </c>
      <c r="AO5270" t="s">
        <v>51</v>
      </c>
    </row>
    <row r="5271" spans="1:41" hidden="1" x14ac:dyDescent="0.25">
      <c r="A5271" t="s">
        <v>22064</v>
      </c>
      <c r="B5271" t="s">
        <v>22065</v>
      </c>
      <c r="C5271" s="1" t="str">
        <f t="shared" si="330"/>
        <v>21:1064</v>
      </c>
      <c r="D5271" s="1" t="str">
        <f t="shared" si="331"/>
        <v>21:0107</v>
      </c>
      <c r="E5271" t="s">
        <v>22066</v>
      </c>
      <c r="F5271" t="s">
        <v>22067</v>
      </c>
      <c r="H5271">
        <v>50.648705900000003</v>
      </c>
      <c r="I5271">
        <v>-119.293741</v>
      </c>
      <c r="J5271" s="1" t="str">
        <f t="shared" si="332"/>
        <v>NGR bulk stream sediment</v>
      </c>
      <c r="K5271" s="1" t="str">
        <f t="shared" si="333"/>
        <v>&lt;177 micron (NGR)</v>
      </c>
      <c r="L5271">
        <v>55</v>
      </c>
      <c r="M5271" t="s">
        <v>195</v>
      </c>
      <c r="N5271">
        <v>948</v>
      </c>
      <c r="O5271" t="s">
        <v>149</v>
      </c>
      <c r="P5271" t="s">
        <v>47</v>
      </c>
      <c r="Q5271" t="s">
        <v>481</v>
      </c>
      <c r="R5271" t="s">
        <v>53</v>
      </c>
      <c r="S5271" t="s">
        <v>218</v>
      </c>
      <c r="T5271" t="s">
        <v>51</v>
      </c>
      <c r="U5271" t="s">
        <v>300</v>
      </c>
      <c r="V5271" t="s">
        <v>101</v>
      </c>
      <c r="W5271" t="s">
        <v>185</v>
      </c>
      <c r="X5271" t="s">
        <v>73</v>
      </c>
      <c r="Y5271" t="s">
        <v>66</v>
      </c>
      <c r="Z5271" t="s">
        <v>56</v>
      </c>
      <c r="AA5271" t="s">
        <v>46</v>
      </c>
      <c r="AB5271" t="s">
        <v>63</v>
      </c>
      <c r="AC5271" t="s">
        <v>58</v>
      </c>
      <c r="AD5271" t="s">
        <v>184</v>
      </c>
      <c r="AE5271" t="s">
        <v>56</v>
      </c>
      <c r="AF5271" t="s">
        <v>412</v>
      </c>
      <c r="AG5271" t="s">
        <v>72</v>
      </c>
      <c r="AH5271" t="s">
        <v>185</v>
      </c>
      <c r="AI5271" t="s">
        <v>62</v>
      </c>
      <c r="AJ5271" t="s">
        <v>224</v>
      </c>
      <c r="AK5271" t="s">
        <v>161</v>
      </c>
      <c r="AL5271" t="s">
        <v>47</v>
      </c>
      <c r="AM5271" t="s">
        <v>47</v>
      </c>
      <c r="AN5271" t="s">
        <v>152</v>
      </c>
      <c r="AO5271" t="s">
        <v>162</v>
      </c>
    </row>
    <row r="5272" spans="1:41" hidden="1" x14ac:dyDescent="0.25">
      <c r="A5272" t="s">
        <v>22068</v>
      </c>
      <c r="B5272" t="s">
        <v>22069</v>
      </c>
      <c r="C5272" s="1" t="str">
        <f t="shared" si="330"/>
        <v>21:1064</v>
      </c>
      <c r="D5272" s="1" t="str">
        <f t="shared" si="331"/>
        <v>21:0107</v>
      </c>
      <c r="E5272" t="s">
        <v>22070</v>
      </c>
      <c r="F5272" t="s">
        <v>22071</v>
      </c>
      <c r="H5272">
        <v>50.609169399999999</v>
      </c>
      <c r="I5272">
        <v>-119.28161110000001</v>
      </c>
      <c r="J5272" s="1" t="str">
        <f t="shared" si="332"/>
        <v>NGR bulk stream sediment</v>
      </c>
      <c r="K5272" s="1" t="str">
        <f t="shared" si="333"/>
        <v>&lt;177 micron (NGR)</v>
      </c>
      <c r="L5272">
        <v>55</v>
      </c>
      <c r="M5272" t="s">
        <v>205</v>
      </c>
      <c r="N5272">
        <v>949</v>
      </c>
      <c r="O5272" t="s">
        <v>87</v>
      </c>
      <c r="P5272" t="s">
        <v>122</v>
      </c>
      <c r="Q5272" t="s">
        <v>1106</v>
      </c>
      <c r="R5272" t="s">
        <v>101</v>
      </c>
      <c r="S5272" t="s">
        <v>268</v>
      </c>
      <c r="T5272" t="s">
        <v>58</v>
      </c>
      <c r="U5272" t="s">
        <v>590</v>
      </c>
      <c r="V5272" t="s">
        <v>105</v>
      </c>
      <c r="W5272" t="s">
        <v>63</v>
      </c>
      <c r="X5272" t="s">
        <v>73</v>
      </c>
      <c r="Y5272" t="s">
        <v>112</v>
      </c>
      <c r="Z5272" t="s">
        <v>199</v>
      </c>
      <c r="AA5272" t="s">
        <v>46</v>
      </c>
      <c r="AB5272" t="s">
        <v>105</v>
      </c>
      <c r="AC5272" t="s">
        <v>58</v>
      </c>
      <c r="AD5272" t="s">
        <v>183</v>
      </c>
      <c r="AE5272" t="s">
        <v>56</v>
      </c>
      <c r="AF5272" t="s">
        <v>359</v>
      </c>
      <c r="AG5272" t="s">
        <v>392</v>
      </c>
      <c r="AH5272" t="s">
        <v>46</v>
      </c>
      <c r="AI5272" t="s">
        <v>54</v>
      </c>
      <c r="AJ5272" t="s">
        <v>366</v>
      </c>
      <c r="AK5272" t="s">
        <v>142</v>
      </c>
      <c r="AL5272" t="s">
        <v>47</v>
      </c>
      <c r="AM5272" t="s">
        <v>47</v>
      </c>
      <c r="AN5272" t="s">
        <v>780</v>
      </c>
      <c r="AO5272" t="s">
        <v>175</v>
      </c>
    </row>
    <row r="5273" spans="1:41" hidden="1" x14ac:dyDescent="0.25">
      <c r="A5273" t="s">
        <v>22072</v>
      </c>
      <c r="B5273" t="s">
        <v>22073</v>
      </c>
      <c r="C5273" s="1" t="str">
        <f t="shared" si="330"/>
        <v>21:1064</v>
      </c>
      <c r="D5273" s="1" t="str">
        <f t="shared" si="331"/>
        <v>21:0107</v>
      </c>
      <c r="E5273" t="s">
        <v>22074</v>
      </c>
      <c r="F5273" t="s">
        <v>22075</v>
      </c>
      <c r="H5273">
        <v>50.362082800000003</v>
      </c>
      <c r="I5273">
        <v>-119.07792809999999</v>
      </c>
      <c r="J5273" s="1" t="str">
        <f t="shared" si="332"/>
        <v>NGR bulk stream sediment</v>
      </c>
      <c r="K5273" s="1" t="str">
        <f t="shared" si="333"/>
        <v>&lt;177 micron (NGR)</v>
      </c>
      <c r="L5273">
        <v>55</v>
      </c>
      <c r="M5273" t="s">
        <v>214</v>
      </c>
      <c r="N5273">
        <v>950</v>
      </c>
      <c r="O5273" t="s">
        <v>129</v>
      </c>
      <c r="P5273" t="s">
        <v>103</v>
      </c>
      <c r="Q5273" t="s">
        <v>234</v>
      </c>
      <c r="R5273" t="s">
        <v>110</v>
      </c>
      <c r="S5273" t="s">
        <v>418</v>
      </c>
      <c r="T5273" t="s">
        <v>175</v>
      </c>
      <c r="U5273" t="s">
        <v>65</v>
      </c>
      <c r="V5273" t="s">
        <v>200</v>
      </c>
      <c r="W5273" t="s">
        <v>111</v>
      </c>
      <c r="X5273" t="s">
        <v>51</v>
      </c>
      <c r="Y5273" t="s">
        <v>269</v>
      </c>
      <c r="Z5273" t="s">
        <v>84</v>
      </c>
      <c r="AA5273" t="s">
        <v>46</v>
      </c>
      <c r="AB5273" t="s">
        <v>61</v>
      </c>
      <c r="AC5273" t="s">
        <v>187</v>
      </c>
      <c r="AD5273" t="s">
        <v>268</v>
      </c>
      <c r="AE5273" t="s">
        <v>198</v>
      </c>
      <c r="AF5273" t="s">
        <v>1347</v>
      </c>
      <c r="AG5273" t="s">
        <v>182</v>
      </c>
      <c r="AH5273" t="s">
        <v>198</v>
      </c>
      <c r="AI5273" t="s">
        <v>46</v>
      </c>
      <c r="AJ5273" t="s">
        <v>143</v>
      </c>
      <c r="AK5273" t="s">
        <v>60</v>
      </c>
      <c r="AL5273" t="s">
        <v>47</v>
      </c>
      <c r="AM5273" t="s">
        <v>122</v>
      </c>
      <c r="AN5273" t="s">
        <v>65</v>
      </c>
      <c r="AO5273" t="s">
        <v>269</v>
      </c>
    </row>
    <row r="5274" spans="1:41" hidden="1" x14ac:dyDescent="0.25">
      <c r="A5274" t="s">
        <v>22076</v>
      </c>
      <c r="B5274" t="s">
        <v>22077</v>
      </c>
      <c r="C5274" s="1" t="str">
        <f t="shared" si="330"/>
        <v>21:1064</v>
      </c>
      <c r="D5274" s="1" t="str">
        <f t="shared" si="331"/>
        <v>21:0107</v>
      </c>
      <c r="E5274" t="s">
        <v>22078</v>
      </c>
      <c r="F5274" t="s">
        <v>22079</v>
      </c>
      <c r="H5274">
        <v>50.354737499999999</v>
      </c>
      <c r="I5274">
        <v>-119.1037858</v>
      </c>
      <c r="J5274" s="1" t="str">
        <f t="shared" si="332"/>
        <v>NGR bulk stream sediment</v>
      </c>
      <c r="K5274" s="1" t="str">
        <f t="shared" si="333"/>
        <v>&lt;177 micron (NGR)</v>
      </c>
      <c r="L5274">
        <v>55</v>
      </c>
      <c r="M5274" t="s">
        <v>223</v>
      </c>
      <c r="N5274">
        <v>951</v>
      </c>
      <c r="O5274" t="s">
        <v>110</v>
      </c>
      <c r="P5274" t="s">
        <v>47</v>
      </c>
      <c r="Q5274" t="s">
        <v>234</v>
      </c>
      <c r="R5274" t="s">
        <v>439</v>
      </c>
      <c r="S5274" t="s">
        <v>328</v>
      </c>
      <c r="T5274" t="s">
        <v>85</v>
      </c>
      <c r="U5274" t="s">
        <v>438</v>
      </c>
      <c r="V5274" t="s">
        <v>86</v>
      </c>
      <c r="W5274" t="s">
        <v>130</v>
      </c>
      <c r="X5274" t="s">
        <v>73</v>
      </c>
      <c r="Y5274" t="s">
        <v>141</v>
      </c>
      <c r="Z5274" t="s">
        <v>62</v>
      </c>
      <c r="AA5274" t="s">
        <v>46</v>
      </c>
      <c r="AB5274" t="s">
        <v>125</v>
      </c>
      <c r="AC5274" t="s">
        <v>250</v>
      </c>
      <c r="AD5274" t="s">
        <v>597</v>
      </c>
      <c r="AE5274" t="s">
        <v>56</v>
      </c>
      <c r="AF5274" t="s">
        <v>55</v>
      </c>
      <c r="AG5274" t="s">
        <v>292</v>
      </c>
      <c r="AH5274" t="s">
        <v>87</v>
      </c>
      <c r="AI5274" t="s">
        <v>46</v>
      </c>
      <c r="AJ5274" t="s">
        <v>58</v>
      </c>
      <c r="AK5274" t="s">
        <v>111</v>
      </c>
      <c r="AL5274" t="s">
        <v>47</v>
      </c>
      <c r="AM5274" t="s">
        <v>122</v>
      </c>
      <c r="AN5274" t="s">
        <v>65</v>
      </c>
      <c r="AO5274" t="s">
        <v>131</v>
      </c>
    </row>
    <row r="5275" spans="1:41" hidden="1" x14ac:dyDescent="0.25">
      <c r="A5275" t="s">
        <v>22080</v>
      </c>
      <c r="B5275" t="s">
        <v>22081</v>
      </c>
      <c r="C5275" s="1" t="str">
        <f t="shared" si="330"/>
        <v>21:1064</v>
      </c>
      <c r="D5275" s="1" t="str">
        <f t="shared" si="331"/>
        <v>21:0107</v>
      </c>
      <c r="E5275" t="s">
        <v>22082</v>
      </c>
      <c r="F5275" t="s">
        <v>22083</v>
      </c>
      <c r="H5275">
        <v>50.326651099999999</v>
      </c>
      <c r="I5275">
        <v>-119.1258564</v>
      </c>
      <c r="J5275" s="1" t="str">
        <f t="shared" si="332"/>
        <v>NGR bulk stream sediment</v>
      </c>
      <c r="K5275" s="1" t="str">
        <f t="shared" si="333"/>
        <v>&lt;177 micron (NGR)</v>
      </c>
      <c r="L5275">
        <v>55</v>
      </c>
      <c r="M5275" t="s">
        <v>233</v>
      </c>
      <c r="N5275">
        <v>952</v>
      </c>
      <c r="O5275" t="s">
        <v>164</v>
      </c>
      <c r="P5275" t="s">
        <v>103</v>
      </c>
      <c r="Q5275" t="s">
        <v>234</v>
      </c>
      <c r="R5275" t="s">
        <v>53</v>
      </c>
      <c r="S5275" t="s">
        <v>268</v>
      </c>
      <c r="T5275" t="s">
        <v>76</v>
      </c>
      <c r="U5275" t="s">
        <v>438</v>
      </c>
      <c r="V5275" t="s">
        <v>78</v>
      </c>
      <c r="W5275" t="s">
        <v>130</v>
      </c>
      <c r="X5275" t="s">
        <v>73</v>
      </c>
      <c r="Y5275" t="s">
        <v>112</v>
      </c>
      <c r="Z5275" t="s">
        <v>62</v>
      </c>
      <c r="AA5275" t="s">
        <v>46</v>
      </c>
      <c r="AB5275" t="s">
        <v>64</v>
      </c>
      <c r="AC5275" t="s">
        <v>175</v>
      </c>
      <c r="AD5275" t="s">
        <v>251</v>
      </c>
      <c r="AE5275" t="s">
        <v>84</v>
      </c>
      <c r="AF5275" t="s">
        <v>108</v>
      </c>
      <c r="AG5275" t="s">
        <v>238</v>
      </c>
      <c r="AH5275" t="s">
        <v>87</v>
      </c>
      <c r="AI5275" t="s">
        <v>46</v>
      </c>
      <c r="AJ5275" t="s">
        <v>58</v>
      </c>
      <c r="AK5275" t="s">
        <v>103</v>
      </c>
      <c r="AL5275" t="s">
        <v>47</v>
      </c>
      <c r="AM5275" t="s">
        <v>122</v>
      </c>
      <c r="AN5275" t="s">
        <v>215</v>
      </c>
      <c r="AO5275" t="s">
        <v>75</v>
      </c>
    </row>
    <row r="5276" spans="1:41" hidden="1" x14ac:dyDescent="0.25">
      <c r="A5276" t="s">
        <v>22084</v>
      </c>
      <c r="B5276" t="s">
        <v>22085</v>
      </c>
      <c r="C5276" s="1" t="str">
        <f t="shared" si="330"/>
        <v>21:1064</v>
      </c>
      <c r="D5276" s="1" t="str">
        <f t="shared" si="331"/>
        <v>21:0107</v>
      </c>
      <c r="E5276" t="s">
        <v>22086</v>
      </c>
      <c r="F5276" t="s">
        <v>22087</v>
      </c>
      <c r="H5276">
        <v>50.328369000000002</v>
      </c>
      <c r="I5276">
        <v>-119.14698249999999</v>
      </c>
      <c r="J5276" s="1" t="str">
        <f t="shared" si="332"/>
        <v>NGR bulk stream sediment</v>
      </c>
      <c r="K5276" s="1" t="str">
        <f t="shared" si="333"/>
        <v>&lt;177 micron (NGR)</v>
      </c>
      <c r="L5276">
        <v>55</v>
      </c>
      <c r="M5276" t="s">
        <v>248</v>
      </c>
      <c r="N5276">
        <v>953</v>
      </c>
      <c r="O5276" t="s">
        <v>54</v>
      </c>
      <c r="P5276" t="s">
        <v>47</v>
      </c>
      <c r="Q5276" t="s">
        <v>1392</v>
      </c>
      <c r="R5276" t="s">
        <v>57</v>
      </c>
      <c r="S5276" t="s">
        <v>237</v>
      </c>
      <c r="T5276" t="s">
        <v>52</v>
      </c>
      <c r="U5276" t="s">
        <v>226</v>
      </c>
      <c r="V5276" t="s">
        <v>185</v>
      </c>
      <c r="W5276" t="s">
        <v>101</v>
      </c>
      <c r="X5276" t="s">
        <v>58</v>
      </c>
      <c r="Y5276" t="s">
        <v>236</v>
      </c>
      <c r="Z5276" t="s">
        <v>53</v>
      </c>
      <c r="AA5276" t="s">
        <v>46</v>
      </c>
      <c r="AB5276" t="s">
        <v>125</v>
      </c>
      <c r="AC5276" t="s">
        <v>58</v>
      </c>
      <c r="AD5276" t="s">
        <v>251</v>
      </c>
      <c r="AE5276" t="s">
        <v>380</v>
      </c>
      <c r="AF5276" t="s">
        <v>406</v>
      </c>
      <c r="AG5276" t="s">
        <v>1619</v>
      </c>
      <c r="AH5276" t="s">
        <v>87</v>
      </c>
      <c r="AI5276" t="s">
        <v>235</v>
      </c>
      <c r="AJ5276" t="s">
        <v>4459</v>
      </c>
      <c r="AK5276" t="s">
        <v>137</v>
      </c>
      <c r="AL5276" t="s">
        <v>47</v>
      </c>
      <c r="AM5276" t="s">
        <v>103</v>
      </c>
      <c r="AN5276" t="s">
        <v>935</v>
      </c>
      <c r="AO5276" t="s">
        <v>162</v>
      </c>
    </row>
    <row r="5277" spans="1:41" hidden="1" x14ac:dyDescent="0.25">
      <c r="A5277" t="s">
        <v>22088</v>
      </c>
      <c r="B5277" t="s">
        <v>22089</v>
      </c>
      <c r="C5277" s="1" t="str">
        <f t="shared" si="330"/>
        <v>21:1064</v>
      </c>
      <c r="D5277" s="1" t="str">
        <f t="shared" si="331"/>
        <v>21:0107</v>
      </c>
      <c r="E5277" t="s">
        <v>22090</v>
      </c>
      <c r="F5277" t="s">
        <v>22091</v>
      </c>
      <c r="H5277">
        <v>50.326263099999998</v>
      </c>
      <c r="I5277">
        <v>-119.170367</v>
      </c>
      <c r="J5277" s="1" t="str">
        <f t="shared" si="332"/>
        <v>NGR bulk stream sediment</v>
      </c>
      <c r="K5277" s="1" t="str">
        <f t="shared" si="333"/>
        <v>&lt;177 micron (NGR)</v>
      </c>
      <c r="L5277">
        <v>55</v>
      </c>
      <c r="M5277" t="s">
        <v>256</v>
      </c>
      <c r="N5277">
        <v>954</v>
      </c>
      <c r="O5277" t="s">
        <v>198</v>
      </c>
      <c r="P5277" t="s">
        <v>47</v>
      </c>
      <c r="Q5277" t="s">
        <v>119</v>
      </c>
      <c r="R5277" t="s">
        <v>87</v>
      </c>
      <c r="S5277" t="s">
        <v>146</v>
      </c>
      <c r="T5277" t="s">
        <v>51</v>
      </c>
      <c r="U5277" t="s">
        <v>667</v>
      </c>
      <c r="V5277" t="s">
        <v>47</v>
      </c>
      <c r="W5277" t="s">
        <v>101</v>
      </c>
      <c r="X5277" t="s">
        <v>52</v>
      </c>
      <c r="Y5277" t="s">
        <v>290</v>
      </c>
      <c r="Z5277" t="s">
        <v>84</v>
      </c>
      <c r="AA5277" t="s">
        <v>46</v>
      </c>
      <c r="AB5277" t="s">
        <v>125</v>
      </c>
      <c r="AC5277" t="s">
        <v>58</v>
      </c>
      <c r="AD5277" t="s">
        <v>457</v>
      </c>
      <c r="AE5277" t="s">
        <v>380</v>
      </c>
      <c r="AF5277" t="s">
        <v>137</v>
      </c>
      <c r="AG5277" t="s">
        <v>439</v>
      </c>
      <c r="AH5277" t="s">
        <v>149</v>
      </c>
      <c r="AI5277" t="s">
        <v>149</v>
      </c>
      <c r="AJ5277" t="s">
        <v>66</v>
      </c>
      <c r="AK5277" t="s">
        <v>292</v>
      </c>
      <c r="AL5277" t="s">
        <v>47</v>
      </c>
      <c r="AM5277" t="s">
        <v>122</v>
      </c>
      <c r="AN5277" t="s">
        <v>65</v>
      </c>
      <c r="AO5277" t="s">
        <v>243</v>
      </c>
    </row>
    <row r="5278" spans="1:41" hidden="1" x14ac:dyDescent="0.25">
      <c r="A5278" t="s">
        <v>22092</v>
      </c>
      <c r="B5278" t="s">
        <v>22093</v>
      </c>
      <c r="C5278" s="1" t="str">
        <f t="shared" si="330"/>
        <v>21:1064</v>
      </c>
      <c r="D5278" s="1" t="str">
        <f t="shared" si="331"/>
        <v>21:0107</v>
      </c>
      <c r="E5278" t="s">
        <v>22094</v>
      </c>
      <c r="F5278" t="s">
        <v>22095</v>
      </c>
      <c r="H5278">
        <v>50.345774800000001</v>
      </c>
      <c r="I5278">
        <v>-119.163005</v>
      </c>
      <c r="J5278" s="1" t="str">
        <f t="shared" si="332"/>
        <v>NGR bulk stream sediment</v>
      </c>
      <c r="K5278" s="1" t="str">
        <f t="shared" si="333"/>
        <v>&lt;177 micron (NGR)</v>
      </c>
      <c r="L5278">
        <v>55</v>
      </c>
      <c r="M5278" t="s">
        <v>265</v>
      </c>
      <c r="N5278">
        <v>955</v>
      </c>
      <c r="O5278" t="s">
        <v>87</v>
      </c>
      <c r="P5278" t="s">
        <v>47</v>
      </c>
      <c r="Q5278" t="s">
        <v>684</v>
      </c>
      <c r="R5278" t="s">
        <v>336</v>
      </c>
      <c r="S5278" t="s">
        <v>438</v>
      </c>
      <c r="T5278" t="s">
        <v>127</v>
      </c>
      <c r="U5278" t="s">
        <v>226</v>
      </c>
      <c r="V5278" t="s">
        <v>72</v>
      </c>
      <c r="W5278" t="s">
        <v>72</v>
      </c>
      <c r="X5278" t="s">
        <v>73</v>
      </c>
      <c r="Y5278" t="s">
        <v>83</v>
      </c>
      <c r="Z5278" t="s">
        <v>56</v>
      </c>
      <c r="AA5278" t="s">
        <v>46</v>
      </c>
      <c r="AB5278" t="s">
        <v>105</v>
      </c>
      <c r="AC5278" t="s">
        <v>90</v>
      </c>
      <c r="AD5278" t="s">
        <v>438</v>
      </c>
      <c r="AE5278" t="s">
        <v>56</v>
      </c>
      <c r="AF5278" t="s">
        <v>108</v>
      </c>
      <c r="AG5278" t="s">
        <v>2438</v>
      </c>
      <c r="AH5278" t="s">
        <v>87</v>
      </c>
      <c r="AI5278" t="s">
        <v>61</v>
      </c>
      <c r="AJ5278" t="s">
        <v>209</v>
      </c>
      <c r="AK5278" t="s">
        <v>127</v>
      </c>
      <c r="AL5278" t="s">
        <v>47</v>
      </c>
      <c r="AM5278" t="s">
        <v>122</v>
      </c>
      <c r="AN5278" t="s">
        <v>65</v>
      </c>
      <c r="AO5278" t="s">
        <v>145</v>
      </c>
    </row>
    <row r="5279" spans="1:41" hidden="1" x14ac:dyDescent="0.25">
      <c r="A5279" t="s">
        <v>22096</v>
      </c>
      <c r="B5279" t="s">
        <v>22097</v>
      </c>
      <c r="C5279" s="1" t="str">
        <f t="shared" si="330"/>
        <v>21:1064</v>
      </c>
      <c r="D5279" s="1" t="str">
        <f t="shared" si="331"/>
        <v>21:0107</v>
      </c>
      <c r="E5279" t="s">
        <v>22098</v>
      </c>
      <c r="F5279" t="s">
        <v>22099</v>
      </c>
      <c r="H5279">
        <v>50.328767599999999</v>
      </c>
      <c r="I5279">
        <v>-119.20171790000001</v>
      </c>
      <c r="J5279" s="1" t="str">
        <f t="shared" si="332"/>
        <v>NGR bulk stream sediment</v>
      </c>
      <c r="K5279" s="1" t="str">
        <f t="shared" si="333"/>
        <v>&lt;177 micron (NGR)</v>
      </c>
      <c r="L5279">
        <v>56</v>
      </c>
      <c r="M5279" t="s">
        <v>45</v>
      </c>
      <c r="N5279">
        <v>956</v>
      </c>
      <c r="O5279" t="s">
        <v>164</v>
      </c>
      <c r="P5279" t="s">
        <v>103</v>
      </c>
      <c r="Q5279" t="s">
        <v>487</v>
      </c>
      <c r="R5279" t="s">
        <v>330</v>
      </c>
      <c r="S5279" t="s">
        <v>438</v>
      </c>
      <c r="T5279" t="s">
        <v>55</v>
      </c>
      <c r="U5279" t="s">
        <v>590</v>
      </c>
      <c r="V5279" t="s">
        <v>142</v>
      </c>
      <c r="W5279" t="s">
        <v>206</v>
      </c>
      <c r="X5279" t="s">
        <v>58</v>
      </c>
      <c r="Y5279" t="s">
        <v>328</v>
      </c>
      <c r="Z5279" t="s">
        <v>56</v>
      </c>
      <c r="AA5279" t="s">
        <v>46</v>
      </c>
      <c r="AB5279" t="s">
        <v>61</v>
      </c>
      <c r="AC5279" t="s">
        <v>475</v>
      </c>
      <c r="AD5279" t="s">
        <v>590</v>
      </c>
      <c r="AE5279" t="s">
        <v>53</v>
      </c>
      <c r="AF5279" t="s">
        <v>118</v>
      </c>
      <c r="AG5279" t="s">
        <v>127</v>
      </c>
      <c r="AH5279" t="s">
        <v>185</v>
      </c>
      <c r="AI5279" t="s">
        <v>101</v>
      </c>
      <c r="AJ5279" t="s">
        <v>622</v>
      </c>
      <c r="AK5279" t="s">
        <v>439</v>
      </c>
      <c r="AL5279" t="s">
        <v>47</v>
      </c>
      <c r="AM5279" t="s">
        <v>122</v>
      </c>
      <c r="AN5279" t="s">
        <v>301</v>
      </c>
      <c r="AO5279" t="s">
        <v>175</v>
      </c>
    </row>
    <row r="5280" spans="1:41" hidden="1" x14ac:dyDescent="0.25">
      <c r="A5280" t="s">
        <v>22100</v>
      </c>
      <c r="B5280" t="s">
        <v>22101</v>
      </c>
      <c r="C5280" s="1" t="str">
        <f t="shared" si="330"/>
        <v>21:1064</v>
      </c>
      <c r="D5280" s="1" t="str">
        <f t="shared" si="331"/>
        <v>21:0107</v>
      </c>
      <c r="E5280" t="s">
        <v>22102</v>
      </c>
      <c r="F5280" t="s">
        <v>22103</v>
      </c>
      <c r="H5280">
        <v>50.3160101</v>
      </c>
      <c r="I5280">
        <v>-119.1808714</v>
      </c>
      <c r="J5280" s="1" t="str">
        <f t="shared" si="332"/>
        <v>NGR bulk stream sediment</v>
      </c>
      <c r="K5280" s="1" t="str">
        <f t="shared" si="333"/>
        <v>&lt;177 micron (NGR)</v>
      </c>
      <c r="L5280">
        <v>56</v>
      </c>
      <c r="M5280" t="s">
        <v>71</v>
      </c>
      <c r="N5280">
        <v>957</v>
      </c>
      <c r="O5280" t="s">
        <v>78</v>
      </c>
      <c r="P5280" t="s">
        <v>47</v>
      </c>
      <c r="Q5280" t="s">
        <v>1148</v>
      </c>
      <c r="R5280" t="s">
        <v>57</v>
      </c>
      <c r="S5280" t="s">
        <v>237</v>
      </c>
      <c r="T5280" t="s">
        <v>55</v>
      </c>
      <c r="U5280" t="s">
        <v>226</v>
      </c>
      <c r="V5280" t="s">
        <v>105</v>
      </c>
      <c r="W5280" t="s">
        <v>122</v>
      </c>
      <c r="X5280" t="s">
        <v>55</v>
      </c>
      <c r="Y5280" t="s">
        <v>250</v>
      </c>
      <c r="Z5280" t="s">
        <v>53</v>
      </c>
      <c r="AA5280" t="s">
        <v>46</v>
      </c>
      <c r="AB5280" t="s">
        <v>61</v>
      </c>
      <c r="AC5280" t="s">
        <v>145</v>
      </c>
      <c r="AD5280" t="s">
        <v>328</v>
      </c>
      <c r="AE5280" t="s">
        <v>199</v>
      </c>
      <c r="AF5280" t="s">
        <v>108</v>
      </c>
      <c r="AG5280" t="s">
        <v>1092</v>
      </c>
      <c r="AH5280" t="s">
        <v>64</v>
      </c>
      <c r="AI5280" t="s">
        <v>64</v>
      </c>
      <c r="AJ5280" t="s">
        <v>724</v>
      </c>
      <c r="AK5280" t="s">
        <v>319</v>
      </c>
      <c r="AL5280" t="s">
        <v>47</v>
      </c>
      <c r="AM5280" t="s">
        <v>51</v>
      </c>
      <c r="AN5280" t="s">
        <v>97</v>
      </c>
      <c r="AO5280" t="s">
        <v>99</v>
      </c>
    </row>
    <row r="5281" spans="1:41" hidden="1" x14ac:dyDescent="0.25">
      <c r="A5281" t="s">
        <v>22104</v>
      </c>
      <c r="B5281" t="s">
        <v>22105</v>
      </c>
      <c r="C5281" s="1" t="str">
        <f t="shared" si="330"/>
        <v>21:1064</v>
      </c>
      <c r="D5281" s="1" t="str">
        <f t="shared" si="331"/>
        <v>21:0107</v>
      </c>
      <c r="E5281" t="s">
        <v>22106</v>
      </c>
      <c r="F5281" t="s">
        <v>22107</v>
      </c>
      <c r="H5281">
        <v>50.3145642</v>
      </c>
      <c r="I5281">
        <v>-119.1988844</v>
      </c>
      <c r="J5281" s="1" t="str">
        <f t="shared" si="332"/>
        <v>NGR bulk stream sediment</v>
      </c>
      <c r="K5281" s="1" t="str">
        <f t="shared" si="333"/>
        <v>&lt;177 micron (NGR)</v>
      </c>
      <c r="L5281">
        <v>56</v>
      </c>
      <c r="M5281" t="s">
        <v>95</v>
      </c>
      <c r="N5281">
        <v>958</v>
      </c>
      <c r="O5281" t="s">
        <v>63</v>
      </c>
      <c r="P5281" t="s">
        <v>103</v>
      </c>
      <c r="Q5281" t="s">
        <v>684</v>
      </c>
      <c r="R5281" t="s">
        <v>105</v>
      </c>
      <c r="S5281" t="s">
        <v>237</v>
      </c>
      <c r="T5281" t="s">
        <v>58</v>
      </c>
      <c r="U5281" t="s">
        <v>583</v>
      </c>
      <c r="V5281" t="s">
        <v>61</v>
      </c>
      <c r="W5281" t="s">
        <v>139</v>
      </c>
      <c r="X5281" t="s">
        <v>55</v>
      </c>
      <c r="Y5281" t="s">
        <v>241</v>
      </c>
      <c r="Z5281" t="s">
        <v>62</v>
      </c>
      <c r="AA5281" t="s">
        <v>46</v>
      </c>
      <c r="AB5281" t="s">
        <v>81</v>
      </c>
      <c r="AC5281" t="s">
        <v>76</v>
      </c>
      <c r="AD5281" t="s">
        <v>329</v>
      </c>
      <c r="AE5281" t="s">
        <v>84</v>
      </c>
      <c r="AF5281" t="s">
        <v>148</v>
      </c>
      <c r="AG5281" t="s">
        <v>1242</v>
      </c>
      <c r="AH5281" t="s">
        <v>87</v>
      </c>
      <c r="AI5281" t="s">
        <v>185</v>
      </c>
      <c r="AJ5281" t="s">
        <v>90</v>
      </c>
      <c r="AK5281" t="s">
        <v>129</v>
      </c>
      <c r="AL5281" t="s">
        <v>47</v>
      </c>
      <c r="AM5281" t="s">
        <v>122</v>
      </c>
      <c r="AN5281" t="s">
        <v>592</v>
      </c>
      <c r="AO5281" t="s">
        <v>175</v>
      </c>
    </row>
    <row r="5282" spans="1:41" hidden="1" x14ac:dyDescent="0.25">
      <c r="A5282" t="s">
        <v>22108</v>
      </c>
      <c r="B5282" t="s">
        <v>22109</v>
      </c>
      <c r="C5282" s="1" t="str">
        <f t="shared" si="330"/>
        <v>21:1064</v>
      </c>
      <c r="D5282" s="1" t="str">
        <f t="shared" si="331"/>
        <v>21:0107</v>
      </c>
      <c r="E5282" t="s">
        <v>22110</v>
      </c>
      <c r="F5282" t="s">
        <v>22111</v>
      </c>
      <c r="H5282">
        <v>50.311633999999998</v>
      </c>
      <c r="I5282">
        <v>-119.1477318</v>
      </c>
      <c r="J5282" s="1" t="str">
        <f t="shared" si="332"/>
        <v>NGR bulk stream sediment</v>
      </c>
      <c r="K5282" s="1" t="str">
        <f t="shared" si="333"/>
        <v>&lt;177 micron (NGR)</v>
      </c>
      <c r="L5282">
        <v>56</v>
      </c>
      <c r="M5282" t="s">
        <v>117</v>
      </c>
      <c r="N5282">
        <v>959</v>
      </c>
      <c r="O5282" t="s">
        <v>257</v>
      </c>
      <c r="P5282" t="s">
        <v>122</v>
      </c>
      <c r="Q5282" t="s">
        <v>119</v>
      </c>
      <c r="R5282" t="s">
        <v>198</v>
      </c>
      <c r="S5282" t="s">
        <v>431</v>
      </c>
      <c r="T5282" t="s">
        <v>55</v>
      </c>
      <c r="U5282" t="s">
        <v>386</v>
      </c>
      <c r="V5282" t="s">
        <v>101</v>
      </c>
      <c r="W5282" t="s">
        <v>200</v>
      </c>
      <c r="X5282" t="s">
        <v>55</v>
      </c>
      <c r="Y5282" t="s">
        <v>343</v>
      </c>
      <c r="Z5282" t="s">
        <v>54</v>
      </c>
      <c r="AA5282" t="s">
        <v>46</v>
      </c>
      <c r="AB5282" t="s">
        <v>105</v>
      </c>
      <c r="AC5282" t="s">
        <v>50</v>
      </c>
      <c r="AD5282" t="s">
        <v>236</v>
      </c>
      <c r="AE5282" t="s">
        <v>84</v>
      </c>
      <c r="AF5282" t="s">
        <v>267</v>
      </c>
      <c r="AG5282" t="s">
        <v>898</v>
      </c>
      <c r="AH5282" t="s">
        <v>101</v>
      </c>
      <c r="AI5282" t="s">
        <v>64</v>
      </c>
      <c r="AJ5282" t="s">
        <v>2109</v>
      </c>
      <c r="AK5282" t="s">
        <v>359</v>
      </c>
      <c r="AL5282" t="s">
        <v>47</v>
      </c>
      <c r="AM5282" t="s">
        <v>73</v>
      </c>
      <c r="AN5282" t="s">
        <v>249</v>
      </c>
      <c r="AO5282" t="s">
        <v>197</v>
      </c>
    </row>
    <row r="5283" spans="1:41" hidden="1" x14ac:dyDescent="0.25">
      <c r="A5283" t="s">
        <v>22112</v>
      </c>
      <c r="B5283" t="s">
        <v>22113</v>
      </c>
      <c r="C5283" s="1" t="str">
        <f t="shared" si="330"/>
        <v>21:1064</v>
      </c>
      <c r="D5283" s="1" t="str">
        <f t="shared" si="331"/>
        <v>21:0107</v>
      </c>
      <c r="E5283" t="s">
        <v>22114</v>
      </c>
      <c r="F5283" t="s">
        <v>22115</v>
      </c>
      <c r="H5283">
        <v>50.316499100000001</v>
      </c>
      <c r="I5283">
        <v>-119.14876580000001</v>
      </c>
      <c r="J5283" s="1" t="str">
        <f t="shared" si="332"/>
        <v>NGR bulk stream sediment</v>
      </c>
      <c r="K5283" s="1" t="str">
        <f t="shared" si="333"/>
        <v>&lt;177 micron (NGR)</v>
      </c>
      <c r="L5283">
        <v>56</v>
      </c>
      <c r="M5283" t="s">
        <v>136</v>
      </c>
      <c r="N5283">
        <v>960</v>
      </c>
      <c r="O5283" t="s">
        <v>139</v>
      </c>
      <c r="P5283" t="s">
        <v>47</v>
      </c>
      <c r="Q5283" t="s">
        <v>684</v>
      </c>
      <c r="R5283" t="s">
        <v>62</v>
      </c>
      <c r="S5283" t="s">
        <v>583</v>
      </c>
      <c r="T5283" t="s">
        <v>58</v>
      </c>
      <c r="U5283" t="s">
        <v>146</v>
      </c>
      <c r="V5283" t="s">
        <v>64</v>
      </c>
      <c r="W5283" t="s">
        <v>122</v>
      </c>
      <c r="X5283" t="s">
        <v>137</v>
      </c>
      <c r="Y5283" t="s">
        <v>218</v>
      </c>
      <c r="Z5283" t="s">
        <v>53</v>
      </c>
      <c r="AA5283" t="s">
        <v>46</v>
      </c>
      <c r="AB5283" t="s">
        <v>235</v>
      </c>
      <c r="AC5283" t="s">
        <v>59</v>
      </c>
      <c r="AD5283" t="s">
        <v>343</v>
      </c>
      <c r="AE5283" t="s">
        <v>199</v>
      </c>
      <c r="AF5283" t="s">
        <v>108</v>
      </c>
      <c r="AG5283" t="s">
        <v>242</v>
      </c>
      <c r="AH5283" t="s">
        <v>61</v>
      </c>
      <c r="AI5283" t="s">
        <v>87</v>
      </c>
      <c r="AJ5283" t="s">
        <v>127</v>
      </c>
      <c r="AK5283" t="s">
        <v>437</v>
      </c>
      <c r="AL5283" t="s">
        <v>47</v>
      </c>
      <c r="AM5283" t="s">
        <v>103</v>
      </c>
      <c r="AN5283" t="s">
        <v>152</v>
      </c>
      <c r="AO5283" t="s">
        <v>58</v>
      </c>
    </row>
    <row r="5284" spans="1:41" hidden="1" x14ac:dyDescent="0.25">
      <c r="A5284" t="s">
        <v>22116</v>
      </c>
      <c r="B5284" t="s">
        <v>22117</v>
      </c>
      <c r="C5284" s="1" t="str">
        <f t="shared" ref="C5284:C5347" si="334">HYPERLINK("http://geochem.nrcan.gc.ca/cdogs/content/bdl/bdl211064_e.htm", "21:1064")</f>
        <v>21:1064</v>
      </c>
      <c r="D5284" s="1" t="str">
        <f t="shared" ref="D5284:D5347" si="335">HYPERLINK("http://geochem.nrcan.gc.ca/cdogs/content/svy/svy210107_e.htm", "21:0107")</f>
        <v>21:0107</v>
      </c>
      <c r="E5284" t="s">
        <v>22118</v>
      </c>
      <c r="F5284" t="s">
        <v>22119</v>
      </c>
      <c r="H5284">
        <v>50.300949299999999</v>
      </c>
      <c r="I5284">
        <v>-119.2119766</v>
      </c>
      <c r="J5284" s="1" t="str">
        <f t="shared" si="332"/>
        <v>NGR bulk stream sediment</v>
      </c>
      <c r="K5284" s="1" t="str">
        <f t="shared" si="333"/>
        <v>&lt;177 micron (NGR)</v>
      </c>
      <c r="L5284">
        <v>56</v>
      </c>
      <c r="M5284" t="s">
        <v>157</v>
      </c>
      <c r="N5284">
        <v>961</v>
      </c>
      <c r="O5284" t="s">
        <v>101</v>
      </c>
      <c r="P5284" t="s">
        <v>122</v>
      </c>
      <c r="Q5284" t="s">
        <v>411</v>
      </c>
      <c r="R5284" t="s">
        <v>57</v>
      </c>
      <c r="S5284" t="s">
        <v>425</v>
      </c>
      <c r="T5284" t="s">
        <v>58</v>
      </c>
      <c r="U5284" t="s">
        <v>431</v>
      </c>
      <c r="V5284" t="s">
        <v>235</v>
      </c>
      <c r="W5284" t="s">
        <v>122</v>
      </c>
      <c r="X5284" t="s">
        <v>108</v>
      </c>
      <c r="Y5284" t="s">
        <v>482</v>
      </c>
      <c r="Z5284" t="s">
        <v>198</v>
      </c>
      <c r="AA5284" t="s">
        <v>46</v>
      </c>
      <c r="AB5284" t="s">
        <v>105</v>
      </c>
      <c r="AC5284" t="s">
        <v>127</v>
      </c>
      <c r="AD5284" t="s">
        <v>241</v>
      </c>
      <c r="AE5284" t="s">
        <v>199</v>
      </c>
      <c r="AF5284" t="s">
        <v>76</v>
      </c>
      <c r="AG5284" t="s">
        <v>735</v>
      </c>
      <c r="AH5284" t="s">
        <v>63</v>
      </c>
      <c r="AI5284" t="s">
        <v>81</v>
      </c>
      <c r="AJ5284" t="s">
        <v>2170</v>
      </c>
      <c r="AK5284" t="s">
        <v>307</v>
      </c>
      <c r="AL5284" t="s">
        <v>47</v>
      </c>
      <c r="AM5284" t="s">
        <v>51</v>
      </c>
      <c r="AN5284" t="s">
        <v>673</v>
      </c>
      <c r="AO5284" t="s">
        <v>217</v>
      </c>
    </row>
    <row r="5285" spans="1:41" hidden="1" x14ac:dyDescent="0.25">
      <c r="A5285" t="s">
        <v>22120</v>
      </c>
      <c r="B5285" t="s">
        <v>22121</v>
      </c>
      <c r="C5285" s="1" t="str">
        <f t="shared" si="334"/>
        <v>21:1064</v>
      </c>
      <c r="D5285" s="1" t="str">
        <f t="shared" si="335"/>
        <v>21:0107</v>
      </c>
      <c r="E5285" t="s">
        <v>22122</v>
      </c>
      <c r="F5285" t="s">
        <v>22123</v>
      </c>
      <c r="H5285">
        <v>50.292407900000001</v>
      </c>
      <c r="I5285">
        <v>-119.2056271</v>
      </c>
      <c r="J5285" s="1" t="str">
        <f t="shared" si="332"/>
        <v>NGR bulk stream sediment</v>
      </c>
      <c r="K5285" s="1" t="str">
        <f t="shared" si="333"/>
        <v>&lt;177 micron (NGR)</v>
      </c>
      <c r="L5285">
        <v>56</v>
      </c>
      <c r="M5285" t="s">
        <v>170</v>
      </c>
      <c r="N5285">
        <v>962</v>
      </c>
      <c r="O5285" t="s">
        <v>270</v>
      </c>
      <c r="P5285" t="s">
        <v>122</v>
      </c>
      <c r="Q5285" t="s">
        <v>119</v>
      </c>
      <c r="R5285" t="s">
        <v>58</v>
      </c>
      <c r="S5285" t="s">
        <v>251</v>
      </c>
      <c r="T5285" t="s">
        <v>330</v>
      </c>
      <c r="U5285" t="s">
        <v>589</v>
      </c>
      <c r="V5285" t="s">
        <v>257</v>
      </c>
      <c r="W5285" t="s">
        <v>161</v>
      </c>
      <c r="X5285" t="s">
        <v>52</v>
      </c>
      <c r="Y5285" t="s">
        <v>131</v>
      </c>
      <c r="Z5285" t="s">
        <v>62</v>
      </c>
      <c r="AA5285" t="s">
        <v>46</v>
      </c>
      <c r="AB5285" t="s">
        <v>101</v>
      </c>
      <c r="AC5285" t="s">
        <v>108</v>
      </c>
      <c r="AD5285" t="s">
        <v>554</v>
      </c>
      <c r="AE5285" t="s">
        <v>53</v>
      </c>
      <c r="AF5285" t="s">
        <v>55</v>
      </c>
      <c r="AG5285" t="s">
        <v>52</v>
      </c>
      <c r="AH5285" t="s">
        <v>149</v>
      </c>
      <c r="AI5285" t="s">
        <v>54</v>
      </c>
      <c r="AJ5285" t="s">
        <v>108</v>
      </c>
      <c r="AK5285" t="s">
        <v>228</v>
      </c>
      <c r="AL5285" t="s">
        <v>47</v>
      </c>
      <c r="AM5285" t="s">
        <v>122</v>
      </c>
      <c r="AN5285" t="s">
        <v>322</v>
      </c>
      <c r="AO5285" t="s">
        <v>197</v>
      </c>
    </row>
    <row r="5286" spans="1:41" hidden="1" x14ac:dyDescent="0.25">
      <c r="A5286" t="s">
        <v>22124</v>
      </c>
      <c r="B5286" t="s">
        <v>22125</v>
      </c>
      <c r="C5286" s="1" t="str">
        <f t="shared" si="334"/>
        <v>21:1064</v>
      </c>
      <c r="D5286" s="1" t="str">
        <f t="shared" si="335"/>
        <v>21:0107</v>
      </c>
      <c r="E5286" t="s">
        <v>22126</v>
      </c>
      <c r="F5286" t="s">
        <v>22127</v>
      </c>
      <c r="H5286">
        <v>50.2953276</v>
      </c>
      <c r="I5286">
        <v>-119.1767241</v>
      </c>
      <c r="J5286" s="1" t="str">
        <f t="shared" si="332"/>
        <v>NGR bulk stream sediment</v>
      </c>
      <c r="K5286" s="1" t="str">
        <f t="shared" si="333"/>
        <v>&lt;177 micron (NGR)</v>
      </c>
      <c r="L5286">
        <v>56</v>
      </c>
      <c r="M5286" t="s">
        <v>180</v>
      </c>
      <c r="N5286">
        <v>963</v>
      </c>
      <c r="O5286" t="s">
        <v>182</v>
      </c>
      <c r="P5286" t="s">
        <v>330</v>
      </c>
      <c r="Q5286" t="s">
        <v>548</v>
      </c>
      <c r="R5286" t="s">
        <v>271</v>
      </c>
      <c r="S5286" t="s">
        <v>251</v>
      </c>
      <c r="T5286" t="s">
        <v>58</v>
      </c>
      <c r="U5286" t="s">
        <v>438</v>
      </c>
      <c r="V5286" t="s">
        <v>63</v>
      </c>
      <c r="W5286" t="s">
        <v>130</v>
      </c>
      <c r="X5286" t="s">
        <v>52</v>
      </c>
      <c r="Y5286" t="s">
        <v>80</v>
      </c>
      <c r="Z5286" t="s">
        <v>84</v>
      </c>
      <c r="AA5286" t="s">
        <v>46</v>
      </c>
      <c r="AB5286" t="s">
        <v>125</v>
      </c>
      <c r="AC5286" t="s">
        <v>66</v>
      </c>
      <c r="AD5286" t="s">
        <v>251</v>
      </c>
      <c r="AE5286" t="s">
        <v>57</v>
      </c>
      <c r="AF5286" t="s">
        <v>85</v>
      </c>
      <c r="AG5286" t="s">
        <v>158</v>
      </c>
      <c r="AH5286" t="s">
        <v>149</v>
      </c>
      <c r="AI5286" t="s">
        <v>54</v>
      </c>
      <c r="AJ5286" t="s">
        <v>108</v>
      </c>
      <c r="AK5286" t="s">
        <v>142</v>
      </c>
      <c r="AL5286" t="s">
        <v>47</v>
      </c>
      <c r="AM5286" t="s">
        <v>122</v>
      </c>
      <c r="AN5286" t="s">
        <v>313</v>
      </c>
      <c r="AO5286" t="s">
        <v>165</v>
      </c>
    </row>
    <row r="5287" spans="1:41" hidden="1" x14ac:dyDescent="0.25">
      <c r="A5287" t="s">
        <v>22128</v>
      </c>
      <c r="B5287" t="s">
        <v>22129</v>
      </c>
      <c r="C5287" s="1" t="str">
        <f t="shared" si="334"/>
        <v>21:1064</v>
      </c>
      <c r="D5287" s="1" t="str">
        <f t="shared" si="335"/>
        <v>21:0107</v>
      </c>
      <c r="E5287" t="s">
        <v>22130</v>
      </c>
      <c r="F5287" t="s">
        <v>22131</v>
      </c>
      <c r="H5287">
        <v>50.2814622</v>
      </c>
      <c r="I5287">
        <v>-119.20888309999999</v>
      </c>
      <c r="J5287" s="1" t="str">
        <f t="shared" si="332"/>
        <v>NGR bulk stream sediment</v>
      </c>
      <c r="K5287" s="1" t="str">
        <f t="shared" si="333"/>
        <v>&lt;177 micron (NGR)</v>
      </c>
      <c r="L5287">
        <v>56</v>
      </c>
      <c r="M5287" t="s">
        <v>195</v>
      </c>
      <c r="N5287">
        <v>964</v>
      </c>
      <c r="O5287" t="s">
        <v>412</v>
      </c>
      <c r="P5287" t="s">
        <v>122</v>
      </c>
      <c r="Q5287" t="s">
        <v>411</v>
      </c>
      <c r="R5287" t="s">
        <v>90</v>
      </c>
      <c r="S5287" t="s">
        <v>83</v>
      </c>
      <c r="T5287" t="s">
        <v>58</v>
      </c>
      <c r="U5287" t="s">
        <v>445</v>
      </c>
      <c r="V5287" t="s">
        <v>60</v>
      </c>
      <c r="W5287" t="s">
        <v>122</v>
      </c>
      <c r="X5287" t="s">
        <v>51</v>
      </c>
      <c r="Y5287" t="s">
        <v>165</v>
      </c>
      <c r="Z5287" t="s">
        <v>84</v>
      </c>
      <c r="AA5287" t="s">
        <v>46</v>
      </c>
      <c r="AB5287" t="s">
        <v>110</v>
      </c>
      <c r="AC5287" t="s">
        <v>267</v>
      </c>
      <c r="AD5287" t="s">
        <v>344</v>
      </c>
      <c r="AE5287" t="s">
        <v>62</v>
      </c>
      <c r="AF5287" t="s">
        <v>55</v>
      </c>
      <c r="AG5287" t="s">
        <v>73</v>
      </c>
      <c r="AH5287" t="s">
        <v>46</v>
      </c>
      <c r="AI5287" t="s">
        <v>54</v>
      </c>
      <c r="AJ5287" t="s">
        <v>118</v>
      </c>
      <c r="AK5287" t="s">
        <v>164</v>
      </c>
      <c r="AL5287" t="s">
        <v>47</v>
      </c>
      <c r="AM5287" t="s">
        <v>122</v>
      </c>
      <c r="AN5287" t="s">
        <v>568</v>
      </c>
      <c r="AO5287" t="s">
        <v>269</v>
      </c>
    </row>
    <row r="5288" spans="1:41" hidden="1" x14ac:dyDescent="0.25">
      <c r="A5288" t="s">
        <v>22132</v>
      </c>
      <c r="B5288" t="s">
        <v>22133</v>
      </c>
      <c r="C5288" s="1" t="str">
        <f t="shared" si="334"/>
        <v>21:1064</v>
      </c>
      <c r="D5288" s="1" t="str">
        <f t="shared" si="335"/>
        <v>21:0107</v>
      </c>
      <c r="E5288" t="s">
        <v>22134</v>
      </c>
      <c r="F5288" t="s">
        <v>22135</v>
      </c>
      <c r="H5288">
        <v>50.240712500000001</v>
      </c>
      <c r="I5288">
        <v>-119.02886340000001</v>
      </c>
      <c r="J5288" s="1" t="str">
        <f t="shared" si="332"/>
        <v>NGR bulk stream sediment</v>
      </c>
      <c r="K5288" s="1" t="str">
        <f t="shared" si="333"/>
        <v>&lt;177 micron (NGR)</v>
      </c>
      <c r="L5288">
        <v>56</v>
      </c>
      <c r="M5288" t="s">
        <v>280</v>
      </c>
      <c r="N5288">
        <v>965</v>
      </c>
      <c r="O5288" t="s">
        <v>81</v>
      </c>
      <c r="P5288" t="s">
        <v>47</v>
      </c>
      <c r="Q5288" t="s">
        <v>553</v>
      </c>
      <c r="R5288" t="s">
        <v>145</v>
      </c>
      <c r="S5288" t="s">
        <v>258</v>
      </c>
      <c r="T5288" t="s">
        <v>52</v>
      </c>
      <c r="U5288" t="s">
        <v>146</v>
      </c>
      <c r="V5288" t="s">
        <v>110</v>
      </c>
      <c r="W5288" t="s">
        <v>63</v>
      </c>
      <c r="X5288" t="s">
        <v>73</v>
      </c>
      <c r="Y5288" t="s">
        <v>269</v>
      </c>
      <c r="Z5288" t="s">
        <v>199</v>
      </c>
      <c r="AA5288" t="s">
        <v>46</v>
      </c>
      <c r="AB5288" t="s">
        <v>61</v>
      </c>
      <c r="AC5288" t="s">
        <v>127</v>
      </c>
      <c r="AD5288" t="s">
        <v>462</v>
      </c>
      <c r="AE5288" t="s">
        <v>199</v>
      </c>
      <c r="AF5288" t="s">
        <v>58</v>
      </c>
      <c r="AG5288" t="s">
        <v>227</v>
      </c>
      <c r="AH5288" t="s">
        <v>149</v>
      </c>
      <c r="AI5288" t="s">
        <v>198</v>
      </c>
      <c r="AJ5288" t="s">
        <v>502</v>
      </c>
      <c r="AK5288" t="s">
        <v>455</v>
      </c>
      <c r="AL5288" t="s">
        <v>47</v>
      </c>
      <c r="AM5288" t="s">
        <v>47</v>
      </c>
      <c r="AN5288" t="s">
        <v>65</v>
      </c>
      <c r="AO5288" t="s">
        <v>269</v>
      </c>
    </row>
    <row r="5289" spans="1:41" hidden="1" x14ac:dyDescent="0.25">
      <c r="A5289" t="s">
        <v>22136</v>
      </c>
      <c r="B5289" t="s">
        <v>22137</v>
      </c>
      <c r="C5289" s="1" t="str">
        <f t="shared" si="334"/>
        <v>21:1064</v>
      </c>
      <c r="D5289" s="1" t="str">
        <f t="shared" si="335"/>
        <v>21:0107</v>
      </c>
      <c r="E5289" t="s">
        <v>22134</v>
      </c>
      <c r="F5289" t="s">
        <v>22138</v>
      </c>
      <c r="H5289">
        <v>50.240712500000001</v>
      </c>
      <c r="I5289">
        <v>-119.02886340000001</v>
      </c>
      <c r="J5289" s="1" t="str">
        <f t="shared" si="332"/>
        <v>NGR bulk stream sediment</v>
      </c>
      <c r="K5289" s="1" t="str">
        <f t="shared" si="333"/>
        <v>&lt;177 micron (NGR)</v>
      </c>
      <c r="L5289">
        <v>56</v>
      </c>
      <c r="M5289" t="s">
        <v>288</v>
      </c>
      <c r="N5289">
        <v>966</v>
      </c>
      <c r="O5289" t="s">
        <v>139</v>
      </c>
      <c r="P5289" t="s">
        <v>47</v>
      </c>
      <c r="Q5289" t="s">
        <v>553</v>
      </c>
      <c r="R5289" t="s">
        <v>175</v>
      </c>
      <c r="S5289" t="s">
        <v>358</v>
      </c>
      <c r="T5289" t="s">
        <v>73</v>
      </c>
      <c r="U5289" t="s">
        <v>559</v>
      </c>
      <c r="V5289" t="s">
        <v>235</v>
      </c>
      <c r="W5289" t="s">
        <v>47</v>
      </c>
      <c r="X5289" t="s">
        <v>73</v>
      </c>
      <c r="Y5289" t="s">
        <v>269</v>
      </c>
      <c r="Z5289" t="s">
        <v>56</v>
      </c>
      <c r="AA5289" t="s">
        <v>46</v>
      </c>
      <c r="AB5289" t="s">
        <v>185</v>
      </c>
      <c r="AC5289" t="s">
        <v>66</v>
      </c>
      <c r="AD5289" t="s">
        <v>120</v>
      </c>
      <c r="AE5289" t="s">
        <v>199</v>
      </c>
      <c r="AF5289" t="s">
        <v>502</v>
      </c>
      <c r="AG5289" t="s">
        <v>111</v>
      </c>
      <c r="AH5289" t="s">
        <v>174</v>
      </c>
      <c r="AI5289" t="s">
        <v>54</v>
      </c>
      <c r="AJ5289" t="s">
        <v>58</v>
      </c>
      <c r="AK5289" t="s">
        <v>102</v>
      </c>
      <c r="AL5289" t="s">
        <v>47</v>
      </c>
      <c r="AM5289" t="s">
        <v>47</v>
      </c>
      <c r="AN5289" t="s">
        <v>294</v>
      </c>
      <c r="AO5289" t="s">
        <v>98</v>
      </c>
    </row>
    <row r="5290" spans="1:41" hidden="1" x14ac:dyDescent="0.25">
      <c r="A5290" t="s">
        <v>22139</v>
      </c>
      <c r="B5290" t="s">
        <v>22140</v>
      </c>
      <c r="C5290" s="1" t="str">
        <f t="shared" si="334"/>
        <v>21:1064</v>
      </c>
      <c r="D5290" s="1" t="str">
        <f t="shared" si="335"/>
        <v>21:0107</v>
      </c>
      <c r="E5290" t="s">
        <v>22141</v>
      </c>
      <c r="F5290" t="s">
        <v>22142</v>
      </c>
      <c r="H5290">
        <v>50.247739099999997</v>
      </c>
      <c r="I5290">
        <v>-119.07669989999999</v>
      </c>
      <c r="J5290" s="1" t="str">
        <f t="shared" si="332"/>
        <v>NGR bulk stream sediment</v>
      </c>
      <c r="K5290" s="1" t="str">
        <f t="shared" si="333"/>
        <v>&lt;177 micron (NGR)</v>
      </c>
      <c r="L5290">
        <v>56</v>
      </c>
      <c r="M5290" t="s">
        <v>205</v>
      </c>
      <c r="N5290">
        <v>967</v>
      </c>
      <c r="O5290" t="s">
        <v>366</v>
      </c>
      <c r="P5290" t="s">
        <v>51</v>
      </c>
      <c r="Q5290" t="s">
        <v>548</v>
      </c>
      <c r="R5290" t="s">
        <v>139</v>
      </c>
      <c r="S5290" t="s">
        <v>240</v>
      </c>
      <c r="T5290" t="s">
        <v>108</v>
      </c>
      <c r="U5290" t="s">
        <v>226</v>
      </c>
      <c r="V5290" t="s">
        <v>125</v>
      </c>
      <c r="W5290" t="s">
        <v>79</v>
      </c>
      <c r="X5290" t="s">
        <v>73</v>
      </c>
      <c r="Y5290" t="s">
        <v>49</v>
      </c>
      <c r="Z5290" t="s">
        <v>199</v>
      </c>
      <c r="AA5290" t="s">
        <v>46</v>
      </c>
      <c r="AB5290" t="s">
        <v>61</v>
      </c>
      <c r="AC5290" t="s">
        <v>50</v>
      </c>
      <c r="AD5290" t="s">
        <v>268</v>
      </c>
      <c r="AE5290" t="s">
        <v>46</v>
      </c>
      <c r="AF5290" t="s">
        <v>85</v>
      </c>
      <c r="AG5290" t="s">
        <v>224</v>
      </c>
      <c r="AH5290" t="s">
        <v>87</v>
      </c>
      <c r="AI5290" t="s">
        <v>54</v>
      </c>
      <c r="AJ5290" t="s">
        <v>118</v>
      </c>
      <c r="AK5290" t="s">
        <v>60</v>
      </c>
      <c r="AL5290" t="s">
        <v>47</v>
      </c>
      <c r="AM5290" t="s">
        <v>47</v>
      </c>
      <c r="AN5290" t="s">
        <v>65</v>
      </c>
      <c r="AO5290" t="s">
        <v>225</v>
      </c>
    </row>
    <row r="5291" spans="1:41" hidden="1" x14ac:dyDescent="0.25">
      <c r="A5291" t="s">
        <v>22143</v>
      </c>
      <c r="B5291" t="s">
        <v>22144</v>
      </c>
      <c r="C5291" s="1" t="str">
        <f t="shared" si="334"/>
        <v>21:1064</v>
      </c>
      <c r="D5291" s="1" t="str">
        <f t="shared" si="335"/>
        <v>21:0107</v>
      </c>
      <c r="E5291" t="s">
        <v>22145</v>
      </c>
      <c r="F5291" t="s">
        <v>22146</v>
      </c>
      <c r="H5291">
        <v>50.269462500000003</v>
      </c>
      <c r="I5291">
        <v>-119.1190015</v>
      </c>
      <c r="J5291" s="1" t="str">
        <f t="shared" si="332"/>
        <v>NGR bulk stream sediment</v>
      </c>
      <c r="K5291" s="1" t="str">
        <f t="shared" si="333"/>
        <v>&lt;177 micron (NGR)</v>
      </c>
      <c r="L5291">
        <v>56</v>
      </c>
      <c r="M5291" t="s">
        <v>214</v>
      </c>
      <c r="N5291">
        <v>968</v>
      </c>
      <c r="O5291" t="s">
        <v>267</v>
      </c>
      <c r="P5291" t="s">
        <v>73</v>
      </c>
      <c r="Q5291" t="s">
        <v>684</v>
      </c>
      <c r="R5291" t="s">
        <v>82</v>
      </c>
      <c r="S5291" t="s">
        <v>106</v>
      </c>
      <c r="T5291" t="s">
        <v>85</v>
      </c>
      <c r="U5291" t="s">
        <v>226</v>
      </c>
      <c r="V5291" t="s">
        <v>139</v>
      </c>
      <c r="W5291" t="s">
        <v>200</v>
      </c>
      <c r="X5291" t="s">
        <v>103</v>
      </c>
      <c r="Y5291" t="s">
        <v>59</v>
      </c>
      <c r="Z5291" t="s">
        <v>84</v>
      </c>
      <c r="AA5291" t="s">
        <v>46</v>
      </c>
      <c r="AB5291" t="s">
        <v>47</v>
      </c>
      <c r="AC5291" t="s">
        <v>66</v>
      </c>
      <c r="AD5291" t="s">
        <v>250</v>
      </c>
      <c r="AE5291" t="s">
        <v>61</v>
      </c>
      <c r="AF5291" t="s">
        <v>76</v>
      </c>
      <c r="AG5291" t="s">
        <v>86</v>
      </c>
      <c r="AH5291" t="s">
        <v>53</v>
      </c>
      <c r="AI5291" t="s">
        <v>54</v>
      </c>
      <c r="AJ5291" t="s">
        <v>52</v>
      </c>
      <c r="AK5291" t="s">
        <v>78</v>
      </c>
      <c r="AL5291" t="s">
        <v>47</v>
      </c>
      <c r="AM5291" t="s">
        <v>47</v>
      </c>
      <c r="AN5291" t="s">
        <v>294</v>
      </c>
      <c r="AO5291" t="s">
        <v>209</v>
      </c>
    </row>
    <row r="5292" spans="1:41" hidden="1" x14ac:dyDescent="0.25">
      <c r="A5292" t="s">
        <v>22147</v>
      </c>
      <c r="B5292" t="s">
        <v>22148</v>
      </c>
      <c r="C5292" s="1" t="str">
        <f t="shared" si="334"/>
        <v>21:1064</v>
      </c>
      <c r="D5292" s="1" t="str">
        <f t="shared" si="335"/>
        <v>21:0107</v>
      </c>
      <c r="E5292" t="s">
        <v>22149</v>
      </c>
      <c r="F5292" t="s">
        <v>22150</v>
      </c>
      <c r="H5292">
        <v>50.2753801</v>
      </c>
      <c r="I5292">
        <v>-119.0931999</v>
      </c>
      <c r="J5292" s="1" t="str">
        <f t="shared" si="332"/>
        <v>NGR bulk stream sediment</v>
      </c>
      <c r="K5292" s="1" t="str">
        <f t="shared" si="333"/>
        <v>&lt;177 micron (NGR)</v>
      </c>
      <c r="L5292">
        <v>56</v>
      </c>
      <c r="M5292" t="s">
        <v>223</v>
      </c>
      <c r="N5292">
        <v>969</v>
      </c>
      <c r="O5292" t="s">
        <v>238</v>
      </c>
      <c r="P5292" t="s">
        <v>137</v>
      </c>
      <c r="Q5292" t="s">
        <v>817</v>
      </c>
      <c r="R5292" t="s">
        <v>209</v>
      </c>
      <c r="S5292" t="s">
        <v>49</v>
      </c>
      <c r="T5292" t="s">
        <v>51</v>
      </c>
      <c r="U5292" t="s">
        <v>144</v>
      </c>
      <c r="V5292" t="s">
        <v>235</v>
      </c>
      <c r="W5292" t="s">
        <v>105</v>
      </c>
      <c r="X5292" t="s">
        <v>47</v>
      </c>
      <c r="Y5292" t="s">
        <v>127</v>
      </c>
      <c r="Z5292" t="s">
        <v>56</v>
      </c>
      <c r="AA5292" t="s">
        <v>46</v>
      </c>
      <c r="AB5292" t="s">
        <v>198</v>
      </c>
      <c r="AC5292" t="s">
        <v>58</v>
      </c>
      <c r="AD5292" t="s">
        <v>141</v>
      </c>
      <c r="AE5292" t="s">
        <v>61</v>
      </c>
      <c r="AF5292" t="s">
        <v>129</v>
      </c>
      <c r="AG5292" t="s">
        <v>173</v>
      </c>
      <c r="AH5292" t="s">
        <v>62</v>
      </c>
      <c r="AI5292" t="s">
        <v>62</v>
      </c>
      <c r="AJ5292" t="s">
        <v>200</v>
      </c>
      <c r="AK5292" t="s">
        <v>64</v>
      </c>
      <c r="AL5292" t="s">
        <v>47</v>
      </c>
      <c r="AM5292" t="s">
        <v>47</v>
      </c>
      <c r="AN5292" t="s">
        <v>65</v>
      </c>
      <c r="AO5292" t="s">
        <v>209</v>
      </c>
    </row>
    <row r="5293" spans="1:41" hidden="1" x14ac:dyDescent="0.25">
      <c r="A5293" t="s">
        <v>22151</v>
      </c>
      <c r="B5293" t="s">
        <v>22152</v>
      </c>
      <c r="C5293" s="1" t="str">
        <f t="shared" si="334"/>
        <v>21:1064</v>
      </c>
      <c r="D5293" s="1" t="str">
        <f t="shared" si="335"/>
        <v>21:0107</v>
      </c>
      <c r="E5293" t="s">
        <v>22153</v>
      </c>
      <c r="F5293" t="s">
        <v>22154</v>
      </c>
      <c r="H5293">
        <v>50.271872700000003</v>
      </c>
      <c r="I5293">
        <v>-119.08566399999999</v>
      </c>
      <c r="J5293" s="1" t="str">
        <f t="shared" si="332"/>
        <v>NGR bulk stream sediment</v>
      </c>
      <c r="K5293" s="1" t="str">
        <f t="shared" si="333"/>
        <v>&lt;177 micron (NGR)</v>
      </c>
      <c r="L5293">
        <v>56</v>
      </c>
      <c r="M5293" t="s">
        <v>233</v>
      </c>
      <c r="N5293">
        <v>970</v>
      </c>
      <c r="O5293" t="s">
        <v>357</v>
      </c>
      <c r="P5293" t="s">
        <v>90</v>
      </c>
      <c r="Q5293" t="s">
        <v>234</v>
      </c>
      <c r="R5293" t="s">
        <v>130</v>
      </c>
      <c r="S5293" t="s">
        <v>667</v>
      </c>
      <c r="T5293" t="s">
        <v>76</v>
      </c>
      <c r="U5293" t="s">
        <v>425</v>
      </c>
      <c r="V5293" t="s">
        <v>101</v>
      </c>
      <c r="W5293" t="s">
        <v>151</v>
      </c>
      <c r="X5293" t="s">
        <v>52</v>
      </c>
      <c r="Y5293" t="s">
        <v>141</v>
      </c>
      <c r="Z5293" t="s">
        <v>62</v>
      </c>
      <c r="AA5293" t="s">
        <v>46</v>
      </c>
      <c r="AB5293" t="s">
        <v>64</v>
      </c>
      <c r="AC5293" t="s">
        <v>90</v>
      </c>
      <c r="AD5293" t="s">
        <v>120</v>
      </c>
      <c r="AE5293" t="s">
        <v>54</v>
      </c>
      <c r="AF5293" t="s">
        <v>209</v>
      </c>
      <c r="AG5293" t="s">
        <v>292</v>
      </c>
      <c r="AH5293" t="s">
        <v>46</v>
      </c>
      <c r="AI5293" t="s">
        <v>174</v>
      </c>
      <c r="AJ5293" t="s">
        <v>55</v>
      </c>
      <c r="AK5293" t="s">
        <v>455</v>
      </c>
      <c r="AL5293" t="s">
        <v>47</v>
      </c>
      <c r="AM5293" t="s">
        <v>122</v>
      </c>
      <c r="AN5293" t="s">
        <v>152</v>
      </c>
      <c r="AO5293" t="s">
        <v>175</v>
      </c>
    </row>
    <row r="5294" spans="1:41" hidden="1" x14ac:dyDescent="0.25">
      <c r="A5294" t="s">
        <v>22155</v>
      </c>
      <c r="B5294" t="s">
        <v>22156</v>
      </c>
      <c r="C5294" s="1" t="str">
        <f t="shared" si="334"/>
        <v>21:1064</v>
      </c>
      <c r="D5294" s="1" t="str">
        <f t="shared" si="335"/>
        <v>21:0107</v>
      </c>
      <c r="E5294" t="s">
        <v>22157</v>
      </c>
      <c r="F5294" t="s">
        <v>22158</v>
      </c>
      <c r="H5294">
        <v>50.284467100000001</v>
      </c>
      <c r="I5294">
        <v>-119.0157013</v>
      </c>
      <c r="J5294" s="1" t="str">
        <f t="shared" si="332"/>
        <v>NGR bulk stream sediment</v>
      </c>
      <c r="K5294" s="1" t="str">
        <f t="shared" si="333"/>
        <v>&lt;177 micron (NGR)</v>
      </c>
      <c r="L5294">
        <v>56</v>
      </c>
      <c r="M5294" t="s">
        <v>248</v>
      </c>
      <c r="N5294">
        <v>971</v>
      </c>
      <c r="O5294" t="s">
        <v>55</v>
      </c>
      <c r="P5294" t="s">
        <v>73</v>
      </c>
      <c r="Q5294" t="s">
        <v>234</v>
      </c>
      <c r="R5294" t="s">
        <v>82</v>
      </c>
      <c r="S5294" t="s">
        <v>243</v>
      </c>
      <c r="T5294" t="s">
        <v>66</v>
      </c>
      <c r="U5294" t="s">
        <v>438</v>
      </c>
      <c r="V5294" t="s">
        <v>228</v>
      </c>
      <c r="W5294" t="s">
        <v>271</v>
      </c>
      <c r="X5294" t="s">
        <v>122</v>
      </c>
      <c r="Y5294" t="s">
        <v>66</v>
      </c>
      <c r="Z5294" t="s">
        <v>199</v>
      </c>
      <c r="AA5294" t="s">
        <v>46</v>
      </c>
      <c r="AB5294" t="s">
        <v>110</v>
      </c>
      <c r="AC5294" t="s">
        <v>59</v>
      </c>
      <c r="AD5294" t="s">
        <v>183</v>
      </c>
      <c r="AE5294" t="s">
        <v>46</v>
      </c>
      <c r="AF5294" t="s">
        <v>50</v>
      </c>
      <c r="AG5294" t="s">
        <v>493</v>
      </c>
      <c r="AH5294" t="s">
        <v>53</v>
      </c>
      <c r="AI5294" t="s">
        <v>57</v>
      </c>
      <c r="AJ5294" t="s">
        <v>86</v>
      </c>
      <c r="AK5294" t="s">
        <v>125</v>
      </c>
      <c r="AL5294" t="s">
        <v>47</v>
      </c>
      <c r="AM5294" t="s">
        <v>47</v>
      </c>
      <c r="AN5294" t="s">
        <v>65</v>
      </c>
      <c r="AO5294" t="s">
        <v>267</v>
      </c>
    </row>
    <row r="5295" spans="1:41" hidden="1" x14ac:dyDescent="0.25">
      <c r="A5295" t="s">
        <v>22159</v>
      </c>
      <c r="B5295" t="s">
        <v>22160</v>
      </c>
      <c r="C5295" s="1" t="str">
        <f t="shared" si="334"/>
        <v>21:1064</v>
      </c>
      <c r="D5295" s="1" t="str">
        <f t="shared" si="335"/>
        <v>21:0107</v>
      </c>
      <c r="E5295" t="s">
        <v>22161</v>
      </c>
      <c r="F5295" t="s">
        <v>22162</v>
      </c>
      <c r="H5295">
        <v>50.146559600000003</v>
      </c>
      <c r="I5295">
        <v>-118.8717231</v>
      </c>
      <c r="J5295" s="1" t="str">
        <f t="shared" si="332"/>
        <v>NGR bulk stream sediment</v>
      </c>
      <c r="K5295" s="1" t="str">
        <f t="shared" si="333"/>
        <v>&lt;177 micron (NGR)</v>
      </c>
      <c r="L5295">
        <v>56</v>
      </c>
      <c r="M5295" t="s">
        <v>256</v>
      </c>
      <c r="N5295">
        <v>972</v>
      </c>
      <c r="O5295" t="s">
        <v>130</v>
      </c>
      <c r="P5295" t="s">
        <v>47</v>
      </c>
      <c r="Q5295" t="s">
        <v>548</v>
      </c>
      <c r="R5295" t="s">
        <v>62</v>
      </c>
      <c r="S5295" t="s">
        <v>667</v>
      </c>
      <c r="T5295" t="s">
        <v>58</v>
      </c>
      <c r="U5295" t="s">
        <v>226</v>
      </c>
      <c r="V5295" t="s">
        <v>125</v>
      </c>
      <c r="W5295" t="s">
        <v>130</v>
      </c>
      <c r="X5295" t="s">
        <v>137</v>
      </c>
      <c r="Y5295" t="s">
        <v>131</v>
      </c>
      <c r="Z5295" t="s">
        <v>199</v>
      </c>
      <c r="AA5295" t="s">
        <v>46</v>
      </c>
      <c r="AB5295" t="s">
        <v>64</v>
      </c>
      <c r="AC5295" t="s">
        <v>58</v>
      </c>
      <c r="AD5295" t="s">
        <v>399</v>
      </c>
      <c r="AE5295" t="s">
        <v>57</v>
      </c>
      <c r="AF5295" t="s">
        <v>58</v>
      </c>
      <c r="AG5295" t="s">
        <v>128</v>
      </c>
      <c r="AH5295" t="s">
        <v>174</v>
      </c>
      <c r="AI5295" t="s">
        <v>198</v>
      </c>
      <c r="AJ5295" t="s">
        <v>502</v>
      </c>
      <c r="AK5295" t="s">
        <v>122</v>
      </c>
      <c r="AL5295" t="s">
        <v>47</v>
      </c>
      <c r="AM5295" t="s">
        <v>47</v>
      </c>
      <c r="AN5295" t="s">
        <v>673</v>
      </c>
      <c r="AO5295" t="s">
        <v>103</v>
      </c>
    </row>
    <row r="5296" spans="1:41" hidden="1" x14ac:dyDescent="0.25">
      <c r="A5296" t="s">
        <v>22163</v>
      </c>
      <c r="B5296" t="s">
        <v>22164</v>
      </c>
      <c r="C5296" s="1" t="str">
        <f t="shared" si="334"/>
        <v>21:1064</v>
      </c>
      <c r="D5296" s="1" t="str">
        <f t="shared" si="335"/>
        <v>21:0107</v>
      </c>
      <c r="E5296" t="s">
        <v>22165</v>
      </c>
      <c r="F5296" t="s">
        <v>22166</v>
      </c>
      <c r="H5296">
        <v>50.134461000000002</v>
      </c>
      <c r="I5296">
        <v>-118.8510994</v>
      </c>
      <c r="J5296" s="1" t="str">
        <f t="shared" si="332"/>
        <v>NGR bulk stream sediment</v>
      </c>
      <c r="K5296" s="1" t="str">
        <f t="shared" si="333"/>
        <v>&lt;177 micron (NGR)</v>
      </c>
      <c r="L5296">
        <v>56</v>
      </c>
      <c r="M5296" t="s">
        <v>265</v>
      </c>
      <c r="N5296">
        <v>973</v>
      </c>
      <c r="O5296" t="s">
        <v>64</v>
      </c>
      <c r="P5296" t="s">
        <v>137</v>
      </c>
      <c r="Q5296" t="s">
        <v>548</v>
      </c>
      <c r="R5296" t="s">
        <v>81</v>
      </c>
      <c r="S5296" t="s">
        <v>328</v>
      </c>
      <c r="T5296" t="s">
        <v>209</v>
      </c>
      <c r="U5296" t="s">
        <v>583</v>
      </c>
      <c r="V5296" t="s">
        <v>64</v>
      </c>
      <c r="W5296" t="s">
        <v>437</v>
      </c>
      <c r="X5296" t="s">
        <v>52</v>
      </c>
      <c r="Y5296" t="s">
        <v>141</v>
      </c>
      <c r="Z5296" t="s">
        <v>199</v>
      </c>
      <c r="AA5296" t="s">
        <v>46</v>
      </c>
      <c r="AB5296" t="s">
        <v>81</v>
      </c>
      <c r="AC5296" t="s">
        <v>82</v>
      </c>
      <c r="AD5296" t="s">
        <v>236</v>
      </c>
      <c r="AE5296" t="s">
        <v>56</v>
      </c>
      <c r="AF5296" t="s">
        <v>55</v>
      </c>
      <c r="AG5296" t="s">
        <v>73</v>
      </c>
      <c r="AH5296" t="s">
        <v>64</v>
      </c>
      <c r="AI5296" t="s">
        <v>198</v>
      </c>
      <c r="AJ5296" t="s">
        <v>319</v>
      </c>
      <c r="AK5296" t="s">
        <v>257</v>
      </c>
      <c r="AL5296" t="s">
        <v>47</v>
      </c>
      <c r="AM5296" t="s">
        <v>47</v>
      </c>
      <c r="AN5296" t="s">
        <v>915</v>
      </c>
      <c r="AO5296" t="s">
        <v>58</v>
      </c>
    </row>
    <row r="5297" spans="1:41" hidden="1" x14ac:dyDescent="0.25">
      <c r="A5297" t="s">
        <v>22167</v>
      </c>
      <c r="B5297" t="s">
        <v>22168</v>
      </c>
      <c r="C5297" s="1" t="str">
        <f t="shared" si="334"/>
        <v>21:1064</v>
      </c>
      <c r="D5297" s="1" t="str">
        <f t="shared" si="335"/>
        <v>21:0107</v>
      </c>
      <c r="E5297" t="s">
        <v>22169</v>
      </c>
      <c r="F5297" t="s">
        <v>22170</v>
      </c>
      <c r="H5297">
        <v>50.128999200000003</v>
      </c>
      <c r="I5297">
        <v>-118.856234</v>
      </c>
      <c r="J5297" s="1" t="str">
        <f t="shared" si="332"/>
        <v>NGR bulk stream sediment</v>
      </c>
      <c r="K5297" s="1" t="str">
        <f t="shared" si="333"/>
        <v>&lt;177 micron (NGR)</v>
      </c>
      <c r="L5297">
        <v>57</v>
      </c>
      <c r="M5297" t="s">
        <v>45</v>
      </c>
      <c r="N5297">
        <v>974</v>
      </c>
      <c r="O5297" t="s">
        <v>235</v>
      </c>
      <c r="P5297" t="s">
        <v>122</v>
      </c>
      <c r="Q5297" t="s">
        <v>588</v>
      </c>
      <c r="R5297" t="s">
        <v>122</v>
      </c>
      <c r="S5297" t="s">
        <v>237</v>
      </c>
      <c r="T5297" t="s">
        <v>217</v>
      </c>
      <c r="U5297" t="s">
        <v>273</v>
      </c>
      <c r="V5297" t="s">
        <v>61</v>
      </c>
      <c r="W5297" t="s">
        <v>52</v>
      </c>
      <c r="X5297" t="s">
        <v>50</v>
      </c>
      <c r="Y5297" t="s">
        <v>343</v>
      </c>
      <c r="Z5297" t="s">
        <v>62</v>
      </c>
      <c r="AA5297" t="s">
        <v>46</v>
      </c>
      <c r="AB5297" t="s">
        <v>173</v>
      </c>
      <c r="AC5297" t="s">
        <v>175</v>
      </c>
      <c r="AD5297" t="s">
        <v>183</v>
      </c>
      <c r="AE5297" t="s">
        <v>380</v>
      </c>
      <c r="AF5297" t="s">
        <v>76</v>
      </c>
      <c r="AG5297" t="s">
        <v>609</v>
      </c>
      <c r="AH5297" t="s">
        <v>139</v>
      </c>
      <c r="AI5297" t="s">
        <v>174</v>
      </c>
      <c r="AJ5297" t="s">
        <v>55</v>
      </c>
      <c r="AK5297" t="s">
        <v>60</v>
      </c>
      <c r="AL5297" t="s">
        <v>47</v>
      </c>
      <c r="AM5297" t="s">
        <v>122</v>
      </c>
      <c r="AN5297" t="s">
        <v>119</v>
      </c>
      <c r="AO5297" t="s">
        <v>98</v>
      </c>
    </row>
    <row r="5298" spans="1:41" hidden="1" x14ac:dyDescent="0.25">
      <c r="A5298" t="s">
        <v>22171</v>
      </c>
      <c r="B5298" t="s">
        <v>22172</v>
      </c>
      <c r="C5298" s="1" t="str">
        <f t="shared" si="334"/>
        <v>21:1064</v>
      </c>
      <c r="D5298" s="1" t="str">
        <f t="shared" si="335"/>
        <v>21:0107</v>
      </c>
      <c r="E5298" t="s">
        <v>22173</v>
      </c>
      <c r="F5298" t="s">
        <v>22174</v>
      </c>
      <c r="H5298">
        <v>50.132229899999999</v>
      </c>
      <c r="I5298">
        <v>-118.81888429999999</v>
      </c>
      <c r="J5298" s="1" t="str">
        <f t="shared" si="332"/>
        <v>NGR bulk stream sediment</v>
      </c>
      <c r="K5298" s="1" t="str">
        <f t="shared" si="333"/>
        <v>&lt;177 micron (NGR)</v>
      </c>
      <c r="L5298">
        <v>57</v>
      </c>
      <c r="M5298" t="s">
        <v>71</v>
      </c>
      <c r="N5298">
        <v>975</v>
      </c>
      <c r="O5298" t="s">
        <v>235</v>
      </c>
      <c r="P5298" t="s">
        <v>73</v>
      </c>
      <c r="Q5298" t="s">
        <v>234</v>
      </c>
      <c r="R5298" t="s">
        <v>161</v>
      </c>
      <c r="S5298" t="s">
        <v>251</v>
      </c>
      <c r="T5298" t="s">
        <v>76</v>
      </c>
      <c r="U5298" t="s">
        <v>144</v>
      </c>
      <c r="V5298" t="s">
        <v>110</v>
      </c>
      <c r="W5298" t="s">
        <v>493</v>
      </c>
      <c r="X5298" t="s">
        <v>76</v>
      </c>
      <c r="Y5298" t="s">
        <v>187</v>
      </c>
      <c r="Z5298" t="s">
        <v>56</v>
      </c>
      <c r="AA5298" t="s">
        <v>46</v>
      </c>
      <c r="AB5298" t="s">
        <v>235</v>
      </c>
      <c r="AC5298" t="s">
        <v>58</v>
      </c>
      <c r="AD5298" t="s">
        <v>343</v>
      </c>
      <c r="AE5298" t="s">
        <v>56</v>
      </c>
      <c r="AF5298" t="s">
        <v>406</v>
      </c>
      <c r="AG5298" t="s">
        <v>366</v>
      </c>
      <c r="AH5298" t="s">
        <v>47</v>
      </c>
      <c r="AI5298" t="s">
        <v>46</v>
      </c>
      <c r="AJ5298" t="s">
        <v>55</v>
      </c>
      <c r="AK5298" t="s">
        <v>206</v>
      </c>
      <c r="AL5298" t="s">
        <v>47</v>
      </c>
      <c r="AM5298" t="s">
        <v>47</v>
      </c>
      <c r="AN5298" t="s">
        <v>1069</v>
      </c>
      <c r="AO5298" t="s">
        <v>137</v>
      </c>
    </row>
    <row r="5299" spans="1:41" hidden="1" x14ac:dyDescent="0.25">
      <c r="A5299" t="s">
        <v>22175</v>
      </c>
      <c r="B5299" t="s">
        <v>22176</v>
      </c>
      <c r="C5299" s="1" t="str">
        <f t="shared" si="334"/>
        <v>21:1064</v>
      </c>
      <c r="D5299" s="1" t="str">
        <f t="shared" si="335"/>
        <v>21:0107</v>
      </c>
      <c r="E5299" t="s">
        <v>22177</v>
      </c>
      <c r="F5299" t="s">
        <v>22178</v>
      </c>
      <c r="H5299">
        <v>50.115678799999998</v>
      </c>
      <c r="I5299">
        <v>-118.82223070000001</v>
      </c>
      <c r="J5299" s="1" t="str">
        <f t="shared" si="332"/>
        <v>NGR bulk stream sediment</v>
      </c>
      <c r="K5299" s="1" t="str">
        <f t="shared" si="333"/>
        <v>&lt;177 micron (NGR)</v>
      </c>
      <c r="L5299">
        <v>57</v>
      </c>
      <c r="M5299" t="s">
        <v>95</v>
      </c>
      <c r="N5299">
        <v>976</v>
      </c>
      <c r="O5299" t="s">
        <v>101</v>
      </c>
      <c r="P5299" t="s">
        <v>51</v>
      </c>
      <c r="Q5299" t="s">
        <v>817</v>
      </c>
      <c r="R5299" t="s">
        <v>127</v>
      </c>
      <c r="S5299" t="s">
        <v>236</v>
      </c>
      <c r="T5299" t="s">
        <v>66</v>
      </c>
      <c r="U5299" t="s">
        <v>300</v>
      </c>
      <c r="V5299" t="s">
        <v>174</v>
      </c>
      <c r="W5299" t="s">
        <v>128</v>
      </c>
      <c r="X5299" t="s">
        <v>52</v>
      </c>
      <c r="Y5299" t="s">
        <v>165</v>
      </c>
      <c r="Z5299" t="s">
        <v>199</v>
      </c>
      <c r="AA5299" t="s">
        <v>46</v>
      </c>
      <c r="AB5299" t="s">
        <v>235</v>
      </c>
      <c r="AC5299" t="s">
        <v>58</v>
      </c>
      <c r="AD5299" t="s">
        <v>243</v>
      </c>
      <c r="AE5299" t="s">
        <v>56</v>
      </c>
      <c r="AF5299" t="s">
        <v>58</v>
      </c>
      <c r="AG5299" t="s">
        <v>266</v>
      </c>
      <c r="AH5299" t="s">
        <v>105</v>
      </c>
      <c r="AI5299" t="s">
        <v>54</v>
      </c>
      <c r="AJ5299" t="s">
        <v>158</v>
      </c>
      <c r="AK5299" t="s">
        <v>161</v>
      </c>
      <c r="AL5299" t="s">
        <v>47</v>
      </c>
      <c r="AM5299" t="s">
        <v>47</v>
      </c>
      <c r="AN5299" t="s">
        <v>832</v>
      </c>
      <c r="AO5299" t="s">
        <v>51</v>
      </c>
    </row>
    <row r="5300" spans="1:41" hidden="1" x14ac:dyDescent="0.25">
      <c r="A5300" t="s">
        <v>22179</v>
      </c>
      <c r="B5300" t="s">
        <v>22180</v>
      </c>
      <c r="C5300" s="1" t="str">
        <f t="shared" si="334"/>
        <v>21:1064</v>
      </c>
      <c r="D5300" s="1" t="str">
        <f t="shared" si="335"/>
        <v>21:0107</v>
      </c>
      <c r="E5300" t="s">
        <v>22181</v>
      </c>
      <c r="F5300" t="s">
        <v>22182</v>
      </c>
      <c r="H5300">
        <v>50.153143200000002</v>
      </c>
      <c r="I5300">
        <v>-118.8104089</v>
      </c>
      <c r="J5300" s="1" t="str">
        <f t="shared" si="332"/>
        <v>NGR bulk stream sediment</v>
      </c>
      <c r="K5300" s="1" t="str">
        <f t="shared" si="333"/>
        <v>&lt;177 micron (NGR)</v>
      </c>
      <c r="L5300">
        <v>57</v>
      </c>
      <c r="M5300" t="s">
        <v>117</v>
      </c>
      <c r="N5300">
        <v>977</v>
      </c>
      <c r="O5300" t="s">
        <v>63</v>
      </c>
      <c r="P5300" t="s">
        <v>47</v>
      </c>
      <c r="Q5300" t="s">
        <v>404</v>
      </c>
      <c r="R5300" t="s">
        <v>47</v>
      </c>
      <c r="S5300" t="s">
        <v>667</v>
      </c>
      <c r="T5300" t="s">
        <v>85</v>
      </c>
      <c r="U5300" t="s">
        <v>146</v>
      </c>
      <c r="V5300" t="s">
        <v>139</v>
      </c>
      <c r="W5300" t="s">
        <v>455</v>
      </c>
      <c r="X5300" t="s">
        <v>52</v>
      </c>
      <c r="Y5300" t="s">
        <v>243</v>
      </c>
      <c r="Z5300" t="s">
        <v>199</v>
      </c>
      <c r="AA5300" t="s">
        <v>46</v>
      </c>
      <c r="AB5300" t="s">
        <v>81</v>
      </c>
      <c r="AC5300" t="s">
        <v>98</v>
      </c>
      <c r="AD5300" t="s">
        <v>273</v>
      </c>
      <c r="AE5300" t="s">
        <v>199</v>
      </c>
      <c r="AF5300" t="s">
        <v>55</v>
      </c>
      <c r="AG5300" t="s">
        <v>224</v>
      </c>
      <c r="AH5300" t="s">
        <v>61</v>
      </c>
      <c r="AI5300" t="s">
        <v>198</v>
      </c>
      <c r="AJ5300" t="s">
        <v>118</v>
      </c>
      <c r="AK5300" t="s">
        <v>79</v>
      </c>
      <c r="AL5300" t="s">
        <v>47</v>
      </c>
      <c r="AM5300" t="s">
        <v>122</v>
      </c>
      <c r="AN5300" t="s">
        <v>318</v>
      </c>
      <c r="AO5300" t="s">
        <v>267</v>
      </c>
    </row>
    <row r="5301" spans="1:41" hidden="1" x14ac:dyDescent="0.25">
      <c r="A5301" t="s">
        <v>22183</v>
      </c>
      <c r="B5301" t="s">
        <v>22184</v>
      </c>
      <c r="C5301" s="1" t="str">
        <f t="shared" si="334"/>
        <v>21:1064</v>
      </c>
      <c r="D5301" s="1" t="str">
        <f t="shared" si="335"/>
        <v>21:0107</v>
      </c>
      <c r="E5301" t="s">
        <v>22185</v>
      </c>
      <c r="F5301" t="s">
        <v>22186</v>
      </c>
      <c r="H5301">
        <v>50.153953899999998</v>
      </c>
      <c r="I5301">
        <v>-118.833147</v>
      </c>
      <c r="J5301" s="1" t="str">
        <f t="shared" si="332"/>
        <v>NGR bulk stream sediment</v>
      </c>
      <c r="K5301" s="1" t="str">
        <f t="shared" si="333"/>
        <v>&lt;177 micron (NGR)</v>
      </c>
      <c r="L5301">
        <v>57</v>
      </c>
      <c r="M5301" t="s">
        <v>136</v>
      </c>
      <c r="N5301">
        <v>978</v>
      </c>
      <c r="O5301" t="s">
        <v>130</v>
      </c>
      <c r="P5301" t="s">
        <v>122</v>
      </c>
      <c r="Q5301" t="s">
        <v>481</v>
      </c>
      <c r="R5301" t="s">
        <v>151</v>
      </c>
      <c r="S5301" t="s">
        <v>538</v>
      </c>
      <c r="T5301" t="s">
        <v>52</v>
      </c>
      <c r="U5301" t="s">
        <v>146</v>
      </c>
      <c r="V5301" t="s">
        <v>79</v>
      </c>
      <c r="W5301" t="s">
        <v>78</v>
      </c>
      <c r="X5301" t="s">
        <v>73</v>
      </c>
      <c r="Y5301" t="s">
        <v>131</v>
      </c>
      <c r="Z5301" t="s">
        <v>199</v>
      </c>
      <c r="AA5301" t="s">
        <v>46</v>
      </c>
      <c r="AB5301" t="s">
        <v>105</v>
      </c>
      <c r="AC5301" t="s">
        <v>58</v>
      </c>
      <c r="AD5301" t="s">
        <v>331</v>
      </c>
      <c r="AE5301" t="s">
        <v>198</v>
      </c>
      <c r="AF5301" t="s">
        <v>58</v>
      </c>
      <c r="AG5301" t="s">
        <v>128</v>
      </c>
      <c r="AH5301" t="s">
        <v>46</v>
      </c>
      <c r="AI5301" t="s">
        <v>198</v>
      </c>
      <c r="AJ5301" t="s">
        <v>330</v>
      </c>
      <c r="AK5301" t="s">
        <v>79</v>
      </c>
      <c r="AL5301" t="s">
        <v>47</v>
      </c>
      <c r="AM5301" t="s">
        <v>47</v>
      </c>
      <c r="AN5301" t="s">
        <v>48</v>
      </c>
      <c r="AO5301" t="s">
        <v>85</v>
      </c>
    </row>
    <row r="5302" spans="1:41" hidden="1" x14ac:dyDescent="0.25">
      <c r="A5302" t="s">
        <v>22187</v>
      </c>
      <c r="B5302" t="s">
        <v>22188</v>
      </c>
      <c r="C5302" s="1" t="str">
        <f t="shared" si="334"/>
        <v>21:1064</v>
      </c>
      <c r="D5302" s="1" t="str">
        <f t="shared" si="335"/>
        <v>21:0107</v>
      </c>
      <c r="E5302" t="s">
        <v>22189</v>
      </c>
      <c r="F5302" t="s">
        <v>22190</v>
      </c>
      <c r="H5302">
        <v>50.152720299999999</v>
      </c>
      <c r="I5302">
        <v>-118.8701296</v>
      </c>
      <c r="J5302" s="1" t="str">
        <f t="shared" si="332"/>
        <v>NGR bulk stream sediment</v>
      </c>
      <c r="K5302" s="1" t="str">
        <f t="shared" si="333"/>
        <v>&lt;177 micron (NGR)</v>
      </c>
      <c r="L5302">
        <v>57</v>
      </c>
      <c r="M5302" t="s">
        <v>157</v>
      </c>
      <c r="N5302">
        <v>979</v>
      </c>
      <c r="O5302" t="s">
        <v>64</v>
      </c>
      <c r="P5302" t="s">
        <v>47</v>
      </c>
      <c r="Q5302" t="s">
        <v>404</v>
      </c>
      <c r="R5302" t="s">
        <v>206</v>
      </c>
      <c r="S5302" t="s">
        <v>251</v>
      </c>
      <c r="T5302" t="s">
        <v>73</v>
      </c>
      <c r="U5302" t="s">
        <v>140</v>
      </c>
      <c r="V5302" t="s">
        <v>206</v>
      </c>
      <c r="W5302" t="s">
        <v>161</v>
      </c>
      <c r="X5302" t="s">
        <v>73</v>
      </c>
      <c r="Y5302" t="s">
        <v>124</v>
      </c>
      <c r="Z5302" t="s">
        <v>53</v>
      </c>
      <c r="AA5302" t="s">
        <v>46</v>
      </c>
      <c r="AB5302" t="s">
        <v>125</v>
      </c>
      <c r="AC5302" t="s">
        <v>58</v>
      </c>
      <c r="AD5302" t="s">
        <v>146</v>
      </c>
      <c r="AE5302" t="s">
        <v>84</v>
      </c>
      <c r="AF5302" t="s">
        <v>58</v>
      </c>
      <c r="AG5302" t="s">
        <v>319</v>
      </c>
      <c r="AH5302" t="s">
        <v>46</v>
      </c>
      <c r="AI5302" t="s">
        <v>46</v>
      </c>
      <c r="AJ5302" t="s">
        <v>85</v>
      </c>
      <c r="AK5302" t="s">
        <v>392</v>
      </c>
      <c r="AL5302" t="s">
        <v>47</v>
      </c>
      <c r="AM5302" t="s">
        <v>103</v>
      </c>
      <c r="AN5302" t="s">
        <v>508</v>
      </c>
      <c r="AO5302" t="s">
        <v>306</v>
      </c>
    </row>
    <row r="5303" spans="1:41" hidden="1" x14ac:dyDescent="0.25">
      <c r="A5303" t="s">
        <v>22191</v>
      </c>
      <c r="B5303" t="s">
        <v>22192</v>
      </c>
      <c r="C5303" s="1" t="str">
        <f t="shared" si="334"/>
        <v>21:1064</v>
      </c>
      <c r="D5303" s="1" t="str">
        <f t="shared" si="335"/>
        <v>21:0107</v>
      </c>
      <c r="E5303" t="s">
        <v>22193</v>
      </c>
      <c r="F5303" t="s">
        <v>22194</v>
      </c>
      <c r="H5303">
        <v>50.179718700000002</v>
      </c>
      <c r="I5303">
        <v>-118.8443577</v>
      </c>
      <c r="J5303" s="1" t="str">
        <f t="shared" si="332"/>
        <v>NGR bulk stream sediment</v>
      </c>
      <c r="K5303" s="1" t="str">
        <f t="shared" si="333"/>
        <v>&lt;177 micron (NGR)</v>
      </c>
      <c r="L5303">
        <v>57</v>
      </c>
      <c r="M5303" t="s">
        <v>170</v>
      </c>
      <c r="N5303">
        <v>980</v>
      </c>
      <c r="O5303" t="s">
        <v>110</v>
      </c>
      <c r="P5303" t="s">
        <v>122</v>
      </c>
      <c r="Q5303" t="s">
        <v>588</v>
      </c>
      <c r="R5303" t="s">
        <v>62</v>
      </c>
      <c r="S5303" t="s">
        <v>507</v>
      </c>
      <c r="T5303" t="s">
        <v>52</v>
      </c>
      <c r="U5303" t="s">
        <v>120</v>
      </c>
      <c r="V5303" t="s">
        <v>122</v>
      </c>
      <c r="W5303" t="s">
        <v>101</v>
      </c>
      <c r="X5303" t="s">
        <v>73</v>
      </c>
      <c r="Y5303" t="s">
        <v>162</v>
      </c>
      <c r="Z5303" t="s">
        <v>199</v>
      </c>
      <c r="AA5303" t="s">
        <v>46</v>
      </c>
      <c r="AB5303" t="s">
        <v>78</v>
      </c>
      <c r="AC5303" t="s">
        <v>58</v>
      </c>
      <c r="AD5303" t="s">
        <v>438</v>
      </c>
      <c r="AE5303" t="s">
        <v>199</v>
      </c>
      <c r="AF5303" t="s">
        <v>591</v>
      </c>
      <c r="AG5303" t="s">
        <v>274</v>
      </c>
      <c r="AH5303" t="s">
        <v>54</v>
      </c>
      <c r="AI5303" t="s">
        <v>54</v>
      </c>
      <c r="AJ5303" t="s">
        <v>76</v>
      </c>
      <c r="AK5303" t="s">
        <v>282</v>
      </c>
      <c r="AL5303" t="s">
        <v>47</v>
      </c>
      <c r="AM5303" t="s">
        <v>47</v>
      </c>
      <c r="AN5303" t="s">
        <v>65</v>
      </c>
      <c r="AO5303" t="s">
        <v>90</v>
      </c>
    </row>
    <row r="5304" spans="1:41" hidden="1" x14ac:dyDescent="0.25">
      <c r="A5304" t="s">
        <v>22195</v>
      </c>
      <c r="B5304" t="s">
        <v>22196</v>
      </c>
      <c r="C5304" s="1" t="str">
        <f t="shared" si="334"/>
        <v>21:1064</v>
      </c>
      <c r="D5304" s="1" t="str">
        <f t="shared" si="335"/>
        <v>21:0107</v>
      </c>
      <c r="E5304" t="s">
        <v>22197</v>
      </c>
      <c r="F5304" t="s">
        <v>22198</v>
      </c>
      <c r="H5304">
        <v>50.169051400000001</v>
      </c>
      <c r="I5304">
        <v>-118.87978579999999</v>
      </c>
      <c r="J5304" s="1" t="str">
        <f t="shared" si="332"/>
        <v>NGR bulk stream sediment</v>
      </c>
      <c r="K5304" s="1" t="str">
        <f t="shared" si="333"/>
        <v>&lt;177 micron (NGR)</v>
      </c>
      <c r="L5304">
        <v>57</v>
      </c>
      <c r="M5304" t="s">
        <v>180</v>
      </c>
      <c r="N5304">
        <v>981</v>
      </c>
      <c r="O5304" t="s">
        <v>47</v>
      </c>
      <c r="P5304" t="s">
        <v>122</v>
      </c>
      <c r="Q5304" t="s">
        <v>548</v>
      </c>
      <c r="R5304" t="s">
        <v>62</v>
      </c>
      <c r="S5304" t="s">
        <v>121</v>
      </c>
      <c r="T5304" t="s">
        <v>137</v>
      </c>
      <c r="U5304" t="s">
        <v>184</v>
      </c>
      <c r="V5304" t="s">
        <v>102</v>
      </c>
      <c r="W5304" t="s">
        <v>130</v>
      </c>
      <c r="X5304" t="s">
        <v>51</v>
      </c>
      <c r="Y5304" t="s">
        <v>243</v>
      </c>
      <c r="Z5304" t="s">
        <v>199</v>
      </c>
      <c r="AA5304" t="s">
        <v>46</v>
      </c>
      <c r="AB5304" t="s">
        <v>81</v>
      </c>
      <c r="AC5304" t="s">
        <v>58</v>
      </c>
      <c r="AD5304" t="s">
        <v>146</v>
      </c>
      <c r="AE5304" t="s">
        <v>84</v>
      </c>
      <c r="AF5304" t="s">
        <v>150</v>
      </c>
      <c r="AG5304" t="s">
        <v>260</v>
      </c>
      <c r="AH5304" t="s">
        <v>185</v>
      </c>
      <c r="AI5304" t="s">
        <v>53</v>
      </c>
      <c r="AJ5304" t="s">
        <v>108</v>
      </c>
      <c r="AK5304" t="s">
        <v>228</v>
      </c>
      <c r="AL5304" t="s">
        <v>47</v>
      </c>
      <c r="AM5304" t="s">
        <v>47</v>
      </c>
      <c r="AN5304" t="s">
        <v>638</v>
      </c>
      <c r="AO5304" t="s">
        <v>127</v>
      </c>
    </row>
    <row r="5305" spans="1:41" hidden="1" x14ac:dyDescent="0.25">
      <c r="A5305" t="s">
        <v>22199</v>
      </c>
      <c r="B5305" t="s">
        <v>22200</v>
      </c>
      <c r="C5305" s="1" t="str">
        <f t="shared" si="334"/>
        <v>21:1064</v>
      </c>
      <c r="D5305" s="1" t="str">
        <f t="shared" si="335"/>
        <v>21:0107</v>
      </c>
      <c r="E5305" t="s">
        <v>22201</v>
      </c>
      <c r="F5305" t="s">
        <v>22202</v>
      </c>
      <c r="H5305">
        <v>50.174553400000001</v>
      </c>
      <c r="I5305">
        <v>-118.8958987</v>
      </c>
      <c r="J5305" s="1" t="str">
        <f t="shared" si="332"/>
        <v>NGR bulk stream sediment</v>
      </c>
      <c r="K5305" s="1" t="str">
        <f t="shared" si="333"/>
        <v>&lt;177 micron (NGR)</v>
      </c>
      <c r="L5305">
        <v>57</v>
      </c>
      <c r="M5305" t="s">
        <v>195</v>
      </c>
      <c r="N5305">
        <v>982</v>
      </c>
      <c r="O5305" t="s">
        <v>161</v>
      </c>
      <c r="P5305" t="s">
        <v>47</v>
      </c>
      <c r="Q5305" t="s">
        <v>548</v>
      </c>
      <c r="R5305" t="s">
        <v>60</v>
      </c>
      <c r="S5305" t="s">
        <v>250</v>
      </c>
      <c r="T5305" t="s">
        <v>52</v>
      </c>
      <c r="U5305" t="s">
        <v>65</v>
      </c>
      <c r="V5305" t="s">
        <v>51</v>
      </c>
      <c r="W5305" t="s">
        <v>63</v>
      </c>
      <c r="X5305" t="s">
        <v>73</v>
      </c>
      <c r="Y5305" t="s">
        <v>306</v>
      </c>
      <c r="Z5305" t="s">
        <v>199</v>
      </c>
      <c r="AA5305" t="s">
        <v>46</v>
      </c>
      <c r="AB5305" t="s">
        <v>81</v>
      </c>
      <c r="AC5305" t="s">
        <v>58</v>
      </c>
      <c r="AD5305" t="s">
        <v>226</v>
      </c>
      <c r="AE5305" t="s">
        <v>57</v>
      </c>
      <c r="AF5305" t="s">
        <v>55</v>
      </c>
      <c r="AG5305" t="s">
        <v>371</v>
      </c>
      <c r="AH5305" t="s">
        <v>174</v>
      </c>
      <c r="AI5305" t="s">
        <v>46</v>
      </c>
      <c r="AJ5305" t="s">
        <v>58</v>
      </c>
      <c r="AK5305" t="s">
        <v>55</v>
      </c>
      <c r="AL5305" t="s">
        <v>47</v>
      </c>
      <c r="AM5305" t="s">
        <v>122</v>
      </c>
      <c r="AN5305" t="s">
        <v>65</v>
      </c>
      <c r="AO5305" t="s">
        <v>90</v>
      </c>
    </row>
    <row r="5306" spans="1:41" hidden="1" x14ac:dyDescent="0.25">
      <c r="A5306" t="s">
        <v>22203</v>
      </c>
      <c r="B5306" t="s">
        <v>22204</v>
      </c>
      <c r="C5306" s="1" t="str">
        <f t="shared" si="334"/>
        <v>21:1064</v>
      </c>
      <c r="D5306" s="1" t="str">
        <f t="shared" si="335"/>
        <v>21:0107</v>
      </c>
      <c r="E5306" t="s">
        <v>22205</v>
      </c>
      <c r="F5306" t="s">
        <v>22206</v>
      </c>
      <c r="H5306">
        <v>50.502304799999997</v>
      </c>
      <c r="I5306">
        <v>-119.2988828</v>
      </c>
      <c r="J5306" s="1" t="str">
        <f t="shared" si="332"/>
        <v>NGR bulk stream sediment</v>
      </c>
      <c r="K5306" s="1" t="str">
        <f t="shared" si="333"/>
        <v>&lt;177 micron (NGR)</v>
      </c>
      <c r="L5306">
        <v>57</v>
      </c>
      <c r="M5306" t="s">
        <v>205</v>
      </c>
      <c r="N5306">
        <v>983</v>
      </c>
      <c r="O5306" t="s">
        <v>54</v>
      </c>
      <c r="P5306" t="s">
        <v>47</v>
      </c>
      <c r="Q5306" t="s">
        <v>119</v>
      </c>
      <c r="R5306" t="s">
        <v>412</v>
      </c>
      <c r="S5306" t="s">
        <v>462</v>
      </c>
      <c r="T5306" t="s">
        <v>58</v>
      </c>
      <c r="U5306" t="s">
        <v>445</v>
      </c>
      <c r="V5306" t="s">
        <v>63</v>
      </c>
      <c r="W5306" t="s">
        <v>79</v>
      </c>
      <c r="X5306" t="s">
        <v>73</v>
      </c>
      <c r="Y5306" t="s">
        <v>306</v>
      </c>
      <c r="Z5306" t="s">
        <v>84</v>
      </c>
      <c r="AA5306" t="s">
        <v>46</v>
      </c>
      <c r="AB5306" t="s">
        <v>78</v>
      </c>
      <c r="AC5306" t="s">
        <v>175</v>
      </c>
      <c r="AD5306" t="s">
        <v>532</v>
      </c>
      <c r="AE5306" t="s">
        <v>380</v>
      </c>
      <c r="AF5306" t="s">
        <v>85</v>
      </c>
      <c r="AG5306" t="s">
        <v>412</v>
      </c>
      <c r="AH5306" t="s">
        <v>149</v>
      </c>
      <c r="AI5306" t="s">
        <v>57</v>
      </c>
      <c r="AJ5306" t="s">
        <v>406</v>
      </c>
      <c r="AK5306" t="s">
        <v>130</v>
      </c>
      <c r="AL5306" t="s">
        <v>47</v>
      </c>
      <c r="AM5306" t="s">
        <v>47</v>
      </c>
      <c r="AN5306" t="s">
        <v>725</v>
      </c>
      <c r="AO5306" t="s">
        <v>80</v>
      </c>
    </row>
    <row r="5307" spans="1:41" hidden="1" x14ac:dyDescent="0.25">
      <c r="A5307" t="s">
        <v>22207</v>
      </c>
      <c r="B5307" t="s">
        <v>22208</v>
      </c>
      <c r="C5307" s="1" t="str">
        <f t="shared" si="334"/>
        <v>21:1064</v>
      </c>
      <c r="D5307" s="1" t="str">
        <f t="shared" si="335"/>
        <v>21:0107</v>
      </c>
      <c r="E5307" t="s">
        <v>22209</v>
      </c>
      <c r="F5307" t="s">
        <v>22210</v>
      </c>
      <c r="H5307">
        <v>50.507410100000001</v>
      </c>
      <c r="I5307">
        <v>-119.2807796</v>
      </c>
      <c r="J5307" s="1" t="str">
        <f t="shared" si="332"/>
        <v>NGR bulk stream sediment</v>
      </c>
      <c r="K5307" s="1" t="str">
        <f t="shared" si="333"/>
        <v>&lt;177 micron (NGR)</v>
      </c>
      <c r="L5307">
        <v>57</v>
      </c>
      <c r="M5307" t="s">
        <v>214</v>
      </c>
      <c r="N5307">
        <v>984</v>
      </c>
      <c r="O5307" t="s">
        <v>46</v>
      </c>
      <c r="P5307" t="s">
        <v>47</v>
      </c>
      <c r="Q5307" t="s">
        <v>548</v>
      </c>
      <c r="R5307" t="s">
        <v>270</v>
      </c>
      <c r="S5307" t="s">
        <v>462</v>
      </c>
      <c r="T5307" t="s">
        <v>330</v>
      </c>
      <c r="U5307" t="s">
        <v>250</v>
      </c>
      <c r="V5307" t="s">
        <v>72</v>
      </c>
      <c r="W5307" t="s">
        <v>63</v>
      </c>
      <c r="X5307" t="s">
        <v>51</v>
      </c>
      <c r="Y5307" t="s">
        <v>49</v>
      </c>
      <c r="Z5307" t="s">
        <v>56</v>
      </c>
      <c r="AA5307" t="s">
        <v>46</v>
      </c>
      <c r="AB5307" t="s">
        <v>235</v>
      </c>
      <c r="AC5307" t="s">
        <v>50</v>
      </c>
      <c r="AD5307" t="s">
        <v>184</v>
      </c>
      <c r="AE5307" t="s">
        <v>380</v>
      </c>
      <c r="AF5307" t="s">
        <v>259</v>
      </c>
      <c r="AG5307" t="s">
        <v>128</v>
      </c>
      <c r="AH5307" t="s">
        <v>87</v>
      </c>
      <c r="AI5307" t="s">
        <v>198</v>
      </c>
      <c r="AJ5307" t="s">
        <v>58</v>
      </c>
      <c r="AK5307" t="s">
        <v>60</v>
      </c>
      <c r="AL5307" t="s">
        <v>47</v>
      </c>
      <c r="AM5307" t="s">
        <v>47</v>
      </c>
      <c r="AN5307" t="s">
        <v>313</v>
      </c>
      <c r="AO5307" t="s">
        <v>165</v>
      </c>
    </row>
    <row r="5308" spans="1:41" hidden="1" x14ac:dyDescent="0.25">
      <c r="A5308" t="s">
        <v>22211</v>
      </c>
      <c r="B5308" t="s">
        <v>22212</v>
      </c>
      <c r="C5308" s="1" t="str">
        <f t="shared" si="334"/>
        <v>21:1064</v>
      </c>
      <c r="D5308" s="1" t="str">
        <f t="shared" si="335"/>
        <v>21:0107</v>
      </c>
      <c r="E5308" t="s">
        <v>22213</v>
      </c>
      <c r="F5308" t="s">
        <v>22214</v>
      </c>
      <c r="H5308">
        <v>50.519578799999998</v>
      </c>
      <c r="I5308">
        <v>-119.22502780000001</v>
      </c>
      <c r="J5308" s="1" t="str">
        <f t="shared" si="332"/>
        <v>NGR bulk stream sediment</v>
      </c>
      <c r="K5308" s="1" t="str">
        <f t="shared" si="333"/>
        <v>&lt;177 micron (NGR)</v>
      </c>
      <c r="L5308">
        <v>57</v>
      </c>
      <c r="M5308" t="s">
        <v>280</v>
      </c>
      <c r="N5308">
        <v>985</v>
      </c>
      <c r="O5308" t="s">
        <v>46</v>
      </c>
      <c r="P5308" t="s">
        <v>47</v>
      </c>
      <c r="Q5308" t="s">
        <v>548</v>
      </c>
      <c r="R5308" t="s">
        <v>125</v>
      </c>
      <c r="S5308" t="s">
        <v>268</v>
      </c>
      <c r="T5308" t="s">
        <v>73</v>
      </c>
      <c r="U5308" t="s">
        <v>146</v>
      </c>
      <c r="V5308" t="s">
        <v>47</v>
      </c>
      <c r="W5308" t="s">
        <v>235</v>
      </c>
      <c r="X5308" t="s">
        <v>52</v>
      </c>
      <c r="Y5308" t="s">
        <v>197</v>
      </c>
      <c r="Z5308" t="s">
        <v>56</v>
      </c>
      <c r="AA5308" t="s">
        <v>46</v>
      </c>
      <c r="AB5308" t="s">
        <v>64</v>
      </c>
      <c r="AC5308" t="s">
        <v>108</v>
      </c>
      <c r="AD5308" t="s">
        <v>273</v>
      </c>
      <c r="AE5308" t="s">
        <v>56</v>
      </c>
      <c r="AF5308" t="s">
        <v>143</v>
      </c>
      <c r="AG5308" t="s">
        <v>73</v>
      </c>
      <c r="AH5308" t="s">
        <v>185</v>
      </c>
      <c r="AI5308" t="s">
        <v>57</v>
      </c>
      <c r="AJ5308" t="s">
        <v>55</v>
      </c>
      <c r="AK5308" t="s">
        <v>102</v>
      </c>
      <c r="AL5308" t="s">
        <v>47</v>
      </c>
      <c r="AM5308" t="s">
        <v>47</v>
      </c>
      <c r="AN5308" t="s">
        <v>915</v>
      </c>
      <c r="AO5308" t="s">
        <v>197</v>
      </c>
    </row>
    <row r="5309" spans="1:41" hidden="1" x14ac:dyDescent="0.25">
      <c r="A5309" t="s">
        <v>22215</v>
      </c>
      <c r="B5309" t="s">
        <v>22216</v>
      </c>
      <c r="C5309" s="1" t="str">
        <f t="shared" si="334"/>
        <v>21:1064</v>
      </c>
      <c r="D5309" s="1" t="str">
        <f t="shared" si="335"/>
        <v>21:0107</v>
      </c>
      <c r="E5309" t="s">
        <v>22213</v>
      </c>
      <c r="F5309" t="s">
        <v>22217</v>
      </c>
      <c r="H5309">
        <v>50.519578799999998</v>
      </c>
      <c r="I5309">
        <v>-119.22502780000001</v>
      </c>
      <c r="J5309" s="1" t="str">
        <f t="shared" si="332"/>
        <v>NGR bulk stream sediment</v>
      </c>
      <c r="K5309" s="1" t="str">
        <f t="shared" si="333"/>
        <v>&lt;177 micron (NGR)</v>
      </c>
      <c r="L5309">
        <v>57</v>
      </c>
      <c r="M5309" t="s">
        <v>288</v>
      </c>
      <c r="N5309">
        <v>986</v>
      </c>
      <c r="O5309" t="s">
        <v>57</v>
      </c>
      <c r="P5309" t="s">
        <v>47</v>
      </c>
      <c r="Q5309" t="s">
        <v>234</v>
      </c>
      <c r="R5309" t="s">
        <v>47</v>
      </c>
      <c r="S5309" t="s">
        <v>126</v>
      </c>
      <c r="T5309" t="s">
        <v>73</v>
      </c>
      <c r="U5309" t="s">
        <v>226</v>
      </c>
      <c r="V5309" t="s">
        <v>64</v>
      </c>
      <c r="W5309" t="s">
        <v>101</v>
      </c>
      <c r="X5309" t="s">
        <v>137</v>
      </c>
      <c r="Y5309" t="s">
        <v>186</v>
      </c>
      <c r="Z5309" t="s">
        <v>199</v>
      </c>
      <c r="AA5309" t="s">
        <v>46</v>
      </c>
      <c r="AB5309" t="s">
        <v>101</v>
      </c>
      <c r="AC5309" t="s">
        <v>58</v>
      </c>
      <c r="AD5309" t="s">
        <v>554</v>
      </c>
      <c r="AE5309" t="s">
        <v>56</v>
      </c>
      <c r="AF5309" t="s">
        <v>351</v>
      </c>
      <c r="AG5309" t="s">
        <v>182</v>
      </c>
      <c r="AH5309" t="s">
        <v>61</v>
      </c>
      <c r="AI5309" t="s">
        <v>46</v>
      </c>
      <c r="AJ5309" t="s">
        <v>108</v>
      </c>
      <c r="AK5309" t="s">
        <v>228</v>
      </c>
      <c r="AL5309" t="s">
        <v>47</v>
      </c>
      <c r="AM5309" t="s">
        <v>47</v>
      </c>
      <c r="AN5309" t="s">
        <v>508</v>
      </c>
      <c r="AO5309" t="s">
        <v>175</v>
      </c>
    </row>
    <row r="5310" spans="1:41" hidden="1" x14ac:dyDescent="0.25">
      <c r="A5310" t="s">
        <v>22218</v>
      </c>
      <c r="B5310" t="s">
        <v>22219</v>
      </c>
      <c r="C5310" s="1" t="str">
        <f t="shared" si="334"/>
        <v>21:1064</v>
      </c>
      <c r="D5310" s="1" t="str">
        <f t="shared" si="335"/>
        <v>21:0107</v>
      </c>
      <c r="E5310" t="s">
        <v>22220</v>
      </c>
      <c r="F5310" t="s">
        <v>22221</v>
      </c>
      <c r="H5310">
        <v>50.538854800000003</v>
      </c>
      <c r="I5310">
        <v>-119.2405162</v>
      </c>
      <c r="J5310" s="1" t="str">
        <f t="shared" si="332"/>
        <v>NGR bulk stream sediment</v>
      </c>
      <c r="K5310" s="1" t="str">
        <f t="shared" si="333"/>
        <v>&lt;177 micron (NGR)</v>
      </c>
      <c r="L5310">
        <v>57</v>
      </c>
      <c r="M5310" t="s">
        <v>223</v>
      </c>
      <c r="N5310">
        <v>987</v>
      </c>
      <c r="O5310" t="s">
        <v>64</v>
      </c>
      <c r="P5310" t="s">
        <v>47</v>
      </c>
      <c r="Q5310" t="s">
        <v>481</v>
      </c>
      <c r="R5310" t="s">
        <v>46</v>
      </c>
      <c r="S5310" t="s">
        <v>342</v>
      </c>
      <c r="T5310" t="s">
        <v>73</v>
      </c>
      <c r="U5310" t="s">
        <v>329</v>
      </c>
      <c r="V5310" t="s">
        <v>257</v>
      </c>
      <c r="W5310" t="s">
        <v>125</v>
      </c>
      <c r="X5310" t="s">
        <v>52</v>
      </c>
      <c r="Y5310" t="s">
        <v>112</v>
      </c>
      <c r="Z5310" t="s">
        <v>84</v>
      </c>
      <c r="AA5310" t="s">
        <v>46</v>
      </c>
      <c r="AB5310" t="s">
        <v>78</v>
      </c>
      <c r="AC5310" t="s">
        <v>108</v>
      </c>
      <c r="AD5310" t="s">
        <v>184</v>
      </c>
      <c r="AE5310" t="s">
        <v>56</v>
      </c>
      <c r="AF5310" t="s">
        <v>357</v>
      </c>
      <c r="AG5310" t="s">
        <v>412</v>
      </c>
      <c r="AH5310" t="s">
        <v>61</v>
      </c>
      <c r="AI5310" t="s">
        <v>198</v>
      </c>
      <c r="AJ5310" t="s">
        <v>58</v>
      </c>
      <c r="AK5310" t="s">
        <v>130</v>
      </c>
      <c r="AL5310" t="s">
        <v>47</v>
      </c>
      <c r="AM5310" t="s">
        <v>47</v>
      </c>
      <c r="AN5310" t="s">
        <v>568</v>
      </c>
      <c r="AO5310" t="s">
        <v>141</v>
      </c>
    </row>
    <row r="5311" spans="1:41" hidden="1" x14ac:dyDescent="0.25">
      <c r="A5311" t="s">
        <v>22222</v>
      </c>
      <c r="B5311" t="s">
        <v>22223</v>
      </c>
      <c r="C5311" s="1" t="str">
        <f t="shared" si="334"/>
        <v>21:1064</v>
      </c>
      <c r="D5311" s="1" t="str">
        <f t="shared" si="335"/>
        <v>21:0107</v>
      </c>
      <c r="E5311" t="s">
        <v>22224</v>
      </c>
      <c r="F5311" t="s">
        <v>22225</v>
      </c>
      <c r="H5311">
        <v>50.5636741</v>
      </c>
      <c r="I5311">
        <v>-119.2267665</v>
      </c>
      <c r="J5311" s="1" t="str">
        <f t="shared" si="332"/>
        <v>NGR bulk stream sediment</v>
      </c>
      <c r="K5311" s="1" t="str">
        <f t="shared" si="333"/>
        <v>&lt;177 micron (NGR)</v>
      </c>
      <c r="L5311">
        <v>57</v>
      </c>
      <c r="M5311" t="s">
        <v>233</v>
      </c>
      <c r="N5311">
        <v>988</v>
      </c>
      <c r="O5311" t="s">
        <v>198</v>
      </c>
      <c r="P5311" t="s">
        <v>47</v>
      </c>
      <c r="Q5311" t="s">
        <v>119</v>
      </c>
      <c r="R5311" t="s">
        <v>173</v>
      </c>
      <c r="S5311" t="s">
        <v>146</v>
      </c>
      <c r="T5311" t="s">
        <v>51</v>
      </c>
      <c r="U5311" t="s">
        <v>268</v>
      </c>
      <c r="V5311" t="s">
        <v>235</v>
      </c>
      <c r="W5311" t="s">
        <v>235</v>
      </c>
      <c r="X5311" t="s">
        <v>58</v>
      </c>
      <c r="Y5311" t="s">
        <v>218</v>
      </c>
      <c r="Z5311" t="s">
        <v>62</v>
      </c>
      <c r="AA5311" t="s">
        <v>46</v>
      </c>
      <c r="AB5311" t="s">
        <v>125</v>
      </c>
      <c r="AC5311" t="s">
        <v>58</v>
      </c>
      <c r="AD5311" t="s">
        <v>126</v>
      </c>
      <c r="AE5311" t="s">
        <v>380</v>
      </c>
      <c r="AF5311" t="s">
        <v>150</v>
      </c>
      <c r="AG5311" t="s">
        <v>158</v>
      </c>
      <c r="AH5311" t="s">
        <v>174</v>
      </c>
      <c r="AI5311" t="s">
        <v>46</v>
      </c>
      <c r="AJ5311" t="s">
        <v>108</v>
      </c>
      <c r="AK5311" t="s">
        <v>282</v>
      </c>
      <c r="AL5311" t="s">
        <v>47</v>
      </c>
      <c r="AM5311" t="s">
        <v>47</v>
      </c>
      <c r="AN5311" t="s">
        <v>152</v>
      </c>
      <c r="AO5311" t="s">
        <v>306</v>
      </c>
    </row>
    <row r="5312" spans="1:41" hidden="1" x14ac:dyDescent="0.25">
      <c r="A5312" t="s">
        <v>22226</v>
      </c>
      <c r="B5312" t="s">
        <v>22227</v>
      </c>
      <c r="C5312" s="1" t="str">
        <f t="shared" si="334"/>
        <v>21:1064</v>
      </c>
      <c r="D5312" s="1" t="str">
        <f t="shared" si="335"/>
        <v>21:0107</v>
      </c>
      <c r="E5312" t="s">
        <v>22228</v>
      </c>
      <c r="F5312" t="s">
        <v>22229</v>
      </c>
      <c r="H5312">
        <v>50.592741699999998</v>
      </c>
      <c r="I5312">
        <v>-119.2292973</v>
      </c>
      <c r="J5312" s="1" t="str">
        <f t="shared" si="332"/>
        <v>NGR bulk stream sediment</v>
      </c>
      <c r="K5312" s="1" t="str">
        <f t="shared" si="333"/>
        <v>&lt;177 micron (NGR)</v>
      </c>
      <c r="L5312">
        <v>57</v>
      </c>
      <c r="M5312" t="s">
        <v>248</v>
      </c>
      <c r="N5312">
        <v>989</v>
      </c>
      <c r="O5312" t="s">
        <v>125</v>
      </c>
      <c r="P5312" t="s">
        <v>73</v>
      </c>
      <c r="Q5312" t="s">
        <v>780</v>
      </c>
      <c r="R5312" t="s">
        <v>238</v>
      </c>
      <c r="S5312" t="s">
        <v>425</v>
      </c>
      <c r="T5312" t="s">
        <v>85</v>
      </c>
      <c r="U5312" t="s">
        <v>226</v>
      </c>
      <c r="V5312" t="s">
        <v>185</v>
      </c>
      <c r="W5312" t="s">
        <v>200</v>
      </c>
      <c r="X5312" t="s">
        <v>76</v>
      </c>
      <c r="Y5312" t="s">
        <v>829</v>
      </c>
      <c r="Z5312" t="s">
        <v>54</v>
      </c>
      <c r="AA5312" t="s">
        <v>46</v>
      </c>
      <c r="AB5312" t="s">
        <v>87</v>
      </c>
      <c r="AC5312" t="s">
        <v>58</v>
      </c>
      <c r="AD5312" t="s">
        <v>120</v>
      </c>
      <c r="AE5312" t="s">
        <v>56</v>
      </c>
      <c r="AF5312" t="s">
        <v>108</v>
      </c>
      <c r="AG5312" t="s">
        <v>855</v>
      </c>
      <c r="AH5312" t="s">
        <v>64</v>
      </c>
      <c r="AI5312" t="s">
        <v>61</v>
      </c>
      <c r="AJ5312" t="s">
        <v>1559</v>
      </c>
      <c r="AK5312" t="s">
        <v>271</v>
      </c>
      <c r="AL5312" t="s">
        <v>47</v>
      </c>
      <c r="AM5312" t="s">
        <v>51</v>
      </c>
      <c r="AN5312" t="s">
        <v>189</v>
      </c>
      <c r="AO5312" t="s">
        <v>52</v>
      </c>
    </row>
    <row r="5313" spans="1:41" hidden="1" x14ac:dyDescent="0.25">
      <c r="A5313" t="s">
        <v>22230</v>
      </c>
      <c r="B5313" t="s">
        <v>22231</v>
      </c>
      <c r="C5313" s="1" t="str">
        <f t="shared" si="334"/>
        <v>21:1064</v>
      </c>
      <c r="D5313" s="1" t="str">
        <f t="shared" si="335"/>
        <v>21:0107</v>
      </c>
      <c r="E5313" t="s">
        <v>22232</v>
      </c>
      <c r="F5313" t="s">
        <v>22233</v>
      </c>
      <c r="H5313">
        <v>50.603822299999997</v>
      </c>
      <c r="I5313">
        <v>-119.261537</v>
      </c>
      <c r="J5313" s="1" t="str">
        <f t="shared" si="332"/>
        <v>NGR bulk stream sediment</v>
      </c>
      <c r="K5313" s="1" t="str">
        <f t="shared" si="333"/>
        <v>&lt;177 micron (NGR)</v>
      </c>
      <c r="L5313">
        <v>57</v>
      </c>
      <c r="M5313" t="s">
        <v>256</v>
      </c>
      <c r="N5313">
        <v>990</v>
      </c>
      <c r="O5313" t="s">
        <v>110</v>
      </c>
      <c r="P5313" t="s">
        <v>47</v>
      </c>
      <c r="Q5313" t="s">
        <v>327</v>
      </c>
      <c r="R5313" t="s">
        <v>128</v>
      </c>
      <c r="S5313" t="s">
        <v>218</v>
      </c>
      <c r="T5313" t="s">
        <v>51</v>
      </c>
      <c r="U5313" t="s">
        <v>187</v>
      </c>
      <c r="V5313" t="s">
        <v>129</v>
      </c>
      <c r="W5313" t="s">
        <v>101</v>
      </c>
      <c r="X5313" t="s">
        <v>103</v>
      </c>
      <c r="Y5313" t="s">
        <v>75</v>
      </c>
      <c r="Z5313" t="s">
        <v>62</v>
      </c>
      <c r="AA5313" t="s">
        <v>46</v>
      </c>
      <c r="AB5313" t="s">
        <v>81</v>
      </c>
      <c r="AC5313" t="s">
        <v>127</v>
      </c>
      <c r="AD5313" t="s">
        <v>290</v>
      </c>
      <c r="AE5313" t="s">
        <v>199</v>
      </c>
      <c r="AF5313" t="s">
        <v>365</v>
      </c>
      <c r="AG5313" t="s">
        <v>137</v>
      </c>
      <c r="AH5313" t="s">
        <v>198</v>
      </c>
      <c r="AI5313" t="s">
        <v>149</v>
      </c>
      <c r="AJ5313" t="s">
        <v>111</v>
      </c>
      <c r="AK5313" t="s">
        <v>122</v>
      </c>
      <c r="AL5313" t="s">
        <v>47</v>
      </c>
      <c r="AM5313" t="s">
        <v>122</v>
      </c>
      <c r="AN5313" t="s">
        <v>65</v>
      </c>
      <c r="AO5313" t="s">
        <v>330</v>
      </c>
    </row>
    <row r="5314" spans="1:41" hidden="1" x14ac:dyDescent="0.25">
      <c r="A5314" t="s">
        <v>22234</v>
      </c>
      <c r="B5314" t="s">
        <v>22235</v>
      </c>
      <c r="C5314" s="1" t="str">
        <f t="shared" si="334"/>
        <v>21:1064</v>
      </c>
      <c r="D5314" s="1" t="str">
        <f t="shared" si="335"/>
        <v>21:0107</v>
      </c>
      <c r="E5314" t="s">
        <v>22236</v>
      </c>
      <c r="F5314" t="s">
        <v>22237</v>
      </c>
      <c r="H5314">
        <v>50.626260799999997</v>
      </c>
      <c r="I5314">
        <v>-119.2011323</v>
      </c>
      <c r="J5314" s="1" t="str">
        <f t="shared" ref="J5314:J5377" si="336">HYPERLINK("http://geochem.nrcan.gc.ca/cdogs/content/kwd/kwd020030_e.htm", "NGR bulk stream sediment")</f>
        <v>NGR bulk stream sediment</v>
      </c>
      <c r="K5314" s="1" t="str">
        <f t="shared" ref="K5314:K5377" si="337">HYPERLINK("http://geochem.nrcan.gc.ca/cdogs/content/kwd/kwd080006_e.htm", "&lt;177 micron (NGR)")</f>
        <v>&lt;177 micron (NGR)</v>
      </c>
      <c r="L5314">
        <v>57</v>
      </c>
      <c r="M5314" t="s">
        <v>265</v>
      </c>
      <c r="N5314">
        <v>991</v>
      </c>
      <c r="O5314" t="s">
        <v>185</v>
      </c>
      <c r="P5314" t="s">
        <v>47</v>
      </c>
      <c r="Q5314" t="s">
        <v>234</v>
      </c>
      <c r="R5314" t="s">
        <v>54</v>
      </c>
      <c r="S5314" t="s">
        <v>482</v>
      </c>
      <c r="T5314" t="s">
        <v>58</v>
      </c>
      <c r="U5314" t="s">
        <v>146</v>
      </c>
      <c r="V5314" t="s">
        <v>228</v>
      </c>
      <c r="W5314" t="s">
        <v>63</v>
      </c>
      <c r="X5314" t="s">
        <v>137</v>
      </c>
      <c r="Y5314" t="s">
        <v>141</v>
      </c>
      <c r="Z5314" t="s">
        <v>62</v>
      </c>
      <c r="AA5314" t="s">
        <v>46</v>
      </c>
      <c r="AB5314" t="s">
        <v>125</v>
      </c>
      <c r="AC5314" t="s">
        <v>217</v>
      </c>
      <c r="AD5314" t="s">
        <v>590</v>
      </c>
      <c r="AE5314" t="s">
        <v>56</v>
      </c>
      <c r="AF5314" t="s">
        <v>58</v>
      </c>
      <c r="AG5314" t="s">
        <v>371</v>
      </c>
      <c r="AH5314" t="s">
        <v>87</v>
      </c>
      <c r="AI5314" t="s">
        <v>198</v>
      </c>
      <c r="AJ5314" t="s">
        <v>55</v>
      </c>
      <c r="AK5314" t="s">
        <v>161</v>
      </c>
      <c r="AL5314" t="s">
        <v>103</v>
      </c>
      <c r="AM5314" t="s">
        <v>47</v>
      </c>
      <c r="AN5314" t="s">
        <v>275</v>
      </c>
      <c r="AO5314" t="s">
        <v>131</v>
      </c>
    </row>
    <row r="5315" spans="1:41" hidden="1" x14ac:dyDescent="0.25">
      <c r="A5315" t="s">
        <v>22238</v>
      </c>
      <c r="B5315" t="s">
        <v>22239</v>
      </c>
      <c r="C5315" s="1" t="str">
        <f t="shared" si="334"/>
        <v>21:1064</v>
      </c>
      <c r="D5315" s="1" t="str">
        <f t="shared" si="335"/>
        <v>21:0107</v>
      </c>
      <c r="E5315" t="s">
        <v>22240</v>
      </c>
      <c r="F5315" t="s">
        <v>22241</v>
      </c>
      <c r="H5315">
        <v>50.634682499999997</v>
      </c>
      <c r="I5315">
        <v>-119.24156410000001</v>
      </c>
      <c r="J5315" s="1" t="str">
        <f t="shared" si="336"/>
        <v>NGR bulk stream sediment</v>
      </c>
      <c r="K5315" s="1" t="str">
        <f t="shared" si="337"/>
        <v>&lt;177 micron (NGR)</v>
      </c>
      <c r="L5315">
        <v>58</v>
      </c>
      <c r="M5315" t="s">
        <v>45</v>
      </c>
      <c r="N5315">
        <v>992</v>
      </c>
      <c r="O5315" t="s">
        <v>257</v>
      </c>
      <c r="P5315" t="s">
        <v>47</v>
      </c>
      <c r="Q5315" t="s">
        <v>234</v>
      </c>
      <c r="R5315" t="s">
        <v>198</v>
      </c>
      <c r="S5315" t="s">
        <v>507</v>
      </c>
      <c r="T5315" t="s">
        <v>85</v>
      </c>
      <c r="U5315" t="s">
        <v>438</v>
      </c>
      <c r="V5315" t="s">
        <v>493</v>
      </c>
      <c r="W5315" t="s">
        <v>161</v>
      </c>
      <c r="X5315" t="s">
        <v>137</v>
      </c>
      <c r="Y5315" t="s">
        <v>104</v>
      </c>
      <c r="Z5315" t="s">
        <v>62</v>
      </c>
      <c r="AA5315" t="s">
        <v>46</v>
      </c>
      <c r="AB5315" t="s">
        <v>101</v>
      </c>
      <c r="AC5315" t="s">
        <v>269</v>
      </c>
      <c r="AD5315" t="s">
        <v>184</v>
      </c>
      <c r="AE5315" t="s">
        <v>199</v>
      </c>
      <c r="AF5315" t="s">
        <v>58</v>
      </c>
      <c r="AG5315" t="s">
        <v>73</v>
      </c>
      <c r="AH5315" t="s">
        <v>87</v>
      </c>
      <c r="AI5315" t="s">
        <v>198</v>
      </c>
      <c r="AJ5315" t="s">
        <v>55</v>
      </c>
      <c r="AK5315" t="s">
        <v>257</v>
      </c>
      <c r="AL5315" t="s">
        <v>51</v>
      </c>
      <c r="AM5315" t="s">
        <v>47</v>
      </c>
      <c r="AN5315" t="s">
        <v>568</v>
      </c>
      <c r="AO5315" t="s">
        <v>243</v>
      </c>
    </row>
    <row r="5316" spans="1:41" hidden="1" x14ac:dyDescent="0.25">
      <c r="A5316" t="s">
        <v>22242</v>
      </c>
      <c r="B5316" t="s">
        <v>22243</v>
      </c>
      <c r="C5316" s="1" t="str">
        <f t="shared" si="334"/>
        <v>21:1064</v>
      </c>
      <c r="D5316" s="1" t="str">
        <f t="shared" si="335"/>
        <v>21:0107</v>
      </c>
      <c r="E5316" t="s">
        <v>22244</v>
      </c>
      <c r="F5316" t="s">
        <v>22245</v>
      </c>
      <c r="H5316">
        <v>50.624341200000003</v>
      </c>
      <c r="I5316">
        <v>-119.15949999999999</v>
      </c>
      <c r="J5316" s="1" t="str">
        <f t="shared" si="336"/>
        <v>NGR bulk stream sediment</v>
      </c>
      <c r="K5316" s="1" t="str">
        <f t="shared" si="337"/>
        <v>&lt;177 micron (NGR)</v>
      </c>
      <c r="L5316">
        <v>58</v>
      </c>
      <c r="M5316" t="s">
        <v>71</v>
      </c>
      <c r="N5316">
        <v>993</v>
      </c>
      <c r="O5316" t="s">
        <v>185</v>
      </c>
      <c r="P5316" t="s">
        <v>47</v>
      </c>
      <c r="Q5316" t="s">
        <v>832</v>
      </c>
      <c r="R5316" t="s">
        <v>90</v>
      </c>
      <c r="S5316" t="s">
        <v>418</v>
      </c>
      <c r="T5316" t="s">
        <v>52</v>
      </c>
      <c r="U5316" t="s">
        <v>290</v>
      </c>
      <c r="V5316" t="s">
        <v>64</v>
      </c>
      <c r="W5316" t="s">
        <v>235</v>
      </c>
      <c r="X5316" t="s">
        <v>103</v>
      </c>
      <c r="Y5316" t="s">
        <v>98</v>
      </c>
      <c r="Z5316" t="s">
        <v>56</v>
      </c>
      <c r="AA5316" t="s">
        <v>46</v>
      </c>
      <c r="AB5316" t="s">
        <v>46</v>
      </c>
      <c r="AC5316" t="s">
        <v>58</v>
      </c>
      <c r="AD5316" t="s">
        <v>106</v>
      </c>
      <c r="AE5316" t="s">
        <v>56</v>
      </c>
      <c r="AF5316" t="s">
        <v>266</v>
      </c>
      <c r="AG5316" t="s">
        <v>200</v>
      </c>
      <c r="AH5316" t="s">
        <v>198</v>
      </c>
      <c r="AI5316" t="s">
        <v>62</v>
      </c>
      <c r="AJ5316" t="s">
        <v>88</v>
      </c>
      <c r="AK5316" t="s">
        <v>125</v>
      </c>
      <c r="AL5316" t="s">
        <v>47</v>
      </c>
      <c r="AM5316" t="s">
        <v>47</v>
      </c>
      <c r="AN5316" t="s">
        <v>171</v>
      </c>
      <c r="AO5316" t="s">
        <v>85</v>
      </c>
    </row>
    <row r="5317" spans="1:41" hidden="1" x14ac:dyDescent="0.25">
      <c r="A5317" t="s">
        <v>22246</v>
      </c>
      <c r="B5317" t="s">
        <v>22247</v>
      </c>
      <c r="C5317" s="1" t="str">
        <f t="shared" si="334"/>
        <v>21:1064</v>
      </c>
      <c r="D5317" s="1" t="str">
        <f t="shared" si="335"/>
        <v>21:0107</v>
      </c>
      <c r="E5317" t="s">
        <v>22248</v>
      </c>
      <c r="F5317" t="s">
        <v>22249</v>
      </c>
      <c r="H5317">
        <v>50.6132542</v>
      </c>
      <c r="I5317">
        <v>-119.1568852</v>
      </c>
      <c r="J5317" s="1" t="str">
        <f t="shared" si="336"/>
        <v>NGR bulk stream sediment</v>
      </c>
      <c r="K5317" s="1" t="str">
        <f t="shared" si="337"/>
        <v>&lt;177 micron (NGR)</v>
      </c>
      <c r="L5317">
        <v>58</v>
      </c>
      <c r="M5317" t="s">
        <v>95</v>
      </c>
      <c r="N5317">
        <v>994</v>
      </c>
      <c r="O5317" t="s">
        <v>161</v>
      </c>
      <c r="P5317" t="s">
        <v>47</v>
      </c>
      <c r="Q5317" t="s">
        <v>651</v>
      </c>
      <c r="R5317" t="s">
        <v>357</v>
      </c>
      <c r="S5317" t="s">
        <v>184</v>
      </c>
      <c r="T5317" t="s">
        <v>137</v>
      </c>
      <c r="U5317" t="s">
        <v>184</v>
      </c>
      <c r="V5317" t="s">
        <v>81</v>
      </c>
      <c r="W5317" t="s">
        <v>173</v>
      </c>
      <c r="X5317" t="s">
        <v>52</v>
      </c>
      <c r="Y5317" t="s">
        <v>272</v>
      </c>
      <c r="Z5317" t="s">
        <v>199</v>
      </c>
      <c r="AA5317" t="s">
        <v>46</v>
      </c>
      <c r="AB5317" t="s">
        <v>87</v>
      </c>
      <c r="AC5317" t="s">
        <v>49</v>
      </c>
      <c r="AD5317" t="s">
        <v>343</v>
      </c>
      <c r="AE5317" t="s">
        <v>199</v>
      </c>
      <c r="AF5317" t="s">
        <v>591</v>
      </c>
      <c r="AG5317" t="s">
        <v>591</v>
      </c>
      <c r="AH5317" t="s">
        <v>110</v>
      </c>
      <c r="AI5317" t="s">
        <v>174</v>
      </c>
      <c r="AJ5317" t="s">
        <v>209</v>
      </c>
      <c r="AK5317" t="s">
        <v>72</v>
      </c>
      <c r="AL5317" t="s">
        <v>47</v>
      </c>
      <c r="AM5317" t="s">
        <v>47</v>
      </c>
      <c r="AN5317" t="s">
        <v>915</v>
      </c>
      <c r="AO5317" t="s">
        <v>108</v>
      </c>
    </row>
    <row r="5318" spans="1:41" hidden="1" x14ac:dyDescent="0.25">
      <c r="A5318" t="s">
        <v>22250</v>
      </c>
      <c r="B5318" t="s">
        <v>22251</v>
      </c>
      <c r="C5318" s="1" t="str">
        <f t="shared" si="334"/>
        <v>21:1064</v>
      </c>
      <c r="D5318" s="1" t="str">
        <f t="shared" si="335"/>
        <v>21:0107</v>
      </c>
      <c r="E5318" t="s">
        <v>22252</v>
      </c>
      <c r="F5318" t="s">
        <v>22253</v>
      </c>
      <c r="H5318">
        <v>50.646563700000002</v>
      </c>
      <c r="I5318">
        <v>-119.1635613</v>
      </c>
      <c r="J5318" s="1" t="str">
        <f t="shared" si="336"/>
        <v>NGR bulk stream sediment</v>
      </c>
      <c r="K5318" s="1" t="str">
        <f t="shared" si="337"/>
        <v>&lt;177 micron (NGR)</v>
      </c>
      <c r="L5318">
        <v>58</v>
      </c>
      <c r="M5318" t="s">
        <v>280</v>
      </c>
      <c r="N5318">
        <v>995</v>
      </c>
      <c r="O5318" t="s">
        <v>61</v>
      </c>
      <c r="P5318" t="s">
        <v>47</v>
      </c>
      <c r="Q5318" t="s">
        <v>356</v>
      </c>
      <c r="R5318" t="s">
        <v>73</v>
      </c>
      <c r="S5318" t="s">
        <v>77</v>
      </c>
      <c r="T5318" t="s">
        <v>108</v>
      </c>
      <c r="U5318" t="s">
        <v>343</v>
      </c>
      <c r="V5318" t="s">
        <v>47</v>
      </c>
      <c r="W5318" t="s">
        <v>139</v>
      </c>
      <c r="X5318" t="s">
        <v>51</v>
      </c>
      <c r="Y5318" t="s">
        <v>269</v>
      </c>
      <c r="Z5318" t="s">
        <v>56</v>
      </c>
      <c r="AA5318" t="s">
        <v>46</v>
      </c>
      <c r="AB5318" t="s">
        <v>64</v>
      </c>
      <c r="AC5318" t="s">
        <v>58</v>
      </c>
      <c r="AD5318" t="s">
        <v>140</v>
      </c>
      <c r="AE5318" t="s">
        <v>56</v>
      </c>
      <c r="AF5318" t="s">
        <v>374</v>
      </c>
      <c r="AG5318" t="s">
        <v>109</v>
      </c>
      <c r="AH5318" t="s">
        <v>198</v>
      </c>
      <c r="AI5318" t="s">
        <v>53</v>
      </c>
      <c r="AJ5318" t="s">
        <v>242</v>
      </c>
      <c r="AK5318" t="s">
        <v>63</v>
      </c>
      <c r="AL5318" t="s">
        <v>47</v>
      </c>
      <c r="AM5318" t="s">
        <v>47</v>
      </c>
      <c r="AN5318" t="s">
        <v>196</v>
      </c>
      <c r="AO5318" t="s">
        <v>127</v>
      </c>
    </row>
    <row r="5319" spans="1:41" hidden="1" x14ac:dyDescent="0.25">
      <c r="A5319" t="s">
        <v>22254</v>
      </c>
      <c r="B5319" t="s">
        <v>22255</v>
      </c>
      <c r="C5319" s="1" t="str">
        <f t="shared" si="334"/>
        <v>21:1064</v>
      </c>
      <c r="D5319" s="1" t="str">
        <f t="shared" si="335"/>
        <v>21:0107</v>
      </c>
      <c r="E5319" t="s">
        <v>22252</v>
      </c>
      <c r="F5319" t="s">
        <v>22256</v>
      </c>
      <c r="H5319">
        <v>50.646563700000002</v>
      </c>
      <c r="I5319">
        <v>-119.1635613</v>
      </c>
      <c r="J5319" s="1" t="str">
        <f t="shared" si="336"/>
        <v>NGR bulk stream sediment</v>
      </c>
      <c r="K5319" s="1" t="str">
        <f t="shared" si="337"/>
        <v>&lt;177 micron (NGR)</v>
      </c>
      <c r="L5319">
        <v>58</v>
      </c>
      <c r="M5319" t="s">
        <v>288</v>
      </c>
      <c r="N5319">
        <v>996</v>
      </c>
      <c r="O5319" t="s">
        <v>235</v>
      </c>
      <c r="P5319" t="s">
        <v>47</v>
      </c>
      <c r="Q5319" t="s">
        <v>356</v>
      </c>
      <c r="R5319" t="s">
        <v>274</v>
      </c>
      <c r="S5319" t="s">
        <v>328</v>
      </c>
      <c r="T5319" t="s">
        <v>76</v>
      </c>
      <c r="U5319" t="s">
        <v>829</v>
      </c>
      <c r="V5319" t="s">
        <v>235</v>
      </c>
      <c r="W5319" t="s">
        <v>257</v>
      </c>
      <c r="X5319" t="s">
        <v>51</v>
      </c>
      <c r="Y5319" t="s">
        <v>225</v>
      </c>
      <c r="Z5319" t="s">
        <v>84</v>
      </c>
      <c r="AA5319" t="s">
        <v>46</v>
      </c>
      <c r="AB5319" t="s">
        <v>105</v>
      </c>
      <c r="AC5319" t="s">
        <v>58</v>
      </c>
      <c r="AD5319" t="s">
        <v>236</v>
      </c>
      <c r="AE5319" t="s">
        <v>56</v>
      </c>
      <c r="AF5319" t="s">
        <v>55</v>
      </c>
      <c r="AG5319" t="s">
        <v>51</v>
      </c>
      <c r="AH5319" t="s">
        <v>54</v>
      </c>
      <c r="AI5319" t="s">
        <v>53</v>
      </c>
      <c r="AJ5319" t="s">
        <v>359</v>
      </c>
      <c r="AK5319" t="s">
        <v>78</v>
      </c>
      <c r="AL5319" t="s">
        <v>47</v>
      </c>
      <c r="AM5319" t="s">
        <v>47</v>
      </c>
      <c r="AN5319" t="s">
        <v>65</v>
      </c>
      <c r="AO5319" t="s">
        <v>175</v>
      </c>
    </row>
    <row r="5320" spans="1:41" hidden="1" x14ac:dyDescent="0.25">
      <c r="A5320" t="s">
        <v>22257</v>
      </c>
      <c r="B5320" t="s">
        <v>22258</v>
      </c>
      <c r="C5320" s="1" t="str">
        <f t="shared" si="334"/>
        <v>21:1064</v>
      </c>
      <c r="D5320" s="1" t="str">
        <f t="shared" si="335"/>
        <v>21:0107</v>
      </c>
      <c r="E5320" t="s">
        <v>22259</v>
      </c>
      <c r="F5320" t="s">
        <v>22260</v>
      </c>
      <c r="H5320">
        <v>50.671629299999999</v>
      </c>
      <c r="I5320">
        <v>-119.1387837</v>
      </c>
      <c r="J5320" s="1" t="str">
        <f t="shared" si="336"/>
        <v>NGR bulk stream sediment</v>
      </c>
      <c r="K5320" s="1" t="str">
        <f t="shared" si="337"/>
        <v>&lt;177 micron (NGR)</v>
      </c>
      <c r="L5320">
        <v>58</v>
      </c>
      <c r="M5320" t="s">
        <v>117</v>
      </c>
      <c r="N5320">
        <v>997</v>
      </c>
      <c r="O5320" t="s">
        <v>142</v>
      </c>
      <c r="P5320" t="s">
        <v>47</v>
      </c>
      <c r="Q5320" t="s">
        <v>159</v>
      </c>
      <c r="R5320" t="s">
        <v>439</v>
      </c>
      <c r="S5320" t="s">
        <v>538</v>
      </c>
      <c r="T5320" t="s">
        <v>108</v>
      </c>
      <c r="U5320" t="s">
        <v>184</v>
      </c>
      <c r="V5320" t="s">
        <v>64</v>
      </c>
      <c r="W5320" t="s">
        <v>206</v>
      </c>
      <c r="X5320" t="s">
        <v>73</v>
      </c>
      <c r="Y5320" t="s">
        <v>306</v>
      </c>
      <c r="Z5320" t="s">
        <v>84</v>
      </c>
      <c r="AA5320" t="s">
        <v>46</v>
      </c>
      <c r="AB5320" t="s">
        <v>64</v>
      </c>
      <c r="AC5320" t="s">
        <v>145</v>
      </c>
      <c r="AD5320" t="s">
        <v>250</v>
      </c>
      <c r="AE5320" t="s">
        <v>84</v>
      </c>
      <c r="AF5320" t="s">
        <v>55</v>
      </c>
      <c r="AG5320" t="s">
        <v>336</v>
      </c>
      <c r="AH5320" t="s">
        <v>198</v>
      </c>
      <c r="AI5320" t="s">
        <v>54</v>
      </c>
      <c r="AJ5320" t="s">
        <v>359</v>
      </c>
      <c r="AK5320" t="s">
        <v>63</v>
      </c>
      <c r="AL5320" t="s">
        <v>47</v>
      </c>
      <c r="AM5320" t="s">
        <v>47</v>
      </c>
      <c r="AN5320" t="s">
        <v>372</v>
      </c>
      <c r="AO5320" t="s">
        <v>85</v>
      </c>
    </row>
    <row r="5321" spans="1:41" hidden="1" x14ac:dyDescent="0.25">
      <c r="A5321" t="s">
        <v>22261</v>
      </c>
      <c r="B5321" t="s">
        <v>22262</v>
      </c>
      <c r="C5321" s="1" t="str">
        <f t="shared" si="334"/>
        <v>21:1064</v>
      </c>
      <c r="D5321" s="1" t="str">
        <f t="shared" si="335"/>
        <v>21:0107</v>
      </c>
      <c r="E5321" t="s">
        <v>22263</v>
      </c>
      <c r="F5321" t="s">
        <v>22264</v>
      </c>
      <c r="H5321">
        <v>50.700072499999997</v>
      </c>
      <c r="I5321">
        <v>-119.11988100000001</v>
      </c>
      <c r="J5321" s="1" t="str">
        <f t="shared" si="336"/>
        <v>NGR bulk stream sediment</v>
      </c>
      <c r="K5321" s="1" t="str">
        <f t="shared" si="337"/>
        <v>&lt;177 micron (NGR)</v>
      </c>
      <c r="L5321">
        <v>58</v>
      </c>
      <c r="M5321" t="s">
        <v>136</v>
      </c>
      <c r="N5321">
        <v>998</v>
      </c>
      <c r="O5321" t="s">
        <v>174</v>
      </c>
      <c r="P5321" t="s">
        <v>122</v>
      </c>
      <c r="Q5321" t="s">
        <v>152</v>
      </c>
      <c r="R5321" t="s">
        <v>90</v>
      </c>
      <c r="S5321" t="s">
        <v>112</v>
      </c>
      <c r="T5321" t="s">
        <v>330</v>
      </c>
      <c r="U5321" t="s">
        <v>98</v>
      </c>
      <c r="V5321" t="s">
        <v>61</v>
      </c>
      <c r="W5321" t="s">
        <v>235</v>
      </c>
      <c r="X5321" t="s">
        <v>122</v>
      </c>
      <c r="Y5321" t="s">
        <v>108</v>
      </c>
      <c r="Z5321" t="s">
        <v>56</v>
      </c>
      <c r="AA5321" t="s">
        <v>46</v>
      </c>
      <c r="AB5321" t="s">
        <v>185</v>
      </c>
      <c r="AC5321" t="s">
        <v>58</v>
      </c>
      <c r="AD5321" t="s">
        <v>49</v>
      </c>
      <c r="AE5321" t="s">
        <v>199</v>
      </c>
      <c r="AF5321" t="s">
        <v>270</v>
      </c>
      <c r="AG5321" t="s">
        <v>125</v>
      </c>
      <c r="AH5321" t="s">
        <v>62</v>
      </c>
      <c r="AI5321" t="s">
        <v>62</v>
      </c>
      <c r="AJ5321" t="s">
        <v>164</v>
      </c>
      <c r="AK5321" t="s">
        <v>63</v>
      </c>
      <c r="AL5321" t="s">
        <v>47</v>
      </c>
      <c r="AM5321" t="s">
        <v>47</v>
      </c>
      <c r="AN5321" t="s">
        <v>65</v>
      </c>
      <c r="AO5321" t="s">
        <v>52</v>
      </c>
    </row>
    <row r="5322" spans="1:41" hidden="1" x14ac:dyDescent="0.25">
      <c r="A5322" t="s">
        <v>22265</v>
      </c>
      <c r="B5322" t="s">
        <v>22266</v>
      </c>
      <c r="C5322" s="1" t="str">
        <f t="shared" si="334"/>
        <v>21:1064</v>
      </c>
      <c r="D5322" s="1" t="str">
        <f t="shared" si="335"/>
        <v>21:0107</v>
      </c>
      <c r="E5322" t="s">
        <v>22267</v>
      </c>
      <c r="F5322" t="s">
        <v>22268</v>
      </c>
      <c r="H5322">
        <v>50.707527499999998</v>
      </c>
      <c r="I5322">
        <v>-119.1110242</v>
      </c>
      <c r="J5322" s="1" t="str">
        <f t="shared" si="336"/>
        <v>NGR bulk stream sediment</v>
      </c>
      <c r="K5322" s="1" t="str">
        <f t="shared" si="337"/>
        <v>&lt;177 micron (NGR)</v>
      </c>
      <c r="L5322">
        <v>58</v>
      </c>
      <c r="M5322" t="s">
        <v>157</v>
      </c>
      <c r="N5322">
        <v>999</v>
      </c>
      <c r="O5322" t="s">
        <v>257</v>
      </c>
      <c r="P5322" t="s">
        <v>103</v>
      </c>
      <c r="Q5322" t="s">
        <v>299</v>
      </c>
      <c r="R5322" t="s">
        <v>52</v>
      </c>
      <c r="S5322" t="s">
        <v>183</v>
      </c>
      <c r="T5322" t="s">
        <v>108</v>
      </c>
      <c r="U5322" t="s">
        <v>160</v>
      </c>
      <c r="V5322" t="s">
        <v>101</v>
      </c>
      <c r="W5322" t="s">
        <v>173</v>
      </c>
      <c r="X5322" t="s">
        <v>122</v>
      </c>
      <c r="Y5322" t="s">
        <v>90</v>
      </c>
      <c r="Z5322" t="s">
        <v>199</v>
      </c>
      <c r="AA5322" t="s">
        <v>46</v>
      </c>
      <c r="AB5322" t="s">
        <v>87</v>
      </c>
      <c r="AC5322" t="s">
        <v>58</v>
      </c>
      <c r="AD5322" t="s">
        <v>77</v>
      </c>
      <c r="AE5322" t="s">
        <v>56</v>
      </c>
      <c r="AF5322" t="s">
        <v>307</v>
      </c>
      <c r="AG5322" t="s">
        <v>142</v>
      </c>
      <c r="AH5322" t="s">
        <v>198</v>
      </c>
      <c r="AI5322" t="s">
        <v>53</v>
      </c>
      <c r="AJ5322" t="s">
        <v>137</v>
      </c>
      <c r="AK5322" t="s">
        <v>47</v>
      </c>
      <c r="AL5322" t="s">
        <v>47</v>
      </c>
      <c r="AM5322" t="s">
        <v>47</v>
      </c>
      <c r="AN5322" t="s">
        <v>65</v>
      </c>
      <c r="AO5322" t="s">
        <v>330</v>
      </c>
    </row>
    <row r="5323" spans="1:41" hidden="1" x14ac:dyDescent="0.25">
      <c r="A5323" t="s">
        <v>22269</v>
      </c>
      <c r="B5323" t="s">
        <v>22270</v>
      </c>
      <c r="C5323" s="1" t="str">
        <f t="shared" si="334"/>
        <v>21:1064</v>
      </c>
      <c r="D5323" s="1" t="str">
        <f t="shared" si="335"/>
        <v>21:0107</v>
      </c>
      <c r="E5323" t="s">
        <v>22271</v>
      </c>
      <c r="F5323" t="s">
        <v>22272</v>
      </c>
      <c r="H5323">
        <v>50.725054100000001</v>
      </c>
      <c r="I5323">
        <v>-119.09074080000001</v>
      </c>
      <c r="J5323" s="1" t="str">
        <f t="shared" si="336"/>
        <v>NGR bulk stream sediment</v>
      </c>
      <c r="K5323" s="1" t="str">
        <f t="shared" si="337"/>
        <v>&lt;177 micron (NGR)</v>
      </c>
      <c r="L5323">
        <v>58</v>
      </c>
      <c r="M5323" t="s">
        <v>170</v>
      </c>
      <c r="N5323">
        <v>1000</v>
      </c>
      <c r="O5323" t="s">
        <v>64</v>
      </c>
      <c r="P5323" t="s">
        <v>47</v>
      </c>
      <c r="Q5323" t="s">
        <v>790</v>
      </c>
      <c r="R5323" t="s">
        <v>259</v>
      </c>
      <c r="S5323" t="s">
        <v>438</v>
      </c>
      <c r="T5323" t="s">
        <v>55</v>
      </c>
      <c r="U5323" t="s">
        <v>445</v>
      </c>
      <c r="V5323" t="s">
        <v>336</v>
      </c>
      <c r="W5323" t="s">
        <v>206</v>
      </c>
      <c r="X5323" t="s">
        <v>52</v>
      </c>
      <c r="Y5323" t="s">
        <v>342</v>
      </c>
      <c r="Z5323" t="s">
        <v>62</v>
      </c>
      <c r="AA5323" t="s">
        <v>46</v>
      </c>
      <c r="AB5323" t="s">
        <v>105</v>
      </c>
      <c r="AC5323" t="s">
        <v>98</v>
      </c>
      <c r="AD5323" t="s">
        <v>226</v>
      </c>
      <c r="AE5323" t="s">
        <v>56</v>
      </c>
      <c r="AF5323" t="s">
        <v>55</v>
      </c>
      <c r="AG5323" t="s">
        <v>181</v>
      </c>
      <c r="AH5323" t="s">
        <v>185</v>
      </c>
      <c r="AI5323" t="s">
        <v>149</v>
      </c>
      <c r="AJ5323" t="s">
        <v>876</v>
      </c>
      <c r="AK5323" t="s">
        <v>123</v>
      </c>
      <c r="AL5323" t="s">
        <v>47</v>
      </c>
      <c r="AM5323" t="s">
        <v>122</v>
      </c>
      <c r="AN5323" t="s">
        <v>508</v>
      </c>
      <c r="AO5323" t="s">
        <v>58</v>
      </c>
    </row>
    <row r="5324" spans="1:41" hidden="1" x14ac:dyDescent="0.25">
      <c r="A5324" t="s">
        <v>22273</v>
      </c>
      <c r="B5324" t="s">
        <v>22274</v>
      </c>
      <c r="C5324" s="1" t="str">
        <f t="shared" si="334"/>
        <v>21:1064</v>
      </c>
      <c r="D5324" s="1" t="str">
        <f t="shared" si="335"/>
        <v>21:0107</v>
      </c>
      <c r="E5324" t="s">
        <v>22275</v>
      </c>
      <c r="F5324" t="s">
        <v>22276</v>
      </c>
      <c r="H5324">
        <v>50.739417799999998</v>
      </c>
      <c r="I5324">
        <v>-119.10276229999999</v>
      </c>
      <c r="J5324" s="1" t="str">
        <f t="shared" si="336"/>
        <v>NGR bulk stream sediment</v>
      </c>
      <c r="K5324" s="1" t="str">
        <f t="shared" si="337"/>
        <v>&lt;177 micron (NGR)</v>
      </c>
      <c r="L5324">
        <v>58</v>
      </c>
      <c r="M5324" t="s">
        <v>180</v>
      </c>
      <c r="N5324">
        <v>1001</v>
      </c>
      <c r="O5324" t="s">
        <v>174</v>
      </c>
      <c r="P5324" t="s">
        <v>47</v>
      </c>
      <c r="Q5324" t="s">
        <v>508</v>
      </c>
      <c r="R5324" t="s">
        <v>76</v>
      </c>
      <c r="S5324" t="s">
        <v>145</v>
      </c>
      <c r="T5324" t="s">
        <v>51</v>
      </c>
      <c r="U5324" t="s">
        <v>90</v>
      </c>
      <c r="V5324" t="s">
        <v>64</v>
      </c>
      <c r="W5324" t="s">
        <v>149</v>
      </c>
      <c r="X5324" t="s">
        <v>46</v>
      </c>
      <c r="Y5324" t="s">
        <v>58</v>
      </c>
      <c r="Z5324" t="s">
        <v>56</v>
      </c>
      <c r="AA5324" t="s">
        <v>46</v>
      </c>
      <c r="AB5324" t="s">
        <v>57</v>
      </c>
      <c r="AC5324" t="s">
        <v>58</v>
      </c>
      <c r="AD5324" t="s">
        <v>165</v>
      </c>
      <c r="AE5324" t="s">
        <v>380</v>
      </c>
      <c r="AF5324" t="s">
        <v>164</v>
      </c>
      <c r="AG5324" t="s">
        <v>235</v>
      </c>
      <c r="AH5324" t="s">
        <v>62</v>
      </c>
      <c r="AI5324" t="s">
        <v>62</v>
      </c>
      <c r="AJ5324" t="s">
        <v>122</v>
      </c>
      <c r="AK5324" t="s">
        <v>46</v>
      </c>
      <c r="AL5324" t="s">
        <v>47</v>
      </c>
      <c r="AM5324" t="s">
        <v>47</v>
      </c>
      <c r="AN5324" t="s">
        <v>65</v>
      </c>
      <c r="AO5324" t="s">
        <v>52</v>
      </c>
    </row>
    <row r="5325" spans="1:41" hidden="1" x14ac:dyDescent="0.25">
      <c r="A5325" t="s">
        <v>22277</v>
      </c>
      <c r="B5325" t="s">
        <v>22278</v>
      </c>
      <c r="C5325" s="1" t="str">
        <f t="shared" si="334"/>
        <v>21:1064</v>
      </c>
      <c r="D5325" s="1" t="str">
        <f t="shared" si="335"/>
        <v>21:0107</v>
      </c>
      <c r="E5325" t="s">
        <v>22279</v>
      </c>
      <c r="F5325" t="s">
        <v>22280</v>
      </c>
      <c r="H5325">
        <v>50.532582599999998</v>
      </c>
      <c r="I5325">
        <v>-119.1450701</v>
      </c>
      <c r="J5325" s="1" t="str">
        <f t="shared" si="336"/>
        <v>NGR bulk stream sediment</v>
      </c>
      <c r="K5325" s="1" t="str">
        <f t="shared" si="337"/>
        <v>&lt;177 micron (NGR)</v>
      </c>
      <c r="L5325">
        <v>58</v>
      </c>
      <c r="M5325" t="s">
        <v>195</v>
      </c>
      <c r="N5325">
        <v>1002</v>
      </c>
      <c r="O5325" t="s">
        <v>129</v>
      </c>
      <c r="P5325" t="s">
        <v>47</v>
      </c>
      <c r="Q5325" t="s">
        <v>337</v>
      </c>
      <c r="R5325" t="s">
        <v>197</v>
      </c>
      <c r="S5325" t="s">
        <v>120</v>
      </c>
      <c r="T5325" t="s">
        <v>58</v>
      </c>
      <c r="U5325" t="s">
        <v>237</v>
      </c>
      <c r="V5325" t="s">
        <v>174</v>
      </c>
      <c r="W5325" t="s">
        <v>63</v>
      </c>
      <c r="X5325" t="s">
        <v>122</v>
      </c>
      <c r="Y5325" t="s">
        <v>82</v>
      </c>
      <c r="Z5325" t="s">
        <v>56</v>
      </c>
      <c r="AA5325" t="s">
        <v>46</v>
      </c>
      <c r="AB5325" t="s">
        <v>87</v>
      </c>
      <c r="AC5325" t="s">
        <v>58</v>
      </c>
      <c r="AD5325" t="s">
        <v>239</v>
      </c>
      <c r="AE5325" t="s">
        <v>56</v>
      </c>
      <c r="AF5325" t="s">
        <v>52</v>
      </c>
      <c r="AG5325" t="s">
        <v>164</v>
      </c>
      <c r="AH5325" t="s">
        <v>198</v>
      </c>
      <c r="AI5325" t="s">
        <v>62</v>
      </c>
      <c r="AJ5325" t="s">
        <v>52</v>
      </c>
      <c r="AK5325" t="s">
        <v>125</v>
      </c>
      <c r="AL5325" t="s">
        <v>47</v>
      </c>
      <c r="AM5325" t="s">
        <v>47</v>
      </c>
      <c r="AN5325" t="s">
        <v>89</v>
      </c>
      <c r="AO5325" t="s">
        <v>108</v>
      </c>
    </row>
    <row r="5326" spans="1:41" hidden="1" x14ac:dyDescent="0.25">
      <c r="A5326" t="s">
        <v>22281</v>
      </c>
      <c r="B5326" t="s">
        <v>22282</v>
      </c>
      <c r="C5326" s="1" t="str">
        <f t="shared" si="334"/>
        <v>21:1064</v>
      </c>
      <c r="D5326" s="1" t="str">
        <f t="shared" si="335"/>
        <v>21:0107</v>
      </c>
      <c r="E5326" t="s">
        <v>22283</v>
      </c>
      <c r="F5326" t="s">
        <v>22284</v>
      </c>
      <c r="H5326">
        <v>50.307901299999997</v>
      </c>
      <c r="I5326">
        <v>-119.775352</v>
      </c>
      <c r="J5326" s="1" t="str">
        <f t="shared" si="336"/>
        <v>NGR bulk stream sediment</v>
      </c>
      <c r="K5326" s="1" t="str">
        <f t="shared" si="337"/>
        <v>&lt;177 micron (NGR)</v>
      </c>
      <c r="L5326">
        <v>58</v>
      </c>
      <c r="M5326" t="s">
        <v>205</v>
      </c>
      <c r="N5326">
        <v>1003</v>
      </c>
      <c r="O5326" t="s">
        <v>185</v>
      </c>
      <c r="P5326" t="s">
        <v>47</v>
      </c>
      <c r="Q5326" t="s">
        <v>404</v>
      </c>
      <c r="R5326" t="s">
        <v>63</v>
      </c>
      <c r="S5326" t="s">
        <v>538</v>
      </c>
      <c r="T5326" t="s">
        <v>175</v>
      </c>
      <c r="U5326" t="s">
        <v>364</v>
      </c>
      <c r="V5326" t="s">
        <v>139</v>
      </c>
      <c r="W5326" t="s">
        <v>51</v>
      </c>
      <c r="X5326" t="s">
        <v>51</v>
      </c>
      <c r="Y5326" t="s">
        <v>112</v>
      </c>
      <c r="Z5326" t="s">
        <v>199</v>
      </c>
      <c r="AA5326" t="s">
        <v>46</v>
      </c>
      <c r="AB5326" t="s">
        <v>105</v>
      </c>
      <c r="AC5326" t="s">
        <v>145</v>
      </c>
      <c r="AD5326" t="s">
        <v>597</v>
      </c>
      <c r="AE5326" t="s">
        <v>56</v>
      </c>
      <c r="AF5326" t="s">
        <v>66</v>
      </c>
      <c r="AG5326" t="s">
        <v>238</v>
      </c>
      <c r="AH5326" t="s">
        <v>46</v>
      </c>
      <c r="AI5326" t="s">
        <v>46</v>
      </c>
      <c r="AJ5326" t="s">
        <v>150</v>
      </c>
      <c r="AK5326" t="s">
        <v>130</v>
      </c>
      <c r="AL5326" t="s">
        <v>47</v>
      </c>
      <c r="AM5326" t="s">
        <v>47</v>
      </c>
      <c r="AN5326" t="s">
        <v>171</v>
      </c>
      <c r="AO5326" t="s">
        <v>85</v>
      </c>
    </row>
    <row r="5327" spans="1:41" hidden="1" x14ac:dyDescent="0.25">
      <c r="A5327" t="s">
        <v>22285</v>
      </c>
      <c r="B5327" t="s">
        <v>22286</v>
      </c>
      <c r="C5327" s="1" t="str">
        <f t="shared" si="334"/>
        <v>21:1064</v>
      </c>
      <c r="D5327" s="1" t="str">
        <f t="shared" si="335"/>
        <v>21:0107</v>
      </c>
      <c r="E5327" t="s">
        <v>22287</v>
      </c>
      <c r="F5327" t="s">
        <v>22288</v>
      </c>
      <c r="H5327">
        <v>50.2859202</v>
      </c>
      <c r="I5327">
        <v>-119.8329426</v>
      </c>
      <c r="J5327" s="1" t="str">
        <f t="shared" si="336"/>
        <v>NGR bulk stream sediment</v>
      </c>
      <c r="K5327" s="1" t="str">
        <f t="shared" si="337"/>
        <v>&lt;177 micron (NGR)</v>
      </c>
      <c r="L5327">
        <v>58</v>
      </c>
      <c r="M5327" t="s">
        <v>214</v>
      </c>
      <c r="N5327">
        <v>1004</v>
      </c>
      <c r="O5327" t="s">
        <v>173</v>
      </c>
      <c r="P5327" t="s">
        <v>52</v>
      </c>
      <c r="Q5327" t="s">
        <v>548</v>
      </c>
      <c r="R5327" t="s">
        <v>63</v>
      </c>
      <c r="S5327" t="s">
        <v>83</v>
      </c>
      <c r="T5327" t="s">
        <v>82</v>
      </c>
      <c r="U5327" t="s">
        <v>22289</v>
      </c>
      <c r="V5327" t="s">
        <v>81</v>
      </c>
      <c r="W5327" t="s">
        <v>128</v>
      </c>
      <c r="X5327" t="s">
        <v>73</v>
      </c>
      <c r="Y5327" t="s">
        <v>90</v>
      </c>
      <c r="Z5327" t="s">
        <v>199</v>
      </c>
      <c r="AA5327" t="s">
        <v>46</v>
      </c>
      <c r="AB5327" t="s">
        <v>110</v>
      </c>
      <c r="AC5327" t="s">
        <v>482</v>
      </c>
      <c r="AD5327" t="s">
        <v>331</v>
      </c>
      <c r="AE5327" t="s">
        <v>199</v>
      </c>
      <c r="AF5327" t="s">
        <v>66</v>
      </c>
      <c r="AG5327" t="s">
        <v>143</v>
      </c>
      <c r="AH5327" t="s">
        <v>110</v>
      </c>
      <c r="AI5327" t="s">
        <v>149</v>
      </c>
      <c r="AJ5327" t="s">
        <v>55</v>
      </c>
      <c r="AK5327" t="s">
        <v>282</v>
      </c>
      <c r="AL5327" t="s">
        <v>47</v>
      </c>
      <c r="AM5327" t="s">
        <v>47</v>
      </c>
      <c r="AN5327" t="s">
        <v>48</v>
      </c>
      <c r="AO5327" t="s">
        <v>209</v>
      </c>
    </row>
    <row r="5328" spans="1:41" hidden="1" x14ac:dyDescent="0.25">
      <c r="A5328" t="s">
        <v>22290</v>
      </c>
      <c r="B5328" t="s">
        <v>22291</v>
      </c>
      <c r="C5328" s="1" t="str">
        <f t="shared" si="334"/>
        <v>21:1064</v>
      </c>
      <c r="D5328" s="1" t="str">
        <f t="shared" si="335"/>
        <v>21:0107</v>
      </c>
      <c r="E5328" t="s">
        <v>22292</v>
      </c>
      <c r="F5328" t="s">
        <v>22293</v>
      </c>
      <c r="H5328">
        <v>50.293069299999999</v>
      </c>
      <c r="I5328">
        <v>-119.828986</v>
      </c>
      <c r="J5328" s="1" t="str">
        <f t="shared" si="336"/>
        <v>NGR bulk stream sediment</v>
      </c>
      <c r="K5328" s="1" t="str">
        <f t="shared" si="337"/>
        <v>&lt;177 micron (NGR)</v>
      </c>
      <c r="L5328">
        <v>58</v>
      </c>
      <c r="M5328" t="s">
        <v>223</v>
      </c>
      <c r="N5328">
        <v>1005</v>
      </c>
      <c r="O5328" t="s">
        <v>185</v>
      </c>
      <c r="P5328" t="s">
        <v>47</v>
      </c>
      <c r="Q5328" t="s">
        <v>424</v>
      </c>
      <c r="R5328" t="s">
        <v>174</v>
      </c>
      <c r="S5328" t="s">
        <v>532</v>
      </c>
      <c r="T5328" t="s">
        <v>76</v>
      </c>
      <c r="U5328" t="s">
        <v>294</v>
      </c>
      <c r="V5328" t="s">
        <v>78</v>
      </c>
      <c r="W5328" t="s">
        <v>142</v>
      </c>
      <c r="X5328" t="s">
        <v>103</v>
      </c>
      <c r="Y5328" t="s">
        <v>141</v>
      </c>
      <c r="Z5328" t="s">
        <v>199</v>
      </c>
      <c r="AA5328" t="s">
        <v>46</v>
      </c>
      <c r="AB5328" t="s">
        <v>63</v>
      </c>
      <c r="AC5328" t="s">
        <v>82</v>
      </c>
      <c r="AD5328" t="s">
        <v>146</v>
      </c>
      <c r="AE5328" t="s">
        <v>56</v>
      </c>
      <c r="AF5328" t="s">
        <v>209</v>
      </c>
      <c r="AG5328" t="s">
        <v>238</v>
      </c>
      <c r="AH5328" t="s">
        <v>149</v>
      </c>
      <c r="AI5328" t="s">
        <v>54</v>
      </c>
      <c r="AJ5328" t="s">
        <v>150</v>
      </c>
      <c r="AK5328" t="s">
        <v>122</v>
      </c>
      <c r="AL5328" t="s">
        <v>47</v>
      </c>
      <c r="AM5328" t="s">
        <v>47</v>
      </c>
      <c r="AN5328" t="s">
        <v>65</v>
      </c>
      <c r="AO5328" t="s">
        <v>90</v>
      </c>
    </row>
    <row r="5329" spans="1:41" hidden="1" x14ac:dyDescent="0.25">
      <c r="A5329" t="s">
        <v>22294</v>
      </c>
      <c r="B5329" t="s">
        <v>22295</v>
      </c>
      <c r="C5329" s="1" t="str">
        <f t="shared" si="334"/>
        <v>21:1064</v>
      </c>
      <c r="D5329" s="1" t="str">
        <f t="shared" si="335"/>
        <v>21:0107</v>
      </c>
      <c r="E5329" t="s">
        <v>22296</v>
      </c>
      <c r="F5329" t="s">
        <v>22297</v>
      </c>
      <c r="H5329">
        <v>50.279099500000001</v>
      </c>
      <c r="I5329">
        <v>-119.8587193</v>
      </c>
      <c r="J5329" s="1" t="str">
        <f t="shared" si="336"/>
        <v>NGR bulk stream sediment</v>
      </c>
      <c r="K5329" s="1" t="str">
        <f t="shared" si="337"/>
        <v>&lt;177 micron (NGR)</v>
      </c>
      <c r="L5329">
        <v>58</v>
      </c>
      <c r="M5329" t="s">
        <v>233</v>
      </c>
      <c r="N5329">
        <v>1006</v>
      </c>
      <c r="O5329" t="s">
        <v>46</v>
      </c>
      <c r="P5329" t="s">
        <v>103</v>
      </c>
      <c r="Q5329" t="s">
        <v>234</v>
      </c>
      <c r="R5329" t="s">
        <v>235</v>
      </c>
      <c r="S5329" t="s">
        <v>251</v>
      </c>
      <c r="T5329" t="s">
        <v>82</v>
      </c>
      <c r="U5329" t="s">
        <v>22298</v>
      </c>
      <c r="V5329" t="s">
        <v>105</v>
      </c>
      <c r="W5329" t="s">
        <v>128</v>
      </c>
      <c r="X5329" t="s">
        <v>52</v>
      </c>
      <c r="Y5329" t="s">
        <v>104</v>
      </c>
      <c r="Z5329" t="s">
        <v>84</v>
      </c>
      <c r="AA5329" t="s">
        <v>46</v>
      </c>
      <c r="AB5329" t="s">
        <v>105</v>
      </c>
      <c r="AC5329" t="s">
        <v>290</v>
      </c>
      <c r="AD5329" t="s">
        <v>350</v>
      </c>
      <c r="AE5329" t="s">
        <v>56</v>
      </c>
      <c r="AF5329" t="s">
        <v>3419</v>
      </c>
      <c r="AG5329" t="s">
        <v>96</v>
      </c>
      <c r="AH5329" t="s">
        <v>87</v>
      </c>
      <c r="AI5329" t="s">
        <v>174</v>
      </c>
      <c r="AJ5329" t="s">
        <v>58</v>
      </c>
      <c r="AK5329" t="s">
        <v>60</v>
      </c>
      <c r="AL5329" t="s">
        <v>47</v>
      </c>
      <c r="AM5329" t="s">
        <v>122</v>
      </c>
      <c r="AN5329" t="s">
        <v>318</v>
      </c>
      <c r="AO5329" t="s">
        <v>108</v>
      </c>
    </row>
    <row r="5330" spans="1:41" hidden="1" x14ac:dyDescent="0.25">
      <c r="A5330" t="s">
        <v>22299</v>
      </c>
      <c r="B5330" t="s">
        <v>22300</v>
      </c>
      <c r="C5330" s="1" t="str">
        <f t="shared" si="334"/>
        <v>21:1064</v>
      </c>
      <c r="D5330" s="1" t="str">
        <f t="shared" si="335"/>
        <v>21:0107</v>
      </c>
      <c r="E5330" t="s">
        <v>22301</v>
      </c>
      <c r="F5330" t="s">
        <v>22302</v>
      </c>
      <c r="H5330">
        <v>50.284107599999999</v>
      </c>
      <c r="I5330">
        <v>-119.8635682</v>
      </c>
      <c r="J5330" s="1" t="str">
        <f t="shared" si="336"/>
        <v>NGR bulk stream sediment</v>
      </c>
      <c r="K5330" s="1" t="str">
        <f t="shared" si="337"/>
        <v>&lt;177 micron (NGR)</v>
      </c>
      <c r="L5330">
        <v>58</v>
      </c>
      <c r="M5330" t="s">
        <v>248</v>
      </c>
      <c r="N5330">
        <v>1007</v>
      </c>
      <c r="O5330" t="s">
        <v>87</v>
      </c>
      <c r="P5330" t="s">
        <v>103</v>
      </c>
      <c r="Q5330" t="s">
        <v>404</v>
      </c>
      <c r="R5330" t="s">
        <v>54</v>
      </c>
      <c r="S5330" t="s">
        <v>121</v>
      </c>
      <c r="T5330" t="s">
        <v>175</v>
      </c>
      <c r="U5330" t="s">
        <v>668</v>
      </c>
      <c r="V5330" t="s">
        <v>125</v>
      </c>
      <c r="W5330" t="s">
        <v>282</v>
      </c>
      <c r="X5330" t="s">
        <v>51</v>
      </c>
      <c r="Y5330" t="s">
        <v>141</v>
      </c>
      <c r="Z5330" t="s">
        <v>199</v>
      </c>
      <c r="AA5330" t="s">
        <v>46</v>
      </c>
      <c r="AB5330" t="s">
        <v>125</v>
      </c>
      <c r="AC5330" t="s">
        <v>58</v>
      </c>
      <c r="AD5330" t="s">
        <v>184</v>
      </c>
      <c r="AE5330" t="s">
        <v>56</v>
      </c>
      <c r="AF5330" t="s">
        <v>175</v>
      </c>
      <c r="AG5330" t="s">
        <v>73</v>
      </c>
      <c r="AH5330" t="s">
        <v>149</v>
      </c>
      <c r="AI5330" t="s">
        <v>198</v>
      </c>
      <c r="AJ5330" t="s">
        <v>406</v>
      </c>
      <c r="AK5330" t="s">
        <v>257</v>
      </c>
      <c r="AL5330" t="s">
        <v>47</v>
      </c>
      <c r="AM5330" t="s">
        <v>122</v>
      </c>
      <c r="AN5330" t="s">
        <v>65</v>
      </c>
      <c r="AO5330" t="s">
        <v>137</v>
      </c>
    </row>
    <row r="5331" spans="1:41" hidden="1" x14ac:dyDescent="0.25">
      <c r="A5331" t="s">
        <v>22303</v>
      </c>
      <c r="B5331" t="s">
        <v>22304</v>
      </c>
      <c r="C5331" s="1" t="str">
        <f t="shared" si="334"/>
        <v>21:1064</v>
      </c>
      <c r="D5331" s="1" t="str">
        <f t="shared" si="335"/>
        <v>21:0107</v>
      </c>
      <c r="E5331" t="s">
        <v>22305</v>
      </c>
      <c r="F5331" t="s">
        <v>22306</v>
      </c>
      <c r="H5331">
        <v>50.289061799999999</v>
      </c>
      <c r="I5331">
        <v>-119.9143024</v>
      </c>
      <c r="J5331" s="1" t="str">
        <f t="shared" si="336"/>
        <v>NGR bulk stream sediment</v>
      </c>
      <c r="K5331" s="1" t="str">
        <f t="shared" si="337"/>
        <v>&lt;177 micron (NGR)</v>
      </c>
      <c r="L5331">
        <v>58</v>
      </c>
      <c r="M5331" t="s">
        <v>256</v>
      </c>
      <c r="N5331">
        <v>1008</v>
      </c>
      <c r="O5331" t="s">
        <v>46</v>
      </c>
      <c r="P5331" t="s">
        <v>160</v>
      </c>
      <c r="Q5331" t="s">
        <v>234</v>
      </c>
      <c r="R5331" t="s">
        <v>78</v>
      </c>
      <c r="S5331" t="s">
        <v>538</v>
      </c>
      <c r="T5331" t="s">
        <v>145</v>
      </c>
      <c r="U5331" t="s">
        <v>22307</v>
      </c>
      <c r="V5331" t="s">
        <v>64</v>
      </c>
      <c r="W5331" t="s">
        <v>227</v>
      </c>
      <c r="X5331" t="s">
        <v>137</v>
      </c>
      <c r="Y5331" t="s">
        <v>104</v>
      </c>
      <c r="Z5331" t="s">
        <v>84</v>
      </c>
      <c r="AA5331" t="s">
        <v>46</v>
      </c>
      <c r="AB5331" t="s">
        <v>125</v>
      </c>
      <c r="AC5331" t="s">
        <v>131</v>
      </c>
      <c r="AD5331" t="s">
        <v>538</v>
      </c>
      <c r="AE5331" t="s">
        <v>56</v>
      </c>
      <c r="AF5331" t="s">
        <v>3895</v>
      </c>
      <c r="AG5331" t="s">
        <v>224</v>
      </c>
      <c r="AH5331" t="s">
        <v>46</v>
      </c>
      <c r="AI5331" t="s">
        <v>46</v>
      </c>
      <c r="AJ5331" t="s">
        <v>118</v>
      </c>
      <c r="AK5331" t="s">
        <v>122</v>
      </c>
      <c r="AL5331" t="s">
        <v>47</v>
      </c>
      <c r="AM5331" t="s">
        <v>47</v>
      </c>
      <c r="AN5331" t="s">
        <v>171</v>
      </c>
      <c r="AO5331" t="s">
        <v>267</v>
      </c>
    </row>
    <row r="5332" spans="1:41" hidden="1" x14ac:dyDescent="0.25">
      <c r="A5332" t="s">
        <v>22308</v>
      </c>
      <c r="B5332" t="s">
        <v>22309</v>
      </c>
      <c r="C5332" s="1" t="str">
        <f t="shared" si="334"/>
        <v>21:1064</v>
      </c>
      <c r="D5332" s="1" t="str">
        <f t="shared" si="335"/>
        <v>21:0107</v>
      </c>
      <c r="E5332" t="s">
        <v>22310</v>
      </c>
      <c r="F5332" t="s">
        <v>22311</v>
      </c>
      <c r="H5332">
        <v>50.283231899999997</v>
      </c>
      <c r="I5332">
        <v>-119.9157575</v>
      </c>
      <c r="J5332" s="1" t="str">
        <f t="shared" si="336"/>
        <v>NGR bulk stream sediment</v>
      </c>
      <c r="K5332" s="1" t="str">
        <f t="shared" si="337"/>
        <v>&lt;177 micron (NGR)</v>
      </c>
      <c r="L5332">
        <v>58</v>
      </c>
      <c r="M5332" t="s">
        <v>265</v>
      </c>
      <c r="N5332">
        <v>1009</v>
      </c>
      <c r="O5332" t="s">
        <v>174</v>
      </c>
      <c r="P5332" t="s">
        <v>103</v>
      </c>
      <c r="Q5332" t="s">
        <v>404</v>
      </c>
      <c r="R5332" t="s">
        <v>185</v>
      </c>
      <c r="S5332" t="s">
        <v>184</v>
      </c>
      <c r="T5332" t="s">
        <v>98</v>
      </c>
      <c r="U5332" t="s">
        <v>22312</v>
      </c>
      <c r="V5332" t="s">
        <v>173</v>
      </c>
      <c r="W5332" t="s">
        <v>260</v>
      </c>
      <c r="X5332" t="s">
        <v>137</v>
      </c>
      <c r="Y5332" t="s">
        <v>186</v>
      </c>
      <c r="Z5332" t="s">
        <v>53</v>
      </c>
      <c r="AA5332" t="s">
        <v>46</v>
      </c>
      <c r="AB5332" t="s">
        <v>125</v>
      </c>
      <c r="AC5332" t="s">
        <v>90</v>
      </c>
      <c r="AD5332" t="s">
        <v>184</v>
      </c>
      <c r="AE5332" t="s">
        <v>56</v>
      </c>
      <c r="AF5332" t="s">
        <v>610</v>
      </c>
      <c r="AG5332" t="s">
        <v>365</v>
      </c>
      <c r="AH5332" t="s">
        <v>185</v>
      </c>
      <c r="AI5332" t="s">
        <v>198</v>
      </c>
      <c r="AJ5332" t="s">
        <v>55</v>
      </c>
      <c r="AK5332" t="s">
        <v>130</v>
      </c>
      <c r="AL5332" t="s">
        <v>47</v>
      </c>
      <c r="AM5332" t="s">
        <v>122</v>
      </c>
      <c r="AN5332" t="s">
        <v>432</v>
      </c>
      <c r="AO5332" t="s">
        <v>66</v>
      </c>
    </row>
    <row r="5333" spans="1:41" hidden="1" x14ac:dyDescent="0.25">
      <c r="A5333" t="s">
        <v>22313</v>
      </c>
      <c r="B5333" t="s">
        <v>22314</v>
      </c>
      <c r="C5333" s="1" t="str">
        <f t="shared" si="334"/>
        <v>21:1064</v>
      </c>
      <c r="D5333" s="1" t="str">
        <f t="shared" si="335"/>
        <v>21:0107</v>
      </c>
      <c r="E5333" t="s">
        <v>22315</v>
      </c>
      <c r="F5333" t="s">
        <v>22316</v>
      </c>
      <c r="H5333">
        <v>50.292658699999997</v>
      </c>
      <c r="I5333">
        <v>-119.699524</v>
      </c>
      <c r="J5333" s="1" t="str">
        <f t="shared" si="336"/>
        <v>NGR bulk stream sediment</v>
      </c>
      <c r="K5333" s="1" t="str">
        <f t="shared" si="337"/>
        <v>&lt;177 micron (NGR)</v>
      </c>
      <c r="L5333">
        <v>59</v>
      </c>
      <c r="M5333" t="s">
        <v>45</v>
      </c>
      <c r="N5333">
        <v>1010</v>
      </c>
      <c r="O5333" t="s">
        <v>87</v>
      </c>
      <c r="P5333" t="s">
        <v>11137</v>
      </c>
      <c r="Q5333" t="s">
        <v>548</v>
      </c>
      <c r="R5333" t="s">
        <v>173</v>
      </c>
      <c r="S5333" t="s">
        <v>438</v>
      </c>
      <c r="T5333" t="s">
        <v>175</v>
      </c>
      <c r="U5333" t="s">
        <v>568</v>
      </c>
      <c r="V5333" t="s">
        <v>125</v>
      </c>
      <c r="W5333" t="s">
        <v>96</v>
      </c>
      <c r="X5333" t="s">
        <v>137</v>
      </c>
      <c r="Y5333" t="s">
        <v>258</v>
      </c>
      <c r="Z5333" t="s">
        <v>62</v>
      </c>
      <c r="AA5333" t="s">
        <v>46</v>
      </c>
      <c r="AB5333" t="s">
        <v>63</v>
      </c>
      <c r="AC5333" t="s">
        <v>58</v>
      </c>
      <c r="AD5333" t="s">
        <v>482</v>
      </c>
      <c r="AE5333" t="s">
        <v>56</v>
      </c>
      <c r="AF5333" t="s">
        <v>209</v>
      </c>
      <c r="AG5333" t="s">
        <v>359</v>
      </c>
      <c r="AH5333" t="s">
        <v>81</v>
      </c>
      <c r="AI5333" t="s">
        <v>54</v>
      </c>
      <c r="AJ5333" t="s">
        <v>85</v>
      </c>
      <c r="AK5333" t="s">
        <v>72</v>
      </c>
      <c r="AL5333" t="s">
        <v>47</v>
      </c>
      <c r="AM5333" t="s">
        <v>47</v>
      </c>
      <c r="AN5333" t="s">
        <v>299</v>
      </c>
      <c r="AO5333" t="s">
        <v>58</v>
      </c>
    </row>
    <row r="5334" spans="1:41" hidden="1" x14ac:dyDescent="0.25">
      <c r="A5334" t="s">
        <v>22317</v>
      </c>
      <c r="B5334" t="s">
        <v>22318</v>
      </c>
      <c r="C5334" s="1" t="str">
        <f t="shared" si="334"/>
        <v>21:1064</v>
      </c>
      <c r="D5334" s="1" t="str">
        <f t="shared" si="335"/>
        <v>21:0107</v>
      </c>
      <c r="E5334" t="s">
        <v>22319</v>
      </c>
      <c r="F5334" t="s">
        <v>22320</v>
      </c>
      <c r="H5334">
        <v>50.298657499999997</v>
      </c>
      <c r="I5334">
        <v>-119.700355</v>
      </c>
      <c r="J5334" s="1" t="str">
        <f t="shared" si="336"/>
        <v>NGR bulk stream sediment</v>
      </c>
      <c r="K5334" s="1" t="str">
        <f t="shared" si="337"/>
        <v>&lt;177 micron (NGR)</v>
      </c>
      <c r="L5334">
        <v>59</v>
      </c>
      <c r="M5334" t="s">
        <v>71</v>
      </c>
      <c r="N5334">
        <v>1011</v>
      </c>
      <c r="O5334" t="s">
        <v>110</v>
      </c>
      <c r="P5334" t="s">
        <v>137</v>
      </c>
      <c r="Q5334" t="s">
        <v>234</v>
      </c>
      <c r="R5334" t="s">
        <v>86</v>
      </c>
      <c r="S5334" t="s">
        <v>241</v>
      </c>
      <c r="T5334" t="s">
        <v>76</v>
      </c>
      <c r="U5334" t="s">
        <v>431</v>
      </c>
      <c r="V5334" t="s">
        <v>122</v>
      </c>
      <c r="W5334" t="s">
        <v>200</v>
      </c>
      <c r="X5334" t="s">
        <v>51</v>
      </c>
      <c r="Y5334" t="s">
        <v>225</v>
      </c>
      <c r="Z5334" t="s">
        <v>56</v>
      </c>
      <c r="AA5334" t="s">
        <v>46</v>
      </c>
      <c r="AB5334" t="s">
        <v>63</v>
      </c>
      <c r="AC5334" t="s">
        <v>209</v>
      </c>
      <c r="AD5334" t="s">
        <v>343</v>
      </c>
      <c r="AE5334" t="s">
        <v>56</v>
      </c>
      <c r="AF5334" t="s">
        <v>85</v>
      </c>
      <c r="AG5334" t="s">
        <v>336</v>
      </c>
      <c r="AH5334" t="s">
        <v>149</v>
      </c>
      <c r="AI5334" t="s">
        <v>57</v>
      </c>
      <c r="AJ5334" t="s">
        <v>137</v>
      </c>
      <c r="AK5334" t="s">
        <v>282</v>
      </c>
      <c r="AL5334" t="s">
        <v>47</v>
      </c>
      <c r="AM5334" t="s">
        <v>47</v>
      </c>
      <c r="AN5334" t="s">
        <v>508</v>
      </c>
      <c r="AO5334" t="s">
        <v>52</v>
      </c>
    </row>
    <row r="5335" spans="1:41" hidden="1" x14ac:dyDescent="0.25">
      <c r="A5335" t="s">
        <v>22321</v>
      </c>
      <c r="B5335" t="s">
        <v>22322</v>
      </c>
      <c r="C5335" s="1" t="str">
        <f t="shared" si="334"/>
        <v>21:1064</v>
      </c>
      <c r="D5335" s="1" t="str">
        <f t="shared" si="335"/>
        <v>21:0107</v>
      </c>
      <c r="E5335" t="s">
        <v>22323</v>
      </c>
      <c r="F5335" t="s">
        <v>22324</v>
      </c>
      <c r="H5335">
        <v>50.298558100000001</v>
      </c>
      <c r="I5335">
        <v>-119.74490950000001</v>
      </c>
      <c r="J5335" s="1" t="str">
        <f t="shared" si="336"/>
        <v>NGR bulk stream sediment</v>
      </c>
      <c r="K5335" s="1" t="str">
        <f t="shared" si="337"/>
        <v>&lt;177 micron (NGR)</v>
      </c>
      <c r="L5335">
        <v>59</v>
      </c>
      <c r="M5335" t="s">
        <v>95</v>
      </c>
      <c r="N5335">
        <v>1012</v>
      </c>
      <c r="O5335" t="s">
        <v>64</v>
      </c>
      <c r="P5335" t="s">
        <v>47</v>
      </c>
      <c r="Q5335" t="s">
        <v>424</v>
      </c>
      <c r="R5335" t="s">
        <v>101</v>
      </c>
      <c r="S5335" t="s">
        <v>184</v>
      </c>
      <c r="T5335" t="s">
        <v>82</v>
      </c>
      <c r="U5335" t="s">
        <v>215</v>
      </c>
      <c r="V5335" t="s">
        <v>79</v>
      </c>
      <c r="W5335" t="s">
        <v>412</v>
      </c>
      <c r="X5335" t="s">
        <v>73</v>
      </c>
      <c r="Y5335" t="s">
        <v>124</v>
      </c>
      <c r="Z5335" t="s">
        <v>62</v>
      </c>
      <c r="AA5335" t="s">
        <v>46</v>
      </c>
      <c r="AB5335" t="s">
        <v>101</v>
      </c>
      <c r="AC5335" t="s">
        <v>82</v>
      </c>
      <c r="AD5335" t="s">
        <v>226</v>
      </c>
      <c r="AE5335" t="s">
        <v>56</v>
      </c>
      <c r="AF5335" t="s">
        <v>1475</v>
      </c>
      <c r="AG5335" t="s">
        <v>148</v>
      </c>
      <c r="AH5335" t="s">
        <v>110</v>
      </c>
      <c r="AI5335" t="s">
        <v>149</v>
      </c>
      <c r="AJ5335" t="s">
        <v>55</v>
      </c>
      <c r="AK5335" t="s">
        <v>79</v>
      </c>
      <c r="AL5335" t="s">
        <v>47</v>
      </c>
      <c r="AM5335" t="s">
        <v>122</v>
      </c>
      <c r="AN5335" t="s">
        <v>275</v>
      </c>
      <c r="AO5335" t="s">
        <v>50</v>
      </c>
    </row>
    <row r="5336" spans="1:41" hidden="1" x14ac:dyDescent="0.25">
      <c r="A5336" t="s">
        <v>22325</v>
      </c>
      <c r="B5336" t="s">
        <v>22326</v>
      </c>
      <c r="C5336" s="1" t="str">
        <f t="shared" si="334"/>
        <v>21:1064</v>
      </c>
      <c r="D5336" s="1" t="str">
        <f t="shared" si="335"/>
        <v>21:0107</v>
      </c>
      <c r="E5336" t="s">
        <v>22327</v>
      </c>
      <c r="F5336" t="s">
        <v>22328</v>
      </c>
      <c r="H5336">
        <v>50.303988599999997</v>
      </c>
      <c r="I5336">
        <v>-119.74084000000001</v>
      </c>
      <c r="J5336" s="1" t="str">
        <f t="shared" si="336"/>
        <v>NGR bulk stream sediment</v>
      </c>
      <c r="K5336" s="1" t="str">
        <f t="shared" si="337"/>
        <v>&lt;177 micron (NGR)</v>
      </c>
      <c r="L5336">
        <v>59</v>
      </c>
      <c r="M5336" t="s">
        <v>117</v>
      </c>
      <c r="N5336">
        <v>1013</v>
      </c>
      <c r="O5336" t="s">
        <v>110</v>
      </c>
      <c r="P5336" t="s">
        <v>47</v>
      </c>
      <c r="Q5336" t="s">
        <v>444</v>
      </c>
      <c r="R5336" t="s">
        <v>125</v>
      </c>
      <c r="S5336" t="s">
        <v>399</v>
      </c>
      <c r="T5336" t="s">
        <v>209</v>
      </c>
      <c r="U5336" t="s">
        <v>1121</v>
      </c>
      <c r="V5336" t="s">
        <v>164</v>
      </c>
      <c r="W5336" t="s">
        <v>151</v>
      </c>
      <c r="X5336" t="s">
        <v>73</v>
      </c>
      <c r="Y5336" t="s">
        <v>186</v>
      </c>
      <c r="Z5336" t="s">
        <v>84</v>
      </c>
      <c r="AA5336" t="s">
        <v>46</v>
      </c>
      <c r="AB5336" t="s">
        <v>125</v>
      </c>
      <c r="AC5336" t="s">
        <v>66</v>
      </c>
      <c r="AD5336" t="s">
        <v>226</v>
      </c>
      <c r="AE5336" t="s">
        <v>56</v>
      </c>
      <c r="AF5336" t="s">
        <v>267</v>
      </c>
      <c r="AG5336" t="s">
        <v>88</v>
      </c>
      <c r="AH5336" t="s">
        <v>87</v>
      </c>
      <c r="AI5336" t="s">
        <v>149</v>
      </c>
      <c r="AJ5336" t="s">
        <v>55</v>
      </c>
      <c r="AK5336" t="s">
        <v>455</v>
      </c>
      <c r="AL5336" t="s">
        <v>47</v>
      </c>
      <c r="AM5336" t="s">
        <v>47</v>
      </c>
      <c r="AN5336" t="s">
        <v>284</v>
      </c>
      <c r="AO5336" t="s">
        <v>49</v>
      </c>
    </row>
    <row r="5337" spans="1:41" hidden="1" x14ac:dyDescent="0.25">
      <c r="A5337" t="s">
        <v>22329</v>
      </c>
      <c r="B5337" t="s">
        <v>22330</v>
      </c>
      <c r="C5337" s="1" t="str">
        <f t="shared" si="334"/>
        <v>21:1064</v>
      </c>
      <c r="D5337" s="1" t="str">
        <f t="shared" si="335"/>
        <v>21:0107</v>
      </c>
      <c r="E5337" t="s">
        <v>22331</v>
      </c>
      <c r="F5337" t="s">
        <v>22332</v>
      </c>
      <c r="H5337">
        <v>50.299987899999998</v>
      </c>
      <c r="I5337">
        <v>-119.786885</v>
      </c>
      <c r="J5337" s="1" t="str">
        <f t="shared" si="336"/>
        <v>NGR bulk stream sediment</v>
      </c>
      <c r="K5337" s="1" t="str">
        <f t="shared" si="337"/>
        <v>&lt;177 micron (NGR)</v>
      </c>
      <c r="L5337">
        <v>59</v>
      </c>
      <c r="M5337" t="s">
        <v>136</v>
      </c>
      <c r="N5337">
        <v>1014</v>
      </c>
      <c r="O5337" t="s">
        <v>81</v>
      </c>
      <c r="P5337" t="s">
        <v>51</v>
      </c>
      <c r="Q5337" t="s">
        <v>234</v>
      </c>
      <c r="R5337" t="s">
        <v>151</v>
      </c>
      <c r="S5337" t="s">
        <v>342</v>
      </c>
      <c r="T5337" t="s">
        <v>66</v>
      </c>
      <c r="U5337" t="s">
        <v>432</v>
      </c>
      <c r="V5337" t="s">
        <v>79</v>
      </c>
      <c r="W5337" t="s">
        <v>151</v>
      </c>
      <c r="X5337" t="s">
        <v>51</v>
      </c>
      <c r="Y5337" t="s">
        <v>165</v>
      </c>
      <c r="Z5337" t="s">
        <v>199</v>
      </c>
      <c r="AA5337" t="s">
        <v>46</v>
      </c>
      <c r="AB5337" t="s">
        <v>185</v>
      </c>
      <c r="AC5337" t="s">
        <v>250</v>
      </c>
      <c r="AD5337" t="s">
        <v>146</v>
      </c>
      <c r="AE5337" t="s">
        <v>56</v>
      </c>
      <c r="AF5337" t="s">
        <v>267</v>
      </c>
      <c r="AG5337" t="s">
        <v>359</v>
      </c>
      <c r="AH5337" t="s">
        <v>185</v>
      </c>
      <c r="AI5337" t="s">
        <v>87</v>
      </c>
      <c r="AJ5337" t="s">
        <v>85</v>
      </c>
      <c r="AK5337" t="s">
        <v>493</v>
      </c>
      <c r="AL5337" t="s">
        <v>47</v>
      </c>
      <c r="AM5337" t="s">
        <v>47</v>
      </c>
      <c r="AN5337" t="s">
        <v>508</v>
      </c>
      <c r="AO5337" t="s">
        <v>73</v>
      </c>
    </row>
    <row r="5338" spans="1:41" hidden="1" x14ac:dyDescent="0.25">
      <c r="A5338" t="s">
        <v>22333</v>
      </c>
      <c r="B5338" t="s">
        <v>22334</v>
      </c>
      <c r="C5338" s="1" t="str">
        <f t="shared" si="334"/>
        <v>21:1064</v>
      </c>
      <c r="D5338" s="1" t="str">
        <f t="shared" si="335"/>
        <v>21:0107</v>
      </c>
      <c r="E5338" t="s">
        <v>22335</v>
      </c>
      <c r="F5338" t="s">
        <v>22336</v>
      </c>
      <c r="H5338">
        <v>50.276222400000002</v>
      </c>
      <c r="I5338">
        <v>-119.8819477</v>
      </c>
      <c r="J5338" s="1" t="str">
        <f t="shared" si="336"/>
        <v>NGR bulk stream sediment</v>
      </c>
      <c r="K5338" s="1" t="str">
        <f t="shared" si="337"/>
        <v>&lt;177 micron (NGR)</v>
      </c>
      <c r="L5338">
        <v>59</v>
      </c>
      <c r="M5338" t="s">
        <v>157</v>
      </c>
      <c r="N5338">
        <v>1015</v>
      </c>
      <c r="O5338" t="s">
        <v>54</v>
      </c>
      <c r="P5338" t="s">
        <v>47</v>
      </c>
      <c r="Q5338" t="s">
        <v>862</v>
      </c>
      <c r="R5338" t="s">
        <v>151</v>
      </c>
      <c r="S5338" t="s">
        <v>934</v>
      </c>
      <c r="T5338" t="s">
        <v>50</v>
      </c>
      <c r="U5338" t="s">
        <v>22337</v>
      </c>
      <c r="V5338" t="s">
        <v>64</v>
      </c>
      <c r="W5338" t="s">
        <v>282</v>
      </c>
      <c r="X5338" t="s">
        <v>51</v>
      </c>
      <c r="Y5338" t="s">
        <v>59</v>
      </c>
      <c r="Z5338" t="s">
        <v>199</v>
      </c>
      <c r="AA5338" t="s">
        <v>46</v>
      </c>
      <c r="AB5338" t="s">
        <v>61</v>
      </c>
      <c r="AC5338" t="s">
        <v>107</v>
      </c>
      <c r="AD5338" t="s">
        <v>268</v>
      </c>
      <c r="AE5338" t="s">
        <v>56</v>
      </c>
      <c r="AF5338" t="s">
        <v>209</v>
      </c>
      <c r="AG5338" t="s">
        <v>51</v>
      </c>
      <c r="AH5338" t="s">
        <v>57</v>
      </c>
      <c r="AI5338" t="s">
        <v>62</v>
      </c>
      <c r="AJ5338" t="s">
        <v>292</v>
      </c>
      <c r="AK5338" t="s">
        <v>81</v>
      </c>
      <c r="AL5338" t="s">
        <v>47</v>
      </c>
      <c r="AM5338" t="s">
        <v>47</v>
      </c>
      <c r="AN5338" t="s">
        <v>638</v>
      </c>
      <c r="AO5338" t="s">
        <v>52</v>
      </c>
    </row>
    <row r="5339" spans="1:41" hidden="1" x14ac:dyDescent="0.25">
      <c r="A5339" t="s">
        <v>22338</v>
      </c>
      <c r="B5339" t="s">
        <v>22339</v>
      </c>
      <c r="C5339" s="1" t="str">
        <f t="shared" si="334"/>
        <v>21:1064</v>
      </c>
      <c r="D5339" s="1" t="str">
        <f t="shared" si="335"/>
        <v>21:0107</v>
      </c>
      <c r="E5339" t="s">
        <v>22340</v>
      </c>
      <c r="F5339" t="s">
        <v>22341</v>
      </c>
      <c r="H5339">
        <v>50.305824899999998</v>
      </c>
      <c r="I5339">
        <v>-119.9062528</v>
      </c>
      <c r="J5339" s="1" t="str">
        <f t="shared" si="336"/>
        <v>NGR bulk stream sediment</v>
      </c>
      <c r="K5339" s="1" t="str">
        <f t="shared" si="337"/>
        <v>&lt;177 micron (NGR)</v>
      </c>
      <c r="L5339">
        <v>59</v>
      </c>
      <c r="M5339" t="s">
        <v>170</v>
      </c>
      <c r="N5339">
        <v>1016</v>
      </c>
      <c r="O5339" t="s">
        <v>235</v>
      </c>
      <c r="P5339" t="s">
        <v>47</v>
      </c>
      <c r="Q5339" t="s">
        <v>234</v>
      </c>
      <c r="R5339" t="s">
        <v>127</v>
      </c>
      <c r="S5339" t="s">
        <v>250</v>
      </c>
      <c r="T5339" t="s">
        <v>50</v>
      </c>
      <c r="U5339" t="s">
        <v>935</v>
      </c>
      <c r="V5339" t="s">
        <v>139</v>
      </c>
      <c r="W5339" t="s">
        <v>493</v>
      </c>
      <c r="X5339" t="s">
        <v>103</v>
      </c>
      <c r="Y5339" t="s">
        <v>49</v>
      </c>
      <c r="Z5339" t="s">
        <v>199</v>
      </c>
      <c r="AA5339" t="s">
        <v>46</v>
      </c>
      <c r="AB5339" t="s">
        <v>64</v>
      </c>
      <c r="AC5339" t="s">
        <v>112</v>
      </c>
      <c r="AD5339" t="s">
        <v>554</v>
      </c>
      <c r="AE5339" t="s">
        <v>199</v>
      </c>
      <c r="AF5339" t="s">
        <v>50</v>
      </c>
      <c r="AG5339" t="s">
        <v>51</v>
      </c>
      <c r="AH5339" t="s">
        <v>53</v>
      </c>
      <c r="AI5339" t="s">
        <v>57</v>
      </c>
      <c r="AJ5339" t="s">
        <v>238</v>
      </c>
      <c r="AK5339" t="s">
        <v>161</v>
      </c>
      <c r="AL5339" t="s">
        <v>47</v>
      </c>
      <c r="AM5339" t="s">
        <v>47</v>
      </c>
      <c r="AN5339" t="s">
        <v>284</v>
      </c>
      <c r="AO5339" t="s">
        <v>137</v>
      </c>
    </row>
    <row r="5340" spans="1:41" hidden="1" x14ac:dyDescent="0.25">
      <c r="A5340" t="s">
        <v>22342</v>
      </c>
      <c r="B5340" t="s">
        <v>22343</v>
      </c>
      <c r="C5340" s="1" t="str">
        <f t="shared" si="334"/>
        <v>21:1064</v>
      </c>
      <c r="D5340" s="1" t="str">
        <f t="shared" si="335"/>
        <v>21:0107</v>
      </c>
      <c r="E5340" t="s">
        <v>22344</v>
      </c>
      <c r="F5340" t="s">
        <v>22345</v>
      </c>
      <c r="H5340">
        <v>50.287960300000002</v>
      </c>
      <c r="I5340">
        <v>-119.9479632</v>
      </c>
      <c r="J5340" s="1" t="str">
        <f t="shared" si="336"/>
        <v>NGR bulk stream sediment</v>
      </c>
      <c r="K5340" s="1" t="str">
        <f t="shared" si="337"/>
        <v>&lt;177 micron (NGR)</v>
      </c>
      <c r="L5340">
        <v>59</v>
      </c>
      <c r="M5340" t="s">
        <v>280</v>
      </c>
      <c r="N5340">
        <v>1017</v>
      </c>
      <c r="O5340" t="s">
        <v>61</v>
      </c>
      <c r="P5340" t="s">
        <v>47</v>
      </c>
      <c r="Q5340" t="s">
        <v>424</v>
      </c>
      <c r="R5340" t="s">
        <v>139</v>
      </c>
      <c r="S5340" t="s">
        <v>445</v>
      </c>
      <c r="T5340" t="s">
        <v>82</v>
      </c>
      <c r="U5340" t="s">
        <v>22346</v>
      </c>
      <c r="V5340" t="s">
        <v>130</v>
      </c>
      <c r="W5340" t="s">
        <v>271</v>
      </c>
      <c r="X5340" t="s">
        <v>51</v>
      </c>
      <c r="Y5340" t="s">
        <v>243</v>
      </c>
      <c r="Z5340" t="s">
        <v>62</v>
      </c>
      <c r="AA5340" t="s">
        <v>46</v>
      </c>
      <c r="AB5340" t="s">
        <v>125</v>
      </c>
      <c r="AC5340" t="s">
        <v>104</v>
      </c>
      <c r="AD5340" t="s">
        <v>226</v>
      </c>
      <c r="AE5340" t="s">
        <v>56</v>
      </c>
      <c r="AF5340" t="s">
        <v>1194</v>
      </c>
      <c r="AG5340" t="s">
        <v>366</v>
      </c>
      <c r="AH5340" t="s">
        <v>174</v>
      </c>
      <c r="AI5340" t="s">
        <v>46</v>
      </c>
      <c r="AJ5340" t="s">
        <v>58</v>
      </c>
      <c r="AK5340" t="s">
        <v>164</v>
      </c>
      <c r="AL5340" t="s">
        <v>47</v>
      </c>
      <c r="AM5340" t="s">
        <v>122</v>
      </c>
      <c r="AN5340" t="s">
        <v>533</v>
      </c>
      <c r="AO5340" t="s">
        <v>98</v>
      </c>
    </row>
    <row r="5341" spans="1:41" hidden="1" x14ac:dyDescent="0.25">
      <c r="A5341" t="s">
        <v>22347</v>
      </c>
      <c r="B5341" t="s">
        <v>22348</v>
      </c>
      <c r="C5341" s="1" t="str">
        <f t="shared" si="334"/>
        <v>21:1064</v>
      </c>
      <c r="D5341" s="1" t="str">
        <f t="shared" si="335"/>
        <v>21:0107</v>
      </c>
      <c r="E5341" t="s">
        <v>22344</v>
      </c>
      <c r="F5341" t="s">
        <v>22349</v>
      </c>
      <c r="H5341">
        <v>50.287960300000002</v>
      </c>
      <c r="I5341">
        <v>-119.9479632</v>
      </c>
      <c r="J5341" s="1" t="str">
        <f t="shared" si="336"/>
        <v>NGR bulk stream sediment</v>
      </c>
      <c r="K5341" s="1" t="str">
        <f t="shared" si="337"/>
        <v>&lt;177 micron (NGR)</v>
      </c>
      <c r="L5341">
        <v>59</v>
      </c>
      <c r="M5341" t="s">
        <v>288</v>
      </c>
      <c r="N5341">
        <v>1018</v>
      </c>
      <c r="O5341" t="s">
        <v>235</v>
      </c>
      <c r="P5341" t="s">
        <v>47</v>
      </c>
      <c r="Q5341" t="s">
        <v>424</v>
      </c>
      <c r="R5341" t="s">
        <v>235</v>
      </c>
      <c r="S5341" t="s">
        <v>320</v>
      </c>
      <c r="T5341" t="s">
        <v>98</v>
      </c>
      <c r="U5341" t="s">
        <v>456</v>
      </c>
      <c r="V5341" t="s">
        <v>161</v>
      </c>
      <c r="W5341" t="s">
        <v>128</v>
      </c>
      <c r="X5341" t="s">
        <v>73</v>
      </c>
      <c r="Y5341" t="s">
        <v>80</v>
      </c>
      <c r="Z5341" t="s">
        <v>53</v>
      </c>
      <c r="AA5341" t="s">
        <v>46</v>
      </c>
      <c r="AB5341" t="s">
        <v>125</v>
      </c>
      <c r="AC5341" t="s">
        <v>190</v>
      </c>
      <c r="AD5341" t="s">
        <v>146</v>
      </c>
      <c r="AE5341" t="s">
        <v>56</v>
      </c>
      <c r="AF5341" t="s">
        <v>2164</v>
      </c>
      <c r="AG5341" t="s">
        <v>366</v>
      </c>
      <c r="AH5341" t="s">
        <v>174</v>
      </c>
      <c r="AI5341" t="s">
        <v>149</v>
      </c>
      <c r="AJ5341" t="s">
        <v>58</v>
      </c>
      <c r="AK5341" t="s">
        <v>60</v>
      </c>
      <c r="AL5341" t="s">
        <v>47</v>
      </c>
      <c r="AM5341" t="s">
        <v>47</v>
      </c>
      <c r="AN5341" t="s">
        <v>935</v>
      </c>
      <c r="AO5341" t="s">
        <v>50</v>
      </c>
    </row>
    <row r="5342" spans="1:41" hidden="1" x14ac:dyDescent="0.25">
      <c r="A5342" t="s">
        <v>22350</v>
      </c>
      <c r="B5342" t="s">
        <v>22351</v>
      </c>
      <c r="C5342" s="1" t="str">
        <f t="shared" si="334"/>
        <v>21:1064</v>
      </c>
      <c r="D5342" s="1" t="str">
        <f t="shared" si="335"/>
        <v>21:0107</v>
      </c>
      <c r="E5342" t="s">
        <v>22352</v>
      </c>
      <c r="F5342" t="s">
        <v>22353</v>
      </c>
      <c r="H5342">
        <v>50.294188300000002</v>
      </c>
      <c r="I5342">
        <v>-119.9471403</v>
      </c>
      <c r="J5342" s="1" t="str">
        <f t="shared" si="336"/>
        <v>NGR bulk stream sediment</v>
      </c>
      <c r="K5342" s="1" t="str">
        <f t="shared" si="337"/>
        <v>&lt;177 micron (NGR)</v>
      </c>
      <c r="L5342">
        <v>59</v>
      </c>
      <c r="M5342" t="s">
        <v>180</v>
      </c>
      <c r="N5342">
        <v>1019</v>
      </c>
      <c r="O5342" t="s">
        <v>64</v>
      </c>
      <c r="P5342" t="s">
        <v>73</v>
      </c>
      <c r="Q5342" t="s">
        <v>548</v>
      </c>
      <c r="R5342" t="s">
        <v>374</v>
      </c>
      <c r="S5342" t="s">
        <v>250</v>
      </c>
      <c r="T5342" t="s">
        <v>209</v>
      </c>
      <c r="U5342" t="s">
        <v>22354</v>
      </c>
      <c r="V5342" t="s">
        <v>63</v>
      </c>
      <c r="W5342" t="s">
        <v>151</v>
      </c>
      <c r="X5342" t="s">
        <v>51</v>
      </c>
      <c r="Y5342" t="s">
        <v>225</v>
      </c>
      <c r="Z5342" t="s">
        <v>199</v>
      </c>
      <c r="AA5342" t="s">
        <v>46</v>
      </c>
      <c r="AB5342" t="s">
        <v>47</v>
      </c>
      <c r="AC5342" t="s">
        <v>104</v>
      </c>
      <c r="AD5342" t="s">
        <v>291</v>
      </c>
      <c r="AE5342" t="s">
        <v>199</v>
      </c>
      <c r="AF5342" t="s">
        <v>209</v>
      </c>
      <c r="AG5342" t="s">
        <v>227</v>
      </c>
      <c r="AH5342" t="s">
        <v>54</v>
      </c>
      <c r="AI5342" t="s">
        <v>198</v>
      </c>
      <c r="AJ5342" t="s">
        <v>158</v>
      </c>
      <c r="AK5342" t="s">
        <v>63</v>
      </c>
      <c r="AL5342" t="s">
        <v>47</v>
      </c>
      <c r="AM5342" t="s">
        <v>47</v>
      </c>
      <c r="AN5342" t="s">
        <v>65</v>
      </c>
      <c r="AO5342" t="s">
        <v>52</v>
      </c>
    </row>
    <row r="5343" spans="1:41" hidden="1" x14ac:dyDescent="0.25">
      <c r="A5343" t="s">
        <v>22355</v>
      </c>
      <c r="B5343" t="s">
        <v>22356</v>
      </c>
      <c r="C5343" s="1" t="str">
        <f t="shared" si="334"/>
        <v>21:1064</v>
      </c>
      <c r="D5343" s="1" t="str">
        <f t="shared" si="335"/>
        <v>21:0107</v>
      </c>
      <c r="E5343" t="s">
        <v>22357</v>
      </c>
      <c r="F5343" t="s">
        <v>22358</v>
      </c>
      <c r="H5343">
        <v>50.281777400000003</v>
      </c>
      <c r="I5343">
        <v>-119.9787359</v>
      </c>
      <c r="J5343" s="1" t="str">
        <f t="shared" si="336"/>
        <v>NGR bulk stream sediment</v>
      </c>
      <c r="K5343" s="1" t="str">
        <f t="shared" si="337"/>
        <v>&lt;177 micron (NGR)</v>
      </c>
      <c r="L5343">
        <v>59</v>
      </c>
      <c r="M5343" t="s">
        <v>195</v>
      </c>
      <c r="N5343">
        <v>1020</v>
      </c>
      <c r="O5343" t="s">
        <v>87</v>
      </c>
      <c r="P5343" t="s">
        <v>47</v>
      </c>
      <c r="Q5343" t="s">
        <v>481</v>
      </c>
      <c r="R5343" t="s">
        <v>54</v>
      </c>
      <c r="S5343" t="s">
        <v>350</v>
      </c>
      <c r="T5343" t="s">
        <v>145</v>
      </c>
      <c r="U5343" t="s">
        <v>22359</v>
      </c>
      <c r="V5343" t="s">
        <v>81</v>
      </c>
      <c r="W5343" t="s">
        <v>412</v>
      </c>
      <c r="X5343" t="s">
        <v>52</v>
      </c>
      <c r="Y5343" t="s">
        <v>131</v>
      </c>
      <c r="Z5343" t="s">
        <v>62</v>
      </c>
      <c r="AA5343" t="s">
        <v>46</v>
      </c>
      <c r="AB5343" t="s">
        <v>101</v>
      </c>
      <c r="AC5343" t="s">
        <v>272</v>
      </c>
      <c r="AD5343" t="s">
        <v>331</v>
      </c>
      <c r="AE5343" t="s">
        <v>199</v>
      </c>
      <c r="AF5343" t="s">
        <v>90</v>
      </c>
      <c r="AG5343" t="s">
        <v>158</v>
      </c>
      <c r="AH5343" t="s">
        <v>149</v>
      </c>
      <c r="AI5343" t="s">
        <v>46</v>
      </c>
      <c r="AJ5343" t="s">
        <v>330</v>
      </c>
      <c r="AK5343" t="s">
        <v>161</v>
      </c>
      <c r="AL5343" t="s">
        <v>47</v>
      </c>
      <c r="AM5343" t="s">
        <v>47</v>
      </c>
      <c r="AN5343" t="s">
        <v>345</v>
      </c>
      <c r="AO5343" t="s">
        <v>127</v>
      </c>
    </row>
    <row r="5344" spans="1:41" hidden="1" x14ac:dyDescent="0.25">
      <c r="A5344" t="s">
        <v>22360</v>
      </c>
      <c r="B5344" t="s">
        <v>22361</v>
      </c>
      <c r="C5344" s="1" t="str">
        <f t="shared" si="334"/>
        <v>21:1064</v>
      </c>
      <c r="D5344" s="1" t="str">
        <f t="shared" si="335"/>
        <v>21:0107</v>
      </c>
      <c r="E5344" t="s">
        <v>22362</v>
      </c>
      <c r="F5344" t="s">
        <v>22363</v>
      </c>
      <c r="H5344">
        <v>50.305827000000001</v>
      </c>
      <c r="I5344">
        <v>-120.0002695</v>
      </c>
      <c r="J5344" s="1" t="str">
        <f t="shared" si="336"/>
        <v>NGR bulk stream sediment</v>
      </c>
      <c r="K5344" s="1" t="str">
        <f t="shared" si="337"/>
        <v>&lt;177 micron (NGR)</v>
      </c>
      <c r="L5344">
        <v>59</v>
      </c>
      <c r="M5344" t="s">
        <v>205</v>
      </c>
      <c r="N5344">
        <v>1021</v>
      </c>
      <c r="O5344" t="s">
        <v>79</v>
      </c>
      <c r="P5344" t="s">
        <v>103</v>
      </c>
      <c r="Q5344" t="s">
        <v>588</v>
      </c>
      <c r="R5344" t="s">
        <v>257</v>
      </c>
      <c r="S5344" t="s">
        <v>258</v>
      </c>
      <c r="T5344" t="s">
        <v>127</v>
      </c>
      <c r="U5344" t="s">
        <v>22364</v>
      </c>
      <c r="V5344" t="s">
        <v>64</v>
      </c>
      <c r="W5344" t="s">
        <v>103</v>
      </c>
      <c r="X5344" t="s">
        <v>73</v>
      </c>
      <c r="Y5344" t="s">
        <v>269</v>
      </c>
      <c r="Z5344" t="s">
        <v>62</v>
      </c>
      <c r="AA5344" t="s">
        <v>46</v>
      </c>
      <c r="AB5344" t="s">
        <v>78</v>
      </c>
      <c r="AC5344" t="s">
        <v>197</v>
      </c>
      <c r="AD5344" t="s">
        <v>538</v>
      </c>
      <c r="AE5344" t="s">
        <v>53</v>
      </c>
      <c r="AF5344" t="s">
        <v>50</v>
      </c>
      <c r="AG5344" t="s">
        <v>111</v>
      </c>
      <c r="AH5344" t="s">
        <v>54</v>
      </c>
      <c r="AI5344" t="s">
        <v>46</v>
      </c>
      <c r="AJ5344" t="s">
        <v>274</v>
      </c>
      <c r="AK5344" t="s">
        <v>63</v>
      </c>
      <c r="AL5344" t="s">
        <v>47</v>
      </c>
      <c r="AM5344" t="s">
        <v>47</v>
      </c>
      <c r="AN5344" t="s">
        <v>508</v>
      </c>
      <c r="AO5344" t="s">
        <v>239</v>
      </c>
    </row>
    <row r="5345" spans="1:41" hidden="1" x14ac:dyDescent="0.25">
      <c r="A5345" t="s">
        <v>22365</v>
      </c>
      <c r="B5345" t="s">
        <v>22366</v>
      </c>
      <c r="C5345" s="1" t="str">
        <f t="shared" si="334"/>
        <v>21:1064</v>
      </c>
      <c r="D5345" s="1" t="str">
        <f t="shared" si="335"/>
        <v>21:0107</v>
      </c>
      <c r="E5345" t="s">
        <v>22367</v>
      </c>
      <c r="F5345" t="s">
        <v>22368</v>
      </c>
      <c r="H5345">
        <v>50.659660899999999</v>
      </c>
      <c r="I5345">
        <v>-119.9844062</v>
      </c>
      <c r="J5345" s="1" t="str">
        <f t="shared" si="336"/>
        <v>NGR bulk stream sediment</v>
      </c>
      <c r="K5345" s="1" t="str">
        <f t="shared" si="337"/>
        <v>&lt;177 micron (NGR)</v>
      </c>
      <c r="L5345">
        <v>59</v>
      </c>
      <c r="M5345" t="s">
        <v>214</v>
      </c>
      <c r="N5345">
        <v>1022</v>
      </c>
      <c r="O5345" t="s">
        <v>123</v>
      </c>
      <c r="P5345" t="s">
        <v>122</v>
      </c>
      <c r="Q5345" t="s">
        <v>289</v>
      </c>
      <c r="R5345" t="s">
        <v>49</v>
      </c>
      <c r="S5345" t="s">
        <v>239</v>
      </c>
      <c r="T5345" t="s">
        <v>209</v>
      </c>
      <c r="U5345" t="s">
        <v>171</v>
      </c>
      <c r="V5345" t="s">
        <v>101</v>
      </c>
      <c r="W5345" t="s">
        <v>161</v>
      </c>
      <c r="X5345" t="s">
        <v>122</v>
      </c>
      <c r="Y5345" t="s">
        <v>209</v>
      </c>
      <c r="Z5345" t="s">
        <v>56</v>
      </c>
      <c r="AA5345" t="s">
        <v>46</v>
      </c>
      <c r="AB5345" t="s">
        <v>46</v>
      </c>
      <c r="AC5345" t="s">
        <v>186</v>
      </c>
      <c r="AD5345" t="s">
        <v>75</v>
      </c>
      <c r="AE5345" t="s">
        <v>54</v>
      </c>
      <c r="AF5345" t="s">
        <v>85</v>
      </c>
      <c r="AG5345" t="s">
        <v>206</v>
      </c>
      <c r="AH5345" t="s">
        <v>62</v>
      </c>
      <c r="AI5345" t="s">
        <v>62</v>
      </c>
      <c r="AJ5345" t="s">
        <v>493</v>
      </c>
      <c r="AK5345" t="s">
        <v>87</v>
      </c>
      <c r="AL5345" t="s">
        <v>47</v>
      </c>
      <c r="AM5345" t="s">
        <v>47</v>
      </c>
      <c r="AN5345" t="s">
        <v>1121</v>
      </c>
      <c r="AO5345" t="s">
        <v>52</v>
      </c>
    </row>
    <row r="5346" spans="1:41" hidden="1" x14ac:dyDescent="0.25">
      <c r="A5346" t="s">
        <v>22369</v>
      </c>
      <c r="B5346" t="s">
        <v>22370</v>
      </c>
      <c r="C5346" s="1" t="str">
        <f t="shared" si="334"/>
        <v>21:1064</v>
      </c>
      <c r="D5346" s="1" t="str">
        <f t="shared" si="335"/>
        <v>21:0107</v>
      </c>
      <c r="E5346" t="s">
        <v>22371</v>
      </c>
      <c r="F5346" t="s">
        <v>22372</v>
      </c>
      <c r="H5346">
        <v>50.676086300000001</v>
      </c>
      <c r="I5346">
        <v>-119.8772343</v>
      </c>
      <c r="J5346" s="1" t="str">
        <f t="shared" si="336"/>
        <v>NGR bulk stream sediment</v>
      </c>
      <c r="K5346" s="1" t="str">
        <f t="shared" si="337"/>
        <v>&lt;177 micron (NGR)</v>
      </c>
      <c r="L5346">
        <v>59</v>
      </c>
      <c r="M5346" t="s">
        <v>223</v>
      </c>
      <c r="N5346">
        <v>1023</v>
      </c>
      <c r="O5346" t="s">
        <v>61</v>
      </c>
      <c r="P5346" t="s">
        <v>47</v>
      </c>
      <c r="Q5346" t="s">
        <v>119</v>
      </c>
      <c r="R5346" t="s">
        <v>55</v>
      </c>
      <c r="S5346" t="s">
        <v>184</v>
      </c>
      <c r="T5346" t="s">
        <v>127</v>
      </c>
      <c r="U5346" t="s">
        <v>89</v>
      </c>
      <c r="V5346" t="s">
        <v>78</v>
      </c>
      <c r="W5346" t="s">
        <v>60</v>
      </c>
      <c r="X5346" t="s">
        <v>52</v>
      </c>
      <c r="Y5346" t="s">
        <v>162</v>
      </c>
      <c r="Z5346" t="s">
        <v>53</v>
      </c>
      <c r="AA5346" t="s">
        <v>46</v>
      </c>
      <c r="AB5346" t="s">
        <v>235</v>
      </c>
      <c r="AC5346" t="s">
        <v>131</v>
      </c>
      <c r="AD5346" t="s">
        <v>320</v>
      </c>
      <c r="AE5346" t="s">
        <v>199</v>
      </c>
      <c r="AF5346" t="s">
        <v>85</v>
      </c>
      <c r="AG5346" t="s">
        <v>319</v>
      </c>
      <c r="AH5346" t="s">
        <v>64</v>
      </c>
      <c r="AI5346" t="s">
        <v>87</v>
      </c>
      <c r="AJ5346" t="s">
        <v>76</v>
      </c>
      <c r="AK5346" t="s">
        <v>60</v>
      </c>
      <c r="AL5346" t="s">
        <v>47</v>
      </c>
      <c r="AM5346" t="s">
        <v>122</v>
      </c>
      <c r="AN5346" t="s">
        <v>432</v>
      </c>
      <c r="AO5346" t="s">
        <v>269</v>
      </c>
    </row>
    <row r="5347" spans="1:41" hidden="1" x14ac:dyDescent="0.25">
      <c r="A5347" t="s">
        <v>22373</v>
      </c>
      <c r="B5347" t="s">
        <v>22374</v>
      </c>
      <c r="C5347" s="1" t="str">
        <f t="shared" si="334"/>
        <v>21:1064</v>
      </c>
      <c r="D5347" s="1" t="str">
        <f t="shared" si="335"/>
        <v>21:0107</v>
      </c>
      <c r="E5347" t="s">
        <v>22375</v>
      </c>
      <c r="F5347" t="s">
        <v>22376</v>
      </c>
      <c r="H5347">
        <v>50.665085599999998</v>
      </c>
      <c r="I5347">
        <v>-119.9021924</v>
      </c>
      <c r="J5347" s="1" t="str">
        <f t="shared" si="336"/>
        <v>NGR bulk stream sediment</v>
      </c>
      <c r="K5347" s="1" t="str">
        <f t="shared" si="337"/>
        <v>&lt;177 micron (NGR)</v>
      </c>
      <c r="L5347">
        <v>59</v>
      </c>
      <c r="M5347" t="s">
        <v>233</v>
      </c>
      <c r="N5347">
        <v>1024</v>
      </c>
      <c r="O5347" t="s">
        <v>78</v>
      </c>
      <c r="P5347" t="s">
        <v>47</v>
      </c>
      <c r="Q5347" t="s">
        <v>119</v>
      </c>
      <c r="R5347" t="s">
        <v>103</v>
      </c>
      <c r="S5347" t="s">
        <v>251</v>
      </c>
      <c r="T5347" t="s">
        <v>90</v>
      </c>
      <c r="U5347" t="s">
        <v>22377</v>
      </c>
      <c r="V5347" t="s">
        <v>125</v>
      </c>
      <c r="W5347" t="s">
        <v>227</v>
      </c>
      <c r="X5347" t="s">
        <v>73</v>
      </c>
      <c r="Y5347" t="s">
        <v>104</v>
      </c>
      <c r="Z5347" t="s">
        <v>84</v>
      </c>
      <c r="AA5347" t="s">
        <v>46</v>
      </c>
      <c r="AB5347" t="s">
        <v>64</v>
      </c>
      <c r="AC5347" t="s">
        <v>590</v>
      </c>
      <c r="AD5347" t="s">
        <v>667</v>
      </c>
      <c r="AE5347" t="s">
        <v>84</v>
      </c>
      <c r="AF5347" t="s">
        <v>147</v>
      </c>
      <c r="AG5347" t="s">
        <v>96</v>
      </c>
      <c r="AH5347" t="s">
        <v>149</v>
      </c>
      <c r="AI5347" t="s">
        <v>46</v>
      </c>
      <c r="AJ5347" t="s">
        <v>58</v>
      </c>
      <c r="AK5347" t="s">
        <v>78</v>
      </c>
      <c r="AL5347" t="s">
        <v>47</v>
      </c>
      <c r="AM5347" t="s">
        <v>122</v>
      </c>
      <c r="AN5347" t="s">
        <v>673</v>
      </c>
      <c r="AO5347" t="s">
        <v>269</v>
      </c>
    </row>
    <row r="5348" spans="1:41" hidden="1" x14ac:dyDescent="0.25">
      <c r="A5348" t="s">
        <v>22378</v>
      </c>
      <c r="B5348" t="s">
        <v>22379</v>
      </c>
      <c r="C5348" s="1" t="str">
        <f t="shared" ref="C5348:C5411" si="338">HYPERLINK("http://geochem.nrcan.gc.ca/cdogs/content/bdl/bdl211064_e.htm", "21:1064")</f>
        <v>21:1064</v>
      </c>
      <c r="D5348" s="1" t="str">
        <f t="shared" ref="D5348:D5411" si="339">HYPERLINK("http://geochem.nrcan.gc.ca/cdogs/content/svy/svy210107_e.htm", "21:0107")</f>
        <v>21:0107</v>
      </c>
      <c r="E5348" t="s">
        <v>22380</v>
      </c>
      <c r="F5348" t="s">
        <v>22381</v>
      </c>
      <c r="H5348">
        <v>50.688480800000001</v>
      </c>
      <c r="I5348">
        <v>-119.8579421</v>
      </c>
      <c r="J5348" s="1" t="str">
        <f t="shared" si="336"/>
        <v>NGR bulk stream sediment</v>
      </c>
      <c r="K5348" s="1" t="str">
        <f t="shared" si="337"/>
        <v>&lt;177 micron (NGR)</v>
      </c>
      <c r="L5348">
        <v>59</v>
      </c>
      <c r="M5348" t="s">
        <v>248</v>
      </c>
      <c r="N5348">
        <v>1025</v>
      </c>
      <c r="O5348" t="s">
        <v>47</v>
      </c>
      <c r="P5348" t="s">
        <v>47</v>
      </c>
      <c r="Q5348" t="s">
        <v>234</v>
      </c>
      <c r="R5348" t="s">
        <v>259</v>
      </c>
      <c r="S5348" t="s">
        <v>300</v>
      </c>
      <c r="T5348" t="s">
        <v>90</v>
      </c>
      <c r="U5348" t="s">
        <v>22382</v>
      </c>
      <c r="V5348" t="s">
        <v>257</v>
      </c>
      <c r="W5348" t="s">
        <v>123</v>
      </c>
      <c r="X5348" t="s">
        <v>122</v>
      </c>
      <c r="Y5348" t="s">
        <v>90</v>
      </c>
      <c r="Z5348" t="s">
        <v>84</v>
      </c>
      <c r="AA5348" t="s">
        <v>46</v>
      </c>
      <c r="AB5348" t="s">
        <v>174</v>
      </c>
      <c r="AC5348" t="s">
        <v>268</v>
      </c>
      <c r="AD5348" t="s">
        <v>331</v>
      </c>
      <c r="AE5348" t="s">
        <v>56</v>
      </c>
      <c r="AF5348" t="s">
        <v>209</v>
      </c>
      <c r="AG5348" t="s">
        <v>336</v>
      </c>
      <c r="AH5348" t="s">
        <v>57</v>
      </c>
      <c r="AI5348" t="s">
        <v>62</v>
      </c>
      <c r="AJ5348" t="s">
        <v>392</v>
      </c>
      <c r="AK5348" t="s">
        <v>105</v>
      </c>
      <c r="AL5348" t="s">
        <v>47</v>
      </c>
      <c r="AM5348" t="s">
        <v>47</v>
      </c>
      <c r="AN5348" t="s">
        <v>372</v>
      </c>
      <c r="AO5348" t="s">
        <v>137</v>
      </c>
    </row>
    <row r="5349" spans="1:41" hidden="1" x14ac:dyDescent="0.25">
      <c r="A5349" t="s">
        <v>22383</v>
      </c>
      <c r="B5349" t="s">
        <v>22384</v>
      </c>
      <c r="C5349" s="1" t="str">
        <f t="shared" si="338"/>
        <v>21:1064</v>
      </c>
      <c r="D5349" s="1" t="str">
        <f t="shared" si="339"/>
        <v>21:0107</v>
      </c>
      <c r="E5349" t="s">
        <v>22385</v>
      </c>
      <c r="F5349" t="s">
        <v>22386</v>
      </c>
      <c r="H5349">
        <v>50.700796099999998</v>
      </c>
      <c r="I5349">
        <v>-119.8648676</v>
      </c>
      <c r="J5349" s="1" t="str">
        <f t="shared" si="336"/>
        <v>NGR bulk stream sediment</v>
      </c>
      <c r="K5349" s="1" t="str">
        <f t="shared" si="337"/>
        <v>&lt;177 micron (NGR)</v>
      </c>
      <c r="L5349">
        <v>59</v>
      </c>
      <c r="M5349" t="s">
        <v>256</v>
      </c>
      <c r="N5349">
        <v>1026</v>
      </c>
      <c r="O5349" t="s">
        <v>122</v>
      </c>
      <c r="P5349" t="s">
        <v>47</v>
      </c>
      <c r="Q5349" t="s">
        <v>234</v>
      </c>
      <c r="R5349" t="s">
        <v>267</v>
      </c>
      <c r="S5349" t="s">
        <v>240</v>
      </c>
      <c r="T5349" t="s">
        <v>85</v>
      </c>
      <c r="U5349" t="s">
        <v>508</v>
      </c>
      <c r="V5349" t="s">
        <v>105</v>
      </c>
      <c r="W5349" t="s">
        <v>60</v>
      </c>
      <c r="X5349" t="s">
        <v>73</v>
      </c>
      <c r="Y5349" t="s">
        <v>99</v>
      </c>
      <c r="Z5349" t="s">
        <v>84</v>
      </c>
      <c r="AA5349" t="s">
        <v>46</v>
      </c>
      <c r="AB5349" t="s">
        <v>125</v>
      </c>
      <c r="AC5349" t="s">
        <v>269</v>
      </c>
      <c r="AD5349" t="s">
        <v>344</v>
      </c>
      <c r="AE5349" t="s">
        <v>62</v>
      </c>
      <c r="AF5349" t="s">
        <v>76</v>
      </c>
      <c r="AG5349" t="s">
        <v>437</v>
      </c>
      <c r="AH5349" t="s">
        <v>54</v>
      </c>
      <c r="AI5349" t="s">
        <v>53</v>
      </c>
      <c r="AJ5349" t="s">
        <v>73</v>
      </c>
      <c r="AK5349" t="s">
        <v>81</v>
      </c>
      <c r="AL5349" t="s">
        <v>47</v>
      </c>
      <c r="AM5349" t="s">
        <v>47</v>
      </c>
      <c r="AN5349" t="s">
        <v>463</v>
      </c>
      <c r="AO5349" t="s">
        <v>90</v>
      </c>
    </row>
    <row r="5350" spans="1:41" hidden="1" x14ac:dyDescent="0.25">
      <c r="A5350" t="s">
        <v>22387</v>
      </c>
      <c r="B5350" t="s">
        <v>22388</v>
      </c>
      <c r="C5350" s="1" t="str">
        <f t="shared" si="338"/>
        <v>21:1064</v>
      </c>
      <c r="D5350" s="1" t="str">
        <f t="shared" si="339"/>
        <v>21:0107</v>
      </c>
      <c r="E5350" t="s">
        <v>22389</v>
      </c>
      <c r="F5350" t="s">
        <v>22390</v>
      </c>
      <c r="H5350">
        <v>50.697722499999998</v>
      </c>
      <c r="I5350">
        <v>-119.8775124</v>
      </c>
      <c r="J5350" s="1" t="str">
        <f t="shared" si="336"/>
        <v>NGR bulk stream sediment</v>
      </c>
      <c r="K5350" s="1" t="str">
        <f t="shared" si="337"/>
        <v>&lt;177 micron (NGR)</v>
      </c>
      <c r="L5350">
        <v>59</v>
      </c>
      <c r="M5350" t="s">
        <v>265</v>
      </c>
      <c r="N5350">
        <v>1027</v>
      </c>
      <c r="O5350" t="s">
        <v>125</v>
      </c>
      <c r="P5350" t="s">
        <v>51</v>
      </c>
      <c r="Q5350" t="s">
        <v>2563</v>
      </c>
      <c r="R5350" t="s">
        <v>22391</v>
      </c>
      <c r="S5350" t="s">
        <v>124</v>
      </c>
      <c r="T5350" t="s">
        <v>85</v>
      </c>
      <c r="U5350" t="s">
        <v>146</v>
      </c>
      <c r="V5350" t="s">
        <v>174</v>
      </c>
      <c r="W5350" t="s">
        <v>161</v>
      </c>
      <c r="X5350" t="s">
        <v>47</v>
      </c>
      <c r="Y5350" t="s">
        <v>267</v>
      </c>
      <c r="Z5350" t="s">
        <v>56</v>
      </c>
      <c r="AA5350" t="s">
        <v>122</v>
      </c>
      <c r="AB5350" t="s">
        <v>110</v>
      </c>
      <c r="AC5350" t="s">
        <v>267</v>
      </c>
      <c r="AD5350" t="s">
        <v>131</v>
      </c>
      <c r="AE5350" t="s">
        <v>199</v>
      </c>
      <c r="AF5350" t="s">
        <v>118</v>
      </c>
      <c r="AG5350" t="s">
        <v>161</v>
      </c>
      <c r="AH5350" t="s">
        <v>62</v>
      </c>
      <c r="AI5350" t="s">
        <v>62</v>
      </c>
      <c r="AJ5350" t="s">
        <v>206</v>
      </c>
      <c r="AK5350" t="s">
        <v>129</v>
      </c>
      <c r="AL5350" t="s">
        <v>47</v>
      </c>
      <c r="AM5350" t="s">
        <v>47</v>
      </c>
      <c r="AN5350" t="s">
        <v>65</v>
      </c>
      <c r="AO5350" t="s">
        <v>137</v>
      </c>
    </row>
    <row r="5351" spans="1:41" hidden="1" x14ac:dyDescent="0.25">
      <c r="A5351" t="s">
        <v>22392</v>
      </c>
      <c r="B5351" t="s">
        <v>22393</v>
      </c>
      <c r="C5351" s="1" t="str">
        <f t="shared" si="338"/>
        <v>21:1064</v>
      </c>
      <c r="D5351" s="1" t="str">
        <f t="shared" si="339"/>
        <v>21:0107</v>
      </c>
      <c r="E5351" t="s">
        <v>22394</v>
      </c>
      <c r="F5351" t="s">
        <v>22395</v>
      </c>
      <c r="H5351">
        <v>50.697643599999999</v>
      </c>
      <c r="I5351">
        <v>-119.927564</v>
      </c>
      <c r="J5351" s="1" t="str">
        <f t="shared" si="336"/>
        <v>NGR bulk stream sediment</v>
      </c>
      <c r="K5351" s="1" t="str">
        <f t="shared" si="337"/>
        <v>&lt;177 micron (NGR)</v>
      </c>
      <c r="L5351">
        <v>60</v>
      </c>
      <c r="M5351" t="s">
        <v>45</v>
      </c>
      <c r="N5351">
        <v>1028</v>
      </c>
      <c r="O5351" t="s">
        <v>257</v>
      </c>
      <c r="P5351" t="s">
        <v>47</v>
      </c>
      <c r="Q5351" t="s">
        <v>404</v>
      </c>
      <c r="R5351" t="s">
        <v>122</v>
      </c>
      <c r="S5351" t="s">
        <v>241</v>
      </c>
      <c r="T5351" t="s">
        <v>82</v>
      </c>
      <c r="U5351" t="s">
        <v>1304</v>
      </c>
      <c r="V5351" t="s">
        <v>164</v>
      </c>
      <c r="W5351" t="s">
        <v>151</v>
      </c>
      <c r="X5351" t="s">
        <v>103</v>
      </c>
      <c r="Y5351" t="s">
        <v>269</v>
      </c>
      <c r="Z5351" t="s">
        <v>84</v>
      </c>
      <c r="AA5351" t="s">
        <v>46</v>
      </c>
      <c r="AB5351" t="s">
        <v>63</v>
      </c>
      <c r="AC5351" t="s">
        <v>243</v>
      </c>
      <c r="AD5351" t="s">
        <v>184</v>
      </c>
      <c r="AE5351" t="s">
        <v>62</v>
      </c>
      <c r="AF5351" t="s">
        <v>50</v>
      </c>
      <c r="AG5351" t="s">
        <v>271</v>
      </c>
      <c r="AH5351" t="s">
        <v>198</v>
      </c>
      <c r="AI5351" t="s">
        <v>46</v>
      </c>
      <c r="AJ5351" t="s">
        <v>73</v>
      </c>
      <c r="AK5351" t="s">
        <v>125</v>
      </c>
      <c r="AL5351" t="s">
        <v>47</v>
      </c>
      <c r="AM5351" t="s">
        <v>122</v>
      </c>
      <c r="AN5351" t="s">
        <v>196</v>
      </c>
      <c r="AO5351" t="s">
        <v>131</v>
      </c>
    </row>
    <row r="5352" spans="1:41" hidden="1" x14ac:dyDescent="0.25">
      <c r="A5352" t="s">
        <v>22396</v>
      </c>
      <c r="B5352" t="s">
        <v>22397</v>
      </c>
      <c r="C5352" s="1" t="str">
        <f t="shared" si="338"/>
        <v>21:1064</v>
      </c>
      <c r="D5352" s="1" t="str">
        <f t="shared" si="339"/>
        <v>21:0107</v>
      </c>
      <c r="E5352" t="s">
        <v>22398</v>
      </c>
      <c r="F5352" t="s">
        <v>22399</v>
      </c>
      <c r="H5352">
        <v>50.684344699999997</v>
      </c>
      <c r="I5352">
        <v>-119.9259125</v>
      </c>
      <c r="J5352" s="1" t="str">
        <f t="shared" si="336"/>
        <v>NGR bulk stream sediment</v>
      </c>
      <c r="K5352" s="1" t="str">
        <f t="shared" si="337"/>
        <v>&lt;177 micron (NGR)</v>
      </c>
      <c r="L5352">
        <v>60</v>
      </c>
      <c r="M5352" t="s">
        <v>71</v>
      </c>
      <c r="N5352">
        <v>1029</v>
      </c>
      <c r="O5352" t="s">
        <v>105</v>
      </c>
      <c r="P5352" t="s">
        <v>103</v>
      </c>
      <c r="Q5352" t="s">
        <v>294</v>
      </c>
      <c r="R5352" t="s">
        <v>108</v>
      </c>
      <c r="S5352" t="s">
        <v>104</v>
      </c>
      <c r="T5352" t="s">
        <v>73</v>
      </c>
      <c r="U5352" t="s">
        <v>829</v>
      </c>
      <c r="V5352" t="s">
        <v>125</v>
      </c>
      <c r="W5352" t="s">
        <v>235</v>
      </c>
      <c r="X5352" t="s">
        <v>47</v>
      </c>
      <c r="Y5352" t="s">
        <v>76</v>
      </c>
      <c r="Z5352" t="s">
        <v>56</v>
      </c>
      <c r="AA5352" t="s">
        <v>46</v>
      </c>
      <c r="AB5352" t="s">
        <v>235</v>
      </c>
      <c r="AC5352" t="s">
        <v>98</v>
      </c>
      <c r="AD5352" t="s">
        <v>418</v>
      </c>
      <c r="AE5352" t="s">
        <v>199</v>
      </c>
      <c r="AF5352" t="s">
        <v>182</v>
      </c>
      <c r="AG5352" t="s">
        <v>63</v>
      </c>
      <c r="AH5352" t="s">
        <v>62</v>
      </c>
      <c r="AI5352" t="s">
        <v>62</v>
      </c>
      <c r="AJ5352" t="s">
        <v>206</v>
      </c>
      <c r="AK5352" t="s">
        <v>101</v>
      </c>
      <c r="AL5352" t="s">
        <v>47</v>
      </c>
      <c r="AM5352" t="s">
        <v>47</v>
      </c>
      <c r="AN5352" t="s">
        <v>65</v>
      </c>
      <c r="AO5352" t="s">
        <v>330</v>
      </c>
    </row>
    <row r="5353" spans="1:41" hidden="1" x14ac:dyDescent="0.25">
      <c r="A5353" t="s">
        <v>22400</v>
      </c>
      <c r="B5353" t="s">
        <v>22401</v>
      </c>
      <c r="C5353" s="1" t="str">
        <f t="shared" si="338"/>
        <v>21:1064</v>
      </c>
      <c r="D5353" s="1" t="str">
        <f t="shared" si="339"/>
        <v>21:0107</v>
      </c>
      <c r="E5353" t="s">
        <v>22402</v>
      </c>
      <c r="F5353" t="s">
        <v>22403</v>
      </c>
      <c r="H5353">
        <v>50.725695299999998</v>
      </c>
      <c r="I5353">
        <v>-119.9495142</v>
      </c>
      <c r="J5353" s="1" t="str">
        <f t="shared" si="336"/>
        <v>NGR bulk stream sediment</v>
      </c>
      <c r="K5353" s="1" t="str">
        <f t="shared" si="337"/>
        <v>&lt;177 micron (NGR)</v>
      </c>
      <c r="L5353">
        <v>60</v>
      </c>
      <c r="M5353" t="s">
        <v>95</v>
      </c>
      <c r="N5353">
        <v>1030</v>
      </c>
      <c r="O5353" t="s">
        <v>164</v>
      </c>
      <c r="P5353" t="s">
        <v>76</v>
      </c>
      <c r="Q5353" t="s">
        <v>234</v>
      </c>
      <c r="R5353" t="s">
        <v>357</v>
      </c>
      <c r="S5353" t="s">
        <v>358</v>
      </c>
      <c r="T5353" t="s">
        <v>175</v>
      </c>
      <c r="U5353" t="s">
        <v>780</v>
      </c>
      <c r="V5353" t="s">
        <v>123</v>
      </c>
      <c r="W5353" t="s">
        <v>437</v>
      </c>
      <c r="X5353" t="s">
        <v>103</v>
      </c>
      <c r="Y5353" t="s">
        <v>145</v>
      </c>
      <c r="Z5353" t="s">
        <v>84</v>
      </c>
      <c r="AA5353" t="s">
        <v>46</v>
      </c>
      <c r="AB5353" t="s">
        <v>78</v>
      </c>
      <c r="AC5353" t="s">
        <v>190</v>
      </c>
      <c r="AD5353" t="s">
        <v>83</v>
      </c>
      <c r="AE5353" t="s">
        <v>53</v>
      </c>
      <c r="AF5353" t="s">
        <v>945</v>
      </c>
      <c r="AG5353" t="s">
        <v>282</v>
      </c>
      <c r="AH5353" t="s">
        <v>53</v>
      </c>
      <c r="AI5353" t="s">
        <v>57</v>
      </c>
      <c r="AJ5353" t="s">
        <v>51</v>
      </c>
      <c r="AK5353" t="s">
        <v>105</v>
      </c>
      <c r="AL5353" t="s">
        <v>47</v>
      </c>
      <c r="AM5353" t="s">
        <v>47</v>
      </c>
      <c r="AN5353" t="s">
        <v>48</v>
      </c>
      <c r="AO5353" t="s">
        <v>98</v>
      </c>
    </row>
    <row r="5354" spans="1:41" hidden="1" x14ac:dyDescent="0.25">
      <c r="A5354" t="s">
        <v>22404</v>
      </c>
      <c r="B5354" t="s">
        <v>22405</v>
      </c>
      <c r="C5354" s="1" t="str">
        <f t="shared" si="338"/>
        <v>21:1064</v>
      </c>
      <c r="D5354" s="1" t="str">
        <f t="shared" si="339"/>
        <v>21:0107</v>
      </c>
      <c r="E5354" t="s">
        <v>22406</v>
      </c>
      <c r="F5354" t="s">
        <v>22407</v>
      </c>
      <c r="H5354">
        <v>50.724501600000004</v>
      </c>
      <c r="I5354">
        <v>-119.99976890000001</v>
      </c>
      <c r="J5354" s="1" t="str">
        <f t="shared" si="336"/>
        <v>NGR bulk stream sediment</v>
      </c>
      <c r="K5354" s="1" t="str">
        <f t="shared" si="337"/>
        <v>&lt;177 micron (NGR)</v>
      </c>
      <c r="L5354">
        <v>60</v>
      </c>
      <c r="M5354" t="s">
        <v>117</v>
      </c>
      <c r="N5354">
        <v>1031</v>
      </c>
      <c r="O5354" t="s">
        <v>105</v>
      </c>
      <c r="P5354" t="s">
        <v>122</v>
      </c>
      <c r="Q5354" t="s">
        <v>234</v>
      </c>
      <c r="R5354" t="s">
        <v>52</v>
      </c>
      <c r="S5354" t="s">
        <v>144</v>
      </c>
      <c r="T5354" t="s">
        <v>66</v>
      </c>
      <c r="U5354" t="s">
        <v>2418</v>
      </c>
      <c r="V5354" t="s">
        <v>493</v>
      </c>
      <c r="W5354" t="s">
        <v>151</v>
      </c>
      <c r="X5354" t="s">
        <v>51</v>
      </c>
      <c r="Y5354" t="s">
        <v>98</v>
      </c>
      <c r="Z5354" t="s">
        <v>84</v>
      </c>
      <c r="AA5354" t="s">
        <v>46</v>
      </c>
      <c r="AB5354" t="s">
        <v>78</v>
      </c>
      <c r="AC5354" t="s">
        <v>225</v>
      </c>
      <c r="AD5354" t="s">
        <v>268</v>
      </c>
      <c r="AE5354" t="s">
        <v>53</v>
      </c>
      <c r="AF5354" t="s">
        <v>2152</v>
      </c>
      <c r="AG5354" t="s">
        <v>51</v>
      </c>
      <c r="AH5354" t="s">
        <v>54</v>
      </c>
      <c r="AI5354" t="s">
        <v>57</v>
      </c>
      <c r="AJ5354" t="s">
        <v>371</v>
      </c>
      <c r="AK5354" t="s">
        <v>125</v>
      </c>
      <c r="AL5354" t="s">
        <v>47</v>
      </c>
      <c r="AM5354" t="s">
        <v>47</v>
      </c>
      <c r="AN5354" t="s">
        <v>533</v>
      </c>
      <c r="AO5354" t="s">
        <v>59</v>
      </c>
    </row>
    <row r="5355" spans="1:41" hidden="1" x14ac:dyDescent="0.25">
      <c r="A5355" t="s">
        <v>22408</v>
      </c>
      <c r="B5355" t="s">
        <v>22409</v>
      </c>
      <c r="C5355" s="1" t="str">
        <f t="shared" si="338"/>
        <v>21:1064</v>
      </c>
      <c r="D5355" s="1" t="str">
        <f t="shared" si="339"/>
        <v>21:0107</v>
      </c>
      <c r="E5355" t="s">
        <v>22410</v>
      </c>
      <c r="F5355" t="s">
        <v>22411</v>
      </c>
      <c r="H5355">
        <v>50.7428563</v>
      </c>
      <c r="I5355">
        <v>-119.9428532</v>
      </c>
      <c r="J5355" s="1" t="str">
        <f t="shared" si="336"/>
        <v>NGR bulk stream sediment</v>
      </c>
      <c r="K5355" s="1" t="str">
        <f t="shared" si="337"/>
        <v>&lt;177 micron (NGR)</v>
      </c>
      <c r="L5355">
        <v>60</v>
      </c>
      <c r="M5355" t="s">
        <v>280</v>
      </c>
      <c r="N5355">
        <v>1032</v>
      </c>
      <c r="O5355" t="s">
        <v>437</v>
      </c>
      <c r="P5355" t="s">
        <v>122</v>
      </c>
      <c r="Q5355" t="s">
        <v>234</v>
      </c>
      <c r="R5355" t="s">
        <v>137</v>
      </c>
      <c r="S5355" t="s">
        <v>124</v>
      </c>
      <c r="T5355" t="s">
        <v>197</v>
      </c>
      <c r="U5355" t="s">
        <v>22412</v>
      </c>
      <c r="V5355" t="s">
        <v>271</v>
      </c>
      <c r="W5355" t="s">
        <v>392</v>
      </c>
      <c r="X5355" t="s">
        <v>122</v>
      </c>
      <c r="Y5355" t="s">
        <v>175</v>
      </c>
      <c r="Z5355" t="s">
        <v>84</v>
      </c>
      <c r="AA5355" t="s">
        <v>46</v>
      </c>
      <c r="AB5355" t="s">
        <v>125</v>
      </c>
      <c r="AC5355" t="s">
        <v>126</v>
      </c>
      <c r="AD5355" t="s">
        <v>272</v>
      </c>
      <c r="AE5355" t="s">
        <v>198</v>
      </c>
      <c r="AF5355" t="s">
        <v>573</v>
      </c>
      <c r="AG5355" t="s">
        <v>86</v>
      </c>
      <c r="AH5355" t="s">
        <v>62</v>
      </c>
      <c r="AI5355" t="s">
        <v>57</v>
      </c>
      <c r="AJ5355" t="s">
        <v>142</v>
      </c>
      <c r="AK5355" t="s">
        <v>64</v>
      </c>
      <c r="AL5355" t="s">
        <v>47</v>
      </c>
      <c r="AM5355" t="s">
        <v>47</v>
      </c>
      <c r="AN5355" t="s">
        <v>65</v>
      </c>
      <c r="AO5355" t="s">
        <v>66</v>
      </c>
    </row>
    <row r="5356" spans="1:41" hidden="1" x14ac:dyDescent="0.25">
      <c r="A5356" t="s">
        <v>22413</v>
      </c>
      <c r="B5356" t="s">
        <v>22414</v>
      </c>
      <c r="C5356" s="1" t="str">
        <f t="shared" si="338"/>
        <v>21:1064</v>
      </c>
      <c r="D5356" s="1" t="str">
        <f t="shared" si="339"/>
        <v>21:0107</v>
      </c>
      <c r="E5356" t="s">
        <v>22410</v>
      </c>
      <c r="F5356" t="s">
        <v>22415</v>
      </c>
      <c r="H5356">
        <v>50.7428563</v>
      </c>
      <c r="I5356">
        <v>-119.9428532</v>
      </c>
      <c r="J5356" s="1" t="str">
        <f t="shared" si="336"/>
        <v>NGR bulk stream sediment</v>
      </c>
      <c r="K5356" s="1" t="str">
        <f t="shared" si="337"/>
        <v>&lt;177 micron (NGR)</v>
      </c>
      <c r="L5356">
        <v>60</v>
      </c>
      <c r="M5356" t="s">
        <v>288</v>
      </c>
      <c r="N5356">
        <v>1033</v>
      </c>
      <c r="O5356" t="s">
        <v>151</v>
      </c>
      <c r="P5356" t="s">
        <v>47</v>
      </c>
      <c r="Q5356" t="s">
        <v>578</v>
      </c>
      <c r="R5356" t="s">
        <v>366</v>
      </c>
      <c r="S5356" t="s">
        <v>239</v>
      </c>
      <c r="T5356" t="s">
        <v>269</v>
      </c>
      <c r="U5356" t="s">
        <v>22416</v>
      </c>
      <c r="V5356" t="s">
        <v>336</v>
      </c>
      <c r="W5356" t="s">
        <v>111</v>
      </c>
      <c r="X5356" t="s">
        <v>47</v>
      </c>
      <c r="Y5356" t="s">
        <v>50</v>
      </c>
      <c r="Z5356" t="s">
        <v>199</v>
      </c>
      <c r="AA5356" t="s">
        <v>46</v>
      </c>
      <c r="AB5356" t="s">
        <v>47</v>
      </c>
      <c r="AC5356" t="s">
        <v>329</v>
      </c>
      <c r="AD5356" t="s">
        <v>190</v>
      </c>
      <c r="AE5356" t="s">
        <v>57</v>
      </c>
      <c r="AF5356" t="s">
        <v>679</v>
      </c>
      <c r="AG5356" t="s">
        <v>282</v>
      </c>
      <c r="AH5356" t="s">
        <v>53</v>
      </c>
      <c r="AI5356" t="s">
        <v>53</v>
      </c>
      <c r="AJ5356" t="s">
        <v>72</v>
      </c>
      <c r="AK5356" t="s">
        <v>235</v>
      </c>
      <c r="AL5356" t="s">
        <v>47</v>
      </c>
      <c r="AM5356" t="s">
        <v>47</v>
      </c>
      <c r="AN5356" t="s">
        <v>65</v>
      </c>
      <c r="AO5356" t="s">
        <v>209</v>
      </c>
    </row>
    <row r="5357" spans="1:41" hidden="1" x14ac:dyDescent="0.25">
      <c r="A5357" t="s">
        <v>22417</v>
      </c>
      <c r="B5357" t="s">
        <v>22418</v>
      </c>
      <c r="C5357" s="1" t="str">
        <f t="shared" si="338"/>
        <v>21:1064</v>
      </c>
      <c r="D5357" s="1" t="str">
        <f t="shared" si="339"/>
        <v>21:0107</v>
      </c>
      <c r="E5357" t="s">
        <v>22419</v>
      </c>
      <c r="F5357" t="s">
        <v>22420</v>
      </c>
      <c r="H5357">
        <v>50.764668700000001</v>
      </c>
      <c r="I5357">
        <v>-119.9670175</v>
      </c>
      <c r="J5357" s="1" t="str">
        <f t="shared" si="336"/>
        <v>NGR bulk stream sediment</v>
      </c>
      <c r="K5357" s="1" t="str">
        <f t="shared" si="337"/>
        <v>&lt;177 micron (NGR)</v>
      </c>
      <c r="L5357">
        <v>60</v>
      </c>
      <c r="M5357" t="s">
        <v>136</v>
      </c>
      <c r="N5357">
        <v>1034</v>
      </c>
      <c r="O5357" t="s">
        <v>282</v>
      </c>
      <c r="P5357" t="s">
        <v>103</v>
      </c>
      <c r="Q5357" t="s">
        <v>1106</v>
      </c>
      <c r="R5357" t="s">
        <v>406</v>
      </c>
      <c r="S5357" t="s">
        <v>107</v>
      </c>
      <c r="T5357" t="s">
        <v>306</v>
      </c>
      <c r="U5357" t="s">
        <v>14536</v>
      </c>
      <c r="V5357" t="s">
        <v>129</v>
      </c>
      <c r="W5357" t="s">
        <v>238</v>
      </c>
      <c r="X5357" t="s">
        <v>122</v>
      </c>
      <c r="Y5357" t="s">
        <v>66</v>
      </c>
      <c r="Z5357" t="s">
        <v>84</v>
      </c>
      <c r="AA5357" t="s">
        <v>46</v>
      </c>
      <c r="AB5357" t="s">
        <v>101</v>
      </c>
      <c r="AC5357" t="s">
        <v>251</v>
      </c>
      <c r="AD5357" t="s">
        <v>462</v>
      </c>
      <c r="AE5357" t="s">
        <v>57</v>
      </c>
      <c r="AF5357" t="s">
        <v>3643</v>
      </c>
      <c r="AG5357" t="s">
        <v>123</v>
      </c>
      <c r="AH5357" t="s">
        <v>53</v>
      </c>
      <c r="AI5357" t="s">
        <v>57</v>
      </c>
      <c r="AJ5357" t="s">
        <v>151</v>
      </c>
      <c r="AK5357" t="s">
        <v>235</v>
      </c>
      <c r="AL5357" t="s">
        <v>47</v>
      </c>
      <c r="AM5357" t="s">
        <v>47</v>
      </c>
      <c r="AN5357" t="s">
        <v>65</v>
      </c>
      <c r="AO5357" t="s">
        <v>267</v>
      </c>
    </row>
    <row r="5358" spans="1:41" hidden="1" x14ac:dyDescent="0.25">
      <c r="A5358" t="s">
        <v>22421</v>
      </c>
      <c r="B5358" t="s">
        <v>22422</v>
      </c>
      <c r="C5358" s="1" t="str">
        <f t="shared" si="338"/>
        <v>21:1064</v>
      </c>
      <c r="D5358" s="1" t="str">
        <f t="shared" si="339"/>
        <v>21:0107</v>
      </c>
      <c r="E5358" t="s">
        <v>22423</v>
      </c>
      <c r="F5358" t="s">
        <v>22424</v>
      </c>
      <c r="H5358">
        <v>50.744493900000002</v>
      </c>
      <c r="I5358">
        <v>-119.9598716</v>
      </c>
      <c r="J5358" s="1" t="str">
        <f t="shared" si="336"/>
        <v>NGR bulk stream sediment</v>
      </c>
      <c r="K5358" s="1" t="str">
        <f t="shared" si="337"/>
        <v>&lt;177 micron (NGR)</v>
      </c>
      <c r="L5358">
        <v>60</v>
      </c>
      <c r="M5358" t="s">
        <v>157</v>
      </c>
      <c r="N5358">
        <v>1035</v>
      </c>
      <c r="O5358" t="s">
        <v>336</v>
      </c>
      <c r="P5358" t="s">
        <v>103</v>
      </c>
      <c r="Q5358" t="s">
        <v>234</v>
      </c>
      <c r="R5358" t="s">
        <v>47</v>
      </c>
      <c r="S5358" t="s">
        <v>258</v>
      </c>
      <c r="T5358" t="s">
        <v>209</v>
      </c>
      <c r="U5358" t="s">
        <v>345</v>
      </c>
      <c r="V5358" t="s">
        <v>78</v>
      </c>
      <c r="W5358" t="s">
        <v>109</v>
      </c>
      <c r="X5358" t="s">
        <v>51</v>
      </c>
      <c r="Y5358" t="s">
        <v>59</v>
      </c>
      <c r="Z5358" t="s">
        <v>53</v>
      </c>
      <c r="AA5358" t="s">
        <v>46</v>
      </c>
      <c r="AB5358" t="s">
        <v>161</v>
      </c>
      <c r="AC5358" t="s">
        <v>306</v>
      </c>
      <c r="AD5358" t="s">
        <v>160</v>
      </c>
      <c r="AE5358" t="s">
        <v>149</v>
      </c>
      <c r="AF5358" t="s">
        <v>2276</v>
      </c>
      <c r="AG5358" t="s">
        <v>271</v>
      </c>
      <c r="AH5358" t="s">
        <v>198</v>
      </c>
      <c r="AI5358" t="s">
        <v>198</v>
      </c>
      <c r="AJ5358" t="s">
        <v>111</v>
      </c>
      <c r="AK5358" t="s">
        <v>139</v>
      </c>
      <c r="AL5358" t="s">
        <v>47</v>
      </c>
      <c r="AM5358" t="s">
        <v>122</v>
      </c>
      <c r="AN5358" t="s">
        <v>65</v>
      </c>
      <c r="AO5358" t="s">
        <v>104</v>
      </c>
    </row>
    <row r="5359" spans="1:41" hidden="1" x14ac:dyDescent="0.25">
      <c r="A5359" t="s">
        <v>22425</v>
      </c>
      <c r="B5359" t="s">
        <v>22426</v>
      </c>
      <c r="C5359" s="1" t="str">
        <f t="shared" si="338"/>
        <v>21:1064</v>
      </c>
      <c r="D5359" s="1" t="str">
        <f t="shared" si="339"/>
        <v>21:0107</v>
      </c>
      <c r="E5359" t="s">
        <v>22427</v>
      </c>
      <c r="F5359" t="s">
        <v>22428</v>
      </c>
      <c r="H5359">
        <v>50.767011500000002</v>
      </c>
      <c r="I5359">
        <v>-119.7971132</v>
      </c>
      <c r="J5359" s="1" t="str">
        <f t="shared" si="336"/>
        <v>NGR bulk stream sediment</v>
      </c>
      <c r="K5359" s="1" t="str">
        <f t="shared" si="337"/>
        <v>&lt;177 micron (NGR)</v>
      </c>
      <c r="L5359">
        <v>60</v>
      </c>
      <c r="M5359" t="s">
        <v>170</v>
      </c>
      <c r="N5359">
        <v>1036</v>
      </c>
      <c r="O5359" t="s">
        <v>125</v>
      </c>
      <c r="P5359" t="s">
        <v>47</v>
      </c>
      <c r="Q5359" t="s">
        <v>234</v>
      </c>
      <c r="R5359" t="s">
        <v>62</v>
      </c>
      <c r="S5359" t="s">
        <v>190</v>
      </c>
      <c r="T5359" t="s">
        <v>76</v>
      </c>
      <c r="U5359" t="s">
        <v>695</v>
      </c>
      <c r="V5359" t="s">
        <v>79</v>
      </c>
      <c r="W5359" t="s">
        <v>139</v>
      </c>
      <c r="X5359" t="s">
        <v>51</v>
      </c>
      <c r="Y5359" t="s">
        <v>217</v>
      </c>
      <c r="Z5359" t="s">
        <v>84</v>
      </c>
      <c r="AA5359" t="s">
        <v>46</v>
      </c>
      <c r="AB5359" t="s">
        <v>139</v>
      </c>
      <c r="AC5359" t="s">
        <v>538</v>
      </c>
      <c r="AD5359" t="s">
        <v>140</v>
      </c>
      <c r="AE5359" t="s">
        <v>56</v>
      </c>
      <c r="AF5359" t="s">
        <v>85</v>
      </c>
      <c r="AG5359" t="s">
        <v>72</v>
      </c>
      <c r="AH5359" t="s">
        <v>46</v>
      </c>
      <c r="AI5359" t="s">
        <v>57</v>
      </c>
      <c r="AJ5359" t="s">
        <v>260</v>
      </c>
      <c r="AK5359" t="s">
        <v>47</v>
      </c>
      <c r="AL5359" t="s">
        <v>122</v>
      </c>
      <c r="AM5359" t="s">
        <v>47</v>
      </c>
      <c r="AN5359" t="s">
        <v>65</v>
      </c>
      <c r="AO5359" t="s">
        <v>98</v>
      </c>
    </row>
    <row r="5360" spans="1:41" hidden="1" x14ac:dyDescent="0.25">
      <c r="A5360" t="s">
        <v>22429</v>
      </c>
      <c r="B5360" t="s">
        <v>22430</v>
      </c>
      <c r="C5360" s="1" t="str">
        <f t="shared" si="338"/>
        <v>21:1064</v>
      </c>
      <c r="D5360" s="1" t="str">
        <f t="shared" si="339"/>
        <v>21:0107</v>
      </c>
      <c r="E5360" t="s">
        <v>22431</v>
      </c>
      <c r="F5360" t="s">
        <v>22432</v>
      </c>
      <c r="H5360">
        <v>50.756069500000002</v>
      </c>
      <c r="I5360">
        <v>-119.809988</v>
      </c>
      <c r="J5360" s="1" t="str">
        <f t="shared" si="336"/>
        <v>NGR bulk stream sediment</v>
      </c>
      <c r="K5360" s="1" t="str">
        <f t="shared" si="337"/>
        <v>&lt;177 micron (NGR)</v>
      </c>
      <c r="L5360">
        <v>60</v>
      </c>
      <c r="M5360" t="s">
        <v>180</v>
      </c>
      <c r="N5360">
        <v>1037</v>
      </c>
      <c r="O5360" t="s">
        <v>62</v>
      </c>
      <c r="P5360" t="s">
        <v>47</v>
      </c>
      <c r="Q5360" t="s">
        <v>543</v>
      </c>
      <c r="R5360" t="s">
        <v>9539</v>
      </c>
      <c r="S5360" t="s">
        <v>58</v>
      </c>
      <c r="T5360" t="s">
        <v>52</v>
      </c>
      <c r="U5360" t="s">
        <v>127</v>
      </c>
      <c r="V5360" t="s">
        <v>78</v>
      </c>
      <c r="W5360" t="s">
        <v>87</v>
      </c>
      <c r="X5360" t="s">
        <v>46</v>
      </c>
      <c r="Y5360" t="s">
        <v>51</v>
      </c>
      <c r="Z5360" t="s">
        <v>56</v>
      </c>
      <c r="AA5360" t="s">
        <v>46</v>
      </c>
      <c r="AB5360" t="s">
        <v>53</v>
      </c>
      <c r="AC5360" t="s">
        <v>58</v>
      </c>
      <c r="AD5360" t="s">
        <v>137</v>
      </c>
      <c r="AE5360" t="s">
        <v>56</v>
      </c>
      <c r="AF5360" t="s">
        <v>164</v>
      </c>
      <c r="AG5360" t="s">
        <v>54</v>
      </c>
      <c r="AH5360" t="s">
        <v>62</v>
      </c>
      <c r="AI5360" t="s">
        <v>62</v>
      </c>
      <c r="AJ5360" t="s">
        <v>46</v>
      </c>
      <c r="AK5360" t="s">
        <v>185</v>
      </c>
      <c r="AL5360" t="s">
        <v>47</v>
      </c>
      <c r="AM5360" t="s">
        <v>47</v>
      </c>
      <c r="AN5360" t="s">
        <v>65</v>
      </c>
      <c r="AO5360" t="s">
        <v>58</v>
      </c>
    </row>
    <row r="5361" spans="1:41" hidden="1" x14ac:dyDescent="0.25">
      <c r="A5361" t="s">
        <v>22433</v>
      </c>
      <c r="B5361" t="s">
        <v>22434</v>
      </c>
      <c r="C5361" s="1" t="str">
        <f t="shared" si="338"/>
        <v>21:1064</v>
      </c>
      <c r="D5361" s="1" t="str">
        <f t="shared" si="339"/>
        <v>21:0107</v>
      </c>
      <c r="E5361" t="s">
        <v>22435</v>
      </c>
      <c r="F5361" t="s">
        <v>22436</v>
      </c>
      <c r="H5361">
        <v>50.788069499999999</v>
      </c>
      <c r="I5361">
        <v>-119.8202246</v>
      </c>
      <c r="J5361" s="1" t="str">
        <f t="shared" si="336"/>
        <v>NGR bulk stream sediment</v>
      </c>
      <c r="K5361" s="1" t="str">
        <f t="shared" si="337"/>
        <v>&lt;177 micron (NGR)</v>
      </c>
      <c r="L5361">
        <v>60</v>
      </c>
      <c r="M5361" t="s">
        <v>195</v>
      </c>
      <c r="N5361">
        <v>1038</v>
      </c>
      <c r="O5361" t="s">
        <v>235</v>
      </c>
      <c r="P5361" t="s">
        <v>47</v>
      </c>
      <c r="Q5361" t="s">
        <v>119</v>
      </c>
      <c r="R5361" t="s">
        <v>62</v>
      </c>
      <c r="S5361" t="s">
        <v>124</v>
      </c>
      <c r="T5361" t="s">
        <v>55</v>
      </c>
      <c r="U5361" t="s">
        <v>386</v>
      </c>
      <c r="V5361" t="s">
        <v>81</v>
      </c>
      <c r="W5361" t="s">
        <v>81</v>
      </c>
      <c r="X5361" t="s">
        <v>51</v>
      </c>
      <c r="Y5361" t="s">
        <v>66</v>
      </c>
      <c r="Z5361" t="s">
        <v>84</v>
      </c>
      <c r="AA5361" t="s">
        <v>46</v>
      </c>
      <c r="AB5361" t="s">
        <v>78</v>
      </c>
      <c r="AC5361" t="s">
        <v>106</v>
      </c>
      <c r="AD5361" t="s">
        <v>144</v>
      </c>
      <c r="AE5361" t="s">
        <v>56</v>
      </c>
      <c r="AF5361" t="s">
        <v>55</v>
      </c>
      <c r="AG5361" t="s">
        <v>455</v>
      </c>
      <c r="AH5361" t="s">
        <v>54</v>
      </c>
      <c r="AI5361" t="s">
        <v>62</v>
      </c>
      <c r="AJ5361" t="s">
        <v>128</v>
      </c>
      <c r="AK5361" t="s">
        <v>101</v>
      </c>
      <c r="AL5361" t="s">
        <v>47</v>
      </c>
      <c r="AM5361" t="s">
        <v>47</v>
      </c>
      <c r="AN5361" t="s">
        <v>65</v>
      </c>
      <c r="AO5361" t="s">
        <v>59</v>
      </c>
    </row>
    <row r="5362" spans="1:41" hidden="1" x14ac:dyDescent="0.25">
      <c r="A5362" t="s">
        <v>22437</v>
      </c>
      <c r="B5362" t="s">
        <v>22438</v>
      </c>
      <c r="C5362" s="1" t="str">
        <f t="shared" si="338"/>
        <v>21:1064</v>
      </c>
      <c r="D5362" s="1" t="str">
        <f t="shared" si="339"/>
        <v>21:0107</v>
      </c>
      <c r="E5362" t="s">
        <v>22439</v>
      </c>
      <c r="F5362" t="s">
        <v>22440</v>
      </c>
      <c r="H5362">
        <v>50.802612699999997</v>
      </c>
      <c r="I5362">
        <v>-119.84176960000001</v>
      </c>
      <c r="J5362" s="1" t="str">
        <f t="shared" si="336"/>
        <v>NGR bulk stream sediment</v>
      </c>
      <c r="K5362" s="1" t="str">
        <f t="shared" si="337"/>
        <v>&lt;177 micron (NGR)</v>
      </c>
      <c r="L5362">
        <v>60</v>
      </c>
      <c r="M5362" t="s">
        <v>205</v>
      </c>
      <c r="N5362">
        <v>1039</v>
      </c>
      <c r="O5362" t="s">
        <v>257</v>
      </c>
      <c r="P5362" t="s">
        <v>51</v>
      </c>
      <c r="Q5362" t="s">
        <v>234</v>
      </c>
      <c r="R5362" t="s">
        <v>235</v>
      </c>
      <c r="S5362" t="s">
        <v>83</v>
      </c>
      <c r="T5362" t="s">
        <v>127</v>
      </c>
      <c r="U5362" t="s">
        <v>207</v>
      </c>
      <c r="V5362" t="s">
        <v>164</v>
      </c>
      <c r="W5362" t="s">
        <v>130</v>
      </c>
      <c r="X5362" t="s">
        <v>73</v>
      </c>
      <c r="Y5362" t="s">
        <v>269</v>
      </c>
      <c r="Z5362" t="s">
        <v>53</v>
      </c>
      <c r="AA5362" t="s">
        <v>46</v>
      </c>
      <c r="AB5362" t="s">
        <v>139</v>
      </c>
      <c r="AC5362" t="s">
        <v>120</v>
      </c>
      <c r="AD5362" t="s">
        <v>100</v>
      </c>
      <c r="AE5362" t="s">
        <v>199</v>
      </c>
      <c r="AF5362" t="s">
        <v>76</v>
      </c>
      <c r="AG5362" t="s">
        <v>111</v>
      </c>
      <c r="AH5362" t="s">
        <v>87</v>
      </c>
      <c r="AI5362" t="s">
        <v>54</v>
      </c>
      <c r="AJ5362" t="s">
        <v>88</v>
      </c>
      <c r="AK5362" t="s">
        <v>206</v>
      </c>
      <c r="AL5362" t="s">
        <v>47</v>
      </c>
      <c r="AM5362" t="s">
        <v>122</v>
      </c>
      <c r="AN5362" t="s">
        <v>345</v>
      </c>
      <c r="AO5362" t="s">
        <v>187</v>
      </c>
    </row>
    <row r="5363" spans="1:41" hidden="1" x14ac:dyDescent="0.25">
      <c r="A5363" t="s">
        <v>22441</v>
      </c>
      <c r="B5363" t="s">
        <v>22442</v>
      </c>
      <c r="C5363" s="1" t="str">
        <f t="shared" si="338"/>
        <v>21:1064</v>
      </c>
      <c r="D5363" s="1" t="str">
        <f t="shared" si="339"/>
        <v>21:0107</v>
      </c>
      <c r="E5363" t="s">
        <v>22443</v>
      </c>
      <c r="F5363" t="s">
        <v>22444</v>
      </c>
      <c r="H5363">
        <v>50.815725999999998</v>
      </c>
      <c r="I5363">
        <v>-119.82926190000001</v>
      </c>
      <c r="J5363" s="1" t="str">
        <f t="shared" si="336"/>
        <v>NGR bulk stream sediment</v>
      </c>
      <c r="K5363" s="1" t="str">
        <f t="shared" si="337"/>
        <v>&lt;177 micron (NGR)</v>
      </c>
      <c r="L5363">
        <v>60</v>
      </c>
      <c r="M5363" t="s">
        <v>214</v>
      </c>
      <c r="N5363">
        <v>1040</v>
      </c>
      <c r="O5363" t="s">
        <v>61</v>
      </c>
      <c r="P5363" t="s">
        <v>47</v>
      </c>
      <c r="Q5363" t="s">
        <v>404</v>
      </c>
      <c r="R5363" t="s">
        <v>149</v>
      </c>
      <c r="S5363" t="s">
        <v>251</v>
      </c>
      <c r="T5363" t="s">
        <v>127</v>
      </c>
      <c r="U5363" t="s">
        <v>695</v>
      </c>
      <c r="V5363" t="s">
        <v>103</v>
      </c>
      <c r="W5363" t="s">
        <v>455</v>
      </c>
      <c r="X5363" t="s">
        <v>330</v>
      </c>
      <c r="Y5363" t="s">
        <v>306</v>
      </c>
      <c r="Z5363" t="s">
        <v>57</v>
      </c>
      <c r="AA5363" t="s">
        <v>46</v>
      </c>
      <c r="AB5363" t="s">
        <v>173</v>
      </c>
      <c r="AC5363" t="s">
        <v>239</v>
      </c>
      <c r="AD5363" t="s">
        <v>184</v>
      </c>
      <c r="AE5363" t="s">
        <v>199</v>
      </c>
      <c r="AF5363" t="s">
        <v>209</v>
      </c>
      <c r="AG5363" t="s">
        <v>266</v>
      </c>
      <c r="AH5363" t="s">
        <v>61</v>
      </c>
      <c r="AI5363" t="s">
        <v>46</v>
      </c>
      <c r="AJ5363" t="s">
        <v>58</v>
      </c>
      <c r="AK5363" t="s">
        <v>79</v>
      </c>
      <c r="AL5363" t="s">
        <v>47</v>
      </c>
      <c r="AM5363" t="s">
        <v>122</v>
      </c>
      <c r="AN5363" t="s">
        <v>345</v>
      </c>
      <c r="AO5363" t="s">
        <v>197</v>
      </c>
    </row>
    <row r="5364" spans="1:41" hidden="1" x14ac:dyDescent="0.25">
      <c r="A5364" t="s">
        <v>22445</v>
      </c>
      <c r="B5364" t="s">
        <v>22446</v>
      </c>
      <c r="C5364" s="1" t="str">
        <f t="shared" si="338"/>
        <v>21:1064</v>
      </c>
      <c r="D5364" s="1" t="str">
        <f t="shared" si="339"/>
        <v>21:0107</v>
      </c>
      <c r="E5364" t="s">
        <v>22447</v>
      </c>
      <c r="F5364" t="s">
        <v>22448</v>
      </c>
      <c r="H5364">
        <v>50.863427999999999</v>
      </c>
      <c r="I5364">
        <v>-119.8561309</v>
      </c>
      <c r="J5364" s="1" t="str">
        <f t="shared" si="336"/>
        <v>NGR bulk stream sediment</v>
      </c>
      <c r="K5364" s="1" t="str">
        <f t="shared" si="337"/>
        <v>&lt;177 micron (NGR)</v>
      </c>
      <c r="L5364">
        <v>60</v>
      </c>
      <c r="M5364" t="s">
        <v>223</v>
      </c>
      <c r="N5364">
        <v>1041</v>
      </c>
      <c r="O5364" t="s">
        <v>173</v>
      </c>
      <c r="P5364" t="s">
        <v>51</v>
      </c>
      <c r="Q5364" t="s">
        <v>356</v>
      </c>
      <c r="R5364" t="s">
        <v>238</v>
      </c>
      <c r="S5364" t="s">
        <v>218</v>
      </c>
      <c r="T5364" t="s">
        <v>209</v>
      </c>
      <c r="U5364" t="s">
        <v>543</v>
      </c>
      <c r="V5364" t="s">
        <v>161</v>
      </c>
      <c r="W5364" t="s">
        <v>102</v>
      </c>
      <c r="X5364" t="s">
        <v>51</v>
      </c>
      <c r="Y5364" t="s">
        <v>98</v>
      </c>
      <c r="Z5364" t="s">
        <v>199</v>
      </c>
      <c r="AA5364" t="s">
        <v>46</v>
      </c>
      <c r="AB5364" t="s">
        <v>105</v>
      </c>
      <c r="AC5364" t="s">
        <v>462</v>
      </c>
      <c r="AD5364" t="s">
        <v>358</v>
      </c>
      <c r="AE5364" t="s">
        <v>84</v>
      </c>
      <c r="AF5364" t="s">
        <v>127</v>
      </c>
      <c r="AG5364" t="s">
        <v>51</v>
      </c>
      <c r="AH5364" t="s">
        <v>54</v>
      </c>
      <c r="AI5364" t="s">
        <v>53</v>
      </c>
      <c r="AJ5364" t="s">
        <v>412</v>
      </c>
      <c r="AK5364" t="s">
        <v>60</v>
      </c>
      <c r="AL5364" t="s">
        <v>47</v>
      </c>
      <c r="AM5364" t="s">
        <v>122</v>
      </c>
      <c r="AN5364" t="s">
        <v>65</v>
      </c>
      <c r="AO5364" t="s">
        <v>127</v>
      </c>
    </row>
    <row r="5365" spans="1:41" hidden="1" x14ac:dyDescent="0.25">
      <c r="A5365" t="s">
        <v>22449</v>
      </c>
      <c r="B5365" t="s">
        <v>22450</v>
      </c>
      <c r="C5365" s="1" t="str">
        <f t="shared" si="338"/>
        <v>21:1064</v>
      </c>
      <c r="D5365" s="1" t="str">
        <f t="shared" si="339"/>
        <v>21:0107</v>
      </c>
      <c r="E5365" t="s">
        <v>22451</v>
      </c>
      <c r="F5365" t="s">
        <v>22452</v>
      </c>
      <c r="H5365">
        <v>50.876931499999998</v>
      </c>
      <c r="I5365">
        <v>-119.862289</v>
      </c>
      <c r="J5365" s="1" t="str">
        <f t="shared" si="336"/>
        <v>NGR bulk stream sediment</v>
      </c>
      <c r="K5365" s="1" t="str">
        <f t="shared" si="337"/>
        <v>&lt;177 micron (NGR)</v>
      </c>
      <c r="L5365">
        <v>60</v>
      </c>
      <c r="M5365" t="s">
        <v>233</v>
      </c>
      <c r="N5365">
        <v>1042</v>
      </c>
      <c r="O5365" t="s">
        <v>101</v>
      </c>
      <c r="P5365" t="s">
        <v>47</v>
      </c>
      <c r="Q5365" t="s">
        <v>513</v>
      </c>
      <c r="R5365" t="s">
        <v>437</v>
      </c>
      <c r="S5365" t="s">
        <v>162</v>
      </c>
      <c r="T5365" t="s">
        <v>85</v>
      </c>
      <c r="U5365" t="s">
        <v>251</v>
      </c>
      <c r="V5365" t="s">
        <v>164</v>
      </c>
      <c r="W5365" t="s">
        <v>257</v>
      </c>
      <c r="X5365" t="s">
        <v>52</v>
      </c>
      <c r="Y5365" t="s">
        <v>217</v>
      </c>
      <c r="Z5365" t="s">
        <v>199</v>
      </c>
      <c r="AA5365" t="s">
        <v>46</v>
      </c>
      <c r="AB5365" t="s">
        <v>185</v>
      </c>
      <c r="AC5365" t="s">
        <v>120</v>
      </c>
      <c r="AD5365" t="s">
        <v>140</v>
      </c>
      <c r="AE5365" t="s">
        <v>199</v>
      </c>
      <c r="AF5365" t="s">
        <v>85</v>
      </c>
      <c r="AG5365" t="s">
        <v>227</v>
      </c>
      <c r="AH5365" t="s">
        <v>185</v>
      </c>
      <c r="AI5365" t="s">
        <v>198</v>
      </c>
      <c r="AJ5365" t="s">
        <v>274</v>
      </c>
      <c r="AK5365" t="s">
        <v>164</v>
      </c>
      <c r="AL5365" t="s">
        <v>47</v>
      </c>
      <c r="AM5365" t="s">
        <v>47</v>
      </c>
      <c r="AN5365" t="s">
        <v>1121</v>
      </c>
      <c r="AO5365" t="s">
        <v>82</v>
      </c>
    </row>
    <row r="5366" spans="1:41" hidden="1" x14ac:dyDescent="0.25">
      <c r="A5366" t="s">
        <v>22453</v>
      </c>
      <c r="B5366" t="s">
        <v>22454</v>
      </c>
      <c r="C5366" s="1" t="str">
        <f t="shared" si="338"/>
        <v>21:1064</v>
      </c>
      <c r="D5366" s="1" t="str">
        <f t="shared" si="339"/>
        <v>21:0107</v>
      </c>
      <c r="E5366" t="s">
        <v>22455</v>
      </c>
      <c r="F5366" t="s">
        <v>22456</v>
      </c>
      <c r="H5366">
        <v>50.883506599999997</v>
      </c>
      <c r="I5366">
        <v>-119.8597346</v>
      </c>
      <c r="J5366" s="1" t="str">
        <f t="shared" si="336"/>
        <v>NGR bulk stream sediment</v>
      </c>
      <c r="K5366" s="1" t="str">
        <f t="shared" si="337"/>
        <v>&lt;177 micron (NGR)</v>
      </c>
      <c r="L5366">
        <v>60</v>
      </c>
      <c r="M5366" t="s">
        <v>248</v>
      </c>
      <c r="N5366">
        <v>1043</v>
      </c>
      <c r="O5366" t="s">
        <v>173</v>
      </c>
      <c r="P5366" t="s">
        <v>103</v>
      </c>
      <c r="Q5366" t="s">
        <v>1157</v>
      </c>
      <c r="R5366" t="s">
        <v>62</v>
      </c>
      <c r="S5366" t="s">
        <v>107</v>
      </c>
      <c r="T5366" t="s">
        <v>127</v>
      </c>
      <c r="U5366" t="s">
        <v>457</v>
      </c>
      <c r="V5366" t="s">
        <v>139</v>
      </c>
      <c r="W5366" t="s">
        <v>257</v>
      </c>
      <c r="X5366" t="s">
        <v>73</v>
      </c>
      <c r="Y5366" t="s">
        <v>66</v>
      </c>
      <c r="Z5366" t="s">
        <v>199</v>
      </c>
      <c r="AA5366" t="s">
        <v>47</v>
      </c>
      <c r="AB5366" t="s">
        <v>149</v>
      </c>
      <c r="AC5366" t="s">
        <v>75</v>
      </c>
      <c r="AD5366" t="s">
        <v>107</v>
      </c>
      <c r="AE5366" t="s">
        <v>84</v>
      </c>
      <c r="AF5366" t="s">
        <v>85</v>
      </c>
      <c r="AG5366" t="s">
        <v>282</v>
      </c>
      <c r="AH5366" t="s">
        <v>87</v>
      </c>
      <c r="AI5366" t="s">
        <v>198</v>
      </c>
      <c r="AJ5366" t="s">
        <v>260</v>
      </c>
      <c r="AK5366" t="s">
        <v>81</v>
      </c>
      <c r="AL5366" t="s">
        <v>47</v>
      </c>
      <c r="AM5366" t="s">
        <v>47</v>
      </c>
      <c r="AN5366" t="s">
        <v>65</v>
      </c>
      <c r="AO5366" t="s">
        <v>127</v>
      </c>
    </row>
    <row r="5367" spans="1:41" hidden="1" x14ac:dyDescent="0.25">
      <c r="A5367" t="s">
        <v>22457</v>
      </c>
      <c r="B5367" t="s">
        <v>22458</v>
      </c>
      <c r="C5367" s="1" t="str">
        <f t="shared" si="338"/>
        <v>21:1064</v>
      </c>
      <c r="D5367" s="1" t="str">
        <f t="shared" si="339"/>
        <v>21:0107</v>
      </c>
      <c r="E5367" t="s">
        <v>22459</v>
      </c>
      <c r="F5367" t="s">
        <v>22460</v>
      </c>
      <c r="H5367">
        <v>50.8869452</v>
      </c>
      <c r="I5367">
        <v>-119.887733</v>
      </c>
      <c r="J5367" s="1" t="str">
        <f t="shared" si="336"/>
        <v>NGR bulk stream sediment</v>
      </c>
      <c r="K5367" s="1" t="str">
        <f t="shared" si="337"/>
        <v>&lt;177 micron (NGR)</v>
      </c>
      <c r="L5367">
        <v>60</v>
      </c>
      <c r="M5367" t="s">
        <v>256</v>
      </c>
      <c r="N5367">
        <v>1044</v>
      </c>
      <c r="O5367" t="s">
        <v>85</v>
      </c>
      <c r="P5367" t="s">
        <v>103</v>
      </c>
      <c r="Q5367" t="s">
        <v>652</v>
      </c>
      <c r="R5367" t="s">
        <v>64</v>
      </c>
      <c r="S5367" t="s">
        <v>243</v>
      </c>
      <c r="T5367" t="s">
        <v>269</v>
      </c>
      <c r="U5367" t="s">
        <v>638</v>
      </c>
      <c r="V5367" t="s">
        <v>78</v>
      </c>
      <c r="W5367" t="s">
        <v>412</v>
      </c>
      <c r="X5367" t="s">
        <v>51</v>
      </c>
      <c r="Y5367" t="s">
        <v>66</v>
      </c>
      <c r="Z5367" t="s">
        <v>53</v>
      </c>
      <c r="AA5367" t="s">
        <v>47</v>
      </c>
      <c r="AB5367" t="s">
        <v>64</v>
      </c>
      <c r="AC5367" t="s">
        <v>358</v>
      </c>
      <c r="AD5367" t="s">
        <v>75</v>
      </c>
      <c r="AE5367" t="s">
        <v>64</v>
      </c>
      <c r="AF5367" t="s">
        <v>5889</v>
      </c>
      <c r="AG5367" t="s">
        <v>227</v>
      </c>
      <c r="AH5367" t="s">
        <v>53</v>
      </c>
      <c r="AI5367" t="s">
        <v>54</v>
      </c>
      <c r="AJ5367" t="s">
        <v>86</v>
      </c>
      <c r="AK5367" t="s">
        <v>257</v>
      </c>
      <c r="AL5367" t="s">
        <v>47</v>
      </c>
      <c r="AM5367" t="s">
        <v>122</v>
      </c>
      <c r="AN5367" t="s">
        <v>65</v>
      </c>
      <c r="AO5367" t="s">
        <v>112</v>
      </c>
    </row>
    <row r="5368" spans="1:41" hidden="1" x14ac:dyDescent="0.25">
      <c r="A5368" t="s">
        <v>22461</v>
      </c>
      <c r="B5368" t="s">
        <v>22462</v>
      </c>
      <c r="C5368" s="1" t="str">
        <f t="shared" si="338"/>
        <v>21:1064</v>
      </c>
      <c r="D5368" s="1" t="str">
        <f t="shared" si="339"/>
        <v>21:0107</v>
      </c>
      <c r="E5368" t="s">
        <v>22463</v>
      </c>
      <c r="F5368" t="s">
        <v>22464</v>
      </c>
      <c r="H5368">
        <v>50.881202000000002</v>
      </c>
      <c r="I5368">
        <v>-119.91105279999999</v>
      </c>
      <c r="J5368" s="1" t="str">
        <f t="shared" si="336"/>
        <v>NGR bulk stream sediment</v>
      </c>
      <c r="K5368" s="1" t="str">
        <f t="shared" si="337"/>
        <v>&lt;177 micron (NGR)</v>
      </c>
      <c r="L5368">
        <v>60</v>
      </c>
      <c r="M5368" t="s">
        <v>265</v>
      </c>
      <c r="N5368">
        <v>1045</v>
      </c>
      <c r="O5368" t="s">
        <v>58</v>
      </c>
      <c r="P5368" t="s">
        <v>73</v>
      </c>
      <c r="Q5368" t="s">
        <v>1130</v>
      </c>
      <c r="R5368" t="s">
        <v>198</v>
      </c>
      <c r="S5368" t="s">
        <v>218</v>
      </c>
      <c r="T5368" t="s">
        <v>49</v>
      </c>
      <c r="U5368" t="s">
        <v>508</v>
      </c>
      <c r="V5368" t="s">
        <v>101</v>
      </c>
      <c r="W5368" t="s">
        <v>73</v>
      </c>
      <c r="X5368" t="s">
        <v>51</v>
      </c>
      <c r="Y5368" t="s">
        <v>66</v>
      </c>
      <c r="Z5368" t="s">
        <v>62</v>
      </c>
      <c r="AA5368" t="s">
        <v>46</v>
      </c>
      <c r="AB5368" t="s">
        <v>105</v>
      </c>
      <c r="AC5368" t="s">
        <v>290</v>
      </c>
      <c r="AD5368" t="s">
        <v>80</v>
      </c>
      <c r="AE5368" t="s">
        <v>235</v>
      </c>
      <c r="AF5368" t="s">
        <v>49</v>
      </c>
      <c r="AG5368" t="s">
        <v>336</v>
      </c>
      <c r="AH5368" t="s">
        <v>57</v>
      </c>
      <c r="AI5368" t="s">
        <v>149</v>
      </c>
      <c r="AJ5368" t="s">
        <v>109</v>
      </c>
      <c r="AK5368" t="s">
        <v>81</v>
      </c>
      <c r="AL5368" t="s">
        <v>47</v>
      </c>
      <c r="AM5368" t="s">
        <v>122</v>
      </c>
      <c r="AN5368" t="s">
        <v>372</v>
      </c>
      <c r="AO5368" t="s">
        <v>98</v>
      </c>
    </row>
    <row r="5369" spans="1:41" hidden="1" x14ac:dyDescent="0.25">
      <c r="A5369" t="s">
        <v>22465</v>
      </c>
      <c r="B5369" t="s">
        <v>22466</v>
      </c>
      <c r="C5369" s="1" t="str">
        <f t="shared" si="338"/>
        <v>21:1064</v>
      </c>
      <c r="D5369" s="1" t="str">
        <f t="shared" si="339"/>
        <v>21:0107</v>
      </c>
      <c r="E5369" t="s">
        <v>22467</v>
      </c>
      <c r="F5369" t="s">
        <v>22468</v>
      </c>
      <c r="H5369">
        <v>50.876347799999998</v>
      </c>
      <c r="I5369">
        <v>-119.9037123</v>
      </c>
      <c r="J5369" s="1" t="str">
        <f t="shared" si="336"/>
        <v>NGR bulk stream sediment</v>
      </c>
      <c r="K5369" s="1" t="str">
        <f t="shared" si="337"/>
        <v>&lt;177 micron (NGR)</v>
      </c>
      <c r="L5369">
        <v>61</v>
      </c>
      <c r="M5369" t="s">
        <v>45</v>
      </c>
      <c r="N5369">
        <v>1046</v>
      </c>
      <c r="O5369" t="s">
        <v>101</v>
      </c>
      <c r="P5369" t="s">
        <v>47</v>
      </c>
      <c r="Q5369" t="s">
        <v>74</v>
      </c>
      <c r="R5369" t="s">
        <v>78</v>
      </c>
      <c r="S5369" t="s">
        <v>934</v>
      </c>
      <c r="T5369" t="s">
        <v>85</v>
      </c>
      <c r="U5369" t="s">
        <v>507</v>
      </c>
      <c r="V5369" t="s">
        <v>103</v>
      </c>
      <c r="W5369" t="s">
        <v>79</v>
      </c>
      <c r="X5369" t="s">
        <v>52</v>
      </c>
      <c r="Y5369" t="s">
        <v>59</v>
      </c>
      <c r="Z5369" t="s">
        <v>53</v>
      </c>
      <c r="AA5369" t="s">
        <v>46</v>
      </c>
      <c r="AB5369" t="s">
        <v>64</v>
      </c>
      <c r="AC5369" t="s">
        <v>269</v>
      </c>
      <c r="AD5369" t="s">
        <v>140</v>
      </c>
      <c r="AE5369" t="s">
        <v>56</v>
      </c>
      <c r="AF5369" t="s">
        <v>85</v>
      </c>
      <c r="AG5369" t="s">
        <v>270</v>
      </c>
      <c r="AH5369" t="s">
        <v>61</v>
      </c>
      <c r="AI5369" t="s">
        <v>54</v>
      </c>
      <c r="AJ5369" t="s">
        <v>242</v>
      </c>
      <c r="AK5369" t="s">
        <v>257</v>
      </c>
      <c r="AL5369" t="s">
        <v>122</v>
      </c>
      <c r="AM5369" t="s">
        <v>122</v>
      </c>
      <c r="AN5369" t="s">
        <v>152</v>
      </c>
      <c r="AO5369" t="s">
        <v>145</v>
      </c>
    </row>
    <row r="5370" spans="1:41" hidden="1" x14ac:dyDescent="0.25">
      <c r="A5370" t="s">
        <v>22469</v>
      </c>
      <c r="B5370" t="s">
        <v>22470</v>
      </c>
      <c r="C5370" s="1" t="str">
        <f t="shared" si="338"/>
        <v>21:1064</v>
      </c>
      <c r="D5370" s="1" t="str">
        <f t="shared" si="339"/>
        <v>21:0107</v>
      </c>
      <c r="E5370" t="s">
        <v>22471</v>
      </c>
      <c r="F5370" t="s">
        <v>22472</v>
      </c>
      <c r="H5370">
        <v>50.868810500000002</v>
      </c>
      <c r="I5370">
        <v>-119.9259885</v>
      </c>
      <c r="J5370" s="1" t="str">
        <f t="shared" si="336"/>
        <v>NGR bulk stream sediment</v>
      </c>
      <c r="K5370" s="1" t="str">
        <f t="shared" si="337"/>
        <v>&lt;177 micron (NGR)</v>
      </c>
      <c r="L5370">
        <v>61</v>
      </c>
      <c r="M5370" t="s">
        <v>71</v>
      </c>
      <c r="N5370">
        <v>1047</v>
      </c>
      <c r="O5370" t="s">
        <v>266</v>
      </c>
      <c r="P5370" t="s">
        <v>76</v>
      </c>
      <c r="Q5370" t="s">
        <v>1780</v>
      </c>
      <c r="R5370" t="s">
        <v>455</v>
      </c>
      <c r="S5370" t="s">
        <v>75</v>
      </c>
      <c r="T5370" t="s">
        <v>225</v>
      </c>
      <c r="U5370" t="s">
        <v>65</v>
      </c>
      <c r="V5370" t="s">
        <v>47</v>
      </c>
      <c r="W5370" t="s">
        <v>224</v>
      </c>
      <c r="X5370" t="s">
        <v>51</v>
      </c>
      <c r="Y5370" t="s">
        <v>217</v>
      </c>
      <c r="Z5370" t="s">
        <v>53</v>
      </c>
      <c r="AA5370" t="s">
        <v>46</v>
      </c>
      <c r="AB5370" t="s">
        <v>101</v>
      </c>
      <c r="AC5370" t="s">
        <v>107</v>
      </c>
      <c r="AD5370" t="s">
        <v>358</v>
      </c>
      <c r="AE5370" t="s">
        <v>46</v>
      </c>
      <c r="AF5370" t="s">
        <v>165</v>
      </c>
      <c r="AG5370" t="s">
        <v>227</v>
      </c>
      <c r="AH5370" t="s">
        <v>198</v>
      </c>
      <c r="AI5370" t="s">
        <v>46</v>
      </c>
      <c r="AJ5370" t="s">
        <v>271</v>
      </c>
      <c r="AK5370" t="s">
        <v>81</v>
      </c>
      <c r="AL5370" t="s">
        <v>47</v>
      </c>
      <c r="AM5370" t="s">
        <v>122</v>
      </c>
      <c r="AN5370" t="s">
        <v>318</v>
      </c>
      <c r="AO5370" t="s">
        <v>98</v>
      </c>
    </row>
    <row r="5371" spans="1:41" hidden="1" x14ac:dyDescent="0.25">
      <c r="A5371" t="s">
        <v>22473</v>
      </c>
      <c r="B5371" t="s">
        <v>22474</v>
      </c>
      <c r="C5371" s="1" t="str">
        <f t="shared" si="338"/>
        <v>21:1064</v>
      </c>
      <c r="D5371" s="1" t="str">
        <f t="shared" si="339"/>
        <v>21:0107</v>
      </c>
      <c r="E5371" t="s">
        <v>22475</v>
      </c>
      <c r="F5371" t="s">
        <v>22476</v>
      </c>
      <c r="H5371">
        <v>50.920900099999997</v>
      </c>
      <c r="I5371">
        <v>-119.9982791</v>
      </c>
      <c r="J5371" s="1" t="str">
        <f t="shared" si="336"/>
        <v>NGR bulk stream sediment</v>
      </c>
      <c r="K5371" s="1" t="str">
        <f t="shared" si="337"/>
        <v>&lt;177 micron (NGR)</v>
      </c>
      <c r="L5371">
        <v>61</v>
      </c>
      <c r="M5371" t="s">
        <v>95</v>
      </c>
      <c r="N5371">
        <v>1048</v>
      </c>
      <c r="O5371" t="s">
        <v>86</v>
      </c>
      <c r="P5371" t="s">
        <v>122</v>
      </c>
      <c r="Q5371" t="s">
        <v>592</v>
      </c>
      <c r="R5371" t="s">
        <v>175</v>
      </c>
      <c r="S5371" t="s">
        <v>141</v>
      </c>
      <c r="T5371" t="s">
        <v>141</v>
      </c>
      <c r="U5371" t="s">
        <v>1304</v>
      </c>
      <c r="V5371" t="s">
        <v>61</v>
      </c>
      <c r="W5371" t="s">
        <v>274</v>
      </c>
      <c r="X5371" t="s">
        <v>47</v>
      </c>
      <c r="Y5371" t="s">
        <v>127</v>
      </c>
      <c r="Z5371" t="s">
        <v>84</v>
      </c>
      <c r="AA5371" t="s">
        <v>46</v>
      </c>
      <c r="AB5371" t="s">
        <v>61</v>
      </c>
      <c r="AC5371" t="s">
        <v>124</v>
      </c>
      <c r="AD5371" t="s">
        <v>187</v>
      </c>
      <c r="AE5371" t="s">
        <v>110</v>
      </c>
      <c r="AF5371" t="s">
        <v>718</v>
      </c>
      <c r="AG5371" t="s">
        <v>103</v>
      </c>
      <c r="AH5371" t="s">
        <v>62</v>
      </c>
      <c r="AI5371" t="s">
        <v>53</v>
      </c>
      <c r="AJ5371" t="s">
        <v>103</v>
      </c>
      <c r="AK5371" t="s">
        <v>185</v>
      </c>
      <c r="AL5371" t="s">
        <v>47</v>
      </c>
      <c r="AM5371" t="s">
        <v>47</v>
      </c>
      <c r="AN5371" t="s">
        <v>65</v>
      </c>
      <c r="AO5371" t="s">
        <v>108</v>
      </c>
    </row>
    <row r="5372" spans="1:41" hidden="1" x14ac:dyDescent="0.25">
      <c r="A5372" t="s">
        <v>22477</v>
      </c>
      <c r="B5372" t="s">
        <v>22478</v>
      </c>
      <c r="C5372" s="1" t="str">
        <f t="shared" si="338"/>
        <v>21:1064</v>
      </c>
      <c r="D5372" s="1" t="str">
        <f t="shared" si="339"/>
        <v>21:0107</v>
      </c>
      <c r="E5372" t="s">
        <v>22479</v>
      </c>
      <c r="F5372" t="s">
        <v>22480</v>
      </c>
      <c r="H5372">
        <v>50.905732299999997</v>
      </c>
      <c r="I5372">
        <v>-119.9945012</v>
      </c>
      <c r="J5372" s="1" t="str">
        <f t="shared" si="336"/>
        <v>NGR bulk stream sediment</v>
      </c>
      <c r="K5372" s="1" t="str">
        <f t="shared" si="337"/>
        <v>&lt;177 micron (NGR)</v>
      </c>
      <c r="L5372">
        <v>61</v>
      </c>
      <c r="M5372" t="s">
        <v>117</v>
      </c>
      <c r="N5372">
        <v>1049</v>
      </c>
      <c r="O5372" t="s">
        <v>357</v>
      </c>
      <c r="P5372" t="s">
        <v>207</v>
      </c>
      <c r="Q5372" t="s">
        <v>765</v>
      </c>
      <c r="R5372" t="s">
        <v>51</v>
      </c>
      <c r="S5372" t="s">
        <v>106</v>
      </c>
      <c r="T5372" t="s">
        <v>475</v>
      </c>
      <c r="U5372" t="s">
        <v>152</v>
      </c>
      <c r="V5372" t="s">
        <v>81</v>
      </c>
      <c r="W5372" t="s">
        <v>365</v>
      </c>
      <c r="X5372" t="s">
        <v>103</v>
      </c>
      <c r="Y5372" t="s">
        <v>145</v>
      </c>
      <c r="Z5372" t="s">
        <v>62</v>
      </c>
      <c r="AA5372" t="s">
        <v>46</v>
      </c>
      <c r="AB5372" t="s">
        <v>64</v>
      </c>
      <c r="AC5372" t="s">
        <v>358</v>
      </c>
      <c r="AD5372" t="s">
        <v>300</v>
      </c>
      <c r="AE5372" t="s">
        <v>185</v>
      </c>
      <c r="AF5372" t="s">
        <v>2187</v>
      </c>
      <c r="AG5372" t="s">
        <v>111</v>
      </c>
      <c r="AH5372" t="s">
        <v>57</v>
      </c>
      <c r="AI5372" t="s">
        <v>54</v>
      </c>
      <c r="AJ5372" t="s">
        <v>266</v>
      </c>
      <c r="AK5372" t="s">
        <v>125</v>
      </c>
      <c r="AL5372" t="s">
        <v>47</v>
      </c>
      <c r="AM5372" t="s">
        <v>122</v>
      </c>
      <c r="AN5372" t="s">
        <v>294</v>
      </c>
      <c r="AO5372" t="s">
        <v>217</v>
      </c>
    </row>
    <row r="5373" spans="1:41" hidden="1" x14ac:dyDescent="0.25">
      <c r="A5373" t="s">
        <v>22481</v>
      </c>
      <c r="B5373" t="s">
        <v>22482</v>
      </c>
      <c r="C5373" s="1" t="str">
        <f t="shared" si="338"/>
        <v>21:1064</v>
      </c>
      <c r="D5373" s="1" t="str">
        <f t="shared" si="339"/>
        <v>21:0107</v>
      </c>
      <c r="E5373" t="s">
        <v>22483</v>
      </c>
      <c r="F5373" t="s">
        <v>22484</v>
      </c>
      <c r="H5373">
        <v>50.877314900000002</v>
      </c>
      <c r="I5373">
        <v>-119.9664032</v>
      </c>
      <c r="J5373" s="1" t="str">
        <f t="shared" si="336"/>
        <v>NGR bulk stream sediment</v>
      </c>
      <c r="K5373" s="1" t="str">
        <f t="shared" si="337"/>
        <v>&lt;177 micron (NGR)</v>
      </c>
      <c r="L5373">
        <v>61</v>
      </c>
      <c r="M5373" t="s">
        <v>136</v>
      </c>
      <c r="N5373">
        <v>1050</v>
      </c>
      <c r="O5373" t="s">
        <v>127</v>
      </c>
      <c r="P5373" t="s">
        <v>145</v>
      </c>
      <c r="Q5373" t="s">
        <v>862</v>
      </c>
      <c r="R5373" t="s">
        <v>55</v>
      </c>
      <c r="S5373" t="s">
        <v>124</v>
      </c>
      <c r="T5373" t="s">
        <v>141</v>
      </c>
      <c r="U5373" t="s">
        <v>638</v>
      </c>
      <c r="V5373" t="s">
        <v>109</v>
      </c>
      <c r="W5373" t="s">
        <v>365</v>
      </c>
      <c r="X5373" t="s">
        <v>122</v>
      </c>
      <c r="Y5373" t="s">
        <v>66</v>
      </c>
      <c r="Z5373" t="s">
        <v>199</v>
      </c>
      <c r="AA5373" t="s">
        <v>46</v>
      </c>
      <c r="AB5373" t="s">
        <v>64</v>
      </c>
      <c r="AC5373" t="s">
        <v>77</v>
      </c>
      <c r="AD5373" t="s">
        <v>462</v>
      </c>
      <c r="AE5373" t="s">
        <v>101</v>
      </c>
      <c r="AF5373" t="s">
        <v>8373</v>
      </c>
      <c r="AG5373" t="s">
        <v>224</v>
      </c>
      <c r="AH5373" t="s">
        <v>53</v>
      </c>
      <c r="AI5373" t="s">
        <v>174</v>
      </c>
      <c r="AJ5373" t="s">
        <v>227</v>
      </c>
      <c r="AK5373" t="s">
        <v>125</v>
      </c>
      <c r="AL5373" t="s">
        <v>47</v>
      </c>
      <c r="AM5373" t="s">
        <v>47</v>
      </c>
      <c r="AN5373" t="s">
        <v>65</v>
      </c>
      <c r="AO5373" t="s">
        <v>165</v>
      </c>
    </row>
    <row r="5374" spans="1:41" hidden="1" x14ac:dyDescent="0.25">
      <c r="A5374" t="s">
        <v>22485</v>
      </c>
      <c r="B5374" t="s">
        <v>22486</v>
      </c>
      <c r="C5374" s="1" t="str">
        <f t="shared" si="338"/>
        <v>21:1064</v>
      </c>
      <c r="D5374" s="1" t="str">
        <f t="shared" si="339"/>
        <v>21:0107</v>
      </c>
      <c r="E5374" t="s">
        <v>22487</v>
      </c>
      <c r="F5374" t="s">
        <v>22488</v>
      </c>
      <c r="H5374">
        <v>50.890320799999998</v>
      </c>
      <c r="I5374">
        <v>-119.9819639</v>
      </c>
      <c r="J5374" s="1" t="str">
        <f t="shared" si="336"/>
        <v>NGR bulk stream sediment</v>
      </c>
      <c r="K5374" s="1" t="str">
        <f t="shared" si="337"/>
        <v>&lt;177 micron (NGR)</v>
      </c>
      <c r="L5374">
        <v>61</v>
      </c>
      <c r="M5374" t="s">
        <v>157</v>
      </c>
      <c r="N5374">
        <v>1051</v>
      </c>
      <c r="O5374" t="s">
        <v>85</v>
      </c>
      <c r="P5374" t="s">
        <v>76</v>
      </c>
      <c r="Q5374" t="s">
        <v>281</v>
      </c>
      <c r="R5374" t="s">
        <v>158</v>
      </c>
      <c r="S5374" t="s">
        <v>82</v>
      </c>
      <c r="T5374" t="s">
        <v>197</v>
      </c>
      <c r="U5374" t="s">
        <v>345</v>
      </c>
      <c r="V5374" t="s">
        <v>101</v>
      </c>
      <c r="W5374" t="s">
        <v>260</v>
      </c>
      <c r="X5374" t="s">
        <v>47</v>
      </c>
      <c r="Y5374" t="s">
        <v>76</v>
      </c>
      <c r="Z5374" t="s">
        <v>56</v>
      </c>
      <c r="AA5374" t="s">
        <v>46</v>
      </c>
      <c r="AB5374" t="s">
        <v>110</v>
      </c>
      <c r="AC5374" t="s">
        <v>667</v>
      </c>
      <c r="AD5374" t="s">
        <v>243</v>
      </c>
      <c r="AE5374" t="s">
        <v>110</v>
      </c>
      <c r="AF5374" t="s">
        <v>6615</v>
      </c>
      <c r="AG5374" t="s">
        <v>103</v>
      </c>
      <c r="AH5374" t="s">
        <v>62</v>
      </c>
      <c r="AI5374" t="s">
        <v>62</v>
      </c>
      <c r="AJ5374" t="s">
        <v>79</v>
      </c>
      <c r="AK5374" t="s">
        <v>110</v>
      </c>
      <c r="AL5374" t="s">
        <v>47</v>
      </c>
      <c r="AM5374" t="s">
        <v>47</v>
      </c>
      <c r="AN5374" t="s">
        <v>65</v>
      </c>
      <c r="AO5374" t="s">
        <v>55</v>
      </c>
    </row>
    <row r="5375" spans="1:41" hidden="1" x14ac:dyDescent="0.25">
      <c r="A5375" t="s">
        <v>22489</v>
      </c>
      <c r="B5375" t="s">
        <v>22490</v>
      </c>
      <c r="C5375" s="1" t="str">
        <f t="shared" si="338"/>
        <v>21:1064</v>
      </c>
      <c r="D5375" s="1" t="str">
        <f t="shared" si="339"/>
        <v>21:0107</v>
      </c>
      <c r="E5375" t="s">
        <v>22491</v>
      </c>
      <c r="F5375" t="s">
        <v>22492</v>
      </c>
      <c r="H5375">
        <v>50.729638299999998</v>
      </c>
      <c r="I5375">
        <v>-119.878238</v>
      </c>
      <c r="J5375" s="1" t="str">
        <f t="shared" si="336"/>
        <v>NGR bulk stream sediment</v>
      </c>
      <c r="K5375" s="1" t="str">
        <f t="shared" si="337"/>
        <v>&lt;177 micron (NGR)</v>
      </c>
      <c r="L5375">
        <v>61</v>
      </c>
      <c r="M5375" t="s">
        <v>170</v>
      </c>
      <c r="N5375">
        <v>1052</v>
      </c>
      <c r="O5375" t="s">
        <v>81</v>
      </c>
      <c r="P5375" t="s">
        <v>47</v>
      </c>
      <c r="Q5375" t="s">
        <v>234</v>
      </c>
      <c r="R5375" t="s">
        <v>60</v>
      </c>
      <c r="S5375" t="s">
        <v>75</v>
      </c>
      <c r="T5375" t="s">
        <v>330</v>
      </c>
      <c r="U5375" t="s">
        <v>237</v>
      </c>
      <c r="V5375" t="s">
        <v>81</v>
      </c>
      <c r="W5375" t="s">
        <v>101</v>
      </c>
      <c r="X5375" t="s">
        <v>52</v>
      </c>
      <c r="Y5375" t="s">
        <v>209</v>
      </c>
      <c r="Z5375" t="s">
        <v>84</v>
      </c>
      <c r="AA5375" t="s">
        <v>46</v>
      </c>
      <c r="AB5375" t="s">
        <v>81</v>
      </c>
      <c r="AC5375" t="s">
        <v>50</v>
      </c>
      <c r="AD5375" t="s">
        <v>829</v>
      </c>
      <c r="AE5375" t="s">
        <v>199</v>
      </c>
      <c r="AF5375" t="s">
        <v>163</v>
      </c>
      <c r="AG5375" t="s">
        <v>60</v>
      </c>
      <c r="AH5375" t="s">
        <v>46</v>
      </c>
      <c r="AI5375" t="s">
        <v>62</v>
      </c>
      <c r="AJ5375" t="s">
        <v>51</v>
      </c>
      <c r="AK5375" t="s">
        <v>81</v>
      </c>
      <c r="AL5375" t="s">
        <v>47</v>
      </c>
      <c r="AM5375" t="s">
        <v>47</v>
      </c>
      <c r="AN5375" t="s">
        <v>89</v>
      </c>
      <c r="AO5375" t="s">
        <v>141</v>
      </c>
    </row>
    <row r="5376" spans="1:41" hidden="1" x14ac:dyDescent="0.25">
      <c r="A5376" t="s">
        <v>22493</v>
      </c>
      <c r="B5376" t="s">
        <v>22494</v>
      </c>
      <c r="C5376" s="1" t="str">
        <f t="shared" si="338"/>
        <v>21:1064</v>
      </c>
      <c r="D5376" s="1" t="str">
        <f t="shared" si="339"/>
        <v>21:0107</v>
      </c>
      <c r="E5376" t="s">
        <v>22495</v>
      </c>
      <c r="F5376" t="s">
        <v>22496</v>
      </c>
      <c r="H5376">
        <v>50.7614102</v>
      </c>
      <c r="I5376">
        <v>-119.92800459999999</v>
      </c>
      <c r="J5376" s="1" t="str">
        <f t="shared" si="336"/>
        <v>NGR bulk stream sediment</v>
      </c>
      <c r="K5376" s="1" t="str">
        <f t="shared" si="337"/>
        <v>&lt;177 micron (NGR)</v>
      </c>
      <c r="L5376">
        <v>61</v>
      </c>
      <c r="M5376" t="s">
        <v>180</v>
      </c>
      <c r="N5376">
        <v>1053</v>
      </c>
      <c r="O5376" t="s">
        <v>55</v>
      </c>
      <c r="P5376" t="s">
        <v>52</v>
      </c>
      <c r="Q5376" t="s">
        <v>1106</v>
      </c>
      <c r="R5376" t="s">
        <v>108</v>
      </c>
      <c r="S5376" t="s">
        <v>162</v>
      </c>
      <c r="T5376" t="s">
        <v>98</v>
      </c>
      <c r="U5376" t="s">
        <v>65</v>
      </c>
      <c r="V5376" t="s">
        <v>63</v>
      </c>
      <c r="W5376" t="s">
        <v>86</v>
      </c>
      <c r="X5376" t="s">
        <v>122</v>
      </c>
      <c r="Y5376" t="s">
        <v>50</v>
      </c>
      <c r="Z5376" t="s">
        <v>84</v>
      </c>
      <c r="AA5376" t="s">
        <v>46</v>
      </c>
      <c r="AB5376" t="s">
        <v>125</v>
      </c>
      <c r="AC5376" t="s">
        <v>165</v>
      </c>
      <c r="AD5376" t="s">
        <v>239</v>
      </c>
      <c r="AE5376" t="s">
        <v>235</v>
      </c>
      <c r="AF5376" t="s">
        <v>1194</v>
      </c>
      <c r="AG5376" t="s">
        <v>493</v>
      </c>
      <c r="AH5376" t="s">
        <v>62</v>
      </c>
      <c r="AI5376" t="s">
        <v>62</v>
      </c>
      <c r="AJ5376" t="s">
        <v>228</v>
      </c>
      <c r="AK5376" t="s">
        <v>101</v>
      </c>
      <c r="AL5376" t="s">
        <v>47</v>
      </c>
      <c r="AM5376" t="s">
        <v>47</v>
      </c>
      <c r="AN5376" t="s">
        <v>65</v>
      </c>
      <c r="AO5376" t="s">
        <v>269</v>
      </c>
    </row>
    <row r="5377" spans="1:41" hidden="1" x14ac:dyDescent="0.25">
      <c r="A5377" t="s">
        <v>22497</v>
      </c>
      <c r="B5377" t="s">
        <v>22498</v>
      </c>
      <c r="C5377" s="1" t="str">
        <f t="shared" si="338"/>
        <v>21:1064</v>
      </c>
      <c r="D5377" s="1" t="str">
        <f t="shared" si="339"/>
        <v>21:0107</v>
      </c>
      <c r="E5377" t="s">
        <v>22499</v>
      </c>
      <c r="F5377" t="s">
        <v>22500</v>
      </c>
      <c r="H5377">
        <v>50.784945899999997</v>
      </c>
      <c r="I5377">
        <v>-119.8965522</v>
      </c>
      <c r="J5377" s="1" t="str">
        <f t="shared" si="336"/>
        <v>NGR bulk stream sediment</v>
      </c>
      <c r="K5377" s="1" t="str">
        <f t="shared" si="337"/>
        <v>&lt;177 micron (NGR)</v>
      </c>
      <c r="L5377">
        <v>61</v>
      </c>
      <c r="M5377" t="s">
        <v>280</v>
      </c>
      <c r="N5377">
        <v>1054</v>
      </c>
      <c r="O5377" t="s">
        <v>374</v>
      </c>
      <c r="P5377" t="s">
        <v>47</v>
      </c>
      <c r="Q5377" t="s">
        <v>468</v>
      </c>
      <c r="R5377" t="s">
        <v>50</v>
      </c>
      <c r="S5377" t="s">
        <v>197</v>
      </c>
      <c r="T5377" t="s">
        <v>187</v>
      </c>
      <c r="U5377" t="s">
        <v>425</v>
      </c>
      <c r="V5377" t="s">
        <v>72</v>
      </c>
      <c r="W5377" t="s">
        <v>392</v>
      </c>
      <c r="X5377" t="s">
        <v>47</v>
      </c>
      <c r="Y5377" t="s">
        <v>108</v>
      </c>
      <c r="Z5377" t="s">
        <v>199</v>
      </c>
      <c r="AA5377" t="s">
        <v>46</v>
      </c>
      <c r="AB5377" t="s">
        <v>105</v>
      </c>
      <c r="AC5377" t="s">
        <v>124</v>
      </c>
      <c r="AD5377" t="s">
        <v>243</v>
      </c>
      <c r="AE5377" t="s">
        <v>53</v>
      </c>
      <c r="AF5377" t="s">
        <v>4459</v>
      </c>
      <c r="AG5377" t="s">
        <v>60</v>
      </c>
      <c r="AH5377" t="s">
        <v>62</v>
      </c>
      <c r="AI5377" t="s">
        <v>57</v>
      </c>
      <c r="AJ5377" t="s">
        <v>161</v>
      </c>
      <c r="AK5377" t="s">
        <v>87</v>
      </c>
      <c r="AL5377" t="s">
        <v>47</v>
      </c>
      <c r="AM5377" t="s">
        <v>47</v>
      </c>
      <c r="AN5377" t="s">
        <v>65</v>
      </c>
      <c r="AO5377" t="s">
        <v>127</v>
      </c>
    </row>
    <row r="5378" spans="1:41" hidden="1" x14ac:dyDescent="0.25">
      <c r="A5378" t="s">
        <v>22501</v>
      </c>
      <c r="B5378" t="s">
        <v>22502</v>
      </c>
      <c r="C5378" s="1" t="str">
        <f t="shared" si="338"/>
        <v>21:1064</v>
      </c>
      <c r="D5378" s="1" t="str">
        <f t="shared" si="339"/>
        <v>21:0107</v>
      </c>
      <c r="E5378" t="s">
        <v>22499</v>
      </c>
      <c r="F5378" t="s">
        <v>22503</v>
      </c>
      <c r="H5378">
        <v>50.784945899999997</v>
      </c>
      <c r="I5378">
        <v>-119.8965522</v>
      </c>
      <c r="J5378" s="1" t="str">
        <f t="shared" ref="J5378:J5441" si="340">HYPERLINK("http://geochem.nrcan.gc.ca/cdogs/content/kwd/kwd020030_e.htm", "NGR bulk stream sediment")</f>
        <v>NGR bulk stream sediment</v>
      </c>
      <c r="K5378" s="1" t="str">
        <f t="shared" ref="K5378:K5441" si="341">HYPERLINK("http://geochem.nrcan.gc.ca/cdogs/content/kwd/kwd080006_e.htm", "&lt;177 micron (NGR)")</f>
        <v>&lt;177 micron (NGR)</v>
      </c>
      <c r="L5378">
        <v>61</v>
      </c>
      <c r="M5378" t="s">
        <v>288</v>
      </c>
      <c r="N5378">
        <v>1055</v>
      </c>
      <c r="O5378" t="s">
        <v>439</v>
      </c>
      <c r="P5378" t="s">
        <v>122</v>
      </c>
      <c r="Q5378" t="s">
        <v>793</v>
      </c>
      <c r="R5378" t="s">
        <v>66</v>
      </c>
      <c r="S5378" t="s">
        <v>197</v>
      </c>
      <c r="T5378" t="s">
        <v>80</v>
      </c>
      <c r="U5378" t="s">
        <v>386</v>
      </c>
      <c r="V5378" t="s">
        <v>102</v>
      </c>
      <c r="W5378" t="s">
        <v>238</v>
      </c>
      <c r="X5378" t="s">
        <v>47</v>
      </c>
      <c r="Y5378" t="s">
        <v>108</v>
      </c>
      <c r="Z5378" t="s">
        <v>199</v>
      </c>
      <c r="AA5378" t="s">
        <v>46</v>
      </c>
      <c r="AB5378" t="s">
        <v>47</v>
      </c>
      <c r="AC5378" t="s">
        <v>75</v>
      </c>
      <c r="AD5378" t="s">
        <v>187</v>
      </c>
      <c r="AE5378" t="s">
        <v>53</v>
      </c>
      <c r="AF5378" t="s">
        <v>1220</v>
      </c>
      <c r="AG5378" t="s">
        <v>60</v>
      </c>
      <c r="AH5378" t="s">
        <v>62</v>
      </c>
      <c r="AI5378" t="s">
        <v>57</v>
      </c>
      <c r="AJ5378" t="s">
        <v>257</v>
      </c>
      <c r="AK5378" t="s">
        <v>110</v>
      </c>
      <c r="AL5378" t="s">
        <v>47</v>
      </c>
      <c r="AM5378" t="s">
        <v>47</v>
      </c>
      <c r="AN5378" t="s">
        <v>65</v>
      </c>
      <c r="AO5378" t="s">
        <v>137</v>
      </c>
    </row>
    <row r="5379" spans="1:41" hidden="1" x14ac:dyDescent="0.25">
      <c r="A5379" t="s">
        <v>22504</v>
      </c>
      <c r="B5379" t="s">
        <v>22505</v>
      </c>
      <c r="C5379" s="1" t="str">
        <f t="shared" si="338"/>
        <v>21:1064</v>
      </c>
      <c r="D5379" s="1" t="str">
        <f t="shared" si="339"/>
        <v>21:0107</v>
      </c>
      <c r="E5379" t="s">
        <v>22506</v>
      </c>
      <c r="F5379" t="s">
        <v>22507</v>
      </c>
      <c r="H5379">
        <v>50.781320100000002</v>
      </c>
      <c r="I5379">
        <v>-119.9030825</v>
      </c>
      <c r="J5379" s="1" t="str">
        <f t="shared" si="340"/>
        <v>NGR bulk stream sediment</v>
      </c>
      <c r="K5379" s="1" t="str">
        <f t="shared" si="341"/>
        <v>&lt;177 micron (NGR)</v>
      </c>
      <c r="L5379">
        <v>61</v>
      </c>
      <c r="M5379" t="s">
        <v>195</v>
      </c>
      <c r="N5379">
        <v>1056</v>
      </c>
      <c r="O5379" t="s">
        <v>412</v>
      </c>
      <c r="P5379" t="s">
        <v>52</v>
      </c>
      <c r="Q5379" t="s">
        <v>1304</v>
      </c>
      <c r="R5379" t="s">
        <v>148</v>
      </c>
      <c r="S5379" t="s">
        <v>50</v>
      </c>
      <c r="T5379" t="s">
        <v>258</v>
      </c>
      <c r="U5379" t="s">
        <v>22298</v>
      </c>
      <c r="V5379" t="s">
        <v>366</v>
      </c>
      <c r="W5379" t="s">
        <v>502</v>
      </c>
      <c r="X5379" t="s">
        <v>46</v>
      </c>
      <c r="Y5379" t="s">
        <v>52</v>
      </c>
      <c r="Z5379" t="s">
        <v>56</v>
      </c>
      <c r="AA5379" t="s">
        <v>46</v>
      </c>
      <c r="AB5379" t="s">
        <v>46</v>
      </c>
      <c r="AC5379" t="s">
        <v>294</v>
      </c>
      <c r="AD5379" t="s">
        <v>127</v>
      </c>
      <c r="AE5379" t="s">
        <v>105</v>
      </c>
      <c r="AF5379" t="s">
        <v>9308</v>
      </c>
      <c r="AG5379" t="s">
        <v>125</v>
      </c>
      <c r="AH5379" t="s">
        <v>62</v>
      </c>
      <c r="AI5379" t="s">
        <v>53</v>
      </c>
      <c r="AJ5379" t="s">
        <v>185</v>
      </c>
      <c r="AK5379" t="s">
        <v>54</v>
      </c>
      <c r="AL5379" t="s">
        <v>47</v>
      </c>
      <c r="AM5379" t="s">
        <v>47</v>
      </c>
      <c r="AN5379" t="s">
        <v>65</v>
      </c>
      <c r="AO5379" t="s">
        <v>127</v>
      </c>
    </row>
    <row r="5380" spans="1:41" hidden="1" x14ac:dyDescent="0.25">
      <c r="A5380" t="s">
        <v>22508</v>
      </c>
      <c r="B5380" t="s">
        <v>22509</v>
      </c>
      <c r="C5380" s="1" t="str">
        <f t="shared" si="338"/>
        <v>21:1064</v>
      </c>
      <c r="D5380" s="1" t="str">
        <f t="shared" si="339"/>
        <v>21:0107</v>
      </c>
      <c r="E5380" t="s">
        <v>22510</v>
      </c>
      <c r="F5380" t="s">
        <v>22511</v>
      </c>
      <c r="H5380">
        <v>50.793669899999998</v>
      </c>
      <c r="I5380">
        <v>-119.9005835</v>
      </c>
      <c r="J5380" s="1" t="str">
        <f t="shared" si="340"/>
        <v>NGR bulk stream sediment</v>
      </c>
      <c r="K5380" s="1" t="str">
        <f t="shared" si="341"/>
        <v>&lt;177 micron (NGR)</v>
      </c>
      <c r="L5380">
        <v>61</v>
      </c>
      <c r="M5380" t="s">
        <v>205</v>
      </c>
      <c r="N5380">
        <v>1057</v>
      </c>
      <c r="O5380" t="s">
        <v>188</v>
      </c>
      <c r="P5380" t="s">
        <v>47</v>
      </c>
      <c r="Q5380" t="s">
        <v>74</v>
      </c>
      <c r="R5380" t="s">
        <v>102</v>
      </c>
      <c r="S5380" t="s">
        <v>112</v>
      </c>
      <c r="T5380" t="s">
        <v>267</v>
      </c>
      <c r="U5380" t="s">
        <v>438</v>
      </c>
      <c r="V5380" t="s">
        <v>139</v>
      </c>
      <c r="W5380" t="s">
        <v>228</v>
      </c>
      <c r="X5380" t="s">
        <v>103</v>
      </c>
      <c r="Y5380" t="s">
        <v>50</v>
      </c>
      <c r="Z5380" t="s">
        <v>199</v>
      </c>
      <c r="AA5380" t="s">
        <v>46</v>
      </c>
      <c r="AB5380" t="s">
        <v>81</v>
      </c>
      <c r="AC5380" t="s">
        <v>141</v>
      </c>
      <c r="AD5380" t="s">
        <v>239</v>
      </c>
      <c r="AE5380" t="s">
        <v>84</v>
      </c>
      <c r="AF5380" t="s">
        <v>76</v>
      </c>
      <c r="AG5380" t="s">
        <v>102</v>
      </c>
      <c r="AH5380" t="s">
        <v>53</v>
      </c>
      <c r="AI5380" t="s">
        <v>62</v>
      </c>
      <c r="AJ5380" t="s">
        <v>282</v>
      </c>
      <c r="AK5380" t="s">
        <v>47</v>
      </c>
      <c r="AL5380" t="s">
        <v>47</v>
      </c>
      <c r="AM5380" t="s">
        <v>47</v>
      </c>
      <c r="AN5380" t="s">
        <v>313</v>
      </c>
      <c r="AO5380" t="s">
        <v>225</v>
      </c>
    </row>
    <row r="5381" spans="1:41" hidden="1" x14ac:dyDescent="0.25">
      <c r="A5381" t="s">
        <v>22512</v>
      </c>
      <c r="B5381" t="s">
        <v>22513</v>
      </c>
      <c r="C5381" s="1" t="str">
        <f t="shared" si="338"/>
        <v>21:1064</v>
      </c>
      <c r="D5381" s="1" t="str">
        <f t="shared" si="339"/>
        <v>21:0107</v>
      </c>
      <c r="E5381" t="s">
        <v>22514</v>
      </c>
      <c r="F5381" t="s">
        <v>22515</v>
      </c>
      <c r="H5381">
        <v>50.826681999999998</v>
      </c>
      <c r="I5381">
        <v>-119.938649</v>
      </c>
      <c r="J5381" s="1" t="str">
        <f t="shared" si="340"/>
        <v>NGR bulk stream sediment</v>
      </c>
      <c r="K5381" s="1" t="str">
        <f t="shared" si="341"/>
        <v>&lt;177 micron (NGR)</v>
      </c>
      <c r="L5381">
        <v>61</v>
      </c>
      <c r="M5381" t="s">
        <v>214</v>
      </c>
      <c r="N5381">
        <v>1058</v>
      </c>
      <c r="O5381" t="s">
        <v>123</v>
      </c>
      <c r="P5381" t="s">
        <v>431</v>
      </c>
      <c r="Q5381" t="s">
        <v>97</v>
      </c>
      <c r="R5381" t="s">
        <v>78</v>
      </c>
      <c r="S5381" t="s">
        <v>272</v>
      </c>
      <c r="T5381" t="s">
        <v>145</v>
      </c>
      <c r="U5381" t="s">
        <v>543</v>
      </c>
      <c r="V5381" t="s">
        <v>101</v>
      </c>
      <c r="W5381" t="s">
        <v>128</v>
      </c>
      <c r="X5381" t="s">
        <v>51</v>
      </c>
      <c r="Y5381" t="s">
        <v>99</v>
      </c>
      <c r="Z5381" t="s">
        <v>84</v>
      </c>
      <c r="AA5381" t="s">
        <v>46</v>
      </c>
      <c r="AB5381" t="s">
        <v>64</v>
      </c>
      <c r="AC5381" t="s">
        <v>243</v>
      </c>
      <c r="AD5381" t="s">
        <v>358</v>
      </c>
      <c r="AE5381" t="s">
        <v>46</v>
      </c>
      <c r="AF5381" t="s">
        <v>3419</v>
      </c>
      <c r="AG5381" t="s">
        <v>86</v>
      </c>
      <c r="AH5381" t="s">
        <v>198</v>
      </c>
      <c r="AI5381" t="s">
        <v>54</v>
      </c>
      <c r="AJ5381" t="s">
        <v>271</v>
      </c>
      <c r="AK5381" t="s">
        <v>63</v>
      </c>
      <c r="AL5381" t="s">
        <v>47</v>
      </c>
      <c r="AM5381" t="s">
        <v>122</v>
      </c>
      <c r="AN5381" t="s">
        <v>65</v>
      </c>
      <c r="AO5381" t="s">
        <v>66</v>
      </c>
    </row>
    <row r="5382" spans="1:41" hidden="1" x14ac:dyDescent="0.25">
      <c r="A5382" t="s">
        <v>22516</v>
      </c>
      <c r="B5382" t="s">
        <v>22517</v>
      </c>
      <c r="C5382" s="1" t="str">
        <f t="shared" si="338"/>
        <v>21:1064</v>
      </c>
      <c r="D5382" s="1" t="str">
        <f t="shared" si="339"/>
        <v>21:0107</v>
      </c>
      <c r="E5382" t="s">
        <v>22518</v>
      </c>
      <c r="F5382" t="s">
        <v>22519</v>
      </c>
      <c r="H5382">
        <v>50.827607399999998</v>
      </c>
      <c r="I5382">
        <v>-119.9490186</v>
      </c>
      <c r="J5382" s="1" t="str">
        <f t="shared" si="340"/>
        <v>NGR bulk stream sediment</v>
      </c>
      <c r="K5382" s="1" t="str">
        <f t="shared" si="341"/>
        <v>&lt;177 micron (NGR)</v>
      </c>
      <c r="L5382">
        <v>61</v>
      </c>
      <c r="M5382" t="s">
        <v>223</v>
      </c>
      <c r="N5382">
        <v>1059</v>
      </c>
      <c r="O5382" t="s">
        <v>217</v>
      </c>
      <c r="P5382" t="s">
        <v>52</v>
      </c>
      <c r="Q5382" t="s">
        <v>289</v>
      </c>
      <c r="R5382" t="s">
        <v>374</v>
      </c>
      <c r="S5382" t="s">
        <v>99</v>
      </c>
      <c r="T5382" t="s">
        <v>175</v>
      </c>
      <c r="U5382" t="s">
        <v>386</v>
      </c>
      <c r="V5382" t="s">
        <v>235</v>
      </c>
      <c r="W5382" t="s">
        <v>228</v>
      </c>
      <c r="X5382" t="s">
        <v>46</v>
      </c>
      <c r="Y5382" t="s">
        <v>108</v>
      </c>
      <c r="Z5382" t="s">
        <v>56</v>
      </c>
      <c r="AA5382" t="s">
        <v>46</v>
      </c>
      <c r="AB5382" t="s">
        <v>110</v>
      </c>
      <c r="AC5382" t="s">
        <v>66</v>
      </c>
      <c r="AD5382" t="s">
        <v>80</v>
      </c>
      <c r="AE5382" t="s">
        <v>149</v>
      </c>
      <c r="AF5382" t="s">
        <v>209</v>
      </c>
      <c r="AG5382" t="s">
        <v>130</v>
      </c>
      <c r="AH5382" t="s">
        <v>62</v>
      </c>
      <c r="AI5382" t="s">
        <v>62</v>
      </c>
      <c r="AJ5382" t="s">
        <v>130</v>
      </c>
      <c r="AK5382" t="s">
        <v>110</v>
      </c>
      <c r="AL5382" t="s">
        <v>47</v>
      </c>
      <c r="AM5382" t="s">
        <v>47</v>
      </c>
      <c r="AN5382" t="s">
        <v>65</v>
      </c>
      <c r="AO5382" t="s">
        <v>99</v>
      </c>
    </row>
    <row r="5383" spans="1:41" hidden="1" x14ac:dyDescent="0.25">
      <c r="A5383" t="s">
        <v>22520</v>
      </c>
      <c r="B5383" t="s">
        <v>22521</v>
      </c>
      <c r="C5383" s="1" t="str">
        <f t="shared" si="338"/>
        <v>21:1064</v>
      </c>
      <c r="D5383" s="1" t="str">
        <f t="shared" si="339"/>
        <v>21:0107</v>
      </c>
      <c r="E5383" t="s">
        <v>22522</v>
      </c>
      <c r="F5383" t="s">
        <v>22523</v>
      </c>
      <c r="H5383">
        <v>50.835549</v>
      </c>
      <c r="I5383">
        <v>-119.90718680000001</v>
      </c>
      <c r="J5383" s="1" t="str">
        <f t="shared" si="340"/>
        <v>NGR bulk stream sediment</v>
      </c>
      <c r="K5383" s="1" t="str">
        <f t="shared" si="341"/>
        <v>&lt;177 micron (NGR)</v>
      </c>
      <c r="L5383">
        <v>61</v>
      </c>
      <c r="M5383" t="s">
        <v>233</v>
      </c>
      <c r="N5383">
        <v>1060</v>
      </c>
      <c r="O5383" t="s">
        <v>142</v>
      </c>
      <c r="P5383" t="s">
        <v>122</v>
      </c>
      <c r="Q5383" t="s">
        <v>518</v>
      </c>
      <c r="R5383" t="s">
        <v>101</v>
      </c>
      <c r="S5383" t="s">
        <v>239</v>
      </c>
      <c r="T5383" t="s">
        <v>145</v>
      </c>
      <c r="U5383" t="s">
        <v>89</v>
      </c>
      <c r="V5383" t="s">
        <v>81</v>
      </c>
      <c r="W5383" t="s">
        <v>51</v>
      </c>
      <c r="X5383" t="s">
        <v>103</v>
      </c>
      <c r="Y5383" t="s">
        <v>145</v>
      </c>
      <c r="Z5383" t="s">
        <v>199</v>
      </c>
      <c r="AA5383" t="s">
        <v>46</v>
      </c>
      <c r="AB5383" t="s">
        <v>64</v>
      </c>
      <c r="AC5383" t="s">
        <v>290</v>
      </c>
      <c r="AD5383" t="s">
        <v>272</v>
      </c>
      <c r="AE5383" t="s">
        <v>198</v>
      </c>
      <c r="AF5383" t="s">
        <v>98</v>
      </c>
      <c r="AG5383" t="s">
        <v>86</v>
      </c>
      <c r="AH5383" t="s">
        <v>54</v>
      </c>
      <c r="AI5383" t="s">
        <v>57</v>
      </c>
      <c r="AJ5383" t="s">
        <v>270</v>
      </c>
      <c r="AK5383" t="s">
        <v>63</v>
      </c>
      <c r="AL5383" t="s">
        <v>47</v>
      </c>
      <c r="AM5383" t="s">
        <v>47</v>
      </c>
      <c r="AN5383" t="s">
        <v>364</v>
      </c>
      <c r="AO5383" t="s">
        <v>82</v>
      </c>
    </row>
    <row r="5384" spans="1:41" hidden="1" x14ac:dyDescent="0.25">
      <c r="A5384" t="s">
        <v>22524</v>
      </c>
      <c r="B5384" t="s">
        <v>22525</v>
      </c>
      <c r="C5384" s="1" t="str">
        <f t="shared" si="338"/>
        <v>21:1064</v>
      </c>
      <c r="D5384" s="1" t="str">
        <f t="shared" si="339"/>
        <v>21:0107</v>
      </c>
      <c r="E5384" t="s">
        <v>22526</v>
      </c>
      <c r="F5384" t="s">
        <v>22527</v>
      </c>
      <c r="H5384">
        <v>50.842569699999999</v>
      </c>
      <c r="I5384">
        <v>-119.9485413</v>
      </c>
      <c r="J5384" s="1" t="str">
        <f t="shared" si="340"/>
        <v>NGR bulk stream sediment</v>
      </c>
      <c r="K5384" s="1" t="str">
        <f t="shared" si="341"/>
        <v>&lt;177 micron (NGR)</v>
      </c>
      <c r="L5384">
        <v>61</v>
      </c>
      <c r="M5384" t="s">
        <v>248</v>
      </c>
      <c r="N5384">
        <v>1061</v>
      </c>
      <c r="O5384" t="s">
        <v>85</v>
      </c>
      <c r="P5384" t="s">
        <v>122</v>
      </c>
      <c r="Q5384" t="s">
        <v>364</v>
      </c>
      <c r="R5384" t="s">
        <v>128</v>
      </c>
      <c r="S5384" t="s">
        <v>217</v>
      </c>
      <c r="T5384" t="s">
        <v>306</v>
      </c>
      <c r="U5384" t="s">
        <v>920</v>
      </c>
      <c r="V5384" t="s">
        <v>125</v>
      </c>
      <c r="W5384" t="s">
        <v>111</v>
      </c>
      <c r="X5384" t="s">
        <v>47</v>
      </c>
      <c r="Y5384" t="s">
        <v>85</v>
      </c>
      <c r="Z5384" t="s">
        <v>56</v>
      </c>
      <c r="AA5384" t="s">
        <v>46</v>
      </c>
      <c r="AB5384" t="s">
        <v>87</v>
      </c>
      <c r="AC5384" t="s">
        <v>146</v>
      </c>
      <c r="AD5384" t="s">
        <v>104</v>
      </c>
      <c r="AE5384" t="s">
        <v>87</v>
      </c>
      <c r="AF5384" t="s">
        <v>99</v>
      </c>
      <c r="AG5384" t="s">
        <v>164</v>
      </c>
      <c r="AH5384" t="s">
        <v>62</v>
      </c>
      <c r="AI5384" t="s">
        <v>62</v>
      </c>
      <c r="AJ5384" t="s">
        <v>79</v>
      </c>
      <c r="AK5384" t="s">
        <v>110</v>
      </c>
      <c r="AL5384" t="s">
        <v>47</v>
      </c>
      <c r="AM5384" t="s">
        <v>47</v>
      </c>
      <c r="AN5384" t="s">
        <v>65</v>
      </c>
      <c r="AO5384" t="s">
        <v>50</v>
      </c>
    </row>
    <row r="5385" spans="1:41" hidden="1" x14ac:dyDescent="0.25">
      <c r="A5385" t="s">
        <v>22528</v>
      </c>
      <c r="B5385" t="s">
        <v>22529</v>
      </c>
      <c r="C5385" s="1" t="str">
        <f t="shared" si="338"/>
        <v>21:1064</v>
      </c>
      <c r="D5385" s="1" t="str">
        <f t="shared" si="339"/>
        <v>21:0107</v>
      </c>
      <c r="E5385" t="s">
        <v>22530</v>
      </c>
      <c r="F5385" t="s">
        <v>22531</v>
      </c>
      <c r="H5385">
        <v>50.836128199999997</v>
      </c>
      <c r="I5385">
        <v>-119.9968748</v>
      </c>
      <c r="J5385" s="1" t="str">
        <f t="shared" si="340"/>
        <v>NGR bulk stream sediment</v>
      </c>
      <c r="K5385" s="1" t="str">
        <f t="shared" si="341"/>
        <v>&lt;177 micron (NGR)</v>
      </c>
      <c r="L5385">
        <v>61</v>
      </c>
      <c r="M5385" t="s">
        <v>256</v>
      </c>
      <c r="N5385">
        <v>1062</v>
      </c>
      <c r="O5385" t="s">
        <v>51</v>
      </c>
      <c r="P5385" t="s">
        <v>103</v>
      </c>
      <c r="Q5385" t="s">
        <v>793</v>
      </c>
      <c r="R5385" t="s">
        <v>145</v>
      </c>
      <c r="S5385" t="s">
        <v>165</v>
      </c>
      <c r="T5385" t="s">
        <v>55</v>
      </c>
      <c r="U5385" t="s">
        <v>236</v>
      </c>
      <c r="V5385" t="s">
        <v>110</v>
      </c>
      <c r="W5385" t="s">
        <v>78</v>
      </c>
      <c r="X5385" t="s">
        <v>47</v>
      </c>
      <c r="Y5385" t="s">
        <v>108</v>
      </c>
      <c r="Z5385" t="s">
        <v>56</v>
      </c>
      <c r="AA5385" t="s">
        <v>47</v>
      </c>
      <c r="AB5385" t="s">
        <v>185</v>
      </c>
      <c r="AC5385" t="s">
        <v>49</v>
      </c>
      <c r="AD5385" t="s">
        <v>197</v>
      </c>
      <c r="AE5385" t="s">
        <v>198</v>
      </c>
      <c r="AF5385" t="s">
        <v>55</v>
      </c>
      <c r="AG5385" t="s">
        <v>257</v>
      </c>
      <c r="AH5385" t="s">
        <v>62</v>
      </c>
      <c r="AI5385" t="s">
        <v>62</v>
      </c>
      <c r="AJ5385" t="s">
        <v>164</v>
      </c>
      <c r="AK5385" t="s">
        <v>101</v>
      </c>
      <c r="AL5385" t="s">
        <v>47</v>
      </c>
      <c r="AM5385" t="s">
        <v>47</v>
      </c>
      <c r="AN5385" t="s">
        <v>65</v>
      </c>
      <c r="AO5385" t="s">
        <v>137</v>
      </c>
    </row>
    <row r="5386" spans="1:41" hidden="1" x14ac:dyDescent="0.25">
      <c r="A5386" t="s">
        <v>22532</v>
      </c>
      <c r="B5386" t="s">
        <v>22533</v>
      </c>
      <c r="C5386" s="1" t="str">
        <f t="shared" si="338"/>
        <v>21:1064</v>
      </c>
      <c r="D5386" s="1" t="str">
        <f t="shared" si="339"/>
        <v>21:0107</v>
      </c>
      <c r="E5386" t="s">
        <v>22534</v>
      </c>
      <c r="F5386" t="s">
        <v>22535</v>
      </c>
      <c r="H5386">
        <v>50.9531712</v>
      </c>
      <c r="I5386">
        <v>-119.68058000000001</v>
      </c>
      <c r="J5386" s="1" t="str">
        <f t="shared" si="340"/>
        <v>NGR bulk stream sediment</v>
      </c>
      <c r="K5386" s="1" t="str">
        <f t="shared" si="341"/>
        <v>&lt;177 micron (NGR)</v>
      </c>
      <c r="L5386">
        <v>61</v>
      </c>
      <c r="M5386" t="s">
        <v>265</v>
      </c>
      <c r="N5386">
        <v>1063</v>
      </c>
      <c r="O5386" t="s">
        <v>50</v>
      </c>
      <c r="P5386" t="s">
        <v>85</v>
      </c>
      <c r="Q5386" t="s">
        <v>138</v>
      </c>
      <c r="R5386" t="s">
        <v>21892</v>
      </c>
      <c r="S5386" t="s">
        <v>507</v>
      </c>
      <c r="T5386" t="s">
        <v>330</v>
      </c>
      <c r="U5386" t="s">
        <v>237</v>
      </c>
      <c r="V5386" t="s">
        <v>122</v>
      </c>
      <c r="W5386" t="s">
        <v>79</v>
      </c>
      <c r="X5386" t="s">
        <v>122</v>
      </c>
      <c r="Y5386" t="s">
        <v>475</v>
      </c>
      <c r="Z5386" t="s">
        <v>56</v>
      </c>
      <c r="AA5386" t="s">
        <v>46</v>
      </c>
      <c r="AB5386" t="s">
        <v>87</v>
      </c>
      <c r="AC5386" t="s">
        <v>162</v>
      </c>
      <c r="AD5386" t="s">
        <v>482</v>
      </c>
      <c r="AE5386" t="s">
        <v>198</v>
      </c>
      <c r="AF5386" t="s">
        <v>58</v>
      </c>
      <c r="AG5386" t="s">
        <v>412</v>
      </c>
      <c r="AH5386" t="s">
        <v>149</v>
      </c>
      <c r="AI5386" t="s">
        <v>149</v>
      </c>
      <c r="AJ5386" t="s">
        <v>85</v>
      </c>
      <c r="AK5386" t="s">
        <v>161</v>
      </c>
      <c r="AL5386" t="s">
        <v>47</v>
      </c>
      <c r="AM5386" t="s">
        <v>47</v>
      </c>
      <c r="AN5386" t="s">
        <v>65</v>
      </c>
      <c r="AO5386" t="s">
        <v>73</v>
      </c>
    </row>
    <row r="5387" spans="1:41" hidden="1" x14ac:dyDescent="0.25">
      <c r="A5387" t="s">
        <v>22536</v>
      </c>
      <c r="B5387" t="s">
        <v>22537</v>
      </c>
      <c r="C5387" s="1" t="str">
        <f t="shared" si="338"/>
        <v>21:1064</v>
      </c>
      <c r="D5387" s="1" t="str">
        <f t="shared" si="339"/>
        <v>21:0107</v>
      </c>
      <c r="E5387" t="s">
        <v>22538</v>
      </c>
      <c r="F5387" t="s">
        <v>22539</v>
      </c>
      <c r="H5387">
        <v>50.957912999999998</v>
      </c>
      <c r="I5387">
        <v>-119.6941834</v>
      </c>
      <c r="J5387" s="1" t="str">
        <f t="shared" si="340"/>
        <v>NGR bulk stream sediment</v>
      </c>
      <c r="K5387" s="1" t="str">
        <f t="shared" si="341"/>
        <v>&lt;177 micron (NGR)</v>
      </c>
      <c r="L5387">
        <v>62</v>
      </c>
      <c r="M5387" t="s">
        <v>45</v>
      </c>
      <c r="N5387">
        <v>1064</v>
      </c>
      <c r="O5387" t="s">
        <v>238</v>
      </c>
      <c r="P5387" t="s">
        <v>330</v>
      </c>
      <c r="Q5387" t="s">
        <v>385</v>
      </c>
      <c r="R5387" t="s">
        <v>455</v>
      </c>
      <c r="S5387" t="s">
        <v>126</v>
      </c>
      <c r="T5387" t="s">
        <v>127</v>
      </c>
      <c r="U5387" t="s">
        <v>121</v>
      </c>
      <c r="V5387" t="s">
        <v>81</v>
      </c>
      <c r="W5387" t="s">
        <v>206</v>
      </c>
      <c r="X5387" t="s">
        <v>51</v>
      </c>
      <c r="Y5387" t="s">
        <v>187</v>
      </c>
      <c r="Z5387" t="s">
        <v>84</v>
      </c>
      <c r="AA5387" t="s">
        <v>46</v>
      </c>
      <c r="AB5387" t="s">
        <v>87</v>
      </c>
      <c r="AC5387" t="s">
        <v>112</v>
      </c>
      <c r="AD5387" t="s">
        <v>126</v>
      </c>
      <c r="AE5387" t="s">
        <v>53</v>
      </c>
      <c r="AF5387" t="s">
        <v>163</v>
      </c>
      <c r="AG5387" t="s">
        <v>238</v>
      </c>
      <c r="AH5387" t="s">
        <v>46</v>
      </c>
      <c r="AI5387" t="s">
        <v>46</v>
      </c>
      <c r="AJ5387" t="s">
        <v>85</v>
      </c>
      <c r="AK5387" t="s">
        <v>130</v>
      </c>
      <c r="AL5387" t="s">
        <v>47</v>
      </c>
      <c r="AM5387" t="s">
        <v>47</v>
      </c>
      <c r="AN5387" t="s">
        <v>65</v>
      </c>
      <c r="AO5387" t="s">
        <v>243</v>
      </c>
    </row>
    <row r="5388" spans="1:41" hidden="1" x14ac:dyDescent="0.25">
      <c r="A5388" t="s">
        <v>22540</v>
      </c>
      <c r="B5388" t="s">
        <v>22541</v>
      </c>
      <c r="C5388" s="1" t="str">
        <f t="shared" si="338"/>
        <v>21:1064</v>
      </c>
      <c r="D5388" s="1" t="str">
        <f t="shared" si="339"/>
        <v>21:0107</v>
      </c>
      <c r="E5388" t="s">
        <v>22542</v>
      </c>
      <c r="F5388" t="s">
        <v>22543</v>
      </c>
      <c r="H5388">
        <v>50.981506600000003</v>
      </c>
      <c r="I5388">
        <v>-119.76111040000001</v>
      </c>
      <c r="J5388" s="1" t="str">
        <f t="shared" si="340"/>
        <v>NGR bulk stream sediment</v>
      </c>
      <c r="K5388" s="1" t="str">
        <f t="shared" si="341"/>
        <v>&lt;177 micron (NGR)</v>
      </c>
      <c r="L5388">
        <v>62</v>
      </c>
      <c r="M5388" t="s">
        <v>71</v>
      </c>
      <c r="N5388">
        <v>1065</v>
      </c>
      <c r="O5388" t="s">
        <v>86</v>
      </c>
      <c r="P5388" t="s">
        <v>47</v>
      </c>
      <c r="Q5388" t="s">
        <v>915</v>
      </c>
      <c r="R5388" t="s">
        <v>88</v>
      </c>
      <c r="S5388" t="s">
        <v>218</v>
      </c>
      <c r="T5388" t="s">
        <v>55</v>
      </c>
      <c r="U5388" t="s">
        <v>342</v>
      </c>
      <c r="V5388" t="s">
        <v>149</v>
      </c>
      <c r="W5388" t="s">
        <v>81</v>
      </c>
      <c r="X5388" t="s">
        <v>122</v>
      </c>
      <c r="Y5388" t="s">
        <v>217</v>
      </c>
      <c r="Z5388" t="s">
        <v>56</v>
      </c>
      <c r="AA5388" t="s">
        <v>46</v>
      </c>
      <c r="AB5388" t="s">
        <v>57</v>
      </c>
      <c r="AC5388" t="s">
        <v>58</v>
      </c>
      <c r="AD5388" t="s">
        <v>243</v>
      </c>
      <c r="AE5388" t="s">
        <v>199</v>
      </c>
      <c r="AF5388" t="s">
        <v>128</v>
      </c>
      <c r="AG5388" t="s">
        <v>200</v>
      </c>
      <c r="AH5388" t="s">
        <v>57</v>
      </c>
      <c r="AI5388" t="s">
        <v>53</v>
      </c>
      <c r="AJ5388" t="s">
        <v>129</v>
      </c>
      <c r="AK5388" t="s">
        <v>64</v>
      </c>
      <c r="AL5388" t="s">
        <v>47</v>
      </c>
      <c r="AM5388" t="s">
        <v>47</v>
      </c>
      <c r="AN5388" t="s">
        <v>65</v>
      </c>
      <c r="AO5388" t="s">
        <v>59</v>
      </c>
    </row>
    <row r="5389" spans="1:41" hidden="1" x14ac:dyDescent="0.25">
      <c r="A5389" t="s">
        <v>22544</v>
      </c>
      <c r="B5389" t="s">
        <v>22545</v>
      </c>
      <c r="C5389" s="1" t="str">
        <f t="shared" si="338"/>
        <v>21:1064</v>
      </c>
      <c r="D5389" s="1" t="str">
        <f t="shared" si="339"/>
        <v>21:0107</v>
      </c>
      <c r="E5389" t="s">
        <v>22546</v>
      </c>
      <c r="F5389" t="s">
        <v>22547</v>
      </c>
      <c r="H5389">
        <v>50.986164199999997</v>
      </c>
      <c r="I5389">
        <v>-119.7680136</v>
      </c>
      <c r="J5389" s="1" t="str">
        <f t="shared" si="340"/>
        <v>NGR bulk stream sediment</v>
      </c>
      <c r="K5389" s="1" t="str">
        <f t="shared" si="341"/>
        <v>&lt;177 micron (NGR)</v>
      </c>
      <c r="L5389">
        <v>62</v>
      </c>
      <c r="M5389" t="s">
        <v>95</v>
      </c>
      <c r="N5389">
        <v>1066</v>
      </c>
      <c r="O5389" t="s">
        <v>108</v>
      </c>
      <c r="P5389" t="s">
        <v>122</v>
      </c>
      <c r="Q5389" t="s">
        <v>652</v>
      </c>
      <c r="R5389" t="s">
        <v>61</v>
      </c>
      <c r="S5389" t="s">
        <v>331</v>
      </c>
      <c r="T5389" t="s">
        <v>50</v>
      </c>
      <c r="U5389" t="s">
        <v>438</v>
      </c>
      <c r="V5389" t="s">
        <v>173</v>
      </c>
      <c r="W5389" t="s">
        <v>103</v>
      </c>
      <c r="X5389" t="s">
        <v>137</v>
      </c>
      <c r="Y5389" t="s">
        <v>124</v>
      </c>
      <c r="Z5389" t="s">
        <v>53</v>
      </c>
      <c r="AA5389" t="s">
        <v>51</v>
      </c>
      <c r="AB5389" t="s">
        <v>174</v>
      </c>
      <c r="AC5389" t="s">
        <v>218</v>
      </c>
      <c r="AD5389" t="s">
        <v>258</v>
      </c>
      <c r="AE5389" t="s">
        <v>46</v>
      </c>
      <c r="AF5389" t="s">
        <v>58</v>
      </c>
      <c r="AG5389" t="s">
        <v>319</v>
      </c>
      <c r="AH5389" t="s">
        <v>64</v>
      </c>
      <c r="AI5389" t="s">
        <v>149</v>
      </c>
      <c r="AJ5389" t="s">
        <v>108</v>
      </c>
      <c r="AK5389" t="s">
        <v>493</v>
      </c>
      <c r="AL5389" t="s">
        <v>47</v>
      </c>
      <c r="AM5389" t="s">
        <v>122</v>
      </c>
      <c r="AN5389" t="s">
        <v>468</v>
      </c>
      <c r="AO5389" t="s">
        <v>225</v>
      </c>
    </row>
    <row r="5390" spans="1:41" hidden="1" x14ac:dyDescent="0.25">
      <c r="A5390" t="s">
        <v>22548</v>
      </c>
      <c r="B5390" t="s">
        <v>22549</v>
      </c>
      <c r="C5390" s="1" t="str">
        <f t="shared" si="338"/>
        <v>21:1064</v>
      </c>
      <c r="D5390" s="1" t="str">
        <f t="shared" si="339"/>
        <v>21:0107</v>
      </c>
      <c r="E5390" t="s">
        <v>22550</v>
      </c>
      <c r="F5390" t="s">
        <v>22551</v>
      </c>
      <c r="H5390">
        <v>50.990481600000003</v>
      </c>
      <c r="I5390">
        <v>-119.7767221</v>
      </c>
      <c r="J5390" s="1" t="str">
        <f t="shared" si="340"/>
        <v>NGR bulk stream sediment</v>
      </c>
      <c r="K5390" s="1" t="str">
        <f t="shared" si="341"/>
        <v>&lt;177 micron (NGR)</v>
      </c>
      <c r="L5390">
        <v>62</v>
      </c>
      <c r="M5390" t="s">
        <v>117</v>
      </c>
      <c r="N5390">
        <v>1067</v>
      </c>
      <c r="O5390" t="s">
        <v>175</v>
      </c>
      <c r="P5390" t="s">
        <v>73</v>
      </c>
      <c r="Q5390" t="s">
        <v>920</v>
      </c>
      <c r="R5390" t="s">
        <v>164</v>
      </c>
      <c r="S5390" t="s">
        <v>438</v>
      </c>
      <c r="T5390" t="s">
        <v>145</v>
      </c>
      <c r="U5390" t="s">
        <v>438</v>
      </c>
      <c r="V5390" t="s">
        <v>63</v>
      </c>
      <c r="W5390" t="s">
        <v>86</v>
      </c>
      <c r="X5390" t="s">
        <v>55</v>
      </c>
      <c r="Y5390" t="s">
        <v>258</v>
      </c>
      <c r="Z5390" t="s">
        <v>62</v>
      </c>
      <c r="AA5390" t="s">
        <v>46</v>
      </c>
      <c r="AB5390" t="s">
        <v>174</v>
      </c>
      <c r="AC5390" t="s">
        <v>225</v>
      </c>
      <c r="AD5390" t="s">
        <v>329</v>
      </c>
      <c r="AE5390" t="s">
        <v>57</v>
      </c>
      <c r="AF5390" t="s">
        <v>55</v>
      </c>
      <c r="AG5390" t="s">
        <v>58</v>
      </c>
      <c r="AH5390" t="s">
        <v>101</v>
      </c>
      <c r="AI5390" t="s">
        <v>87</v>
      </c>
      <c r="AJ5390" t="s">
        <v>66</v>
      </c>
      <c r="AK5390" t="s">
        <v>227</v>
      </c>
      <c r="AL5390" t="s">
        <v>47</v>
      </c>
      <c r="AM5390" t="s">
        <v>122</v>
      </c>
      <c r="AN5390" t="s">
        <v>592</v>
      </c>
      <c r="AO5390" t="s">
        <v>306</v>
      </c>
    </row>
    <row r="5391" spans="1:41" hidden="1" x14ac:dyDescent="0.25">
      <c r="A5391" t="s">
        <v>22552</v>
      </c>
      <c r="B5391" t="s">
        <v>22553</v>
      </c>
      <c r="C5391" s="1" t="str">
        <f t="shared" si="338"/>
        <v>21:1064</v>
      </c>
      <c r="D5391" s="1" t="str">
        <f t="shared" si="339"/>
        <v>21:0107</v>
      </c>
      <c r="E5391" t="s">
        <v>22554</v>
      </c>
      <c r="F5391" t="s">
        <v>22555</v>
      </c>
      <c r="H5391">
        <v>50.987040499999999</v>
      </c>
      <c r="I5391">
        <v>-119.81820089999999</v>
      </c>
      <c r="J5391" s="1" t="str">
        <f t="shared" si="340"/>
        <v>NGR bulk stream sediment</v>
      </c>
      <c r="K5391" s="1" t="str">
        <f t="shared" si="341"/>
        <v>&lt;177 micron (NGR)</v>
      </c>
      <c r="L5391">
        <v>62</v>
      </c>
      <c r="M5391" t="s">
        <v>136</v>
      </c>
      <c r="N5391">
        <v>1068</v>
      </c>
      <c r="O5391" t="s">
        <v>200</v>
      </c>
      <c r="P5391" t="s">
        <v>554</v>
      </c>
      <c r="Q5391" t="s">
        <v>1780</v>
      </c>
      <c r="R5391" t="s">
        <v>292</v>
      </c>
      <c r="S5391" t="s">
        <v>160</v>
      </c>
      <c r="T5391" t="s">
        <v>55</v>
      </c>
      <c r="U5391" t="s">
        <v>241</v>
      </c>
      <c r="V5391" t="s">
        <v>81</v>
      </c>
      <c r="W5391" t="s">
        <v>173</v>
      </c>
      <c r="X5391" t="s">
        <v>85</v>
      </c>
      <c r="Y5391" t="s">
        <v>90</v>
      </c>
      <c r="Z5391" t="s">
        <v>62</v>
      </c>
      <c r="AA5391" t="s">
        <v>47</v>
      </c>
      <c r="AB5391" t="s">
        <v>174</v>
      </c>
      <c r="AC5391" t="s">
        <v>76</v>
      </c>
      <c r="AD5391" t="s">
        <v>290</v>
      </c>
      <c r="AE5391" t="s">
        <v>53</v>
      </c>
      <c r="AF5391" t="s">
        <v>158</v>
      </c>
      <c r="AG5391" t="s">
        <v>271</v>
      </c>
      <c r="AH5391" t="s">
        <v>87</v>
      </c>
      <c r="AI5391" t="s">
        <v>198</v>
      </c>
      <c r="AJ5391" t="s">
        <v>330</v>
      </c>
      <c r="AK5391" t="s">
        <v>455</v>
      </c>
      <c r="AL5391" t="s">
        <v>47</v>
      </c>
      <c r="AM5391" t="s">
        <v>122</v>
      </c>
      <c r="AN5391" t="s">
        <v>668</v>
      </c>
      <c r="AO5391" t="s">
        <v>218</v>
      </c>
    </row>
    <row r="5392" spans="1:41" hidden="1" x14ac:dyDescent="0.25">
      <c r="A5392" t="s">
        <v>22556</v>
      </c>
      <c r="B5392" t="s">
        <v>22557</v>
      </c>
      <c r="C5392" s="1" t="str">
        <f t="shared" si="338"/>
        <v>21:1064</v>
      </c>
      <c r="D5392" s="1" t="str">
        <f t="shared" si="339"/>
        <v>21:0107</v>
      </c>
      <c r="E5392" t="s">
        <v>22558</v>
      </c>
      <c r="F5392" t="s">
        <v>22559</v>
      </c>
      <c r="H5392">
        <v>50.989745399999997</v>
      </c>
      <c r="I5392">
        <v>-119.73131480000001</v>
      </c>
      <c r="J5392" s="1" t="str">
        <f t="shared" si="340"/>
        <v>NGR bulk stream sediment</v>
      </c>
      <c r="K5392" s="1" t="str">
        <f t="shared" si="341"/>
        <v>&lt;177 micron (NGR)</v>
      </c>
      <c r="L5392">
        <v>62</v>
      </c>
      <c r="M5392" t="s">
        <v>157</v>
      </c>
      <c r="N5392">
        <v>1069</v>
      </c>
      <c r="O5392" t="s">
        <v>439</v>
      </c>
      <c r="P5392" t="s">
        <v>122</v>
      </c>
      <c r="Q5392" t="s">
        <v>807</v>
      </c>
      <c r="R5392" t="s">
        <v>63</v>
      </c>
      <c r="S5392" t="s">
        <v>344</v>
      </c>
      <c r="T5392" t="s">
        <v>85</v>
      </c>
      <c r="U5392" t="s">
        <v>445</v>
      </c>
      <c r="V5392" t="s">
        <v>125</v>
      </c>
      <c r="W5392" t="s">
        <v>257</v>
      </c>
      <c r="X5392" t="s">
        <v>137</v>
      </c>
      <c r="Y5392" t="s">
        <v>112</v>
      </c>
      <c r="Z5392" t="s">
        <v>84</v>
      </c>
      <c r="AA5392" t="s">
        <v>122</v>
      </c>
      <c r="AB5392" t="s">
        <v>54</v>
      </c>
      <c r="AC5392" t="s">
        <v>141</v>
      </c>
      <c r="AD5392" t="s">
        <v>934</v>
      </c>
      <c r="AE5392" t="s">
        <v>57</v>
      </c>
      <c r="AF5392" t="s">
        <v>365</v>
      </c>
      <c r="AG5392" t="s">
        <v>158</v>
      </c>
      <c r="AH5392" t="s">
        <v>110</v>
      </c>
      <c r="AI5392" t="s">
        <v>54</v>
      </c>
      <c r="AJ5392" t="s">
        <v>85</v>
      </c>
      <c r="AK5392" t="s">
        <v>103</v>
      </c>
      <c r="AL5392" t="s">
        <v>47</v>
      </c>
      <c r="AM5392" t="s">
        <v>47</v>
      </c>
      <c r="AN5392" t="s">
        <v>793</v>
      </c>
      <c r="AO5392" t="s">
        <v>358</v>
      </c>
    </row>
    <row r="5393" spans="1:41" hidden="1" x14ac:dyDescent="0.25">
      <c r="A5393" t="s">
        <v>22560</v>
      </c>
      <c r="B5393" t="s">
        <v>22561</v>
      </c>
      <c r="C5393" s="1" t="str">
        <f t="shared" si="338"/>
        <v>21:1064</v>
      </c>
      <c r="D5393" s="1" t="str">
        <f t="shared" si="339"/>
        <v>21:0107</v>
      </c>
      <c r="E5393" t="s">
        <v>22562</v>
      </c>
      <c r="F5393" t="s">
        <v>22563</v>
      </c>
      <c r="H5393">
        <v>50.977559900000003</v>
      </c>
      <c r="I5393">
        <v>-119.71850259999999</v>
      </c>
      <c r="J5393" s="1" t="str">
        <f t="shared" si="340"/>
        <v>NGR bulk stream sediment</v>
      </c>
      <c r="K5393" s="1" t="str">
        <f t="shared" si="341"/>
        <v>&lt;177 micron (NGR)</v>
      </c>
      <c r="L5393">
        <v>62</v>
      </c>
      <c r="M5393" t="s">
        <v>170</v>
      </c>
      <c r="N5393">
        <v>1070</v>
      </c>
      <c r="O5393" t="s">
        <v>439</v>
      </c>
      <c r="P5393" t="s">
        <v>51</v>
      </c>
      <c r="Q5393" t="s">
        <v>281</v>
      </c>
      <c r="R5393" t="s">
        <v>64</v>
      </c>
      <c r="S5393" t="s">
        <v>226</v>
      </c>
      <c r="T5393" t="s">
        <v>267</v>
      </c>
      <c r="U5393" t="s">
        <v>331</v>
      </c>
      <c r="V5393" t="s">
        <v>61</v>
      </c>
      <c r="W5393" t="s">
        <v>130</v>
      </c>
      <c r="X5393" t="s">
        <v>58</v>
      </c>
      <c r="Y5393" t="s">
        <v>342</v>
      </c>
      <c r="Z5393" t="s">
        <v>84</v>
      </c>
      <c r="AA5393" t="s">
        <v>46</v>
      </c>
      <c r="AB5393" t="s">
        <v>87</v>
      </c>
      <c r="AC5393" t="s">
        <v>90</v>
      </c>
      <c r="AD5393" t="s">
        <v>343</v>
      </c>
      <c r="AE5393" t="s">
        <v>84</v>
      </c>
      <c r="AF5393" t="s">
        <v>365</v>
      </c>
      <c r="AG5393" t="s">
        <v>609</v>
      </c>
      <c r="AH5393" t="s">
        <v>110</v>
      </c>
      <c r="AI5393" t="s">
        <v>110</v>
      </c>
      <c r="AJ5393" t="s">
        <v>1194</v>
      </c>
      <c r="AK5393" t="s">
        <v>271</v>
      </c>
      <c r="AL5393" t="s">
        <v>47</v>
      </c>
      <c r="AM5393" t="s">
        <v>47</v>
      </c>
      <c r="AN5393" t="s">
        <v>807</v>
      </c>
      <c r="AO5393" t="s">
        <v>272</v>
      </c>
    </row>
    <row r="5394" spans="1:41" hidden="1" x14ac:dyDescent="0.25">
      <c r="A5394" t="s">
        <v>22564</v>
      </c>
      <c r="B5394" t="s">
        <v>22565</v>
      </c>
      <c r="C5394" s="1" t="str">
        <f t="shared" si="338"/>
        <v>21:1064</v>
      </c>
      <c r="D5394" s="1" t="str">
        <f t="shared" si="339"/>
        <v>21:0107</v>
      </c>
      <c r="E5394" t="s">
        <v>22566</v>
      </c>
      <c r="F5394" t="s">
        <v>22567</v>
      </c>
      <c r="H5394">
        <v>50.949920300000002</v>
      </c>
      <c r="I5394">
        <v>-119.7855797</v>
      </c>
      <c r="J5394" s="1" t="str">
        <f t="shared" si="340"/>
        <v>NGR bulk stream sediment</v>
      </c>
      <c r="K5394" s="1" t="str">
        <f t="shared" si="341"/>
        <v>&lt;177 micron (NGR)</v>
      </c>
      <c r="L5394">
        <v>62</v>
      </c>
      <c r="M5394" t="s">
        <v>280</v>
      </c>
      <c r="N5394">
        <v>1071</v>
      </c>
      <c r="O5394" t="s">
        <v>227</v>
      </c>
      <c r="P5394" t="s">
        <v>240</v>
      </c>
      <c r="Q5394" t="s">
        <v>698</v>
      </c>
      <c r="R5394" t="s">
        <v>110</v>
      </c>
      <c r="S5394" t="s">
        <v>80</v>
      </c>
      <c r="T5394" t="s">
        <v>85</v>
      </c>
      <c r="U5394" t="s">
        <v>241</v>
      </c>
      <c r="V5394" t="s">
        <v>235</v>
      </c>
      <c r="W5394" t="s">
        <v>78</v>
      </c>
      <c r="X5394" t="s">
        <v>52</v>
      </c>
      <c r="Y5394" t="s">
        <v>175</v>
      </c>
      <c r="Z5394" t="s">
        <v>199</v>
      </c>
      <c r="AA5394" t="s">
        <v>46</v>
      </c>
      <c r="AB5394" t="s">
        <v>174</v>
      </c>
      <c r="AC5394" t="s">
        <v>98</v>
      </c>
      <c r="AD5394" t="s">
        <v>75</v>
      </c>
      <c r="AE5394" t="s">
        <v>198</v>
      </c>
      <c r="AF5394" t="s">
        <v>351</v>
      </c>
      <c r="AG5394" t="s">
        <v>282</v>
      </c>
      <c r="AH5394" t="s">
        <v>174</v>
      </c>
      <c r="AI5394" t="s">
        <v>54</v>
      </c>
      <c r="AJ5394" t="s">
        <v>52</v>
      </c>
      <c r="AK5394" t="s">
        <v>161</v>
      </c>
      <c r="AL5394" t="s">
        <v>47</v>
      </c>
      <c r="AM5394" t="s">
        <v>47</v>
      </c>
      <c r="AN5394" t="s">
        <v>345</v>
      </c>
      <c r="AO5394" t="s">
        <v>131</v>
      </c>
    </row>
    <row r="5395" spans="1:41" hidden="1" x14ac:dyDescent="0.25">
      <c r="A5395" t="s">
        <v>22568</v>
      </c>
      <c r="B5395" t="s">
        <v>22569</v>
      </c>
      <c r="C5395" s="1" t="str">
        <f t="shared" si="338"/>
        <v>21:1064</v>
      </c>
      <c r="D5395" s="1" t="str">
        <f t="shared" si="339"/>
        <v>21:0107</v>
      </c>
      <c r="E5395" t="s">
        <v>22566</v>
      </c>
      <c r="F5395" t="s">
        <v>22570</v>
      </c>
      <c r="H5395">
        <v>50.949920300000002</v>
      </c>
      <c r="I5395">
        <v>-119.7855797</v>
      </c>
      <c r="J5395" s="1" t="str">
        <f t="shared" si="340"/>
        <v>NGR bulk stream sediment</v>
      </c>
      <c r="K5395" s="1" t="str">
        <f t="shared" si="341"/>
        <v>&lt;177 micron (NGR)</v>
      </c>
      <c r="L5395">
        <v>62</v>
      </c>
      <c r="M5395" t="s">
        <v>288</v>
      </c>
      <c r="N5395">
        <v>1072</v>
      </c>
      <c r="O5395" t="s">
        <v>271</v>
      </c>
      <c r="P5395" t="s">
        <v>258</v>
      </c>
      <c r="Q5395" t="s">
        <v>74</v>
      </c>
      <c r="R5395" t="s">
        <v>87</v>
      </c>
      <c r="S5395" t="s">
        <v>190</v>
      </c>
      <c r="T5395" t="s">
        <v>55</v>
      </c>
      <c r="U5395" t="s">
        <v>329</v>
      </c>
      <c r="V5395" t="s">
        <v>105</v>
      </c>
      <c r="W5395" t="s">
        <v>161</v>
      </c>
      <c r="X5395" t="s">
        <v>58</v>
      </c>
      <c r="Y5395" t="s">
        <v>145</v>
      </c>
      <c r="Z5395" t="s">
        <v>84</v>
      </c>
      <c r="AA5395" t="s">
        <v>46</v>
      </c>
      <c r="AB5395" t="s">
        <v>174</v>
      </c>
      <c r="AC5395" t="s">
        <v>175</v>
      </c>
      <c r="AD5395" t="s">
        <v>239</v>
      </c>
      <c r="AE5395" t="s">
        <v>198</v>
      </c>
      <c r="AF5395" t="s">
        <v>163</v>
      </c>
      <c r="AG5395" t="s">
        <v>109</v>
      </c>
      <c r="AH5395" t="s">
        <v>185</v>
      </c>
      <c r="AI5395" t="s">
        <v>53</v>
      </c>
      <c r="AJ5395" t="s">
        <v>158</v>
      </c>
      <c r="AK5395" t="s">
        <v>130</v>
      </c>
      <c r="AL5395" t="s">
        <v>47</v>
      </c>
      <c r="AM5395" t="s">
        <v>122</v>
      </c>
      <c r="AN5395" t="s">
        <v>196</v>
      </c>
      <c r="AO5395" t="s">
        <v>104</v>
      </c>
    </row>
    <row r="5396" spans="1:41" hidden="1" x14ac:dyDescent="0.25">
      <c r="A5396" t="s">
        <v>22571</v>
      </c>
      <c r="B5396" t="s">
        <v>22572</v>
      </c>
      <c r="C5396" s="1" t="str">
        <f t="shared" si="338"/>
        <v>21:1064</v>
      </c>
      <c r="D5396" s="1" t="str">
        <f t="shared" si="339"/>
        <v>21:0107</v>
      </c>
      <c r="E5396" t="s">
        <v>22573</v>
      </c>
      <c r="F5396" t="s">
        <v>22574</v>
      </c>
      <c r="H5396">
        <v>50.9458889</v>
      </c>
      <c r="I5396">
        <v>-119.77659610000001</v>
      </c>
      <c r="J5396" s="1" t="str">
        <f t="shared" si="340"/>
        <v>NGR bulk stream sediment</v>
      </c>
      <c r="K5396" s="1" t="str">
        <f t="shared" si="341"/>
        <v>&lt;177 micron (NGR)</v>
      </c>
      <c r="L5396">
        <v>62</v>
      </c>
      <c r="M5396" t="s">
        <v>180</v>
      </c>
      <c r="N5396">
        <v>1073</v>
      </c>
      <c r="O5396" t="s">
        <v>188</v>
      </c>
      <c r="P5396" t="s">
        <v>103</v>
      </c>
      <c r="Q5396" t="s">
        <v>646</v>
      </c>
      <c r="R5396" t="s">
        <v>267</v>
      </c>
      <c r="S5396" t="s">
        <v>140</v>
      </c>
      <c r="T5396" t="s">
        <v>267</v>
      </c>
      <c r="U5396" t="s">
        <v>237</v>
      </c>
      <c r="V5396" t="s">
        <v>206</v>
      </c>
      <c r="W5396" t="s">
        <v>72</v>
      </c>
      <c r="X5396" t="s">
        <v>51</v>
      </c>
      <c r="Y5396" t="s">
        <v>112</v>
      </c>
      <c r="Z5396" t="s">
        <v>62</v>
      </c>
      <c r="AA5396" t="s">
        <v>47</v>
      </c>
      <c r="AB5396" t="s">
        <v>149</v>
      </c>
      <c r="AC5396" t="s">
        <v>187</v>
      </c>
      <c r="AD5396" t="s">
        <v>328</v>
      </c>
      <c r="AE5396" t="s">
        <v>198</v>
      </c>
      <c r="AF5396" t="s">
        <v>108</v>
      </c>
      <c r="AG5396" t="s">
        <v>129</v>
      </c>
      <c r="AH5396" t="s">
        <v>46</v>
      </c>
      <c r="AI5396" t="s">
        <v>46</v>
      </c>
      <c r="AJ5396" t="s">
        <v>58</v>
      </c>
      <c r="AK5396" t="s">
        <v>200</v>
      </c>
      <c r="AL5396" t="s">
        <v>47</v>
      </c>
      <c r="AM5396" t="s">
        <v>122</v>
      </c>
      <c r="AN5396" t="s">
        <v>65</v>
      </c>
      <c r="AO5396" t="s">
        <v>50</v>
      </c>
    </row>
    <row r="5397" spans="1:41" hidden="1" x14ac:dyDescent="0.25">
      <c r="A5397" t="s">
        <v>22575</v>
      </c>
      <c r="B5397" t="s">
        <v>22576</v>
      </c>
      <c r="C5397" s="1" t="str">
        <f t="shared" si="338"/>
        <v>21:1064</v>
      </c>
      <c r="D5397" s="1" t="str">
        <f t="shared" si="339"/>
        <v>21:0107</v>
      </c>
      <c r="E5397" t="s">
        <v>22577</v>
      </c>
      <c r="F5397" t="s">
        <v>22578</v>
      </c>
      <c r="H5397">
        <v>50.939087000000001</v>
      </c>
      <c r="I5397">
        <v>-119.78007700000001</v>
      </c>
      <c r="J5397" s="1" t="str">
        <f t="shared" si="340"/>
        <v>NGR bulk stream sediment</v>
      </c>
      <c r="K5397" s="1" t="str">
        <f t="shared" si="341"/>
        <v>&lt;177 micron (NGR)</v>
      </c>
      <c r="L5397">
        <v>62</v>
      </c>
      <c r="M5397" t="s">
        <v>195</v>
      </c>
      <c r="N5397">
        <v>1074</v>
      </c>
      <c r="O5397" t="s">
        <v>51</v>
      </c>
      <c r="P5397" t="s">
        <v>47</v>
      </c>
      <c r="Q5397" t="s">
        <v>74</v>
      </c>
      <c r="R5397" t="s">
        <v>53</v>
      </c>
      <c r="S5397" t="s">
        <v>77</v>
      </c>
      <c r="T5397" t="s">
        <v>267</v>
      </c>
      <c r="U5397" t="s">
        <v>532</v>
      </c>
      <c r="V5397" t="s">
        <v>235</v>
      </c>
      <c r="W5397" t="s">
        <v>206</v>
      </c>
      <c r="X5397" t="s">
        <v>137</v>
      </c>
      <c r="Y5397" t="s">
        <v>165</v>
      </c>
      <c r="Z5397" t="s">
        <v>84</v>
      </c>
      <c r="AA5397" t="s">
        <v>46</v>
      </c>
      <c r="AB5397" t="s">
        <v>54</v>
      </c>
      <c r="AC5397" t="s">
        <v>99</v>
      </c>
      <c r="AD5397" t="s">
        <v>462</v>
      </c>
      <c r="AE5397" t="s">
        <v>84</v>
      </c>
      <c r="AF5397" t="s">
        <v>58</v>
      </c>
      <c r="AG5397" t="s">
        <v>412</v>
      </c>
      <c r="AH5397" t="s">
        <v>61</v>
      </c>
      <c r="AI5397" t="s">
        <v>54</v>
      </c>
      <c r="AJ5397" t="s">
        <v>58</v>
      </c>
      <c r="AK5397" t="s">
        <v>455</v>
      </c>
      <c r="AL5397" t="s">
        <v>47</v>
      </c>
      <c r="AM5397" t="s">
        <v>122</v>
      </c>
      <c r="AN5397" t="s">
        <v>2563</v>
      </c>
      <c r="AO5397" t="s">
        <v>225</v>
      </c>
    </row>
    <row r="5398" spans="1:41" hidden="1" x14ac:dyDescent="0.25">
      <c r="A5398" t="s">
        <v>22579</v>
      </c>
      <c r="B5398" t="s">
        <v>22580</v>
      </c>
      <c r="C5398" s="1" t="str">
        <f t="shared" si="338"/>
        <v>21:1064</v>
      </c>
      <c r="D5398" s="1" t="str">
        <f t="shared" si="339"/>
        <v>21:0107</v>
      </c>
      <c r="E5398" t="s">
        <v>22581</v>
      </c>
      <c r="F5398" t="s">
        <v>22582</v>
      </c>
      <c r="H5398">
        <v>50.954261700000004</v>
      </c>
      <c r="I5398">
        <v>-119.8220116</v>
      </c>
      <c r="J5398" s="1" t="str">
        <f t="shared" si="340"/>
        <v>NGR bulk stream sediment</v>
      </c>
      <c r="K5398" s="1" t="str">
        <f t="shared" si="341"/>
        <v>&lt;177 micron (NGR)</v>
      </c>
      <c r="L5398">
        <v>62</v>
      </c>
      <c r="M5398" t="s">
        <v>205</v>
      </c>
      <c r="N5398">
        <v>1075</v>
      </c>
      <c r="O5398" t="s">
        <v>142</v>
      </c>
      <c r="P5398" t="s">
        <v>217</v>
      </c>
      <c r="Q5398" t="s">
        <v>337</v>
      </c>
      <c r="R5398" t="s">
        <v>47</v>
      </c>
      <c r="S5398" t="s">
        <v>141</v>
      </c>
      <c r="T5398" t="s">
        <v>137</v>
      </c>
      <c r="U5398" t="s">
        <v>190</v>
      </c>
      <c r="V5398" t="s">
        <v>61</v>
      </c>
      <c r="W5398" t="s">
        <v>47</v>
      </c>
      <c r="X5398" t="s">
        <v>137</v>
      </c>
      <c r="Y5398" t="s">
        <v>209</v>
      </c>
      <c r="Z5398" t="s">
        <v>84</v>
      </c>
      <c r="AA5398" t="s">
        <v>46</v>
      </c>
      <c r="AB5398" t="s">
        <v>149</v>
      </c>
      <c r="AC5398" t="s">
        <v>55</v>
      </c>
      <c r="AD5398" t="s">
        <v>243</v>
      </c>
      <c r="AE5398" t="s">
        <v>53</v>
      </c>
      <c r="AF5398" t="s">
        <v>224</v>
      </c>
      <c r="AG5398" t="s">
        <v>200</v>
      </c>
      <c r="AH5398" t="s">
        <v>149</v>
      </c>
      <c r="AI5398" t="s">
        <v>53</v>
      </c>
      <c r="AJ5398" t="s">
        <v>51</v>
      </c>
      <c r="AK5398" t="s">
        <v>139</v>
      </c>
      <c r="AL5398" t="s">
        <v>47</v>
      </c>
      <c r="AM5398" t="s">
        <v>47</v>
      </c>
      <c r="AN5398" t="s">
        <v>533</v>
      </c>
      <c r="AO5398" t="s">
        <v>190</v>
      </c>
    </row>
    <row r="5399" spans="1:41" hidden="1" x14ac:dyDescent="0.25">
      <c r="A5399" t="s">
        <v>22583</v>
      </c>
      <c r="B5399" t="s">
        <v>22584</v>
      </c>
      <c r="C5399" s="1" t="str">
        <f t="shared" si="338"/>
        <v>21:1064</v>
      </c>
      <c r="D5399" s="1" t="str">
        <f t="shared" si="339"/>
        <v>21:0107</v>
      </c>
      <c r="E5399" t="s">
        <v>22585</v>
      </c>
      <c r="F5399" t="s">
        <v>22586</v>
      </c>
      <c r="H5399">
        <v>50.929612599999999</v>
      </c>
      <c r="I5399">
        <v>-119.7982569</v>
      </c>
      <c r="J5399" s="1" t="str">
        <f t="shared" si="340"/>
        <v>NGR bulk stream sediment</v>
      </c>
      <c r="K5399" s="1" t="str">
        <f t="shared" si="341"/>
        <v>&lt;177 micron (NGR)</v>
      </c>
      <c r="L5399">
        <v>62</v>
      </c>
      <c r="M5399" t="s">
        <v>214</v>
      </c>
      <c r="N5399">
        <v>1076</v>
      </c>
      <c r="O5399" t="s">
        <v>78</v>
      </c>
      <c r="P5399" t="s">
        <v>58</v>
      </c>
      <c r="Q5399" t="s">
        <v>1148</v>
      </c>
      <c r="R5399" t="s">
        <v>149</v>
      </c>
      <c r="S5399" t="s">
        <v>160</v>
      </c>
      <c r="T5399" t="s">
        <v>330</v>
      </c>
      <c r="U5399" t="s">
        <v>559</v>
      </c>
      <c r="V5399" t="s">
        <v>63</v>
      </c>
      <c r="W5399" t="s">
        <v>173</v>
      </c>
      <c r="X5399" t="s">
        <v>52</v>
      </c>
      <c r="Y5399" t="s">
        <v>49</v>
      </c>
      <c r="Z5399" t="s">
        <v>84</v>
      </c>
      <c r="AA5399" t="s">
        <v>46</v>
      </c>
      <c r="AB5399" t="s">
        <v>149</v>
      </c>
      <c r="AC5399" t="s">
        <v>76</v>
      </c>
      <c r="AD5399" t="s">
        <v>329</v>
      </c>
      <c r="AE5399" t="s">
        <v>199</v>
      </c>
      <c r="AF5399" t="s">
        <v>55</v>
      </c>
      <c r="AG5399" t="s">
        <v>227</v>
      </c>
      <c r="AH5399" t="s">
        <v>110</v>
      </c>
      <c r="AI5399" t="s">
        <v>54</v>
      </c>
      <c r="AJ5399" t="s">
        <v>58</v>
      </c>
      <c r="AK5399" t="s">
        <v>60</v>
      </c>
      <c r="AL5399" t="s">
        <v>47</v>
      </c>
      <c r="AM5399" t="s">
        <v>47</v>
      </c>
      <c r="AN5399" t="s">
        <v>275</v>
      </c>
      <c r="AO5399" t="s">
        <v>104</v>
      </c>
    </row>
    <row r="5400" spans="1:41" hidden="1" x14ac:dyDescent="0.25">
      <c r="A5400" t="s">
        <v>22587</v>
      </c>
      <c r="B5400" t="s">
        <v>22588</v>
      </c>
      <c r="C5400" s="1" t="str">
        <f t="shared" si="338"/>
        <v>21:1064</v>
      </c>
      <c r="D5400" s="1" t="str">
        <f t="shared" si="339"/>
        <v>21:0107</v>
      </c>
      <c r="E5400" t="s">
        <v>22589</v>
      </c>
      <c r="F5400" t="s">
        <v>22590</v>
      </c>
      <c r="H5400">
        <v>50.814143399999999</v>
      </c>
      <c r="I5400">
        <v>-119.7643942</v>
      </c>
      <c r="J5400" s="1" t="str">
        <f t="shared" si="340"/>
        <v>NGR bulk stream sediment</v>
      </c>
      <c r="K5400" s="1" t="str">
        <f t="shared" si="341"/>
        <v>&lt;177 micron (NGR)</v>
      </c>
      <c r="L5400">
        <v>62</v>
      </c>
      <c r="M5400" t="s">
        <v>223</v>
      </c>
      <c r="N5400">
        <v>1077</v>
      </c>
      <c r="O5400" t="s">
        <v>198</v>
      </c>
      <c r="P5400" t="s">
        <v>122</v>
      </c>
      <c r="Q5400" t="s">
        <v>1392</v>
      </c>
      <c r="R5400" t="s">
        <v>62</v>
      </c>
      <c r="S5400" t="s">
        <v>328</v>
      </c>
      <c r="T5400" t="s">
        <v>51</v>
      </c>
      <c r="U5400" t="s">
        <v>532</v>
      </c>
      <c r="V5400" t="s">
        <v>57</v>
      </c>
      <c r="W5400" t="s">
        <v>81</v>
      </c>
      <c r="X5400" t="s">
        <v>137</v>
      </c>
      <c r="Y5400" t="s">
        <v>187</v>
      </c>
      <c r="Z5400" t="s">
        <v>53</v>
      </c>
      <c r="AA5400" t="s">
        <v>46</v>
      </c>
      <c r="AB5400" t="s">
        <v>78</v>
      </c>
      <c r="AC5400" t="s">
        <v>58</v>
      </c>
      <c r="AD5400" t="s">
        <v>75</v>
      </c>
      <c r="AE5400" t="s">
        <v>56</v>
      </c>
      <c r="AF5400" t="s">
        <v>76</v>
      </c>
      <c r="AG5400" t="s">
        <v>52</v>
      </c>
      <c r="AH5400" t="s">
        <v>61</v>
      </c>
      <c r="AI5400" t="s">
        <v>46</v>
      </c>
      <c r="AJ5400" t="s">
        <v>148</v>
      </c>
      <c r="AK5400" t="s">
        <v>102</v>
      </c>
      <c r="AL5400" t="s">
        <v>47</v>
      </c>
      <c r="AM5400" t="s">
        <v>122</v>
      </c>
      <c r="AN5400" t="s">
        <v>662</v>
      </c>
      <c r="AO5400" t="s">
        <v>98</v>
      </c>
    </row>
    <row r="5401" spans="1:41" hidden="1" x14ac:dyDescent="0.25">
      <c r="A5401" t="s">
        <v>22591</v>
      </c>
      <c r="B5401" t="s">
        <v>22592</v>
      </c>
      <c r="C5401" s="1" t="str">
        <f t="shared" si="338"/>
        <v>21:1064</v>
      </c>
      <c r="D5401" s="1" t="str">
        <f t="shared" si="339"/>
        <v>21:0107</v>
      </c>
      <c r="E5401" t="s">
        <v>22593</v>
      </c>
      <c r="F5401" t="s">
        <v>22594</v>
      </c>
      <c r="H5401">
        <v>50.852555199999998</v>
      </c>
      <c r="I5401">
        <v>-119.7524576</v>
      </c>
      <c r="J5401" s="1" t="str">
        <f t="shared" si="340"/>
        <v>NGR bulk stream sediment</v>
      </c>
      <c r="K5401" s="1" t="str">
        <f t="shared" si="341"/>
        <v>&lt;177 micron (NGR)</v>
      </c>
      <c r="L5401">
        <v>62</v>
      </c>
      <c r="M5401" t="s">
        <v>233</v>
      </c>
      <c r="N5401">
        <v>1078</v>
      </c>
      <c r="O5401" t="s">
        <v>185</v>
      </c>
      <c r="P5401" t="s">
        <v>47</v>
      </c>
      <c r="Q5401" t="s">
        <v>119</v>
      </c>
      <c r="R5401" t="s">
        <v>228</v>
      </c>
      <c r="S5401" t="s">
        <v>100</v>
      </c>
      <c r="T5401" t="s">
        <v>52</v>
      </c>
      <c r="U5401" t="s">
        <v>241</v>
      </c>
      <c r="V5401" t="s">
        <v>185</v>
      </c>
      <c r="W5401" t="s">
        <v>173</v>
      </c>
      <c r="X5401" t="s">
        <v>137</v>
      </c>
      <c r="Y5401" t="s">
        <v>162</v>
      </c>
      <c r="Z5401" t="s">
        <v>53</v>
      </c>
      <c r="AA5401" t="s">
        <v>46</v>
      </c>
      <c r="AB5401" t="s">
        <v>63</v>
      </c>
      <c r="AC5401" t="s">
        <v>58</v>
      </c>
      <c r="AD5401" t="s">
        <v>160</v>
      </c>
      <c r="AE5401" t="s">
        <v>56</v>
      </c>
      <c r="AF5401" t="s">
        <v>85</v>
      </c>
      <c r="AG5401" t="s">
        <v>137</v>
      </c>
      <c r="AH5401" t="s">
        <v>185</v>
      </c>
      <c r="AI5401" t="s">
        <v>87</v>
      </c>
      <c r="AJ5401" t="s">
        <v>307</v>
      </c>
      <c r="AK5401" t="s">
        <v>282</v>
      </c>
      <c r="AL5401" t="s">
        <v>47</v>
      </c>
      <c r="AM5401" t="s">
        <v>122</v>
      </c>
      <c r="AN5401" t="s">
        <v>492</v>
      </c>
      <c r="AO5401" t="s">
        <v>190</v>
      </c>
    </row>
    <row r="5402" spans="1:41" hidden="1" x14ac:dyDescent="0.25">
      <c r="A5402" t="s">
        <v>22595</v>
      </c>
      <c r="B5402" t="s">
        <v>22596</v>
      </c>
      <c r="C5402" s="1" t="str">
        <f t="shared" si="338"/>
        <v>21:1064</v>
      </c>
      <c r="D5402" s="1" t="str">
        <f t="shared" si="339"/>
        <v>21:0107</v>
      </c>
      <c r="E5402" t="s">
        <v>22597</v>
      </c>
      <c r="F5402" t="s">
        <v>22598</v>
      </c>
      <c r="H5402">
        <v>50.909325000000003</v>
      </c>
      <c r="I5402">
        <v>-119.5940914</v>
      </c>
      <c r="J5402" s="1" t="str">
        <f t="shared" si="340"/>
        <v>NGR bulk stream sediment</v>
      </c>
      <c r="K5402" s="1" t="str">
        <f t="shared" si="341"/>
        <v>&lt;177 micron (NGR)</v>
      </c>
      <c r="L5402">
        <v>62</v>
      </c>
      <c r="M5402" t="s">
        <v>248</v>
      </c>
      <c r="N5402">
        <v>1079</v>
      </c>
      <c r="O5402" t="s">
        <v>235</v>
      </c>
      <c r="P5402" t="s">
        <v>47</v>
      </c>
      <c r="Q5402" t="s">
        <v>313</v>
      </c>
      <c r="R5402" t="s">
        <v>49</v>
      </c>
      <c r="S5402" t="s">
        <v>112</v>
      </c>
      <c r="T5402" t="s">
        <v>51</v>
      </c>
      <c r="U5402" t="s">
        <v>141</v>
      </c>
      <c r="V5402" t="s">
        <v>149</v>
      </c>
      <c r="W5402" t="s">
        <v>87</v>
      </c>
      <c r="X5402" t="s">
        <v>47</v>
      </c>
      <c r="Y5402" t="s">
        <v>209</v>
      </c>
      <c r="Z5402" t="s">
        <v>56</v>
      </c>
      <c r="AA5402" t="s">
        <v>46</v>
      </c>
      <c r="AB5402" t="s">
        <v>53</v>
      </c>
      <c r="AC5402" t="s">
        <v>58</v>
      </c>
      <c r="AD5402" t="s">
        <v>217</v>
      </c>
      <c r="AE5402" t="s">
        <v>380</v>
      </c>
      <c r="AF5402" t="s">
        <v>200</v>
      </c>
      <c r="AG5402" t="s">
        <v>257</v>
      </c>
      <c r="AH5402" t="s">
        <v>62</v>
      </c>
      <c r="AI5402" t="s">
        <v>62</v>
      </c>
      <c r="AJ5402" t="s">
        <v>266</v>
      </c>
      <c r="AK5402" t="s">
        <v>81</v>
      </c>
      <c r="AL5402" t="s">
        <v>47</v>
      </c>
      <c r="AM5402" t="s">
        <v>47</v>
      </c>
      <c r="AN5402" t="s">
        <v>65</v>
      </c>
      <c r="AO5402" t="s">
        <v>108</v>
      </c>
    </row>
    <row r="5403" spans="1:41" hidden="1" x14ac:dyDescent="0.25">
      <c r="A5403" t="s">
        <v>22599</v>
      </c>
      <c r="B5403" t="s">
        <v>22600</v>
      </c>
      <c r="C5403" s="1" t="str">
        <f t="shared" si="338"/>
        <v>21:1064</v>
      </c>
      <c r="D5403" s="1" t="str">
        <f t="shared" si="339"/>
        <v>21:0107</v>
      </c>
      <c r="E5403" t="s">
        <v>22601</v>
      </c>
      <c r="F5403" t="s">
        <v>22602</v>
      </c>
      <c r="H5403">
        <v>50.859838699999997</v>
      </c>
      <c r="I5403">
        <v>-119.6587047</v>
      </c>
      <c r="J5403" s="1" t="str">
        <f t="shared" si="340"/>
        <v>NGR bulk stream sediment</v>
      </c>
      <c r="K5403" s="1" t="str">
        <f t="shared" si="341"/>
        <v>&lt;177 micron (NGR)</v>
      </c>
      <c r="L5403">
        <v>62</v>
      </c>
      <c r="M5403" t="s">
        <v>256</v>
      </c>
      <c r="N5403">
        <v>1080</v>
      </c>
      <c r="O5403" t="s">
        <v>46</v>
      </c>
      <c r="P5403" t="s">
        <v>47</v>
      </c>
      <c r="Q5403" t="s">
        <v>548</v>
      </c>
      <c r="R5403" t="s">
        <v>351</v>
      </c>
      <c r="S5403" t="s">
        <v>475</v>
      </c>
      <c r="T5403" t="s">
        <v>51</v>
      </c>
      <c r="U5403" t="s">
        <v>80</v>
      </c>
      <c r="V5403" t="s">
        <v>185</v>
      </c>
      <c r="W5403" t="s">
        <v>61</v>
      </c>
      <c r="X5403" t="s">
        <v>51</v>
      </c>
      <c r="Y5403" t="s">
        <v>66</v>
      </c>
      <c r="Z5403" t="s">
        <v>56</v>
      </c>
      <c r="AA5403" t="s">
        <v>46</v>
      </c>
      <c r="AB5403" t="s">
        <v>81</v>
      </c>
      <c r="AC5403" t="s">
        <v>58</v>
      </c>
      <c r="AD5403" t="s">
        <v>236</v>
      </c>
      <c r="AE5403" t="s">
        <v>56</v>
      </c>
      <c r="AF5403" t="s">
        <v>151</v>
      </c>
      <c r="AG5403" t="s">
        <v>455</v>
      </c>
      <c r="AH5403" t="s">
        <v>87</v>
      </c>
      <c r="AI5403" t="s">
        <v>53</v>
      </c>
      <c r="AJ5403" t="s">
        <v>137</v>
      </c>
      <c r="AK5403" t="s">
        <v>206</v>
      </c>
      <c r="AL5403" t="s">
        <v>47</v>
      </c>
      <c r="AM5403" t="s">
        <v>47</v>
      </c>
      <c r="AN5403" t="s">
        <v>432</v>
      </c>
      <c r="AO5403" t="s">
        <v>269</v>
      </c>
    </row>
    <row r="5404" spans="1:41" hidden="1" x14ac:dyDescent="0.25">
      <c r="A5404" t="s">
        <v>22603</v>
      </c>
      <c r="B5404" t="s">
        <v>22604</v>
      </c>
      <c r="C5404" s="1" t="str">
        <f t="shared" si="338"/>
        <v>21:1064</v>
      </c>
      <c r="D5404" s="1" t="str">
        <f t="shared" si="339"/>
        <v>21:0107</v>
      </c>
      <c r="E5404" t="s">
        <v>22605</v>
      </c>
      <c r="F5404" t="s">
        <v>22606</v>
      </c>
      <c r="H5404">
        <v>50.874056899999999</v>
      </c>
      <c r="I5404">
        <v>-119.656842</v>
      </c>
      <c r="J5404" s="1" t="str">
        <f t="shared" si="340"/>
        <v>NGR bulk stream sediment</v>
      </c>
      <c r="K5404" s="1" t="str">
        <f t="shared" si="341"/>
        <v>&lt;177 micron (NGR)</v>
      </c>
      <c r="L5404">
        <v>62</v>
      </c>
      <c r="M5404" t="s">
        <v>265</v>
      </c>
      <c r="N5404">
        <v>1081</v>
      </c>
      <c r="O5404" t="s">
        <v>46</v>
      </c>
      <c r="P5404" t="s">
        <v>47</v>
      </c>
      <c r="Q5404" t="s">
        <v>189</v>
      </c>
      <c r="R5404" t="s">
        <v>22607</v>
      </c>
      <c r="S5404" t="s">
        <v>66</v>
      </c>
      <c r="T5404" t="s">
        <v>51</v>
      </c>
      <c r="U5404" t="s">
        <v>236</v>
      </c>
      <c r="V5404" t="s">
        <v>198</v>
      </c>
      <c r="W5404" t="s">
        <v>235</v>
      </c>
      <c r="X5404" t="s">
        <v>46</v>
      </c>
      <c r="Y5404" t="s">
        <v>85</v>
      </c>
      <c r="Z5404" t="s">
        <v>56</v>
      </c>
      <c r="AA5404" t="s">
        <v>46</v>
      </c>
      <c r="AB5404" t="s">
        <v>54</v>
      </c>
      <c r="AC5404" t="s">
        <v>58</v>
      </c>
      <c r="AD5404" t="s">
        <v>55</v>
      </c>
      <c r="AE5404" t="s">
        <v>84</v>
      </c>
      <c r="AF5404" t="s">
        <v>371</v>
      </c>
      <c r="AG5404" t="s">
        <v>122</v>
      </c>
      <c r="AH5404" t="s">
        <v>62</v>
      </c>
      <c r="AI5404" t="s">
        <v>53</v>
      </c>
      <c r="AJ5404" t="s">
        <v>139</v>
      </c>
      <c r="AK5404" t="s">
        <v>110</v>
      </c>
      <c r="AL5404" t="s">
        <v>47</v>
      </c>
      <c r="AM5404" t="s">
        <v>47</v>
      </c>
      <c r="AN5404" t="s">
        <v>65</v>
      </c>
      <c r="AO5404" t="s">
        <v>127</v>
      </c>
    </row>
    <row r="5405" spans="1:41" hidden="1" x14ac:dyDescent="0.25">
      <c r="A5405" t="s">
        <v>22608</v>
      </c>
      <c r="B5405" t="s">
        <v>22609</v>
      </c>
      <c r="C5405" s="1" t="str">
        <f t="shared" si="338"/>
        <v>21:1064</v>
      </c>
      <c r="D5405" s="1" t="str">
        <f t="shared" si="339"/>
        <v>21:0107</v>
      </c>
      <c r="E5405" t="s">
        <v>22610</v>
      </c>
      <c r="F5405" t="s">
        <v>22611</v>
      </c>
      <c r="H5405">
        <v>50.886042600000003</v>
      </c>
      <c r="I5405">
        <v>-119.6915668</v>
      </c>
      <c r="J5405" s="1" t="str">
        <f t="shared" si="340"/>
        <v>NGR bulk stream sediment</v>
      </c>
      <c r="K5405" s="1" t="str">
        <f t="shared" si="341"/>
        <v>&lt;177 micron (NGR)</v>
      </c>
      <c r="L5405">
        <v>63</v>
      </c>
      <c r="M5405" t="s">
        <v>280</v>
      </c>
      <c r="N5405">
        <v>1082</v>
      </c>
      <c r="O5405" t="s">
        <v>173</v>
      </c>
      <c r="P5405" t="s">
        <v>47</v>
      </c>
      <c r="Q5405" t="s">
        <v>281</v>
      </c>
      <c r="R5405" t="s">
        <v>128</v>
      </c>
      <c r="S5405" t="s">
        <v>250</v>
      </c>
      <c r="T5405" t="s">
        <v>209</v>
      </c>
      <c r="U5405" t="s">
        <v>22612</v>
      </c>
      <c r="V5405" t="s">
        <v>149</v>
      </c>
      <c r="W5405" t="s">
        <v>455</v>
      </c>
      <c r="X5405" t="s">
        <v>51</v>
      </c>
      <c r="Y5405" t="s">
        <v>197</v>
      </c>
      <c r="Z5405" t="s">
        <v>53</v>
      </c>
      <c r="AA5405" t="s">
        <v>46</v>
      </c>
      <c r="AB5405" t="s">
        <v>64</v>
      </c>
      <c r="AC5405" t="s">
        <v>75</v>
      </c>
      <c r="AD5405" t="s">
        <v>186</v>
      </c>
      <c r="AE5405" t="s">
        <v>84</v>
      </c>
      <c r="AF5405" t="s">
        <v>127</v>
      </c>
      <c r="AG5405" t="s">
        <v>111</v>
      </c>
      <c r="AH5405" t="s">
        <v>54</v>
      </c>
      <c r="AI5405" t="s">
        <v>198</v>
      </c>
      <c r="AJ5405" t="s">
        <v>406</v>
      </c>
      <c r="AK5405" t="s">
        <v>81</v>
      </c>
      <c r="AL5405" t="s">
        <v>47</v>
      </c>
      <c r="AM5405" t="s">
        <v>122</v>
      </c>
      <c r="AN5405" t="s">
        <v>65</v>
      </c>
      <c r="AO5405" t="s">
        <v>175</v>
      </c>
    </row>
    <row r="5406" spans="1:41" hidden="1" x14ac:dyDescent="0.25">
      <c r="A5406" t="s">
        <v>22613</v>
      </c>
      <c r="B5406" t="s">
        <v>22614</v>
      </c>
      <c r="C5406" s="1" t="str">
        <f t="shared" si="338"/>
        <v>21:1064</v>
      </c>
      <c r="D5406" s="1" t="str">
        <f t="shared" si="339"/>
        <v>21:0107</v>
      </c>
      <c r="E5406" t="s">
        <v>22610</v>
      </c>
      <c r="F5406" t="s">
        <v>22615</v>
      </c>
      <c r="H5406">
        <v>50.886042600000003</v>
      </c>
      <c r="I5406">
        <v>-119.6915668</v>
      </c>
      <c r="J5406" s="1" t="str">
        <f t="shared" si="340"/>
        <v>NGR bulk stream sediment</v>
      </c>
      <c r="K5406" s="1" t="str">
        <f t="shared" si="341"/>
        <v>&lt;177 micron (NGR)</v>
      </c>
      <c r="L5406">
        <v>63</v>
      </c>
      <c r="M5406" t="s">
        <v>288</v>
      </c>
      <c r="N5406">
        <v>1083</v>
      </c>
      <c r="O5406" t="s">
        <v>63</v>
      </c>
      <c r="P5406" t="s">
        <v>47</v>
      </c>
      <c r="Q5406" t="s">
        <v>289</v>
      </c>
      <c r="R5406" t="s">
        <v>282</v>
      </c>
      <c r="S5406" t="s">
        <v>77</v>
      </c>
      <c r="T5406" t="s">
        <v>66</v>
      </c>
      <c r="U5406" t="s">
        <v>725</v>
      </c>
      <c r="V5406" t="s">
        <v>198</v>
      </c>
      <c r="W5406" t="s">
        <v>455</v>
      </c>
      <c r="X5406" t="s">
        <v>51</v>
      </c>
      <c r="Y5406" t="s">
        <v>197</v>
      </c>
      <c r="Z5406" t="s">
        <v>62</v>
      </c>
      <c r="AA5406" t="s">
        <v>46</v>
      </c>
      <c r="AB5406" t="s">
        <v>105</v>
      </c>
      <c r="AC5406" t="s">
        <v>104</v>
      </c>
      <c r="AD5406" t="s">
        <v>162</v>
      </c>
      <c r="AE5406" t="s">
        <v>84</v>
      </c>
      <c r="AF5406" t="s">
        <v>267</v>
      </c>
      <c r="AG5406" t="s">
        <v>271</v>
      </c>
      <c r="AH5406" t="s">
        <v>149</v>
      </c>
      <c r="AI5406" t="s">
        <v>54</v>
      </c>
      <c r="AJ5406" t="s">
        <v>502</v>
      </c>
      <c r="AK5406" t="s">
        <v>139</v>
      </c>
      <c r="AL5406" t="s">
        <v>47</v>
      </c>
      <c r="AM5406" t="s">
        <v>122</v>
      </c>
      <c r="AN5406" t="s">
        <v>65</v>
      </c>
      <c r="AO5406" t="s">
        <v>175</v>
      </c>
    </row>
    <row r="5407" spans="1:41" hidden="1" x14ac:dyDescent="0.25">
      <c r="A5407" t="s">
        <v>22616</v>
      </c>
      <c r="B5407" t="s">
        <v>22617</v>
      </c>
      <c r="C5407" s="1" t="str">
        <f t="shared" si="338"/>
        <v>21:1064</v>
      </c>
      <c r="D5407" s="1" t="str">
        <f t="shared" si="339"/>
        <v>21:0107</v>
      </c>
      <c r="E5407" t="s">
        <v>22618</v>
      </c>
      <c r="F5407" t="s">
        <v>22619</v>
      </c>
      <c r="H5407">
        <v>50.9076989</v>
      </c>
      <c r="I5407">
        <v>-119.675276</v>
      </c>
      <c r="J5407" s="1" t="str">
        <f t="shared" si="340"/>
        <v>NGR bulk stream sediment</v>
      </c>
      <c r="K5407" s="1" t="str">
        <f t="shared" si="341"/>
        <v>&lt;177 micron (NGR)</v>
      </c>
      <c r="L5407">
        <v>63</v>
      </c>
      <c r="M5407" t="s">
        <v>45</v>
      </c>
      <c r="N5407">
        <v>1084</v>
      </c>
      <c r="O5407" t="s">
        <v>161</v>
      </c>
      <c r="P5407" t="s">
        <v>47</v>
      </c>
      <c r="Q5407" t="s">
        <v>592</v>
      </c>
      <c r="R5407" t="s">
        <v>46</v>
      </c>
      <c r="S5407" t="s">
        <v>329</v>
      </c>
      <c r="T5407" t="s">
        <v>85</v>
      </c>
      <c r="U5407" t="s">
        <v>431</v>
      </c>
      <c r="V5407" t="s">
        <v>61</v>
      </c>
      <c r="W5407" t="s">
        <v>455</v>
      </c>
      <c r="X5407" t="s">
        <v>55</v>
      </c>
      <c r="Y5407" t="s">
        <v>104</v>
      </c>
      <c r="Z5407" t="s">
        <v>62</v>
      </c>
      <c r="AA5407" t="s">
        <v>46</v>
      </c>
      <c r="AB5407" t="s">
        <v>185</v>
      </c>
      <c r="AC5407" t="s">
        <v>225</v>
      </c>
      <c r="AD5407" t="s">
        <v>120</v>
      </c>
      <c r="AE5407" t="s">
        <v>84</v>
      </c>
      <c r="AF5407" t="s">
        <v>108</v>
      </c>
      <c r="AG5407" t="s">
        <v>188</v>
      </c>
      <c r="AH5407" t="s">
        <v>47</v>
      </c>
      <c r="AI5407" t="s">
        <v>149</v>
      </c>
      <c r="AJ5407" t="s">
        <v>55</v>
      </c>
      <c r="AK5407" t="s">
        <v>164</v>
      </c>
      <c r="AL5407" t="s">
        <v>47</v>
      </c>
      <c r="AM5407" t="s">
        <v>122</v>
      </c>
      <c r="AN5407" t="s">
        <v>364</v>
      </c>
      <c r="AO5407" t="s">
        <v>59</v>
      </c>
    </row>
    <row r="5408" spans="1:41" hidden="1" x14ac:dyDescent="0.25">
      <c r="A5408" t="s">
        <v>22620</v>
      </c>
      <c r="B5408" t="s">
        <v>22621</v>
      </c>
      <c r="C5408" s="1" t="str">
        <f t="shared" si="338"/>
        <v>21:1064</v>
      </c>
      <c r="D5408" s="1" t="str">
        <f t="shared" si="339"/>
        <v>21:0107</v>
      </c>
      <c r="E5408" t="s">
        <v>22622</v>
      </c>
      <c r="F5408" t="s">
        <v>22623</v>
      </c>
      <c r="H5408">
        <v>50.861586000000003</v>
      </c>
      <c r="I5408">
        <v>-119.7467364</v>
      </c>
      <c r="J5408" s="1" t="str">
        <f t="shared" si="340"/>
        <v>NGR bulk stream sediment</v>
      </c>
      <c r="K5408" s="1" t="str">
        <f t="shared" si="341"/>
        <v>&lt;177 micron (NGR)</v>
      </c>
      <c r="L5408">
        <v>63</v>
      </c>
      <c r="M5408" t="s">
        <v>71</v>
      </c>
      <c r="N5408">
        <v>1085</v>
      </c>
      <c r="O5408" t="s">
        <v>198</v>
      </c>
      <c r="P5408" t="s">
        <v>47</v>
      </c>
      <c r="Q5408" t="s">
        <v>1106</v>
      </c>
      <c r="R5408" t="s">
        <v>235</v>
      </c>
      <c r="S5408" t="s">
        <v>554</v>
      </c>
      <c r="T5408" t="s">
        <v>51</v>
      </c>
      <c r="U5408" t="s">
        <v>590</v>
      </c>
      <c r="V5408" t="s">
        <v>149</v>
      </c>
      <c r="W5408" t="s">
        <v>173</v>
      </c>
      <c r="X5408" t="s">
        <v>52</v>
      </c>
      <c r="Y5408" t="s">
        <v>243</v>
      </c>
      <c r="Z5408" t="s">
        <v>62</v>
      </c>
      <c r="AA5408" t="s">
        <v>46</v>
      </c>
      <c r="AB5408" t="s">
        <v>78</v>
      </c>
      <c r="AC5408" t="s">
        <v>58</v>
      </c>
      <c r="AD5408" t="s">
        <v>462</v>
      </c>
      <c r="AE5408" t="s">
        <v>380</v>
      </c>
      <c r="AF5408" t="s">
        <v>127</v>
      </c>
      <c r="AG5408" t="s">
        <v>238</v>
      </c>
      <c r="AH5408" t="s">
        <v>149</v>
      </c>
      <c r="AI5408" t="s">
        <v>87</v>
      </c>
      <c r="AJ5408" t="s">
        <v>359</v>
      </c>
      <c r="AK5408" t="s">
        <v>455</v>
      </c>
      <c r="AL5408" t="s">
        <v>47</v>
      </c>
      <c r="AM5408" t="s">
        <v>103</v>
      </c>
      <c r="AN5408" t="s">
        <v>65</v>
      </c>
      <c r="AO5408" t="s">
        <v>76</v>
      </c>
    </row>
    <row r="5409" spans="1:41" hidden="1" x14ac:dyDescent="0.25">
      <c r="A5409" t="s">
        <v>22624</v>
      </c>
      <c r="B5409" t="s">
        <v>22625</v>
      </c>
      <c r="C5409" s="1" t="str">
        <f t="shared" si="338"/>
        <v>21:1064</v>
      </c>
      <c r="D5409" s="1" t="str">
        <f t="shared" si="339"/>
        <v>21:0107</v>
      </c>
      <c r="E5409" t="s">
        <v>22626</v>
      </c>
      <c r="F5409" t="s">
        <v>22627</v>
      </c>
      <c r="H5409">
        <v>50.870548599999999</v>
      </c>
      <c r="I5409">
        <v>-119.7488702</v>
      </c>
      <c r="J5409" s="1" t="str">
        <f t="shared" si="340"/>
        <v>NGR bulk stream sediment</v>
      </c>
      <c r="K5409" s="1" t="str">
        <f t="shared" si="341"/>
        <v>&lt;177 micron (NGR)</v>
      </c>
      <c r="L5409">
        <v>63</v>
      </c>
      <c r="M5409" t="s">
        <v>95</v>
      </c>
      <c r="N5409">
        <v>1086</v>
      </c>
      <c r="O5409" t="s">
        <v>61</v>
      </c>
      <c r="P5409" t="s">
        <v>47</v>
      </c>
      <c r="Q5409" t="s">
        <v>411</v>
      </c>
      <c r="R5409" t="s">
        <v>63</v>
      </c>
      <c r="S5409" t="s">
        <v>240</v>
      </c>
      <c r="T5409" t="s">
        <v>51</v>
      </c>
      <c r="U5409" t="s">
        <v>240</v>
      </c>
      <c r="V5409" t="s">
        <v>185</v>
      </c>
      <c r="W5409" t="s">
        <v>81</v>
      </c>
      <c r="X5409" t="s">
        <v>51</v>
      </c>
      <c r="Y5409" t="s">
        <v>104</v>
      </c>
      <c r="Z5409" t="s">
        <v>84</v>
      </c>
      <c r="AA5409" t="s">
        <v>46</v>
      </c>
      <c r="AB5409" t="s">
        <v>81</v>
      </c>
      <c r="AC5409" t="s">
        <v>267</v>
      </c>
      <c r="AD5409" t="s">
        <v>183</v>
      </c>
      <c r="AE5409" t="s">
        <v>56</v>
      </c>
      <c r="AF5409" t="s">
        <v>359</v>
      </c>
      <c r="AG5409" t="s">
        <v>260</v>
      </c>
      <c r="AH5409" t="s">
        <v>149</v>
      </c>
      <c r="AI5409" t="s">
        <v>54</v>
      </c>
      <c r="AJ5409" t="s">
        <v>148</v>
      </c>
      <c r="AK5409" t="s">
        <v>102</v>
      </c>
      <c r="AL5409" t="s">
        <v>47</v>
      </c>
      <c r="AM5409" t="s">
        <v>122</v>
      </c>
      <c r="AN5409" t="s">
        <v>638</v>
      </c>
      <c r="AO5409" t="s">
        <v>90</v>
      </c>
    </row>
    <row r="5410" spans="1:41" hidden="1" x14ac:dyDescent="0.25">
      <c r="A5410" t="s">
        <v>22628</v>
      </c>
      <c r="B5410" t="s">
        <v>22629</v>
      </c>
      <c r="C5410" s="1" t="str">
        <f t="shared" si="338"/>
        <v>21:1064</v>
      </c>
      <c r="D5410" s="1" t="str">
        <f t="shared" si="339"/>
        <v>21:0107</v>
      </c>
      <c r="E5410" t="s">
        <v>22630</v>
      </c>
      <c r="F5410" t="s">
        <v>22631</v>
      </c>
      <c r="H5410">
        <v>50.8896844</v>
      </c>
      <c r="I5410">
        <v>-119.7662098</v>
      </c>
      <c r="J5410" s="1" t="str">
        <f t="shared" si="340"/>
        <v>NGR bulk stream sediment</v>
      </c>
      <c r="K5410" s="1" t="str">
        <f t="shared" si="341"/>
        <v>&lt;177 micron (NGR)</v>
      </c>
      <c r="L5410">
        <v>63</v>
      </c>
      <c r="M5410" t="s">
        <v>117</v>
      </c>
      <c r="N5410">
        <v>1087</v>
      </c>
      <c r="O5410" t="s">
        <v>105</v>
      </c>
      <c r="P5410" t="s">
        <v>122</v>
      </c>
      <c r="Q5410" t="s">
        <v>327</v>
      </c>
      <c r="R5410" t="s">
        <v>161</v>
      </c>
      <c r="S5410" t="s">
        <v>121</v>
      </c>
      <c r="T5410" t="s">
        <v>137</v>
      </c>
      <c r="U5410" t="s">
        <v>350</v>
      </c>
      <c r="V5410" t="s">
        <v>61</v>
      </c>
      <c r="W5410" t="s">
        <v>130</v>
      </c>
      <c r="X5410" t="s">
        <v>85</v>
      </c>
      <c r="Y5410" t="s">
        <v>187</v>
      </c>
      <c r="Z5410" t="s">
        <v>53</v>
      </c>
      <c r="AA5410" t="s">
        <v>46</v>
      </c>
      <c r="AB5410" t="s">
        <v>101</v>
      </c>
      <c r="AC5410" t="s">
        <v>58</v>
      </c>
      <c r="AD5410" t="s">
        <v>342</v>
      </c>
      <c r="AE5410" t="s">
        <v>56</v>
      </c>
      <c r="AF5410" t="s">
        <v>58</v>
      </c>
      <c r="AG5410" t="s">
        <v>224</v>
      </c>
      <c r="AH5410" t="s">
        <v>64</v>
      </c>
      <c r="AI5410" t="s">
        <v>149</v>
      </c>
      <c r="AJ5410" t="s">
        <v>55</v>
      </c>
      <c r="AK5410" t="s">
        <v>123</v>
      </c>
      <c r="AL5410" t="s">
        <v>267</v>
      </c>
      <c r="AM5410" t="s">
        <v>103</v>
      </c>
      <c r="AN5410" t="s">
        <v>920</v>
      </c>
      <c r="AO5410" t="s">
        <v>267</v>
      </c>
    </row>
    <row r="5411" spans="1:41" hidden="1" x14ac:dyDescent="0.25">
      <c r="A5411" t="s">
        <v>22632</v>
      </c>
      <c r="B5411" t="s">
        <v>22633</v>
      </c>
      <c r="C5411" s="1" t="str">
        <f t="shared" si="338"/>
        <v>21:1064</v>
      </c>
      <c r="D5411" s="1" t="str">
        <f t="shared" si="339"/>
        <v>21:0107</v>
      </c>
      <c r="E5411" t="s">
        <v>22634</v>
      </c>
      <c r="F5411" t="s">
        <v>22635</v>
      </c>
      <c r="H5411">
        <v>50.911965700000003</v>
      </c>
      <c r="I5411">
        <v>-119.7801664</v>
      </c>
      <c r="J5411" s="1" t="str">
        <f t="shared" si="340"/>
        <v>NGR bulk stream sediment</v>
      </c>
      <c r="K5411" s="1" t="str">
        <f t="shared" si="341"/>
        <v>&lt;177 micron (NGR)</v>
      </c>
      <c r="L5411">
        <v>63</v>
      </c>
      <c r="M5411" t="s">
        <v>136</v>
      </c>
      <c r="N5411">
        <v>1088</v>
      </c>
      <c r="O5411" t="s">
        <v>122</v>
      </c>
      <c r="P5411" t="s">
        <v>47</v>
      </c>
      <c r="Q5411" t="s">
        <v>322</v>
      </c>
      <c r="R5411" t="s">
        <v>55</v>
      </c>
      <c r="S5411" t="s">
        <v>184</v>
      </c>
      <c r="T5411" t="s">
        <v>137</v>
      </c>
      <c r="U5411" t="s">
        <v>589</v>
      </c>
      <c r="V5411" t="s">
        <v>81</v>
      </c>
      <c r="W5411" t="s">
        <v>130</v>
      </c>
      <c r="X5411" t="s">
        <v>51</v>
      </c>
      <c r="Y5411" t="s">
        <v>667</v>
      </c>
      <c r="Z5411" t="s">
        <v>198</v>
      </c>
      <c r="AA5411" t="s">
        <v>46</v>
      </c>
      <c r="AB5411" t="s">
        <v>185</v>
      </c>
      <c r="AC5411" t="s">
        <v>58</v>
      </c>
      <c r="AD5411" t="s">
        <v>538</v>
      </c>
      <c r="AE5411" t="s">
        <v>199</v>
      </c>
      <c r="AF5411" t="s">
        <v>439</v>
      </c>
      <c r="AG5411" t="s">
        <v>209</v>
      </c>
      <c r="AH5411" t="s">
        <v>185</v>
      </c>
      <c r="AI5411" t="s">
        <v>63</v>
      </c>
      <c r="AJ5411" t="s">
        <v>85</v>
      </c>
      <c r="AK5411" t="s">
        <v>85</v>
      </c>
      <c r="AL5411" t="s">
        <v>122</v>
      </c>
      <c r="AM5411" t="s">
        <v>73</v>
      </c>
      <c r="AN5411" t="s">
        <v>196</v>
      </c>
      <c r="AO5411" t="s">
        <v>209</v>
      </c>
    </row>
    <row r="5412" spans="1:41" hidden="1" x14ac:dyDescent="0.25">
      <c r="A5412" t="s">
        <v>22636</v>
      </c>
      <c r="B5412" t="s">
        <v>22637</v>
      </c>
      <c r="C5412" s="1" t="str">
        <f t="shared" ref="C5412:C5475" si="342">HYPERLINK("http://geochem.nrcan.gc.ca/cdogs/content/bdl/bdl211064_e.htm", "21:1064")</f>
        <v>21:1064</v>
      </c>
      <c r="D5412" s="1" t="str">
        <f t="shared" ref="D5412:D5475" si="343">HYPERLINK("http://geochem.nrcan.gc.ca/cdogs/content/svy/svy210107_e.htm", "21:0107")</f>
        <v>21:0107</v>
      </c>
      <c r="E5412" t="s">
        <v>22638</v>
      </c>
      <c r="F5412" t="s">
        <v>22639</v>
      </c>
      <c r="H5412">
        <v>50.919936</v>
      </c>
      <c r="I5412">
        <v>-119.7702965</v>
      </c>
      <c r="J5412" s="1" t="str">
        <f t="shared" si="340"/>
        <v>NGR bulk stream sediment</v>
      </c>
      <c r="K5412" s="1" t="str">
        <f t="shared" si="341"/>
        <v>&lt;177 micron (NGR)</v>
      </c>
      <c r="L5412">
        <v>63</v>
      </c>
      <c r="M5412" t="s">
        <v>157</v>
      </c>
      <c r="N5412">
        <v>1089</v>
      </c>
      <c r="O5412" t="s">
        <v>282</v>
      </c>
      <c r="P5412" t="s">
        <v>51</v>
      </c>
      <c r="Q5412" t="s">
        <v>646</v>
      </c>
      <c r="R5412" t="s">
        <v>198</v>
      </c>
      <c r="S5412" t="s">
        <v>106</v>
      </c>
      <c r="T5412" t="s">
        <v>55</v>
      </c>
      <c r="U5412" t="s">
        <v>328</v>
      </c>
      <c r="V5412" t="s">
        <v>64</v>
      </c>
      <c r="W5412" t="s">
        <v>139</v>
      </c>
      <c r="X5412" t="s">
        <v>51</v>
      </c>
      <c r="Y5412" t="s">
        <v>82</v>
      </c>
      <c r="Z5412" t="s">
        <v>199</v>
      </c>
      <c r="AA5412" t="s">
        <v>46</v>
      </c>
      <c r="AB5412" t="s">
        <v>54</v>
      </c>
      <c r="AC5412" t="s">
        <v>76</v>
      </c>
      <c r="AD5412" t="s">
        <v>934</v>
      </c>
      <c r="AE5412" t="s">
        <v>84</v>
      </c>
      <c r="AF5412" t="s">
        <v>148</v>
      </c>
      <c r="AG5412" t="s">
        <v>109</v>
      </c>
      <c r="AH5412" t="s">
        <v>87</v>
      </c>
      <c r="AI5412" t="s">
        <v>198</v>
      </c>
      <c r="AJ5412" t="s">
        <v>137</v>
      </c>
      <c r="AK5412" t="s">
        <v>173</v>
      </c>
      <c r="AL5412" t="s">
        <v>47</v>
      </c>
      <c r="AM5412" t="s">
        <v>47</v>
      </c>
      <c r="AN5412" t="s">
        <v>48</v>
      </c>
      <c r="AO5412" t="s">
        <v>127</v>
      </c>
    </row>
    <row r="5413" spans="1:41" hidden="1" x14ac:dyDescent="0.25">
      <c r="A5413" t="s">
        <v>22640</v>
      </c>
      <c r="B5413" t="s">
        <v>22641</v>
      </c>
      <c r="C5413" s="1" t="str">
        <f t="shared" si="342"/>
        <v>21:1064</v>
      </c>
      <c r="D5413" s="1" t="str">
        <f t="shared" si="343"/>
        <v>21:0107</v>
      </c>
      <c r="E5413" t="s">
        <v>22642</v>
      </c>
      <c r="F5413" t="s">
        <v>22643</v>
      </c>
      <c r="H5413">
        <v>50.912299300000001</v>
      </c>
      <c r="I5413">
        <v>-119.5307311</v>
      </c>
      <c r="J5413" s="1" t="str">
        <f t="shared" si="340"/>
        <v>NGR bulk stream sediment</v>
      </c>
      <c r="K5413" s="1" t="str">
        <f t="shared" si="341"/>
        <v>&lt;177 micron (NGR)</v>
      </c>
      <c r="L5413">
        <v>63</v>
      </c>
      <c r="M5413" t="s">
        <v>170</v>
      </c>
      <c r="N5413">
        <v>1090</v>
      </c>
      <c r="O5413" t="s">
        <v>128</v>
      </c>
      <c r="P5413" t="s">
        <v>122</v>
      </c>
      <c r="Q5413" t="s">
        <v>97</v>
      </c>
      <c r="R5413" t="s">
        <v>105</v>
      </c>
      <c r="S5413" t="s">
        <v>146</v>
      </c>
      <c r="T5413" t="s">
        <v>209</v>
      </c>
      <c r="U5413" t="s">
        <v>331</v>
      </c>
      <c r="V5413" t="s">
        <v>235</v>
      </c>
      <c r="W5413" t="s">
        <v>493</v>
      </c>
      <c r="X5413" t="s">
        <v>137</v>
      </c>
      <c r="Y5413" t="s">
        <v>290</v>
      </c>
      <c r="Z5413" t="s">
        <v>199</v>
      </c>
      <c r="AA5413" t="s">
        <v>46</v>
      </c>
      <c r="AB5413" t="s">
        <v>235</v>
      </c>
      <c r="AC5413" t="s">
        <v>145</v>
      </c>
      <c r="AD5413" t="s">
        <v>268</v>
      </c>
      <c r="AE5413" t="s">
        <v>56</v>
      </c>
      <c r="AF5413" t="s">
        <v>58</v>
      </c>
      <c r="AG5413" t="s">
        <v>143</v>
      </c>
      <c r="AH5413" t="s">
        <v>110</v>
      </c>
      <c r="AI5413" t="s">
        <v>54</v>
      </c>
      <c r="AJ5413" t="s">
        <v>127</v>
      </c>
      <c r="AK5413" t="s">
        <v>493</v>
      </c>
      <c r="AL5413" t="s">
        <v>103</v>
      </c>
      <c r="AM5413" t="s">
        <v>47</v>
      </c>
      <c r="AN5413" t="s">
        <v>65</v>
      </c>
      <c r="AO5413" t="s">
        <v>99</v>
      </c>
    </row>
    <row r="5414" spans="1:41" hidden="1" x14ac:dyDescent="0.25">
      <c r="A5414" t="s">
        <v>22644</v>
      </c>
      <c r="B5414" t="s">
        <v>22645</v>
      </c>
      <c r="C5414" s="1" t="str">
        <f t="shared" si="342"/>
        <v>21:1064</v>
      </c>
      <c r="D5414" s="1" t="str">
        <f t="shared" si="343"/>
        <v>21:0107</v>
      </c>
      <c r="E5414" t="s">
        <v>22646</v>
      </c>
      <c r="F5414" t="s">
        <v>22647</v>
      </c>
      <c r="H5414">
        <v>50.945131199999999</v>
      </c>
      <c r="I5414">
        <v>-119.5343802</v>
      </c>
      <c r="J5414" s="1" t="str">
        <f t="shared" si="340"/>
        <v>NGR bulk stream sediment</v>
      </c>
      <c r="K5414" s="1" t="str">
        <f t="shared" si="341"/>
        <v>&lt;177 micron (NGR)</v>
      </c>
      <c r="L5414">
        <v>63</v>
      </c>
      <c r="M5414" t="s">
        <v>180</v>
      </c>
      <c r="N5414">
        <v>1091</v>
      </c>
      <c r="O5414" t="s">
        <v>224</v>
      </c>
      <c r="P5414" t="s">
        <v>122</v>
      </c>
      <c r="Q5414" t="s">
        <v>698</v>
      </c>
      <c r="R5414" t="s">
        <v>101</v>
      </c>
      <c r="S5414" t="s">
        <v>146</v>
      </c>
      <c r="T5414" t="s">
        <v>66</v>
      </c>
      <c r="U5414" t="s">
        <v>273</v>
      </c>
      <c r="V5414" t="s">
        <v>235</v>
      </c>
      <c r="W5414" t="s">
        <v>86</v>
      </c>
      <c r="X5414" t="s">
        <v>52</v>
      </c>
      <c r="Y5414" t="s">
        <v>358</v>
      </c>
      <c r="Z5414" t="s">
        <v>62</v>
      </c>
      <c r="AA5414" t="s">
        <v>46</v>
      </c>
      <c r="AB5414" t="s">
        <v>47</v>
      </c>
      <c r="AC5414" t="s">
        <v>145</v>
      </c>
      <c r="AD5414" t="s">
        <v>934</v>
      </c>
      <c r="AE5414" t="s">
        <v>56</v>
      </c>
      <c r="AF5414" t="s">
        <v>55</v>
      </c>
      <c r="AG5414" t="s">
        <v>96</v>
      </c>
      <c r="AH5414" t="s">
        <v>61</v>
      </c>
      <c r="AI5414" t="s">
        <v>174</v>
      </c>
      <c r="AJ5414" t="s">
        <v>127</v>
      </c>
      <c r="AK5414" t="s">
        <v>228</v>
      </c>
      <c r="AL5414" t="s">
        <v>122</v>
      </c>
      <c r="AM5414" t="s">
        <v>122</v>
      </c>
      <c r="AN5414" t="s">
        <v>533</v>
      </c>
      <c r="AO5414" t="s">
        <v>175</v>
      </c>
    </row>
    <row r="5415" spans="1:41" hidden="1" x14ac:dyDescent="0.25">
      <c r="A5415" t="s">
        <v>22648</v>
      </c>
      <c r="B5415" t="s">
        <v>22649</v>
      </c>
      <c r="C5415" s="1" t="str">
        <f t="shared" si="342"/>
        <v>21:1064</v>
      </c>
      <c r="D5415" s="1" t="str">
        <f t="shared" si="343"/>
        <v>21:0107</v>
      </c>
      <c r="E5415" t="s">
        <v>22650</v>
      </c>
      <c r="F5415" t="s">
        <v>22651</v>
      </c>
      <c r="H5415">
        <v>50.921639200000001</v>
      </c>
      <c r="I5415">
        <v>-119.6461493</v>
      </c>
      <c r="J5415" s="1" t="str">
        <f t="shared" si="340"/>
        <v>NGR bulk stream sediment</v>
      </c>
      <c r="K5415" s="1" t="str">
        <f t="shared" si="341"/>
        <v>&lt;177 micron (NGR)</v>
      </c>
      <c r="L5415">
        <v>63</v>
      </c>
      <c r="M5415" t="s">
        <v>195</v>
      </c>
      <c r="N5415">
        <v>1092</v>
      </c>
      <c r="O5415" t="s">
        <v>139</v>
      </c>
      <c r="P5415" t="s">
        <v>103</v>
      </c>
      <c r="Q5415" t="s">
        <v>337</v>
      </c>
      <c r="R5415" t="s">
        <v>149</v>
      </c>
      <c r="S5415" t="s">
        <v>554</v>
      </c>
      <c r="T5415" t="s">
        <v>55</v>
      </c>
      <c r="U5415" t="s">
        <v>207</v>
      </c>
      <c r="V5415" t="s">
        <v>235</v>
      </c>
      <c r="W5415" t="s">
        <v>102</v>
      </c>
      <c r="X5415" t="s">
        <v>85</v>
      </c>
      <c r="Y5415" t="s">
        <v>187</v>
      </c>
      <c r="Z5415" t="s">
        <v>53</v>
      </c>
      <c r="AA5415" t="s">
        <v>46</v>
      </c>
      <c r="AB5415" t="s">
        <v>110</v>
      </c>
      <c r="AC5415" t="s">
        <v>50</v>
      </c>
      <c r="AD5415" t="s">
        <v>290</v>
      </c>
      <c r="AE5415" t="s">
        <v>84</v>
      </c>
      <c r="AF5415" t="s">
        <v>76</v>
      </c>
      <c r="AG5415" t="s">
        <v>238</v>
      </c>
      <c r="AH5415" t="s">
        <v>101</v>
      </c>
      <c r="AI5415" t="s">
        <v>149</v>
      </c>
      <c r="AJ5415" t="s">
        <v>85</v>
      </c>
      <c r="AK5415" t="s">
        <v>102</v>
      </c>
      <c r="AL5415" t="s">
        <v>47</v>
      </c>
      <c r="AM5415" t="s">
        <v>103</v>
      </c>
      <c r="AN5415" t="s">
        <v>215</v>
      </c>
      <c r="AO5415" t="s">
        <v>99</v>
      </c>
    </row>
    <row r="5416" spans="1:41" hidden="1" x14ac:dyDescent="0.25">
      <c r="A5416" t="s">
        <v>22652</v>
      </c>
      <c r="B5416" t="s">
        <v>22653</v>
      </c>
      <c r="C5416" s="1" t="str">
        <f t="shared" si="342"/>
        <v>21:1064</v>
      </c>
      <c r="D5416" s="1" t="str">
        <f t="shared" si="343"/>
        <v>21:0107</v>
      </c>
      <c r="E5416" t="s">
        <v>22654</v>
      </c>
      <c r="F5416" t="s">
        <v>22655</v>
      </c>
      <c r="H5416">
        <v>50.929498899999999</v>
      </c>
      <c r="I5416">
        <v>-119.65493619999999</v>
      </c>
      <c r="J5416" s="1" t="str">
        <f t="shared" si="340"/>
        <v>NGR bulk stream sediment</v>
      </c>
      <c r="K5416" s="1" t="str">
        <f t="shared" si="341"/>
        <v>&lt;177 micron (NGR)</v>
      </c>
      <c r="L5416">
        <v>63</v>
      </c>
      <c r="M5416" t="s">
        <v>205</v>
      </c>
      <c r="N5416">
        <v>1093</v>
      </c>
      <c r="O5416" t="s">
        <v>73</v>
      </c>
      <c r="P5416" t="s">
        <v>237</v>
      </c>
      <c r="Q5416" t="s">
        <v>802</v>
      </c>
      <c r="R5416" t="s">
        <v>58</v>
      </c>
      <c r="S5416" t="s">
        <v>237</v>
      </c>
      <c r="T5416" t="s">
        <v>55</v>
      </c>
      <c r="U5416" t="s">
        <v>226</v>
      </c>
      <c r="V5416" t="s">
        <v>110</v>
      </c>
      <c r="W5416" t="s">
        <v>123</v>
      </c>
      <c r="X5416" t="s">
        <v>330</v>
      </c>
      <c r="Y5416" t="s">
        <v>241</v>
      </c>
      <c r="Z5416" t="s">
        <v>53</v>
      </c>
      <c r="AA5416" t="s">
        <v>46</v>
      </c>
      <c r="AB5416" t="s">
        <v>105</v>
      </c>
      <c r="AC5416" t="s">
        <v>140</v>
      </c>
      <c r="AD5416" t="s">
        <v>342</v>
      </c>
      <c r="AE5416" t="s">
        <v>56</v>
      </c>
      <c r="AF5416" t="s">
        <v>58</v>
      </c>
      <c r="AG5416" t="s">
        <v>58</v>
      </c>
      <c r="AH5416" t="s">
        <v>64</v>
      </c>
      <c r="AI5416" t="s">
        <v>87</v>
      </c>
      <c r="AJ5416" t="s">
        <v>3515</v>
      </c>
      <c r="AK5416" t="s">
        <v>282</v>
      </c>
      <c r="AL5416" t="s">
        <v>47</v>
      </c>
      <c r="AM5416" t="s">
        <v>103</v>
      </c>
      <c r="AN5416" t="s">
        <v>215</v>
      </c>
      <c r="AO5416" t="s">
        <v>55</v>
      </c>
    </row>
    <row r="5417" spans="1:41" hidden="1" x14ac:dyDescent="0.25">
      <c r="A5417" t="s">
        <v>22656</v>
      </c>
      <c r="B5417" t="s">
        <v>22657</v>
      </c>
      <c r="C5417" s="1" t="str">
        <f t="shared" si="342"/>
        <v>21:1064</v>
      </c>
      <c r="D5417" s="1" t="str">
        <f t="shared" si="343"/>
        <v>21:0107</v>
      </c>
      <c r="E5417" t="s">
        <v>22658</v>
      </c>
      <c r="F5417" t="s">
        <v>22659</v>
      </c>
      <c r="H5417">
        <v>50.974615800000002</v>
      </c>
      <c r="I5417">
        <v>-119.68051920000001</v>
      </c>
      <c r="J5417" s="1" t="str">
        <f t="shared" si="340"/>
        <v>NGR bulk stream sediment</v>
      </c>
      <c r="K5417" s="1" t="str">
        <f t="shared" si="341"/>
        <v>&lt;177 micron (NGR)</v>
      </c>
      <c r="L5417">
        <v>63</v>
      </c>
      <c r="M5417" t="s">
        <v>214</v>
      </c>
      <c r="N5417">
        <v>1094</v>
      </c>
      <c r="O5417" t="s">
        <v>150</v>
      </c>
      <c r="P5417" t="s">
        <v>122</v>
      </c>
      <c r="Q5417" t="s">
        <v>1148</v>
      </c>
      <c r="R5417" t="s">
        <v>66</v>
      </c>
      <c r="S5417" t="s">
        <v>445</v>
      </c>
      <c r="T5417" t="s">
        <v>55</v>
      </c>
      <c r="U5417" t="s">
        <v>162</v>
      </c>
      <c r="V5417" t="s">
        <v>102</v>
      </c>
      <c r="W5417" t="s">
        <v>142</v>
      </c>
      <c r="X5417" t="s">
        <v>52</v>
      </c>
      <c r="Y5417" t="s">
        <v>120</v>
      </c>
      <c r="Z5417" t="s">
        <v>84</v>
      </c>
      <c r="AA5417" t="s">
        <v>46</v>
      </c>
      <c r="AB5417" t="s">
        <v>185</v>
      </c>
      <c r="AC5417" t="s">
        <v>58</v>
      </c>
      <c r="AD5417" t="s">
        <v>291</v>
      </c>
      <c r="AE5417" t="s">
        <v>199</v>
      </c>
      <c r="AF5417" t="s">
        <v>58</v>
      </c>
      <c r="AG5417" t="s">
        <v>366</v>
      </c>
      <c r="AH5417" t="s">
        <v>61</v>
      </c>
      <c r="AI5417" t="s">
        <v>174</v>
      </c>
      <c r="AJ5417" t="s">
        <v>76</v>
      </c>
      <c r="AK5417" t="s">
        <v>392</v>
      </c>
      <c r="AL5417" t="s">
        <v>73</v>
      </c>
      <c r="AM5417" t="s">
        <v>122</v>
      </c>
      <c r="AN5417" t="s">
        <v>432</v>
      </c>
      <c r="AO5417" t="s">
        <v>55</v>
      </c>
    </row>
    <row r="5418" spans="1:41" hidden="1" x14ac:dyDescent="0.25">
      <c r="A5418" t="s">
        <v>22660</v>
      </c>
      <c r="B5418" t="s">
        <v>22661</v>
      </c>
      <c r="C5418" s="1" t="str">
        <f t="shared" si="342"/>
        <v>21:1064</v>
      </c>
      <c r="D5418" s="1" t="str">
        <f t="shared" si="343"/>
        <v>21:0107</v>
      </c>
      <c r="E5418" t="s">
        <v>22662</v>
      </c>
      <c r="F5418" t="s">
        <v>22663</v>
      </c>
      <c r="H5418">
        <v>50.955978700000003</v>
      </c>
      <c r="I5418">
        <v>-119.6624561</v>
      </c>
      <c r="J5418" s="1" t="str">
        <f t="shared" si="340"/>
        <v>NGR bulk stream sediment</v>
      </c>
      <c r="K5418" s="1" t="str">
        <f t="shared" si="341"/>
        <v>&lt;177 micron (NGR)</v>
      </c>
      <c r="L5418">
        <v>63</v>
      </c>
      <c r="M5418" t="s">
        <v>223</v>
      </c>
      <c r="N5418">
        <v>1095</v>
      </c>
      <c r="O5418" t="s">
        <v>182</v>
      </c>
      <c r="P5418" t="s">
        <v>55</v>
      </c>
      <c r="Q5418" t="s">
        <v>249</v>
      </c>
      <c r="R5418" t="s">
        <v>150</v>
      </c>
      <c r="S5418" t="s">
        <v>146</v>
      </c>
      <c r="T5418" t="s">
        <v>108</v>
      </c>
      <c r="U5418" t="s">
        <v>268</v>
      </c>
      <c r="V5418" t="s">
        <v>105</v>
      </c>
      <c r="W5418" t="s">
        <v>200</v>
      </c>
      <c r="X5418" t="s">
        <v>58</v>
      </c>
      <c r="Y5418" t="s">
        <v>934</v>
      </c>
      <c r="Z5418" t="s">
        <v>53</v>
      </c>
      <c r="AA5418" t="s">
        <v>46</v>
      </c>
      <c r="AB5418" t="s">
        <v>235</v>
      </c>
      <c r="AC5418" t="s">
        <v>58</v>
      </c>
      <c r="AD5418" t="s">
        <v>829</v>
      </c>
      <c r="AE5418" t="s">
        <v>84</v>
      </c>
      <c r="AF5418" t="s">
        <v>58</v>
      </c>
      <c r="AG5418" t="s">
        <v>502</v>
      </c>
      <c r="AH5418" t="s">
        <v>61</v>
      </c>
      <c r="AI5418" t="s">
        <v>87</v>
      </c>
      <c r="AJ5418" t="s">
        <v>127</v>
      </c>
      <c r="AK5418" t="s">
        <v>51</v>
      </c>
      <c r="AL5418" t="s">
        <v>122</v>
      </c>
      <c r="AM5418" t="s">
        <v>122</v>
      </c>
      <c r="AN5418" t="s">
        <v>345</v>
      </c>
      <c r="AO5418" t="s">
        <v>225</v>
      </c>
    </row>
    <row r="5419" spans="1:41" hidden="1" x14ac:dyDescent="0.25">
      <c r="A5419" t="s">
        <v>22664</v>
      </c>
      <c r="B5419" t="s">
        <v>22665</v>
      </c>
      <c r="C5419" s="1" t="str">
        <f t="shared" si="342"/>
        <v>21:1064</v>
      </c>
      <c r="D5419" s="1" t="str">
        <f t="shared" si="343"/>
        <v>21:0107</v>
      </c>
      <c r="E5419" t="s">
        <v>22666</v>
      </c>
      <c r="F5419" t="s">
        <v>22667</v>
      </c>
      <c r="H5419">
        <v>50.9533129</v>
      </c>
      <c r="I5419">
        <v>-119.61807330000001</v>
      </c>
      <c r="J5419" s="1" t="str">
        <f t="shared" si="340"/>
        <v>NGR bulk stream sediment</v>
      </c>
      <c r="K5419" s="1" t="str">
        <f t="shared" si="341"/>
        <v>&lt;177 micron (NGR)</v>
      </c>
      <c r="L5419">
        <v>63</v>
      </c>
      <c r="M5419" t="s">
        <v>233</v>
      </c>
      <c r="N5419">
        <v>1096</v>
      </c>
      <c r="O5419" t="s">
        <v>85</v>
      </c>
      <c r="P5419" t="s">
        <v>358</v>
      </c>
      <c r="Q5419" t="s">
        <v>1130</v>
      </c>
      <c r="R5419" t="s">
        <v>110</v>
      </c>
      <c r="S5419" t="s">
        <v>431</v>
      </c>
      <c r="T5419" t="s">
        <v>145</v>
      </c>
      <c r="U5419" t="s">
        <v>48</v>
      </c>
      <c r="V5419" t="s">
        <v>63</v>
      </c>
      <c r="W5419" t="s">
        <v>365</v>
      </c>
      <c r="X5419" t="s">
        <v>330</v>
      </c>
      <c r="Y5419" t="s">
        <v>140</v>
      </c>
      <c r="Z5419" t="s">
        <v>53</v>
      </c>
      <c r="AA5419" t="s">
        <v>46</v>
      </c>
      <c r="AB5419" t="s">
        <v>81</v>
      </c>
      <c r="AC5419" t="s">
        <v>243</v>
      </c>
      <c r="AD5419" t="s">
        <v>344</v>
      </c>
      <c r="AE5419" t="s">
        <v>199</v>
      </c>
      <c r="AF5419" t="s">
        <v>76</v>
      </c>
      <c r="AG5419" t="s">
        <v>163</v>
      </c>
      <c r="AH5419" t="s">
        <v>101</v>
      </c>
      <c r="AI5419" t="s">
        <v>149</v>
      </c>
      <c r="AJ5419" t="s">
        <v>50</v>
      </c>
      <c r="AK5419" t="s">
        <v>128</v>
      </c>
      <c r="AL5419" t="s">
        <v>137</v>
      </c>
      <c r="AM5419" t="s">
        <v>103</v>
      </c>
      <c r="AN5419" t="s">
        <v>793</v>
      </c>
      <c r="AO5419" t="s">
        <v>99</v>
      </c>
    </row>
    <row r="5420" spans="1:41" hidden="1" x14ac:dyDescent="0.25">
      <c r="A5420" t="s">
        <v>22668</v>
      </c>
      <c r="B5420" t="s">
        <v>22669</v>
      </c>
      <c r="C5420" s="1" t="str">
        <f t="shared" si="342"/>
        <v>21:1064</v>
      </c>
      <c r="D5420" s="1" t="str">
        <f t="shared" si="343"/>
        <v>21:0107</v>
      </c>
      <c r="E5420" t="s">
        <v>22670</v>
      </c>
      <c r="F5420" t="s">
        <v>22671</v>
      </c>
      <c r="H5420">
        <v>50.9461218</v>
      </c>
      <c r="I5420">
        <v>-119.6178683</v>
      </c>
      <c r="J5420" s="1" t="str">
        <f t="shared" si="340"/>
        <v>NGR bulk stream sediment</v>
      </c>
      <c r="K5420" s="1" t="str">
        <f t="shared" si="341"/>
        <v>&lt;177 micron (NGR)</v>
      </c>
      <c r="L5420">
        <v>63</v>
      </c>
      <c r="M5420" t="s">
        <v>248</v>
      </c>
      <c r="N5420">
        <v>1097</v>
      </c>
      <c r="O5420" t="s">
        <v>282</v>
      </c>
      <c r="P5420" t="s">
        <v>47</v>
      </c>
      <c r="Q5420" t="s">
        <v>1121</v>
      </c>
      <c r="R5420" t="s">
        <v>82</v>
      </c>
      <c r="S5420" t="s">
        <v>475</v>
      </c>
      <c r="T5420" t="s">
        <v>137</v>
      </c>
      <c r="U5420" t="s">
        <v>225</v>
      </c>
      <c r="V5420" t="s">
        <v>149</v>
      </c>
      <c r="W5420" t="s">
        <v>47</v>
      </c>
      <c r="X5420" t="s">
        <v>47</v>
      </c>
      <c r="Y5420" t="s">
        <v>50</v>
      </c>
      <c r="Z5420" t="s">
        <v>56</v>
      </c>
      <c r="AA5420" t="s">
        <v>46</v>
      </c>
      <c r="AB5420" t="s">
        <v>53</v>
      </c>
      <c r="AC5420" t="s">
        <v>58</v>
      </c>
      <c r="AD5420" t="s">
        <v>99</v>
      </c>
      <c r="AE5420" t="s">
        <v>56</v>
      </c>
      <c r="AF5420" t="s">
        <v>282</v>
      </c>
      <c r="AG5420" t="s">
        <v>78</v>
      </c>
      <c r="AH5420" t="s">
        <v>62</v>
      </c>
      <c r="AI5420" t="s">
        <v>62</v>
      </c>
      <c r="AJ5420" t="s">
        <v>51</v>
      </c>
      <c r="AK5420" t="s">
        <v>105</v>
      </c>
      <c r="AL5420" t="s">
        <v>47</v>
      </c>
      <c r="AM5420" t="s">
        <v>47</v>
      </c>
      <c r="AN5420" t="s">
        <v>463</v>
      </c>
      <c r="AO5420" t="s">
        <v>330</v>
      </c>
    </row>
    <row r="5421" spans="1:41" hidden="1" x14ac:dyDescent="0.25">
      <c r="A5421" t="s">
        <v>22672</v>
      </c>
      <c r="B5421" t="s">
        <v>22673</v>
      </c>
      <c r="C5421" s="1" t="str">
        <f t="shared" si="342"/>
        <v>21:1064</v>
      </c>
      <c r="D5421" s="1" t="str">
        <f t="shared" si="343"/>
        <v>21:0107</v>
      </c>
      <c r="E5421" t="s">
        <v>22674</v>
      </c>
      <c r="F5421" t="s">
        <v>22675</v>
      </c>
      <c r="H5421">
        <v>50.976238100000003</v>
      </c>
      <c r="I5421">
        <v>-119.6004575</v>
      </c>
      <c r="J5421" s="1" t="str">
        <f t="shared" si="340"/>
        <v>NGR bulk stream sediment</v>
      </c>
      <c r="K5421" s="1" t="str">
        <f t="shared" si="341"/>
        <v>&lt;177 micron (NGR)</v>
      </c>
      <c r="L5421">
        <v>63</v>
      </c>
      <c r="M5421" t="s">
        <v>256</v>
      </c>
      <c r="N5421">
        <v>1098</v>
      </c>
      <c r="O5421" t="s">
        <v>351</v>
      </c>
      <c r="P5421" t="s">
        <v>267</v>
      </c>
      <c r="Q5421" t="s">
        <v>289</v>
      </c>
      <c r="R5421" t="s">
        <v>62</v>
      </c>
      <c r="S5421" t="s">
        <v>146</v>
      </c>
      <c r="T5421" t="s">
        <v>217</v>
      </c>
      <c r="U5421" t="s">
        <v>463</v>
      </c>
      <c r="V5421" t="s">
        <v>101</v>
      </c>
      <c r="W5421" t="s">
        <v>111</v>
      </c>
      <c r="X5421" t="s">
        <v>73</v>
      </c>
      <c r="Y5421" t="s">
        <v>258</v>
      </c>
      <c r="Z5421" t="s">
        <v>199</v>
      </c>
      <c r="AA5421" t="s">
        <v>46</v>
      </c>
      <c r="AB5421" t="s">
        <v>47</v>
      </c>
      <c r="AC5421" t="s">
        <v>90</v>
      </c>
      <c r="AD5421" t="s">
        <v>300</v>
      </c>
      <c r="AE5421" t="s">
        <v>199</v>
      </c>
      <c r="AF5421" t="s">
        <v>85</v>
      </c>
      <c r="AG5421" t="s">
        <v>158</v>
      </c>
      <c r="AH5421" t="s">
        <v>64</v>
      </c>
      <c r="AI5421" t="s">
        <v>174</v>
      </c>
      <c r="AJ5421" t="s">
        <v>127</v>
      </c>
      <c r="AK5421" t="s">
        <v>142</v>
      </c>
      <c r="AL5421" t="s">
        <v>51</v>
      </c>
      <c r="AM5421" t="s">
        <v>47</v>
      </c>
      <c r="AN5421" t="s">
        <v>345</v>
      </c>
      <c r="AO5421" t="s">
        <v>58</v>
      </c>
    </row>
    <row r="5422" spans="1:41" hidden="1" x14ac:dyDescent="0.25">
      <c r="A5422" t="s">
        <v>22676</v>
      </c>
      <c r="B5422" t="s">
        <v>22677</v>
      </c>
      <c r="C5422" s="1" t="str">
        <f t="shared" si="342"/>
        <v>21:1064</v>
      </c>
      <c r="D5422" s="1" t="str">
        <f t="shared" si="343"/>
        <v>21:0107</v>
      </c>
      <c r="E5422" t="s">
        <v>22678</v>
      </c>
      <c r="F5422" t="s">
        <v>22679</v>
      </c>
      <c r="H5422">
        <v>50.971167000000001</v>
      </c>
      <c r="I5422">
        <v>-119.5959288</v>
      </c>
      <c r="J5422" s="1" t="str">
        <f t="shared" si="340"/>
        <v>NGR bulk stream sediment</v>
      </c>
      <c r="K5422" s="1" t="str">
        <f t="shared" si="341"/>
        <v>&lt;177 micron (NGR)</v>
      </c>
      <c r="L5422">
        <v>63</v>
      </c>
      <c r="M5422" t="s">
        <v>265</v>
      </c>
      <c r="N5422">
        <v>1099</v>
      </c>
      <c r="O5422" t="s">
        <v>307</v>
      </c>
      <c r="P5422" t="s">
        <v>137</v>
      </c>
      <c r="Q5422" t="s">
        <v>862</v>
      </c>
      <c r="R5422" t="s">
        <v>235</v>
      </c>
      <c r="S5422" t="s">
        <v>184</v>
      </c>
      <c r="T5422" t="s">
        <v>98</v>
      </c>
      <c r="U5422" t="s">
        <v>438</v>
      </c>
      <c r="V5422" t="s">
        <v>122</v>
      </c>
      <c r="W5422" t="s">
        <v>437</v>
      </c>
      <c r="X5422" t="s">
        <v>73</v>
      </c>
      <c r="Y5422" t="s">
        <v>106</v>
      </c>
      <c r="Z5422" t="s">
        <v>199</v>
      </c>
      <c r="AA5422" t="s">
        <v>46</v>
      </c>
      <c r="AB5422" t="s">
        <v>235</v>
      </c>
      <c r="AC5422" t="s">
        <v>141</v>
      </c>
      <c r="AD5422" t="s">
        <v>184</v>
      </c>
      <c r="AE5422" t="s">
        <v>199</v>
      </c>
      <c r="AF5422" t="s">
        <v>85</v>
      </c>
      <c r="AG5422" t="s">
        <v>406</v>
      </c>
      <c r="AH5422" t="s">
        <v>105</v>
      </c>
      <c r="AI5422" t="s">
        <v>46</v>
      </c>
      <c r="AJ5422" t="s">
        <v>127</v>
      </c>
      <c r="AK5422" t="s">
        <v>109</v>
      </c>
      <c r="AL5422" t="s">
        <v>122</v>
      </c>
      <c r="AM5422" t="s">
        <v>47</v>
      </c>
      <c r="AN5422" t="s">
        <v>318</v>
      </c>
      <c r="AO5422" t="s">
        <v>197</v>
      </c>
    </row>
    <row r="5423" spans="1:41" hidden="1" x14ac:dyDescent="0.25">
      <c r="A5423" t="s">
        <v>22680</v>
      </c>
      <c r="B5423" t="s">
        <v>22681</v>
      </c>
      <c r="C5423" s="1" t="str">
        <f t="shared" si="342"/>
        <v>21:1064</v>
      </c>
      <c r="D5423" s="1" t="str">
        <f t="shared" si="343"/>
        <v>21:0107</v>
      </c>
      <c r="E5423" t="s">
        <v>22682</v>
      </c>
      <c r="F5423" t="s">
        <v>22683</v>
      </c>
      <c r="H5423">
        <v>50.8568864</v>
      </c>
      <c r="I5423">
        <v>-119.7545461</v>
      </c>
      <c r="J5423" s="1" t="str">
        <f t="shared" si="340"/>
        <v>NGR bulk stream sediment</v>
      </c>
      <c r="K5423" s="1" t="str">
        <f t="shared" si="341"/>
        <v>&lt;177 micron (NGR)</v>
      </c>
      <c r="L5423">
        <v>64</v>
      </c>
      <c r="M5423" t="s">
        <v>45</v>
      </c>
      <c r="N5423">
        <v>1100</v>
      </c>
      <c r="O5423" t="s">
        <v>185</v>
      </c>
      <c r="P5423" t="s">
        <v>47</v>
      </c>
      <c r="Q5423" t="s">
        <v>119</v>
      </c>
      <c r="R5423" t="s">
        <v>110</v>
      </c>
      <c r="S5423" t="s">
        <v>829</v>
      </c>
      <c r="T5423" t="s">
        <v>137</v>
      </c>
      <c r="U5423" t="s">
        <v>273</v>
      </c>
      <c r="V5423" t="s">
        <v>46</v>
      </c>
      <c r="W5423" t="s">
        <v>78</v>
      </c>
      <c r="X5423" t="s">
        <v>52</v>
      </c>
      <c r="Y5423" t="s">
        <v>475</v>
      </c>
      <c r="Z5423" t="s">
        <v>62</v>
      </c>
      <c r="AA5423" t="s">
        <v>46</v>
      </c>
      <c r="AB5423" t="s">
        <v>78</v>
      </c>
      <c r="AC5423" t="s">
        <v>82</v>
      </c>
      <c r="AD5423" t="s">
        <v>106</v>
      </c>
      <c r="AE5423" t="s">
        <v>56</v>
      </c>
      <c r="AF5423" t="s">
        <v>127</v>
      </c>
      <c r="AG5423" t="s">
        <v>292</v>
      </c>
      <c r="AH5423" t="s">
        <v>110</v>
      </c>
      <c r="AI5423" t="s">
        <v>54</v>
      </c>
      <c r="AJ5423" t="s">
        <v>357</v>
      </c>
      <c r="AK5423" t="s">
        <v>102</v>
      </c>
      <c r="AL5423" t="s">
        <v>47</v>
      </c>
      <c r="AM5423" t="s">
        <v>122</v>
      </c>
      <c r="AN5423" t="s">
        <v>196</v>
      </c>
      <c r="AO5423" t="s">
        <v>49</v>
      </c>
    </row>
    <row r="5424" spans="1:41" hidden="1" x14ac:dyDescent="0.25">
      <c r="A5424" t="s">
        <v>22684</v>
      </c>
      <c r="B5424" t="s">
        <v>22685</v>
      </c>
      <c r="C5424" s="1" t="str">
        <f t="shared" si="342"/>
        <v>21:1064</v>
      </c>
      <c r="D5424" s="1" t="str">
        <f t="shared" si="343"/>
        <v>21:0107</v>
      </c>
      <c r="E5424" t="s">
        <v>22686</v>
      </c>
      <c r="F5424" t="s">
        <v>22687</v>
      </c>
      <c r="H5424">
        <v>50.926985100000003</v>
      </c>
      <c r="I5424">
        <v>-119.9118479</v>
      </c>
      <c r="J5424" s="1" t="str">
        <f t="shared" si="340"/>
        <v>NGR bulk stream sediment</v>
      </c>
      <c r="K5424" s="1" t="str">
        <f t="shared" si="341"/>
        <v>&lt;177 micron (NGR)</v>
      </c>
      <c r="L5424">
        <v>64</v>
      </c>
      <c r="M5424" t="s">
        <v>71</v>
      </c>
      <c r="N5424">
        <v>1101</v>
      </c>
      <c r="O5424" t="s">
        <v>111</v>
      </c>
      <c r="P5424" t="s">
        <v>47</v>
      </c>
      <c r="Q5424" t="s">
        <v>152</v>
      </c>
      <c r="R5424" t="s">
        <v>76</v>
      </c>
      <c r="S5424" t="s">
        <v>66</v>
      </c>
      <c r="T5424" t="s">
        <v>106</v>
      </c>
      <c r="U5424" t="s">
        <v>22312</v>
      </c>
      <c r="V5424" t="s">
        <v>110</v>
      </c>
      <c r="W5424" t="s">
        <v>88</v>
      </c>
      <c r="X5424" t="s">
        <v>47</v>
      </c>
      <c r="Y5424" t="s">
        <v>58</v>
      </c>
      <c r="Z5424" t="s">
        <v>56</v>
      </c>
      <c r="AA5424" t="s">
        <v>46</v>
      </c>
      <c r="AB5424" t="s">
        <v>149</v>
      </c>
      <c r="AC5424" t="s">
        <v>284</v>
      </c>
      <c r="AD5424" t="s">
        <v>217</v>
      </c>
      <c r="AE5424" t="s">
        <v>53</v>
      </c>
      <c r="AF5424" t="s">
        <v>622</v>
      </c>
      <c r="AG5424" t="s">
        <v>161</v>
      </c>
      <c r="AH5424" t="s">
        <v>62</v>
      </c>
      <c r="AI5424" t="s">
        <v>62</v>
      </c>
      <c r="AJ5424" t="s">
        <v>47</v>
      </c>
      <c r="AK5424" t="s">
        <v>174</v>
      </c>
      <c r="AL5424" t="s">
        <v>47</v>
      </c>
      <c r="AM5424" t="s">
        <v>47</v>
      </c>
      <c r="AN5424" t="s">
        <v>65</v>
      </c>
      <c r="AO5424" t="s">
        <v>76</v>
      </c>
    </row>
    <row r="5425" spans="1:41" hidden="1" x14ac:dyDescent="0.25">
      <c r="A5425" t="s">
        <v>22688</v>
      </c>
      <c r="B5425" t="s">
        <v>22689</v>
      </c>
      <c r="C5425" s="1" t="str">
        <f t="shared" si="342"/>
        <v>21:1064</v>
      </c>
      <c r="D5425" s="1" t="str">
        <f t="shared" si="343"/>
        <v>21:0107</v>
      </c>
      <c r="E5425" t="s">
        <v>22690</v>
      </c>
      <c r="F5425" t="s">
        <v>22691</v>
      </c>
      <c r="H5425">
        <v>50.934872400000003</v>
      </c>
      <c r="I5425">
        <v>-119.9251958</v>
      </c>
      <c r="J5425" s="1" t="str">
        <f t="shared" si="340"/>
        <v>NGR bulk stream sediment</v>
      </c>
      <c r="K5425" s="1" t="str">
        <f t="shared" si="341"/>
        <v>&lt;177 micron (NGR)</v>
      </c>
      <c r="L5425">
        <v>64</v>
      </c>
      <c r="M5425" t="s">
        <v>95</v>
      </c>
      <c r="N5425">
        <v>1102</v>
      </c>
      <c r="O5425" t="s">
        <v>86</v>
      </c>
      <c r="P5425" t="s">
        <v>47</v>
      </c>
      <c r="Q5425" t="s">
        <v>592</v>
      </c>
      <c r="R5425" t="s">
        <v>224</v>
      </c>
      <c r="S5425" t="s">
        <v>306</v>
      </c>
      <c r="T5425" t="s">
        <v>90</v>
      </c>
      <c r="U5425" t="s">
        <v>18258</v>
      </c>
      <c r="V5425" t="s">
        <v>185</v>
      </c>
      <c r="W5425" t="s">
        <v>227</v>
      </c>
      <c r="X5425" t="s">
        <v>103</v>
      </c>
      <c r="Y5425" t="s">
        <v>209</v>
      </c>
      <c r="Z5425" t="s">
        <v>84</v>
      </c>
      <c r="AA5425" t="s">
        <v>46</v>
      </c>
      <c r="AB5425" t="s">
        <v>87</v>
      </c>
      <c r="AC5425" t="s">
        <v>583</v>
      </c>
      <c r="AD5425" t="s">
        <v>124</v>
      </c>
      <c r="AE5425" t="s">
        <v>57</v>
      </c>
      <c r="AF5425" t="s">
        <v>766</v>
      </c>
      <c r="AG5425" t="s">
        <v>102</v>
      </c>
      <c r="AH5425" t="s">
        <v>57</v>
      </c>
      <c r="AI5425" t="s">
        <v>57</v>
      </c>
      <c r="AJ5425" t="s">
        <v>72</v>
      </c>
      <c r="AK5425" t="s">
        <v>64</v>
      </c>
      <c r="AL5425" t="s">
        <v>47</v>
      </c>
      <c r="AM5425" t="s">
        <v>47</v>
      </c>
      <c r="AN5425" t="s">
        <v>638</v>
      </c>
      <c r="AO5425" t="s">
        <v>85</v>
      </c>
    </row>
    <row r="5426" spans="1:41" hidden="1" x14ac:dyDescent="0.25">
      <c r="A5426" t="s">
        <v>22692</v>
      </c>
      <c r="B5426" t="s">
        <v>22693</v>
      </c>
      <c r="C5426" s="1" t="str">
        <f t="shared" si="342"/>
        <v>21:1064</v>
      </c>
      <c r="D5426" s="1" t="str">
        <f t="shared" si="343"/>
        <v>21:0107</v>
      </c>
      <c r="E5426" t="s">
        <v>22694</v>
      </c>
      <c r="F5426" t="s">
        <v>22695</v>
      </c>
      <c r="H5426">
        <v>50.932552700000002</v>
      </c>
      <c r="I5426">
        <v>-119.8748727</v>
      </c>
      <c r="J5426" s="1" t="str">
        <f t="shared" si="340"/>
        <v>NGR bulk stream sediment</v>
      </c>
      <c r="K5426" s="1" t="str">
        <f t="shared" si="341"/>
        <v>&lt;177 micron (NGR)</v>
      </c>
      <c r="L5426">
        <v>64</v>
      </c>
      <c r="M5426" t="s">
        <v>117</v>
      </c>
      <c r="N5426">
        <v>1103</v>
      </c>
      <c r="O5426" t="s">
        <v>101</v>
      </c>
      <c r="P5426" t="s">
        <v>47</v>
      </c>
      <c r="Q5426" t="s">
        <v>492</v>
      </c>
      <c r="R5426" t="s">
        <v>130</v>
      </c>
      <c r="S5426" t="s">
        <v>190</v>
      </c>
      <c r="T5426" t="s">
        <v>58</v>
      </c>
      <c r="U5426" t="s">
        <v>184</v>
      </c>
      <c r="V5426" t="s">
        <v>78</v>
      </c>
      <c r="W5426" t="s">
        <v>257</v>
      </c>
      <c r="X5426" t="s">
        <v>73</v>
      </c>
      <c r="Y5426" t="s">
        <v>99</v>
      </c>
      <c r="Z5426" t="s">
        <v>84</v>
      </c>
      <c r="AA5426" t="s">
        <v>51</v>
      </c>
      <c r="AB5426" t="s">
        <v>87</v>
      </c>
      <c r="AC5426" t="s">
        <v>225</v>
      </c>
      <c r="AD5426" t="s">
        <v>243</v>
      </c>
      <c r="AE5426" t="s">
        <v>199</v>
      </c>
      <c r="AF5426" t="s">
        <v>108</v>
      </c>
      <c r="AG5426" t="s">
        <v>128</v>
      </c>
      <c r="AH5426" t="s">
        <v>57</v>
      </c>
      <c r="AI5426" t="s">
        <v>46</v>
      </c>
      <c r="AJ5426" t="s">
        <v>271</v>
      </c>
      <c r="AK5426" t="s">
        <v>128</v>
      </c>
      <c r="AL5426" t="s">
        <v>47</v>
      </c>
      <c r="AM5426" t="s">
        <v>122</v>
      </c>
      <c r="AN5426" t="s">
        <v>284</v>
      </c>
      <c r="AO5426" t="s">
        <v>197</v>
      </c>
    </row>
    <row r="5427" spans="1:41" hidden="1" x14ac:dyDescent="0.25">
      <c r="A5427" t="s">
        <v>22696</v>
      </c>
      <c r="B5427" t="s">
        <v>22697</v>
      </c>
      <c r="C5427" s="1" t="str">
        <f t="shared" si="342"/>
        <v>21:1064</v>
      </c>
      <c r="D5427" s="1" t="str">
        <f t="shared" si="343"/>
        <v>21:0107</v>
      </c>
      <c r="E5427" t="s">
        <v>22698</v>
      </c>
      <c r="F5427" t="s">
        <v>22699</v>
      </c>
      <c r="H5427">
        <v>50.937310099999998</v>
      </c>
      <c r="I5427">
        <v>-119.8854733</v>
      </c>
      <c r="J5427" s="1" t="str">
        <f t="shared" si="340"/>
        <v>NGR bulk stream sediment</v>
      </c>
      <c r="K5427" s="1" t="str">
        <f t="shared" si="341"/>
        <v>&lt;177 micron (NGR)</v>
      </c>
      <c r="L5427">
        <v>64</v>
      </c>
      <c r="M5427" t="s">
        <v>136</v>
      </c>
      <c r="N5427">
        <v>1104</v>
      </c>
      <c r="O5427" t="s">
        <v>85</v>
      </c>
      <c r="P5427" t="s">
        <v>52</v>
      </c>
      <c r="Q5427" t="s">
        <v>284</v>
      </c>
      <c r="R5427" t="s">
        <v>175</v>
      </c>
      <c r="S5427" t="s">
        <v>58</v>
      </c>
      <c r="T5427" t="s">
        <v>51</v>
      </c>
      <c r="U5427" t="s">
        <v>51</v>
      </c>
      <c r="V5427" t="s">
        <v>62</v>
      </c>
      <c r="W5427" t="s">
        <v>2109</v>
      </c>
      <c r="X5427" t="s">
        <v>46</v>
      </c>
      <c r="Y5427" t="s">
        <v>51</v>
      </c>
      <c r="Z5427" t="s">
        <v>56</v>
      </c>
      <c r="AA5427" t="s">
        <v>175</v>
      </c>
      <c r="AB5427" t="s">
        <v>380</v>
      </c>
      <c r="AC5427" t="s">
        <v>58</v>
      </c>
      <c r="AD5427" t="s">
        <v>51</v>
      </c>
      <c r="AE5427" t="s">
        <v>56</v>
      </c>
      <c r="AF5427" t="s">
        <v>174</v>
      </c>
      <c r="AG5427" t="s">
        <v>62</v>
      </c>
      <c r="AH5427" t="s">
        <v>62</v>
      </c>
      <c r="AI5427" t="s">
        <v>62</v>
      </c>
      <c r="AJ5427" t="s">
        <v>62</v>
      </c>
      <c r="AK5427" t="s">
        <v>84</v>
      </c>
      <c r="AL5427" t="s">
        <v>47</v>
      </c>
      <c r="AM5427" t="s">
        <v>47</v>
      </c>
      <c r="AN5427" t="s">
        <v>65</v>
      </c>
      <c r="AO5427" t="s">
        <v>122</v>
      </c>
    </row>
    <row r="5428" spans="1:41" hidden="1" x14ac:dyDescent="0.25">
      <c r="A5428" t="s">
        <v>22700</v>
      </c>
      <c r="B5428" t="s">
        <v>22701</v>
      </c>
      <c r="C5428" s="1" t="str">
        <f t="shared" si="342"/>
        <v>21:1064</v>
      </c>
      <c r="D5428" s="1" t="str">
        <f t="shared" si="343"/>
        <v>21:0107</v>
      </c>
      <c r="E5428" t="s">
        <v>22702</v>
      </c>
      <c r="F5428" t="s">
        <v>22703</v>
      </c>
      <c r="H5428">
        <v>50.953927399999998</v>
      </c>
      <c r="I5428">
        <v>-119.9286293</v>
      </c>
      <c r="J5428" s="1" t="str">
        <f t="shared" si="340"/>
        <v>NGR bulk stream sediment</v>
      </c>
      <c r="K5428" s="1" t="str">
        <f t="shared" si="341"/>
        <v>&lt;177 micron (NGR)</v>
      </c>
      <c r="L5428">
        <v>64</v>
      </c>
      <c r="M5428" t="s">
        <v>280</v>
      </c>
      <c r="N5428">
        <v>1105</v>
      </c>
      <c r="O5428" t="s">
        <v>108</v>
      </c>
      <c r="P5428" t="s">
        <v>73</v>
      </c>
      <c r="Q5428" t="s">
        <v>513</v>
      </c>
      <c r="R5428" t="s">
        <v>185</v>
      </c>
      <c r="S5428" t="s">
        <v>358</v>
      </c>
      <c r="T5428" t="s">
        <v>99</v>
      </c>
      <c r="U5428" t="s">
        <v>207</v>
      </c>
      <c r="V5428" t="s">
        <v>81</v>
      </c>
      <c r="W5428" t="s">
        <v>270</v>
      </c>
      <c r="X5428" t="s">
        <v>52</v>
      </c>
      <c r="Y5428" t="s">
        <v>99</v>
      </c>
      <c r="Z5428" t="s">
        <v>62</v>
      </c>
      <c r="AA5428" t="s">
        <v>46</v>
      </c>
      <c r="AB5428" t="s">
        <v>105</v>
      </c>
      <c r="AC5428" t="s">
        <v>272</v>
      </c>
      <c r="AD5428" t="s">
        <v>120</v>
      </c>
      <c r="AE5428" t="s">
        <v>185</v>
      </c>
      <c r="AF5428" t="s">
        <v>1347</v>
      </c>
      <c r="AG5428" t="s">
        <v>371</v>
      </c>
      <c r="AH5428" t="s">
        <v>54</v>
      </c>
      <c r="AI5428" t="s">
        <v>149</v>
      </c>
      <c r="AJ5428" t="s">
        <v>73</v>
      </c>
      <c r="AK5428" t="s">
        <v>130</v>
      </c>
      <c r="AL5428" t="s">
        <v>47</v>
      </c>
      <c r="AM5428" t="s">
        <v>103</v>
      </c>
      <c r="AN5428" t="s">
        <v>662</v>
      </c>
      <c r="AO5428" t="s">
        <v>98</v>
      </c>
    </row>
    <row r="5429" spans="1:41" hidden="1" x14ac:dyDescent="0.25">
      <c r="A5429" t="s">
        <v>22704</v>
      </c>
      <c r="B5429" t="s">
        <v>22705</v>
      </c>
      <c r="C5429" s="1" t="str">
        <f t="shared" si="342"/>
        <v>21:1064</v>
      </c>
      <c r="D5429" s="1" t="str">
        <f t="shared" si="343"/>
        <v>21:0107</v>
      </c>
      <c r="E5429" t="s">
        <v>22702</v>
      </c>
      <c r="F5429" t="s">
        <v>22706</v>
      </c>
      <c r="H5429">
        <v>50.953927399999998</v>
      </c>
      <c r="I5429">
        <v>-119.9286293</v>
      </c>
      <c r="J5429" s="1" t="str">
        <f t="shared" si="340"/>
        <v>NGR bulk stream sediment</v>
      </c>
      <c r="K5429" s="1" t="str">
        <f t="shared" si="341"/>
        <v>&lt;177 micron (NGR)</v>
      </c>
      <c r="L5429">
        <v>64</v>
      </c>
      <c r="M5429" t="s">
        <v>288</v>
      </c>
      <c r="N5429">
        <v>1106</v>
      </c>
      <c r="O5429" t="s">
        <v>85</v>
      </c>
      <c r="P5429" t="s">
        <v>73</v>
      </c>
      <c r="Q5429" t="s">
        <v>812</v>
      </c>
      <c r="R5429" t="s">
        <v>185</v>
      </c>
      <c r="S5429" t="s">
        <v>190</v>
      </c>
      <c r="T5429" t="s">
        <v>66</v>
      </c>
      <c r="U5429" t="s">
        <v>207</v>
      </c>
      <c r="V5429" t="s">
        <v>125</v>
      </c>
      <c r="W5429" t="s">
        <v>437</v>
      </c>
      <c r="X5429" t="s">
        <v>73</v>
      </c>
      <c r="Y5429" t="s">
        <v>145</v>
      </c>
      <c r="Z5429" t="s">
        <v>53</v>
      </c>
      <c r="AA5429" t="s">
        <v>46</v>
      </c>
      <c r="AB5429" t="s">
        <v>235</v>
      </c>
      <c r="AC5429" t="s">
        <v>217</v>
      </c>
      <c r="AD5429" t="s">
        <v>272</v>
      </c>
      <c r="AE5429" t="s">
        <v>87</v>
      </c>
      <c r="AF5429" t="s">
        <v>175</v>
      </c>
      <c r="AG5429" t="s">
        <v>111</v>
      </c>
      <c r="AH5429" t="s">
        <v>198</v>
      </c>
      <c r="AI5429" t="s">
        <v>57</v>
      </c>
      <c r="AJ5429" t="s">
        <v>412</v>
      </c>
      <c r="AK5429" t="s">
        <v>79</v>
      </c>
      <c r="AL5429" t="s">
        <v>47</v>
      </c>
      <c r="AM5429" t="s">
        <v>122</v>
      </c>
      <c r="AN5429" t="s">
        <v>65</v>
      </c>
      <c r="AO5429" t="s">
        <v>197</v>
      </c>
    </row>
    <row r="5430" spans="1:41" hidden="1" x14ac:dyDescent="0.25">
      <c r="A5430" t="s">
        <v>22707</v>
      </c>
      <c r="B5430" t="s">
        <v>22708</v>
      </c>
      <c r="C5430" s="1" t="str">
        <f t="shared" si="342"/>
        <v>21:1064</v>
      </c>
      <c r="D5430" s="1" t="str">
        <f t="shared" si="343"/>
        <v>21:0107</v>
      </c>
      <c r="E5430" t="s">
        <v>22709</v>
      </c>
      <c r="F5430" t="s">
        <v>22710</v>
      </c>
      <c r="H5430">
        <v>50.946354499999998</v>
      </c>
      <c r="I5430">
        <v>-119.92249990000001</v>
      </c>
      <c r="J5430" s="1" t="str">
        <f t="shared" si="340"/>
        <v>NGR bulk stream sediment</v>
      </c>
      <c r="K5430" s="1" t="str">
        <f t="shared" si="341"/>
        <v>&lt;177 micron (NGR)</v>
      </c>
      <c r="L5430">
        <v>64</v>
      </c>
      <c r="M5430" t="s">
        <v>157</v>
      </c>
      <c r="N5430">
        <v>1107</v>
      </c>
      <c r="O5430" t="s">
        <v>267</v>
      </c>
      <c r="P5430" t="s">
        <v>106</v>
      </c>
      <c r="Q5430" t="s">
        <v>812</v>
      </c>
      <c r="R5430" t="s">
        <v>62</v>
      </c>
      <c r="S5430" t="s">
        <v>75</v>
      </c>
      <c r="T5430" t="s">
        <v>175</v>
      </c>
      <c r="U5430" t="s">
        <v>431</v>
      </c>
      <c r="V5430" t="s">
        <v>47</v>
      </c>
      <c r="W5430" t="s">
        <v>123</v>
      </c>
      <c r="X5430" t="s">
        <v>103</v>
      </c>
      <c r="Y5430" t="s">
        <v>217</v>
      </c>
      <c r="Z5430" t="s">
        <v>84</v>
      </c>
      <c r="AA5430" t="s">
        <v>122</v>
      </c>
      <c r="AB5430" t="s">
        <v>110</v>
      </c>
      <c r="AC5430" t="s">
        <v>218</v>
      </c>
      <c r="AD5430" t="s">
        <v>218</v>
      </c>
      <c r="AE5430" t="s">
        <v>139</v>
      </c>
      <c r="AF5430" t="s">
        <v>50</v>
      </c>
      <c r="AG5430" t="s">
        <v>371</v>
      </c>
      <c r="AH5430" t="s">
        <v>57</v>
      </c>
      <c r="AI5430" t="s">
        <v>149</v>
      </c>
      <c r="AJ5430" t="s">
        <v>128</v>
      </c>
      <c r="AK5430" t="s">
        <v>122</v>
      </c>
      <c r="AL5430" t="s">
        <v>47</v>
      </c>
      <c r="AM5430" t="s">
        <v>47</v>
      </c>
      <c r="AN5430" t="s">
        <v>533</v>
      </c>
      <c r="AO5430" t="s">
        <v>124</v>
      </c>
    </row>
    <row r="5431" spans="1:41" hidden="1" x14ac:dyDescent="0.25">
      <c r="A5431" t="s">
        <v>22711</v>
      </c>
      <c r="B5431" t="s">
        <v>22712</v>
      </c>
      <c r="C5431" s="1" t="str">
        <f t="shared" si="342"/>
        <v>21:1064</v>
      </c>
      <c r="D5431" s="1" t="str">
        <f t="shared" si="343"/>
        <v>21:0107</v>
      </c>
      <c r="E5431" t="s">
        <v>22713</v>
      </c>
      <c r="F5431" t="s">
        <v>22714</v>
      </c>
      <c r="H5431">
        <v>50.946521300000001</v>
      </c>
      <c r="I5431">
        <v>-119.951601</v>
      </c>
      <c r="J5431" s="1" t="str">
        <f t="shared" si="340"/>
        <v>NGR bulk stream sediment</v>
      </c>
      <c r="K5431" s="1" t="str">
        <f t="shared" si="341"/>
        <v>&lt;177 micron (NGR)</v>
      </c>
      <c r="L5431">
        <v>64</v>
      </c>
      <c r="M5431" t="s">
        <v>170</v>
      </c>
      <c r="N5431">
        <v>1108</v>
      </c>
      <c r="O5431" t="s">
        <v>224</v>
      </c>
      <c r="P5431" t="s">
        <v>65</v>
      </c>
      <c r="Q5431" t="s">
        <v>468</v>
      </c>
      <c r="R5431" t="s">
        <v>163</v>
      </c>
      <c r="S5431" t="s">
        <v>225</v>
      </c>
      <c r="T5431" t="s">
        <v>59</v>
      </c>
      <c r="U5431" t="s">
        <v>284</v>
      </c>
      <c r="V5431" t="s">
        <v>125</v>
      </c>
      <c r="W5431" t="s">
        <v>437</v>
      </c>
      <c r="X5431" t="s">
        <v>122</v>
      </c>
      <c r="Y5431" t="s">
        <v>108</v>
      </c>
      <c r="Z5431" t="s">
        <v>56</v>
      </c>
      <c r="AA5431" t="s">
        <v>46</v>
      </c>
      <c r="AB5431" t="s">
        <v>87</v>
      </c>
      <c r="AC5431" t="s">
        <v>251</v>
      </c>
      <c r="AD5431" t="s">
        <v>190</v>
      </c>
      <c r="AE5431" t="s">
        <v>198</v>
      </c>
      <c r="AF5431" t="s">
        <v>50</v>
      </c>
      <c r="AG5431" t="s">
        <v>455</v>
      </c>
      <c r="AH5431" t="s">
        <v>53</v>
      </c>
      <c r="AI5431" t="s">
        <v>198</v>
      </c>
      <c r="AJ5431" t="s">
        <v>455</v>
      </c>
      <c r="AK5431" t="s">
        <v>235</v>
      </c>
      <c r="AL5431" t="s">
        <v>47</v>
      </c>
      <c r="AM5431" t="s">
        <v>47</v>
      </c>
      <c r="AN5431" t="s">
        <v>65</v>
      </c>
      <c r="AO5431" t="s">
        <v>209</v>
      </c>
    </row>
    <row r="5432" spans="1:41" hidden="1" x14ac:dyDescent="0.25">
      <c r="A5432" t="s">
        <v>22715</v>
      </c>
      <c r="B5432" t="s">
        <v>22716</v>
      </c>
      <c r="C5432" s="1" t="str">
        <f t="shared" si="342"/>
        <v>21:1064</v>
      </c>
      <c r="D5432" s="1" t="str">
        <f t="shared" si="343"/>
        <v>21:0107</v>
      </c>
      <c r="E5432" t="s">
        <v>22717</v>
      </c>
      <c r="F5432" t="s">
        <v>22718</v>
      </c>
      <c r="H5432">
        <v>50.959840499999999</v>
      </c>
      <c r="I5432">
        <v>-119.99755450000001</v>
      </c>
      <c r="J5432" s="1" t="str">
        <f t="shared" si="340"/>
        <v>NGR bulk stream sediment</v>
      </c>
      <c r="K5432" s="1" t="str">
        <f t="shared" si="341"/>
        <v>&lt;177 micron (NGR)</v>
      </c>
      <c r="L5432">
        <v>64</v>
      </c>
      <c r="M5432" t="s">
        <v>180</v>
      </c>
      <c r="N5432">
        <v>1109</v>
      </c>
      <c r="O5432" t="s">
        <v>181</v>
      </c>
      <c r="P5432" t="s">
        <v>122</v>
      </c>
      <c r="Q5432" t="s">
        <v>518</v>
      </c>
      <c r="R5432" t="s">
        <v>78</v>
      </c>
      <c r="S5432" t="s">
        <v>131</v>
      </c>
      <c r="T5432" t="s">
        <v>145</v>
      </c>
      <c r="U5432" t="s">
        <v>171</v>
      </c>
      <c r="V5432" t="s">
        <v>105</v>
      </c>
      <c r="W5432" t="s">
        <v>227</v>
      </c>
      <c r="X5432" t="s">
        <v>103</v>
      </c>
      <c r="Y5432" t="s">
        <v>50</v>
      </c>
      <c r="Z5432" t="s">
        <v>84</v>
      </c>
      <c r="AA5432" t="s">
        <v>46</v>
      </c>
      <c r="AB5432" t="s">
        <v>61</v>
      </c>
      <c r="AC5432" t="s">
        <v>186</v>
      </c>
      <c r="AD5432" t="s">
        <v>186</v>
      </c>
      <c r="AE5432" t="s">
        <v>149</v>
      </c>
      <c r="AF5432" t="s">
        <v>945</v>
      </c>
      <c r="AG5432" t="s">
        <v>151</v>
      </c>
      <c r="AH5432" t="s">
        <v>53</v>
      </c>
      <c r="AI5432" t="s">
        <v>57</v>
      </c>
      <c r="AJ5432" t="s">
        <v>493</v>
      </c>
      <c r="AK5432" t="s">
        <v>81</v>
      </c>
      <c r="AL5432" t="s">
        <v>47</v>
      </c>
      <c r="AM5432" t="s">
        <v>47</v>
      </c>
      <c r="AN5432" t="s">
        <v>65</v>
      </c>
      <c r="AO5432" t="s">
        <v>50</v>
      </c>
    </row>
    <row r="5433" spans="1:41" hidden="1" x14ac:dyDescent="0.25">
      <c r="A5433" t="s">
        <v>22719</v>
      </c>
      <c r="B5433" t="s">
        <v>22720</v>
      </c>
      <c r="C5433" s="1" t="str">
        <f t="shared" si="342"/>
        <v>21:1064</v>
      </c>
      <c r="D5433" s="1" t="str">
        <f t="shared" si="343"/>
        <v>21:0107</v>
      </c>
      <c r="E5433" t="s">
        <v>22721</v>
      </c>
      <c r="F5433" t="s">
        <v>22722</v>
      </c>
      <c r="H5433">
        <v>50.938040200000003</v>
      </c>
      <c r="I5433">
        <v>-119.994955</v>
      </c>
      <c r="J5433" s="1" t="str">
        <f t="shared" si="340"/>
        <v>NGR bulk stream sediment</v>
      </c>
      <c r="K5433" s="1" t="str">
        <f t="shared" si="341"/>
        <v>&lt;177 micron (NGR)</v>
      </c>
      <c r="L5433">
        <v>64</v>
      </c>
      <c r="M5433" t="s">
        <v>195</v>
      </c>
      <c r="N5433">
        <v>1110</v>
      </c>
      <c r="O5433" t="s">
        <v>163</v>
      </c>
      <c r="P5433" t="s">
        <v>103</v>
      </c>
      <c r="Q5433" t="s">
        <v>662</v>
      </c>
      <c r="R5433" t="s">
        <v>188</v>
      </c>
      <c r="S5433" t="s">
        <v>90</v>
      </c>
      <c r="T5433" t="s">
        <v>90</v>
      </c>
      <c r="U5433" t="s">
        <v>695</v>
      </c>
      <c r="V5433" t="s">
        <v>64</v>
      </c>
      <c r="W5433" t="s">
        <v>109</v>
      </c>
      <c r="X5433" t="s">
        <v>47</v>
      </c>
      <c r="Y5433" t="s">
        <v>85</v>
      </c>
      <c r="Z5433" t="s">
        <v>56</v>
      </c>
      <c r="AA5433" t="s">
        <v>46</v>
      </c>
      <c r="AB5433" t="s">
        <v>87</v>
      </c>
      <c r="AC5433" t="s">
        <v>418</v>
      </c>
      <c r="AD5433" t="s">
        <v>475</v>
      </c>
      <c r="AE5433" t="s">
        <v>110</v>
      </c>
      <c r="AF5433" t="s">
        <v>66</v>
      </c>
      <c r="AG5433" t="s">
        <v>161</v>
      </c>
      <c r="AH5433" t="s">
        <v>62</v>
      </c>
      <c r="AI5433" t="s">
        <v>62</v>
      </c>
      <c r="AJ5433" t="s">
        <v>122</v>
      </c>
      <c r="AK5433" t="s">
        <v>87</v>
      </c>
      <c r="AL5433" t="s">
        <v>47</v>
      </c>
      <c r="AM5433" t="s">
        <v>47</v>
      </c>
      <c r="AN5433" t="s">
        <v>65</v>
      </c>
      <c r="AO5433" t="s">
        <v>55</v>
      </c>
    </row>
    <row r="5434" spans="1:41" hidden="1" x14ac:dyDescent="0.25">
      <c r="A5434" t="s">
        <v>22723</v>
      </c>
      <c r="B5434" t="s">
        <v>22724</v>
      </c>
      <c r="C5434" s="1" t="str">
        <f t="shared" si="342"/>
        <v>21:1064</v>
      </c>
      <c r="D5434" s="1" t="str">
        <f t="shared" si="343"/>
        <v>21:0107</v>
      </c>
      <c r="E5434" t="s">
        <v>22725</v>
      </c>
      <c r="F5434" t="s">
        <v>22726</v>
      </c>
      <c r="H5434">
        <v>50.984163100000004</v>
      </c>
      <c r="I5434">
        <v>-119.70063450000001</v>
      </c>
      <c r="J5434" s="1" t="str">
        <f t="shared" si="340"/>
        <v>NGR bulk stream sediment</v>
      </c>
      <c r="K5434" s="1" t="str">
        <f t="shared" si="341"/>
        <v>&lt;177 micron (NGR)</v>
      </c>
      <c r="L5434">
        <v>64</v>
      </c>
      <c r="M5434" t="s">
        <v>205</v>
      </c>
      <c r="N5434">
        <v>1111</v>
      </c>
      <c r="O5434" t="s">
        <v>267</v>
      </c>
      <c r="P5434" t="s">
        <v>66</v>
      </c>
      <c r="Q5434" t="s">
        <v>1069</v>
      </c>
      <c r="R5434" t="s">
        <v>392</v>
      </c>
      <c r="S5434" t="s">
        <v>146</v>
      </c>
      <c r="T5434" t="s">
        <v>98</v>
      </c>
      <c r="U5434" t="s">
        <v>237</v>
      </c>
      <c r="V5434" t="s">
        <v>228</v>
      </c>
      <c r="W5434" t="s">
        <v>224</v>
      </c>
      <c r="X5434" t="s">
        <v>58</v>
      </c>
      <c r="Y5434" t="s">
        <v>934</v>
      </c>
      <c r="Z5434" t="s">
        <v>53</v>
      </c>
      <c r="AA5434" t="s">
        <v>46</v>
      </c>
      <c r="AB5434" t="s">
        <v>105</v>
      </c>
      <c r="AC5434" t="s">
        <v>82</v>
      </c>
      <c r="AD5434" t="s">
        <v>829</v>
      </c>
      <c r="AE5434" t="s">
        <v>62</v>
      </c>
      <c r="AF5434" t="s">
        <v>127</v>
      </c>
      <c r="AG5434" t="s">
        <v>150</v>
      </c>
      <c r="AH5434" t="s">
        <v>61</v>
      </c>
      <c r="AI5434" t="s">
        <v>174</v>
      </c>
      <c r="AJ5434" t="s">
        <v>76</v>
      </c>
      <c r="AK5434" t="s">
        <v>227</v>
      </c>
      <c r="AL5434" t="s">
        <v>330</v>
      </c>
      <c r="AM5434" t="s">
        <v>103</v>
      </c>
      <c r="AN5434" t="s">
        <v>152</v>
      </c>
      <c r="AO5434" t="s">
        <v>175</v>
      </c>
    </row>
    <row r="5435" spans="1:41" hidden="1" x14ac:dyDescent="0.25">
      <c r="A5435" t="s">
        <v>22727</v>
      </c>
      <c r="B5435" t="s">
        <v>22728</v>
      </c>
      <c r="C5435" s="1" t="str">
        <f t="shared" si="342"/>
        <v>21:1064</v>
      </c>
      <c r="D5435" s="1" t="str">
        <f t="shared" si="343"/>
        <v>21:0107</v>
      </c>
      <c r="E5435" t="s">
        <v>22729</v>
      </c>
      <c r="F5435" t="s">
        <v>22730</v>
      </c>
      <c r="H5435">
        <v>50.993928099999998</v>
      </c>
      <c r="I5435">
        <v>-119.46753080000001</v>
      </c>
      <c r="J5435" s="1" t="str">
        <f t="shared" si="340"/>
        <v>NGR bulk stream sediment</v>
      </c>
      <c r="K5435" s="1" t="str">
        <f t="shared" si="341"/>
        <v>&lt;177 micron (NGR)</v>
      </c>
      <c r="L5435">
        <v>64</v>
      </c>
      <c r="M5435" t="s">
        <v>214</v>
      </c>
      <c r="N5435">
        <v>1112</v>
      </c>
      <c r="O5435" t="s">
        <v>173</v>
      </c>
      <c r="P5435" t="s">
        <v>47</v>
      </c>
      <c r="Q5435" t="s">
        <v>817</v>
      </c>
      <c r="R5435" t="s">
        <v>105</v>
      </c>
      <c r="S5435" t="s">
        <v>226</v>
      </c>
      <c r="T5435" t="s">
        <v>90</v>
      </c>
      <c r="U5435" t="s">
        <v>638</v>
      </c>
      <c r="V5435" t="s">
        <v>47</v>
      </c>
      <c r="W5435" t="s">
        <v>143</v>
      </c>
      <c r="X5435" t="s">
        <v>330</v>
      </c>
      <c r="Y5435" t="s">
        <v>300</v>
      </c>
      <c r="Z5435" t="s">
        <v>199</v>
      </c>
      <c r="AA5435" t="s">
        <v>46</v>
      </c>
      <c r="AB5435" t="s">
        <v>64</v>
      </c>
      <c r="AC5435" t="s">
        <v>236</v>
      </c>
      <c r="AD5435" t="s">
        <v>236</v>
      </c>
      <c r="AE5435" t="s">
        <v>56</v>
      </c>
      <c r="AF5435" t="s">
        <v>267</v>
      </c>
      <c r="AG5435" t="s">
        <v>357</v>
      </c>
      <c r="AH5435" t="s">
        <v>101</v>
      </c>
      <c r="AI5435" t="s">
        <v>54</v>
      </c>
      <c r="AJ5435" t="s">
        <v>76</v>
      </c>
      <c r="AK5435" t="s">
        <v>227</v>
      </c>
      <c r="AL5435" t="s">
        <v>122</v>
      </c>
      <c r="AM5435" t="s">
        <v>122</v>
      </c>
      <c r="AN5435" t="s">
        <v>920</v>
      </c>
      <c r="AO5435" t="s">
        <v>127</v>
      </c>
    </row>
    <row r="5436" spans="1:41" hidden="1" x14ac:dyDescent="0.25">
      <c r="A5436" t="s">
        <v>22731</v>
      </c>
      <c r="B5436" t="s">
        <v>22732</v>
      </c>
      <c r="C5436" s="1" t="str">
        <f t="shared" si="342"/>
        <v>21:1064</v>
      </c>
      <c r="D5436" s="1" t="str">
        <f t="shared" si="343"/>
        <v>21:0107</v>
      </c>
      <c r="E5436" t="s">
        <v>22733</v>
      </c>
      <c r="F5436" t="s">
        <v>22734</v>
      </c>
      <c r="H5436">
        <v>50.971709599999997</v>
      </c>
      <c r="I5436">
        <v>-119.46508420000001</v>
      </c>
      <c r="J5436" s="1" t="str">
        <f t="shared" si="340"/>
        <v>NGR bulk stream sediment</v>
      </c>
      <c r="K5436" s="1" t="str">
        <f t="shared" si="341"/>
        <v>&lt;177 micron (NGR)</v>
      </c>
      <c r="L5436">
        <v>64</v>
      </c>
      <c r="M5436" t="s">
        <v>223</v>
      </c>
      <c r="N5436">
        <v>1113</v>
      </c>
      <c r="O5436" t="s">
        <v>282</v>
      </c>
      <c r="P5436" t="s">
        <v>47</v>
      </c>
      <c r="Q5436" t="s">
        <v>119</v>
      </c>
      <c r="R5436" t="s">
        <v>47</v>
      </c>
      <c r="S5436" t="s">
        <v>146</v>
      </c>
      <c r="T5436" t="s">
        <v>98</v>
      </c>
      <c r="U5436" t="s">
        <v>237</v>
      </c>
      <c r="V5436" t="s">
        <v>185</v>
      </c>
      <c r="W5436" t="s">
        <v>129</v>
      </c>
      <c r="X5436" t="s">
        <v>73</v>
      </c>
      <c r="Y5436" t="s">
        <v>418</v>
      </c>
      <c r="Z5436" t="s">
        <v>84</v>
      </c>
      <c r="AA5436" t="s">
        <v>46</v>
      </c>
      <c r="AB5436" t="s">
        <v>81</v>
      </c>
      <c r="AC5436" t="s">
        <v>162</v>
      </c>
      <c r="AD5436" t="s">
        <v>538</v>
      </c>
      <c r="AE5436" t="s">
        <v>56</v>
      </c>
      <c r="AF5436" t="s">
        <v>76</v>
      </c>
      <c r="AG5436" t="s">
        <v>365</v>
      </c>
      <c r="AH5436" t="s">
        <v>235</v>
      </c>
      <c r="AI5436" t="s">
        <v>198</v>
      </c>
      <c r="AJ5436" t="s">
        <v>85</v>
      </c>
      <c r="AK5436" t="s">
        <v>142</v>
      </c>
      <c r="AL5436" t="s">
        <v>103</v>
      </c>
      <c r="AM5436" t="s">
        <v>122</v>
      </c>
      <c r="AN5436" t="s">
        <v>1304</v>
      </c>
      <c r="AO5436" t="s">
        <v>217</v>
      </c>
    </row>
    <row r="5437" spans="1:41" hidden="1" x14ac:dyDescent="0.25">
      <c r="A5437" t="s">
        <v>22735</v>
      </c>
      <c r="B5437" t="s">
        <v>22736</v>
      </c>
      <c r="C5437" s="1" t="str">
        <f t="shared" si="342"/>
        <v>21:1064</v>
      </c>
      <c r="D5437" s="1" t="str">
        <f t="shared" si="343"/>
        <v>21:0107</v>
      </c>
      <c r="E5437" t="s">
        <v>22737</v>
      </c>
      <c r="F5437" t="s">
        <v>22738</v>
      </c>
      <c r="H5437">
        <v>50.949279599999997</v>
      </c>
      <c r="I5437">
        <v>-119.33190449999999</v>
      </c>
      <c r="J5437" s="1" t="str">
        <f t="shared" si="340"/>
        <v>NGR bulk stream sediment</v>
      </c>
      <c r="K5437" s="1" t="str">
        <f t="shared" si="341"/>
        <v>&lt;177 micron (NGR)</v>
      </c>
      <c r="L5437">
        <v>64</v>
      </c>
      <c r="M5437" t="s">
        <v>233</v>
      </c>
      <c r="N5437">
        <v>1114</v>
      </c>
      <c r="O5437" t="s">
        <v>122</v>
      </c>
      <c r="P5437" t="s">
        <v>122</v>
      </c>
      <c r="Q5437" t="s">
        <v>138</v>
      </c>
      <c r="R5437" t="s">
        <v>103</v>
      </c>
      <c r="S5437" t="s">
        <v>226</v>
      </c>
      <c r="T5437" t="s">
        <v>267</v>
      </c>
      <c r="U5437" t="s">
        <v>386</v>
      </c>
      <c r="V5437" t="s">
        <v>235</v>
      </c>
      <c r="W5437" t="s">
        <v>123</v>
      </c>
      <c r="X5437" t="s">
        <v>137</v>
      </c>
      <c r="Y5437" t="s">
        <v>418</v>
      </c>
      <c r="Z5437" t="s">
        <v>53</v>
      </c>
      <c r="AA5437" t="s">
        <v>46</v>
      </c>
      <c r="AB5437" t="s">
        <v>110</v>
      </c>
      <c r="AC5437" t="s">
        <v>475</v>
      </c>
      <c r="AD5437" t="s">
        <v>241</v>
      </c>
      <c r="AE5437" t="s">
        <v>199</v>
      </c>
      <c r="AF5437" t="s">
        <v>108</v>
      </c>
      <c r="AG5437" t="s">
        <v>359</v>
      </c>
      <c r="AH5437" t="s">
        <v>101</v>
      </c>
      <c r="AI5437" t="s">
        <v>174</v>
      </c>
      <c r="AJ5437" t="s">
        <v>127</v>
      </c>
      <c r="AK5437" t="s">
        <v>455</v>
      </c>
      <c r="AL5437" t="s">
        <v>47</v>
      </c>
      <c r="AM5437" t="s">
        <v>103</v>
      </c>
      <c r="AN5437" t="s">
        <v>196</v>
      </c>
      <c r="AO5437" t="s">
        <v>127</v>
      </c>
    </row>
    <row r="5438" spans="1:41" hidden="1" x14ac:dyDescent="0.25">
      <c r="A5438" t="s">
        <v>22739</v>
      </c>
      <c r="B5438" t="s">
        <v>22740</v>
      </c>
      <c r="C5438" s="1" t="str">
        <f t="shared" si="342"/>
        <v>21:1064</v>
      </c>
      <c r="D5438" s="1" t="str">
        <f t="shared" si="343"/>
        <v>21:0107</v>
      </c>
      <c r="E5438" t="s">
        <v>22741</v>
      </c>
      <c r="F5438" t="s">
        <v>22742</v>
      </c>
      <c r="H5438">
        <v>50.979173299999999</v>
      </c>
      <c r="I5438">
        <v>-119.2644466</v>
      </c>
      <c r="J5438" s="1" t="str">
        <f t="shared" si="340"/>
        <v>NGR bulk stream sediment</v>
      </c>
      <c r="K5438" s="1" t="str">
        <f t="shared" si="341"/>
        <v>&lt;177 micron (NGR)</v>
      </c>
      <c r="L5438">
        <v>64</v>
      </c>
      <c r="M5438" t="s">
        <v>248</v>
      </c>
      <c r="N5438">
        <v>1115</v>
      </c>
      <c r="O5438" t="s">
        <v>292</v>
      </c>
      <c r="P5438" t="s">
        <v>122</v>
      </c>
      <c r="Q5438" t="s">
        <v>356</v>
      </c>
      <c r="R5438" t="s">
        <v>101</v>
      </c>
      <c r="S5438" t="s">
        <v>482</v>
      </c>
      <c r="T5438" t="s">
        <v>59</v>
      </c>
      <c r="U5438" t="s">
        <v>391</v>
      </c>
      <c r="V5438" t="s">
        <v>105</v>
      </c>
      <c r="W5438" t="s">
        <v>412</v>
      </c>
      <c r="X5438" t="s">
        <v>103</v>
      </c>
      <c r="Y5438" t="s">
        <v>80</v>
      </c>
      <c r="Z5438" t="s">
        <v>84</v>
      </c>
      <c r="AA5438" t="s">
        <v>46</v>
      </c>
      <c r="AB5438" t="s">
        <v>185</v>
      </c>
      <c r="AC5438" t="s">
        <v>462</v>
      </c>
      <c r="AD5438" t="s">
        <v>106</v>
      </c>
      <c r="AE5438" t="s">
        <v>62</v>
      </c>
      <c r="AF5438" t="s">
        <v>127</v>
      </c>
      <c r="AG5438" t="s">
        <v>129</v>
      </c>
      <c r="AH5438" t="s">
        <v>174</v>
      </c>
      <c r="AI5438" t="s">
        <v>46</v>
      </c>
      <c r="AJ5438" t="s">
        <v>502</v>
      </c>
      <c r="AK5438" t="s">
        <v>125</v>
      </c>
      <c r="AL5438" t="s">
        <v>47</v>
      </c>
      <c r="AM5438" t="s">
        <v>122</v>
      </c>
      <c r="AN5438" t="s">
        <v>65</v>
      </c>
      <c r="AO5438" t="s">
        <v>85</v>
      </c>
    </row>
    <row r="5439" spans="1:41" hidden="1" x14ac:dyDescent="0.25">
      <c r="A5439" t="s">
        <v>22743</v>
      </c>
      <c r="B5439" t="s">
        <v>22744</v>
      </c>
      <c r="C5439" s="1" t="str">
        <f t="shared" si="342"/>
        <v>21:1064</v>
      </c>
      <c r="D5439" s="1" t="str">
        <f t="shared" si="343"/>
        <v>21:0107</v>
      </c>
      <c r="E5439" t="s">
        <v>22745</v>
      </c>
      <c r="F5439" t="s">
        <v>22746</v>
      </c>
      <c r="H5439">
        <v>50.976635899999998</v>
      </c>
      <c r="I5439">
        <v>-119.29032290000001</v>
      </c>
      <c r="J5439" s="1" t="str">
        <f t="shared" si="340"/>
        <v>NGR bulk stream sediment</v>
      </c>
      <c r="K5439" s="1" t="str">
        <f t="shared" si="341"/>
        <v>&lt;177 micron (NGR)</v>
      </c>
      <c r="L5439">
        <v>64</v>
      </c>
      <c r="M5439" t="s">
        <v>256</v>
      </c>
      <c r="N5439">
        <v>1116</v>
      </c>
      <c r="O5439" t="s">
        <v>274</v>
      </c>
      <c r="P5439" t="s">
        <v>52</v>
      </c>
      <c r="Q5439" t="s">
        <v>411</v>
      </c>
      <c r="R5439" t="s">
        <v>81</v>
      </c>
      <c r="S5439" t="s">
        <v>934</v>
      </c>
      <c r="T5439" t="s">
        <v>99</v>
      </c>
      <c r="U5439" t="s">
        <v>386</v>
      </c>
      <c r="V5439" t="s">
        <v>60</v>
      </c>
      <c r="W5439" t="s">
        <v>227</v>
      </c>
      <c r="X5439" t="s">
        <v>122</v>
      </c>
      <c r="Y5439" t="s">
        <v>49</v>
      </c>
      <c r="Z5439" t="s">
        <v>199</v>
      </c>
      <c r="AA5439" t="s">
        <v>46</v>
      </c>
      <c r="AB5439" t="s">
        <v>46</v>
      </c>
      <c r="AC5439" t="s">
        <v>251</v>
      </c>
      <c r="AD5439" t="s">
        <v>399</v>
      </c>
      <c r="AE5439" t="s">
        <v>62</v>
      </c>
      <c r="AF5439" t="s">
        <v>127</v>
      </c>
      <c r="AG5439" t="s">
        <v>437</v>
      </c>
      <c r="AH5439" t="s">
        <v>174</v>
      </c>
      <c r="AI5439" t="s">
        <v>62</v>
      </c>
      <c r="AJ5439" t="s">
        <v>351</v>
      </c>
      <c r="AK5439" t="s">
        <v>81</v>
      </c>
      <c r="AL5439" t="s">
        <v>47</v>
      </c>
      <c r="AM5439" t="s">
        <v>47</v>
      </c>
      <c r="AN5439" t="s">
        <v>275</v>
      </c>
      <c r="AO5439" t="s">
        <v>122</v>
      </c>
    </row>
    <row r="5440" spans="1:41" hidden="1" x14ac:dyDescent="0.25">
      <c r="A5440" t="s">
        <v>22747</v>
      </c>
      <c r="B5440" t="s">
        <v>22748</v>
      </c>
      <c r="C5440" s="1" t="str">
        <f t="shared" si="342"/>
        <v>21:1064</v>
      </c>
      <c r="D5440" s="1" t="str">
        <f t="shared" si="343"/>
        <v>21:0107</v>
      </c>
      <c r="E5440" t="s">
        <v>22749</v>
      </c>
      <c r="F5440" t="s">
        <v>22750</v>
      </c>
      <c r="H5440">
        <v>50.975177600000002</v>
      </c>
      <c r="I5440">
        <v>-119.31228969999999</v>
      </c>
      <c r="J5440" s="1" t="str">
        <f t="shared" si="340"/>
        <v>NGR bulk stream sediment</v>
      </c>
      <c r="K5440" s="1" t="str">
        <f t="shared" si="341"/>
        <v>&lt;177 micron (NGR)</v>
      </c>
      <c r="L5440">
        <v>64</v>
      </c>
      <c r="M5440" t="s">
        <v>265</v>
      </c>
      <c r="N5440">
        <v>1117</v>
      </c>
      <c r="O5440" t="s">
        <v>58</v>
      </c>
      <c r="P5440" t="s">
        <v>103</v>
      </c>
      <c r="Q5440" t="s">
        <v>1148</v>
      </c>
      <c r="R5440" t="s">
        <v>174</v>
      </c>
      <c r="S5440" t="s">
        <v>532</v>
      </c>
      <c r="T5440" t="s">
        <v>165</v>
      </c>
      <c r="U5440" t="s">
        <v>1121</v>
      </c>
      <c r="V5440" t="s">
        <v>63</v>
      </c>
      <c r="W5440" t="s">
        <v>274</v>
      </c>
      <c r="X5440" t="s">
        <v>103</v>
      </c>
      <c r="Y5440" t="s">
        <v>80</v>
      </c>
      <c r="Z5440" t="s">
        <v>84</v>
      </c>
      <c r="AA5440" t="s">
        <v>46</v>
      </c>
      <c r="AB5440" t="s">
        <v>185</v>
      </c>
      <c r="AC5440" t="s">
        <v>329</v>
      </c>
      <c r="AD5440" t="s">
        <v>240</v>
      </c>
      <c r="AE5440" t="s">
        <v>53</v>
      </c>
      <c r="AF5440" t="s">
        <v>66</v>
      </c>
      <c r="AG5440" t="s">
        <v>88</v>
      </c>
      <c r="AH5440" t="s">
        <v>47</v>
      </c>
      <c r="AI5440" t="s">
        <v>46</v>
      </c>
      <c r="AJ5440" t="s">
        <v>242</v>
      </c>
      <c r="AK5440" t="s">
        <v>63</v>
      </c>
      <c r="AL5440" t="s">
        <v>47</v>
      </c>
      <c r="AM5440" t="s">
        <v>47</v>
      </c>
      <c r="AN5440" t="s">
        <v>65</v>
      </c>
      <c r="AO5440" t="s">
        <v>145</v>
      </c>
    </row>
    <row r="5441" spans="1:41" hidden="1" x14ac:dyDescent="0.25">
      <c r="A5441" t="s">
        <v>22751</v>
      </c>
      <c r="B5441" t="s">
        <v>22752</v>
      </c>
      <c r="C5441" s="1" t="str">
        <f t="shared" si="342"/>
        <v>21:1064</v>
      </c>
      <c r="D5441" s="1" t="str">
        <f t="shared" si="343"/>
        <v>21:0107</v>
      </c>
      <c r="E5441" t="s">
        <v>22753</v>
      </c>
      <c r="F5441" t="s">
        <v>22754</v>
      </c>
      <c r="H5441">
        <v>50.970033700000002</v>
      </c>
      <c r="I5441">
        <v>-119.3072478</v>
      </c>
      <c r="J5441" s="1" t="str">
        <f t="shared" si="340"/>
        <v>NGR bulk stream sediment</v>
      </c>
      <c r="K5441" s="1" t="str">
        <f t="shared" si="341"/>
        <v>&lt;177 micron (NGR)</v>
      </c>
      <c r="L5441">
        <v>65</v>
      </c>
      <c r="M5441" t="s">
        <v>45</v>
      </c>
      <c r="N5441">
        <v>1118</v>
      </c>
      <c r="O5441" t="s">
        <v>591</v>
      </c>
      <c r="P5441" t="s">
        <v>51</v>
      </c>
      <c r="Q5441" t="s">
        <v>862</v>
      </c>
      <c r="R5441" t="s">
        <v>173</v>
      </c>
      <c r="S5441" t="s">
        <v>140</v>
      </c>
      <c r="T5441" t="s">
        <v>209</v>
      </c>
      <c r="U5441" t="s">
        <v>386</v>
      </c>
      <c r="V5441" t="s">
        <v>47</v>
      </c>
      <c r="W5441" t="s">
        <v>455</v>
      </c>
      <c r="X5441" t="s">
        <v>51</v>
      </c>
      <c r="Y5441" t="s">
        <v>141</v>
      </c>
      <c r="Z5441" t="s">
        <v>199</v>
      </c>
      <c r="AA5441" t="s">
        <v>46</v>
      </c>
      <c r="AB5441" t="s">
        <v>54</v>
      </c>
      <c r="AC5441" t="s">
        <v>107</v>
      </c>
      <c r="AD5441" t="s">
        <v>106</v>
      </c>
      <c r="AE5441" t="s">
        <v>62</v>
      </c>
      <c r="AF5441" t="s">
        <v>55</v>
      </c>
      <c r="AG5441" t="s">
        <v>52</v>
      </c>
      <c r="AH5441" t="s">
        <v>110</v>
      </c>
      <c r="AI5441" t="s">
        <v>149</v>
      </c>
      <c r="AJ5441" t="s">
        <v>181</v>
      </c>
      <c r="AK5441" t="s">
        <v>173</v>
      </c>
      <c r="AL5441" t="s">
        <v>47</v>
      </c>
      <c r="AM5441" t="s">
        <v>47</v>
      </c>
      <c r="AN5441" t="s">
        <v>468</v>
      </c>
      <c r="AO5441" t="s">
        <v>124</v>
      </c>
    </row>
    <row r="5442" spans="1:41" hidden="1" x14ac:dyDescent="0.25">
      <c r="A5442" t="s">
        <v>22755</v>
      </c>
      <c r="B5442" t="s">
        <v>22756</v>
      </c>
      <c r="C5442" s="1" t="str">
        <f t="shared" si="342"/>
        <v>21:1064</v>
      </c>
      <c r="D5442" s="1" t="str">
        <f t="shared" si="343"/>
        <v>21:0107</v>
      </c>
      <c r="E5442" t="s">
        <v>22757</v>
      </c>
      <c r="F5442" t="s">
        <v>22758</v>
      </c>
      <c r="H5442">
        <v>50.981057700000001</v>
      </c>
      <c r="I5442">
        <v>-119.3417335</v>
      </c>
      <c r="J5442" s="1" t="str">
        <f t="shared" ref="J5442:J5505" si="344">HYPERLINK("http://geochem.nrcan.gc.ca/cdogs/content/kwd/kwd020030_e.htm", "NGR bulk stream sediment")</f>
        <v>NGR bulk stream sediment</v>
      </c>
      <c r="K5442" s="1" t="str">
        <f t="shared" ref="K5442:K5505" si="345">HYPERLINK("http://geochem.nrcan.gc.ca/cdogs/content/kwd/kwd080006_e.htm", "&lt;177 micron (NGR)")</f>
        <v>&lt;177 micron (NGR)</v>
      </c>
      <c r="L5442">
        <v>65</v>
      </c>
      <c r="M5442" t="s">
        <v>71</v>
      </c>
      <c r="N5442">
        <v>1119</v>
      </c>
      <c r="O5442" t="s">
        <v>188</v>
      </c>
      <c r="P5442" t="s">
        <v>122</v>
      </c>
      <c r="Q5442" t="s">
        <v>513</v>
      </c>
      <c r="R5442" t="s">
        <v>108</v>
      </c>
      <c r="S5442" t="s">
        <v>350</v>
      </c>
      <c r="T5442" t="s">
        <v>267</v>
      </c>
      <c r="U5442" t="s">
        <v>65</v>
      </c>
      <c r="V5442" t="s">
        <v>206</v>
      </c>
      <c r="W5442" t="s">
        <v>151</v>
      </c>
      <c r="X5442" t="s">
        <v>103</v>
      </c>
      <c r="Y5442" t="s">
        <v>218</v>
      </c>
      <c r="Z5442" t="s">
        <v>84</v>
      </c>
      <c r="AA5442" t="s">
        <v>46</v>
      </c>
      <c r="AB5442" t="s">
        <v>149</v>
      </c>
      <c r="AC5442" t="s">
        <v>146</v>
      </c>
      <c r="AD5442" t="s">
        <v>184</v>
      </c>
      <c r="AE5442" t="s">
        <v>53</v>
      </c>
      <c r="AF5442" t="s">
        <v>108</v>
      </c>
      <c r="AG5442" t="s">
        <v>392</v>
      </c>
      <c r="AH5442" t="s">
        <v>174</v>
      </c>
      <c r="AI5442" t="s">
        <v>198</v>
      </c>
      <c r="AJ5442" t="s">
        <v>55</v>
      </c>
      <c r="AK5442" t="s">
        <v>60</v>
      </c>
      <c r="AL5442" t="s">
        <v>47</v>
      </c>
      <c r="AM5442" t="s">
        <v>47</v>
      </c>
      <c r="AN5442" t="s">
        <v>65</v>
      </c>
      <c r="AO5442" t="s">
        <v>52</v>
      </c>
    </row>
    <row r="5443" spans="1:41" hidden="1" x14ac:dyDescent="0.25">
      <c r="A5443" t="s">
        <v>22759</v>
      </c>
      <c r="B5443" t="s">
        <v>22760</v>
      </c>
      <c r="C5443" s="1" t="str">
        <f t="shared" si="342"/>
        <v>21:1064</v>
      </c>
      <c r="D5443" s="1" t="str">
        <f t="shared" si="343"/>
        <v>21:0107</v>
      </c>
      <c r="E5443" t="s">
        <v>22761</v>
      </c>
      <c r="F5443" t="s">
        <v>22762</v>
      </c>
      <c r="H5443">
        <v>50.976261899999997</v>
      </c>
      <c r="I5443">
        <v>-119.375214</v>
      </c>
      <c r="J5443" s="1" t="str">
        <f t="shared" si="344"/>
        <v>NGR bulk stream sediment</v>
      </c>
      <c r="K5443" s="1" t="str">
        <f t="shared" si="345"/>
        <v>&lt;177 micron (NGR)</v>
      </c>
      <c r="L5443">
        <v>65</v>
      </c>
      <c r="M5443" t="s">
        <v>95</v>
      </c>
      <c r="N5443">
        <v>1120</v>
      </c>
      <c r="O5443" t="s">
        <v>58</v>
      </c>
      <c r="P5443" t="s">
        <v>137</v>
      </c>
      <c r="Q5443" t="s">
        <v>234</v>
      </c>
      <c r="R5443" t="s">
        <v>142</v>
      </c>
      <c r="S5443" t="s">
        <v>237</v>
      </c>
      <c r="T5443" t="s">
        <v>90</v>
      </c>
      <c r="U5443" t="s">
        <v>543</v>
      </c>
      <c r="V5443" t="s">
        <v>72</v>
      </c>
      <c r="W5443" t="s">
        <v>182</v>
      </c>
      <c r="X5443" t="s">
        <v>73</v>
      </c>
      <c r="Y5443" t="s">
        <v>140</v>
      </c>
      <c r="Z5443" t="s">
        <v>84</v>
      </c>
      <c r="AA5443" t="s">
        <v>46</v>
      </c>
      <c r="AB5443" t="s">
        <v>46</v>
      </c>
      <c r="AC5443" t="s">
        <v>146</v>
      </c>
      <c r="AD5443" t="s">
        <v>226</v>
      </c>
      <c r="AE5443" t="s">
        <v>54</v>
      </c>
      <c r="AF5443" t="s">
        <v>127</v>
      </c>
      <c r="AG5443" t="s">
        <v>2043</v>
      </c>
      <c r="AH5443" t="s">
        <v>110</v>
      </c>
      <c r="AI5443" t="s">
        <v>87</v>
      </c>
      <c r="AJ5443" t="s">
        <v>267</v>
      </c>
      <c r="AK5443" t="s">
        <v>72</v>
      </c>
      <c r="AL5443" t="s">
        <v>47</v>
      </c>
      <c r="AM5443" t="s">
        <v>47</v>
      </c>
      <c r="AN5443" t="s">
        <v>275</v>
      </c>
      <c r="AO5443" t="s">
        <v>330</v>
      </c>
    </row>
    <row r="5444" spans="1:41" hidden="1" x14ac:dyDescent="0.25">
      <c r="A5444" t="s">
        <v>22763</v>
      </c>
      <c r="B5444" t="s">
        <v>22764</v>
      </c>
      <c r="C5444" s="1" t="str">
        <f t="shared" si="342"/>
        <v>21:1064</v>
      </c>
      <c r="D5444" s="1" t="str">
        <f t="shared" si="343"/>
        <v>21:0107</v>
      </c>
      <c r="E5444" t="s">
        <v>22765</v>
      </c>
      <c r="F5444" t="s">
        <v>22766</v>
      </c>
      <c r="H5444">
        <v>50.970615000000002</v>
      </c>
      <c r="I5444">
        <v>-119.3857234</v>
      </c>
      <c r="J5444" s="1" t="str">
        <f t="shared" si="344"/>
        <v>NGR bulk stream sediment</v>
      </c>
      <c r="K5444" s="1" t="str">
        <f t="shared" si="345"/>
        <v>&lt;177 micron (NGR)</v>
      </c>
      <c r="L5444">
        <v>65</v>
      </c>
      <c r="M5444" t="s">
        <v>117</v>
      </c>
      <c r="N5444">
        <v>1121</v>
      </c>
      <c r="O5444" t="s">
        <v>319</v>
      </c>
      <c r="P5444" t="s">
        <v>103</v>
      </c>
      <c r="Q5444" t="s">
        <v>234</v>
      </c>
      <c r="R5444" t="s">
        <v>182</v>
      </c>
      <c r="S5444" t="s">
        <v>184</v>
      </c>
      <c r="T5444" t="s">
        <v>59</v>
      </c>
      <c r="U5444" t="s">
        <v>508</v>
      </c>
      <c r="V5444" t="s">
        <v>206</v>
      </c>
      <c r="W5444" t="s">
        <v>86</v>
      </c>
      <c r="X5444" t="s">
        <v>73</v>
      </c>
      <c r="Y5444" t="s">
        <v>75</v>
      </c>
      <c r="Z5444" t="s">
        <v>84</v>
      </c>
      <c r="AA5444" t="s">
        <v>46</v>
      </c>
      <c r="AB5444" t="s">
        <v>185</v>
      </c>
      <c r="AC5444" t="s">
        <v>273</v>
      </c>
      <c r="AD5444" t="s">
        <v>331</v>
      </c>
      <c r="AE5444" t="s">
        <v>84</v>
      </c>
      <c r="AF5444" t="s">
        <v>127</v>
      </c>
      <c r="AG5444" t="s">
        <v>158</v>
      </c>
      <c r="AH5444" t="s">
        <v>87</v>
      </c>
      <c r="AI5444" t="s">
        <v>198</v>
      </c>
      <c r="AJ5444" t="s">
        <v>55</v>
      </c>
      <c r="AK5444" t="s">
        <v>79</v>
      </c>
      <c r="AL5444" t="s">
        <v>47</v>
      </c>
      <c r="AM5444" t="s">
        <v>47</v>
      </c>
      <c r="AN5444" t="s">
        <v>65</v>
      </c>
      <c r="AO5444" t="s">
        <v>209</v>
      </c>
    </row>
    <row r="5445" spans="1:41" hidden="1" x14ac:dyDescent="0.25">
      <c r="A5445" t="s">
        <v>22767</v>
      </c>
      <c r="B5445" t="s">
        <v>22768</v>
      </c>
      <c r="C5445" s="1" t="str">
        <f t="shared" si="342"/>
        <v>21:1064</v>
      </c>
      <c r="D5445" s="1" t="str">
        <f t="shared" si="343"/>
        <v>21:0107</v>
      </c>
      <c r="E5445" t="s">
        <v>22769</v>
      </c>
      <c r="F5445" t="s">
        <v>22770</v>
      </c>
      <c r="H5445">
        <v>50.994330400000003</v>
      </c>
      <c r="I5445">
        <v>-119.44627319999999</v>
      </c>
      <c r="J5445" s="1" t="str">
        <f t="shared" si="344"/>
        <v>NGR bulk stream sediment</v>
      </c>
      <c r="K5445" s="1" t="str">
        <f t="shared" si="345"/>
        <v>&lt;177 micron (NGR)</v>
      </c>
      <c r="L5445">
        <v>65</v>
      </c>
      <c r="M5445" t="s">
        <v>136</v>
      </c>
      <c r="N5445">
        <v>1122</v>
      </c>
      <c r="O5445" t="s">
        <v>267</v>
      </c>
      <c r="P5445" t="s">
        <v>52</v>
      </c>
      <c r="Q5445" t="s">
        <v>832</v>
      </c>
      <c r="R5445" t="s">
        <v>104</v>
      </c>
      <c r="S5445" t="s">
        <v>342</v>
      </c>
      <c r="T5445" t="s">
        <v>175</v>
      </c>
      <c r="U5445" t="s">
        <v>284</v>
      </c>
      <c r="V5445" t="s">
        <v>111</v>
      </c>
      <c r="W5445" t="s">
        <v>128</v>
      </c>
      <c r="X5445" t="s">
        <v>122</v>
      </c>
      <c r="Y5445" t="s">
        <v>306</v>
      </c>
      <c r="Z5445" t="s">
        <v>56</v>
      </c>
      <c r="AA5445" t="s">
        <v>46</v>
      </c>
      <c r="AB5445" t="s">
        <v>57</v>
      </c>
      <c r="AC5445" t="s">
        <v>391</v>
      </c>
      <c r="AD5445" t="s">
        <v>538</v>
      </c>
      <c r="AE5445" t="s">
        <v>54</v>
      </c>
      <c r="AF5445" t="s">
        <v>108</v>
      </c>
      <c r="AG5445" t="s">
        <v>227</v>
      </c>
      <c r="AH5445" t="s">
        <v>174</v>
      </c>
      <c r="AI5445" t="s">
        <v>198</v>
      </c>
      <c r="AJ5445" t="s">
        <v>319</v>
      </c>
      <c r="AK5445" t="s">
        <v>455</v>
      </c>
      <c r="AL5445" t="s">
        <v>47</v>
      </c>
      <c r="AM5445" t="s">
        <v>47</v>
      </c>
      <c r="AN5445" t="s">
        <v>65</v>
      </c>
      <c r="AO5445" t="s">
        <v>51</v>
      </c>
    </row>
    <row r="5446" spans="1:41" hidden="1" x14ac:dyDescent="0.25">
      <c r="A5446" t="s">
        <v>22771</v>
      </c>
      <c r="B5446" t="s">
        <v>22772</v>
      </c>
      <c r="C5446" s="1" t="str">
        <f t="shared" si="342"/>
        <v>21:1064</v>
      </c>
      <c r="D5446" s="1" t="str">
        <f t="shared" si="343"/>
        <v>21:0107</v>
      </c>
      <c r="E5446" t="s">
        <v>22773</v>
      </c>
      <c r="F5446" t="s">
        <v>22774</v>
      </c>
      <c r="H5446">
        <v>50.978622600000001</v>
      </c>
      <c r="I5446">
        <v>-119.4257566</v>
      </c>
      <c r="J5446" s="1" t="str">
        <f t="shared" si="344"/>
        <v>NGR bulk stream sediment</v>
      </c>
      <c r="K5446" s="1" t="str">
        <f t="shared" si="345"/>
        <v>&lt;177 micron (NGR)</v>
      </c>
      <c r="L5446">
        <v>65</v>
      </c>
      <c r="M5446" t="s">
        <v>157</v>
      </c>
      <c r="N5446">
        <v>1123</v>
      </c>
      <c r="O5446" t="s">
        <v>173</v>
      </c>
      <c r="P5446" t="s">
        <v>73</v>
      </c>
      <c r="Q5446" t="s">
        <v>322</v>
      </c>
      <c r="R5446" t="s">
        <v>217</v>
      </c>
      <c r="S5446" t="s">
        <v>187</v>
      </c>
      <c r="T5446" t="s">
        <v>267</v>
      </c>
      <c r="U5446" t="s">
        <v>482</v>
      </c>
      <c r="V5446" t="s">
        <v>185</v>
      </c>
      <c r="W5446" t="s">
        <v>78</v>
      </c>
      <c r="X5446" t="s">
        <v>47</v>
      </c>
      <c r="Y5446" t="s">
        <v>50</v>
      </c>
      <c r="Z5446" t="s">
        <v>56</v>
      </c>
      <c r="AA5446" t="s">
        <v>46</v>
      </c>
      <c r="AB5446" t="s">
        <v>149</v>
      </c>
      <c r="AC5446" t="s">
        <v>50</v>
      </c>
      <c r="AD5446" t="s">
        <v>239</v>
      </c>
      <c r="AE5446" t="s">
        <v>199</v>
      </c>
      <c r="AF5446" t="s">
        <v>366</v>
      </c>
      <c r="AG5446" t="s">
        <v>122</v>
      </c>
      <c r="AH5446" t="s">
        <v>53</v>
      </c>
      <c r="AI5446" t="s">
        <v>62</v>
      </c>
      <c r="AJ5446" t="s">
        <v>282</v>
      </c>
      <c r="AK5446" t="s">
        <v>455</v>
      </c>
      <c r="AL5446" t="s">
        <v>47</v>
      </c>
      <c r="AM5446" t="s">
        <v>47</v>
      </c>
      <c r="AN5446" t="s">
        <v>65</v>
      </c>
      <c r="AO5446" t="s">
        <v>58</v>
      </c>
    </row>
    <row r="5447" spans="1:41" hidden="1" x14ac:dyDescent="0.25">
      <c r="A5447" t="s">
        <v>22775</v>
      </c>
      <c r="B5447" t="s">
        <v>22776</v>
      </c>
      <c r="C5447" s="1" t="str">
        <f t="shared" si="342"/>
        <v>21:1064</v>
      </c>
      <c r="D5447" s="1" t="str">
        <f t="shared" si="343"/>
        <v>21:0107</v>
      </c>
      <c r="E5447" t="s">
        <v>22777</v>
      </c>
      <c r="F5447" t="s">
        <v>22778</v>
      </c>
      <c r="H5447">
        <v>50.976511299999999</v>
      </c>
      <c r="I5447">
        <v>-119.4139213</v>
      </c>
      <c r="J5447" s="1" t="str">
        <f t="shared" si="344"/>
        <v>NGR bulk stream sediment</v>
      </c>
      <c r="K5447" s="1" t="str">
        <f t="shared" si="345"/>
        <v>&lt;177 micron (NGR)</v>
      </c>
      <c r="L5447">
        <v>65</v>
      </c>
      <c r="M5447" t="s">
        <v>170</v>
      </c>
      <c r="N5447">
        <v>1124</v>
      </c>
      <c r="O5447" t="s">
        <v>55</v>
      </c>
      <c r="P5447" t="s">
        <v>51</v>
      </c>
      <c r="Q5447" t="s">
        <v>698</v>
      </c>
      <c r="R5447" t="s">
        <v>371</v>
      </c>
      <c r="S5447" t="s">
        <v>226</v>
      </c>
      <c r="T5447" t="s">
        <v>269</v>
      </c>
      <c r="U5447" t="s">
        <v>508</v>
      </c>
      <c r="V5447" t="s">
        <v>206</v>
      </c>
      <c r="W5447" t="s">
        <v>412</v>
      </c>
      <c r="X5447" t="s">
        <v>73</v>
      </c>
      <c r="Y5447" t="s">
        <v>934</v>
      </c>
      <c r="Z5447" t="s">
        <v>84</v>
      </c>
      <c r="AA5447" t="s">
        <v>46</v>
      </c>
      <c r="AB5447" t="s">
        <v>46</v>
      </c>
      <c r="AC5447" t="s">
        <v>445</v>
      </c>
      <c r="AD5447" t="s">
        <v>184</v>
      </c>
      <c r="AE5447" t="s">
        <v>57</v>
      </c>
      <c r="AF5447" t="s">
        <v>209</v>
      </c>
      <c r="AG5447" t="s">
        <v>502</v>
      </c>
      <c r="AH5447" t="s">
        <v>110</v>
      </c>
      <c r="AI5447" t="s">
        <v>149</v>
      </c>
      <c r="AJ5447" t="s">
        <v>108</v>
      </c>
      <c r="AK5447" t="s">
        <v>60</v>
      </c>
      <c r="AL5447" t="s">
        <v>47</v>
      </c>
      <c r="AM5447" t="s">
        <v>47</v>
      </c>
      <c r="AN5447" t="s">
        <v>196</v>
      </c>
      <c r="AO5447" t="s">
        <v>108</v>
      </c>
    </row>
    <row r="5448" spans="1:41" hidden="1" x14ac:dyDescent="0.25">
      <c r="A5448" t="s">
        <v>22779</v>
      </c>
      <c r="B5448" t="s">
        <v>22780</v>
      </c>
      <c r="C5448" s="1" t="str">
        <f t="shared" si="342"/>
        <v>21:1064</v>
      </c>
      <c r="D5448" s="1" t="str">
        <f t="shared" si="343"/>
        <v>21:0107</v>
      </c>
      <c r="E5448" t="s">
        <v>22781</v>
      </c>
      <c r="F5448" t="s">
        <v>22782</v>
      </c>
      <c r="H5448">
        <v>50.954560399999998</v>
      </c>
      <c r="I5448">
        <v>-119.36848139999999</v>
      </c>
      <c r="J5448" s="1" t="str">
        <f t="shared" si="344"/>
        <v>NGR bulk stream sediment</v>
      </c>
      <c r="K5448" s="1" t="str">
        <f t="shared" si="345"/>
        <v>&lt;177 micron (NGR)</v>
      </c>
      <c r="L5448">
        <v>65</v>
      </c>
      <c r="M5448" t="s">
        <v>180</v>
      </c>
      <c r="N5448">
        <v>1125</v>
      </c>
      <c r="O5448" t="s">
        <v>371</v>
      </c>
      <c r="P5448" t="s">
        <v>103</v>
      </c>
      <c r="Q5448" t="s">
        <v>234</v>
      </c>
      <c r="R5448" t="s">
        <v>209</v>
      </c>
      <c r="S5448" t="s">
        <v>589</v>
      </c>
      <c r="T5448" t="s">
        <v>82</v>
      </c>
      <c r="U5448" t="s">
        <v>391</v>
      </c>
      <c r="V5448" t="s">
        <v>164</v>
      </c>
      <c r="W5448" t="s">
        <v>437</v>
      </c>
      <c r="X5448" t="s">
        <v>103</v>
      </c>
      <c r="Y5448" t="s">
        <v>75</v>
      </c>
      <c r="Z5448" t="s">
        <v>84</v>
      </c>
      <c r="AA5448" t="s">
        <v>46</v>
      </c>
      <c r="AB5448" t="s">
        <v>174</v>
      </c>
      <c r="AC5448" t="s">
        <v>120</v>
      </c>
      <c r="AD5448" t="s">
        <v>184</v>
      </c>
      <c r="AE5448" t="s">
        <v>84</v>
      </c>
      <c r="AF5448" t="s">
        <v>76</v>
      </c>
      <c r="AG5448" t="s">
        <v>96</v>
      </c>
      <c r="AH5448" t="s">
        <v>87</v>
      </c>
      <c r="AI5448" t="s">
        <v>198</v>
      </c>
      <c r="AJ5448" t="s">
        <v>85</v>
      </c>
      <c r="AK5448" t="s">
        <v>173</v>
      </c>
      <c r="AL5448" t="s">
        <v>47</v>
      </c>
      <c r="AM5448" t="s">
        <v>47</v>
      </c>
      <c r="AN5448" t="s">
        <v>345</v>
      </c>
      <c r="AO5448" t="s">
        <v>50</v>
      </c>
    </row>
    <row r="5449" spans="1:41" hidden="1" x14ac:dyDescent="0.25">
      <c r="A5449" t="s">
        <v>22783</v>
      </c>
      <c r="B5449" t="s">
        <v>22784</v>
      </c>
      <c r="C5449" s="1" t="str">
        <f t="shared" si="342"/>
        <v>21:1064</v>
      </c>
      <c r="D5449" s="1" t="str">
        <f t="shared" si="343"/>
        <v>21:0107</v>
      </c>
      <c r="E5449" t="s">
        <v>22785</v>
      </c>
      <c r="F5449" t="s">
        <v>22786</v>
      </c>
      <c r="H5449">
        <v>50.266668600000003</v>
      </c>
      <c r="I5449">
        <v>-118.60354700000001</v>
      </c>
      <c r="J5449" s="1" t="str">
        <f t="shared" si="344"/>
        <v>NGR bulk stream sediment</v>
      </c>
      <c r="K5449" s="1" t="str">
        <f t="shared" si="345"/>
        <v>&lt;177 micron (NGR)</v>
      </c>
      <c r="L5449">
        <v>65</v>
      </c>
      <c r="M5449" t="s">
        <v>195</v>
      </c>
      <c r="N5449">
        <v>1126</v>
      </c>
      <c r="O5449" t="s">
        <v>58</v>
      </c>
      <c r="P5449" t="s">
        <v>103</v>
      </c>
      <c r="Q5449" t="s">
        <v>119</v>
      </c>
      <c r="R5449" t="s">
        <v>58</v>
      </c>
      <c r="S5449" t="s">
        <v>241</v>
      </c>
      <c r="T5449" t="s">
        <v>58</v>
      </c>
      <c r="U5449" t="s">
        <v>507</v>
      </c>
      <c r="V5449" t="s">
        <v>206</v>
      </c>
      <c r="W5449" t="s">
        <v>79</v>
      </c>
      <c r="X5449" t="s">
        <v>137</v>
      </c>
      <c r="Y5449" t="s">
        <v>165</v>
      </c>
      <c r="Z5449" t="s">
        <v>62</v>
      </c>
      <c r="AA5449" t="s">
        <v>46</v>
      </c>
      <c r="AB5449" t="s">
        <v>174</v>
      </c>
      <c r="AC5449" t="s">
        <v>98</v>
      </c>
      <c r="AD5449" t="s">
        <v>83</v>
      </c>
      <c r="AE5449" t="s">
        <v>198</v>
      </c>
      <c r="AF5449" t="s">
        <v>55</v>
      </c>
      <c r="AG5449" t="s">
        <v>224</v>
      </c>
      <c r="AH5449" t="s">
        <v>46</v>
      </c>
      <c r="AI5449" t="s">
        <v>149</v>
      </c>
      <c r="AJ5449" t="s">
        <v>502</v>
      </c>
      <c r="AK5449" t="s">
        <v>60</v>
      </c>
      <c r="AL5449" t="s">
        <v>47</v>
      </c>
      <c r="AM5449" t="s">
        <v>122</v>
      </c>
      <c r="AN5449" t="s">
        <v>289</v>
      </c>
      <c r="AO5449" t="s">
        <v>127</v>
      </c>
    </row>
    <row r="5450" spans="1:41" hidden="1" x14ac:dyDescent="0.25">
      <c r="A5450" t="s">
        <v>22787</v>
      </c>
      <c r="B5450" t="s">
        <v>22788</v>
      </c>
      <c r="C5450" s="1" t="str">
        <f t="shared" si="342"/>
        <v>21:1064</v>
      </c>
      <c r="D5450" s="1" t="str">
        <f t="shared" si="343"/>
        <v>21:0107</v>
      </c>
      <c r="E5450" t="s">
        <v>22789</v>
      </c>
      <c r="F5450" t="s">
        <v>22790</v>
      </c>
      <c r="H5450">
        <v>50.282874499999998</v>
      </c>
      <c r="I5450">
        <v>-118.585956</v>
      </c>
      <c r="J5450" s="1" t="str">
        <f t="shared" si="344"/>
        <v>NGR bulk stream sediment</v>
      </c>
      <c r="K5450" s="1" t="str">
        <f t="shared" si="345"/>
        <v>&lt;177 micron (NGR)</v>
      </c>
      <c r="L5450">
        <v>65</v>
      </c>
      <c r="M5450" t="s">
        <v>205</v>
      </c>
      <c r="N5450">
        <v>1127</v>
      </c>
      <c r="O5450" t="s">
        <v>58</v>
      </c>
      <c r="P5450" t="s">
        <v>103</v>
      </c>
      <c r="Q5450" t="s">
        <v>578</v>
      </c>
      <c r="R5450" t="s">
        <v>257</v>
      </c>
      <c r="S5450" t="s">
        <v>83</v>
      </c>
      <c r="T5450" t="s">
        <v>267</v>
      </c>
      <c r="U5450" t="s">
        <v>431</v>
      </c>
      <c r="V5450" t="s">
        <v>81</v>
      </c>
      <c r="W5450" t="s">
        <v>200</v>
      </c>
      <c r="X5450" t="s">
        <v>137</v>
      </c>
      <c r="Y5450" t="s">
        <v>269</v>
      </c>
      <c r="Z5450" t="s">
        <v>84</v>
      </c>
      <c r="AA5450" t="s">
        <v>47</v>
      </c>
      <c r="AB5450" t="s">
        <v>46</v>
      </c>
      <c r="AC5450" t="s">
        <v>186</v>
      </c>
      <c r="AD5450" t="s">
        <v>358</v>
      </c>
      <c r="AE5450" t="s">
        <v>149</v>
      </c>
      <c r="AF5450" t="s">
        <v>76</v>
      </c>
      <c r="AG5450" t="s">
        <v>292</v>
      </c>
      <c r="AH5450" t="s">
        <v>46</v>
      </c>
      <c r="AI5450" t="s">
        <v>174</v>
      </c>
      <c r="AJ5450" t="s">
        <v>502</v>
      </c>
      <c r="AK5450" t="s">
        <v>164</v>
      </c>
      <c r="AL5450" t="s">
        <v>47</v>
      </c>
      <c r="AM5450" t="s">
        <v>47</v>
      </c>
      <c r="AN5450" t="s">
        <v>725</v>
      </c>
      <c r="AO5450" t="s">
        <v>50</v>
      </c>
    </row>
    <row r="5451" spans="1:41" hidden="1" x14ac:dyDescent="0.25">
      <c r="A5451" t="s">
        <v>22791</v>
      </c>
      <c r="B5451" t="s">
        <v>22792</v>
      </c>
      <c r="C5451" s="1" t="str">
        <f t="shared" si="342"/>
        <v>21:1064</v>
      </c>
      <c r="D5451" s="1" t="str">
        <f t="shared" si="343"/>
        <v>21:0107</v>
      </c>
      <c r="E5451" t="s">
        <v>22793</v>
      </c>
      <c r="F5451" t="s">
        <v>22794</v>
      </c>
      <c r="H5451">
        <v>50.313652099999999</v>
      </c>
      <c r="I5451">
        <v>-118.5274967</v>
      </c>
      <c r="J5451" s="1" t="str">
        <f t="shared" si="344"/>
        <v>NGR bulk stream sediment</v>
      </c>
      <c r="K5451" s="1" t="str">
        <f t="shared" si="345"/>
        <v>&lt;177 micron (NGR)</v>
      </c>
      <c r="L5451">
        <v>65</v>
      </c>
      <c r="M5451" t="s">
        <v>214</v>
      </c>
      <c r="N5451">
        <v>1128</v>
      </c>
      <c r="O5451" t="s">
        <v>357</v>
      </c>
      <c r="P5451" t="s">
        <v>267</v>
      </c>
      <c r="Q5451" t="s">
        <v>356</v>
      </c>
      <c r="R5451" t="s">
        <v>130</v>
      </c>
      <c r="S5451" t="s">
        <v>300</v>
      </c>
      <c r="T5451" t="s">
        <v>66</v>
      </c>
      <c r="U5451" t="s">
        <v>1121</v>
      </c>
      <c r="V5451" t="s">
        <v>125</v>
      </c>
      <c r="W5451" t="s">
        <v>151</v>
      </c>
      <c r="X5451" t="s">
        <v>137</v>
      </c>
      <c r="Y5451" t="s">
        <v>49</v>
      </c>
      <c r="Z5451" t="s">
        <v>62</v>
      </c>
      <c r="AA5451" t="s">
        <v>46</v>
      </c>
      <c r="AB5451" t="s">
        <v>87</v>
      </c>
      <c r="AC5451" t="s">
        <v>272</v>
      </c>
      <c r="AD5451" t="s">
        <v>272</v>
      </c>
      <c r="AE5451" t="s">
        <v>198</v>
      </c>
      <c r="AF5451" t="s">
        <v>842</v>
      </c>
      <c r="AG5451" t="s">
        <v>182</v>
      </c>
      <c r="AH5451" t="s">
        <v>57</v>
      </c>
      <c r="AI5451" t="s">
        <v>149</v>
      </c>
      <c r="AJ5451" t="s">
        <v>259</v>
      </c>
      <c r="AK5451" t="s">
        <v>60</v>
      </c>
      <c r="AL5451" t="s">
        <v>47</v>
      </c>
      <c r="AM5451" t="s">
        <v>122</v>
      </c>
      <c r="AN5451" t="s">
        <v>301</v>
      </c>
      <c r="AO5451" t="s">
        <v>82</v>
      </c>
    </row>
    <row r="5452" spans="1:41" hidden="1" x14ac:dyDescent="0.25">
      <c r="A5452" t="s">
        <v>22795</v>
      </c>
      <c r="B5452" t="s">
        <v>22796</v>
      </c>
      <c r="C5452" s="1" t="str">
        <f t="shared" si="342"/>
        <v>21:1064</v>
      </c>
      <c r="D5452" s="1" t="str">
        <f t="shared" si="343"/>
        <v>21:0107</v>
      </c>
      <c r="E5452" t="s">
        <v>22797</v>
      </c>
      <c r="F5452" t="s">
        <v>22798</v>
      </c>
      <c r="H5452">
        <v>50.307846900000001</v>
      </c>
      <c r="I5452">
        <v>-118.52985270000001</v>
      </c>
      <c r="J5452" s="1" t="str">
        <f t="shared" si="344"/>
        <v>NGR bulk stream sediment</v>
      </c>
      <c r="K5452" s="1" t="str">
        <f t="shared" si="345"/>
        <v>&lt;177 micron (NGR)</v>
      </c>
      <c r="L5452">
        <v>65</v>
      </c>
      <c r="M5452" t="s">
        <v>223</v>
      </c>
      <c r="N5452">
        <v>1129</v>
      </c>
      <c r="O5452" t="s">
        <v>55</v>
      </c>
      <c r="P5452" t="s">
        <v>47</v>
      </c>
      <c r="Q5452" t="s">
        <v>487</v>
      </c>
      <c r="R5452" t="s">
        <v>198</v>
      </c>
      <c r="S5452" t="s">
        <v>250</v>
      </c>
      <c r="T5452" t="s">
        <v>59</v>
      </c>
      <c r="U5452" t="s">
        <v>196</v>
      </c>
      <c r="V5452" t="s">
        <v>125</v>
      </c>
      <c r="W5452" t="s">
        <v>266</v>
      </c>
      <c r="X5452" t="s">
        <v>330</v>
      </c>
      <c r="Y5452" t="s">
        <v>306</v>
      </c>
      <c r="Z5452" t="s">
        <v>57</v>
      </c>
      <c r="AA5452" t="s">
        <v>46</v>
      </c>
      <c r="AB5452" t="s">
        <v>235</v>
      </c>
      <c r="AC5452" t="s">
        <v>358</v>
      </c>
      <c r="AD5452" t="s">
        <v>106</v>
      </c>
      <c r="AE5452" t="s">
        <v>174</v>
      </c>
      <c r="AF5452" t="s">
        <v>2327</v>
      </c>
      <c r="AG5452" t="s">
        <v>292</v>
      </c>
      <c r="AH5452" t="s">
        <v>57</v>
      </c>
      <c r="AI5452" t="s">
        <v>149</v>
      </c>
      <c r="AJ5452" t="s">
        <v>137</v>
      </c>
      <c r="AK5452" t="s">
        <v>164</v>
      </c>
      <c r="AL5452" t="s">
        <v>47</v>
      </c>
      <c r="AM5452" t="s">
        <v>103</v>
      </c>
      <c r="AN5452" t="s">
        <v>432</v>
      </c>
      <c r="AO5452" t="s">
        <v>225</v>
      </c>
    </row>
    <row r="5453" spans="1:41" hidden="1" x14ac:dyDescent="0.25">
      <c r="A5453" t="s">
        <v>22799</v>
      </c>
      <c r="B5453" t="s">
        <v>22800</v>
      </c>
      <c r="C5453" s="1" t="str">
        <f t="shared" si="342"/>
        <v>21:1064</v>
      </c>
      <c r="D5453" s="1" t="str">
        <f t="shared" si="343"/>
        <v>21:0107</v>
      </c>
      <c r="E5453" t="s">
        <v>22801</v>
      </c>
      <c r="F5453" t="s">
        <v>22802</v>
      </c>
      <c r="H5453">
        <v>50.294728300000003</v>
      </c>
      <c r="I5453">
        <v>-118.5753989</v>
      </c>
      <c r="J5453" s="1" t="str">
        <f t="shared" si="344"/>
        <v>NGR bulk stream sediment</v>
      </c>
      <c r="K5453" s="1" t="str">
        <f t="shared" si="345"/>
        <v>&lt;177 micron (NGR)</v>
      </c>
      <c r="L5453">
        <v>65</v>
      </c>
      <c r="M5453" t="s">
        <v>280</v>
      </c>
      <c r="N5453">
        <v>1130</v>
      </c>
      <c r="O5453" t="s">
        <v>493</v>
      </c>
      <c r="P5453" t="s">
        <v>51</v>
      </c>
      <c r="Q5453" t="s">
        <v>578</v>
      </c>
      <c r="R5453" t="s">
        <v>198</v>
      </c>
      <c r="S5453" t="s">
        <v>77</v>
      </c>
      <c r="T5453" t="s">
        <v>209</v>
      </c>
      <c r="U5453" t="s">
        <v>425</v>
      </c>
      <c r="V5453" t="s">
        <v>125</v>
      </c>
      <c r="W5453" t="s">
        <v>493</v>
      </c>
      <c r="X5453" t="s">
        <v>52</v>
      </c>
      <c r="Y5453" t="s">
        <v>225</v>
      </c>
      <c r="Z5453" t="s">
        <v>53</v>
      </c>
      <c r="AA5453" t="s">
        <v>46</v>
      </c>
      <c r="AB5453" t="s">
        <v>185</v>
      </c>
      <c r="AC5453" t="s">
        <v>131</v>
      </c>
      <c r="AD5453" t="s">
        <v>258</v>
      </c>
      <c r="AE5453" t="s">
        <v>62</v>
      </c>
      <c r="AF5453" t="s">
        <v>50</v>
      </c>
      <c r="AG5453" t="s">
        <v>73</v>
      </c>
      <c r="AH5453" t="s">
        <v>87</v>
      </c>
      <c r="AI5453" t="s">
        <v>54</v>
      </c>
      <c r="AJ5453" t="s">
        <v>359</v>
      </c>
      <c r="AK5453" t="s">
        <v>122</v>
      </c>
      <c r="AL5453" t="s">
        <v>47</v>
      </c>
      <c r="AM5453" t="s">
        <v>103</v>
      </c>
      <c r="AN5453" t="s">
        <v>915</v>
      </c>
      <c r="AO5453" t="s">
        <v>82</v>
      </c>
    </row>
    <row r="5454" spans="1:41" hidden="1" x14ac:dyDescent="0.25">
      <c r="A5454" t="s">
        <v>22803</v>
      </c>
      <c r="B5454" t="s">
        <v>22804</v>
      </c>
      <c r="C5454" s="1" t="str">
        <f t="shared" si="342"/>
        <v>21:1064</v>
      </c>
      <c r="D5454" s="1" t="str">
        <f t="shared" si="343"/>
        <v>21:0107</v>
      </c>
      <c r="E5454" t="s">
        <v>22801</v>
      </c>
      <c r="F5454" t="s">
        <v>22805</v>
      </c>
      <c r="H5454">
        <v>50.294728300000003</v>
      </c>
      <c r="I5454">
        <v>-118.5753989</v>
      </c>
      <c r="J5454" s="1" t="str">
        <f t="shared" si="344"/>
        <v>NGR bulk stream sediment</v>
      </c>
      <c r="K5454" s="1" t="str">
        <f t="shared" si="345"/>
        <v>&lt;177 micron (NGR)</v>
      </c>
      <c r="L5454">
        <v>65</v>
      </c>
      <c r="M5454" t="s">
        <v>288</v>
      </c>
      <c r="N5454">
        <v>1131</v>
      </c>
      <c r="O5454" t="s">
        <v>437</v>
      </c>
      <c r="P5454" t="s">
        <v>103</v>
      </c>
      <c r="Q5454" t="s">
        <v>119</v>
      </c>
      <c r="R5454" t="s">
        <v>87</v>
      </c>
      <c r="S5454" t="s">
        <v>342</v>
      </c>
      <c r="T5454" t="s">
        <v>175</v>
      </c>
      <c r="U5454" t="s">
        <v>89</v>
      </c>
      <c r="V5454" t="s">
        <v>257</v>
      </c>
      <c r="W5454" t="s">
        <v>151</v>
      </c>
      <c r="X5454" t="s">
        <v>52</v>
      </c>
      <c r="Y5454" t="s">
        <v>197</v>
      </c>
      <c r="Z5454" t="s">
        <v>198</v>
      </c>
      <c r="AA5454" t="s">
        <v>46</v>
      </c>
      <c r="AB5454" t="s">
        <v>185</v>
      </c>
      <c r="AC5454" t="s">
        <v>217</v>
      </c>
      <c r="AD5454" t="s">
        <v>358</v>
      </c>
      <c r="AE5454" t="s">
        <v>53</v>
      </c>
      <c r="AF5454" t="s">
        <v>66</v>
      </c>
      <c r="AG5454" t="s">
        <v>129</v>
      </c>
      <c r="AH5454" t="s">
        <v>185</v>
      </c>
      <c r="AI5454" t="s">
        <v>46</v>
      </c>
      <c r="AJ5454" t="s">
        <v>181</v>
      </c>
      <c r="AK5454" t="s">
        <v>60</v>
      </c>
      <c r="AL5454" t="s">
        <v>47</v>
      </c>
      <c r="AM5454" t="s">
        <v>103</v>
      </c>
      <c r="AN5454" t="s">
        <v>196</v>
      </c>
      <c r="AO5454" t="s">
        <v>306</v>
      </c>
    </row>
    <row r="5455" spans="1:41" hidden="1" x14ac:dyDescent="0.25">
      <c r="A5455" t="s">
        <v>22806</v>
      </c>
      <c r="B5455" t="s">
        <v>22807</v>
      </c>
      <c r="C5455" s="1" t="str">
        <f t="shared" si="342"/>
        <v>21:1064</v>
      </c>
      <c r="D5455" s="1" t="str">
        <f t="shared" si="343"/>
        <v>21:0107</v>
      </c>
      <c r="E5455" t="s">
        <v>22808</v>
      </c>
      <c r="F5455" t="s">
        <v>22809</v>
      </c>
      <c r="H5455">
        <v>50.345821800000003</v>
      </c>
      <c r="I5455">
        <v>-118.5007121</v>
      </c>
      <c r="J5455" s="1" t="str">
        <f t="shared" si="344"/>
        <v>NGR bulk stream sediment</v>
      </c>
      <c r="K5455" s="1" t="str">
        <f t="shared" si="345"/>
        <v>&lt;177 micron (NGR)</v>
      </c>
      <c r="L5455">
        <v>65</v>
      </c>
      <c r="M5455" t="s">
        <v>233</v>
      </c>
      <c r="N5455">
        <v>1132</v>
      </c>
      <c r="O5455" t="s">
        <v>259</v>
      </c>
      <c r="P5455" t="s">
        <v>103</v>
      </c>
      <c r="Q5455" t="s">
        <v>790</v>
      </c>
      <c r="R5455" t="s">
        <v>62</v>
      </c>
      <c r="S5455" t="s">
        <v>300</v>
      </c>
      <c r="T5455" t="s">
        <v>59</v>
      </c>
      <c r="U5455" t="s">
        <v>1304</v>
      </c>
      <c r="V5455" t="s">
        <v>64</v>
      </c>
      <c r="W5455" t="s">
        <v>111</v>
      </c>
      <c r="X5455" t="s">
        <v>73</v>
      </c>
      <c r="Y5455" t="s">
        <v>49</v>
      </c>
      <c r="Z5455" t="s">
        <v>62</v>
      </c>
      <c r="AA5455" t="s">
        <v>46</v>
      </c>
      <c r="AB5455" t="s">
        <v>64</v>
      </c>
      <c r="AC5455" t="s">
        <v>106</v>
      </c>
      <c r="AD5455" t="s">
        <v>218</v>
      </c>
      <c r="AE5455" t="s">
        <v>53</v>
      </c>
      <c r="AF5455" t="s">
        <v>990</v>
      </c>
      <c r="AG5455" t="s">
        <v>182</v>
      </c>
      <c r="AH5455" t="s">
        <v>46</v>
      </c>
      <c r="AI5455" t="s">
        <v>149</v>
      </c>
      <c r="AJ5455" t="s">
        <v>242</v>
      </c>
      <c r="AK5455" t="s">
        <v>130</v>
      </c>
      <c r="AL5455" t="s">
        <v>47</v>
      </c>
      <c r="AM5455" t="s">
        <v>122</v>
      </c>
      <c r="AN5455" t="s">
        <v>65</v>
      </c>
      <c r="AO5455" t="s">
        <v>80</v>
      </c>
    </row>
    <row r="5456" spans="1:41" hidden="1" x14ac:dyDescent="0.25">
      <c r="A5456" t="s">
        <v>22810</v>
      </c>
      <c r="B5456" t="s">
        <v>22811</v>
      </c>
      <c r="C5456" s="1" t="str">
        <f t="shared" si="342"/>
        <v>21:1064</v>
      </c>
      <c r="D5456" s="1" t="str">
        <f t="shared" si="343"/>
        <v>21:0107</v>
      </c>
      <c r="E5456" t="s">
        <v>22812</v>
      </c>
      <c r="F5456" t="s">
        <v>22813</v>
      </c>
      <c r="H5456">
        <v>50.341217100000001</v>
      </c>
      <c r="I5456">
        <v>-118.5034764</v>
      </c>
      <c r="J5456" s="1" t="str">
        <f t="shared" si="344"/>
        <v>NGR bulk stream sediment</v>
      </c>
      <c r="K5456" s="1" t="str">
        <f t="shared" si="345"/>
        <v>&lt;177 micron (NGR)</v>
      </c>
      <c r="L5456">
        <v>65</v>
      </c>
      <c r="M5456" t="s">
        <v>248</v>
      </c>
      <c r="N5456">
        <v>1133</v>
      </c>
      <c r="O5456" t="s">
        <v>182</v>
      </c>
      <c r="P5456" t="s">
        <v>122</v>
      </c>
      <c r="Q5456" t="s">
        <v>356</v>
      </c>
      <c r="R5456" t="s">
        <v>105</v>
      </c>
      <c r="S5456" t="s">
        <v>342</v>
      </c>
      <c r="T5456" t="s">
        <v>82</v>
      </c>
      <c r="U5456" t="s">
        <v>1121</v>
      </c>
      <c r="V5456" t="s">
        <v>161</v>
      </c>
      <c r="W5456" t="s">
        <v>271</v>
      </c>
      <c r="X5456" t="s">
        <v>51</v>
      </c>
      <c r="Y5456" t="s">
        <v>165</v>
      </c>
      <c r="Z5456" t="s">
        <v>53</v>
      </c>
      <c r="AA5456" t="s">
        <v>46</v>
      </c>
      <c r="AB5456" t="s">
        <v>235</v>
      </c>
      <c r="AC5456" t="s">
        <v>190</v>
      </c>
      <c r="AD5456" t="s">
        <v>358</v>
      </c>
      <c r="AE5456" t="s">
        <v>53</v>
      </c>
      <c r="AF5456" t="s">
        <v>2181</v>
      </c>
      <c r="AG5456" t="s">
        <v>182</v>
      </c>
      <c r="AH5456" t="s">
        <v>46</v>
      </c>
      <c r="AI5456" t="s">
        <v>174</v>
      </c>
      <c r="AJ5456" t="s">
        <v>591</v>
      </c>
      <c r="AK5456" t="s">
        <v>206</v>
      </c>
      <c r="AL5456" t="s">
        <v>47</v>
      </c>
      <c r="AM5456" t="s">
        <v>103</v>
      </c>
      <c r="AN5456" t="s">
        <v>65</v>
      </c>
      <c r="AO5456" t="s">
        <v>50</v>
      </c>
    </row>
    <row r="5457" spans="1:41" hidden="1" x14ac:dyDescent="0.25">
      <c r="A5457" t="s">
        <v>22814</v>
      </c>
      <c r="B5457" t="s">
        <v>22815</v>
      </c>
      <c r="C5457" s="1" t="str">
        <f t="shared" si="342"/>
        <v>21:1064</v>
      </c>
      <c r="D5457" s="1" t="str">
        <f t="shared" si="343"/>
        <v>21:0107</v>
      </c>
      <c r="E5457" t="s">
        <v>22816</v>
      </c>
      <c r="F5457" t="s">
        <v>22817</v>
      </c>
      <c r="H5457">
        <v>50.351772400000002</v>
      </c>
      <c r="I5457">
        <v>-118.4947002</v>
      </c>
      <c r="J5457" s="1" t="str">
        <f t="shared" si="344"/>
        <v>NGR bulk stream sediment</v>
      </c>
      <c r="K5457" s="1" t="str">
        <f t="shared" si="345"/>
        <v>&lt;177 micron (NGR)</v>
      </c>
      <c r="L5457">
        <v>65</v>
      </c>
      <c r="M5457" t="s">
        <v>256</v>
      </c>
      <c r="N5457">
        <v>1134</v>
      </c>
      <c r="O5457" t="s">
        <v>161</v>
      </c>
      <c r="P5457" t="s">
        <v>122</v>
      </c>
      <c r="Q5457" t="s">
        <v>385</v>
      </c>
      <c r="R5457" t="s">
        <v>15504</v>
      </c>
      <c r="S5457" t="s">
        <v>141</v>
      </c>
      <c r="T5457" t="s">
        <v>55</v>
      </c>
      <c r="U5457" t="s">
        <v>207</v>
      </c>
      <c r="V5457" t="s">
        <v>282</v>
      </c>
      <c r="W5457" t="s">
        <v>161</v>
      </c>
      <c r="X5457" t="s">
        <v>122</v>
      </c>
      <c r="Y5457" t="s">
        <v>209</v>
      </c>
      <c r="Z5457" t="s">
        <v>199</v>
      </c>
      <c r="AA5457" t="s">
        <v>46</v>
      </c>
      <c r="AB5457" t="s">
        <v>54</v>
      </c>
      <c r="AC5457" t="s">
        <v>141</v>
      </c>
      <c r="AD5457" t="s">
        <v>290</v>
      </c>
      <c r="AE5457" t="s">
        <v>199</v>
      </c>
      <c r="AF5457" t="s">
        <v>58</v>
      </c>
      <c r="AG5457" t="s">
        <v>206</v>
      </c>
      <c r="AH5457" t="s">
        <v>198</v>
      </c>
      <c r="AI5457" t="s">
        <v>62</v>
      </c>
      <c r="AJ5457" t="s">
        <v>151</v>
      </c>
      <c r="AK5457" t="s">
        <v>60</v>
      </c>
      <c r="AL5457" t="s">
        <v>47</v>
      </c>
      <c r="AM5457" t="s">
        <v>47</v>
      </c>
      <c r="AN5457" t="s">
        <v>568</v>
      </c>
      <c r="AO5457" t="s">
        <v>55</v>
      </c>
    </row>
    <row r="5458" spans="1:41" hidden="1" x14ac:dyDescent="0.25">
      <c r="A5458" t="s">
        <v>22818</v>
      </c>
      <c r="B5458" t="s">
        <v>22819</v>
      </c>
      <c r="C5458" s="1" t="str">
        <f t="shared" si="342"/>
        <v>21:1064</v>
      </c>
      <c r="D5458" s="1" t="str">
        <f t="shared" si="343"/>
        <v>21:0107</v>
      </c>
      <c r="E5458" t="s">
        <v>22820</v>
      </c>
      <c r="F5458" t="s">
        <v>22821</v>
      </c>
      <c r="H5458">
        <v>50.330048300000001</v>
      </c>
      <c r="I5458">
        <v>-118.40113289999999</v>
      </c>
      <c r="J5458" s="1" t="str">
        <f t="shared" si="344"/>
        <v>NGR bulk stream sediment</v>
      </c>
      <c r="K5458" s="1" t="str">
        <f t="shared" si="345"/>
        <v>&lt;177 micron (NGR)</v>
      </c>
      <c r="L5458">
        <v>65</v>
      </c>
      <c r="M5458" t="s">
        <v>265</v>
      </c>
      <c r="N5458">
        <v>1135</v>
      </c>
      <c r="O5458" t="s">
        <v>61</v>
      </c>
      <c r="P5458" t="s">
        <v>122</v>
      </c>
      <c r="Q5458" t="s">
        <v>404</v>
      </c>
      <c r="R5458" t="s">
        <v>105</v>
      </c>
      <c r="S5458" t="s">
        <v>418</v>
      </c>
      <c r="T5458" t="s">
        <v>108</v>
      </c>
      <c r="U5458" t="s">
        <v>438</v>
      </c>
      <c r="V5458" t="s">
        <v>81</v>
      </c>
      <c r="W5458" t="s">
        <v>130</v>
      </c>
      <c r="X5458" t="s">
        <v>103</v>
      </c>
      <c r="Y5458" t="s">
        <v>99</v>
      </c>
      <c r="Z5458" t="s">
        <v>199</v>
      </c>
      <c r="AA5458" t="s">
        <v>46</v>
      </c>
      <c r="AB5458" t="s">
        <v>110</v>
      </c>
      <c r="AC5458" t="s">
        <v>49</v>
      </c>
      <c r="AD5458" t="s">
        <v>107</v>
      </c>
      <c r="AE5458" t="s">
        <v>380</v>
      </c>
      <c r="AF5458" t="s">
        <v>85</v>
      </c>
      <c r="AG5458" t="s">
        <v>86</v>
      </c>
      <c r="AH5458" t="s">
        <v>54</v>
      </c>
      <c r="AI5458" t="s">
        <v>198</v>
      </c>
      <c r="AJ5458" t="s">
        <v>591</v>
      </c>
      <c r="AK5458" t="s">
        <v>206</v>
      </c>
      <c r="AL5458" t="s">
        <v>47</v>
      </c>
      <c r="AM5458" t="s">
        <v>47</v>
      </c>
      <c r="AN5458" t="s">
        <v>65</v>
      </c>
      <c r="AO5458" t="s">
        <v>108</v>
      </c>
    </row>
    <row r="5459" spans="1:41" hidden="1" x14ac:dyDescent="0.25">
      <c r="A5459" t="s">
        <v>22822</v>
      </c>
      <c r="B5459" t="s">
        <v>22823</v>
      </c>
      <c r="C5459" s="1" t="str">
        <f t="shared" si="342"/>
        <v>21:1064</v>
      </c>
      <c r="D5459" s="1" t="str">
        <f t="shared" si="343"/>
        <v>21:0107</v>
      </c>
      <c r="E5459" t="s">
        <v>22824</v>
      </c>
      <c r="F5459" t="s">
        <v>22825</v>
      </c>
      <c r="H5459">
        <v>50.338533300000002</v>
      </c>
      <c r="I5459">
        <v>-118.4237682</v>
      </c>
      <c r="J5459" s="1" t="str">
        <f t="shared" si="344"/>
        <v>NGR bulk stream sediment</v>
      </c>
      <c r="K5459" s="1" t="str">
        <f t="shared" si="345"/>
        <v>&lt;177 micron (NGR)</v>
      </c>
      <c r="L5459">
        <v>66</v>
      </c>
      <c r="M5459" t="s">
        <v>45</v>
      </c>
      <c r="N5459">
        <v>1136</v>
      </c>
      <c r="O5459" t="s">
        <v>174</v>
      </c>
      <c r="P5459" t="s">
        <v>51</v>
      </c>
      <c r="Q5459" t="s">
        <v>481</v>
      </c>
      <c r="R5459" t="s">
        <v>62</v>
      </c>
      <c r="S5459" t="s">
        <v>243</v>
      </c>
      <c r="T5459" t="s">
        <v>175</v>
      </c>
      <c r="U5459" t="s">
        <v>207</v>
      </c>
      <c r="V5459" t="s">
        <v>87</v>
      </c>
      <c r="W5459" t="s">
        <v>103</v>
      </c>
      <c r="X5459" t="s">
        <v>73</v>
      </c>
      <c r="Y5459" t="s">
        <v>175</v>
      </c>
      <c r="Z5459" t="s">
        <v>56</v>
      </c>
      <c r="AA5459" t="s">
        <v>46</v>
      </c>
      <c r="AB5459" t="s">
        <v>110</v>
      </c>
      <c r="AC5459" t="s">
        <v>131</v>
      </c>
      <c r="AD5459" t="s">
        <v>104</v>
      </c>
      <c r="AE5459" t="s">
        <v>56</v>
      </c>
      <c r="AF5459" t="s">
        <v>209</v>
      </c>
      <c r="AG5459" t="s">
        <v>412</v>
      </c>
      <c r="AH5459" t="s">
        <v>198</v>
      </c>
      <c r="AI5459" t="s">
        <v>46</v>
      </c>
      <c r="AJ5459" t="s">
        <v>96</v>
      </c>
      <c r="AK5459" t="s">
        <v>60</v>
      </c>
      <c r="AL5459" t="s">
        <v>47</v>
      </c>
      <c r="AM5459" t="s">
        <v>47</v>
      </c>
      <c r="AN5459" t="s">
        <v>673</v>
      </c>
      <c r="AO5459" t="s">
        <v>59</v>
      </c>
    </row>
    <row r="5460" spans="1:41" hidden="1" x14ac:dyDescent="0.25">
      <c r="A5460" t="s">
        <v>22826</v>
      </c>
      <c r="B5460" t="s">
        <v>22827</v>
      </c>
      <c r="C5460" s="1" t="str">
        <f t="shared" si="342"/>
        <v>21:1064</v>
      </c>
      <c r="D5460" s="1" t="str">
        <f t="shared" si="343"/>
        <v>21:0107</v>
      </c>
      <c r="E5460" t="s">
        <v>22828</v>
      </c>
      <c r="F5460" t="s">
        <v>22829</v>
      </c>
      <c r="H5460">
        <v>50.334083800000002</v>
      </c>
      <c r="I5460">
        <v>-118.43671759999999</v>
      </c>
      <c r="J5460" s="1" t="str">
        <f t="shared" si="344"/>
        <v>NGR bulk stream sediment</v>
      </c>
      <c r="K5460" s="1" t="str">
        <f t="shared" si="345"/>
        <v>&lt;177 micron (NGR)</v>
      </c>
      <c r="L5460">
        <v>66</v>
      </c>
      <c r="M5460" t="s">
        <v>71</v>
      </c>
      <c r="N5460">
        <v>1137</v>
      </c>
      <c r="O5460" t="s">
        <v>209</v>
      </c>
      <c r="P5460" t="s">
        <v>47</v>
      </c>
      <c r="Q5460" t="s">
        <v>356</v>
      </c>
      <c r="R5460" t="s">
        <v>87</v>
      </c>
      <c r="S5460" t="s">
        <v>75</v>
      </c>
      <c r="T5460" t="s">
        <v>49</v>
      </c>
      <c r="U5460" t="s">
        <v>508</v>
      </c>
      <c r="V5460" t="s">
        <v>64</v>
      </c>
      <c r="W5460" t="s">
        <v>51</v>
      </c>
      <c r="X5460" t="s">
        <v>51</v>
      </c>
      <c r="Y5460" t="s">
        <v>98</v>
      </c>
      <c r="Z5460" t="s">
        <v>84</v>
      </c>
      <c r="AA5460" t="s">
        <v>46</v>
      </c>
      <c r="AB5460" t="s">
        <v>235</v>
      </c>
      <c r="AC5460" t="s">
        <v>121</v>
      </c>
      <c r="AD5460" t="s">
        <v>243</v>
      </c>
      <c r="AE5460" t="s">
        <v>198</v>
      </c>
      <c r="AF5460" t="s">
        <v>616</v>
      </c>
      <c r="AG5460" t="s">
        <v>182</v>
      </c>
      <c r="AH5460" t="s">
        <v>57</v>
      </c>
      <c r="AI5460" t="s">
        <v>149</v>
      </c>
      <c r="AJ5460" t="s">
        <v>292</v>
      </c>
      <c r="AK5460" t="s">
        <v>130</v>
      </c>
      <c r="AL5460" t="s">
        <v>47</v>
      </c>
      <c r="AM5460" t="s">
        <v>47</v>
      </c>
      <c r="AN5460" t="s">
        <v>65</v>
      </c>
      <c r="AO5460" t="s">
        <v>187</v>
      </c>
    </row>
    <row r="5461" spans="1:41" hidden="1" x14ac:dyDescent="0.25">
      <c r="A5461" t="s">
        <v>22830</v>
      </c>
      <c r="B5461" t="s">
        <v>22831</v>
      </c>
      <c r="C5461" s="1" t="str">
        <f t="shared" si="342"/>
        <v>21:1064</v>
      </c>
      <c r="D5461" s="1" t="str">
        <f t="shared" si="343"/>
        <v>21:0107</v>
      </c>
      <c r="E5461" t="s">
        <v>22832</v>
      </c>
      <c r="F5461" t="s">
        <v>22833</v>
      </c>
      <c r="H5461">
        <v>50.340513700000002</v>
      </c>
      <c r="I5461">
        <v>-118.4469311</v>
      </c>
      <c r="J5461" s="1" t="str">
        <f t="shared" si="344"/>
        <v>NGR bulk stream sediment</v>
      </c>
      <c r="K5461" s="1" t="str">
        <f t="shared" si="345"/>
        <v>&lt;177 micron (NGR)</v>
      </c>
      <c r="L5461">
        <v>66</v>
      </c>
      <c r="M5461" t="s">
        <v>95</v>
      </c>
      <c r="N5461">
        <v>1138</v>
      </c>
      <c r="O5461" t="s">
        <v>163</v>
      </c>
      <c r="P5461" t="s">
        <v>122</v>
      </c>
      <c r="Q5461" t="s">
        <v>790</v>
      </c>
      <c r="R5461" t="s">
        <v>62</v>
      </c>
      <c r="S5461" t="s">
        <v>107</v>
      </c>
      <c r="T5461" t="s">
        <v>98</v>
      </c>
      <c r="U5461" t="s">
        <v>313</v>
      </c>
      <c r="V5461" t="s">
        <v>64</v>
      </c>
      <c r="W5461" t="s">
        <v>51</v>
      </c>
      <c r="X5461" t="s">
        <v>51</v>
      </c>
      <c r="Y5461" t="s">
        <v>98</v>
      </c>
      <c r="Z5461" t="s">
        <v>84</v>
      </c>
      <c r="AA5461" t="s">
        <v>46</v>
      </c>
      <c r="AB5461" t="s">
        <v>235</v>
      </c>
      <c r="AC5461" t="s">
        <v>342</v>
      </c>
      <c r="AD5461" t="s">
        <v>186</v>
      </c>
      <c r="AE5461" t="s">
        <v>53</v>
      </c>
      <c r="AF5461" t="s">
        <v>59</v>
      </c>
      <c r="AG5461" t="s">
        <v>412</v>
      </c>
      <c r="AH5461" t="s">
        <v>46</v>
      </c>
      <c r="AI5461" t="s">
        <v>53</v>
      </c>
      <c r="AJ5461" t="s">
        <v>274</v>
      </c>
      <c r="AK5461" t="s">
        <v>122</v>
      </c>
      <c r="AL5461" t="s">
        <v>47</v>
      </c>
      <c r="AM5461" t="s">
        <v>122</v>
      </c>
      <c r="AN5461" t="s">
        <v>65</v>
      </c>
      <c r="AO5461" t="s">
        <v>59</v>
      </c>
    </row>
    <row r="5462" spans="1:41" hidden="1" x14ac:dyDescent="0.25">
      <c r="A5462" t="s">
        <v>22834</v>
      </c>
      <c r="B5462" t="s">
        <v>22835</v>
      </c>
      <c r="C5462" s="1" t="str">
        <f t="shared" si="342"/>
        <v>21:1064</v>
      </c>
      <c r="D5462" s="1" t="str">
        <f t="shared" si="343"/>
        <v>21:0107</v>
      </c>
      <c r="E5462" t="s">
        <v>22836</v>
      </c>
      <c r="F5462" t="s">
        <v>22837</v>
      </c>
      <c r="H5462">
        <v>50.345696400000001</v>
      </c>
      <c r="I5462">
        <v>-118.4518106</v>
      </c>
      <c r="J5462" s="1" t="str">
        <f t="shared" si="344"/>
        <v>NGR bulk stream sediment</v>
      </c>
      <c r="K5462" s="1" t="str">
        <f t="shared" si="345"/>
        <v>&lt;177 micron (NGR)</v>
      </c>
      <c r="L5462">
        <v>66</v>
      </c>
      <c r="M5462" t="s">
        <v>117</v>
      </c>
      <c r="N5462">
        <v>1139</v>
      </c>
      <c r="O5462" t="s">
        <v>143</v>
      </c>
      <c r="P5462" t="s">
        <v>47</v>
      </c>
      <c r="Q5462" t="s">
        <v>119</v>
      </c>
      <c r="R5462" t="s">
        <v>62</v>
      </c>
      <c r="S5462" t="s">
        <v>218</v>
      </c>
      <c r="T5462" t="s">
        <v>306</v>
      </c>
      <c r="U5462" t="s">
        <v>372</v>
      </c>
      <c r="V5462" t="s">
        <v>257</v>
      </c>
      <c r="W5462" t="s">
        <v>371</v>
      </c>
      <c r="X5462" t="s">
        <v>103</v>
      </c>
      <c r="Y5462" t="s">
        <v>217</v>
      </c>
      <c r="Z5462" t="s">
        <v>84</v>
      </c>
      <c r="AA5462" t="s">
        <v>46</v>
      </c>
      <c r="AB5462" t="s">
        <v>61</v>
      </c>
      <c r="AC5462" t="s">
        <v>126</v>
      </c>
      <c r="AD5462" t="s">
        <v>120</v>
      </c>
      <c r="AE5462" t="s">
        <v>53</v>
      </c>
      <c r="AF5462" t="s">
        <v>1194</v>
      </c>
      <c r="AG5462" t="s">
        <v>270</v>
      </c>
      <c r="AH5462" t="s">
        <v>198</v>
      </c>
      <c r="AI5462" t="s">
        <v>54</v>
      </c>
      <c r="AJ5462" t="s">
        <v>128</v>
      </c>
      <c r="AK5462" t="s">
        <v>173</v>
      </c>
      <c r="AL5462" t="s">
        <v>47</v>
      </c>
      <c r="AM5462" t="s">
        <v>122</v>
      </c>
      <c r="AN5462" t="s">
        <v>318</v>
      </c>
      <c r="AO5462" t="s">
        <v>165</v>
      </c>
    </row>
    <row r="5463" spans="1:41" hidden="1" x14ac:dyDescent="0.25">
      <c r="A5463" t="s">
        <v>22838</v>
      </c>
      <c r="B5463" t="s">
        <v>22839</v>
      </c>
      <c r="C5463" s="1" t="str">
        <f t="shared" si="342"/>
        <v>21:1064</v>
      </c>
      <c r="D5463" s="1" t="str">
        <f t="shared" si="343"/>
        <v>21:0107</v>
      </c>
      <c r="E5463" t="s">
        <v>22840</v>
      </c>
      <c r="F5463" t="s">
        <v>22841</v>
      </c>
      <c r="H5463">
        <v>50.323846500000002</v>
      </c>
      <c r="I5463">
        <v>-118.79521889999999</v>
      </c>
      <c r="J5463" s="1" t="str">
        <f t="shared" si="344"/>
        <v>NGR bulk stream sediment</v>
      </c>
      <c r="K5463" s="1" t="str">
        <f t="shared" si="345"/>
        <v>&lt;177 micron (NGR)</v>
      </c>
      <c r="L5463">
        <v>66</v>
      </c>
      <c r="M5463" t="s">
        <v>136</v>
      </c>
      <c r="N5463">
        <v>1140</v>
      </c>
      <c r="O5463" t="s">
        <v>62</v>
      </c>
      <c r="P5463" t="s">
        <v>47</v>
      </c>
      <c r="Q5463" t="s">
        <v>543</v>
      </c>
      <c r="R5463" t="s">
        <v>13535</v>
      </c>
      <c r="S5463" t="s">
        <v>108</v>
      </c>
      <c r="T5463" t="s">
        <v>51</v>
      </c>
      <c r="U5463" t="s">
        <v>59</v>
      </c>
      <c r="V5463" t="s">
        <v>62</v>
      </c>
      <c r="W5463" t="s">
        <v>62</v>
      </c>
      <c r="X5463" t="s">
        <v>46</v>
      </c>
      <c r="Y5463" t="s">
        <v>51</v>
      </c>
      <c r="Z5463" t="s">
        <v>56</v>
      </c>
      <c r="AA5463" t="s">
        <v>47</v>
      </c>
      <c r="AB5463" t="s">
        <v>199</v>
      </c>
      <c r="AC5463" t="s">
        <v>58</v>
      </c>
      <c r="AD5463" t="s">
        <v>85</v>
      </c>
      <c r="AE5463" t="s">
        <v>380</v>
      </c>
      <c r="AF5463" t="s">
        <v>235</v>
      </c>
      <c r="AG5463" t="s">
        <v>198</v>
      </c>
      <c r="AH5463" t="s">
        <v>62</v>
      </c>
      <c r="AI5463" t="s">
        <v>62</v>
      </c>
      <c r="AJ5463" t="s">
        <v>64</v>
      </c>
      <c r="AK5463" t="s">
        <v>238</v>
      </c>
      <c r="AL5463" t="s">
        <v>47</v>
      </c>
      <c r="AM5463" t="s">
        <v>47</v>
      </c>
      <c r="AN5463" t="s">
        <v>65</v>
      </c>
      <c r="AO5463" t="s">
        <v>330</v>
      </c>
    </row>
    <row r="5464" spans="1:41" hidden="1" x14ac:dyDescent="0.25">
      <c r="A5464" t="s">
        <v>22842</v>
      </c>
      <c r="B5464" t="s">
        <v>22843</v>
      </c>
      <c r="C5464" s="1" t="str">
        <f t="shared" si="342"/>
        <v>21:1064</v>
      </c>
      <c r="D5464" s="1" t="str">
        <f t="shared" si="343"/>
        <v>21:0107</v>
      </c>
      <c r="E5464" t="s">
        <v>22844</v>
      </c>
      <c r="F5464" t="s">
        <v>22845</v>
      </c>
      <c r="H5464">
        <v>50.275300199999997</v>
      </c>
      <c r="I5464">
        <v>-118.77561040000001</v>
      </c>
      <c r="J5464" s="1" t="str">
        <f t="shared" si="344"/>
        <v>NGR bulk stream sediment</v>
      </c>
      <c r="K5464" s="1" t="str">
        <f t="shared" si="345"/>
        <v>&lt;177 micron (NGR)</v>
      </c>
      <c r="L5464">
        <v>66</v>
      </c>
      <c r="M5464" t="s">
        <v>157</v>
      </c>
      <c r="N5464">
        <v>1141</v>
      </c>
      <c r="O5464" t="s">
        <v>122</v>
      </c>
      <c r="P5464" t="s">
        <v>47</v>
      </c>
      <c r="Q5464" t="s">
        <v>684</v>
      </c>
      <c r="R5464" t="s">
        <v>455</v>
      </c>
      <c r="S5464" t="s">
        <v>445</v>
      </c>
      <c r="T5464" t="s">
        <v>127</v>
      </c>
      <c r="U5464" t="s">
        <v>226</v>
      </c>
      <c r="V5464" t="s">
        <v>128</v>
      </c>
      <c r="W5464" t="s">
        <v>60</v>
      </c>
      <c r="X5464" t="s">
        <v>73</v>
      </c>
      <c r="Y5464" t="s">
        <v>162</v>
      </c>
      <c r="Z5464" t="s">
        <v>53</v>
      </c>
      <c r="AA5464" t="s">
        <v>46</v>
      </c>
      <c r="AB5464" t="s">
        <v>185</v>
      </c>
      <c r="AC5464" t="s">
        <v>162</v>
      </c>
      <c r="AD5464" t="s">
        <v>146</v>
      </c>
      <c r="AE5464" t="s">
        <v>199</v>
      </c>
      <c r="AF5464" t="s">
        <v>85</v>
      </c>
      <c r="AG5464" t="s">
        <v>357</v>
      </c>
      <c r="AH5464" t="s">
        <v>61</v>
      </c>
      <c r="AI5464" t="s">
        <v>185</v>
      </c>
      <c r="AJ5464" t="s">
        <v>108</v>
      </c>
      <c r="AK5464" t="s">
        <v>336</v>
      </c>
      <c r="AL5464" t="s">
        <v>47</v>
      </c>
      <c r="AM5464" t="s">
        <v>122</v>
      </c>
      <c r="AN5464" t="s">
        <v>65</v>
      </c>
      <c r="AO5464" t="s">
        <v>209</v>
      </c>
    </row>
    <row r="5465" spans="1:41" hidden="1" x14ac:dyDescent="0.25">
      <c r="A5465" t="s">
        <v>22846</v>
      </c>
      <c r="B5465" t="s">
        <v>22847</v>
      </c>
      <c r="C5465" s="1" t="str">
        <f t="shared" si="342"/>
        <v>21:1064</v>
      </c>
      <c r="D5465" s="1" t="str">
        <f t="shared" si="343"/>
        <v>21:0107</v>
      </c>
      <c r="E5465" t="s">
        <v>22848</v>
      </c>
      <c r="F5465" t="s">
        <v>22849</v>
      </c>
      <c r="H5465">
        <v>50.3030762</v>
      </c>
      <c r="I5465">
        <v>-118.7133244</v>
      </c>
      <c r="J5465" s="1" t="str">
        <f t="shared" si="344"/>
        <v>NGR bulk stream sediment</v>
      </c>
      <c r="K5465" s="1" t="str">
        <f t="shared" si="345"/>
        <v>&lt;177 micron (NGR)</v>
      </c>
      <c r="L5465">
        <v>66</v>
      </c>
      <c r="M5465" t="s">
        <v>170</v>
      </c>
      <c r="N5465">
        <v>1142</v>
      </c>
      <c r="O5465" t="s">
        <v>164</v>
      </c>
      <c r="P5465" t="s">
        <v>47</v>
      </c>
      <c r="Q5465" t="s">
        <v>652</v>
      </c>
      <c r="R5465" t="s">
        <v>50</v>
      </c>
      <c r="S5465" t="s">
        <v>107</v>
      </c>
      <c r="T5465" t="s">
        <v>55</v>
      </c>
      <c r="U5465" t="s">
        <v>226</v>
      </c>
      <c r="V5465" t="s">
        <v>137</v>
      </c>
      <c r="W5465" t="s">
        <v>161</v>
      </c>
      <c r="X5465" t="s">
        <v>103</v>
      </c>
      <c r="Y5465" t="s">
        <v>269</v>
      </c>
      <c r="Z5465" t="s">
        <v>199</v>
      </c>
      <c r="AA5465" t="s">
        <v>137</v>
      </c>
      <c r="AB5465" t="s">
        <v>54</v>
      </c>
      <c r="AC5465" t="s">
        <v>507</v>
      </c>
      <c r="AD5465" t="s">
        <v>106</v>
      </c>
      <c r="AE5465" t="s">
        <v>84</v>
      </c>
      <c r="AF5465" t="s">
        <v>58</v>
      </c>
      <c r="AG5465" t="s">
        <v>109</v>
      </c>
      <c r="AH5465" t="s">
        <v>198</v>
      </c>
      <c r="AI5465" t="s">
        <v>198</v>
      </c>
      <c r="AJ5465" t="s">
        <v>188</v>
      </c>
      <c r="AK5465" t="s">
        <v>307</v>
      </c>
      <c r="AL5465" t="s">
        <v>47</v>
      </c>
      <c r="AM5465" t="s">
        <v>47</v>
      </c>
      <c r="AN5465" t="s">
        <v>345</v>
      </c>
      <c r="AO5465" t="s">
        <v>108</v>
      </c>
    </row>
    <row r="5466" spans="1:41" hidden="1" x14ac:dyDescent="0.25">
      <c r="A5466" t="s">
        <v>22850</v>
      </c>
      <c r="B5466" t="s">
        <v>22851</v>
      </c>
      <c r="C5466" s="1" t="str">
        <f t="shared" si="342"/>
        <v>21:1064</v>
      </c>
      <c r="D5466" s="1" t="str">
        <f t="shared" si="343"/>
        <v>21:0107</v>
      </c>
      <c r="E5466" t="s">
        <v>22852</v>
      </c>
      <c r="F5466" t="s">
        <v>22853</v>
      </c>
      <c r="H5466">
        <v>50.2986127</v>
      </c>
      <c r="I5466">
        <v>-118.712869</v>
      </c>
      <c r="J5466" s="1" t="str">
        <f t="shared" si="344"/>
        <v>NGR bulk stream sediment</v>
      </c>
      <c r="K5466" s="1" t="str">
        <f t="shared" si="345"/>
        <v>&lt;177 micron (NGR)</v>
      </c>
      <c r="L5466">
        <v>66</v>
      </c>
      <c r="M5466" t="s">
        <v>280</v>
      </c>
      <c r="N5466">
        <v>1143</v>
      </c>
      <c r="O5466" t="s">
        <v>188</v>
      </c>
      <c r="P5466" t="s">
        <v>47</v>
      </c>
      <c r="Q5466" t="s">
        <v>588</v>
      </c>
      <c r="R5466" t="s">
        <v>122</v>
      </c>
      <c r="S5466" t="s">
        <v>559</v>
      </c>
      <c r="T5466" t="s">
        <v>209</v>
      </c>
      <c r="U5466" t="s">
        <v>425</v>
      </c>
      <c r="V5466" t="s">
        <v>151</v>
      </c>
      <c r="W5466" t="s">
        <v>130</v>
      </c>
      <c r="X5466" t="s">
        <v>330</v>
      </c>
      <c r="Y5466" t="s">
        <v>162</v>
      </c>
      <c r="Z5466" t="s">
        <v>57</v>
      </c>
      <c r="AA5466" t="s">
        <v>46</v>
      </c>
      <c r="AB5466" t="s">
        <v>174</v>
      </c>
      <c r="AC5466" t="s">
        <v>77</v>
      </c>
      <c r="AD5466" t="s">
        <v>399</v>
      </c>
      <c r="AE5466" t="s">
        <v>62</v>
      </c>
      <c r="AF5466" t="s">
        <v>85</v>
      </c>
      <c r="AG5466" t="s">
        <v>242</v>
      </c>
      <c r="AH5466" t="s">
        <v>185</v>
      </c>
      <c r="AI5466" t="s">
        <v>46</v>
      </c>
      <c r="AJ5466" t="s">
        <v>85</v>
      </c>
      <c r="AK5466" t="s">
        <v>336</v>
      </c>
      <c r="AL5466" t="s">
        <v>47</v>
      </c>
      <c r="AM5466" t="s">
        <v>122</v>
      </c>
      <c r="AN5466" t="s">
        <v>780</v>
      </c>
      <c r="AO5466" t="s">
        <v>141</v>
      </c>
    </row>
    <row r="5467" spans="1:41" hidden="1" x14ac:dyDescent="0.25">
      <c r="A5467" t="s">
        <v>22854</v>
      </c>
      <c r="B5467" t="s">
        <v>22855</v>
      </c>
      <c r="C5467" s="1" t="str">
        <f t="shared" si="342"/>
        <v>21:1064</v>
      </c>
      <c r="D5467" s="1" t="str">
        <f t="shared" si="343"/>
        <v>21:0107</v>
      </c>
      <c r="E5467" t="s">
        <v>22852</v>
      </c>
      <c r="F5467" t="s">
        <v>22856</v>
      </c>
      <c r="H5467">
        <v>50.2986127</v>
      </c>
      <c r="I5467">
        <v>-118.712869</v>
      </c>
      <c r="J5467" s="1" t="str">
        <f t="shared" si="344"/>
        <v>NGR bulk stream sediment</v>
      </c>
      <c r="K5467" s="1" t="str">
        <f t="shared" si="345"/>
        <v>&lt;177 micron (NGR)</v>
      </c>
      <c r="L5467">
        <v>66</v>
      </c>
      <c r="M5467" t="s">
        <v>288</v>
      </c>
      <c r="N5467">
        <v>1144</v>
      </c>
      <c r="O5467" t="s">
        <v>242</v>
      </c>
      <c r="P5467" t="s">
        <v>47</v>
      </c>
      <c r="Q5467" t="s">
        <v>404</v>
      </c>
      <c r="R5467" t="s">
        <v>164</v>
      </c>
      <c r="S5467" t="s">
        <v>399</v>
      </c>
      <c r="T5467" t="s">
        <v>50</v>
      </c>
      <c r="U5467" t="s">
        <v>386</v>
      </c>
      <c r="V5467" t="s">
        <v>493</v>
      </c>
      <c r="W5467" t="s">
        <v>206</v>
      </c>
      <c r="X5467" t="s">
        <v>137</v>
      </c>
      <c r="Y5467" t="s">
        <v>243</v>
      </c>
      <c r="Z5467" t="s">
        <v>53</v>
      </c>
      <c r="AA5467" t="s">
        <v>47</v>
      </c>
      <c r="AB5467" t="s">
        <v>149</v>
      </c>
      <c r="AC5467" t="s">
        <v>343</v>
      </c>
      <c r="AD5467" t="s">
        <v>583</v>
      </c>
      <c r="AE5467" t="s">
        <v>53</v>
      </c>
      <c r="AF5467" t="s">
        <v>108</v>
      </c>
      <c r="AG5467" t="s">
        <v>365</v>
      </c>
      <c r="AH5467" t="s">
        <v>185</v>
      </c>
      <c r="AI5467" t="s">
        <v>174</v>
      </c>
      <c r="AJ5467" t="s">
        <v>55</v>
      </c>
      <c r="AK5467" t="s">
        <v>109</v>
      </c>
      <c r="AL5467" t="s">
        <v>47</v>
      </c>
      <c r="AM5467" t="s">
        <v>103</v>
      </c>
      <c r="AN5467" t="s">
        <v>284</v>
      </c>
      <c r="AO5467" t="s">
        <v>90</v>
      </c>
    </row>
    <row r="5468" spans="1:41" hidden="1" x14ac:dyDescent="0.25">
      <c r="A5468" t="s">
        <v>22857</v>
      </c>
      <c r="B5468" t="s">
        <v>22858</v>
      </c>
      <c r="C5468" s="1" t="str">
        <f t="shared" si="342"/>
        <v>21:1064</v>
      </c>
      <c r="D5468" s="1" t="str">
        <f t="shared" si="343"/>
        <v>21:0107</v>
      </c>
      <c r="E5468" t="s">
        <v>22859</v>
      </c>
      <c r="F5468" t="s">
        <v>22860</v>
      </c>
      <c r="H5468">
        <v>50.269038199999997</v>
      </c>
      <c r="I5468">
        <v>-118.75031420000001</v>
      </c>
      <c r="J5468" s="1" t="str">
        <f t="shared" si="344"/>
        <v>NGR bulk stream sediment</v>
      </c>
      <c r="K5468" s="1" t="str">
        <f t="shared" si="345"/>
        <v>&lt;177 micron (NGR)</v>
      </c>
      <c r="L5468">
        <v>66</v>
      </c>
      <c r="M5468" t="s">
        <v>180</v>
      </c>
      <c r="N5468">
        <v>1145</v>
      </c>
      <c r="O5468" t="s">
        <v>47</v>
      </c>
      <c r="P5468" t="s">
        <v>122</v>
      </c>
      <c r="Q5468" t="s">
        <v>481</v>
      </c>
      <c r="R5468" t="s">
        <v>46</v>
      </c>
      <c r="S5468" t="s">
        <v>184</v>
      </c>
      <c r="T5468" t="s">
        <v>58</v>
      </c>
      <c r="U5468" t="s">
        <v>431</v>
      </c>
      <c r="V5468" t="s">
        <v>102</v>
      </c>
      <c r="W5468" t="s">
        <v>161</v>
      </c>
      <c r="X5468" t="s">
        <v>52</v>
      </c>
      <c r="Y5468" t="s">
        <v>218</v>
      </c>
      <c r="Z5468" t="s">
        <v>57</v>
      </c>
      <c r="AA5468" t="s">
        <v>46</v>
      </c>
      <c r="AB5468" t="s">
        <v>110</v>
      </c>
      <c r="AC5468" t="s">
        <v>112</v>
      </c>
      <c r="AD5468" t="s">
        <v>251</v>
      </c>
      <c r="AE5468" t="s">
        <v>56</v>
      </c>
      <c r="AF5468" t="s">
        <v>85</v>
      </c>
      <c r="AG5468" t="s">
        <v>359</v>
      </c>
      <c r="AH5468" t="s">
        <v>235</v>
      </c>
      <c r="AI5468" t="s">
        <v>185</v>
      </c>
      <c r="AJ5468" t="s">
        <v>76</v>
      </c>
      <c r="AK5468" t="s">
        <v>51</v>
      </c>
      <c r="AL5468" t="s">
        <v>47</v>
      </c>
      <c r="AM5468" t="s">
        <v>103</v>
      </c>
      <c r="AN5468" t="s">
        <v>65</v>
      </c>
      <c r="AO5468" t="s">
        <v>82</v>
      </c>
    </row>
    <row r="5469" spans="1:41" hidden="1" x14ac:dyDescent="0.25">
      <c r="A5469" t="s">
        <v>22861</v>
      </c>
      <c r="B5469" t="s">
        <v>22862</v>
      </c>
      <c r="C5469" s="1" t="str">
        <f t="shared" si="342"/>
        <v>21:1064</v>
      </c>
      <c r="D5469" s="1" t="str">
        <f t="shared" si="343"/>
        <v>21:0107</v>
      </c>
      <c r="E5469" t="s">
        <v>22863</v>
      </c>
      <c r="F5469" t="s">
        <v>22864</v>
      </c>
      <c r="H5469">
        <v>50.252598499999998</v>
      </c>
      <c r="I5469">
        <v>-118.6645448</v>
      </c>
      <c r="J5469" s="1" t="str">
        <f t="shared" si="344"/>
        <v>NGR bulk stream sediment</v>
      </c>
      <c r="K5469" s="1" t="str">
        <f t="shared" si="345"/>
        <v>&lt;177 micron (NGR)</v>
      </c>
      <c r="L5469">
        <v>66</v>
      </c>
      <c r="M5469" t="s">
        <v>195</v>
      </c>
      <c r="N5469">
        <v>1146</v>
      </c>
      <c r="O5469" t="s">
        <v>105</v>
      </c>
      <c r="P5469" t="s">
        <v>51</v>
      </c>
      <c r="Q5469" t="s">
        <v>234</v>
      </c>
      <c r="R5469" t="s">
        <v>63</v>
      </c>
      <c r="S5469" t="s">
        <v>399</v>
      </c>
      <c r="T5469" t="s">
        <v>85</v>
      </c>
      <c r="U5469" t="s">
        <v>431</v>
      </c>
      <c r="V5469" t="s">
        <v>102</v>
      </c>
      <c r="W5469" t="s">
        <v>79</v>
      </c>
      <c r="X5469" t="s">
        <v>52</v>
      </c>
      <c r="Y5469" t="s">
        <v>131</v>
      </c>
      <c r="Z5469" t="s">
        <v>57</v>
      </c>
      <c r="AA5469" t="s">
        <v>46</v>
      </c>
      <c r="AB5469" t="s">
        <v>110</v>
      </c>
      <c r="AC5469" t="s">
        <v>243</v>
      </c>
      <c r="AD5469" t="s">
        <v>559</v>
      </c>
      <c r="AE5469" t="s">
        <v>56</v>
      </c>
      <c r="AF5469" t="s">
        <v>85</v>
      </c>
      <c r="AG5469" t="s">
        <v>96</v>
      </c>
      <c r="AH5469" t="s">
        <v>64</v>
      </c>
      <c r="AI5469" t="s">
        <v>149</v>
      </c>
      <c r="AJ5469" t="s">
        <v>85</v>
      </c>
      <c r="AK5469" t="s">
        <v>282</v>
      </c>
      <c r="AL5469" t="s">
        <v>47</v>
      </c>
      <c r="AM5469" t="s">
        <v>122</v>
      </c>
      <c r="AN5469" t="s">
        <v>508</v>
      </c>
      <c r="AO5469" t="s">
        <v>145</v>
      </c>
    </row>
    <row r="5470" spans="1:41" hidden="1" x14ac:dyDescent="0.25">
      <c r="A5470" t="s">
        <v>22865</v>
      </c>
      <c r="B5470" t="s">
        <v>22866</v>
      </c>
      <c r="C5470" s="1" t="str">
        <f t="shared" si="342"/>
        <v>21:1064</v>
      </c>
      <c r="D5470" s="1" t="str">
        <f t="shared" si="343"/>
        <v>21:0107</v>
      </c>
      <c r="E5470" t="s">
        <v>22867</v>
      </c>
      <c r="F5470" t="s">
        <v>22868</v>
      </c>
      <c r="H5470">
        <v>50.2544945</v>
      </c>
      <c r="I5470">
        <v>-118.6827643</v>
      </c>
      <c r="J5470" s="1" t="str">
        <f t="shared" si="344"/>
        <v>NGR bulk stream sediment</v>
      </c>
      <c r="K5470" s="1" t="str">
        <f t="shared" si="345"/>
        <v>&lt;177 micron (NGR)</v>
      </c>
      <c r="L5470">
        <v>66</v>
      </c>
      <c r="M5470" t="s">
        <v>205</v>
      </c>
      <c r="N5470">
        <v>1147</v>
      </c>
      <c r="O5470" t="s">
        <v>57</v>
      </c>
      <c r="P5470" t="s">
        <v>47</v>
      </c>
      <c r="Q5470" t="s">
        <v>234</v>
      </c>
      <c r="R5470" t="s">
        <v>60</v>
      </c>
      <c r="S5470" t="s">
        <v>667</v>
      </c>
      <c r="T5470" t="s">
        <v>73</v>
      </c>
      <c r="U5470" t="s">
        <v>236</v>
      </c>
      <c r="V5470" t="s">
        <v>139</v>
      </c>
      <c r="W5470" t="s">
        <v>87</v>
      </c>
      <c r="X5470" t="s">
        <v>52</v>
      </c>
      <c r="Y5470" t="s">
        <v>131</v>
      </c>
      <c r="Z5470" t="s">
        <v>84</v>
      </c>
      <c r="AA5470" t="s">
        <v>46</v>
      </c>
      <c r="AB5470" t="s">
        <v>149</v>
      </c>
      <c r="AC5470" t="s">
        <v>175</v>
      </c>
      <c r="AD5470" t="s">
        <v>342</v>
      </c>
      <c r="AE5470" t="s">
        <v>380</v>
      </c>
      <c r="AF5470" t="s">
        <v>392</v>
      </c>
      <c r="AG5470" t="s">
        <v>137</v>
      </c>
      <c r="AH5470" t="s">
        <v>61</v>
      </c>
      <c r="AI5470" t="s">
        <v>87</v>
      </c>
      <c r="AJ5470" t="s">
        <v>76</v>
      </c>
      <c r="AK5470" t="s">
        <v>109</v>
      </c>
      <c r="AL5470" t="s">
        <v>47</v>
      </c>
      <c r="AM5470" t="s">
        <v>122</v>
      </c>
      <c r="AN5470" t="s">
        <v>171</v>
      </c>
      <c r="AO5470" t="s">
        <v>290</v>
      </c>
    </row>
    <row r="5471" spans="1:41" hidden="1" x14ac:dyDescent="0.25">
      <c r="A5471" t="s">
        <v>22869</v>
      </c>
      <c r="B5471" t="s">
        <v>22870</v>
      </c>
      <c r="C5471" s="1" t="str">
        <f t="shared" si="342"/>
        <v>21:1064</v>
      </c>
      <c r="D5471" s="1" t="str">
        <f t="shared" si="343"/>
        <v>21:0107</v>
      </c>
      <c r="E5471" t="s">
        <v>22871</v>
      </c>
      <c r="F5471" t="s">
        <v>22872</v>
      </c>
      <c r="H5471">
        <v>50.256955699999999</v>
      </c>
      <c r="I5471">
        <v>-118.700276</v>
      </c>
      <c r="J5471" s="1" t="str">
        <f t="shared" si="344"/>
        <v>NGR bulk stream sediment</v>
      </c>
      <c r="K5471" s="1" t="str">
        <f t="shared" si="345"/>
        <v>&lt;177 micron (NGR)</v>
      </c>
      <c r="L5471">
        <v>66</v>
      </c>
      <c r="M5471" t="s">
        <v>214</v>
      </c>
      <c r="N5471">
        <v>1148</v>
      </c>
      <c r="O5471" t="s">
        <v>125</v>
      </c>
      <c r="P5471" t="s">
        <v>122</v>
      </c>
      <c r="Q5471" t="s">
        <v>578</v>
      </c>
      <c r="R5471" t="s">
        <v>125</v>
      </c>
      <c r="S5471" t="s">
        <v>329</v>
      </c>
      <c r="T5471" t="s">
        <v>55</v>
      </c>
      <c r="U5471" t="s">
        <v>146</v>
      </c>
      <c r="V5471" t="s">
        <v>336</v>
      </c>
      <c r="W5471" t="s">
        <v>122</v>
      </c>
      <c r="X5471" t="s">
        <v>51</v>
      </c>
      <c r="Y5471" t="s">
        <v>112</v>
      </c>
      <c r="Z5471" t="s">
        <v>62</v>
      </c>
      <c r="AA5471" t="s">
        <v>46</v>
      </c>
      <c r="AB5471" t="s">
        <v>87</v>
      </c>
      <c r="AC5471" t="s">
        <v>218</v>
      </c>
      <c r="AD5471" t="s">
        <v>589</v>
      </c>
      <c r="AE5471" t="s">
        <v>56</v>
      </c>
      <c r="AF5471" t="s">
        <v>55</v>
      </c>
      <c r="AG5471" t="s">
        <v>182</v>
      </c>
      <c r="AH5471" t="s">
        <v>174</v>
      </c>
      <c r="AI5471" t="s">
        <v>54</v>
      </c>
      <c r="AJ5471" t="s">
        <v>55</v>
      </c>
      <c r="AK5471" t="s">
        <v>164</v>
      </c>
      <c r="AL5471" t="s">
        <v>47</v>
      </c>
      <c r="AM5471" t="s">
        <v>122</v>
      </c>
      <c r="AN5471" t="s">
        <v>215</v>
      </c>
      <c r="AO5471" t="s">
        <v>58</v>
      </c>
    </row>
    <row r="5472" spans="1:41" hidden="1" x14ac:dyDescent="0.25">
      <c r="A5472" t="s">
        <v>22873</v>
      </c>
      <c r="B5472" t="s">
        <v>22874</v>
      </c>
      <c r="C5472" s="1" t="str">
        <f t="shared" si="342"/>
        <v>21:1064</v>
      </c>
      <c r="D5472" s="1" t="str">
        <f t="shared" si="343"/>
        <v>21:0107</v>
      </c>
      <c r="E5472" t="s">
        <v>22875</v>
      </c>
      <c r="F5472" t="s">
        <v>22876</v>
      </c>
      <c r="H5472">
        <v>50.179898600000001</v>
      </c>
      <c r="I5472">
        <v>-118.938243</v>
      </c>
      <c r="J5472" s="1" t="str">
        <f t="shared" si="344"/>
        <v>NGR bulk stream sediment</v>
      </c>
      <c r="K5472" s="1" t="str">
        <f t="shared" si="345"/>
        <v>&lt;177 micron (NGR)</v>
      </c>
      <c r="L5472">
        <v>66</v>
      </c>
      <c r="M5472" t="s">
        <v>223</v>
      </c>
      <c r="N5472">
        <v>1149</v>
      </c>
      <c r="O5472" t="s">
        <v>455</v>
      </c>
      <c r="P5472" t="s">
        <v>73</v>
      </c>
      <c r="Q5472" t="s">
        <v>862</v>
      </c>
      <c r="R5472" t="s">
        <v>164</v>
      </c>
      <c r="S5472" t="s">
        <v>121</v>
      </c>
      <c r="T5472" t="s">
        <v>76</v>
      </c>
      <c r="U5472" t="s">
        <v>386</v>
      </c>
      <c r="V5472" t="s">
        <v>81</v>
      </c>
      <c r="W5472" t="s">
        <v>282</v>
      </c>
      <c r="X5472" t="s">
        <v>52</v>
      </c>
      <c r="Y5472" t="s">
        <v>141</v>
      </c>
      <c r="Z5472" t="s">
        <v>53</v>
      </c>
      <c r="AA5472" t="s">
        <v>46</v>
      </c>
      <c r="AB5472" t="s">
        <v>173</v>
      </c>
      <c r="AC5472" t="s">
        <v>58</v>
      </c>
      <c r="AD5472" t="s">
        <v>144</v>
      </c>
      <c r="AE5472" t="s">
        <v>62</v>
      </c>
      <c r="AF5472" t="s">
        <v>66</v>
      </c>
      <c r="AG5472" t="s">
        <v>143</v>
      </c>
      <c r="AH5472" t="s">
        <v>174</v>
      </c>
      <c r="AI5472" t="s">
        <v>149</v>
      </c>
      <c r="AJ5472" t="s">
        <v>330</v>
      </c>
      <c r="AK5472" t="s">
        <v>257</v>
      </c>
      <c r="AL5472" t="s">
        <v>47</v>
      </c>
      <c r="AM5472" t="s">
        <v>103</v>
      </c>
      <c r="AN5472" t="s">
        <v>65</v>
      </c>
      <c r="AO5472" t="s">
        <v>49</v>
      </c>
    </row>
    <row r="5473" spans="1:41" hidden="1" x14ac:dyDescent="0.25">
      <c r="A5473" t="s">
        <v>22877</v>
      </c>
      <c r="B5473" t="s">
        <v>22878</v>
      </c>
      <c r="C5473" s="1" t="str">
        <f t="shared" si="342"/>
        <v>21:1064</v>
      </c>
      <c r="D5473" s="1" t="str">
        <f t="shared" si="343"/>
        <v>21:0107</v>
      </c>
      <c r="E5473" t="s">
        <v>22879</v>
      </c>
      <c r="F5473" t="s">
        <v>22880</v>
      </c>
      <c r="H5473">
        <v>50.201199699999997</v>
      </c>
      <c r="I5473">
        <v>-118.9630794</v>
      </c>
      <c r="J5473" s="1" t="str">
        <f t="shared" si="344"/>
        <v>NGR bulk stream sediment</v>
      </c>
      <c r="K5473" s="1" t="str">
        <f t="shared" si="345"/>
        <v>&lt;177 micron (NGR)</v>
      </c>
      <c r="L5473">
        <v>66</v>
      </c>
      <c r="M5473" t="s">
        <v>233</v>
      </c>
      <c r="N5473">
        <v>1150</v>
      </c>
      <c r="O5473" t="s">
        <v>61</v>
      </c>
      <c r="P5473" t="s">
        <v>47</v>
      </c>
      <c r="Q5473" t="s">
        <v>234</v>
      </c>
      <c r="R5473" t="s">
        <v>235</v>
      </c>
      <c r="S5473" t="s">
        <v>146</v>
      </c>
      <c r="T5473" t="s">
        <v>76</v>
      </c>
      <c r="U5473" t="s">
        <v>226</v>
      </c>
      <c r="V5473" t="s">
        <v>139</v>
      </c>
      <c r="W5473" t="s">
        <v>102</v>
      </c>
      <c r="X5473" t="s">
        <v>330</v>
      </c>
      <c r="Y5473" t="s">
        <v>186</v>
      </c>
      <c r="Z5473" t="s">
        <v>84</v>
      </c>
      <c r="AA5473" t="s">
        <v>46</v>
      </c>
      <c r="AB5473" t="s">
        <v>125</v>
      </c>
      <c r="AC5473" t="s">
        <v>209</v>
      </c>
      <c r="AD5473" t="s">
        <v>343</v>
      </c>
      <c r="AE5473" t="s">
        <v>199</v>
      </c>
      <c r="AF5473" t="s">
        <v>108</v>
      </c>
      <c r="AG5473" t="s">
        <v>292</v>
      </c>
      <c r="AH5473" t="s">
        <v>87</v>
      </c>
      <c r="AI5473" t="s">
        <v>46</v>
      </c>
      <c r="AJ5473" t="s">
        <v>439</v>
      </c>
      <c r="AK5473" t="s">
        <v>257</v>
      </c>
      <c r="AL5473" t="s">
        <v>47</v>
      </c>
      <c r="AM5473" t="s">
        <v>47</v>
      </c>
      <c r="AN5473" t="s">
        <v>568</v>
      </c>
      <c r="AO5473" t="s">
        <v>209</v>
      </c>
    </row>
    <row r="5474" spans="1:41" hidden="1" x14ac:dyDescent="0.25">
      <c r="A5474" t="s">
        <v>22881</v>
      </c>
      <c r="B5474" t="s">
        <v>22882</v>
      </c>
      <c r="C5474" s="1" t="str">
        <f t="shared" si="342"/>
        <v>21:1064</v>
      </c>
      <c r="D5474" s="1" t="str">
        <f t="shared" si="343"/>
        <v>21:0107</v>
      </c>
      <c r="E5474" t="s">
        <v>22883</v>
      </c>
      <c r="F5474" t="s">
        <v>22884</v>
      </c>
      <c r="H5474">
        <v>50.184596300000003</v>
      </c>
      <c r="I5474">
        <v>-118.55304580000001</v>
      </c>
      <c r="J5474" s="1" t="str">
        <f t="shared" si="344"/>
        <v>NGR bulk stream sediment</v>
      </c>
      <c r="K5474" s="1" t="str">
        <f t="shared" si="345"/>
        <v>&lt;177 micron (NGR)</v>
      </c>
      <c r="L5474">
        <v>66</v>
      </c>
      <c r="M5474" t="s">
        <v>248</v>
      </c>
      <c r="N5474">
        <v>1151</v>
      </c>
      <c r="O5474" t="s">
        <v>392</v>
      </c>
      <c r="P5474" t="s">
        <v>122</v>
      </c>
      <c r="Q5474" t="s">
        <v>533</v>
      </c>
      <c r="R5474" t="s">
        <v>124</v>
      </c>
      <c r="S5474" t="s">
        <v>82</v>
      </c>
      <c r="T5474" t="s">
        <v>58</v>
      </c>
      <c r="U5474" t="s">
        <v>162</v>
      </c>
      <c r="V5474" t="s">
        <v>235</v>
      </c>
      <c r="W5474" t="s">
        <v>64</v>
      </c>
      <c r="X5474" t="s">
        <v>46</v>
      </c>
      <c r="Y5474" t="s">
        <v>330</v>
      </c>
      <c r="Z5474" t="s">
        <v>56</v>
      </c>
      <c r="AA5474" t="s">
        <v>46</v>
      </c>
      <c r="AB5474" t="s">
        <v>46</v>
      </c>
      <c r="AC5474" t="s">
        <v>58</v>
      </c>
      <c r="AD5474" t="s">
        <v>98</v>
      </c>
      <c r="AE5474" t="s">
        <v>46</v>
      </c>
      <c r="AF5474" t="s">
        <v>406</v>
      </c>
      <c r="AG5474" t="s">
        <v>101</v>
      </c>
      <c r="AH5474" t="s">
        <v>62</v>
      </c>
      <c r="AI5474" t="s">
        <v>62</v>
      </c>
      <c r="AJ5474" t="s">
        <v>81</v>
      </c>
      <c r="AK5474" t="s">
        <v>54</v>
      </c>
      <c r="AL5474" t="s">
        <v>47</v>
      </c>
      <c r="AM5474" t="s">
        <v>47</v>
      </c>
      <c r="AN5474" t="s">
        <v>1121</v>
      </c>
      <c r="AO5474" t="s">
        <v>55</v>
      </c>
    </row>
    <row r="5475" spans="1:41" hidden="1" x14ac:dyDescent="0.25">
      <c r="A5475" t="s">
        <v>22885</v>
      </c>
      <c r="B5475" t="s">
        <v>22886</v>
      </c>
      <c r="C5475" s="1" t="str">
        <f t="shared" si="342"/>
        <v>21:1064</v>
      </c>
      <c r="D5475" s="1" t="str">
        <f t="shared" si="343"/>
        <v>21:0107</v>
      </c>
      <c r="E5475" t="s">
        <v>22887</v>
      </c>
      <c r="F5475" t="s">
        <v>22888</v>
      </c>
      <c r="H5475">
        <v>50.168850599999999</v>
      </c>
      <c r="I5475">
        <v>-118.52695319999999</v>
      </c>
      <c r="J5475" s="1" t="str">
        <f t="shared" si="344"/>
        <v>NGR bulk stream sediment</v>
      </c>
      <c r="K5475" s="1" t="str">
        <f t="shared" si="345"/>
        <v>&lt;177 micron (NGR)</v>
      </c>
      <c r="L5475">
        <v>66</v>
      </c>
      <c r="M5475" t="s">
        <v>256</v>
      </c>
      <c r="N5475">
        <v>1152</v>
      </c>
      <c r="O5475" t="s">
        <v>85</v>
      </c>
      <c r="P5475" t="s">
        <v>122</v>
      </c>
      <c r="Q5475" t="s">
        <v>322</v>
      </c>
      <c r="R5475" t="s">
        <v>49</v>
      </c>
      <c r="S5475" t="s">
        <v>187</v>
      </c>
      <c r="T5475" t="s">
        <v>49</v>
      </c>
      <c r="U5475" t="s">
        <v>391</v>
      </c>
      <c r="V5475" t="s">
        <v>122</v>
      </c>
      <c r="W5475" t="s">
        <v>260</v>
      </c>
      <c r="X5475" t="s">
        <v>122</v>
      </c>
      <c r="Y5475" t="s">
        <v>209</v>
      </c>
      <c r="Z5475" t="s">
        <v>62</v>
      </c>
      <c r="AA5475" t="s">
        <v>46</v>
      </c>
      <c r="AB5475" t="s">
        <v>61</v>
      </c>
      <c r="AC5475" t="s">
        <v>104</v>
      </c>
      <c r="AD5475" t="s">
        <v>197</v>
      </c>
      <c r="AE5475" t="s">
        <v>105</v>
      </c>
      <c r="AF5475" t="s">
        <v>3298</v>
      </c>
      <c r="AG5475" t="s">
        <v>142</v>
      </c>
      <c r="AH5475" t="s">
        <v>62</v>
      </c>
      <c r="AI5475" t="s">
        <v>57</v>
      </c>
      <c r="AJ5475" t="s">
        <v>103</v>
      </c>
      <c r="AK5475" t="s">
        <v>110</v>
      </c>
      <c r="AL5475" t="s">
        <v>47</v>
      </c>
      <c r="AM5475" t="s">
        <v>47</v>
      </c>
      <c r="AN5475" t="s">
        <v>65</v>
      </c>
      <c r="AO5475" t="s">
        <v>76</v>
      </c>
    </row>
    <row r="5476" spans="1:41" hidden="1" x14ac:dyDescent="0.25">
      <c r="A5476" t="s">
        <v>22889</v>
      </c>
      <c r="B5476" t="s">
        <v>22890</v>
      </c>
      <c r="C5476" s="1" t="str">
        <f t="shared" ref="C5476:C5539" si="346">HYPERLINK("http://geochem.nrcan.gc.ca/cdogs/content/bdl/bdl211064_e.htm", "21:1064")</f>
        <v>21:1064</v>
      </c>
      <c r="D5476" s="1" t="str">
        <f t="shared" ref="D5476:D5539" si="347">HYPERLINK("http://geochem.nrcan.gc.ca/cdogs/content/svy/svy210107_e.htm", "21:0107")</f>
        <v>21:0107</v>
      </c>
      <c r="E5476" t="s">
        <v>22891</v>
      </c>
      <c r="F5476" t="s">
        <v>22892</v>
      </c>
      <c r="H5476">
        <v>50.093400699999997</v>
      </c>
      <c r="I5476">
        <v>-118.5358552</v>
      </c>
      <c r="J5476" s="1" t="str">
        <f t="shared" si="344"/>
        <v>NGR bulk stream sediment</v>
      </c>
      <c r="K5476" s="1" t="str">
        <f t="shared" si="345"/>
        <v>&lt;177 micron (NGR)</v>
      </c>
      <c r="L5476">
        <v>66</v>
      </c>
      <c r="M5476" t="s">
        <v>265</v>
      </c>
      <c r="N5476">
        <v>1153</v>
      </c>
      <c r="O5476" t="s">
        <v>109</v>
      </c>
      <c r="P5476" t="s">
        <v>51</v>
      </c>
      <c r="Q5476" t="s">
        <v>651</v>
      </c>
      <c r="R5476" t="s">
        <v>139</v>
      </c>
      <c r="S5476" t="s">
        <v>934</v>
      </c>
      <c r="T5476" t="s">
        <v>76</v>
      </c>
      <c r="U5476" t="s">
        <v>399</v>
      </c>
      <c r="V5476" t="s">
        <v>72</v>
      </c>
      <c r="W5476" t="s">
        <v>142</v>
      </c>
      <c r="X5476" t="s">
        <v>51</v>
      </c>
      <c r="Y5476" t="s">
        <v>99</v>
      </c>
      <c r="Z5476" t="s">
        <v>53</v>
      </c>
      <c r="AA5476" t="s">
        <v>46</v>
      </c>
      <c r="AB5476" t="s">
        <v>79</v>
      </c>
      <c r="AC5476" t="s">
        <v>50</v>
      </c>
      <c r="AD5476" t="s">
        <v>146</v>
      </c>
      <c r="AE5476" t="s">
        <v>198</v>
      </c>
      <c r="AF5476" t="s">
        <v>76</v>
      </c>
      <c r="AG5476" t="s">
        <v>73</v>
      </c>
      <c r="AH5476" t="s">
        <v>46</v>
      </c>
      <c r="AI5476" t="s">
        <v>54</v>
      </c>
      <c r="AJ5476" t="s">
        <v>96</v>
      </c>
      <c r="AK5476" t="s">
        <v>164</v>
      </c>
      <c r="AL5476" t="s">
        <v>47</v>
      </c>
      <c r="AM5476" t="s">
        <v>122</v>
      </c>
      <c r="AN5476" t="s">
        <v>65</v>
      </c>
      <c r="AO5476" t="s">
        <v>197</v>
      </c>
    </row>
    <row r="5477" spans="1:41" hidden="1" x14ac:dyDescent="0.25">
      <c r="A5477" t="s">
        <v>22893</v>
      </c>
      <c r="B5477" t="s">
        <v>22894</v>
      </c>
      <c r="C5477" s="1" t="str">
        <f t="shared" si="346"/>
        <v>21:1064</v>
      </c>
      <c r="D5477" s="1" t="str">
        <f t="shared" si="347"/>
        <v>21:0107</v>
      </c>
      <c r="E5477" t="s">
        <v>22895</v>
      </c>
      <c r="F5477" t="s">
        <v>22896</v>
      </c>
      <c r="H5477">
        <v>50.068000099999999</v>
      </c>
      <c r="I5477">
        <v>-118.5533093</v>
      </c>
      <c r="J5477" s="1" t="str">
        <f t="shared" si="344"/>
        <v>NGR bulk stream sediment</v>
      </c>
      <c r="K5477" s="1" t="str">
        <f t="shared" si="345"/>
        <v>&lt;177 micron (NGR)</v>
      </c>
      <c r="L5477">
        <v>67</v>
      </c>
      <c r="M5477" t="s">
        <v>45</v>
      </c>
      <c r="N5477">
        <v>1154</v>
      </c>
      <c r="O5477" t="s">
        <v>228</v>
      </c>
      <c r="P5477" t="s">
        <v>73</v>
      </c>
      <c r="Q5477" t="s">
        <v>651</v>
      </c>
      <c r="R5477" t="s">
        <v>101</v>
      </c>
      <c r="S5477" t="s">
        <v>121</v>
      </c>
      <c r="T5477" t="s">
        <v>330</v>
      </c>
      <c r="U5477" t="s">
        <v>667</v>
      </c>
      <c r="V5477" t="s">
        <v>455</v>
      </c>
      <c r="W5477" t="s">
        <v>228</v>
      </c>
      <c r="X5477" t="s">
        <v>330</v>
      </c>
      <c r="Y5477" t="s">
        <v>112</v>
      </c>
      <c r="Z5477" t="s">
        <v>62</v>
      </c>
      <c r="AA5477" t="s">
        <v>46</v>
      </c>
      <c r="AB5477" t="s">
        <v>173</v>
      </c>
      <c r="AC5477" t="s">
        <v>50</v>
      </c>
      <c r="AD5477" t="s">
        <v>438</v>
      </c>
      <c r="AE5477" t="s">
        <v>198</v>
      </c>
      <c r="AF5477" t="s">
        <v>58</v>
      </c>
      <c r="AG5477" t="s">
        <v>129</v>
      </c>
      <c r="AH5477" t="s">
        <v>185</v>
      </c>
      <c r="AI5477" t="s">
        <v>149</v>
      </c>
      <c r="AJ5477" t="s">
        <v>108</v>
      </c>
      <c r="AK5477" t="s">
        <v>227</v>
      </c>
      <c r="AL5477" t="s">
        <v>47</v>
      </c>
      <c r="AM5477" t="s">
        <v>122</v>
      </c>
      <c r="AN5477" t="s">
        <v>1304</v>
      </c>
      <c r="AO5477" t="s">
        <v>82</v>
      </c>
    </row>
    <row r="5478" spans="1:41" hidden="1" x14ac:dyDescent="0.25">
      <c r="A5478" t="s">
        <v>22897</v>
      </c>
      <c r="B5478" t="s">
        <v>22898</v>
      </c>
      <c r="C5478" s="1" t="str">
        <f t="shared" si="346"/>
        <v>21:1064</v>
      </c>
      <c r="D5478" s="1" t="str">
        <f t="shared" si="347"/>
        <v>21:0107</v>
      </c>
      <c r="E5478" t="s">
        <v>22899</v>
      </c>
      <c r="F5478" t="s">
        <v>22900</v>
      </c>
      <c r="H5478">
        <v>50.051842200000003</v>
      </c>
      <c r="I5478">
        <v>-118.56090469999999</v>
      </c>
      <c r="J5478" s="1" t="str">
        <f t="shared" si="344"/>
        <v>NGR bulk stream sediment</v>
      </c>
      <c r="K5478" s="1" t="str">
        <f t="shared" si="345"/>
        <v>&lt;177 micron (NGR)</v>
      </c>
      <c r="L5478">
        <v>67</v>
      </c>
      <c r="M5478" t="s">
        <v>71</v>
      </c>
      <c r="N5478">
        <v>1155</v>
      </c>
      <c r="O5478" t="s">
        <v>47</v>
      </c>
      <c r="P5478" t="s">
        <v>103</v>
      </c>
      <c r="Q5478" t="s">
        <v>249</v>
      </c>
      <c r="R5478" t="s">
        <v>81</v>
      </c>
      <c r="S5478" t="s">
        <v>328</v>
      </c>
      <c r="T5478" t="s">
        <v>52</v>
      </c>
      <c r="U5478" t="s">
        <v>291</v>
      </c>
      <c r="V5478" t="s">
        <v>164</v>
      </c>
      <c r="W5478" t="s">
        <v>103</v>
      </c>
      <c r="X5478" t="s">
        <v>137</v>
      </c>
      <c r="Y5478" t="s">
        <v>49</v>
      </c>
      <c r="Z5478" t="s">
        <v>84</v>
      </c>
      <c r="AA5478" t="s">
        <v>46</v>
      </c>
      <c r="AB5478" t="s">
        <v>61</v>
      </c>
      <c r="AC5478" t="s">
        <v>50</v>
      </c>
      <c r="AD5478" t="s">
        <v>146</v>
      </c>
      <c r="AE5478" t="s">
        <v>199</v>
      </c>
      <c r="AF5478" t="s">
        <v>292</v>
      </c>
      <c r="AG5478" t="s">
        <v>366</v>
      </c>
      <c r="AH5478" t="s">
        <v>105</v>
      </c>
      <c r="AI5478" t="s">
        <v>149</v>
      </c>
      <c r="AJ5478" t="s">
        <v>108</v>
      </c>
      <c r="AK5478" t="s">
        <v>109</v>
      </c>
      <c r="AL5478" t="s">
        <v>51</v>
      </c>
      <c r="AM5478" t="s">
        <v>122</v>
      </c>
      <c r="AN5478" t="s">
        <v>364</v>
      </c>
      <c r="AO5478" t="s">
        <v>330</v>
      </c>
    </row>
    <row r="5479" spans="1:41" hidden="1" x14ac:dyDescent="0.25">
      <c r="A5479" t="s">
        <v>22901</v>
      </c>
      <c r="B5479" t="s">
        <v>22902</v>
      </c>
      <c r="C5479" s="1" t="str">
        <f t="shared" si="346"/>
        <v>21:1064</v>
      </c>
      <c r="D5479" s="1" t="str">
        <f t="shared" si="347"/>
        <v>21:0107</v>
      </c>
      <c r="E5479" t="s">
        <v>22903</v>
      </c>
      <c r="F5479" t="s">
        <v>22904</v>
      </c>
      <c r="H5479">
        <v>50.082368199999998</v>
      </c>
      <c r="I5479">
        <v>-118.4669414</v>
      </c>
      <c r="J5479" s="1" t="str">
        <f t="shared" si="344"/>
        <v>NGR bulk stream sediment</v>
      </c>
      <c r="K5479" s="1" t="str">
        <f t="shared" si="345"/>
        <v>&lt;177 micron (NGR)</v>
      </c>
      <c r="L5479">
        <v>67</v>
      </c>
      <c r="M5479" t="s">
        <v>95</v>
      </c>
      <c r="N5479">
        <v>1156</v>
      </c>
      <c r="O5479" t="s">
        <v>58</v>
      </c>
      <c r="P5479" t="s">
        <v>103</v>
      </c>
      <c r="Q5479" t="s">
        <v>513</v>
      </c>
      <c r="R5479" t="s">
        <v>209</v>
      </c>
      <c r="S5479" t="s">
        <v>258</v>
      </c>
      <c r="T5479" t="s">
        <v>108</v>
      </c>
      <c r="U5479" t="s">
        <v>226</v>
      </c>
      <c r="V5479" t="s">
        <v>47</v>
      </c>
      <c r="W5479" t="s">
        <v>493</v>
      </c>
      <c r="X5479" t="s">
        <v>73</v>
      </c>
      <c r="Y5479" t="s">
        <v>99</v>
      </c>
      <c r="Z5479" t="s">
        <v>84</v>
      </c>
      <c r="AA5479" t="s">
        <v>46</v>
      </c>
      <c r="AB5479" t="s">
        <v>64</v>
      </c>
      <c r="AC5479" t="s">
        <v>197</v>
      </c>
      <c r="AD5479" t="s">
        <v>77</v>
      </c>
      <c r="AE5479" t="s">
        <v>149</v>
      </c>
      <c r="AF5479" t="s">
        <v>108</v>
      </c>
      <c r="AG5479" t="s">
        <v>260</v>
      </c>
      <c r="AH5479" t="s">
        <v>185</v>
      </c>
      <c r="AI5479" t="s">
        <v>174</v>
      </c>
      <c r="AJ5479" t="s">
        <v>392</v>
      </c>
      <c r="AK5479" t="s">
        <v>51</v>
      </c>
      <c r="AL5479" t="s">
        <v>47</v>
      </c>
      <c r="AM5479" t="s">
        <v>122</v>
      </c>
      <c r="AN5479" t="s">
        <v>638</v>
      </c>
      <c r="AO5479" t="s">
        <v>58</v>
      </c>
    </row>
    <row r="5480" spans="1:41" hidden="1" x14ac:dyDescent="0.25">
      <c r="A5480" t="s">
        <v>22905</v>
      </c>
      <c r="B5480" t="s">
        <v>22906</v>
      </c>
      <c r="C5480" s="1" t="str">
        <f t="shared" si="346"/>
        <v>21:1064</v>
      </c>
      <c r="D5480" s="1" t="str">
        <f t="shared" si="347"/>
        <v>21:0107</v>
      </c>
      <c r="E5480" t="s">
        <v>22907</v>
      </c>
      <c r="F5480" t="s">
        <v>22908</v>
      </c>
      <c r="H5480">
        <v>50.085724399999997</v>
      </c>
      <c r="I5480">
        <v>-118.4851603</v>
      </c>
      <c r="J5480" s="1" t="str">
        <f t="shared" si="344"/>
        <v>NGR bulk stream sediment</v>
      </c>
      <c r="K5480" s="1" t="str">
        <f t="shared" si="345"/>
        <v>&lt;177 micron (NGR)</v>
      </c>
      <c r="L5480">
        <v>67</v>
      </c>
      <c r="M5480" t="s">
        <v>117</v>
      </c>
      <c r="N5480">
        <v>1157</v>
      </c>
      <c r="O5480" t="s">
        <v>55</v>
      </c>
      <c r="P5480" t="s">
        <v>137</v>
      </c>
      <c r="Q5480" t="s">
        <v>492</v>
      </c>
      <c r="R5480" t="s">
        <v>108</v>
      </c>
      <c r="S5480" t="s">
        <v>290</v>
      </c>
      <c r="T5480" t="s">
        <v>127</v>
      </c>
      <c r="U5480" t="s">
        <v>386</v>
      </c>
      <c r="V5480" t="s">
        <v>130</v>
      </c>
      <c r="W5480" t="s">
        <v>142</v>
      </c>
      <c r="X5480" t="s">
        <v>103</v>
      </c>
      <c r="Y5480" t="s">
        <v>145</v>
      </c>
      <c r="Z5480" t="s">
        <v>84</v>
      </c>
      <c r="AA5480" t="s">
        <v>46</v>
      </c>
      <c r="AB5480" t="s">
        <v>105</v>
      </c>
      <c r="AC5480" t="s">
        <v>58</v>
      </c>
      <c r="AD5480" t="s">
        <v>342</v>
      </c>
      <c r="AE5480" t="s">
        <v>46</v>
      </c>
      <c r="AF5480" t="s">
        <v>267</v>
      </c>
      <c r="AG5480" t="s">
        <v>51</v>
      </c>
      <c r="AH5480" t="s">
        <v>54</v>
      </c>
      <c r="AI5480" t="s">
        <v>54</v>
      </c>
      <c r="AJ5480" t="s">
        <v>224</v>
      </c>
      <c r="AK5480" t="s">
        <v>270</v>
      </c>
      <c r="AL5480" t="s">
        <v>47</v>
      </c>
      <c r="AM5480" t="s">
        <v>122</v>
      </c>
      <c r="AN5480" t="s">
        <v>171</v>
      </c>
      <c r="AO5480" t="s">
        <v>209</v>
      </c>
    </row>
    <row r="5481" spans="1:41" hidden="1" x14ac:dyDescent="0.25">
      <c r="A5481" t="s">
        <v>22909</v>
      </c>
      <c r="B5481" t="s">
        <v>22910</v>
      </c>
      <c r="C5481" s="1" t="str">
        <f t="shared" si="346"/>
        <v>21:1064</v>
      </c>
      <c r="D5481" s="1" t="str">
        <f t="shared" si="347"/>
        <v>21:0107</v>
      </c>
      <c r="E5481" t="s">
        <v>22911</v>
      </c>
      <c r="F5481" t="s">
        <v>22912</v>
      </c>
      <c r="H5481">
        <v>50.099589299999998</v>
      </c>
      <c r="I5481">
        <v>-118.4700398</v>
      </c>
      <c r="J5481" s="1" t="str">
        <f t="shared" si="344"/>
        <v>NGR bulk stream sediment</v>
      </c>
      <c r="K5481" s="1" t="str">
        <f t="shared" si="345"/>
        <v>&lt;177 micron (NGR)</v>
      </c>
      <c r="L5481">
        <v>67</v>
      </c>
      <c r="M5481" t="s">
        <v>136</v>
      </c>
      <c r="N5481">
        <v>1158</v>
      </c>
      <c r="O5481" t="s">
        <v>12250</v>
      </c>
      <c r="P5481" t="s">
        <v>160</v>
      </c>
      <c r="Q5481" t="s">
        <v>234</v>
      </c>
      <c r="R5481" t="s">
        <v>101</v>
      </c>
      <c r="S5481" t="s">
        <v>190</v>
      </c>
      <c r="T5481" t="s">
        <v>175</v>
      </c>
      <c r="U5481" t="s">
        <v>695</v>
      </c>
      <c r="V5481" t="s">
        <v>101</v>
      </c>
      <c r="W5481" t="s">
        <v>271</v>
      </c>
      <c r="X5481" t="s">
        <v>103</v>
      </c>
      <c r="Y5481" t="s">
        <v>99</v>
      </c>
      <c r="Z5481" t="s">
        <v>57</v>
      </c>
      <c r="AA5481" t="s">
        <v>46</v>
      </c>
      <c r="AB5481" t="s">
        <v>105</v>
      </c>
      <c r="AC5481" t="s">
        <v>269</v>
      </c>
      <c r="AD5481" t="s">
        <v>218</v>
      </c>
      <c r="AE5481" t="s">
        <v>142</v>
      </c>
      <c r="AF5481" t="s">
        <v>983</v>
      </c>
      <c r="AG5481" t="s">
        <v>182</v>
      </c>
      <c r="AH5481" t="s">
        <v>198</v>
      </c>
      <c r="AI5481" t="s">
        <v>198</v>
      </c>
      <c r="AJ5481" t="s">
        <v>437</v>
      </c>
      <c r="AK5481" t="s">
        <v>173</v>
      </c>
      <c r="AL5481" t="s">
        <v>47</v>
      </c>
      <c r="AM5481" t="s">
        <v>103</v>
      </c>
      <c r="AN5481" t="s">
        <v>65</v>
      </c>
      <c r="AO5481" t="s">
        <v>217</v>
      </c>
    </row>
    <row r="5482" spans="1:41" hidden="1" x14ac:dyDescent="0.25">
      <c r="A5482" t="s">
        <v>22913</v>
      </c>
      <c r="B5482" t="s">
        <v>22914</v>
      </c>
      <c r="C5482" s="1" t="str">
        <f t="shared" si="346"/>
        <v>21:1064</v>
      </c>
      <c r="D5482" s="1" t="str">
        <f t="shared" si="347"/>
        <v>21:0107</v>
      </c>
      <c r="E5482" t="s">
        <v>22915</v>
      </c>
      <c r="F5482" t="s">
        <v>22916</v>
      </c>
      <c r="H5482">
        <v>50.104656800000001</v>
      </c>
      <c r="I5482">
        <v>-118.461231</v>
      </c>
      <c r="J5482" s="1" t="str">
        <f t="shared" si="344"/>
        <v>NGR bulk stream sediment</v>
      </c>
      <c r="K5482" s="1" t="str">
        <f t="shared" si="345"/>
        <v>&lt;177 micron (NGR)</v>
      </c>
      <c r="L5482">
        <v>67</v>
      </c>
      <c r="M5482" t="s">
        <v>157</v>
      </c>
      <c r="N5482">
        <v>1159</v>
      </c>
      <c r="O5482" t="s">
        <v>145</v>
      </c>
      <c r="P5482" t="s">
        <v>425</v>
      </c>
      <c r="Q5482" t="s">
        <v>456</v>
      </c>
      <c r="R5482" t="s">
        <v>85</v>
      </c>
      <c r="S5482" t="s">
        <v>934</v>
      </c>
      <c r="T5482" t="s">
        <v>66</v>
      </c>
      <c r="U5482" t="s">
        <v>391</v>
      </c>
      <c r="V5482" t="s">
        <v>122</v>
      </c>
      <c r="W5482" t="s">
        <v>123</v>
      </c>
      <c r="X5482" t="s">
        <v>103</v>
      </c>
      <c r="Y5482" t="s">
        <v>98</v>
      </c>
      <c r="Z5482" t="s">
        <v>53</v>
      </c>
      <c r="AA5482" t="s">
        <v>46</v>
      </c>
      <c r="AB5482" t="s">
        <v>64</v>
      </c>
      <c r="AC5482" t="s">
        <v>104</v>
      </c>
      <c r="AD5482" t="s">
        <v>358</v>
      </c>
      <c r="AE5482" t="s">
        <v>81</v>
      </c>
      <c r="AF5482" t="s">
        <v>66</v>
      </c>
      <c r="AG5482" t="s">
        <v>128</v>
      </c>
      <c r="AH5482" t="s">
        <v>46</v>
      </c>
      <c r="AI5482" t="s">
        <v>46</v>
      </c>
      <c r="AJ5482" t="s">
        <v>111</v>
      </c>
      <c r="AK5482" t="s">
        <v>173</v>
      </c>
      <c r="AL5482" t="s">
        <v>47</v>
      </c>
      <c r="AM5482" t="s">
        <v>122</v>
      </c>
      <c r="AN5482" t="s">
        <v>65</v>
      </c>
      <c r="AO5482" t="s">
        <v>66</v>
      </c>
    </row>
    <row r="5483" spans="1:41" hidden="1" x14ac:dyDescent="0.25">
      <c r="A5483" t="s">
        <v>22917</v>
      </c>
      <c r="B5483" t="s">
        <v>22918</v>
      </c>
      <c r="C5483" s="1" t="str">
        <f t="shared" si="346"/>
        <v>21:1064</v>
      </c>
      <c r="D5483" s="1" t="str">
        <f t="shared" si="347"/>
        <v>21:0107</v>
      </c>
      <c r="E5483" t="s">
        <v>22919</v>
      </c>
      <c r="F5483" t="s">
        <v>22920</v>
      </c>
      <c r="H5483">
        <v>50.114837899999998</v>
      </c>
      <c r="I5483">
        <v>-118.4302801</v>
      </c>
      <c r="J5483" s="1" t="str">
        <f t="shared" si="344"/>
        <v>NGR bulk stream sediment</v>
      </c>
      <c r="K5483" s="1" t="str">
        <f t="shared" si="345"/>
        <v>&lt;177 micron (NGR)</v>
      </c>
      <c r="L5483">
        <v>67</v>
      </c>
      <c r="M5483" t="s">
        <v>170</v>
      </c>
      <c r="N5483">
        <v>1160</v>
      </c>
      <c r="O5483" t="s">
        <v>22921</v>
      </c>
      <c r="P5483" t="s">
        <v>22922</v>
      </c>
      <c r="Q5483" t="s">
        <v>234</v>
      </c>
      <c r="R5483" t="s">
        <v>137</v>
      </c>
      <c r="S5483" t="s">
        <v>162</v>
      </c>
      <c r="T5483" t="s">
        <v>267</v>
      </c>
      <c r="U5483" t="s">
        <v>463</v>
      </c>
      <c r="V5483" t="s">
        <v>173</v>
      </c>
      <c r="W5483" t="s">
        <v>437</v>
      </c>
      <c r="X5483" t="s">
        <v>103</v>
      </c>
      <c r="Y5483" t="s">
        <v>217</v>
      </c>
      <c r="Z5483" t="s">
        <v>62</v>
      </c>
      <c r="AA5483" t="s">
        <v>46</v>
      </c>
      <c r="AB5483" t="s">
        <v>47</v>
      </c>
      <c r="AC5483" t="s">
        <v>124</v>
      </c>
      <c r="AD5483" t="s">
        <v>120</v>
      </c>
      <c r="AE5483" t="s">
        <v>139</v>
      </c>
      <c r="AF5483" t="s">
        <v>175</v>
      </c>
      <c r="AG5483" t="s">
        <v>437</v>
      </c>
      <c r="AH5483" t="s">
        <v>46</v>
      </c>
      <c r="AI5483" t="s">
        <v>46</v>
      </c>
      <c r="AJ5483" t="s">
        <v>493</v>
      </c>
      <c r="AK5483" t="s">
        <v>139</v>
      </c>
      <c r="AL5483" t="s">
        <v>47</v>
      </c>
      <c r="AM5483" t="s">
        <v>122</v>
      </c>
      <c r="AN5483" t="s">
        <v>171</v>
      </c>
      <c r="AO5483" t="s">
        <v>330</v>
      </c>
    </row>
    <row r="5484" spans="1:41" hidden="1" x14ac:dyDescent="0.25">
      <c r="A5484" t="s">
        <v>22923</v>
      </c>
      <c r="B5484" t="s">
        <v>22924</v>
      </c>
      <c r="C5484" s="1" t="str">
        <f t="shared" si="346"/>
        <v>21:1064</v>
      </c>
      <c r="D5484" s="1" t="str">
        <f t="shared" si="347"/>
        <v>21:0107</v>
      </c>
      <c r="E5484" t="s">
        <v>22925</v>
      </c>
      <c r="F5484" t="s">
        <v>22926</v>
      </c>
      <c r="H5484">
        <v>50.124185799999999</v>
      </c>
      <c r="I5484">
        <v>-118.3848674</v>
      </c>
      <c r="J5484" s="1" t="str">
        <f t="shared" si="344"/>
        <v>NGR bulk stream sediment</v>
      </c>
      <c r="K5484" s="1" t="str">
        <f t="shared" si="345"/>
        <v>&lt;177 micron (NGR)</v>
      </c>
      <c r="L5484">
        <v>67</v>
      </c>
      <c r="M5484" t="s">
        <v>180</v>
      </c>
      <c r="N5484">
        <v>1161</v>
      </c>
      <c r="O5484" t="s">
        <v>22927</v>
      </c>
      <c r="P5484" t="s">
        <v>320</v>
      </c>
      <c r="Q5484" t="s">
        <v>417</v>
      </c>
      <c r="R5484" t="s">
        <v>76</v>
      </c>
      <c r="S5484" t="s">
        <v>187</v>
      </c>
      <c r="T5484" t="s">
        <v>76</v>
      </c>
      <c r="U5484" t="s">
        <v>284</v>
      </c>
      <c r="V5484" t="s">
        <v>257</v>
      </c>
      <c r="W5484" t="s">
        <v>455</v>
      </c>
      <c r="X5484" t="s">
        <v>122</v>
      </c>
      <c r="Y5484" t="s">
        <v>82</v>
      </c>
      <c r="Z5484" t="s">
        <v>62</v>
      </c>
      <c r="AA5484" t="s">
        <v>46</v>
      </c>
      <c r="AB5484" t="s">
        <v>235</v>
      </c>
      <c r="AC5484" t="s">
        <v>290</v>
      </c>
      <c r="AD5484" t="s">
        <v>358</v>
      </c>
      <c r="AE5484" t="s">
        <v>257</v>
      </c>
      <c r="AF5484" t="s">
        <v>127</v>
      </c>
      <c r="AG5484" t="s">
        <v>86</v>
      </c>
      <c r="AH5484" t="s">
        <v>198</v>
      </c>
      <c r="AI5484" t="s">
        <v>198</v>
      </c>
      <c r="AJ5484" t="s">
        <v>109</v>
      </c>
      <c r="AK5484" t="s">
        <v>206</v>
      </c>
      <c r="AL5484" t="s">
        <v>122</v>
      </c>
      <c r="AM5484" t="s">
        <v>47</v>
      </c>
      <c r="AN5484" t="s">
        <v>65</v>
      </c>
      <c r="AO5484" t="s">
        <v>175</v>
      </c>
    </row>
    <row r="5485" spans="1:41" hidden="1" x14ac:dyDescent="0.25">
      <c r="A5485" t="s">
        <v>22928</v>
      </c>
      <c r="B5485" t="s">
        <v>22929</v>
      </c>
      <c r="C5485" s="1" t="str">
        <f t="shared" si="346"/>
        <v>21:1064</v>
      </c>
      <c r="D5485" s="1" t="str">
        <f t="shared" si="347"/>
        <v>21:0107</v>
      </c>
      <c r="E5485" t="s">
        <v>22930</v>
      </c>
      <c r="F5485" t="s">
        <v>22931</v>
      </c>
      <c r="H5485">
        <v>50.1193539</v>
      </c>
      <c r="I5485">
        <v>-118.304418</v>
      </c>
      <c r="J5485" s="1" t="str">
        <f t="shared" si="344"/>
        <v>NGR bulk stream sediment</v>
      </c>
      <c r="K5485" s="1" t="str">
        <f t="shared" si="345"/>
        <v>&lt;177 micron (NGR)</v>
      </c>
      <c r="L5485">
        <v>67</v>
      </c>
      <c r="M5485" t="s">
        <v>195</v>
      </c>
      <c r="N5485">
        <v>1162</v>
      </c>
      <c r="O5485" t="s">
        <v>11831</v>
      </c>
      <c r="P5485" t="s">
        <v>107</v>
      </c>
      <c r="Q5485" t="s">
        <v>588</v>
      </c>
      <c r="R5485" t="s">
        <v>143</v>
      </c>
      <c r="S5485" t="s">
        <v>225</v>
      </c>
      <c r="T5485" t="s">
        <v>269</v>
      </c>
      <c r="U5485" t="s">
        <v>146</v>
      </c>
      <c r="V5485" t="s">
        <v>307</v>
      </c>
      <c r="W5485" t="s">
        <v>319</v>
      </c>
      <c r="X5485" t="s">
        <v>46</v>
      </c>
      <c r="Y5485" t="s">
        <v>267</v>
      </c>
      <c r="Z5485" t="s">
        <v>57</v>
      </c>
      <c r="AA5485" t="s">
        <v>46</v>
      </c>
      <c r="AB5485" t="s">
        <v>101</v>
      </c>
      <c r="AC5485" t="s">
        <v>58</v>
      </c>
      <c r="AD5485" t="s">
        <v>667</v>
      </c>
      <c r="AE5485" t="s">
        <v>225</v>
      </c>
      <c r="AF5485" t="s">
        <v>1174</v>
      </c>
      <c r="AG5485" t="s">
        <v>336</v>
      </c>
      <c r="AH5485" t="s">
        <v>62</v>
      </c>
      <c r="AI5485" t="s">
        <v>54</v>
      </c>
      <c r="AJ5485" t="s">
        <v>63</v>
      </c>
      <c r="AK5485" t="s">
        <v>105</v>
      </c>
      <c r="AL5485" t="s">
        <v>47</v>
      </c>
      <c r="AM5485" t="s">
        <v>103</v>
      </c>
      <c r="AN5485" t="s">
        <v>65</v>
      </c>
      <c r="AO5485" t="s">
        <v>197</v>
      </c>
    </row>
    <row r="5486" spans="1:41" hidden="1" x14ac:dyDescent="0.25">
      <c r="A5486" t="s">
        <v>22932</v>
      </c>
      <c r="B5486" t="s">
        <v>22933</v>
      </c>
      <c r="C5486" s="1" t="str">
        <f t="shared" si="346"/>
        <v>21:1064</v>
      </c>
      <c r="D5486" s="1" t="str">
        <f t="shared" si="347"/>
        <v>21:0107</v>
      </c>
      <c r="E5486" t="s">
        <v>22934</v>
      </c>
      <c r="F5486" t="s">
        <v>22935</v>
      </c>
      <c r="H5486">
        <v>50.127465100000002</v>
      </c>
      <c r="I5486">
        <v>-118.3275003</v>
      </c>
      <c r="J5486" s="1" t="str">
        <f t="shared" si="344"/>
        <v>NGR bulk stream sediment</v>
      </c>
      <c r="K5486" s="1" t="str">
        <f t="shared" si="345"/>
        <v>&lt;177 micron (NGR)</v>
      </c>
      <c r="L5486">
        <v>67</v>
      </c>
      <c r="M5486" t="s">
        <v>205</v>
      </c>
      <c r="N5486">
        <v>1163</v>
      </c>
      <c r="O5486" t="s">
        <v>22936</v>
      </c>
      <c r="P5486" t="s">
        <v>76</v>
      </c>
      <c r="Q5486" t="s">
        <v>424</v>
      </c>
      <c r="R5486" t="s">
        <v>85</v>
      </c>
      <c r="S5486" t="s">
        <v>187</v>
      </c>
      <c r="T5486" t="s">
        <v>145</v>
      </c>
      <c r="U5486" t="s">
        <v>463</v>
      </c>
      <c r="V5486" t="s">
        <v>72</v>
      </c>
      <c r="W5486" t="s">
        <v>227</v>
      </c>
      <c r="X5486" t="s">
        <v>47</v>
      </c>
      <c r="Y5486" t="s">
        <v>82</v>
      </c>
      <c r="Z5486" t="s">
        <v>62</v>
      </c>
      <c r="AA5486" t="s">
        <v>103</v>
      </c>
      <c r="AB5486" t="s">
        <v>105</v>
      </c>
      <c r="AC5486" t="s">
        <v>124</v>
      </c>
      <c r="AD5486" t="s">
        <v>250</v>
      </c>
      <c r="AE5486" t="s">
        <v>266</v>
      </c>
      <c r="AF5486" t="s">
        <v>50</v>
      </c>
      <c r="AG5486" t="s">
        <v>336</v>
      </c>
      <c r="AH5486" t="s">
        <v>53</v>
      </c>
      <c r="AI5486" t="s">
        <v>198</v>
      </c>
      <c r="AJ5486" t="s">
        <v>282</v>
      </c>
      <c r="AK5486" t="s">
        <v>102</v>
      </c>
      <c r="AL5486" t="s">
        <v>47</v>
      </c>
      <c r="AM5486" t="s">
        <v>47</v>
      </c>
      <c r="AN5486" t="s">
        <v>65</v>
      </c>
      <c r="AO5486" t="s">
        <v>76</v>
      </c>
    </row>
    <row r="5487" spans="1:41" hidden="1" x14ac:dyDescent="0.25">
      <c r="A5487" t="s">
        <v>22937</v>
      </c>
      <c r="B5487" t="s">
        <v>22938</v>
      </c>
      <c r="C5487" s="1" t="str">
        <f t="shared" si="346"/>
        <v>21:1064</v>
      </c>
      <c r="D5487" s="1" t="str">
        <f t="shared" si="347"/>
        <v>21:0107</v>
      </c>
      <c r="E5487" t="s">
        <v>22939</v>
      </c>
      <c r="F5487" t="s">
        <v>22940</v>
      </c>
      <c r="H5487">
        <v>50.132341400000001</v>
      </c>
      <c r="I5487">
        <v>-118.3653034</v>
      </c>
      <c r="J5487" s="1" t="str">
        <f t="shared" si="344"/>
        <v>NGR bulk stream sediment</v>
      </c>
      <c r="K5487" s="1" t="str">
        <f t="shared" si="345"/>
        <v>&lt;177 micron (NGR)</v>
      </c>
      <c r="L5487">
        <v>67</v>
      </c>
      <c r="M5487" t="s">
        <v>214</v>
      </c>
      <c r="N5487">
        <v>1164</v>
      </c>
      <c r="O5487" t="s">
        <v>90</v>
      </c>
      <c r="P5487" t="s">
        <v>58</v>
      </c>
      <c r="Q5487" t="s">
        <v>548</v>
      </c>
      <c r="R5487" t="s">
        <v>351</v>
      </c>
      <c r="S5487" t="s">
        <v>243</v>
      </c>
      <c r="T5487" t="s">
        <v>98</v>
      </c>
      <c r="U5487" t="s">
        <v>438</v>
      </c>
      <c r="V5487" t="s">
        <v>102</v>
      </c>
      <c r="W5487" t="s">
        <v>227</v>
      </c>
      <c r="X5487" t="s">
        <v>122</v>
      </c>
      <c r="Y5487" t="s">
        <v>217</v>
      </c>
      <c r="Z5487" t="s">
        <v>53</v>
      </c>
      <c r="AA5487" t="s">
        <v>46</v>
      </c>
      <c r="AB5487" t="s">
        <v>47</v>
      </c>
      <c r="AC5487" t="s">
        <v>59</v>
      </c>
      <c r="AD5487" t="s">
        <v>328</v>
      </c>
      <c r="AE5487" t="s">
        <v>455</v>
      </c>
      <c r="AF5487" t="s">
        <v>882</v>
      </c>
      <c r="AG5487" t="s">
        <v>270</v>
      </c>
      <c r="AH5487" t="s">
        <v>62</v>
      </c>
      <c r="AI5487" t="s">
        <v>57</v>
      </c>
      <c r="AJ5487" t="s">
        <v>123</v>
      </c>
      <c r="AK5487" t="s">
        <v>122</v>
      </c>
      <c r="AL5487" t="s">
        <v>47</v>
      </c>
      <c r="AM5487" t="s">
        <v>47</v>
      </c>
      <c r="AN5487" t="s">
        <v>533</v>
      </c>
      <c r="AO5487" t="s">
        <v>99</v>
      </c>
    </row>
    <row r="5488" spans="1:41" hidden="1" x14ac:dyDescent="0.25">
      <c r="A5488" t="s">
        <v>22941</v>
      </c>
      <c r="B5488" t="s">
        <v>22942</v>
      </c>
      <c r="C5488" s="1" t="str">
        <f t="shared" si="346"/>
        <v>21:1064</v>
      </c>
      <c r="D5488" s="1" t="str">
        <f t="shared" si="347"/>
        <v>21:0107</v>
      </c>
      <c r="E5488" t="s">
        <v>22943</v>
      </c>
      <c r="F5488" t="s">
        <v>22944</v>
      </c>
      <c r="H5488">
        <v>50.128632699999997</v>
      </c>
      <c r="I5488">
        <v>-118.39578330000001</v>
      </c>
      <c r="J5488" s="1" t="str">
        <f t="shared" si="344"/>
        <v>NGR bulk stream sediment</v>
      </c>
      <c r="K5488" s="1" t="str">
        <f t="shared" si="345"/>
        <v>&lt;177 micron (NGR)</v>
      </c>
      <c r="L5488">
        <v>67</v>
      </c>
      <c r="M5488" t="s">
        <v>223</v>
      </c>
      <c r="N5488">
        <v>1165</v>
      </c>
      <c r="O5488" t="s">
        <v>306</v>
      </c>
      <c r="P5488" t="s">
        <v>300</v>
      </c>
      <c r="Q5488" t="s">
        <v>417</v>
      </c>
      <c r="R5488" t="s">
        <v>502</v>
      </c>
      <c r="S5488" t="s">
        <v>80</v>
      </c>
      <c r="T5488" t="s">
        <v>267</v>
      </c>
      <c r="U5488" t="s">
        <v>65</v>
      </c>
      <c r="V5488" t="s">
        <v>455</v>
      </c>
      <c r="W5488" t="s">
        <v>200</v>
      </c>
      <c r="X5488" t="s">
        <v>122</v>
      </c>
      <c r="Y5488" t="s">
        <v>217</v>
      </c>
      <c r="Z5488" t="s">
        <v>84</v>
      </c>
      <c r="AA5488" t="s">
        <v>46</v>
      </c>
      <c r="AB5488" t="s">
        <v>64</v>
      </c>
      <c r="AC5488" t="s">
        <v>218</v>
      </c>
      <c r="AD5488" t="s">
        <v>241</v>
      </c>
      <c r="AE5488" t="s">
        <v>200</v>
      </c>
      <c r="AF5488" t="s">
        <v>267</v>
      </c>
      <c r="AG5488" t="s">
        <v>271</v>
      </c>
      <c r="AH5488" t="s">
        <v>198</v>
      </c>
      <c r="AI5488" t="s">
        <v>149</v>
      </c>
      <c r="AJ5488" t="s">
        <v>336</v>
      </c>
      <c r="AK5488" t="s">
        <v>79</v>
      </c>
      <c r="AL5488" t="s">
        <v>47</v>
      </c>
      <c r="AM5488" t="s">
        <v>47</v>
      </c>
      <c r="AN5488" t="s">
        <v>284</v>
      </c>
      <c r="AO5488" t="s">
        <v>225</v>
      </c>
    </row>
    <row r="5489" spans="1:41" hidden="1" x14ac:dyDescent="0.25">
      <c r="A5489" t="s">
        <v>22945</v>
      </c>
      <c r="B5489" t="s">
        <v>22946</v>
      </c>
      <c r="C5489" s="1" t="str">
        <f t="shared" si="346"/>
        <v>21:1064</v>
      </c>
      <c r="D5489" s="1" t="str">
        <f t="shared" si="347"/>
        <v>21:0107</v>
      </c>
      <c r="E5489" t="s">
        <v>22947</v>
      </c>
      <c r="F5489" t="s">
        <v>22948</v>
      </c>
      <c r="H5489">
        <v>50.104781199999998</v>
      </c>
      <c r="I5489">
        <v>-118.4113254</v>
      </c>
      <c r="J5489" s="1" t="str">
        <f t="shared" si="344"/>
        <v>NGR bulk stream sediment</v>
      </c>
      <c r="K5489" s="1" t="str">
        <f t="shared" si="345"/>
        <v>&lt;177 micron (NGR)</v>
      </c>
      <c r="L5489">
        <v>67</v>
      </c>
      <c r="M5489" t="s">
        <v>233</v>
      </c>
      <c r="N5489">
        <v>1166</v>
      </c>
      <c r="O5489" t="s">
        <v>50</v>
      </c>
      <c r="P5489" t="s">
        <v>52</v>
      </c>
      <c r="Q5489" t="s">
        <v>588</v>
      </c>
      <c r="R5489" t="s">
        <v>270</v>
      </c>
      <c r="S5489" t="s">
        <v>272</v>
      </c>
      <c r="T5489" t="s">
        <v>108</v>
      </c>
      <c r="U5489" t="s">
        <v>780</v>
      </c>
      <c r="V5489" t="s">
        <v>161</v>
      </c>
      <c r="W5489" t="s">
        <v>79</v>
      </c>
      <c r="X5489" t="s">
        <v>103</v>
      </c>
      <c r="Y5489" t="s">
        <v>145</v>
      </c>
      <c r="Z5489" t="s">
        <v>84</v>
      </c>
      <c r="AA5489" t="s">
        <v>46</v>
      </c>
      <c r="AB5489" t="s">
        <v>64</v>
      </c>
      <c r="AC5489" t="s">
        <v>457</v>
      </c>
      <c r="AD5489" t="s">
        <v>342</v>
      </c>
      <c r="AE5489" t="s">
        <v>185</v>
      </c>
      <c r="AF5489" t="s">
        <v>127</v>
      </c>
      <c r="AG5489" t="s">
        <v>111</v>
      </c>
      <c r="AH5489" t="s">
        <v>46</v>
      </c>
      <c r="AI5489" t="s">
        <v>46</v>
      </c>
      <c r="AJ5489" t="s">
        <v>227</v>
      </c>
      <c r="AK5489" t="s">
        <v>257</v>
      </c>
      <c r="AL5489" t="s">
        <v>47</v>
      </c>
      <c r="AM5489" t="s">
        <v>47</v>
      </c>
      <c r="AN5489" t="s">
        <v>65</v>
      </c>
      <c r="AO5489" t="s">
        <v>104</v>
      </c>
    </row>
    <row r="5490" spans="1:41" hidden="1" x14ac:dyDescent="0.25">
      <c r="A5490" t="s">
        <v>22949</v>
      </c>
      <c r="B5490" t="s">
        <v>22950</v>
      </c>
      <c r="C5490" s="1" t="str">
        <f t="shared" si="346"/>
        <v>21:1064</v>
      </c>
      <c r="D5490" s="1" t="str">
        <f t="shared" si="347"/>
        <v>21:0107</v>
      </c>
      <c r="E5490" t="s">
        <v>22951</v>
      </c>
      <c r="F5490" t="s">
        <v>22952</v>
      </c>
      <c r="H5490">
        <v>50.099205599999998</v>
      </c>
      <c r="I5490">
        <v>-118.4142097</v>
      </c>
      <c r="J5490" s="1" t="str">
        <f t="shared" si="344"/>
        <v>NGR bulk stream sediment</v>
      </c>
      <c r="K5490" s="1" t="str">
        <f t="shared" si="345"/>
        <v>&lt;177 micron (NGR)</v>
      </c>
      <c r="L5490">
        <v>67</v>
      </c>
      <c r="M5490" t="s">
        <v>280</v>
      </c>
      <c r="N5490">
        <v>1167</v>
      </c>
      <c r="O5490" t="s">
        <v>225</v>
      </c>
      <c r="P5490" t="s">
        <v>140</v>
      </c>
      <c r="Q5490" t="s">
        <v>404</v>
      </c>
      <c r="R5490" t="s">
        <v>51</v>
      </c>
      <c r="S5490" t="s">
        <v>667</v>
      </c>
      <c r="T5490" t="s">
        <v>127</v>
      </c>
      <c r="U5490" t="s">
        <v>22953</v>
      </c>
      <c r="V5490" t="s">
        <v>161</v>
      </c>
      <c r="W5490" t="s">
        <v>493</v>
      </c>
      <c r="X5490" t="s">
        <v>52</v>
      </c>
      <c r="Y5490" t="s">
        <v>197</v>
      </c>
      <c r="Z5490" t="s">
        <v>54</v>
      </c>
      <c r="AA5490" t="s">
        <v>46</v>
      </c>
      <c r="AB5490" t="s">
        <v>105</v>
      </c>
      <c r="AC5490" t="s">
        <v>829</v>
      </c>
      <c r="AD5490" t="s">
        <v>144</v>
      </c>
      <c r="AE5490" t="s">
        <v>47</v>
      </c>
      <c r="AF5490" t="s">
        <v>50</v>
      </c>
      <c r="AG5490" t="s">
        <v>158</v>
      </c>
      <c r="AH5490" t="s">
        <v>87</v>
      </c>
      <c r="AI5490" t="s">
        <v>149</v>
      </c>
      <c r="AJ5490" t="s">
        <v>319</v>
      </c>
      <c r="AK5490" t="s">
        <v>102</v>
      </c>
      <c r="AL5490" t="s">
        <v>122</v>
      </c>
      <c r="AM5490" t="s">
        <v>103</v>
      </c>
      <c r="AN5490" t="s">
        <v>673</v>
      </c>
      <c r="AO5490" t="s">
        <v>306</v>
      </c>
    </row>
    <row r="5491" spans="1:41" hidden="1" x14ac:dyDescent="0.25">
      <c r="A5491" t="s">
        <v>22954</v>
      </c>
      <c r="B5491" t="s">
        <v>22955</v>
      </c>
      <c r="C5491" s="1" t="str">
        <f t="shared" si="346"/>
        <v>21:1064</v>
      </c>
      <c r="D5491" s="1" t="str">
        <f t="shared" si="347"/>
        <v>21:0107</v>
      </c>
      <c r="E5491" t="s">
        <v>22951</v>
      </c>
      <c r="F5491" t="s">
        <v>22956</v>
      </c>
      <c r="H5491">
        <v>50.099205599999998</v>
      </c>
      <c r="I5491">
        <v>-118.4142097</v>
      </c>
      <c r="J5491" s="1" t="str">
        <f t="shared" si="344"/>
        <v>NGR bulk stream sediment</v>
      </c>
      <c r="K5491" s="1" t="str">
        <f t="shared" si="345"/>
        <v>&lt;177 micron (NGR)</v>
      </c>
      <c r="L5491">
        <v>67</v>
      </c>
      <c r="M5491" t="s">
        <v>288</v>
      </c>
      <c r="N5491">
        <v>1168</v>
      </c>
      <c r="O5491" t="s">
        <v>165</v>
      </c>
      <c r="P5491" t="s">
        <v>342</v>
      </c>
      <c r="Q5491" t="s">
        <v>404</v>
      </c>
      <c r="R5491" t="s">
        <v>142</v>
      </c>
      <c r="S5491" t="s">
        <v>100</v>
      </c>
      <c r="T5491" t="s">
        <v>127</v>
      </c>
      <c r="U5491" t="s">
        <v>22957</v>
      </c>
      <c r="V5491" t="s">
        <v>173</v>
      </c>
      <c r="W5491" t="s">
        <v>151</v>
      </c>
      <c r="X5491" t="s">
        <v>52</v>
      </c>
      <c r="Y5491" t="s">
        <v>104</v>
      </c>
      <c r="Z5491" t="s">
        <v>198</v>
      </c>
      <c r="AA5491" t="s">
        <v>46</v>
      </c>
      <c r="AB5491" t="s">
        <v>47</v>
      </c>
      <c r="AC5491" t="s">
        <v>300</v>
      </c>
      <c r="AD5491" t="s">
        <v>418</v>
      </c>
      <c r="AE5491" t="s">
        <v>47</v>
      </c>
      <c r="AF5491" t="s">
        <v>66</v>
      </c>
      <c r="AG5491" t="s">
        <v>365</v>
      </c>
      <c r="AH5491" t="s">
        <v>47</v>
      </c>
      <c r="AI5491" t="s">
        <v>149</v>
      </c>
      <c r="AJ5491" t="s">
        <v>259</v>
      </c>
      <c r="AK5491" t="s">
        <v>228</v>
      </c>
      <c r="AL5491" t="s">
        <v>47</v>
      </c>
      <c r="AM5491" t="s">
        <v>51</v>
      </c>
      <c r="AN5491" t="s">
        <v>372</v>
      </c>
      <c r="AO5491" t="s">
        <v>90</v>
      </c>
    </row>
    <row r="5492" spans="1:41" hidden="1" x14ac:dyDescent="0.25">
      <c r="A5492" t="s">
        <v>22958</v>
      </c>
      <c r="B5492" t="s">
        <v>22959</v>
      </c>
      <c r="C5492" s="1" t="str">
        <f t="shared" si="346"/>
        <v>21:1064</v>
      </c>
      <c r="D5492" s="1" t="str">
        <f t="shared" si="347"/>
        <v>21:0107</v>
      </c>
      <c r="E5492" t="s">
        <v>22960</v>
      </c>
      <c r="F5492" t="s">
        <v>22961</v>
      </c>
      <c r="H5492">
        <v>50.098265699999999</v>
      </c>
      <c r="I5492">
        <v>-118.44947329999999</v>
      </c>
      <c r="J5492" s="1" t="str">
        <f t="shared" si="344"/>
        <v>NGR bulk stream sediment</v>
      </c>
      <c r="K5492" s="1" t="str">
        <f t="shared" si="345"/>
        <v>&lt;177 micron (NGR)</v>
      </c>
      <c r="L5492">
        <v>67</v>
      </c>
      <c r="M5492" t="s">
        <v>248</v>
      </c>
      <c r="N5492">
        <v>1169</v>
      </c>
      <c r="O5492" t="s">
        <v>186</v>
      </c>
      <c r="P5492" t="s">
        <v>52</v>
      </c>
      <c r="Q5492" t="s">
        <v>548</v>
      </c>
      <c r="R5492" t="s">
        <v>242</v>
      </c>
      <c r="S5492" t="s">
        <v>190</v>
      </c>
      <c r="T5492" t="s">
        <v>175</v>
      </c>
      <c r="U5492" t="s">
        <v>89</v>
      </c>
      <c r="V5492" t="s">
        <v>455</v>
      </c>
      <c r="W5492" t="s">
        <v>437</v>
      </c>
      <c r="X5492" t="s">
        <v>103</v>
      </c>
      <c r="Y5492" t="s">
        <v>59</v>
      </c>
      <c r="Z5492" t="s">
        <v>53</v>
      </c>
      <c r="AA5492" t="s">
        <v>46</v>
      </c>
      <c r="AB5492" t="s">
        <v>105</v>
      </c>
      <c r="AC5492" t="s">
        <v>107</v>
      </c>
      <c r="AD5492" t="s">
        <v>344</v>
      </c>
      <c r="AE5492" t="s">
        <v>101</v>
      </c>
      <c r="AF5492" t="s">
        <v>66</v>
      </c>
      <c r="AG5492" t="s">
        <v>371</v>
      </c>
      <c r="AH5492" t="s">
        <v>53</v>
      </c>
      <c r="AI5492" t="s">
        <v>46</v>
      </c>
      <c r="AJ5492" t="s">
        <v>260</v>
      </c>
      <c r="AK5492" t="s">
        <v>173</v>
      </c>
      <c r="AL5492" t="s">
        <v>47</v>
      </c>
      <c r="AM5492" t="s">
        <v>122</v>
      </c>
      <c r="AN5492" t="s">
        <v>171</v>
      </c>
      <c r="AO5492" t="s">
        <v>66</v>
      </c>
    </row>
    <row r="5493" spans="1:41" hidden="1" x14ac:dyDescent="0.25">
      <c r="A5493" t="s">
        <v>22962</v>
      </c>
      <c r="B5493" t="s">
        <v>22963</v>
      </c>
      <c r="C5493" s="1" t="str">
        <f t="shared" si="346"/>
        <v>21:1064</v>
      </c>
      <c r="D5493" s="1" t="str">
        <f t="shared" si="347"/>
        <v>21:0107</v>
      </c>
      <c r="E5493" t="s">
        <v>22964</v>
      </c>
      <c r="F5493" t="s">
        <v>22965</v>
      </c>
      <c r="H5493">
        <v>50.2098893</v>
      </c>
      <c r="I5493">
        <v>-118.6266742</v>
      </c>
      <c r="J5493" s="1" t="str">
        <f t="shared" si="344"/>
        <v>NGR bulk stream sediment</v>
      </c>
      <c r="K5493" s="1" t="str">
        <f t="shared" si="345"/>
        <v>&lt;177 micron (NGR)</v>
      </c>
      <c r="L5493">
        <v>67</v>
      </c>
      <c r="M5493" t="s">
        <v>256</v>
      </c>
      <c r="N5493">
        <v>1170</v>
      </c>
      <c r="O5493" t="s">
        <v>319</v>
      </c>
      <c r="P5493" t="s">
        <v>122</v>
      </c>
      <c r="Q5493" t="s">
        <v>790</v>
      </c>
      <c r="R5493" t="s">
        <v>58</v>
      </c>
      <c r="S5493" t="s">
        <v>268</v>
      </c>
      <c r="T5493" t="s">
        <v>85</v>
      </c>
      <c r="U5493" t="s">
        <v>438</v>
      </c>
      <c r="V5493" t="s">
        <v>493</v>
      </c>
      <c r="W5493" t="s">
        <v>60</v>
      </c>
      <c r="X5493" t="s">
        <v>103</v>
      </c>
      <c r="Y5493" t="s">
        <v>90</v>
      </c>
      <c r="Z5493" t="s">
        <v>199</v>
      </c>
      <c r="AA5493" t="s">
        <v>47</v>
      </c>
      <c r="AB5493" t="s">
        <v>185</v>
      </c>
      <c r="AC5493" t="s">
        <v>50</v>
      </c>
      <c r="AD5493" t="s">
        <v>331</v>
      </c>
      <c r="AE5493" t="s">
        <v>62</v>
      </c>
      <c r="AF5493" t="s">
        <v>108</v>
      </c>
      <c r="AG5493" t="s">
        <v>282</v>
      </c>
      <c r="AH5493" t="s">
        <v>54</v>
      </c>
      <c r="AI5493" t="s">
        <v>53</v>
      </c>
      <c r="AJ5493" t="s">
        <v>137</v>
      </c>
      <c r="AK5493" t="s">
        <v>79</v>
      </c>
      <c r="AL5493" t="s">
        <v>47</v>
      </c>
      <c r="AM5493" t="s">
        <v>47</v>
      </c>
      <c r="AN5493" t="s">
        <v>65</v>
      </c>
      <c r="AO5493" t="s">
        <v>127</v>
      </c>
    </row>
    <row r="5494" spans="1:41" hidden="1" x14ac:dyDescent="0.25">
      <c r="A5494" t="s">
        <v>22966</v>
      </c>
      <c r="B5494" t="s">
        <v>22967</v>
      </c>
      <c r="C5494" s="1" t="str">
        <f t="shared" si="346"/>
        <v>21:1064</v>
      </c>
      <c r="D5494" s="1" t="str">
        <f t="shared" si="347"/>
        <v>21:0107</v>
      </c>
      <c r="E5494" t="s">
        <v>22968</v>
      </c>
      <c r="F5494" t="s">
        <v>22969</v>
      </c>
      <c r="H5494">
        <v>50.117036300000002</v>
      </c>
      <c r="I5494">
        <v>-118.6794143</v>
      </c>
      <c r="J5494" s="1" t="str">
        <f t="shared" si="344"/>
        <v>NGR bulk stream sediment</v>
      </c>
      <c r="K5494" s="1" t="str">
        <f t="shared" si="345"/>
        <v>&lt;177 micron (NGR)</v>
      </c>
      <c r="L5494">
        <v>67</v>
      </c>
      <c r="M5494" t="s">
        <v>265</v>
      </c>
      <c r="N5494">
        <v>1171</v>
      </c>
      <c r="O5494" t="s">
        <v>101</v>
      </c>
      <c r="P5494" t="s">
        <v>51</v>
      </c>
      <c r="Q5494" t="s">
        <v>119</v>
      </c>
      <c r="R5494" t="s">
        <v>235</v>
      </c>
      <c r="S5494" t="s">
        <v>590</v>
      </c>
      <c r="T5494" t="s">
        <v>66</v>
      </c>
      <c r="U5494" t="s">
        <v>457</v>
      </c>
      <c r="V5494" t="s">
        <v>81</v>
      </c>
      <c r="W5494" t="s">
        <v>51</v>
      </c>
      <c r="X5494" t="s">
        <v>85</v>
      </c>
      <c r="Y5494" t="s">
        <v>124</v>
      </c>
      <c r="Z5494" t="s">
        <v>84</v>
      </c>
      <c r="AA5494" t="s">
        <v>46</v>
      </c>
      <c r="AB5494" t="s">
        <v>81</v>
      </c>
      <c r="AC5494" t="s">
        <v>58</v>
      </c>
      <c r="AD5494" t="s">
        <v>507</v>
      </c>
      <c r="AE5494" t="s">
        <v>199</v>
      </c>
      <c r="AF5494" t="s">
        <v>85</v>
      </c>
      <c r="AG5494" t="s">
        <v>182</v>
      </c>
      <c r="AH5494" t="s">
        <v>235</v>
      </c>
      <c r="AI5494" t="s">
        <v>46</v>
      </c>
      <c r="AJ5494" t="s">
        <v>406</v>
      </c>
      <c r="AK5494" t="s">
        <v>142</v>
      </c>
      <c r="AL5494" t="s">
        <v>47</v>
      </c>
      <c r="AM5494" t="s">
        <v>122</v>
      </c>
      <c r="AN5494" t="s">
        <v>356</v>
      </c>
      <c r="AO5494" t="s">
        <v>122</v>
      </c>
    </row>
    <row r="5495" spans="1:41" hidden="1" x14ac:dyDescent="0.25">
      <c r="A5495" t="s">
        <v>22970</v>
      </c>
      <c r="B5495" t="s">
        <v>22971</v>
      </c>
      <c r="C5495" s="1" t="str">
        <f t="shared" si="346"/>
        <v>21:1064</v>
      </c>
      <c r="D5495" s="1" t="str">
        <f t="shared" si="347"/>
        <v>21:0107</v>
      </c>
      <c r="E5495" t="s">
        <v>22972</v>
      </c>
      <c r="F5495" t="s">
        <v>22973</v>
      </c>
      <c r="H5495">
        <v>50.121825000000001</v>
      </c>
      <c r="I5495">
        <v>-118.6866184</v>
      </c>
      <c r="J5495" s="1" t="str">
        <f t="shared" si="344"/>
        <v>NGR bulk stream sediment</v>
      </c>
      <c r="K5495" s="1" t="str">
        <f t="shared" si="345"/>
        <v>&lt;177 micron (NGR)</v>
      </c>
      <c r="L5495">
        <v>68</v>
      </c>
      <c r="M5495" t="s">
        <v>45</v>
      </c>
      <c r="N5495">
        <v>1172</v>
      </c>
      <c r="O5495" t="s">
        <v>61</v>
      </c>
      <c r="P5495" t="s">
        <v>47</v>
      </c>
      <c r="Q5495" t="s">
        <v>234</v>
      </c>
      <c r="R5495" t="s">
        <v>185</v>
      </c>
      <c r="S5495" t="s">
        <v>146</v>
      </c>
      <c r="T5495" t="s">
        <v>127</v>
      </c>
      <c r="U5495" t="s">
        <v>597</v>
      </c>
      <c r="V5495" t="s">
        <v>101</v>
      </c>
      <c r="W5495" t="s">
        <v>109</v>
      </c>
      <c r="X5495" t="s">
        <v>55</v>
      </c>
      <c r="Y5495" t="s">
        <v>272</v>
      </c>
      <c r="Z5495" t="s">
        <v>199</v>
      </c>
      <c r="AA5495" t="s">
        <v>46</v>
      </c>
      <c r="AB5495" t="s">
        <v>139</v>
      </c>
      <c r="AC5495" t="s">
        <v>175</v>
      </c>
      <c r="AD5495" t="s">
        <v>350</v>
      </c>
      <c r="AE5495" t="s">
        <v>56</v>
      </c>
      <c r="AF5495" t="s">
        <v>85</v>
      </c>
      <c r="AG5495" t="s">
        <v>292</v>
      </c>
      <c r="AH5495" t="s">
        <v>61</v>
      </c>
      <c r="AI5495" t="s">
        <v>54</v>
      </c>
      <c r="AJ5495" t="s">
        <v>163</v>
      </c>
      <c r="AK5495" t="s">
        <v>72</v>
      </c>
      <c r="AL5495" t="s">
        <v>47</v>
      </c>
      <c r="AM5495" t="s">
        <v>122</v>
      </c>
      <c r="AN5495" t="s">
        <v>652</v>
      </c>
      <c r="AO5495" t="s">
        <v>73</v>
      </c>
    </row>
    <row r="5496" spans="1:41" hidden="1" x14ac:dyDescent="0.25">
      <c r="A5496" t="s">
        <v>22974</v>
      </c>
      <c r="B5496" t="s">
        <v>22975</v>
      </c>
      <c r="C5496" s="1" t="str">
        <f t="shared" si="346"/>
        <v>21:1064</v>
      </c>
      <c r="D5496" s="1" t="str">
        <f t="shared" si="347"/>
        <v>21:0107</v>
      </c>
      <c r="E5496" t="s">
        <v>22976</v>
      </c>
      <c r="F5496" t="s">
        <v>22977</v>
      </c>
      <c r="H5496">
        <v>50.128706299999997</v>
      </c>
      <c r="I5496">
        <v>-118.682326</v>
      </c>
      <c r="J5496" s="1" t="str">
        <f t="shared" si="344"/>
        <v>NGR bulk stream sediment</v>
      </c>
      <c r="K5496" s="1" t="str">
        <f t="shared" si="345"/>
        <v>&lt;177 micron (NGR)</v>
      </c>
      <c r="L5496">
        <v>68</v>
      </c>
      <c r="M5496" t="s">
        <v>71</v>
      </c>
      <c r="N5496">
        <v>1173</v>
      </c>
      <c r="O5496" t="s">
        <v>78</v>
      </c>
      <c r="P5496" t="s">
        <v>103</v>
      </c>
      <c r="Q5496" t="s">
        <v>651</v>
      </c>
      <c r="R5496" t="s">
        <v>185</v>
      </c>
      <c r="S5496" t="s">
        <v>667</v>
      </c>
      <c r="T5496" t="s">
        <v>99</v>
      </c>
      <c r="U5496" t="s">
        <v>89</v>
      </c>
      <c r="V5496" t="s">
        <v>101</v>
      </c>
      <c r="W5496" t="s">
        <v>260</v>
      </c>
      <c r="X5496" t="s">
        <v>137</v>
      </c>
      <c r="Y5496" t="s">
        <v>165</v>
      </c>
      <c r="Z5496" t="s">
        <v>84</v>
      </c>
      <c r="AA5496" t="s">
        <v>46</v>
      </c>
      <c r="AB5496" t="s">
        <v>101</v>
      </c>
      <c r="AC5496" t="s">
        <v>82</v>
      </c>
      <c r="AD5496" t="s">
        <v>667</v>
      </c>
      <c r="AE5496" t="s">
        <v>84</v>
      </c>
      <c r="AF5496" t="s">
        <v>127</v>
      </c>
      <c r="AG5496" t="s">
        <v>224</v>
      </c>
      <c r="AH5496" t="s">
        <v>64</v>
      </c>
      <c r="AI5496" t="s">
        <v>54</v>
      </c>
      <c r="AJ5496" t="s">
        <v>319</v>
      </c>
      <c r="AK5496" t="s">
        <v>161</v>
      </c>
      <c r="AL5496" t="s">
        <v>47</v>
      </c>
      <c r="AM5496" t="s">
        <v>122</v>
      </c>
      <c r="AN5496" t="s">
        <v>345</v>
      </c>
      <c r="AO5496" t="s">
        <v>58</v>
      </c>
    </row>
    <row r="5497" spans="1:41" hidden="1" x14ac:dyDescent="0.25">
      <c r="A5497" t="s">
        <v>22978</v>
      </c>
      <c r="B5497" t="s">
        <v>22979</v>
      </c>
      <c r="C5497" s="1" t="str">
        <f t="shared" si="346"/>
        <v>21:1064</v>
      </c>
      <c r="D5497" s="1" t="str">
        <f t="shared" si="347"/>
        <v>21:0107</v>
      </c>
      <c r="E5497" t="s">
        <v>22980</v>
      </c>
      <c r="F5497" t="s">
        <v>22981</v>
      </c>
      <c r="H5497">
        <v>50.151560400000001</v>
      </c>
      <c r="I5497">
        <v>-118.6576755</v>
      </c>
      <c r="J5497" s="1" t="str">
        <f t="shared" si="344"/>
        <v>NGR bulk stream sediment</v>
      </c>
      <c r="K5497" s="1" t="str">
        <f t="shared" si="345"/>
        <v>&lt;177 micron (NGR)</v>
      </c>
      <c r="L5497">
        <v>68</v>
      </c>
      <c r="M5497" t="s">
        <v>95</v>
      </c>
      <c r="N5497">
        <v>1174</v>
      </c>
      <c r="O5497" t="s">
        <v>101</v>
      </c>
      <c r="P5497" t="s">
        <v>103</v>
      </c>
      <c r="Q5497" t="s">
        <v>234</v>
      </c>
      <c r="R5497" t="s">
        <v>128</v>
      </c>
      <c r="S5497" t="s">
        <v>236</v>
      </c>
      <c r="T5497" t="s">
        <v>267</v>
      </c>
      <c r="U5497" t="s">
        <v>146</v>
      </c>
      <c r="V5497" t="s">
        <v>78</v>
      </c>
      <c r="W5497" t="s">
        <v>282</v>
      </c>
      <c r="X5497" t="s">
        <v>52</v>
      </c>
      <c r="Y5497" t="s">
        <v>112</v>
      </c>
      <c r="Z5497" t="s">
        <v>56</v>
      </c>
      <c r="AA5497" t="s">
        <v>46</v>
      </c>
      <c r="AB5497" t="s">
        <v>105</v>
      </c>
      <c r="AC5497" t="s">
        <v>112</v>
      </c>
      <c r="AD5497" t="s">
        <v>350</v>
      </c>
      <c r="AE5497" t="s">
        <v>199</v>
      </c>
      <c r="AF5497" t="s">
        <v>55</v>
      </c>
      <c r="AG5497" t="s">
        <v>392</v>
      </c>
      <c r="AH5497" t="s">
        <v>110</v>
      </c>
      <c r="AI5497" t="s">
        <v>46</v>
      </c>
      <c r="AJ5497" t="s">
        <v>88</v>
      </c>
      <c r="AK5497" t="s">
        <v>109</v>
      </c>
      <c r="AL5497" t="s">
        <v>47</v>
      </c>
      <c r="AM5497" t="s">
        <v>47</v>
      </c>
      <c r="AN5497" t="s">
        <v>275</v>
      </c>
      <c r="AO5497" t="s">
        <v>108</v>
      </c>
    </row>
    <row r="5498" spans="1:41" hidden="1" x14ac:dyDescent="0.25">
      <c r="A5498" t="s">
        <v>22982</v>
      </c>
      <c r="B5498" t="s">
        <v>22983</v>
      </c>
      <c r="C5498" s="1" t="str">
        <f t="shared" si="346"/>
        <v>21:1064</v>
      </c>
      <c r="D5498" s="1" t="str">
        <f t="shared" si="347"/>
        <v>21:0107</v>
      </c>
      <c r="E5498" t="s">
        <v>22984</v>
      </c>
      <c r="F5498" t="s">
        <v>22985</v>
      </c>
      <c r="H5498">
        <v>50.157251799999997</v>
      </c>
      <c r="I5498">
        <v>-118.6553516</v>
      </c>
      <c r="J5498" s="1" t="str">
        <f t="shared" si="344"/>
        <v>NGR bulk stream sediment</v>
      </c>
      <c r="K5498" s="1" t="str">
        <f t="shared" si="345"/>
        <v>&lt;177 micron (NGR)</v>
      </c>
      <c r="L5498">
        <v>68</v>
      </c>
      <c r="M5498" t="s">
        <v>117</v>
      </c>
      <c r="N5498">
        <v>1175</v>
      </c>
      <c r="O5498" t="s">
        <v>78</v>
      </c>
      <c r="P5498" t="s">
        <v>226</v>
      </c>
      <c r="Q5498" t="s">
        <v>234</v>
      </c>
      <c r="R5498" t="s">
        <v>235</v>
      </c>
      <c r="S5498" t="s">
        <v>597</v>
      </c>
      <c r="T5498" t="s">
        <v>66</v>
      </c>
      <c r="U5498" t="s">
        <v>386</v>
      </c>
      <c r="V5498" t="s">
        <v>61</v>
      </c>
      <c r="W5498" t="s">
        <v>224</v>
      </c>
      <c r="X5498" t="s">
        <v>267</v>
      </c>
      <c r="Y5498" t="s">
        <v>124</v>
      </c>
      <c r="Z5498" t="s">
        <v>62</v>
      </c>
      <c r="AA5498" t="s">
        <v>46</v>
      </c>
      <c r="AB5498" t="s">
        <v>63</v>
      </c>
      <c r="AC5498" t="s">
        <v>50</v>
      </c>
      <c r="AD5498" t="s">
        <v>559</v>
      </c>
      <c r="AE5498" t="s">
        <v>84</v>
      </c>
      <c r="AF5498" t="s">
        <v>127</v>
      </c>
      <c r="AG5498" t="s">
        <v>307</v>
      </c>
      <c r="AH5498" t="s">
        <v>125</v>
      </c>
      <c r="AI5498" t="s">
        <v>110</v>
      </c>
      <c r="AJ5498" t="s">
        <v>85</v>
      </c>
      <c r="AK5498" t="s">
        <v>151</v>
      </c>
      <c r="AL5498" t="s">
        <v>47</v>
      </c>
      <c r="AM5498" t="s">
        <v>122</v>
      </c>
      <c r="AN5498" t="s">
        <v>518</v>
      </c>
      <c r="AO5498" t="s">
        <v>269</v>
      </c>
    </row>
    <row r="5499" spans="1:41" hidden="1" x14ac:dyDescent="0.25">
      <c r="A5499" t="s">
        <v>22986</v>
      </c>
      <c r="B5499" t="s">
        <v>22987</v>
      </c>
      <c r="C5499" s="1" t="str">
        <f t="shared" si="346"/>
        <v>21:1064</v>
      </c>
      <c r="D5499" s="1" t="str">
        <f t="shared" si="347"/>
        <v>21:0107</v>
      </c>
      <c r="E5499" t="s">
        <v>22988</v>
      </c>
      <c r="F5499" t="s">
        <v>22989</v>
      </c>
      <c r="H5499">
        <v>50.165174899999997</v>
      </c>
      <c r="I5499">
        <v>-118.6441006</v>
      </c>
      <c r="J5499" s="1" t="str">
        <f t="shared" si="344"/>
        <v>NGR bulk stream sediment</v>
      </c>
      <c r="K5499" s="1" t="str">
        <f t="shared" si="345"/>
        <v>&lt;177 micron (NGR)</v>
      </c>
      <c r="L5499">
        <v>68</v>
      </c>
      <c r="M5499" t="s">
        <v>136</v>
      </c>
      <c r="N5499">
        <v>1176</v>
      </c>
      <c r="O5499" t="s">
        <v>128</v>
      </c>
      <c r="P5499" t="s">
        <v>85</v>
      </c>
      <c r="Q5499" t="s">
        <v>662</v>
      </c>
      <c r="R5499" t="s">
        <v>145</v>
      </c>
      <c r="S5499" t="s">
        <v>131</v>
      </c>
      <c r="T5499" t="s">
        <v>59</v>
      </c>
      <c r="U5499" t="s">
        <v>425</v>
      </c>
      <c r="V5499" t="s">
        <v>64</v>
      </c>
      <c r="W5499" t="s">
        <v>182</v>
      </c>
      <c r="X5499" t="s">
        <v>122</v>
      </c>
      <c r="Y5499" t="s">
        <v>209</v>
      </c>
      <c r="Z5499" t="s">
        <v>84</v>
      </c>
      <c r="AA5499" t="s">
        <v>46</v>
      </c>
      <c r="AB5499" t="s">
        <v>105</v>
      </c>
      <c r="AC5499" t="s">
        <v>112</v>
      </c>
      <c r="AD5499" t="s">
        <v>269</v>
      </c>
      <c r="AE5499" t="s">
        <v>54</v>
      </c>
      <c r="AF5499" t="s">
        <v>9308</v>
      </c>
      <c r="AG5499" t="s">
        <v>109</v>
      </c>
      <c r="AH5499" t="s">
        <v>57</v>
      </c>
      <c r="AI5499" t="s">
        <v>54</v>
      </c>
      <c r="AJ5499" t="s">
        <v>103</v>
      </c>
      <c r="AK5499" t="s">
        <v>185</v>
      </c>
      <c r="AL5499" t="s">
        <v>47</v>
      </c>
      <c r="AM5499" t="s">
        <v>47</v>
      </c>
      <c r="AN5499" t="s">
        <v>65</v>
      </c>
      <c r="AO5499" t="s">
        <v>225</v>
      </c>
    </row>
    <row r="5500" spans="1:41" hidden="1" x14ac:dyDescent="0.25">
      <c r="A5500" t="s">
        <v>22990</v>
      </c>
      <c r="B5500" t="s">
        <v>22991</v>
      </c>
      <c r="C5500" s="1" t="str">
        <f t="shared" si="346"/>
        <v>21:1064</v>
      </c>
      <c r="D5500" s="1" t="str">
        <f t="shared" si="347"/>
        <v>21:0107</v>
      </c>
      <c r="E5500" t="s">
        <v>22992</v>
      </c>
      <c r="F5500" t="s">
        <v>22993</v>
      </c>
      <c r="H5500">
        <v>50.173677900000001</v>
      </c>
      <c r="I5500">
        <v>-118.6426137</v>
      </c>
      <c r="J5500" s="1" t="str">
        <f t="shared" si="344"/>
        <v>NGR bulk stream sediment</v>
      </c>
      <c r="K5500" s="1" t="str">
        <f t="shared" si="345"/>
        <v>&lt;177 micron (NGR)</v>
      </c>
      <c r="L5500">
        <v>68</v>
      </c>
      <c r="M5500" t="s">
        <v>157</v>
      </c>
      <c r="N5500">
        <v>1177</v>
      </c>
      <c r="O5500" t="s">
        <v>63</v>
      </c>
      <c r="P5500" t="s">
        <v>51</v>
      </c>
      <c r="Q5500" t="s">
        <v>119</v>
      </c>
      <c r="R5500" t="s">
        <v>235</v>
      </c>
      <c r="S5500" t="s">
        <v>457</v>
      </c>
      <c r="T5500" t="s">
        <v>66</v>
      </c>
      <c r="U5500" t="s">
        <v>431</v>
      </c>
      <c r="V5500" t="s">
        <v>110</v>
      </c>
      <c r="W5500" t="s">
        <v>128</v>
      </c>
      <c r="X5500" t="s">
        <v>58</v>
      </c>
      <c r="Y5500" t="s">
        <v>475</v>
      </c>
      <c r="Z5500" t="s">
        <v>84</v>
      </c>
      <c r="AA5500" t="s">
        <v>46</v>
      </c>
      <c r="AB5500" t="s">
        <v>78</v>
      </c>
      <c r="AC5500" t="s">
        <v>59</v>
      </c>
      <c r="AD5500" t="s">
        <v>399</v>
      </c>
      <c r="AE5500" t="s">
        <v>84</v>
      </c>
      <c r="AF5500" t="s">
        <v>127</v>
      </c>
      <c r="AG5500" t="s">
        <v>129</v>
      </c>
      <c r="AH5500" t="s">
        <v>110</v>
      </c>
      <c r="AI5500" t="s">
        <v>198</v>
      </c>
      <c r="AJ5500" t="s">
        <v>591</v>
      </c>
      <c r="AK5500" t="s">
        <v>60</v>
      </c>
      <c r="AL5500" t="s">
        <v>47</v>
      </c>
      <c r="AM5500" t="s">
        <v>122</v>
      </c>
      <c r="AN5500" t="s">
        <v>48</v>
      </c>
      <c r="AO5500" t="s">
        <v>330</v>
      </c>
    </row>
    <row r="5501" spans="1:41" hidden="1" x14ac:dyDescent="0.25">
      <c r="A5501" t="s">
        <v>22994</v>
      </c>
      <c r="B5501" t="s">
        <v>22995</v>
      </c>
      <c r="C5501" s="1" t="str">
        <f t="shared" si="346"/>
        <v>21:1064</v>
      </c>
      <c r="D5501" s="1" t="str">
        <f t="shared" si="347"/>
        <v>21:0107</v>
      </c>
      <c r="E5501" t="s">
        <v>22996</v>
      </c>
      <c r="F5501" t="s">
        <v>22997</v>
      </c>
      <c r="H5501">
        <v>50.184699100000003</v>
      </c>
      <c r="I5501">
        <v>-118.64304780000001</v>
      </c>
      <c r="J5501" s="1" t="str">
        <f t="shared" si="344"/>
        <v>NGR bulk stream sediment</v>
      </c>
      <c r="K5501" s="1" t="str">
        <f t="shared" si="345"/>
        <v>&lt;177 micron (NGR)</v>
      </c>
      <c r="L5501">
        <v>68</v>
      </c>
      <c r="M5501" t="s">
        <v>170</v>
      </c>
      <c r="N5501">
        <v>1178</v>
      </c>
      <c r="O5501" t="s">
        <v>127</v>
      </c>
      <c r="P5501" t="s">
        <v>103</v>
      </c>
      <c r="Q5501" t="s">
        <v>215</v>
      </c>
      <c r="R5501" t="s">
        <v>243</v>
      </c>
      <c r="S5501" t="s">
        <v>269</v>
      </c>
      <c r="T5501" t="s">
        <v>76</v>
      </c>
      <c r="U5501" t="s">
        <v>144</v>
      </c>
      <c r="V5501" t="s">
        <v>87</v>
      </c>
      <c r="W5501" t="s">
        <v>257</v>
      </c>
      <c r="X5501" t="s">
        <v>47</v>
      </c>
      <c r="Y5501" t="s">
        <v>108</v>
      </c>
      <c r="Z5501" t="s">
        <v>199</v>
      </c>
      <c r="AA5501" t="s">
        <v>46</v>
      </c>
      <c r="AB5501" t="s">
        <v>64</v>
      </c>
      <c r="AC5501" t="s">
        <v>58</v>
      </c>
      <c r="AD5501" t="s">
        <v>165</v>
      </c>
      <c r="AE5501" t="s">
        <v>125</v>
      </c>
      <c r="AF5501" t="s">
        <v>76</v>
      </c>
      <c r="AG5501" t="s">
        <v>122</v>
      </c>
      <c r="AH5501" t="s">
        <v>62</v>
      </c>
      <c r="AI5501" t="s">
        <v>62</v>
      </c>
      <c r="AJ5501" t="s">
        <v>122</v>
      </c>
      <c r="AK5501" t="s">
        <v>87</v>
      </c>
      <c r="AL5501" t="s">
        <v>47</v>
      </c>
      <c r="AM5501" t="s">
        <v>47</v>
      </c>
      <c r="AN5501" t="s">
        <v>65</v>
      </c>
      <c r="AO5501" t="s">
        <v>267</v>
      </c>
    </row>
    <row r="5502" spans="1:41" hidden="1" x14ac:dyDescent="0.25">
      <c r="A5502" t="s">
        <v>22998</v>
      </c>
      <c r="B5502" t="s">
        <v>22999</v>
      </c>
      <c r="C5502" s="1" t="str">
        <f t="shared" si="346"/>
        <v>21:1064</v>
      </c>
      <c r="D5502" s="1" t="str">
        <f t="shared" si="347"/>
        <v>21:0107</v>
      </c>
      <c r="E5502" t="s">
        <v>23000</v>
      </c>
      <c r="F5502" t="s">
        <v>23001</v>
      </c>
      <c r="H5502">
        <v>50.203393599999998</v>
      </c>
      <c r="I5502">
        <v>-118.6611224</v>
      </c>
      <c r="J5502" s="1" t="str">
        <f t="shared" si="344"/>
        <v>NGR bulk stream sediment</v>
      </c>
      <c r="K5502" s="1" t="str">
        <f t="shared" si="345"/>
        <v>&lt;177 micron (NGR)</v>
      </c>
      <c r="L5502">
        <v>68</v>
      </c>
      <c r="M5502" t="s">
        <v>180</v>
      </c>
      <c r="N5502">
        <v>1179</v>
      </c>
      <c r="O5502" t="s">
        <v>228</v>
      </c>
      <c r="P5502" t="s">
        <v>47</v>
      </c>
      <c r="Q5502" t="s">
        <v>234</v>
      </c>
      <c r="R5502" t="s">
        <v>87</v>
      </c>
      <c r="S5502" t="s">
        <v>184</v>
      </c>
      <c r="T5502" t="s">
        <v>217</v>
      </c>
      <c r="U5502" t="s">
        <v>386</v>
      </c>
      <c r="V5502" t="s">
        <v>101</v>
      </c>
      <c r="W5502" t="s">
        <v>266</v>
      </c>
      <c r="X5502" t="s">
        <v>55</v>
      </c>
      <c r="Y5502" t="s">
        <v>186</v>
      </c>
      <c r="Z5502" t="s">
        <v>57</v>
      </c>
      <c r="AA5502" t="s">
        <v>46</v>
      </c>
      <c r="AB5502" t="s">
        <v>161</v>
      </c>
      <c r="AC5502" t="s">
        <v>145</v>
      </c>
      <c r="AD5502" t="s">
        <v>251</v>
      </c>
      <c r="AE5502" t="s">
        <v>53</v>
      </c>
      <c r="AF5502" t="s">
        <v>66</v>
      </c>
      <c r="AG5502" t="s">
        <v>137</v>
      </c>
      <c r="AH5502" t="s">
        <v>101</v>
      </c>
      <c r="AI5502" t="s">
        <v>174</v>
      </c>
      <c r="AJ5502" t="s">
        <v>58</v>
      </c>
      <c r="AK5502" t="s">
        <v>455</v>
      </c>
      <c r="AL5502" t="s">
        <v>47</v>
      </c>
      <c r="AM5502" t="s">
        <v>103</v>
      </c>
      <c r="AN5502" t="s">
        <v>215</v>
      </c>
      <c r="AO5502" t="s">
        <v>165</v>
      </c>
    </row>
    <row r="5503" spans="1:41" hidden="1" x14ac:dyDescent="0.25">
      <c r="A5503" t="s">
        <v>23002</v>
      </c>
      <c r="B5503" t="s">
        <v>23003</v>
      </c>
      <c r="C5503" s="1" t="str">
        <f t="shared" si="346"/>
        <v>21:1064</v>
      </c>
      <c r="D5503" s="1" t="str">
        <f t="shared" si="347"/>
        <v>21:0107</v>
      </c>
      <c r="E5503" t="s">
        <v>23004</v>
      </c>
      <c r="F5503" t="s">
        <v>23005</v>
      </c>
      <c r="H5503">
        <v>50.150756899999998</v>
      </c>
      <c r="I5503">
        <v>-118.4232617</v>
      </c>
      <c r="J5503" s="1" t="str">
        <f t="shared" si="344"/>
        <v>NGR bulk stream sediment</v>
      </c>
      <c r="K5503" s="1" t="str">
        <f t="shared" si="345"/>
        <v>&lt;177 micron (NGR)</v>
      </c>
      <c r="L5503">
        <v>68</v>
      </c>
      <c r="M5503" t="s">
        <v>195</v>
      </c>
      <c r="N5503">
        <v>1180</v>
      </c>
      <c r="O5503" t="s">
        <v>23006</v>
      </c>
      <c r="P5503" t="s">
        <v>438</v>
      </c>
      <c r="Q5503" t="s">
        <v>481</v>
      </c>
      <c r="R5503" t="s">
        <v>129</v>
      </c>
      <c r="S5503" t="s">
        <v>268</v>
      </c>
      <c r="T5503" t="s">
        <v>98</v>
      </c>
      <c r="U5503" t="s">
        <v>543</v>
      </c>
      <c r="V5503" t="s">
        <v>164</v>
      </c>
      <c r="W5503" t="s">
        <v>111</v>
      </c>
      <c r="X5503" t="s">
        <v>122</v>
      </c>
      <c r="Y5503" t="s">
        <v>49</v>
      </c>
      <c r="Z5503" t="s">
        <v>57</v>
      </c>
      <c r="AA5503" t="s">
        <v>46</v>
      </c>
      <c r="AB5503" t="s">
        <v>101</v>
      </c>
      <c r="AC5503" t="s">
        <v>144</v>
      </c>
      <c r="AD5503" t="s">
        <v>268</v>
      </c>
      <c r="AE5503" t="s">
        <v>242</v>
      </c>
      <c r="AF5503" t="s">
        <v>690</v>
      </c>
      <c r="AG5503" t="s">
        <v>182</v>
      </c>
      <c r="AH5503" t="s">
        <v>198</v>
      </c>
      <c r="AI5503" t="s">
        <v>198</v>
      </c>
      <c r="AJ5503" t="s">
        <v>292</v>
      </c>
      <c r="AK5503" t="s">
        <v>161</v>
      </c>
      <c r="AL5503" t="s">
        <v>47</v>
      </c>
      <c r="AM5503" t="s">
        <v>103</v>
      </c>
      <c r="AN5503" t="s">
        <v>65</v>
      </c>
      <c r="AO5503" t="s">
        <v>475</v>
      </c>
    </row>
    <row r="5504" spans="1:41" hidden="1" x14ac:dyDescent="0.25">
      <c r="A5504" t="s">
        <v>23007</v>
      </c>
      <c r="B5504" t="s">
        <v>23008</v>
      </c>
      <c r="C5504" s="1" t="str">
        <f t="shared" si="346"/>
        <v>21:1064</v>
      </c>
      <c r="D5504" s="1" t="str">
        <f t="shared" si="347"/>
        <v>21:0107</v>
      </c>
      <c r="E5504" t="s">
        <v>23009</v>
      </c>
      <c r="F5504" t="s">
        <v>23010</v>
      </c>
      <c r="H5504">
        <v>50.157032999999998</v>
      </c>
      <c r="I5504">
        <v>-118.46107670000001</v>
      </c>
      <c r="J5504" s="1" t="str">
        <f t="shared" si="344"/>
        <v>NGR bulk stream sediment</v>
      </c>
      <c r="K5504" s="1" t="str">
        <f t="shared" si="345"/>
        <v>&lt;177 micron (NGR)</v>
      </c>
      <c r="L5504">
        <v>68</v>
      </c>
      <c r="M5504" t="s">
        <v>205</v>
      </c>
      <c r="N5504">
        <v>1181</v>
      </c>
      <c r="O5504" t="s">
        <v>20207</v>
      </c>
      <c r="P5504" t="s">
        <v>184</v>
      </c>
      <c r="Q5504" t="s">
        <v>481</v>
      </c>
      <c r="R5504" t="s">
        <v>336</v>
      </c>
      <c r="S5504" t="s">
        <v>538</v>
      </c>
      <c r="T5504" t="s">
        <v>98</v>
      </c>
      <c r="U5504" t="s">
        <v>1121</v>
      </c>
      <c r="V5504" t="s">
        <v>455</v>
      </c>
      <c r="W5504" t="s">
        <v>271</v>
      </c>
      <c r="X5504" t="s">
        <v>51</v>
      </c>
      <c r="Y5504" t="s">
        <v>165</v>
      </c>
      <c r="Z5504" t="s">
        <v>57</v>
      </c>
      <c r="AA5504" t="s">
        <v>47</v>
      </c>
      <c r="AB5504" t="s">
        <v>81</v>
      </c>
      <c r="AC5504" t="s">
        <v>272</v>
      </c>
      <c r="AD5504" t="s">
        <v>183</v>
      </c>
      <c r="AE5504" t="s">
        <v>129</v>
      </c>
      <c r="AF5504" t="s">
        <v>983</v>
      </c>
      <c r="AG5504" t="s">
        <v>238</v>
      </c>
      <c r="AH5504" t="s">
        <v>57</v>
      </c>
      <c r="AI5504" t="s">
        <v>54</v>
      </c>
      <c r="AJ5504" t="s">
        <v>357</v>
      </c>
      <c r="AK5504" t="s">
        <v>130</v>
      </c>
      <c r="AL5504" t="s">
        <v>47</v>
      </c>
      <c r="AM5504" t="s">
        <v>103</v>
      </c>
      <c r="AN5504" t="s">
        <v>65</v>
      </c>
      <c r="AO5504" t="s">
        <v>131</v>
      </c>
    </row>
    <row r="5505" spans="1:41" hidden="1" x14ac:dyDescent="0.25">
      <c r="A5505" t="s">
        <v>23011</v>
      </c>
      <c r="B5505" t="s">
        <v>23012</v>
      </c>
      <c r="C5505" s="1" t="str">
        <f t="shared" si="346"/>
        <v>21:1064</v>
      </c>
      <c r="D5505" s="1" t="str">
        <f t="shared" si="347"/>
        <v>21:0107</v>
      </c>
      <c r="E5505" t="s">
        <v>23013</v>
      </c>
      <c r="F5505" t="s">
        <v>23014</v>
      </c>
      <c r="H5505">
        <v>50.011309799999999</v>
      </c>
      <c r="I5505">
        <v>-118.3853494</v>
      </c>
      <c r="J5505" s="1" t="str">
        <f t="shared" si="344"/>
        <v>NGR bulk stream sediment</v>
      </c>
      <c r="K5505" s="1" t="str">
        <f t="shared" si="345"/>
        <v>&lt;177 micron (NGR)</v>
      </c>
      <c r="L5505">
        <v>68</v>
      </c>
      <c r="M5505" t="s">
        <v>214</v>
      </c>
      <c r="N5505">
        <v>1182</v>
      </c>
      <c r="O5505" t="s">
        <v>139</v>
      </c>
      <c r="P5505" t="s">
        <v>47</v>
      </c>
      <c r="Q5505" t="s">
        <v>159</v>
      </c>
      <c r="R5505" t="s">
        <v>260</v>
      </c>
      <c r="S5505" t="s">
        <v>77</v>
      </c>
      <c r="T5505" t="s">
        <v>51</v>
      </c>
      <c r="U5505" t="s">
        <v>251</v>
      </c>
      <c r="V5505" t="s">
        <v>257</v>
      </c>
      <c r="W5505" t="s">
        <v>125</v>
      </c>
      <c r="X5505" t="s">
        <v>52</v>
      </c>
      <c r="Y5505" t="s">
        <v>104</v>
      </c>
      <c r="Z5505" t="s">
        <v>56</v>
      </c>
      <c r="AA5505" t="s">
        <v>46</v>
      </c>
      <c r="AB5505" t="s">
        <v>139</v>
      </c>
      <c r="AC5505" t="s">
        <v>58</v>
      </c>
      <c r="AD5505" t="s">
        <v>507</v>
      </c>
      <c r="AE5505" t="s">
        <v>199</v>
      </c>
      <c r="AF5505" t="s">
        <v>359</v>
      </c>
      <c r="AG5505" t="s">
        <v>111</v>
      </c>
      <c r="AH5505" t="s">
        <v>185</v>
      </c>
      <c r="AI5505" t="s">
        <v>54</v>
      </c>
      <c r="AJ5505" t="s">
        <v>307</v>
      </c>
      <c r="AK5505" t="s">
        <v>76</v>
      </c>
      <c r="AL5505" t="s">
        <v>47</v>
      </c>
      <c r="AM5505" t="s">
        <v>122</v>
      </c>
      <c r="AN5505" t="s">
        <v>284</v>
      </c>
      <c r="AO5505" t="s">
        <v>330</v>
      </c>
    </row>
    <row r="5506" spans="1:41" hidden="1" x14ac:dyDescent="0.25">
      <c r="A5506" t="s">
        <v>23015</v>
      </c>
      <c r="B5506" t="s">
        <v>23016</v>
      </c>
      <c r="C5506" s="1" t="str">
        <f t="shared" si="346"/>
        <v>21:1064</v>
      </c>
      <c r="D5506" s="1" t="str">
        <f t="shared" si="347"/>
        <v>21:0107</v>
      </c>
      <c r="E5506" t="s">
        <v>23017</v>
      </c>
      <c r="F5506" t="s">
        <v>23018</v>
      </c>
      <c r="H5506">
        <v>50.005583399999999</v>
      </c>
      <c r="I5506">
        <v>-118.38433360000001</v>
      </c>
      <c r="J5506" s="1" t="str">
        <f t="shared" ref="J5506:J5569" si="348">HYPERLINK("http://geochem.nrcan.gc.ca/cdogs/content/kwd/kwd020030_e.htm", "NGR bulk stream sediment")</f>
        <v>NGR bulk stream sediment</v>
      </c>
      <c r="K5506" s="1" t="str">
        <f t="shared" ref="K5506:K5569" si="349">HYPERLINK("http://geochem.nrcan.gc.ca/cdogs/content/kwd/kwd080006_e.htm", "&lt;177 micron (NGR)")</f>
        <v>&lt;177 micron (NGR)</v>
      </c>
      <c r="L5506">
        <v>68</v>
      </c>
      <c r="M5506" t="s">
        <v>223</v>
      </c>
      <c r="N5506">
        <v>1183</v>
      </c>
      <c r="O5506" t="s">
        <v>174</v>
      </c>
      <c r="P5506" t="s">
        <v>124</v>
      </c>
      <c r="Q5506" t="s">
        <v>765</v>
      </c>
      <c r="R5506" t="s">
        <v>62</v>
      </c>
      <c r="S5506" t="s">
        <v>438</v>
      </c>
      <c r="T5506" t="s">
        <v>52</v>
      </c>
      <c r="U5506" t="s">
        <v>237</v>
      </c>
      <c r="V5506" t="s">
        <v>101</v>
      </c>
      <c r="W5506" t="s">
        <v>271</v>
      </c>
      <c r="X5506" t="s">
        <v>108</v>
      </c>
      <c r="Y5506" t="s">
        <v>358</v>
      </c>
      <c r="Z5506" t="s">
        <v>62</v>
      </c>
      <c r="AA5506" t="s">
        <v>46</v>
      </c>
      <c r="AB5506" t="s">
        <v>78</v>
      </c>
      <c r="AC5506" t="s">
        <v>58</v>
      </c>
      <c r="AD5506" t="s">
        <v>184</v>
      </c>
      <c r="AE5506" t="s">
        <v>380</v>
      </c>
      <c r="AF5506" t="s">
        <v>137</v>
      </c>
      <c r="AG5506" t="s">
        <v>259</v>
      </c>
      <c r="AH5506" t="s">
        <v>122</v>
      </c>
      <c r="AI5506" t="s">
        <v>174</v>
      </c>
      <c r="AJ5506" t="s">
        <v>267</v>
      </c>
      <c r="AK5506" t="s">
        <v>188</v>
      </c>
      <c r="AL5506" t="s">
        <v>47</v>
      </c>
      <c r="AM5506" t="s">
        <v>122</v>
      </c>
      <c r="AN5506" t="s">
        <v>832</v>
      </c>
      <c r="AO5506" t="s">
        <v>76</v>
      </c>
    </row>
    <row r="5507" spans="1:41" hidden="1" x14ac:dyDescent="0.25">
      <c r="A5507" t="s">
        <v>23019</v>
      </c>
      <c r="B5507" t="s">
        <v>23020</v>
      </c>
      <c r="C5507" s="1" t="str">
        <f t="shared" si="346"/>
        <v>21:1064</v>
      </c>
      <c r="D5507" s="1" t="str">
        <f t="shared" si="347"/>
        <v>21:0107</v>
      </c>
      <c r="E5507" t="s">
        <v>23021</v>
      </c>
      <c r="F5507" t="s">
        <v>23022</v>
      </c>
      <c r="H5507">
        <v>50.022169400000003</v>
      </c>
      <c r="I5507">
        <v>-118.39849150000001</v>
      </c>
      <c r="J5507" s="1" t="str">
        <f t="shared" si="348"/>
        <v>NGR bulk stream sediment</v>
      </c>
      <c r="K5507" s="1" t="str">
        <f t="shared" si="349"/>
        <v>&lt;177 micron (NGR)</v>
      </c>
      <c r="L5507">
        <v>68</v>
      </c>
      <c r="M5507" t="s">
        <v>233</v>
      </c>
      <c r="N5507">
        <v>1184</v>
      </c>
      <c r="O5507" t="s">
        <v>63</v>
      </c>
      <c r="P5507" t="s">
        <v>122</v>
      </c>
      <c r="Q5507" t="s">
        <v>807</v>
      </c>
      <c r="R5507" t="s">
        <v>158</v>
      </c>
      <c r="S5507" t="s">
        <v>100</v>
      </c>
      <c r="T5507" t="s">
        <v>73</v>
      </c>
      <c r="U5507" t="s">
        <v>399</v>
      </c>
      <c r="V5507" t="s">
        <v>228</v>
      </c>
      <c r="W5507" t="s">
        <v>79</v>
      </c>
      <c r="X5507" t="s">
        <v>73</v>
      </c>
      <c r="Y5507" t="s">
        <v>475</v>
      </c>
      <c r="Z5507" t="s">
        <v>56</v>
      </c>
      <c r="AA5507" t="s">
        <v>46</v>
      </c>
      <c r="AB5507" t="s">
        <v>64</v>
      </c>
      <c r="AC5507" t="s">
        <v>58</v>
      </c>
      <c r="AD5507" t="s">
        <v>559</v>
      </c>
      <c r="AE5507" t="s">
        <v>84</v>
      </c>
      <c r="AF5507" t="s">
        <v>330</v>
      </c>
      <c r="AG5507" t="s">
        <v>238</v>
      </c>
      <c r="AH5507" t="s">
        <v>185</v>
      </c>
      <c r="AI5507" t="s">
        <v>54</v>
      </c>
      <c r="AJ5507" t="s">
        <v>502</v>
      </c>
      <c r="AK5507" t="s">
        <v>108</v>
      </c>
      <c r="AL5507" t="s">
        <v>47</v>
      </c>
      <c r="AM5507" t="s">
        <v>122</v>
      </c>
      <c r="AN5507" t="s">
        <v>284</v>
      </c>
      <c r="AO5507" t="s">
        <v>55</v>
      </c>
    </row>
    <row r="5508" spans="1:41" hidden="1" x14ac:dyDescent="0.25">
      <c r="A5508" t="s">
        <v>23023</v>
      </c>
      <c r="B5508" t="s">
        <v>23024</v>
      </c>
      <c r="C5508" s="1" t="str">
        <f t="shared" si="346"/>
        <v>21:1064</v>
      </c>
      <c r="D5508" s="1" t="str">
        <f t="shared" si="347"/>
        <v>21:0107</v>
      </c>
      <c r="E5508" t="s">
        <v>23025</v>
      </c>
      <c r="F5508" t="s">
        <v>23026</v>
      </c>
      <c r="H5508">
        <v>50.036063800000001</v>
      </c>
      <c r="I5508">
        <v>-118.37476270000001</v>
      </c>
      <c r="J5508" s="1" t="str">
        <f t="shared" si="348"/>
        <v>NGR bulk stream sediment</v>
      </c>
      <c r="K5508" s="1" t="str">
        <f t="shared" si="349"/>
        <v>&lt;177 micron (NGR)</v>
      </c>
      <c r="L5508">
        <v>68</v>
      </c>
      <c r="M5508" t="s">
        <v>248</v>
      </c>
      <c r="N5508">
        <v>1185</v>
      </c>
      <c r="O5508" t="s">
        <v>266</v>
      </c>
      <c r="P5508" t="s">
        <v>269</v>
      </c>
      <c r="Q5508" t="s">
        <v>424</v>
      </c>
      <c r="R5508" t="s">
        <v>149</v>
      </c>
      <c r="S5508" t="s">
        <v>121</v>
      </c>
      <c r="T5508" t="s">
        <v>55</v>
      </c>
      <c r="U5508" t="s">
        <v>226</v>
      </c>
      <c r="V5508" t="s">
        <v>60</v>
      </c>
      <c r="W5508" t="s">
        <v>200</v>
      </c>
      <c r="X5508" t="s">
        <v>73</v>
      </c>
      <c r="Y5508" t="s">
        <v>104</v>
      </c>
      <c r="Z5508" t="s">
        <v>53</v>
      </c>
      <c r="AA5508" t="s">
        <v>46</v>
      </c>
      <c r="AB5508" t="s">
        <v>78</v>
      </c>
      <c r="AC5508" t="s">
        <v>99</v>
      </c>
      <c r="AD5508" t="s">
        <v>597</v>
      </c>
      <c r="AE5508" t="s">
        <v>62</v>
      </c>
      <c r="AF5508" t="s">
        <v>108</v>
      </c>
      <c r="AG5508" t="s">
        <v>238</v>
      </c>
      <c r="AH5508" t="s">
        <v>110</v>
      </c>
      <c r="AI5508" t="s">
        <v>54</v>
      </c>
      <c r="AJ5508" t="s">
        <v>55</v>
      </c>
      <c r="AK5508" t="s">
        <v>123</v>
      </c>
      <c r="AL5508" t="s">
        <v>47</v>
      </c>
      <c r="AM5508" t="s">
        <v>122</v>
      </c>
      <c r="AN5508" t="s">
        <v>638</v>
      </c>
      <c r="AO5508" t="s">
        <v>98</v>
      </c>
    </row>
    <row r="5509" spans="1:41" hidden="1" x14ac:dyDescent="0.25">
      <c r="A5509" t="s">
        <v>23027</v>
      </c>
      <c r="B5509" t="s">
        <v>23028</v>
      </c>
      <c r="C5509" s="1" t="str">
        <f t="shared" si="346"/>
        <v>21:1064</v>
      </c>
      <c r="D5509" s="1" t="str">
        <f t="shared" si="347"/>
        <v>21:0107</v>
      </c>
      <c r="E5509" t="s">
        <v>23029</v>
      </c>
      <c r="F5509" t="s">
        <v>23030</v>
      </c>
      <c r="H5509">
        <v>50.011640800000002</v>
      </c>
      <c r="I5509">
        <v>-118.3483835</v>
      </c>
      <c r="J5509" s="1" t="str">
        <f t="shared" si="348"/>
        <v>NGR bulk stream sediment</v>
      </c>
      <c r="K5509" s="1" t="str">
        <f t="shared" si="349"/>
        <v>&lt;177 micron (NGR)</v>
      </c>
      <c r="L5509">
        <v>68</v>
      </c>
      <c r="M5509" t="s">
        <v>280</v>
      </c>
      <c r="N5509">
        <v>1186</v>
      </c>
      <c r="O5509" t="s">
        <v>125</v>
      </c>
      <c r="P5509" t="s">
        <v>137</v>
      </c>
      <c r="Q5509" t="s">
        <v>790</v>
      </c>
      <c r="R5509" t="s">
        <v>257</v>
      </c>
      <c r="S5509" t="s">
        <v>226</v>
      </c>
      <c r="T5509" t="s">
        <v>52</v>
      </c>
      <c r="U5509" t="s">
        <v>237</v>
      </c>
      <c r="V5509" t="s">
        <v>130</v>
      </c>
      <c r="W5509" t="s">
        <v>109</v>
      </c>
      <c r="X5509" t="s">
        <v>52</v>
      </c>
      <c r="Y5509" t="s">
        <v>120</v>
      </c>
      <c r="Z5509" t="s">
        <v>56</v>
      </c>
      <c r="AA5509" t="s">
        <v>46</v>
      </c>
      <c r="AB5509" t="s">
        <v>139</v>
      </c>
      <c r="AC5509" t="s">
        <v>58</v>
      </c>
      <c r="AD5509" t="s">
        <v>184</v>
      </c>
      <c r="AE5509" t="s">
        <v>199</v>
      </c>
      <c r="AF5509" t="s">
        <v>55</v>
      </c>
      <c r="AG5509" t="s">
        <v>143</v>
      </c>
      <c r="AH5509" t="s">
        <v>173</v>
      </c>
      <c r="AI5509" t="s">
        <v>46</v>
      </c>
      <c r="AJ5509" t="s">
        <v>127</v>
      </c>
      <c r="AK5509" t="s">
        <v>66</v>
      </c>
      <c r="AL5509" t="s">
        <v>47</v>
      </c>
      <c r="AM5509" t="s">
        <v>122</v>
      </c>
      <c r="AN5509" t="s">
        <v>313</v>
      </c>
      <c r="AO5509" t="s">
        <v>55</v>
      </c>
    </row>
    <row r="5510" spans="1:41" hidden="1" x14ac:dyDescent="0.25">
      <c r="A5510" t="s">
        <v>23031</v>
      </c>
      <c r="B5510" t="s">
        <v>23032</v>
      </c>
      <c r="C5510" s="1" t="str">
        <f t="shared" si="346"/>
        <v>21:1064</v>
      </c>
      <c r="D5510" s="1" t="str">
        <f t="shared" si="347"/>
        <v>21:0107</v>
      </c>
      <c r="E5510" t="s">
        <v>23029</v>
      </c>
      <c r="F5510" t="s">
        <v>23033</v>
      </c>
      <c r="H5510">
        <v>50.011640800000002</v>
      </c>
      <c r="I5510">
        <v>-118.3483835</v>
      </c>
      <c r="J5510" s="1" t="str">
        <f t="shared" si="348"/>
        <v>NGR bulk stream sediment</v>
      </c>
      <c r="K5510" s="1" t="str">
        <f t="shared" si="349"/>
        <v>&lt;177 micron (NGR)</v>
      </c>
      <c r="L5510">
        <v>68</v>
      </c>
      <c r="M5510" t="s">
        <v>288</v>
      </c>
      <c r="N5510">
        <v>1187</v>
      </c>
      <c r="O5510" t="s">
        <v>122</v>
      </c>
      <c r="P5510" t="s">
        <v>47</v>
      </c>
      <c r="Q5510" t="s">
        <v>578</v>
      </c>
      <c r="R5510" t="s">
        <v>60</v>
      </c>
      <c r="S5510" t="s">
        <v>438</v>
      </c>
      <c r="T5510" t="s">
        <v>330</v>
      </c>
      <c r="U5510" t="s">
        <v>431</v>
      </c>
      <c r="V5510" t="s">
        <v>130</v>
      </c>
      <c r="W5510" t="s">
        <v>86</v>
      </c>
      <c r="X5510" t="s">
        <v>137</v>
      </c>
      <c r="Y5510" t="s">
        <v>358</v>
      </c>
      <c r="Z5510" t="s">
        <v>56</v>
      </c>
      <c r="AA5510" t="s">
        <v>46</v>
      </c>
      <c r="AB5510" t="s">
        <v>139</v>
      </c>
      <c r="AC5510" t="s">
        <v>50</v>
      </c>
      <c r="AD5510" t="s">
        <v>184</v>
      </c>
      <c r="AE5510" t="s">
        <v>84</v>
      </c>
      <c r="AF5510" t="s">
        <v>55</v>
      </c>
      <c r="AG5510" t="s">
        <v>137</v>
      </c>
      <c r="AH5510" t="s">
        <v>78</v>
      </c>
      <c r="AI5510" t="s">
        <v>46</v>
      </c>
      <c r="AJ5510" t="s">
        <v>267</v>
      </c>
      <c r="AK5510" t="s">
        <v>633</v>
      </c>
      <c r="AL5510" t="s">
        <v>103</v>
      </c>
      <c r="AM5510" t="s">
        <v>103</v>
      </c>
      <c r="AN5510" t="s">
        <v>568</v>
      </c>
      <c r="AO5510" t="s">
        <v>76</v>
      </c>
    </row>
    <row r="5511" spans="1:41" hidden="1" x14ac:dyDescent="0.25">
      <c r="A5511" t="s">
        <v>23034</v>
      </c>
      <c r="B5511" t="s">
        <v>23035</v>
      </c>
      <c r="C5511" s="1" t="str">
        <f t="shared" si="346"/>
        <v>21:1064</v>
      </c>
      <c r="D5511" s="1" t="str">
        <f t="shared" si="347"/>
        <v>21:0107</v>
      </c>
      <c r="E5511" t="s">
        <v>23036</v>
      </c>
      <c r="F5511" t="s">
        <v>23037</v>
      </c>
      <c r="H5511">
        <v>50.0207105</v>
      </c>
      <c r="I5511">
        <v>-118.3526998</v>
      </c>
      <c r="J5511" s="1" t="str">
        <f t="shared" si="348"/>
        <v>NGR bulk stream sediment</v>
      </c>
      <c r="K5511" s="1" t="str">
        <f t="shared" si="349"/>
        <v>&lt;177 micron (NGR)</v>
      </c>
      <c r="L5511">
        <v>68</v>
      </c>
      <c r="M5511" t="s">
        <v>256</v>
      </c>
      <c r="N5511">
        <v>1188</v>
      </c>
      <c r="O5511" t="s">
        <v>72</v>
      </c>
      <c r="P5511" t="s">
        <v>51</v>
      </c>
      <c r="Q5511" t="s">
        <v>548</v>
      </c>
      <c r="R5511" t="s">
        <v>235</v>
      </c>
      <c r="S5511" t="s">
        <v>320</v>
      </c>
      <c r="T5511" t="s">
        <v>85</v>
      </c>
      <c r="U5511" t="s">
        <v>386</v>
      </c>
      <c r="V5511" t="s">
        <v>200</v>
      </c>
      <c r="W5511" t="s">
        <v>282</v>
      </c>
      <c r="X5511" t="s">
        <v>52</v>
      </c>
      <c r="Y5511" t="s">
        <v>186</v>
      </c>
      <c r="Z5511" t="s">
        <v>199</v>
      </c>
      <c r="AA5511" t="s">
        <v>46</v>
      </c>
      <c r="AB5511" t="s">
        <v>139</v>
      </c>
      <c r="AC5511" t="s">
        <v>90</v>
      </c>
      <c r="AD5511" t="s">
        <v>146</v>
      </c>
      <c r="AE5511" t="s">
        <v>62</v>
      </c>
      <c r="AF5511" t="s">
        <v>76</v>
      </c>
      <c r="AG5511" t="s">
        <v>274</v>
      </c>
      <c r="AH5511" t="s">
        <v>101</v>
      </c>
      <c r="AI5511" t="s">
        <v>46</v>
      </c>
      <c r="AJ5511" t="s">
        <v>76</v>
      </c>
      <c r="AK5511" t="s">
        <v>58</v>
      </c>
      <c r="AL5511" t="s">
        <v>58</v>
      </c>
      <c r="AM5511" t="s">
        <v>122</v>
      </c>
      <c r="AN5511" t="s">
        <v>915</v>
      </c>
      <c r="AO5511" t="s">
        <v>330</v>
      </c>
    </row>
    <row r="5512" spans="1:41" hidden="1" x14ac:dyDescent="0.25">
      <c r="A5512" t="s">
        <v>23038</v>
      </c>
      <c r="B5512" t="s">
        <v>23039</v>
      </c>
      <c r="C5512" s="1" t="str">
        <f t="shared" si="346"/>
        <v>21:1064</v>
      </c>
      <c r="D5512" s="1" t="str">
        <f t="shared" si="347"/>
        <v>21:0107</v>
      </c>
      <c r="E5512" t="s">
        <v>23040</v>
      </c>
      <c r="F5512" t="s">
        <v>23041</v>
      </c>
      <c r="H5512">
        <v>50.067163999999998</v>
      </c>
      <c r="I5512">
        <v>-118.3892888</v>
      </c>
      <c r="J5512" s="1" t="str">
        <f t="shared" si="348"/>
        <v>NGR bulk stream sediment</v>
      </c>
      <c r="K5512" s="1" t="str">
        <f t="shared" si="349"/>
        <v>&lt;177 micron (NGR)</v>
      </c>
      <c r="L5512">
        <v>68</v>
      </c>
      <c r="M5512" t="s">
        <v>265</v>
      </c>
      <c r="N5512">
        <v>1189</v>
      </c>
      <c r="O5512" t="s">
        <v>439</v>
      </c>
      <c r="P5512" t="s">
        <v>122</v>
      </c>
      <c r="Q5512" t="s">
        <v>322</v>
      </c>
      <c r="R5512" t="s">
        <v>125</v>
      </c>
      <c r="S5512" t="s">
        <v>250</v>
      </c>
      <c r="T5512" t="s">
        <v>76</v>
      </c>
      <c r="U5512" t="s">
        <v>695</v>
      </c>
      <c r="V5512" t="s">
        <v>257</v>
      </c>
      <c r="W5512" t="s">
        <v>227</v>
      </c>
      <c r="X5512" t="s">
        <v>52</v>
      </c>
      <c r="Y5512" t="s">
        <v>49</v>
      </c>
      <c r="Z5512" t="s">
        <v>54</v>
      </c>
      <c r="AA5512" t="s">
        <v>46</v>
      </c>
      <c r="AB5512" t="s">
        <v>64</v>
      </c>
      <c r="AC5512" t="s">
        <v>50</v>
      </c>
      <c r="AD5512" t="s">
        <v>144</v>
      </c>
      <c r="AE5512" t="s">
        <v>149</v>
      </c>
      <c r="AF5512" t="s">
        <v>50</v>
      </c>
      <c r="AG5512" t="s">
        <v>292</v>
      </c>
      <c r="AH5512" t="s">
        <v>87</v>
      </c>
      <c r="AI5512" t="s">
        <v>185</v>
      </c>
      <c r="AJ5512" t="s">
        <v>266</v>
      </c>
      <c r="AK5512" t="s">
        <v>79</v>
      </c>
      <c r="AL5512" t="s">
        <v>47</v>
      </c>
      <c r="AM5512" t="s">
        <v>51</v>
      </c>
      <c r="AN5512" t="s">
        <v>152</v>
      </c>
      <c r="AO5512" t="s">
        <v>122</v>
      </c>
    </row>
    <row r="5513" spans="1:41" hidden="1" x14ac:dyDescent="0.25">
      <c r="A5513" t="s">
        <v>23042</v>
      </c>
      <c r="B5513" t="s">
        <v>23043</v>
      </c>
      <c r="C5513" s="1" t="str">
        <f t="shared" si="346"/>
        <v>21:1064</v>
      </c>
      <c r="D5513" s="1" t="str">
        <f t="shared" si="347"/>
        <v>21:0107</v>
      </c>
      <c r="E5513" t="s">
        <v>23044</v>
      </c>
      <c r="F5513" t="s">
        <v>23045</v>
      </c>
      <c r="H5513">
        <v>50.063562400000002</v>
      </c>
      <c r="I5513">
        <v>-118.37153739999999</v>
      </c>
      <c r="J5513" s="1" t="str">
        <f t="shared" si="348"/>
        <v>NGR bulk stream sediment</v>
      </c>
      <c r="K5513" s="1" t="str">
        <f t="shared" si="349"/>
        <v>&lt;177 micron (NGR)</v>
      </c>
      <c r="L5513">
        <v>69</v>
      </c>
      <c r="M5513" t="s">
        <v>45</v>
      </c>
      <c r="N5513">
        <v>1190</v>
      </c>
      <c r="O5513" t="s">
        <v>502</v>
      </c>
      <c r="P5513" t="s">
        <v>108</v>
      </c>
      <c r="Q5513" t="s">
        <v>481</v>
      </c>
      <c r="R5513" t="s">
        <v>101</v>
      </c>
      <c r="S5513" t="s">
        <v>241</v>
      </c>
      <c r="T5513" t="s">
        <v>267</v>
      </c>
      <c r="U5513" t="s">
        <v>313</v>
      </c>
      <c r="V5513" t="s">
        <v>139</v>
      </c>
      <c r="W5513" t="s">
        <v>128</v>
      </c>
      <c r="X5513" t="s">
        <v>52</v>
      </c>
      <c r="Y5513" t="s">
        <v>197</v>
      </c>
      <c r="Z5513" t="s">
        <v>54</v>
      </c>
      <c r="AA5513" t="s">
        <v>46</v>
      </c>
      <c r="AB5513" t="s">
        <v>78</v>
      </c>
      <c r="AC5513" t="s">
        <v>131</v>
      </c>
      <c r="AD5513" t="s">
        <v>507</v>
      </c>
      <c r="AE5513" t="s">
        <v>110</v>
      </c>
      <c r="AF5513" t="s">
        <v>50</v>
      </c>
      <c r="AG5513" t="s">
        <v>242</v>
      </c>
      <c r="AH5513" t="s">
        <v>61</v>
      </c>
      <c r="AI5513" t="s">
        <v>87</v>
      </c>
      <c r="AJ5513" t="s">
        <v>52</v>
      </c>
      <c r="AK5513" t="s">
        <v>493</v>
      </c>
      <c r="AL5513" t="s">
        <v>47</v>
      </c>
      <c r="AM5513" t="s">
        <v>73</v>
      </c>
      <c r="AN5513" t="s">
        <v>294</v>
      </c>
      <c r="AO5513" t="s">
        <v>99</v>
      </c>
    </row>
    <row r="5514" spans="1:41" hidden="1" x14ac:dyDescent="0.25">
      <c r="A5514" t="s">
        <v>23046</v>
      </c>
      <c r="B5514" t="s">
        <v>23047</v>
      </c>
      <c r="C5514" s="1" t="str">
        <f t="shared" si="346"/>
        <v>21:1064</v>
      </c>
      <c r="D5514" s="1" t="str">
        <f t="shared" si="347"/>
        <v>21:0107</v>
      </c>
      <c r="E5514" t="s">
        <v>23048</v>
      </c>
      <c r="F5514" t="s">
        <v>23049</v>
      </c>
      <c r="H5514">
        <v>50.059753899999997</v>
      </c>
      <c r="I5514">
        <v>-118.4032983</v>
      </c>
      <c r="J5514" s="1" t="str">
        <f t="shared" si="348"/>
        <v>NGR bulk stream sediment</v>
      </c>
      <c r="K5514" s="1" t="str">
        <f t="shared" si="349"/>
        <v>&lt;177 micron (NGR)</v>
      </c>
      <c r="L5514">
        <v>69</v>
      </c>
      <c r="M5514" t="s">
        <v>71</v>
      </c>
      <c r="N5514">
        <v>1191</v>
      </c>
      <c r="O5514" t="s">
        <v>259</v>
      </c>
      <c r="P5514" t="s">
        <v>108</v>
      </c>
      <c r="Q5514" t="s">
        <v>234</v>
      </c>
      <c r="R5514" t="s">
        <v>81</v>
      </c>
      <c r="S5514" t="s">
        <v>667</v>
      </c>
      <c r="T5514" t="s">
        <v>267</v>
      </c>
      <c r="U5514" t="s">
        <v>386</v>
      </c>
      <c r="V5514" t="s">
        <v>79</v>
      </c>
      <c r="W5514" t="s">
        <v>86</v>
      </c>
      <c r="X5514" t="s">
        <v>52</v>
      </c>
      <c r="Y5514" t="s">
        <v>197</v>
      </c>
      <c r="Z5514" t="s">
        <v>57</v>
      </c>
      <c r="AA5514" t="s">
        <v>46</v>
      </c>
      <c r="AB5514" t="s">
        <v>63</v>
      </c>
      <c r="AC5514" t="s">
        <v>165</v>
      </c>
      <c r="AD5514" t="s">
        <v>291</v>
      </c>
      <c r="AE5514" t="s">
        <v>54</v>
      </c>
      <c r="AF5514" t="s">
        <v>209</v>
      </c>
      <c r="AG5514" t="s">
        <v>366</v>
      </c>
      <c r="AH5514" t="s">
        <v>87</v>
      </c>
      <c r="AI5514" t="s">
        <v>174</v>
      </c>
      <c r="AJ5514" t="s">
        <v>259</v>
      </c>
      <c r="AK5514" t="s">
        <v>228</v>
      </c>
      <c r="AL5514" t="s">
        <v>47</v>
      </c>
      <c r="AM5514" t="s">
        <v>103</v>
      </c>
      <c r="AN5514" t="s">
        <v>915</v>
      </c>
      <c r="AO5514" t="s">
        <v>475</v>
      </c>
    </row>
    <row r="5515" spans="1:41" hidden="1" x14ac:dyDescent="0.25">
      <c r="A5515" t="s">
        <v>23050</v>
      </c>
      <c r="B5515" t="s">
        <v>23051</v>
      </c>
      <c r="C5515" s="1" t="str">
        <f t="shared" si="346"/>
        <v>21:1064</v>
      </c>
      <c r="D5515" s="1" t="str">
        <f t="shared" si="347"/>
        <v>21:0107</v>
      </c>
      <c r="E5515" t="s">
        <v>23052</v>
      </c>
      <c r="F5515" t="s">
        <v>23053</v>
      </c>
      <c r="H5515">
        <v>50.053428400000001</v>
      </c>
      <c r="I5515">
        <v>-118.47572820000001</v>
      </c>
      <c r="J5515" s="1" t="str">
        <f t="shared" si="348"/>
        <v>NGR bulk stream sediment</v>
      </c>
      <c r="K5515" s="1" t="str">
        <f t="shared" si="349"/>
        <v>&lt;177 micron (NGR)</v>
      </c>
      <c r="L5515">
        <v>69</v>
      </c>
      <c r="M5515" t="s">
        <v>95</v>
      </c>
      <c r="N5515">
        <v>1192</v>
      </c>
      <c r="O5515" t="s">
        <v>101</v>
      </c>
      <c r="P5515" t="s">
        <v>51</v>
      </c>
      <c r="Q5515" t="s">
        <v>1148</v>
      </c>
      <c r="R5515" t="s">
        <v>185</v>
      </c>
      <c r="S5515" t="s">
        <v>328</v>
      </c>
      <c r="T5515" t="s">
        <v>52</v>
      </c>
      <c r="U5515" t="s">
        <v>218</v>
      </c>
      <c r="V5515" t="s">
        <v>47</v>
      </c>
      <c r="W5515" t="s">
        <v>257</v>
      </c>
      <c r="X5515" t="s">
        <v>52</v>
      </c>
      <c r="Y5515" t="s">
        <v>165</v>
      </c>
      <c r="Z5515" t="s">
        <v>62</v>
      </c>
      <c r="AA5515" t="s">
        <v>46</v>
      </c>
      <c r="AB5515" t="s">
        <v>257</v>
      </c>
      <c r="AC5515" t="s">
        <v>76</v>
      </c>
      <c r="AD5515" t="s">
        <v>146</v>
      </c>
      <c r="AE5515" t="s">
        <v>199</v>
      </c>
      <c r="AF5515" t="s">
        <v>330</v>
      </c>
      <c r="AG5515" t="s">
        <v>188</v>
      </c>
      <c r="AH5515" t="s">
        <v>185</v>
      </c>
      <c r="AI5515" t="s">
        <v>46</v>
      </c>
      <c r="AJ5515" t="s">
        <v>259</v>
      </c>
      <c r="AK5515" t="s">
        <v>455</v>
      </c>
      <c r="AL5515" t="s">
        <v>47</v>
      </c>
      <c r="AM5515" t="s">
        <v>122</v>
      </c>
      <c r="AN5515" t="s">
        <v>508</v>
      </c>
      <c r="AO5515" t="s">
        <v>49</v>
      </c>
    </row>
    <row r="5516" spans="1:41" hidden="1" x14ac:dyDescent="0.25">
      <c r="A5516" t="s">
        <v>23054</v>
      </c>
      <c r="B5516" t="s">
        <v>23055</v>
      </c>
      <c r="C5516" s="1" t="str">
        <f t="shared" si="346"/>
        <v>21:1064</v>
      </c>
      <c r="D5516" s="1" t="str">
        <f t="shared" si="347"/>
        <v>21:0107</v>
      </c>
      <c r="E5516" t="s">
        <v>23056</v>
      </c>
      <c r="F5516" t="s">
        <v>23057</v>
      </c>
      <c r="H5516">
        <v>50.383419500000002</v>
      </c>
      <c r="I5516">
        <v>-118.4480358</v>
      </c>
      <c r="J5516" s="1" t="str">
        <f t="shared" si="348"/>
        <v>NGR bulk stream sediment</v>
      </c>
      <c r="K5516" s="1" t="str">
        <f t="shared" si="349"/>
        <v>&lt;177 micron (NGR)</v>
      </c>
      <c r="L5516">
        <v>69</v>
      </c>
      <c r="M5516" t="s">
        <v>117</v>
      </c>
      <c r="N5516">
        <v>1193</v>
      </c>
      <c r="O5516" t="s">
        <v>110</v>
      </c>
      <c r="P5516" t="s">
        <v>122</v>
      </c>
      <c r="Q5516" t="s">
        <v>417</v>
      </c>
      <c r="R5516" t="s">
        <v>122</v>
      </c>
      <c r="S5516" t="s">
        <v>391</v>
      </c>
      <c r="T5516" t="s">
        <v>330</v>
      </c>
      <c r="U5516" t="s">
        <v>438</v>
      </c>
      <c r="V5516" t="s">
        <v>173</v>
      </c>
      <c r="W5516" t="s">
        <v>81</v>
      </c>
      <c r="X5516" t="s">
        <v>108</v>
      </c>
      <c r="Y5516" t="s">
        <v>482</v>
      </c>
      <c r="Z5516" t="s">
        <v>198</v>
      </c>
      <c r="AA5516" t="s">
        <v>46</v>
      </c>
      <c r="AB5516" t="s">
        <v>61</v>
      </c>
      <c r="AC5516" t="s">
        <v>58</v>
      </c>
      <c r="AD5516" t="s">
        <v>184</v>
      </c>
      <c r="AE5516" t="s">
        <v>380</v>
      </c>
      <c r="AF5516" t="s">
        <v>55</v>
      </c>
      <c r="AG5516" t="s">
        <v>4668</v>
      </c>
      <c r="AH5516" t="s">
        <v>105</v>
      </c>
      <c r="AI5516" t="s">
        <v>81</v>
      </c>
      <c r="AJ5516" t="s">
        <v>736</v>
      </c>
      <c r="AK5516" t="s">
        <v>58</v>
      </c>
      <c r="AL5516" t="s">
        <v>47</v>
      </c>
      <c r="AM5516" t="s">
        <v>103</v>
      </c>
      <c r="AN5516" t="s">
        <v>215</v>
      </c>
      <c r="AO5516" t="s">
        <v>90</v>
      </c>
    </row>
    <row r="5517" spans="1:41" hidden="1" x14ac:dyDescent="0.25">
      <c r="A5517" t="s">
        <v>23058</v>
      </c>
      <c r="B5517" t="s">
        <v>23059</v>
      </c>
      <c r="C5517" s="1" t="str">
        <f t="shared" si="346"/>
        <v>21:1064</v>
      </c>
      <c r="D5517" s="1" t="str">
        <f t="shared" si="347"/>
        <v>21:0107</v>
      </c>
      <c r="E5517" t="s">
        <v>23060</v>
      </c>
      <c r="F5517" t="s">
        <v>23061</v>
      </c>
      <c r="H5517">
        <v>50.388363499999997</v>
      </c>
      <c r="I5517">
        <v>-118.41907980000001</v>
      </c>
      <c r="J5517" s="1" t="str">
        <f t="shared" si="348"/>
        <v>NGR bulk stream sediment</v>
      </c>
      <c r="K5517" s="1" t="str">
        <f t="shared" si="349"/>
        <v>&lt;177 micron (NGR)</v>
      </c>
      <c r="L5517">
        <v>69</v>
      </c>
      <c r="M5517" t="s">
        <v>280</v>
      </c>
      <c r="N5517">
        <v>1194</v>
      </c>
      <c r="O5517" t="s">
        <v>53</v>
      </c>
      <c r="P5517" t="s">
        <v>73</v>
      </c>
      <c r="Q5517" t="s">
        <v>548</v>
      </c>
      <c r="R5517" t="s">
        <v>235</v>
      </c>
      <c r="S5517" t="s">
        <v>160</v>
      </c>
      <c r="T5517" t="s">
        <v>51</v>
      </c>
      <c r="U5517" t="s">
        <v>350</v>
      </c>
      <c r="V5517" t="s">
        <v>137</v>
      </c>
      <c r="W5517" t="s">
        <v>110</v>
      </c>
      <c r="X5517" t="s">
        <v>52</v>
      </c>
      <c r="Y5517" t="s">
        <v>165</v>
      </c>
      <c r="Z5517" t="s">
        <v>56</v>
      </c>
      <c r="AA5517" t="s">
        <v>46</v>
      </c>
      <c r="AB5517" t="s">
        <v>53</v>
      </c>
      <c r="AC5517" t="s">
        <v>50</v>
      </c>
      <c r="AD5517" t="s">
        <v>226</v>
      </c>
      <c r="AE5517" t="s">
        <v>56</v>
      </c>
      <c r="AF5517" t="s">
        <v>266</v>
      </c>
      <c r="AG5517" t="s">
        <v>123</v>
      </c>
      <c r="AH5517" t="s">
        <v>185</v>
      </c>
      <c r="AI5517" t="s">
        <v>62</v>
      </c>
      <c r="AJ5517" t="s">
        <v>58</v>
      </c>
      <c r="AK5517" t="s">
        <v>392</v>
      </c>
      <c r="AL5517" t="s">
        <v>47</v>
      </c>
      <c r="AM5517" t="s">
        <v>47</v>
      </c>
      <c r="AN5517" t="s">
        <v>372</v>
      </c>
      <c r="AO5517" t="s">
        <v>162</v>
      </c>
    </row>
    <row r="5518" spans="1:41" hidden="1" x14ac:dyDescent="0.25">
      <c r="A5518" t="s">
        <v>23062</v>
      </c>
      <c r="B5518" t="s">
        <v>23063</v>
      </c>
      <c r="C5518" s="1" t="str">
        <f t="shared" si="346"/>
        <v>21:1064</v>
      </c>
      <c r="D5518" s="1" t="str">
        <f t="shared" si="347"/>
        <v>21:0107</v>
      </c>
      <c r="E5518" t="s">
        <v>23060</v>
      </c>
      <c r="F5518" t="s">
        <v>23064</v>
      </c>
      <c r="H5518">
        <v>50.388363499999997</v>
      </c>
      <c r="I5518">
        <v>-118.41907980000001</v>
      </c>
      <c r="J5518" s="1" t="str">
        <f t="shared" si="348"/>
        <v>NGR bulk stream sediment</v>
      </c>
      <c r="K5518" s="1" t="str">
        <f t="shared" si="349"/>
        <v>&lt;177 micron (NGR)</v>
      </c>
      <c r="L5518">
        <v>69</v>
      </c>
      <c r="M5518" t="s">
        <v>288</v>
      </c>
      <c r="N5518">
        <v>1195</v>
      </c>
      <c r="O5518" t="s">
        <v>198</v>
      </c>
      <c r="P5518" t="s">
        <v>47</v>
      </c>
      <c r="Q5518" t="s">
        <v>234</v>
      </c>
      <c r="R5518" t="s">
        <v>174</v>
      </c>
      <c r="S5518" t="s">
        <v>538</v>
      </c>
      <c r="T5518" t="s">
        <v>51</v>
      </c>
      <c r="U5518" t="s">
        <v>184</v>
      </c>
      <c r="V5518" t="s">
        <v>143</v>
      </c>
      <c r="W5518" t="s">
        <v>61</v>
      </c>
      <c r="X5518" t="s">
        <v>137</v>
      </c>
      <c r="Y5518" t="s">
        <v>141</v>
      </c>
      <c r="Z5518" t="s">
        <v>56</v>
      </c>
      <c r="AA5518" t="s">
        <v>46</v>
      </c>
      <c r="AB5518" t="s">
        <v>57</v>
      </c>
      <c r="AC5518" t="s">
        <v>85</v>
      </c>
      <c r="AD5518" t="s">
        <v>226</v>
      </c>
      <c r="AE5518" t="s">
        <v>56</v>
      </c>
      <c r="AF5518" t="s">
        <v>392</v>
      </c>
      <c r="AG5518" t="s">
        <v>86</v>
      </c>
      <c r="AH5518" t="s">
        <v>110</v>
      </c>
      <c r="AI5518" t="s">
        <v>57</v>
      </c>
      <c r="AJ5518" t="s">
        <v>55</v>
      </c>
      <c r="AK5518" t="s">
        <v>129</v>
      </c>
      <c r="AL5518" t="s">
        <v>47</v>
      </c>
      <c r="AM5518" t="s">
        <v>47</v>
      </c>
      <c r="AN5518" t="s">
        <v>318</v>
      </c>
      <c r="AO5518" t="s">
        <v>90</v>
      </c>
    </row>
    <row r="5519" spans="1:41" hidden="1" x14ac:dyDescent="0.25">
      <c r="A5519" t="s">
        <v>23065</v>
      </c>
      <c r="B5519" t="s">
        <v>23066</v>
      </c>
      <c r="C5519" s="1" t="str">
        <f t="shared" si="346"/>
        <v>21:1064</v>
      </c>
      <c r="D5519" s="1" t="str">
        <f t="shared" si="347"/>
        <v>21:0107</v>
      </c>
      <c r="E5519" t="s">
        <v>23067</v>
      </c>
      <c r="F5519" t="s">
        <v>23068</v>
      </c>
      <c r="H5519">
        <v>50.393738900000002</v>
      </c>
      <c r="I5519">
        <v>-118.40752000000001</v>
      </c>
      <c r="J5519" s="1" t="str">
        <f t="shared" si="348"/>
        <v>NGR bulk stream sediment</v>
      </c>
      <c r="K5519" s="1" t="str">
        <f t="shared" si="349"/>
        <v>&lt;177 micron (NGR)</v>
      </c>
      <c r="L5519">
        <v>69</v>
      </c>
      <c r="M5519" t="s">
        <v>136</v>
      </c>
      <c r="N5519">
        <v>1196</v>
      </c>
      <c r="O5519" t="s">
        <v>46</v>
      </c>
      <c r="P5519" t="s">
        <v>137</v>
      </c>
      <c r="Q5519" t="s">
        <v>602</v>
      </c>
      <c r="R5519" t="s">
        <v>78</v>
      </c>
      <c r="S5519" t="s">
        <v>207</v>
      </c>
      <c r="T5519" t="s">
        <v>73</v>
      </c>
      <c r="U5519" t="s">
        <v>89</v>
      </c>
      <c r="V5519" t="s">
        <v>125</v>
      </c>
      <c r="W5519" t="s">
        <v>47</v>
      </c>
      <c r="X5519" t="s">
        <v>127</v>
      </c>
      <c r="Y5519" t="s">
        <v>236</v>
      </c>
      <c r="Z5519" t="s">
        <v>54</v>
      </c>
      <c r="AA5519" t="s">
        <v>46</v>
      </c>
      <c r="AB5519" t="s">
        <v>87</v>
      </c>
      <c r="AC5519" t="s">
        <v>209</v>
      </c>
      <c r="AD5519" t="s">
        <v>251</v>
      </c>
      <c r="AE5519" t="s">
        <v>380</v>
      </c>
      <c r="AF5519" t="s">
        <v>85</v>
      </c>
      <c r="AG5519" t="s">
        <v>1506</v>
      </c>
      <c r="AH5519" t="s">
        <v>161</v>
      </c>
      <c r="AI5519" t="s">
        <v>105</v>
      </c>
      <c r="AJ5519" t="s">
        <v>175</v>
      </c>
      <c r="AK5519" t="s">
        <v>374</v>
      </c>
      <c r="AL5519" t="s">
        <v>122</v>
      </c>
      <c r="AM5519" t="s">
        <v>73</v>
      </c>
      <c r="AN5519" t="s">
        <v>1780</v>
      </c>
      <c r="AO5519" t="s">
        <v>90</v>
      </c>
    </row>
    <row r="5520" spans="1:41" hidden="1" x14ac:dyDescent="0.25">
      <c r="A5520" t="s">
        <v>23069</v>
      </c>
      <c r="B5520" t="s">
        <v>23070</v>
      </c>
      <c r="C5520" s="1" t="str">
        <f t="shared" si="346"/>
        <v>21:1064</v>
      </c>
      <c r="D5520" s="1" t="str">
        <f t="shared" si="347"/>
        <v>21:0107</v>
      </c>
      <c r="E5520" t="s">
        <v>23071</v>
      </c>
      <c r="F5520" t="s">
        <v>23072</v>
      </c>
      <c r="H5520">
        <v>50.374100400000003</v>
      </c>
      <c r="I5520">
        <v>-118.3410951</v>
      </c>
      <c r="J5520" s="1" t="str">
        <f t="shared" si="348"/>
        <v>NGR bulk stream sediment</v>
      </c>
      <c r="K5520" s="1" t="str">
        <f t="shared" si="349"/>
        <v>&lt;177 micron (NGR)</v>
      </c>
      <c r="L5520">
        <v>69</v>
      </c>
      <c r="M5520" t="s">
        <v>157</v>
      </c>
      <c r="N5520">
        <v>1197</v>
      </c>
      <c r="O5520" t="s">
        <v>62</v>
      </c>
      <c r="P5520" t="s">
        <v>55</v>
      </c>
      <c r="Q5520" t="s">
        <v>992</v>
      </c>
      <c r="R5520" t="s">
        <v>53</v>
      </c>
      <c r="S5520" t="s">
        <v>184</v>
      </c>
      <c r="T5520" t="s">
        <v>51</v>
      </c>
      <c r="U5520" t="s">
        <v>391</v>
      </c>
      <c r="V5520" t="s">
        <v>78</v>
      </c>
      <c r="W5520" t="s">
        <v>110</v>
      </c>
      <c r="X5520" t="s">
        <v>52</v>
      </c>
      <c r="Y5520" t="s">
        <v>290</v>
      </c>
      <c r="Z5520" t="s">
        <v>62</v>
      </c>
      <c r="AA5520" t="s">
        <v>46</v>
      </c>
      <c r="AB5520" t="s">
        <v>54</v>
      </c>
      <c r="AC5520" t="s">
        <v>76</v>
      </c>
      <c r="AD5520" t="s">
        <v>343</v>
      </c>
      <c r="AE5520" t="s">
        <v>380</v>
      </c>
      <c r="AF5520" t="s">
        <v>439</v>
      </c>
      <c r="AG5520" t="s">
        <v>591</v>
      </c>
      <c r="AH5520" t="s">
        <v>64</v>
      </c>
      <c r="AI5520" t="s">
        <v>185</v>
      </c>
      <c r="AJ5520" t="s">
        <v>76</v>
      </c>
      <c r="AK5520" t="s">
        <v>266</v>
      </c>
      <c r="AL5520" t="s">
        <v>47</v>
      </c>
      <c r="AM5520" t="s">
        <v>103</v>
      </c>
      <c r="AN5520" t="s">
        <v>294</v>
      </c>
      <c r="AO5520" t="s">
        <v>85</v>
      </c>
    </row>
    <row r="5521" spans="1:41" hidden="1" x14ac:dyDescent="0.25">
      <c r="A5521" t="s">
        <v>23073</v>
      </c>
      <c r="B5521" t="s">
        <v>23074</v>
      </c>
      <c r="C5521" s="1" t="str">
        <f t="shared" si="346"/>
        <v>21:1064</v>
      </c>
      <c r="D5521" s="1" t="str">
        <f t="shared" si="347"/>
        <v>21:0107</v>
      </c>
      <c r="E5521" t="s">
        <v>23075</v>
      </c>
      <c r="F5521" t="s">
        <v>23076</v>
      </c>
      <c r="H5521">
        <v>50.407094200000003</v>
      </c>
      <c r="I5521">
        <v>-118.310091</v>
      </c>
      <c r="J5521" s="1" t="str">
        <f t="shared" si="348"/>
        <v>NGR bulk stream sediment</v>
      </c>
      <c r="K5521" s="1" t="str">
        <f t="shared" si="349"/>
        <v>&lt;177 micron (NGR)</v>
      </c>
      <c r="L5521">
        <v>69</v>
      </c>
      <c r="M5521" t="s">
        <v>170</v>
      </c>
      <c r="N5521">
        <v>1198</v>
      </c>
      <c r="O5521" t="s">
        <v>62</v>
      </c>
      <c r="P5521" t="s">
        <v>47</v>
      </c>
      <c r="Q5521" t="s">
        <v>444</v>
      </c>
      <c r="R5521" t="s">
        <v>62</v>
      </c>
      <c r="S5521" t="s">
        <v>508</v>
      </c>
      <c r="T5521" t="s">
        <v>85</v>
      </c>
      <c r="U5521" t="s">
        <v>431</v>
      </c>
      <c r="V5521" t="s">
        <v>130</v>
      </c>
      <c r="W5521" t="s">
        <v>102</v>
      </c>
      <c r="X5521" t="s">
        <v>58</v>
      </c>
      <c r="Y5521" t="s">
        <v>438</v>
      </c>
      <c r="Z5521" t="s">
        <v>57</v>
      </c>
      <c r="AA5521" t="s">
        <v>46</v>
      </c>
      <c r="AB5521" t="s">
        <v>110</v>
      </c>
      <c r="AC5521" t="s">
        <v>82</v>
      </c>
      <c r="AD5521" t="s">
        <v>438</v>
      </c>
      <c r="AE5521" t="s">
        <v>380</v>
      </c>
      <c r="AF5521" t="s">
        <v>108</v>
      </c>
      <c r="AG5521" t="s">
        <v>1643</v>
      </c>
      <c r="AH5521" t="s">
        <v>122</v>
      </c>
      <c r="AI5521" t="s">
        <v>125</v>
      </c>
      <c r="AJ5521" t="s">
        <v>11680</v>
      </c>
      <c r="AK5521" t="s">
        <v>55</v>
      </c>
      <c r="AL5521" t="s">
        <v>47</v>
      </c>
      <c r="AM5521" t="s">
        <v>122</v>
      </c>
      <c r="AN5521" t="s">
        <v>568</v>
      </c>
      <c r="AO5521" t="s">
        <v>82</v>
      </c>
    </row>
    <row r="5522" spans="1:41" hidden="1" x14ac:dyDescent="0.25">
      <c r="A5522" t="s">
        <v>23077</v>
      </c>
      <c r="B5522" t="s">
        <v>23078</v>
      </c>
      <c r="C5522" s="1" t="str">
        <f t="shared" si="346"/>
        <v>21:1064</v>
      </c>
      <c r="D5522" s="1" t="str">
        <f t="shared" si="347"/>
        <v>21:0107</v>
      </c>
      <c r="E5522" t="s">
        <v>23079</v>
      </c>
      <c r="F5522" t="s">
        <v>23080</v>
      </c>
      <c r="H5522">
        <v>50.420886500000002</v>
      </c>
      <c r="I5522">
        <v>-118.34121570000001</v>
      </c>
      <c r="J5522" s="1" t="str">
        <f t="shared" si="348"/>
        <v>NGR bulk stream sediment</v>
      </c>
      <c r="K5522" s="1" t="str">
        <f t="shared" si="349"/>
        <v>&lt;177 micron (NGR)</v>
      </c>
      <c r="L5522">
        <v>69</v>
      </c>
      <c r="M5522" t="s">
        <v>180</v>
      </c>
      <c r="N5522">
        <v>1199</v>
      </c>
      <c r="O5522" t="s">
        <v>174</v>
      </c>
      <c r="P5522" t="s">
        <v>47</v>
      </c>
      <c r="Q5522" t="s">
        <v>578</v>
      </c>
      <c r="R5522" t="s">
        <v>58</v>
      </c>
      <c r="S5522" t="s">
        <v>152</v>
      </c>
      <c r="T5522" t="s">
        <v>85</v>
      </c>
      <c r="U5522" t="s">
        <v>207</v>
      </c>
      <c r="V5522" t="s">
        <v>164</v>
      </c>
      <c r="W5522" t="s">
        <v>60</v>
      </c>
      <c r="X5522" t="s">
        <v>58</v>
      </c>
      <c r="Y5522" t="s">
        <v>391</v>
      </c>
      <c r="Z5522" t="s">
        <v>54</v>
      </c>
      <c r="AA5522" t="s">
        <v>46</v>
      </c>
      <c r="AB5522" t="s">
        <v>101</v>
      </c>
      <c r="AC5522" t="s">
        <v>108</v>
      </c>
      <c r="AD5522" t="s">
        <v>146</v>
      </c>
      <c r="AE5522" t="s">
        <v>56</v>
      </c>
      <c r="AF5522" t="s">
        <v>85</v>
      </c>
      <c r="AG5522" t="s">
        <v>2152</v>
      </c>
      <c r="AH5522" t="s">
        <v>235</v>
      </c>
      <c r="AI5522" t="s">
        <v>63</v>
      </c>
      <c r="AJ5522" t="s">
        <v>342</v>
      </c>
      <c r="AK5522" t="s">
        <v>633</v>
      </c>
      <c r="AL5522" t="s">
        <v>47</v>
      </c>
      <c r="AM5522" t="s">
        <v>122</v>
      </c>
      <c r="AN5522" t="s">
        <v>65</v>
      </c>
      <c r="AO5522" t="s">
        <v>50</v>
      </c>
    </row>
    <row r="5523" spans="1:41" hidden="1" x14ac:dyDescent="0.25">
      <c r="A5523" t="s">
        <v>23081</v>
      </c>
      <c r="B5523" t="s">
        <v>23082</v>
      </c>
      <c r="C5523" s="1" t="str">
        <f t="shared" si="346"/>
        <v>21:1064</v>
      </c>
      <c r="D5523" s="1" t="str">
        <f t="shared" si="347"/>
        <v>21:0107</v>
      </c>
      <c r="E5523" t="s">
        <v>23083</v>
      </c>
      <c r="F5523" t="s">
        <v>23084</v>
      </c>
      <c r="H5523">
        <v>50.456991700000003</v>
      </c>
      <c r="I5523">
        <v>-118.39660069999999</v>
      </c>
      <c r="J5523" s="1" t="str">
        <f t="shared" si="348"/>
        <v>NGR bulk stream sediment</v>
      </c>
      <c r="K5523" s="1" t="str">
        <f t="shared" si="349"/>
        <v>&lt;177 micron (NGR)</v>
      </c>
      <c r="L5523">
        <v>69</v>
      </c>
      <c r="M5523" t="s">
        <v>195</v>
      </c>
      <c r="N5523">
        <v>1200</v>
      </c>
      <c r="O5523" t="s">
        <v>62</v>
      </c>
      <c r="P5523" t="s">
        <v>122</v>
      </c>
      <c r="Q5523" t="s">
        <v>487</v>
      </c>
      <c r="R5523" t="s">
        <v>455</v>
      </c>
      <c r="S5523" t="s">
        <v>568</v>
      </c>
      <c r="T5523" t="s">
        <v>55</v>
      </c>
      <c r="U5523" t="s">
        <v>386</v>
      </c>
      <c r="V5523" t="s">
        <v>235</v>
      </c>
      <c r="W5523" t="s">
        <v>130</v>
      </c>
      <c r="X5523" t="s">
        <v>50</v>
      </c>
      <c r="Y5523" t="s">
        <v>391</v>
      </c>
      <c r="Z5523" t="s">
        <v>87</v>
      </c>
      <c r="AA5523" t="s">
        <v>46</v>
      </c>
      <c r="AB5523" t="s">
        <v>125</v>
      </c>
      <c r="AC5523" t="s">
        <v>66</v>
      </c>
      <c r="AD5523" t="s">
        <v>343</v>
      </c>
      <c r="AE5523" t="s">
        <v>380</v>
      </c>
      <c r="AF5523" t="s">
        <v>209</v>
      </c>
      <c r="AG5523" t="s">
        <v>3222</v>
      </c>
      <c r="AH5523" t="s">
        <v>122</v>
      </c>
      <c r="AI5523" t="s">
        <v>60</v>
      </c>
      <c r="AJ5523" t="s">
        <v>23085</v>
      </c>
      <c r="AK5523" t="s">
        <v>2164</v>
      </c>
      <c r="AL5523" t="s">
        <v>47</v>
      </c>
      <c r="AM5523" t="s">
        <v>73</v>
      </c>
      <c r="AN5523" t="s">
        <v>492</v>
      </c>
      <c r="AO5523" t="s">
        <v>85</v>
      </c>
    </row>
    <row r="5524" spans="1:41" hidden="1" x14ac:dyDescent="0.25">
      <c r="A5524" t="s">
        <v>23086</v>
      </c>
      <c r="B5524" t="s">
        <v>23087</v>
      </c>
      <c r="C5524" s="1" t="str">
        <f t="shared" si="346"/>
        <v>21:1064</v>
      </c>
      <c r="D5524" s="1" t="str">
        <f t="shared" si="347"/>
        <v>21:0107</v>
      </c>
      <c r="E5524" t="s">
        <v>23088</v>
      </c>
      <c r="F5524" t="s">
        <v>23089</v>
      </c>
      <c r="H5524">
        <v>50.460117500000003</v>
      </c>
      <c r="I5524">
        <v>-118.3280091</v>
      </c>
      <c r="J5524" s="1" t="str">
        <f t="shared" si="348"/>
        <v>NGR bulk stream sediment</v>
      </c>
      <c r="K5524" s="1" t="str">
        <f t="shared" si="349"/>
        <v>&lt;177 micron (NGR)</v>
      </c>
      <c r="L5524">
        <v>69</v>
      </c>
      <c r="M5524" t="s">
        <v>205</v>
      </c>
      <c r="N5524">
        <v>1201</v>
      </c>
      <c r="O5524" t="s">
        <v>62</v>
      </c>
      <c r="P5524" t="s">
        <v>47</v>
      </c>
      <c r="Q5524" t="s">
        <v>832</v>
      </c>
      <c r="R5524" t="s">
        <v>112</v>
      </c>
      <c r="S5524" t="s">
        <v>1304</v>
      </c>
      <c r="T5524" t="s">
        <v>66</v>
      </c>
      <c r="U5524" t="s">
        <v>284</v>
      </c>
      <c r="V5524" t="s">
        <v>164</v>
      </c>
      <c r="W5524" t="s">
        <v>200</v>
      </c>
      <c r="X5524" t="s">
        <v>85</v>
      </c>
      <c r="Y5524" t="s">
        <v>386</v>
      </c>
      <c r="Z5524" t="s">
        <v>62</v>
      </c>
      <c r="AA5524" t="s">
        <v>46</v>
      </c>
      <c r="AB5524" t="s">
        <v>185</v>
      </c>
      <c r="AC5524" t="s">
        <v>106</v>
      </c>
      <c r="AD5524" t="s">
        <v>146</v>
      </c>
      <c r="AE5524" t="s">
        <v>380</v>
      </c>
      <c r="AF5524" t="s">
        <v>108</v>
      </c>
      <c r="AG5524" t="s">
        <v>1324</v>
      </c>
      <c r="AH5524" t="s">
        <v>81</v>
      </c>
      <c r="AI5524" t="s">
        <v>139</v>
      </c>
      <c r="AJ5524" t="s">
        <v>11660</v>
      </c>
      <c r="AK5524" t="s">
        <v>697</v>
      </c>
      <c r="AL5524" t="s">
        <v>47</v>
      </c>
      <c r="AM5524" t="s">
        <v>47</v>
      </c>
      <c r="AN5524" t="s">
        <v>652</v>
      </c>
      <c r="AO5524" t="s">
        <v>85</v>
      </c>
    </row>
    <row r="5525" spans="1:41" hidden="1" x14ac:dyDescent="0.25">
      <c r="A5525" t="s">
        <v>23090</v>
      </c>
      <c r="B5525" t="s">
        <v>23091</v>
      </c>
      <c r="C5525" s="1" t="str">
        <f t="shared" si="346"/>
        <v>21:1064</v>
      </c>
      <c r="D5525" s="1" t="str">
        <f t="shared" si="347"/>
        <v>21:0107</v>
      </c>
      <c r="E5525" t="s">
        <v>23092</v>
      </c>
      <c r="F5525" t="s">
        <v>23093</v>
      </c>
      <c r="H5525">
        <v>50.463901700000001</v>
      </c>
      <c r="I5525">
        <v>-118.2947353</v>
      </c>
      <c r="J5525" s="1" t="str">
        <f t="shared" si="348"/>
        <v>NGR bulk stream sediment</v>
      </c>
      <c r="K5525" s="1" t="str">
        <f t="shared" si="349"/>
        <v>&lt;177 micron (NGR)</v>
      </c>
      <c r="L5525">
        <v>69</v>
      </c>
      <c r="M5525" t="s">
        <v>214</v>
      </c>
      <c r="N5525">
        <v>1202</v>
      </c>
      <c r="O5525" t="s">
        <v>62</v>
      </c>
      <c r="P5525" t="s">
        <v>47</v>
      </c>
      <c r="Q5525" t="s">
        <v>97</v>
      </c>
      <c r="R5525" t="s">
        <v>174</v>
      </c>
      <c r="S5525" t="s">
        <v>318</v>
      </c>
      <c r="T5525" t="s">
        <v>209</v>
      </c>
      <c r="U5525" t="s">
        <v>438</v>
      </c>
      <c r="V5525" t="s">
        <v>103</v>
      </c>
      <c r="W5525" t="s">
        <v>493</v>
      </c>
      <c r="X5525" t="s">
        <v>82</v>
      </c>
      <c r="Y5525" t="s">
        <v>65</v>
      </c>
      <c r="Z5525" t="s">
        <v>174</v>
      </c>
      <c r="AA5525" t="s">
        <v>46</v>
      </c>
      <c r="AB5525" t="s">
        <v>174</v>
      </c>
      <c r="AC5525" t="s">
        <v>58</v>
      </c>
      <c r="AD5525" t="s">
        <v>431</v>
      </c>
      <c r="AE5525" t="s">
        <v>380</v>
      </c>
      <c r="AF5525" t="s">
        <v>76</v>
      </c>
      <c r="AG5525" t="s">
        <v>2403</v>
      </c>
      <c r="AH5525" t="s">
        <v>63</v>
      </c>
      <c r="AI5525" t="s">
        <v>142</v>
      </c>
      <c r="AJ5525" t="s">
        <v>22936</v>
      </c>
      <c r="AK5525" t="s">
        <v>127</v>
      </c>
      <c r="AL5525" t="s">
        <v>122</v>
      </c>
      <c r="AM5525" t="s">
        <v>51</v>
      </c>
      <c r="AN5525" t="s">
        <v>513</v>
      </c>
      <c r="AO5525" t="s">
        <v>108</v>
      </c>
    </row>
    <row r="5526" spans="1:41" hidden="1" x14ac:dyDescent="0.25">
      <c r="A5526" t="s">
        <v>23094</v>
      </c>
      <c r="B5526" t="s">
        <v>23095</v>
      </c>
      <c r="C5526" s="1" t="str">
        <f t="shared" si="346"/>
        <v>21:1064</v>
      </c>
      <c r="D5526" s="1" t="str">
        <f t="shared" si="347"/>
        <v>21:0107</v>
      </c>
      <c r="E5526" t="s">
        <v>23096</v>
      </c>
      <c r="F5526" t="s">
        <v>23097</v>
      </c>
      <c r="H5526">
        <v>50.457316900000002</v>
      </c>
      <c r="I5526">
        <v>-118.2488255</v>
      </c>
      <c r="J5526" s="1" t="str">
        <f t="shared" si="348"/>
        <v>NGR bulk stream sediment</v>
      </c>
      <c r="K5526" s="1" t="str">
        <f t="shared" si="349"/>
        <v>&lt;177 micron (NGR)</v>
      </c>
      <c r="L5526">
        <v>69</v>
      </c>
      <c r="M5526" t="s">
        <v>223</v>
      </c>
      <c r="N5526">
        <v>1203</v>
      </c>
      <c r="O5526" t="s">
        <v>61</v>
      </c>
      <c r="P5526" t="s">
        <v>47</v>
      </c>
      <c r="Q5526" t="s">
        <v>249</v>
      </c>
      <c r="R5526" t="s">
        <v>61</v>
      </c>
      <c r="S5526" t="s">
        <v>237</v>
      </c>
      <c r="T5526" t="s">
        <v>127</v>
      </c>
      <c r="U5526" t="s">
        <v>431</v>
      </c>
      <c r="V5526" t="s">
        <v>173</v>
      </c>
      <c r="W5526" t="s">
        <v>200</v>
      </c>
      <c r="X5526" t="s">
        <v>73</v>
      </c>
      <c r="Y5526" t="s">
        <v>342</v>
      </c>
      <c r="Z5526" t="s">
        <v>199</v>
      </c>
      <c r="AA5526" t="s">
        <v>46</v>
      </c>
      <c r="AB5526" t="s">
        <v>46</v>
      </c>
      <c r="AC5526" t="s">
        <v>141</v>
      </c>
      <c r="AD5526" t="s">
        <v>240</v>
      </c>
      <c r="AE5526" t="s">
        <v>380</v>
      </c>
      <c r="AF5526" t="s">
        <v>76</v>
      </c>
      <c r="AG5526" t="s">
        <v>855</v>
      </c>
      <c r="AH5526" t="s">
        <v>125</v>
      </c>
      <c r="AI5526" t="s">
        <v>64</v>
      </c>
      <c r="AJ5526" t="s">
        <v>766</v>
      </c>
      <c r="AK5526" t="s">
        <v>182</v>
      </c>
      <c r="AL5526" t="s">
        <v>47</v>
      </c>
      <c r="AM5526" t="s">
        <v>122</v>
      </c>
      <c r="AN5526" t="s">
        <v>533</v>
      </c>
      <c r="AO5526" t="s">
        <v>122</v>
      </c>
    </row>
    <row r="5527" spans="1:41" hidden="1" x14ac:dyDescent="0.25">
      <c r="A5527" t="s">
        <v>23098</v>
      </c>
      <c r="B5527" t="s">
        <v>23099</v>
      </c>
      <c r="C5527" s="1" t="str">
        <f t="shared" si="346"/>
        <v>21:1064</v>
      </c>
      <c r="D5527" s="1" t="str">
        <f t="shared" si="347"/>
        <v>21:0107</v>
      </c>
      <c r="E5527" t="s">
        <v>23100</v>
      </c>
      <c r="F5527" t="s">
        <v>23101</v>
      </c>
      <c r="H5527">
        <v>50.492890600000003</v>
      </c>
      <c r="I5527">
        <v>-118.2198724</v>
      </c>
      <c r="J5527" s="1" t="str">
        <f t="shared" si="348"/>
        <v>NGR bulk stream sediment</v>
      </c>
      <c r="K5527" s="1" t="str">
        <f t="shared" si="349"/>
        <v>&lt;177 micron (NGR)</v>
      </c>
      <c r="L5527">
        <v>69</v>
      </c>
      <c r="M5527" t="s">
        <v>233</v>
      </c>
      <c r="N5527">
        <v>1204</v>
      </c>
      <c r="O5527" t="s">
        <v>53</v>
      </c>
      <c r="P5527" t="s">
        <v>47</v>
      </c>
      <c r="Q5527" t="s">
        <v>935</v>
      </c>
      <c r="R5527" t="s">
        <v>62</v>
      </c>
      <c r="S5527" t="s">
        <v>301</v>
      </c>
      <c r="T5527" t="s">
        <v>175</v>
      </c>
      <c r="U5527" t="s">
        <v>463</v>
      </c>
      <c r="V5527" t="s">
        <v>110</v>
      </c>
      <c r="W5527" t="s">
        <v>73</v>
      </c>
      <c r="X5527" t="s">
        <v>267</v>
      </c>
      <c r="Y5527" t="s">
        <v>391</v>
      </c>
      <c r="Z5527" t="s">
        <v>47</v>
      </c>
      <c r="AA5527" t="s">
        <v>46</v>
      </c>
      <c r="AB5527" t="s">
        <v>149</v>
      </c>
      <c r="AC5527" t="s">
        <v>58</v>
      </c>
      <c r="AD5527" t="s">
        <v>250</v>
      </c>
      <c r="AE5527" t="s">
        <v>380</v>
      </c>
      <c r="AF5527" t="s">
        <v>1981</v>
      </c>
      <c r="AG5527" t="s">
        <v>724</v>
      </c>
      <c r="AH5527" t="s">
        <v>161</v>
      </c>
      <c r="AI5527" t="s">
        <v>200</v>
      </c>
      <c r="AJ5527" t="s">
        <v>23102</v>
      </c>
      <c r="AK5527" t="s">
        <v>439</v>
      </c>
      <c r="AL5527" t="s">
        <v>47</v>
      </c>
      <c r="AM5527" t="s">
        <v>55</v>
      </c>
      <c r="AN5527" t="s">
        <v>662</v>
      </c>
      <c r="AO5527" t="s">
        <v>55</v>
      </c>
    </row>
    <row r="5528" spans="1:41" hidden="1" x14ac:dyDescent="0.25">
      <c r="A5528" t="s">
        <v>23103</v>
      </c>
      <c r="B5528" t="s">
        <v>23104</v>
      </c>
      <c r="C5528" s="1" t="str">
        <f t="shared" si="346"/>
        <v>21:1064</v>
      </c>
      <c r="D5528" s="1" t="str">
        <f t="shared" si="347"/>
        <v>21:0107</v>
      </c>
      <c r="E5528" t="s">
        <v>23105</v>
      </c>
      <c r="F5528" t="s">
        <v>23106</v>
      </c>
      <c r="H5528">
        <v>50.498233200000001</v>
      </c>
      <c r="I5528">
        <v>-118.222421</v>
      </c>
      <c r="J5528" s="1" t="str">
        <f t="shared" si="348"/>
        <v>NGR bulk stream sediment</v>
      </c>
      <c r="K5528" s="1" t="str">
        <f t="shared" si="349"/>
        <v>&lt;177 micron (NGR)</v>
      </c>
      <c r="L5528">
        <v>69</v>
      </c>
      <c r="M5528" t="s">
        <v>248</v>
      </c>
      <c r="N5528">
        <v>1205</v>
      </c>
      <c r="O5528" t="s">
        <v>235</v>
      </c>
      <c r="P5528" t="s">
        <v>103</v>
      </c>
      <c r="Q5528" t="s">
        <v>920</v>
      </c>
      <c r="R5528" t="s">
        <v>274</v>
      </c>
      <c r="S5528" t="s">
        <v>171</v>
      </c>
      <c r="T5528" t="s">
        <v>175</v>
      </c>
      <c r="U5528" t="s">
        <v>425</v>
      </c>
      <c r="V5528" t="s">
        <v>130</v>
      </c>
      <c r="W5528" t="s">
        <v>493</v>
      </c>
      <c r="X5528" t="s">
        <v>55</v>
      </c>
      <c r="Y5528" t="s">
        <v>146</v>
      </c>
      <c r="Z5528" t="s">
        <v>54</v>
      </c>
      <c r="AA5528" t="s">
        <v>46</v>
      </c>
      <c r="AB5528" t="s">
        <v>110</v>
      </c>
      <c r="AC5528" t="s">
        <v>269</v>
      </c>
      <c r="AD5528" t="s">
        <v>126</v>
      </c>
      <c r="AE5528" t="s">
        <v>380</v>
      </c>
      <c r="AF5528" t="s">
        <v>66</v>
      </c>
      <c r="AG5528" t="s">
        <v>775</v>
      </c>
      <c r="AH5528" t="s">
        <v>185</v>
      </c>
      <c r="AI5528" t="s">
        <v>63</v>
      </c>
      <c r="AJ5528" t="s">
        <v>966</v>
      </c>
      <c r="AK5528" t="s">
        <v>73</v>
      </c>
      <c r="AL5528" t="s">
        <v>47</v>
      </c>
      <c r="AM5528" t="s">
        <v>51</v>
      </c>
      <c r="AN5528" t="s">
        <v>1304</v>
      </c>
      <c r="AO5528" t="s">
        <v>73</v>
      </c>
    </row>
    <row r="5529" spans="1:41" hidden="1" x14ac:dyDescent="0.25">
      <c r="A5529" t="s">
        <v>23107</v>
      </c>
      <c r="B5529" t="s">
        <v>23108</v>
      </c>
      <c r="C5529" s="1" t="str">
        <f t="shared" si="346"/>
        <v>21:1064</v>
      </c>
      <c r="D5529" s="1" t="str">
        <f t="shared" si="347"/>
        <v>21:0107</v>
      </c>
      <c r="E5529" t="s">
        <v>23109</v>
      </c>
      <c r="F5529" t="s">
        <v>23110</v>
      </c>
      <c r="H5529">
        <v>50.511553200000002</v>
      </c>
      <c r="I5529">
        <v>-118.2292384</v>
      </c>
      <c r="J5529" s="1" t="str">
        <f t="shared" si="348"/>
        <v>NGR bulk stream sediment</v>
      </c>
      <c r="K5529" s="1" t="str">
        <f t="shared" si="349"/>
        <v>&lt;177 micron (NGR)</v>
      </c>
      <c r="L5529">
        <v>69</v>
      </c>
      <c r="M5529" t="s">
        <v>256</v>
      </c>
      <c r="N5529">
        <v>1206</v>
      </c>
      <c r="O5529" t="s">
        <v>122</v>
      </c>
      <c r="P5529" t="s">
        <v>47</v>
      </c>
      <c r="Q5529" t="s">
        <v>662</v>
      </c>
      <c r="R5529" t="s">
        <v>266</v>
      </c>
      <c r="S5529" t="s">
        <v>5072</v>
      </c>
      <c r="T5529" t="s">
        <v>50</v>
      </c>
      <c r="U5529" t="s">
        <v>1121</v>
      </c>
      <c r="V5529" t="s">
        <v>228</v>
      </c>
      <c r="W5529" t="s">
        <v>51</v>
      </c>
      <c r="X5529" t="s">
        <v>175</v>
      </c>
      <c r="Y5529" t="s">
        <v>373</v>
      </c>
      <c r="Z5529" t="s">
        <v>87</v>
      </c>
      <c r="AA5529" t="s">
        <v>46</v>
      </c>
      <c r="AB5529" t="s">
        <v>87</v>
      </c>
      <c r="AC5529" t="s">
        <v>58</v>
      </c>
      <c r="AD5529" t="s">
        <v>146</v>
      </c>
      <c r="AE5529" t="s">
        <v>380</v>
      </c>
      <c r="AF5529" t="s">
        <v>842</v>
      </c>
      <c r="AG5529" t="s">
        <v>3351</v>
      </c>
      <c r="AH5529" t="s">
        <v>47</v>
      </c>
      <c r="AI5529" t="s">
        <v>122</v>
      </c>
      <c r="AJ5529" t="s">
        <v>23111</v>
      </c>
      <c r="AK5529" t="s">
        <v>58</v>
      </c>
      <c r="AL5529" t="s">
        <v>47</v>
      </c>
      <c r="AM5529" t="s">
        <v>51</v>
      </c>
      <c r="AN5529" t="s">
        <v>337</v>
      </c>
      <c r="AO5529" t="s">
        <v>217</v>
      </c>
    </row>
    <row r="5530" spans="1:41" hidden="1" x14ac:dyDescent="0.25">
      <c r="A5530" t="s">
        <v>23112</v>
      </c>
      <c r="B5530" t="s">
        <v>23113</v>
      </c>
      <c r="C5530" s="1" t="str">
        <f t="shared" si="346"/>
        <v>21:1064</v>
      </c>
      <c r="D5530" s="1" t="str">
        <f t="shared" si="347"/>
        <v>21:0107</v>
      </c>
      <c r="E5530" t="s">
        <v>23114</v>
      </c>
      <c r="F5530" t="s">
        <v>23115</v>
      </c>
      <c r="H5530">
        <v>50.501749400000001</v>
      </c>
      <c r="I5530">
        <v>-118.2865323</v>
      </c>
      <c r="J5530" s="1" t="str">
        <f t="shared" si="348"/>
        <v>NGR bulk stream sediment</v>
      </c>
      <c r="K5530" s="1" t="str">
        <f t="shared" si="349"/>
        <v>&lt;177 micron (NGR)</v>
      </c>
      <c r="L5530">
        <v>69</v>
      </c>
      <c r="M5530" t="s">
        <v>265</v>
      </c>
      <c r="N5530">
        <v>1207</v>
      </c>
      <c r="O5530" t="s">
        <v>62</v>
      </c>
      <c r="P5530" t="s">
        <v>103</v>
      </c>
      <c r="Q5530" t="s">
        <v>1392</v>
      </c>
      <c r="R5530" t="s">
        <v>57</v>
      </c>
      <c r="S5530" t="s">
        <v>508</v>
      </c>
      <c r="T5530" t="s">
        <v>145</v>
      </c>
      <c r="U5530" t="s">
        <v>386</v>
      </c>
      <c r="V5530" t="s">
        <v>139</v>
      </c>
      <c r="W5530" t="s">
        <v>73</v>
      </c>
      <c r="X5530" t="s">
        <v>85</v>
      </c>
      <c r="Y5530" t="s">
        <v>226</v>
      </c>
      <c r="Z5530" t="s">
        <v>46</v>
      </c>
      <c r="AA5530" t="s">
        <v>46</v>
      </c>
      <c r="AB5530" t="s">
        <v>185</v>
      </c>
      <c r="AC5530" t="s">
        <v>49</v>
      </c>
      <c r="AD5530" t="s">
        <v>184</v>
      </c>
      <c r="AE5530" t="s">
        <v>380</v>
      </c>
      <c r="AF5530" t="s">
        <v>766</v>
      </c>
      <c r="AG5530" t="s">
        <v>1776</v>
      </c>
      <c r="AH5530" t="s">
        <v>63</v>
      </c>
      <c r="AI5530" t="s">
        <v>125</v>
      </c>
      <c r="AJ5530" t="s">
        <v>3633</v>
      </c>
      <c r="AK5530" t="s">
        <v>52</v>
      </c>
      <c r="AL5530" t="s">
        <v>47</v>
      </c>
      <c r="AM5530" t="s">
        <v>51</v>
      </c>
      <c r="AN5530" t="s">
        <v>592</v>
      </c>
      <c r="AO5530" t="s">
        <v>475</v>
      </c>
    </row>
    <row r="5531" spans="1:41" hidden="1" x14ac:dyDescent="0.25">
      <c r="A5531" t="s">
        <v>23116</v>
      </c>
      <c r="B5531" t="s">
        <v>23117</v>
      </c>
      <c r="C5531" s="1" t="str">
        <f t="shared" si="346"/>
        <v>21:1064</v>
      </c>
      <c r="D5531" s="1" t="str">
        <f t="shared" si="347"/>
        <v>21:0107</v>
      </c>
      <c r="E5531" t="s">
        <v>23118</v>
      </c>
      <c r="F5531" t="s">
        <v>23119</v>
      </c>
      <c r="H5531">
        <v>50.5032231</v>
      </c>
      <c r="I5531">
        <v>-118.34388199999999</v>
      </c>
      <c r="J5531" s="1" t="str">
        <f t="shared" si="348"/>
        <v>NGR bulk stream sediment</v>
      </c>
      <c r="K5531" s="1" t="str">
        <f t="shared" si="349"/>
        <v>&lt;177 micron (NGR)</v>
      </c>
      <c r="L5531">
        <v>70</v>
      </c>
      <c r="M5531" t="s">
        <v>45</v>
      </c>
      <c r="N5531">
        <v>1208</v>
      </c>
      <c r="O5531" t="s">
        <v>62</v>
      </c>
      <c r="P5531" t="s">
        <v>47</v>
      </c>
      <c r="Q5531" t="s">
        <v>417</v>
      </c>
      <c r="R5531" t="s">
        <v>455</v>
      </c>
      <c r="S5531" t="s">
        <v>284</v>
      </c>
      <c r="T5531" t="s">
        <v>267</v>
      </c>
      <c r="U5531" t="s">
        <v>431</v>
      </c>
      <c r="V5531" t="s">
        <v>151</v>
      </c>
      <c r="W5531" t="s">
        <v>228</v>
      </c>
      <c r="X5531" t="s">
        <v>85</v>
      </c>
      <c r="Y5531" t="s">
        <v>146</v>
      </c>
      <c r="Z5531" t="s">
        <v>198</v>
      </c>
      <c r="AA5531" t="s">
        <v>46</v>
      </c>
      <c r="AB5531" t="s">
        <v>185</v>
      </c>
      <c r="AC5531" t="s">
        <v>225</v>
      </c>
      <c r="AD5531" t="s">
        <v>237</v>
      </c>
      <c r="AE5531" t="s">
        <v>380</v>
      </c>
      <c r="AF5531" t="s">
        <v>108</v>
      </c>
      <c r="AG5531" t="s">
        <v>997</v>
      </c>
      <c r="AH5531" t="s">
        <v>64</v>
      </c>
      <c r="AI5531" t="s">
        <v>64</v>
      </c>
      <c r="AJ5531" t="s">
        <v>8611</v>
      </c>
      <c r="AK5531" t="s">
        <v>357</v>
      </c>
      <c r="AL5531" t="s">
        <v>47</v>
      </c>
      <c r="AM5531" t="s">
        <v>122</v>
      </c>
      <c r="AN5531" t="s">
        <v>832</v>
      </c>
      <c r="AO5531" t="s">
        <v>145</v>
      </c>
    </row>
    <row r="5532" spans="1:41" hidden="1" x14ac:dyDescent="0.25">
      <c r="A5532" t="s">
        <v>23120</v>
      </c>
      <c r="B5532" t="s">
        <v>23121</v>
      </c>
      <c r="C5532" s="1" t="str">
        <f t="shared" si="346"/>
        <v>21:1064</v>
      </c>
      <c r="D5532" s="1" t="str">
        <f t="shared" si="347"/>
        <v>21:0107</v>
      </c>
      <c r="E5532" t="s">
        <v>23122</v>
      </c>
      <c r="F5532" t="s">
        <v>23123</v>
      </c>
      <c r="H5532">
        <v>50.535552699999997</v>
      </c>
      <c r="I5532">
        <v>-118.41092519999999</v>
      </c>
      <c r="J5532" s="1" t="str">
        <f t="shared" si="348"/>
        <v>NGR bulk stream sediment</v>
      </c>
      <c r="K5532" s="1" t="str">
        <f t="shared" si="349"/>
        <v>&lt;177 micron (NGR)</v>
      </c>
      <c r="L5532">
        <v>70</v>
      </c>
      <c r="M5532" t="s">
        <v>71</v>
      </c>
      <c r="N5532">
        <v>1209</v>
      </c>
      <c r="O5532" t="s">
        <v>62</v>
      </c>
      <c r="P5532" t="s">
        <v>47</v>
      </c>
      <c r="Q5532" t="s">
        <v>684</v>
      </c>
      <c r="R5532" t="s">
        <v>96</v>
      </c>
      <c r="S5532" t="s">
        <v>207</v>
      </c>
      <c r="T5532" t="s">
        <v>127</v>
      </c>
      <c r="U5532" t="s">
        <v>391</v>
      </c>
      <c r="V5532" t="s">
        <v>206</v>
      </c>
      <c r="W5532" t="s">
        <v>455</v>
      </c>
      <c r="X5532" t="s">
        <v>73</v>
      </c>
      <c r="Y5532" t="s">
        <v>268</v>
      </c>
      <c r="Z5532" t="s">
        <v>198</v>
      </c>
      <c r="AA5532" t="s">
        <v>46</v>
      </c>
      <c r="AB5532" t="s">
        <v>125</v>
      </c>
      <c r="AC5532" t="s">
        <v>106</v>
      </c>
      <c r="AD5532" t="s">
        <v>146</v>
      </c>
      <c r="AE5532" t="s">
        <v>380</v>
      </c>
      <c r="AF5532" t="s">
        <v>50</v>
      </c>
      <c r="AG5532" t="s">
        <v>791</v>
      </c>
      <c r="AH5532" t="s">
        <v>63</v>
      </c>
      <c r="AI5532" t="s">
        <v>81</v>
      </c>
      <c r="AJ5532" t="s">
        <v>147</v>
      </c>
      <c r="AK5532" t="s">
        <v>76</v>
      </c>
      <c r="AL5532" t="s">
        <v>47</v>
      </c>
      <c r="AM5532" t="s">
        <v>73</v>
      </c>
      <c r="AN5532" t="s">
        <v>294</v>
      </c>
      <c r="AO5532" t="s">
        <v>267</v>
      </c>
    </row>
    <row r="5533" spans="1:41" hidden="1" x14ac:dyDescent="0.25">
      <c r="A5533" t="s">
        <v>23124</v>
      </c>
      <c r="B5533" t="s">
        <v>23125</v>
      </c>
      <c r="C5533" s="1" t="str">
        <f t="shared" si="346"/>
        <v>21:1064</v>
      </c>
      <c r="D5533" s="1" t="str">
        <f t="shared" si="347"/>
        <v>21:0107</v>
      </c>
      <c r="E5533" t="s">
        <v>23126</v>
      </c>
      <c r="F5533" t="s">
        <v>23127</v>
      </c>
      <c r="H5533">
        <v>50.545812699999999</v>
      </c>
      <c r="I5533">
        <v>-118.40218369999999</v>
      </c>
      <c r="J5533" s="1" t="str">
        <f t="shared" si="348"/>
        <v>NGR bulk stream sediment</v>
      </c>
      <c r="K5533" s="1" t="str">
        <f t="shared" si="349"/>
        <v>&lt;177 micron (NGR)</v>
      </c>
      <c r="L5533">
        <v>70</v>
      </c>
      <c r="M5533" t="s">
        <v>95</v>
      </c>
      <c r="N5533">
        <v>1210</v>
      </c>
      <c r="O5533" t="s">
        <v>57</v>
      </c>
      <c r="P5533" t="s">
        <v>122</v>
      </c>
      <c r="Q5533" t="s">
        <v>698</v>
      </c>
      <c r="R5533" t="s">
        <v>60</v>
      </c>
      <c r="S5533" t="s">
        <v>438</v>
      </c>
      <c r="T5533" t="s">
        <v>55</v>
      </c>
      <c r="U5533" t="s">
        <v>146</v>
      </c>
      <c r="V5533" t="s">
        <v>161</v>
      </c>
      <c r="W5533" t="s">
        <v>139</v>
      </c>
      <c r="X5533" t="s">
        <v>51</v>
      </c>
      <c r="Y5533" t="s">
        <v>290</v>
      </c>
      <c r="Z5533" t="s">
        <v>84</v>
      </c>
      <c r="AA5533" t="s">
        <v>46</v>
      </c>
      <c r="AB5533" t="s">
        <v>47</v>
      </c>
      <c r="AC5533" t="s">
        <v>131</v>
      </c>
      <c r="AD5533" t="s">
        <v>146</v>
      </c>
      <c r="AE5533" t="s">
        <v>380</v>
      </c>
      <c r="AF5533" t="s">
        <v>85</v>
      </c>
      <c r="AG5533" t="s">
        <v>791</v>
      </c>
      <c r="AH5533" t="s">
        <v>235</v>
      </c>
      <c r="AI5533" t="s">
        <v>125</v>
      </c>
      <c r="AJ5533" t="s">
        <v>98</v>
      </c>
      <c r="AK5533" t="s">
        <v>3298</v>
      </c>
      <c r="AL5533" t="s">
        <v>47</v>
      </c>
      <c r="AM5533" t="s">
        <v>103</v>
      </c>
      <c r="AN5533" t="s">
        <v>65</v>
      </c>
      <c r="AO5533" t="s">
        <v>217</v>
      </c>
    </row>
    <row r="5534" spans="1:41" hidden="1" x14ac:dyDescent="0.25">
      <c r="A5534" t="s">
        <v>23128</v>
      </c>
      <c r="B5534" t="s">
        <v>23129</v>
      </c>
      <c r="C5534" s="1" t="str">
        <f t="shared" si="346"/>
        <v>21:1064</v>
      </c>
      <c r="D5534" s="1" t="str">
        <f t="shared" si="347"/>
        <v>21:0107</v>
      </c>
      <c r="E5534" t="s">
        <v>23130</v>
      </c>
      <c r="F5534" t="s">
        <v>23131</v>
      </c>
      <c r="H5534">
        <v>50.053452299999996</v>
      </c>
      <c r="I5534">
        <v>-118.52655</v>
      </c>
      <c r="J5534" s="1" t="str">
        <f t="shared" si="348"/>
        <v>NGR bulk stream sediment</v>
      </c>
      <c r="K5534" s="1" t="str">
        <f t="shared" si="349"/>
        <v>&lt;177 micron (NGR)</v>
      </c>
      <c r="L5534">
        <v>70</v>
      </c>
      <c r="M5534" t="s">
        <v>117</v>
      </c>
      <c r="N5534">
        <v>1211</v>
      </c>
      <c r="O5534" t="s">
        <v>128</v>
      </c>
      <c r="P5534" t="s">
        <v>73</v>
      </c>
      <c r="Q5534" t="s">
        <v>294</v>
      </c>
      <c r="R5534" t="s">
        <v>493</v>
      </c>
      <c r="S5534" t="s">
        <v>121</v>
      </c>
      <c r="T5534" t="s">
        <v>52</v>
      </c>
      <c r="U5534" t="s">
        <v>184</v>
      </c>
      <c r="V5534" t="s">
        <v>103</v>
      </c>
      <c r="W5534" t="s">
        <v>125</v>
      </c>
      <c r="X5534" t="s">
        <v>122</v>
      </c>
      <c r="Y5534" t="s">
        <v>237</v>
      </c>
      <c r="Z5534" t="s">
        <v>174</v>
      </c>
      <c r="AA5534" t="s">
        <v>46</v>
      </c>
      <c r="AB5534" t="s">
        <v>54</v>
      </c>
      <c r="AC5534" t="s">
        <v>145</v>
      </c>
      <c r="AD5534" t="s">
        <v>183</v>
      </c>
      <c r="AE5534" t="s">
        <v>84</v>
      </c>
      <c r="AF5534" t="s">
        <v>76</v>
      </c>
      <c r="AG5534" t="s">
        <v>3288</v>
      </c>
      <c r="AH5534" t="s">
        <v>62</v>
      </c>
      <c r="AI5534" t="s">
        <v>228</v>
      </c>
      <c r="AJ5534" t="s">
        <v>127</v>
      </c>
      <c r="AK5534" t="s">
        <v>756</v>
      </c>
      <c r="AL5534" t="s">
        <v>47</v>
      </c>
      <c r="AM5534" t="s">
        <v>85</v>
      </c>
      <c r="AN5534" t="s">
        <v>65</v>
      </c>
      <c r="AO5534" t="s">
        <v>73</v>
      </c>
    </row>
    <row r="5535" spans="1:41" hidden="1" x14ac:dyDescent="0.25">
      <c r="A5535" t="s">
        <v>23132</v>
      </c>
      <c r="B5535" t="s">
        <v>23133</v>
      </c>
      <c r="C5535" s="1" t="str">
        <f t="shared" si="346"/>
        <v>21:1064</v>
      </c>
      <c r="D5535" s="1" t="str">
        <f t="shared" si="347"/>
        <v>21:0107</v>
      </c>
      <c r="E5535" t="s">
        <v>23134</v>
      </c>
      <c r="F5535" t="s">
        <v>23135</v>
      </c>
      <c r="H5535">
        <v>50.039984599999997</v>
      </c>
      <c r="I5535">
        <v>-118.4612956</v>
      </c>
      <c r="J5535" s="1" t="str">
        <f t="shared" si="348"/>
        <v>NGR bulk stream sediment</v>
      </c>
      <c r="K5535" s="1" t="str">
        <f t="shared" si="349"/>
        <v>&lt;177 micron (NGR)</v>
      </c>
      <c r="L5535">
        <v>70</v>
      </c>
      <c r="M5535" t="s">
        <v>136</v>
      </c>
      <c r="N5535">
        <v>1212</v>
      </c>
      <c r="O5535" t="s">
        <v>174</v>
      </c>
      <c r="P5535" t="s">
        <v>52</v>
      </c>
      <c r="Q5535" t="s">
        <v>487</v>
      </c>
      <c r="R5535" t="s">
        <v>392</v>
      </c>
      <c r="S5535" t="s">
        <v>268</v>
      </c>
      <c r="T5535" t="s">
        <v>51</v>
      </c>
      <c r="U5535" t="s">
        <v>251</v>
      </c>
      <c r="V5535" t="s">
        <v>139</v>
      </c>
      <c r="W5535" t="s">
        <v>78</v>
      </c>
      <c r="X5535" t="s">
        <v>137</v>
      </c>
      <c r="Y5535" t="s">
        <v>104</v>
      </c>
      <c r="Z5535" t="s">
        <v>84</v>
      </c>
      <c r="AA5535" t="s">
        <v>46</v>
      </c>
      <c r="AB5535" t="s">
        <v>139</v>
      </c>
      <c r="AC5535" t="s">
        <v>58</v>
      </c>
      <c r="AD5535" t="s">
        <v>320</v>
      </c>
      <c r="AE5535" t="s">
        <v>56</v>
      </c>
      <c r="AF5535" t="s">
        <v>591</v>
      </c>
      <c r="AG5535" t="s">
        <v>292</v>
      </c>
      <c r="AH5535" t="s">
        <v>174</v>
      </c>
      <c r="AI5535" t="s">
        <v>54</v>
      </c>
      <c r="AJ5535" t="s">
        <v>137</v>
      </c>
      <c r="AK5535" t="s">
        <v>392</v>
      </c>
      <c r="AL5535" t="s">
        <v>47</v>
      </c>
      <c r="AM5535" t="s">
        <v>122</v>
      </c>
      <c r="AN5535" t="s">
        <v>1121</v>
      </c>
      <c r="AO5535" t="s">
        <v>127</v>
      </c>
    </row>
    <row r="5536" spans="1:41" hidden="1" x14ac:dyDescent="0.25">
      <c r="A5536" t="s">
        <v>23136</v>
      </c>
      <c r="B5536" t="s">
        <v>23137</v>
      </c>
      <c r="C5536" s="1" t="str">
        <f t="shared" si="346"/>
        <v>21:1064</v>
      </c>
      <c r="D5536" s="1" t="str">
        <f t="shared" si="347"/>
        <v>21:0107</v>
      </c>
      <c r="E5536" t="s">
        <v>23138</v>
      </c>
      <c r="F5536" t="s">
        <v>23139</v>
      </c>
      <c r="H5536">
        <v>50.0589066</v>
      </c>
      <c r="I5536">
        <v>-118.43639949999999</v>
      </c>
      <c r="J5536" s="1" t="str">
        <f t="shared" si="348"/>
        <v>NGR bulk stream sediment</v>
      </c>
      <c r="K5536" s="1" t="str">
        <f t="shared" si="349"/>
        <v>&lt;177 micron (NGR)</v>
      </c>
      <c r="L5536">
        <v>70</v>
      </c>
      <c r="M5536" t="s">
        <v>157</v>
      </c>
      <c r="N5536">
        <v>1213</v>
      </c>
      <c r="O5536" t="s">
        <v>63</v>
      </c>
      <c r="P5536" t="s">
        <v>217</v>
      </c>
      <c r="Q5536" t="s">
        <v>652</v>
      </c>
      <c r="R5536" t="s">
        <v>109</v>
      </c>
      <c r="S5536" t="s">
        <v>350</v>
      </c>
      <c r="T5536" t="s">
        <v>52</v>
      </c>
      <c r="U5536" t="s">
        <v>418</v>
      </c>
      <c r="V5536" t="s">
        <v>105</v>
      </c>
      <c r="W5536" t="s">
        <v>437</v>
      </c>
      <c r="X5536" t="s">
        <v>52</v>
      </c>
      <c r="Y5536" t="s">
        <v>131</v>
      </c>
      <c r="Z5536" t="s">
        <v>53</v>
      </c>
      <c r="AA5536" t="s">
        <v>46</v>
      </c>
      <c r="AB5536" t="s">
        <v>101</v>
      </c>
      <c r="AC5536" t="s">
        <v>58</v>
      </c>
      <c r="AD5536" t="s">
        <v>482</v>
      </c>
      <c r="AE5536" t="s">
        <v>199</v>
      </c>
      <c r="AF5536" t="s">
        <v>58</v>
      </c>
      <c r="AG5536" t="s">
        <v>158</v>
      </c>
      <c r="AH5536" t="s">
        <v>110</v>
      </c>
      <c r="AI5536" t="s">
        <v>174</v>
      </c>
      <c r="AJ5536" t="s">
        <v>55</v>
      </c>
      <c r="AK5536" t="s">
        <v>371</v>
      </c>
      <c r="AL5536" t="s">
        <v>47</v>
      </c>
      <c r="AM5536" t="s">
        <v>122</v>
      </c>
      <c r="AN5536" t="s">
        <v>48</v>
      </c>
      <c r="AO5536" t="s">
        <v>52</v>
      </c>
    </row>
    <row r="5537" spans="1:41" hidden="1" x14ac:dyDescent="0.25">
      <c r="A5537" t="s">
        <v>23140</v>
      </c>
      <c r="B5537" t="s">
        <v>23141</v>
      </c>
      <c r="C5537" s="1" t="str">
        <f t="shared" si="346"/>
        <v>21:1064</v>
      </c>
      <c r="D5537" s="1" t="str">
        <f t="shared" si="347"/>
        <v>21:0107</v>
      </c>
      <c r="E5537" t="s">
        <v>23142</v>
      </c>
      <c r="F5537" t="s">
        <v>23143</v>
      </c>
      <c r="H5537">
        <v>50.063613599999996</v>
      </c>
      <c r="I5537">
        <v>-118.42015000000001</v>
      </c>
      <c r="J5537" s="1" t="str">
        <f t="shared" si="348"/>
        <v>NGR bulk stream sediment</v>
      </c>
      <c r="K5537" s="1" t="str">
        <f t="shared" si="349"/>
        <v>&lt;177 micron (NGR)</v>
      </c>
      <c r="L5537">
        <v>70</v>
      </c>
      <c r="M5537" t="s">
        <v>170</v>
      </c>
      <c r="N5537">
        <v>1214</v>
      </c>
      <c r="O5537" t="s">
        <v>58</v>
      </c>
      <c r="P5537" t="s">
        <v>269</v>
      </c>
      <c r="Q5537" t="s">
        <v>74</v>
      </c>
      <c r="R5537" t="s">
        <v>455</v>
      </c>
      <c r="S5537" t="s">
        <v>126</v>
      </c>
      <c r="T5537" t="s">
        <v>50</v>
      </c>
      <c r="U5537" t="s">
        <v>391</v>
      </c>
      <c r="V5537" t="s">
        <v>206</v>
      </c>
      <c r="W5537" t="s">
        <v>260</v>
      </c>
      <c r="X5537" t="s">
        <v>137</v>
      </c>
      <c r="Y5537" t="s">
        <v>112</v>
      </c>
      <c r="Z5537" t="s">
        <v>198</v>
      </c>
      <c r="AA5537" t="s">
        <v>46</v>
      </c>
      <c r="AB5537" t="s">
        <v>101</v>
      </c>
      <c r="AC5537" t="s">
        <v>49</v>
      </c>
      <c r="AD5537" t="s">
        <v>350</v>
      </c>
      <c r="AE5537" t="s">
        <v>174</v>
      </c>
      <c r="AF5537" t="s">
        <v>1194</v>
      </c>
      <c r="AG5537" t="s">
        <v>502</v>
      </c>
      <c r="AH5537" t="s">
        <v>87</v>
      </c>
      <c r="AI5537" t="s">
        <v>110</v>
      </c>
      <c r="AJ5537" t="s">
        <v>242</v>
      </c>
      <c r="AK5537" t="s">
        <v>123</v>
      </c>
      <c r="AL5537" t="s">
        <v>47</v>
      </c>
      <c r="AM5537" t="s">
        <v>51</v>
      </c>
      <c r="AN5537" t="s">
        <v>322</v>
      </c>
      <c r="AO5537" t="s">
        <v>49</v>
      </c>
    </row>
    <row r="5538" spans="1:41" hidden="1" x14ac:dyDescent="0.25">
      <c r="A5538" t="s">
        <v>23144</v>
      </c>
      <c r="B5538" t="s">
        <v>23145</v>
      </c>
      <c r="C5538" s="1" t="str">
        <f t="shared" si="346"/>
        <v>21:1064</v>
      </c>
      <c r="D5538" s="1" t="str">
        <f t="shared" si="347"/>
        <v>21:0107</v>
      </c>
      <c r="E5538" t="s">
        <v>23146</v>
      </c>
      <c r="F5538" t="s">
        <v>23147</v>
      </c>
      <c r="H5538">
        <v>50.546897100000002</v>
      </c>
      <c r="I5538">
        <v>-118.4877369</v>
      </c>
      <c r="J5538" s="1" t="str">
        <f t="shared" si="348"/>
        <v>NGR bulk stream sediment</v>
      </c>
      <c r="K5538" s="1" t="str">
        <f t="shared" si="349"/>
        <v>&lt;177 micron (NGR)</v>
      </c>
      <c r="L5538">
        <v>71</v>
      </c>
      <c r="M5538" t="s">
        <v>45</v>
      </c>
      <c r="N5538">
        <v>1215</v>
      </c>
      <c r="O5538" t="s">
        <v>61</v>
      </c>
      <c r="P5538" t="s">
        <v>47</v>
      </c>
      <c r="Q5538" t="s">
        <v>518</v>
      </c>
      <c r="R5538" t="s">
        <v>78</v>
      </c>
      <c r="S5538" t="s">
        <v>589</v>
      </c>
      <c r="T5538" t="s">
        <v>209</v>
      </c>
      <c r="U5538" t="s">
        <v>284</v>
      </c>
      <c r="V5538" t="s">
        <v>130</v>
      </c>
      <c r="W5538" t="s">
        <v>200</v>
      </c>
      <c r="X5538" t="s">
        <v>51</v>
      </c>
      <c r="Y5538" t="s">
        <v>83</v>
      </c>
      <c r="Z5538" t="s">
        <v>62</v>
      </c>
      <c r="AA5538" t="s">
        <v>46</v>
      </c>
      <c r="AB5538" t="s">
        <v>105</v>
      </c>
      <c r="AC5538" t="s">
        <v>328</v>
      </c>
      <c r="AD5538" t="s">
        <v>934</v>
      </c>
      <c r="AE5538" t="s">
        <v>56</v>
      </c>
      <c r="AF5538" t="s">
        <v>50</v>
      </c>
      <c r="AG5538" t="s">
        <v>58</v>
      </c>
      <c r="AH5538" t="s">
        <v>46</v>
      </c>
      <c r="AI5538" t="s">
        <v>61</v>
      </c>
      <c r="AJ5538" t="s">
        <v>58</v>
      </c>
      <c r="AK5538" t="s">
        <v>85</v>
      </c>
      <c r="AL5538" t="s">
        <v>47</v>
      </c>
      <c r="AM5538" t="s">
        <v>103</v>
      </c>
      <c r="AN5538" t="s">
        <v>65</v>
      </c>
      <c r="AO5538" t="s">
        <v>55</v>
      </c>
    </row>
    <row r="5539" spans="1:41" hidden="1" x14ac:dyDescent="0.25">
      <c r="A5539" t="s">
        <v>23148</v>
      </c>
      <c r="B5539" t="s">
        <v>23149</v>
      </c>
      <c r="C5539" s="1" t="str">
        <f t="shared" si="346"/>
        <v>21:1064</v>
      </c>
      <c r="D5539" s="1" t="str">
        <f t="shared" si="347"/>
        <v>21:0107</v>
      </c>
      <c r="E5539" t="s">
        <v>23150</v>
      </c>
      <c r="F5539" t="s">
        <v>23151</v>
      </c>
      <c r="H5539">
        <v>50.596554900000001</v>
      </c>
      <c r="I5539">
        <v>-118.3850522</v>
      </c>
      <c r="J5539" s="1" t="str">
        <f t="shared" si="348"/>
        <v>NGR bulk stream sediment</v>
      </c>
      <c r="K5539" s="1" t="str">
        <f t="shared" si="349"/>
        <v>&lt;177 micron (NGR)</v>
      </c>
      <c r="L5539">
        <v>71</v>
      </c>
      <c r="M5539" t="s">
        <v>280</v>
      </c>
      <c r="N5539">
        <v>1216</v>
      </c>
      <c r="O5539" t="s">
        <v>62</v>
      </c>
      <c r="P5539" t="s">
        <v>47</v>
      </c>
      <c r="Q5539" t="s">
        <v>646</v>
      </c>
      <c r="R5539" t="s">
        <v>105</v>
      </c>
      <c r="S5539" t="s">
        <v>668</v>
      </c>
      <c r="T5539" t="s">
        <v>52</v>
      </c>
      <c r="U5539" t="s">
        <v>695</v>
      </c>
      <c r="V5539" t="s">
        <v>130</v>
      </c>
      <c r="W5539" t="s">
        <v>109</v>
      </c>
      <c r="X5539" t="s">
        <v>90</v>
      </c>
      <c r="Y5539" t="s">
        <v>23152</v>
      </c>
      <c r="Z5539" t="s">
        <v>161</v>
      </c>
      <c r="AA5539" t="s">
        <v>46</v>
      </c>
      <c r="AB5539" t="s">
        <v>101</v>
      </c>
      <c r="AC5539" t="s">
        <v>58</v>
      </c>
      <c r="AD5539" t="s">
        <v>226</v>
      </c>
      <c r="AE5539" t="s">
        <v>380</v>
      </c>
      <c r="AF5539" t="s">
        <v>175</v>
      </c>
      <c r="AG5539" t="s">
        <v>475</v>
      </c>
      <c r="AH5539" t="s">
        <v>173</v>
      </c>
      <c r="AI5539" t="s">
        <v>86</v>
      </c>
      <c r="AJ5539" t="s">
        <v>2360</v>
      </c>
      <c r="AK5539" t="s">
        <v>2152</v>
      </c>
      <c r="AL5539" t="s">
        <v>47</v>
      </c>
      <c r="AM5539" t="s">
        <v>55</v>
      </c>
      <c r="AN5539" t="s">
        <v>492</v>
      </c>
      <c r="AO5539" t="s">
        <v>104</v>
      </c>
    </row>
    <row r="5540" spans="1:41" hidden="1" x14ac:dyDescent="0.25">
      <c r="A5540" t="s">
        <v>23153</v>
      </c>
      <c r="B5540" t="s">
        <v>23154</v>
      </c>
      <c r="C5540" s="1" t="str">
        <f t="shared" ref="C5540:C5603" si="350">HYPERLINK("http://geochem.nrcan.gc.ca/cdogs/content/bdl/bdl211064_e.htm", "21:1064")</f>
        <v>21:1064</v>
      </c>
      <c r="D5540" s="1" t="str">
        <f t="shared" ref="D5540:D5603" si="351">HYPERLINK("http://geochem.nrcan.gc.ca/cdogs/content/svy/svy210107_e.htm", "21:0107")</f>
        <v>21:0107</v>
      </c>
      <c r="E5540" t="s">
        <v>23150</v>
      </c>
      <c r="F5540" t="s">
        <v>23155</v>
      </c>
      <c r="H5540">
        <v>50.596554900000001</v>
      </c>
      <c r="I5540">
        <v>-118.3850522</v>
      </c>
      <c r="J5540" s="1" t="str">
        <f t="shared" si="348"/>
        <v>NGR bulk stream sediment</v>
      </c>
      <c r="K5540" s="1" t="str">
        <f t="shared" si="349"/>
        <v>&lt;177 micron (NGR)</v>
      </c>
      <c r="L5540">
        <v>71</v>
      </c>
      <c r="M5540" t="s">
        <v>288</v>
      </c>
      <c r="N5540">
        <v>1217</v>
      </c>
      <c r="O5540" t="s">
        <v>62</v>
      </c>
      <c r="P5540" t="s">
        <v>47</v>
      </c>
      <c r="Q5540" t="s">
        <v>518</v>
      </c>
      <c r="R5540" t="s">
        <v>81</v>
      </c>
      <c r="S5540" t="s">
        <v>20160</v>
      </c>
      <c r="T5540" t="s">
        <v>127</v>
      </c>
      <c r="U5540" t="s">
        <v>463</v>
      </c>
      <c r="V5540" t="s">
        <v>130</v>
      </c>
      <c r="W5540" t="s">
        <v>86</v>
      </c>
      <c r="X5540" t="s">
        <v>165</v>
      </c>
      <c r="Y5540" t="s">
        <v>23156</v>
      </c>
      <c r="Z5540" t="s">
        <v>455</v>
      </c>
      <c r="AA5540" t="s">
        <v>46</v>
      </c>
      <c r="AB5540" t="s">
        <v>47</v>
      </c>
      <c r="AC5540" t="s">
        <v>58</v>
      </c>
      <c r="AD5540" t="s">
        <v>445</v>
      </c>
      <c r="AE5540" t="s">
        <v>380</v>
      </c>
      <c r="AF5540" t="s">
        <v>766</v>
      </c>
      <c r="AG5540" t="s">
        <v>10199</v>
      </c>
      <c r="AH5540" t="s">
        <v>122</v>
      </c>
      <c r="AI5540" t="s">
        <v>111</v>
      </c>
      <c r="AJ5540" t="s">
        <v>20136</v>
      </c>
      <c r="AK5540" t="s">
        <v>476</v>
      </c>
      <c r="AL5540" t="s">
        <v>103</v>
      </c>
      <c r="AM5540" t="s">
        <v>108</v>
      </c>
      <c r="AN5540" t="s">
        <v>424</v>
      </c>
      <c r="AO5540" t="s">
        <v>475</v>
      </c>
    </row>
    <row r="5541" spans="1:41" hidden="1" x14ac:dyDescent="0.25">
      <c r="A5541" t="s">
        <v>23157</v>
      </c>
      <c r="B5541" t="s">
        <v>23158</v>
      </c>
      <c r="C5541" s="1" t="str">
        <f t="shared" si="350"/>
        <v>21:1064</v>
      </c>
      <c r="D5541" s="1" t="str">
        <f t="shared" si="351"/>
        <v>21:0107</v>
      </c>
      <c r="E5541" t="s">
        <v>23159</v>
      </c>
      <c r="F5541" t="s">
        <v>23160</v>
      </c>
      <c r="H5541">
        <v>50.5662211</v>
      </c>
      <c r="I5541">
        <v>-118.29520340000001</v>
      </c>
      <c r="J5541" s="1" t="str">
        <f t="shared" si="348"/>
        <v>NGR bulk stream sediment</v>
      </c>
      <c r="K5541" s="1" t="str">
        <f t="shared" si="349"/>
        <v>&lt;177 micron (NGR)</v>
      </c>
      <c r="L5541">
        <v>71</v>
      </c>
      <c r="M5541" t="s">
        <v>71</v>
      </c>
      <c r="N5541">
        <v>1218</v>
      </c>
      <c r="O5541" t="s">
        <v>57</v>
      </c>
      <c r="P5541" t="s">
        <v>47</v>
      </c>
      <c r="Q5541" t="s">
        <v>651</v>
      </c>
      <c r="R5541" t="s">
        <v>235</v>
      </c>
      <c r="S5541" t="s">
        <v>313</v>
      </c>
      <c r="T5541" t="s">
        <v>85</v>
      </c>
      <c r="U5541" t="s">
        <v>425</v>
      </c>
      <c r="V5541" t="s">
        <v>257</v>
      </c>
      <c r="W5541" t="s">
        <v>493</v>
      </c>
      <c r="X5541" t="s">
        <v>209</v>
      </c>
      <c r="Y5541" t="s">
        <v>431</v>
      </c>
      <c r="Z5541" t="s">
        <v>87</v>
      </c>
      <c r="AA5541" t="s">
        <v>46</v>
      </c>
      <c r="AB5541" t="s">
        <v>61</v>
      </c>
      <c r="AC5541" t="s">
        <v>58</v>
      </c>
      <c r="AD5541" t="s">
        <v>146</v>
      </c>
      <c r="AE5541" t="s">
        <v>380</v>
      </c>
      <c r="AF5541" t="s">
        <v>267</v>
      </c>
      <c r="AG5541" t="s">
        <v>627</v>
      </c>
      <c r="AH5541" t="s">
        <v>185</v>
      </c>
      <c r="AI5541" t="s">
        <v>173</v>
      </c>
      <c r="AJ5541" t="s">
        <v>290</v>
      </c>
      <c r="AK5541" t="s">
        <v>55</v>
      </c>
      <c r="AL5541" t="s">
        <v>47</v>
      </c>
      <c r="AM5541" t="s">
        <v>73</v>
      </c>
      <c r="AN5541" t="s">
        <v>1392</v>
      </c>
      <c r="AO5541" t="s">
        <v>145</v>
      </c>
    </row>
    <row r="5542" spans="1:41" hidden="1" x14ac:dyDescent="0.25">
      <c r="A5542" t="s">
        <v>23161</v>
      </c>
      <c r="B5542" t="s">
        <v>23162</v>
      </c>
      <c r="C5542" s="1" t="str">
        <f t="shared" si="350"/>
        <v>21:1064</v>
      </c>
      <c r="D5542" s="1" t="str">
        <f t="shared" si="351"/>
        <v>21:0107</v>
      </c>
      <c r="E5542" t="s">
        <v>23163</v>
      </c>
      <c r="F5542" t="s">
        <v>23164</v>
      </c>
      <c r="H5542">
        <v>50.560830299999999</v>
      </c>
      <c r="I5542">
        <v>-118.2377891</v>
      </c>
      <c r="J5542" s="1" t="str">
        <f t="shared" si="348"/>
        <v>NGR bulk stream sediment</v>
      </c>
      <c r="K5542" s="1" t="str">
        <f t="shared" si="349"/>
        <v>&lt;177 micron (NGR)</v>
      </c>
      <c r="L5542">
        <v>71</v>
      </c>
      <c r="M5542" t="s">
        <v>95</v>
      </c>
      <c r="N5542">
        <v>1219</v>
      </c>
      <c r="O5542" t="s">
        <v>87</v>
      </c>
      <c r="P5542" t="s">
        <v>122</v>
      </c>
      <c r="Q5542" t="s">
        <v>780</v>
      </c>
      <c r="R5542" t="s">
        <v>260</v>
      </c>
      <c r="S5542" t="s">
        <v>23165</v>
      </c>
      <c r="T5542" t="s">
        <v>209</v>
      </c>
      <c r="U5542" t="s">
        <v>463</v>
      </c>
      <c r="V5542" t="s">
        <v>79</v>
      </c>
      <c r="W5542" t="s">
        <v>123</v>
      </c>
      <c r="X5542" t="s">
        <v>99</v>
      </c>
      <c r="Y5542" t="s">
        <v>915</v>
      </c>
      <c r="Z5542" t="s">
        <v>101</v>
      </c>
      <c r="AA5542" t="s">
        <v>46</v>
      </c>
      <c r="AB5542" t="s">
        <v>87</v>
      </c>
      <c r="AC5542" t="s">
        <v>58</v>
      </c>
      <c r="AD5542" t="s">
        <v>457</v>
      </c>
      <c r="AE5542" t="s">
        <v>380</v>
      </c>
      <c r="AF5542" t="s">
        <v>66</v>
      </c>
      <c r="AG5542" t="s">
        <v>124</v>
      </c>
      <c r="AH5542" t="s">
        <v>235</v>
      </c>
      <c r="AI5542" t="s">
        <v>282</v>
      </c>
      <c r="AJ5542" t="s">
        <v>21881</v>
      </c>
      <c r="AK5542" t="s">
        <v>50</v>
      </c>
      <c r="AL5542" t="s">
        <v>47</v>
      </c>
      <c r="AM5542" t="s">
        <v>52</v>
      </c>
      <c r="AN5542" t="s">
        <v>481</v>
      </c>
      <c r="AO5542" t="s">
        <v>267</v>
      </c>
    </row>
    <row r="5543" spans="1:41" hidden="1" x14ac:dyDescent="0.25">
      <c r="A5543" t="s">
        <v>23166</v>
      </c>
      <c r="B5543" t="s">
        <v>23167</v>
      </c>
      <c r="C5543" s="1" t="str">
        <f t="shared" si="350"/>
        <v>21:1064</v>
      </c>
      <c r="D5543" s="1" t="str">
        <f t="shared" si="351"/>
        <v>21:0107</v>
      </c>
      <c r="E5543" t="s">
        <v>23168</v>
      </c>
      <c r="F5543" t="s">
        <v>23169</v>
      </c>
      <c r="H5543">
        <v>50.566036799999999</v>
      </c>
      <c r="I5543">
        <v>-118.2387301</v>
      </c>
      <c r="J5543" s="1" t="str">
        <f t="shared" si="348"/>
        <v>NGR bulk stream sediment</v>
      </c>
      <c r="K5543" s="1" t="str">
        <f t="shared" si="349"/>
        <v>&lt;177 micron (NGR)</v>
      </c>
      <c r="L5543">
        <v>71</v>
      </c>
      <c r="M5543" t="s">
        <v>117</v>
      </c>
      <c r="N5543">
        <v>1220</v>
      </c>
      <c r="O5543" t="s">
        <v>62</v>
      </c>
      <c r="P5543" t="s">
        <v>47</v>
      </c>
      <c r="Q5543" t="s">
        <v>698</v>
      </c>
      <c r="R5543" t="s">
        <v>109</v>
      </c>
      <c r="S5543" t="s">
        <v>23170</v>
      </c>
      <c r="T5543" t="s">
        <v>82</v>
      </c>
      <c r="U5543" t="s">
        <v>196</v>
      </c>
      <c r="V5543" t="s">
        <v>493</v>
      </c>
      <c r="W5543" t="s">
        <v>266</v>
      </c>
      <c r="X5543" t="s">
        <v>475</v>
      </c>
      <c r="Y5543" t="s">
        <v>5747</v>
      </c>
      <c r="Z5543" t="s">
        <v>455</v>
      </c>
      <c r="AA5543" t="s">
        <v>46</v>
      </c>
      <c r="AB5543" t="s">
        <v>105</v>
      </c>
      <c r="AC5543" t="s">
        <v>58</v>
      </c>
      <c r="AD5543" t="s">
        <v>237</v>
      </c>
      <c r="AE5543" t="s">
        <v>380</v>
      </c>
      <c r="AF5543" t="s">
        <v>633</v>
      </c>
      <c r="AG5543" t="s">
        <v>1453</v>
      </c>
      <c r="AH5543" t="s">
        <v>122</v>
      </c>
      <c r="AI5543" t="s">
        <v>274</v>
      </c>
      <c r="AJ5543" t="s">
        <v>8246</v>
      </c>
      <c r="AK5543" t="s">
        <v>269</v>
      </c>
      <c r="AL5543" t="s">
        <v>73</v>
      </c>
      <c r="AM5543" t="s">
        <v>58</v>
      </c>
      <c r="AN5543" t="s">
        <v>1111</v>
      </c>
      <c r="AO5543" t="s">
        <v>306</v>
      </c>
    </row>
    <row r="5544" spans="1:41" hidden="1" x14ac:dyDescent="0.25">
      <c r="A5544" t="s">
        <v>23171</v>
      </c>
      <c r="B5544" t="s">
        <v>23172</v>
      </c>
      <c r="C5544" s="1" t="str">
        <f t="shared" si="350"/>
        <v>21:1064</v>
      </c>
      <c r="D5544" s="1" t="str">
        <f t="shared" si="351"/>
        <v>21:0107</v>
      </c>
      <c r="E5544" t="s">
        <v>23173</v>
      </c>
      <c r="F5544" t="s">
        <v>23174</v>
      </c>
      <c r="H5544">
        <v>50.542846699999998</v>
      </c>
      <c r="I5544">
        <v>-118.2772466</v>
      </c>
      <c r="J5544" s="1" t="str">
        <f t="shared" si="348"/>
        <v>NGR bulk stream sediment</v>
      </c>
      <c r="K5544" s="1" t="str">
        <f t="shared" si="349"/>
        <v>&lt;177 micron (NGR)</v>
      </c>
      <c r="L5544">
        <v>71</v>
      </c>
      <c r="M5544" t="s">
        <v>136</v>
      </c>
      <c r="N5544">
        <v>1221</v>
      </c>
      <c r="O5544" t="s">
        <v>198</v>
      </c>
      <c r="P5544" t="s">
        <v>73</v>
      </c>
      <c r="Q5544" t="s">
        <v>793</v>
      </c>
      <c r="R5544" t="s">
        <v>455</v>
      </c>
      <c r="S5544" t="s">
        <v>301</v>
      </c>
      <c r="T5544" t="s">
        <v>267</v>
      </c>
      <c r="U5544" t="s">
        <v>313</v>
      </c>
      <c r="V5544" t="s">
        <v>78</v>
      </c>
      <c r="W5544" t="s">
        <v>128</v>
      </c>
      <c r="X5544" t="s">
        <v>267</v>
      </c>
      <c r="Y5544" t="s">
        <v>373</v>
      </c>
      <c r="Z5544" t="s">
        <v>235</v>
      </c>
      <c r="AA5544" t="s">
        <v>46</v>
      </c>
      <c r="AB5544" t="s">
        <v>64</v>
      </c>
      <c r="AC5544" t="s">
        <v>58</v>
      </c>
      <c r="AD5544" t="s">
        <v>399</v>
      </c>
      <c r="AE5544" t="s">
        <v>380</v>
      </c>
      <c r="AF5544" t="s">
        <v>321</v>
      </c>
      <c r="AG5544" t="s">
        <v>5430</v>
      </c>
      <c r="AH5544" t="s">
        <v>78</v>
      </c>
      <c r="AI5544" t="s">
        <v>455</v>
      </c>
      <c r="AJ5544" t="s">
        <v>11760</v>
      </c>
      <c r="AK5544" t="s">
        <v>58</v>
      </c>
      <c r="AL5544" t="s">
        <v>47</v>
      </c>
      <c r="AM5544" t="s">
        <v>52</v>
      </c>
      <c r="AN5544" t="s">
        <v>234</v>
      </c>
      <c r="AO5544" t="s">
        <v>175</v>
      </c>
    </row>
    <row r="5545" spans="1:41" hidden="1" x14ac:dyDescent="0.25">
      <c r="A5545" t="s">
        <v>23175</v>
      </c>
      <c r="B5545" t="s">
        <v>23176</v>
      </c>
      <c r="C5545" s="1" t="str">
        <f t="shared" si="350"/>
        <v>21:1064</v>
      </c>
      <c r="D5545" s="1" t="str">
        <f t="shared" si="351"/>
        <v>21:0107</v>
      </c>
      <c r="E5545" t="s">
        <v>23177</v>
      </c>
      <c r="F5545" t="s">
        <v>23178</v>
      </c>
      <c r="H5545">
        <v>50.6015041</v>
      </c>
      <c r="I5545">
        <v>-118.2101538</v>
      </c>
      <c r="J5545" s="1" t="str">
        <f t="shared" si="348"/>
        <v>NGR bulk stream sediment</v>
      </c>
      <c r="K5545" s="1" t="str">
        <f t="shared" si="349"/>
        <v>&lt;177 micron (NGR)</v>
      </c>
      <c r="L5545">
        <v>71</v>
      </c>
      <c r="M5545" t="s">
        <v>157</v>
      </c>
      <c r="N5545">
        <v>1222</v>
      </c>
      <c r="O5545" t="s">
        <v>62</v>
      </c>
      <c r="P5545" t="s">
        <v>51</v>
      </c>
      <c r="Q5545" t="s">
        <v>364</v>
      </c>
      <c r="R5545" t="s">
        <v>54</v>
      </c>
      <c r="S5545" t="s">
        <v>8220</v>
      </c>
      <c r="T5545" t="s">
        <v>50</v>
      </c>
      <c r="U5545" t="s">
        <v>386</v>
      </c>
      <c r="V5545" t="s">
        <v>63</v>
      </c>
      <c r="W5545" t="s">
        <v>142</v>
      </c>
      <c r="X5545" t="s">
        <v>82</v>
      </c>
      <c r="Y5545" t="s">
        <v>372</v>
      </c>
      <c r="Z5545" t="s">
        <v>78</v>
      </c>
      <c r="AA5545" t="s">
        <v>46</v>
      </c>
      <c r="AB5545" t="s">
        <v>235</v>
      </c>
      <c r="AC5545" t="s">
        <v>58</v>
      </c>
      <c r="AD5545" t="s">
        <v>589</v>
      </c>
      <c r="AE5545" t="s">
        <v>380</v>
      </c>
      <c r="AF5545" t="s">
        <v>209</v>
      </c>
      <c r="AG5545" t="s">
        <v>972</v>
      </c>
      <c r="AH5545" t="s">
        <v>125</v>
      </c>
      <c r="AI5545" t="s">
        <v>371</v>
      </c>
      <c r="AJ5545" t="s">
        <v>23179</v>
      </c>
      <c r="AK5545" t="s">
        <v>622</v>
      </c>
      <c r="AL5545" t="s">
        <v>122</v>
      </c>
      <c r="AM5545" t="s">
        <v>108</v>
      </c>
      <c r="AN5545" t="s">
        <v>548</v>
      </c>
      <c r="AO5545" t="s">
        <v>76</v>
      </c>
    </row>
    <row r="5546" spans="1:41" hidden="1" x14ac:dyDescent="0.25">
      <c r="A5546" t="s">
        <v>23180</v>
      </c>
      <c r="B5546" t="s">
        <v>23181</v>
      </c>
      <c r="C5546" s="1" t="str">
        <f t="shared" si="350"/>
        <v>21:1064</v>
      </c>
      <c r="D5546" s="1" t="str">
        <f t="shared" si="351"/>
        <v>21:0107</v>
      </c>
      <c r="E5546" t="s">
        <v>23182</v>
      </c>
      <c r="F5546" t="s">
        <v>23183</v>
      </c>
      <c r="H5546">
        <v>50.604939299999998</v>
      </c>
      <c r="I5546">
        <v>-118.3263101</v>
      </c>
      <c r="J5546" s="1" t="str">
        <f t="shared" si="348"/>
        <v>NGR bulk stream sediment</v>
      </c>
      <c r="K5546" s="1" t="str">
        <f t="shared" si="349"/>
        <v>&lt;177 micron (NGR)</v>
      </c>
      <c r="L5546">
        <v>71</v>
      </c>
      <c r="M5546" t="s">
        <v>170</v>
      </c>
      <c r="N5546">
        <v>1223</v>
      </c>
      <c r="O5546" t="s">
        <v>62</v>
      </c>
      <c r="P5546" t="s">
        <v>47</v>
      </c>
      <c r="Q5546" t="s">
        <v>492</v>
      </c>
      <c r="R5546" t="s">
        <v>235</v>
      </c>
      <c r="S5546" t="s">
        <v>171</v>
      </c>
      <c r="T5546" t="s">
        <v>108</v>
      </c>
      <c r="U5546" t="s">
        <v>431</v>
      </c>
      <c r="V5546" t="s">
        <v>128</v>
      </c>
      <c r="W5546" t="s">
        <v>103</v>
      </c>
      <c r="X5546" t="s">
        <v>66</v>
      </c>
      <c r="Y5546" t="s">
        <v>237</v>
      </c>
      <c r="Z5546" t="s">
        <v>235</v>
      </c>
      <c r="AA5546" t="s">
        <v>46</v>
      </c>
      <c r="AB5546" t="s">
        <v>64</v>
      </c>
      <c r="AC5546" t="s">
        <v>269</v>
      </c>
      <c r="AD5546" t="s">
        <v>425</v>
      </c>
      <c r="AE5546" t="s">
        <v>380</v>
      </c>
      <c r="AF5546" t="s">
        <v>108</v>
      </c>
      <c r="AG5546" t="s">
        <v>3288</v>
      </c>
      <c r="AH5546" t="s">
        <v>105</v>
      </c>
      <c r="AI5546" t="s">
        <v>103</v>
      </c>
      <c r="AJ5546" t="s">
        <v>23184</v>
      </c>
      <c r="AK5546" t="s">
        <v>175</v>
      </c>
      <c r="AL5546" t="s">
        <v>47</v>
      </c>
      <c r="AM5546" t="s">
        <v>52</v>
      </c>
      <c r="AN5546" t="s">
        <v>74</v>
      </c>
      <c r="AO5546" t="s">
        <v>197</v>
      </c>
    </row>
    <row r="5547" spans="1:41" hidden="1" x14ac:dyDescent="0.25">
      <c r="A5547" t="s">
        <v>23185</v>
      </c>
      <c r="B5547" t="s">
        <v>23186</v>
      </c>
      <c r="C5547" s="1" t="str">
        <f t="shared" si="350"/>
        <v>21:1064</v>
      </c>
      <c r="D5547" s="1" t="str">
        <f t="shared" si="351"/>
        <v>21:0107</v>
      </c>
      <c r="E5547" t="s">
        <v>23187</v>
      </c>
      <c r="F5547" t="s">
        <v>23188</v>
      </c>
      <c r="H5547">
        <v>50.601584600000002</v>
      </c>
      <c r="I5547">
        <v>-118.2450599</v>
      </c>
      <c r="J5547" s="1" t="str">
        <f t="shared" si="348"/>
        <v>NGR bulk stream sediment</v>
      </c>
      <c r="K5547" s="1" t="str">
        <f t="shared" si="349"/>
        <v>&lt;177 micron (NGR)</v>
      </c>
      <c r="L5547">
        <v>71</v>
      </c>
      <c r="M5547" t="s">
        <v>180</v>
      </c>
      <c r="N5547">
        <v>1224</v>
      </c>
      <c r="O5547" t="s">
        <v>62</v>
      </c>
      <c r="P5547" t="s">
        <v>47</v>
      </c>
      <c r="Q5547" t="s">
        <v>832</v>
      </c>
      <c r="R5547" t="s">
        <v>53</v>
      </c>
      <c r="S5547" t="s">
        <v>568</v>
      </c>
      <c r="T5547" t="s">
        <v>108</v>
      </c>
      <c r="U5547" t="s">
        <v>431</v>
      </c>
      <c r="V5547" t="s">
        <v>455</v>
      </c>
      <c r="W5547" t="s">
        <v>228</v>
      </c>
      <c r="X5547" t="s">
        <v>145</v>
      </c>
      <c r="Y5547" t="s">
        <v>391</v>
      </c>
      <c r="Z5547" t="s">
        <v>81</v>
      </c>
      <c r="AA5547" t="s">
        <v>46</v>
      </c>
      <c r="AB5547" t="s">
        <v>64</v>
      </c>
      <c r="AC5547" t="s">
        <v>58</v>
      </c>
      <c r="AD5547" t="s">
        <v>226</v>
      </c>
      <c r="AE5547" t="s">
        <v>380</v>
      </c>
      <c r="AF5547" t="s">
        <v>76</v>
      </c>
      <c r="AG5547" t="s">
        <v>984</v>
      </c>
      <c r="AH5547" t="s">
        <v>125</v>
      </c>
      <c r="AI5547" t="s">
        <v>228</v>
      </c>
      <c r="AJ5547" t="s">
        <v>8546</v>
      </c>
      <c r="AK5547" t="s">
        <v>352</v>
      </c>
      <c r="AL5547" t="s">
        <v>47</v>
      </c>
      <c r="AM5547" t="s">
        <v>58</v>
      </c>
      <c r="AN5547" t="s">
        <v>119</v>
      </c>
      <c r="AO5547" t="s">
        <v>50</v>
      </c>
    </row>
    <row r="5548" spans="1:41" hidden="1" x14ac:dyDescent="0.25">
      <c r="A5548" t="s">
        <v>23189</v>
      </c>
      <c r="B5548" t="s">
        <v>23190</v>
      </c>
      <c r="C5548" s="1" t="str">
        <f t="shared" si="350"/>
        <v>21:1064</v>
      </c>
      <c r="D5548" s="1" t="str">
        <f t="shared" si="351"/>
        <v>21:0107</v>
      </c>
      <c r="E5548" t="s">
        <v>23191</v>
      </c>
      <c r="F5548" t="s">
        <v>23192</v>
      </c>
      <c r="H5548">
        <v>50.594936799999999</v>
      </c>
      <c r="I5548">
        <v>-118.2485442</v>
      </c>
      <c r="J5548" s="1" t="str">
        <f t="shared" si="348"/>
        <v>NGR bulk stream sediment</v>
      </c>
      <c r="K5548" s="1" t="str">
        <f t="shared" si="349"/>
        <v>&lt;177 micron (NGR)</v>
      </c>
      <c r="L5548">
        <v>71</v>
      </c>
      <c r="M5548" t="s">
        <v>195</v>
      </c>
      <c r="N5548">
        <v>1225</v>
      </c>
      <c r="O5548" t="s">
        <v>57</v>
      </c>
      <c r="P5548" t="s">
        <v>122</v>
      </c>
      <c r="Q5548" t="s">
        <v>468</v>
      </c>
      <c r="R5548" t="s">
        <v>224</v>
      </c>
      <c r="S5548" t="s">
        <v>171</v>
      </c>
      <c r="T5548" t="s">
        <v>76</v>
      </c>
      <c r="U5548" t="s">
        <v>431</v>
      </c>
      <c r="V5548" t="s">
        <v>173</v>
      </c>
      <c r="W5548" t="s">
        <v>282</v>
      </c>
      <c r="X5548" t="s">
        <v>108</v>
      </c>
      <c r="Y5548" t="s">
        <v>438</v>
      </c>
      <c r="Z5548" t="s">
        <v>46</v>
      </c>
      <c r="AA5548" t="s">
        <v>46</v>
      </c>
      <c r="AB5548" t="s">
        <v>87</v>
      </c>
      <c r="AC5548" t="s">
        <v>209</v>
      </c>
      <c r="AD5548" t="s">
        <v>597</v>
      </c>
      <c r="AE5548" t="s">
        <v>380</v>
      </c>
      <c r="AF5548" t="s">
        <v>209</v>
      </c>
      <c r="AG5548" t="s">
        <v>1260</v>
      </c>
      <c r="AH5548" t="s">
        <v>81</v>
      </c>
      <c r="AI5548" t="s">
        <v>81</v>
      </c>
      <c r="AJ5548" t="s">
        <v>218</v>
      </c>
      <c r="AK5548" t="s">
        <v>58</v>
      </c>
      <c r="AL5548" t="s">
        <v>47</v>
      </c>
      <c r="AM5548" t="s">
        <v>73</v>
      </c>
      <c r="AN5548" t="s">
        <v>337</v>
      </c>
      <c r="AO5548" t="s">
        <v>55</v>
      </c>
    </row>
    <row r="5549" spans="1:41" hidden="1" x14ac:dyDescent="0.25">
      <c r="A5549" t="s">
        <v>23193</v>
      </c>
      <c r="B5549" t="s">
        <v>23194</v>
      </c>
      <c r="C5549" s="1" t="str">
        <f t="shared" si="350"/>
        <v>21:1064</v>
      </c>
      <c r="D5549" s="1" t="str">
        <f t="shared" si="351"/>
        <v>21:0107</v>
      </c>
      <c r="E5549" t="s">
        <v>23195</v>
      </c>
      <c r="F5549" t="s">
        <v>23196</v>
      </c>
      <c r="H5549">
        <v>50.637044899999999</v>
      </c>
      <c r="I5549">
        <v>-118.35914529999999</v>
      </c>
      <c r="J5549" s="1" t="str">
        <f t="shared" si="348"/>
        <v>NGR bulk stream sediment</v>
      </c>
      <c r="K5549" s="1" t="str">
        <f t="shared" si="349"/>
        <v>&lt;177 micron (NGR)</v>
      </c>
      <c r="L5549">
        <v>71</v>
      </c>
      <c r="M5549" t="s">
        <v>205</v>
      </c>
      <c r="N5549">
        <v>1226</v>
      </c>
      <c r="O5549" t="s">
        <v>62</v>
      </c>
      <c r="P5549" t="s">
        <v>47</v>
      </c>
      <c r="Q5549" t="s">
        <v>138</v>
      </c>
      <c r="R5549" t="s">
        <v>185</v>
      </c>
      <c r="S5549" t="s">
        <v>23197</v>
      </c>
      <c r="T5549" t="s">
        <v>217</v>
      </c>
      <c r="U5549" t="s">
        <v>695</v>
      </c>
      <c r="V5549" t="s">
        <v>78</v>
      </c>
      <c r="W5549" t="s">
        <v>86</v>
      </c>
      <c r="X5549" t="s">
        <v>59</v>
      </c>
      <c r="Y5549" t="s">
        <v>23198</v>
      </c>
      <c r="Z5549" t="s">
        <v>78</v>
      </c>
      <c r="AA5549" t="s">
        <v>46</v>
      </c>
      <c r="AB5549" t="s">
        <v>47</v>
      </c>
      <c r="AC5549" t="s">
        <v>58</v>
      </c>
      <c r="AD5549" t="s">
        <v>226</v>
      </c>
      <c r="AE5549" t="s">
        <v>380</v>
      </c>
      <c r="AF5549" t="s">
        <v>175</v>
      </c>
      <c r="AG5549" t="s">
        <v>8471</v>
      </c>
      <c r="AH5549" t="s">
        <v>164</v>
      </c>
      <c r="AI5549" t="s">
        <v>128</v>
      </c>
      <c r="AJ5549" t="s">
        <v>8149</v>
      </c>
      <c r="AK5549" t="s">
        <v>2753</v>
      </c>
      <c r="AL5549" t="s">
        <v>47</v>
      </c>
      <c r="AM5549" t="s">
        <v>55</v>
      </c>
      <c r="AN5549" t="s">
        <v>548</v>
      </c>
      <c r="AO5549" t="s">
        <v>90</v>
      </c>
    </row>
    <row r="5550" spans="1:41" hidden="1" x14ac:dyDescent="0.25">
      <c r="A5550" t="s">
        <v>23199</v>
      </c>
      <c r="B5550" t="s">
        <v>23200</v>
      </c>
      <c r="C5550" s="1" t="str">
        <f t="shared" si="350"/>
        <v>21:1064</v>
      </c>
      <c r="D5550" s="1" t="str">
        <f t="shared" si="351"/>
        <v>21:0107</v>
      </c>
      <c r="E5550" t="s">
        <v>23201</v>
      </c>
      <c r="F5550" t="s">
        <v>23202</v>
      </c>
      <c r="H5550">
        <v>50.663397099999997</v>
      </c>
      <c r="I5550">
        <v>-118.4051425</v>
      </c>
      <c r="J5550" s="1" t="str">
        <f t="shared" si="348"/>
        <v>NGR bulk stream sediment</v>
      </c>
      <c r="K5550" s="1" t="str">
        <f t="shared" si="349"/>
        <v>&lt;177 micron (NGR)</v>
      </c>
      <c r="L5550">
        <v>71</v>
      </c>
      <c r="M5550" t="s">
        <v>214</v>
      </c>
      <c r="N5550">
        <v>1227</v>
      </c>
      <c r="O5550" t="s">
        <v>257</v>
      </c>
      <c r="P5550" t="s">
        <v>47</v>
      </c>
      <c r="Q5550" t="s">
        <v>301</v>
      </c>
      <c r="R5550" t="s">
        <v>439</v>
      </c>
      <c r="S5550" t="s">
        <v>425</v>
      </c>
      <c r="T5550" t="s">
        <v>267</v>
      </c>
      <c r="U5550" t="s">
        <v>146</v>
      </c>
      <c r="V5550" t="s">
        <v>151</v>
      </c>
      <c r="W5550" t="s">
        <v>164</v>
      </c>
      <c r="X5550" t="s">
        <v>73</v>
      </c>
      <c r="Y5550" t="s">
        <v>554</v>
      </c>
      <c r="Z5550" t="s">
        <v>56</v>
      </c>
      <c r="AA5550" t="s">
        <v>46</v>
      </c>
      <c r="AB5550" t="s">
        <v>61</v>
      </c>
      <c r="AC5550" t="s">
        <v>175</v>
      </c>
      <c r="AD5550" t="s">
        <v>589</v>
      </c>
      <c r="AE5550" t="s">
        <v>56</v>
      </c>
      <c r="AF5550" t="s">
        <v>55</v>
      </c>
      <c r="AG5550" t="s">
        <v>1017</v>
      </c>
      <c r="AH5550" t="s">
        <v>47</v>
      </c>
      <c r="AI5550" t="s">
        <v>110</v>
      </c>
      <c r="AJ5550" t="s">
        <v>2753</v>
      </c>
      <c r="AK5550" t="s">
        <v>861</v>
      </c>
      <c r="AL5550" t="s">
        <v>47</v>
      </c>
      <c r="AM5550" t="s">
        <v>103</v>
      </c>
      <c r="AN5550" t="s">
        <v>673</v>
      </c>
      <c r="AO5550" t="s">
        <v>73</v>
      </c>
    </row>
    <row r="5551" spans="1:41" hidden="1" x14ac:dyDescent="0.25">
      <c r="A5551" t="s">
        <v>23203</v>
      </c>
      <c r="B5551" t="s">
        <v>23204</v>
      </c>
      <c r="C5551" s="1" t="str">
        <f t="shared" si="350"/>
        <v>21:1064</v>
      </c>
      <c r="D5551" s="1" t="str">
        <f t="shared" si="351"/>
        <v>21:0107</v>
      </c>
      <c r="E5551" t="s">
        <v>23205</v>
      </c>
      <c r="F5551" t="s">
        <v>23206</v>
      </c>
      <c r="H5551">
        <v>50.661518899999997</v>
      </c>
      <c r="I5551">
        <v>-118.2186837</v>
      </c>
      <c r="J5551" s="1" t="str">
        <f t="shared" si="348"/>
        <v>NGR bulk stream sediment</v>
      </c>
      <c r="K5551" s="1" t="str">
        <f t="shared" si="349"/>
        <v>&lt;177 micron (NGR)</v>
      </c>
      <c r="L5551">
        <v>71</v>
      </c>
      <c r="M5551" t="s">
        <v>223</v>
      </c>
      <c r="N5551">
        <v>1228</v>
      </c>
      <c r="O5551" t="s">
        <v>61</v>
      </c>
      <c r="P5551" t="s">
        <v>51</v>
      </c>
      <c r="Q5551" t="s">
        <v>404</v>
      </c>
      <c r="R5551" t="s">
        <v>200</v>
      </c>
      <c r="S5551" t="s">
        <v>935</v>
      </c>
      <c r="T5551" t="s">
        <v>145</v>
      </c>
      <c r="U5551" t="s">
        <v>207</v>
      </c>
      <c r="V5551" t="s">
        <v>122</v>
      </c>
      <c r="W5551" t="s">
        <v>123</v>
      </c>
      <c r="X5551" t="s">
        <v>66</v>
      </c>
      <c r="Y5551" t="s">
        <v>695</v>
      </c>
      <c r="Z5551" t="s">
        <v>101</v>
      </c>
      <c r="AA5551" t="s">
        <v>46</v>
      </c>
      <c r="AB5551" t="s">
        <v>235</v>
      </c>
      <c r="AC5551" t="s">
        <v>58</v>
      </c>
      <c r="AD5551" t="s">
        <v>386</v>
      </c>
      <c r="AE5551" t="s">
        <v>380</v>
      </c>
      <c r="AF5551" t="s">
        <v>267</v>
      </c>
      <c r="AG5551" t="s">
        <v>15313</v>
      </c>
      <c r="AH5551" t="s">
        <v>235</v>
      </c>
      <c r="AI5551" t="s">
        <v>437</v>
      </c>
      <c r="AJ5551" t="s">
        <v>23207</v>
      </c>
      <c r="AK5551" t="s">
        <v>2281</v>
      </c>
      <c r="AL5551" t="s">
        <v>51</v>
      </c>
      <c r="AM5551" t="s">
        <v>137</v>
      </c>
      <c r="AN5551" t="s">
        <v>456</v>
      </c>
      <c r="AO5551" t="s">
        <v>306</v>
      </c>
    </row>
    <row r="5552" spans="1:41" hidden="1" x14ac:dyDescent="0.25">
      <c r="A5552" t="s">
        <v>23208</v>
      </c>
      <c r="B5552" t="s">
        <v>23209</v>
      </c>
      <c r="C5552" s="1" t="str">
        <f t="shared" si="350"/>
        <v>21:1064</v>
      </c>
      <c r="D5552" s="1" t="str">
        <f t="shared" si="351"/>
        <v>21:0107</v>
      </c>
      <c r="E5552" t="s">
        <v>23210</v>
      </c>
      <c r="F5552" t="s">
        <v>23211</v>
      </c>
      <c r="H5552">
        <v>50.637668699999999</v>
      </c>
      <c r="I5552">
        <v>-118.23225189999999</v>
      </c>
      <c r="J5552" s="1" t="str">
        <f t="shared" si="348"/>
        <v>NGR bulk stream sediment</v>
      </c>
      <c r="K5552" s="1" t="str">
        <f t="shared" si="349"/>
        <v>&lt;177 micron (NGR)</v>
      </c>
      <c r="L5552">
        <v>71</v>
      </c>
      <c r="M5552" t="s">
        <v>233</v>
      </c>
      <c r="N5552">
        <v>1229</v>
      </c>
      <c r="O5552" t="s">
        <v>57</v>
      </c>
      <c r="P5552" t="s">
        <v>47</v>
      </c>
      <c r="Q5552" t="s">
        <v>518</v>
      </c>
      <c r="R5552" t="s">
        <v>79</v>
      </c>
      <c r="S5552" t="s">
        <v>313</v>
      </c>
      <c r="T5552" t="s">
        <v>85</v>
      </c>
      <c r="U5552" t="s">
        <v>431</v>
      </c>
      <c r="V5552" t="s">
        <v>173</v>
      </c>
      <c r="W5552" t="s">
        <v>228</v>
      </c>
      <c r="X5552" t="s">
        <v>66</v>
      </c>
      <c r="Y5552" t="s">
        <v>237</v>
      </c>
      <c r="Z5552" t="s">
        <v>87</v>
      </c>
      <c r="AA5552" t="s">
        <v>46</v>
      </c>
      <c r="AB5552" t="s">
        <v>110</v>
      </c>
      <c r="AC5552" t="s">
        <v>58</v>
      </c>
      <c r="AD5552" t="s">
        <v>146</v>
      </c>
      <c r="AE5552" t="s">
        <v>380</v>
      </c>
      <c r="AF5552" t="s">
        <v>127</v>
      </c>
      <c r="AG5552" t="s">
        <v>2281</v>
      </c>
      <c r="AH5552" t="s">
        <v>64</v>
      </c>
      <c r="AI5552" t="s">
        <v>63</v>
      </c>
      <c r="AJ5552" t="s">
        <v>290</v>
      </c>
      <c r="AK5552" t="s">
        <v>85</v>
      </c>
      <c r="AL5552" t="s">
        <v>47</v>
      </c>
      <c r="AM5552" t="s">
        <v>73</v>
      </c>
      <c r="AN5552" t="s">
        <v>553</v>
      </c>
      <c r="AO5552" t="s">
        <v>104</v>
      </c>
    </row>
    <row r="5553" spans="1:41" hidden="1" x14ac:dyDescent="0.25">
      <c r="A5553" t="s">
        <v>23212</v>
      </c>
      <c r="B5553" t="s">
        <v>23213</v>
      </c>
      <c r="C5553" s="1" t="str">
        <f t="shared" si="350"/>
        <v>21:1064</v>
      </c>
      <c r="D5553" s="1" t="str">
        <f t="shared" si="351"/>
        <v>21:0107</v>
      </c>
      <c r="E5553" t="s">
        <v>23214</v>
      </c>
      <c r="F5553" t="s">
        <v>23215</v>
      </c>
      <c r="H5553">
        <v>50.636092400000003</v>
      </c>
      <c r="I5553">
        <v>-118.256817</v>
      </c>
      <c r="J5553" s="1" t="str">
        <f t="shared" si="348"/>
        <v>NGR bulk stream sediment</v>
      </c>
      <c r="K5553" s="1" t="str">
        <f t="shared" si="349"/>
        <v>&lt;177 micron (NGR)</v>
      </c>
      <c r="L5553">
        <v>71</v>
      </c>
      <c r="M5553" t="s">
        <v>248</v>
      </c>
      <c r="N5553">
        <v>1230</v>
      </c>
      <c r="O5553" t="s">
        <v>62</v>
      </c>
      <c r="P5553" t="s">
        <v>47</v>
      </c>
      <c r="Q5553" t="s">
        <v>364</v>
      </c>
      <c r="R5553" t="s">
        <v>62</v>
      </c>
      <c r="S5553" t="s">
        <v>638</v>
      </c>
      <c r="T5553" t="s">
        <v>76</v>
      </c>
      <c r="U5553" t="s">
        <v>237</v>
      </c>
      <c r="V5553" t="s">
        <v>78</v>
      </c>
      <c r="W5553" t="s">
        <v>103</v>
      </c>
      <c r="X5553" t="s">
        <v>55</v>
      </c>
      <c r="Y5553" t="s">
        <v>431</v>
      </c>
      <c r="Z5553" t="s">
        <v>185</v>
      </c>
      <c r="AA5553" t="s">
        <v>46</v>
      </c>
      <c r="AB5553" t="s">
        <v>235</v>
      </c>
      <c r="AC5553" t="s">
        <v>58</v>
      </c>
      <c r="AD5553" t="s">
        <v>445</v>
      </c>
      <c r="AE5553" t="s">
        <v>380</v>
      </c>
      <c r="AF5553" t="s">
        <v>267</v>
      </c>
      <c r="AG5553" t="s">
        <v>945</v>
      </c>
      <c r="AH5553" t="s">
        <v>105</v>
      </c>
      <c r="AI5553" t="s">
        <v>206</v>
      </c>
      <c r="AJ5553" t="s">
        <v>934</v>
      </c>
      <c r="AK5553" t="s">
        <v>76</v>
      </c>
      <c r="AL5553" t="s">
        <v>47</v>
      </c>
      <c r="AM5553" t="s">
        <v>52</v>
      </c>
      <c r="AN5553" t="s">
        <v>1069</v>
      </c>
      <c r="AO5553" t="s">
        <v>58</v>
      </c>
    </row>
    <row r="5554" spans="1:41" hidden="1" x14ac:dyDescent="0.25">
      <c r="A5554" t="s">
        <v>23216</v>
      </c>
      <c r="B5554" t="s">
        <v>23217</v>
      </c>
      <c r="C5554" s="1" t="str">
        <f t="shared" si="350"/>
        <v>21:1064</v>
      </c>
      <c r="D5554" s="1" t="str">
        <f t="shared" si="351"/>
        <v>21:0107</v>
      </c>
      <c r="E5554" t="s">
        <v>23218</v>
      </c>
      <c r="F5554" t="s">
        <v>23219</v>
      </c>
      <c r="H5554">
        <v>50.634723800000003</v>
      </c>
      <c r="I5554">
        <v>-118.3082972</v>
      </c>
      <c r="J5554" s="1" t="str">
        <f t="shared" si="348"/>
        <v>NGR bulk stream sediment</v>
      </c>
      <c r="K5554" s="1" t="str">
        <f t="shared" si="349"/>
        <v>&lt;177 micron (NGR)</v>
      </c>
      <c r="L5554">
        <v>71</v>
      </c>
      <c r="M5554" t="s">
        <v>256</v>
      </c>
      <c r="N5554">
        <v>1231</v>
      </c>
      <c r="O5554" t="s">
        <v>62</v>
      </c>
      <c r="P5554" t="s">
        <v>73</v>
      </c>
      <c r="Q5554" t="s">
        <v>289</v>
      </c>
      <c r="R5554" t="s">
        <v>64</v>
      </c>
      <c r="S5554" t="s">
        <v>1121</v>
      </c>
      <c r="T5554" t="s">
        <v>267</v>
      </c>
      <c r="U5554" t="s">
        <v>431</v>
      </c>
      <c r="V5554" t="s">
        <v>206</v>
      </c>
      <c r="W5554" t="s">
        <v>200</v>
      </c>
      <c r="X5554" t="s">
        <v>76</v>
      </c>
      <c r="Y5554" t="s">
        <v>226</v>
      </c>
      <c r="Z5554" t="s">
        <v>57</v>
      </c>
      <c r="AA5554" t="s">
        <v>46</v>
      </c>
      <c r="AB5554" t="s">
        <v>235</v>
      </c>
      <c r="AC5554" t="s">
        <v>99</v>
      </c>
      <c r="AD5554" t="s">
        <v>237</v>
      </c>
      <c r="AE5554" t="s">
        <v>380</v>
      </c>
      <c r="AF5554" t="s">
        <v>76</v>
      </c>
      <c r="AG5554" t="s">
        <v>2219</v>
      </c>
      <c r="AH5554" t="s">
        <v>61</v>
      </c>
      <c r="AI5554" t="s">
        <v>139</v>
      </c>
      <c r="AJ5554" t="s">
        <v>162</v>
      </c>
      <c r="AK5554" t="s">
        <v>85</v>
      </c>
      <c r="AL5554" t="s">
        <v>47</v>
      </c>
      <c r="AM5554" t="s">
        <v>103</v>
      </c>
      <c r="AN5554" t="s">
        <v>651</v>
      </c>
      <c r="AO5554" t="s">
        <v>209</v>
      </c>
    </row>
    <row r="5555" spans="1:41" hidden="1" x14ac:dyDescent="0.25">
      <c r="A5555" t="s">
        <v>23220</v>
      </c>
      <c r="B5555" t="s">
        <v>23221</v>
      </c>
      <c r="C5555" s="1" t="str">
        <f t="shared" si="350"/>
        <v>21:1064</v>
      </c>
      <c r="D5555" s="1" t="str">
        <f t="shared" si="351"/>
        <v>21:0107</v>
      </c>
      <c r="E5555" t="s">
        <v>23222</v>
      </c>
      <c r="F5555" t="s">
        <v>23223</v>
      </c>
      <c r="H5555">
        <v>50.034125899999999</v>
      </c>
      <c r="I5555">
        <v>-118.96138790000001</v>
      </c>
      <c r="J5555" s="1" t="str">
        <f t="shared" si="348"/>
        <v>NGR bulk stream sediment</v>
      </c>
      <c r="K5555" s="1" t="str">
        <f t="shared" si="349"/>
        <v>&lt;177 micron (NGR)</v>
      </c>
      <c r="L5555">
        <v>71</v>
      </c>
      <c r="M5555" t="s">
        <v>265</v>
      </c>
      <c r="N5555">
        <v>1232</v>
      </c>
      <c r="O5555" t="s">
        <v>63</v>
      </c>
      <c r="P5555" t="s">
        <v>122</v>
      </c>
      <c r="Q5555" t="s">
        <v>281</v>
      </c>
      <c r="R5555" t="s">
        <v>307</v>
      </c>
      <c r="S5555" t="s">
        <v>344</v>
      </c>
      <c r="T5555" t="s">
        <v>137</v>
      </c>
      <c r="U5555" t="s">
        <v>226</v>
      </c>
      <c r="V5555" t="s">
        <v>87</v>
      </c>
      <c r="W5555" t="s">
        <v>130</v>
      </c>
      <c r="X5555" t="s">
        <v>103</v>
      </c>
      <c r="Y5555" t="s">
        <v>197</v>
      </c>
      <c r="Z5555" t="s">
        <v>199</v>
      </c>
      <c r="AA5555" t="s">
        <v>46</v>
      </c>
      <c r="AB5555" t="s">
        <v>235</v>
      </c>
      <c r="AC5555" t="s">
        <v>58</v>
      </c>
      <c r="AD5555" t="s">
        <v>49</v>
      </c>
      <c r="AE5555" t="s">
        <v>56</v>
      </c>
      <c r="AF5555" t="s">
        <v>150</v>
      </c>
      <c r="AG5555" t="s">
        <v>227</v>
      </c>
      <c r="AH5555" t="s">
        <v>53</v>
      </c>
      <c r="AI5555" t="s">
        <v>53</v>
      </c>
      <c r="AJ5555" t="s">
        <v>365</v>
      </c>
      <c r="AK5555" t="s">
        <v>139</v>
      </c>
      <c r="AL5555" t="s">
        <v>47</v>
      </c>
      <c r="AM5555" t="s">
        <v>47</v>
      </c>
      <c r="AN5555" t="s">
        <v>299</v>
      </c>
      <c r="AO5555" t="s">
        <v>217</v>
      </c>
    </row>
    <row r="5556" spans="1:41" hidden="1" x14ac:dyDescent="0.25">
      <c r="A5556" t="s">
        <v>23224</v>
      </c>
      <c r="B5556" t="s">
        <v>23225</v>
      </c>
      <c r="C5556" s="1" t="str">
        <f t="shared" si="350"/>
        <v>21:1064</v>
      </c>
      <c r="D5556" s="1" t="str">
        <f t="shared" si="351"/>
        <v>21:0107</v>
      </c>
      <c r="E5556" t="s">
        <v>23226</v>
      </c>
      <c r="F5556" t="s">
        <v>23227</v>
      </c>
      <c r="H5556">
        <v>50.016365399999998</v>
      </c>
      <c r="I5556">
        <v>-118.9008936</v>
      </c>
      <c r="J5556" s="1" t="str">
        <f t="shared" si="348"/>
        <v>NGR bulk stream sediment</v>
      </c>
      <c r="K5556" s="1" t="str">
        <f t="shared" si="349"/>
        <v>&lt;177 micron (NGR)</v>
      </c>
      <c r="L5556">
        <v>72</v>
      </c>
      <c r="M5556" t="s">
        <v>45</v>
      </c>
      <c r="N5556">
        <v>1233</v>
      </c>
      <c r="O5556" t="s">
        <v>149</v>
      </c>
      <c r="P5556" t="s">
        <v>103</v>
      </c>
      <c r="Q5556" t="s">
        <v>481</v>
      </c>
      <c r="R5556" t="s">
        <v>371</v>
      </c>
      <c r="S5556" t="s">
        <v>438</v>
      </c>
      <c r="T5556" t="s">
        <v>85</v>
      </c>
      <c r="U5556" t="s">
        <v>65</v>
      </c>
      <c r="V5556" t="s">
        <v>46</v>
      </c>
      <c r="W5556" t="s">
        <v>60</v>
      </c>
      <c r="X5556" t="s">
        <v>127</v>
      </c>
      <c r="Y5556" t="s">
        <v>183</v>
      </c>
      <c r="Z5556" t="s">
        <v>62</v>
      </c>
      <c r="AA5556" t="s">
        <v>46</v>
      </c>
      <c r="AB5556" t="s">
        <v>125</v>
      </c>
      <c r="AC5556" t="s">
        <v>145</v>
      </c>
      <c r="AD5556" t="s">
        <v>107</v>
      </c>
      <c r="AE5556" t="s">
        <v>380</v>
      </c>
      <c r="AF5556" t="s">
        <v>108</v>
      </c>
      <c r="AG5556" t="s">
        <v>703</v>
      </c>
      <c r="AH5556" t="s">
        <v>87</v>
      </c>
      <c r="AI5556" t="s">
        <v>185</v>
      </c>
      <c r="AJ5556" t="s">
        <v>690</v>
      </c>
      <c r="AK5556" t="s">
        <v>437</v>
      </c>
      <c r="AL5556" t="s">
        <v>47</v>
      </c>
      <c r="AM5556" t="s">
        <v>47</v>
      </c>
      <c r="AN5556" t="s">
        <v>802</v>
      </c>
      <c r="AO5556" t="s">
        <v>225</v>
      </c>
    </row>
    <row r="5557" spans="1:41" hidden="1" x14ac:dyDescent="0.25">
      <c r="A5557" t="s">
        <v>23228</v>
      </c>
      <c r="B5557" t="s">
        <v>23229</v>
      </c>
      <c r="C5557" s="1" t="str">
        <f t="shared" si="350"/>
        <v>21:1064</v>
      </c>
      <c r="D5557" s="1" t="str">
        <f t="shared" si="351"/>
        <v>21:0107</v>
      </c>
      <c r="E5557" t="s">
        <v>23230</v>
      </c>
      <c r="F5557" t="s">
        <v>23231</v>
      </c>
      <c r="H5557">
        <v>50.011783200000004</v>
      </c>
      <c r="I5557">
        <v>-118.8989127</v>
      </c>
      <c r="J5557" s="1" t="str">
        <f t="shared" si="348"/>
        <v>NGR bulk stream sediment</v>
      </c>
      <c r="K5557" s="1" t="str">
        <f t="shared" si="349"/>
        <v>&lt;177 micron (NGR)</v>
      </c>
      <c r="L5557">
        <v>72</v>
      </c>
      <c r="M5557" t="s">
        <v>71</v>
      </c>
      <c r="N5557">
        <v>1234</v>
      </c>
      <c r="O5557" t="s">
        <v>149</v>
      </c>
      <c r="P5557" t="s">
        <v>76</v>
      </c>
      <c r="Q5557" t="s">
        <v>481</v>
      </c>
      <c r="R5557" t="s">
        <v>139</v>
      </c>
      <c r="S5557" t="s">
        <v>425</v>
      </c>
      <c r="T5557" t="s">
        <v>76</v>
      </c>
      <c r="U5557" t="s">
        <v>543</v>
      </c>
      <c r="V5557" t="s">
        <v>174</v>
      </c>
      <c r="W5557" t="s">
        <v>123</v>
      </c>
      <c r="X5557" t="s">
        <v>66</v>
      </c>
      <c r="Y5557" t="s">
        <v>320</v>
      </c>
      <c r="Z5557" t="s">
        <v>57</v>
      </c>
      <c r="AA5557" t="s">
        <v>46</v>
      </c>
      <c r="AB5557" t="s">
        <v>161</v>
      </c>
      <c r="AC5557" t="s">
        <v>104</v>
      </c>
      <c r="AD5557" t="s">
        <v>268</v>
      </c>
      <c r="AE5557" t="s">
        <v>380</v>
      </c>
      <c r="AF5557" t="s">
        <v>50</v>
      </c>
      <c r="AG5557" t="s">
        <v>898</v>
      </c>
      <c r="AH5557" t="s">
        <v>101</v>
      </c>
      <c r="AI5557" t="s">
        <v>235</v>
      </c>
      <c r="AJ5557" t="s">
        <v>99</v>
      </c>
      <c r="AK5557" t="s">
        <v>412</v>
      </c>
      <c r="AL5557" t="s">
        <v>47</v>
      </c>
      <c r="AM5557" t="s">
        <v>103</v>
      </c>
      <c r="AN5557" t="s">
        <v>578</v>
      </c>
      <c r="AO5557" t="s">
        <v>165</v>
      </c>
    </row>
    <row r="5558" spans="1:41" hidden="1" x14ac:dyDescent="0.25">
      <c r="A5558" t="s">
        <v>23232</v>
      </c>
      <c r="B5558" t="s">
        <v>23233</v>
      </c>
      <c r="C5558" s="1" t="str">
        <f t="shared" si="350"/>
        <v>21:1064</v>
      </c>
      <c r="D5558" s="1" t="str">
        <f t="shared" si="351"/>
        <v>21:0107</v>
      </c>
      <c r="E5558" t="s">
        <v>23234</v>
      </c>
      <c r="F5558" t="s">
        <v>23235</v>
      </c>
      <c r="H5558">
        <v>50.031974699999999</v>
      </c>
      <c r="I5558">
        <v>-118.8607215</v>
      </c>
      <c r="J5558" s="1" t="str">
        <f t="shared" si="348"/>
        <v>NGR bulk stream sediment</v>
      </c>
      <c r="K5558" s="1" t="str">
        <f t="shared" si="349"/>
        <v>&lt;177 micron (NGR)</v>
      </c>
      <c r="L5558">
        <v>72</v>
      </c>
      <c r="M5558" t="s">
        <v>95</v>
      </c>
      <c r="N5558">
        <v>1235</v>
      </c>
      <c r="O5558" t="s">
        <v>87</v>
      </c>
      <c r="P5558" t="s">
        <v>47</v>
      </c>
      <c r="Q5558" t="s">
        <v>725</v>
      </c>
      <c r="R5558" t="s">
        <v>182</v>
      </c>
      <c r="S5558" t="s">
        <v>186</v>
      </c>
      <c r="T5558" t="s">
        <v>52</v>
      </c>
      <c r="U5558" t="s">
        <v>124</v>
      </c>
      <c r="V5558" t="s">
        <v>235</v>
      </c>
      <c r="W5558" t="s">
        <v>235</v>
      </c>
      <c r="X5558" t="s">
        <v>47</v>
      </c>
      <c r="Y5558" t="s">
        <v>217</v>
      </c>
      <c r="Z5558" t="s">
        <v>56</v>
      </c>
      <c r="AA5558" t="s">
        <v>47</v>
      </c>
      <c r="AB5558" t="s">
        <v>174</v>
      </c>
      <c r="AC5558" t="s">
        <v>58</v>
      </c>
      <c r="AD5558" t="s">
        <v>98</v>
      </c>
      <c r="AE5558" t="s">
        <v>56</v>
      </c>
      <c r="AF5558" t="s">
        <v>182</v>
      </c>
      <c r="AG5558" t="s">
        <v>102</v>
      </c>
      <c r="AH5558" t="s">
        <v>198</v>
      </c>
      <c r="AI5558" t="s">
        <v>53</v>
      </c>
      <c r="AJ5558" t="s">
        <v>493</v>
      </c>
      <c r="AK5558" t="s">
        <v>164</v>
      </c>
      <c r="AL5558" t="s">
        <v>47</v>
      </c>
      <c r="AM5558" t="s">
        <v>47</v>
      </c>
      <c r="AN5558" t="s">
        <v>65</v>
      </c>
      <c r="AO5558" t="s">
        <v>73</v>
      </c>
    </row>
    <row r="5559" spans="1:41" hidden="1" x14ac:dyDescent="0.25">
      <c r="A5559" t="s">
        <v>23236</v>
      </c>
      <c r="B5559" t="s">
        <v>23237</v>
      </c>
      <c r="C5559" s="1" t="str">
        <f t="shared" si="350"/>
        <v>21:1064</v>
      </c>
      <c r="D5559" s="1" t="str">
        <f t="shared" si="351"/>
        <v>21:0107</v>
      </c>
      <c r="E5559" t="s">
        <v>23238</v>
      </c>
      <c r="F5559" t="s">
        <v>23239</v>
      </c>
      <c r="H5559">
        <v>50.008406000000001</v>
      </c>
      <c r="I5559">
        <v>-118.85289109999999</v>
      </c>
      <c r="J5559" s="1" t="str">
        <f t="shared" si="348"/>
        <v>NGR bulk stream sediment</v>
      </c>
      <c r="K5559" s="1" t="str">
        <f t="shared" si="349"/>
        <v>&lt;177 micron (NGR)</v>
      </c>
      <c r="L5559">
        <v>72</v>
      </c>
      <c r="M5559" t="s">
        <v>117</v>
      </c>
      <c r="N5559">
        <v>1236</v>
      </c>
      <c r="O5559" t="s">
        <v>78</v>
      </c>
      <c r="P5559" t="s">
        <v>47</v>
      </c>
      <c r="Q5559" t="s">
        <v>234</v>
      </c>
      <c r="R5559" t="s">
        <v>163</v>
      </c>
      <c r="S5559" t="s">
        <v>184</v>
      </c>
      <c r="T5559" t="s">
        <v>127</v>
      </c>
      <c r="U5559" t="s">
        <v>507</v>
      </c>
      <c r="V5559" t="s">
        <v>185</v>
      </c>
      <c r="W5559" t="s">
        <v>227</v>
      </c>
      <c r="X5559" t="s">
        <v>76</v>
      </c>
      <c r="Y5559" t="s">
        <v>107</v>
      </c>
      <c r="Z5559" t="s">
        <v>53</v>
      </c>
      <c r="AA5559" t="s">
        <v>46</v>
      </c>
      <c r="AB5559" t="s">
        <v>63</v>
      </c>
      <c r="AC5559" t="s">
        <v>58</v>
      </c>
      <c r="AD5559" t="s">
        <v>190</v>
      </c>
      <c r="AE5559" t="s">
        <v>56</v>
      </c>
      <c r="AF5559" t="s">
        <v>58</v>
      </c>
      <c r="AG5559" t="s">
        <v>366</v>
      </c>
      <c r="AH5559" t="s">
        <v>61</v>
      </c>
      <c r="AI5559" t="s">
        <v>149</v>
      </c>
      <c r="AJ5559" t="s">
        <v>85</v>
      </c>
      <c r="AK5559" t="s">
        <v>164</v>
      </c>
      <c r="AL5559" t="s">
        <v>47</v>
      </c>
      <c r="AM5559" t="s">
        <v>122</v>
      </c>
      <c r="AN5559" t="s">
        <v>492</v>
      </c>
      <c r="AO5559" t="s">
        <v>85</v>
      </c>
    </row>
    <row r="5560" spans="1:41" hidden="1" x14ac:dyDescent="0.25">
      <c r="A5560" t="s">
        <v>23240</v>
      </c>
      <c r="B5560" t="s">
        <v>23241</v>
      </c>
      <c r="C5560" s="1" t="str">
        <f t="shared" si="350"/>
        <v>21:1064</v>
      </c>
      <c r="D5560" s="1" t="str">
        <f t="shared" si="351"/>
        <v>21:0107</v>
      </c>
      <c r="E5560" t="s">
        <v>23242</v>
      </c>
      <c r="F5560" t="s">
        <v>23243</v>
      </c>
      <c r="H5560">
        <v>50.003646500000002</v>
      </c>
      <c r="I5560">
        <v>-118.85012690000001</v>
      </c>
      <c r="J5560" s="1" t="str">
        <f t="shared" si="348"/>
        <v>NGR bulk stream sediment</v>
      </c>
      <c r="K5560" s="1" t="str">
        <f t="shared" si="349"/>
        <v>&lt;177 micron (NGR)</v>
      </c>
      <c r="L5560">
        <v>72</v>
      </c>
      <c r="M5560" t="s">
        <v>136</v>
      </c>
      <c r="N5560">
        <v>1237</v>
      </c>
      <c r="O5560" t="s">
        <v>46</v>
      </c>
      <c r="P5560" t="s">
        <v>47</v>
      </c>
      <c r="Q5560" t="s">
        <v>404</v>
      </c>
      <c r="R5560" t="s">
        <v>271</v>
      </c>
      <c r="S5560" t="s">
        <v>184</v>
      </c>
      <c r="T5560" t="s">
        <v>58</v>
      </c>
      <c r="U5560" t="s">
        <v>331</v>
      </c>
      <c r="V5560" t="s">
        <v>110</v>
      </c>
      <c r="W5560" t="s">
        <v>139</v>
      </c>
      <c r="X5560" t="s">
        <v>85</v>
      </c>
      <c r="Y5560" t="s">
        <v>106</v>
      </c>
      <c r="Z5560" t="s">
        <v>62</v>
      </c>
      <c r="AA5560" t="s">
        <v>46</v>
      </c>
      <c r="AB5560" t="s">
        <v>173</v>
      </c>
      <c r="AC5560" t="s">
        <v>58</v>
      </c>
      <c r="AD5560" t="s">
        <v>934</v>
      </c>
      <c r="AE5560" t="s">
        <v>380</v>
      </c>
      <c r="AF5560" t="s">
        <v>406</v>
      </c>
      <c r="AG5560" t="s">
        <v>88</v>
      </c>
      <c r="AH5560" t="s">
        <v>185</v>
      </c>
      <c r="AI5560" t="s">
        <v>149</v>
      </c>
      <c r="AJ5560" t="s">
        <v>85</v>
      </c>
      <c r="AK5560" t="s">
        <v>455</v>
      </c>
      <c r="AL5560" t="s">
        <v>47</v>
      </c>
      <c r="AM5560" t="s">
        <v>47</v>
      </c>
      <c r="AN5560" t="s">
        <v>652</v>
      </c>
      <c r="AO5560" t="s">
        <v>112</v>
      </c>
    </row>
    <row r="5561" spans="1:41" hidden="1" x14ac:dyDescent="0.25">
      <c r="A5561" t="s">
        <v>23244</v>
      </c>
      <c r="B5561" t="s">
        <v>23245</v>
      </c>
      <c r="C5561" s="1" t="str">
        <f t="shared" si="350"/>
        <v>21:1064</v>
      </c>
      <c r="D5561" s="1" t="str">
        <f t="shared" si="351"/>
        <v>21:0107</v>
      </c>
      <c r="E5561" t="s">
        <v>23246</v>
      </c>
      <c r="F5561" t="s">
        <v>23247</v>
      </c>
      <c r="H5561">
        <v>50.007689999999997</v>
      </c>
      <c r="I5561">
        <v>-118.7786543</v>
      </c>
      <c r="J5561" s="1" t="str">
        <f t="shared" si="348"/>
        <v>NGR bulk stream sediment</v>
      </c>
      <c r="K5561" s="1" t="str">
        <f t="shared" si="349"/>
        <v>&lt;177 micron (NGR)</v>
      </c>
      <c r="L5561">
        <v>72</v>
      </c>
      <c r="M5561" t="s">
        <v>280</v>
      </c>
      <c r="N5561">
        <v>1238</v>
      </c>
      <c r="O5561" t="s">
        <v>87</v>
      </c>
      <c r="P5561" t="s">
        <v>47</v>
      </c>
      <c r="Q5561" t="s">
        <v>119</v>
      </c>
      <c r="R5561" t="s">
        <v>63</v>
      </c>
      <c r="S5561" t="s">
        <v>438</v>
      </c>
      <c r="T5561" t="s">
        <v>76</v>
      </c>
      <c r="U5561" t="s">
        <v>146</v>
      </c>
      <c r="V5561" t="s">
        <v>87</v>
      </c>
      <c r="W5561" t="s">
        <v>122</v>
      </c>
      <c r="X5561" t="s">
        <v>50</v>
      </c>
      <c r="Y5561" t="s">
        <v>300</v>
      </c>
      <c r="Z5561" t="s">
        <v>84</v>
      </c>
      <c r="AA5561" t="s">
        <v>46</v>
      </c>
      <c r="AB5561" t="s">
        <v>125</v>
      </c>
      <c r="AC5561" t="s">
        <v>59</v>
      </c>
      <c r="AD5561" t="s">
        <v>107</v>
      </c>
      <c r="AE5561" t="s">
        <v>380</v>
      </c>
      <c r="AF5561" t="s">
        <v>58</v>
      </c>
      <c r="AG5561" t="s">
        <v>502</v>
      </c>
      <c r="AH5561" t="s">
        <v>110</v>
      </c>
      <c r="AI5561" t="s">
        <v>149</v>
      </c>
      <c r="AJ5561" t="s">
        <v>108</v>
      </c>
      <c r="AK5561" t="s">
        <v>142</v>
      </c>
      <c r="AL5561" t="s">
        <v>47</v>
      </c>
      <c r="AM5561" t="s">
        <v>122</v>
      </c>
      <c r="AN5561" t="s">
        <v>234</v>
      </c>
      <c r="AO5561" t="s">
        <v>85</v>
      </c>
    </row>
    <row r="5562" spans="1:41" hidden="1" x14ac:dyDescent="0.25">
      <c r="A5562" t="s">
        <v>23248</v>
      </c>
      <c r="B5562" t="s">
        <v>23249</v>
      </c>
      <c r="C5562" s="1" t="str">
        <f t="shared" si="350"/>
        <v>21:1064</v>
      </c>
      <c r="D5562" s="1" t="str">
        <f t="shared" si="351"/>
        <v>21:0107</v>
      </c>
      <c r="E5562" t="s">
        <v>23246</v>
      </c>
      <c r="F5562" t="s">
        <v>23250</v>
      </c>
      <c r="H5562">
        <v>50.007689999999997</v>
      </c>
      <c r="I5562">
        <v>-118.7786543</v>
      </c>
      <c r="J5562" s="1" t="str">
        <f t="shared" si="348"/>
        <v>NGR bulk stream sediment</v>
      </c>
      <c r="K5562" s="1" t="str">
        <f t="shared" si="349"/>
        <v>&lt;177 micron (NGR)</v>
      </c>
      <c r="L5562">
        <v>72</v>
      </c>
      <c r="M5562" t="s">
        <v>288</v>
      </c>
      <c r="N5562">
        <v>1239</v>
      </c>
      <c r="O5562" t="s">
        <v>174</v>
      </c>
      <c r="P5562" t="s">
        <v>103</v>
      </c>
      <c r="Q5562" t="s">
        <v>234</v>
      </c>
      <c r="R5562" t="s">
        <v>161</v>
      </c>
      <c r="S5562" t="s">
        <v>438</v>
      </c>
      <c r="T5562" t="s">
        <v>108</v>
      </c>
      <c r="U5562" t="s">
        <v>226</v>
      </c>
      <c r="V5562" t="s">
        <v>110</v>
      </c>
      <c r="W5562" t="s">
        <v>130</v>
      </c>
      <c r="X5562" t="s">
        <v>82</v>
      </c>
      <c r="Y5562" t="s">
        <v>77</v>
      </c>
      <c r="Z5562" t="s">
        <v>84</v>
      </c>
      <c r="AA5562" t="s">
        <v>46</v>
      </c>
      <c r="AB5562" t="s">
        <v>63</v>
      </c>
      <c r="AC5562" t="s">
        <v>58</v>
      </c>
      <c r="AD5562" t="s">
        <v>272</v>
      </c>
      <c r="AE5562" t="s">
        <v>380</v>
      </c>
      <c r="AF5562" t="s">
        <v>55</v>
      </c>
      <c r="AG5562" t="s">
        <v>58</v>
      </c>
      <c r="AH5562" t="s">
        <v>125</v>
      </c>
      <c r="AI5562" t="s">
        <v>149</v>
      </c>
      <c r="AJ5562" t="s">
        <v>76</v>
      </c>
      <c r="AK5562" t="s">
        <v>86</v>
      </c>
      <c r="AL5562" t="s">
        <v>47</v>
      </c>
      <c r="AM5562" t="s">
        <v>122</v>
      </c>
      <c r="AN5562" t="s">
        <v>481</v>
      </c>
      <c r="AO5562" t="s">
        <v>98</v>
      </c>
    </row>
    <row r="5563" spans="1:41" hidden="1" x14ac:dyDescent="0.25">
      <c r="A5563" t="s">
        <v>23251</v>
      </c>
      <c r="B5563" t="s">
        <v>23252</v>
      </c>
      <c r="C5563" s="1" t="str">
        <f t="shared" si="350"/>
        <v>21:1064</v>
      </c>
      <c r="D5563" s="1" t="str">
        <f t="shared" si="351"/>
        <v>21:0107</v>
      </c>
      <c r="E5563" t="s">
        <v>23253</v>
      </c>
      <c r="F5563" t="s">
        <v>23254</v>
      </c>
      <c r="H5563">
        <v>50.039462100000001</v>
      </c>
      <c r="I5563">
        <v>-118.75113810000001</v>
      </c>
      <c r="J5563" s="1" t="str">
        <f t="shared" si="348"/>
        <v>NGR bulk stream sediment</v>
      </c>
      <c r="K5563" s="1" t="str">
        <f t="shared" si="349"/>
        <v>&lt;177 micron (NGR)</v>
      </c>
      <c r="L5563">
        <v>72</v>
      </c>
      <c r="M5563" t="s">
        <v>157</v>
      </c>
      <c r="N5563">
        <v>1240</v>
      </c>
      <c r="O5563" t="s">
        <v>64</v>
      </c>
      <c r="P5563" t="s">
        <v>47</v>
      </c>
      <c r="Q5563" t="s">
        <v>1069</v>
      </c>
      <c r="R5563" t="s">
        <v>58</v>
      </c>
      <c r="S5563" t="s">
        <v>140</v>
      </c>
      <c r="T5563" t="s">
        <v>137</v>
      </c>
      <c r="U5563" t="s">
        <v>240</v>
      </c>
      <c r="V5563" t="s">
        <v>64</v>
      </c>
      <c r="W5563" t="s">
        <v>122</v>
      </c>
      <c r="X5563" t="s">
        <v>137</v>
      </c>
      <c r="Y5563" t="s">
        <v>187</v>
      </c>
      <c r="Z5563" t="s">
        <v>56</v>
      </c>
      <c r="AA5563" t="s">
        <v>46</v>
      </c>
      <c r="AB5563" t="s">
        <v>64</v>
      </c>
      <c r="AC5563" t="s">
        <v>58</v>
      </c>
      <c r="AD5563" t="s">
        <v>120</v>
      </c>
      <c r="AE5563" t="s">
        <v>56</v>
      </c>
      <c r="AF5563" t="s">
        <v>242</v>
      </c>
      <c r="AG5563" t="s">
        <v>260</v>
      </c>
      <c r="AH5563" t="s">
        <v>149</v>
      </c>
      <c r="AI5563" t="s">
        <v>198</v>
      </c>
      <c r="AJ5563" t="s">
        <v>259</v>
      </c>
      <c r="AK5563" t="s">
        <v>102</v>
      </c>
      <c r="AL5563" t="s">
        <v>47</v>
      </c>
      <c r="AM5563" t="s">
        <v>47</v>
      </c>
      <c r="AN5563" t="s">
        <v>275</v>
      </c>
      <c r="AO5563" t="s">
        <v>76</v>
      </c>
    </row>
    <row r="5564" spans="1:41" hidden="1" x14ac:dyDescent="0.25">
      <c r="A5564" t="s">
        <v>23255</v>
      </c>
      <c r="B5564" t="s">
        <v>23256</v>
      </c>
      <c r="C5564" s="1" t="str">
        <f t="shared" si="350"/>
        <v>21:1064</v>
      </c>
      <c r="D5564" s="1" t="str">
        <f t="shared" si="351"/>
        <v>21:0107</v>
      </c>
      <c r="E5564" t="s">
        <v>23257</v>
      </c>
      <c r="F5564" t="s">
        <v>23258</v>
      </c>
      <c r="H5564">
        <v>50.018053299999998</v>
      </c>
      <c r="I5564">
        <v>-118.6994488</v>
      </c>
      <c r="J5564" s="1" t="str">
        <f t="shared" si="348"/>
        <v>NGR bulk stream sediment</v>
      </c>
      <c r="K5564" s="1" t="str">
        <f t="shared" si="349"/>
        <v>&lt;177 micron (NGR)</v>
      </c>
      <c r="L5564">
        <v>72</v>
      </c>
      <c r="M5564" t="s">
        <v>170</v>
      </c>
      <c r="N5564">
        <v>1241</v>
      </c>
      <c r="O5564" t="s">
        <v>62</v>
      </c>
      <c r="P5564" t="s">
        <v>47</v>
      </c>
      <c r="Q5564" t="s">
        <v>234</v>
      </c>
      <c r="R5564" t="s">
        <v>110</v>
      </c>
      <c r="S5564" t="s">
        <v>559</v>
      </c>
      <c r="T5564" t="s">
        <v>127</v>
      </c>
      <c r="U5564" t="s">
        <v>184</v>
      </c>
      <c r="V5564" t="s">
        <v>110</v>
      </c>
      <c r="W5564" t="s">
        <v>336</v>
      </c>
      <c r="X5564" t="s">
        <v>76</v>
      </c>
      <c r="Y5564" t="s">
        <v>239</v>
      </c>
      <c r="Z5564" t="s">
        <v>199</v>
      </c>
      <c r="AA5564" t="s">
        <v>46</v>
      </c>
      <c r="AB5564" t="s">
        <v>81</v>
      </c>
      <c r="AC5564" t="s">
        <v>58</v>
      </c>
      <c r="AD5564" t="s">
        <v>241</v>
      </c>
      <c r="AE5564" t="s">
        <v>380</v>
      </c>
      <c r="AF5564" t="s">
        <v>58</v>
      </c>
      <c r="AG5564" t="s">
        <v>158</v>
      </c>
      <c r="AH5564" t="s">
        <v>101</v>
      </c>
      <c r="AI5564" t="s">
        <v>46</v>
      </c>
      <c r="AJ5564" t="s">
        <v>85</v>
      </c>
      <c r="AK5564" t="s">
        <v>142</v>
      </c>
      <c r="AL5564" t="s">
        <v>47</v>
      </c>
      <c r="AM5564" t="s">
        <v>47</v>
      </c>
      <c r="AN5564" t="s">
        <v>817</v>
      </c>
      <c r="AO5564" t="s">
        <v>137</v>
      </c>
    </row>
    <row r="5565" spans="1:41" hidden="1" x14ac:dyDescent="0.25">
      <c r="A5565" t="s">
        <v>23259</v>
      </c>
      <c r="B5565" t="s">
        <v>23260</v>
      </c>
      <c r="C5565" s="1" t="str">
        <f t="shared" si="350"/>
        <v>21:1064</v>
      </c>
      <c r="D5565" s="1" t="str">
        <f t="shared" si="351"/>
        <v>21:0107</v>
      </c>
      <c r="E5565" t="s">
        <v>23261</v>
      </c>
      <c r="F5565" t="s">
        <v>23262</v>
      </c>
      <c r="H5565">
        <v>50.022016299999997</v>
      </c>
      <c r="I5565">
        <v>-118.70337189999999</v>
      </c>
      <c r="J5565" s="1" t="str">
        <f t="shared" si="348"/>
        <v>NGR bulk stream sediment</v>
      </c>
      <c r="K5565" s="1" t="str">
        <f t="shared" si="349"/>
        <v>&lt;177 micron (NGR)</v>
      </c>
      <c r="L5565">
        <v>72</v>
      </c>
      <c r="M5565" t="s">
        <v>180</v>
      </c>
      <c r="N5565">
        <v>1242</v>
      </c>
      <c r="O5565" t="s">
        <v>149</v>
      </c>
      <c r="P5565" t="s">
        <v>47</v>
      </c>
      <c r="Q5565" t="s">
        <v>119</v>
      </c>
      <c r="R5565" t="s">
        <v>72</v>
      </c>
      <c r="S5565" t="s">
        <v>268</v>
      </c>
      <c r="T5565" t="s">
        <v>85</v>
      </c>
      <c r="U5565" t="s">
        <v>273</v>
      </c>
      <c r="V5565" t="s">
        <v>105</v>
      </c>
      <c r="W5565" t="s">
        <v>455</v>
      </c>
      <c r="X5565" t="s">
        <v>58</v>
      </c>
      <c r="Y5565" t="s">
        <v>49</v>
      </c>
      <c r="Z5565" t="s">
        <v>56</v>
      </c>
      <c r="AA5565" t="s">
        <v>46</v>
      </c>
      <c r="AB5565" t="s">
        <v>101</v>
      </c>
      <c r="AC5565" t="s">
        <v>58</v>
      </c>
      <c r="AD5565" t="s">
        <v>597</v>
      </c>
      <c r="AE5565" t="s">
        <v>56</v>
      </c>
      <c r="AF5565" t="s">
        <v>319</v>
      </c>
      <c r="AG5565" t="s">
        <v>371</v>
      </c>
      <c r="AH5565" t="s">
        <v>235</v>
      </c>
      <c r="AI5565" t="s">
        <v>53</v>
      </c>
      <c r="AJ5565" t="s">
        <v>137</v>
      </c>
      <c r="AK5565" t="s">
        <v>200</v>
      </c>
      <c r="AL5565" t="s">
        <v>47</v>
      </c>
      <c r="AM5565" t="s">
        <v>47</v>
      </c>
      <c r="AN5565" t="s">
        <v>832</v>
      </c>
      <c r="AO5565" t="s">
        <v>58</v>
      </c>
    </row>
    <row r="5566" spans="1:41" hidden="1" x14ac:dyDescent="0.25">
      <c r="A5566" t="s">
        <v>23263</v>
      </c>
      <c r="B5566" t="s">
        <v>23264</v>
      </c>
      <c r="C5566" s="1" t="str">
        <f t="shared" si="350"/>
        <v>21:1064</v>
      </c>
      <c r="D5566" s="1" t="str">
        <f t="shared" si="351"/>
        <v>21:0107</v>
      </c>
      <c r="E5566" t="s">
        <v>23265</v>
      </c>
      <c r="F5566" t="s">
        <v>23266</v>
      </c>
      <c r="H5566">
        <v>50.0027653</v>
      </c>
      <c r="I5566">
        <v>-118.6936772</v>
      </c>
      <c r="J5566" s="1" t="str">
        <f t="shared" si="348"/>
        <v>NGR bulk stream sediment</v>
      </c>
      <c r="K5566" s="1" t="str">
        <f t="shared" si="349"/>
        <v>&lt;177 micron (NGR)</v>
      </c>
      <c r="L5566">
        <v>72</v>
      </c>
      <c r="M5566" t="s">
        <v>195</v>
      </c>
      <c r="N5566">
        <v>1243</v>
      </c>
      <c r="O5566" t="s">
        <v>185</v>
      </c>
      <c r="P5566" t="s">
        <v>47</v>
      </c>
      <c r="Q5566" t="s">
        <v>456</v>
      </c>
      <c r="R5566" t="s">
        <v>130</v>
      </c>
      <c r="S5566" t="s">
        <v>445</v>
      </c>
      <c r="T5566" t="s">
        <v>85</v>
      </c>
      <c r="U5566" t="s">
        <v>438</v>
      </c>
      <c r="V5566" t="s">
        <v>185</v>
      </c>
      <c r="W5566" t="s">
        <v>271</v>
      </c>
      <c r="X5566" t="s">
        <v>209</v>
      </c>
      <c r="Y5566" t="s">
        <v>272</v>
      </c>
      <c r="Z5566" t="s">
        <v>84</v>
      </c>
      <c r="AA5566" t="s">
        <v>46</v>
      </c>
      <c r="AB5566" t="s">
        <v>81</v>
      </c>
      <c r="AC5566" t="s">
        <v>58</v>
      </c>
      <c r="AD5566" t="s">
        <v>77</v>
      </c>
      <c r="AE5566" t="s">
        <v>380</v>
      </c>
      <c r="AF5566" t="s">
        <v>55</v>
      </c>
      <c r="AG5566" t="s">
        <v>158</v>
      </c>
      <c r="AH5566" t="s">
        <v>64</v>
      </c>
      <c r="AI5566" t="s">
        <v>46</v>
      </c>
      <c r="AJ5566" t="s">
        <v>55</v>
      </c>
      <c r="AK5566" t="s">
        <v>103</v>
      </c>
      <c r="AL5566" t="s">
        <v>47</v>
      </c>
      <c r="AM5566" t="s">
        <v>122</v>
      </c>
      <c r="AN5566" t="s">
        <v>1392</v>
      </c>
      <c r="AO5566" t="s">
        <v>52</v>
      </c>
    </row>
    <row r="5567" spans="1:41" hidden="1" x14ac:dyDescent="0.25">
      <c r="A5567" t="s">
        <v>23267</v>
      </c>
      <c r="B5567" t="s">
        <v>23268</v>
      </c>
      <c r="C5567" s="1" t="str">
        <f t="shared" si="350"/>
        <v>21:1064</v>
      </c>
      <c r="D5567" s="1" t="str">
        <f t="shared" si="351"/>
        <v>21:0107</v>
      </c>
      <c r="E5567" t="s">
        <v>23269</v>
      </c>
      <c r="F5567" t="s">
        <v>23270</v>
      </c>
      <c r="H5567">
        <v>50.0027811</v>
      </c>
      <c r="I5567">
        <v>-118.71441609999999</v>
      </c>
      <c r="J5567" s="1" t="str">
        <f t="shared" si="348"/>
        <v>NGR bulk stream sediment</v>
      </c>
      <c r="K5567" s="1" t="str">
        <f t="shared" si="349"/>
        <v>&lt;177 micron (NGR)</v>
      </c>
      <c r="L5567">
        <v>72</v>
      </c>
      <c r="M5567" t="s">
        <v>205</v>
      </c>
      <c r="N5567">
        <v>1244</v>
      </c>
      <c r="O5567" t="s">
        <v>54</v>
      </c>
      <c r="P5567" t="s">
        <v>47</v>
      </c>
      <c r="Q5567" t="s">
        <v>481</v>
      </c>
      <c r="R5567" t="s">
        <v>125</v>
      </c>
      <c r="S5567" t="s">
        <v>146</v>
      </c>
      <c r="T5567" t="s">
        <v>58</v>
      </c>
      <c r="U5567" t="s">
        <v>438</v>
      </c>
      <c r="V5567" t="s">
        <v>235</v>
      </c>
      <c r="W5567" t="s">
        <v>51</v>
      </c>
      <c r="X5567" t="s">
        <v>66</v>
      </c>
      <c r="Y5567" t="s">
        <v>120</v>
      </c>
      <c r="Z5567" t="s">
        <v>62</v>
      </c>
      <c r="AA5567" t="s">
        <v>46</v>
      </c>
      <c r="AB5567" t="s">
        <v>161</v>
      </c>
      <c r="AC5567" t="s">
        <v>76</v>
      </c>
      <c r="AD5567" t="s">
        <v>554</v>
      </c>
      <c r="AE5567" t="s">
        <v>380</v>
      </c>
      <c r="AF5567" t="s">
        <v>58</v>
      </c>
      <c r="AG5567" t="s">
        <v>259</v>
      </c>
      <c r="AH5567" t="s">
        <v>125</v>
      </c>
      <c r="AI5567" t="s">
        <v>149</v>
      </c>
      <c r="AJ5567" t="s">
        <v>127</v>
      </c>
      <c r="AK5567" t="s">
        <v>412</v>
      </c>
      <c r="AL5567" t="s">
        <v>47</v>
      </c>
      <c r="AM5567" t="s">
        <v>122</v>
      </c>
      <c r="AN5567" t="s">
        <v>548</v>
      </c>
      <c r="AO5567" t="s">
        <v>99</v>
      </c>
    </row>
    <row r="5568" spans="1:41" hidden="1" x14ac:dyDescent="0.25">
      <c r="A5568" t="s">
        <v>23271</v>
      </c>
      <c r="B5568" t="s">
        <v>23272</v>
      </c>
      <c r="C5568" s="1" t="str">
        <f t="shared" si="350"/>
        <v>21:1064</v>
      </c>
      <c r="D5568" s="1" t="str">
        <f t="shared" si="351"/>
        <v>21:0107</v>
      </c>
      <c r="E5568" t="s">
        <v>23273</v>
      </c>
      <c r="F5568" t="s">
        <v>23274</v>
      </c>
      <c r="H5568">
        <v>50.0491028</v>
      </c>
      <c r="I5568">
        <v>-118.6707337</v>
      </c>
      <c r="J5568" s="1" t="str">
        <f t="shared" si="348"/>
        <v>NGR bulk stream sediment</v>
      </c>
      <c r="K5568" s="1" t="str">
        <f t="shared" si="349"/>
        <v>&lt;177 micron (NGR)</v>
      </c>
      <c r="L5568">
        <v>72</v>
      </c>
      <c r="M5568" t="s">
        <v>214</v>
      </c>
      <c r="N5568">
        <v>1245</v>
      </c>
      <c r="O5568" t="s">
        <v>78</v>
      </c>
      <c r="P5568" t="s">
        <v>47</v>
      </c>
      <c r="Q5568" t="s">
        <v>684</v>
      </c>
      <c r="R5568" t="s">
        <v>267</v>
      </c>
      <c r="S5568" t="s">
        <v>160</v>
      </c>
      <c r="T5568" t="s">
        <v>175</v>
      </c>
      <c r="U5568" t="s">
        <v>391</v>
      </c>
      <c r="V5568" t="s">
        <v>125</v>
      </c>
      <c r="W5568" t="s">
        <v>128</v>
      </c>
      <c r="X5568" t="s">
        <v>52</v>
      </c>
      <c r="Y5568" t="s">
        <v>90</v>
      </c>
      <c r="Z5568" t="s">
        <v>84</v>
      </c>
      <c r="AA5568" t="s">
        <v>46</v>
      </c>
      <c r="AB5568" t="s">
        <v>81</v>
      </c>
      <c r="AC5568" t="s">
        <v>58</v>
      </c>
      <c r="AD5568" t="s">
        <v>343</v>
      </c>
      <c r="AE5568" t="s">
        <v>56</v>
      </c>
      <c r="AF5568" t="s">
        <v>58</v>
      </c>
      <c r="AG5568" t="s">
        <v>227</v>
      </c>
      <c r="AH5568" t="s">
        <v>61</v>
      </c>
      <c r="AI5568" t="s">
        <v>198</v>
      </c>
      <c r="AJ5568" t="s">
        <v>274</v>
      </c>
      <c r="AK5568" t="s">
        <v>206</v>
      </c>
      <c r="AL5568" t="s">
        <v>47</v>
      </c>
      <c r="AM5568" t="s">
        <v>122</v>
      </c>
      <c r="AN5568" t="s">
        <v>337</v>
      </c>
      <c r="AO5568" t="s">
        <v>55</v>
      </c>
    </row>
    <row r="5569" spans="1:41" hidden="1" x14ac:dyDescent="0.25">
      <c r="A5569" t="s">
        <v>23275</v>
      </c>
      <c r="B5569" t="s">
        <v>23276</v>
      </c>
      <c r="C5569" s="1" t="str">
        <f t="shared" si="350"/>
        <v>21:1064</v>
      </c>
      <c r="D5569" s="1" t="str">
        <f t="shared" si="351"/>
        <v>21:0107</v>
      </c>
      <c r="E5569" t="s">
        <v>23277</v>
      </c>
      <c r="F5569" t="s">
        <v>23278</v>
      </c>
      <c r="H5569">
        <v>50.038161799999997</v>
      </c>
      <c r="I5569">
        <v>-118.6653408</v>
      </c>
      <c r="J5569" s="1" t="str">
        <f t="shared" si="348"/>
        <v>NGR bulk stream sediment</v>
      </c>
      <c r="K5569" s="1" t="str">
        <f t="shared" si="349"/>
        <v>&lt;177 micron (NGR)</v>
      </c>
      <c r="L5569">
        <v>72</v>
      </c>
      <c r="M5569" t="s">
        <v>223</v>
      </c>
      <c r="N5569">
        <v>1246</v>
      </c>
      <c r="O5569" t="s">
        <v>101</v>
      </c>
      <c r="P5569" t="s">
        <v>47</v>
      </c>
      <c r="Q5569" t="s">
        <v>1130</v>
      </c>
      <c r="R5569" t="s">
        <v>148</v>
      </c>
      <c r="S5569" t="s">
        <v>300</v>
      </c>
      <c r="T5569" t="s">
        <v>55</v>
      </c>
      <c r="U5569" t="s">
        <v>240</v>
      </c>
      <c r="V5569" t="s">
        <v>185</v>
      </c>
      <c r="W5569" t="s">
        <v>228</v>
      </c>
      <c r="X5569" t="s">
        <v>103</v>
      </c>
      <c r="Y5569" t="s">
        <v>112</v>
      </c>
      <c r="Z5569" t="s">
        <v>199</v>
      </c>
      <c r="AA5569" t="s">
        <v>46</v>
      </c>
      <c r="AB5569" t="s">
        <v>61</v>
      </c>
      <c r="AC5569" t="s">
        <v>58</v>
      </c>
      <c r="AD5569" t="s">
        <v>106</v>
      </c>
      <c r="AE5569" t="s">
        <v>56</v>
      </c>
      <c r="AF5569" t="s">
        <v>359</v>
      </c>
      <c r="AG5569" t="s">
        <v>365</v>
      </c>
      <c r="AH5569" t="s">
        <v>174</v>
      </c>
      <c r="AI5569" t="s">
        <v>46</v>
      </c>
      <c r="AJ5569" t="s">
        <v>412</v>
      </c>
      <c r="AK5569" t="s">
        <v>102</v>
      </c>
      <c r="AL5569" t="s">
        <v>47</v>
      </c>
      <c r="AM5569" t="s">
        <v>122</v>
      </c>
      <c r="AN5569" t="s">
        <v>65</v>
      </c>
      <c r="AO5569" t="s">
        <v>66</v>
      </c>
    </row>
    <row r="5570" spans="1:41" hidden="1" x14ac:dyDescent="0.25">
      <c r="A5570" t="s">
        <v>23279</v>
      </c>
      <c r="B5570" t="s">
        <v>23280</v>
      </c>
      <c r="C5570" s="1" t="str">
        <f t="shared" si="350"/>
        <v>21:1064</v>
      </c>
      <c r="D5570" s="1" t="str">
        <f t="shared" si="351"/>
        <v>21:0107</v>
      </c>
      <c r="E5570" t="s">
        <v>23281</v>
      </c>
      <c r="F5570" t="s">
        <v>23282</v>
      </c>
      <c r="H5570">
        <v>50.023304899999999</v>
      </c>
      <c r="I5570">
        <v>-118.54258660000001</v>
      </c>
      <c r="J5570" s="1" t="str">
        <f t="shared" ref="J5570:J5633" si="352">HYPERLINK("http://geochem.nrcan.gc.ca/cdogs/content/kwd/kwd020030_e.htm", "NGR bulk stream sediment")</f>
        <v>NGR bulk stream sediment</v>
      </c>
      <c r="K5570" s="1" t="str">
        <f t="shared" ref="K5570:K5633" si="353">HYPERLINK("http://geochem.nrcan.gc.ca/cdogs/content/kwd/kwd080006_e.htm", "&lt;177 micron (NGR)")</f>
        <v>&lt;177 micron (NGR)</v>
      </c>
      <c r="L5570">
        <v>72</v>
      </c>
      <c r="M5570" t="s">
        <v>233</v>
      </c>
      <c r="N5570">
        <v>1247</v>
      </c>
      <c r="O5570" t="s">
        <v>105</v>
      </c>
      <c r="P5570" t="s">
        <v>103</v>
      </c>
      <c r="Q5570" t="s">
        <v>513</v>
      </c>
      <c r="R5570" t="s">
        <v>188</v>
      </c>
      <c r="S5570" t="s">
        <v>418</v>
      </c>
      <c r="T5570" t="s">
        <v>51</v>
      </c>
      <c r="U5570" t="s">
        <v>160</v>
      </c>
      <c r="V5570" t="s">
        <v>81</v>
      </c>
      <c r="W5570" t="s">
        <v>257</v>
      </c>
      <c r="X5570" t="s">
        <v>137</v>
      </c>
      <c r="Y5570" t="s">
        <v>165</v>
      </c>
      <c r="Z5570" t="s">
        <v>84</v>
      </c>
      <c r="AA5570" t="s">
        <v>46</v>
      </c>
      <c r="AB5570" t="s">
        <v>161</v>
      </c>
      <c r="AC5570" t="s">
        <v>58</v>
      </c>
      <c r="AD5570" t="s">
        <v>291</v>
      </c>
      <c r="AE5570" t="s">
        <v>56</v>
      </c>
      <c r="AF5570" t="s">
        <v>274</v>
      </c>
      <c r="AG5570" t="s">
        <v>188</v>
      </c>
      <c r="AH5570" t="s">
        <v>174</v>
      </c>
      <c r="AI5570" t="s">
        <v>46</v>
      </c>
      <c r="AJ5570" t="s">
        <v>359</v>
      </c>
      <c r="AK5570" t="s">
        <v>158</v>
      </c>
      <c r="AL5570" t="s">
        <v>47</v>
      </c>
      <c r="AM5570" t="s">
        <v>103</v>
      </c>
      <c r="AN5570" t="s">
        <v>592</v>
      </c>
      <c r="AO5570" t="s">
        <v>90</v>
      </c>
    </row>
    <row r="5571" spans="1:41" hidden="1" x14ac:dyDescent="0.25">
      <c r="A5571" t="s">
        <v>23283</v>
      </c>
      <c r="B5571" t="s">
        <v>23284</v>
      </c>
      <c r="C5571" s="1" t="str">
        <f t="shared" si="350"/>
        <v>21:1064</v>
      </c>
      <c r="D5571" s="1" t="str">
        <f t="shared" si="351"/>
        <v>21:0107</v>
      </c>
      <c r="E5571" t="s">
        <v>23285</v>
      </c>
      <c r="F5571" t="s">
        <v>23286</v>
      </c>
      <c r="H5571">
        <v>50.094594200000003</v>
      </c>
      <c r="I5571">
        <v>-118.9962062</v>
      </c>
      <c r="J5571" s="1" t="str">
        <f t="shared" si="352"/>
        <v>NGR bulk stream sediment</v>
      </c>
      <c r="K5571" s="1" t="str">
        <f t="shared" si="353"/>
        <v>&lt;177 micron (NGR)</v>
      </c>
      <c r="L5571">
        <v>72</v>
      </c>
      <c r="M5571" t="s">
        <v>248</v>
      </c>
      <c r="N5571">
        <v>1248</v>
      </c>
      <c r="O5571" t="s">
        <v>46</v>
      </c>
      <c r="P5571" t="s">
        <v>103</v>
      </c>
      <c r="Q5571" t="s">
        <v>119</v>
      </c>
      <c r="R5571" t="s">
        <v>63</v>
      </c>
      <c r="S5571" t="s">
        <v>438</v>
      </c>
      <c r="T5571" t="s">
        <v>127</v>
      </c>
      <c r="U5571" t="s">
        <v>463</v>
      </c>
      <c r="V5571" t="s">
        <v>81</v>
      </c>
      <c r="W5571" t="s">
        <v>164</v>
      </c>
      <c r="X5571" t="s">
        <v>127</v>
      </c>
      <c r="Y5571" t="s">
        <v>342</v>
      </c>
      <c r="Z5571" t="s">
        <v>62</v>
      </c>
      <c r="AA5571" t="s">
        <v>46</v>
      </c>
      <c r="AB5571" t="s">
        <v>101</v>
      </c>
      <c r="AC5571" t="s">
        <v>126</v>
      </c>
      <c r="AD5571" t="s">
        <v>124</v>
      </c>
      <c r="AE5571" t="s">
        <v>380</v>
      </c>
      <c r="AF5571" t="s">
        <v>127</v>
      </c>
      <c r="AG5571" t="s">
        <v>58</v>
      </c>
      <c r="AH5571" t="s">
        <v>46</v>
      </c>
      <c r="AI5571" t="s">
        <v>149</v>
      </c>
      <c r="AJ5571" t="s">
        <v>50</v>
      </c>
      <c r="AK5571" t="s">
        <v>123</v>
      </c>
      <c r="AL5571" t="s">
        <v>47</v>
      </c>
      <c r="AM5571" t="s">
        <v>103</v>
      </c>
      <c r="AN5571" t="s">
        <v>1148</v>
      </c>
      <c r="AO5571" t="s">
        <v>76</v>
      </c>
    </row>
    <row r="5572" spans="1:41" hidden="1" x14ac:dyDescent="0.25">
      <c r="A5572" t="s">
        <v>23287</v>
      </c>
      <c r="B5572" t="s">
        <v>23288</v>
      </c>
      <c r="C5572" s="1" t="str">
        <f t="shared" si="350"/>
        <v>21:1064</v>
      </c>
      <c r="D5572" s="1" t="str">
        <f t="shared" si="351"/>
        <v>21:0107</v>
      </c>
      <c r="E5572" t="s">
        <v>23289</v>
      </c>
      <c r="F5572" t="s">
        <v>23290</v>
      </c>
      <c r="H5572">
        <v>50.086150500000002</v>
      </c>
      <c r="I5572">
        <v>-118.9221149</v>
      </c>
      <c r="J5572" s="1" t="str">
        <f t="shared" si="352"/>
        <v>NGR bulk stream sediment</v>
      </c>
      <c r="K5572" s="1" t="str">
        <f t="shared" si="353"/>
        <v>&lt;177 micron (NGR)</v>
      </c>
      <c r="L5572">
        <v>72</v>
      </c>
      <c r="M5572" t="s">
        <v>256</v>
      </c>
      <c r="N5572">
        <v>1249</v>
      </c>
      <c r="O5572" t="s">
        <v>63</v>
      </c>
      <c r="P5572" t="s">
        <v>103</v>
      </c>
      <c r="Q5572" t="s">
        <v>119</v>
      </c>
      <c r="R5572" t="s">
        <v>591</v>
      </c>
      <c r="S5572" t="s">
        <v>597</v>
      </c>
      <c r="T5572" t="s">
        <v>267</v>
      </c>
      <c r="U5572" t="s">
        <v>207</v>
      </c>
      <c r="V5572" t="s">
        <v>101</v>
      </c>
      <c r="W5572" t="s">
        <v>60</v>
      </c>
      <c r="X5572" t="s">
        <v>52</v>
      </c>
      <c r="Y5572" t="s">
        <v>272</v>
      </c>
      <c r="Z5572" t="s">
        <v>199</v>
      </c>
      <c r="AA5572" t="s">
        <v>46</v>
      </c>
      <c r="AB5572" t="s">
        <v>101</v>
      </c>
      <c r="AC5572" t="s">
        <v>225</v>
      </c>
      <c r="AD5572" t="s">
        <v>106</v>
      </c>
      <c r="AE5572" t="s">
        <v>56</v>
      </c>
      <c r="AF5572" t="s">
        <v>85</v>
      </c>
      <c r="AG5572" t="s">
        <v>366</v>
      </c>
      <c r="AH5572" t="s">
        <v>62</v>
      </c>
      <c r="AI5572" t="s">
        <v>174</v>
      </c>
      <c r="AJ5572" t="s">
        <v>85</v>
      </c>
      <c r="AK5572" t="s">
        <v>206</v>
      </c>
      <c r="AL5572" t="s">
        <v>47</v>
      </c>
      <c r="AM5572" t="s">
        <v>47</v>
      </c>
      <c r="AN5572" t="s">
        <v>65</v>
      </c>
      <c r="AO5572" t="s">
        <v>127</v>
      </c>
    </row>
    <row r="5573" spans="1:41" hidden="1" x14ac:dyDescent="0.25">
      <c r="A5573" t="s">
        <v>23291</v>
      </c>
      <c r="B5573" t="s">
        <v>23292</v>
      </c>
      <c r="C5573" s="1" t="str">
        <f t="shared" si="350"/>
        <v>21:1064</v>
      </c>
      <c r="D5573" s="1" t="str">
        <f t="shared" si="351"/>
        <v>21:0107</v>
      </c>
      <c r="E5573" t="s">
        <v>23293</v>
      </c>
      <c r="F5573" t="s">
        <v>23294</v>
      </c>
      <c r="H5573">
        <v>50.080520800000002</v>
      </c>
      <c r="I5573">
        <v>-118.9029359</v>
      </c>
      <c r="J5573" s="1" t="str">
        <f t="shared" si="352"/>
        <v>NGR bulk stream sediment</v>
      </c>
      <c r="K5573" s="1" t="str">
        <f t="shared" si="353"/>
        <v>&lt;177 micron (NGR)</v>
      </c>
      <c r="L5573">
        <v>72</v>
      </c>
      <c r="M5573" t="s">
        <v>265</v>
      </c>
      <c r="N5573">
        <v>1250</v>
      </c>
      <c r="O5573" t="s">
        <v>46</v>
      </c>
      <c r="P5573" t="s">
        <v>47</v>
      </c>
      <c r="Q5573" t="s">
        <v>698</v>
      </c>
      <c r="R5573" t="s">
        <v>102</v>
      </c>
      <c r="S5573" t="s">
        <v>226</v>
      </c>
      <c r="T5573" t="s">
        <v>145</v>
      </c>
      <c r="U5573" t="s">
        <v>1304</v>
      </c>
      <c r="V5573" t="s">
        <v>87</v>
      </c>
      <c r="W5573" t="s">
        <v>86</v>
      </c>
      <c r="X5573" t="s">
        <v>137</v>
      </c>
      <c r="Y5573" t="s">
        <v>160</v>
      </c>
      <c r="Z5573" t="s">
        <v>84</v>
      </c>
      <c r="AA5573" t="s">
        <v>46</v>
      </c>
      <c r="AB5573" t="s">
        <v>47</v>
      </c>
      <c r="AC5573" t="s">
        <v>243</v>
      </c>
      <c r="AD5573" t="s">
        <v>141</v>
      </c>
      <c r="AE5573" t="s">
        <v>380</v>
      </c>
      <c r="AF5573" t="s">
        <v>175</v>
      </c>
      <c r="AG5573" t="s">
        <v>374</v>
      </c>
      <c r="AH5573" t="s">
        <v>174</v>
      </c>
      <c r="AI5573" t="s">
        <v>149</v>
      </c>
      <c r="AJ5573" t="s">
        <v>127</v>
      </c>
      <c r="AK5573" t="s">
        <v>206</v>
      </c>
      <c r="AL5573" t="s">
        <v>47</v>
      </c>
      <c r="AM5573" t="s">
        <v>47</v>
      </c>
      <c r="AN5573" t="s">
        <v>568</v>
      </c>
      <c r="AO5573" t="s">
        <v>267</v>
      </c>
    </row>
    <row r="5574" spans="1:41" hidden="1" x14ac:dyDescent="0.25">
      <c r="A5574" t="s">
        <v>23295</v>
      </c>
      <c r="B5574" t="s">
        <v>23296</v>
      </c>
      <c r="C5574" s="1" t="str">
        <f t="shared" si="350"/>
        <v>21:1064</v>
      </c>
      <c r="D5574" s="1" t="str">
        <f t="shared" si="351"/>
        <v>21:0107</v>
      </c>
      <c r="E5574" t="s">
        <v>23297</v>
      </c>
      <c r="F5574" t="s">
        <v>23298</v>
      </c>
      <c r="H5574">
        <v>50.100103799999999</v>
      </c>
      <c r="I5574">
        <v>-118.8907907</v>
      </c>
      <c r="J5574" s="1" t="str">
        <f t="shared" si="352"/>
        <v>NGR bulk stream sediment</v>
      </c>
      <c r="K5574" s="1" t="str">
        <f t="shared" si="353"/>
        <v>&lt;177 micron (NGR)</v>
      </c>
      <c r="L5574">
        <v>73</v>
      </c>
      <c r="M5574" t="s">
        <v>45</v>
      </c>
      <c r="N5574">
        <v>1251</v>
      </c>
      <c r="O5574" t="s">
        <v>198</v>
      </c>
      <c r="P5574" t="s">
        <v>269</v>
      </c>
      <c r="Q5574" t="s">
        <v>237</v>
      </c>
      <c r="R5574" t="s">
        <v>108</v>
      </c>
      <c r="S5574" t="s">
        <v>76</v>
      </c>
      <c r="T5574" t="s">
        <v>51</v>
      </c>
      <c r="U5574" t="s">
        <v>51</v>
      </c>
      <c r="V5574" t="s">
        <v>62</v>
      </c>
      <c r="W5574" t="s">
        <v>199</v>
      </c>
      <c r="X5574" t="s">
        <v>46</v>
      </c>
      <c r="Y5574" t="s">
        <v>52</v>
      </c>
      <c r="Z5574" t="s">
        <v>56</v>
      </c>
      <c r="AA5574" t="s">
        <v>46</v>
      </c>
      <c r="AB5574" t="s">
        <v>380</v>
      </c>
      <c r="AC5574" t="s">
        <v>58</v>
      </c>
      <c r="AD5574" t="s">
        <v>58</v>
      </c>
      <c r="AE5574" t="s">
        <v>56</v>
      </c>
      <c r="AF5574" t="s">
        <v>61</v>
      </c>
      <c r="AG5574" t="s">
        <v>235</v>
      </c>
      <c r="AH5574" t="s">
        <v>62</v>
      </c>
      <c r="AI5574" t="s">
        <v>62</v>
      </c>
      <c r="AJ5574" t="s">
        <v>53</v>
      </c>
      <c r="AK5574" t="s">
        <v>198</v>
      </c>
      <c r="AL5574" t="s">
        <v>47</v>
      </c>
      <c r="AM5574" t="s">
        <v>47</v>
      </c>
      <c r="AN5574" t="s">
        <v>65</v>
      </c>
      <c r="AO5574" t="s">
        <v>47</v>
      </c>
    </row>
    <row r="5575" spans="1:41" hidden="1" x14ac:dyDescent="0.25">
      <c r="A5575" t="s">
        <v>23299</v>
      </c>
      <c r="B5575" t="s">
        <v>23300</v>
      </c>
      <c r="C5575" s="1" t="str">
        <f t="shared" si="350"/>
        <v>21:1064</v>
      </c>
      <c r="D5575" s="1" t="str">
        <f t="shared" si="351"/>
        <v>21:0107</v>
      </c>
      <c r="E5575" t="s">
        <v>23301</v>
      </c>
      <c r="F5575" t="s">
        <v>23302</v>
      </c>
      <c r="H5575">
        <v>50.084817200000003</v>
      </c>
      <c r="I5575">
        <v>-118.8716388</v>
      </c>
      <c r="J5575" s="1" t="str">
        <f t="shared" si="352"/>
        <v>NGR bulk stream sediment</v>
      </c>
      <c r="K5575" s="1" t="str">
        <f t="shared" si="353"/>
        <v>&lt;177 micron (NGR)</v>
      </c>
      <c r="L5575">
        <v>73</v>
      </c>
      <c r="M5575" t="s">
        <v>280</v>
      </c>
      <c r="N5575">
        <v>1252</v>
      </c>
      <c r="O5575" t="s">
        <v>57</v>
      </c>
      <c r="P5575" t="s">
        <v>47</v>
      </c>
      <c r="Q5575" t="s">
        <v>548</v>
      </c>
      <c r="R5575" t="s">
        <v>64</v>
      </c>
      <c r="S5575" t="s">
        <v>89</v>
      </c>
      <c r="T5575" t="s">
        <v>58</v>
      </c>
      <c r="U5575" t="s">
        <v>463</v>
      </c>
      <c r="V5575" t="s">
        <v>87</v>
      </c>
      <c r="W5575" t="s">
        <v>63</v>
      </c>
      <c r="X5575" t="s">
        <v>217</v>
      </c>
      <c r="Y5575" t="s">
        <v>146</v>
      </c>
      <c r="Z5575" t="s">
        <v>84</v>
      </c>
      <c r="AA5575" t="s">
        <v>46</v>
      </c>
      <c r="AB5575" t="s">
        <v>64</v>
      </c>
      <c r="AC5575" t="s">
        <v>58</v>
      </c>
      <c r="AD5575" t="s">
        <v>190</v>
      </c>
      <c r="AE5575" t="s">
        <v>380</v>
      </c>
      <c r="AF5575" t="s">
        <v>55</v>
      </c>
      <c r="AG5575" t="s">
        <v>3279</v>
      </c>
      <c r="AH5575" t="s">
        <v>235</v>
      </c>
      <c r="AI5575" t="s">
        <v>64</v>
      </c>
      <c r="AJ5575" t="s">
        <v>1884</v>
      </c>
      <c r="AK5575" t="s">
        <v>182</v>
      </c>
      <c r="AL5575" t="s">
        <v>47</v>
      </c>
      <c r="AM5575" t="s">
        <v>47</v>
      </c>
      <c r="AN5575" t="s">
        <v>234</v>
      </c>
      <c r="AO5575" t="s">
        <v>50</v>
      </c>
    </row>
    <row r="5576" spans="1:41" hidden="1" x14ac:dyDescent="0.25">
      <c r="A5576" t="s">
        <v>23303</v>
      </c>
      <c r="B5576" t="s">
        <v>23304</v>
      </c>
      <c r="C5576" s="1" t="str">
        <f t="shared" si="350"/>
        <v>21:1064</v>
      </c>
      <c r="D5576" s="1" t="str">
        <f t="shared" si="351"/>
        <v>21:0107</v>
      </c>
      <c r="E5576" t="s">
        <v>23301</v>
      </c>
      <c r="F5576" t="s">
        <v>23305</v>
      </c>
      <c r="H5576">
        <v>50.084817200000003</v>
      </c>
      <c r="I5576">
        <v>-118.8716388</v>
      </c>
      <c r="J5576" s="1" t="str">
        <f t="shared" si="352"/>
        <v>NGR bulk stream sediment</v>
      </c>
      <c r="K5576" s="1" t="str">
        <f t="shared" si="353"/>
        <v>&lt;177 micron (NGR)</v>
      </c>
      <c r="L5576">
        <v>73</v>
      </c>
      <c r="M5576" t="s">
        <v>288</v>
      </c>
      <c r="N5576">
        <v>1253</v>
      </c>
      <c r="O5576" t="s">
        <v>62</v>
      </c>
      <c r="P5576" t="s">
        <v>47</v>
      </c>
      <c r="Q5576" t="s">
        <v>548</v>
      </c>
      <c r="R5576" t="s">
        <v>64</v>
      </c>
      <c r="S5576" t="s">
        <v>568</v>
      </c>
      <c r="T5576" t="s">
        <v>76</v>
      </c>
      <c r="U5576" t="s">
        <v>915</v>
      </c>
      <c r="V5576" t="s">
        <v>149</v>
      </c>
      <c r="W5576" t="s">
        <v>130</v>
      </c>
      <c r="X5576" t="s">
        <v>124</v>
      </c>
      <c r="Y5576" t="s">
        <v>3509</v>
      </c>
      <c r="Z5576" t="s">
        <v>46</v>
      </c>
      <c r="AA5576" t="s">
        <v>46</v>
      </c>
      <c r="AB5576" t="s">
        <v>125</v>
      </c>
      <c r="AC5576" t="s">
        <v>58</v>
      </c>
      <c r="AD5576" t="s">
        <v>358</v>
      </c>
      <c r="AE5576" t="s">
        <v>380</v>
      </c>
      <c r="AF5576" t="s">
        <v>127</v>
      </c>
      <c r="AG5576" t="s">
        <v>1174</v>
      </c>
      <c r="AH5576" t="s">
        <v>81</v>
      </c>
      <c r="AI5576" t="s">
        <v>257</v>
      </c>
      <c r="AJ5576" t="s">
        <v>23306</v>
      </c>
      <c r="AK5576" t="s">
        <v>55</v>
      </c>
      <c r="AL5576" t="s">
        <v>47</v>
      </c>
      <c r="AM5576" t="s">
        <v>51</v>
      </c>
      <c r="AN5576" t="s">
        <v>1691</v>
      </c>
      <c r="AO5576" t="s">
        <v>82</v>
      </c>
    </row>
    <row r="5577" spans="1:41" hidden="1" x14ac:dyDescent="0.25">
      <c r="A5577" t="s">
        <v>23307</v>
      </c>
      <c r="B5577" t="s">
        <v>23308</v>
      </c>
      <c r="C5577" s="1" t="str">
        <f t="shared" si="350"/>
        <v>21:1064</v>
      </c>
      <c r="D5577" s="1" t="str">
        <f t="shared" si="351"/>
        <v>21:0107</v>
      </c>
      <c r="E5577" t="s">
        <v>23309</v>
      </c>
      <c r="F5577" t="s">
        <v>23310</v>
      </c>
      <c r="H5577">
        <v>50.080319099999997</v>
      </c>
      <c r="I5577">
        <v>-118.85262179999999</v>
      </c>
      <c r="J5577" s="1" t="str">
        <f t="shared" si="352"/>
        <v>NGR bulk stream sediment</v>
      </c>
      <c r="K5577" s="1" t="str">
        <f t="shared" si="353"/>
        <v>&lt;177 micron (NGR)</v>
      </c>
      <c r="L5577">
        <v>73</v>
      </c>
      <c r="M5577" t="s">
        <v>71</v>
      </c>
      <c r="N5577">
        <v>1254</v>
      </c>
      <c r="O5577" t="s">
        <v>46</v>
      </c>
      <c r="P5577" t="s">
        <v>73</v>
      </c>
      <c r="Q5577" t="s">
        <v>646</v>
      </c>
      <c r="R5577" t="s">
        <v>111</v>
      </c>
      <c r="S5577" t="s">
        <v>350</v>
      </c>
      <c r="T5577" t="s">
        <v>52</v>
      </c>
      <c r="U5577" t="s">
        <v>239</v>
      </c>
      <c r="V5577" t="s">
        <v>57</v>
      </c>
      <c r="W5577" t="s">
        <v>81</v>
      </c>
      <c r="X5577" t="s">
        <v>73</v>
      </c>
      <c r="Y5577" t="s">
        <v>186</v>
      </c>
      <c r="Z5577" t="s">
        <v>56</v>
      </c>
      <c r="AA5577" t="s">
        <v>46</v>
      </c>
      <c r="AB5577" t="s">
        <v>110</v>
      </c>
      <c r="AC5577" t="s">
        <v>127</v>
      </c>
      <c r="AD5577" t="s">
        <v>82</v>
      </c>
      <c r="AE5577" t="s">
        <v>56</v>
      </c>
      <c r="AF5577" t="s">
        <v>359</v>
      </c>
      <c r="AG5577" t="s">
        <v>129</v>
      </c>
      <c r="AH5577" t="s">
        <v>149</v>
      </c>
      <c r="AI5577" t="s">
        <v>198</v>
      </c>
      <c r="AJ5577" t="s">
        <v>274</v>
      </c>
      <c r="AK5577" t="s">
        <v>173</v>
      </c>
      <c r="AL5577" t="s">
        <v>47</v>
      </c>
      <c r="AM5577" t="s">
        <v>47</v>
      </c>
      <c r="AN5577" t="s">
        <v>652</v>
      </c>
      <c r="AO5577" t="s">
        <v>137</v>
      </c>
    </row>
    <row r="5578" spans="1:41" hidden="1" x14ac:dyDescent="0.25">
      <c r="A5578" t="s">
        <v>23311</v>
      </c>
      <c r="B5578" t="s">
        <v>23312</v>
      </c>
      <c r="C5578" s="1" t="str">
        <f t="shared" si="350"/>
        <v>21:1064</v>
      </c>
      <c r="D5578" s="1" t="str">
        <f t="shared" si="351"/>
        <v>21:0107</v>
      </c>
      <c r="E5578" t="s">
        <v>23313</v>
      </c>
      <c r="F5578" t="s">
        <v>23314</v>
      </c>
      <c r="H5578">
        <v>50.092920300000003</v>
      </c>
      <c r="I5578">
        <v>-118.81819470000001</v>
      </c>
      <c r="J5578" s="1" t="str">
        <f t="shared" si="352"/>
        <v>NGR bulk stream sediment</v>
      </c>
      <c r="K5578" s="1" t="str">
        <f t="shared" si="353"/>
        <v>&lt;177 micron (NGR)</v>
      </c>
      <c r="L5578">
        <v>73</v>
      </c>
      <c r="M5578" t="s">
        <v>95</v>
      </c>
      <c r="N5578">
        <v>1255</v>
      </c>
      <c r="O5578" t="s">
        <v>62</v>
      </c>
      <c r="P5578" t="s">
        <v>47</v>
      </c>
      <c r="Q5578" t="s">
        <v>548</v>
      </c>
      <c r="R5578" t="s">
        <v>47</v>
      </c>
      <c r="S5578" t="s">
        <v>237</v>
      </c>
      <c r="T5578" t="s">
        <v>108</v>
      </c>
      <c r="U5578" t="s">
        <v>146</v>
      </c>
      <c r="V5578" t="s">
        <v>46</v>
      </c>
      <c r="W5578" t="s">
        <v>123</v>
      </c>
      <c r="X5578" t="s">
        <v>418</v>
      </c>
      <c r="Y5578" t="s">
        <v>140</v>
      </c>
      <c r="Z5578" t="s">
        <v>53</v>
      </c>
      <c r="AA5578" t="s">
        <v>46</v>
      </c>
      <c r="AB5578" t="s">
        <v>173</v>
      </c>
      <c r="AC5578" t="s">
        <v>58</v>
      </c>
      <c r="AD5578" t="s">
        <v>75</v>
      </c>
      <c r="AE5578" t="s">
        <v>380</v>
      </c>
      <c r="AF5578" t="s">
        <v>85</v>
      </c>
      <c r="AG5578" t="s">
        <v>439</v>
      </c>
      <c r="AH5578" t="s">
        <v>63</v>
      </c>
      <c r="AI5578" t="s">
        <v>54</v>
      </c>
      <c r="AJ5578" t="s">
        <v>267</v>
      </c>
      <c r="AK5578" t="s">
        <v>228</v>
      </c>
      <c r="AL5578" t="s">
        <v>47</v>
      </c>
      <c r="AM5578" t="s">
        <v>103</v>
      </c>
      <c r="AN5578" t="s">
        <v>10819</v>
      </c>
      <c r="AO5578" t="s">
        <v>52</v>
      </c>
    </row>
    <row r="5579" spans="1:41" hidden="1" x14ac:dyDescent="0.25">
      <c r="A5579" t="s">
        <v>23315</v>
      </c>
      <c r="B5579" t="s">
        <v>23316</v>
      </c>
      <c r="C5579" s="1" t="str">
        <f t="shared" si="350"/>
        <v>21:1064</v>
      </c>
      <c r="D5579" s="1" t="str">
        <f t="shared" si="351"/>
        <v>21:0107</v>
      </c>
      <c r="E5579" t="s">
        <v>23317</v>
      </c>
      <c r="F5579" t="s">
        <v>23318</v>
      </c>
      <c r="H5579">
        <v>50.071029799999998</v>
      </c>
      <c r="I5579">
        <v>-118.8264107</v>
      </c>
      <c r="J5579" s="1" t="str">
        <f t="shared" si="352"/>
        <v>NGR bulk stream sediment</v>
      </c>
      <c r="K5579" s="1" t="str">
        <f t="shared" si="353"/>
        <v>&lt;177 micron (NGR)</v>
      </c>
      <c r="L5579">
        <v>73</v>
      </c>
      <c r="M5579" t="s">
        <v>117</v>
      </c>
      <c r="N5579">
        <v>1256</v>
      </c>
      <c r="O5579" t="s">
        <v>174</v>
      </c>
      <c r="P5579" t="s">
        <v>47</v>
      </c>
      <c r="Q5579" t="s">
        <v>424</v>
      </c>
      <c r="R5579" t="s">
        <v>103</v>
      </c>
      <c r="S5579" t="s">
        <v>207</v>
      </c>
      <c r="T5579" t="s">
        <v>267</v>
      </c>
      <c r="U5579" t="s">
        <v>431</v>
      </c>
      <c r="V5579" t="s">
        <v>110</v>
      </c>
      <c r="W5579" t="s">
        <v>128</v>
      </c>
      <c r="X5579" t="s">
        <v>59</v>
      </c>
      <c r="Y5579" t="s">
        <v>126</v>
      </c>
      <c r="Z5579" t="s">
        <v>53</v>
      </c>
      <c r="AA5579" t="s">
        <v>46</v>
      </c>
      <c r="AB5579" t="s">
        <v>130</v>
      </c>
      <c r="AC5579" t="s">
        <v>58</v>
      </c>
      <c r="AD5579" t="s">
        <v>240</v>
      </c>
      <c r="AE5579" t="s">
        <v>380</v>
      </c>
      <c r="AF5579" t="s">
        <v>76</v>
      </c>
      <c r="AG5579" t="s">
        <v>621</v>
      </c>
      <c r="AH5579" t="s">
        <v>139</v>
      </c>
      <c r="AI5579" t="s">
        <v>185</v>
      </c>
      <c r="AJ5579" t="s">
        <v>108</v>
      </c>
      <c r="AK5579" t="s">
        <v>103</v>
      </c>
      <c r="AL5579" t="s">
        <v>47</v>
      </c>
      <c r="AM5579" t="s">
        <v>122</v>
      </c>
      <c r="AN5579" t="s">
        <v>424</v>
      </c>
      <c r="AO5579" t="s">
        <v>90</v>
      </c>
    </row>
    <row r="5580" spans="1:41" hidden="1" x14ac:dyDescent="0.25">
      <c r="A5580" t="s">
        <v>23319</v>
      </c>
      <c r="B5580" t="s">
        <v>23320</v>
      </c>
      <c r="C5580" s="1" t="str">
        <f t="shared" si="350"/>
        <v>21:1064</v>
      </c>
      <c r="D5580" s="1" t="str">
        <f t="shared" si="351"/>
        <v>21:0107</v>
      </c>
      <c r="E5580" t="s">
        <v>23321</v>
      </c>
      <c r="F5580" t="s">
        <v>23322</v>
      </c>
      <c r="H5580">
        <v>50.076123000000003</v>
      </c>
      <c r="I5580">
        <v>-118.8268692</v>
      </c>
      <c r="J5580" s="1" t="str">
        <f t="shared" si="352"/>
        <v>NGR bulk stream sediment</v>
      </c>
      <c r="K5580" s="1" t="str">
        <f t="shared" si="353"/>
        <v>&lt;177 micron (NGR)</v>
      </c>
      <c r="L5580">
        <v>73</v>
      </c>
      <c r="M5580" t="s">
        <v>136</v>
      </c>
      <c r="N5580">
        <v>1257</v>
      </c>
      <c r="O5580" t="s">
        <v>198</v>
      </c>
      <c r="P5580" t="s">
        <v>47</v>
      </c>
      <c r="Q5580" t="s">
        <v>588</v>
      </c>
      <c r="R5580" t="s">
        <v>282</v>
      </c>
      <c r="S5580" t="s">
        <v>146</v>
      </c>
      <c r="T5580" t="s">
        <v>55</v>
      </c>
      <c r="U5580" t="s">
        <v>457</v>
      </c>
      <c r="V5580" t="s">
        <v>110</v>
      </c>
      <c r="W5580" t="s">
        <v>102</v>
      </c>
      <c r="X5580" t="s">
        <v>76</v>
      </c>
      <c r="Y5580" t="s">
        <v>107</v>
      </c>
      <c r="Z5580" t="s">
        <v>199</v>
      </c>
      <c r="AA5580" t="s">
        <v>46</v>
      </c>
      <c r="AB5580" t="s">
        <v>257</v>
      </c>
      <c r="AC5580" t="s">
        <v>58</v>
      </c>
      <c r="AD5580" t="s">
        <v>75</v>
      </c>
      <c r="AE5580" t="s">
        <v>380</v>
      </c>
      <c r="AF5580" t="s">
        <v>55</v>
      </c>
      <c r="AG5580" t="s">
        <v>242</v>
      </c>
      <c r="AH5580" t="s">
        <v>87</v>
      </c>
      <c r="AI5580" t="s">
        <v>57</v>
      </c>
      <c r="AJ5580" t="s">
        <v>150</v>
      </c>
      <c r="AK5580" t="s">
        <v>122</v>
      </c>
      <c r="AL5580" t="s">
        <v>47</v>
      </c>
      <c r="AM5580" t="s">
        <v>47</v>
      </c>
      <c r="AN5580" t="s">
        <v>138</v>
      </c>
      <c r="AO5580" t="s">
        <v>66</v>
      </c>
    </row>
    <row r="5581" spans="1:41" hidden="1" x14ac:dyDescent="0.25">
      <c r="A5581" t="s">
        <v>23323</v>
      </c>
      <c r="B5581" t="s">
        <v>23324</v>
      </c>
      <c r="C5581" s="1" t="str">
        <f t="shared" si="350"/>
        <v>21:1064</v>
      </c>
      <c r="D5581" s="1" t="str">
        <f t="shared" si="351"/>
        <v>21:0107</v>
      </c>
      <c r="E5581" t="s">
        <v>23325</v>
      </c>
      <c r="F5581" t="s">
        <v>23326</v>
      </c>
      <c r="H5581">
        <v>50.0670164</v>
      </c>
      <c r="I5581">
        <v>-118.8025162</v>
      </c>
      <c r="J5581" s="1" t="str">
        <f t="shared" si="352"/>
        <v>NGR bulk stream sediment</v>
      </c>
      <c r="K5581" s="1" t="str">
        <f t="shared" si="353"/>
        <v>&lt;177 micron (NGR)</v>
      </c>
      <c r="L5581">
        <v>73</v>
      </c>
      <c r="M5581" t="s">
        <v>157</v>
      </c>
      <c r="N5581">
        <v>1258</v>
      </c>
      <c r="O5581" t="s">
        <v>46</v>
      </c>
      <c r="P5581" t="s">
        <v>122</v>
      </c>
      <c r="Q5581" t="s">
        <v>1148</v>
      </c>
      <c r="R5581" t="s">
        <v>125</v>
      </c>
      <c r="S5581" t="s">
        <v>554</v>
      </c>
      <c r="T5581" t="s">
        <v>73</v>
      </c>
      <c r="U5581" t="s">
        <v>300</v>
      </c>
      <c r="V5581" t="s">
        <v>54</v>
      </c>
      <c r="W5581" t="s">
        <v>47</v>
      </c>
      <c r="X5581" t="s">
        <v>58</v>
      </c>
      <c r="Y5581" t="s">
        <v>243</v>
      </c>
      <c r="Z5581" t="s">
        <v>199</v>
      </c>
      <c r="AA5581" t="s">
        <v>46</v>
      </c>
      <c r="AB5581" t="s">
        <v>81</v>
      </c>
      <c r="AC5581" t="s">
        <v>58</v>
      </c>
      <c r="AD5581" t="s">
        <v>104</v>
      </c>
      <c r="AE5581" t="s">
        <v>56</v>
      </c>
      <c r="AF5581" t="s">
        <v>137</v>
      </c>
      <c r="AG5581" t="s">
        <v>392</v>
      </c>
      <c r="AH5581" t="s">
        <v>185</v>
      </c>
      <c r="AI5581" t="s">
        <v>54</v>
      </c>
      <c r="AJ5581" t="s">
        <v>52</v>
      </c>
      <c r="AK5581" t="s">
        <v>257</v>
      </c>
      <c r="AL5581" t="s">
        <v>47</v>
      </c>
      <c r="AM5581" t="s">
        <v>47</v>
      </c>
      <c r="AN5581" t="s">
        <v>807</v>
      </c>
      <c r="AO5581" t="s">
        <v>55</v>
      </c>
    </row>
    <row r="5582" spans="1:41" hidden="1" x14ac:dyDescent="0.25">
      <c r="A5582" t="s">
        <v>23327</v>
      </c>
      <c r="B5582" t="s">
        <v>23328</v>
      </c>
      <c r="C5582" s="1" t="str">
        <f t="shared" si="350"/>
        <v>21:1064</v>
      </c>
      <c r="D5582" s="1" t="str">
        <f t="shared" si="351"/>
        <v>21:0107</v>
      </c>
      <c r="E5582" t="s">
        <v>23329</v>
      </c>
      <c r="F5582" t="s">
        <v>23330</v>
      </c>
      <c r="H5582">
        <v>50.0532951</v>
      </c>
      <c r="I5582">
        <v>-118.8204444</v>
      </c>
      <c r="J5582" s="1" t="str">
        <f t="shared" si="352"/>
        <v>NGR bulk stream sediment</v>
      </c>
      <c r="K5582" s="1" t="str">
        <f t="shared" si="353"/>
        <v>&lt;177 micron (NGR)</v>
      </c>
      <c r="L5582">
        <v>73</v>
      </c>
      <c r="M5582" t="s">
        <v>170</v>
      </c>
      <c r="N5582">
        <v>1259</v>
      </c>
      <c r="O5582" t="s">
        <v>110</v>
      </c>
      <c r="P5582" t="s">
        <v>103</v>
      </c>
      <c r="Q5582" t="s">
        <v>234</v>
      </c>
      <c r="R5582" t="s">
        <v>129</v>
      </c>
      <c r="S5582" t="s">
        <v>146</v>
      </c>
      <c r="T5582" t="s">
        <v>127</v>
      </c>
      <c r="U5582" t="s">
        <v>386</v>
      </c>
      <c r="V5582" t="s">
        <v>61</v>
      </c>
      <c r="W5582" t="s">
        <v>123</v>
      </c>
      <c r="X5582" t="s">
        <v>267</v>
      </c>
      <c r="Y5582" t="s">
        <v>258</v>
      </c>
      <c r="Z5582" t="s">
        <v>199</v>
      </c>
      <c r="AA5582" t="s">
        <v>46</v>
      </c>
      <c r="AB5582" t="s">
        <v>125</v>
      </c>
      <c r="AC5582" t="s">
        <v>50</v>
      </c>
      <c r="AD5582" t="s">
        <v>120</v>
      </c>
      <c r="AE5582" t="s">
        <v>380</v>
      </c>
      <c r="AF5582" t="s">
        <v>85</v>
      </c>
      <c r="AG5582" t="s">
        <v>148</v>
      </c>
      <c r="AH5582" t="s">
        <v>47</v>
      </c>
      <c r="AI5582" t="s">
        <v>149</v>
      </c>
      <c r="AJ5582" t="s">
        <v>55</v>
      </c>
      <c r="AK5582" t="s">
        <v>164</v>
      </c>
      <c r="AL5582" t="s">
        <v>47</v>
      </c>
      <c r="AM5582" t="s">
        <v>47</v>
      </c>
      <c r="AN5582" t="s">
        <v>119</v>
      </c>
      <c r="AO5582" t="s">
        <v>76</v>
      </c>
    </row>
    <row r="5583" spans="1:41" hidden="1" x14ac:dyDescent="0.25">
      <c r="A5583" t="s">
        <v>23331</v>
      </c>
      <c r="B5583" t="s">
        <v>23332</v>
      </c>
      <c r="C5583" s="1" t="str">
        <f t="shared" si="350"/>
        <v>21:1064</v>
      </c>
      <c r="D5583" s="1" t="str">
        <f t="shared" si="351"/>
        <v>21:0107</v>
      </c>
      <c r="E5583" t="s">
        <v>23333</v>
      </c>
      <c r="F5583" t="s">
        <v>23334</v>
      </c>
      <c r="H5583">
        <v>50.094247799999998</v>
      </c>
      <c r="I5583">
        <v>-118.7332334</v>
      </c>
      <c r="J5583" s="1" t="str">
        <f t="shared" si="352"/>
        <v>NGR bulk stream sediment</v>
      </c>
      <c r="K5583" s="1" t="str">
        <f t="shared" si="353"/>
        <v>&lt;177 micron (NGR)</v>
      </c>
      <c r="L5583">
        <v>73</v>
      </c>
      <c r="M5583" t="s">
        <v>180</v>
      </c>
      <c r="N5583">
        <v>1260</v>
      </c>
      <c r="O5583" t="s">
        <v>149</v>
      </c>
      <c r="P5583" t="s">
        <v>47</v>
      </c>
      <c r="Q5583" t="s">
        <v>548</v>
      </c>
      <c r="R5583" t="s">
        <v>266</v>
      </c>
      <c r="S5583" t="s">
        <v>463</v>
      </c>
      <c r="T5583" t="s">
        <v>217</v>
      </c>
      <c r="U5583" t="s">
        <v>290</v>
      </c>
      <c r="V5583" t="s">
        <v>149</v>
      </c>
      <c r="W5583" t="s">
        <v>371</v>
      </c>
      <c r="X5583" t="s">
        <v>120</v>
      </c>
      <c r="Y5583" t="s">
        <v>184</v>
      </c>
      <c r="Z5583" t="s">
        <v>198</v>
      </c>
      <c r="AA5583" t="s">
        <v>46</v>
      </c>
      <c r="AB5583" t="s">
        <v>47</v>
      </c>
      <c r="AC5583" t="s">
        <v>58</v>
      </c>
      <c r="AD5583" t="s">
        <v>141</v>
      </c>
      <c r="AE5583" t="s">
        <v>380</v>
      </c>
      <c r="AF5583" t="s">
        <v>76</v>
      </c>
      <c r="AG5583" t="s">
        <v>632</v>
      </c>
      <c r="AH5583" t="s">
        <v>61</v>
      </c>
      <c r="AI5583" t="s">
        <v>64</v>
      </c>
      <c r="AJ5583" t="s">
        <v>58</v>
      </c>
      <c r="AK5583" t="s">
        <v>142</v>
      </c>
      <c r="AL5583" t="s">
        <v>47</v>
      </c>
      <c r="AM5583" t="s">
        <v>51</v>
      </c>
      <c r="AN5583" t="s">
        <v>11172</v>
      </c>
      <c r="AO5583" t="s">
        <v>85</v>
      </c>
    </row>
    <row r="5584" spans="1:41" hidden="1" x14ac:dyDescent="0.25">
      <c r="A5584" t="s">
        <v>23335</v>
      </c>
      <c r="B5584" t="s">
        <v>23336</v>
      </c>
      <c r="C5584" s="1" t="str">
        <f t="shared" si="350"/>
        <v>21:1064</v>
      </c>
      <c r="D5584" s="1" t="str">
        <f t="shared" si="351"/>
        <v>21:0107</v>
      </c>
      <c r="E5584" t="s">
        <v>23337</v>
      </c>
      <c r="F5584" t="s">
        <v>23338</v>
      </c>
      <c r="H5584">
        <v>50.073498899999997</v>
      </c>
      <c r="I5584">
        <v>-118.7305582</v>
      </c>
      <c r="J5584" s="1" t="str">
        <f t="shared" si="352"/>
        <v>NGR bulk stream sediment</v>
      </c>
      <c r="K5584" s="1" t="str">
        <f t="shared" si="353"/>
        <v>&lt;177 micron (NGR)</v>
      </c>
      <c r="L5584">
        <v>73</v>
      </c>
      <c r="M5584" t="s">
        <v>195</v>
      </c>
      <c r="N5584">
        <v>1261</v>
      </c>
      <c r="O5584" t="s">
        <v>57</v>
      </c>
      <c r="P5584" t="s">
        <v>47</v>
      </c>
      <c r="Q5584" t="s">
        <v>444</v>
      </c>
      <c r="R5584" t="s">
        <v>62</v>
      </c>
      <c r="S5584" t="s">
        <v>425</v>
      </c>
      <c r="T5584" t="s">
        <v>73</v>
      </c>
      <c r="U5584" t="s">
        <v>583</v>
      </c>
      <c r="V5584" t="s">
        <v>149</v>
      </c>
      <c r="W5584" t="s">
        <v>257</v>
      </c>
      <c r="X5584" t="s">
        <v>290</v>
      </c>
      <c r="Y5584" t="s">
        <v>597</v>
      </c>
      <c r="Z5584" t="s">
        <v>198</v>
      </c>
      <c r="AA5584" t="s">
        <v>46</v>
      </c>
      <c r="AB5584" t="s">
        <v>130</v>
      </c>
      <c r="AC5584" t="s">
        <v>58</v>
      </c>
      <c r="AD5584" t="s">
        <v>358</v>
      </c>
      <c r="AE5584" t="s">
        <v>380</v>
      </c>
      <c r="AF5584" t="s">
        <v>58</v>
      </c>
      <c r="AG5584" t="s">
        <v>2048</v>
      </c>
      <c r="AH5584" t="s">
        <v>161</v>
      </c>
      <c r="AI5584" t="s">
        <v>46</v>
      </c>
      <c r="AJ5584" t="s">
        <v>127</v>
      </c>
      <c r="AK5584" t="s">
        <v>270</v>
      </c>
      <c r="AL5584" t="s">
        <v>47</v>
      </c>
      <c r="AM5584" t="s">
        <v>103</v>
      </c>
      <c r="AN5584" t="s">
        <v>1797</v>
      </c>
      <c r="AO5584" t="s">
        <v>82</v>
      </c>
    </row>
    <row r="5585" spans="1:41" hidden="1" x14ac:dyDescent="0.25">
      <c r="A5585" t="s">
        <v>23339</v>
      </c>
      <c r="B5585" t="s">
        <v>23340</v>
      </c>
      <c r="C5585" s="1" t="str">
        <f t="shared" si="350"/>
        <v>21:1064</v>
      </c>
      <c r="D5585" s="1" t="str">
        <f t="shared" si="351"/>
        <v>21:0107</v>
      </c>
      <c r="E5585" t="s">
        <v>23341</v>
      </c>
      <c r="F5585" t="s">
        <v>23342</v>
      </c>
      <c r="H5585">
        <v>50.076959100000003</v>
      </c>
      <c r="I5585">
        <v>-118.7361753</v>
      </c>
      <c r="J5585" s="1" t="str">
        <f t="shared" si="352"/>
        <v>NGR bulk stream sediment</v>
      </c>
      <c r="K5585" s="1" t="str">
        <f t="shared" si="353"/>
        <v>&lt;177 micron (NGR)</v>
      </c>
      <c r="L5585">
        <v>73</v>
      </c>
      <c r="M5585" t="s">
        <v>205</v>
      </c>
      <c r="N5585">
        <v>1262</v>
      </c>
      <c r="O5585" t="s">
        <v>149</v>
      </c>
      <c r="P5585" t="s">
        <v>47</v>
      </c>
      <c r="Q5585" t="s">
        <v>234</v>
      </c>
      <c r="R5585" t="s">
        <v>151</v>
      </c>
      <c r="S5585" t="s">
        <v>431</v>
      </c>
      <c r="T5585" t="s">
        <v>52</v>
      </c>
      <c r="U5585" t="s">
        <v>241</v>
      </c>
      <c r="V5585" t="s">
        <v>174</v>
      </c>
      <c r="W5585" t="s">
        <v>79</v>
      </c>
      <c r="X5585" t="s">
        <v>243</v>
      </c>
      <c r="Y5585" t="s">
        <v>538</v>
      </c>
      <c r="Z5585" t="s">
        <v>62</v>
      </c>
      <c r="AA5585" t="s">
        <v>46</v>
      </c>
      <c r="AB5585" t="s">
        <v>235</v>
      </c>
      <c r="AC5585" t="s">
        <v>58</v>
      </c>
      <c r="AD5585" t="s">
        <v>104</v>
      </c>
      <c r="AE5585" t="s">
        <v>56</v>
      </c>
      <c r="AF5585" t="s">
        <v>58</v>
      </c>
      <c r="AG5585" t="s">
        <v>903</v>
      </c>
      <c r="AH5585" t="s">
        <v>185</v>
      </c>
      <c r="AI5585" t="s">
        <v>235</v>
      </c>
      <c r="AJ5585" t="s">
        <v>58</v>
      </c>
      <c r="AK5585" t="s">
        <v>227</v>
      </c>
      <c r="AL5585" t="s">
        <v>47</v>
      </c>
      <c r="AM5585" t="s">
        <v>103</v>
      </c>
      <c r="AN5585" t="s">
        <v>10571</v>
      </c>
      <c r="AO5585" t="s">
        <v>127</v>
      </c>
    </row>
    <row r="5586" spans="1:41" hidden="1" x14ac:dyDescent="0.25">
      <c r="A5586" t="s">
        <v>23343</v>
      </c>
      <c r="B5586" t="s">
        <v>23344</v>
      </c>
      <c r="C5586" s="1" t="str">
        <f t="shared" si="350"/>
        <v>21:1064</v>
      </c>
      <c r="D5586" s="1" t="str">
        <f t="shared" si="351"/>
        <v>21:0107</v>
      </c>
      <c r="E5586" t="s">
        <v>23345</v>
      </c>
      <c r="F5586" t="s">
        <v>23346</v>
      </c>
      <c r="H5586">
        <v>50.078182499999997</v>
      </c>
      <c r="I5586">
        <v>-118.63872929999999</v>
      </c>
      <c r="J5586" s="1" t="str">
        <f t="shared" si="352"/>
        <v>NGR bulk stream sediment</v>
      </c>
      <c r="K5586" s="1" t="str">
        <f t="shared" si="353"/>
        <v>&lt;177 micron (NGR)</v>
      </c>
      <c r="L5586">
        <v>73</v>
      </c>
      <c r="M5586" t="s">
        <v>214</v>
      </c>
      <c r="N5586">
        <v>1263</v>
      </c>
      <c r="O5586" t="s">
        <v>54</v>
      </c>
      <c r="P5586" t="s">
        <v>386</v>
      </c>
      <c r="Q5586" t="s">
        <v>404</v>
      </c>
      <c r="R5586" t="s">
        <v>64</v>
      </c>
      <c r="S5586" t="s">
        <v>431</v>
      </c>
      <c r="T5586" t="s">
        <v>51</v>
      </c>
      <c r="U5586" t="s">
        <v>146</v>
      </c>
      <c r="V5586" t="s">
        <v>47</v>
      </c>
      <c r="W5586" t="s">
        <v>81</v>
      </c>
      <c r="X5586" t="s">
        <v>131</v>
      </c>
      <c r="Y5586" t="s">
        <v>140</v>
      </c>
      <c r="Z5586" t="s">
        <v>57</v>
      </c>
      <c r="AA5586" t="s">
        <v>46</v>
      </c>
      <c r="AB5586" t="s">
        <v>61</v>
      </c>
      <c r="AC5586" t="s">
        <v>58</v>
      </c>
      <c r="AD5586" t="s">
        <v>226</v>
      </c>
      <c r="AE5586" t="s">
        <v>56</v>
      </c>
      <c r="AF5586" t="s">
        <v>129</v>
      </c>
      <c r="AG5586" t="s">
        <v>689</v>
      </c>
      <c r="AH5586" t="s">
        <v>173</v>
      </c>
      <c r="AI5586" t="s">
        <v>110</v>
      </c>
      <c r="AJ5586" t="s">
        <v>9308</v>
      </c>
      <c r="AK5586" t="s">
        <v>406</v>
      </c>
      <c r="AL5586" t="s">
        <v>47</v>
      </c>
      <c r="AM5586" t="s">
        <v>103</v>
      </c>
      <c r="AN5586" t="s">
        <v>444</v>
      </c>
      <c r="AO5586" t="s">
        <v>76</v>
      </c>
    </row>
    <row r="5587" spans="1:41" hidden="1" x14ac:dyDescent="0.25">
      <c r="A5587" t="s">
        <v>23347</v>
      </c>
      <c r="B5587" t="s">
        <v>23348</v>
      </c>
      <c r="C5587" s="1" t="str">
        <f t="shared" si="350"/>
        <v>21:1064</v>
      </c>
      <c r="D5587" s="1" t="str">
        <f t="shared" si="351"/>
        <v>21:0107</v>
      </c>
      <c r="E5587" t="s">
        <v>23349</v>
      </c>
      <c r="F5587" t="s">
        <v>23350</v>
      </c>
      <c r="H5587">
        <v>50.294610900000002</v>
      </c>
      <c r="I5587">
        <v>-118.6607889</v>
      </c>
      <c r="J5587" s="1" t="str">
        <f t="shared" si="352"/>
        <v>NGR bulk stream sediment</v>
      </c>
      <c r="K5587" s="1" t="str">
        <f t="shared" si="353"/>
        <v>&lt;177 micron (NGR)</v>
      </c>
      <c r="L5587">
        <v>73</v>
      </c>
      <c r="M5587" t="s">
        <v>223</v>
      </c>
      <c r="N5587">
        <v>1264</v>
      </c>
      <c r="O5587" t="s">
        <v>455</v>
      </c>
      <c r="P5587" t="s">
        <v>52</v>
      </c>
      <c r="Q5587" t="s">
        <v>651</v>
      </c>
      <c r="R5587" t="s">
        <v>186</v>
      </c>
      <c r="S5587" t="s">
        <v>331</v>
      </c>
      <c r="T5587" t="s">
        <v>330</v>
      </c>
      <c r="U5587" t="s">
        <v>146</v>
      </c>
      <c r="V5587" t="s">
        <v>123</v>
      </c>
      <c r="W5587" t="s">
        <v>103</v>
      </c>
      <c r="X5587" t="s">
        <v>51</v>
      </c>
      <c r="Y5587" t="s">
        <v>240</v>
      </c>
      <c r="Z5587" t="s">
        <v>53</v>
      </c>
      <c r="AA5587" t="s">
        <v>46</v>
      </c>
      <c r="AB5587" t="s">
        <v>46</v>
      </c>
      <c r="AC5587" t="s">
        <v>107</v>
      </c>
      <c r="AD5587" t="s">
        <v>243</v>
      </c>
      <c r="AE5587" t="s">
        <v>199</v>
      </c>
      <c r="AF5587" t="s">
        <v>58</v>
      </c>
      <c r="AG5587" t="s">
        <v>307</v>
      </c>
      <c r="AH5587" t="s">
        <v>174</v>
      </c>
      <c r="AI5587" t="s">
        <v>185</v>
      </c>
      <c r="AJ5587" t="s">
        <v>58</v>
      </c>
      <c r="AK5587" t="s">
        <v>158</v>
      </c>
      <c r="AL5587" t="s">
        <v>47</v>
      </c>
      <c r="AM5587" t="s">
        <v>103</v>
      </c>
      <c r="AN5587" t="s">
        <v>301</v>
      </c>
      <c r="AO5587" t="s">
        <v>137</v>
      </c>
    </row>
    <row r="5588" spans="1:41" hidden="1" x14ac:dyDescent="0.25">
      <c r="A5588" t="s">
        <v>23351</v>
      </c>
      <c r="B5588" t="s">
        <v>23352</v>
      </c>
      <c r="C5588" s="1" t="str">
        <f t="shared" si="350"/>
        <v>21:1064</v>
      </c>
      <c r="D5588" s="1" t="str">
        <f t="shared" si="351"/>
        <v>21:0107</v>
      </c>
      <c r="E5588" t="s">
        <v>23353</v>
      </c>
      <c r="F5588" t="s">
        <v>23354</v>
      </c>
      <c r="H5588">
        <v>50.312947700000002</v>
      </c>
      <c r="I5588">
        <v>-118.64450290000001</v>
      </c>
      <c r="J5588" s="1" t="str">
        <f t="shared" si="352"/>
        <v>NGR bulk stream sediment</v>
      </c>
      <c r="K5588" s="1" t="str">
        <f t="shared" si="353"/>
        <v>&lt;177 micron (NGR)</v>
      </c>
      <c r="L5588">
        <v>73</v>
      </c>
      <c r="M5588" t="s">
        <v>233</v>
      </c>
      <c r="N5588">
        <v>1265</v>
      </c>
      <c r="O5588" t="s">
        <v>185</v>
      </c>
      <c r="P5588" t="s">
        <v>122</v>
      </c>
      <c r="Q5588" t="s">
        <v>548</v>
      </c>
      <c r="R5588" t="s">
        <v>235</v>
      </c>
      <c r="S5588" t="s">
        <v>554</v>
      </c>
      <c r="T5588" t="s">
        <v>85</v>
      </c>
      <c r="U5588" t="s">
        <v>207</v>
      </c>
      <c r="V5588" t="s">
        <v>257</v>
      </c>
      <c r="W5588" t="s">
        <v>130</v>
      </c>
      <c r="X5588" t="s">
        <v>52</v>
      </c>
      <c r="Y5588" t="s">
        <v>243</v>
      </c>
      <c r="Z5588" t="s">
        <v>84</v>
      </c>
      <c r="AA5588" t="s">
        <v>46</v>
      </c>
      <c r="AB5588" t="s">
        <v>54</v>
      </c>
      <c r="AC5588" t="s">
        <v>112</v>
      </c>
      <c r="AD5588" t="s">
        <v>236</v>
      </c>
      <c r="AE5588" t="s">
        <v>380</v>
      </c>
      <c r="AF5588" t="s">
        <v>58</v>
      </c>
      <c r="AG5588" t="s">
        <v>392</v>
      </c>
      <c r="AH5588" t="s">
        <v>81</v>
      </c>
      <c r="AI5588" t="s">
        <v>46</v>
      </c>
      <c r="AJ5588" t="s">
        <v>85</v>
      </c>
      <c r="AK5588" t="s">
        <v>72</v>
      </c>
      <c r="AL5588" t="s">
        <v>47</v>
      </c>
      <c r="AM5588" t="s">
        <v>47</v>
      </c>
      <c r="AN5588" t="s">
        <v>275</v>
      </c>
      <c r="AO5588" t="s">
        <v>267</v>
      </c>
    </row>
    <row r="5589" spans="1:41" hidden="1" x14ac:dyDescent="0.25">
      <c r="A5589" t="s">
        <v>23355</v>
      </c>
      <c r="B5589" t="s">
        <v>23356</v>
      </c>
      <c r="C5589" s="1" t="str">
        <f t="shared" si="350"/>
        <v>21:1064</v>
      </c>
      <c r="D5589" s="1" t="str">
        <f t="shared" si="351"/>
        <v>21:0107</v>
      </c>
      <c r="E5589" t="s">
        <v>23357</v>
      </c>
      <c r="F5589" t="s">
        <v>23358</v>
      </c>
      <c r="H5589">
        <v>50.340689900000001</v>
      </c>
      <c r="I5589">
        <v>-118.6262625</v>
      </c>
      <c r="J5589" s="1" t="str">
        <f t="shared" si="352"/>
        <v>NGR bulk stream sediment</v>
      </c>
      <c r="K5589" s="1" t="str">
        <f t="shared" si="353"/>
        <v>&lt;177 micron (NGR)</v>
      </c>
      <c r="L5589">
        <v>73</v>
      </c>
      <c r="M5589" t="s">
        <v>248</v>
      </c>
      <c r="N5589">
        <v>1266</v>
      </c>
      <c r="O5589" t="s">
        <v>46</v>
      </c>
      <c r="P5589" t="s">
        <v>122</v>
      </c>
      <c r="Q5589" t="s">
        <v>588</v>
      </c>
      <c r="R5589" t="s">
        <v>50</v>
      </c>
      <c r="S5589" t="s">
        <v>290</v>
      </c>
      <c r="T5589" t="s">
        <v>51</v>
      </c>
      <c r="U5589" t="s">
        <v>146</v>
      </c>
      <c r="V5589" t="s">
        <v>103</v>
      </c>
      <c r="W5589" t="s">
        <v>64</v>
      </c>
      <c r="X5589" t="s">
        <v>58</v>
      </c>
      <c r="Y5589" t="s">
        <v>306</v>
      </c>
      <c r="Z5589" t="s">
        <v>62</v>
      </c>
      <c r="AA5589" t="s">
        <v>46</v>
      </c>
      <c r="AB5589" t="s">
        <v>198</v>
      </c>
      <c r="AC5589" t="s">
        <v>58</v>
      </c>
      <c r="AD5589" t="s">
        <v>75</v>
      </c>
      <c r="AE5589" t="s">
        <v>56</v>
      </c>
      <c r="AF5589" t="s">
        <v>359</v>
      </c>
      <c r="AG5589" t="s">
        <v>128</v>
      </c>
      <c r="AH5589" t="s">
        <v>174</v>
      </c>
      <c r="AI5589" t="s">
        <v>54</v>
      </c>
      <c r="AJ5589" t="s">
        <v>274</v>
      </c>
      <c r="AK5589" t="s">
        <v>336</v>
      </c>
      <c r="AL5589" t="s">
        <v>47</v>
      </c>
      <c r="AM5589" t="s">
        <v>122</v>
      </c>
      <c r="AN5589" t="s">
        <v>313</v>
      </c>
      <c r="AO5589" t="s">
        <v>145</v>
      </c>
    </row>
    <row r="5590" spans="1:41" hidden="1" x14ac:dyDescent="0.25">
      <c r="A5590" t="s">
        <v>23359</v>
      </c>
      <c r="B5590" t="s">
        <v>23360</v>
      </c>
      <c r="C5590" s="1" t="str">
        <f t="shared" si="350"/>
        <v>21:1064</v>
      </c>
      <c r="D5590" s="1" t="str">
        <f t="shared" si="351"/>
        <v>21:0107</v>
      </c>
      <c r="E5590" t="s">
        <v>23361</v>
      </c>
      <c r="F5590" t="s">
        <v>23362</v>
      </c>
      <c r="H5590">
        <v>50.354923700000001</v>
      </c>
      <c r="I5590">
        <v>-118.7117588</v>
      </c>
      <c r="J5590" s="1" t="str">
        <f t="shared" si="352"/>
        <v>NGR bulk stream sediment</v>
      </c>
      <c r="K5590" s="1" t="str">
        <f t="shared" si="353"/>
        <v>&lt;177 micron (NGR)</v>
      </c>
      <c r="L5590">
        <v>73</v>
      </c>
      <c r="M5590" t="s">
        <v>256</v>
      </c>
      <c r="N5590">
        <v>1267</v>
      </c>
      <c r="O5590" t="s">
        <v>198</v>
      </c>
      <c r="P5590" t="s">
        <v>47</v>
      </c>
      <c r="Q5590" t="s">
        <v>234</v>
      </c>
      <c r="R5590" t="s">
        <v>137</v>
      </c>
      <c r="S5590" t="s">
        <v>258</v>
      </c>
      <c r="T5590" t="s">
        <v>51</v>
      </c>
      <c r="U5590" t="s">
        <v>126</v>
      </c>
      <c r="V5590" t="s">
        <v>257</v>
      </c>
      <c r="W5590" t="s">
        <v>185</v>
      </c>
      <c r="X5590" t="s">
        <v>330</v>
      </c>
      <c r="Y5590" t="s">
        <v>49</v>
      </c>
      <c r="Z5590" t="s">
        <v>199</v>
      </c>
      <c r="AA5590" t="s">
        <v>46</v>
      </c>
      <c r="AB5590" t="s">
        <v>87</v>
      </c>
      <c r="AC5590" t="s">
        <v>66</v>
      </c>
      <c r="AD5590" t="s">
        <v>140</v>
      </c>
      <c r="AE5590" t="s">
        <v>56</v>
      </c>
      <c r="AF5590" t="s">
        <v>129</v>
      </c>
      <c r="AG5590" t="s">
        <v>123</v>
      </c>
      <c r="AH5590" t="s">
        <v>46</v>
      </c>
      <c r="AI5590" t="s">
        <v>62</v>
      </c>
      <c r="AJ5590" t="s">
        <v>330</v>
      </c>
      <c r="AK5590" t="s">
        <v>455</v>
      </c>
      <c r="AL5590" t="s">
        <v>47</v>
      </c>
      <c r="AM5590" t="s">
        <v>47</v>
      </c>
      <c r="AN5590" t="s">
        <v>48</v>
      </c>
      <c r="AO5590" t="s">
        <v>175</v>
      </c>
    </row>
    <row r="5591" spans="1:41" hidden="1" x14ac:dyDescent="0.25">
      <c r="A5591" t="s">
        <v>23363</v>
      </c>
      <c r="B5591" t="s">
        <v>23364</v>
      </c>
      <c r="C5591" s="1" t="str">
        <f t="shared" si="350"/>
        <v>21:1064</v>
      </c>
      <c r="D5591" s="1" t="str">
        <f t="shared" si="351"/>
        <v>21:0107</v>
      </c>
      <c r="E5591" t="s">
        <v>23365</v>
      </c>
      <c r="F5591" t="s">
        <v>23366</v>
      </c>
      <c r="H5591">
        <v>50.484264000000003</v>
      </c>
      <c r="I5591">
        <v>-118.6399275</v>
      </c>
      <c r="J5591" s="1" t="str">
        <f t="shared" si="352"/>
        <v>NGR bulk stream sediment</v>
      </c>
      <c r="K5591" s="1" t="str">
        <f t="shared" si="353"/>
        <v>&lt;177 micron (NGR)</v>
      </c>
      <c r="L5591">
        <v>73</v>
      </c>
      <c r="M5591" t="s">
        <v>265</v>
      </c>
      <c r="N5591">
        <v>1268</v>
      </c>
      <c r="O5591" t="s">
        <v>62</v>
      </c>
      <c r="P5591" t="s">
        <v>47</v>
      </c>
      <c r="Q5591" t="s">
        <v>481</v>
      </c>
      <c r="R5591" t="s">
        <v>62</v>
      </c>
      <c r="S5591" t="s">
        <v>237</v>
      </c>
      <c r="T5591" t="s">
        <v>209</v>
      </c>
      <c r="U5591" t="s">
        <v>695</v>
      </c>
      <c r="V5591" t="s">
        <v>62</v>
      </c>
      <c r="W5591" t="s">
        <v>164</v>
      </c>
      <c r="X5591" t="s">
        <v>52</v>
      </c>
      <c r="Y5591" t="s">
        <v>344</v>
      </c>
      <c r="Z5591" t="s">
        <v>53</v>
      </c>
      <c r="AA5591" t="s">
        <v>46</v>
      </c>
      <c r="AB5591" t="s">
        <v>81</v>
      </c>
      <c r="AC5591" t="s">
        <v>300</v>
      </c>
      <c r="AD5591" t="s">
        <v>243</v>
      </c>
      <c r="AE5591" t="s">
        <v>380</v>
      </c>
      <c r="AF5591" t="s">
        <v>50</v>
      </c>
      <c r="AG5591" t="s">
        <v>55</v>
      </c>
      <c r="AH5591" t="s">
        <v>174</v>
      </c>
      <c r="AI5591" t="s">
        <v>64</v>
      </c>
      <c r="AJ5591" t="s">
        <v>2152</v>
      </c>
      <c r="AK5591" t="s">
        <v>73</v>
      </c>
      <c r="AL5591" t="s">
        <v>47</v>
      </c>
      <c r="AM5591" t="s">
        <v>103</v>
      </c>
      <c r="AN5591" t="s">
        <v>935</v>
      </c>
      <c r="AO5591" t="s">
        <v>76</v>
      </c>
    </row>
    <row r="5592" spans="1:41" hidden="1" x14ac:dyDescent="0.25">
      <c r="A5592" t="s">
        <v>23367</v>
      </c>
      <c r="B5592" t="s">
        <v>23368</v>
      </c>
      <c r="C5592" s="1" t="str">
        <f t="shared" si="350"/>
        <v>21:1064</v>
      </c>
      <c r="D5592" s="1" t="str">
        <f t="shared" si="351"/>
        <v>21:0107</v>
      </c>
      <c r="E5592" t="s">
        <v>23369</v>
      </c>
      <c r="F5592" t="s">
        <v>23370</v>
      </c>
      <c r="H5592">
        <v>50.449835399999998</v>
      </c>
      <c r="I5592">
        <v>-118.5792934</v>
      </c>
      <c r="J5592" s="1" t="str">
        <f t="shared" si="352"/>
        <v>NGR bulk stream sediment</v>
      </c>
      <c r="K5592" s="1" t="str">
        <f t="shared" si="353"/>
        <v>&lt;177 micron (NGR)</v>
      </c>
      <c r="L5592">
        <v>74</v>
      </c>
      <c r="M5592" t="s">
        <v>45</v>
      </c>
      <c r="N5592">
        <v>1269</v>
      </c>
      <c r="O5592" t="s">
        <v>47</v>
      </c>
      <c r="P5592" t="s">
        <v>103</v>
      </c>
      <c r="Q5592" t="s">
        <v>790</v>
      </c>
      <c r="R5592" t="s">
        <v>118</v>
      </c>
      <c r="S5592" t="s">
        <v>226</v>
      </c>
      <c r="T5592" t="s">
        <v>55</v>
      </c>
      <c r="U5592" t="s">
        <v>438</v>
      </c>
      <c r="V5592" t="s">
        <v>63</v>
      </c>
      <c r="W5592" t="s">
        <v>257</v>
      </c>
      <c r="X5592" t="s">
        <v>73</v>
      </c>
      <c r="Y5592" t="s">
        <v>358</v>
      </c>
      <c r="Z5592" t="s">
        <v>199</v>
      </c>
      <c r="AA5592" t="s">
        <v>46</v>
      </c>
      <c r="AB5592" t="s">
        <v>105</v>
      </c>
      <c r="AC5592" t="s">
        <v>272</v>
      </c>
      <c r="AD5592" t="s">
        <v>240</v>
      </c>
      <c r="AE5592" t="s">
        <v>56</v>
      </c>
      <c r="AF5592" t="s">
        <v>108</v>
      </c>
      <c r="AG5592" t="s">
        <v>118</v>
      </c>
      <c r="AH5592" t="s">
        <v>46</v>
      </c>
      <c r="AI5592" t="s">
        <v>87</v>
      </c>
      <c r="AJ5592" t="s">
        <v>66</v>
      </c>
      <c r="AK5592" t="s">
        <v>502</v>
      </c>
      <c r="AL5592" t="s">
        <v>47</v>
      </c>
      <c r="AM5592" t="s">
        <v>122</v>
      </c>
      <c r="AN5592" t="s">
        <v>65</v>
      </c>
      <c r="AO5592" t="s">
        <v>108</v>
      </c>
    </row>
    <row r="5593" spans="1:41" hidden="1" x14ac:dyDescent="0.25">
      <c r="A5593" t="s">
        <v>23371</v>
      </c>
      <c r="B5593" t="s">
        <v>23372</v>
      </c>
      <c r="C5593" s="1" t="str">
        <f t="shared" si="350"/>
        <v>21:1064</v>
      </c>
      <c r="D5593" s="1" t="str">
        <f t="shared" si="351"/>
        <v>21:0107</v>
      </c>
      <c r="E5593" t="s">
        <v>23373</v>
      </c>
      <c r="F5593" t="s">
        <v>23374</v>
      </c>
      <c r="H5593">
        <v>50.443466999999998</v>
      </c>
      <c r="I5593">
        <v>-118.583969</v>
      </c>
      <c r="J5593" s="1" t="str">
        <f t="shared" si="352"/>
        <v>NGR bulk stream sediment</v>
      </c>
      <c r="K5593" s="1" t="str">
        <f t="shared" si="353"/>
        <v>&lt;177 micron (NGR)</v>
      </c>
      <c r="L5593">
        <v>74</v>
      </c>
      <c r="M5593" t="s">
        <v>71</v>
      </c>
      <c r="N5593">
        <v>1270</v>
      </c>
      <c r="O5593" t="s">
        <v>61</v>
      </c>
      <c r="P5593" t="s">
        <v>122</v>
      </c>
      <c r="Q5593" t="s">
        <v>411</v>
      </c>
      <c r="R5593" t="s">
        <v>158</v>
      </c>
      <c r="S5593" t="s">
        <v>597</v>
      </c>
      <c r="T5593" t="s">
        <v>76</v>
      </c>
      <c r="U5593" t="s">
        <v>226</v>
      </c>
      <c r="V5593" t="s">
        <v>161</v>
      </c>
      <c r="W5593" t="s">
        <v>63</v>
      </c>
      <c r="X5593" t="s">
        <v>103</v>
      </c>
      <c r="Y5593" t="s">
        <v>218</v>
      </c>
      <c r="Z5593" t="s">
        <v>56</v>
      </c>
      <c r="AA5593" t="s">
        <v>46</v>
      </c>
      <c r="AB5593" t="s">
        <v>110</v>
      </c>
      <c r="AC5593" t="s">
        <v>145</v>
      </c>
      <c r="AD5593" t="s">
        <v>241</v>
      </c>
      <c r="AE5593" t="s">
        <v>380</v>
      </c>
      <c r="AF5593" t="s">
        <v>55</v>
      </c>
      <c r="AG5593" t="s">
        <v>181</v>
      </c>
      <c r="AH5593" t="s">
        <v>149</v>
      </c>
      <c r="AI5593" t="s">
        <v>110</v>
      </c>
      <c r="AJ5593" t="s">
        <v>209</v>
      </c>
      <c r="AK5593" t="s">
        <v>150</v>
      </c>
      <c r="AL5593" t="s">
        <v>47</v>
      </c>
      <c r="AM5593" t="s">
        <v>122</v>
      </c>
      <c r="AN5593" t="s">
        <v>65</v>
      </c>
      <c r="AO5593" t="s">
        <v>330</v>
      </c>
    </row>
    <row r="5594" spans="1:41" hidden="1" x14ac:dyDescent="0.25">
      <c r="A5594" t="s">
        <v>23375</v>
      </c>
      <c r="B5594" t="s">
        <v>23376</v>
      </c>
      <c r="C5594" s="1" t="str">
        <f t="shared" si="350"/>
        <v>21:1064</v>
      </c>
      <c r="D5594" s="1" t="str">
        <f t="shared" si="351"/>
        <v>21:0107</v>
      </c>
      <c r="E5594" t="s">
        <v>23377</v>
      </c>
      <c r="F5594" t="s">
        <v>23378</v>
      </c>
      <c r="H5594">
        <v>50.472856</v>
      </c>
      <c r="I5594">
        <v>-118.5353712</v>
      </c>
      <c r="J5594" s="1" t="str">
        <f t="shared" si="352"/>
        <v>NGR bulk stream sediment</v>
      </c>
      <c r="K5594" s="1" t="str">
        <f t="shared" si="353"/>
        <v>&lt;177 micron (NGR)</v>
      </c>
      <c r="L5594">
        <v>74</v>
      </c>
      <c r="M5594" t="s">
        <v>95</v>
      </c>
      <c r="N5594">
        <v>1271</v>
      </c>
      <c r="O5594" t="s">
        <v>198</v>
      </c>
      <c r="P5594" t="s">
        <v>103</v>
      </c>
      <c r="Q5594" t="s">
        <v>404</v>
      </c>
      <c r="R5594" t="s">
        <v>227</v>
      </c>
      <c r="S5594" t="s">
        <v>184</v>
      </c>
      <c r="T5594" t="s">
        <v>51</v>
      </c>
      <c r="U5594" t="s">
        <v>146</v>
      </c>
      <c r="V5594" t="s">
        <v>105</v>
      </c>
      <c r="W5594" t="s">
        <v>47</v>
      </c>
      <c r="X5594" t="s">
        <v>58</v>
      </c>
      <c r="Y5594" t="s">
        <v>290</v>
      </c>
      <c r="Z5594" t="s">
        <v>56</v>
      </c>
      <c r="AA5594" t="s">
        <v>46</v>
      </c>
      <c r="AB5594" t="s">
        <v>64</v>
      </c>
      <c r="AC5594" t="s">
        <v>306</v>
      </c>
      <c r="AD5594" t="s">
        <v>462</v>
      </c>
      <c r="AE5594" t="s">
        <v>380</v>
      </c>
      <c r="AF5594" t="s">
        <v>351</v>
      </c>
      <c r="AG5594" t="s">
        <v>58</v>
      </c>
      <c r="AH5594" t="s">
        <v>185</v>
      </c>
      <c r="AI5594" t="s">
        <v>87</v>
      </c>
      <c r="AJ5594" t="s">
        <v>66</v>
      </c>
      <c r="AK5594" t="s">
        <v>357</v>
      </c>
      <c r="AL5594" t="s">
        <v>47</v>
      </c>
      <c r="AM5594" t="s">
        <v>47</v>
      </c>
      <c r="AN5594" t="s">
        <v>281</v>
      </c>
      <c r="AO5594" t="s">
        <v>209</v>
      </c>
    </row>
    <row r="5595" spans="1:41" hidden="1" x14ac:dyDescent="0.25">
      <c r="A5595" t="s">
        <v>23379</v>
      </c>
      <c r="B5595" t="s">
        <v>23380</v>
      </c>
      <c r="C5595" s="1" t="str">
        <f t="shared" si="350"/>
        <v>21:1064</v>
      </c>
      <c r="D5595" s="1" t="str">
        <f t="shared" si="351"/>
        <v>21:0107</v>
      </c>
      <c r="E5595" t="s">
        <v>23381</v>
      </c>
      <c r="F5595" t="s">
        <v>23382</v>
      </c>
      <c r="H5595">
        <v>50.705075700000002</v>
      </c>
      <c r="I5595">
        <v>-118.33486720000001</v>
      </c>
      <c r="J5595" s="1" t="str">
        <f t="shared" si="352"/>
        <v>NGR bulk stream sediment</v>
      </c>
      <c r="K5595" s="1" t="str">
        <f t="shared" si="353"/>
        <v>&lt;177 micron (NGR)</v>
      </c>
      <c r="L5595">
        <v>74</v>
      </c>
      <c r="M5595" t="s">
        <v>117</v>
      </c>
      <c r="N5595">
        <v>1272</v>
      </c>
      <c r="O5595" t="s">
        <v>62</v>
      </c>
      <c r="P5595" t="s">
        <v>47</v>
      </c>
      <c r="Q5595" t="s">
        <v>812</v>
      </c>
      <c r="R5595" t="s">
        <v>173</v>
      </c>
      <c r="S5595" t="s">
        <v>275</v>
      </c>
      <c r="T5595" t="s">
        <v>108</v>
      </c>
      <c r="U5595" t="s">
        <v>65</v>
      </c>
      <c r="V5595" t="s">
        <v>130</v>
      </c>
      <c r="W5595" t="s">
        <v>103</v>
      </c>
      <c r="X5595" t="s">
        <v>127</v>
      </c>
      <c r="Y5595" t="s">
        <v>1537</v>
      </c>
      <c r="Z5595" t="s">
        <v>47</v>
      </c>
      <c r="AA5595" t="s">
        <v>46</v>
      </c>
      <c r="AB5595" t="s">
        <v>235</v>
      </c>
      <c r="AC5595" t="s">
        <v>58</v>
      </c>
      <c r="AD5595" t="s">
        <v>431</v>
      </c>
      <c r="AE5595" t="s">
        <v>380</v>
      </c>
      <c r="AF5595" t="s">
        <v>127</v>
      </c>
      <c r="AG5595" t="s">
        <v>2403</v>
      </c>
      <c r="AH5595" t="s">
        <v>139</v>
      </c>
      <c r="AI5595" t="s">
        <v>336</v>
      </c>
      <c r="AJ5595" t="s">
        <v>216</v>
      </c>
      <c r="AK5595" t="s">
        <v>633</v>
      </c>
      <c r="AL5595" t="s">
        <v>47</v>
      </c>
      <c r="AM5595" t="s">
        <v>58</v>
      </c>
      <c r="AN5595" t="s">
        <v>356</v>
      </c>
      <c r="AO5595" t="s">
        <v>306</v>
      </c>
    </row>
    <row r="5596" spans="1:41" hidden="1" x14ac:dyDescent="0.25">
      <c r="A5596" t="s">
        <v>23383</v>
      </c>
      <c r="B5596" t="s">
        <v>23384</v>
      </c>
      <c r="C5596" s="1" t="str">
        <f t="shared" si="350"/>
        <v>21:1064</v>
      </c>
      <c r="D5596" s="1" t="str">
        <f t="shared" si="351"/>
        <v>21:0107</v>
      </c>
      <c r="E5596" t="s">
        <v>23385</v>
      </c>
      <c r="F5596" t="s">
        <v>23386</v>
      </c>
      <c r="H5596">
        <v>50.698894699999997</v>
      </c>
      <c r="I5596">
        <v>-118.3342954</v>
      </c>
      <c r="J5596" s="1" t="str">
        <f t="shared" si="352"/>
        <v>NGR bulk stream sediment</v>
      </c>
      <c r="K5596" s="1" t="str">
        <f t="shared" si="353"/>
        <v>&lt;177 micron (NGR)</v>
      </c>
      <c r="L5596">
        <v>74</v>
      </c>
      <c r="M5596" t="s">
        <v>136</v>
      </c>
      <c r="N5596">
        <v>1273</v>
      </c>
      <c r="O5596" t="s">
        <v>54</v>
      </c>
      <c r="P5596" t="s">
        <v>47</v>
      </c>
      <c r="Q5596" t="s">
        <v>518</v>
      </c>
      <c r="R5596" t="s">
        <v>105</v>
      </c>
      <c r="S5596" t="s">
        <v>915</v>
      </c>
      <c r="T5596" t="s">
        <v>267</v>
      </c>
      <c r="U5596" t="s">
        <v>386</v>
      </c>
      <c r="V5596" t="s">
        <v>78</v>
      </c>
      <c r="W5596" t="s">
        <v>151</v>
      </c>
      <c r="X5596" t="s">
        <v>127</v>
      </c>
      <c r="Y5596" t="s">
        <v>207</v>
      </c>
      <c r="Z5596" t="s">
        <v>149</v>
      </c>
      <c r="AA5596" t="s">
        <v>46</v>
      </c>
      <c r="AB5596" t="s">
        <v>110</v>
      </c>
      <c r="AC5596" t="s">
        <v>58</v>
      </c>
      <c r="AD5596" t="s">
        <v>438</v>
      </c>
      <c r="AE5596" t="s">
        <v>380</v>
      </c>
      <c r="AF5596" t="s">
        <v>127</v>
      </c>
      <c r="AG5596" t="s">
        <v>792</v>
      </c>
      <c r="AH5596" t="s">
        <v>47</v>
      </c>
      <c r="AI5596" t="s">
        <v>60</v>
      </c>
      <c r="AJ5596" t="s">
        <v>23387</v>
      </c>
      <c r="AK5596" t="s">
        <v>267</v>
      </c>
      <c r="AL5596" t="s">
        <v>47</v>
      </c>
      <c r="AM5596" t="s">
        <v>52</v>
      </c>
      <c r="AN5596" t="s">
        <v>97</v>
      </c>
      <c r="AO5596" t="s">
        <v>66</v>
      </c>
    </row>
    <row r="5597" spans="1:41" hidden="1" x14ac:dyDescent="0.25">
      <c r="A5597" t="s">
        <v>23388</v>
      </c>
      <c r="B5597" t="s">
        <v>23389</v>
      </c>
      <c r="C5597" s="1" t="str">
        <f t="shared" si="350"/>
        <v>21:1064</v>
      </c>
      <c r="D5597" s="1" t="str">
        <f t="shared" si="351"/>
        <v>21:0107</v>
      </c>
      <c r="E5597" t="s">
        <v>23390</v>
      </c>
      <c r="F5597" t="s">
        <v>23391</v>
      </c>
      <c r="H5597">
        <v>50.6763166</v>
      </c>
      <c r="I5597">
        <v>-118.3029416</v>
      </c>
      <c r="J5597" s="1" t="str">
        <f t="shared" si="352"/>
        <v>NGR bulk stream sediment</v>
      </c>
      <c r="K5597" s="1" t="str">
        <f t="shared" si="353"/>
        <v>&lt;177 micron (NGR)</v>
      </c>
      <c r="L5597">
        <v>74</v>
      </c>
      <c r="M5597" t="s">
        <v>157</v>
      </c>
      <c r="N5597">
        <v>1274</v>
      </c>
      <c r="O5597" t="s">
        <v>149</v>
      </c>
      <c r="P5597" t="s">
        <v>47</v>
      </c>
      <c r="Q5597" t="s">
        <v>1130</v>
      </c>
      <c r="R5597" t="s">
        <v>110</v>
      </c>
      <c r="S5597" t="s">
        <v>345</v>
      </c>
      <c r="T5597" t="s">
        <v>108</v>
      </c>
      <c r="U5597" t="s">
        <v>425</v>
      </c>
      <c r="V5597" t="s">
        <v>173</v>
      </c>
      <c r="W5597" t="s">
        <v>151</v>
      </c>
      <c r="X5597" t="s">
        <v>50</v>
      </c>
      <c r="Y5597" t="s">
        <v>425</v>
      </c>
      <c r="Z5597" t="s">
        <v>87</v>
      </c>
      <c r="AA5597" t="s">
        <v>46</v>
      </c>
      <c r="AB5597" t="s">
        <v>110</v>
      </c>
      <c r="AC5597" t="s">
        <v>58</v>
      </c>
      <c r="AD5597" t="s">
        <v>237</v>
      </c>
      <c r="AE5597" t="s">
        <v>380</v>
      </c>
      <c r="AF5597" t="s">
        <v>127</v>
      </c>
      <c r="AG5597" t="s">
        <v>2088</v>
      </c>
      <c r="AH5597" t="s">
        <v>61</v>
      </c>
      <c r="AI5597" t="s">
        <v>60</v>
      </c>
      <c r="AJ5597" t="s">
        <v>3883</v>
      </c>
      <c r="AK5597" t="s">
        <v>267</v>
      </c>
      <c r="AL5597" t="s">
        <v>47</v>
      </c>
      <c r="AM5597" t="s">
        <v>52</v>
      </c>
      <c r="AN5597" t="s">
        <v>651</v>
      </c>
      <c r="AO5597" t="s">
        <v>82</v>
      </c>
    </row>
    <row r="5598" spans="1:41" hidden="1" x14ac:dyDescent="0.25">
      <c r="A5598" t="s">
        <v>23392</v>
      </c>
      <c r="B5598" t="s">
        <v>23393</v>
      </c>
      <c r="C5598" s="1" t="str">
        <f t="shared" si="350"/>
        <v>21:1064</v>
      </c>
      <c r="D5598" s="1" t="str">
        <f t="shared" si="351"/>
        <v>21:0107</v>
      </c>
      <c r="E5598" t="s">
        <v>23394</v>
      </c>
      <c r="F5598" t="s">
        <v>23395</v>
      </c>
      <c r="H5598">
        <v>50.668174</v>
      </c>
      <c r="I5598">
        <v>-118.25417710000001</v>
      </c>
      <c r="J5598" s="1" t="str">
        <f t="shared" si="352"/>
        <v>NGR bulk stream sediment</v>
      </c>
      <c r="K5598" s="1" t="str">
        <f t="shared" si="353"/>
        <v>&lt;177 micron (NGR)</v>
      </c>
      <c r="L5598">
        <v>74</v>
      </c>
      <c r="M5598" t="s">
        <v>170</v>
      </c>
      <c r="N5598">
        <v>1275</v>
      </c>
      <c r="O5598" t="s">
        <v>185</v>
      </c>
      <c r="P5598" t="s">
        <v>108</v>
      </c>
      <c r="Q5598" t="s">
        <v>652</v>
      </c>
      <c r="R5598" t="s">
        <v>151</v>
      </c>
      <c r="S5598" t="s">
        <v>152</v>
      </c>
      <c r="T5598" t="s">
        <v>66</v>
      </c>
      <c r="U5598" t="s">
        <v>425</v>
      </c>
      <c r="V5598" t="s">
        <v>161</v>
      </c>
      <c r="W5598" t="s">
        <v>227</v>
      </c>
      <c r="X5598" t="s">
        <v>217</v>
      </c>
      <c r="Y5598" t="s">
        <v>5790</v>
      </c>
      <c r="Z5598" t="s">
        <v>87</v>
      </c>
      <c r="AA5598" t="s">
        <v>46</v>
      </c>
      <c r="AB5598" t="s">
        <v>174</v>
      </c>
      <c r="AC5598" t="s">
        <v>58</v>
      </c>
      <c r="AD5598" t="s">
        <v>226</v>
      </c>
      <c r="AE5598" t="s">
        <v>380</v>
      </c>
      <c r="AF5598" t="s">
        <v>50</v>
      </c>
      <c r="AG5598" t="s">
        <v>604</v>
      </c>
      <c r="AH5598" t="s">
        <v>78</v>
      </c>
      <c r="AI5598" t="s">
        <v>103</v>
      </c>
      <c r="AJ5598" t="s">
        <v>23396</v>
      </c>
      <c r="AK5598" t="s">
        <v>76</v>
      </c>
      <c r="AL5598" t="s">
        <v>47</v>
      </c>
      <c r="AM5598" t="s">
        <v>73</v>
      </c>
      <c r="AN5598" t="s">
        <v>65</v>
      </c>
      <c r="AO5598" t="s">
        <v>82</v>
      </c>
    </row>
    <row r="5599" spans="1:41" hidden="1" x14ac:dyDescent="0.25">
      <c r="A5599" t="s">
        <v>23397</v>
      </c>
      <c r="B5599" t="s">
        <v>23398</v>
      </c>
      <c r="C5599" s="1" t="str">
        <f t="shared" si="350"/>
        <v>21:1064</v>
      </c>
      <c r="D5599" s="1" t="str">
        <f t="shared" si="351"/>
        <v>21:0107</v>
      </c>
      <c r="E5599" t="s">
        <v>23399</v>
      </c>
      <c r="F5599" t="s">
        <v>23400</v>
      </c>
      <c r="H5599">
        <v>50.6737477</v>
      </c>
      <c r="I5599">
        <v>-118.2518771</v>
      </c>
      <c r="J5599" s="1" t="str">
        <f t="shared" si="352"/>
        <v>NGR bulk stream sediment</v>
      </c>
      <c r="K5599" s="1" t="str">
        <f t="shared" si="353"/>
        <v>&lt;177 micron (NGR)</v>
      </c>
      <c r="L5599">
        <v>74</v>
      </c>
      <c r="M5599" t="s">
        <v>180</v>
      </c>
      <c r="N5599">
        <v>1276</v>
      </c>
      <c r="O5599" t="s">
        <v>87</v>
      </c>
      <c r="P5599" t="s">
        <v>52</v>
      </c>
      <c r="Q5599" t="s">
        <v>935</v>
      </c>
      <c r="R5599" t="s">
        <v>61</v>
      </c>
      <c r="S5599" t="s">
        <v>23401</v>
      </c>
      <c r="T5599" t="s">
        <v>209</v>
      </c>
      <c r="U5599" t="s">
        <v>65</v>
      </c>
      <c r="V5599" t="s">
        <v>47</v>
      </c>
      <c r="W5599" t="s">
        <v>151</v>
      </c>
      <c r="X5599" t="s">
        <v>306</v>
      </c>
      <c r="Y5599" t="s">
        <v>23402</v>
      </c>
      <c r="Z5599" t="s">
        <v>392</v>
      </c>
      <c r="AA5599" t="s">
        <v>46</v>
      </c>
      <c r="AB5599" t="s">
        <v>47</v>
      </c>
      <c r="AC5599" t="s">
        <v>58</v>
      </c>
      <c r="AD5599" t="s">
        <v>146</v>
      </c>
      <c r="AE5599" t="s">
        <v>380</v>
      </c>
      <c r="AF5599" t="s">
        <v>267</v>
      </c>
      <c r="AG5599" t="s">
        <v>23403</v>
      </c>
      <c r="AH5599" t="s">
        <v>125</v>
      </c>
      <c r="AI5599" t="s">
        <v>85</v>
      </c>
      <c r="AJ5599" t="s">
        <v>373</v>
      </c>
      <c r="AK5599" t="s">
        <v>2997</v>
      </c>
      <c r="AL5599" t="s">
        <v>47</v>
      </c>
      <c r="AM5599" t="s">
        <v>217</v>
      </c>
      <c r="AN5599" t="s">
        <v>424</v>
      </c>
      <c r="AO5599" t="s">
        <v>306</v>
      </c>
    </row>
    <row r="5600" spans="1:41" hidden="1" x14ac:dyDescent="0.25">
      <c r="A5600" t="s">
        <v>23404</v>
      </c>
      <c r="B5600" t="s">
        <v>23405</v>
      </c>
      <c r="C5600" s="1" t="str">
        <f t="shared" si="350"/>
        <v>21:1064</v>
      </c>
      <c r="D5600" s="1" t="str">
        <f t="shared" si="351"/>
        <v>21:0107</v>
      </c>
      <c r="E5600" t="s">
        <v>23406</v>
      </c>
      <c r="F5600" t="s">
        <v>23407</v>
      </c>
      <c r="H5600">
        <v>50.707493100000001</v>
      </c>
      <c r="I5600">
        <v>-118.2903924</v>
      </c>
      <c r="J5600" s="1" t="str">
        <f t="shared" si="352"/>
        <v>NGR bulk stream sediment</v>
      </c>
      <c r="K5600" s="1" t="str">
        <f t="shared" si="353"/>
        <v>&lt;177 micron (NGR)</v>
      </c>
      <c r="L5600">
        <v>74</v>
      </c>
      <c r="M5600" t="s">
        <v>195</v>
      </c>
      <c r="N5600">
        <v>1277</v>
      </c>
      <c r="O5600" t="s">
        <v>62</v>
      </c>
      <c r="P5600" t="s">
        <v>47</v>
      </c>
      <c r="Q5600" t="s">
        <v>356</v>
      </c>
      <c r="R5600" t="s">
        <v>174</v>
      </c>
      <c r="S5600" t="s">
        <v>8237</v>
      </c>
      <c r="T5600" t="s">
        <v>175</v>
      </c>
      <c r="U5600" t="s">
        <v>533</v>
      </c>
      <c r="V5600" t="s">
        <v>47</v>
      </c>
      <c r="W5600" t="s">
        <v>412</v>
      </c>
      <c r="X5600" t="s">
        <v>218</v>
      </c>
      <c r="Y5600" t="s">
        <v>23408</v>
      </c>
      <c r="Z5600" t="s">
        <v>439</v>
      </c>
      <c r="AA5600" t="s">
        <v>46</v>
      </c>
      <c r="AB5600" t="s">
        <v>173</v>
      </c>
      <c r="AC5600" t="s">
        <v>58</v>
      </c>
      <c r="AD5600" t="s">
        <v>207</v>
      </c>
      <c r="AE5600" t="s">
        <v>380</v>
      </c>
      <c r="AF5600" t="s">
        <v>2152</v>
      </c>
      <c r="AG5600" t="s">
        <v>2360</v>
      </c>
      <c r="AH5600" t="s">
        <v>79</v>
      </c>
      <c r="AI5600" t="s">
        <v>267</v>
      </c>
      <c r="AJ5600" t="s">
        <v>7136</v>
      </c>
      <c r="AK5600" t="s">
        <v>23409</v>
      </c>
      <c r="AL5600" t="s">
        <v>47</v>
      </c>
      <c r="AM5600" t="s">
        <v>225</v>
      </c>
      <c r="AN5600" t="s">
        <v>436</v>
      </c>
      <c r="AO5600" t="s">
        <v>66</v>
      </c>
    </row>
    <row r="5601" spans="1:41" hidden="1" x14ac:dyDescent="0.25">
      <c r="A5601" t="s">
        <v>23410</v>
      </c>
      <c r="B5601" t="s">
        <v>23411</v>
      </c>
      <c r="C5601" s="1" t="str">
        <f t="shared" si="350"/>
        <v>21:1064</v>
      </c>
      <c r="D5601" s="1" t="str">
        <f t="shared" si="351"/>
        <v>21:0107</v>
      </c>
      <c r="E5601" t="s">
        <v>23412</v>
      </c>
      <c r="F5601" t="s">
        <v>23413</v>
      </c>
      <c r="H5601">
        <v>50.715426700000002</v>
      </c>
      <c r="I5601">
        <v>-118.27804519999999</v>
      </c>
      <c r="J5601" s="1" t="str">
        <f t="shared" si="352"/>
        <v>NGR bulk stream sediment</v>
      </c>
      <c r="K5601" s="1" t="str">
        <f t="shared" si="353"/>
        <v>&lt;177 micron (NGR)</v>
      </c>
      <c r="L5601">
        <v>74</v>
      </c>
      <c r="M5601" t="s">
        <v>205</v>
      </c>
      <c r="N5601">
        <v>1278</v>
      </c>
      <c r="O5601" t="s">
        <v>47</v>
      </c>
      <c r="P5601" t="s">
        <v>47</v>
      </c>
      <c r="Q5601" t="s">
        <v>385</v>
      </c>
      <c r="R5601" t="s">
        <v>72</v>
      </c>
      <c r="S5601" t="s">
        <v>543</v>
      </c>
      <c r="T5601" t="s">
        <v>76</v>
      </c>
      <c r="U5601" t="s">
        <v>226</v>
      </c>
      <c r="V5601" t="s">
        <v>257</v>
      </c>
      <c r="W5601" t="s">
        <v>72</v>
      </c>
      <c r="X5601" t="s">
        <v>127</v>
      </c>
      <c r="Y5601" t="s">
        <v>146</v>
      </c>
      <c r="Z5601" t="s">
        <v>62</v>
      </c>
      <c r="AA5601" t="s">
        <v>46</v>
      </c>
      <c r="AB5601" t="s">
        <v>198</v>
      </c>
      <c r="AC5601" t="s">
        <v>209</v>
      </c>
      <c r="AD5601" t="s">
        <v>226</v>
      </c>
      <c r="AE5601" t="s">
        <v>380</v>
      </c>
      <c r="AF5601" t="s">
        <v>108</v>
      </c>
      <c r="AG5601" t="s">
        <v>2219</v>
      </c>
      <c r="AH5601" t="s">
        <v>64</v>
      </c>
      <c r="AI5601" t="s">
        <v>81</v>
      </c>
      <c r="AJ5601" t="s">
        <v>19350</v>
      </c>
      <c r="AK5601" t="s">
        <v>55</v>
      </c>
      <c r="AL5601" t="s">
        <v>47</v>
      </c>
      <c r="AM5601" t="s">
        <v>103</v>
      </c>
      <c r="AN5601" t="s">
        <v>299</v>
      </c>
      <c r="AO5601" t="s">
        <v>82</v>
      </c>
    </row>
    <row r="5602" spans="1:41" hidden="1" x14ac:dyDescent="0.25">
      <c r="A5602" t="s">
        <v>23414</v>
      </c>
      <c r="B5602" t="s">
        <v>23415</v>
      </c>
      <c r="C5602" s="1" t="str">
        <f t="shared" si="350"/>
        <v>21:1064</v>
      </c>
      <c r="D5602" s="1" t="str">
        <f t="shared" si="351"/>
        <v>21:0107</v>
      </c>
      <c r="E5602" t="s">
        <v>23416</v>
      </c>
      <c r="F5602" t="s">
        <v>23417</v>
      </c>
      <c r="H5602">
        <v>50.714805400000003</v>
      </c>
      <c r="I5602">
        <v>-118.2508024</v>
      </c>
      <c r="J5602" s="1" t="str">
        <f t="shared" si="352"/>
        <v>NGR bulk stream sediment</v>
      </c>
      <c r="K5602" s="1" t="str">
        <f t="shared" si="353"/>
        <v>&lt;177 micron (NGR)</v>
      </c>
      <c r="L5602">
        <v>74</v>
      </c>
      <c r="M5602" t="s">
        <v>214</v>
      </c>
      <c r="N5602">
        <v>1279</v>
      </c>
      <c r="O5602" t="s">
        <v>62</v>
      </c>
      <c r="P5602" t="s">
        <v>47</v>
      </c>
      <c r="Q5602" t="s">
        <v>322</v>
      </c>
      <c r="R5602" t="s">
        <v>64</v>
      </c>
      <c r="S5602" t="s">
        <v>48</v>
      </c>
      <c r="T5602" t="s">
        <v>267</v>
      </c>
      <c r="U5602" t="s">
        <v>431</v>
      </c>
      <c r="V5602" t="s">
        <v>81</v>
      </c>
      <c r="W5602" t="s">
        <v>102</v>
      </c>
      <c r="X5602" t="s">
        <v>85</v>
      </c>
      <c r="Y5602" t="s">
        <v>431</v>
      </c>
      <c r="Z5602" t="s">
        <v>198</v>
      </c>
      <c r="AA5602" t="s">
        <v>46</v>
      </c>
      <c r="AB5602" t="s">
        <v>54</v>
      </c>
      <c r="AC5602" t="s">
        <v>58</v>
      </c>
      <c r="AD5602" t="s">
        <v>482</v>
      </c>
      <c r="AE5602" t="s">
        <v>380</v>
      </c>
      <c r="AF5602" t="s">
        <v>85</v>
      </c>
      <c r="AG5602" t="s">
        <v>2276</v>
      </c>
      <c r="AH5602" t="s">
        <v>110</v>
      </c>
      <c r="AI5602" t="s">
        <v>78</v>
      </c>
      <c r="AJ5602" t="s">
        <v>12801</v>
      </c>
      <c r="AK5602" t="s">
        <v>85</v>
      </c>
      <c r="AL5602" t="s">
        <v>47</v>
      </c>
      <c r="AM5602" t="s">
        <v>51</v>
      </c>
      <c r="AN5602" t="s">
        <v>652</v>
      </c>
      <c r="AO5602" t="s">
        <v>197</v>
      </c>
    </row>
    <row r="5603" spans="1:41" hidden="1" x14ac:dyDescent="0.25">
      <c r="A5603" t="s">
        <v>23418</v>
      </c>
      <c r="B5603" t="s">
        <v>23419</v>
      </c>
      <c r="C5603" s="1" t="str">
        <f t="shared" si="350"/>
        <v>21:1064</v>
      </c>
      <c r="D5603" s="1" t="str">
        <f t="shared" si="351"/>
        <v>21:0107</v>
      </c>
      <c r="E5603" t="s">
        <v>23420</v>
      </c>
      <c r="F5603" t="s">
        <v>23421</v>
      </c>
      <c r="H5603">
        <v>50.719631999999997</v>
      </c>
      <c r="I5603">
        <v>-118.247715</v>
      </c>
      <c r="J5603" s="1" t="str">
        <f t="shared" si="352"/>
        <v>NGR bulk stream sediment</v>
      </c>
      <c r="K5603" s="1" t="str">
        <f t="shared" si="353"/>
        <v>&lt;177 micron (NGR)</v>
      </c>
      <c r="L5603">
        <v>74</v>
      </c>
      <c r="M5603" t="s">
        <v>223</v>
      </c>
      <c r="N5603">
        <v>1280</v>
      </c>
      <c r="O5603" t="s">
        <v>149</v>
      </c>
      <c r="P5603" t="s">
        <v>47</v>
      </c>
      <c r="Q5603" t="s">
        <v>698</v>
      </c>
      <c r="R5603" t="s">
        <v>61</v>
      </c>
      <c r="S5603" t="s">
        <v>23422</v>
      </c>
      <c r="T5603" t="s">
        <v>85</v>
      </c>
      <c r="U5603" t="s">
        <v>237</v>
      </c>
      <c r="V5603" t="s">
        <v>257</v>
      </c>
      <c r="W5603" t="s">
        <v>102</v>
      </c>
      <c r="X5603" t="s">
        <v>175</v>
      </c>
      <c r="Y5603" t="s">
        <v>8823</v>
      </c>
      <c r="Z5603" t="s">
        <v>81</v>
      </c>
      <c r="AA5603" t="s">
        <v>46</v>
      </c>
      <c r="AB5603" t="s">
        <v>185</v>
      </c>
      <c r="AC5603" t="s">
        <v>58</v>
      </c>
      <c r="AD5603" t="s">
        <v>207</v>
      </c>
      <c r="AE5603" t="s">
        <v>380</v>
      </c>
      <c r="AF5603" t="s">
        <v>108</v>
      </c>
      <c r="AG5603" t="s">
        <v>8495</v>
      </c>
      <c r="AH5603" t="s">
        <v>81</v>
      </c>
      <c r="AI5603" t="s">
        <v>266</v>
      </c>
      <c r="AJ5603" t="s">
        <v>1116</v>
      </c>
      <c r="AK5603" t="s">
        <v>5430</v>
      </c>
      <c r="AL5603" t="s">
        <v>103</v>
      </c>
      <c r="AM5603" t="s">
        <v>137</v>
      </c>
      <c r="AN5603" t="s">
        <v>862</v>
      </c>
      <c r="AO5603" t="s">
        <v>165</v>
      </c>
    </row>
    <row r="5604" spans="1:41" hidden="1" x14ac:dyDescent="0.25">
      <c r="A5604" t="s">
        <v>23423</v>
      </c>
      <c r="B5604" t="s">
        <v>23424</v>
      </c>
      <c r="C5604" s="1" t="str">
        <f t="shared" ref="C5604:C5667" si="354">HYPERLINK("http://geochem.nrcan.gc.ca/cdogs/content/bdl/bdl211064_e.htm", "21:1064")</f>
        <v>21:1064</v>
      </c>
      <c r="D5604" s="1" t="str">
        <f t="shared" ref="D5604:D5667" si="355">HYPERLINK("http://geochem.nrcan.gc.ca/cdogs/content/svy/svy210107_e.htm", "21:0107")</f>
        <v>21:0107</v>
      </c>
      <c r="E5604" t="s">
        <v>23425</v>
      </c>
      <c r="F5604" t="s">
        <v>23426</v>
      </c>
      <c r="H5604">
        <v>50.737530900000003</v>
      </c>
      <c r="I5604">
        <v>-118.318513</v>
      </c>
      <c r="J5604" s="1" t="str">
        <f t="shared" si="352"/>
        <v>NGR bulk stream sediment</v>
      </c>
      <c r="K5604" s="1" t="str">
        <f t="shared" si="353"/>
        <v>&lt;177 micron (NGR)</v>
      </c>
      <c r="L5604">
        <v>74</v>
      </c>
      <c r="M5604" t="s">
        <v>280</v>
      </c>
      <c r="N5604">
        <v>1281</v>
      </c>
      <c r="O5604" t="s">
        <v>87</v>
      </c>
      <c r="P5604" t="s">
        <v>51</v>
      </c>
      <c r="Q5604" t="s">
        <v>992</v>
      </c>
      <c r="R5604" t="s">
        <v>137</v>
      </c>
      <c r="S5604" t="s">
        <v>23427</v>
      </c>
      <c r="T5604" t="s">
        <v>82</v>
      </c>
      <c r="U5604" t="s">
        <v>372</v>
      </c>
      <c r="V5604" t="s">
        <v>111</v>
      </c>
      <c r="W5604" t="s">
        <v>238</v>
      </c>
      <c r="X5604" t="s">
        <v>162</v>
      </c>
      <c r="Y5604" t="s">
        <v>189</v>
      </c>
      <c r="Z5604" t="s">
        <v>282</v>
      </c>
      <c r="AA5604" t="s">
        <v>46</v>
      </c>
      <c r="AB5604" t="s">
        <v>130</v>
      </c>
      <c r="AC5604" t="s">
        <v>58</v>
      </c>
      <c r="AD5604" t="s">
        <v>638</v>
      </c>
      <c r="AE5604" t="s">
        <v>380</v>
      </c>
      <c r="AF5604" t="s">
        <v>145</v>
      </c>
      <c r="AG5604" t="s">
        <v>23428</v>
      </c>
      <c r="AH5604" t="s">
        <v>109</v>
      </c>
      <c r="AI5604" t="s">
        <v>108</v>
      </c>
      <c r="AJ5604" t="s">
        <v>23429</v>
      </c>
      <c r="AK5604" t="s">
        <v>13425</v>
      </c>
      <c r="AL5604" t="s">
        <v>52</v>
      </c>
      <c r="AM5604" t="s">
        <v>50</v>
      </c>
      <c r="AN5604" t="s">
        <v>992</v>
      </c>
      <c r="AO5604" t="s">
        <v>85</v>
      </c>
    </row>
    <row r="5605" spans="1:41" hidden="1" x14ac:dyDescent="0.25">
      <c r="A5605" t="s">
        <v>23430</v>
      </c>
      <c r="B5605" t="s">
        <v>23431</v>
      </c>
      <c r="C5605" s="1" t="str">
        <f t="shared" si="354"/>
        <v>21:1064</v>
      </c>
      <c r="D5605" s="1" t="str">
        <f t="shared" si="355"/>
        <v>21:0107</v>
      </c>
      <c r="E5605" t="s">
        <v>23425</v>
      </c>
      <c r="F5605" t="s">
        <v>23432</v>
      </c>
      <c r="H5605">
        <v>50.737530900000003</v>
      </c>
      <c r="I5605">
        <v>-118.318513</v>
      </c>
      <c r="J5605" s="1" t="str">
        <f t="shared" si="352"/>
        <v>NGR bulk stream sediment</v>
      </c>
      <c r="K5605" s="1" t="str">
        <f t="shared" si="353"/>
        <v>&lt;177 micron (NGR)</v>
      </c>
      <c r="L5605">
        <v>74</v>
      </c>
      <c r="M5605" t="s">
        <v>288</v>
      </c>
      <c r="N5605">
        <v>1282</v>
      </c>
      <c r="O5605" t="s">
        <v>198</v>
      </c>
      <c r="P5605" t="s">
        <v>47</v>
      </c>
      <c r="Q5605" t="s">
        <v>299</v>
      </c>
      <c r="R5605" t="s">
        <v>365</v>
      </c>
      <c r="S5605" t="s">
        <v>345</v>
      </c>
      <c r="T5605" t="s">
        <v>108</v>
      </c>
      <c r="U5605" t="s">
        <v>386</v>
      </c>
      <c r="V5605" t="s">
        <v>79</v>
      </c>
      <c r="W5605" t="s">
        <v>72</v>
      </c>
      <c r="X5605" t="s">
        <v>66</v>
      </c>
      <c r="Y5605" t="s">
        <v>386</v>
      </c>
      <c r="Z5605" t="s">
        <v>62</v>
      </c>
      <c r="AA5605" t="s">
        <v>46</v>
      </c>
      <c r="AB5605" t="s">
        <v>185</v>
      </c>
      <c r="AC5605" t="s">
        <v>90</v>
      </c>
      <c r="AD5605" t="s">
        <v>258</v>
      </c>
      <c r="AE5605" t="s">
        <v>380</v>
      </c>
      <c r="AF5605" t="s">
        <v>267</v>
      </c>
      <c r="AG5605" t="s">
        <v>1282</v>
      </c>
      <c r="AH5605" t="s">
        <v>64</v>
      </c>
      <c r="AI5605" t="s">
        <v>81</v>
      </c>
      <c r="AJ5605" t="s">
        <v>358</v>
      </c>
      <c r="AK5605" t="s">
        <v>55</v>
      </c>
      <c r="AL5605" t="s">
        <v>47</v>
      </c>
      <c r="AM5605" t="s">
        <v>47</v>
      </c>
      <c r="AN5605" t="s">
        <v>234</v>
      </c>
      <c r="AO5605" t="s">
        <v>108</v>
      </c>
    </row>
    <row r="5606" spans="1:41" hidden="1" x14ac:dyDescent="0.25">
      <c r="A5606" t="s">
        <v>23433</v>
      </c>
      <c r="B5606" t="s">
        <v>23434</v>
      </c>
      <c r="C5606" s="1" t="str">
        <f t="shared" si="354"/>
        <v>21:1064</v>
      </c>
      <c r="D5606" s="1" t="str">
        <f t="shared" si="355"/>
        <v>21:0107</v>
      </c>
      <c r="E5606" t="s">
        <v>23435</v>
      </c>
      <c r="F5606" t="s">
        <v>23436</v>
      </c>
      <c r="H5606">
        <v>50.736541799999998</v>
      </c>
      <c r="I5606">
        <v>-118.35218639999999</v>
      </c>
      <c r="J5606" s="1" t="str">
        <f t="shared" si="352"/>
        <v>NGR bulk stream sediment</v>
      </c>
      <c r="K5606" s="1" t="str">
        <f t="shared" si="353"/>
        <v>&lt;177 micron (NGR)</v>
      </c>
      <c r="L5606">
        <v>74</v>
      </c>
      <c r="M5606" t="s">
        <v>233</v>
      </c>
      <c r="N5606">
        <v>1283</v>
      </c>
      <c r="O5606" t="s">
        <v>57</v>
      </c>
      <c r="P5606" t="s">
        <v>51</v>
      </c>
      <c r="Q5606" t="s">
        <v>832</v>
      </c>
      <c r="R5606" t="s">
        <v>371</v>
      </c>
      <c r="S5606" t="s">
        <v>780</v>
      </c>
      <c r="T5606" t="s">
        <v>217</v>
      </c>
      <c r="U5606" t="s">
        <v>463</v>
      </c>
      <c r="V5606" t="s">
        <v>257</v>
      </c>
      <c r="W5606" t="s">
        <v>109</v>
      </c>
      <c r="X5606" t="s">
        <v>145</v>
      </c>
      <c r="Y5606" t="s">
        <v>2175</v>
      </c>
      <c r="Z5606" t="s">
        <v>54</v>
      </c>
      <c r="AA5606" t="s">
        <v>46</v>
      </c>
      <c r="AB5606" t="s">
        <v>61</v>
      </c>
      <c r="AC5606" t="s">
        <v>58</v>
      </c>
      <c r="AD5606" t="s">
        <v>236</v>
      </c>
      <c r="AE5606" t="s">
        <v>380</v>
      </c>
      <c r="AF5606" t="s">
        <v>1475</v>
      </c>
      <c r="AG5606" t="s">
        <v>2214</v>
      </c>
      <c r="AH5606" t="s">
        <v>161</v>
      </c>
      <c r="AI5606" t="s">
        <v>206</v>
      </c>
      <c r="AJ5606" t="s">
        <v>20141</v>
      </c>
      <c r="AK5606" t="s">
        <v>108</v>
      </c>
      <c r="AL5606" t="s">
        <v>47</v>
      </c>
      <c r="AM5606" t="s">
        <v>103</v>
      </c>
      <c r="AN5606" t="s">
        <v>548</v>
      </c>
      <c r="AO5606" t="s">
        <v>108</v>
      </c>
    </row>
    <row r="5607" spans="1:41" hidden="1" x14ac:dyDescent="0.25">
      <c r="A5607" t="s">
        <v>23437</v>
      </c>
      <c r="B5607" t="s">
        <v>23438</v>
      </c>
      <c r="C5607" s="1" t="str">
        <f t="shared" si="354"/>
        <v>21:1064</v>
      </c>
      <c r="D5607" s="1" t="str">
        <f t="shared" si="355"/>
        <v>21:0107</v>
      </c>
      <c r="E5607" t="s">
        <v>23439</v>
      </c>
      <c r="F5607" t="s">
        <v>23440</v>
      </c>
      <c r="H5607">
        <v>50.788064800000001</v>
      </c>
      <c r="I5607">
        <v>-118.3343778</v>
      </c>
      <c r="J5607" s="1" t="str">
        <f t="shared" si="352"/>
        <v>NGR bulk stream sediment</v>
      </c>
      <c r="K5607" s="1" t="str">
        <f t="shared" si="353"/>
        <v>&lt;177 micron (NGR)</v>
      </c>
      <c r="L5607">
        <v>74</v>
      </c>
      <c r="M5607" t="s">
        <v>248</v>
      </c>
      <c r="N5607">
        <v>1284</v>
      </c>
      <c r="O5607" t="s">
        <v>185</v>
      </c>
      <c r="P5607" t="s">
        <v>47</v>
      </c>
      <c r="Q5607" t="s">
        <v>793</v>
      </c>
      <c r="R5607" t="s">
        <v>182</v>
      </c>
      <c r="S5607" t="s">
        <v>463</v>
      </c>
      <c r="T5607" t="s">
        <v>66</v>
      </c>
      <c r="U5607" t="s">
        <v>89</v>
      </c>
      <c r="V5607" t="s">
        <v>455</v>
      </c>
      <c r="W5607" t="s">
        <v>86</v>
      </c>
      <c r="X5607" t="s">
        <v>85</v>
      </c>
      <c r="Y5607" t="s">
        <v>226</v>
      </c>
      <c r="Z5607" t="s">
        <v>53</v>
      </c>
      <c r="AA5607" t="s">
        <v>46</v>
      </c>
      <c r="AB5607" t="s">
        <v>174</v>
      </c>
      <c r="AC5607" t="s">
        <v>90</v>
      </c>
      <c r="AD5607" t="s">
        <v>184</v>
      </c>
      <c r="AE5607" t="s">
        <v>380</v>
      </c>
      <c r="AF5607" t="s">
        <v>267</v>
      </c>
      <c r="AG5607" t="s">
        <v>2720</v>
      </c>
      <c r="AH5607" t="s">
        <v>81</v>
      </c>
      <c r="AI5607" t="s">
        <v>81</v>
      </c>
      <c r="AJ5607" t="s">
        <v>10382</v>
      </c>
      <c r="AK5607" t="s">
        <v>359</v>
      </c>
      <c r="AL5607" t="s">
        <v>47</v>
      </c>
      <c r="AM5607" t="s">
        <v>122</v>
      </c>
      <c r="AN5607" t="s">
        <v>1148</v>
      </c>
      <c r="AO5607" t="s">
        <v>55</v>
      </c>
    </row>
    <row r="5608" spans="1:41" hidden="1" x14ac:dyDescent="0.25">
      <c r="A5608" t="s">
        <v>23441</v>
      </c>
      <c r="B5608" t="s">
        <v>23442</v>
      </c>
      <c r="C5608" s="1" t="str">
        <f t="shared" si="354"/>
        <v>21:1064</v>
      </c>
      <c r="D5608" s="1" t="str">
        <f t="shared" si="355"/>
        <v>21:0107</v>
      </c>
      <c r="E5608" t="s">
        <v>23443</v>
      </c>
      <c r="F5608" t="s">
        <v>23444</v>
      </c>
      <c r="H5608">
        <v>50.787116099999999</v>
      </c>
      <c r="I5608">
        <v>-118.2949526</v>
      </c>
      <c r="J5608" s="1" t="str">
        <f t="shared" si="352"/>
        <v>NGR bulk stream sediment</v>
      </c>
      <c r="K5608" s="1" t="str">
        <f t="shared" si="353"/>
        <v>&lt;177 micron (NGR)</v>
      </c>
      <c r="L5608">
        <v>74</v>
      </c>
      <c r="M5608" t="s">
        <v>256</v>
      </c>
      <c r="N5608">
        <v>1285</v>
      </c>
      <c r="O5608" t="s">
        <v>54</v>
      </c>
      <c r="P5608" t="s">
        <v>47</v>
      </c>
      <c r="Q5608" t="s">
        <v>294</v>
      </c>
      <c r="R5608" t="s">
        <v>200</v>
      </c>
      <c r="S5608" t="s">
        <v>431</v>
      </c>
      <c r="T5608" t="s">
        <v>55</v>
      </c>
      <c r="U5608" t="s">
        <v>438</v>
      </c>
      <c r="V5608" t="s">
        <v>125</v>
      </c>
      <c r="W5608" t="s">
        <v>257</v>
      </c>
      <c r="X5608" t="s">
        <v>137</v>
      </c>
      <c r="Y5608" t="s">
        <v>183</v>
      </c>
      <c r="Z5608" t="s">
        <v>84</v>
      </c>
      <c r="AA5608" t="s">
        <v>46</v>
      </c>
      <c r="AB5608" t="s">
        <v>57</v>
      </c>
      <c r="AC5608" t="s">
        <v>66</v>
      </c>
      <c r="AD5608" t="s">
        <v>83</v>
      </c>
      <c r="AE5608" t="s">
        <v>380</v>
      </c>
      <c r="AF5608" t="s">
        <v>58</v>
      </c>
      <c r="AG5608" t="s">
        <v>1242</v>
      </c>
      <c r="AH5608" t="s">
        <v>110</v>
      </c>
      <c r="AI5608" t="s">
        <v>87</v>
      </c>
      <c r="AJ5608" t="s">
        <v>627</v>
      </c>
      <c r="AK5608" t="s">
        <v>51</v>
      </c>
      <c r="AL5608" t="s">
        <v>47</v>
      </c>
      <c r="AM5608" t="s">
        <v>47</v>
      </c>
      <c r="AN5608" t="s">
        <v>65</v>
      </c>
      <c r="AO5608" t="s">
        <v>82</v>
      </c>
    </row>
    <row r="5609" spans="1:41" hidden="1" x14ac:dyDescent="0.25">
      <c r="A5609" t="s">
        <v>23445</v>
      </c>
      <c r="B5609" t="s">
        <v>23446</v>
      </c>
      <c r="C5609" s="1" t="str">
        <f t="shared" si="354"/>
        <v>21:1064</v>
      </c>
      <c r="D5609" s="1" t="str">
        <f t="shared" si="355"/>
        <v>21:0107</v>
      </c>
      <c r="E5609" t="s">
        <v>23447</v>
      </c>
      <c r="F5609" t="s">
        <v>23448</v>
      </c>
      <c r="H5609">
        <v>50.796923800000002</v>
      </c>
      <c r="I5609">
        <v>-118.2937197</v>
      </c>
      <c r="J5609" s="1" t="str">
        <f t="shared" si="352"/>
        <v>NGR bulk stream sediment</v>
      </c>
      <c r="K5609" s="1" t="str">
        <f t="shared" si="353"/>
        <v>&lt;177 micron (NGR)</v>
      </c>
      <c r="L5609">
        <v>74</v>
      </c>
      <c r="M5609" t="s">
        <v>265</v>
      </c>
      <c r="N5609">
        <v>1286</v>
      </c>
      <c r="O5609" t="s">
        <v>105</v>
      </c>
      <c r="P5609" t="s">
        <v>47</v>
      </c>
      <c r="Q5609" t="s">
        <v>862</v>
      </c>
      <c r="R5609" t="s">
        <v>110</v>
      </c>
      <c r="S5609" t="s">
        <v>533</v>
      </c>
      <c r="T5609" t="s">
        <v>85</v>
      </c>
      <c r="U5609" t="s">
        <v>226</v>
      </c>
      <c r="V5609" t="s">
        <v>139</v>
      </c>
      <c r="W5609" t="s">
        <v>455</v>
      </c>
      <c r="X5609" t="s">
        <v>217</v>
      </c>
      <c r="Y5609" t="s">
        <v>425</v>
      </c>
      <c r="Z5609" t="s">
        <v>174</v>
      </c>
      <c r="AA5609" t="s">
        <v>46</v>
      </c>
      <c r="AB5609" t="s">
        <v>185</v>
      </c>
      <c r="AC5609" t="s">
        <v>58</v>
      </c>
      <c r="AD5609" t="s">
        <v>184</v>
      </c>
      <c r="AE5609" t="s">
        <v>380</v>
      </c>
      <c r="AF5609" t="s">
        <v>85</v>
      </c>
      <c r="AG5609" t="s">
        <v>2109</v>
      </c>
      <c r="AH5609" t="s">
        <v>235</v>
      </c>
      <c r="AI5609" t="s">
        <v>60</v>
      </c>
      <c r="AJ5609" t="s">
        <v>23449</v>
      </c>
      <c r="AK5609" t="s">
        <v>50</v>
      </c>
      <c r="AL5609" t="s">
        <v>47</v>
      </c>
      <c r="AM5609" t="s">
        <v>52</v>
      </c>
      <c r="AN5609" t="s">
        <v>249</v>
      </c>
      <c r="AO5609" t="s">
        <v>217</v>
      </c>
    </row>
    <row r="5610" spans="1:41" hidden="1" x14ac:dyDescent="0.25">
      <c r="A5610" t="s">
        <v>23450</v>
      </c>
      <c r="B5610" t="s">
        <v>23451</v>
      </c>
      <c r="C5610" s="1" t="str">
        <f t="shared" si="354"/>
        <v>21:1064</v>
      </c>
      <c r="D5610" s="1" t="str">
        <f t="shared" si="355"/>
        <v>21:0107</v>
      </c>
      <c r="E5610" t="s">
        <v>23452</v>
      </c>
      <c r="F5610" t="s">
        <v>23453</v>
      </c>
      <c r="H5610">
        <v>50.815304099999999</v>
      </c>
      <c r="I5610">
        <v>-118.30361139999999</v>
      </c>
      <c r="J5610" s="1" t="str">
        <f t="shared" si="352"/>
        <v>NGR bulk stream sediment</v>
      </c>
      <c r="K5610" s="1" t="str">
        <f t="shared" si="353"/>
        <v>&lt;177 micron (NGR)</v>
      </c>
      <c r="L5610">
        <v>75</v>
      </c>
      <c r="M5610" t="s">
        <v>45</v>
      </c>
      <c r="N5610">
        <v>1287</v>
      </c>
      <c r="O5610" t="s">
        <v>54</v>
      </c>
      <c r="P5610" t="s">
        <v>47</v>
      </c>
      <c r="Q5610" t="s">
        <v>533</v>
      </c>
      <c r="R5610" t="s">
        <v>412</v>
      </c>
      <c r="S5610" t="s">
        <v>589</v>
      </c>
      <c r="T5610" t="s">
        <v>267</v>
      </c>
      <c r="U5610" t="s">
        <v>146</v>
      </c>
      <c r="V5610" t="s">
        <v>81</v>
      </c>
      <c r="W5610" t="s">
        <v>130</v>
      </c>
      <c r="X5610" t="s">
        <v>103</v>
      </c>
      <c r="Y5610" t="s">
        <v>186</v>
      </c>
      <c r="Z5610" t="s">
        <v>56</v>
      </c>
      <c r="AA5610" t="s">
        <v>46</v>
      </c>
      <c r="AB5610" t="s">
        <v>46</v>
      </c>
      <c r="AC5610" t="s">
        <v>306</v>
      </c>
      <c r="AD5610" t="s">
        <v>75</v>
      </c>
      <c r="AE5610" t="s">
        <v>380</v>
      </c>
      <c r="AF5610" t="s">
        <v>58</v>
      </c>
      <c r="AG5610" t="s">
        <v>88</v>
      </c>
      <c r="AH5610" t="s">
        <v>149</v>
      </c>
      <c r="AI5610" t="s">
        <v>54</v>
      </c>
      <c r="AJ5610" t="s">
        <v>108</v>
      </c>
      <c r="AK5610" t="s">
        <v>242</v>
      </c>
      <c r="AL5610" t="s">
        <v>47</v>
      </c>
      <c r="AM5610" t="s">
        <v>47</v>
      </c>
      <c r="AN5610" t="s">
        <v>345</v>
      </c>
      <c r="AO5610" t="s">
        <v>82</v>
      </c>
    </row>
    <row r="5611" spans="1:41" hidden="1" x14ac:dyDescent="0.25">
      <c r="A5611" t="s">
        <v>23454</v>
      </c>
      <c r="B5611" t="s">
        <v>23455</v>
      </c>
      <c r="C5611" s="1" t="str">
        <f t="shared" si="354"/>
        <v>21:1064</v>
      </c>
      <c r="D5611" s="1" t="str">
        <f t="shared" si="355"/>
        <v>21:0107</v>
      </c>
      <c r="E5611" t="s">
        <v>23456</v>
      </c>
      <c r="F5611" t="s">
        <v>23457</v>
      </c>
      <c r="H5611">
        <v>50.759031899999997</v>
      </c>
      <c r="I5611">
        <v>-118.35705969999999</v>
      </c>
      <c r="J5611" s="1" t="str">
        <f t="shared" si="352"/>
        <v>NGR bulk stream sediment</v>
      </c>
      <c r="K5611" s="1" t="str">
        <f t="shared" si="353"/>
        <v>&lt;177 micron (NGR)</v>
      </c>
      <c r="L5611">
        <v>75</v>
      </c>
      <c r="M5611" t="s">
        <v>71</v>
      </c>
      <c r="N5611">
        <v>1288</v>
      </c>
      <c r="O5611" t="s">
        <v>64</v>
      </c>
      <c r="P5611" t="s">
        <v>267</v>
      </c>
      <c r="Q5611" t="s">
        <v>234</v>
      </c>
      <c r="R5611" t="s">
        <v>122</v>
      </c>
      <c r="S5611" t="s">
        <v>386</v>
      </c>
      <c r="T5611" t="s">
        <v>267</v>
      </c>
      <c r="U5611" t="s">
        <v>386</v>
      </c>
      <c r="V5611" t="s">
        <v>493</v>
      </c>
      <c r="W5611" t="s">
        <v>200</v>
      </c>
      <c r="X5611" t="s">
        <v>330</v>
      </c>
      <c r="Y5611" t="s">
        <v>126</v>
      </c>
      <c r="Z5611" t="s">
        <v>62</v>
      </c>
      <c r="AA5611" t="s">
        <v>46</v>
      </c>
      <c r="AB5611" t="s">
        <v>185</v>
      </c>
      <c r="AC5611" t="s">
        <v>269</v>
      </c>
      <c r="AD5611" t="s">
        <v>438</v>
      </c>
      <c r="AE5611" t="s">
        <v>380</v>
      </c>
      <c r="AF5611" t="s">
        <v>108</v>
      </c>
      <c r="AG5611" t="s">
        <v>898</v>
      </c>
      <c r="AH5611" t="s">
        <v>101</v>
      </c>
      <c r="AI5611" t="s">
        <v>235</v>
      </c>
      <c r="AJ5611" t="s">
        <v>888</v>
      </c>
      <c r="AK5611" t="s">
        <v>88</v>
      </c>
      <c r="AL5611" t="s">
        <v>122</v>
      </c>
      <c r="AM5611" t="s">
        <v>122</v>
      </c>
      <c r="AN5611" t="s">
        <v>281</v>
      </c>
      <c r="AO5611" t="s">
        <v>66</v>
      </c>
    </row>
    <row r="5612" spans="1:41" hidden="1" x14ac:dyDescent="0.25">
      <c r="A5612" t="s">
        <v>23458</v>
      </c>
      <c r="B5612" t="s">
        <v>23459</v>
      </c>
      <c r="C5612" s="1" t="str">
        <f t="shared" si="354"/>
        <v>21:1064</v>
      </c>
      <c r="D5612" s="1" t="str">
        <f t="shared" si="355"/>
        <v>21:0107</v>
      </c>
      <c r="E5612" t="s">
        <v>23460</v>
      </c>
      <c r="F5612" t="s">
        <v>23461</v>
      </c>
      <c r="H5612">
        <v>50.825119600000001</v>
      </c>
      <c r="I5612">
        <v>-118.3506132</v>
      </c>
      <c r="J5612" s="1" t="str">
        <f t="shared" si="352"/>
        <v>NGR bulk stream sediment</v>
      </c>
      <c r="K5612" s="1" t="str">
        <f t="shared" si="353"/>
        <v>&lt;177 micron (NGR)</v>
      </c>
      <c r="L5612">
        <v>75</v>
      </c>
      <c r="M5612" t="s">
        <v>95</v>
      </c>
      <c r="N5612">
        <v>1289</v>
      </c>
      <c r="O5612" t="s">
        <v>54</v>
      </c>
      <c r="P5612" t="s">
        <v>47</v>
      </c>
      <c r="Q5612" t="s">
        <v>780</v>
      </c>
      <c r="R5612" t="s">
        <v>58</v>
      </c>
      <c r="S5612" t="s">
        <v>438</v>
      </c>
      <c r="T5612" t="s">
        <v>58</v>
      </c>
      <c r="U5612" t="s">
        <v>251</v>
      </c>
      <c r="V5612" t="s">
        <v>122</v>
      </c>
      <c r="W5612" t="s">
        <v>257</v>
      </c>
      <c r="X5612" t="s">
        <v>52</v>
      </c>
      <c r="Y5612" t="s">
        <v>160</v>
      </c>
      <c r="Z5612" t="s">
        <v>84</v>
      </c>
      <c r="AA5612" t="s">
        <v>46</v>
      </c>
      <c r="AB5612" t="s">
        <v>46</v>
      </c>
      <c r="AC5612" t="s">
        <v>209</v>
      </c>
      <c r="AD5612" t="s">
        <v>140</v>
      </c>
      <c r="AE5612" t="s">
        <v>380</v>
      </c>
      <c r="AF5612" t="s">
        <v>55</v>
      </c>
      <c r="AG5612" t="s">
        <v>703</v>
      </c>
      <c r="AH5612" t="s">
        <v>174</v>
      </c>
      <c r="AI5612" t="s">
        <v>87</v>
      </c>
      <c r="AJ5612" t="s">
        <v>66</v>
      </c>
      <c r="AK5612" t="s">
        <v>366</v>
      </c>
      <c r="AL5612" t="s">
        <v>47</v>
      </c>
      <c r="AM5612" t="s">
        <v>122</v>
      </c>
      <c r="AN5612" t="s">
        <v>189</v>
      </c>
      <c r="AO5612" t="s">
        <v>49</v>
      </c>
    </row>
    <row r="5613" spans="1:41" hidden="1" x14ac:dyDescent="0.25">
      <c r="A5613" t="s">
        <v>23462</v>
      </c>
      <c r="B5613" t="s">
        <v>23463</v>
      </c>
      <c r="C5613" s="1" t="str">
        <f t="shared" si="354"/>
        <v>21:1064</v>
      </c>
      <c r="D5613" s="1" t="str">
        <f t="shared" si="355"/>
        <v>21:0107</v>
      </c>
      <c r="E5613" t="s">
        <v>23464</v>
      </c>
      <c r="F5613" t="s">
        <v>23465</v>
      </c>
      <c r="H5613">
        <v>50.814572499999997</v>
      </c>
      <c r="I5613">
        <v>-118.4088229</v>
      </c>
      <c r="J5613" s="1" t="str">
        <f t="shared" si="352"/>
        <v>NGR bulk stream sediment</v>
      </c>
      <c r="K5613" s="1" t="str">
        <f t="shared" si="353"/>
        <v>&lt;177 micron (NGR)</v>
      </c>
      <c r="L5613">
        <v>75</v>
      </c>
      <c r="M5613" t="s">
        <v>117</v>
      </c>
      <c r="N5613">
        <v>1290</v>
      </c>
      <c r="O5613" t="s">
        <v>61</v>
      </c>
      <c r="P5613" t="s">
        <v>47</v>
      </c>
      <c r="Q5613" t="s">
        <v>725</v>
      </c>
      <c r="R5613" t="s">
        <v>50</v>
      </c>
      <c r="S5613" t="s">
        <v>590</v>
      </c>
      <c r="T5613" t="s">
        <v>209</v>
      </c>
      <c r="U5613" t="s">
        <v>597</v>
      </c>
      <c r="V5613" t="s">
        <v>200</v>
      </c>
      <c r="W5613" t="s">
        <v>103</v>
      </c>
      <c r="X5613" t="s">
        <v>103</v>
      </c>
      <c r="Y5613" t="s">
        <v>328</v>
      </c>
      <c r="Z5613" t="s">
        <v>56</v>
      </c>
      <c r="AA5613" t="s">
        <v>46</v>
      </c>
      <c r="AB5613" t="s">
        <v>200</v>
      </c>
      <c r="AC5613" t="s">
        <v>98</v>
      </c>
      <c r="AD5613" t="s">
        <v>418</v>
      </c>
      <c r="AE5613" t="s">
        <v>56</v>
      </c>
      <c r="AF5613" t="s">
        <v>55</v>
      </c>
      <c r="AG5613" t="s">
        <v>609</v>
      </c>
      <c r="AH5613" t="s">
        <v>63</v>
      </c>
      <c r="AI5613" t="s">
        <v>174</v>
      </c>
      <c r="AJ5613" t="s">
        <v>85</v>
      </c>
      <c r="AK5613" t="s">
        <v>66</v>
      </c>
      <c r="AL5613" t="s">
        <v>103</v>
      </c>
      <c r="AM5613" t="s">
        <v>47</v>
      </c>
      <c r="AN5613" t="s">
        <v>65</v>
      </c>
      <c r="AO5613" t="s">
        <v>55</v>
      </c>
    </row>
    <row r="5614" spans="1:41" hidden="1" x14ac:dyDescent="0.25">
      <c r="A5614" t="s">
        <v>23466</v>
      </c>
      <c r="B5614" t="s">
        <v>23467</v>
      </c>
      <c r="C5614" s="1" t="str">
        <f t="shared" si="354"/>
        <v>21:1064</v>
      </c>
      <c r="D5614" s="1" t="str">
        <f t="shared" si="355"/>
        <v>21:0107</v>
      </c>
      <c r="E5614" t="s">
        <v>23468</v>
      </c>
      <c r="F5614" t="s">
        <v>23469</v>
      </c>
      <c r="H5614">
        <v>50.8086719</v>
      </c>
      <c r="I5614">
        <v>-118.394707</v>
      </c>
      <c r="J5614" s="1" t="str">
        <f t="shared" si="352"/>
        <v>NGR bulk stream sediment</v>
      </c>
      <c r="K5614" s="1" t="str">
        <f t="shared" si="353"/>
        <v>&lt;177 micron (NGR)</v>
      </c>
      <c r="L5614">
        <v>75</v>
      </c>
      <c r="M5614" t="s">
        <v>136</v>
      </c>
      <c r="N5614">
        <v>1291</v>
      </c>
      <c r="O5614" t="s">
        <v>15267</v>
      </c>
      <c r="P5614" t="s">
        <v>306</v>
      </c>
      <c r="Q5614" t="s">
        <v>299</v>
      </c>
      <c r="R5614" t="s">
        <v>330</v>
      </c>
      <c r="S5614" t="s">
        <v>237</v>
      </c>
      <c r="T5614" t="s">
        <v>80</v>
      </c>
      <c r="U5614" t="s">
        <v>457</v>
      </c>
      <c r="V5614" t="s">
        <v>149</v>
      </c>
      <c r="W5614" t="s">
        <v>292</v>
      </c>
      <c r="X5614" t="s">
        <v>137</v>
      </c>
      <c r="Y5614" t="s">
        <v>146</v>
      </c>
      <c r="Z5614" t="s">
        <v>174</v>
      </c>
      <c r="AA5614" t="s">
        <v>46</v>
      </c>
      <c r="AB5614" t="s">
        <v>493</v>
      </c>
      <c r="AC5614" t="s">
        <v>175</v>
      </c>
      <c r="AD5614" t="s">
        <v>187</v>
      </c>
      <c r="AE5614" t="s">
        <v>142</v>
      </c>
      <c r="AF5614" t="s">
        <v>217</v>
      </c>
      <c r="AG5614" t="s">
        <v>622</v>
      </c>
      <c r="AH5614" t="s">
        <v>54</v>
      </c>
      <c r="AI5614" t="s">
        <v>78</v>
      </c>
      <c r="AJ5614" t="s">
        <v>88</v>
      </c>
      <c r="AK5614" t="s">
        <v>173</v>
      </c>
      <c r="AL5614" t="s">
        <v>47</v>
      </c>
      <c r="AM5614" t="s">
        <v>330</v>
      </c>
      <c r="AN5614" t="s">
        <v>651</v>
      </c>
      <c r="AO5614" t="s">
        <v>55</v>
      </c>
    </row>
    <row r="5615" spans="1:41" hidden="1" x14ac:dyDescent="0.25">
      <c r="A5615" t="s">
        <v>23470</v>
      </c>
      <c r="B5615" t="s">
        <v>23471</v>
      </c>
      <c r="C5615" s="1" t="str">
        <f t="shared" si="354"/>
        <v>21:1064</v>
      </c>
      <c r="D5615" s="1" t="str">
        <f t="shared" si="355"/>
        <v>21:0107</v>
      </c>
      <c r="E5615" t="s">
        <v>23472</v>
      </c>
      <c r="F5615" t="s">
        <v>23473</v>
      </c>
      <c r="H5615">
        <v>50.810497400000003</v>
      </c>
      <c r="I5615">
        <v>-118.4007088</v>
      </c>
      <c r="J5615" s="1" t="str">
        <f t="shared" si="352"/>
        <v>NGR bulk stream sediment</v>
      </c>
      <c r="K5615" s="1" t="str">
        <f t="shared" si="353"/>
        <v>&lt;177 micron (NGR)</v>
      </c>
      <c r="L5615">
        <v>75</v>
      </c>
      <c r="M5615" t="s">
        <v>157</v>
      </c>
      <c r="N5615">
        <v>1292</v>
      </c>
      <c r="O5615" t="s">
        <v>78</v>
      </c>
      <c r="P5615" t="s">
        <v>51</v>
      </c>
      <c r="Q5615" t="s">
        <v>322</v>
      </c>
      <c r="R5615" t="s">
        <v>99</v>
      </c>
      <c r="S5615" t="s">
        <v>438</v>
      </c>
      <c r="T5615" t="s">
        <v>209</v>
      </c>
      <c r="U5615" t="s">
        <v>438</v>
      </c>
      <c r="V5615" t="s">
        <v>455</v>
      </c>
      <c r="W5615" t="s">
        <v>282</v>
      </c>
      <c r="X5615" t="s">
        <v>51</v>
      </c>
      <c r="Y5615" t="s">
        <v>589</v>
      </c>
      <c r="Z5615" t="s">
        <v>56</v>
      </c>
      <c r="AA5615" t="s">
        <v>46</v>
      </c>
      <c r="AB5615" t="s">
        <v>51</v>
      </c>
      <c r="AC5615" t="s">
        <v>209</v>
      </c>
      <c r="AD5615" t="s">
        <v>100</v>
      </c>
      <c r="AE5615" t="s">
        <v>56</v>
      </c>
      <c r="AF5615" t="s">
        <v>108</v>
      </c>
      <c r="AG5615" t="s">
        <v>2087</v>
      </c>
      <c r="AH5615" t="s">
        <v>173</v>
      </c>
      <c r="AI5615" t="s">
        <v>185</v>
      </c>
      <c r="AJ5615" t="s">
        <v>267</v>
      </c>
      <c r="AK5615" t="s">
        <v>1480</v>
      </c>
      <c r="AL5615" t="s">
        <v>47</v>
      </c>
      <c r="AM5615" t="s">
        <v>122</v>
      </c>
      <c r="AN5615" t="s">
        <v>65</v>
      </c>
      <c r="AO5615" t="s">
        <v>330</v>
      </c>
    </row>
    <row r="5616" spans="1:41" hidden="1" x14ac:dyDescent="0.25">
      <c r="A5616" t="s">
        <v>23474</v>
      </c>
      <c r="B5616" t="s">
        <v>23475</v>
      </c>
      <c r="C5616" s="1" t="str">
        <f t="shared" si="354"/>
        <v>21:1064</v>
      </c>
      <c r="D5616" s="1" t="str">
        <f t="shared" si="355"/>
        <v>21:0107</v>
      </c>
      <c r="E5616" t="s">
        <v>23476</v>
      </c>
      <c r="F5616" t="s">
        <v>23477</v>
      </c>
      <c r="H5616">
        <v>50.788029399999999</v>
      </c>
      <c r="I5616">
        <v>-118.3978946</v>
      </c>
      <c r="J5616" s="1" t="str">
        <f t="shared" si="352"/>
        <v>NGR bulk stream sediment</v>
      </c>
      <c r="K5616" s="1" t="str">
        <f t="shared" si="353"/>
        <v>&lt;177 micron (NGR)</v>
      </c>
      <c r="L5616">
        <v>75</v>
      </c>
      <c r="M5616" t="s">
        <v>170</v>
      </c>
      <c r="N5616">
        <v>1293</v>
      </c>
      <c r="O5616" t="s">
        <v>62</v>
      </c>
      <c r="P5616" t="s">
        <v>137</v>
      </c>
      <c r="Q5616" t="s">
        <v>275</v>
      </c>
      <c r="R5616" t="s">
        <v>53</v>
      </c>
      <c r="S5616" t="s">
        <v>284</v>
      </c>
      <c r="T5616" t="s">
        <v>108</v>
      </c>
      <c r="U5616" t="s">
        <v>431</v>
      </c>
      <c r="V5616" t="s">
        <v>149</v>
      </c>
      <c r="W5616" t="s">
        <v>72</v>
      </c>
      <c r="X5616" t="s">
        <v>108</v>
      </c>
      <c r="Y5616" t="s">
        <v>391</v>
      </c>
      <c r="Z5616" t="s">
        <v>57</v>
      </c>
      <c r="AA5616" t="s">
        <v>46</v>
      </c>
      <c r="AB5616" t="s">
        <v>125</v>
      </c>
      <c r="AC5616" t="s">
        <v>98</v>
      </c>
      <c r="AD5616" t="s">
        <v>183</v>
      </c>
      <c r="AE5616" t="s">
        <v>380</v>
      </c>
      <c r="AF5616" t="s">
        <v>76</v>
      </c>
      <c r="AG5616" t="s">
        <v>1559</v>
      </c>
      <c r="AH5616" t="s">
        <v>235</v>
      </c>
      <c r="AI5616" t="s">
        <v>110</v>
      </c>
      <c r="AJ5616" t="s">
        <v>12217</v>
      </c>
      <c r="AK5616" t="s">
        <v>88</v>
      </c>
      <c r="AL5616" t="s">
        <v>47</v>
      </c>
      <c r="AM5616" t="s">
        <v>103</v>
      </c>
      <c r="AN5616" t="s">
        <v>249</v>
      </c>
      <c r="AO5616" t="s">
        <v>108</v>
      </c>
    </row>
    <row r="5617" spans="1:41" hidden="1" x14ac:dyDescent="0.25">
      <c r="A5617" t="s">
        <v>23478</v>
      </c>
      <c r="B5617" t="s">
        <v>23479</v>
      </c>
      <c r="C5617" s="1" t="str">
        <f t="shared" si="354"/>
        <v>21:1064</v>
      </c>
      <c r="D5617" s="1" t="str">
        <f t="shared" si="355"/>
        <v>21:0107</v>
      </c>
      <c r="E5617" t="s">
        <v>23480</v>
      </c>
      <c r="F5617" t="s">
        <v>23481</v>
      </c>
      <c r="H5617">
        <v>50.797229799999997</v>
      </c>
      <c r="I5617">
        <v>-118.471548</v>
      </c>
      <c r="J5617" s="1" t="str">
        <f t="shared" si="352"/>
        <v>NGR bulk stream sediment</v>
      </c>
      <c r="K5617" s="1" t="str">
        <f t="shared" si="353"/>
        <v>&lt;177 micron (NGR)</v>
      </c>
      <c r="L5617">
        <v>75</v>
      </c>
      <c r="M5617" t="s">
        <v>180</v>
      </c>
      <c r="N5617">
        <v>1294</v>
      </c>
      <c r="O5617" t="s">
        <v>55</v>
      </c>
      <c r="P5617" t="s">
        <v>58</v>
      </c>
      <c r="Q5617" t="s">
        <v>548</v>
      </c>
      <c r="R5617" t="s">
        <v>66</v>
      </c>
      <c r="S5617" t="s">
        <v>695</v>
      </c>
      <c r="T5617" t="s">
        <v>82</v>
      </c>
      <c r="U5617" t="s">
        <v>425</v>
      </c>
      <c r="V5617" t="s">
        <v>188</v>
      </c>
      <c r="W5617" t="s">
        <v>88</v>
      </c>
      <c r="X5617" t="s">
        <v>85</v>
      </c>
      <c r="Y5617" t="s">
        <v>207</v>
      </c>
      <c r="Z5617" t="s">
        <v>57</v>
      </c>
      <c r="AA5617" t="s">
        <v>46</v>
      </c>
      <c r="AB5617" t="s">
        <v>3858</v>
      </c>
      <c r="AC5617" t="s">
        <v>58</v>
      </c>
      <c r="AD5617" t="s">
        <v>237</v>
      </c>
      <c r="AE5617" t="s">
        <v>199</v>
      </c>
      <c r="AF5617" t="s">
        <v>3298</v>
      </c>
      <c r="AG5617" t="s">
        <v>1194</v>
      </c>
      <c r="AH5617" t="s">
        <v>455</v>
      </c>
      <c r="AI5617" t="s">
        <v>63</v>
      </c>
      <c r="AJ5617" t="s">
        <v>604</v>
      </c>
      <c r="AK5617" t="s">
        <v>573</v>
      </c>
      <c r="AL5617" t="s">
        <v>52</v>
      </c>
      <c r="AM5617" t="s">
        <v>58</v>
      </c>
      <c r="AN5617" t="s">
        <v>138</v>
      </c>
      <c r="AO5617" t="s">
        <v>73</v>
      </c>
    </row>
    <row r="5618" spans="1:41" hidden="1" x14ac:dyDescent="0.25">
      <c r="A5618" t="s">
        <v>23482</v>
      </c>
      <c r="B5618" t="s">
        <v>23483</v>
      </c>
      <c r="C5618" s="1" t="str">
        <f t="shared" si="354"/>
        <v>21:1064</v>
      </c>
      <c r="D5618" s="1" t="str">
        <f t="shared" si="355"/>
        <v>21:0107</v>
      </c>
      <c r="E5618" t="s">
        <v>23484</v>
      </c>
      <c r="F5618" t="s">
        <v>23485</v>
      </c>
      <c r="H5618">
        <v>50.7931545</v>
      </c>
      <c r="I5618">
        <v>-118.4623672</v>
      </c>
      <c r="J5618" s="1" t="str">
        <f t="shared" si="352"/>
        <v>NGR bulk stream sediment</v>
      </c>
      <c r="K5618" s="1" t="str">
        <f t="shared" si="353"/>
        <v>&lt;177 micron (NGR)</v>
      </c>
      <c r="L5618">
        <v>75</v>
      </c>
      <c r="M5618" t="s">
        <v>195</v>
      </c>
      <c r="N5618">
        <v>1295</v>
      </c>
      <c r="O5618" t="s">
        <v>591</v>
      </c>
      <c r="P5618" t="s">
        <v>103</v>
      </c>
      <c r="Q5618" t="s">
        <v>793</v>
      </c>
      <c r="R5618" t="s">
        <v>58</v>
      </c>
      <c r="S5618" t="s">
        <v>438</v>
      </c>
      <c r="T5618" t="s">
        <v>267</v>
      </c>
      <c r="U5618" t="s">
        <v>431</v>
      </c>
      <c r="V5618" t="s">
        <v>257</v>
      </c>
      <c r="W5618" t="s">
        <v>437</v>
      </c>
      <c r="X5618" t="s">
        <v>73</v>
      </c>
      <c r="Y5618" t="s">
        <v>184</v>
      </c>
      <c r="Z5618" t="s">
        <v>62</v>
      </c>
      <c r="AA5618" t="s">
        <v>46</v>
      </c>
      <c r="AB5618" t="s">
        <v>493</v>
      </c>
      <c r="AC5618" t="s">
        <v>66</v>
      </c>
      <c r="AD5618" t="s">
        <v>342</v>
      </c>
      <c r="AE5618" t="s">
        <v>199</v>
      </c>
      <c r="AF5618" t="s">
        <v>50</v>
      </c>
      <c r="AG5618" t="s">
        <v>909</v>
      </c>
      <c r="AH5618" t="s">
        <v>78</v>
      </c>
      <c r="AI5618" t="s">
        <v>185</v>
      </c>
      <c r="AJ5618" t="s">
        <v>66</v>
      </c>
      <c r="AK5618" t="s">
        <v>209</v>
      </c>
      <c r="AL5618" t="s">
        <v>103</v>
      </c>
      <c r="AM5618" t="s">
        <v>103</v>
      </c>
      <c r="AN5618" t="s">
        <v>915</v>
      </c>
      <c r="AO5618" t="s">
        <v>187</v>
      </c>
    </row>
    <row r="5619" spans="1:41" hidden="1" x14ac:dyDescent="0.25">
      <c r="A5619" t="s">
        <v>23486</v>
      </c>
      <c r="B5619" t="s">
        <v>23487</v>
      </c>
      <c r="C5619" s="1" t="str">
        <f t="shared" si="354"/>
        <v>21:1064</v>
      </c>
      <c r="D5619" s="1" t="str">
        <f t="shared" si="355"/>
        <v>21:0107</v>
      </c>
      <c r="E5619" t="s">
        <v>23488</v>
      </c>
      <c r="F5619" t="s">
        <v>23489</v>
      </c>
      <c r="H5619">
        <v>50.770385599999997</v>
      </c>
      <c r="I5619">
        <v>-118.520386</v>
      </c>
      <c r="J5619" s="1" t="str">
        <f t="shared" si="352"/>
        <v>NGR bulk stream sediment</v>
      </c>
      <c r="K5619" s="1" t="str">
        <f t="shared" si="353"/>
        <v>&lt;177 micron (NGR)</v>
      </c>
      <c r="L5619">
        <v>75</v>
      </c>
      <c r="M5619" t="s">
        <v>205</v>
      </c>
      <c r="N5619">
        <v>1296</v>
      </c>
      <c r="O5619" t="s">
        <v>150</v>
      </c>
      <c r="P5619" t="s">
        <v>52</v>
      </c>
      <c r="Q5619" t="s">
        <v>385</v>
      </c>
      <c r="R5619" t="s">
        <v>108</v>
      </c>
      <c r="S5619" t="s">
        <v>386</v>
      </c>
      <c r="T5619" t="s">
        <v>66</v>
      </c>
      <c r="U5619" t="s">
        <v>425</v>
      </c>
      <c r="V5619" t="s">
        <v>164</v>
      </c>
      <c r="W5619" t="s">
        <v>111</v>
      </c>
      <c r="X5619" t="s">
        <v>52</v>
      </c>
      <c r="Y5619" t="s">
        <v>226</v>
      </c>
      <c r="Z5619" t="s">
        <v>53</v>
      </c>
      <c r="AA5619" t="s">
        <v>46</v>
      </c>
      <c r="AB5619" t="s">
        <v>270</v>
      </c>
      <c r="AC5619" t="s">
        <v>58</v>
      </c>
      <c r="AD5619" t="s">
        <v>126</v>
      </c>
      <c r="AE5619" t="s">
        <v>84</v>
      </c>
      <c r="AF5619" t="s">
        <v>2152</v>
      </c>
      <c r="AG5619" t="s">
        <v>4557</v>
      </c>
      <c r="AH5619" t="s">
        <v>206</v>
      </c>
      <c r="AI5619" t="s">
        <v>101</v>
      </c>
      <c r="AJ5619" t="s">
        <v>882</v>
      </c>
      <c r="AK5619" t="s">
        <v>175</v>
      </c>
      <c r="AL5619" t="s">
        <v>51</v>
      </c>
      <c r="AM5619" t="s">
        <v>51</v>
      </c>
      <c r="AN5619" t="s">
        <v>65</v>
      </c>
      <c r="AO5619" t="s">
        <v>165</v>
      </c>
    </row>
    <row r="5620" spans="1:41" hidden="1" x14ac:dyDescent="0.25">
      <c r="A5620" t="s">
        <v>23490</v>
      </c>
      <c r="B5620" t="s">
        <v>23491</v>
      </c>
      <c r="C5620" s="1" t="str">
        <f t="shared" si="354"/>
        <v>21:1064</v>
      </c>
      <c r="D5620" s="1" t="str">
        <f t="shared" si="355"/>
        <v>21:0107</v>
      </c>
      <c r="E5620" t="s">
        <v>23492</v>
      </c>
      <c r="F5620" t="s">
        <v>23493</v>
      </c>
      <c r="H5620">
        <v>50.734335799999997</v>
      </c>
      <c r="I5620">
        <v>-118.4709218</v>
      </c>
      <c r="J5620" s="1" t="str">
        <f t="shared" si="352"/>
        <v>NGR bulk stream sediment</v>
      </c>
      <c r="K5620" s="1" t="str">
        <f t="shared" si="353"/>
        <v>&lt;177 micron (NGR)</v>
      </c>
      <c r="L5620">
        <v>75</v>
      </c>
      <c r="M5620" t="s">
        <v>214</v>
      </c>
      <c r="N5620">
        <v>1297</v>
      </c>
      <c r="O5620" t="s">
        <v>64</v>
      </c>
      <c r="P5620" t="s">
        <v>47</v>
      </c>
      <c r="Q5620" t="s">
        <v>138</v>
      </c>
      <c r="R5620" t="s">
        <v>50</v>
      </c>
      <c r="S5620" t="s">
        <v>152</v>
      </c>
      <c r="T5620" t="s">
        <v>59</v>
      </c>
      <c r="U5620" t="s">
        <v>171</v>
      </c>
      <c r="V5620" t="s">
        <v>102</v>
      </c>
      <c r="W5620" t="s">
        <v>238</v>
      </c>
      <c r="X5620" t="s">
        <v>66</v>
      </c>
      <c r="Y5620" t="s">
        <v>20170</v>
      </c>
      <c r="Z5620" t="s">
        <v>87</v>
      </c>
      <c r="AA5620" t="s">
        <v>46</v>
      </c>
      <c r="AB5620" t="s">
        <v>365</v>
      </c>
      <c r="AC5620" t="s">
        <v>58</v>
      </c>
      <c r="AD5620" t="s">
        <v>226</v>
      </c>
      <c r="AE5620" t="s">
        <v>380</v>
      </c>
      <c r="AF5620" t="s">
        <v>1200</v>
      </c>
      <c r="AG5620" t="s">
        <v>10345</v>
      </c>
      <c r="AH5620" t="s">
        <v>102</v>
      </c>
      <c r="AI5620" t="s">
        <v>142</v>
      </c>
      <c r="AJ5620" t="s">
        <v>8323</v>
      </c>
      <c r="AK5620" t="s">
        <v>712</v>
      </c>
      <c r="AL5620" t="s">
        <v>51</v>
      </c>
      <c r="AM5620" t="s">
        <v>137</v>
      </c>
      <c r="AN5620" t="s">
        <v>74</v>
      </c>
      <c r="AO5620" t="s">
        <v>50</v>
      </c>
    </row>
    <row r="5621" spans="1:41" hidden="1" x14ac:dyDescent="0.25">
      <c r="A5621" t="s">
        <v>23494</v>
      </c>
      <c r="B5621" t="s">
        <v>23495</v>
      </c>
      <c r="C5621" s="1" t="str">
        <f t="shared" si="354"/>
        <v>21:1064</v>
      </c>
      <c r="D5621" s="1" t="str">
        <f t="shared" si="355"/>
        <v>21:0107</v>
      </c>
      <c r="E5621" t="s">
        <v>23496</v>
      </c>
      <c r="F5621" t="s">
        <v>23497</v>
      </c>
      <c r="H5621">
        <v>50.716689700000003</v>
      </c>
      <c r="I5621">
        <v>-118.4844221</v>
      </c>
      <c r="J5621" s="1" t="str">
        <f t="shared" si="352"/>
        <v>NGR bulk stream sediment</v>
      </c>
      <c r="K5621" s="1" t="str">
        <f t="shared" si="353"/>
        <v>&lt;177 micron (NGR)</v>
      </c>
      <c r="L5621">
        <v>75</v>
      </c>
      <c r="M5621" t="s">
        <v>280</v>
      </c>
      <c r="N5621">
        <v>1298</v>
      </c>
      <c r="O5621" t="s">
        <v>101</v>
      </c>
      <c r="P5621" t="s">
        <v>47</v>
      </c>
      <c r="Q5621" t="s">
        <v>364</v>
      </c>
      <c r="R5621" t="s">
        <v>108</v>
      </c>
      <c r="S5621" t="s">
        <v>431</v>
      </c>
      <c r="T5621" t="s">
        <v>82</v>
      </c>
      <c r="U5621" t="s">
        <v>207</v>
      </c>
      <c r="V5621" t="s">
        <v>79</v>
      </c>
      <c r="W5621" t="s">
        <v>437</v>
      </c>
      <c r="X5621" t="s">
        <v>73</v>
      </c>
      <c r="Y5621" t="s">
        <v>597</v>
      </c>
      <c r="Z5621" t="s">
        <v>56</v>
      </c>
      <c r="AA5621" t="s">
        <v>46</v>
      </c>
      <c r="AB5621" t="s">
        <v>493</v>
      </c>
      <c r="AC5621" t="s">
        <v>197</v>
      </c>
      <c r="AD5621" t="s">
        <v>300</v>
      </c>
      <c r="AE5621" t="s">
        <v>56</v>
      </c>
      <c r="AF5621" t="s">
        <v>76</v>
      </c>
      <c r="AG5621" t="s">
        <v>740</v>
      </c>
      <c r="AH5621" t="s">
        <v>110</v>
      </c>
      <c r="AI5621" t="s">
        <v>110</v>
      </c>
      <c r="AJ5621" t="s">
        <v>175</v>
      </c>
      <c r="AK5621" t="s">
        <v>127</v>
      </c>
      <c r="AL5621" t="s">
        <v>122</v>
      </c>
      <c r="AM5621" t="s">
        <v>103</v>
      </c>
      <c r="AN5621" t="s">
        <v>65</v>
      </c>
      <c r="AO5621" t="s">
        <v>76</v>
      </c>
    </row>
    <row r="5622" spans="1:41" hidden="1" x14ac:dyDescent="0.25">
      <c r="A5622" t="s">
        <v>23498</v>
      </c>
      <c r="B5622" t="s">
        <v>23499</v>
      </c>
      <c r="C5622" s="1" t="str">
        <f t="shared" si="354"/>
        <v>21:1064</v>
      </c>
      <c r="D5622" s="1" t="str">
        <f t="shared" si="355"/>
        <v>21:0107</v>
      </c>
      <c r="E5622" t="s">
        <v>23496</v>
      </c>
      <c r="F5622" t="s">
        <v>23500</v>
      </c>
      <c r="H5622">
        <v>50.716689700000003</v>
      </c>
      <c r="I5622">
        <v>-118.4844221</v>
      </c>
      <c r="J5622" s="1" t="str">
        <f t="shared" si="352"/>
        <v>NGR bulk stream sediment</v>
      </c>
      <c r="K5622" s="1" t="str">
        <f t="shared" si="353"/>
        <v>&lt;177 micron (NGR)</v>
      </c>
      <c r="L5622">
        <v>75</v>
      </c>
      <c r="M5622" t="s">
        <v>288</v>
      </c>
      <c r="N5622">
        <v>1299</v>
      </c>
      <c r="O5622" t="s">
        <v>174</v>
      </c>
      <c r="P5622" t="s">
        <v>52</v>
      </c>
      <c r="Q5622" t="s">
        <v>364</v>
      </c>
      <c r="R5622" t="s">
        <v>47</v>
      </c>
      <c r="S5622" t="s">
        <v>19763</v>
      </c>
      <c r="T5622" t="s">
        <v>209</v>
      </c>
      <c r="U5622" t="s">
        <v>89</v>
      </c>
      <c r="V5622" t="s">
        <v>200</v>
      </c>
      <c r="W5622" t="s">
        <v>51</v>
      </c>
      <c r="X5622" t="s">
        <v>267</v>
      </c>
      <c r="Y5622" t="s">
        <v>508</v>
      </c>
      <c r="Z5622" t="s">
        <v>54</v>
      </c>
      <c r="AA5622" t="s">
        <v>46</v>
      </c>
      <c r="AB5622" t="s">
        <v>61</v>
      </c>
      <c r="AC5622" t="s">
        <v>58</v>
      </c>
      <c r="AD5622" t="s">
        <v>146</v>
      </c>
      <c r="AE5622" t="s">
        <v>380</v>
      </c>
      <c r="AF5622" t="s">
        <v>209</v>
      </c>
      <c r="AG5622" t="s">
        <v>75</v>
      </c>
      <c r="AH5622" t="s">
        <v>122</v>
      </c>
      <c r="AI5622" t="s">
        <v>182</v>
      </c>
      <c r="AJ5622" t="s">
        <v>19342</v>
      </c>
      <c r="AK5622" t="s">
        <v>10329</v>
      </c>
      <c r="AL5622" t="s">
        <v>103</v>
      </c>
      <c r="AM5622" t="s">
        <v>52</v>
      </c>
      <c r="AN5622" t="s">
        <v>234</v>
      </c>
      <c r="AO5622" t="s">
        <v>55</v>
      </c>
    </row>
    <row r="5623" spans="1:41" hidden="1" x14ac:dyDescent="0.25">
      <c r="A5623" t="s">
        <v>23501</v>
      </c>
      <c r="B5623" t="s">
        <v>23502</v>
      </c>
      <c r="C5623" s="1" t="str">
        <f t="shared" si="354"/>
        <v>21:1064</v>
      </c>
      <c r="D5623" s="1" t="str">
        <f t="shared" si="355"/>
        <v>21:0107</v>
      </c>
      <c r="E5623" t="s">
        <v>23503</v>
      </c>
      <c r="F5623" t="s">
        <v>23504</v>
      </c>
      <c r="H5623">
        <v>50.710987600000003</v>
      </c>
      <c r="I5623">
        <v>-118.4716923</v>
      </c>
      <c r="J5623" s="1" t="str">
        <f t="shared" si="352"/>
        <v>NGR bulk stream sediment</v>
      </c>
      <c r="K5623" s="1" t="str">
        <f t="shared" si="353"/>
        <v>&lt;177 micron (NGR)</v>
      </c>
      <c r="L5623">
        <v>75</v>
      </c>
      <c r="M5623" t="s">
        <v>223</v>
      </c>
      <c r="N5623">
        <v>1300</v>
      </c>
      <c r="O5623" t="s">
        <v>62</v>
      </c>
      <c r="P5623" t="s">
        <v>47</v>
      </c>
      <c r="Q5623" t="s">
        <v>171</v>
      </c>
      <c r="R5623" t="s">
        <v>87</v>
      </c>
      <c r="S5623" t="s">
        <v>171</v>
      </c>
      <c r="T5623" t="s">
        <v>55</v>
      </c>
      <c r="U5623" t="s">
        <v>507</v>
      </c>
      <c r="V5623" t="s">
        <v>105</v>
      </c>
      <c r="W5623" t="s">
        <v>63</v>
      </c>
      <c r="X5623" t="s">
        <v>73</v>
      </c>
      <c r="Y5623" t="s">
        <v>438</v>
      </c>
      <c r="Z5623" t="s">
        <v>84</v>
      </c>
      <c r="AA5623" t="s">
        <v>46</v>
      </c>
      <c r="AB5623" t="s">
        <v>57</v>
      </c>
      <c r="AC5623" t="s">
        <v>209</v>
      </c>
      <c r="AD5623" t="s">
        <v>418</v>
      </c>
      <c r="AE5623" t="s">
        <v>380</v>
      </c>
      <c r="AF5623" t="s">
        <v>357</v>
      </c>
      <c r="AG5623" t="s">
        <v>476</v>
      </c>
      <c r="AH5623" t="s">
        <v>87</v>
      </c>
      <c r="AI5623" t="s">
        <v>257</v>
      </c>
      <c r="AJ5623" t="s">
        <v>11669</v>
      </c>
      <c r="AK5623" t="s">
        <v>50</v>
      </c>
      <c r="AL5623" t="s">
        <v>122</v>
      </c>
      <c r="AM5623" t="s">
        <v>47</v>
      </c>
      <c r="AN5623" t="s">
        <v>65</v>
      </c>
      <c r="AO5623" t="s">
        <v>59</v>
      </c>
    </row>
    <row r="5624" spans="1:41" hidden="1" x14ac:dyDescent="0.25">
      <c r="A5624" t="s">
        <v>23505</v>
      </c>
      <c r="B5624" t="s">
        <v>23506</v>
      </c>
      <c r="C5624" s="1" t="str">
        <f t="shared" si="354"/>
        <v>21:1064</v>
      </c>
      <c r="D5624" s="1" t="str">
        <f t="shared" si="355"/>
        <v>21:0107</v>
      </c>
      <c r="E5624" t="s">
        <v>23507</v>
      </c>
      <c r="F5624" t="s">
        <v>23508</v>
      </c>
      <c r="H5624">
        <v>50.705864099999999</v>
      </c>
      <c r="I5624">
        <v>-118.47430780000001</v>
      </c>
      <c r="J5624" s="1" t="str">
        <f t="shared" si="352"/>
        <v>NGR bulk stream sediment</v>
      </c>
      <c r="K5624" s="1" t="str">
        <f t="shared" si="353"/>
        <v>&lt;177 micron (NGR)</v>
      </c>
      <c r="L5624">
        <v>75</v>
      </c>
      <c r="M5624" t="s">
        <v>233</v>
      </c>
      <c r="N5624">
        <v>1301</v>
      </c>
      <c r="O5624" t="s">
        <v>110</v>
      </c>
      <c r="P5624" t="s">
        <v>47</v>
      </c>
      <c r="Q5624" t="s">
        <v>568</v>
      </c>
      <c r="R5624" t="s">
        <v>130</v>
      </c>
      <c r="S5624" t="s">
        <v>391</v>
      </c>
      <c r="T5624" t="s">
        <v>141</v>
      </c>
      <c r="U5624" t="s">
        <v>275</v>
      </c>
      <c r="V5624" t="s">
        <v>206</v>
      </c>
      <c r="W5624" t="s">
        <v>143</v>
      </c>
      <c r="X5624" t="s">
        <v>52</v>
      </c>
      <c r="Y5624" t="s">
        <v>507</v>
      </c>
      <c r="Z5624" t="s">
        <v>53</v>
      </c>
      <c r="AA5624" t="s">
        <v>46</v>
      </c>
      <c r="AB5624" t="s">
        <v>81</v>
      </c>
      <c r="AC5624" t="s">
        <v>559</v>
      </c>
      <c r="AD5624" t="s">
        <v>100</v>
      </c>
      <c r="AE5624" t="s">
        <v>380</v>
      </c>
      <c r="AF5624" t="s">
        <v>49</v>
      </c>
      <c r="AG5624" t="s">
        <v>2169</v>
      </c>
      <c r="AH5624" t="s">
        <v>228</v>
      </c>
      <c r="AI5624" t="s">
        <v>122</v>
      </c>
      <c r="AJ5624" t="s">
        <v>4669</v>
      </c>
      <c r="AK5624" t="s">
        <v>904</v>
      </c>
      <c r="AL5624" t="s">
        <v>103</v>
      </c>
      <c r="AM5624" t="s">
        <v>51</v>
      </c>
      <c r="AN5624" t="s">
        <v>65</v>
      </c>
      <c r="AO5624" t="s">
        <v>175</v>
      </c>
    </row>
    <row r="5625" spans="1:41" hidden="1" x14ac:dyDescent="0.25">
      <c r="A5625" t="s">
        <v>23509</v>
      </c>
      <c r="B5625" t="s">
        <v>23510</v>
      </c>
      <c r="C5625" s="1" t="str">
        <f t="shared" si="354"/>
        <v>21:1064</v>
      </c>
      <c r="D5625" s="1" t="str">
        <f t="shared" si="355"/>
        <v>21:0107</v>
      </c>
      <c r="E5625" t="s">
        <v>23511</v>
      </c>
      <c r="F5625" t="s">
        <v>23512</v>
      </c>
      <c r="H5625">
        <v>50.7168493</v>
      </c>
      <c r="I5625">
        <v>-118.443147</v>
      </c>
      <c r="J5625" s="1" t="str">
        <f t="shared" si="352"/>
        <v>NGR bulk stream sediment</v>
      </c>
      <c r="K5625" s="1" t="str">
        <f t="shared" si="353"/>
        <v>&lt;177 micron (NGR)</v>
      </c>
      <c r="L5625">
        <v>75</v>
      </c>
      <c r="M5625" t="s">
        <v>248</v>
      </c>
      <c r="N5625">
        <v>1302</v>
      </c>
      <c r="O5625" t="s">
        <v>174</v>
      </c>
      <c r="P5625" t="s">
        <v>103</v>
      </c>
      <c r="Q5625" t="s">
        <v>372</v>
      </c>
      <c r="R5625" t="s">
        <v>72</v>
      </c>
      <c r="S5625" t="s">
        <v>184</v>
      </c>
      <c r="T5625" t="s">
        <v>82</v>
      </c>
      <c r="U5625" t="s">
        <v>65</v>
      </c>
      <c r="V5625" t="s">
        <v>139</v>
      </c>
      <c r="W5625" t="s">
        <v>109</v>
      </c>
      <c r="X5625" t="s">
        <v>103</v>
      </c>
      <c r="Y5625" t="s">
        <v>243</v>
      </c>
      <c r="Z5625" t="s">
        <v>56</v>
      </c>
      <c r="AA5625" t="s">
        <v>46</v>
      </c>
      <c r="AB5625" t="s">
        <v>61</v>
      </c>
      <c r="AC5625" t="s">
        <v>272</v>
      </c>
      <c r="AD5625" t="s">
        <v>934</v>
      </c>
      <c r="AE5625" t="s">
        <v>380</v>
      </c>
      <c r="AF5625" t="s">
        <v>209</v>
      </c>
      <c r="AG5625" t="s">
        <v>163</v>
      </c>
      <c r="AH5625" t="s">
        <v>64</v>
      </c>
      <c r="AI5625" t="s">
        <v>185</v>
      </c>
      <c r="AJ5625" t="s">
        <v>85</v>
      </c>
      <c r="AK5625" t="s">
        <v>50</v>
      </c>
      <c r="AL5625" t="s">
        <v>47</v>
      </c>
      <c r="AM5625" t="s">
        <v>122</v>
      </c>
      <c r="AN5625" t="s">
        <v>65</v>
      </c>
      <c r="AO5625" t="s">
        <v>269</v>
      </c>
    </row>
    <row r="5626" spans="1:41" hidden="1" x14ac:dyDescent="0.25">
      <c r="A5626" t="s">
        <v>23513</v>
      </c>
      <c r="B5626" t="s">
        <v>23514</v>
      </c>
      <c r="C5626" s="1" t="str">
        <f t="shared" si="354"/>
        <v>21:1064</v>
      </c>
      <c r="D5626" s="1" t="str">
        <f t="shared" si="355"/>
        <v>21:0107</v>
      </c>
      <c r="E5626" t="s">
        <v>23515</v>
      </c>
      <c r="F5626" t="s">
        <v>23516</v>
      </c>
      <c r="H5626">
        <v>50.690718699999998</v>
      </c>
      <c r="I5626">
        <v>-118.5010592</v>
      </c>
      <c r="J5626" s="1" t="str">
        <f t="shared" si="352"/>
        <v>NGR bulk stream sediment</v>
      </c>
      <c r="K5626" s="1" t="str">
        <f t="shared" si="353"/>
        <v>&lt;177 micron (NGR)</v>
      </c>
      <c r="L5626">
        <v>75</v>
      </c>
      <c r="M5626" t="s">
        <v>256</v>
      </c>
      <c r="N5626">
        <v>1303</v>
      </c>
      <c r="O5626" t="s">
        <v>87</v>
      </c>
      <c r="P5626" t="s">
        <v>47</v>
      </c>
      <c r="Q5626" t="s">
        <v>508</v>
      </c>
      <c r="R5626" t="s">
        <v>439</v>
      </c>
      <c r="S5626" t="s">
        <v>226</v>
      </c>
      <c r="T5626" t="s">
        <v>120</v>
      </c>
      <c r="U5626" t="s">
        <v>23517</v>
      </c>
      <c r="V5626" t="s">
        <v>129</v>
      </c>
      <c r="W5626" t="s">
        <v>58</v>
      </c>
      <c r="X5626" t="s">
        <v>51</v>
      </c>
      <c r="Y5626" t="s">
        <v>358</v>
      </c>
      <c r="Z5626" t="s">
        <v>56</v>
      </c>
      <c r="AA5626" t="s">
        <v>46</v>
      </c>
      <c r="AB5626" t="s">
        <v>125</v>
      </c>
      <c r="AC5626" t="s">
        <v>237</v>
      </c>
      <c r="AD5626" t="s">
        <v>126</v>
      </c>
      <c r="AE5626" t="s">
        <v>380</v>
      </c>
      <c r="AF5626" t="s">
        <v>3889</v>
      </c>
      <c r="AG5626" t="s">
        <v>1619</v>
      </c>
      <c r="AH5626" t="s">
        <v>142</v>
      </c>
      <c r="AI5626" t="s">
        <v>47</v>
      </c>
      <c r="AJ5626" t="s">
        <v>85</v>
      </c>
      <c r="AK5626" t="s">
        <v>9584</v>
      </c>
      <c r="AL5626" t="s">
        <v>52</v>
      </c>
      <c r="AM5626" t="s">
        <v>51</v>
      </c>
      <c r="AN5626" t="s">
        <v>65</v>
      </c>
      <c r="AO5626" t="s">
        <v>145</v>
      </c>
    </row>
    <row r="5627" spans="1:41" hidden="1" x14ac:dyDescent="0.25">
      <c r="A5627" t="s">
        <v>23518</v>
      </c>
      <c r="B5627" t="s">
        <v>23519</v>
      </c>
      <c r="C5627" s="1" t="str">
        <f t="shared" si="354"/>
        <v>21:1064</v>
      </c>
      <c r="D5627" s="1" t="str">
        <f t="shared" si="355"/>
        <v>21:0107</v>
      </c>
      <c r="E5627" t="s">
        <v>23520</v>
      </c>
      <c r="F5627" t="s">
        <v>23521</v>
      </c>
      <c r="H5627">
        <v>50.663973800000001</v>
      </c>
      <c r="I5627">
        <v>-118.45121829999999</v>
      </c>
      <c r="J5627" s="1" t="str">
        <f t="shared" si="352"/>
        <v>NGR bulk stream sediment</v>
      </c>
      <c r="K5627" s="1" t="str">
        <f t="shared" si="353"/>
        <v>&lt;177 micron (NGR)</v>
      </c>
      <c r="L5627">
        <v>75</v>
      </c>
      <c r="M5627" t="s">
        <v>265</v>
      </c>
      <c r="N5627">
        <v>1304</v>
      </c>
      <c r="O5627" t="s">
        <v>149</v>
      </c>
      <c r="P5627" t="s">
        <v>103</v>
      </c>
      <c r="Q5627" t="s">
        <v>301</v>
      </c>
      <c r="R5627" t="s">
        <v>60</v>
      </c>
      <c r="S5627" t="s">
        <v>146</v>
      </c>
      <c r="T5627" t="s">
        <v>90</v>
      </c>
      <c r="U5627" t="s">
        <v>372</v>
      </c>
      <c r="V5627" t="s">
        <v>109</v>
      </c>
      <c r="W5627" t="s">
        <v>111</v>
      </c>
      <c r="X5627" t="s">
        <v>73</v>
      </c>
      <c r="Y5627" t="s">
        <v>107</v>
      </c>
      <c r="Z5627" t="s">
        <v>56</v>
      </c>
      <c r="AA5627" t="s">
        <v>46</v>
      </c>
      <c r="AB5627" t="s">
        <v>105</v>
      </c>
      <c r="AC5627" t="s">
        <v>258</v>
      </c>
      <c r="AD5627" t="s">
        <v>507</v>
      </c>
      <c r="AE5627" t="s">
        <v>380</v>
      </c>
      <c r="AF5627" t="s">
        <v>175</v>
      </c>
      <c r="AG5627" t="s">
        <v>58</v>
      </c>
      <c r="AH5627" t="s">
        <v>81</v>
      </c>
      <c r="AI5627" t="s">
        <v>185</v>
      </c>
      <c r="AJ5627" t="s">
        <v>127</v>
      </c>
      <c r="AK5627" t="s">
        <v>209</v>
      </c>
      <c r="AL5627" t="s">
        <v>47</v>
      </c>
      <c r="AM5627" t="s">
        <v>122</v>
      </c>
      <c r="AN5627" t="s">
        <v>725</v>
      </c>
      <c r="AO5627" t="s">
        <v>145</v>
      </c>
    </row>
    <row r="5628" spans="1:41" hidden="1" x14ac:dyDescent="0.25">
      <c r="A5628" t="s">
        <v>23522</v>
      </c>
      <c r="B5628" t="s">
        <v>23523</v>
      </c>
      <c r="C5628" s="1" t="str">
        <f t="shared" si="354"/>
        <v>21:1064</v>
      </c>
      <c r="D5628" s="1" t="str">
        <f t="shared" si="355"/>
        <v>21:0107</v>
      </c>
      <c r="E5628" t="s">
        <v>23524</v>
      </c>
      <c r="F5628" t="s">
        <v>23525</v>
      </c>
      <c r="H5628">
        <v>50.651910600000001</v>
      </c>
      <c r="I5628">
        <v>-118.4700718</v>
      </c>
      <c r="J5628" s="1" t="str">
        <f t="shared" si="352"/>
        <v>NGR bulk stream sediment</v>
      </c>
      <c r="K5628" s="1" t="str">
        <f t="shared" si="353"/>
        <v>&lt;177 micron (NGR)</v>
      </c>
      <c r="L5628">
        <v>76</v>
      </c>
      <c r="M5628" t="s">
        <v>45</v>
      </c>
      <c r="N5628">
        <v>1305</v>
      </c>
      <c r="O5628" t="s">
        <v>62</v>
      </c>
      <c r="P5628" t="s">
        <v>47</v>
      </c>
      <c r="Q5628" t="s">
        <v>226</v>
      </c>
      <c r="R5628" t="s">
        <v>61</v>
      </c>
      <c r="S5628" t="s">
        <v>90</v>
      </c>
      <c r="T5628" t="s">
        <v>51</v>
      </c>
      <c r="U5628" t="s">
        <v>267</v>
      </c>
      <c r="V5628" t="s">
        <v>62</v>
      </c>
      <c r="W5628" t="s">
        <v>198</v>
      </c>
      <c r="X5628" t="s">
        <v>46</v>
      </c>
      <c r="Y5628" t="s">
        <v>58</v>
      </c>
      <c r="Z5628" t="s">
        <v>56</v>
      </c>
      <c r="AA5628" t="s">
        <v>46</v>
      </c>
      <c r="AB5628" t="s">
        <v>56</v>
      </c>
      <c r="AC5628" t="s">
        <v>58</v>
      </c>
      <c r="AD5628" t="s">
        <v>52</v>
      </c>
      <c r="AE5628" t="s">
        <v>380</v>
      </c>
      <c r="AF5628" t="s">
        <v>139</v>
      </c>
      <c r="AG5628" t="s">
        <v>63</v>
      </c>
      <c r="AH5628" t="s">
        <v>62</v>
      </c>
      <c r="AI5628" t="s">
        <v>62</v>
      </c>
      <c r="AJ5628" t="s">
        <v>46</v>
      </c>
      <c r="AK5628" t="s">
        <v>57</v>
      </c>
      <c r="AL5628" t="s">
        <v>47</v>
      </c>
      <c r="AM5628" t="s">
        <v>47</v>
      </c>
      <c r="AN5628" t="s">
        <v>65</v>
      </c>
      <c r="AO5628" t="s">
        <v>99</v>
      </c>
    </row>
    <row r="5629" spans="1:41" hidden="1" x14ac:dyDescent="0.25">
      <c r="A5629" t="s">
        <v>23526</v>
      </c>
      <c r="B5629" t="s">
        <v>23527</v>
      </c>
      <c r="C5629" s="1" t="str">
        <f t="shared" si="354"/>
        <v>21:1064</v>
      </c>
      <c r="D5629" s="1" t="str">
        <f t="shared" si="355"/>
        <v>21:0107</v>
      </c>
      <c r="E5629" t="s">
        <v>23528</v>
      </c>
      <c r="F5629" t="s">
        <v>23529</v>
      </c>
      <c r="H5629">
        <v>50.581618300000002</v>
      </c>
      <c r="I5629">
        <v>-118.4868252</v>
      </c>
      <c r="J5629" s="1" t="str">
        <f t="shared" si="352"/>
        <v>NGR bulk stream sediment</v>
      </c>
      <c r="K5629" s="1" t="str">
        <f t="shared" si="353"/>
        <v>&lt;177 micron (NGR)</v>
      </c>
      <c r="L5629">
        <v>76</v>
      </c>
      <c r="M5629" t="s">
        <v>71</v>
      </c>
      <c r="N5629">
        <v>1306</v>
      </c>
      <c r="O5629" t="s">
        <v>493</v>
      </c>
      <c r="P5629" t="s">
        <v>47</v>
      </c>
      <c r="Q5629" t="s">
        <v>10571</v>
      </c>
      <c r="R5629" t="s">
        <v>55</v>
      </c>
      <c r="S5629" t="s">
        <v>23530</v>
      </c>
      <c r="T5629" t="s">
        <v>239</v>
      </c>
      <c r="U5629" t="s">
        <v>920</v>
      </c>
      <c r="V5629" t="s">
        <v>163</v>
      </c>
      <c r="W5629" t="s">
        <v>85</v>
      </c>
      <c r="X5629" t="s">
        <v>306</v>
      </c>
      <c r="Y5629" t="s">
        <v>2365</v>
      </c>
      <c r="Z5629" t="s">
        <v>105</v>
      </c>
      <c r="AA5629" t="s">
        <v>46</v>
      </c>
      <c r="AB5629" t="s">
        <v>224</v>
      </c>
      <c r="AC5629" t="s">
        <v>107</v>
      </c>
      <c r="AD5629" t="s">
        <v>638</v>
      </c>
      <c r="AE5629" t="s">
        <v>56</v>
      </c>
      <c r="AF5629" t="s">
        <v>1909</v>
      </c>
      <c r="AG5629" t="s">
        <v>21549</v>
      </c>
      <c r="AH5629" t="s">
        <v>148</v>
      </c>
      <c r="AI5629" t="s">
        <v>392</v>
      </c>
      <c r="AJ5629" t="s">
        <v>23531</v>
      </c>
      <c r="AK5629" t="s">
        <v>2158</v>
      </c>
      <c r="AL5629" t="s">
        <v>73</v>
      </c>
      <c r="AM5629" t="s">
        <v>267</v>
      </c>
      <c r="AN5629" t="s">
        <v>602</v>
      </c>
      <c r="AO5629" t="s">
        <v>73</v>
      </c>
    </row>
    <row r="5630" spans="1:41" hidden="1" x14ac:dyDescent="0.25">
      <c r="A5630" t="s">
        <v>23532</v>
      </c>
      <c r="B5630" t="s">
        <v>23533</v>
      </c>
      <c r="C5630" s="1" t="str">
        <f t="shared" si="354"/>
        <v>21:1064</v>
      </c>
      <c r="D5630" s="1" t="str">
        <f t="shared" si="355"/>
        <v>21:0107</v>
      </c>
      <c r="E5630" t="s">
        <v>23534</v>
      </c>
      <c r="F5630" t="s">
        <v>23535</v>
      </c>
      <c r="H5630">
        <v>50.559335400000002</v>
      </c>
      <c r="I5630">
        <v>-118.5279852</v>
      </c>
      <c r="J5630" s="1" t="str">
        <f t="shared" si="352"/>
        <v>NGR bulk stream sediment</v>
      </c>
      <c r="K5630" s="1" t="str">
        <f t="shared" si="353"/>
        <v>&lt;177 micron (NGR)</v>
      </c>
      <c r="L5630">
        <v>76</v>
      </c>
      <c r="M5630" t="s">
        <v>95</v>
      </c>
      <c r="N5630">
        <v>1307</v>
      </c>
      <c r="O5630" t="s">
        <v>62</v>
      </c>
      <c r="P5630" t="s">
        <v>103</v>
      </c>
      <c r="Q5630" t="s">
        <v>152</v>
      </c>
      <c r="R5630" t="s">
        <v>60</v>
      </c>
      <c r="S5630" t="s">
        <v>171</v>
      </c>
      <c r="T5630" t="s">
        <v>58</v>
      </c>
      <c r="U5630" t="s">
        <v>226</v>
      </c>
      <c r="V5630" t="s">
        <v>110</v>
      </c>
      <c r="W5630" t="s">
        <v>79</v>
      </c>
      <c r="X5630" t="s">
        <v>55</v>
      </c>
      <c r="Y5630" t="s">
        <v>438</v>
      </c>
      <c r="Z5630" t="s">
        <v>62</v>
      </c>
      <c r="AA5630" t="s">
        <v>46</v>
      </c>
      <c r="AB5630" t="s">
        <v>185</v>
      </c>
      <c r="AC5630" t="s">
        <v>58</v>
      </c>
      <c r="AD5630" t="s">
        <v>144</v>
      </c>
      <c r="AE5630" t="s">
        <v>380</v>
      </c>
      <c r="AF5630" t="s">
        <v>55</v>
      </c>
      <c r="AG5630" t="s">
        <v>147</v>
      </c>
      <c r="AH5630" t="s">
        <v>81</v>
      </c>
      <c r="AI5630" t="s">
        <v>173</v>
      </c>
      <c r="AJ5630" t="s">
        <v>1314</v>
      </c>
      <c r="AK5630" t="s">
        <v>55</v>
      </c>
      <c r="AL5630" t="s">
        <v>47</v>
      </c>
      <c r="AM5630" t="s">
        <v>103</v>
      </c>
      <c r="AN5630" t="s">
        <v>97</v>
      </c>
      <c r="AO5630" t="s">
        <v>52</v>
      </c>
    </row>
    <row r="5631" spans="1:41" hidden="1" x14ac:dyDescent="0.25">
      <c r="A5631" t="s">
        <v>23536</v>
      </c>
      <c r="B5631" t="s">
        <v>23537</v>
      </c>
      <c r="C5631" s="1" t="str">
        <f t="shared" si="354"/>
        <v>21:1064</v>
      </c>
      <c r="D5631" s="1" t="str">
        <f t="shared" si="355"/>
        <v>21:0107</v>
      </c>
      <c r="E5631" t="s">
        <v>23538</v>
      </c>
      <c r="F5631" t="s">
        <v>23539</v>
      </c>
      <c r="H5631">
        <v>50.5813445</v>
      </c>
      <c r="I5631">
        <v>-118.5375827</v>
      </c>
      <c r="J5631" s="1" t="str">
        <f t="shared" si="352"/>
        <v>NGR bulk stream sediment</v>
      </c>
      <c r="K5631" s="1" t="str">
        <f t="shared" si="353"/>
        <v>&lt;177 micron (NGR)</v>
      </c>
      <c r="L5631">
        <v>76</v>
      </c>
      <c r="M5631" t="s">
        <v>117</v>
      </c>
      <c r="N5631">
        <v>1308</v>
      </c>
      <c r="O5631" t="s">
        <v>54</v>
      </c>
      <c r="P5631" t="s">
        <v>47</v>
      </c>
      <c r="Q5631" t="s">
        <v>318</v>
      </c>
      <c r="R5631" t="s">
        <v>127</v>
      </c>
      <c r="S5631" t="s">
        <v>438</v>
      </c>
      <c r="T5631" t="s">
        <v>108</v>
      </c>
      <c r="U5631" t="s">
        <v>320</v>
      </c>
      <c r="V5631" t="s">
        <v>63</v>
      </c>
      <c r="W5631" t="s">
        <v>125</v>
      </c>
      <c r="X5631" t="s">
        <v>73</v>
      </c>
      <c r="Y5631" t="s">
        <v>144</v>
      </c>
      <c r="Z5631" t="s">
        <v>56</v>
      </c>
      <c r="AA5631" t="s">
        <v>46</v>
      </c>
      <c r="AB5631" t="s">
        <v>185</v>
      </c>
      <c r="AC5631" t="s">
        <v>217</v>
      </c>
      <c r="AD5631" t="s">
        <v>272</v>
      </c>
      <c r="AE5631" t="s">
        <v>380</v>
      </c>
      <c r="AF5631" t="s">
        <v>502</v>
      </c>
      <c r="AG5631" t="s">
        <v>58</v>
      </c>
      <c r="AH5631" t="s">
        <v>54</v>
      </c>
      <c r="AI5631" t="s">
        <v>87</v>
      </c>
      <c r="AJ5631" t="s">
        <v>50</v>
      </c>
      <c r="AK5631" t="s">
        <v>88</v>
      </c>
      <c r="AL5631" t="s">
        <v>47</v>
      </c>
      <c r="AM5631" t="s">
        <v>47</v>
      </c>
      <c r="AN5631" t="s">
        <v>65</v>
      </c>
      <c r="AO5631" t="s">
        <v>137</v>
      </c>
    </row>
    <row r="5632" spans="1:41" hidden="1" x14ac:dyDescent="0.25">
      <c r="A5632" t="s">
        <v>23540</v>
      </c>
      <c r="B5632" t="s">
        <v>23541</v>
      </c>
      <c r="C5632" s="1" t="str">
        <f t="shared" si="354"/>
        <v>21:1064</v>
      </c>
      <c r="D5632" s="1" t="str">
        <f t="shared" si="355"/>
        <v>21:0107</v>
      </c>
      <c r="E5632" t="s">
        <v>23542</v>
      </c>
      <c r="F5632" t="s">
        <v>23543</v>
      </c>
      <c r="H5632">
        <v>50.568358799999999</v>
      </c>
      <c r="I5632">
        <v>-118.6343016</v>
      </c>
      <c r="J5632" s="1" t="str">
        <f t="shared" si="352"/>
        <v>NGR bulk stream sediment</v>
      </c>
      <c r="K5632" s="1" t="str">
        <f t="shared" si="353"/>
        <v>&lt;177 micron (NGR)</v>
      </c>
      <c r="L5632">
        <v>76</v>
      </c>
      <c r="M5632" t="s">
        <v>280</v>
      </c>
      <c r="N5632">
        <v>1309</v>
      </c>
      <c r="O5632" t="s">
        <v>62</v>
      </c>
      <c r="P5632" t="s">
        <v>47</v>
      </c>
      <c r="Q5632" t="s">
        <v>215</v>
      </c>
      <c r="R5632" t="s">
        <v>200</v>
      </c>
      <c r="S5632" t="s">
        <v>386</v>
      </c>
      <c r="T5632" t="s">
        <v>51</v>
      </c>
      <c r="U5632" t="s">
        <v>160</v>
      </c>
      <c r="V5632" t="s">
        <v>149</v>
      </c>
      <c r="W5632" t="s">
        <v>54</v>
      </c>
      <c r="X5632" t="s">
        <v>73</v>
      </c>
      <c r="Y5632" t="s">
        <v>121</v>
      </c>
      <c r="Z5632" t="s">
        <v>56</v>
      </c>
      <c r="AA5632" t="s">
        <v>46</v>
      </c>
      <c r="AB5632" t="s">
        <v>174</v>
      </c>
      <c r="AC5632" t="s">
        <v>58</v>
      </c>
      <c r="AD5632" t="s">
        <v>300</v>
      </c>
      <c r="AE5632" t="s">
        <v>380</v>
      </c>
      <c r="AF5632" t="s">
        <v>151</v>
      </c>
      <c r="AG5632" t="s">
        <v>1087</v>
      </c>
      <c r="AH5632" t="s">
        <v>54</v>
      </c>
      <c r="AI5632" t="s">
        <v>87</v>
      </c>
      <c r="AJ5632" t="s">
        <v>5604</v>
      </c>
      <c r="AK5632" t="s">
        <v>224</v>
      </c>
      <c r="AL5632" t="s">
        <v>47</v>
      </c>
      <c r="AM5632" t="s">
        <v>47</v>
      </c>
      <c r="AN5632" t="s">
        <v>215</v>
      </c>
      <c r="AO5632" t="s">
        <v>55</v>
      </c>
    </row>
    <row r="5633" spans="1:41" hidden="1" x14ac:dyDescent="0.25">
      <c r="A5633" t="s">
        <v>23544</v>
      </c>
      <c r="B5633" t="s">
        <v>23545</v>
      </c>
      <c r="C5633" s="1" t="str">
        <f t="shared" si="354"/>
        <v>21:1064</v>
      </c>
      <c r="D5633" s="1" t="str">
        <f t="shared" si="355"/>
        <v>21:0107</v>
      </c>
      <c r="E5633" t="s">
        <v>23542</v>
      </c>
      <c r="F5633" t="s">
        <v>23546</v>
      </c>
      <c r="H5633">
        <v>50.568358799999999</v>
      </c>
      <c r="I5633">
        <v>-118.6343016</v>
      </c>
      <c r="J5633" s="1" t="str">
        <f t="shared" si="352"/>
        <v>NGR bulk stream sediment</v>
      </c>
      <c r="K5633" s="1" t="str">
        <f t="shared" si="353"/>
        <v>&lt;177 micron (NGR)</v>
      </c>
      <c r="L5633">
        <v>76</v>
      </c>
      <c r="M5633" t="s">
        <v>288</v>
      </c>
      <c r="N5633">
        <v>1310</v>
      </c>
      <c r="O5633" t="s">
        <v>198</v>
      </c>
      <c r="P5633" t="s">
        <v>52</v>
      </c>
      <c r="Q5633" t="s">
        <v>832</v>
      </c>
      <c r="R5633" t="s">
        <v>103</v>
      </c>
      <c r="S5633" t="s">
        <v>23547</v>
      </c>
      <c r="T5633" t="s">
        <v>85</v>
      </c>
      <c r="U5633" t="s">
        <v>438</v>
      </c>
      <c r="V5633" t="s">
        <v>64</v>
      </c>
      <c r="W5633" t="s">
        <v>130</v>
      </c>
      <c r="X5633" t="s">
        <v>209</v>
      </c>
      <c r="Y5633" t="s">
        <v>23548</v>
      </c>
      <c r="Z5633" t="s">
        <v>53</v>
      </c>
      <c r="AA5633" t="s">
        <v>46</v>
      </c>
      <c r="AB5633" t="s">
        <v>174</v>
      </c>
      <c r="AC5633" t="s">
        <v>58</v>
      </c>
      <c r="AD5633" t="s">
        <v>300</v>
      </c>
      <c r="AE5633" t="s">
        <v>380</v>
      </c>
      <c r="AF5633" t="s">
        <v>76</v>
      </c>
      <c r="AG5633" t="s">
        <v>955</v>
      </c>
      <c r="AH5633" t="s">
        <v>173</v>
      </c>
      <c r="AI5633" t="s">
        <v>109</v>
      </c>
      <c r="AJ5633" t="s">
        <v>226</v>
      </c>
      <c r="AK5633" t="s">
        <v>2164</v>
      </c>
      <c r="AL5633" t="s">
        <v>47</v>
      </c>
      <c r="AM5633" t="s">
        <v>122</v>
      </c>
      <c r="AN5633" t="s">
        <v>1157</v>
      </c>
      <c r="AO5633" t="s">
        <v>108</v>
      </c>
    </row>
    <row r="5634" spans="1:41" hidden="1" x14ac:dyDescent="0.25">
      <c r="A5634" t="s">
        <v>23549</v>
      </c>
      <c r="B5634" t="s">
        <v>23550</v>
      </c>
      <c r="C5634" s="1" t="str">
        <f t="shared" si="354"/>
        <v>21:1064</v>
      </c>
      <c r="D5634" s="1" t="str">
        <f t="shared" si="355"/>
        <v>21:0107</v>
      </c>
      <c r="E5634" t="s">
        <v>23551</v>
      </c>
      <c r="F5634" t="s">
        <v>23552</v>
      </c>
      <c r="H5634">
        <v>50.543294699999997</v>
      </c>
      <c r="I5634">
        <v>-118.61988460000001</v>
      </c>
      <c r="J5634" s="1" t="str">
        <f t="shared" ref="J5634:J5697" si="356">HYPERLINK("http://geochem.nrcan.gc.ca/cdogs/content/kwd/kwd020030_e.htm", "NGR bulk stream sediment")</f>
        <v>NGR bulk stream sediment</v>
      </c>
      <c r="K5634" s="1" t="str">
        <f t="shared" ref="K5634:K5697" si="357">HYPERLINK("http://geochem.nrcan.gc.ca/cdogs/content/kwd/kwd080006_e.htm", "&lt;177 micron (NGR)")</f>
        <v>&lt;177 micron (NGR)</v>
      </c>
      <c r="L5634">
        <v>76</v>
      </c>
      <c r="M5634" t="s">
        <v>136</v>
      </c>
      <c r="N5634">
        <v>1311</v>
      </c>
      <c r="O5634" t="s">
        <v>62</v>
      </c>
      <c r="P5634" t="s">
        <v>52</v>
      </c>
      <c r="Q5634" t="s">
        <v>1392</v>
      </c>
      <c r="R5634" t="s">
        <v>259</v>
      </c>
      <c r="S5634" t="s">
        <v>588</v>
      </c>
      <c r="T5634" t="s">
        <v>217</v>
      </c>
      <c r="U5634" t="s">
        <v>345</v>
      </c>
      <c r="V5634" t="s">
        <v>161</v>
      </c>
      <c r="W5634" t="s">
        <v>357</v>
      </c>
      <c r="X5634" t="s">
        <v>75</v>
      </c>
      <c r="Y5634" t="s">
        <v>23553</v>
      </c>
      <c r="Z5634" t="s">
        <v>122</v>
      </c>
      <c r="AA5634" t="s">
        <v>46</v>
      </c>
      <c r="AB5634" t="s">
        <v>122</v>
      </c>
      <c r="AC5634" t="s">
        <v>58</v>
      </c>
      <c r="AD5634" t="s">
        <v>237</v>
      </c>
      <c r="AE5634" t="s">
        <v>380</v>
      </c>
      <c r="AF5634" t="s">
        <v>6646</v>
      </c>
      <c r="AG5634" t="s">
        <v>8149</v>
      </c>
      <c r="AH5634" t="s">
        <v>437</v>
      </c>
      <c r="AI5634" t="s">
        <v>55</v>
      </c>
      <c r="AJ5634" t="s">
        <v>23554</v>
      </c>
      <c r="AK5634" t="s">
        <v>16328</v>
      </c>
      <c r="AL5634" t="s">
        <v>51</v>
      </c>
      <c r="AM5634" t="s">
        <v>127</v>
      </c>
      <c r="AN5634" t="s">
        <v>430</v>
      </c>
      <c r="AO5634" t="s">
        <v>52</v>
      </c>
    </row>
    <row r="5635" spans="1:41" hidden="1" x14ac:dyDescent="0.25">
      <c r="A5635" t="s">
        <v>23555</v>
      </c>
      <c r="B5635" t="s">
        <v>23556</v>
      </c>
      <c r="C5635" s="1" t="str">
        <f t="shared" si="354"/>
        <v>21:1064</v>
      </c>
      <c r="D5635" s="1" t="str">
        <f t="shared" si="355"/>
        <v>21:0107</v>
      </c>
      <c r="E5635" t="s">
        <v>23557</v>
      </c>
      <c r="F5635" t="s">
        <v>23558</v>
      </c>
      <c r="H5635">
        <v>50.524555900000003</v>
      </c>
      <c r="I5635">
        <v>-118.5886964</v>
      </c>
      <c r="J5635" s="1" t="str">
        <f t="shared" si="356"/>
        <v>NGR bulk stream sediment</v>
      </c>
      <c r="K5635" s="1" t="str">
        <f t="shared" si="357"/>
        <v>&lt;177 micron (NGR)</v>
      </c>
      <c r="L5635">
        <v>76</v>
      </c>
      <c r="M5635" t="s">
        <v>157</v>
      </c>
      <c r="N5635">
        <v>1312</v>
      </c>
      <c r="O5635" t="s">
        <v>81</v>
      </c>
      <c r="P5635" t="s">
        <v>47</v>
      </c>
      <c r="Q5635" t="s">
        <v>74</v>
      </c>
      <c r="R5635" t="s">
        <v>58</v>
      </c>
      <c r="S5635" t="s">
        <v>313</v>
      </c>
      <c r="T5635" t="s">
        <v>90</v>
      </c>
      <c r="U5635" t="s">
        <v>391</v>
      </c>
      <c r="V5635" t="s">
        <v>164</v>
      </c>
      <c r="W5635" t="s">
        <v>271</v>
      </c>
      <c r="X5635" t="s">
        <v>108</v>
      </c>
      <c r="Y5635" t="s">
        <v>237</v>
      </c>
      <c r="Z5635" t="s">
        <v>198</v>
      </c>
      <c r="AA5635" t="s">
        <v>46</v>
      </c>
      <c r="AB5635" t="s">
        <v>81</v>
      </c>
      <c r="AC5635" t="s">
        <v>306</v>
      </c>
      <c r="AD5635" t="s">
        <v>399</v>
      </c>
      <c r="AE5635" t="s">
        <v>56</v>
      </c>
      <c r="AF5635" t="s">
        <v>66</v>
      </c>
      <c r="AG5635" t="s">
        <v>690</v>
      </c>
      <c r="AH5635" t="s">
        <v>79</v>
      </c>
      <c r="AI5635" t="s">
        <v>79</v>
      </c>
      <c r="AJ5635" t="s">
        <v>5140</v>
      </c>
      <c r="AK5635" t="s">
        <v>85</v>
      </c>
      <c r="AL5635" t="s">
        <v>47</v>
      </c>
      <c r="AM5635" t="s">
        <v>52</v>
      </c>
      <c r="AN5635" t="s">
        <v>793</v>
      </c>
      <c r="AO5635" t="s">
        <v>103</v>
      </c>
    </row>
    <row r="5636" spans="1:41" hidden="1" x14ac:dyDescent="0.25">
      <c r="A5636" t="s">
        <v>23559</v>
      </c>
      <c r="B5636" t="s">
        <v>23560</v>
      </c>
      <c r="C5636" s="1" t="str">
        <f t="shared" si="354"/>
        <v>21:1064</v>
      </c>
      <c r="D5636" s="1" t="str">
        <f t="shared" si="355"/>
        <v>21:0107</v>
      </c>
      <c r="E5636" t="s">
        <v>23561</v>
      </c>
      <c r="F5636" t="s">
        <v>23562</v>
      </c>
      <c r="H5636">
        <v>50.501938000000003</v>
      </c>
      <c r="I5636">
        <v>-118.61920139999999</v>
      </c>
      <c r="J5636" s="1" t="str">
        <f t="shared" si="356"/>
        <v>NGR bulk stream sediment</v>
      </c>
      <c r="K5636" s="1" t="str">
        <f t="shared" si="357"/>
        <v>&lt;177 micron (NGR)</v>
      </c>
      <c r="L5636">
        <v>76</v>
      </c>
      <c r="M5636" t="s">
        <v>170</v>
      </c>
      <c r="N5636">
        <v>1313</v>
      </c>
      <c r="O5636" t="s">
        <v>57</v>
      </c>
      <c r="P5636" t="s">
        <v>47</v>
      </c>
      <c r="Q5636" t="s">
        <v>588</v>
      </c>
      <c r="R5636" t="s">
        <v>53</v>
      </c>
      <c r="S5636" t="s">
        <v>445</v>
      </c>
      <c r="T5636" t="s">
        <v>76</v>
      </c>
      <c r="U5636" t="s">
        <v>226</v>
      </c>
      <c r="V5636" t="s">
        <v>57</v>
      </c>
      <c r="W5636" t="s">
        <v>200</v>
      </c>
      <c r="X5636" t="s">
        <v>51</v>
      </c>
      <c r="Y5636" t="s">
        <v>75</v>
      </c>
      <c r="Z5636" t="s">
        <v>62</v>
      </c>
      <c r="AA5636" t="s">
        <v>46</v>
      </c>
      <c r="AB5636" t="s">
        <v>63</v>
      </c>
      <c r="AC5636" t="s">
        <v>98</v>
      </c>
      <c r="AD5636" t="s">
        <v>290</v>
      </c>
      <c r="AE5636" t="s">
        <v>380</v>
      </c>
      <c r="AF5636" t="s">
        <v>50</v>
      </c>
      <c r="AG5636" t="s">
        <v>137</v>
      </c>
      <c r="AH5636" t="s">
        <v>198</v>
      </c>
      <c r="AI5636" t="s">
        <v>185</v>
      </c>
      <c r="AJ5636" t="s">
        <v>108</v>
      </c>
      <c r="AK5636" t="s">
        <v>72</v>
      </c>
      <c r="AL5636" t="s">
        <v>47</v>
      </c>
      <c r="AM5636" t="s">
        <v>122</v>
      </c>
      <c r="AN5636" t="s">
        <v>322</v>
      </c>
      <c r="AO5636" t="s">
        <v>50</v>
      </c>
    </row>
    <row r="5637" spans="1:41" hidden="1" x14ac:dyDescent="0.25">
      <c r="A5637" t="s">
        <v>23563</v>
      </c>
      <c r="B5637" t="s">
        <v>23564</v>
      </c>
      <c r="C5637" s="1" t="str">
        <f t="shared" si="354"/>
        <v>21:1064</v>
      </c>
      <c r="D5637" s="1" t="str">
        <f t="shared" si="355"/>
        <v>21:0107</v>
      </c>
      <c r="E5637" t="s">
        <v>23565</v>
      </c>
      <c r="F5637" t="s">
        <v>23566</v>
      </c>
      <c r="H5637">
        <v>50.136866699999999</v>
      </c>
      <c r="I5637">
        <v>-119.3454627</v>
      </c>
      <c r="J5637" s="1" t="str">
        <f t="shared" si="356"/>
        <v>NGR bulk stream sediment</v>
      </c>
      <c r="K5637" s="1" t="str">
        <f t="shared" si="357"/>
        <v>&lt;177 micron (NGR)</v>
      </c>
      <c r="L5637">
        <v>76</v>
      </c>
      <c r="M5637" t="s">
        <v>180</v>
      </c>
      <c r="N5637">
        <v>1314</v>
      </c>
      <c r="O5637" t="s">
        <v>3546</v>
      </c>
      <c r="P5637" t="s">
        <v>3546</v>
      </c>
      <c r="Q5637" t="s">
        <v>3546</v>
      </c>
      <c r="R5637" t="s">
        <v>3546</v>
      </c>
      <c r="S5637" t="s">
        <v>3546</v>
      </c>
      <c r="T5637" t="s">
        <v>3546</v>
      </c>
      <c r="U5637" t="s">
        <v>3546</v>
      </c>
      <c r="V5637" t="s">
        <v>3546</v>
      </c>
      <c r="W5637" t="s">
        <v>3546</v>
      </c>
      <c r="X5637" t="s">
        <v>3546</v>
      </c>
      <c r="Y5637" t="s">
        <v>3546</v>
      </c>
      <c r="Z5637" t="s">
        <v>3546</v>
      </c>
      <c r="AA5637" t="s">
        <v>3546</v>
      </c>
      <c r="AB5637" t="s">
        <v>3546</v>
      </c>
      <c r="AC5637" t="s">
        <v>3546</v>
      </c>
      <c r="AD5637" t="s">
        <v>3546</v>
      </c>
      <c r="AE5637" t="s">
        <v>3546</v>
      </c>
      <c r="AF5637" t="s">
        <v>3546</v>
      </c>
      <c r="AG5637" t="s">
        <v>3546</v>
      </c>
      <c r="AH5637" t="s">
        <v>3546</v>
      </c>
      <c r="AI5637" t="s">
        <v>3546</v>
      </c>
      <c r="AJ5637" t="s">
        <v>3546</v>
      </c>
      <c r="AK5637" t="s">
        <v>3546</v>
      </c>
      <c r="AL5637" t="s">
        <v>3546</v>
      </c>
      <c r="AM5637" t="s">
        <v>3546</v>
      </c>
      <c r="AN5637" t="s">
        <v>3546</v>
      </c>
      <c r="AO5637" t="s">
        <v>3546</v>
      </c>
    </row>
    <row r="5638" spans="1:41" hidden="1" x14ac:dyDescent="0.25">
      <c r="A5638" t="s">
        <v>23567</v>
      </c>
      <c r="B5638" t="s">
        <v>23568</v>
      </c>
      <c r="C5638" s="1" t="str">
        <f t="shared" si="354"/>
        <v>21:1064</v>
      </c>
      <c r="D5638" s="1" t="str">
        <f t="shared" si="355"/>
        <v>21:0107</v>
      </c>
      <c r="E5638" t="s">
        <v>23569</v>
      </c>
      <c r="F5638" t="s">
        <v>23570</v>
      </c>
      <c r="H5638">
        <v>50.098341099999999</v>
      </c>
      <c r="I5638">
        <v>-119.2826676</v>
      </c>
      <c r="J5638" s="1" t="str">
        <f t="shared" si="356"/>
        <v>NGR bulk stream sediment</v>
      </c>
      <c r="K5638" s="1" t="str">
        <f t="shared" si="357"/>
        <v>&lt;177 micron (NGR)</v>
      </c>
      <c r="L5638">
        <v>76</v>
      </c>
      <c r="M5638" t="s">
        <v>195</v>
      </c>
      <c r="N5638">
        <v>1315</v>
      </c>
      <c r="O5638" t="s">
        <v>139</v>
      </c>
      <c r="P5638" t="s">
        <v>122</v>
      </c>
      <c r="Q5638" t="s">
        <v>301</v>
      </c>
      <c r="R5638" t="s">
        <v>58</v>
      </c>
      <c r="S5638" t="s">
        <v>462</v>
      </c>
      <c r="T5638" t="s">
        <v>50</v>
      </c>
      <c r="U5638" t="s">
        <v>342</v>
      </c>
      <c r="V5638" t="s">
        <v>149</v>
      </c>
      <c r="W5638" t="s">
        <v>266</v>
      </c>
      <c r="X5638" t="s">
        <v>122</v>
      </c>
      <c r="Y5638" t="s">
        <v>269</v>
      </c>
      <c r="Z5638" t="s">
        <v>57</v>
      </c>
      <c r="AA5638" t="s">
        <v>46</v>
      </c>
      <c r="AB5638" t="s">
        <v>46</v>
      </c>
      <c r="AC5638" t="s">
        <v>127</v>
      </c>
      <c r="AD5638" t="s">
        <v>108</v>
      </c>
      <c r="AE5638" t="s">
        <v>56</v>
      </c>
      <c r="AF5638" t="s">
        <v>76</v>
      </c>
      <c r="AG5638" t="s">
        <v>52</v>
      </c>
      <c r="AH5638" t="s">
        <v>46</v>
      </c>
      <c r="AI5638" t="s">
        <v>149</v>
      </c>
      <c r="AJ5638" t="s">
        <v>102</v>
      </c>
      <c r="AK5638" t="s">
        <v>173</v>
      </c>
      <c r="AL5638" t="s">
        <v>47</v>
      </c>
      <c r="AM5638" t="s">
        <v>103</v>
      </c>
      <c r="AN5638" t="s">
        <v>65</v>
      </c>
      <c r="AO5638" t="s">
        <v>58</v>
      </c>
    </row>
    <row r="5639" spans="1:41" hidden="1" x14ac:dyDescent="0.25">
      <c r="A5639" t="s">
        <v>23571</v>
      </c>
      <c r="B5639" t="s">
        <v>23572</v>
      </c>
      <c r="C5639" s="1" t="str">
        <f t="shared" si="354"/>
        <v>21:1064</v>
      </c>
      <c r="D5639" s="1" t="str">
        <f t="shared" si="355"/>
        <v>21:0107</v>
      </c>
      <c r="E5639" t="s">
        <v>23573</v>
      </c>
      <c r="F5639" t="s">
        <v>23574</v>
      </c>
      <c r="H5639">
        <v>50.024619899999998</v>
      </c>
      <c r="I5639">
        <v>-119.225054</v>
      </c>
      <c r="J5639" s="1" t="str">
        <f t="shared" si="356"/>
        <v>NGR bulk stream sediment</v>
      </c>
      <c r="K5639" s="1" t="str">
        <f t="shared" si="357"/>
        <v>&lt;177 micron (NGR)</v>
      </c>
      <c r="L5639">
        <v>76</v>
      </c>
      <c r="M5639" t="s">
        <v>205</v>
      </c>
      <c r="N5639">
        <v>1316</v>
      </c>
      <c r="O5639" t="s">
        <v>87</v>
      </c>
      <c r="P5639" t="s">
        <v>47</v>
      </c>
      <c r="Q5639" t="s">
        <v>301</v>
      </c>
      <c r="R5639" t="s">
        <v>266</v>
      </c>
      <c r="S5639" t="s">
        <v>100</v>
      </c>
      <c r="T5639" t="s">
        <v>85</v>
      </c>
      <c r="U5639" t="s">
        <v>236</v>
      </c>
      <c r="V5639" t="s">
        <v>185</v>
      </c>
      <c r="W5639" t="s">
        <v>257</v>
      </c>
      <c r="X5639" t="s">
        <v>47</v>
      </c>
      <c r="Y5639" t="s">
        <v>80</v>
      </c>
      <c r="Z5639" t="s">
        <v>84</v>
      </c>
      <c r="AA5639" t="s">
        <v>46</v>
      </c>
      <c r="AB5639" t="s">
        <v>46</v>
      </c>
      <c r="AC5639" t="s">
        <v>131</v>
      </c>
      <c r="AD5639" t="s">
        <v>141</v>
      </c>
      <c r="AE5639" t="s">
        <v>199</v>
      </c>
      <c r="AF5639" t="s">
        <v>58</v>
      </c>
      <c r="AG5639" t="s">
        <v>319</v>
      </c>
      <c r="AH5639" t="s">
        <v>198</v>
      </c>
      <c r="AI5639" t="s">
        <v>110</v>
      </c>
      <c r="AJ5639" t="s">
        <v>103</v>
      </c>
      <c r="AK5639" t="s">
        <v>139</v>
      </c>
      <c r="AL5639" t="s">
        <v>47</v>
      </c>
      <c r="AM5639" t="s">
        <v>103</v>
      </c>
      <c r="AN5639" t="s">
        <v>48</v>
      </c>
      <c r="AO5639" t="s">
        <v>52</v>
      </c>
    </row>
    <row r="5640" spans="1:41" hidden="1" x14ac:dyDescent="0.25">
      <c r="A5640" t="s">
        <v>23575</v>
      </c>
      <c r="B5640" t="s">
        <v>23576</v>
      </c>
      <c r="C5640" s="1" t="str">
        <f t="shared" si="354"/>
        <v>21:1064</v>
      </c>
      <c r="D5640" s="1" t="str">
        <f t="shared" si="355"/>
        <v>21:0107</v>
      </c>
      <c r="E5640" t="s">
        <v>23577</v>
      </c>
      <c r="F5640" t="s">
        <v>23578</v>
      </c>
      <c r="H5640">
        <v>50.031964199999997</v>
      </c>
      <c r="I5640">
        <v>-119.14941109999999</v>
      </c>
      <c r="J5640" s="1" t="str">
        <f t="shared" si="356"/>
        <v>NGR bulk stream sediment</v>
      </c>
      <c r="K5640" s="1" t="str">
        <f t="shared" si="357"/>
        <v>&lt;177 micron (NGR)</v>
      </c>
      <c r="L5640">
        <v>76</v>
      </c>
      <c r="M5640" t="s">
        <v>214</v>
      </c>
      <c r="N5640">
        <v>1317</v>
      </c>
      <c r="O5640" t="s">
        <v>57</v>
      </c>
      <c r="P5640" t="s">
        <v>122</v>
      </c>
      <c r="Q5640" t="s">
        <v>119</v>
      </c>
      <c r="R5640" t="s">
        <v>257</v>
      </c>
      <c r="S5640" t="s">
        <v>350</v>
      </c>
      <c r="T5640" t="s">
        <v>52</v>
      </c>
      <c r="U5640" t="s">
        <v>538</v>
      </c>
      <c r="V5640" t="s">
        <v>46</v>
      </c>
      <c r="W5640" t="s">
        <v>161</v>
      </c>
      <c r="X5640" t="s">
        <v>127</v>
      </c>
      <c r="Y5640" t="s">
        <v>218</v>
      </c>
      <c r="Z5640" t="s">
        <v>84</v>
      </c>
      <c r="AA5640" t="s">
        <v>46</v>
      </c>
      <c r="AB5640" t="s">
        <v>78</v>
      </c>
      <c r="AC5640" t="s">
        <v>58</v>
      </c>
      <c r="AD5640" t="s">
        <v>306</v>
      </c>
      <c r="AE5640" t="s">
        <v>380</v>
      </c>
      <c r="AF5640" t="s">
        <v>58</v>
      </c>
      <c r="AG5640" t="s">
        <v>182</v>
      </c>
      <c r="AH5640" t="s">
        <v>61</v>
      </c>
      <c r="AI5640" t="s">
        <v>54</v>
      </c>
      <c r="AJ5640" t="s">
        <v>181</v>
      </c>
      <c r="AK5640" t="s">
        <v>63</v>
      </c>
      <c r="AL5640" t="s">
        <v>47</v>
      </c>
      <c r="AM5640" t="s">
        <v>47</v>
      </c>
      <c r="AN5640" t="s">
        <v>74</v>
      </c>
      <c r="AO5640" t="s">
        <v>58</v>
      </c>
    </row>
    <row r="5641" spans="1:41" hidden="1" x14ac:dyDescent="0.25">
      <c r="A5641" t="s">
        <v>23579</v>
      </c>
      <c r="B5641" t="s">
        <v>23580</v>
      </c>
      <c r="C5641" s="1" t="str">
        <f t="shared" si="354"/>
        <v>21:1064</v>
      </c>
      <c r="D5641" s="1" t="str">
        <f t="shared" si="355"/>
        <v>21:0107</v>
      </c>
      <c r="E5641" t="s">
        <v>23581</v>
      </c>
      <c r="F5641" t="s">
        <v>23582</v>
      </c>
      <c r="H5641">
        <v>50.082009599999999</v>
      </c>
      <c r="I5641">
        <v>-119.0643037</v>
      </c>
      <c r="J5641" s="1" t="str">
        <f t="shared" si="356"/>
        <v>NGR bulk stream sediment</v>
      </c>
      <c r="K5641" s="1" t="str">
        <f t="shared" si="357"/>
        <v>&lt;177 micron (NGR)</v>
      </c>
      <c r="L5641">
        <v>76</v>
      </c>
      <c r="M5641" t="s">
        <v>223</v>
      </c>
      <c r="N5641">
        <v>1318</v>
      </c>
      <c r="O5641" t="s">
        <v>63</v>
      </c>
      <c r="P5641" t="s">
        <v>55</v>
      </c>
      <c r="Q5641" t="s">
        <v>638</v>
      </c>
      <c r="R5641" t="s">
        <v>269</v>
      </c>
      <c r="S5641" t="s">
        <v>76</v>
      </c>
      <c r="T5641" t="s">
        <v>52</v>
      </c>
      <c r="U5641" t="s">
        <v>73</v>
      </c>
      <c r="V5641" t="s">
        <v>62</v>
      </c>
      <c r="W5641" t="s">
        <v>238</v>
      </c>
      <c r="X5641" t="s">
        <v>46</v>
      </c>
      <c r="Y5641" t="s">
        <v>66</v>
      </c>
      <c r="Z5641" t="s">
        <v>56</v>
      </c>
      <c r="AA5641" t="s">
        <v>103</v>
      </c>
      <c r="AB5641" t="s">
        <v>380</v>
      </c>
      <c r="AC5641" t="s">
        <v>58</v>
      </c>
      <c r="AD5641" t="s">
        <v>51</v>
      </c>
      <c r="AE5641" t="s">
        <v>56</v>
      </c>
      <c r="AF5641" t="s">
        <v>54</v>
      </c>
      <c r="AG5641" t="s">
        <v>161</v>
      </c>
      <c r="AH5641" t="s">
        <v>62</v>
      </c>
      <c r="AI5641" t="s">
        <v>62</v>
      </c>
      <c r="AJ5641" t="s">
        <v>198</v>
      </c>
      <c r="AK5641" t="s">
        <v>198</v>
      </c>
      <c r="AL5641" t="s">
        <v>47</v>
      </c>
      <c r="AM5641" t="s">
        <v>47</v>
      </c>
      <c r="AN5641" t="s">
        <v>65</v>
      </c>
      <c r="AO5641" t="s">
        <v>73</v>
      </c>
    </row>
    <row r="5642" spans="1:41" hidden="1" x14ac:dyDescent="0.25">
      <c r="A5642" t="s">
        <v>23583</v>
      </c>
      <c r="B5642" t="s">
        <v>23584</v>
      </c>
      <c r="C5642" s="1" t="str">
        <f t="shared" si="354"/>
        <v>21:1064</v>
      </c>
      <c r="D5642" s="1" t="str">
        <f t="shared" si="355"/>
        <v>21:0107</v>
      </c>
      <c r="E5642" t="s">
        <v>23585</v>
      </c>
      <c r="F5642" t="s">
        <v>23586</v>
      </c>
      <c r="H5642">
        <v>50.097192700000001</v>
      </c>
      <c r="I5642">
        <v>-119.0464985</v>
      </c>
      <c r="J5642" s="1" t="str">
        <f t="shared" si="356"/>
        <v>NGR bulk stream sediment</v>
      </c>
      <c r="K5642" s="1" t="str">
        <f t="shared" si="357"/>
        <v>&lt;177 micron (NGR)</v>
      </c>
      <c r="L5642">
        <v>76</v>
      </c>
      <c r="M5642" t="s">
        <v>233</v>
      </c>
      <c r="N5642">
        <v>1319</v>
      </c>
      <c r="O5642" t="s">
        <v>198</v>
      </c>
      <c r="P5642" t="s">
        <v>258</v>
      </c>
      <c r="Q5642" t="s">
        <v>548</v>
      </c>
      <c r="R5642" t="s">
        <v>282</v>
      </c>
      <c r="S5642" t="s">
        <v>241</v>
      </c>
      <c r="T5642" t="s">
        <v>85</v>
      </c>
      <c r="U5642" t="s">
        <v>237</v>
      </c>
      <c r="V5642" t="s">
        <v>105</v>
      </c>
      <c r="W5642" t="s">
        <v>173</v>
      </c>
      <c r="X5642" t="s">
        <v>330</v>
      </c>
      <c r="Y5642" t="s">
        <v>131</v>
      </c>
      <c r="Z5642" t="s">
        <v>199</v>
      </c>
      <c r="AA5642" t="s">
        <v>46</v>
      </c>
      <c r="AB5642" t="s">
        <v>47</v>
      </c>
      <c r="AC5642" t="s">
        <v>829</v>
      </c>
      <c r="AD5642" t="s">
        <v>218</v>
      </c>
      <c r="AE5642" t="s">
        <v>380</v>
      </c>
      <c r="AF5642" t="s">
        <v>58</v>
      </c>
      <c r="AG5642" t="s">
        <v>158</v>
      </c>
      <c r="AH5642" t="s">
        <v>149</v>
      </c>
      <c r="AI5642" t="s">
        <v>54</v>
      </c>
      <c r="AJ5642" t="s">
        <v>58</v>
      </c>
      <c r="AK5642" t="s">
        <v>164</v>
      </c>
      <c r="AL5642" t="s">
        <v>47</v>
      </c>
      <c r="AM5642" t="s">
        <v>47</v>
      </c>
      <c r="AN5642" t="s">
        <v>793</v>
      </c>
      <c r="AO5642" t="s">
        <v>267</v>
      </c>
    </row>
    <row r="5643" spans="1:41" hidden="1" x14ac:dyDescent="0.25">
      <c r="A5643" t="s">
        <v>23587</v>
      </c>
      <c r="B5643" t="s">
        <v>23588</v>
      </c>
      <c r="C5643" s="1" t="str">
        <f t="shared" si="354"/>
        <v>21:1064</v>
      </c>
      <c r="D5643" s="1" t="str">
        <f t="shared" si="355"/>
        <v>21:0107</v>
      </c>
      <c r="E5643" t="s">
        <v>23589</v>
      </c>
      <c r="F5643" t="s">
        <v>23590</v>
      </c>
      <c r="H5643">
        <v>50.109755200000002</v>
      </c>
      <c r="I5643">
        <v>-119.0312989</v>
      </c>
      <c r="J5643" s="1" t="str">
        <f t="shared" si="356"/>
        <v>NGR bulk stream sediment</v>
      </c>
      <c r="K5643" s="1" t="str">
        <f t="shared" si="357"/>
        <v>&lt;177 micron (NGR)</v>
      </c>
      <c r="L5643">
        <v>76</v>
      </c>
      <c r="M5643" t="s">
        <v>248</v>
      </c>
      <c r="N5643">
        <v>1320</v>
      </c>
      <c r="O5643" t="s">
        <v>198</v>
      </c>
      <c r="P5643" t="s">
        <v>122</v>
      </c>
      <c r="Q5643" t="s">
        <v>548</v>
      </c>
      <c r="R5643" t="s">
        <v>78</v>
      </c>
      <c r="S5643" t="s">
        <v>268</v>
      </c>
      <c r="T5643" t="s">
        <v>51</v>
      </c>
      <c r="U5643" t="s">
        <v>667</v>
      </c>
      <c r="V5643" t="s">
        <v>174</v>
      </c>
      <c r="W5643" t="s">
        <v>64</v>
      </c>
      <c r="X5643" t="s">
        <v>52</v>
      </c>
      <c r="Y5643" t="s">
        <v>197</v>
      </c>
      <c r="Z5643" t="s">
        <v>56</v>
      </c>
      <c r="AA5643" t="s">
        <v>46</v>
      </c>
      <c r="AB5643" t="s">
        <v>125</v>
      </c>
      <c r="AC5643" t="s">
        <v>85</v>
      </c>
      <c r="AD5643" t="s">
        <v>462</v>
      </c>
      <c r="AE5643" t="s">
        <v>380</v>
      </c>
      <c r="AF5643" t="s">
        <v>330</v>
      </c>
      <c r="AG5643" t="s">
        <v>111</v>
      </c>
      <c r="AH5643" t="s">
        <v>174</v>
      </c>
      <c r="AI5643" t="s">
        <v>198</v>
      </c>
      <c r="AJ5643" t="s">
        <v>238</v>
      </c>
      <c r="AK5643" t="s">
        <v>257</v>
      </c>
      <c r="AL5643" t="s">
        <v>47</v>
      </c>
      <c r="AM5643" t="s">
        <v>47</v>
      </c>
      <c r="AN5643" t="s">
        <v>275</v>
      </c>
      <c r="AO5643" t="s">
        <v>127</v>
      </c>
    </row>
    <row r="5644" spans="1:41" hidden="1" x14ac:dyDescent="0.25">
      <c r="A5644" t="s">
        <v>23591</v>
      </c>
      <c r="B5644" t="s">
        <v>23592</v>
      </c>
      <c r="C5644" s="1" t="str">
        <f t="shared" si="354"/>
        <v>21:1064</v>
      </c>
      <c r="D5644" s="1" t="str">
        <f t="shared" si="355"/>
        <v>21:0107</v>
      </c>
      <c r="E5644" t="s">
        <v>23593</v>
      </c>
      <c r="F5644" t="s">
        <v>23594</v>
      </c>
      <c r="H5644">
        <v>50.128144399999996</v>
      </c>
      <c r="I5644">
        <v>-118.2757787</v>
      </c>
      <c r="J5644" s="1" t="str">
        <f t="shared" si="356"/>
        <v>NGR bulk stream sediment</v>
      </c>
      <c r="K5644" s="1" t="str">
        <f t="shared" si="357"/>
        <v>&lt;177 micron (NGR)</v>
      </c>
      <c r="L5644">
        <v>76</v>
      </c>
      <c r="M5644" t="s">
        <v>256</v>
      </c>
      <c r="N5644">
        <v>1321</v>
      </c>
      <c r="O5644" t="s">
        <v>238</v>
      </c>
      <c r="P5644" t="s">
        <v>51</v>
      </c>
      <c r="Q5644" t="s">
        <v>812</v>
      </c>
      <c r="R5644" t="s">
        <v>173</v>
      </c>
      <c r="S5644" t="s">
        <v>226</v>
      </c>
      <c r="T5644" t="s">
        <v>55</v>
      </c>
      <c r="U5644" t="s">
        <v>226</v>
      </c>
      <c r="V5644" t="s">
        <v>227</v>
      </c>
      <c r="W5644" t="s">
        <v>102</v>
      </c>
      <c r="X5644" t="s">
        <v>137</v>
      </c>
      <c r="Y5644" t="s">
        <v>258</v>
      </c>
      <c r="Z5644" t="s">
        <v>198</v>
      </c>
      <c r="AA5644" t="s">
        <v>46</v>
      </c>
      <c r="AB5644" t="s">
        <v>64</v>
      </c>
      <c r="AC5644" t="s">
        <v>90</v>
      </c>
      <c r="AD5644" t="s">
        <v>251</v>
      </c>
      <c r="AE5644" t="s">
        <v>54</v>
      </c>
      <c r="AF5644" t="s">
        <v>108</v>
      </c>
      <c r="AG5644" t="s">
        <v>621</v>
      </c>
      <c r="AH5644" t="s">
        <v>85</v>
      </c>
      <c r="AI5644" t="s">
        <v>64</v>
      </c>
      <c r="AJ5644" t="s">
        <v>66</v>
      </c>
      <c r="AK5644" t="s">
        <v>76</v>
      </c>
      <c r="AL5644" t="s">
        <v>52</v>
      </c>
      <c r="AM5644" t="s">
        <v>73</v>
      </c>
      <c r="AN5644" t="s">
        <v>364</v>
      </c>
      <c r="AO5644" t="s">
        <v>112</v>
      </c>
    </row>
    <row r="5645" spans="1:41" hidden="1" x14ac:dyDescent="0.25">
      <c r="A5645" t="s">
        <v>23595</v>
      </c>
      <c r="B5645" t="s">
        <v>23596</v>
      </c>
      <c r="C5645" s="1" t="str">
        <f t="shared" si="354"/>
        <v>21:1064</v>
      </c>
      <c r="D5645" s="1" t="str">
        <f t="shared" si="355"/>
        <v>21:0107</v>
      </c>
      <c r="E5645" t="s">
        <v>23597</v>
      </c>
      <c r="F5645" t="s">
        <v>23598</v>
      </c>
      <c r="H5645">
        <v>50.168926200000001</v>
      </c>
      <c r="I5645">
        <v>-118.23223470000001</v>
      </c>
      <c r="J5645" s="1" t="str">
        <f t="shared" si="356"/>
        <v>NGR bulk stream sediment</v>
      </c>
      <c r="K5645" s="1" t="str">
        <f t="shared" si="357"/>
        <v>&lt;177 micron (NGR)</v>
      </c>
      <c r="L5645">
        <v>76</v>
      </c>
      <c r="M5645" t="s">
        <v>265</v>
      </c>
      <c r="N5645">
        <v>1322</v>
      </c>
      <c r="O5645" t="s">
        <v>54</v>
      </c>
      <c r="P5645" t="s">
        <v>103</v>
      </c>
      <c r="Q5645" t="s">
        <v>578</v>
      </c>
      <c r="R5645" t="s">
        <v>266</v>
      </c>
      <c r="S5645" t="s">
        <v>583</v>
      </c>
      <c r="T5645" t="s">
        <v>73</v>
      </c>
      <c r="U5645" t="s">
        <v>425</v>
      </c>
      <c r="V5645" t="s">
        <v>111</v>
      </c>
      <c r="W5645" t="s">
        <v>101</v>
      </c>
      <c r="X5645" t="s">
        <v>330</v>
      </c>
      <c r="Y5645" t="s">
        <v>190</v>
      </c>
      <c r="Z5645" t="s">
        <v>56</v>
      </c>
      <c r="AA5645" t="s">
        <v>46</v>
      </c>
      <c r="AB5645" t="s">
        <v>110</v>
      </c>
      <c r="AC5645" t="s">
        <v>66</v>
      </c>
      <c r="AD5645" t="s">
        <v>559</v>
      </c>
      <c r="AE5645" t="s">
        <v>380</v>
      </c>
      <c r="AF5645" t="s">
        <v>58</v>
      </c>
      <c r="AG5645" t="s">
        <v>374</v>
      </c>
      <c r="AH5645" t="s">
        <v>206</v>
      </c>
      <c r="AI5645" t="s">
        <v>110</v>
      </c>
      <c r="AJ5645" t="s">
        <v>76</v>
      </c>
      <c r="AK5645" t="s">
        <v>1366</v>
      </c>
      <c r="AL5645" t="s">
        <v>122</v>
      </c>
      <c r="AM5645" t="s">
        <v>103</v>
      </c>
      <c r="AN5645" t="s">
        <v>432</v>
      </c>
      <c r="AO5645" t="s">
        <v>197</v>
      </c>
    </row>
    <row r="5646" spans="1:41" hidden="1" x14ac:dyDescent="0.25">
      <c r="A5646" t="s">
        <v>23599</v>
      </c>
      <c r="B5646" t="s">
        <v>23600</v>
      </c>
      <c r="C5646" s="1" t="str">
        <f t="shared" si="354"/>
        <v>21:1064</v>
      </c>
      <c r="D5646" s="1" t="str">
        <f t="shared" si="355"/>
        <v>21:0107</v>
      </c>
      <c r="E5646" t="s">
        <v>23601</v>
      </c>
      <c r="F5646" t="s">
        <v>23602</v>
      </c>
      <c r="H5646">
        <v>50.118717799999999</v>
      </c>
      <c r="I5646">
        <v>-118.18471150000001</v>
      </c>
      <c r="J5646" s="1" t="str">
        <f t="shared" si="356"/>
        <v>NGR bulk stream sediment</v>
      </c>
      <c r="K5646" s="1" t="str">
        <f t="shared" si="357"/>
        <v>&lt;177 micron (NGR)</v>
      </c>
      <c r="L5646">
        <v>77</v>
      </c>
      <c r="M5646" t="s">
        <v>45</v>
      </c>
      <c r="N5646">
        <v>1323</v>
      </c>
      <c r="O5646" t="s">
        <v>174</v>
      </c>
      <c r="P5646" t="s">
        <v>122</v>
      </c>
      <c r="Q5646" t="s">
        <v>119</v>
      </c>
      <c r="R5646" t="s">
        <v>88</v>
      </c>
      <c r="S5646" t="s">
        <v>126</v>
      </c>
      <c r="T5646" t="s">
        <v>127</v>
      </c>
      <c r="U5646" t="s">
        <v>372</v>
      </c>
      <c r="V5646" t="s">
        <v>259</v>
      </c>
      <c r="W5646" t="s">
        <v>142</v>
      </c>
      <c r="X5646" t="s">
        <v>51</v>
      </c>
      <c r="Y5646" t="s">
        <v>187</v>
      </c>
      <c r="Z5646" t="s">
        <v>53</v>
      </c>
      <c r="AA5646" t="s">
        <v>47</v>
      </c>
      <c r="AB5646" t="s">
        <v>235</v>
      </c>
      <c r="AC5646" t="s">
        <v>342</v>
      </c>
      <c r="AD5646" t="s">
        <v>100</v>
      </c>
      <c r="AE5646" t="s">
        <v>56</v>
      </c>
      <c r="AF5646" t="s">
        <v>127</v>
      </c>
      <c r="AG5646" t="s">
        <v>96</v>
      </c>
      <c r="AH5646" t="s">
        <v>64</v>
      </c>
      <c r="AI5646" t="s">
        <v>149</v>
      </c>
      <c r="AJ5646" t="s">
        <v>58</v>
      </c>
      <c r="AK5646" t="s">
        <v>224</v>
      </c>
      <c r="AL5646" t="s">
        <v>51</v>
      </c>
      <c r="AM5646" t="s">
        <v>122</v>
      </c>
      <c r="AN5646" t="s">
        <v>1121</v>
      </c>
      <c r="AO5646" t="s">
        <v>90</v>
      </c>
    </row>
    <row r="5647" spans="1:41" hidden="1" x14ac:dyDescent="0.25">
      <c r="A5647" t="s">
        <v>23603</v>
      </c>
      <c r="B5647" t="s">
        <v>23604</v>
      </c>
      <c r="C5647" s="1" t="str">
        <f t="shared" si="354"/>
        <v>21:1064</v>
      </c>
      <c r="D5647" s="1" t="str">
        <f t="shared" si="355"/>
        <v>21:0107</v>
      </c>
      <c r="E5647" t="s">
        <v>23605</v>
      </c>
      <c r="F5647" t="s">
        <v>23606</v>
      </c>
      <c r="H5647">
        <v>50.182905599999998</v>
      </c>
      <c r="I5647">
        <v>-118.1070833</v>
      </c>
      <c r="J5647" s="1" t="str">
        <f t="shared" si="356"/>
        <v>NGR bulk stream sediment</v>
      </c>
      <c r="K5647" s="1" t="str">
        <f t="shared" si="357"/>
        <v>&lt;177 micron (NGR)</v>
      </c>
      <c r="L5647">
        <v>77</v>
      </c>
      <c r="M5647" t="s">
        <v>280</v>
      </c>
      <c r="N5647">
        <v>1324</v>
      </c>
      <c r="O5647" t="s">
        <v>60</v>
      </c>
      <c r="P5647" t="s">
        <v>51</v>
      </c>
      <c r="Q5647" t="s">
        <v>1069</v>
      </c>
      <c r="R5647" t="s">
        <v>142</v>
      </c>
      <c r="S5647" t="s">
        <v>508</v>
      </c>
      <c r="T5647" t="s">
        <v>108</v>
      </c>
      <c r="U5647" t="s">
        <v>89</v>
      </c>
      <c r="V5647" t="s">
        <v>437</v>
      </c>
      <c r="W5647" t="s">
        <v>79</v>
      </c>
      <c r="X5647" t="s">
        <v>55</v>
      </c>
      <c r="Y5647" t="s">
        <v>226</v>
      </c>
      <c r="Z5647" t="s">
        <v>46</v>
      </c>
      <c r="AA5647" t="s">
        <v>46</v>
      </c>
      <c r="AB5647" t="s">
        <v>64</v>
      </c>
      <c r="AC5647" t="s">
        <v>225</v>
      </c>
      <c r="AD5647" t="s">
        <v>438</v>
      </c>
      <c r="AE5647" t="s">
        <v>56</v>
      </c>
      <c r="AF5647" t="s">
        <v>76</v>
      </c>
      <c r="AG5647" t="s">
        <v>690</v>
      </c>
      <c r="AH5647" t="s">
        <v>81</v>
      </c>
      <c r="AI5647" t="s">
        <v>122</v>
      </c>
      <c r="AJ5647" t="s">
        <v>2849</v>
      </c>
      <c r="AK5647" t="s">
        <v>127</v>
      </c>
      <c r="AL5647" t="s">
        <v>103</v>
      </c>
      <c r="AM5647" t="s">
        <v>73</v>
      </c>
      <c r="AN5647" t="s">
        <v>196</v>
      </c>
      <c r="AO5647" t="s">
        <v>217</v>
      </c>
    </row>
    <row r="5648" spans="1:41" hidden="1" x14ac:dyDescent="0.25">
      <c r="A5648" t="s">
        <v>23607</v>
      </c>
      <c r="B5648" t="s">
        <v>23608</v>
      </c>
      <c r="C5648" s="1" t="str">
        <f t="shared" si="354"/>
        <v>21:1064</v>
      </c>
      <c r="D5648" s="1" t="str">
        <f t="shared" si="355"/>
        <v>21:0107</v>
      </c>
      <c r="E5648" t="s">
        <v>23605</v>
      </c>
      <c r="F5648" t="s">
        <v>23609</v>
      </c>
      <c r="H5648">
        <v>50.182905599999998</v>
      </c>
      <c r="I5648">
        <v>-118.1070833</v>
      </c>
      <c r="J5648" s="1" t="str">
        <f t="shared" si="356"/>
        <v>NGR bulk stream sediment</v>
      </c>
      <c r="K5648" s="1" t="str">
        <f t="shared" si="357"/>
        <v>&lt;177 micron (NGR)</v>
      </c>
      <c r="L5648">
        <v>77</v>
      </c>
      <c r="M5648" t="s">
        <v>288</v>
      </c>
      <c r="N5648">
        <v>1325</v>
      </c>
      <c r="O5648" t="s">
        <v>257</v>
      </c>
      <c r="P5648" t="s">
        <v>51</v>
      </c>
      <c r="Q5648" t="s">
        <v>817</v>
      </c>
      <c r="R5648" t="s">
        <v>109</v>
      </c>
      <c r="S5648" t="s">
        <v>695</v>
      </c>
      <c r="T5648" t="s">
        <v>85</v>
      </c>
      <c r="U5648" t="s">
        <v>425</v>
      </c>
      <c r="V5648" t="s">
        <v>111</v>
      </c>
      <c r="W5648" t="s">
        <v>130</v>
      </c>
      <c r="X5648" t="s">
        <v>58</v>
      </c>
      <c r="Y5648" t="s">
        <v>583</v>
      </c>
      <c r="Z5648" t="s">
        <v>198</v>
      </c>
      <c r="AA5648" t="s">
        <v>46</v>
      </c>
      <c r="AB5648" t="s">
        <v>64</v>
      </c>
      <c r="AC5648" t="s">
        <v>112</v>
      </c>
      <c r="AD5648" t="s">
        <v>438</v>
      </c>
      <c r="AE5648" t="s">
        <v>56</v>
      </c>
      <c r="AF5648" t="s">
        <v>108</v>
      </c>
      <c r="AG5648" t="s">
        <v>2186</v>
      </c>
      <c r="AH5648" t="s">
        <v>47</v>
      </c>
      <c r="AI5648" t="s">
        <v>125</v>
      </c>
      <c r="AJ5648" t="s">
        <v>1539</v>
      </c>
      <c r="AK5648" t="s">
        <v>108</v>
      </c>
      <c r="AL5648" t="s">
        <v>51</v>
      </c>
      <c r="AM5648" t="s">
        <v>51</v>
      </c>
      <c r="AN5648" t="s">
        <v>345</v>
      </c>
      <c r="AO5648" t="s">
        <v>145</v>
      </c>
    </row>
    <row r="5649" spans="1:41" hidden="1" x14ac:dyDescent="0.25">
      <c r="A5649" t="s">
        <v>23610</v>
      </c>
      <c r="B5649" t="s">
        <v>23611</v>
      </c>
      <c r="C5649" s="1" t="str">
        <f t="shared" si="354"/>
        <v>21:1064</v>
      </c>
      <c r="D5649" s="1" t="str">
        <f t="shared" si="355"/>
        <v>21:0107</v>
      </c>
      <c r="E5649" t="s">
        <v>23612</v>
      </c>
      <c r="F5649" t="s">
        <v>23613</v>
      </c>
      <c r="H5649">
        <v>50.1696138</v>
      </c>
      <c r="I5649">
        <v>-118.1483678</v>
      </c>
      <c r="J5649" s="1" t="str">
        <f t="shared" si="356"/>
        <v>NGR bulk stream sediment</v>
      </c>
      <c r="K5649" s="1" t="str">
        <f t="shared" si="357"/>
        <v>&lt;177 micron (NGR)</v>
      </c>
      <c r="L5649">
        <v>77</v>
      </c>
      <c r="M5649" t="s">
        <v>71</v>
      </c>
      <c r="N5649">
        <v>1326</v>
      </c>
      <c r="O5649" t="s">
        <v>53</v>
      </c>
      <c r="P5649" t="s">
        <v>47</v>
      </c>
      <c r="Q5649" t="s">
        <v>119</v>
      </c>
      <c r="R5649" t="s">
        <v>185</v>
      </c>
      <c r="S5649" t="s">
        <v>226</v>
      </c>
      <c r="T5649" t="s">
        <v>51</v>
      </c>
      <c r="U5649" t="s">
        <v>207</v>
      </c>
      <c r="V5649" t="s">
        <v>173</v>
      </c>
      <c r="W5649" t="s">
        <v>185</v>
      </c>
      <c r="X5649" t="s">
        <v>108</v>
      </c>
      <c r="Y5649" t="s">
        <v>462</v>
      </c>
      <c r="Z5649" t="s">
        <v>56</v>
      </c>
      <c r="AA5649" t="s">
        <v>46</v>
      </c>
      <c r="AB5649" t="s">
        <v>54</v>
      </c>
      <c r="AC5649" t="s">
        <v>76</v>
      </c>
      <c r="AD5649" t="s">
        <v>344</v>
      </c>
      <c r="AE5649" t="s">
        <v>380</v>
      </c>
      <c r="AF5649" t="s">
        <v>259</v>
      </c>
      <c r="AG5649" t="s">
        <v>855</v>
      </c>
      <c r="AH5649" t="s">
        <v>173</v>
      </c>
      <c r="AI5649" t="s">
        <v>105</v>
      </c>
      <c r="AJ5649" t="s">
        <v>147</v>
      </c>
      <c r="AK5649" t="s">
        <v>108</v>
      </c>
      <c r="AL5649" t="s">
        <v>47</v>
      </c>
      <c r="AM5649" t="s">
        <v>103</v>
      </c>
      <c r="AN5649" t="s">
        <v>385</v>
      </c>
      <c r="AO5649" t="s">
        <v>58</v>
      </c>
    </row>
    <row r="5650" spans="1:41" hidden="1" x14ac:dyDescent="0.25">
      <c r="A5650" t="s">
        <v>23614</v>
      </c>
      <c r="B5650" t="s">
        <v>23615</v>
      </c>
      <c r="C5650" s="1" t="str">
        <f t="shared" si="354"/>
        <v>21:1064</v>
      </c>
      <c r="D5650" s="1" t="str">
        <f t="shared" si="355"/>
        <v>21:0107</v>
      </c>
      <c r="E5650" t="s">
        <v>23616</v>
      </c>
      <c r="F5650" t="s">
        <v>23617</v>
      </c>
      <c r="H5650">
        <v>50.200544499999999</v>
      </c>
      <c r="I5650">
        <v>-118.2021204</v>
      </c>
      <c r="J5650" s="1" t="str">
        <f t="shared" si="356"/>
        <v>NGR bulk stream sediment</v>
      </c>
      <c r="K5650" s="1" t="str">
        <f t="shared" si="357"/>
        <v>&lt;177 micron (NGR)</v>
      </c>
      <c r="L5650">
        <v>77</v>
      </c>
      <c r="M5650" t="s">
        <v>95</v>
      </c>
      <c r="N5650">
        <v>1327</v>
      </c>
      <c r="O5650" t="s">
        <v>54</v>
      </c>
      <c r="P5650" t="s">
        <v>47</v>
      </c>
      <c r="Q5650" t="s">
        <v>234</v>
      </c>
      <c r="R5650" t="s">
        <v>78</v>
      </c>
      <c r="S5650" t="s">
        <v>331</v>
      </c>
      <c r="T5650" t="s">
        <v>51</v>
      </c>
      <c r="U5650" t="s">
        <v>386</v>
      </c>
      <c r="V5650" t="s">
        <v>102</v>
      </c>
      <c r="W5650" t="s">
        <v>110</v>
      </c>
      <c r="X5650" t="s">
        <v>108</v>
      </c>
      <c r="Y5650" t="s">
        <v>162</v>
      </c>
      <c r="Z5650" t="s">
        <v>56</v>
      </c>
      <c r="AA5650" t="s">
        <v>46</v>
      </c>
      <c r="AB5650" t="s">
        <v>54</v>
      </c>
      <c r="AC5650" t="s">
        <v>127</v>
      </c>
      <c r="AD5650" t="s">
        <v>507</v>
      </c>
      <c r="AE5650" t="s">
        <v>380</v>
      </c>
      <c r="AF5650" t="s">
        <v>359</v>
      </c>
      <c r="AG5650" t="s">
        <v>181</v>
      </c>
      <c r="AH5650" t="s">
        <v>161</v>
      </c>
      <c r="AI5650" t="s">
        <v>235</v>
      </c>
      <c r="AJ5650" t="s">
        <v>209</v>
      </c>
      <c r="AK5650" t="s">
        <v>76</v>
      </c>
      <c r="AL5650" t="s">
        <v>47</v>
      </c>
      <c r="AM5650" t="s">
        <v>103</v>
      </c>
      <c r="AN5650" t="s">
        <v>592</v>
      </c>
      <c r="AO5650" t="s">
        <v>145</v>
      </c>
    </row>
    <row r="5651" spans="1:41" hidden="1" x14ac:dyDescent="0.25">
      <c r="A5651" t="s">
        <v>23618</v>
      </c>
      <c r="B5651" t="s">
        <v>23619</v>
      </c>
      <c r="C5651" s="1" t="str">
        <f t="shared" si="354"/>
        <v>21:1064</v>
      </c>
      <c r="D5651" s="1" t="str">
        <f t="shared" si="355"/>
        <v>21:0107</v>
      </c>
      <c r="E5651" t="s">
        <v>23620</v>
      </c>
      <c r="F5651" t="s">
        <v>23621</v>
      </c>
      <c r="H5651">
        <v>50.223645099999999</v>
      </c>
      <c r="I5651">
        <v>-118.18352109999999</v>
      </c>
      <c r="J5651" s="1" t="str">
        <f t="shared" si="356"/>
        <v>NGR bulk stream sediment</v>
      </c>
      <c r="K5651" s="1" t="str">
        <f t="shared" si="357"/>
        <v>&lt;177 micron (NGR)</v>
      </c>
      <c r="L5651">
        <v>77</v>
      </c>
      <c r="M5651" t="s">
        <v>117</v>
      </c>
      <c r="N5651">
        <v>1328</v>
      </c>
      <c r="O5651" t="s">
        <v>57</v>
      </c>
      <c r="P5651" t="s">
        <v>47</v>
      </c>
      <c r="Q5651" t="s">
        <v>862</v>
      </c>
      <c r="R5651" t="s">
        <v>185</v>
      </c>
      <c r="S5651" t="s">
        <v>146</v>
      </c>
      <c r="T5651" t="s">
        <v>267</v>
      </c>
      <c r="U5651" t="s">
        <v>65</v>
      </c>
      <c r="V5651" t="s">
        <v>118</v>
      </c>
      <c r="W5651" t="s">
        <v>200</v>
      </c>
      <c r="X5651" t="s">
        <v>51</v>
      </c>
      <c r="Y5651" t="s">
        <v>190</v>
      </c>
      <c r="Z5651" t="s">
        <v>199</v>
      </c>
      <c r="AA5651" t="s">
        <v>46</v>
      </c>
      <c r="AB5651" t="s">
        <v>64</v>
      </c>
      <c r="AC5651" t="s">
        <v>268</v>
      </c>
      <c r="AD5651" t="s">
        <v>237</v>
      </c>
      <c r="AE5651" t="s">
        <v>380</v>
      </c>
      <c r="AF5651" t="s">
        <v>108</v>
      </c>
      <c r="AG5651" t="s">
        <v>1087</v>
      </c>
      <c r="AH5651" t="s">
        <v>105</v>
      </c>
      <c r="AI5651" t="s">
        <v>105</v>
      </c>
      <c r="AJ5651" t="s">
        <v>175</v>
      </c>
      <c r="AK5651" t="s">
        <v>85</v>
      </c>
      <c r="AL5651" t="s">
        <v>47</v>
      </c>
      <c r="AM5651" t="s">
        <v>122</v>
      </c>
      <c r="AN5651" t="s">
        <v>152</v>
      </c>
      <c r="AO5651" t="s">
        <v>80</v>
      </c>
    </row>
    <row r="5652" spans="1:41" hidden="1" x14ac:dyDescent="0.25">
      <c r="A5652" t="s">
        <v>23622</v>
      </c>
      <c r="B5652" t="s">
        <v>23623</v>
      </c>
      <c r="C5652" s="1" t="str">
        <f t="shared" si="354"/>
        <v>21:1064</v>
      </c>
      <c r="D5652" s="1" t="str">
        <f t="shared" si="355"/>
        <v>21:0107</v>
      </c>
      <c r="E5652" t="s">
        <v>23624</v>
      </c>
      <c r="F5652" t="s">
        <v>23625</v>
      </c>
      <c r="H5652">
        <v>50.235231400000004</v>
      </c>
      <c r="I5652">
        <v>-118.171888</v>
      </c>
      <c r="J5652" s="1" t="str">
        <f t="shared" si="356"/>
        <v>NGR bulk stream sediment</v>
      </c>
      <c r="K5652" s="1" t="str">
        <f t="shared" si="357"/>
        <v>&lt;177 micron (NGR)</v>
      </c>
      <c r="L5652">
        <v>77</v>
      </c>
      <c r="M5652" t="s">
        <v>136</v>
      </c>
      <c r="N5652">
        <v>1329</v>
      </c>
      <c r="O5652" t="s">
        <v>57</v>
      </c>
      <c r="P5652" t="s">
        <v>47</v>
      </c>
      <c r="Q5652" t="s">
        <v>424</v>
      </c>
      <c r="R5652" t="s">
        <v>101</v>
      </c>
      <c r="S5652" t="s">
        <v>251</v>
      </c>
      <c r="T5652" t="s">
        <v>137</v>
      </c>
      <c r="U5652" t="s">
        <v>8220</v>
      </c>
      <c r="V5652" t="s">
        <v>336</v>
      </c>
      <c r="W5652" t="s">
        <v>161</v>
      </c>
      <c r="X5652" t="s">
        <v>51</v>
      </c>
      <c r="Y5652" t="s">
        <v>104</v>
      </c>
      <c r="Z5652" t="s">
        <v>199</v>
      </c>
      <c r="AA5652" t="s">
        <v>52</v>
      </c>
      <c r="AB5652" t="s">
        <v>61</v>
      </c>
      <c r="AC5652" t="s">
        <v>240</v>
      </c>
      <c r="AD5652" t="s">
        <v>667</v>
      </c>
      <c r="AE5652" t="s">
        <v>380</v>
      </c>
      <c r="AF5652" t="s">
        <v>50</v>
      </c>
      <c r="AG5652" t="s">
        <v>137</v>
      </c>
      <c r="AH5652" t="s">
        <v>185</v>
      </c>
      <c r="AI5652" t="s">
        <v>87</v>
      </c>
      <c r="AJ5652" t="s">
        <v>108</v>
      </c>
      <c r="AK5652" t="s">
        <v>55</v>
      </c>
      <c r="AL5652" t="s">
        <v>47</v>
      </c>
      <c r="AM5652" t="s">
        <v>122</v>
      </c>
      <c r="AN5652" t="s">
        <v>1121</v>
      </c>
      <c r="AO5652" t="s">
        <v>145</v>
      </c>
    </row>
    <row r="5653" spans="1:41" hidden="1" x14ac:dyDescent="0.25">
      <c r="A5653" t="s">
        <v>23626</v>
      </c>
      <c r="B5653" t="s">
        <v>23627</v>
      </c>
      <c r="C5653" s="1" t="str">
        <f t="shared" si="354"/>
        <v>21:1064</v>
      </c>
      <c r="D5653" s="1" t="str">
        <f t="shared" si="355"/>
        <v>21:0107</v>
      </c>
      <c r="E5653" t="s">
        <v>23628</v>
      </c>
      <c r="F5653" t="s">
        <v>23629</v>
      </c>
      <c r="H5653">
        <v>50.251460000000002</v>
      </c>
      <c r="I5653">
        <v>-118.23023499999999</v>
      </c>
      <c r="J5653" s="1" t="str">
        <f t="shared" si="356"/>
        <v>NGR bulk stream sediment</v>
      </c>
      <c r="K5653" s="1" t="str">
        <f t="shared" si="357"/>
        <v>&lt;177 micron (NGR)</v>
      </c>
      <c r="L5653">
        <v>77</v>
      </c>
      <c r="M5653" t="s">
        <v>157</v>
      </c>
      <c r="N5653">
        <v>1330</v>
      </c>
      <c r="O5653" t="s">
        <v>149</v>
      </c>
      <c r="P5653" t="s">
        <v>122</v>
      </c>
      <c r="Q5653" t="s">
        <v>1157</v>
      </c>
      <c r="R5653" t="s">
        <v>181</v>
      </c>
      <c r="S5653" t="s">
        <v>559</v>
      </c>
      <c r="T5653" t="s">
        <v>85</v>
      </c>
      <c r="U5653" t="s">
        <v>237</v>
      </c>
      <c r="V5653" t="s">
        <v>357</v>
      </c>
      <c r="W5653" t="s">
        <v>200</v>
      </c>
      <c r="X5653" t="s">
        <v>103</v>
      </c>
      <c r="Y5653" t="s">
        <v>131</v>
      </c>
      <c r="Z5653" t="s">
        <v>56</v>
      </c>
      <c r="AA5653" t="s">
        <v>103</v>
      </c>
      <c r="AB5653" t="s">
        <v>61</v>
      </c>
      <c r="AC5653" t="s">
        <v>290</v>
      </c>
      <c r="AD5653" t="s">
        <v>184</v>
      </c>
      <c r="AE5653" t="s">
        <v>56</v>
      </c>
      <c r="AF5653" t="s">
        <v>76</v>
      </c>
      <c r="AG5653" t="s">
        <v>129</v>
      </c>
      <c r="AH5653" t="s">
        <v>110</v>
      </c>
      <c r="AI5653" t="s">
        <v>87</v>
      </c>
      <c r="AJ5653" t="s">
        <v>85</v>
      </c>
      <c r="AK5653" t="s">
        <v>904</v>
      </c>
      <c r="AL5653" t="s">
        <v>103</v>
      </c>
      <c r="AM5653" t="s">
        <v>103</v>
      </c>
      <c r="AN5653" t="s">
        <v>65</v>
      </c>
      <c r="AO5653" t="s">
        <v>55</v>
      </c>
    </row>
    <row r="5654" spans="1:41" hidden="1" x14ac:dyDescent="0.25">
      <c r="A5654" t="s">
        <v>23630</v>
      </c>
      <c r="B5654" t="s">
        <v>23631</v>
      </c>
      <c r="C5654" s="1" t="str">
        <f t="shared" si="354"/>
        <v>21:1064</v>
      </c>
      <c r="D5654" s="1" t="str">
        <f t="shared" si="355"/>
        <v>21:0107</v>
      </c>
      <c r="E5654" t="s">
        <v>23632</v>
      </c>
      <c r="F5654" t="s">
        <v>23633</v>
      </c>
      <c r="H5654">
        <v>50.252526699999997</v>
      </c>
      <c r="I5654">
        <v>-118.23393780000001</v>
      </c>
      <c r="J5654" s="1" t="str">
        <f t="shared" si="356"/>
        <v>NGR bulk stream sediment</v>
      </c>
      <c r="K5654" s="1" t="str">
        <f t="shared" si="357"/>
        <v>&lt;177 micron (NGR)</v>
      </c>
      <c r="L5654">
        <v>77</v>
      </c>
      <c r="M5654" t="s">
        <v>170</v>
      </c>
      <c r="N5654">
        <v>1331</v>
      </c>
      <c r="O5654" t="s">
        <v>62</v>
      </c>
      <c r="P5654" t="s">
        <v>47</v>
      </c>
      <c r="Q5654" t="s">
        <v>234</v>
      </c>
      <c r="R5654" t="s">
        <v>46</v>
      </c>
      <c r="S5654" t="s">
        <v>342</v>
      </c>
      <c r="T5654" t="s">
        <v>51</v>
      </c>
      <c r="U5654" t="s">
        <v>65</v>
      </c>
      <c r="V5654" t="s">
        <v>206</v>
      </c>
      <c r="W5654" t="s">
        <v>64</v>
      </c>
      <c r="X5654" t="s">
        <v>51</v>
      </c>
      <c r="Y5654" t="s">
        <v>49</v>
      </c>
      <c r="Z5654" t="s">
        <v>199</v>
      </c>
      <c r="AA5654" t="s">
        <v>46</v>
      </c>
      <c r="AB5654" t="s">
        <v>105</v>
      </c>
      <c r="AC5654" t="s">
        <v>175</v>
      </c>
      <c r="AD5654" t="s">
        <v>399</v>
      </c>
      <c r="AE5654" t="s">
        <v>380</v>
      </c>
      <c r="AF5654" t="s">
        <v>55</v>
      </c>
      <c r="AG5654" t="s">
        <v>266</v>
      </c>
      <c r="AH5654" t="s">
        <v>174</v>
      </c>
      <c r="AI5654" t="s">
        <v>174</v>
      </c>
      <c r="AJ5654" t="s">
        <v>58</v>
      </c>
      <c r="AK5654" t="s">
        <v>143</v>
      </c>
      <c r="AL5654" t="s">
        <v>47</v>
      </c>
      <c r="AM5654" t="s">
        <v>122</v>
      </c>
      <c r="AN5654" t="s">
        <v>65</v>
      </c>
      <c r="AO5654" t="s">
        <v>267</v>
      </c>
    </row>
    <row r="5655" spans="1:41" hidden="1" x14ac:dyDescent="0.25">
      <c r="A5655" t="s">
        <v>23634</v>
      </c>
      <c r="B5655" t="s">
        <v>23635</v>
      </c>
      <c r="C5655" s="1" t="str">
        <f t="shared" si="354"/>
        <v>21:1064</v>
      </c>
      <c r="D5655" s="1" t="str">
        <f t="shared" si="355"/>
        <v>21:0107</v>
      </c>
      <c r="E5655" t="s">
        <v>23636</v>
      </c>
      <c r="F5655" t="s">
        <v>23637</v>
      </c>
      <c r="H5655">
        <v>50.292178200000002</v>
      </c>
      <c r="I5655">
        <v>-118.2234474</v>
      </c>
      <c r="J5655" s="1" t="str">
        <f t="shared" si="356"/>
        <v>NGR bulk stream sediment</v>
      </c>
      <c r="K5655" s="1" t="str">
        <f t="shared" si="357"/>
        <v>&lt;177 micron (NGR)</v>
      </c>
      <c r="L5655">
        <v>77</v>
      </c>
      <c r="M5655" t="s">
        <v>180</v>
      </c>
      <c r="N5655">
        <v>1332</v>
      </c>
      <c r="O5655" t="s">
        <v>139</v>
      </c>
      <c r="P5655" t="s">
        <v>47</v>
      </c>
      <c r="Q5655" t="s">
        <v>548</v>
      </c>
      <c r="R5655" t="s">
        <v>85</v>
      </c>
      <c r="S5655" t="s">
        <v>273</v>
      </c>
      <c r="T5655" t="s">
        <v>127</v>
      </c>
      <c r="U5655" t="s">
        <v>207</v>
      </c>
      <c r="V5655" t="s">
        <v>412</v>
      </c>
      <c r="W5655" t="s">
        <v>206</v>
      </c>
      <c r="X5655" t="s">
        <v>103</v>
      </c>
      <c r="Y5655" t="s">
        <v>186</v>
      </c>
      <c r="Z5655" t="s">
        <v>56</v>
      </c>
      <c r="AA5655" t="s">
        <v>46</v>
      </c>
      <c r="AB5655" t="s">
        <v>105</v>
      </c>
      <c r="AC5655" t="s">
        <v>187</v>
      </c>
      <c r="AD5655" t="s">
        <v>241</v>
      </c>
      <c r="AE5655" t="s">
        <v>199</v>
      </c>
      <c r="AF5655" t="s">
        <v>108</v>
      </c>
      <c r="AG5655" t="s">
        <v>242</v>
      </c>
      <c r="AH5655" t="s">
        <v>149</v>
      </c>
      <c r="AI5655" t="s">
        <v>174</v>
      </c>
      <c r="AJ5655" t="s">
        <v>108</v>
      </c>
      <c r="AK5655" t="s">
        <v>76</v>
      </c>
      <c r="AL5655" t="s">
        <v>47</v>
      </c>
      <c r="AM5655" t="s">
        <v>103</v>
      </c>
      <c r="AN5655" t="s">
        <v>65</v>
      </c>
      <c r="AO5655" t="s">
        <v>66</v>
      </c>
    </row>
    <row r="5656" spans="1:41" hidden="1" x14ac:dyDescent="0.25">
      <c r="A5656" t="s">
        <v>23638</v>
      </c>
      <c r="B5656" t="s">
        <v>23639</v>
      </c>
      <c r="C5656" s="1" t="str">
        <f t="shared" si="354"/>
        <v>21:1064</v>
      </c>
      <c r="D5656" s="1" t="str">
        <f t="shared" si="355"/>
        <v>21:0107</v>
      </c>
      <c r="E5656" t="s">
        <v>23640</v>
      </c>
      <c r="F5656" t="s">
        <v>23641</v>
      </c>
      <c r="H5656">
        <v>50.329983400000003</v>
      </c>
      <c r="I5656">
        <v>-118.2275205</v>
      </c>
      <c r="J5656" s="1" t="str">
        <f t="shared" si="356"/>
        <v>NGR bulk stream sediment</v>
      </c>
      <c r="K5656" s="1" t="str">
        <f t="shared" si="357"/>
        <v>&lt;177 micron (NGR)</v>
      </c>
      <c r="L5656">
        <v>77</v>
      </c>
      <c r="M5656" t="s">
        <v>195</v>
      </c>
      <c r="N5656">
        <v>1333</v>
      </c>
      <c r="O5656" t="s">
        <v>57</v>
      </c>
      <c r="P5656" t="s">
        <v>47</v>
      </c>
      <c r="Q5656" t="s">
        <v>119</v>
      </c>
      <c r="R5656" t="s">
        <v>188</v>
      </c>
      <c r="S5656" t="s">
        <v>146</v>
      </c>
      <c r="T5656" t="s">
        <v>127</v>
      </c>
      <c r="U5656" t="s">
        <v>207</v>
      </c>
      <c r="V5656" t="s">
        <v>103</v>
      </c>
      <c r="W5656" t="s">
        <v>102</v>
      </c>
      <c r="X5656" t="s">
        <v>51</v>
      </c>
      <c r="Y5656" t="s">
        <v>239</v>
      </c>
      <c r="Z5656" t="s">
        <v>199</v>
      </c>
      <c r="AA5656" t="s">
        <v>46</v>
      </c>
      <c r="AB5656" t="s">
        <v>101</v>
      </c>
      <c r="AC5656" t="s">
        <v>124</v>
      </c>
      <c r="AD5656" t="s">
        <v>258</v>
      </c>
      <c r="AE5656" t="s">
        <v>380</v>
      </c>
      <c r="AF5656" t="s">
        <v>267</v>
      </c>
      <c r="AG5656" t="s">
        <v>307</v>
      </c>
      <c r="AH5656" t="s">
        <v>54</v>
      </c>
      <c r="AI5656" t="s">
        <v>110</v>
      </c>
      <c r="AJ5656" t="s">
        <v>108</v>
      </c>
      <c r="AK5656" t="s">
        <v>158</v>
      </c>
      <c r="AL5656" t="s">
        <v>47</v>
      </c>
      <c r="AM5656" t="s">
        <v>122</v>
      </c>
      <c r="AN5656" t="s">
        <v>65</v>
      </c>
      <c r="AO5656" t="s">
        <v>137</v>
      </c>
    </row>
    <row r="5657" spans="1:41" hidden="1" x14ac:dyDescent="0.25">
      <c r="A5657" t="s">
        <v>23642</v>
      </c>
      <c r="B5657" t="s">
        <v>23643</v>
      </c>
      <c r="C5657" s="1" t="str">
        <f t="shared" si="354"/>
        <v>21:1064</v>
      </c>
      <c r="D5657" s="1" t="str">
        <f t="shared" si="355"/>
        <v>21:0107</v>
      </c>
      <c r="E5657" t="s">
        <v>23644</v>
      </c>
      <c r="F5657" t="s">
        <v>23645</v>
      </c>
      <c r="H5657">
        <v>50.3584745</v>
      </c>
      <c r="I5657">
        <v>-118.2694326</v>
      </c>
      <c r="J5657" s="1" t="str">
        <f t="shared" si="356"/>
        <v>NGR bulk stream sediment</v>
      </c>
      <c r="K5657" s="1" t="str">
        <f t="shared" si="357"/>
        <v>&lt;177 micron (NGR)</v>
      </c>
      <c r="L5657">
        <v>77</v>
      </c>
      <c r="M5657" t="s">
        <v>205</v>
      </c>
      <c r="N5657">
        <v>1334</v>
      </c>
      <c r="O5657" t="s">
        <v>198</v>
      </c>
      <c r="P5657" t="s">
        <v>47</v>
      </c>
      <c r="Q5657" t="s">
        <v>1148</v>
      </c>
      <c r="R5657" t="s">
        <v>78</v>
      </c>
      <c r="S5657" t="s">
        <v>5682</v>
      </c>
      <c r="T5657" t="s">
        <v>267</v>
      </c>
      <c r="U5657" t="s">
        <v>463</v>
      </c>
      <c r="V5657" t="s">
        <v>64</v>
      </c>
      <c r="W5657" t="s">
        <v>123</v>
      </c>
      <c r="X5657" t="s">
        <v>50</v>
      </c>
      <c r="Y5657" t="s">
        <v>23646</v>
      </c>
      <c r="Z5657" t="s">
        <v>125</v>
      </c>
      <c r="AA5657" t="s">
        <v>46</v>
      </c>
      <c r="AB5657" t="s">
        <v>125</v>
      </c>
      <c r="AC5657" t="s">
        <v>106</v>
      </c>
      <c r="AD5657" t="s">
        <v>184</v>
      </c>
      <c r="AE5657" t="s">
        <v>380</v>
      </c>
      <c r="AF5657" t="s">
        <v>82</v>
      </c>
      <c r="AG5657" t="s">
        <v>1261</v>
      </c>
      <c r="AH5657" t="s">
        <v>51</v>
      </c>
      <c r="AI5657" t="s">
        <v>51</v>
      </c>
      <c r="AJ5657" t="s">
        <v>23647</v>
      </c>
      <c r="AK5657" t="s">
        <v>1247</v>
      </c>
      <c r="AL5657" t="s">
        <v>47</v>
      </c>
      <c r="AM5657" t="s">
        <v>55</v>
      </c>
      <c r="AN5657" t="s">
        <v>1106</v>
      </c>
      <c r="AO5657" t="s">
        <v>175</v>
      </c>
    </row>
    <row r="5658" spans="1:41" hidden="1" x14ac:dyDescent="0.25">
      <c r="A5658" t="s">
        <v>23648</v>
      </c>
      <c r="B5658" t="s">
        <v>23649</v>
      </c>
      <c r="C5658" s="1" t="str">
        <f t="shared" si="354"/>
        <v>21:1064</v>
      </c>
      <c r="D5658" s="1" t="str">
        <f t="shared" si="355"/>
        <v>21:0107</v>
      </c>
      <c r="E5658" t="s">
        <v>23650</v>
      </c>
      <c r="F5658" t="s">
        <v>23651</v>
      </c>
      <c r="H5658">
        <v>50.3538584</v>
      </c>
      <c r="I5658">
        <v>-118.2704485</v>
      </c>
      <c r="J5658" s="1" t="str">
        <f t="shared" si="356"/>
        <v>NGR bulk stream sediment</v>
      </c>
      <c r="K5658" s="1" t="str">
        <f t="shared" si="357"/>
        <v>&lt;177 micron (NGR)</v>
      </c>
      <c r="L5658">
        <v>77</v>
      </c>
      <c r="M5658" t="s">
        <v>214</v>
      </c>
      <c r="N5658">
        <v>1335</v>
      </c>
      <c r="O5658" t="s">
        <v>62</v>
      </c>
      <c r="P5658" t="s">
        <v>47</v>
      </c>
      <c r="Q5658" t="s">
        <v>404</v>
      </c>
      <c r="R5658" t="s">
        <v>79</v>
      </c>
      <c r="S5658" t="s">
        <v>445</v>
      </c>
      <c r="T5658" t="s">
        <v>267</v>
      </c>
      <c r="U5658" t="s">
        <v>237</v>
      </c>
      <c r="V5658" t="s">
        <v>228</v>
      </c>
      <c r="W5658" t="s">
        <v>455</v>
      </c>
      <c r="X5658" t="s">
        <v>51</v>
      </c>
      <c r="Y5658" t="s">
        <v>80</v>
      </c>
      <c r="Z5658" t="s">
        <v>84</v>
      </c>
      <c r="AA5658" t="s">
        <v>46</v>
      </c>
      <c r="AB5658" t="s">
        <v>63</v>
      </c>
      <c r="AC5658" t="s">
        <v>239</v>
      </c>
      <c r="AD5658" t="s">
        <v>329</v>
      </c>
      <c r="AE5658" t="s">
        <v>380</v>
      </c>
      <c r="AF5658" t="s">
        <v>127</v>
      </c>
      <c r="AG5658" t="s">
        <v>366</v>
      </c>
      <c r="AH5658" t="s">
        <v>174</v>
      </c>
      <c r="AI5658" t="s">
        <v>149</v>
      </c>
      <c r="AJ5658" t="s">
        <v>55</v>
      </c>
      <c r="AK5658" t="s">
        <v>73</v>
      </c>
      <c r="AL5658" t="s">
        <v>47</v>
      </c>
      <c r="AM5658" t="s">
        <v>122</v>
      </c>
      <c r="AN5658" t="s">
        <v>65</v>
      </c>
      <c r="AO5658" t="s">
        <v>145</v>
      </c>
    </row>
    <row r="5659" spans="1:41" hidden="1" x14ac:dyDescent="0.25">
      <c r="A5659" t="s">
        <v>23652</v>
      </c>
      <c r="B5659" t="s">
        <v>23653</v>
      </c>
      <c r="C5659" s="1" t="str">
        <f t="shared" si="354"/>
        <v>21:1064</v>
      </c>
      <c r="D5659" s="1" t="str">
        <f t="shared" si="355"/>
        <v>21:0107</v>
      </c>
      <c r="E5659" t="s">
        <v>23654</v>
      </c>
      <c r="F5659" t="s">
        <v>23655</v>
      </c>
      <c r="H5659">
        <v>50.375085499999997</v>
      </c>
      <c r="I5659">
        <v>-118.1976561</v>
      </c>
      <c r="J5659" s="1" t="str">
        <f t="shared" si="356"/>
        <v>NGR bulk stream sediment</v>
      </c>
      <c r="K5659" s="1" t="str">
        <f t="shared" si="357"/>
        <v>&lt;177 micron (NGR)</v>
      </c>
      <c r="L5659">
        <v>77</v>
      </c>
      <c r="M5659" t="s">
        <v>223</v>
      </c>
      <c r="N5659">
        <v>1336</v>
      </c>
      <c r="O5659" t="s">
        <v>53</v>
      </c>
      <c r="P5659" t="s">
        <v>47</v>
      </c>
      <c r="Q5659" t="s">
        <v>548</v>
      </c>
      <c r="R5659" t="s">
        <v>63</v>
      </c>
      <c r="S5659" t="s">
        <v>1121</v>
      </c>
      <c r="T5659" t="s">
        <v>66</v>
      </c>
      <c r="U5659" t="s">
        <v>391</v>
      </c>
      <c r="V5659" t="s">
        <v>164</v>
      </c>
      <c r="W5659" t="s">
        <v>142</v>
      </c>
      <c r="X5659" t="s">
        <v>108</v>
      </c>
      <c r="Y5659" t="s">
        <v>146</v>
      </c>
      <c r="Z5659" t="s">
        <v>198</v>
      </c>
      <c r="AA5659" t="s">
        <v>46</v>
      </c>
      <c r="AB5659" t="s">
        <v>101</v>
      </c>
      <c r="AC5659" t="s">
        <v>120</v>
      </c>
      <c r="AD5659" t="s">
        <v>438</v>
      </c>
      <c r="AE5659" t="s">
        <v>380</v>
      </c>
      <c r="AF5659" t="s">
        <v>127</v>
      </c>
      <c r="AG5659" t="s">
        <v>6475</v>
      </c>
      <c r="AH5659" t="s">
        <v>81</v>
      </c>
      <c r="AI5659" t="s">
        <v>81</v>
      </c>
      <c r="AJ5659" t="s">
        <v>6620</v>
      </c>
      <c r="AK5659" t="s">
        <v>502</v>
      </c>
      <c r="AL5659" t="s">
        <v>47</v>
      </c>
      <c r="AM5659" t="s">
        <v>103</v>
      </c>
      <c r="AN5659" t="s">
        <v>765</v>
      </c>
      <c r="AO5659" t="s">
        <v>104</v>
      </c>
    </row>
    <row r="5660" spans="1:41" hidden="1" x14ac:dyDescent="0.25">
      <c r="A5660" t="s">
        <v>23656</v>
      </c>
      <c r="B5660" t="s">
        <v>23657</v>
      </c>
      <c r="C5660" s="1" t="str">
        <f t="shared" si="354"/>
        <v>21:1064</v>
      </c>
      <c r="D5660" s="1" t="str">
        <f t="shared" si="355"/>
        <v>21:0107</v>
      </c>
      <c r="E5660" t="s">
        <v>23658</v>
      </c>
      <c r="F5660" t="s">
        <v>23659</v>
      </c>
      <c r="H5660">
        <v>50.371120500000004</v>
      </c>
      <c r="I5660">
        <v>-118.1957986</v>
      </c>
      <c r="J5660" s="1" t="str">
        <f t="shared" si="356"/>
        <v>NGR bulk stream sediment</v>
      </c>
      <c r="K5660" s="1" t="str">
        <f t="shared" si="357"/>
        <v>&lt;177 micron (NGR)</v>
      </c>
      <c r="L5660">
        <v>77</v>
      </c>
      <c r="M5660" t="s">
        <v>233</v>
      </c>
      <c r="N5660">
        <v>1337</v>
      </c>
      <c r="O5660" t="s">
        <v>62</v>
      </c>
      <c r="P5660" t="s">
        <v>122</v>
      </c>
      <c r="Q5660" t="s">
        <v>234</v>
      </c>
      <c r="R5660" t="s">
        <v>64</v>
      </c>
      <c r="S5660" t="s">
        <v>89</v>
      </c>
      <c r="T5660" t="s">
        <v>108</v>
      </c>
      <c r="U5660" t="s">
        <v>431</v>
      </c>
      <c r="V5660" t="s">
        <v>257</v>
      </c>
      <c r="W5660" t="s">
        <v>60</v>
      </c>
      <c r="X5660" t="s">
        <v>330</v>
      </c>
      <c r="Y5660" t="s">
        <v>532</v>
      </c>
      <c r="Z5660" t="s">
        <v>84</v>
      </c>
      <c r="AA5660" t="s">
        <v>46</v>
      </c>
      <c r="AB5660" t="s">
        <v>63</v>
      </c>
      <c r="AC5660" t="s">
        <v>187</v>
      </c>
      <c r="AD5660" t="s">
        <v>146</v>
      </c>
      <c r="AE5660" t="s">
        <v>380</v>
      </c>
      <c r="AF5660" t="s">
        <v>76</v>
      </c>
      <c r="AG5660" t="s">
        <v>2234</v>
      </c>
      <c r="AH5660" t="s">
        <v>47</v>
      </c>
      <c r="AI5660" t="s">
        <v>61</v>
      </c>
      <c r="AJ5660" t="s">
        <v>90</v>
      </c>
      <c r="AK5660" t="s">
        <v>259</v>
      </c>
      <c r="AL5660" t="s">
        <v>47</v>
      </c>
      <c r="AM5660" t="s">
        <v>103</v>
      </c>
      <c r="AN5660" t="s">
        <v>638</v>
      </c>
      <c r="AO5660" t="s">
        <v>217</v>
      </c>
    </row>
    <row r="5661" spans="1:41" hidden="1" x14ac:dyDescent="0.25">
      <c r="A5661" t="s">
        <v>23660</v>
      </c>
      <c r="B5661" t="s">
        <v>23661</v>
      </c>
      <c r="C5661" s="1" t="str">
        <f t="shared" si="354"/>
        <v>21:1064</v>
      </c>
      <c r="D5661" s="1" t="str">
        <f t="shared" si="355"/>
        <v>21:0107</v>
      </c>
      <c r="E5661" t="s">
        <v>23662</v>
      </c>
      <c r="F5661" t="s">
        <v>23663</v>
      </c>
      <c r="H5661">
        <v>50.409399499999999</v>
      </c>
      <c r="I5661">
        <v>-118.2283561</v>
      </c>
      <c r="J5661" s="1" t="str">
        <f t="shared" si="356"/>
        <v>NGR bulk stream sediment</v>
      </c>
      <c r="K5661" s="1" t="str">
        <f t="shared" si="357"/>
        <v>&lt;177 micron (NGR)</v>
      </c>
      <c r="L5661">
        <v>77</v>
      </c>
      <c r="M5661" t="s">
        <v>248</v>
      </c>
      <c r="N5661">
        <v>1338</v>
      </c>
      <c r="O5661" t="s">
        <v>63</v>
      </c>
      <c r="P5661" t="s">
        <v>103</v>
      </c>
      <c r="Q5661" t="s">
        <v>662</v>
      </c>
      <c r="R5661" t="s">
        <v>96</v>
      </c>
      <c r="S5661" t="s">
        <v>23664</v>
      </c>
      <c r="T5661" t="s">
        <v>108</v>
      </c>
      <c r="U5661" t="s">
        <v>237</v>
      </c>
      <c r="V5661" t="s">
        <v>139</v>
      </c>
      <c r="W5661" t="s">
        <v>60</v>
      </c>
      <c r="X5661" t="s">
        <v>267</v>
      </c>
      <c r="Y5661" t="s">
        <v>89</v>
      </c>
      <c r="Z5661" t="s">
        <v>62</v>
      </c>
      <c r="AA5661" t="s">
        <v>46</v>
      </c>
      <c r="AB5661" t="s">
        <v>87</v>
      </c>
      <c r="AC5661" t="s">
        <v>82</v>
      </c>
      <c r="AD5661" t="s">
        <v>589</v>
      </c>
      <c r="AE5661" t="s">
        <v>84</v>
      </c>
      <c r="AF5661" t="s">
        <v>85</v>
      </c>
      <c r="AG5661" t="s">
        <v>6218</v>
      </c>
      <c r="AH5661" t="s">
        <v>47</v>
      </c>
      <c r="AI5661" t="s">
        <v>455</v>
      </c>
      <c r="AJ5661" t="s">
        <v>23665</v>
      </c>
      <c r="AK5661" t="s">
        <v>267</v>
      </c>
      <c r="AL5661" t="s">
        <v>47</v>
      </c>
      <c r="AM5661" t="s">
        <v>122</v>
      </c>
      <c r="AN5661" t="s">
        <v>299</v>
      </c>
      <c r="AO5661" t="s">
        <v>108</v>
      </c>
    </row>
    <row r="5662" spans="1:41" hidden="1" x14ac:dyDescent="0.25">
      <c r="A5662" t="s">
        <v>23666</v>
      </c>
      <c r="B5662" t="s">
        <v>23667</v>
      </c>
      <c r="C5662" s="1" t="str">
        <f t="shared" si="354"/>
        <v>21:1064</v>
      </c>
      <c r="D5662" s="1" t="str">
        <f t="shared" si="355"/>
        <v>21:0107</v>
      </c>
      <c r="E5662" t="s">
        <v>23668</v>
      </c>
      <c r="F5662" t="s">
        <v>23669</v>
      </c>
      <c r="H5662">
        <v>50.420046999999997</v>
      </c>
      <c r="I5662">
        <v>-118.15130499999999</v>
      </c>
      <c r="J5662" s="1" t="str">
        <f t="shared" si="356"/>
        <v>NGR bulk stream sediment</v>
      </c>
      <c r="K5662" s="1" t="str">
        <f t="shared" si="357"/>
        <v>&lt;177 micron (NGR)</v>
      </c>
      <c r="L5662">
        <v>77</v>
      </c>
      <c r="M5662" t="s">
        <v>256</v>
      </c>
      <c r="N5662">
        <v>1339</v>
      </c>
      <c r="O5662" t="s">
        <v>185</v>
      </c>
      <c r="P5662" t="s">
        <v>47</v>
      </c>
      <c r="Q5662" t="s">
        <v>662</v>
      </c>
      <c r="R5662" t="s">
        <v>73</v>
      </c>
      <c r="S5662" t="s">
        <v>372</v>
      </c>
      <c r="T5662" t="s">
        <v>127</v>
      </c>
      <c r="U5662" t="s">
        <v>184</v>
      </c>
      <c r="V5662" t="s">
        <v>206</v>
      </c>
      <c r="W5662" t="s">
        <v>102</v>
      </c>
      <c r="X5662" t="s">
        <v>85</v>
      </c>
      <c r="Y5662" t="s">
        <v>438</v>
      </c>
      <c r="Z5662" t="s">
        <v>53</v>
      </c>
      <c r="AA5662" t="s">
        <v>46</v>
      </c>
      <c r="AB5662" t="s">
        <v>46</v>
      </c>
      <c r="AC5662" t="s">
        <v>141</v>
      </c>
      <c r="AD5662" t="s">
        <v>532</v>
      </c>
      <c r="AE5662" t="s">
        <v>380</v>
      </c>
      <c r="AF5662" t="s">
        <v>76</v>
      </c>
      <c r="AG5662" t="s">
        <v>4281</v>
      </c>
      <c r="AH5662" t="s">
        <v>63</v>
      </c>
      <c r="AI5662" t="s">
        <v>164</v>
      </c>
      <c r="AJ5662" t="s">
        <v>23670</v>
      </c>
      <c r="AK5662" t="s">
        <v>76</v>
      </c>
      <c r="AL5662" t="s">
        <v>47</v>
      </c>
      <c r="AM5662" t="s">
        <v>122</v>
      </c>
      <c r="AN5662" t="s">
        <v>780</v>
      </c>
      <c r="AO5662" t="s">
        <v>127</v>
      </c>
    </row>
    <row r="5663" spans="1:41" hidden="1" x14ac:dyDescent="0.25">
      <c r="A5663" t="s">
        <v>23671</v>
      </c>
      <c r="B5663" t="s">
        <v>23672</v>
      </c>
      <c r="C5663" s="1" t="str">
        <f t="shared" si="354"/>
        <v>21:1064</v>
      </c>
      <c r="D5663" s="1" t="str">
        <f t="shared" si="355"/>
        <v>21:0107</v>
      </c>
      <c r="E5663" t="s">
        <v>23673</v>
      </c>
      <c r="F5663" t="s">
        <v>23674</v>
      </c>
      <c r="H5663">
        <v>50.472930699999999</v>
      </c>
      <c r="I5663">
        <v>-118.1497261</v>
      </c>
      <c r="J5663" s="1" t="str">
        <f t="shared" si="356"/>
        <v>NGR bulk stream sediment</v>
      </c>
      <c r="K5663" s="1" t="str">
        <f t="shared" si="357"/>
        <v>&lt;177 micron (NGR)</v>
      </c>
      <c r="L5663">
        <v>77</v>
      </c>
      <c r="M5663" t="s">
        <v>265</v>
      </c>
      <c r="N5663">
        <v>1340</v>
      </c>
      <c r="O5663" t="s">
        <v>125</v>
      </c>
      <c r="P5663" t="s">
        <v>47</v>
      </c>
      <c r="Q5663" t="s">
        <v>592</v>
      </c>
      <c r="R5663" t="s">
        <v>307</v>
      </c>
      <c r="S5663" t="s">
        <v>463</v>
      </c>
      <c r="T5663" t="s">
        <v>90</v>
      </c>
      <c r="U5663" t="s">
        <v>386</v>
      </c>
      <c r="V5663" t="s">
        <v>72</v>
      </c>
      <c r="W5663" t="s">
        <v>228</v>
      </c>
      <c r="X5663" t="s">
        <v>85</v>
      </c>
      <c r="Y5663" t="s">
        <v>597</v>
      </c>
      <c r="Z5663" t="s">
        <v>53</v>
      </c>
      <c r="AA5663" t="s">
        <v>46</v>
      </c>
      <c r="AB5663" t="s">
        <v>174</v>
      </c>
      <c r="AC5663" t="s">
        <v>141</v>
      </c>
      <c r="AD5663" t="s">
        <v>350</v>
      </c>
      <c r="AE5663" t="s">
        <v>199</v>
      </c>
      <c r="AF5663" t="s">
        <v>76</v>
      </c>
      <c r="AG5663" t="s">
        <v>6475</v>
      </c>
      <c r="AH5663" t="s">
        <v>64</v>
      </c>
      <c r="AI5663" t="s">
        <v>81</v>
      </c>
      <c r="AJ5663" t="s">
        <v>2158</v>
      </c>
      <c r="AK5663" t="s">
        <v>502</v>
      </c>
      <c r="AL5663" t="s">
        <v>47</v>
      </c>
      <c r="AM5663" t="s">
        <v>103</v>
      </c>
      <c r="AN5663" t="s">
        <v>592</v>
      </c>
      <c r="AO5663" t="s">
        <v>76</v>
      </c>
    </row>
    <row r="5664" spans="1:41" hidden="1" x14ac:dyDescent="0.25">
      <c r="A5664" t="s">
        <v>23675</v>
      </c>
      <c r="B5664" t="s">
        <v>23676</v>
      </c>
      <c r="C5664" s="1" t="str">
        <f t="shared" si="354"/>
        <v>21:1064</v>
      </c>
      <c r="D5664" s="1" t="str">
        <f t="shared" si="355"/>
        <v>21:0107</v>
      </c>
      <c r="E5664" t="s">
        <v>23677</v>
      </c>
      <c r="F5664" t="s">
        <v>23678</v>
      </c>
      <c r="H5664">
        <v>50.447104899999999</v>
      </c>
      <c r="I5664">
        <v>-118.13918510000001</v>
      </c>
      <c r="J5664" s="1" t="str">
        <f t="shared" si="356"/>
        <v>NGR bulk stream sediment</v>
      </c>
      <c r="K5664" s="1" t="str">
        <f t="shared" si="357"/>
        <v>&lt;177 micron (NGR)</v>
      </c>
      <c r="L5664">
        <v>78</v>
      </c>
      <c r="M5664" t="s">
        <v>45</v>
      </c>
      <c r="N5664">
        <v>1341</v>
      </c>
      <c r="O5664" t="s">
        <v>110</v>
      </c>
      <c r="P5664" t="s">
        <v>47</v>
      </c>
      <c r="Q5664" t="s">
        <v>481</v>
      </c>
      <c r="R5664" t="s">
        <v>73</v>
      </c>
      <c r="S5664" t="s">
        <v>48</v>
      </c>
      <c r="T5664" t="s">
        <v>98</v>
      </c>
      <c r="U5664" t="s">
        <v>89</v>
      </c>
      <c r="V5664" t="s">
        <v>130</v>
      </c>
      <c r="W5664" t="s">
        <v>266</v>
      </c>
      <c r="X5664" t="s">
        <v>55</v>
      </c>
      <c r="Y5664" t="s">
        <v>226</v>
      </c>
      <c r="Z5664" t="s">
        <v>57</v>
      </c>
      <c r="AA5664" t="s">
        <v>46</v>
      </c>
      <c r="AB5664" t="s">
        <v>87</v>
      </c>
      <c r="AC5664" t="s">
        <v>269</v>
      </c>
      <c r="AD5664" t="s">
        <v>160</v>
      </c>
      <c r="AE5664" t="s">
        <v>56</v>
      </c>
      <c r="AF5664" t="s">
        <v>1347</v>
      </c>
      <c r="AG5664" t="s">
        <v>1980</v>
      </c>
      <c r="AH5664" t="s">
        <v>206</v>
      </c>
      <c r="AI5664" t="s">
        <v>101</v>
      </c>
      <c r="AJ5664" t="s">
        <v>2429</v>
      </c>
      <c r="AK5664" t="s">
        <v>406</v>
      </c>
      <c r="AL5664" t="s">
        <v>47</v>
      </c>
      <c r="AM5664" t="s">
        <v>51</v>
      </c>
      <c r="AN5664" t="s">
        <v>673</v>
      </c>
      <c r="AO5664" t="s">
        <v>76</v>
      </c>
    </row>
    <row r="5665" spans="1:41" hidden="1" x14ac:dyDescent="0.25">
      <c r="A5665" t="s">
        <v>23679</v>
      </c>
      <c r="B5665" t="s">
        <v>23680</v>
      </c>
      <c r="C5665" s="1" t="str">
        <f t="shared" si="354"/>
        <v>21:1064</v>
      </c>
      <c r="D5665" s="1" t="str">
        <f t="shared" si="355"/>
        <v>21:0107</v>
      </c>
      <c r="E5665" t="s">
        <v>23681</v>
      </c>
      <c r="F5665" t="s">
        <v>23682</v>
      </c>
      <c r="H5665">
        <v>50.451818000000003</v>
      </c>
      <c r="I5665">
        <v>-118.13733999999999</v>
      </c>
      <c r="J5665" s="1" t="str">
        <f t="shared" si="356"/>
        <v>NGR bulk stream sediment</v>
      </c>
      <c r="K5665" s="1" t="str">
        <f t="shared" si="357"/>
        <v>&lt;177 micron (NGR)</v>
      </c>
      <c r="L5665">
        <v>78</v>
      </c>
      <c r="M5665" t="s">
        <v>71</v>
      </c>
      <c r="N5665">
        <v>1342</v>
      </c>
      <c r="O5665" t="s">
        <v>110</v>
      </c>
      <c r="P5665" t="s">
        <v>47</v>
      </c>
      <c r="Q5665" t="s">
        <v>119</v>
      </c>
      <c r="R5665" t="s">
        <v>96</v>
      </c>
      <c r="S5665" t="s">
        <v>508</v>
      </c>
      <c r="T5665" t="s">
        <v>90</v>
      </c>
      <c r="U5665" t="s">
        <v>89</v>
      </c>
      <c r="V5665" t="s">
        <v>128</v>
      </c>
      <c r="W5665" t="s">
        <v>73</v>
      </c>
      <c r="X5665" t="s">
        <v>127</v>
      </c>
      <c r="Y5665" t="s">
        <v>226</v>
      </c>
      <c r="Z5665" t="s">
        <v>149</v>
      </c>
      <c r="AA5665" t="s">
        <v>46</v>
      </c>
      <c r="AB5665" t="s">
        <v>61</v>
      </c>
      <c r="AC5665" t="s">
        <v>131</v>
      </c>
      <c r="AD5665" t="s">
        <v>146</v>
      </c>
      <c r="AE5665" t="s">
        <v>380</v>
      </c>
      <c r="AF5665" t="s">
        <v>1060</v>
      </c>
      <c r="AG5665" t="s">
        <v>1980</v>
      </c>
      <c r="AH5665" t="s">
        <v>173</v>
      </c>
      <c r="AI5665" t="s">
        <v>63</v>
      </c>
      <c r="AJ5665" t="s">
        <v>5150</v>
      </c>
      <c r="AK5665" t="s">
        <v>307</v>
      </c>
      <c r="AL5665" t="s">
        <v>47</v>
      </c>
      <c r="AM5665" t="s">
        <v>51</v>
      </c>
      <c r="AN5665" t="s">
        <v>468</v>
      </c>
      <c r="AO5665" t="s">
        <v>112</v>
      </c>
    </row>
    <row r="5666" spans="1:41" hidden="1" x14ac:dyDescent="0.25">
      <c r="A5666" t="s">
        <v>23683</v>
      </c>
      <c r="B5666" t="s">
        <v>23684</v>
      </c>
      <c r="C5666" s="1" t="str">
        <f t="shared" si="354"/>
        <v>21:1064</v>
      </c>
      <c r="D5666" s="1" t="str">
        <f t="shared" si="355"/>
        <v>21:0107</v>
      </c>
      <c r="E5666" t="s">
        <v>23685</v>
      </c>
      <c r="F5666" t="s">
        <v>23686</v>
      </c>
      <c r="H5666">
        <v>50.504079900000001</v>
      </c>
      <c r="I5666">
        <v>-118.0813244</v>
      </c>
      <c r="J5666" s="1" t="str">
        <f t="shared" si="356"/>
        <v>NGR bulk stream sediment</v>
      </c>
      <c r="K5666" s="1" t="str">
        <f t="shared" si="357"/>
        <v>&lt;177 micron (NGR)</v>
      </c>
      <c r="L5666">
        <v>78</v>
      </c>
      <c r="M5666" t="s">
        <v>95</v>
      </c>
      <c r="N5666">
        <v>1343</v>
      </c>
      <c r="O5666" t="s">
        <v>174</v>
      </c>
      <c r="P5666" t="s">
        <v>52</v>
      </c>
      <c r="Q5666" t="s">
        <v>513</v>
      </c>
      <c r="R5666" t="s">
        <v>55</v>
      </c>
      <c r="S5666" t="s">
        <v>543</v>
      </c>
      <c r="T5666" t="s">
        <v>145</v>
      </c>
      <c r="U5666" t="s">
        <v>438</v>
      </c>
      <c r="V5666" t="s">
        <v>123</v>
      </c>
      <c r="W5666" t="s">
        <v>282</v>
      </c>
      <c r="X5666" t="s">
        <v>58</v>
      </c>
      <c r="Y5666" t="s">
        <v>583</v>
      </c>
      <c r="Z5666" t="s">
        <v>54</v>
      </c>
      <c r="AA5666" t="s">
        <v>46</v>
      </c>
      <c r="AB5666" t="s">
        <v>235</v>
      </c>
      <c r="AC5666" t="s">
        <v>165</v>
      </c>
      <c r="AD5666" t="s">
        <v>431</v>
      </c>
      <c r="AE5666" t="s">
        <v>380</v>
      </c>
      <c r="AF5666" t="s">
        <v>127</v>
      </c>
      <c r="AG5666" t="s">
        <v>3257</v>
      </c>
      <c r="AH5666" t="s">
        <v>110</v>
      </c>
      <c r="AI5666" t="s">
        <v>105</v>
      </c>
      <c r="AJ5666" t="s">
        <v>4484</v>
      </c>
      <c r="AK5666" t="s">
        <v>55</v>
      </c>
      <c r="AL5666" t="s">
        <v>47</v>
      </c>
      <c r="AM5666" t="s">
        <v>51</v>
      </c>
      <c r="AN5666" t="s">
        <v>65</v>
      </c>
      <c r="AO5666" t="s">
        <v>145</v>
      </c>
    </row>
    <row r="5667" spans="1:41" hidden="1" x14ac:dyDescent="0.25">
      <c r="A5667" t="s">
        <v>23687</v>
      </c>
      <c r="B5667" t="s">
        <v>23688</v>
      </c>
      <c r="C5667" s="1" t="str">
        <f t="shared" si="354"/>
        <v>21:1064</v>
      </c>
      <c r="D5667" s="1" t="str">
        <f t="shared" si="355"/>
        <v>21:0107</v>
      </c>
      <c r="E5667" t="s">
        <v>23689</v>
      </c>
      <c r="F5667" t="s">
        <v>23690</v>
      </c>
      <c r="H5667">
        <v>50.502772100000001</v>
      </c>
      <c r="I5667">
        <v>-118.1516481</v>
      </c>
      <c r="J5667" s="1" t="str">
        <f t="shared" si="356"/>
        <v>NGR bulk stream sediment</v>
      </c>
      <c r="K5667" s="1" t="str">
        <f t="shared" si="357"/>
        <v>&lt;177 micron (NGR)</v>
      </c>
      <c r="L5667">
        <v>78</v>
      </c>
      <c r="M5667" t="s">
        <v>117</v>
      </c>
      <c r="N5667">
        <v>1344</v>
      </c>
      <c r="O5667" t="s">
        <v>235</v>
      </c>
      <c r="P5667" t="s">
        <v>47</v>
      </c>
      <c r="Q5667" t="s">
        <v>1130</v>
      </c>
      <c r="R5667" t="s">
        <v>47</v>
      </c>
      <c r="S5667" t="s">
        <v>318</v>
      </c>
      <c r="T5667" t="s">
        <v>98</v>
      </c>
      <c r="U5667" t="s">
        <v>284</v>
      </c>
      <c r="V5667" t="s">
        <v>60</v>
      </c>
      <c r="W5667" t="s">
        <v>371</v>
      </c>
      <c r="X5667" t="s">
        <v>175</v>
      </c>
      <c r="Y5667" t="s">
        <v>425</v>
      </c>
      <c r="Z5667" t="s">
        <v>174</v>
      </c>
      <c r="AA5667" t="s">
        <v>46</v>
      </c>
      <c r="AB5667" t="s">
        <v>61</v>
      </c>
      <c r="AC5667" t="s">
        <v>104</v>
      </c>
      <c r="AD5667" t="s">
        <v>226</v>
      </c>
      <c r="AE5667" t="s">
        <v>380</v>
      </c>
      <c r="AF5667" t="s">
        <v>3515</v>
      </c>
      <c r="AG5667" t="s">
        <v>1220</v>
      </c>
      <c r="AH5667" t="s">
        <v>185</v>
      </c>
      <c r="AI5667" t="s">
        <v>173</v>
      </c>
      <c r="AJ5667" t="s">
        <v>5623</v>
      </c>
      <c r="AK5667" t="s">
        <v>58</v>
      </c>
      <c r="AL5667" t="s">
        <v>47</v>
      </c>
      <c r="AM5667" t="s">
        <v>73</v>
      </c>
      <c r="AN5667" t="s">
        <v>281</v>
      </c>
      <c r="AO5667" t="s">
        <v>141</v>
      </c>
    </row>
    <row r="5668" spans="1:41" hidden="1" x14ac:dyDescent="0.25">
      <c r="A5668" t="s">
        <v>23691</v>
      </c>
      <c r="B5668" t="s">
        <v>23692</v>
      </c>
      <c r="C5668" s="1" t="str">
        <f t="shared" ref="C5668:C5708" si="358">HYPERLINK("http://geochem.nrcan.gc.ca/cdogs/content/bdl/bdl211064_e.htm", "21:1064")</f>
        <v>21:1064</v>
      </c>
      <c r="D5668" s="1" t="str">
        <f t="shared" ref="D5668:D5708" si="359">HYPERLINK("http://geochem.nrcan.gc.ca/cdogs/content/svy/svy210107_e.htm", "21:0107")</f>
        <v>21:0107</v>
      </c>
      <c r="E5668" t="s">
        <v>23693</v>
      </c>
      <c r="F5668" t="s">
        <v>23694</v>
      </c>
      <c r="H5668">
        <v>50.5074629</v>
      </c>
      <c r="I5668">
        <v>-118.1520582</v>
      </c>
      <c r="J5668" s="1" t="str">
        <f t="shared" si="356"/>
        <v>NGR bulk stream sediment</v>
      </c>
      <c r="K5668" s="1" t="str">
        <f t="shared" si="357"/>
        <v>&lt;177 micron (NGR)</v>
      </c>
      <c r="L5668">
        <v>78</v>
      </c>
      <c r="M5668" t="s">
        <v>280</v>
      </c>
      <c r="N5668">
        <v>1345</v>
      </c>
      <c r="O5668" t="s">
        <v>62</v>
      </c>
      <c r="P5668" t="s">
        <v>47</v>
      </c>
      <c r="Q5668" t="s">
        <v>592</v>
      </c>
      <c r="R5668" t="s">
        <v>365</v>
      </c>
      <c r="S5668" t="s">
        <v>935</v>
      </c>
      <c r="T5668" t="s">
        <v>76</v>
      </c>
      <c r="U5668" t="s">
        <v>386</v>
      </c>
      <c r="V5668" t="s">
        <v>139</v>
      </c>
      <c r="W5668" t="s">
        <v>455</v>
      </c>
      <c r="X5668" t="s">
        <v>127</v>
      </c>
      <c r="Y5668" t="s">
        <v>425</v>
      </c>
      <c r="Z5668" t="s">
        <v>198</v>
      </c>
      <c r="AA5668" t="s">
        <v>46</v>
      </c>
      <c r="AB5668" t="s">
        <v>185</v>
      </c>
      <c r="AC5668" t="s">
        <v>145</v>
      </c>
      <c r="AD5668" t="s">
        <v>273</v>
      </c>
      <c r="AE5668" t="s">
        <v>380</v>
      </c>
      <c r="AF5668" t="s">
        <v>267</v>
      </c>
      <c r="AG5668" t="s">
        <v>1528</v>
      </c>
      <c r="AH5668" t="s">
        <v>110</v>
      </c>
      <c r="AI5668" t="s">
        <v>130</v>
      </c>
      <c r="AJ5668" t="s">
        <v>20180</v>
      </c>
      <c r="AK5668" t="s">
        <v>108</v>
      </c>
      <c r="AL5668" t="s">
        <v>47</v>
      </c>
      <c r="AM5668" t="s">
        <v>103</v>
      </c>
      <c r="AN5668" t="s">
        <v>1780</v>
      </c>
      <c r="AO5668" t="s">
        <v>85</v>
      </c>
    </row>
    <row r="5669" spans="1:41" hidden="1" x14ac:dyDescent="0.25">
      <c r="A5669" t="s">
        <v>23695</v>
      </c>
      <c r="B5669" t="s">
        <v>23696</v>
      </c>
      <c r="C5669" s="1" t="str">
        <f t="shared" si="358"/>
        <v>21:1064</v>
      </c>
      <c r="D5669" s="1" t="str">
        <f t="shared" si="359"/>
        <v>21:0107</v>
      </c>
      <c r="E5669" t="s">
        <v>23693</v>
      </c>
      <c r="F5669" t="s">
        <v>23697</v>
      </c>
      <c r="H5669">
        <v>50.5074629</v>
      </c>
      <c r="I5669">
        <v>-118.1520582</v>
      </c>
      <c r="J5669" s="1" t="str">
        <f t="shared" si="356"/>
        <v>NGR bulk stream sediment</v>
      </c>
      <c r="K5669" s="1" t="str">
        <f t="shared" si="357"/>
        <v>&lt;177 micron (NGR)</v>
      </c>
      <c r="L5669">
        <v>78</v>
      </c>
      <c r="M5669" t="s">
        <v>288</v>
      </c>
      <c r="N5669">
        <v>1346</v>
      </c>
      <c r="O5669" t="s">
        <v>62</v>
      </c>
      <c r="P5669" t="s">
        <v>103</v>
      </c>
      <c r="Q5669" t="s">
        <v>468</v>
      </c>
      <c r="R5669" t="s">
        <v>227</v>
      </c>
      <c r="S5669" t="s">
        <v>543</v>
      </c>
      <c r="T5669" t="s">
        <v>55</v>
      </c>
      <c r="U5669" t="s">
        <v>438</v>
      </c>
      <c r="V5669" t="s">
        <v>139</v>
      </c>
      <c r="W5669" t="s">
        <v>161</v>
      </c>
      <c r="X5669" t="s">
        <v>55</v>
      </c>
      <c r="Y5669" t="s">
        <v>146</v>
      </c>
      <c r="Z5669" t="s">
        <v>56</v>
      </c>
      <c r="AA5669" t="s">
        <v>46</v>
      </c>
      <c r="AB5669" t="s">
        <v>149</v>
      </c>
      <c r="AC5669" t="s">
        <v>306</v>
      </c>
      <c r="AD5669" t="s">
        <v>146</v>
      </c>
      <c r="AE5669" t="s">
        <v>380</v>
      </c>
      <c r="AF5669" t="s">
        <v>55</v>
      </c>
      <c r="AG5669" t="s">
        <v>8594</v>
      </c>
      <c r="AH5669" t="s">
        <v>110</v>
      </c>
      <c r="AI5669" t="s">
        <v>139</v>
      </c>
      <c r="AJ5669" t="s">
        <v>11166</v>
      </c>
      <c r="AK5669" t="s">
        <v>58</v>
      </c>
      <c r="AL5669" t="s">
        <v>47</v>
      </c>
      <c r="AM5669" t="s">
        <v>47</v>
      </c>
      <c r="AN5669" t="s">
        <v>337</v>
      </c>
      <c r="AO5669" t="s">
        <v>137</v>
      </c>
    </row>
    <row r="5670" spans="1:41" hidden="1" x14ac:dyDescent="0.25">
      <c r="A5670" t="s">
        <v>23698</v>
      </c>
      <c r="B5670" t="s">
        <v>23699</v>
      </c>
      <c r="C5670" s="1" t="str">
        <f t="shared" si="358"/>
        <v>21:1064</v>
      </c>
      <c r="D5670" s="1" t="str">
        <f t="shared" si="359"/>
        <v>21:0107</v>
      </c>
      <c r="E5670" t="s">
        <v>23700</v>
      </c>
      <c r="F5670" t="s">
        <v>23701</v>
      </c>
      <c r="H5670">
        <v>50.552594999999997</v>
      </c>
      <c r="I5670">
        <v>-118.0303998</v>
      </c>
      <c r="J5670" s="1" t="str">
        <f t="shared" si="356"/>
        <v>NGR bulk stream sediment</v>
      </c>
      <c r="K5670" s="1" t="str">
        <f t="shared" si="357"/>
        <v>&lt;177 micron (NGR)</v>
      </c>
      <c r="L5670">
        <v>78</v>
      </c>
      <c r="M5670" t="s">
        <v>136</v>
      </c>
      <c r="N5670">
        <v>1347</v>
      </c>
      <c r="O5670" t="s">
        <v>57</v>
      </c>
      <c r="P5670" t="s">
        <v>103</v>
      </c>
      <c r="Q5670" t="s">
        <v>802</v>
      </c>
      <c r="R5670" t="s">
        <v>62</v>
      </c>
      <c r="S5670" t="s">
        <v>189</v>
      </c>
      <c r="T5670" t="s">
        <v>55</v>
      </c>
      <c r="U5670" t="s">
        <v>226</v>
      </c>
      <c r="V5670" t="s">
        <v>122</v>
      </c>
      <c r="W5670" t="s">
        <v>161</v>
      </c>
      <c r="X5670" t="s">
        <v>165</v>
      </c>
      <c r="Y5670" t="s">
        <v>6211</v>
      </c>
      <c r="Z5670" t="s">
        <v>206</v>
      </c>
      <c r="AA5670" t="s">
        <v>46</v>
      </c>
      <c r="AB5670" t="s">
        <v>47</v>
      </c>
      <c r="AC5670" t="s">
        <v>58</v>
      </c>
      <c r="AD5670" t="s">
        <v>207</v>
      </c>
      <c r="AE5670" t="s">
        <v>380</v>
      </c>
      <c r="AF5670" t="s">
        <v>55</v>
      </c>
      <c r="AG5670" t="s">
        <v>3389</v>
      </c>
      <c r="AH5670" t="s">
        <v>110</v>
      </c>
      <c r="AI5670" t="s">
        <v>73</v>
      </c>
      <c r="AJ5670" t="s">
        <v>11831</v>
      </c>
      <c r="AK5670" t="s">
        <v>2274</v>
      </c>
      <c r="AL5670" t="s">
        <v>47</v>
      </c>
      <c r="AM5670" t="s">
        <v>76</v>
      </c>
      <c r="AN5670" t="s">
        <v>404</v>
      </c>
      <c r="AO5670" t="s">
        <v>82</v>
      </c>
    </row>
    <row r="5671" spans="1:41" hidden="1" x14ac:dyDescent="0.25">
      <c r="A5671" t="s">
        <v>23702</v>
      </c>
      <c r="B5671" t="s">
        <v>23703</v>
      </c>
      <c r="C5671" s="1" t="str">
        <f t="shared" si="358"/>
        <v>21:1064</v>
      </c>
      <c r="D5671" s="1" t="str">
        <f t="shared" si="359"/>
        <v>21:0107</v>
      </c>
      <c r="E5671" t="s">
        <v>23704</v>
      </c>
      <c r="F5671" t="s">
        <v>23705</v>
      </c>
      <c r="H5671">
        <v>50.581045000000003</v>
      </c>
      <c r="I5671">
        <v>-118.04424040000001</v>
      </c>
      <c r="J5671" s="1" t="str">
        <f t="shared" si="356"/>
        <v>NGR bulk stream sediment</v>
      </c>
      <c r="K5671" s="1" t="str">
        <f t="shared" si="357"/>
        <v>&lt;177 micron (NGR)</v>
      </c>
      <c r="L5671">
        <v>78</v>
      </c>
      <c r="M5671" t="s">
        <v>157</v>
      </c>
      <c r="N5671">
        <v>1348</v>
      </c>
      <c r="O5671" t="s">
        <v>62</v>
      </c>
      <c r="P5671" t="s">
        <v>47</v>
      </c>
      <c r="Q5671" t="s">
        <v>651</v>
      </c>
      <c r="R5671" t="s">
        <v>63</v>
      </c>
      <c r="S5671" t="s">
        <v>463</v>
      </c>
      <c r="T5671" t="s">
        <v>108</v>
      </c>
      <c r="U5671" t="s">
        <v>146</v>
      </c>
      <c r="V5671" t="s">
        <v>151</v>
      </c>
      <c r="W5671" t="s">
        <v>164</v>
      </c>
      <c r="X5671" t="s">
        <v>76</v>
      </c>
      <c r="Y5671" t="s">
        <v>590</v>
      </c>
      <c r="Z5671" t="s">
        <v>185</v>
      </c>
      <c r="AA5671" t="s">
        <v>46</v>
      </c>
      <c r="AB5671" t="s">
        <v>81</v>
      </c>
      <c r="AC5671" t="s">
        <v>58</v>
      </c>
      <c r="AD5671" t="s">
        <v>425</v>
      </c>
      <c r="AE5671" t="s">
        <v>380</v>
      </c>
      <c r="AF5671" t="s">
        <v>108</v>
      </c>
      <c r="AG5671" t="s">
        <v>2186</v>
      </c>
      <c r="AH5671" t="s">
        <v>235</v>
      </c>
      <c r="AI5671" t="s">
        <v>161</v>
      </c>
      <c r="AJ5671" t="s">
        <v>16221</v>
      </c>
      <c r="AK5671" t="s">
        <v>108</v>
      </c>
      <c r="AL5671" t="s">
        <v>47</v>
      </c>
      <c r="AM5671" t="s">
        <v>137</v>
      </c>
      <c r="AN5671" t="s">
        <v>832</v>
      </c>
      <c r="AO5671" t="s">
        <v>49</v>
      </c>
    </row>
    <row r="5672" spans="1:41" hidden="1" x14ac:dyDescent="0.25">
      <c r="A5672" t="s">
        <v>23706</v>
      </c>
      <c r="B5672" t="s">
        <v>23707</v>
      </c>
      <c r="C5672" s="1" t="str">
        <f t="shared" si="358"/>
        <v>21:1064</v>
      </c>
      <c r="D5672" s="1" t="str">
        <f t="shared" si="359"/>
        <v>21:0107</v>
      </c>
      <c r="E5672" t="s">
        <v>23708</v>
      </c>
      <c r="F5672" t="s">
        <v>23709</v>
      </c>
      <c r="H5672">
        <v>50.576521800000002</v>
      </c>
      <c r="I5672">
        <v>-118.0817797</v>
      </c>
      <c r="J5672" s="1" t="str">
        <f t="shared" si="356"/>
        <v>NGR bulk stream sediment</v>
      </c>
      <c r="K5672" s="1" t="str">
        <f t="shared" si="357"/>
        <v>&lt;177 micron (NGR)</v>
      </c>
      <c r="L5672">
        <v>78</v>
      </c>
      <c r="M5672" t="s">
        <v>170</v>
      </c>
      <c r="N5672">
        <v>1349</v>
      </c>
      <c r="O5672" t="s">
        <v>62</v>
      </c>
      <c r="P5672" t="s">
        <v>47</v>
      </c>
      <c r="Q5672" t="s">
        <v>337</v>
      </c>
      <c r="R5672" t="s">
        <v>62</v>
      </c>
      <c r="S5672" t="s">
        <v>915</v>
      </c>
      <c r="T5672" t="s">
        <v>55</v>
      </c>
      <c r="U5672" t="s">
        <v>273</v>
      </c>
      <c r="V5672" t="s">
        <v>47</v>
      </c>
      <c r="W5672" t="s">
        <v>79</v>
      </c>
      <c r="X5672" t="s">
        <v>76</v>
      </c>
      <c r="Y5672" t="s">
        <v>431</v>
      </c>
      <c r="Z5672" t="s">
        <v>63</v>
      </c>
      <c r="AA5672" t="s">
        <v>46</v>
      </c>
      <c r="AB5672" t="s">
        <v>125</v>
      </c>
      <c r="AC5672" t="s">
        <v>58</v>
      </c>
      <c r="AD5672" t="s">
        <v>146</v>
      </c>
      <c r="AE5672" t="s">
        <v>380</v>
      </c>
      <c r="AF5672" t="s">
        <v>76</v>
      </c>
      <c r="AG5672" t="s">
        <v>3419</v>
      </c>
      <c r="AH5672" t="s">
        <v>61</v>
      </c>
      <c r="AI5672" t="s">
        <v>151</v>
      </c>
      <c r="AJ5672" t="s">
        <v>11476</v>
      </c>
      <c r="AK5672" t="s">
        <v>267</v>
      </c>
      <c r="AL5672" t="s">
        <v>47</v>
      </c>
      <c r="AM5672" t="s">
        <v>76</v>
      </c>
      <c r="AN5672" t="s">
        <v>468</v>
      </c>
      <c r="AO5672" t="s">
        <v>82</v>
      </c>
    </row>
    <row r="5673" spans="1:41" hidden="1" x14ac:dyDescent="0.25">
      <c r="A5673" t="s">
        <v>23710</v>
      </c>
      <c r="B5673" t="s">
        <v>23711</v>
      </c>
      <c r="C5673" s="1" t="str">
        <f t="shared" si="358"/>
        <v>21:1064</v>
      </c>
      <c r="D5673" s="1" t="str">
        <f t="shared" si="359"/>
        <v>21:0107</v>
      </c>
      <c r="E5673" t="s">
        <v>23712</v>
      </c>
      <c r="F5673" t="s">
        <v>23713</v>
      </c>
      <c r="H5673">
        <v>50.575049200000002</v>
      </c>
      <c r="I5673">
        <v>-118.13230710000001</v>
      </c>
      <c r="J5673" s="1" t="str">
        <f t="shared" si="356"/>
        <v>NGR bulk stream sediment</v>
      </c>
      <c r="K5673" s="1" t="str">
        <f t="shared" si="357"/>
        <v>&lt;177 micron (NGR)</v>
      </c>
      <c r="L5673">
        <v>78</v>
      </c>
      <c r="M5673" t="s">
        <v>180</v>
      </c>
      <c r="N5673">
        <v>1350</v>
      </c>
      <c r="O5673" t="s">
        <v>53</v>
      </c>
      <c r="P5673" t="s">
        <v>47</v>
      </c>
      <c r="Q5673" t="s">
        <v>468</v>
      </c>
      <c r="R5673" t="s">
        <v>85</v>
      </c>
      <c r="S5673" t="s">
        <v>146</v>
      </c>
      <c r="T5673" t="s">
        <v>175</v>
      </c>
      <c r="U5673" t="s">
        <v>237</v>
      </c>
      <c r="V5673" t="s">
        <v>371</v>
      </c>
      <c r="W5673" t="s">
        <v>86</v>
      </c>
      <c r="X5673" t="s">
        <v>51</v>
      </c>
      <c r="Y5673" t="s">
        <v>124</v>
      </c>
      <c r="Z5673" t="s">
        <v>56</v>
      </c>
      <c r="AA5673" t="s">
        <v>46</v>
      </c>
      <c r="AB5673" t="s">
        <v>235</v>
      </c>
      <c r="AC5673" t="s">
        <v>50</v>
      </c>
      <c r="AD5673" t="s">
        <v>391</v>
      </c>
      <c r="AE5673" t="s">
        <v>380</v>
      </c>
      <c r="AF5673" t="s">
        <v>127</v>
      </c>
      <c r="AG5673" t="s">
        <v>366</v>
      </c>
      <c r="AH5673" t="s">
        <v>105</v>
      </c>
      <c r="AI5673" t="s">
        <v>185</v>
      </c>
      <c r="AJ5673" t="s">
        <v>267</v>
      </c>
      <c r="AK5673" t="s">
        <v>175</v>
      </c>
      <c r="AL5673" t="s">
        <v>47</v>
      </c>
      <c r="AM5673" t="s">
        <v>51</v>
      </c>
      <c r="AN5673" t="s">
        <v>65</v>
      </c>
      <c r="AO5673" t="s">
        <v>73</v>
      </c>
    </row>
    <row r="5674" spans="1:41" hidden="1" x14ac:dyDescent="0.25">
      <c r="A5674" t="s">
        <v>23714</v>
      </c>
      <c r="B5674" t="s">
        <v>23715</v>
      </c>
      <c r="C5674" s="1" t="str">
        <f t="shared" si="358"/>
        <v>21:1064</v>
      </c>
      <c r="D5674" s="1" t="str">
        <f t="shared" si="359"/>
        <v>21:0107</v>
      </c>
      <c r="E5674" t="s">
        <v>23716</v>
      </c>
      <c r="F5674" t="s">
        <v>23717</v>
      </c>
      <c r="H5674">
        <v>50.569934400000001</v>
      </c>
      <c r="I5674">
        <v>-118.13478310000001</v>
      </c>
      <c r="J5674" s="1" t="str">
        <f t="shared" si="356"/>
        <v>NGR bulk stream sediment</v>
      </c>
      <c r="K5674" s="1" t="str">
        <f t="shared" si="357"/>
        <v>&lt;177 micron (NGR)</v>
      </c>
      <c r="L5674">
        <v>78</v>
      </c>
      <c r="M5674" t="s">
        <v>195</v>
      </c>
      <c r="N5674">
        <v>1351</v>
      </c>
      <c r="O5674" t="s">
        <v>62</v>
      </c>
      <c r="P5674" t="s">
        <v>47</v>
      </c>
      <c r="Q5674" t="s">
        <v>1304</v>
      </c>
      <c r="R5674" t="s">
        <v>62</v>
      </c>
      <c r="S5674" t="s">
        <v>23718</v>
      </c>
      <c r="T5674" t="s">
        <v>50</v>
      </c>
      <c r="U5674" t="s">
        <v>386</v>
      </c>
      <c r="V5674" t="s">
        <v>53</v>
      </c>
      <c r="W5674" t="s">
        <v>371</v>
      </c>
      <c r="X5674" t="s">
        <v>80</v>
      </c>
      <c r="Y5674" t="s">
        <v>294</v>
      </c>
      <c r="Z5674" t="s">
        <v>129</v>
      </c>
      <c r="AA5674" t="s">
        <v>46</v>
      </c>
      <c r="AB5674" t="s">
        <v>81</v>
      </c>
      <c r="AC5674" t="s">
        <v>58</v>
      </c>
      <c r="AD5674" t="s">
        <v>934</v>
      </c>
      <c r="AE5674" t="s">
        <v>380</v>
      </c>
      <c r="AF5674" t="s">
        <v>3575</v>
      </c>
      <c r="AG5674" t="s">
        <v>11086</v>
      </c>
      <c r="AH5674" t="s">
        <v>101</v>
      </c>
      <c r="AI5674" t="s">
        <v>58</v>
      </c>
      <c r="AJ5674" t="s">
        <v>23719</v>
      </c>
      <c r="AK5674" t="s">
        <v>966</v>
      </c>
      <c r="AL5674" t="s">
        <v>47</v>
      </c>
      <c r="AM5674" t="s">
        <v>104</v>
      </c>
      <c r="AN5674" t="s">
        <v>417</v>
      </c>
      <c r="AO5674" t="s">
        <v>76</v>
      </c>
    </row>
    <row r="5675" spans="1:41" hidden="1" x14ac:dyDescent="0.25">
      <c r="A5675" t="s">
        <v>23720</v>
      </c>
      <c r="B5675" t="s">
        <v>23721</v>
      </c>
      <c r="C5675" s="1" t="str">
        <f t="shared" si="358"/>
        <v>21:1064</v>
      </c>
      <c r="D5675" s="1" t="str">
        <f t="shared" si="359"/>
        <v>21:0107</v>
      </c>
      <c r="E5675" t="s">
        <v>23722</v>
      </c>
      <c r="F5675" t="s">
        <v>23723</v>
      </c>
      <c r="H5675">
        <v>50.623566400000001</v>
      </c>
      <c r="I5675">
        <v>-118.12329149999999</v>
      </c>
      <c r="J5675" s="1" t="str">
        <f t="shared" si="356"/>
        <v>NGR bulk stream sediment</v>
      </c>
      <c r="K5675" s="1" t="str">
        <f t="shared" si="357"/>
        <v>&lt;177 micron (NGR)</v>
      </c>
      <c r="L5675">
        <v>78</v>
      </c>
      <c r="M5675" t="s">
        <v>205</v>
      </c>
      <c r="N5675">
        <v>1352</v>
      </c>
      <c r="O5675" t="s">
        <v>62</v>
      </c>
      <c r="P5675" t="s">
        <v>47</v>
      </c>
      <c r="Q5675" t="s">
        <v>492</v>
      </c>
      <c r="R5675" t="s">
        <v>62</v>
      </c>
      <c r="S5675" t="s">
        <v>638</v>
      </c>
      <c r="T5675" t="s">
        <v>55</v>
      </c>
      <c r="U5675" t="s">
        <v>146</v>
      </c>
      <c r="V5675" t="s">
        <v>79</v>
      </c>
      <c r="W5675" t="s">
        <v>161</v>
      </c>
      <c r="X5675" t="s">
        <v>85</v>
      </c>
      <c r="Y5675" t="s">
        <v>237</v>
      </c>
      <c r="Z5675" t="s">
        <v>61</v>
      </c>
      <c r="AA5675" t="s">
        <v>46</v>
      </c>
      <c r="AB5675" t="s">
        <v>47</v>
      </c>
      <c r="AC5675" t="s">
        <v>58</v>
      </c>
      <c r="AD5675" t="s">
        <v>226</v>
      </c>
      <c r="AE5675" t="s">
        <v>380</v>
      </c>
      <c r="AF5675" t="s">
        <v>58</v>
      </c>
      <c r="AG5675" t="s">
        <v>1347</v>
      </c>
      <c r="AH5675" t="s">
        <v>64</v>
      </c>
      <c r="AI5675" t="s">
        <v>130</v>
      </c>
      <c r="AJ5675" t="s">
        <v>8328</v>
      </c>
      <c r="AK5675" t="s">
        <v>50</v>
      </c>
      <c r="AL5675" t="s">
        <v>47</v>
      </c>
      <c r="AM5675" t="s">
        <v>137</v>
      </c>
      <c r="AN5675" t="s">
        <v>432</v>
      </c>
      <c r="AO5675" t="s">
        <v>218</v>
      </c>
    </row>
    <row r="5676" spans="1:41" hidden="1" x14ac:dyDescent="0.25">
      <c r="A5676" t="s">
        <v>23724</v>
      </c>
      <c r="B5676" t="s">
        <v>23725</v>
      </c>
      <c r="C5676" s="1" t="str">
        <f t="shared" si="358"/>
        <v>21:1064</v>
      </c>
      <c r="D5676" s="1" t="str">
        <f t="shared" si="359"/>
        <v>21:0107</v>
      </c>
      <c r="E5676" t="s">
        <v>23726</v>
      </c>
      <c r="F5676" t="s">
        <v>23727</v>
      </c>
      <c r="H5676">
        <v>50.642868200000002</v>
      </c>
      <c r="I5676">
        <v>-118.1332414</v>
      </c>
      <c r="J5676" s="1" t="str">
        <f t="shared" si="356"/>
        <v>NGR bulk stream sediment</v>
      </c>
      <c r="K5676" s="1" t="str">
        <f t="shared" si="357"/>
        <v>&lt;177 micron (NGR)</v>
      </c>
      <c r="L5676">
        <v>78</v>
      </c>
      <c r="M5676" t="s">
        <v>214</v>
      </c>
      <c r="N5676">
        <v>1353</v>
      </c>
      <c r="O5676" t="s">
        <v>62</v>
      </c>
      <c r="P5676" t="s">
        <v>47</v>
      </c>
      <c r="Q5676" t="s">
        <v>592</v>
      </c>
      <c r="R5676" t="s">
        <v>53</v>
      </c>
      <c r="S5676" t="s">
        <v>920</v>
      </c>
      <c r="T5676" t="s">
        <v>209</v>
      </c>
      <c r="U5676" t="s">
        <v>431</v>
      </c>
      <c r="V5676" t="s">
        <v>228</v>
      </c>
      <c r="W5676" t="s">
        <v>123</v>
      </c>
      <c r="X5676" t="s">
        <v>145</v>
      </c>
      <c r="Y5676" t="s">
        <v>1537</v>
      </c>
      <c r="Z5676" t="s">
        <v>173</v>
      </c>
      <c r="AA5676" t="s">
        <v>46</v>
      </c>
      <c r="AB5676" t="s">
        <v>81</v>
      </c>
      <c r="AC5676" t="s">
        <v>58</v>
      </c>
      <c r="AD5676" t="s">
        <v>438</v>
      </c>
      <c r="AE5676" t="s">
        <v>380</v>
      </c>
      <c r="AF5676" t="s">
        <v>50</v>
      </c>
      <c r="AG5676" t="s">
        <v>1644</v>
      </c>
      <c r="AH5676" t="s">
        <v>235</v>
      </c>
      <c r="AI5676" t="s">
        <v>282</v>
      </c>
      <c r="AJ5676" t="s">
        <v>350</v>
      </c>
      <c r="AK5676" t="s">
        <v>145</v>
      </c>
      <c r="AL5676" t="s">
        <v>122</v>
      </c>
      <c r="AM5676" t="s">
        <v>108</v>
      </c>
      <c r="AN5676" t="s">
        <v>234</v>
      </c>
      <c r="AO5676" t="s">
        <v>217</v>
      </c>
    </row>
    <row r="5677" spans="1:41" hidden="1" x14ac:dyDescent="0.25">
      <c r="A5677" t="s">
        <v>23728</v>
      </c>
      <c r="B5677" t="s">
        <v>23729</v>
      </c>
      <c r="C5677" s="1" t="str">
        <f t="shared" si="358"/>
        <v>21:1064</v>
      </c>
      <c r="D5677" s="1" t="str">
        <f t="shared" si="359"/>
        <v>21:0107</v>
      </c>
      <c r="E5677" t="s">
        <v>23730</v>
      </c>
      <c r="F5677" t="s">
        <v>23731</v>
      </c>
      <c r="H5677">
        <v>50.672886599999998</v>
      </c>
      <c r="I5677">
        <v>-118.13058100000001</v>
      </c>
      <c r="J5677" s="1" t="str">
        <f t="shared" si="356"/>
        <v>NGR bulk stream sediment</v>
      </c>
      <c r="K5677" s="1" t="str">
        <f t="shared" si="357"/>
        <v>&lt;177 micron (NGR)</v>
      </c>
      <c r="L5677">
        <v>78</v>
      </c>
      <c r="M5677" t="s">
        <v>223</v>
      </c>
      <c r="N5677">
        <v>1354</v>
      </c>
      <c r="O5677" t="s">
        <v>62</v>
      </c>
      <c r="P5677" t="s">
        <v>55</v>
      </c>
      <c r="Q5677" t="s">
        <v>1392</v>
      </c>
      <c r="R5677" t="s">
        <v>46</v>
      </c>
      <c r="S5677" t="s">
        <v>673</v>
      </c>
      <c r="T5677" t="s">
        <v>66</v>
      </c>
      <c r="U5677" t="s">
        <v>438</v>
      </c>
      <c r="V5677" t="s">
        <v>125</v>
      </c>
      <c r="W5677" t="s">
        <v>103</v>
      </c>
      <c r="X5677" t="s">
        <v>145</v>
      </c>
      <c r="Y5677" t="s">
        <v>6216</v>
      </c>
      <c r="Z5677" t="s">
        <v>81</v>
      </c>
      <c r="AA5677" t="s">
        <v>46</v>
      </c>
      <c r="AB5677" t="s">
        <v>81</v>
      </c>
      <c r="AC5677" t="s">
        <v>145</v>
      </c>
      <c r="AD5677" t="s">
        <v>207</v>
      </c>
      <c r="AE5677" t="s">
        <v>380</v>
      </c>
      <c r="AF5677" t="s">
        <v>209</v>
      </c>
      <c r="AG5677" t="s">
        <v>197</v>
      </c>
      <c r="AH5677" t="s">
        <v>61</v>
      </c>
      <c r="AI5677" t="s">
        <v>437</v>
      </c>
      <c r="AJ5677" t="s">
        <v>8415</v>
      </c>
      <c r="AK5677" t="s">
        <v>209</v>
      </c>
      <c r="AL5677" t="s">
        <v>47</v>
      </c>
      <c r="AM5677" t="s">
        <v>58</v>
      </c>
      <c r="AN5677" t="s">
        <v>356</v>
      </c>
      <c r="AO5677" t="s">
        <v>112</v>
      </c>
    </row>
    <row r="5678" spans="1:41" hidden="1" x14ac:dyDescent="0.25">
      <c r="A5678" t="s">
        <v>23732</v>
      </c>
      <c r="B5678" t="s">
        <v>23733</v>
      </c>
      <c r="C5678" s="1" t="str">
        <f t="shared" si="358"/>
        <v>21:1064</v>
      </c>
      <c r="D5678" s="1" t="str">
        <f t="shared" si="359"/>
        <v>21:0107</v>
      </c>
      <c r="E5678" t="s">
        <v>23734</v>
      </c>
      <c r="F5678" t="s">
        <v>23735</v>
      </c>
      <c r="H5678">
        <v>50.689843000000003</v>
      </c>
      <c r="I5678">
        <v>-118.16030910000001</v>
      </c>
      <c r="J5678" s="1" t="str">
        <f t="shared" si="356"/>
        <v>NGR bulk stream sediment</v>
      </c>
      <c r="K5678" s="1" t="str">
        <f t="shared" si="357"/>
        <v>&lt;177 micron (NGR)</v>
      </c>
      <c r="L5678">
        <v>78</v>
      </c>
      <c r="M5678" t="s">
        <v>233</v>
      </c>
      <c r="N5678">
        <v>1355</v>
      </c>
      <c r="O5678" t="s">
        <v>57</v>
      </c>
      <c r="P5678" t="s">
        <v>52</v>
      </c>
      <c r="Q5678" t="s">
        <v>138</v>
      </c>
      <c r="R5678" t="s">
        <v>62</v>
      </c>
      <c r="S5678" t="s">
        <v>23736</v>
      </c>
      <c r="T5678" t="s">
        <v>76</v>
      </c>
      <c r="U5678" t="s">
        <v>391</v>
      </c>
      <c r="V5678" t="s">
        <v>62</v>
      </c>
      <c r="W5678" t="s">
        <v>151</v>
      </c>
      <c r="X5678" t="s">
        <v>187</v>
      </c>
      <c r="Y5678" t="s">
        <v>8372</v>
      </c>
      <c r="Z5678" t="s">
        <v>270</v>
      </c>
      <c r="AA5678" t="s">
        <v>46</v>
      </c>
      <c r="AB5678" t="s">
        <v>47</v>
      </c>
      <c r="AC5678" t="s">
        <v>58</v>
      </c>
      <c r="AD5678" t="s">
        <v>438</v>
      </c>
      <c r="AE5678" t="s">
        <v>380</v>
      </c>
      <c r="AF5678" t="s">
        <v>209</v>
      </c>
      <c r="AG5678" t="s">
        <v>2394</v>
      </c>
      <c r="AH5678" t="s">
        <v>47</v>
      </c>
      <c r="AI5678" t="s">
        <v>58</v>
      </c>
      <c r="AJ5678" t="s">
        <v>23737</v>
      </c>
      <c r="AK5678" t="s">
        <v>8450</v>
      </c>
      <c r="AL5678" t="s">
        <v>47</v>
      </c>
      <c r="AM5678" t="s">
        <v>66</v>
      </c>
      <c r="AN5678" t="s">
        <v>404</v>
      </c>
      <c r="AO5678" t="s">
        <v>104</v>
      </c>
    </row>
    <row r="5679" spans="1:41" hidden="1" x14ac:dyDescent="0.25">
      <c r="A5679" t="s">
        <v>23738</v>
      </c>
      <c r="B5679" t="s">
        <v>23739</v>
      </c>
      <c r="C5679" s="1" t="str">
        <f t="shared" si="358"/>
        <v>21:1064</v>
      </c>
      <c r="D5679" s="1" t="str">
        <f t="shared" si="359"/>
        <v>21:0107</v>
      </c>
      <c r="E5679" t="s">
        <v>23740</v>
      </c>
      <c r="F5679" t="s">
        <v>23741</v>
      </c>
      <c r="H5679">
        <v>50.765847800000003</v>
      </c>
      <c r="I5679">
        <v>-118.1018064</v>
      </c>
      <c r="J5679" s="1" t="str">
        <f t="shared" si="356"/>
        <v>NGR bulk stream sediment</v>
      </c>
      <c r="K5679" s="1" t="str">
        <f t="shared" si="357"/>
        <v>&lt;177 micron (NGR)</v>
      </c>
      <c r="L5679">
        <v>78</v>
      </c>
      <c r="M5679" t="s">
        <v>248</v>
      </c>
      <c r="N5679">
        <v>1356</v>
      </c>
      <c r="O5679" t="s">
        <v>101</v>
      </c>
      <c r="P5679" t="s">
        <v>47</v>
      </c>
      <c r="Q5679" t="s">
        <v>548</v>
      </c>
      <c r="R5679" t="s">
        <v>62</v>
      </c>
      <c r="S5679" t="s">
        <v>23742</v>
      </c>
      <c r="T5679" t="s">
        <v>51</v>
      </c>
      <c r="U5679" t="s">
        <v>146</v>
      </c>
      <c r="V5679" t="s">
        <v>54</v>
      </c>
      <c r="W5679" t="s">
        <v>64</v>
      </c>
      <c r="X5679" t="s">
        <v>80</v>
      </c>
      <c r="Y5679" t="s">
        <v>21507</v>
      </c>
      <c r="Z5679" t="s">
        <v>336</v>
      </c>
      <c r="AA5679" t="s">
        <v>46</v>
      </c>
      <c r="AB5679" t="s">
        <v>61</v>
      </c>
      <c r="AC5679" t="s">
        <v>58</v>
      </c>
      <c r="AD5679" t="s">
        <v>438</v>
      </c>
      <c r="AE5679" t="s">
        <v>199</v>
      </c>
      <c r="AF5679" t="s">
        <v>292</v>
      </c>
      <c r="AG5679" t="s">
        <v>8922</v>
      </c>
      <c r="AH5679" t="s">
        <v>81</v>
      </c>
      <c r="AI5679" t="s">
        <v>118</v>
      </c>
      <c r="AJ5679" t="s">
        <v>982</v>
      </c>
      <c r="AK5679" t="s">
        <v>3410</v>
      </c>
      <c r="AL5679" t="s">
        <v>47</v>
      </c>
      <c r="AM5679" t="s">
        <v>209</v>
      </c>
      <c r="AN5679" t="s">
        <v>404</v>
      </c>
      <c r="AO5679" t="s">
        <v>162</v>
      </c>
    </row>
    <row r="5680" spans="1:41" hidden="1" x14ac:dyDescent="0.25">
      <c r="A5680" t="s">
        <v>23743</v>
      </c>
      <c r="B5680" t="s">
        <v>23744</v>
      </c>
      <c r="C5680" s="1" t="str">
        <f t="shared" si="358"/>
        <v>21:1064</v>
      </c>
      <c r="D5680" s="1" t="str">
        <f t="shared" si="359"/>
        <v>21:0107</v>
      </c>
      <c r="E5680" t="s">
        <v>23745</v>
      </c>
      <c r="F5680" t="s">
        <v>23746</v>
      </c>
      <c r="H5680">
        <v>50.7711386</v>
      </c>
      <c r="I5680">
        <v>-118.1100287</v>
      </c>
      <c r="J5680" s="1" t="str">
        <f t="shared" si="356"/>
        <v>NGR bulk stream sediment</v>
      </c>
      <c r="K5680" s="1" t="str">
        <f t="shared" si="357"/>
        <v>&lt;177 micron (NGR)</v>
      </c>
      <c r="L5680">
        <v>78</v>
      </c>
      <c r="M5680" t="s">
        <v>256</v>
      </c>
      <c r="N5680">
        <v>1357</v>
      </c>
      <c r="O5680" t="s">
        <v>55</v>
      </c>
      <c r="P5680" t="s">
        <v>47</v>
      </c>
      <c r="Q5680" t="s">
        <v>249</v>
      </c>
      <c r="R5680" t="s">
        <v>62</v>
      </c>
      <c r="S5680" t="s">
        <v>23747</v>
      </c>
      <c r="T5680" t="s">
        <v>108</v>
      </c>
      <c r="U5680" t="s">
        <v>425</v>
      </c>
      <c r="V5680" t="s">
        <v>57</v>
      </c>
      <c r="W5680" t="s">
        <v>206</v>
      </c>
      <c r="X5680" t="s">
        <v>197</v>
      </c>
      <c r="Y5680" t="s">
        <v>23748</v>
      </c>
      <c r="Z5680" t="s">
        <v>224</v>
      </c>
      <c r="AA5680" t="s">
        <v>46</v>
      </c>
      <c r="AB5680" t="s">
        <v>185</v>
      </c>
      <c r="AC5680" t="s">
        <v>58</v>
      </c>
      <c r="AD5680" t="s">
        <v>438</v>
      </c>
      <c r="AE5680" t="s">
        <v>380</v>
      </c>
      <c r="AF5680" t="s">
        <v>55</v>
      </c>
      <c r="AG5680" t="s">
        <v>23749</v>
      </c>
      <c r="AH5680" t="s">
        <v>206</v>
      </c>
      <c r="AI5680" t="s">
        <v>127</v>
      </c>
      <c r="AJ5680" t="s">
        <v>15707</v>
      </c>
      <c r="AK5680" t="s">
        <v>15748</v>
      </c>
      <c r="AL5680" t="s">
        <v>137</v>
      </c>
      <c r="AM5680" t="s">
        <v>217</v>
      </c>
      <c r="AN5680" t="s">
        <v>417</v>
      </c>
      <c r="AO5680" t="s">
        <v>82</v>
      </c>
    </row>
    <row r="5681" spans="1:41" hidden="1" x14ac:dyDescent="0.25">
      <c r="A5681" t="s">
        <v>23750</v>
      </c>
      <c r="B5681" t="s">
        <v>23751</v>
      </c>
      <c r="C5681" s="1" t="str">
        <f t="shared" si="358"/>
        <v>21:1064</v>
      </c>
      <c r="D5681" s="1" t="str">
        <f t="shared" si="359"/>
        <v>21:0107</v>
      </c>
      <c r="E5681" t="s">
        <v>23752</v>
      </c>
      <c r="F5681" t="s">
        <v>23753</v>
      </c>
      <c r="H5681">
        <v>50.752758</v>
      </c>
      <c r="I5681">
        <v>-118.1827598</v>
      </c>
      <c r="J5681" s="1" t="str">
        <f t="shared" si="356"/>
        <v>NGR bulk stream sediment</v>
      </c>
      <c r="K5681" s="1" t="str">
        <f t="shared" si="357"/>
        <v>&lt;177 micron (NGR)</v>
      </c>
      <c r="L5681">
        <v>79</v>
      </c>
      <c r="M5681" t="s">
        <v>45</v>
      </c>
      <c r="N5681">
        <v>1358</v>
      </c>
      <c r="O5681" t="s">
        <v>58</v>
      </c>
      <c r="P5681" t="s">
        <v>51</v>
      </c>
      <c r="Q5681" t="s">
        <v>1106</v>
      </c>
      <c r="R5681" t="s">
        <v>62</v>
      </c>
      <c r="S5681" t="s">
        <v>364</v>
      </c>
      <c r="T5681" t="s">
        <v>85</v>
      </c>
      <c r="U5681" t="s">
        <v>140</v>
      </c>
      <c r="V5681" t="s">
        <v>198</v>
      </c>
      <c r="W5681" t="s">
        <v>257</v>
      </c>
      <c r="X5681" t="s">
        <v>66</v>
      </c>
      <c r="Y5681" t="s">
        <v>8823</v>
      </c>
      <c r="Z5681" t="s">
        <v>455</v>
      </c>
      <c r="AA5681" t="s">
        <v>46</v>
      </c>
      <c r="AB5681" t="s">
        <v>235</v>
      </c>
      <c r="AC5681" t="s">
        <v>58</v>
      </c>
      <c r="AD5681" t="s">
        <v>438</v>
      </c>
      <c r="AE5681" t="s">
        <v>380</v>
      </c>
      <c r="AF5681" t="s">
        <v>55</v>
      </c>
      <c r="AG5681" t="s">
        <v>2305</v>
      </c>
      <c r="AH5681" t="s">
        <v>174</v>
      </c>
      <c r="AI5681" t="s">
        <v>392</v>
      </c>
      <c r="AJ5681" t="s">
        <v>13221</v>
      </c>
      <c r="AK5681" t="s">
        <v>66</v>
      </c>
      <c r="AL5681" t="s">
        <v>51</v>
      </c>
      <c r="AM5681" t="s">
        <v>127</v>
      </c>
      <c r="AN5681" t="s">
        <v>1069</v>
      </c>
      <c r="AO5681" t="s">
        <v>98</v>
      </c>
    </row>
    <row r="5682" spans="1:41" hidden="1" x14ac:dyDescent="0.25">
      <c r="A5682" t="s">
        <v>23754</v>
      </c>
      <c r="B5682" t="s">
        <v>23755</v>
      </c>
      <c r="C5682" s="1" t="str">
        <f t="shared" si="358"/>
        <v>21:1064</v>
      </c>
      <c r="D5682" s="1" t="str">
        <f t="shared" si="359"/>
        <v>21:0107</v>
      </c>
      <c r="E5682" t="s">
        <v>23756</v>
      </c>
      <c r="F5682" t="s">
        <v>23757</v>
      </c>
      <c r="H5682">
        <v>50.747176600000003</v>
      </c>
      <c r="I5682">
        <v>-118.1788629</v>
      </c>
      <c r="J5682" s="1" t="str">
        <f t="shared" si="356"/>
        <v>NGR bulk stream sediment</v>
      </c>
      <c r="K5682" s="1" t="str">
        <f t="shared" si="357"/>
        <v>&lt;177 micron (NGR)</v>
      </c>
      <c r="L5682">
        <v>79</v>
      </c>
      <c r="M5682" t="s">
        <v>71</v>
      </c>
      <c r="N5682">
        <v>1359</v>
      </c>
      <c r="O5682" t="s">
        <v>108</v>
      </c>
      <c r="P5682" t="s">
        <v>47</v>
      </c>
      <c r="Q5682" t="s">
        <v>234</v>
      </c>
      <c r="R5682" t="s">
        <v>206</v>
      </c>
      <c r="S5682" t="s">
        <v>23758</v>
      </c>
      <c r="T5682" t="s">
        <v>66</v>
      </c>
      <c r="U5682" t="s">
        <v>425</v>
      </c>
      <c r="V5682" t="s">
        <v>161</v>
      </c>
      <c r="W5682" t="s">
        <v>142</v>
      </c>
      <c r="X5682" t="s">
        <v>217</v>
      </c>
      <c r="Y5682" t="s">
        <v>8823</v>
      </c>
      <c r="Z5682" t="s">
        <v>173</v>
      </c>
      <c r="AA5682" t="s">
        <v>46</v>
      </c>
      <c r="AB5682" t="s">
        <v>105</v>
      </c>
      <c r="AC5682" t="s">
        <v>197</v>
      </c>
      <c r="AD5682" t="s">
        <v>89</v>
      </c>
      <c r="AE5682" t="s">
        <v>380</v>
      </c>
      <c r="AF5682" t="s">
        <v>267</v>
      </c>
      <c r="AG5682" t="s">
        <v>12217</v>
      </c>
      <c r="AH5682" t="s">
        <v>235</v>
      </c>
      <c r="AI5682" t="s">
        <v>371</v>
      </c>
      <c r="AJ5682" t="s">
        <v>21881</v>
      </c>
      <c r="AK5682" t="s">
        <v>1538</v>
      </c>
      <c r="AL5682" t="s">
        <v>47</v>
      </c>
      <c r="AM5682" t="s">
        <v>85</v>
      </c>
      <c r="AN5682" t="s">
        <v>234</v>
      </c>
      <c r="AO5682" t="s">
        <v>59</v>
      </c>
    </row>
    <row r="5683" spans="1:41" hidden="1" x14ac:dyDescent="0.25">
      <c r="A5683" t="s">
        <v>23759</v>
      </c>
      <c r="B5683" t="s">
        <v>23760</v>
      </c>
      <c r="C5683" s="1" t="str">
        <f t="shared" si="358"/>
        <v>21:1064</v>
      </c>
      <c r="D5683" s="1" t="str">
        <f t="shared" si="359"/>
        <v>21:0107</v>
      </c>
      <c r="E5683" t="s">
        <v>23761</v>
      </c>
      <c r="F5683" t="s">
        <v>23762</v>
      </c>
      <c r="H5683">
        <v>50.8068654</v>
      </c>
      <c r="I5683">
        <v>-118.1170063</v>
      </c>
      <c r="J5683" s="1" t="str">
        <f t="shared" si="356"/>
        <v>NGR bulk stream sediment</v>
      </c>
      <c r="K5683" s="1" t="str">
        <f t="shared" si="357"/>
        <v>&lt;177 micron (NGR)</v>
      </c>
      <c r="L5683">
        <v>79</v>
      </c>
      <c r="M5683" t="s">
        <v>95</v>
      </c>
      <c r="N5683">
        <v>1360</v>
      </c>
      <c r="O5683" t="s">
        <v>87</v>
      </c>
      <c r="P5683" t="s">
        <v>103</v>
      </c>
      <c r="Q5683" t="s">
        <v>790</v>
      </c>
      <c r="R5683" t="s">
        <v>87</v>
      </c>
      <c r="S5683" t="s">
        <v>935</v>
      </c>
      <c r="T5683" t="s">
        <v>137</v>
      </c>
      <c r="U5683" t="s">
        <v>538</v>
      </c>
      <c r="V5683" t="s">
        <v>63</v>
      </c>
      <c r="W5683" t="s">
        <v>81</v>
      </c>
      <c r="X5683" t="s">
        <v>175</v>
      </c>
      <c r="Y5683" t="s">
        <v>65</v>
      </c>
      <c r="Z5683" t="s">
        <v>101</v>
      </c>
      <c r="AA5683" t="s">
        <v>46</v>
      </c>
      <c r="AB5683" t="s">
        <v>105</v>
      </c>
      <c r="AC5683" t="s">
        <v>58</v>
      </c>
      <c r="AD5683" t="s">
        <v>207</v>
      </c>
      <c r="AE5683" t="s">
        <v>380</v>
      </c>
      <c r="AF5683" t="s">
        <v>374</v>
      </c>
      <c r="AG5683" t="s">
        <v>4669</v>
      </c>
      <c r="AH5683" t="s">
        <v>149</v>
      </c>
      <c r="AI5683" t="s">
        <v>151</v>
      </c>
      <c r="AJ5683" t="s">
        <v>23763</v>
      </c>
      <c r="AK5683" t="s">
        <v>66</v>
      </c>
      <c r="AL5683" t="s">
        <v>47</v>
      </c>
      <c r="AM5683" t="s">
        <v>58</v>
      </c>
      <c r="AN5683" t="s">
        <v>299</v>
      </c>
      <c r="AO5683" t="s">
        <v>269</v>
      </c>
    </row>
    <row r="5684" spans="1:41" hidden="1" x14ac:dyDescent="0.25">
      <c r="A5684" t="s">
        <v>23764</v>
      </c>
      <c r="B5684" t="s">
        <v>23765</v>
      </c>
      <c r="C5684" s="1" t="str">
        <f t="shared" si="358"/>
        <v>21:1064</v>
      </c>
      <c r="D5684" s="1" t="str">
        <f t="shared" si="359"/>
        <v>21:0107</v>
      </c>
      <c r="E5684" t="s">
        <v>23766</v>
      </c>
      <c r="F5684" t="s">
        <v>23767</v>
      </c>
      <c r="H5684">
        <v>50.812843399999998</v>
      </c>
      <c r="I5684">
        <v>-118.1200872</v>
      </c>
      <c r="J5684" s="1" t="str">
        <f t="shared" si="356"/>
        <v>NGR bulk stream sediment</v>
      </c>
      <c r="K5684" s="1" t="str">
        <f t="shared" si="357"/>
        <v>&lt;177 micron (NGR)</v>
      </c>
      <c r="L5684">
        <v>79</v>
      </c>
      <c r="M5684" t="s">
        <v>117</v>
      </c>
      <c r="N5684">
        <v>1361</v>
      </c>
      <c r="O5684" t="s">
        <v>57</v>
      </c>
      <c r="P5684" t="s">
        <v>47</v>
      </c>
      <c r="Q5684" t="s">
        <v>289</v>
      </c>
      <c r="R5684" t="s">
        <v>62</v>
      </c>
      <c r="S5684" t="s">
        <v>543</v>
      </c>
      <c r="T5684" t="s">
        <v>137</v>
      </c>
      <c r="U5684" t="s">
        <v>146</v>
      </c>
      <c r="V5684" t="s">
        <v>185</v>
      </c>
      <c r="W5684" t="s">
        <v>81</v>
      </c>
      <c r="X5684" t="s">
        <v>108</v>
      </c>
      <c r="Y5684" t="s">
        <v>184</v>
      </c>
      <c r="Z5684" t="s">
        <v>54</v>
      </c>
      <c r="AA5684" t="s">
        <v>46</v>
      </c>
      <c r="AB5684" t="s">
        <v>110</v>
      </c>
      <c r="AC5684" t="s">
        <v>66</v>
      </c>
      <c r="AD5684" t="s">
        <v>559</v>
      </c>
      <c r="AE5684" t="s">
        <v>380</v>
      </c>
      <c r="AF5684" t="s">
        <v>58</v>
      </c>
      <c r="AG5684" t="s">
        <v>2224</v>
      </c>
      <c r="AH5684" t="s">
        <v>46</v>
      </c>
      <c r="AI5684" t="s">
        <v>101</v>
      </c>
      <c r="AJ5684" t="s">
        <v>23768</v>
      </c>
      <c r="AK5684" t="s">
        <v>319</v>
      </c>
      <c r="AL5684" t="s">
        <v>47</v>
      </c>
      <c r="AM5684" t="s">
        <v>51</v>
      </c>
      <c r="AN5684" t="s">
        <v>189</v>
      </c>
      <c r="AO5684" t="s">
        <v>108</v>
      </c>
    </row>
    <row r="5685" spans="1:41" hidden="1" x14ac:dyDescent="0.25">
      <c r="A5685" t="s">
        <v>23769</v>
      </c>
      <c r="B5685" t="s">
        <v>23770</v>
      </c>
      <c r="C5685" s="1" t="str">
        <f t="shared" si="358"/>
        <v>21:1064</v>
      </c>
      <c r="D5685" s="1" t="str">
        <f t="shared" si="359"/>
        <v>21:0107</v>
      </c>
      <c r="E5685" t="s">
        <v>23771</v>
      </c>
      <c r="F5685" t="s">
        <v>23772</v>
      </c>
      <c r="H5685">
        <v>50.791361500000001</v>
      </c>
      <c r="I5685">
        <v>-118.15016420000001</v>
      </c>
      <c r="J5685" s="1" t="str">
        <f t="shared" si="356"/>
        <v>NGR bulk stream sediment</v>
      </c>
      <c r="K5685" s="1" t="str">
        <f t="shared" si="357"/>
        <v>&lt;177 micron (NGR)</v>
      </c>
      <c r="L5685">
        <v>79</v>
      </c>
      <c r="M5685" t="s">
        <v>136</v>
      </c>
      <c r="N5685">
        <v>1362</v>
      </c>
      <c r="O5685" t="s">
        <v>61</v>
      </c>
      <c r="P5685" t="s">
        <v>103</v>
      </c>
      <c r="Q5685" t="s">
        <v>119</v>
      </c>
      <c r="R5685" t="s">
        <v>149</v>
      </c>
      <c r="S5685" t="s">
        <v>673</v>
      </c>
      <c r="T5685" t="s">
        <v>137</v>
      </c>
      <c r="U5685" t="s">
        <v>146</v>
      </c>
      <c r="V5685" t="s">
        <v>78</v>
      </c>
      <c r="W5685" t="s">
        <v>81</v>
      </c>
      <c r="X5685" t="s">
        <v>217</v>
      </c>
      <c r="Y5685" t="s">
        <v>89</v>
      </c>
      <c r="Z5685" t="s">
        <v>63</v>
      </c>
      <c r="AA5685" t="s">
        <v>46</v>
      </c>
      <c r="AB5685" t="s">
        <v>81</v>
      </c>
      <c r="AC5685" t="s">
        <v>58</v>
      </c>
      <c r="AD5685" t="s">
        <v>207</v>
      </c>
      <c r="AE5685" t="s">
        <v>380</v>
      </c>
      <c r="AF5685" t="s">
        <v>58</v>
      </c>
      <c r="AG5685" t="s">
        <v>2366</v>
      </c>
      <c r="AH5685" t="s">
        <v>149</v>
      </c>
      <c r="AI5685" t="s">
        <v>86</v>
      </c>
      <c r="AJ5685" t="s">
        <v>23773</v>
      </c>
      <c r="AK5685" t="s">
        <v>1060</v>
      </c>
      <c r="AL5685" t="s">
        <v>47</v>
      </c>
      <c r="AM5685" t="s">
        <v>55</v>
      </c>
      <c r="AN5685" t="s">
        <v>862</v>
      </c>
      <c r="AO5685" t="s">
        <v>269</v>
      </c>
    </row>
    <row r="5686" spans="1:41" hidden="1" x14ac:dyDescent="0.25">
      <c r="A5686" t="s">
        <v>23774</v>
      </c>
      <c r="B5686" t="s">
        <v>23775</v>
      </c>
      <c r="C5686" s="1" t="str">
        <f t="shared" si="358"/>
        <v>21:1064</v>
      </c>
      <c r="D5686" s="1" t="str">
        <f t="shared" si="359"/>
        <v>21:0107</v>
      </c>
      <c r="E5686" t="s">
        <v>23776</v>
      </c>
      <c r="F5686" t="s">
        <v>23777</v>
      </c>
      <c r="H5686">
        <v>50.792097599999998</v>
      </c>
      <c r="I5686">
        <v>-118.201942</v>
      </c>
      <c r="J5686" s="1" t="str">
        <f t="shared" si="356"/>
        <v>NGR bulk stream sediment</v>
      </c>
      <c r="K5686" s="1" t="str">
        <f t="shared" si="357"/>
        <v>&lt;177 micron (NGR)</v>
      </c>
      <c r="L5686">
        <v>79</v>
      </c>
      <c r="M5686" t="s">
        <v>157</v>
      </c>
      <c r="N5686">
        <v>1363</v>
      </c>
      <c r="O5686" t="s">
        <v>125</v>
      </c>
      <c r="P5686" t="s">
        <v>47</v>
      </c>
      <c r="Q5686" t="s">
        <v>411</v>
      </c>
      <c r="R5686" t="s">
        <v>125</v>
      </c>
      <c r="S5686" t="s">
        <v>920</v>
      </c>
      <c r="T5686" t="s">
        <v>85</v>
      </c>
      <c r="U5686" t="s">
        <v>399</v>
      </c>
      <c r="V5686" t="s">
        <v>60</v>
      </c>
      <c r="W5686" t="s">
        <v>78</v>
      </c>
      <c r="X5686" t="s">
        <v>145</v>
      </c>
      <c r="Y5686" t="s">
        <v>5737</v>
      </c>
      <c r="Z5686" t="s">
        <v>81</v>
      </c>
      <c r="AA5686" t="s">
        <v>46</v>
      </c>
      <c r="AB5686" t="s">
        <v>105</v>
      </c>
      <c r="AC5686" t="s">
        <v>58</v>
      </c>
      <c r="AD5686" t="s">
        <v>207</v>
      </c>
      <c r="AE5686" t="s">
        <v>380</v>
      </c>
      <c r="AF5686" t="s">
        <v>58</v>
      </c>
      <c r="AG5686" t="s">
        <v>197</v>
      </c>
      <c r="AH5686" t="s">
        <v>185</v>
      </c>
      <c r="AI5686" t="s">
        <v>51</v>
      </c>
      <c r="AJ5686" t="s">
        <v>23778</v>
      </c>
      <c r="AK5686" t="s">
        <v>1347</v>
      </c>
      <c r="AL5686" t="s">
        <v>47</v>
      </c>
      <c r="AM5686" t="s">
        <v>58</v>
      </c>
      <c r="AN5686" t="s">
        <v>234</v>
      </c>
      <c r="AO5686" t="s">
        <v>66</v>
      </c>
    </row>
    <row r="5687" spans="1:41" hidden="1" x14ac:dyDescent="0.25">
      <c r="A5687" t="s">
        <v>23779</v>
      </c>
      <c r="B5687" t="s">
        <v>23780</v>
      </c>
      <c r="C5687" s="1" t="str">
        <f t="shared" si="358"/>
        <v>21:1064</v>
      </c>
      <c r="D5687" s="1" t="str">
        <f t="shared" si="359"/>
        <v>21:0107</v>
      </c>
      <c r="E5687" t="s">
        <v>23781</v>
      </c>
      <c r="F5687" t="s">
        <v>23782</v>
      </c>
      <c r="H5687">
        <v>50.812851100000003</v>
      </c>
      <c r="I5687">
        <v>-118.2195938</v>
      </c>
      <c r="J5687" s="1" t="str">
        <f t="shared" si="356"/>
        <v>NGR bulk stream sediment</v>
      </c>
      <c r="K5687" s="1" t="str">
        <f t="shared" si="357"/>
        <v>&lt;177 micron (NGR)</v>
      </c>
      <c r="L5687">
        <v>79</v>
      </c>
      <c r="M5687" t="s">
        <v>170</v>
      </c>
      <c r="N5687">
        <v>1364</v>
      </c>
      <c r="O5687" t="s">
        <v>47</v>
      </c>
      <c r="P5687" t="s">
        <v>47</v>
      </c>
      <c r="Q5687" t="s">
        <v>281</v>
      </c>
      <c r="R5687" t="s">
        <v>105</v>
      </c>
      <c r="S5687" t="s">
        <v>23783</v>
      </c>
      <c r="T5687" t="s">
        <v>145</v>
      </c>
      <c r="U5687" t="s">
        <v>638</v>
      </c>
      <c r="V5687" t="s">
        <v>101</v>
      </c>
      <c r="W5687" t="s">
        <v>437</v>
      </c>
      <c r="X5687" t="s">
        <v>589</v>
      </c>
      <c r="Y5687" t="s">
        <v>20075</v>
      </c>
      <c r="Z5687" t="s">
        <v>591</v>
      </c>
      <c r="AA5687" t="s">
        <v>46</v>
      </c>
      <c r="AB5687" t="s">
        <v>64</v>
      </c>
      <c r="AC5687" t="s">
        <v>58</v>
      </c>
      <c r="AD5687" t="s">
        <v>438</v>
      </c>
      <c r="AE5687" t="s">
        <v>380</v>
      </c>
      <c r="AF5687" t="s">
        <v>842</v>
      </c>
      <c r="AG5687" t="s">
        <v>2275</v>
      </c>
      <c r="AH5687" t="s">
        <v>235</v>
      </c>
      <c r="AI5687" t="s">
        <v>108</v>
      </c>
      <c r="AJ5687" t="s">
        <v>23784</v>
      </c>
      <c r="AK5687" t="s">
        <v>23785</v>
      </c>
      <c r="AL5687" t="s">
        <v>47</v>
      </c>
      <c r="AM5687" t="s">
        <v>217</v>
      </c>
      <c r="AN5687" t="s">
        <v>1568</v>
      </c>
      <c r="AO5687" t="s">
        <v>165</v>
      </c>
    </row>
    <row r="5688" spans="1:41" hidden="1" x14ac:dyDescent="0.25">
      <c r="A5688" t="s">
        <v>23786</v>
      </c>
      <c r="B5688" t="s">
        <v>23787</v>
      </c>
      <c r="C5688" s="1" t="str">
        <f t="shared" si="358"/>
        <v>21:1064</v>
      </c>
      <c r="D5688" s="1" t="str">
        <f t="shared" si="359"/>
        <v>21:0107</v>
      </c>
      <c r="E5688" t="s">
        <v>23788</v>
      </c>
      <c r="F5688" t="s">
        <v>23789</v>
      </c>
      <c r="H5688">
        <v>50.807209700000001</v>
      </c>
      <c r="I5688">
        <v>-118.22154740000001</v>
      </c>
      <c r="J5688" s="1" t="str">
        <f t="shared" si="356"/>
        <v>NGR bulk stream sediment</v>
      </c>
      <c r="K5688" s="1" t="str">
        <f t="shared" si="357"/>
        <v>&lt;177 micron (NGR)</v>
      </c>
      <c r="L5688">
        <v>79</v>
      </c>
      <c r="M5688" t="s">
        <v>180</v>
      </c>
      <c r="N5688">
        <v>1365</v>
      </c>
      <c r="O5688" t="s">
        <v>455</v>
      </c>
      <c r="P5688" t="s">
        <v>51</v>
      </c>
      <c r="Q5688" t="s">
        <v>468</v>
      </c>
      <c r="R5688" t="s">
        <v>502</v>
      </c>
      <c r="S5688" t="s">
        <v>432</v>
      </c>
      <c r="T5688" t="s">
        <v>267</v>
      </c>
      <c r="U5688" t="s">
        <v>438</v>
      </c>
      <c r="V5688" t="s">
        <v>110</v>
      </c>
      <c r="W5688" t="s">
        <v>161</v>
      </c>
      <c r="X5688" t="s">
        <v>108</v>
      </c>
      <c r="Y5688" t="s">
        <v>207</v>
      </c>
      <c r="Z5688" t="s">
        <v>57</v>
      </c>
      <c r="AA5688" t="s">
        <v>46</v>
      </c>
      <c r="AB5688" t="s">
        <v>110</v>
      </c>
      <c r="AC5688" t="s">
        <v>98</v>
      </c>
      <c r="AD5688" t="s">
        <v>507</v>
      </c>
      <c r="AE5688" t="s">
        <v>56</v>
      </c>
      <c r="AF5688" t="s">
        <v>85</v>
      </c>
      <c r="AG5688" t="s">
        <v>1220</v>
      </c>
      <c r="AH5688" t="s">
        <v>149</v>
      </c>
      <c r="AI5688" t="s">
        <v>72</v>
      </c>
      <c r="AJ5688" t="s">
        <v>23790</v>
      </c>
      <c r="AK5688" t="s">
        <v>209</v>
      </c>
      <c r="AL5688" t="s">
        <v>47</v>
      </c>
      <c r="AM5688" t="s">
        <v>51</v>
      </c>
      <c r="AN5688" t="s">
        <v>152</v>
      </c>
      <c r="AO5688" t="s">
        <v>52</v>
      </c>
    </row>
    <row r="5689" spans="1:41" hidden="1" x14ac:dyDescent="0.25">
      <c r="A5689" t="s">
        <v>23791</v>
      </c>
      <c r="B5689" t="s">
        <v>23792</v>
      </c>
      <c r="C5689" s="1" t="str">
        <f t="shared" si="358"/>
        <v>21:1064</v>
      </c>
      <c r="D5689" s="1" t="str">
        <f t="shared" si="359"/>
        <v>21:0107</v>
      </c>
      <c r="E5689" t="s">
        <v>23793</v>
      </c>
      <c r="F5689" t="s">
        <v>23794</v>
      </c>
      <c r="H5689">
        <v>50.851320899999997</v>
      </c>
      <c r="I5689">
        <v>-118.174454</v>
      </c>
      <c r="J5689" s="1" t="str">
        <f t="shared" si="356"/>
        <v>NGR bulk stream sediment</v>
      </c>
      <c r="K5689" s="1" t="str">
        <f t="shared" si="357"/>
        <v>&lt;177 micron (NGR)</v>
      </c>
      <c r="L5689">
        <v>79</v>
      </c>
      <c r="M5689" t="s">
        <v>280</v>
      </c>
      <c r="N5689">
        <v>1366</v>
      </c>
      <c r="O5689" t="s">
        <v>235</v>
      </c>
      <c r="P5689" t="s">
        <v>47</v>
      </c>
      <c r="Q5689" t="s">
        <v>97</v>
      </c>
      <c r="R5689" t="s">
        <v>62</v>
      </c>
      <c r="S5689" t="s">
        <v>345</v>
      </c>
      <c r="T5689" t="s">
        <v>51</v>
      </c>
      <c r="U5689" t="s">
        <v>350</v>
      </c>
      <c r="V5689" t="s">
        <v>235</v>
      </c>
      <c r="W5689" t="s">
        <v>61</v>
      </c>
      <c r="X5689" t="s">
        <v>141</v>
      </c>
      <c r="Y5689" t="s">
        <v>386</v>
      </c>
      <c r="Z5689" t="s">
        <v>61</v>
      </c>
      <c r="AA5689" t="s">
        <v>46</v>
      </c>
      <c r="AB5689" t="s">
        <v>57</v>
      </c>
      <c r="AC5689" t="s">
        <v>58</v>
      </c>
      <c r="AD5689" t="s">
        <v>184</v>
      </c>
      <c r="AE5689" t="s">
        <v>380</v>
      </c>
      <c r="AF5689" t="s">
        <v>292</v>
      </c>
      <c r="AG5689" t="s">
        <v>2295</v>
      </c>
      <c r="AH5689" t="s">
        <v>125</v>
      </c>
      <c r="AI5689" t="s">
        <v>228</v>
      </c>
      <c r="AJ5689" t="s">
        <v>23795</v>
      </c>
      <c r="AK5689" t="s">
        <v>267</v>
      </c>
      <c r="AL5689" t="s">
        <v>47</v>
      </c>
      <c r="AM5689" t="s">
        <v>51</v>
      </c>
      <c r="AN5689" t="s">
        <v>424</v>
      </c>
      <c r="AO5689" t="s">
        <v>165</v>
      </c>
    </row>
    <row r="5690" spans="1:41" hidden="1" x14ac:dyDescent="0.25">
      <c r="A5690" t="s">
        <v>23796</v>
      </c>
      <c r="B5690" t="s">
        <v>23797</v>
      </c>
      <c r="C5690" s="1" t="str">
        <f t="shared" si="358"/>
        <v>21:1064</v>
      </c>
      <c r="D5690" s="1" t="str">
        <f t="shared" si="359"/>
        <v>21:0107</v>
      </c>
      <c r="E5690" t="s">
        <v>23793</v>
      </c>
      <c r="F5690" t="s">
        <v>23798</v>
      </c>
      <c r="H5690">
        <v>50.851320899999997</v>
      </c>
      <c r="I5690">
        <v>-118.174454</v>
      </c>
      <c r="J5690" s="1" t="str">
        <f t="shared" si="356"/>
        <v>NGR bulk stream sediment</v>
      </c>
      <c r="K5690" s="1" t="str">
        <f t="shared" si="357"/>
        <v>&lt;177 micron (NGR)</v>
      </c>
      <c r="L5690">
        <v>79</v>
      </c>
      <c r="M5690" t="s">
        <v>288</v>
      </c>
      <c r="N5690">
        <v>1367</v>
      </c>
      <c r="O5690" t="s">
        <v>61</v>
      </c>
      <c r="P5690" t="s">
        <v>47</v>
      </c>
      <c r="Q5690" t="s">
        <v>322</v>
      </c>
      <c r="R5690" t="s">
        <v>62</v>
      </c>
      <c r="S5690" t="s">
        <v>275</v>
      </c>
      <c r="T5690" t="s">
        <v>73</v>
      </c>
      <c r="U5690" t="s">
        <v>590</v>
      </c>
      <c r="V5690" t="s">
        <v>174</v>
      </c>
      <c r="W5690" t="s">
        <v>185</v>
      </c>
      <c r="X5690" t="s">
        <v>131</v>
      </c>
      <c r="Y5690" t="s">
        <v>425</v>
      </c>
      <c r="Z5690" t="s">
        <v>110</v>
      </c>
      <c r="AA5690" t="s">
        <v>46</v>
      </c>
      <c r="AB5690" t="s">
        <v>57</v>
      </c>
      <c r="AC5690" t="s">
        <v>58</v>
      </c>
      <c r="AD5690" t="s">
        <v>482</v>
      </c>
      <c r="AE5690" t="s">
        <v>380</v>
      </c>
      <c r="AF5690" t="s">
        <v>52</v>
      </c>
      <c r="AG5690" t="s">
        <v>2327</v>
      </c>
      <c r="AH5690" t="s">
        <v>101</v>
      </c>
      <c r="AI5690" t="s">
        <v>455</v>
      </c>
      <c r="AJ5690" t="s">
        <v>23799</v>
      </c>
      <c r="AK5690" t="s">
        <v>127</v>
      </c>
      <c r="AL5690" t="s">
        <v>122</v>
      </c>
      <c r="AM5690" t="s">
        <v>73</v>
      </c>
      <c r="AN5690" t="s">
        <v>424</v>
      </c>
      <c r="AO5690" t="s">
        <v>50</v>
      </c>
    </row>
    <row r="5691" spans="1:41" hidden="1" x14ac:dyDescent="0.25">
      <c r="A5691" t="s">
        <v>23800</v>
      </c>
      <c r="B5691" t="s">
        <v>23801</v>
      </c>
      <c r="C5691" s="1" t="str">
        <f t="shared" si="358"/>
        <v>21:1064</v>
      </c>
      <c r="D5691" s="1" t="str">
        <f t="shared" si="359"/>
        <v>21:0107</v>
      </c>
      <c r="E5691" t="s">
        <v>23802</v>
      </c>
      <c r="F5691" t="s">
        <v>23803</v>
      </c>
      <c r="H5691">
        <v>50.857419</v>
      </c>
      <c r="I5691">
        <v>-118.215599</v>
      </c>
      <c r="J5691" s="1" t="str">
        <f t="shared" si="356"/>
        <v>NGR bulk stream sediment</v>
      </c>
      <c r="K5691" s="1" t="str">
        <f t="shared" si="357"/>
        <v>&lt;177 micron (NGR)</v>
      </c>
      <c r="L5691">
        <v>79</v>
      </c>
      <c r="M5691" t="s">
        <v>195</v>
      </c>
      <c r="N5691">
        <v>1368</v>
      </c>
      <c r="O5691" t="s">
        <v>129</v>
      </c>
      <c r="P5691" t="s">
        <v>47</v>
      </c>
      <c r="Q5691" t="s">
        <v>119</v>
      </c>
      <c r="R5691" t="s">
        <v>46</v>
      </c>
      <c r="S5691" t="s">
        <v>152</v>
      </c>
      <c r="T5691" t="s">
        <v>217</v>
      </c>
      <c r="U5691" t="s">
        <v>425</v>
      </c>
      <c r="V5691" t="s">
        <v>79</v>
      </c>
      <c r="W5691" t="s">
        <v>200</v>
      </c>
      <c r="X5691" t="s">
        <v>267</v>
      </c>
      <c r="Y5691" t="s">
        <v>386</v>
      </c>
      <c r="Z5691" t="s">
        <v>185</v>
      </c>
      <c r="AA5691" t="s">
        <v>46</v>
      </c>
      <c r="AB5691" t="s">
        <v>149</v>
      </c>
      <c r="AC5691" t="s">
        <v>475</v>
      </c>
      <c r="AD5691" t="s">
        <v>207</v>
      </c>
      <c r="AE5691" t="s">
        <v>380</v>
      </c>
      <c r="AF5691" t="s">
        <v>127</v>
      </c>
      <c r="AG5691" t="s">
        <v>2274</v>
      </c>
      <c r="AH5691" t="s">
        <v>61</v>
      </c>
      <c r="AI5691" t="s">
        <v>200</v>
      </c>
      <c r="AJ5691" t="s">
        <v>23804</v>
      </c>
      <c r="AK5691" t="s">
        <v>76</v>
      </c>
      <c r="AL5691" t="s">
        <v>47</v>
      </c>
      <c r="AM5691" t="s">
        <v>52</v>
      </c>
      <c r="AN5691" t="s">
        <v>807</v>
      </c>
      <c r="AO5691" t="s">
        <v>127</v>
      </c>
    </row>
    <row r="5692" spans="1:41" hidden="1" x14ac:dyDescent="0.25">
      <c r="A5692" t="s">
        <v>23805</v>
      </c>
      <c r="B5692" t="s">
        <v>23806</v>
      </c>
      <c r="C5692" s="1" t="str">
        <f t="shared" si="358"/>
        <v>21:1064</v>
      </c>
      <c r="D5692" s="1" t="str">
        <f t="shared" si="359"/>
        <v>21:0107</v>
      </c>
      <c r="E5692" t="s">
        <v>23807</v>
      </c>
      <c r="F5692" t="s">
        <v>23808</v>
      </c>
      <c r="H5692">
        <v>50.860974300000002</v>
      </c>
      <c r="I5692">
        <v>-118.21098809999999</v>
      </c>
      <c r="J5692" s="1" t="str">
        <f t="shared" si="356"/>
        <v>NGR bulk stream sediment</v>
      </c>
      <c r="K5692" s="1" t="str">
        <f t="shared" si="357"/>
        <v>&lt;177 micron (NGR)</v>
      </c>
      <c r="L5692">
        <v>79</v>
      </c>
      <c r="M5692" t="s">
        <v>205</v>
      </c>
      <c r="N5692">
        <v>1369</v>
      </c>
      <c r="O5692" t="s">
        <v>64</v>
      </c>
      <c r="P5692" t="s">
        <v>103</v>
      </c>
      <c r="Q5692" t="s">
        <v>673</v>
      </c>
      <c r="R5692" t="s">
        <v>62</v>
      </c>
      <c r="S5692" t="s">
        <v>171</v>
      </c>
      <c r="T5692" t="s">
        <v>51</v>
      </c>
      <c r="U5692" t="s">
        <v>331</v>
      </c>
      <c r="V5692" t="s">
        <v>110</v>
      </c>
      <c r="W5692" t="s">
        <v>185</v>
      </c>
      <c r="X5692" t="s">
        <v>98</v>
      </c>
      <c r="Y5692" t="s">
        <v>146</v>
      </c>
      <c r="Z5692" t="s">
        <v>54</v>
      </c>
      <c r="AA5692" t="s">
        <v>46</v>
      </c>
      <c r="AB5692" t="s">
        <v>53</v>
      </c>
      <c r="AC5692" t="s">
        <v>58</v>
      </c>
      <c r="AD5692" t="s">
        <v>329</v>
      </c>
      <c r="AE5692" t="s">
        <v>380</v>
      </c>
      <c r="AF5692" t="s">
        <v>129</v>
      </c>
      <c r="AG5692" t="s">
        <v>6229</v>
      </c>
      <c r="AH5692" t="s">
        <v>110</v>
      </c>
      <c r="AI5692" t="s">
        <v>81</v>
      </c>
      <c r="AJ5692" t="s">
        <v>290</v>
      </c>
      <c r="AK5692" t="s">
        <v>58</v>
      </c>
      <c r="AL5692" t="s">
        <v>103</v>
      </c>
      <c r="AM5692" t="s">
        <v>51</v>
      </c>
      <c r="AN5692" t="s">
        <v>790</v>
      </c>
      <c r="AO5692" t="s">
        <v>85</v>
      </c>
    </row>
    <row r="5693" spans="1:41" hidden="1" x14ac:dyDescent="0.25">
      <c r="A5693" t="s">
        <v>23809</v>
      </c>
      <c r="B5693" t="s">
        <v>23810</v>
      </c>
      <c r="C5693" s="1" t="str">
        <f t="shared" si="358"/>
        <v>21:1064</v>
      </c>
      <c r="D5693" s="1" t="str">
        <f t="shared" si="359"/>
        <v>21:0107</v>
      </c>
      <c r="E5693" t="s">
        <v>23811</v>
      </c>
      <c r="F5693" t="s">
        <v>23812</v>
      </c>
      <c r="H5693">
        <v>50.859212999999997</v>
      </c>
      <c r="I5693">
        <v>-118.2558861</v>
      </c>
      <c r="J5693" s="1" t="str">
        <f t="shared" si="356"/>
        <v>NGR bulk stream sediment</v>
      </c>
      <c r="K5693" s="1" t="str">
        <f t="shared" si="357"/>
        <v>&lt;177 micron (NGR)</v>
      </c>
      <c r="L5693">
        <v>79</v>
      </c>
      <c r="M5693" t="s">
        <v>214</v>
      </c>
      <c r="N5693">
        <v>1370</v>
      </c>
      <c r="O5693" t="s">
        <v>125</v>
      </c>
      <c r="P5693" t="s">
        <v>51</v>
      </c>
      <c r="Q5693" t="s">
        <v>652</v>
      </c>
      <c r="R5693" t="s">
        <v>87</v>
      </c>
      <c r="S5693" t="s">
        <v>508</v>
      </c>
      <c r="T5693" t="s">
        <v>108</v>
      </c>
      <c r="U5693" t="s">
        <v>438</v>
      </c>
      <c r="V5693" t="s">
        <v>122</v>
      </c>
      <c r="W5693" t="s">
        <v>78</v>
      </c>
      <c r="X5693" t="s">
        <v>82</v>
      </c>
      <c r="Y5693" t="s">
        <v>226</v>
      </c>
      <c r="Z5693" t="s">
        <v>46</v>
      </c>
      <c r="AA5693" t="s">
        <v>46</v>
      </c>
      <c r="AB5693" t="s">
        <v>174</v>
      </c>
      <c r="AC5693" t="s">
        <v>269</v>
      </c>
      <c r="AD5693" t="s">
        <v>237</v>
      </c>
      <c r="AE5693" t="s">
        <v>380</v>
      </c>
      <c r="AF5693" t="s">
        <v>55</v>
      </c>
      <c r="AG5693" t="s">
        <v>8594</v>
      </c>
      <c r="AH5693" t="s">
        <v>235</v>
      </c>
      <c r="AI5693" t="s">
        <v>125</v>
      </c>
      <c r="AJ5693" t="s">
        <v>7199</v>
      </c>
      <c r="AK5693" t="s">
        <v>85</v>
      </c>
      <c r="AL5693" t="s">
        <v>47</v>
      </c>
      <c r="AM5693" t="s">
        <v>103</v>
      </c>
      <c r="AN5693" t="s">
        <v>802</v>
      </c>
      <c r="AO5693" t="s">
        <v>59</v>
      </c>
    </row>
    <row r="5694" spans="1:41" hidden="1" x14ac:dyDescent="0.25">
      <c r="A5694" t="s">
        <v>23813</v>
      </c>
      <c r="B5694" t="s">
        <v>23814</v>
      </c>
      <c r="C5694" s="1" t="str">
        <f t="shared" si="358"/>
        <v>21:1064</v>
      </c>
      <c r="D5694" s="1" t="str">
        <f t="shared" si="359"/>
        <v>21:0107</v>
      </c>
      <c r="E5694" t="s">
        <v>23815</v>
      </c>
      <c r="F5694" t="s">
        <v>23816</v>
      </c>
      <c r="H5694">
        <v>50.863209300000001</v>
      </c>
      <c r="I5694">
        <v>-118.2564057</v>
      </c>
      <c r="J5694" s="1" t="str">
        <f t="shared" si="356"/>
        <v>NGR bulk stream sediment</v>
      </c>
      <c r="K5694" s="1" t="str">
        <f t="shared" si="357"/>
        <v>&lt;177 micron (NGR)</v>
      </c>
      <c r="L5694">
        <v>79</v>
      </c>
      <c r="M5694" t="s">
        <v>223</v>
      </c>
      <c r="N5694">
        <v>1371</v>
      </c>
      <c r="O5694" t="s">
        <v>63</v>
      </c>
      <c r="P5694" t="s">
        <v>47</v>
      </c>
      <c r="Q5694" t="s">
        <v>802</v>
      </c>
      <c r="R5694" t="s">
        <v>102</v>
      </c>
      <c r="S5694" t="s">
        <v>152</v>
      </c>
      <c r="T5694" t="s">
        <v>55</v>
      </c>
      <c r="U5694" t="s">
        <v>184</v>
      </c>
      <c r="V5694" t="s">
        <v>206</v>
      </c>
      <c r="W5694" t="s">
        <v>139</v>
      </c>
      <c r="X5694" t="s">
        <v>59</v>
      </c>
      <c r="Y5694" t="s">
        <v>386</v>
      </c>
      <c r="Z5694" t="s">
        <v>185</v>
      </c>
      <c r="AA5694" t="s">
        <v>46</v>
      </c>
      <c r="AB5694" t="s">
        <v>57</v>
      </c>
      <c r="AC5694" t="s">
        <v>58</v>
      </c>
      <c r="AD5694" t="s">
        <v>237</v>
      </c>
      <c r="AE5694" t="s">
        <v>380</v>
      </c>
      <c r="AF5694" t="s">
        <v>148</v>
      </c>
      <c r="AG5694" t="s">
        <v>2088</v>
      </c>
      <c r="AH5694" t="s">
        <v>81</v>
      </c>
      <c r="AI5694" t="s">
        <v>60</v>
      </c>
      <c r="AJ5694" t="s">
        <v>23817</v>
      </c>
      <c r="AK5694" t="s">
        <v>209</v>
      </c>
      <c r="AL5694" t="s">
        <v>73</v>
      </c>
      <c r="AM5694" t="s">
        <v>52</v>
      </c>
      <c r="AN5694" t="s">
        <v>234</v>
      </c>
      <c r="AO5694" t="s">
        <v>50</v>
      </c>
    </row>
    <row r="5695" spans="1:41" hidden="1" x14ac:dyDescent="0.25">
      <c r="A5695" t="s">
        <v>23818</v>
      </c>
      <c r="B5695" t="s">
        <v>23819</v>
      </c>
      <c r="C5695" s="1" t="str">
        <f t="shared" si="358"/>
        <v>21:1064</v>
      </c>
      <c r="D5695" s="1" t="str">
        <f t="shared" si="359"/>
        <v>21:0107</v>
      </c>
      <c r="E5695" t="s">
        <v>23820</v>
      </c>
      <c r="F5695" t="s">
        <v>23821</v>
      </c>
      <c r="H5695">
        <v>50.994257900000001</v>
      </c>
      <c r="I5695">
        <v>-118.12307010000001</v>
      </c>
      <c r="J5695" s="1" t="str">
        <f t="shared" si="356"/>
        <v>NGR bulk stream sediment</v>
      </c>
      <c r="K5695" s="1" t="str">
        <f t="shared" si="357"/>
        <v>&lt;177 micron (NGR)</v>
      </c>
      <c r="L5695">
        <v>79</v>
      </c>
      <c r="M5695" t="s">
        <v>233</v>
      </c>
      <c r="N5695">
        <v>1372</v>
      </c>
      <c r="O5695" t="s">
        <v>62</v>
      </c>
      <c r="P5695" t="s">
        <v>122</v>
      </c>
      <c r="Q5695" t="s">
        <v>2563</v>
      </c>
      <c r="R5695" t="s">
        <v>142</v>
      </c>
      <c r="S5695" t="s">
        <v>386</v>
      </c>
      <c r="T5695" t="s">
        <v>217</v>
      </c>
      <c r="U5695" t="s">
        <v>146</v>
      </c>
      <c r="V5695" t="s">
        <v>238</v>
      </c>
      <c r="W5695" t="s">
        <v>282</v>
      </c>
      <c r="X5695" t="s">
        <v>52</v>
      </c>
      <c r="Y5695" t="s">
        <v>140</v>
      </c>
      <c r="Z5695" t="s">
        <v>62</v>
      </c>
      <c r="AA5695" t="s">
        <v>46</v>
      </c>
      <c r="AB5695" t="s">
        <v>64</v>
      </c>
      <c r="AC5695" t="s">
        <v>58</v>
      </c>
      <c r="AD5695" t="s">
        <v>184</v>
      </c>
      <c r="AE5695" t="s">
        <v>380</v>
      </c>
      <c r="AF5695" t="s">
        <v>50</v>
      </c>
      <c r="AG5695" t="s">
        <v>85</v>
      </c>
      <c r="AH5695" t="s">
        <v>161</v>
      </c>
      <c r="AI5695" t="s">
        <v>61</v>
      </c>
      <c r="AJ5695" t="s">
        <v>690</v>
      </c>
      <c r="AK5695" t="s">
        <v>319</v>
      </c>
      <c r="AL5695" t="s">
        <v>47</v>
      </c>
      <c r="AM5695" t="s">
        <v>103</v>
      </c>
      <c r="AN5695" t="s">
        <v>638</v>
      </c>
      <c r="AO5695" t="s">
        <v>76</v>
      </c>
    </row>
    <row r="5696" spans="1:41" hidden="1" x14ac:dyDescent="0.25">
      <c r="A5696" t="s">
        <v>23822</v>
      </c>
      <c r="B5696" t="s">
        <v>23823</v>
      </c>
      <c r="C5696" s="1" t="str">
        <f t="shared" si="358"/>
        <v>21:1064</v>
      </c>
      <c r="D5696" s="1" t="str">
        <f t="shared" si="359"/>
        <v>21:0107</v>
      </c>
      <c r="E5696" t="s">
        <v>23824</v>
      </c>
      <c r="F5696" t="s">
        <v>23825</v>
      </c>
      <c r="H5696">
        <v>50.983629000000001</v>
      </c>
      <c r="I5696">
        <v>-118.0405975</v>
      </c>
      <c r="J5696" s="1" t="str">
        <f t="shared" si="356"/>
        <v>NGR bulk stream sediment</v>
      </c>
      <c r="K5696" s="1" t="str">
        <f t="shared" si="357"/>
        <v>&lt;177 micron (NGR)</v>
      </c>
      <c r="L5696">
        <v>79</v>
      </c>
      <c r="M5696" t="s">
        <v>248</v>
      </c>
      <c r="N5696">
        <v>1373</v>
      </c>
      <c r="O5696" t="s">
        <v>54</v>
      </c>
      <c r="P5696" t="s">
        <v>47</v>
      </c>
      <c r="Q5696" t="s">
        <v>356</v>
      </c>
      <c r="R5696" t="s">
        <v>64</v>
      </c>
      <c r="S5696" t="s">
        <v>207</v>
      </c>
      <c r="T5696" t="s">
        <v>209</v>
      </c>
      <c r="U5696" t="s">
        <v>226</v>
      </c>
      <c r="V5696" t="s">
        <v>200</v>
      </c>
      <c r="W5696" t="s">
        <v>142</v>
      </c>
      <c r="X5696" t="s">
        <v>137</v>
      </c>
      <c r="Y5696" t="s">
        <v>144</v>
      </c>
      <c r="Z5696" t="s">
        <v>53</v>
      </c>
      <c r="AA5696" t="s">
        <v>46</v>
      </c>
      <c r="AB5696" t="s">
        <v>174</v>
      </c>
      <c r="AC5696" t="s">
        <v>90</v>
      </c>
      <c r="AD5696" t="s">
        <v>554</v>
      </c>
      <c r="AE5696" t="s">
        <v>380</v>
      </c>
      <c r="AF5696" t="s">
        <v>108</v>
      </c>
      <c r="AG5696" t="s">
        <v>603</v>
      </c>
      <c r="AH5696" t="s">
        <v>81</v>
      </c>
      <c r="AI5696" t="s">
        <v>110</v>
      </c>
      <c r="AJ5696" t="s">
        <v>147</v>
      </c>
      <c r="AK5696" t="s">
        <v>270</v>
      </c>
      <c r="AL5696" t="s">
        <v>47</v>
      </c>
      <c r="AM5696" t="s">
        <v>103</v>
      </c>
      <c r="AN5696" t="s">
        <v>915</v>
      </c>
      <c r="AO5696" t="s">
        <v>131</v>
      </c>
    </row>
    <row r="5697" spans="1:41" hidden="1" x14ac:dyDescent="0.25">
      <c r="A5697" t="s">
        <v>23826</v>
      </c>
      <c r="B5697" t="s">
        <v>23827</v>
      </c>
      <c r="C5697" s="1" t="str">
        <f t="shared" si="358"/>
        <v>21:1064</v>
      </c>
      <c r="D5697" s="1" t="str">
        <f t="shared" si="359"/>
        <v>21:0107</v>
      </c>
      <c r="E5697" t="s">
        <v>23828</v>
      </c>
      <c r="F5697" t="s">
        <v>23829</v>
      </c>
      <c r="H5697">
        <v>50.988458700000002</v>
      </c>
      <c r="I5697">
        <v>-118.0525743</v>
      </c>
      <c r="J5697" s="1" t="str">
        <f t="shared" si="356"/>
        <v>NGR bulk stream sediment</v>
      </c>
      <c r="K5697" s="1" t="str">
        <f t="shared" si="357"/>
        <v>&lt;177 micron (NGR)</v>
      </c>
      <c r="L5697">
        <v>79</v>
      </c>
      <c r="M5697" t="s">
        <v>256</v>
      </c>
      <c r="N5697">
        <v>1374</v>
      </c>
      <c r="O5697" t="s">
        <v>53</v>
      </c>
      <c r="P5697" t="s">
        <v>47</v>
      </c>
      <c r="Q5697" t="s">
        <v>812</v>
      </c>
      <c r="R5697" t="s">
        <v>54</v>
      </c>
      <c r="S5697" t="s">
        <v>1121</v>
      </c>
      <c r="T5697" t="s">
        <v>267</v>
      </c>
      <c r="U5697" t="s">
        <v>207</v>
      </c>
      <c r="V5697" t="s">
        <v>282</v>
      </c>
      <c r="W5697" t="s">
        <v>437</v>
      </c>
      <c r="X5697" t="s">
        <v>137</v>
      </c>
      <c r="Y5697" t="s">
        <v>184</v>
      </c>
      <c r="Z5697" t="s">
        <v>198</v>
      </c>
      <c r="AA5697" t="s">
        <v>46</v>
      </c>
      <c r="AB5697" t="s">
        <v>87</v>
      </c>
      <c r="AC5697" t="s">
        <v>59</v>
      </c>
      <c r="AD5697" t="s">
        <v>431</v>
      </c>
      <c r="AE5697" t="s">
        <v>380</v>
      </c>
      <c r="AF5697" t="s">
        <v>267</v>
      </c>
      <c r="AG5697" t="s">
        <v>2224</v>
      </c>
      <c r="AH5697" t="s">
        <v>47</v>
      </c>
      <c r="AI5697" t="s">
        <v>47</v>
      </c>
      <c r="AJ5697" t="s">
        <v>5701</v>
      </c>
      <c r="AK5697" t="s">
        <v>96</v>
      </c>
      <c r="AL5697" t="s">
        <v>47</v>
      </c>
      <c r="AM5697" t="s">
        <v>103</v>
      </c>
      <c r="AN5697" t="s">
        <v>189</v>
      </c>
      <c r="AO5697" t="s">
        <v>145</v>
      </c>
    </row>
    <row r="5698" spans="1:41" hidden="1" x14ac:dyDescent="0.25">
      <c r="A5698" t="s">
        <v>23830</v>
      </c>
      <c r="B5698" t="s">
        <v>23831</v>
      </c>
      <c r="C5698" s="1" t="str">
        <f t="shared" si="358"/>
        <v>21:1064</v>
      </c>
      <c r="D5698" s="1" t="str">
        <f t="shared" si="359"/>
        <v>21:0107</v>
      </c>
      <c r="E5698" t="s">
        <v>23832</v>
      </c>
      <c r="F5698" t="s">
        <v>23833</v>
      </c>
      <c r="H5698">
        <v>50.9641175</v>
      </c>
      <c r="I5698">
        <v>-118.03315449999999</v>
      </c>
      <c r="J5698" s="1" t="str">
        <f t="shared" ref="J5698:J5761" si="360">HYPERLINK("http://geochem.nrcan.gc.ca/cdogs/content/kwd/kwd020030_e.htm", "NGR bulk stream sediment")</f>
        <v>NGR bulk stream sediment</v>
      </c>
      <c r="K5698" s="1" t="str">
        <f t="shared" ref="K5698:K5761" si="361">HYPERLINK("http://geochem.nrcan.gc.ca/cdogs/content/kwd/kwd080006_e.htm", "&lt;177 micron (NGR)")</f>
        <v>&lt;177 micron (NGR)</v>
      </c>
      <c r="L5698">
        <v>79</v>
      </c>
      <c r="M5698" t="s">
        <v>265</v>
      </c>
      <c r="N5698">
        <v>1375</v>
      </c>
      <c r="O5698" t="s">
        <v>173</v>
      </c>
      <c r="P5698" t="s">
        <v>47</v>
      </c>
      <c r="Q5698" t="s">
        <v>513</v>
      </c>
      <c r="R5698" t="s">
        <v>85</v>
      </c>
      <c r="S5698" t="s">
        <v>438</v>
      </c>
      <c r="T5698" t="s">
        <v>66</v>
      </c>
      <c r="U5698" t="s">
        <v>431</v>
      </c>
      <c r="V5698" t="s">
        <v>371</v>
      </c>
      <c r="W5698" t="s">
        <v>123</v>
      </c>
      <c r="X5698" t="s">
        <v>51</v>
      </c>
      <c r="Y5698" t="s">
        <v>120</v>
      </c>
      <c r="Z5698" t="s">
        <v>56</v>
      </c>
      <c r="AA5698" t="s">
        <v>46</v>
      </c>
      <c r="AB5698" t="s">
        <v>174</v>
      </c>
      <c r="AC5698" t="s">
        <v>258</v>
      </c>
      <c r="AD5698" t="s">
        <v>559</v>
      </c>
      <c r="AE5698" t="s">
        <v>199</v>
      </c>
      <c r="AF5698" t="s">
        <v>76</v>
      </c>
      <c r="AG5698" t="s">
        <v>591</v>
      </c>
      <c r="AH5698" t="s">
        <v>161</v>
      </c>
      <c r="AI5698" t="s">
        <v>174</v>
      </c>
      <c r="AJ5698" t="s">
        <v>55</v>
      </c>
      <c r="AK5698" t="s">
        <v>292</v>
      </c>
      <c r="AL5698" t="s">
        <v>47</v>
      </c>
      <c r="AM5698" t="s">
        <v>47</v>
      </c>
      <c r="AN5698" t="s">
        <v>65</v>
      </c>
      <c r="AO5698" t="s">
        <v>103</v>
      </c>
    </row>
    <row r="5699" spans="1:41" hidden="1" x14ac:dyDescent="0.25">
      <c r="A5699" t="s">
        <v>23834</v>
      </c>
      <c r="B5699" t="s">
        <v>23835</v>
      </c>
      <c r="C5699" s="1" t="str">
        <f t="shared" si="358"/>
        <v>21:1064</v>
      </c>
      <c r="D5699" s="1" t="str">
        <f t="shared" si="359"/>
        <v>21:0107</v>
      </c>
      <c r="E5699" t="s">
        <v>23836</v>
      </c>
      <c r="F5699" t="s">
        <v>23837</v>
      </c>
      <c r="H5699">
        <v>50.9594205</v>
      </c>
      <c r="I5699">
        <v>-118.01294439999999</v>
      </c>
      <c r="J5699" s="1" t="str">
        <f t="shared" si="360"/>
        <v>NGR bulk stream sediment</v>
      </c>
      <c r="K5699" s="1" t="str">
        <f t="shared" si="361"/>
        <v>&lt;177 micron (NGR)</v>
      </c>
      <c r="L5699">
        <v>80</v>
      </c>
      <c r="M5699" t="s">
        <v>45</v>
      </c>
      <c r="N5699">
        <v>1376</v>
      </c>
      <c r="O5699" t="s">
        <v>242</v>
      </c>
      <c r="P5699" t="s">
        <v>122</v>
      </c>
      <c r="Q5699" t="s">
        <v>698</v>
      </c>
      <c r="R5699" t="s">
        <v>85</v>
      </c>
      <c r="S5699" t="s">
        <v>482</v>
      </c>
      <c r="T5699" t="s">
        <v>50</v>
      </c>
      <c r="U5699" t="s">
        <v>482</v>
      </c>
      <c r="V5699" t="s">
        <v>392</v>
      </c>
      <c r="W5699" t="s">
        <v>164</v>
      </c>
      <c r="X5699" t="s">
        <v>51</v>
      </c>
      <c r="Y5699" t="s">
        <v>131</v>
      </c>
      <c r="Z5699" t="s">
        <v>56</v>
      </c>
      <c r="AA5699" t="s">
        <v>122</v>
      </c>
      <c r="AB5699" t="s">
        <v>198</v>
      </c>
      <c r="AC5699" t="s">
        <v>124</v>
      </c>
      <c r="AD5699" t="s">
        <v>184</v>
      </c>
      <c r="AE5699" t="s">
        <v>53</v>
      </c>
      <c r="AF5699" t="s">
        <v>55</v>
      </c>
      <c r="AG5699" t="s">
        <v>238</v>
      </c>
      <c r="AH5699" t="s">
        <v>235</v>
      </c>
      <c r="AI5699" t="s">
        <v>149</v>
      </c>
      <c r="AJ5699" t="s">
        <v>85</v>
      </c>
      <c r="AK5699" t="s">
        <v>502</v>
      </c>
      <c r="AL5699" t="s">
        <v>47</v>
      </c>
      <c r="AM5699" t="s">
        <v>47</v>
      </c>
      <c r="AN5699" t="s">
        <v>65</v>
      </c>
      <c r="AO5699" t="s">
        <v>55</v>
      </c>
    </row>
    <row r="5700" spans="1:41" hidden="1" x14ac:dyDescent="0.25">
      <c r="A5700" t="s">
        <v>23838</v>
      </c>
      <c r="B5700" t="s">
        <v>23839</v>
      </c>
      <c r="C5700" s="1" t="str">
        <f t="shared" si="358"/>
        <v>21:1064</v>
      </c>
      <c r="D5700" s="1" t="str">
        <f t="shared" si="359"/>
        <v>21:0107</v>
      </c>
      <c r="E5700" t="s">
        <v>23840</v>
      </c>
      <c r="F5700" t="s">
        <v>23841</v>
      </c>
      <c r="H5700">
        <v>50.923408700000003</v>
      </c>
      <c r="I5700">
        <v>-118.1074045</v>
      </c>
      <c r="J5700" s="1" t="str">
        <f t="shared" si="360"/>
        <v>NGR bulk stream sediment</v>
      </c>
      <c r="K5700" s="1" t="str">
        <f t="shared" si="361"/>
        <v>&lt;177 micron (NGR)</v>
      </c>
      <c r="L5700">
        <v>80</v>
      </c>
      <c r="M5700" t="s">
        <v>71</v>
      </c>
      <c r="N5700">
        <v>1377</v>
      </c>
      <c r="O5700" t="s">
        <v>149</v>
      </c>
      <c r="P5700" t="s">
        <v>103</v>
      </c>
      <c r="Q5700" t="s">
        <v>832</v>
      </c>
      <c r="R5700" t="s">
        <v>101</v>
      </c>
      <c r="S5700" t="s">
        <v>207</v>
      </c>
      <c r="T5700" t="s">
        <v>104</v>
      </c>
      <c r="U5700" t="s">
        <v>48</v>
      </c>
      <c r="V5700" t="s">
        <v>365</v>
      </c>
      <c r="W5700" t="s">
        <v>88</v>
      </c>
      <c r="X5700" t="s">
        <v>137</v>
      </c>
      <c r="Y5700" t="s">
        <v>183</v>
      </c>
      <c r="Z5700" t="s">
        <v>53</v>
      </c>
      <c r="AA5700" t="s">
        <v>46</v>
      </c>
      <c r="AB5700" t="s">
        <v>81</v>
      </c>
      <c r="AC5700" t="s">
        <v>146</v>
      </c>
      <c r="AD5700" t="s">
        <v>184</v>
      </c>
      <c r="AE5700" t="s">
        <v>380</v>
      </c>
      <c r="AF5700" t="s">
        <v>910</v>
      </c>
      <c r="AG5700" t="s">
        <v>2234</v>
      </c>
      <c r="AH5700" t="s">
        <v>123</v>
      </c>
      <c r="AI5700" t="s">
        <v>235</v>
      </c>
      <c r="AJ5700" t="s">
        <v>108</v>
      </c>
      <c r="AK5700" t="s">
        <v>206</v>
      </c>
      <c r="AL5700" t="s">
        <v>51</v>
      </c>
      <c r="AM5700" t="s">
        <v>103</v>
      </c>
      <c r="AN5700" t="s">
        <v>65</v>
      </c>
      <c r="AO5700" t="s">
        <v>59</v>
      </c>
    </row>
    <row r="5701" spans="1:41" hidden="1" x14ac:dyDescent="0.25">
      <c r="A5701" t="s">
        <v>23842</v>
      </c>
      <c r="B5701" t="s">
        <v>23843</v>
      </c>
      <c r="C5701" s="1" t="str">
        <f t="shared" si="358"/>
        <v>21:1064</v>
      </c>
      <c r="D5701" s="1" t="str">
        <f t="shared" si="359"/>
        <v>21:0107</v>
      </c>
      <c r="E5701" t="s">
        <v>23844</v>
      </c>
      <c r="F5701" t="s">
        <v>23845</v>
      </c>
      <c r="H5701">
        <v>50.931250200000001</v>
      </c>
      <c r="I5701">
        <v>-118.0550375</v>
      </c>
      <c r="J5701" s="1" t="str">
        <f t="shared" si="360"/>
        <v>NGR bulk stream sediment</v>
      </c>
      <c r="K5701" s="1" t="str">
        <f t="shared" si="361"/>
        <v>&lt;177 micron (NGR)</v>
      </c>
      <c r="L5701">
        <v>80</v>
      </c>
      <c r="M5701" t="s">
        <v>95</v>
      </c>
      <c r="N5701">
        <v>1378</v>
      </c>
      <c r="O5701" t="s">
        <v>110</v>
      </c>
      <c r="P5701" t="s">
        <v>47</v>
      </c>
      <c r="Q5701" t="s">
        <v>481</v>
      </c>
      <c r="R5701" t="s">
        <v>200</v>
      </c>
      <c r="S5701" t="s">
        <v>237</v>
      </c>
      <c r="T5701" t="s">
        <v>49</v>
      </c>
      <c r="U5701" t="s">
        <v>543</v>
      </c>
      <c r="V5701" t="s">
        <v>52</v>
      </c>
      <c r="W5701" t="s">
        <v>260</v>
      </c>
      <c r="X5701" t="s">
        <v>73</v>
      </c>
      <c r="Y5701" t="s">
        <v>300</v>
      </c>
      <c r="Z5701" t="s">
        <v>84</v>
      </c>
      <c r="AA5701" t="s">
        <v>46</v>
      </c>
      <c r="AB5701" t="s">
        <v>110</v>
      </c>
      <c r="AC5701" t="s">
        <v>667</v>
      </c>
      <c r="AD5701" t="s">
        <v>226</v>
      </c>
      <c r="AE5701" t="s">
        <v>380</v>
      </c>
      <c r="AF5701" t="s">
        <v>66</v>
      </c>
      <c r="AG5701" t="s">
        <v>58</v>
      </c>
      <c r="AH5701" t="s">
        <v>173</v>
      </c>
      <c r="AI5701" t="s">
        <v>87</v>
      </c>
      <c r="AJ5701" t="s">
        <v>267</v>
      </c>
      <c r="AK5701" t="s">
        <v>271</v>
      </c>
      <c r="AL5701" t="s">
        <v>103</v>
      </c>
      <c r="AM5701" t="s">
        <v>122</v>
      </c>
      <c r="AN5701" t="s">
        <v>1304</v>
      </c>
      <c r="AO5701" t="s">
        <v>49</v>
      </c>
    </row>
    <row r="5702" spans="1:41" hidden="1" x14ac:dyDescent="0.25">
      <c r="A5702" t="s">
        <v>23846</v>
      </c>
      <c r="B5702" t="s">
        <v>23847</v>
      </c>
      <c r="C5702" s="1" t="str">
        <f t="shared" si="358"/>
        <v>21:1064</v>
      </c>
      <c r="D5702" s="1" t="str">
        <f t="shared" si="359"/>
        <v>21:0107</v>
      </c>
      <c r="E5702" t="s">
        <v>23848</v>
      </c>
      <c r="F5702" t="s">
        <v>23849</v>
      </c>
      <c r="H5702">
        <v>50.883216099999999</v>
      </c>
      <c r="I5702">
        <v>-118.0321998</v>
      </c>
      <c r="J5702" s="1" t="str">
        <f t="shared" si="360"/>
        <v>NGR bulk stream sediment</v>
      </c>
      <c r="K5702" s="1" t="str">
        <f t="shared" si="361"/>
        <v>&lt;177 micron (NGR)</v>
      </c>
      <c r="L5702">
        <v>80</v>
      </c>
      <c r="M5702" t="s">
        <v>117</v>
      </c>
      <c r="N5702">
        <v>1379</v>
      </c>
      <c r="O5702" t="s">
        <v>46</v>
      </c>
      <c r="P5702" t="s">
        <v>103</v>
      </c>
      <c r="Q5702" t="s">
        <v>411</v>
      </c>
      <c r="R5702" t="s">
        <v>62</v>
      </c>
      <c r="S5702" t="s">
        <v>237</v>
      </c>
      <c r="T5702" t="s">
        <v>82</v>
      </c>
      <c r="U5702" t="s">
        <v>425</v>
      </c>
      <c r="V5702" t="s">
        <v>336</v>
      </c>
      <c r="W5702" t="s">
        <v>123</v>
      </c>
      <c r="X5702" t="s">
        <v>73</v>
      </c>
      <c r="Y5702" t="s">
        <v>160</v>
      </c>
      <c r="Z5702" t="s">
        <v>53</v>
      </c>
      <c r="AA5702" t="s">
        <v>46</v>
      </c>
      <c r="AB5702" t="s">
        <v>185</v>
      </c>
      <c r="AC5702" t="s">
        <v>342</v>
      </c>
      <c r="AD5702" t="s">
        <v>457</v>
      </c>
      <c r="AE5702" t="s">
        <v>380</v>
      </c>
      <c r="AF5702" t="s">
        <v>76</v>
      </c>
      <c r="AG5702" t="s">
        <v>855</v>
      </c>
      <c r="AH5702" t="s">
        <v>139</v>
      </c>
      <c r="AI5702" t="s">
        <v>174</v>
      </c>
      <c r="AJ5702" t="s">
        <v>76</v>
      </c>
      <c r="AK5702" t="s">
        <v>103</v>
      </c>
      <c r="AL5702" t="s">
        <v>122</v>
      </c>
      <c r="AM5702" t="s">
        <v>122</v>
      </c>
      <c r="AN5702" t="s">
        <v>1121</v>
      </c>
      <c r="AO5702" t="s">
        <v>162</v>
      </c>
    </row>
    <row r="5703" spans="1:41" hidden="1" x14ac:dyDescent="0.25">
      <c r="A5703" t="s">
        <v>23850</v>
      </c>
      <c r="B5703" t="s">
        <v>23851</v>
      </c>
      <c r="C5703" s="1" t="str">
        <f t="shared" si="358"/>
        <v>21:1064</v>
      </c>
      <c r="D5703" s="1" t="str">
        <f t="shared" si="359"/>
        <v>21:0107</v>
      </c>
      <c r="E5703" t="s">
        <v>23852</v>
      </c>
      <c r="F5703" t="s">
        <v>23853</v>
      </c>
      <c r="H5703">
        <v>50.912877100000003</v>
      </c>
      <c r="I5703">
        <v>-118.28131569999999</v>
      </c>
      <c r="J5703" s="1" t="str">
        <f t="shared" si="360"/>
        <v>NGR bulk stream sediment</v>
      </c>
      <c r="K5703" s="1" t="str">
        <f t="shared" si="361"/>
        <v>&lt;177 micron (NGR)</v>
      </c>
      <c r="L5703">
        <v>80</v>
      </c>
      <c r="M5703" t="s">
        <v>136</v>
      </c>
      <c r="N5703">
        <v>1380</v>
      </c>
      <c r="O5703" t="s">
        <v>81</v>
      </c>
      <c r="P5703" t="s">
        <v>103</v>
      </c>
      <c r="Q5703" t="s">
        <v>404</v>
      </c>
      <c r="R5703" t="s">
        <v>266</v>
      </c>
      <c r="S5703" t="s">
        <v>171</v>
      </c>
      <c r="T5703" t="s">
        <v>209</v>
      </c>
      <c r="U5703" t="s">
        <v>226</v>
      </c>
      <c r="V5703" t="s">
        <v>260</v>
      </c>
      <c r="W5703" t="s">
        <v>102</v>
      </c>
      <c r="X5703" t="s">
        <v>76</v>
      </c>
      <c r="Y5703" t="s">
        <v>226</v>
      </c>
      <c r="Z5703" t="s">
        <v>54</v>
      </c>
      <c r="AA5703" t="s">
        <v>46</v>
      </c>
      <c r="AB5703" t="s">
        <v>46</v>
      </c>
      <c r="AC5703" t="s">
        <v>267</v>
      </c>
      <c r="AD5703" t="s">
        <v>237</v>
      </c>
      <c r="AE5703" t="s">
        <v>380</v>
      </c>
      <c r="AF5703" t="s">
        <v>85</v>
      </c>
      <c r="AG5703" t="s">
        <v>2219</v>
      </c>
      <c r="AH5703" t="s">
        <v>185</v>
      </c>
      <c r="AI5703" t="s">
        <v>63</v>
      </c>
      <c r="AJ5703" t="s">
        <v>6620</v>
      </c>
      <c r="AK5703" t="s">
        <v>85</v>
      </c>
      <c r="AL5703" t="s">
        <v>122</v>
      </c>
      <c r="AM5703" t="s">
        <v>51</v>
      </c>
      <c r="AN5703" t="s">
        <v>793</v>
      </c>
      <c r="AO5703" t="s">
        <v>145</v>
      </c>
    </row>
    <row r="5704" spans="1:41" hidden="1" x14ac:dyDescent="0.25">
      <c r="A5704" t="s">
        <v>23854</v>
      </c>
      <c r="B5704" t="s">
        <v>23855</v>
      </c>
      <c r="C5704" s="1" t="str">
        <f t="shared" si="358"/>
        <v>21:1064</v>
      </c>
      <c r="D5704" s="1" t="str">
        <f t="shared" si="359"/>
        <v>21:0107</v>
      </c>
      <c r="E5704" t="s">
        <v>23856</v>
      </c>
      <c r="F5704" t="s">
        <v>23857</v>
      </c>
      <c r="H5704">
        <v>50.951172700000001</v>
      </c>
      <c r="I5704">
        <v>-118.2843196</v>
      </c>
      <c r="J5704" s="1" t="str">
        <f t="shared" si="360"/>
        <v>NGR bulk stream sediment</v>
      </c>
      <c r="K5704" s="1" t="str">
        <f t="shared" si="361"/>
        <v>&lt;177 micron (NGR)</v>
      </c>
      <c r="L5704">
        <v>80</v>
      </c>
      <c r="M5704" t="s">
        <v>157</v>
      </c>
      <c r="N5704">
        <v>1381</v>
      </c>
      <c r="O5704" t="s">
        <v>81</v>
      </c>
      <c r="P5704" t="s">
        <v>47</v>
      </c>
      <c r="Q5704" t="s">
        <v>1157</v>
      </c>
      <c r="R5704" t="s">
        <v>50</v>
      </c>
      <c r="S5704" t="s">
        <v>431</v>
      </c>
      <c r="T5704" t="s">
        <v>99</v>
      </c>
      <c r="U5704" t="s">
        <v>431</v>
      </c>
      <c r="V5704" t="s">
        <v>274</v>
      </c>
      <c r="W5704" t="s">
        <v>102</v>
      </c>
      <c r="X5704" t="s">
        <v>52</v>
      </c>
      <c r="Y5704" t="s">
        <v>160</v>
      </c>
      <c r="Z5704" t="s">
        <v>56</v>
      </c>
      <c r="AA5704" t="s">
        <v>46</v>
      </c>
      <c r="AB5704" t="s">
        <v>54</v>
      </c>
      <c r="AC5704" t="s">
        <v>475</v>
      </c>
      <c r="AD5704" t="s">
        <v>226</v>
      </c>
      <c r="AE5704" t="s">
        <v>56</v>
      </c>
      <c r="AF5704" t="s">
        <v>85</v>
      </c>
      <c r="AG5704" t="s">
        <v>58</v>
      </c>
      <c r="AH5704" t="s">
        <v>235</v>
      </c>
      <c r="AI5704" t="s">
        <v>87</v>
      </c>
      <c r="AJ5704" t="s">
        <v>209</v>
      </c>
      <c r="AK5704" t="s">
        <v>85</v>
      </c>
      <c r="AL5704" t="s">
        <v>122</v>
      </c>
      <c r="AM5704" t="s">
        <v>122</v>
      </c>
      <c r="AN5704" t="s">
        <v>725</v>
      </c>
      <c r="AO5704" t="s">
        <v>55</v>
      </c>
    </row>
    <row r="5705" spans="1:41" hidden="1" x14ac:dyDescent="0.25">
      <c r="A5705" t="s">
        <v>23858</v>
      </c>
      <c r="B5705" t="s">
        <v>23859</v>
      </c>
      <c r="C5705" s="1" t="str">
        <f t="shared" si="358"/>
        <v>21:1064</v>
      </c>
      <c r="D5705" s="1" t="str">
        <f t="shared" si="359"/>
        <v>21:0107</v>
      </c>
      <c r="E5705" t="s">
        <v>23860</v>
      </c>
      <c r="F5705" t="s">
        <v>23861</v>
      </c>
      <c r="H5705">
        <v>50.910469499999998</v>
      </c>
      <c r="I5705">
        <v>-118.35813469999999</v>
      </c>
      <c r="J5705" s="1" t="str">
        <f t="shared" si="360"/>
        <v>NGR bulk stream sediment</v>
      </c>
      <c r="K5705" s="1" t="str">
        <f t="shared" si="361"/>
        <v>&lt;177 micron (NGR)</v>
      </c>
      <c r="L5705">
        <v>80</v>
      </c>
      <c r="M5705" t="s">
        <v>170</v>
      </c>
      <c r="N5705">
        <v>1382</v>
      </c>
      <c r="O5705" t="s">
        <v>235</v>
      </c>
      <c r="P5705" t="s">
        <v>47</v>
      </c>
      <c r="Q5705" t="s">
        <v>802</v>
      </c>
      <c r="R5705" t="s">
        <v>173</v>
      </c>
      <c r="S5705" t="s">
        <v>6458</v>
      </c>
      <c r="T5705" t="s">
        <v>50</v>
      </c>
      <c r="U5705" t="s">
        <v>65</v>
      </c>
      <c r="V5705" t="s">
        <v>122</v>
      </c>
      <c r="W5705" t="s">
        <v>109</v>
      </c>
      <c r="X5705" t="s">
        <v>225</v>
      </c>
      <c r="Y5705" t="s">
        <v>6283</v>
      </c>
      <c r="Z5705" t="s">
        <v>87</v>
      </c>
      <c r="AA5705" t="s">
        <v>46</v>
      </c>
      <c r="AB5705" t="s">
        <v>46</v>
      </c>
      <c r="AC5705" t="s">
        <v>104</v>
      </c>
      <c r="AD5705" t="s">
        <v>184</v>
      </c>
      <c r="AE5705" t="s">
        <v>380</v>
      </c>
      <c r="AF5705" t="s">
        <v>50</v>
      </c>
      <c r="AG5705" t="s">
        <v>10382</v>
      </c>
      <c r="AH5705" t="s">
        <v>161</v>
      </c>
      <c r="AI5705" t="s">
        <v>103</v>
      </c>
      <c r="AJ5705" t="s">
        <v>23862</v>
      </c>
      <c r="AK5705" t="s">
        <v>76</v>
      </c>
      <c r="AL5705" t="s">
        <v>122</v>
      </c>
      <c r="AM5705" t="s">
        <v>73</v>
      </c>
      <c r="AN5705" t="s">
        <v>481</v>
      </c>
      <c r="AO5705" t="s">
        <v>209</v>
      </c>
    </row>
    <row r="5706" spans="1:41" hidden="1" x14ac:dyDescent="0.25">
      <c r="A5706" t="s">
        <v>23863</v>
      </c>
      <c r="B5706" t="s">
        <v>23864</v>
      </c>
      <c r="C5706" s="1" t="str">
        <f t="shared" si="358"/>
        <v>21:1064</v>
      </c>
      <c r="D5706" s="1" t="str">
        <f t="shared" si="359"/>
        <v>21:0107</v>
      </c>
      <c r="E5706" t="s">
        <v>23865</v>
      </c>
      <c r="F5706" t="s">
        <v>23866</v>
      </c>
      <c r="H5706">
        <v>50.871359599999998</v>
      </c>
      <c r="I5706">
        <v>-118.31801059999999</v>
      </c>
      <c r="J5706" s="1" t="str">
        <f t="shared" si="360"/>
        <v>NGR bulk stream sediment</v>
      </c>
      <c r="K5706" s="1" t="str">
        <f t="shared" si="361"/>
        <v>&lt;177 micron (NGR)</v>
      </c>
      <c r="L5706">
        <v>80</v>
      </c>
      <c r="M5706" t="s">
        <v>180</v>
      </c>
      <c r="N5706">
        <v>1383</v>
      </c>
      <c r="O5706" t="s">
        <v>206</v>
      </c>
      <c r="P5706" t="s">
        <v>47</v>
      </c>
      <c r="Q5706" t="s">
        <v>234</v>
      </c>
      <c r="R5706" t="s">
        <v>58</v>
      </c>
      <c r="S5706" t="s">
        <v>284</v>
      </c>
      <c r="T5706" t="s">
        <v>209</v>
      </c>
      <c r="U5706" t="s">
        <v>438</v>
      </c>
      <c r="V5706" t="s">
        <v>270</v>
      </c>
      <c r="W5706" t="s">
        <v>72</v>
      </c>
      <c r="X5706" t="s">
        <v>85</v>
      </c>
      <c r="Y5706" t="s">
        <v>146</v>
      </c>
      <c r="Z5706" t="s">
        <v>84</v>
      </c>
      <c r="AA5706" t="s">
        <v>46</v>
      </c>
      <c r="AB5706" t="s">
        <v>149</v>
      </c>
      <c r="AC5706" t="s">
        <v>49</v>
      </c>
      <c r="AD5706" t="s">
        <v>226</v>
      </c>
      <c r="AE5706" t="s">
        <v>56</v>
      </c>
      <c r="AF5706" t="s">
        <v>108</v>
      </c>
      <c r="AG5706" t="s">
        <v>997</v>
      </c>
      <c r="AH5706" t="s">
        <v>185</v>
      </c>
      <c r="AI5706" t="s">
        <v>105</v>
      </c>
      <c r="AJ5706" t="s">
        <v>4567</v>
      </c>
      <c r="AK5706" t="s">
        <v>85</v>
      </c>
      <c r="AL5706" t="s">
        <v>47</v>
      </c>
      <c r="AM5706" t="s">
        <v>122</v>
      </c>
      <c r="AN5706" t="s">
        <v>289</v>
      </c>
      <c r="AO5706" t="s">
        <v>175</v>
      </c>
    </row>
    <row r="5707" spans="1:41" hidden="1" x14ac:dyDescent="0.25">
      <c r="A5707" t="s">
        <v>23867</v>
      </c>
      <c r="B5707" t="s">
        <v>23868</v>
      </c>
      <c r="C5707" s="1" t="str">
        <f t="shared" si="358"/>
        <v>21:1064</v>
      </c>
      <c r="D5707" s="1" t="str">
        <f t="shared" si="359"/>
        <v>21:0107</v>
      </c>
      <c r="E5707" t="s">
        <v>23869</v>
      </c>
      <c r="F5707" t="s">
        <v>23870</v>
      </c>
      <c r="H5707">
        <v>50.859826200000001</v>
      </c>
      <c r="I5707">
        <v>-118.3789269</v>
      </c>
      <c r="J5707" s="1" t="str">
        <f t="shared" si="360"/>
        <v>NGR bulk stream sediment</v>
      </c>
      <c r="K5707" s="1" t="str">
        <f t="shared" si="361"/>
        <v>&lt;177 micron (NGR)</v>
      </c>
      <c r="L5707">
        <v>80</v>
      </c>
      <c r="M5707" t="s">
        <v>195</v>
      </c>
      <c r="N5707">
        <v>1384</v>
      </c>
      <c r="O5707" t="s">
        <v>87</v>
      </c>
      <c r="P5707" t="s">
        <v>47</v>
      </c>
      <c r="Q5707" t="s">
        <v>249</v>
      </c>
      <c r="R5707" t="s">
        <v>78</v>
      </c>
      <c r="S5707" t="s">
        <v>23871</v>
      </c>
      <c r="T5707" t="s">
        <v>108</v>
      </c>
      <c r="U5707" t="s">
        <v>425</v>
      </c>
      <c r="V5707" t="s">
        <v>139</v>
      </c>
      <c r="W5707" t="s">
        <v>200</v>
      </c>
      <c r="X5707" t="s">
        <v>82</v>
      </c>
      <c r="Y5707" t="s">
        <v>1121</v>
      </c>
      <c r="Z5707" t="s">
        <v>54</v>
      </c>
      <c r="AA5707" t="s">
        <v>46</v>
      </c>
      <c r="AB5707" t="s">
        <v>46</v>
      </c>
      <c r="AC5707" t="s">
        <v>58</v>
      </c>
      <c r="AD5707" t="s">
        <v>507</v>
      </c>
      <c r="AE5707" t="s">
        <v>380</v>
      </c>
      <c r="AF5707" t="s">
        <v>267</v>
      </c>
      <c r="AG5707" t="s">
        <v>8373</v>
      </c>
      <c r="AH5707" t="s">
        <v>47</v>
      </c>
      <c r="AI5707" t="s">
        <v>151</v>
      </c>
      <c r="AJ5707" t="s">
        <v>23665</v>
      </c>
      <c r="AK5707" t="s">
        <v>267</v>
      </c>
      <c r="AL5707" t="s">
        <v>47</v>
      </c>
      <c r="AM5707" t="s">
        <v>51</v>
      </c>
      <c r="AN5707" t="s">
        <v>1148</v>
      </c>
      <c r="AO5707" t="s">
        <v>127</v>
      </c>
    </row>
    <row r="5708" spans="1:41" hidden="1" x14ac:dyDescent="0.25">
      <c r="A5708" t="s">
        <v>23872</v>
      </c>
      <c r="B5708" t="s">
        <v>23873</v>
      </c>
      <c r="C5708" s="1" t="str">
        <f t="shared" si="358"/>
        <v>21:1064</v>
      </c>
      <c r="D5708" s="1" t="str">
        <f t="shared" si="359"/>
        <v>21:0107</v>
      </c>
      <c r="E5708" t="s">
        <v>23874</v>
      </c>
      <c r="F5708" t="s">
        <v>23875</v>
      </c>
      <c r="H5708">
        <v>50.8646666</v>
      </c>
      <c r="I5708">
        <v>-118.38331890000001</v>
      </c>
      <c r="J5708" s="1" t="str">
        <f t="shared" si="360"/>
        <v>NGR bulk stream sediment</v>
      </c>
      <c r="K5708" s="1" t="str">
        <f t="shared" si="361"/>
        <v>&lt;177 micron (NGR)</v>
      </c>
      <c r="L5708">
        <v>80</v>
      </c>
      <c r="M5708" t="s">
        <v>205</v>
      </c>
      <c r="N5708">
        <v>1385</v>
      </c>
      <c r="O5708" t="s">
        <v>64</v>
      </c>
      <c r="P5708" t="s">
        <v>103</v>
      </c>
      <c r="Q5708" t="s">
        <v>1780</v>
      </c>
      <c r="R5708" t="s">
        <v>271</v>
      </c>
      <c r="S5708" t="s">
        <v>196</v>
      </c>
      <c r="T5708" t="s">
        <v>145</v>
      </c>
      <c r="U5708" t="s">
        <v>391</v>
      </c>
      <c r="V5708" t="s">
        <v>206</v>
      </c>
      <c r="W5708" t="s">
        <v>86</v>
      </c>
      <c r="X5708" t="s">
        <v>127</v>
      </c>
      <c r="Y5708" t="s">
        <v>207</v>
      </c>
      <c r="Z5708" t="s">
        <v>54</v>
      </c>
      <c r="AA5708" t="s">
        <v>46</v>
      </c>
      <c r="AB5708" t="s">
        <v>149</v>
      </c>
      <c r="AC5708" t="s">
        <v>104</v>
      </c>
      <c r="AD5708" t="s">
        <v>146</v>
      </c>
      <c r="AE5708" t="s">
        <v>380</v>
      </c>
      <c r="AF5708" t="s">
        <v>50</v>
      </c>
      <c r="AG5708" t="s">
        <v>3419</v>
      </c>
      <c r="AH5708" t="s">
        <v>235</v>
      </c>
      <c r="AI5708" t="s">
        <v>78</v>
      </c>
      <c r="AJ5708" t="s">
        <v>5393</v>
      </c>
      <c r="AK5708" t="s">
        <v>330</v>
      </c>
      <c r="AL5708" t="s">
        <v>47</v>
      </c>
      <c r="AM5708" t="s">
        <v>122</v>
      </c>
      <c r="AN5708" t="s">
        <v>364</v>
      </c>
      <c r="AO5708" t="s">
        <v>217</v>
      </c>
    </row>
    <row r="5709" spans="1:41" hidden="1" x14ac:dyDescent="0.25">
      <c r="A5709" t="s">
        <v>23876</v>
      </c>
      <c r="B5709" t="s">
        <v>23877</v>
      </c>
      <c r="C5709" s="1" t="str">
        <f t="shared" ref="C5709:C5772" si="362">HYPERLINK("http://geochem.nrcan.gc.ca/cdogs/content/bdl/bdl211065_e.htm", "21:1065")</f>
        <v>21:1065</v>
      </c>
      <c r="D5709" s="1" t="str">
        <f t="shared" ref="D5709:D5772" si="363">HYPERLINK("http://geochem.nrcan.gc.ca/cdogs/content/svy/svy210108_e.htm", "21:0108")</f>
        <v>21:0108</v>
      </c>
      <c r="E5709" t="s">
        <v>23878</v>
      </c>
      <c r="F5709" t="s">
        <v>23879</v>
      </c>
      <c r="H5709">
        <v>51.0150936</v>
      </c>
      <c r="I5709">
        <v>-119.159147</v>
      </c>
      <c r="J5709" s="1" t="str">
        <f t="shared" si="360"/>
        <v>NGR bulk stream sediment</v>
      </c>
      <c r="K5709" s="1" t="str">
        <f t="shared" si="361"/>
        <v>&lt;177 micron (NGR)</v>
      </c>
      <c r="L5709">
        <v>1</v>
      </c>
      <c r="M5709" t="s">
        <v>45</v>
      </c>
      <c r="N5709">
        <v>1</v>
      </c>
      <c r="O5709" t="s">
        <v>122</v>
      </c>
      <c r="P5709" t="s">
        <v>47</v>
      </c>
      <c r="Q5709" t="s">
        <v>249</v>
      </c>
      <c r="R5709" t="s">
        <v>188</v>
      </c>
      <c r="S5709" t="s">
        <v>273</v>
      </c>
      <c r="T5709" t="s">
        <v>49</v>
      </c>
      <c r="U5709" t="s">
        <v>171</v>
      </c>
      <c r="V5709" t="s">
        <v>79</v>
      </c>
      <c r="W5709" t="s">
        <v>336</v>
      </c>
      <c r="X5709" t="s">
        <v>103</v>
      </c>
      <c r="Y5709" t="s">
        <v>162</v>
      </c>
      <c r="Z5709" t="s">
        <v>84</v>
      </c>
      <c r="AA5709" t="s">
        <v>46</v>
      </c>
      <c r="AB5709" t="s">
        <v>64</v>
      </c>
      <c r="AC5709" t="s">
        <v>250</v>
      </c>
      <c r="AD5709" t="s">
        <v>241</v>
      </c>
      <c r="AE5709" t="s">
        <v>56</v>
      </c>
      <c r="AF5709" t="s">
        <v>50</v>
      </c>
      <c r="AG5709" t="s">
        <v>365</v>
      </c>
      <c r="AH5709" t="s">
        <v>61</v>
      </c>
      <c r="AI5709" t="s">
        <v>174</v>
      </c>
      <c r="AJ5709" t="s">
        <v>406</v>
      </c>
      <c r="AK5709" t="s">
        <v>161</v>
      </c>
      <c r="AL5709" t="s">
        <v>47</v>
      </c>
      <c r="AM5709" t="s">
        <v>47</v>
      </c>
      <c r="AN5709" t="s">
        <v>48</v>
      </c>
      <c r="AO5709" t="s">
        <v>66</v>
      </c>
    </row>
    <row r="5710" spans="1:41" hidden="1" x14ac:dyDescent="0.25">
      <c r="A5710" t="s">
        <v>23880</v>
      </c>
      <c r="B5710" t="s">
        <v>23881</v>
      </c>
      <c r="C5710" s="1" t="str">
        <f t="shared" si="362"/>
        <v>21:1065</v>
      </c>
      <c r="D5710" s="1" t="str">
        <f t="shared" si="363"/>
        <v>21:0108</v>
      </c>
      <c r="E5710" t="s">
        <v>23882</v>
      </c>
      <c r="F5710" t="s">
        <v>23883</v>
      </c>
      <c r="H5710">
        <v>51.003940800000002</v>
      </c>
      <c r="I5710">
        <v>-119.2005948</v>
      </c>
      <c r="J5710" s="1" t="str">
        <f t="shared" si="360"/>
        <v>NGR bulk stream sediment</v>
      </c>
      <c r="K5710" s="1" t="str">
        <f t="shared" si="361"/>
        <v>&lt;177 micron (NGR)</v>
      </c>
      <c r="L5710">
        <v>1</v>
      </c>
      <c r="M5710" t="s">
        <v>71</v>
      </c>
      <c r="N5710">
        <v>2</v>
      </c>
      <c r="O5710" t="s">
        <v>60</v>
      </c>
      <c r="P5710" t="s">
        <v>137</v>
      </c>
      <c r="Q5710" t="s">
        <v>119</v>
      </c>
      <c r="R5710" t="s">
        <v>62</v>
      </c>
      <c r="S5710" t="s">
        <v>438</v>
      </c>
      <c r="T5710" t="s">
        <v>98</v>
      </c>
      <c r="U5710" t="s">
        <v>391</v>
      </c>
      <c r="V5710" t="s">
        <v>173</v>
      </c>
      <c r="W5710" t="s">
        <v>123</v>
      </c>
      <c r="X5710" t="s">
        <v>122</v>
      </c>
      <c r="Y5710" t="s">
        <v>106</v>
      </c>
      <c r="Z5710" t="s">
        <v>56</v>
      </c>
      <c r="AA5710" t="s">
        <v>46</v>
      </c>
      <c r="AB5710" t="s">
        <v>125</v>
      </c>
      <c r="AC5710" t="s">
        <v>239</v>
      </c>
      <c r="AD5710" t="s">
        <v>457</v>
      </c>
      <c r="AE5710" t="s">
        <v>84</v>
      </c>
      <c r="AF5710" t="s">
        <v>209</v>
      </c>
      <c r="AG5710" t="s">
        <v>307</v>
      </c>
      <c r="AH5710" t="s">
        <v>61</v>
      </c>
      <c r="AI5710" t="s">
        <v>87</v>
      </c>
      <c r="AJ5710" t="s">
        <v>85</v>
      </c>
      <c r="AK5710" t="s">
        <v>161</v>
      </c>
      <c r="AL5710" t="s">
        <v>47</v>
      </c>
      <c r="AM5710" t="s">
        <v>47</v>
      </c>
      <c r="AN5710" t="s">
        <v>463</v>
      </c>
      <c r="AO5710" t="s">
        <v>165</v>
      </c>
    </row>
    <row r="5711" spans="1:41" hidden="1" x14ac:dyDescent="0.25">
      <c r="A5711" t="s">
        <v>23884</v>
      </c>
      <c r="B5711" t="s">
        <v>23885</v>
      </c>
      <c r="C5711" s="1" t="str">
        <f t="shared" si="362"/>
        <v>21:1065</v>
      </c>
      <c r="D5711" s="1" t="str">
        <f t="shared" si="363"/>
        <v>21:0108</v>
      </c>
      <c r="E5711" t="s">
        <v>23886</v>
      </c>
      <c r="F5711" t="s">
        <v>23887</v>
      </c>
      <c r="H5711">
        <v>51.009435699999997</v>
      </c>
      <c r="I5711">
        <v>-119.2068141</v>
      </c>
      <c r="J5711" s="1" t="str">
        <f t="shared" si="360"/>
        <v>NGR bulk stream sediment</v>
      </c>
      <c r="K5711" s="1" t="str">
        <f t="shared" si="361"/>
        <v>&lt;177 micron (NGR)</v>
      </c>
      <c r="L5711">
        <v>1</v>
      </c>
      <c r="M5711" t="s">
        <v>95</v>
      </c>
      <c r="N5711">
        <v>3</v>
      </c>
      <c r="O5711" t="s">
        <v>455</v>
      </c>
      <c r="P5711" t="s">
        <v>47</v>
      </c>
      <c r="Q5711" t="s">
        <v>1392</v>
      </c>
      <c r="R5711" t="s">
        <v>57</v>
      </c>
      <c r="S5711" t="s">
        <v>386</v>
      </c>
      <c r="T5711" t="s">
        <v>99</v>
      </c>
      <c r="U5711" t="s">
        <v>391</v>
      </c>
      <c r="V5711" t="s">
        <v>161</v>
      </c>
      <c r="W5711" t="s">
        <v>371</v>
      </c>
      <c r="X5711" t="s">
        <v>52</v>
      </c>
      <c r="Y5711" t="s">
        <v>538</v>
      </c>
      <c r="Z5711" t="s">
        <v>84</v>
      </c>
      <c r="AA5711" t="s">
        <v>46</v>
      </c>
      <c r="AB5711" t="s">
        <v>125</v>
      </c>
      <c r="AC5711" t="s">
        <v>80</v>
      </c>
      <c r="AD5711" t="s">
        <v>121</v>
      </c>
      <c r="AE5711" t="s">
        <v>56</v>
      </c>
      <c r="AF5711" t="s">
        <v>50</v>
      </c>
      <c r="AG5711" t="s">
        <v>689</v>
      </c>
      <c r="AH5711" t="s">
        <v>78</v>
      </c>
      <c r="AI5711" t="s">
        <v>110</v>
      </c>
      <c r="AJ5711" t="s">
        <v>746</v>
      </c>
      <c r="AK5711" t="s">
        <v>271</v>
      </c>
      <c r="AL5711" t="s">
        <v>52</v>
      </c>
      <c r="AM5711" t="s">
        <v>103</v>
      </c>
      <c r="AN5711" t="s">
        <v>275</v>
      </c>
      <c r="AO5711" t="s">
        <v>99</v>
      </c>
    </row>
    <row r="5712" spans="1:41" hidden="1" x14ac:dyDescent="0.25">
      <c r="A5712" t="s">
        <v>23888</v>
      </c>
      <c r="B5712" t="s">
        <v>23889</v>
      </c>
      <c r="C5712" s="1" t="str">
        <f t="shared" si="362"/>
        <v>21:1065</v>
      </c>
      <c r="D5712" s="1" t="str">
        <f t="shared" si="363"/>
        <v>21:0108</v>
      </c>
      <c r="E5712" t="s">
        <v>23890</v>
      </c>
      <c r="F5712" t="s">
        <v>23891</v>
      </c>
      <c r="H5712">
        <v>51.0382423</v>
      </c>
      <c r="I5712">
        <v>-119.639124</v>
      </c>
      <c r="J5712" s="1" t="str">
        <f t="shared" si="360"/>
        <v>NGR bulk stream sediment</v>
      </c>
      <c r="K5712" s="1" t="str">
        <f t="shared" si="361"/>
        <v>&lt;177 micron (NGR)</v>
      </c>
      <c r="L5712">
        <v>1</v>
      </c>
      <c r="M5712" t="s">
        <v>117</v>
      </c>
      <c r="N5712">
        <v>4</v>
      </c>
      <c r="O5712" t="s">
        <v>257</v>
      </c>
      <c r="P5712" t="s">
        <v>47</v>
      </c>
      <c r="Q5712" t="s">
        <v>65</v>
      </c>
      <c r="R5712" t="s">
        <v>175</v>
      </c>
      <c r="S5712" t="s">
        <v>343</v>
      </c>
      <c r="T5712" t="s">
        <v>55</v>
      </c>
      <c r="U5712" t="s">
        <v>358</v>
      </c>
      <c r="V5712" t="s">
        <v>51</v>
      </c>
      <c r="W5712" t="s">
        <v>235</v>
      </c>
      <c r="X5712" t="s">
        <v>47</v>
      </c>
      <c r="Y5712" t="s">
        <v>457</v>
      </c>
      <c r="Z5712" t="s">
        <v>56</v>
      </c>
      <c r="AA5712" t="s">
        <v>46</v>
      </c>
      <c r="AB5712" t="s">
        <v>149</v>
      </c>
      <c r="AC5712" t="s">
        <v>217</v>
      </c>
      <c r="AD5712" t="s">
        <v>90</v>
      </c>
      <c r="AE5712" t="s">
        <v>57</v>
      </c>
      <c r="AF5712" t="s">
        <v>502</v>
      </c>
      <c r="AG5712" t="s">
        <v>2281</v>
      </c>
      <c r="AH5712" t="s">
        <v>62</v>
      </c>
      <c r="AI5712" t="s">
        <v>60</v>
      </c>
      <c r="AJ5712" t="s">
        <v>336</v>
      </c>
      <c r="AK5712" t="s">
        <v>267</v>
      </c>
      <c r="AL5712" t="s">
        <v>47</v>
      </c>
      <c r="AM5712" t="s">
        <v>137</v>
      </c>
      <c r="AN5712" t="s">
        <v>65</v>
      </c>
      <c r="AO5712" t="s">
        <v>122</v>
      </c>
    </row>
    <row r="5713" spans="1:41" hidden="1" x14ac:dyDescent="0.25">
      <c r="A5713" t="s">
        <v>23892</v>
      </c>
      <c r="B5713" t="s">
        <v>23893</v>
      </c>
      <c r="C5713" s="1" t="str">
        <f t="shared" si="362"/>
        <v>21:1065</v>
      </c>
      <c r="D5713" s="1" t="str">
        <f t="shared" si="363"/>
        <v>21:0108</v>
      </c>
      <c r="E5713" t="s">
        <v>23894</v>
      </c>
      <c r="F5713" t="s">
        <v>23895</v>
      </c>
      <c r="H5713">
        <v>51.043021099999997</v>
      </c>
      <c r="I5713">
        <v>-119.64377589999999</v>
      </c>
      <c r="J5713" s="1" t="str">
        <f t="shared" si="360"/>
        <v>NGR bulk stream sediment</v>
      </c>
      <c r="K5713" s="1" t="str">
        <f t="shared" si="361"/>
        <v>&lt;177 micron (NGR)</v>
      </c>
      <c r="L5713">
        <v>1</v>
      </c>
      <c r="M5713" t="s">
        <v>136</v>
      </c>
      <c r="N5713">
        <v>5</v>
      </c>
      <c r="O5713" t="s">
        <v>259</v>
      </c>
      <c r="P5713" t="s">
        <v>47</v>
      </c>
      <c r="Q5713" t="s">
        <v>364</v>
      </c>
      <c r="R5713" t="s">
        <v>151</v>
      </c>
      <c r="S5713" t="s">
        <v>457</v>
      </c>
      <c r="T5713" t="s">
        <v>175</v>
      </c>
      <c r="U5713" t="s">
        <v>438</v>
      </c>
      <c r="V5713" t="s">
        <v>143</v>
      </c>
      <c r="W5713" t="s">
        <v>282</v>
      </c>
      <c r="X5713" t="s">
        <v>122</v>
      </c>
      <c r="Y5713" t="s">
        <v>141</v>
      </c>
      <c r="Z5713" t="s">
        <v>199</v>
      </c>
      <c r="AA5713" t="s">
        <v>46</v>
      </c>
      <c r="AB5713" t="s">
        <v>185</v>
      </c>
      <c r="AC5713" t="s">
        <v>141</v>
      </c>
      <c r="AD5713" t="s">
        <v>146</v>
      </c>
      <c r="AE5713" t="s">
        <v>84</v>
      </c>
      <c r="AF5713" t="s">
        <v>108</v>
      </c>
      <c r="AG5713" t="s">
        <v>182</v>
      </c>
      <c r="AH5713" t="s">
        <v>149</v>
      </c>
      <c r="AI5713" t="s">
        <v>198</v>
      </c>
      <c r="AJ5713" t="s">
        <v>357</v>
      </c>
      <c r="AK5713" t="s">
        <v>63</v>
      </c>
      <c r="AL5713" t="s">
        <v>122</v>
      </c>
      <c r="AM5713" t="s">
        <v>47</v>
      </c>
      <c r="AN5713" t="s">
        <v>65</v>
      </c>
      <c r="AO5713" t="s">
        <v>209</v>
      </c>
    </row>
    <row r="5714" spans="1:41" hidden="1" x14ac:dyDescent="0.25">
      <c r="A5714" t="s">
        <v>23896</v>
      </c>
      <c r="B5714" t="s">
        <v>23897</v>
      </c>
      <c r="C5714" s="1" t="str">
        <f t="shared" si="362"/>
        <v>21:1065</v>
      </c>
      <c r="D5714" s="1" t="str">
        <f t="shared" si="363"/>
        <v>21:0108</v>
      </c>
      <c r="E5714" t="s">
        <v>23898</v>
      </c>
      <c r="F5714" t="s">
        <v>23899</v>
      </c>
      <c r="H5714">
        <v>51.038427599999999</v>
      </c>
      <c r="I5714">
        <v>-119.304868</v>
      </c>
      <c r="J5714" s="1" t="str">
        <f t="shared" si="360"/>
        <v>NGR bulk stream sediment</v>
      </c>
      <c r="K5714" s="1" t="str">
        <f t="shared" si="361"/>
        <v>&lt;177 micron (NGR)</v>
      </c>
      <c r="L5714">
        <v>1</v>
      </c>
      <c r="M5714" t="s">
        <v>157</v>
      </c>
      <c r="N5714">
        <v>6</v>
      </c>
      <c r="O5714" t="s">
        <v>103</v>
      </c>
      <c r="P5714" t="s">
        <v>103</v>
      </c>
      <c r="Q5714" t="s">
        <v>492</v>
      </c>
      <c r="R5714" t="s">
        <v>87</v>
      </c>
      <c r="S5714" t="s">
        <v>146</v>
      </c>
      <c r="T5714" t="s">
        <v>187</v>
      </c>
      <c r="U5714" t="s">
        <v>508</v>
      </c>
      <c r="V5714" t="s">
        <v>161</v>
      </c>
      <c r="W5714" t="s">
        <v>158</v>
      </c>
      <c r="X5714" t="s">
        <v>122</v>
      </c>
      <c r="Y5714" t="s">
        <v>162</v>
      </c>
      <c r="Z5714" t="s">
        <v>199</v>
      </c>
      <c r="AA5714" t="s">
        <v>46</v>
      </c>
      <c r="AB5714" t="s">
        <v>64</v>
      </c>
      <c r="AC5714" t="s">
        <v>273</v>
      </c>
      <c r="AD5714" t="s">
        <v>75</v>
      </c>
      <c r="AE5714" t="s">
        <v>84</v>
      </c>
      <c r="AF5714" t="s">
        <v>3575</v>
      </c>
      <c r="AG5714" t="s">
        <v>359</v>
      </c>
      <c r="AH5714" t="s">
        <v>235</v>
      </c>
      <c r="AI5714" t="s">
        <v>174</v>
      </c>
      <c r="AJ5714" t="s">
        <v>52</v>
      </c>
      <c r="AK5714" t="s">
        <v>61</v>
      </c>
      <c r="AL5714" t="s">
        <v>47</v>
      </c>
      <c r="AM5714" t="s">
        <v>47</v>
      </c>
      <c r="AN5714" t="s">
        <v>284</v>
      </c>
      <c r="AO5714" t="s">
        <v>50</v>
      </c>
    </row>
    <row r="5715" spans="1:41" hidden="1" x14ac:dyDescent="0.25">
      <c r="A5715" t="s">
        <v>23900</v>
      </c>
      <c r="B5715" t="s">
        <v>23901</v>
      </c>
      <c r="C5715" s="1" t="str">
        <f t="shared" si="362"/>
        <v>21:1065</v>
      </c>
      <c r="D5715" s="1" t="str">
        <f t="shared" si="363"/>
        <v>21:0108</v>
      </c>
      <c r="E5715" t="s">
        <v>23902</v>
      </c>
      <c r="F5715" t="s">
        <v>23903</v>
      </c>
      <c r="H5715">
        <v>51.049333300000001</v>
      </c>
      <c r="I5715">
        <v>-119.283107</v>
      </c>
      <c r="J5715" s="1" t="str">
        <f t="shared" si="360"/>
        <v>NGR bulk stream sediment</v>
      </c>
      <c r="K5715" s="1" t="str">
        <f t="shared" si="361"/>
        <v>&lt;177 micron (NGR)</v>
      </c>
      <c r="L5715">
        <v>1</v>
      </c>
      <c r="M5715" t="s">
        <v>170</v>
      </c>
      <c r="N5715">
        <v>7</v>
      </c>
      <c r="O5715" t="s">
        <v>72</v>
      </c>
      <c r="P5715" t="s">
        <v>47</v>
      </c>
      <c r="Q5715" t="s">
        <v>249</v>
      </c>
      <c r="R5715" t="s">
        <v>227</v>
      </c>
      <c r="S5715" t="s">
        <v>438</v>
      </c>
      <c r="T5715" t="s">
        <v>131</v>
      </c>
      <c r="U5715" t="s">
        <v>508</v>
      </c>
      <c r="V5715" t="s">
        <v>200</v>
      </c>
      <c r="W5715" t="s">
        <v>274</v>
      </c>
      <c r="X5715" t="s">
        <v>103</v>
      </c>
      <c r="Y5715" t="s">
        <v>107</v>
      </c>
      <c r="Z5715" t="s">
        <v>84</v>
      </c>
      <c r="AA5715" t="s">
        <v>46</v>
      </c>
      <c r="AB5715" t="s">
        <v>105</v>
      </c>
      <c r="AC5715" t="s">
        <v>554</v>
      </c>
      <c r="AD5715" t="s">
        <v>160</v>
      </c>
      <c r="AE5715" t="s">
        <v>84</v>
      </c>
      <c r="AF5715" t="s">
        <v>945</v>
      </c>
      <c r="AG5715" t="s">
        <v>181</v>
      </c>
      <c r="AH5715" t="s">
        <v>235</v>
      </c>
      <c r="AI5715" t="s">
        <v>174</v>
      </c>
      <c r="AJ5715" t="s">
        <v>359</v>
      </c>
      <c r="AK5715" t="s">
        <v>235</v>
      </c>
      <c r="AL5715" t="s">
        <v>103</v>
      </c>
      <c r="AM5715" t="s">
        <v>47</v>
      </c>
      <c r="AN5715" t="s">
        <v>284</v>
      </c>
      <c r="AO5715" t="s">
        <v>175</v>
      </c>
    </row>
    <row r="5716" spans="1:41" hidden="1" x14ac:dyDescent="0.25">
      <c r="A5716" t="s">
        <v>23904</v>
      </c>
      <c r="B5716" t="s">
        <v>23905</v>
      </c>
      <c r="C5716" s="1" t="str">
        <f t="shared" si="362"/>
        <v>21:1065</v>
      </c>
      <c r="D5716" s="1" t="str">
        <f t="shared" si="363"/>
        <v>21:0108</v>
      </c>
      <c r="E5716" t="s">
        <v>23906</v>
      </c>
      <c r="F5716" t="s">
        <v>23907</v>
      </c>
      <c r="H5716">
        <v>51.069511499999997</v>
      </c>
      <c r="I5716">
        <v>-119.2801171</v>
      </c>
      <c r="J5716" s="1" t="str">
        <f t="shared" si="360"/>
        <v>NGR bulk stream sediment</v>
      </c>
      <c r="K5716" s="1" t="str">
        <f t="shared" si="361"/>
        <v>&lt;177 micron (NGR)</v>
      </c>
      <c r="L5716">
        <v>1</v>
      </c>
      <c r="M5716" t="s">
        <v>180</v>
      </c>
      <c r="N5716">
        <v>8</v>
      </c>
      <c r="O5716" t="s">
        <v>238</v>
      </c>
      <c r="P5716" t="s">
        <v>47</v>
      </c>
      <c r="Q5716" t="s">
        <v>1780</v>
      </c>
      <c r="R5716" t="s">
        <v>137</v>
      </c>
      <c r="S5716" t="s">
        <v>146</v>
      </c>
      <c r="T5716" t="s">
        <v>197</v>
      </c>
      <c r="U5716" t="s">
        <v>1121</v>
      </c>
      <c r="V5716" t="s">
        <v>228</v>
      </c>
      <c r="W5716" t="s">
        <v>271</v>
      </c>
      <c r="X5716" t="s">
        <v>103</v>
      </c>
      <c r="Y5716" t="s">
        <v>190</v>
      </c>
      <c r="Z5716" t="s">
        <v>199</v>
      </c>
      <c r="AA5716" t="s">
        <v>46</v>
      </c>
      <c r="AB5716" t="s">
        <v>46</v>
      </c>
      <c r="AC5716" t="s">
        <v>590</v>
      </c>
      <c r="AD5716" t="s">
        <v>350</v>
      </c>
      <c r="AE5716" t="s">
        <v>62</v>
      </c>
      <c r="AF5716" t="s">
        <v>267</v>
      </c>
      <c r="AG5716" t="s">
        <v>307</v>
      </c>
      <c r="AH5716" t="s">
        <v>64</v>
      </c>
      <c r="AI5716" t="s">
        <v>87</v>
      </c>
      <c r="AJ5716" t="s">
        <v>55</v>
      </c>
      <c r="AK5716" t="s">
        <v>122</v>
      </c>
      <c r="AL5716" t="s">
        <v>47</v>
      </c>
      <c r="AM5716" t="s">
        <v>47</v>
      </c>
      <c r="AN5716" t="s">
        <v>935</v>
      </c>
      <c r="AO5716" t="s">
        <v>267</v>
      </c>
    </row>
    <row r="5717" spans="1:41" hidden="1" x14ac:dyDescent="0.25">
      <c r="A5717" t="s">
        <v>23908</v>
      </c>
      <c r="B5717" t="s">
        <v>23909</v>
      </c>
      <c r="C5717" s="1" t="str">
        <f t="shared" si="362"/>
        <v>21:1065</v>
      </c>
      <c r="D5717" s="1" t="str">
        <f t="shared" si="363"/>
        <v>21:0108</v>
      </c>
      <c r="E5717" t="s">
        <v>23910</v>
      </c>
      <c r="F5717" t="s">
        <v>23911</v>
      </c>
      <c r="H5717">
        <v>51.076479499999998</v>
      </c>
      <c r="I5717">
        <v>-119.2788606</v>
      </c>
      <c r="J5717" s="1" t="str">
        <f t="shared" si="360"/>
        <v>NGR bulk stream sediment</v>
      </c>
      <c r="K5717" s="1" t="str">
        <f t="shared" si="361"/>
        <v>&lt;177 micron (NGR)</v>
      </c>
      <c r="L5717">
        <v>1</v>
      </c>
      <c r="M5717" t="s">
        <v>280</v>
      </c>
      <c r="N5717">
        <v>9</v>
      </c>
      <c r="O5717" t="s">
        <v>51</v>
      </c>
      <c r="P5717" t="s">
        <v>47</v>
      </c>
      <c r="Q5717" t="s">
        <v>1130</v>
      </c>
      <c r="R5717" t="s">
        <v>60</v>
      </c>
      <c r="S5717" t="s">
        <v>226</v>
      </c>
      <c r="T5717" t="s">
        <v>225</v>
      </c>
      <c r="U5717" t="s">
        <v>391</v>
      </c>
      <c r="V5717" t="s">
        <v>228</v>
      </c>
      <c r="W5717" t="s">
        <v>336</v>
      </c>
      <c r="X5717" t="s">
        <v>122</v>
      </c>
      <c r="Y5717" t="s">
        <v>106</v>
      </c>
      <c r="Z5717" t="s">
        <v>199</v>
      </c>
      <c r="AA5717" t="s">
        <v>46</v>
      </c>
      <c r="AB5717" t="s">
        <v>46</v>
      </c>
      <c r="AC5717" t="s">
        <v>482</v>
      </c>
      <c r="AD5717" t="s">
        <v>251</v>
      </c>
      <c r="AE5717" t="s">
        <v>53</v>
      </c>
      <c r="AF5717" t="s">
        <v>76</v>
      </c>
      <c r="AG5717" t="s">
        <v>58</v>
      </c>
      <c r="AH5717" t="s">
        <v>139</v>
      </c>
      <c r="AI5717" t="s">
        <v>87</v>
      </c>
      <c r="AJ5717" t="s">
        <v>85</v>
      </c>
      <c r="AK5717" t="s">
        <v>161</v>
      </c>
      <c r="AL5717" t="s">
        <v>47</v>
      </c>
      <c r="AM5717" t="s">
        <v>47</v>
      </c>
      <c r="AN5717" t="s">
        <v>65</v>
      </c>
      <c r="AO5717" t="s">
        <v>85</v>
      </c>
    </row>
    <row r="5718" spans="1:41" hidden="1" x14ac:dyDescent="0.25">
      <c r="A5718" t="s">
        <v>23912</v>
      </c>
      <c r="B5718" t="s">
        <v>23913</v>
      </c>
      <c r="C5718" s="1" t="str">
        <f t="shared" si="362"/>
        <v>21:1065</v>
      </c>
      <c r="D5718" s="1" t="str">
        <f t="shared" si="363"/>
        <v>21:0108</v>
      </c>
      <c r="E5718" t="s">
        <v>23910</v>
      </c>
      <c r="F5718" t="s">
        <v>23914</v>
      </c>
      <c r="H5718">
        <v>51.076479499999998</v>
      </c>
      <c r="I5718">
        <v>-119.2788606</v>
      </c>
      <c r="J5718" s="1" t="str">
        <f t="shared" si="360"/>
        <v>NGR bulk stream sediment</v>
      </c>
      <c r="K5718" s="1" t="str">
        <f t="shared" si="361"/>
        <v>&lt;177 micron (NGR)</v>
      </c>
      <c r="L5718">
        <v>1</v>
      </c>
      <c r="M5718" t="s">
        <v>288</v>
      </c>
      <c r="N5718">
        <v>10</v>
      </c>
      <c r="O5718" t="s">
        <v>266</v>
      </c>
      <c r="P5718" t="s">
        <v>47</v>
      </c>
      <c r="Q5718" t="s">
        <v>249</v>
      </c>
      <c r="R5718" t="s">
        <v>78</v>
      </c>
      <c r="S5718" t="s">
        <v>207</v>
      </c>
      <c r="T5718" t="s">
        <v>475</v>
      </c>
      <c r="U5718" t="s">
        <v>1121</v>
      </c>
      <c r="V5718" t="s">
        <v>282</v>
      </c>
      <c r="W5718" t="s">
        <v>392</v>
      </c>
      <c r="X5718" t="s">
        <v>51</v>
      </c>
      <c r="Y5718" t="s">
        <v>268</v>
      </c>
      <c r="Z5718" t="s">
        <v>84</v>
      </c>
      <c r="AA5718" t="s">
        <v>46</v>
      </c>
      <c r="AB5718" t="s">
        <v>174</v>
      </c>
      <c r="AC5718" t="s">
        <v>350</v>
      </c>
      <c r="AD5718" t="s">
        <v>320</v>
      </c>
      <c r="AE5718" t="s">
        <v>53</v>
      </c>
      <c r="AF5718" t="s">
        <v>66</v>
      </c>
      <c r="AG5718" t="s">
        <v>1242</v>
      </c>
      <c r="AH5718" t="s">
        <v>161</v>
      </c>
      <c r="AI5718" t="s">
        <v>185</v>
      </c>
      <c r="AJ5718" t="s">
        <v>76</v>
      </c>
      <c r="AK5718" t="s">
        <v>79</v>
      </c>
      <c r="AL5718" t="s">
        <v>51</v>
      </c>
      <c r="AM5718" t="s">
        <v>47</v>
      </c>
      <c r="AN5718" t="s">
        <v>318</v>
      </c>
      <c r="AO5718" t="s">
        <v>197</v>
      </c>
    </row>
    <row r="5719" spans="1:41" hidden="1" x14ac:dyDescent="0.25">
      <c r="A5719" t="s">
        <v>23915</v>
      </c>
      <c r="B5719" t="s">
        <v>23916</v>
      </c>
      <c r="C5719" s="1" t="str">
        <f t="shared" si="362"/>
        <v>21:1065</v>
      </c>
      <c r="D5719" s="1" t="str">
        <f t="shared" si="363"/>
        <v>21:0108</v>
      </c>
      <c r="E5719" t="s">
        <v>23917</v>
      </c>
      <c r="F5719" t="s">
        <v>23918</v>
      </c>
      <c r="H5719">
        <v>51.056936899999997</v>
      </c>
      <c r="I5719">
        <v>-119.3208005</v>
      </c>
      <c r="J5719" s="1" t="str">
        <f t="shared" si="360"/>
        <v>NGR bulk stream sediment</v>
      </c>
      <c r="K5719" s="1" t="str">
        <f t="shared" si="361"/>
        <v>&lt;177 micron (NGR)</v>
      </c>
      <c r="L5719">
        <v>1</v>
      </c>
      <c r="M5719" t="s">
        <v>195</v>
      </c>
      <c r="N5719">
        <v>11</v>
      </c>
      <c r="O5719" t="s">
        <v>127</v>
      </c>
      <c r="P5719" t="s">
        <v>73</v>
      </c>
      <c r="Q5719" t="s">
        <v>411</v>
      </c>
      <c r="R5719" t="s">
        <v>238</v>
      </c>
      <c r="S5719" t="s">
        <v>100</v>
      </c>
      <c r="T5719" t="s">
        <v>475</v>
      </c>
      <c r="U5719" t="s">
        <v>1121</v>
      </c>
      <c r="V5719" t="s">
        <v>122</v>
      </c>
      <c r="W5719" t="s">
        <v>371</v>
      </c>
      <c r="X5719" t="s">
        <v>122</v>
      </c>
      <c r="Y5719" t="s">
        <v>49</v>
      </c>
      <c r="Z5719" t="s">
        <v>84</v>
      </c>
      <c r="AA5719" t="s">
        <v>46</v>
      </c>
      <c r="AB5719" t="s">
        <v>198</v>
      </c>
      <c r="AC5719" t="s">
        <v>829</v>
      </c>
      <c r="AD5719" t="s">
        <v>162</v>
      </c>
      <c r="AE5719" t="s">
        <v>149</v>
      </c>
      <c r="AF5719" t="s">
        <v>267</v>
      </c>
      <c r="AG5719" t="s">
        <v>224</v>
      </c>
      <c r="AH5719" t="s">
        <v>87</v>
      </c>
      <c r="AI5719" t="s">
        <v>174</v>
      </c>
      <c r="AJ5719" t="s">
        <v>188</v>
      </c>
      <c r="AK5719" t="s">
        <v>47</v>
      </c>
      <c r="AL5719" t="s">
        <v>47</v>
      </c>
      <c r="AM5719" t="s">
        <v>47</v>
      </c>
      <c r="AN5719" t="s">
        <v>65</v>
      </c>
      <c r="AO5719" t="s">
        <v>217</v>
      </c>
    </row>
    <row r="5720" spans="1:41" hidden="1" x14ac:dyDescent="0.25">
      <c r="A5720" t="s">
        <v>23919</v>
      </c>
      <c r="B5720" t="s">
        <v>23920</v>
      </c>
      <c r="C5720" s="1" t="str">
        <f t="shared" si="362"/>
        <v>21:1065</v>
      </c>
      <c r="D5720" s="1" t="str">
        <f t="shared" si="363"/>
        <v>21:0108</v>
      </c>
      <c r="E5720" t="s">
        <v>23921</v>
      </c>
      <c r="F5720" t="s">
        <v>23922</v>
      </c>
      <c r="H5720">
        <v>51.052370699999997</v>
      </c>
      <c r="I5720">
        <v>-119.3770099</v>
      </c>
      <c r="J5720" s="1" t="str">
        <f t="shared" si="360"/>
        <v>NGR bulk stream sediment</v>
      </c>
      <c r="K5720" s="1" t="str">
        <f t="shared" si="361"/>
        <v>&lt;177 micron (NGR)</v>
      </c>
      <c r="L5720">
        <v>1</v>
      </c>
      <c r="M5720" t="s">
        <v>205</v>
      </c>
      <c r="N5720">
        <v>12</v>
      </c>
      <c r="O5720" t="s">
        <v>228</v>
      </c>
      <c r="P5720" t="s">
        <v>47</v>
      </c>
      <c r="Q5720" t="s">
        <v>2563</v>
      </c>
      <c r="R5720" t="s">
        <v>206</v>
      </c>
      <c r="S5720" t="s">
        <v>597</v>
      </c>
      <c r="T5720" t="s">
        <v>59</v>
      </c>
      <c r="U5720" t="s">
        <v>391</v>
      </c>
      <c r="V5720" t="s">
        <v>125</v>
      </c>
      <c r="W5720" t="s">
        <v>188</v>
      </c>
      <c r="X5720" t="s">
        <v>122</v>
      </c>
      <c r="Y5720" t="s">
        <v>186</v>
      </c>
      <c r="Z5720" t="s">
        <v>62</v>
      </c>
      <c r="AA5720" t="s">
        <v>46</v>
      </c>
      <c r="AB5720" t="s">
        <v>185</v>
      </c>
      <c r="AC5720" t="s">
        <v>162</v>
      </c>
      <c r="AD5720" t="s">
        <v>290</v>
      </c>
      <c r="AE5720" t="s">
        <v>199</v>
      </c>
      <c r="AF5720" t="s">
        <v>267</v>
      </c>
      <c r="AG5720" t="s">
        <v>242</v>
      </c>
      <c r="AH5720" t="s">
        <v>61</v>
      </c>
      <c r="AI5720" t="s">
        <v>149</v>
      </c>
      <c r="AJ5720" t="s">
        <v>148</v>
      </c>
      <c r="AK5720" t="s">
        <v>63</v>
      </c>
      <c r="AL5720" t="s">
        <v>47</v>
      </c>
      <c r="AM5720" t="s">
        <v>47</v>
      </c>
      <c r="AN5720" t="s">
        <v>89</v>
      </c>
      <c r="AO5720" t="s">
        <v>99</v>
      </c>
    </row>
    <row r="5721" spans="1:41" hidden="1" x14ac:dyDescent="0.25">
      <c r="A5721" t="s">
        <v>23923</v>
      </c>
      <c r="B5721" t="s">
        <v>23924</v>
      </c>
      <c r="C5721" s="1" t="str">
        <f t="shared" si="362"/>
        <v>21:1065</v>
      </c>
      <c r="D5721" s="1" t="str">
        <f t="shared" si="363"/>
        <v>21:0108</v>
      </c>
      <c r="E5721" t="s">
        <v>23925</v>
      </c>
      <c r="F5721" t="s">
        <v>23926</v>
      </c>
      <c r="H5721">
        <v>51.0675946</v>
      </c>
      <c r="I5721">
        <v>-119.3634295</v>
      </c>
      <c r="J5721" s="1" t="str">
        <f t="shared" si="360"/>
        <v>NGR bulk stream sediment</v>
      </c>
      <c r="K5721" s="1" t="str">
        <f t="shared" si="361"/>
        <v>&lt;177 micron (NGR)</v>
      </c>
      <c r="L5721">
        <v>1</v>
      </c>
      <c r="M5721" t="s">
        <v>214</v>
      </c>
      <c r="N5721">
        <v>13</v>
      </c>
      <c r="O5721" t="s">
        <v>257</v>
      </c>
      <c r="P5721" t="s">
        <v>47</v>
      </c>
      <c r="Q5721" t="s">
        <v>1130</v>
      </c>
      <c r="R5721" t="s">
        <v>62</v>
      </c>
      <c r="S5721" t="s">
        <v>146</v>
      </c>
      <c r="T5721" t="s">
        <v>112</v>
      </c>
      <c r="U5721" t="s">
        <v>171</v>
      </c>
      <c r="V5721" t="s">
        <v>130</v>
      </c>
      <c r="W5721" t="s">
        <v>412</v>
      </c>
      <c r="X5721" t="s">
        <v>103</v>
      </c>
      <c r="Y5721" t="s">
        <v>243</v>
      </c>
      <c r="Z5721" t="s">
        <v>84</v>
      </c>
      <c r="AA5721" t="s">
        <v>46</v>
      </c>
      <c r="AB5721" t="s">
        <v>63</v>
      </c>
      <c r="AC5721" t="s">
        <v>344</v>
      </c>
      <c r="AD5721" t="s">
        <v>342</v>
      </c>
      <c r="AE5721" t="s">
        <v>199</v>
      </c>
      <c r="AF5721" t="s">
        <v>616</v>
      </c>
      <c r="AG5721" t="s">
        <v>259</v>
      </c>
      <c r="AH5721" t="s">
        <v>61</v>
      </c>
      <c r="AI5721" t="s">
        <v>185</v>
      </c>
      <c r="AJ5721" t="s">
        <v>242</v>
      </c>
      <c r="AK5721" t="s">
        <v>101</v>
      </c>
      <c r="AL5721" t="s">
        <v>47</v>
      </c>
      <c r="AM5721" t="s">
        <v>122</v>
      </c>
      <c r="AN5721" t="s">
        <v>65</v>
      </c>
      <c r="AO5721" t="s">
        <v>141</v>
      </c>
    </row>
    <row r="5722" spans="1:41" hidden="1" x14ac:dyDescent="0.25">
      <c r="A5722" t="s">
        <v>23927</v>
      </c>
      <c r="B5722" t="s">
        <v>23928</v>
      </c>
      <c r="C5722" s="1" t="str">
        <f t="shared" si="362"/>
        <v>21:1065</v>
      </c>
      <c r="D5722" s="1" t="str">
        <f t="shared" si="363"/>
        <v>21:0108</v>
      </c>
      <c r="E5722" t="s">
        <v>23929</v>
      </c>
      <c r="F5722" t="s">
        <v>23930</v>
      </c>
      <c r="H5722">
        <v>51.074484099999999</v>
      </c>
      <c r="I5722">
        <v>-119.3455778</v>
      </c>
      <c r="J5722" s="1" t="str">
        <f t="shared" si="360"/>
        <v>NGR bulk stream sediment</v>
      </c>
      <c r="K5722" s="1" t="str">
        <f t="shared" si="361"/>
        <v>&lt;177 micron (NGR)</v>
      </c>
      <c r="L5722">
        <v>1</v>
      </c>
      <c r="M5722" t="s">
        <v>223</v>
      </c>
      <c r="N5722">
        <v>14</v>
      </c>
      <c r="O5722" t="s">
        <v>173</v>
      </c>
      <c r="P5722" t="s">
        <v>47</v>
      </c>
      <c r="Q5722" t="s">
        <v>487</v>
      </c>
      <c r="R5722" t="s">
        <v>198</v>
      </c>
      <c r="S5722" t="s">
        <v>207</v>
      </c>
      <c r="T5722" t="s">
        <v>98</v>
      </c>
      <c r="U5722" t="s">
        <v>425</v>
      </c>
      <c r="V5722" t="s">
        <v>139</v>
      </c>
      <c r="W5722" t="s">
        <v>142</v>
      </c>
      <c r="X5722" t="s">
        <v>51</v>
      </c>
      <c r="Y5722" t="s">
        <v>250</v>
      </c>
      <c r="Z5722" t="s">
        <v>84</v>
      </c>
      <c r="AA5722" t="s">
        <v>46</v>
      </c>
      <c r="AB5722" t="s">
        <v>47</v>
      </c>
      <c r="AC5722" t="s">
        <v>258</v>
      </c>
      <c r="AD5722" t="s">
        <v>829</v>
      </c>
      <c r="AE5722" t="s">
        <v>56</v>
      </c>
      <c r="AF5722" t="s">
        <v>76</v>
      </c>
      <c r="AG5722" t="s">
        <v>603</v>
      </c>
      <c r="AH5722" t="s">
        <v>101</v>
      </c>
      <c r="AI5722" t="s">
        <v>110</v>
      </c>
      <c r="AJ5722" t="s">
        <v>50</v>
      </c>
      <c r="AK5722" t="s">
        <v>51</v>
      </c>
      <c r="AL5722" t="s">
        <v>47</v>
      </c>
      <c r="AM5722" t="s">
        <v>122</v>
      </c>
      <c r="AN5722" t="s">
        <v>638</v>
      </c>
      <c r="AO5722" t="s">
        <v>49</v>
      </c>
    </row>
    <row r="5723" spans="1:41" hidden="1" x14ac:dyDescent="0.25">
      <c r="A5723" t="s">
        <v>23931</v>
      </c>
      <c r="B5723" t="s">
        <v>23932</v>
      </c>
      <c r="C5723" s="1" t="str">
        <f t="shared" si="362"/>
        <v>21:1065</v>
      </c>
      <c r="D5723" s="1" t="str">
        <f t="shared" si="363"/>
        <v>21:0108</v>
      </c>
      <c r="E5723" t="s">
        <v>23933</v>
      </c>
      <c r="F5723" t="s">
        <v>23934</v>
      </c>
      <c r="H5723">
        <v>51.0682884</v>
      </c>
      <c r="I5723">
        <v>-119.3374419</v>
      </c>
      <c r="J5723" s="1" t="str">
        <f t="shared" si="360"/>
        <v>NGR bulk stream sediment</v>
      </c>
      <c r="K5723" s="1" t="str">
        <f t="shared" si="361"/>
        <v>&lt;177 micron (NGR)</v>
      </c>
      <c r="L5723">
        <v>1</v>
      </c>
      <c r="M5723" t="s">
        <v>233</v>
      </c>
      <c r="N5723">
        <v>15</v>
      </c>
      <c r="O5723" t="s">
        <v>260</v>
      </c>
      <c r="P5723" t="s">
        <v>175</v>
      </c>
      <c r="Q5723" t="s">
        <v>807</v>
      </c>
      <c r="R5723" t="s">
        <v>53</v>
      </c>
      <c r="S5723" t="s">
        <v>237</v>
      </c>
      <c r="T5723" t="s">
        <v>475</v>
      </c>
      <c r="U5723" t="s">
        <v>48</v>
      </c>
      <c r="V5723" t="s">
        <v>63</v>
      </c>
      <c r="W5723" t="s">
        <v>224</v>
      </c>
      <c r="X5723" t="s">
        <v>51</v>
      </c>
      <c r="Y5723" t="s">
        <v>258</v>
      </c>
      <c r="Z5723" t="s">
        <v>84</v>
      </c>
      <c r="AA5723" t="s">
        <v>46</v>
      </c>
      <c r="AB5723" t="s">
        <v>185</v>
      </c>
      <c r="AC5723" t="s">
        <v>121</v>
      </c>
      <c r="AD5723" t="s">
        <v>106</v>
      </c>
      <c r="AE5723" t="s">
        <v>62</v>
      </c>
      <c r="AF5723" t="s">
        <v>766</v>
      </c>
      <c r="AG5723" t="s">
        <v>58</v>
      </c>
      <c r="AH5723" t="s">
        <v>47</v>
      </c>
      <c r="AI5723" t="s">
        <v>110</v>
      </c>
      <c r="AJ5723" t="s">
        <v>85</v>
      </c>
      <c r="AK5723" t="s">
        <v>130</v>
      </c>
      <c r="AL5723" t="s">
        <v>122</v>
      </c>
      <c r="AM5723" t="s">
        <v>103</v>
      </c>
      <c r="AN5723" t="s">
        <v>432</v>
      </c>
      <c r="AO5723" t="s">
        <v>76</v>
      </c>
    </row>
    <row r="5724" spans="1:41" hidden="1" x14ac:dyDescent="0.25">
      <c r="A5724" t="s">
        <v>23935</v>
      </c>
      <c r="B5724" t="s">
        <v>23936</v>
      </c>
      <c r="C5724" s="1" t="str">
        <f t="shared" si="362"/>
        <v>21:1065</v>
      </c>
      <c r="D5724" s="1" t="str">
        <f t="shared" si="363"/>
        <v>21:0108</v>
      </c>
      <c r="E5724" t="s">
        <v>23937</v>
      </c>
      <c r="F5724" t="s">
        <v>23938</v>
      </c>
      <c r="H5724">
        <v>51.093942200000001</v>
      </c>
      <c r="I5724">
        <v>-119.3129122</v>
      </c>
      <c r="J5724" s="1" t="str">
        <f t="shared" si="360"/>
        <v>NGR bulk stream sediment</v>
      </c>
      <c r="K5724" s="1" t="str">
        <f t="shared" si="361"/>
        <v>&lt;177 micron (NGR)</v>
      </c>
      <c r="L5724">
        <v>1</v>
      </c>
      <c r="M5724" t="s">
        <v>248</v>
      </c>
      <c r="N5724">
        <v>16</v>
      </c>
      <c r="O5724" t="s">
        <v>63</v>
      </c>
      <c r="P5724" t="s">
        <v>47</v>
      </c>
      <c r="Q5724" t="s">
        <v>807</v>
      </c>
      <c r="R5724" t="s">
        <v>63</v>
      </c>
      <c r="S5724" t="s">
        <v>284</v>
      </c>
      <c r="T5724" t="s">
        <v>175</v>
      </c>
      <c r="U5724" t="s">
        <v>89</v>
      </c>
      <c r="V5724" t="s">
        <v>109</v>
      </c>
      <c r="W5724" t="s">
        <v>103</v>
      </c>
      <c r="X5724" t="s">
        <v>51</v>
      </c>
      <c r="Y5724" t="s">
        <v>146</v>
      </c>
      <c r="Z5724" t="s">
        <v>199</v>
      </c>
      <c r="AA5724" t="s">
        <v>46</v>
      </c>
      <c r="AB5724" t="s">
        <v>110</v>
      </c>
      <c r="AC5724" t="s">
        <v>83</v>
      </c>
      <c r="AD5724" t="s">
        <v>583</v>
      </c>
      <c r="AE5724" t="s">
        <v>56</v>
      </c>
      <c r="AF5724" t="s">
        <v>127</v>
      </c>
      <c r="AG5724" t="s">
        <v>740</v>
      </c>
      <c r="AH5724" t="s">
        <v>61</v>
      </c>
      <c r="AI5724" t="s">
        <v>81</v>
      </c>
      <c r="AJ5724" t="s">
        <v>2123</v>
      </c>
      <c r="AK5724" t="s">
        <v>181</v>
      </c>
      <c r="AL5724" t="s">
        <v>47</v>
      </c>
      <c r="AM5724" t="s">
        <v>103</v>
      </c>
      <c r="AN5724" t="s">
        <v>48</v>
      </c>
      <c r="AO5724" t="s">
        <v>52</v>
      </c>
    </row>
    <row r="5725" spans="1:41" hidden="1" x14ac:dyDescent="0.25">
      <c r="A5725" t="s">
        <v>23939</v>
      </c>
      <c r="B5725" t="s">
        <v>23940</v>
      </c>
      <c r="C5725" s="1" t="str">
        <f t="shared" si="362"/>
        <v>21:1065</v>
      </c>
      <c r="D5725" s="1" t="str">
        <f t="shared" si="363"/>
        <v>21:0108</v>
      </c>
      <c r="E5725" t="s">
        <v>23941</v>
      </c>
      <c r="F5725" t="s">
        <v>23942</v>
      </c>
      <c r="H5725">
        <v>51.107192599999998</v>
      </c>
      <c r="I5725">
        <v>-119.29088640000001</v>
      </c>
      <c r="J5725" s="1" t="str">
        <f t="shared" si="360"/>
        <v>NGR bulk stream sediment</v>
      </c>
      <c r="K5725" s="1" t="str">
        <f t="shared" si="361"/>
        <v>&lt;177 micron (NGR)</v>
      </c>
      <c r="L5725">
        <v>1</v>
      </c>
      <c r="M5725" t="s">
        <v>256</v>
      </c>
      <c r="N5725">
        <v>17</v>
      </c>
      <c r="O5725" t="s">
        <v>174</v>
      </c>
      <c r="P5725" t="s">
        <v>47</v>
      </c>
      <c r="Q5725" t="s">
        <v>2563</v>
      </c>
      <c r="R5725" t="s">
        <v>46</v>
      </c>
      <c r="S5725" t="s">
        <v>275</v>
      </c>
      <c r="T5725" t="s">
        <v>76</v>
      </c>
      <c r="U5725" t="s">
        <v>438</v>
      </c>
      <c r="V5725" t="s">
        <v>206</v>
      </c>
      <c r="W5725" t="s">
        <v>206</v>
      </c>
      <c r="X5725" t="s">
        <v>52</v>
      </c>
      <c r="Y5725" t="s">
        <v>425</v>
      </c>
      <c r="Z5725" t="s">
        <v>62</v>
      </c>
      <c r="AA5725" t="s">
        <v>46</v>
      </c>
      <c r="AB5725" t="s">
        <v>110</v>
      </c>
      <c r="AC5725" t="s">
        <v>141</v>
      </c>
      <c r="AD5725" t="s">
        <v>445</v>
      </c>
      <c r="AE5725" t="s">
        <v>56</v>
      </c>
      <c r="AF5725" t="s">
        <v>439</v>
      </c>
      <c r="AG5725" t="s">
        <v>1093</v>
      </c>
      <c r="AH5725" t="s">
        <v>110</v>
      </c>
      <c r="AI5725" t="s">
        <v>200</v>
      </c>
      <c r="AJ5725" t="s">
        <v>3747</v>
      </c>
      <c r="AK5725" t="s">
        <v>209</v>
      </c>
      <c r="AL5725" t="s">
        <v>47</v>
      </c>
      <c r="AM5725" t="s">
        <v>73</v>
      </c>
      <c r="AN5725" t="s">
        <v>294</v>
      </c>
      <c r="AO5725" t="s">
        <v>76</v>
      </c>
    </row>
    <row r="5726" spans="1:41" hidden="1" x14ac:dyDescent="0.25">
      <c r="A5726" t="s">
        <v>23943</v>
      </c>
      <c r="B5726" t="s">
        <v>23944</v>
      </c>
      <c r="C5726" s="1" t="str">
        <f t="shared" si="362"/>
        <v>21:1065</v>
      </c>
      <c r="D5726" s="1" t="str">
        <f t="shared" si="363"/>
        <v>21:0108</v>
      </c>
      <c r="E5726" t="s">
        <v>23945</v>
      </c>
      <c r="F5726" t="s">
        <v>23946</v>
      </c>
      <c r="H5726">
        <v>51.1176624</v>
      </c>
      <c r="I5726">
        <v>-119.26546810000001</v>
      </c>
      <c r="J5726" s="1" t="str">
        <f t="shared" si="360"/>
        <v>NGR bulk stream sediment</v>
      </c>
      <c r="K5726" s="1" t="str">
        <f t="shared" si="361"/>
        <v>&lt;177 micron (NGR)</v>
      </c>
      <c r="L5726">
        <v>1</v>
      </c>
      <c r="M5726" t="s">
        <v>265</v>
      </c>
      <c r="N5726">
        <v>18</v>
      </c>
      <c r="O5726" t="s">
        <v>149</v>
      </c>
      <c r="P5726" t="s">
        <v>47</v>
      </c>
      <c r="Q5726" t="s">
        <v>74</v>
      </c>
      <c r="R5726" t="s">
        <v>102</v>
      </c>
      <c r="S5726" t="s">
        <v>543</v>
      </c>
      <c r="T5726" t="s">
        <v>50</v>
      </c>
      <c r="U5726" t="s">
        <v>207</v>
      </c>
      <c r="V5726" t="s">
        <v>102</v>
      </c>
      <c r="W5726" t="s">
        <v>455</v>
      </c>
      <c r="X5726" t="s">
        <v>73</v>
      </c>
      <c r="Y5726" t="s">
        <v>184</v>
      </c>
      <c r="Z5726" t="s">
        <v>56</v>
      </c>
      <c r="AA5726" t="s">
        <v>46</v>
      </c>
      <c r="AB5726" t="s">
        <v>61</v>
      </c>
      <c r="AC5726" t="s">
        <v>239</v>
      </c>
      <c r="AD5726" t="s">
        <v>184</v>
      </c>
      <c r="AE5726" t="s">
        <v>380</v>
      </c>
      <c r="AF5726" t="s">
        <v>55</v>
      </c>
      <c r="AG5726" t="s">
        <v>1340</v>
      </c>
      <c r="AH5726" t="s">
        <v>81</v>
      </c>
      <c r="AI5726" t="s">
        <v>81</v>
      </c>
      <c r="AJ5726" t="s">
        <v>2123</v>
      </c>
      <c r="AK5726" t="s">
        <v>76</v>
      </c>
      <c r="AL5726" t="s">
        <v>47</v>
      </c>
      <c r="AM5726" t="s">
        <v>122</v>
      </c>
      <c r="AN5726" t="s">
        <v>568</v>
      </c>
      <c r="AO5726" t="s">
        <v>50</v>
      </c>
    </row>
    <row r="5727" spans="1:41" hidden="1" x14ac:dyDescent="0.25">
      <c r="A5727" t="s">
        <v>23947</v>
      </c>
      <c r="B5727" t="s">
        <v>23948</v>
      </c>
      <c r="C5727" s="1" t="str">
        <f t="shared" si="362"/>
        <v>21:1065</v>
      </c>
      <c r="D5727" s="1" t="str">
        <f t="shared" si="363"/>
        <v>21:0108</v>
      </c>
      <c r="E5727" t="s">
        <v>23949</v>
      </c>
      <c r="F5727" t="s">
        <v>23950</v>
      </c>
      <c r="H5727">
        <v>51.114200699999998</v>
      </c>
      <c r="I5727">
        <v>-119.23081999999999</v>
      </c>
      <c r="J5727" s="1" t="str">
        <f t="shared" si="360"/>
        <v>NGR bulk stream sediment</v>
      </c>
      <c r="K5727" s="1" t="str">
        <f t="shared" si="361"/>
        <v>&lt;177 micron (NGR)</v>
      </c>
      <c r="L5727">
        <v>2</v>
      </c>
      <c r="M5727" t="s">
        <v>45</v>
      </c>
      <c r="N5727">
        <v>19</v>
      </c>
      <c r="O5727" t="s">
        <v>81</v>
      </c>
      <c r="P5727" t="s">
        <v>137</v>
      </c>
      <c r="Q5727" t="s">
        <v>119</v>
      </c>
      <c r="R5727" t="s">
        <v>128</v>
      </c>
      <c r="S5727" t="s">
        <v>226</v>
      </c>
      <c r="T5727" t="s">
        <v>80</v>
      </c>
      <c r="U5727" t="s">
        <v>313</v>
      </c>
      <c r="V5727" t="s">
        <v>85</v>
      </c>
      <c r="W5727" t="s">
        <v>319</v>
      </c>
      <c r="X5727" t="s">
        <v>103</v>
      </c>
      <c r="Y5727" t="s">
        <v>106</v>
      </c>
      <c r="Z5727" t="s">
        <v>84</v>
      </c>
      <c r="AA5727" t="s">
        <v>46</v>
      </c>
      <c r="AB5727" t="s">
        <v>47</v>
      </c>
      <c r="AC5727" t="s">
        <v>399</v>
      </c>
      <c r="AD5727" t="s">
        <v>146</v>
      </c>
      <c r="AE5727" t="s">
        <v>199</v>
      </c>
      <c r="AF5727" t="s">
        <v>2274</v>
      </c>
      <c r="AG5727" t="s">
        <v>330</v>
      </c>
      <c r="AH5727" t="s">
        <v>64</v>
      </c>
      <c r="AI5727" t="s">
        <v>185</v>
      </c>
      <c r="AJ5727" t="s">
        <v>55</v>
      </c>
      <c r="AK5727" t="s">
        <v>206</v>
      </c>
      <c r="AL5727" t="s">
        <v>51</v>
      </c>
      <c r="AM5727" t="s">
        <v>122</v>
      </c>
      <c r="AN5727" t="s">
        <v>508</v>
      </c>
      <c r="AO5727" t="s">
        <v>165</v>
      </c>
    </row>
    <row r="5728" spans="1:41" hidden="1" x14ac:dyDescent="0.25">
      <c r="A5728" t="s">
        <v>23951</v>
      </c>
      <c r="B5728" t="s">
        <v>23952</v>
      </c>
      <c r="C5728" s="1" t="str">
        <f t="shared" si="362"/>
        <v>21:1065</v>
      </c>
      <c r="D5728" s="1" t="str">
        <f t="shared" si="363"/>
        <v>21:0108</v>
      </c>
      <c r="E5728" t="s">
        <v>23953</v>
      </c>
      <c r="F5728" t="s">
        <v>23954</v>
      </c>
      <c r="H5728">
        <v>51.142320400000003</v>
      </c>
      <c r="I5728">
        <v>-119.2154194</v>
      </c>
      <c r="J5728" s="1" t="str">
        <f t="shared" si="360"/>
        <v>NGR bulk stream sediment</v>
      </c>
      <c r="K5728" s="1" t="str">
        <f t="shared" si="361"/>
        <v>&lt;177 micron (NGR)</v>
      </c>
      <c r="L5728">
        <v>2</v>
      </c>
      <c r="M5728" t="s">
        <v>280</v>
      </c>
      <c r="N5728">
        <v>20</v>
      </c>
      <c r="O5728" t="s">
        <v>46</v>
      </c>
      <c r="P5728" t="s">
        <v>47</v>
      </c>
      <c r="Q5728" t="s">
        <v>481</v>
      </c>
      <c r="R5728" t="s">
        <v>412</v>
      </c>
      <c r="S5728" t="s">
        <v>695</v>
      </c>
      <c r="T5728" t="s">
        <v>99</v>
      </c>
      <c r="U5728" t="s">
        <v>695</v>
      </c>
      <c r="V5728" t="s">
        <v>227</v>
      </c>
      <c r="W5728" t="s">
        <v>336</v>
      </c>
      <c r="X5728" t="s">
        <v>73</v>
      </c>
      <c r="Y5728" t="s">
        <v>331</v>
      </c>
      <c r="Z5728" t="s">
        <v>56</v>
      </c>
      <c r="AA5728" t="s">
        <v>46</v>
      </c>
      <c r="AB5728" t="s">
        <v>101</v>
      </c>
      <c r="AC5728" t="s">
        <v>239</v>
      </c>
      <c r="AD5728" t="s">
        <v>438</v>
      </c>
      <c r="AE5728" t="s">
        <v>380</v>
      </c>
      <c r="AF5728" t="s">
        <v>267</v>
      </c>
      <c r="AG5728" t="s">
        <v>85</v>
      </c>
      <c r="AH5728" t="s">
        <v>47</v>
      </c>
      <c r="AI5728" t="s">
        <v>235</v>
      </c>
      <c r="AJ5728" t="s">
        <v>616</v>
      </c>
      <c r="AK5728" t="s">
        <v>66</v>
      </c>
      <c r="AL5728" t="s">
        <v>47</v>
      </c>
      <c r="AM5728" t="s">
        <v>103</v>
      </c>
      <c r="AN5728" t="s">
        <v>215</v>
      </c>
      <c r="AO5728" t="s">
        <v>145</v>
      </c>
    </row>
    <row r="5729" spans="1:41" hidden="1" x14ac:dyDescent="0.25">
      <c r="A5729" t="s">
        <v>23955</v>
      </c>
      <c r="B5729" t="s">
        <v>23956</v>
      </c>
      <c r="C5729" s="1" t="str">
        <f t="shared" si="362"/>
        <v>21:1065</v>
      </c>
      <c r="D5729" s="1" t="str">
        <f t="shared" si="363"/>
        <v>21:0108</v>
      </c>
      <c r="E5729" t="s">
        <v>23953</v>
      </c>
      <c r="F5729" t="s">
        <v>23957</v>
      </c>
      <c r="H5729">
        <v>51.142320400000003</v>
      </c>
      <c r="I5729">
        <v>-119.2154194</v>
      </c>
      <c r="J5729" s="1" t="str">
        <f t="shared" si="360"/>
        <v>NGR bulk stream sediment</v>
      </c>
      <c r="K5729" s="1" t="str">
        <f t="shared" si="361"/>
        <v>&lt;177 micron (NGR)</v>
      </c>
      <c r="L5729">
        <v>2</v>
      </c>
      <c r="M5729" t="s">
        <v>288</v>
      </c>
      <c r="N5729">
        <v>21</v>
      </c>
      <c r="O5729" t="s">
        <v>185</v>
      </c>
      <c r="P5729" t="s">
        <v>47</v>
      </c>
      <c r="Q5729" t="s">
        <v>481</v>
      </c>
      <c r="R5729" t="s">
        <v>128</v>
      </c>
      <c r="S5729" t="s">
        <v>463</v>
      </c>
      <c r="T5729" t="s">
        <v>82</v>
      </c>
      <c r="U5729" t="s">
        <v>89</v>
      </c>
      <c r="V5729" t="s">
        <v>227</v>
      </c>
      <c r="W5729" t="s">
        <v>51</v>
      </c>
      <c r="X5729" t="s">
        <v>73</v>
      </c>
      <c r="Y5729" t="s">
        <v>273</v>
      </c>
      <c r="Z5729" t="s">
        <v>56</v>
      </c>
      <c r="AA5729" t="s">
        <v>46</v>
      </c>
      <c r="AB5729" t="s">
        <v>47</v>
      </c>
      <c r="AC5729" t="s">
        <v>162</v>
      </c>
      <c r="AD5729" t="s">
        <v>226</v>
      </c>
      <c r="AE5729" t="s">
        <v>380</v>
      </c>
      <c r="AF5729" t="s">
        <v>267</v>
      </c>
      <c r="AG5729" t="s">
        <v>1017</v>
      </c>
      <c r="AH5729" t="s">
        <v>47</v>
      </c>
      <c r="AI5729" t="s">
        <v>61</v>
      </c>
      <c r="AJ5729" t="s">
        <v>622</v>
      </c>
      <c r="AK5729" t="s">
        <v>50</v>
      </c>
      <c r="AL5729" t="s">
        <v>47</v>
      </c>
      <c r="AM5729" t="s">
        <v>103</v>
      </c>
      <c r="AN5729" t="s">
        <v>533</v>
      </c>
      <c r="AO5729" t="s">
        <v>50</v>
      </c>
    </row>
    <row r="5730" spans="1:41" hidden="1" x14ac:dyDescent="0.25">
      <c r="A5730" t="s">
        <v>23958</v>
      </c>
      <c r="B5730" t="s">
        <v>23959</v>
      </c>
      <c r="C5730" s="1" t="str">
        <f t="shared" si="362"/>
        <v>21:1065</v>
      </c>
      <c r="D5730" s="1" t="str">
        <f t="shared" si="363"/>
        <v>21:0108</v>
      </c>
      <c r="E5730" t="s">
        <v>23960</v>
      </c>
      <c r="F5730" t="s">
        <v>23961</v>
      </c>
      <c r="H5730">
        <v>51.1489677</v>
      </c>
      <c r="I5730">
        <v>-119.204427</v>
      </c>
      <c r="J5730" s="1" t="str">
        <f t="shared" si="360"/>
        <v>NGR bulk stream sediment</v>
      </c>
      <c r="K5730" s="1" t="str">
        <f t="shared" si="361"/>
        <v>&lt;177 micron (NGR)</v>
      </c>
      <c r="L5730">
        <v>2</v>
      </c>
      <c r="M5730" t="s">
        <v>71</v>
      </c>
      <c r="N5730">
        <v>22</v>
      </c>
      <c r="O5730" t="s">
        <v>53</v>
      </c>
      <c r="P5730" t="s">
        <v>47</v>
      </c>
      <c r="Q5730" t="s">
        <v>234</v>
      </c>
      <c r="R5730" t="s">
        <v>103</v>
      </c>
      <c r="S5730" t="s">
        <v>695</v>
      </c>
      <c r="T5730" t="s">
        <v>217</v>
      </c>
      <c r="U5730" t="s">
        <v>431</v>
      </c>
      <c r="V5730" t="s">
        <v>109</v>
      </c>
      <c r="W5730" t="s">
        <v>437</v>
      </c>
      <c r="X5730" t="s">
        <v>52</v>
      </c>
      <c r="Y5730" t="s">
        <v>331</v>
      </c>
      <c r="Z5730" t="s">
        <v>84</v>
      </c>
      <c r="AA5730" t="s">
        <v>46</v>
      </c>
      <c r="AB5730" t="s">
        <v>235</v>
      </c>
      <c r="AC5730" t="s">
        <v>141</v>
      </c>
      <c r="AD5730" t="s">
        <v>226</v>
      </c>
      <c r="AE5730" t="s">
        <v>380</v>
      </c>
      <c r="AF5730" t="s">
        <v>127</v>
      </c>
      <c r="AG5730" t="s">
        <v>903</v>
      </c>
      <c r="AH5730" t="s">
        <v>47</v>
      </c>
      <c r="AI5730" t="s">
        <v>64</v>
      </c>
      <c r="AJ5730" t="s">
        <v>792</v>
      </c>
      <c r="AK5730" t="s">
        <v>182</v>
      </c>
      <c r="AL5730" t="s">
        <v>47</v>
      </c>
      <c r="AM5730" t="s">
        <v>122</v>
      </c>
      <c r="AN5730" t="s">
        <v>780</v>
      </c>
      <c r="AO5730" t="s">
        <v>127</v>
      </c>
    </row>
    <row r="5731" spans="1:41" hidden="1" x14ac:dyDescent="0.25">
      <c r="A5731" t="s">
        <v>23962</v>
      </c>
      <c r="B5731" t="s">
        <v>23963</v>
      </c>
      <c r="C5731" s="1" t="str">
        <f t="shared" si="362"/>
        <v>21:1065</v>
      </c>
      <c r="D5731" s="1" t="str">
        <f t="shared" si="363"/>
        <v>21:0108</v>
      </c>
      <c r="E5731" t="s">
        <v>23964</v>
      </c>
      <c r="F5731" t="s">
        <v>23965</v>
      </c>
      <c r="H5731">
        <v>51.096988199999998</v>
      </c>
      <c r="I5731">
        <v>-119.28793930000001</v>
      </c>
      <c r="J5731" s="1" t="str">
        <f t="shared" si="360"/>
        <v>NGR bulk stream sediment</v>
      </c>
      <c r="K5731" s="1" t="str">
        <f t="shared" si="361"/>
        <v>&lt;177 micron (NGR)</v>
      </c>
      <c r="L5731">
        <v>2</v>
      </c>
      <c r="M5731" t="s">
        <v>95</v>
      </c>
      <c r="N5731">
        <v>23</v>
      </c>
      <c r="O5731" t="s">
        <v>81</v>
      </c>
      <c r="P5731" t="s">
        <v>47</v>
      </c>
      <c r="Q5731" t="s">
        <v>862</v>
      </c>
      <c r="R5731" t="s">
        <v>185</v>
      </c>
      <c r="S5731" t="s">
        <v>226</v>
      </c>
      <c r="T5731" t="s">
        <v>49</v>
      </c>
      <c r="U5731" t="s">
        <v>695</v>
      </c>
      <c r="V5731" t="s">
        <v>60</v>
      </c>
      <c r="W5731" t="s">
        <v>111</v>
      </c>
      <c r="X5731" t="s">
        <v>103</v>
      </c>
      <c r="Y5731" t="s">
        <v>190</v>
      </c>
      <c r="Z5731" t="s">
        <v>84</v>
      </c>
      <c r="AA5731" t="s">
        <v>46</v>
      </c>
      <c r="AB5731" t="s">
        <v>101</v>
      </c>
      <c r="AC5731" t="s">
        <v>462</v>
      </c>
      <c r="AD5731" t="s">
        <v>240</v>
      </c>
      <c r="AE5731" t="s">
        <v>84</v>
      </c>
      <c r="AF5731" t="s">
        <v>66</v>
      </c>
      <c r="AG5731" t="s">
        <v>143</v>
      </c>
      <c r="AH5731" t="s">
        <v>64</v>
      </c>
      <c r="AI5731" t="s">
        <v>54</v>
      </c>
      <c r="AJ5731" t="s">
        <v>58</v>
      </c>
      <c r="AK5731" t="s">
        <v>173</v>
      </c>
      <c r="AL5731" t="s">
        <v>47</v>
      </c>
      <c r="AM5731" t="s">
        <v>47</v>
      </c>
      <c r="AN5731" t="s">
        <v>196</v>
      </c>
      <c r="AO5731" t="s">
        <v>175</v>
      </c>
    </row>
    <row r="5732" spans="1:41" hidden="1" x14ac:dyDescent="0.25">
      <c r="A5732" t="s">
        <v>23966</v>
      </c>
      <c r="B5732" t="s">
        <v>23967</v>
      </c>
      <c r="C5732" s="1" t="str">
        <f t="shared" si="362"/>
        <v>21:1065</v>
      </c>
      <c r="D5732" s="1" t="str">
        <f t="shared" si="363"/>
        <v>21:0108</v>
      </c>
      <c r="E5732" t="s">
        <v>23968</v>
      </c>
      <c r="F5732" t="s">
        <v>23969</v>
      </c>
      <c r="H5732">
        <v>51.110303899999998</v>
      </c>
      <c r="I5732">
        <v>-119.4324471</v>
      </c>
      <c r="J5732" s="1" t="str">
        <f t="shared" si="360"/>
        <v>NGR bulk stream sediment</v>
      </c>
      <c r="K5732" s="1" t="str">
        <f t="shared" si="361"/>
        <v>&lt;177 micron (NGR)</v>
      </c>
      <c r="L5732">
        <v>2</v>
      </c>
      <c r="M5732" t="s">
        <v>117</v>
      </c>
      <c r="N5732">
        <v>24</v>
      </c>
      <c r="O5732" t="s">
        <v>105</v>
      </c>
      <c r="P5732" t="s">
        <v>47</v>
      </c>
      <c r="Q5732" t="s">
        <v>862</v>
      </c>
      <c r="R5732" t="s">
        <v>110</v>
      </c>
      <c r="S5732" t="s">
        <v>438</v>
      </c>
      <c r="T5732" t="s">
        <v>145</v>
      </c>
      <c r="U5732" t="s">
        <v>391</v>
      </c>
      <c r="V5732" t="s">
        <v>105</v>
      </c>
      <c r="W5732" t="s">
        <v>142</v>
      </c>
      <c r="X5732" t="s">
        <v>103</v>
      </c>
      <c r="Y5732" t="s">
        <v>290</v>
      </c>
      <c r="Z5732" t="s">
        <v>84</v>
      </c>
      <c r="AA5732" t="s">
        <v>46</v>
      </c>
      <c r="AB5732" t="s">
        <v>125</v>
      </c>
      <c r="AC5732" t="s">
        <v>75</v>
      </c>
      <c r="AD5732" t="s">
        <v>126</v>
      </c>
      <c r="AE5732" t="s">
        <v>380</v>
      </c>
      <c r="AF5732" t="s">
        <v>76</v>
      </c>
      <c r="AG5732" t="s">
        <v>259</v>
      </c>
      <c r="AH5732" t="s">
        <v>105</v>
      </c>
      <c r="AI5732" t="s">
        <v>149</v>
      </c>
      <c r="AJ5732" t="s">
        <v>55</v>
      </c>
      <c r="AK5732" t="s">
        <v>122</v>
      </c>
      <c r="AL5732" t="s">
        <v>47</v>
      </c>
      <c r="AM5732" t="s">
        <v>47</v>
      </c>
      <c r="AN5732" t="s">
        <v>463</v>
      </c>
      <c r="AO5732" t="s">
        <v>82</v>
      </c>
    </row>
    <row r="5733" spans="1:41" hidden="1" x14ac:dyDescent="0.25">
      <c r="A5733" t="s">
        <v>23970</v>
      </c>
      <c r="B5733" t="s">
        <v>23971</v>
      </c>
      <c r="C5733" s="1" t="str">
        <f t="shared" si="362"/>
        <v>21:1065</v>
      </c>
      <c r="D5733" s="1" t="str">
        <f t="shared" si="363"/>
        <v>21:0108</v>
      </c>
      <c r="E5733" t="s">
        <v>23972</v>
      </c>
      <c r="F5733" t="s">
        <v>23973</v>
      </c>
      <c r="H5733">
        <v>51.139350700000001</v>
      </c>
      <c r="I5733">
        <v>-119.4153307</v>
      </c>
      <c r="J5733" s="1" t="str">
        <f t="shared" si="360"/>
        <v>NGR bulk stream sediment</v>
      </c>
      <c r="K5733" s="1" t="str">
        <f t="shared" si="361"/>
        <v>&lt;177 micron (NGR)</v>
      </c>
      <c r="L5733">
        <v>2</v>
      </c>
      <c r="M5733" t="s">
        <v>136</v>
      </c>
      <c r="N5733">
        <v>25</v>
      </c>
      <c r="O5733" t="s">
        <v>78</v>
      </c>
      <c r="P5733" t="s">
        <v>47</v>
      </c>
      <c r="Q5733" t="s">
        <v>492</v>
      </c>
      <c r="R5733" t="s">
        <v>242</v>
      </c>
      <c r="S5733" t="s">
        <v>146</v>
      </c>
      <c r="T5733" t="s">
        <v>165</v>
      </c>
      <c r="U5733" t="s">
        <v>48</v>
      </c>
      <c r="V5733" t="s">
        <v>105</v>
      </c>
      <c r="W5733" t="s">
        <v>86</v>
      </c>
      <c r="X5733" t="s">
        <v>103</v>
      </c>
      <c r="Y5733" t="s">
        <v>75</v>
      </c>
      <c r="Z5733" t="s">
        <v>199</v>
      </c>
      <c r="AA5733" t="s">
        <v>46</v>
      </c>
      <c r="AB5733" t="s">
        <v>105</v>
      </c>
      <c r="AC5733" t="s">
        <v>457</v>
      </c>
      <c r="AD5733" t="s">
        <v>140</v>
      </c>
      <c r="AE5733" t="s">
        <v>56</v>
      </c>
      <c r="AF5733" t="s">
        <v>76</v>
      </c>
      <c r="AG5733" t="s">
        <v>143</v>
      </c>
      <c r="AH5733" t="s">
        <v>61</v>
      </c>
      <c r="AI5733" t="s">
        <v>149</v>
      </c>
      <c r="AJ5733" t="s">
        <v>55</v>
      </c>
      <c r="AK5733" t="s">
        <v>102</v>
      </c>
      <c r="AL5733" t="s">
        <v>47</v>
      </c>
      <c r="AM5733" t="s">
        <v>122</v>
      </c>
      <c r="AN5733" t="s">
        <v>568</v>
      </c>
      <c r="AO5733" t="s">
        <v>58</v>
      </c>
    </row>
    <row r="5734" spans="1:41" hidden="1" x14ac:dyDescent="0.25">
      <c r="A5734" t="s">
        <v>23974</v>
      </c>
      <c r="B5734" t="s">
        <v>23975</v>
      </c>
      <c r="C5734" s="1" t="str">
        <f t="shared" si="362"/>
        <v>21:1065</v>
      </c>
      <c r="D5734" s="1" t="str">
        <f t="shared" si="363"/>
        <v>21:0108</v>
      </c>
      <c r="E5734" t="s">
        <v>23976</v>
      </c>
      <c r="F5734" t="s">
        <v>23977</v>
      </c>
      <c r="H5734">
        <v>51.149490499999999</v>
      </c>
      <c r="I5734">
        <v>-119.40994000000001</v>
      </c>
      <c r="J5734" s="1" t="str">
        <f t="shared" si="360"/>
        <v>NGR bulk stream sediment</v>
      </c>
      <c r="K5734" s="1" t="str">
        <f t="shared" si="361"/>
        <v>&lt;177 micron (NGR)</v>
      </c>
      <c r="L5734">
        <v>2</v>
      </c>
      <c r="M5734" t="s">
        <v>157</v>
      </c>
      <c r="N5734">
        <v>26</v>
      </c>
      <c r="O5734" t="s">
        <v>174</v>
      </c>
      <c r="P5734" t="s">
        <v>330</v>
      </c>
      <c r="Q5734" t="s">
        <v>1106</v>
      </c>
      <c r="R5734" t="s">
        <v>282</v>
      </c>
      <c r="S5734" t="s">
        <v>237</v>
      </c>
      <c r="T5734" t="s">
        <v>76</v>
      </c>
      <c r="U5734" t="s">
        <v>184</v>
      </c>
      <c r="V5734" t="s">
        <v>125</v>
      </c>
      <c r="W5734" t="s">
        <v>130</v>
      </c>
      <c r="X5734" t="s">
        <v>103</v>
      </c>
      <c r="Y5734" t="s">
        <v>83</v>
      </c>
      <c r="Z5734" t="s">
        <v>84</v>
      </c>
      <c r="AA5734" t="s">
        <v>46</v>
      </c>
      <c r="AB5734" t="s">
        <v>125</v>
      </c>
      <c r="AC5734" t="s">
        <v>175</v>
      </c>
      <c r="AD5734" t="s">
        <v>350</v>
      </c>
      <c r="AE5734" t="s">
        <v>380</v>
      </c>
      <c r="AF5734" t="s">
        <v>55</v>
      </c>
      <c r="AG5734" t="s">
        <v>259</v>
      </c>
      <c r="AH5734" t="s">
        <v>64</v>
      </c>
      <c r="AI5734" t="s">
        <v>174</v>
      </c>
      <c r="AJ5734" t="s">
        <v>209</v>
      </c>
      <c r="AK5734" t="s">
        <v>86</v>
      </c>
      <c r="AL5734" t="s">
        <v>47</v>
      </c>
      <c r="AM5734" t="s">
        <v>103</v>
      </c>
      <c r="AN5734" t="s">
        <v>65</v>
      </c>
      <c r="AO5734" t="s">
        <v>267</v>
      </c>
    </row>
    <row r="5735" spans="1:41" hidden="1" x14ac:dyDescent="0.25">
      <c r="A5735" t="s">
        <v>23978</v>
      </c>
      <c r="B5735" t="s">
        <v>23979</v>
      </c>
      <c r="C5735" s="1" t="str">
        <f t="shared" si="362"/>
        <v>21:1065</v>
      </c>
      <c r="D5735" s="1" t="str">
        <f t="shared" si="363"/>
        <v>21:0108</v>
      </c>
      <c r="E5735" t="s">
        <v>23980</v>
      </c>
      <c r="F5735" t="s">
        <v>23981</v>
      </c>
      <c r="H5735">
        <v>51.159433499999999</v>
      </c>
      <c r="I5735">
        <v>-119.40010289999999</v>
      </c>
      <c r="J5735" s="1" t="str">
        <f t="shared" si="360"/>
        <v>NGR bulk stream sediment</v>
      </c>
      <c r="K5735" s="1" t="str">
        <f t="shared" si="361"/>
        <v>&lt;177 micron (NGR)</v>
      </c>
      <c r="L5735">
        <v>2</v>
      </c>
      <c r="M5735" t="s">
        <v>170</v>
      </c>
      <c r="N5735">
        <v>27</v>
      </c>
      <c r="O5735" t="s">
        <v>63</v>
      </c>
      <c r="P5735" t="s">
        <v>47</v>
      </c>
      <c r="Q5735" t="s">
        <v>862</v>
      </c>
      <c r="R5735" t="s">
        <v>206</v>
      </c>
      <c r="S5735" t="s">
        <v>207</v>
      </c>
      <c r="T5735" t="s">
        <v>108</v>
      </c>
      <c r="U5735" t="s">
        <v>146</v>
      </c>
      <c r="V5735" t="s">
        <v>139</v>
      </c>
      <c r="W5735" t="s">
        <v>130</v>
      </c>
      <c r="X5735" t="s">
        <v>51</v>
      </c>
      <c r="Y5735" t="s">
        <v>268</v>
      </c>
      <c r="Z5735" t="s">
        <v>84</v>
      </c>
      <c r="AA5735" t="s">
        <v>46</v>
      </c>
      <c r="AB5735" t="s">
        <v>81</v>
      </c>
      <c r="AC5735" t="s">
        <v>82</v>
      </c>
      <c r="AD5735" t="s">
        <v>399</v>
      </c>
      <c r="AE5735" t="s">
        <v>380</v>
      </c>
      <c r="AF5735" t="s">
        <v>55</v>
      </c>
      <c r="AG5735" t="s">
        <v>150</v>
      </c>
      <c r="AH5735" t="s">
        <v>64</v>
      </c>
      <c r="AI5735" t="s">
        <v>87</v>
      </c>
      <c r="AJ5735" t="s">
        <v>175</v>
      </c>
      <c r="AK5735" t="s">
        <v>274</v>
      </c>
      <c r="AL5735" t="s">
        <v>47</v>
      </c>
      <c r="AM5735" t="s">
        <v>103</v>
      </c>
      <c r="AN5735" t="s">
        <v>294</v>
      </c>
      <c r="AO5735" t="s">
        <v>82</v>
      </c>
    </row>
    <row r="5736" spans="1:41" hidden="1" x14ac:dyDescent="0.25">
      <c r="A5736" t="s">
        <v>23982</v>
      </c>
      <c r="B5736" t="s">
        <v>23983</v>
      </c>
      <c r="C5736" s="1" t="str">
        <f t="shared" si="362"/>
        <v>21:1065</v>
      </c>
      <c r="D5736" s="1" t="str">
        <f t="shared" si="363"/>
        <v>21:0108</v>
      </c>
      <c r="E5736" t="s">
        <v>23984</v>
      </c>
      <c r="F5736" t="s">
        <v>23985</v>
      </c>
      <c r="H5736">
        <v>51.166480100000001</v>
      </c>
      <c r="I5736">
        <v>-119.33816950000001</v>
      </c>
      <c r="J5736" s="1" t="str">
        <f t="shared" si="360"/>
        <v>NGR bulk stream sediment</v>
      </c>
      <c r="K5736" s="1" t="str">
        <f t="shared" si="361"/>
        <v>&lt;177 micron (NGR)</v>
      </c>
      <c r="L5736">
        <v>2</v>
      </c>
      <c r="M5736" t="s">
        <v>180</v>
      </c>
      <c r="N5736">
        <v>28</v>
      </c>
      <c r="O5736" t="s">
        <v>101</v>
      </c>
      <c r="P5736" t="s">
        <v>47</v>
      </c>
      <c r="Q5736" t="s">
        <v>234</v>
      </c>
      <c r="R5736" t="s">
        <v>455</v>
      </c>
      <c r="S5736" t="s">
        <v>65</v>
      </c>
      <c r="T5736" t="s">
        <v>108</v>
      </c>
      <c r="U5736" t="s">
        <v>146</v>
      </c>
      <c r="V5736" t="s">
        <v>173</v>
      </c>
      <c r="W5736" t="s">
        <v>79</v>
      </c>
      <c r="X5736" t="s">
        <v>73</v>
      </c>
      <c r="Y5736" t="s">
        <v>399</v>
      </c>
      <c r="Z5736" t="s">
        <v>199</v>
      </c>
      <c r="AA5736" t="s">
        <v>46</v>
      </c>
      <c r="AB5736" t="s">
        <v>64</v>
      </c>
      <c r="AC5736" t="s">
        <v>243</v>
      </c>
      <c r="AD5736" t="s">
        <v>438</v>
      </c>
      <c r="AE5736" t="s">
        <v>56</v>
      </c>
      <c r="AF5736" t="s">
        <v>502</v>
      </c>
      <c r="AG5736" t="s">
        <v>1012</v>
      </c>
      <c r="AH5736" t="s">
        <v>235</v>
      </c>
      <c r="AI5736" t="s">
        <v>101</v>
      </c>
      <c r="AJ5736" t="s">
        <v>4768</v>
      </c>
      <c r="AK5736" t="s">
        <v>58</v>
      </c>
      <c r="AL5736" t="s">
        <v>47</v>
      </c>
      <c r="AM5736" t="s">
        <v>103</v>
      </c>
      <c r="AN5736" t="s">
        <v>920</v>
      </c>
      <c r="AO5736" t="s">
        <v>165</v>
      </c>
    </row>
    <row r="5737" spans="1:41" hidden="1" x14ac:dyDescent="0.25">
      <c r="A5737" t="s">
        <v>23986</v>
      </c>
      <c r="B5737" t="s">
        <v>23987</v>
      </c>
      <c r="C5737" s="1" t="str">
        <f t="shared" si="362"/>
        <v>21:1065</v>
      </c>
      <c r="D5737" s="1" t="str">
        <f t="shared" si="363"/>
        <v>21:0108</v>
      </c>
      <c r="E5737" t="s">
        <v>23988</v>
      </c>
      <c r="F5737" t="s">
        <v>23989</v>
      </c>
      <c r="H5737">
        <v>51.1795458</v>
      </c>
      <c r="I5737">
        <v>-119.29472989999999</v>
      </c>
      <c r="J5737" s="1" t="str">
        <f t="shared" si="360"/>
        <v>NGR bulk stream sediment</v>
      </c>
      <c r="K5737" s="1" t="str">
        <f t="shared" si="361"/>
        <v>&lt;177 micron (NGR)</v>
      </c>
      <c r="L5737">
        <v>2</v>
      </c>
      <c r="M5737" t="s">
        <v>195</v>
      </c>
      <c r="N5737">
        <v>29</v>
      </c>
      <c r="O5737" t="s">
        <v>53</v>
      </c>
      <c r="P5737" t="s">
        <v>47</v>
      </c>
      <c r="Q5737" t="s">
        <v>97</v>
      </c>
      <c r="R5737" t="s">
        <v>55</v>
      </c>
      <c r="S5737" t="s">
        <v>543</v>
      </c>
      <c r="T5737" t="s">
        <v>267</v>
      </c>
      <c r="U5737" t="s">
        <v>146</v>
      </c>
      <c r="V5737" t="s">
        <v>164</v>
      </c>
      <c r="W5737" t="s">
        <v>206</v>
      </c>
      <c r="X5737" t="s">
        <v>51</v>
      </c>
      <c r="Y5737" t="s">
        <v>597</v>
      </c>
      <c r="Z5737" t="s">
        <v>56</v>
      </c>
      <c r="AA5737" t="s">
        <v>46</v>
      </c>
      <c r="AB5737" t="s">
        <v>105</v>
      </c>
      <c r="AC5737" t="s">
        <v>49</v>
      </c>
      <c r="AD5737" t="s">
        <v>184</v>
      </c>
      <c r="AE5737" t="s">
        <v>380</v>
      </c>
      <c r="AF5737" t="s">
        <v>55</v>
      </c>
      <c r="AG5737" t="s">
        <v>1012</v>
      </c>
      <c r="AH5737" t="s">
        <v>235</v>
      </c>
      <c r="AI5737" t="s">
        <v>125</v>
      </c>
      <c r="AJ5737" t="s">
        <v>15313</v>
      </c>
      <c r="AK5737" t="s">
        <v>209</v>
      </c>
      <c r="AL5737" t="s">
        <v>47</v>
      </c>
      <c r="AM5737" t="s">
        <v>51</v>
      </c>
      <c r="AN5737" t="s">
        <v>372</v>
      </c>
      <c r="AO5737" t="s">
        <v>76</v>
      </c>
    </row>
    <row r="5738" spans="1:41" hidden="1" x14ac:dyDescent="0.25">
      <c r="A5738" t="s">
        <v>23990</v>
      </c>
      <c r="B5738" t="s">
        <v>23991</v>
      </c>
      <c r="C5738" s="1" t="str">
        <f t="shared" si="362"/>
        <v>21:1065</v>
      </c>
      <c r="D5738" s="1" t="str">
        <f t="shared" si="363"/>
        <v>21:0108</v>
      </c>
      <c r="E5738" t="s">
        <v>23992</v>
      </c>
      <c r="F5738" t="s">
        <v>23993</v>
      </c>
      <c r="H5738">
        <v>51.1708973</v>
      </c>
      <c r="I5738">
        <v>-119.2995653</v>
      </c>
      <c r="J5738" s="1" t="str">
        <f t="shared" si="360"/>
        <v>NGR bulk stream sediment</v>
      </c>
      <c r="K5738" s="1" t="str">
        <f t="shared" si="361"/>
        <v>&lt;177 micron (NGR)</v>
      </c>
      <c r="L5738">
        <v>2</v>
      </c>
      <c r="M5738" t="s">
        <v>205</v>
      </c>
      <c r="N5738">
        <v>30</v>
      </c>
      <c r="O5738" t="s">
        <v>87</v>
      </c>
      <c r="P5738" t="s">
        <v>47</v>
      </c>
      <c r="Q5738" t="s">
        <v>487</v>
      </c>
      <c r="R5738" t="s">
        <v>228</v>
      </c>
      <c r="S5738" t="s">
        <v>638</v>
      </c>
      <c r="T5738" t="s">
        <v>76</v>
      </c>
      <c r="U5738" t="s">
        <v>146</v>
      </c>
      <c r="V5738" t="s">
        <v>78</v>
      </c>
      <c r="W5738" t="s">
        <v>130</v>
      </c>
      <c r="X5738" t="s">
        <v>52</v>
      </c>
      <c r="Y5738" t="s">
        <v>438</v>
      </c>
      <c r="Z5738" t="s">
        <v>53</v>
      </c>
      <c r="AA5738" t="s">
        <v>46</v>
      </c>
      <c r="AB5738" t="s">
        <v>101</v>
      </c>
      <c r="AC5738" t="s">
        <v>82</v>
      </c>
      <c r="AD5738" t="s">
        <v>532</v>
      </c>
      <c r="AE5738" t="s">
        <v>380</v>
      </c>
      <c r="AF5738" t="s">
        <v>55</v>
      </c>
      <c r="AG5738" t="s">
        <v>6192</v>
      </c>
      <c r="AH5738" t="s">
        <v>185</v>
      </c>
      <c r="AI5738" t="s">
        <v>139</v>
      </c>
      <c r="AJ5738" t="s">
        <v>9068</v>
      </c>
      <c r="AK5738" t="s">
        <v>85</v>
      </c>
      <c r="AL5738" t="s">
        <v>47</v>
      </c>
      <c r="AM5738" t="s">
        <v>51</v>
      </c>
      <c r="AN5738" t="s">
        <v>935</v>
      </c>
      <c r="AO5738" t="s">
        <v>209</v>
      </c>
    </row>
    <row r="5739" spans="1:41" hidden="1" x14ac:dyDescent="0.25">
      <c r="A5739" t="s">
        <v>23994</v>
      </c>
      <c r="B5739" t="s">
        <v>23995</v>
      </c>
      <c r="C5739" s="1" t="str">
        <f t="shared" si="362"/>
        <v>21:1065</v>
      </c>
      <c r="D5739" s="1" t="str">
        <f t="shared" si="363"/>
        <v>21:0108</v>
      </c>
      <c r="E5739" t="s">
        <v>23996</v>
      </c>
      <c r="F5739" t="s">
        <v>23997</v>
      </c>
      <c r="H5739">
        <v>51.1659614</v>
      </c>
      <c r="I5739">
        <v>-119.3117793</v>
      </c>
      <c r="J5739" s="1" t="str">
        <f t="shared" si="360"/>
        <v>NGR bulk stream sediment</v>
      </c>
      <c r="K5739" s="1" t="str">
        <f t="shared" si="361"/>
        <v>&lt;177 micron (NGR)</v>
      </c>
      <c r="L5739">
        <v>2</v>
      </c>
      <c r="M5739" t="s">
        <v>214</v>
      </c>
      <c r="N5739">
        <v>31</v>
      </c>
      <c r="O5739" t="s">
        <v>149</v>
      </c>
      <c r="P5739" t="s">
        <v>47</v>
      </c>
      <c r="Q5739" t="s">
        <v>513</v>
      </c>
      <c r="R5739" t="s">
        <v>437</v>
      </c>
      <c r="S5739" t="s">
        <v>1304</v>
      </c>
      <c r="T5739" t="s">
        <v>108</v>
      </c>
      <c r="U5739" t="s">
        <v>226</v>
      </c>
      <c r="V5739" t="s">
        <v>101</v>
      </c>
      <c r="W5739" t="s">
        <v>161</v>
      </c>
      <c r="X5739" t="s">
        <v>137</v>
      </c>
      <c r="Y5739" t="s">
        <v>207</v>
      </c>
      <c r="Z5739" t="s">
        <v>54</v>
      </c>
      <c r="AA5739" t="s">
        <v>46</v>
      </c>
      <c r="AB5739" t="s">
        <v>139</v>
      </c>
      <c r="AC5739" t="s">
        <v>145</v>
      </c>
      <c r="AD5739" t="s">
        <v>273</v>
      </c>
      <c r="AE5739" t="s">
        <v>380</v>
      </c>
      <c r="AF5739" t="s">
        <v>406</v>
      </c>
      <c r="AG5739" t="s">
        <v>283</v>
      </c>
      <c r="AH5739" t="s">
        <v>101</v>
      </c>
      <c r="AI5739" t="s">
        <v>130</v>
      </c>
      <c r="AJ5739" t="s">
        <v>7703</v>
      </c>
      <c r="AK5739" t="s">
        <v>76</v>
      </c>
      <c r="AL5739" t="s">
        <v>47</v>
      </c>
      <c r="AM5739" t="s">
        <v>52</v>
      </c>
      <c r="AN5739" t="s">
        <v>673</v>
      </c>
      <c r="AO5739" t="s">
        <v>49</v>
      </c>
    </row>
    <row r="5740" spans="1:41" hidden="1" x14ac:dyDescent="0.25">
      <c r="A5740" t="s">
        <v>23998</v>
      </c>
      <c r="B5740" t="s">
        <v>23999</v>
      </c>
      <c r="C5740" s="1" t="str">
        <f t="shared" si="362"/>
        <v>21:1065</v>
      </c>
      <c r="D5740" s="1" t="str">
        <f t="shared" si="363"/>
        <v>21:0108</v>
      </c>
      <c r="E5740" t="s">
        <v>24000</v>
      </c>
      <c r="F5740" t="s">
        <v>24001</v>
      </c>
      <c r="H5740">
        <v>51.174842599999998</v>
      </c>
      <c r="I5740">
        <v>-119.3129532</v>
      </c>
      <c r="J5740" s="1" t="str">
        <f t="shared" si="360"/>
        <v>NGR bulk stream sediment</v>
      </c>
      <c r="K5740" s="1" t="str">
        <f t="shared" si="361"/>
        <v>&lt;177 micron (NGR)</v>
      </c>
      <c r="L5740">
        <v>2</v>
      </c>
      <c r="M5740" t="s">
        <v>223</v>
      </c>
      <c r="N5740">
        <v>32</v>
      </c>
      <c r="O5740" t="s">
        <v>62</v>
      </c>
      <c r="P5740" t="s">
        <v>47</v>
      </c>
      <c r="Q5740" t="s">
        <v>327</v>
      </c>
      <c r="R5740" t="s">
        <v>96</v>
      </c>
      <c r="S5740" t="s">
        <v>431</v>
      </c>
      <c r="T5740" t="s">
        <v>330</v>
      </c>
      <c r="U5740" t="s">
        <v>350</v>
      </c>
      <c r="V5740" t="s">
        <v>78</v>
      </c>
      <c r="W5740" t="s">
        <v>81</v>
      </c>
      <c r="X5740" t="s">
        <v>51</v>
      </c>
      <c r="Y5740" t="s">
        <v>258</v>
      </c>
      <c r="Z5740" t="s">
        <v>199</v>
      </c>
      <c r="AA5740" t="s">
        <v>46</v>
      </c>
      <c r="AB5740" t="s">
        <v>47</v>
      </c>
      <c r="AC5740" t="s">
        <v>145</v>
      </c>
      <c r="AD5740" t="s">
        <v>590</v>
      </c>
      <c r="AE5740" t="s">
        <v>380</v>
      </c>
      <c r="AF5740" t="s">
        <v>439</v>
      </c>
      <c r="AG5740" t="s">
        <v>406</v>
      </c>
      <c r="AH5740" t="s">
        <v>87</v>
      </c>
      <c r="AI5740" t="s">
        <v>174</v>
      </c>
      <c r="AJ5740" t="s">
        <v>50</v>
      </c>
      <c r="AK5740" t="s">
        <v>319</v>
      </c>
      <c r="AL5740" t="s">
        <v>47</v>
      </c>
      <c r="AM5740" t="s">
        <v>122</v>
      </c>
      <c r="AN5740" t="s">
        <v>915</v>
      </c>
      <c r="AO5740" t="s">
        <v>330</v>
      </c>
    </row>
    <row r="5741" spans="1:41" hidden="1" x14ac:dyDescent="0.25">
      <c r="A5741" t="s">
        <v>24002</v>
      </c>
      <c r="B5741" t="s">
        <v>24003</v>
      </c>
      <c r="C5741" s="1" t="str">
        <f t="shared" si="362"/>
        <v>21:1065</v>
      </c>
      <c r="D5741" s="1" t="str">
        <f t="shared" si="363"/>
        <v>21:0108</v>
      </c>
      <c r="E5741" t="s">
        <v>24004</v>
      </c>
      <c r="F5741" t="s">
        <v>24005</v>
      </c>
      <c r="H5741">
        <v>51.179319999999997</v>
      </c>
      <c r="I5741">
        <v>-119.31440790000001</v>
      </c>
      <c r="J5741" s="1" t="str">
        <f t="shared" si="360"/>
        <v>NGR bulk stream sediment</v>
      </c>
      <c r="K5741" s="1" t="str">
        <f t="shared" si="361"/>
        <v>&lt;177 micron (NGR)</v>
      </c>
      <c r="L5741">
        <v>2</v>
      </c>
      <c r="M5741" t="s">
        <v>233</v>
      </c>
      <c r="N5741">
        <v>33</v>
      </c>
      <c r="O5741" t="s">
        <v>257</v>
      </c>
      <c r="P5741" t="s">
        <v>47</v>
      </c>
      <c r="Q5741" t="s">
        <v>807</v>
      </c>
      <c r="R5741" t="s">
        <v>55</v>
      </c>
      <c r="S5741" t="s">
        <v>207</v>
      </c>
      <c r="T5741" t="s">
        <v>267</v>
      </c>
      <c r="U5741" t="s">
        <v>146</v>
      </c>
      <c r="V5741" t="s">
        <v>72</v>
      </c>
      <c r="W5741" t="s">
        <v>164</v>
      </c>
      <c r="X5741" t="s">
        <v>103</v>
      </c>
      <c r="Y5741" t="s">
        <v>183</v>
      </c>
      <c r="Z5741" t="s">
        <v>56</v>
      </c>
      <c r="AA5741" t="s">
        <v>46</v>
      </c>
      <c r="AB5741" t="s">
        <v>64</v>
      </c>
      <c r="AC5741" t="s">
        <v>49</v>
      </c>
      <c r="AD5741" t="s">
        <v>226</v>
      </c>
      <c r="AE5741" t="s">
        <v>56</v>
      </c>
      <c r="AF5741" t="s">
        <v>85</v>
      </c>
      <c r="AG5741" t="s">
        <v>58</v>
      </c>
      <c r="AH5741" t="s">
        <v>61</v>
      </c>
      <c r="AI5741" t="s">
        <v>185</v>
      </c>
      <c r="AJ5741" t="s">
        <v>1475</v>
      </c>
      <c r="AK5741" t="s">
        <v>267</v>
      </c>
      <c r="AL5741" t="s">
        <v>47</v>
      </c>
      <c r="AM5741" t="s">
        <v>122</v>
      </c>
      <c r="AN5741" t="s">
        <v>508</v>
      </c>
      <c r="AO5741" t="s">
        <v>127</v>
      </c>
    </row>
    <row r="5742" spans="1:41" hidden="1" x14ac:dyDescent="0.25">
      <c r="A5742" t="s">
        <v>24006</v>
      </c>
      <c r="B5742" t="s">
        <v>24007</v>
      </c>
      <c r="C5742" s="1" t="str">
        <f t="shared" si="362"/>
        <v>21:1065</v>
      </c>
      <c r="D5742" s="1" t="str">
        <f t="shared" si="363"/>
        <v>21:0108</v>
      </c>
      <c r="E5742" t="s">
        <v>24008</v>
      </c>
      <c r="F5742" t="s">
        <v>24009</v>
      </c>
      <c r="H5742">
        <v>51.197515600000003</v>
      </c>
      <c r="I5742">
        <v>-119.3908735</v>
      </c>
      <c r="J5742" s="1" t="str">
        <f t="shared" si="360"/>
        <v>NGR bulk stream sediment</v>
      </c>
      <c r="K5742" s="1" t="str">
        <f t="shared" si="361"/>
        <v>&lt;177 micron (NGR)</v>
      </c>
      <c r="L5742">
        <v>2</v>
      </c>
      <c r="M5742" t="s">
        <v>248</v>
      </c>
      <c r="N5742">
        <v>34</v>
      </c>
      <c r="O5742" t="s">
        <v>62</v>
      </c>
      <c r="P5742" t="s">
        <v>47</v>
      </c>
      <c r="Q5742" t="s">
        <v>1780</v>
      </c>
      <c r="R5742" t="s">
        <v>81</v>
      </c>
      <c r="S5742" t="s">
        <v>431</v>
      </c>
      <c r="T5742" t="s">
        <v>52</v>
      </c>
      <c r="U5742" t="s">
        <v>240</v>
      </c>
      <c r="V5742" t="s">
        <v>173</v>
      </c>
      <c r="W5742" t="s">
        <v>101</v>
      </c>
      <c r="X5742" t="s">
        <v>51</v>
      </c>
      <c r="Y5742" t="s">
        <v>418</v>
      </c>
      <c r="Z5742" t="s">
        <v>199</v>
      </c>
      <c r="AA5742" t="s">
        <v>46</v>
      </c>
      <c r="AB5742" t="s">
        <v>173</v>
      </c>
      <c r="AC5742" t="s">
        <v>108</v>
      </c>
      <c r="AD5742" t="s">
        <v>431</v>
      </c>
      <c r="AE5742" t="s">
        <v>380</v>
      </c>
      <c r="AF5742" t="s">
        <v>88</v>
      </c>
      <c r="AG5742" t="s">
        <v>181</v>
      </c>
      <c r="AH5742" t="s">
        <v>87</v>
      </c>
      <c r="AI5742" t="s">
        <v>174</v>
      </c>
      <c r="AJ5742" t="s">
        <v>1060</v>
      </c>
      <c r="AK5742" t="s">
        <v>351</v>
      </c>
      <c r="AL5742" t="s">
        <v>47</v>
      </c>
      <c r="AM5742" t="s">
        <v>103</v>
      </c>
      <c r="AN5742" t="s">
        <v>695</v>
      </c>
      <c r="AO5742" t="s">
        <v>475</v>
      </c>
    </row>
    <row r="5743" spans="1:41" hidden="1" x14ac:dyDescent="0.25">
      <c r="A5743" t="s">
        <v>24010</v>
      </c>
      <c r="B5743" t="s">
        <v>24011</v>
      </c>
      <c r="C5743" s="1" t="str">
        <f t="shared" si="362"/>
        <v>21:1065</v>
      </c>
      <c r="D5743" s="1" t="str">
        <f t="shared" si="363"/>
        <v>21:0108</v>
      </c>
      <c r="E5743" t="s">
        <v>24012</v>
      </c>
      <c r="F5743" t="s">
        <v>24013</v>
      </c>
      <c r="H5743">
        <v>51.203691800000001</v>
      </c>
      <c r="I5743">
        <v>-119.4198844</v>
      </c>
      <c r="J5743" s="1" t="str">
        <f t="shared" si="360"/>
        <v>NGR bulk stream sediment</v>
      </c>
      <c r="K5743" s="1" t="str">
        <f t="shared" si="361"/>
        <v>&lt;177 micron (NGR)</v>
      </c>
      <c r="L5743">
        <v>2</v>
      </c>
      <c r="M5743" t="s">
        <v>256</v>
      </c>
      <c r="N5743">
        <v>35</v>
      </c>
      <c r="O5743" t="s">
        <v>57</v>
      </c>
      <c r="P5743" t="s">
        <v>47</v>
      </c>
      <c r="Q5743" t="s">
        <v>249</v>
      </c>
      <c r="R5743" t="s">
        <v>270</v>
      </c>
      <c r="S5743" t="s">
        <v>431</v>
      </c>
      <c r="T5743" t="s">
        <v>76</v>
      </c>
      <c r="U5743" t="s">
        <v>146</v>
      </c>
      <c r="V5743" t="s">
        <v>122</v>
      </c>
      <c r="W5743" t="s">
        <v>60</v>
      </c>
      <c r="X5743" t="s">
        <v>103</v>
      </c>
      <c r="Y5743" t="s">
        <v>140</v>
      </c>
      <c r="Z5743" t="s">
        <v>56</v>
      </c>
      <c r="AA5743" t="s">
        <v>46</v>
      </c>
      <c r="AB5743" t="s">
        <v>139</v>
      </c>
      <c r="AC5743" t="s">
        <v>145</v>
      </c>
      <c r="AD5743" t="s">
        <v>146</v>
      </c>
      <c r="AE5743" t="s">
        <v>380</v>
      </c>
      <c r="AF5743" t="s">
        <v>55</v>
      </c>
      <c r="AG5743" t="s">
        <v>1425</v>
      </c>
      <c r="AH5743" t="s">
        <v>174</v>
      </c>
      <c r="AI5743" t="s">
        <v>110</v>
      </c>
      <c r="AJ5743" t="s">
        <v>50</v>
      </c>
      <c r="AK5743" t="s">
        <v>259</v>
      </c>
      <c r="AL5743" t="s">
        <v>47</v>
      </c>
      <c r="AM5743" t="s">
        <v>103</v>
      </c>
      <c r="AN5743" t="s">
        <v>171</v>
      </c>
      <c r="AO5743" t="s">
        <v>217</v>
      </c>
    </row>
    <row r="5744" spans="1:41" hidden="1" x14ac:dyDescent="0.25">
      <c r="A5744" t="s">
        <v>24014</v>
      </c>
      <c r="B5744" t="s">
        <v>24015</v>
      </c>
      <c r="C5744" s="1" t="str">
        <f t="shared" si="362"/>
        <v>21:1065</v>
      </c>
      <c r="D5744" s="1" t="str">
        <f t="shared" si="363"/>
        <v>21:0108</v>
      </c>
      <c r="E5744" t="s">
        <v>24016</v>
      </c>
      <c r="F5744" t="s">
        <v>24017</v>
      </c>
      <c r="H5744">
        <v>51.174548600000001</v>
      </c>
      <c r="I5744">
        <v>-119.4169126</v>
      </c>
      <c r="J5744" s="1" t="str">
        <f t="shared" si="360"/>
        <v>NGR bulk stream sediment</v>
      </c>
      <c r="K5744" s="1" t="str">
        <f t="shared" si="361"/>
        <v>&lt;177 micron (NGR)</v>
      </c>
      <c r="L5744">
        <v>2</v>
      </c>
      <c r="M5744" t="s">
        <v>265</v>
      </c>
      <c r="N5744">
        <v>36</v>
      </c>
      <c r="O5744" t="s">
        <v>125</v>
      </c>
      <c r="P5744" t="s">
        <v>47</v>
      </c>
      <c r="Q5744" t="s">
        <v>812</v>
      </c>
      <c r="R5744" t="s">
        <v>62</v>
      </c>
      <c r="S5744" t="s">
        <v>226</v>
      </c>
      <c r="T5744" t="s">
        <v>217</v>
      </c>
      <c r="U5744" t="s">
        <v>207</v>
      </c>
      <c r="V5744" t="s">
        <v>63</v>
      </c>
      <c r="W5744" t="s">
        <v>493</v>
      </c>
      <c r="X5744" t="s">
        <v>103</v>
      </c>
      <c r="Y5744" t="s">
        <v>272</v>
      </c>
      <c r="Z5744" t="s">
        <v>84</v>
      </c>
      <c r="AA5744" t="s">
        <v>46</v>
      </c>
      <c r="AB5744" t="s">
        <v>139</v>
      </c>
      <c r="AC5744" t="s">
        <v>239</v>
      </c>
      <c r="AD5744" t="s">
        <v>583</v>
      </c>
      <c r="AE5744" t="s">
        <v>380</v>
      </c>
      <c r="AF5744" t="s">
        <v>127</v>
      </c>
      <c r="AG5744" t="s">
        <v>242</v>
      </c>
      <c r="AH5744" t="s">
        <v>110</v>
      </c>
      <c r="AI5744" t="s">
        <v>46</v>
      </c>
      <c r="AJ5744" t="s">
        <v>108</v>
      </c>
      <c r="AK5744" t="s">
        <v>455</v>
      </c>
      <c r="AL5744" t="s">
        <v>47</v>
      </c>
      <c r="AM5744" t="s">
        <v>47</v>
      </c>
      <c r="AN5744" t="s">
        <v>508</v>
      </c>
      <c r="AO5744" t="s">
        <v>112</v>
      </c>
    </row>
    <row r="5745" spans="1:41" hidden="1" x14ac:dyDescent="0.25">
      <c r="A5745" t="s">
        <v>24018</v>
      </c>
      <c r="B5745" t="s">
        <v>24019</v>
      </c>
      <c r="C5745" s="1" t="str">
        <f t="shared" si="362"/>
        <v>21:1065</v>
      </c>
      <c r="D5745" s="1" t="str">
        <f t="shared" si="363"/>
        <v>21:0108</v>
      </c>
      <c r="E5745" t="s">
        <v>24020</v>
      </c>
      <c r="F5745" t="s">
        <v>24021</v>
      </c>
      <c r="H5745">
        <v>51.182653999999999</v>
      </c>
      <c r="I5745">
        <v>-119.39936299999999</v>
      </c>
      <c r="J5745" s="1" t="str">
        <f t="shared" si="360"/>
        <v>NGR bulk stream sediment</v>
      </c>
      <c r="K5745" s="1" t="str">
        <f t="shared" si="361"/>
        <v>&lt;177 micron (NGR)</v>
      </c>
      <c r="L5745">
        <v>3</v>
      </c>
      <c r="M5745" t="s">
        <v>45</v>
      </c>
      <c r="N5745">
        <v>37</v>
      </c>
      <c r="O5745" t="s">
        <v>62</v>
      </c>
      <c r="P5745" t="s">
        <v>47</v>
      </c>
      <c r="Q5745" t="s">
        <v>646</v>
      </c>
      <c r="R5745" t="s">
        <v>110</v>
      </c>
      <c r="S5745" t="s">
        <v>152</v>
      </c>
      <c r="T5745" t="s">
        <v>55</v>
      </c>
      <c r="U5745" t="s">
        <v>184</v>
      </c>
      <c r="V5745" t="s">
        <v>139</v>
      </c>
      <c r="W5745" t="s">
        <v>125</v>
      </c>
      <c r="X5745" t="s">
        <v>76</v>
      </c>
      <c r="Y5745" t="s">
        <v>425</v>
      </c>
      <c r="Z5745" t="s">
        <v>56</v>
      </c>
      <c r="AA5745" t="s">
        <v>46</v>
      </c>
      <c r="AB5745" t="s">
        <v>101</v>
      </c>
      <c r="AC5745" t="s">
        <v>175</v>
      </c>
      <c r="AD5745" t="s">
        <v>431</v>
      </c>
      <c r="AE5745" t="s">
        <v>380</v>
      </c>
      <c r="AF5745" t="s">
        <v>148</v>
      </c>
      <c r="AG5745" t="s">
        <v>2214</v>
      </c>
      <c r="AH5745" t="s">
        <v>63</v>
      </c>
      <c r="AI5745" t="s">
        <v>142</v>
      </c>
      <c r="AJ5745" t="s">
        <v>667</v>
      </c>
      <c r="AK5745" t="s">
        <v>690</v>
      </c>
      <c r="AL5745" t="s">
        <v>47</v>
      </c>
      <c r="AM5745" t="s">
        <v>52</v>
      </c>
      <c r="AN5745" t="s">
        <v>281</v>
      </c>
      <c r="AO5745" t="s">
        <v>218</v>
      </c>
    </row>
    <row r="5746" spans="1:41" hidden="1" x14ac:dyDescent="0.25">
      <c r="A5746" t="s">
        <v>24022</v>
      </c>
      <c r="B5746" t="s">
        <v>24023</v>
      </c>
      <c r="C5746" s="1" t="str">
        <f t="shared" si="362"/>
        <v>21:1065</v>
      </c>
      <c r="D5746" s="1" t="str">
        <f t="shared" si="363"/>
        <v>21:0108</v>
      </c>
      <c r="E5746" t="s">
        <v>24024</v>
      </c>
      <c r="F5746" t="s">
        <v>24025</v>
      </c>
      <c r="H5746">
        <v>51.0731745</v>
      </c>
      <c r="I5746">
        <v>-119.4402501</v>
      </c>
      <c r="J5746" s="1" t="str">
        <f t="shared" si="360"/>
        <v>NGR bulk stream sediment</v>
      </c>
      <c r="K5746" s="1" t="str">
        <f t="shared" si="361"/>
        <v>&lt;177 micron (NGR)</v>
      </c>
      <c r="L5746">
        <v>3</v>
      </c>
      <c r="M5746" t="s">
        <v>71</v>
      </c>
      <c r="N5746">
        <v>38</v>
      </c>
      <c r="O5746" t="s">
        <v>371</v>
      </c>
      <c r="P5746" t="s">
        <v>47</v>
      </c>
      <c r="Q5746" t="s">
        <v>802</v>
      </c>
      <c r="R5746" t="s">
        <v>266</v>
      </c>
      <c r="S5746" t="s">
        <v>184</v>
      </c>
      <c r="T5746" t="s">
        <v>217</v>
      </c>
      <c r="U5746" t="s">
        <v>431</v>
      </c>
      <c r="V5746" t="s">
        <v>47</v>
      </c>
      <c r="W5746" t="s">
        <v>164</v>
      </c>
      <c r="X5746" t="s">
        <v>122</v>
      </c>
      <c r="Y5746" t="s">
        <v>80</v>
      </c>
      <c r="Z5746" t="s">
        <v>199</v>
      </c>
      <c r="AA5746" t="s">
        <v>46</v>
      </c>
      <c r="AB5746" t="s">
        <v>64</v>
      </c>
      <c r="AC5746" t="s">
        <v>162</v>
      </c>
      <c r="AD5746" t="s">
        <v>934</v>
      </c>
      <c r="AE5746" t="s">
        <v>199</v>
      </c>
      <c r="AF5746" t="s">
        <v>85</v>
      </c>
      <c r="AG5746" t="s">
        <v>292</v>
      </c>
      <c r="AH5746" t="s">
        <v>174</v>
      </c>
      <c r="AI5746" t="s">
        <v>198</v>
      </c>
      <c r="AJ5746" t="s">
        <v>137</v>
      </c>
      <c r="AK5746" t="s">
        <v>63</v>
      </c>
      <c r="AL5746" t="s">
        <v>47</v>
      </c>
      <c r="AM5746" t="s">
        <v>47</v>
      </c>
      <c r="AN5746" t="s">
        <v>65</v>
      </c>
      <c r="AO5746" t="s">
        <v>187</v>
      </c>
    </row>
    <row r="5747" spans="1:41" hidden="1" x14ac:dyDescent="0.25">
      <c r="A5747" t="s">
        <v>24026</v>
      </c>
      <c r="B5747" t="s">
        <v>24027</v>
      </c>
      <c r="C5747" s="1" t="str">
        <f t="shared" si="362"/>
        <v>21:1065</v>
      </c>
      <c r="D5747" s="1" t="str">
        <f t="shared" si="363"/>
        <v>21:0108</v>
      </c>
      <c r="E5747" t="s">
        <v>24028</v>
      </c>
      <c r="F5747" t="s">
        <v>24029</v>
      </c>
      <c r="H5747">
        <v>51.098239</v>
      </c>
      <c r="I5747">
        <v>-119.41831500000001</v>
      </c>
      <c r="J5747" s="1" t="str">
        <f t="shared" si="360"/>
        <v>NGR bulk stream sediment</v>
      </c>
      <c r="K5747" s="1" t="str">
        <f t="shared" si="361"/>
        <v>&lt;177 micron (NGR)</v>
      </c>
      <c r="L5747">
        <v>3</v>
      </c>
      <c r="M5747" t="s">
        <v>95</v>
      </c>
      <c r="N5747">
        <v>39</v>
      </c>
      <c r="O5747" t="s">
        <v>123</v>
      </c>
      <c r="P5747" t="s">
        <v>47</v>
      </c>
      <c r="Q5747" t="s">
        <v>1780</v>
      </c>
      <c r="R5747" t="s">
        <v>110</v>
      </c>
      <c r="S5747" t="s">
        <v>313</v>
      </c>
      <c r="T5747" t="s">
        <v>225</v>
      </c>
      <c r="U5747" t="s">
        <v>695</v>
      </c>
      <c r="V5747" t="s">
        <v>78</v>
      </c>
      <c r="W5747" t="s">
        <v>188</v>
      </c>
      <c r="X5747" t="s">
        <v>137</v>
      </c>
      <c r="Y5747" t="s">
        <v>438</v>
      </c>
      <c r="Z5747" t="s">
        <v>53</v>
      </c>
      <c r="AA5747" t="s">
        <v>46</v>
      </c>
      <c r="AB5747" t="s">
        <v>81</v>
      </c>
      <c r="AC5747" t="s">
        <v>240</v>
      </c>
      <c r="AD5747" t="s">
        <v>331</v>
      </c>
      <c r="AE5747" t="s">
        <v>56</v>
      </c>
      <c r="AF5747" t="s">
        <v>209</v>
      </c>
      <c r="AG5747" t="s">
        <v>1060</v>
      </c>
      <c r="AH5747" t="s">
        <v>130</v>
      </c>
      <c r="AI5747" t="s">
        <v>139</v>
      </c>
      <c r="AJ5747" t="s">
        <v>141</v>
      </c>
      <c r="AK5747" t="s">
        <v>502</v>
      </c>
      <c r="AL5747" t="s">
        <v>47</v>
      </c>
      <c r="AM5747" t="s">
        <v>73</v>
      </c>
      <c r="AN5747" t="s">
        <v>725</v>
      </c>
      <c r="AO5747" t="s">
        <v>475</v>
      </c>
    </row>
    <row r="5748" spans="1:41" hidden="1" x14ac:dyDescent="0.25">
      <c r="A5748" t="s">
        <v>24030</v>
      </c>
      <c r="B5748" t="s">
        <v>24031</v>
      </c>
      <c r="C5748" s="1" t="str">
        <f t="shared" si="362"/>
        <v>21:1065</v>
      </c>
      <c r="D5748" s="1" t="str">
        <f t="shared" si="363"/>
        <v>21:0108</v>
      </c>
      <c r="E5748" t="s">
        <v>24032</v>
      </c>
      <c r="F5748" t="s">
        <v>24033</v>
      </c>
      <c r="H5748">
        <v>51.145819799999998</v>
      </c>
      <c r="I5748">
        <v>-119.45323209999999</v>
      </c>
      <c r="J5748" s="1" t="str">
        <f t="shared" si="360"/>
        <v>NGR bulk stream sediment</v>
      </c>
      <c r="K5748" s="1" t="str">
        <f t="shared" si="361"/>
        <v>&lt;177 micron (NGR)</v>
      </c>
      <c r="L5748">
        <v>3</v>
      </c>
      <c r="M5748" t="s">
        <v>117</v>
      </c>
      <c r="N5748">
        <v>40</v>
      </c>
      <c r="O5748" t="s">
        <v>81</v>
      </c>
      <c r="P5748" t="s">
        <v>47</v>
      </c>
      <c r="Q5748" t="s">
        <v>518</v>
      </c>
      <c r="R5748" t="s">
        <v>148</v>
      </c>
      <c r="S5748" t="s">
        <v>146</v>
      </c>
      <c r="T5748" t="s">
        <v>269</v>
      </c>
      <c r="U5748" t="s">
        <v>48</v>
      </c>
      <c r="V5748" t="s">
        <v>164</v>
      </c>
      <c r="W5748" t="s">
        <v>336</v>
      </c>
      <c r="X5748" t="s">
        <v>51</v>
      </c>
      <c r="Y5748" t="s">
        <v>120</v>
      </c>
      <c r="Z5748" t="s">
        <v>199</v>
      </c>
      <c r="AA5748" t="s">
        <v>46</v>
      </c>
      <c r="AB5748" t="s">
        <v>125</v>
      </c>
      <c r="AC5748" t="s">
        <v>343</v>
      </c>
      <c r="AD5748" t="s">
        <v>251</v>
      </c>
      <c r="AE5748" t="s">
        <v>380</v>
      </c>
      <c r="AF5748" t="s">
        <v>267</v>
      </c>
      <c r="AG5748" t="s">
        <v>591</v>
      </c>
      <c r="AH5748" t="s">
        <v>81</v>
      </c>
      <c r="AI5748" t="s">
        <v>149</v>
      </c>
      <c r="AJ5748" t="s">
        <v>55</v>
      </c>
      <c r="AK5748" t="s">
        <v>103</v>
      </c>
      <c r="AL5748" t="s">
        <v>47</v>
      </c>
      <c r="AM5748" t="s">
        <v>47</v>
      </c>
      <c r="AN5748" t="s">
        <v>65</v>
      </c>
      <c r="AO5748" t="s">
        <v>162</v>
      </c>
    </row>
    <row r="5749" spans="1:41" hidden="1" x14ac:dyDescent="0.25">
      <c r="A5749" t="s">
        <v>24034</v>
      </c>
      <c r="B5749" t="s">
        <v>24035</v>
      </c>
      <c r="C5749" s="1" t="str">
        <f t="shared" si="362"/>
        <v>21:1065</v>
      </c>
      <c r="D5749" s="1" t="str">
        <f t="shared" si="363"/>
        <v>21:0108</v>
      </c>
      <c r="E5749" t="s">
        <v>24036</v>
      </c>
      <c r="F5749" t="s">
        <v>24037</v>
      </c>
      <c r="H5749">
        <v>51.171495700000001</v>
      </c>
      <c r="I5749">
        <v>-119.47513979999999</v>
      </c>
      <c r="J5749" s="1" t="str">
        <f t="shared" si="360"/>
        <v>NGR bulk stream sediment</v>
      </c>
      <c r="K5749" s="1" t="str">
        <f t="shared" si="361"/>
        <v>&lt;177 micron (NGR)</v>
      </c>
      <c r="L5749">
        <v>3</v>
      </c>
      <c r="M5749" t="s">
        <v>136</v>
      </c>
      <c r="N5749">
        <v>41</v>
      </c>
      <c r="O5749" t="s">
        <v>54</v>
      </c>
      <c r="P5749" t="s">
        <v>47</v>
      </c>
      <c r="Q5749" t="s">
        <v>289</v>
      </c>
      <c r="R5749" t="s">
        <v>110</v>
      </c>
      <c r="S5749" t="s">
        <v>237</v>
      </c>
      <c r="T5749" t="s">
        <v>98</v>
      </c>
      <c r="U5749" t="s">
        <v>431</v>
      </c>
      <c r="V5749" t="s">
        <v>139</v>
      </c>
      <c r="W5749" t="s">
        <v>437</v>
      </c>
      <c r="X5749" t="s">
        <v>73</v>
      </c>
      <c r="Y5749" t="s">
        <v>934</v>
      </c>
      <c r="Z5749" t="s">
        <v>84</v>
      </c>
      <c r="AA5749" t="s">
        <v>46</v>
      </c>
      <c r="AB5749" t="s">
        <v>130</v>
      </c>
      <c r="AC5749" t="s">
        <v>162</v>
      </c>
      <c r="AD5749" t="s">
        <v>144</v>
      </c>
      <c r="AE5749" t="s">
        <v>380</v>
      </c>
      <c r="AF5749" t="s">
        <v>209</v>
      </c>
      <c r="AG5749" t="s">
        <v>118</v>
      </c>
      <c r="AH5749" t="s">
        <v>173</v>
      </c>
      <c r="AI5749" t="s">
        <v>174</v>
      </c>
      <c r="AJ5749" t="s">
        <v>108</v>
      </c>
      <c r="AK5749" t="s">
        <v>102</v>
      </c>
      <c r="AL5749" t="s">
        <v>47</v>
      </c>
      <c r="AM5749" t="s">
        <v>122</v>
      </c>
      <c r="AN5749" t="s">
        <v>920</v>
      </c>
      <c r="AO5749" t="s">
        <v>197</v>
      </c>
    </row>
    <row r="5750" spans="1:41" hidden="1" x14ac:dyDescent="0.25">
      <c r="A5750" t="s">
        <v>24038</v>
      </c>
      <c r="B5750" t="s">
        <v>24039</v>
      </c>
      <c r="C5750" s="1" t="str">
        <f t="shared" si="362"/>
        <v>21:1065</v>
      </c>
      <c r="D5750" s="1" t="str">
        <f t="shared" si="363"/>
        <v>21:0108</v>
      </c>
      <c r="E5750" t="s">
        <v>24040</v>
      </c>
      <c r="F5750" t="s">
        <v>24041</v>
      </c>
      <c r="H5750">
        <v>51.107812799999998</v>
      </c>
      <c r="I5750">
        <v>-119.4582192</v>
      </c>
      <c r="J5750" s="1" t="str">
        <f t="shared" si="360"/>
        <v>NGR bulk stream sediment</v>
      </c>
      <c r="K5750" s="1" t="str">
        <f t="shared" si="361"/>
        <v>&lt;177 micron (NGR)</v>
      </c>
      <c r="L5750">
        <v>3</v>
      </c>
      <c r="M5750" t="s">
        <v>157</v>
      </c>
      <c r="N5750">
        <v>42</v>
      </c>
      <c r="O5750" t="s">
        <v>173</v>
      </c>
      <c r="P5750" t="s">
        <v>47</v>
      </c>
      <c r="Q5750" t="s">
        <v>662</v>
      </c>
      <c r="R5750" t="s">
        <v>81</v>
      </c>
      <c r="S5750" t="s">
        <v>146</v>
      </c>
      <c r="T5750" t="s">
        <v>239</v>
      </c>
      <c r="U5750" t="s">
        <v>725</v>
      </c>
      <c r="V5750" t="s">
        <v>161</v>
      </c>
      <c r="W5750" t="s">
        <v>365</v>
      </c>
      <c r="X5750" t="s">
        <v>103</v>
      </c>
      <c r="Y5750" t="s">
        <v>243</v>
      </c>
      <c r="Z5750" t="s">
        <v>62</v>
      </c>
      <c r="AA5750" t="s">
        <v>46</v>
      </c>
      <c r="AB5750" t="s">
        <v>139</v>
      </c>
      <c r="AC5750" t="s">
        <v>438</v>
      </c>
      <c r="AD5750" t="s">
        <v>243</v>
      </c>
      <c r="AE5750" t="s">
        <v>84</v>
      </c>
      <c r="AF5750" t="s">
        <v>871</v>
      </c>
      <c r="AG5750" t="s">
        <v>58</v>
      </c>
      <c r="AH5750" t="s">
        <v>125</v>
      </c>
      <c r="AI5750" t="s">
        <v>110</v>
      </c>
      <c r="AJ5750" t="s">
        <v>274</v>
      </c>
      <c r="AK5750" t="s">
        <v>235</v>
      </c>
      <c r="AL5750" t="s">
        <v>47</v>
      </c>
      <c r="AM5750" t="s">
        <v>122</v>
      </c>
      <c r="AN5750" t="s">
        <v>65</v>
      </c>
      <c r="AO5750" t="s">
        <v>162</v>
      </c>
    </row>
    <row r="5751" spans="1:41" hidden="1" x14ac:dyDescent="0.25">
      <c r="A5751" t="s">
        <v>24042</v>
      </c>
      <c r="B5751" t="s">
        <v>24043</v>
      </c>
      <c r="C5751" s="1" t="str">
        <f t="shared" si="362"/>
        <v>21:1065</v>
      </c>
      <c r="D5751" s="1" t="str">
        <f t="shared" si="363"/>
        <v>21:0108</v>
      </c>
      <c r="E5751" t="s">
        <v>24044</v>
      </c>
      <c r="F5751" t="s">
        <v>24045</v>
      </c>
      <c r="H5751">
        <v>51.102799400000002</v>
      </c>
      <c r="I5751">
        <v>-119.46095320000001</v>
      </c>
      <c r="J5751" s="1" t="str">
        <f t="shared" si="360"/>
        <v>NGR bulk stream sediment</v>
      </c>
      <c r="K5751" s="1" t="str">
        <f t="shared" si="361"/>
        <v>&lt;177 micron (NGR)</v>
      </c>
      <c r="L5751">
        <v>3</v>
      </c>
      <c r="M5751" t="s">
        <v>280</v>
      </c>
      <c r="N5751">
        <v>43</v>
      </c>
      <c r="O5751" t="s">
        <v>161</v>
      </c>
      <c r="P5751" t="s">
        <v>47</v>
      </c>
      <c r="Q5751" t="s">
        <v>468</v>
      </c>
      <c r="R5751" t="s">
        <v>62</v>
      </c>
      <c r="S5751" t="s">
        <v>237</v>
      </c>
      <c r="T5751" t="s">
        <v>243</v>
      </c>
      <c r="U5751" t="s">
        <v>568</v>
      </c>
      <c r="V5751" t="s">
        <v>125</v>
      </c>
      <c r="W5751" t="s">
        <v>52</v>
      </c>
      <c r="X5751" t="s">
        <v>73</v>
      </c>
      <c r="Y5751" t="s">
        <v>358</v>
      </c>
      <c r="Z5751" t="s">
        <v>62</v>
      </c>
      <c r="AA5751" t="s">
        <v>46</v>
      </c>
      <c r="AB5751" t="s">
        <v>173</v>
      </c>
      <c r="AC5751" t="s">
        <v>146</v>
      </c>
      <c r="AD5751" t="s">
        <v>186</v>
      </c>
      <c r="AE5751" t="s">
        <v>84</v>
      </c>
      <c r="AF5751" t="s">
        <v>4281</v>
      </c>
      <c r="AG5751" t="s">
        <v>577</v>
      </c>
      <c r="AH5751" t="s">
        <v>173</v>
      </c>
      <c r="AI5751" t="s">
        <v>64</v>
      </c>
      <c r="AJ5751" t="s">
        <v>58</v>
      </c>
      <c r="AK5751" t="s">
        <v>257</v>
      </c>
      <c r="AL5751" t="s">
        <v>47</v>
      </c>
      <c r="AM5751" t="s">
        <v>103</v>
      </c>
      <c r="AN5751" t="s">
        <v>299</v>
      </c>
      <c r="AO5751" t="s">
        <v>104</v>
      </c>
    </row>
    <row r="5752" spans="1:41" hidden="1" x14ac:dyDescent="0.25">
      <c r="A5752" t="s">
        <v>24046</v>
      </c>
      <c r="B5752" t="s">
        <v>24047</v>
      </c>
      <c r="C5752" s="1" t="str">
        <f t="shared" si="362"/>
        <v>21:1065</v>
      </c>
      <c r="D5752" s="1" t="str">
        <f t="shared" si="363"/>
        <v>21:0108</v>
      </c>
      <c r="E5752" t="s">
        <v>24044</v>
      </c>
      <c r="F5752" t="s">
        <v>24048</v>
      </c>
      <c r="H5752">
        <v>51.102799400000002</v>
      </c>
      <c r="I5752">
        <v>-119.46095320000001</v>
      </c>
      <c r="J5752" s="1" t="str">
        <f t="shared" si="360"/>
        <v>NGR bulk stream sediment</v>
      </c>
      <c r="K5752" s="1" t="str">
        <f t="shared" si="361"/>
        <v>&lt;177 micron (NGR)</v>
      </c>
      <c r="L5752">
        <v>3</v>
      </c>
      <c r="M5752" t="s">
        <v>288</v>
      </c>
      <c r="N5752">
        <v>44</v>
      </c>
      <c r="O5752" t="s">
        <v>130</v>
      </c>
      <c r="P5752" t="s">
        <v>47</v>
      </c>
      <c r="Q5752" t="s">
        <v>364</v>
      </c>
      <c r="R5752" t="s">
        <v>62</v>
      </c>
      <c r="S5752" t="s">
        <v>237</v>
      </c>
      <c r="T5752" t="s">
        <v>80</v>
      </c>
      <c r="U5752" t="s">
        <v>1304</v>
      </c>
      <c r="V5752" t="s">
        <v>105</v>
      </c>
      <c r="W5752" t="s">
        <v>238</v>
      </c>
      <c r="X5752" t="s">
        <v>73</v>
      </c>
      <c r="Y5752" t="s">
        <v>462</v>
      </c>
      <c r="Z5752" t="s">
        <v>53</v>
      </c>
      <c r="AA5752" t="s">
        <v>46</v>
      </c>
      <c r="AB5752" t="s">
        <v>81</v>
      </c>
      <c r="AC5752" t="s">
        <v>590</v>
      </c>
      <c r="AD5752" t="s">
        <v>243</v>
      </c>
      <c r="AE5752" t="s">
        <v>84</v>
      </c>
      <c r="AF5752" t="s">
        <v>2181</v>
      </c>
      <c r="AG5752" t="s">
        <v>1242</v>
      </c>
      <c r="AH5752" t="s">
        <v>173</v>
      </c>
      <c r="AI5752" t="s">
        <v>235</v>
      </c>
      <c r="AJ5752" t="s">
        <v>55</v>
      </c>
      <c r="AK5752" t="s">
        <v>161</v>
      </c>
      <c r="AL5752" t="s">
        <v>47</v>
      </c>
      <c r="AM5752" t="s">
        <v>122</v>
      </c>
      <c r="AN5752" t="s">
        <v>281</v>
      </c>
      <c r="AO5752" t="s">
        <v>82</v>
      </c>
    </row>
    <row r="5753" spans="1:41" hidden="1" x14ac:dyDescent="0.25">
      <c r="A5753" t="s">
        <v>24049</v>
      </c>
      <c r="B5753" t="s">
        <v>24050</v>
      </c>
      <c r="C5753" s="1" t="str">
        <f t="shared" si="362"/>
        <v>21:1065</v>
      </c>
      <c r="D5753" s="1" t="str">
        <f t="shared" si="363"/>
        <v>21:0108</v>
      </c>
      <c r="E5753" t="s">
        <v>24051</v>
      </c>
      <c r="F5753" t="s">
        <v>24052</v>
      </c>
      <c r="H5753">
        <v>51.0767849</v>
      </c>
      <c r="I5753">
        <v>-119.4958523</v>
      </c>
      <c r="J5753" s="1" t="str">
        <f t="shared" si="360"/>
        <v>NGR bulk stream sediment</v>
      </c>
      <c r="K5753" s="1" t="str">
        <f t="shared" si="361"/>
        <v>&lt;177 micron (NGR)</v>
      </c>
      <c r="L5753">
        <v>3</v>
      </c>
      <c r="M5753" t="s">
        <v>170</v>
      </c>
      <c r="N5753">
        <v>45</v>
      </c>
      <c r="O5753" t="s">
        <v>151</v>
      </c>
      <c r="P5753" t="s">
        <v>47</v>
      </c>
      <c r="Q5753" t="s">
        <v>294</v>
      </c>
      <c r="R5753" t="s">
        <v>306</v>
      </c>
      <c r="S5753" t="s">
        <v>300</v>
      </c>
      <c r="T5753" t="s">
        <v>90</v>
      </c>
      <c r="U5753" t="s">
        <v>386</v>
      </c>
      <c r="V5753" t="s">
        <v>455</v>
      </c>
      <c r="W5753" t="s">
        <v>228</v>
      </c>
      <c r="X5753" t="s">
        <v>47</v>
      </c>
      <c r="Y5753" t="s">
        <v>269</v>
      </c>
      <c r="Z5753" t="s">
        <v>84</v>
      </c>
      <c r="AA5753" t="s">
        <v>46</v>
      </c>
      <c r="AB5753" t="s">
        <v>149</v>
      </c>
      <c r="AC5753" t="s">
        <v>183</v>
      </c>
      <c r="AD5753" t="s">
        <v>162</v>
      </c>
      <c r="AE5753" t="s">
        <v>84</v>
      </c>
      <c r="AF5753" t="s">
        <v>108</v>
      </c>
      <c r="AG5753" t="s">
        <v>73</v>
      </c>
      <c r="AH5753" t="s">
        <v>54</v>
      </c>
      <c r="AI5753" t="s">
        <v>198</v>
      </c>
      <c r="AJ5753" t="s">
        <v>371</v>
      </c>
      <c r="AK5753" t="s">
        <v>105</v>
      </c>
      <c r="AL5753" t="s">
        <v>47</v>
      </c>
      <c r="AM5753" t="s">
        <v>47</v>
      </c>
      <c r="AN5753" t="s">
        <v>65</v>
      </c>
      <c r="AO5753" t="s">
        <v>51</v>
      </c>
    </row>
    <row r="5754" spans="1:41" hidden="1" x14ac:dyDescent="0.25">
      <c r="A5754" t="s">
        <v>24053</v>
      </c>
      <c r="B5754" t="s">
        <v>24054</v>
      </c>
      <c r="C5754" s="1" t="str">
        <f t="shared" si="362"/>
        <v>21:1065</v>
      </c>
      <c r="D5754" s="1" t="str">
        <f t="shared" si="363"/>
        <v>21:0108</v>
      </c>
      <c r="E5754" t="s">
        <v>24055</v>
      </c>
      <c r="F5754" t="s">
        <v>24056</v>
      </c>
      <c r="H5754">
        <v>51.065685999999999</v>
      </c>
      <c r="I5754">
        <v>-119.49542649999999</v>
      </c>
      <c r="J5754" s="1" t="str">
        <f t="shared" si="360"/>
        <v>NGR bulk stream sediment</v>
      </c>
      <c r="K5754" s="1" t="str">
        <f t="shared" si="361"/>
        <v>&lt;177 micron (NGR)</v>
      </c>
      <c r="L5754">
        <v>3</v>
      </c>
      <c r="M5754" t="s">
        <v>180</v>
      </c>
      <c r="N5754">
        <v>46</v>
      </c>
      <c r="O5754" t="s">
        <v>151</v>
      </c>
      <c r="P5754" t="s">
        <v>73</v>
      </c>
      <c r="Q5754" t="s">
        <v>468</v>
      </c>
      <c r="R5754" t="s">
        <v>127</v>
      </c>
      <c r="S5754" t="s">
        <v>184</v>
      </c>
      <c r="T5754" t="s">
        <v>141</v>
      </c>
      <c r="U5754" t="s">
        <v>65</v>
      </c>
      <c r="V5754" t="s">
        <v>79</v>
      </c>
      <c r="W5754" t="s">
        <v>406</v>
      </c>
      <c r="X5754" t="s">
        <v>103</v>
      </c>
      <c r="Y5754" t="s">
        <v>187</v>
      </c>
      <c r="Z5754" t="s">
        <v>199</v>
      </c>
      <c r="AA5754" t="s">
        <v>46</v>
      </c>
      <c r="AB5754" t="s">
        <v>87</v>
      </c>
      <c r="AC5754" t="s">
        <v>462</v>
      </c>
      <c r="AD5754" t="s">
        <v>77</v>
      </c>
      <c r="AE5754" t="s">
        <v>84</v>
      </c>
      <c r="AF5754" t="s">
        <v>175</v>
      </c>
      <c r="AG5754" t="s">
        <v>181</v>
      </c>
      <c r="AH5754" t="s">
        <v>64</v>
      </c>
      <c r="AI5754" t="s">
        <v>185</v>
      </c>
      <c r="AJ5754" t="s">
        <v>351</v>
      </c>
      <c r="AK5754" t="s">
        <v>206</v>
      </c>
      <c r="AL5754" t="s">
        <v>47</v>
      </c>
      <c r="AM5754" t="s">
        <v>47</v>
      </c>
      <c r="AN5754" t="s">
        <v>432</v>
      </c>
      <c r="AO5754" t="s">
        <v>90</v>
      </c>
    </row>
    <row r="5755" spans="1:41" hidden="1" x14ac:dyDescent="0.25">
      <c r="A5755" t="s">
        <v>24057</v>
      </c>
      <c r="B5755" t="s">
        <v>24058</v>
      </c>
      <c r="C5755" s="1" t="str">
        <f t="shared" si="362"/>
        <v>21:1065</v>
      </c>
      <c r="D5755" s="1" t="str">
        <f t="shared" si="363"/>
        <v>21:0108</v>
      </c>
      <c r="E5755" t="s">
        <v>24059</v>
      </c>
      <c r="F5755" t="s">
        <v>24060</v>
      </c>
      <c r="H5755">
        <v>51.4647443</v>
      </c>
      <c r="I5755">
        <v>-119.53091929999999</v>
      </c>
      <c r="J5755" s="1" t="str">
        <f t="shared" si="360"/>
        <v>NGR bulk stream sediment</v>
      </c>
      <c r="K5755" s="1" t="str">
        <f t="shared" si="361"/>
        <v>&lt;177 micron (NGR)</v>
      </c>
      <c r="L5755">
        <v>3</v>
      </c>
      <c r="M5755" t="s">
        <v>195</v>
      </c>
      <c r="N5755">
        <v>47</v>
      </c>
      <c r="O5755" t="s">
        <v>64</v>
      </c>
      <c r="P5755" t="s">
        <v>47</v>
      </c>
      <c r="Q5755" t="s">
        <v>234</v>
      </c>
      <c r="R5755" t="s">
        <v>164</v>
      </c>
      <c r="S5755" t="s">
        <v>294</v>
      </c>
      <c r="T5755" t="s">
        <v>51</v>
      </c>
      <c r="U5755" t="s">
        <v>106</v>
      </c>
      <c r="V5755" t="s">
        <v>63</v>
      </c>
      <c r="W5755" t="s">
        <v>130</v>
      </c>
      <c r="X5755" t="s">
        <v>127</v>
      </c>
      <c r="Y5755" t="s">
        <v>391</v>
      </c>
      <c r="Z5755" t="s">
        <v>56</v>
      </c>
      <c r="AA5755" t="s">
        <v>46</v>
      </c>
      <c r="AB5755" t="s">
        <v>122</v>
      </c>
      <c r="AC5755" t="s">
        <v>58</v>
      </c>
      <c r="AD5755" t="s">
        <v>146</v>
      </c>
      <c r="AE5755" t="s">
        <v>380</v>
      </c>
      <c r="AF5755" t="s">
        <v>129</v>
      </c>
      <c r="AG5755" t="s">
        <v>946</v>
      </c>
      <c r="AH5755" t="s">
        <v>102</v>
      </c>
      <c r="AI5755" t="s">
        <v>61</v>
      </c>
      <c r="AJ5755" t="s">
        <v>507</v>
      </c>
      <c r="AK5755" t="s">
        <v>108</v>
      </c>
      <c r="AL5755" t="s">
        <v>122</v>
      </c>
      <c r="AM5755" t="s">
        <v>47</v>
      </c>
      <c r="AN5755" t="s">
        <v>234</v>
      </c>
      <c r="AO5755" t="s">
        <v>269</v>
      </c>
    </row>
    <row r="5756" spans="1:41" hidden="1" x14ac:dyDescent="0.25">
      <c r="A5756" t="s">
        <v>24061</v>
      </c>
      <c r="B5756" t="s">
        <v>24062</v>
      </c>
      <c r="C5756" s="1" t="str">
        <f t="shared" si="362"/>
        <v>21:1065</v>
      </c>
      <c r="D5756" s="1" t="str">
        <f t="shared" si="363"/>
        <v>21:0108</v>
      </c>
      <c r="E5756" t="s">
        <v>24063</v>
      </c>
      <c r="F5756" t="s">
        <v>24064</v>
      </c>
      <c r="H5756">
        <v>51.469445399999998</v>
      </c>
      <c r="I5756">
        <v>-119.5323025</v>
      </c>
      <c r="J5756" s="1" t="str">
        <f t="shared" si="360"/>
        <v>NGR bulk stream sediment</v>
      </c>
      <c r="K5756" s="1" t="str">
        <f t="shared" si="361"/>
        <v>&lt;177 micron (NGR)</v>
      </c>
      <c r="L5756">
        <v>3</v>
      </c>
      <c r="M5756" t="s">
        <v>205</v>
      </c>
      <c r="N5756">
        <v>48</v>
      </c>
      <c r="O5756" t="s">
        <v>127</v>
      </c>
      <c r="P5756" t="s">
        <v>127</v>
      </c>
      <c r="Q5756" t="s">
        <v>668</v>
      </c>
      <c r="R5756" t="s">
        <v>110</v>
      </c>
      <c r="S5756" t="s">
        <v>207</v>
      </c>
      <c r="T5756" t="s">
        <v>90</v>
      </c>
      <c r="U5756" t="s">
        <v>386</v>
      </c>
      <c r="V5756" t="s">
        <v>64</v>
      </c>
      <c r="W5756" t="s">
        <v>128</v>
      </c>
      <c r="X5756" t="s">
        <v>330</v>
      </c>
      <c r="Y5756" t="s">
        <v>250</v>
      </c>
      <c r="Z5756" t="s">
        <v>53</v>
      </c>
      <c r="AA5756" t="s">
        <v>46</v>
      </c>
      <c r="AB5756" t="s">
        <v>125</v>
      </c>
      <c r="AC5756" t="s">
        <v>124</v>
      </c>
      <c r="AD5756" t="s">
        <v>77</v>
      </c>
      <c r="AE5756" t="s">
        <v>53</v>
      </c>
      <c r="AF5756" t="s">
        <v>76</v>
      </c>
      <c r="AG5756" t="s">
        <v>1078</v>
      </c>
      <c r="AH5756" t="s">
        <v>173</v>
      </c>
      <c r="AI5756" t="s">
        <v>110</v>
      </c>
      <c r="AJ5756" t="s">
        <v>66</v>
      </c>
      <c r="AK5756" t="s">
        <v>455</v>
      </c>
      <c r="AL5756" t="s">
        <v>47</v>
      </c>
      <c r="AM5756" t="s">
        <v>103</v>
      </c>
      <c r="AN5756" t="s">
        <v>152</v>
      </c>
      <c r="AO5756" t="s">
        <v>225</v>
      </c>
    </row>
    <row r="5757" spans="1:41" hidden="1" x14ac:dyDescent="0.25">
      <c r="A5757" t="s">
        <v>24065</v>
      </c>
      <c r="B5757" t="s">
        <v>24066</v>
      </c>
      <c r="C5757" s="1" t="str">
        <f t="shared" si="362"/>
        <v>21:1065</v>
      </c>
      <c r="D5757" s="1" t="str">
        <f t="shared" si="363"/>
        <v>21:0108</v>
      </c>
      <c r="E5757" t="s">
        <v>24067</v>
      </c>
      <c r="F5757" t="s">
        <v>24068</v>
      </c>
      <c r="H5757">
        <v>51.486118400000002</v>
      </c>
      <c r="I5757">
        <v>-119.5720621</v>
      </c>
      <c r="J5757" s="1" t="str">
        <f t="shared" si="360"/>
        <v>NGR bulk stream sediment</v>
      </c>
      <c r="K5757" s="1" t="str">
        <f t="shared" si="361"/>
        <v>&lt;177 micron (NGR)</v>
      </c>
      <c r="L5757">
        <v>3</v>
      </c>
      <c r="M5757" t="s">
        <v>214</v>
      </c>
      <c r="N5757">
        <v>49</v>
      </c>
      <c r="O5757" t="s">
        <v>55</v>
      </c>
      <c r="P5757" t="s">
        <v>51</v>
      </c>
      <c r="Q5757" t="s">
        <v>832</v>
      </c>
      <c r="R5757" t="s">
        <v>174</v>
      </c>
      <c r="S5757" t="s">
        <v>237</v>
      </c>
      <c r="T5757" t="s">
        <v>165</v>
      </c>
      <c r="U5757" t="s">
        <v>1121</v>
      </c>
      <c r="V5757" t="s">
        <v>139</v>
      </c>
      <c r="W5757" t="s">
        <v>412</v>
      </c>
      <c r="X5757" t="s">
        <v>73</v>
      </c>
      <c r="Y5757" t="s">
        <v>160</v>
      </c>
      <c r="Z5757" t="s">
        <v>62</v>
      </c>
      <c r="AA5757" t="s">
        <v>46</v>
      </c>
      <c r="AB5757" t="s">
        <v>185</v>
      </c>
      <c r="AC5757" t="s">
        <v>160</v>
      </c>
      <c r="AD5757" t="s">
        <v>342</v>
      </c>
      <c r="AE5757" t="s">
        <v>84</v>
      </c>
      <c r="AF5757" t="s">
        <v>209</v>
      </c>
      <c r="AG5757" t="s">
        <v>58</v>
      </c>
      <c r="AH5757" t="s">
        <v>63</v>
      </c>
      <c r="AI5757" t="s">
        <v>185</v>
      </c>
      <c r="AJ5757" t="s">
        <v>76</v>
      </c>
      <c r="AK5757" t="s">
        <v>257</v>
      </c>
      <c r="AL5757" t="s">
        <v>47</v>
      </c>
      <c r="AM5757" t="s">
        <v>103</v>
      </c>
      <c r="AN5757" t="s">
        <v>1304</v>
      </c>
      <c r="AO5757" t="s">
        <v>106</v>
      </c>
    </row>
    <row r="5758" spans="1:41" hidden="1" x14ac:dyDescent="0.25">
      <c r="A5758" t="s">
        <v>24069</v>
      </c>
      <c r="B5758" t="s">
        <v>24070</v>
      </c>
      <c r="C5758" s="1" t="str">
        <f t="shared" si="362"/>
        <v>21:1065</v>
      </c>
      <c r="D5758" s="1" t="str">
        <f t="shared" si="363"/>
        <v>21:0108</v>
      </c>
      <c r="E5758" t="s">
        <v>24071</v>
      </c>
      <c r="F5758" t="s">
        <v>24072</v>
      </c>
      <c r="H5758">
        <v>51.483755899999998</v>
      </c>
      <c r="I5758">
        <v>-119.59720969999999</v>
      </c>
      <c r="J5758" s="1" t="str">
        <f t="shared" si="360"/>
        <v>NGR bulk stream sediment</v>
      </c>
      <c r="K5758" s="1" t="str">
        <f t="shared" si="361"/>
        <v>&lt;177 micron (NGR)</v>
      </c>
      <c r="L5758">
        <v>3</v>
      </c>
      <c r="M5758" t="s">
        <v>223</v>
      </c>
      <c r="N5758">
        <v>50</v>
      </c>
      <c r="O5758" t="s">
        <v>127</v>
      </c>
      <c r="P5758" t="s">
        <v>73</v>
      </c>
      <c r="Q5758" t="s">
        <v>294</v>
      </c>
      <c r="R5758" t="s">
        <v>62</v>
      </c>
      <c r="S5758" t="s">
        <v>237</v>
      </c>
      <c r="T5758" t="s">
        <v>145</v>
      </c>
      <c r="U5758" t="s">
        <v>438</v>
      </c>
      <c r="V5758" t="s">
        <v>174</v>
      </c>
      <c r="W5758" t="s">
        <v>200</v>
      </c>
      <c r="X5758" t="s">
        <v>52</v>
      </c>
      <c r="Y5758" t="s">
        <v>300</v>
      </c>
      <c r="Z5758" t="s">
        <v>53</v>
      </c>
      <c r="AA5758" t="s">
        <v>46</v>
      </c>
      <c r="AB5758" t="s">
        <v>87</v>
      </c>
      <c r="AC5758" t="s">
        <v>104</v>
      </c>
      <c r="AD5758" t="s">
        <v>934</v>
      </c>
      <c r="AE5758" t="s">
        <v>84</v>
      </c>
      <c r="AF5758" t="s">
        <v>58</v>
      </c>
      <c r="AG5758" t="s">
        <v>58</v>
      </c>
      <c r="AH5758" t="s">
        <v>105</v>
      </c>
      <c r="AI5758" t="s">
        <v>110</v>
      </c>
      <c r="AJ5758" t="s">
        <v>127</v>
      </c>
      <c r="AK5758" t="s">
        <v>60</v>
      </c>
      <c r="AL5758" t="s">
        <v>47</v>
      </c>
      <c r="AM5758" t="s">
        <v>103</v>
      </c>
      <c r="AN5758" t="s">
        <v>215</v>
      </c>
      <c r="AO5758" t="s">
        <v>120</v>
      </c>
    </row>
    <row r="5759" spans="1:41" hidden="1" x14ac:dyDescent="0.25">
      <c r="A5759" t="s">
        <v>24073</v>
      </c>
      <c r="B5759" t="s">
        <v>24074</v>
      </c>
      <c r="C5759" s="1" t="str">
        <f t="shared" si="362"/>
        <v>21:1065</v>
      </c>
      <c r="D5759" s="1" t="str">
        <f t="shared" si="363"/>
        <v>21:0108</v>
      </c>
      <c r="E5759" t="s">
        <v>24075</v>
      </c>
      <c r="F5759" t="s">
        <v>24076</v>
      </c>
      <c r="H5759">
        <v>51.475202799999998</v>
      </c>
      <c r="I5759">
        <v>-119.6016497</v>
      </c>
      <c r="J5759" s="1" t="str">
        <f t="shared" si="360"/>
        <v>NGR bulk stream sediment</v>
      </c>
      <c r="K5759" s="1" t="str">
        <f t="shared" si="361"/>
        <v>&lt;177 micron (NGR)</v>
      </c>
      <c r="L5759">
        <v>3</v>
      </c>
      <c r="M5759" t="s">
        <v>233</v>
      </c>
      <c r="N5759">
        <v>51</v>
      </c>
      <c r="O5759" t="s">
        <v>111</v>
      </c>
      <c r="P5759" t="s">
        <v>51</v>
      </c>
      <c r="Q5759" t="s">
        <v>345</v>
      </c>
      <c r="R5759" t="s">
        <v>58</v>
      </c>
      <c r="S5759" t="s">
        <v>207</v>
      </c>
      <c r="T5759" t="s">
        <v>76</v>
      </c>
      <c r="U5759" t="s">
        <v>328</v>
      </c>
      <c r="V5759" t="s">
        <v>493</v>
      </c>
      <c r="W5759" t="s">
        <v>164</v>
      </c>
      <c r="X5759" t="s">
        <v>51</v>
      </c>
      <c r="Y5759" t="s">
        <v>344</v>
      </c>
      <c r="Z5759" t="s">
        <v>56</v>
      </c>
      <c r="AA5759" t="s">
        <v>103</v>
      </c>
      <c r="AB5759" t="s">
        <v>161</v>
      </c>
      <c r="AC5759" t="s">
        <v>58</v>
      </c>
      <c r="AD5759" t="s">
        <v>438</v>
      </c>
      <c r="AE5759" t="s">
        <v>199</v>
      </c>
      <c r="AF5759" t="s">
        <v>108</v>
      </c>
      <c r="AG5759" t="s">
        <v>351</v>
      </c>
      <c r="AH5759" t="s">
        <v>72</v>
      </c>
      <c r="AI5759" t="s">
        <v>101</v>
      </c>
      <c r="AJ5759" t="s">
        <v>12529</v>
      </c>
      <c r="AK5759" t="s">
        <v>1975</v>
      </c>
      <c r="AL5759" t="s">
        <v>103</v>
      </c>
      <c r="AM5759" t="s">
        <v>73</v>
      </c>
      <c r="AN5759" t="s">
        <v>1121</v>
      </c>
      <c r="AO5759" t="s">
        <v>269</v>
      </c>
    </row>
    <row r="5760" spans="1:41" hidden="1" x14ac:dyDescent="0.25">
      <c r="A5760" t="s">
        <v>24077</v>
      </c>
      <c r="B5760" t="s">
        <v>24078</v>
      </c>
      <c r="C5760" s="1" t="str">
        <f t="shared" si="362"/>
        <v>21:1065</v>
      </c>
      <c r="D5760" s="1" t="str">
        <f t="shared" si="363"/>
        <v>21:0108</v>
      </c>
      <c r="E5760" t="s">
        <v>24079</v>
      </c>
      <c r="F5760" t="s">
        <v>24080</v>
      </c>
      <c r="H5760">
        <v>51.478638500000002</v>
      </c>
      <c r="I5760">
        <v>-119.6314587</v>
      </c>
      <c r="J5760" s="1" t="str">
        <f t="shared" si="360"/>
        <v>NGR bulk stream sediment</v>
      </c>
      <c r="K5760" s="1" t="str">
        <f t="shared" si="361"/>
        <v>&lt;177 micron (NGR)</v>
      </c>
      <c r="L5760">
        <v>3</v>
      </c>
      <c r="M5760" t="s">
        <v>248</v>
      </c>
      <c r="N5760">
        <v>52</v>
      </c>
      <c r="O5760" t="s">
        <v>50</v>
      </c>
      <c r="P5760" t="s">
        <v>141</v>
      </c>
      <c r="Q5760" t="s">
        <v>364</v>
      </c>
      <c r="R5760" t="s">
        <v>78</v>
      </c>
      <c r="S5760" t="s">
        <v>65</v>
      </c>
      <c r="T5760" t="s">
        <v>141</v>
      </c>
      <c r="U5760" t="s">
        <v>65</v>
      </c>
      <c r="V5760" t="s">
        <v>47</v>
      </c>
      <c r="W5760" t="s">
        <v>319</v>
      </c>
      <c r="X5760" t="s">
        <v>85</v>
      </c>
      <c r="Y5760" t="s">
        <v>532</v>
      </c>
      <c r="Z5760" t="s">
        <v>54</v>
      </c>
      <c r="AA5760" t="s">
        <v>46</v>
      </c>
      <c r="AB5760" t="s">
        <v>81</v>
      </c>
      <c r="AC5760" t="s">
        <v>239</v>
      </c>
      <c r="AD5760" t="s">
        <v>106</v>
      </c>
      <c r="AE5760" t="s">
        <v>57</v>
      </c>
      <c r="AF5760" t="s">
        <v>1347</v>
      </c>
      <c r="AG5760" t="s">
        <v>830</v>
      </c>
      <c r="AH5760" t="s">
        <v>122</v>
      </c>
      <c r="AI5760" t="s">
        <v>125</v>
      </c>
      <c r="AJ5760" t="s">
        <v>66</v>
      </c>
      <c r="AK5760" t="s">
        <v>228</v>
      </c>
      <c r="AL5760" t="s">
        <v>47</v>
      </c>
      <c r="AM5760" t="s">
        <v>51</v>
      </c>
      <c r="AN5760" t="s">
        <v>673</v>
      </c>
      <c r="AO5760" t="s">
        <v>475</v>
      </c>
    </row>
    <row r="5761" spans="1:41" hidden="1" x14ac:dyDescent="0.25">
      <c r="A5761" t="s">
        <v>24081</v>
      </c>
      <c r="B5761" t="s">
        <v>24082</v>
      </c>
      <c r="C5761" s="1" t="str">
        <f t="shared" si="362"/>
        <v>21:1065</v>
      </c>
      <c r="D5761" s="1" t="str">
        <f t="shared" si="363"/>
        <v>21:0108</v>
      </c>
      <c r="E5761" t="s">
        <v>24083</v>
      </c>
      <c r="F5761" t="s">
        <v>24084</v>
      </c>
      <c r="H5761">
        <v>51.472191899999999</v>
      </c>
      <c r="I5761">
        <v>-119.6437468</v>
      </c>
      <c r="J5761" s="1" t="str">
        <f t="shared" si="360"/>
        <v>NGR bulk stream sediment</v>
      </c>
      <c r="K5761" s="1" t="str">
        <f t="shared" si="361"/>
        <v>&lt;177 micron (NGR)</v>
      </c>
      <c r="L5761">
        <v>3</v>
      </c>
      <c r="M5761" t="s">
        <v>256</v>
      </c>
      <c r="N5761">
        <v>53</v>
      </c>
      <c r="O5761" t="s">
        <v>58</v>
      </c>
      <c r="P5761" t="s">
        <v>47</v>
      </c>
      <c r="Q5761" t="s">
        <v>432</v>
      </c>
      <c r="R5761" t="s">
        <v>62</v>
      </c>
      <c r="S5761" t="s">
        <v>226</v>
      </c>
      <c r="T5761" t="s">
        <v>127</v>
      </c>
      <c r="U5761" t="s">
        <v>559</v>
      </c>
      <c r="V5761" t="s">
        <v>87</v>
      </c>
      <c r="W5761" t="s">
        <v>206</v>
      </c>
      <c r="X5761" t="s">
        <v>51</v>
      </c>
      <c r="Y5761" t="s">
        <v>272</v>
      </c>
      <c r="Z5761" t="s">
        <v>62</v>
      </c>
      <c r="AA5761" t="s">
        <v>46</v>
      </c>
      <c r="AB5761" t="s">
        <v>61</v>
      </c>
      <c r="AC5761" t="s">
        <v>145</v>
      </c>
      <c r="AD5761" t="s">
        <v>418</v>
      </c>
      <c r="AE5761" t="s">
        <v>84</v>
      </c>
      <c r="AF5761" t="s">
        <v>58</v>
      </c>
      <c r="AG5761" t="s">
        <v>357</v>
      </c>
      <c r="AH5761" t="s">
        <v>61</v>
      </c>
      <c r="AI5761" t="s">
        <v>174</v>
      </c>
      <c r="AJ5761" t="s">
        <v>76</v>
      </c>
      <c r="AK5761" t="s">
        <v>122</v>
      </c>
      <c r="AL5761" t="s">
        <v>47</v>
      </c>
      <c r="AM5761" t="s">
        <v>122</v>
      </c>
      <c r="AN5761" t="s">
        <v>915</v>
      </c>
      <c r="AO5761" t="s">
        <v>162</v>
      </c>
    </row>
    <row r="5762" spans="1:41" hidden="1" x14ac:dyDescent="0.25">
      <c r="A5762" t="s">
        <v>24085</v>
      </c>
      <c r="B5762" t="s">
        <v>24086</v>
      </c>
      <c r="C5762" s="1" t="str">
        <f t="shared" si="362"/>
        <v>21:1065</v>
      </c>
      <c r="D5762" s="1" t="str">
        <f t="shared" si="363"/>
        <v>21:0108</v>
      </c>
      <c r="E5762" t="s">
        <v>24087</v>
      </c>
      <c r="F5762" t="s">
        <v>24088</v>
      </c>
      <c r="H5762">
        <v>51.466020700000001</v>
      </c>
      <c r="I5762">
        <v>-119.6453917</v>
      </c>
      <c r="J5762" s="1" t="str">
        <f t="shared" ref="J5762:J5825" si="364">HYPERLINK("http://geochem.nrcan.gc.ca/cdogs/content/kwd/kwd020030_e.htm", "NGR bulk stream sediment")</f>
        <v>NGR bulk stream sediment</v>
      </c>
      <c r="K5762" s="1" t="str">
        <f t="shared" ref="K5762:K5825" si="365">HYPERLINK("http://geochem.nrcan.gc.ca/cdogs/content/kwd/kwd080006_e.htm", "&lt;177 micron (NGR)")</f>
        <v>&lt;177 micron (NGR)</v>
      </c>
      <c r="L5762">
        <v>3</v>
      </c>
      <c r="M5762" t="s">
        <v>265</v>
      </c>
      <c r="N5762">
        <v>54</v>
      </c>
      <c r="O5762" t="s">
        <v>61</v>
      </c>
      <c r="P5762" t="s">
        <v>47</v>
      </c>
      <c r="Q5762" t="s">
        <v>862</v>
      </c>
      <c r="R5762" t="s">
        <v>55</v>
      </c>
      <c r="S5762" t="s">
        <v>463</v>
      </c>
      <c r="T5762" t="s">
        <v>175</v>
      </c>
      <c r="U5762" t="s">
        <v>342</v>
      </c>
      <c r="V5762" t="s">
        <v>130</v>
      </c>
      <c r="W5762" t="s">
        <v>111</v>
      </c>
      <c r="X5762" t="s">
        <v>76</v>
      </c>
      <c r="Y5762" t="s">
        <v>438</v>
      </c>
      <c r="Z5762" t="s">
        <v>56</v>
      </c>
      <c r="AA5762" t="s">
        <v>46</v>
      </c>
      <c r="AB5762" t="s">
        <v>122</v>
      </c>
      <c r="AC5762" t="s">
        <v>66</v>
      </c>
      <c r="AD5762" t="s">
        <v>829</v>
      </c>
      <c r="AE5762" t="s">
        <v>56</v>
      </c>
      <c r="AF5762" t="s">
        <v>50</v>
      </c>
      <c r="AG5762" t="s">
        <v>1242</v>
      </c>
      <c r="AH5762" t="s">
        <v>61</v>
      </c>
      <c r="AI5762" t="s">
        <v>87</v>
      </c>
      <c r="AJ5762" t="s">
        <v>3298</v>
      </c>
      <c r="AK5762" t="s">
        <v>127</v>
      </c>
      <c r="AL5762" t="s">
        <v>47</v>
      </c>
      <c r="AM5762" t="s">
        <v>122</v>
      </c>
      <c r="AN5762" t="s">
        <v>651</v>
      </c>
      <c r="AO5762" t="s">
        <v>306</v>
      </c>
    </row>
    <row r="5763" spans="1:41" hidden="1" x14ac:dyDescent="0.25">
      <c r="A5763" t="s">
        <v>24089</v>
      </c>
      <c r="B5763" t="s">
        <v>24090</v>
      </c>
      <c r="C5763" s="1" t="str">
        <f t="shared" si="362"/>
        <v>21:1065</v>
      </c>
      <c r="D5763" s="1" t="str">
        <f t="shared" si="363"/>
        <v>21:0108</v>
      </c>
      <c r="E5763" t="s">
        <v>24091</v>
      </c>
      <c r="F5763" t="s">
        <v>24092</v>
      </c>
      <c r="H5763">
        <v>51.447940799999998</v>
      </c>
      <c r="I5763">
        <v>-119.65499819999999</v>
      </c>
      <c r="J5763" s="1" t="str">
        <f t="shared" si="364"/>
        <v>NGR bulk stream sediment</v>
      </c>
      <c r="K5763" s="1" t="str">
        <f t="shared" si="365"/>
        <v>&lt;177 micron (NGR)</v>
      </c>
      <c r="L5763">
        <v>4</v>
      </c>
      <c r="M5763" t="s">
        <v>45</v>
      </c>
      <c r="N5763">
        <v>55</v>
      </c>
      <c r="O5763" t="s">
        <v>101</v>
      </c>
      <c r="P5763" t="s">
        <v>47</v>
      </c>
      <c r="Q5763" t="s">
        <v>638</v>
      </c>
      <c r="R5763" t="s">
        <v>112</v>
      </c>
      <c r="S5763" t="s">
        <v>207</v>
      </c>
      <c r="T5763" t="s">
        <v>58</v>
      </c>
      <c r="U5763" t="s">
        <v>144</v>
      </c>
      <c r="V5763" t="s">
        <v>260</v>
      </c>
      <c r="W5763" t="s">
        <v>60</v>
      </c>
      <c r="X5763" t="s">
        <v>58</v>
      </c>
      <c r="Y5763" t="s">
        <v>146</v>
      </c>
      <c r="Z5763" t="s">
        <v>56</v>
      </c>
      <c r="AA5763" t="s">
        <v>46</v>
      </c>
      <c r="AB5763" t="s">
        <v>61</v>
      </c>
      <c r="AC5763" t="s">
        <v>58</v>
      </c>
      <c r="AD5763" t="s">
        <v>445</v>
      </c>
      <c r="AE5763" t="s">
        <v>380</v>
      </c>
      <c r="AF5763" t="s">
        <v>439</v>
      </c>
      <c r="AG5763" t="s">
        <v>359</v>
      </c>
      <c r="AH5763" t="s">
        <v>173</v>
      </c>
      <c r="AI5763" t="s">
        <v>46</v>
      </c>
      <c r="AJ5763" t="s">
        <v>1342</v>
      </c>
      <c r="AK5763" t="s">
        <v>100</v>
      </c>
      <c r="AL5763" t="s">
        <v>52</v>
      </c>
      <c r="AM5763" t="s">
        <v>47</v>
      </c>
      <c r="AN5763" t="s">
        <v>668</v>
      </c>
      <c r="AO5763" t="s">
        <v>108</v>
      </c>
    </row>
    <row r="5764" spans="1:41" hidden="1" x14ac:dyDescent="0.25">
      <c r="A5764" t="s">
        <v>24093</v>
      </c>
      <c r="B5764" t="s">
        <v>24094</v>
      </c>
      <c r="C5764" s="1" t="str">
        <f t="shared" si="362"/>
        <v>21:1065</v>
      </c>
      <c r="D5764" s="1" t="str">
        <f t="shared" si="363"/>
        <v>21:0108</v>
      </c>
      <c r="E5764" t="s">
        <v>24095</v>
      </c>
      <c r="F5764" t="s">
        <v>24096</v>
      </c>
      <c r="H5764">
        <v>51.4303223</v>
      </c>
      <c r="I5764">
        <v>-119.64499859999999</v>
      </c>
      <c r="J5764" s="1" t="str">
        <f t="shared" si="364"/>
        <v>NGR bulk stream sediment</v>
      </c>
      <c r="K5764" s="1" t="str">
        <f t="shared" si="365"/>
        <v>&lt;177 micron (NGR)</v>
      </c>
      <c r="L5764">
        <v>4</v>
      </c>
      <c r="M5764" t="s">
        <v>71</v>
      </c>
      <c r="N5764">
        <v>56</v>
      </c>
      <c r="O5764" t="s">
        <v>54</v>
      </c>
      <c r="P5764" t="s">
        <v>47</v>
      </c>
      <c r="Q5764" t="s">
        <v>543</v>
      </c>
      <c r="R5764" t="s">
        <v>50</v>
      </c>
      <c r="S5764" t="s">
        <v>218</v>
      </c>
      <c r="T5764" t="s">
        <v>52</v>
      </c>
      <c r="U5764" t="s">
        <v>49</v>
      </c>
      <c r="V5764" t="s">
        <v>96</v>
      </c>
      <c r="W5764" t="s">
        <v>81</v>
      </c>
      <c r="X5764" t="s">
        <v>103</v>
      </c>
      <c r="Y5764" t="s">
        <v>104</v>
      </c>
      <c r="Z5764" t="s">
        <v>56</v>
      </c>
      <c r="AA5764" t="s">
        <v>46</v>
      </c>
      <c r="AB5764" t="s">
        <v>81</v>
      </c>
      <c r="AC5764" t="s">
        <v>58</v>
      </c>
      <c r="AD5764" t="s">
        <v>183</v>
      </c>
      <c r="AE5764" t="s">
        <v>380</v>
      </c>
      <c r="AF5764" t="s">
        <v>439</v>
      </c>
      <c r="AG5764" t="s">
        <v>142</v>
      </c>
      <c r="AH5764" t="s">
        <v>61</v>
      </c>
      <c r="AI5764" t="s">
        <v>53</v>
      </c>
      <c r="AJ5764" t="s">
        <v>175</v>
      </c>
      <c r="AK5764" t="s">
        <v>1314</v>
      </c>
      <c r="AL5764" t="s">
        <v>47</v>
      </c>
      <c r="AM5764" t="s">
        <v>47</v>
      </c>
      <c r="AN5764" t="s">
        <v>65</v>
      </c>
      <c r="AO5764" t="s">
        <v>85</v>
      </c>
    </row>
    <row r="5765" spans="1:41" hidden="1" x14ac:dyDescent="0.25">
      <c r="A5765" t="s">
        <v>24097</v>
      </c>
      <c r="B5765" t="s">
        <v>24098</v>
      </c>
      <c r="C5765" s="1" t="str">
        <f t="shared" si="362"/>
        <v>21:1065</v>
      </c>
      <c r="D5765" s="1" t="str">
        <f t="shared" si="363"/>
        <v>21:0108</v>
      </c>
      <c r="E5765" t="s">
        <v>24099</v>
      </c>
      <c r="F5765" t="s">
        <v>24100</v>
      </c>
      <c r="H5765">
        <v>51.435197500000001</v>
      </c>
      <c r="I5765">
        <v>-119.6477696</v>
      </c>
      <c r="J5765" s="1" t="str">
        <f t="shared" si="364"/>
        <v>NGR bulk stream sediment</v>
      </c>
      <c r="K5765" s="1" t="str">
        <f t="shared" si="365"/>
        <v>&lt;177 micron (NGR)</v>
      </c>
      <c r="L5765">
        <v>4</v>
      </c>
      <c r="M5765" t="s">
        <v>95</v>
      </c>
      <c r="N5765">
        <v>57</v>
      </c>
      <c r="O5765" t="s">
        <v>87</v>
      </c>
      <c r="P5765" t="s">
        <v>47</v>
      </c>
      <c r="Q5765" t="s">
        <v>812</v>
      </c>
      <c r="R5765" t="s">
        <v>228</v>
      </c>
      <c r="S5765" t="s">
        <v>226</v>
      </c>
      <c r="T5765" t="s">
        <v>58</v>
      </c>
      <c r="U5765" t="s">
        <v>241</v>
      </c>
      <c r="V5765" t="s">
        <v>161</v>
      </c>
      <c r="W5765" t="s">
        <v>173</v>
      </c>
      <c r="X5765" t="s">
        <v>137</v>
      </c>
      <c r="Y5765" t="s">
        <v>343</v>
      </c>
      <c r="Z5765" t="s">
        <v>199</v>
      </c>
      <c r="AA5765" t="s">
        <v>46</v>
      </c>
      <c r="AB5765" t="s">
        <v>78</v>
      </c>
      <c r="AC5765" t="s">
        <v>209</v>
      </c>
      <c r="AD5765" t="s">
        <v>667</v>
      </c>
      <c r="AE5765" t="s">
        <v>56</v>
      </c>
      <c r="AF5765" t="s">
        <v>55</v>
      </c>
      <c r="AG5765" t="s">
        <v>357</v>
      </c>
      <c r="AH5765" t="s">
        <v>122</v>
      </c>
      <c r="AI5765" t="s">
        <v>54</v>
      </c>
      <c r="AJ5765" t="s">
        <v>1282</v>
      </c>
      <c r="AK5765" t="s">
        <v>127</v>
      </c>
      <c r="AL5765" t="s">
        <v>47</v>
      </c>
      <c r="AM5765" t="s">
        <v>47</v>
      </c>
      <c r="AN5765" t="s">
        <v>533</v>
      </c>
      <c r="AO5765" t="s">
        <v>104</v>
      </c>
    </row>
    <row r="5766" spans="1:41" hidden="1" x14ac:dyDescent="0.25">
      <c r="A5766" t="s">
        <v>24101</v>
      </c>
      <c r="B5766" t="s">
        <v>24102</v>
      </c>
      <c r="C5766" s="1" t="str">
        <f t="shared" si="362"/>
        <v>21:1065</v>
      </c>
      <c r="D5766" s="1" t="str">
        <f t="shared" si="363"/>
        <v>21:0108</v>
      </c>
      <c r="E5766" t="s">
        <v>24103</v>
      </c>
      <c r="F5766" t="s">
        <v>24104</v>
      </c>
      <c r="H5766">
        <v>51.414819100000003</v>
      </c>
      <c r="I5766">
        <v>-119.664715</v>
      </c>
      <c r="J5766" s="1" t="str">
        <f t="shared" si="364"/>
        <v>NGR bulk stream sediment</v>
      </c>
      <c r="K5766" s="1" t="str">
        <f t="shared" si="365"/>
        <v>&lt;177 micron (NGR)</v>
      </c>
      <c r="L5766">
        <v>4</v>
      </c>
      <c r="M5766" t="s">
        <v>117</v>
      </c>
      <c r="N5766">
        <v>58</v>
      </c>
      <c r="O5766" t="s">
        <v>105</v>
      </c>
      <c r="P5766" t="s">
        <v>47</v>
      </c>
      <c r="Q5766" t="s">
        <v>668</v>
      </c>
      <c r="R5766" t="s">
        <v>267</v>
      </c>
      <c r="S5766" t="s">
        <v>284</v>
      </c>
      <c r="T5766" t="s">
        <v>330</v>
      </c>
      <c r="U5766" t="s">
        <v>554</v>
      </c>
      <c r="V5766" t="s">
        <v>79</v>
      </c>
      <c r="W5766" t="s">
        <v>142</v>
      </c>
      <c r="X5766" t="s">
        <v>98</v>
      </c>
      <c r="Y5766" t="s">
        <v>425</v>
      </c>
      <c r="Z5766" t="s">
        <v>199</v>
      </c>
      <c r="AA5766" t="s">
        <v>46</v>
      </c>
      <c r="AB5766" t="s">
        <v>139</v>
      </c>
      <c r="AC5766" t="s">
        <v>127</v>
      </c>
      <c r="AD5766" t="s">
        <v>226</v>
      </c>
      <c r="AE5766" t="s">
        <v>380</v>
      </c>
      <c r="AF5766" t="s">
        <v>118</v>
      </c>
      <c r="AG5766" t="s">
        <v>860</v>
      </c>
      <c r="AH5766" t="s">
        <v>163</v>
      </c>
      <c r="AI5766" t="s">
        <v>81</v>
      </c>
      <c r="AJ5766" t="s">
        <v>2413</v>
      </c>
      <c r="AK5766" t="s">
        <v>667</v>
      </c>
      <c r="AL5766" t="s">
        <v>122</v>
      </c>
      <c r="AM5766" t="s">
        <v>103</v>
      </c>
      <c r="AN5766" t="s">
        <v>404</v>
      </c>
      <c r="AO5766" t="s">
        <v>50</v>
      </c>
    </row>
    <row r="5767" spans="1:41" hidden="1" x14ac:dyDescent="0.25">
      <c r="A5767" t="s">
        <v>24105</v>
      </c>
      <c r="B5767" t="s">
        <v>24106</v>
      </c>
      <c r="C5767" s="1" t="str">
        <f t="shared" si="362"/>
        <v>21:1065</v>
      </c>
      <c r="D5767" s="1" t="str">
        <f t="shared" si="363"/>
        <v>21:0108</v>
      </c>
      <c r="E5767" t="s">
        <v>24107</v>
      </c>
      <c r="F5767" t="s">
        <v>24108</v>
      </c>
      <c r="H5767">
        <v>51.393937700000002</v>
      </c>
      <c r="I5767">
        <v>-119.64507070000001</v>
      </c>
      <c r="J5767" s="1" t="str">
        <f t="shared" si="364"/>
        <v>NGR bulk stream sediment</v>
      </c>
      <c r="K5767" s="1" t="str">
        <f t="shared" si="365"/>
        <v>&lt;177 micron (NGR)</v>
      </c>
      <c r="L5767">
        <v>4</v>
      </c>
      <c r="M5767" t="s">
        <v>136</v>
      </c>
      <c r="N5767">
        <v>59</v>
      </c>
      <c r="O5767" t="s">
        <v>62</v>
      </c>
      <c r="P5767" t="s">
        <v>47</v>
      </c>
      <c r="Q5767" t="s">
        <v>289</v>
      </c>
      <c r="R5767" t="s">
        <v>78</v>
      </c>
      <c r="S5767" t="s">
        <v>431</v>
      </c>
      <c r="T5767" t="s">
        <v>73</v>
      </c>
      <c r="U5767" t="s">
        <v>59</v>
      </c>
      <c r="V5767" t="s">
        <v>455</v>
      </c>
      <c r="W5767" t="s">
        <v>125</v>
      </c>
      <c r="X5767" t="s">
        <v>58</v>
      </c>
      <c r="Y5767" t="s">
        <v>482</v>
      </c>
      <c r="Z5767" t="s">
        <v>199</v>
      </c>
      <c r="AA5767" t="s">
        <v>46</v>
      </c>
      <c r="AB5767" t="s">
        <v>78</v>
      </c>
      <c r="AC5767" t="s">
        <v>58</v>
      </c>
      <c r="AD5767" t="s">
        <v>146</v>
      </c>
      <c r="AE5767" t="s">
        <v>380</v>
      </c>
      <c r="AF5767" t="s">
        <v>158</v>
      </c>
      <c r="AG5767" t="s">
        <v>307</v>
      </c>
      <c r="AH5767" t="s">
        <v>111</v>
      </c>
      <c r="AI5767" t="s">
        <v>46</v>
      </c>
      <c r="AJ5767" t="s">
        <v>124</v>
      </c>
      <c r="AK5767" t="s">
        <v>175</v>
      </c>
      <c r="AL5767" t="s">
        <v>47</v>
      </c>
      <c r="AM5767" t="s">
        <v>47</v>
      </c>
      <c r="AN5767" t="s">
        <v>725</v>
      </c>
      <c r="AO5767" t="s">
        <v>66</v>
      </c>
    </row>
    <row r="5768" spans="1:41" hidden="1" x14ac:dyDescent="0.25">
      <c r="A5768" t="s">
        <v>24109</v>
      </c>
      <c r="B5768" t="s">
        <v>24110</v>
      </c>
      <c r="C5768" s="1" t="str">
        <f t="shared" si="362"/>
        <v>21:1065</v>
      </c>
      <c r="D5768" s="1" t="str">
        <f t="shared" si="363"/>
        <v>21:0108</v>
      </c>
      <c r="E5768" t="s">
        <v>24111</v>
      </c>
      <c r="F5768" t="s">
        <v>24112</v>
      </c>
      <c r="H5768">
        <v>51.383403899999998</v>
      </c>
      <c r="I5768">
        <v>-119.6443197</v>
      </c>
      <c r="J5768" s="1" t="str">
        <f t="shared" si="364"/>
        <v>NGR bulk stream sediment</v>
      </c>
      <c r="K5768" s="1" t="str">
        <f t="shared" si="365"/>
        <v>&lt;177 micron (NGR)</v>
      </c>
      <c r="L5768">
        <v>4</v>
      </c>
      <c r="M5768" t="s">
        <v>157</v>
      </c>
      <c r="N5768">
        <v>60</v>
      </c>
      <c r="O5768" t="s">
        <v>185</v>
      </c>
      <c r="P5768" t="s">
        <v>47</v>
      </c>
      <c r="Q5768" t="s">
        <v>802</v>
      </c>
      <c r="R5768" t="s">
        <v>392</v>
      </c>
      <c r="S5768" t="s">
        <v>171</v>
      </c>
      <c r="T5768" t="s">
        <v>52</v>
      </c>
      <c r="U5768" t="s">
        <v>559</v>
      </c>
      <c r="V5768" t="s">
        <v>122</v>
      </c>
      <c r="W5768" t="s">
        <v>63</v>
      </c>
      <c r="X5768" t="s">
        <v>90</v>
      </c>
      <c r="Y5768" t="s">
        <v>386</v>
      </c>
      <c r="Z5768" t="s">
        <v>174</v>
      </c>
      <c r="AA5768" t="s">
        <v>46</v>
      </c>
      <c r="AB5768" t="s">
        <v>130</v>
      </c>
      <c r="AC5768" t="s">
        <v>58</v>
      </c>
      <c r="AD5768" t="s">
        <v>583</v>
      </c>
      <c r="AE5768" t="s">
        <v>380</v>
      </c>
      <c r="AF5768" t="s">
        <v>58</v>
      </c>
      <c r="AG5768" t="s">
        <v>632</v>
      </c>
      <c r="AH5768" t="s">
        <v>58</v>
      </c>
      <c r="AI5768" t="s">
        <v>105</v>
      </c>
      <c r="AJ5768" t="s">
        <v>23862</v>
      </c>
      <c r="AK5768" t="s">
        <v>1277</v>
      </c>
      <c r="AL5768" t="s">
        <v>52</v>
      </c>
      <c r="AM5768" t="s">
        <v>103</v>
      </c>
      <c r="AN5768" t="s">
        <v>424</v>
      </c>
      <c r="AO5768" t="s">
        <v>104</v>
      </c>
    </row>
    <row r="5769" spans="1:41" hidden="1" x14ac:dyDescent="0.25">
      <c r="A5769" t="s">
        <v>24113</v>
      </c>
      <c r="B5769" t="s">
        <v>24114</v>
      </c>
      <c r="C5769" s="1" t="str">
        <f t="shared" si="362"/>
        <v>21:1065</v>
      </c>
      <c r="D5769" s="1" t="str">
        <f t="shared" si="363"/>
        <v>21:0108</v>
      </c>
      <c r="E5769" t="s">
        <v>24115</v>
      </c>
      <c r="F5769" t="s">
        <v>24116</v>
      </c>
      <c r="H5769">
        <v>51.381836200000002</v>
      </c>
      <c r="I5769">
        <v>-119.64004679999999</v>
      </c>
      <c r="J5769" s="1" t="str">
        <f t="shared" si="364"/>
        <v>NGR bulk stream sediment</v>
      </c>
      <c r="K5769" s="1" t="str">
        <f t="shared" si="365"/>
        <v>&lt;177 micron (NGR)</v>
      </c>
      <c r="L5769">
        <v>4</v>
      </c>
      <c r="M5769" t="s">
        <v>170</v>
      </c>
      <c r="N5769">
        <v>61</v>
      </c>
      <c r="O5769" t="s">
        <v>64</v>
      </c>
      <c r="P5769" t="s">
        <v>328</v>
      </c>
      <c r="Q5769" t="s">
        <v>646</v>
      </c>
      <c r="R5769" t="s">
        <v>257</v>
      </c>
      <c r="S5769" t="s">
        <v>207</v>
      </c>
      <c r="T5769" t="s">
        <v>73</v>
      </c>
      <c r="U5769" t="s">
        <v>243</v>
      </c>
      <c r="V5769" t="s">
        <v>164</v>
      </c>
      <c r="W5769" t="s">
        <v>63</v>
      </c>
      <c r="X5769" t="s">
        <v>58</v>
      </c>
      <c r="Y5769" t="s">
        <v>583</v>
      </c>
      <c r="Z5769" t="s">
        <v>53</v>
      </c>
      <c r="AA5769" t="s">
        <v>46</v>
      </c>
      <c r="AB5769" t="s">
        <v>130</v>
      </c>
      <c r="AC5769" t="s">
        <v>58</v>
      </c>
      <c r="AD5769" t="s">
        <v>226</v>
      </c>
      <c r="AE5769" t="s">
        <v>380</v>
      </c>
      <c r="AF5769" t="s">
        <v>319</v>
      </c>
      <c r="AG5769" t="s">
        <v>439</v>
      </c>
      <c r="AH5769" t="s">
        <v>270</v>
      </c>
      <c r="AI5769" t="s">
        <v>149</v>
      </c>
      <c r="AJ5769" t="s">
        <v>2322</v>
      </c>
      <c r="AK5769" t="s">
        <v>209</v>
      </c>
      <c r="AL5769" t="s">
        <v>73</v>
      </c>
      <c r="AM5769" t="s">
        <v>47</v>
      </c>
      <c r="AN5769" t="s">
        <v>920</v>
      </c>
      <c r="AO5769" t="s">
        <v>49</v>
      </c>
    </row>
    <row r="5770" spans="1:41" hidden="1" x14ac:dyDescent="0.25">
      <c r="A5770" t="s">
        <v>24117</v>
      </c>
      <c r="B5770" t="s">
        <v>24118</v>
      </c>
      <c r="C5770" s="1" t="str">
        <f t="shared" si="362"/>
        <v>21:1065</v>
      </c>
      <c r="D5770" s="1" t="str">
        <f t="shared" si="363"/>
        <v>21:0108</v>
      </c>
      <c r="E5770" t="s">
        <v>24119</v>
      </c>
      <c r="F5770" t="s">
        <v>24120</v>
      </c>
      <c r="H5770">
        <v>51.368153100000001</v>
      </c>
      <c r="I5770">
        <v>-119.63694649999999</v>
      </c>
      <c r="J5770" s="1" t="str">
        <f t="shared" si="364"/>
        <v>NGR bulk stream sediment</v>
      </c>
      <c r="K5770" s="1" t="str">
        <f t="shared" si="365"/>
        <v>&lt;177 micron (NGR)</v>
      </c>
      <c r="L5770">
        <v>4</v>
      </c>
      <c r="M5770" t="s">
        <v>280</v>
      </c>
      <c r="N5770">
        <v>62</v>
      </c>
      <c r="O5770" t="s">
        <v>62</v>
      </c>
      <c r="P5770" t="s">
        <v>47</v>
      </c>
      <c r="Q5770" t="s">
        <v>184</v>
      </c>
      <c r="R5770" t="s">
        <v>111</v>
      </c>
      <c r="S5770" t="s">
        <v>431</v>
      </c>
      <c r="T5770" t="s">
        <v>51</v>
      </c>
      <c r="U5770" t="s">
        <v>124</v>
      </c>
      <c r="V5770" t="s">
        <v>502</v>
      </c>
      <c r="W5770" t="s">
        <v>64</v>
      </c>
      <c r="X5770" t="s">
        <v>73</v>
      </c>
      <c r="Y5770" t="s">
        <v>146</v>
      </c>
      <c r="Z5770" t="s">
        <v>56</v>
      </c>
      <c r="AA5770" t="s">
        <v>46</v>
      </c>
      <c r="AB5770" t="s">
        <v>63</v>
      </c>
      <c r="AC5770" t="s">
        <v>58</v>
      </c>
      <c r="AD5770" t="s">
        <v>65</v>
      </c>
      <c r="AE5770" t="s">
        <v>56</v>
      </c>
      <c r="AF5770" t="s">
        <v>129</v>
      </c>
      <c r="AG5770" t="s">
        <v>1506</v>
      </c>
      <c r="AH5770" t="s">
        <v>51</v>
      </c>
      <c r="AI5770" t="s">
        <v>64</v>
      </c>
      <c r="AJ5770" t="s">
        <v>2322</v>
      </c>
      <c r="AK5770" t="s">
        <v>23179</v>
      </c>
      <c r="AL5770" t="s">
        <v>47</v>
      </c>
      <c r="AM5770" t="s">
        <v>122</v>
      </c>
      <c r="AN5770" t="s">
        <v>294</v>
      </c>
      <c r="AO5770" t="s">
        <v>82</v>
      </c>
    </row>
    <row r="5771" spans="1:41" hidden="1" x14ac:dyDescent="0.25">
      <c r="A5771" t="s">
        <v>24121</v>
      </c>
      <c r="B5771" t="s">
        <v>24122</v>
      </c>
      <c r="C5771" s="1" t="str">
        <f t="shared" si="362"/>
        <v>21:1065</v>
      </c>
      <c r="D5771" s="1" t="str">
        <f t="shared" si="363"/>
        <v>21:0108</v>
      </c>
      <c r="E5771" t="s">
        <v>24119</v>
      </c>
      <c r="F5771" t="s">
        <v>24123</v>
      </c>
      <c r="H5771">
        <v>51.368153100000001</v>
      </c>
      <c r="I5771">
        <v>-119.63694649999999</v>
      </c>
      <c r="J5771" s="1" t="str">
        <f t="shared" si="364"/>
        <v>NGR bulk stream sediment</v>
      </c>
      <c r="K5771" s="1" t="str">
        <f t="shared" si="365"/>
        <v>&lt;177 micron (NGR)</v>
      </c>
      <c r="L5771">
        <v>4</v>
      </c>
      <c r="M5771" t="s">
        <v>288</v>
      </c>
      <c r="N5771">
        <v>63</v>
      </c>
      <c r="O5771" t="s">
        <v>62</v>
      </c>
      <c r="P5771" t="s">
        <v>47</v>
      </c>
      <c r="Q5771" t="s">
        <v>184</v>
      </c>
      <c r="R5771" t="s">
        <v>271</v>
      </c>
      <c r="S5771" t="s">
        <v>237</v>
      </c>
      <c r="T5771" t="s">
        <v>51</v>
      </c>
      <c r="U5771" t="s">
        <v>99</v>
      </c>
      <c r="V5771" t="s">
        <v>319</v>
      </c>
      <c r="W5771" t="s">
        <v>235</v>
      </c>
      <c r="X5771" t="s">
        <v>51</v>
      </c>
      <c r="Y5771" t="s">
        <v>589</v>
      </c>
      <c r="Z5771" t="s">
        <v>56</v>
      </c>
      <c r="AA5771" t="s">
        <v>46</v>
      </c>
      <c r="AB5771" t="s">
        <v>78</v>
      </c>
      <c r="AC5771" t="s">
        <v>58</v>
      </c>
      <c r="AD5771" t="s">
        <v>65</v>
      </c>
      <c r="AE5771" t="s">
        <v>380</v>
      </c>
      <c r="AF5771" t="s">
        <v>182</v>
      </c>
      <c r="AG5771" t="s">
        <v>678</v>
      </c>
      <c r="AH5771" t="s">
        <v>123</v>
      </c>
      <c r="AI5771" t="s">
        <v>235</v>
      </c>
      <c r="AJ5771" t="s">
        <v>3809</v>
      </c>
      <c r="AK5771" t="s">
        <v>21881</v>
      </c>
      <c r="AL5771" t="s">
        <v>47</v>
      </c>
      <c r="AM5771" t="s">
        <v>47</v>
      </c>
      <c r="AN5771" t="s">
        <v>65</v>
      </c>
      <c r="AO5771" t="s">
        <v>127</v>
      </c>
    </row>
    <row r="5772" spans="1:41" hidden="1" x14ac:dyDescent="0.25">
      <c r="A5772" t="s">
        <v>24124</v>
      </c>
      <c r="B5772" t="s">
        <v>24125</v>
      </c>
      <c r="C5772" s="1" t="str">
        <f t="shared" si="362"/>
        <v>21:1065</v>
      </c>
      <c r="D5772" s="1" t="str">
        <f t="shared" si="363"/>
        <v>21:0108</v>
      </c>
      <c r="E5772" t="s">
        <v>24126</v>
      </c>
      <c r="F5772" t="s">
        <v>24127</v>
      </c>
      <c r="H5772">
        <v>51.299222</v>
      </c>
      <c r="I5772">
        <v>-119.9297323</v>
      </c>
      <c r="J5772" s="1" t="str">
        <f t="shared" si="364"/>
        <v>NGR bulk stream sediment</v>
      </c>
      <c r="K5772" s="1" t="str">
        <f t="shared" si="365"/>
        <v>&lt;177 micron (NGR)</v>
      </c>
      <c r="L5772">
        <v>4</v>
      </c>
      <c r="M5772" t="s">
        <v>180</v>
      </c>
      <c r="N5772">
        <v>64</v>
      </c>
      <c r="O5772" t="s">
        <v>98</v>
      </c>
      <c r="P5772" t="s">
        <v>59</v>
      </c>
      <c r="Q5772" t="s">
        <v>119</v>
      </c>
      <c r="R5772" t="s">
        <v>105</v>
      </c>
      <c r="S5772" t="s">
        <v>146</v>
      </c>
      <c r="T5772" t="s">
        <v>50</v>
      </c>
      <c r="U5772" t="s">
        <v>207</v>
      </c>
      <c r="V5772" t="s">
        <v>47</v>
      </c>
      <c r="W5772" t="s">
        <v>228</v>
      </c>
      <c r="X5772" t="s">
        <v>55</v>
      </c>
      <c r="Y5772" t="s">
        <v>934</v>
      </c>
      <c r="Z5772" t="s">
        <v>57</v>
      </c>
      <c r="AA5772" t="s">
        <v>46</v>
      </c>
      <c r="AB5772" t="s">
        <v>174</v>
      </c>
      <c r="AC5772" t="s">
        <v>75</v>
      </c>
      <c r="AD5772" t="s">
        <v>121</v>
      </c>
      <c r="AE5772" t="s">
        <v>46</v>
      </c>
      <c r="AF5772" t="s">
        <v>76</v>
      </c>
      <c r="AG5772" t="s">
        <v>439</v>
      </c>
      <c r="AH5772" t="s">
        <v>139</v>
      </c>
      <c r="AI5772" t="s">
        <v>110</v>
      </c>
      <c r="AJ5772" t="s">
        <v>209</v>
      </c>
      <c r="AK5772" t="s">
        <v>336</v>
      </c>
      <c r="AL5772" t="s">
        <v>47</v>
      </c>
      <c r="AM5772" t="s">
        <v>122</v>
      </c>
      <c r="AN5772" t="s">
        <v>299</v>
      </c>
      <c r="AO5772" t="s">
        <v>80</v>
      </c>
    </row>
    <row r="5773" spans="1:41" hidden="1" x14ac:dyDescent="0.25">
      <c r="A5773" t="s">
        <v>24128</v>
      </c>
      <c r="B5773" t="s">
        <v>24129</v>
      </c>
      <c r="C5773" s="1" t="str">
        <f t="shared" ref="C5773:C5836" si="366">HYPERLINK("http://geochem.nrcan.gc.ca/cdogs/content/bdl/bdl211065_e.htm", "21:1065")</f>
        <v>21:1065</v>
      </c>
      <c r="D5773" s="1" t="str">
        <f t="shared" ref="D5773:D5836" si="367">HYPERLINK("http://geochem.nrcan.gc.ca/cdogs/content/svy/svy210108_e.htm", "21:0108")</f>
        <v>21:0108</v>
      </c>
      <c r="E5773" t="s">
        <v>24130</v>
      </c>
      <c r="F5773" t="s">
        <v>24131</v>
      </c>
      <c r="H5773">
        <v>51.328957699999997</v>
      </c>
      <c r="I5773">
        <v>-119.9449075</v>
      </c>
      <c r="J5773" s="1" t="str">
        <f t="shared" si="364"/>
        <v>NGR bulk stream sediment</v>
      </c>
      <c r="K5773" s="1" t="str">
        <f t="shared" si="365"/>
        <v>&lt;177 micron (NGR)</v>
      </c>
      <c r="L5773">
        <v>4</v>
      </c>
      <c r="M5773" t="s">
        <v>195</v>
      </c>
      <c r="N5773">
        <v>65</v>
      </c>
      <c r="O5773" t="s">
        <v>267</v>
      </c>
      <c r="P5773" t="s">
        <v>127</v>
      </c>
      <c r="Q5773" t="s">
        <v>698</v>
      </c>
      <c r="R5773" t="s">
        <v>108</v>
      </c>
      <c r="S5773" t="s">
        <v>226</v>
      </c>
      <c r="T5773" t="s">
        <v>175</v>
      </c>
      <c r="U5773" t="s">
        <v>431</v>
      </c>
      <c r="V5773" t="s">
        <v>81</v>
      </c>
      <c r="W5773" t="s">
        <v>103</v>
      </c>
      <c r="X5773" t="s">
        <v>85</v>
      </c>
      <c r="Y5773" t="s">
        <v>258</v>
      </c>
      <c r="Z5773" t="s">
        <v>53</v>
      </c>
      <c r="AA5773" t="s">
        <v>46</v>
      </c>
      <c r="AB5773" t="s">
        <v>174</v>
      </c>
      <c r="AC5773" t="s">
        <v>538</v>
      </c>
      <c r="AD5773" t="s">
        <v>320</v>
      </c>
      <c r="AE5773" t="s">
        <v>149</v>
      </c>
      <c r="AF5773" t="s">
        <v>85</v>
      </c>
      <c r="AG5773" t="s">
        <v>2043</v>
      </c>
      <c r="AH5773" t="s">
        <v>125</v>
      </c>
      <c r="AI5773" t="s">
        <v>174</v>
      </c>
      <c r="AJ5773" t="s">
        <v>66</v>
      </c>
      <c r="AK5773" t="s">
        <v>412</v>
      </c>
      <c r="AL5773" t="s">
        <v>47</v>
      </c>
      <c r="AM5773" t="s">
        <v>122</v>
      </c>
      <c r="AN5773" t="s">
        <v>1130</v>
      </c>
      <c r="AO5773" t="s">
        <v>49</v>
      </c>
    </row>
    <row r="5774" spans="1:41" hidden="1" x14ac:dyDescent="0.25">
      <c r="A5774" t="s">
        <v>24132</v>
      </c>
      <c r="B5774" t="s">
        <v>24133</v>
      </c>
      <c r="C5774" s="1" t="str">
        <f t="shared" si="366"/>
        <v>21:1065</v>
      </c>
      <c r="D5774" s="1" t="str">
        <f t="shared" si="367"/>
        <v>21:0108</v>
      </c>
      <c r="E5774" t="s">
        <v>24134</v>
      </c>
      <c r="F5774" t="s">
        <v>24135</v>
      </c>
      <c r="H5774">
        <v>51.2842159</v>
      </c>
      <c r="I5774">
        <v>-120.0010118</v>
      </c>
      <c r="J5774" s="1" t="str">
        <f t="shared" si="364"/>
        <v>NGR bulk stream sediment</v>
      </c>
      <c r="K5774" s="1" t="str">
        <f t="shared" si="365"/>
        <v>&lt;177 micron (NGR)</v>
      </c>
      <c r="L5774">
        <v>4</v>
      </c>
      <c r="M5774" t="s">
        <v>205</v>
      </c>
      <c r="N5774">
        <v>66</v>
      </c>
      <c r="O5774" t="s">
        <v>267</v>
      </c>
      <c r="P5774" t="s">
        <v>52</v>
      </c>
      <c r="Q5774" t="s">
        <v>234</v>
      </c>
      <c r="R5774" t="s">
        <v>366</v>
      </c>
      <c r="S5774" t="s">
        <v>77</v>
      </c>
      <c r="T5774" t="s">
        <v>90</v>
      </c>
      <c r="U5774" t="s">
        <v>638</v>
      </c>
      <c r="V5774" t="s">
        <v>235</v>
      </c>
      <c r="W5774" t="s">
        <v>123</v>
      </c>
      <c r="X5774" t="s">
        <v>73</v>
      </c>
      <c r="Y5774" t="s">
        <v>141</v>
      </c>
      <c r="Z5774" t="s">
        <v>198</v>
      </c>
      <c r="AA5774" t="s">
        <v>46</v>
      </c>
      <c r="AB5774" t="s">
        <v>61</v>
      </c>
      <c r="AC5774" t="s">
        <v>300</v>
      </c>
      <c r="AD5774" t="s">
        <v>83</v>
      </c>
      <c r="AE5774" t="s">
        <v>54</v>
      </c>
      <c r="AF5774" t="s">
        <v>2276</v>
      </c>
      <c r="AG5774" t="s">
        <v>96</v>
      </c>
      <c r="AH5774" t="s">
        <v>61</v>
      </c>
      <c r="AI5774" t="s">
        <v>87</v>
      </c>
      <c r="AJ5774" t="s">
        <v>439</v>
      </c>
      <c r="AK5774" t="s">
        <v>455</v>
      </c>
      <c r="AL5774" t="s">
        <v>47</v>
      </c>
      <c r="AM5774" t="s">
        <v>122</v>
      </c>
      <c r="AN5774" t="s">
        <v>275</v>
      </c>
      <c r="AO5774" t="s">
        <v>269</v>
      </c>
    </row>
    <row r="5775" spans="1:41" hidden="1" x14ac:dyDescent="0.25">
      <c r="A5775" t="s">
        <v>24136</v>
      </c>
      <c r="B5775" t="s">
        <v>24137</v>
      </c>
      <c r="C5775" s="1" t="str">
        <f t="shared" si="366"/>
        <v>21:1065</v>
      </c>
      <c r="D5775" s="1" t="str">
        <f t="shared" si="367"/>
        <v>21:0108</v>
      </c>
      <c r="E5775" t="s">
        <v>24138</v>
      </c>
      <c r="F5775" t="s">
        <v>24139</v>
      </c>
      <c r="H5775">
        <v>51.298138399999999</v>
      </c>
      <c r="I5775">
        <v>-119.9860362</v>
      </c>
      <c r="J5775" s="1" t="str">
        <f t="shared" si="364"/>
        <v>NGR bulk stream sediment</v>
      </c>
      <c r="K5775" s="1" t="str">
        <f t="shared" si="365"/>
        <v>&lt;177 micron (NGR)</v>
      </c>
      <c r="L5775">
        <v>4</v>
      </c>
      <c r="M5775" t="s">
        <v>214</v>
      </c>
      <c r="N5775">
        <v>67</v>
      </c>
      <c r="O5775" t="s">
        <v>269</v>
      </c>
      <c r="P5775" t="s">
        <v>55</v>
      </c>
      <c r="Q5775" t="s">
        <v>6285</v>
      </c>
      <c r="R5775" t="s">
        <v>274</v>
      </c>
      <c r="S5775" t="s">
        <v>268</v>
      </c>
      <c r="T5775" t="s">
        <v>49</v>
      </c>
      <c r="U5775" t="s">
        <v>284</v>
      </c>
      <c r="V5775" t="s">
        <v>78</v>
      </c>
      <c r="W5775" t="s">
        <v>260</v>
      </c>
      <c r="X5775" t="s">
        <v>73</v>
      </c>
      <c r="Y5775" t="s">
        <v>104</v>
      </c>
      <c r="Z5775" t="s">
        <v>46</v>
      </c>
      <c r="AA5775" t="s">
        <v>46</v>
      </c>
      <c r="AB5775" t="s">
        <v>110</v>
      </c>
      <c r="AC5775" t="s">
        <v>290</v>
      </c>
      <c r="AD5775" t="s">
        <v>250</v>
      </c>
      <c r="AE5775" t="s">
        <v>101</v>
      </c>
      <c r="AF5775" t="s">
        <v>5430</v>
      </c>
      <c r="AG5775" t="s">
        <v>137</v>
      </c>
      <c r="AH5775" t="s">
        <v>110</v>
      </c>
      <c r="AI5775" t="s">
        <v>87</v>
      </c>
      <c r="AJ5775" t="s">
        <v>351</v>
      </c>
      <c r="AK5775" t="s">
        <v>164</v>
      </c>
      <c r="AL5775" t="s">
        <v>47</v>
      </c>
      <c r="AM5775" t="s">
        <v>73</v>
      </c>
      <c r="AN5775" t="s">
        <v>301</v>
      </c>
      <c r="AO5775" t="s">
        <v>141</v>
      </c>
    </row>
    <row r="5776" spans="1:41" hidden="1" x14ac:dyDescent="0.25">
      <c r="A5776" t="s">
        <v>24140</v>
      </c>
      <c r="B5776" t="s">
        <v>24141</v>
      </c>
      <c r="C5776" s="1" t="str">
        <f t="shared" si="366"/>
        <v>21:1065</v>
      </c>
      <c r="D5776" s="1" t="str">
        <f t="shared" si="367"/>
        <v>21:0108</v>
      </c>
      <c r="E5776" t="s">
        <v>24142</v>
      </c>
      <c r="F5776" t="s">
        <v>24143</v>
      </c>
      <c r="H5776">
        <v>51.312183699999999</v>
      </c>
      <c r="I5776">
        <v>-119.9572672</v>
      </c>
      <c r="J5776" s="1" t="str">
        <f t="shared" si="364"/>
        <v>NGR bulk stream sediment</v>
      </c>
      <c r="K5776" s="1" t="str">
        <f t="shared" si="365"/>
        <v>&lt;177 micron (NGR)</v>
      </c>
      <c r="L5776">
        <v>4</v>
      </c>
      <c r="M5776" t="s">
        <v>223</v>
      </c>
      <c r="N5776">
        <v>68</v>
      </c>
      <c r="O5776" t="s">
        <v>124</v>
      </c>
      <c r="P5776" t="s">
        <v>291</v>
      </c>
      <c r="Q5776" t="s">
        <v>1111</v>
      </c>
      <c r="R5776" t="s">
        <v>86</v>
      </c>
      <c r="S5776" t="s">
        <v>328</v>
      </c>
      <c r="T5776" t="s">
        <v>90</v>
      </c>
      <c r="U5776" t="s">
        <v>89</v>
      </c>
      <c r="V5776" t="s">
        <v>78</v>
      </c>
      <c r="W5776" t="s">
        <v>371</v>
      </c>
      <c r="X5776" t="s">
        <v>73</v>
      </c>
      <c r="Y5776" t="s">
        <v>475</v>
      </c>
      <c r="Z5776" t="s">
        <v>198</v>
      </c>
      <c r="AA5776" t="s">
        <v>46</v>
      </c>
      <c r="AB5776" t="s">
        <v>110</v>
      </c>
      <c r="AC5776" t="s">
        <v>106</v>
      </c>
      <c r="AD5776" t="s">
        <v>77</v>
      </c>
      <c r="AE5776" t="s">
        <v>235</v>
      </c>
      <c r="AF5776" t="s">
        <v>321</v>
      </c>
      <c r="AG5776" t="s">
        <v>88</v>
      </c>
      <c r="AH5776" t="s">
        <v>185</v>
      </c>
      <c r="AI5776" t="s">
        <v>87</v>
      </c>
      <c r="AJ5776" t="s">
        <v>330</v>
      </c>
      <c r="AK5776" t="s">
        <v>79</v>
      </c>
      <c r="AL5776" t="s">
        <v>122</v>
      </c>
      <c r="AM5776" t="s">
        <v>103</v>
      </c>
      <c r="AN5776" t="s">
        <v>372</v>
      </c>
      <c r="AO5776" t="s">
        <v>131</v>
      </c>
    </row>
    <row r="5777" spans="1:41" hidden="1" x14ac:dyDescent="0.25">
      <c r="A5777" t="s">
        <v>24144</v>
      </c>
      <c r="B5777" t="s">
        <v>24145</v>
      </c>
      <c r="C5777" s="1" t="str">
        <f t="shared" si="366"/>
        <v>21:1065</v>
      </c>
      <c r="D5777" s="1" t="str">
        <f t="shared" si="367"/>
        <v>21:0108</v>
      </c>
      <c r="E5777" t="s">
        <v>24146</v>
      </c>
      <c r="F5777" t="s">
        <v>24147</v>
      </c>
      <c r="H5777">
        <v>51.333286299999997</v>
      </c>
      <c r="I5777">
        <v>-119.9764582</v>
      </c>
      <c r="J5777" s="1" t="str">
        <f t="shared" si="364"/>
        <v>NGR bulk stream sediment</v>
      </c>
      <c r="K5777" s="1" t="str">
        <f t="shared" si="365"/>
        <v>&lt;177 micron (NGR)</v>
      </c>
      <c r="L5777">
        <v>4</v>
      </c>
      <c r="M5777" t="s">
        <v>233</v>
      </c>
      <c r="N5777">
        <v>69</v>
      </c>
      <c r="O5777" t="s">
        <v>165</v>
      </c>
      <c r="P5777" t="s">
        <v>209</v>
      </c>
      <c r="Q5777" t="s">
        <v>404</v>
      </c>
      <c r="R5777" t="s">
        <v>105</v>
      </c>
      <c r="S5777" t="s">
        <v>331</v>
      </c>
      <c r="T5777" t="s">
        <v>82</v>
      </c>
      <c r="U5777" t="s">
        <v>543</v>
      </c>
      <c r="V5777" t="s">
        <v>78</v>
      </c>
      <c r="W5777" t="s">
        <v>51</v>
      </c>
      <c r="X5777" t="s">
        <v>73</v>
      </c>
      <c r="Y5777" t="s">
        <v>218</v>
      </c>
      <c r="Z5777" t="s">
        <v>62</v>
      </c>
      <c r="AA5777" t="s">
        <v>46</v>
      </c>
      <c r="AB5777" t="s">
        <v>61</v>
      </c>
      <c r="AC5777" t="s">
        <v>83</v>
      </c>
      <c r="AD5777" t="s">
        <v>320</v>
      </c>
      <c r="AE5777" t="s">
        <v>87</v>
      </c>
      <c r="AF5777" t="s">
        <v>746</v>
      </c>
      <c r="AG5777" t="s">
        <v>143</v>
      </c>
      <c r="AH5777" t="s">
        <v>110</v>
      </c>
      <c r="AI5777" t="s">
        <v>174</v>
      </c>
      <c r="AJ5777" t="s">
        <v>55</v>
      </c>
      <c r="AK5777" t="s">
        <v>206</v>
      </c>
      <c r="AL5777" t="s">
        <v>122</v>
      </c>
      <c r="AM5777" t="s">
        <v>122</v>
      </c>
      <c r="AN5777" t="s">
        <v>301</v>
      </c>
      <c r="AO5777" t="s">
        <v>50</v>
      </c>
    </row>
    <row r="5778" spans="1:41" hidden="1" x14ac:dyDescent="0.25">
      <c r="A5778" t="s">
        <v>24148</v>
      </c>
      <c r="B5778" t="s">
        <v>24149</v>
      </c>
      <c r="C5778" s="1" t="str">
        <f t="shared" si="366"/>
        <v>21:1065</v>
      </c>
      <c r="D5778" s="1" t="str">
        <f t="shared" si="367"/>
        <v>21:0108</v>
      </c>
      <c r="E5778" t="s">
        <v>24150</v>
      </c>
      <c r="F5778" t="s">
        <v>24151</v>
      </c>
      <c r="H5778">
        <v>51.360109700000002</v>
      </c>
      <c r="I5778">
        <v>-119.9754379</v>
      </c>
      <c r="J5778" s="1" t="str">
        <f t="shared" si="364"/>
        <v>NGR bulk stream sediment</v>
      </c>
      <c r="K5778" s="1" t="str">
        <f t="shared" si="365"/>
        <v>&lt;177 micron (NGR)</v>
      </c>
      <c r="L5778">
        <v>4</v>
      </c>
      <c r="M5778" t="s">
        <v>248</v>
      </c>
      <c r="N5778">
        <v>70</v>
      </c>
      <c r="O5778" t="s">
        <v>102</v>
      </c>
      <c r="P5778" t="s">
        <v>47</v>
      </c>
      <c r="Q5778" t="s">
        <v>673</v>
      </c>
      <c r="R5778" t="s">
        <v>319</v>
      </c>
      <c r="S5778" t="s">
        <v>431</v>
      </c>
      <c r="T5778" t="s">
        <v>52</v>
      </c>
      <c r="U5778" t="s">
        <v>98</v>
      </c>
      <c r="V5778" t="s">
        <v>270</v>
      </c>
      <c r="W5778" t="s">
        <v>47</v>
      </c>
      <c r="X5778" t="s">
        <v>55</v>
      </c>
      <c r="Y5778" t="s">
        <v>126</v>
      </c>
      <c r="Z5778" t="s">
        <v>62</v>
      </c>
      <c r="AA5778" t="s">
        <v>103</v>
      </c>
      <c r="AB5778" t="s">
        <v>81</v>
      </c>
      <c r="AC5778" t="s">
        <v>58</v>
      </c>
      <c r="AD5778" t="s">
        <v>425</v>
      </c>
      <c r="AE5778" t="s">
        <v>62</v>
      </c>
      <c r="AF5778" t="s">
        <v>238</v>
      </c>
      <c r="AG5778" t="s">
        <v>319</v>
      </c>
      <c r="AH5778" t="s">
        <v>85</v>
      </c>
      <c r="AI5778" t="s">
        <v>174</v>
      </c>
      <c r="AJ5778" t="s">
        <v>3389</v>
      </c>
      <c r="AK5778" t="s">
        <v>1335</v>
      </c>
      <c r="AL5778" t="s">
        <v>52</v>
      </c>
      <c r="AM5778" t="s">
        <v>103</v>
      </c>
      <c r="AN5778" t="s">
        <v>65</v>
      </c>
      <c r="AO5778" t="s">
        <v>73</v>
      </c>
    </row>
    <row r="5779" spans="1:41" hidden="1" x14ac:dyDescent="0.25">
      <c r="A5779" t="s">
        <v>24152</v>
      </c>
      <c r="B5779" t="s">
        <v>24153</v>
      </c>
      <c r="C5779" s="1" t="str">
        <f t="shared" si="366"/>
        <v>21:1065</v>
      </c>
      <c r="D5779" s="1" t="str">
        <f t="shared" si="367"/>
        <v>21:0108</v>
      </c>
      <c r="E5779" t="s">
        <v>24154</v>
      </c>
      <c r="F5779" t="s">
        <v>24155</v>
      </c>
      <c r="H5779">
        <v>51.365720799999998</v>
      </c>
      <c r="I5779">
        <v>-119.9959612</v>
      </c>
      <c r="J5779" s="1" t="str">
        <f t="shared" si="364"/>
        <v>NGR bulk stream sediment</v>
      </c>
      <c r="K5779" s="1" t="str">
        <f t="shared" si="365"/>
        <v>&lt;177 micron (NGR)</v>
      </c>
      <c r="L5779">
        <v>4</v>
      </c>
      <c r="M5779" t="s">
        <v>256</v>
      </c>
      <c r="N5779">
        <v>71</v>
      </c>
      <c r="O5779" t="s">
        <v>175</v>
      </c>
      <c r="P5779" t="s">
        <v>59</v>
      </c>
      <c r="Q5779" t="s">
        <v>548</v>
      </c>
      <c r="R5779" t="s">
        <v>164</v>
      </c>
      <c r="S5779" t="s">
        <v>251</v>
      </c>
      <c r="T5779" t="s">
        <v>197</v>
      </c>
      <c r="U5779" t="s">
        <v>543</v>
      </c>
      <c r="V5779" t="s">
        <v>139</v>
      </c>
      <c r="W5779" t="s">
        <v>412</v>
      </c>
      <c r="X5779" t="s">
        <v>52</v>
      </c>
      <c r="Y5779" t="s">
        <v>80</v>
      </c>
      <c r="Z5779" t="s">
        <v>198</v>
      </c>
      <c r="AA5779" t="s">
        <v>103</v>
      </c>
      <c r="AB5779" t="s">
        <v>101</v>
      </c>
      <c r="AC5779" t="s">
        <v>240</v>
      </c>
      <c r="AD5779" t="s">
        <v>251</v>
      </c>
      <c r="AE5779" t="s">
        <v>139</v>
      </c>
      <c r="AF5779" t="s">
        <v>3895</v>
      </c>
      <c r="AG5779" t="s">
        <v>96</v>
      </c>
      <c r="AH5779" t="s">
        <v>122</v>
      </c>
      <c r="AI5779" t="s">
        <v>174</v>
      </c>
      <c r="AJ5779" t="s">
        <v>76</v>
      </c>
      <c r="AK5779" t="s">
        <v>307</v>
      </c>
      <c r="AL5779" t="s">
        <v>122</v>
      </c>
      <c r="AM5779" t="s">
        <v>103</v>
      </c>
      <c r="AN5779" t="s">
        <v>508</v>
      </c>
      <c r="AO5779" t="s">
        <v>104</v>
      </c>
    </row>
    <row r="5780" spans="1:41" hidden="1" x14ac:dyDescent="0.25">
      <c r="A5780" t="s">
        <v>24156</v>
      </c>
      <c r="B5780" t="s">
        <v>24157</v>
      </c>
      <c r="C5780" s="1" t="str">
        <f t="shared" si="366"/>
        <v>21:1065</v>
      </c>
      <c r="D5780" s="1" t="str">
        <f t="shared" si="367"/>
        <v>21:0108</v>
      </c>
      <c r="E5780" t="s">
        <v>24158</v>
      </c>
      <c r="F5780" t="s">
        <v>24159</v>
      </c>
      <c r="H5780">
        <v>51.355267599999998</v>
      </c>
      <c r="I5780">
        <v>-120.0012411</v>
      </c>
      <c r="J5780" s="1" t="str">
        <f t="shared" si="364"/>
        <v>NGR bulk stream sediment</v>
      </c>
      <c r="K5780" s="1" t="str">
        <f t="shared" si="365"/>
        <v>&lt;177 micron (NGR)</v>
      </c>
      <c r="L5780">
        <v>4</v>
      </c>
      <c r="M5780" t="s">
        <v>265</v>
      </c>
      <c r="N5780">
        <v>72</v>
      </c>
      <c r="O5780" t="s">
        <v>66</v>
      </c>
      <c r="P5780" t="s">
        <v>55</v>
      </c>
      <c r="Q5780" t="s">
        <v>548</v>
      </c>
      <c r="R5780" t="s">
        <v>319</v>
      </c>
      <c r="S5780" t="s">
        <v>83</v>
      </c>
      <c r="T5780" t="s">
        <v>98</v>
      </c>
      <c r="U5780" t="s">
        <v>391</v>
      </c>
      <c r="V5780" t="s">
        <v>122</v>
      </c>
      <c r="W5780" t="s">
        <v>270</v>
      </c>
      <c r="X5780" t="s">
        <v>51</v>
      </c>
      <c r="Y5780" t="s">
        <v>112</v>
      </c>
      <c r="Z5780" t="s">
        <v>57</v>
      </c>
      <c r="AA5780" t="s">
        <v>46</v>
      </c>
      <c r="AB5780" t="s">
        <v>64</v>
      </c>
      <c r="AC5780" t="s">
        <v>124</v>
      </c>
      <c r="AD5780" t="s">
        <v>126</v>
      </c>
      <c r="AE5780" t="s">
        <v>54</v>
      </c>
      <c r="AF5780" t="s">
        <v>983</v>
      </c>
      <c r="AG5780" t="s">
        <v>129</v>
      </c>
      <c r="AH5780" t="s">
        <v>235</v>
      </c>
      <c r="AI5780" t="s">
        <v>185</v>
      </c>
      <c r="AJ5780" t="s">
        <v>439</v>
      </c>
      <c r="AK5780" t="s">
        <v>72</v>
      </c>
      <c r="AL5780" t="s">
        <v>47</v>
      </c>
      <c r="AM5780" t="s">
        <v>103</v>
      </c>
      <c r="AN5780" t="s">
        <v>65</v>
      </c>
      <c r="AO5780" t="s">
        <v>225</v>
      </c>
    </row>
    <row r="5781" spans="1:41" hidden="1" x14ac:dyDescent="0.25">
      <c r="A5781" t="s">
        <v>24160</v>
      </c>
      <c r="B5781" t="s">
        <v>24161</v>
      </c>
      <c r="C5781" s="1" t="str">
        <f t="shared" si="366"/>
        <v>21:1065</v>
      </c>
      <c r="D5781" s="1" t="str">
        <f t="shared" si="367"/>
        <v>21:0108</v>
      </c>
      <c r="E5781" t="s">
        <v>24162</v>
      </c>
      <c r="F5781" t="s">
        <v>24163</v>
      </c>
      <c r="H5781">
        <v>51.323161399999996</v>
      </c>
      <c r="I5781">
        <v>-119.90294830000001</v>
      </c>
      <c r="J5781" s="1" t="str">
        <f t="shared" si="364"/>
        <v>NGR bulk stream sediment</v>
      </c>
      <c r="K5781" s="1" t="str">
        <f t="shared" si="365"/>
        <v>&lt;177 micron (NGR)</v>
      </c>
      <c r="L5781">
        <v>5</v>
      </c>
      <c r="M5781" t="s">
        <v>45</v>
      </c>
      <c r="N5781">
        <v>73</v>
      </c>
      <c r="O5781" t="s">
        <v>99</v>
      </c>
      <c r="P5781" t="s">
        <v>267</v>
      </c>
      <c r="Q5781" t="s">
        <v>119</v>
      </c>
      <c r="R5781" t="s">
        <v>493</v>
      </c>
      <c r="S5781" t="s">
        <v>386</v>
      </c>
      <c r="T5781" t="s">
        <v>99</v>
      </c>
      <c r="U5781" t="s">
        <v>207</v>
      </c>
      <c r="V5781" t="s">
        <v>103</v>
      </c>
      <c r="W5781" t="s">
        <v>51</v>
      </c>
      <c r="X5781" t="s">
        <v>330</v>
      </c>
      <c r="Y5781" t="s">
        <v>344</v>
      </c>
      <c r="Z5781" t="s">
        <v>53</v>
      </c>
      <c r="AA5781" t="s">
        <v>46</v>
      </c>
      <c r="AB5781" t="s">
        <v>105</v>
      </c>
      <c r="AC5781" t="s">
        <v>160</v>
      </c>
      <c r="AD5781" t="s">
        <v>438</v>
      </c>
      <c r="AE5781" t="s">
        <v>185</v>
      </c>
      <c r="AF5781" t="s">
        <v>50</v>
      </c>
      <c r="AG5781" t="s">
        <v>2043</v>
      </c>
      <c r="AH5781" t="s">
        <v>206</v>
      </c>
      <c r="AI5781" t="s">
        <v>185</v>
      </c>
      <c r="AJ5781" t="s">
        <v>945</v>
      </c>
      <c r="AK5781" t="s">
        <v>502</v>
      </c>
      <c r="AL5781" t="s">
        <v>103</v>
      </c>
      <c r="AM5781" t="s">
        <v>122</v>
      </c>
      <c r="AN5781" t="s">
        <v>915</v>
      </c>
      <c r="AO5781" t="s">
        <v>225</v>
      </c>
    </row>
    <row r="5782" spans="1:41" hidden="1" x14ac:dyDescent="0.25">
      <c r="A5782" t="s">
        <v>24164</v>
      </c>
      <c r="B5782" t="s">
        <v>24165</v>
      </c>
      <c r="C5782" s="1" t="str">
        <f t="shared" si="366"/>
        <v>21:1065</v>
      </c>
      <c r="D5782" s="1" t="str">
        <f t="shared" si="367"/>
        <v>21:0108</v>
      </c>
      <c r="E5782" t="s">
        <v>24166</v>
      </c>
      <c r="F5782" t="s">
        <v>24167</v>
      </c>
      <c r="H5782">
        <v>51.347991299999997</v>
      </c>
      <c r="I5782">
        <v>-119.82827760000001</v>
      </c>
      <c r="J5782" s="1" t="str">
        <f t="shared" si="364"/>
        <v>NGR bulk stream sediment</v>
      </c>
      <c r="K5782" s="1" t="str">
        <f t="shared" si="365"/>
        <v>&lt;177 micron (NGR)</v>
      </c>
      <c r="L5782">
        <v>5</v>
      </c>
      <c r="M5782" t="s">
        <v>71</v>
      </c>
      <c r="N5782">
        <v>74</v>
      </c>
      <c r="O5782" t="s">
        <v>235</v>
      </c>
      <c r="P5782" t="s">
        <v>47</v>
      </c>
      <c r="Q5782" t="s">
        <v>1121</v>
      </c>
      <c r="R5782" t="s">
        <v>79</v>
      </c>
      <c r="S5782" t="s">
        <v>386</v>
      </c>
      <c r="T5782" t="s">
        <v>51</v>
      </c>
      <c r="U5782" t="s">
        <v>165</v>
      </c>
      <c r="V5782" t="s">
        <v>455</v>
      </c>
      <c r="W5782" t="s">
        <v>63</v>
      </c>
      <c r="X5782" t="s">
        <v>59</v>
      </c>
      <c r="Y5782" t="s">
        <v>343</v>
      </c>
      <c r="Z5782" t="s">
        <v>62</v>
      </c>
      <c r="AA5782" t="s">
        <v>46</v>
      </c>
      <c r="AB5782" t="s">
        <v>173</v>
      </c>
      <c r="AC5782" t="s">
        <v>58</v>
      </c>
      <c r="AD5782" t="s">
        <v>386</v>
      </c>
      <c r="AE5782" t="s">
        <v>56</v>
      </c>
      <c r="AF5782" t="s">
        <v>227</v>
      </c>
      <c r="AG5782" t="s">
        <v>330</v>
      </c>
      <c r="AH5782" t="s">
        <v>76</v>
      </c>
      <c r="AI5782" t="s">
        <v>61</v>
      </c>
      <c r="AJ5782" t="s">
        <v>7184</v>
      </c>
      <c r="AK5782" t="s">
        <v>6646</v>
      </c>
      <c r="AL5782" t="s">
        <v>122</v>
      </c>
      <c r="AM5782" t="s">
        <v>122</v>
      </c>
      <c r="AN5782" t="s">
        <v>234</v>
      </c>
      <c r="AO5782" t="s">
        <v>90</v>
      </c>
    </row>
    <row r="5783" spans="1:41" hidden="1" x14ac:dyDescent="0.25">
      <c r="A5783" t="s">
        <v>24168</v>
      </c>
      <c r="B5783" t="s">
        <v>24169</v>
      </c>
      <c r="C5783" s="1" t="str">
        <f t="shared" si="366"/>
        <v>21:1065</v>
      </c>
      <c r="D5783" s="1" t="str">
        <f t="shared" si="367"/>
        <v>21:0108</v>
      </c>
      <c r="E5783" t="s">
        <v>24170</v>
      </c>
      <c r="F5783" t="s">
        <v>24171</v>
      </c>
      <c r="H5783">
        <v>51.352038700000001</v>
      </c>
      <c r="I5783">
        <v>-119.7862959</v>
      </c>
      <c r="J5783" s="1" t="str">
        <f t="shared" si="364"/>
        <v>NGR bulk stream sediment</v>
      </c>
      <c r="K5783" s="1" t="str">
        <f t="shared" si="365"/>
        <v>&lt;177 micron (NGR)</v>
      </c>
      <c r="L5783">
        <v>5</v>
      </c>
      <c r="M5783" t="s">
        <v>95</v>
      </c>
      <c r="N5783">
        <v>75</v>
      </c>
      <c r="O5783" t="s">
        <v>174</v>
      </c>
      <c r="P5783" t="s">
        <v>76</v>
      </c>
      <c r="Q5783" t="s">
        <v>284</v>
      </c>
      <c r="R5783" t="s">
        <v>86</v>
      </c>
      <c r="S5783" t="s">
        <v>463</v>
      </c>
      <c r="T5783" t="s">
        <v>137</v>
      </c>
      <c r="U5783" t="s">
        <v>59</v>
      </c>
      <c r="V5783" t="s">
        <v>164</v>
      </c>
      <c r="W5783" t="s">
        <v>130</v>
      </c>
      <c r="X5783" t="s">
        <v>90</v>
      </c>
      <c r="Y5783" t="s">
        <v>184</v>
      </c>
      <c r="Z5783" t="s">
        <v>56</v>
      </c>
      <c r="AA5783" t="s">
        <v>46</v>
      </c>
      <c r="AB5783" t="s">
        <v>47</v>
      </c>
      <c r="AC5783" t="s">
        <v>58</v>
      </c>
      <c r="AD5783" t="s">
        <v>438</v>
      </c>
      <c r="AE5783" t="s">
        <v>56</v>
      </c>
      <c r="AF5783" t="s">
        <v>238</v>
      </c>
      <c r="AG5783" t="s">
        <v>1506</v>
      </c>
      <c r="AH5783" t="s">
        <v>127</v>
      </c>
      <c r="AI5783" t="s">
        <v>125</v>
      </c>
      <c r="AJ5783" t="s">
        <v>24172</v>
      </c>
      <c r="AK5783" t="s">
        <v>13425</v>
      </c>
      <c r="AL5783" t="s">
        <v>47</v>
      </c>
      <c r="AM5783" t="s">
        <v>122</v>
      </c>
      <c r="AN5783" t="s">
        <v>234</v>
      </c>
      <c r="AO5783" t="s">
        <v>267</v>
      </c>
    </row>
    <row r="5784" spans="1:41" hidden="1" x14ac:dyDescent="0.25">
      <c r="A5784" t="s">
        <v>24173</v>
      </c>
      <c r="B5784" t="s">
        <v>24174</v>
      </c>
      <c r="C5784" s="1" t="str">
        <f t="shared" si="366"/>
        <v>21:1065</v>
      </c>
      <c r="D5784" s="1" t="str">
        <f t="shared" si="367"/>
        <v>21:0108</v>
      </c>
      <c r="E5784" t="s">
        <v>24175</v>
      </c>
      <c r="F5784" t="s">
        <v>24176</v>
      </c>
      <c r="H5784">
        <v>51.346412100000002</v>
      </c>
      <c r="I5784">
        <v>-119.7564974</v>
      </c>
      <c r="J5784" s="1" t="str">
        <f t="shared" si="364"/>
        <v>NGR bulk stream sediment</v>
      </c>
      <c r="K5784" s="1" t="str">
        <f t="shared" si="365"/>
        <v>&lt;177 micron (NGR)</v>
      </c>
      <c r="L5784">
        <v>5</v>
      </c>
      <c r="M5784" t="s">
        <v>117</v>
      </c>
      <c r="N5784">
        <v>76</v>
      </c>
      <c r="O5784" t="s">
        <v>123</v>
      </c>
      <c r="P5784" t="s">
        <v>51</v>
      </c>
      <c r="Q5784" t="s">
        <v>1392</v>
      </c>
      <c r="R5784" t="s">
        <v>87</v>
      </c>
      <c r="S5784" t="s">
        <v>226</v>
      </c>
      <c r="T5784" t="s">
        <v>55</v>
      </c>
      <c r="U5784" t="s">
        <v>160</v>
      </c>
      <c r="V5784" t="s">
        <v>292</v>
      </c>
      <c r="W5784" t="s">
        <v>257</v>
      </c>
      <c r="X5784" t="s">
        <v>73</v>
      </c>
      <c r="Y5784" t="s">
        <v>300</v>
      </c>
      <c r="Z5784" t="s">
        <v>199</v>
      </c>
      <c r="AA5784" t="s">
        <v>46</v>
      </c>
      <c r="AB5784" t="s">
        <v>173</v>
      </c>
      <c r="AC5784" t="s">
        <v>58</v>
      </c>
      <c r="AD5784" t="s">
        <v>207</v>
      </c>
      <c r="AE5784" t="s">
        <v>62</v>
      </c>
      <c r="AF5784" t="s">
        <v>58</v>
      </c>
      <c r="AG5784" t="s">
        <v>148</v>
      </c>
      <c r="AH5784" t="s">
        <v>81</v>
      </c>
      <c r="AI5784" t="s">
        <v>149</v>
      </c>
      <c r="AJ5784" t="s">
        <v>2088</v>
      </c>
      <c r="AK5784" t="s">
        <v>55</v>
      </c>
      <c r="AL5784" t="s">
        <v>47</v>
      </c>
      <c r="AM5784" t="s">
        <v>47</v>
      </c>
      <c r="AN5784" t="s">
        <v>65</v>
      </c>
      <c r="AO5784" t="s">
        <v>145</v>
      </c>
    </row>
    <row r="5785" spans="1:41" hidden="1" x14ac:dyDescent="0.25">
      <c r="A5785" t="s">
        <v>24177</v>
      </c>
      <c r="B5785" t="s">
        <v>24178</v>
      </c>
      <c r="C5785" s="1" t="str">
        <f t="shared" si="366"/>
        <v>21:1065</v>
      </c>
      <c r="D5785" s="1" t="str">
        <f t="shared" si="367"/>
        <v>21:0108</v>
      </c>
      <c r="E5785" t="s">
        <v>24179</v>
      </c>
      <c r="F5785" t="s">
        <v>24180</v>
      </c>
      <c r="H5785">
        <v>51.358528499999998</v>
      </c>
      <c r="I5785">
        <v>-119.7307625</v>
      </c>
      <c r="J5785" s="1" t="str">
        <f t="shared" si="364"/>
        <v>NGR bulk stream sediment</v>
      </c>
      <c r="K5785" s="1" t="str">
        <f t="shared" si="365"/>
        <v>&lt;177 micron (NGR)</v>
      </c>
      <c r="L5785">
        <v>5</v>
      </c>
      <c r="M5785" t="s">
        <v>136</v>
      </c>
      <c r="N5785">
        <v>77</v>
      </c>
      <c r="O5785" t="s">
        <v>371</v>
      </c>
      <c r="P5785" t="s">
        <v>47</v>
      </c>
      <c r="Q5785" t="s">
        <v>189</v>
      </c>
      <c r="R5785" t="s">
        <v>110</v>
      </c>
      <c r="S5785" t="s">
        <v>318</v>
      </c>
      <c r="T5785" t="s">
        <v>51</v>
      </c>
      <c r="U5785" t="s">
        <v>482</v>
      </c>
      <c r="V5785" t="s">
        <v>200</v>
      </c>
      <c r="W5785" t="s">
        <v>392</v>
      </c>
      <c r="X5785" t="s">
        <v>358</v>
      </c>
      <c r="Y5785" t="s">
        <v>391</v>
      </c>
      <c r="Z5785" t="s">
        <v>47</v>
      </c>
      <c r="AA5785" t="s">
        <v>46</v>
      </c>
      <c r="AB5785" t="s">
        <v>206</v>
      </c>
      <c r="AC5785" t="s">
        <v>58</v>
      </c>
      <c r="AD5785" t="s">
        <v>431</v>
      </c>
      <c r="AE5785" t="s">
        <v>199</v>
      </c>
      <c r="AF5785" t="s">
        <v>351</v>
      </c>
      <c r="AG5785" t="s">
        <v>6192</v>
      </c>
      <c r="AH5785" t="s">
        <v>267</v>
      </c>
      <c r="AI5785" t="s">
        <v>173</v>
      </c>
      <c r="AJ5785" t="s">
        <v>20201</v>
      </c>
      <c r="AK5785" t="s">
        <v>6977</v>
      </c>
      <c r="AL5785" t="s">
        <v>122</v>
      </c>
      <c r="AM5785" t="s">
        <v>137</v>
      </c>
      <c r="AN5785" t="s">
        <v>956</v>
      </c>
      <c r="AO5785" t="s">
        <v>131</v>
      </c>
    </row>
    <row r="5786" spans="1:41" hidden="1" x14ac:dyDescent="0.25">
      <c r="A5786" t="s">
        <v>24181</v>
      </c>
      <c r="B5786" t="s">
        <v>24182</v>
      </c>
      <c r="C5786" s="1" t="str">
        <f t="shared" si="366"/>
        <v>21:1065</v>
      </c>
      <c r="D5786" s="1" t="str">
        <f t="shared" si="367"/>
        <v>21:0108</v>
      </c>
      <c r="E5786" t="s">
        <v>24183</v>
      </c>
      <c r="F5786" t="s">
        <v>24184</v>
      </c>
      <c r="H5786">
        <v>51.354535900000002</v>
      </c>
      <c r="I5786">
        <v>-119.7109748</v>
      </c>
      <c r="J5786" s="1" t="str">
        <f t="shared" si="364"/>
        <v>NGR bulk stream sediment</v>
      </c>
      <c r="K5786" s="1" t="str">
        <f t="shared" si="365"/>
        <v>&lt;177 micron (NGR)</v>
      </c>
      <c r="L5786">
        <v>5</v>
      </c>
      <c r="M5786" t="s">
        <v>280</v>
      </c>
      <c r="N5786">
        <v>78</v>
      </c>
      <c r="O5786" t="s">
        <v>122</v>
      </c>
      <c r="P5786" t="s">
        <v>47</v>
      </c>
      <c r="Q5786" t="s">
        <v>780</v>
      </c>
      <c r="R5786" t="s">
        <v>206</v>
      </c>
      <c r="S5786" t="s">
        <v>301</v>
      </c>
      <c r="T5786" t="s">
        <v>51</v>
      </c>
      <c r="U5786" t="s">
        <v>106</v>
      </c>
      <c r="V5786" t="s">
        <v>142</v>
      </c>
      <c r="W5786" t="s">
        <v>200</v>
      </c>
      <c r="X5786" t="s">
        <v>165</v>
      </c>
      <c r="Y5786" t="s">
        <v>391</v>
      </c>
      <c r="Z5786" t="s">
        <v>54</v>
      </c>
      <c r="AA5786" t="s">
        <v>46</v>
      </c>
      <c r="AB5786" t="s">
        <v>122</v>
      </c>
      <c r="AC5786" t="s">
        <v>82</v>
      </c>
      <c r="AD5786" t="s">
        <v>386</v>
      </c>
      <c r="AE5786" t="s">
        <v>380</v>
      </c>
      <c r="AF5786" t="s">
        <v>148</v>
      </c>
      <c r="AG5786" t="s">
        <v>3227</v>
      </c>
      <c r="AH5786" t="s">
        <v>108</v>
      </c>
      <c r="AI5786" t="s">
        <v>81</v>
      </c>
      <c r="AJ5786" t="s">
        <v>24185</v>
      </c>
      <c r="AK5786" t="s">
        <v>1341</v>
      </c>
      <c r="AL5786" t="s">
        <v>47</v>
      </c>
      <c r="AM5786" t="s">
        <v>103</v>
      </c>
      <c r="AN5786" t="s">
        <v>548</v>
      </c>
      <c r="AO5786" t="s">
        <v>175</v>
      </c>
    </row>
    <row r="5787" spans="1:41" hidden="1" x14ac:dyDescent="0.25">
      <c r="A5787" t="s">
        <v>24186</v>
      </c>
      <c r="B5787" t="s">
        <v>24187</v>
      </c>
      <c r="C5787" s="1" t="str">
        <f t="shared" si="366"/>
        <v>21:1065</v>
      </c>
      <c r="D5787" s="1" t="str">
        <f t="shared" si="367"/>
        <v>21:0108</v>
      </c>
      <c r="E5787" t="s">
        <v>24183</v>
      </c>
      <c r="F5787" t="s">
        <v>24188</v>
      </c>
      <c r="H5787">
        <v>51.354535900000002</v>
      </c>
      <c r="I5787">
        <v>-119.7109748</v>
      </c>
      <c r="J5787" s="1" t="str">
        <f t="shared" si="364"/>
        <v>NGR bulk stream sediment</v>
      </c>
      <c r="K5787" s="1" t="str">
        <f t="shared" si="365"/>
        <v>&lt;177 micron (NGR)</v>
      </c>
      <c r="L5787">
        <v>5</v>
      </c>
      <c r="M5787" t="s">
        <v>288</v>
      </c>
      <c r="N5787">
        <v>79</v>
      </c>
      <c r="O5787" t="s">
        <v>125</v>
      </c>
      <c r="P5787" t="s">
        <v>47</v>
      </c>
      <c r="Q5787" t="s">
        <v>935</v>
      </c>
      <c r="R5787" t="s">
        <v>161</v>
      </c>
      <c r="S5787" t="s">
        <v>935</v>
      </c>
      <c r="T5787" t="s">
        <v>51</v>
      </c>
      <c r="U5787" t="s">
        <v>107</v>
      </c>
      <c r="V5787" t="s">
        <v>493</v>
      </c>
      <c r="W5787" t="s">
        <v>228</v>
      </c>
      <c r="X5787" t="s">
        <v>165</v>
      </c>
      <c r="Y5787" t="s">
        <v>5790</v>
      </c>
      <c r="Z5787" t="s">
        <v>198</v>
      </c>
      <c r="AA5787" t="s">
        <v>46</v>
      </c>
      <c r="AB5787" t="s">
        <v>257</v>
      </c>
      <c r="AC5787" t="s">
        <v>58</v>
      </c>
      <c r="AD5787" t="s">
        <v>431</v>
      </c>
      <c r="AE5787" t="s">
        <v>380</v>
      </c>
      <c r="AF5787" t="s">
        <v>406</v>
      </c>
      <c r="AG5787" t="s">
        <v>50</v>
      </c>
      <c r="AH5787" t="s">
        <v>108</v>
      </c>
      <c r="AI5787" t="s">
        <v>63</v>
      </c>
      <c r="AJ5787" t="s">
        <v>18080</v>
      </c>
      <c r="AK5787" t="s">
        <v>10190</v>
      </c>
      <c r="AL5787" t="s">
        <v>47</v>
      </c>
      <c r="AM5787" t="s">
        <v>51</v>
      </c>
      <c r="AN5787" t="s">
        <v>404</v>
      </c>
      <c r="AO5787" t="s">
        <v>217</v>
      </c>
    </row>
    <row r="5788" spans="1:41" hidden="1" x14ac:dyDescent="0.25">
      <c r="A5788" t="s">
        <v>24189</v>
      </c>
      <c r="B5788" t="s">
        <v>24190</v>
      </c>
      <c r="C5788" s="1" t="str">
        <f t="shared" si="366"/>
        <v>21:1065</v>
      </c>
      <c r="D5788" s="1" t="str">
        <f t="shared" si="367"/>
        <v>21:0108</v>
      </c>
      <c r="E5788" t="s">
        <v>24191</v>
      </c>
      <c r="F5788" t="s">
        <v>24192</v>
      </c>
      <c r="H5788">
        <v>51.344471400000003</v>
      </c>
      <c r="I5788">
        <v>-119.6587662</v>
      </c>
      <c r="J5788" s="1" t="str">
        <f t="shared" si="364"/>
        <v>NGR bulk stream sediment</v>
      </c>
      <c r="K5788" s="1" t="str">
        <f t="shared" si="365"/>
        <v>&lt;177 micron (NGR)</v>
      </c>
      <c r="L5788">
        <v>5</v>
      </c>
      <c r="M5788" t="s">
        <v>157</v>
      </c>
      <c r="N5788">
        <v>80</v>
      </c>
      <c r="O5788" t="s">
        <v>54</v>
      </c>
      <c r="P5788" t="s">
        <v>47</v>
      </c>
      <c r="Q5788" t="s">
        <v>553</v>
      </c>
      <c r="R5788" t="s">
        <v>105</v>
      </c>
      <c r="S5788" t="s">
        <v>391</v>
      </c>
      <c r="T5788" t="s">
        <v>51</v>
      </c>
      <c r="U5788" t="s">
        <v>90</v>
      </c>
      <c r="V5788" t="s">
        <v>282</v>
      </c>
      <c r="W5788" t="s">
        <v>185</v>
      </c>
      <c r="X5788" t="s">
        <v>330</v>
      </c>
      <c r="Y5788" t="s">
        <v>251</v>
      </c>
      <c r="Z5788" t="s">
        <v>53</v>
      </c>
      <c r="AA5788" t="s">
        <v>46</v>
      </c>
      <c r="AB5788" t="s">
        <v>60</v>
      </c>
      <c r="AC5788" t="s">
        <v>58</v>
      </c>
      <c r="AD5788" t="s">
        <v>89</v>
      </c>
      <c r="AE5788" t="s">
        <v>380</v>
      </c>
      <c r="AF5788" t="s">
        <v>282</v>
      </c>
      <c r="AG5788" t="s">
        <v>374</v>
      </c>
      <c r="AH5788" t="s">
        <v>493</v>
      </c>
      <c r="AI5788" t="s">
        <v>149</v>
      </c>
      <c r="AJ5788" t="s">
        <v>3251</v>
      </c>
      <c r="AK5788" t="s">
        <v>365</v>
      </c>
      <c r="AL5788" t="s">
        <v>47</v>
      </c>
      <c r="AM5788" t="s">
        <v>47</v>
      </c>
      <c r="AN5788" t="s">
        <v>935</v>
      </c>
      <c r="AO5788" t="s">
        <v>186</v>
      </c>
    </row>
    <row r="5789" spans="1:41" hidden="1" x14ac:dyDescent="0.25">
      <c r="A5789" t="s">
        <v>24193</v>
      </c>
      <c r="B5789" t="s">
        <v>24194</v>
      </c>
      <c r="C5789" s="1" t="str">
        <f t="shared" si="366"/>
        <v>21:1065</v>
      </c>
      <c r="D5789" s="1" t="str">
        <f t="shared" si="367"/>
        <v>21:0108</v>
      </c>
      <c r="E5789" t="s">
        <v>24195</v>
      </c>
      <c r="F5789" t="s">
        <v>24196</v>
      </c>
      <c r="H5789">
        <v>51.515747699999999</v>
      </c>
      <c r="I5789">
        <v>-119.7010612</v>
      </c>
      <c r="J5789" s="1" t="str">
        <f t="shared" si="364"/>
        <v>NGR bulk stream sediment</v>
      </c>
      <c r="K5789" s="1" t="str">
        <f t="shared" si="365"/>
        <v>&lt;177 micron (NGR)</v>
      </c>
      <c r="L5789">
        <v>5</v>
      </c>
      <c r="M5789" t="s">
        <v>170</v>
      </c>
      <c r="N5789">
        <v>81</v>
      </c>
      <c r="O5789" t="s">
        <v>175</v>
      </c>
      <c r="P5789" t="s">
        <v>51</v>
      </c>
      <c r="Q5789" t="s">
        <v>356</v>
      </c>
      <c r="R5789" t="s">
        <v>200</v>
      </c>
      <c r="S5789" t="s">
        <v>226</v>
      </c>
      <c r="T5789" t="s">
        <v>306</v>
      </c>
      <c r="U5789" t="s">
        <v>695</v>
      </c>
      <c r="V5789" t="s">
        <v>101</v>
      </c>
      <c r="W5789" t="s">
        <v>111</v>
      </c>
      <c r="X5789" t="s">
        <v>73</v>
      </c>
      <c r="Y5789" t="s">
        <v>239</v>
      </c>
      <c r="Z5789" t="s">
        <v>53</v>
      </c>
      <c r="AA5789" t="s">
        <v>46</v>
      </c>
      <c r="AB5789" t="s">
        <v>101</v>
      </c>
      <c r="AC5789" t="s">
        <v>183</v>
      </c>
      <c r="AD5789" t="s">
        <v>107</v>
      </c>
      <c r="AE5789" t="s">
        <v>198</v>
      </c>
      <c r="AF5789" t="s">
        <v>1200</v>
      </c>
      <c r="AG5789" t="s">
        <v>307</v>
      </c>
      <c r="AH5789" t="s">
        <v>81</v>
      </c>
      <c r="AI5789" t="s">
        <v>174</v>
      </c>
      <c r="AJ5789" t="s">
        <v>55</v>
      </c>
      <c r="AK5789" t="s">
        <v>130</v>
      </c>
      <c r="AL5789" t="s">
        <v>47</v>
      </c>
      <c r="AM5789" t="s">
        <v>122</v>
      </c>
      <c r="AN5789" t="s">
        <v>533</v>
      </c>
      <c r="AO5789" t="s">
        <v>269</v>
      </c>
    </row>
    <row r="5790" spans="1:41" hidden="1" x14ac:dyDescent="0.25">
      <c r="A5790" t="s">
        <v>24197</v>
      </c>
      <c r="B5790" t="s">
        <v>24198</v>
      </c>
      <c r="C5790" s="1" t="str">
        <f t="shared" si="366"/>
        <v>21:1065</v>
      </c>
      <c r="D5790" s="1" t="str">
        <f t="shared" si="367"/>
        <v>21:0108</v>
      </c>
      <c r="E5790" t="s">
        <v>24199</v>
      </c>
      <c r="F5790" t="s">
        <v>24200</v>
      </c>
      <c r="H5790">
        <v>51.346088100000003</v>
      </c>
      <c r="I5790">
        <v>-119.692725</v>
      </c>
      <c r="J5790" s="1" t="str">
        <f t="shared" si="364"/>
        <v>NGR bulk stream sediment</v>
      </c>
      <c r="K5790" s="1" t="str">
        <f t="shared" si="365"/>
        <v>&lt;177 micron (NGR)</v>
      </c>
      <c r="L5790">
        <v>5</v>
      </c>
      <c r="M5790" t="s">
        <v>180</v>
      </c>
      <c r="N5790">
        <v>82</v>
      </c>
      <c r="O5790" t="s">
        <v>58</v>
      </c>
      <c r="P5790" t="s">
        <v>47</v>
      </c>
      <c r="Q5790" t="s">
        <v>765</v>
      </c>
      <c r="R5790" t="s">
        <v>55</v>
      </c>
      <c r="S5790" t="s">
        <v>226</v>
      </c>
      <c r="T5790" t="s">
        <v>55</v>
      </c>
      <c r="U5790" t="s">
        <v>342</v>
      </c>
      <c r="V5790" t="s">
        <v>292</v>
      </c>
      <c r="W5790" t="s">
        <v>130</v>
      </c>
      <c r="X5790" t="s">
        <v>137</v>
      </c>
      <c r="Y5790" t="s">
        <v>83</v>
      </c>
      <c r="Z5790" t="s">
        <v>84</v>
      </c>
      <c r="AA5790" t="s">
        <v>46</v>
      </c>
      <c r="AB5790" t="s">
        <v>64</v>
      </c>
      <c r="AC5790" t="s">
        <v>145</v>
      </c>
      <c r="AD5790" t="s">
        <v>438</v>
      </c>
      <c r="AE5790" t="s">
        <v>199</v>
      </c>
      <c r="AF5790" t="s">
        <v>58</v>
      </c>
      <c r="AG5790" t="s">
        <v>319</v>
      </c>
      <c r="AH5790" t="s">
        <v>125</v>
      </c>
      <c r="AI5790" t="s">
        <v>149</v>
      </c>
      <c r="AJ5790" t="s">
        <v>50</v>
      </c>
      <c r="AK5790" t="s">
        <v>182</v>
      </c>
      <c r="AL5790" t="s">
        <v>137</v>
      </c>
      <c r="AM5790" t="s">
        <v>47</v>
      </c>
      <c r="AN5790" t="s">
        <v>294</v>
      </c>
      <c r="AO5790" t="s">
        <v>330</v>
      </c>
    </row>
    <row r="5791" spans="1:41" hidden="1" x14ac:dyDescent="0.25">
      <c r="A5791" t="s">
        <v>24201</v>
      </c>
      <c r="B5791" t="s">
        <v>24202</v>
      </c>
      <c r="C5791" s="1" t="str">
        <f t="shared" si="366"/>
        <v>21:1065</v>
      </c>
      <c r="D5791" s="1" t="str">
        <f t="shared" si="367"/>
        <v>21:0108</v>
      </c>
      <c r="E5791" t="s">
        <v>24203</v>
      </c>
      <c r="F5791" t="s">
        <v>24204</v>
      </c>
      <c r="H5791">
        <v>51.374024400000003</v>
      </c>
      <c r="I5791">
        <v>-119.6861292</v>
      </c>
      <c r="J5791" s="1" t="str">
        <f t="shared" si="364"/>
        <v>NGR bulk stream sediment</v>
      </c>
      <c r="K5791" s="1" t="str">
        <f t="shared" si="365"/>
        <v>&lt;177 micron (NGR)</v>
      </c>
      <c r="L5791">
        <v>5</v>
      </c>
      <c r="M5791" t="s">
        <v>195</v>
      </c>
      <c r="N5791">
        <v>83</v>
      </c>
      <c r="O5791" t="s">
        <v>62</v>
      </c>
      <c r="P5791" t="s">
        <v>47</v>
      </c>
      <c r="Q5791" t="s">
        <v>89</v>
      </c>
      <c r="R5791" t="s">
        <v>173</v>
      </c>
      <c r="S5791" t="s">
        <v>432</v>
      </c>
      <c r="T5791" t="s">
        <v>137</v>
      </c>
      <c r="U5791" t="s">
        <v>358</v>
      </c>
      <c r="V5791" t="s">
        <v>228</v>
      </c>
      <c r="W5791" t="s">
        <v>227</v>
      </c>
      <c r="X5791" t="s">
        <v>98</v>
      </c>
      <c r="Y5791" t="s">
        <v>19243</v>
      </c>
      <c r="Z5791" t="s">
        <v>56</v>
      </c>
      <c r="AA5791" t="s">
        <v>46</v>
      </c>
      <c r="AB5791" t="s">
        <v>257</v>
      </c>
      <c r="AC5791" t="s">
        <v>58</v>
      </c>
      <c r="AD5791" t="s">
        <v>207</v>
      </c>
      <c r="AE5791" t="s">
        <v>56</v>
      </c>
      <c r="AF5791" t="s">
        <v>118</v>
      </c>
      <c r="AG5791" t="s">
        <v>1538</v>
      </c>
      <c r="AH5791" t="s">
        <v>58</v>
      </c>
      <c r="AI5791" t="s">
        <v>79</v>
      </c>
      <c r="AJ5791" t="s">
        <v>13009</v>
      </c>
      <c r="AK5791" t="s">
        <v>24172</v>
      </c>
      <c r="AL5791" t="s">
        <v>47</v>
      </c>
      <c r="AM5791" t="s">
        <v>51</v>
      </c>
      <c r="AN5791" t="s">
        <v>1392</v>
      </c>
      <c r="AO5791" t="s">
        <v>85</v>
      </c>
    </row>
    <row r="5792" spans="1:41" hidden="1" x14ac:dyDescent="0.25">
      <c r="A5792" t="s">
        <v>24205</v>
      </c>
      <c r="B5792" t="s">
        <v>24206</v>
      </c>
      <c r="C5792" s="1" t="str">
        <f t="shared" si="366"/>
        <v>21:1065</v>
      </c>
      <c r="D5792" s="1" t="str">
        <f t="shared" si="367"/>
        <v>21:0108</v>
      </c>
      <c r="E5792" t="s">
        <v>24207</v>
      </c>
      <c r="F5792" t="s">
        <v>24208</v>
      </c>
      <c r="H5792">
        <v>51.397862099999998</v>
      </c>
      <c r="I5792">
        <v>-119.70364309999999</v>
      </c>
      <c r="J5792" s="1" t="str">
        <f t="shared" si="364"/>
        <v>NGR bulk stream sediment</v>
      </c>
      <c r="K5792" s="1" t="str">
        <f t="shared" si="365"/>
        <v>&lt;177 micron (NGR)</v>
      </c>
      <c r="L5792">
        <v>5</v>
      </c>
      <c r="M5792" t="s">
        <v>205</v>
      </c>
      <c r="N5792">
        <v>84</v>
      </c>
      <c r="O5792" t="s">
        <v>57</v>
      </c>
      <c r="P5792" t="s">
        <v>47</v>
      </c>
      <c r="Q5792" t="s">
        <v>65</v>
      </c>
      <c r="R5792" t="s">
        <v>52</v>
      </c>
      <c r="S5792" t="s">
        <v>65</v>
      </c>
      <c r="T5792" t="s">
        <v>51</v>
      </c>
      <c r="U5792" t="s">
        <v>475</v>
      </c>
      <c r="V5792" t="s">
        <v>307</v>
      </c>
      <c r="W5792" t="s">
        <v>257</v>
      </c>
      <c r="X5792" t="s">
        <v>50</v>
      </c>
      <c r="Y5792" t="s">
        <v>445</v>
      </c>
      <c r="Z5792" t="s">
        <v>56</v>
      </c>
      <c r="AA5792" t="s">
        <v>46</v>
      </c>
      <c r="AB5792" t="s">
        <v>78</v>
      </c>
      <c r="AC5792" t="s">
        <v>58</v>
      </c>
      <c r="AD5792" t="s">
        <v>391</v>
      </c>
      <c r="AE5792" t="s">
        <v>56</v>
      </c>
      <c r="AF5792" t="s">
        <v>52</v>
      </c>
      <c r="AG5792" t="s">
        <v>359</v>
      </c>
      <c r="AH5792" t="s">
        <v>366</v>
      </c>
      <c r="AI5792" t="s">
        <v>87</v>
      </c>
      <c r="AJ5792" t="s">
        <v>24209</v>
      </c>
      <c r="AK5792" t="s">
        <v>24210</v>
      </c>
      <c r="AL5792" t="s">
        <v>47</v>
      </c>
      <c r="AM5792" t="s">
        <v>47</v>
      </c>
      <c r="AN5792" t="s">
        <v>1157</v>
      </c>
      <c r="AO5792" t="s">
        <v>306</v>
      </c>
    </row>
    <row r="5793" spans="1:41" hidden="1" x14ac:dyDescent="0.25">
      <c r="A5793" t="s">
        <v>24211</v>
      </c>
      <c r="B5793" t="s">
        <v>24212</v>
      </c>
      <c r="C5793" s="1" t="str">
        <f t="shared" si="366"/>
        <v>21:1065</v>
      </c>
      <c r="D5793" s="1" t="str">
        <f t="shared" si="367"/>
        <v>21:0108</v>
      </c>
      <c r="E5793" t="s">
        <v>24213</v>
      </c>
      <c r="F5793" t="s">
        <v>24214</v>
      </c>
      <c r="H5793">
        <v>51.437803799999998</v>
      </c>
      <c r="I5793">
        <v>-119.71775820000001</v>
      </c>
      <c r="J5793" s="1" t="str">
        <f t="shared" si="364"/>
        <v>NGR bulk stream sediment</v>
      </c>
      <c r="K5793" s="1" t="str">
        <f t="shared" si="365"/>
        <v>&lt;177 micron (NGR)</v>
      </c>
      <c r="L5793">
        <v>5</v>
      </c>
      <c r="M5793" t="s">
        <v>214</v>
      </c>
      <c r="N5793">
        <v>85</v>
      </c>
      <c r="O5793" t="s">
        <v>125</v>
      </c>
      <c r="P5793" t="s">
        <v>47</v>
      </c>
      <c r="Q5793" t="s">
        <v>832</v>
      </c>
      <c r="R5793" t="s">
        <v>163</v>
      </c>
      <c r="S5793" t="s">
        <v>543</v>
      </c>
      <c r="T5793" t="s">
        <v>137</v>
      </c>
      <c r="U5793" t="s">
        <v>258</v>
      </c>
      <c r="V5793" t="s">
        <v>103</v>
      </c>
      <c r="W5793" t="s">
        <v>79</v>
      </c>
      <c r="X5793" t="s">
        <v>225</v>
      </c>
      <c r="Y5793" t="s">
        <v>226</v>
      </c>
      <c r="Z5793" t="s">
        <v>56</v>
      </c>
      <c r="AA5793" t="s">
        <v>46</v>
      </c>
      <c r="AB5793" t="s">
        <v>78</v>
      </c>
      <c r="AC5793" t="s">
        <v>76</v>
      </c>
      <c r="AD5793" t="s">
        <v>146</v>
      </c>
      <c r="AE5793" t="s">
        <v>199</v>
      </c>
      <c r="AF5793" t="s">
        <v>58</v>
      </c>
      <c r="AG5793" t="s">
        <v>723</v>
      </c>
      <c r="AH5793" t="s">
        <v>88</v>
      </c>
      <c r="AI5793" t="s">
        <v>105</v>
      </c>
      <c r="AJ5793" t="s">
        <v>19260</v>
      </c>
      <c r="AK5793" t="s">
        <v>7199</v>
      </c>
      <c r="AL5793" t="s">
        <v>47</v>
      </c>
      <c r="AM5793" t="s">
        <v>47</v>
      </c>
      <c r="AN5793" t="s">
        <v>588</v>
      </c>
      <c r="AO5793" t="s">
        <v>306</v>
      </c>
    </row>
    <row r="5794" spans="1:41" hidden="1" x14ac:dyDescent="0.25">
      <c r="A5794" t="s">
        <v>24215</v>
      </c>
      <c r="B5794" t="s">
        <v>24216</v>
      </c>
      <c r="C5794" s="1" t="str">
        <f t="shared" si="366"/>
        <v>21:1065</v>
      </c>
      <c r="D5794" s="1" t="str">
        <f t="shared" si="367"/>
        <v>21:0108</v>
      </c>
      <c r="E5794" t="s">
        <v>24217</v>
      </c>
      <c r="F5794" t="s">
        <v>24218</v>
      </c>
      <c r="H5794">
        <v>51.448579100000003</v>
      </c>
      <c r="I5794">
        <v>-119.71038059999999</v>
      </c>
      <c r="J5794" s="1" t="str">
        <f t="shared" si="364"/>
        <v>NGR bulk stream sediment</v>
      </c>
      <c r="K5794" s="1" t="str">
        <f t="shared" si="365"/>
        <v>&lt;177 micron (NGR)</v>
      </c>
      <c r="L5794">
        <v>5</v>
      </c>
      <c r="M5794" t="s">
        <v>223</v>
      </c>
      <c r="N5794">
        <v>86</v>
      </c>
      <c r="O5794" t="s">
        <v>87</v>
      </c>
      <c r="P5794" t="s">
        <v>47</v>
      </c>
      <c r="Q5794" t="s">
        <v>1392</v>
      </c>
      <c r="R5794" t="s">
        <v>58</v>
      </c>
      <c r="S5794" t="s">
        <v>345</v>
      </c>
      <c r="T5794" t="s">
        <v>58</v>
      </c>
      <c r="U5794" t="s">
        <v>144</v>
      </c>
      <c r="V5794" t="s">
        <v>102</v>
      </c>
      <c r="W5794" t="s">
        <v>455</v>
      </c>
      <c r="X5794" t="s">
        <v>66</v>
      </c>
      <c r="Y5794" t="s">
        <v>207</v>
      </c>
      <c r="Z5794" t="s">
        <v>62</v>
      </c>
      <c r="AA5794" t="s">
        <v>46</v>
      </c>
      <c r="AB5794" t="s">
        <v>139</v>
      </c>
      <c r="AC5794" t="s">
        <v>55</v>
      </c>
      <c r="AD5794" t="s">
        <v>331</v>
      </c>
      <c r="AE5794" t="s">
        <v>56</v>
      </c>
      <c r="AF5794" t="s">
        <v>58</v>
      </c>
      <c r="AG5794" t="s">
        <v>2048</v>
      </c>
      <c r="AH5794" t="s">
        <v>206</v>
      </c>
      <c r="AI5794" t="s">
        <v>87</v>
      </c>
      <c r="AJ5794" t="s">
        <v>6223</v>
      </c>
      <c r="AK5794" t="s">
        <v>1964</v>
      </c>
      <c r="AL5794" t="s">
        <v>47</v>
      </c>
      <c r="AM5794" t="s">
        <v>47</v>
      </c>
      <c r="AN5794" t="s">
        <v>553</v>
      </c>
      <c r="AO5794" t="s">
        <v>99</v>
      </c>
    </row>
    <row r="5795" spans="1:41" hidden="1" x14ac:dyDescent="0.25">
      <c r="A5795" t="s">
        <v>24219</v>
      </c>
      <c r="B5795" t="s">
        <v>24220</v>
      </c>
      <c r="C5795" s="1" t="str">
        <f t="shared" si="366"/>
        <v>21:1065</v>
      </c>
      <c r="D5795" s="1" t="str">
        <f t="shared" si="367"/>
        <v>21:0108</v>
      </c>
      <c r="E5795" t="s">
        <v>24221</v>
      </c>
      <c r="F5795" t="s">
        <v>24222</v>
      </c>
      <c r="H5795">
        <v>51.468512400000002</v>
      </c>
      <c r="I5795">
        <v>-119.727345</v>
      </c>
      <c r="J5795" s="1" t="str">
        <f t="shared" si="364"/>
        <v>NGR bulk stream sediment</v>
      </c>
      <c r="K5795" s="1" t="str">
        <f t="shared" si="365"/>
        <v>&lt;177 micron (NGR)</v>
      </c>
      <c r="L5795">
        <v>5</v>
      </c>
      <c r="M5795" t="s">
        <v>233</v>
      </c>
      <c r="N5795">
        <v>87</v>
      </c>
      <c r="O5795" t="s">
        <v>55</v>
      </c>
      <c r="P5795" t="s">
        <v>47</v>
      </c>
      <c r="Q5795" t="s">
        <v>2563</v>
      </c>
      <c r="R5795" t="s">
        <v>102</v>
      </c>
      <c r="S5795" t="s">
        <v>146</v>
      </c>
      <c r="T5795" t="s">
        <v>217</v>
      </c>
      <c r="U5795" t="s">
        <v>226</v>
      </c>
      <c r="V5795" t="s">
        <v>78</v>
      </c>
      <c r="W5795" t="s">
        <v>437</v>
      </c>
      <c r="X5795" t="s">
        <v>52</v>
      </c>
      <c r="Y5795" t="s">
        <v>272</v>
      </c>
      <c r="Z5795" t="s">
        <v>62</v>
      </c>
      <c r="AA5795" t="s">
        <v>46</v>
      </c>
      <c r="AB5795" t="s">
        <v>63</v>
      </c>
      <c r="AC5795" t="s">
        <v>306</v>
      </c>
      <c r="AD5795" t="s">
        <v>83</v>
      </c>
      <c r="AE5795" t="s">
        <v>62</v>
      </c>
      <c r="AF5795" t="s">
        <v>209</v>
      </c>
      <c r="AG5795" t="s">
        <v>292</v>
      </c>
      <c r="AH5795" t="s">
        <v>101</v>
      </c>
      <c r="AI5795" t="s">
        <v>198</v>
      </c>
      <c r="AJ5795" t="s">
        <v>127</v>
      </c>
      <c r="AK5795" t="s">
        <v>406</v>
      </c>
      <c r="AL5795" t="s">
        <v>47</v>
      </c>
      <c r="AM5795" t="s">
        <v>47</v>
      </c>
      <c r="AN5795" t="s">
        <v>533</v>
      </c>
      <c r="AO5795" t="s">
        <v>99</v>
      </c>
    </row>
    <row r="5796" spans="1:41" hidden="1" x14ac:dyDescent="0.25">
      <c r="A5796" t="s">
        <v>24223</v>
      </c>
      <c r="B5796" t="s">
        <v>24224</v>
      </c>
      <c r="C5796" s="1" t="str">
        <f t="shared" si="366"/>
        <v>21:1065</v>
      </c>
      <c r="D5796" s="1" t="str">
        <f t="shared" si="367"/>
        <v>21:0108</v>
      </c>
      <c r="E5796" t="s">
        <v>24225</v>
      </c>
      <c r="F5796" t="s">
        <v>24226</v>
      </c>
      <c r="H5796">
        <v>51.480165300000003</v>
      </c>
      <c r="I5796">
        <v>-119.7131751</v>
      </c>
      <c r="J5796" s="1" t="str">
        <f t="shared" si="364"/>
        <v>NGR bulk stream sediment</v>
      </c>
      <c r="K5796" s="1" t="str">
        <f t="shared" si="365"/>
        <v>&lt;177 micron (NGR)</v>
      </c>
      <c r="L5796">
        <v>5</v>
      </c>
      <c r="M5796" t="s">
        <v>248</v>
      </c>
      <c r="N5796">
        <v>88</v>
      </c>
      <c r="O5796" t="s">
        <v>455</v>
      </c>
      <c r="P5796" t="s">
        <v>47</v>
      </c>
      <c r="Q5796" t="s">
        <v>807</v>
      </c>
      <c r="R5796" t="s">
        <v>128</v>
      </c>
      <c r="S5796" t="s">
        <v>438</v>
      </c>
      <c r="T5796" t="s">
        <v>267</v>
      </c>
      <c r="U5796" t="s">
        <v>226</v>
      </c>
      <c r="V5796" t="s">
        <v>79</v>
      </c>
      <c r="W5796" t="s">
        <v>103</v>
      </c>
      <c r="X5796" t="s">
        <v>137</v>
      </c>
      <c r="Y5796" t="s">
        <v>418</v>
      </c>
      <c r="Z5796" t="s">
        <v>84</v>
      </c>
      <c r="AA5796" t="s">
        <v>46</v>
      </c>
      <c r="AB5796" t="s">
        <v>139</v>
      </c>
      <c r="AC5796" t="s">
        <v>175</v>
      </c>
      <c r="AD5796" t="s">
        <v>236</v>
      </c>
      <c r="AE5796" t="s">
        <v>56</v>
      </c>
      <c r="AF5796" t="s">
        <v>50</v>
      </c>
      <c r="AG5796" t="s">
        <v>52</v>
      </c>
      <c r="AH5796" t="s">
        <v>101</v>
      </c>
      <c r="AI5796" t="s">
        <v>149</v>
      </c>
      <c r="AJ5796" t="s">
        <v>610</v>
      </c>
      <c r="AK5796" t="s">
        <v>108</v>
      </c>
      <c r="AL5796" t="s">
        <v>47</v>
      </c>
      <c r="AM5796" t="s">
        <v>47</v>
      </c>
      <c r="AN5796" t="s">
        <v>345</v>
      </c>
      <c r="AO5796" t="s">
        <v>112</v>
      </c>
    </row>
    <row r="5797" spans="1:41" hidden="1" x14ac:dyDescent="0.25">
      <c r="A5797" t="s">
        <v>24227</v>
      </c>
      <c r="B5797" t="s">
        <v>24228</v>
      </c>
      <c r="C5797" s="1" t="str">
        <f t="shared" si="366"/>
        <v>21:1065</v>
      </c>
      <c r="D5797" s="1" t="str">
        <f t="shared" si="367"/>
        <v>21:0108</v>
      </c>
      <c r="E5797" t="s">
        <v>24229</v>
      </c>
      <c r="F5797" t="s">
        <v>24230</v>
      </c>
      <c r="H5797">
        <v>51.479948899999997</v>
      </c>
      <c r="I5797">
        <v>-119.72637090000001</v>
      </c>
      <c r="J5797" s="1" t="str">
        <f t="shared" si="364"/>
        <v>NGR bulk stream sediment</v>
      </c>
      <c r="K5797" s="1" t="str">
        <f t="shared" si="365"/>
        <v>&lt;177 micron (NGR)</v>
      </c>
      <c r="L5797">
        <v>5</v>
      </c>
      <c r="M5797" t="s">
        <v>256</v>
      </c>
      <c r="N5797">
        <v>89</v>
      </c>
      <c r="O5797" t="s">
        <v>148</v>
      </c>
      <c r="P5797" t="s">
        <v>122</v>
      </c>
      <c r="Q5797" t="s">
        <v>920</v>
      </c>
      <c r="R5797" t="s">
        <v>60</v>
      </c>
      <c r="S5797" t="s">
        <v>146</v>
      </c>
      <c r="T5797" t="s">
        <v>76</v>
      </c>
      <c r="U5797" t="s">
        <v>462</v>
      </c>
      <c r="V5797" t="s">
        <v>79</v>
      </c>
      <c r="W5797" t="s">
        <v>60</v>
      </c>
      <c r="X5797" t="s">
        <v>52</v>
      </c>
      <c r="Y5797" t="s">
        <v>187</v>
      </c>
      <c r="Z5797" t="s">
        <v>53</v>
      </c>
      <c r="AA5797" t="s">
        <v>46</v>
      </c>
      <c r="AB5797" t="s">
        <v>125</v>
      </c>
      <c r="AC5797" t="s">
        <v>127</v>
      </c>
      <c r="AD5797" t="s">
        <v>273</v>
      </c>
      <c r="AE5797" t="s">
        <v>199</v>
      </c>
      <c r="AF5797" t="s">
        <v>76</v>
      </c>
      <c r="AG5797" t="s">
        <v>182</v>
      </c>
      <c r="AH5797" t="s">
        <v>200</v>
      </c>
      <c r="AI5797" t="s">
        <v>174</v>
      </c>
      <c r="AJ5797" t="s">
        <v>1324</v>
      </c>
      <c r="AK5797" t="s">
        <v>58</v>
      </c>
      <c r="AL5797" t="s">
        <v>47</v>
      </c>
      <c r="AM5797" t="s">
        <v>122</v>
      </c>
      <c r="AN5797" t="s">
        <v>533</v>
      </c>
      <c r="AO5797" t="s">
        <v>218</v>
      </c>
    </row>
    <row r="5798" spans="1:41" hidden="1" x14ac:dyDescent="0.25">
      <c r="A5798" t="s">
        <v>24231</v>
      </c>
      <c r="B5798" t="s">
        <v>24232</v>
      </c>
      <c r="C5798" s="1" t="str">
        <f t="shared" si="366"/>
        <v>21:1065</v>
      </c>
      <c r="D5798" s="1" t="str">
        <f t="shared" si="367"/>
        <v>21:0108</v>
      </c>
      <c r="E5798" t="s">
        <v>24233</v>
      </c>
      <c r="F5798" t="s">
        <v>24234</v>
      </c>
      <c r="H5798">
        <v>51.505093100000003</v>
      </c>
      <c r="I5798">
        <v>-119.72228</v>
      </c>
      <c r="J5798" s="1" t="str">
        <f t="shared" si="364"/>
        <v>NGR bulk stream sediment</v>
      </c>
      <c r="K5798" s="1" t="str">
        <f t="shared" si="365"/>
        <v>&lt;177 micron (NGR)</v>
      </c>
      <c r="L5798">
        <v>5</v>
      </c>
      <c r="M5798" t="s">
        <v>265</v>
      </c>
      <c r="N5798">
        <v>90</v>
      </c>
      <c r="O5798" t="s">
        <v>82</v>
      </c>
      <c r="P5798" t="s">
        <v>267</v>
      </c>
      <c r="Q5798" t="s">
        <v>802</v>
      </c>
      <c r="R5798" t="s">
        <v>55</v>
      </c>
      <c r="S5798" t="s">
        <v>438</v>
      </c>
      <c r="T5798" t="s">
        <v>59</v>
      </c>
      <c r="U5798" t="s">
        <v>431</v>
      </c>
      <c r="V5798" t="s">
        <v>161</v>
      </c>
      <c r="W5798" t="s">
        <v>224</v>
      </c>
      <c r="X5798" t="s">
        <v>330</v>
      </c>
      <c r="Y5798" t="s">
        <v>934</v>
      </c>
      <c r="Z5798" t="s">
        <v>57</v>
      </c>
      <c r="AA5798" t="s">
        <v>46</v>
      </c>
      <c r="AB5798" t="s">
        <v>64</v>
      </c>
      <c r="AC5798" t="s">
        <v>272</v>
      </c>
      <c r="AD5798" t="s">
        <v>328</v>
      </c>
      <c r="AE5798" t="s">
        <v>46</v>
      </c>
      <c r="AF5798" t="s">
        <v>50</v>
      </c>
      <c r="AG5798" t="s">
        <v>150</v>
      </c>
      <c r="AH5798" t="s">
        <v>101</v>
      </c>
      <c r="AI5798" t="s">
        <v>87</v>
      </c>
      <c r="AJ5798" t="s">
        <v>76</v>
      </c>
      <c r="AK5798" t="s">
        <v>412</v>
      </c>
      <c r="AL5798" t="s">
        <v>51</v>
      </c>
      <c r="AM5798" t="s">
        <v>122</v>
      </c>
      <c r="AN5798" t="s">
        <v>638</v>
      </c>
      <c r="AO5798" t="s">
        <v>306</v>
      </c>
    </row>
    <row r="5799" spans="1:41" hidden="1" x14ac:dyDescent="0.25">
      <c r="A5799" t="s">
        <v>24235</v>
      </c>
      <c r="B5799" t="s">
        <v>24236</v>
      </c>
      <c r="C5799" s="1" t="str">
        <f t="shared" si="366"/>
        <v>21:1065</v>
      </c>
      <c r="D5799" s="1" t="str">
        <f t="shared" si="367"/>
        <v>21:0108</v>
      </c>
      <c r="E5799" t="s">
        <v>24237</v>
      </c>
      <c r="F5799" t="s">
        <v>24238</v>
      </c>
      <c r="H5799">
        <v>51.546669299999998</v>
      </c>
      <c r="I5799">
        <v>-119.71936650000001</v>
      </c>
      <c r="J5799" s="1" t="str">
        <f t="shared" si="364"/>
        <v>NGR bulk stream sediment</v>
      </c>
      <c r="K5799" s="1" t="str">
        <f t="shared" si="365"/>
        <v>&lt;177 micron (NGR)</v>
      </c>
      <c r="L5799">
        <v>6</v>
      </c>
      <c r="M5799" t="s">
        <v>280</v>
      </c>
      <c r="N5799">
        <v>91</v>
      </c>
      <c r="O5799" t="s">
        <v>76</v>
      </c>
      <c r="P5799" t="s">
        <v>47</v>
      </c>
      <c r="Q5799" t="s">
        <v>337</v>
      </c>
      <c r="R5799" t="s">
        <v>439</v>
      </c>
      <c r="S5799" t="s">
        <v>226</v>
      </c>
      <c r="T5799" t="s">
        <v>82</v>
      </c>
      <c r="U5799" t="s">
        <v>207</v>
      </c>
      <c r="V5799" t="s">
        <v>161</v>
      </c>
      <c r="W5799" t="s">
        <v>123</v>
      </c>
      <c r="X5799" t="s">
        <v>73</v>
      </c>
      <c r="Y5799" t="s">
        <v>272</v>
      </c>
      <c r="Z5799" t="s">
        <v>62</v>
      </c>
      <c r="AA5799" t="s">
        <v>46</v>
      </c>
      <c r="AB5799" t="s">
        <v>47</v>
      </c>
      <c r="AC5799" t="s">
        <v>104</v>
      </c>
      <c r="AD5799" t="s">
        <v>328</v>
      </c>
      <c r="AE5799" t="s">
        <v>53</v>
      </c>
      <c r="AF5799" t="s">
        <v>127</v>
      </c>
      <c r="AG5799" t="s">
        <v>357</v>
      </c>
      <c r="AH5799" t="s">
        <v>64</v>
      </c>
      <c r="AI5799" t="s">
        <v>149</v>
      </c>
      <c r="AJ5799" t="s">
        <v>55</v>
      </c>
      <c r="AK5799" t="s">
        <v>200</v>
      </c>
      <c r="AL5799" t="s">
        <v>47</v>
      </c>
      <c r="AM5799" t="s">
        <v>122</v>
      </c>
      <c r="AN5799" t="s">
        <v>313</v>
      </c>
      <c r="AO5799" t="s">
        <v>99</v>
      </c>
    </row>
    <row r="5800" spans="1:41" hidden="1" x14ac:dyDescent="0.25">
      <c r="A5800" t="s">
        <v>24239</v>
      </c>
      <c r="B5800" t="s">
        <v>24240</v>
      </c>
      <c r="C5800" s="1" t="str">
        <f t="shared" si="366"/>
        <v>21:1065</v>
      </c>
      <c r="D5800" s="1" t="str">
        <f t="shared" si="367"/>
        <v>21:0108</v>
      </c>
      <c r="E5800" t="s">
        <v>24237</v>
      </c>
      <c r="F5800" t="s">
        <v>24241</v>
      </c>
      <c r="H5800">
        <v>51.546669299999998</v>
      </c>
      <c r="I5800">
        <v>-119.71936650000001</v>
      </c>
      <c r="J5800" s="1" t="str">
        <f t="shared" si="364"/>
        <v>NGR bulk stream sediment</v>
      </c>
      <c r="K5800" s="1" t="str">
        <f t="shared" si="365"/>
        <v>&lt;177 micron (NGR)</v>
      </c>
      <c r="L5800">
        <v>6</v>
      </c>
      <c r="M5800" t="s">
        <v>288</v>
      </c>
      <c r="N5800">
        <v>92</v>
      </c>
      <c r="O5800" t="s">
        <v>127</v>
      </c>
      <c r="P5800" t="s">
        <v>267</v>
      </c>
      <c r="Q5800" t="s">
        <v>337</v>
      </c>
      <c r="R5800" t="s">
        <v>85</v>
      </c>
      <c r="S5800" t="s">
        <v>226</v>
      </c>
      <c r="T5800" t="s">
        <v>145</v>
      </c>
      <c r="U5800" t="s">
        <v>431</v>
      </c>
      <c r="V5800" t="s">
        <v>122</v>
      </c>
      <c r="W5800" t="s">
        <v>123</v>
      </c>
      <c r="X5800" t="s">
        <v>73</v>
      </c>
      <c r="Y5800" t="s">
        <v>218</v>
      </c>
      <c r="Z5800" t="s">
        <v>62</v>
      </c>
      <c r="AA5800" t="s">
        <v>46</v>
      </c>
      <c r="AB5800" t="s">
        <v>64</v>
      </c>
      <c r="AC5800" t="s">
        <v>187</v>
      </c>
      <c r="AD5800" t="s">
        <v>183</v>
      </c>
      <c r="AE5800" t="s">
        <v>53</v>
      </c>
      <c r="AF5800" t="s">
        <v>127</v>
      </c>
      <c r="AG5800" t="s">
        <v>319</v>
      </c>
      <c r="AH5800" t="s">
        <v>47</v>
      </c>
      <c r="AI5800" t="s">
        <v>149</v>
      </c>
      <c r="AJ5800" t="s">
        <v>55</v>
      </c>
      <c r="AK5800" t="s">
        <v>102</v>
      </c>
      <c r="AL5800" t="s">
        <v>47</v>
      </c>
      <c r="AM5800" t="s">
        <v>122</v>
      </c>
      <c r="AN5800" t="s">
        <v>372</v>
      </c>
      <c r="AO5800" t="s">
        <v>269</v>
      </c>
    </row>
    <row r="5801" spans="1:41" hidden="1" x14ac:dyDescent="0.25">
      <c r="A5801" t="s">
        <v>24242</v>
      </c>
      <c r="B5801" t="s">
        <v>24243</v>
      </c>
      <c r="C5801" s="1" t="str">
        <f t="shared" si="366"/>
        <v>21:1065</v>
      </c>
      <c r="D5801" s="1" t="str">
        <f t="shared" si="367"/>
        <v>21:0108</v>
      </c>
      <c r="E5801" t="s">
        <v>24244</v>
      </c>
      <c r="F5801" t="s">
        <v>24245</v>
      </c>
      <c r="H5801">
        <v>51.536848999999997</v>
      </c>
      <c r="I5801">
        <v>-119.6782973</v>
      </c>
      <c r="J5801" s="1" t="str">
        <f t="shared" si="364"/>
        <v>NGR bulk stream sediment</v>
      </c>
      <c r="K5801" s="1" t="str">
        <f t="shared" si="365"/>
        <v>&lt;177 micron (NGR)</v>
      </c>
      <c r="L5801">
        <v>6</v>
      </c>
      <c r="M5801" t="s">
        <v>45</v>
      </c>
      <c r="N5801">
        <v>93</v>
      </c>
      <c r="O5801" t="s">
        <v>108</v>
      </c>
      <c r="P5801" t="s">
        <v>47</v>
      </c>
      <c r="Q5801" t="s">
        <v>698</v>
      </c>
      <c r="R5801" t="s">
        <v>129</v>
      </c>
      <c r="S5801" t="s">
        <v>291</v>
      </c>
      <c r="T5801" t="s">
        <v>141</v>
      </c>
      <c r="U5801" t="s">
        <v>372</v>
      </c>
      <c r="V5801" t="s">
        <v>78</v>
      </c>
      <c r="W5801" t="s">
        <v>392</v>
      </c>
      <c r="X5801" t="s">
        <v>51</v>
      </c>
      <c r="Y5801" t="s">
        <v>187</v>
      </c>
      <c r="Z5801" t="s">
        <v>62</v>
      </c>
      <c r="AA5801" t="s">
        <v>46</v>
      </c>
      <c r="AB5801" t="s">
        <v>64</v>
      </c>
      <c r="AC5801" t="s">
        <v>146</v>
      </c>
      <c r="AD5801" t="s">
        <v>106</v>
      </c>
      <c r="AE5801" t="s">
        <v>53</v>
      </c>
      <c r="AF5801" t="s">
        <v>910</v>
      </c>
      <c r="AG5801" t="s">
        <v>137</v>
      </c>
      <c r="AH5801" t="s">
        <v>47</v>
      </c>
      <c r="AI5801" t="s">
        <v>87</v>
      </c>
      <c r="AJ5801" t="s">
        <v>307</v>
      </c>
      <c r="AK5801" t="s">
        <v>139</v>
      </c>
      <c r="AL5801" t="s">
        <v>47</v>
      </c>
      <c r="AM5801" t="s">
        <v>122</v>
      </c>
      <c r="AN5801" t="s">
        <v>1121</v>
      </c>
      <c r="AO5801" t="s">
        <v>145</v>
      </c>
    </row>
    <row r="5802" spans="1:41" hidden="1" x14ac:dyDescent="0.25">
      <c r="A5802" t="s">
        <v>24246</v>
      </c>
      <c r="B5802" t="s">
        <v>24247</v>
      </c>
      <c r="C5802" s="1" t="str">
        <f t="shared" si="366"/>
        <v>21:1065</v>
      </c>
      <c r="D5802" s="1" t="str">
        <f t="shared" si="367"/>
        <v>21:0108</v>
      </c>
      <c r="E5802" t="s">
        <v>24248</v>
      </c>
      <c r="F5802" t="s">
        <v>24249</v>
      </c>
      <c r="H5802">
        <v>51.556033100000001</v>
      </c>
      <c r="I5802">
        <v>-119.70455870000001</v>
      </c>
      <c r="J5802" s="1" t="str">
        <f t="shared" si="364"/>
        <v>NGR bulk stream sediment</v>
      </c>
      <c r="K5802" s="1" t="str">
        <f t="shared" si="365"/>
        <v>&lt;177 micron (NGR)</v>
      </c>
      <c r="L5802">
        <v>6</v>
      </c>
      <c r="M5802" t="s">
        <v>71</v>
      </c>
      <c r="N5802">
        <v>94</v>
      </c>
      <c r="O5802" t="s">
        <v>85</v>
      </c>
      <c r="P5802" t="s">
        <v>85</v>
      </c>
      <c r="Q5802" t="s">
        <v>337</v>
      </c>
      <c r="R5802" t="s">
        <v>242</v>
      </c>
      <c r="S5802" t="s">
        <v>146</v>
      </c>
      <c r="T5802" t="s">
        <v>50</v>
      </c>
      <c r="U5802" t="s">
        <v>226</v>
      </c>
      <c r="V5802" t="s">
        <v>78</v>
      </c>
      <c r="W5802" t="s">
        <v>151</v>
      </c>
      <c r="X5802" t="s">
        <v>137</v>
      </c>
      <c r="Y5802" t="s">
        <v>272</v>
      </c>
      <c r="Z5802" t="s">
        <v>56</v>
      </c>
      <c r="AA5802" t="s">
        <v>46</v>
      </c>
      <c r="AB5802" t="s">
        <v>61</v>
      </c>
      <c r="AC5802" t="s">
        <v>475</v>
      </c>
      <c r="AD5802" t="s">
        <v>328</v>
      </c>
      <c r="AE5802" t="s">
        <v>57</v>
      </c>
      <c r="AF5802" t="s">
        <v>55</v>
      </c>
      <c r="AG5802" t="s">
        <v>181</v>
      </c>
      <c r="AH5802" t="s">
        <v>81</v>
      </c>
      <c r="AI5802" t="s">
        <v>87</v>
      </c>
      <c r="AJ5802" t="s">
        <v>76</v>
      </c>
      <c r="AK5802" t="s">
        <v>72</v>
      </c>
      <c r="AL5802" t="s">
        <v>47</v>
      </c>
      <c r="AM5802" t="s">
        <v>122</v>
      </c>
      <c r="AN5802" t="s">
        <v>432</v>
      </c>
      <c r="AO5802" t="s">
        <v>82</v>
      </c>
    </row>
    <row r="5803" spans="1:41" hidden="1" x14ac:dyDescent="0.25">
      <c r="A5803" t="s">
        <v>24250</v>
      </c>
      <c r="B5803" t="s">
        <v>24251</v>
      </c>
      <c r="C5803" s="1" t="str">
        <f t="shared" si="366"/>
        <v>21:1065</v>
      </c>
      <c r="D5803" s="1" t="str">
        <f t="shared" si="367"/>
        <v>21:0108</v>
      </c>
      <c r="E5803" t="s">
        <v>24252</v>
      </c>
      <c r="F5803" t="s">
        <v>24253</v>
      </c>
      <c r="H5803">
        <v>51.575233099999998</v>
      </c>
      <c r="I5803">
        <v>-119.71284369999999</v>
      </c>
      <c r="J5803" s="1" t="str">
        <f t="shared" si="364"/>
        <v>NGR bulk stream sediment</v>
      </c>
      <c r="K5803" s="1" t="str">
        <f t="shared" si="365"/>
        <v>&lt;177 micron (NGR)</v>
      </c>
      <c r="L5803">
        <v>6</v>
      </c>
      <c r="M5803" t="s">
        <v>95</v>
      </c>
      <c r="N5803">
        <v>95</v>
      </c>
      <c r="O5803" t="s">
        <v>371</v>
      </c>
      <c r="P5803" t="s">
        <v>58</v>
      </c>
      <c r="Q5803" t="s">
        <v>807</v>
      </c>
      <c r="R5803" t="s">
        <v>198</v>
      </c>
      <c r="S5803" t="s">
        <v>482</v>
      </c>
      <c r="T5803" t="s">
        <v>108</v>
      </c>
      <c r="U5803" t="s">
        <v>418</v>
      </c>
      <c r="V5803" t="s">
        <v>61</v>
      </c>
      <c r="W5803" t="s">
        <v>81</v>
      </c>
      <c r="X5803" t="s">
        <v>103</v>
      </c>
      <c r="Y5803" t="s">
        <v>104</v>
      </c>
      <c r="Z5803" t="s">
        <v>56</v>
      </c>
      <c r="AA5803" t="s">
        <v>46</v>
      </c>
      <c r="AB5803" t="s">
        <v>235</v>
      </c>
      <c r="AC5803" t="s">
        <v>145</v>
      </c>
      <c r="AD5803" t="s">
        <v>268</v>
      </c>
      <c r="AE5803" t="s">
        <v>84</v>
      </c>
      <c r="AF5803" t="s">
        <v>52</v>
      </c>
      <c r="AG5803" t="s">
        <v>412</v>
      </c>
      <c r="AH5803" t="s">
        <v>185</v>
      </c>
      <c r="AI5803" t="s">
        <v>198</v>
      </c>
      <c r="AJ5803" t="s">
        <v>58</v>
      </c>
      <c r="AK5803" t="s">
        <v>78</v>
      </c>
      <c r="AL5803" t="s">
        <v>47</v>
      </c>
      <c r="AM5803" t="s">
        <v>47</v>
      </c>
      <c r="AN5803" t="s">
        <v>463</v>
      </c>
      <c r="AO5803" t="s">
        <v>269</v>
      </c>
    </row>
    <row r="5804" spans="1:41" hidden="1" x14ac:dyDescent="0.25">
      <c r="A5804" t="s">
        <v>24254</v>
      </c>
      <c r="B5804" t="s">
        <v>24255</v>
      </c>
      <c r="C5804" s="1" t="str">
        <f t="shared" si="366"/>
        <v>21:1065</v>
      </c>
      <c r="D5804" s="1" t="str">
        <f t="shared" si="367"/>
        <v>21:0108</v>
      </c>
      <c r="E5804" t="s">
        <v>24256</v>
      </c>
      <c r="F5804" t="s">
        <v>24257</v>
      </c>
      <c r="H5804">
        <v>51.568586400000001</v>
      </c>
      <c r="I5804">
        <v>-119.7441421</v>
      </c>
      <c r="J5804" s="1" t="str">
        <f t="shared" si="364"/>
        <v>NGR bulk stream sediment</v>
      </c>
      <c r="K5804" s="1" t="str">
        <f t="shared" si="365"/>
        <v>&lt;177 micron (NGR)</v>
      </c>
      <c r="L5804">
        <v>6</v>
      </c>
      <c r="M5804" t="s">
        <v>117</v>
      </c>
      <c r="N5804">
        <v>96</v>
      </c>
      <c r="O5804" t="s">
        <v>306</v>
      </c>
      <c r="P5804" t="s">
        <v>73</v>
      </c>
      <c r="Q5804" t="s">
        <v>424</v>
      </c>
      <c r="R5804" t="s">
        <v>437</v>
      </c>
      <c r="S5804" t="s">
        <v>226</v>
      </c>
      <c r="T5804" t="s">
        <v>187</v>
      </c>
      <c r="U5804" t="s">
        <v>313</v>
      </c>
      <c r="V5804" t="s">
        <v>63</v>
      </c>
      <c r="W5804" t="s">
        <v>188</v>
      </c>
      <c r="X5804" t="s">
        <v>52</v>
      </c>
      <c r="Y5804" t="s">
        <v>120</v>
      </c>
      <c r="Z5804" t="s">
        <v>199</v>
      </c>
      <c r="AA5804" t="s">
        <v>46</v>
      </c>
      <c r="AB5804" t="s">
        <v>105</v>
      </c>
      <c r="AC5804" t="s">
        <v>184</v>
      </c>
      <c r="AD5804" t="s">
        <v>418</v>
      </c>
      <c r="AE5804" t="s">
        <v>174</v>
      </c>
      <c r="AF5804" t="s">
        <v>66</v>
      </c>
      <c r="AG5804" t="s">
        <v>118</v>
      </c>
      <c r="AH5804" t="s">
        <v>139</v>
      </c>
      <c r="AI5804" t="s">
        <v>87</v>
      </c>
      <c r="AJ5804" t="s">
        <v>108</v>
      </c>
      <c r="AK5804" t="s">
        <v>228</v>
      </c>
      <c r="AL5804" t="s">
        <v>47</v>
      </c>
      <c r="AM5804" t="s">
        <v>122</v>
      </c>
      <c r="AN5804" t="s">
        <v>275</v>
      </c>
      <c r="AO5804" t="s">
        <v>197</v>
      </c>
    </row>
    <row r="5805" spans="1:41" hidden="1" x14ac:dyDescent="0.25">
      <c r="A5805" t="s">
        <v>24258</v>
      </c>
      <c r="B5805" t="s">
        <v>24259</v>
      </c>
      <c r="C5805" s="1" t="str">
        <f t="shared" si="366"/>
        <v>21:1065</v>
      </c>
      <c r="D5805" s="1" t="str">
        <f t="shared" si="367"/>
        <v>21:0108</v>
      </c>
      <c r="E5805" t="s">
        <v>24260</v>
      </c>
      <c r="F5805" t="s">
        <v>24261</v>
      </c>
      <c r="H5805">
        <v>51.584546099999997</v>
      </c>
      <c r="I5805">
        <v>-119.69903309999999</v>
      </c>
      <c r="J5805" s="1" t="str">
        <f t="shared" si="364"/>
        <v>NGR bulk stream sediment</v>
      </c>
      <c r="K5805" s="1" t="str">
        <f t="shared" si="365"/>
        <v>&lt;177 micron (NGR)</v>
      </c>
      <c r="L5805">
        <v>6</v>
      </c>
      <c r="M5805" t="s">
        <v>136</v>
      </c>
      <c r="N5805">
        <v>97</v>
      </c>
      <c r="O5805" t="s">
        <v>502</v>
      </c>
      <c r="P5805" t="s">
        <v>47</v>
      </c>
      <c r="Q5805" t="s">
        <v>318</v>
      </c>
      <c r="R5805" t="s">
        <v>53</v>
      </c>
      <c r="S5805" t="s">
        <v>146</v>
      </c>
      <c r="T5805" t="s">
        <v>267</v>
      </c>
      <c r="U5805" t="s">
        <v>445</v>
      </c>
      <c r="V5805" t="s">
        <v>87</v>
      </c>
      <c r="W5805" t="s">
        <v>200</v>
      </c>
      <c r="X5805" t="s">
        <v>137</v>
      </c>
      <c r="Y5805" t="s">
        <v>239</v>
      </c>
      <c r="Z5805" t="s">
        <v>84</v>
      </c>
      <c r="AA5805" t="s">
        <v>46</v>
      </c>
      <c r="AB5805" t="s">
        <v>61</v>
      </c>
      <c r="AC5805" t="s">
        <v>306</v>
      </c>
      <c r="AD5805" t="s">
        <v>934</v>
      </c>
      <c r="AE5805" t="s">
        <v>199</v>
      </c>
      <c r="AF5805" t="s">
        <v>118</v>
      </c>
      <c r="AG5805" t="s">
        <v>96</v>
      </c>
      <c r="AH5805" t="s">
        <v>235</v>
      </c>
      <c r="AI5805" t="s">
        <v>46</v>
      </c>
      <c r="AJ5805" t="s">
        <v>85</v>
      </c>
      <c r="AK5805" t="s">
        <v>206</v>
      </c>
      <c r="AL5805" t="s">
        <v>47</v>
      </c>
      <c r="AM5805" t="s">
        <v>122</v>
      </c>
      <c r="AN5805" t="s">
        <v>568</v>
      </c>
      <c r="AO5805" t="s">
        <v>85</v>
      </c>
    </row>
    <row r="5806" spans="1:41" hidden="1" x14ac:dyDescent="0.25">
      <c r="A5806" t="s">
        <v>24262</v>
      </c>
      <c r="B5806" t="s">
        <v>24263</v>
      </c>
      <c r="C5806" s="1" t="str">
        <f t="shared" si="366"/>
        <v>21:1065</v>
      </c>
      <c r="D5806" s="1" t="str">
        <f t="shared" si="367"/>
        <v>21:0108</v>
      </c>
      <c r="E5806" t="s">
        <v>24264</v>
      </c>
      <c r="F5806" t="s">
        <v>24265</v>
      </c>
      <c r="H5806">
        <v>51.548473000000001</v>
      </c>
      <c r="I5806">
        <v>-119.6099672</v>
      </c>
      <c r="J5806" s="1" t="str">
        <f t="shared" si="364"/>
        <v>NGR bulk stream sediment</v>
      </c>
      <c r="K5806" s="1" t="str">
        <f t="shared" si="365"/>
        <v>&lt;177 micron (NGR)</v>
      </c>
      <c r="L5806">
        <v>6</v>
      </c>
      <c r="M5806" t="s">
        <v>157</v>
      </c>
      <c r="N5806">
        <v>98</v>
      </c>
      <c r="O5806" t="s">
        <v>55</v>
      </c>
      <c r="P5806" t="s">
        <v>47</v>
      </c>
      <c r="Q5806" t="s">
        <v>793</v>
      </c>
      <c r="R5806" t="s">
        <v>200</v>
      </c>
      <c r="S5806" t="s">
        <v>431</v>
      </c>
      <c r="T5806" t="s">
        <v>175</v>
      </c>
      <c r="U5806" t="s">
        <v>597</v>
      </c>
      <c r="V5806" t="s">
        <v>81</v>
      </c>
      <c r="W5806" t="s">
        <v>72</v>
      </c>
      <c r="X5806" t="s">
        <v>58</v>
      </c>
      <c r="Y5806" t="s">
        <v>258</v>
      </c>
      <c r="Z5806" t="s">
        <v>84</v>
      </c>
      <c r="AA5806" t="s">
        <v>46</v>
      </c>
      <c r="AB5806" t="s">
        <v>61</v>
      </c>
      <c r="AC5806" t="s">
        <v>112</v>
      </c>
      <c r="AD5806" t="s">
        <v>291</v>
      </c>
      <c r="AE5806" t="s">
        <v>84</v>
      </c>
      <c r="AF5806" t="s">
        <v>55</v>
      </c>
      <c r="AG5806" t="s">
        <v>58</v>
      </c>
      <c r="AH5806" t="s">
        <v>64</v>
      </c>
      <c r="AI5806" t="s">
        <v>87</v>
      </c>
      <c r="AJ5806" t="s">
        <v>209</v>
      </c>
      <c r="AK5806" t="s">
        <v>86</v>
      </c>
      <c r="AL5806" t="s">
        <v>47</v>
      </c>
      <c r="AM5806" t="s">
        <v>103</v>
      </c>
      <c r="AN5806" t="s">
        <v>673</v>
      </c>
      <c r="AO5806" t="s">
        <v>59</v>
      </c>
    </row>
    <row r="5807" spans="1:41" hidden="1" x14ac:dyDescent="0.25">
      <c r="A5807" t="s">
        <v>24266</v>
      </c>
      <c r="B5807" t="s">
        <v>24267</v>
      </c>
      <c r="C5807" s="1" t="str">
        <f t="shared" si="366"/>
        <v>21:1065</v>
      </c>
      <c r="D5807" s="1" t="str">
        <f t="shared" si="367"/>
        <v>21:0108</v>
      </c>
      <c r="E5807" t="s">
        <v>24268</v>
      </c>
      <c r="F5807" t="s">
        <v>24269</v>
      </c>
      <c r="H5807">
        <v>51.555052400000001</v>
      </c>
      <c r="I5807">
        <v>-119.6089443</v>
      </c>
      <c r="J5807" s="1" t="str">
        <f t="shared" si="364"/>
        <v>NGR bulk stream sediment</v>
      </c>
      <c r="K5807" s="1" t="str">
        <f t="shared" si="365"/>
        <v>&lt;177 micron (NGR)</v>
      </c>
      <c r="L5807">
        <v>6</v>
      </c>
      <c r="M5807" t="s">
        <v>170</v>
      </c>
      <c r="N5807">
        <v>99</v>
      </c>
      <c r="O5807" t="s">
        <v>99</v>
      </c>
      <c r="P5807" t="s">
        <v>47</v>
      </c>
      <c r="Q5807" t="s">
        <v>327</v>
      </c>
      <c r="R5807" t="s">
        <v>108</v>
      </c>
      <c r="S5807" t="s">
        <v>237</v>
      </c>
      <c r="T5807" t="s">
        <v>175</v>
      </c>
      <c r="U5807" t="s">
        <v>146</v>
      </c>
      <c r="V5807" t="s">
        <v>125</v>
      </c>
      <c r="W5807" t="s">
        <v>493</v>
      </c>
      <c r="X5807" t="s">
        <v>137</v>
      </c>
      <c r="Y5807" t="s">
        <v>240</v>
      </c>
      <c r="Z5807" t="s">
        <v>84</v>
      </c>
      <c r="AA5807" t="s">
        <v>46</v>
      </c>
      <c r="AB5807" t="s">
        <v>110</v>
      </c>
      <c r="AC5807" t="s">
        <v>475</v>
      </c>
      <c r="AD5807" t="s">
        <v>291</v>
      </c>
      <c r="AE5807" t="s">
        <v>199</v>
      </c>
      <c r="AF5807" t="s">
        <v>55</v>
      </c>
      <c r="AG5807" t="s">
        <v>58</v>
      </c>
      <c r="AH5807" t="s">
        <v>235</v>
      </c>
      <c r="AI5807" t="s">
        <v>185</v>
      </c>
      <c r="AJ5807" t="s">
        <v>209</v>
      </c>
      <c r="AK5807" t="s">
        <v>111</v>
      </c>
      <c r="AL5807" t="s">
        <v>47</v>
      </c>
      <c r="AM5807" t="s">
        <v>103</v>
      </c>
      <c r="AN5807" t="s">
        <v>508</v>
      </c>
      <c r="AO5807" t="s">
        <v>187</v>
      </c>
    </row>
    <row r="5808" spans="1:41" hidden="1" x14ac:dyDescent="0.25">
      <c r="A5808" t="s">
        <v>24270</v>
      </c>
      <c r="B5808" t="s">
        <v>24271</v>
      </c>
      <c r="C5808" s="1" t="str">
        <f t="shared" si="366"/>
        <v>21:1065</v>
      </c>
      <c r="D5808" s="1" t="str">
        <f t="shared" si="367"/>
        <v>21:0108</v>
      </c>
      <c r="E5808" t="s">
        <v>24272</v>
      </c>
      <c r="F5808" t="s">
        <v>24273</v>
      </c>
      <c r="H5808">
        <v>51.544012199999997</v>
      </c>
      <c r="I5808">
        <v>-119.6488449</v>
      </c>
      <c r="J5808" s="1" t="str">
        <f t="shared" si="364"/>
        <v>NGR bulk stream sediment</v>
      </c>
      <c r="K5808" s="1" t="str">
        <f t="shared" si="365"/>
        <v>&lt;177 micron (NGR)</v>
      </c>
      <c r="L5808">
        <v>6</v>
      </c>
      <c r="M5808" t="s">
        <v>180</v>
      </c>
      <c r="N5808">
        <v>100</v>
      </c>
      <c r="O5808" t="s">
        <v>99</v>
      </c>
      <c r="P5808" t="s">
        <v>51</v>
      </c>
      <c r="Q5808" t="s">
        <v>1069</v>
      </c>
      <c r="R5808" t="s">
        <v>455</v>
      </c>
      <c r="S5808" t="s">
        <v>391</v>
      </c>
      <c r="T5808" t="s">
        <v>131</v>
      </c>
      <c r="U5808" t="s">
        <v>89</v>
      </c>
      <c r="V5808" t="s">
        <v>173</v>
      </c>
      <c r="W5808" t="s">
        <v>365</v>
      </c>
      <c r="X5808" t="s">
        <v>267</v>
      </c>
      <c r="Y5808" t="s">
        <v>320</v>
      </c>
      <c r="Z5808" t="s">
        <v>198</v>
      </c>
      <c r="AA5808" t="s">
        <v>46</v>
      </c>
      <c r="AB5808" t="s">
        <v>161</v>
      </c>
      <c r="AC5808" t="s">
        <v>258</v>
      </c>
      <c r="AD5808" t="s">
        <v>146</v>
      </c>
      <c r="AE5808" t="s">
        <v>57</v>
      </c>
      <c r="AF5808" t="s">
        <v>175</v>
      </c>
      <c r="AG5808" t="s">
        <v>830</v>
      </c>
      <c r="AH5808" t="s">
        <v>130</v>
      </c>
      <c r="AI5808" t="s">
        <v>125</v>
      </c>
      <c r="AJ5808" t="s">
        <v>3575</v>
      </c>
      <c r="AK5808" t="s">
        <v>274</v>
      </c>
      <c r="AL5808" t="s">
        <v>47</v>
      </c>
      <c r="AM5808" t="s">
        <v>73</v>
      </c>
      <c r="AN5808" t="s">
        <v>2563</v>
      </c>
      <c r="AO5808" t="s">
        <v>145</v>
      </c>
    </row>
    <row r="5809" spans="1:41" hidden="1" x14ac:dyDescent="0.25">
      <c r="A5809" t="s">
        <v>24274</v>
      </c>
      <c r="B5809" t="s">
        <v>24275</v>
      </c>
      <c r="C5809" s="1" t="str">
        <f t="shared" si="366"/>
        <v>21:1065</v>
      </c>
      <c r="D5809" s="1" t="str">
        <f t="shared" si="367"/>
        <v>21:0108</v>
      </c>
      <c r="E5809" t="s">
        <v>24276</v>
      </c>
      <c r="F5809" t="s">
        <v>24277</v>
      </c>
      <c r="H5809">
        <v>51.550059599999997</v>
      </c>
      <c r="I5809">
        <v>-119.64590699999999</v>
      </c>
      <c r="J5809" s="1" t="str">
        <f t="shared" si="364"/>
        <v>NGR bulk stream sediment</v>
      </c>
      <c r="K5809" s="1" t="str">
        <f t="shared" si="365"/>
        <v>&lt;177 micron (NGR)</v>
      </c>
      <c r="L5809">
        <v>6</v>
      </c>
      <c r="M5809" t="s">
        <v>195</v>
      </c>
      <c r="N5809">
        <v>101</v>
      </c>
      <c r="O5809" t="s">
        <v>88</v>
      </c>
      <c r="P5809" t="s">
        <v>47</v>
      </c>
      <c r="Q5809" t="s">
        <v>215</v>
      </c>
      <c r="R5809" t="s">
        <v>62</v>
      </c>
      <c r="S5809" t="s">
        <v>237</v>
      </c>
      <c r="T5809" t="s">
        <v>85</v>
      </c>
      <c r="U5809" t="s">
        <v>667</v>
      </c>
      <c r="V5809" t="s">
        <v>185</v>
      </c>
      <c r="W5809" t="s">
        <v>173</v>
      </c>
      <c r="X5809" t="s">
        <v>58</v>
      </c>
      <c r="Y5809" t="s">
        <v>418</v>
      </c>
      <c r="Z5809" t="s">
        <v>62</v>
      </c>
      <c r="AA5809" t="s">
        <v>46</v>
      </c>
      <c r="AB5809" t="s">
        <v>61</v>
      </c>
      <c r="AC5809" t="s">
        <v>145</v>
      </c>
      <c r="AD5809" t="s">
        <v>183</v>
      </c>
      <c r="AE5809" t="s">
        <v>199</v>
      </c>
      <c r="AF5809" t="s">
        <v>143</v>
      </c>
      <c r="AG5809" t="s">
        <v>181</v>
      </c>
      <c r="AH5809" t="s">
        <v>64</v>
      </c>
      <c r="AI5809" t="s">
        <v>185</v>
      </c>
      <c r="AJ5809" t="s">
        <v>267</v>
      </c>
      <c r="AK5809" t="s">
        <v>493</v>
      </c>
      <c r="AL5809" t="s">
        <v>47</v>
      </c>
      <c r="AM5809" t="s">
        <v>122</v>
      </c>
      <c r="AN5809" t="s">
        <v>793</v>
      </c>
      <c r="AO5809" t="s">
        <v>145</v>
      </c>
    </row>
    <row r="5810" spans="1:41" hidden="1" x14ac:dyDescent="0.25">
      <c r="A5810" t="s">
        <v>24278</v>
      </c>
      <c r="B5810" t="s">
        <v>24279</v>
      </c>
      <c r="C5810" s="1" t="str">
        <f t="shared" si="366"/>
        <v>21:1065</v>
      </c>
      <c r="D5810" s="1" t="str">
        <f t="shared" si="367"/>
        <v>21:0108</v>
      </c>
      <c r="E5810" t="s">
        <v>24280</v>
      </c>
      <c r="F5810" t="s">
        <v>24281</v>
      </c>
      <c r="H5810">
        <v>51.615147800000003</v>
      </c>
      <c r="I5810">
        <v>-119.6666544</v>
      </c>
      <c r="J5810" s="1" t="str">
        <f t="shared" si="364"/>
        <v>NGR bulk stream sediment</v>
      </c>
      <c r="K5810" s="1" t="str">
        <f t="shared" si="365"/>
        <v>&lt;177 micron (NGR)</v>
      </c>
      <c r="L5810">
        <v>6</v>
      </c>
      <c r="M5810" t="s">
        <v>205</v>
      </c>
      <c r="N5810">
        <v>102</v>
      </c>
      <c r="O5810" t="s">
        <v>292</v>
      </c>
      <c r="P5810" t="s">
        <v>51</v>
      </c>
      <c r="Q5810" t="s">
        <v>337</v>
      </c>
      <c r="R5810" t="s">
        <v>174</v>
      </c>
      <c r="S5810" t="s">
        <v>146</v>
      </c>
      <c r="T5810" t="s">
        <v>267</v>
      </c>
      <c r="U5810" t="s">
        <v>532</v>
      </c>
      <c r="V5810" t="s">
        <v>130</v>
      </c>
      <c r="W5810" t="s">
        <v>161</v>
      </c>
      <c r="X5810" t="s">
        <v>103</v>
      </c>
      <c r="Y5810" t="s">
        <v>239</v>
      </c>
      <c r="Z5810" t="s">
        <v>199</v>
      </c>
      <c r="AA5810" t="s">
        <v>46</v>
      </c>
      <c r="AB5810" t="s">
        <v>185</v>
      </c>
      <c r="AC5810" t="s">
        <v>59</v>
      </c>
      <c r="AD5810" t="s">
        <v>146</v>
      </c>
      <c r="AE5810" t="s">
        <v>380</v>
      </c>
      <c r="AF5810" t="s">
        <v>439</v>
      </c>
      <c r="AG5810" t="s">
        <v>274</v>
      </c>
      <c r="AH5810" t="s">
        <v>174</v>
      </c>
      <c r="AI5810" t="s">
        <v>54</v>
      </c>
      <c r="AJ5810" t="s">
        <v>76</v>
      </c>
      <c r="AK5810" t="s">
        <v>455</v>
      </c>
      <c r="AL5810" t="s">
        <v>103</v>
      </c>
      <c r="AM5810" t="s">
        <v>47</v>
      </c>
      <c r="AN5810" t="s">
        <v>543</v>
      </c>
      <c r="AO5810" t="s">
        <v>50</v>
      </c>
    </row>
    <row r="5811" spans="1:41" hidden="1" x14ac:dyDescent="0.25">
      <c r="A5811" t="s">
        <v>24282</v>
      </c>
      <c r="B5811" t="s">
        <v>24283</v>
      </c>
      <c r="C5811" s="1" t="str">
        <f t="shared" si="366"/>
        <v>21:1065</v>
      </c>
      <c r="D5811" s="1" t="str">
        <f t="shared" si="367"/>
        <v>21:0108</v>
      </c>
      <c r="E5811" t="s">
        <v>24284</v>
      </c>
      <c r="F5811" t="s">
        <v>24285</v>
      </c>
      <c r="H5811">
        <v>51.599540400000002</v>
      </c>
      <c r="I5811">
        <v>-119.64731039999999</v>
      </c>
      <c r="J5811" s="1" t="str">
        <f t="shared" si="364"/>
        <v>NGR bulk stream sediment</v>
      </c>
      <c r="K5811" s="1" t="str">
        <f t="shared" si="365"/>
        <v>&lt;177 micron (NGR)</v>
      </c>
      <c r="L5811">
        <v>6</v>
      </c>
      <c r="M5811" t="s">
        <v>214</v>
      </c>
      <c r="N5811">
        <v>103</v>
      </c>
      <c r="O5811" t="s">
        <v>123</v>
      </c>
      <c r="P5811" t="s">
        <v>47</v>
      </c>
      <c r="Q5811" t="s">
        <v>802</v>
      </c>
      <c r="R5811" t="s">
        <v>149</v>
      </c>
      <c r="S5811" t="s">
        <v>237</v>
      </c>
      <c r="T5811" t="s">
        <v>76</v>
      </c>
      <c r="U5811" t="s">
        <v>226</v>
      </c>
      <c r="V5811" t="s">
        <v>235</v>
      </c>
      <c r="W5811" t="s">
        <v>79</v>
      </c>
      <c r="X5811" t="s">
        <v>52</v>
      </c>
      <c r="Y5811" t="s">
        <v>258</v>
      </c>
      <c r="Z5811" t="s">
        <v>199</v>
      </c>
      <c r="AA5811" t="s">
        <v>46</v>
      </c>
      <c r="AB5811" t="s">
        <v>185</v>
      </c>
      <c r="AC5811" t="s">
        <v>306</v>
      </c>
      <c r="AD5811" t="s">
        <v>829</v>
      </c>
      <c r="AE5811" t="s">
        <v>56</v>
      </c>
      <c r="AF5811" t="s">
        <v>55</v>
      </c>
      <c r="AG5811" t="s">
        <v>374</v>
      </c>
      <c r="AH5811" t="s">
        <v>101</v>
      </c>
      <c r="AI5811" t="s">
        <v>174</v>
      </c>
      <c r="AJ5811" t="s">
        <v>50</v>
      </c>
      <c r="AK5811" t="s">
        <v>151</v>
      </c>
      <c r="AL5811" t="s">
        <v>122</v>
      </c>
      <c r="AM5811" t="s">
        <v>122</v>
      </c>
      <c r="AN5811" t="s">
        <v>432</v>
      </c>
      <c r="AO5811" t="s">
        <v>239</v>
      </c>
    </row>
    <row r="5812" spans="1:41" hidden="1" x14ac:dyDescent="0.25">
      <c r="A5812" t="s">
        <v>24286</v>
      </c>
      <c r="B5812" t="s">
        <v>24287</v>
      </c>
      <c r="C5812" s="1" t="str">
        <f t="shared" si="366"/>
        <v>21:1065</v>
      </c>
      <c r="D5812" s="1" t="str">
        <f t="shared" si="367"/>
        <v>21:0108</v>
      </c>
      <c r="E5812" t="s">
        <v>24288</v>
      </c>
      <c r="F5812" t="s">
        <v>24289</v>
      </c>
      <c r="H5812">
        <v>51.590928900000002</v>
      </c>
      <c r="I5812">
        <v>-119.63070930000001</v>
      </c>
      <c r="J5812" s="1" t="str">
        <f t="shared" si="364"/>
        <v>NGR bulk stream sediment</v>
      </c>
      <c r="K5812" s="1" t="str">
        <f t="shared" si="365"/>
        <v>&lt;177 micron (NGR)</v>
      </c>
      <c r="L5812">
        <v>6</v>
      </c>
      <c r="M5812" t="s">
        <v>223</v>
      </c>
      <c r="N5812">
        <v>104</v>
      </c>
      <c r="O5812" t="s">
        <v>406</v>
      </c>
      <c r="P5812" t="s">
        <v>73</v>
      </c>
      <c r="Q5812" t="s">
        <v>518</v>
      </c>
      <c r="R5812" t="s">
        <v>64</v>
      </c>
      <c r="S5812" t="s">
        <v>226</v>
      </c>
      <c r="T5812" t="s">
        <v>267</v>
      </c>
      <c r="U5812" t="s">
        <v>457</v>
      </c>
      <c r="V5812" t="s">
        <v>235</v>
      </c>
      <c r="W5812" t="s">
        <v>60</v>
      </c>
      <c r="X5812" t="s">
        <v>73</v>
      </c>
      <c r="Y5812" t="s">
        <v>358</v>
      </c>
      <c r="Z5812" t="s">
        <v>56</v>
      </c>
      <c r="AA5812" t="s">
        <v>46</v>
      </c>
      <c r="AB5812" t="s">
        <v>174</v>
      </c>
      <c r="AC5812" t="s">
        <v>131</v>
      </c>
      <c r="AD5812" t="s">
        <v>507</v>
      </c>
      <c r="AE5812" t="s">
        <v>199</v>
      </c>
      <c r="AF5812" t="s">
        <v>58</v>
      </c>
      <c r="AG5812" t="s">
        <v>307</v>
      </c>
      <c r="AH5812" t="s">
        <v>64</v>
      </c>
      <c r="AI5812" t="s">
        <v>174</v>
      </c>
      <c r="AJ5812" t="s">
        <v>127</v>
      </c>
      <c r="AK5812" t="s">
        <v>200</v>
      </c>
      <c r="AL5812" t="s">
        <v>103</v>
      </c>
      <c r="AM5812" t="s">
        <v>47</v>
      </c>
      <c r="AN5812" t="s">
        <v>543</v>
      </c>
      <c r="AO5812" t="s">
        <v>50</v>
      </c>
    </row>
    <row r="5813" spans="1:41" hidden="1" x14ac:dyDescent="0.25">
      <c r="A5813" t="s">
        <v>24290</v>
      </c>
      <c r="B5813" t="s">
        <v>24291</v>
      </c>
      <c r="C5813" s="1" t="str">
        <f t="shared" si="366"/>
        <v>21:1065</v>
      </c>
      <c r="D5813" s="1" t="str">
        <f t="shared" si="367"/>
        <v>21:0108</v>
      </c>
      <c r="E5813" t="s">
        <v>24292</v>
      </c>
      <c r="F5813" t="s">
        <v>24293</v>
      </c>
      <c r="H5813">
        <v>51.613205499999999</v>
      </c>
      <c r="I5813">
        <v>-119.5964752</v>
      </c>
      <c r="J5813" s="1" t="str">
        <f t="shared" si="364"/>
        <v>NGR bulk stream sediment</v>
      </c>
      <c r="K5813" s="1" t="str">
        <f t="shared" si="365"/>
        <v>&lt;177 micron (NGR)</v>
      </c>
      <c r="L5813">
        <v>6</v>
      </c>
      <c r="M5813" t="s">
        <v>233</v>
      </c>
      <c r="N5813">
        <v>105</v>
      </c>
      <c r="O5813" t="s">
        <v>151</v>
      </c>
      <c r="P5813" t="s">
        <v>47</v>
      </c>
      <c r="Q5813" t="s">
        <v>119</v>
      </c>
      <c r="R5813" t="s">
        <v>139</v>
      </c>
      <c r="S5813" t="s">
        <v>237</v>
      </c>
      <c r="T5813" t="s">
        <v>175</v>
      </c>
      <c r="U5813" t="s">
        <v>425</v>
      </c>
      <c r="V5813" t="s">
        <v>78</v>
      </c>
      <c r="W5813" t="s">
        <v>72</v>
      </c>
      <c r="X5813" t="s">
        <v>52</v>
      </c>
      <c r="Y5813" t="s">
        <v>160</v>
      </c>
      <c r="Z5813" t="s">
        <v>56</v>
      </c>
      <c r="AA5813" t="s">
        <v>46</v>
      </c>
      <c r="AB5813" t="s">
        <v>185</v>
      </c>
      <c r="AC5813" t="s">
        <v>107</v>
      </c>
      <c r="AD5813" t="s">
        <v>146</v>
      </c>
      <c r="AE5813" t="s">
        <v>199</v>
      </c>
      <c r="AF5813" t="s">
        <v>76</v>
      </c>
      <c r="AG5813" t="s">
        <v>678</v>
      </c>
      <c r="AH5813" t="s">
        <v>125</v>
      </c>
      <c r="AI5813" t="s">
        <v>185</v>
      </c>
      <c r="AJ5813" t="s">
        <v>66</v>
      </c>
      <c r="AK5813" t="s">
        <v>271</v>
      </c>
      <c r="AL5813" t="s">
        <v>122</v>
      </c>
      <c r="AM5813" t="s">
        <v>122</v>
      </c>
      <c r="AN5813" t="s">
        <v>568</v>
      </c>
      <c r="AO5813" t="s">
        <v>124</v>
      </c>
    </row>
    <row r="5814" spans="1:41" hidden="1" x14ac:dyDescent="0.25">
      <c r="A5814" t="s">
        <v>24294</v>
      </c>
      <c r="B5814" t="s">
        <v>24295</v>
      </c>
      <c r="C5814" s="1" t="str">
        <f t="shared" si="366"/>
        <v>21:1065</v>
      </c>
      <c r="D5814" s="1" t="str">
        <f t="shared" si="367"/>
        <v>21:0108</v>
      </c>
      <c r="E5814" t="s">
        <v>24296</v>
      </c>
      <c r="F5814" t="s">
        <v>24297</v>
      </c>
      <c r="H5814">
        <v>51.620340300000002</v>
      </c>
      <c r="I5814">
        <v>-119.5833155</v>
      </c>
      <c r="J5814" s="1" t="str">
        <f t="shared" si="364"/>
        <v>NGR bulk stream sediment</v>
      </c>
      <c r="K5814" s="1" t="str">
        <f t="shared" si="365"/>
        <v>&lt;177 micron (NGR)</v>
      </c>
      <c r="L5814">
        <v>6</v>
      </c>
      <c r="M5814" t="s">
        <v>248</v>
      </c>
      <c r="N5814">
        <v>106</v>
      </c>
      <c r="O5814" t="s">
        <v>257</v>
      </c>
      <c r="P5814" t="s">
        <v>51</v>
      </c>
      <c r="Q5814" t="s">
        <v>652</v>
      </c>
      <c r="R5814" t="s">
        <v>118</v>
      </c>
      <c r="S5814" t="s">
        <v>438</v>
      </c>
      <c r="T5814" t="s">
        <v>66</v>
      </c>
      <c r="U5814" t="s">
        <v>597</v>
      </c>
      <c r="V5814" t="s">
        <v>52</v>
      </c>
      <c r="W5814" t="s">
        <v>151</v>
      </c>
      <c r="X5814" t="s">
        <v>103</v>
      </c>
      <c r="Y5814" t="s">
        <v>268</v>
      </c>
      <c r="Z5814" t="s">
        <v>56</v>
      </c>
      <c r="AA5814" t="s">
        <v>46</v>
      </c>
      <c r="AB5814" t="s">
        <v>54</v>
      </c>
      <c r="AC5814" t="s">
        <v>241</v>
      </c>
      <c r="AD5814" t="s">
        <v>226</v>
      </c>
      <c r="AE5814" t="s">
        <v>56</v>
      </c>
      <c r="AF5814" t="s">
        <v>108</v>
      </c>
      <c r="AG5814" t="s">
        <v>1242</v>
      </c>
      <c r="AH5814" t="s">
        <v>174</v>
      </c>
      <c r="AI5814" t="s">
        <v>87</v>
      </c>
      <c r="AJ5814" t="s">
        <v>267</v>
      </c>
      <c r="AK5814" t="s">
        <v>292</v>
      </c>
      <c r="AL5814" t="s">
        <v>73</v>
      </c>
      <c r="AM5814" t="s">
        <v>122</v>
      </c>
      <c r="AN5814" t="s">
        <v>284</v>
      </c>
      <c r="AO5814" t="s">
        <v>127</v>
      </c>
    </row>
    <row r="5815" spans="1:41" hidden="1" x14ac:dyDescent="0.25">
      <c r="A5815" t="s">
        <v>24298</v>
      </c>
      <c r="B5815" t="s">
        <v>24299</v>
      </c>
      <c r="C5815" s="1" t="str">
        <f t="shared" si="366"/>
        <v>21:1065</v>
      </c>
      <c r="D5815" s="1" t="str">
        <f t="shared" si="367"/>
        <v>21:0108</v>
      </c>
      <c r="E5815" t="s">
        <v>24300</v>
      </c>
      <c r="F5815" t="s">
        <v>24301</v>
      </c>
      <c r="H5815">
        <v>51.625572699999999</v>
      </c>
      <c r="I5815">
        <v>-119.569076</v>
      </c>
      <c r="J5815" s="1" t="str">
        <f t="shared" si="364"/>
        <v>NGR bulk stream sediment</v>
      </c>
      <c r="K5815" s="1" t="str">
        <f t="shared" si="365"/>
        <v>&lt;177 micron (NGR)</v>
      </c>
      <c r="L5815">
        <v>6</v>
      </c>
      <c r="M5815" t="s">
        <v>256</v>
      </c>
      <c r="N5815">
        <v>107</v>
      </c>
      <c r="O5815" t="s">
        <v>151</v>
      </c>
      <c r="P5815" t="s">
        <v>47</v>
      </c>
      <c r="Q5815" t="s">
        <v>1069</v>
      </c>
      <c r="R5815" t="s">
        <v>175</v>
      </c>
      <c r="S5815" t="s">
        <v>237</v>
      </c>
      <c r="T5815" t="s">
        <v>141</v>
      </c>
      <c r="U5815" t="s">
        <v>226</v>
      </c>
      <c r="V5815" t="s">
        <v>148</v>
      </c>
      <c r="W5815" t="s">
        <v>406</v>
      </c>
      <c r="X5815" t="s">
        <v>47</v>
      </c>
      <c r="Y5815" t="s">
        <v>934</v>
      </c>
      <c r="Z5815" t="s">
        <v>56</v>
      </c>
      <c r="AA5815" t="s">
        <v>46</v>
      </c>
      <c r="AB5815" t="s">
        <v>57</v>
      </c>
      <c r="AC5815" t="s">
        <v>554</v>
      </c>
      <c r="AD5815" t="s">
        <v>438</v>
      </c>
      <c r="AE5815" t="s">
        <v>199</v>
      </c>
      <c r="AF5815" t="s">
        <v>267</v>
      </c>
      <c r="AG5815" t="s">
        <v>58</v>
      </c>
      <c r="AH5815" t="s">
        <v>46</v>
      </c>
      <c r="AI5815" t="s">
        <v>61</v>
      </c>
      <c r="AJ5815" t="s">
        <v>267</v>
      </c>
      <c r="AK5815" t="s">
        <v>502</v>
      </c>
      <c r="AL5815" t="s">
        <v>122</v>
      </c>
      <c r="AM5815" t="s">
        <v>103</v>
      </c>
      <c r="AN5815" t="s">
        <v>543</v>
      </c>
      <c r="AO5815" t="s">
        <v>217</v>
      </c>
    </row>
    <row r="5816" spans="1:41" hidden="1" x14ac:dyDescent="0.25">
      <c r="A5816" t="s">
        <v>24302</v>
      </c>
      <c r="B5816" t="s">
        <v>24303</v>
      </c>
      <c r="C5816" s="1" t="str">
        <f t="shared" si="366"/>
        <v>21:1065</v>
      </c>
      <c r="D5816" s="1" t="str">
        <f t="shared" si="367"/>
        <v>21:0108</v>
      </c>
      <c r="E5816" t="s">
        <v>24304</v>
      </c>
      <c r="F5816" t="s">
        <v>24305</v>
      </c>
      <c r="H5816">
        <v>51.612818799999999</v>
      </c>
      <c r="I5816">
        <v>-119.52562380000001</v>
      </c>
      <c r="J5816" s="1" t="str">
        <f t="shared" si="364"/>
        <v>NGR bulk stream sediment</v>
      </c>
      <c r="K5816" s="1" t="str">
        <f t="shared" si="365"/>
        <v>&lt;177 micron (NGR)</v>
      </c>
      <c r="L5816">
        <v>6</v>
      </c>
      <c r="M5816" t="s">
        <v>265</v>
      </c>
      <c r="N5816">
        <v>108</v>
      </c>
      <c r="O5816" t="s">
        <v>206</v>
      </c>
      <c r="P5816" t="s">
        <v>47</v>
      </c>
      <c r="Q5816" t="s">
        <v>1157</v>
      </c>
      <c r="R5816" t="s">
        <v>49</v>
      </c>
      <c r="S5816" t="s">
        <v>532</v>
      </c>
      <c r="T5816" t="s">
        <v>209</v>
      </c>
      <c r="U5816" t="s">
        <v>100</v>
      </c>
      <c r="V5816" t="s">
        <v>206</v>
      </c>
      <c r="W5816" t="s">
        <v>200</v>
      </c>
      <c r="X5816" t="s">
        <v>122</v>
      </c>
      <c r="Y5816" t="s">
        <v>75</v>
      </c>
      <c r="Z5816" t="s">
        <v>199</v>
      </c>
      <c r="AA5816" t="s">
        <v>46</v>
      </c>
      <c r="AB5816" t="s">
        <v>149</v>
      </c>
      <c r="AC5816" t="s">
        <v>225</v>
      </c>
      <c r="AD5816" t="s">
        <v>183</v>
      </c>
      <c r="AE5816" t="s">
        <v>199</v>
      </c>
      <c r="AF5816" t="s">
        <v>85</v>
      </c>
      <c r="AG5816" t="s">
        <v>307</v>
      </c>
      <c r="AH5816" t="s">
        <v>53</v>
      </c>
      <c r="AI5816" t="s">
        <v>87</v>
      </c>
      <c r="AJ5816" t="s">
        <v>55</v>
      </c>
      <c r="AK5816" t="s">
        <v>274</v>
      </c>
      <c r="AL5816" t="s">
        <v>47</v>
      </c>
      <c r="AM5816" t="s">
        <v>103</v>
      </c>
      <c r="AN5816" t="s">
        <v>65</v>
      </c>
      <c r="AO5816" t="s">
        <v>50</v>
      </c>
    </row>
    <row r="5817" spans="1:41" hidden="1" x14ac:dyDescent="0.25">
      <c r="A5817" t="s">
        <v>24306</v>
      </c>
      <c r="B5817" t="s">
        <v>24307</v>
      </c>
      <c r="C5817" s="1" t="str">
        <f t="shared" si="366"/>
        <v>21:1065</v>
      </c>
      <c r="D5817" s="1" t="str">
        <f t="shared" si="367"/>
        <v>21:0108</v>
      </c>
      <c r="E5817" t="s">
        <v>24308</v>
      </c>
      <c r="F5817" t="s">
        <v>24309</v>
      </c>
      <c r="H5817">
        <v>51.607822599999999</v>
      </c>
      <c r="I5817">
        <v>-119.5061352</v>
      </c>
      <c r="J5817" s="1" t="str">
        <f t="shared" si="364"/>
        <v>NGR bulk stream sediment</v>
      </c>
      <c r="K5817" s="1" t="str">
        <f t="shared" si="365"/>
        <v>&lt;177 micron (NGR)</v>
      </c>
      <c r="L5817">
        <v>7</v>
      </c>
      <c r="M5817" t="s">
        <v>45</v>
      </c>
      <c r="N5817">
        <v>109</v>
      </c>
      <c r="O5817" t="s">
        <v>238</v>
      </c>
      <c r="P5817" t="s">
        <v>127</v>
      </c>
      <c r="Q5817" t="s">
        <v>404</v>
      </c>
      <c r="R5817" t="s">
        <v>165</v>
      </c>
      <c r="S5817" t="s">
        <v>107</v>
      </c>
      <c r="T5817" t="s">
        <v>225</v>
      </c>
      <c r="U5817" t="s">
        <v>462</v>
      </c>
      <c r="V5817" t="s">
        <v>47</v>
      </c>
      <c r="W5817" t="s">
        <v>108</v>
      </c>
      <c r="X5817" t="s">
        <v>47</v>
      </c>
      <c r="Y5817" t="s">
        <v>197</v>
      </c>
      <c r="Z5817" t="s">
        <v>56</v>
      </c>
      <c r="AA5817" t="s">
        <v>46</v>
      </c>
      <c r="AB5817" t="s">
        <v>198</v>
      </c>
      <c r="AC5817" t="s">
        <v>59</v>
      </c>
      <c r="AD5817" t="s">
        <v>218</v>
      </c>
      <c r="AE5817" t="s">
        <v>199</v>
      </c>
      <c r="AF5817" t="s">
        <v>163</v>
      </c>
      <c r="AG5817" t="s">
        <v>51</v>
      </c>
      <c r="AH5817" t="s">
        <v>62</v>
      </c>
      <c r="AI5817" t="s">
        <v>54</v>
      </c>
      <c r="AJ5817" t="s">
        <v>502</v>
      </c>
      <c r="AK5817" t="s">
        <v>58</v>
      </c>
      <c r="AL5817" t="s">
        <v>47</v>
      </c>
      <c r="AM5817" t="s">
        <v>47</v>
      </c>
      <c r="AN5817" t="s">
        <v>65</v>
      </c>
      <c r="AO5817" t="s">
        <v>85</v>
      </c>
    </row>
    <row r="5818" spans="1:41" hidden="1" x14ac:dyDescent="0.25">
      <c r="A5818" t="s">
        <v>24310</v>
      </c>
      <c r="B5818" t="s">
        <v>24311</v>
      </c>
      <c r="C5818" s="1" t="str">
        <f t="shared" si="366"/>
        <v>21:1065</v>
      </c>
      <c r="D5818" s="1" t="str">
        <f t="shared" si="367"/>
        <v>21:0108</v>
      </c>
      <c r="E5818" t="s">
        <v>24312</v>
      </c>
      <c r="F5818" t="s">
        <v>24313</v>
      </c>
      <c r="H5818">
        <v>51.599556</v>
      </c>
      <c r="I5818">
        <v>-119.4769842</v>
      </c>
      <c r="J5818" s="1" t="str">
        <f t="shared" si="364"/>
        <v>NGR bulk stream sediment</v>
      </c>
      <c r="K5818" s="1" t="str">
        <f t="shared" si="365"/>
        <v>&lt;177 micron (NGR)</v>
      </c>
      <c r="L5818">
        <v>7</v>
      </c>
      <c r="M5818" t="s">
        <v>280</v>
      </c>
      <c r="N5818">
        <v>110</v>
      </c>
      <c r="O5818" t="s">
        <v>125</v>
      </c>
      <c r="P5818" t="s">
        <v>47</v>
      </c>
      <c r="Q5818" t="s">
        <v>411</v>
      </c>
      <c r="R5818" t="s">
        <v>161</v>
      </c>
      <c r="S5818" t="s">
        <v>431</v>
      </c>
      <c r="T5818" t="s">
        <v>85</v>
      </c>
      <c r="U5818" t="s">
        <v>667</v>
      </c>
      <c r="V5818" t="s">
        <v>125</v>
      </c>
      <c r="W5818" t="s">
        <v>173</v>
      </c>
      <c r="X5818" t="s">
        <v>137</v>
      </c>
      <c r="Y5818" t="s">
        <v>240</v>
      </c>
      <c r="Z5818" t="s">
        <v>56</v>
      </c>
      <c r="AA5818" t="s">
        <v>46</v>
      </c>
      <c r="AB5818" t="s">
        <v>81</v>
      </c>
      <c r="AC5818" t="s">
        <v>85</v>
      </c>
      <c r="AD5818" t="s">
        <v>146</v>
      </c>
      <c r="AE5818" t="s">
        <v>380</v>
      </c>
      <c r="AF5818" t="s">
        <v>58</v>
      </c>
      <c r="AG5818" t="s">
        <v>88</v>
      </c>
      <c r="AH5818" t="s">
        <v>64</v>
      </c>
      <c r="AI5818" t="s">
        <v>54</v>
      </c>
      <c r="AJ5818" t="s">
        <v>209</v>
      </c>
      <c r="AK5818" t="s">
        <v>266</v>
      </c>
      <c r="AL5818" t="s">
        <v>122</v>
      </c>
      <c r="AM5818" t="s">
        <v>122</v>
      </c>
      <c r="AN5818" t="s">
        <v>284</v>
      </c>
      <c r="AO5818" t="s">
        <v>127</v>
      </c>
    </row>
    <row r="5819" spans="1:41" hidden="1" x14ac:dyDescent="0.25">
      <c r="A5819" t="s">
        <v>24314</v>
      </c>
      <c r="B5819" t="s">
        <v>24315</v>
      </c>
      <c r="C5819" s="1" t="str">
        <f t="shared" si="366"/>
        <v>21:1065</v>
      </c>
      <c r="D5819" s="1" t="str">
        <f t="shared" si="367"/>
        <v>21:0108</v>
      </c>
      <c r="E5819" t="s">
        <v>24312</v>
      </c>
      <c r="F5819" t="s">
        <v>24316</v>
      </c>
      <c r="H5819">
        <v>51.599556</v>
      </c>
      <c r="I5819">
        <v>-119.4769842</v>
      </c>
      <c r="J5819" s="1" t="str">
        <f t="shared" si="364"/>
        <v>NGR bulk stream sediment</v>
      </c>
      <c r="K5819" s="1" t="str">
        <f t="shared" si="365"/>
        <v>&lt;177 micron (NGR)</v>
      </c>
      <c r="L5819">
        <v>7</v>
      </c>
      <c r="M5819" t="s">
        <v>288</v>
      </c>
      <c r="N5819">
        <v>111</v>
      </c>
      <c r="O5819" t="s">
        <v>130</v>
      </c>
      <c r="P5819" t="s">
        <v>47</v>
      </c>
      <c r="Q5819" t="s">
        <v>684</v>
      </c>
      <c r="R5819" t="s">
        <v>228</v>
      </c>
      <c r="S5819" t="s">
        <v>226</v>
      </c>
      <c r="T5819" t="s">
        <v>55</v>
      </c>
      <c r="U5819" t="s">
        <v>344</v>
      </c>
      <c r="V5819" t="s">
        <v>63</v>
      </c>
      <c r="W5819" t="s">
        <v>78</v>
      </c>
      <c r="X5819" t="s">
        <v>52</v>
      </c>
      <c r="Y5819" t="s">
        <v>106</v>
      </c>
      <c r="Z5819" t="s">
        <v>56</v>
      </c>
      <c r="AA5819" t="s">
        <v>46</v>
      </c>
      <c r="AB5819" t="s">
        <v>81</v>
      </c>
      <c r="AC5819" t="s">
        <v>76</v>
      </c>
      <c r="AD5819" t="s">
        <v>146</v>
      </c>
      <c r="AE5819" t="s">
        <v>380</v>
      </c>
      <c r="AF5819" t="s">
        <v>439</v>
      </c>
      <c r="AG5819" t="s">
        <v>292</v>
      </c>
      <c r="AH5819" t="s">
        <v>235</v>
      </c>
      <c r="AI5819" t="s">
        <v>46</v>
      </c>
      <c r="AJ5819" t="s">
        <v>127</v>
      </c>
      <c r="AK5819" t="s">
        <v>271</v>
      </c>
      <c r="AL5819" t="s">
        <v>47</v>
      </c>
      <c r="AM5819" t="s">
        <v>47</v>
      </c>
      <c r="AN5819" t="s">
        <v>372</v>
      </c>
      <c r="AO5819" t="s">
        <v>98</v>
      </c>
    </row>
    <row r="5820" spans="1:41" hidden="1" x14ac:dyDescent="0.25">
      <c r="A5820" t="s">
        <v>24317</v>
      </c>
      <c r="B5820" t="s">
        <v>24318</v>
      </c>
      <c r="C5820" s="1" t="str">
        <f t="shared" si="366"/>
        <v>21:1065</v>
      </c>
      <c r="D5820" s="1" t="str">
        <f t="shared" si="367"/>
        <v>21:0108</v>
      </c>
      <c r="E5820" t="s">
        <v>24319</v>
      </c>
      <c r="F5820" t="s">
        <v>24320</v>
      </c>
      <c r="H5820">
        <v>51.5926914</v>
      </c>
      <c r="I5820">
        <v>-119.4771014</v>
      </c>
      <c r="J5820" s="1" t="str">
        <f t="shared" si="364"/>
        <v>NGR bulk stream sediment</v>
      </c>
      <c r="K5820" s="1" t="str">
        <f t="shared" si="365"/>
        <v>&lt;177 micron (NGR)</v>
      </c>
      <c r="L5820">
        <v>7</v>
      </c>
      <c r="M5820" t="s">
        <v>71</v>
      </c>
      <c r="N5820">
        <v>112</v>
      </c>
      <c r="O5820" t="s">
        <v>161</v>
      </c>
      <c r="P5820" t="s">
        <v>47</v>
      </c>
      <c r="Q5820" t="s">
        <v>456</v>
      </c>
      <c r="R5820" t="s">
        <v>257</v>
      </c>
      <c r="S5820" t="s">
        <v>438</v>
      </c>
      <c r="T5820" t="s">
        <v>108</v>
      </c>
      <c r="U5820" t="s">
        <v>251</v>
      </c>
      <c r="V5820" t="s">
        <v>78</v>
      </c>
      <c r="W5820" t="s">
        <v>63</v>
      </c>
      <c r="X5820" t="s">
        <v>137</v>
      </c>
      <c r="Y5820" t="s">
        <v>290</v>
      </c>
      <c r="Z5820" t="s">
        <v>56</v>
      </c>
      <c r="AA5820" t="s">
        <v>46</v>
      </c>
      <c r="AB5820" t="s">
        <v>47</v>
      </c>
      <c r="AC5820" t="s">
        <v>55</v>
      </c>
      <c r="AD5820" t="s">
        <v>438</v>
      </c>
      <c r="AE5820" t="s">
        <v>380</v>
      </c>
      <c r="AF5820" t="s">
        <v>591</v>
      </c>
      <c r="AG5820" t="s">
        <v>307</v>
      </c>
      <c r="AH5820" t="s">
        <v>63</v>
      </c>
      <c r="AI5820" t="s">
        <v>149</v>
      </c>
      <c r="AJ5820" t="s">
        <v>50</v>
      </c>
      <c r="AK5820" t="s">
        <v>591</v>
      </c>
      <c r="AL5820" t="s">
        <v>122</v>
      </c>
      <c r="AM5820" t="s">
        <v>47</v>
      </c>
      <c r="AN5820" t="s">
        <v>432</v>
      </c>
      <c r="AO5820" t="s">
        <v>131</v>
      </c>
    </row>
    <row r="5821" spans="1:41" hidden="1" x14ac:dyDescent="0.25">
      <c r="A5821" t="s">
        <v>24321</v>
      </c>
      <c r="B5821" t="s">
        <v>24322</v>
      </c>
      <c r="C5821" s="1" t="str">
        <f t="shared" si="366"/>
        <v>21:1065</v>
      </c>
      <c r="D5821" s="1" t="str">
        <f t="shared" si="367"/>
        <v>21:0108</v>
      </c>
      <c r="E5821" t="s">
        <v>24323</v>
      </c>
      <c r="F5821" t="s">
        <v>24324</v>
      </c>
      <c r="H5821">
        <v>51.599367800000003</v>
      </c>
      <c r="I5821">
        <v>-119.6064298</v>
      </c>
      <c r="J5821" s="1" t="str">
        <f t="shared" si="364"/>
        <v>NGR bulk stream sediment</v>
      </c>
      <c r="K5821" s="1" t="str">
        <f t="shared" si="365"/>
        <v>&lt;177 micron (NGR)</v>
      </c>
      <c r="L5821">
        <v>7</v>
      </c>
      <c r="M5821" t="s">
        <v>95</v>
      </c>
      <c r="N5821">
        <v>113</v>
      </c>
      <c r="O5821" t="s">
        <v>55</v>
      </c>
      <c r="P5821" t="s">
        <v>51</v>
      </c>
      <c r="Q5821" t="s">
        <v>862</v>
      </c>
      <c r="R5821" t="s">
        <v>271</v>
      </c>
      <c r="S5821" t="s">
        <v>226</v>
      </c>
      <c r="T5821" t="s">
        <v>82</v>
      </c>
      <c r="U5821" t="s">
        <v>226</v>
      </c>
      <c r="V5821" t="s">
        <v>81</v>
      </c>
      <c r="W5821" t="s">
        <v>151</v>
      </c>
      <c r="X5821" t="s">
        <v>51</v>
      </c>
      <c r="Y5821" t="s">
        <v>120</v>
      </c>
      <c r="Z5821" t="s">
        <v>56</v>
      </c>
      <c r="AA5821" t="s">
        <v>46</v>
      </c>
      <c r="AB5821" t="s">
        <v>235</v>
      </c>
      <c r="AC5821" t="s">
        <v>75</v>
      </c>
      <c r="AD5821" t="s">
        <v>532</v>
      </c>
      <c r="AE5821" t="s">
        <v>62</v>
      </c>
      <c r="AF5821" t="s">
        <v>85</v>
      </c>
      <c r="AG5821" t="s">
        <v>2043</v>
      </c>
      <c r="AH5821" t="s">
        <v>161</v>
      </c>
      <c r="AI5821" t="s">
        <v>110</v>
      </c>
      <c r="AJ5821" t="s">
        <v>267</v>
      </c>
      <c r="AK5821" t="s">
        <v>151</v>
      </c>
      <c r="AL5821" t="s">
        <v>47</v>
      </c>
      <c r="AM5821" t="s">
        <v>122</v>
      </c>
      <c r="AN5821" t="s">
        <v>638</v>
      </c>
      <c r="AO5821" t="s">
        <v>165</v>
      </c>
    </row>
    <row r="5822" spans="1:41" hidden="1" x14ac:dyDescent="0.25">
      <c r="A5822" t="s">
        <v>24325</v>
      </c>
      <c r="B5822" t="s">
        <v>24326</v>
      </c>
      <c r="C5822" s="1" t="str">
        <f t="shared" si="366"/>
        <v>21:1065</v>
      </c>
      <c r="D5822" s="1" t="str">
        <f t="shared" si="367"/>
        <v>21:0108</v>
      </c>
      <c r="E5822" t="s">
        <v>24327</v>
      </c>
      <c r="F5822" t="s">
        <v>24328</v>
      </c>
      <c r="H5822">
        <v>51.882565900000003</v>
      </c>
      <c r="I5822">
        <v>-119.98476960000001</v>
      </c>
      <c r="J5822" s="1" t="str">
        <f t="shared" si="364"/>
        <v>NGR bulk stream sediment</v>
      </c>
      <c r="K5822" s="1" t="str">
        <f t="shared" si="365"/>
        <v>&lt;177 micron (NGR)</v>
      </c>
      <c r="L5822">
        <v>7</v>
      </c>
      <c r="M5822" t="s">
        <v>117</v>
      </c>
      <c r="N5822">
        <v>114</v>
      </c>
      <c r="O5822" t="s">
        <v>46</v>
      </c>
      <c r="P5822" t="s">
        <v>47</v>
      </c>
      <c r="Q5822" t="s">
        <v>548</v>
      </c>
      <c r="R5822" t="s">
        <v>86</v>
      </c>
      <c r="S5822" t="s">
        <v>386</v>
      </c>
      <c r="T5822" t="s">
        <v>66</v>
      </c>
      <c r="U5822" t="s">
        <v>226</v>
      </c>
      <c r="V5822" t="s">
        <v>78</v>
      </c>
      <c r="W5822" t="s">
        <v>200</v>
      </c>
      <c r="X5822" t="s">
        <v>137</v>
      </c>
      <c r="Y5822" t="s">
        <v>328</v>
      </c>
      <c r="Z5822" t="s">
        <v>56</v>
      </c>
      <c r="AA5822" t="s">
        <v>46</v>
      </c>
      <c r="AB5822" t="s">
        <v>81</v>
      </c>
      <c r="AC5822" t="s">
        <v>82</v>
      </c>
      <c r="AD5822" t="s">
        <v>146</v>
      </c>
      <c r="AE5822" t="s">
        <v>380</v>
      </c>
      <c r="AF5822" t="s">
        <v>76</v>
      </c>
      <c r="AG5822" t="s">
        <v>855</v>
      </c>
      <c r="AH5822" t="s">
        <v>63</v>
      </c>
      <c r="AI5822" t="s">
        <v>61</v>
      </c>
      <c r="AJ5822" t="s">
        <v>1559</v>
      </c>
      <c r="AK5822" t="s">
        <v>58</v>
      </c>
      <c r="AL5822" t="s">
        <v>47</v>
      </c>
      <c r="AM5822" t="s">
        <v>103</v>
      </c>
      <c r="AN5822" t="s">
        <v>1121</v>
      </c>
      <c r="AO5822" t="s">
        <v>98</v>
      </c>
    </row>
    <row r="5823" spans="1:41" hidden="1" x14ac:dyDescent="0.25">
      <c r="A5823" t="s">
        <v>24329</v>
      </c>
      <c r="B5823" t="s">
        <v>24330</v>
      </c>
      <c r="C5823" s="1" t="str">
        <f t="shared" si="366"/>
        <v>21:1065</v>
      </c>
      <c r="D5823" s="1" t="str">
        <f t="shared" si="367"/>
        <v>21:0108</v>
      </c>
      <c r="E5823" t="s">
        <v>24331</v>
      </c>
      <c r="F5823" t="s">
        <v>24332</v>
      </c>
      <c r="H5823">
        <v>51.868132299999999</v>
      </c>
      <c r="I5823">
        <v>-120.0009431</v>
      </c>
      <c r="J5823" s="1" t="str">
        <f t="shared" si="364"/>
        <v>NGR bulk stream sediment</v>
      </c>
      <c r="K5823" s="1" t="str">
        <f t="shared" si="365"/>
        <v>&lt;177 micron (NGR)</v>
      </c>
      <c r="L5823">
        <v>7</v>
      </c>
      <c r="M5823" t="s">
        <v>136</v>
      </c>
      <c r="N5823">
        <v>115</v>
      </c>
      <c r="O5823" t="s">
        <v>62</v>
      </c>
      <c r="P5823" t="s">
        <v>47</v>
      </c>
      <c r="Q5823" t="s">
        <v>684</v>
      </c>
      <c r="R5823" t="s">
        <v>51</v>
      </c>
      <c r="S5823" t="s">
        <v>695</v>
      </c>
      <c r="T5823" t="s">
        <v>80</v>
      </c>
      <c r="U5823" t="s">
        <v>48</v>
      </c>
      <c r="V5823" t="s">
        <v>125</v>
      </c>
      <c r="W5823" t="s">
        <v>129</v>
      </c>
      <c r="X5823" t="s">
        <v>330</v>
      </c>
      <c r="Y5823" t="s">
        <v>291</v>
      </c>
      <c r="Z5823" t="s">
        <v>84</v>
      </c>
      <c r="AA5823" t="s">
        <v>46</v>
      </c>
      <c r="AB5823" t="s">
        <v>63</v>
      </c>
      <c r="AC5823" t="s">
        <v>538</v>
      </c>
      <c r="AD5823" t="s">
        <v>589</v>
      </c>
      <c r="AE5823" t="s">
        <v>380</v>
      </c>
      <c r="AF5823" t="s">
        <v>50</v>
      </c>
      <c r="AG5823" t="s">
        <v>2180</v>
      </c>
      <c r="AH5823" t="s">
        <v>200</v>
      </c>
      <c r="AI5823" t="s">
        <v>47</v>
      </c>
      <c r="AJ5823" t="s">
        <v>1295</v>
      </c>
      <c r="AK5823" t="s">
        <v>127</v>
      </c>
      <c r="AL5823" t="s">
        <v>47</v>
      </c>
      <c r="AM5823" t="s">
        <v>73</v>
      </c>
      <c r="AN5823" t="s">
        <v>935</v>
      </c>
      <c r="AO5823" t="s">
        <v>197</v>
      </c>
    </row>
    <row r="5824" spans="1:41" hidden="1" x14ac:dyDescent="0.25">
      <c r="A5824" t="s">
        <v>24333</v>
      </c>
      <c r="B5824" t="s">
        <v>24334</v>
      </c>
      <c r="C5824" s="1" t="str">
        <f t="shared" si="366"/>
        <v>21:1065</v>
      </c>
      <c r="D5824" s="1" t="str">
        <f t="shared" si="367"/>
        <v>21:0108</v>
      </c>
      <c r="E5824" t="s">
        <v>24335</v>
      </c>
      <c r="F5824" t="s">
        <v>24336</v>
      </c>
      <c r="H5824">
        <v>51.858868000000001</v>
      </c>
      <c r="I5824">
        <v>-120.00164789999999</v>
      </c>
      <c r="J5824" s="1" t="str">
        <f t="shared" si="364"/>
        <v>NGR bulk stream sediment</v>
      </c>
      <c r="K5824" s="1" t="str">
        <f t="shared" si="365"/>
        <v>&lt;177 micron (NGR)</v>
      </c>
      <c r="L5824">
        <v>7</v>
      </c>
      <c r="M5824" t="s">
        <v>157</v>
      </c>
      <c r="N5824">
        <v>116</v>
      </c>
      <c r="O5824" t="s">
        <v>46</v>
      </c>
      <c r="P5824" t="s">
        <v>73</v>
      </c>
      <c r="Q5824" t="s">
        <v>234</v>
      </c>
      <c r="R5824" t="s">
        <v>127</v>
      </c>
      <c r="S5824" t="s">
        <v>1304</v>
      </c>
      <c r="T5824" t="s">
        <v>217</v>
      </c>
      <c r="U5824" t="s">
        <v>425</v>
      </c>
      <c r="V5824" t="s">
        <v>164</v>
      </c>
      <c r="W5824" t="s">
        <v>151</v>
      </c>
      <c r="X5824" t="s">
        <v>209</v>
      </c>
      <c r="Y5824" t="s">
        <v>386</v>
      </c>
      <c r="Z5824" t="s">
        <v>57</v>
      </c>
      <c r="AA5824" t="s">
        <v>46</v>
      </c>
      <c r="AB5824" t="s">
        <v>64</v>
      </c>
      <c r="AC5824" t="s">
        <v>269</v>
      </c>
      <c r="AD5824" t="s">
        <v>590</v>
      </c>
      <c r="AE5824" t="s">
        <v>199</v>
      </c>
      <c r="AF5824" t="s">
        <v>267</v>
      </c>
      <c r="AG5824" t="s">
        <v>1964</v>
      </c>
      <c r="AH5824" t="s">
        <v>151</v>
      </c>
      <c r="AI5824" t="s">
        <v>130</v>
      </c>
      <c r="AJ5824" t="s">
        <v>6389</v>
      </c>
      <c r="AK5824" t="s">
        <v>66</v>
      </c>
      <c r="AL5824" t="s">
        <v>103</v>
      </c>
      <c r="AM5824" t="s">
        <v>330</v>
      </c>
      <c r="AN5824" t="s">
        <v>337</v>
      </c>
      <c r="AO5824" t="s">
        <v>55</v>
      </c>
    </row>
    <row r="5825" spans="1:41" hidden="1" x14ac:dyDescent="0.25">
      <c r="A5825" t="s">
        <v>24337</v>
      </c>
      <c r="B5825" t="s">
        <v>24338</v>
      </c>
      <c r="C5825" s="1" t="str">
        <f t="shared" si="366"/>
        <v>21:1065</v>
      </c>
      <c r="D5825" s="1" t="str">
        <f t="shared" si="367"/>
        <v>21:0108</v>
      </c>
      <c r="E5825" t="s">
        <v>24339</v>
      </c>
      <c r="F5825" t="s">
        <v>24340</v>
      </c>
      <c r="H5825">
        <v>51.834504299999999</v>
      </c>
      <c r="I5825">
        <v>-120.0018989</v>
      </c>
      <c r="J5825" s="1" t="str">
        <f t="shared" si="364"/>
        <v>NGR bulk stream sediment</v>
      </c>
      <c r="K5825" s="1" t="str">
        <f t="shared" si="365"/>
        <v>&lt;177 micron (NGR)</v>
      </c>
      <c r="L5825">
        <v>7</v>
      </c>
      <c r="M5825" t="s">
        <v>170</v>
      </c>
      <c r="N5825">
        <v>117</v>
      </c>
      <c r="O5825" t="s">
        <v>53</v>
      </c>
      <c r="P5825" t="s">
        <v>47</v>
      </c>
      <c r="Q5825" t="s">
        <v>481</v>
      </c>
      <c r="R5825" t="s">
        <v>151</v>
      </c>
      <c r="S5825" t="s">
        <v>65</v>
      </c>
      <c r="T5825" t="s">
        <v>90</v>
      </c>
      <c r="U5825" t="s">
        <v>284</v>
      </c>
      <c r="V5825" t="s">
        <v>125</v>
      </c>
      <c r="W5825" t="s">
        <v>270</v>
      </c>
      <c r="X5825" t="s">
        <v>137</v>
      </c>
      <c r="Y5825" t="s">
        <v>320</v>
      </c>
      <c r="Z5825" t="s">
        <v>62</v>
      </c>
      <c r="AA5825" t="s">
        <v>46</v>
      </c>
      <c r="AB5825" t="s">
        <v>47</v>
      </c>
      <c r="AC5825" t="s">
        <v>268</v>
      </c>
      <c r="AD5825" t="s">
        <v>399</v>
      </c>
      <c r="AE5825" t="s">
        <v>380</v>
      </c>
      <c r="AF5825" t="s">
        <v>209</v>
      </c>
      <c r="AG5825" t="s">
        <v>898</v>
      </c>
      <c r="AH5825" t="s">
        <v>125</v>
      </c>
      <c r="AI5825" t="s">
        <v>61</v>
      </c>
      <c r="AJ5825" t="s">
        <v>2753</v>
      </c>
      <c r="AK5825" t="s">
        <v>591</v>
      </c>
      <c r="AL5825" t="s">
        <v>47</v>
      </c>
      <c r="AM5825" t="s">
        <v>103</v>
      </c>
      <c r="AN5825" t="s">
        <v>294</v>
      </c>
      <c r="AO5825" t="s">
        <v>59</v>
      </c>
    </row>
    <row r="5826" spans="1:41" hidden="1" x14ac:dyDescent="0.25">
      <c r="A5826" t="s">
        <v>24341</v>
      </c>
      <c r="B5826" t="s">
        <v>24342</v>
      </c>
      <c r="C5826" s="1" t="str">
        <f t="shared" si="366"/>
        <v>21:1065</v>
      </c>
      <c r="D5826" s="1" t="str">
        <f t="shared" si="367"/>
        <v>21:0108</v>
      </c>
      <c r="E5826" t="s">
        <v>24343</v>
      </c>
      <c r="F5826" t="s">
        <v>24344</v>
      </c>
      <c r="H5826">
        <v>51.8091133</v>
      </c>
      <c r="I5826">
        <v>-120.001516</v>
      </c>
      <c r="J5826" s="1" t="str">
        <f t="shared" ref="J5826:J5889" si="368">HYPERLINK("http://geochem.nrcan.gc.ca/cdogs/content/kwd/kwd020030_e.htm", "NGR bulk stream sediment")</f>
        <v>NGR bulk stream sediment</v>
      </c>
      <c r="K5826" s="1" t="str">
        <f t="shared" ref="K5826:K5889" si="369">HYPERLINK("http://geochem.nrcan.gc.ca/cdogs/content/kwd/kwd080006_e.htm", "&lt;177 micron (NGR)")</f>
        <v>&lt;177 micron (NGR)</v>
      </c>
      <c r="L5826">
        <v>7</v>
      </c>
      <c r="M5826" t="s">
        <v>180</v>
      </c>
      <c r="N5826">
        <v>118</v>
      </c>
      <c r="O5826" t="s">
        <v>62</v>
      </c>
      <c r="P5826" t="s">
        <v>47</v>
      </c>
      <c r="Q5826" t="s">
        <v>234</v>
      </c>
      <c r="R5826" t="s">
        <v>274</v>
      </c>
      <c r="S5826" t="s">
        <v>207</v>
      </c>
      <c r="T5826" t="s">
        <v>269</v>
      </c>
      <c r="U5826" t="s">
        <v>284</v>
      </c>
      <c r="V5826" t="s">
        <v>101</v>
      </c>
      <c r="W5826" t="s">
        <v>51</v>
      </c>
      <c r="X5826" t="s">
        <v>73</v>
      </c>
      <c r="Y5826" t="s">
        <v>183</v>
      </c>
      <c r="Z5826" t="s">
        <v>199</v>
      </c>
      <c r="AA5826" t="s">
        <v>46</v>
      </c>
      <c r="AB5826" t="s">
        <v>47</v>
      </c>
      <c r="AC5826" t="s">
        <v>258</v>
      </c>
      <c r="AD5826" t="s">
        <v>482</v>
      </c>
      <c r="AE5826" t="s">
        <v>380</v>
      </c>
      <c r="AF5826" t="s">
        <v>127</v>
      </c>
      <c r="AG5826" t="s">
        <v>615</v>
      </c>
      <c r="AH5826" t="s">
        <v>61</v>
      </c>
      <c r="AI5826" t="s">
        <v>185</v>
      </c>
      <c r="AJ5826" t="s">
        <v>66</v>
      </c>
      <c r="AK5826" t="s">
        <v>260</v>
      </c>
      <c r="AL5826" t="s">
        <v>47</v>
      </c>
      <c r="AM5826" t="s">
        <v>122</v>
      </c>
      <c r="AN5826" t="s">
        <v>345</v>
      </c>
      <c r="AO5826" t="s">
        <v>98</v>
      </c>
    </row>
    <row r="5827" spans="1:41" hidden="1" x14ac:dyDescent="0.25">
      <c r="A5827" t="s">
        <v>24345</v>
      </c>
      <c r="B5827" t="s">
        <v>24346</v>
      </c>
      <c r="C5827" s="1" t="str">
        <f t="shared" si="366"/>
        <v>21:1065</v>
      </c>
      <c r="D5827" s="1" t="str">
        <f t="shared" si="367"/>
        <v>21:0108</v>
      </c>
      <c r="E5827" t="s">
        <v>24347</v>
      </c>
      <c r="F5827" t="s">
        <v>24348</v>
      </c>
      <c r="H5827">
        <v>51.787322000000003</v>
      </c>
      <c r="I5827">
        <v>-120.0021129</v>
      </c>
      <c r="J5827" s="1" t="str">
        <f t="shared" si="368"/>
        <v>NGR bulk stream sediment</v>
      </c>
      <c r="K5827" s="1" t="str">
        <f t="shared" si="369"/>
        <v>&lt;177 micron (NGR)</v>
      </c>
      <c r="L5827">
        <v>7</v>
      </c>
      <c r="M5827" t="s">
        <v>195</v>
      </c>
      <c r="N5827">
        <v>119</v>
      </c>
      <c r="O5827" t="s">
        <v>62</v>
      </c>
      <c r="P5827" t="s">
        <v>47</v>
      </c>
      <c r="Q5827" t="s">
        <v>404</v>
      </c>
      <c r="R5827" t="s">
        <v>86</v>
      </c>
      <c r="S5827" t="s">
        <v>425</v>
      </c>
      <c r="T5827" t="s">
        <v>243</v>
      </c>
      <c r="U5827" t="s">
        <v>1304</v>
      </c>
      <c r="V5827" t="s">
        <v>81</v>
      </c>
      <c r="W5827" t="s">
        <v>129</v>
      </c>
      <c r="X5827" t="s">
        <v>52</v>
      </c>
      <c r="Y5827" t="s">
        <v>343</v>
      </c>
      <c r="Z5827" t="s">
        <v>199</v>
      </c>
      <c r="AA5827" t="s">
        <v>46</v>
      </c>
      <c r="AB5827" t="s">
        <v>47</v>
      </c>
      <c r="AC5827" t="s">
        <v>184</v>
      </c>
      <c r="AD5827" t="s">
        <v>126</v>
      </c>
      <c r="AE5827" t="s">
        <v>380</v>
      </c>
      <c r="AF5827" t="s">
        <v>175</v>
      </c>
      <c r="AG5827" t="s">
        <v>1087</v>
      </c>
      <c r="AH5827" t="s">
        <v>47</v>
      </c>
      <c r="AI5827" t="s">
        <v>61</v>
      </c>
      <c r="AJ5827" t="s">
        <v>66</v>
      </c>
      <c r="AK5827" t="s">
        <v>188</v>
      </c>
      <c r="AL5827" t="s">
        <v>47</v>
      </c>
      <c r="AM5827" t="s">
        <v>122</v>
      </c>
      <c r="AN5827" t="s">
        <v>508</v>
      </c>
      <c r="AO5827" t="s">
        <v>104</v>
      </c>
    </row>
    <row r="5828" spans="1:41" hidden="1" x14ac:dyDescent="0.25">
      <c r="A5828" t="s">
        <v>24349</v>
      </c>
      <c r="B5828" t="s">
        <v>24350</v>
      </c>
      <c r="C5828" s="1" t="str">
        <f t="shared" si="366"/>
        <v>21:1065</v>
      </c>
      <c r="D5828" s="1" t="str">
        <f t="shared" si="367"/>
        <v>21:0108</v>
      </c>
      <c r="E5828" t="s">
        <v>24351</v>
      </c>
      <c r="F5828" t="s">
        <v>24352</v>
      </c>
      <c r="H5828">
        <v>51.762781199999999</v>
      </c>
      <c r="I5828">
        <v>-120.00154139999999</v>
      </c>
      <c r="J5828" s="1" t="str">
        <f t="shared" si="368"/>
        <v>NGR bulk stream sediment</v>
      </c>
      <c r="K5828" s="1" t="str">
        <f t="shared" si="369"/>
        <v>&lt;177 micron (NGR)</v>
      </c>
      <c r="L5828">
        <v>7</v>
      </c>
      <c r="M5828" t="s">
        <v>205</v>
      </c>
      <c r="N5828">
        <v>120</v>
      </c>
      <c r="O5828" t="s">
        <v>198</v>
      </c>
      <c r="P5828" t="s">
        <v>47</v>
      </c>
      <c r="Q5828" t="s">
        <v>548</v>
      </c>
      <c r="R5828" t="s">
        <v>151</v>
      </c>
      <c r="S5828" t="s">
        <v>65</v>
      </c>
      <c r="T5828" t="s">
        <v>269</v>
      </c>
      <c r="U5828" t="s">
        <v>543</v>
      </c>
      <c r="V5828" t="s">
        <v>81</v>
      </c>
      <c r="W5828" t="s">
        <v>111</v>
      </c>
      <c r="X5828" t="s">
        <v>137</v>
      </c>
      <c r="Y5828" t="s">
        <v>121</v>
      </c>
      <c r="Z5828" t="s">
        <v>62</v>
      </c>
      <c r="AA5828" t="s">
        <v>46</v>
      </c>
      <c r="AB5828" t="s">
        <v>64</v>
      </c>
      <c r="AC5828" t="s">
        <v>236</v>
      </c>
      <c r="AD5828" t="s">
        <v>236</v>
      </c>
      <c r="AE5828" t="s">
        <v>380</v>
      </c>
      <c r="AF5828" t="s">
        <v>267</v>
      </c>
      <c r="AG5828" t="s">
        <v>2048</v>
      </c>
      <c r="AH5828" t="s">
        <v>110</v>
      </c>
      <c r="AI5828" t="s">
        <v>110</v>
      </c>
      <c r="AJ5828" t="s">
        <v>1205</v>
      </c>
      <c r="AK5828" t="s">
        <v>238</v>
      </c>
      <c r="AL5828" t="s">
        <v>47</v>
      </c>
      <c r="AM5828" t="s">
        <v>122</v>
      </c>
      <c r="AN5828" t="s">
        <v>48</v>
      </c>
      <c r="AO5828" t="s">
        <v>127</v>
      </c>
    </row>
    <row r="5829" spans="1:41" hidden="1" x14ac:dyDescent="0.25">
      <c r="A5829" t="s">
        <v>24353</v>
      </c>
      <c r="B5829" t="s">
        <v>24354</v>
      </c>
      <c r="C5829" s="1" t="str">
        <f t="shared" si="366"/>
        <v>21:1065</v>
      </c>
      <c r="D5829" s="1" t="str">
        <f t="shared" si="367"/>
        <v>21:0108</v>
      </c>
      <c r="E5829" t="s">
        <v>24355</v>
      </c>
      <c r="F5829" t="s">
        <v>24356</v>
      </c>
      <c r="H5829">
        <v>51.739365900000003</v>
      </c>
      <c r="I5829">
        <v>-119.9500922</v>
      </c>
      <c r="J5829" s="1" t="str">
        <f t="shared" si="368"/>
        <v>NGR bulk stream sediment</v>
      </c>
      <c r="K5829" s="1" t="str">
        <f t="shared" si="369"/>
        <v>&lt;177 micron (NGR)</v>
      </c>
      <c r="L5829">
        <v>7</v>
      </c>
      <c r="M5829" t="s">
        <v>214</v>
      </c>
      <c r="N5829">
        <v>121</v>
      </c>
      <c r="O5829" t="s">
        <v>62</v>
      </c>
      <c r="P5829" t="s">
        <v>47</v>
      </c>
      <c r="Q5829" t="s">
        <v>1392</v>
      </c>
      <c r="R5829" t="s">
        <v>282</v>
      </c>
      <c r="S5829" t="s">
        <v>146</v>
      </c>
      <c r="T5829" t="s">
        <v>475</v>
      </c>
      <c r="U5829" t="s">
        <v>508</v>
      </c>
      <c r="V5829" t="s">
        <v>161</v>
      </c>
      <c r="W5829" t="s">
        <v>111</v>
      </c>
      <c r="X5829" t="s">
        <v>73</v>
      </c>
      <c r="Y5829" t="s">
        <v>75</v>
      </c>
      <c r="Z5829" t="s">
        <v>56</v>
      </c>
      <c r="AA5829" t="s">
        <v>46</v>
      </c>
      <c r="AB5829" t="s">
        <v>101</v>
      </c>
      <c r="AC5829" t="s">
        <v>559</v>
      </c>
      <c r="AD5829" t="s">
        <v>482</v>
      </c>
      <c r="AE5829" t="s">
        <v>380</v>
      </c>
      <c r="AF5829" t="s">
        <v>127</v>
      </c>
      <c r="AG5829" t="s">
        <v>591</v>
      </c>
      <c r="AH5829" t="s">
        <v>110</v>
      </c>
      <c r="AI5829" t="s">
        <v>149</v>
      </c>
      <c r="AJ5829" t="s">
        <v>127</v>
      </c>
      <c r="AK5829" t="s">
        <v>96</v>
      </c>
      <c r="AL5829" t="s">
        <v>47</v>
      </c>
      <c r="AM5829" t="s">
        <v>122</v>
      </c>
      <c r="AN5829" t="s">
        <v>915</v>
      </c>
      <c r="AO5829" t="s">
        <v>141</v>
      </c>
    </row>
    <row r="5830" spans="1:41" hidden="1" x14ac:dyDescent="0.25">
      <c r="A5830" t="s">
        <v>24357</v>
      </c>
      <c r="B5830" t="s">
        <v>24358</v>
      </c>
      <c r="C5830" s="1" t="str">
        <f t="shared" si="366"/>
        <v>21:1065</v>
      </c>
      <c r="D5830" s="1" t="str">
        <f t="shared" si="367"/>
        <v>21:0108</v>
      </c>
      <c r="E5830" t="s">
        <v>24359</v>
      </c>
      <c r="F5830" t="s">
        <v>24360</v>
      </c>
      <c r="H5830">
        <v>51.602505499999999</v>
      </c>
      <c r="I5830">
        <v>-119.99304429999999</v>
      </c>
      <c r="J5830" s="1" t="str">
        <f t="shared" si="368"/>
        <v>NGR bulk stream sediment</v>
      </c>
      <c r="K5830" s="1" t="str">
        <f t="shared" si="369"/>
        <v>&lt;177 micron (NGR)</v>
      </c>
      <c r="L5830">
        <v>7</v>
      </c>
      <c r="M5830" t="s">
        <v>223</v>
      </c>
      <c r="N5830">
        <v>122</v>
      </c>
      <c r="O5830" t="s">
        <v>76</v>
      </c>
      <c r="P5830" t="s">
        <v>55</v>
      </c>
      <c r="Q5830" t="s">
        <v>404</v>
      </c>
      <c r="R5830" t="s">
        <v>81</v>
      </c>
      <c r="S5830" t="s">
        <v>372</v>
      </c>
      <c r="T5830" t="s">
        <v>145</v>
      </c>
      <c r="U5830" t="s">
        <v>438</v>
      </c>
      <c r="V5830" t="s">
        <v>60</v>
      </c>
      <c r="W5830" t="s">
        <v>200</v>
      </c>
      <c r="X5830" t="s">
        <v>58</v>
      </c>
      <c r="Y5830" t="s">
        <v>438</v>
      </c>
      <c r="Z5830" t="s">
        <v>56</v>
      </c>
      <c r="AA5830" t="s">
        <v>46</v>
      </c>
      <c r="AB5830" t="s">
        <v>47</v>
      </c>
      <c r="AC5830" t="s">
        <v>306</v>
      </c>
      <c r="AD5830" t="s">
        <v>482</v>
      </c>
      <c r="AE5830" t="s">
        <v>174</v>
      </c>
      <c r="AF5830" t="s">
        <v>127</v>
      </c>
      <c r="AG5830" t="s">
        <v>775</v>
      </c>
      <c r="AH5830" t="s">
        <v>101</v>
      </c>
      <c r="AI5830" t="s">
        <v>235</v>
      </c>
      <c r="AJ5830" t="s">
        <v>6266</v>
      </c>
      <c r="AK5830" t="s">
        <v>365</v>
      </c>
      <c r="AL5830" t="s">
        <v>51</v>
      </c>
      <c r="AM5830" t="s">
        <v>122</v>
      </c>
      <c r="AN5830" t="s">
        <v>592</v>
      </c>
      <c r="AO5830" t="s">
        <v>99</v>
      </c>
    </row>
    <row r="5831" spans="1:41" hidden="1" x14ac:dyDescent="0.25">
      <c r="A5831" t="s">
        <v>24361</v>
      </c>
      <c r="B5831" t="s">
        <v>24362</v>
      </c>
      <c r="C5831" s="1" t="str">
        <f t="shared" si="366"/>
        <v>21:1065</v>
      </c>
      <c r="D5831" s="1" t="str">
        <f t="shared" si="367"/>
        <v>21:0108</v>
      </c>
      <c r="E5831" t="s">
        <v>24363</v>
      </c>
      <c r="F5831" t="s">
        <v>24364</v>
      </c>
      <c r="H5831">
        <v>51.608188599999998</v>
      </c>
      <c r="I5831">
        <v>-120.0019126</v>
      </c>
      <c r="J5831" s="1" t="str">
        <f t="shared" si="368"/>
        <v>NGR bulk stream sediment</v>
      </c>
      <c r="K5831" s="1" t="str">
        <f t="shared" si="369"/>
        <v>&lt;177 micron (NGR)</v>
      </c>
      <c r="L5831">
        <v>7</v>
      </c>
      <c r="M5831" t="s">
        <v>233</v>
      </c>
      <c r="N5831">
        <v>123</v>
      </c>
      <c r="O5831" t="s">
        <v>55</v>
      </c>
      <c r="P5831" t="s">
        <v>330</v>
      </c>
      <c r="Q5831" t="s">
        <v>481</v>
      </c>
      <c r="R5831" t="s">
        <v>108</v>
      </c>
      <c r="S5831" t="s">
        <v>391</v>
      </c>
      <c r="T5831" t="s">
        <v>267</v>
      </c>
      <c r="U5831" t="s">
        <v>146</v>
      </c>
      <c r="V5831" t="s">
        <v>63</v>
      </c>
      <c r="W5831" t="s">
        <v>102</v>
      </c>
      <c r="X5831" t="s">
        <v>52</v>
      </c>
      <c r="Y5831" t="s">
        <v>482</v>
      </c>
      <c r="Z5831" t="s">
        <v>84</v>
      </c>
      <c r="AA5831" t="s">
        <v>46</v>
      </c>
      <c r="AB5831" t="s">
        <v>64</v>
      </c>
      <c r="AC5831" t="s">
        <v>145</v>
      </c>
      <c r="AD5831" t="s">
        <v>829</v>
      </c>
      <c r="AE5831" t="s">
        <v>174</v>
      </c>
      <c r="AF5831" t="s">
        <v>76</v>
      </c>
      <c r="AG5831" t="s">
        <v>855</v>
      </c>
      <c r="AH5831" t="s">
        <v>61</v>
      </c>
      <c r="AI5831" t="s">
        <v>87</v>
      </c>
      <c r="AJ5831" t="s">
        <v>66</v>
      </c>
      <c r="AK5831" t="s">
        <v>270</v>
      </c>
      <c r="AL5831" t="s">
        <v>47</v>
      </c>
      <c r="AM5831" t="s">
        <v>122</v>
      </c>
      <c r="AN5831" t="s">
        <v>638</v>
      </c>
      <c r="AO5831" t="s">
        <v>90</v>
      </c>
    </row>
    <row r="5832" spans="1:41" hidden="1" x14ac:dyDescent="0.25">
      <c r="A5832" t="s">
        <v>24365</v>
      </c>
      <c r="B5832" t="s">
        <v>24366</v>
      </c>
      <c r="C5832" s="1" t="str">
        <f t="shared" si="366"/>
        <v>21:1065</v>
      </c>
      <c r="D5832" s="1" t="str">
        <f t="shared" si="367"/>
        <v>21:0108</v>
      </c>
      <c r="E5832" t="s">
        <v>24367</v>
      </c>
      <c r="F5832" t="s">
        <v>24368</v>
      </c>
      <c r="H5832">
        <v>51.690648000000003</v>
      </c>
      <c r="I5832">
        <v>-119.97486619999999</v>
      </c>
      <c r="J5832" s="1" t="str">
        <f t="shared" si="368"/>
        <v>NGR bulk stream sediment</v>
      </c>
      <c r="K5832" s="1" t="str">
        <f t="shared" si="369"/>
        <v>&lt;177 micron (NGR)</v>
      </c>
      <c r="L5832">
        <v>7</v>
      </c>
      <c r="M5832" t="s">
        <v>248</v>
      </c>
      <c r="N5832">
        <v>124</v>
      </c>
      <c r="O5832" t="s">
        <v>81</v>
      </c>
      <c r="P5832" t="s">
        <v>47</v>
      </c>
      <c r="Q5832" t="s">
        <v>424</v>
      </c>
      <c r="R5832" t="s">
        <v>62</v>
      </c>
      <c r="S5832" t="s">
        <v>463</v>
      </c>
      <c r="T5832" t="s">
        <v>55</v>
      </c>
      <c r="U5832" t="s">
        <v>226</v>
      </c>
      <c r="V5832" t="s">
        <v>61</v>
      </c>
      <c r="W5832" t="s">
        <v>161</v>
      </c>
      <c r="X5832" t="s">
        <v>127</v>
      </c>
      <c r="Y5832" t="s">
        <v>146</v>
      </c>
      <c r="Z5832" t="s">
        <v>53</v>
      </c>
      <c r="AA5832" t="s">
        <v>46</v>
      </c>
      <c r="AB5832" t="s">
        <v>257</v>
      </c>
      <c r="AC5832" t="s">
        <v>58</v>
      </c>
      <c r="AD5832" t="s">
        <v>268</v>
      </c>
      <c r="AE5832" t="s">
        <v>56</v>
      </c>
      <c r="AF5832" t="s">
        <v>108</v>
      </c>
      <c r="AG5832" t="s">
        <v>898</v>
      </c>
      <c r="AH5832" t="s">
        <v>63</v>
      </c>
      <c r="AI5832" t="s">
        <v>61</v>
      </c>
      <c r="AJ5832" t="s">
        <v>1974</v>
      </c>
      <c r="AK5832" t="s">
        <v>96</v>
      </c>
      <c r="AL5832" t="s">
        <v>47</v>
      </c>
      <c r="AM5832" t="s">
        <v>51</v>
      </c>
      <c r="AN5832" t="s">
        <v>385</v>
      </c>
      <c r="AO5832" t="s">
        <v>162</v>
      </c>
    </row>
    <row r="5833" spans="1:41" hidden="1" x14ac:dyDescent="0.25">
      <c r="A5833" t="s">
        <v>24369</v>
      </c>
      <c r="B5833" t="s">
        <v>24370</v>
      </c>
      <c r="C5833" s="1" t="str">
        <f t="shared" si="366"/>
        <v>21:1065</v>
      </c>
      <c r="D5833" s="1" t="str">
        <f t="shared" si="367"/>
        <v>21:0108</v>
      </c>
      <c r="E5833" t="s">
        <v>24371</v>
      </c>
      <c r="F5833" t="s">
        <v>24372</v>
      </c>
      <c r="H5833">
        <v>51.698419700000002</v>
      </c>
      <c r="I5833">
        <v>-119.9319095</v>
      </c>
      <c r="J5833" s="1" t="str">
        <f t="shared" si="368"/>
        <v>NGR bulk stream sediment</v>
      </c>
      <c r="K5833" s="1" t="str">
        <f t="shared" si="369"/>
        <v>&lt;177 micron (NGR)</v>
      </c>
      <c r="L5833">
        <v>7</v>
      </c>
      <c r="M5833" t="s">
        <v>256</v>
      </c>
      <c r="N5833">
        <v>125</v>
      </c>
      <c r="O5833" t="s">
        <v>63</v>
      </c>
      <c r="P5833" t="s">
        <v>122</v>
      </c>
      <c r="Q5833" t="s">
        <v>588</v>
      </c>
      <c r="R5833" t="s">
        <v>57</v>
      </c>
      <c r="S5833" t="s">
        <v>372</v>
      </c>
      <c r="T5833" t="s">
        <v>85</v>
      </c>
      <c r="U5833" t="s">
        <v>438</v>
      </c>
      <c r="V5833" t="s">
        <v>47</v>
      </c>
      <c r="W5833" t="s">
        <v>122</v>
      </c>
      <c r="X5833" t="s">
        <v>82</v>
      </c>
      <c r="Y5833" t="s">
        <v>226</v>
      </c>
      <c r="Z5833" t="s">
        <v>57</v>
      </c>
      <c r="AA5833" t="s">
        <v>46</v>
      </c>
      <c r="AB5833" t="s">
        <v>161</v>
      </c>
      <c r="AC5833" t="s">
        <v>58</v>
      </c>
      <c r="AD5833" t="s">
        <v>328</v>
      </c>
      <c r="AE5833" t="s">
        <v>56</v>
      </c>
      <c r="AF5833" t="s">
        <v>76</v>
      </c>
      <c r="AG5833" t="s">
        <v>2180</v>
      </c>
      <c r="AH5833" t="s">
        <v>63</v>
      </c>
      <c r="AI5833" t="s">
        <v>64</v>
      </c>
      <c r="AJ5833" t="s">
        <v>1335</v>
      </c>
      <c r="AK5833" t="s">
        <v>58</v>
      </c>
      <c r="AL5833" t="s">
        <v>47</v>
      </c>
      <c r="AM5833" t="s">
        <v>52</v>
      </c>
      <c r="AN5833" t="s">
        <v>119</v>
      </c>
      <c r="AO5833" t="s">
        <v>225</v>
      </c>
    </row>
    <row r="5834" spans="1:41" hidden="1" x14ac:dyDescent="0.25">
      <c r="A5834" t="s">
        <v>24373</v>
      </c>
      <c r="B5834" t="s">
        <v>24374</v>
      </c>
      <c r="C5834" s="1" t="str">
        <f t="shared" si="366"/>
        <v>21:1065</v>
      </c>
      <c r="D5834" s="1" t="str">
        <f t="shared" si="367"/>
        <v>21:0108</v>
      </c>
      <c r="E5834" t="s">
        <v>24375</v>
      </c>
      <c r="F5834" t="s">
        <v>24376</v>
      </c>
      <c r="H5834">
        <v>51.640293399999997</v>
      </c>
      <c r="I5834">
        <v>-119.90930520000001</v>
      </c>
      <c r="J5834" s="1" t="str">
        <f t="shared" si="368"/>
        <v>NGR bulk stream sediment</v>
      </c>
      <c r="K5834" s="1" t="str">
        <f t="shared" si="369"/>
        <v>&lt;177 micron (NGR)</v>
      </c>
      <c r="L5834">
        <v>7</v>
      </c>
      <c r="M5834" t="s">
        <v>265</v>
      </c>
      <c r="N5834">
        <v>126</v>
      </c>
      <c r="O5834" t="s">
        <v>260</v>
      </c>
      <c r="P5834" t="s">
        <v>122</v>
      </c>
      <c r="Q5834" t="s">
        <v>119</v>
      </c>
      <c r="R5834" t="s">
        <v>78</v>
      </c>
      <c r="S5834" t="s">
        <v>431</v>
      </c>
      <c r="T5834" t="s">
        <v>66</v>
      </c>
      <c r="U5834" t="s">
        <v>425</v>
      </c>
      <c r="V5834" t="s">
        <v>235</v>
      </c>
      <c r="W5834" t="s">
        <v>336</v>
      </c>
      <c r="X5834" t="s">
        <v>137</v>
      </c>
      <c r="Y5834" t="s">
        <v>250</v>
      </c>
      <c r="Z5834" t="s">
        <v>84</v>
      </c>
      <c r="AA5834" t="s">
        <v>46</v>
      </c>
      <c r="AB5834" t="s">
        <v>47</v>
      </c>
      <c r="AC5834" t="s">
        <v>217</v>
      </c>
      <c r="AD5834" t="s">
        <v>344</v>
      </c>
      <c r="AE5834" t="s">
        <v>199</v>
      </c>
      <c r="AF5834" t="s">
        <v>127</v>
      </c>
      <c r="AG5834" t="s">
        <v>181</v>
      </c>
      <c r="AH5834" t="s">
        <v>61</v>
      </c>
      <c r="AI5834" t="s">
        <v>149</v>
      </c>
      <c r="AJ5834" t="s">
        <v>108</v>
      </c>
      <c r="AK5834" t="s">
        <v>102</v>
      </c>
      <c r="AL5834" t="s">
        <v>47</v>
      </c>
      <c r="AM5834" t="s">
        <v>122</v>
      </c>
      <c r="AN5834" t="s">
        <v>345</v>
      </c>
      <c r="AO5834" t="s">
        <v>145</v>
      </c>
    </row>
    <row r="5835" spans="1:41" hidden="1" x14ac:dyDescent="0.25">
      <c r="A5835" t="s">
        <v>24377</v>
      </c>
      <c r="B5835" t="s">
        <v>24378</v>
      </c>
      <c r="C5835" s="1" t="str">
        <f t="shared" si="366"/>
        <v>21:1065</v>
      </c>
      <c r="D5835" s="1" t="str">
        <f t="shared" si="367"/>
        <v>21:0108</v>
      </c>
      <c r="E5835" t="s">
        <v>24379</v>
      </c>
      <c r="F5835" t="s">
        <v>24380</v>
      </c>
      <c r="H5835">
        <v>51.369557499999999</v>
      </c>
      <c r="I5835">
        <v>-119.88809139999999</v>
      </c>
      <c r="J5835" s="1" t="str">
        <f t="shared" si="368"/>
        <v>NGR bulk stream sediment</v>
      </c>
      <c r="K5835" s="1" t="str">
        <f t="shared" si="369"/>
        <v>&lt;177 micron (NGR)</v>
      </c>
      <c r="L5835">
        <v>8</v>
      </c>
      <c r="M5835" t="s">
        <v>45</v>
      </c>
      <c r="N5835">
        <v>127</v>
      </c>
      <c r="O5835" t="s">
        <v>64</v>
      </c>
      <c r="P5835" t="s">
        <v>47</v>
      </c>
      <c r="Q5835" t="s">
        <v>65</v>
      </c>
      <c r="R5835" t="s">
        <v>257</v>
      </c>
      <c r="S5835" t="s">
        <v>89</v>
      </c>
      <c r="T5835" t="s">
        <v>51</v>
      </c>
      <c r="U5835" t="s">
        <v>241</v>
      </c>
      <c r="V5835" t="s">
        <v>63</v>
      </c>
      <c r="W5835" t="s">
        <v>270</v>
      </c>
      <c r="X5835" t="s">
        <v>186</v>
      </c>
      <c r="Y5835" t="s">
        <v>554</v>
      </c>
      <c r="Z5835" t="s">
        <v>56</v>
      </c>
      <c r="AA5835" t="s">
        <v>46</v>
      </c>
      <c r="AB5835" t="s">
        <v>122</v>
      </c>
      <c r="AC5835" t="s">
        <v>58</v>
      </c>
      <c r="AD5835" t="s">
        <v>237</v>
      </c>
      <c r="AE5835" t="s">
        <v>199</v>
      </c>
      <c r="AF5835" t="s">
        <v>437</v>
      </c>
      <c r="AG5835" t="s">
        <v>3858</v>
      </c>
      <c r="AH5835" t="s">
        <v>76</v>
      </c>
      <c r="AI5835" t="s">
        <v>64</v>
      </c>
      <c r="AJ5835" t="s">
        <v>2388</v>
      </c>
      <c r="AK5835" t="s">
        <v>1641</v>
      </c>
      <c r="AL5835" t="s">
        <v>47</v>
      </c>
      <c r="AM5835" t="s">
        <v>58</v>
      </c>
      <c r="AN5835" t="s">
        <v>417</v>
      </c>
      <c r="AO5835" t="s">
        <v>76</v>
      </c>
    </row>
    <row r="5836" spans="1:41" hidden="1" x14ac:dyDescent="0.25">
      <c r="A5836" t="s">
        <v>24381</v>
      </c>
      <c r="B5836" t="s">
        <v>24382</v>
      </c>
      <c r="C5836" s="1" t="str">
        <f t="shared" si="366"/>
        <v>21:1065</v>
      </c>
      <c r="D5836" s="1" t="str">
        <f t="shared" si="367"/>
        <v>21:0108</v>
      </c>
      <c r="E5836" t="s">
        <v>24383</v>
      </c>
      <c r="F5836" t="s">
        <v>24384</v>
      </c>
      <c r="H5836">
        <v>51.396185000000003</v>
      </c>
      <c r="I5836">
        <v>-119.8818023</v>
      </c>
      <c r="J5836" s="1" t="str">
        <f t="shared" si="368"/>
        <v>NGR bulk stream sediment</v>
      </c>
      <c r="K5836" s="1" t="str">
        <f t="shared" si="369"/>
        <v>&lt;177 micron (NGR)</v>
      </c>
      <c r="L5836">
        <v>8</v>
      </c>
      <c r="M5836" t="s">
        <v>71</v>
      </c>
      <c r="N5836">
        <v>128</v>
      </c>
      <c r="O5836" t="s">
        <v>61</v>
      </c>
      <c r="P5836" t="s">
        <v>47</v>
      </c>
      <c r="Q5836" t="s">
        <v>1121</v>
      </c>
      <c r="R5836" t="s">
        <v>161</v>
      </c>
      <c r="S5836" t="s">
        <v>237</v>
      </c>
      <c r="T5836" t="s">
        <v>51</v>
      </c>
      <c r="U5836" t="s">
        <v>104</v>
      </c>
      <c r="V5836" t="s">
        <v>455</v>
      </c>
      <c r="W5836" t="s">
        <v>78</v>
      </c>
      <c r="X5836" t="s">
        <v>217</v>
      </c>
      <c r="Y5836" t="s">
        <v>240</v>
      </c>
      <c r="Z5836" t="s">
        <v>56</v>
      </c>
      <c r="AA5836" t="s">
        <v>46</v>
      </c>
      <c r="AB5836" t="s">
        <v>79</v>
      </c>
      <c r="AC5836" t="s">
        <v>58</v>
      </c>
      <c r="AD5836" t="s">
        <v>207</v>
      </c>
      <c r="AE5836" t="s">
        <v>62</v>
      </c>
      <c r="AF5836" t="s">
        <v>109</v>
      </c>
      <c r="AG5836" t="s">
        <v>292</v>
      </c>
      <c r="AH5836" t="s">
        <v>58</v>
      </c>
      <c r="AI5836" t="s">
        <v>87</v>
      </c>
      <c r="AJ5836" t="s">
        <v>9300</v>
      </c>
      <c r="AK5836" t="s">
        <v>9584</v>
      </c>
      <c r="AL5836" t="s">
        <v>51</v>
      </c>
      <c r="AM5836" t="s">
        <v>73</v>
      </c>
      <c r="AN5836" t="s">
        <v>651</v>
      </c>
      <c r="AO5836" t="s">
        <v>76</v>
      </c>
    </row>
    <row r="5837" spans="1:41" hidden="1" x14ac:dyDescent="0.25">
      <c r="A5837" t="s">
        <v>24385</v>
      </c>
      <c r="B5837" t="s">
        <v>24386</v>
      </c>
      <c r="C5837" s="1" t="str">
        <f t="shared" ref="C5837:C5900" si="370">HYPERLINK("http://geochem.nrcan.gc.ca/cdogs/content/bdl/bdl211065_e.htm", "21:1065")</f>
        <v>21:1065</v>
      </c>
      <c r="D5837" s="1" t="str">
        <f t="shared" ref="D5837:D5900" si="371">HYPERLINK("http://geochem.nrcan.gc.ca/cdogs/content/svy/svy210108_e.htm", "21:0108")</f>
        <v>21:0108</v>
      </c>
      <c r="E5837" t="s">
        <v>24387</v>
      </c>
      <c r="F5837" t="s">
        <v>24388</v>
      </c>
      <c r="H5837">
        <v>51.315928100000001</v>
      </c>
      <c r="I5837">
        <v>-119.7017231</v>
      </c>
      <c r="J5837" s="1" t="str">
        <f t="shared" si="368"/>
        <v>NGR bulk stream sediment</v>
      </c>
      <c r="K5837" s="1" t="str">
        <f t="shared" si="369"/>
        <v>&lt;177 micron (NGR)</v>
      </c>
      <c r="L5837">
        <v>8</v>
      </c>
      <c r="M5837" t="s">
        <v>95</v>
      </c>
      <c r="N5837">
        <v>129</v>
      </c>
      <c r="O5837" t="s">
        <v>46</v>
      </c>
      <c r="P5837" t="s">
        <v>47</v>
      </c>
      <c r="Q5837" t="s">
        <v>646</v>
      </c>
      <c r="R5837" t="s">
        <v>137</v>
      </c>
      <c r="S5837" t="s">
        <v>329</v>
      </c>
      <c r="T5837" t="s">
        <v>52</v>
      </c>
      <c r="U5837" t="s">
        <v>99</v>
      </c>
      <c r="V5837" t="s">
        <v>282</v>
      </c>
      <c r="W5837" t="s">
        <v>122</v>
      </c>
      <c r="X5837" t="s">
        <v>103</v>
      </c>
      <c r="Y5837" t="s">
        <v>112</v>
      </c>
      <c r="Z5837" t="s">
        <v>56</v>
      </c>
      <c r="AA5837" t="s">
        <v>46</v>
      </c>
      <c r="AB5837" t="s">
        <v>122</v>
      </c>
      <c r="AC5837" t="s">
        <v>58</v>
      </c>
      <c r="AD5837" t="s">
        <v>399</v>
      </c>
      <c r="AE5837" t="s">
        <v>56</v>
      </c>
      <c r="AF5837" t="s">
        <v>108</v>
      </c>
      <c r="AG5837" t="s">
        <v>227</v>
      </c>
      <c r="AH5837" t="s">
        <v>110</v>
      </c>
      <c r="AI5837" t="s">
        <v>54</v>
      </c>
      <c r="AJ5837" t="s">
        <v>58</v>
      </c>
      <c r="AK5837" t="s">
        <v>96</v>
      </c>
      <c r="AL5837" t="s">
        <v>47</v>
      </c>
      <c r="AM5837" t="s">
        <v>47</v>
      </c>
      <c r="AN5837" t="s">
        <v>543</v>
      </c>
      <c r="AO5837" t="s">
        <v>108</v>
      </c>
    </row>
    <row r="5838" spans="1:41" hidden="1" x14ac:dyDescent="0.25">
      <c r="A5838" t="s">
        <v>24389</v>
      </c>
      <c r="B5838" t="s">
        <v>24390</v>
      </c>
      <c r="C5838" s="1" t="str">
        <f t="shared" si="370"/>
        <v>21:1065</v>
      </c>
      <c r="D5838" s="1" t="str">
        <f t="shared" si="371"/>
        <v>21:0108</v>
      </c>
      <c r="E5838" t="s">
        <v>24391</v>
      </c>
      <c r="F5838" t="s">
        <v>24392</v>
      </c>
      <c r="H5838">
        <v>51.308877500000001</v>
      </c>
      <c r="I5838">
        <v>-119.7210838</v>
      </c>
      <c r="J5838" s="1" t="str">
        <f t="shared" si="368"/>
        <v>NGR bulk stream sediment</v>
      </c>
      <c r="K5838" s="1" t="str">
        <f t="shared" si="369"/>
        <v>&lt;177 micron (NGR)</v>
      </c>
      <c r="L5838">
        <v>8</v>
      </c>
      <c r="M5838" t="s">
        <v>117</v>
      </c>
      <c r="N5838">
        <v>130</v>
      </c>
      <c r="O5838" t="s">
        <v>47</v>
      </c>
      <c r="P5838" t="s">
        <v>47</v>
      </c>
      <c r="Q5838" t="s">
        <v>1106</v>
      </c>
      <c r="R5838" t="s">
        <v>61</v>
      </c>
      <c r="S5838" t="s">
        <v>438</v>
      </c>
      <c r="T5838" t="s">
        <v>330</v>
      </c>
      <c r="U5838" t="s">
        <v>100</v>
      </c>
      <c r="V5838" t="s">
        <v>130</v>
      </c>
      <c r="W5838" t="s">
        <v>173</v>
      </c>
      <c r="X5838" t="s">
        <v>52</v>
      </c>
      <c r="Y5838" t="s">
        <v>258</v>
      </c>
      <c r="Z5838" t="s">
        <v>56</v>
      </c>
      <c r="AA5838" t="s">
        <v>46</v>
      </c>
      <c r="AB5838" t="s">
        <v>173</v>
      </c>
      <c r="AC5838" t="s">
        <v>58</v>
      </c>
      <c r="AD5838" t="s">
        <v>184</v>
      </c>
      <c r="AE5838" t="s">
        <v>380</v>
      </c>
      <c r="AF5838" t="s">
        <v>85</v>
      </c>
      <c r="AG5838" t="s">
        <v>148</v>
      </c>
      <c r="AH5838" t="s">
        <v>81</v>
      </c>
      <c r="AI5838" t="s">
        <v>46</v>
      </c>
      <c r="AJ5838" t="s">
        <v>876</v>
      </c>
      <c r="AK5838" t="s">
        <v>406</v>
      </c>
      <c r="AL5838" t="s">
        <v>47</v>
      </c>
      <c r="AM5838" t="s">
        <v>47</v>
      </c>
      <c r="AN5838" t="s">
        <v>508</v>
      </c>
      <c r="AO5838" t="s">
        <v>141</v>
      </c>
    </row>
    <row r="5839" spans="1:41" hidden="1" x14ac:dyDescent="0.25">
      <c r="A5839" t="s">
        <v>24393</v>
      </c>
      <c r="B5839" t="s">
        <v>24394</v>
      </c>
      <c r="C5839" s="1" t="str">
        <f t="shared" si="370"/>
        <v>21:1065</v>
      </c>
      <c r="D5839" s="1" t="str">
        <f t="shared" si="371"/>
        <v>21:0108</v>
      </c>
      <c r="E5839" t="s">
        <v>24395</v>
      </c>
      <c r="F5839" t="s">
        <v>24396</v>
      </c>
      <c r="H5839">
        <v>51.289632500000003</v>
      </c>
      <c r="I5839">
        <v>-119.75015550000001</v>
      </c>
      <c r="J5839" s="1" t="str">
        <f t="shared" si="368"/>
        <v>NGR bulk stream sediment</v>
      </c>
      <c r="K5839" s="1" t="str">
        <f t="shared" si="369"/>
        <v>&lt;177 micron (NGR)</v>
      </c>
      <c r="L5839">
        <v>8</v>
      </c>
      <c r="M5839" t="s">
        <v>280</v>
      </c>
      <c r="N5839">
        <v>131</v>
      </c>
      <c r="O5839" t="s">
        <v>62</v>
      </c>
      <c r="P5839" t="s">
        <v>122</v>
      </c>
      <c r="Q5839" t="s">
        <v>289</v>
      </c>
      <c r="R5839" t="s">
        <v>292</v>
      </c>
      <c r="S5839" t="s">
        <v>538</v>
      </c>
      <c r="T5839" t="s">
        <v>85</v>
      </c>
      <c r="U5839" t="s">
        <v>418</v>
      </c>
      <c r="V5839" t="s">
        <v>101</v>
      </c>
      <c r="W5839" t="s">
        <v>79</v>
      </c>
      <c r="X5839" t="s">
        <v>103</v>
      </c>
      <c r="Y5839" t="s">
        <v>197</v>
      </c>
      <c r="Z5839" t="s">
        <v>56</v>
      </c>
      <c r="AA5839" t="s">
        <v>46</v>
      </c>
      <c r="AB5839" t="s">
        <v>81</v>
      </c>
      <c r="AC5839" t="s">
        <v>55</v>
      </c>
      <c r="AD5839" t="s">
        <v>75</v>
      </c>
      <c r="AE5839" t="s">
        <v>380</v>
      </c>
      <c r="AF5839" t="s">
        <v>85</v>
      </c>
      <c r="AG5839" t="s">
        <v>266</v>
      </c>
      <c r="AH5839" t="s">
        <v>174</v>
      </c>
      <c r="AI5839" t="s">
        <v>54</v>
      </c>
      <c r="AJ5839" t="s">
        <v>163</v>
      </c>
      <c r="AK5839" t="s">
        <v>123</v>
      </c>
      <c r="AL5839" t="s">
        <v>47</v>
      </c>
      <c r="AM5839" t="s">
        <v>47</v>
      </c>
      <c r="AN5839" t="s">
        <v>65</v>
      </c>
      <c r="AO5839" t="s">
        <v>82</v>
      </c>
    </row>
    <row r="5840" spans="1:41" hidden="1" x14ac:dyDescent="0.25">
      <c r="A5840" t="s">
        <v>24397</v>
      </c>
      <c r="B5840" t="s">
        <v>24398</v>
      </c>
      <c r="C5840" s="1" t="str">
        <f t="shared" si="370"/>
        <v>21:1065</v>
      </c>
      <c r="D5840" s="1" t="str">
        <f t="shared" si="371"/>
        <v>21:0108</v>
      </c>
      <c r="E5840" t="s">
        <v>24395</v>
      </c>
      <c r="F5840" t="s">
        <v>24399</v>
      </c>
      <c r="H5840">
        <v>51.289632500000003</v>
      </c>
      <c r="I5840">
        <v>-119.75015550000001</v>
      </c>
      <c r="J5840" s="1" t="str">
        <f t="shared" si="368"/>
        <v>NGR bulk stream sediment</v>
      </c>
      <c r="K5840" s="1" t="str">
        <f t="shared" si="369"/>
        <v>&lt;177 micron (NGR)</v>
      </c>
      <c r="L5840">
        <v>8</v>
      </c>
      <c r="M5840" t="s">
        <v>288</v>
      </c>
      <c r="N5840">
        <v>132</v>
      </c>
      <c r="O5840" t="s">
        <v>53</v>
      </c>
      <c r="P5840" t="s">
        <v>47</v>
      </c>
      <c r="Q5840" t="s">
        <v>456</v>
      </c>
      <c r="R5840" t="s">
        <v>173</v>
      </c>
      <c r="S5840" t="s">
        <v>146</v>
      </c>
      <c r="T5840" t="s">
        <v>175</v>
      </c>
      <c r="U5840" t="s">
        <v>667</v>
      </c>
      <c r="V5840" t="s">
        <v>60</v>
      </c>
      <c r="W5840" t="s">
        <v>51</v>
      </c>
      <c r="X5840" t="s">
        <v>52</v>
      </c>
      <c r="Y5840" t="s">
        <v>127</v>
      </c>
      <c r="Z5840" t="s">
        <v>56</v>
      </c>
      <c r="AA5840" t="s">
        <v>46</v>
      </c>
      <c r="AB5840" t="s">
        <v>380</v>
      </c>
      <c r="AC5840" t="s">
        <v>112</v>
      </c>
      <c r="AD5840" t="s">
        <v>241</v>
      </c>
      <c r="AE5840" t="s">
        <v>380</v>
      </c>
      <c r="AF5840" t="s">
        <v>50</v>
      </c>
      <c r="AG5840" t="s">
        <v>455</v>
      </c>
      <c r="AH5840" t="s">
        <v>81</v>
      </c>
      <c r="AI5840" t="s">
        <v>185</v>
      </c>
      <c r="AJ5840" t="s">
        <v>127</v>
      </c>
      <c r="AK5840" t="s">
        <v>206</v>
      </c>
      <c r="AL5840" t="s">
        <v>47</v>
      </c>
      <c r="AM5840" t="s">
        <v>47</v>
      </c>
      <c r="AN5840" t="s">
        <v>638</v>
      </c>
      <c r="AO5840" t="s">
        <v>175</v>
      </c>
    </row>
    <row r="5841" spans="1:41" hidden="1" x14ac:dyDescent="0.25">
      <c r="A5841" t="s">
        <v>24400</v>
      </c>
      <c r="B5841" t="s">
        <v>24401</v>
      </c>
      <c r="C5841" s="1" t="str">
        <f t="shared" si="370"/>
        <v>21:1065</v>
      </c>
      <c r="D5841" s="1" t="str">
        <f t="shared" si="371"/>
        <v>21:0108</v>
      </c>
      <c r="E5841" t="s">
        <v>24402</v>
      </c>
      <c r="F5841" t="s">
        <v>24403</v>
      </c>
      <c r="H5841">
        <v>51.235467900000003</v>
      </c>
      <c r="I5841">
        <v>-119.9377451</v>
      </c>
      <c r="J5841" s="1" t="str">
        <f t="shared" si="368"/>
        <v>NGR bulk stream sediment</v>
      </c>
      <c r="K5841" s="1" t="str">
        <f t="shared" si="369"/>
        <v>&lt;177 micron (NGR)</v>
      </c>
      <c r="L5841">
        <v>8</v>
      </c>
      <c r="M5841" t="s">
        <v>136</v>
      </c>
      <c r="N5841">
        <v>133</v>
      </c>
      <c r="O5841" t="s">
        <v>78</v>
      </c>
      <c r="P5841" t="s">
        <v>47</v>
      </c>
      <c r="Q5841" t="s">
        <v>318</v>
      </c>
      <c r="R5841" t="s">
        <v>123</v>
      </c>
      <c r="S5841" t="s">
        <v>306</v>
      </c>
      <c r="T5841" t="s">
        <v>51</v>
      </c>
      <c r="U5841" t="s">
        <v>475</v>
      </c>
      <c r="V5841" t="s">
        <v>87</v>
      </c>
      <c r="W5841" t="s">
        <v>46</v>
      </c>
      <c r="X5841" t="s">
        <v>46</v>
      </c>
      <c r="Y5841" t="s">
        <v>51</v>
      </c>
      <c r="Z5841" t="s">
        <v>56</v>
      </c>
      <c r="AA5841" t="s">
        <v>46</v>
      </c>
      <c r="AB5841" t="s">
        <v>380</v>
      </c>
      <c r="AC5841" t="s">
        <v>58</v>
      </c>
      <c r="AD5841" t="s">
        <v>98</v>
      </c>
      <c r="AE5841" t="s">
        <v>199</v>
      </c>
      <c r="AF5841" t="s">
        <v>164</v>
      </c>
      <c r="AG5841" t="s">
        <v>198</v>
      </c>
      <c r="AH5841" t="s">
        <v>62</v>
      </c>
      <c r="AI5841" t="s">
        <v>62</v>
      </c>
      <c r="AJ5841" t="s">
        <v>79</v>
      </c>
      <c r="AK5841" t="s">
        <v>198</v>
      </c>
      <c r="AL5841" t="s">
        <v>47</v>
      </c>
      <c r="AM5841" t="s">
        <v>47</v>
      </c>
      <c r="AN5841" t="s">
        <v>65</v>
      </c>
      <c r="AO5841" t="s">
        <v>73</v>
      </c>
    </row>
    <row r="5842" spans="1:41" hidden="1" x14ac:dyDescent="0.25">
      <c r="A5842" t="s">
        <v>24404</v>
      </c>
      <c r="B5842" t="s">
        <v>24405</v>
      </c>
      <c r="C5842" s="1" t="str">
        <f t="shared" si="370"/>
        <v>21:1065</v>
      </c>
      <c r="D5842" s="1" t="str">
        <f t="shared" si="371"/>
        <v>21:0108</v>
      </c>
      <c r="E5842" t="s">
        <v>24406</v>
      </c>
      <c r="F5842" t="s">
        <v>24407</v>
      </c>
      <c r="H5842">
        <v>51.222845</v>
      </c>
      <c r="I5842">
        <v>-119.8921198</v>
      </c>
      <c r="J5842" s="1" t="str">
        <f t="shared" si="368"/>
        <v>NGR bulk stream sediment</v>
      </c>
      <c r="K5842" s="1" t="str">
        <f t="shared" si="369"/>
        <v>&lt;177 micron (NGR)</v>
      </c>
      <c r="L5842">
        <v>8</v>
      </c>
      <c r="M5842" t="s">
        <v>157</v>
      </c>
      <c r="N5842">
        <v>134</v>
      </c>
      <c r="O5842" t="s">
        <v>257</v>
      </c>
      <c r="P5842" t="s">
        <v>47</v>
      </c>
      <c r="Q5842" t="s">
        <v>578</v>
      </c>
      <c r="R5842" t="s">
        <v>110</v>
      </c>
      <c r="S5842" t="s">
        <v>438</v>
      </c>
      <c r="T5842" t="s">
        <v>59</v>
      </c>
      <c r="U5842" t="s">
        <v>386</v>
      </c>
      <c r="V5842" t="s">
        <v>455</v>
      </c>
      <c r="W5842" t="s">
        <v>227</v>
      </c>
      <c r="X5842" t="s">
        <v>58</v>
      </c>
      <c r="Y5842" t="s">
        <v>66</v>
      </c>
      <c r="Z5842" t="s">
        <v>62</v>
      </c>
      <c r="AA5842" t="s">
        <v>46</v>
      </c>
      <c r="AB5842" t="s">
        <v>380</v>
      </c>
      <c r="AC5842" t="s">
        <v>462</v>
      </c>
      <c r="AD5842" t="s">
        <v>273</v>
      </c>
      <c r="AE5842" t="s">
        <v>56</v>
      </c>
      <c r="AF5842" t="s">
        <v>66</v>
      </c>
      <c r="AG5842" t="s">
        <v>72</v>
      </c>
      <c r="AH5842" t="s">
        <v>63</v>
      </c>
      <c r="AI5842" t="s">
        <v>110</v>
      </c>
      <c r="AJ5842" t="s">
        <v>267</v>
      </c>
      <c r="AK5842" t="s">
        <v>47</v>
      </c>
      <c r="AL5842" t="s">
        <v>47</v>
      </c>
      <c r="AM5842" t="s">
        <v>47</v>
      </c>
      <c r="AN5842" t="s">
        <v>432</v>
      </c>
      <c r="AO5842" t="s">
        <v>50</v>
      </c>
    </row>
    <row r="5843" spans="1:41" hidden="1" x14ac:dyDescent="0.25">
      <c r="A5843" t="s">
        <v>24408</v>
      </c>
      <c r="B5843" t="s">
        <v>24409</v>
      </c>
      <c r="C5843" s="1" t="str">
        <f t="shared" si="370"/>
        <v>21:1065</v>
      </c>
      <c r="D5843" s="1" t="str">
        <f t="shared" si="371"/>
        <v>21:0108</v>
      </c>
      <c r="E5843" t="s">
        <v>24410</v>
      </c>
      <c r="F5843" t="s">
        <v>24411</v>
      </c>
      <c r="H5843">
        <v>51.019165000000001</v>
      </c>
      <c r="I5843">
        <v>-119.07747430000001</v>
      </c>
      <c r="J5843" s="1" t="str">
        <f t="shared" si="368"/>
        <v>NGR bulk stream sediment</v>
      </c>
      <c r="K5843" s="1" t="str">
        <f t="shared" si="369"/>
        <v>&lt;177 micron (NGR)</v>
      </c>
      <c r="L5843">
        <v>9</v>
      </c>
      <c r="M5843" t="s">
        <v>45</v>
      </c>
      <c r="N5843">
        <v>135</v>
      </c>
      <c r="O5843" t="s">
        <v>125</v>
      </c>
      <c r="P5843" t="s">
        <v>47</v>
      </c>
      <c r="Q5843" t="s">
        <v>790</v>
      </c>
      <c r="R5843" t="s">
        <v>78</v>
      </c>
      <c r="S5843" t="s">
        <v>829</v>
      </c>
      <c r="T5843" t="s">
        <v>98</v>
      </c>
      <c r="U5843" t="s">
        <v>543</v>
      </c>
      <c r="V5843" t="s">
        <v>206</v>
      </c>
      <c r="W5843" t="s">
        <v>151</v>
      </c>
      <c r="X5843" t="s">
        <v>52</v>
      </c>
      <c r="Y5843" t="s">
        <v>239</v>
      </c>
      <c r="Z5843" t="s">
        <v>62</v>
      </c>
      <c r="AA5843" t="s">
        <v>46</v>
      </c>
      <c r="AB5843" t="s">
        <v>101</v>
      </c>
      <c r="AC5843" t="s">
        <v>934</v>
      </c>
      <c r="AD5843" t="s">
        <v>121</v>
      </c>
      <c r="AE5843" t="s">
        <v>56</v>
      </c>
      <c r="AF5843" t="s">
        <v>127</v>
      </c>
      <c r="AG5843" t="s">
        <v>148</v>
      </c>
      <c r="AH5843" t="s">
        <v>81</v>
      </c>
      <c r="AI5843" t="s">
        <v>174</v>
      </c>
      <c r="AJ5843" t="s">
        <v>108</v>
      </c>
      <c r="AK5843" t="s">
        <v>455</v>
      </c>
      <c r="AL5843" t="s">
        <v>47</v>
      </c>
      <c r="AM5843" t="s">
        <v>122</v>
      </c>
      <c r="AN5843" t="s">
        <v>65</v>
      </c>
      <c r="AO5843" t="s">
        <v>104</v>
      </c>
    </row>
    <row r="5844" spans="1:41" hidden="1" x14ac:dyDescent="0.25">
      <c r="A5844" t="s">
        <v>24412</v>
      </c>
      <c r="B5844" t="s">
        <v>24413</v>
      </c>
      <c r="C5844" s="1" t="str">
        <f t="shared" si="370"/>
        <v>21:1065</v>
      </c>
      <c r="D5844" s="1" t="str">
        <f t="shared" si="371"/>
        <v>21:0108</v>
      </c>
      <c r="E5844" t="s">
        <v>24414</v>
      </c>
      <c r="F5844" t="s">
        <v>24415</v>
      </c>
      <c r="H5844">
        <v>51.037035199999998</v>
      </c>
      <c r="I5844">
        <v>-119.084065</v>
      </c>
      <c r="J5844" s="1" t="str">
        <f t="shared" si="368"/>
        <v>NGR bulk stream sediment</v>
      </c>
      <c r="K5844" s="1" t="str">
        <f t="shared" si="369"/>
        <v>&lt;177 micron (NGR)</v>
      </c>
      <c r="L5844">
        <v>9</v>
      </c>
      <c r="M5844" t="s">
        <v>71</v>
      </c>
      <c r="N5844">
        <v>136</v>
      </c>
      <c r="O5844" t="s">
        <v>78</v>
      </c>
      <c r="P5844" t="s">
        <v>47</v>
      </c>
      <c r="Q5844" t="s">
        <v>327</v>
      </c>
      <c r="R5844" t="s">
        <v>185</v>
      </c>
      <c r="S5844" t="s">
        <v>399</v>
      </c>
      <c r="T5844" t="s">
        <v>66</v>
      </c>
      <c r="U5844" t="s">
        <v>431</v>
      </c>
      <c r="V5844" t="s">
        <v>139</v>
      </c>
      <c r="W5844" t="s">
        <v>72</v>
      </c>
      <c r="X5844" t="s">
        <v>73</v>
      </c>
      <c r="Y5844" t="s">
        <v>75</v>
      </c>
      <c r="Z5844" t="s">
        <v>62</v>
      </c>
      <c r="AA5844" t="s">
        <v>46</v>
      </c>
      <c r="AB5844" t="s">
        <v>185</v>
      </c>
      <c r="AC5844" t="s">
        <v>272</v>
      </c>
      <c r="AD5844" t="s">
        <v>100</v>
      </c>
      <c r="AE5844" t="s">
        <v>380</v>
      </c>
      <c r="AF5844" t="s">
        <v>85</v>
      </c>
      <c r="AG5844" t="s">
        <v>357</v>
      </c>
      <c r="AH5844" t="s">
        <v>47</v>
      </c>
      <c r="AI5844" t="s">
        <v>149</v>
      </c>
      <c r="AJ5844" t="s">
        <v>108</v>
      </c>
      <c r="AK5844" t="s">
        <v>206</v>
      </c>
      <c r="AL5844" t="s">
        <v>47</v>
      </c>
      <c r="AM5844" t="s">
        <v>122</v>
      </c>
      <c r="AN5844" t="s">
        <v>318</v>
      </c>
      <c r="AO5844" t="s">
        <v>462</v>
      </c>
    </row>
    <row r="5845" spans="1:41" hidden="1" x14ac:dyDescent="0.25">
      <c r="A5845" t="s">
        <v>24416</v>
      </c>
      <c r="B5845" t="s">
        <v>24417</v>
      </c>
      <c r="C5845" s="1" t="str">
        <f t="shared" si="370"/>
        <v>21:1065</v>
      </c>
      <c r="D5845" s="1" t="str">
        <f t="shared" si="371"/>
        <v>21:0108</v>
      </c>
      <c r="E5845" t="s">
        <v>24418</v>
      </c>
      <c r="F5845" t="s">
        <v>24419</v>
      </c>
      <c r="H5845">
        <v>51.066003700000003</v>
      </c>
      <c r="I5845">
        <v>-119.10218</v>
      </c>
      <c r="J5845" s="1" t="str">
        <f t="shared" si="368"/>
        <v>NGR bulk stream sediment</v>
      </c>
      <c r="K5845" s="1" t="str">
        <f t="shared" si="369"/>
        <v>&lt;177 micron (NGR)</v>
      </c>
      <c r="L5845">
        <v>9</v>
      </c>
      <c r="M5845" t="s">
        <v>95</v>
      </c>
      <c r="N5845">
        <v>137</v>
      </c>
      <c r="O5845" t="s">
        <v>46</v>
      </c>
      <c r="P5845" t="s">
        <v>47</v>
      </c>
      <c r="Q5845" t="s">
        <v>234</v>
      </c>
      <c r="R5845" t="s">
        <v>174</v>
      </c>
      <c r="S5845" t="s">
        <v>507</v>
      </c>
      <c r="T5845" t="s">
        <v>55</v>
      </c>
      <c r="U5845" t="s">
        <v>184</v>
      </c>
      <c r="V5845" t="s">
        <v>130</v>
      </c>
      <c r="W5845" t="s">
        <v>257</v>
      </c>
      <c r="X5845" t="s">
        <v>73</v>
      </c>
      <c r="Y5845" t="s">
        <v>75</v>
      </c>
      <c r="Z5845" t="s">
        <v>62</v>
      </c>
      <c r="AA5845" t="s">
        <v>46</v>
      </c>
      <c r="AB5845" t="s">
        <v>63</v>
      </c>
      <c r="AC5845" t="s">
        <v>58</v>
      </c>
      <c r="AD5845" t="s">
        <v>559</v>
      </c>
      <c r="AE5845" t="s">
        <v>380</v>
      </c>
      <c r="AF5845" t="s">
        <v>55</v>
      </c>
      <c r="AG5845" t="s">
        <v>292</v>
      </c>
      <c r="AH5845" t="s">
        <v>64</v>
      </c>
      <c r="AI5845" t="s">
        <v>57</v>
      </c>
      <c r="AJ5845" t="s">
        <v>76</v>
      </c>
      <c r="AK5845" t="s">
        <v>437</v>
      </c>
      <c r="AL5845" t="s">
        <v>47</v>
      </c>
      <c r="AM5845" t="s">
        <v>122</v>
      </c>
      <c r="AN5845" t="s">
        <v>65</v>
      </c>
      <c r="AO5845" t="s">
        <v>80</v>
      </c>
    </row>
    <row r="5846" spans="1:41" hidden="1" x14ac:dyDescent="0.25">
      <c r="A5846" t="s">
        <v>24420</v>
      </c>
      <c r="B5846" t="s">
        <v>24421</v>
      </c>
      <c r="C5846" s="1" t="str">
        <f t="shared" si="370"/>
        <v>21:1065</v>
      </c>
      <c r="D5846" s="1" t="str">
        <f t="shared" si="371"/>
        <v>21:0108</v>
      </c>
      <c r="E5846" t="s">
        <v>24422</v>
      </c>
      <c r="F5846" t="s">
        <v>24423</v>
      </c>
      <c r="H5846">
        <v>51.049608300000003</v>
      </c>
      <c r="I5846">
        <v>-119.14374359999999</v>
      </c>
      <c r="J5846" s="1" t="str">
        <f t="shared" si="368"/>
        <v>NGR bulk stream sediment</v>
      </c>
      <c r="K5846" s="1" t="str">
        <f t="shared" si="369"/>
        <v>&lt;177 micron (NGR)</v>
      </c>
      <c r="L5846">
        <v>9</v>
      </c>
      <c r="M5846" t="s">
        <v>117</v>
      </c>
      <c r="N5846">
        <v>138</v>
      </c>
      <c r="O5846" t="s">
        <v>46</v>
      </c>
      <c r="P5846" t="s">
        <v>122</v>
      </c>
      <c r="Q5846" t="s">
        <v>1392</v>
      </c>
      <c r="R5846" t="s">
        <v>139</v>
      </c>
      <c r="S5846" t="s">
        <v>320</v>
      </c>
      <c r="T5846" t="s">
        <v>50</v>
      </c>
      <c r="U5846" t="s">
        <v>237</v>
      </c>
      <c r="V5846" t="s">
        <v>128</v>
      </c>
      <c r="W5846" t="s">
        <v>123</v>
      </c>
      <c r="X5846" t="s">
        <v>51</v>
      </c>
      <c r="Y5846" t="s">
        <v>120</v>
      </c>
      <c r="Z5846" t="s">
        <v>53</v>
      </c>
      <c r="AA5846" t="s">
        <v>46</v>
      </c>
      <c r="AB5846" t="s">
        <v>101</v>
      </c>
      <c r="AC5846" t="s">
        <v>66</v>
      </c>
      <c r="AD5846" t="s">
        <v>184</v>
      </c>
      <c r="AE5846" t="s">
        <v>380</v>
      </c>
      <c r="AF5846" t="s">
        <v>267</v>
      </c>
      <c r="AG5846" t="s">
        <v>137</v>
      </c>
      <c r="AH5846" t="s">
        <v>105</v>
      </c>
      <c r="AI5846" t="s">
        <v>174</v>
      </c>
      <c r="AJ5846" t="s">
        <v>76</v>
      </c>
      <c r="AK5846" t="s">
        <v>336</v>
      </c>
      <c r="AL5846" t="s">
        <v>73</v>
      </c>
      <c r="AM5846" t="s">
        <v>122</v>
      </c>
      <c r="AN5846" t="s">
        <v>2563</v>
      </c>
      <c r="AO5846" t="s">
        <v>187</v>
      </c>
    </row>
    <row r="5847" spans="1:41" hidden="1" x14ac:dyDescent="0.25">
      <c r="A5847" t="s">
        <v>24424</v>
      </c>
      <c r="B5847" t="s">
        <v>24425</v>
      </c>
      <c r="C5847" s="1" t="str">
        <f t="shared" si="370"/>
        <v>21:1065</v>
      </c>
      <c r="D5847" s="1" t="str">
        <f t="shared" si="371"/>
        <v>21:0108</v>
      </c>
      <c r="E5847" t="s">
        <v>24426</v>
      </c>
      <c r="F5847" t="s">
        <v>24427</v>
      </c>
      <c r="H5847">
        <v>51.044746000000004</v>
      </c>
      <c r="I5847">
        <v>-119.13224820000001</v>
      </c>
      <c r="J5847" s="1" t="str">
        <f t="shared" si="368"/>
        <v>NGR bulk stream sediment</v>
      </c>
      <c r="K5847" s="1" t="str">
        <f t="shared" si="369"/>
        <v>&lt;177 micron (NGR)</v>
      </c>
      <c r="L5847">
        <v>9</v>
      </c>
      <c r="M5847" t="s">
        <v>136</v>
      </c>
      <c r="N5847">
        <v>139</v>
      </c>
      <c r="O5847" t="s">
        <v>149</v>
      </c>
      <c r="P5847" t="s">
        <v>47</v>
      </c>
      <c r="Q5847" t="s">
        <v>119</v>
      </c>
      <c r="R5847" t="s">
        <v>493</v>
      </c>
      <c r="S5847" t="s">
        <v>399</v>
      </c>
      <c r="T5847" t="s">
        <v>85</v>
      </c>
      <c r="U5847" t="s">
        <v>146</v>
      </c>
      <c r="V5847" t="s">
        <v>102</v>
      </c>
      <c r="W5847" t="s">
        <v>164</v>
      </c>
      <c r="X5847" t="s">
        <v>73</v>
      </c>
      <c r="Y5847" t="s">
        <v>107</v>
      </c>
      <c r="Z5847" t="s">
        <v>62</v>
      </c>
      <c r="AA5847" t="s">
        <v>46</v>
      </c>
      <c r="AB5847" t="s">
        <v>101</v>
      </c>
      <c r="AC5847" t="s">
        <v>66</v>
      </c>
      <c r="AD5847" t="s">
        <v>445</v>
      </c>
      <c r="AE5847" t="s">
        <v>380</v>
      </c>
      <c r="AF5847" t="s">
        <v>85</v>
      </c>
      <c r="AG5847" t="s">
        <v>365</v>
      </c>
      <c r="AH5847" t="s">
        <v>61</v>
      </c>
      <c r="AI5847" t="s">
        <v>46</v>
      </c>
      <c r="AJ5847" t="s">
        <v>108</v>
      </c>
      <c r="AK5847" t="s">
        <v>270</v>
      </c>
      <c r="AL5847" t="s">
        <v>47</v>
      </c>
      <c r="AM5847" t="s">
        <v>47</v>
      </c>
      <c r="AN5847" t="s">
        <v>65</v>
      </c>
      <c r="AO5847" t="s">
        <v>272</v>
      </c>
    </row>
    <row r="5848" spans="1:41" hidden="1" x14ac:dyDescent="0.25">
      <c r="A5848" t="s">
        <v>24428</v>
      </c>
      <c r="B5848" t="s">
        <v>24429</v>
      </c>
      <c r="C5848" s="1" t="str">
        <f t="shared" si="370"/>
        <v>21:1065</v>
      </c>
      <c r="D5848" s="1" t="str">
        <f t="shared" si="371"/>
        <v>21:0108</v>
      </c>
      <c r="E5848" t="s">
        <v>24430</v>
      </c>
      <c r="F5848" t="s">
        <v>24431</v>
      </c>
      <c r="H5848">
        <v>51.036934899999999</v>
      </c>
      <c r="I5848">
        <v>-119.1354415</v>
      </c>
      <c r="J5848" s="1" t="str">
        <f t="shared" si="368"/>
        <v>NGR bulk stream sediment</v>
      </c>
      <c r="K5848" s="1" t="str">
        <f t="shared" si="369"/>
        <v>&lt;177 micron (NGR)</v>
      </c>
      <c r="L5848">
        <v>9</v>
      </c>
      <c r="M5848" t="s">
        <v>157</v>
      </c>
      <c r="N5848">
        <v>140</v>
      </c>
      <c r="O5848" t="s">
        <v>125</v>
      </c>
      <c r="P5848" t="s">
        <v>47</v>
      </c>
      <c r="Q5848" t="s">
        <v>698</v>
      </c>
      <c r="R5848" t="s">
        <v>139</v>
      </c>
      <c r="S5848" t="s">
        <v>457</v>
      </c>
      <c r="T5848" t="s">
        <v>59</v>
      </c>
      <c r="U5848" t="s">
        <v>463</v>
      </c>
      <c r="V5848" t="s">
        <v>173</v>
      </c>
      <c r="W5848" t="s">
        <v>336</v>
      </c>
      <c r="X5848" t="s">
        <v>73</v>
      </c>
      <c r="Y5848" t="s">
        <v>75</v>
      </c>
      <c r="Z5848" t="s">
        <v>62</v>
      </c>
      <c r="AA5848" t="s">
        <v>46</v>
      </c>
      <c r="AB5848" t="s">
        <v>64</v>
      </c>
      <c r="AC5848" t="s">
        <v>106</v>
      </c>
      <c r="AD5848" t="s">
        <v>236</v>
      </c>
      <c r="AE5848" t="s">
        <v>56</v>
      </c>
      <c r="AF5848" t="s">
        <v>50</v>
      </c>
      <c r="AG5848" t="s">
        <v>143</v>
      </c>
      <c r="AH5848" t="s">
        <v>64</v>
      </c>
      <c r="AI5848" t="s">
        <v>46</v>
      </c>
      <c r="AJ5848" t="s">
        <v>58</v>
      </c>
      <c r="AK5848" t="s">
        <v>79</v>
      </c>
      <c r="AL5848" t="s">
        <v>47</v>
      </c>
      <c r="AM5848" t="s">
        <v>122</v>
      </c>
      <c r="AN5848" t="s">
        <v>568</v>
      </c>
      <c r="AO5848" t="s">
        <v>217</v>
      </c>
    </row>
    <row r="5849" spans="1:41" hidden="1" x14ac:dyDescent="0.25">
      <c r="A5849" t="s">
        <v>24432</v>
      </c>
      <c r="B5849" t="s">
        <v>24433</v>
      </c>
      <c r="C5849" s="1" t="str">
        <f t="shared" si="370"/>
        <v>21:1065</v>
      </c>
      <c r="D5849" s="1" t="str">
        <f t="shared" si="371"/>
        <v>21:0108</v>
      </c>
      <c r="E5849" t="s">
        <v>24434</v>
      </c>
      <c r="F5849" t="s">
        <v>24435</v>
      </c>
      <c r="H5849">
        <v>51.042116200000002</v>
      </c>
      <c r="I5849">
        <v>-119.1840567</v>
      </c>
      <c r="J5849" s="1" t="str">
        <f t="shared" si="368"/>
        <v>NGR bulk stream sediment</v>
      </c>
      <c r="K5849" s="1" t="str">
        <f t="shared" si="369"/>
        <v>&lt;177 micron (NGR)</v>
      </c>
      <c r="L5849">
        <v>9</v>
      </c>
      <c r="M5849" t="s">
        <v>170</v>
      </c>
      <c r="N5849">
        <v>141</v>
      </c>
      <c r="O5849" t="s">
        <v>164</v>
      </c>
      <c r="P5849" t="s">
        <v>47</v>
      </c>
      <c r="Q5849" t="s">
        <v>356</v>
      </c>
      <c r="R5849" t="s">
        <v>198</v>
      </c>
      <c r="S5849" t="s">
        <v>226</v>
      </c>
      <c r="T5849" t="s">
        <v>225</v>
      </c>
      <c r="U5849" t="s">
        <v>463</v>
      </c>
      <c r="V5849" t="s">
        <v>142</v>
      </c>
      <c r="W5849" t="s">
        <v>238</v>
      </c>
      <c r="X5849" t="s">
        <v>137</v>
      </c>
      <c r="Y5849" t="s">
        <v>241</v>
      </c>
      <c r="Z5849" t="s">
        <v>57</v>
      </c>
      <c r="AA5849" t="s">
        <v>46</v>
      </c>
      <c r="AB5849" t="s">
        <v>64</v>
      </c>
      <c r="AC5849" t="s">
        <v>268</v>
      </c>
      <c r="AD5849" t="s">
        <v>667</v>
      </c>
      <c r="AE5849" t="s">
        <v>56</v>
      </c>
      <c r="AF5849" t="s">
        <v>1475</v>
      </c>
      <c r="AG5849" t="s">
        <v>678</v>
      </c>
      <c r="AH5849" t="s">
        <v>200</v>
      </c>
      <c r="AI5849" t="s">
        <v>87</v>
      </c>
      <c r="AJ5849" t="s">
        <v>209</v>
      </c>
      <c r="AK5849" t="s">
        <v>336</v>
      </c>
      <c r="AL5849" t="s">
        <v>330</v>
      </c>
      <c r="AM5849" t="s">
        <v>103</v>
      </c>
      <c r="AN5849" t="s">
        <v>65</v>
      </c>
      <c r="AO5849" t="s">
        <v>131</v>
      </c>
    </row>
    <row r="5850" spans="1:41" hidden="1" x14ac:dyDescent="0.25">
      <c r="A5850" t="s">
        <v>24436</v>
      </c>
      <c r="B5850" t="s">
        <v>24437</v>
      </c>
      <c r="C5850" s="1" t="str">
        <f t="shared" si="370"/>
        <v>21:1065</v>
      </c>
      <c r="D5850" s="1" t="str">
        <f t="shared" si="371"/>
        <v>21:0108</v>
      </c>
      <c r="E5850" t="s">
        <v>24438</v>
      </c>
      <c r="F5850" t="s">
        <v>24439</v>
      </c>
      <c r="H5850">
        <v>51.034692499999998</v>
      </c>
      <c r="I5850">
        <v>-119.1856903</v>
      </c>
      <c r="J5850" s="1" t="str">
        <f t="shared" si="368"/>
        <v>NGR bulk stream sediment</v>
      </c>
      <c r="K5850" s="1" t="str">
        <f t="shared" si="369"/>
        <v>&lt;177 micron (NGR)</v>
      </c>
      <c r="L5850">
        <v>9</v>
      </c>
      <c r="M5850" t="s">
        <v>180</v>
      </c>
      <c r="N5850">
        <v>142</v>
      </c>
      <c r="O5850" t="s">
        <v>81</v>
      </c>
      <c r="P5850" t="s">
        <v>47</v>
      </c>
      <c r="Q5850" t="s">
        <v>1780</v>
      </c>
      <c r="R5850" t="s">
        <v>57</v>
      </c>
      <c r="S5850" t="s">
        <v>226</v>
      </c>
      <c r="T5850" t="s">
        <v>59</v>
      </c>
      <c r="U5850" t="s">
        <v>386</v>
      </c>
      <c r="V5850" t="s">
        <v>200</v>
      </c>
      <c r="W5850" t="s">
        <v>270</v>
      </c>
      <c r="X5850" t="s">
        <v>137</v>
      </c>
      <c r="Y5850" t="s">
        <v>300</v>
      </c>
      <c r="Z5850" t="s">
        <v>53</v>
      </c>
      <c r="AA5850" t="s">
        <v>46</v>
      </c>
      <c r="AB5850" t="s">
        <v>105</v>
      </c>
      <c r="AC5850" t="s">
        <v>462</v>
      </c>
      <c r="AD5850" t="s">
        <v>100</v>
      </c>
      <c r="AE5850" t="s">
        <v>56</v>
      </c>
      <c r="AF5850" t="s">
        <v>267</v>
      </c>
      <c r="AG5850" t="s">
        <v>58</v>
      </c>
      <c r="AH5850" t="s">
        <v>130</v>
      </c>
      <c r="AI5850" t="s">
        <v>87</v>
      </c>
      <c r="AJ5850" t="s">
        <v>209</v>
      </c>
      <c r="AK5850" t="s">
        <v>51</v>
      </c>
      <c r="AL5850" t="s">
        <v>137</v>
      </c>
      <c r="AM5850" t="s">
        <v>122</v>
      </c>
      <c r="AN5850" t="s">
        <v>652</v>
      </c>
      <c r="AO5850" t="s">
        <v>243</v>
      </c>
    </row>
    <row r="5851" spans="1:41" hidden="1" x14ac:dyDescent="0.25">
      <c r="A5851" t="s">
        <v>24440</v>
      </c>
      <c r="B5851" t="s">
        <v>24441</v>
      </c>
      <c r="C5851" s="1" t="str">
        <f t="shared" si="370"/>
        <v>21:1065</v>
      </c>
      <c r="D5851" s="1" t="str">
        <f t="shared" si="371"/>
        <v>21:0108</v>
      </c>
      <c r="E5851" t="s">
        <v>24442</v>
      </c>
      <c r="F5851" t="s">
        <v>24443</v>
      </c>
      <c r="H5851">
        <v>51.0316239</v>
      </c>
      <c r="I5851">
        <v>-119.1939327</v>
      </c>
      <c r="J5851" s="1" t="str">
        <f t="shared" si="368"/>
        <v>NGR bulk stream sediment</v>
      </c>
      <c r="K5851" s="1" t="str">
        <f t="shared" si="369"/>
        <v>&lt;177 micron (NGR)</v>
      </c>
      <c r="L5851">
        <v>9</v>
      </c>
      <c r="M5851" t="s">
        <v>195</v>
      </c>
      <c r="N5851">
        <v>143</v>
      </c>
      <c r="O5851" t="s">
        <v>103</v>
      </c>
      <c r="P5851" t="s">
        <v>51</v>
      </c>
      <c r="Q5851" t="s">
        <v>817</v>
      </c>
      <c r="R5851" t="s">
        <v>78</v>
      </c>
      <c r="S5851" t="s">
        <v>273</v>
      </c>
      <c r="T5851" t="s">
        <v>165</v>
      </c>
      <c r="U5851" t="s">
        <v>48</v>
      </c>
      <c r="V5851" t="s">
        <v>493</v>
      </c>
      <c r="W5851" t="s">
        <v>271</v>
      </c>
      <c r="X5851" t="s">
        <v>51</v>
      </c>
      <c r="Y5851" t="s">
        <v>272</v>
      </c>
      <c r="Z5851" t="s">
        <v>84</v>
      </c>
      <c r="AA5851" t="s">
        <v>46</v>
      </c>
      <c r="AB5851" t="s">
        <v>61</v>
      </c>
      <c r="AC5851" t="s">
        <v>328</v>
      </c>
      <c r="AD5851" t="s">
        <v>344</v>
      </c>
      <c r="AE5851" t="s">
        <v>199</v>
      </c>
      <c r="AF5851" t="s">
        <v>50</v>
      </c>
      <c r="AG5851" t="s">
        <v>307</v>
      </c>
      <c r="AH5851" t="s">
        <v>81</v>
      </c>
      <c r="AI5851" t="s">
        <v>174</v>
      </c>
      <c r="AJ5851" t="s">
        <v>58</v>
      </c>
      <c r="AK5851" t="s">
        <v>79</v>
      </c>
      <c r="AL5851" t="s">
        <v>47</v>
      </c>
      <c r="AM5851" t="s">
        <v>47</v>
      </c>
      <c r="AN5851" t="s">
        <v>65</v>
      </c>
      <c r="AO5851" t="s">
        <v>112</v>
      </c>
    </row>
    <row r="5852" spans="1:41" hidden="1" x14ac:dyDescent="0.25">
      <c r="A5852" t="s">
        <v>24444</v>
      </c>
      <c r="B5852" t="s">
        <v>24445</v>
      </c>
      <c r="C5852" s="1" t="str">
        <f t="shared" si="370"/>
        <v>21:1065</v>
      </c>
      <c r="D5852" s="1" t="str">
        <f t="shared" si="371"/>
        <v>21:0108</v>
      </c>
      <c r="E5852" t="s">
        <v>24446</v>
      </c>
      <c r="F5852" t="s">
        <v>24447</v>
      </c>
      <c r="H5852">
        <v>51.023011799999999</v>
      </c>
      <c r="I5852">
        <v>-119.2142039</v>
      </c>
      <c r="J5852" s="1" t="str">
        <f t="shared" si="368"/>
        <v>NGR bulk stream sediment</v>
      </c>
      <c r="K5852" s="1" t="str">
        <f t="shared" si="369"/>
        <v>&lt;177 micron (NGR)</v>
      </c>
      <c r="L5852">
        <v>9</v>
      </c>
      <c r="M5852" t="s">
        <v>205</v>
      </c>
      <c r="N5852">
        <v>144</v>
      </c>
      <c r="O5852" t="s">
        <v>60</v>
      </c>
      <c r="P5852" t="s">
        <v>47</v>
      </c>
      <c r="Q5852" t="s">
        <v>548</v>
      </c>
      <c r="R5852" t="s">
        <v>81</v>
      </c>
      <c r="S5852" t="s">
        <v>482</v>
      </c>
      <c r="T5852" t="s">
        <v>112</v>
      </c>
      <c r="U5852" t="s">
        <v>313</v>
      </c>
      <c r="V5852" t="s">
        <v>257</v>
      </c>
      <c r="W5852" t="s">
        <v>143</v>
      </c>
      <c r="X5852" t="s">
        <v>73</v>
      </c>
      <c r="Y5852" t="s">
        <v>75</v>
      </c>
      <c r="Z5852" t="s">
        <v>84</v>
      </c>
      <c r="AA5852" t="s">
        <v>46</v>
      </c>
      <c r="AB5852" t="s">
        <v>139</v>
      </c>
      <c r="AC5852" t="s">
        <v>399</v>
      </c>
      <c r="AD5852" t="s">
        <v>829</v>
      </c>
      <c r="AE5852" t="s">
        <v>199</v>
      </c>
      <c r="AF5852" t="s">
        <v>2300</v>
      </c>
      <c r="AG5852" t="s">
        <v>406</v>
      </c>
      <c r="AH5852" t="s">
        <v>78</v>
      </c>
      <c r="AI5852" t="s">
        <v>149</v>
      </c>
      <c r="AJ5852" t="s">
        <v>259</v>
      </c>
      <c r="AK5852" t="s">
        <v>206</v>
      </c>
      <c r="AL5852" t="s">
        <v>47</v>
      </c>
      <c r="AM5852" t="s">
        <v>122</v>
      </c>
      <c r="AN5852" t="s">
        <v>215</v>
      </c>
      <c r="AO5852" t="s">
        <v>112</v>
      </c>
    </row>
    <row r="5853" spans="1:41" hidden="1" x14ac:dyDescent="0.25">
      <c r="A5853" t="s">
        <v>24448</v>
      </c>
      <c r="B5853" t="s">
        <v>24449</v>
      </c>
      <c r="C5853" s="1" t="str">
        <f t="shared" si="370"/>
        <v>21:1065</v>
      </c>
      <c r="D5853" s="1" t="str">
        <f t="shared" si="371"/>
        <v>21:0108</v>
      </c>
      <c r="E5853" t="s">
        <v>24450</v>
      </c>
      <c r="F5853" t="s">
        <v>24451</v>
      </c>
      <c r="H5853">
        <v>51.017379900000002</v>
      </c>
      <c r="I5853">
        <v>-119.2242305</v>
      </c>
      <c r="J5853" s="1" t="str">
        <f t="shared" si="368"/>
        <v>NGR bulk stream sediment</v>
      </c>
      <c r="K5853" s="1" t="str">
        <f t="shared" si="369"/>
        <v>&lt;177 micron (NGR)</v>
      </c>
      <c r="L5853">
        <v>9</v>
      </c>
      <c r="M5853" t="s">
        <v>214</v>
      </c>
      <c r="N5853">
        <v>145</v>
      </c>
      <c r="O5853" t="s">
        <v>437</v>
      </c>
      <c r="P5853" t="s">
        <v>47</v>
      </c>
      <c r="Q5853" t="s">
        <v>812</v>
      </c>
      <c r="R5853" t="s">
        <v>238</v>
      </c>
      <c r="S5853" t="s">
        <v>236</v>
      </c>
      <c r="T5853" t="s">
        <v>225</v>
      </c>
      <c r="U5853" t="s">
        <v>284</v>
      </c>
      <c r="V5853" t="s">
        <v>103</v>
      </c>
      <c r="W5853" t="s">
        <v>238</v>
      </c>
      <c r="X5853" t="s">
        <v>103</v>
      </c>
      <c r="Y5853" t="s">
        <v>162</v>
      </c>
      <c r="Z5853" t="s">
        <v>62</v>
      </c>
      <c r="AA5853" t="s">
        <v>46</v>
      </c>
      <c r="AB5853" t="s">
        <v>235</v>
      </c>
      <c r="AC5853" t="s">
        <v>342</v>
      </c>
      <c r="AD5853" t="s">
        <v>241</v>
      </c>
      <c r="AE5853" t="s">
        <v>199</v>
      </c>
      <c r="AF5853" t="s">
        <v>2152</v>
      </c>
      <c r="AG5853" t="s">
        <v>88</v>
      </c>
      <c r="AH5853" t="s">
        <v>64</v>
      </c>
      <c r="AI5853" t="s">
        <v>185</v>
      </c>
      <c r="AJ5853" t="s">
        <v>259</v>
      </c>
      <c r="AK5853" t="s">
        <v>173</v>
      </c>
      <c r="AL5853" t="s">
        <v>122</v>
      </c>
      <c r="AM5853" t="s">
        <v>122</v>
      </c>
      <c r="AN5853" t="s">
        <v>65</v>
      </c>
      <c r="AO5853" t="s">
        <v>90</v>
      </c>
    </row>
    <row r="5854" spans="1:41" hidden="1" x14ac:dyDescent="0.25">
      <c r="A5854" t="s">
        <v>24452</v>
      </c>
      <c r="B5854" t="s">
        <v>24453</v>
      </c>
      <c r="C5854" s="1" t="str">
        <f t="shared" si="370"/>
        <v>21:1065</v>
      </c>
      <c r="D5854" s="1" t="str">
        <f t="shared" si="371"/>
        <v>21:0108</v>
      </c>
      <c r="E5854" t="s">
        <v>24454</v>
      </c>
      <c r="F5854" t="s">
        <v>24455</v>
      </c>
      <c r="H5854">
        <v>51.095410899999997</v>
      </c>
      <c r="I5854">
        <v>-119.1803826</v>
      </c>
      <c r="J5854" s="1" t="str">
        <f t="shared" si="368"/>
        <v>NGR bulk stream sediment</v>
      </c>
      <c r="K5854" s="1" t="str">
        <f t="shared" si="369"/>
        <v>&lt;177 micron (NGR)</v>
      </c>
      <c r="L5854">
        <v>9</v>
      </c>
      <c r="M5854" t="s">
        <v>280</v>
      </c>
      <c r="N5854">
        <v>146</v>
      </c>
      <c r="O5854" t="s">
        <v>78</v>
      </c>
      <c r="P5854" t="s">
        <v>47</v>
      </c>
      <c r="Q5854" t="s">
        <v>249</v>
      </c>
      <c r="R5854" t="s">
        <v>55</v>
      </c>
      <c r="S5854" t="s">
        <v>183</v>
      </c>
      <c r="T5854" t="s">
        <v>85</v>
      </c>
      <c r="U5854" t="s">
        <v>538</v>
      </c>
      <c r="V5854" t="s">
        <v>129</v>
      </c>
      <c r="W5854" t="s">
        <v>151</v>
      </c>
      <c r="X5854" t="s">
        <v>51</v>
      </c>
      <c r="Y5854" t="s">
        <v>250</v>
      </c>
      <c r="Z5854" t="s">
        <v>53</v>
      </c>
      <c r="AA5854" t="s">
        <v>46</v>
      </c>
      <c r="AB5854" t="s">
        <v>125</v>
      </c>
      <c r="AC5854" t="s">
        <v>58</v>
      </c>
      <c r="AD5854" t="s">
        <v>399</v>
      </c>
      <c r="AE5854" t="s">
        <v>56</v>
      </c>
      <c r="AF5854" t="s">
        <v>108</v>
      </c>
      <c r="AG5854" t="s">
        <v>1242</v>
      </c>
      <c r="AH5854" t="s">
        <v>101</v>
      </c>
      <c r="AI5854" t="s">
        <v>149</v>
      </c>
      <c r="AJ5854" t="s">
        <v>85</v>
      </c>
      <c r="AK5854" t="s">
        <v>2281</v>
      </c>
      <c r="AL5854" t="s">
        <v>47</v>
      </c>
      <c r="AM5854" t="s">
        <v>103</v>
      </c>
      <c r="AN5854" t="s">
        <v>65</v>
      </c>
      <c r="AO5854" t="s">
        <v>59</v>
      </c>
    </row>
    <row r="5855" spans="1:41" hidden="1" x14ac:dyDescent="0.25">
      <c r="A5855" t="s">
        <v>24456</v>
      </c>
      <c r="B5855" t="s">
        <v>24457</v>
      </c>
      <c r="C5855" s="1" t="str">
        <f t="shared" si="370"/>
        <v>21:1065</v>
      </c>
      <c r="D5855" s="1" t="str">
        <f t="shared" si="371"/>
        <v>21:0108</v>
      </c>
      <c r="E5855" t="s">
        <v>24454</v>
      </c>
      <c r="F5855" t="s">
        <v>24458</v>
      </c>
      <c r="H5855">
        <v>51.095410899999997</v>
      </c>
      <c r="I5855">
        <v>-119.1803826</v>
      </c>
      <c r="J5855" s="1" t="str">
        <f t="shared" si="368"/>
        <v>NGR bulk stream sediment</v>
      </c>
      <c r="K5855" s="1" t="str">
        <f t="shared" si="369"/>
        <v>&lt;177 micron (NGR)</v>
      </c>
      <c r="L5855">
        <v>9</v>
      </c>
      <c r="M5855" t="s">
        <v>288</v>
      </c>
      <c r="N5855">
        <v>147</v>
      </c>
      <c r="O5855" t="s">
        <v>64</v>
      </c>
      <c r="P5855" t="s">
        <v>47</v>
      </c>
      <c r="Q5855" t="s">
        <v>817</v>
      </c>
      <c r="R5855" t="s">
        <v>55</v>
      </c>
      <c r="S5855" t="s">
        <v>300</v>
      </c>
      <c r="T5855" t="s">
        <v>108</v>
      </c>
      <c r="U5855" t="s">
        <v>106</v>
      </c>
      <c r="V5855" t="s">
        <v>224</v>
      </c>
      <c r="W5855" t="s">
        <v>200</v>
      </c>
      <c r="X5855" t="s">
        <v>103</v>
      </c>
      <c r="Y5855" t="s">
        <v>183</v>
      </c>
      <c r="Z5855" t="s">
        <v>84</v>
      </c>
      <c r="AA5855" t="s">
        <v>46</v>
      </c>
      <c r="AB5855" t="s">
        <v>47</v>
      </c>
      <c r="AC5855" t="s">
        <v>58</v>
      </c>
      <c r="AD5855" t="s">
        <v>482</v>
      </c>
      <c r="AE5855" t="s">
        <v>56</v>
      </c>
      <c r="AF5855" t="s">
        <v>85</v>
      </c>
      <c r="AG5855" t="s">
        <v>603</v>
      </c>
      <c r="AH5855" t="s">
        <v>198</v>
      </c>
      <c r="AI5855" t="s">
        <v>174</v>
      </c>
      <c r="AJ5855" t="s">
        <v>58</v>
      </c>
      <c r="AK5855" t="s">
        <v>82</v>
      </c>
      <c r="AL5855" t="s">
        <v>47</v>
      </c>
      <c r="AM5855" t="s">
        <v>103</v>
      </c>
      <c r="AN5855" t="s">
        <v>65</v>
      </c>
      <c r="AO5855" t="s">
        <v>217</v>
      </c>
    </row>
    <row r="5856" spans="1:41" hidden="1" x14ac:dyDescent="0.25">
      <c r="A5856" t="s">
        <v>24459</v>
      </c>
      <c r="B5856" t="s">
        <v>24460</v>
      </c>
      <c r="C5856" s="1" t="str">
        <f t="shared" si="370"/>
        <v>21:1065</v>
      </c>
      <c r="D5856" s="1" t="str">
        <f t="shared" si="371"/>
        <v>21:0108</v>
      </c>
      <c r="E5856" t="s">
        <v>24461</v>
      </c>
      <c r="F5856" t="s">
        <v>24462</v>
      </c>
      <c r="H5856">
        <v>51.121857400000003</v>
      </c>
      <c r="I5856">
        <v>-119.1762689</v>
      </c>
      <c r="J5856" s="1" t="str">
        <f t="shared" si="368"/>
        <v>NGR bulk stream sediment</v>
      </c>
      <c r="K5856" s="1" t="str">
        <f t="shared" si="369"/>
        <v>&lt;177 micron (NGR)</v>
      </c>
      <c r="L5856">
        <v>9</v>
      </c>
      <c r="M5856" t="s">
        <v>223</v>
      </c>
      <c r="N5856">
        <v>148</v>
      </c>
      <c r="O5856" t="s">
        <v>54</v>
      </c>
      <c r="P5856" t="s">
        <v>58</v>
      </c>
      <c r="Q5856" t="s">
        <v>234</v>
      </c>
      <c r="R5856" t="s">
        <v>174</v>
      </c>
      <c r="S5856" t="s">
        <v>386</v>
      </c>
      <c r="T5856" t="s">
        <v>50</v>
      </c>
      <c r="U5856" t="s">
        <v>184</v>
      </c>
      <c r="V5856" t="s">
        <v>173</v>
      </c>
      <c r="W5856" t="s">
        <v>455</v>
      </c>
      <c r="X5856" t="s">
        <v>55</v>
      </c>
      <c r="Y5856" t="s">
        <v>589</v>
      </c>
      <c r="Z5856" t="s">
        <v>46</v>
      </c>
      <c r="AA5856" t="s">
        <v>46</v>
      </c>
      <c r="AB5856" t="s">
        <v>81</v>
      </c>
      <c r="AC5856" t="s">
        <v>58</v>
      </c>
      <c r="AD5856" t="s">
        <v>597</v>
      </c>
      <c r="AE5856" t="s">
        <v>380</v>
      </c>
      <c r="AF5856" t="s">
        <v>85</v>
      </c>
      <c r="AG5856" t="s">
        <v>76</v>
      </c>
      <c r="AH5856" t="s">
        <v>122</v>
      </c>
      <c r="AI5856" t="s">
        <v>101</v>
      </c>
      <c r="AJ5856" t="s">
        <v>3210</v>
      </c>
      <c r="AK5856" t="s">
        <v>58</v>
      </c>
      <c r="AL5856" t="s">
        <v>47</v>
      </c>
      <c r="AM5856" t="s">
        <v>73</v>
      </c>
      <c r="AN5856" t="s">
        <v>301</v>
      </c>
      <c r="AO5856" t="s">
        <v>225</v>
      </c>
    </row>
    <row r="5857" spans="1:41" hidden="1" x14ac:dyDescent="0.25">
      <c r="A5857" t="s">
        <v>24463</v>
      </c>
      <c r="B5857" t="s">
        <v>24464</v>
      </c>
      <c r="C5857" s="1" t="str">
        <f t="shared" si="370"/>
        <v>21:1065</v>
      </c>
      <c r="D5857" s="1" t="str">
        <f t="shared" si="371"/>
        <v>21:0108</v>
      </c>
      <c r="E5857" t="s">
        <v>24465</v>
      </c>
      <c r="F5857" t="s">
        <v>24466</v>
      </c>
      <c r="H5857">
        <v>51.129974199999999</v>
      </c>
      <c r="I5857">
        <v>-119.1750639</v>
      </c>
      <c r="J5857" s="1" t="str">
        <f t="shared" si="368"/>
        <v>NGR bulk stream sediment</v>
      </c>
      <c r="K5857" s="1" t="str">
        <f t="shared" si="369"/>
        <v>&lt;177 micron (NGR)</v>
      </c>
      <c r="L5857">
        <v>9</v>
      </c>
      <c r="M5857" t="s">
        <v>233</v>
      </c>
      <c r="N5857">
        <v>149</v>
      </c>
      <c r="O5857" t="s">
        <v>57</v>
      </c>
      <c r="P5857" t="s">
        <v>47</v>
      </c>
      <c r="Q5857" t="s">
        <v>119</v>
      </c>
      <c r="R5857" t="s">
        <v>198</v>
      </c>
      <c r="S5857" t="s">
        <v>425</v>
      </c>
      <c r="T5857" t="s">
        <v>127</v>
      </c>
      <c r="U5857" t="s">
        <v>226</v>
      </c>
      <c r="V5857" t="s">
        <v>257</v>
      </c>
      <c r="W5857" t="s">
        <v>130</v>
      </c>
      <c r="X5857" t="s">
        <v>58</v>
      </c>
      <c r="Y5857" t="s">
        <v>184</v>
      </c>
      <c r="Z5857" t="s">
        <v>46</v>
      </c>
      <c r="AA5857" t="s">
        <v>46</v>
      </c>
      <c r="AB5857" t="s">
        <v>64</v>
      </c>
      <c r="AC5857" t="s">
        <v>58</v>
      </c>
      <c r="AD5857" t="s">
        <v>146</v>
      </c>
      <c r="AE5857" t="s">
        <v>380</v>
      </c>
      <c r="AF5857" t="s">
        <v>58</v>
      </c>
      <c r="AG5857" t="s">
        <v>836</v>
      </c>
      <c r="AH5857" t="s">
        <v>125</v>
      </c>
      <c r="AI5857" t="s">
        <v>47</v>
      </c>
      <c r="AJ5857" t="s">
        <v>2439</v>
      </c>
      <c r="AK5857" t="s">
        <v>58</v>
      </c>
      <c r="AL5857" t="s">
        <v>47</v>
      </c>
      <c r="AM5857" t="s">
        <v>73</v>
      </c>
      <c r="AN5857" t="s">
        <v>138</v>
      </c>
      <c r="AO5857" t="s">
        <v>162</v>
      </c>
    </row>
    <row r="5858" spans="1:41" hidden="1" x14ac:dyDescent="0.25">
      <c r="A5858" t="s">
        <v>24467</v>
      </c>
      <c r="B5858" t="s">
        <v>24468</v>
      </c>
      <c r="C5858" s="1" t="str">
        <f t="shared" si="370"/>
        <v>21:1065</v>
      </c>
      <c r="D5858" s="1" t="str">
        <f t="shared" si="371"/>
        <v>21:0108</v>
      </c>
      <c r="E5858" t="s">
        <v>24469</v>
      </c>
      <c r="F5858" t="s">
        <v>24470</v>
      </c>
      <c r="H5858">
        <v>51.145751599999997</v>
      </c>
      <c r="I5858">
        <v>-119.17976640000001</v>
      </c>
      <c r="J5858" s="1" t="str">
        <f t="shared" si="368"/>
        <v>NGR bulk stream sediment</v>
      </c>
      <c r="K5858" s="1" t="str">
        <f t="shared" si="369"/>
        <v>&lt;177 micron (NGR)</v>
      </c>
      <c r="L5858">
        <v>9</v>
      </c>
      <c r="M5858" t="s">
        <v>248</v>
      </c>
      <c r="N5858">
        <v>150</v>
      </c>
      <c r="O5858" t="s">
        <v>198</v>
      </c>
      <c r="P5858" t="s">
        <v>47</v>
      </c>
      <c r="Q5858" t="s">
        <v>119</v>
      </c>
      <c r="R5858" t="s">
        <v>57</v>
      </c>
      <c r="S5858" t="s">
        <v>589</v>
      </c>
      <c r="T5858" t="s">
        <v>137</v>
      </c>
      <c r="U5858" t="s">
        <v>320</v>
      </c>
      <c r="V5858" t="s">
        <v>63</v>
      </c>
      <c r="W5858" t="s">
        <v>139</v>
      </c>
      <c r="X5858" t="s">
        <v>52</v>
      </c>
      <c r="Y5858" t="s">
        <v>358</v>
      </c>
      <c r="Z5858" t="s">
        <v>53</v>
      </c>
      <c r="AA5858" t="s">
        <v>46</v>
      </c>
      <c r="AB5858" t="s">
        <v>105</v>
      </c>
      <c r="AC5858" t="s">
        <v>50</v>
      </c>
      <c r="AD5858" t="s">
        <v>350</v>
      </c>
      <c r="AE5858" t="s">
        <v>380</v>
      </c>
      <c r="AF5858" t="s">
        <v>181</v>
      </c>
      <c r="AG5858" t="s">
        <v>359</v>
      </c>
      <c r="AH5858" t="s">
        <v>87</v>
      </c>
      <c r="AI5858" t="s">
        <v>149</v>
      </c>
      <c r="AJ5858" t="s">
        <v>209</v>
      </c>
      <c r="AK5858" t="s">
        <v>371</v>
      </c>
      <c r="AL5858" t="s">
        <v>47</v>
      </c>
      <c r="AM5858" t="s">
        <v>122</v>
      </c>
      <c r="AN5858" t="s">
        <v>1304</v>
      </c>
      <c r="AO5858" t="s">
        <v>75</v>
      </c>
    </row>
    <row r="5859" spans="1:41" hidden="1" x14ac:dyDescent="0.25">
      <c r="A5859" t="s">
        <v>24471</v>
      </c>
      <c r="B5859" t="s">
        <v>24472</v>
      </c>
      <c r="C5859" s="1" t="str">
        <f t="shared" si="370"/>
        <v>21:1065</v>
      </c>
      <c r="D5859" s="1" t="str">
        <f t="shared" si="371"/>
        <v>21:0108</v>
      </c>
      <c r="E5859" t="s">
        <v>24473</v>
      </c>
      <c r="F5859" t="s">
        <v>24474</v>
      </c>
      <c r="H5859">
        <v>51.188266900000002</v>
      </c>
      <c r="I5859">
        <v>-119.14519180000001</v>
      </c>
      <c r="J5859" s="1" t="str">
        <f t="shared" si="368"/>
        <v>NGR bulk stream sediment</v>
      </c>
      <c r="K5859" s="1" t="str">
        <f t="shared" si="369"/>
        <v>&lt;177 micron (NGR)</v>
      </c>
      <c r="L5859">
        <v>9</v>
      </c>
      <c r="M5859" t="s">
        <v>256</v>
      </c>
      <c r="N5859">
        <v>151</v>
      </c>
      <c r="O5859" t="s">
        <v>149</v>
      </c>
      <c r="P5859" t="s">
        <v>47</v>
      </c>
      <c r="Q5859" t="s">
        <v>234</v>
      </c>
      <c r="R5859" t="s">
        <v>371</v>
      </c>
      <c r="S5859" t="s">
        <v>431</v>
      </c>
      <c r="T5859" t="s">
        <v>330</v>
      </c>
      <c r="U5859" t="s">
        <v>146</v>
      </c>
      <c r="V5859" t="s">
        <v>122</v>
      </c>
      <c r="W5859" t="s">
        <v>78</v>
      </c>
      <c r="X5859" t="s">
        <v>330</v>
      </c>
      <c r="Y5859" t="s">
        <v>532</v>
      </c>
      <c r="Z5859" t="s">
        <v>62</v>
      </c>
      <c r="AA5859" t="s">
        <v>46</v>
      </c>
      <c r="AB5859" t="s">
        <v>47</v>
      </c>
      <c r="AC5859" t="s">
        <v>58</v>
      </c>
      <c r="AD5859" t="s">
        <v>146</v>
      </c>
      <c r="AE5859" t="s">
        <v>380</v>
      </c>
      <c r="AF5859" t="s">
        <v>366</v>
      </c>
      <c r="AG5859" t="s">
        <v>58</v>
      </c>
      <c r="AH5859" t="s">
        <v>257</v>
      </c>
      <c r="AI5859" t="s">
        <v>174</v>
      </c>
      <c r="AJ5859" t="s">
        <v>3298</v>
      </c>
      <c r="AK5859" t="s">
        <v>181</v>
      </c>
      <c r="AL5859" t="s">
        <v>47</v>
      </c>
      <c r="AM5859" t="s">
        <v>47</v>
      </c>
      <c r="AN5859" t="s">
        <v>345</v>
      </c>
      <c r="AO5859" t="s">
        <v>267</v>
      </c>
    </row>
    <row r="5860" spans="1:41" hidden="1" x14ac:dyDescent="0.25">
      <c r="A5860" t="s">
        <v>24475</v>
      </c>
      <c r="B5860" t="s">
        <v>24476</v>
      </c>
      <c r="C5860" s="1" t="str">
        <f t="shared" si="370"/>
        <v>21:1065</v>
      </c>
      <c r="D5860" s="1" t="str">
        <f t="shared" si="371"/>
        <v>21:0108</v>
      </c>
      <c r="E5860" t="s">
        <v>24477</v>
      </c>
      <c r="F5860" t="s">
        <v>24478</v>
      </c>
      <c r="H5860">
        <v>51.118169299999998</v>
      </c>
      <c r="I5860">
        <v>-119.0779682</v>
      </c>
      <c r="J5860" s="1" t="str">
        <f t="shared" si="368"/>
        <v>NGR bulk stream sediment</v>
      </c>
      <c r="K5860" s="1" t="str">
        <f t="shared" si="369"/>
        <v>&lt;177 micron (NGR)</v>
      </c>
      <c r="L5860">
        <v>9</v>
      </c>
      <c r="M5860" t="s">
        <v>265</v>
      </c>
      <c r="N5860">
        <v>152</v>
      </c>
      <c r="O5860" t="s">
        <v>47</v>
      </c>
      <c r="P5860" t="s">
        <v>47</v>
      </c>
      <c r="Q5860" t="s">
        <v>119</v>
      </c>
      <c r="R5860" t="s">
        <v>130</v>
      </c>
      <c r="S5860" t="s">
        <v>184</v>
      </c>
      <c r="T5860" t="s">
        <v>137</v>
      </c>
      <c r="U5860" t="s">
        <v>329</v>
      </c>
      <c r="V5860" t="s">
        <v>164</v>
      </c>
      <c r="W5860" t="s">
        <v>78</v>
      </c>
      <c r="X5860" t="s">
        <v>52</v>
      </c>
      <c r="Y5860" t="s">
        <v>107</v>
      </c>
      <c r="Z5860" t="s">
        <v>62</v>
      </c>
      <c r="AA5860" t="s">
        <v>46</v>
      </c>
      <c r="AB5860" t="s">
        <v>235</v>
      </c>
      <c r="AC5860" t="s">
        <v>58</v>
      </c>
      <c r="AD5860" t="s">
        <v>457</v>
      </c>
      <c r="AE5860" t="s">
        <v>380</v>
      </c>
      <c r="AF5860" t="s">
        <v>330</v>
      </c>
      <c r="AG5860" t="s">
        <v>307</v>
      </c>
      <c r="AH5860" t="s">
        <v>47</v>
      </c>
      <c r="AI5860" t="s">
        <v>46</v>
      </c>
      <c r="AJ5860" t="s">
        <v>209</v>
      </c>
      <c r="AK5860" t="s">
        <v>111</v>
      </c>
      <c r="AL5860" t="s">
        <v>47</v>
      </c>
      <c r="AM5860" t="s">
        <v>122</v>
      </c>
      <c r="AN5860" t="s">
        <v>196</v>
      </c>
      <c r="AO5860" t="s">
        <v>272</v>
      </c>
    </row>
    <row r="5861" spans="1:41" hidden="1" x14ac:dyDescent="0.25">
      <c r="A5861" t="s">
        <v>24479</v>
      </c>
      <c r="B5861" t="s">
        <v>24480</v>
      </c>
      <c r="C5861" s="1" t="str">
        <f t="shared" si="370"/>
        <v>21:1065</v>
      </c>
      <c r="D5861" s="1" t="str">
        <f t="shared" si="371"/>
        <v>21:0108</v>
      </c>
      <c r="E5861" t="s">
        <v>24481</v>
      </c>
      <c r="F5861" t="s">
        <v>24482</v>
      </c>
      <c r="H5861">
        <v>51.107289199999997</v>
      </c>
      <c r="I5861">
        <v>-119.0934523</v>
      </c>
      <c r="J5861" s="1" t="str">
        <f t="shared" si="368"/>
        <v>NGR bulk stream sediment</v>
      </c>
      <c r="K5861" s="1" t="str">
        <f t="shared" si="369"/>
        <v>&lt;177 micron (NGR)</v>
      </c>
      <c r="L5861">
        <v>10</v>
      </c>
      <c r="M5861" t="s">
        <v>45</v>
      </c>
      <c r="N5861">
        <v>153</v>
      </c>
      <c r="O5861" t="s">
        <v>105</v>
      </c>
      <c r="P5861" t="s">
        <v>47</v>
      </c>
      <c r="Q5861" t="s">
        <v>119</v>
      </c>
      <c r="R5861" t="s">
        <v>63</v>
      </c>
      <c r="S5861" t="s">
        <v>226</v>
      </c>
      <c r="T5861" t="s">
        <v>76</v>
      </c>
      <c r="U5861" t="s">
        <v>291</v>
      </c>
      <c r="V5861" t="s">
        <v>79</v>
      </c>
      <c r="W5861" t="s">
        <v>79</v>
      </c>
      <c r="X5861" t="s">
        <v>137</v>
      </c>
      <c r="Y5861" t="s">
        <v>250</v>
      </c>
      <c r="Z5861" t="s">
        <v>57</v>
      </c>
      <c r="AA5861" t="s">
        <v>46</v>
      </c>
      <c r="AB5861" t="s">
        <v>105</v>
      </c>
      <c r="AC5861" t="s">
        <v>58</v>
      </c>
      <c r="AD5861" t="s">
        <v>320</v>
      </c>
      <c r="AE5861" t="s">
        <v>380</v>
      </c>
      <c r="AF5861" t="s">
        <v>85</v>
      </c>
      <c r="AG5861" t="s">
        <v>55</v>
      </c>
      <c r="AH5861" t="s">
        <v>139</v>
      </c>
      <c r="AI5861" t="s">
        <v>185</v>
      </c>
      <c r="AJ5861" t="s">
        <v>82</v>
      </c>
      <c r="AK5861" t="s">
        <v>158</v>
      </c>
      <c r="AL5861" t="s">
        <v>47</v>
      </c>
      <c r="AM5861" t="s">
        <v>103</v>
      </c>
      <c r="AN5861" t="s">
        <v>65</v>
      </c>
      <c r="AO5861" t="s">
        <v>104</v>
      </c>
    </row>
    <row r="5862" spans="1:41" hidden="1" x14ac:dyDescent="0.25">
      <c r="A5862" t="s">
        <v>24483</v>
      </c>
      <c r="B5862" t="s">
        <v>24484</v>
      </c>
      <c r="C5862" s="1" t="str">
        <f t="shared" si="370"/>
        <v>21:1065</v>
      </c>
      <c r="D5862" s="1" t="str">
        <f t="shared" si="371"/>
        <v>21:0108</v>
      </c>
      <c r="E5862" t="s">
        <v>24485</v>
      </c>
      <c r="F5862" t="s">
        <v>24486</v>
      </c>
      <c r="H5862">
        <v>51.093924000000001</v>
      </c>
      <c r="I5862">
        <v>-119.10198920000001</v>
      </c>
      <c r="J5862" s="1" t="str">
        <f t="shared" si="368"/>
        <v>NGR bulk stream sediment</v>
      </c>
      <c r="K5862" s="1" t="str">
        <f t="shared" si="369"/>
        <v>&lt;177 micron (NGR)</v>
      </c>
      <c r="L5862">
        <v>10</v>
      </c>
      <c r="M5862" t="s">
        <v>71</v>
      </c>
      <c r="N5862">
        <v>154</v>
      </c>
      <c r="O5862" t="s">
        <v>185</v>
      </c>
      <c r="P5862" t="s">
        <v>47</v>
      </c>
      <c r="Q5862" t="s">
        <v>411</v>
      </c>
      <c r="R5862" t="s">
        <v>142</v>
      </c>
      <c r="S5862" t="s">
        <v>320</v>
      </c>
      <c r="T5862" t="s">
        <v>85</v>
      </c>
      <c r="U5862" t="s">
        <v>100</v>
      </c>
      <c r="V5862" t="s">
        <v>493</v>
      </c>
      <c r="W5862" t="s">
        <v>164</v>
      </c>
      <c r="X5862" t="s">
        <v>52</v>
      </c>
      <c r="Y5862" t="s">
        <v>190</v>
      </c>
      <c r="Z5862" t="s">
        <v>84</v>
      </c>
      <c r="AA5862" t="s">
        <v>47</v>
      </c>
      <c r="AB5862" t="s">
        <v>64</v>
      </c>
      <c r="AC5862" t="s">
        <v>66</v>
      </c>
      <c r="AD5862" t="s">
        <v>329</v>
      </c>
      <c r="AE5862" t="s">
        <v>56</v>
      </c>
      <c r="AF5862" t="s">
        <v>85</v>
      </c>
      <c r="AG5862" t="s">
        <v>365</v>
      </c>
      <c r="AH5862" t="s">
        <v>185</v>
      </c>
      <c r="AI5862" t="s">
        <v>149</v>
      </c>
      <c r="AJ5862" t="s">
        <v>76</v>
      </c>
      <c r="AK5862" t="s">
        <v>109</v>
      </c>
      <c r="AL5862" t="s">
        <v>47</v>
      </c>
      <c r="AM5862" t="s">
        <v>47</v>
      </c>
      <c r="AN5862" t="s">
        <v>807</v>
      </c>
      <c r="AO5862" t="s">
        <v>76</v>
      </c>
    </row>
    <row r="5863" spans="1:41" hidden="1" x14ac:dyDescent="0.25">
      <c r="A5863" t="s">
        <v>24487</v>
      </c>
      <c r="B5863" t="s">
        <v>24488</v>
      </c>
      <c r="C5863" s="1" t="str">
        <f t="shared" si="370"/>
        <v>21:1065</v>
      </c>
      <c r="D5863" s="1" t="str">
        <f t="shared" si="371"/>
        <v>21:0108</v>
      </c>
      <c r="E5863" t="s">
        <v>24489</v>
      </c>
      <c r="F5863" t="s">
        <v>24490</v>
      </c>
      <c r="H5863">
        <v>51.081785500000002</v>
      </c>
      <c r="I5863">
        <v>-119.1177591</v>
      </c>
      <c r="J5863" s="1" t="str">
        <f t="shared" si="368"/>
        <v>NGR bulk stream sediment</v>
      </c>
      <c r="K5863" s="1" t="str">
        <f t="shared" si="369"/>
        <v>&lt;177 micron (NGR)</v>
      </c>
      <c r="L5863">
        <v>10</v>
      </c>
      <c r="M5863" t="s">
        <v>95</v>
      </c>
      <c r="N5863">
        <v>155</v>
      </c>
      <c r="O5863" t="s">
        <v>185</v>
      </c>
      <c r="P5863" t="s">
        <v>47</v>
      </c>
      <c r="Q5863" t="s">
        <v>1392</v>
      </c>
      <c r="R5863" t="s">
        <v>72</v>
      </c>
      <c r="S5863" t="s">
        <v>184</v>
      </c>
      <c r="T5863" t="s">
        <v>85</v>
      </c>
      <c r="U5863" t="s">
        <v>590</v>
      </c>
      <c r="V5863" t="s">
        <v>72</v>
      </c>
      <c r="W5863" t="s">
        <v>200</v>
      </c>
      <c r="X5863" t="s">
        <v>137</v>
      </c>
      <c r="Y5863" t="s">
        <v>358</v>
      </c>
      <c r="Z5863" t="s">
        <v>53</v>
      </c>
      <c r="AA5863" t="s">
        <v>46</v>
      </c>
      <c r="AB5863" t="s">
        <v>101</v>
      </c>
      <c r="AC5863" t="s">
        <v>58</v>
      </c>
      <c r="AD5863" t="s">
        <v>320</v>
      </c>
      <c r="AE5863" t="s">
        <v>56</v>
      </c>
      <c r="AF5863" t="s">
        <v>127</v>
      </c>
      <c r="AG5863" t="s">
        <v>502</v>
      </c>
      <c r="AH5863" t="s">
        <v>47</v>
      </c>
      <c r="AI5863" t="s">
        <v>87</v>
      </c>
      <c r="AJ5863" t="s">
        <v>209</v>
      </c>
      <c r="AK5863" t="s">
        <v>271</v>
      </c>
      <c r="AL5863" t="s">
        <v>47</v>
      </c>
      <c r="AM5863" t="s">
        <v>103</v>
      </c>
      <c r="AN5863" t="s">
        <v>668</v>
      </c>
      <c r="AO5863" t="s">
        <v>197</v>
      </c>
    </row>
    <row r="5864" spans="1:41" hidden="1" x14ac:dyDescent="0.25">
      <c r="A5864" t="s">
        <v>24491</v>
      </c>
      <c r="B5864" t="s">
        <v>24492</v>
      </c>
      <c r="C5864" s="1" t="str">
        <f t="shared" si="370"/>
        <v>21:1065</v>
      </c>
      <c r="D5864" s="1" t="str">
        <f t="shared" si="371"/>
        <v>21:0108</v>
      </c>
      <c r="E5864" t="s">
        <v>24493</v>
      </c>
      <c r="F5864" t="s">
        <v>24494</v>
      </c>
      <c r="H5864">
        <v>51.128441700000003</v>
      </c>
      <c r="I5864">
        <v>-119.03859509999999</v>
      </c>
      <c r="J5864" s="1" t="str">
        <f t="shared" si="368"/>
        <v>NGR bulk stream sediment</v>
      </c>
      <c r="K5864" s="1" t="str">
        <f t="shared" si="369"/>
        <v>&lt;177 micron (NGR)</v>
      </c>
      <c r="L5864">
        <v>10</v>
      </c>
      <c r="M5864" t="s">
        <v>117</v>
      </c>
      <c r="N5864">
        <v>156</v>
      </c>
      <c r="O5864" t="s">
        <v>47</v>
      </c>
      <c r="P5864" t="s">
        <v>122</v>
      </c>
      <c r="Q5864" t="s">
        <v>548</v>
      </c>
      <c r="R5864" t="s">
        <v>81</v>
      </c>
      <c r="S5864" t="s">
        <v>237</v>
      </c>
      <c r="T5864" t="s">
        <v>127</v>
      </c>
      <c r="U5864" t="s">
        <v>226</v>
      </c>
      <c r="V5864" t="s">
        <v>103</v>
      </c>
      <c r="W5864" t="s">
        <v>103</v>
      </c>
      <c r="X5864" t="s">
        <v>58</v>
      </c>
      <c r="Y5864" t="s">
        <v>350</v>
      </c>
      <c r="Z5864" t="s">
        <v>198</v>
      </c>
      <c r="AA5864" t="s">
        <v>46</v>
      </c>
      <c r="AB5864" t="s">
        <v>47</v>
      </c>
      <c r="AC5864" t="s">
        <v>66</v>
      </c>
      <c r="AD5864" t="s">
        <v>146</v>
      </c>
      <c r="AE5864" t="s">
        <v>380</v>
      </c>
      <c r="AF5864" t="s">
        <v>108</v>
      </c>
      <c r="AG5864" t="s">
        <v>1059</v>
      </c>
      <c r="AH5864" t="s">
        <v>101</v>
      </c>
      <c r="AI5864" t="s">
        <v>61</v>
      </c>
      <c r="AJ5864" t="s">
        <v>2109</v>
      </c>
      <c r="AK5864" t="s">
        <v>591</v>
      </c>
      <c r="AL5864" t="s">
        <v>47</v>
      </c>
      <c r="AM5864" t="s">
        <v>103</v>
      </c>
      <c r="AN5864" t="s">
        <v>1304</v>
      </c>
      <c r="AO5864" t="s">
        <v>104</v>
      </c>
    </row>
    <row r="5865" spans="1:41" hidden="1" x14ac:dyDescent="0.25">
      <c r="A5865" t="s">
        <v>24495</v>
      </c>
      <c r="B5865" t="s">
        <v>24496</v>
      </c>
      <c r="C5865" s="1" t="str">
        <f t="shared" si="370"/>
        <v>21:1065</v>
      </c>
      <c r="D5865" s="1" t="str">
        <f t="shared" si="371"/>
        <v>21:0108</v>
      </c>
      <c r="E5865" t="s">
        <v>24497</v>
      </c>
      <c r="F5865" t="s">
        <v>24498</v>
      </c>
      <c r="H5865">
        <v>51.162891700000003</v>
      </c>
      <c r="I5865">
        <v>-119.0388978</v>
      </c>
      <c r="J5865" s="1" t="str">
        <f t="shared" si="368"/>
        <v>NGR bulk stream sediment</v>
      </c>
      <c r="K5865" s="1" t="str">
        <f t="shared" si="369"/>
        <v>&lt;177 micron (NGR)</v>
      </c>
      <c r="L5865">
        <v>10</v>
      </c>
      <c r="M5865" t="s">
        <v>136</v>
      </c>
      <c r="N5865">
        <v>157</v>
      </c>
      <c r="O5865" t="s">
        <v>61</v>
      </c>
      <c r="P5865" t="s">
        <v>47</v>
      </c>
      <c r="Q5865" t="s">
        <v>812</v>
      </c>
      <c r="R5865" t="s">
        <v>123</v>
      </c>
      <c r="S5865" t="s">
        <v>386</v>
      </c>
      <c r="T5865" t="s">
        <v>267</v>
      </c>
      <c r="U5865" t="s">
        <v>184</v>
      </c>
      <c r="V5865" t="s">
        <v>200</v>
      </c>
      <c r="W5865" t="s">
        <v>164</v>
      </c>
      <c r="X5865" t="s">
        <v>137</v>
      </c>
      <c r="Y5865" t="s">
        <v>589</v>
      </c>
      <c r="Z5865" t="s">
        <v>198</v>
      </c>
      <c r="AA5865" t="s">
        <v>46</v>
      </c>
      <c r="AB5865" t="s">
        <v>61</v>
      </c>
      <c r="AC5865" t="s">
        <v>58</v>
      </c>
      <c r="AD5865" t="s">
        <v>226</v>
      </c>
      <c r="AE5865" t="s">
        <v>380</v>
      </c>
      <c r="AF5865" t="s">
        <v>85</v>
      </c>
      <c r="AG5865" t="s">
        <v>860</v>
      </c>
      <c r="AH5865" t="s">
        <v>101</v>
      </c>
      <c r="AI5865" t="s">
        <v>105</v>
      </c>
      <c r="AJ5865" t="s">
        <v>9308</v>
      </c>
      <c r="AK5865" t="s">
        <v>58</v>
      </c>
      <c r="AL5865" t="s">
        <v>47</v>
      </c>
      <c r="AM5865" t="s">
        <v>103</v>
      </c>
      <c r="AN5865" t="s">
        <v>327</v>
      </c>
      <c r="AO5865" t="s">
        <v>76</v>
      </c>
    </row>
    <row r="5866" spans="1:41" hidden="1" x14ac:dyDescent="0.25">
      <c r="A5866" t="s">
        <v>24499</v>
      </c>
      <c r="B5866" t="s">
        <v>24500</v>
      </c>
      <c r="C5866" s="1" t="str">
        <f t="shared" si="370"/>
        <v>21:1065</v>
      </c>
      <c r="D5866" s="1" t="str">
        <f t="shared" si="371"/>
        <v>21:0108</v>
      </c>
      <c r="E5866" t="s">
        <v>24501</v>
      </c>
      <c r="F5866" t="s">
        <v>24502</v>
      </c>
      <c r="H5866">
        <v>51.176093000000002</v>
      </c>
      <c r="I5866">
        <v>-119.0420841</v>
      </c>
      <c r="J5866" s="1" t="str">
        <f t="shared" si="368"/>
        <v>NGR bulk stream sediment</v>
      </c>
      <c r="K5866" s="1" t="str">
        <f t="shared" si="369"/>
        <v>&lt;177 micron (NGR)</v>
      </c>
      <c r="L5866">
        <v>10</v>
      </c>
      <c r="M5866" t="s">
        <v>157</v>
      </c>
      <c r="N5866">
        <v>158</v>
      </c>
      <c r="O5866" t="s">
        <v>46</v>
      </c>
      <c r="P5866" t="s">
        <v>47</v>
      </c>
      <c r="Q5866" t="s">
        <v>234</v>
      </c>
      <c r="R5866" t="s">
        <v>200</v>
      </c>
      <c r="S5866" t="s">
        <v>431</v>
      </c>
      <c r="T5866" t="s">
        <v>73</v>
      </c>
      <c r="U5866" t="s">
        <v>268</v>
      </c>
      <c r="V5866" t="s">
        <v>79</v>
      </c>
      <c r="W5866" t="s">
        <v>173</v>
      </c>
      <c r="X5866" t="s">
        <v>58</v>
      </c>
      <c r="Y5866" t="s">
        <v>457</v>
      </c>
      <c r="Z5866" t="s">
        <v>198</v>
      </c>
      <c r="AA5866" t="s">
        <v>46</v>
      </c>
      <c r="AB5866" t="s">
        <v>63</v>
      </c>
      <c r="AC5866" t="s">
        <v>58</v>
      </c>
      <c r="AD5866" t="s">
        <v>226</v>
      </c>
      <c r="AE5866" t="s">
        <v>380</v>
      </c>
      <c r="AF5866" t="s">
        <v>181</v>
      </c>
      <c r="AG5866" t="s">
        <v>791</v>
      </c>
      <c r="AH5866" t="s">
        <v>257</v>
      </c>
      <c r="AI5866" t="s">
        <v>235</v>
      </c>
      <c r="AJ5866" t="s">
        <v>1366</v>
      </c>
      <c r="AK5866" t="s">
        <v>55</v>
      </c>
      <c r="AL5866" t="s">
        <v>47</v>
      </c>
      <c r="AM5866" t="s">
        <v>103</v>
      </c>
      <c r="AN5866" t="s">
        <v>364</v>
      </c>
      <c r="AO5866" t="s">
        <v>90</v>
      </c>
    </row>
    <row r="5867" spans="1:41" hidden="1" x14ac:dyDescent="0.25">
      <c r="A5867" t="s">
        <v>24503</v>
      </c>
      <c r="B5867" t="s">
        <v>24504</v>
      </c>
      <c r="C5867" s="1" t="str">
        <f t="shared" si="370"/>
        <v>21:1065</v>
      </c>
      <c r="D5867" s="1" t="str">
        <f t="shared" si="371"/>
        <v>21:0108</v>
      </c>
      <c r="E5867" t="s">
        <v>24505</v>
      </c>
      <c r="F5867" t="s">
        <v>24506</v>
      </c>
      <c r="H5867">
        <v>51.171625499999998</v>
      </c>
      <c r="I5867">
        <v>-119.04194390000001</v>
      </c>
      <c r="J5867" s="1" t="str">
        <f t="shared" si="368"/>
        <v>NGR bulk stream sediment</v>
      </c>
      <c r="K5867" s="1" t="str">
        <f t="shared" si="369"/>
        <v>&lt;177 micron (NGR)</v>
      </c>
      <c r="L5867">
        <v>10</v>
      </c>
      <c r="M5867" t="s">
        <v>170</v>
      </c>
      <c r="N5867">
        <v>159</v>
      </c>
      <c r="O5867" t="s">
        <v>110</v>
      </c>
      <c r="P5867" t="s">
        <v>47</v>
      </c>
      <c r="Q5867" t="s">
        <v>765</v>
      </c>
      <c r="R5867" t="s">
        <v>292</v>
      </c>
      <c r="S5867" t="s">
        <v>284</v>
      </c>
      <c r="T5867" t="s">
        <v>330</v>
      </c>
      <c r="U5867" t="s">
        <v>457</v>
      </c>
      <c r="V5867" t="s">
        <v>455</v>
      </c>
      <c r="W5867" t="s">
        <v>173</v>
      </c>
      <c r="X5867" t="s">
        <v>85</v>
      </c>
      <c r="Y5867" t="s">
        <v>431</v>
      </c>
      <c r="Z5867" t="s">
        <v>149</v>
      </c>
      <c r="AA5867" t="s">
        <v>46</v>
      </c>
      <c r="AB5867" t="s">
        <v>61</v>
      </c>
      <c r="AC5867" t="s">
        <v>58</v>
      </c>
      <c r="AD5867" t="s">
        <v>226</v>
      </c>
      <c r="AE5867" t="s">
        <v>380</v>
      </c>
      <c r="AF5867" t="s">
        <v>351</v>
      </c>
      <c r="AG5867" t="s">
        <v>910</v>
      </c>
      <c r="AH5867" t="s">
        <v>78</v>
      </c>
      <c r="AI5867" t="s">
        <v>257</v>
      </c>
      <c r="AJ5867" t="s">
        <v>5393</v>
      </c>
      <c r="AK5867" t="s">
        <v>98</v>
      </c>
      <c r="AL5867" t="s">
        <v>47</v>
      </c>
      <c r="AM5867" t="s">
        <v>51</v>
      </c>
      <c r="AN5867" t="s">
        <v>289</v>
      </c>
      <c r="AO5867" t="s">
        <v>267</v>
      </c>
    </row>
    <row r="5868" spans="1:41" hidden="1" x14ac:dyDescent="0.25">
      <c r="A5868" t="s">
        <v>24507</v>
      </c>
      <c r="B5868" t="s">
        <v>24508</v>
      </c>
      <c r="C5868" s="1" t="str">
        <f t="shared" si="370"/>
        <v>21:1065</v>
      </c>
      <c r="D5868" s="1" t="str">
        <f t="shared" si="371"/>
        <v>21:0108</v>
      </c>
      <c r="E5868" t="s">
        <v>24509</v>
      </c>
      <c r="F5868" t="s">
        <v>24510</v>
      </c>
      <c r="H5868">
        <v>51.159891100000003</v>
      </c>
      <c r="I5868">
        <v>-119.0474471</v>
      </c>
      <c r="J5868" s="1" t="str">
        <f t="shared" si="368"/>
        <v>NGR bulk stream sediment</v>
      </c>
      <c r="K5868" s="1" t="str">
        <f t="shared" si="369"/>
        <v>&lt;177 micron (NGR)</v>
      </c>
      <c r="L5868">
        <v>10</v>
      </c>
      <c r="M5868" t="s">
        <v>180</v>
      </c>
      <c r="N5868">
        <v>160</v>
      </c>
      <c r="O5868" t="s">
        <v>46</v>
      </c>
      <c r="P5868" t="s">
        <v>47</v>
      </c>
      <c r="Q5868" t="s">
        <v>138</v>
      </c>
      <c r="R5868" t="s">
        <v>118</v>
      </c>
      <c r="S5868" t="s">
        <v>391</v>
      </c>
      <c r="T5868" t="s">
        <v>55</v>
      </c>
      <c r="U5868" t="s">
        <v>554</v>
      </c>
      <c r="V5868" t="s">
        <v>206</v>
      </c>
      <c r="W5868" t="s">
        <v>139</v>
      </c>
      <c r="X5868" t="s">
        <v>330</v>
      </c>
      <c r="Y5868" t="s">
        <v>146</v>
      </c>
      <c r="Z5868" t="s">
        <v>57</v>
      </c>
      <c r="AA5868" t="s">
        <v>46</v>
      </c>
      <c r="AB5868" t="s">
        <v>235</v>
      </c>
      <c r="AC5868" t="s">
        <v>58</v>
      </c>
      <c r="AD5868" t="s">
        <v>589</v>
      </c>
      <c r="AE5868" t="s">
        <v>380</v>
      </c>
      <c r="AF5868" t="s">
        <v>148</v>
      </c>
      <c r="AG5868" t="s">
        <v>3945</v>
      </c>
      <c r="AH5868" t="s">
        <v>161</v>
      </c>
      <c r="AI5868" t="s">
        <v>105</v>
      </c>
      <c r="AJ5868" t="s">
        <v>5701</v>
      </c>
      <c r="AK5868" t="s">
        <v>127</v>
      </c>
      <c r="AL5868" t="s">
        <v>73</v>
      </c>
      <c r="AM5868" t="s">
        <v>51</v>
      </c>
      <c r="AN5868" t="s">
        <v>65</v>
      </c>
      <c r="AO5868" t="s">
        <v>58</v>
      </c>
    </row>
    <row r="5869" spans="1:41" hidden="1" x14ac:dyDescent="0.25">
      <c r="A5869" t="s">
        <v>24511</v>
      </c>
      <c r="B5869" t="s">
        <v>24512</v>
      </c>
      <c r="C5869" s="1" t="str">
        <f t="shared" si="370"/>
        <v>21:1065</v>
      </c>
      <c r="D5869" s="1" t="str">
        <f t="shared" si="371"/>
        <v>21:0108</v>
      </c>
      <c r="E5869" t="s">
        <v>24513</v>
      </c>
      <c r="F5869" t="s">
        <v>24514</v>
      </c>
      <c r="H5869">
        <v>51.285727199999997</v>
      </c>
      <c r="I5869">
        <v>-119.08995419999999</v>
      </c>
      <c r="J5869" s="1" t="str">
        <f t="shared" si="368"/>
        <v>NGR bulk stream sediment</v>
      </c>
      <c r="K5869" s="1" t="str">
        <f t="shared" si="369"/>
        <v>&lt;177 micron (NGR)</v>
      </c>
      <c r="L5869">
        <v>10</v>
      </c>
      <c r="M5869" t="s">
        <v>195</v>
      </c>
      <c r="N5869">
        <v>161</v>
      </c>
      <c r="O5869" t="s">
        <v>54</v>
      </c>
      <c r="P5869" t="s">
        <v>47</v>
      </c>
      <c r="Q5869" t="s">
        <v>456</v>
      </c>
      <c r="R5869" t="s">
        <v>72</v>
      </c>
      <c r="S5869" t="s">
        <v>463</v>
      </c>
      <c r="T5869" t="s">
        <v>217</v>
      </c>
      <c r="U5869" t="s">
        <v>425</v>
      </c>
      <c r="V5869" t="s">
        <v>81</v>
      </c>
      <c r="W5869" t="s">
        <v>493</v>
      </c>
      <c r="X5869" t="s">
        <v>267</v>
      </c>
      <c r="Y5869" t="s">
        <v>438</v>
      </c>
      <c r="Z5869" t="s">
        <v>46</v>
      </c>
      <c r="AA5869" t="s">
        <v>46</v>
      </c>
      <c r="AB5869" t="s">
        <v>81</v>
      </c>
      <c r="AC5869" t="s">
        <v>58</v>
      </c>
      <c r="AD5869" t="s">
        <v>144</v>
      </c>
      <c r="AE5869" t="s">
        <v>380</v>
      </c>
      <c r="AF5869" t="s">
        <v>127</v>
      </c>
      <c r="AG5869" t="s">
        <v>2163</v>
      </c>
      <c r="AH5869" t="s">
        <v>86</v>
      </c>
      <c r="AI5869" t="s">
        <v>105</v>
      </c>
      <c r="AJ5869" t="s">
        <v>6218</v>
      </c>
      <c r="AK5869" t="s">
        <v>58</v>
      </c>
      <c r="AL5869" t="s">
        <v>47</v>
      </c>
      <c r="AM5869" t="s">
        <v>51</v>
      </c>
      <c r="AN5869" t="s">
        <v>487</v>
      </c>
      <c r="AO5869" t="s">
        <v>141</v>
      </c>
    </row>
    <row r="5870" spans="1:41" hidden="1" x14ac:dyDescent="0.25">
      <c r="A5870" t="s">
        <v>24515</v>
      </c>
      <c r="B5870" t="s">
        <v>24516</v>
      </c>
      <c r="C5870" s="1" t="str">
        <f t="shared" si="370"/>
        <v>21:1065</v>
      </c>
      <c r="D5870" s="1" t="str">
        <f t="shared" si="371"/>
        <v>21:0108</v>
      </c>
      <c r="E5870" t="s">
        <v>24517</v>
      </c>
      <c r="F5870" t="s">
        <v>24518</v>
      </c>
      <c r="H5870">
        <v>51.279631100000003</v>
      </c>
      <c r="I5870">
        <v>-119.1317359</v>
      </c>
      <c r="J5870" s="1" t="str">
        <f t="shared" si="368"/>
        <v>NGR bulk stream sediment</v>
      </c>
      <c r="K5870" s="1" t="str">
        <f t="shared" si="369"/>
        <v>&lt;177 micron (NGR)</v>
      </c>
      <c r="L5870">
        <v>10</v>
      </c>
      <c r="M5870" t="s">
        <v>205</v>
      </c>
      <c r="N5870">
        <v>162</v>
      </c>
      <c r="O5870" t="s">
        <v>62</v>
      </c>
      <c r="P5870" t="s">
        <v>47</v>
      </c>
      <c r="Q5870" t="s">
        <v>548</v>
      </c>
      <c r="R5870" t="s">
        <v>54</v>
      </c>
      <c r="S5870" t="s">
        <v>237</v>
      </c>
      <c r="T5870" t="s">
        <v>51</v>
      </c>
      <c r="U5870" t="s">
        <v>462</v>
      </c>
      <c r="V5870" t="s">
        <v>139</v>
      </c>
      <c r="W5870" t="s">
        <v>101</v>
      </c>
      <c r="X5870" t="s">
        <v>330</v>
      </c>
      <c r="Y5870" t="s">
        <v>121</v>
      </c>
      <c r="Z5870" t="s">
        <v>62</v>
      </c>
      <c r="AA5870" t="s">
        <v>46</v>
      </c>
      <c r="AB5870" t="s">
        <v>64</v>
      </c>
      <c r="AC5870" t="s">
        <v>58</v>
      </c>
      <c r="AD5870" t="s">
        <v>431</v>
      </c>
      <c r="AE5870" t="s">
        <v>380</v>
      </c>
      <c r="AF5870" t="s">
        <v>260</v>
      </c>
      <c r="AG5870" t="s">
        <v>609</v>
      </c>
      <c r="AH5870" t="s">
        <v>78</v>
      </c>
      <c r="AI5870" t="s">
        <v>61</v>
      </c>
      <c r="AJ5870" t="s">
        <v>475</v>
      </c>
      <c r="AK5870" t="s">
        <v>108</v>
      </c>
      <c r="AL5870" t="s">
        <v>122</v>
      </c>
      <c r="AM5870" t="s">
        <v>47</v>
      </c>
      <c r="AN5870" t="s">
        <v>646</v>
      </c>
      <c r="AO5870" t="s">
        <v>112</v>
      </c>
    </row>
    <row r="5871" spans="1:41" hidden="1" x14ac:dyDescent="0.25">
      <c r="A5871" t="s">
        <v>24519</v>
      </c>
      <c r="B5871" t="s">
        <v>24520</v>
      </c>
      <c r="C5871" s="1" t="str">
        <f t="shared" si="370"/>
        <v>21:1065</v>
      </c>
      <c r="D5871" s="1" t="str">
        <f t="shared" si="371"/>
        <v>21:0108</v>
      </c>
      <c r="E5871" t="s">
        <v>24521</v>
      </c>
      <c r="F5871" t="s">
        <v>24522</v>
      </c>
      <c r="H5871">
        <v>51.283229599999999</v>
      </c>
      <c r="I5871">
        <v>-119.15427440000001</v>
      </c>
      <c r="J5871" s="1" t="str">
        <f t="shared" si="368"/>
        <v>NGR bulk stream sediment</v>
      </c>
      <c r="K5871" s="1" t="str">
        <f t="shared" si="369"/>
        <v>&lt;177 micron (NGR)</v>
      </c>
      <c r="L5871">
        <v>10</v>
      </c>
      <c r="M5871" t="s">
        <v>214</v>
      </c>
      <c r="N5871">
        <v>163</v>
      </c>
      <c r="O5871" t="s">
        <v>57</v>
      </c>
      <c r="P5871" t="s">
        <v>47</v>
      </c>
      <c r="Q5871" t="s">
        <v>481</v>
      </c>
      <c r="R5871" t="s">
        <v>161</v>
      </c>
      <c r="S5871" t="s">
        <v>65</v>
      </c>
      <c r="T5871" t="s">
        <v>52</v>
      </c>
      <c r="U5871" t="s">
        <v>290</v>
      </c>
      <c r="V5871" t="s">
        <v>78</v>
      </c>
      <c r="W5871" t="s">
        <v>63</v>
      </c>
      <c r="X5871" t="s">
        <v>55</v>
      </c>
      <c r="Y5871" t="s">
        <v>146</v>
      </c>
      <c r="Z5871" t="s">
        <v>62</v>
      </c>
      <c r="AA5871" t="s">
        <v>46</v>
      </c>
      <c r="AB5871" t="s">
        <v>105</v>
      </c>
      <c r="AC5871" t="s">
        <v>58</v>
      </c>
      <c r="AD5871" t="s">
        <v>226</v>
      </c>
      <c r="AE5871" t="s">
        <v>380</v>
      </c>
      <c r="AF5871" t="s">
        <v>88</v>
      </c>
      <c r="AG5871" t="s">
        <v>946</v>
      </c>
      <c r="AH5871" t="s">
        <v>257</v>
      </c>
      <c r="AI5871" t="s">
        <v>61</v>
      </c>
      <c r="AJ5871" t="s">
        <v>8471</v>
      </c>
      <c r="AK5871" t="s">
        <v>502</v>
      </c>
      <c r="AL5871" t="s">
        <v>47</v>
      </c>
      <c r="AM5871" t="s">
        <v>122</v>
      </c>
      <c r="AN5871" t="s">
        <v>301</v>
      </c>
      <c r="AO5871" t="s">
        <v>145</v>
      </c>
    </row>
    <row r="5872" spans="1:41" hidden="1" x14ac:dyDescent="0.25">
      <c r="A5872" t="s">
        <v>24523</v>
      </c>
      <c r="B5872" t="s">
        <v>24524</v>
      </c>
      <c r="C5872" s="1" t="str">
        <f t="shared" si="370"/>
        <v>21:1065</v>
      </c>
      <c r="D5872" s="1" t="str">
        <f t="shared" si="371"/>
        <v>21:0108</v>
      </c>
      <c r="E5872" t="s">
        <v>24525</v>
      </c>
      <c r="F5872" t="s">
        <v>24526</v>
      </c>
      <c r="H5872">
        <v>51.302371299999997</v>
      </c>
      <c r="I5872">
        <v>-119.19240139999999</v>
      </c>
      <c r="J5872" s="1" t="str">
        <f t="shared" si="368"/>
        <v>NGR bulk stream sediment</v>
      </c>
      <c r="K5872" s="1" t="str">
        <f t="shared" si="369"/>
        <v>&lt;177 micron (NGR)</v>
      </c>
      <c r="L5872">
        <v>10</v>
      </c>
      <c r="M5872" t="s">
        <v>223</v>
      </c>
      <c r="N5872">
        <v>164</v>
      </c>
      <c r="O5872" t="s">
        <v>62</v>
      </c>
      <c r="P5872" t="s">
        <v>47</v>
      </c>
      <c r="Q5872" t="s">
        <v>234</v>
      </c>
      <c r="R5872" t="s">
        <v>109</v>
      </c>
      <c r="S5872" t="s">
        <v>207</v>
      </c>
      <c r="T5872" t="s">
        <v>52</v>
      </c>
      <c r="U5872" t="s">
        <v>184</v>
      </c>
      <c r="V5872" t="s">
        <v>257</v>
      </c>
      <c r="W5872" t="s">
        <v>101</v>
      </c>
      <c r="X5872" t="s">
        <v>330</v>
      </c>
      <c r="Y5872" t="s">
        <v>445</v>
      </c>
      <c r="Z5872" t="s">
        <v>53</v>
      </c>
      <c r="AA5872" t="s">
        <v>46</v>
      </c>
      <c r="AB5872" t="s">
        <v>139</v>
      </c>
      <c r="AC5872" t="s">
        <v>58</v>
      </c>
      <c r="AD5872" t="s">
        <v>438</v>
      </c>
      <c r="AE5872" t="s">
        <v>380</v>
      </c>
      <c r="AF5872" t="s">
        <v>58</v>
      </c>
      <c r="AG5872" t="s">
        <v>2087</v>
      </c>
      <c r="AH5872" t="s">
        <v>125</v>
      </c>
      <c r="AI5872" t="s">
        <v>110</v>
      </c>
      <c r="AJ5872" t="s">
        <v>1798</v>
      </c>
      <c r="AK5872" t="s">
        <v>4459</v>
      </c>
      <c r="AL5872" t="s">
        <v>47</v>
      </c>
      <c r="AM5872" t="s">
        <v>122</v>
      </c>
      <c r="AN5872" t="s">
        <v>65</v>
      </c>
      <c r="AO5872" t="s">
        <v>165</v>
      </c>
    </row>
    <row r="5873" spans="1:41" hidden="1" x14ac:dyDescent="0.25">
      <c r="A5873" t="s">
        <v>24527</v>
      </c>
      <c r="B5873" t="s">
        <v>24528</v>
      </c>
      <c r="C5873" s="1" t="str">
        <f t="shared" si="370"/>
        <v>21:1065</v>
      </c>
      <c r="D5873" s="1" t="str">
        <f t="shared" si="371"/>
        <v>21:0108</v>
      </c>
      <c r="E5873" t="s">
        <v>24529</v>
      </c>
      <c r="F5873" t="s">
        <v>24530</v>
      </c>
      <c r="H5873">
        <v>51.313697900000001</v>
      </c>
      <c r="I5873">
        <v>-119.1917503</v>
      </c>
      <c r="J5873" s="1" t="str">
        <f t="shared" si="368"/>
        <v>NGR bulk stream sediment</v>
      </c>
      <c r="K5873" s="1" t="str">
        <f t="shared" si="369"/>
        <v>&lt;177 micron (NGR)</v>
      </c>
      <c r="L5873">
        <v>10</v>
      </c>
      <c r="M5873" t="s">
        <v>233</v>
      </c>
      <c r="N5873">
        <v>165</v>
      </c>
      <c r="O5873" t="s">
        <v>62</v>
      </c>
      <c r="P5873" t="s">
        <v>47</v>
      </c>
      <c r="Q5873" t="s">
        <v>817</v>
      </c>
      <c r="R5873" t="s">
        <v>62</v>
      </c>
      <c r="S5873" t="s">
        <v>237</v>
      </c>
      <c r="T5873" t="s">
        <v>306</v>
      </c>
      <c r="U5873" t="s">
        <v>568</v>
      </c>
      <c r="V5873" t="s">
        <v>60</v>
      </c>
      <c r="W5873" t="s">
        <v>274</v>
      </c>
      <c r="X5873" t="s">
        <v>52</v>
      </c>
      <c r="Y5873" t="s">
        <v>554</v>
      </c>
      <c r="Z5873" t="s">
        <v>53</v>
      </c>
      <c r="AA5873" t="s">
        <v>46</v>
      </c>
      <c r="AB5873" t="s">
        <v>47</v>
      </c>
      <c r="AC5873" t="s">
        <v>559</v>
      </c>
      <c r="AD5873" t="s">
        <v>445</v>
      </c>
      <c r="AE5873" t="s">
        <v>380</v>
      </c>
      <c r="AF5873" t="s">
        <v>616</v>
      </c>
      <c r="AG5873" t="s">
        <v>1078</v>
      </c>
      <c r="AH5873" t="s">
        <v>123</v>
      </c>
      <c r="AI5873" t="s">
        <v>61</v>
      </c>
      <c r="AJ5873" t="s">
        <v>99</v>
      </c>
      <c r="AK5873" t="s">
        <v>148</v>
      </c>
      <c r="AL5873" t="s">
        <v>58</v>
      </c>
      <c r="AM5873" t="s">
        <v>103</v>
      </c>
      <c r="AN5873" t="s">
        <v>65</v>
      </c>
      <c r="AO5873" t="s">
        <v>108</v>
      </c>
    </row>
    <row r="5874" spans="1:41" hidden="1" x14ac:dyDescent="0.25">
      <c r="A5874" t="s">
        <v>24531</v>
      </c>
      <c r="B5874" t="s">
        <v>24532</v>
      </c>
      <c r="C5874" s="1" t="str">
        <f t="shared" si="370"/>
        <v>21:1065</v>
      </c>
      <c r="D5874" s="1" t="str">
        <f t="shared" si="371"/>
        <v>21:0108</v>
      </c>
      <c r="E5874" t="s">
        <v>24533</v>
      </c>
      <c r="F5874" t="s">
        <v>24534</v>
      </c>
      <c r="H5874">
        <v>51.114096400000001</v>
      </c>
      <c r="I5874">
        <v>-119.93858179999999</v>
      </c>
      <c r="J5874" s="1" t="str">
        <f t="shared" si="368"/>
        <v>NGR bulk stream sediment</v>
      </c>
      <c r="K5874" s="1" t="str">
        <f t="shared" si="369"/>
        <v>&lt;177 micron (NGR)</v>
      </c>
      <c r="L5874">
        <v>10</v>
      </c>
      <c r="M5874" t="s">
        <v>248</v>
      </c>
      <c r="N5874">
        <v>166</v>
      </c>
      <c r="O5874" t="s">
        <v>76</v>
      </c>
      <c r="P5874" t="s">
        <v>47</v>
      </c>
      <c r="Q5874" t="s">
        <v>492</v>
      </c>
      <c r="R5874" t="s">
        <v>366</v>
      </c>
      <c r="S5874" t="s">
        <v>237</v>
      </c>
      <c r="T5874" t="s">
        <v>141</v>
      </c>
      <c r="U5874" t="s">
        <v>48</v>
      </c>
      <c r="V5874" t="s">
        <v>72</v>
      </c>
      <c r="W5874" t="s">
        <v>292</v>
      </c>
      <c r="X5874" t="s">
        <v>55</v>
      </c>
      <c r="Y5874" t="s">
        <v>538</v>
      </c>
      <c r="Z5874" t="s">
        <v>53</v>
      </c>
      <c r="AA5874" t="s">
        <v>46</v>
      </c>
      <c r="AB5874" t="s">
        <v>61</v>
      </c>
      <c r="AC5874" t="s">
        <v>343</v>
      </c>
      <c r="AD5874" t="s">
        <v>184</v>
      </c>
      <c r="AE5874" t="s">
        <v>54</v>
      </c>
      <c r="AF5874" t="s">
        <v>66</v>
      </c>
      <c r="AG5874" t="s">
        <v>1506</v>
      </c>
      <c r="AH5874" t="s">
        <v>122</v>
      </c>
      <c r="AI5874" t="s">
        <v>110</v>
      </c>
      <c r="AJ5874" t="s">
        <v>1200</v>
      </c>
      <c r="AK5874" t="s">
        <v>123</v>
      </c>
      <c r="AL5874" t="s">
        <v>47</v>
      </c>
      <c r="AM5874" t="s">
        <v>122</v>
      </c>
      <c r="AN5874" t="s">
        <v>215</v>
      </c>
      <c r="AO5874" t="s">
        <v>49</v>
      </c>
    </row>
    <row r="5875" spans="1:41" hidden="1" x14ac:dyDescent="0.25">
      <c r="A5875" t="s">
        <v>24535</v>
      </c>
      <c r="B5875" t="s">
        <v>24536</v>
      </c>
      <c r="C5875" s="1" t="str">
        <f t="shared" si="370"/>
        <v>21:1065</v>
      </c>
      <c r="D5875" s="1" t="str">
        <f t="shared" si="371"/>
        <v>21:0108</v>
      </c>
      <c r="E5875" t="s">
        <v>24537</v>
      </c>
      <c r="F5875" t="s">
        <v>24538</v>
      </c>
      <c r="H5875">
        <v>51.118961499999997</v>
      </c>
      <c r="I5875">
        <v>-119.92216860000001</v>
      </c>
      <c r="J5875" s="1" t="str">
        <f t="shared" si="368"/>
        <v>NGR bulk stream sediment</v>
      </c>
      <c r="K5875" s="1" t="str">
        <f t="shared" si="369"/>
        <v>&lt;177 micron (NGR)</v>
      </c>
      <c r="L5875">
        <v>10</v>
      </c>
      <c r="M5875" t="s">
        <v>256</v>
      </c>
      <c r="N5875">
        <v>167</v>
      </c>
      <c r="O5875" t="s">
        <v>227</v>
      </c>
      <c r="P5875" t="s">
        <v>103</v>
      </c>
      <c r="Q5875" t="s">
        <v>673</v>
      </c>
      <c r="R5875" t="s">
        <v>85</v>
      </c>
      <c r="S5875" t="s">
        <v>829</v>
      </c>
      <c r="T5875" t="s">
        <v>98</v>
      </c>
      <c r="U5875" t="s">
        <v>89</v>
      </c>
      <c r="V5875" t="s">
        <v>78</v>
      </c>
      <c r="W5875" t="s">
        <v>109</v>
      </c>
      <c r="X5875" t="s">
        <v>103</v>
      </c>
      <c r="Y5875" t="s">
        <v>218</v>
      </c>
      <c r="Z5875" t="s">
        <v>84</v>
      </c>
      <c r="AA5875" t="s">
        <v>46</v>
      </c>
      <c r="AB5875" t="s">
        <v>87</v>
      </c>
      <c r="AC5875" t="s">
        <v>160</v>
      </c>
      <c r="AD5875" t="s">
        <v>190</v>
      </c>
      <c r="AE5875" t="s">
        <v>84</v>
      </c>
      <c r="AF5875" t="s">
        <v>108</v>
      </c>
      <c r="AG5875" t="s">
        <v>357</v>
      </c>
      <c r="AH5875" t="s">
        <v>139</v>
      </c>
      <c r="AI5875" t="s">
        <v>54</v>
      </c>
      <c r="AJ5875" t="s">
        <v>359</v>
      </c>
      <c r="AK5875" t="s">
        <v>47</v>
      </c>
      <c r="AL5875" t="s">
        <v>47</v>
      </c>
      <c r="AM5875" t="s">
        <v>47</v>
      </c>
      <c r="AN5875" t="s">
        <v>65</v>
      </c>
      <c r="AO5875" t="s">
        <v>108</v>
      </c>
    </row>
    <row r="5876" spans="1:41" hidden="1" x14ac:dyDescent="0.25">
      <c r="A5876" t="s">
        <v>24539</v>
      </c>
      <c r="B5876" t="s">
        <v>24540</v>
      </c>
      <c r="C5876" s="1" t="str">
        <f t="shared" si="370"/>
        <v>21:1065</v>
      </c>
      <c r="D5876" s="1" t="str">
        <f t="shared" si="371"/>
        <v>21:0108</v>
      </c>
      <c r="E5876" t="s">
        <v>24541</v>
      </c>
      <c r="F5876" t="s">
        <v>24542</v>
      </c>
      <c r="H5876">
        <v>51.1271688</v>
      </c>
      <c r="I5876">
        <v>-119.8970994</v>
      </c>
      <c r="J5876" s="1" t="str">
        <f t="shared" si="368"/>
        <v>NGR bulk stream sediment</v>
      </c>
      <c r="K5876" s="1" t="str">
        <f t="shared" si="369"/>
        <v>&lt;177 micron (NGR)</v>
      </c>
      <c r="L5876">
        <v>10</v>
      </c>
      <c r="M5876" t="s">
        <v>280</v>
      </c>
      <c r="N5876">
        <v>168</v>
      </c>
      <c r="O5876" t="s">
        <v>200</v>
      </c>
      <c r="P5876" t="s">
        <v>47</v>
      </c>
      <c r="Q5876" t="s">
        <v>920</v>
      </c>
      <c r="R5876" t="s">
        <v>148</v>
      </c>
      <c r="S5876" t="s">
        <v>258</v>
      </c>
      <c r="T5876" t="s">
        <v>85</v>
      </c>
      <c r="U5876" t="s">
        <v>237</v>
      </c>
      <c r="V5876" t="s">
        <v>185</v>
      </c>
      <c r="W5876" t="s">
        <v>161</v>
      </c>
      <c r="X5876" t="s">
        <v>103</v>
      </c>
      <c r="Y5876" t="s">
        <v>269</v>
      </c>
      <c r="Z5876" t="s">
        <v>199</v>
      </c>
      <c r="AA5876" t="s">
        <v>46</v>
      </c>
      <c r="AB5876" t="s">
        <v>198</v>
      </c>
      <c r="AC5876" t="s">
        <v>66</v>
      </c>
      <c r="AD5876" t="s">
        <v>475</v>
      </c>
      <c r="AE5876" t="s">
        <v>199</v>
      </c>
      <c r="AF5876" t="s">
        <v>58</v>
      </c>
      <c r="AG5876" t="s">
        <v>109</v>
      </c>
      <c r="AH5876" t="s">
        <v>149</v>
      </c>
      <c r="AI5876" t="s">
        <v>62</v>
      </c>
      <c r="AJ5876" t="s">
        <v>182</v>
      </c>
      <c r="AK5876" t="s">
        <v>64</v>
      </c>
      <c r="AL5876" t="s">
        <v>47</v>
      </c>
      <c r="AM5876" t="s">
        <v>47</v>
      </c>
      <c r="AN5876" t="s">
        <v>171</v>
      </c>
      <c r="AO5876" t="s">
        <v>76</v>
      </c>
    </row>
    <row r="5877" spans="1:41" hidden="1" x14ac:dyDescent="0.25">
      <c r="A5877" t="s">
        <v>24543</v>
      </c>
      <c r="B5877" t="s">
        <v>24544</v>
      </c>
      <c r="C5877" s="1" t="str">
        <f t="shared" si="370"/>
        <v>21:1065</v>
      </c>
      <c r="D5877" s="1" t="str">
        <f t="shared" si="371"/>
        <v>21:0108</v>
      </c>
      <c r="E5877" t="s">
        <v>24541</v>
      </c>
      <c r="F5877" t="s">
        <v>24545</v>
      </c>
      <c r="H5877">
        <v>51.1271688</v>
      </c>
      <c r="I5877">
        <v>-119.8970994</v>
      </c>
      <c r="J5877" s="1" t="str">
        <f t="shared" si="368"/>
        <v>NGR bulk stream sediment</v>
      </c>
      <c r="K5877" s="1" t="str">
        <f t="shared" si="369"/>
        <v>&lt;177 micron (NGR)</v>
      </c>
      <c r="L5877">
        <v>10</v>
      </c>
      <c r="M5877" t="s">
        <v>288</v>
      </c>
      <c r="N5877">
        <v>169</v>
      </c>
      <c r="O5877" t="s">
        <v>206</v>
      </c>
      <c r="P5877" t="s">
        <v>47</v>
      </c>
      <c r="Q5877" t="s">
        <v>152</v>
      </c>
      <c r="R5877" t="s">
        <v>108</v>
      </c>
      <c r="S5877" t="s">
        <v>131</v>
      </c>
      <c r="T5877" t="s">
        <v>330</v>
      </c>
      <c r="U5877" t="s">
        <v>482</v>
      </c>
      <c r="V5877" t="s">
        <v>110</v>
      </c>
      <c r="W5877" t="s">
        <v>101</v>
      </c>
      <c r="X5877" t="s">
        <v>47</v>
      </c>
      <c r="Y5877" t="s">
        <v>66</v>
      </c>
      <c r="Z5877" t="s">
        <v>56</v>
      </c>
      <c r="AA5877" t="s">
        <v>46</v>
      </c>
      <c r="AB5877" t="s">
        <v>57</v>
      </c>
      <c r="AC5877" t="s">
        <v>127</v>
      </c>
      <c r="AD5877" t="s">
        <v>269</v>
      </c>
      <c r="AE5877" t="s">
        <v>199</v>
      </c>
      <c r="AF5877" t="s">
        <v>158</v>
      </c>
      <c r="AG5877" t="s">
        <v>164</v>
      </c>
      <c r="AH5877" t="s">
        <v>54</v>
      </c>
      <c r="AI5877" t="s">
        <v>53</v>
      </c>
      <c r="AJ5877" t="s">
        <v>151</v>
      </c>
      <c r="AK5877" t="s">
        <v>185</v>
      </c>
      <c r="AL5877" t="s">
        <v>47</v>
      </c>
      <c r="AM5877" t="s">
        <v>47</v>
      </c>
      <c r="AN5877" t="s">
        <v>65</v>
      </c>
      <c r="AO5877" t="s">
        <v>127</v>
      </c>
    </row>
    <row r="5878" spans="1:41" hidden="1" x14ac:dyDescent="0.25">
      <c r="A5878" t="s">
        <v>24546</v>
      </c>
      <c r="B5878" t="s">
        <v>24547</v>
      </c>
      <c r="C5878" s="1" t="str">
        <f t="shared" si="370"/>
        <v>21:1065</v>
      </c>
      <c r="D5878" s="1" t="str">
        <f t="shared" si="371"/>
        <v>21:0108</v>
      </c>
      <c r="E5878" t="s">
        <v>24548</v>
      </c>
      <c r="F5878" t="s">
        <v>24549</v>
      </c>
      <c r="H5878">
        <v>51.131170099999999</v>
      </c>
      <c r="I5878">
        <v>-119.8967925</v>
      </c>
      <c r="J5878" s="1" t="str">
        <f t="shared" si="368"/>
        <v>NGR bulk stream sediment</v>
      </c>
      <c r="K5878" s="1" t="str">
        <f t="shared" si="369"/>
        <v>&lt;177 micron (NGR)</v>
      </c>
      <c r="L5878">
        <v>10</v>
      </c>
      <c r="M5878" t="s">
        <v>265</v>
      </c>
      <c r="N5878">
        <v>170</v>
      </c>
      <c r="O5878" t="s">
        <v>58</v>
      </c>
      <c r="P5878" t="s">
        <v>51</v>
      </c>
      <c r="Q5878" t="s">
        <v>684</v>
      </c>
      <c r="R5878" t="s">
        <v>123</v>
      </c>
      <c r="S5878" t="s">
        <v>482</v>
      </c>
      <c r="T5878" t="s">
        <v>99</v>
      </c>
      <c r="U5878" t="s">
        <v>695</v>
      </c>
      <c r="V5878" t="s">
        <v>64</v>
      </c>
      <c r="W5878" t="s">
        <v>111</v>
      </c>
      <c r="X5878" t="s">
        <v>52</v>
      </c>
      <c r="Y5878" t="s">
        <v>124</v>
      </c>
      <c r="Z5878" t="s">
        <v>84</v>
      </c>
      <c r="AA5878" t="s">
        <v>46</v>
      </c>
      <c r="AB5878" t="s">
        <v>110</v>
      </c>
      <c r="AC5878" t="s">
        <v>80</v>
      </c>
      <c r="AD5878" t="s">
        <v>183</v>
      </c>
      <c r="AE5878" t="s">
        <v>57</v>
      </c>
      <c r="AF5878" t="s">
        <v>50</v>
      </c>
      <c r="AG5878" t="s">
        <v>242</v>
      </c>
      <c r="AH5878" t="s">
        <v>185</v>
      </c>
      <c r="AI5878" t="s">
        <v>149</v>
      </c>
      <c r="AJ5878" t="s">
        <v>55</v>
      </c>
      <c r="AK5878" t="s">
        <v>79</v>
      </c>
      <c r="AL5878" t="s">
        <v>47</v>
      </c>
      <c r="AM5878" t="s">
        <v>122</v>
      </c>
      <c r="AN5878" t="s">
        <v>318</v>
      </c>
      <c r="AO5878" t="s">
        <v>82</v>
      </c>
    </row>
    <row r="5879" spans="1:41" hidden="1" x14ac:dyDescent="0.25">
      <c r="A5879" t="s">
        <v>24550</v>
      </c>
      <c r="B5879" t="s">
        <v>24551</v>
      </c>
      <c r="C5879" s="1" t="str">
        <f t="shared" si="370"/>
        <v>21:1065</v>
      </c>
      <c r="D5879" s="1" t="str">
        <f t="shared" si="371"/>
        <v>21:0108</v>
      </c>
      <c r="E5879" t="s">
        <v>24552</v>
      </c>
      <c r="F5879" t="s">
        <v>24553</v>
      </c>
      <c r="H5879">
        <v>51.145585699999998</v>
      </c>
      <c r="I5879">
        <v>-119.8958366</v>
      </c>
      <c r="J5879" s="1" t="str">
        <f t="shared" si="368"/>
        <v>NGR bulk stream sediment</v>
      </c>
      <c r="K5879" s="1" t="str">
        <f t="shared" si="369"/>
        <v>&lt;177 micron (NGR)</v>
      </c>
      <c r="L5879">
        <v>11</v>
      </c>
      <c r="M5879" t="s">
        <v>45</v>
      </c>
      <c r="N5879">
        <v>171</v>
      </c>
      <c r="O5879" t="s">
        <v>85</v>
      </c>
      <c r="P5879" t="s">
        <v>103</v>
      </c>
      <c r="Q5879" t="s">
        <v>234</v>
      </c>
      <c r="R5879" t="s">
        <v>129</v>
      </c>
      <c r="S5879" t="s">
        <v>144</v>
      </c>
      <c r="T5879" t="s">
        <v>82</v>
      </c>
      <c r="U5879" t="s">
        <v>65</v>
      </c>
      <c r="V5879" t="s">
        <v>79</v>
      </c>
      <c r="W5879" t="s">
        <v>109</v>
      </c>
      <c r="X5879" t="s">
        <v>73</v>
      </c>
      <c r="Y5879" t="s">
        <v>165</v>
      </c>
      <c r="Z5879" t="s">
        <v>84</v>
      </c>
      <c r="AA5879" t="s">
        <v>46</v>
      </c>
      <c r="AB5879" t="s">
        <v>87</v>
      </c>
      <c r="AC5879" t="s">
        <v>165</v>
      </c>
      <c r="AD5879" t="s">
        <v>507</v>
      </c>
      <c r="AE5879" t="s">
        <v>198</v>
      </c>
      <c r="AF5879" t="s">
        <v>267</v>
      </c>
      <c r="AG5879" t="s">
        <v>292</v>
      </c>
      <c r="AH5879" t="s">
        <v>235</v>
      </c>
      <c r="AI5879" t="s">
        <v>46</v>
      </c>
      <c r="AJ5879" t="s">
        <v>58</v>
      </c>
      <c r="AK5879" t="s">
        <v>60</v>
      </c>
      <c r="AL5879" t="s">
        <v>47</v>
      </c>
      <c r="AM5879" t="s">
        <v>47</v>
      </c>
      <c r="AN5879" t="s">
        <v>65</v>
      </c>
      <c r="AO5879" t="s">
        <v>108</v>
      </c>
    </row>
    <row r="5880" spans="1:41" hidden="1" x14ac:dyDescent="0.25">
      <c r="A5880" t="s">
        <v>24554</v>
      </c>
      <c r="B5880" t="s">
        <v>24555</v>
      </c>
      <c r="C5880" s="1" t="str">
        <f t="shared" si="370"/>
        <v>21:1065</v>
      </c>
      <c r="D5880" s="1" t="str">
        <f t="shared" si="371"/>
        <v>21:0108</v>
      </c>
      <c r="E5880" t="s">
        <v>24556</v>
      </c>
      <c r="F5880" t="s">
        <v>24557</v>
      </c>
      <c r="H5880">
        <v>51.148394099999997</v>
      </c>
      <c r="I5880">
        <v>-119.84042359999999</v>
      </c>
      <c r="J5880" s="1" t="str">
        <f t="shared" si="368"/>
        <v>NGR bulk stream sediment</v>
      </c>
      <c r="K5880" s="1" t="str">
        <f t="shared" si="369"/>
        <v>&lt;177 micron (NGR)</v>
      </c>
      <c r="L5880">
        <v>11</v>
      </c>
      <c r="M5880" t="s">
        <v>71</v>
      </c>
      <c r="N5880">
        <v>172</v>
      </c>
      <c r="O5880" t="s">
        <v>392</v>
      </c>
      <c r="P5880" t="s">
        <v>267</v>
      </c>
      <c r="Q5880" t="s">
        <v>432</v>
      </c>
      <c r="R5880" t="s">
        <v>225</v>
      </c>
      <c r="S5880" t="s">
        <v>112</v>
      </c>
      <c r="T5880" t="s">
        <v>137</v>
      </c>
      <c r="U5880" t="s">
        <v>438</v>
      </c>
      <c r="V5880" t="s">
        <v>149</v>
      </c>
      <c r="W5880" t="s">
        <v>101</v>
      </c>
      <c r="X5880" t="s">
        <v>47</v>
      </c>
      <c r="Y5880" t="s">
        <v>66</v>
      </c>
      <c r="Z5880" t="s">
        <v>56</v>
      </c>
      <c r="AA5880" t="s">
        <v>46</v>
      </c>
      <c r="AB5880" t="s">
        <v>46</v>
      </c>
      <c r="AC5880" t="s">
        <v>66</v>
      </c>
      <c r="AD5880" t="s">
        <v>104</v>
      </c>
      <c r="AE5880" t="s">
        <v>54</v>
      </c>
      <c r="AF5880" t="s">
        <v>374</v>
      </c>
      <c r="AG5880" t="s">
        <v>102</v>
      </c>
      <c r="AH5880" t="s">
        <v>53</v>
      </c>
      <c r="AI5880" t="s">
        <v>57</v>
      </c>
      <c r="AJ5880" t="s">
        <v>493</v>
      </c>
      <c r="AK5880" t="s">
        <v>270</v>
      </c>
      <c r="AL5880" t="s">
        <v>47</v>
      </c>
      <c r="AM5880" t="s">
        <v>47</v>
      </c>
      <c r="AN5880" t="s">
        <v>65</v>
      </c>
      <c r="AO5880" t="s">
        <v>122</v>
      </c>
    </row>
    <row r="5881" spans="1:41" hidden="1" x14ac:dyDescent="0.25">
      <c r="A5881" t="s">
        <v>24558</v>
      </c>
      <c r="B5881" t="s">
        <v>24559</v>
      </c>
      <c r="C5881" s="1" t="str">
        <f t="shared" si="370"/>
        <v>21:1065</v>
      </c>
      <c r="D5881" s="1" t="str">
        <f t="shared" si="371"/>
        <v>21:0108</v>
      </c>
      <c r="E5881" t="s">
        <v>24560</v>
      </c>
      <c r="F5881" t="s">
        <v>24561</v>
      </c>
      <c r="H5881">
        <v>51.156952699999998</v>
      </c>
      <c r="I5881">
        <v>-119.83468449999999</v>
      </c>
      <c r="J5881" s="1" t="str">
        <f t="shared" si="368"/>
        <v>NGR bulk stream sediment</v>
      </c>
      <c r="K5881" s="1" t="str">
        <f t="shared" si="369"/>
        <v>&lt;177 micron (NGR)</v>
      </c>
      <c r="L5881">
        <v>11</v>
      </c>
      <c r="M5881" t="s">
        <v>95</v>
      </c>
      <c r="N5881">
        <v>173</v>
      </c>
      <c r="O5881" t="s">
        <v>161</v>
      </c>
      <c r="P5881" t="s">
        <v>47</v>
      </c>
      <c r="Q5881" t="s">
        <v>592</v>
      </c>
      <c r="R5881" t="s">
        <v>271</v>
      </c>
      <c r="S5881" t="s">
        <v>358</v>
      </c>
      <c r="T5881" t="s">
        <v>127</v>
      </c>
      <c r="U5881" t="s">
        <v>386</v>
      </c>
      <c r="V5881" t="s">
        <v>149</v>
      </c>
      <c r="W5881" t="s">
        <v>60</v>
      </c>
      <c r="X5881" t="s">
        <v>122</v>
      </c>
      <c r="Y5881" t="s">
        <v>49</v>
      </c>
      <c r="Z5881" t="s">
        <v>84</v>
      </c>
      <c r="AA5881" t="s">
        <v>46</v>
      </c>
      <c r="AB5881" t="s">
        <v>235</v>
      </c>
      <c r="AC5881" t="s">
        <v>50</v>
      </c>
      <c r="AD5881" t="s">
        <v>104</v>
      </c>
      <c r="AE5881" t="s">
        <v>199</v>
      </c>
      <c r="AF5881" t="s">
        <v>50</v>
      </c>
      <c r="AG5881" t="s">
        <v>271</v>
      </c>
      <c r="AH5881" t="s">
        <v>235</v>
      </c>
      <c r="AI5881" t="s">
        <v>54</v>
      </c>
      <c r="AJ5881" t="s">
        <v>224</v>
      </c>
      <c r="AK5881" t="s">
        <v>64</v>
      </c>
      <c r="AL5881" t="s">
        <v>47</v>
      </c>
      <c r="AM5881" t="s">
        <v>47</v>
      </c>
      <c r="AN5881" t="s">
        <v>508</v>
      </c>
      <c r="AO5881" t="s">
        <v>90</v>
      </c>
    </row>
    <row r="5882" spans="1:41" hidden="1" x14ac:dyDescent="0.25">
      <c r="A5882" t="s">
        <v>24562</v>
      </c>
      <c r="B5882" t="s">
        <v>24563</v>
      </c>
      <c r="C5882" s="1" t="str">
        <f t="shared" si="370"/>
        <v>21:1065</v>
      </c>
      <c r="D5882" s="1" t="str">
        <f t="shared" si="371"/>
        <v>21:0108</v>
      </c>
      <c r="E5882" t="s">
        <v>24564</v>
      </c>
      <c r="F5882" t="s">
        <v>24565</v>
      </c>
      <c r="H5882">
        <v>51.1620852</v>
      </c>
      <c r="I5882">
        <v>-119.8292629</v>
      </c>
      <c r="J5882" s="1" t="str">
        <f t="shared" si="368"/>
        <v>NGR bulk stream sediment</v>
      </c>
      <c r="K5882" s="1" t="str">
        <f t="shared" si="369"/>
        <v>&lt;177 micron (NGR)</v>
      </c>
      <c r="L5882">
        <v>11</v>
      </c>
      <c r="M5882" t="s">
        <v>117</v>
      </c>
      <c r="N5882">
        <v>174</v>
      </c>
      <c r="O5882" t="s">
        <v>64</v>
      </c>
      <c r="P5882" t="s">
        <v>47</v>
      </c>
      <c r="Q5882" t="s">
        <v>793</v>
      </c>
      <c r="R5882" t="s">
        <v>151</v>
      </c>
      <c r="S5882" t="s">
        <v>144</v>
      </c>
      <c r="T5882" t="s">
        <v>76</v>
      </c>
      <c r="U5882" t="s">
        <v>431</v>
      </c>
      <c r="V5882" t="s">
        <v>185</v>
      </c>
      <c r="W5882" t="s">
        <v>206</v>
      </c>
      <c r="X5882" t="s">
        <v>51</v>
      </c>
      <c r="Y5882" t="s">
        <v>197</v>
      </c>
      <c r="Z5882" t="s">
        <v>84</v>
      </c>
      <c r="AA5882" t="s">
        <v>46</v>
      </c>
      <c r="AB5882" t="s">
        <v>235</v>
      </c>
      <c r="AC5882" t="s">
        <v>66</v>
      </c>
      <c r="AD5882" t="s">
        <v>131</v>
      </c>
      <c r="AE5882" t="s">
        <v>199</v>
      </c>
      <c r="AF5882" t="s">
        <v>267</v>
      </c>
      <c r="AG5882" t="s">
        <v>266</v>
      </c>
      <c r="AH5882" t="s">
        <v>61</v>
      </c>
      <c r="AI5882" t="s">
        <v>46</v>
      </c>
      <c r="AJ5882" t="s">
        <v>366</v>
      </c>
      <c r="AK5882" t="s">
        <v>47</v>
      </c>
      <c r="AL5882" t="s">
        <v>47</v>
      </c>
      <c r="AM5882" t="s">
        <v>47</v>
      </c>
      <c r="AN5882" t="s">
        <v>1304</v>
      </c>
      <c r="AO5882" t="s">
        <v>98</v>
      </c>
    </row>
    <row r="5883" spans="1:41" hidden="1" x14ac:dyDescent="0.25">
      <c r="A5883" t="s">
        <v>24566</v>
      </c>
      <c r="B5883" t="s">
        <v>24567</v>
      </c>
      <c r="C5883" s="1" t="str">
        <f t="shared" si="370"/>
        <v>21:1065</v>
      </c>
      <c r="D5883" s="1" t="str">
        <f t="shared" si="371"/>
        <v>21:0108</v>
      </c>
      <c r="E5883" t="s">
        <v>24568</v>
      </c>
      <c r="F5883" t="s">
        <v>24569</v>
      </c>
      <c r="H5883">
        <v>51.134223400000003</v>
      </c>
      <c r="I5883">
        <v>-119.87112070000001</v>
      </c>
      <c r="J5883" s="1" t="str">
        <f t="shared" si="368"/>
        <v>NGR bulk stream sediment</v>
      </c>
      <c r="K5883" s="1" t="str">
        <f t="shared" si="369"/>
        <v>&lt;177 micron (NGR)</v>
      </c>
      <c r="L5883">
        <v>11</v>
      </c>
      <c r="M5883" t="s">
        <v>136</v>
      </c>
      <c r="N5883">
        <v>175</v>
      </c>
      <c r="O5883" t="s">
        <v>118</v>
      </c>
      <c r="P5883" t="s">
        <v>51</v>
      </c>
      <c r="Q5883" t="s">
        <v>518</v>
      </c>
      <c r="R5883" t="s">
        <v>374</v>
      </c>
      <c r="S5883" t="s">
        <v>507</v>
      </c>
      <c r="T5883" t="s">
        <v>175</v>
      </c>
      <c r="U5883" t="s">
        <v>89</v>
      </c>
      <c r="V5883" t="s">
        <v>149</v>
      </c>
      <c r="W5883" t="s">
        <v>86</v>
      </c>
      <c r="X5883" t="s">
        <v>51</v>
      </c>
      <c r="Y5883" t="s">
        <v>162</v>
      </c>
      <c r="Z5883" t="s">
        <v>199</v>
      </c>
      <c r="AA5883" t="s">
        <v>46</v>
      </c>
      <c r="AB5883" t="s">
        <v>105</v>
      </c>
      <c r="AC5883" t="s">
        <v>306</v>
      </c>
      <c r="AD5883" t="s">
        <v>239</v>
      </c>
      <c r="AE5883" t="s">
        <v>198</v>
      </c>
      <c r="AF5883" t="s">
        <v>209</v>
      </c>
      <c r="AG5883" t="s">
        <v>88</v>
      </c>
      <c r="AH5883" t="s">
        <v>61</v>
      </c>
      <c r="AI5883" t="s">
        <v>54</v>
      </c>
      <c r="AJ5883" t="s">
        <v>58</v>
      </c>
      <c r="AK5883" t="s">
        <v>257</v>
      </c>
      <c r="AL5883" t="s">
        <v>47</v>
      </c>
      <c r="AM5883" t="s">
        <v>47</v>
      </c>
      <c r="AN5883" t="s">
        <v>65</v>
      </c>
      <c r="AO5883" t="s">
        <v>209</v>
      </c>
    </row>
    <row r="5884" spans="1:41" hidden="1" x14ac:dyDescent="0.25">
      <c r="A5884" t="s">
        <v>24570</v>
      </c>
      <c r="B5884" t="s">
        <v>24571</v>
      </c>
      <c r="C5884" s="1" t="str">
        <f t="shared" si="370"/>
        <v>21:1065</v>
      </c>
      <c r="D5884" s="1" t="str">
        <f t="shared" si="371"/>
        <v>21:0108</v>
      </c>
      <c r="E5884" t="s">
        <v>24572</v>
      </c>
      <c r="F5884" t="s">
        <v>24573</v>
      </c>
      <c r="H5884">
        <v>51.1063215</v>
      </c>
      <c r="I5884">
        <v>-119.8324124</v>
      </c>
      <c r="J5884" s="1" t="str">
        <f t="shared" si="368"/>
        <v>NGR bulk stream sediment</v>
      </c>
      <c r="K5884" s="1" t="str">
        <f t="shared" si="369"/>
        <v>&lt;177 micron (NGR)</v>
      </c>
      <c r="L5884">
        <v>11</v>
      </c>
      <c r="M5884" t="s">
        <v>157</v>
      </c>
      <c r="N5884">
        <v>176</v>
      </c>
      <c r="O5884" t="s">
        <v>24574</v>
      </c>
      <c r="P5884" t="s">
        <v>146</v>
      </c>
      <c r="Q5884" t="s">
        <v>24575</v>
      </c>
      <c r="R5884" t="s">
        <v>62</v>
      </c>
      <c r="S5884" t="s">
        <v>237</v>
      </c>
      <c r="T5884" t="s">
        <v>175</v>
      </c>
      <c r="U5884" t="s">
        <v>51</v>
      </c>
      <c r="V5884" t="s">
        <v>61</v>
      </c>
      <c r="W5884" t="s">
        <v>366</v>
      </c>
      <c r="X5884" t="s">
        <v>137</v>
      </c>
      <c r="Y5884" t="s">
        <v>350</v>
      </c>
      <c r="Z5884" t="s">
        <v>87</v>
      </c>
      <c r="AA5884" t="s">
        <v>58</v>
      </c>
      <c r="AB5884" t="s">
        <v>198</v>
      </c>
      <c r="AC5884" t="s">
        <v>58</v>
      </c>
      <c r="AD5884" t="s">
        <v>438</v>
      </c>
      <c r="AE5884" t="s">
        <v>15594</v>
      </c>
      <c r="AF5884" t="s">
        <v>85</v>
      </c>
      <c r="AG5884" t="s">
        <v>1092</v>
      </c>
      <c r="AH5884" t="s">
        <v>63</v>
      </c>
      <c r="AI5884" t="s">
        <v>110</v>
      </c>
      <c r="AJ5884" t="s">
        <v>831</v>
      </c>
      <c r="AK5884" t="s">
        <v>406</v>
      </c>
      <c r="AL5884" t="s">
        <v>51</v>
      </c>
      <c r="AM5884" t="s">
        <v>52</v>
      </c>
      <c r="AN5884" t="s">
        <v>65</v>
      </c>
      <c r="AO5884" t="s">
        <v>99</v>
      </c>
    </row>
    <row r="5885" spans="1:41" hidden="1" x14ac:dyDescent="0.25">
      <c r="A5885" t="s">
        <v>24576</v>
      </c>
      <c r="B5885" t="s">
        <v>24577</v>
      </c>
      <c r="C5885" s="1" t="str">
        <f t="shared" si="370"/>
        <v>21:1065</v>
      </c>
      <c r="D5885" s="1" t="str">
        <f t="shared" si="371"/>
        <v>21:0108</v>
      </c>
      <c r="E5885" t="s">
        <v>24578</v>
      </c>
      <c r="F5885" t="s">
        <v>24579</v>
      </c>
      <c r="H5885">
        <v>51.096468399999999</v>
      </c>
      <c r="I5885">
        <v>-119.8299671</v>
      </c>
      <c r="J5885" s="1" t="str">
        <f t="shared" si="368"/>
        <v>NGR bulk stream sediment</v>
      </c>
      <c r="K5885" s="1" t="str">
        <f t="shared" si="369"/>
        <v>&lt;177 micron (NGR)</v>
      </c>
      <c r="L5885">
        <v>11</v>
      </c>
      <c r="M5885" t="s">
        <v>170</v>
      </c>
      <c r="N5885">
        <v>177</v>
      </c>
      <c r="O5885" t="s">
        <v>98</v>
      </c>
      <c r="P5885" t="s">
        <v>52</v>
      </c>
      <c r="Q5885" t="s">
        <v>652</v>
      </c>
      <c r="R5885" t="s">
        <v>101</v>
      </c>
      <c r="S5885" t="s">
        <v>386</v>
      </c>
      <c r="T5885" t="s">
        <v>141</v>
      </c>
      <c r="U5885" t="s">
        <v>431</v>
      </c>
      <c r="V5885" t="s">
        <v>105</v>
      </c>
      <c r="W5885" t="s">
        <v>224</v>
      </c>
      <c r="X5885" t="s">
        <v>58</v>
      </c>
      <c r="Y5885" t="s">
        <v>559</v>
      </c>
      <c r="Z5885" t="s">
        <v>54</v>
      </c>
      <c r="AA5885" t="s">
        <v>46</v>
      </c>
      <c r="AB5885" t="s">
        <v>110</v>
      </c>
      <c r="AC5885" t="s">
        <v>186</v>
      </c>
      <c r="AD5885" t="s">
        <v>126</v>
      </c>
      <c r="AE5885" t="s">
        <v>54</v>
      </c>
      <c r="AF5885" t="s">
        <v>76</v>
      </c>
      <c r="AG5885" t="s">
        <v>6155</v>
      </c>
      <c r="AH5885" t="s">
        <v>139</v>
      </c>
      <c r="AI5885" t="s">
        <v>105</v>
      </c>
      <c r="AJ5885" t="s">
        <v>1282</v>
      </c>
      <c r="AK5885" t="s">
        <v>371</v>
      </c>
      <c r="AL5885" t="s">
        <v>47</v>
      </c>
      <c r="AM5885" t="s">
        <v>103</v>
      </c>
      <c r="AN5885" t="s">
        <v>832</v>
      </c>
      <c r="AO5885" t="s">
        <v>197</v>
      </c>
    </row>
    <row r="5886" spans="1:41" hidden="1" x14ac:dyDescent="0.25">
      <c r="A5886" t="s">
        <v>24580</v>
      </c>
      <c r="B5886" t="s">
        <v>24581</v>
      </c>
      <c r="C5886" s="1" t="str">
        <f t="shared" si="370"/>
        <v>21:1065</v>
      </c>
      <c r="D5886" s="1" t="str">
        <f t="shared" si="371"/>
        <v>21:0108</v>
      </c>
      <c r="E5886" t="s">
        <v>24582</v>
      </c>
      <c r="F5886" t="s">
        <v>24583</v>
      </c>
      <c r="H5886">
        <v>51.072121500000002</v>
      </c>
      <c r="I5886">
        <v>-119.7947293</v>
      </c>
      <c r="J5886" s="1" t="str">
        <f t="shared" si="368"/>
        <v>NGR bulk stream sediment</v>
      </c>
      <c r="K5886" s="1" t="str">
        <f t="shared" si="369"/>
        <v>&lt;177 micron (NGR)</v>
      </c>
      <c r="L5886">
        <v>11</v>
      </c>
      <c r="M5886" t="s">
        <v>180</v>
      </c>
      <c r="N5886">
        <v>178</v>
      </c>
      <c r="O5886" t="s">
        <v>351</v>
      </c>
      <c r="P5886" t="s">
        <v>47</v>
      </c>
      <c r="Q5886" t="s">
        <v>862</v>
      </c>
      <c r="R5886" t="s">
        <v>161</v>
      </c>
      <c r="S5886" t="s">
        <v>146</v>
      </c>
      <c r="T5886" t="s">
        <v>267</v>
      </c>
      <c r="U5886" t="s">
        <v>187</v>
      </c>
      <c r="V5886" t="s">
        <v>110</v>
      </c>
      <c r="W5886" t="s">
        <v>102</v>
      </c>
      <c r="X5886" t="s">
        <v>58</v>
      </c>
      <c r="Y5886" t="s">
        <v>418</v>
      </c>
      <c r="Z5886" t="s">
        <v>53</v>
      </c>
      <c r="AA5886" t="s">
        <v>46</v>
      </c>
      <c r="AB5886" t="s">
        <v>185</v>
      </c>
      <c r="AC5886" t="s">
        <v>58</v>
      </c>
      <c r="AD5886" t="s">
        <v>250</v>
      </c>
      <c r="AE5886" t="s">
        <v>84</v>
      </c>
      <c r="AF5886" t="s">
        <v>58</v>
      </c>
      <c r="AG5886" t="s">
        <v>330</v>
      </c>
      <c r="AH5886" t="s">
        <v>81</v>
      </c>
      <c r="AI5886" t="s">
        <v>87</v>
      </c>
      <c r="AJ5886" t="s">
        <v>209</v>
      </c>
      <c r="AK5886" t="s">
        <v>227</v>
      </c>
      <c r="AL5886" t="s">
        <v>47</v>
      </c>
      <c r="AM5886" t="s">
        <v>51</v>
      </c>
      <c r="AN5886" t="s">
        <v>725</v>
      </c>
      <c r="AO5886" t="s">
        <v>55</v>
      </c>
    </row>
    <row r="5887" spans="1:41" hidden="1" x14ac:dyDescent="0.25">
      <c r="A5887" t="s">
        <v>24584</v>
      </c>
      <c r="B5887" t="s">
        <v>24585</v>
      </c>
      <c r="C5887" s="1" t="str">
        <f t="shared" si="370"/>
        <v>21:1065</v>
      </c>
      <c r="D5887" s="1" t="str">
        <f t="shared" si="371"/>
        <v>21:0108</v>
      </c>
      <c r="E5887" t="s">
        <v>24586</v>
      </c>
      <c r="F5887" t="s">
        <v>24587</v>
      </c>
      <c r="H5887">
        <v>51.039544100000001</v>
      </c>
      <c r="I5887">
        <v>-119.75336179999999</v>
      </c>
      <c r="J5887" s="1" t="str">
        <f t="shared" si="368"/>
        <v>NGR bulk stream sediment</v>
      </c>
      <c r="K5887" s="1" t="str">
        <f t="shared" si="369"/>
        <v>&lt;177 micron (NGR)</v>
      </c>
      <c r="L5887">
        <v>11</v>
      </c>
      <c r="M5887" t="s">
        <v>195</v>
      </c>
      <c r="N5887">
        <v>179</v>
      </c>
      <c r="O5887" t="s">
        <v>274</v>
      </c>
      <c r="P5887" t="s">
        <v>103</v>
      </c>
      <c r="Q5887" t="s">
        <v>385</v>
      </c>
      <c r="R5887" t="s">
        <v>145</v>
      </c>
      <c r="S5887" t="s">
        <v>344</v>
      </c>
      <c r="T5887" t="s">
        <v>137</v>
      </c>
      <c r="U5887" t="s">
        <v>90</v>
      </c>
      <c r="V5887" t="s">
        <v>174</v>
      </c>
      <c r="W5887" t="s">
        <v>125</v>
      </c>
      <c r="X5887" t="s">
        <v>51</v>
      </c>
      <c r="Y5887" t="s">
        <v>112</v>
      </c>
      <c r="Z5887" t="s">
        <v>199</v>
      </c>
      <c r="AA5887" t="s">
        <v>46</v>
      </c>
      <c r="AB5887" t="s">
        <v>174</v>
      </c>
      <c r="AC5887" t="s">
        <v>58</v>
      </c>
      <c r="AD5887" t="s">
        <v>120</v>
      </c>
      <c r="AE5887" t="s">
        <v>199</v>
      </c>
      <c r="AF5887" t="s">
        <v>188</v>
      </c>
      <c r="AG5887" t="s">
        <v>271</v>
      </c>
      <c r="AH5887" t="s">
        <v>57</v>
      </c>
      <c r="AI5887" t="s">
        <v>54</v>
      </c>
      <c r="AJ5887" t="s">
        <v>55</v>
      </c>
      <c r="AK5887" t="s">
        <v>455</v>
      </c>
      <c r="AL5887" t="s">
        <v>47</v>
      </c>
      <c r="AM5887" t="s">
        <v>47</v>
      </c>
      <c r="AN5887" t="s">
        <v>65</v>
      </c>
      <c r="AO5887" t="s">
        <v>267</v>
      </c>
    </row>
    <row r="5888" spans="1:41" hidden="1" x14ac:dyDescent="0.25">
      <c r="A5888" t="s">
        <v>24588</v>
      </c>
      <c r="B5888" t="s">
        <v>24589</v>
      </c>
      <c r="C5888" s="1" t="str">
        <f t="shared" si="370"/>
        <v>21:1065</v>
      </c>
      <c r="D5888" s="1" t="str">
        <f t="shared" si="371"/>
        <v>21:0108</v>
      </c>
      <c r="E5888" t="s">
        <v>24590</v>
      </c>
      <c r="F5888" t="s">
        <v>24591</v>
      </c>
      <c r="H5888">
        <v>51.016080600000002</v>
      </c>
      <c r="I5888">
        <v>-119.7512866</v>
      </c>
      <c r="J5888" s="1" t="str">
        <f t="shared" si="368"/>
        <v>NGR bulk stream sediment</v>
      </c>
      <c r="K5888" s="1" t="str">
        <f t="shared" si="369"/>
        <v>&lt;177 micron (NGR)</v>
      </c>
      <c r="L5888">
        <v>11</v>
      </c>
      <c r="M5888" t="s">
        <v>205</v>
      </c>
      <c r="N5888">
        <v>180</v>
      </c>
      <c r="O5888" t="s">
        <v>52</v>
      </c>
      <c r="P5888" t="s">
        <v>47</v>
      </c>
      <c r="Q5888" t="s">
        <v>463</v>
      </c>
      <c r="R5888" t="s">
        <v>141</v>
      </c>
      <c r="S5888" t="s">
        <v>225</v>
      </c>
      <c r="T5888" t="s">
        <v>51</v>
      </c>
      <c r="U5888" t="s">
        <v>267</v>
      </c>
      <c r="V5888" t="s">
        <v>130</v>
      </c>
      <c r="W5888" t="s">
        <v>185</v>
      </c>
      <c r="X5888" t="s">
        <v>46</v>
      </c>
      <c r="Y5888" t="s">
        <v>127</v>
      </c>
      <c r="Z5888" t="s">
        <v>56</v>
      </c>
      <c r="AA5888" t="s">
        <v>46</v>
      </c>
      <c r="AB5888" t="s">
        <v>84</v>
      </c>
      <c r="AC5888" t="s">
        <v>58</v>
      </c>
      <c r="AD5888" t="s">
        <v>209</v>
      </c>
      <c r="AE5888" t="s">
        <v>199</v>
      </c>
      <c r="AF5888" t="s">
        <v>161</v>
      </c>
      <c r="AG5888" t="s">
        <v>101</v>
      </c>
      <c r="AH5888" t="s">
        <v>62</v>
      </c>
      <c r="AI5888" t="s">
        <v>62</v>
      </c>
      <c r="AJ5888" t="s">
        <v>79</v>
      </c>
      <c r="AK5888" t="s">
        <v>105</v>
      </c>
      <c r="AL5888" t="s">
        <v>47</v>
      </c>
      <c r="AM5888" t="s">
        <v>47</v>
      </c>
      <c r="AN5888" t="s">
        <v>65</v>
      </c>
      <c r="AO5888" t="s">
        <v>85</v>
      </c>
    </row>
    <row r="5889" spans="1:41" hidden="1" x14ac:dyDescent="0.25">
      <c r="A5889" t="s">
        <v>24592</v>
      </c>
      <c r="B5889" t="s">
        <v>24593</v>
      </c>
      <c r="C5889" s="1" t="str">
        <f t="shared" si="370"/>
        <v>21:1065</v>
      </c>
      <c r="D5889" s="1" t="str">
        <f t="shared" si="371"/>
        <v>21:0108</v>
      </c>
      <c r="E5889" t="s">
        <v>24594</v>
      </c>
      <c r="F5889" t="s">
        <v>24595</v>
      </c>
      <c r="H5889">
        <v>51.003026300000002</v>
      </c>
      <c r="I5889">
        <v>-119.7487319</v>
      </c>
      <c r="J5889" s="1" t="str">
        <f t="shared" si="368"/>
        <v>NGR bulk stream sediment</v>
      </c>
      <c r="K5889" s="1" t="str">
        <f t="shared" si="369"/>
        <v>&lt;177 micron (NGR)</v>
      </c>
      <c r="L5889">
        <v>11</v>
      </c>
      <c r="M5889" t="s">
        <v>214</v>
      </c>
      <c r="N5889">
        <v>181</v>
      </c>
      <c r="O5889" t="s">
        <v>110</v>
      </c>
      <c r="P5889" t="s">
        <v>47</v>
      </c>
      <c r="Q5889" t="s">
        <v>184</v>
      </c>
      <c r="R5889" t="s">
        <v>225</v>
      </c>
      <c r="S5889" t="s">
        <v>58</v>
      </c>
      <c r="T5889" t="s">
        <v>51</v>
      </c>
      <c r="U5889" t="s">
        <v>51</v>
      </c>
      <c r="V5889" t="s">
        <v>62</v>
      </c>
      <c r="W5889" t="s">
        <v>199</v>
      </c>
      <c r="X5889" t="s">
        <v>46</v>
      </c>
      <c r="Y5889" t="s">
        <v>51</v>
      </c>
      <c r="Z5889" t="s">
        <v>56</v>
      </c>
      <c r="AA5889" t="s">
        <v>46</v>
      </c>
      <c r="AB5889" t="s">
        <v>380</v>
      </c>
      <c r="AC5889" t="s">
        <v>58</v>
      </c>
      <c r="AD5889" t="s">
        <v>51</v>
      </c>
      <c r="AE5889" t="s">
        <v>380</v>
      </c>
      <c r="AF5889" t="s">
        <v>46</v>
      </c>
      <c r="AG5889" t="s">
        <v>62</v>
      </c>
      <c r="AH5889" t="s">
        <v>62</v>
      </c>
      <c r="AI5889" t="s">
        <v>62</v>
      </c>
      <c r="AJ5889" t="s">
        <v>54</v>
      </c>
      <c r="AK5889" t="s">
        <v>57</v>
      </c>
      <c r="AL5889" t="s">
        <v>47</v>
      </c>
      <c r="AM5889" t="s">
        <v>47</v>
      </c>
      <c r="AN5889" t="s">
        <v>65</v>
      </c>
      <c r="AO5889" t="s">
        <v>58</v>
      </c>
    </row>
    <row r="5890" spans="1:41" hidden="1" x14ac:dyDescent="0.25">
      <c r="A5890" t="s">
        <v>24596</v>
      </c>
      <c r="B5890" t="s">
        <v>24597</v>
      </c>
      <c r="C5890" s="1" t="str">
        <f t="shared" si="370"/>
        <v>21:1065</v>
      </c>
      <c r="D5890" s="1" t="str">
        <f t="shared" si="371"/>
        <v>21:0108</v>
      </c>
      <c r="E5890" t="s">
        <v>24598</v>
      </c>
      <c r="F5890" t="s">
        <v>24599</v>
      </c>
      <c r="H5890">
        <v>51.090122999999998</v>
      </c>
      <c r="I5890">
        <v>-119.7433688</v>
      </c>
      <c r="J5890" s="1" t="str">
        <f t="shared" ref="J5890:J5953" si="372">HYPERLINK("http://geochem.nrcan.gc.ca/cdogs/content/kwd/kwd020030_e.htm", "NGR bulk stream sediment")</f>
        <v>NGR bulk stream sediment</v>
      </c>
      <c r="K5890" s="1" t="str">
        <f t="shared" ref="K5890:K5953" si="373">HYPERLINK("http://geochem.nrcan.gc.ca/cdogs/content/kwd/kwd080006_e.htm", "&lt;177 micron (NGR)")</f>
        <v>&lt;177 micron (NGR)</v>
      </c>
      <c r="L5890">
        <v>11</v>
      </c>
      <c r="M5890" t="s">
        <v>223</v>
      </c>
      <c r="N5890">
        <v>182</v>
      </c>
      <c r="O5890" t="s">
        <v>110</v>
      </c>
      <c r="P5890" t="s">
        <v>103</v>
      </c>
      <c r="Q5890" t="s">
        <v>568</v>
      </c>
      <c r="R5890" t="s">
        <v>306</v>
      </c>
      <c r="S5890" t="s">
        <v>108</v>
      </c>
      <c r="T5890" t="s">
        <v>52</v>
      </c>
      <c r="U5890" t="s">
        <v>146</v>
      </c>
      <c r="V5890" t="s">
        <v>149</v>
      </c>
      <c r="W5890" t="s">
        <v>174</v>
      </c>
      <c r="X5890" t="s">
        <v>46</v>
      </c>
      <c r="Y5890" t="s">
        <v>51</v>
      </c>
      <c r="Z5890" t="s">
        <v>56</v>
      </c>
      <c r="AA5890" t="s">
        <v>47</v>
      </c>
      <c r="AB5890" t="s">
        <v>199</v>
      </c>
      <c r="AC5890" t="s">
        <v>90</v>
      </c>
      <c r="AD5890" t="s">
        <v>330</v>
      </c>
      <c r="AE5890" t="s">
        <v>56</v>
      </c>
      <c r="AF5890" t="s">
        <v>151</v>
      </c>
      <c r="AG5890" t="s">
        <v>174</v>
      </c>
      <c r="AH5890" t="s">
        <v>62</v>
      </c>
      <c r="AI5890" t="s">
        <v>62</v>
      </c>
      <c r="AJ5890" t="s">
        <v>54</v>
      </c>
      <c r="AK5890" t="s">
        <v>62</v>
      </c>
      <c r="AL5890" t="s">
        <v>47</v>
      </c>
      <c r="AM5890" t="s">
        <v>47</v>
      </c>
      <c r="AN5890" t="s">
        <v>65</v>
      </c>
      <c r="AO5890" t="s">
        <v>137</v>
      </c>
    </row>
    <row r="5891" spans="1:41" hidden="1" x14ac:dyDescent="0.25">
      <c r="A5891" t="s">
        <v>24600</v>
      </c>
      <c r="B5891" t="s">
        <v>24601</v>
      </c>
      <c r="C5891" s="1" t="str">
        <f t="shared" si="370"/>
        <v>21:1065</v>
      </c>
      <c r="D5891" s="1" t="str">
        <f t="shared" si="371"/>
        <v>21:0108</v>
      </c>
      <c r="E5891" t="s">
        <v>24602</v>
      </c>
      <c r="F5891" t="s">
        <v>24603</v>
      </c>
      <c r="H5891">
        <v>51.110840500000002</v>
      </c>
      <c r="I5891">
        <v>-119.7221194</v>
      </c>
      <c r="J5891" s="1" t="str">
        <f t="shared" si="372"/>
        <v>NGR bulk stream sediment</v>
      </c>
      <c r="K5891" s="1" t="str">
        <f t="shared" si="373"/>
        <v>&lt;177 micron (NGR)</v>
      </c>
      <c r="L5891">
        <v>11</v>
      </c>
      <c r="M5891" t="s">
        <v>233</v>
      </c>
      <c r="N5891">
        <v>183</v>
      </c>
      <c r="O5891" t="s">
        <v>185</v>
      </c>
      <c r="P5891" t="s">
        <v>47</v>
      </c>
      <c r="Q5891" t="s">
        <v>171</v>
      </c>
      <c r="R5891" t="s">
        <v>66</v>
      </c>
      <c r="S5891" t="s">
        <v>98</v>
      </c>
      <c r="T5891" t="s">
        <v>73</v>
      </c>
      <c r="U5891" t="s">
        <v>667</v>
      </c>
      <c r="V5891" t="s">
        <v>53</v>
      </c>
      <c r="W5891" t="s">
        <v>87</v>
      </c>
      <c r="X5891" t="s">
        <v>46</v>
      </c>
      <c r="Y5891" t="s">
        <v>108</v>
      </c>
      <c r="Z5891" t="s">
        <v>56</v>
      </c>
      <c r="AA5891" t="s">
        <v>46</v>
      </c>
      <c r="AB5891" t="s">
        <v>84</v>
      </c>
      <c r="AC5891" t="s">
        <v>108</v>
      </c>
      <c r="AD5891" t="s">
        <v>108</v>
      </c>
      <c r="AE5891" t="s">
        <v>56</v>
      </c>
      <c r="AF5891" t="s">
        <v>151</v>
      </c>
      <c r="AG5891" t="s">
        <v>81</v>
      </c>
      <c r="AH5891" t="s">
        <v>53</v>
      </c>
      <c r="AI5891" t="s">
        <v>62</v>
      </c>
      <c r="AJ5891" t="s">
        <v>206</v>
      </c>
      <c r="AK5891" t="s">
        <v>149</v>
      </c>
      <c r="AL5891" t="s">
        <v>47</v>
      </c>
      <c r="AM5891" t="s">
        <v>47</v>
      </c>
      <c r="AN5891" t="s">
        <v>65</v>
      </c>
      <c r="AO5891" t="s">
        <v>58</v>
      </c>
    </row>
    <row r="5892" spans="1:41" hidden="1" x14ac:dyDescent="0.25">
      <c r="A5892" t="s">
        <v>24604</v>
      </c>
      <c r="B5892" t="s">
        <v>24605</v>
      </c>
      <c r="C5892" s="1" t="str">
        <f t="shared" si="370"/>
        <v>21:1065</v>
      </c>
      <c r="D5892" s="1" t="str">
        <f t="shared" si="371"/>
        <v>21:0108</v>
      </c>
      <c r="E5892" t="s">
        <v>24606</v>
      </c>
      <c r="F5892" t="s">
        <v>24607</v>
      </c>
      <c r="H5892">
        <v>51.1379473</v>
      </c>
      <c r="I5892">
        <v>-119.6884714</v>
      </c>
      <c r="J5892" s="1" t="str">
        <f t="shared" si="372"/>
        <v>NGR bulk stream sediment</v>
      </c>
      <c r="K5892" s="1" t="str">
        <f t="shared" si="373"/>
        <v>&lt;177 micron (NGR)</v>
      </c>
      <c r="L5892">
        <v>11</v>
      </c>
      <c r="M5892" t="s">
        <v>280</v>
      </c>
      <c r="N5892">
        <v>184</v>
      </c>
      <c r="O5892" t="s">
        <v>110</v>
      </c>
      <c r="P5892" t="s">
        <v>47</v>
      </c>
      <c r="Q5892" t="s">
        <v>1121</v>
      </c>
      <c r="R5892" t="s">
        <v>98</v>
      </c>
      <c r="S5892" t="s">
        <v>175</v>
      </c>
      <c r="T5892" t="s">
        <v>58</v>
      </c>
      <c r="U5892" t="s">
        <v>126</v>
      </c>
      <c r="V5892" t="s">
        <v>61</v>
      </c>
      <c r="W5892" t="s">
        <v>64</v>
      </c>
      <c r="X5892" t="s">
        <v>46</v>
      </c>
      <c r="Y5892" t="s">
        <v>330</v>
      </c>
      <c r="Z5892" t="s">
        <v>56</v>
      </c>
      <c r="AA5892" t="s">
        <v>46</v>
      </c>
      <c r="AB5892" t="s">
        <v>53</v>
      </c>
      <c r="AC5892" t="s">
        <v>267</v>
      </c>
      <c r="AD5892" t="s">
        <v>127</v>
      </c>
      <c r="AE5892" t="s">
        <v>56</v>
      </c>
      <c r="AF5892" t="s">
        <v>292</v>
      </c>
      <c r="AG5892" t="s">
        <v>101</v>
      </c>
      <c r="AH5892" t="s">
        <v>53</v>
      </c>
      <c r="AI5892" t="s">
        <v>62</v>
      </c>
      <c r="AJ5892" t="s">
        <v>101</v>
      </c>
      <c r="AK5892" t="s">
        <v>198</v>
      </c>
      <c r="AL5892" t="s">
        <v>47</v>
      </c>
      <c r="AM5892" t="s">
        <v>47</v>
      </c>
      <c r="AN5892" t="s">
        <v>1121</v>
      </c>
      <c r="AO5892" t="s">
        <v>76</v>
      </c>
    </row>
    <row r="5893" spans="1:41" hidden="1" x14ac:dyDescent="0.25">
      <c r="A5893" t="s">
        <v>24608</v>
      </c>
      <c r="B5893" t="s">
        <v>24609</v>
      </c>
      <c r="C5893" s="1" t="str">
        <f t="shared" si="370"/>
        <v>21:1065</v>
      </c>
      <c r="D5893" s="1" t="str">
        <f t="shared" si="371"/>
        <v>21:0108</v>
      </c>
      <c r="E5893" t="s">
        <v>24606</v>
      </c>
      <c r="F5893" t="s">
        <v>24610</v>
      </c>
      <c r="H5893">
        <v>51.1379473</v>
      </c>
      <c r="I5893">
        <v>-119.6884714</v>
      </c>
      <c r="J5893" s="1" t="str">
        <f t="shared" si="372"/>
        <v>NGR bulk stream sediment</v>
      </c>
      <c r="K5893" s="1" t="str">
        <f t="shared" si="373"/>
        <v>&lt;177 micron (NGR)</v>
      </c>
      <c r="L5893">
        <v>11</v>
      </c>
      <c r="M5893" t="s">
        <v>288</v>
      </c>
      <c r="N5893">
        <v>185</v>
      </c>
      <c r="O5893" t="s">
        <v>185</v>
      </c>
      <c r="P5893" t="s">
        <v>47</v>
      </c>
      <c r="Q5893" t="s">
        <v>89</v>
      </c>
      <c r="R5893" t="s">
        <v>90</v>
      </c>
      <c r="S5893" t="s">
        <v>85</v>
      </c>
      <c r="T5893" t="s">
        <v>73</v>
      </c>
      <c r="U5893" t="s">
        <v>75</v>
      </c>
      <c r="V5893" t="s">
        <v>87</v>
      </c>
      <c r="W5893" t="s">
        <v>87</v>
      </c>
      <c r="X5893" t="s">
        <v>46</v>
      </c>
      <c r="Y5893" t="s">
        <v>73</v>
      </c>
      <c r="Z5893" t="s">
        <v>56</v>
      </c>
      <c r="AA5893" t="s">
        <v>46</v>
      </c>
      <c r="AB5893" t="s">
        <v>84</v>
      </c>
      <c r="AC5893" t="s">
        <v>58</v>
      </c>
      <c r="AD5893" t="s">
        <v>55</v>
      </c>
      <c r="AE5893" t="s">
        <v>56</v>
      </c>
      <c r="AF5893" t="s">
        <v>109</v>
      </c>
      <c r="AG5893" t="s">
        <v>110</v>
      </c>
      <c r="AH5893" t="s">
        <v>62</v>
      </c>
      <c r="AI5893" t="s">
        <v>62</v>
      </c>
      <c r="AJ5893" t="s">
        <v>185</v>
      </c>
      <c r="AK5893" t="s">
        <v>62</v>
      </c>
      <c r="AL5893" t="s">
        <v>47</v>
      </c>
      <c r="AM5893" t="s">
        <v>47</v>
      </c>
      <c r="AN5893" t="s">
        <v>65</v>
      </c>
      <c r="AO5893" t="s">
        <v>85</v>
      </c>
    </row>
    <row r="5894" spans="1:41" hidden="1" x14ac:dyDescent="0.25">
      <c r="A5894" t="s">
        <v>24611</v>
      </c>
      <c r="B5894" t="s">
        <v>24612</v>
      </c>
      <c r="C5894" s="1" t="str">
        <f t="shared" si="370"/>
        <v>21:1065</v>
      </c>
      <c r="D5894" s="1" t="str">
        <f t="shared" si="371"/>
        <v>21:0108</v>
      </c>
      <c r="E5894" t="s">
        <v>24613</v>
      </c>
      <c r="F5894" t="s">
        <v>24614</v>
      </c>
      <c r="H5894">
        <v>51.157949500000001</v>
      </c>
      <c r="I5894">
        <v>-119.65353279999999</v>
      </c>
      <c r="J5894" s="1" t="str">
        <f t="shared" si="372"/>
        <v>NGR bulk stream sediment</v>
      </c>
      <c r="K5894" s="1" t="str">
        <f t="shared" si="373"/>
        <v>&lt;177 micron (NGR)</v>
      </c>
      <c r="L5894">
        <v>11</v>
      </c>
      <c r="M5894" t="s">
        <v>248</v>
      </c>
      <c r="N5894">
        <v>186</v>
      </c>
      <c r="O5894" t="s">
        <v>164</v>
      </c>
      <c r="P5894" t="s">
        <v>122</v>
      </c>
      <c r="Q5894" t="s">
        <v>920</v>
      </c>
      <c r="R5894" t="s">
        <v>366</v>
      </c>
      <c r="S5894" t="s">
        <v>126</v>
      </c>
      <c r="T5894" t="s">
        <v>108</v>
      </c>
      <c r="U5894" t="s">
        <v>184</v>
      </c>
      <c r="V5894" t="s">
        <v>125</v>
      </c>
      <c r="W5894" t="s">
        <v>206</v>
      </c>
      <c r="X5894" t="s">
        <v>73</v>
      </c>
      <c r="Y5894" t="s">
        <v>187</v>
      </c>
      <c r="Z5894" t="s">
        <v>84</v>
      </c>
      <c r="AA5894" t="s">
        <v>46</v>
      </c>
      <c r="AB5894" t="s">
        <v>235</v>
      </c>
      <c r="AC5894" t="s">
        <v>99</v>
      </c>
      <c r="AD5894" t="s">
        <v>106</v>
      </c>
      <c r="AE5894" t="s">
        <v>56</v>
      </c>
      <c r="AF5894" t="s">
        <v>406</v>
      </c>
      <c r="AG5894" t="s">
        <v>129</v>
      </c>
      <c r="AH5894" t="s">
        <v>139</v>
      </c>
      <c r="AI5894" t="s">
        <v>198</v>
      </c>
      <c r="AJ5894" t="s">
        <v>55</v>
      </c>
      <c r="AK5894" t="s">
        <v>173</v>
      </c>
      <c r="AL5894" t="s">
        <v>47</v>
      </c>
      <c r="AM5894" t="s">
        <v>47</v>
      </c>
      <c r="AN5894" t="s">
        <v>322</v>
      </c>
      <c r="AO5894" t="s">
        <v>112</v>
      </c>
    </row>
    <row r="5895" spans="1:41" hidden="1" x14ac:dyDescent="0.25">
      <c r="A5895" t="s">
        <v>24615</v>
      </c>
      <c r="B5895" t="s">
        <v>24616</v>
      </c>
      <c r="C5895" s="1" t="str">
        <f t="shared" si="370"/>
        <v>21:1065</v>
      </c>
      <c r="D5895" s="1" t="str">
        <f t="shared" si="371"/>
        <v>21:0108</v>
      </c>
      <c r="E5895" t="s">
        <v>24617</v>
      </c>
      <c r="F5895" t="s">
        <v>24618</v>
      </c>
      <c r="H5895">
        <v>51.1623904</v>
      </c>
      <c r="I5895">
        <v>-119.6914093</v>
      </c>
      <c r="J5895" s="1" t="str">
        <f t="shared" si="372"/>
        <v>NGR bulk stream sediment</v>
      </c>
      <c r="K5895" s="1" t="str">
        <f t="shared" si="373"/>
        <v>&lt;177 micron (NGR)</v>
      </c>
      <c r="L5895">
        <v>11</v>
      </c>
      <c r="M5895" t="s">
        <v>256</v>
      </c>
      <c r="N5895">
        <v>187</v>
      </c>
      <c r="O5895" t="s">
        <v>493</v>
      </c>
      <c r="P5895" t="s">
        <v>103</v>
      </c>
      <c r="Q5895" t="s">
        <v>508</v>
      </c>
      <c r="R5895" t="s">
        <v>243</v>
      </c>
      <c r="S5895" t="s">
        <v>190</v>
      </c>
      <c r="T5895" t="s">
        <v>66</v>
      </c>
      <c r="U5895" t="s">
        <v>146</v>
      </c>
      <c r="V5895" t="s">
        <v>164</v>
      </c>
      <c r="W5895" t="s">
        <v>206</v>
      </c>
      <c r="X5895" t="s">
        <v>122</v>
      </c>
      <c r="Y5895" t="s">
        <v>269</v>
      </c>
      <c r="Z5895" t="s">
        <v>199</v>
      </c>
      <c r="AA5895" t="s">
        <v>46</v>
      </c>
      <c r="AB5895" t="s">
        <v>54</v>
      </c>
      <c r="AC5895" t="s">
        <v>306</v>
      </c>
      <c r="AD5895" t="s">
        <v>243</v>
      </c>
      <c r="AE5895" t="s">
        <v>84</v>
      </c>
      <c r="AF5895" t="s">
        <v>502</v>
      </c>
      <c r="AG5895" t="s">
        <v>437</v>
      </c>
      <c r="AH5895" t="s">
        <v>174</v>
      </c>
      <c r="AI5895" t="s">
        <v>53</v>
      </c>
      <c r="AJ5895" t="s">
        <v>73</v>
      </c>
      <c r="AK5895" t="s">
        <v>235</v>
      </c>
      <c r="AL5895" t="s">
        <v>47</v>
      </c>
      <c r="AM5895" t="s">
        <v>47</v>
      </c>
      <c r="AN5895" t="s">
        <v>65</v>
      </c>
      <c r="AO5895" t="s">
        <v>137</v>
      </c>
    </row>
    <row r="5896" spans="1:41" hidden="1" x14ac:dyDescent="0.25">
      <c r="A5896" t="s">
        <v>24619</v>
      </c>
      <c r="B5896" t="s">
        <v>24620</v>
      </c>
      <c r="C5896" s="1" t="str">
        <f t="shared" si="370"/>
        <v>21:1065</v>
      </c>
      <c r="D5896" s="1" t="str">
        <f t="shared" si="371"/>
        <v>21:0108</v>
      </c>
      <c r="E5896" t="s">
        <v>24621</v>
      </c>
      <c r="F5896" t="s">
        <v>24622</v>
      </c>
      <c r="H5896">
        <v>51.189921200000001</v>
      </c>
      <c r="I5896">
        <v>-119.7051515</v>
      </c>
      <c r="J5896" s="1" t="str">
        <f t="shared" si="372"/>
        <v>NGR bulk stream sediment</v>
      </c>
      <c r="K5896" s="1" t="str">
        <f t="shared" si="373"/>
        <v>&lt;177 micron (NGR)</v>
      </c>
      <c r="L5896">
        <v>11</v>
      </c>
      <c r="M5896" t="s">
        <v>265</v>
      </c>
      <c r="N5896">
        <v>188</v>
      </c>
      <c r="O5896" t="s">
        <v>137</v>
      </c>
      <c r="P5896" t="s">
        <v>73</v>
      </c>
      <c r="Q5896" t="s">
        <v>832</v>
      </c>
      <c r="R5896" t="s">
        <v>137</v>
      </c>
      <c r="S5896" t="s">
        <v>100</v>
      </c>
      <c r="T5896" t="s">
        <v>108</v>
      </c>
      <c r="U5896" t="s">
        <v>146</v>
      </c>
      <c r="V5896" t="s">
        <v>81</v>
      </c>
      <c r="W5896" t="s">
        <v>455</v>
      </c>
      <c r="X5896" t="s">
        <v>73</v>
      </c>
      <c r="Y5896" t="s">
        <v>186</v>
      </c>
      <c r="Z5896" t="s">
        <v>84</v>
      </c>
      <c r="AA5896" t="s">
        <v>46</v>
      </c>
      <c r="AB5896" t="s">
        <v>61</v>
      </c>
      <c r="AC5896" t="s">
        <v>112</v>
      </c>
      <c r="AD5896" t="s">
        <v>83</v>
      </c>
      <c r="AE5896" t="s">
        <v>199</v>
      </c>
      <c r="AF5896" t="s">
        <v>58</v>
      </c>
      <c r="AG5896" t="s">
        <v>392</v>
      </c>
      <c r="AH5896" t="s">
        <v>235</v>
      </c>
      <c r="AI5896" t="s">
        <v>198</v>
      </c>
      <c r="AJ5896" t="s">
        <v>85</v>
      </c>
      <c r="AK5896" t="s">
        <v>72</v>
      </c>
      <c r="AL5896" t="s">
        <v>47</v>
      </c>
      <c r="AM5896" t="s">
        <v>47</v>
      </c>
      <c r="AN5896" t="s">
        <v>48</v>
      </c>
      <c r="AO5896" t="s">
        <v>175</v>
      </c>
    </row>
    <row r="5897" spans="1:41" hidden="1" x14ac:dyDescent="0.25">
      <c r="A5897" t="s">
        <v>24623</v>
      </c>
      <c r="B5897" t="s">
        <v>24624</v>
      </c>
      <c r="C5897" s="1" t="str">
        <f t="shared" si="370"/>
        <v>21:1065</v>
      </c>
      <c r="D5897" s="1" t="str">
        <f t="shared" si="371"/>
        <v>21:0108</v>
      </c>
      <c r="E5897" t="s">
        <v>24625</v>
      </c>
      <c r="F5897" t="s">
        <v>24626</v>
      </c>
      <c r="H5897">
        <v>51.171897800000004</v>
      </c>
      <c r="I5897">
        <v>-119.6317562</v>
      </c>
      <c r="J5897" s="1" t="str">
        <f t="shared" si="372"/>
        <v>NGR bulk stream sediment</v>
      </c>
      <c r="K5897" s="1" t="str">
        <f t="shared" si="373"/>
        <v>&lt;177 micron (NGR)</v>
      </c>
      <c r="L5897">
        <v>12</v>
      </c>
      <c r="M5897" t="s">
        <v>45</v>
      </c>
      <c r="N5897">
        <v>189</v>
      </c>
      <c r="O5897" t="s">
        <v>61</v>
      </c>
      <c r="P5897" t="s">
        <v>47</v>
      </c>
      <c r="Q5897" t="s">
        <v>802</v>
      </c>
      <c r="R5897" t="s">
        <v>62</v>
      </c>
      <c r="S5897" t="s">
        <v>597</v>
      </c>
      <c r="T5897" t="s">
        <v>76</v>
      </c>
      <c r="U5897" t="s">
        <v>320</v>
      </c>
      <c r="V5897" t="s">
        <v>81</v>
      </c>
      <c r="W5897" t="s">
        <v>161</v>
      </c>
      <c r="X5897" t="s">
        <v>137</v>
      </c>
      <c r="Y5897" t="s">
        <v>186</v>
      </c>
      <c r="Z5897" t="s">
        <v>199</v>
      </c>
      <c r="AA5897" t="s">
        <v>46</v>
      </c>
      <c r="AB5897" t="s">
        <v>235</v>
      </c>
      <c r="AC5897" t="s">
        <v>187</v>
      </c>
      <c r="AD5897" t="s">
        <v>667</v>
      </c>
      <c r="AE5897" t="s">
        <v>380</v>
      </c>
      <c r="AF5897" t="s">
        <v>439</v>
      </c>
      <c r="AG5897" t="s">
        <v>96</v>
      </c>
      <c r="AH5897" t="s">
        <v>101</v>
      </c>
      <c r="AI5897" t="s">
        <v>198</v>
      </c>
      <c r="AJ5897" t="s">
        <v>108</v>
      </c>
      <c r="AK5897" t="s">
        <v>122</v>
      </c>
      <c r="AL5897" t="s">
        <v>47</v>
      </c>
      <c r="AM5897" t="s">
        <v>47</v>
      </c>
      <c r="AN5897" t="s">
        <v>322</v>
      </c>
      <c r="AO5897" t="s">
        <v>165</v>
      </c>
    </row>
    <row r="5898" spans="1:41" hidden="1" x14ac:dyDescent="0.25">
      <c r="A5898" t="s">
        <v>24627</v>
      </c>
      <c r="B5898" t="s">
        <v>24628</v>
      </c>
      <c r="C5898" s="1" t="str">
        <f t="shared" si="370"/>
        <v>21:1065</v>
      </c>
      <c r="D5898" s="1" t="str">
        <f t="shared" si="371"/>
        <v>21:0108</v>
      </c>
      <c r="E5898" t="s">
        <v>24629</v>
      </c>
      <c r="F5898" t="s">
        <v>24630</v>
      </c>
      <c r="H5898">
        <v>51.342568499999999</v>
      </c>
      <c r="I5898">
        <v>-119.8765571</v>
      </c>
      <c r="J5898" s="1" t="str">
        <f t="shared" si="372"/>
        <v>NGR bulk stream sediment</v>
      </c>
      <c r="K5898" s="1" t="str">
        <f t="shared" si="373"/>
        <v>&lt;177 micron (NGR)</v>
      </c>
      <c r="L5898">
        <v>12</v>
      </c>
      <c r="M5898" t="s">
        <v>71</v>
      </c>
      <c r="N5898">
        <v>190</v>
      </c>
      <c r="O5898" t="s">
        <v>64</v>
      </c>
      <c r="P5898" t="s">
        <v>122</v>
      </c>
      <c r="Q5898" t="s">
        <v>425</v>
      </c>
      <c r="R5898" t="s">
        <v>64</v>
      </c>
      <c r="S5898" t="s">
        <v>438</v>
      </c>
      <c r="T5898" t="s">
        <v>51</v>
      </c>
      <c r="U5898" t="s">
        <v>51</v>
      </c>
      <c r="V5898" t="s">
        <v>173</v>
      </c>
      <c r="W5898" t="s">
        <v>81</v>
      </c>
      <c r="X5898" t="s">
        <v>183</v>
      </c>
      <c r="Y5898" t="s">
        <v>120</v>
      </c>
      <c r="Z5898" t="s">
        <v>84</v>
      </c>
      <c r="AA5898" t="s">
        <v>46</v>
      </c>
      <c r="AB5898" t="s">
        <v>63</v>
      </c>
      <c r="AC5898" t="s">
        <v>58</v>
      </c>
      <c r="AD5898" t="s">
        <v>237</v>
      </c>
      <c r="AE5898" t="s">
        <v>199</v>
      </c>
      <c r="AF5898" t="s">
        <v>392</v>
      </c>
      <c r="AG5898" t="s">
        <v>330</v>
      </c>
      <c r="AH5898" t="s">
        <v>269</v>
      </c>
      <c r="AI5898" t="s">
        <v>47</v>
      </c>
      <c r="AJ5898" t="s">
        <v>5633</v>
      </c>
      <c r="AK5898" t="s">
        <v>24631</v>
      </c>
      <c r="AL5898" t="s">
        <v>165</v>
      </c>
      <c r="AM5898" t="s">
        <v>85</v>
      </c>
      <c r="AN5898" t="s">
        <v>6285</v>
      </c>
      <c r="AO5898" t="s">
        <v>73</v>
      </c>
    </row>
    <row r="5899" spans="1:41" hidden="1" x14ac:dyDescent="0.25">
      <c r="A5899" t="s">
        <v>24632</v>
      </c>
      <c r="B5899" t="s">
        <v>24633</v>
      </c>
      <c r="C5899" s="1" t="str">
        <f t="shared" si="370"/>
        <v>21:1065</v>
      </c>
      <c r="D5899" s="1" t="str">
        <f t="shared" si="371"/>
        <v>21:0108</v>
      </c>
      <c r="E5899" t="s">
        <v>24634</v>
      </c>
      <c r="F5899" t="s">
        <v>24635</v>
      </c>
      <c r="H5899">
        <v>51.345089199999997</v>
      </c>
      <c r="I5899">
        <v>-119.8917953</v>
      </c>
      <c r="J5899" s="1" t="str">
        <f t="shared" si="372"/>
        <v>NGR bulk stream sediment</v>
      </c>
      <c r="K5899" s="1" t="str">
        <f t="shared" si="373"/>
        <v>&lt;177 micron (NGR)</v>
      </c>
      <c r="L5899">
        <v>12</v>
      </c>
      <c r="M5899" t="s">
        <v>95</v>
      </c>
      <c r="N5899">
        <v>191</v>
      </c>
      <c r="O5899" t="s">
        <v>292</v>
      </c>
      <c r="P5899" t="s">
        <v>99</v>
      </c>
      <c r="Q5899" t="s">
        <v>780</v>
      </c>
      <c r="R5899" t="s">
        <v>109</v>
      </c>
      <c r="S5899" t="s">
        <v>386</v>
      </c>
      <c r="T5899" t="s">
        <v>52</v>
      </c>
      <c r="U5899" t="s">
        <v>160</v>
      </c>
      <c r="V5899" t="s">
        <v>51</v>
      </c>
      <c r="W5899" t="s">
        <v>161</v>
      </c>
      <c r="X5899" t="s">
        <v>418</v>
      </c>
      <c r="Y5899" t="s">
        <v>291</v>
      </c>
      <c r="Z5899" t="s">
        <v>139</v>
      </c>
      <c r="AA5899" t="s">
        <v>46</v>
      </c>
      <c r="AB5899" t="s">
        <v>60</v>
      </c>
      <c r="AC5899" t="s">
        <v>58</v>
      </c>
      <c r="AD5899" t="s">
        <v>207</v>
      </c>
      <c r="AE5899" t="s">
        <v>61</v>
      </c>
      <c r="AF5899" t="s">
        <v>242</v>
      </c>
      <c r="AG5899" t="s">
        <v>2438</v>
      </c>
      <c r="AH5899" t="s">
        <v>85</v>
      </c>
      <c r="AI5899" t="s">
        <v>47</v>
      </c>
      <c r="AJ5899" t="s">
        <v>4805</v>
      </c>
      <c r="AK5899" t="s">
        <v>107</v>
      </c>
      <c r="AL5899" t="s">
        <v>47</v>
      </c>
      <c r="AM5899" t="s">
        <v>58</v>
      </c>
      <c r="AN5899" t="s">
        <v>1691</v>
      </c>
      <c r="AO5899" t="s">
        <v>225</v>
      </c>
    </row>
    <row r="5900" spans="1:41" hidden="1" x14ac:dyDescent="0.25">
      <c r="A5900" t="s">
        <v>24636</v>
      </c>
      <c r="B5900" t="s">
        <v>24637</v>
      </c>
      <c r="C5900" s="1" t="str">
        <f t="shared" si="370"/>
        <v>21:1065</v>
      </c>
      <c r="D5900" s="1" t="str">
        <f t="shared" si="371"/>
        <v>21:0108</v>
      </c>
      <c r="E5900" t="s">
        <v>24638</v>
      </c>
      <c r="F5900" t="s">
        <v>24639</v>
      </c>
      <c r="H5900">
        <v>51.386254100000002</v>
      </c>
      <c r="I5900">
        <v>-119.8719353</v>
      </c>
      <c r="J5900" s="1" t="str">
        <f t="shared" si="372"/>
        <v>NGR bulk stream sediment</v>
      </c>
      <c r="K5900" s="1" t="str">
        <f t="shared" si="373"/>
        <v>&lt;177 micron (NGR)</v>
      </c>
      <c r="L5900">
        <v>12</v>
      </c>
      <c r="M5900" t="s">
        <v>117</v>
      </c>
      <c r="N5900">
        <v>192</v>
      </c>
      <c r="O5900" t="s">
        <v>86</v>
      </c>
      <c r="P5900" t="s">
        <v>73</v>
      </c>
      <c r="Q5900" t="s">
        <v>89</v>
      </c>
      <c r="R5900" t="s">
        <v>257</v>
      </c>
      <c r="S5900" t="s">
        <v>438</v>
      </c>
      <c r="T5900" t="s">
        <v>52</v>
      </c>
      <c r="U5900" t="s">
        <v>217</v>
      </c>
      <c r="V5900" t="s">
        <v>282</v>
      </c>
      <c r="W5900" t="s">
        <v>122</v>
      </c>
      <c r="X5900" t="s">
        <v>66</v>
      </c>
      <c r="Y5900" t="s">
        <v>934</v>
      </c>
      <c r="Z5900" t="s">
        <v>56</v>
      </c>
      <c r="AA5900" t="s">
        <v>47</v>
      </c>
      <c r="AB5900" t="s">
        <v>122</v>
      </c>
      <c r="AC5900" t="s">
        <v>58</v>
      </c>
      <c r="AD5900" t="s">
        <v>425</v>
      </c>
      <c r="AE5900" t="s">
        <v>62</v>
      </c>
      <c r="AF5900" t="s">
        <v>86</v>
      </c>
      <c r="AG5900" t="s">
        <v>224</v>
      </c>
      <c r="AH5900" t="s">
        <v>76</v>
      </c>
      <c r="AI5900" t="s">
        <v>87</v>
      </c>
      <c r="AJ5900" t="s">
        <v>5807</v>
      </c>
      <c r="AK5900" t="s">
        <v>6646</v>
      </c>
      <c r="AL5900" t="s">
        <v>73</v>
      </c>
      <c r="AM5900" t="s">
        <v>51</v>
      </c>
      <c r="AN5900" t="s">
        <v>817</v>
      </c>
      <c r="AO5900" t="s">
        <v>85</v>
      </c>
    </row>
    <row r="5901" spans="1:41" hidden="1" x14ac:dyDescent="0.25">
      <c r="A5901" t="s">
        <v>24640</v>
      </c>
      <c r="B5901" t="s">
        <v>24641</v>
      </c>
      <c r="C5901" s="1" t="str">
        <f t="shared" ref="C5901:C5964" si="374">HYPERLINK("http://geochem.nrcan.gc.ca/cdogs/content/bdl/bdl211065_e.htm", "21:1065")</f>
        <v>21:1065</v>
      </c>
      <c r="D5901" s="1" t="str">
        <f t="shared" ref="D5901:D5964" si="375">HYPERLINK("http://geochem.nrcan.gc.ca/cdogs/content/svy/svy210108_e.htm", "21:0108")</f>
        <v>21:0108</v>
      </c>
      <c r="E5901" t="s">
        <v>24642</v>
      </c>
      <c r="F5901" t="s">
        <v>24643</v>
      </c>
      <c r="H5901">
        <v>51.489326599999998</v>
      </c>
      <c r="I5901">
        <v>-119.8563674</v>
      </c>
      <c r="J5901" s="1" t="str">
        <f t="shared" si="372"/>
        <v>NGR bulk stream sediment</v>
      </c>
      <c r="K5901" s="1" t="str">
        <f t="shared" si="373"/>
        <v>&lt;177 micron (NGR)</v>
      </c>
      <c r="L5901">
        <v>12</v>
      </c>
      <c r="M5901" t="s">
        <v>136</v>
      </c>
      <c r="N5901">
        <v>193</v>
      </c>
      <c r="O5901" t="s">
        <v>49</v>
      </c>
      <c r="P5901" t="s">
        <v>137</v>
      </c>
      <c r="Q5901" t="s">
        <v>592</v>
      </c>
      <c r="R5901" t="s">
        <v>72</v>
      </c>
      <c r="S5901" t="s">
        <v>184</v>
      </c>
      <c r="T5901" t="s">
        <v>82</v>
      </c>
      <c r="U5901" t="s">
        <v>146</v>
      </c>
      <c r="V5901" t="s">
        <v>72</v>
      </c>
      <c r="W5901" t="s">
        <v>51</v>
      </c>
      <c r="X5901" t="s">
        <v>73</v>
      </c>
      <c r="Y5901" t="s">
        <v>218</v>
      </c>
      <c r="Z5901" t="s">
        <v>84</v>
      </c>
      <c r="AA5901" t="s">
        <v>46</v>
      </c>
      <c r="AB5901" t="s">
        <v>185</v>
      </c>
      <c r="AC5901" t="s">
        <v>306</v>
      </c>
      <c r="AD5901" t="s">
        <v>183</v>
      </c>
      <c r="AE5901" t="s">
        <v>198</v>
      </c>
      <c r="AF5901" t="s">
        <v>267</v>
      </c>
      <c r="AG5901" t="s">
        <v>96</v>
      </c>
      <c r="AH5901" t="s">
        <v>64</v>
      </c>
      <c r="AI5901" t="s">
        <v>149</v>
      </c>
      <c r="AJ5901" t="s">
        <v>85</v>
      </c>
      <c r="AK5901" t="s">
        <v>60</v>
      </c>
      <c r="AL5901" t="s">
        <v>47</v>
      </c>
      <c r="AM5901" t="s">
        <v>122</v>
      </c>
      <c r="AN5901" t="s">
        <v>533</v>
      </c>
      <c r="AO5901" t="s">
        <v>50</v>
      </c>
    </row>
    <row r="5902" spans="1:41" hidden="1" x14ac:dyDescent="0.25">
      <c r="A5902" t="s">
        <v>24644</v>
      </c>
      <c r="B5902" t="s">
        <v>24645</v>
      </c>
      <c r="C5902" s="1" t="str">
        <f t="shared" si="374"/>
        <v>21:1065</v>
      </c>
      <c r="D5902" s="1" t="str">
        <f t="shared" si="375"/>
        <v>21:0108</v>
      </c>
      <c r="E5902" t="s">
        <v>24646</v>
      </c>
      <c r="F5902" t="s">
        <v>24647</v>
      </c>
      <c r="H5902">
        <v>51.483288299999998</v>
      </c>
      <c r="I5902">
        <v>-119.86165130000001</v>
      </c>
      <c r="J5902" s="1" t="str">
        <f t="shared" si="372"/>
        <v>NGR bulk stream sediment</v>
      </c>
      <c r="K5902" s="1" t="str">
        <f t="shared" si="373"/>
        <v>&lt;177 micron (NGR)</v>
      </c>
      <c r="L5902">
        <v>12</v>
      </c>
      <c r="M5902" t="s">
        <v>157</v>
      </c>
      <c r="N5902">
        <v>194</v>
      </c>
      <c r="O5902" t="s">
        <v>217</v>
      </c>
      <c r="P5902" t="s">
        <v>122</v>
      </c>
      <c r="Q5902" t="s">
        <v>1130</v>
      </c>
      <c r="R5902" t="s">
        <v>591</v>
      </c>
      <c r="S5902" t="s">
        <v>146</v>
      </c>
      <c r="T5902" t="s">
        <v>50</v>
      </c>
      <c r="U5902" t="s">
        <v>140</v>
      </c>
      <c r="V5902" t="s">
        <v>182</v>
      </c>
      <c r="W5902" t="s">
        <v>282</v>
      </c>
      <c r="X5902" t="s">
        <v>108</v>
      </c>
      <c r="Y5902" t="s">
        <v>300</v>
      </c>
      <c r="Z5902" t="s">
        <v>56</v>
      </c>
      <c r="AA5902" t="s">
        <v>46</v>
      </c>
      <c r="AB5902" t="s">
        <v>125</v>
      </c>
      <c r="AC5902" t="s">
        <v>58</v>
      </c>
      <c r="AD5902" t="s">
        <v>350</v>
      </c>
      <c r="AE5902" t="s">
        <v>62</v>
      </c>
      <c r="AF5902" t="s">
        <v>50</v>
      </c>
      <c r="AG5902" t="s">
        <v>392</v>
      </c>
      <c r="AH5902" t="s">
        <v>125</v>
      </c>
      <c r="AI5902" t="s">
        <v>46</v>
      </c>
      <c r="AJ5902" t="s">
        <v>209</v>
      </c>
      <c r="AK5902" t="s">
        <v>127</v>
      </c>
      <c r="AL5902" t="s">
        <v>122</v>
      </c>
      <c r="AM5902" t="s">
        <v>122</v>
      </c>
      <c r="AN5902" t="s">
        <v>281</v>
      </c>
      <c r="AO5902" t="s">
        <v>59</v>
      </c>
    </row>
    <row r="5903" spans="1:41" hidden="1" x14ac:dyDescent="0.25">
      <c r="A5903" t="s">
        <v>24648</v>
      </c>
      <c r="B5903" t="s">
        <v>24649</v>
      </c>
      <c r="C5903" s="1" t="str">
        <f t="shared" si="374"/>
        <v>21:1065</v>
      </c>
      <c r="D5903" s="1" t="str">
        <f t="shared" si="375"/>
        <v>21:0108</v>
      </c>
      <c r="E5903" t="s">
        <v>24650</v>
      </c>
      <c r="F5903" t="s">
        <v>24651</v>
      </c>
      <c r="H5903">
        <v>51.474834199999997</v>
      </c>
      <c r="I5903">
        <v>-119.8664077</v>
      </c>
      <c r="J5903" s="1" t="str">
        <f t="shared" si="372"/>
        <v>NGR bulk stream sediment</v>
      </c>
      <c r="K5903" s="1" t="str">
        <f t="shared" si="373"/>
        <v>&lt;177 micron (NGR)</v>
      </c>
      <c r="L5903">
        <v>12</v>
      </c>
      <c r="M5903" t="s">
        <v>170</v>
      </c>
      <c r="N5903">
        <v>195</v>
      </c>
      <c r="O5903" t="s">
        <v>55</v>
      </c>
      <c r="P5903" t="s">
        <v>47</v>
      </c>
      <c r="Q5903" t="s">
        <v>385</v>
      </c>
      <c r="R5903" t="s">
        <v>58</v>
      </c>
      <c r="S5903" t="s">
        <v>695</v>
      </c>
      <c r="T5903" t="s">
        <v>73</v>
      </c>
      <c r="U5903" t="s">
        <v>112</v>
      </c>
      <c r="V5903" t="s">
        <v>182</v>
      </c>
      <c r="W5903" t="s">
        <v>79</v>
      </c>
      <c r="X5903" t="s">
        <v>90</v>
      </c>
      <c r="Y5903" t="s">
        <v>226</v>
      </c>
      <c r="Z5903" t="s">
        <v>84</v>
      </c>
      <c r="AA5903" t="s">
        <v>47</v>
      </c>
      <c r="AB5903" t="s">
        <v>161</v>
      </c>
      <c r="AC5903" t="s">
        <v>58</v>
      </c>
      <c r="AD5903" t="s">
        <v>226</v>
      </c>
      <c r="AE5903" t="s">
        <v>199</v>
      </c>
      <c r="AF5903" t="s">
        <v>85</v>
      </c>
      <c r="AG5903" t="s">
        <v>621</v>
      </c>
      <c r="AH5903" t="s">
        <v>266</v>
      </c>
      <c r="AI5903" t="s">
        <v>61</v>
      </c>
      <c r="AJ5903" t="s">
        <v>718</v>
      </c>
      <c r="AK5903" t="s">
        <v>2158</v>
      </c>
      <c r="AL5903" t="s">
        <v>51</v>
      </c>
      <c r="AM5903" t="s">
        <v>73</v>
      </c>
      <c r="AN5903" t="s">
        <v>481</v>
      </c>
      <c r="AO5903" t="s">
        <v>209</v>
      </c>
    </row>
    <row r="5904" spans="1:41" hidden="1" x14ac:dyDescent="0.25">
      <c r="A5904" t="s">
        <v>24652</v>
      </c>
      <c r="B5904" t="s">
        <v>24653</v>
      </c>
      <c r="C5904" s="1" t="str">
        <f t="shared" si="374"/>
        <v>21:1065</v>
      </c>
      <c r="D5904" s="1" t="str">
        <f t="shared" si="375"/>
        <v>21:0108</v>
      </c>
      <c r="E5904" t="s">
        <v>24654</v>
      </c>
      <c r="F5904" t="s">
        <v>24655</v>
      </c>
      <c r="H5904">
        <v>51.465733399999998</v>
      </c>
      <c r="I5904">
        <v>-119.848643</v>
      </c>
      <c r="J5904" s="1" t="str">
        <f t="shared" si="372"/>
        <v>NGR bulk stream sediment</v>
      </c>
      <c r="K5904" s="1" t="str">
        <f t="shared" si="373"/>
        <v>&lt;177 micron (NGR)</v>
      </c>
      <c r="L5904">
        <v>12</v>
      </c>
      <c r="M5904" t="s">
        <v>180</v>
      </c>
      <c r="N5904">
        <v>196</v>
      </c>
      <c r="O5904" t="s">
        <v>85</v>
      </c>
      <c r="P5904" t="s">
        <v>47</v>
      </c>
      <c r="Q5904" t="s">
        <v>138</v>
      </c>
      <c r="R5904" t="s">
        <v>54</v>
      </c>
      <c r="S5904" t="s">
        <v>431</v>
      </c>
      <c r="T5904" t="s">
        <v>108</v>
      </c>
      <c r="U5904" t="s">
        <v>240</v>
      </c>
      <c r="V5904" t="s">
        <v>122</v>
      </c>
      <c r="W5904" t="s">
        <v>206</v>
      </c>
      <c r="X5904" t="s">
        <v>217</v>
      </c>
      <c r="Y5904" t="s">
        <v>144</v>
      </c>
      <c r="Z5904" t="s">
        <v>62</v>
      </c>
      <c r="AA5904" t="s">
        <v>46</v>
      </c>
      <c r="AB5904" t="s">
        <v>47</v>
      </c>
      <c r="AC5904" t="s">
        <v>58</v>
      </c>
      <c r="AD5904" t="s">
        <v>236</v>
      </c>
      <c r="AE5904" t="s">
        <v>54</v>
      </c>
      <c r="AF5904" t="s">
        <v>85</v>
      </c>
      <c r="AG5904" t="s">
        <v>392</v>
      </c>
      <c r="AH5904" t="s">
        <v>47</v>
      </c>
      <c r="AI5904" t="s">
        <v>54</v>
      </c>
      <c r="AJ5904" t="s">
        <v>66</v>
      </c>
      <c r="AK5904" t="s">
        <v>238</v>
      </c>
      <c r="AL5904" t="s">
        <v>122</v>
      </c>
      <c r="AM5904" t="s">
        <v>122</v>
      </c>
      <c r="AN5904" t="s">
        <v>249</v>
      </c>
      <c r="AO5904" t="s">
        <v>98</v>
      </c>
    </row>
    <row r="5905" spans="1:41" hidden="1" x14ac:dyDescent="0.25">
      <c r="A5905" t="s">
        <v>24656</v>
      </c>
      <c r="B5905" t="s">
        <v>24657</v>
      </c>
      <c r="C5905" s="1" t="str">
        <f t="shared" si="374"/>
        <v>21:1065</v>
      </c>
      <c r="D5905" s="1" t="str">
        <f t="shared" si="375"/>
        <v>21:0108</v>
      </c>
      <c r="E5905" t="s">
        <v>24658</v>
      </c>
      <c r="F5905" t="s">
        <v>24659</v>
      </c>
      <c r="H5905">
        <v>51.423383399999999</v>
      </c>
      <c r="I5905">
        <v>-119.85730049999999</v>
      </c>
      <c r="J5905" s="1" t="str">
        <f t="shared" si="372"/>
        <v>NGR bulk stream sediment</v>
      </c>
      <c r="K5905" s="1" t="str">
        <f t="shared" si="373"/>
        <v>&lt;177 micron (NGR)</v>
      </c>
      <c r="L5905">
        <v>12</v>
      </c>
      <c r="M5905" t="s">
        <v>195</v>
      </c>
      <c r="N5905">
        <v>197</v>
      </c>
      <c r="O5905" t="s">
        <v>60</v>
      </c>
      <c r="P5905" t="s">
        <v>47</v>
      </c>
      <c r="Q5905" t="s">
        <v>1121</v>
      </c>
      <c r="R5905" t="s">
        <v>58</v>
      </c>
      <c r="S5905" t="s">
        <v>331</v>
      </c>
      <c r="T5905" t="s">
        <v>55</v>
      </c>
      <c r="U5905" t="s">
        <v>217</v>
      </c>
      <c r="V5905" t="s">
        <v>60</v>
      </c>
      <c r="W5905" t="s">
        <v>161</v>
      </c>
      <c r="X5905" t="s">
        <v>267</v>
      </c>
      <c r="Y5905" t="s">
        <v>243</v>
      </c>
      <c r="Z5905" t="s">
        <v>56</v>
      </c>
      <c r="AA5905" t="s">
        <v>85</v>
      </c>
      <c r="AB5905" t="s">
        <v>125</v>
      </c>
      <c r="AC5905" t="s">
        <v>58</v>
      </c>
      <c r="AD5905" t="s">
        <v>226</v>
      </c>
      <c r="AE5905" t="s">
        <v>56</v>
      </c>
      <c r="AF5905" t="s">
        <v>271</v>
      </c>
      <c r="AG5905" t="s">
        <v>111</v>
      </c>
      <c r="AH5905" t="s">
        <v>439</v>
      </c>
      <c r="AI5905" t="s">
        <v>46</v>
      </c>
      <c r="AJ5905" t="s">
        <v>10329</v>
      </c>
      <c r="AK5905" t="s">
        <v>657</v>
      </c>
      <c r="AL5905" t="s">
        <v>47</v>
      </c>
      <c r="AM5905" t="s">
        <v>103</v>
      </c>
      <c r="AN5905" t="s">
        <v>159</v>
      </c>
      <c r="AO5905" t="s">
        <v>50</v>
      </c>
    </row>
    <row r="5906" spans="1:41" hidden="1" x14ac:dyDescent="0.25">
      <c r="A5906" t="s">
        <v>24660</v>
      </c>
      <c r="B5906" t="s">
        <v>24661</v>
      </c>
      <c r="C5906" s="1" t="str">
        <f t="shared" si="374"/>
        <v>21:1065</v>
      </c>
      <c r="D5906" s="1" t="str">
        <f t="shared" si="375"/>
        <v>21:0108</v>
      </c>
      <c r="E5906" t="s">
        <v>24662</v>
      </c>
      <c r="F5906" t="s">
        <v>24663</v>
      </c>
      <c r="H5906">
        <v>51.454310499999998</v>
      </c>
      <c r="I5906">
        <v>-119.8674388</v>
      </c>
      <c r="J5906" s="1" t="str">
        <f t="shared" si="372"/>
        <v>NGR bulk stream sediment</v>
      </c>
      <c r="K5906" s="1" t="str">
        <f t="shared" si="373"/>
        <v>&lt;177 micron (NGR)</v>
      </c>
      <c r="L5906">
        <v>12</v>
      </c>
      <c r="M5906" t="s">
        <v>205</v>
      </c>
      <c r="N5906">
        <v>198</v>
      </c>
      <c r="O5906" t="s">
        <v>52</v>
      </c>
      <c r="P5906" t="s">
        <v>47</v>
      </c>
      <c r="Q5906" t="s">
        <v>299</v>
      </c>
      <c r="R5906" t="s">
        <v>102</v>
      </c>
      <c r="S5906" t="s">
        <v>226</v>
      </c>
      <c r="T5906" t="s">
        <v>137</v>
      </c>
      <c r="U5906" t="s">
        <v>83</v>
      </c>
      <c r="V5906" t="s">
        <v>206</v>
      </c>
      <c r="W5906" t="s">
        <v>139</v>
      </c>
      <c r="X5906" t="s">
        <v>66</v>
      </c>
      <c r="Y5906" t="s">
        <v>240</v>
      </c>
      <c r="Z5906" t="s">
        <v>56</v>
      </c>
      <c r="AA5906" t="s">
        <v>47</v>
      </c>
      <c r="AB5906" t="s">
        <v>81</v>
      </c>
      <c r="AC5906" t="s">
        <v>85</v>
      </c>
      <c r="AD5906" t="s">
        <v>589</v>
      </c>
      <c r="AE5906" t="s">
        <v>62</v>
      </c>
      <c r="AF5906" t="s">
        <v>502</v>
      </c>
      <c r="AG5906" t="s">
        <v>274</v>
      </c>
      <c r="AH5906" t="s">
        <v>86</v>
      </c>
      <c r="AI5906" t="s">
        <v>54</v>
      </c>
      <c r="AJ5906" t="s">
        <v>49</v>
      </c>
      <c r="AK5906" t="s">
        <v>1282</v>
      </c>
      <c r="AL5906" t="s">
        <v>47</v>
      </c>
      <c r="AM5906" t="s">
        <v>122</v>
      </c>
      <c r="AN5906" t="s">
        <v>74</v>
      </c>
      <c r="AO5906" t="s">
        <v>85</v>
      </c>
    </row>
    <row r="5907" spans="1:41" hidden="1" x14ac:dyDescent="0.25">
      <c r="A5907" t="s">
        <v>24664</v>
      </c>
      <c r="B5907" t="s">
        <v>24665</v>
      </c>
      <c r="C5907" s="1" t="str">
        <f t="shared" si="374"/>
        <v>21:1065</v>
      </c>
      <c r="D5907" s="1" t="str">
        <f t="shared" si="375"/>
        <v>21:0108</v>
      </c>
      <c r="E5907" t="s">
        <v>24666</v>
      </c>
      <c r="F5907" t="s">
        <v>24667</v>
      </c>
      <c r="H5907">
        <v>51.428493199999998</v>
      </c>
      <c r="I5907">
        <v>-119.87783520000001</v>
      </c>
      <c r="J5907" s="1" t="str">
        <f t="shared" si="372"/>
        <v>NGR bulk stream sediment</v>
      </c>
      <c r="K5907" s="1" t="str">
        <f t="shared" si="373"/>
        <v>&lt;177 micron (NGR)</v>
      </c>
      <c r="L5907">
        <v>12</v>
      </c>
      <c r="M5907" t="s">
        <v>214</v>
      </c>
      <c r="N5907">
        <v>199</v>
      </c>
      <c r="O5907" t="s">
        <v>46</v>
      </c>
      <c r="P5907" t="s">
        <v>47</v>
      </c>
      <c r="Q5907" t="s">
        <v>391</v>
      </c>
      <c r="R5907" t="s">
        <v>58</v>
      </c>
      <c r="S5907" t="s">
        <v>431</v>
      </c>
      <c r="T5907" t="s">
        <v>52</v>
      </c>
      <c r="U5907" t="s">
        <v>218</v>
      </c>
      <c r="V5907" t="s">
        <v>455</v>
      </c>
      <c r="W5907" t="s">
        <v>130</v>
      </c>
      <c r="X5907" t="s">
        <v>80</v>
      </c>
      <c r="Y5907" t="s">
        <v>140</v>
      </c>
      <c r="Z5907" t="s">
        <v>84</v>
      </c>
      <c r="AA5907" t="s">
        <v>46</v>
      </c>
      <c r="AB5907" t="s">
        <v>139</v>
      </c>
      <c r="AC5907" t="s">
        <v>58</v>
      </c>
      <c r="AD5907" t="s">
        <v>237</v>
      </c>
      <c r="AE5907" t="s">
        <v>56</v>
      </c>
      <c r="AF5907" t="s">
        <v>274</v>
      </c>
      <c r="AG5907" t="s">
        <v>615</v>
      </c>
      <c r="AH5907" t="s">
        <v>108</v>
      </c>
      <c r="AI5907" t="s">
        <v>105</v>
      </c>
      <c r="AJ5907" t="s">
        <v>3433</v>
      </c>
      <c r="AK5907" t="s">
        <v>3104</v>
      </c>
      <c r="AL5907" t="s">
        <v>47</v>
      </c>
      <c r="AM5907" t="s">
        <v>73</v>
      </c>
      <c r="AN5907" t="s">
        <v>444</v>
      </c>
      <c r="AO5907" t="s">
        <v>209</v>
      </c>
    </row>
    <row r="5908" spans="1:41" hidden="1" x14ac:dyDescent="0.25">
      <c r="A5908" t="s">
        <v>24668</v>
      </c>
      <c r="B5908" t="s">
        <v>24669</v>
      </c>
      <c r="C5908" s="1" t="str">
        <f t="shared" si="374"/>
        <v>21:1065</v>
      </c>
      <c r="D5908" s="1" t="str">
        <f t="shared" si="375"/>
        <v>21:0108</v>
      </c>
      <c r="E5908" t="s">
        <v>24670</v>
      </c>
      <c r="F5908" t="s">
        <v>24671</v>
      </c>
      <c r="H5908">
        <v>51.945642700000001</v>
      </c>
      <c r="I5908">
        <v>-119.5262391</v>
      </c>
      <c r="J5908" s="1" t="str">
        <f t="shared" si="372"/>
        <v>NGR bulk stream sediment</v>
      </c>
      <c r="K5908" s="1" t="str">
        <f t="shared" si="373"/>
        <v>&lt;177 micron (NGR)</v>
      </c>
      <c r="L5908">
        <v>12</v>
      </c>
      <c r="M5908" t="s">
        <v>223</v>
      </c>
      <c r="N5908">
        <v>200</v>
      </c>
      <c r="O5908" t="s">
        <v>62</v>
      </c>
      <c r="P5908" t="s">
        <v>47</v>
      </c>
      <c r="Q5908" t="s">
        <v>588</v>
      </c>
      <c r="R5908" t="s">
        <v>81</v>
      </c>
      <c r="S5908" t="s">
        <v>237</v>
      </c>
      <c r="T5908" t="s">
        <v>52</v>
      </c>
      <c r="U5908" t="s">
        <v>100</v>
      </c>
      <c r="V5908" t="s">
        <v>235</v>
      </c>
      <c r="W5908" t="s">
        <v>47</v>
      </c>
      <c r="X5908" t="s">
        <v>137</v>
      </c>
      <c r="Y5908" t="s">
        <v>300</v>
      </c>
      <c r="Z5908" t="s">
        <v>84</v>
      </c>
      <c r="AA5908" t="s">
        <v>46</v>
      </c>
      <c r="AB5908" t="s">
        <v>173</v>
      </c>
      <c r="AC5908" t="s">
        <v>58</v>
      </c>
      <c r="AD5908" t="s">
        <v>146</v>
      </c>
      <c r="AE5908" t="s">
        <v>380</v>
      </c>
      <c r="AF5908" t="s">
        <v>150</v>
      </c>
      <c r="AG5908" t="s">
        <v>58</v>
      </c>
      <c r="AH5908" t="s">
        <v>46</v>
      </c>
      <c r="AI5908" t="s">
        <v>149</v>
      </c>
      <c r="AJ5908" t="s">
        <v>945</v>
      </c>
      <c r="AK5908" t="s">
        <v>437</v>
      </c>
      <c r="AL5908" t="s">
        <v>47</v>
      </c>
      <c r="AM5908" t="s">
        <v>47</v>
      </c>
      <c r="AN5908" t="s">
        <v>284</v>
      </c>
      <c r="AO5908" t="s">
        <v>475</v>
      </c>
    </row>
    <row r="5909" spans="1:41" hidden="1" x14ac:dyDescent="0.25">
      <c r="A5909" t="s">
        <v>24672</v>
      </c>
      <c r="B5909" t="s">
        <v>24673</v>
      </c>
      <c r="C5909" s="1" t="str">
        <f t="shared" si="374"/>
        <v>21:1065</v>
      </c>
      <c r="D5909" s="1" t="str">
        <f t="shared" si="375"/>
        <v>21:0108</v>
      </c>
      <c r="E5909" t="s">
        <v>24674</v>
      </c>
      <c r="F5909" t="s">
        <v>24675</v>
      </c>
      <c r="H5909">
        <v>51.922229000000002</v>
      </c>
      <c r="I5909">
        <v>-119.5418074</v>
      </c>
      <c r="J5909" s="1" t="str">
        <f t="shared" si="372"/>
        <v>NGR bulk stream sediment</v>
      </c>
      <c r="K5909" s="1" t="str">
        <f t="shared" si="373"/>
        <v>&lt;177 micron (NGR)</v>
      </c>
      <c r="L5909">
        <v>12</v>
      </c>
      <c r="M5909" t="s">
        <v>233</v>
      </c>
      <c r="N5909">
        <v>201</v>
      </c>
      <c r="O5909" t="s">
        <v>62</v>
      </c>
      <c r="P5909" t="s">
        <v>122</v>
      </c>
      <c r="Q5909" t="s">
        <v>548</v>
      </c>
      <c r="R5909" t="s">
        <v>54</v>
      </c>
      <c r="S5909" t="s">
        <v>24676</v>
      </c>
      <c r="T5909" t="s">
        <v>73</v>
      </c>
      <c r="U5909" t="s">
        <v>65</v>
      </c>
      <c r="V5909" t="s">
        <v>185</v>
      </c>
      <c r="W5909" t="s">
        <v>79</v>
      </c>
      <c r="X5909" t="s">
        <v>75</v>
      </c>
      <c r="Y5909" t="s">
        <v>9974</v>
      </c>
      <c r="Z5909" t="s">
        <v>139</v>
      </c>
      <c r="AA5909" t="s">
        <v>46</v>
      </c>
      <c r="AB5909" t="s">
        <v>139</v>
      </c>
      <c r="AC5909" t="s">
        <v>58</v>
      </c>
      <c r="AD5909" t="s">
        <v>583</v>
      </c>
      <c r="AE5909" t="s">
        <v>380</v>
      </c>
      <c r="AF5909" t="s">
        <v>267</v>
      </c>
      <c r="AG5909" t="s">
        <v>11230</v>
      </c>
      <c r="AH5909" t="s">
        <v>142</v>
      </c>
      <c r="AI5909" t="s">
        <v>51</v>
      </c>
      <c r="AJ5909" t="s">
        <v>13221</v>
      </c>
      <c r="AK5909" t="s">
        <v>209</v>
      </c>
      <c r="AL5909" t="s">
        <v>73</v>
      </c>
      <c r="AM5909" t="s">
        <v>52</v>
      </c>
      <c r="AN5909" t="s">
        <v>424</v>
      </c>
      <c r="AO5909" t="s">
        <v>269</v>
      </c>
    </row>
    <row r="5910" spans="1:41" hidden="1" x14ac:dyDescent="0.25">
      <c r="A5910" t="s">
        <v>24677</v>
      </c>
      <c r="B5910" t="s">
        <v>24678</v>
      </c>
      <c r="C5910" s="1" t="str">
        <f t="shared" si="374"/>
        <v>21:1065</v>
      </c>
      <c r="D5910" s="1" t="str">
        <f t="shared" si="375"/>
        <v>21:0108</v>
      </c>
      <c r="E5910" t="s">
        <v>24679</v>
      </c>
      <c r="F5910" t="s">
        <v>24680</v>
      </c>
      <c r="H5910">
        <v>51.915494099999997</v>
      </c>
      <c r="I5910">
        <v>-119.5442328</v>
      </c>
      <c r="J5910" s="1" t="str">
        <f t="shared" si="372"/>
        <v>NGR bulk stream sediment</v>
      </c>
      <c r="K5910" s="1" t="str">
        <f t="shared" si="373"/>
        <v>&lt;177 micron (NGR)</v>
      </c>
      <c r="L5910">
        <v>12</v>
      </c>
      <c r="M5910" t="s">
        <v>248</v>
      </c>
      <c r="N5910">
        <v>202</v>
      </c>
      <c r="O5910" t="s">
        <v>53</v>
      </c>
      <c r="P5910" t="s">
        <v>47</v>
      </c>
      <c r="Q5910" t="s">
        <v>651</v>
      </c>
      <c r="R5910" t="s">
        <v>54</v>
      </c>
      <c r="S5910" t="s">
        <v>1121</v>
      </c>
      <c r="T5910" t="s">
        <v>137</v>
      </c>
      <c r="U5910" t="s">
        <v>251</v>
      </c>
      <c r="V5910" t="s">
        <v>101</v>
      </c>
      <c r="W5910" t="s">
        <v>101</v>
      </c>
      <c r="X5910" t="s">
        <v>209</v>
      </c>
      <c r="Y5910" t="s">
        <v>146</v>
      </c>
      <c r="Z5910" t="s">
        <v>54</v>
      </c>
      <c r="AA5910" t="s">
        <v>46</v>
      </c>
      <c r="AB5910" t="s">
        <v>173</v>
      </c>
      <c r="AC5910" t="s">
        <v>58</v>
      </c>
      <c r="AD5910" t="s">
        <v>226</v>
      </c>
      <c r="AE5910" t="s">
        <v>380</v>
      </c>
      <c r="AF5910" t="s">
        <v>55</v>
      </c>
      <c r="AG5910" t="s">
        <v>1340</v>
      </c>
      <c r="AH5910" t="s">
        <v>235</v>
      </c>
      <c r="AI5910" t="s">
        <v>81</v>
      </c>
      <c r="AJ5910" t="s">
        <v>8862</v>
      </c>
      <c r="AK5910" t="s">
        <v>58</v>
      </c>
      <c r="AL5910" t="s">
        <v>47</v>
      </c>
      <c r="AM5910" t="s">
        <v>51</v>
      </c>
      <c r="AN5910" t="s">
        <v>327</v>
      </c>
      <c r="AO5910" t="s">
        <v>82</v>
      </c>
    </row>
    <row r="5911" spans="1:41" hidden="1" x14ac:dyDescent="0.25">
      <c r="A5911" t="s">
        <v>24681</v>
      </c>
      <c r="B5911" t="s">
        <v>24682</v>
      </c>
      <c r="C5911" s="1" t="str">
        <f t="shared" si="374"/>
        <v>21:1065</v>
      </c>
      <c r="D5911" s="1" t="str">
        <f t="shared" si="375"/>
        <v>21:0108</v>
      </c>
      <c r="E5911" t="s">
        <v>24683</v>
      </c>
      <c r="F5911" t="s">
        <v>24684</v>
      </c>
      <c r="H5911">
        <v>51.899784699999998</v>
      </c>
      <c r="I5911">
        <v>-119.5759236</v>
      </c>
      <c r="J5911" s="1" t="str">
        <f t="shared" si="372"/>
        <v>NGR bulk stream sediment</v>
      </c>
      <c r="K5911" s="1" t="str">
        <f t="shared" si="373"/>
        <v>&lt;177 micron (NGR)</v>
      </c>
      <c r="L5911">
        <v>12</v>
      </c>
      <c r="M5911" t="s">
        <v>280</v>
      </c>
      <c r="N5911">
        <v>203</v>
      </c>
      <c r="O5911" t="s">
        <v>62</v>
      </c>
      <c r="P5911" t="s">
        <v>47</v>
      </c>
      <c r="Q5911" t="s">
        <v>548</v>
      </c>
      <c r="R5911" t="s">
        <v>62</v>
      </c>
      <c r="S5911" t="s">
        <v>425</v>
      </c>
      <c r="T5911" t="s">
        <v>137</v>
      </c>
      <c r="U5911" t="s">
        <v>146</v>
      </c>
      <c r="V5911" t="s">
        <v>47</v>
      </c>
      <c r="W5911" t="s">
        <v>161</v>
      </c>
      <c r="X5911" t="s">
        <v>55</v>
      </c>
      <c r="Y5911" t="s">
        <v>667</v>
      </c>
      <c r="Z5911" t="s">
        <v>62</v>
      </c>
      <c r="AA5911" t="s">
        <v>46</v>
      </c>
      <c r="AB5911" t="s">
        <v>139</v>
      </c>
      <c r="AC5911" t="s">
        <v>175</v>
      </c>
      <c r="AD5911" t="s">
        <v>273</v>
      </c>
      <c r="AE5911" t="s">
        <v>380</v>
      </c>
      <c r="AF5911" t="s">
        <v>76</v>
      </c>
      <c r="AG5911" t="s">
        <v>689</v>
      </c>
      <c r="AH5911" t="s">
        <v>125</v>
      </c>
      <c r="AI5911" t="s">
        <v>87</v>
      </c>
      <c r="AJ5911" t="s">
        <v>2753</v>
      </c>
      <c r="AK5911" t="s">
        <v>109</v>
      </c>
      <c r="AL5911" t="s">
        <v>47</v>
      </c>
      <c r="AM5911" t="s">
        <v>122</v>
      </c>
      <c r="AN5911" t="s">
        <v>780</v>
      </c>
      <c r="AO5911" t="s">
        <v>175</v>
      </c>
    </row>
    <row r="5912" spans="1:41" hidden="1" x14ac:dyDescent="0.25">
      <c r="A5912" t="s">
        <v>24685</v>
      </c>
      <c r="B5912" t="s">
        <v>24686</v>
      </c>
      <c r="C5912" s="1" t="str">
        <f t="shared" si="374"/>
        <v>21:1065</v>
      </c>
      <c r="D5912" s="1" t="str">
        <f t="shared" si="375"/>
        <v>21:0108</v>
      </c>
      <c r="E5912" t="s">
        <v>24683</v>
      </c>
      <c r="F5912" t="s">
        <v>24687</v>
      </c>
      <c r="H5912">
        <v>51.899784699999998</v>
      </c>
      <c r="I5912">
        <v>-119.5759236</v>
      </c>
      <c r="J5912" s="1" t="str">
        <f t="shared" si="372"/>
        <v>NGR bulk stream sediment</v>
      </c>
      <c r="K5912" s="1" t="str">
        <f t="shared" si="373"/>
        <v>&lt;177 micron (NGR)</v>
      </c>
      <c r="L5912">
        <v>12</v>
      </c>
      <c r="M5912" t="s">
        <v>288</v>
      </c>
      <c r="N5912">
        <v>204</v>
      </c>
      <c r="O5912" t="s">
        <v>62</v>
      </c>
      <c r="P5912" t="s">
        <v>47</v>
      </c>
      <c r="Q5912" t="s">
        <v>481</v>
      </c>
      <c r="R5912" t="s">
        <v>62</v>
      </c>
      <c r="S5912" t="s">
        <v>391</v>
      </c>
      <c r="T5912" t="s">
        <v>55</v>
      </c>
      <c r="U5912" t="s">
        <v>589</v>
      </c>
      <c r="V5912" t="s">
        <v>105</v>
      </c>
      <c r="W5912" t="s">
        <v>130</v>
      </c>
      <c r="X5912" t="s">
        <v>85</v>
      </c>
      <c r="Y5912" t="s">
        <v>251</v>
      </c>
      <c r="Z5912" t="s">
        <v>53</v>
      </c>
      <c r="AA5912" t="s">
        <v>46</v>
      </c>
      <c r="AB5912" t="s">
        <v>78</v>
      </c>
      <c r="AC5912" t="s">
        <v>82</v>
      </c>
      <c r="AD5912" t="s">
        <v>184</v>
      </c>
      <c r="AE5912" t="s">
        <v>380</v>
      </c>
      <c r="AF5912" t="s">
        <v>127</v>
      </c>
      <c r="AG5912" t="s">
        <v>621</v>
      </c>
      <c r="AH5912" t="s">
        <v>173</v>
      </c>
      <c r="AI5912" t="s">
        <v>185</v>
      </c>
      <c r="AJ5912" t="s">
        <v>1365</v>
      </c>
      <c r="AK5912" t="s">
        <v>86</v>
      </c>
      <c r="AL5912" t="s">
        <v>47</v>
      </c>
      <c r="AM5912" t="s">
        <v>122</v>
      </c>
      <c r="AN5912" t="s">
        <v>673</v>
      </c>
      <c r="AO5912" t="s">
        <v>99</v>
      </c>
    </row>
    <row r="5913" spans="1:41" hidden="1" x14ac:dyDescent="0.25">
      <c r="A5913" t="s">
        <v>24688</v>
      </c>
      <c r="B5913" t="s">
        <v>24689</v>
      </c>
      <c r="C5913" s="1" t="str">
        <f t="shared" si="374"/>
        <v>21:1065</v>
      </c>
      <c r="D5913" s="1" t="str">
        <f t="shared" si="375"/>
        <v>21:0108</v>
      </c>
      <c r="E5913" t="s">
        <v>24690</v>
      </c>
      <c r="F5913" t="s">
        <v>24691</v>
      </c>
      <c r="H5913">
        <v>51.8640744</v>
      </c>
      <c r="I5913">
        <v>-119.5921108</v>
      </c>
      <c r="J5913" s="1" t="str">
        <f t="shared" si="372"/>
        <v>NGR bulk stream sediment</v>
      </c>
      <c r="K5913" s="1" t="str">
        <f t="shared" si="373"/>
        <v>&lt;177 micron (NGR)</v>
      </c>
      <c r="L5913">
        <v>12</v>
      </c>
      <c r="M5913" t="s">
        <v>256</v>
      </c>
      <c r="N5913">
        <v>205</v>
      </c>
      <c r="O5913" t="s">
        <v>53</v>
      </c>
      <c r="P5913" t="s">
        <v>47</v>
      </c>
      <c r="Q5913" t="s">
        <v>1069</v>
      </c>
      <c r="R5913" t="s">
        <v>51</v>
      </c>
      <c r="S5913" t="s">
        <v>237</v>
      </c>
      <c r="T5913" t="s">
        <v>85</v>
      </c>
      <c r="U5913" t="s">
        <v>667</v>
      </c>
      <c r="V5913" t="s">
        <v>173</v>
      </c>
      <c r="W5913" t="s">
        <v>173</v>
      </c>
      <c r="X5913" t="s">
        <v>73</v>
      </c>
      <c r="Y5913" t="s">
        <v>77</v>
      </c>
      <c r="Z5913" t="s">
        <v>84</v>
      </c>
      <c r="AA5913" t="s">
        <v>46</v>
      </c>
      <c r="AB5913" t="s">
        <v>101</v>
      </c>
      <c r="AC5913" t="s">
        <v>98</v>
      </c>
      <c r="AD5913" t="s">
        <v>146</v>
      </c>
      <c r="AE5913" t="s">
        <v>380</v>
      </c>
      <c r="AF5913" t="s">
        <v>55</v>
      </c>
      <c r="AG5913" t="s">
        <v>3858</v>
      </c>
      <c r="AH5913" t="s">
        <v>185</v>
      </c>
      <c r="AI5913" t="s">
        <v>185</v>
      </c>
      <c r="AJ5913" t="s">
        <v>50</v>
      </c>
      <c r="AK5913" t="s">
        <v>238</v>
      </c>
      <c r="AL5913" t="s">
        <v>47</v>
      </c>
      <c r="AM5913" t="s">
        <v>103</v>
      </c>
      <c r="AN5913" t="s">
        <v>1304</v>
      </c>
      <c r="AO5913" t="s">
        <v>127</v>
      </c>
    </row>
    <row r="5914" spans="1:41" hidden="1" x14ac:dyDescent="0.25">
      <c r="A5914" t="s">
        <v>24692</v>
      </c>
      <c r="B5914" t="s">
        <v>24693</v>
      </c>
      <c r="C5914" s="1" t="str">
        <f t="shared" si="374"/>
        <v>21:1065</v>
      </c>
      <c r="D5914" s="1" t="str">
        <f t="shared" si="375"/>
        <v>21:0108</v>
      </c>
      <c r="E5914" t="s">
        <v>24694</v>
      </c>
      <c r="F5914" t="s">
        <v>24695</v>
      </c>
      <c r="H5914">
        <v>51.850782100000004</v>
      </c>
      <c r="I5914">
        <v>-119.6087582</v>
      </c>
      <c r="J5914" s="1" t="str">
        <f t="shared" si="372"/>
        <v>NGR bulk stream sediment</v>
      </c>
      <c r="K5914" s="1" t="str">
        <f t="shared" si="373"/>
        <v>&lt;177 micron (NGR)</v>
      </c>
      <c r="L5914">
        <v>12</v>
      </c>
      <c r="M5914" t="s">
        <v>265</v>
      </c>
      <c r="N5914">
        <v>206</v>
      </c>
      <c r="O5914" t="s">
        <v>62</v>
      </c>
      <c r="P5914" t="s">
        <v>47</v>
      </c>
      <c r="Q5914" t="s">
        <v>684</v>
      </c>
      <c r="R5914" t="s">
        <v>57</v>
      </c>
      <c r="S5914" t="s">
        <v>391</v>
      </c>
      <c r="T5914" t="s">
        <v>137</v>
      </c>
      <c r="U5914" t="s">
        <v>184</v>
      </c>
      <c r="V5914" t="s">
        <v>161</v>
      </c>
      <c r="W5914" t="s">
        <v>125</v>
      </c>
      <c r="X5914" t="s">
        <v>85</v>
      </c>
      <c r="Y5914" t="s">
        <v>829</v>
      </c>
      <c r="Z5914" t="s">
        <v>198</v>
      </c>
      <c r="AA5914" t="s">
        <v>46</v>
      </c>
      <c r="AB5914" t="s">
        <v>139</v>
      </c>
      <c r="AC5914" t="s">
        <v>58</v>
      </c>
      <c r="AD5914" t="s">
        <v>226</v>
      </c>
      <c r="AE5914" t="s">
        <v>380</v>
      </c>
      <c r="AF5914" t="s">
        <v>58</v>
      </c>
      <c r="AG5914" t="s">
        <v>2048</v>
      </c>
      <c r="AH5914" t="s">
        <v>101</v>
      </c>
      <c r="AI5914" t="s">
        <v>235</v>
      </c>
      <c r="AJ5914" t="s">
        <v>2069</v>
      </c>
      <c r="AK5914" t="s">
        <v>158</v>
      </c>
      <c r="AL5914" t="s">
        <v>47</v>
      </c>
      <c r="AM5914" t="s">
        <v>103</v>
      </c>
      <c r="AN5914" t="s">
        <v>364</v>
      </c>
      <c r="AO5914" t="s">
        <v>209</v>
      </c>
    </row>
    <row r="5915" spans="1:41" hidden="1" x14ac:dyDescent="0.25">
      <c r="A5915" t="s">
        <v>24696</v>
      </c>
      <c r="B5915" t="s">
        <v>24697</v>
      </c>
      <c r="C5915" s="1" t="str">
        <f t="shared" si="374"/>
        <v>21:1065</v>
      </c>
      <c r="D5915" s="1" t="str">
        <f t="shared" si="375"/>
        <v>21:0108</v>
      </c>
      <c r="E5915" t="s">
        <v>24698</v>
      </c>
      <c r="F5915" t="s">
        <v>24699</v>
      </c>
      <c r="H5915">
        <v>51.827855399999997</v>
      </c>
      <c r="I5915">
        <v>-119.6205533</v>
      </c>
      <c r="J5915" s="1" t="str">
        <f t="shared" si="372"/>
        <v>NGR bulk stream sediment</v>
      </c>
      <c r="K5915" s="1" t="str">
        <f t="shared" si="373"/>
        <v>&lt;177 micron (NGR)</v>
      </c>
      <c r="L5915">
        <v>13</v>
      </c>
      <c r="M5915" t="s">
        <v>45</v>
      </c>
      <c r="N5915">
        <v>207</v>
      </c>
      <c r="O5915" t="s">
        <v>101</v>
      </c>
      <c r="P5915" t="s">
        <v>47</v>
      </c>
      <c r="Q5915" t="s">
        <v>74</v>
      </c>
      <c r="R5915" t="s">
        <v>103</v>
      </c>
      <c r="S5915" t="s">
        <v>237</v>
      </c>
      <c r="T5915" t="s">
        <v>85</v>
      </c>
      <c r="U5915" t="s">
        <v>226</v>
      </c>
      <c r="V5915" t="s">
        <v>271</v>
      </c>
      <c r="W5915" t="s">
        <v>455</v>
      </c>
      <c r="X5915" t="s">
        <v>55</v>
      </c>
      <c r="Y5915" t="s">
        <v>258</v>
      </c>
      <c r="Z5915" t="s">
        <v>57</v>
      </c>
      <c r="AA5915" t="s">
        <v>46</v>
      </c>
      <c r="AB5915" t="s">
        <v>235</v>
      </c>
      <c r="AC5915" t="s">
        <v>269</v>
      </c>
      <c r="AD5915" t="s">
        <v>226</v>
      </c>
      <c r="AE5915" t="s">
        <v>380</v>
      </c>
      <c r="AF5915" t="s">
        <v>108</v>
      </c>
      <c r="AG5915" t="s">
        <v>374</v>
      </c>
      <c r="AH5915" t="s">
        <v>101</v>
      </c>
      <c r="AI5915" t="s">
        <v>185</v>
      </c>
      <c r="AJ5915" t="s">
        <v>66</v>
      </c>
      <c r="AK5915" t="s">
        <v>182</v>
      </c>
      <c r="AL5915" t="s">
        <v>73</v>
      </c>
      <c r="AM5915" t="s">
        <v>103</v>
      </c>
      <c r="AN5915" t="s">
        <v>673</v>
      </c>
      <c r="AO5915" t="s">
        <v>306</v>
      </c>
    </row>
    <row r="5916" spans="1:41" hidden="1" x14ac:dyDescent="0.25">
      <c r="A5916" t="s">
        <v>24700</v>
      </c>
      <c r="B5916" t="s">
        <v>24701</v>
      </c>
      <c r="C5916" s="1" t="str">
        <f t="shared" si="374"/>
        <v>21:1065</v>
      </c>
      <c r="D5916" s="1" t="str">
        <f t="shared" si="375"/>
        <v>21:0108</v>
      </c>
      <c r="E5916" t="s">
        <v>24702</v>
      </c>
      <c r="F5916" t="s">
        <v>24703</v>
      </c>
      <c r="H5916">
        <v>51.821353299999998</v>
      </c>
      <c r="I5916">
        <v>-119.6241668</v>
      </c>
      <c r="J5916" s="1" t="str">
        <f t="shared" si="372"/>
        <v>NGR bulk stream sediment</v>
      </c>
      <c r="K5916" s="1" t="str">
        <f t="shared" si="373"/>
        <v>&lt;177 micron (NGR)</v>
      </c>
      <c r="L5916">
        <v>13</v>
      </c>
      <c r="M5916" t="s">
        <v>71</v>
      </c>
      <c r="N5916">
        <v>208</v>
      </c>
      <c r="O5916" t="s">
        <v>54</v>
      </c>
      <c r="P5916" t="s">
        <v>103</v>
      </c>
      <c r="Q5916" t="s">
        <v>578</v>
      </c>
      <c r="R5916" t="s">
        <v>270</v>
      </c>
      <c r="S5916" t="s">
        <v>146</v>
      </c>
      <c r="T5916" t="s">
        <v>85</v>
      </c>
      <c r="U5916" t="s">
        <v>667</v>
      </c>
      <c r="V5916" t="s">
        <v>188</v>
      </c>
      <c r="W5916" t="s">
        <v>173</v>
      </c>
      <c r="X5916" t="s">
        <v>51</v>
      </c>
      <c r="Y5916" t="s">
        <v>538</v>
      </c>
      <c r="Z5916" t="s">
        <v>56</v>
      </c>
      <c r="AA5916" t="s">
        <v>46</v>
      </c>
      <c r="AB5916" t="s">
        <v>110</v>
      </c>
      <c r="AC5916" t="s">
        <v>165</v>
      </c>
      <c r="AD5916" t="s">
        <v>391</v>
      </c>
      <c r="AE5916" t="s">
        <v>380</v>
      </c>
      <c r="AF5916" t="s">
        <v>439</v>
      </c>
      <c r="AG5916" t="s">
        <v>1087</v>
      </c>
      <c r="AH5916" t="s">
        <v>81</v>
      </c>
      <c r="AI5916" t="s">
        <v>110</v>
      </c>
      <c r="AJ5916" t="s">
        <v>66</v>
      </c>
      <c r="AK5916" t="s">
        <v>85</v>
      </c>
      <c r="AL5916" t="s">
        <v>103</v>
      </c>
      <c r="AM5916" t="s">
        <v>47</v>
      </c>
      <c r="AN5916" t="s">
        <v>935</v>
      </c>
      <c r="AO5916" t="s">
        <v>330</v>
      </c>
    </row>
    <row r="5917" spans="1:41" hidden="1" x14ac:dyDescent="0.25">
      <c r="A5917" t="s">
        <v>24704</v>
      </c>
      <c r="B5917" t="s">
        <v>24705</v>
      </c>
      <c r="C5917" s="1" t="str">
        <f t="shared" si="374"/>
        <v>21:1065</v>
      </c>
      <c r="D5917" s="1" t="str">
        <f t="shared" si="375"/>
        <v>21:0108</v>
      </c>
      <c r="E5917" t="s">
        <v>24706</v>
      </c>
      <c r="F5917" t="s">
        <v>24707</v>
      </c>
      <c r="H5917">
        <v>51.810884000000001</v>
      </c>
      <c r="I5917">
        <v>-119.6430593</v>
      </c>
      <c r="J5917" s="1" t="str">
        <f t="shared" si="372"/>
        <v>NGR bulk stream sediment</v>
      </c>
      <c r="K5917" s="1" t="str">
        <f t="shared" si="373"/>
        <v>&lt;177 micron (NGR)</v>
      </c>
      <c r="L5917">
        <v>13</v>
      </c>
      <c r="M5917" t="s">
        <v>95</v>
      </c>
      <c r="N5917">
        <v>209</v>
      </c>
      <c r="O5917" t="s">
        <v>54</v>
      </c>
      <c r="P5917" t="s">
        <v>47</v>
      </c>
      <c r="Q5917" t="s">
        <v>1148</v>
      </c>
      <c r="R5917" t="s">
        <v>259</v>
      </c>
      <c r="S5917" t="s">
        <v>146</v>
      </c>
      <c r="T5917" t="s">
        <v>85</v>
      </c>
      <c r="U5917" t="s">
        <v>554</v>
      </c>
      <c r="V5917" t="s">
        <v>102</v>
      </c>
      <c r="W5917" t="s">
        <v>139</v>
      </c>
      <c r="X5917" t="s">
        <v>330</v>
      </c>
      <c r="Y5917" t="s">
        <v>107</v>
      </c>
      <c r="Z5917" t="s">
        <v>56</v>
      </c>
      <c r="AA5917" t="s">
        <v>46</v>
      </c>
      <c r="AB5917" t="s">
        <v>47</v>
      </c>
      <c r="AC5917" t="s">
        <v>50</v>
      </c>
      <c r="AD5917" t="s">
        <v>226</v>
      </c>
      <c r="AE5917" t="s">
        <v>380</v>
      </c>
      <c r="AF5917" t="s">
        <v>108</v>
      </c>
      <c r="AG5917" t="s">
        <v>259</v>
      </c>
      <c r="AH5917" t="s">
        <v>125</v>
      </c>
      <c r="AI5917" t="s">
        <v>87</v>
      </c>
      <c r="AJ5917" t="s">
        <v>50</v>
      </c>
      <c r="AK5917" t="s">
        <v>127</v>
      </c>
      <c r="AL5917" t="s">
        <v>122</v>
      </c>
      <c r="AM5917" t="s">
        <v>122</v>
      </c>
      <c r="AN5917" t="s">
        <v>568</v>
      </c>
      <c r="AO5917" t="s">
        <v>99</v>
      </c>
    </row>
    <row r="5918" spans="1:41" hidden="1" x14ac:dyDescent="0.25">
      <c r="A5918" t="s">
        <v>24708</v>
      </c>
      <c r="B5918" t="s">
        <v>24709</v>
      </c>
      <c r="C5918" s="1" t="str">
        <f t="shared" si="374"/>
        <v>21:1065</v>
      </c>
      <c r="D5918" s="1" t="str">
        <f t="shared" si="375"/>
        <v>21:0108</v>
      </c>
      <c r="E5918" t="s">
        <v>24710</v>
      </c>
      <c r="F5918" t="s">
        <v>24711</v>
      </c>
      <c r="H5918">
        <v>51.788392199999997</v>
      </c>
      <c r="I5918">
        <v>-119.6728078</v>
      </c>
      <c r="J5918" s="1" t="str">
        <f t="shared" si="372"/>
        <v>NGR bulk stream sediment</v>
      </c>
      <c r="K5918" s="1" t="str">
        <f t="shared" si="373"/>
        <v>&lt;177 micron (NGR)</v>
      </c>
      <c r="L5918">
        <v>13</v>
      </c>
      <c r="M5918" t="s">
        <v>117</v>
      </c>
      <c r="N5918">
        <v>210</v>
      </c>
      <c r="O5918" t="s">
        <v>53</v>
      </c>
      <c r="P5918" t="s">
        <v>47</v>
      </c>
      <c r="Q5918" t="s">
        <v>651</v>
      </c>
      <c r="R5918" t="s">
        <v>224</v>
      </c>
      <c r="S5918" t="s">
        <v>207</v>
      </c>
      <c r="T5918" t="s">
        <v>55</v>
      </c>
      <c r="U5918" t="s">
        <v>554</v>
      </c>
      <c r="V5918" t="s">
        <v>437</v>
      </c>
      <c r="W5918" t="s">
        <v>161</v>
      </c>
      <c r="X5918" t="s">
        <v>73</v>
      </c>
      <c r="Y5918" t="s">
        <v>144</v>
      </c>
      <c r="Z5918" t="s">
        <v>84</v>
      </c>
      <c r="AA5918" t="s">
        <v>46</v>
      </c>
      <c r="AB5918" t="s">
        <v>81</v>
      </c>
      <c r="AC5918" t="s">
        <v>267</v>
      </c>
      <c r="AD5918" t="s">
        <v>438</v>
      </c>
      <c r="AE5918" t="s">
        <v>380</v>
      </c>
      <c r="AF5918" t="s">
        <v>85</v>
      </c>
      <c r="AG5918" t="s">
        <v>374</v>
      </c>
      <c r="AH5918" t="s">
        <v>101</v>
      </c>
      <c r="AI5918" t="s">
        <v>46</v>
      </c>
      <c r="AJ5918" t="s">
        <v>66</v>
      </c>
      <c r="AK5918" t="s">
        <v>127</v>
      </c>
      <c r="AL5918" t="s">
        <v>47</v>
      </c>
      <c r="AM5918" t="s">
        <v>103</v>
      </c>
      <c r="AN5918" t="s">
        <v>196</v>
      </c>
      <c r="AO5918" t="s">
        <v>82</v>
      </c>
    </row>
    <row r="5919" spans="1:41" hidden="1" x14ac:dyDescent="0.25">
      <c r="A5919" t="s">
        <v>24712</v>
      </c>
      <c r="B5919" t="s">
        <v>24713</v>
      </c>
      <c r="C5919" s="1" t="str">
        <f t="shared" si="374"/>
        <v>21:1065</v>
      </c>
      <c r="D5919" s="1" t="str">
        <f t="shared" si="375"/>
        <v>21:0108</v>
      </c>
      <c r="E5919" t="s">
        <v>24714</v>
      </c>
      <c r="F5919" t="s">
        <v>24715</v>
      </c>
      <c r="H5919">
        <v>51.764799199999999</v>
      </c>
      <c r="I5919">
        <v>-119.69102479999999</v>
      </c>
      <c r="J5919" s="1" t="str">
        <f t="shared" si="372"/>
        <v>NGR bulk stream sediment</v>
      </c>
      <c r="K5919" s="1" t="str">
        <f t="shared" si="373"/>
        <v>&lt;177 micron (NGR)</v>
      </c>
      <c r="L5919">
        <v>13</v>
      </c>
      <c r="M5919" t="s">
        <v>136</v>
      </c>
      <c r="N5919">
        <v>211</v>
      </c>
      <c r="O5919" t="s">
        <v>62</v>
      </c>
      <c r="P5919" t="s">
        <v>47</v>
      </c>
      <c r="Q5919" t="s">
        <v>356</v>
      </c>
      <c r="R5919" t="s">
        <v>79</v>
      </c>
      <c r="S5919" t="s">
        <v>89</v>
      </c>
      <c r="T5919" t="s">
        <v>52</v>
      </c>
      <c r="U5919" t="s">
        <v>291</v>
      </c>
      <c r="V5919" t="s">
        <v>130</v>
      </c>
      <c r="W5919" t="s">
        <v>101</v>
      </c>
      <c r="X5919" t="s">
        <v>55</v>
      </c>
      <c r="Y5919" t="s">
        <v>291</v>
      </c>
      <c r="Z5919" t="s">
        <v>149</v>
      </c>
      <c r="AA5919" t="s">
        <v>46</v>
      </c>
      <c r="AB5919" t="s">
        <v>101</v>
      </c>
      <c r="AC5919" t="s">
        <v>175</v>
      </c>
      <c r="AD5919" t="s">
        <v>438</v>
      </c>
      <c r="AE5919" t="s">
        <v>380</v>
      </c>
      <c r="AF5919" t="s">
        <v>55</v>
      </c>
      <c r="AG5919" t="s">
        <v>971</v>
      </c>
      <c r="AH5919" t="s">
        <v>103</v>
      </c>
      <c r="AI5919" t="s">
        <v>63</v>
      </c>
      <c r="AJ5919" t="s">
        <v>2229</v>
      </c>
      <c r="AK5919" t="s">
        <v>85</v>
      </c>
      <c r="AL5919" t="s">
        <v>103</v>
      </c>
      <c r="AM5919" t="s">
        <v>52</v>
      </c>
      <c r="AN5919" t="s">
        <v>281</v>
      </c>
      <c r="AO5919" t="s">
        <v>76</v>
      </c>
    </row>
    <row r="5920" spans="1:41" hidden="1" x14ac:dyDescent="0.25">
      <c r="A5920" t="s">
        <v>24716</v>
      </c>
      <c r="B5920" t="s">
        <v>24717</v>
      </c>
      <c r="C5920" s="1" t="str">
        <f t="shared" si="374"/>
        <v>21:1065</v>
      </c>
      <c r="D5920" s="1" t="str">
        <f t="shared" si="375"/>
        <v>21:0108</v>
      </c>
      <c r="E5920" t="s">
        <v>24718</v>
      </c>
      <c r="F5920" t="s">
        <v>24719</v>
      </c>
      <c r="H5920">
        <v>51.760383300000001</v>
      </c>
      <c r="I5920">
        <v>-119.6874864</v>
      </c>
      <c r="J5920" s="1" t="str">
        <f t="shared" si="372"/>
        <v>NGR bulk stream sediment</v>
      </c>
      <c r="K5920" s="1" t="str">
        <f t="shared" si="373"/>
        <v>&lt;177 micron (NGR)</v>
      </c>
      <c r="L5920">
        <v>13</v>
      </c>
      <c r="M5920" t="s">
        <v>157</v>
      </c>
      <c r="N5920">
        <v>212</v>
      </c>
      <c r="O5920" t="s">
        <v>57</v>
      </c>
      <c r="P5920" t="s">
        <v>47</v>
      </c>
      <c r="Q5920" t="s">
        <v>74</v>
      </c>
      <c r="R5920" t="s">
        <v>235</v>
      </c>
      <c r="S5920" t="s">
        <v>463</v>
      </c>
      <c r="T5920" t="s">
        <v>76</v>
      </c>
      <c r="U5920" t="s">
        <v>226</v>
      </c>
      <c r="V5920" t="s">
        <v>227</v>
      </c>
      <c r="W5920" t="s">
        <v>130</v>
      </c>
      <c r="X5920" t="s">
        <v>85</v>
      </c>
      <c r="Y5920" t="s">
        <v>597</v>
      </c>
      <c r="Z5920" t="s">
        <v>46</v>
      </c>
      <c r="AA5920" t="s">
        <v>46</v>
      </c>
      <c r="AB5920" t="s">
        <v>105</v>
      </c>
      <c r="AC5920" t="s">
        <v>59</v>
      </c>
      <c r="AD5920" t="s">
        <v>431</v>
      </c>
      <c r="AE5920" t="s">
        <v>380</v>
      </c>
      <c r="AF5920" t="s">
        <v>55</v>
      </c>
      <c r="AG5920" t="s">
        <v>6155</v>
      </c>
      <c r="AH5920" t="s">
        <v>125</v>
      </c>
      <c r="AI5920" t="s">
        <v>101</v>
      </c>
      <c r="AJ5920" t="s">
        <v>8611</v>
      </c>
      <c r="AK5920" t="s">
        <v>55</v>
      </c>
      <c r="AL5920" t="s">
        <v>122</v>
      </c>
      <c r="AM5920" t="s">
        <v>51</v>
      </c>
      <c r="AN5920" t="s">
        <v>935</v>
      </c>
      <c r="AO5920" t="s">
        <v>127</v>
      </c>
    </row>
    <row r="5921" spans="1:41" hidden="1" x14ac:dyDescent="0.25">
      <c r="A5921" t="s">
        <v>24720</v>
      </c>
      <c r="B5921" t="s">
        <v>24721</v>
      </c>
      <c r="C5921" s="1" t="str">
        <f t="shared" si="374"/>
        <v>21:1065</v>
      </c>
      <c r="D5921" s="1" t="str">
        <f t="shared" si="375"/>
        <v>21:0108</v>
      </c>
      <c r="E5921" t="s">
        <v>24722</v>
      </c>
      <c r="F5921" t="s">
        <v>24723</v>
      </c>
      <c r="H5921">
        <v>51.9472509</v>
      </c>
      <c r="I5921">
        <v>-119.60304050000001</v>
      </c>
      <c r="J5921" s="1" t="str">
        <f t="shared" si="372"/>
        <v>NGR bulk stream sediment</v>
      </c>
      <c r="K5921" s="1" t="str">
        <f t="shared" si="373"/>
        <v>&lt;177 micron (NGR)</v>
      </c>
      <c r="L5921">
        <v>13</v>
      </c>
      <c r="M5921" t="s">
        <v>170</v>
      </c>
      <c r="N5921">
        <v>213</v>
      </c>
      <c r="O5921" t="s">
        <v>149</v>
      </c>
      <c r="P5921" t="s">
        <v>47</v>
      </c>
      <c r="Q5921" t="s">
        <v>234</v>
      </c>
      <c r="R5921" t="s">
        <v>109</v>
      </c>
      <c r="S5921" t="s">
        <v>438</v>
      </c>
      <c r="T5921" t="s">
        <v>82</v>
      </c>
      <c r="U5921" t="s">
        <v>207</v>
      </c>
      <c r="V5921" t="s">
        <v>111</v>
      </c>
      <c r="W5921" t="s">
        <v>228</v>
      </c>
      <c r="X5921" t="s">
        <v>137</v>
      </c>
      <c r="Y5921" t="s">
        <v>106</v>
      </c>
      <c r="Z5921" t="s">
        <v>84</v>
      </c>
      <c r="AA5921" t="s">
        <v>46</v>
      </c>
      <c r="AB5921" t="s">
        <v>47</v>
      </c>
      <c r="AC5921" t="s">
        <v>187</v>
      </c>
      <c r="AD5921" t="s">
        <v>184</v>
      </c>
      <c r="AE5921" t="s">
        <v>380</v>
      </c>
      <c r="AF5921" t="s">
        <v>66</v>
      </c>
      <c r="AG5921" t="s">
        <v>357</v>
      </c>
      <c r="AH5921" t="s">
        <v>105</v>
      </c>
      <c r="AI5921" t="s">
        <v>149</v>
      </c>
      <c r="AJ5921" t="s">
        <v>267</v>
      </c>
      <c r="AK5921" t="s">
        <v>282</v>
      </c>
      <c r="AL5921" t="s">
        <v>47</v>
      </c>
      <c r="AM5921" t="s">
        <v>47</v>
      </c>
      <c r="AN5921" t="s">
        <v>196</v>
      </c>
      <c r="AO5921" t="s">
        <v>145</v>
      </c>
    </row>
    <row r="5922" spans="1:41" hidden="1" x14ac:dyDescent="0.25">
      <c r="A5922" t="s">
        <v>24724</v>
      </c>
      <c r="B5922" t="s">
        <v>24725</v>
      </c>
      <c r="C5922" s="1" t="str">
        <f t="shared" si="374"/>
        <v>21:1065</v>
      </c>
      <c r="D5922" s="1" t="str">
        <f t="shared" si="375"/>
        <v>21:0108</v>
      </c>
      <c r="E5922" t="s">
        <v>24726</v>
      </c>
      <c r="F5922" t="s">
        <v>24727</v>
      </c>
      <c r="H5922">
        <v>51.932104199999998</v>
      </c>
      <c r="I5922">
        <v>-119.6042999</v>
      </c>
      <c r="J5922" s="1" t="str">
        <f t="shared" si="372"/>
        <v>NGR bulk stream sediment</v>
      </c>
      <c r="K5922" s="1" t="str">
        <f t="shared" si="373"/>
        <v>&lt;177 micron (NGR)</v>
      </c>
      <c r="L5922">
        <v>13</v>
      </c>
      <c r="M5922" t="s">
        <v>180</v>
      </c>
      <c r="N5922">
        <v>214</v>
      </c>
      <c r="O5922" t="s">
        <v>53</v>
      </c>
      <c r="P5922" t="s">
        <v>47</v>
      </c>
      <c r="Q5922" t="s">
        <v>404</v>
      </c>
      <c r="R5922" t="s">
        <v>174</v>
      </c>
      <c r="S5922" t="s">
        <v>146</v>
      </c>
      <c r="T5922" t="s">
        <v>175</v>
      </c>
      <c r="U5922" t="s">
        <v>237</v>
      </c>
      <c r="V5922" t="s">
        <v>81</v>
      </c>
      <c r="W5922" t="s">
        <v>72</v>
      </c>
      <c r="X5922" t="s">
        <v>73</v>
      </c>
      <c r="Y5922" t="s">
        <v>106</v>
      </c>
      <c r="Z5922" t="s">
        <v>199</v>
      </c>
      <c r="AA5922" t="s">
        <v>46</v>
      </c>
      <c r="AB5922" t="s">
        <v>161</v>
      </c>
      <c r="AC5922" t="s">
        <v>225</v>
      </c>
      <c r="AD5922" t="s">
        <v>236</v>
      </c>
      <c r="AE5922" t="s">
        <v>380</v>
      </c>
      <c r="AF5922" t="s">
        <v>50</v>
      </c>
      <c r="AG5922" t="s">
        <v>319</v>
      </c>
      <c r="AH5922" t="s">
        <v>130</v>
      </c>
      <c r="AI5922" t="s">
        <v>149</v>
      </c>
      <c r="AJ5922" t="s">
        <v>85</v>
      </c>
      <c r="AK5922" t="s">
        <v>161</v>
      </c>
      <c r="AL5922" t="s">
        <v>47</v>
      </c>
      <c r="AM5922" t="s">
        <v>47</v>
      </c>
      <c r="AN5922" t="s">
        <v>65</v>
      </c>
      <c r="AO5922" t="s">
        <v>269</v>
      </c>
    </row>
    <row r="5923" spans="1:41" hidden="1" x14ac:dyDescent="0.25">
      <c r="A5923" t="s">
        <v>24728</v>
      </c>
      <c r="B5923" t="s">
        <v>24729</v>
      </c>
      <c r="C5923" s="1" t="str">
        <f t="shared" si="374"/>
        <v>21:1065</v>
      </c>
      <c r="D5923" s="1" t="str">
        <f t="shared" si="375"/>
        <v>21:0108</v>
      </c>
      <c r="E5923" t="s">
        <v>24730</v>
      </c>
      <c r="F5923" t="s">
        <v>24731</v>
      </c>
      <c r="H5923">
        <v>51.905626300000002</v>
      </c>
      <c r="I5923">
        <v>-119.6164465</v>
      </c>
      <c r="J5923" s="1" t="str">
        <f t="shared" si="372"/>
        <v>NGR bulk stream sediment</v>
      </c>
      <c r="K5923" s="1" t="str">
        <f t="shared" si="373"/>
        <v>&lt;177 micron (NGR)</v>
      </c>
      <c r="L5923">
        <v>13</v>
      </c>
      <c r="M5923" t="s">
        <v>195</v>
      </c>
      <c r="N5923">
        <v>215</v>
      </c>
      <c r="O5923" t="s">
        <v>53</v>
      </c>
      <c r="P5923" t="s">
        <v>76</v>
      </c>
      <c r="Q5923" t="s">
        <v>215</v>
      </c>
      <c r="R5923" t="s">
        <v>351</v>
      </c>
      <c r="S5923" t="s">
        <v>184</v>
      </c>
      <c r="T5923" t="s">
        <v>76</v>
      </c>
      <c r="U5923" t="s">
        <v>226</v>
      </c>
      <c r="V5923" t="s">
        <v>336</v>
      </c>
      <c r="W5923" t="s">
        <v>164</v>
      </c>
      <c r="X5923" t="s">
        <v>103</v>
      </c>
      <c r="Y5923" t="s">
        <v>386</v>
      </c>
      <c r="Z5923" t="s">
        <v>56</v>
      </c>
      <c r="AA5923" t="s">
        <v>46</v>
      </c>
      <c r="AB5923" t="s">
        <v>235</v>
      </c>
      <c r="AC5923" t="s">
        <v>58</v>
      </c>
      <c r="AD5923" t="s">
        <v>438</v>
      </c>
      <c r="AE5923" t="s">
        <v>56</v>
      </c>
      <c r="AF5923" t="s">
        <v>267</v>
      </c>
      <c r="AG5923" t="s">
        <v>24732</v>
      </c>
      <c r="AH5923" t="s">
        <v>110</v>
      </c>
      <c r="AI5923" t="s">
        <v>493</v>
      </c>
      <c r="AJ5923" t="s">
        <v>66</v>
      </c>
      <c r="AK5923" t="s">
        <v>10345</v>
      </c>
      <c r="AL5923" t="s">
        <v>47</v>
      </c>
      <c r="AM5923" t="s">
        <v>52</v>
      </c>
      <c r="AN5923" t="s">
        <v>725</v>
      </c>
      <c r="AO5923" t="s">
        <v>51</v>
      </c>
    </row>
    <row r="5924" spans="1:41" hidden="1" x14ac:dyDescent="0.25">
      <c r="A5924" t="s">
        <v>24733</v>
      </c>
      <c r="B5924" t="s">
        <v>24734</v>
      </c>
      <c r="C5924" s="1" t="str">
        <f t="shared" si="374"/>
        <v>21:1065</v>
      </c>
      <c r="D5924" s="1" t="str">
        <f t="shared" si="375"/>
        <v>21:0108</v>
      </c>
      <c r="E5924" t="s">
        <v>24735</v>
      </c>
      <c r="F5924" t="s">
        <v>24736</v>
      </c>
      <c r="H5924">
        <v>51.893977</v>
      </c>
      <c r="I5924">
        <v>-119.6402915</v>
      </c>
      <c r="J5924" s="1" t="str">
        <f t="shared" si="372"/>
        <v>NGR bulk stream sediment</v>
      </c>
      <c r="K5924" s="1" t="str">
        <f t="shared" si="373"/>
        <v>&lt;177 micron (NGR)</v>
      </c>
      <c r="L5924">
        <v>13</v>
      </c>
      <c r="M5924" t="s">
        <v>205</v>
      </c>
      <c r="N5924">
        <v>216</v>
      </c>
      <c r="O5924" t="s">
        <v>57</v>
      </c>
      <c r="P5924" t="s">
        <v>47</v>
      </c>
      <c r="Q5924" t="s">
        <v>518</v>
      </c>
      <c r="R5924" t="s">
        <v>62</v>
      </c>
      <c r="S5924" t="s">
        <v>146</v>
      </c>
      <c r="T5924" t="s">
        <v>85</v>
      </c>
      <c r="U5924" t="s">
        <v>329</v>
      </c>
      <c r="V5924" t="s">
        <v>257</v>
      </c>
      <c r="W5924" t="s">
        <v>206</v>
      </c>
      <c r="X5924" t="s">
        <v>330</v>
      </c>
      <c r="Y5924" t="s">
        <v>239</v>
      </c>
      <c r="Z5924" t="s">
        <v>84</v>
      </c>
      <c r="AA5924" t="s">
        <v>46</v>
      </c>
      <c r="AB5924" t="s">
        <v>47</v>
      </c>
      <c r="AC5924" t="s">
        <v>58</v>
      </c>
      <c r="AD5924" t="s">
        <v>829</v>
      </c>
      <c r="AE5924" t="s">
        <v>380</v>
      </c>
      <c r="AF5924" t="s">
        <v>267</v>
      </c>
      <c r="AG5924" t="s">
        <v>260</v>
      </c>
      <c r="AH5924" t="s">
        <v>78</v>
      </c>
      <c r="AI5924" t="s">
        <v>54</v>
      </c>
      <c r="AJ5924" t="s">
        <v>76</v>
      </c>
      <c r="AK5924" t="s">
        <v>51</v>
      </c>
      <c r="AL5924" t="s">
        <v>103</v>
      </c>
      <c r="AM5924" t="s">
        <v>47</v>
      </c>
      <c r="AN5924" t="s">
        <v>65</v>
      </c>
      <c r="AO5924" t="s">
        <v>55</v>
      </c>
    </row>
    <row r="5925" spans="1:41" hidden="1" x14ac:dyDescent="0.25">
      <c r="A5925" t="s">
        <v>24737</v>
      </c>
      <c r="B5925" t="s">
        <v>24738</v>
      </c>
      <c r="C5925" s="1" t="str">
        <f t="shared" si="374"/>
        <v>21:1065</v>
      </c>
      <c r="D5925" s="1" t="str">
        <f t="shared" si="375"/>
        <v>21:0108</v>
      </c>
      <c r="E5925" t="s">
        <v>24739</v>
      </c>
      <c r="F5925" t="s">
        <v>24740</v>
      </c>
      <c r="H5925">
        <v>51.899110200000003</v>
      </c>
      <c r="I5925">
        <v>-119.6367839</v>
      </c>
      <c r="J5925" s="1" t="str">
        <f t="shared" si="372"/>
        <v>NGR bulk stream sediment</v>
      </c>
      <c r="K5925" s="1" t="str">
        <f t="shared" si="373"/>
        <v>&lt;177 micron (NGR)</v>
      </c>
      <c r="L5925">
        <v>13</v>
      </c>
      <c r="M5925" t="s">
        <v>214</v>
      </c>
      <c r="N5925">
        <v>217</v>
      </c>
      <c r="O5925" t="s">
        <v>61</v>
      </c>
      <c r="P5925" t="s">
        <v>47</v>
      </c>
      <c r="Q5925" t="s">
        <v>812</v>
      </c>
      <c r="R5925" t="s">
        <v>110</v>
      </c>
      <c r="S5925" t="s">
        <v>184</v>
      </c>
      <c r="T5925" t="s">
        <v>127</v>
      </c>
      <c r="U5925" t="s">
        <v>184</v>
      </c>
      <c r="V5925" t="s">
        <v>130</v>
      </c>
      <c r="W5925" t="s">
        <v>102</v>
      </c>
      <c r="X5925" t="s">
        <v>85</v>
      </c>
      <c r="Y5925" t="s">
        <v>239</v>
      </c>
      <c r="Z5925" t="s">
        <v>84</v>
      </c>
      <c r="AA5925" t="s">
        <v>46</v>
      </c>
      <c r="AB5925" t="s">
        <v>101</v>
      </c>
      <c r="AC5925" t="s">
        <v>269</v>
      </c>
      <c r="AD5925" t="s">
        <v>291</v>
      </c>
      <c r="AE5925" t="s">
        <v>380</v>
      </c>
      <c r="AF5925" t="s">
        <v>66</v>
      </c>
      <c r="AG5925" t="s">
        <v>137</v>
      </c>
      <c r="AH5925" t="s">
        <v>79</v>
      </c>
      <c r="AI5925" t="s">
        <v>54</v>
      </c>
      <c r="AJ5925" t="s">
        <v>127</v>
      </c>
      <c r="AK5925" t="s">
        <v>292</v>
      </c>
      <c r="AL5925" t="s">
        <v>51</v>
      </c>
      <c r="AM5925" t="s">
        <v>47</v>
      </c>
      <c r="AN5925" t="s">
        <v>832</v>
      </c>
      <c r="AO5925" t="s">
        <v>59</v>
      </c>
    </row>
    <row r="5926" spans="1:41" hidden="1" x14ac:dyDescent="0.25">
      <c r="A5926" t="s">
        <v>24741</v>
      </c>
      <c r="B5926" t="s">
        <v>24742</v>
      </c>
      <c r="C5926" s="1" t="str">
        <f t="shared" si="374"/>
        <v>21:1065</v>
      </c>
      <c r="D5926" s="1" t="str">
        <f t="shared" si="375"/>
        <v>21:0108</v>
      </c>
      <c r="E5926" t="s">
        <v>24743</v>
      </c>
      <c r="F5926" t="s">
        <v>24744</v>
      </c>
      <c r="H5926">
        <v>51.860405999999998</v>
      </c>
      <c r="I5926">
        <v>-119.6212702</v>
      </c>
      <c r="J5926" s="1" t="str">
        <f t="shared" si="372"/>
        <v>NGR bulk stream sediment</v>
      </c>
      <c r="K5926" s="1" t="str">
        <f t="shared" si="373"/>
        <v>&lt;177 micron (NGR)</v>
      </c>
      <c r="L5926">
        <v>13</v>
      </c>
      <c r="M5926" t="s">
        <v>223</v>
      </c>
      <c r="N5926">
        <v>218</v>
      </c>
      <c r="O5926" t="s">
        <v>185</v>
      </c>
      <c r="P5926" t="s">
        <v>47</v>
      </c>
      <c r="Q5926" t="s">
        <v>411</v>
      </c>
      <c r="R5926" t="s">
        <v>128</v>
      </c>
      <c r="S5926" t="s">
        <v>273</v>
      </c>
      <c r="T5926" t="s">
        <v>108</v>
      </c>
      <c r="U5926" t="s">
        <v>268</v>
      </c>
      <c r="V5926" t="s">
        <v>118</v>
      </c>
      <c r="W5926" t="s">
        <v>173</v>
      </c>
      <c r="X5926" t="s">
        <v>103</v>
      </c>
      <c r="Y5926" t="s">
        <v>462</v>
      </c>
      <c r="Z5926" t="s">
        <v>56</v>
      </c>
      <c r="AA5926" t="s">
        <v>46</v>
      </c>
      <c r="AB5926" t="s">
        <v>185</v>
      </c>
      <c r="AC5926" t="s">
        <v>90</v>
      </c>
      <c r="AD5926" t="s">
        <v>237</v>
      </c>
      <c r="AE5926" t="s">
        <v>380</v>
      </c>
      <c r="AF5926" t="s">
        <v>591</v>
      </c>
      <c r="AG5926" t="s">
        <v>181</v>
      </c>
      <c r="AH5926" t="s">
        <v>173</v>
      </c>
      <c r="AI5926" t="s">
        <v>174</v>
      </c>
      <c r="AJ5926" t="s">
        <v>267</v>
      </c>
      <c r="AK5926" t="s">
        <v>58</v>
      </c>
      <c r="AL5926" t="s">
        <v>52</v>
      </c>
      <c r="AM5926" t="s">
        <v>47</v>
      </c>
      <c r="AN5926" t="s">
        <v>432</v>
      </c>
      <c r="AO5926" t="s">
        <v>73</v>
      </c>
    </row>
    <row r="5927" spans="1:41" hidden="1" x14ac:dyDescent="0.25">
      <c r="A5927" t="s">
        <v>24745</v>
      </c>
      <c r="B5927" t="s">
        <v>24746</v>
      </c>
      <c r="C5927" s="1" t="str">
        <f t="shared" si="374"/>
        <v>21:1065</v>
      </c>
      <c r="D5927" s="1" t="str">
        <f t="shared" si="375"/>
        <v>21:0108</v>
      </c>
      <c r="E5927" t="s">
        <v>24747</v>
      </c>
      <c r="F5927" t="s">
        <v>24748</v>
      </c>
      <c r="H5927">
        <v>51.9215479</v>
      </c>
      <c r="I5927">
        <v>-119.5899276</v>
      </c>
      <c r="J5927" s="1" t="str">
        <f t="shared" si="372"/>
        <v>NGR bulk stream sediment</v>
      </c>
      <c r="K5927" s="1" t="str">
        <f t="shared" si="373"/>
        <v>&lt;177 micron (NGR)</v>
      </c>
      <c r="L5927">
        <v>13</v>
      </c>
      <c r="M5927" t="s">
        <v>280</v>
      </c>
      <c r="N5927">
        <v>219</v>
      </c>
      <c r="O5927" t="s">
        <v>62</v>
      </c>
      <c r="P5927" t="s">
        <v>47</v>
      </c>
      <c r="Q5927" t="s">
        <v>481</v>
      </c>
      <c r="R5927" t="s">
        <v>87</v>
      </c>
      <c r="S5927" t="s">
        <v>438</v>
      </c>
      <c r="T5927" t="s">
        <v>85</v>
      </c>
      <c r="U5927" t="s">
        <v>291</v>
      </c>
      <c r="V5927" t="s">
        <v>81</v>
      </c>
      <c r="W5927" t="s">
        <v>173</v>
      </c>
      <c r="X5927" t="s">
        <v>58</v>
      </c>
      <c r="Y5927" t="s">
        <v>160</v>
      </c>
      <c r="Z5927" t="s">
        <v>62</v>
      </c>
      <c r="AA5927" t="s">
        <v>46</v>
      </c>
      <c r="AB5927" t="s">
        <v>125</v>
      </c>
      <c r="AC5927" t="s">
        <v>175</v>
      </c>
      <c r="AD5927" t="s">
        <v>445</v>
      </c>
      <c r="AE5927" t="s">
        <v>380</v>
      </c>
      <c r="AF5927" t="s">
        <v>108</v>
      </c>
      <c r="AG5927" t="s">
        <v>150</v>
      </c>
      <c r="AH5927" t="s">
        <v>105</v>
      </c>
      <c r="AI5927" t="s">
        <v>174</v>
      </c>
      <c r="AJ5927" t="s">
        <v>66</v>
      </c>
      <c r="AK5927" t="s">
        <v>493</v>
      </c>
      <c r="AL5927" t="s">
        <v>47</v>
      </c>
      <c r="AM5927" t="s">
        <v>122</v>
      </c>
      <c r="AN5927" t="s">
        <v>668</v>
      </c>
      <c r="AO5927" t="s">
        <v>98</v>
      </c>
    </row>
    <row r="5928" spans="1:41" hidden="1" x14ac:dyDescent="0.25">
      <c r="A5928" t="s">
        <v>24749</v>
      </c>
      <c r="B5928" t="s">
        <v>24750</v>
      </c>
      <c r="C5928" s="1" t="str">
        <f t="shared" si="374"/>
        <v>21:1065</v>
      </c>
      <c r="D5928" s="1" t="str">
        <f t="shared" si="375"/>
        <v>21:0108</v>
      </c>
      <c r="E5928" t="s">
        <v>24747</v>
      </c>
      <c r="F5928" t="s">
        <v>24751</v>
      </c>
      <c r="H5928">
        <v>51.9215479</v>
      </c>
      <c r="I5928">
        <v>-119.5899276</v>
      </c>
      <c r="J5928" s="1" t="str">
        <f t="shared" si="372"/>
        <v>NGR bulk stream sediment</v>
      </c>
      <c r="K5928" s="1" t="str">
        <f t="shared" si="373"/>
        <v>&lt;177 micron (NGR)</v>
      </c>
      <c r="L5928">
        <v>13</v>
      </c>
      <c r="M5928" t="s">
        <v>288</v>
      </c>
      <c r="N5928">
        <v>220</v>
      </c>
      <c r="O5928" t="s">
        <v>62</v>
      </c>
      <c r="P5928" t="s">
        <v>108</v>
      </c>
      <c r="Q5928" t="s">
        <v>481</v>
      </c>
      <c r="R5928" t="s">
        <v>149</v>
      </c>
      <c r="S5928" t="s">
        <v>237</v>
      </c>
      <c r="T5928" t="s">
        <v>55</v>
      </c>
      <c r="U5928" t="s">
        <v>482</v>
      </c>
      <c r="V5928" t="s">
        <v>81</v>
      </c>
      <c r="W5928" t="s">
        <v>161</v>
      </c>
      <c r="X5928" t="s">
        <v>330</v>
      </c>
      <c r="Y5928" t="s">
        <v>160</v>
      </c>
      <c r="Z5928" t="s">
        <v>62</v>
      </c>
      <c r="AA5928" t="s">
        <v>46</v>
      </c>
      <c r="AB5928" t="s">
        <v>125</v>
      </c>
      <c r="AC5928" t="s">
        <v>58</v>
      </c>
      <c r="AD5928" t="s">
        <v>597</v>
      </c>
      <c r="AE5928" t="s">
        <v>380</v>
      </c>
      <c r="AF5928" t="s">
        <v>76</v>
      </c>
      <c r="AG5928" t="s">
        <v>181</v>
      </c>
      <c r="AH5928" t="s">
        <v>105</v>
      </c>
      <c r="AI5928" t="s">
        <v>174</v>
      </c>
      <c r="AJ5928" t="s">
        <v>66</v>
      </c>
      <c r="AK5928" t="s">
        <v>493</v>
      </c>
      <c r="AL5928" t="s">
        <v>47</v>
      </c>
      <c r="AM5928" t="s">
        <v>122</v>
      </c>
      <c r="AN5928" t="s">
        <v>463</v>
      </c>
      <c r="AO5928" t="s">
        <v>145</v>
      </c>
    </row>
    <row r="5929" spans="1:41" hidden="1" x14ac:dyDescent="0.25">
      <c r="A5929" t="s">
        <v>24752</v>
      </c>
      <c r="B5929" t="s">
        <v>24753</v>
      </c>
      <c r="C5929" s="1" t="str">
        <f t="shared" si="374"/>
        <v>21:1065</v>
      </c>
      <c r="D5929" s="1" t="str">
        <f t="shared" si="375"/>
        <v>21:0108</v>
      </c>
      <c r="E5929" t="s">
        <v>24754</v>
      </c>
      <c r="F5929" t="s">
        <v>24755</v>
      </c>
      <c r="H5929">
        <v>51.824589400000001</v>
      </c>
      <c r="I5929">
        <v>-119.66104679999999</v>
      </c>
      <c r="J5929" s="1" t="str">
        <f t="shared" si="372"/>
        <v>NGR bulk stream sediment</v>
      </c>
      <c r="K5929" s="1" t="str">
        <f t="shared" si="373"/>
        <v>&lt;177 micron (NGR)</v>
      </c>
      <c r="L5929">
        <v>13</v>
      </c>
      <c r="M5929" t="s">
        <v>233</v>
      </c>
      <c r="N5929">
        <v>221</v>
      </c>
      <c r="O5929" t="s">
        <v>53</v>
      </c>
      <c r="P5929" t="s">
        <v>47</v>
      </c>
      <c r="Q5929" t="s">
        <v>862</v>
      </c>
      <c r="R5929" t="s">
        <v>149</v>
      </c>
      <c r="S5929" t="s">
        <v>207</v>
      </c>
      <c r="T5929" t="s">
        <v>58</v>
      </c>
      <c r="U5929" t="s">
        <v>160</v>
      </c>
      <c r="V5929" t="s">
        <v>79</v>
      </c>
      <c r="W5929" t="s">
        <v>161</v>
      </c>
      <c r="X5929" t="s">
        <v>108</v>
      </c>
      <c r="Y5929" t="s">
        <v>241</v>
      </c>
      <c r="Z5929" t="s">
        <v>57</v>
      </c>
      <c r="AA5929" t="s">
        <v>46</v>
      </c>
      <c r="AB5929" t="s">
        <v>125</v>
      </c>
      <c r="AC5929" t="s">
        <v>58</v>
      </c>
      <c r="AD5929" t="s">
        <v>184</v>
      </c>
      <c r="AE5929" t="s">
        <v>380</v>
      </c>
      <c r="AF5929" t="s">
        <v>108</v>
      </c>
      <c r="AG5929" t="s">
        <v>58</v>
      </c>
      <c r="AH5929" t="s">
        <v>81</v>
      </c>
      <c r="AI5929" t="s">
        <v>110</v>
      </c>
      <c r="AJ5929" t="s">
        <v>2088</v>
      </c>
      <c r="AK5929" t="s">
        <v>242</v>
      </c>
      <c r="AL5929" t="s">
        <v>137</v>
      </c>
      <c r="AM5929" t="s">
        <v>103</v>
      </c>
      <c r="AN5929" t="s">
        <v>289</v>
      </c>
      <c r="AO5929" t="s">
        <v>50</v>
      </c>
    </row>
    <row r="5930" spans="1:41" hidden="1" x14ac:dyDescent="0.25">
      <c r="A5930" t="s">
        <v>24756</v>
      </c>
      <c r="B5930" t="s">
        <v>24757</v>
      </c>
      <c r="C5930" s="1" t="str">
        <f t="shared" si="374"/>
        <v>21:1065</v>
      </c>
      <c r="D5930" s="1" t="str">
        <f t="shared" si="375"/>
        <v>21:0108</v>
      </c>
      <c r="E5930" t="s">
        <v>24758</v>
      </c>
      <c r="F5930" t="s">
        <v>24759</v>
      </c>
      <c r="H5930">
        <v>51.8179655</v>
      </c>
      <c r="I5930">
        <v>-119.67313660000001</v>
      </c>
      <c r="J5930" s="1" t="str">
        <f t="shared" si="372"/>
        <v>NGR bulk stream sediment</v>
      </c>
      <c r="K5930" s="1" t="str">
        <f t="shared" si="373"/>
        <v>&lt;177 micron (NGR)</v>
      </c>
      <c r="L5930">
        <v>13</v>
      </c>
      <c r="M5930" t="s">
        <v>248</v>
      </c>
      <c r="N5930">
        <v>222</v>
      </c>
      <c r="O5930" t="s">
        <v>198</v>
      </c>
      <c r="P5930" t="s">
        <v>47</v>
      </c>
      <c r="Q5930" t="s">
        <v>119</v>
      </c>
      <c r="R5930" t="s">
        <v>46</v>
      </c>
      <c r="S5930" t="s">
        <v>438</v>
      </c>
      <c r="T5930" t="s">
        <v>58</v>
      </c>
      <c r="U5930" t="s">
        <v>258</v>
      </c>
      <c r="V5930" t="s">
        <v>128</v>
      </c>
      <c r="W5930" t="s">
        <v>125</v>
      </c>
      <c r="X5930" t="s">
        <v>73</v>
      </c>
      <c r="Y5930" t="s">
        <v>358</v>
      </c>
      <c r="Z5930" t="s">
        <v>84</v>
      </c>
      <c r="AA5930" t="s">
        <v>46</v>
      </c>
      <c r="AB5930" t="s">
        <v>63</v>
      </c>
      <c r="AC5930" t="s">
        <v>58</v>
      </c>
      <c r="AD5930" t="s">
        <v>386</v>
      </c>
      <c r="AE5930" t="s">
        <v>380</v>
      </c>
      <c r="AF5930" t="s">
        <v>259</v>
      </c>
      <c r="AG5930" t="s">
        <v>148</v>
      </c>
      <c r="AH5930" t="s">
        <v>101</v>
      </c>
      <c r="AI5930" t="s">
        <v>46</v>
      </c>
      <c r="AJ5930" t="s">
        <v>690</v>
      </c>
      <c r="AK5930" t="s">
        <v>502</v>
      </c>
      <c r="AL5930" t="s">
        <v>52</v>
      </c>
      <c r="AM5930" t="s">
        <v>47</v>
      </c>
      <c r="AN5930" t="s">
        <v>275</v>
      </c>
      <c r="AO5930" t="s">
        <v>90</v>
      </c>
    </row>
    <row r="5931" spans="1:41" hidden="1" x14ac:dyDescent="0.25">
      <c r="A5931" t="s">
        <v>24760</v>
      </c>
      <c r="B5931" t="s">
        <v>24761</v>
      </c>
      <c r="C5931" s="1" t="str">
        <f t="shared" si="374"/>
        <v>21:1065</v>
      </c>
      <c r="D5931" s="1" t="str">
        <f t="shared" si="375"/>
        <v>21:0108</v>
      </c>
      <c r="E5931" t="s">
        <v>24762</v>
      </c>
      <c r="F5931" t="s">
        <v>24763</v>
      </c>
      <c r="H5931">
        <v>51.888209099999997</v>
      </c>
      <c r="I5931">
        <v>-119.68530060000001</v>
      </c>
      <c r="J5931" s="1" t="str">
        <f t="shared" si="372"/>
        <v>NGR bulk stream sediment</v>
      </c>
      <c r="K5931" s="1" t="str">
        <f t="shared" si="373"/>
        <v>&lt;177 micron (NGR)</v>
      </c>
      <c r="L5931">
        <v>13</v>
      </c>
      <c r="M5931" t="s">
        <v>256</v>
      </c>
      <c r="N5931">
        <v>223</v>
      </c>
      <c r="O5931" t="s">
        <v>62</v>
      </c>
      <c r="P5931" t="s">
        <v>122</v>
      </c>
      <c r="Q5931" t="s">
        <v>646</v>
      </c>
      <c r="R5931" t="s">
        <v>173</v>
      </c>
      <c r="S5931" t="s">
        <v>146</v>
      </c>
      <c r="T5931" t="s">
        <v>209</v>
      </c>
      <c r="U5931" t="s">
        <v>160</v>
      </c>
      <c r="V5931" t="s">
        <v>200</v>
      </c>
      <c r="W5931" t="s">
        <v>164</v>
      </c>
      <c r="X5931" t="s">
        <v>52</v>
      </c>
      <c r="Y5931" t="s">
        <v>190</v>
      </c>
      <c r="Z5931" t="s">
        <v>84</v>
      </c>
      <c r="AA5931" t="s">
        <v>46</v>
      </c>
      <c r="AB5931" t="s">
        <v>47</v>
      </c>
      <c r="AC5931" t="s">
        <v>58</v>
      </c>
      <c r="AD5931" t="s">
        <v>331</v>
      </c>
      <c r="AE5931" t="s">
        <v>380</v>
      </c>
      <c r="AF5931" t="s">
        <v>55</v>
      </c>
      <c r="AG5931" t="s">
        <v>96</v>
      </c>
      <c r="AH5931" t="s">
        <v>105</v>
      </c>
      <c r="AI5931" t="s">
        <v>46</v>
      </c>
      <c r="AJ5931" t="s">
        <v>209</v>
      </c>
      <c r="AK5931" t="s">
        <v>271</v>
      </c>
      <c r="AL5931" t="s">
        <v>122</v>
      </c>
      <c r="AM5931" t="s">
        <v>122</v>
      </c>
      <c r="AN5931" t="s">
        <v>533</v>
      </c>
      <c r="AO5931" t="s">
        <v>108</v>
      </c>
    </row>
    <row r="5932" spans="1:41" hidden="1" x14ac:dyDescent="0.25">
      <c r="A5932" t="s">
        <v>24764</v>
      </c>
      <c r="B5932" t="s">
        <v>24765</v>
      </c>
      <c r="C5932" s="1" t="str">
        <f t="shared" si="374"/>
        <v>21:1065</v>
      </c>
      <c r="D5932" s="1" t="str">
        <f t="shared" si="375"/>
        <v>21:0108</v>
      </c>
      <c r="E5932" t="s">
        <v>24766</v>
      </c>
      <c r="F5932" t="s">
        <v>24767</v>
      </c>
      <c r="H5932">
        <v>51.863391700000001</v>
      </c>
      <c r="I5932">
        <v>-119.709751</v>
      </c>
      <c r="J5932" s="1" t="str">
        <f t="shared" si="372"/>
        <v>NGR bulk stream sediment</v>
      </c>
      <c r="K5932" s="1" t="str">
        <f t="shared" si="373"/>
        <v>&lt;177 micron (NGR)</v>
      </c>
      <c r="L5932">
        <v>13</v>
      </c>
      <c r="M5932" t="s">
        <v>265</v>
      </c>
      <c r="N5932">
        <v>224</v>
      </c>
      <c r="O5932" t="s">
        <v>46</v>
      </c>
      <c r="P5932" t="s">
        <v>103</v>
      </c>
      <c r="Q5932" t="s">
        <v>662</v>
      </c>
      <c r="R5932" t="s">
        <v>271</v>
      </c>
      <c r="S5932" t="s">
        <v>538</v>
      </c>
      <c r="T5932" t="s">
        <v>50</v>
      </c>
      <c r="U5932" t="s">
        <v>131</v>
      </c>
      <c r="V5932" t="s">
        <v>130</v>
      </c>
      <c r="W5932" t="s">
        <v>109</v>
      </c>
      <c r="X5932" t="s">
        <v>51</v>
      </c>
      <c r="Y5932" t="s">
        <v>162</v>
      </c>
      <c r="Z5932" t="s">
        <v>56</v>
      </c>
      <c r="AA5932" t="s">
        <v>46</v>
      </c>
      <c r="AB5932" t="s">
        <v>105</v>
      </c>
      <c r="AC5932" t="s">
        <v>58</v>
      </c>
      <c r="AD5932" t="s">
        <v>462</v>
      </c>
      <c r="AE5932" t="s">
        <v>56</v>
      </c>
      <c r="AF5932" t="s">
        <v>85</v>
      </c>
      <c r="AG5932" t="s">
        <v>188</v>
      </c>
      <c r="AH5932" t="s">
        <v>54</v>
      </c>
      <c r="AI5932" t="s">
        <v>54</v>
      </c>
      <c r="AJ5932" t="s">
        <v>55</v>
      </c>
      <c r="AK5932" t="s">
        <v>128</v>
      </c>
      <c r="AL5932" t="s">
        <v>47</v>
      </c>
      <c r="AM5932" t="s">
        <v>47</v>
      </c>
      <c r="AN5932" t="s">
        <v>543</v>
      </c>
      <c r="AO5932" t="s">
        <v>73</v>
      </c>
    </row>
    <row r="5933" spans="1:41" hidden="1" x14ac:dyDescent="0.25">
      <c r="A5933" t="s">
        <v>24768</v>
      </c>
      <c r="B5933" t="s">
        <v>24769</v>
      </c>
      <c r="C5933" s="1" t="str">
        <f t="shared" si="374"/>
        <v>21:1065</v>
      </c>
      <c r="D5933" s="1" t="str">
        <f t="shared" si="375"/>
        <v>21:0108</v>
      </c>
      <c r="E5933" t="s">
        <v>24770</v>
      </c>
      <c r="F5933" t="s">
        <v>24771</v>
      </c>
      <c r="H5933">
        <v>51.844197200000004</v>
      </c>
      <c r="I5933">
        <v>-119.71333079999999</v>
      </c>
      <c r="J5933" s="1" t="str">
        <f t="shared" si="372"/>
        <v>NGR bulk stream sediment</v>
      </c>
      <c r="K5933" s="1" t="str">
        <f t="shared" si="373"/>
        <v>&lt;177 micron (NGR)</v>
      </c>
      <c r="L5933">
        <v>14</v>
      </c>
      <c r="M5933" t="s">
        <v>45</v>
      </c>
      <c r="N5933">
        <v>225</v>
      </c>
      <c r="O5933" t="s">
        <v>174</v>
      </c>
      <c r="P5933" t="s">
        <v>47</v>
      </c>
      <c r="Q5933" t="s">
        <v>119</v>
      </c>
      <c r="R5933" t="s">
        <v>125</v>
      </c>
      <c r="S5933" t="s">
        <v>273</v>
      </c>
      <c r="T5933" t="s">
        <v>137</v>
      </c>
      <c r="U5933" t="s">
        <v>140</v>
      </c>
      <c r="V5933" t="s">
        <v>128</v>
      </c>
      <c r="W5933" t="s">
        <v>173</v>
      </c>
      <c r="X5933" t="s">
        <v>73</v>
      </c>
      <c r="Y5933" t="s">
        <v>80</v>
      </c>
      <c r="Z5933" t="s">
        <v>56</v>
      </c>
      <c r="AA5933" t="s">
        <v>46</v>
      </c>
      <c r="AB5933" t="s">
        <v>81</v>
      </c>
      <c r="AC5933" t="s">
        <v>58</v>
      </c>
      <c r="AD5933" t="s">
        <v>207</v>
      </c>
      <c r="AE5933" t="s">
        <v>56</v>
      </c>
      <c r="AF5933" t="s">
        <v>58</v>
      </c>
      <c r="AG5933" t="s">
        <v>182</v>
      </c>
      <c r="AH5933" t="s">
        <v>81</v>
      </c>
      <c r="AI5933" t="s">
        <v>54</v>
      </c>
      <c r="AJ5933" t="s">
        <v>76</v>
      </c>
      <c r="AK5933" t="s">
        <v>259</v>
      </c>
      <c r="AL5933" t="s">
        <v>122</v>
      </c>
      <c r="AM5933" t="s">
        <v>47</v>
      </c>
      <c r="AN5933" t="s">
        <v>1121</v>
      </c>
      <c r="AO5933" t="s">
        <v>475</v>
      </c>
    </row>
    <row r="5934" spans="1:41" hidden="1" x14ac:dyDescent="0.25">
      <c r="A5934" t="s">
        <v>24772</v>
      </c>
      <c r="B5934" t="s">
        <v>24773</v>
      </c>
      <c r="C5934" s="1" t="str">
        <f t="shared" si="374"/>
        <v>21:1065</v>
      </c>
      <c r="D5934" s="1" t="str">
        <f t="shared" si="375"/>
        <v>21:0108</v>
      </c>
      <c r="E5934" t="s">
        <v>24774</v>
      </c>
      <c r="F5934" t="s">
        <v>24775</v>
      </c>
      <c r="H5934">
        <v>51.796049199999999</v>
      </c>
      <c r="I5934">
        <v>-119.7169937</v>
      </c>
      <c r="J5934" s="1" t="str">
        <f t="shared" si="372"/>
        <v>NGR bulk stream sediment</v>
      </c>
      <c r="K5934" s="1" t="str">
        <f t="shared" si="373"/>
        <v>&lt;177 micron (NGR)</v>
      </c>
      <c r="L5934">
        <v>14</v>
      </c>
      <c r="M5934" t="s">
        <v>71</v>
      </c>
      <c r="N5934">
        <v>226</v>
      </c>
      <c r="O5934" t="s">
        <v>62</v>
      </c>
      <c r="P5934" t="s">
        <v>122</v>
      </c>
      <c r="Q5934" t="s">
        <v>234</v>
      </c>
      <c r="R5934" t="s">
        <v>173</v>
      </c>
      <c r="S5934" t="s">
        <v>425</v>
      </c>
      <c r="T5934" t="s">
        <v>330</v>
      </c>
      <c r="U5934" t="s">
        <v>507</v>
      </c>
      <c r="V5934" t="s">
        <v>51</v>
      </c>
      <c r="W5934" t="s">
        <v>81</v>
      </c>
      <c r="X5934" t="s">
        <v>58</v>
      </c>
      <c r="Y5934" t="s">
        <v>251</v>
      </c>
      <c r="Z5934" t="s">
        <v>199</v>
      </c>
      <c r="AA5934" t="s">
        <v>46</v>
      </c>
      <c r="AB5934" t="s">
        <v>101</v>
      </c>
      <c r="AC5934" t="s">
        <v>58</v>
      </c>
      <c r="AD5934" t="s">
        <v>237</v>
      </c>
      <c r="AE5934" t="s">
        <v>380</v>
      </c>
      <c r="AF5934" t="s">
        <v>163</v>
      </c>
      <c r="AG5934" t="s">
        <v>678</v>
      </c>
      <c r="AH5934" t="s">
        <v>101</v>
      </c>
      <c r="AI5934" t="s">
        <v>87</v>
      </c>
      <c r="AJ5934" t="s">
        <v>5889</v>
      </c>
      <c r="AK5934" t="s">
        <v>267</v>
      </c>
      <c r="AL5934" t="s">
        <v>58</v>
      </c>
      <c r="AM5934" t="s">
        <v>103</v>
      </c>
      <c r="AN5934" t="s">
        <v>673</v>
      </c>
      <c r="AO5934" t="s">
        <v>50</v>
      </c>
    </row>
    <row r="5935" spans="1:41" hidden="1" x14ac:dyDescent="0.25">
      <c r="A5935" t="s">
        <v>24776</v>
      </c>
      <c r="B5935" t="s">
        <v>24777</v>
      </c>
      <c r="C5935" s="1" t="str">
        <f t="shared" si="374"/>
        <v>21:1065</v>
      </c>
      <c r="D5935" s="1" t="str">
        <f t="shared" si="375"/>
        <v>21:0108</v>
      </c>
      <c r="E5935" t="s">
        <v>24778</v>
      </c>
      <c r="F5935" t="s">
        <v>24779</v>
      </c>
      <c r="H5935">
        <v>51.800517999999997</v>
      </c>
      <c r="I5935">
        <v>-119.7185972</v>
      </c>
      <c r="J5935" s="1" t="str">
        <f t="shared" si="372"/>
        <v>NGR bulk stream sediment</v>
      </c>
      <c r="K5935" s="1" t="str">
        <f t="shared" si="373"/>
        <v>&lt;177 micron (NGR)</v>
      </c>
      <c r="L5935">
        <v>14</v>
      </c>
      <c r="M5935" t="s">
        <v>95</v>
      </c>
      <c r="N5935">
        <v>227</v>
      </c>
      <c r="O5935" t="s">
        <v>57</v>
      </c>
      <c r="P5935" t="s">
        <v>47</v>
      </c>
      <c r="Q5935" t="s">
        <v>119</v>
      </c>
      <c r="R5935" t="s">
        <v>235</v>
      </c>
      <c r="S5935" t="s">
        <v>226</v>
      </c>
      <c r="T5935" t="s">
        <v>51</v>
      </c>
      <c r="U5935" t="s">
        <v>75</v>
      </c>
      <c r="V5935" t="s">
        <v>238</v>
      </c>
      <c r="W5935" t="s">
        <v>235</v>
      </c>
      <c r="X5935" t="s">
        <v>51</v>
      </c>
      <c r="Y5935" t="s">
        <v>75</v>
      </c>
      <c r="Z5935" t="s">
        <v>56</v>
      </c>
      <c r="AA5935" t="s">
        <v>46</v>
      </c>
      <c r="AB5935" t="s">
        <v>81</v>
      </c>
      <c r="AC5935" t="s">
        <v>55</v>
      </c>
      <c r="AD5935" t="s">
        <v>695</v>
      </c>
      <c r="AE5935" t="s">
        <v>380</v>
      </c>
      <c r="AF5935" t="s">
        <v>371</v>
      </c>
      <c r="AG5935" t="s">
        <v>591</v>
      </c>
      <c r="AH5935" t="s">
        <v>101</v>
      </c>
      <c r="AI5935" t="s">
        <v>87</v>
      </c>
      <c r="AJ5935" t="s">
        <v>3419</v>
      </c>
      <c r="AK5935" t="s">
        <v>108</v>
      </c>
      <c r="AL5935" t="s">
        <v>122</v>
      </c>
      <c r="AM5935" t="s">
        <v>47</v>
      </c>
      <c r="AN5935" t="s">
        <v>1121</v>
      </c>
      <c r="AO5935" t="s">
        <v>217</v>
      </c>
    </row>
    <row r="5936" spans="1:41" hidden="1" x14ac:dyDescent="0.25">
      <c r="A5936" t="s">
        <v>24780</v>
      </c>
      <c r="B5936" t="s">
        <v>24781</v>
      </c>
      <c r="C5936" s="1" t="str">
        <f t="shared" si="374"/>
        <v>21:1065</v>
      </c>
      <c r="D5936" s="1" t="str">
        <f t="shared" si="375"/>
        <v>21:0108</v>
      </c>
      <c r="E5936" t="s">
        <v>24782</v>
      </c>
      <c r="F5936" t="s">
        <v>24783</v>
      </c>
      <c r="H5936">
        <v>51.771609900000001</v>
      </c>
      <c r="I5936">
        <v>-119.713611</v>
      </c>
      <c r="J5936" s="1" t="str">
        <f t="shared" si="372"/>
        <v>NGR bulk stream sediment</v>
      </c>
      <c r="K5936" s="1" t="str">
        <f t="shared" si="373"/>
        <v>&lt;177 micron (NGR)</v>
      </c>
      <c r="L5936">
        <v>14</v>
      </c>
      <c r="M5936" t="s">
        <v>117</v>
      </c>
      <c r="N5936">
        <v>228</v>
      </c>
      <c r="O5936" t="s">
        <v>224</v>
      </c>
      <c r="P5936" t="s">
        <v>122</v>
      </c>
      <c r="Q5936" t="s">
        <v>817</v>
      </c>
      <c r="R5936" t="s">
        <v>366</v>
      </c>
      <c r="S5936" t="s">
        <v>431</v>
      </c>
      <c r="T5936" t="s">
        <v>55</v>
      </c>
      <c r="U5936" t="s">
        <v>100</v>
      </c>
      <c r="V5936" t="s">
        <v>260</v>
      </c>
      <c r="W5936" t="s">
        <v>139</v>
      </c>
      <c r="X5936" t="s">
        <v>52</v>
      </c>
      <c r="Y5936" t="s">
        <v>121</v>
      </c>
      <c r="Z5936" t="s">
        <v>56</v>
      </c>
      <c r="AA5936" t="s">
        <v>46</v>
      </c>
      <c r="AB5936" t="s">
        <v>185</v>
      </c>
      <c r="AC5936" t="s">
        <v>175</v>
      </c>
      <c r="AD5936" t="s">
        <v>226</v>
      </c>
      <c r="AE5936" t="s">
        <v>84</v>
      </c>
      <c r="AF5936" t="s">
        <v>242</v>
      </c>
      <c r="AG5936" t="s">
        <v>439</v>
      </c>
      <c r="AH5936" t="s">
        <v>101</v>
      </c>
      <c r="AI5936" t="s">
        <v>185</v>
      </c>
      <c r="AJ5936" t="s">
        <v>1347</v>
      </c>
      <c r="AK5936" t="s">
        <v>175</v>
      </c>
      <c r="AL5936" t="s">
        <v>58</v>
      </c>
      <c r="AM5936" t="s">
        <v>47</v>
      </c>
      <c r="AN5936" t="s">
        <v>318</v>
      </c>
      <c r="AO5936" t="s">
        <v>137</v>
      </c>
    </row>
    <row r="5937" spans="1:41" hidden="1" x14ac:dyDescent="0.25">
      <c r="A5937" t="s">
        <v>24784</v>
      </c>
      <c r="B5937" t="s">
        <v>24785</v>
      </c>
      <c r="C5937" s="1" t="str">
        <f t="shared" si="374"/>
        <v>21:1065</v>
      </c>
      <c r="D5937" s="1" t="str">
        <f t="shared" si="375"/>
        <v>21:0108</v>
      </c>
      <c r="E5937" t="s">
        <v>24786</v>
      </c>
      <c r="F5937" t="s">
        <v>24787</v>
      </c>
      <c r="H5937">
        <v>51.756990700000003</v>
      </c>
      <c r="I5937">
        <v>-119.7176759</v>
      </c>
      <c r="J5937" s="1" t="str">
        <f t="shared" si="372"/>
        <v>NGR bulk stream sediment</v>
      </c>
      <c r="K5937" s="1" t="str">
        <f t="shared" si="373"/>
        <v>&lt;177 micron (NGR)</v>
      </c>
      <c r="L5937">
        <v>14</v>
      </c>
      <c r="M5937" t="s">
        <v>136</v>
      </c>
      <c r="N5937">
        <v>229</v>
      </c>
      <c r="O5937" t="s">
        <v>61</v>
      </c>
      <c r="P5937" t="s">
        <v>137</v>
      </c>
      <c r="Q5937" t="s">
        <v>684</v>
      </c>
      <c r="R5937" t="s">
        <v>118</v>
      </c>
      <c r="S5937" t="s">
        <v>284</v>
      </c>
      <c r="T5937" t="s">
        <v>137</v>
      </c>
      <c r="U5937" t="s">
        <v>239</v>
      </c>
      <c r="V5937" t="s">
        <v>227</v>
      </c>
      <c r="W5937" t="s">
        <v>60</v>
      </c>
      <c r="X5937" t="s">
        <v>209</v>
      </c>
      <c r="Y5937" t="s">
        <v>226</v>
      </c>
      <c r="Z5937" t="s">
        <v>199</v>
      </c>
      <c r="AA5937" t="s">
        <v>46</v>
      </c>
      <c r="AB5937" t="s">
        <v>81</v>
      </c>
      <c r="AC5937" t="s">
        <v>58</v>
      </c>
      <c r="AD5937" t="s">
        <v>583</v>
      </c>
      <c r="AE5937" t="s">
        <v>56</v>
      </c>
      <c r="AF5937" t="s">
        <v>55</v>
      </c>
      <c r="AG5937" t="s">
        <v>3257</v>
      </c>
      <c r="AH5937" t="s">
        <v>161</v>
      </c>
      <c r="AI5937" t="s">
        <v>64</v>
      </c>
      <c r="AJ5937" t="s">
        <v>2244</v>
      </c>
      <c r="AK5937" t="s">
        <v>766</v>
      </c>
      <c r="AL5937" t="s">
        <v>47</v>
      </c>
      <c r="AM5937" t="s">
        <v>103</v>
      </c>
      <c r="AN5937" t="s">
        <v>1106</v>
      </c>
      <c r="AO5937" t="s">
        <v>330</v>
      </c>
    </row>
    <row r="5938" spans="1:41" hidden="1" x14ac:dyDescent="0.25">
      <c r="A5938" t="s">
        <v>24788</v>
      </c>
      <c r="B5938" t="s">
        <v>24789</v>
      </c>
      <c r="C5938" s="1" t="str">
        <f t="shared" si="374"/>
        <v>21:1065</v>
      </c>
      <c r="D5938" s="1" t="str">
        <f t="shared" si="375"/>
        <v>21:0108</v>
      </c>
      <c r="E5938" t="s">
        <v>24790</v>
      </c>
      <c r="F5938" t="s">
        <v>24791</v>
      </c>
      <c r="H5938">
        <v>51.736488700000002</v>
      </c>
      <c r="I5938">
        <v>-119.7244846</v>
      </c>
      <c r="J5938" s="1" t="str">
        <f t="shared" si="372"/>
        <v>NGR bulk stream sediment</v>
      </c>
      <c r="K5938" s="1" t="str">
        <f t="shared" si="373"/>
        <v>&lt;177 micron (NGR)</v>
      </c>
      <c r="L5938">
        <v>14</v>
      </c>
      <c r="M5938" t="s">
        <v>157</v>
      </c>
      <c r="N5938">
        <v>230</v>
      </c>
      <c r="O5938" t="s">
        <v>185</v>
      </c>
      <c r="P5938" t="s">
        <v>51</v>
      </c>
      <c r="Q5938" t="s">
        <v>97</v>
      </c>
      <c r="R5938" t="s">
        <v>108</v>
      </c>
      <c r="S5938" t="s">
        <v>237</v>
      </c>
      <c r="T5938" t="s">
        <v>58</v>
      </c>
      <c r="U5938" t="s">
        <v>258</v>
      </c>
      <c r="V5938" t="s">
        <v>109</v>
      </c>
      <c r="W5938" t="s">
        <v>161</v>
      </c>
      <c r="X5938" t="s">
        <v>137</v>
      </c>
      <c r="Y5938" t="s">
        <v>226</v>
      </c>
      <c r="Z5938" t="s">
        <v>56</v>
      </c>
      <c r="AA5938" t="s">
        <v>46</v>
      </c>
      <c r="AB5938" t="s">
        <v>105</v>
      </c>
      <c r="AC5938" t="s">
        <v>58</v>
      </c>
      <c r="AD5938" t="s">
        <v>146</v>
      </c>
      <c r="AE5938" t="s">
        <v>380</v>
      </c>
      <c r="AF5938" t="s">
        <v>55</v>
      </c>
      <c r="AG5938" t="s">
        <v>1092</v>
      </c>
      <c r="AH5938" t="s">
        <v>235</v>
      </c>
      <c r="AI5938" t="s">
        <v>61</v>
      </c>
      <c r="AJ5938" t="s">
        <v>352</v>
      </c>
      <c r="AK5938" t="s">
        <v>616</v>
      </c>
      <c r="AL5938" t="s">
        <v>47</v>
      </c>
      <c r="AM5938" t="s">
        <v>122</v>
      </c>
      <c r="AN5938" t="s">
        <v>1121</v>
      </c>
      <c r="AO5938" t="s">
        <v>58</v>
      </c>
    </row>
    <row r="5939" spans="1:41" hidden="1" x14ac:dyDescent="0.25">
      <c r="A5939" t="s">
        <v>24792</v>
      </c>
      <c r="B5939" t="s">
        <v>24793</v>
      </c>
      <c r="C5939" s="1" t="str">
        <f t="shared" si="374"/>
        <v>21:1065</v>
      </c>
      <c r="D5939" s="1" t="str">
        <f t="shared" si="375"/>
        <v>21:0108</v>
      </c>
      <c r="E5939" t="s">
        <v>24794</v>
      </c>
      <c r="F5939" t="s">
        <v>24795</v>
      </c>
      <c r="H5939">
        <v>51.723787700000003</v>
      </c>
      <c r="I5939">
        <v>-119.7361604</v>
      </c>
      <c r="J5939" s="1" t="str">
        <f t="shared" si="372"/>
        <v>NGR bulk stream sediment</v>
      </c>
      <c r="K5939" s="1" t="str">
        <f t="shared" si="373"/>
        <v>&lt;177 micron (NGR)</v>
      </c>
      <c r="L5939">
        <v>14</v>
      </c>
      <c r="M5939" t="s">
        <v>170</v>
      </c>
      <c r="N5939">
        <v>231</v>
      </c>
      <c r="O5939" t="s">
        <v>200</v>
      </c>
      <c r="P5939" t="s">
        <v>47</v>
      </c>
      <c r="Q5939" t="s">
        <v>548</v>
      </c>
      <c r="R5939" t="s">
        <v>110</v>
      </c>
      <c r="S5939" t="s">
        <v>431</v>
      </c>
      <c r="T5939" t="s">
        <v>76</v>
      </c>
      <c r="U5939" t="s">
        <v>126</v>
      </c>
      <c r="V5939" t="s">
        <v>73</v>
      </c>
      <c r="W5939" t="s">
        <v>206</v>
      </c>
      <c r="X5939" t="s">
        <v>52</v>
      </c>
      <c r="Y5939" t="s">
        <v>183</v>
      </c>
      <c r="Z5939" t="s">
        <v>62</v>
      </c>
      <c r="AA5939" t="s">
        <v>46</v>
      </c>
      <c r="AB5939" t="s">
        <v>125</v>
      </c>
      <c r="AC5939" t="s">
        <v>99</v>
      </c>
      <c r="AD5939" t="s">
        <v>207</v>
      </c>
      <c r="AE5939" t="s">
        <v>380</v>
      </c>
      <c r="AF5939" t="s">
        <v>55</v>
      </c>
      <c r="AG5939" t="s">
        <v>406</v>
      </c>
      <c r="AH5939" t="s">
        <v>47</v>
      </c>
      <c r="AI5939" t="s">
        <v>46</v>
      </c>
      <c r="AJ5939" t="s">
        <v>1538</v>
      </c>
      <c r="AK5939" t="s">
        <v>365</v>
      </c>
      <c r="AL5939" t="s">
        <v>47</v>
      </c>
      <c r="AM5939" t="s">
        <v>47</v>
      </c>
      <c r="AN5939" t="s">
        <v>65</v>
      </c>
      <c r="AO5939" t="s">
        <v>104</v>
      </c>
    </row>
    <row r="5940" spans="1:41" hidden="1" x14ac:dyDescent="0.25">
      <c r="A5940" t="s">
        <v>24796</v>
      </c>
      <c r="B5940" t="s">
        <v>24797</v>
      </c>
      <c r="C5940" s="1" t="str">
        <f t="shared" si="374"/>
        <v>21:1065</v>
      </c>
      <c r="D5940" s="1" t="str">
        <f t="shared" si="375"/>
        <v>21:0108</v>
      </c>
      <c r="E5940" t="s">
        <v>24798</v>
      </c>
      <c r="F5940" t="s">
        <v>24799</v>
      </c>
      <c r="H5940">
        <v>51.706078300000001</v>
      </c>
      <c r="I5940">
        <v>-119.7542431</v>
      </c>
      <c r="J5940" s="1" t="str">
        <f t="shared" si="372"/>
        <v>NGR bulk stream sediment</v>
      </c>
      <c r="K5940" s="1" t="str">
        <f t="shared" si="373"/>
        <v>&lt;177 micron (NGR)</v>
      </c>
      <c r="L5940">
        <v>14</v>
      </c>
      <c r="M5940" t="s">
        <v>180</v>
      </c>
      <c r="N5940">
        <v>232</v>
      </c>
      <c r="O5940" t="s">
        <v>101</v>
      </c>
      <c r="P5940" t="s">
        <v>122</v>
      </c>
      <c r="Q5940" t="s">
        <v>684</v>
      </c>
      <c r="R5940" t="s">
        <v>110</v>
      </c>
      <c r="S5940" t="s">
        <v>237</v>
      </c>
      <c r="T5940" t="s">
        <v>108</v>
      </c>
      <c r="U5940" t="s">
        <v>554</v>
      </c>
      <c r="V5940" t="s">
        <v>72</v>
      </c>
      <c r="W5940" t="s">
        <v>79</v>
      </c>
      <c r="X5940" t="s">
        <v>137</v>
      </c>
      <c r="Y5940" t="s">
        <v>83</v>
      </c>
      <c r="Z5940" t="s">
        <v>84</v>
      </c>
      <c r="AA5940" t="s">
        <v>46</v>
      </c>
      <c r="AB5940" t="s">
        <v>61</v>
      </c>
      <c r="AC5940" t="s">
        <v>145</v>
      </c>
      <c r="AD5940" t="s">
        <v>226</v>
      </c>
      <c r="AE5940" t="s">
        <v>380</v>
      </c>
      <c r="AF5940" t="s">
        <v>58</v>
      </c>
      <c r="AG5940" t="s">
        <v>319</v>
      </c>
      <c r="AH5940" t="s">
        <v>235</v>
      </c>
      <c r="AI5940" t="s">
        <v>46</v>
      </c>
      <c r="AJ5940" t="s">
        <v>66</v>
      </c>
      <c r="AK5940" t="s">
        <v>128</v>
      </c>
      <c r="AL5940" t="s">
        <v>122</v>
      </c>
      <c r="AM5940" t="s">
        <v>47</v>
      </c>
      <c r="AN5940" t="s">
        <v>299</v>
      </c>
      <c r="AO5940" t="s">
        <v>108</v>
      </c>
    </row>
    <row r="5941" spans="1:41" hidden="1" x14ac:dyDescent="0.25">
      <c r="A5941" t="s">
        <v>24800</v>
      </c>
      <c r="B5941" t="s">
        <v>24801</v>
      </c>
      <c r="C5941" s="1" t="str">
        <f t="shared" si="374"/>
        <v>21:1065</v>
      </c>
      <c r="D5941" s="1" t="str">
        <f t="shared" si="375"/>
        <v>21:0108</v>
      </c>
      <c r="E5941" t="s">
        <v>24802</v>
      </c>
      <c r="F5941" t="s">
        <v>24803</v>
      </c>
      <c r="H5941">
        <v>51.677583300000002</v>
      </c>
      <c r="I5941">
        <v>-119.7904743</v>
      </c>
      <c r="J5941" s="1" t="str">
        <f t="shared" si="372"/>
        <v>NGR bulk stream sediment</v>
      </c>
      <c r="K5941" s="1" t="str">
        <f t="shared" si="373"/>
        <v>&lt;177 micron (NGR)</v>
      </c>
      <c r="L5941">
        <v>14</v>
      </c>
      <c r="M5941" t="s">
        <v>195</v>
      </c>
      <c r="N5941">
        <v>233</v>
      </c>
      <c r="O5941" t="s">
        <v>105</v>
      </c>
      <c r="P5941" t="s">
        <v>47</v>
      </c>
      <c r="Q5941" t="s">
        <v>234</v>
      </c>
      <c r="R5941" t="s">
        <v>103</v>
      </c>
      <c r="S5941" t="s">
        <v>89</v>
      </c>
      <c r="T5941" t="s">
        <v>267</v>
      </c>
      <c r="U5941" t="s">
        <v>146</v>
      </c>
      <c r="V5941" t="s">
        <v>125</v>
      </c>
      <c r="W5941" t="s">
        <v>103</v>
      </c>
      <c r="X5941" t="s">
        <v>209</v>
      </c>
      <c r="Y5941" t="s">
        <v>445</v>
      </c>
      <c r="Z5941" t="s">
        <v>53</v>
      </c>
      <c r="AA5941" t="s">
        <v>46</v>
      </c>
      <c r="AB5941" t="s">
        <v>81</v>
      </c>
      <c r="AC5941" t="s">
        <v>58</v>
      </c>
      <c r="AD5941" t="s">
        <v>507</v>
      </c>
      <c r="AE5941" t="s">
        <v>56</v>
      </c>
      <c r="AF5941" t="s">
        <v>267</v>
      </c>
      <c r="AG5941" t="s">
        <v>577</v>
      </c>
      <c r="AH5941" t="s">
        <v>81</v>
      </c>
      <c r="AI5941" t="s">
        <v>61</v>
      </c>
      <c r="AJ5941" t="s">
        <v>1060</v>
      </c>
      <c r="AK5941" t="s">
        <v>143</v>
      </c>
      <c r="AL5941" t="s">
        <v>47</v>
      </c>
      <c r="AM5941" t="s">
        <v>103</v>
      </c>
      <c r="AN5941" t="s">
        <v>802</v>
      </c>
      <c r="AO5941" t="s">
        <v>50</v>
      </c>
    </row>
    <row r="5942" spans="1:41" hidden="1" x14ac:dyDescent="0.25">
      <c r="A5942" t="s">
        <v>24804</v>
      </c>
      <c r="B5942" t="s">
        <v>24805</v>
      </c>
      <c r="C5942" s="1" t="str">
        <f t="shared" si="374"/>
        <v>21:1065</v>
      </c>
      <c r="D5942" s="1" t="str">
        <f t="shared" si="375"/>
        <v>21:0108</v>
      </c>
      <c r="E5942" t="s">
        <v>24806</v>
      </c>
      <c r="F5942" t="s">
        <v>24807</v>
      </c>
      <c r="H5942">
        <v>51.672382599999999</v>
      </c>
      <c r="I5942">
        <v>-119.8314682</v>
      </c>
      <c r="J5942" s="1" t="str">
        <f t="shared" si="372"/>
        <v>NGR bulk stream sediment</v>
      </c>
      <c r="K5942" s="1" t="str">
        <f t="shared" si="373"/>
        <v>&lt;177 micron (NGR)</v>
      </c>
      <c r="L5942">
        <v>14</v>
      </c>
      <c r="M5942" t="s">
        <v>205</v>
      </c>
      <c r="N5942">
        <v>234</v>
      </c>
      <c r="O5942" t="s">
        <v>87</v>
      </c>
      <c r="P5942" t="s">
        <v>47</v>
      </c>
      <c r="Q5942" t="s">
        <v>234</v>
      </c>
      <c r="R5942" t="s">
        <v>110</v>
      </c>
      <c r="S5942" t="s">
        <v>1121</v>
      </c>
      <c r="T5942" t="s">
        <v>209</v>
      </c>
      <c r="U5942" t="s">
        <v>237</v>
      </c>
      <c r="V5942" t="s">
        <v>47</v>
      </c>
      <c r="W5942" t="s">
        <v>142</v>
      </c>
      <c r="X5942" t="s">
        <v>59</v>
      </c>
      <c r="Y5942" t="s">
        <v>146</v>
      </c>
      <c r="Z5942" t="s">
        <v>46</v>
      </c>
      <c r="AA5942" t="s">
        <v>46</v>
      </c>
      <c r="AB5942" t="s">
        <v>63</v>
      </c>
      <c r="AC5942" t="s">
        <v>175</v>
      </c>
      <c r="AD5942" t="s">
        <v>532</v>
      </c>
      <c r="AE5942" t="s">
        <v>56</v>
      </c>
      <c r="AF5942" t="s">
        <v>209</v>
      </c>
      <c r="AG5942" t="s">
        <v>3257</v>
      </c>
      <c r="AH5942" t="s">
        <v>78</v>
      </c>
      <c r="AI5942" t="s">
        <v>235</v>
      </c>
      <c r="AJ5942" t="s">
        <v>893</v>
      </c>
      <c r="AK5942" t="s">
        <v>55</v>
      </c>
      <c r="AL5942" t="s">
        <v>47</v>
      </c>
      <c r="AM5942" t="s">
        <v>51</v>
      </c>
      <c r="AN5942" t="s">
        <v>119</v>
      </c>
      <c r="AO5942" t="s">
        <v>82</v>
      </c>
    </row>
    <row r="5943" spans="1:41" hidden="1" x14ac:dyDescent="0.25">
      <c r="A5943" t="s">
        <v>24808</v>
      </c>
      <c r="B5943" t="s">
        <v>24809</v>
      </c>
      <c r="C5943" s="1" t="str">
        <f t="shared" si="374"/>
        <v>21:1065</v>
      </c>
      <c r="D5943" s="1" t="str">
        <f t="shared" si="375"/>
        <v>21:0108</v>
      </c>
      <c r="E5943" t="s">
        <v>24810</v>
      </c>
      <c r="F5943" t="s">
        <v>24811</v>
      </c>
      <c r="H5943">
        <v>51.671288599999997</v>
      </c>
      <c r="I5943">
        <v>-119.77526020000001</v>
      </c>
      <c r="J5943" s="1" t="str">
        <f t="shared" si="372"/>
        <v>NGR bulk stream sediment</v>
      </c>
      <c r="K5943" s="1" t="str">
        <f t="shared" si="373"/>
        <v>&lt;177 micron (NGR)</v>
      </c>
      <c r="L5943">
        <v>14</v>
      </c>
      <c r="M5943" t="s">
        <v>214</v>
      </c>
      <c r="N5943">
        <v>235</v>
      </c>
      <c r="O5943" t="s">
        <v>437</v>
      </c>
      <c r="P5943" t="s">
        <v>47</v>
      </c>
      <c r="Q5943" t="s">
        <v>1148</v>
      </c>
      <c r="R5943" t="s">
        <v>198</v>
      </c>
      <c r="S5943" t="s">
        <v>386</v>
      </c>
      <c r="T5943" t="s">
        <v>76</v>
      </c>
      <c r="U5943" t="s">
        <v>184</v>
      </c>
      <c r="V5943" t="s">
        <v>63</v>
      </c>
      <c r="W5943" t="s">
        <v>164</v>
      </c>
      <c r="X5943" t="s">
        <v>55</v>
      </c>
      <c r="Y5943" t="s">
        <v>126</v>
      </c>
      <c r="Z5943" t="s">
        <v>53</v>
      </c>
      <c r="AA5943" t="s">
        <v>46</v>
      </c>
      <c r="AB5943" t="s">
        <v>47</v>
      </c>
      <c r="AC5943" t="s">
        <v>145</v>
      </c>
      <c r="AD5943" t="s">
        <v>320</v>
      </c>
      <c r="AE5943" t="s">
        <v>199</v>
      </c>
      <c r="AF5943" t="s">
        <v>58</v>
      </c>
      <c r="AG5943" t="s">
        <v>181</v>
      </c>
      <c r="AH5943" t="s">
        <v>81</v>
      </c>
      <c r="AI5943" t="s">
        <v>46</v>
      </c>
      <c r="AJ5943" t="s">
        <v>209</v>
      </c>
      <c r="AK5943" t="s">
        <v>493</v>
      </c>
      <c r="AL5943" t="s">
        <v>47</v>
      </c>
      <c r="AM5943" t="s">
        <v>47</v>
      </c>
      <c r="AN5943" t="s">
        <v>673</v>
      </c>
      <c r="AO5943" t="s">
        <v>76</v>
      </c>
    </row>
    <row r="5944" spans="1:41" hidden="1" x14ac:dyDescent="0.25">
      <c r="A5944" t="s">
        <v>24812</v>
      </c>
      <c r="B5944" t="s">
        <v>24813</v>
      </c>
      <c r="C5944" s="1" t="str">
        <f t="shared" si="374"/>
        <v>21:1065</v>
      </c>
      <c r="D5944" s="1" t="str">
        <f t="shared" si="375"/>
        <v>21:0108</v>
      </c>
      <c r="E5944" t="s">
        <v>24814</v>
      </c>
      <c r="F5944" t="s">
        <v>24815</v>
      </c>
      <c r="H5944">
        <v>51.662020499999997</v>
      </c>
      <c r="I5944">
        <v>-119.83001160000001</v>
      </c>
      <c r="J5944" s="1" t="str">
        <f t="shared" si="372"/>
        <v>NGR bulk stream sediment</v>
      </c>
      <c r="K5944" s="1" t="str">
        <f t="shared" si="373"/>
        <v>&lt;177 micron (NGR)</v>
      </c>
      <c r="L5944">
        <v>14</v>
      </c>
      <c r="M5944" t="s">
        <v>223</v>
      </c>
      <c r="N5944">
        <v>236</v>
      </c>
      <c r="O5944" t="s">
        <v>235</v>
      </c>
      <c r="P5944" t="s">
        <v>47</v>
      </c>
      <c r="Q5944" t="s">
        <v>578</v>
      </c>
      <c r="R5944" t="s">
        <v>103</v>
      </c>
      <c r="S5944" t="s">
        <v>425</v>
      </c>
      <c r="T5944" t="s">
        <v>108</v>
      </c>
      <c r="U5944" t="s">
        <v>532</v>
      </c>
      <c r="V5944" t="s">
        <v>47</v>
      </c>
      <c r="W5944" t="s">
        <v>228</v>
      </c>
      <c r="X5944" t="s">
        <v>50</v>
      </c>
      <c r="Y5944" t="s">
        <v>482</v>
      </c>
      <c r="Z5944" t="s">
        <v>53</v>
      </c>
      <c r="AA5944" t="s">
        <v>46</v>
      </c>
      <c r="AB5944" t="s">
        <v>81</v>
      </c>
      <c r="AC5944" t="s">
        <v>209</v>
      </c>
      <c r="AD5944" t="s">
        <v>342</v>
      </c>
      <c r="AE5944" t="s">
        <v>56</v>
      </c>
      <c r="AF5944" t="s">
        <v>127</v>
      </c>
      <c r="AG5944" t="s">
        <v>855</v>
      </c>
      <c r="AH5944" t="s">
        <v>81</v>
      </c>
      <c r="AI5944" t="s">
        <v>87</v>
      </c>
      <c r="AJ5944" t="s">
        <v>209</v>
      </c>
      <c r="AK5944" t="s">
        <v>270</v>
      </c>
      <c r="AL5944" t="s">
        <v>47</v>
      </c>
      <c r="AM5944" t="s">
        <v>122</v>
      </c>
      <c r="AN5944" t="s">
        <v>119</v>
      </c>
      <c r="AO5944" t="s">
        <v>58</v>
      </c>
    </row>
    <row r="5945" spans="1:41" hidden="1" x14ac:dyDescent="0.25">
      <c r="A5945" t="s">
        <v>24816</v>
      </c>
      <c r="B5945" t="s">
        <v>24817</v>
      </c>
      <c r="C5945" s="1" t="str">
        <f t="shared" si="374"/>
        <v>21:1065</v>
      </c>
      <c r="D5945" s="1" t="str">
        <f t="shared" si="375"/>
        <v>21:0108</v>
      </c>
      <c r="E5945" t="s">
        <v>24818</v>
      </c>
      <c r="F5945" t="s">
        <v>24819</v>
      </c>
      <c r="H5945">
        <v>51.674922199999997</v>
      </c>
      <c r="I5945">
        <v>-119.8830554</v>
      </c>
      <c r="J5945" s="1" t="str">
        <f t="shared" si="372"/>
        <v>NGR bulk stream sediment</v>
      </c>
      <c r="K5945" s="1" t="str">
        <f t="shared" si="373"/>
        <v>&lt;177 micron (NGR)</v>
      </c>
      <c r="L5945">
        <v>14</v>
      </c>
      <c r="M5945" t="s">
        <v>233</v>
      </c>
      <c r="N5945">
        <v>237</v>
      </c>
      <c r="O5945" t="s">
        <v>455</v>
      </c>
      <c r="P5945" t="s">
        <v>47</v>
      </c>
      <c r="Q5945" t="s">
        <v>234</v>
      </c>
      <c r="R5945" t="s">
        <v>81</v>
      </c>
      <c r="S5945" t="s">
        <v>431</v>
      </c>
      <c r="T5945" t="s">
        <v>55</v>
      </c>
      <c r="U5945" t="s">
        <v>329</v>
      </c>
      <c r="V5945" t="s">
        <v>139</v>
      </c>
      <c r="W5945" t="s">
        <v>173</v>
      </c>
      <c r="X5945" t="s">
        <v>55</v>
      </c>
      <c r="Y5945" t="s">
        <v>250</v>
      </c>
      <c r="Z5945" t="s">
        <v>199</v>
      </c>
      <c r="AA5945" t="s">
        <v>46</v>
      </c>
      <c r="AB5945" t="s">
        <v>61</v>
      </c>
      <c r="AC5945" t="s">
        <v>58</v>
      </c>
      <c r="AD5945" t="s">
        <v>100</v>
      </c>
      <c r="AE5945" t="s">
        <v>56</v>
      </c>
      <c r="AF5945" t="s">
        <v>55</v>
      </c>
      <c r="AG5945" t="s">
        <v>118</v>
      </c>
      <c r="AH5945" t="s">
        <v>47</v>
      </c>
      <c r="AI5945" t="s">
        <v>46</v>
      </c>
      <c r="AJ5945" t="s">
        <v>66</v>
      </c>
      <c r="AK5945" t="s">
        <v>188</v>
      </c>
      <c r="AL5945" t="s">
        <v>47</v>
      </c>
      <c r="AM5945" t="s">
        <v>47</v>
      </c>
      <c r="AN5945" t="s">
        <v>1157</v>
      </c>
      <c r="AO5945" t="s">
        <v>66</v>
      </c>
    </row>
    <row r="5946" spans="1:41" hidden="1" x14ac:dyDescent="0.25">
      <c r="A5946" t="s">
        <v>24820</v>
      </c>
      <c r="B5946" t="s">
        <v>24821</v>
      </c>
      <c r="C5946" s="1" t="str">
        <f t="shared" si="374"/>
        <v>21:1065</v>
      </c>
      <c r="D5946" s="1" t="str">
        <f t="shared" si="375"/>
        <v>21:0108</v>
      </c>
      <c r="E5946" t="s">
        <v>24822</v>
      </c>
      <c r="F5946" t="s">
        <v>24823</v>
      </c>
      <c r="H5946">
        <v>51.6753456</v>
      </c>
      <c r="I5946">
        <v>-119.925557</v>
      </c>
      <c r="J5946" s="1" t="str">
        <f t="shared" si="372"/>
        <v>NGR bulk stream sediment</v>
      </c>
      <c r="K5946" s="1" t="str">
        <f t="shared" si="373"/>
        <v>&lt;177 micron (NGR)</v>
      </c>
      <c r="L5946">
        <v>14</v>
      </c>
      <c r="M5946" t="s">
        <v>248</v>
      </c>
      <c r="N5946">
        <v>238</v>
      </c>
      <c r="O5946" t="s">
        <v>87</v>
      </c>
      <c r="P5946" t="s">
        <v>47</v>
      </c>
      <c r="Q5946" t="s">
        <v>481</v>
      </c>
      <c r="R5946" t="s">
        <v>185</v>
      </c>
      <c r="S5946" t="s">
        <v>431</v>
      </c>
      <c r="T5946" t="s">
        <v>58</v>
      </c>
      <c r="U5946" t="s">
        <v>226</v>
      </c>
      <c r="V5946" t="s">
        <v>110</v>
      </c>
      <c r="W5946" t="s">
        <v>63</v>
      </c>
      <c r="X5946" t="s">
        <v>267</v>
      </c>
      <c r="Y5946" t="s">
        <v>121</v>
      </c>
      <c r="Z5946" t="s">
        <v>84</v>
      </c>
      <c r="AA5946" t="s">
        <v>46</v>
      </c>
      <c r="AB5946" t="s">
        <v>235</v>
      </c>
      <c r="AC5946" t="s">
        <v>58</v>
      </c>
      <c r="AD5946" t="s">
        <v>342</v>
      </c>
      <c r="AE5946" t="s">
        <v>56</v>
      </c>
      <c r="AF5946" t="s">
        <v>55</v>
      </c>
      <c r="AG5946" t="s">
        <v>1078</v>
      </c>
      <c r="AH5946" t="s">
        <v>139</v>
      </c>
      <c r="AI5946" t="s">
        <v>61</v>
      </c>
      <c r="AJ5946" t="s">
        <v>910</v>
      </c>
      <c r="AK5946" t="s">
        <v>259</v>
      </c>
      <c r="AL5946" t="s">
        <v>47</v>
      </c>
      <c r="AM5946" t="s">
        <v>47</v>
      </c>
      <c r="AN5946" t="s">
        <v>802</v>
      </c>
      <c r="AO5946" t="s">
        <v>330</v>
      </c>
    </row>
    <row r="5947" spans="1:41" hidden="1" x14ac:dyDescent="0.25">
      <c r="A5947" t="s">
        <v>24824</v>
      </c>
      <c r="B5947" t="s">
        <v>24825</v>
      </c>
      <c r="C5947" s="1" t="str">
        <f t="shared" si="374"/>
        <v>21:1065</v>
      </c>
      <c r="D5947" s="1" t="str">
        <f t="shared" si="375"/>
        <v>21:0108</v>
      </c>
      <c r="E5947" t="s">
        <v>24826</v>
      </c>
      <c r="F5947" t="s">
        <v>24827</v>
      </c>
      <c r="H5947">
        <v>51.673166000000002</v>
      </c>
      <c r="I5947">
        <v>-119.85629729999999</v>
      </c>
      <c r="J5947" s="1" t="str">
        <f t="shared" si="372"/>
        <v>NGR bulk stream sediment</v>
      </c>
      <c r="K5947" s="1" t="str">
        <f t="shared" si="373"/>
        <v>&lt;177 micron (NGR)</v>
      </c>
      <c r="L5947">
        <v>14</v>
      </c>
      <c r="M5947" t="s">
        <v>256</v>
      </c>
      <c r="N5947">
        <v>239</v>
      </c>
      <c r="O5947" t="s">
        <v>105</v>
      </c>
      <c r="P5947" t="s">
        <v>47</v>
      </c>
      <c r="Q5947" t="s">
        <v>548</v>
      </c>
      <c r="R5947" t="s">
        <v>228</v>
      </c>
      <c r="S5947" t="s">
        <v>431</v>
      </c>
      <c r="T5947" t="s">
        <v>127</v>
      </c>
      <c r="U5947" t="s">
        <v>438</v>
      </c>
      <c r="V5947" t="s">
        <v>105</v>
      </c>
      <c r="W5947" t="s">
        <v>200</v>
      </c>
      <c r="X5947" t="s">
        <v>127</v>
      </c>
      <c r="Y5947" t="s">
        <v>554</v>
      </c>
      <c r="Z5947" t="s">
        <v>84</v>
      </c>
      <c r="AA5947" t="s">
        <v>46</v>
      </c>
      <c r="AB5947" t="s">
        <v>47</v>
      </c>
      <c r="AC5947" t="s">
        <v>58</v>
      </c>
      <c r="AD5947" t="s">
        <v>344</v>
      </c>
      <c r="AE5947" t="s">
        <v>56</v>
      </c>
      <c r="AF5947" t="s">
        <v>127</v>
      </c>
      <c r="AG5947" t="s">
        <v>1078</v>
      </c>
      <c r="AH5947" t="s">
        <v>81</v>
      </c>
      <c r="AI5947" t="s">
        <v>174</v>
      </c>
      <c r="AJ5947" t="s">
        <v>66</v>
      </c>
      <c r="AK5947" t="s">
        <v>137</v>
      </c>
      <c r="AL5947" t="s">
        <v>47</v>
      </c>
      <c r="AM5947" t="s">
        <v>122</v>
      </c>
      <c r="AN5947" t="s">
        <v>553</v>
      </c>
      <c r="AO5947" t="s">
        <v>50</v>
      </c>
    </row>
    <row r="5948" spans="1:41" hidden="1" x14ac:dyDescent="0.25">
      <c r="A5948" t="s">
        <v>24828</v>
      </c>
      <c r="B5948" t="s">
        <v>24829</v>
      </c>
      <c r="C5948" s="1" t="str">
        <f t="shared" si="374"/>
        <v>21:1065</v>
      </c>
      <c r="D5948" s="1" t="str">
        <f t="shared" si="375"/>
        <v>21:0108</v>
      </c>
      <c r="E5948" t="s">
        <v>24830</v>
      </c>
      <c r="F5948" t="s">
        <v>24831</v>
      </c>
      <c r="H5948">
        <v>51.707765100000003</v>
      </c>
      <c r="I5948">
        <v>-119.72319160000001</v>
      </c>
      <c r="J5948" s="1" t="str">
        <f t="shared" si="372"/>
        <v>NGR bulk stream sediment</v>
      </c>
      <c r="K5948" s="1" t="str">
        <f t="shared" si="373"/>
        <v>&lt;177 micron (NGR)</v>
      </c>
      <c r="L5948">
        <v>14</v>
      </c>
      <c r="M5948" t="s">
        <v>280</v>
      </c>
      <c r="N5948">
        <v>240</v>
      </c>
      <c r="O5948" t="s">
        <v>105</v>
      </c>
      <c r="P5948" t="s">
        <v>47</v>
      </c>
      <c r="Q5948" t="s">
        <v>1392</v>
      </c>
      <c r="R5948" t="s">
        <v>493</v>
      </c>
      <c r="S5948" t="s">
        <v>146</v>
      </c>
      <c r="T5948" t="s">
        <v>58</v>
      </c>
      <c r="U5948" t="s">
        <v>184</v>
      </c>
      <c r="V5948" t="s">
        <v>122</v>
      </c>
      <c r="W5948" t="s">
        <v>79</v>
      </c>
      <c r="X5948" t="s">
        <v>73</v>
      </c>
      <c r="Y5948" t="s">
        <v>241</v>
      </c>
      <c r="Z5948" t="s">
        <v>62</v>
      </c>
      <c r="AA5948" t="s">
        <v>46</v>
      </c>
      <c r="AB5948" t="s">
        <v>64</v>
      </c>
      <c r="AC5948" t="s">
        <v>267</v>
      </c>
      <c r="AD5948" t="s">
        <v>438</v>
      </c>
      <c r="AE5948" t="s">
        <v>380</v>
      </c>
      <c r="AF5948" t="s">
        <v>55</v>
      </c>
      <c r="AG5948" t="s">
        <v>58</v>
      </c>
      <c r="AH5948" t="s">
        <v>87</v>
      </c>
      <c r="AI5948" t="s">
        <v>87</v>
      </c>
      <c r="AJ5948" t="s">
        <v>209</v>
      </c>
      <c r="AK5948" t="s">
        <v>58</v>
      </c>
      <c r="AL5948" t="s">
        <v>47</v>
      </c>
      <c r="AM5948" t="s">
        <v>122</v>
      </c>
      <c r="AN5948" t="s">
        <v>65</v>
      </c>
      <c r="AO5948" t="s">
        <v>127</v>
      </c>
    </row>
    <row r="5949" spans="1:41" hidden="1" x14ac:dyDescent="0.25">
      <c r="A5949" t="s">
        <v>24832</v>
      </c>
      <c r="B5949" t="s">
        <v>24833</v>
      </c>
      <c r="C5949" s="1" t="str">
        <f t="shared" si="374"/>
        <v>21:1065</v>
      </c>
      <c r="D5949" s="1" t="str">
        <f t="shared" si="375"/>
        <v>21:0108</v>
      </c>
      <c r="E5949" t="s">
        <v>24830</v>
      </c>
      <c r="F5949" t="s">
        <v>24834</v>
      </c>
      <c r="H5949">
        <v>51.707765100000003</v>
      </c>
      <c r="I5949">
        <v>-119.72319160000001</v>
      </c>
      <c r="J5949" s="1" t="str">
        <f t="shared" si="372"/>
        <v>NGR bulk stream sediment</v>
      </c>
      <c r="K5949" s="1" t="str">
        <f t="shared" si="373"/>
        <v>&lt;177 micron (NGR)</v>
      </c>
      <c r="L5949">
        <v>14</v>
      </c>
      <c r="M5949" t="s">
        <v>288</v>
      </c>
      <c r="N5949">
        <v>241</v>
      </c>
      <c r="O5949" t="s">
        <v>125</v>
      </c>
      <c r="P5949" t="s">
        <v>122</v>
      </c>
      <c r="Q5949" t="s">
        <v>234</v>
      </c>
      <c r="R5949" t="s">
        <v>142</v>
      </c>
      <c r="S5949" t="s">
        <v>226</v>
      </c>
      <c r="T5949" t="s">
        <v>55</v>
      </c>
      <c r="U5949" t="s">
        <v>438</v>
      </c>
      <c r="V5949" t="s">
        <v>79</v>
      </c>
      <c r="W5949" t="s">
        <v>206</v>
      </c>
      <c r="X5949" t="s">
        <v>137</v>
      </c>
      <c r="Y5949" t="s">
        <v>100</v>
      </c>
      <c r="Z5949" t="s">
        <v>57</v>
      </c>
      <c r="AA5949" t="s">
        <v>46</v>
      </c>
      <c r="AB5949" t="s">
        <v>101</v>
      </c>
      <c r="AC5949" t="s">
        <v>58</v>
      </c>
      <c r="AD5949" t="s">
        <v>438</v>
      </c>
      <c r="AE5949" t="s">
        <v>380</v>
      </c>
      <c r="AF5949" t="s">
        <v>85</v>
      </c>
      <c r="AG5949" t="s">
        <v>1242</v>
      </c>
      <c r="AH5949" t="s">
        <v>105</v>
      </c>
      <c r="AI5949" t="s">
        <v>185</v>
      </c>
      <c r="AJ5949" t="s">
        <v>175</v>
      </c>
      <c r="AK5949" t="s">
        <v>55</v>
      </c>
      <c r="AL5949" t="s">
        <v>47</v>
      </c>
      <c r="AM5949" t="s">
        <v>103</v>
      </c>
      <c r="AN5949" t="s">
        <v>65</v>
      </c>
      <c r="AO5949" t="s">
        <v>112</v>
      </c>
    </row>
    <row r="5950" spans="1:41" hidden="1" x14ac:dyDescent="0.25">
      <c r="A5950" t="s">
        <v>24835</v>
      </c>
      <c r="B5950" t="s">
        <v>24836</v>
      </c>
      <c r="C5950" s="1" t="str">
        <f t="shared" si="374"/>
        <v>21:1065</v>
      </c>
      <c r="D5950" s="1" t="str">
        <f t="shared" si="375"/>
        <v>21:0108</v>
      </c>
      <c r="E5950" t="s">
        <v>24837</v>
      </c>
      <c r="F5950" t="s">
        <v>24838</v>
      </c>
      <c r="H5950">
        <v>51.741374800000003</v>
      </c>
      <c r="I5950">
        <v>-119.6947459</v>
      </c>
      <c r="J5950" s="1" t="str">
        <f t="shared" si="372"/>
        <v>NGR bulk stream sediment</v>
      </c>
      <c r="K5950" s="1" t="str">
        <f t="shared" si="373"/>
        <v>&lt;177 micron (NGR)</v>
      </c>
      <c r="L5950">
        <v>14</v>
      </c>
      <c r="M5950" t="s">
        <v>265</v>
      </c>
      <c r="N5950">
        <v>242</v>
      </c>
      <c r="O5950" t="s">
        <v>62</v>
      </c>
      <c r="P5950" t="s">
        <v>47</v>
      </c>
      <c r="Q5950" t="s">
        <v>1130</v>
      </c>
      <c r="R5950" t="s">
        <v>455</v>
      </c>
      <c r="S5950" t="s">
        <v>226</v>
      </c>
      <c r="T5950" t="s">
        <v>137</v>
      </c>
      <c r="U5950" t="s">
        <v>538</v>
      </c>
      <c r="V5950" t="s">
        <v>206</v>
      </c>
      <c r="W5950" t="s">
        <v>125</v>
      </c>
      <c r="X5950" t="s">
        <v>73</v>
      </c>
      <c r="Y5950" t="s">
        <v>329</v>
      </c>
      <c r="Z5950" t="s">
        <v>53</v>
      </c>
      <c r="AA5950" t="s">
        <v>46</v>
      </c>
      <c r="AB5950" t="s">
        <v>64</v>
      </c>
      <c r="AC5950" t="s">
        <v>58</v>
      </c>
      <c r="AD5950" t="s">
        <v>226</v>
      </c>
      <c r="AE5950" t="s">
        <v>380</v>
      </c>
      <c r="AF5950" t="s">
        <v>307</v>
      </c>
      <c r="AG5950" t="s">
        <v>55</v>
      </c>
      <c r="AH5950" t="s">
        <v>105</v>
      </c>
      <c r="AI5950" t="s">
        <v>235</v>
      </c>
      <c r="AJ5950" t="s">
        <v>175</v>
      </c>
      <c r="AK5950" t="s">
        <v>150</v>
      </c>
      <c r="AL5950" t="s">
        <v>47</v>
      </c>
      <c r="AM5950" t="s">
        <v>103</v>
      </c>
      <c r="AN5950" t="s">
        <v>638</v>
      </c>
      <c r="AO5950" t="s">
        <v>127</v>
      </c>
    </row>
    <row r="5951" spans="1:41" hidden="1" x14ac:dyDescent="0.25">
      <c r="A5951" t="s">
        <v>24839</v>
      </c>
      <c r="B5951" t="s">
        <v>24840</v>
      </c>
      <c r="C5951" s="1" t="str">
        <f t="shared" si="374"/>
        <v>21:1065</v>
      </c>
      <c r="D5951" s="1" t="str">
        <f t="shared" si="375"/>
        <v>21:0108</v>
      </c>
      <c r="E5951" t="s">
        <v>24841</v>
      </c>
      <c r="F5951" t="s">
        <v>24842</v>
      </c>
      <c r="H5951">
        <v>51.703381</v>
      </c>
      <c r="I5951">
        <v>-119.6811671</v>
      </c>
      <c r="J5951" s="1" t="str">
        <f t="shared" si="372"/>
        <v>NGR bulk stream sediment</v>
      </c>
      <c r="K5951" s="1" t="str">
        <f t="shared" si="373"/>
        <v>&lt;177 micron (NGR)</v>
      </c>
      <c r="L5951">
        <v>15</v>
      </c>
      <c r="M5951" t="s">
        <v>45</v>
      </c>
      <c r="N5951">
        <v>243</v>
      </c>
      <c r="O5951" t="s">
        <v>53</v>
      </c>
      <c r="P5951" t="s">
        <v>47</v>
      </c>
      <c r="Q5951" t="s">
        <v>646</v>
      </c>
      <c r="R5951" t="s">
        <v>200</v>
      </c>
      <c r="S5951" t="s">
        <v>226</v>
      </c>
      <c r="T5951" t="s">
        <v>55</v>
      </c>
      <c r="U5951" t="s">
        <v>184</v>
      </c>
      <c r="V5951" t="s">
        <v>206</v>
      </c>
      <c r="W5951" t="s">
        <v>161</v>
      </c>
      <c r="X5951" t="s">
        <v>52</v>
      </c>
      <c r="Y5951" t="s">
        <v>77</v>
      </c>
      <c r="Z5951" t="s">
        <v>62</v>
      </c>
      <c r="AA5951" t="s">
        <v>46</v>
      </c>
      <c r="AB5951" t="s">
        <v>235</v>
      </c>
      <c r="AC5951" t="s">
        <v>58</v>
      </c>
      <c r="AD5951" t="s">
        <v>184</v>
      </c>
      <c r="AE5951" t="s">
        <v>380</v>
      </c>
      <c r="AF5951" t="s">
        <v>55</v>
      </c>
      <c r="AG5951" t="s">
        <v>181</v>
      </c>
      <c r="AH5951" t="s">
        <v>125</v>
      </c>
      <c r="AI5951" t="s">
        <v>110</v>
      </c>
      <c r="AJ5951" t="s">
        <v>175</v>
      </c>
      <c r="AK5951" t="s">
        <v>359</v>
      </c>
      <c r="AL5951" t="s">
        <v>47</v>
      </c>
      <c r="AM5951" t="s">
        <v>103</v>
      </c>
      <c r="AN5951" t="s">
        <v>920</v>
      </c>
      <c r="AO5951" t="s">
        <v>52</v>
      </c>
    </row>
    <row r="5952" spans="1:41" hidden="1" x14ac:dyDescent="0.25">
      <c r="A5952" t="s">
        <v>24843</v>
      </c>
      <c r="B5952" t="s">
        <v>24844</v>
      </c>
      <c r="C5952" s="1" t="str">
        <f t="shared" si="374"/>
        <v>21:1065</v>
      </c>
      <c r="D5952" s="1" t="str">
        <f t="shared" si="375"/>
        <v>21:0108</v>
      </c>
      <c r="E5952" t="s">
        <v>24845</v>
      </c>
      <c r="F5952" t="s">
        <v>24846</v>
      </c>
      <c r="H5952">
        <v>51.6844404</v>
      </c>
      <c r="I5952">
        <v>-119.6486635</v>
      </c>
      <c r="J5952" s="1" t="str">
        <f t="shared" si="372"/>
        <v>NGR bulk stream sediment</v>
      </c>
      <c r="K5952" s="1" t="str">
        <f t="shared" si="373"/>
        <v>&lt;177 micron (NGR)</v>
      </c>
      <c r="L5952">
        <v>15</v>
      </c>
      <c r="M5952" t="s">
        <v>71</v>
      </c>
      <c r="N5952">
        <v>244</v>
      </c>
      <c r="O5952" t="s">
        <v>62</v>
      </c>
      <c r="P5952" t="s">
        <v>47</v>
      </c>
      <c r="Q5952" t="s">
        <v>119</v>
      </c>
      <c r="R5952" t="s">
        <v>78</v>
      </c>
      <c r="S5952" t="s">
        <v>184</v>
      </c>
      <c r="T5952" t="s">
        <v>55</v>
      </c>
      <c r="U5952" t="s">
        <v>251</v>
      </c>
      <c r="V5952" t="s">
        <v>63</v>
      </c>
      <c r="W5952" t="s">
        <v>130</v>
      </c>
      <c r="X5952" t="s">
        <v>58</v>
      </c>
      <c r="Y5952" t="s">
        <v>418</v>
      </c>
      <c r="Z5952" t="s">
        <v>62</v>
      </c>
      <c r="AA5952" t="s">
        <v>46</v>
      </c>
      <c r="AB5952" t="s">
        <v>101</v>
      </c>
      <c r="AC5952" t="s">
        <v>58</v>
      </c>
      <c r="AD5952" t="s">
        <v>457</v>
      </c>
      <c r="AE5952" t="s">
        <v>380</v>
      </c>
      <c r="AF5952" t="s">
        <v>127</v>
      </c>
      <c r="AG5952" t="s">
        <v>242</v>
      </c>
      <c r="AH5952" t="s">
        <v>63</v>
      </c>
      <c r="AI5952" t="s">
        <v>149</v>
      </c>
      <c r="AJ5952" t="s">
        <v>209</v>
      </c>
      <c r="AK5952" t="s">
        <v>591</v>
      </c>
      <c r="AL5952" t="s">
        <v>47</v>
      </c>
      <c r="AM5952" t="s">
        <v>122</v>
      </c>
      <c r="AN5952" t="s">
        <v>281</v>
      </c>
      <c r="AO5952" t="s">
        <v>209</v>
      </c>
    </row>
    <row r="5953" spans="1:41" hidden="1" x14ac:dyDescent="0.25">
      <c r="A5953" t="s">
        <v>24847</v>
      </c>
      <c r="B5953" t="s">
        <v>24848</v>
      </c>
      <c r="C5953" s="1" t="str">
        <f t="shared" si="374"/>
        <v>21:1065</v>
      </c>
      <c r="D5953" s="1" t="str">
        <f t="shared" si="375"/>
        <v>21:0108</v>
      </c>
      <c r="E5953" t="s">
        <v>24849</v>
      </c>
      <c r="F5953" t="s">
        <v>24850</v>
      </c>
      <c r="H5953">
        <v>51.681295499999997</v>
      </c>
      <c r="I5953">
        <v>-119.62771739999999</v>
      </c>
      <c r="J5953" s="1" t="str">
        <f t="shared" si="372"/>
        <v>NGR bulk stream sediment</v>
      </c>
      <c r="K5953" s="1" t="str">
        <f t="shared" si="373"/>
        <v>&lt;177 micron (NGR)</v>
      </c>
      <c r="L5953">
        <v>15</v>
      </c>
      <c r="M5953" t="s">
        <v>95</v>
      </c>
      <c r="N5953">
        <v>245</v>
      </c>
      <c r="O5953" t="s">
        <v>54</v>
      </c>
      <c r="P5953" t="s">
        <v>47</v>
      </c>
      <c r="Q5953" t="s">
        <v>817</v>
      </c>
      <c r="R5953" t="s">
        <v>110</v>
      </c>
      <c r="S5953" t="s">
        <v>590</v>
      </c>
      <c r="T5953" t="s">
        <v>330</v>
      </c>
      <c r="U5953" t="s">
        <v>258</v>
      </c>
      <c r="V5953" t="s">
        <v>139</v>
      </c>
      <c r="W5953" t="s">
        <v>139</v>
      </c>
      <c r="X5953" t="s">
        <v>55</v>
      </c>
      <c r="Y5953" t="s">
        <v>120</v>
      </c>
      <c r="Z5953" t="s">
        <v>84</v>
      </c>
      <c r="AA5953" t="s">
        <v>46</v>
      </c>
      <c r="AB5953" t="s">
        <v>64</v>
      </c>
      <c r="AC5953" t="s">
        <v>58</v>
      </c>
      <c r="AD5953" t="s">
        <v>457</v>
      </c>
      <c r="AE5953" t="s">
        <v>380</v>
      </c>
      <c r="AF5953" t="s">
        <v>85</v>
      </c>
      <c r="AG5953" t="s">
        <v>366</v>
      </c>
      <c r="AH5953" t="s">
        <v>81</v>
      </c>
      <c r="AI5953" t="s">
        <v>149</v>
      </c>
      <c r="AJ5953" t="s">
        <v>209</v>
      </c>
      <c r="AK5953" t="s">
        <v>359</v>
      </c>
      <c r="AL5953" t="s">
        <v>51</v>
      </c>
      <c r="AM5953" t="s">
        <v>122</v>
      </c>
      <c r="AN5953" t="s">
        <v>65</v>
      </c>
      <c r="AO5953" t="s">
        <v>55</v>
      </c>
    </row>
    <row r="5954" spans="1:41" hidden="1" x14ac:dyDescent="0.25">
      <c r="A5954" t="s">
        <v>24851</v>
      </c>
      <c r="B5954" t="s">
        <v>24852</v>
      </c>
      <c r="C5954" s="1" t="str">
        <f t="shared" si="374"/>
        <v>21:1065</v>
      </c>
      <c r="D5954" s="1" t="str">
        <f t="shared" si="375"/>
        <v>21:0108</v>
      </c>
      <c r="E5954" t="s">
        <v>24853</v>
      </c>
      <c r="F5954" t="s">
        <v>24854</v>
      </c>
      <c r="H5954">
        <v>51.660470799999999</v>
      </c>
      <c r="I5954">
        <v>-119.6800059</v>
      </c>
      <c r="J5954" s="1" t="str">
        <f t="shared" ref="J5954:J6017" si="376">HYPERLINK("http://geochem.nrcan.gc.ca/cdogs/content/kwd/kwd020030_e.htm", "NGR bulk stream sediment")</f>
        <v>NGR bulk stream sediment</v>
      </c>
      <c r="K5954" s="1" t="str">
        <f t="shared" ref="K5954:K6017" si="377">HYPERLINK("http://geochem.nrcan.gc.ca/cdogs/content/kwd/kwd080006_e.htm", "&lt;177 micron (NGR)")</f>
        <v>&lt;177 micron (NGR)</v>
      </c>
      <c r="L5954">
        <v>15</v>
      </c>
      <c r="M5954" t="s">
        <v>117</v>
      </c>
      <c r="N5954">
        <v>246</v>
      </c>
      <c r="O5954" t="s">
        <v>64</v>
      </c>
      <c r="P5954" t="s">
        <v>47</v>
      </c>
      <c r="Q5954" t="s">
        <v>159</v>
      </c>
      <c r="R5954" t="s">
        <v>64</v>
      </c>
      <c r="S5954" t="s">
        <v>207</v>
      </c>
      <c r="T5954" t="s">
        <v>175</v>
      </c>
      <c r="U5954" t="s">
        <v>184</v>
      </c>
      <c r="V5954" t="s">
        <v>105</v>
      </c>
      <c r="W5954" t="s">
        <v>123</v>
      </c>
      <c r="X5954" t="s">
        <v>85</v>
      </c>
      <c r="Y5954" t="s">
        <v>457</v>
      </c>
      <c r="Z5954" t="s">
        <v>84</v>
      </c>
      <c r="AA5954" t="s">
        <v>46</v>
      </c>
      <c r="AB5954" t="s">
        <v>235</v>
      </c>
      <c r="AC5954" t="s">
        <v>58</v>
      </c>
      <c r="AD5954" t="s">
        <v>240</v>
      </c>
      <c r="AE5954" t="s">
        <v>56</v>
      </c>
      <c r="AF5954" t="s">
        <v>127</v>
      </c>
      <c r="AG5954" t="s">
        <v>577</v>
      </c>
      <c r="AH5954" t="s">
        <v>78</v>
      </c>
      <c r="AI5954" t="s">
        <v>235</v>
      </c>
      <c r="AJ5954" t="s">
        <v>3895</v>
      </c>
      <c r="AK5954" t="s">
        <v>502</v>
      </c>
      <c r="AL5954" t="s">
        <v>47</v>
      </c>
      <c r="AM5954" t="s">
        <v>122</v>
      </c>
      <c r="AN5954" t="s">
        <v>299</v>
      </c>
      <c r="AO5954" t="s">
        <v>330</v>
      </c>
    </row>
    <row r="5955" spans="1:41" hidden="1" x14ac:dyDescent="0.25">
      <c r="A5955" t="s">
        <v>24855</v>
      </c>
      <c r="B5955" t="s">
        <v>24856</v>
      </c>
      <c r="C5955" s="1" t="str">
        <f t="shared" si="374"/>
        <v>21:1065</v>
      </c>
      <c r="D5955" s="1" t="str">
        <f t="shared" si="375"/>
        <v>21:0108</v>
      </c>
      <c r="E5955" t="s">
        <v>24857</v>
      </c>
      <c r="F5955" t="s">
        <v>24858</v>
      </c>
      <c r="H5955">
        <v>51.638674899999998</v>
      </c>
      <c r="I5955">
        <v>-119.7020916</v>
      </c>
      <c r="J5955" s="1" t="str">
        <f t="shared" si="376"/>
        <v>NGR bulk stream sediment</v>
      </c>
      <c r="K5955" s="1" t="str">
        <f t="shared" si="377"/>
        <v>&lt;177 micron (NGR)</v>
      </c>
      <c r="L5955">
        <v>15</v>
      </c>
      <c r="M5955" t="s">
        <v>136</v>
      </c>
      <c r="N5955">
        <v>247</v>
      </c>
      <c r="O5955" t="s">
        <v>128</v>
      </c>
      <c r="P5955" t="s">
        <v>51</v>
      </c>
      <c r="Q5955" t="s">
        <v>234</v>
      </c>
      <c r="R5955" t="s">
        <v>46</v>
      </c>
      <c r="S5955" t="s">
        <v>695</v>
      </c>
      <c r="T5955" t="s">
        <v>52</v>
      </c>
      <c r="U5955" t="s">
        <v>146</v>
      </c>
      <c r="V5955" t="s">
        <v>125</v>
      </c>
      <c r="W5955" t="s">
        <v>151</v>
      </c>
      <c r="X5955" t="s">
        <v>217</v>
      </c>
      <c r="Y5955" t="s">
        <v>226</v>
      </c>
      <c r="Z5955" t="s">
        <v>54</v>
      </c>
      <c r="AA5955" t="s">
        <v>46</v>
      </c>
      <c r="AB5955" t="s">
        <v>63</v>
      </c>
      <c r="AC5955" t="s">
        <v>58</v>
      </c>
      <c r="AD5955" t="s">
        <v>445</v>
      </c>
      <c r="AE5955" t="s">
        <v>199</v>
      </c>
      <c r="AF5955" t="s">
        <v>58</v>
      </c>
      <c r="AG5955" t="s">
        <v>971</v>
      </c>
      <c r="AH5955" t="s">
        <v>200</v>
      </c>
      <c r="AI5955" t="s">
        <v>235</v>
      </c>
      <c r="AJ5955" t="s">
        <v>5604</v>
      </c>
      <c r="AK5955" t="s">
        <v>359</v>
      </c>
      <c r="AL5955" t="s">
        <v>47</v>
      </c>
      <c r="AM5955" t="s">
        <v>51</v>
      </c>
      <c r="AN5955" t="s">
        <v>1392</v>
      </c>
      <c r="AO5955" t="s">
        <v>306</v>
      </c>
    </row>
    <row r="5956" spans="1:41" hidden="1" x14ac:dyDescent="0.25">
      <c r="A5956" t="s">
        <v>24859</v>
      </c>
      <c r="B5956" t="s">
        <v>24860</v>
      </c>
      <c r="C5956" s="1" t="str">
        <f t="shared" si="374"/>
        <v>21:1065</v>
      </c>
      <c r="D5956" s="1" t="str">
        <f t="shared" si="375"/>
        <v>21:0108</v>
      </c>
      <c r="E5956" t="s">
        <v>24861</v>
      </c>
      <c r="F5956" t="s">
        <v>24862</v>
      </c>
      <c r="H5956">
        <v>51.600532200000004</v>
      </c>
      <c r="I5956">
        <v>-119.7156382</v>
      </c>
      <c r="J5956" s="1" t="str">
        <f t="shared" si="376"/>
        <v>NGR bulk stream sediment</v>
      </c>
      <c r="K5956" s="1" t="str">
        <f t="shared" si="377"/>
        <v>&lt;177 micron (NGR)</v>
      </c>
      <c r="L5956">
        <v>15</v>
      </c>
      <c r="M5956" t="s">
        <v>157</v>
      </c>
      <c r="N5956">
        <v>248</v>
      </c>
      <c r="O5956" t="s">
        <v>267</v>
      </c>
      <c r="P5956" t="s">
        <v>58</v>
      </c>
      <c r="Q5956" t="s">
        <v>1130</v>
      </c>
      <c r="R5956" t="s">
        <v>151</v>
      </c>
      <c r="S5956" t="s">
        <v>146</v>
      </c>
      <c r="T5956" t="s">
        <v>55</v>
      </c>
      <c r="U5956" t="s">
        <v>184</v>
      </c>
      <c r="V5956" t="s">
        <v>81</v>
      </c>
      <c r="W5956" t="s">
        <v>72</v>
      </c>
      <c r="X5956" t="s">
        <v>58</v>
      </c>
      <c r="Y5956" t="s">
        <v>160</v>
      </c>
      <c r="Z5956" t="s">
        <v>84</v>
      </c>
      <c r="AA5956" t="s">
        <v>46</v>
      </c>
      <c r="AB5956" t="s">
        <v>61</v>
      </c>
      <c r="AC5956" t="s">
        <v>99</v>
      </c>
      <c r="AD5956" t="s">
        <v>121</v>
      </c>
      <c r="AE5956" t="s">
        <v>54</v>
      </c>
      <c r="AF5956" t="s">
        <v>55</v>
      </c>
      <c r="AG5956" t="s">
        <v>319</v>
      </c>
      <c r="AH5956" t="s">
        <v>105</v>
      </c>
      <c r="AI5956" t="s">
        <v>54</v>
      </c>
      <c r="AJ5956" t="s">
        <v>76</v>
      </c>
      <c r="AK5956" t="s">
        <v>109</v>
      </c>
      <c r="AL5956" t="s">
        <v>47</v>
      </c>
      <c r="AM5956" t="s">
        <v>122</v>
      </c>
      <c r="AN5956" t="s">
        <v>920</v>
      </c>
      <c r="AO5956" t="s">
        <v>330</v>
      </c>
    </row>
    <row r="5957" spans="1:41" hidden="1" x14ac:dyDescent="0.25">
      <c r="A5957" t="s">
        <v>24863</v>
      </c>
      <c r="B5957" t="s">
        <v>24864</v>
      </c>
      <c r="C5957" s="1" t="str">
        <f t="shared" si="374"/>
        <v>21:1065</v>
      </c>
      <c r="D5957" s="1" t="str">
        <f t="shared" si="375"/>
        <v>21:0108</v>
      </c>
      <c r="E5957" t="s">
        <v>24865</v>
      </c>
      <c r="F5957" t="s">
        <v>24866</v>
      </c>
      <c r="H5957">
        <v>51.098175699999999</v>
      </c>
      <c r="I5957">
        <v>-118.4571103</v>
      </c>
      <c r="J5957" s="1" t="str">
        <f t="shared" si="376"/>
        <v>NGR bulk stream sediment</v>
      </c>
      <c r="K5957" s="1" t="str">
        <f t="shared" si="377"/>
        <v>&lt;177 micron (NGR)</v>
      </c>
      <c r="L5957">
        <v>15</v>
      </c>
      <c r="M5957" t="s">
        <v>170</v>
      </c>
      <c r="N5957">
        <v>249</v>
      </c>
      <c r="O5957" t="s">
        <v>142</v>
      </c>
      <c r="P5957" t="s">
        <v>52</v>
      </c>
      <c r="Q5957" t="s">
        <v>337</v>
      </c>
      <c r="R5957" t="s">
        <v>122</v>
      </c>
      <c r="S5957" t="s">
        <v>275</v>
      </c>
      <c r="T5957" t="s">
        <v>55</v>
      </c>
      <c r="U5957" t="s">
        <v>237</v>
      </c>
      <c r="V5957" t="s">
        <v>206</v>
      </c>
      <c r="W5957" t="s">
        <v>151</v>
      </c>
      <c r="X5957" t="s">
        <v>104</v>
      </c>
      <c r="Y5957" t="s">
        <v>1053</v>
      </c>
      <c r="Z5957" t="s">
        <v>46</v>
      </c>
      <c r="AA5957" t="s">
        <v>11770</v>
      </c>
      <c r="AB5957" t="s">
        <v>61</v>
      </c>
      <c r="AC5957" t="s">
        <v>58</v>
      </c>
      <c r="AD5957" t="s">
        <v>237</v>
      </c>
      <c r="AE5957" t="s">
        <v>62</v>
      </c>
      <c r="AF5957" t="s">
        <v>55</v>
      </c>
      <c r="AG5957" t="s">
        <v>283</v>
      </c>
      <c r="AH5957" t="s">
        <v>392</v>
      </c>
      <c r="AI5957" t="s">
        <v>130</v>
      </c>
      <c r="AJ5957" t="s">
        <v>12529</v>
      </c>
      <c r="AK5957" t="s">
        <v>50</v>
      </c>
      <c r="AL5957" t="s">
        <v>47</v>
      </c>
      <c r="AM5957" t="s">
        <v>73</v>
      </c>
      <c r="AN5957" t="s">
        <v>602</v>
      </c>
      <c r="AO5957" t="s">
        <v>137</v>
      </c>
    </row>
    <row r="5958" spans="1:41" hidden="1" x14ac:dyDescent="0.25">
      <c r="A5958" t="s">
        <v>24867</v>
      </c>
      <c r="B5958" t="s">
        <v>24868</v>
      </c>
      <c r="C5958" s="1" t="str">
        <f t="shared" si="374"/>
        <v>21:1065</v>
      </c>
      <c r="D5958" s="1" t="str">
        <f t="shared" si="375"/>
        <v>21:0108</v>
      </c>
      <c r="E5958" t="s">
        <v>24869</v>
      </c>
      <c r="F5958" t="s">
        <v>24870</v>
      </c>
      <c r="H5958">
        <v>51.087995599999999</v>
      </c>
      <c r="I5958">
        <v>-118.44333930000001</v>
      </c>
      <c r="J5958" s="1" t="str">
        <f t="shared" si="376"/>
        <v>NGR bulk stream sediment</v>
      </c>
      <c r="K5958" s="1" t="str">
        <f t="shared" si="377"/>
        <v>&lt;177 micron (NGR)</v>
      </c>
      <c r="L5958">
        <v>15</v>
      </c>
      <c r="M5958" t="s">
        <v>180</v>
      </c>
      <c r="N5958">
        <v>250</v>
      </c>
      <c r="O5958" t="s">
        <v>102</v>
      </c>
      <c r="P5958" t="s">
        <v>47</v>
      </c>
      <c r="Q5958" t="s">
        <v>487</v>
      </c>
      <c r="R5958" t="s">
        <v>61</v>
      </c>
      <c r="S5958" t="s">
        <v>935</v>
      </c>
      <c r="T5958" t="s">
        <v>209</v>
      </c>
      <c r="U5958" t="s">
        <v>597</v>
      </c>
      <c r="V5958" t="s">
        <v>257</v>
      </c>
      <c r="W5958" t="s">
        <v>266</v>
      </c>
      <c r="X5958" t="s">
        <v>218</v>
      </c>
      <c r="Y5958" t="s">
        <v>12979</v>
      </c>
      <c r="Z5958" t="s">
        <v>87</v>
      </c>
      <c r="AA5958" t="s">
        <v>140</v>
      </c>
      <c r="AB5958" t="s">
        <v>125</v>
      </c>
      <c r="AC5958" t="s">
        <v>58</v>
      </c>
      <c r="AD5958" t="s">
        <v>146</v>
      </c>
      <c r="AE5958" t="s">
        <v>84</v>
      </c>
      <c r="AF5958" t="s">
        <v>58</v>
      </c>
      <c r="AG5958" t="s">
        <v>766</v>
      </c>
      <c r="AH5958" t="s">
        <v>58</v>
      </c>
      <c r="AI5958" t="s">
        <v>130</v>
      </c>
      <c r="AJ5958" t="s">
        <v>3251</v>
      </c>
      <c r="AK5958" t="s">
        <v>267</v>
      </c>
      <c r="AL5958" t="s">
        <v>47</v>
      </c>
      <c r="AM5958" t="s">
        <v>137</v>
      </c>
      <c r="AN5958" t="s">
        <v>10571</v>
      </c>
      <c r="AO5958" t="s">
        <v>66</v>
      </c>
    </row>
    <row r="5959" spans="1:41" hidden="1" x14ac:dyDescent="0.25">
      <c r="A5959" t="s">
        <v>24871</v>
      </c>
      <c r="B5959" t="s">
        <v>24872</v>
      </c>
      <c r="C5959" s="1" t="str">
        <f t="shared" si="374"/>
        <v>21:1065</v>
      </c>
      <c r="D5959" s="1" t="str">
        <f t="shared" si="375"/>
        <v>21:0108</v>
      </c>
      <c r="E5959" t="s">
        <v>24873</v>
      </c>
      <c r="F5959" t="s">
        <v>24874</v>
      </c>
      <c r="H5959">
        <v>51.0815172</v>
      </c>
      <c r="I5959">
        <v>-118.4392399</v>
      </c>
      <c r="J5959" s="1" t="str">
        <f t="shared" si="376"/>
        <v>NGR bulk stream sediment</v>
      </c>
      <c r="K5959" s="1" t="str">
        <f t="shared" si="377"/>
        <v>&lt;177 micron (NGR)</v>
      </c>
      <c r="L5959">
        <v>15</v>
      </c>
      <c r="M5959" t="s">
        <v>195</v>
      </c>
      <c r="N5959">
        <v>251</v>
      </c>
      <c r="O5959" t="s">
        <v>64</v>
      </c>
      <c r="P5959" t="s">
        <v>52</v>
      </c>
      <c r="Q5959" t="s">
        <v>337</v>
      </c>
      <c r="R5959" t="s">
        <v>85</v>
      </c>
      <c r="S5959" t="s">
        <v>65</v>
      </c>
      <c r="T5959" t="s">
        <v>85</v>
      </c>
      <c r="U5959" t="s">
        <v>184</v>
      </c>
      <c r="V5959" t="s">
        <v>81</v>
      </c>
      <c r="W5959" t="s">
        <v>130</v>
      </c>
      <c r="X5959" t="s">
        <v>58</v>
      </c>
      <c r="Y5959" t="s">
        <v>226</v>
      </c>
      <c r="Z5959" t="s">
        <v>53</v>
      </c>
      <c r="AA5959" t="s">
        <v>46</v>
      </c>
      <c r="AB5959" t="s">
        <v>149</v>
      </c>
      <c r="AC5959" t="s">
        <v>58</v>
      </c>
      <c r="AD5959" t="s">
        <v>300</v>
      </c>
      <c r="AE5959" t="s">
        <v>199</v>
      </c>
      <c r="AF5959" t="s">
        <v>55</v>
      </c>
      <c r="AG5959" t="s">
        <v>609</v>
      </c>
      <c r="AH5959" t="s">
        <v>81</v>
      </c>
      <c r="AI5959" t="s">
        <v>235</v>
      </c>
      <c r="AJ5959" t="s">
        <v>679</v>
      </c>
      <c r="AK5959" t="s">
        <v>266</v>
      </c>
      <c r="AL5959" t="s">
        <v>47</v>
      </c>
      <c r="AM5959" t="s">
        <v>122</v>
      </c>
      <c r="AN5959" t="s">
        <v>301</v>
      </c>
      <c r="AO5959" t="s">
        <v>51</v>
      </c>
    </row>
    <row r="5960" spans="1:41" hidden="1" x14ac:dyDescent="0.25">
      <c r="A5960" t="s">
        <v>24875</v>
      </c>
      <c r="B5960" t="s">
        <v>24876</v>
      </c>
      <c r="C5960" s="1" t="str">
        <f t="shared" si="374"/>
        <v>21:1065</v>
      </c>
      <c r="D5960" s="1" t="str">
        <f t="shared" si="375"/>
        <v>21:0108</v>
      </c>
      <c r="E5960" t="s">
        <v>24877</v>
      </c>
      <c r="F5960" t="s">
        <v>24878</v>
      </c>
      <c r="H5960">
        <v>51.091332100000002</v>
      </c>
      <c r="I5960">
        <v>-118.40947</v>
      </c>
      <c r="J5960" s="1" t="str">
        <f t="shared" si="376"/>
        <v>NGR bulk stream sediment</v>
      </c>
      <c r="K5960" s="1" t="str">
        <f t="shared" si="377"/>
        <v>&lt;177 micron (NGR)</v>
      </c>
      <c r="L5960">
        <v>15</v>
      </c>
      <c r="M5960" t="s">
        <v>205</v>
      </c>
      <c r="N5960">
        <v>252</v>
      </c>
      <c r="O5960" t="s">
        <v>101</v>
      </c>
      <c r="P5960" t="s">
        <v>47</v>
      </c>
      <c r="Q5960" t="s">
        <v>289</v>
      </c>
      <c r="R5960" t="s">
        <v>143</v>
      </c>
      <c r="S5960" t="s">
        <v>294</v>
      </c>
      <c r="T5960" t="s">
        <v>58</v>
      </c>
      <c r="U5960" t="s">
        <v>226</v>
      </c>
      <c r="V5960" t="s">
        <v>122</v>
      </c>
      <c r="W5960" t="s">
        <v>102</v>
      </c>
      <c r="X5960" t="s">
        <v>225</v>
      </c>
      <c r="Y5960" t="s">
        <v>982</v>
      </c>
      <c r="Z5960" t="s">
        <v>53</v>
      </c>
      <c r="AA5960" t="s">
        <v>46</v>
      </c>
      <c r="AB5960" t="s">
        <v>64</v>
      </c>
      <c r="AC5960" t="s">
        <v>58</v>
      </c>
      <c r="AD5960" t="s">
        <v>559</v>
      </c>
      <c r="AE5960" t="s">
        <v>199</v>
      </c>
      <c r="AF5960" t="s">
        <v>58</v>
      </c>
      <c r="AG5960" t="s">
        <v>2169</v>
      </c>
      <c r="AH5960" t="s">
        <v>111</v>
      </c>
      <c r="AI5960" t="s">
        <v>139</v>
      </c>
      <c r="AJ5960" t="s">
        <v>10682</v>
      </c>
      <c r="AK5960" t="s">
        <v>85</v>
      </c>
      <c r="AL5960" t="s">
        <v>47</v>
      </c>
      <c r="AM5960" t="s">
        <v>73</v>
      </c>
      <c r="AN5960" t="s">
        <v>444</v>
      </c>
      <c r="AO5960" t="s">
        <v>51</v>
      </c>
    </row>
    <row r="5961" spans="1:41" hidden="1" x14ac:dyDescent="0.25">
      <c r="A5961" t="s">
        <v>24879</v>
      </c>
      <c r="B5961" t="s">
        <v>24880</v>
      </c>
      <c r="C5961" s="1" t="str">
        <f t="shared" si="374"/>
        <v>21:1065</v>
      </c>
      <c r="D5961" s="1" t="str">
        <f t="shared" si="375"/>
        <v>21:0108</v>
      </c>
      <c r="E5961" t="s">
        <v>24881</v>
      </c>
      <c r="F5961" t="s">
        <v>24882</v>
      </c>
      <c r="H5961">
        <v>51.083956399999998</v>
      </c>
      <c r="I5961">
        <v>-118.4066043</v>
      </c>
      <c r="J5961" s="1" t="str">
        <f t="shared" si="376"/>
        <v>NGR bulk stream sediment</v>
      </c>
      <c r="K5961" s="1" t="str">
        <f t="shared" si="377"/>
        <v>&lt;177 micron (NGR)</v>
      </c>
      <c r="L5961">
        <v>15</v>
      </c>
      <c r="M5961" t="s">
        <v>214</v>
      </c>
      <c r="N5961">
        <v>253</v>
      </c>
      <c r="O5961" t="s">
        <v>319</v>
      </c>
      <c r="P5961" t="s">
        <v>47</v>
      </c>
      <c r="Q5961" t="s">
        <v>119</v>
      </c>
      <c r="R5961" t="s">
        <v>62</v>
      </c>
      <c r="S5961" t="s">
        <v>24883</v>
      </c>
      <c r="T5961" t="s">
        <v>209</v>
      </c>
      <c r="U5961" t="s">
        <v>386</v>
      </c>
      <c r="V5961" t="s">
        <v>257</v>
      </c>
      <c r="W5961" t="s">
        <v>109</v>
      </c>
      <c r="X5961" t="s">
        <v>239</v>
      </c>
      <c r="Y5961" t="s">
        <v>24884</v>
      </c>
      <c r="Z5961" t="s">
        <v>105</v>
      </c>
      <c r="AA5961" t="s">
        <v>46</v>
      </c>
      <c r="AB5961" t="s">
        <v>110</v>
      </c>
      <c r="AC5961" t="s">
        <v>58</v>
      </c>
      <c r="AD5961" t="s">
        <v>226</v>
      </c>
      <c r="AE5961" t="s">
        <v>46</v>
      </c>
      <c r="AF5961" t="s">
        <v>127</v>
      </c>
      <c r="AG5961" t="s">
        <v>961</v>
      </c>
      <c r="AH5961" t="s">
        <v>58</v>
      </c>
      <c r="AI5961" t="s">
        <v>123</v>
      </c>
      <c r="AJ5961" t="s">
        <v>9505</v>
      </c>
      <c r="AK5961" t="s">
        <v>127</v>
      </c>
      <c r="AL5961" t="s">
        <v>47</v>
      </c>
      <c r="AM5961" t="s">
        <v>55</v>
      </c>
      <c r="AN5961" t="s">
        <v>430</v>
      </c>
      <c r="AO5961" t="s">
        <v>90</v>
      </c>
    </row>
    <row r="5962" spans="1:41" hidden="1" x14ac:dyDescent="0.25">
      <c r="A5962" t="s">
        <v>24885</v>
      </c>
      <c r="B5962" t="s">
        <v>24886</v>
      </c>
      <c r="C5962" s="1" t="str">
        <f t="shared" si="374"/>
        <v>21:1065</v>
      </c>
      <c r="D5962" s="1" t="str">
        <f t="shared" si="375"/>
        <v>21:0108</v>
      </c>
      <c r="E5962" t="s">
        <v>24887</v>
      </c>
      <c r="F5962" t="s">
        <v>24888</v>
      </c>
      <c r="H5962">
        <v>51.091281000000002</v>
      </c>
      <c r="I5962">
        <v>-118.3783792</v>
      </c>
      <c r="J5962" s="1" t="str">
        <f t="shared" si="376"/>
        <v>NGR bulk stream sediment</v>
      </c>
      <c r="K5962" s="1" t="str">
        <f t="shared" si="377"/>
        <v>&lt;177 micron (NGR)</v>
      </c>
      <c r="L5962">
        <v>15</v>
      </c>
      <c r="M5962" t="s">
        <v>223</v>
      </c>
      <c r="N5962">
        <v>254</v>
      </c>
      <c r="O5962" t="s">
        <v>87</v>
      </c>
      <c r="P5962" t="s">
        <v>103</v>
      </c>
      <c r="Q5962" t="s">
        <v>481</v>
      </c>
      <c r="R5962" t="s">
        <v>52</v>
      </c>
      <c r="S5962" t="s">
        <v>237</v>
      </c>
      <c r="T5962" t="s">
        <v>267</v>
      </c>
      <c r="U5962" t="s">
        <v>386</v>
      </c>
      <c r="V5962" t="s">
        <v>79</v>
      </c>
      <c r="W5962" t="s">
        <v>455</v>
      </c>
      <c r="X5962" t="s">
        <v>73</v>
      </c>
      <c r="Y5962" t="s">
        <v>183</v>
      </c>
      <c r="Z5962" t="s">
        <v>56</v>
      </c>
      <c r="AA5962" t="s">
        <v>47</v>
      </c>
      <c r="AB5962" t="s">
        <v>57</v>
      </c>
      <c r="AC5962" t="s">
        <v>82</v>
      </c>
      <c r="AD5962" t="s">
        <v>597</v>
      </c>
      <c r="AE5962" t="s">
        <v>380</v>
      </c>
      <c r="AF5962" t="s">
        <v>55</v>
      </c>
      <c r="AG5962" t="s">
        <v>3858</v>
      </c>
      <c r="AH5962" t="s">
        <v>64</v>
      </c>
      <c r="AI5962" t="s">
        <v>110</v>
      </c>
      <c r="AJ5962" t="s">
        <v>690</v>
      </c>
      <c r="AK5962" t="s">
        <v>58</v>
      </c>
      <c r="AL5962" t="s">
        <v>47</v>
      </c>
      <c r="AM5962" t="s">
        <v>47</v>
      </c>
      <c r="AN5962" t="s">
        <v>65</v>
      </c>
      <c r="AO5962" t="s">
        <v>103</v>
      </c>
    </row>
    <row r="5963" spans="1:41" hidden="1" x14ac:dyDescent="0.25">
      <c r="A5963" t="s">
        <v>24889</v>
      </c>
      <c r="B5963" t="s">
        <v>24890</v>
      </c>
      <c r="C5963" s="1" t="str">
        <f t="shared" si="374"/>
        <v>21:1065</v>
      </c>
      <c r="D5963" s="1" t="str">
        <f t="shared" si="375"/>
        <v>21:0108</v>
      </c>
      <c r="E5963" t="s">
        <v>24891</v>
      </c>
      <c r="F5963" t="s">
        <v>24892</v>
      </c>
      <c r="H5963">
        <v>51.085555999999997</v>
      </c>
      <c r="I5963">
        <v>-118.35117889999999</v>
      </c>
      <c r="J5963" s="1" t="str">
        <f t="shared" si="376"/>
        <v>NGR bulk stream sediment</v>
      </c>
      <c r="K5963" s="1" t="str">
        <f t="shared" si="377"/>
        <v>&lt;177 micron (NGR)</v>
      </c>
      <c r="L5963">
        <v>15</v>
      </c>
      <c r="M5963" t="s">
        <v>233</v>
      </c>
      <c r="N5963">
        <v>255</v>
      </c>
      <c r="O5963" t="s">
        <v>78</v>
      </c>
      <c r="P5963" t="s">
        <v>47</v>
      </c>
      <c r="Q5963" t="s">
        <v>812</v>
      </c>
      <c r="R5963" t="s">
        <v>173</v>
      </c>
      <c r="S5963" t="s">
        <v>14547</v>
      </c>
      <c r="T5963" t="s">
        <v>76</v>
      </c>
      <c r="U5963" t="s">
        <v>226</v>
      </c>
      <c r="V5963" t="s">
        <v>257</v>
      </c>
      <c r="W5963" t="s">
        <v>164</v>
      </c>
      <c r="X5963" t="s">
        <v>83</v>
      </c>
      <c r="Y5963" t="s">
        <v>12163</v>
      </c>
      <c r="Z5963" t="s">
        <v>235</v>
      </c>
      <c r="AA5963" t="s">
        <v>122</v>
      </c>
      <c r="AB5963" t="s">
        <v>174</v>
      </c>
      <c r="AC5963" t="s">
        <v>58</v>
      </c>
      <c r="AD5963" t="s">
        <v>590</v>
      </c>
      <c r="AE5963" t="s">
        <v>62</v>
      </c>
      <c r="AF5963" t="s">
        <v>55</v>
      </c>
      <c r="AG5963" t="s">
        <v>15313</v>
      </c>
      <c r="AH5963" t="s">
        <v>365</v>
      </c>
      <c r="AI5963" t="s">
        <v>72</v>
      </c>
      <c r="AJ5963" t="s">
        <v>24893</v>
      </c>
      <c r="AK5963" t="s">
        <v>2133</v>
      </c>
      <c r="AL5963" t="s">
        <v>51</v>
      </c>
      <c r="AM5963" t="s">
        <v>137</v>
      </c>
      <c r="AN5963" t="s">
        <v>1797</v>
      </c>
      <c r="AO5963" t="s">
        <v>197</v>
      </c>
    </row>
    <row r="5964" spans="1:41" hidden="1" x14ac:dyDescent="0.25">
      <c r="A5964" t="s">
        <v>24894</v>
      </c>
      <c r="B5964" t="s">
        <v>24895</v>
      </c>
      <c r="C5964" s="1" t="str">
        <f t="shared" si="374"/>
        <v>21:1065</v>
      </c>
      <c r="D5964" s="1" t="str">
        <f t="shared" si="375"/>
        <v>21:0108</v>
      </c>
      <c r="E5964" t="s">
        <v>24896</v>
      </c>
      <c r="F5964" t="s">
        <v>24897</v>
      </c>
      <c r="H5964">
        <v>51.080167799999998</v>
      </c>
      <c r="I5964">
        <v>-118.3474097</v>
      </c>
      <c r="J5964" s="1" t="str">
        <f t="shared" si="376"/>
        <v>NGR bulk stream sediment</v>
      </c>
      <c r="K5964" s="1" t="str">
        <f t="shared" si="377"/>
        <v>&lt;177 micron (NGR)</v>
      </c>
      <c r="L5964">
        <v>15</v>
      </c>
      <c r="M5964" t="s">
        <v>248</v>
      </c>
      <c r="N5964">
        <v>256</v>
      </c>
      <c r="O5964" t="s">
        <v>149</v>
      </c>
      <c r="P5964" t="s">
        <v>103</v>
      </c>
      <c r="Q5964" t="s">
        <v>119</v>
      </c>
      <c r="R5964" t="s">
        <v>206</v>
      </c>
      <c r="S5964" t="s">
        <v>207</v>
      </c>
      <c r="T5964" t="s">
        <v>127</v>
      </c>
      <c r="U5964" t="s">
        <v>184</v>
      </c>
      <c r="V5964" t="s">
        <v>63</v>
      </c>
      <c r="W5964" t="s">
        <v>206</v>
      </c>
      <c r="X5964" t="s">
        <v>85</v>
      </c>
      <c r="Y5964" t="s">
        <v>251</v>
      </c>
      <c r="Z5964" t="s">
        <v>57</v>
      </c>
      <c r="AA5964" t="s">
        <v>46</v>
      </c>
      <c r="AB5964" t="s">
        <v>87</v>
      </c>
      <c r="AC5964" t="s">
        <v>58</v>
      </c>
      <c r="AD5964" t="s">
        <v>146</v>
      </c>
      <c r="AE5964" t="s">
        <v>56</v>
      </c>
      <c r="AF5964" t="s">
        <v>85</v>
      </c>
      <c r="AG5964" t="s">
        <v>836</v>
      </c>
      <c r="AH5964" t="s">
        <v>81</v>
      </c>
      <c r="AI5964" t="s">
        <v>101</v>
      </c>
      <c r="AJ5964" t="s">
        <v>269</v>
      </c>
      <c r="AK5964" t="s">
        <v>143</v>
      </c>
      <c r="AL5964" t="s">
        <v>47</v>
      </c>
      <c r="AM5964" t="s">
        <v>103</v>
      </c>
      <c r="AN5964" t="s">
        <v>322</v>
      </c>
      <c r="AO5964" t="s">
        <v>66</v>
      </c>
    </row>
    <row r="5965" spans="1:41" hidden="1" x14ac:dyDescent="0.25">
      <c r="A5965" t="s">
        <v>24898</v>
      </c>
      <c r="B5965" t="s">
        <v>24899</v>
      </c>
      <c r="C5965" s="1" t="str">
        <f t="shared" ref="C5965:C6028" si="378">HYPERLINK("http://geochem.nrcan.gc.ca/cdogs/content/bdl/bdl211065_e.htm", "21:1065")</f>
        <v>21:1065</v>
      </c>
      <c r="D5965" s="1" t="str">
        <f t="shared" ref="D5965:D6028" si="379">HYPERLINK("http://geochem.nrcan.gc.ca/cdogs/content/svy/svy210108_e.htm", "21:0108")</f>
        <v>21:0108</v>
      </c>
      <c r="E5965" t="s">
        <v>24900</v>
      </c>
      <c r="F5965" t="s">
        <v>24901</v>
      </c>
      <c r="H5965">
        <v>51.081487600000003</v>
      </c>
      <c r="I5965">
        <v>-118.3072578</v>
      </c>
      <c r="J5965" s="1" t="str">
        <f t="shared" si="376"/>
        <v>NGR bulk stream sediment</v>
      </c>
      <c r="K5965" s="1" t="str">
        <f t="shared" si="377"/>
        <v>&lt;177 micron (NGR)</v>
      </c>
      <c r="L5965">
        <v>15</v>
      </c>
      <c r="M5965" t="s">
        <v>280</v>
      </c>
      <c r="N5965">
        <v>257</v>
      </c>
      <c r="O5965" t="s">
        <v>62</v>
      </c>
      <c r="P5965" t="s">
        <v>47</v>
      </c>
      <c r="Q5965" t="s">
        <v>1691</v>
      </c>
      <c r="R5965" t="s">
        <v>54</v>
      </c>
      <c r="S5965" t="s">
        <v>24902</v>
      </c>
      <c r="T5965" t="s">
        <v>55</v>
      </c>
      <c r="U5965" t="s">
        <v>543</v>
      </c>
      <c r="V5965" t="s">
        <v>101</v>
      </c>
      <c r="W5965" t="s">
        <v>455</v>
      </c>
      <c r="X5965" t="s">
        <v>85</v>
      </c>
      <c r="Y5965" t="s">
        <v>24903</v>
      </c>
      <c r="Z5965" t="s">
        <v>198</v>
      </c>
      <c r="AA5965" t="s">
        <v>46</v>
      </c>
      <c r="AB5965" t="s">
        <v>185</v>
      </c>
      <c r="AC5965" t="s">
        <v>58</v>
      </c>
      <c r="AD5965" t="s">
        <v>126</v>
      </c>
      <c r="AE5965" t="s">
        <v>380</v>
      </c>
      <c r="AF5965" t="s">
        <v>66</v>
      </c>
      <c r="AG5965" t="s">
        <v>6134</v>
      </c>
      <c r="AH5965" t="s">
        <v>455</v>
      </c>
      <c r="AI5965" t="s">
        <v>130</v>
      </c>
      <c r="AJ5965" t="s">
        <v>24631</v>
      </c>
      <c r="AK5965" t="s">
        <v>270</v>
      </c>
      <c r="AL5965" t="s">
        <v>47</v>
      </c>
      <c r="AM5965" t="s">
        <v>103</v>
      </c>
      <c r="AN5965" t="s">
        <v>65</v>
      </c>
      <c r="AO5965" t="s">
        <v>82</v>
      </c>
    </row>
    <row r="5966" spans="1:41" hidden="1" x14ac:dyDescent="0.25">
      <c r="A5966" t="s">
        <v>24904</v>
      </c>
      <c r="B5966" t="s">
        <v>24905</v>
      </c>
      <c r="C5966" s="1" t="str">
        <f t="shared" si="378"/>
        <v>21:1065</v>
      </c>
      <c r="D5966" s="1" t="str">
        <f t="shared" si="379"/>
        <v>21:0108</v>
      </c>
      <c r="E5966" t="s">
        <v>24900</v>
      </c>
      <c r="F5966" t="s">
        <v>24906</v>
      </c>
      <c r="H5966">
        <v>51.081487600000003</v>
      </c>
      <c r="I5966">
        <v>-118.3072578</v>
      </c>
      <c r="J5966" s="1" t="str">
        <f t="shared" si="376"/>
        <v>NGR bulk stream sediment</v>
      </c>
      <c r="K5966" s="1" t="str">
        <f t="shared" si="377"/>
        <v>&lt;177 micron (NGR)</v>
      </c>
      <c r="L5966">
        <v>15</v>
      </c>
      <c r="M5966" t="s">
        <v>288</v>
      </c>
      <c r="N5966">
        <v>258</v>
      </c>
      <c r="O5966" t="s">
        <v>235</v>
      </c>
      <c r="P5966" t="s">
        <v>52</v>
      </c>
      <c r="Q5966" t="s">
        <v>10571</v>
      </c>
      <c r="R5966" t="s">
        <v>110</v>
      </c>
      <c r="S5966" t="s">
        <v>1696</v>
      </c>
      <c r="T5966" t="s">
        <v>127</v>
      </c>
      <c r="U5966" t="s">
        <v>543</v>
      </c>
      <c r="V5966" t="s">
        <v>161</v>
      </c>
      <c r="W5966" t="s">
        <v>72</v>
      </c>
      <c r="X5966" t="s">
        <v>127</v>
      </c>
      <c r="Y5966" t="s">
        <v>13928</v>
      </c>
      <c r="Z5966" t="s">
        <v>174</v>
      </c>
      <c r="AA5966" t="s">
        <v>46</v>
      </c>
      <c r="AB5966" t="s">
        <v>110</v>
      </c>
      <c r="AC5966" t="s">
        <v>58</v>
      </c>
      <c r="AD5966" t="s">
        <v>126</v>
      </c>
      <c r="AE5966" t="s">
        <v>380</v>
      </c>
      <c r="AF5966" t="s">
        <v>217</v>
      </c>
      <c r="AG5966" t="s">
        <v>11680</v>
      </c>
      <c r="AH5966" t="s">
        <v>455</v>
      </c>
      <c r="AI5966" t="s">
        <v>257</v>
      </c>
      <c r="AJ5966" t="s">
        <v>5039</v>
      </c>
      <c r="AK5966" t="s">
        <v>260</v>
      </c>
      <c r="AL5966" t="s">
        <v>47</v>
      </c>
      <c r="AM5966" t="s">
        <v>73</v>
      </c>
      <c r="AN5966" t="s">
        <v>765</v>
      </c>
      <c r="AO5966" t="s">
        <v>475</v>
      </c>
    </row>
    <row r="5967" spans="1:41" hidden="1" x14ac:dyDescent="0.25">
      <c r="A5967" t="s">
        <v>24907</v>
      </c>
      <c r="B5967" t="s">
        <v>24908</v>
      </c>
      <c r="C5967" s="1" t="str">
        <f t="shared" si="378"/>
        <v>21:1065</v>
      </c>
      <c r="D5967" s="1" t="str">
        <f t="shared" si="379"/>
        <v>21:0108</v>
      </c>
      <c r="E5967" t="s">
        <v>24909</v>
      </c>
      <c r="F5967" t="s">
        <v>24910</v>
      </c>
      <c r="H5967">
        <v>51.060432400000003</v>
      </c>
      <c r="I5967">
        <v>-118.3042813</v>
      </c>
      <c r="J5967" s="1" t="str">
        <f t="shared" si="376"/>
        <v>NGR bulk stream sediment</v>
      </c>
      <c r="K5967" s="1" t="str">
        <f t="shared" si="377"/>
        <v>&lt;177 micron (NGR)</v>
      </c>
      <c r="L5967">
        <v>15</v>
      </c>
      <c r="M5967" t="s">
        <v>256</v>
      </c>
      <c r="N5967">
        <v>259</v>
      </c>
      <c r="O5967" t="s">
        <v>53</v>
      </c>
      <c r="P5967" t="s">
        <v>51</v>
      </c>
      <c r="Q5967" t="s">
        <v>327</v>
      </c>
      <c r="R5967" t="s">
        <v>62</v>
      </c>
      <c r="S5967" t="s">
        <v>207</v>
      </c>
      <c r="T5967" t="s">
        <v>50</v>
      </c>
      <c r="U5967" t="s">
        <v>237</v>
      </c>
      <c r="V5967" t="s">
        <v>130</v>
      </c>
      <c r="W5967" t="s">
        <v>151</v>
      </c>
      <c r="X5967" t="s">
        <v>58</v>
      </c>
      <c r="Y5967" t="s">
        <v>236</v>
      </c>
      <c r="Z5967" t="s">
        <v>54</v>
      </c>
      <c r="AA5967" t="s">
        <v>46</v>
      </c>
      <c r="AB5967" t="s">
        <v>64</v>
      </c>
      <c r="AC5967" t="s">
        <v>175</v>
      </c>
      <c r="AD5967" t="s">
        <v>226</v>
      </c>
      <c r="AE5967" t="s">
        <v>380</v>
      </c>
      <c r="AF5967" t="s">
        <v>209</v>
      </c>
      <c r="AG5967" t="s">
        <v>1569</v>
      </c>
      <c r="AH5967" t="s">
        <v>125</v>
      </c>
      <c r="AI5967" t="s">
        <v>81</v>
      </c>
      <c r="AJ5967" t="s">
        <v>657</v>
      </c>
      <c r="AK5967" t="s">
        <v>365</v>
      </c>
      <c r="AL5967" t="s">
        <v>47</v>
      </c>
      <c r="AM5967" t="s">
        <v>73</v>
      </c>
      <c r="AN5967" t="s">
        <v>345</v>
      </c>
      <c r="AO5967" t="s">
        <v>55</v>
      </c>
    </row>
    <row r="5968" spans="1:41" hidden="1" x14ac:dyDescent="0.25">
      <c r="A5968" t="s">
        <v>24911</v>
      </c>
      <c r="B5968" t="s">
        <v>24912</v>
      </c>
      <c r="C5968" s="1" t="str">
        <f t="shared" si="378"/>
        <v>21:1065</v>
      </c>
      <c r="D5968" s="1" t="str">
        <f t="shared" si="379"/>
        <v>21:0108</v>
      </c>
      <c r="E5968" t="s">
        <v>24913</v>
      </c>
      <c r="F5968" t="s">
        <v>24914</v>
      </c>
      <c r="H5968">
        <v>51.039147100000001</v>
      </c>
      <c r="I5968">
        <v>-118.3485155</v>
      </c>
      <c r="J5968" s="1" t="str">
        <f t="shared" si="376"/>
        <v>NGR bulk stream sediment</v>
      </c>
      <c r="K5968" s="1" t="str">
        <f t="shared" si="377"/>
        <v>&lt;177 micron (NGR)</v>
      </c>
      <c r="L5968">
        <v>15</v>
      </c>
      <c r="M5968" t="s">
        <v>265</v>
      </c>
      <c r="N5968">
        <v>260</v>
      </c>
      <c r="O5968" t="s">
        <v>149</v>
      </c>
      <c r="P5968" t="s">
        <v>55</v>
      </c>
      <c r="Q5968" t="s">
        <v>920</v>
      </c>
      <c r="R5968" t="s">
        <v>47</v>
      </c>
      <c r="S5968" t="s">
        <v>48</v>
      </c>
      <c r="T5968" t="s">
        <v>85</v>
      </c>
      <c r="U5968" t="s">
        <v>597</v>
      </c>
      <c r="V5968" t="s">
        <v>105</v>
      </c>
      <c r="W5968" t="s">
        <v>139</v>
      </c>
      <c r="X5968" t="s">
        <v>175</v>
      </c>
      <c r="Y5968" t="s">
        <v>237</v>
      </c>
      <c r="Z5968" t="s">
        <v>61</v>
      </c>
      <c r="AA5968" t="s">
        <v>46</v>
      </c>
      <c r="AB5968" t="s">
        <v>61</v>
      </c>
      <c r="AC5968" t="s">
        <v>58</v>
      </c>
      <c r="AD5968" t="s">
        <v>331</v>
      </c>
      <c r="AE5968" t="s">
        <v>380</v>
      </c>
      <c r="AF5968" t="s">
        <v>58</v>
      </c>
      <c r="AG5968" t="s">
        <v>352</v>
      </c>
      <c r="AH5968" t="s">
        <v>46</v>
      </c>
      <c r="AI5968" t="s">
        <v>130</v>
      </c>
      <c r="AJ5968" t="s">
        <v>925</v>
      </c>
      <c r="AK5968" t="s">
        <v>108</v>
      </c>
      <c r="AL5968" t="s">
        <v>47</v>
      </c>
      <c r="AM5968" t="s">
        <v>58</v>
      </c>
      <c r="AN5968" t="s">
        <v>765</v>
      </c>
      <c r="AO5968" t="s">
        <v>52</v>
      </c>
    </row>
    <row r="5969" spans="1:41" hidden="1" x14ac:dyDescent="0.25">
      <c r="A5969" t="s">
        <v>24915</v>
      </c>
      <c r="B5969" t="s">
        <v>24916</v>
      </c>
      <c r="C5969" s="1" t="str">
        <f t="shared" si="378"/>
        <v>21:1065</v>
      </c>
      <c r="D5969" s="1" t="str">
        <f t="shared" si="379"/>
        <v>21:0108</v>
      </c>
      <c r="E5969" t="s">
        <v>24917</v>
      </c>
      <c r="F5969" t="s">
        <v>24918</v>
      </c>
      <c r="H5969">
        <v>51.033855299999999</v>
      </c>
      <c r="I5969">
        <v>-118.3300485</v>
      </c>
      <c r="J5969" s="1" t="str">
        <f t="shared" si="376"/>
        <v>NGR bulk stream sediment</v>
      </c>
      <c r="K5969" s="1" t="str">
        <f t="shared" si="377"/>
        <v>&lt;177 micron (NGR)</v>
      </c>
      <c r="L5969">
        <v>16</v>
      </c>
      <c r="M5969" t="s">
        <v>45</v>
      </c>
      <c r="N5969">
        <v>261</v>
      </c>
      <c r="O5969" t="s">
        <v>62</v>
      </c>
      <c r="P5969" t="s">
        <v>47</v>
      </c>
      <c r="Q5969" t="s">
        <v>812</v>
      </c>
      <c r="R5969" t="s">
        <v>62</v>
      </c>
      <c r="S5969" t="s">
        <v>386</v>
      </c>
      <c r="T5969" t="s">
        <v>52</v>
      </c>
      <c r="U5969" t="s">
        <v>328</v>
      </c>
      <c r="V5969" t="s">
        <v>57</v>
      </c>
      <c r="W5969" t="s">
        <v>105</v>
      </c>
      <c r="X5969" t="s">
        <v>76</v>
      </c>
      <c r="Y5969" t="s">
        <v>126</v>
      </c>
      <c r="Z5969" t="s">
        <v>174</v>
      </c>
      <c r="AA5969" t="s">
        <v>46</v>
      </c>
      <c r="AB5969" t="s">
        <v>105</v>
      </c>
      <c r="AC5969" t="s">
        <v>58</v>
      </c>
      <c r="AD5969" t="s">
        <v>589</v>
      </c>
      <c r="AE5969" t="s">
        <v>380</v>
      </c>
      <c r="AF5969" t="s">
        <v>319</v>
      </c>
      <c r="AG5969" t="s">
        <v>1211</v>
      </c>
      <c r="AH5969" t="s">
        <v>235</v>
      </c>
      <c r="AI5969" t="s">
        <v>105</v>
      </c>
      <c r="AJ5969" t="s">
        <v>3643</v>
      </c>
      <c r="AK5969" t="s">
        <v>73</v>
      </c>
      <c r="AL5969" t="s">
        <v>47</v>
      </c>
      <c r="AM5969" t="s">
        <v>52</v>
      </c>
      <c r="AN5969" t="s">
        <v>318</v>
      </c>
      <c r="AO5969" t="s">
        <v>239</v>
      </c>
    </row>
    <row r="5970" spans="1:41" hidden="1" x14ac:dyDescent="0.25">
      <c r="A5970" t="s">
        <v>24919</v>
      </c>
      <c r="B5970" t="s">
        <v>24920</v>
      </c>
      <c r="C5970" s="1" t="str">
        <f t="shared" si="378"/>
        <v>21:1065</v>
      </c>
      <c r="D5970" s="1" t="str">
        <f t="shared" si="379"/>
        <v>21:0108</v>
      </c>
      <c r="E5970" t="s">
        <v>24921</v>
      </c>
      <c r="F5970" t="s">
        <v>24922</v>
      </c>
      <c r="H5970">
        <v>51.028207999999999</v>
      </c>
      <c r="I5970">
        <v>-118.324482</v>
      </c>
      <c r="J5970" s="1" t="str">
        <f t="shared" si="376"/>
        <v>NGR bulk stream sediment</v>
      </c>
      <c r="K5970" s="1" t="str">
        <f t="shared" si="377"/>
        <v>&lt;177 micron (NGR)</v>
      </c>
      <c r="L5970">
        <v>16</v>
      </c>
      <c r="M5970" t="s">
        <v>71</v>
      </c>
      <c r="N5970">
        <v>262</v>
      </c>
      <c r="O5970" t="s">
        <v>63</v>
      </c>
      <c r="P5970" t="s">
        <v>47</v>
      </c>
      <c r="Q5970" t="s">
        <v>119</v>
      </c>
      <c r="R5970" t="s">
        <v>51</v>
      </c>
      <c r="S5970" t="s">
        <v>431</v>
      </c>
      <c r="T5970" t="s">
        <v>209</v>
      </c>
      <c r="U5970" t="s">
        <v>438</v>
      </c>
      <c r="V5970" t="s">
        <v>63</v>
      </c>
      <c r="W5970" t="s">
        <v>103</v>
      </c>
      <c r="X5970" t="s">
        <v>58</v>
      </c>
      <c r="Y5970" t="s">
        <v>241</v>
      </c>
      <c r="Z5970" t="s">
        <v>57</v>
      </c>
      <c r="AA5970" t="s">
        <v>46</v>
      </c>
      <c r="AB5970" t="s">
        <v>149</v>
      </c>
      <c r="AC5970" t="s">
        <v>50</v>
      </c>
      <c r="AD5970" t="s">
        <v>331</v>
      </c>
      <c r="AE5970" t="s">
        <v>56</v>
      </c>
      <c r="AF5970" t="s">
        <v>108</v>
      </c>
      <c r="AG5970" t="s">
        <v>1216</v>
      </c>
      <c r="AH5970" t="s">
        <v>101</v>
      </c>
      <c r="AI5970" t="s">
        <v>64</v>
      </c>
      <c r="AJ5970" t="s">
        <v>175</v>
      </c>
      <c r="AK5970" t="s">
        <v>88</v>
      </c>
      <c r="AL5970" t="s">
        <v>122</v>
      </c>
      <c r="AM5970" t="s">
        <v>51</v>
      </c>
      <c r="AN5970" t="s">
        <v>662</v>
      </c>
      <c r="AO5970" t="s">
        <v>76</v>
      </c>
    </row>
    <row r="5971" spans="1:41" hidden="1" x14ac:dyDescent="0.25">
      <c r="A5971" t="s">
        <v>24923</v>
      </c>
      <c r="B5971" t="s">
        <v>24924</v>
      </c>
      <c r="C5971" s="1" t="str">
        <f t="shared" si="378"/>
        <v>21:1065</v>
      </c>
      <c r="D5971" s="1" t="str">
        <f t="shared" si="379"/>
        <v>21:0108</v>
      </c>
      <c r="E5971" t="s">
        <v>24925</v>
      </c>
      <c r="F5971" t="s">
        <v>24926</v>
      </c>
      <c r="H5971">
        <v>51.022706200000002</v>
      </c>
      <c r="I5971">
        <v>-118.2914011</v>
      </c>
      <c r="J5971" s="1" t="str">
        <f t="shared" si="376"/>
        <v>NGR bulk stream sediment</v>
      </c>
      <c r="K5971" s="1" t="str">
        <f t="shared" si="377"/>
        <v>&lt;177 micron (NGR)</v>
      </c>
      <c r="L5971">
        <v>16</v>
      </c>
      <c r="M5971" t="s">
        <v>95</v>
      </c>
      <c r="N5971">
        <v>263</v>
      </c>
      <c r="O5971" t="s">
        <v>46</v>
      </c>
      <c r="P5971" t="s">
        <v>85</v>
      </c>
      <c r="Q5971" t="s">
        <v>862</v>
      </c>
      <c r="R5971" t="s">
        <v>110</v>
      </c>
      <c r="S5971" t="s">
        <v>345</v>
      </c>
      <c r="T5971" t="s">
        <v>85</v>
      </c>
      <c r="U5971" t="s">
        <v>226</v>
      </c>
      <c r="V5971" t="s">
        <v>61</v>
      </c>
      <c r="W5971" t="s">
        <v>102</v>
      </c>
      <c r="X5971" t="s">
        <v>475</v>
      </c>
      <c r="Y5971" t="s">
        <v>386</v>
      </c>
      <c r="Z5971" t="s">
        <v>101</v>
      </c>
      <c r="AA5971" t="s">
        <v>46</v>
      </c>
      <c r="AB5971" t="s">
        <v>149</v>
      </c>
      <c r="AC5971" t="s">
        <v>58</v>
      </c>
      <c r="AD5971" t="s">
        <v>343</v>
      </c>
      <c r="AE5971" t="s">
        <v>380</v>
      </c>
      <c r="AF5971" t="s">
        <v>108</v>
      </c>
      <c r="AG5971" t="s">
        <v>9308</v>
      </c>
      <c r="AH5971" t="s">
        <v>437</v>
      </c>
      <c r="AI5971" t="s">
        <v>102</v>
      </c>
      <c r="AJ5971" t="s">
        <v>120</v>
      </c>
      <c r="AK5971" t="s">
        <v>76</v>
      </c>
      <c r="AL5971" t="s">
        <v>58</v>
      </c>
      <c r="AM5971" t="s">
        <v>108</v>
      </c>
      <c r="AN5971" t="s">
        <v>404</v>
      </c>
      <c r="AO5971" t="s">
        <v>49</v>
      </c>
    </row>
    <row r="5972" spans="1:41" hidden="1" x14ac:dyDescent="0.25">
      <c r="A5972" t="s">
        <v>24927</v>
      </c>
      <c r="B5972" t="s">
        <v>24928</v>
      </c>
      <c r="C5972" s="1" t="str">
        <f t="shared" si="378"/>
        <v>21:1065</v>
      </c>
      <c r="D5972" s="1" t="str">
        <f t="shared" si="379"/>
        <v>21:0108</v>
      </c>
      <c r="E5972" t="s">
        <v>24929</v>
      </c>
      <c r="F5972" t="s">
        <v>24930</v>
      </c>
      <c r="H5972">
        <v>51.028567600000002</v>
      </c>
      <c r="I5972">
        <v>-118.28913970000001</v>
      </c>
      <c r="J5972" s="1" t="str">
        <f t="shared" si="376"/>
        <v>NGR bulk stream sediment</v>
      </c>
      <c r="K5972" s="1" t="str">
        <f t="shared" si="377"/>
        <v>&lt;177 micron (NGR)</v>
      </c>
      <c r="L5972">
        <v>16</v>
      </c>
      <c r="M5972" t="s">
        <v>117</v>
      </c>
      <c r="N5972">
        <v>264</v>
      </c>
      <c r="O5972" t="s">
        <v>54</v>
      </c>
      <c r="P5972" t="s">
        <v>47</v>
      </c>
      <c r="Q5972" t="s">
        <v>812</v>
      </c>
      <c r="R5972" t="s">
        <v>105</v>
      </c>
      <c r="S5972" t="s">
        <v>425</v>
      </c>
      <c r="T5972" t="s">
        <v>330</v>
      </c>
      <c r="U5972" t="s">
        <v>140</v>
      </c>
      <c r="V5972" t="s">
        <v>235</v>
      </c>
      <c r="W5972" t="s">
        <v>257</v>
      </c>
      <c r="X5972" t="s">
        <v>127</v>
      </c>
      <c r="Y5972" t="s">
        <v>121</v>
      </c>
      <c r="Z5972" t="s">
        <v>174</v>
      </c>
      <c r="AA5972" t="s">
        <v>46</v>
      </c>
      <c r="AB5972" t="s">
        <v>235</v>
      </c>
      <c r="AC5972" t="s">
        <v>58</v>
      </c>
      <c r="AD5972" t="s">
        <v>438</v>
      </c>
      <c r="AE5972" t="s">
        <v>380</v>
      </c>
      <c r="AF5972" t="s">
        <v>58</v>
      </c>
      <c r="AG5972" t="s">
        <v>1012</v>
      </c>
      <c r="AH5972" t="s">
        <v>81</v>
      </c>
      <c r="AI5972" t="s">
        <v>139</v>
      </c>
      <c r="AJ5972" t="s">
        <v>736</v>
      </c>
      <c r="AK5972" t="s">
        <v>319</v>
      </c>
      <c r="AL5972" t="s">
        <v>47</v>
      </c>
      <c r="AM5972" t="s">
        <v>73</v>
      </c>
      <c r="AN5972" t="s">
        <v>920</v>
      </c>
      <c r="AO5972" t="s">
        <v>475</v>
      </c>
    </row>
    <row r="5973" spans="1:41" hidden="1" x14ac:dyDescent="0.25">
      <c r="A5973" t="s">
        <v>24931</v>
      </c>
      <c r="B5973" t="s">
        <v>24932</v>
      </c>
      <c r="C5973" s="1" t="str">
        <f t="shared" si="378"/>
        <v>21:1065</v>
      </c>
      <c r="D5973" s="1" t="str">
        <f t="shared" si="379"/>
        <v>21:0108</v>
      </c>
      <c r="E5973" t="s">
        <v>24933</v>
      </c>
      <c r="F5973" t="s">
        <v>24934</v>
      </c>
      <c r="H5973">
        <v>51.016337399999998</v>
      </c>
      <c r="I5973">
        <v>-118.2644494</v>
      </c>
      <c r="J5973" s="1" t="str">
        <f t="shared" si="376"/>
        <v>NGR bulk stream sediment</v>
      </c>
      <c r="K5973" s="1" t="str">
        <f t="shared" si="377"/>
        <v>&lt;177 micron (NGR)</v>
      </c>
      <c r="L5973">
        <v>16</v>
      </c>
      <c r="M5973" t="s">
        <v>136</v>
      </c>
      <c r="N5973">
        <v>265</v>
      </c>
      <c r="O5973" t="s">
        <v>87</v>
      </c>
      <c r="P5973" t="s">
        <v>52</v>
      </c>
      <c r="Q5973" t="s">
        <v>492</v>
      </c>
      <c r="R5973" t="s">
        <v>109</v>
      </c>
      <c r="S5973" t="s">
        <v>438</v>
      </c>
      <c r="T5973" t="s">
        <v>127</v>
      </c>
      <c r="U5973" t="s">
        <v>559</v>
      </c>
      <c r="V5973" t="s">
        <v>200</v>
      </c>
      <c r="W5973" t="s">
        <v>206</v>
      </c>
      <c r="X5973" t="s">
        <v>73</v>
      </c>
      <c r="Y5973" t="s">
        <v>250</v>
      </c>
      <c r="Z5973" t="s">
        <v>84</v>
      </c>
      <c r="AA5973" t="s">
        <v>46</v>
      </c>
      <c r="AB5973" t="s">
        <v>54</v>
      </c>
      <c r="AC5973" t="s">
        <v>66</v>
      </c>
      <c r="AD5973" t="s">
        <v>331</v>
      </c>
      <c r="AE5973" t="s">
        <v>380</v>
      </c>
      <c r="AF5973" t="s">
        <v>58</v>
      </c>
      <c r="AG5973" t="s">
        <v>855</v>
      </c>
      <c r="AH5973" t="s">
        <v>235</v>
      </c>
      <c r="AI5973" t="s">
        <v>185</v>
      </c>
      <c r="AJ5973" t="s">
        <v>1347</v>
      </c>
      <c r="AK5973" t="s">
        <v>271</v>
      </c>
      <c r="AL5973" t="s">
        <v>47</v>
      </c>
      <c r="AM5973" t="s">
        <v>122</v>
      </c>
      <c r="AN5973" t="s">
        <v>638</v>
      </c>
      <c r="AO5973" t="s">
        <v>108</v>
      </c>
    </row>
    <row r="5974" spans="1:41" hidden="1" x14ac:dyDescent="0.25">
      <c r="A5974" t="s">
        <v>24935</v>
      </c>
      <c r="B5974" t="s">
        <v>24936</v>
      </c>
      <c r="C5974" s="1" t="str">
        <f t="shared" si="378"/>
        <v>21:1065</v>
      </c>
      <c r="D5974" s="1" t="str">
        <f t="shared" si="379"/>
        <v>21:0108</v>
      </c>
      <c r="E5974" t="s">
        <v>24937</v>
      </c>
      <c r="F5974" t="s">
        <v>24938</v>
      </c>
      <c r="H5974">
        <v>51.208460700000003</v>
      </c>
      <c r="I5974">
        <v>-118.22306380000001</v>
      </c>
      <c r="J5974" s="1" t="str">
        <f t="shared" si="376"/>
        <v>NGR bulk stream sediment</v>
      </c>
      <c r="K5974" s="1" t="str">
        <f t="shared" si="377"/>
        <v>&lt;177 micron (NGR)</v>
      </c>
      <c r="L5974">
        <v>16</v>
      </c>
      <c r="M5974" t="s">
        <v>157</v>
      </c>
      <c r="N5974">
        <v>266</v>
      </c>
      <c r="O5974" t="s">
        <v>164</v>
      </c>
      <c r="P5974" t="s">
        <v>47</v>
      </c>
      <c r="Q5974" t="s">
        <v>862</v>
      </c>
      <c r="R5974" t="s">
        <v>174</v>
      </c>
      <c r="S5974" t="s">
        <v>438</v>
      </c>
      <c r="T5974" t="s">
        <v>55</v>
      </c>
      <c r="U5974" t="s">
        <v>328</v>
      </c>
      <c r="V5974" t="s">
        <v>61</v>
      </c>
      <c r="W5974" t="s">
        <v>78</v>
      </c>
      <c r="X5974" t="s">
        <v>76</v>
      </c>
      <c r="Y5974" t="s">
        <v>144</v>
      </c>
      <c r="Z5974" t="s">
        <v>53</v>
      </c>
      <c r="AA5974" t="s">
        <v>46</v>
      </c>
      <c r="AB5974" t="s">
        <v>87</v>
      </c>
      <c r="AC5974" t="s">
        <v>58</v>
      </c>
      <c r="AD5974" t="s">
        <v>146</v>
      </c>
      <c r="AE5974" t="s">
        <v>56</v>
      </c>
      <c r="AF5974" t="s">
        <v>351</v>
      </c>
      <c r="AG5974" t="s">
        <v>678</v>
      </c>
      <c r="AH5974" t="s">
        <v>101</v>
      </c>
      <c r="AI5974" t="s">
        <v>61</v>
      </c>
      <c r="AJ5974" t="s">
        <v>1060</v>
      </c>
      <c r="AK5974" t="s">
        <v>371</v>
      </c>
      <c r="AL5974" t="s">
        <v>47</v>
      </c>
      <c r="AM5974" t="s">
        <v>122</v>
      </c>
      <c r="AN5974" t="s">
        <v>668</v>
      </c>
      <c r="AO5974" t="s">
        <v>267</v>
      </c>
    </row>
    <row r="5975" spans="1:41" hidden="1" x14ac:dyDescent="0.25">
      <c r="A5975" t="s">
        <v>24939</v>
      </c>
      <c r="B5975" t="s">
        <v>24940</v>
      </c>
      <c r="C5975" s="1" t="str">
        <f t="shared" si="378"/>
        <v>21:1065</v>
      </c>
      <c r="D5975" s="1" t="str">
        <f t="shared" si="379"/>
        <v>21:0108</v>
      </c>
      <c r="E5975" t="s">
        <v>24941</v>
      </c>
      <c r="F5975" t="s">
        <v>24942</v>
      </c>
      <c r="H5975">
        <v>51.166525100000001</v>
      </c>
      <c r="I5975">
        <v>-118.2181346</v>
      </c>
      <c r="J5975" s="1" t="str">
        <f t="shared" si="376"/>
        <v>NGR bulk stream sediment</v>
      </c>
      <c r="K5975" s="1" t="str">
        <f t="shared" si="377"/>
        <v>&lt;177 micron (NGR)</v>
      </c>
      <c r="L5975">
        <v>16</v>
      </c>
      <c r="M5975" t="s">
        <v>170</v>
      </c>
      <c r="N5975">
        <v>267</v>
      </c>
      <c r="O5975" t="s">
        <v>47</v>
      </c>
      <c r="P5975" t="s">
        <v>73</v>
      </c>
      <c r="Q5975" t="s">
        <v>404</v>
      </c>
      <c r="R5975" t="s">
        <v>102</v>
      </c>
      <c r="S5975" t="s">
        <v>1121</v>
      </c>
      <c r="T5975" t="s">
        <v>108</v>
      </c>
      <c r="U5975" t="s">
        <v>146</v>
      </c>
      <c r="V5975" t="s">
        <v>122</v>
      </c>
      <c r="W5975" t="s">
        <v>102</v>
      </c>
      <c r="X5975" t="s">
        <v>90</v>
      </c>
      <c r="Y5975" t="s">
        <v>226</v>
      </c>
      <c r="Z5975" t="s">
        <v>149</v>
      </c>
      <c r="AA5975" t="s">
        <v>46</v>
      </c>
      <c r="AB5975" t="s">
        <v>110</v>
      </c>
      <c r="AC5975" t="s">
        <v>58</v>
      </c>
      <c r="AD5975" t="s">
        <v>226</v>
      </c>
      <c r="AE5975" t="s">
        <v>199</v>
      </c>
      <c r="AF5975" t="s">
        <v>55</v>
      </c>
      <c r="AG5975" t="s">
        <v>3432</v>
      </c>
      <c r="AH5975" t="s">
        <v>79</v>
      </c>
      <c r="AI5975" t="s">
        <v>81</v>
      </c>
      <c r="AJ5975" t="s">
        <v>8450</v>
      </c>
      <c r="AK5975" t="s">
        <v>58</v>
      </c>
      <c r="AL5975" t="s">
        <v>122</v>
      </c>
      <c r="AM5975" t="s">
        <v>51</v>
      </c>
      <c r="AN5975" t="s">
        <v>481</v>
      </c>
      <c r="AO5975" t="s">
        <v>145</v>
      </c>
    </row>
    <row r="5976" spans="1:41" hidden="1" x14ac:dyDescent="0.25">
      <c r="A5976" t="s">
        <v>24943</v>
      </c>
      <c r="B5976" t="s">
        <v>24944</v>
      </c>
      <c r="C5976" s="1" t="str">
        <f t="shared" si="378"/>
        <v>21:1065</v>
      </c>
      <c r="D5976" s="1" t="str">
        <f t="shared" si="379"/>
        <v>21:0108</v>
      </c>
      <c r="E5976" t="s">
        <v>24945</v>
      </c>
      <c r="F5976" t="s">
        <v>24946</v>
      </c>
      <c r="H5976">
        <v>51.151536900000004</v>
      </c>
      <c r="I5976">
        <v>-118.2187265</v>
      </c>
      <c r="J5976" s="1" t="str">
        <f t="shared" si="376"/>
        <v>NGR bulk stream sediment</v>
      </c>
      <c r="K5976" s="1" t="str">
        <f t="shared" si="377"/>
        <v>&lt;177 micron (NGR)</v>
      </c>
      <c r="L5976">
        <v>16</v>
      </c>
      <c r="M5976" t="s">
        <v>280</v>
      </c>
      <c r="N5976">
        <v>268</v>
      </c>
      <c r="O5976" t="s">
        <v>46</v>
      </c>
      <c r="P5976" t="s">
        <v>47</v>
      </c>
      <c r="Q5976" t="s">
        <v>548</v>
      </c>
      <c r="R5976" t="s">
        <v>57</v>
      </c>
      <c r="S5976" t="s">
        <v>391</v>
      </c>
      <c r="T5976" t="s">
        <v>51</v>
      </c>
      <c r="U5976" t="s">
        <v>418</v>
      </c>
      <c r="V5976" t="s">
        <v>87</v>
      </c>
      <c r="W5976" t="s">
        <v>64</v>
      </c>
      <c r="X5976" t="s">
        <v>50</v>
      </c>
      <c r="Y5976" t="s">
        <v>331</v>
      </c>
      <c r="Z5976" t="s">
        <v>54</v>
      </c>
      <c r="AA5976" t="s">
        <v>46</v>
      </c>
      <c r="AB5976" t="s">
        <v>61</v>
      </c>
      <c r="AC5976" t="s">
        <v>58</v>
      </c>
      <c r="AD5976" t="s">
        <v>457</v>
      </c>
      <c r="AE5976" t="s">
        <v>380</v>
      </c>
      <c r="AF5976" t="s">
        <v>271</v>
      </c>
      <c r="AG5976" t="s">
        <v>1059</v>
      </c>
      <c r="AH5976" t="s">
        <v>139</v>
      </c>
      <c r="AI5976" t="s">
        <v>235</v>
      </c>
      <c r="AJ5976" t="s">
        <v>3895</v>
      </c>
      <c r="AK5976" t="s">
        <v>371</v>
      </c>
      <c r="AL5976" t="s">
        <v>47</v>
      </c>
      <c r="AM5976" t="s">
        <v>103</v>
      </c>
      <c r="AN5976" t="s">
        <v>249</v>
      </c>
      <c r="AO5976" t="s">
        <v>239</v>
      </c>
    </row>
    <row r="5977" spans="1:41" hidden="1" x14ac:dyDescent="0.25">
      <c r="A5977" t="s">
        <v>24947</v>
      </c>
      <c r="B5977" t="s">
        <v>24948</v>
      </c>
      <c r="C5977" s="1" t="str">
        <f t="shared" si="378"/>
        <v>21:1065</v>
      </c>
      <c r="D5977" s="1" t="str">
        <f t="shared" si="379"/>
        <v>21:0108</v>
      </c>
      <c r="E5977" t="s">
        <v>24945</v>
      </c>
      <c r="F5977" t="s">
        <v>24949</v>
      </c>
      <c r="H5977">
        <v>51.151536900000004</v>
      </c>
      <c r="I5977">
        <v>-118.2187265</v>
      </c>
      <c r="J5977" s="1" t="str">
        <f t="shared" si="376"/>
        <v>NGR bulk stream sediment</v>
      </c>
      <c r="K5977" s="1" t="str">
        <f t="shared" si="377"/>
        <v>&lt;177 micron (NGR)</v>
      </c>
      <c r="L5977">
        <v>16</v>
      </c>
      <c r="M5977" t="s">
        <v>288</v>
      </c>
      <c r="N5977">
        <v>269</v>
      </c>
      <c r="O5977" t="s">
        <v>185</v>
      </c>
      <c r="P5977" t="s">
        <v>47</v>
      </c>
      <c r="Q5977" t="s">
        <v>234</v>
      </c>
      <c r="R5977" t="s">
        <v>87</v>
      </c>
      <c r="S5977" t="s">
        <v>543</v>
      </c>
      <c r="T5977" t="s">
        <v>52</v>
      </c>
      <c r="U5977" t="s">
        <v>250</v>
      </c>
      <c r="V5977" t="s">
        <v>235</v>
      </c>
      <c r="W5977" t="s">
        <v>101</v>
      </c>
      <c r="X5977" t="s">
        <v>145</v>
      </c>
      <c r="Y5977" t="s">
        <v>146</v>
      </c>
      <c r="Z5977" t="s">
        <v>46</v>
      </c>
      <c r="AA5977" t="s">
        <v>46</v>
      </c>
      <c r="AB5977" t="s">
        <v>235</v>
      </c>
      <c r="AC5977" t="s">
        <v>58</v>
      </c>
      <c r="AD5977" t="s">
        <v>331</v>
      </c>
      <c r="AE5977" t="s">
        <v>56</v>
      </c>
      <c r="AF5977" t="s">
        <v>182</v>
      </c>
      <c r="AG5977" t="s">
        <v>997</v>
      </c>
      <c r="AH5977" t="s">
        <v>122</v>
      </c>
      <c r="AI5977" t="s">
        <v>235</v>
      </c>
      <c r="AJ5977" t="s">
        <v>984</v>
      </c>
      <c r="AK5977" t="s">
        <v>96</v>
      </c>
      <c r="AL5977" t="s">
        <v>47</v>
      </c>
      <c r="AM5977" t="s">
        <v>51</v>
      </c>
      <c r="AN5977" t="s">
        <v>456</v>
      </c>
      <c r="AO5977" t="s">
        <v>162</v>
      </c>
    </row>
    <row r="5978" spans="1:41" hidden="1" x14ac:dyDescent="0.25">
      <c r="A5978" t="s">
        <v>24950</v>
      </c>
      <c r="B5978" t="s">
        <v>24951</v>
      </c>
      <c r="C5978" s="1" t="str">
        <f t="shared" si="378"/>
        <v>21:1065</v>
      </c>
      <c r="D5978" s="1" t="str">
        <f t="shared" si="379"/>
        <v>21:0108</v>
      </c>
      <c r="E5978" t="s">
        <v>24952</v>
      </c>
      <c r="F5978" t="s">
        <v>24953</v>
      </c>
      <c r="H5978">
        <v>51.142736499999998</v>
      </c>
      <c r="I5978">
        <v>-118.2132053</v>
      </c>
      <c r="J5978" s="1" t="str">
        <f t="shared" si="376"/>
        <v>NGR bulk stream sediment</v>
      </c>
      <c r="K5978" s="1" t="str">
        <f t="shared" si="377"/>
        <v>&lt;177 micron (NGR)</v>
      </c>
      <c r="L5978">
        <v>16</v>
      </c>
      <c r="M5978" t="s">
        <v>180</v>
      </c>
      <c r="N5978">
        <v>270</v>
      </c>
      <c r="O5978" t="s">
        <v>139</v>
      </c>
      <c r="P5978" t="s">
        <v>122</v>
      </c>
      <c r="Q5978" t="s">
        <v>119</v>
      </c>
      <c r="R5978" t="s">
        <v>110</v>
      </c>
      <c r="S5978" t="s">
        <v>695</v>
      </c>
      <c r="T5978" t="s">
        <v>209</v>
      </c>
      <c r="U5978" t="s">
        <v>184</v>
      </c>
      <c r="V5978" t="s">
        <v>102</v>
      </c>
      <c r="W5978" t="s">
        <v>72</v>
      </c>
      <c r="X5978" t="s">
        <v>267</v>
      </c>
      <c r="Y5978" t="s">
        <v>184</v>
      </c>
      <c r="Z5978" t="s">
        <v>198</v>
      </c>
      <c r="AA5978" t="s">
        <v>46</v>
      </c>
      <c r="AB5978" t="s">
        <v>54</v>
      </c>
      <c r="AC5978" t="s">
        <v>58</v>
      </c>
      <c r="AD5978" t="s">
        <v>438</v>
      </c>
      <c r="AE5978" t="s">
        <v>84</v>
      </c>
      <c r="AF5978" t="s">
        <v>85</v>
      </c>
      <c r="AG5978" t="s">
        <v>735</v>
      </c>
      <c r="AH5978" t="s">
        <v>125</v>
      </c>
      <c r="AI5978" t="s">
        <v>235</v>
      </c>
      <c r="AJ5978" t="s">
        <v>1480</v>
      </c>
      <c r="AK5978" t="s">
        <v>319</v>
      </c>
      <c r="AL5978" t="s">
        <v>47</v>
      </c>
      <c r="AM5978" t="s">
        <v>51</v>
      </c>
      <c r="AN5978" t="s">
        <v>215</v>
      </c>
      <c r="AO5978" t="s">
        <v>82</v>
      </c>
    </row>
    <row r="5979" spans="1:41" hidden="1" x14ac:dyDescent="0.25">
      <c r="A5979" t="s">
        <v>24954</v>
      </c>
      <c r="B5979" t="s">
        <v>24955</v>
      </c>
      <c r="C5979" s="1" t="str">
        <f t="shared" si="378"/>
        <v>21:1065</v>
      </c>
      <c r="D5979" s="1" t="str">
        <f t="shared" si="379"/>
        <v>21:0108</v>
      </c>
      <c r="E5979" t="s">
        <v>24956</v>
      </c>
      <c r="F5979" t="s">
        <v>24957</v>
      </c>
      <c r="H5979">
        <v>51.0974583</v>
      </c>
      <c r="I5979">
        <v>-118.19126869999999</v>
      </c>
      <c r="J5979" s="1" t="str">
        <f t="shared" si="376"/>
        <v>NGR bulk stream sediment</v>
      </c>
      <c r="K5979" s="1" t="str">
        <f t="shared" si="377"/>
        <v>&lt;177 micron (NGR)</v>
      </c>
      <c r="L5979">
        <v>16</v>
      </c>
      <c r="M5979" t="s">
        <v>195</v>
      </c>
      <c r="N5979">
        <v>271</v>
      </c>
      <c r="O5979" t="s">
        <v>62</v>
      </c>
      <c r="P5979" t="s">
        <v>47</v>
      </c>
      <c r="Q5979" t="s">
        <v>651</v>
      </c>
      <c r="R5979" t="s">
        <v>62</v>
      </c>
      <c r="S5979" t="s">
        <v>89</v>
      </c>
      <c r="T5979" t="s">
        <v>73</v>
      </c>
      <c r="U5979" t="s">
        <v>241</v>
      </c>
      <c r="V5979" t="s">
        <v>185</v>
      </c>
      <c r="W5979" t="s">
        <v>122</v>
      </c>
      <c r="X5979" t="s">
        <v>197</v>
      </c>
      <c r="Y5979" t="s">
        <v>590</v>
      </c>
      <c r="Z5979" t="s">
        <v>149</v>
      </c>
      <c r="AA5979" t="s">
        <v>46</v>
      </c>
      <c r="AB5979" t="s">
        <v>110</v>
      </c>
      <c r="AC5979" t="s">
        <v>58</v>
      </c>
      <c r="AD5979" t="s">
        <v>140</v>
      </c>
      <c r="AE5979" t="s">
        <v>380</v>
      </c>
      <c r="AF5979" t="s">
        <v>58</v>
      </c>
      <c r="AG5979" t="s">
        <v>1211</v>
      </c>
      <c r="AH5979" t="s">
        <v>78</v>
      </c>
      <c r="AI5979" t="s">
        <v>64</v>
      </c>
      <c r="AJ5979" t="s">
        <v>3643</v>
      </c>
      <c r="AK5979" t="s">
        <v>88</v>
      </c>
      <c r="AL5979" t="s">
        <v>47</v>
      </c>
      <c r="AM5979" t="s">
        <v>73</v>
      </c>
      <c r="AN5979" t="s">
        <v>404</v>
      </c>
      <c r="AO5979" t="s">
        <v>197</v>
      </c>
    </row>
    <row r="5980" spans="1:41" hidden="1" x14ac:dyDescent="0.25">
      <c r="A5980" t="s">
        <v>24958</v>
      </c>
      <c r="B5980" t="s">
        <v>24959</v>
      </c>
      <c r="C5980" s="1" t="str">
        <f t="shared" si="378"/>
        <v>21:1065</v>
      </c>
      <c r="D5980" s="1" t="str">
        <f t="shared" si="379"/>
        <v>21:0108</v>
      </c>
      <c r="E5980" t="s">
        <v>24960</v>
      </c>
      <c r="F5980" t="s">
        <v>24961</v>
      </c>
      <c r="H5980">
        <v>51.062033700000001</v>
      </c>
      <c r="I5980">
        <v>-118.2010899</v>
      </c>
      <c r="J5980" s="1" t="str">
        <f t="shared" si="376"/>
        <v>NGR bulk stream sediment</v>
      </c>
      <c r="K5980" s="1" t="str">
        <f t="shared" si="377"/>
        <v>&lt;177 micron (NGR)</v>
      </c>
      <c r="L5980">
        <v>16</v>
      </c>
      <c r="M5980" t="s">
        <v>205</v>
      </c>
      <c r="N5980">
        <v>272</v>
      </c>
      <c r="O5980" t="s">
        <v>198</v>
      </c>
      <c r="P5980" t="s">
        <v>47</v>
      </c>
      <c r="Q5980" t="s">
        <v>411</v>
      </c>
      <c r="R5980" t="s">
        <v>62</v>
      </c>
      <c r="S5980" t="s">
        <v>65</v>
      </c>
      <c r="T5980" t="s">
        <v>76</v>
      </c>
      <c r="U5980" t="s">
        <v>399</v>
      </c>
      <c r="V5980" t="s">
        <v>64</v>
      </c>
      <c r="W5980" t="s">
        <v>130</v>
      </c>
      <c r="X5980" t="s">
        <v>66</v>
      </c>
      <c r="Y5980" t="s">
        <v>331</v>
      </c>
      <c r="Z5980" t="s">
        <v>46</v>
      </c>
      <c r="AA5980" t="s">
        <v>46</v>
      </c>
      <c r="AB5980" t="s">
        <v>174</v>
      </c>
      <c r="AC5980" t="s">
        <v>58</v>
      </c>
      <c r="AD5980" t="s">
        <v>121</v>
      </c>
      <c r="AE5980" t="s">
        <v>56</v>
      </c>
      <c r="AF5980" t="s">
        <v>58</v>
      </c>
      <c r="AG5980" t="s">
        <v>735</v>
      </c>
      <c r="AH5980" t="s">
        <v>81</v>
      </c>
      <c r="AI5980" t="s">
        <v>235</v>
      </c>
      <c r="AJ5980" t="s">
        <v>831</v>
      </c>
      <c r="AK5980" t="s">
        <v>238</v>
      </c>
      <c r="AL5980" t="s">
        <v>47</v>
      </c>
      <c r="AM5980" t="s">
        <v>73</v>
      </c>
      <c r="AN5980" t="s">
        <v>249</v>
      </c>
      <c r="AO5980" t="s">
        <v>187</v>
      </c>
    </row>
    <row r="5981" spans="1:41" hidden="1" x14ac:dyDescent="0.25">
      <c r="A5981" t="s">
        <v>24962</v>
      </c>
      <c r="B5981" t="s">
        <v>24963</v>
      </c>
      <c r="C5981" s="1" t="str">
        <f t="shared" si="378"/>
        <v>21:1065</v>
      </c>
      <c r="D5981" s="1" t="str">
        <f t="shared" si="379"/>
        <v>21:0108</v>
      </c>
      <c r="E5981" t="s">
        <v>24964</v>
      </c>
      <c r="F5981" t="s">
        <v>24965</v>
      </c>
      <c r="H5981">
        <v>51.029301500000003</v>
      </c>
      <c r="I5981">
        <v>-118.2302761</v>
      </c>
      <c r="J5981" s="1" t="str">
        <f t="shared" si="376"/>
        <v>NGR bulk stream sediment</v>
      </c>
      <c r="K5981" s="1" t="str">
        <f t="shared" si="377"/>
        <v>&lt;177 micron (NGR)</v>
      </c>
      <c r="L5981">
        <v>16</v>
      </c>
      <c r="M5981" t="s">
        <v>214</v>
      </c>
      <c r="N5981">
        <v>273</v>
      </c>
      <c r="O5981" t="s">
        <v>47</v>
      </c>
      <c r="P5981" t="s">
        <v>52</v>
      </c>
      <c r="Q5981" t="s">
        <v>1157</v>
      </c>
      <c r="R5981" t="s">
        <v>235</v>
      </c>
      <c r="S5981" t="s">
        <v>391</v>
      </c>
      <c r="T5981" t="s">
        <v>267</v>
      </c>
      <c r="U5981" t="s">
        <v>237</v>
      </c>
      <c r="V5981" t="s">
        <v>257</v>
      </c>
      <c r="W5981" t="s">
        <v>228</v>
      </c>
      <c r="X5981" t="s">
        <v>55</v>
      </c>
      <c r="Y5981" t="s">
        <v>482</v>
      </c>
      <c r="Z5981" t="s">
        <v>198</v>
      </c>
      <c r="AA5981" t="s">
        <v>46</v>
      </c>
      <c r="AB5981" t="s">
        <v>185</v>
      </c>
      <c r="AC5981" t="s">
        <v>58</v>
      </c>
      <c r="AD5981" t="s">
        <v>241</v>
      </c>
      <c r="AE5981" t="s">
        <v>56</v>
      </c>
      <c r="AF5981" t="s">
        <v>76</v>
      </c>
      <c r="AG5981" t="s">
        <v>76</v>
      </c>
      <c r="AH5981" t="s">
        <v>78</v>
      </c>
      <c r="AI5981" t="s">
        <v>64</v>
      </c>
      <c r="AJ5981" t="s">
        <v>1054</v>
      </c>
      <c r="AK5981" t="s">
        <v>371</v>
      </c>
      <c r="AL5981" t="s">
        <v>47</v>
      </c>
      <c r="AM5981" t="s">
        <v>51</v>
      </c>
      <c r="AN5981" t="s">
        <v>780</v>
      </c>
      <c r="AO5981" t="s">
        <v>269</v>
      </c>
    </row>
    <row r="5982" spans="1:41" hidden="1" x14ac:dyDescent="0.25">
      <c r="A5982" t="s">
        <v>24966</v>
      </c>
      <c r="B5982" t="s">
        <v>24967</v>
      </c>
      <c r="C5982" s="1" t="str">
        <f t="shared" si="378"/>
        <v>21:1065</v>
      </c>
      <c r="D5982" s="1" t="str">
        <f t="shared" si="379"/>
        <v>21:0108</v>
      </c>
      <c r="E5982" t="s">
        <v>24968</v>
      </c>
      <c r="F5982" t="s">
        <v>24969</v>
      </c>
      <c r="H5982">
        <v>51.0241665</v>
      </c>
      <c r="I5982">
        <v>-118.0101652</v>
      </c>
      <c r="J5982" s="1" t="str">
        <f t="shared" si="376"/>
        <v>NGR bulk stream sediment</v>
      </c>
      <c r="K5982" s="1" t="str">
        <f t="shared" si="377"/>
        <v>&lt;177 micron (NGR)</v>
      </c>
      <c r="L5982">
        <v>16</v>
      </c>
      <c r="M5982" t="s">
        <v>223</v>
      </c>
      <c r="N5982">
        <v>274</v>
      </c>
      <c r="O5982" t="s">
        <v>46</v>
      </c>
      <c r="P5982" t="s">
        <v>52</v>
      </c>
      <c r="Q5982" t="s">
        <v>817</v>
      </c>
      <c r="R5982" t="s">
        <v>101</v>
      </c>
      <c r="S5982" t="s">
        <v>438</v>
      </c>
      <c r="T5982" t="s">
        <v>85</v>
      </c>
      <c r="U5982" t="s">
        <v>482</v>
      </c>
      <c r="V5982" t="s">
        <v>437</v>
      </c>
      <c r="W5982" t="s">
        <v>164</v>
      </c>
      <c r="X5982" t="s">
        <v>58</v>
      </c>
      <c r="Y5982" t="s">
        <v>144</v>
      </c>
      <c r="Z5982" t="s">
        <v>56</v>
      </c>
      <c r="AA5982" t="s">
        <v>46</v>
      </c>
      <c r="AB5982" t="s">
        <v>235</v>
      </c>
      <c r="AC5982" t="s">
        <v>58</v>
      </c>
      <c r="AD5982" t="s">
        <v>184</v>
      </c>
      <c r="AE5982" t="s">
        <v>380</v>
      </c>
      <c r="AF5982" t="s">
        <v>127</v>
      </c>
      <c r="AG5982" t="s">
        <v>689</v>
      </c>
      <c r="AH5982" t="s">
        <v>122</v>
      </c>
      <c r="AI5982" t="s">
        <v>87</v>
      </c>
      <c r="AJ5982" t="s">
        <v>175</v>
      </c>
      <c r="AK5982" t="s">
        <v>181</v>
      </c>
      <c r="AL5982" t="s">
        <v>47</v>
      </c>
      <c r="AM5982" t="s">
        <v>122</v>
      </c>
      <c r="AN5982" t="s">
        <v>765</v>
      </c>
      <c r="AO5982" t="s">
        <v>267</v>
      </c>
    </row>
    <row r="5983" spans="1:41" hidden="1" x14ac:dyDescent="0.25">
      <c r="A5983" t="s">
        <v>24970</v>
      </c>
      <c r="B5983" t="s">
        <v>24971</v>
      </c>
      <c r="C5983" s="1" t="str">
        <f t="shared" si="378"/>
        <v>21:1065</v>
      </c>
      <c r="D5983" s="1" t="str">
        <f t="shared" si="379"/>
        <v>21:0108</v>
      </c>
      <c r="E5983" t="s">
        <v>24972</v>
      </c>
      <c r="F5983" t="s">
        <v>24973</v>
      </c>
      <c r="H5983">
        <v>51.0124365</v>
      </c>
      <c r="I5983">
        <v>-118.06021699999999</v>
      </c>
      <c r="J5983" s="1" t="str">
        <f t="shared" si="376"/>
        <v>NGR bulk stream sediment</v>
      </c>
      <c r="K5983" s="1" t="str">
        <f t="shared" si="377"/>
        <v>&lt;177 micron (NGR)</v>
      </c>
      <c r="L5983">
        <v>16</v>
      </c>
      <c r="M5983" t="s">
        <v>233</v>
      </c>
      <c r="N5983">
        <v>275</v>
      </c>
      <c r="O5983" t="s">
        <v>198</v>
      </c>
      <c r="P5983" t="s">
        <v>103</v>
      </c>
      <c r="Q5983" t="s">
        <v>385</v>
      </c>
      <c r="R5983" t="s">
        <v>174</v>
      </c>
      <c r="S5983" t="s">
        <v>184</v>
      </c>
      <c r="T5983" t="s">
        <v>76</v>
      </c>
      <c r="U5983" t="s">
        <v>146</v>
      </c>
      <c r="V5983" t="s">
        <v>257</v>
      </c>
      <c r="W5983" t="s">
        <v>102</v>
      </c>
      <c r="X5983" t="s">
        <v>73</v>
      </c>
      <c r="Y5983" t="s">
        <v>75</v>
      </c>
      <c r="Z5983" t="s">
        <v>199</v>
      </c>
      <c r="AA5983" t="s">
        <v>46</v>
      </c>
      <c r="AB5983" t="s">
        <v>46</v>
      </c>
      <c r="AC5983" t="s">
        <v>82</v>
      </c>
      <c r="AD5983" t="s">
        <v>328</v>
      </c>
      <c r="AE5983" t="s">
        <v>380</v>
      </c>
      <c r="AF5983" t="s">
        <v>85</v>
      </c>
      <c r="AG5983" t="s">
        <v>181</v>
      </c>
      <c r="AH5983" t="s">
        <v>122</v>
      </c>
      <c r="AI5983" t="s">
        <v>87</v>
      </c>
      <c r="AJ5983" t="s">
        <v>50</v>
      </c>
      <c r="AK5983" t="s">
        <v>270</v>
      </c>
      <c r="AL5983" t="s">
        <v>122</v>
      </c>
      <c r="AM5983" t="s">
        <v>122</v>
      </c>
      <c r="AN5983" t="s">
        <v>915</v>
      </c>
      <c r="AO5983" t="s">
        <v>85</v>
      </c>
    </row>
    <row r="5984" spans="1:41" hidden="1" x14ac:dyDescent="0.25">
      <c r="A5984" t="s">
        <v>24974</v>
      </c>
      <c r="B5984" t="s">
        <v>24975</v>
      </c>
      <c r="C5984" s="1" t="str">
        <f t="shared" si="378"/>
        <v>21:1065</v>
      </c>
      <c r="D5984" s="1" t="str">
        <f t="shared" si="379"/>
        <v>21:0108</v>
      </c>
      <c r="E5984" t="s">
        <v>24976</v>
      </c>
      <c r="F5984" t="s">
        <v>24977</v>
      </c>
      <c r="H5984">
        <v>51.015675299999998</v>
      </c>
      <c r="I5984">
        <v>-118.08839020000001</v>
      </c>
      <c r="J5984" s="1" t="str">
        <f t="shared" si="376"/>
        <v>NGR bulk stream sediment</v>
      </c>
      <c r="K5984" s="1" t="str">
        <f t="shared" si="377"/>
        <v>&lt;177 micron (NGR)</v>
      </c>
      <c r="L5984">
        <v>16</v>
      </c>
      <c r="M5984" t="s">
        <v>248</v>
      </c>
      <c r="N5984">
        <v>276</v>
      </c>
      <c r="O5984" t="s">
        <v>62</v>
      </c>
      <c r="P5984" t="s">
        <v>66</v>
      </c>
      <c r="Q5984" t="s">
        <v>97</v>
      </c>
      <c r="R5984" t="s">
        <v>185</v>
      </c>
      <c r="S5984" t="s">
        <v>284</v>
      </c>
      <c r="T5984" t="s">
        <v>58</v>
      </c>
      <c r="U5984" t="s">
        <v>559</v>
      </c>
      <c r="V5984" t="s">
        <v>60</v>
      </c>
      <c r="W5984" t="s">
        <v>139</v>
      </c>
      <c r="X5984" t="s">
        <v>76</v>
      </c>
      <c r="Y5984" t="s">
        <v>438</v>
      </c>
      <c r="Z5984" t="s">
        <v>198</v>
      </c>
      <c r="AA5984" t="s">
        <v>46</v>
      </c>
      <c r="AB5984" t="s">
        <v>101</v>
      </c>
      <c r="AC5984" t="s">
        <v>58</v>
      </c>
      <c r="AD5984" t="s">
        <v>597</v>
      </c>
      <c r="AE5984" t="s">
        <v>380</v>
      </c>
      <c r="AF5984" t="s">
        <v>58</v>
      </c>
      <c r="AG5984" t="s">
        <v>823</v>
      </c>
      <c r="AH5984" t="s">
        <v>392</v>
      </c>
      <c r="AI5984" t="s">
        <v>161</v>
      </c>
      <c r="AJ5984" t="s">
        <v>6708</v>
      </c>
      <c r="AK5984" t="s">
        <v>209</v>
      </c>
      <c r="AL5984" t="s">
        <v>122</v>
      </c>
      <c r="AM5984" t="s">
        <v>73</v>
      </c>
      <c r="AN5984" t="s">
        <v>299</v>
      </c>
      <c r="AO5984" t="s">
        <v>85</v>
      </c>
    </row>
    <row r="5985" spans="1:41" hidden="1" x14ac:dyDescent="0.25">
      <c r="A5985" t="s">
        <v>24978</v>
      </c>
      <c r="B5985" t="s">
        <v>24979</v>
      </c>
      <c r="C5985" s="1" t="str">
        <f t="shared" si="378"/>
        <v>21:1065</v>
      </c>
      <c r="D5985" s="1" t="str">
        <f t="shared" si="379"/>
        <v>21:0108</v>
      </c>
      <c r="E5985" t="s">
        <v>24980</v>
      </c>
      <c r="F5985" t="s">
        <v>24981</v>
      </c>
      <c r="H5985">
        <v>51.039791399999999</v>
      </c>
      <c r="I5985">
        <v>-118.0013055</v>
      </c>
      <c r="J5985" s="1" t="str">
        <f t="shared" si="376"/>
        <v>NGR bulk stream sediment</v>
      </c>
      <c r="K5985" s="1" t="str">
        <f t="shared" si="377"/>
        <v>&lt;177 micron (NGR)</v>
      </c>
      <c r="L5985">
        <v>16</v>
      </c>
      <c r="M5985" t="s">
        <v>256</v>
      </c>
      <c r="N5985">
        <v>277</v>
      </c>
      <c r="O5985" t="s">
        <v>62</v>
      </c>
      <c r="P5985" t="s">
        <v>103</v>
      </c>
      <c r="Q5985" t="s">
        <v>119</v>
      </c>
      <c r="R5985" t="s">
        <v>62</v>
      </c>
      <c r="S5985" t="s">
        <v>438</v>
      </c>
      <c r="T5985" t="s">
        <v>58</v>
      </c>
      <c r="U5985" t="s">
        <v>146</v>
      </c>
      <c r="V5985" t="s">
        <v>228</v>
      </c>
      <c r="W5985" t="s">
        <v>78</v>
      </c>
      <c r="X5985" t="s">
        <v>73</v>
      </c>
      <c r="Y5985" t="s">
        <v>241</v>
      </c>
      <c r="Z5985" t="s">
        <v>199</v>
      </c>
      <c r="AA5985" t="s">
        <v>46</v>
      </c>
      <c r="AB5985" t="s">
        <v>139</v>
      </c>
      <c r="AC5985" t="s">
        <v>58</v>
      </c>
      <c r="AD5985" t="s">
        <v>237</v>
      </c>
      <c r="AE5985" t="s">
        <v>380</v>
      </c>
      <c r="AF5985" t="s">
        <v>55</v>
      </c>
      <c r="AG5985" t="s">
        <v>150</v>
      </c>
      <c r="AH5985" t="s">
        <v>412</v>
      </c>
      <c r="AI5985" t="s">
        <v>149</v>
      </c>
      <c r="AJ5985" t="s">
        <v>66</v>
      </c>
      <c r="AK5985" t="s">
        <v>96</v>
      </c>
      <c r="AL5985" t="s">
        <v>47</v>
      </c>
      <c r="AM5985" t="s">
        <v>122</v>
      </c>
      <c r="AN5985" t="s">
        <v>65</v>
      </c>
      <c r="AO5985" t="s">
        <v>50</v>
      </c>
    </row>
    <row r="5986" spans="1:41" hidden="1" x14ac:dyDescent="0.25">
      <c r="A5986" t="s">
        <v>24982</v>
      </c>
      <c r="B5986" t="s">
        <v>24983</v>
      </c>
      <c r="C5986" s="1" t="str">
        <f t="shared" si="378"/>
        <v>21:1065</v>
      </c>
      <c r="D5986" s="1" t="str">
        <f t="shared" si="379"/>
        <v>21:0108</v>
      </c>
      <c r="E5986" t="s">
        <v>24984</v>
      </c>
      <c r="F5986" t="s">
        <v>24985</v>
      </c>
      <c r="H5986">
        <v>51.035744700000002</v>
      </c>
      <c r="I5986">
        <v>-118.025122</v>
      </c>
      <c r="J5986" s="1" t="str">
        <f t="shared" si="376"/>
        <v>NGR bulk stream sediment</v>
      </c>
      <c r="K5986" s="1" t="str">
        <f t="shared" si="377"/>
        <v>&lt;177 micron (NGR)</v>
      </c>
      <c r="L5986">
        <v>16</v>
      </c>
      <c r="M5986" t="s">
        <v>265</v>
      </c>
      <c r="N5986">
        <v>278</v>
      </c>
      <c r="O5986" t="s">
        <v>53</v>
      </c>
      <c r="P5986" t="s">
        <v>103</v>
      </c>
      <c r="Q5986" t="s">
        <v>411</v>
      </c>
      <c r="R5986" t="s">
        <v>53</v>
      </c>
      <c r="S5986" t="s">
        <v>65</v>
      </c>
      <c r="T5986" t="s">
        <v>58</v>
      </c>
      <c r="U5986" t="s">
        <v>240</v>
      </c>
      <c r="V5986" t="s">
        <v>86</v>
      </c>
      <c r="W5986" t="s">
        <v>151</v>
      </c>
      <c r="X5986" t="s">
        <v>76</v>
      </c>
      <c r="Y5986" t="s">
        <v>184</v>
      </c>
      <c r="Z5986" t="s">
        <v>199</v>
      </c>
      <c r="AA5986" t="s">
        <v>46</v>
      </c>
      <c r="AB5986" t="s">
        <v>105</v>
      </c>
      <c r="AC5986" t="s">
        <v>58</v>
      </c>
      <c r="AD5986" t="s">
        <v>583</v>
      </c>
      <c r="AE5986" t="s">
        <v>380</v>
      </c>
      <c r="AF5986" t="s">
        <v>209</v>
      </c>
      <c r="AG5986" t="s">
        <v>717</v>
      </c>
      <c r="AH5986" t="s">
        <v>336</v>
      </c>
      <c r="AI5986" t="s">
        <v>61</v>
      </c>
      <c r="AJ5986" t="s">
        <v>2109</v>
      </c>
      <c r="AK5986" t="s">
        <v>85</v>
      </c>
      <c r="AL5986" t="s">
        <v>103</v>
      </c>
      <c r="AM5986" t="s">
        <v>103</v>
      </c>
      <c r="AN5986" t="s">
        <v>1157</v>
      </c>
      <c r="AO5986" t="s">
        <v>103</v>
      </c>
    </row>
    <row r="5987" spans="1:41" hidden="1" x14ac:dyDescent="0.25">
      <c r="A5987" t="s">
        <v>24986</v>
      </c>
      <c r="B5987" t="s">
        <v>24987</v>
      </c>
      <c r="C5987" s="1" t="str">
        <f t="shared" si="378"/>
        <v>21:1065</v>
      </c>
      <c r="D5987" s="1" t="str">
        <f t="shared" si="379"/>
        <v>21:0108</v>
      </c>
      <c r="E5987" t="s">
        <v>24988</v>
      </c>
      <c r="F5987" t="s">
        <v>24989</v>
      </c>
      <c r="H5987">
        <v>51.029581</v>
      </c>
      <c r="I5987">
        <v>-118.0407723</v>
      </c>
      <c r="J5987" s="1" t="str">
        <f t="shared" si="376"/>
        <v>NGR bulk stream sediment</v>
      </c>
      <c r="K5987" s="1" t="str">
        <f t="shared" si="377"/>
        <v>&lt;177 micron (NGR)</v>
      </c>
      <c r="L5987">
        <v>17</v>
      </c>
      <c r="M5987" t="s">
        <v>45</v>
      </c>
      <c r="N5987">
        <v>279</v>
      </c>
      <c r="O5987" t="s">
        <v>61</v>
      </c>
      <c r="P5987" t="s">
        <v>47</v>
      </c>
      <c r="Q5987" t="s">
        <v>189</v>
      </c>
      <c r="R5987" t="s">
        <v>58</v>
      </c>
      <c r="S5987" t="s">
        <v>386</v>
      </c>
      <c r="T5987" t="s">
        <v>58</v>
      </c>
      <c r="U5987" t="s">
        <v>184</v>
      </c>
      <c r="V5987" t="s">
        <v>242</v>
      </c>
      <c r="W5987" t="s">
        <v>206</v>
      </c>
      <c r="X5987" t="s">
        <v>85</v>
      </c>
      <c r="Y5987" t="s">
        <v>399</v>
      </c>
      <c r="Z5987" t="s">
        <v>56</v>
      </c>
      <c r="AA5987" t="s">
        <v>46</v>
      </c>
      <c r="AB5987" t="s">
        <v>64</v>
      </c>
      <c r="AC5987" t="s">
        <v>58</v>
      </c>
      <c r="AD5987" t="s">
        <v>251</v>
      </c>
      <c r="AE5987" t="s">
        <v>56</v>
      </c>
      <c r="AF5987" t="s">
        <v>108</v>
      </c>
      <c r="AG5987" t="s">
        <v>791</v>
      </c>
      <c r="AH5987" t="s">
        <v>282</v>
      </c>
      <c r="AI5987" t="s">
        <v>235</v>
      </c>
      <c r="AJ5987" t="s">
        <v>352</v>
      </c>
      <c r="AK5987" t="s">
        <v>23785</v>
      </c>
      <c r="AL5987" t="s">
        <v>47</v>
      </c>
      <c r="AM5987" t="s">
        <v>51</v>
      </c>
      <c r="AN5987" t="s">
        <v>322</v>
      </c>
      <c r="AO5987" t="s">
        <v>85</v>
      </c>
    </row>
    <row r="5988" spans="1:41" hidden="1" x14ac:dyDescent="0.25">
      <c r="A5988" t="s">
        <v>24990</v>
      </c>
      <c r="B5988" t="s">
        <v>24991</v>
      </c>
      <c r="C5988" s="1" t="str">
        <f t="shared" si="378"/>
        <v>21:1065</v>
      </c>
      <c r="D5988" s="1" t="str">
        <f t="shared" si="379"/>
        <v>21:0108</v>
      </c>
      <c r="E5988" t="s">
        <v>24992</v>
      </c>
      <c r="F5988" t="s">
        <v>24993</v>
      </c>
      <c r="H5988">
        <v>50.999160199999999</v>
      </c>
      <c r="I5988">
        <v>-118.15696320000001</v>
      </c>
      <c r="J5988" s="1" t="str">
        <f t="shared" si="376"/>
        <v>NGR bulk stream sediment</v>
      </c>
      <c r="K5988" s="1" t="str">
        <f t="shared" si="377"/>
        <v>&lt;177 micron (NGR)</v>
      </c>
      <c r="L5988">
        <v>17</v>
      </c>
      <c r="M5988" t="s">
        <v>71</v>
      </c>
      <c r="N5988">
        <v>280</v>
      </c>
      <c r="O5988" t="s">
        <v>62</v>
      </c>
      <c r="P5988" t="s">
        <v>47</v>
      </c>
      <c r="Q5988" t="s">
        <v>356</v>
      </c>
      <c r="R5988" t="s">
        <v>125</v>
      </c>
      <c r="S5988" t="s">
        <v>386</v>
      </c>
      <c r="T5988" t="s">
        <v>51</v>
      </c>
      <c r="U5988" t="s">
        <v>358</v>
      </c>
      <c r="V5988" t="s">
        <v>200</v>
      </c>
      <c r="W5988" t="s">
        <v>61</v>
      </c>
      <c r="X5988" t="s">
        <v>58</v>
      </c>
      <c r="Y5988" t="s">
        <v>532</v>
      </c>
      <c r="Z5988" t="s">
        <v>57</v>
      </c>
      <c r="AA5988" t="s">
        <v>46</v>
      </c>
      <c r="AB5988" t="s">
        <v>173</v>
      </c>
      <c r="AC5988" t="s">
        <v>58</v>
      </c>
      <c r="AD5988" t="s">
        <v>438</v>
      </c>
      <c r="AE5988" t="s">
        <v>380</v>
      </c>
      <c r="AF5988" t="s">
        <v>188</v>
      </c>
      <c r="AG5988" t="s">
        <v>1092</v>
      </c>
      <c r="AH5988" t="s">
        <v>164</v>
      </c>
      <c r="AI5988" t="s">
        <v>110</v>
      </c>
      <c r="AJ5988" t="s">
        <v>5889</v>
      </c>
      <c r="AK5988" t="s">
        <v>269</v>
      </c>
      <c r="AL5988" t="s">
        <v>47</v>
      </c>
      <c r="AM5988" t="s">
        <v>103</v>
      </c>
      <c r="AN5988" t="s">
        <v>468</v>
      </c>
      <c r="AO5988" t="s">
        <v>243</v>
      </c>
    </row>
    <row r="5989" spans="1:41" hidden="1" x14ac:dyDescent="0.25">
      <c r="A5989" t="s">
        <v>24994</v>
      </c>
      <c r="B5989" t="s">
        <v>24995</v>
      </c>
      <c r="C5989" s="1" t="str">
        <f t="shared" si="378"/>
        <v>21:1065</v>
      </c>
      <c r="D5989" s="1" t="str">
        <f t="shared" si="379"/>
        <v>21:0108</v>
      </c>
      <c r="E5989" t="s">
        <v>24996</v>
      </c>
      <c r="F5989" t="s">
        <v>24997</v>
      </c>
      <c r="H5989">
        <v>51.956431600000002</v>
      </c>
      <c r="I5989">
        <v>-118.55902380000001</v>
      </c>
      <c r="J5989" s="1" t="str">
        <f t="shared" si="376"/>
        <v>NGR bulk stream sediment</v>
      </c>
      <c r="K5989" s="1" t="str">
        <f t="shared" si="377"/>
        <v>&lt;177 micron (NGR)</v>
      </c>
      <c r="L5989">
        <v>17</v>
      </c>
      <c r="M5989" t="s">
        <v>95</v>
      </c>
      <c r="N5989">
        <v>281</v>
      </c>
      <c r="O5989" t="s">
        <v>149</v>
      </c>
      <c r="P5989" t="s">
        <v>58</v>
      </c>
      <c r="Q5989" t="s">
        <v>152</v>
      </c>
      <c r="R5989" t="s">
        <v>198</v>
      </c>
      <c r="S5989" t="s">
        <v>463</v>
      </c>
      <c r="T5989" t="s">
        <v>76</v>
      </c>
      <c r="U5989" t="s">
        <v>438</v>
      </c>
      <c r="V5989" t="s">
        <v>173</v>
      </c>
      <c r="W5989" t="s">
        <v>86</v>
      </c>
      <c r="X5989" t="s">
        <v>330</v>
      </c>
      <c r="Y5989" t="s">
        <v>184</v>
      </c>
      <c r="Z5989" t="s">
        <v>87</v>
      </c>
      <c r="AA5989" t="s">
        <v>46</v>
      </c>
      <c r="AB5989" t="s">
        <v>87</v>
      </c>
      <c r="AC5989" t="s">
        <v>58</v>
      </c>
      <c r="AD5989" t="s">
        <v>240</v>
      </c>
      <c r="AE5989" t="s">
        <v>380</v>
      </c>
      <c r="AF5989" t="s">
        <v>50</v>
      </c>
      <c r="AG5989" t="s">
        <v>2387</v>
      </c>
      <c r="AH5989" t="s">
        <v>105</v>
      </c>
      <c r="AI5989" t="s">
        <v>173</v>
      </c>
      <c r="AJ5989" t="s">
        <v>24732</v>
      </c>
      <c r="AK5989" t="s">
        <v>359</v>
      </c>
      <c r="AL5989" t="s">
        <v>47</v>
      </c>
      <c r="AM5989" t="s">
        <v>137</v>
      </c>
      <c r="AN5989" t="s">
        <v>646</v>
      </c>
      <c r="AO5989" t="s">
        <v>51</v>
      </c>
    </row>
    <row r="5990" spans="1:41" hidden="1" x14ac:dyDescent="0.25">
      <c r="A5990" t="s">
        <v>24998</v>
      </c>
      <c r="B5990" t="s">
        <v>24999</v>
      </c>
      <c r="C5990" s="1" t="str">
        <f t="shared" si="378"/>
        <v>21:1065</v>
      </c>
      <c r="D5990" s="1" t="str">
        <f t="shared" si="379"/>
        <v>21:0108</v>
      </c>
      <c r="E5990" t="s">
        <v>25000</v>
      </c>
      <c r="F5990" t="s">
        <v>25001</v>
      </c>
      <c r="H5990">
        <v>51.920636199999997</v>
      </c>
      <c r="I5990">
        <v>-118.55688189999999</v>
      </c>
      <c r="J5990" s="1" t="str">
        <f t="shared" si="376"/>
        <v>NGR bulk stream sediment</v>
      </c>
      <c r="K5990" s="1" t="str">
        <f t="shared" si="377"/>
        <v>&lt;177 micron (NGR)</v>
      </c>
      <c r="L5990">
        <v>17</v>
      </c>
      <c r="M5990" t="s">
        <v>117</v>
      </c>
      <c r="N5990">
        <v>282</v>
      </c>
      <c r="O5990" t="s">
        <v>62</v>
      </c>
      <c r="P5990" t="s">
        <v>103</v>
      </c>
      <c r="Q5990" t="s">
        <v>215</v>
      </c>
      <c r="R5990" t="s">
        <v>62</v>
      </c>
      <c r="S5990" t="s">
        <v>226</v>
      </c>
      <c r="T5990" t="s">
        <v>55</v>
      </c>
      <c r="U5990" t="s">
        <v>226</v>
      </c>
      <c r="V5990" t="s">
        <v>47</v>
      </c>
      <c r="W5990" t="s">
        <v>130</v>
      </c>
      <c r="X5990" t="s">
        <v>73</v>
      </c>
      <c r="Y5990" t="s">
        <v>418</v>
      </c>
      <c r="Z5990" t="s">
        <v>57</v>
      </c>
      <c r="AA5990" t="s">
        <v>46</v>
      </c>
      <c r="AB5990" t="s">
        <v>61</v>
      </c>
      <c r="AC5990" t="s">
        <v>58</v>
      </c>
      <c r="AD5990" t="s">
        <v>250</v>
      </c>
      <c r="AE5990" t="s">
        <v>380</v>
      </c>
      <c r="AF5990" t="s">
        <v>58</v>
      </c>
      <c r="AG5990" t="s">
        <v>2043</v>
      </c>
      <c r="AH5990" t="s">
        <v>87</v>
      </c>
      <c r="AI5990" t="s">
        <v>61</v>
      </c>
      <c r="AJ5990" t="s">
        <v>66</v>
      </c>
      <c r="AK5990" t="s">
        <v>86</v>
      </c>
      <c r="AL5990" t="s">
        <v>47</v>
      </c>
      <c r="AM5990" t="s">
        <v>103</v>
      </c>
      <c r="AN5990" t="s">
        <v>196</v>
      </c>
      <c r="AO5990" t="s">
        <v>58</v>
      </c>
    </row>
    <row r="5991" spans="1:41" hidden="1" x14ac:dyDescent="0.25">
      <c r="A5991" t="s">
        <v>25002</v>
      </c>
      <c r="B5991" t="s">
        <v>25003</v>
      </c>
      <c r="C5991" s="1" t="str">
        <f t="shared" si="378"/>
        <v>21:1065</v>
      </c>
      <c r="D5991" s="1" t="str">
        <f t="shared" si="379"/>
        <v>21:0108</v>
      </c>
      <c r="E5991" t="s">
        <v>25004</v>
      </c>
      <c r="F5991" t="s">
        <v>25005</v>
      </c>
      <c r="H5991">
        <v>51.9111233</v>
      </c>
      <c r="I5991">
        <v>-118.5561459</v>
      </c>
      <c r="J5991" s="1" t="str">
        <f t="shared" si="376"/>
        <v>NGR bulk stream sediment</v>
      </c>
      <c r="K5991" s="1" t="str">
        <f t="shared" si="377"/>
        <v>&lt;177 micron (NGR)</v>
      </c>
      <c r="L5991">
        <v>17</v>
      </c>
      <c r="M5991" t="s">
        <v>136</v>
      </c>
      <c r="N5991">
        <v>283</v>
      </c>
      <c r="O5991" t="s">
        <v>62</v>
      </c>
      <c r="P5991" t="s">
        <v>103</v>
      </c>
      <c r="Q5991" t="s">
        <v>673</v>
      </c>
      <c r="R5991" t="s">
        <v>235</v>
      </c>
      <c r="S5991" t="s">
        <v>425</v>
      </c>
      <c r="T5991" t="s">
        <v>76</v>
      </c>
      <c r="U5991" t="s">
        <v>431</v>
      </c>
      <c r="V5991" t="s">
        <v>78</v>
      </c>
      <c r="W5991" t="s">
        <v>206</v>
      </c>
      <c r="X5991" t="s">
        <v>137</v>
      </c>
      <c r="Y5991" t="s">
        <v>329</v>
      </c>
      <c r="Z5991" t="s">
        <v>174</v>
      </c>
      <c r="AA5991" t="s">
        <v>46</v>
      </c>
      <c r="AB5991" t="s">
        <v>174</v>
      </c>
      <c r="AC5991" t="s">
        <v>58</v>
      </c>
      <c r="AD5991" t="s">
        <v>77</v>
      </c>
      <c r="AE5991" t="s">
        <v>380</v>
      </c>
      <c r="AF5991" t="s">
        <v>108</v>
      </c>
      <c r="AG5991" t="s">
        <v>3580</v>
      </c>
      <c r="AH5991" t="s">
        <v>105</v>
      </c>
      <c r="AI5991" t="s">
        <v>63</v>
      </c>
      <c r="AJ5991" t="s">
        <v>2274</v>
      </c>
      <c r="AK5991" t="s">
        <v>181</v>
      </c>
      <c r="AL5991" t="s">
        <v>47</v>
      </c>
      <c r="AM5991" t="s">
        <v>52</v>
      </c>
      <c r="AN5991" t="s">
        <v>65</v>
      </c>
      <c r="AO5991" t="s">
        <v>85</v>
      </c>
    </row>
    <row r="5992" spans="1:41" hidden="1" x14ac:dyDescent="0.25">
      <c r="A5992" t="s">
        <v>25006</v>
      </c>
      <c r="B5992" t="s">
        <v>25007</v>
      </c>
      <c r="C5992" s="1" t="str">
        <f t="shared" si="378"/>
        <v>21:1065</v>
      </c>
      <c r="D5992" s="1" t="str">
        <f t="shared" si="379"/>
        <v>21:0108</v>
      </c>
      <c r="E5992" t="s">
        <v>25008</v>
      </c>
      <c r="F5992" t="s">
        <v>25009</v>
      </c>
      <c r="H5992">
        <v>51.895147799999997</v>
      </c>
      <c r="I5992">
        <v>-118.5633261</v>
      </c>
      <c r="J5992" s="1" t="str">
        <f t="shared" si="376"/>
        <v>NGR bulk stream sediment</v>
      </c>
      <c r="K5992" s="1" t="str">
        <f t="shared" si="377"/>
        <v>&lt;177 micron (NGR)</v>
      </c>
      <c r="L5992">
        <v>17</v>
      </c>
      <c r="M5992" t="s">
        <v>157</v>
      </c>
      <c r="N5992">
        <v>284</v>
      </c>
      <c r="O5992" t="s">
        <v>57</v>
      </c>
      <c r="P5992" t="s">
        <v>47</v>
      </c>
      <c r="Q5992" t="s">
        <v>793</v>
      </c>
      <c r="R5992" t="s">
        <v>149</v>
      </c>
      <c r="S5992" t="s">
        <v>313</v>
      </c>
      <c r="T5992" t="s">
        <v>267</v>
      </c>
      <c r="U5992" t="s">
        <v>89</v>
      </c>
      <c r="V5992" t="s">
        <v>336</v>
      </c>
      <c r="W5992" t="s">
        <v>282</v>
      </c>
      <c r="X5992" t="s">
        <v>267</v>
      </c>
      <c r="Y5992" t="s">
        <v>431</v>
      </c>
      <c r="Z5992" t="s">
        <v>110</v>
      </c>
      <c r="AA5992" t="s">
        <v>46</v>
      </c>
      <c r="AB5992" t="s">
        <v>87</v>
      </c>
      <c r="AC5992" t="s">
        <v>58</v>
      </c>
      <c r="AD5992" t="s">
        <v>597</v>
      </c>
      <c r="AE5992" t="s">
        <v>380</v>
      </c>
      <c r="AF5992" t="s">
        <v>267</v>
      </c>
      <c r="AG5992" t="s">
        <v>604</v>
      </c>
      <c r="AH5992" t="s">
        <v>60</v>
      </c>
      <c r="AI5992" t="s">
        <v>109</v>
      </c>
      <c r="AJ5992" t="s">
        <v>1678</v>
      </c>
      <c r="AK5992" t="s">
        <v>127</v>
      </c>
      <c r="AL5992" t="s">
        <v>47</v>
      </c>
      <c r="AM5992" t="s">
        <v>55</v>
      </c>
      <c r="AN5992" t="s">
        <v>646</v>
      </c>
      <c r="AO5992" t="s">
        <v>269</v>
      </c>
    </row>
    <row r="5993" spans="1:41" hidden="1" x14ac:dyDescent="0.25">
      <c r="A5993" t="s">
        <v>25010</v>
      </c>
      <c r="B5993" t="s">
        <v>25011</v>
      </c>
      <c r="C5993" s="1" t="str">
        <f t="shared" si="378"/>
        <v>21:1065</v>
      </c>
      <c r="D5993" s="1" t="str">
        <f t="shared" si="379"/>
        <v>21:0108</v>
      </c>
      <c r="E5993" t="s">
        <v>25012</v>
      </c>
      <c r="F5993" t="s">
        <v>25013</v>
      </c>
      <c r="H5993">
        <v>51.880063800000002</v>
      </c>
      <c r="I5993">
        <v>-118.57306060000001</v>
      </c>
      <c r="J5993" s="1" t="str">
        <f t="shared" si="376"/>
        <v>NGR bulk stream sediment</v>
      </c>
      <c r="K5993" s="1" t="str">
        <f t="shared" si="377"/>
        <v>&lt;177 micron (NGR)</v>
      </c>
      <c r="L5993">
        <v>17</v>
      </c>
      <c r="M5993" t="s">
        <v>170</v>
      </c>
      <c r="N5993">
        <v>285</v>
      </c>
      <c r="O5993" t="s">
        <v>62</v>
      </c>
      <c r="P5993" t="s">
        <v>47</v>
      </c>
      <c r="Q5993" t="s">
        <v>592</v>
      </c>
      <c r="R5993" t="s">
        <v>62</v>
      </c>
      <c r="S5993" t="s">
        <v>425</v>
      </c>
      <c r="T5993" t="s">
        <v>127</v>
      </c>
      <c r="U5993" t="s">
        <v>207</v>
      </c>
      <c r="V5993" t="s">
        <v>72</v>
      </c>
      <c r="W5993" t="s">
        <v>103</v>
      </c>
      <c r="X5993" t="s">
        <v>137</v>
      </c>
      <c r="Y5993" t="s">
        <v>399</v>
      </c>
      <c r="Z5993" t="s">
        <v>57</v>
      </c>
      <c r="AA5993" t="s">
        <v>46</v>
      </c>
      <c r="AB5993" t="s">
        <v>87</v>
      </c>
      <c r="AC5993" t="s">
        <v>99</v>
      </c>
      <c r="AD5993" t="s">
        <v>829</v>
      </c>
      <c r="AE5993" t="s">
        <v>380</v>
      </c>
      <c r="AF5993" t="s">
        <v>76</v>
      </c>
      <c r="AG5993" t="s">
        <v>127</v>
      </c>
      <c r="AH5993" t="s">
        <v>63</v>
      </c>
      <c r="AI5993" t="s">
        <v>81</v>
      </c>
      <c r="AJ5993" t="s">
        <v>4459</v>
      </c>
      <c r="AK5993" t="s">
        <v>319</v>
      </c>
      <c r="AL5993" t="s">
        <v>47</v>
      </c>
      <c r="AM5993" t="s">
        <v>51</v>
      </c>
      <c r="AN5993" t="s">
        <v>196</v>
      </c>
      <c r="AO5993" t="s">
        <v>108</v>
      </c>
    </row>
    <row r="5994" spans="1:41" hidden="1" x14ac:dyDescent="0.25">
      <c r="A5994" t="s">
        <v>25014</v>
      </c>
      <c r="B5994" t="s">
        <v>25015</v>
      </c>
      <c r="C5994" s="1" t="str">
        <f t="shared" si="378"/>
        <v>21:1065</v>
      </c>
      <c r="D5994" s="1" t="str">
        <f t="shared" si="379"/>
        <v>21:0108</v>
      </c>
      <c r="E5994" t="s">
        <v>25016</v>
      </c>
      <c r="F5994" t="s">
        <v>25017</v>
      </c>
      <c r="H5994">
        <v>51.790523100000001</v>
      </c>
      <c r="I5994">
        <v>-118.6545563</v>
      </c>
      <c r="J5994" s="1" t="str">
        <f t="shared" si="376"/>
        <v>NGR bulk stream sediment</v>
      </c>
      <c r="K5994" s="1" t="str">
        <f t="shared" si="377"/>
        <v>&lt;177 micron (NGR)</v>
      </c>
      <c r="L5994">
        <v>17</v>
      </c>
      <c r="M5994" t="s">
        <v>180</v>
      </c>
      <c r="N5994">
        <v>286</v>
      </c>
      <c r="O5994" t="s">
        <v>54</v>
      </c>
      <c r="P5994" t="s">
        <v>47</v>
      </c>
      <c r="Q5994" t="s">
        <v>935</v>
      </c>
      <c r="R5994" t="s">
        <v>47</v>
      </c>
      <c r="S5994" t="s">
        <v>184</v>
      </c>
      <c r="T5994" t="s">
        <v>76</v>
      </c>
      <c r="U5994" t="s">
        <v>237</v>
      </c>
      <c r="V5994" t="s">
        <v>130</v>
      </c>
      <c r="W5994" t="s">
        <v>103</v>
      </c>
      <c r="X5994" t="s">
        <v>52</v>
      </c>
      <c r="Y5994" t="s">
        <v>75</v>
      </c>
      <c r="Z5994" t="s">
        <v>62</v>
      </c>
      <c r="AA5994" t="s">
        <v>46</v>
      </c>
      <c r="AB5994" t="s">
        <v>110</v>
      </c>
      <c r="AC5994" t="s">
        <v>58</v>
      </c>
      <c r="AD5994" t="s">
        <v>482</v>
      </c>
      <c r="AE5994" t="s">
        <v>380</v>
      </c>
      <c r="AF5994" t="s">
        <v>108</v>
      </c>
      <c r="AG5994" t="s">
        <v>307</v>
      </c>
      <c r="AH5994" t="s">
        <v>105</v>
      </c>
      <c r="AI5994" t="s">
        <v>149</v>
      </c>
      <c r="AJ5994" t="s">
        <v>85</v>
      </c>
      <c r="AK5994" t="s">
        <v>228</v>
      </c>
      <c r="AL5994" t="s">
        <v>47</v>
      </c>
      <c r="AM5994" t="s">
        <v>122</v>
      </c>
      <c r="AN5994" t="s">
        <v>189</v>
      </c>
      <c r="AO5994" t="s">
        <v>209</v>
      </c>
    </row>
    <row r="5995" spans="1:41" hidden="1" x14ac:dyDescent="0.25">
      <c r="A5995" t="s">
        <v>25018</v>
      </c>
      <c r="B5995" t="s">
        <v>25019</v>
      </c>
      <c r="C5995" s="1" t="str">
        <f t="shared" si="378"/>
        <v>21:1065</v>
      </c>
      <c r="D5995" s="1" t="str">
        <f t="shared" si="379"/>
        <v>21:0108</v>
      </c>
      <c r="E5995" t="s">
        <v>25020</v>
      </c>
      <c r="F5995" t="s">
        <v>25021</v>
      </c>
      <c r="H5995">
        <v>51.749211199999998</v>
      </c>
      <c r="I5995">
        <v>-118.64684579999999</v>
      </c>
      <c r="J5995" s="1" t="str">
        <f t="shared" si="376"/>
        <v>NGR bulk stream sediment</v>
      </c>
      <c r="K5995" s="1" t="str">
        <f t="shared" si="377"/>
        <v>&lt;177 micron (NGR)</v>
      </c>
      <c r="L5995">
        <v>17</v>
      </c>
      <c r="M5995" t="s">
        <v>280</v>
      </c>
      <c r="N5995">
        <v>287</v>
      </c>
      <c r="O5995" t="s">
        <v>63</v>
      </c>
      <c r="P5995" t="s">
        <v>47</v>
      </c>
      <c r="Q5995" t="s">
        <v>533</v>
      </c>
      <c r="R5995" t="s">
        <v>62</v>
      </c>
      <c r="S5995" t="s">
        <v>431</v>
      </c>
      <c r="T5995" t="s">
        <v>209</v>
      </c>
      <c r="U5995" t="s">
        <v>237</v>
      </c>
      <c r="V5995" t="s">
        <v>63</v>
      </c>
      <c r="W5995" t="s">
        <v>72</v>
      </c>
      <c r="X5995" t="s">
        <v>85</v>
      </c>
      <c r="Y5995" t="s">
        <v>300</v>
      </c>
      <c r="Z5995" t="s">
        <v>198</v>
      </c>
      <c r="AA5995" t="s">
        <v>46</v>
      </c>
      <c r="AB5995" t="s">
        <v>185</v>
      </c>
      <c r="AC5995" t="s">
        <v>243</v>
      </c>
      <c r="AD5995" t="s">
        <v>250</v>
      </c>
      <c r="AE5995" t="s">
        <v>380</v>
      </c>
      <c r="AF5995" t="s">
        <v>85</v>
      </c>
      <c r="AG5995" t="s">
        <v>2043</v>
      </c>
      <c r="AH5995" t="s">
        <v>139</v>
      </c>
      <c r="AI5995" t="s">
        <v>87</v>
      </c>
      <c r="AJ5995" t="s">
        <v>127</v>
      </c>
      <c r="AK5995" t="s">
        <v>200</v>
      </c>
      <c r="AL5995" t="s">
        <v>47</v>
      </c>
      <c r="AM5995" t="s">
        <v>103</v>
      </c>
      <c r="AN5995" t="s">
        <v>318</v>
      </c>
      <c r="AO5995" t="s">
        <v>269</v>
      </c>
    </row>
    <row r="5996" spans="1:41" hidden="1" x14ac:dyDescent="0.25">
      <c r="A5996" t="s">
        <v>25022</v>
      </c>
      <c r="B5996" t="s">
        <v>25023</v>
      </c>
      <c r="C5996" s="1" t="str">
        <f t="shared" si="378"/>
        <v>21:1065</v>
      </c>
      <c r="D5996" s="1" t="str">
        <f t="shared" si="379"/>
        <v>21:0108</v>
      </c>
      <c r="E5996" t="s">
        <v>25020</v>
      </c>
      <c r="F5996" t="s">
        <v>25024</v>
      </c>
      <c r="H5996">
        <v>51.749211199999998</v>
      </c>
      <c r="I5996">
        <v>-118.64684579999999</v>
      </c>
      <c r="J5996" s="1" t="str">
        <f t="shared" si="376"/>
        <v>NGR bulk stream sediment</v>
      </c>
      <c r="K5996" s="1" t="str">
        <f t="shared" si="377"/>
        <v>&lt;177 micron (NGR)</v>
      </c>
      <c r="L5996">
        <v>17</v>
      </c>
      <c r="M5996" t="s">
        <v>288</v>
      </c>
      <c r="N5996">
        <v>288</v>
      </c>
      <c r="O5996" t="s">
        <v>125</v>
      </c>
      <c r="P5996" t="s">
        <v>137</v>
      </c>
      <c r="Q5996" t="s">
        <v>275</v>
      </c>
      <c r="R5996" t="s">
        <v>62</v>
      </c>
      <c r="S5996" t="s">
        <v>438</v>
      </c>
      <c r="T5996" t="s">
        <v>267</v>
      </c>
      <c r="U5996" t="s">
        <v>431</v>
      </c>
      <c r="V5996" t="s">
        <v>78</v>
      </c>
      <c r="W5996" t="s">
        <v>72</v>
      </c>
      <c r="X5996" t="s">
        <v>58</v>
      </c>
      <c r="Y5996" t="s">
        <v>358</v>
      </c>
      <c r="Z5996" t="s">
        <v>53</v>
      </c>
      <c r="AA5996" t="s">
        <v>46</v>
      </c>
      <c r="AB5996" t="s">
        <v>185</v>
      </c>
      <c r="AC5996" t="s">
        <v>239</v>
      </c>
      <c r="AD5996" t="s">
        <v>329</v>
      </c>
      <c r="AE5996" t="s">
        <v>380</v>
      </c>
      <c r="AF5996" t="s">
        <v>85</v>
      </c>
      <c r="AG5996" t="s">
        <v>502</v>
      </c>
      <c r="AH5996" t="s">
        <v>47</v>
      </c>
      <c r="AI5996" t="s">
        <v>46</v>
      </c>
      <c r="AJ5996" t="s">
        <v>108</v>
      </c>
      <c r="AK5996" t="s">
        <v>79</v>
      </c>
      <c r="AL5996" t="s">
        <v>47</v>
      </c>
      <c r="AM5996" t="s">
        <v>103</v>
      </c>
      <c r="AN5996" t="s">
        <v>725</v>
      </c>
      <c r="AO5996" t="s">
        <v>306</v>
      </c>
    </row>
    <row r="5997" spans="1:41" hidden="1" x14ac:dyDescent="0.25">
      <c r="A5997" t="s">
        <v>25025</v>
      </c>
      <c r="B5997" t="s">
        <v>25026</v>
      </c>
      <c r="C5997" s="1" t="str">
        <f t="shared" si="378"/>
        <v>21:1065</v>
      </c>
      <c r="D5997" s="1" t="str">
        <f t="shared" si="379"/>
        <v>21:0108</v>
      </c>
      <c r="E5997" t="s">
        <v>25027</v>
      </c>
      <c r="F5997" t="s">
        <v>25028</v>
      </c>
      <c r="H5997">
        <v>51.729715499999998</v>
      </c>
      <c r="I5997">
        <v>-118.6525377</v>
      </c>
      <c r="J5997" s="1" t="str">
        <f t="shared" si="376"/>
        <v>NGR bulk stream sediment</v>
      </c>
      <c r="K5997" s="1" t="str">
        <f t="shared" si="377"/>
        <v>&lt;177 micron (NGR)</v>
      </c>
      <c r="L5997">
        <v>17</v>
      </c>
      <c r="M5997" t="s">
        <v>195</v>
      </c>
      <c r="N5997">
        <v>289</v>
      </c>
      <c r="O5997" t="s">
        <v>125</v>
      </c>
      <c r="P5997" t="s">
        <v>85</v>
      </c>
      <c r="Q5997" t="s">
        <v>533</v>
      </c>
      <c r="R5997" t="s">
        <v>64</v>
      </c>
      <c r="S5997" t="s">
        <v>438</v>
      </c>
      <c r="T5997" t="s">
        <v>267</v>
      </c>
      <c r="U5997" t="s">
        <v>589</v>
      </c>
      <c r="V5997" t="s">
        <v>257</v>
      </c>
      <c r="W5997" t="s">
        <v>455</v>
      </c>
      <c r="X5997" t="s">
        <v>330</v>
      </c>
      <c r="Y5997" t="s">
        <v>120</v>
      </c>
      <c r="Z5997" t="s">
        <v>53</v>
      </c>
      <c r="AA5997" t="s">
        <v>46</v>
      </c>
      <c r="AB5997" t="s">
        <v>110</v>
      </c>
      <c r="AC5997" t="s">
        <v>165</v>
      </c>
      <c r="AD5997" t="s">
        <v>121</v>
      </c>
      <c r="AE5997" t="s">
        <v>56</v>
      </c>
      <c r="AF5997" t="s">
        <v>58</v>
      </c>
      <c r="AG5997" t="s">
        <v>259</v>
      </c>
      <c r="AH5997" t="s">
        <v>125</v>
      </c>
      <c r="AI5997" t="s">
        <v>46</v>
      </c>
      <c r="AJ5997" t="s">
        <v>108</v>
      </c>
      <c r="AK5997" t="s">
        <v>206</v>
      </c>
      <c r="AL5997" t="s">
        <v>47</v>
      </c>
      <c r="AM5997" t="s">
        <v>122</v>
      </c>
      <c r="AN5997" t="s">
        <v>189</v>
      </c>
      <c r="AO5997" t="s">
        <v>175</v>
      </c>
    </row>
    <row r="5998" spans="1:41" hidden="1" x14ac:dyDescent="0.25">
      <c r="A5998" t="s">
        <v>25029</v>
      </c>
      <c r="B5998" t="s">
        <v>25030</v>
      </c>
      <c r="C5998" s="1" t="str">
        <f t="shared" si="378"/>
        <v>21:1065</v>
      </c>
      <c r="D5998" s="1" t="str">
        <f t="shared" si="379"/>
        <v>21:0108</v>
      </c>
      <c r="E5998" t="s">
        <v>25031</v>
      </c>
      <c r="F5998" t="s">
        <v>25032</v>
      </c>
      <c r="H5998">
        <v>51.576775400000002</v>
      </c>
      <c r="I5998">
        <v>-118.5642034</v>
      </c>
      <c r="J5998" s="1" t="str">
        <f t="shared" si="376"/>
        <v>NGR bulk stream sediment</v>
      </c>
      <c r="K5998" s="1" t="str">
        <f t="shared" si="377"/>
        <v>&lt;177 micron (NGR)</v>
      </c>
      <c r="L5998">
        <v>17</v>
      </c>
      <c r="M5998" t="s">
        <v>205</v>
      </c>
      <c r="N5998">
        <v>290</v>
      </c>
      <c r="O5998" t="s">
        <v>60</v>
      </c>
      <c r="P5998" t="s">
        <v>47</v>
      </c>
      <c r="Q5998" t="s">
        <v>698</v>
      </c>
      <c r="R5998" t="s">
        <v>62</v>
      </c>
      <c r="S5998" t="s">
        <v>533</v>
      </c>
      <c r="T5998" t="s">
        <v>209</v>
      </c>
      <c r="U5998" t="s">
        <v>146</v>
      </c>
      <c r="V5998" t="s">
        <v>47</v>
      </c>
      <c r="W5998" t="s">
        <v>51</v>
      </c>
      <c r="X5998" t="s">
        <v>90</v>
      </c>
      <c r="Y5998" t="s">
        <v>425</v>
      </c>
      <c r="Z5998" t="s">
        <v>57</v>
      </c>
      <c r="AA5998" t="s">
        <v>46</v>
      </c>
      <c r="AB5998" t="s">
        <v>64</v>
      </c>
      <c r="AC5998" t="s">
        <v>58</v>
      </c>
      <c r="AD5998" t="s">
        <v>358</v>
      </c>
      <c r="AE5998" t="s">
        <v>380</v>
      </c>
      <c r="AF5998" t="s">
        <v>127</v>
      </c>
      <c r="AG5998" t="s">
        <v>2234</v>
      </c>
      <c r="AH5998" t="s">
        <v>173</v>
      </c>
      <c r="AI5998" t="s">
        <v>185</v>
      </c>
      <c r="AJ5998" t="s">
        <v>5701</v>
      </c>
      <c r="AK5998" t="s">
        <v>238</v>
      </c>
      <c r="AL5998" t="s">
        <v>137</v>
      </c>
      <c r="AM5998" t="s">
        <v>103</v>
      </c>
      <c r="AN5998" t="s">
        <v>481</v>
      </c>
      <c r="AO5998" t="s">
        <v>85</v>
      </c>
    </row>
    <row r="5999" spans="1:41" hidden="1" x14ac:dyDescent="0.25">
      <c r="A5999" t="s">
        <v>25033</v>
      </c>
      <c r="B5999" t="s">
        <v>25034</v>
      </c>
      <c r="C5999" s="1" t="str">
        <f t="shared" si="378"/>
        <v>21:1065</v>
      </c>
      <c r="D5999" s="1" t="str">
        <f t="shared" si="379"/>
        <v>21:0108</v>
      </c>
      <c r="E5999" t="s">
        <v>25035</v>
      </c>
      <c r="F5999" t="s">
        <v>25036</v>
      </c>
      <c r="H5999">
        <v>51.559887500000002</v>
      </c>
      <c r="I5999">
        <v>-118.5375703</v>
      </c>
      <c r="J5999" s="1" t="str">
        <f t="shared" si="376"/>
        <v>NGR bulk stream sediment</v>
      </c>
      <c r="K5999" s="1" t="str">
        <f t="shared" si="377"/>
        <v>&lt;177 micron (NGR)</v>
      </c>
      <c r="L5999">
        <v>17</v>
      </c>
      <c r="M5999" t="s">
        <v>214</v>
      </c>
      <c r="N5999">
        <v>291</v>
      </c>
      <c r="O5999" t="s">
        <v>161</v>
      </c>
      <c r="P5999" t="s">
        <v>103</v>
      </c>
      <c r="Q5999" t="s">
        <v>234</v>
      </c>
      <c r="R5999" t="s">
        <v>64</v>
      </c>
      <c r="S5999" t="s">
        <v>638</v>
      </c>
      <c r="T5999" t="s">
        <v>175</v>
      </c>
      <c r="U5999" t="s">
        <v>438</v>
      </c>
      <c r="V5999" t="s">
        <v>63</v>
      </c>
      <c r="W5999" t="s">
        <v>51</v>
      </c>
      <c r="X5999" t="s">
        <v>66</v>
      </c>
      <c r="Y5999" t="s">
        <v>431</v>
      </c>
      <c r="Z5999" t="s">
        <v>53</v>
      </c>
      <c r="AA5999" t="s">
        <v>46</v>
      </c>
      <c r="AB5999" t="s">
        <v>125</v>
      </c>
      <c r="AC5999" t="s">
        <v>58</v>
      </c>
      <c r="AD5999" t="s">
        <v>100</v>
      </c>
      <c r="AE5999" t="s">
        <v>380</v>
      </c>
      <c r="AF5999" t="s">
        <v>209</v>
      </c>
      <c r="AG5999" t="s">
        <v>898</v>
      </c>
      <c r="AH5999" t="s">
        <v>64</v>
      </c>
      <c r="AI5999" t="s">
        <v>110</v>
      </c>
      <c r="AJ5999" t="s">
        <v>3351</v>
      </c>
      <c r="AK5999" t="s">
        <v>502</v>
      </c>
      <c r="AL5999" t="s">
        <v>103</v>
      </c>
      <c r="AM5999" t="s">
        <v>103</v>
      </c>
      <c r="AN5999" t="s">
        <v>862</v>
      </c>
      <c r="AO5999" t="s">
        <v>50</v>
      </c>
    </row>
    <row r="6000" spans="1:41" hidden="1" x14ac:dyDescent="0.25">
      <c r="A6000" t="s">
        <v>25037</v>
      </c>
      <c r="B6000" t="s">
        <v>25038</v>
      </c>
      <c r="C6000" s="1" t="str">
        <f t="shared" si="378"/>
        <v>21:1065</v>
      </c>
      <c r="D6000" s="1" t="str">
        <f t="shared" si="379"/>
        <v>21:0108</v>
      </c>
      <c r="E6000" t="s">
        <v>25039</v>
      </c>
      <c r="F6000" t="s">
        <v>25040</v>
      </c>
      <c r="H6000">
        <v>51.539698199999997</v>
      </c>
      <c r="I6000">
        <v>-118.51540489999999</v>
      </c>
      <c r="J6000" s="1" t="str">
        <f t="shared" si="376"/>
        <v>NGR bulk stream sediment</v>
      </c>
      <c r="K6000" s="1" t="str">
        <f t="shared" si="377"/>
        <v>&lt;177 micron (NGR)</v>
      </c>
      <c r="L6000">
        <v>17</v>
      </c>
      <c r="M6000" t="s">
        <v>223</v>
      </c>
      <c r="N6000">
        <v>292</v>
      </c>
      <c r="O6000" t="s">
        <v>142</v>
      </c>
      <c r="P6000" t="s">
        <v>73</v>
      </c>
      <c r="Q6000" t="s">
        <v>1069</v>
      </c>
      <c r="R6000" t="s">
        <v>123</v>
      </c>
      <c r="S6000" t="s">
        <v>237</v>
      </c>
      <c r="T6000" t="s">
        <v>98</v>
      </c>
      <c r="U6000" t="s">
        <v>237</v>
      </c>
      <c r="V6000" t="s">
        <v>336</v>
      </c>
      <c r="W6000" t="s">
        <v>86</v>
      </c>
      <c r="X6000" t="s">
        <v>52</v>
      </c>
      <c r="Y6000" t="s">
        <v>418</v>
      </c>
      <c r="Z6000" t="s">
        <v>56</v>
      </c>
      <c r="AA6000" t="s">
        <v>46</v>
      </c>
      <c r="AB6000" t="s">
        <v>87</v>
      </c>
      <c r="AC6000" t="s">
        <v>99</v>
      </c>
      <c r="AD6000" t="s">
        <v>146</v>
      </c>
      <c r="AE6000" t="s">
        <v>56</v>
      </c>
      <c r="AF6000" t="s">
        <v>267</v>
      </c>
      <c r="AG6000" t="s">
        <v>148</v>
      </c>
      <c r="AH6000" t="s">
        <v>81</v>
      </c>
      <c r="AI6000" t="s">
        <v>87</v>
      </c>
      <c r="AJ6000" t="s">
        <v>76</v>
      </c>
      <c r="AK6000" t="s">
        <v>351</v>
      </c>
      <c r="AL6000" t="s">
        <v>122</v>
      </c>
      <c r="AM6000" t="s">
        <v>122</v>
      </c>
      <c r="AN6000" t="s">
        <v>65</v>
      </c>
      <c r="AO6000" t="s">
        <v>55</v>
      </c>
    </row>
    <row r="6001" spans="1:41" hidden="1" x14ac:dyDescent="0.25">
      <c r="A6001" t="s">
        <v>25041</v>
      </c>
      <c r="B6001" t="s">
        <v>25042</v>
      </c>
      <c r="C6001" s="1" t="str">
        <f t="shared" si="378"/>
        <v>21:1065</v>
      </c>
      <c r="D6001" s="1" t="str">
        <f t="shared" si="379"/>
        <v>21:0108</v>
      </c>
      <c r="E6001" t="s">
        <v>25043</v>
      </c>
      <c r="F6001" t="s">
        <v>25044</v>
      </c>
      <c r="H6001">
        <v>51.5229383</v>
      </c>
      <c r="I6001">
        <v>-118.5053358</v>
      </c>
      <c r="J6001" s="1" t="str">
        <f t="shared" si="376"/>
        <v>NGR bulk stream sediment</v>
      </c>
      <c r="K6001" s="1" t="str">
        <f t="shared" si="377"/>
        <v>&lt;177 micron (NGR)</v>
      </c>
      <c r="L6001">
        <v>17</v>
      </c>
      <c r="M6001" t="s">
        <v>233</v>
      </c>
      <c r="N6001">
        <v>293</v>
      </c>
      <c r="O6001" t="s">
        <v>87</v>
      </c>
      <c r="P6001" t="s">
        <v>50</v>
      </c>
      <c r="Q6001" t="s">
        <v>289</v>
      </c>
      <c r="R6001" t="s">
        <v>142</v>
      </c>
      <c r="S6001" t="s">
        <v>184</v>
      </c>
      <c r="T6001" t="s">
        <v>137</v>
      </c>
      <c r="U6001" t="s">
        <v>290</v>
      </c>
      <c r="V6001" t="s">
        <v>200</v>
      </c>
      <c r="W6001" t="s">
        <v>139</v>
      </c>
      <c r="X6001" t="s">
        <v>73</v>
      </c>
      <c r="Y6001" t="s">
        <v>272</v>
      </c>
      <c r="Z6001" t="s">
        <v>56</v>
      </c>
      <c r="AA6001" t="s">
        <v>46</v>
      </c>
      <c r="AB6001" t="s">
        <v>235</v>
      </c>
      <c r="AC6001" t="s">
        <v>58</v>
      </c>
      <c r="AD6001" t="s">
        <v>457</v>
      </c>
      <c r="AE6001" t="s">
        <v>380</v>
      </c>
      <c r="AF6001" t="s">
        <v>58</v>
      </c>
      <c r="AG6001" t="s">
        <v>412</v>
      </c>
      <c r="AH6001" t="s">
        <v>105</v>
      </c>
      <c r="AI6001" t="s">
        <v>46</v>
      </c>
      <c r="AJ6001" t="s">
        <v>108</v>
      </c>
      <c r="AK6001" t="s">
        <v>175</v>
      </c>
      <c r="AL6001" t="s">
        <v>103</v>
      </c>
      <c r="AM6001" t="s">
        <v>47</v>
      </c>
      <c r="AN6001" t="s">
        <v>299</v>
      </c>
      <c r="AO6001" t="s">
        <v>52</v>
      </c>
    </row>
    <row r="6002" spans="1:41" hidden="1" x14ac:dyDescent="0.25">
      <c r="A6002" t="s">
        <v>25045</v>
      </c>
      <c r="B6002" t="s">
        <v>25046</v>
      </c>
      <c r="C6002" s="1" t="str">
        <f t="shared" si="378"/>
        <v>21:1065</v>
      </c>
      <c r="D6002" s="1" t="str">
        <f t="shared" si="379"/>
        <v>21:0108</v>
      </c>
      <c r="E6002" t="s">
        <v>25047</v>
      </c>
      <c r="F6002" t="s">
        <v>25048</v>
      </c>
      <c r="H6002">
        <v>51.681498900000001</v>
      </c>
      <c r="I6002">
        <v>-118.6186527</v>
      </c>
      <c r="J6002" s="1" t="str">
        <f t="shared" si="376"/>
        <v>NGR bulk stream sediment</v>
      </c>
      <c r="K6002" s="1" t="str">
        <f t="shared" si="377"/>
        <v>&lt;177 micron (NGR)</v>
      </c>
      <c r="L6002">
        <v>17</v>
      </c>
      <c r="M6002" t="s">
        <v>248</v>
      </c>
      <c r="N6002">
        <v>294</v>
      </c>
      <c r="O6002" t="s">
        <v>161</v>
      </c>
      <c r="P6002" t="s">
        <v>122</v>
      </c>
      <c r="Q6002" t="s">
        <v>313</v>
      </c>
      <c r="R6002" t="s">
        <v>87</v>
      </c>
      <c r="S6002" t="s">
        <v>226</v>
      </c>
      <c r="T6002" t="s">
        <v>267</v>
      </c>
      <c r="U6002" t="s">
        <v>829</v>
      </c>
      <c r="V6002" t="s">
        <v>47</v>
      </c>
      <c r="W6002" t="s">
        <v>206</v>
      </c>
      <c r="X6002" t="s">
        <v>85</v>
      </c>
      <c r="Y6002" t="s">
        <v>107</v>
      </c>
      <c r="Z6002" t="s">
        <v>62</v>
      </c>
      <c r="AA6002" t="s">
        <v>46</v>
      </c>
      <c r="AB6002" t="s">
        <v>149</v>
      </c>
      <c r="AC6002" t="s">
        <v>475</v>
      </c>
      <c r="AD6002" t="s">
        <v>83</v>
      </c>
      <c r="AE6002" t="s">
        <v>56</v>
      </c>
      <c r="AF6002" t="s">
        <v>374</v>
      </c>
      <c r="AG6002" t="s">
        <v>855</v>
      </c>
      <c r="AH6002" t="s">
        <v>130</v>
      </c>
      <c r="AI6002" t="s">
        <v>87</v>
      </c>
      <c r="AJ6002" t="s">
        <v>127</v>
      </c>
      <c r="AK6002" t="s">
        <v>103</v>
      </c>
      <c r="AL6002" t="s">
        <v>47</v>
      </c>
      <c r="AM6002" t="s">
        <v>122</v>
      </c>
      <c r="AN6002" t="s">
        <v>920</v>
      </c>
      <c r="AO6002" t="s">
        <v>104</v>
      </c>
    </row>
    <row r="6003" spans="1:41" hidden="1" x14ac:dyDescent="0.25">
      <c r="A6003" t="s">
        <v>25049</v>
      </c>
      <c r="B6003" t="s">
        <v>25050</v>
      </c>
      <c r="C6003" s="1" t="str">
        <f t="shared" si="378"/>
        <v>21:1065</v>
      </c>
      <c r="D6003" s="1" t="str">
        <f t="shared" si="379"/>
        <v>21:0108</v>
      </c>
      <c r="E6003" t="s">
        <v>25051</v>
      </c>
      <c r="F6003" t="s">
        <v>25052</v>
      </c>
      <c r="H6003">
        <v>51.656670599999998</v>
      </c>
      <c r="I6003">
        <v>-118.4227233</v>
      </c>
      <c r="J6003" s="1" t="str">
        <f t="shared" si="376"/>
        <v>NGR bulk stream sediment</v>
      </c>
      <c r="K6003" s="1" t="str">
        <f t="shared" si="377"/>
        <v>&lt;177 micron (NGR)</v>
      </c>
      <c r="L6003">
        <v>17</v>
      </c>
      <c r="M6003" t="s">
        <v>256</v>
      </c>
      <c r="N6003">
        <v>295</v>
      </c>
      <c r="O6003" t="s">
        <v>58</v>
      </c>
      <c r="P6003" t="s">
        <v>52</v>
      </c>
      <c r="Q6003" t="s">
        <v>725</v>
      </c>
      <c r="R6003" t="s">
        <v>125</v>
      </c>
      <c r="S6003" t="s">
        <v>431</v>
      </c>
      <c r="T6003" t="s">
        <v>59</v>
      </c>
      <c r="U6003" t="s">
        <v>284</v>
      </c>
      <c r="V6003" t="s">
        <v>257</v>
      </c>
      <c r="W6003" t="s">
        <v>282</v>
      </c>
      <c r="X6003" t="s">
        <v>55</v>
      </c>
      <c r="Y6003" t="s">
        <v>240</v>
      </c>
      <c r="Z6003" t="s">
        <v>53</v>
      </c>
      <c r="AA6003" t="s">
        <v>46</v>
      </c>
      <c r="AB6003" t="s">
        <v>149</v>
      </c>
      <c r="AC6003" t="s">
        <v>184</v>
      </c>
      <c r="AD6003" t="s">
        <v>589</v>
      </c>
      <c r="AE6003" t="s">
        <v>56</v>
      </c>
      <c r="AF6003" t="s">
        <v>76</v>
      </c>
      <c r="AG6003" t="s">
        <v>615</v>
      </c>
      <c r="AH6003" t="s">
        <v>173</v>
      </c>
      <c r="AI6003" t="s">
        <v>61</v>
      </c>
      <c r="AJ6003" t="s">
        <v>267</v>
      </c>
      <c r="AK6003" t="s">
        <v>200</v>
      </c>
      <c r="AL6003" t="s">
        <v>122</v>
      </c>
      <c r="AM6003" t="s">
        <v>103</v>
      </c>
      <c r="AN6003" t="s">
        <v>935</v>
      </c>
      <c r="AO6003" t="s">
        <v>59</v>
      </c>
    </row>
    <row r="6004" spans="1:41" hidden="1" x14ac:dyDescent="0.25">
      <c r="A6004" t="s">
        <v>25053</v>
      </c>
      <c r="B6004" t="s">
        <v>25054</v>
      </c>
      <c r="C6004" s="1" t="str">
        <f t="shared" si="378"/>
        <v>21:1065</v>
      </c>
      <c r="D6004" s="1" t="str">
        <f t="shared" si="379"/>
        <v>21:0108</v>
      </c>
      <c r="E6004" t="s">
        <v>25055</v>
      </c>
      <c r="F6004" t="s">
        <v>25056</v>
      </c>
      <c r="H6004">
        <v>51.674973600000001</v>
      </c>
      <c r="I6004">
        <v>-118.48356440000001</v>
      </c>
      <c r="J6004" s="1" t="str">
        <f t="shared" si="376"/>
        <v>NGR bulk stream sediment</v>
      </c>
      <c r="K6004" s="1" t="str">
        <f t="shared" si="377"/>
        <v>&lt;177 micron (NGR)</v>
      </c>
      <c r="L6004">
        <v>17</v>
      </c>
      <c r="M6004" t="s">
        <v>265</v>
      </c>
      <c r="N6004">
        <v>296</v>
      </c>
      <c r="O6004" t="s">
        <v>127</v>
      </c>
      <c r="P6004" t="s">
        <v>5790</v>
      </c>
      <c r="Q6004" t="s">
        <v>284</v>
      </c>
      <c r="R6004" t="s">
        <v>62</v>
      </c>
      <c r="S6004" t="s">
        <v>438</v>
      </c>
      <c r="T6004" t="s">
        <v>90</v>
      </c>
      <c r="U6004" t="s">
        <v>425</v>
      </c>
      <c r="V6004" t="s">
        <v>105</v>
      </c>
      <c r="W6004" t="s">
        <v>86</v>
      </c>
      <c r="X6004" t="s">
        <v>85</v>
      </c>
      <c r="Y6004" t="s">
        <v>120</v>
      </c>
      <c r="Z6004" t="s">
        <v>57</v>
      </c>
      <c r="AA6004" t="s">
        <v>46</v>
      </c>
      <c r="AB6004" t="s">
        <v>198</v>
      </c>
      <c r="AC6004" t="s">
        <v>250</v>
      </c>
      <c r="AD6004" t="s">
        <v>236</v>
      </c>
      <c r="AE6004" t="s">
        <v>56</v>
      </c>
      <c r="AF6004" t="s">
        <v>55</v>
      </c>
      <c r="AG6004" t="s">
        <v>150</v>
      </c>
      <c r="AH6004" t="s">
        <v>78</v>
      </c>
      <c r="AI6004" t="s">
        <v>87</v>
      </c>
      <c r="AJ6004" t="s">
        <v>76</v>
      </c>
      <c r="AK6004" t="s">
        <v>164</v>
      </c>
      <c r="AL6004" t="s">
        <v>108</v>
      </c>
      <c r="AM6004" t="s">
        <v>103</v>
      </c>
      <c r="AN6004" t="s">
        <v>592</v>
      </c>
      <c r="AO6004" t="s">
        <v>475</v>
      </c>
    </row>
    <row r="6005" spans="1:41" hidden="1" x14ac:dyDescent="0.25">
      <c r="A6005" t="s">
        <v>25057</v>
      </c>
      <c r="B6005" t="s">
        <v>25058</v>
      </c>
      <c r="C6005" s="1" t="str">
        <f t="shared" si="378"/>
        <v>21:1065</v>
      </c>
      <c r="D6005" s="1" t="str">
        <f t="shared" si="379"/>
        <v>21:0108</v>
      </c>
      <c r="E6005" t="s">
        <v>25059</v>
      </c>
      <c r="F6005" t="s">
        <v>25060</v>
      </c>
      <c r="H6005">
        <v>51.656381199999998</v>
      </c>
      <c r="I6005">
        <v>-118.50298119999999</v>
      </c>
      <c r="J6005" s="1" t="str">
        <f t="shared" si="376"/>
        <v>NGR bulk stream sediment</v>
      </c>
      <c r="K6005" s="1" t="str">
        <f t="shared" si="377"/>
        <v>&lt;177 micron (NGR)</v>
      </c>
      <c r="L6005">
        <v>18</v>
      </c>
      <c r="M6005" t="s">
        <v>45</v>
      </c>
      <c r="N6005">
        <v>297</v>
      </c>
      <c r="O6005" t="s">
        <v>127</v>
      </c>
      <c r="P6005" t="s">
        <v>559</v>
      </c>
      <c r="Q6005" t="s">
        <v>508</v>
      </c>
      <c r="R6005" t="s">
        <v>62</v>
      </c>
      <c r="S6005" t="s">
        <v>237</v>
      </c>
      <c r="T6005" t="s">
        <v>269</v>
      </c>
      <c r="U6005" t="s">
        <v>695</v>
      </c>
      <c r="V6005" t="s">
        <v>139</v>
      </c>
      <c r="W6005" t="s">
        <v>109</v>
      </c>
      <c r="X6005" t="s">
        <v>50</v>
      </c>
      <c r="Y6005" t="s">
        <v>300</v>
      </c>
      <c r="Z6005" t="s">
        <v>46</v>
      </c>
      <c r="AA6005" t="s">
        <v>46</v>
      </c>
      <c r="AB6005" t="s">
        <v>46</v>
      </c>
      <c r="AC6005" t="s">
        <v>538</v>
      </c>
      <c r="AD6005" t="s">
        <v>251</v>
      </c>
      <c r="AE6005" t="s">
        <v>56</v>
      </c>
      <c r="AF6005" t="s">
        <v>108</v>
      </c>
      <c r="AG6005" t="s">
        <v>615</v>
      </c>
      <c r="AH6005" t="s">
        <v>139</v>
      </c>
      <c r="AI6005" t="s">
        <v>87</v>
      </c>
      <c r="AJ6005" t="s">
        <v>127</v>
      </c>
      <c r="AK6005" t="s">
        <v>228</v>
      </c>
      <c r="AL6005" t="s">
        <v>145</v>
      </c>
      <c r="AM6005" t="s">
        <v>103</v>
      </c>
      <c r="AN6005" t="s">
        <v>1157</v>
      </c>
      <c r="AO6005" t="s">
        <v>141</v>
      </c>
    </row>
    <row r="6006" spans="1:41" hidden="1" x14ac:dyDescent="0.25">
      <c r="A6006" t="s">
        <v>25061</v>
      </c>
      <c r="B6006" t="s">
        <v>25062</v>
      </c>
      <c r="C6006" s="1" t="str">
        <f t="shared" si="378"/>
        <v>21:1065</v>
      </c>
      <c r="D6006" s="1" t="str">
        <f t="shared" si="379"/>
        <v>21:0108</v>
      </c>
      <c r="E6006" t="s">
        <v>25063</v>
      </c>
      <c r="F6006" t="s">
        <v>25064</v>
      </c>
      <c r="H6006">
        <v>51.673831100000001</v>
      </c>
      <c r="I6006">
        <v>-118.54768439999999</v>
      </c>
      <c r="J6006" s="1" t="str">
        <f t="shared" si="376"/>
        <v>NGR bulk stream sediment</v>
      </c>
      <c r="K6006" s="1" t="str">
        <f t="shared" si="377"/>
        <v>&lt;177 micron (NGR)</v>
      </c>
      <c r="L6006">
        <v>18</v>
      </c>
      <c r="M6006" t="s">
        <v>71</v>
      </c>
      <c r="N6006">
        <v>298</v>
      </c>
      <c r="O6006" t="s">
        <v>55</v>
      </c>
      <c r="P6006" t="s">
        <v>47</v>
      </c>
      <c r="Q6006" t="s">
        <v>322</v>
      </c>
      <c r="R6006" t="s">
        <v>105</v>
      </c>
      <c r="S6006" t="s">
        <v>391</v>
      </c>
      <c r="T6006" t="s">
        <v>90</v>
      </c>
      <c r="U6006" t="s">
        <v>508</v>
      </c>
      <c r="V6006" t="s">
        <v>102</v>
      </c>
      <c r="W6006" t="s">
        <v>271</v>
      </c>
      <c r="X6006" t="s">
        <v>209</v>
      </c>
      <c r="Y6006" t="s">
        <v>100</v>
      </c>
      <c r="Z6006" t="s">
        <v>46</v>
      </c>
      <c r="AA6006" t="s">
        <v>46</v>
      </c>
      <c r="AB6006" t="s">
        <v>185</v>
      </c>
      <c r="AC6006" t="s">
        <v>590</v>
      </c>
      <c r="AD6006" t="s">
        <v>226</v>
      </c>
      <c r="AE6006" t="s">
        <v>199</v>
      </c>
      <c r="AF6006" t="s">
        <v>209</v>
      </c>
      <c r="AG6006" t="s">
        <v>1092</v>
      </c>
      <c r="AH6006" t="s">
        <v>130</v>
      </c>
      <c r="AI6006" t="s">
        <v>235</v>
      </c>
      <c r="AJ6006" t="s">
        <v>66</v>
      </c>
      <c r="AK6006" t="s">
        <v>437</v>
      </c>
      <c r="AL6006" t="s">
        <v>122</v>
      </c>
      <c r="AM6006" t="s">
        <v>51</v>
      </c>
      <c r="AN6006" t="s">
        <v>159</v>
      </c>
      <c r="AO6006" t="s">
        <v>66</v>
      </c>
    </row>
    <row r="6007" spans="1:41" hidden="1" x14ac:dyDescent="0.25">
      <c r="A6007" t="s">
        <v>25065</v>
      </c>
      <c r="B6007" t="s">
        <v>25066</v>
      </c>
      <c r="C6007" s="1" t="str">
        <f t="shared" si="378"/>
        <v>21:1065</v>
      </c>
      <c r="D6007" s="1" t="str">
        <f t="shared" si="379"/>
        <v>21:0108</v>
      </c>
      <c r="E6007" t="s">
        <v>25067</v>
      </c>
      <c r="F6007" t="s">
        <v>25068</v>
      </c>
      <c r="H6007">
        <v>51.678943099999998</v>
      </c>
      <c r="I6007">
        <v>-118.5683836</v>
      </c>
      <c r="J6007" s="1" t="str">
        <f t="shared" si="376"/>
        <v>NGR bulk stream sediment</v>
      </c>
      <c r="K6007" s="1" t="str">
        <f t="shared" si="377"/>
        <v>&lt;177 micron (NGR)</v>
      </c>
      <c r="L6007">
        <v>18</v>
      </c>
      <c r="M6007" t="s">
        <v>95</v>
      </c>
      <c r="N6007">
        <v>299</v>
      </c>
      <c r="O6007" t="s">
        <v>185</v>
      </c>
      <c r="P6007" t="s">
        <v>52</v>
      </c>
      <c r="Q6007" t="s">
        <v>284</v>
      </c>
      <c r="R6007" t="s">
        <v>164</v>
      </c>
      <c r="S6007" t="s">
        <v>226</v>
      </c>
      <c r="T6007" t="s">
        <v>85</v>
      </c>
      <c r="U6007" t="s">
        <v>291</v>
      </c>
      <c r="V6007" t="s">
        <v>125</v>
      </c>
      <c r="W6007" t="s">
        <v>130</v>
      </c>
      <c r="X6007" t="s">
        <v>137</v>
      </c>
      <c r="Y6007" t="s">
        <v>162</v>
      </c>
      <c r="Z6007" t="s">
        <v>84</v>
      </c>
      <c r="AA6007" t="s">
        <v>46</v>
      </c>
      <c r="AB6007" t="s">
        <v>149</v>
      </c>
      <c r="AC6007" t="s">
        <v>82</v>
      </c>
      <c r="AD6007" t="s">
        <v>300</v>
      </c>
      <c r="AE6007" t="s">
        <v>380</v>
      </c>
      <c r="AF6007" t="s">
        <v>118</v>
      </c>
      <c r="AG6007" t="s">
        <v>292</v>
      </c>
      <c r="AH6007" t="s">
        <v>47</v>
      </c>
      <c r="AI6007" t="s">
        <v>198</v>
      </c>
      <c r="AJ6007" t="s">
        <v>58</v>
      </c>
      <c r="AK6007" t="s">
        <v>122</v>
      </c>
      <c r="AL6007" t="s">
        <v>47</v>
      </c>
      <c r="AM6007" t="s">
        <v>122</v>
      </c>
      <c r="AN6007" t="s">
        <v>294</v>
      </c>
      <c r="AO6007" t="s">
        <v>330</v>
      </c>
    </row>
    <row r="6008" spans="1:41" hidden="1" x14ac:dyDescent="0.25">
      <c r="A6008" t="s">
        <v>25069</v>
      </c>
      <c r="B6008" t="s">
        <v>25070</v>
      </c>
      <c r="C6008" s="1" t="str">
        <f t="shared" si="378"/>
        <v>21:1065</v>
      </c>
      <c r="D6008" s="1" t="str">
        <f t="shared" si="379"/>
        <v>21:0108</v>
      </c>
      <c r="E6008" t="s">
        <v>25071</v>
      </c>
      <c r="F6008" t="s">
        <v>25072</v>
      </c>
      <c r="H6008">
        <v>51.685800700000001</v>
      </c>
      <c r="I6008">
        <v>-118.59142009999999</v>
      </c>
      <c r="J6008" s="1" t="str">
        <f t="shared" si="376"/>
        <v>NGR bulk stream sediment</v>
      </c>
      <c r="K6008" s="1" t="str">
        <f t="shared" si="377"/>
        <v>&lt;177 micron (NGR)</v>
      </c>
      <c r="L6008">
        <v>18</v>
      </c>
      <c r="M6008" t="s">
        <v>117</v>
      </c>
      <c r="N6008">
        <v>300</v>
      </c>
      <c r="O6008" t="s">
        <v>130</v>
      </c>
      <c r="P6008" t="s">
        <v>47</v>
      </c>
      <c r="Q6008" t="s">
        <v>171</v>
      </c>
      <c r="R6008" t="s">
        <v>62</v>
      </c>
      <c r="S6008" t="s">
        <v>226</v>
      </c>
      <c r="T6008" t="s">
        <v>127</v>
      </c>
      <c r="U6008" t="s">
        <v>425</v>
      </c>
      <c r="V6008" t="s">
        <v>64</v>
      </c>
      <c r="W6008" t="s">
        <v>164</v>
      </c>
      <c r="X6008" t="s">
        <v>330</v>
      </c>
      <c r="Y6008" t="s">
        <v>106</v>
      </c>
      <c r="Z6008" t="s">
        <v>57</v>
      </c>
      <c r="AA6008" t="s">
        <v>46</v>
      </c>
      <c r="AB6008" t="s">
        <v>174</v>
      </c>
      <c r="AC6008" t="s">
        <v>240</v>
      </c>
      <c r="AD6008" t="s">
        <v>77</v>
      </c>
      <c r="AE6008" t="s">
        <v>380</v>
      </c>
      <c r="AF6008" t="s">
        <v>55</v>
      </c>
      <c r="AG6008" t="s">
        <v>181</v>
      </c>
      <c r="AH6008" t="s">
        <v>47</v>
      </c>
      <c r="AI6008" t="s">
        <v>174</v>
      </c>
      <c r="AJ6008" t="s">
        <v>108</v>
      </c>
      <c r="AK6008" t="s">
        <v>173</v>
      </c>
      <c r="AL6008" t="s">
        <v>47</v>
      </c>
      <c r="AM6008" t="s">
        <v>122</v>
      </c>
      <c r="AN6008" t="s">
        <v>318</v>
      </c>
      <c r="AO6008" t="s">
        <v>218</v>
      </c>
    </row>
    <row r="6009" spans="1:41" hidden="1" x14ac:dyDescent="0.25">
      <c r="A6009" t="s">
        <v>25073</v>
      </c>
      <c r="B6009" t="s">
        <v>25074</v>
      </c>
      <c r="C6009" s="1" t="str">
        <f t="shared" si="378"/>
        <v>21:1065</v>
      </c>
      <c r="D6009" s="1" t="str">
        <f t="shared" si="379"/>
        <v>21:0108</v>
      </c>
      <c r="E6009" t="s">
        <v>25075</v>
      </c>
      <c r="F6009" t="s">
        <v>25076</v>
      </c>
      <c r="H6009">
        <v>51.612901000000001</v>
      </c>
      <c r="I6009">
        <v>-118.3845393</v>
      </c>
      <c r="J6009" s="1" t="str">
        <f t="shared" si="376"/>
        <v>NGR bulk stream sediment</v>
      </c>
      <c r="K6009" s="1" t="str">
        <f t="shared" si="377"/>
        <v>&lt;177 micron (NGR)</v>
      </c>
      <c r="L6009">
        <v>18</v>
      </c>
      <c r="M6009" t="s">
        <v>136</v>
      </c>
      <c r="N6009">
        <v>301</v>
      </c>
      <c r="O6009" t="s">
        <v>47</v>
      </c>
      <c r="P6009" t="s">
        <v>137</v>
      </c>
      <c r="Q6009" t="s">
        <v>802</v>
      </c>
      <c r="R6009" t="s">
        <v>181</v>
      </c>
      <c r="S6009" t="s">
        <v>425</v>
      </c>
      <c r="T6009" t="s">
        <v>66</v>
      </c>
      <c r="U6009" t="s">
        <v>146</v>
      </c>
      <c r="V6009" t="s">
        <v>60</v>
      </c>
      <c r="W6009" t="s">
        <v>437</v>
      </c>
      <c r="X6009" t="s">
        <v>52</v>
      </c>
      <c r="Y6009" t="s">
        <v>328</v>
      </c>
      <c r="Z6009" t="s">
        <v>56</v>
      </c>
      <c r="AA6009" t="s">
        <v>46</v>
      </c>
      <c r="AB6009" t="s">
        <v>235</v>
      </c>
      <c r="AC6009" t="s">
        <v>58</v>
      </c>
      <c r="AD6009" t="s">
        <v>343</v>
      </c>
      <c r="AE6009" t="s">
        <v>380</v>
      </c>
      <c r="AF6009" t="s">
        <v>127</v>
      </c>
      <c r="AG6009" t="s">
        <v>242</v>
      </c>
      <c r="AH6009" t="s">
        <v>61</v>
      </c>
      <c r="AI6009" t="s">
        <v>198</v>
      </c>
      <c r="AJ6009" t="s">
        <v>267</v>
      </c>
      <c r="AK6009" t="s">
        <v>1981</v>
      </c>
      <c r="AL6009" t="s">
        <v>47</v>
      </c>
      <c r="AM6009" t="s">
        <v>47</v>
      </c>
      <c r="AN6009" t="s">
        <v>65</v>
      </c>
      <c r="AO6009" t="s">
        <v>103</v>
      </c>
    </row>
    <row r="6010" spans="1:41" hidden="1" x14ac:dyDescent="0.25">
      <c r="A6010" t="s">
        <v>25077</v>
      </c>
      <c r="B6010" t="s">
        <v>25078</v>
      </c>
      <c r="C6010" s="1" t="str">
        <f t="shared" si="378"/>
        <v>21:1065</v>
      </c>
      <c r="D6010" s="1" t="str">
        <f t="shared" si="379"/>
        <v>21:0108</v>
      </c>
      <c r="E6010" t="s">
        <v>25079</v>
      </c>
      <c r="F6010" t="s">
        <v>25080</v>
      </c>
      <c r="H6010">
        <v>51.614469700000001</v>
      </c>
      <c r="I6010">
        <v>-118.4143559</v>
      </c>
      <c r="J6010" s="1" t="str">
        <f t="shared" si="376"/>
        <v>NGR bulk stream sediment</v>
      </c>
      <c r="K6010" s="1" t="str">
        <f t="shared" si="377"/>
        <v>&lt;177 micron (NGR)</v>
      </c>
      <c r="L6010">
        <v>18</v>
      </c>
      <c r="M6010" t="s">
        <v>157</v>
      </c>
      <c r="N6010">
        <v>302</v>
      </c>
      <c r="O6010" t="s">
        <v>161</v>
      </c>
      <c r="P6010" t="s">
        <v>52</v>
      </c>
      <c r="Q6010" t="s">
        <v>411</v>
      </c>
      <c r="R6010" t="s">
        <v>64</v>
      </c>
      <c r="S6010" t="s">
        <v>313</v>
      </c>
      <c r="T6010" t="s">
        <v>66</v>
      </c>
      <c r="U6010" t="s">
        <v>431</v>
      </c>
      <c r="V6010" t="s">
        <v>257</v>
      </c>
      <c r="W6010" t="s">
        <v>336</v>
      </c>
      <c r="X6010" t="s">
        <v>66</v>
      </c>
      <c r="Y6010" t="s">
        <v>431</v>
      </c>
      <c r="Z6010" t="s">
        <v>62</v>
      </c>
      <c r="AA6010" t="s">
        <v>46</v>
      </c>
      <c r="AB6010" t="s">
        <v>235</v>
      </c>
      <c r="AC6010" t="s">
        <v>104</v>
      </c>
      <c r="AD6010" t="s">
        <v>343</v>
      </c>
      <c r="AE6010" t="s">
        <v>380</v>
      </c>
      <c r="AF6010" t="s">
        <v>267</v>
      </c>
      <c r="AG6010" t="s">
        <v>755</v>
      </c>
      <c r="AH6010" t="s">
        <v>47</v>
      </c>
      <c r="AI6010" t="s">
        <v>185</v>
      </c>
      <c r="AJ6010" t="s">
        <v>2244</v>
      </c>
      <c r="AK6010" t="s">
        <v>224</v>
      </c>
      <c r="AL6010" t="s">
        <v>73</v>
      </c>
      <c r="AM6010" t="s">
        <v>122</v>
      </c>
      <c r="AN6010" t="s">
        <v>404</v>
      </c>
      <c r="AO6010" t="s">
        <v>58</v>
      </c>
    </row>
    <row r="6011" spans="1:41" hidden="1" x14ac:dyDescent="0.25">
      <c r="A6011" t="s">
        <v>25081</v>
      </c>
      <c r="B6011" t="s">
        <v>25082</v>
      </c>
      <c r="C6011" s="1" t="str">
        <f t="shared" si="378"/>
        <v>21:1065</v>
      </c>
      <c r="D6011" s="1" t="str">
        <f t="shared" si="379"/>
        <v>21:0108</v>
      </c>
      <c r="E6011" t="s">
        <v>25083</v>
      </c>
      <c r="F6011" t="s">
        <v>25084</v>
      </c>
      <c r="H6011">
        <v>51.621400999999999</v>
      </c>
      <c r="I6011">
        <v>-118.4766029</v>
      </c>
      <c r="J6011" s="1" t="str">
        <f t="shared" si="376"/>
        <v>NGR bulk stream sediment</v>
      </c>
      <c r="K6011" s="1" t="str">
        <f t="shared" si="377"/>
        <v>&lt;177 micron (NGR)</v>
      </c>
      <c r="L6011">
        <v>18</v>
      </c>
      <c r="M6011" t="s">
        <v>280</v>
      </c>
      <c r="N6011">
        <v>303</v>
      </c>
      <c r="O6011" t="s">
        <v>392</v>
      </c>
      <c r="P6011" t="s">
        <v>47</v>
      </c>
      <c r="Q6011" t="s">
        <v>234</v>
      </c>
      <c r="R6011" t="s">
        <v>130</v>
      </c>
      <c r="S6011" t="s">
        <v>89</v>
      </c>
      <c r="T6011" t="s">
        <v>267</v>
      </c>
      <c r="U6011" t="s">
        <v>350</v>
      </c>
      <c r="V6011" t="s">
        <v>164</v>
      </c>
      <c r="W6011" t="s">
        <v>228</v>
      </c>
      <c r="X6011" t="s">
        <v>55</v>
      </c>
      <c r="Y6011" t="s">
        <v>597</v>
      </c>
      <c r="Z6011" t="s">
        <v>199</v>
      </c>
      <c r="AA6011" t="s">
        <v>46</v>
      </c>
      <c r="AB6011" t="s">
        <v>235</v>
      </c>
      <c r="AC6011" t="s">
        <v>82</v>
      </c>
      <c r="AD6011" t="s">
        <v>507</v>
      </c>
      <c r="AE6011" t="s">
        <v>380</v>
      </c>
      <c r="AF6011" t="s">
        <v>76</v>
      </c>
      <c r="AG6011" t="s">
        <v>898</v>
      </c>
      <c r="AH6011" t="s">
        <v>47</v>
      </c>
      <c r="AI6011" t="s">
        <v>61</v>
      </c>
      <c r="AJ6011" t="s">
        <v>1559</v>
      </c>
      <c r="AK6011" t="s">
        <v>85</v>
      </c>
      <c r="AL6011" t="s">
        <v>47</v>
      </c>
      <c r="AM6011" t="s">
        <v>47</v>
      </c>
      <c r="AN6011" t="s">
        <v>299</v>
      </c>
      <c r="AO6011" t="s">
        <v>209</v>
      </c>
    </row>
    <row r="6012" spans="1:41" hidden="1" x14ac:dyDescent="0.25">
      <c r="A6012" t="s">
        <v>25085</v>
      </c>
      <c r="B6012" t="s">
        <v>25086</v>
      </c>
      <c r="C6012" s="1" t="str">
        <f t="shared" si="378"/>
        <v>21:1065</v>
      </c>
      <c r="D6012" s="1" t="str">
        <f t="shared" si="379"/>
        <v>21:0108</v>
      </c>
      <c r="E6012" t="s">
        <v>25083</v>
      </c>
      <c r="F6012" t="s">
        <v>25087</v>
      </c>
      <c r="H6012">
        <v>51.621400999999999</v>
      </c>
      <c r="I6012">
        <v>-118.4766029</v>
      </c>
      <c r="J6012" s="1" t="str">
        <f t="shared" si="376"/>
        <v>NGR bulk stream sediment</v>
      </c>
      <c r="K6012" s="1" t="str">
        <f t="shared" si="377"/>
        <v>&lt;177 micron (NGR)</v>
      </c>
      <c r="L6012">
        <v>18</v>
      </c>
      <c r="M6012" t="s">
        <v>288</v>
      </c>
      <c r="N6012">
        <v>304</v>
      </c>
      <c r="O6012" t="s">
        <v>73</v>
      </c>
      <c r="P6012" t="s">
        <v>47</v>
      </c>
      <c r="Q6012" t="s">
        <v>234</v>
      </c>
      <c r="R6012" t="s">
        <v>63</v>
      </c>
      <c r="S6012" t="s">
        <v>171</v>
      </c>
      <c r="T6012" t="s">
        <v>145</v>
      </c>
      <c r="U6012" t="s">
        <v>146</v>
      </c>
      <c r="V6012" t="s">
        <v>79</v>
      </c>
      <c r="W6012" t="s">
        <v>336</v>
      </c>
      <c r="X6012" t="s">
        <v>267</v>
      </c>
      <c r="Y6012" t="s">
        <v>438</v>
      </c>
      <c r="Z6012" t="s">
        <v>62</v>
      </c>
      <c r="AA6012" t="s">
        <v>46</v>
      </c>
      <c r="AB6012" t="s">
        <v>101</v>
      </c>
      <c r="AC6012" t="s">
        <v>58</v>
      </c>
      <c r="AD6012" t="s">
        <v>251</v>
      </c>
      <c r="AE6012" t="s">
        <v>380</v>
      </c>
      <c r="AF6012" t="s">
        <v>50</v>
      </c>
      <c r="AG6012" t="s">
        <v>2180</v>
      </c>
      <c r="AH6012" t="s">
        <v>139</v>
      </c>
      <c r="AI6012" t="s">
        <v>235</v>
      </c>
      <c r="AJ6012" t="s">
        <v>90</v>
      </c>
      <c r="AK6012" t="s">
        <v>55</v>
      </c>
      <c r="AL6012" t="s">
        <v>122</v>
      </c>
      <c r="AM6012" t="s">
        <v>103</v>
      </c>
      <c r="AN6012" t="s">
        <v>138</v>
      </c>
      <c r="AO6012" t="s">
        <v>217</v>
      </c>
    </row>
    <row r="6013" spans="1:41" hidden="1" x14ac:dyDescent="0.25">
      <c r="A6013" t="s">
        <v>25088</v>
      </c>
      <c r="B6013" t="s">
        <v>25089</v>
      </c>
      <c r="C6013" s="1" t="str">
        <f t="shared" si="378"/>
        <v>21:1065</v>
      </c>
      <c r="D6013" s="1" t="str">
        <f t="shared" si="379"/>
        <v>21:0108</v>
      </c>
      <c r="E6013" t="s">
        <v>25090</v>
      </c>
      <c r="F6013" t="s">
        <v>25091</v>
      </c>
      <c r="H6013">
        <v>51.505250099999998</v>
      </c>
      <c r="I6013">
        <v>-118.34780600000001</v>
      </c>
      <c r="J6013" s="1" t="str">
        <f t="shared" si="376"/>
        <v>NGR bulk stream sediment</v>
      </c>
      <c r="K6013" s="1" t="str">
        <f t="shared" si="377"/>
        <v>&lt;177 micron (NGR)</v>
      </c>
      <c r="L6013">
        <v>18</v>
      </c>
      <c r="M6013" t="s">
        <v>170</v>
      </c>
      <c r="N6013">
        <v>305</v>
      </c>
      <c r="O6013" t="s">
        <v>55</v>
      </c>
      <c r="P6013" t="s">
        <v>47</v>
      </c>
      <c r="Q6013" t="s">
        <v>215</v>
      </c>
      <c r="R6013" t="s">
        <v>79</v>
      </c>
      <c r="S6013" t="s">
        <v>237</v>
      </c>
      <c r="T6013" t="s">
        <v>267</v>
      </c>
      <c r="U6013" t="s">
        <v>438</v>
      </c>
      <c r="V6013" t="s">
        <v>336</v>
      </c>
      <c r="W6013" t="s">
        <v>437</v>
      </c>
      <c r="X6013" t="s">
        <v>55</v>
      </c>
      <c r="Y6013" t="s">
        <v>418</v>
      </c>
      <c r="Z6013" t="s">
        <v>57</v>
      </c>
      <c r="AA6013" t="s">
        <v>46</v>
      </c>
      <c r="AB6013" t="s">
        <v>185</v>
      </c>
      <c r="AC6013" t="s">
        <v>90</v>
      </c>
      <c r="AD6013" t="s">
        <v>226</v>
      </c>
      <c r="AE6013" t="s">
        <v>56</v>
      </c>
      <c r="AF6013" t="s">
        <v>85</v>
      </c>
      <c r="AG6013" t="s">
        <v>439</v>
      </c>
      <c r="AH6013" t="s">
        <v>164</v>
      </c>
      <c r="AI6013" t="s">
        <v>174</v>
      </c>
      <c r="AJ6013" t="s">
        <v>66</v>
      </c>
      <c r="AK6013" t="s">
        <v>274</v>
      </c>
      <c r="AL6013" t="s">
        <v>73</v>
      </c>
      <c r="AM6013" t="s">
        <v>103</v>
      </c>
      <c r="AN6013" t="s">
        <v>832</v>
      </c>
      <c r="AO6013" t="s">
        <v>165</v>
      </c>
    </row>
    <row r="6014" spans="1:41" hidden="1" x14ac:dyDescent="0.25">
      <c r="A6014" t="s">
        <v>25092</v>
      </c>
      <c r="B6014" t="s">
        <v>25093</v>
      </c>
      <c r="C6014" s="1" t="str">
        <f t="shared" si="378"/>
        <v>21:1065</v>
      </c>
      <c r="D6014" s="1" t="str">
        <f t="shared" si="379"/>
        <v>21:0108</v>
      </c>
      <c r="E6014" t="s">
        <v>25094</v>
      </c>
      <c r="F6014" t="s">
        <v>25095</v>
      </c>
      <c r="H6014">
        <v>51.489633599999998</v>
      </c>
      <c r="I6014">
        <v>-118.39735810000001</v>
      </c>
      <c r="J6014" s="1" t="str">
        <f t="shared" si="376"/>
        <v>NGR bulk stream sediment</v>
      </c>
      <c r="K6014" s="1" t="str">
        <f t="shared" si="377"/>
        <v>&lt;177 micron (NGR)</v>
      </c>
      <c r="L6014">
        <v>18</v>
      </c>
      <c r="M6014" t="s">
        <v>180</v>
      </c>
      <c r="N6014">
        <v>306</v>
      </c>
      <c r="O6014" t="s">
        <v>76</v>
      </c>
      <c r="P6014" t="s">
        <v>122</v>
      </c>
      <c r="Q6014" t="s">
        <v>668</v>
      </c>
      <c r="R6014" t="s">
        <v>271</v>
      </c>
      <c r="S6014" t="s">
        <v>237</v>
      </c>
      <c r="T6014" t="s">
        <v>98</v>
      </c>
      <c r="U6014" t="s">
        <v>583</v>
      </c>
      <c r="V6014" t="s">
        <v>412</v>
      </c>
      <c r="W6014" t="s">
        <v>336</v>
      </c>
      <c r="X6014" t="s">
        <v>52</v>
      </c>
      <c r="Y6014" t="s">
        <v>240</v>
      </c>
      <c r="Z6014" t="s">
        <v>62</v>
      </c>
      <c r="AA6014" t="s">
        <v>46</v>
      </c>
      <c r="AB6014" t="s">
        <v>87</v>
      </c>
      <c r="AC6014" t="s">
        <v>131</v>
      </c>
      <c r="AD6014" t="s">
        <v>226</v>
      </c>
      <c r="AE6014" t="s">
        <v>199</v>
      </c>
      <c r="AF6014" t="s">
        <v>108</v>
      </c>
      <c r="AG6014" t="s">
        <v>118</v>
      </c>
      <c r="AH6014" t="s">
        <v>81</v>
      </c>
      <c r="AI6014" t="s">
        <v>110</v>
      </c>
      <c r="AJ6014" t="s">
        <v>209</v>
      </c>
      <c r="AK6014" t="s">
        <v>392</v>
      </c>
      <c r="AL6014" t="s">
        <v>103</v>
      </c>
      <c r="AM6014" t="s">
        <v>122</v>
      </c>
      <c r="AN6014" t="s">
        <v>301</v>
      </c>
      <c r="AO6014" t="s">
        <v>55</v>
      </c>
    </row>
    <row r="6015" spans="1:41" hidden="1" x14ac:dyDescent="0.25">
      <c r="A6015" t="s">
        <v>25096</v>
      </c>
      <c r="B6015" t="s">
        <v>25097</v>
      </c>
      <c r="C6015" s="1" t="str">
        <f t="shared" si="378"/>
        <v>21:1065</v>
      </c>
      <c r="D6015" s="1" t="str">
        <f t="shared" si="379"/>
        <v>21:0108</v>
      </c>
      <c r="E6015" t="s">
        <v>25098</v>
      </c>
      <c r="F6015" t="s">
        <v>25099</v>
      </c>
      <c r="H6015">
        <v>51.478264600000003</v>
      </c>
      <c r="I6015">
        <v>-118.43770790000001</v>
      </c>
      <c r="J6015" s="1" t="str">
        <f t="shared" si="376"/>
        <v>NGR bulk stream sediment</v>
      </c>
      <c r="K6015" s="1" t="str">
        <f t="shared" si="377"/>
        <v>&lt;177 micron (NGR)</v>
      </c>
      <c r="L6015">
        <v>18</v>
      </c>
      <c r="M6015" t="s">
        <v>195</v>
      </c>
      <c r="N6015">
        <v>307</v>
      </c>
      <c r="O6015" t="s">
        <v>174</v>
      </c>
      <c r="P6015" t="s">
        <v>47</v>
      </c>
      <c r="Q6015" t="s">
        <v>1130</v>
      </c>
      <c r="R6015" t="s">
        <v>130</v>
      </c>
      <c r="S6015" t="s">
        <v>237</v>
      </c>
      <c r="T6015" t="s">
        <v>73</v>
      </c>
      <c r="U6015" t="s">
        <v>75</v>
      </c>
      <c r="V6015" t="s">
        <v>228</v>
      </c>
      <c r="W6015" t="s">
        <v>125</v>
      </c>
      <c r="X6015" t="s">
        <v>52</v>
      </c>
      <c r="Y6015" t="s">
        <v>160</v>
      </c>
      <c r="Z6015" t="s">
        <v>56</v>
      </c>
      <c r="AA6015" t="s">
        <v>46</v>
      </c>
      <c r="AB6015" t="s">
        <v>101</v>
      </c>
      <c r="AC6015" t="s">
        <v>58</v>
      </c>
      <c r="AD6015" t="s">
        <v>438</v>
      </c>
      <c r="AE6015" t="s">
        <v>380</v>
      </c>
      <c r="AF6015" t="s">
        <v>359</v>
      </c>
      <c r="AG6015" t="s">
        <v>88</v>
      </c>
      <c r="AH6015" t="s">
        <v>101</v>
      </c>
      <c r="AI6015" t="s">
        <v>46</v>
      </c>
      <c r="AJ6015" t="s">
        <v>175</v>
      </c>
      <c r="AK6015" t="s">
        <v>267</v>
      </c>
      <c r="AL6015" t="s">
        <v>50</v>
      </c>
      <c r="AM6015" t="s">
        <v>122</v>
      </c>
      <c r="AN6015" t="s">
        <v>171</v>
      </c>
      <c r="AO6015" t="s">
        <v>76</v>
      </c>
    </row>
    <row r="6016" spans="1:41" hidden="1" x14ac:dyDescent="0.25">
      <c r="A6016" t="s">
        <v>25100</v>
      </c>
      <c r="B6016" t="s">
        <v>25101</v>
      </c>
      <c r="C6016" s="1" t="str">
        <f t="shared" si="378"/>
        <v>21:1065</v>
      </c>
      <c r="D6016" s="1" t="str">
        <f t="shared" si="379"/>
        <v>21:0108</v>
      </c>
      <c r="E6016" t="s">
        <v>25102</v>
      </c>
      <c r="F6016" t="s">
        <v>25103</v>
      </c>
      <c r="H6016">
        <v>51.439486500000001</v>
      </c>
      <c r="I6016">
        <v>-118.4502892</v>
      </c>
      <c r="J6016" s="1" t="str">
        <f t="shared" si="376"/>
        <v>NGR bulk stream sediment</v>
      </c>
      <c r="K6016" s="1" t="str">
        <f t="shared" si="377"/>
        <v>&lt;177 micron (NGR)</v>
      </c>
      <c r="L6016">
        <v>18</v>
      </c>
      <c r="M6016" t="s">
        <v>205</v>
      </c>
      <c r="N6016">
        <v>308</v>
      </c>
      <c r="O6016" t="s">
        <v>58</v>
      </c>
      <c r="P6016" t="s">
        <v>47</v>
      </c>
      <c r="Q6016" t="s">
        <v>189</v>
      </c>
      <c r="R6016" t="s">
        <v>149</v>
      </c>
      <c r="S6016" t="s">
        <v>431</v>
      </c>
      <c r="T6016" t="s">
        <v>82</v>
      </c>
      <c r="U6016" t="s">
        <v>431</v>
      </c>
      <c r="V6016" t="s">
        <v>257</v>
      </c>
      <c r="W6016" t="s">
        <v>86</v>
      </c>
      <c r="X6016" t="s">
        <v>209</v>
      </c>
      <c r="Y6016" t="s">
        <v>83</v>
      </c>
      <c r="Z6016" t="s">
        <v>54</v>
      </c>
      <c r="AA6016" t="s">
        <v>46</v>
      </c>
      <c r="AB6016" t="s">
        <v>61</v>
      </c>
      <c r="AC6016" t="s">
        <v>186</v>
      </c>
      <c r="AD6016" t="s">
        <v>329</v>
      </c>
      <c r="AE6016" t="s">
        <v>199</v>
      </c>
      <c r="AF6016" t="s">
        <v>127</v>
      </c>
      <c r="AG6016" t="s">
        <v>703</v>
      </c>
      <c r="AH6016" t="s">
        <v>102</v>
      </c>
      <c r="AI6016" t="s">
        <v>185</v>
      </c>
      <c r="AJ6016" t="s">
        <v>267</v>
      </c>
      <c r="AK6016" t="s">
        <v>109</v>
      </c>
      <c r="AL6016" t="s">
        <v>51</v>
      </c>
      <c r="AM6016" t="s">
        <v>103</v>
      </c>
      <c r="AN6016" t="s">
        <v>189</v>
      </c>
      <c r="AO6016" t="s">
        <v>187</v>
      </c>
    </row>
    <row r="6017" spans="1:41" hidden="1" x14ac:dyDescent="0.25">
      <c r="A6017" t="s">
        <v>25104</v>
      </c>
      <c r="B6017" t="s">
        <v>25105</v>
      </c>
      <c r="C6017" s="1" t="str">
        <f t="shared" si="378"/>
        <v>21:1065</v>
      </c>
      <c r="D6017" s="1" t="str">
        <f t="shared" si="379"/>
        <v>21:0108</v>
      </c>
      <c r="E6017" t="s">
        <v>25106</v>
      </c>
      <c r="F6017" t="s">
        <v>25107</v>
      </c>
      <c r="H6017">
        <v>51.382157200000002</v>
      </c>
      <c r="I6017">
        <v>-118.41584090000001</v>
      </c>
      <c r="J6017" s="1" t="str">
        <f t="shared" si="376"/>
        <v>NGR bulk stream sediment</v>
      </c>
      <c r="K6017" s="1" t="str">
        <f t="shared" si="377"/>
        <v>&lt;177 micron (NGR)</v>
      </c>
      <c r="L6017">
        <v>18</v>
      </c>
      <c r="M6017" t="s">
        <v>214</v>
      </c>
      <c r="N6017">
        <v>309</v>
      </c>
      <c r="O6017" t="s">
        <v>50</v>
      </c>
      <c r="P6017" t="s">
        <v>103</v>
      </c>
      <c r="Q6017" t="s">
        <v>935</v>
      </c>
      <c r="R6017" t="s">
        <v>78</v>
      </c>
      <c r="S6017" t="s">
        <v>438</v>
      </c>
      <c r="T6017" t="s">
        <v>50</v>
      </c>
      <c r="U6017" t="s">
        <v>559</v>
      </c>
      <c r="V6017" t="s">
        <v>122</v>
      </c>
      <c r="W6017" t="s">
        <v>60</v>
      </c>
      <c r="X6017" t="s">
        <v>55</v>
      </c>
      <c r="Y6017" t="s">
        <v>107</v>
      </c>
      <c r="Z6017" t="s">
        <v>57</v>
      </c>
      <c r="AA6017" t="s">
        <v>46</v>
      </c>
      <c r="AB6017" t="s">
        <v>87</v>
      </c>
      <c r="AC6017" t="s">
        <v>217</v>
      </c>
      <c r="AD6017" t="s">
        <v>829</v>
      </c>
      <c r="AE6017" t="s">
        <v>84</v>
      </c>
      <c r="AF6017" t="s">
        <v>58</v>
      </c>
      <c r="AG6017" t="s">
        <v>591</v>
      </c>
      <c r="AH6017" t="s">
        <v>105</v>
      </c>
      <c r="AI6017" t="s">
        <v>46</v>
      </c>
      <c r="AJ6017" t="s">
        <v>267</v>
      </c>
      <c r="AK6017" t="s">
        <v>123</v>
      </c>
      <c r="AL6017" t="s">
        <v>47</v>
      </c>
      <c r="AM6017" t="s">
        <v>122</v>
      </c>
      <c r="AN6017" t="s">
        <v>215</v>
      </c>
      <c r="AO6017" t="s">
        <v>112</v>
      </c>
    </row>
    <row r="6018" spans="1:41" hidden="1" x14ac:dyDescent="0.25">
      <c r="A6018" t="s">
        <v>25108</v>
      </c>
      <c r="B6018" t="s">
        <v>25109</v>
      </c>
      <c r="C6018" s="1" t="str">
        <f t="shared" si="378"/>
        <v>21:1065</v>
      </c>
      <c r="D6018" s="1" t="str">
        <f t="shared" si="379"/>
        <v>21:0108</v>
      </c>
      <c r="E6018" t="s">
        <v>25110</v>
      </c>
      <c r="F6018" t="s">
        <v>25111</v>
      </c>
      <c r="H6018">
        <v>51.402916500000003</v>
      </c>
      <c r="I6018">
        <v>-118.4184659</v>
      </c>
      <c r="J6018" s="1" t="str">
        <f t="shared" ref="J6018:J6081" si="380">HYPERLINK("http://geochem.nrcan.gc.ca/cdogs/content/kwd/kwd020030_e.htm", "NGR bulk stream sediment")</f>
        <v>NGR bulk stream sediment</v>
      </c>
      <c r="K6018" s="1" t="str">
        <f t="shared" ref="K6018:K6081" si="381">HYPERLINK("http://geochem.nrcan.gc.ca/cdogs/content/kwd/kwd080006_e.htm", "&lt;177 micron (NGR)")</f>
        <v>&lt;177 micron (NGR)</v>
      </c>
      <c r="L6018">
        <v>18</v>
      </c>
      <c r="M6018" t="s">
        <v>223</v>
      </c>
      <c r="N6018">
        <v>310</v>
      </c>
      <c r="O6018" t="s">
        <v>85</v>
      </c>
      <c r="P6018" t="s">
        <v>217</v>
      </c>
      <c r="Q6018" t="s">
        <v>508</v>
      </c>
      <c r="R6018" t="s">
        <v>149</v>
      </c>
      <c r="S6018" t="s">
        <v>184</v>
      </c>
      <c r="T6018" t="s">
        <v>76</v>
      </c>
      <c r="U6018" t="s">
        <v>532</v>
      </c>
      <c r="V6018" t="s">
        <v>47</v>
      </c>
      <c r="W6018" t="s">
        <v>130</v>
      </c>
      <c r="X6018" t="s">
        <v>267</v>
      </c>
      <c r="Y6018" t="s">
        <v>162</v>
      </c>
      <c r="Z6018" t="s">
        <v>57</v>
      </c>
      <c r="AA6018" t="s">
        <v>46</v>
      </c>
      <c r="AB6018" t="s">
        <v>185</v>
      </c>
      <c r="AC6018" t="s">
        <v>306</v>
      </c>
      <c r="AD6018" t="s">
        <v>934</v>
      </c>
      <c r="AE6018" t="s">
        <v>84</v>
      </c>
      <c r="AF6018" t="s">
        <v>319</v>
      </c>
      <c r="AG6018" t="s">
        <v>158</v>
      </c>
      <c r="AH6018" t="s">
        <v>122</v>
      </c>
      <c r="AI6018" t="s">
        <v>46</v>
      </c>
      <c r="AJ6018" t="s">
        <v>76</v>
      </c>
      <c r="AK6018" t="s">
        <v>437</v>
      </c>
      <c r="AL6018" t="s">
        <v>122</v>
      </c>
      <c r="AM6018" t="s">
        <v>122</v>
      </c>
      <c r="AN6018" t="s">
        <v>802</v>
      </c>
      <c r="AO6018" t="s">
        <v>131</v>
      </c>
    </row>
    <row r="6019" spans="1:41" hidden="1" x14ac:dyDescent="0.25">
      <c r="A6019" t="s">
        <v>25112</v>
      </c>
      <c r="B6019" t="s">
        <v>25113</v>
      </c>
      <c r="C6019" s="1" t="str">
        <f t="shared" si="378"/>
        <v>21:1065</v>
      </c>
      <c r="D6019" s="1" t="str">
        <f t="shared" si="379"/>
        <v>21:0108</v>
      </c>
      <c r="E6019" t="s">
        <v>25114</v>
      </c>
      <c r="F6019" t="s">
        <v>25115</v>
      </c>
      <c r="H6019">
        <v>51.441892099999997</v>
      </c>
      <c r="I6019">
        <v>-118.4071395</v>
      </c>
      <c r="J6019" s="1" t="str">
        <f t="shared" si="380"/>
        <v>NGR bulk stream sediment</v>
      </c>
      <c r="K6019" s="1" t="str">
        <f t="shared" si="381"/>
        <v>&lt;177 micron (NGR)</v>
      </c>
      <c r="L6019">
        <v>18</v>
      </c>
      <c r="M6019" t="s">
        <v>233</v>
      </c>
      <c r="N6019">
        <v>311</v>
      </c>
      <c r="O6019" t="s">
        <v>55</v>
      </c>
      <c r="P6019" t="s">
        <v>52</v>
      </c>
      <c r="Q6019" t="s">
        <v>935</v>
      </c>
      <c r="R6019" t="s">
        <v>174</v>
      </c>
      <c r="S6019" t="s">
        <v>438</v>
      </c>
      <c r="T6019" t="s">
        <v>127</v>
      </c>
      <c r="U6019" t="s">
        <v>507</v>
      </c>
      <c r="V6019" t="s">
        <v>139</v>
      </c>
      <c r="W6019" t="s">
        <v>455</v>
      </c>
      <c r="X6019" t="s">
        <v>209</v>
      </c>
      <c r="Y6019" t="s">
        <v>934</v>
      </c>
      <c r="Z6019" t="s">
        <v>198</v>
      </c>
      <c r="AA6019" t="s">
        <v>46</v>
      </c>
      <c r="AB6019" t="s">
        <v>185</v>
      </c>
      <c r="AC6019" t="s">
        <v>98</v>
      </c>
      <c r="AD6019" t="s">
        <v>126</v>
      </c>
      <c r="AE6019" t="s">
        <v>199</v>
      </c>
      <c r="AF6019" t="s">
        <v>58</v>
      </c>
      <c r="AG6019" t="s">
        <v>58</v>
      </c>
      <c r="AH6019" t="s">
        <v>257</v>
      </c>
      <c r="AI6019" t="s">
        <v>185</v>
      </c>
      <c r="AJ6019" t="s">
        <v>209</v>
      </c>
      <c r="AK6019" t="s">
        <v>270</v>
      </c>
      <c r="AL6019" t="s">
        <v>103</v>
      </c>
      <c r="AM6019" t="s">
        <v>51</v>
      </c>
      <c r="AN6019" t="s">
        <v>411</v>
      </c>
      <c r="AO6019" t="s">
        <v>187</v>
      </c>
    </row>
    <row r="6020" spans="1:41" hidden="1" x14ac:dyDescent="0.25">
      <c r="A6020" t="s">
        <v>25116</v>
      </c>
      <c r="B6020" t="s">
        <v>25117</v>
      </c>
      <c r="C6020" s="1" t="str">
        <f t="shared" si="378"/>
        <v>21:1065</v>
      </c>
      <c r="D6020" s="1" t="str">
        <f t="shared" si="379"/>
        <v>21:0108</v>
      </c>
      <c r="E6020" t="s">
        <v>25118</v>
      </c>
      <c r="F6020" t="s">
        <v>25119</v>
      </c>
      <c r="H6020">
        <v>51.337782799999999</v>
      </c>
      <c r="I6020">
        <v>-118.3592865</v>
      </c>
      <c r="J6020" s="1" t="str">
        <f t="shared" si="380"/>
        <v>NGR bulk stream sediment</v>
      </c>
      <c r="K6020" s="1" t="str">
        <f t="shared" si="381"/>
        <v>&lt;177 micron (NGR)</v>
      </c>
      <c r="L6020">
        <v>18</v>
      </c>
      <c r="M6020" t="s">
        <v>248</v>
      </c>
      <c r="N6020">
        <v>312</v>
      </c>
      <c r="O6020" t="s">
        <v>85</v>
      </c>
      <c r="P6020" t="s">
        <v>51</v>
      </c>
      <c r="Q6020" t="s">
        <v>1304</v>
      </c>
      <c r="R6020" t="s">
        <v>87</v>
      </c>
      <c r="S6020" t="s">
        <v>331</v>
      </c>
      <c r="T6020" t="s">
        <v>127</v>
      </c>
      <c r="U6020" t="s">
        <v>554</v>
      </c>
      <c r="V6020" t="s">
        <v>79</v>
      </c>
      <c r="W6020" t="s">
        <v>60</v>
      </c>
      <c r="X6020" t="s">
        <v>58</v>
      </c>
      <c r="Y6020" t="s">
        <v>141</v>
      </c>
      <c r="Z6020" t="s">
        <v>84</v>
      </c>
      <c r="AA6020" t="s">
        <v>46</v>
      </c>
      <c r="AB6020" t="s">
        <v>149</v>
      </c>
      <c r="AC6020" t="s">
        <v>112</v>
      </c>
      <c r="AD6020" t="s">
        <v>328</v>
      </c>
      <c r="AE6020" t="s">
        <v>53</v>
      </c>
      <c r="AF6020" t="s">
        <v>351</v>
      </c>
      <c r="AG6020" t="s">
        <v>96</v>
      </c>
      <c r="AH6020" t="s">
        <v>61</v>
      </c>
      <c r="AI6020" t="s">
        <v>149</v>
      </c>
      <c r="AJ6020" t="s">
        <v>108</v>
      </c>
      <c r="AK6020" t="s">
        <v>72</v>
      </c>
      <c r="AL6020" t="s">
        <v>47</v>
      </c>
      <c r="AM6020" t="s">
        <v>122</v>
      </c>
      <c r="AN6020" t="s">
        <v>301</v>
      </c>
      <c r="AO6020" t="s">
        <v>80</v>
      </c>
    </row>
    <row r="6021" spans="1:41" hidden="1" x14ac:dyDescent="0.25">
      <c r="A6021" t="s">
        <v>25120</v>
      </c>
      <c r="B6021" t="s">
        <v>25121</v>
      </c>
      <c r="C6021" s="1" t="str">
        <f t="shared" si="378"/>
        <v>21:1065</v>
      </c>
      <c r="D6021" s="1" t="str">
        <f t="shared" si="379"/>
        <v>21:0108</v>
      </c>
      <c r="E6021" t="s">
        <v>25122</v>
      </c>
      <c r="F6021" t="s">
        <v>25123</v>
      </c>
      <c r="H6021">
        <v>51.321873799999999</v>
      </c>
      <c r="I6021">
        <v>-118.31528779999999</v>
      </c>
      <c r="J6021" s="1" t="str">
        <f t="shared" si="380"/>
        <v>NGR bulk stream sediment</v>
      </c>
      <c r="K6021" s="1" t="str">
        <f t="shared" si="381"/>
        <v>&lt;177 micron (NGR)</v>
      </c>
      <c r="L6021">
        <v>18</v>
      </c>
      <c r="M6021" t="s">
        <v>256</v>
      </c>
      <c r="N6021">
        <v>313</v>
      </c>
      <c r="O6021" t="s">
        <v>365</v>
      </c>
      <c r="P6021" t="s">
        <v>52</v>
      </c>
      <c r="Q6021" t="s">
        <v>275</v>
      </c>
      <c r="R6021" t="s">
        <v>111</v>
      </c>
      <c r="S6021" t="s">
        <v>146</v>
      </c>
      <c r="T6021" t="s">
        <v>209</v>
      </c>
      <c r="U6021" t="s">
        <v>554</v>
      </c>
      <c r="V6021" t="s">
        <v>257</v>
      </c>
      <c r="W6021" t="s">
        <v>79</v>
      </c>
      <c r="X6021" t="s">
        <v>58</v>
      </c>
      <c r="Y6021" t="s">
        <v>186</v>
      </c>
      <c r="Z6021" t="s">
        <v>84</v>
      </c>
      <c r="AA6021" t="s">
        <v>46</v>
      </c>
      <c r="AB6021" t="s">
        <v>149</v>
      </c>
      <c r="AC6021" t="s">
        <v>225</v>
      </c>
      <c r="AD6021" t="s">
        <v>445</v>
      </c>
      <c r="AE6021" t="s">
        <v>199</v>
      </c>
      <c r="AF6021" t="s">
        <v>181</v>
      </c>
      <c r="AG6021" t="s">
        <v>143</v>
      </c>
      <c r="AH6021" t="s">
        <v>61</v>
      </c>
      <c r="AI6021" t="s">
        <v>149</v>
      </c>
      <c r="AJ6021" t="s">
        <v>76</v>
      </c>
      <c r="AK6021" t="s">
        <v>282</v>
      </c>
      <c r="AL6021" t="s">
        <v>47</v>
      </c>
      <c r="AM6021" t="s">
        <v>47</v>
      </c>
      <c r="AN6021" t="s">
        <v>275</v>
      </c>
      <c r="AO6021" t="s">
        <v>76</v>
      </c>
    </row>
    <row r="6022" spans="1:41" hidden="1" x14ac:dyDescent="0.25">
      <c r="A6022" t="s">
        <v>25124</v>
      </c>
      <c r="B6022" t="s">
        <v>25125</v>
      </c>
      <c r="C6022" s="1" t="str">
        <f t="shared" si="378"/>
        <v>21:1065</v>
      </c>
      <c r="D6022" s="1" t="str">
        <f t="shared" si="379"/>
        <v>21:0108</v>
      </c>
      <c r="E6022" t="s">
        <v>25126</v>
      </c>
      <c r="F6022" t="s">
        <v>25127</v>
      </c>
      <c r="H6022">
        <v>51.3041202</v>
      </c>
      <c r="I6022">
        <v>-118.28472530000001</v>
      </c>
      <c r="J6022" s="1" t="str">
        <f t="shared" si="380"/>
        <v>NGR bulk stream sediment</v>
      </c>
      <c r="K6022" s="1" t="str">
        <f t="shared" si="381"/>
        <v>&lt;177 micron (NGR)</v>
      </c>
      <c r="L6022">
        <v>18</v>
      </c>
      <c r="M6022" t="s">
        <v>265</v>
      </c>
      <c r="N6022">
        <v>314</v>
      </c>
      <c r="O6022" t="s">
        <v>111</v>
      </c>
      <c r="P6022" t="s">
        <v>47</v>
      </c>
      <c r="Q6022" t="s">
        <v>1121</v>
      </c>
      <c r="R6022" t="s">
        <v>62</v>
      </c>
      <c r="S6022" t="s">
        <v>226</v>
      </c>
      <c r="T6022" t="s">
        <v>127</v>
      </c>
      <c r="U6022" t="s">
        <v>667</v>
      </c>
      <c r="V6022" t="s">
        <v>235</v>
      </c>
      <c r="W6022" t="s">
        <v>122</v>
      </c>
      <c r="X6022" t="s">
        <v>55</v>
      </c>
      <c r="Y6022" t="s">
        <v>186</v>
      </c>
      <c r="Z6022" t="s">
        <v>62</v>
      </c>
      <c r="AA6022" t="s">
        <v>46</v>
      </c>
      <c r="AB6022" t="s">
        <v>185</v>
      </c>
      <c r="AC6022" t="s">
        <v>141</v>
      </c>
      <c r="AD6022" t="s">
        <v>83</v>
      </c>
      <c r="AE6022" t="s">
        <v>56</v>
      </c>
      <c r="AF6022" t="s">
        <v>88</v>
      </c>
      <c r="AG6022" t="s">
        <v>238</v>
      </c>
      <c r="AH6022" t="s">
        <v>105</v>
      </c>
      <c r="AI6022" t="s">
        <v>46</v>
      </c>
      <c r="AJ6022" t="s">
        <v>108</v>
      </c>
      <c r="AK6022" t="s">
        <v>102</v>
      </c>
      <c r="AL6022" t="s">
        <v>47</v>
      </c>
      <c r="AM6022" t="s">
        <v>122</v>
      </c>
      <c r="AN6022" t="s">
        <v>568</v>
      </c>
      <c r="AO6022" t="s">
        <v>66</v>
      </c>
    </row>
    <row r="6023" spans="1:41" hidden="1" x14ac:dyDescent="0.25">
      <c r="A6023" t="s">
        <v>25128</v>
      </c>
      <c r="B6023" t="s">
        <v>25129</v>
      </c>
      <c r="C6023" s="1" t="str">
        <f t="shared" si="378"/>
        <v>21:1065</v>
      </c>
      <c r="D6023" s="1" t="str">
        <f t="shared" si="379"/>
        <v>21:0108</v>
      </c>
      <c r="E6023" t="s">
        <v>25130</v>
      </c>
      <c r="F6023" t="s">
        <v>25131</v>
      </c>
      <c r="H6023">
        <v>51.282243100000002</v>
      </c>
      <c r="I6023">
        <v>-118.134973</v>
      </c>
      <c r="J6023" s="1" t="str">
        <f t="shared" si="380"/>
        <v>NGR bulk stream sediment</v>
      </c>
      <c r="K6023" s="1" t="str">
        <f t="shared" si="381"/>
        <v>&lt;177 micron (NGR)</v>
      </c>
      <c r="L6023">
        <v>19</v>
      </c>
      <c r="M6023" t="s">
        <v>45</v>
      </c>
      <c r="N6023">
        <v>315</v>
      </c>
      <c r="O6023" t="s">
        <v>50</v>
      </c>
      <c r="P6023" t="s">
        <v>103</v>
      </c>
      <c r="Q6023" t="s">
        <v>492</v>
      </c>
      <c r="R6023" t="s">
        <v>62</v>
      </c>
      <c r="S6023" t="s">
        <v>589</v>
      </c>
      <c r="T6023" t="s">
        <v>55</v>
      </c>
      <c r="U6023" t="s">
        <v>344</v>
      </c>
      <c r="V6023" t="s">
        <v>47</v>
      </c>
      <c r="W6023" t="s">
        <v>125</v>
      </c>
      <c r="X6023" t="s">
        <v>52</v>
      </c>
      <c r="Y6023" t="s">
        <v>131</v>
      </c>
      <c r="Z6023" t="s">
        <v>84</v>
      </c>
      <c r="AA6023" t="s">
        <v>46</v>
      </c>
      <c r="AB6023" t="s">
        <v>57</v>
      </c>
      <c r="AC6023" t="s">
        <v>175</v>
      </c>
      <c r="AD6023" t="s">
        <v>418</v>
      </c>
      <c r="AE6023" t="s">
        <v>53</v>
      </c>
      <c r="AF6023" t="s">
        <v>73</v>
      </c>
      <c r="AG6023" t="s">
        <v>392</v>
      </c>
      <c r="AH6023" t="s">
        <v>174</v>
      </c>
      <c r="AI6023" t="s">
        <v>198</v>
      </c>
      <c r="AJ6023" t="s">
        <v>58</v>
      </c>
      <c r="AK6023" t="s">
        <v>79</v>
      </c>
      <c r="AL6023" t="s">
        <v>47</v>
      </c>
      <c r="AM6023" t="s">
        <v>47</v>
      </c>
      <c r="AN6023" t="s">
        <v>372</v>
      </c>
      <c r="AO6023" t="s">
        <v>124</v>
      </c>
    </row>
    <row r="6024" spans="1:41" hidden="1" x14ac:dyDescent="0.25">
      <c r="A6024" t="s">
        <v>25132</v>
      </c>
      <c r="B6024" t="s">
        <v>25133</v>
      </c>
      <c r="C6024" s="1" t="str">
        <f t="shared" si="378"/>
        <v>21:1065</v>
      </c>
      <c r="D6024" s="1" t="str">
        <f t="shared" si="379"/>
        <v>21:0108</v>
      </c>
      <c r="E6024" t="s">
        <v>25134</v>
      </c>
      <c r="F6024" t="s">
        <v>25135</v>
      </c>
      <c r="H6024">
        <v>51.2761779</v>
      </c>
      <c r="I6024">
        <v>-118.1381785</v>
      </c>
      <c r="J6024" s="1" t="str">
        <f t="shared" si="380"/>
        <v>NGR bulk stream sediment</v>
      </c>
      <c r="K6024" s="1" t="str">
        <f t="shared" si="381"/>
        <v>&lt;177 micron (NGR)</v>
      </c>
      <c r="L6024">
        <v>19</v>
      </c>
      <c r="M6024" t="s">
        <v>71</v>
      </c>
      <c r="N6024">
        <v>316</v>
      </c>
      <c r="O6024" t="s">
        <v>103</v>
      </c>
      <c r="P6024" t="s">
        <v>47</v>
      </c>
      <c r="Q6024" t="s">
        <v>668</v>
      </c>
      <c r="R6024" t="s">
        <v>62</v>
      </c>
      <c r="S6024" t="s">
        <v>431</v>
      </c>
      <c r="T6024" t="s">
        <v>55</v>
      </c>
      <c r="U6024" t="s">
        <v>538</v>
      </c>
      <c r="V6024" t="s">
        <v>47</v>
      </c>
      <c r="W6024" t="s">
        <v>173</v>
      </c>
      <c r="X6024" t="s">
        <v>127</v>
      </c>
      <c r="Y6024" t="s">
        <v>160</v>
      </c>
      <c r="Z6024" t="s">
        <v>57</v>
      </c>
      <c r="AA6024" t="s">
        <v>46</v>
      </c>
      <c r="AB6024" t="s">
        <v>87</v>
      </c>
      <c r="AC6024" t="s">
        <v>98</v>
      </c>
      <c r="AD6024" t="s">
        <v>934</v>
      </c>
      <c r="AE6024" t="s">
        <v>199</v>
      </c>
      <c r="AF6024" t="s">
        <v>143</v>
      </c>
      <c r="AG6024" t="s">
        <v>439</v>
      </c>
      <c r="AH6024" t="s">
        <v>105</v>
      </c>
      <c r="AI6024" t="s">
        <v>185</v>
      </c>
      <c r="AJ6024" t="s">
        <v>76</v>
      </c>
      <c r="AK6024" t="s">
        <v>228</v>
      </c>
      <c r="AL6024" t="s">
        <v>47</v>
      </c>
      <c r="AM6024" t="s">
        <v>103</v>
      </c>
      <c r="AN6024" t="s">
        <v>802</v>
      </c>
      <c r="AO6024" t="s">
        <v>217</v>
      </c>
    </row>
    <row r="6025" spans="1:41" hidden="1" x14ac:dyDescent="0.25">
      <c r="A6025" t="s">
        <v>25136</v>
      </c>
      <c r="B6025" t="s">
        <v>25137</v>
      </c>
      <c r="C6025" s="1" t="str">
        <f t="shared" si="378"/>
        <v>21:1065</v>
      </c>
      <c r="D6025" s="1" t="str">
        <f t="shared" si="379"/>
        <v>21:0108</v>
      </c>
      <c r="E6025" t="s">
        <v>25138</v>
      </c>
      <c r="F6025" t="s">
        <v>25139</v>
      </c>
      <c r="H6025">
        <v>51.281537200000002</v>
      </c>
      <c r="I6025">
        <v>-118.1772701</v>
      </c>
      <c r="J6025" s="1" t="str">
        <f t="shared" si="380"/>
        <v>NGR bulk stream sediment</v>
      </c>
      <c r="K6025" s="1" t="str">
        <f t="shared" si="381"/>
        <v>&lt;177 micron (NGR)</v>
      </c>
      <c r="L6025">
        <v>19</v>
      </c>
      <c r="M6025" t="s">
        <v>95</v>
      </c>
      <c r="N6025">
        <v>317</v>
      </c>
      <c r="O6025" t="s">
        <v>161</v>
      </c>
      <c r="P6025" t="s">
        <v>47</v>
      </c>
      <c r="Q6025" t="s">
        <v>313</v>
      </c>
      <c r="R6025" t="s">
        <v>108</v>
      </c>
      <c r="S6025" t="s">
        <v>226</v>
      </c>
      <c r="T6025" t="s">
        <v>85</v>
      </c>
      <c r="U6025" t="s">
        <v>507</v>
      </c>
      <c r="V6025" t="s">
        <v>105</v>
      </c>
      <c r="W6025" t="s">
        <v>257</v>
      </c>
      <c r="X6025" t="s">
        <v>52</v>
      </c>
      <c r="Y6025" t="s">
        <v>272</v>
      </c>
      <c r="Z6025" t="s">
        <v>84</v>
      </c>
      <c r="AA6025" t="s">
        <v>46</v>
      </c>
      <c r="AB6025" t="s">
        <v>87</v>
      </c>
      <c r="AC6025" t="s">
        <v>66</v>
      </c>
      <c r="AD6025" t="s">
        <v>77</v>
      </c>
      <c r="AE6025" t="s">
        <v>380</v>
      </c>
      <c r="AF6025" t="s">
        <v>58</v>
      </c>
      <c r="AG6025" t="s">
        <v>158</v>
      </c>
      <c r="AH6025" t="s">
        <v>235</v>
      </c>
      <c r="AI6025" t="s">
        <v>46</v>
      </c>
      <c r="AJ6025" t="s">
        <v>85</v>
      </c>
      <c r="AK6025" t="s">
        <v>188</v>
      </c>
      <c r="AL6025" t="s">
        <v>47</v>
      </c>
      <c r="AM6025" t="s">
        <v>122</v>
      </c>
      <c r="AN6025" t="s">
        <v>915</v>
      </c>
      <c r="AO6025" t="s">
        <v>209</v>
      </c>
    </row>
    <row r="6026" spans="1:41" hidden="1" x14ac:dyDescent="0.25">
      <c r="A6026" t="s">
        <v>25140</v>
      </c>
      <c r="B6026" t="s">
        <v>25141</v>
      </c>
      <c r="C6026" s="1" t="str">
        <f t="shared" si="378"/>
        <v>21:1065</v>
      </c>
      <c r="D6026" s="1" t="str">
        <f t="shared" si="379"/>
        <v>21:0108</v>
      </c>
      <c r="E6026" t="s">
        <v>25142</v>
      </c>
      <c r="F6026" t="s">
        <v>25143</v>
      </c>
      <c r="H6026">
        <v>51.262681200000003</v>
      </c>
      <c r="I6026">
        <v>-118.2330027</v>
      </c>
      <c r="J6026" s="1" t="str">
        <f t="shared" si="380"/>
        <v>NGR bulk stream sediment</v>
      </c>
      <c r="K6026" s="1" t="str">
        <f t="shared" si="381"/>
        <v>&lt;177 micron (NGR)</v>
      </c>
      <c r="L6026">
        <v>19</v>
      </c>
      <c r="M6026" t="s">
        <v>117</v>
      </c>
      <c r="N6026">
        <v>318</v>
      </c>
      <c r="O6026" t="s">
        <v>122</v>
      </c>
      <c r="P6026" t="s">
        <v>47</v>
      </c>
      <c r="Q6026" t="s">
        <v>2563</v>
      </c>
      <c r="R6026" t="s">
        <v>158</v>
      </c>
      <c r="S6026" t="s">
        <v>431</v>
      </c>
      <c r="T6026" t="s">
        <v>269</v>
      </c>
      <c r="U6026" t="s">
        <v>695</v>
      </c>
      <c r="V6026" t="s">
        <v>60</v>
      </c>
      <c r="W6026" t="s">
        <v>371</v>
      </c>
      <c r="X6026" t="s">
        <v>330</v>
      </c>
      <c r="Y6026" t="s">
        <v>240</v>
      </c>
      <c r="Z6026" t="s">
        <v>53</v>
      </c>
      <c r="AA6026" t="s">
        <v>46</v>
      </c>
      <c r="AB6026" t="s">
        <v>110</v>
      </c>
      <c r="AC6026" t="s">
        <v>344</v>
      </c>
      <c r="AD6026" t="s">
        <v>589</v>
      </c>
      <c r="AE6026" t="s">
        <v>380</v>
      </c>
      <c r="AF6026" t="s">
        <v>746</v>
      </c>
      <c r="AG6026" t="s">
        <v>58</v>
      </c>
      <c r="AH6026" t="s">
        <v>257</v>
      </c>
      <c r="AI6026" t="s">
        <v>87</v>
      </c>
      <c r="AJ6026" t="s">
        <v>76</v>
      </c>
      <c r="AK6026" t="s">
        <v>200</v>
      </c>
      <c r="AL6026" t="s">
        <v>47</v>
      </c>
      <c r="AM6026" t="s">
        <v>122</v>
      </c>
      <c r="AN6026" t="s">
        <v>48</v>
      </c>
      <c r="AO6026" t="s">
        <v>112</v>
      </c>
    </row>
    <row r="6027" spans="1:41" hidden="1" x14ac:dyDescent="0.25">
      <c r="A6027" t="s">
        <v>25144</v>
      </c>
      <c r="B6027" t="s">
        <v>25145</v>
      </c>
      <c r="C6027" s="1" t="str">
        <f t="shared" si="378"/>
        <v>21:1065</v>
      </c>
      <c r="D6027" s="1" t="str">
        <f t="shared" si="379"/>
        <v>21:0108</v>
      </c>
      <c r="E6027" t="s">
        <v>25146</v>
      </c>
      <c r="F6027" t="s">
        <v>25147</v>
      </c>
      <c r="H6027">
        <v>51.244600200000001</v>
      </c>
      <c r="I6027">
        <v>-118.2206846</v>
      </c>
      <c r="J6027" s="1" t="str">
        <f t="shared" si="380"/>
        <v>NGR bulk stream sediment</v>
      </c>
      <c r="K6027" s="1" t="str">
        <f t="shared" si="381"/>
        <v>&lt;177 micron (NGR)</v>
      </c>
      <c r="L6027">
        <v>19</v>
      </c>
      <c r="M6027" t="s">
        <v>136</v>
      </c>
      <c r="N6027">
        <v>319</v>
      </c>
      <c r="O6027" t="s">
        <v>47</v>
      </c>
      <c r="P6027" t="s">
        <v>47</v>
      </c>
      <c r="Q6027" t="s">
        <v>935</v>
      </c>
      <c r="R6027" t="s">
        <v>200</v>
      </c>
      <c r="S6027" t="s">
        <v>207</v>
      </c>
      <c r="T6027" t="s">
        <v>104</v>
      </c>
      <c r="U6027" t="s">
        <v>533</v>
      </c>
      <c r="V6027" t="s">
        <v>78</v>
      </c>
      <c r="W6027" t="s">
        <v>96</v>
      </c>
      <c r="X6027" t="s">
        <v>137</v>
      </c>
      <c r="Y6027" t="s">
        <v>268</v>
      </c>
      <c r="Z6027" t="s">
        <v>53</v>
      </c>
      <c r="AA6027" t="s">
        <v>46</v>
      </c>
      <c r="AB6027" t="s">
        <v>235</v>
      </c>
      <c r="AC6027" t="s">
        <v>829</v>
      </c>
      <c r="AD6027" t="s">
        <v>258</v>
      </c>
      <c r="AE6027" t="s">
        <v>56</v>
      </c>
      <c r="AF6027" t="s">
        <v>573</v>
      </c>
      <c r="AG6027" t="s">
        <v>609</v>
      </c>
      <c r="AH6027" t="s">
        <v>282</v>
      </c>
      <c r="AI6027" t="s">
        <v>61</v>
      </c>
      <c r="AJ6027" t="s">
        <v>55</v>
      </c>
      <c r="AK6027" t="s">
        <v>122</v>
      </c>
      <c r="AL6027" t="s">
        <v>47</v>
      </c>
      <c r="AM6027" t="s">
        <v>103</v>
      </c>
      <c r="AN6027" t="s">
        <v>313</v>
      </c>
      <c r="AO6027" t="s">
        <v>49</v>
      </c>
    </row>
    <row r="6028" spans="1:41" hidden="1" x14ac:dyDescent="0.25">
      <c r="A6028" t="s">
        <v>25148</v>
      </c>
      <c r="B6028" t="s">
        <v>25149</v>
      </c>
      <c r="C6028" s="1" t="str">
        <f t="shared" si="378"/>
        <v>21:1065</v>
      </c>
      <c r="D6028" s="1" t="str">
        <f t="shared" si="379"/>
        <v>21:0108</v>
      </c>
      <c r="E6028" t="s">
        <v>25150</v>
      </c>
      <c r="F6028" t="s">
        <v>25151</v>
      </c>
      <c r="H6028">
        <v>51.219134799999999</v>
      </c>
      <c r="I6028">
        <v>-118.1987747</v>
      </c>
      <c r="J6028" s="1" t="str">
        <f t="shared" si="380"/>
        <v>NGR bulk stream sediment</v>
      </c>
      <c r="K6028" s="1" t="str">
        <f t="shared" si="381"/>
        <v>&lt;177 micron (NGR)</v>
      </c>
      <c r="L6028">
        <v>19</v>
      </c>
      <c r="M6028" t="s">
        <v>157</v>
      </c>
      <c r="N6028">
        <v>320</v>
      </c>
      <c r="O6028" t="s">
        <v>51</v>
      </c>
      <c r="P6028" t="s">
        <v>47</v>
      </c>
      <c r="Q6028" t="s">
        <v>74</v>
      </c>
      <c r="R6028" t="s">
        <v>53</v>
      </c>
      <c r="S6028" t="s">
        <v>386</v>
      </c>
      <c r="T6028" t="s">
        <v>127</v>
      </c>
      <c r="U6028" t="s">
        <v>184</v>
      </c>
      <c r="V6028" t="s">
        <v>200</v>
      </c>
      <c r="W6028" t="s">
        <v>493</v>
      </c>
      <c r="X6028" t="s">
        <v>58</v>
      </c>
      <c r="Y6028" t="s">
        <v>343</v>
      </c>
      <c r="Z6028" t="s">
        <v>57</v>
      </c>
      <c r="AA6028" t="s">
        <v>46</v>
      </c>
      <c r="AB6028" t="s">
        <v>125</v>
      </c>
      <c r="AC6028" t="s">
        <v>141</v>
      </c>
      <c r="AD6028" t="s">
        <v>126</v>
      </c>
      <c r="AE6028" t="s">
        <v>56</v>
      </c>
      <c r="AF6028" t="s">
        <v>66</v>
      </c>
      <c r="AG6028" t="s">
        <v>58</v>
      </c>
      <c r="AH6028" t="s">
        <v>122</v>
      </c>
      <c r="AI6028" t="s">
        <v>174</v>
      </c>
      <c r="AJ6028" t="s">
        <v>267</v>
      </c>
      <c r="AK6028" t="s">
        <v>111</v>
      </c>
      <c r="AL6028" t="s">
        <v>52</v>
      </c>
      <c r="AM6028" t="s">
        <v>103</v>
      </c>
      <c r="AN6028" t="s">
        <v>568</v>
      </c>
      <c r="AO6028" t="s">
        <v>218</v>
      </c>
    </row>
    <row r="6029" spans="1:41" hidden="1" x14ac:dyDescent="0.25">
      <c r="A6029" t="s">
        <v>25152</v>
      </c>
      <c r="B6029" t="s">
        <v>25153</v>
      </c>
      <c r="C6029" s="1" t="str">
        <f t="shared" ref="C6029:C6092" si="382">HYPERLINK("http://geochem.nrcan.gc.ca/cdogs/content/bdl/bdl211065_e.htm", "21:1065")</f>
        <v>21:1065</v>
      </c>
      <c r="D6029" s="1" t="str">
        <f t="shared" ref="D6029:D6092" si="383">HYPERLINK("http://geochem.nrcan.gc.ca/cdogs/content/svy/svy210108_e.htm", "21:0108")</f>
        <v>21:0108</v>
      </c>
      <c r="E6029" t="s">
        <v>25154</v>
      </c>
      <c r="F6029" t="s">
        <v>25155</v>
      </c>
      <c r="H6029">
        <v>51.223157299999997</v>
      </c>
      <c r="I6029">
        <v>-118.12519899999999</v>
      </c>
      <c r="J6029" s="1" t="str">
        <f t="shared" si="380"/>
        <v>NGR bulk stream sediment</v>
      </c>
      <c r="K6029" s="1" t="str">
        <f t="shared" si="381"/>
        <v>&lt;177 micron (NGR)</v>
      </c>
      <c r="L6029">
        <v>19</v>
      </c>
      <c r="M6029" t="s">
        <v>170</v>
      </c>
      <c r="N6029">
        <v>321</v>
      </c>
      <c r="O6029" t="s">
        <v>267</v>
      </c>
      <c r="P6029" t="s">
        <v>184</v>
      </c>
      <c r="Q6029" t="s">
        <v>432</v>
      </c>
      <c r="R6029" t="s">
        <v>282</v>
      </c>
      <c r="S6029" t="s">
        <v>438</v>
      </c>
      <c r="T6029" t="s">
        <v>175</v>
      </c>
      <c r="U6029" t="s">
        <v>226</v>
      </c>
      <c r="V6029" t="s">
        <v>206</v>
      </c>
      <c r="W6029" t="s">
        <v>493</v>
      </c>
      <c r="X6029" t="s">
        <v>137</v>
      </c>
      <c r="Y6029" t="s">
        <v>358</v>
      </c>
      <c r="Z6029" t="s">
        <v>53</v>
      </c>
      <c r="AA6029" t="s">
        <v>46</v>
      </c>
      <c r="AB6029" t="s">
        <v>174</v>
      </c>
      <c r="AC6029" t="s">
        <v>80</v>
      </c>
      <c r="AD6029" t="s">
        <v>507</v>
      </c>
      <c r="AE6029" t="s">
        <v>198</v>
      </c>
      <c r="AF6029" t="s">
        <v>85</v>
      </c>
      <c r="AG6029" t="s">
        <v>150</v>
      </c>
      <c r="AH6029" t="s">
        <v>64</v>
      </c>
      <c r="AI6029" t="s">
        <v>87</v>
      </c>
      <c r="AJ6029" t="s">
        <v>76</v>
      </c>
      <c r="AK6029" t="s">
        <v>455</v>
      </c>
      <c r="AL6029" t="s">
        <v>122</v>
      </c>
      <c r="AM6029" t="s">
        <v>122</v>
      </c>
      <c r="AN6029" t="s">
        <v>294</v>
      </c>
      <c r="AO6029" t="s">
        <v>225</v>
      </c>
    </row>
    <row r="6030" spans="1:41" hidden="1" x14ac:dyDescent="0.25">
      <c r="A6030" t="s">
        <v>25156</v>
      </c>
      <c r="B6030" t="s">
        <v>25157</v>
      </c>
      <c r="C6030" s="1" t="str">
        <f t="shared" si="382"/>
        <v>21:1065</v>
      </c>
      <c r="D6030" s="1" t="str">
        <f t="shared" si="383"/>
        <v>21:0108</v>
      </c>
      <c r="E6030" t="s">
        <v>25158</v>
      </c>
      <c r="F6030" t="s">
        <v>25159</v>
      </c>
      <c r="H6030">
        <v>51.215047300000002</v>
      </c>
      <c r="I6030">
        <v>-118.1203764</v>
      </c>
      <c r="J6030" s="1" t="str">
        <f t="shared" si="380"/>
        <v>NGR bulk stream sediment</v>
      </c>
      <c r="K6030" s="1" t="str">
        <f t="shared" si="381"/>
        <v>&lt;177 micron (NGR)</v>
      </c>
      <c r="L6030">
        <v>19</v>
      </c>
      <c r="M6030" t="s">
        <v>180</v>
      </c>
      <c r="N6030">
        <v>322</v>
      </c>
      <c r="O6030" t="s">
        <v>85</v>
      </c>
      <c r="P6030" t="s">
        <v>272</v>
      </c>
      <c r="Q6030" t="s">
        <v>651</v>
      </c>
      <c r="R6030" t="s">
        <v>185</v>
      </c>
      <c r="S6030" t="s">
        <v>313</v>
      </c>
      <c r="T6030" t="s">
        <v>76</v>
      </c>
      <c r="U6030" t="s">
        <v>237</v>
      </c>
      <c r="V6030" t="s">
        <v>60</v>
      </c>
      <c r="W6030" t="s">
        <v>266</v>
      </c>
      <c r="X6030" t="s">
        <v>59</v>
      </c>
      <c r="Y6030" t="s">
        <v>237</v>
      </c>
      <c r="Z6030" t="s">
        <v>46</v>
      </c>
      <c r="AA6030" t="s">
        <v>46</v>
      </c>
      <c r="AB6030" t="s">
        <v>81</v>
      </c>
      <c r="AC6030" t="s">
        <v>58</v>
      </c>
      <c r="AD6030" t="s">
        <v>100</v>
      </c>
      <c r="AE6030" t="s">
        <v>105</v>
      </c>
      <c r="AF6030" t="s">
        <v>50</v>
      </c>
      <c r="AG6030" t="s">
        <v>2720</v>
      </c>
      <c r="AH6030" t="s">
        <v>73</v>
      </c>
      <c r="AI6030" t="s">
        <v>63</v>
      </c>
      <c r="AJ6030" t="s">
        <v>15525</v>
      </c>
      <c r="AK6030" t="s">
        <v>85</v>
      </c>
      <c r="AL6030" t="s">
        <v>272</v>
      </c>
      <c r="AM6030" t="s">
        <v>51</v>
      </c>
      <c r="AN6030" t="s">
        <v>548</v>
      </c>
      <c r="AO6030" t="s">
        <v>306</v>
      </c>
    </row>
    <row r="6031" spans="1:41" hidden="1" x14ac:dyDescent="0.25">
      <c r="A6031" t="s">
        <v>25160</v>
      </c>
      <c r="B6031" t="s">
        <v>25161</v>
      </c>
      <c r="C6031" s="1" t="str">
        <f t="shared" si="382"/>
        <v>21:1065</v>
      </c>
      <c r="D6031" s="1" t="str">
        <f t="shared" si="383"/>
        <v>21:0108</v>
      </c>
      <c r="E6031" t="s">
        <v>25162</v>
      </c>
      <c r="F6031" t="s">
        <v>25163</v>
      </c>
      <c r="H6031">
        <v>51.214831199999999</v>
      </c>
      <c r="I6031">
        <v>-118.1454566</v>
      </c>
      <c r="J6031" s="1" t="str">
        <f t="shared" si="380"/>
        <v>NGR bulk stream sediment</v>
      </c>
      <c r="K6031" s="1" t="str">
        <f t="shared" si="381"/>
        <v>&lt;177 micron (NGR)</v>
      </c>
      <c r="L6031">
        <v>19</v>
      </c>
      <c r="M6031" t="s">
        <v>195</v>
      </c>
      <c r="N6031">
        <v>323</v>
      </c>
      <c r="O6031" t="s">
        <v>62</v>
      </c>
      <c r="P6031" t="s">
        <v>137</v>
      </c>
      <c r="Q6031" t="s">
        <v>2563</v>
      </c>
      <c r="R6031" t="s">
        <v>103</v>
      </c>
      <c r="S6031" t="s">
        <v>934</v>
      </c>
      <c r="T6031" t="s">
        <v>85</v>
      </c>
      <c r="U6031" t="s">
        <v>475</v>
      </c>
      <c r="V6031" t="s">
        <v>164</v>
      </c>
      <c r="W6031" t="s">
        <v>130</v>
      </c>
      <c r="X6031" t="s">
        <v>73</v>
      </c>
      <c r="Y6031" t="s">
        <v>145</v>
      </c>
      <c r="Z6031" t="s">
        <v>56</v>
      </c>
      <c r="AA6031" t="s">
        <v>46</v>
      </c>
      <c r="AB6031" t="s">
        <v>63</v>
      </c>
      <c r="AC6031" t="s">
        <v>58</v>
      </c>
      <c r="AD6031" t="s">
        <v>75</v>
      </c>
      <c r="AE6031" t="s">
        <v>380</v>
      </c>
      <c r="AF6031" t="s">
        <v>730</v>
      </c>
      <c r="AG6031" t="s">
        <v>72</v>
      </c>
      <c r="AH6031" t="s">
        <v>185</v>
      </c>
      <c r="AI6031" t="s">
        <v>53</v>
      </c>
      <c r="AJ6031" t="s">
        <v>359</v>
      </c>
      <c r="AK6031" t="s">
        <v>55</v>
      </c>
      <c r="AL6031" t="s">
        <v>122</v>
      </c>
      <c r="AM6031" t="s">
        <v>122</v>
      </c>
      <c r="AN6031" t="s">
        <v>533</v>
      </c>
      <c r="AO6031" t="s">
        <v>267</v>
      </c>
    </row>
    <row r="6032" spans="1:41" hidden="1" x14ac:dyDescent="0.25">
      <c r="A6032" t="s">
        <v>25164</v>
      </c>
      <c r="B6032" t="s">
        <v>25165</v>
      </c>
      <c r="C6032" s="1" t="str">
        <f t="shared" si="382"/>
        <v>21:1065</v>
      </c>
      <c r="D6032" s="1" t="str">
        <f t="shared" si="383"/>
        <v>21:0108</v>
      </c>
      <c r="E6032" t="s">
        <v>25166</v>
      </c>
      <c r="F6032" t="s">
        <v>25167</v>
      </c>
      <c r="H6032">
        <v>51.206213400000003</v>
      </c>
      <c r="I6032">
        <v>-118.1969072</v>
      </c>
      <c r="J6032" s="1" t="str">
        <f t="shared" si="380"/>
        <v>NGR bulk stream sediment</v>
      </c>
      <c r="K6032" s="1" t="str">
        <f t="shared" si="381"/>
        <v>&lt;177 micron (NGR)</v>
      </c>
      <c r="L6032">
        <v>19</v>
      </c>
      <c r="M6032" t="s">
        <v>205</v>
      </c>
      <c r="N6032">
        <v>324</v>
      </c>
      <c r="O6032" t="s">
        <v>198</v>
      </c>
      <c r="P6032" t="s">
        <v>47</v>
      </c>
      <c r="Q6032" t="s">
        <v>385</v>
      </c>
      <c r="R6032" t="s">
        <v>235</v>
      </c>
      <c r="S6032" t="s">
        <v>251</v>
      </c>
      <c r="T6032" t="s">
        <v>58</v>
      </c>
      <c r="U6032" t="s">
        <v>120</v>
      </c>
      <c r="V6032" t="s">
        <v>60</v>
      </c>
      <c r="W6032" t="s">
        <v>130</v>
      </c>
      <c r="X6032" t="s">
        <v>73</v>
      </c>
      <c r="Y6032" t="s">
        <v>165</v>
      </c>
      <c r="Z6032" t="s">
        <v>84</v>
      </c>
      <c r="AA6032" t="s">
        <v>46</v>
      </c>
      <c r="AB6032" t="s">
        <v>78</v>
      </c>
      <c r="AC6032" t="s">
        <v>58</v>
      </c>
      <c r="AD6032" t="s">
        <v>140</v>
      </c>
      <c r="AE6032" t="s">
        <v>380</v>
      </c>
      <c r="AF6032" t="s">
        <v>267</v>
      </c>
      <c r="AG6032" t="s">
        <v>493</v>
      </c>
      <c r="AH6032" t="s">
        <v>61</v>
      </c>
      <c r="AI6032" t="s">
        <v>53</v>
      </c>
      <c r="AJ6032" t="s">
        <v>58</v>
      </c>
      <c r="AK6032" t="s">
        <v>274</v>
      </c>
      <c r="AL6032" t="s">
        <v>103</v>
      </c>
      <c r="AM6032" t="s">
        <v>47</v>
      </c>
      <c r="AN6032" t="s">
        <v>48</v>
      </c>
      <c r="AO6032" t="s">
        <v>59</v>
      </c>
    </row>
    <row r="6033" spans="1:41" hidden="1" x14ac:dyDescent="0.25">
      <c r="A6033" t="s">
        <v>25168</v>
      </c>
      <c r="B6033" t="s">
        <v>25169</v>
      </c>
      <c r="C6033" s="1" t="str">
        <f t="shared" si="382"/>
        <v>21:1065</v>
      </c>
      <c r="D6033" s="1" t="str">
        <f t="shared" si="383"/>
        <v>21:0108</v>
      </c>
      <c r="E6033" t="s">
        <v>25170</v>
      </c>
      <c r="F6033" t="s">
        <v>25171</v>
      </c>
      <c r="H6033">
        <v>51.180527499999997</v>
      </c>
      <c r="I6033">
        <v>-118.1945388</v>
      </c>
      <c r="J6033" s="1" t="str">
        <f t="shared" si="380"/>
        <v>NGR bulk stream sediment</v>
      </c>
      <c r="K6033" s="1" t="str">
        <f t="shared" si="381"/>
        <v>&lt;177 micron (NGR)</v>
      </c>
      <c r="L6033">
        <v>19</v>
      </c>
      <c r="M6033" t="s">
        <v>214</v>
      </c>
      <c r="N6033">
        <v>325</v>
      </c>
      <c r="O6033" t="s">
        <v>46</v>
      </c>
      <c r="P6033" t="s">
        <v>122</v>
      </c>
      <c r="Q6033" t="s">
        <v>487</v>
      </c>
      <c r="R6033" t="s">
        <v>46</v>
      </c>
      <c r="S6033" t="s">
        <v>89</v>
      </c>
      <c r="T6033" t="s">
        <v>108</v>
      </c>
      <c r="U6033" t="s">
        <v>532</v>
      </c>
      <c r="V6033" t="s">
        <v>164</v>
      </c>
      <c r="W6033" t="s">
        <v>164</v>
      </c>
      <c r="X6033" t="s">
        <v>66</v>
      </c>
      <c r="Y6033" t="s">
        <v>507</v>
      </c>
      <c r="Z6033" t="s">
        <v>46</v>
      </c>
      <c r="AA6033" t="s">
        <v>46</v>
      </c>
      <c r="AB6033" t="s">
        <v>78</v>
      </c>
      <c r="AC6033" t="s">
        <v>90</v>
      </c>
      <c r="AD6033" t="s">
        <v>399</v>
      </c>
      <c r="AE6033" t="s">
        <v>380</v>
      </c>
      <c r="AF6033" t="s">
        <v>267</v>
      </c>
      <c r="AG6033" t="s">
        <v>603</v>
      </c>
      <c r="AH6033" t="s">
        <v>151</v>
      </c>
      <c r="AI6033" t="s">
        <v>87</v>
      </c>
      <c r="AJ6033" t="s">
        <v>1205</v>
      </c>
      <c r="AK6033" t="s">
        <v>55</v>
      </c>
      <c r="AL6033" t="s">
        <v>51</v>
      </c>
      <c r="AM6033" t="s">
        <v>103</v>
      </c>
      <c r="AN6033" t="s">
        <v>1780</v>
      </c>
      <c r="AO6033" t="s">
        <v>124</v>
      </c>
    </row>
    <row r="6034" spans="1:41" hidden="1" x14ac:dyDescent="0.25">
      <c r="A6034" t="s">
        <v>25172</v>
      </c>
      <c r="B6034" t="s">
        <v>25173</v>
      </c>
      <c r="C6034" s="1" t="str">
        <f t="shared" si="382"/>
        <v>21:1065</v>
      </c>
      <c r="D6034" s="1" t="str">
        <f t="shared" si="383"/>
        <v>21:0108</v>
      </c>
      <c r="E6034" t="s">
        <v>25174</v>
      </c>
      <c r="F6034" t="s">
        <v>25175</v>
      </c>
      <c r="H6034">
        <v>51.1528347</v>
      </c>
      <c r="I6034">
        <v>-118.1984562</v>
      </c>
      <c r="J6034" s="1" t="str">
        <f t="shared" si="380"/>
        <v>NGR bulk stream sediment</v>
      </c>
      <c r="K6034" s="1" t="str">
        <f t="shared" si="381"/>
        <v>&lt;177 micron (NGR)</v>
      </c>
      <c r="L6034">
        <v>19</v>
      </c>
      <c r="M6034" t="s">
        <v>280</v>
      </c>
      <c r="N6034">
        <v>326</v>
      </c>
      <c r="O6034" t="s">
        <v>47</v>
      </c>
      <c r="P6034" t="s">
        <v>47</v>
      </c>
      <c r="Q6034" t="s">
        <v>652</v>
      </c>
      <c r="R6034" t="s">
        <v>61</v>
      </c>
      <c r="S6034" t="s">
        <v>196</v>
      </c>
      <c r="T6034" t="s">
        <v>85</v>
      </c>
      <c r="U6034" t="s">
        <v>146</v>
      </c>
      <c r="V6034" t="s">
        <v>493</v>
      </c>
      <c r="W6034" t="s">
        <v>60</v>
      </c>
      <c r="X6034" t="s">
        <v>76</v>
      </c>
      <c r="Y6034" t="s">
        <v>237</v>
      </c>
      <c r="Z6034" t="s">
        <v>185</v>
      </c>
      <c r="AA6034" t="s">
        <v>46</v>
      </c>
      <c r="AB6034" t="s">
        <v>139</v>
      </c>
      <c r="AC6034" t="s">
        <v>58</v>
      </c>
      <c r="AD6034" t="s">
        <v>431</v>
      </c>
      <c r="AE6034" t="s">
        <v>56</v>
      </c>
      <c r="AF6034" t="s">
        <v>76</v>
      </c>
      <c r="AG6034" t="s">
        <v>740</v>
      </c>
      <c r="AH6034" t="s">
        <v>260</v>
      </c>
      <c r="AI6034" t="s">
        <v>235</v>
      </c>
      <c r="AJ6034" t="s">
        <v>1363</v>
      </c>
      <c r="AK6034" t="s">
        <v>1644</v>
      </c>
      <c r="AL6034" t="s">
        <v>145</v>
      </c>
      <c r="AM6034" t="s">
        <v>51</v>
      </c>
      <c r="AN6034" t="s">
        <v>385</v>
      </c>
      <c r="AO6034" t="s">
        <v>165</v>
      </c>
    </row>
    <row r="6035" spans="1:41" hidden="1" x14ac:dyDescent="0.25">
      <c r="A6035" t="s">
        <v>25176</v>
      </c>
      <c r="B6035" t="s">
        <v>25177</v>
      </c>
      <c r="C6035" s="1" t="str">
        <f t="shared" si="382"/>
        <v>21:1065</v>
      </c>
      <c r="D6035" s="1" t="str">
        <f t="shared" si="383"/>
        <v>21:0108</v>
      </c>
      <c r="E6035" t="s">
        <v>25174</v>
      </c>
      <c r="F6035" t="s">
        <v>25178</v>
      </c>
      <c r="H6035">
        <v>51.1528347</v>
      </c>
      <c r="I6035">
        <v>-118.1984562</v>
      </c>
      <c r="J6035" s="1" t="str">
        <f t="shared" si="380"/>
        <v>NGR bulk stream sediment</v>
      </c>
      <c r="K6035" s="1" t="str">
        <f t="shared" si="381"/>
        <v>&lt;177 micron (NGR)</v>
      </c>
      <c r="L6035">
        <v>19</v>
      </c>
      <c r="M6035" t="s">
        <v>288</v>
      </c>
      <c r="N6035">
        <v>327</v>
      </c>
      <c r="O6035" t="s">
        <v>47</v>
      </c>
      <c r="P6035" t="s">
        <v>47</v>
      </c>
      <c r="Q6035" t="s">
        <v>765</v>
      </c>
      <c r="R6035" t="s">
        <v>185</v>
      </c>
      <c r="S6035" t="s">
        <v>313</v>
      </c>
      <c r="T6035" t="s">
        <v>108</v>
      </c>
      <c r="U6035" t="s">
        <v>482</v>
      </c>
      <c r="V6035" t="s">
        <v>72</v>
      </c>
      <c r="W6035" t="s">
        <v>130</v>
      </c>
      <c r="X6035" t="s">
        <v>85</v>
      </c>
      <c r="Y6035" t="s">
        <v>438</v>
      </c>
      <c r="Z6035" t="s">
        <v>174</v>
      </c>
      <c r="AA6035" t="s">
        <v>46</v>
      </c>
      <c r="AB6035" t="s">
        <v>63</v>
      </c>
      <c r="AC6035" t="s">
        <v>58</v>
      </c>
      <c r="AD6035" t="s">
        <v>226</v>
      </c>
      <c r="AE6035" t="s">
        <v>56</v>
      </c>
      <c r="AF6035" t="s">
        <v>108</v>
      </c>
      <c r="AG6035" t="s">
        <v>717</v>
      </c>
      <c r="AH6035" t="s">
        <v>111</v>
      </c>
      <c r="AI6035" t="s">
        <v>235</v>
      </c>
      <c r="AJ6035" t="s">
        <v>1453</v>
      </c>
      <c r="AK6035" t="s">
        <v>1054</v>
      </c>
      <c r="AL6035" t="s">
        <v>145</v>
      </c>
      <c r="AM6035" t="s">
        <v>103</v>
      </c>
      <c r="AN6035" t="s">
        <v>765</v>
      </c>
      <c r="AO6035" t="s">
        <v>269</v>
      </c>
    </row>
    <row r="6036" spans="1:41" hidden="1" x14ac:dyDescent="0.25">
      <c r="A6036" t="s">
        <v>25179</v>
      </c>
      <c r="B6036" t="s">
        <v>25180</v>
      </c>
      <c r="C6036" s="1" t="str">
        <f t="shared" si="382"/>
        <v>21:1065</v>
      </c>
      <c r="D6036" s="1" t="str">
        <f t="shared" si="383"/>
        <v>21:0108</v>
      </c>
      <c r="E6036" t="s">
        <v>25181</v>
      </c>
      <c r="F6036" t="s">
        <v>25182</v>
      </c>
      <c r="H6036">
        <v>51.138620299999999</v>
      </c>
      <c r="I6036">
        <v>-118.1910982</v>
      </c>
      <c r="J6036" s="1" t="str">
        <f t="shared" si="380"/>
        <v>NGR bulk stream sediment</v>
      </c>
      <c r="K6036" s="1" t="str">
        <f t="shared" si="381"/>
        <v>&lt;177 micron (NGR)</v>
      </c>
      <c r="L6036">
        <v>19</v>
      </c>
      <c r="M6036" t="s">
        <v>223</v>
      </c>
      <c r="N6036">
        <v>328</v>
      </c>
      <c r="O6036" t="s">
        <v>57</v>
      </c>
      <c r="P6036" t="s">
        <v>47</v>
      </c>
      <c r="Q6036" t="s">
        <v>119</v>
      </c>
      <c r="R6036" t="s">
        <v>60</v>
      </c>
      <c r="S6036" t="s">
        <v>89</v>
      </c>
      <c r="T6036" t="s">
        <v>217</v>
      </c>
      <c r="U6036" t="s">
        <v>237</v>
      </c>
      <c r="V6036" t="s">
        <v>129</v>
      </c>
      <c r="W6036" t="s">
        <v>437</v>
      </c>
      <c r="X6036" t="s">
        <v>51</v>
      </c>
      <c r="Y6036" t="s">
        <v>126</v>
      </c>
      <c r="Z6036" t="s">
        <v>53</v>
      </c>
      <c r="AA6036" t="s">
        <v>46</v>
      </c>
      <c r="AB6036" t="s">
        <v>78</v>
      </c>
      <c r="AC6036" t="s">
        <v>50</v>
      </c>
      <c r="AD6036" t="s">
        <v>438</v>
      </c>
      <c r="AE6036" t="s">
        <v>380</v>
      </c>
      <c r="AF6036" t="s">
        <v>66</v>
      </c>
      <c r="AG6036" t="s">
        <v>1425</v>
      </c>
      <c r="AH6036" t="s">
        <v>102</v>
      </c>
      <c r="AI6036" t="s">
        <v>185</v>
      </c>
      <c r="AJ6036" t="s">
        <v>209</v>
      </c>
      <c r="AK6036" t="s">
        <v>476</v>
      </c>
      <c r="AL6036" t="s">
        <v>47</v>
      </c>
      <c r="AM6036" t="s">
        <v>103</v>
      </c>
      <c r="AN6036" t="s">
        <v>915</v>
      </c>
      <c r="AO6036" t="s">
        <v>49</v>
      </c>
    </row>
    <row r="6037" spans="1:41" hidden="1" x14ac:dyDescent="0.25">
      <c r="A6037" t="s">
        <v>25183</v>
      </c>
      <c r="B6037" t="s">
        <v>25184</v>
      </c>
      <c r="C6037" s="1" t="str">
        <f t="shared" si="382"/>
        <v>21:1065</v>
      </c>
      <c r="D6037" s="1" t="str">
        <f t="shared" si="383"/>
        <v>21:0108</v>
      </c>
      <c r="E6037" t="s">
        <v>25185</v>
      </c>
      <c r="F6037" t="s">
        <v>25186</v>
      </c>
      <c r="H6037">
        <v>51.114383599999996</v>
      </c>
      <c r="I6037">
        <v>-118.1805742</v>
      </c>
      <c r="J6037" s="1" t="str">
        <f t="shared" si="380"/>
        <v>NGR bulk stream sediment</v>
      </c>
      <c r="K6037" s="1" t="str">
        <f t="shared" si="381"/>
        <v>&lt;177 micron (NGR)</v>
      </c>
      <c r="L6037">
        <v>19</v>
      </c>
      <c r="M6037" t="s">
        <v>233</v>
      </c>
      <c r="N6037">
        <v>329</v>
      </c>
      <c r="O6037" t="s">
        <v>57</v>
      </c>
      <c r="P6037" t="s">
        <v>145</v>
      </c>
      <c r="Q6037" t="s">
        <v>548</v>
      </c>
      <c r="R6037" t="s">
        <v>62</v>
      </c>
      <c r="S6037" t="s">
        <v>8476</v>
      </c>
      <c r="T6037" t="s">
        <v>127</v>
      </c>
      <c r="U6037" t="s">
        <v>343</v>
      </c>
      <c r="V6037" t="s">
        <v>164</v>
      </c>
      <c r="W6037" t="s">
        <v>128</v>
      </c>
      <c r="X6037" t="s">
        <v>66</v>
      </c>
      <c r="Y6037" t="s">
        <v>2207</v>
      </c>
      <c r="Z6037" t="s">
        <v>185</v>
      </c>
      <c r="AA6037" t="s">
        <v>46</v>
      </c>
      <c r="AB6037" t="s">
        <v>130</v>
      </c>
      <c r="AC6037" t="s">
        <v>58</v>
      </c>
      <c r="AD6037" t="s">
        <v>457</v>
      </c>
      <c r="AE6037" t="s">
        <v>380</v>
      </c>
      <c r="AF6037" t="s">
        <v>175</v>
      </c>
      <c r="AG6037" t="s">
        <v>842</v>
      </c>
      <c r="AH6037" t="s">
        <v>224</v>
      </c>
      <c r="AI6037" t="s">
        <v>101</v>
      </c>
      <c r="AJ6037" t="s">
        <v>475</v>
      </c>
      <c r="AK6037" t="s">
        <v>76</v>
      </c>
      <c r="AL6037" t="s">
        <v>55</v>
      </c>
      <c r="AM6037" t="s">
        <v>73</v>
      </c>
      <c r="AN6037" t="s">
        <v>327</v>
      </c>
      <c r="AO6037" t="s">
        <v>75</v>
      </c>
    </row>
    <row r="6038" spans="1:41" hidden="1" x14ac:dyDescent="0.25">
      <c r="A6038" t="s">
        <v>25187</v>
      </c>
      <c r="B6038" t="s">
        <v>25188</v>
      </c>
      <c r="C6038" s="1" t="str">
        <f t="shared" si="382"/>
        <v>21:1065</v>
      </c>
      <c r="D6038" s="1" t="str">
        <f t="shared" si="383"/>
        <v>21:0108</v>
      </c>
      <c r="E6038" t="s">
        <v>25189</v>
      </c>
      <c r="F6038" t="s">
        <v>25190</v>
      </c>
      <c r="H6038">
        <v>51.089970600000001</v>
      </c>
      <c r="I6038">
        <v>-118.17317</v>
      </c>
      <c r="J6038" s="1" t="str">
        <f t="shared" si="380"/>
        <v>NGR bulk stream sediment</v>
      </c>
      <c r="K6038" s="1" t="str">
        <f t="shared" si="381"/>
        <v>&lt;177 micron (NGR)</v>
      </c>
      <c r="L6038">
        <v>19</v>
      </c>
      <c r="M6038" t="s">
        <v>248</v>
      </c>
      <c r="N6038">
        <v>330</v>
      </c>
      <c r="O6038" t="s">
        <v>257</v>
      </c>
      <c r="P6038" t="s">
        <v>47</v>
      </c>
      <c r="Q6038" t="s">
        <v>807</v>
      </c>
      <c r="R6038" t="s">
        <v>57</v>
      </c>
      <c r="S6038" t="s">
        <v>313</v>
      </c>
      <c r="T6038" t="s">
        <v>209</v>
      </c>
      <c r="U6038" t="s">
        <v>350</v>
      </c>
      <c r="V6038" t="s">
        <v>206</v>
      </c>
      <c r="W6038" t="s">
        <v>123</v>
      </c>
      <c r="X6038" t="s">
        <v>108</v>
      </c>
      <c r="Y6038" t="s">
        <v>438</v>
      </c>
      <c r="Z6038" t="s">
        <v>57</v>
      </c>
      <c r="AA6038" t="s">
        <v>46</v>
      </c>
      <c r="AB6038" t="s">
        <v>47</v>
      </c>
      <c r="AC6038" t="s">
        <v>175</v>
      </c>
      <c r="AD6038" t="s">
        <v>589</v>
      </c>
      <c r="AE6038" t="s">
        <v>56</v>
      </c>
      <c r="AF6038" t="s">
        <v>267</v>
      </c>
      <c r="AG6038" t="s">
        <v>2163</v>
      </c>
      <c r="AH6038" t="s">
        <v>371</v>
      </c>
      <c r="AI6038" t="s">
        <v>81</v>
      </c>
      <c r="AJ6038" t="s">
        <v>3537</v>
      </c>
      <c r="AK6038" t="s">
        <v>50</v>
      </c>
      <c r="AL6038" t="s">
        <v>73</v>
      </c>
      <c r="AM6038" t="s">
        <v>51</v>
      </c>
      <c r="AN6038" t="s">
        <v>780</v>
      </c>
      <c r="AO6038" t="s">
        <v>175</v>
      </c>
    </row>
    <row r="6039" spans="1:41" hidden="1" x14ac:dyDescent="0.25">
      <c r="A6039" t="s">
        <v>25191</v>
      </c>
      <c r="B6039" t="s">
        <v>25192</v>
      </c>
      <c r="C6039" s="1" t="str">
        <f t="shared" si="382"/>
        <v>21:1065</v>
      </c>
      <c r="D6039" s="1" t="str">
        <f t="shared" si="383"/>
        <v>21:0108</v>
      </c>
      <c r="E6039" t="s">
        <v>25193</v>
      </c>
      <c r="F6039" t="s">
        <v>25194</v>
      </c>
      <c r="H6039">
        <v>51.072065100000003</v>
      </c>
      <c r="I6039">
        <v>-118.1705468</v>
      </c>
      <c r="J6039" s="1" t="str">
        <f t="shared" si="380"/>
        <v>NGR bulk stream sediment</v>
      </c>
      <c r="K6039" s="1" t="str">
        <f t="shared" si="381"/>
        <v>&lt;177 micron (NGR)</v>
      </c>
      <c r="L6039">
        <v>19</v>
      </c>
      <c r="M6039" t="s">
        <v>256</v>
      </c>
      <c r="N6039">
        <v>331</v>
      </c>
      <c r="O6039" t="s">
        <v>53</v>
      </c>
      <c r="P6039" t="s">
        <v>47</v>
      </c>
      <c r="Q6039" t="s">
        <v>322</v>
      </c>
      <c r="R6039" t="s">
        <v>105</v>
      </c>
      <c r="S6039" t="s">
        <v>425</v>
      </c>
      <c r="T6039" t="s">
        <v>55</v>
      </c>
      <c r="U6039" t="s">
        <v>226</v>
      </c>
      <c r="V6039" t="s">
        <v>88</v>
      </c>
      <c r="W6039" t="s">
        <v>63</v>
      </c>
      <c r="X6039" t="s">
        <v>51</v>
      </c>
      <c r="Y6039" t="s">
        <v>328</v>
      </c>
      <c r="Z6039" t="s">
        <v>56</v>
      </c>
      <c r="AA6039" t="s">
        <v>46</v>
      </c>
      <c r="AB6039" t="s">
        <v>125</v>
      </c>
      <c r="AC6039" t="s">
        <v>209</v>
      </c>
      <c r="AD6039" t="s">
        <v>695</v>
      </c>
      <c r="AE6039" t="s">
        <v>380</v>
      </c>
      <c r="AF6039" t="s">
        <v>150</v>
      </c>
      <c r="AG6039" t="s">
        <v>678</v>
      </c>
      <c r="AH6039" t="s">
        <v>336</v>
      </c>
      <c r="AI6039" t="s">
        <v>110</v>
      </c>
      <c r="AJ6039" t="s">
        <v>2088</v>
      </c>
      <c r="AK6039" t="s">
        <v>861</v>
      </c>
      <c r="AL6039" t="s">
        <v>47</v>
      </c>
      <c r="AM6039" t="s">
        <v>122</v>
      </c>
      <c r="AN6039" t="s">
        <v>65</v>
      </c>
      <c r="AO6039" t="s">
        <v>99</v>
      </c>
    </row>
    <row r="6040" spans="1:41" hidden="1" x14ac:dyDescent="0.25">
      <c r="A6040" t="s">
        <v>25195</v>
      </c>
      <c r="B6040" t="s">
        <v>25196</v>
      </c>
      <c r="C6040" s="1" t="str">
        <f t="shared" si="382"/>
        <v>21:1065</v>
      </c>
      <c r="D6040" s="1" t="str">
        <f t="shared" si="383"/>
        <v>21:0108</v>
      </c>
      <c r="E6040" t="s">
        <v>25197</v>
      </c>
      <c r="F6040" t="s">
        <v>25198</v>
      </c>
      <c r="H6040">
        <v>51.060104099999997</v>
      </c>
      <c r="I6040">
        <v>-118.17418290000001</v>
      </c>
      <c r="J6040" s="1" t="str">
        <f t="shared" si="380"/>
        <v>NGR bulk stream sediment</v>
      </c>
      <c r="K6040" s="1" t="str">
        <f t="shared" si="381"/>
        <v>&lt;177 micron (NGR)</v>
      </c>
      <c r="L6040">
        <v>19</v>
      </c>
      <c r="M6040" t="s">
        <v>265</v>
      </c>
      <c r="N6040">
        <v>332</v>
      </c>
      <c r="O6040" t="s">
        <v>57</v>
      </c>
      <c r="P6040" t="s">
        <v>47</v>
      </c>
      <c r="Q6040" t="s">
        <v>492</v>
      </c>
      <c r="R6040" t="s">
        <v>151</v>
      </c>
      <c r="S6040" t="s">
        <v>695</v>
      </c>
      <c r="T6040" t="s">
        <v>73</v>
      </c>
      <c r="U6040" t="s">
        <v>418</v>
      </c>
      <c r="V6040" t="s">
        <v>392</v>
      </c>
      <c r="W6040" t="s">
        <v>105</v>
      </c>
      <c r="X6040" t="s">
        <v>73</v>
      </c>
      <c r="Y6040" t="s">
        <v>320</v>
      </c>
      <c r="Z6040" t="s">
        <v>57</v>
      </c>
      <c r="AA6040" t="s">
        <v>46</v>
      </c>
      <c r="AB6040" t="s">
        <v>63</v>
      </c>
      <c r="AC6040" t="s">
        <v>58</v>
      </c>
      <c r="AD6040" t="s">
        <v>65</v>
      </c>
      <c r="AE6040" t="s">
        <v>56</v>
      </c>
      <c r="AF6040" t="s">
        <v>158</v>
      </c>
      <c r="AG6040" t="s">
        <v>1619</v>
      </c>
      <c r="AH6040" t="s">
        <v>139</v>
      </c>
      <c r="AI6040" t="s">
        <v>235</v>
      </c>
      <c r="AJ6040" t="s">
        <v>10984</v>
      </c>
      <c r="AK6040" t="s">
        <v>80</v>
      </c>
      <c r="AL6040" t="s">
        <v>47</v>
      </c>
      <c r="AM6040" t="s">
        <v>122</v>
      </c>
      <c r="AN6040" t="s">
        <v>65</v>
      </c>
      <c r="AO6040" t="s">
        <v>306</v>
      </c>
    </row>
    <row r="6041" spans="1:41" hidden="1" x14ac:dyDescent="0.25">
      <c r="A6041" t="s">
        <v>25199</v>
      </c>
      <c r="B6041" t="s">
        <v>25200</v>
      </c>
      <c r="C6041" s="1" t="str">
        <f t="shared" si="382"/>
        <v>21:1065</v>
      </c>
      <c r="D6041" s="1" t="str">
        <f t="shared" si="383"/>
        <v>21:0108</v>
      </c>
      <c r="E6041" t="s">
        <v>25201</v>
      </c>
      <c r="F6041" t="s">
        <v>25202</v>
      </c>
      <c r="H6041">
        <v>51.032985400000001</v>
      </c>
      <c r="I6041">
        <v>-118.2029615</v>
      </c>
      <c r="J6041" s="1" t="str">
        <f t="shared" si="380"/>
        <v>NGR bulk stream sediment</v>
      </c>
      <c r="K6041" s="1" t="str">
        <f t="shared" si="381"/>
        <v>&lt;177 micron (NGR)</v>
      </c>
      <c r="L6041">
        <v>20</v>
      </c>
      <c r="M6041" t="s">
        <v>45</v>
      </c>
      <c r="N6041">
        <v>333</v>
      </c>
      <c r="O6041" t="s">
        <v>174</v>
      </c>
      <c r="P6041" t="s">
        <v>47</v>
      </c>
      <c r="Q6041" t="s">
        <v>152</v>
      </c>
      <c r="R6041" t="s">
        <v>125</v>
      </c>
      <c r="S6041" t="s">
        <v>463</v>
      </c>
      <c r="T6041" t="s">
        <v>108</v>
      </c>
      <c r="U6041" t="s">
        <v>445</v>
      </c>
      <c r="V6041" t="s">
        <v>102</v>
      </c>
      <c r="W6041" t="s">
        <v>102</v>
      </c>
      <c r="X6041" t="s">
        <v>55</v>
      </c>
      <c r="Y6041" t="s">
        <v>445</v>
      </c>
      <c r="Z6041" t="s">
        <v>57</v>
      </c>
      <c r="AA6041" t="s">
        <v>46</v>
      </c>
      <c r="AB6041" t="s">
        <v>61</v>
      </c>
      <c r="AC6041" t="s">
        <v>82</v>
      </c>
      <c r="AD6041" t="s">
        <v>507</v>
      </c>
      <c r="AE6041" t="s">
        <v>56</v>
      </c>
      <c r="AF6041" t="s">
        <v>108</v>
      </c>
      <c r="AG6041" t="s">
        <v>1569</v>
      </c>
      <c r="AH6041" t="s">
        <v>139</v>
      </c>
      <c r="AI6041" t="s">
        <v>105</v>
      </c>
      <c r="AJ6041" t="s">
        <v>679</v>
      </c>
      <c r="AK6041" t="s">
        <v>2250</v>
      </c>
      <c r="AL6041" t="s">
        <v>47</v>
      </c>
      <c r="AM6041" t="s">
        <v>51</v>
      </c>
      <c r="AN6041" t="s">
        <v>468</v>
      </c>
      <c r="AO6041" t="s">
        <v>175</v>
      </c>
    </row>
    <row r="6042" spans="1:41" hidden="1" x14ac:dyDescent="0.25">
      <c r="A6042" t="s">
        <v>25203</v>
      </c>
      <c r="B6042" t="s">
        <v>25204</v>
      </c>
      <c r="C6042" s="1" t="str">
        <f t="shared" si="382"/>
        <v>21:1065</v>
      </c>
      <c r="D6042" s="1" t="str">
        <f t="shared" si="383"/>
        <v>21:0108</v>
      </c>
      <c r="E6042" t="s">
        <v>25205</v>
      </c>
      <c r="F6042" t="s">
        <v>25206</v>
      </c>
      <c r="H6042">
        <v>51.007043199999998</v>
      </c>
      <c r="I6042">
        <v>-118.08634910000001</v>
      </c>
      <c r="J6042" s="1" t="str">
        <f t="shared" si="380"/>
        <v>NGR bulk stream sediment</v>
      </c>
      <c r="K6042" s="1" t="str">
        <f t="shared" si="381"/>
        <v>&lt;177 micron (NGR)</v>
      </c>
      <c r="L6042">
        <v>20</v>
      </c>
      <c r="M6042" t="s">
        <v>71</v>
      </c>
      <c r="N6042">
        <v>334</v>
      </c>
      <c r="O6042" t="s">
        <v>62</v>
      </c>
      <c r="P6042" t="s">
        <v>122</v>
      </c>
      <c r="Q6042" t="s">
        <v>468</v>
      </c>
      <c r="R6042" t="s">
        <v>123</v>
      </c>
      <c r="S6042" t="s">
        <v>386</v>
      </c>
      <c r="T6042" t="s">
        <v>85</v>
      </c>
      <c r="U6042" t="s">
        <v>184</v>
      </c>
      <c r="V6042" t="s">
        <v>336</v>
      </c>
      <c r="W6042" t="s">
        <v>228</v>
      </c>
      <c r="X6042" t="s">
        <v>52</v>
      </c>
      <c r="Y6042" t="s">
        <v>250</v>
      </c>
      <c r="Z6042" t="s">
        <v>198</v>
      </c>
      <c r="AA6042" t="s">
        <v>46</v>
      </c>
      <c r="AB6042" t="s">
        <v>110</v>
      </c>
      <c r="AC6042" t="s">
        <v>197</v>
      </c>
      <c r="AD6042" t="s">
        <v>184</v>
      </c>
      <c r="AE6042" t="s">
        <v>380</v>
      </c>
      <c r="AF6042" t="s">
        <v>127</v>
      </c>
      <c r="AG6042" t="s">
        <v>1078</v>
      </c>
      <c r="AH6042" t="s">
        <v>125</v>
      </c>
      <c r="AI6042" t="s">
        <v>110</v>
      </c>
      <c r="AJ6042" t="s">
        <v>1347</v>
      </c>
      <c r="AK6042" t="s">
        <v>188</v>
      </c>
      <c r="AL6042" t="s">
        <v>73</v>
      </c>
      <c r="AM6042" t="s">
        <v>103</v>
      </c>
      <c r="AN6042" t="s">
        <v>318</v>
      </c>
      <c r="AO6042" t="s">
        <v>209</v>
      </c>
    </row>
    <row r="6043" spans="1:41" hidden="1" x14ac:dyDescent="0.25">
      <c r="A6043" t="s">
        <v>25207</v>
      </c>
      <c r="B6043" t="s">
        <v>25208</v>
      </c>
      <c r="C6043" s="1" t="str">
        <f t="shared" si="382"/>
        <v>21:1065</v>
      </c>
      <c r="D6043" s="1" t="str">
        <f t="shared" si="383"/>
        <v>21:0108</v>
      </c>
      <c r="E6043" t="s">
        <v>25209</v>
      </c>
      <c r="F6043" t="s">
        <v>25210</v>
      </c>
      <c r="H6043">
        <v>51.984760899999998</v>
      </c>
      <c r="I6043">
        <v>-118.5593228</v>
      </c>
      <c r="J6043" s="1" t="str">
        <f t="shared" si="380"/>
        <v>NGR bulk stream sediment</v>
      </c>
      <c r="K6043" s="1" t="str">
        <f t="shared" si="381"/>
        <v>&lt;177 micron (NGR)</v>
      </c>
      <c r="L6043">
        <v>20</v>
      </c>
      <c r="M6043" t="s">
        <v>95</v>
      </c>
      <c r="N6043">
        <v>335</v>
      </c>
      <c r="O6043" t="s">
        <v>62</v>
      </c>
      <c r="P6043" t="s">
        <v>47</v>
      </c>
      <c r="Q6043" t="s">
        <v>299</v>
      </c>
      <c r="R6043" t="s">
        <v>198</v>
      </c>
      <c r="S6043" t="s">
        <v>196</v>
      </c>
      <c r="T6043" t="s">
        <v>82</v>
      </c>
      <c r="U6043" t="s">
        <v>89</v>
      </c>
      <c r="V6043" t="s">
        <v>122</v>
      </c>
      <c r="W6043" t="s">
        <v>73</v>
      </c>
      <c r="X6043" t="s">
        <v>50</v>
      </c>
      <c r="Y6043" t="s">
        <v>438</v>
      </c>
      <c r="Z6043" t="s">
        <v>81</v>
      </c>
      <c r="AA6043" t="s">
        <v>46</v>
      </c>
      <c r="AB6043" t="s">
        <v>105</v>
      </c>
      <c r="AC6043" t="s">
        <v>475</v>
      </c>
      <c r="AD6043" t="s">
        <v>507</v>
      </c>
      <c r="AE6043" t="s">
        <v>380</v>
      </c>
      <c r="AF6043" t="s">
        <v>3895</v>
      </c>
      <c r="AG6043" t="s">
        <v>321</v>
      </c>
      <c r="AH6043" t="s">
        <v>139</v>
      </c>
      <c r="AI6043" t="s">
        <v>200</v>
      </c>
      <c r="AJ6043" t="s">
        <v>877</v>
      </c>
      <c r="AK6043" t="s">
        <v>58</v>
      </c>
      <c r="AL6043" t="s">
        <v>47</v>
      </c>
      <c r="AM6043" t="s">
        <v>55</v>
      </c>
      <c r="AN6043" t="s">
        <v>159</v>
      </c>
      <c r="AO6043" t="s">
        <v>165</v>
      </c>
    </row>
    <row r="6044" spans="1:41" hidden="1" x14ac:dyDescent="0.25">
      <c r="A6044" t="s">
        <v>25211</v>
      </c>
      <c r="B6044" t="s">
        <v>25212</v>
      </c>
      <c r="C6044" s="1" t="str">
        <f t="shared" si="382"/>
        <v>21:1065</v>
      </c>
      <c r="D6044" s="1" t="str">
        <f t="shared" si="383"/>
        <v>21:0108</v>
      </c>
      <c r="E6044" t="s">
        <v>25213</v>
      </c>
      <c r="F6044" t="s">
        <v>25214</v>
      </c>
      <c r="H6044">
        <v>51.006345600000003</v>
      </c>
      <c r="I6044">
        <v>-118.964427</v>
      </c>
      <c r="J6044" s="1" t="str">
        <f t="shared" si="380"/>
        <v>NGR bulk stream sediment</v>
      </c>
      <c r="K6044" s="1" t="str">
        <f t="shared" si="381"/>
        <v>&lt;177 micron (NGR)</v>
      </c>
      <c r="L6044">
        <v>21</v>
      </c>
      <c r="M6044" t="s">
        <v>45</v>
      </c>
      <c r="N6044">
        <v>336</v>
      </c>
      <c r="O6044" t="s">
        <v>54</v>
      </c>
      <c r="P6044" t="s">
        <v>47</v>
      </c>
      <c r="Q6044" t="s">
        <v>119</v>
      </c>
      <c r="R6044" t="s">
        <v>105</v>
      </c>
      <c r="S6044" t="s">
        <v>391</v>
      </c>
      <c r="T6044" t="s">
        <v>55</v>
      </c>
      <c r="U6044" t="s">
        <v>184</v>
      </c>
      <c r="V6044" t="s">
        <v>47</v>
      </c>
      <c r="W6044" t="s">
        <v>122</v>
      </c>
      <c r="X6044" t="s">
        <v>267</v>
      </c>
      <c r="Y6044" t="s">
        <v>146</v>
      </c>
      <c r="Z6044" t="s">
        <v>62</v>
      </c>
      <c r="AA6044" t="s">
        <v>46</v>
      </c>
      <c r="AB6044" t="s">
        <v>101</v>
      </c>
      <c r="AC6044" t="s">
        <v>58</v>
      </c>
      <c r="AD6044" t="s">
        <v>532</v>
      </c>
      <c r="AE6044" t="s">
        <v>380</v>
      </c>
      <c r="AF6044" t="s">
        <v>108</v>
      </c>
      <c r="AG6044" t="s">
        <v>740</v>
      </c>
      <c r="AH6044" t="s">
        <v>102</v>
      </c>
      <c r="AI6044" t="s">
        <v>235</v>
      </c>
      <c r="AJ6044" t="s">
        <v>2139</v>
      </c>
      <c r="AK6044" t="s">
        <v>58</v>
      </c>
      <c r="AL6044" t="s">
        <v>47</v>
      </c>
      <c r="AM6044" t="s">
        <v>122</v>
      </c>
      <c r="AN6044" t="s">
        <v>684</v>
      </c>
      <c r="AO6044" t="s">
        <v>104</v>
      </c>
    </row>
    <row r="6045" spans="1:41" hidden="1" x14ac:dyDescent="0.25">
      <c r="A6045" t="s">
        <v>25215</v>
      </c>
      <c r="B6045" t="s">
        <v>25216</v>
      </c>
      <c r="C6045" s="1" t="str">
        <f t="shared" si="382"/>
        <v>21:1065</v>
      </c>
      <c r="D6045" s="1" t="str">
        <f t="shared" si="383"/>
        <v>21:0108</v>
      </c>
      <c r="E6045" t="s">
        <v>25217</v>
      </c>
      <c r="F6045" t="s">
        <v>25218</v>
      </c>
      <c r="H6045">
        <v>51.025546599999998</v>
      </c>
      <c r="I6045">
        <v>-118.95750940000001</v>
      </c>
      <c r="J6045" s="1" t="str">
        <f t="shared" si="380"/>
        <v>NGR bulk stream sediment</v>
      </c>
      <c r="K6045" s="1" t="str">
        <f t="shared" si="381"/>
        <v>&lt;177 micron (NGR)</v>
      </c>
      <c r="L6045">
        <v>21</v>
      </c>
      <c r="M6045" t="s">
        <v>71</v>
      </c>
      <c r="N6045">
        <v>337</v>
      </c>
      <c r="O6045" t="s">
        <v>122</v>
      </c>
      <c r="P6045" t="s">
        <v>47</v>
      </c>
      <c r="Q6045" t="s">
        <v>790</v>
      </c>
      <c r="R6045" t="s">
        <v>257</v>
      </c>
      <c r="S6045" t="s">
        <v>226</v>
      </c>
      <c r="T6045" t="s">
        <v>108</v>
      </c>
      <c r="U6045" t="s">
        <v>320</v>
      </c>
      <c r="V6045" t="s">
        <v>122</v>
      </c>
      <c r="W6045" t="s">
        <v>200</v>
      </c>
      <c r="X6045" t="s">
        <v>137</v>
      </c>
      <c r="Y6045" t="s">
        <v>268</v>
      </c>
      <c r="Z6045" t="s">
        <v>199</v>
      </c>
      <c r="AA6045" t="s">
        <v>46</v>
      </c>
      <c r="AB6045" t="s">
        <v>235</v>
      </c>
      <c r="AC6045" t="s">
        <v>58</v>
      </c>
      <c r="AD6045" t="s">
        <v>559</v>
      </c>
      <c r="AE6045" t="s">
        <v>56</v>
      </c>
      <c r="AF6045" t="s">
        <v>127</v>
      </c>
      <c r="AG6045" t="s">
        <v>603</v>
      </c>
      <c r="AH6045" t="s">
        <v>161</v>
      </c>
      <c r="AI6045" t="s">
        <v>185</v>
      </c>
      <c r="AJ6045" t="s">
        <v>1974</v>
      </c>
      <c r="AK6045" t="s">
        <v>150</v>
      </c>
      <c r="AL6045" t="s">
        <v>73</v>
      </c>
      <c r="AM6045" t="s">
        <v>47</v>
      </c>
      <c r="AN6045" t="s">
        <v>65</v>
      </c>
      <c r="AO6045" t="s">
        <v>225</v>
      </c>
    </row>
    <row r="6046" spans="1:41" hidden="1" x14ac:dyDescent="0.25">
      <c r="A6046" t="s">
        <v>25219</v>
      </c>
      <c r="B6046" t="s">
        <v>25220</v>
      </c>
      <c r="C6046" s="1" t="str">
        <f t="shared" si="382"/>
        <v>21:1065</v>
      </c>
      <c r="D6046" s="1" t="str">
        <f t="shared" si="383"/>
        <v>21:0108</v>
      </c>
      <c r="E6046" t="s">
        <v>25221</v>
      </c>
      <c r="F6046" t="s">
        <v>25222</v>
      </c>
      <c r="H6046">
        <v>51.075467699999997</v>
      </c>
      <c r="I6046">
        <v>-118.897243</v>
      </c>
      <c r="J6046" s="1" t="str">
        <f t="shared" si="380"/>
        <v>NGR bulk stream sediment</v>
      </c>
      <c r="K6046" s="1" t="str">
        <f t="shared" si="381"/>
        <v>&lt;177 micron (NGR)</v>
      </c>
      <c r="L6046">
        <v>21</v>
      </c>
      <c r="M6046" t="s">
        <v>95</v>
      </c>
      <c r="N6046">
        <v>338</v>
      </c>
      <c r="O6046" t="s">
        <v>87</v>
      </c>
      <c r="P6046" t="s">
        <v>122</v>
      </c>
      <c r="Q6046" t="s">
        <v>411</v>
      </c>
      <c r="R6046" t="s">
        <v>87</v>
      </c>
      <c r="S6046" t="s">
        <v>386</v>
      </c>
      <c r="T6046" t="s">
        <v>85</v>
      </c>
      <c r="U6046" t="s">
        <v>146</v>
      </c>
      <c r="V6046" t="s">
        <v>257</v>
      </c>
      <c r="W6046" t="s">
        <v>60</v>
      </c>
      <c r="X6046" t="s">
        <v>85</v>
      </c>
      <c r="Y6046" t="s">
        <v>597</v>
      </c>
      <c r="Z6046" t="s">
        <v>53</v>
      </c>
      <c r="AA6046" t="s">
        <v>46</v>
      </c>
      <c r="AB6046" t="s">
        <v>64</v>
      </c>
      <c r="AC6046" t="s">
        <v>90</v>
      </c>
      <c r="AD6046" t="s">
        <v>331</v>
      </c>
      <c r="AE6046" t="s">
        <v>380</v>
      </c>
      <c r="AF6046" t="s">
        <v>76</v>
      </c>
      <c r="AG6046" t="s">
        <v>1364</v>
      </c>
      <c r="AH6046" t="s">
        <v>161</v>
      </c>
      <c r="AI6046" t="s">
        <v>64</v>
      </c>
      <c r="AJ6046" t="s">
        <v>2187</v>
      </c>
      <c r="AK6046" t="s">
        <v>357</v>
      </c>
      <c r="AL6046" t="s">
        <v>47</v>
      </c>
      <c r="AM6046" t="s">
        <v>122</v>
      </c>
      <c r="AN6046" t="s">
        <v>1069</v>
      </c>
      <c r="AO6046" t="s">
        <v>141</v>
      </c>
    </row>
    <row r="6047" spans="1:41" hidden="1" x14ac:dyDescent="0.25">
      <c r="A6047" t="s">
        <v>25223</v>
      </c>
      <c r="B6047" t="s">
        <v>25224</v>
      </c>
      <c r="C6047" s="1" t="str">
        <f t="shared" si="382"/>
        <v>21:1065</v>
      </c>
      <c r="D6047" s="1" t="str">
        <f t="shared" si="383"/>
        <v>21:0108</v>
      </c>
      <c r="E6047" t="s">
        <v>25225</v>
      </c>
      <c r="F6047" t="s">
        <v>25226</v>
      </c>
      <c r="H6047">
        <v>51.082877099999997</v>
      </c>
      <c r="I6047">
        <v>-118.8945621</v>
      </c>
      <c r="J6047" s="1" t="str">
        <f t="shared" si="380"/>
        <v>NGR bulk stream sediment</v>
      </c>
      <c r="K6047" s="1" t="str">
        <f t="shared" si="381"/>
        <v>&lt;177 micron (NGR)</v>
      </c>
      <c r="L6047">
        <v>21</v>
      </c>
      <c r="M6047" t="s">
        <v>117</v>
      </c>
      <c r="N6047">
        <v>339</v>
      </c>
      <c r="O6047" t="s">
        <v>62</v>
      </c>
      <c r="P6047" t="s">
        <v>47</v>
      </c>
      <c r="Q6047" t="s">
        <v>578</v>
      </c>
      <c r="R6047" t="s">
        <v>79</v>
      </c>
      <c r="S6047" t="s">
        <v>508</v>
      </c>
      <c r="T6047" t="s">
        <v>76</v>
      </c>
      <c r="U6047" t="s">
        <v>438</v>
      </c>
      <c r="V6047" t="s">
        <v>139</v>
      </c>
      <c r="W6047" t="s">
        <v>200</v>
      </c>
      <c r="X6047" t="s">
        <v>108</v>
      </c>
      <c r="Y6047" t="s">
        <v>386</v>
      </c>
      <c r="Z6047" t="s">
        <v>46</v>
      </c>
      <c r="AA6047" t="s">
        <v>46</v>
      </c>
      <c r="AB6047" t="s">
        <v>235</v>
      </c>
      <c r="AC6047" t="s">
        <v>217</v>
      </c>
      <c r="AD6047" t="s">
        <v>146</v>
      </c>
      <c r="AE6047" t="s">
        <v>380</v>
      </c>
      <c r="AF6047" t="s">
        <v>108</v>
      </c>
      <c r="AG6047" t="s">
        <v>1054</v>
      </c>
      <c r="AH6047" t="s">
        <v>72</v>
      </c>
      <c r="AI6047" t="s">
        <v>130</v>
      </c>
      <c r="AJ6047" t="s">
        <v>25227</v>
      </c>
      <c r="AK6047" t="s">
        <v>209</v>
      </c>
      <c r="AL6047" t="s">
        <v>47</v>
      </c>
      <c r="AM6047" t="s">
        <v>73</v>
      </c>
      <c r="AN6047" t="s">
        <v>807</v>
      </c>
      <c r="AO6047" t="s">
        <v>197</v>
      </c>
    </row>
    <row r="6048" spans="1:41" hidden="1" x14ac:dyDescent="0.25">
      <c r="A6048" t="s">
        <v>25228</v>
      </c>
      <c r="B6048" t="s">
        <v>25229</v>
      </c>
      <c r="C6048" s="1" t="str">
        <f t="shared" si="382"/>
        <v>21:1065</v>
      </c>
      <c r="D6048" s="1" t="str">
        <f t="shared" si="383"/>
        <v>21:0108</v>
      </c>
      <c r="E6048" t="s">
        <v>25230</v>
      </c>
      <c r="F6048" t="s">
        <v>25231</v>
      </c>
      <c r="H6048">
        <v>51.081517699999999</v>
      </c>
      <c r="I6048">
        <v>-118.9194073</v>
      </c>
      <c r="J6048" s="1" t="str">
        <f t="shared" si="380"/>
        <v>NGR bulk stream sediment</v>
      </c>
      <c r="K6048" s="1" t="str">
        <f t="shared" si="381"/>
        <v>&lt;177 micron (NGR)</v>
      </c>
      <c r="L6048">
        <v>21</v>
      </c>
      <c r="M6048" t="s">
        <v>136</v>
      </c>
      <c r="N6048">
        <v>340</v>
      </c>
      <c r="O6048" t="s">
        <v>174</v>
      </c>
      <c r="P6048" t="s">
        <v>51</v>
      </c>
      <c r="Q6048" t="s">
        <v>289</v>
      </c>
      <c r="R6048" t="s">
        <v>7105</v>
      </c>
      <c r="S6048" t="s">
        <v>226</v>
      </c>
      <c r="T6048" t="s">
        <v>330</v>
      </c>
      <c r="U6048" t="s">
        <v>589</v>
      </c>
      <c r="V6048" t="s">
        <v>151</v>
      </c>
      <c r="W6048" t="s">
        <v>455</v>
      </c>
      <c r="X6048" t="s">
        <v>137</v>
      </c>
      <c r="Y6048" t="s">
        <v>300</v>
      </c>
      <c r="Z6048" t="s">
        <v>199</v>
      </c>
      <c r="AA6048" t="s">
        <v>46</v>
      </c>
      <c r="AB6048" t="s">
        <v>105</v>
      </c>
      <c r="AC6048" t="s">
        <v>269</v>
      </c>
      <c r="AD6048" t="s">
        <v>457</v>
      </c>
      <c r="AE6048" t="s">
        <v>380</v>
      </c>
      <c r="AF6048" t="s">
        <v>55</v>
      </c>
      <c r="AG6048" t="s">
        <v>689</v>
      </c>
      <c r="AH6048" t="s">
        <v>139</v>
      </c>
      <c r="AI6048" t="s">
        <v>110</v>
      </c>
      <c r="AJ6048" t="s">
        <v>352</v>
      </c>
      <c r="AK6048" t="s">
        <v>319</v>
      </c>
      <c r="AL6048" t="s">
        <v>47</v>
      </c>
      <c r="AM6048" t="s">
        <v>122</v>
      </c>
      <c r="AN6048" t="s">
        <v>65</v>
      </c>
      <c r="AO6048" t="s">
        <v>82</v>
      </c>
    </row>
    <row r="6049" spans="1:41" hidden="1" x14ac:dyDescent="0.25">
      <c r="A6049" t="s">
        <v>25232</v>
      </c>
      <c r="B6049" t="s">
        <v>25233</v>
      </c>
      <c r="C6049" s="1" t="str">
        <f t="shared" si="382"/>
        <v>21:1065</v>
      </c>
      <c r="D6049" s="1" t="str">
        <f t="shared" si="383"/>
        <v>21:0108</v>
      </c>
      <c r="E6049" t="s">
        <v>25234</v>
      </c>
      <c r="F6049" t="s">
        <v>25235</v>
      </c>
      <c r="H6049">
        <v>51.058163399999998</v>
      </c>
      <c r="I6049">
        <v>-118.96199609999999</v>
      </c>
      <c r="J6049" s="1" t="str">
        <f t="shared" si="380"/>
        <v>NGR bulk stream sediment</v>
      </c>
      <c r="K6049" s="1" t="str">
        <f t="shared" si="381"/>
        <v>&lt;177 micron (NGR)</v>
      </c>
      <c r="L6049">
        <v>21</v>
      </c>
      <c r="M6049" t="s">
        <v>157</v>
      </c>
      <c r="N6049">
        <v>341</v>
      </c>
      <c r="O6049" t="s">
        <v>47</v>
      </c>
      <c r="P6049" t="s">
        <v>103</v>
      </c>
      <c r="Q6049" t="s">
        <v>652</v>
      </c>
      <c r="R6049" t="s">
        <v>437</v>
      </c>
      <c r="S6049" t="s">
        <v>146</v>
      </c>
      <c r="T6049" t="s">
        <v>145</v>
      </c>
      <c r="U6049" t="s">
        <v>463</v>
      </c>
      <c r="V6049" t="s">
        <v>111</v>
      </c>
      <c r="W6049" t="s">
        <v>151</v>
      </c>
      <c r="X6049" t="s">
        <v>137</v>
      </c>
      <c r="Y6049" t="s">
        <v>160</v>
      </c>
      <c r="Z6049" t="s">
        <v>84</v>
      </c>
      <c r="AA6049" t="s">
        <v>46</v>
      </c>
      <c r="AB6049" t="s">
        <v>235</v>
      </c>
      <c r="AC6049" t="s">
        <v>344</v>
      </c>
      <c r="AD6049" t="s">
        <v>583</v>
      </c>
      <c r="AE6049" t="s">
        <v>56</v>
      </c>
      <c r="AF6049" t="s">
        <v>127</v>
      </c>
      <c r="AG6049" t="s">
        <v>1078</v>
      </c>
      <c r="AH6049" t="s">
        <v>63</v>
      </c>
      <c r="AI6049" t="s">
        <v>235</v>
      </c>
      <c r="AJ6049" t="s">
        <v>66</v>
      </c>
      <c r="AK6049" t="s">
        <v>270</v>
      </c>
      <c r="AL6049" t="s">
        <v>47</v>
      </c>
      <c r="AM6049" t="s">
        <v>122</v>
      </c>
      <c r="AN6049" t="s">
        <v>345</v>
      </c>
      <c r="AO6049" t="s">
        <v>98</v>
      </c>
    </row>
    <row r="6050" spans="1:41" hidden="1" x14ac:dyDescent="0.25">
      <c r="A6050" t="s">
        <v>25236</v>
      </c>
      <c r="B6050" t="s">
        <v>25237</v>
      </c>
      <c r="C6050" s="1" t="str">
        <f t="shared" si="382"/>
        <v>21:1065</v>
      </c>
      <c r="D6050" s="1" t="str">
        <f t="shared" si="383"/>
        <v>21:0108</v>
      </c>
      <c r="E6050" t="s">
        <v>25238</v>
      </c>
      <c r="F6050" t="s">
        <v>25239</v>
      </c>
      <c r="H6050">
        <v>51.042719300000002</v>
      </c>
      <c r="I6050">
        <v>-118.9432966</v>
      </c>
      <c r="J6050" s="1" t="str">
        <f t="shared" si="380"/>
        <v>NGR bulk stream sediment</v>
      </c>
      <c r="K6050" s="1" t="str">
        <f t="shared" si="381"/>
        <v>&lt;177 micron (NGR)</v>
      </c>
      <c r="L6050">
        <v>21</v>
      </c>
      <c r="M6050" t="s">
        <v>170</v>
      </c>
      <c r="N6050">
        <v>342</v>
      </c>
      <c r="O6050" t="s">
        <v>57</v>
      </c>
      <c r="P6050" t="s">
        <v>47</v>
      </c>
      <c r="Q6050" t="s">
        <v>553</v>
      </c>
      <c r="R6050" t="s">
        <v>105</v>
      </c>
      <c r="S6050" t="s">
        <v>146</v>
      </c>
      <c r="T6050" t="s">
        <v>330</v>
      </c>
      <c r="U6050" t="s">
        <v>240</v>
      </c>
      <c r="V6050" t="s">
        <v>101</v>
      </c>
      <c r="W6050" t="s">
        <v>81</v>
      </c>
      <c r="X6050" t="s">
        <v>52</v>
      </c>
      <c r="Y6050" t="s">
        <v>160</v>
      </c>
      <c r="Z6050" t="s">
        <v>56</v>
      </c>
      <c r="AA6050" t="s">
        <v>46</v>
      </c>
      <c r="AB6050" t="s">
        <v>125</v>
      </c>
      <c r="AC6050" t="s">
        <v>58</v>
      </c>
      <c r="AD6050" t="s">
        <v>597</v>
      </c>
      <c r="AE6050" t="s">
        <v>380</v>
      </c>
      <c r="AF6050" t="s">
        <v>118</v>
      </c>
      <c r="AG6050" t="s">
        <v>58</v>
      </c>
      <c r="AH6050" t="s">
        <v>161</v>
      </c>
      <c r="AI6050" t="s">
        <v>185</v>
      </c>
      <c r="AJ6050" t="s">
        <v>209</v>
      </c>
      <c r="AK6050" t="s">
        <v>127</v>
      </c>
      <c r="AL6050" t="s">
        <v>47</v>
      </c>
      <c r="AM6050" t="s">
        <v>47</v>
      </c>
      <c r="AN6050" t="s">
        <v>318</v>
      </c>
      <c r="AO6050" t="s">
        <v>82</v>
      </c>
    </row>
    <row r="6051" spans="1:41" hidden="1" x14ac:dyDescent="0.25">
      <c r="A6051" t="s">
        <v>25240</v>
      </c>
      <c r="B6051" t="s">
        <v>25241</v>
      </c>
      <c r="C6051" s="1" t="str">
        <f t="shared" si="382"/>
        <v>21:1065</v>
      </c>
      <c r="D6051" s="1" t="str">
        <f t="shared" si="383"/>
        <v>21:0108</v>
      </c>
      <c r="E6051" t="s">
        <v>25242</v>
      </c>
      <c r="F6051" t="s">
        <v>25243</v>
      </c>
      <c r="H6051">
        <v>51.042814499999999</v>
      </c>
      <c r="I6051">
        <v>-118.9809636</v>
      </c>
      <c r="J6051" s="1" t="str">
        <f t="shared" si="380"/>
        <v>NGR bulk stream sediment</v>
      </c>
      <c r="K6051" s="1" t="str">
        <f t="shared" si="381"/>
        <v>&lt;177 micron (NGR)</v>
      </c>
      <c r="L6051">
        <v>21</v>
      </c>
      <c r="M6051" t="s">
        <v>180</v>
      </c>
      <c r="N6051">
        <v>343</v>
      </c>
      <c r="O6051" t="s">
        <v>101</v>
      </c>
      <c r="P6051" t="s">
        <v>47</v>
      </c>
      <c r="Q6051" t="s">
        <v>646</v>
      </c>
      <c r="R6051" t="s">
        <v>130</v>
      </c>
      <c r="S6051" t="s">
        <v>184</v>
      </c>
      <c r="T6051" t="s">
        <v>209</v>
      </c>
      <c r="U6051" t="s">
        <v>237</v>
      </c>
      <c r="V6051" t="s">
        <v>102</v>
      </c>
      <c r="W6051" t="s">
        <v>142</v>
      </c>
      <c r="X6051" t="s">
        <v>330</v>
      </c>
      <c r="Y6051" t="s">
        <v>258</v>
      </c>
      <c r="Z6051" t="s">
        <v>62</v>
      </c>
      <c r="AA6051" t="s">
        <v>46</v>
      </c>
      <c r="AB6051" t="s">
        <v>105</v>
      </c>
      <c r="AC6051" t="s">
        <v>104</v>
      </c>
      <c r="AD6051" t="s">
        <v>121</v>
      </c>
      <c r="AE6051" t="s">
        <v>56</v>
      </c>
      <c r="AF6051" t="s">
        <v>127</v>
      </c>
      <c r="AG6051" t="s">
        <v>703</v>
      </c>
      <c r="AH6051" t="s">
        <v>81</v>
      </c>
      <c r="AI6051" t="s">
        <v>185</v>
      </c>
      <c r="AJ6051" t="s">
        <v>175</v>
      </c>
      <c r="AK6051" t="s">
        <v>270</v>
      </c>
      <c r="AL6051" t="s">
        <v>51</v>
      </c>
      <c r="AM6051" t="s">
        <v>122</v>
      </c>
      <c r="AN6051" t="s">
        <v>322</v>
      </c>
      <c r="AO6051" t="s">
        <v>112</v>
      </c>
    </row>
    <row r="6052" spans="1:41" hidden="1" x14ac:dyDescent="0.25">
      <c r="A6052" t="s">
        <v>25244</v>
      </c>
      <c r="B6052" t="s">
        <v>25245</v>
      </c>
      <c r="C6052" s="1" t="str">
        <f t="shared" si="382"/>
        <v>21:1065</v>
      </c>
      <c r="D6052" s="1" t="str">
        <f t="shared" si="383"/>
        <v>21:0108</v>
      </c>
      <c r="E6052" t="s">
        <v>25246</v>
      </c>
      <c r="F6052" t="s">
        <v>25247</v>
      </c>
      <c r="H6052">
        <v>51.199292100000001</v>
      </c>
      <c r="I6052">
        <v>-118.9733119</v>
      </c>
      <c r="J6052" s="1" t="str">
        <f t="shared" si="380"/>
        <v>NGR bulk stream sediment</v>
      </c>
      <c r="K6052" s="1" t="str">
        <f t="shared" si="381"/>
        <v>&lt;177 micron (NGR)</v>
      </c>
      <c r="L6052">
        <v>21</v>
      </c>
      <c r="M6052" t="s">
        <v>195</v>
      </c>
      <c r="N6052">
        <v>344</v>
      </c>
      <c r="O6052" t="s">
        <v>105</v>
      </c>
      <c r="P6052" t="s">
        <v>51</v>
      </c>
      <c r="Q6052" t="s">
        <v>668</v>
      </c>
      <c r="R6052" t="s">
        <v>90</v>
      </c>
      <c r="S6052" t="s">
        <v>184</v>
      </c>
      <c r="T6052" t="s">
        <v>51</v>
      </c>
      <c r="U6052" t="s">
        <v>475</v>
      </c>
      <c r="V6052" t="s">
        <v>110</v>
      </c>
      <c r="W6052" t="s">
        <v>61</v>
      </c>
      <c r="X6052" t="s">
        <v>51</v>
      </c>
      <c r="Y6052" t="s">
        <v>590</v>
      </c>
      <c r="Z6052" t="s">
        <v>56</v>
      </c>
      <c r="AA6052" t="s">
        <v>46</v>
      </c>
      <c r="AB6052" t="s">
        <v>174</v>
      </c>
      <c r="AC6052" t="s">
        <v>58</v>
      </c>
      <c r="AD6052" t="s">
        <v>121</v>
      </c>
      <c r="AE6052" t="s">
        <v>56</v>
      </c>
      <c r="AF6052" t="s">
        <v>51</v>
      </c>
      <c r="AG6052" t="s">
        <v>775</v>
      </c>
      <c r="AH6052" t="s">
        <v>235</v>
      </c>
      <c r="AI6052" t="s">
        <v>101</v>
      </c>
      <c r="AJ6052" t="s">
        <v>267</v>
      </c>
      <c r="AK6052" t="s">
        <v>697</v>
      </c>
      <c r="AL6052" t="s">
        <v>47</v>
      </c>
      <c r="AM6052" t="s">
        <v>122</v>
      </c>
      <c r="AN6052" t="s">
        <v>301</v>
      </c>
      <c r="AO6052" t="s">
        <v>330</v>
      </c>
    </row>
    <row r="6053" spans="1:41" hidden="1" x14ac:dyDescent="0.25">
      <c r="A6053" t="s">
        <v>25248</v>
      </c>
      <c r="B6053" t="s">
        <v>25249</v>
      </c>
      <c r="C6053" s="1" t="str">
        <f t="shared" si="382"/>
        <v>21:1065</v>
      </c>
      <c r="D6053" s="1" t="str">
        <f t="shared" si="383"/>
        <v>21:0108</v>
      </c>
      <c r="E6053" t="s">
        <v>25250</v>
      </c>
      <c r="F6053" t="s">
        <v>25251</v>
      </c>
      <c r="H6053">
        <v>51.176059000000002</v>
      </c>
      <c r="I6053">
        <v>-119.0030232</v>
      </c>
      <c r="J6053" s="1" t="str">
        <f t="shared" si="380"/>
        <v>NGR bulk stream sediment</v>
      </c>
      <c r="K6053" s="1" t="str">
        <f t="shared" si="381"/>
        <v>&lt;177 micron (NGR)</v>
      </c>
      <c r="L6053">
        <v>21</v>
      </c>
      <c r="M6053" t="s">
        <v>205</v>
      </c>
      <c r="N6053">
        <v>345</v>
      </c>
      <c r="O6053" t="s">
        <v>198</v>
      </c>
      <c r="P6053" t="s">
        <v>47</v>
      </c>
      <c r="Q6053" t="s">
        <v>289</v>
      </c>
      <c r="R6053" t="s">
        <v>88</v>
      </c>
      <c r="S6053" t="s">
        <v>532</v>
      </c>
      <c r="T6053" t="s">
        <v>51</v>
      </c>
      <c r="U6053" t="s">
        <v>225</v>
      </c>
      <c r="V6053" t="s">
        <v>101</v>
      </c>
      <c r="W6053" t="s">
        <v>87</v>
      </c>
      <c r="X6053" t="s">
        <v>122</v>
      </c>
      <c r="Y6053" t="s">
        <v>144</v>
      </c>
      <c r="Z6053" t="s">
        <v>56</v>
      </c>
      <c r="AA6053" t="s">
        <v>46</v>
      </c>
      <c r="AB6053" t="s">
        <v>185</v>
      </c>
      <c r="AC6053" t="s">
        <v>76</v>
      </c>
      <c r="AD6053" t="s">
        <v>146</v>
      </c>
      <c r="AE6053" t="s">
        <v>56</v>
      </c>
      <c r="AF6053" t="s">
        <v>142</v>
      </c>
      <c r="AG6053" t="s">
        <v>791</v>
      </c>
      <c r="AH6053" t="s">
        <v>149</v>
      </c>
      <c r="AI6053" t="s">
        <v>61</v>
      </c>
      <c r="AJ6053" t="s">
        <v>108</v>
      </c>
      <c r="AK6053" t="s">
        <v>59</v>
      </c>
      <c r="AL6053" t="s">
        <v>47</v>
      </c>
      <c r="AM6053" t="s">
        <v>47</v>
      </c>
      <c r="AN6053" t="s">
        <v>294</v>
      </c>
      <c r="AO6053" t="s">
        <v>73</v>
      </c>
    </row>
    <row r="6054" spans="1:41" hidden="1" x14ac:dyDescent="0.25">
      <c r="A6054" t="s">
        <v>25252</v>
      </c>
      <c r="B6054" t="s">
        <v>25253</v>
      </c>
      <c r="C6054" s="1" t="str">
        <f t="shared" si="382"/>
        <v>21:1065</v>
      </c>
      <c r="D6054" s="1" t="str">
        <f t="shared" si="383"/>
        <v>21:0108</v>
      </c>
      <c r="E6054" t="s">
        <v>25254</v>
      </c>
      <c r="F6054" t="s">
        <v>25255</v>
      </c>
      <c r="H6054">
        <v>51.166718299999999</v>
      </c>
      <c r="I6054">
        <v>-118.98171960000001</v>
      </c>
      <c r="J6054" s="1" t="str">
        <f t="shared" si="380"/>
        <v>NGR bulk stream sediment</v>
      </c>
      <c r="K6054" s="1" t="str">
        <f t="shared" si="381"/>
        <v>&lt;177 micron (NGR)</v>
      </c>
      <c r="L6054">
        <v>21</v>
      </c>
      <c r="M6054" t="s">
        <v>214</v>
      </c>
      <c r="N6054">
        <v>346</v>
      </c>
      <c r="O6054" t="s">
        <v>54</v>
      </c>
      <c r="P6054" t="s">
        <v>47</v>
      </c>
      <c r="Q6054" t="s">
        <v>492</v>
      </c>
      <c r="R6054" t="s">
        <v>142</v>
      </c>
      <c r="S6054" t="s">
        <v>251</v>
      </c>
      <c r="T6054" t="s">
        <v>52</v>
      </c>
      <c r="U6054" t="s">
        <v>239</v>
      </c>
      <c r="V6054" t="s">
        <v>105</v>
      </c>
      <c r="W6054" t="s">
        <v>235</v>
      </c>
      <c r="X6054" t="s">
        <v>73</v>
      </c>
      <c r="Y6054" t="s">
        <v>190</v>
      </c>
      <c r="Z6054" t="s">
        <v>56</v>
      </c>
      <c r="AA6054" t="s">
        <v>46</v>
      </c>
      <c r="AB6054" t="s">
        <v>61</v>
      </c>
      <c r="AC6054" t="s">
        <v>58</v>
      </c>
      <c r="AD6054" t="s">
        <v>184</v>
      </c>
      <c r="AE6054" t="s">
        <v>380</v>
      </c>
      <c r="AF6054" t="s">
        <v>109</v>
      </c>
      <c r="AG6054" t="s">
        <v>148</v>
      </c>
      <c r="AH6054" t="s">
        <v>185</v>
      </c>
      <c r="AI6054" t="s">
        <v>87</v>
      </c>
      <c r="AJ6054" t="s">
        <v>267</v>
      </c>
      <c r="AK6054" t="s">
        <v>58</v>
      </c>
      <c r="AL6054" t="s">
        <v>47</v>
      </c>
      <c r="AM6054" t="s">
        <v>47</v>
      </c>
      <c r="AN6054" t="s">
        <v>508</v>
      </c>
      <c r="AO6054" t="s">
        <v>108</v>
      </c>
    </row>
    <row r="6055" spans="1:41" hidden="1" x14ac:dyDescent="0.25">
      <c r="A6055" t="s">
        <v>25256</v>
      </c>
      <c r="B6055" t="s">
        <v>25257</v>
      </c>
      <c r="C6055" s="1" t="str">
        <f t="shared" si="382"/>
        <v>21:1065</v>
      </c>
      <c r="D6055" s="1" t="str">
        <f t="shared" si="383"/>
        <v>21:0108</v>
      </c>
      <c r="E6055" t="s">
        <v>25258</v>
      </c>
      <c r="F6055" t="s">
        <v>25259</v>
      </c>
      <c r="H6055">
        <v>51.136479899999998</v>
      </c>
      <c r="I6055">
        <v>-118.99024540000001</v>
      </c>
      <c r="J6055" s="1" t="str">
        <f t="shared" si="380"/>
        <v>NGR bulk stream sediment</v>
      </c>
      <c r="K6055" s="1" t="str">
        <f t="shared" si="381"/>
        <v>&lt;177 micron (NGR)</v>
      </c>
      <c r="L6055">
        <v>21</v>
      </c>
      <c r="M6055" t="s">
        <v>223</v>
      </c>
      <c r="N6055">
        <v>347</v>
      </c>
      <c r="O6055" t="s">
        <v>174</v>
      </c>
      <c r="P6055" t="s">
        <v>47</v>
      </c>
      <c r="Q6055" t="s">
        <v>487</v>
      </c>
      <c r="R6055" t="s">
        <v>79</v>
      </c>
      <c r="S6055" t="s">
        <v>438</v>
      </c>
      <c r="T6055" t="s">
        <v>85</v>
      </c>
      <c r="U6055" t="s">
        <v>226</v>
      </c>
      <c r="V6055" t="s">
        <v>63</v>
      </c>
      <c r="W6055" t="s">
        <v>139</v>
      </c>
      <c r="X6055" t="s">
        <v>52</v>
      </c>
      <c r="Y6055" t="s">
        <v>144</v>
      </c>
      <c r="Z6055" t="s">
        <v>56</v>
      </c>
      <c r="AA6055" t="s">
        <v>46</v>
      </c>
      <c r="AB6055" t="s">
        <v>110</v>
      </c>
      <c r="AC6055" t="s">
        <v>475</v>
      </c>
      <c r="AD6055" t="s">
        <v>554</v>
      </c>
      <c r="AE6055" t="s">
        <v>56</v>
      </c>
      <c r="AF6055" t="s">
        <v>163</v>
      </c>
      <c r="AG6055" t="s">
        <v>58</v>
      </c>
      <c r="AH6055" t="s">
        <v>235</v>
      </c>
      <c r="AI6055" t="s">
        <v>185</v>
      </c>
      <c r="AJ6055" t="s">
        <v>983</v>
      </c>
      <c r="AK6055" t="s">
        <v>792</v>
      </c>
      <c r="AL6055" t="s">
        <v>47</v>
      </c>
      <c r="AM6055" t="s">
        <v>47</v>
      </c>
      <c r="AN6055" t="s">
        <v>65</v>
      </c>
      <c r="AO6055" t="s">
        <v>85</v>
      </c>
    </row>
    <row r="6056" spans="1:41" hidden="1" x14ac:dyDescent="0.25">
      <c r="A6056" t="s">
        <v>25260</v>
      </c>
      <c r="B6056" t="s">
        <v>25261</v>
      </c>
      <c r="C6056" s="1" t="str">
        <f t="shared" si="382"/>
        <v>21:1065</v>
      </c>
      <c r="D6056" s="1" t="str">
        <f t="shared" si="383"/>
        <v>21:0108</v>
      </c>
      <c r="E6056" t="s">
        <v>25262</v>
      </c>
      <c r="F6056" t="s">
        <v>25263</v>
      </c>
      <c r="H6056">
        <v>51.119799200000003</v>
      </c>
      <c r="I6056">
        <v>-118.9921863</v>
      </c>
      <c r="J6056" s="1" t="str">
        <f t="shared" si="380"/>
        <v>NGR bulk stream sediment</v>
      </c>
      <c r="K6056" s="1" t="str">
        <f t="shared" si="381"/>
        <v>&lt;177 micron (NGR)</v>
      </c>
      <c r="L6056">
        <v>21</v>
      </c>
      <c r="M6056" t="s">
        <v>280</v>
      </c>
      <c r="N6056">
        <v>348</v>
      </c>
      <c r="O6056" t="s">
        <v>198</v>
      </c>
      <c r="P6056" t="s">
        <v>47</v>
      </c>
      <c r="Q6056" t="s">
        <v>765</v>
      </c>
      <c r="R6056" t="s">
        <v>55</v>
      </c>
      <c r="S6056" t="s">
        <v>237</v>
      </c>
      <c r="T6056" t="s">
        <v>58</v>
      </c>
      <c r="U6056" t="s">
        <v>126</v>
      </c>
      <c r="V6056" t="s">
        <v>151</v>
      </c>
      <c r="W6056" t="s">
        <v>78</v>
      </c>
      <c r="X6056" t="s">
        <v>51</v>
      </c>
      <c r="Y6056" t="s">
        <v>236</v>
      </c>
      <c r="Z6056" t="s">
        <v>56</v>
      </c>
      <c r="AA6056" t="s">
        <v>46</v>
      </c>
      <c r="AB6056" t="s">
        <v>185</v>
      </c>
      <c r="AC6056" t="s">
        <v>217</v>
      </c>
      <c r="AD6056" t="s">
        <v>291</v>
      </c>
      <c r="AE6056" t="s">
        <v>380</v>
      </c>
      <c r="AF6056" t="s">
        <v>181</v>
      </c>
      <c r="AG6056" t="s">
        <v>791</v>
      </c>
      <c r="AH6056" t="s">
        <v>47</v>
      </c>
      <c r="AI6056" t="s">
        <v>61</v>
      </c>
      <c r="AJ6056" t="s">
        <v>82</v>
      </c>
      <c r="AK6056" t="s">
        <v>76</v>
      </c>
      <c r="AL6056" t="s">
        <v>47</v>
      </c>
      <c r="AM6056" t="s">
        <v>122</v>
      </c>
      <c r="AN6056" t="s">
        <v>313</v>
      </c>
      <c r="AO6056" t="s">
        <v>52</v>
      </c>
    </row>
    <row r="6057" spans="1:41" hidden="1" x14ac:dyDescent="0.25">
      <c r="A6057" t="s">
        <v>25264</v>
      </c>
      <c r="B6057" t="s">
        <v>25265</v>
      </c>
      <c r="C6057" s="1" t="str">
        <f t="shared" si="382"/>
        <v>21:1065</v>
      </c>
      <c r="D6057" s="1" t="str">
        <f t="shared" si="383"/>
        <v>21:0108</v>
      </c>
      <c r="E6057" t="s">
        <v>25262</v>
      </c>
      <c r="F6057" t="s">
        <v>25266</v>
      </c>
      <c r="H6057">
        <v>51.119799200000003</v>
      </c>
      <c r="I6057">
        <v>-118.9921863</v>
      </c>
      <c r="J6057" s="1" t="str">
        <f t="shared" si="380"/>
        <v>NGR bulk stream sediment</v>
      </c>
      <c r="K6057" s="1" t="str">
        <f t="shared" si="381"/>
        <v>&lt;177 micron (NGR)</v>
      </c>
      <c r="L6057">
        <v>21</v>
      </c>
      <c r="M6057" t="s">
        <v>288</v>
      </c>
      <c r="N6057">
        <v>349</v>
      </c>
      <c r="O6057" t="s">
        <v>62</v>
      </c>
      <c r="P6057" t="s">
        <v>58</v>
      </c>
      <c r="Q6057" t="s">
        <v>385</v>
      </c>
      <c r="R6057" t="s">
        <v>55</v>
      </c>
      <c r="S6057" t="s">
        <v>237</v>
      </c>
      <c r="T6057" t="s">
        <v>137</v>
      </c>
      <c r="U6057" t="s">
        <v>140</v>
      </c>
      <c r="V6057" t="s">
        <v>282</v>
      </c>
      <c r="W6057" t="s">
        <v>173</v>
      </c>
      <c r="X6057" t="s">
        <v>73</v>
      </c>
      <c r="Y6057" t="s">
        <v>538</v>
      </c>
      <c r="Z6057" t="s">
        <v>56</v>
      </c>
      <c r="AA6057" t="s">
        <v>46</v>
      </c>
      <c r="AB6057" t="s">
        <v>174</v>
      </c>
      <c r="AC6057" t="s">
        <v>90</v>
      </c>
      <c r="AD6057" t="s">
        <v>589</v>
      </c>
      <c r="AE6057" t="s">
        <v>380</v>
      </c>
      <c r="AF6057" t="s">
        <v>591</v>
      </c>
      <c r="AG6057" t="s">
        <v>791</v>
      </c>
      <c r="AH6057" t="s">
        <v>61</v>
      </c>
      <c r="AI6057" t="s">
        <v>61</v>
      </c>
      <c r="AJ6057" t="s">
        <v>1194</v>
      </c>
      <c r="AK6057" t="s">
        <v>127</v>
      </c>
      <c r="AL6057" t="s">
        <v>47</v>
      </c>
      <c r="AM6057" t="s">
        <v>122</v>
      </c>
      <c r="AN6057" t="s">
        <v>65</v>
      </c>
      <c r="AO6057" t="s">
        <v>52</v>
      </c>
    </row>
    <row r="6058" spans="1:41" hidden="1" x14ac:dyDescent="0.25">
      <c r="A6058" t="s">
        <v>25267</v>
      </c>
      <c r="B6058" t="s">
        <v>25268</v>
      </c>
      <c r="C6058" s="1" t="str">
        <f t="shared" si="382"/>
        <v>21:1065</v>
      </c>
      <c r="D6058" s="1" t="str">
        <f t="shared" si="383"/>
        <v>21:0108</v>
      </c>
      <c r="E6058" t="s">
        <v>25269</v>
      </c>
      <c r="F6058" t="s">
        <v>25270</v>
      </c>
      <c r="H6058">
        <v>51.110441000000002</v>
      </c>
      <c r="I6058">
        <v>-118.9998133</v>
      </c>
      <c r="J6058" s="1" t="str">
        <f t="shared" si="380"/>
        <v>NGR bulk stream sediment</v>
      </c>
      <c r="K6058" s="1" t="str">
        <f t="shared" si="381"/>
        <v>&lt;177 micron (NGR)</v>
      </c>
      <c r="L6058">
        <v>21</v>
      </c>
      <c r="M6058" t="s">
        <v>233</v>
      </c>
      <c r="N6058">
        <v>350</v>
      </c>
      <c r="O6058" t="s">
        <v>62</v>
      </c>
      <c r="P6058" t="s">
        <v>47</v>
      </c>
      <c r="Q6058" t="s">
        <v>2563</v>
      </c>
      <c r="R6058" t="s">
        <v>76</v>
      </c>
      <c r="S6058" t="s">
        <v>207</v>
      </c>
      <c r="T6058" t="s">
        <v>55</v>
      </c>
      <c r="U6058" t="s">
        <v>251</v>
      </c>
      <c r="V6058" t="s">
        <v>173</v>
      </c>
      <c r="W6058" t="s">
        <v>130</v>
      </c>
      <c r="X6058" t="s">
        <v>58</v>
      </c>
      <c r="Y6058" t="s">
        <v>554</v>
      </c>
      <c r="Z6058" t="s">
        <v>56</v>
      </c>
      <c r="AA6058" t="s">
        <v>46</v>
      </c>
      <c r="AB6058" t="s">
        <v>110</v>
      </c>
      <c r="AC6058" t="s">
        <v>58</v>
      </c>
      <c r="AD6058" t="s">
        <v>100</v>
      </c>
      <c r="AE6058" t="s">
        <v>380</v>
      </c>
      <c r="AF6058" t="s">
        <v>502</v>
      </c>
      <c r="AG6058" t="s">
        <v>2087</v>
      </c>
      <c r="AH6058" t="s">
        <v>161</v>
      </c>
      <c r="AI6058" t="s">
        <v>47</v>
      </c>
      <c r="AJ6058" t="s">
        <v>1366</v>
      </c>
      <c r="AK6058" t="s">
        <v>502</v>
      </c>
      <c r="AL6058" t="s">
        <v>47</v>
      </c>
      <c r="AM6058" t="s">
        <v>122</v>
      </c>
      <c r="AN6058" t="s">
        <v>468</v>
      </c>
      <c r="AO6058" t="s">
        <v>52</v>
      </c>
    </row>
    <row r="6059" spans="1:41" hidden="1" x14ac:dyDescent="0.25">
      <c r="A6059" t="s">
        <v>25271</v>
      </c>
      <c r="B6059" t="s">
        <v>25272</v>
      </c>
      <c r="C6059" s="1" t="str">
        <f t="shared" si="382"/>
        <v>21:1065</v>
      </c>
      <c r="D6059" s="1" t="str">
        <f t="shared" si="383"/>
        <v>21:0108</v>
      </c>
      <c r="E6059" t="s">
        <v>25273</v>
      </c>
      <c r="F6059" t="s">
        <v>25274</v>
      </c>
      <c r="H6059">
        <v>51.089008300000003</v>
      </c>
      <c r="I6059">
        <v>-119.0176105</v>
      </c>
      <c r="J6059" s="1" t="str">
        <f t="shared" si="380"/>
        <v>NGR bulk stream sediment</v>
      </c>
      <c r="K6059" s="1" t="str">
        <f t="shared" si="381"/>
        <v>&lt;177 micron (NGR)</v>
      </c>
      <c r="L6059">
        <v>21</v>
      </c>
      <c r="M6059" t="s">
        <v>248</v>
      </c>
      <c r="N6059">
        <v>351</v>
      </c>
      <c r="O6059" t="s">
        <v>174</v>
      </c>
      <c r="P6059" t="s">
        <v>47</v>
      </c>
      <c r="Q6059" t="s">
        <v>215</v>
      </c>
      <c r="R6059" t="s">
        <v>127</v>
      </c>
      <c r="S6059" t="s">
        <v>342</v>
      </c>
      <c r="T6059" t="s">
        <v>55</v>
      </c>
      <c r="U6059" t="s">
        <v>121</v>
      </c>
      <c r="V6059" t="s">
        <v>173</v>
      </c>
      <c r="W6059" t="s">
        <v>173</v>
      </c>
      <c r="X6059" t="s">
        <v>46</v>
      </c>
      <c r="Y6059" t="s">
        <v>399</v>
      </c>
      <c r="Z6059" t="s">
        <v>56</v>
      </c>
      <c r="AA6059" t="s">
        <v>46</v>
      </c>
      <c r="AB6059" t="s">
        <v>57</v>
      </c>
      <c r="AC6059" t="s">
        <v>99</v>
      </c>
      <c r="AD6059" t="s">
        <v>418</v>
      </c>
      <c r="AE6059" t="s">
        <v>84</v>
      </c>
      <c r="AF6059" t="s">
        <v>181</v>
      </c>
      <c r="AG6059" t="s">
        <v>1012</v>
      </c>
      <c r="AH6059" t="s">
        <v>149</v>
      </c>
      <c r="AI6059" t="s">
        <v>125</v>
      </c>
      <c r="AJ6059" t="s">
        <v>359</v>
      </c>
      <c r="AK6059" t="s">
        <v>197</v>
      </c>
      <c r="AL6059" t="s">
        <v>47</v>
      </c>
      <c r="AM6059" t="s">
        <v>122</v>
      </c>
      <c r="AN6059" t="s">
        <v>65</v>
      </c>
      <c r="AO6059" t="s">
        <v>122</v>
      </c>
    </row>
    <row r="6060" spans="1:41" hidden="1" x14ac:dyDescent="0.25">
      <c r="A6060" t="s">
        <v>25275</v>
      </c>
      <c r="B6060" t="s">
        <v>25276</v>
      </c>
      <c r="C6060" s="1" t="str">
        <f t="shared" si="382"/>
        <v>21:1065</v>
      </c>
      <c r="D6060" s="1" t="str">
        <f t="shared" si="383"/>
        <v>21:0108</v>
      </c>
      <c r="E6060" t="s">
        <v>25277</v>
      </c>
      <c r="F6060" t="s">
        <v>25278</v>
      </c>
      <c r="H6060">
        <v>51.029397600000003</v>
      </c>
      <c r="I6060">
        <v>-119.0347166</v>
      </c>
      <c r="J6060" s="1" t="str">
        <f t="shared" si="380"/>
        <v>NGR bulk stream sediment</v>
      </c>
      <c r="K6060" s="1" t="str">
        <f t="shared" si="381"/>
        <v>&lt;177 micron (NGR)</v>
      </c>
      <c r="L6060">
        <v>21</v>
      </c>
      <c r="M6060" t="s">
        <v>256</v>
      </c>
      <c r="N6060">
        <v>352</v>
      </c>
      <c r="O6060" t="s">
        <v>108</v>
      </c>
      <c r="P6060" t="s">
        <v>122</v>
      </c>
      <c r="Q6060" t="s">
        <v>935</v>
      </c>
      <c r="R6060" t="s">
        <v>269</v>
      </c>
      <c r="S6060" t="s">
        <v>124</v>
      </c>
      <c r="T6060" t="s">
        <v>85</v>
      </c>
      <c r="U6060" t="s">
        <v>250</v>
      </c>
      <c r="V6060" t="s">
        <v>266</v>
      </c>
      <c r="W6060" t="s">
        <v>257</v>
      </c>
      <c r="X6060" t="s">
        <v>47</v>
      </c>
      <c r="Y6060" t="s">
        <v>145</v>
      </c>
      <c r="Z6060" t="s">
        <v>56</v>
      </c>
      <c r="AA6060" t="s">
        <v>46</v>
      </c>
      <c r="AB6060" t="s">
        <v>57</v>
      </c>
      <c r="AC6060" t="s">
        <v>145</v>
      </c>
      <c r="AD6060" t="s">
        <v>190</v>
      </c>
      <c r="AE6060" t="s">
        <v>199</v>
      </c>
      <c r="AF6060" t="s">
        <v>118</v>
      </c>
      <c r="AG6060" t="s">
        <v>493</v>
      </c>
      <c r="AH6060" t="s">
        <v>54</v>
      </c>
      <c r="AI6060" t="s">
        <v>62</v>
      </c>
      <c r="AJ6060" t="s">
        <v>224</v>
      </c>
      <c r="AK6060" t="s">
        <v>101</v>
      </c>
      <c r="AL6060" t="s">
        <v>47</v>
      </c>
      <c r="AM6060" t="s">
        <v>47</v>
      </c>
      <c r="AN6060" t="s">
        <v>65</v>
      </c>
      <c r="AO6060" t="s">
        <v>108</v>
      </c>
    </row>
    <row r="6061" spans="1:41" hidden="1" x14ac:dyDescent="0.25">
      <c r="A6061" t="s">
        <v>25279</v>
      </c>
      <c r="B6061" t="s">
        <v>25280</v>
      </c>
      <c r="C6061" s="1" t="str">
        <f t="shared" si="382"/>
        <v>21:1065</v>
      </c>
      <c r="D6061" s="1" t="str">
        <f t="shared" si="383"/>
        <v>21:0108</v>
      </c>
      <c r="E6061" t="s">
        <v>25281</v>
      </c>
      <c r="F6061" t="s">
        <v>25282</v>
      </c>
      <c r="H6061">
        <v>51.023032299999997</v>
      </c>
      <c r="I6061">
        <v>-118.6187048</v>
      </c>
      <c r="J6061" s="1" t="str">
        <f t="shared" si="380"/>
        <v>NGR bulk stream sediment</v>
      </c>
      <c r="K6061" s="1" t="str">
        <f t="shared" si="381"/>
        <v>&lt;177 micron (NGR)</v>
      </c>
      <c r="L6061">
        <v>21</v>
      </c>
      <c r="M6061" t="s">
        <v>265</v>
      </c>
      <c r="N6061">
        <v>353</v>
      </c>
      <c r="O6061" t="s">
        <v>53</v>
      </c>
      <c r="P6061" t="s">
        <v>47</v>
      </c>
      <c r="Q6061" t="s">
        <v>548</v>
      </c>
      <c r="R6061" t="s">
        <v>53</v>
      </c>
      <c r="S6061" t="s">
        <v>372</v>
      </c>
      <c r="T6061" t="s">
        <v>76</v>
      </c>
      <c r="U6061" t="s">
        <v>273</v>
      </c>
      <c r="V6061" t="s">
        <v>455</v>
      </c>
      <c r="W6061" t="s">
        <v>228</v>
      </c>
      <c r="X6061" t="s">
        <v>209</v>
      </c>
      <c r="Y6061" t="s">
        <v>237</v>
      </c>
      <c r="Z6061" t="s">
        <v>84</v>
      </c>
      <c r="AA6061" t="s">
        <v>46</v>
      </c>
      <c r="AB6061" t="s">
        <v>235</v>
      </c>
      <c r="AC6061" t="s">
        <v>82</v>
      </c>
      <c r="AD6061" t="s">
        <v>438</v>
      </c>
      <c r="AE6061" t="s">
        <v>380</v>
      </c>
      <c r="AF6061" t="s">
        <v>85</v>
      </c>
      <c r="AG6061" t="s">
        <v>8594</v>
      </c>
      <c r="AH6061" t="s">
        <v>78</v>
      </c>
      <c r="AI6061" t="s">
        <v>81</v>
      </c>
      <c r="AJ6061" t="s">
        <v>16247</v>
      </c>
      <c r="AK6061" t="s">
        <v>374</v>
      </c>
      <c r="AL6061" t="s">
        <v>47</v>
      </c>
      <c r="AM6061" t="s">
        <v>47</v>
      </c>
      <c r="AN6061" t="s">
        <v>138</v>
      </c>
      <c r="AO6061" t="s">
        <v>90</v>
      </c>
    </row>
    <row r="6062" spans="1:41" hidden="1" x14ac:dyDescent="0.25">
      <c r="A6062" t="s">
        <v>25283</v>
      </c>
      <c r="B6062" t="s">
        <v>25284</v>
      </c>
      <c r="C6062" s="1" t="str">
        <f t="shared" si="382"/>
        <v>21:1065</v>
      </c>
      <c r="D6062" s="1" t="str">
        <f t="shared" si="383"/>
        <v>21:0108</v>
      </c>
      <c r="E6062" t="s">
        <v>25285</v>
      </c>
      <c r="F6062" t="s">
        <v>25286</v>
      </c>
      <c r="H6062">
        <v>51.021356900000001</v>
      </c>
      <c r="I6062">
        <v>-118.6214839</v>
      </c>
      <c r="J6062" s="1" t="str">
        <f t="shared" si="380"/>
        <v>NGR bulk stream sediment</v>
      </c>
      <c r="K6062" s="1" t="str">
        <f t="shared" si="381"/>
        <v>&lt;177 micron (NGR)</v>
      </c>
      <c r="L6062">
        <v>22</v>
      </c>
      <c r="M6062" t="s">
        <v>45</v>
      </c>
      <c r="N6062">
        <v>354</v>
      </c>
      <c r="O6062" t="s">
        <v>149</v>
      </c>
      <c r="P6062" t="s">
        <v>47</v>
      </c>
      <c r="Q6062" t="s">
        <v>119</v>
      </c>
      <c r="R6062" t="s">
        <v>371</v>
      </c>
      <c r="S6062" t="s">
        <v>463</v>
      </c>
      <c r="T6062" t="s">
        <v>85</v>
      </c>
      <c r="U6062" t="s">
        <v>126</v>
      </c>
      <c r="V6062" t="s">
        <v>130</v>
      </c>
      <c r="W6062" t="s">
        <v>455</v>
      </c>
      <c r="X6062" t="s">
        <v>217</v>
      </c>
      <c r="Y6062" t="s">
        <v>226</v>
      </c>
      <c r="Z6062" t="s">
        <v>56</v>
      </c>
      <c r="AA6062" t="s">
        <v>46</v>
      </c>
      <c r="AB6062" t="s">
        <v>174</v>
      </c>
      <c r="AC6062" t="s">
        <v>145</v>
      </c>
      <c r="AD6062" t="s">
        <v>146</v>
      </c>
      <c r="AE6062" t="s">
        <v>380</v>
      </c>
      <c r="AF6062" t="s">
        <v>55</v>
      </c>
      <c r="AG6062" t="s">
        <v>1776</v>
      </c>
      <c r="AH6062" t="s">
        <v>101</v>
      </c>
      <c r="AI6062" t="s">
        <v>81</v>
      </c>
      <c r="AJ6062" t="s">
        <v>21549</v>
      </c>
      <c r="AK6062" t="s">
        <v>76</v>
      </c>
      <c r="AL6062" t="s">
        <v>47</v>
      </c>
      <c r="AM6062" t="s">
        <v>122</v>
      </c>
      <c r="AN6062" t="s">
        <v>578</v>
      </c>
      <c r="AO6062" t="s">
        <v>145</v>
      </c>
    </row>
    <row r="6063" spans="1:41" hidden="1" x14ac:dyDescent="0.25">
      <c r="A6063" t="s">
        <v>25287</v>
      </c>
      <c r="B6063" t="s">
        <v>25288</v>
      </c>
      <c r="C6063" s="1" t="str">
        <f t="shared" si="382"/>
        <v>21:1065</v>
      </c>
      <c r="D6063" s="1" t="str">
        <f t="shared" si="383"/>
        <v>21:0108</v>
      </c>
      <c r="E6063" t="s">
        <v>25289</v>
      </c>
      <c r="F6063" t="s">
        <v>25290</v>
      </c>
      <c r="H6063">
        <v>51.018800900000002</v>
      </c>
      <c r="I6063">
        <v>-118.6151354</v>
      </c>
      <c r="J6063" s="1" t="str">
        <f t="shared" si="380"/>
        <v>NGR bulk stream sediment</v>
      </c>
      <c r="K6063" s="1" t="str">
        <f t="shared" si="381"/>
        <v>&lt;177 micron (NGR)</v>
      </c>
      <c r="L6063">
        <v>22</v>
      </c>
      <c r="M6063" t="s">
        <v>71</v>
      </c>
      <c r="N6063">
        <v>355</v>
      </c>
      <c r="O6063" t="s">
        <v>62</v>
      </c>
      <c r="P6063" t="s">
        <v>47</v>
      </c>
      <c r="Q6063" t="s">
        <v>119</v>
      </c>
      <c r="R6063" t="s">
        <v>52</v>
      </c>
      <c r="S6063" t="s">
        <v>313</v>
      </c>
      <c r="T6063" t="s">
        <v>76</v>
      </c>
      <c r="U6063" t="s">
        <v>146</v>
      </c>
      <c r="V6063" t="s">
        <v>130</v>
      </c>
      <c r="W6063" t="s">
        <v>206</v>
      </c>
      <c r="X6063" t="s">
        <v>99</v>
      </c>
      <c r="Y6063" t="s">
        <v>386</v>
      </c>
      <c r="Z6063" t="s">
        <v>56</v>
      </c>
      <c r="AA6063" t="s">
        <v>46</v>
      </c>
      <c r="AB6063" t="s">
        <v>87</v>
      </c>
      <c r="AC6063" t="s">
        <v>66</v>
      </c>
      <c r="AD6063" t="s">
        <v>146</v>
      </c>
      <c r="AE6063" t="s">
        <v>380</v>
      </c>
      <c r="AF6063" t="s">
        <v>55</v>
      </c>
      <c r="AG6063" t="s">
        <v>610</v>
      </c>
      <c r="AH6063" t="s">
        <v>101</v>
      </c>
      <c r="AI6063" t="s">
        <v>122</v>
      </c>
      <c r="AJ6063" t="s">
        <v>5738</v>
      </c>
      <c r="AK6063" t="s">
        <v>175</v>
      </c>
      <c r="AL6063" t="s">
        <v>47</v>
      </c>
      <c r="AM6063" t="s">
        <v>47</v>
      </c>
      <c r="AN6063" t="s">
        <v>234</v>
      </c>
      <c r="AO6063" t="s">
        <v>99</v>
      </c>
    </row>
    <row r="6064" spans="1:41" hidden="1" x14ac:dyDescent="0.25">
      <c r="A6064" t="s">
        <v>25291</v>
      </c>
      <c r="B6064" t="s">
        <v>25292</v>
      </c>
      <c r="C6064" s="1" t="str">
        <f t="shared" si="382"/>
        <v>21:1065</v>
      </c>
      <c r="D6064" s="1" t="str">
        <f t="shared" si="383"/>
        <v>21:0108</v>
      </c>
      <c r="E6064" t="s">
        <v>25293</v>
      </c>
      <c r="F6064" t="s">
        <v>25294</v>
      </c>
      <c r="H6064">
        <v>51.040003800000001</v>
      </c>
      <c r="I6064">
        <v>-118.5858467</v>
      </c>
      <c r="J6064" s="1" t="str">
        <f t="shared" si="380"/>
        <v>NGR bulk stream sediment</v>
      </c>
      <c r="K6064" s="1" t="str">
        <f t="shared" si="381"/>
        <v>&lt;177 micron (NGR)</v>
      </c>
      <c r="L6064">
        <v>22</v>
      </c>
      <c r="M6064" t="s">
        <v>95</v>
      </c>
      <c r="N6064">
        <v>356</v>
      </c>
      <c r="O6064" t="s">
        <v>185</v>
      </c>
      <c r="P6064" t="s">
        <v>51</v>
      </c>
      <c r="Q6064" t="s">
        <v>548</v>
      </c>
      <c r="R6064" t="s">
        <v>105</v>
      </c>
      <c r="S6064" t="s">
        <v>386</v>
      </c>
      <c r="T6064" t="s">
        <v>85</v>
      </c>
      <c r="U6064" t="s">
        <v>399</v>
      </c>
      <c r="V6064" t="s">
        <v>79</v>
      </c>
      <c r="W6064" t="s">
        <v>206</v>
      </c>
      <c r="X6064" t="s">
        <v>55</v>
      </c>
      <c r="Y6064" t="s">
        <v>532</v>
      </c>
      <c r="Z6064" t="s">
        <v>56</v>
      </c>
      <c r="AA6064" t="s">
        <v>46</v>
      </c>
      <c r="AB6064" t="s">
        <v>57</v>
      </c>
      <c r="AC6064" t="s">
        <v>145</v>
      </c>
      <c r="AD6064" t="s">
        <v>320</v>
      </c>
      <c r="AE6064" t="s">
        <v>380</v>
      </c>
      <c r="AF6064" t="s">
        <v>58</v>
      </c>
      <c r="AG6064" t="s">
        <v>696</v>
      </c>
      <c r="AH6064" t="s">
        <v>61</v>
      </c>
      <c r="AI6064" t="s">
        <v>64</v>
      </c>
      <c r="AJ6064" t="s">
        <v>24732</v>
      </c>
      <c r="AK6064" t="s">
        <v>96</v>
      </c>
      <c r="AL6064" t="s">
        <v>47</v>
      </c>
      <c r="AM6064" t="s">
        <v>47</v>
      </c>
      <c r="AN6064" t="s">
        <v>215</v>
      </c>
      <c r="AO6064" t="s">
        <v>50</v>
      </c>
    </row>
    <row r="6065" spans="1:41" hidden="1" x14ac:dyDescent="0.25">
      <c r="A6065" t="s">
        <v>25295</v>
      </c>
      <c r="B6065" t="s">
        <v>25296</v>
      </c>
      <c r="C6065" s="1" t="str">
        <f t="shared" si="382"/>
        <v>21:1065</v>
      </c>
      <c r="D6065" s="1" t="str">
        <f t="shared" si="383"/>
        <v>21:0108</v>
      </c>
      <c r="E6065" t="s">
        <v>25297</v>
      </c>
      <c r="F6065" t="s">
        <v>25298</v>
      </c>
      <c r="H6065">
        <v>51.034585100000001</v>
      </c>
      <c r="I6065">
        <v>-118.5868595</v>
      </c>
      <c r="J6065" s="1" t="str">
        <f t="shared" si="380"/>
        <v>NGR bulk stream sediment</v>
      </c>
      <c r="K6065" s="1" t="str">
        <f t="shared" si="381"/>
        <v>&lt;177 micron (NGR)</v>
      </c>
      <c r="L6065">
        <v>22</v>
      </c>
      <c r="M6065" t="s">
        <v>117</v>
      </c>
      <c r="N6065">
        <v>357</v>
      </c>
      <c r="O6065" t="s">
        <v>62</v>
      </c>
      <c r="P6065" t="s">
        <v>51</v>
      </c>
      <c r="Q6065" t="s">
        <v>456</v>
      </c>
      <c r="R6065" t="s">
        <v>62</v>
      </c>
      <c r="S6065" t="s">
        <v>48</v>
      </c>
      <c r="T6065" t="s">
        <v>127</v>
      </c>
      <c r="U6065" t="s">
        <v>350</v>
      </c>
      <c r="V6065" t="s">
        <v>105</v>
      </c>
      <c r="W6065" t="s">
        <v>72</v>
      </c>
      <c r="X6065" t="s">
        <v>209</v>
      </c>
      <c r="Y6065" t="s">
        <v>431</v>
      </c>
      <c r="Z6065" t="s">
        <v>57</v>
      </c>
      <c r="AA6065" t="s">
        <v>46</v>
      </c>
      <c r="AB6065" t="s">
        <v>87</v>
      </c>
      <c r="AC6065" t="s">
        <v>58</v>
      </c>
      <c r="AD6065" t="s">
        <v>482</v>
      </c>
      <c r="AE6065" t="s">
        <v>380</v>
      </c>
      <c r="AF6065" t="s">
        <v>127</v>
      </c>
      <c r="AG6065" t="s">
        <v>983</v>
      </c>
      <c r="AH6065" t="s">
        <v>174</v>
      </c>
      <c r="AI6065" t="s">
        <v>78</v>
      </c>
      <c r="AJ6065" t="s">
        <v>23670</v>
      </c>
      <c r="AK6065" t="s">
        <v>137</v>
      </c>
      <c r="AL6065" t="s">
        <v>47</v>
      </c>
      <c r="AM6065" t="s">
        <v>122</v>
      </c>
      <c r="AN6065" t="s">
        <v>327</v>
      </c>
      <c r="AO6065" t="s">
        <v>66</v>
      </c>
    </row>
    <row r="6066" spans="1:41" hidden="1" x14ac:dyDescent="0.25">
      <c r="A6066" t="s">
        <v>25299</v>
      </c>
      <c r="B6066" t="s">
        <v>25300</v>
      </c>
      <c r="C6066" s="1" t="str">
        <f t="shared" si="382"/>
        <v>21:1065</v>
      </c>
      <c r="D6066" s="1" t="str">
        <f t="shared" si="383"/>
        <v>21:0108</v>
      </c>
      <c r="E6066" t="s">
        <v>25301</v>
      </c>
      <c r="F6066" t="s">
        <v>25302</v>
      </c>
      <c r="H6066">
        <v>51.0227875</v>
      </c>
      <c r="I6066">
        <v>-118.56007630000001</v>
      </c>
      <c r="J6066" s="1" t="str">
        <f t="shared" si="380"/>
        <v>NGR bulk stream sediment</v>
      </c>
      <c r="K6066" s="1" t="str">
        <f t="shared" si="381"/>
        <v>&lt;177 micron (NGR)</v>
      </c>
      <c r="L6066">
        <v>22</v>
      </c>
      <c r="M6066" t="s">
        <v>136</v>
      </c>
      <c r="N6066">
        <v>358</v>
      </c>
      <c r="O6066" t="s">
        <v>62</v>
      </c>
      <c r="P6066" t="s">
        <v>47</v>
      </c>
      <c r="Q6066" t="s">
        <v>513</v>
      </c>
      <c r="R6066" t="s">
        <v>228</v>
      </c>
      <c r="S6066" t="s">
        <v>196</v>
      </c>
      <c r="T6066" t="s">
        <v>108</v>
      </c>
      <c r="U6066" t="s">
        <v>438</v>
      </c>
      <c r="V6066" t="s">
        <v>105</v>
      </c>
      <c r="W6066" t="s">
        <v>103</v>
      </c>
      <c r="X6066" t="s">
        <v>175</v>
      </c>
      <c r="Y6066" t="s">
        <v>425</v>
      </c>
      <c r="Z6066" t="s">
        <v>62</v>
      </c>
      <c r="AA6066" t="s">
        <v>46</v>
      </c>
      <c r="AB6066" t="s">
        <v>174</v>
      </c>
      <c r="AC6066" t="s">
        <v>58</v>
      </c>
      <c r="AD6066" t="s">
        <v>241</v>
      </c>
      <c r="AE6066" t="s">
        <v>380</v>
      </c>
      <c r="AF6066" t="s">
        <v>267</v>
      </c>
      <c r="AG6066" t="s">
        <v>1974</v>
      </c>
      <c r="AH6066" t="s">
        <v>235</v>
      </c>
      <c r="AI6066" t="s">
        <v>173</v>
      </c>
      <c r="AJ6066" t="s">
        <v>1371</v>
      </c>
      <c r="AK6066" t="s">
        <v>58</v>
      </c>
      <c r="AL6066" t="s">
        <v>122</v>
      </c>
      <c r="AM6066" t="s">
        <v>122</v>
      </c>
      <c r="AN6066" t="s">
        <v>1148</v>
      </c>
      <c r="AO6066" t="s">
        <v>66</v>
      </c>
    </row>
    <row r="6067" spans="1:41" hidden="1" x14ac:dyDescent="0.25">
      <c r="A6067" t="s">
        <v>25303</v>
      </c>
      <c r="B6067" t="s">
        <v>25304</v>
      </c>
      <c r="C6067" s="1" t="str">
        <f t="shared" si="382"/>
        <v>21:1065</v>
      </c>
      <c r="D6067" s="1" t="str">
        <f t="shared" si="383"/>
        <v>21:0108</v>
      </c>
      <c r="E6067" t="s">
        <v>25305</v>
      </c>
      <c r="F6067" t="s">
        <v>25306</v>
      </c>
      <c r="H6067">
        <v>51.036668800000001</v>
      </c>
      <c r="I6067">
        <v>-118.5393902</v>
      </c>
      <c r="J6067" s="1" t="str">
        <f t="shared" si="380"/>
        <v>NGR bulk stream sediment</v>
      </c>
      <c r="K6067" s="1" t="str">
        <f t="shared" si="381"/>
        <v>&lt;177 micron (NGR)</v>
      </c>
      <c r="L6067">
        <v>22</v>
      </c>
      <c r="M6067" t="s">
        <v>157</v>
      </c>
      <c r="N6067">
        <v>359</v>
      </c>
      <c r="O6067" t="s">
        <v>62</v>
      </c>
      <c r="P6067" t="s">
        <v>122</v>
      </c>
      <c r="Q6067" t="s">
        <v>1780</v>
      </c>
      <c r="R6067" t="s">
        <v>242</v>
      </c>
      <c r="S6067" t="s">
        <v>207</v>
      </c>
      <c r="T6067" t="s">
        <v>137</v>
      </c>
      <c r="U6067" t="s">
        <v>100</v>
      </c>
      <c r="V6067" t="s">
        <v>174</v>
      </c>
      <c r="W6067" t="s">
        <v>61</v>
      </c>
      <c r="X6067" t="s">
        <v>76</v>
      </c>
      <c r="Y6067" t="s">
        <v>328</v>
      </c>
      <c r="Z6067" t="s">
        <v>56</v>
      </c>
      <c r="AA6067" t="s">
        <v>46</v>
      </c>
      <c r="AB6067" t="s">
        <v>53</v>
      </c>
      <c r="AC6067" t="s">
        <v>108</v>
      </c>
      <c r="AD6067" t="s">
        <v>144</v>
      </c>
      <c r="AE6067" t="s">
        <v>380</v>
      </c>
      <c r="AF6067" t="s">
        <v>111</v>
      </c>
      <c r="AG6067" t="s">
        <v>818</v>
      </c>
      <c r="AH6067" t="s">
        <v>174</v>
      </c>
      <c r="AI6067" t="s">
        <v>87</v>
      </c>
      <c r="AJ6067" t="s">
        <v>10382</v>
      </c>
      <c r="AK6067" t="s">
        <v>58</v>
      </c>
      <c r="AL6067" t="s">
        <v>47</v>
      </c>
      <c r="AM6067" t="s">
        <v>47</v>
      </c>
      <c r="AN6067" t="s">
        <v>673</v>
      </c>
      <c r="AO6067" t="s">
        <v>267</v>
      </c>
    </row>
    <row r="6068" spans="1:41" hidden="1" x14ac:dyDescent="0.25">
      <c r="A6068" t="s">
        <v>25307</v>
      </c>
      <c r="B6068" t="s">
        <v>25308</v>
      </c>
      <c r="C6068" s="1" t="str">
        <f t="shared" si="382"/>
        <v>21:1065</v>
      </c>
      <c r="D6068" s="1" t="str">
        <f t="shared" si="383"/>
        <v>21:0108</v>
      </c>
      <c r="E6068" t="s">
        <v>25309</v>
      </c>
      <c r="F6068" t="s">
        <v>25310</v>
      </c>
      <c r="H6068">
        <v>51.031569099999999</v>
      </c>
      <c r="I6068">
        <v>-118.5021826</v>
      </c>
      <c r="J6068" s="1" t="str">
        <f t="shared" si="380"/>
        <v>NGR bulk stream sediment</v>
      </c>
      <c r="K6068" s="1" t="str">
        <f t="shared" si="381"/>
        <v>&lt;177 micron (NGR)</v>
      </c>
      <c r="L6068">
        <v>22</v>
      </c>
      <c r="M6068" t="s">
        <v>170</v>
      </c>
      <c r="N6068">
        <v>360</v>
      </c>
      <c r="O6068" t="s">
        <v>174</v>
      </c>
      <c r="P6068" t="s">
        <v>47</v>
      </c>
      <c r="Q6068" t="s">
        <v>119</v>
      </c>
      <c r="R6068" t="s">
        <v>235</v>
      </c>
      <c r="S6068" t="s">
        <v>463</v>
      </c>
      <c r="T6068" t="s">
        <v>85</v>
      </c>
      <c r="U6068" t="s">
        <v>237</v>
      </c>
      <c r="V6068" t="s">
        <v>61</v>
      </c>
      <c r="W6068" t="s">
        <v>130</v>
      </c>
      <c r="X6068" t="s">
        <v>66</v>
      </c>
      <c r="Y6068" t="s">
        <v>146</v>
      </c>
      <c r="Z6068" t="s">
        <v>53</v>
      </c>
      <c r="AA6068" t="s">
        <v>46</v>
      </c>
      <c r="AB6068" t="s">
        <v>87</v>
      </c>
      <c r="AC6068" t="s">
        <v>50</v>
      </c>
      <c r="AD6068" t="s">
        <v>482</v>
      </c>
      <c r="AE6068" t="s">
        <v>380</v>
      </c>
      <c r="AF6068" t="s">
        <v>85</v>
      </c>
      <c r="AG6068" t="s">
        <v>876</v>
      </c>
      <c r="AH6068" t="s">
        <v>61</v>
      </c>
      <c r="AI6068" t="s">
        <v>139</v>
      </c>
      <c r="AJ6068" t="s">
        <v>19519</v>
      </c>
      <c r="AK6068" t="s">
        <v>406</v>
      </c>
      <c r="AL6068" t="s">
        <v>47</v>
      </c>
      <c r="AM6068" t="s">
        <v>103</v>
      </c>
      <c r="AN6068" t="s">
        <v>684</v>
      </c>
      <c r="AO6068" t="s">
        <v>112</v>
      </c>
    </row>
    <row r="6069" spans="1:41" hidden="1" x14ac:dyDescent="0.25">
      <c r="A6069" t="s">
        <v>25311</v>
      </c>
      <c r="B6069" t="s">
        <v>25312</v>
      </c>
      <c r="C6069" s="1" t="str">
        <f t="shared" si="382"/>
        <v>21:1065</v>
      </c>
      <c r="D6069" s="1" t="str">
        <f t="shared" si="383"/>
        <v>21:0108</v>
      </c>
      <c r="E6069" t="s">
        <v>25313</v>
      </c>
      <c r="F6069" t="s">
        <v>25314</v>
      </c>
      <c r="H6069">
        <v>51.0292186</v>
      </c>
      <c r="I6069">
        <v>-118.45126519999999</v>
      </c>
      <c r="J6069" s="1" t="str">
        <f t="shared" si="380"/>
        <v>NGR bulk stream sediment</v>
      </c>
      <c r="K6069" s="1" t="str">
        <f t="shared" si="381"/>
        <v>&lt;177 micron (NGR)</v>
      </c>
      <c r="L6069">
        <v>22</v>
      </c>
      <c r="M6069" t="s">
        <v>180</v>
      </c>
      <c r="N6069">
        <v>361</v>
      </c>
      <c r="O6069" t="s">
        <v>87</v>
      </c>
      <c r="P6069" t="s">
        <v>47</v>
      </c>
      <c r="Q6069" t="s">
        <v>138</v>
      </c>
      <c r="R6069" t="s">
        <v>224</v>
      </c>
      <c r="S6069" t="s">
        <v>508</v>
      </c>
      <c r="T6069" t="s">
        <v>50</v>
      </c>
      <c r="U6069" t="s">
        <v>207</v>
      </c>
      <c r="V6069" t="s">
        <v>235</v>
      </c>
      <c r="W6069" t="s">
        <v>151</v>
      </c>
      <c r="X6069" t="s">
        <v>225</v>
      </c>
      <c r="Y6069" t="s">
        <v>431</v>
      </c>
      <c r="Z6069" t="s">
        <v>46</v>
      </c>
      <c r="AA6069" t="s">
        <v>46</v>
      </c>
      <c r="AB6069" t="s">
        <v>235</v>
      </c>
      <c r="AC6069" t="s">
        <v>175</v>
      </c>
      <c r="AD6069" t="s">
        <v>538</v>
      </c>
      <c r="AE6069" t="s">
        <v>380</v>
      </c>
      <c r="AF6069" t="s">
        <v>209</v>
      </c>
      <c r="AG6069" t="s">
        <v>730</v>
      </c>
      <c r="AH6069" t="s">
        <v>81</v>
      </c>
      <c r="AI6069" t="s">
        <v>60</v>
      </c>
      <c r="AJ6069" t="s">
        <v>17471</v>
      </c>
      <c r="AK6069" t="s">
        <v>85</v>
      </c>
      <c r="AL6069" t="s">
        <v>47</v>
      </c>
      <c r="AM6069" t="s">
        <v>73</v>
      </c>
      <c r="AN6069" t="s">
        <v>481</v>
      </c>
      <c r="AO6069" t="s">
        <v>187</v>
      </c>
    </row>
    <row r="6070" spans="1:41" hidden="1" x14ac:dyDescent="0.25">
      <c r="A6070" t="s">
        <v>25315</v>
      </c>
      <c r="B6070" t="s">
        <v>25316</v>
      </c>
      <c r="C6070" s="1" t="str">
        <f t="shared" si="382"/>
        <v>21:1065</v>
      </c>
      <c r="D6070" s="1" t="str">
        <f t="shared" si="383"/>
        <v>21:0108</v>
      </c>
      <c r="E6070" t="s">
        <v>25317</v>
      </c>
      <c r="F6070" t="s">
        <v>25318</v>
      </c>
      <c r="H6070">
        <v>51.0203135</v>
      </c>
      <c r="I6070">
        <v>-118.4492614</v>
      </c>
      <c r="J6070" s="1" t="str">
        <f t="shared" si="380"/>
        <v>NGR bulk stream sediment</v>
      </c>
      <c r="K6070" s="1" t="str">
        <f t="shared" si="381"/>
        <v>&lt;177 micron (NGR)</v>
      </c>
      <c r="L6070">
        <v>22</v>
      </c>
      <c r="M6070" t="s">
        <v>195</v>
      </c>
      <c r="N6070">
        <v>362</v>
      </c>
      <c r="O6070" t="s">
        <v>57</v>
      </c>
      <c r="P6070" t="s">
        <v>47</v>
      </c>
      <c r="Q6070" t="s">
        <v>548</v>
      </c>
      <c r="R6070" t="s">
        <v>455</v>
      </c>
      <c r="S6070" t="s">
        <v>65</v>
      </c>
      <c r="T6070" t="s">
        <v>108</v>
      </c>
      <c r="U6070" t="s">
        <v>590</v>
      </c>
      <c r="V6070" t="s">
        <v>122</v>
      </c>
      <c r="W6070" t="s">
        <v>122</v>
      </c>
      <c r="X6070" t="s">
        <v>267</v>
      </c>
      <c r="Y6070" t="s">
        <v>590</v>
      </c>
      <c r="Z6070" t="s">
        <v>57</v>
      </c>
      <c r="AA6070" t="s">
        <v>46</v>
      </c>
      <c r="AB6070" t="s">
        <v>54</v>
      </c>
      <c r="AC6070" t="s">
        <v>98</v>
      </c>
      <c r="AD6070" t="s">
        <v>532</v>
      </c>
      <c r="AE6070" t="s">
        <v>380</v>
      </c>
      <c r="AF6070" t="s">
        <v>55</v>
      </c>
      <c r="AG6070" t="s">
        <v>6192</v>
      </c>
      <c r="AH6070" t="s">
        <v>105</v>
      </c>
      <c r="AI6070" t="s">
        <v>63</v>
      </c>
      <c r="AJ6070" t="s">
        <v>3638</v>
      </c>
      <c r="AK6070" t="s">
        <v>374</v>
      </c>
      <c r="AL6070" t="s">
        <v>47</v>
      </c>
      <c r="AM6070" t="s">
        <v>51</v>
      </c>
      <c r="AN6070" t="s">
        <v>249</v>
      </c>
      <c r="AO6070" t="s">
        <v>475</v>
      </c>
    </row>
    <row r="6071" spans="1:41" hidden="1" x14ac:dyDescent="0.25">
      <c r="A6071" t="s">
        <v>25319</v>
      </c>
      <c r="B6071" t="s">
        <v>25320</v>
      </c>
      <c r="C6071" s="1" t="str">
        <f t="shared" si="382"/>
        <v>21:1065</v>
      </c>
      <c r="D6071" s="1" t="str">
        <f t="shared" si="383"/>
        <v>21:0108</v>
      </c>
      <c r="E6071" t="s">
        <v>25321</v>
      </c>
      <c r="F6071" t="s">
        <v>25322</v>
      </c>
      <c r="H6071">
        <v>51.037804299999998</v>
      </c>
      <c r="I6071">
        <v>-118.5019424</v>
      </c>
      <c r="J6071" s="1" t="str">
        <f t="shared" si="380"/>
        <v>NGR bulk stream sediment</v>
      </c>
      <c r="K6071" s="1" t="str">
        <f t="shared" si="381"/>
        <v>&lt;177 micron (NGR)</v>
      </c>
      <c r="L6071">
        <v>22</v>
      </c>
      <c r="M6071" t="s">
        <v>205</v>
      </c>
      <c r="N6071">
        <v>363</v>
      </c>
      <c r="O6071" t="s">
        <v>57</v>
      </c>
      <c r="P6071" t="s">
        <v>47</v>
      </c>
      <c r="Q6071" t="s">
        <v>513</v>
      </c>
      <c r="R6071" t="s">
        <v>257</v>
      </c>
      <c r="S6071" t="s">
        <v>65</v>
      </c>
      <c r="T6071" t="s">
        <v>58</v>
      </c>
      <c r="U6071" t="s">
        <v>184</v>
      </c>
      <c r="V6071" t="s">
        <v>87</v>
      </c>
      <c r="W6071" t="s">
        <v>81</v>
      </c>
      <c r="X6071" t="s">
        <v>267</v>
      </c>
      <c r="Y6071" t="s">
        <v>445</v>
      </c>
      <c r="Z6071" t="s">
        <v>84</v>
      </c>
      <c r="AA6071" t="s">
        <v>46</v>
      </c>
      <c r="AB6071" t="s">
        <v>54</v>
      </c>
      <c r="AC6071" t="s">
        <v>82</v>
      </c>
      <c r="AD6071" t="s">
        <v>100</v>
      </c>
      <c r="AE6071" t="s">
        <v>380</v>
      </c>
      <c r="AF6071" t="s">
        <v>502</v>
      </c>
      <c r="AG6071" t="s">
        <v>860</v>
      </c>
      <c r="AH6071" t="s">
        <v>235</v>
      </c>
      <c r="AI6071" t="s">
        <v>235</v>
      </c>
      <c r="AJ6071" t="s">
        <v>272</v>
      </c>
      <c r="AK6071" t="s">
        <v>292</v>
      </c>
      <c r="AL6071" t="s">
        <v>47</v>
      </c>
      <c r="AM6071" t="s">
        <v>47</v>
      </c>
      <c r="AN6071" t="s">
        <v>578</v>
      </c>
      <c r="AO6071" t="s">
        <v>145</v>
      </c>
    </row>
    <row r="6072" spans="1:41" hidden="1" x14ac:dyDescent="0.25">
      <c r="A6072" t="s">
        <v>25323</v>
      </c>
      <c r="B6072" t="s">
        <v>25324</v>
      </c>
      <c r="C6072" s="1" t="str">
        <f t="shared" si="382"/>
        <v>21:1065</v>
      </c>
      <c r="D6072" s="1" t="str">
        <f t="shared" si="383"/>
        <v>21:0108</v>
      </c>
      <c r="E6072" t="s">
        <v>25325</v>
      </c>
      <c r="F6072" t="s">
        <v>25326</v>
      </c>
      <c r="H6072">
        <v>51.043238199999998</v>
      </c>
      <c r="I6072">
        <v>-118.50527099999999</v>
      </c>
      <c r="J6072" s="1" t="str">
        <f t="shared" si="380"/>
        <v>NGR bulk stream sediment</v>
      </c>
      <c r="K6072" s="1" t="str">
        <f t="shared" si="381"/>
        <v>&lt;177 micron (NGR)</v>
      </c>
      <c r="L6072">
        <v>22</v>
      </c>
      <c r="M6072" t="s">
        <v>280</v>
      </c>
      <c r="N6072">
        <v>364</v>
      </c>
      <c r="O6072" t="s">
        <v>53</v>
      </c>
      <c r="P6072" t="s">
        <v>137</v>
      </c>
      <c r="Q6072" t="s">
        <v>1106</v>
      </c>
      <c r="R6072" t="s">
        <v>173</v>
      </c>
      <c r="S6072" t="s">
        <v>425</v>
      </c>
      <c r="T6072" t="s">
        <v>217</v>
      </c>
      <c r="U6072" t="s">
        <v>431</v>
      </c>
      <c r="V6072" t="s">
        <v>173</v>
      </c>
      <c r="W6072" t="s">
        <v>228</v>
      </c>
      <c r="X6072" t="s">
        <v>108</v>
      </c>
      <c r="Y6072" t="s">
        <v>507</v>
      </c>
      <c r="Z6072" t="s">
        <v>199</v>
      </c>
      <c r="AA6072" t="s">
        <v>46</v>
      </c>
      <c r="AB6072" t="s">
        <v>235</v>
      </c>
      <c r="AC6072" t="s">
        <v>197</v>
      </c>
      <c r="AD6072" t="s">
        <v>121</v>
      </c>
      <c r="AE6072" t="s">
        <v>380</v>
      </c>
      <c r="AF6072" t="s">
        <v>127</v>
      </c>
      <c r="AG6072" t="s">
        <v>909</v>
      </c>
      <c r="AH6072" t="s">
        <v>87</v>
      </c>
      <c r="AI6072" t="s">
        <v>64</v>
      </c>
      <c r="AJ6072" t="s">
        <v>2327</v>
      </c>
      <c r="AK6072" t="s">
        <v>366</v>
      </c>
      <c r="AL6072" t="s">
        <v>47</v>
      </c>
      <c r="AM6072" t="s">
        <v>47</v>
      </c>
      <c r="AN6072" t="s">
        <v>385</v>
      </c>
      <c r="AO6072" t="s">
        <v>145</v>
      </c>
    </row>
    <row r="6073" spans="1:41" hidden="1" x14ac:dyDescent="0.25">
      <c r="A6073" t="s">
        <v>25327</v>
      </c>
      <c r="B6073" t="s">
        <v>25328</v>
      </c>
      <c r="C6073" s="1" t="str">
        <f t="shared" si="382"/>
        <v>21:1065</v>
      </c>
      <c r="D6073" s="1" t="str">
        <f t="shared" si="383"/>
        <v>21:0108</v>
      </c>
      <c r="E6073" t="s">
        <v>25325</v>
      </c>
      <c r="F6073" t="s">
        <v>25329</v>
      </c>
      <c r="H6073">
        <v>51.043238199999998</v>
      </c>
      <c r="I6073">
        <v>-118.50527099999999</v>
      </c>
      <c r="J6073" s="1" t="str">
        <f t="shared" si="380"/>
        <v>NGR bulk stream sediment</v>
      </c>
      <c r="K6073" s="1" t="str">
        <f t="shared" si="381"/>
        <v>&lt;177 micron (NGR)</v>
      </c>
      <c r="L6073">
        <v>22</v>
      </c>
      <c r="M6073" t="s">
        <v>288</v>
      </c>
      <c r="N6073">
        <v>365</v>
      </c>
      <c r="O6073" t="s">
        <v>62</v>
      </c>
      <c r="P6073" t="s">
        <v>330</v>
      </c>
      <c r="Q6073" t="s">
        <v>456</v>
      </c>
      <c r="R6073" t="s">
        <v>79</v>
      </c>
      <c r="S6073" t="s">
        <v>425</v>
      </c>
      <c r="T6073" t="s">
        <v>217</v>
      </c>
      <c r="U6073" t="s">
        <v>438</v>
      </c>
      <c r="V6073" t="s">
        <v>78</v>
      </c>
      <c r="W6073" t="s">
        <v>228</v>
      </c>
      <c r="X6073" t="s">
        <v>108</v>
      </c>
      <c r="Y6073" t="s">
        <v>507</v>
      </c>
      <c r="Z6073" t="s">
        <v>199</v>
      </c>
      <c r="AA6073" t="s">
        <v>46</v>
      </c>
      <c r="AB6073" t="s">
        <v>61</v>
      </c>
      <c r="AC6073" t="s">
        <v>49</v>
      </c>
      <c r="AD6073" t="s">
        <v>399</v>
      </c>
      <c r="AE6073" t="s">
        <v>380</v>
      </c>
      <c r="AF6073" t="s">
        <v>127</v>
      </c>
      <c r="AG6073" t="s">
        <v>740</v>
      </c>
      <c r="AH6073" t="s">
        <v>185</v>
      </c>
      <c r="AI6073" t="s">
        <v>47</v>
      </c>
      <c r="AJ6073" t="s">
        <v>1295</v>
      </c>
      <c r="AK6073" t="s">
        <v>242</v>
      </c>
      <c r="AL6073" t="s">
        <v>47</v>
      </c>
      <c r="AM6073" t="s">
        <v>122</v>
      </c>
      <c r="AN6073" t="s">
        <v>673</v>
      </c>
      <c r="AO6073" t="s">
        <v>82</v>
      </c>
    </row>
    <row r="6074" spans="1:41" hidden="1" x14ac:dyDescent="0.25">
      <c r="A6074" t="s">
        <v>25330</v>
      </c>
      <c r="B6074" t="s">
        <v>25331</v>
      </c>
      <c r="C6074" s="1" t="str">
        <f t="shared" si="382"/>
        <v>21:1065</v>
      </c>
      <c r="D6074" s="1" t="str">
        <f t="shared" si="383"/>
        <v>21:0108</v>
      </c>
      <c r="E6074" t="s">
        <v>25332</v>
      </c>
      <c r="F6074" t="s">
        <v>25333</v>
      </c>
      <c r="H6074">
        <v>51.005965199999999</v>
      </c>
      <c r="I6074">
        <v>-118.65380260000001</v>
      </c>
      <c r="J6074" s="1" t="str">
        <f t="shared" si="380"/>
        <v>NGR bulk stream sediment</v>
      </c>
      <c r="K6074" s="1" t="str">
        <f t="shared" si="381"/>
        <v>&lt;177 micron (NGR)</v>
      </c>
      <c r="L6074">
        <v>22</v>
      </c>
      <c r="M6074" t="s">
        <v>214</v>
      </c>
      <c r="N6074">
        <v>366</v>
      </c>
      <c r="O6074" t="s">
        <v>57</v>
      </c>
      <c r="P6074" t="s">
        <v>122</v>
      </c>
      <c r="Q6074" t="s">
        <v>184</v>
      </c>
      <c r="R6074" t="s">
        <v>306</v>
      </c>
      <c r="S6074" t="s">
        <v>127</v>
      </c>
      <c r="T6074" t="s">
        <v>51</v>
      </c>
      <c r="U6074" t="s">
        <v>186</v>
      </c>
      <c r="V6074" t="s">
        <v>161</v>
      </c>
      <c r="W6074" t="s">
        <v>110</v>
      </c>
      <c r="X6074" t="s">
        <v>47</v>
      </c>
      <c r="Y6074" t="s">
        <v>209</v>
      </c>
      <c r="Z6074" t="s">
        <v>56</v>
      </c>
      <c r="AA6074" t="s">
        <v>46</v>
      </c>
      <c r="AB6074" t="s">
        <v>53</v>
      </c>
      <c r="AC6074" t="s">
        <v>209</v>
      </c>
      <c r="AD6074" t="s">
        <v>218</v>
      </c>
      <c r="AE6074" t="s">
        <v>199</v>
      </c>
      <c r="AF6074" t="s">
        <v>224</v>
      </c>
      <c r="AG6074" t="s">
        <v>62</v>
      </c>
      <c r="AH6074" t="s">
        <v>198</v>
      </c>
      <c r="AI6074" t="s">
        <v>53</v>
      </c>
      <c r="AJ6074" t="s">
        <v>182</v>
      </c>
      <c r="AK6074" t="s">
        <v>3599</v>
      </c>
      <c r="AL6074" t="s">
        <v>47</v>
      </c>
      <c r="AM6074" t="s">
        <v>47</v>
      </c>
      <c r="AN6074" t="s">
        <v>65</v>
      </c>
      <c r="AO6074" t="s">
        <v>122</v>
      </c>
    </row>
    <row r="6075" spans="1:41" hidden="1" x14ac:dyDescent="0.25">
      <c r="A6075" t="s">
        <v>25334</v>
      </c>
      <c r="B6075" t="s">
        <v>25335</v>
      </c>
      <c r="C6075" s="1" t="str">
        <f t="shared" si="382"/>
        <v>21:1065</v>
      </c>
      <c r="D6075" s="1" t="str">
        <f t="shared" si="383"/>
        <v>21:0108</v>
      </c>
      <c r="E6075" t="s">
        <v>25336</v>
      </c>
      <c r="F6075" t="s">
        <v>25337</v>
      </c>
      <c r="H6075">
        <v>51.374311800000001</v>
      </c>
      <c r="I6075">
        <v>-118.7105669</v>
      </c>
      <c r="J6075" s="1" t="str">
        <f t="shared" si="380"/>
        <v>NGR bulk stream sediment</v>
      </c>
      <c r="K6075" s="1" t="str">
        <f t="shared" si="381"/>
        <v>&lt;177 micron (NGR)</v>
      </c>
      <c r="L6075">
        <v>22</v>
      </c>
      <c r="M6075" t="s">
        <v>223</v>
      </c>
      <c r="N6075">
        <v>367</v>
      </c>
      <c r="O6075" t="s">
        <v>81</v>
      </c>
      <c r="P6075" t="s">
        <v>47</v>
      </c>
      <c r="Q6075" t="s">
        <v>74</v>
      </c>
      <c r="R6075" t="s">
        <v>139</v>
      </c>
      <c r="S6075" t="s">
        <v>780</v>
      </c>
      <c r="T6075" t="s">
        <v>52</v>
      </c>
      <c r="U6075" t="s">
        <v>438</v>
      </c>
      <c r="V6075" t="s">
        <v>185</v>
      </c>
      <c r="W6075" t="s">
        <v>130</v>
      </c>
      <c r="X6075" t="s">
        <v>82</v>
      </c>
      <c r="Y6075" t="s">
        <v>3022</v>
      </c>
      <c r="Z6075" t="s">
        <v>62</v>
      </c>
      <c r="AA6075" t="s">
        <v>46</v>
      </c>
      <c r="AB6075" t="s">
        <v>46</v>
      </c>
      <c r="AC6075" t="s">
        <v>58</v>
      </c>
      <c r="AD6075" t="s">
        <v>273</v>
      </c>
      <c r="AE6075" t="s">
        <v>380</v>
      </c>
      <c r="AF6075" t="s">
        <v>55</v>
      </c>
      <c r="AG6075" t="s">
        <v>165</v>
      </c>
      <c r="AH6075" t="s">
        <v>60</v>
      </c>
      <c r="AI6075" t="s">
        <v>161</v>
      </c>
      <c r="AJ6075" t="s">
        <v>16247</v>
      </c>
      <c r="AK6075" t="s">
        <v>58</v>
      </c>
      <c r="AL6075" t="s">
        <v>47</v>
      </c>
      <c r="AM6075" t="s">
        <v>122</v>
      </c>
      <c r="AN6075" t="s">
        <v>234</v>
      </c>
      <c r="AO6075" t="s">
        <v>82</v>
      </c>
    </row>
    <row r="6076" spans="1:41" hidden="1" x14ac:dyDescent="0.25">
      <c r="A6076" t="s">
        <v>25338</v>
      </c>
      <c r="B6076" t="s">
        <v>25339</v>
      </c>
      <c r="C6076" s="1" t="str">
        <f t="shared" si="382"/>
        <v>21:1065</v>
      </c>
      <c r="D6076" s="1" t="str">
        <f t="shared" si="383"/>
        <v>21:0108</v>
      </c>
      <c r="E6076" t="s">
        <v>25340</v>
      </c>
      <c r="F6076" t="s">
        <v>25341</v>
      </c>
      <c r="H6076">
        <v>51.361094799999996</v>
      </c>
      <c r="I6076">
        <v>-118.75354129999999</v>
      </c>
      <c r="J6076" s="1" t="str">
        <f t="shared" si="380"/>
        <v>NGR bulk stream sediment</v>
      </c>
      <c r="K6076" s="1" t="str">
        <f t="shared" si="381"/>
        <v>&lt;177 micron (NGR)</v>
      </c>
      <c r="L6076">
        <v>22</v>
      </c>
      <c r="M6076" t="s">
        <v>233</v>
      </c>
      <c r="N6076">
        <v>368</v>
      </c>
      <c r="O6076" t="s">
        <v>81</v>
      </c>
      <c r="P6076" t="s">
        <v>47</v>
      </c>
      <c r="Q6076" t="s">
        <v>602</v>
      </c>
      <c r="R6076" t="s">
        <v>437</v>
      </c>
      <c r="S6076" t="s">
        <v>23783</v>
      </c>
      <c r="T6076" t="s">
        <v>217</v>
      </c>
      <c r="U6076" t="s">
        <v>431</v>
      </c>
      <c r="V6076" t="s">
        <v>62</v>
      </c>
      <c r="W6076" t="s">
        <v>271</v>
      </c>
      <c r="X6076" t="s">
        <v>66</v>
      </c>
      <c r="Y6076" t="s">
        <v>25342</v>
      </c>
      <c r="Z6076" t="s">
        <v>56</v>
      </c>
      <c r="AA6076" t="s">
        <v>46</v>
      </c>
      <c r="AB6076" t="s">
        <v>185</v>
      </c>
      <c r="AC6076" t="s">
        <v>58</v>
      </c>
      <c r="AD6076" t="s">
        <v>140</v>
      </c>
      <c r="AE6076" t="s">
        <v>380</v>
      </c>
      <c r="AF6076" t="s">
        <v>2133</v>
      </c>
      <c r="AG6076" t="s">
        <v>2997</v>
      </c>
      <c r="AH6076" t="s">
        <v>75</v>
      </c>
      <c r="AI6076" t="s">
        <v>151</v>
      </c>
      <c r="AJ6076" t="s">
        <v>16344</v>
      </c>
      <c r="AK6076" t="s">
        <v>469</v>
      </c>
      <c r="AL6076" t="s">
        <v>47</v>
      </c>
      <c r="AM6076" t="s">
        <v>122</v>
      </c>
      <c r="AN6076" t="s">
        <v>234</v>
      </c>
      <c r="AO6076" t="s">
        <v>267</v>
      </c>
    </row>
    <row r="6077" spans="1:41" hidden="1" x14ac:dyDescent="0.25">
      <c r="A6077" t="s">
        <v>25343</v>
      </c>
      <c r="B6077" t="s">
        <v>25344</v>
      </c>
      <c r="C6077" s="1" t="str">
        <f t="shared" si="382"/>
        <v>21:1065</v>
      </c>
      <c r="D6077" s="1" t="str">
        <f t="shared" si="383"/>
        <v>21:0108</v>
      </c>
      <c r="E6077" t="s">
        <v>25345</v>
      </c>
      <c r="F6077" t="s">
        <v>25346</v>
      </c>
      <c r="H6077">
        <v>51.357221299999999</v>
      </c>
      <c r="I6077">
        <v>-118.77661879999999</v>
      </c>
      <c r="J6077" s="1" t="str">
        <f t="shared" si="380"/>
        <v>NGR bulk stream sediment</v>
      </c>
      <c r="K6077" s="1" t="str">
        <f t="shared" si="381"/>
        <v>&lt;177 micron (NGR)</v>
      </c>
      <c r="L6077">
        <v>22</v>
      </c>
      <c r="M6077" t="s">
        <v>248</v>
      </c>
      <c r="N6077">
        <v>369</v>
      </c>
      <c r="O6077" t="s">
        <v>87</v>
      </c>
      <c r="P6077" t="s">
        <v>47</v>
      </c>
      <c r="Q6077" t="s">
        <v>588</v>
      </c>
      <c r="R6077" t="s">
        <v>151</v>
      </c>
      <c r="S6077" t="s">
        <v>508</v>
      </c>
      <c r="T6077" t="s">
        <v>49</v>
      </c>
      <c r="U6077" t="s">
        <v>313</v>
      </c>
      <c r="V6077" t="s">
        <v>63</v>
      </c>
      <c r="W6077" t="s">
        <v>336</v>
      </c>
      <c r="X6077" t="s">
        <v>85</v>
      </c>
      <c r="Y6077" t="s">
        <v>431</v>
      </c>
      <c r="Z6077" t="s">
        <v>84</v>
      </c>
      <c r="AA6077" t="s">
        <v>46</v>
      </c>
      <c r="AB6077" t="s">
        <v>174</v>
      </c>
      <c r="AC6077" t="s">
        <v>107</v>
      </c>
      <c r="AD6077" t="s">
        <v>100</v>
      </c>
      <c r="AE6077" t="s">
        <v>380</v>
      </c>
      <c r="AF6077" t="s">
        <v>209</v>
      </c>
      <c r="AG6077" t="s">
        <v>823</v>
      </c>
      <c r="AH6077" t="s">
        <v>164</v>
      </c>
      <c r="AI6077" t="s">
        <v>47</v>
      </c>
      <c r="AJ6077" t="s">
        <v>306</v>
      </c>
      <c r="AK6077" t="s">
        <v>224</v>
      </c>
      <c r="AL6077" t="s">
        <v>47</v>
      </c>
      <c r="AM6077" t="s">
        <v>122</v>
      </c>
      <c r="AN6077" t="s">
        <v>832</v>
      </c>
      <c r="AO6077" t="s">
        <v>108</v>
      </c>
    </row>
    <row r="6078" spans="1:41" hidden="1" x14ac:dyDescent="0.25">
      <c r="A6078" t="s">
        <v>25347</v>
      </c>
      <c r="B6078" t="s">
        <v>25348</v>
      </c>
      <c r="C6078" s="1" t="str">
        <f t="shared" si="382"/>
        <v>21:1065</v>
      </c>
      <c r="D6078" s="1" t="str">
        <f t="shared" si="383"/>
        <v>21:0108</v>
      </c>
      <c r="E6078" t="s">
        <v>25349</v>
      </c>
      <c r="F6078" t="s">
        <v>25350</v>
      </c>
      <c r="H6078">
        <v>51.358687500000002</v>
      </c>
      <c r="I6078">
        <v>-118.8100282</v>
      </c>
      <c r="J6078" s="1" t="str">
        <f t="shared" si="380"/>
        <v>NGR bulk stream sediment</v>
      </c>
      <c r="K6078" s="1" t="str">
        <f t="shared" si="381"/>
        <v>&lt;177 micron (NGR)</v>
      </c>
      <c r="L6078">
        <v>22</v>
      </c>
      <c r="M6078" t="s">
        <v>256</v>
      </c>
      <c r="N6078">
        <v>370</v>
      </c>
      <c r="O6078" t="s">
        <v>61</v>
      </c>
      <c r="P6078" t="s">
        <v>52</v>
      </c>
      <c r="Q6078" t="s">
        <v>807</v>
      </c>
      <c r="R6078" t="s">
        <v>76</v>
      </c>
      <c r="S6078" t="s">
        <v>237</v>
      </c>
      <c r="T6078" t="s">
        <v>90</v>
      </c>
      <c r="U6078" t="s">
        <v>915</v>
      </c>
      <c r="V6078" t="s">
        <v>164</v>
      </c>
      <c r="W6078" t="s">
        <v>142</v>
      </c>
      <c r="X6078" t="s">
        <v>330</v>
      </c>
      <c r="Y6078" t="s">
        <v>183</v>
      </c>
      <c r="Z6078" t="s">
        <v>84</v>
      </c>
      <c r="AA6078" t="s">
        <v>46</v>
      </c>
      <c r="AB6078" t="s">
        <v>46</v>
      </c>
      <c r="AC6078" t="s">
        <v>183</v>
      </c>
      <c r="AD6078" t="s">
        <v>241</v>
      </c>
      <c r="AE6078" t="s">
        <v>380</v>
      </c>
      <c r="AF6078" t="s">
        <v>108</v>
      </c>
      <c r="AG6078" t="s">
        <v>678</v>
      </c>
      <c r="AH6078" t="s">
        <v>185</v>
      </c>
      <c r="AI6078" t="s">
        <v>110</v>
      </c>
      <c r="AJ6078" t="s">
        <v>145</v>
      </c>
      <c r="AK6078" t="s">
        <v>437</v>
      </c>
      <c r="AL6078" t="s">
        <v>47</v>
      </c>
      <c r="AM6078" t="s">
        <v>122</v>
      </c>
      <c r="AN6078" t="s">
        <v>313</v>
      </c>
      <c r="AO6078" t="s">
        <v>66</v>
      </c>
    </row>
    <row r="6079" spans="1:41" hidden="1" x14ac:dyDescent="0.25">
      <c r="A6079" t="s">
        <v>25351</v>
      </c>
      <c r="B6079" t="s">
        <v>25352</v>
      </c>
      <c r="C6079" s="1" t="str">
        <f t="shared" si="382"/>
        <v>21:1065</v>
      </c>
      <c r="D6079" s="1" t="str">
        <f t="shared" si="383"/>
        <v>21:0108</v>
      </c>
      <c r="E6079" t="s">
        <v>25353</v>
      </c>
      <c r="F6079" t="s">
        <v>25354</v>
      </c>
      <c r="H6079">
        <v>51.371635400000002</v>
      </c>
      <c r="I6079">
        <v>-118.8020185</v>
      </c>
      <c r="J6079" s="1" t="str">
        <f t="shared" si="380"/>
        <v>NGR bulk stream sediment</v>
      </c>
      <c r="K6079" s="1" t="str">
        <f t="shared" si="381"/>
        <v>&lt;177 micron (NGR)</v>
      </c>
      <c r="L6079">
        <v>22</v>
      </c>
      <c r="M6079" t="s">
        <v>265</v>
      </c>
      <c r="N6079">
        <v>371</v>
      </c>
      <c r="O6079" t="s">
        <v>149</v>
      </c>
      <c r="P6079" t="s">
        <v>51</v>
      </c>
      <c r="Q6079" t="s">
        <v>1780</v>
      </c>
      <c r="R6079" t="s">
        <v>182</v>
      </c>
      <c r="S6079" t="s">
        <v>89</v>
      </c>
      <c r="T6079" t="s">
        <v>267</v>
      </c>
      <c r="U6079" t="s">
        <v>226</v>
      </c>
      <c r="V6079" t="s">
        <v>235</v>
      </c>
      <c r="W6079" t="s">
        <v>200</v>
      </c>
      <c r="X6079" t="s">
        <v>85</v>
      </c>
      <c r="Y6079" t="s">
        <v>184</v>
      </c>
      <c r="Z6079" t="s">
        <v>199</v>
      </c>
      <c r="AA6079" t="s">
        <v>46</v>
      </c>
      <c r="AB6079" t="s">
        <v>174</v>
      </c>
      <c r="AC6079" t="s">
        <v>49</v>
      </c>
      <c r="AD6079" t="s">
        <v>140</v>
      </c>
      <c r="AE6079" t="s">
        <v>380</v>
      </c>
      <c r="AF6079" t="s">
        <v>108</v>
      </c>
      <c r="AG6079" t="s">
        <v>3279</v>
      </c>
      <c r="AH6079" t="s">
        <v>110</v>
      </c>
      <c r="AI6079" t="s">
        <v>101</v>
      </c>
      <c r="AJ6079" t="s">
        <v>4484</v>
      </c>
      <c r="AK6079" t="s">
        <v>365</v>
      </c>
      <c r="AL6079" t="s">
        <v>47</v>
      </c>
      <c r="AM6079" t="s">
        <v>122</v>
      </c>
      <c r="AN6079" t="s">
        <v>662</v>
      </c>
      <c r="AO6079" t="s">
        <v>267</v>
      </c>
    </row>
    <row r="6080" spans="1:41" hidden="1" x14ac:dyDescent="0.25">
      <c r="A6080" t="s">
        <v>25355</v>
      </c>
      <c r="B6080" t="s">
        <v>25356</v>
      </c>
      <c r="C6080" s="1" t="str">
        <f t="shared" si="382"/>
        <v>21:1065</v>
      </c>
      <c r="D6080" s="1" t="str">
        <f t="shared" si="383"/>
        <v>21:0108</v>
      </c>
      <c r="E6080" t="s">
        <v>25357</v>
      </c>
      <c r="F6080" t="s">
        <v>25358</v>
      </c>
      <c r="H6080">
        <v>51.367653900000001</v>
      </c>
      <c r="I6080">
        <v>-118.8445741</v>
      </c>
      <c r="J6080" s="1" t="str">
        <f t="shared" si="380"/>
        <v>NGR bulk stream sediment</v>
      </c>
      <c r="K6080" s="1" t="str">
        <f t="shared" si="381"/>
        <v>&lt;177 micron (NGR)</v>
      </c>
      <c r="L6080">
        <v>23</v>
      </c>
      <c r="M6080" t="s">
        <v>45</v>
      </c>
      <c r="N6080">
        <v>372</v>
      </c>
      <c r="O6080" t="s">
        <v>185</v>
      </c>
      <c r="P6080" t="s">
        <v>47</v>
      </c>
      <c r="Q6080" t="s">
        <v>492</v>
      </c>
      <c r="R6080" t="s">
        <v>64</v>
      </c>
      <c r="S6080" t="s">
        <v>196</v>
      </c>
      <c r="T6080" t="s">
        <v>82</v>
      </c>
      <c r="U6080" t="s">
        <v>294</v>
      </c>
      <c r="V6080" t="s">
        <v>235</v>
      </c>
      <c r="W6080" t="s">
        <v>274</v>
      </c>
      <c r="X6080" t="s">
        <v>59</v>
      </c>
      <c r="Y6080" t="s">
        <v>425</v>
      </c>
      <c r="Z6080" t="s">
        <v>174</v>
      </c>
      <c r="AA6080" t="s">
        <v>46</v>
      </c>
      <c r="AB6080" t="s">
        <v>185</v>
      </c>
      <c r="AC6080" t="s">
        <v>104</v>
      </c>
      <c r="AD6080" t="s">
        <v>83</v>
      </c>
      <c r="AE6080" t="s">
        <v>380</v>
      </c>
      <c r="AF6080" t="s">
        <v>217</v>
      </c>
      <c r="AG6080" t="s">
        <v>3351</v>
      </c>
      <c r="AH6080" t="s">
        <v>151</v>
      </c>
      <c r="AI6080" t="s">
        <v>102</v>
      </c>
      <c r="AJ6080" t="s">
        <v>25359</v>
      </c>
      <c r="AK6080" t="s">
        <v>85</v>
      </c>
      <c r="AL6080" t="s">
        <v>47</v>
      </c>
      <c r="AM6080" t="s">
        <v>73</v>
      </c>
      <c r="AN6080" t="s">
        <v>234</v>
      </c>
      <c r="AO6080" t="s">
        <v>141</v>
      </c>
    </row>
    <row r="6081" spans="1:41" hidden="1" x14ac:dyDescent="0.25">
      <c r="A6081" t="s">
        <v>25360</v>
      </c>
      <c r="B6081" t="s">
        <v>25361</v>
      </c>
      <c r="C6081" s="1" t="str">
        <f t="shared" si="382"/>
        <v>21:1065</v>
      </c>
      <c r="D6081" s="1" t="str">
        <f t="shared" si="383"/>
        <v>21:0108</v>
      </c>
      <c r="E6081" t="s">
        <v>25362</v>
      </c>
      <c r="F6081" t="s">
        <v>25363</v>
      </c>
      <c r="H6081">
        <v>51.3625477</v>
      </c>
      <c r="I6081">
        <v>-118.8665917</v>
      </c>
      <c r="J6081" s="1" t="str">
        <f t="shared" si="380"/>
        <v>NGR bulk stream sediment</v>
      </c>
      <c r="K6081" s="1" t="str">
        <f t="shared" si="381"/>
        <v>&lt;177 micron (NGR)</v>
      </c>
      <c r="L6081">
        <v>23</v>
      </c>
      <c r="M6081" t="s">
        <v>71</v>
      </c>
      <c r="N6081">
        <v>373</v>
      </c>
      <c r="O6081" t="s">
        <v>62</v>
      </c>
      <c r="P6081" t="s">
        <v>47</v>
      </c>
      <c r="Q6081" t="s">
        <v>790</v>
      </c>
      <c r="R6081" t="s">
        <v>257</v>
      </c>
      <c r="S6081" t="s">
        <v>89</v>
      </c>
      <c r="T6081" t="s">
        <v>127</v>
      </c>
      <c r="U6081" t="s">
        <v>431</v>
      </c>
      <c r="V6081" t="s">
        <v>64</v>
      </c>
      <c r="W6081" t="s">
        <v>103</v>
      </c>
      <c r="X6081" t="s">
        <v>76</v>
      </c>
      <c r="Y6081" t="s">
        <v>146</v>
      </c>
      <c r="Z6081" t="s">
        <v>53</v>
      </c>
      <c r="AA6081" t="s">
        <v>46</v>
      </c>
      <c r="AB6081" t="s">
        <v>61</v>
      </c>
      <c r="AC6081" t="s">
        <v>197</v>
      </c>
      <c r="AD6081" t="s">
        <v>482</v>
      </c>
      <c r="AE6081" t="s">
        <v>380</v>
      </c>
      <c r="AF6081" t="s">
        <v>108</v>
      </c>
      <c r="AG6081" t="s">
        <v>2143</v>
      </c>
      <c r="AH6081" t="s">
        <v>125</v>
      </c>
      <c r="AI6081" t="s">
        <v>173</v>
      </c>
      <c r="AJ6081" t="s">
        <v>8471</v>
      </c>
      <c r="AK6081" t="s">
        <v>148</v>
      </c>
      <c r="AL6081" t="s">
        <v>47</v>
      </c>
      <c r="AM6081" t="s">
        <v>103</v>
      </c>
      <c r="AN6081" t="s">
        <v>215</v>
      </c>
      <c r="AO6081" t="s">
        <v>141</v>
      </c>
    </row>
    <row r="6082" spans="1:41" hidden="1" x14ac:dyDescent="0.25">
      <c r="A6082" t="s">
        <v>25364</v>
      </c>
      <c r="B6082" t="s">
        <v>25365</v>
      </c>
      <c r="C6082" s="1" t="str">
        <f t="shared" si="382"/>
        <v>21:1065</v>
      </c>
      <c r="D6082" s="1" t="str">
        <f t="shared" si="383"/>
        <v>21:0108</v>
      </c>
      <c r="E6082" t="s">
        <v>25366</v>
      </c>
      <c r="F6082" t="s">
        <v>25367</v>
      </c>
      <c r="H6082">
        <v>51.357776399999999</v>
      </c>
      <c r="I6082">
        <v>-118.9026659</v>
      </c>
      <c r="J6082" s="1" t="str">
        <f t="shared" ref="J6082:J6145" si="384">HYPERLINK("http://geochem.nrcan.gc.ca/cdogs/content/kwd/kwd020030_e.htm", "NGR bulk stream sediment")</f>
        <v>NGR bulk stream sediment</v>
      </c>
      <c r="K6082" s="1" t="str">
        <f t="shared" ref="K6082:K6145" si="385">HYPERLINK("http://geochem.nrcan.gc.ca/cdogs/content/kwd/kwd080006_e.htm", "&lt;177 micron (NGR)")</f>
        <v>&lt;177 micron (NGR)</v>
      </c>
      <c r="L6082">
        <v>23</v>
      </c>
      <c r="M6082" t="s">
        <v>95</v>
      </c>
      <c r="N6082">
        <v>374</v>
      </c>
      <c r="O6082" t="s">
        <v>174</v>
      </c>
      <c r="P6082" t="s">
        <v>47</v>
      </c>
      <c r="Q6082" t="s">
        <v>356</v>
      </c>
      <c r="R6082" t="s">
        <v>55</v>
      </c>
      <c r="S6082" t="s">
        <v>237</v>
      </c>
      <c r="T6082" t="s">
        <v>108</v>
      </c>
      <c r="U6082" t="s">
        <v>184</v>
      </c>
      <c r="V6082" t="s">
        <v>235</v>
      </c>
      <c r="W6082" t="s">
        <v>79</v>
      </c>
      <c r="X6082" t="s">
        <v>137</v>
      </c>
      <c r="Y6082" t="s">
        <v>250</v>
      </c>
      <c r="Z6082" t="s">
        <v>56</v>
      </c>
      <c r="AA6082" t="s">
        <v>46</v>
      </c>
      <c r="AB6082" t="s">
        <v>185</v>
      </c>
      <c r="AC6082" t="s">
        <v>66</v>
      </c>
      <c r="AD6082" t="s">
        <v>241</v>
      </c>
      <c r="AE6082" t="s">
        <v>380</v>
      </c>
      <c r="AF6082" t="s">
        <v>55</v>
      </c>
      <c r="AG6082" t="s">
        <v>1017</v>
      </c>
      <c r="AH6082" t="s">
        <v>81</v>
      </c>
      <c r="AI6082" t="s">
        <v>64</v>
      </c>
      <c r="AJ6082" t="s">
        <v>679</v>
      </c>
      <c r="AK6082" t="s">
        <v>330</v>
      </c>
      <c r="AL6082" t="s">
        <v>47</v>
      </c>
      <c r="AM6082" t="s">
        <v>47</v>
      </c>
      <c r="AN6082" t="s">
        <v>662</v>
      </c>
      <c r="AO6082" t="s">
        <v>267</v>
      </c>
    </row>
    <row r="6083" spans="1:41" hidden="1" x14ac:dyDescent="0.25">
      <c r="A6083" t="s">
        <v>25368</v>
      </c>
      <c r="B6083" t="s">
        <v>25369</v>
      </c>
      <c r="C6083" s="1" t="str">
        <f t="shared" si="382"/>
        <v>21:1065</v>
      </c>
      <c r="D6083" s="1" t="str">
        <f t="shared" si="383"/>
        <v>21:0108</v>
      </c>
      <c r="E6083" t="s">
        <v>25370</v>
      </c>
      <c r="F6083" t="s">
        <v>25371</v>
      </c>
      <c r="H6083">
        <v>51.302664100000001</v>
      </c>
      <c r="I6083">
        <v>-118.8877469</v>
      </c>
      <c r="J6083" s="1" t="str">
        <f t="shared" si="384"/>
        <v>NGR bulk stream sediment</v>
      </c>
      <c r="K6083" s="1" t="str">
        <f t="shared" si="385"/>
        <v>&lt;177 micron (NGR)</v>
      </c>
      <c r="L6083">
        <v>23</v>
      </c>
      <c r="M6083" t="s">
        <v>280</v>
      </c>
      <c r="N6083">
        <v>375</v>
      </c>
      <c r="O6083" t="s">
        <v>53</v>
      </c>
      <c r="P6083" t="s">
        <v>47</v>
      </c>
      <c r="Q6083" t="s">
        <v>698</v>
      </c>
      <c r="R6083" t="s">
        <v>455</v>
      </c>
      <c r="S6083" t="s">
        <v>425</v>
      </c>
      <c r="T6083" t="s">
        <v>55</v>
      </c>
      <c r="U6083" t="s">
        <v>146</v>
      </c>
      <c r="V6083" t="s">
        <v>235</v>
      </c>
      <c r="W6083" t="s">
        <v>130</v>
      </c>
      <c r="X6083" t="s">
        <v>175</v>
      </c>
      <c r="Y6083" t="s">
        <v>331</v>
      </c>
      <c r="Z6083" t="s">
        <v>199</v>
      </c>
      <c r="AA6083" t="s">
        <v>46</v>
      </c>
      <c r="AB6083" t="s">
        <v>110</v>
      </c>
      <c r="AC6083" t="s">
        <v>58</v>
      </c>
      <c r="AD6083" t="s">
        <v>126</v>
      </c>
      <c r="AE6083" t="s">
        <v>380</v>
      </c>
      <c r="AF6083" t="s">
        <v>76</v>
      </c>
      <c r="AG6083" t="s">
        <v>740</v>
      </c>
      <c r="AH6083" t="s">
        <v>63</v>
      </c>
      <c r="AI6083" t="s">
        <v>125</v>
      </c>
      <c r="AJ6083" t="s">
        <v>306</v>
      </c>
      <c r="AK6083" t="s">
        <v>108</v>
      </c>
      <c r="AL6083" t="s">
        <v>47</v>
      </c>
      <c r="AM6083" t="s">
        <v>103</v>
      </c>
      <c r="AN6083" t="s">
        <v>234</v>
      </c>
      <c r="AO6083" t="s">
        <v>197</v>
      </c>
    </row>
    <row r="6084" spans="1:41" hidden="1" x14ac:dyDescent="0.25">
      <c r="A6084" t="s">
        <v>25372</v>
      </c>
      <c r="B6084" t="s">
        <v>25373</v>
      </c>
      <c r="C6084" s="1" t="str">
        <f t="shared" si="382"/>
        <v>21:1065</v>
      </c>
      <c r="D6084" s="1" t="str">
        <f t="shared" si="383"/>
        <v>21:0108</v>
      </c>
      <c r="E6084" t="s">
        <v>25370</v>
      </c>
      <c r="F6084" t="s">
        <v>25374</v>
      </c>
      <c r="H6084">
        <v>51.302664100000001</v>
      </c>
      <c r="I6084">
        <v>-118.8877469</v>
      </c>
      <c r="J6084" s="1" t="str">
        <f t="shared" si="384"/>
        <v>NGR bulk stream sediment</v>
      </c>
      <c r="K6084" s="1" t="str">
        <f t="shared" si="385"/>
        <v>&lt;177 micron (NGR)</v>
      </c>
      <c r="L6084">
        <v>23</v>
      </c>
      <c r="M6084" t="s">
        <v>288</v>
      </c>
      <c r="N6084">
        <v>376</v>
      </c>
      <c r="O6084" t="s">
        <v>62</v>
      </c>
      <c r="P6084" t="s">
        <v>47</v>
      </c>
      <c r="Q6084" t="s">
        <v>817</v>
      </c>
      <c r="R6084" t="s">
        <v>103</v>
      </c>
      <c r="S6084" t="s">
        <v>425</v>
      </c>
      <c r="T6084" t="s">
        <v>55</v>
      </c>
      <c r="U6084" t="s">
        <v>146</v>
      </c>
      <c r="V6084" t="s">
        <v>47</v>
      </c>
      <c r="W6084" t="s">
        <v>122</v>
      </c>
      <c r="X6084" t="s">
        <v>98</v>
      </c>
      <c r="Y6084" t="s">
        <v>597</v>
      </c>
      <c r="Z6084" t="s">
        <v>56</v>
      </c>
      <c r="AA6084" t="s">
        <v>46</v>
      </c>
      <c r="AB6084" t="s">
        <v>185</v>
      </c>
      <c r="AC6084" t="s">
        <v>58</v>
      </c>
      <c r="AD6084" t="s">
        <v>251</v>
      </c>
      <c r="AE6084" t="s">
        <v>380</v>
      </c>
      <c r="AF6084" t="s">
        <v>108</v>
      </c>
      <c r="AG6084" t="s">
        <v>3432</v>
      </c>
      <c r="AH6084" t="s">
        <v>161</v>
      </c>
      <c r="AI6084" t="s">
        <v>63</v>
      </c>
      <c r="AJ6084" t="s">
        <v>3889</v>
      </c>
      <c r="AK6084" t="s">
        <v>127</v>
      </c>
      <c r="AL6084" t="s">
        <v>47</v>
      </c>
      <c r="AM6084" t="s">
        <v>122</v>
      </c>
      <c r="AN6084" t="s">
        <v>234</v>
      </c>
      <c r="AO6084" t="s">
        <v>141</v>
      </c>
    </row>
    <row r="6085" spans="1:41" hidden="1" x14ac:dyDescent="0.25">
      <c r="A6085" t="s">
        <v>25375</v>
      </c>
      <c r="B6085" t="s">
        <v>25376</v>
      </c>
      <c r="C6085" s="1" t="str">
        <f t="shared" si="382"/>
        <v>21:1065</v>
      </c>
      <c r="D6085" s="1" t="str">
        <f t="shared" si="383"/>
        <v>21:0108</v>
      </c>
      <c r="E6085" t="s">
        <v>25377</v>
      </c>
      <c r="F6085" t="s">
        <v>25378</v>
      </c>
      <c r="H6085">
        <v>51.2761067</v>
      </c>
      <c r="I6085">
        <v>-118.88774770000001</v>
      </c>
      <c r="J6085" s="1" t="str">
        <f t="shared" si="384"/>
        <v>NGR bulk stream sediment</v>
      </c>
      <c r="K6085" s="1" t="str">
        <f t="shared" si="385"/>
        <v>&lt;177 micron (NGR)</v>
      </c>
      <c r="L6085">
        <v>23</v>
      </c>
      <c r="M6085" t="s">
        <v>117</v>
      </c>
      <c r="N6085">
        <v>377</v>
      </c>
      <c r="O6085" t="s">
        <v>62</v>
      </c>
      <c r="P6085" t="s">
        <v>122</v>
      </c>
      <c r="Q6085" t="s">
        <v>684</v>
      </c>
      <c r="R6085" t="s">
        <v>55</v>
      </c>
      <c r="S6085" t="s">
        <v>226</v>
      </c>
      <c r="T6085" t="s">
        <v>73</v>
      </c>
      <c r="U6085" t="s">
        <v>77</v>
      </c>
      <c r="V6085" t="s">
        <v>81</v>
      </c>
      <c r="W6085" t="s">
        <v>101</v>
      </c>
      <c r="X6085" t="s">
        <v>85</v>
      </c>
      <c r="Y6085" t="s">
        <v>240</v>
      </c>
      <c r="Z6085" t="s">
        <v>56</v>
      </c>
      <c r="AA6085" t="s">
        <v>46</v>
      </c>
      <c r="AB6085" t="s">
        <v>174</v>
      </c>
      <c r="AC6085" t="s">
        <v>58</v>
      </c>
      <c r="AD6085" t="s">
        <v>100</v>
      </c>
      <c r="AE6085" t="s">
        <v>380</v>
      </c>
      <c r="AF6085" t="s">
        <v>148</v>
      </c>
      <c r="AG6085" t="s">
        <v>609</v>
      </c>
      <c r="AH6085" t="s">
        <v>125</v>
      </c>
      <c r="AI6085" t="s">
        <v>61</v>
      </c>
      <c r="AJ6085" t="s">
        <v>1974</v>
      </c>
      <c r="AK6085" t="s">
        <v>55</v>
      </c>
      <c r="AL6085" t="s">
        <v>47</v>
      </c>
      <c r="AM6085" t="s">
        <v>47</v>
      </c>
      <c r="AN6085" t="s">
        <v>215</v>
      </c>
      <c r="AO6085" t="s">
        <v>475</v>
      </c>
    </row>
    <row r="6086" spans="1:41" hidden="1" x14ac:dyDescent="0.25">
      <c r="A6086" t="s">
        <v>25379</v>
      </c>
      <c r="B6086" t="s">
        <v>25380</v>
      </c>
      <c r="C6086" s="1" t="str">
        <f t="shared" si="382"/>
        <v>21:1065</v>
      </c>
      <c r="D6086" s="1" t="str">
        <f t="shared" si="383"/>
        <v>21:0108</v>
      </c>
      <c r="E6086" t="s">
        <v>25381</v>
      </c>
      <c r="F6086" t="s">
        <v>25382</v>
      </c>
      <c r="H6086">
        <v>51.234690700000002</v>
      </c>
      <c r="I6086">
        <v>-118.91273990000001</v>
      </c>
      <c r="J6086" s="1" t="str">
        <f t="shared" si="384"/>
        <v>NGR bulk stream sediment</v>
      </c>
      <c r="K6086" s="1" t="str">
        <f t="shared" si="385"/>
        <v>&lt;177 micron (NGR)</v>
      </c>
      <c r="L6086">
        <v>23</v>
      </c>
      <c r="M6086" t="s">
        <v>136</v>
      </c>
      <c r="N6086">
        <v>378</v>
      </c>
      <c r="O6086" t="s">
        <v>62</v>
      </c>
      <c r="P6086" t="s">
        <v>47</v>
      </c>
      <c r="Q6086" t="s">
        <v>119</v>
      </c>
      <c r="R6086" t="s">
        <v>266</v>
      </c>
      <c r="S6086" t="s">
        <v>237</v>
      </c>
      <c r="T6086" t="s">
        <v>51</v>
      </c>
      <c r="U6086" t="s">
        <v>77</v>
      </c>
      <c r="V6086" t="s">
        <v>185</v>
      </c>
      <c r="W6086" t="s">
        <v>61</v>
      </c>
      <c r="X6086" t="s">
        <v>58</v>
      </c>
      <c r="Y6086" t="s">
        <v>140</v>
      </c>
      <c r="Z6086" t="s">
        <v>56</v>
      </c>
      <c r="AA6086" t="s">
        <v>46</v>
      </c>
      <c r="AB6086" t="s">
        <v>61</v>
      </c>
      <c r="AC6086" t="s">
        <v>58</v>
      </c>
      <c r="AD6086" t="s">
        <v>331</v>
      </c>
      <c r="AE6086" t="s">
        <v>380</v>
      </c>
      <c r="AF6086" t="s">
        <v>392</v>
      </c>
      <c r="AG6086" t="s">
        <v>1092</v>
      </c>
      <c r="AH6086" t="s">
        <v>87</v>
      </c>
      <c r="AI6086" t="s">
        <v>110</v>
      </c>
      <c r="AJ6086" t="s">
        <v>5127</v>
      </c>
      <c r="AK6086" t="s">
        <v>85</v>
      </c>
      <c r="AL6086" t="s">
        <v>47</v>
      </c>
      <c r="AM6086" t="s">
        <v>47</v>
      </c>
      <c r="AN6086" t="s">
        <v>920</v>
      </c>
      <c r="AO6086" t="s">
        <v>475</v>
      </c>
    </row>
    <row r="6087" spans="1:41" hidden="1" x14ac:dyDescent="0.25">
      <c r="A6087" t="s">
        <v>25383</v>
      </c>
      <c r="B6087" t="s">
        <v>25384</v>
      </c>
      <c r="C6087" s="1" t="str">
        <f t="shared" si="382"/>
        <v>21:1065</v>
      </c>
      <c r="D6087" s="1" t="str">
        <f t="shared" si="383"/>
        <v>21:0108</v>
      </c>
      <c r="E6087" t="s">
        <v>25385</v>
      </c>
      <c r="F6087" t="s">
        <v>25386</v>
      </c>
      <c r="H6087">
        <v>51.220087300000003</v>
      </c>
      <c r="I6087">
        <v>-118.92084149999999</v>
      </c>
      <c r="J6087" s="1" t="str">
        <f t="shared" si="384"/>
        <v>NGR bulk stream sediment</v>
      </c>
      <c r="K6087" s="1" t="str">
        <f t="shared" si="385"/>
        <v>&lt;177 micron (NGR)</v>
      </c>
      <c r="L6087">
        <v>23</v>
      </c>
      <c r="M6087" t="s">
        <v>157</v>
      </c>
      <c r="N6087">
        <v>379</v>
      </c>
      <c r="O6087" t="s">
        <v>53</v>
      </c>
      <c r="P6087" t="s">
        <v>47</v>
      </c>
      <c r="Q6087" t="s">
        <v>119</v>
      </c>
      <c r="R6087" t="s">
        <v>259</v>
      </c>
      <c r="S6087" t="s">
        <v>65</v>
      </c>
      <c r="T6087" t="s">
        <v>52</v>
      </c>
      <c r="U6087" t="s">
        <v>146</v>
      </c>
      <c r="V6087" t="s">
        <v>61</v>
      </c>
      <c r="W6087" t="s">
        <v>81</v>
      </c>
      <c r="X6087" t="s">
        <v>58</v>
      </c>
      <c r="Y6087" t="s">
        <v>184</v>
      </c>
      <c r="Z6087" t="s">
        <v>56</v>
      </c>
      <c r="AA6087" t="s">
        <v>46</v>
      </c>
      <c r="AB6087" t="s">
        <v>235</v>
      </c>
      <c r="AC6087" t="s">
        <v>66</v>
      </c>
      <c r="AD6087" t="s">
        <v>146</v>
      </c>
      <c r="AE6087" t="s">
        <v>380</v>
      </c>
      <c r="AF6087" t="s">
        <v>319</v>
      </c>
      <c r="AG6087" t="s">
        <v>2720</v>
      </c>
      <c r="AH6087" t="s">
        <v>110</v>
      </c>
      <c r="AI6087" t="s">
        <v>47</v>
      </c>
      <c r="AJ6087" t="s">
        <v>10381</v>
      </c>
      <c r="AK6087" t="s">
        <v>209</v>
      </c>
      <c r="AL6087" t="s">
        <v>47</v>
      </c>
      <c r="AM6087" t="s">
        <v>47</v>
      </c>
      <c r="AN6087" t="s">
        <v>152</v>
      </c>
      <c r="AO6087" t="s">
        <v>225</v>
      </c>
    </row>
    <row r="6088" spans="1:41" hidden="1" x14ac:dyDescent="0.25">
      <c r="A6088" t="s">
        <v>25387</v>
      </c>
      <c r="B6088" t="s">
        <v>25388</v>
      </c>
      <c r="C6088" s="1" t="str">
        <f t="shared" si="382"/>
        <v>21:1065</v>
      </c>
      <c r="D6088" s="1" t="str">
        <f t="shared" si="383"/>
        <v>21:0108</v>
      </c>
      <c r="E6088" t="s">
        <v>25389</v>
      </c>
      <c r="F6088" t="s">
        <v>25390</v>
      </c>
      <c r="H6088">
        <v>51.1523398</v>
      </c>
      <c r="I6088">
        <v>-119.1688655</v>
      </c>
      <c r="J6088" s="1" t="str">
        <f t="shared" si="384"/>
        <v>NGR bulk stream sediment</v>
      </c>
      <c r="K6088" s="1" t="str">
        <f t="shared" si="385"/>
        <v>&lt;177 micron (NGR)</v>
      </c>
      <c r="L6088">
        <v>23</v>
      </c>
      <c r="M6088" t="s">
        <v>170</v>
      </c>
      <c r="N6088">
        <v>380</v>
      </c>
      <c r="O6088" t="s">
        <v>110</v>
      </c>
      <c r="P6088" t="s">
        <v>47</v>
      </c>
      <c r="Q6088" t="s">
        <v>234</v>
      </c>
      <c r="R6088" t="s">
        <v>164</v>
      </c>
      <c r="S6088" t="s">
        <v>65</v>
      </c>
      <c r="T6088" t="s">
        <v>50</v>
      </c>
      <c r="U6088" t="s">
        <v>237</v>
      </c>
      <c r="V6088" t="s">
        <v>437</v>
      </c>
      <c r="W6088" t="s">
        <v>103</v>
      </c>
      <c r="X6088" t="s">
        <v>58</v>
      </c>
      <c r="Y6088" t="s">
        <v>590</v>
      </c>
      <c r="Z6088" t="s">
        <v>84</v>
      </c>
      <c r="AA6088" t="s">
        <v>46</v>
      </c>
      <c r="AB6088" t="s">
        <v>185</v>
      </c>
      <c r="AC6088" t="s">
        <v>306</v>
      </c>
      <c r="AD6088" t="s">
        <v>184</v>
      </c>
      <c r="AE6088" t="s">
        <v>380</v>
      </c>
      <c r="AF6088" t="s">
        <v>108</v>
      </c>
      <c r="AG6088" t="s">
        <v>209</v>
      </c>
      <c r="AH6088" t="s">
        <v>101</v>
      </c>
      <c r="AI6088" t="s">
        <v>125</v>
      </c>
      <c r="AJ6088" t="s">
        <v>2429</v>
      </c>
      <c r="AK6088" t="s">
        <v>55</v>
      </c>
      <c r="AL6088" t="s">
        <v>122</v>
      </c>
      <c r="AM6088" t="s">
        <v>122</v>
      </c>
      <c r="AN6088" t="s">
        <v>313</v>
      </c>
      <c r="AO6088" t="s">
        <v>104</v>
      </c>
    </row>
    <row r="6089" spans="1:41" hidden="1" x14ac:dyDescent="0.25">
      <c r="A6089" t="s">
        <v>25391</v>
      </c>
      <c r="B6089" t="s">
        <v>25392</v>
      </c>
      <c r="C6089" s="1" t="str">
        <f t="shared" si="382"/>
        <v>21:1065</v>
      </c>
      <c r="D6089" s="1" t="str">
        <f t="shared" si="383"/>
        <v>21:0108</v>
      </c>
      <c r="E6089" t="s">
        <v>25393</v>
      </c>
      <c r="F6089" t="s">
        <v>25394</v>
      </c>
      <c r="H6089">
        <v>51.158087299999998</v>
      </c>
      <c r="I6089">
        <v>-119.1654451</v>
      </c>
      <c r="J6089" s="1" t="str">
        <f t="shared" si="384"/>
        <v>NGR bulk stream sediment</v>
      </c>
      <c r="K6089" s="1" t="str">
        <f t="shared" si="385"/>
        <v>&lt;177 micron (NGR)</v>
      </c>
      <c r="L6089">
        <v>23</v>
      </c>
      <c r="M6089" t="s">
        <v>180</v>
      </c>
      <c r="N6089">
        <v>381</v>
      </c>
      <c r="O6089" t="s">
        <v>110</v>
      </c>
      <c r="P6089" t="s">
        <v>47</v>
      </c>
      <c r="Q6089" t="s">
        <v>234</v>
      </c>
      <c r="R6089" t="s">
        <v>181</v>
      </c>
      <c r="S6089" t="s">
        <v>207</v>
      </c>
      <c r="T6089" t="s">
        <v>267</v>
      </c>
      <c r="U6089" t="s">
        <v>146</v>
      </c>
      <c r="V6089" t="s">
        <v>151</v>
      </c>
      <c r="W6089" t="s">
        <v>200</v>
      </c>
      <c r="X6089" t="s">
        <v>137</v>
      </c>
      <c r="Y6089" t="s">
        <v>121</v>
      </c>
      <c r="Z6089" t="s">
        <v>56</v>
      </c>
      <c r="AA6089" t="s">
        <v>46</v>
      </c>
      <c r="AB6089" t="s">
        <v>110</v>
      </c>
      <c r="AC6089" t="s">
        <v>98</v>
      </c>
      <c r="AD6089" t="s">
        <v>291</v>
      </c>
      <c r="AE6089" t="s">
        <v>380</v>
      </c>
      <c r="AF6089" t="s">
        <v>85</v>
      </c>
      <c r="AG6089" t="s">
        <v>2234</v>
      </c>
      <c r="AH6089" t="s">
        <v>64</v>
      </c>
      <c r="AI6089" t="s">
        <v>64</v>
      </c>
      <c r="AJ6089" t="s">
        <v>2109</v>
      </c>
      <c r="AK6089" t="s">
        <v>58</v>
      </c>
      <c r="AL6089" t="s">
        <v>47</v>
      </c>
      <c r="AM6089" t="s">
        <v>122</v>
      </c>
      <c r="AN6089" t="s">
        <v>568</v>
      </c>
      <c r="AO6089" t="s">
        <v>90</v>
      </c>
    </row>
    <row r="6090" spans="1:41" hidden="1" x14ac:dyDescent="0.25">
      <c r="A6090" t="s">
        <v>25395</v>
      </c>
      <c r="B6090" t="s">
        <v>25396</v>
      </c>
      <c r="C6090" s="1" t="str">
        <f t="shared" si="382"/>
        <v>21:1065</v>
      </c>
      <c r="D6090" s="1" t="str">
        <f t="shared" si="383"/>
        <v>21:0108</v>
      </c>
      <c r="E6090" t="s">
        <v>25397</v>
      </c>
      <c r="F6090" t="s">
        <v>25398</v>
      </c>
      <c r="H6090">
        <v>51.171927500000002</v>
      </c>
      <c r="I6090">
        <v>-119.1645484</v>
      </c>
      <c r="J6090" s="1" t="str">
        <f t="shared" si="384"/>
        <v>NGR bulk stream sediment</v>
      </c>
      <c r="K6090" s="1" t="str">
        <f t="shared" si="385"/>
        <v>&lt;177 micron (NGR)</v>
      </c>
      <c r="L6090">
        <v>23</v>
      </c>
      <c r="M6090" t="s">
        <v>195</v>
      </c>
      <c r="N6090">
        <v>382</v>
      </c>
      <c r="O6090" t="s">
        <v>57</v>
      </c>
      <c r="P6090" t="s">
        <v>47</v>
      </c>
      <c r="Q6090" t="s">
        <v>588</v>
      </c>
      <c r="R6090" t="s">
        <v>149</v>
      </c>
      <c r="S6090" t="s">
        <v>431</v>
      </c>
      <c r="T6090" t="s">
        <v>137</v>
      </c>
      <c r="U6090" t="s">
        <v>583</v>
      </c>
      <c r="V6090" t="s">
        <v>139</v>
      </c>
      <c r="W6090" t="s">
        <v>47</v>
      </c>
      <c r="X6090" t="s">
        <v>137</v>
      </c>
      <c r="Y6090" t="s">
        <v>140</v>
      </c>
      <c r="Z6090" t="s">
        <v>199</v>
      </c>
      <c r="AA6090" t="s">
        <v>46</v>
      </c>
      <c r="AB6090" t="s">
        <v>101</v>
      </c>
      <c r="AC6090" t="s">
        <v>76</v>
      </c>
      <c r="AD6090" t="s">
        <v>146</v>
      </c>
      <c r="AE6090" t="s">
        <v>380</v>
      </c>
      <c r="AF6090" t="s">
        <v>238</v>
      </c>
      <c r="AG6090" t="s">
        <v>678</v>
      </c>
      <c r="AH6090" t="s">
        <v>101</v>
      </c>
      <c r="AI6090" t="s">
        <v>185</v>
      </c>
      <c r="AJ6090" t="s">
        <v>2088</v>
      </c>
      <c r="AK6090" t="s">
        <v>143</v>
      </c>
      <c r="AL6090" t="s">
        <v>47</v>
      </c>
      <c r="AM6090" t="s">
        <v>47</v>
      </c>
      <c r="AN6090" t="s">
        <v>592</v>
      </c>
      <c r="AO6090" t="s">
        <v>131</v>
      </c>
    </row>
    <row r="6091" spans="1:41" hidden="1" x14ac:dyDescent="0.25">
      <c r="A6091" t="s">
        <v>25399</v>
      </c>
      <c r="B6091" t="s">
        <v>25400</v>
      </c>
      <c r="C6091" s="1" t="str">
        <f t="shared" si="382"/>
        <v>21:1065</v>
      </c>
      <c r="D6091" s="1" t="str">
        <f t="shared" si="383"/>
        <v>21:0108</v>
      </c>
      <c r="E6091" t="s">
        <v>25401</v>
      </c>
      <c r="F6091" t="s">
        <v>25402</v>
      </c>
      <c r="H6091">
        <v>51.181285299999999</v>
      </c>
      <c r="I6091">
        <v>-119.14482479999999</v>
      </c>
      <c r="J6091" s="1" t="str">
        <f t="shared" si="384"/>
        <v>NGR bulk stream sediment</v>
      </c>
      <c r="K6091" s="1" t="str">
        <f t="shared" si="385"/>
        <v>&lt;177 micron (NGR)</v>
      </c>
      <c r="L6091">
        <v>23</v>
      </c>
      <c r="M6091" t="s">
        <v>205</v>
      </c>
      <c r="N6091">
        <v>383</v>
      </c>
      <c r="O6091" t="s">
        <v>149</v>
      </c>
      <c r="P6091" t="s">
        <v>47</v>
      </c>
      <c r="Q6091" t="s">
        <v>119</v>
      </c>
      <c r="R6091" t="s">
        <v>274</v>
      </c>
      <c r="S6091" t="s">
        <v>146</v>
      </c>
      <c r="T6091" t="s">
        <v>137</v>
      </c>
      <c r="U6091" t="s">
        <v>268</v>
      </c>
      <c r="V6091" t="s">
        <v>257</v>
      </c>
      <c r="W6091" t="s">
        <v>47</v>
      </c>
      <c r="X6091" t="s">
        <v>73</v>
      </c>
      <c r="Y6091" t="s">
        <v>342</v>
      </c>
      <c r="Z6091" t="s">
        <v>56</v>
      </c>
      <c r="AA6091" t="s">
        <v>46</v>
      </c>
      <c r="AB6091" t="s">
        <v>61</v>
      </c>
      <c r="AC6091" t="s">
        <v>58</v>
      </c>
      <c r="AD6091" t="s">
        <v>291</v>
      </c>
      <c r="AE6091" t="s">
        <v>380</v>
      </c>
      <c r="AF6091" t="s">
        <v>158</v>
      </c>
      <c r="AG6091" t="s">
        <v>150</v>
      </c>
      <c r="AH6091" t="s">
        <v>47</v>
      </c>
      <c r="AI6091" t="s">
        <v>174</v>
      </c>
      <c r="AJ6091" t="s">
        <v>66</v>
      </c>
      <c r="AK6091" t="s">
        <v>108</v>
      </c>
      <c r="AL6091" t="s">
        <v>47</v>
      </c>
      <c r="AM6091" t="s">
        <v>47</v>
      </c>
      <c r="AN6091" t="s">
        <v>345</v>
      </c>
      <c r="AO6091" t="s">
        <v>209</v>
      </c>
    </row>
    <row r="6092" spans="1:41" hidden="1" x14ac:dyDescent="0.25">
      <c r="A6092" t="s">
        <v>25403</v>
      </c>
      <c r="B6092" t="s">
        <v>25404</v>
      </c>
      <c r="C6092" s="1" t="str">
        <f t="shared" si="382"/>
        <v>21:1065</v>
      </c>
      <c r="D6092" s="1" t="str">
        <f t="shared" si="383"/>
        <v>21:0108</v>
      </c>
      <c r="E6092" t="s">
        <v>25405</v>
      </c>
      <c r="F6092" t="s">
        <v>25406</v>
      </c>
      <c r="H6092">
        <v>51.197579900000001</v>
      </c>
      <c r="I6092">
        <v>-119.07674400000001</v>
      </c>
      <c r="J6092" s="1" t="str">
        <f t="shared" si="384"/>
        <v>NGR bulk stream sediment</v>
      </c>
      <c r="K6092" s="1" t="str">
        <f t="shared" si="385"/>
        <v>&lt;177 micron (NGR)</v>
      </c>
      <c r="L6092">
        <v>23</v>
      </c>
      <c r="M6092" t="s">
        <v>214</v>
      </c>
      <c r="N6092">
        <v>384</v>
      </c>
      <c r="O6092" t="s">
        <v>174</v>
      </c>
      <c r="P6092" t="s">
        <v>51</v>
      </c>
      <c r="Q6092" t="s">
        <v>481</v>
      </c>
      <c r="R6092" t="s">
        <v>81</v>
      </c>
      <c r="S6092" t="s">
        <v>431</v>
      </c>
      <c r="T6092" t="s">
        <v>137</v>
      </c>
      <c r="U6092" t="s">
        <v>934</v>
      </c>
      <c r="V6092" t="s">
        <v>122</v>
      </c>
      <c r="W6092" t="s">
        <v>81</v>
      </c>
      <c r="X6092" t="s">
        <v>58</v>
      </c>
      <c r="Y6092" t="s">
        <v>538</v>
      </c>
      <c r="Z6092" t="s">
        <v>56</v>
      </c>
      <c r="AA6092" t="s">
        <v>46</v>
      </c>
      <c r="AB6092" t="s">
        <v>63</v>
      </c>
      <c r="AC6092" t="s">
        <v>209</v>
      </c>
      <c r="AD6092" t="s">
        <v>226</v>
      </c>
      <c r="AE6092" t="s">
        <v>380</v>
      </c>
      <c r="AF6092" t="s">
        <v>96</v>
      </c>
      <c r="AG6092" t="s">
        <v>58</v>
      </c>
      <c r="AH6092" t="s">
        <v>257</v>
      </c>
      <c r="AI6092" t="s">
        <v>185</v>
      </c>
      <c r="AJ6092" t="s">
        <v>59</v>
      </c>
      <c r="AK6092" t="s">
        <v>351</v>
      </c>
      <c r="AL6092" t="s">
        <v>47</v>
      </c>
      <c r="AM6092" t="s">
        <v>47</v>
      </c>
      <c r="AN6092" t="s">
        <v>668</v>
      </c>
      <c r="AO6092" t="s">
        <v>99</v>
      </c>
    </row>
    <row r="6093" spans="1:41" hidden="1" x14ac:dyDescent="0.25">
      <c r="A6093" t="s">
        <v>25407</v>
      </c>
      <c r="B6093" t="s">
        <v>25408</v>
      </c>
      <c r="C6093" s="1" t="str">
        <f t="shared" ref="C6093:C6156" si="386">HYPERLINK("http://geochem.nrcan.gc.ca/cdogs/content/bdl/bdl211065_e.htm", "21:1065")</f>
        <v>21:1065</v>
      </c>
      <c r="D6093" s="1" t="str">
        <f t="shared" ref="D6093:D6156" si="387">HYPERLINK("http://geochem.nrcan.gc.ca/cdogs/content/svy/svy210108_e.htm", "21:0108")</f>
        <v>21:0108</v>
      </c>
      <c r="E6093" t="s">
        <v>25409</v>
      </c>
      <c r="F6093" t="s">
        <v>25410</v>
      </c>
      <c r="H6093">
        <v>51.207516599999998</v>
      </c>
      <c r="I6093">
        <v>-119.0380189</v>
      </c>
      <c r="J6093" s="1" t="str">
        <f t="shared" si="384"/>
        <v>NGR bulk stream sediment</v>
      </c>
      <c r="K6093" s="1" t="str">
        <f t="shared" si="385"/>
        <v>&lt;177 micron (NGR)</v>
      </c>
      <c r="L6093">
        <v>23</v>
      </c>
      <c r="M6093" t="s">
        <v>223</v>
      </c>
      <c r="N6093">
        <v>385</v>
      </c>
      <c r="O6093" t="s">
        <v>46</v>
      </c>
      <c r="P6093" t="s">
        <v>47</v>
      </c>
      <c r="Q6093" t="s">
        <v>234</v>
      </c>
      <c r="R6093" t="s">
        <v>62</v>
      </c>
      <c r="S6093" t="s">
        <v>915</v>
      </c>
      <c r="T6093" t="s">
        <v>137</v>
      </c>
      <c r="U6093" t="s">
        <v>126</v>
      </c>
      <c r="V6093" t="s">
        <v>101</v>
      </c>
      <c r="W6093" t="s">
        <v>257</v>
      </c>
      <c r="X6093" t="s">
        <v>269</v>
      </c>
      <c r="Y6093" t="s">
        <v>425</v>
      </c>
      <c r="Z6093" t="s">
        <v>62</v>
      </c>
      <c r="AA6093" t="s">
        <v>46</v>
      </c>
      <c r="AB6093" t="s">
        <v>139</v>
      </c>
      <c r="AC6093" t="s">
        <v>58</v>
      </c>
      <c r="AD6093" t="s">
        <v>146</v>
      </c>
      <c r="AE6093" t="s">
        <v>380</v>
      </c>
      <c r="AF6093" t="s">
        <v>374</v>
      </c>
      <c r="AG6093" t="s">
        <v>283</v>
      </c>
      <c r="AH6093" t="s">
        <v>158</v>
      </c>
      <c r="AI6093" t="s">
        <v>257</v>
      </c>
      <c r="AJ6093" t="s">
        <v>25411</v>
      </c>
      <c r="AK6093" t="s">
        <v>175</v>
      </c>
      <c r="AL6093" t="s">
        <v>127</v>
      </c>
      <c r="AM6093" t="s">
        <v>73</v>
      </c>
      <c r="AN6093" t="s">
        <v>404</v>
      </c>
      <c r="AO6093" t="s">
        <v>49</v>
      </c>
    </row>
    <row r="6094" spans="1:41" hidden="1" x14ac:dyDescent="0.25">
      <c r="A6094" t="s">
        <v>25412</v>
      </c>
      <c r="B6094" t="s">
        <v>25413</v>
      </c>
      <c r="C6094" s="1" t="str">
        <f t="shared" si="386"/>
        <v>21:1065</v>
      </c>
      <c r="D6094" s="1" t="str">
        <f t="shared" si="387"/>
        <v>21:0108</v>
      </c>
      <c r="E6094" t="s">
        <v>25414</v>
      </c>
      <c r="F6094" t="s">
        <v>25415</v>
      </c>
      <c r="H6094">
        <v>51.228383600000001</v>
      </c>
      <c r="I6094">
        <v>-119.02604940000001</v>
      </c>
      <c r="J6094" s="1" t="str">
        <f t="shared" si="384"/>
        <v>NGR bulk stream sediment</v>
      </c>
      <c r="K6094" s="1" t="str">
        <f t="shared" si="385"/>
        <v>&lt;177 micron (NGR)</v>
      </c>
      <c r="L6094">
        <v>23</v>
      </c>
      <c r="M6094" t="s">
        <v>233</v>
      </c>
      <c r="N6094">
        <v>386</v>
      </c>
      <c r="O6094" t="s">
        <v>62</v>
      </c>
      <c r="P6094" t="s">
        <v>47</v>
      </c>
      <c r="Q6094" t="s">
        <v>481</v>
      </c>
      <c r="R6094" t="s">
        <v>101</v>
      </c>
      <c r="S6094" t="s">
        <v>89</v>
      </c>
      <c r="T6094" t="s">
        <v>137</v>
      </c>
      <c r="U6094" t="s">
        <v>329</v>
      </c>
      <c r="V6094" t="s">
        <v>139</v>
      </c>
      <c r="W6094" t="s">
        <v>78</v>
      </c>
      <c r="X6094" t="s">
        <v>127</v>
      </c>
      <c r="Y6094" t="s">
        <v>146</v>
      </c>
      <c r="Z6094" t="s">
        <v>56</v>
      </c>
      <c r="AA6094" t="s">
        <v>46</v>
      </c>
      <c r="AB6094" t="s">
        <v>125</v>
      </c>
      <c r="AC6094" t="s">
        <v>58</v>
      </c>
      <c r="AD6094" t="s">
        <v>226</v>
      </c>
      <c r="AE6094" t="s">
        <v>380</v>
      </c>
      <c r="AF6094" t="s">
        <v>439</v>
      </c>
      <c r="AG6094" t="s">
        <v>3580</v>
      </c>
      <c r="AH6094" t="s">
        <v>270</v>
      </c>
      <c r="AI6094" t="s">
        <v>105</v>
      </c>
      <c r="AJ6094" t="s">
        <v>2245</v>
      </c>
      <c r="AK6094" t="s">
        <v>76</v>
      </c>
      <c r="AL6094" t="s">
        <v>122</v>
      </c>
      <c r="AM6094" t="s">
        <v>122</v>
      </c>
      <c r="AN6094" t="s">
        <v>487</v>
      </c>
      <c r="AO6094" t="s">
        <v>104</v>
      </c>
    </row>
    <row r="6095" spans="1:41" hidden="1" x14ac:dyDescent="0.25">
      <c r="A6095" t="s">
        <v>25416</v>
      </c>
      <c r="B6095" t="s">
        <v>25417</v>
      </c>
      <c r="C6095" s="1" t="str">
        <f t="shared" si="386"/>
        <v>21:1065</v>
      </c>
      <c r="D6095" s="1" t="str">
        <f t="shared" si="387"/>
        <v>21:0108</v>
      </c>
      <c r="E6095" t="s">
        <v>25418</v>
      </c>
      <c r="F6095" t="s">
        <v>25419</v>
      </c>
      <c r="H6095">
        <v>51.286366399999999</v>
      </c>
      <c r="I6095">
        <v>-118.996217</v>
      </c>
      <c r="J6095" s="1" t="str">
        <f t="shared" si="384"/>
        <v>NGR bulk stream sediment</v>
      </c>
      <c r="K6095" s="1" t="str">
        <f t="shared" si="385"/>
        <v>&lt;177 micron (NGR)</v>
      </c>
      <c r="L6095">
        <v>23</v>
      </c>
      <c r="M6095" t="s">
        <v>248</v>
      </c>
      <c r="N6095">
        <v>387</v>
      </c>
      <c r="O6095" t="s">
        <v>57</v>
      </c>
      <c r="P6095" t="s">
        <v>51</v>
      </c>
      <c r="Q6095" t="s">
        <v>138</v>
      </c>
      <c r="R6095" t="s">
        <v>122</v>
      </c>
      <c r="S6095" t="s">
        <v>583</v>
      </c>
      <c r="T6095" t="s">
        <v>55</v>
      </c>
      <c r="U6095" t="s">
        <v>554</v>
      </c>
      <c r="V6095" t="s">
        <v>63</v>
      </c>
      <c r="W6095" t="s">
        <v>78</v>
      </c>
      <c r="X6095" t="s">
        <v>137</v>
      </c>
      <c r="Y6095" t="s">
        <v>290</v>
      </c>
      <c r="Z6095" t="s">
        <v>56</v>
      </c>
      <c r="AA6095" t="s">
        <v>46</v>
      </c>
      <c r="AB6095" t="s">
        <v>149</v>
      </c>
      <c r="AC6095" t="s">
        <v>58</v>
      </c>
      <c r="AD6095" t="s">
        <v>300</v>
      </c>
      <c r="AE6095" t="s">
        <v>380</v>
      </c>
      <c r="AF6095" t="s">
        <v>58</v>
      </c>
      <c r="AG6095" t="s">
        <v>1425</v>
      </c>
      <c r="AH6095" t="s">
        <v>130</v>
      </c>
      <c r="AI6095" t="s">
        <v>235</v>
      </c>
      <c r="AJ6095" t="s">
        <v>2753</v>
      </c>
      <c r="AK6095" t="s">
        <v>591</v>
      </c>
      <c r="AL6095" t="s">
        <v>47</v>
      </c>
      <c r="AM6095" t="s">
        <v>47</v>
      </c>
      <c r="AN6095" t="s">
        <v>301</v>
      </c>
      <c r="AO6095" t="s">
        <v>209</v>
      </c>
    </row>
    <row r="6096" spans="1:41" hidden="1" x14ac:dyDescent="0.25">
      <c r="A6096" t="s">
        <v>25420</v>
      </c>
      <c r="B6096" t="s">
        <v>25421</v>
      </c>
      <c r="C6096" s="1" t="str">
        <f t="shared" si="386"/>
        <v>21:1065</v>
      </c>
      <c r="D6096" s="1" t="str">
        <f t="shared" si="387"/>
        <v>21:0108</v>
      </c>
      <c r="E6096" t="s">
        <v>25422</v>
      </c>
      <c r="F6096" t="s">
        <v>25423</v>
      </c>
      <c r="H6096">
        <v>51.304146899999999</v>
      </c>
      <c r="I6096">
        <v>-119.02081920000001</v>
      </c>
      <c r="J6096" s="1" t="str">
        <f t="shared" si="384"/>
        <v>NGR bulk stream sediment</v>
      </c>
      <c r="K6096" s="1" t="str">
        <f t="shared" si="385"/>
        <v>&lt;177 micron (NGR)</v>
      </c>
      <c r="L6096">
        <v>23</v>
      </c>
      <c r="M6096" t="s">
        <v>256</v>
      </c>
      <c r="N6096">
        <v>388</v>
      </c>
      <c r="O6096" t="s">
        <v>62</v>
      </c>
      <c r="P6096" t="s">
        <v>47</v>
      </c>
      <c r="Q6096" t="s">
        <v>289</v>
      </c>
      <c r="R6096" t="s">
        <v>62</v>
      </c>
      <c r="S6096" t="s">
        <v>237</v>
      </c>
      <c r="T6096" t="s">
        <v>58</v>
      </c>
      <c r="U6096" t="s">
        <v>140</v>
      </c>
      <c r="V6096" t="s">
        <v>173</v>
      </c>
      <c r="W6096" t="s">
        <v>257</v>
      </c>
      <c r="X6096" t="s">
        <v>55</v>
      </c>
      <c r="Y6096" t="s">
        <v>329</v>
      </c>
      <c r="Z6096" t="s">
        <v>56</v>
      </c>
      <c r="AA6096" t="s">
        <v>46</v>
      </c>
      <c r="AB6096" t="s">
        <v>61</v>
      </c>
      <c r="AC6096" t="s">
        <v>59</v>
      </c>
      <c r="AD6096" t="s">
        <v>590</v>
      </c>
      <c r="AE6096" t="s">
        <v>380</v>
      </c>
      <c r="AF6096" t="s">
        <v>55</v>
      </c>
      <c r="AG6096" t="s">
        <v>127</v>
      </c>
      <c r="AH6096" t="s">
        <v>437</v>
      </c>
      <c r="AI6096" t="s">
        <v>63</v>
      </c>
      <c r="AJ6096" t="s">
        <v>6218</v>
      </c>
      <c r="AK6096" t="s">
        <v>108</v>
      </c>
      <c r="AL6096" t="s">
        <v>47</v>
      </c>
      <c r="AM6096" t="s">
        <v>122</v>
      </c>
      <c r="AN6096" t="s">
        <v>299</v>
      </c>
      <c r="AO6096" t="s">
        <v>59</v>
      </c>
    </row>
    <row r="6097" spans="1:41" hidden="1" x14ac:dyDescent="0.25">
      <c r="A6097" t="s">
        <v>25424</v>
      </c>
      <c r="B6097" t="s">
        <v>25425</v>
      </c>
      <c r="C6097" s="1" t="str">
        <f t="shared" si="386"/>
        <v>21:1065</v>
      </c>
      <c r="D6097" s="1" t="str">
        <f t="shared" si="387"/>
        <v>21:0108</v>
      </c>
      <c r="E6097" t="s">
        <v>25426</v>
      </c>
      <c r="F6097" t="s">
        <v>25427</v>
      </c>
      <c r="H6097">
        <v>51.268434499999998</v>
      </c>
      <c r="I6097">
        <v>-119.0357815</v>
      </c>
      <c r="J6097" s="1" t="str">
        <f t="shared" si="384"/>
        <v>NGR bulk stream sediment</v>
      </c>
      <c r="K6097" s="1" t="str">
        <f t="shared" si="385"/>
        <v>&lt;177 micron (NGR)</v>
      </c>
      <c r="L6097">
        <v>23</v>
      </c>
      <c r="M6097" t="s">
        <v>265</v>
      </c>
      <c r="N6097">
        <v>389</v>
      </c>
      <c r="O6097" t="s">
        <v>62</v>
      </c>
      <c r="P6097" t="s">
        <v>51</v>
      </c>
      <c r="Q6097" t="s">
        <v>234</v>
      </c>
      <c r="R6097" t="s">
        <v>81</v>
      </c>
      <c r="S6097" t="s">
        <v>438</v>
      </c>
      <c r="T6097" t="s">
        <v>58</v>
      </c>
      <c r="U6097" t="s">
        <v>329</v>
      </c>
      <c r="V6097" t="s">
        <v>63</v>
      </c>
      <c r="W6097" t="s">
        <v>78</v>
      </c>
      <c r="X6097" t="s">
        <v>58</v>
      </c>
      <c r="Y6097" t="s">
        <v>183</v>
      </c>
      <c r="Z6097" t="s">
        <v>56</v>
      </c>
      <c r="AA6097" t="s">
        <v>46</v>
      </c>
      <c r="AB6097" t="s">
        <v>64</v>
      </c>
      <c r="AC6097" t="s">
        <v>76</v>
      </c>
      <c r="AD6097" t="s">
        <v>482</v>
      </c>
      <c r="AE6097" t="s">
        <v>380</v>
      </c>
      <c r="AF6097" t="s">
        <v>58</v>
      </c>
      <c r="AG6097" t="s">
        <v>1078</v>
      </c>
      <c r="AH6097" t="s">
        <v>257</v>
      </c>
      <c r="AI6097" t="s">
        <v>185</v>
      </c>
      <c r="AJ6097" t="s">
        <v>3222</v>
      </c>
      <c r="AK6097" t="s">
        <v>319</v>
      </c>
      <c r="AL6097" t="s">
        <v>47</v>
      </c>
      <c r="AM6097" t="s">
        <v>47</v>
      </c>
      <c r="AN6097" t="s">
        <v>322</v>
      </c>
      <c r="AO6097" t="s">
        <v>104</v>
      </c>
    </row>
    <row r="6098" spans="1:41" hidden="1" x14ac:dyDescent="0.25">
      <c r="A6098" t="s">
        <v>25428</v>
      </c>
      <c r="B6098" t="s">
        <v>25429</v>
      </c>
      <c r="C6098" s="1" t="str">
        <f t="shared" si="386"/>
        <v>21:1065</v>
      </c>
      <c r="D6098" s="1" t="str">
        <f t="shared" si="387"/>
        <v>21:0108</v>
      </c>
      <c r="E6098" t="s">
        <v>25430</v>
      </c>
      <c r="F6098" t="s">
        <v>25431</v>
      </c>
      <c r="H6098">
        <v>51.083244100000002</v>
      </c>
      <c r="I6098">
        <v>-119.06592209999999</v>
      </c>
      <c r="J6098" s="1" t="str">
        <f t="shared" si="384"/>
        <v>NGR bulk stream sediment</v>
      </c>
      <c r="K6098" s="1" t="str">
        <f t="shared" si="385"/>
        <v>&lt;177 micron (NGR)</v>
      </c>
      <c r="L6098">
        <v>24</v>
      </c>
      <c r="M6098" t="s">
        <v>45</v>
      </c>
      <c r="N6098">
        <v>390</v>
      </c>
      <c r="O6098" t="s">
        <v>57</v>
      </c>
      <c r="P6098" t="s">
        <v>122</v>
      </c>
      <c r="Q6098" t="s">
        <v>234</v>
      </c>
      <c r="R6098" t="s">
        <v>64</v>
      </c>
      <c r="S6098" t="s">
        <v>237</v>
      </c>
      <c r="T6098" t="s">
        <v>76</v>
      </c>
      <c r="U6098" t="s">
        <v>590</v>
      </c>
      <c r="V6098" t="s">
        <v>200</v>
      </c>
      <c r="W6098" t="s">
        <v>102</v>
      </c>
      <c r="X6098" t="s">
        <v>58</v>
      </c>
      <c r="Y6098" t="s">
        <v>100</v>
      </c>
      <c r="Z6098" t="s">
        <v>199</v>
      </c>
      <c r="AA6098" t="s">
        <v>46</v>
      </c>
      <c r="AB6098" t="s">
        <v>105</v>
      </c>
      <c r="AC6098" t="s">
        <v>99</v>
      </c>
      <c r="AD6098" t="s">
        <v>667</v>
      </c>
      <c r="AE6098" t="s">
        <v>380</v>
      </c>
      <c r="AF6098" t="s">
        <v>85</v>
      </c>
      <c r="AG6098" t="s">
        <v>1242</v>
      </c>
      <c r="AH6098" t="s">
        <v>130</v>
      </c>
      <c r="AI6098" t="s">
        <v>110</v>
      </c>
      <c r="AJ6098" t="s">
        <v>2276</v>
      </c>
      <c r="AK6098" t="s">
        <v>357</v>
      </c>
      <c r="AL6098" t="s">
        <v>51</v>
      </c>
      <c r="AM6098" t="s">
        <v>122</v>
      </c>
      <c r="AN6098" t="s">
        <v>301</v>
      </c>
      <c r="AO6098" t="s">
        <v>175</v>
      </c>
    </row>
    <row r="6099" spans="1:41" hidden="1" x14ac:dyDescent="0.25">
      <c r="A6099" t="s">
        <v>25432</v>
      </c>
      <c r="B6099" t="s">
        <v>25433</v>
      </c>
      <c r="C6099" s="1" t="str">
        <f t="shared" si="386"/>
        <v>21:1065</v>
      </c>
      <c r="D6099" s="1" t="str">
        <f t="shared" si="387"/>
        <v>21:0108</v>
      </c>
      <c r="E6099" t="s">
        <v>25434</v>
      </c>
      <c r="F6099" t="s">
        <v>25435</v>
      </c>
      <c r="H6099">
        <v>51.040232099999997</v>
      </c>
      <c r="I6099">
        <v>-119.9880206</v>
      </c>
      <c r="J6099" s="1" t="str">
        <f t="shared" si="384"/>
        <v>NGR bulk stream sediment</v>
      </c>
      <c r="K6099" s="1" t="str">
        <f t="shared" si="385"/>
        <v>&lt;177 micron (NGR)</v>
      </c>
      <c r="L6099">
        <v>24</v>
      </c>
      <c r="M6099" t="s">
        <v>71</v>
      </c>
      <c r="N6099">
        <v>391</v>
      </c>
      <c r="O6099" t="s">
        <v>111</v>
      </c>
      <c r="P6099" t="s">
        <v>85</v>
      </c>
      <c r="Q6099" t="s">
        <v>668</v>
      </c>
      <c r="R6099" t="s">
        <v>137</v>
      </c>
      <c r="S6099" t="s">
        <v>554</v>
      </c>
      <c r="T6099" t="s">
        <v>85</v>
      </c>
      <c r="U6099" t="s">
        <v>425</v>
      </c>
      <c r="V6099" t="s">
        <v>235</v>
      </c>
      <c r="W6099" t="s">
        <v>257</v>
      </c>
      <c r="X6099" t="s">
        <v>52</v>
      </c>
      <c r="Y6099" t="s">
        <v>187</v>
      </c>
      <c r="Z6099" t="s">
        <v>199</v>
      </c>
      <c r="AA6099" t="s">
        <v>46</v>
      </c>
      <c r="AB6099" t="s">
        <v>54</v>
      </c>
      <c r="AC6099" t="s">
        <v>107</v>
      </c>
      <c r="AD6099" t="s">
        <v>104</v>
      </c>
      <c r="AE6099" t="s">
        <v>198</v>
      </c>
      <c r="AF6099" t="s">
        <v>118</v>
      </c>
      <c r="AG6099" t="s">
        <v>242</v>
      </c>
      <c r="AH6099" t="s">
        <v>61</v>
      </c>
      <c r="AI6099" t="s">
        <v>174</v>
      </c>
      <c r="AJ6099" t="s">
        <v>108</v>
      </c>
      <c r="AK6099" t="s">
        <v>130</v>
      </c>
      <c r="AL6099" t="s">
        <v>47</v>
      </c>
      <c r="AM6099" t="s">
        <v>47</v>
      </c>
      <c r="AN6099" t="s">
        <v>725</v>
      </c>
      <c r="AO6099" t="s">
        <v>59</v>
      </c>
    </row>
    <row r="6100" spans="1:41" hidden="1" x14ac:dyDescent="0.25">
      <c r="A6100" t="s">
        <v>25436</v>
      </c>
      <c r="B6100" t="s">
        <v>25437</v>
      </c>
      <c r="C6100" s="1" t="str">
        <f t="shared" si="386"/>
        <v>21:1065</v>
      </c>
      <c r="D6100" s="1" t="str">
        <f t="shared" si="387"/>
        <v>21:0108</v>
      </c>
      <c r="E6100" t="s">
        <v>25438</v>
      </c>
      <c r="F6100" t="s">
        <v>25439</v>
      </c>
      <c r="H6100">
        <v>51.027606200000001</v>
      </c>
      <c r="I6100">
        <v>-119.9917439</v>
      </c>
      <c r="J6100" s="1" t="str">
        <f t="shared" si="384"/>
        <v>NGR bulk stream sediment</v>
      </c>
      <c r="K6100" s="1" t="str">
        <f t="shared" si="385"/>
        <v>&lt;177 micron (NGR)</v>
      </c>
      <c r="L6100">
        <v>24</v>
      </c>
      <c r="M6100" t="s">
        <v>95</v>
      </c>
      <c r="N6100">
        <v>392</v>
      </c>
      <c r="O6100" t="s">
        <v>85</v>
      </c>
      <c r="P6100" t="s">
        <v>52</v>
      </c>
      <c r="Q6100" t="s">
        <v>518</v>
      </c>
      <c r="R6100" t="s">
        <v>60</v>
      </c>
      <c r="S6100" t="s">
        <v>290</v>
      </c>
      <c r="T6100" t="s">
        <v>98</v>
      </c>
      <c r="U6100" t="s">
        <v>543</v>
      </c>
      <c r="V6100" t="s">
        <v>105</v>
      </c>
      <c r="W6100" t="s">
        <v>86</v>
      </c>
      <c r="X6100" t="s">
        <v>51</v>
      </c>
      <c r="Y6100" t="s">
        <v>90</v>
      </c>
      <c r="Z6100" t="s">
        <v>199</v>
      </c>
      <c r="AA6100" t="s">
        <v>46</v>
      </c>
      <c r="AB6100" t="s">
        <v>61</v>
      </c>
      <c r="AC6100" t="s">
        <v>358</v>
      </c>
      <c r="AD6100" t="s">
        <v>272</v>
      </c>
      <c r="AE6100" t="s">
        <v>149</v>
      </c>
      <c r="AF6100" t="s">
        <v>766</v>
      </c>
      <c r="AG6100" t="s">
        <v>73</v>
      </c>
      <c r="AH6100" t="s">
        <v>149</v>
      </c>
      <c r="AI6100" t="s">
        <v>46</v>
      </c>
      <c r="AJ6100" t="s">
        <v>148</v>
      </c>
      <c r="AK6100" t="s">
        <v>161</v>
      </c>
      <c r="AL6100" t="s">
        <v>47</v>
      </c>
      <c r="AM6100" t="s">
        <v>47</v>
      </c>
      <c r="AN6100" t="s">
        <v>508</v>
      </c>
      <c r="AO6100" t="s">
        <v>59</v>
      </c>
    </row>
    <row r="6101" spans="1:41" hidden="1" x14ac:dyDescent="0.25">
      <c r="A6101" t="s">
        <v>25440</v>
      </c>
      <c r="B6101" t="s">
        <v>25441</v>
      </c>
      <c r="C6101" s="1" t="str">
        <f t="shared" si="386"/>
        <v>21:1065</v>
      </c>
      <c r="D6101" s="1" t="str">
        <f t="shared" si="387"/>
        <v>21:0108</v>
      </c>
      <c r="E6101" t="s">
        <v>25442</v>
      </c>
      <c r="F6101" t="s">
        <v>25443</v>
      </c>
      <c r="H6101">
        <v>51.011638599999998</v>
      </c>
      <c r="I6101">
        <v>-119.9515025</v>
      </c>
      <c r="J6101" s="1" t="str">
        <f t="shared" si="384"/>
        <v>NGR bulk stream sediment</v>
      </c>
      <c r="K6101" s="1" t="str">
        <f t="shared" si="385"/>
        <v>&lt;177 micron (NGR)</v>
      </c>
      <c r="L6101">
        <v>24</v>
      </c>
      <c r="M6101" t="s">
        <v>117</v>
      </c>
      <c r="N6101">
        <v>393</v>
      </c>
      <c r="O6101" t="s">
        <v>217</v>
      </c>
      <c r="P6101" t="s">
        <v>103</v>
      </c>
      <c r="Q6101" t="s">
        <v>518</v>
      </c>
      <c r="R6101" t="s">
        <v>351</v>
      </c>
      <c r="S6101" t="s">
        <v>141</v>
      </c>
      <c r="T6101" t="s">
        <v>99</v>
      </c>
      <c r="U6101" t="s">
        <v>391</v>
      </c>
      <c r="V6101" t="s">
        <v>63</v>
      </c>
      <c r="W6101" t="s">
        <v>371</v>
      </c>
      <c r="X6101" t="s">
        <v>122</v>
      </c>
      <c r="Y6101" t="s">
        <v>50</v>
      </c>
      <c r="Z6101" t="s">
        <v>56</v>
      </c>
      <c r="AA6101" t="s">
        <v>46</v>
      </c>
      <c r="AB6101" t="s">
        <v>61</v>
      </c>
      <c r="AC6101" t="s">
        <v>218</v>
      </c>
      <c r="AD6101" t="s">
        <v>75</v>
      </c>
      <c r="AE6101" t="s">
        <v>149</v>
      </c>
      <c r="AF6101" t="s">
        <v>766</v>
      </c>
      <c r="AG6101" t="s">
        <v>437</v>
      </c>
      <c r="AH6101" t="s">
        <v>57</v>
      </c>
      <c r="AI6101" t="s">
        <v>46</v>
      </c>
      <c r="AJ6101" t="s">
        <v>86</v>
      </c>
      <c r="AK6101" t="s">
        <v>63</v>
      </c>
      <c r="AL6101" t="s">
        <v>47</v>
      </c>
      <c r="AM6101" t="s">
        <v>47</v>
      </c>
      <c r="AN6101" t="s">
        <v>65</v>
      </c>
      <c r="AO6101" t="s">
        <v>66</v>
      </c>
    </row>
    <row r="6102" spans="1:41" hidden="1" x14ac:dyDescent="0.25">
      <c r="A6102" t="s">
        <v>25444</v>
      </c>
      <c r="B6102" t="s">
        <v>25445</v>
      </c>
      <c r="C6102" s="1" t="str">
        <f t="shared" si="386"/>
        <v>21:1065</v>
      </c>
      <c r="D6102" s="1" t="str">
        <f t="shared" si="387"/>
        <v>21:0108</v>
      </c>
      <c r="E6102" t="s">
        <v>25446</v>
      </c>
      <c r="F6102" t="s">
        <v>25447</v>
      </c>
      <c r="H6102">
        <v>51.017074899999997</v>
      </c>
      <c r="I6102">
        <v>-119.9364035</v>
      </c>
      <c r="J6102" s="1" t="str">
        <f t="shared" si="384"/>
        <v>NGR bulk stream sediment</v>
      </c>
      <c r="K6102" s="1" t="str">
        <f t="shared" si="385"/>
        <v>&lt;177 micron (NGR)</v>
      </c>
      <c r="L6102">
        <v>24</v>
      </c>
      <c r="M6102" t="s">
        <v>136</v>
      </c>
      <c r="N6102">
        <v>394</v>
      </c>
      <c r="O6102" t="s">
        <v>88</v>
      </c>
      <c r="P6102" t="s">
        <v>146</v>
      </c>
      <c r="Q6102" t="s">
        <v>327</v>
      </c>
      <c r="R6102" t="s">
        <v>206</v>
      </c>
      <c r="S6102" t="s">
        <v>237</v>
      </c>
      <c r="T6102" t="s">
        <v>66</v>
      </c>
      <c r="U6102" t="s">
        <v>345</v>
      </c>
      <c r="V6102" t="s">
        <v>81</v>
      </c>
      <c r="W6102" t="s">
        <v>86</v>
      </c>
      <c r="X6102" t="s">
        <v>76</v>
      </c>
      <c r="Y6102" t="s">
        <v>183</v>
      </c>
      <c r="Z6102" t="s">
        <v>53</v>
      </c>
      <c r="AA6102" t="s">
        <v>46</v>
      </c>
      <c r="AB6102" t="s">
        <v>87</v>
      </c>
      <c r="AC6102" t="s">
        <v>131</v>
      </c>
      <c r="AD6102" t="s">
        <v>120</v>
      </c>
      <c r="AE6102" t="s">
        <v>54</v>
      </c>
      <c r="AF6102" t="s">
        <v>127</v>
      </c>
      <c r="AG6102" t="s">
        <v>1506</v>
      </c>
      <c r="AH6102" t="s">
        <v>130</v>
      </c>
      <c r="AI6102" t="s">
        <v>47</v>
      </c>
      <c r="AJ6102" t="s">
        <v>147</v>
      </c>
      <c r="AK6102" t="s">
        <v>128</v>
      </c>
      <c r="AL6102" t="s">
        <v>47</v>
      </c>
      <c r="AM6102" t="s">
        <v>51</v>
      </c>
      <c r="AN6102" t="s">
        <v>802</v>
      </c>
      <c r="AO6102" t="s">
        <v>82</v>
      </c>
    </row>
    <row r="6103" spans="1:41" hidden="1" x14ac:dyDescent="0.25">
      <c r="A6103" t="s">
        <v>25448</v>
      </c>
      <c r="B6103" t="s">
        <v>25449</v>
      </c>
      <c r="C6103" s="1" t="str">
        <f t="shared" si="386"/>
        <v>21:1065</v>
      </c>
      <c r="D6103" s="1" t="str">
        <f t="shared" si="387"/>
        <v>21:0108</v>
      </c>
      <c r="E6103" t="s">
        <v>25450</v>
      </c>
      <c r="F6103" t="s">
        <v>25451</v>
      </c>
      <c r="H6103">
        <v>51.028771499999998</v>
      </c>
      <c r="I6103">
        <v>-119.9111678</v>
      </c>
      <c r="J6103" s="1" t="str">
        <f t="shared" si="384"/>
        <v>NGR bulk stream sediment</v>
      </c>
      <c r="K6103" s="1" t="str">
        <f t="shared" si="385"/>
        <v>&lt;177 micron (NGR)</v>
      </c>
      <c r="L6103">
        <v>24</v>
      </c>
      <c r="M6103" t="s">
        <v>157</v>
      </c>
      <c r="N6103">
        <v>395</v>
      </c>
      <c r="O6103" t="s">
        <v>242</v>
      </c>
      <c r="P6103" t="s">
        <v>47</v>
      </c>
      <c r="Q6103" t="s">
        <v>289</v>
      </c>
      <c r="R6103" t="s">
        <v>164</v>
      </c>
      <c r="S6103" t="s">
        <v>226</v>
      </c>
      <c r="T6103" t="s">
        <v>50</v>
      </c>
      <c r="U6103" t="s">
        <v>543</v>
      </c>
      <c r="V6103" t="s">
        <v>61</v>
      </c>
      <c r="W6103" t="s">
        <v>72</v>
      </c>
      <c r="X6103" t="s">
        <v>58</v>
      </c>
      <c r="Y6103" t="s">
        <v>290</v>
      </c>
      <c r="Z6103" t="s">
        <v>84</v>
      </c>
      <c r="AA6103" t="s">
        <v>46</v>
      </c>
      <c r="AB6103" t="s">
        <v>174</v>
      </c>
      <c r="AC6103" t="s">
        <v>146</v>
      </c>
      <c r="AD6103" t="s">
        <v>243</v>
      </c>
      <c r="AE6103" t="s">
        <v>149</v>
      </c>
      <c r="AF6103" t="s">
        <v>108</v>
      </c>
      <c r="AG6103" t="s">
        <v>855</v>
      </c>
      <c r="AH6103" t="s">
        <v>139</v>
      </c>
      <c r="AI6103" t="s">
        <v>110</v>
      </c>
      <c r="AJ6103" t="s">
        <v>209</v>
      </c>
      <c r="AK6103" t="s">
        <v>102</v>
      </c>
      <c r="AL6103" t="s">
        <v>47</v>
      </c>
      <c r="AM6103" t="s">
        <v>122</v>
      </c>
      <c r="AN6103" t="s">
        <v>725</v>
      </c>
      <c r="AO6103" t="s">
        <v>187</v>
      </c>
    </row>
    <row r="6104" spans="1:41" hidden="1" x14ac:dyDescent="0.25">
      <c r="A6104" t="s">
        <v>25452</v>
      </c>
      <c r="B6104" t="s">
        <v>25453</v>
      </c>
      <c r="C6104" s="1" t="str">
        <f t="shared" si="386"/>
        <v>21:1065</v>
      </c>
      <c r="D6104" s="1" t="str">
        <f t="shared" si="387"/>
        <v>21:0108</v>
      </c>
      <c r="E6104" t="s">
        <v>25454</v>
      </c>
      <c r="F6104" t="s">
        <v>25455</v>
      </c>
      <c r="H6104">
        <v>51.028549599999998</v>
      </c>
      <c r="I6104">
        <v>-119.8824115</v>
      </c>
      <c r="J6104" s="1" t="str">
        <f t="shared" si="384"/>
        <v>NGR bulk stream sediment</v>
      </c>
      <c r="K6104" s="1" t="str">
        <f t="shared" si="385"/>
        <v>&lt;177 micron (NGR)</v>
      </c>
      <c r="L6104">
        <v>24</v>
      </c>
      <c r="M6104" t="s">
        <v>170</v>
      </c>
      <c r="N6104">
        <v>396</v>
      </c>
      <c r="O6104" t="s">
        <v>209</v>
      </c>
      <c r="P6104" t="s">
        <v>51</v>
      </c>
      <c r="Q6104" t="s">
        <v>385</v>
      </c>
      <c r="R6104" t="s">
        <v>158</v>
      </c>
      <c r="S6104" t="s">
        <v>226</v>
      </c>
      <c r="T6104" t="s">
        <v>82</v>
      </c>
      <c r="U6104" t="s">
        <v>184</v>
      </c>
      <c r="V6104" t="s">
        <v>128</v>
      </c>
      <c r="W6104" t="s">
        <v>282</v>
      </c>
      <c r="X6104" t="s">
        <v>330</v>
      </c>
      <c r="Y6104" t="s">
        <v>418</v>
      </c>
      <c r="Z6104" t="s">
        <v>56</v>
      </c>
      <c r="AA6104" t="s">
        <v>46</v>
      </c>
      <c r="AB6104" t="s">
        <v>174</v>
      </c>
      <c r="AC6104" t="s">
        <v>290</v>
      </c>
      <c r="AD6104" t="s">
        <v>329</v>
      </c>
      <c r="AE6104" t="s">
        <v>57</v>
      </c>
      <c r="AF6104" t="s">
        <v>58</v>
      </c>
      <c r="AG6104" t="s">
        <v>609</v>
      </c>
      <c r="AH6104" t="s">
        <v>47</v>
      </c>
      <c r="AI6104" t="s">
        <v>185</v>
      </c>
      <c r="AJ6104" t="s">
        <v>66</v>
      </c>
      <c r="AK6104" t="s">
        <v>123</v>
      </c>
      <c r="AL6104" t="s">
        <v>47</v>
      </c>
      <c r="AM6104" t="s">
        <v>47</v>
      </c>
      <c r="AN6104" t="s">
        <v>673</v>
      </c>
      <c r="AO6104" t="s">
        <v>306</v>
      </c>
    </row>
    <row r="6105" spans="1:41" hidden="1" x14ac:dyDescent="0.25">
      <c r="A6105" t="s">
        <v>25456</v>
      </c>
      <c r="B6105" t="s">
        <v>25457</v>
      </c>
      <c r="C6105" s="1" t="str">
        <f t="shared" si="386"/>
        <v>21:1065</v>
      </c>
      <c r="D6105" s="1" t="str">
        <f t="shared" si="387"/>
        <v>21:0108</v>
      </c>
      <c r="E6105" t="s">
        <v>25458</v>
      </c>
      <c r="F6105" t="s">
        <v>25459</v>
      </c>
      <c r="H6105">
        <v>51.021335399999998</v>
      </c>
      <c r="I6105">
        <v>-119.86560540000001</v>
      </c>
      <c r="J6105" s="1" t="str">
        <f t="shared" si="384"/>
        <v>NGR bulk stream sediment</v>
      </c>
      <c r="K6105" s="1" t="str">
        <f t="shared" si="385"/>
        <v>&lt;177 micron (NGR)</v>
      </c>
      <c r="L6105">
        <v>24</v>
      </c>
      <c r="M6105" t="s">
        <v>180</v>
      </c>
      <c r="N6105">
        <v>397</v>
      </c>
      <c r="O6105" t="s">
        <v>58</v>
      </c>
      <c r="P6105" t="s">
        <v>51</v>
      </c>
      <c r="Q6105" t="s">
        <v>802</v>
      </c>
      <c r="R6105" t="s">
        <v>412</v>
      </c>
      <c r="S6105" t="s">
        <v>538</v>
      </c>
      <c r="T6105" t="s">
        <v>76</v>
      </c>
      <c r="U6105" t="s">
        <v>146</v>
      </c>
      <c r="V6105" t="s">
        <v>63</v>
      </c>
      <c r="W6105" t="s">
        <v>79</v>
      </c>
      <c r="X6105" t="s">
        <v>52</v>
      </c>
      <c r="Y6105" t="s">
        <v>186</v>
      </c>
      <c r="Z6105" t="s">
        <v>56</v>
      </c>
      <c r="AA6105" t="s">
        <v>46</v>
      </c>
      <c r="AB6105" t="s">
        <v>46</v>
      </c>
      <c r="AC6105" t="s">
        <v>399</v>
      </c>
      <c r="AD6105" t="s">
        <v>268</v>
      </c>
      <c r="AE6105" t="s">
        <v>57</v>
      </c>
      <c r="AF6105" t="s">
        <v>148</v>
      </c>
      <c r="AG6105" t="s">
        <v>307</v>
      </c>
      <c r="AH6105" t="s">
        <v>105</v>
      </c>
      <c r="AI6105" t="s">
        <v>174</v>
      </c>
      <c r="AJ6105" t="s">
        <v>127</v>
      </c>
      <c r="AK6105" t="s">
        <v>109</v>
      </c>
      <c r="AL6105" t="s">
        <v>47</v>
      </c>
      <c r="AM6105" t="s">
        <v>47</v>
      </c>
      <c r="AN6105" t="s">
        <v>568</v>
      </c>
      <c r="AO6105" t="s">
        <v>269</v>
      </c>
    </row>
    <row r="6106" spans="1:41" hidden="1" x14ac:dyDescent="0.25">
      <c r="A6106" t="s">
        <v>25460</v>
      </c>
      <c r="B6106" t="s">
        <v>25461</v>
      </c>
      <c r="C6106" s="1" t="str">
        <f t="shared" si="386"/>
        <v>21:1065</v>
      </c>
      <c r="D6106" s="1" t="str">
        <f t="shared" si="387"/>
        <v>21:0108</v>
      </c>
      <c r="E6106" t="s">
        <v>25462</v>
      </c>
      <c r="F6106" t="s">
        <v>25463</v>
      </c>
      <c r="H6106">
        <v>51.0358734</v>
      </c>
      <c r="I6106">
        <v>-119.8819817</v>
      </c>
      <c r="J6106" s="1" t="str">
        <f t="shared" si="384"/>
        <v>NGR bulk stream sediment</v>
      </c>
      <c r="K6106" s="1" t="str">
        <f t="shared" si="385"/>
        <v>&lt;177 micron (NGR)</v>
      </c>
      <c r="L6106">
        <v>24</v>
      </c>
      <c r="M6106" t="s">
        <v>195</v>
      </c>
      <c r="N6106">
        <v>398</v>
      </c>
      <c r="O6106" t="s">
        <v>58</v>
      </c>
      <c r="P6106" t="s">
        <v>146</v>
      </c>
      <c r="Q6106" t="s">
        <v>322</v>
      </c>
      <c r="R6106" t="s">
        <v>85</v>
      </c>
      <c r="S6106" t="s">
        <v>146</v>
      </c>
      <c r="T6106" t="s">
        <v>66</v>
      </c>
      <c r="U6106" t="s">
        <v>184</v>
      </c>
      <c r="V6106" t="s">
        <v>81</v>
      </c>
      <c r="W6106" t="s">
        <v>228</v>
      </c>
      <c r="X6106" t="s">
        <v>330</v>
      </c>
      <c r="Y6106" t="s">
        <v>290</v>
      </c>
      <c r="Z6106" t="s">
        <v>56</v>
      </c>
      <c r="AA6106" t="s">
        <v>46</v>
      </c>
      <c r="AB6106" t="s">
        <v>54</v>
      </c>
      <c r="AC6106" t="s">
        <v>131</v>
      </c>
      <c r="AD6106" t="s">
        <v>120</v>
      </c>
      <c r="AE6106" t="s">
        <v>53</v>
      </c>
      <c r="AF6106" t="s">
        <v>150</v>
      </c>
      <c r="AG6106" t="s">
        <v>703</v>
      </c>
      <c r="AH6106" t="s">
        <v>161</v>
      </c>
      <c r="AI6106" t="s">
        <v>185</v>
      </c>
      <c r="AJ6106" t="s">
        <v>50</v>
      </c>
      <c r="AK6106" t="s">
        <v>72</v>
      </c>
      <c r="AL6106" t="s">
        <v>47</v>
      </c>
      <c r="AM6106" t="s">
        <v>47</v>
      </c>
      <c r="AN6106" t="s">
        <v>725</v>
      </c>
      <c r="AO6106" t="s">
        <v>98</v>
      </c>
    </row>
    <row r="6107" spans="1:41" hidden="1" x14ac:dyDescent="0.25">
      <c r="A6107" t="s">
        <v>25464</v>
      </c>
      <c r="B6107" t="s">
        <v>25465</v>
      </c>
      <c r="C6107" s="1" t="str">
        <f t="shared" si="386"/>
        <v>21:1065</v>
      </c>
      <c r="D6107" s="1" t="str">
        <f t="shared" si="387"/>
        <v>21:0108</v>
      </c>
      <c r="E6107" t="s">
        <v>25466</v>
      </c>
      <c r="F6107" t="s">
        <v>25467</v>
      </c>
      <c r="H6107">
        <v>51.050497300000004</v>
      </c>
      <c r="I6107">
        <v>-119.89118139999999</v>
      </c>
      <c r="J6107" s="1" t="str">
        <f t="shared" si="384"/>
        <v>NGR bulk stream sediment</v>
      </c>
      <c r="K6107" s="1" t="str">
        <f t="shared" si="385"/>
        <v>&lt;177 micron (NGR)</v>
      </c>
      <c r="L6107">
        <v>24</v>
      </c>
      <c r="M6107" t="s">
        <v>205</v>
      </c>
      <c r="N6107">
        <v>399</v>
      </c>
      <c r="O6107" t="s">
        <v>173</v>
      </c>
      <c r="P6107" t="s">
        <v>76</v>
      </c>
      <c r="Q6107" t="s">
        <v>468</v>
      </c>
      <c r="R6107" t="s">
        <v>55</v>
      </c>
      <c r="S6107" t="s">
        <v>343</v>
      </c>
      <c r="T6107" t="s">
        <v>58</v>
      </c>
      <c r="U6107" t="s">
        <v>320</v>
      </c>
      <c r="V6107" t="s">
        <v>105</v>
      </c>
      <c r="W6107" t="s">
        <v>161</v>
      </c>
      <c r="X6107" t="s">
        <v>52</v>
      </c>
      <c r="Y6107" t="s">
        <v>141</v>
      </c>
      <c r="Z6107" t="s">
        <v>56</v>
      </c>
      <c r="AA6107" t="s">
        <v>46</v>
      </c>
      <c r="AB6107" t="s">
        <v>87</v>
      </c>
      <c r="AC6107" t="s">
        <v>50</v>
      </c>
      <c r="AD6107" t="s">
        <v>186</v>
      </c>
      <c r="AE6107" t="s">
        <v>199</v>
      </c>
      <c r="AF6107" t="s">
        <v>351</v>
      </c>
      <c r="AG6107" t="s">
        <v>392</v>
      </c>
      <c r="AH6107" t="s">
        <v>64</v>
      </c>
      <c r="AI6107" t="s">
        <v>198</v>
      </c>
      <c r="AJ6107" t="s">
        <v>55</v>
      </c>
      <c r="AK6107" t="s">
        <v>257</v>
      </c>
      <c r="AL6107" t="s">
        <v>47</v>
      </c>
      <c r="AM6107" t="s">
        <v>47</v>
      </c>
      <c r="AN6107" t="s">
        <v>1304</v>
      </c>
      <c r="AO6107" t="s">
        <v>90</v>
      </c>
    </row>
    <row r="6108" spans="1:41" hidden="1" x14ac:dyDescent="0.25">
      <c r="A6108" t="s">
        <v>25468</v>
      </c>
      <c r="B6108" t="s">
        <v>25469</v>
      </c>
      <c r="C6108" s="1" t="str">
        <f t="shared" si="386"/>
        <v>21:1065</v>
      </c>
      <c r="D6108" s="1" t="str">
        <f t="shared" si="387"/>
        <v>21:0108</v>
      </c>
      <c r="E6108" t="s">
        <v>25470</v>
      </c>
      <c r="F6108" t="s">
        <v>25471</v>
      </c>
      <c r="H6108">
        <v>51.068024000000001</v>
      </c>
      <c r="I6108">
        <v>-119.8522433</v>
      </c>
      <c r="J6108" s="1" t="str">
        <f t="shared" si="384"/>
        <v>NGR bulk stream sediment</v>
      </c>
      <c r="K6108" s="1" t="str">
        <f t="shared" si="385"/>
        <v>&lt;177 micron (NGR)</v>
      </c>
      <c r="L6108">
        <v>24</v>
      </c>
      <c r="M6108" t="s">
        <v>280</v>
      </c>
      <c r="N6108">
        <v>400</v>
      </c>
      <c r="O6108" t="s">
        <v>493</v>
      </c>
      <c r="P6108" t="s">
        <v>47</v>
      </c>
      <c r="Q6108" t="s">
        <v>48</v>
      </c>
      <c r="R6108" t="s">
        <v>19260</v>
      </c>
      <c r="S6108" t="s">
        <v>306</v>
      </c>
      <c r="T6108" t="s">
        <v>55</v>
      </c>
      <c r="U6108" t="s">
        <v>197</v>
      </c>
      <c r="V6108" t="s">
        <v>110</v>
      </c>
      <c r="W6108" t="s">
        <v>161</v>
      </c>
      <c r="X6108" t="s">
        <v>47</v>
      </c>
      <c r="Y6108" t="s">
        <v>209</v>
      </c>
      <c r="Z6108" t="s">
        <v>56</v>
      </c>
      <c r="AA6108" t="s">
        <v>46</v>
      </c>
      <c r="AB6108" t="s">
        <v>53</v>
      </c>
      <c r="AC6108" t="s">
        <v>58</v>
      </c>
      <c r="AD6108" t="s">
        <v>269</v>
      </c>
      <c r="AE6108" t="s">
        <v>199</v>
      </c>
      <c r="AF6108" t="s">
        <v>109</v>
      </c>
      <c r="AG6108" t="s">
        <v>257</v>
      </c>
      <c r="AH6108" t="s">
        <v>53</v>
      </c>
      <c r="AI6108" t="s">
        <v>62</v>
      </c>
      <c r="AJ6108" t="s">
        <v>227</v>
      </c>
      <c r="AK6108" t="s">
        <v>101</v>
      </c>
      <c r="AL6108" t="s">
        <v>47</v>
      </c>
      <c r="AM6108" t="s">
        <v>47</v>
      </c>
      <c r="AN6108" t="s">
        <v>65</v>
      </c>
      <c r="AO6108" t="s">
        <v>73</v>
      </c>
    </row>
    <row r="6109" spans="1:41" hidden="1" x14ac:dyDescent="0.25">
      <c r="A6109" t="s">
        <v>25472</v>
      </c>
      <c r="B6109" t="s">
        <v>25473</v>
      </c>
      <c r="C6109" s="1" t="str">
        <f t="shared" si="386"/>
        <v>21:1065</v>
      </c>
      <c r="D6109" s="1" t="str">
        <f t="shared" si="387"/>
        <v>21:0108</v>
      </c>
      <c r="E6109" t="s">
        <v>25470</v>
      </c>
      <c r="F6109" t="s">
        <v>25474</v>
      </c>
      <c r="H6109">
        <v>51.068024000000001</v>
      </c>
      <c r="I6109">
        <v>-119.8522433</v>
      </c>
      <c r="J6109" s="1" t="str">
        <f t="shared" si="384"/>
        <v>NGR bulk stream sediment</v>
      </c>
      <c r="K6109" s="1" t="str">
        <f t="shared" si="385"/>
        <v>&lt;177 micron (NGR)</v>
      </c>
      <c r="L6109">
        <v>24</v>
      </c>
      <c r="M6109" t="s">
        <v>288</v>
      </c>
      <c r="N6109">
        <v>401</v>
      </c>
      <c r="O6109" t="s">
        <v>336</v>
      </c>
      <c r="P6109" t="s">
        <v>47</v>
      </c>
      <c r="Q6109" t="s">
        <v>294</v>
      </c>
      <c r="R6109" t="s">
        <v>2997</v>
      </c>
      <c r="S6109" t="s">
        <v>112</v>
      </c>
      <c r="T6109" t="s">
        <v>55</v>
      </c>
      <c r="U6109" t="s">
        <v>934</v>
      </c>
      <c r="V6109" t="s">
        <v>110</v>
      </c>
      <c r="W6109" t="s">
        <v>173</v>
      </c>
      <c r="X6109" t="s">
        <v>47</v>
      </c>
      <c r="Y6109" t="s">
        <v>209</v>
      </c>
      <c r="Z6109" t="s">
        <v>56</v>
      </c>
      <c r="AA6109" t="s">
        <v>46</v>
      </c>
      <c r="AB6109" t="s">
        <v>57</v>
      </c>
      <c r="AC6109" t="s">
        <v>58</v>
      </c>
      <c r="AD6109" t="s">
        <v>197</v>
      </c>
      <c r="AE6109" t="s">
        <v>199</v>
      </c>
      <c r="AF6109" t="s">
        <v>128</v>
      </c>
      <c r="AG6109" t="s">
        <v>122</v>
      </c>
      <c r="AH6109" t="s">
        <v>198</v>
      </c>
      <c r="AI6109" t="s">
        <v>62</v>
      </c>
      <c r="AJ6109" t="s">
        <v>111</v>
      </c>
      <c r="AK6109" t="s">
        <v>101</v>
      </c>
      <c r="AL6109" t="s">
        <v>47</v>
      </c>
      <c r="AM6109" t="s">
        <v>47</v>
      </c>
      <c r="AN6109" t="s">
        <v>65</v>
      </c>
      <c r="AO6109" t="s">
        <v>103</v>
      </c>
    </row>
    <row r="6110" spans="1:41" hidden="1" x14ac:dyDescent="0.25">
      <c r="A6110" t="s">
        <v>25475</v>
      </c>
      <c r="B6110" t="s">
        <v>25476</v>
      </c>
      <c r="C6110" s="1" t="str">
        <f t="shared" si="386"/>
        <v>21:1065</v>
      </c>
      <c r="D6110" s="1" t="str">
        <f t="shared" si="387"/>
        <v>21:0108</v>
      </c>
      <c r="E6110" t="s">
        <v>25477</v>
      </c>
      <c r="F6110" t="s">
        <v>25478</v>
      </c>
      <c r="H6110">
        <v>51.108964</v>
      </c>
      <c r="I6110">
        <v>-119.962605</v>
      </c>
      <c r="J6110" s="1" t="str">
        <f t="shared" si="384"/>
        <v>NGR bulk stream sediment</v>
      </c>
      <c r="K6110" s="1" t="str">
        <f t="shared" si="385"/>
        <v>&lt;177 micron (NGR)</v>
      </c>
      <c r="L6110">
        <v>24</v>
      </c>
      <c r="M6110" t="s">
        <v>214</v>
      </c>
      <c r="N6110">
        <v>402</v>
      </c>
      <c r="O6110" t="s">
        <v>127</v>
      </c>
      <c r="P6110" t="s">
        <v>103</v>
      </c>
      <c r="Q6110" t="s">
        <v>487</v>
      </c>
      <c r="R6110" t="s">
        <v>127</v>
      </c>
      <c r="S6110" t="s">
        <v>438</v>
      </c>
      <c r="T6110" t="s">
        <v>175</v>
      </c>
      <c r="U6110" t="s">
        <v>431</v>
      </c>
      <c r="V6110" t="s">
        <v>164</v>
      </c>
      <c r="W6110" t="s">
        <v>282</v>
      </c>
      <c r="X6110" t="s">
        <v>55</v>
      </c>
      <c r="Y6110" t="s">
        <v>342</v>
      </c>
      <c r="Z6110" t="s">
        <v>62</v>
      </c>
      <c r="AA6110" t="s">
        <v>46</v>
      </c>
      <c r="AB6110" t="s">
        <v>46</v>
      </c>
      <c r="AC6110" t="s">
        <v>290</v>
      </c>
      <c r="AD6110" t="s">
        <v>559</v>
      </c>
      <c r="AE6110" t="s">
        <v>87</v>
      </c>
      <c r="AF6110" t="s">
        <v>108</v>
      </c>
      <c r="AG6110" t="s">
        <v>621</v>
      </c>
      <c r="AH6110" t="s">
        <v>139</v>
      </c>
      <c r="AI6110" t="s">
        <v>185</v>
      </c>
      <c r="AJ6110" t="s">
        <v>66</v>
      </c>
      <c r="AK6110" t="s">
        <v>228</v>
      </c>
      <c r="AL6110" t="s">
        <v>47</v>
      </c>
      <c r="AM6110" t="s">
        <v>47</v>
      </c>
      <c r="AN6110" t="s">
        <v>281</v>
      </c>
      <c r="AO6110" t="s">
        <v>90</v>
      </c>
    </row>
    <row r="6111" spans="1:41" hidden="1" x14ac:dyDescent="0.25">
      <c r="A6111" t="s">
        <v>25479</v>
      </c>
      <c r="B6111" t="s">
        <v>25480</v>
      </c>
      <c r="C6111" s="1" t="str">
        <f t="shared" si="386"/>
        <v>21:1065</v>
      </c>
      <c r="D6111" s="1" t="str">
        <f t="shared" si="387"/>
        <v>21:0108</v>
      </c>
      <c r="E6111" t="s">
        <v>25481</v>
      </c>
      <c r="F6111" t="s">
        <v>25482</v>
      </c>
      <c r="H6111">
        <v>51.091213600000003</v>
      </c>
      <c r="I6111">
        <v>-119.9199605</v>
      </c>
      <c r="J6111" s="1" t="str">
        <f t="shared" si="384"/>
        <v>NGR bulk stream sediment</v>
      </c>
      <c r="K6111" s="1" t="str">
        <f t="shared" si="385"/>
        <v>&lt;177 micron (NGR)</v>
      </c>
      <c r="L6111">
        <v>24</v>
      </c>
      <c r="M6111" t="s">
        <v>223</v>
      </c>
      <c r="N6111">
        <v>403</v>
      </c>
      <c r="O6111" t="s">
        <v>58</v>
      </c>
      <c r="P6111" t="s">
        <v>47</v>
      </c>
      <c r="Q6111" t="s">
        <v>322</v>
      </c>
      <c r="R6111" t="s">
        <v>73</v>
      </c>
      <c r="S6111" t="s">
        <v>226</v>
      </c>
      <c r="T6111" t="s">
        <v>50</v>
      </c>
      <c r="U6111" t="s">
        <v>184</v>
      </c>
      <c r="V6111" t="s">
        <v>105</v>
      </c>
      <c r="W6111" t="s">
        <v>79</v>
      </c>
      <c r="X6111" t="s">
        <v>137</v>
      </c>
      <c r="Y6111" t="s">
        <v>106</v>
      </c>
      <c r="Z6111" t="s">
        <v>62</v>
      </c>
      <c r="AA6111" t="s">
        <v>46</v>
      </c>
      <c r="AB6111" t="s">
        <v>46</v>
      </c>
      <c r="AC6111" t="s">
        <v>141</v>
      </c>
      <c r="AD6111" t="s">
        <v>250</v>
      </c>
      <c r="AE6111" t="s">
        <v>84</v>
      </c>
      <c r="AF6111" t="s">
        <v>181</v>
      </c>
      <c r="AG6111" t="s">
        <v>148</v>
      </c>
      <c r="AH6111" t="s">
        <v>110</v>
      </c>
      <c r="AI6111" t="s">
        <v>149</v>
      </c>
      <c r="AJ6111" t="s">
        <v>267</v>
      </c>
      <c r="AK6111" t="s">
        <v>60</v>
      </c>
      <c r="AL6111" t="s">
        <v>47</v>
      </c>
      <c r="AM6111" t="s">
        <v>47</v>
      </c>
      <c r="AN6111" t="s">
        <v>152</v>
      </c>
      <c r="AO6111" t="s">
        <v>145</v>
      </c>
    </row>
    <row r="6112" spans="1:41" hidden="1" x14ac:dyDescent="0.25">
      <c r="A6112" t="s">
        <v>25483</v>
      </c>
      <c r="B6112" t="s">
        <v>25484</v>
      </c>
      <c r="C6112" s="1" t="str">
        <f t="shared" si="386"/>
        <v>21:1065</v>
      </c>
      <c r="D6112" s="1" t="str">
        <f t="shared" si="387"/>
        <v>21:0108</v>
      </c>
      <c r="E6112" t="s">
        <v>25485</v>
      </c>
      <c r="F6112" t="s">
        <v>25486</v>
      </c>
      <c r="H6112">
        <v>51.089685000000003</v>
      </c>
      <c r="I6112">
        <v>-119.9986372</v>
      </c>
      <c r="J6112" s="1" t="str">
        <f t="shared" si="384"/>
        <v>NGR bulk stream sediment</v>
      </c>
      <c r="K6112" s="1" t="str">
        <f t="shared" si="385"/>
        <v>&lt;177 micron (NGR)</v>
      </c>
      <c r="L6112">
        <v>24</v>
      </c>
      <c r="M6112" t="s">
        <v>233</v>
      </c>
      <c r="N6112">
        <v>404</v>
      </c>
      <c r="O6112" t="s">
        <v>225</v>
      </c>
      <c r="P6112" t="s">
        <v>52</v>
      </c>
      <c r="Q6112" t="s">
        <v>548</v>
      </c>
      <c r="R6112" t="s">
        <v>209</v>
      </c>
      <c r="S6112" t="s">
        <v>431</v>
      </c>
      <c r="T6112" t="s">
        <v>127</v>
      </c>
      <c r="U6112" t="s">
        <v>207</v>
      </c>
      <c r="V6112" t="s">
        <v>122</v>
      </c>
      <c r="W6112" t="s">
        <v>164</v>
      </c>
      <c r="X6112" t="s">
        <v>58</v>
      </c>
      <c r="Y6112" t="s">
        <v>300</v>
      </c>
      <c r="Z6112" t="s">
        <v>62</v>
      </c>
      <c r="AA6112" t="s">
        <v>46</v>
      </c>
      <c r="AB6112" t="s">
        <v>54</v>
      </c>
      <c r="AC6112" t="s">
        <v>251</v>
      </c>
      <c r="AD6112" t="s">
        <v>236</v>
      </c>
      <c r="AE6112" t="s">
        <v>64</v>
      </c>
      <c r="AF6112" t="s">
        <v>58</v>
      </c>
      <c r="AG6112" t="s">
        <v>1078</v>
      </c>
      <c r="AH6112" t="s">
        <v>64</v>
      </c>
      <c r="AI6112" t="s">
        <v>174</v>
      </c>
      <c r="AJ6112" t="s">
        <v>66</v>
      </c>
      <c r="AK6112" t="s">
        <v>72</v>
      </c>
      <c r="AL6112" t="s">
        <v>47</v>
      </c>
      <c r="AM6112" t="s">
        <v>47</v>
      </c>
      <c r="AN6112" t="s">
        <v>215</v>
      </c>
      <c r="AO6112" t="s">
        <v>269</v>
      </c>
    </row>
    <row r="6113" spans="1:41" hidden="1" x14ac:dyDescent="0.25">
      <c r="A6113" t="s">
        <v>25487</v>
      </c>
      <c r="B6113" t="s">
        <v>25488</v>
      </c>
      <c r="C6113" s="1" t="str">
        <f t="shared" si="386"/>
        <v>21:1065</v>
      </c>
      <c r="D6113" s="1" t="str">
        <f t="shared" si="387"/>
        <v>21:0108</v>
      </c>
      <c r="E6113" t="s">
        <v>25489</v>
      </c>
      <c r="F6113" t="s">
        <v>25490</v>
      </c>
      <c r="H6113">
        <v>51.154535299999999</v>
      </c>
      <c r="I6113">
        <v>-119.9768974</v>
      </c>
      <c r="J6113" s="1" t="str">
        <f t="shared" si="384"/>
        <v>NGR bulk stream sediment</v>
      </c>
      <c r="K6113" s="1" t="str">
        <f t="shared" si="385"/>
        <v>&lt;177 micron (NGR)</v>
      </c>
      <c r="L6113">
        <v>24</v>
      </c>
      <c r="M6113" t="s">
        <v>248</v>
      </c>
      <c r="N6113">
        <v>405</v>
      </c>
      <c r="O6113" t="s">
        <v>58</v>
      </c>
      <c r="P6113" t="s">
        <v>58</v>
      </c>
      <c r="Q6113" t="s">
        <v>1130</v>
      </c>
      <c r="R6113" t="s">
        <v>130</v>
      </c>
      <c r="S6113" t="s">
        <v>431</v>
      </c>
      <c r="T6113" t="s">
        <v>99</v>
      </c>
      <c r="U6113" t="s">
        <v>425</v>
      </c>
      <c r="V6113" t="s">
        <v>101</v>
      </c>
      <c r="W6113" t="s">
        <v>282</v>
      </c>
      <c r="X6113" t="s">
        <v>85</v>
      </c>
      <c r="Y6113" t="s">
        <v>240</v>
      </c>
      <c r="Z6113" t="s">
        <v>53</v>
      </c>
      <c r="AA6113" t="s">
        <v>46</v>
      </c>
      <c r="AB6113" t="s">
        <v>61</v>
      </c>
      <c r="AC6113" t="s">
        <v>239</v>
      </c>
      <c r="AD6113" t="s">
        <v>100</v>
      </c>
      <c r="AE6113" t="s">
        <v>57</v>
      </c>
      <c r="AF6113" t="s">
        <v>127</v>
      </c>
      <c r="AG6113" t="s">
        <v>621</v>
      </c>
      <c r="AH6113" t="s">
        <v>139</v>
      </c>
      <c r="AI6113" t="s">
        <v>185</v>
      </c>
      <c r="AJ6113" t="s">
        <v>209</v>
      </c>
      <c r="AK6113" t="s">
        <v>72</v>
      </c>
      <c r="AL6113" t="s">
        <v>47</v>
      </c>
      <c r="AM6113" t="s">
        <v>122</v>
      </c>
      <c r="AN6113" t="s">
        <v>299</v>
      </c>
      <c r="AO6113" t="s">
        <v>306</v>
      </c>
    </row>
    <row r="6114" spans="1:41" hidden="1" x14ac:dyDescent="0.25">
      <c r="A6114" t="s">
        <v>25491</v>
      </c>
      <c r="B6114" t="s">
        <v>25492</v>
      </c>
      <c r="C6114" s="1" t="str">
        <f t="shared" si="386"/>
        <v>21:1065</v>
      </c>
      <c r="D6114" s="1" t="str">
        <f t="shared" si="387"/>
        <v>21:0108</v>
      </c>
      <c r="E6114" t="s">
        <v>25493</v>
      </c>
      <c r="F6114" t="s">
        <v>25494</v>
      </c>
      <c r="H6114">
        <v>51.162188899999997</v>
      </c>
      <c r="I6114">
        <v>-119.9916681</v>
      </c>
      <c r="J6114" s="1" t="str">
        <f t="shared" si="384"/>
        <v>NGR bulk stream sediment</v>
      </c>
      <c r="K6114" s="1" t="str">
        <f t="shared" si="385"/>
        <v>&lt;177 micron (NGR)</v>
      </c>
      <c r="L6114">
        <v>24</v>
      </c>
      <c r="M6114" t="s">
        <v>256</v>
      </c>
      <c r="N6114">
        <v>406</v>
      </c>
      <c r="O6114" t="s">
        <v>96</v>
      </c>
      <c r="P6114" t="s">
        <v>103</v>
      </c>
      <c r="Q6114" t="s">
        <v>492</v>
      </c>
      <c r="R6114" t="s">
        <v>164</v>
      </c>
      <c r="S6114" t="s">
        <v>237</v>
      </c>
      <c r="T6114" t="s">
        <v>66</v>
      </c>
      <c r="U6114" t="s">
        <v>425</v>
      </c>
      <c r="V6114" t="s">
        <v>64</v>
      </c>
      <c r="W6114" t="s">
        <v>142</v>
      </c>
      <c r="X6114" t="s">
        <v>58</v>
      </c>
      <c r="Y6114" t="s">
        <v>934</v>
      </c>
      <c r="Z6114" t="s">
        <v>62</v>
      </c>
      <c r="AA6114" t="s">
        <v>46</v>
      </c>
      <c r="AB6114" t="s">
        <v>235</v>
      </c>
      <c r="AC6114" t="s">
        <v>112</v>
      </c>
      <c r="AD6114" t="s">
        <v>140</v>
      </c>
      <c r="AE6114" t="s">
        <v>53</v>
      </c>
      <c r="AF6114" t="s">
        <v>267</v>
      </c>
      <c r="AG6114" t="s">
        <v>615</v>
      </c>
      <c r="AH6114" t="s">
        <v>139</v>
      </c>
      <c r="AI6114" t="s">
        <v>149</v>
      </c>
      <c r="AJ6114" t="s">
        <v>127</v>
      </c>
      <c r="AK6114" t="s">
        <v>455</v>
      </c>
      <c r="AL6114" t="s">
        <v>47</v>
      </c>
      <c r="AM6114" t="s">
        <v>122</v>
      </c>
      <c r="AN6114" t="s">
        <v>275</v>
      </c>
      <c r="AO6114" t="s">
        <v>306</v>
      </c>
    </row>
    <row r="6115" spans="1:41" hidden="1" x14ac:dyDescent="0.25">
      <c r="A6115" t="s">
        <v>25495</v>
      </c>
      <c r="B6115" t="s">
        <v>25496</v>
      </c>
      <c r="C6115" s="1" t="str">
        <f t="shared" si="386"/>
        <v>21:1065</v>
      </c>
      <c r="D6115" s="1" t="str">
        <f t="shared" si="387"/>
        <v>21:0108</v>
      </c>
      <c r="E6115" t="s">
        <v>25497</v>
      </c>
      <c r="F6115" t="s">
        <v>25498</v>
      </c>
      <c r="H6115">
        <v>51.168054499999997</v>
      </c>
      <c r="I6115">
        <v>-119.98426449999999</v>
      </c>
      <c r="J6115" s="1" t="str">
        <f t="shared" si="384"/>
        <v>NGR bulk stream sediment</v>
      </c>
      <c r="K6115" s="1" t="str">
        <f t="shared" si="385"/>
        <v>&lt;177 micron (NGR)</v>
      </c>
      <c r="L6115">
        <v>24</v>
      </c>
      <c r="M6115" t="s">
        <v>265</v>
      </c>
      <c r="N6115">
        <v>407</v>
      </c>
      <c r="O6115" t="s">
        <v>455</v>
      </c>
      <c r="P6115" t="s">
        <v>47</v>
      </c>
      <c r="Q6115" t="s">
        <v>1780</v>
      </c>
      <c r="R6115" t="s">
        <v>307</v>
      </c>
      <c r="S6115" t="s">
        <v>438</v>
      </c>
      <c r="T6115" t="s">
        <v>217</v>
      </c>
      <c r="U6115" t="s">
        <v>386</v>
      </c>
      <c r="V6115" t="s">
        <v>63</v>
      </c>
      <c r="W6115" t="s">
        <v>455</v>
      </c>
      <c r="X6115" t="s">
        <v>52</v>
      </c>
      <c r="Y6115" t="s">
        <v>272</v>
      </c>
      <c r="Z6115" t="s">
        <v>199</v>
      </c>
      <c r="AA6115" t="s">
        <v>46</v>
      </c>
      <c r="AB6115" t="s">
        <v>61</v>
      </c>
      <c r="AC6115" t="s">
        <v>190</v>
      </c>
      <c r="AD6115" t="s">
        <v>236</v>
      </c>
      <c r="AE6115" t="s">
        <v>84</v>
      </c>
      <c r="AF6115" t="s">
        <v>76</v>
      </c>
      <c r="AG6115" t="s">
        <v>58</v>
      </c>
      <c r="AH6115" t="s">
        <v>173</v>
      </c>
      <c r="AI6115" t="s">
        <v>185</v>
      </c>
      <c r="AJ6115" t="s">
        <v>85</v>
      </c>
      <c r="AK6115" t="s">
        <v>130</v>
      </c>
      <c r="AL6115" t="s">
        <v>47</v>
      </c>
      <c r="AM6115" t="s">
        <v>47</v>
      </c>
      <c r="AN6115" t="s">
        <v>171</v>
      </c>
      <c r="AO6115" t="s">
        <v>82</v>
      </c>
    </row>
    <row r="6116" spans="1:41" hidden="1" x14ac:dyDescent="0.25">
      <c r="A6116" t="s">
        <v>25499</v>
      </c>
      <c r="B6116" t="s">
        <v>25500</v>
      </c>
      <c r="C6116" s="1" t="str">
        <f t="shared" si="386"/>
        <v>21:1065</v>
      </c>
      <c r="D6116" s="1" t="str">
        <f t="shared" si="387"/>
        <v>21:0108</v>
      </c>
      <c r="E6116" t="s">
        <v>25501</v>
      </c>
      <c r="F6116" t="s">
        <v>25502</v>
      </c>
      <c r="H6116">
        <v>51.172730100000003</v>
      </c>
      <c r="I6116">
        <v>-119.9571928</v>
      </c>
      <c r="J6116" s="1" t="str">
        <f t="shared" si="384"/>
        <v>NGR bulk stream sediment</v>
      </c>
      <c r="K6116" s="1" t="str">
        <f t="shared" si="385"/>
        <v>&lt;177 micron (NGR)</v>
      </c>
      <c r="L6116">
        <v>25</v>
      </c>
      <c r="M6116" t="s">
        <v>280</v>
      </c>
      <c r="N6116">
        <v>408</v>
      </c>
      <c r="O6116" t="s">
        <v>102</v>
      </c>
      <c r="P6116" t="s">
        <v>47</v>
      </c>
      <c r="Q6116" t="s">
        <v>299</v>
      </c>
      <c r="R6116" t="s">
        <v>98</v>
      </c>
      <c r="S6116" t="s">
        <v>350</v>
      </c>
      <c r="T6116" t="s">
        <v>108</v>
      </c>
      <c r="U6116" t="s">
        <v>226</v>
      </c>
      <c r="V6116" t="s">
        <v>101</v>
      </c>
      <c r="W6116" t="s">
        <v>161</v>
      </c>
      <c r="X6116" t="s">
        <v>51</v>
      </c>
      <c r="Y6116" t="s">
        <v>187</v>
      </c>
      <c r="Z6116" t="s">
        <v>56</v>
      </c>
      <c r="AA6116" t="s">
        <v>46</v>
      </c>
      <c r="AB6116" t="s">
        <v>149</v>
      </c>
      <c r="AC6116" t="s">
        <v>98</v>
      </c>
      <c r="AD6116" t="s">
        <v>218</v>
      </c>
      <c r="AE6116" t="s">
        <v>53</v>
      </c>
      <c r="AF6116" t="s">
        <v>163</v>
      </c>
      <c r="AG6116" t="s">
        <v>52</v>
      </c>
      <c r="AH6116" t="s">
        <v>101</v>
      </c>
      <c r="AI6116" t="s">
        <v>54</v>
      </c>
      <c r="AJ6116" t="s">
        <v>96</v>
      </c>
      <c r="AK6116" t="s">
        <v>47</v>
      </c>
      <c r="AL6116" t="s">
        <v>47</v>
      </c>
      <c r="AM6116" t="s">
        <v>47</v>
      </c>
      <c r="AN6116" t="s">
        <v>543</v>
      </c>
      <c r="AO6116" t="s">
        <v>330</v>
      </c>
    </row>
    <row r="6117" spans="1:41" hidden="1" x14ac:dyDescent="0.25">
      <c r="A6117" t="s">
        <v>25503</v>
      </c>
      <c r="B6117" t="s">
        <v>25504</v>
      </c>
      <c r="C6117" s="1" t="str">
        <f t="shared" si="386"/>
        <v>21:1065</v>
      </c>
      <c r="D6117" s="1" t="str">
        <f t="shared" si="387"/>
        <v>21:0108</v>
      </c>
      <c r="E6117" t="s">
        <v>25501</v>
      </c>
      <c r="F6117" t="s">
        <v>25505</v>
      </c>
      <c r="H6117">
        <v>51.172730100000003</v>
      </c>
      <c r="I6117">
        <v>-119.9571928</v>
      </c>
      <c r="J6117" s="1" t="str">
        <f t="shared" si="384"/>
        <v>NGR bulk stream sediment</v>
      </c>
      <c r="K6117" s="1" t="str">
        <f t="shared" si="385"/>
        <v>&lt;177 micron (NGR)</v>
      </c>
      <c r="L6117">
        <v>25</v>
      </c>
      <c r="M6117" t="s">
        <v>288</v>
      </c>
      <c r="N6117">
        <v>409</v>
      </c>
      <c r="O6117" t="s">
        <v>86</v>
      </c>
      <c r="P6117" t="s">
        <v>73</v>
      </c>
      <c r="Q6117" t="s">
        <v>364</v>
      </c>
      <c r="R6117" t="s">
        <v>98</v>
      </c>
      <c r="S6117" t="s">
        <v>291</v>
      </c>
      <c r="T6117" t="s">
        <v>127</v>
      </c>
      <c r="U6117" t="s">
        <v>438</v>
      </c>
      <c r="V6117" t="s">
        <v>81</v>
      </c>
      <c r="W6117" t="s">
        <v>79</v>
      </c>
      <c r="X6117" t="s">
        <v>51</v>
      </c>
      <c r="Y6117" t="s">
        <v>80</v>
      </c>
      <c r="Z6117" t="s">
        <v>56</v>
      </c>
      <c r="AA6117" t="s">
        <v>46</v>
      </c>
      <c r="AB6117" t="s">
        <v>87</v>
      </c>
      <c r="AC6117" t="s">
        <v>267</v>
      </c>
      <c r="AD6117" t="s">
        <v>107</v>
      </c>
      <c r="AE6117" t="s">
        <v>53</v>
      </c>
      <c r="AF6117" t="s">
        <v>58</v>
      </c>
      <c r="AG6117" t="s">
        <v>96</v>
      </c>
      <c r="AH6117" t="s">
        <v>101</v>
      </c>
      <c r="AI6117" t="s">
        <v>54</v>
      </c>
      <c r="AJ6117" t="s">
        <v>242</v>
      </c>
      <c r="AK6117" t="s">
        <v>101</v>
      </c>
      <c r="AL6117" t="s">
        <v>47</v>
      </c>
      <c r="AM6117" t="s">
        <v>47</v>
      </c>
      <c r="AN6117" t="s">
        <v>294</v>
      </c>
      <c r="AO6117" t="s">
        <v>58</v>
      </c>
    </row>
    <row r="6118" spans="1:41" hidden="1" x14ac:dyDescent="0.25">
      <c r="A6118" t="s">
        <v>25506</v>
      </c>
      <c r="B6118" t="s">
        <v>25507</v>
      </c>
      <c r="C6118" s="1" t="str">
        <f t="shared" si="386"/>
        <v>21:1065</v>
      </c>
      <c r="D6118" s="1" t="str">
        <f t="shared" si="387"/>
        <v>21:0108</v>
      </c>
      <c r="E6118" t="s">
        <v>25508</v>
      </c>
      <c r="F6118" t="s">
        <v>25509</v>
      </c>
      <c r="H6118">
        <v>51.161711500000003</v>
      </c>
      <c r="I6118">
        <v>-119.9461874</v>
      </c>
      <c r="J6118" s="1" t="str">
        <f t="shared" si="384"/>
        <v>NGR bulk stream sediment</v>
      </c>
      <c r="K6118" s="1" t="str">
        <f t="shared" si="385"/>
        <v>&lt;177 micron (NGR)</v>
      </c>
      <c r="L6118">
        <v>25</v>
      </c>
      <c r="M6118" t="s">
        <v>45</v>
      </c>
      <c r="N6118">
        <v>410</v>
      </c>
      <c r="O6118" t="s">
        <v>271</v>
      </c>
      <c r="P6118" t="s">
        <v>344</v>
      </c>
      <c r="Q6118" t="s">
        <v>1157</v>
      </c>
      <c r="R6118" t="s">
        <v>50</v>
      </c>
      <c r="S6118" t="s">
        <v>559</v>
      </c>
      <c r="T6118" t="s">
        <v>98</v>
      </c>
      <c r="U6118" t="s">
        <v>207</v>
      </c>
      <c r="V6118" t="s">
        <v>139</v>
      </c>
      <c r="W6118" t="s">
        <v>493</v>
      </c>
      <c r="X6118" t="s">
        <v>73</v>
      </c>
      <c r="Y6118" t="s">
        <v>187</v>
      </c>
      <c r="Z6118" t="s">
        <v>199</v>
      </c>
      <c r="AA6118" t="s">
        <v>46</v>
      </c>
      <c r="AB6118" t="s">
        <v>185</v>
      </c>
      <c r="AC6118" t="s">
        <v>162</v>
      </c>
      <c r="AD6118" t="s">
        <v>190</v>
      </c>
      <c r="AE6118" t="s">
        <v>84</v>
      </c>
      <c r="AF6118" t="s">
        <v>76</v>
      </c>
      <c r="AG6118" t="s">
        <v>359</v>
      </c>
      <c r="AH6118" t="s">
        <v>125</v>
      </c>
      <c r="AI6118" t="s">
        <v>174</v>
      </c>
      <c r="AJ6118" t="s">
        <v>88</v>
      </c>
      <c r="AK6118" t="s">
        <v>47</v>
      </c>
      <c r="AL6118" t="s">
        <v>47</v>
      </c>
      <c r="AM6118" t="s">
        <v>47</v>
      </c>
      <c r="AN6118" t="s">
        <v>313</v>
      </c>
      <c r="AO6118" t="s">
        <v>85</v>
      </c>
    </row>
    <row r="6119" spans="1:41" hidden="1" x14ac:dyDescent="0.25">
      <c r="A6119" t="s">
        <v>25510</v>
      </c>
      <c r="B6119" t="s">
        <v>25511</v>
      </c>
      <c r="C6119" s="1" t="str">
        <f t="shared" si="386"/>
        <v>21:1065</v>
      </c>
      <c r="D6119" s="1" t="str">
        <f t="shared" si="387"/>
        <v>21:0108</v>
      </c>
      <c r="E6119" t="s">
        <v>25512</v>
      </c>
      <c r="F6119" t="s">
        <v>25513</v>
      </c>
      <c r="H6119">
        <v>51.284001000000004</v>
      </c>
      <c r="I6119">
        <v>-119.722869</v>
      </c>
      <c r="J6119" s="1" t="str">
        <f t="shared" si="384"/>
        <v>NGR bulk stream sediment</v>
      </c>
      <c r="K6119" s="1" t="str">
        <f t="shared" si="385"/>
        <v>&lt;177 micron (NGR)</v>
      </c>
      <c r="L6119">
        <v>25</v>
      </c>
      <c r="M6119" t="s">
        <v>71</v>
      </c>
      <c r="N6119">
        <v>411</v>
      </c>
      <c r="O6119" t="s">
        <v>198</v>
      </c>
      <c r="P6119" t="s">
        <v>122</v>
      </c>
      <c r="Q6119" t="s">
        <v>662</v>
      </c>
      <c r="R6119" t="s">
        <v>455</v>
      </c>
      <c r="S6119" t="s">
        <v>258</v>
      </c>
      <c r="T6119" t="s">
        <v>55</v>
      </c>
      <c r="U6119" t="s">
        <v>160</v>
      </c>
      <c r="V6119" t="s">
        <v>78</v>
      </c>
      <c r="W6119" t="s">
        <v>125</v>
      </c>
      <c r="X6119" t="s">
        <v>103</v>
      </c>
      <c r="Y6119" t="s">
        <v>90</v>
      </c>
      <c r="Z6119" t="s">
        <v>56</v>
      </c>
      <c r="AA6119" t="s">
        <v>46</v>
      </c>
      <c r="AB6119" t="s">
        <v>64</v>
      </c>
      <c r="AC6119" t="s">
        <v>217</v>
      </c>
      <c r="AD6119" t="s">
        <v>106</v>
      </c>
      <c r="AE6119" t="s">
        <v>380</v>
      </c>
      <c r="AF6119" t="s">
        <v>118</v>
      </c>
      <c r="AG6119" t="s">
        <v>123</v>
      </c>
      <c r="AH6119" t="s">
        <v>174</v>
      </c>
      <c r="AI6119" t="s">
        <v>198</v>
      </c>
      <c r="AJ6119" t="s">
        <v>242</v>
      </c>
      <c r="AK6119" t="s">
        <v>142</v>
      </c>
      <c r="AL6119" t="s">
        <v>47</v>
      </c>
      <c r="AM6119" t="s">
        <v>47</v>
      </c>
      <c r="AN6119" t="s">
        <v>65</v>
      </c>
      <c r="AO6119" t="s">
        <v>58</v>
      </c>
    </row>
    <row r="6120" spans="1:41" hidden="1" x14ac:dyDescent="0.25">
      <c r="A6120" t="s">
        <v>25514</v>
      </c>
      <c r="B6120" t="s">
        <v>25515</v>
      </c>
      <c r="C6120" s="1" t="str">
        <f t="shared" si="386"/>
        <v>21:1065</v>
      </c>
      <c r="D6120" s="1" t="str">
        <f t="shared" si="387"/>
        <v>21:0108</v>
      </c>
      <c r="E6120" t="s">
        <v>25516</v>
      </c>
      <c r="F6120" t="s">
        <v>25517</v>
      </c>
      <c r="H6120">
        <v>51.277023800000002</v>
      </c>
      <c r="I6120">
        <v>-119.745846</v>
      </c>
      <c r="J6120" s="1" t="str">
        <f t="shared" si="384"/>
        <v>NGR bulk stream sediment</v>
      </c>
      <c r="K6120" s="1" t="str">
        <f t="shared" si="385"/>
        <v>&lt;177 micron (NGR)</v>
      </c>
      <c r="L6120">
        <v>25</v>
      </c>
      <c r="M6120" t="s">
        <v>95</v>
      </c>
      <c r="N6120">
        <v>412</v>
      </c>
      <c r="O6120" t="s">
        <v>47</v>
      </c>
      <c r="P6120" t="s">
        <v>122</v>
      </c>
      <c r="Q6120" t="s">
        <v>802</v>
      </c>
      <c r="R6120" t="s">
        <v>110</v>
      </c>
      <c r="S6120" t="s">
        <v>538</v>
      </c>
      <c r="T6120" t="s">
        <v>108</v>
      </c>
      <c r="U6120" t="s">
        <v>236</v>
      </c>
      <c r="V6120" t="s">
        <v>173</v>
      </c>
      <c r="W6120" t="s">
        <v>122</v>
      </c>
      <c r="X6120" t="s">
        <v>73</v>
      </c>
      <c r="Y6120" t="s">
        <v>131</v>
      </c>
      <c r="Z6120" t="s">
        <v>199</v>
      </c>
      <c r="AA6120" t="s">
        <v>46</v>
      </c>
      <c r="AB6120" t="s">
        <v>47</v>
      </c>
      <c r="AC6120" t="s">
        <v>50</v>
      </c>
      <c r="AD6120" t="s">
        <v>667</v>
      </c>
      <c r="AE6120" t="s">
        <v>380</v>
      </c>
      <c r="AF6120" t="s">
        <v>85</v>
      </c>
      <c r="AG6120" t="s">
        <v>292</v>
      </c>
      <c r="AH6120" t="s">
        <v>61</v>
      </c>
      <c r="AI6120" t="s">
        <v>54</v>
      </c>
      <c r="AJ6120" t="s">
        <v>58</v>
      </c>
      <c r="AK6120" t="s">
        <v>455</v>
      </c>
      <c r="AL6120" t="s">
        <v>47</v>
      </c>
      <c r="AM6120" t="s">
        <v>47</v>
      </c>
      <c r="AN6120" t="s">
        <v>65</v>
      </c>
      <c r="AO6120" t="s">
        <v>175</v>
      </c>
    </row>
    <row r="6121" spans="1:41" hidden="1" x14ac:dyDescent="0.25">
      <c r="A6121" t="s">
        <v>25518</v>
      </c>
      <c r="B6121" t="s">
        <v>25519</v>
      </c>
      <c r="C6121" s="1" t="str">
        <f t="shared" si="386"/>
        <v>21:1065</v>
      </c>
      <c r="D6121" s="1" t="str">
        <f t="shared" si="387"/>
        <v>21:0108</v>
      </c>
      <c r="E6121" t="s">
        <v>25520</v>
      </c>
      <c r="F6121" t="s">
        <v>25521</v>
      </c>
      <c r="H6121">
        <v>51.270513899999997</v>
      </c>
      <c r="I6121">
        <v>-119.7598826</v>
      </c>
      <c r="J6121" s="1" t="str">
        <f t="shared" si="384"/>
        <v>NGR bulk stream sediment</v>
      </c>
      <c r="K6121" s="1" t="str">
        <f t="shared" si="385"/>
        <v>&lt;177 micron (NGR)</v>
      </c>
      <c r="L6121">
        <v>25</v>
      </c>
      <c r="M6121" t="s">
        <v>117</v>
      </c>
      <c r="N6121">
        <v>413</v>
      </c>
      <c r="O6121" t="s">
        <v>365</v>
      </c>
      <c r="P6121" t="s">
        <v>47</v>
      </c>
      <c r="Q6121" t="s">
        <v>364</v>
      </c>
      <c r="R6121" t="s">
        <v>319</v>
      </c>
      <c r="S6121" t="s">
        <v>146</v>
      </c>
      <c r="T6121" t="s">
        <v>99</v>
      </c>
      <c r="U6121" t="s">
        <v>207</v>
      </c>
      <c r="V6121" t="s">
        <v>200</v>
      </c>
      <c r="W6121" t="s">
        <v>142</v>
      </c>
      <c r="X6121" t="s">
        <v>137</v>
      </c>
      <c r="Y6121" t="s">
        <v>106</v>
      </c>
      <c r="Z6121" t="s">
        <v>56</v>
      </c>
      <c r="AA6121" t="s">
        <v>46</v>
      </c>
      <c r="AB6121" t="s">
        <v>149</v>
      </c>
      <c r="AC6121" t="s">
        <v>239</v>
      </c>
      <c r="AD6121" t="s">
        <v>320</v>
      </c>
      <c r="AE6121" t="s">
        <v>199</v>
      </c>
      <c r="AF6121" t="s">
        <v>85</v>
      </c>
      <c r="AG6121" t="s">
        <v>330</v>
      </c>
      <c r="AH6121" t="s">
        <v>81</v>
      </c>
      <c r="AI6121" t="s">
        <v>174</v>
      </c>
      <c r="AJ6121" t="s">
        <v>127</v>
      </c>
      <c r="AK6121" t="s">
        <v>60</v>
      </c>
      <c r="AL6121" t="s">
        <v>47</v>
      </c>
      <c r="AM6121" t="s">
        <v>47</v>
      </c>
      <c r="AN6121" t="s">
        <v>568</v>
      </c>
      <c r="AO6121" t="s">
        <v>50</v>
      </c>
    </row>
    <row r="6122" spans="1:41" hidden="1" x14ac:dyDescent="0.25">
      <c r="A6122" t="s">
        <v>25522</v>
      </c>
      <c r="B6122" t="s">
        <v>25523</v>
      </c>
      <c r="C6122" s="1" t="str">
        <f t="shared" si="386"/>
        <v>21:1065</v>
      </c>
      <c r="D6122" s="1" t="str">
        <f t="shared" si="387"/>
        <v>21:0108</v>
      </c>
      <c r="E6122" t="s">
        <v>25524</v>
      </c>
      <c r="F6122" t="s">
        <v>25525</v>
      </c>
      <c r="H6122">
        <v>51.264748599999997</v>
      </c>
      <c r="I6122">
        <v>-119.7735443</v>
      </c>
      <c r="J6122" s="1" t="str">
        <f t="shared" si="384"/>
        <v>NGR bulk stream sediment</v>
      </c>
      <c r="K6122" s="1" t="str">
        <f t="shared" si="385"/>
        <v>&lt;177 micron (NGR)</v>
      </c>
      <c r="L6122">
        <v>25</v>
      </c>
      <c r="M6122" t="s">
        <v>136</v>
      </c>
      <c r="N6122">
        <v>414</v>
      </c>
      <c r="O6122" t="s">
        <v>81</v>
      </c>
      <c r="P6122" t="s">
        <v>47</v>
      </c>
      <c r="Q6122" t="s">
        <v>662</v>
      </c>
      <c r="R6122" t="s">
        <v>62</v>
      </c>
      <c r="S6122" t="s">
        <v>251</v>
      </c>
      <c r="T6122" t="s">
        <v>137</v>
      </c>
      <c r="U6122" t="s">
        <v>107</v>
      </c>
      <c r="V6122" t="s">
        <v>174</v>
      </c>
      <c r="W6122" t="s">
        <v>101</v>
      </c>
      <c r="X6122" t="s">
        <v>137</v>
      </c>
      <c r="Y6122" t="s">
        <v>112</v>
      </c>
      <c r="Z6122" t="s">
        <v>56</v>
      </c>
      <c r="AA6122" t="s">
        <v>46</v>
      </c>
      <c r="AB6122" t="s">
        <v>105</v>
      </c>
      <c r="AC6122" t="s">
        <v>58</v>
      </c>
      <c r="AD6122" t="s">
        <v>462</v>
      </c>
      <c r="AE6122" t="s">
        <v>380</v>
      </c>
      <c r="AF6122" t="s">
        <v>118</v>
      </c>
      <c r="AG6122" t="s">
        <v>371</v>
      </c>
      <c r="AH6122" t="s">
        <v>61</v>
      </c>
      <c r="AI6122" t="s">
        <v>198</v>
      </c>
      <c r="AJ6122" t="s">
        <v>55</v>
      </c>
      <c r="AK6122" t="s">
        <v>60</v>
      </c>
      <c r="AL6122" t="s">
        <v>47</v>
      </c>
      <c r="AM6122" t="s">
        <v>47</v>
      </c>
      <c r="AN6122" t="s">
        <v>275</v>
      </c>
      <c r="AO6122" t="s">
        <v>141</v>
      </c>
    </row>
    <row r="6123" spans="1:41" hidden="1" x14ac:dyDescent="0.25">
      <c r="A6123" t="s">
        <v>25526</v>
      </c>
      <c r="B6123" t="s">
        <v>25527</v>
      </c>
      <c r="C6123" s="1" t="str">
        <f t="shared" si="386"/>
        <v>21:1065</v>
      </c>
      <c r="D6123" s="1" t="str">
        <f t="shared" si="387"/>
        <v>21:0108</v>
      </c>
      <c r="E6123" t="s">
        <v>25528</v>
      </c>
      <c r="F6123" t="s">
        <v>25529</v>
      </c>
      <c r="H6123">
        <v>51.250675000000001</v>
      </c>
      <c r="I6123">
        <v>-119.799055</v>
      </c>
      <c r="J6123" s="1" t="str">
        <f t="shared" si="384"/>
        <v>NGR bulk stream sediment</v>
      </c>
      <c r="K6123" s="1" t="str">
        <f t="shared" si="385"/>
        <v>&lt;177 micron (NGR)</v>
      </c>
      <c r="L6123">
        <v>25</v>
      </c>
      <c r="M6123" t="s">
        <v>157</v>
      </c>
      <c r="N6123">
        <v>415</v>
      </c>
      <c r="O6123" t="s">
        <v>257</v>
      </c>
      <c r="P6123" t="s">
        <v>47</v>
      </c>
      <c r="Q6123" t="s">
        <v>189</v>
      </c>
      <c r="R6123" t="s">
        <v>76</v>
      </c>
      <c r="S6123" t="s">
        <v>126</v>
      </c>
      <c r="T6123" t="s">
        <v>55</v>
      </c>
      <c r="U6123" t="s">
        <v>329</v>
      </c>
      <c r="V6123" t="s">
        <v>61</v>
      </c>
      <c r="W6123" t="s">
        <v>63</v>
      </c>
      <c r="X6123" t="s">
        <v>51</v>
      </c>
      <c r="Y6123" t="s">
        <v>197</v>
      </c>
      <c r="Z6123" t="s">
        <v>56</v>
      </c>
      <c r="AA6123" t="s">
        <v>46</v>
      </c>
      <c r="AB6123" t="s">
        <v>61</v>
      </c>
      <c r="AC6123" t="s">
        <v>197</v>
      </c>
      <c r="AD6123" t="s">
        <v>342</v>
      </c>
      <c r="AE6123" t="s">
        <v>56</v>
      </c>
      <c r="AF6123" t="s">
        <v>88</v>
      </c>
      <c r="AG6123" t="s">
        <v>73</v>
      </c>
      <c r="AH6123" t="s">
        <v>185</v>
      </c>
      <c r="AI6123" t="s">
        <v>57</v>
      </c>
      <c r="AJ6123" t="s">
        <v>55</v>
      </c>
      <c r="AK6123" t="s">
        <v>78</v>
      </c>
      <c r="AL6123" t="s">
        <v>47</v>
      </c>
      <c r="AM6123" t="s">
        <v>47</v>
      </c>
      <c r="AN6123" t="s">
        <v>345</v>
      </c>
      <c r="AO6123" t="s">
        <v>49</v>
      </c>
    </row>
    <row r="6124" spans="1:41" hidden="1" x14ac:dyDescent="0.25">
      <c r="A6124" t="s">
        <v>25530</v>
      </c>
      <c r="B6124" t="s">
        <v>25531</v>
      </c>
      <c r="C6124" s="1" t="str">
        <f t="shared" si="386"/>
        <v>21:1065</v>
      </c>
      <c r="D6124" s="1" t="str">
        <f t="shared" si="387"/>
        <v>21:0108</v>
      </c>
      <c r="E6124" t="s">
        <v>25532</v>
      </c>
      <c r="F6124" t="s">
        <v>25533</v>
      </c>
      <c r="H6124">
        <v>51.227663399999997</v>
      </c>
      <c r="I6124">
        <v>-119.5563803</v>
      </c>
      <c r="J6124" s="1" t="str">
        <f t="shared" si="384"/>
        <v>NGR bulk stream sediment</v>
      </c>
      <c r="K6124" s="1" t="str">
        <f t="shared" si="385"/>
        <v>&lt;177 micron (NGR)</v>
      </c>
      <c r="L6124">
        <v>25</v>
      </c>
      <c r="M6124" t="s">
        <v>170</v>
      </c>
      <c r="N6124">
        <v>416</v>
      </c>
      <c r="O6124" t="s">
        <v>198</v>
      </c>
      <c r="P6124" t="s">
        <v>47</v>
      </c>
      <c r="Q6124" t="s">
        <v>456</v>
      </c>
      <c r="R6124" t="s">
        <v>47</v>
      </c>
      <c r="S6124" t="s">
        <v>583</v>
      </c>
      <c r="T6124" t="s">
        <v>330</v>
      </c>
      <c r="U6124" t="s">
        <v>344</v>
      </c>
      <c r="V6124" t="s">
        <v>63</v>
      </c>
      <c r="W6124" t="s">
        <v>122</v>
      </c>
      <c r="X6124" t="s">
        <v>330</v>
      </c>
      <c r="Y6124" t="s">
        <v>239</v>
      </c>
      <c r="Z6124" t="s">
        <v>199</v>
      </c>
      <c r="AA6124" t="s">
        <v>46</v>
      </c>
      <c r="AB6124" t="s">
        <v>139</v>
      </c>
      <c r="AC6124" t="s">
        <v>209</v>
      </c>
      <c r="AD6124" t="s">
        <v>126</v>
      </c>
      <c r="AE6124" t="s">
        <v>380</v>
      </c>
      <c r="AF6124" t="s">
        <v>85</v>
      </c>
      <c r="AG6124" t="s">
        <v>88</v>
      </c>
      <c r="AH6124" t="s">
        <v>101</v>
      </c>
      <c r="AI6124" t="s">
        <v>46</v>
      </c>
      <c r="AJ6124" t="s">
        <v>76</v>
      </c>
      <c r="AK6124" t="s">
        <v>437</v>
      </c>
      <c r="AL6124" t="s">
        <v>47</v>
      </c>
      <c r="AM6124" t="s">
        <v>47</v>
      </c>
      <c r="AN6124" t="s">
        <v>152</v>
      </c>
      <c r="AO6124" t="s">
        <v>269</v>
      </c>
    </row>
    <row r="6125" spans="1:41" hidden="1" x14ac:dyDescent="0.25">
      <c r="A6125" t="s">
        <v>25534</v>
      </c>
      <c r="B6125" t="s">
        <v>25535</v>
      </c>
      <c r="C6125" s="1" t="str">
        <f t="shared" si="386"/>
        <v>21:1065</v>
      </c>
      <c r="D6125" s="1" t="str">
        <f t="shared" si="387"/>
        <v>21:0108</v>
      </c>
      <c r="E6125" t="s">
        <v>25536</v>
      </c>
      <c r="F6125" t="s">
        <v>25537</v>
      </c>
      <c r="H6125">
        <v>51.188427799999999</v>
      </c>
      <c r="I6125">
        <v>-119.5850798</v>
      </c>
      <c r="J6125" s="1" t="str">
        <f t="shared" si="384"/>
        <v>NGR bulk stream sediment</v>
      </c>
      <c r="K6125" s="1" t="str">
        <f t="shared" si="385"/>
        <v>&lt;177 micron (NGR)</v>
      </c>
      <c r="L6125">
        <v>25</v>
      </c>
      <c r="M6125" t="s">
        <v>180</v>
      </c>
      <c r="N6125">
        <v>417</v>
      </c>
      <c r="O6125" t="s">
        <v>110</v>
      </c>
      <c r="P6125" t="s">
        <v>47</v>
      </c>
      <c r="Q6125" t="s">
        <v>802</v>
      </c>
      <c r="R6125" t="s">
        <v>62</v>
      </c>
      <c r="S6125" t="s">
        <v>184</v>
      </c>
      <c r="T6125" t="s">
        <v>85</v>
      </c>
      <c r="U6125" t="s">
        <v>342</v>
      </c>
      <c r="V6125" t="s">
        <v>63</v>
      </c>
      <c r="W6125" t="s">
        <v>122</v>
      </c>
      <c r="X6125" t="s">
        <v>330</v>
      </c>
      <c r="Y6125" t="s">
        <v>243</v>
      </c>
      <c r="Z6125" t="s">
        <v>199</v>
      </c>
      <c r="AA6125" t="s">
        <v>46</v>
      </c>
      <c r="AB6125" t="s">
        <v>87</v>
      </c>
      <c r="AC6125" t="s">
        <v>267</v>
      </c>
      <c r="AD6125" t="s">
        <v>126</v>
      </c>
      <c r="AE6125" t="s">
        <v>380</v>
      </c>
      <c r="AF6125" t="s">
        <v>163</v>
      </c>
      <c r="AG6125" t="s">
        <v>242</v>
      </c>
      <c r="AH6125" t="s">
        <v>101</v>
      </c>
      <c r="AI6125" t="s">
        <v>149</v>
      </c>
      <c r="AJ6125" t="s">
        <v>127</v>
      </c>
      <c r="AK6125" t="s">
        <v>103</v>
      </c>
      <c r="AL6125" t="s">
        <v>47</v>
      </c>
      <c r="AM6125" t="s">
        <v>47</v>
      </c>
      <c r="AN6125" t="s">
        <v>322</v>
      </c>
      <c r="AO6125" t="s">
        <v>55</v>
      </c>
    </row>
    <row r="6126" spans="1:41" hidden="1" x14ac:dyDescent="0.25">
      <c r="A6126" t="s">
        <v>25538</v>
      </c>
      <c r="B6126" t="s">
        <v>25539</v>
      </c>
      <c r="C6126" s="1" t="str">
        <f t="shared" si="386"/>
        <v>21:1065</v>
      </c>
      <c r="D6126" s="1" t="str">
        <f t="shared" si="387"/>
        <v>21:0108</v>
      </c>
      <c r="E6126" t="s">
        <v>25540</v>
      </c>
      <c r="F6126" t="s">
        <v>25541</v>
      </c>
      <c r="H6126">
        <v>51.226333599999997</v>
      </c>
      <c r="I6126">
        <v>-119.64212430000001</v>
      </c>
      <c r="J6126" s="1" t="str">
        <f t="shared" si="384"/>
        <v>NGR bulk stream sediment</v>
      </c>
      <c r="K6126" s="1" t="str">
        <f t="shared" si="385"/>
        <v>&lt;177 micron (NGR)</v>
      </c>
      <c r="L6126">
        <v>25</v>
      </c>
      <c r="M6126" t="s">
        <v>195</v>
      </c>
      <c r="N6126">
        <v>418</v>
      </c>
      <c r="O6126" t="s">
        <v>54</v>
      </c>
      <c r="P6126" t="s">
        <v>47</v>
      </c>
      <c r="Q6126" t="s">
        <v>1780</v>
      </c>
      <c r="R6126" t="s">
        <v>110</v>
      </c>
      <c r="S6126" t="s">
        <v>667</v>
      </c>
      <c r="T6126" t="s">
        <v>330</v>
      </c>
      <c r="U6126" t="s">
        <v>239</v>
      </c>
      <c r="V6126" t="s">
        <v>173</v>
      </c>
      <c r="W6126" t="s">
        <v>161</v>
      </c>
      <c r="X6126" t="s">
        <v>73</v>
      </c>
      <c r="Y6126" t="s">
        <v>112</v>
      </c>
      <c r="Z6126" t="s">
        <v>56</v>
      </c>
      <c r="AA6126" t="s">
        <v>46</v>
      </c>
      <c r="AB6126" t="s">
        <v>105</v>
      </c>
      <c r="AC6126" t="s">
        <v>58</v>
      </c>
      <c r="AD6126" t="s">
        <v>144</v>
      </c>
      <c r="AE6126" t="s">
        <v>380</v>
      </c>
      <c r="AF6126" t="s">
        <v>58</v>
      </c>
      <c r="AG6126" t="s">
        <v>188</v>
      </c>
      <c r="AH6126" t="s">
        <v>64</v>
      </c>
      <c r="AI6126" t="s">
        <v>54</v>
      </c>
      <c r="AJ6126" t="s">
        <v>58</v>
      </c>
      <c r="AK6126" t="s">
        <v>206</v>
      </c>
      <c r="AL6126" t="s">
        <v>47</v>
      </c>
      <c r="AM6126" t="s">
        <v>47</v>
      </c>
      <c r="AN6126" t="s">
        <v>196</v>
      </c>
      <c r="AO6126" t="s">
        <v>76</v>
      </c>
    </row>
    <row r="6127" spans="1:41" hidden="1" x14ac:dyDescent="0.25">
      <c r="A6127" t="s">
        <v>25542</v>
      </c>
      <c r="B6127" t="s">
        <v>25543</v>
      </c>
      <c r="C6127" s="1" t="str">
        <f t="shared" si="386"/>
        <v>21:1065</v>
      </c>
      <c r="D6127" s="1" t="str">
        <f t="shared" si="387"/>
        <v>21:0108</v>
      </c>
      <c r="E6127" t="s">
        <v>25544</v>
      </c>
      <c r="F6127" t="s">
        <v>25545</v>
      </c>
      <c r="H6127">
        <v>51.223889399999997</v>
      </c>
      <c r="I6127">
        <v>-119.6495759</v>
      </c>
      <c r="J6127" s="1" t="str">
        <f t="shared" si="384"/>
        <v>NGR bulk stream sediment</v>
      </c>
      <c r="K6127" s="1" t="str">
        <f t="shared" si="385"/>
        <v>&lt;177 micron (NGR)</v>
      </c>
      <c r="L6127">
        <v>25</v>
      </c>
      <c r="M6127" t="s">
        <v>205</v>
      </c>
      <c r="N6127">
        <v>419</v>
      </c>
      <c r="O6127" t="s">
        <v>109</v>
      </c>
      <c r="P6127" t="s">
        <v>47</v>
      </c>
      <c r="Q6127" t="s">
        <v>518</v>
      </c>
      <c r="R6127" t="s">
        <v>455</v>
      </c>
      <c r="S6127" t="s">
        <v>146</v>
      </c>
      <c r="T6127" t="s">
        <v>66</v>
      </c>
      <c r="U6127" t="s">
        <v>146</v>
      </c>
      <c r="V6127" t="s">
        <v>270</v>
      </c>
      <c r="W6127" t="s">
        <v>102</v>
      </c>
      <c r="X6127" t="s">
        <v>73</v>
      </c>
      <c r="Y6127" t="s">
        <v>239</v>
      </c>
      <c r="Z6127" t="s">
        <v>56</v>
      </c>
      <c r="AA6127" t="s">
        <v>46</v>
      </c>
      <c r="AB6127" t="s">
        <v>110</v>
      </c>
      <c r="AC6127" t="s">
        <v>475</v>
      </c>
      <c r="AD6127" t="s">
        <v>184</v>
      </c>
      <c r="AE6127" t="s">
        <v>84</v>
      </c>
      <c r="AF6127" t="s">
        <v>58</v>
      </c>
      <c r="AG6127" t="s">
        <v>591</v>
      </c>
      <c r="AH6127" t="s">
        <v>47</v>
      </c>
      <c r="AI6127" t="s">
        <v>46</v>
      </c>
      <c r="AJ6127" t="s">
        <v>85</v>
      </c>
      <c r="AK6127" t="s">
        <v>336</v>
      </c>
      <c r="AL6127" t="s">
        <v>47</v>
      </c>
      <c r="AM6127" t="s">
        <v>47</v>
      </c>
      <c r="AN6127" t="s">
        <v>463</v>
      </c>
      <c r="AO6127" t="s">
        <v>175</v>
      </c>
    </row>
    <row r="6128" spans="1:41" hidden="1" x14ac:dyDescent="0.25">
      <c r="A6128" t="s">
        <v>25546</v>
      </c>
      <c r="B6128" t="s">
        <v>25547</v>
      </c>
      <c r="C6128" s="1" t="str">
        <f t="shared" si="386"/>
        <v>21:1065</v>
      </c>
      <c r="D6128" s="1" t="str">
        <f t="shared" si="387"/>
        <v>21:0108</v>
      </c>
      <c r="E6128" t="s">
        <v>25548</v>
      </c>
      <c r="F6128" t="s">
        <v>25549</v>
      </c>
      <c r="H6128">
        <v>51.239578100000003</v>
      </c>
      <c r="I6128">
        <v>-119.6625567</v>
      </c>
      <c r="J6128" s="1" t="str">
        <f t="shared" si="384"/>
        <v>NGR bulk stream sediment</v>
      </c>
      <c r="K6128" s="1" t="str">
        <f t="shared" si="385"/>
        <v>&lt;177 micron (NGR)</v>
      </c>
      <c r="L6128">
        <v>25</v>
      </c>
      <c r="M6128" t="s">
        <v>214</v>
      </c>
      <c r="N6128">
        <v>420</v>
      </c>
      <c r="O6128" t="s">
        <v>57</v>
      </c>
      <c r="P6128" t="s">
        <v>47</v>
      </c>
      <c r="Q6128" t="s">
        <v>817</v>
      </c>
      <c r="R6128" t="s">
        <v>173</v>
      </c>
      <c r="S6128" t="s">
        <v>538</v>
      </c>
      <c r="T6128" t="s">
        <v>137</v>
      </c>
      <c r="U6128" t="s">
        <v>290</v>
      </c>
      <c r="V6128" t="s">
        <v>78</v>
      </c>
      <c r="W6128" t="s">
        <v>161</v>
      </c>
      <c r="X6128" t="s">
        <v>52</v>
      </c>
      <c r="Y6128" t="s">
        <v>475</v>
      </c>
      <c r="Z6128" t="s">
        <v>56</v>
      </c>
      <c r="AA6128" t="s">
        <v>46</v>
      </c>
      <c r="AB6128" t="s">
        <v>101</v>
      </c>
      <c r="AC6128" t="s">
        <v>175</v>
      </c>
      <c r="AD6128" t="s">
        <v>300</v>
      </c>
      <c r="AE6128" t="s">
        <v>380</v>
      </c>
      <c r="AF6128" t="s">
        <v>58</v>
      </c>
      <c r="AG6128" t="s">
        <v>292</v>
      </c>
      <c r="AH6128" t="s">
        <v>105</v>
      </c>
      <c r="AI6128" t="s">
        <v>46</v>
      </c>
      <c r="AJ6128" t="s">
        <v>55</v>
      </c>
      <c r="AK6128" t="s">
        <v>228</v>
      </c>
      <c r="AL6128" t="s">
        <v>47</v>
      </c>
      <c r="AM6128" t="s">
        <v>47</v>
      </c>
      <c r="AN6128" t="s">
        <v>313</v>
      </c>
      <c r="AO6128" t="s">
        <v>66</v>
      </c>
    </row>
    <row r="6129" spans="1:41" hidden="1" x14ac:dyDescent="0.25">
      <c r="A6129" t="s">
        <v>25550</v>
      </c>
      <c r="B6129" t="s">
        <v>25551</v>
      </c>
      <c r="C6129" s="1" t="str">
        <f t="shared" si="386"/>
        <v>21:1065</v>
      </c>
      <c r="D6129" s="1" t="str">
        <f t="shared" si="387"/>
        <v>21:0108</v>
      </c>
      <c r="E6129" t="s">
        <v>25552</v>
      </c>
      <c r="F6129" t="s">
        <v>25553</v>
      </c>
      <c r="H6129">
        <v>51.240788799999997</v>
      </c>
      <c r="I6129">
        <v>-119.65361369999999</v>
      </c>
      <c r="J6129" s="1" t="str">
        <f t="shared" si="384"/>
        <v>NGR bulk stream sediment</v>
      </c>
      <c r="K6129" s="1" t="str">
        <f t="shared" si="385"/>
        <v>&lt;177 micron (NGR)</v>
      </c>
      <c r="L6129">
        <v>25</v>
      </c>
      <c r="M6129" t="s">
        <v>223</v>
      </c>
      <c r="N6129">
        <v>421</v>
      </c>
      <c r="O6129" t="s">
        <v>185</v>
      </c>
      <c r="P6129" t="s">
        <v>47</v>
      </c>
      <c r="Q6129" t="s">
        <v>159</v>
      </c>
      <c r="R6129" t="s">
        <v>282</v>
      </c>
      <c r="S6129" t="s">
        <v>399</v>
      </c>
      <c r="T6129" t="s">
        <v>55</v>
      </c>
      <c r="U6129" t="s">
        <v>239</v>
      </c>
      <c r="V6129" t="s">
        <v>455</v>
      </c>
      <c r="W6129" t="s">
        <v>206</v>
      </c>
      <c r="X6129" t="s">
        <v>73</v>
      </c>
      <c r="Y6129" t="s">
        <v>141</v>
      </c>
      <c r="Z6129" t="s">
        <v>56</v>
      </c>
      <c r="AA6129" t="s">
        <v>46</v>
      </c>
      <c r="AB6129" t="s">
        <v>105</v>
      </c>
      <c r="AC6129" t="s">
        <v>127</v>
      </c>
      <c r="AD6129" t="s">
        <v>100</v>
      </c>
      <c r="AE6129" t="s">
        <v>56</v>
      </c>
      <c r="AF6129" t="s">
        <v>85</v>
      </c>
      <c r="AG6129" t="s">
        <v>96</v>
      </c>
      <c r="AH6129" t="s">
        <v>47</v>
      </c>
      <c r="AI6129" t="s">
        <v>54</v>
      </c>
      <c r="AJ6129" t="s">
        <v>58</v>
      </c>
      <c r="AK6129" t="s">
        <v>102</v>
      </c>
      <c r="AL6129" t="s">
        <v>47</v>
      </c>
      <c r="AM6129" t="s">
        <v>47</v>
      </c>
      <c r="AN6129" t="s">
        <v>171</v>
      </c>
      <c r="AO6129" t="s">
        <v>108</v>
      </c>
    </row>
    <row r="6130" spans="1:41" hidden="1" x14ac:dyDescent="0.25">
      <c r="A6130" t="s">
        <v>25554</v>
      </c>
      <c r="B6130" t="s">
        <v>25555</v>
      </c>
      <c r="C6130" s="1" t="str">
        <f t="shared" si="386"/>
        <v>21:1065</v>
      </c>
      <c r="D6130" s="1" t="str">
        <f t="shared" si="387"/>
        <v>21:0108</v>
      </c>
      <c r="E6130" t="s">
        <v>25556</v>
      </c>
      <c r="F6130" t="s">
        <v>25557</v>
      </c>
      <c r="H6130">
        <v>51.243825100000002</v>
      </c>
      <c r="I6130">
        <v>-119.9960897</v>
      </c>
      <c r="J6130" s="1" t="str">
        <f t="shared" si="384"/>
        <v>NGR bulk stream sediment</v>
      </c>
      <c r="K6130" s="1" t="str">
        <f t="shared" si="385"/>
        <v>&lt;177 micron (NGR)</v>
      </c>
      <c r="L6130">
        <v>25</v>
      </c>
      <c r="M6130" t="s">
        <v>233</v>
      </c>
      <c r="N6130">
        <v>422</v>
      </c>
      <c r="O6130" t="s">
        <v>267</v>
      </c>
      <c r="P6130" t="s">
        <v>73</v>
      </c>
      <c r="Q6130" t="s">
        <v>119</v>
      </c>
      <c r="R6130" t="s">
        <v>173</v>
      </c>
      <c r="S6130" t="s">
        <v>184</v>
      </c>
      <c r="T6130" t="s">
        <v>127</v>
      </c>
      <c r="U6130" t="s">
        <v>146</v>
      </c>
      <c r="V6130" t="s">
        <v>173</v>
      </c>
      <c r="W6130" t="s">
        <v>79</v>
      </c>
      <c r="X6130" t="s">
        <v>137</v>
      </c>
      <c r="Y6130" t="s">
        <v>272</v>
      </c>
      <c r="Z6130" t="s">
        <v>199</v>
      </c>
      <c r="AA6130" t="s">
        <v>46</v>
      </c>
      <c r="AB6130" t="s">
        <v>110</v>
      </c>
      <c r="AC6130" t="s">
        <v>141</v>
      </c>
      <c r="AD6130" t="s">
        <v>597</v>
      </c>
      <c r="AE6130" t="s">
        <v>87</v>
      </c>
      <c r="AF6130" t="s">
        <v>85</v>
      </c>
      <c r="AG6130" t="s">
        <v>357</v>
      </c>
      <c r="AH6130" t="s">
        <v>63</v>
      </c>
      <c r="AI6130" t="s">
        <v>149</v>
      </c>
      <c r="AJ6130" t="s">
        <v>267</v>
      </c>
      <c r="AK6130" t="s">
        <v>412</v>
      </c>
      <c r="AL6130" t="s">
        <v>47</v>
      </c>
      <c r="AM6130" t="s">
        <v>47</v>
      </c>
      <c r="AN6130" t="s">
        <v>638</v>
      </c>
      <c r="AO6130" t="s">
        <v>209</v>
      </c>
    </row>
    <row r="6131" spans="1:41" hidden="1" x14ac:dyDescent="0.25">
      <c r="A6131" t="s">
        <v>25558</v>
      </c>
      <c r="B6131" t="s">
        <v>25559</v>
      </c>
      <c r="C6131" s="1" t="str">
        <f t="shared" si="386"/>
        <v>21:1065</v>
      </c>
      <c r="D6131" s="1" t="str">
        <f t="shared" si="387"/>
        <v>21:0108</v>
      </c>
      <c r="E6131" t="s">
        <v>25560</v>
      </c>
      <c r="F6131" t="s">
        <v>25561</v>
      </c>
      <c r="H6131">
        <v>51.273045500000002</v>
      </c>
      <c r="I6131">
        <v>-119.9365135</v>
      </c>
      <c r="J6131" s="1" t="str">
        <f t="shared" si="384"/>
        <v>NGR bulk stream sediment</v>
      </c>
      <c r="K6131" s="1" t="str">
        <f t="shared" si="385"/>
        <v>&lt;177 micron (NGR)</v>
      </c>
      <c r="L6131">
        <v>25</v>
      </c>
      <c r="M6131" t="s">
        <v>248</v>
      </c>
      <c r="N6131">
        <v>423</v>
      </c>
      <c r="O6131" t="s">
        <v>145</v>
      </c>
      <c r="P6131" t="s">
        <v>267</v>
      </c>
      <c r="Q6131" t="s">
        <v>404</v>
      </c>
      <c r="R6131" t="s">
        <v>122</v>
      </c>
      <c r="S6131" t="s">
        <v>583</v>
      </c>
      <c r="T6131" t="s">
        <v>98</v>
      </c>
      <c r="U6131" t="s">
        <v>65</v>
      </c>
      <c r="V6131" t="s">
        <v>63</v>
      </c>
      <c r="W6131" t="s">
        <v>228</v>
      </c>
      <c r="X6131" t="s">
        <v>52</v>
      </c>
      <c r="Y6131" t="s">
        <v>162</v>
      </c>
      <c r="Z6131" t="s">
        <v>84</v>
      </c>
      <c r="AA6131" t="s">
        <v>46</v>
      </c>
      <c r="AB6131" t="s">
        <v>185</v>
      </c>
      <c r="AC6131" t="s">
        <v>268</v>
      </c>
      <c r="AD6131" t="s">
        <v>507</v>
      </c>
      <c r="AE6131" t="s">
        <v>174</v>
      </c>
      <c r="AF6131" t="s">
        <v>209</v>
      </c>
      <c r="AG6131" t="s">
        <v>148</v>
      </c>
      <c r="AH6131" t="s">
        <v>105</v>
      </c>
      <c r="AI6131" t="s">
        <v>87</v>
      </c>
      <c r="AJ6131" t="s">
        <v>76</v>
      </c>
      <c r="AK6131" t="s">
        <v>493</v>
      </c>
      <c r="AL6131" t="s">
        <v>47</v>
      </c>
      <c r="AM6131" t="s">
        <v>122</v>
      </c>
      <c r="AN6131" t="s">
        <v>196</v>
      </c>
      <c r="AO6131" t="s">
        <v>98</v>
      </c>
    </row>
    <row r="6132" spans="1:41" hidden="1" x14ac:dyDescent="0.25">
      <c r="A6132" t="s">
        <v>25562</v>
      </c>
      <c r="B6132" t="s">
        <v>25563</v>
      </c>
      <c r="C6132" s="1" t="str">
        <f t="shared" si="386"/>
        <v>21:1065</v>
      </c>
      <c r="D6132" s="1" t="str">
        <f t="shared" si="387"/>
        <v>21:0108</v>
      </c>
      <c r="E6132" t="s">
        <v>25564</v>
      </c>
      <c r="F6132" t="s">
        <v>25565</v>
      </c>
      <c r="H6132">
        <v>51.255059699999997</v>
      </c>
      <c r="I6132">
        <v>-119.8781303</v>
      </c>
      <c r="J6132" s="1" t="str">
        <f t="shared" si="384"/>
        <v>NGR bulk stream sediment</v>
      </c>
      <c r="K6132" s="1" t="str">
        <f t="shared" si="385"/>
        <v>&lt;177 micron (NGR)</v>
      </c>
      <c r="L6132">
        <v>25</v>
      </c>
      <c r="M6132" t="s">
        <v>256</v>
      </c>
      <c r="N6132">
        <v>424</v>
      </c>
      <c r="O6132" t="s">
        <v>365</v>
      </c>
      <c r="P6132" t="s">
        <v>85</v>
      </c>
      <c r="Q6132" t="s">
        <v>652</v>
      </c>
      <c r="R6132" t="s">
        <v>54</v>
      </c>
      <c r="S6132" t="s">
        <v>597</v>
      </c>
      <c r="T6132" t="s">
        <v>50</v>
      </c>
      <c r="U6132" t="s">
        <v>146</v>
      </c>
      <c r="V6132" t="s">
        <v>125</v>
      </c>
      <c r="W6132" t="s">
        <v>79</v>
      </c>
      <c r="X6132" t="s">
        <v>73</v>
      </c>
      <c r="Y6132" t="s">
        <v>187</v>
      </c>
      <c r="Z6132" t="s">
        <v>84</v>
      </c>
      <c r="AA6132" t="s">
        <v>46</v>
      </c>
      <c r="AB6132" t="s">
        <v>64</v>
      </c>
      <c r="AC6132" t="s">
        <v>104</v>
      </c>
      <c r="AD6132" t="s">
        <v>445</v>
      </c>
      <c r="AE6132" t="s">
        <v>57</v>
      </c>
      <c r="AF6132" t="s">
        <v>55</v>
      </c>
      <c r="AG6132" t="s">
        <v>366</v>
      </c>
      <c r="AH6132" t="s">
        <v>125</v>
      </c>
      <c r="AI6132" t="s">
        <v>149</v>
      </c>
      <c r="AJ6132" t="s">
        <v>108</v>
      </c>
      <c r="AK6132" t="s">
        <v>122</v>
      </c>
      <c r="AL6132" t="s">
        <v>47</v>
      </c>
      <c r="AM6132" t="s">
        <v>47</v>
      </c>
      <c r="AN6132" t="s">
        <v>196</v>
      </c>
      <c r="AO6132" t="s">
        <v>99</v>
      </c>
    </row>
    <row r="6133" spans="1:41" hidden="1" x14ac:dyDescent="0.25">
      <c r="A6133" t="s">
        <v>25566</v>
      </c>
      <c r="B6133" t="s">
        <v>25567</v>
      </c>
      <c r="C6133" s="1" t="str">
        <f t="shared" si="386"/>
        <v>21:1065</v>
      </c>
      <c r="D6133" s="1" t="str">
        <f t="shared" si="387"/>
        <v>21:0108</v>
      </c>
      <c r="E6133" t="s">
        <v>25568</v>
      </c>
      <c r="F6133" t="s">
        <v>25569</v>
      </c>
      <c r="H6133">
        <v>51.258430599999997</v>
      </c>
      <c r="I6133">
        <v>-119.8949698</v>
      </c>
      <c r="J6133" s="1" t="str">
        <f t="shared" si="384"/>
        <v>NGR bulk stream sediment</v>
      </c>
      <c r="K6133" s="1" t="str">
        <f t="shared" si="385"/>
        <v>&lt;177 micron (NGR)</v>
      </c>
      <c r="L6133">
        <v>25</v>
      </c>
      <c r="M6133" t="s">
        <v>265</v>
      </c>
      <c r="N6133">
        <v>425</v>
      </c>
      <c r="O6133" t="s">
        <v>52</v>
      </c>
      <c r="P6133" t="s">
        <v>103</v>
      </c>
      <c r="Q6133" t="s">
        <v>832</v>
      </c>
      <c r="R6133" t="s">
        <v>109</v>
      </c>
      <c r="S6133" t="s">
        <v>597</v>
      </c>
      <c r="T6133" t="s">
        <v>209</v>
      </c>
      <c r="U6133" t="s">
        <v>226</v>
      </c>
      <c r="V6133" t="s">
        <v>63</v>
      </c>
      <c r="W6133" t="s">
        <v>102</v>
      </c>
      <c r="X6133" t="s">
        <v>52</v>
      </c>
      <c r="Y6133" t="s">
        <v>186</v>
      </c>
      <c r="Z6133" t="s">
        <v>56</v>
      </c>
      <c r="AA6133" t="s">
        <v>46</v>
      </c>
      <c r="AB6133" t="s">
        <v>87</v>
      </c>
      <c r="AC6133" t="s">
        <v>131</v>
      </c>
      <c r="AD6133" t="s">
        <v>83</v>
      </c>
      <c r="AE6133" t="s">
        <v>53</v>
      </c>
      <c r="AF6133" t="s">
        <v>58</v>
      </c>
      <c r="AG6133" t="s">
        <v>366</v>
      </c>
      <c r="AH6133" t="s">
        <v>139</v>
      </c>
      <c r="AI6133" t="s">
        <v>54</v>
      </c>
      <c r="AJ6133" t="s">
        <v>85</v>
      </c>
      <c r="AK6133" t="s">
        <v>139</v>
      </c>
      <c r="AL6133" t="s">
        <v>47</v>
      </c>
      <c r="AM6133" t="s">
        <v>47</v>
      </c>
      <c r="AN6133" t="s">
        <v>533</v>
      </c>
      <c r="AO6133" t="s">
        <v>137</v>
      </c>
    </row>
    <row r="6134" spans="1:41" hidden="1" x14ac:dyDescent="0.25">
      <c r="A6134" t="s">
        <v>25570</v>
      </c>
      <c r="B6134" t="s">
        <v>25571</v>
      </c>
      <c r="C6134" s="1" t="str">
        <f t="shared" si="386"/>
        <v>21:1065</v>
      </c>
      <c r="D6134" s="1" t="str">
        <f t="shared" si="387"/>
        <v>21:0108</v>
      </c>
      <c r="E6134" t="s">
        <v>25572</v>
      </c>
      <c r="F6134" t="s">
        <v>25573</v>
      </c>
      <c r="H6134">
        <v>51.276704899999999</v>
      </c>
      <c r="I6134">
        <v>-119.8560353</v>
      </c>
      <c r="J6134" s="1" t="str">
        <f t="shared" si="384"/>
        <v>NGR bulk stream sediment</v>
      </c>
      <c r="K6134" s="1" t="str">
        <f t="shared" si="385"/>
        <v>&lt;177 micron (NGR)</v>
      </c>
      <c r="L6134">
        <v>26</v>
      </c>
      <c r="M6134" t="s">
        <v>45</v>
      </c>
      <c r="N6134">
        <v>426</v>
      </c>
      <c r="O6134" t="s">
        <v>371</v>
      </c>
      <c r="P6134" t="s">
        <v>122</v>
      </c>
      <c r="Q6134" t="s">
        <v>832</v>
      </c>
      <c r="R6134" t="s">
        <v>267</v>
      </c>
      <c r="S6134" t="s">
        <v>251</v>
      </c>
      <c r="T6134" t="s">
        <v>209</v>
      </c>
      <c r="U6134" t="s">
        <v>559</v>
      </c>
      <c r="V6134" t="s">
        <v>282</v>
      </c>
      <c r="W6134" t="s">
        <v>130</v>
      </c>
      <c r="X6134" t="s">
        <v>51</v>
      </c>
      <c r="Y6134" t="s">
        <v>141</v>
      </c>
      <c r="Z6134" t="s">
        <v>56</v>
      </c>
      <c r="AA6134" t="s">
        <v>46</v>
      </c>
      <c r="AB6134" t="s">
        <v>149</v>
      </c>
      <c r="AC6134" t="s">
        <v>225</v>
      </c>
      <c r="AD6134" t="s">
        <v>268</v>
      </c>
      <c r="AE6134" t="s">
        <v>57</v>
      </c>
      <c r="AF6134" t="s">
        <v>148</v>
      </c>
      <c r="AG6134" t="s">
        <v>392</v>
      </c>
      <c r="AH6134" t="s">
        <v>105</v>
      </c>
      <c r="AI6134" t="s">
        <v>198</v>
      </c>
      <c r="AJ6134" t="s">
        <v>150</v>
      </c>
      <c r="AK6134" t="s">
        <v>78</v>
      </c>
      <c r="AL6134" t="s">
        <v>47</v>
      </c>
      <c r="AM6134" t="s">
        <v>47</v>
      </c>
      <c r="AN6134" t="s">
        <v>65</v>
      </c>
      <c r="AO6134" t="s">
        <v>55</v>
      </c>
    </row>
    <row r="6135" spans="1:41" hidden="1" x14ac:dyDescent="0.25">
      <c r="A6135" t="s">
        <v>25574</v>
      </c>
      <c r="B6135" t="s">
        <v>25575</v>
      </c>
      <c r="C6135" s="1" t="str">
        <f t="shared" si="386"/>
        <v>21:1065</v>
      </c>
      <c r="D6135" s="1" t="str">
        <f t="shared" si="387"/>
        <v>21:0108</v>
      </c>
      <c r="E6135" t="s">
        <v>25576</v>
      </c>
      <c r="F6135" t="s">
        <v>25577</v>
      </c>
      <c r="H6135">
        <v>51.1946601</v>
      </c>
      <c r="I6135">
        <v>-119.73613469999999</v>
      </c>
      <c r="J6135" s="1" t="str">
        <f t="shared" si="384"/>
        <v>NGR bulk stream sediment</v>
      </c>
      <c r="K6135" s="1" t="str">
        <f t="shared" si="385"/>
        <v>&lt;177 micron (NGR)</v>
      </c>
      <c r="L6135">
        <v>26</v>
      </c>
      <c r="M6135" t="s">
        <v>71</v>
      </c>
      <c r="N6135">
        <v>427</v>
      </c>
      <c r="O6135" t="s">
        <v>257</v>
      </c>
      <c r="P6135" t="s">
        <v>47</v>
      </c>
      <c r="Q6135" t="s">
        <v>322</v>
      </c>
      <c r="R6135" t="s">
        <v>235</v>
      </c>
      <c r="S6135" t="s">
        <v>140</v>
      </c>
      <c r="T6135" t="s">
        <v>76</v>
      </c>
      <c r="U6135" t="s">
        <v>462</v>
      </c>
      <c r="V6135" t="s">
        <v>125</v>
      </c>
      <c r="W6135" t="s">
        <v>139</v>
      </c>
      <c r="X6135" t="s">
        <v>52</v>
      </c>
      <c r="Y6135" t="s">
        <v>306</v>
      </c>
      <c r="Z6135" t="s">
        <v>56</v>
      </c>
      <c r="AA6135" t="s">
        <v>46</v>
      </c>
      <c r="AB6135" t="s">
        <v>149</v>
      </c>
      <c r="AC6135" t="s">
        <v>49</v>
      </c>
      <c r="AD6135" t="s">
        <v>538</v>
      </c>
      <c r="AE6135" t="s">
        <v>56</v>
      </c>
      <c r="AF6135" t="s">
        <v>238</v>
      </c>
      <c r="AG6135" t="s">
        <v>129</v>
      </c>
      <c r="AH6135" t="s">
        <v>61</v>
      </c>
      <c r="AI6135" t="s">
        <v>198</v>
      </c>
      <c r="AJ6135" t="s">
        <v>108</v>
      </c>
      <c r="AK6135" t="s">
        <v>161</v>
      </c>
      <c r="AL6135" t="s">
        <v>47</v>
      </c>
      <c r="AM6135" t="s">
        <v>47</v>
      </c>
      <c r="AN6135" t="s">
        <v>463</v>
      </c>
      <c r="AO6135" t="s">
        <v>225</v>
      </c>
    </row>
    <row r="6136" spans="1:41" hidden="1" x14ac:dyDescent="0.25">
      <c r="A6136" t="s">
        <v>25578</v>
      </c>
      <c r="B6136" t="s">
        <v>25579</v>
      </c>
      <c r="C6136" s="1" t="str">
        <f t="shared" si="386"/>
        <v>21:1065</v>
      </c>
      <c r="D6136" s="1" t="str">
        <f t="shared" si="387"/>
        <v>21:0108</v>
      </c>
      <c r="E6136" t="s">
        <v>25580</v>
      </c>
      <c r="F6136" t="s">
        <v>25581</v>
      </c>
      <c r="H6136">
        <v>51.198609400000002</v>
      </c>
      <c r="I6136">
        <v>-119.76021969999999</v>
      </c>
      <c r="J6136" s="1" t="str">
        <f t="shared" si="384"/>
        <v>NGR bulk stream sediment</v>
      </c>
      <c r="K6136" s="1" t="str">
        <f t="shared" si="385"/>
        <v>&lt;177 micron (NGR)</v>
      </c>
      <c r="L6136">
        <v>26</v>
      </c>
      <c r="M6136" t="s">
        <v>95</v>
      </c>
      <c r="N6136">
        <v>428</v>
      </c>
      <c r="O6136" t="s">
        <v>103</v>
      </c>
      <c r="P6136" t="s">
        <v>47</v>
      </c>
      <c r="Q6136" t="s">
        <v>592</v>
      </c>
      <c r="R6136" t="s">
        <v>58</v>
      </c>
      <c r="S6136" t="s">
        <v>100</v>
      </c>
      <c r="T6136" t="s">
        <v>209</v>
      </c>
      <c r="U6136" t="s">
        <v>146</v>
      </c>
      <c r="V6136" t="s">
        <v>257</v>
      </c>
      <c r="W6136" t="s">
        <v>122</v>
      </c>
      <c r="X6136" t="s">
        <v>51</v>
      </c>
      <c r="Y6136" t="s">
        <v>306</v>
      </c>
      <c r="Z6136" t="s">
        <v>56</v>
      </c>
      <c r="AA6136" t="s">
        <v>46</v>
      </c>
      <c r="AB6136" t="s">
        <v>185</v>
      </c>
      <c r="AC6136" t="s">
        <v>475</v>
      </c>
      <c r="AD6136" t="s">
        <v>538</v>
      </c>
      <c r="AE6136" t="s">
        <v>199</v>
      </c>
      <c r="AF6136" t="s">
        <v>163</v>
      </c>
      <c r="AG6136" t="s">
        <v>188</v>
      </c>
      <c r="AH6136" t="s">
        <v>87</v>
      </c>
      <c r="AI6136" t="s">
        <v>57</v>
      </c>
      <c r="AJ6136" t="s">
        <v>55</v>
      </c>
      <c r="AK6136" t="s">
        <v>63</v>
      </c>
      <c r="AL6136" t="s">
        <v>47</v>
      </c>
      <c r="AM6136" t="s">
        <v>47</v>
      </c>
      <c r="AN6136" t="s">
        <v>65</v>
      </c>
      <c r="AO6136" t="s">
        <v>165</v>
      </c>
    </row>
    <row r="6137" spans="1:41" hidden="1" x14ac:dyDescent="0.25">
      <c r="A6137" t="s">
        <v>25582</v>
      </c>
      <c r="B6137" t="s">
        <v>25583</v>
      </c>
      <c r="C6137" s="1" t="str">
        <f t="shared" si="386"/>
        <v>21:1065</v>
      </c>
      <c r="D6137" s="1" t="str">
        <f t="shared" si="387"/>
        <v>21:0108</v>
      </c>
      <c r="E6137" t="s">
        <v>25584</v>
      </c>
      <c r="F6137" t="s">
        <v>25585</v>
      </c>
      <c r="H6137">
        <v>51.2151955</v>
      </c>
      <c r="I6137">
        <v>-119.8501924</v>
      </c>
      <c r="J6137" s="1" t="str">
        <f t="shared" si="384"/>
        <v>NGR bulk stream sediment</v>
      </c>
      <c r="K6137" s="1" t="str">
        <f t="shared" si="385"/>
        <v>&lt;177 micron (NGR)</v>
      </c>
      <c r="L6137">
        <v>26</v>
      </c>
      <c r="M6137" t="s">
        <v>117</v>
      </c>
      <c r="N6137">
        <v>429</v>
      </c>
      <c r="O6137" t="s">
        <v>122</v>
      </c>
      <c r="P6137" t="s">
        <v>47</v>
      </c>
      <c r="Q6137" t="s">
        <v>817</v>
      </c>
      <c r="R6137" t="s">
        <v>392</v>
      </c>
      <c r="S6137" t="s">
        <v>183</v>
      </c>
      <c r="T6137" t="s">
        <v>175</v>
      </c>
      <c r="U6137" t="s">
        <v>391</v>
      </c>
      <c r="V6137" t="s">
        <v>139</v>
      </c>
      <c r="W6137" t="s">
        <v>228</v>
      </c>
      <c r="X6137" t="s">
        <v>103</v>
      </c>
      <c r="Y6137" t="s">
        <v>49</v>
      </c>
      <c r="Z6137" t="s">
        <v>199</v>
      </c>
      <c r="AA6137" t="s">
        <v>46</v>
      </c>
      <c r="AB6137" t="s">
        <v>105</v>
      </c>
      <c r="AC6137" t="s">
        <v>165</v>
      </c>
      <c r="AD6137" t="s">
        <v>418</v>
      </c>
      <c r="AE6137" t="s">
        <v>56</v>
      </c>
      <c r="AF6137" t="s">
        <v>267</v>
      </c>
      <c r="AG6137" t="s">
        <v>371</v>
      </c>
      <c r="AH6137" t="s">
        <v>87</v>
      </c>
      <c r="AI6137" t="s">
        <v>198</v>
      </c>
      <c r="AJ6137" t="s">
        <v>242</v>
      </c>
      <c r="AK6137" t="s">
        <v>47</v>
      </c>
      <c r="AL6137" t="s">
        <v>47</v>
      </c>
      <c r="AM6137" t="s">
        <v>47</v>
      </c>
      <c r="AN6137" t="s">
        <v>65</v>
      </c>
      <c r="AO6137" t="s">
        <v>197</v>
      </c>
    </row>
    <row r="6138" spans="1:41" hidden="1" x14ac:dyDescent="0.25">
      <c r="A6138" t="s">
        <v>25586</v>
      </c>
      <c r="B6138" t="s">
        <v>25587</v>
      </c>
      <c r="C6138" s="1" t="str">
        <f t="shared" si="386"/>
        <v>21:1065</v>
      </c>
      <c r="D6138" s="1" t="str">
        <f t="shared" si="387"/>
        <v>21:0108</v>
      </c>
      <c r="E6138" t="s">
        <v>25588</v>
      </c>
      <c r="F6138" t="s">
        <v>25589</v>
      </c>
      <c r="H6138">
        <v>51.210698299999997</v>
      </c>
      <c r="I6138">
        <v>-119.84095000000001</v>
      </c>
      <c r="J6138" s="1" t="str">
        <f t="shared" si="384"/>
        <v>NGR bulk stream sediment</v>
      </c>
      <c r="K6138" s="1" t="str">
        <f t="shared" si="385"/>
        <v>&lt;177 micron (NGR)</v>
      </c>
      <c r="L6138">
        <v>26</v>
      </c>
      <c r="M6138" t="s">
        <v>136</v>
      </c>
      <c r="N6138">
        <v>430</v>
      </c>
      <c r="O6138" t="s">
        <v>206</v>
      </c>
      <c r="P6138" t="s">
        <v>47</v>
      </c>
      <c r="Q6138" t="s">
        <v>492</v>
      </c>
      <c r="R6138" t="s">
        <v>85</v>
      </c>
      <c r="S6138" t="s">
        <v>126</v>
      </c>
      <c r="T6138" t="s">
        <v>66</v>
      </c>
      <c r="U6138" t="s">
        <v>237</v>
      </c>
      <c r="V6138" t="s">
        <v>122</v>
      </c>
      <c r="W6138" t="s">
        <v>102</v>
      </c>
      <c r="X6138" t="s">
        <v>51</v>
      </c>
      <c r="Y6138" t="s">
        <v>225</v>
      </c>
      <c r="Z6138" t="s">
        <v>199</v>
      </c>
      <c r="AA6138" t="s">
        <v>46</v>
      </c>
      <c r="AB6138" t="s">
        <v>61</v>
      </c>
      <c r="AC6138" t="s">
        <v>104</v>
      </c>
      <c r="AD6138" t="s">
        <v>418</v>
      </c>
      <c r="AE6138" t="s">
        <v>199</v>
      </c>
      <c r="AF6138" t="s">
        <v>76</v>
      </c>
      <c r="AG6138" t="s">
        <v>73</v>
      </c>
      <c r="AH6138" t="s">
        <v>87</v>
      </c>
      <c r="AI6138" t="s">
        <v>198</v>
      </c>
      <c r="AJ6138" t="s">
        <v>351</v>
      </c>
      <c r="AK6138" t="s">
        <v>63</v>
      </c>
      <c r="AL6138" t="s">
        <v>47</v>
      </c>
      <c r="AM6138" t="s">
        <v>47</v>
      </c>
      <c r="AN6138" t="s">
        <v>543</v>
      </c>
      <c r="AO6138" t="s">
        <v>197</v>
      </c>
    </row>
    <row r="6139" spans="1:41" hidden="1" x14ac:dyDescent="0.25">
      <c r="A6139" t="s">
        <v>25590</v>
      </c>
      <c r="B6139" t="s">
        <v>25591</v>
      </c>
      <c r="C6139" s="1" t="str">
        <f t="shared" si="386"/>
        <v>21:1065</v>
      </c>
      <c r="D6139" s="1" t="str">
        <f t="shared" si="387"/>
        <v>21:0108</v>
      </c>
      <c r="E6139" t="s">
        <v>25592</v>
      </c>
      <c r="F6139" t="s">
        <v>25593</v>
      </c>
      <c r="H6139">
        <v>51.239418399999998</v>
      </c>
      <c r="I6139">
        <v>-119.74075430000001</v>
      </c>
      <c r="J6139" s="1" t="str">
        <f t="shared" si="384"/>
        <v>NGR bulk stream sediment</v>
      </c>
      <c r="K6139" s="1" t="str">
        <f t="shared" si="385"/>
        <v>&lt;177 micron (NGR)</v>
      </c>
      <c r="L6139">
        <v>26</v>
      </c>
      <c r="M6139" t="s">
        <v>157</v>
      </c>
      <c r="N6139">
        <v>431</v>
      </c>
      <c r="O6139" t="s">
        <v>139</v>
      </c>
      <c r="P6139" t="s">
        <v>47</v>
      </c>
      <c r="Q6139" t="s">
        <v>1157</v>
      </c>
      <c r="R6139" t="s">
        <v>60</v>
      </c>
      <c r="S6139" t="s">
        <v>331</v>
      </c>
      <c r="T6139" t="s">
        <v>108</v>
      </c>
      <c r="U6139" t="s">
        <v>251</v>
      </c>
      <c r="V6139" t="s">
        <v>81</v>
      </c>
      <c r="W6139" t="s">
        <v>173</v>
      </c>
      <c r="X6139" t="s">
        <v>52</v>
      </c>
      <c r="Y6139" t="s">
        <v>243</v>
      </c>
      <c r="Z6139" t="s">
        <v>199</v>
      </c>
      <c r="AA6139" t="s">
        <v>46</v>
      </c>
      <c r="AB6139" t="s">
        <v>110</v>
      </c>
      <c r="AC6139" t="s">
        <v>269</v>
      </c>
      <c r="AD6139" t="s">
        <v>77</v>
      </c>
      <c r="AE6139" t="s">
        <v>56</v>
      </c>
      <c r="AF6139" t="s">
        <v>591</v>
      </c>
      <c r="AG6139" t="s">
        <v>365</v>
      </c>
      <c r="AH6139" t="s">
        <v>64</v>
      </c>
      <c r="AI6139" t="s">
        <v>46</v>
      </c>
      <c r="AJ6139" t="s">
        <v>108</v>
      </c>
      <c r="AK6139" t="s">
        <v>455</v>
      </c>
      <c r="AL6139" t="s">
        <v>47</v>
      </c>
      <c r="AM6139" t="s">
        <v>47</v>
      </c>
      <c r="AN6139" t="s">
        <v>196</v>
      </c>
      <c r="AO6139" t="s">
        <v>269</v>
      </c>
    </row>
    <row r="6140" spans="1:41" hidden="1" x14ac:dyDescent="0.25">
      <c r="A6140" t="s">
        <v>25594</v>
      </c>
      <c r="B6140" t="s">
        <v>25595</v>
      </c>
      <c r="C6140" s="1" t="str">
        <f t="shared" si="386"/>
        <v>21:1065</v>
      </c>
      <c r="D6140" s="1" t="str">
        <f t="shared" si="387"/>
        <v>21:0108</v>
      </c>
      <c r="E6140" t="s">
        <v>25596</v>
      </c>
      <c r="F6140" t="s">
        <v>25597</v>
      </c>
      <c r="H6140">
        <v>51.227315599999997</v>
      </c>
      <c r="I6140">
        <v>-119.8203709</v>
      </c>
      <c r="J6140" s="1" t="str">
        <f t="shared" si="384"/>
        <v>NGR bulk stream sediment</v>
      </c>
      <c r="K6140" s="1" t="str">
        <f t="shared" si="385"/>
        <v>&lt;177 micron (NGR)</v>
      </c>
      <c r="L6140">
        <v>26</v>
      </c>
      <c r="M6140" t="s">
        <v>170</v>
      </c>
      <c r="N6140">
        <v>432</v>
      </c>
      <c r="O6140" t="s">
        <v>105</v>
      </c>
      <c r="P6140" t="s">
        <v>122</v>
      </c>
      <c r="Q6140" t="s">
        <v>159</v>
      </c>
      <c r="R6140" t="s">
        <v>125</v>
      </c>
      <c r="S6140" t="s">
        <v>236</v>
      </c>
      <c r="T6140" t="s">
        <v>85</v>
      </c>
      <c r="U6140" t="s">
        <v>482</v>
      </c>
      <c r="V6140" t="s">
        <v>47</v>
      </c>
      <c r="W6140" t="s">
        <v>173</v>
      </c>
      <c r="X6140" t="s">
        <v>73</v>
      </c>
      <c r="Y6140" t="s">
        <v>104</v>
      </c>
      <c r="Z6140" t="s">
        <v>199</v>
      </c>
      <c r="AA6140" t="s">
        <v>46</v>
      </c>
      <c r="AB6140" t="s">
        <v>235</v>
      </c>
      <c r="AC6140" t="s">
        <v>82</v>
      </c>
      <c r="AD6140" t="s">
        <v>240</v>
      </c>
      <c r="AE6140" t="s">
        <v>56</v>
      </c>
      <c r="AF6140" t="s">
        <v>58</v>
      </c>
      <c r="AG6140" t="s">
        <v>224</v>
      </c>
      <c r="AH6140" t="s">
        <v>61</v>
      </c>
      <c r="AI6140" t="s">
        <v>198</v>
      </c>
      <c r="AJ6140" t="s">
        <v>55</v>
      </c>
      <c r="AK6140" t="s">
        <v>161</v>
      </c>
      <c r="AL6140" t="s">
        <v>47</v>
      </c>
      <c r="AM6140" t="s">
        <v>47</v>
      </c>
      <c r="AN6140" t="s">
        <v>533</v>
      </c>
      <c r="AO6140" t="s">
        <v>124</v>
      </c>
    </row>
    <row r="6141" spans="1:41" hidden="1" x14ac:dyDescent="0.25">
      <c r="A6141" t="s">
        <v>25598</v>
      </c>
      <c r="B6141" t="s">
        <v>25599</v>
      </c>
      <c r="C6141" s="1" t="str">
        <f t="shared" si="386"/>
        <v>21:1065</v>
      </c>
      <c r="D6141" s="1" t="str">
        <f t="shared" si="387"/>
        <v>21:0108</v>
      </c>
      <c r="E6141" t="s">
        <v>25600</v>
      </c>
      <c r="F6141" t="s">
        <v>25601</v>
      </c>
      <c r="H6141">
        <v>51.857823600000003</v>
      </c>
      <c r="I6141">
        <v>-119.29469039999999</v>
      </c>
      <c r="J6141" s="1" t="str">
        <f t="shared" si="384"/>
        <v>NGR bulk stream sediment</v>
      </c>
      <c r="K6141" s="1" t="str">
        <f t="shared" si="385"/>
        <v>&lt;177 micron (NGR)</v>
      </c>
      <c r="L6141">
        <v>26</v>
      </c>
      <c r="M6141" t="s">
        <v>280</v>
      </c>
      <c r="N6141">
        <v>433</v>
      </c>
      <c r="O6141" t="s">
        <v>81</v>
      </c>
      <c r="P6141" t="s">
        <v>47</v>
      </c>
      <c r="Q6141" t="s">
        <v>513</v>
      </c>
      <c r="R6141" t="s">
        <v>270</v>
      </c>
      <c r="S6141" t="s">
        <v>583</v>
      </c>
      <c r="T6141" t="s">
        <v>52</v>
      </c>
      <c r="U6141" t="s">
        <v>162</v>
      </c>
      <c r="V6141" t="s">
        <v>60</v>
      </c>
      <c r="W6141" t="s">
        <v>173</v>
      </c>
      <c r="X6141" t="s">
        <v>51</v>
      </c>
      <c r="Y6141" t="s">
        <v>162</v>
      </c>
      <c r="Z6141" t="s">
        <v>56</v>
      </c>
      <c r="AA6141" t="s">
        <v>46</v>
      </c>
      <c r="AB6141" t="s">
        <v>101</v>
      </c>
      <c r="AC6141" t="s">
        <v>127</v>
      </c>
      <c r="AD6141" t="s">
        <v>237</v>
      </c>
      <c r="AE6141" t="s">
        <v>380</v>
      </c>
      <c r="AF6141" t="s">
        <v>85</v>
      </c>
      <c r="AG6141" t="s">
        <v>143</v>
      </c>
      <c r="AH6141" t="s">
        <v>105</v>
      </c>
      <c r="AI6141" t="s">
        <v>46</v>
      </c>
      <c r="AJ6141" t="s">
        <v>209</v>
      </c>
      <c r="AK6141" t="s">
        <v>108</v>
      </c>
      <c r="AL6141" t="s">
        <v>47</v>
      </c>
      <c r="AM6141" t="s">
        <v>47</v>
      </c>
      <c r="AN6141" t="s">
        <v>65</v>
      </c>
      <c r="AO6141" t="s">
        <v>90</v>
      </c>
    </row>
    <row r="6142" spans="1:41" hidden="1" x14ac:dyDescent="0.25">
      <c r="A6142" t="s">
        <v>25602</v>
      </c>
      <c r="B6142" t="s">
        <v>25603</v>
      </c>
      <c r="C6142" s="1" t="str">
        <f t="shared" si="386"/>
        <v>21:1065</v>
      </c>
      <c r="D6142" s="1" t="str">
        <f t="shared" si="387"/>
        <v>21:0108</v>
      </c>
      <c r="E6142" t="s">
        <v>25600</v>
      </c>
      <c r="F6142" t="s">
        <v>25604</v>
      </c>
      <c r="H6142">
        <v>51.857823600000003</v>
      </c>
      <c r="I6142">
        <v>-119.29469039999999</v>
      </c>
      <c r="J6142" s="1" t="str">
        <f t="shared" si="384"/>
        <v>NGR bulk stream sediment</v>
      </c>
      <c r="K6142" s="1" t="str">
        <f t="shared" si="385"/>
        <v>&lt;177 micron (NGR)</v>
      </c>
      <c r="L6142">
        <v>26</v>
      </c>
      <c r="M6142" t="s">
        <v>288</v>
      </c>
      <c r="N6142">
        <v>434</v>
      </c>
      <c r="O6142" t="s">
        <v>161</v>
      </c>
      <c r="P6142" t="s">
        <v>47</v>
      </c>
      <c r="Q6142" t="s">
        <v>411</v>
      </c>
      <c r="R6142" t="s">
        <v>260</v>
      </c>
      <c r="S6142" t="s">
        <v>597</v>
      </c>
      <c r="T6142" t="s">
        <v>330</v>
      </c>
      <c r="U6142" t="s">
        <v>80</v>
      </c>
      <c r="V6142" t="s">
        <v>164</v>
      </c>
      <c r="W6142" t="s">
        <v>122</v>
      </c>
      <c r="X6142" t="s">
        <v>103</v>
      </c>
      <c r="Y6142" t="s">
        <v>186</v>
      </c>
      <c r="Z6142" t="s">
        <v>56</v>
      </c>
      <c r="AA6142" t="s">
        <v>46</v>
      </c>
      <c r="AB6142" t="s">
        <v>101</v>
      </c>
      <c r="AC6142" t="s">
        <v>58</v>
      </c>
      <c r="AD6142" t="s">
        <v>207</v>
      </c>
      <c r="AE6142" t="s">
        <v>380</v>
      </c>
      <c r="AF6142" t="s">
        <v>85</v>
      </c>
      <c r="AG6142" t="s">
        <v>365</v>
      </c>
      <c r="AH6142" t="s">
        <v>105</v>
      </c>
      <c r="AI6142" t="s">
        <v>46</v>
      </c>
      <c r="AJ6142" t="s">
        <v>267</v>
      </c>
      <c r="AK6142" t="s">
        <v>127</v>
      </c>
      <c r="AL6142" t="s">
        <v>47</v>
      </c>
      <c r="AM6142" t="s">
        <v>47</v>
      </c>
      <c r="AN6142" t="s">
        <v>196</v>
      </c>
      <c r="AO6142" t="s">
        <v>306</v>
      </c>
    </row>
    <row r="6143" spans="1:41" hidden="1" x14ac:dyDescent="0.25">
      <c r="A6143" t="s">
        <v>25605</v>
      </c>
      <c r="B6143" t="s">
        <v>25606</v>
      </c>
      <c r="C6143" s="1" t="str">
        <f t="shared" si="386"/>
        <v>21:1065</v>
      </c>
      <c r="D6143" s="1" t="str">
        <f t="shared" si="387"/>
        <v>21:0108</v>
      </c>
      <c r="E6143" t="s">
        <v>25607</v>
      </c>
      <c r="F6143" t="s">
        <v>25608</v>
      </c>
      <c r="H6143">
        <v>51.837358899999998</v>
      </c>
      <c r="I6143">
        <v>-119.28387739999999</v>
      </c>
      <c r="J6143" s="1" t="str">
        <f t="shared" si="384"/>
        <v>NGR bulk stream sediment</v>
      </c>
      <c r="K6143" s="1" t="str">
        <f t="shared" si="385"/>
        <v>&lt;177 micron (NGR)</v>
      </c>
      <c r="L6143">
        <v>26</v>
      </c>
      <c r="M6143" t="s">
        <v>180</v>
      </c>
      <c r="N6143">
        <v>435</v>
      </c>
      <c r="O6143" t="s">
        <v>125</v>
      </c>
      <c r="P6143" t="s">
        <v>47</v>
      </c>
      <c r="Q6143" t="s">
        <v>765</v>
      </c>
      <c r="R6143" t="s">
        <v>143</v>
      </c>
      <c r="S6143" t="s">
        <v>438</v>
      </c>
      <c r="T6143" t="s">
        <v>85</v>
      </c>
      <c r="U6143" t="s">
        <v>236</v>
      </c>
      <c r="V6143" t="s">
        <v>142</v>
      </c>
      <c r="W6143" t="s">
        <v>161</v>
      </c>
      <c r="X6143" t="s">
        <v>52</v>
      </c>
      <c r="Y6143" t="s">
        <v>418</v>
      </c>
      <c r="Z6143" t="s">
        <v>56</v>
      </c>
      <c r="AA6143" t="s">
        <v>46</v>
      </c>
      <c r="AB6143" t="s">
        <v>235</v>
      </c>
      <c r="AC6143" t="s">
        <v>175</v>
      </c>
      <c r="AD6143" t="s">
        <v>237</v>
      </c>
      <c r="AE6143" t="s">
        <v>380</v>
      </c>
      <c r="AF6143" t="s">
        <v>108</v>
      </c>
      <c r="AG6143" t="s">
        <v>181</v>
      </c>
      <c r="AH6143" t="s">
        <v>47</v>
      </c>
      <c r="AI6143" t="s">
        <v>174</v>
      </c>
      <c r="AJ6143" t="s">
        <v>627</v>
      </c>
      <c r="AK6143" t="s">
        <v>283</v>
      </c>
      <c r="AL6143" t="s">
        <v>122</v>
      </c>
      <c r="AM6143" t="s">
        <v>47</v>
      </c>
      <c r="AN6143" t="s">
        <v>935</v>
      </c>
      <c r="AO6143" t="s">
        <v>209</v>
      </c>
    </row>
    <row r="6144" spans="1:41" hidden="1" x14ac:dyDescent="0.25">
      <c r="A6144" t="s">
        <v>25609</v>
      </c>
      <c r="B6144" t="s">
        <v>25610</v>
      </c>
      <c r="C6144" s="1" t="str">
        <f t="shared" si="386"/>
        <v>21:1065</v>
      </c>
      <c r="D6144" s="1" t="str">
        <f t="shared" si="387"/>
        <v>21:0108</v>
      </c>
      <c r="E6144" t="s">
        <v>25611</v>
      </c>
      <c r="F6144" t="s">
        <v>25612</v>
      </c>
      <c r="H6144">
        <v>51.820649299999999</v>
      </c>
      <c r="I6144">
        <v>-119.2829601</v>
      </c>
      <c r="J6144" s="1" t="str">
        <f t="shared" si="384"/>
        <v>NGR bulk stream sediment</v>
      </c>
      <c r="K6144" s="1" t="str">
        <f t="shared" si="385"/>
        <v>&lt;177 micron (NGR)</v>
      </c>
      <c r="L6144">
        <v>26</v>
      </c>
      <c r="M6144" t="s">
        <v>195</v>
      </c>
      <c r="N6144">
        <v>436</v>
      </c>
      <c r="O6144" t="s">
        <v>198</v>
      </c>
      <c r="P6144" t="s">
        <v>47</v>
      </c>
      <c r="Q6144" t="s">
        <v>234</v>
      </c>
      <c r="R6144" t="s">
        <v>66</v>
      </c>
      <c r="S6144" t="s">
        <v>431</v>
      </c>
      <c r="T6144" t="s">
        <v>76</v>
      </c>
      <c r="U6144" t="s">
        <v>342</v>
      </c>
      <c r="V6144" t="s">
        <v>72</v>
      </c>
      <c r="W6144" t="s">
        <v>103</v>
      </c>
      <c r="X6144" t="s">
        <v>52</v>
      </c>
      <c r="Y6144" t="s">
        <v>342</v>
      </c>
      <c r="Z6144" t="s">
        <v>56</v>
      </c>
      <c r="AA6144" t="s">
        <v>46</v>
      </c>
      <c r="AB6144" t="s">
        <v>235</v>
      </c>
      <c r="AC6144" t="s">
        <v>66</v>
      </c>
      <c r="AD6144" t="s">
        <v>431</v>
      </c>
      <c r="AE6144" t="s">
        <v>380</v>
      </c>
      <c r="AF6144" t="s">
        <v>85</v>
      </c>
      <c r="AG6144" t="s">
        <v>609</v>
      </c>
      <c r="AH6144" t="s">
        <v>185</v>
      </c>
      <c r="AI6144" t="s">
        <v>61</v>
      </c>
      <c r="AJ6144" t="s">
        <v>1964</v>
      </c>
      <c r="AK6144" t="s">
        <v>58</v>
      </c>
      <c r="AL6144" t="s">
        <v>47</v>
      </c>
      <c r="AM6144" t="s">
        <v>47</v>
      </c>
      <c r="AN6144" t="s">
        <v>345</v>
      </c>
      <c r="AO6144" t="s">
        <v>217</v>
      </c>
    </row>
    <row r="6145" spans="1:41" hidden="1" x14ac:dyDescent="0.25">
      <c r="A6145" t="s">
        <v>25613</v>
      </c>
      <c r="B6145" t="s">
        <v>25614</v>
      </c>
      <c r="C6145" s="1" t="str">
        <f t="shared" si="386"/>
        <v>21:1065</v>
      </c>
      <c r="D6145" s="1" t="str">
        <f t="shared" si="387"/>
        <v>21:0108</v>
      </c>
      <c r="E6145" t="s">
        <v>25615</v>
      </c>
      <c r="F6145" t="s">
        <v>25616</v>
      </c>
      <c r="H6145">
        <v>51.791422799999999</v>
      </c>
      <c r="I6145">
        <v>-119.3109267</v>
      </c>
      <c r="J6145" s="1" t="str">
        <f t="shared" si="384"/>
        <v>NGR bulk stream sediment</v>
      </c>
      <c r="K6145" s="1" t="str">
        <f t="shared" si="385"/>
        <v>&lt;177 micron (NGR)</v>
      </c>
      <c r="L6145">
        <v>26</v>
      </c>
      <c r="M6145" t="s">
        <v>205</v>
      </c>
      <c r="N6145">
        <v>437</v>
      </c>
      <c r="O6145" t="s">
        <v>46</v>
      </c>
      <c r="P6145" t="s">
        <v>47</v>
      </c>
      <c r="Q6145" t="s">
        <v>651</v>
      </c>
      <c r="R6145" t="s">
        <v>164</v>
      </c>
      <c r="S6145" t="s">
        <v>695</v>
      </c>
      <c r="T6145" t="s">
        <v>58</v>
      </c>
      <c r="U6145" t="s">
        <v>240</v>
      </c>
      <c r="V6145" t="s">
        <v>139</v>
      </c>
      <c r="W6145" t="s">
        <v>78</v>
      </c>
      <c r="X6145" t="s">
        <v>58</v>
      </c>
      <c r="Y6145" t="s">
        <v>583</v>
      </c>
      <c r="Z6145" t="s">
        <v>62</v>
      </c>
      <c r="AA6145" t="s">
        <v>46</v>
      </c>
      <c r="AB6145" t="s">
        <v>105</v>
      </c>
      <c r="AC6145" t="s">
        <v>145</v>
      </c>
      <c r="AD6145" t="s">
        <v>226</v>
      </c>
      <c r="AE6145" t="s">
        <v>380</v>
      </c>
      <c r="AF6145" t="s">
        <v>181</v>
      </c>
      <c r="AG6145" t="s">
        <v>6192</v>
      </c>
      <c r="AH6145" t="s">
        <v>64</v>
      </c>
      <c r="AI6145" t="s">
        <v>63</v>
      </c>
      <c r="AJ6145" t="s">
        <v>2310</v>
      </c>
      <c r="AK6145" t="s">
        <v>439</v>
      </c>
      <c r="AL6145" t="s">
        <v>47</v>
      </c>
      <c r="AM6145" t="s">
        <v>47</v>
      </c>
      <c r="AN6145" t="s">
        <v>215</v>
      </c>
      <c r="AO6145" t="s">
        <v>49</v>
      </c>
    </row>
    <row r="6146" spans="1:41" hidden="1" x14ac:dyDescent="0.25">
      <c r="A6146" t="s">
        <v>25617</v>
      </c>
      <c r="B6146" t="s">
        <v>25618</v>
      </c>
      <c r="C6146" s="1" t="str">
        <f t="shared" si="386"/>
        <v>21:1065</v>
      </c>
      <c r="D6146" s="1" t="str">
        <f t="shared" si="387"/>
        <v>21:0108</v>
      </c>
      <c r="E6146" t="s">
        <v>25619</v>
      </c>
      <c r="F6146" t="s">
        <v>25620</v>
      </c>
      <c r="H6146">
        <v>51.695511500000002</v>
      </c>
      <c r="I6146">
        <v>-119.2618276</v>
      </c>
      <c r="J6146" s="1" t="str">
        <f t="shared" ref="J6146:J6209" si="388">HYPERLINK("http://geochem.nrcan.gc.ca/cdogs/content/kwd/kwd020030_e.htm", "NGR bulk stream sediment")</f>
        <v>NGR bulk stream sediment</v>
      </c>
      <c r="K6146" s="1" t="str">
        <f t="shared" ref="K6146:K6209" si="389">HYPERLINK("http://geochem.nrcan.gc.ca/cdogs/content/kwd/kwd080006_e.htm", "&lt;177 micron (NGR)")</f>
        <v>&lt;177 micron (NGR)</v>
      </c>
      <c r="L6146">
        <v>26</v>
      </c>
      <c r="M6146" t="s">
        <v>214</v>
      </c>
      <c r="N6146">
        <v>438</v>
      </c>
      <c r="O6146" t="s">
        <v>46</v>
      </c>
      <c r="P6146" t="s">
        <v>47</v>
      </c>
      <c r="Q6146" t="s">
        <v>698</v>
      </c>
      <c r="R6146" t="s">
        <v>406</v>
      </c>
      <c r="S6146" t="s">
        <v>463</v>
      </c>
      <c r="T6146" t="s">
        <v>58</v>
      </c>
      <c r="U6146" t="s">
        <v>107</v>
      </c>
      <c r="V6146" t="s">
        <v>161</v>
      </c>
      <c r="W6146" t="s">
        <v>105</v>
      </c>
      <c r="X6146" t="s">
        <v>330</v>
      </c>
      <c r="Y6146" t="s">
        <v>184</v>
      </c>
      <c r="Z6146" t="s">
        <v>56</v>
      </c>
      <c r="AA6146" t="s">
        <v>46</v>
      </c>
      <c r="AB6146" t="s">
        <v>110</v>
      </c>
      <c r="AC6146" t="s">
        <v>108</v>
      </c>
      <c r="AD6146" t="s">
        <v>184</v>
      </c>
      <c r="AE6146" t="s">
        <v>56</v>
      </c>
      <c r="AF6146" t="s">
        <v>224</v>
      </c>
      <c r="AG6146" t="s">
        <v>3580</v>
      </c>
      <c r="AH6146" t="s">
        <v>110</v>
      </c>
      <c r="AI6146" t="s">
        <v>101</v>
      </c>
      <c r="AJ6146" t="s">
        <v>2317</v>
      </c>
      <c r="AK6146" t="s">
        <v>55</v>
      </c>
      <c r="AL6146" t="s">
        <v>47</v>
      </c>
      <c r="AM6146" t="s">
        <v>47</v>
      </c>
      <c r="AN6146" t="s">
        <v>65</v>
      </c>
      <c r="AO6146" t="s">
        <v>209</v>
      </c>
    </row>
    <row r="6147" spans="1:41" hidden="1" x14ac:dyDescent="0.25">
      <c r="A6147" t="s">
        <v>25621</v>
      </c>
      <c r="B6147" t="s">
        <v>25622</v>
      </c>
      <c r="C6147" s="1" t="str">
        <f t="shared" si="386"/>
        <v>21:1065</v>
      </c>
      <c r="D6147" s="1" t="str">
        <f t="shared" si="387"/>
        <v>21:0108</v>
      </c>
      <c r="E6147" t="s">
        <v>25623</v>
      </c>
      <c r="F6147" t="s">
        <v>25624</v>
      </c>
      <c r="H6147">
        <v>51.686069400000001</v>
      </c>
      <c r="I6147">
        <v>-119.25477410000001</v>
      </c>
      <c r="J6147" s="1" t="str">
        <f t="shared" si="388"/>
        <v>NGR bulk stream sediment</v>
      </c>
      <c r="K6147" s="1" t="str">
        <f t="shared" si="389"/>
        <v>&lt;177 micron (NGR)</v>
      </c>
      <c r="L6147">
        <v>26</v>
      </c>
      <c r="M6147" t="s">
        <v>223</v>
      </c>
      <c r="N6147">
        <v>439</v>
      </c>
      <c r="O6147" t="s">
        <v>46</v>
      </c>
      <c r="P6147" t="s">
        <v>47</v>
      </c>
      <c r="Q6147" t="s">
        <v>487</v>
      </c>
      <c r="R6147" t="s">
        <v>374</v>
      </c>
      <c r="S6147" t="s">
        <v>431</v>
      </c>
      <c r="T6147" t="s">
        <v>73</v>
      </c>
      <c r="U6147" t="s">
        <v>75</v>
      </c>
      <c r="V6147" t="s">
        <v>130</v>
      </c>
      <c r="W6147" t="s">
        <v>105</v>
      </c>
      <c r="X6147" t="s">
        <v>73</v>
      </c>
      <c r="Y6147" t="s">
        <v>140</v>
      </c>
      <c r="Z6147" t="s">
        <v>56</v>
      </c>
      <c r="AA6147" t="s">
        <v>46</v>
      </c>
      <c r="AB6147" t="s">
        <v>105</v>
      </c>
      <c r="AC6147" t="s">
        <v>58</v>
      </c>
      <c r="AD6147" t="s">
        <v>597</v>
      </c>
      <c r="AE6147" t="s">
        <v>380</v>
      </c>
      <c r="AF6147" t="s">
        <v>129</v>
      </c>
      <c r="AG6147" t="s">
        <v>703</v>
      </c>
      <c r="AH6147" t="s">
        <v>149</v>
      </c>
      <c r="AI6147" t="s">
        <v>185</v>
      </c>
      <c r="AJ6147" t="s">
        <v>622</v>
      </c>
      <c r="AK6147" t="s">
        <v>374</v>
      </c>
      <c r="AL6147" t="s">
        <v>47</v>
      </c>
      <c r="AM6147" t="s">
        <v>47</v>
      </c>
      <c r="AN6147" t="s">
        <v>508</v>
      </c>
      <c r="AO6147" t="s">
        <v>90</v>
      </c>
    </row>
    <row r="6148" spans="1:41" hidden="1" x14ac:dyDescent="0.25">
      <c r="A6148" t="s">
        <v>25625</v>
      </c>
      <c r="B6148" t="s">
        <v>25626</v>
      </c>
      <c r="C6148" s="1" t="str">
        <f t="shared" si="386"/>
        <v>21:1065</v>
      </c>
      <c r="D6148" s="1" t="str">
        <f t="shared" si="387"/>
        <v>21:0108</v>
      </c>
      <c r="E6148" t="s">
        <v>25627</v>
      </c>
      <c r="F6148" t="s">
        <v>25628</v>
      </c>
      <c r="H6148">
        <v>51.682189800000003</v>
      </c>
      <c r="I6148">
        <v>-119.28192300000001</v>
      </c>
      <c r="J6148" s="1" t="str">
        <f t="shared" si="388"/>
        <v>NGR bulk stream sediment</v>
      </c>
      <c r="K6148" s="1" t="str">
        <f t="shared" si="389"/>
        <v>&lt;177 micron (NGR)</v>
      </c>
      <c r="L6148">
        <v>26</v>
      </c>
      <c r="M6148" t="s">
        <v>233</v>
      </c>
      <c r="N6148">
        <v>440</v>
      </c>
      <c r="O6148" t="s">
        <v>198</v>
      </c>
      <c r="P6148" t="s">
        <v>47</v>
      </c>
      <c r="Q6148" t="s">
        <v>234</v>
      </c>
      <c r="R6148" t="s">
        <v>164</v>
      </c>
      <c r="S6148" t="s">
        <v>431</v>
      </c>
      <c r="T6148" t="s">
        <v>137</v>
      </c>
      <c r="U6148" t="s">
        <v>120</v>
      </c>
      <c r="V6148" t="s">
        <v>122</v>
      </c>
      <c r="W6148" t="s">
        <v>101</v>
      </c>
      <c r="X6148" t="s">
        <v>137</v>
      </c>
      <c r="Y6148" t="s">
        <v>144</v>
      </c>
      <c r="Z6148" t="s">
        <v>56</v>
      </c>
      <c r="AA6148" t="s">
        <v>46</v>
      </c>
      <c r="AB6148" t="s">
        <v>125</v>
      </c>
      <c r="AC6148" t="s">
        <v>58</v>
      </c>
      <c r="AD6148" t="s">
        <v>438</v>
      </c>
      <c r="AE6148" t="s">
        <v>380</v>
      </c>
      <c r="AF6148" t="s">
        <v>292</v>
      </c>
      <c r="AG6148" t="s">
        <v>439</v>
      </c>
      <c r="AH6148" t="s">
        <v>64</v>
      </c>
      <c r="AI6148" t="s">
        <v>87</v>
      </c>
      <c r="AJ6148" t="s">
        <v>3288</v>
      </c>
      <c r="AK6148" t="s">
        <v>357</v>
      </c>
      <c r="AL6148" t="s">
        <v>47</v>
      </c>
      <c r="AM6148" t="s">
        <v>47</v>
      </c>
      <c r="AN6148" t="s">
        <v>432</v>
      </c>
      <c r="AO6148" t="s">
        <v>165</v>
      </c>
    </row>
    <row r="6149" spans="1:41" hidden="1" x14ac:dyDescent="0.25">
      <c r="A6149" t="s">
        <v>25629</v>
      </c>
      <c r="B6149" t="s">
        <v>25630</v>
      </c>
      <c r="C6149" s="1" t="str">
        <f t="shared" si="386"/>
        <v>21:1065</v>
      </c>
      <c r="D6149" s="1" t="str">
        <f t="shared" si="387"/>
        <v>21:0108</v>
      </c>
      <c r="E6149" t="s">
        <v>25631</v>
      </c>
      <c r="F6149" t="s">
        <v>25632</v>
      </c>
      <c r="H6149">
        <v>51.697371799999999</v>
      </c>
      <c r="I6149">
        <v>-119.30487220000001</v>
      </c>
      <c r="J6149" s="1" t="str">
        <f t="shared" si="388"/>
        <v>NGR bulk stream sediment</v>
      </c>
      <c r="K6149" s="1" t="str">
        <f t="shared" si="389"/>
        <v>&lt;177 micron (NGR)</v>
      </c>
      <c r="L6149">
        <v>26</v>
      </c>
      <c r="M6149" t="s">
        <v>248</v>
      </c>
      <c r="N6149">
        <v>441</v>
      </c>
      <c r="O6149" t="s">
        <v>198</v>
      </c>
      <c r="P6149" t="s">
        <v>47</v>
      </c>
      <c r="Q6149" t="s">
        <v>1069</v>
      </c>
      <c r="R6149" t="s">
        <v>351</v>
      </c>
      <c r="S6149" t="s">
        <v>207</v>
      </c>
      <c r="T6149" t="s">
        <v>55</v>
      </c>
      <c r="U6149" t="s">
        <v>251</v>
      </c>
      <c r="V6149" t="s">
        <v>122</v>
      </c>
      <c r="W6149" t="s">
        <v>78</v>
      </c>
      <c r="X6149" t="s">
        <v>52</v>
      </c>
      <c r="Y6149" t="s">
        <v>140</v>
      </c>
      <c r="Z6149" t="s">
        <v>56</v>
      </c>
      <c r="AA6149" t="s">
        <v>46</v>
      </c>
      <c r="AB6149" t="s">
        <v>235</v>
      </c>
      <c r="AC6149" t="s">
        <v>82</v>
      </c>
      <c r="AD6149" t="s">
        <v>226</v>
      </c>
      <c r="AE6149" t="s">
        <v>380</v>
      </c>
      <c r="AF6149" t="s">
        <v>359</v>
      </c>
      <c r="AG6149" t="s">
        <v>855</v>
      </c>
      <c r="AH6149" t="s">
        <v>87</v>
      </c>
      <c r="AI6149" t="s">
        <v>185</v>
      </c>
      <c r="AJ6149" t="s">
        <v>269</v>
      </c>
      <c r="AK6149" t="s">
        <v>274</v>
      </c>
      <c r="AL6149" t="s">
        <v>47</v>
      </c>
      <c r="AM6149" t="s">
        <v>47</v>
      </c>
      <c r="AN6149" t="s">
        <v>935</v>
      </c>
      <c r="AO6149" t="s">
        <v>66</v>
      </c>
    </row>
    <row r="6150" spans="1:41" hidden="1" x14ac:dyDescent="0.25">
      <c r="A6150" t="s">
        <v>25633</v>
      </c>
      <c r="B6150" t="s">
        <v>25634</v>
      </c>
      <c r="C6150" s="1" t="str">
        <f t="shared" si="386"/>
        <v>21:1065</v>
      </c>
      <c r="D6150" s="1" t="str">
        <f t="shared" si="387"/>
        <v>21:0108</v>
      </c>
      <c r="E6150" t="s">
        <v>25635</v>
      </c>
      <c r="F6150" t="s">
        <v>25636</v>
      </c>
      <c r="H6150">
        <v>51.686083199999999</v>
      </c>
      <c r="I6150">
        <v>-119.3367786</v>
      </c>
      <c r="J6150" s="1" t="str">
        <f t="shared" si="388"/>
        <v>NGR bulk stream sediment</v>
      </c>
      <c r="K6150" s="1" t="str">
        <f t="shared" si="389"/>
        <v>&lt;177 micron (NGR)</v>
      </c>
      <c r="L6150">
        <v>26</v>
      </c>
      <c r="M6150" t="s">
        <v>256</v>
      </c>
      <c r="N6150">
        <v>442</v>
      </c>
      <c r="O6150" t="s">
        <v>57</v>
      </c>
      <c r="P6150" t="s">
        <v>122</v>
      </c>
      <c r="Q6150" t="s">
        <v>234</v>
      </c>
      <c r="R6150" t="s">
        <v>493</v>
      </c>
      <c r="S6150" t="s">
        <v>438</v>
      </c>
      <c r="T6150" t="s">
        <v>73</v>
      </c>
      <c r="U6150" t="s">
        <v>131</v>
      </c>
      <c r="V6150" t="s">
        <v>79</v>
      </c>
      <c r="W6150" t="s">
        <v>47</v>
      </c>
      <c r="X6150" t="s">
        <v>73</v>
      </c>
      <c r="Y6150" t="s">
        <v>258</v>
      </c>
      <c r="Z6150" t="s">
        <v>56</v>
      </c>
      <c r="AA6150" t="s">
        <v>46</v>
      </c>
      <c r="AB6150" t="s">
        <v>81</v>
      </c>
      <c r="AC6150" t="s">
        <v>55</v>
      </c>
      <c r="AD6150" t="s">
        <v>438</v>
      </c>
      <c r="AE6150" t="s">
        <v>380</v>
      </c>
      <c r="AF6150" t="s">
        <v>274</v>
      </c>
      <c r="AG6150" t="s">
        <v>307</v>
      </c>
      <c r="AH6150" t="s">
        <v>185</v>
      </c>
      <c r="AI6150" t="s">
        <v>46</v>
      </c>
      <c r="AJ6150" t="s">
        <v>910</v>
      </c>
      <c r="AK6150" t="s">
        <v>365</v>
      </c>
      <c r="AL6150" t="s">
        <v>47</v>
      </c>
      <c r="AM6150" t="s">
        <v>47</v>
      </c>
      <c r="AN6150" t="s">
        <v>1121</v>
      </c>
      <c r="AO6150" t="s">
        <v>99</v>
      </c>
    </row>
    <row r="6151" spans="1:41" hidden="1" x14ac:dyDescent="0.25">
      <c r="A6151" t="s">
        <v>25637</v>
      </c>
      <c r="B6151" t="s">
        <v>25638</v>
      </c>
      <c r="C6151" s="1" t="str">
        <f t="shared" si="386"/>
        <v>21:1065</v>
      </c>
      <c r="D6151" s="1" t="str">
        <f t="shared" si="387"/>
        <v>21:0108</v>
      </c>
      <c r="E6151" t="s">
        <v>25639</v>
      </c>
      <c r="F6151" t="s">
        <v>25640</v>
      </c>
      <c r="H6151">
        <v>51.660905900000003</v>
      </c>
      <c r="I6151">
        <v>-119.357648</v>
      </c>
      <c r="J6151" s="1" t="str">
        <f t="shared" si="388"/>
        <v>NGR bulk stream sediment</v>
      </c>
      <c r="K6151" s="1" t="str">
        <f t="shared" si="389"/>
        <v>&lt;177 micron (NGR)</v>
      </c>
      <c r="L6151">
        <v>26</v>
      </c>
      <c r="M6151" t="s">
        <v>265</v>
      </c>
      <c r="N6151">
        <v>443</v>
      </c>
      <c r="O6151" t="s">
        <v>198</v>
      </c>
      <c r="P6151" t="s">
        <v>47</v>
      </c>
      <c r="Q6151" t="s">
        <v>119</v>
      </c>
      <c r="R6151" t="s">
        <v>224</v>
      </c>
      <c r="S6151" t="s">
        <v>438</v>
      </c>
      <c r="T6151" t="s">
        <v>108</v>
      </c>
      <c r="U6151" t="s">
        <v>597</v>
      </c>
      <c r="V6151" t="s">
        <v>228</v>
      </c>
      <c r="W6151" t="s">
        <v>257</v>
      </c>
      <c r="X6151" t="s">
        <v>73</v>
      </c>
      <c r="Y6151" t="s">
        <v>106</v>
      </c>
      <c r="Z6151" t="s">
        <v>199</v>
      </c>
      <c r="AA6151" t="s">
        <v>46</v>
      </c>
      <c r="AB6151" t="s">
        <v>47</v>
      </c>
      <c r="AC6151" t="s">
        <v>66</v>
      </c>
      <c r="AD6151" t="s">
        <v>226</v>
      </c>
      <c r="AE6151" t="s">
        <v>380</v>
      </c>
      <c r="AF6151" t="s">
        <v>55</v>
      </c>
      <c r="AG6151" t="s">
        <v>88</v>
      </c>
      <c r="AH6151" t="s">
        <v>235</v>
      </c>
      <c r="AI6151" t="s">
        <v>46</v>
      </c>
      <c r="AJ6151" t="s">
        <v>209</v>
      </c>
      <c r="AK6151" t="s">
        <v>143</v>
      </c>
      <c r="AL6151" t="s">
        <v>47</v>
      </c>
      <c r="AM6151" t="s">
        <v>47</v>
      </c>
      <c r="AN6151" t="s">
        <v>345</v>
      </c>
      <c r="AO6151" t="s">
        <v>165</v>
      </c>
    </row>
    <row r="6152" spans="1:41" hidden="1" x14ac:dyDescent="0.25">
      <c r="A6152" t="s">
        <v>25641</v>
      </c>
      <c r="B6152" t="s">
        <v>25642</v>
      </c>
      <c r="C6152" s="1" t="str">
        <f t="shared" si="386"/>
        <v>21:1065</v>
      </c>
      <c r="D6152" s="1" t="str">
        <f t="shared" si="387"/>
        <v>21:0108</v>
      </c>
      <c r="E6152" t="s">
        <v>25643</v>
      </c>
      <c r="F6152" t="s">
        <v>25644</v>
      </c>
      <c r="H6152">
        <v>51.659156699999997</v>
      </c>
      <c r="I6152">
        <v>-119.36099849999999</v>
      </c>
      <c r="J6152" s="1" t="str">
        <f t="shared" si="388"/>
        <v>NGR bulk stream sediment</v>
      </c>
      <c r="K6152" s="1" t="str">
        <f t="shared" si="389"/>
        <v>&lt;177 micron (NGR)</v>
      </c>
      <c r="L6152">
        <v>27</v>
      </c>
      <c r="M6152" t="s">
        <v>45</v>
      </c>
      <c r="N6152">
        <v>444</v>
      </c>
      <c r="O6152" t="s">
        <v>53</v>
      </c>
      <c r="P6152" t="s">
        <v>47</v>
      </c>
      <c r="Q6152" t="s">
        <v>548</v>
      </c>
      <c r="R6152" t="s">
        <v>79</v>
      </c>
      <c r="S6152" t="s">
        <v>431</v>
      </c>
      <c r="T6152" t="s">
        <v>55</v>
      </c>
      <c r="U6152" t="s">
        <v>507</v>
      </c>
      <c r="V6152" t="s">
        <v>103</v>
      </c>
      <c r="W6152" t="s">
        <v>122</v>
      </c>
      <c r="X6152" t="s">
        <v>137</v>
      </c>
      <c r="Y6152" t="s">
        <v>268</v>
      </c>
      <c r="Z6152" t="s">
        <v>199</v>
      </c>
      <c r="AA6152" t="s">
        <v>46</v>
      </c>
      <c r="AB6152" t="s">
        <v>81</v>
      </c>
      <c r="AC6152" t="s">
        <v>66</v>
      </c>
      <c r="AD6152" t="s">
        <v>431</v>
      </c>
      <c r="AE6152" t="s">
        <v>380</v>
      </c>
      <c r="AF6152" t="s">
        <v>85</v>
      </c>
      <c r="AG6152" t="s">
        <v>58</v>
      </c>
      <c r="AH6152" t="s">
        <v>47</v>
      </c>
      <c r="AI6152" t="s">
        <v>174</v>
      </c>
      <c r="AJ6152" t="s">
        <v>1282</v>
      </c>
      <c r="AK6152" t="s">
        <v>96</v>
      </c>
      <c r="AL6152" t="s">
        <v>47</v>
      </c>
      <c r="AM6152" t="s">
        <v>47</v>
      </c>
      <c r="AN6152" t="s">
        <v>533</v>
      </c>
      <c r="AO6152" t="s">
        <v>306</v>
      </c>
    </row>
    <row r="6153" spans="1:41" hidden="1" x14ac:dyDescent="0.25">
      <c r="A6153" t="s">
        <v>25645</v>
      </c>
      <c r="B6153" t="s">
        <v>25646</v>
      </c>
      <c r="C6153" s="1" t="str">
        <f t="shared" si="386"/>
        <v>21:1065</v>
      </c>
      <c r="D6153" s="1" t="str">
        <f t="shared" si="387"/>
        <v>21:0108</v>
      </c>
      <c r="E6153" t="s">
        <v>25647</v>
      </c>
      <c r="F6153" t="s">
        <v>25648</v>
      </c>
      <c r="H6153">
        <v>51.653880000000001</v>
      </c>
      <c r="I6153">
        <v>-119.3733457</v>
      </c>
      <c r="J6153" s="1" t="str">
        <f t="shared" si="388"/>
        <v>NGR bulk stream sediment</v>
      </c>
      <c r="K6153" s="1" t="str">
        <f t="shared" si="389"/>
        <v>&lt;177 micron (NGR)</v>
      </c>
      <c r="L6153">
        <v>27</v>
      </c>
      <c r="M6153" t="s">
        <v>71</v>
      </c>
      <c r="N6153">
        <v>445</v>
      </c>
      <c r="O6153" t="s">
        <v>105</v>
      </c>
      <c r="P6153" t="s">
        <v>47</v>
      </c>
      <c r="Q6153" t="s">
        <v>119</v>
      </c>
      <c r="R6153" t="s">
        <v>54</v>
      </c>
      <c r="S6153" t="s">
        <v>237</v>
      </c>
      <c r="T6153" t="s">
        <v>58</v>
      </c>
      <c r="U6153" t="s">
        <v>251</v>
      </c>
      <c r="V6153" t="s">
        <v>78</v>
      </c>
      <c r="W6153" t="s">
        <v>63</v>
      </c>
      <c r="X6153" t="s">
        <v>137</v>
      </c>
      <c r="Y6153" t="s">
        <v>83</v>
      </c>
      <c r="Z6153" t="s">
        <v>84</v>
      </c>
      <c r="AA6153" t="s">
        <v>46</v>
      </c>
      <c r="AB6153" t="s">
        <v>81</v>
      </c>
      <c r="AC6153" t="s">
        <v>209</v>
      </c>
      <c r="AD6153" t="s">
        <v>146</v>
      </c>
      <c r="AE6153" t="s">
        <v>56</v>
      </c>
      <c r="AF6153" t="s">
        <v>58</v>
      </c>
      <c r="AG6153" t="s">
        <v>406</v>
      </c>
      <c r="AH6153" t="s">
        <v>47</v>
      </c>
      <c r="AI6153" t="s">
        <v>149</v>
      </c>
      <c r="AJ6153" t="s">
        <v>1538</v>
      </c>
      <c r="AK6153" t="s">
        <v>73</v>
      </c>
      <c r="AL6153" t="s">
        <v>47</v>
      </c>
      <c r="AM6153" t="s">
        <v>47</v>
      </c>
      <c r="AN6153" t="s">
        <v>935</v>
      </c>
      <c r="AO6153" t="s">
        <v>225</v>
      </c>
    </row>
    <row r="6154" spans="1:41" hidden="1" x14ac:dyDescent="0.25">
      <c r="A6154" t="s">
        <v>25649</v>
      </c>
      <c r="B6154" t="s">
        <v>25650</v>
      </c>
      <c r="C6154" s="1" t="str">
        <f t="shared" si="386"/>
        <v>21:1065</v>
      </c>
      <c r="D6154" s="1" t="str">
        <f t="shared" si="387"/>
        <v>21:0108</v>
      </c>
      <c r="E6154" t="s">
        <v>25651</v>
      </c>
      <c r="F6154" t="s">
        <v>25652</v>
      </c>
      <c r="H6154">
        <v>51.662993800000002</v>
      </c>
      <c r="I6154">
        <v>-119.435903</v>
      </c>
      <c r="J6154" s="1" t="str">
        <f t="shared" si="388"/>
        <v>NGR bulk stream sediment</v>
      </c>
      <c r="K6154" s="1" t="str">
        <f t="shared" si="389"/>
        <v>&lt;177 micron (NGR)</v>
      </c>
      <c r="L6154">
        <v>27</v>
      </c>
      <c r="M6154" t="s">
        <v>95</v>
      </c>
      <c r="N6154">
        <v>446</v>
      </c>
      <c r="O6154" t="s">
        <v>54</v>
      </c>
      <c r="P6154" t="s">
        <v>52</v>
      </c>
      <c r="Q6154" t="s">
        <v>1069</v>
      </c>
      <c r="R6154" t="s">
        <v>62</v>
      </c>
      <c r="S6154" t="s">
        <v>445</v>
      </c>
      <c r="T6154" t="s">
        <v>51</v>
      </c>
      <c r="U6154" t="s">
        <v>475</v>
      </c>
      <c r="V6154" t="s">
        <v>60</v>
      </c>
      <c r="W6154" t="s">
        <v>235</v>
      </c>
      <c r="X6154" t="s">
        <v>51</v>
      </c>
      <c r="Y6154" t="s">
        <v>186</v>
      </c>
      <c r="Z6154" t="s">
        <v>56</v>
      </c>
      <c r="AA6154" t="s">
        <v>46</v>
      </c>
      <c r="AB6154" t="s">
        <v>61</v>
      </c>
      <c r="AC6154" t="s">
        <v>58</v>
      </c>
      <c r="AD6154" t="s">
        <v>146</v>
      </c>
      <c r="AE6154" t="s">
        <v>380</v>
      </c>
      <c r="AF6154" t="s">
        <v>224</v>
      </c>
      <c r="AG6154" t="s">
        <v>227</v>
      </c>
      <c r="AH6154" t="s">
        <v>235</v>
      </c>
      <c r="AI6154" t="s">
        <v>198</v>
      </c>
      <c r="AJ6154" t="s">
        <v>267</v>
      </c>
      <c r="AK6154" t="s">
        <v>109</v>
      </c>
      <c r="AL6154" t="s">
        <v>47</v>
      </c>
      <c r="AM6154" t="s">
        <v>47</v>
      </c>
      <c r="AN6154" t="s">
        <v>65</v>
      </c>
      <c r="AO6154" t="s">
        <v>51</v>
      </c>
    </row>
    <row r="6155" spans="1:41" hidden="1" x14ac:dyDescent="0.25">
      <c r="A6155" t="s">
        <v>25653</v>
      </c>
      <c r="B6155" t="s">
        <v>25654</v>
      </c>
      <c r="C6155" s="1" t="str">
        <f t="shared" si="386"/>
        <v>21:1065</v>
      </c>
      <c r="D6155" s="1" t="str">
        <f t="shared" si="387"/>
        <v>21:0108</v>
      </c>
      <c r="E6155" t="s">
        <v>25655</v>
      </c>
      <c r="F6155" t="s">
        <v>25656</v>
      </c>
      <c r="H6155">
        <v>51.656093300000002</v>
      </c>
      <c r="I6155">
        <v>-119.4631648</v>
      </c>
      <c r="J6155" s="1" t="str">
        <f t="shared" si="388"/>
        <v>NGR bulk stream sediment</v>
      </c>
      <c r="K6155" s="1" t="str">
        <f t="shared" si="389"/>
        <v>&lt;177 micron (NGR)</v>
      </c>
      <c r="L6155">
        <v>27</v>
      </c>
      <c r="M6155" t="s">
        <v>117</v>
      </c>
      <c r="N6155">
        <v>447</v>
      </c>
      <c r="O6155" t="s">
        <v>257</v>
      </c>
      <c r="P6155" t="s">
        <v>47</v>
      </c>
      <c r="Q6155" t="s">
        <v>234</v>
      </c>
      <c r="R6155" t="s">
        <v>336</v>
      </c>
      <c r="S6155" t="s">
        <v>431</v>
      </c>
      <c r="T6155" t="s">
        <v>55</v>
      </c>
      <c r="U6155" t="s">
        <v>320</v>
      </c>
      <c r="V6155" t="s">
        <v>455</v>
      </c>
      <c r="W6155" t="s">
        <v>257</v>
      </c>
      <c r="X6155" t="s">
        <v>58</v>
      </c>
      <c r="Y6155" t="s">
        <v>241</v>
      </c>
      <c r="Z6155" t="s">
        <v>56</v>
      </c>
      <c r="AA6155" t="s">
        <v>46</v>
      </c>
      <c r="AB6155" t="s">
        <v>105</v>
      </c>
      <c r="AC6155" t="s">
        <v>99</v>
      </c>
      <c r="AD6155" t="s">
        <v>438</v>
      </c>
      <c r="AE6155" t="s">
        <v>56</v>
      </c>
      <c r="AF6155" t="s">
        <v>55</v>
      </c>
      <c r="AG6155" t="s">
        <v>58</v>
      </c>
      <c r="AH6155" t="s">
        <v>125</v>
      </c>
      <c r="AI6155" t="s">
        <v>110</v>
      </c>
      <c r="AJ6155" t="s">
        <v>690</v>
      </c>
      <c r="AK6155" t="s">
        <v>55</v>
      </c>
      <c r="AL6155" t="s">
        <v>103</v>
      </c>
      <c r="AM6155" t="s">
        <v>122</v>
      </c>
      <c r="AN6155" t="s">
        <v>189</v>
      </c>
      <c r="AO6155" t="s">
        <v>306</v>
      </c>
    </row>
    <row r="6156" spans="1:41" hidden="1" x14ac:dyDescent="0.25">
      <c r="A6156" t="s">
        <v>25657</v>
      </c>
      <c r="B6156" t="s">
        <v>25658</v>
      </c>
      <c r="C6156" s="1" t="str">
        <f t="shared" si="386"/>
        <v>21:1065</v>
      </c>
      <c r="D6156" s="1" t="str">
        <f t="shared" si="387"/>
        <v>21:0108</v>
      </c>
      <c r="E6156" t="s">
        <v>25659</v>
      </c>
      <c r="F6156" t="s">
        <v>25660</v>
      </c>
      <c r="H6156">
        <v>51.661582600000003</v>
      </c>
      <c r="I6156">
        <v>-119.48689</v>
      </c>
      <c r="J6156" s="1" t="str">
        <f t="shared" si="388"/>
        <v>NGR bulk stream sediment</v>
      </c>
      <c r="K6156" s="1" t="str">
        <f t="shared" si="389"/>
        <v>&lt;177 micron (NGR)</v>
      </c>
      <c r="L6156">
        <v>27</v>
      </c>
      <c r="M6156" t="s">
        <v>136</v>
      </c>
      <c r="N6156">
        <v>448</v>
      </c>
      <c r="O6156" t="s">
        <v>149</v>
      </c>
      <c r="P6156" t="s">
        <v>47</v>
      </c>
      <c r="Q6156" t="s">
        <v>456</v>
      </c>
      <c r="R6156" t="s">
        <v>266</v>
      </c>
      <c r="S6156" t="s">
        <v>146</v>
      </c>
      <c r="T6156" t="s">
        <v>73</v>
      </c>
      <c r="U6156" t="s">
        <v>162</v>
      </c>
      <c r="V6156" t="s">
        <v>257</v>
      </c>
      <c r="W6156" t="s">
        <v>105</v>
      </c>
      <c r="X6156" t="s">
        <v>137</v>
      </c>
      <c r="Y6156" t="s">
        <v>120</v>
      </c>
      <c r="Z6156" t="s">
        <v>56</v>
      </c>
      <c r="AA6156" t="s">
        <v>46</v>
      </c>
      <c r="AB6156" t="s">
        <v>64</v>
      </c>
      <c r="AC6156" t="s">
        <v>59</v>
      </c>
      <c r="AD6156" t="s">
        <v>146</v>
      </c>
      <c r="AE6156" t="s">
        <v>380</v>
      </c>
      <c r="AF6156" t="s">
        <v>319</v>
      </c>
      <c r="AG6156" t="s">
        <v>357</v>
      </c>
      <c r="AH6156" t="s">
        <v>235</v>
      </c>
      <c r="AI6156" t="s">
        <v>174</v>
      </c>
      <c r="AJ6156" t="s">
        <v>66</v>
      </c>
      <c r="AK6156" t="s">
        <v>188</v>
      </c>
      <c r="AL6156" t="s">
        <v>47</v>
      </c>
      <c r="AM6156" t="s">
        <v>47</v>
      </c>
      <c r="AN6156" t="s">
        <v>152</v>
      </c>
      <c r="AO6156" t="s">
        <v>267</v>
      </c>
    </row>
    <row r="6157" spans="1:41" hidden="1" x14ac:dyDescent="0.25">
      <c r="A6157" t="s">
        <v>25661</v>
      </c>
      <c r="B6157" t="s">
        <v>25662</v>
      </c>
      <c r="C6157" s="1" t="str">
        <f t="shared" ref="C6157:C6220" si="390">HYPERLINK("http://geochem.nrcan.gc.ca/cdogs/content/bdl/bdl211065_e.htm", "21:1065")</f>
        <v>21:1065</v>
      </c>
      <c r="D6157" s="1" t="str">
        <f t="shared" ref="D6157:D6220" si="391">HYPERLINK("http://geochem.nrcan.gc.ca/cdogs/content/svy/svy210108_e.htm", "21:0108")</f>
        <v>21:0108</v>
      </c>
      <c r="E6157" t="s">
        <v>25663</v>
      </c>
      <c r="F6157" t="s">
        <v>25664</v>
      </c>
      <c r="H6157">
        <v>51.645040199999997</v>
      </c>
      <c r="I6157">
        <v>-119.5370288</v>
      </c>
      <c r="J6157" s="1" t="str">
        <f t="shared" si="388"/>
        <v>NGR bulk stream sediment</v>
      </c>
      <c r="K6157" s="1" t="str">
        <f t="shared" si="389"/>
        <v>&lt;177 micron (NGR)</v>
      </c>
      <c r="L6157">
        <v>27</v>
      </c>
      <c r="M6157" t="s">
        <v>157</v>
      </c>
      <c r="N6157">
        <v>449</v>
      </c>
      <c r="O6157" t="s">
        <v>46</v>
      </c>
      <c r="P6157" t="s">
        <v>47</v>
      </c>
      <c r="Q6157" t="s">
        <v>646</v>
      </c>
      <c r="R6157" t="s">
        <v>366</v>
      </c>
      <c r="S6157" t="s">
        <v>445</v>
      </c>
      <c r="T6157" t="s">
        <v>52</v>
      </c>
      <c r="U6157" t="s">
        <v>243</v>
      </c>
      <c r="V6157" t="s">
        <v>130</v>
      </c>
      <c r="W6157" t="s">
        <v>101</v>
      </c>
      <c r="X6157" t="s">
        <v>122</v>
      </c>
      <c r="Y6157" t="s">
        <v>80</v>
      </c>
      <c r="Z6157" t="s">
        <v>56</v>
      </c>
      <c r="AA6157" t="s">
        <v>46</v>
      </c>
      <c r="AB6157" t="s">
        <v>87</v>
      </c>
      <c r="AC6157" t="s">
        <v>127</v>
      </c>
      <c r="AD6157" t="s">
        <v>184</v>
      </c>
      <c r="AE6157" t="s">
        <v>380</v>
      </c>
      <c r="AF6157" t="s">
        <v>96</v>
      </c>
      <c r="AG6157" t="s">
        <v>129</v>
      </c>
      <c r="AH6157" t="s">
        <v>54</v>
      </c>
      <c r="AI6157" t="s">
        <v>149</v>
      </c>
      <c r="AJ6157" t="s">
        <v>85</v>
      </c>
      <c r="AK6157" t="s">
        <v>127</v>
      </c>
      <c r="AL6157" t="s">
        <v>47</v>
      </c>
      <c r="AM6157" t="s">
        <v>47</v>
      </c>
      <c r="AN6157" t="s">
        <v>65</v>
      </c>
      <c r="AO6157" t="s">
        <v>209</v>
      </c>
    </row>
    <row r="6158" spans="1:41" hidden="1" x14ac:dyDescent="0.25">
      <c r="A6158" t="s">
        <v>25665</v>
      </c>
      <c r="B6158" t="s">
        <v>25666</v>
      </c>
      <c r="C6158" s="1" t="str">
        <f t="shared" si="390"/>
        <v>21:1065</v>
      </c>
      <c r="D6158" s="1" t="str">
        <f t="shared" si="391"/>
        <v>21:0108</v>
      </c>
      <c r="E6158" t="s">
        <v>25667</v>
      </c>
      <c r="F6158" t="s">
        <v>25668</v>
      </c>
      <c r="H6158">
        <v>51.829905599999996</v>
      </c>
      <c r="I6158">
        <v>-119.2814535</v>
      </c>
      <c r="J6158" s="1" t="str">
        <f t="shared" si="388"/>
        <v>NGR bulk stream sediment</v>
      </c>
      <c r="K6158" s="1" t="str">
        <f t="shared" si="389"/>
        <v>&lt;177 micron (NGR)</v>
      </c>
      <c r="L6158">
        <v>27</v>
      </c>
      <c r="M6158" t="s">
        <v>170</v>
      </c>
      <c r="N6158">
        <v>450</v>
      </c>
      <c r="O6158" t="s">
        <v>174</v>
      </c>
      <c r="P6158" t="s">
        <v>137</v>
      </c>
      <c r="Q6158" t="s">
        <v>1780</v>
      </c>
      <c r="R6158" t="s">
        <v>336</v>
      </c>
      <c r="S6158" t="s">
        <v>829</v>
      </c>
      <c r="T6158" t="s">
        <v>58</v>
      </c>
      <c r="U6158" t="s">
        <v>162</v>
      </c>
      <c r="V6158" t="s">
        <v>122</v>
      </c>
      <c r="W6158" t="s">
        <v>63</v>
      </c>
      <c r="X6158" t="s">
        <v>103</v>
      </c>
      <c r="Y6158" t="s">
        <v>306</v>
      </c>
      <c r="Z6158" t="s">
        <v>56</v>
      </c>
      <c r="AA6158" t="s">
        <v>46</v>
      </c>
      <c r="AB6158" t="s">
        <v>64</v>
      </c>
      <c r="AC6158" t="s">
        <v>58</v>
      </c>
      <c r="AD6158" t="s">
        <v>146</v>
      </c>
      <c r="AE6158" t="s">
        <v>380</v>
      </c>
      <c r="AF6158" t="s">
        <v>58</v>
      </c>
      <c r="AG6158" t="s">
        <v>111</v>
      </c>
      <c r="AH6158" t="s">
        <v>185</v>
      </c>
      <c r="AI6158" t="s">
        <v>198</v>
      </c>
      <c r="AJ6158" t="s">
        <v>85</v>
      </c>
      <c r="AK6158" t="s">
        <v>129</v>
      </c>
      <c r="AL6158" t="s">
        <v>47</v>
      </c>
      <c r="AM6158" t="s">
        <v>47</v>
      </c>
      <c r="AN6158" t="s">
        <v>65</v>
      </c>
      <c r="AO6158" t="s">
        <v>50</v>
      </c>
    </row>
    <row r="6159" spans="1:41" hidden="1" x14ac:dyDescent="0.25">
      <c r="A6159" t="s">
        <v>25669</v>
      </c>
      <c r="B6159" t="s">
        <v>25670</v>
      </c>
      <c r="C6159" s="1" t="str">
        <f t="shared" si="390"/>
        <v>21:1065</v>
      </c>
      <c r="D6159" s="1" t="str">
        <f t="shared" si="391"/>
        <v>21:0108</v>
      </c>
      <c r="E6159" t="s">
        <v>25671</v>
      </c>
      <c r="F6159" t="s">
        <v>25672</v>
      </c>
      <c r="H6159">
        <v>51.773575800000003</v>
      </c>
      <c r="I6159">
        <v>-119.3115962</v>
      </c>
      <c r="J6159" s="1" t="str">
        <f t="shared" si="388"/>
        <v>NGR bulk stream sediment</v>
      </c>
      <c r="K6159" s="1" t="str">
        <f t="shared" si="389"/>
        <v>&lt;177 micron (NGR)</v>
      </c>
      <c r="L6159">
        <v>27</v>
      </c>
      <c r="M6159" t="s">
        <v>280</v>
      </c>
      <c r="N6159">
        <v>451</v>
      </c>
      <c r="O6159" t="s">
        <v>57</v>
      </c>
      <c r="P6159" t="s">
        <v>47</v>
      </c>
      <c r="Q6159" t="s">
        <v>1130</v>
      </c>
      <c r="R6159" t="s">
        <v>103</v>
      </c>
      <c r="S6159" t="s">
        <v>48</v>
      </c>
      <c r="T6159" t="s">
        <v>108</v>
      </c>
      <c r="U6159" t="s">
        <v>241</v>
      </c>
      <c r="V6159" t="s">
        <v>101</v>
      </c>
      <c r="W6159" t="s">
        <v>122</v>
      </c>
      <c r="X6159" t="s">
        <v>108</v>
      </c>
      <c r="Y6159" t="s">
        <v>438</v>
      </c>
      <c r="Z6159" t="s">
        <v>149</v>
      </c>
      <c r="AA6159" t="s">
        <v>46</v>
      </c>
      <c r="AB6159" t="s">
        <v>47</v>
      </c>
      <c r="AC6159" t="s">
        <v>175</v>
      </c>
      <c r="AD6159" t="s">
        <v>146</v>
      </c>
      <c r="AE6159" t="s">
        <v>380</v>
      </c>
      <c r="AF6159" t="s">
        <v>55</v>
      </c>
      <c r="AG6159" t="s">
        <v>2281</v>
      </c>
      <c r="AH6159" t="s">
        <v>105</v>
      </c>
      <c r="AI6159" t="s">
        <v>79</v>
      </c>
      <c r="AJ6159" t="s">
        <v>9680</v>
      </c>
      <c r="AK6159" t="s">
        <v>85</v>
      </c>
      <c r="AL6159" t="s">
        <v>73</v>
      </c>
      <c r="AM6159" t="s">
        <v>73</v>
      </c>
      <c r="AN6159" t="s">
        <v>281</v>
      </c>
      <c r="AO6159" t="s">
        <v>269</v>
      </c>
    </row>
    <row r="6160" spans="1:41" hidden="1" x14ac:dyDescent="0.25">
      <c r="A6160" t="s">
        <v>25673</v>
      </c>
      <c r="B6160" t="s">
        <v>25674</v>
      </c>
      <c r="C6160" s="1" t="str">
        <f t="shared" si="390"/>
        <v>21:1065</v>
      </c>
      <c r="D6160" s="1" t="str">
        <f t="shared" si="391"/>
        <v>21:0108</v>
      </c>
      <c r="E6160" t="s">
        <v>25671</v>
      </c>
      <c r="F6160" t="s">
        <v>25675</v>
      </c>
      <c r="H6160">
        <v>51.773575800000003</v>
      </c>
      <c r="I6160">
        <v>-119.3115962</v>
      </c>
      <c r="J6160" s="1" t="str">
        <f t="shared" si="388"/>
        <v>NGR bulk stream sediment</v>
      </c>
      <c r="K6160" s="1" t="str">
        <f t="shared" si="389"/>
        <v>&lt;177 micron (NGR)</v>
      </c>
      <c r="L6160">
        <v>27</v>
      </c>
      <c r="M6160" t="s">
        <v>288</v>
      </c>
      <c r="N6160">
        <v>452</v>
      </c>
      <c r="O6160" t="s">
        <v>54</v>
      </c>
      <c r="P6160" t="s">
        <v>47</v>
      </c>
      <c r="Q6160" t="s">
        <v>138</v>
      </c>
      <c r="R6160" t="s">
        <v>72</v>
      </c>
      <c r="S6160" t="s">
        <v>171</v>
      </c>
      <c r="T6160" t="s">
        <v>85</v>
      </c>
      <c r="U6160" t="s">
        <v>184</v>
      </c>
      <c r="V6160" t="s">
        <v>63</v>
      </c>
      <c r="W6160" t="s">
        <v>130</v>
      </c>
      <c r="X6160" t="s">
        <v>85</v>
      </c>
      <c r="Y6160" t="s">
        <v>226</v>
      </c>
      <c r="Z6160" t="s">
        <v>46</v>
      </c>
      <c r="AA6160" t="s">
        <v>46</v>
      </c>
      <c r="AB6160" t="s">
        <v>101</v>
      </c>
      <c r="AC6160" t="s">
        <v>58</v>
      </c>
      <c r="AD6160" t="s">
        <v>146</v>
      </c>
      <c r="AE6160" t="s">
        <v>380</v>
      </c>
      <c r="AF6160" t="s">
        <v>55</v>
      </c>
      <c r="AG6160" t="s">
        <v>1060</v>
      </c>
      <c r="AH6160" t="s">
        <v>47</v>
      </c>
      <c r="AI6160" t="s">
        <v>122</v>
      </c>
      <c r="AJ6160" t="s">
        <v>16323</v>
      </c>
      <c r="AK6160" t="s">
        <v>55</v>
      </c>
      <c r="AL6160" t="s">
        <v>122</v>
      </c>
      <c r="AM6160" t="s">
        <v>73</v>
      </c>
      <c r="AN6160" t="s">
        <v>673</v>
      </c>
      <c r="AO6160" t="s">
        <v>165</v>
      </c>
    </row>
    <row r="6161" spans="1:41" hidden="1" x14ac:dyDescent="0.25">
      <c r="A6161" t="s">
        <v>25676</v>
      </c>
      <c r="B6161" t="s">
        <v>25677</v>
      </c>
      <c r="C6161" s="1" t="str">
        <f t="shared" si="390"/>
        <v>21:1065</v>
      </c>
      <c r="D6161" s="1" t="str">
        <f t="shared" si="391"/>
        <v>21:0108</v>
      </c>
      <c r="E6161" t="s">
        <v>25678</v>
      </c>
      <c r="F6161" t="s">
        <v>25679</v>
      </c>
      <c r="H6161">
        <v>51.764722499999998</v>
      </c>
      <c r="I6161">
        <v>-119.31270979999999</v>
      </c>
      <c r="J6161" s="1" t="str">
        <f t="shared" si="388"/>
        <v>NGR bulk stream sediment</v>
      </c>
      <c r="K6161" s="1" t="str">
        <f t="shared" si="389"/>
        <v>&lt;177 micron (NGR)</v>
      </c>
      <c r="L6161">
        <v>27</v>
      </c>
      <c r="M6161" t="s">
        <v>180</v>
      </c>
      <c r="N6161">
        <v>453</v>
      </c>
      <c r="O6161" t="s">
        <v>174</v>
      </c>
      <c r="P6161" t="s">
        <v>330</v>
      </c>
      <c r="Q6161" t="s">
        <v>652</v>
      </c>
      <c r="R6161" t="s">
        <v>55</v>
      </c>
      <c r="S6161" t="s">
        <v>568</v>
      </c>
      <c r="T6161" t="s">
        <v>55</v>
      </c>
      <c r="U6161" t="s">
        <v>121</v>
      </c>
      <c r="V6161" t="s">
        <v>81</v>
      </c>
      <c r="W6161" t="s">
        <v>122</v>
      </c>
      <c r="X6161" t="s">
        <v>66</v>
      </c>
      <c r="Y6161" t="s">
        <v>425</v>
      </c>
      <c r="Z6161" t="s">
        <v>54</v>
      </c>
      <c r="AA6161" t="s">
        <v>46</v>
      </c>
      <c r="AB6161" t="s">
        <v>105</v>
      </c>
      <c r="AC6161" t="s">
        <v>175</v>
      </c>
      <c r="AD6161" t="s">
        <v>590</v>
      </c>
      <c r="AE6161" t="s">
        <v>380</v>
      </c>
      <c r="AF6161" t="s">
        <v>58</v>
      </c>
      <c r="AG6161" t="s">
        <v>98</v>
      </c>
      <c r="AH6161" t="s">
        <v>235</v>
      </c>
      <c r="AI6161" t="s">
        <v>130</v>
      </c>
      <c r="AJ6161" t="s">
        <v>23804</v>
      </c>
      <c r="AK6161" t="s">
        <v>66</v>
      </c>
      <c r="AL6161" t="s">
        <v>55</v>
      </c>
      <c r="AM6161" t="s">
        <v>103</v>
      </c>
      <c r="AN6161" t="s">
        <v>698</v>
      </c>
      <c r="AO6161" t="s">
        <v>66</v>
      </c>
    </row>
    <row r="6162" spans="1:41" hidden="1" x14ac:dyDescent="0.25">
      <c r="A6162" t="s">
        <v>25680</v>
      </c>
      <c r="B6162" t="s">
        <v>25681</v>
      </c>
      <c r="C6162" s="1" t="str">
        <f t="shared" si="390"/>
        <v>21:1065</v>
      </c>
      <c r="D6162" s="1" t="str">
        <f t="shared" si="391"/>
        <v>21:0108</v>
      </c>
      <c r="E6162" t="s">
        <v>25682</v>
      </c>
      <c r="F6162" t="s">
        <v>25683</v>
      </c>
      <c r="H6162">
        <v>51.729789199999999</v>
      </c>
      <c r="I6162">
        <v>-119.3292318</v>
      </c>
      <c r="J6162" s="1" t="str">
        <f t="shared" si="388"/>
        <v>NGR bulk stream sediment</v>
      </c>
      <c r="K6162" s="1" t="str">
        <f t="shared" si="389"/>
        <v>&lt;177 micron (NGR)</v>
      </c>
      <c r="L6162">
        <v>27</v>
      </c>
      <c r="M6162" t="s">
        <v>195</v>
      </c>
      <c r="N6162">
        <v>454</v>
      </c>
      <c r="O6162" t="s">
        <v>62</v>
      </c>
      <c r="P6162" t="s">
        <v>47</v>
      </c>
      <c r="Q6162" t="s">
        <v>234</v>
      </c>
      <c r="R6162" t="s">
        <v>110</v>
      </c>
      <c r="S6162" t="s">
        <v>386</v>
      </c>
      <c r="T6162" t="s">
        <v>137</v>
      </c>
      <c r="U6162" t="s">
        <v>144</v>
      </c>
      <c r="V6162" t="s">
        <v>130</v>
      </c>
      <c r="W6162" t="s">
        <v>47</v>
      </c>
      <c r="X6162" t="s">
        <v>137</v>
      </c>
      <c r="Y6162" t="s">
        <v>538</v>
      </c>
      <c r="Z6162" t="s">
        <v>84</v>
      </c>
      <c r="AA6162" t="s">
        <v>46</v>
      </c>
      <c r="AB6162" t="s">
        <v>63</v>
      </c>
      <c r="AC6162" t="s">
        <v>58</v>
      </c>
      <c r="AD6162" t="s">
        <v>438</v>
      </c>
      <c r="AE6162" t="s">
        <v>380</v>
      </c>
      <c r="AF6162" t="s">
        <v>143</v>
      </c>
      <c r="AG6162" t="s">
        <v>55</v>
      </c>
      <c r="AH6162" t="s">
        <v>185</v>
      </c>
      <c r="AI6162" t="s">
        <v>110</v>
      </c>
      <c r="AJ6162" t="s">
        <v>1174</v>
      </c>
      <c r="AK6162" t="s">
        <v>365</v>
      </c>
      <c r="AL6162" t="s">
        <v>47</v>
      </c>
      <c r="AM6162" t="s">
        <v>47</v>
      </c>
      <c r="AN6162" t="s">
        <v>189</v>
      </c>
      <c r="AO6162" t="s">
        <v>104</v>
      </c>
    </row>
    <row r="6163" spans="1:41" hidden="1" x14ac:dyDescent="0.25">
      <c r="A6163" t="s">
        <v>25684</v>
      </c>
      <c r="B6163" t="s">
        <v>25685</v>
      </c>
      <c r="C6163" s="1" t="str">
        <f t="shared" si="390"/>
        <v>21:1065</v>
      </c>
      <c r="D6163" s="1" t="str">
        <f t="shared" si="391"/>
        <v>21:0108</v>
      </c>
      <c r="E6163" t="s">
        <v>25686</v>
      </c>
      <c r="F6163" t="s">
        <v>25687</v>
      </c>
      <c r="H6163">
        <v>51.785081900000002</v>
      </c>
      <c r="I6163">
        <v>-119.1302316</v>
      </c>
      <c r="J6163" s="1" t="str">
        <f t="shared" si="388"/>
        <v>NGR bulk stream sediment</v>
      </c>
      <c r="K6163" s="1" t="str">
        <f t="shared" si="389"/>
        <v>&lt;177 micron (NGR)</v>
      </c>
      <c r="L6163">
        <v>27</v>
      </c>
      <c r="M6163" t="s">
        <v>205</v>
      </c>
      <c r="N6163">
        <v>455</v>
      </c>
      <c r="O6163" t="s">
        <v>62</v>
      </c>
      <c r="P6163" t="s">
        <v>47</v>
      </c>
      <c r="Q6163" t="s">
        <v>673</v>
      </c>
      <c r="R6163" t="s">
        <v>46</v>
      </c>
      <c r="S6163" t="s">
        <v>20195</v>
      </c>
      <c r="T6163" t="s">
        <v>55</v>
      </c>
      <c r="U6163" t="s">
        <v>226</v>
      </c>
      <c r="V6163" t="s">
        <v>200</v>
      </c>
      <c r="W6163" t="s">
        <v>60</v>
      </c>
      <c r="X6163" t="s">
        <v>197</v>
      </c>
      <c r="Y6163" t="s">
        <v>25688</v>
      </c>
      <c r="Z6163" t="s">
        <v>130</v>
      </c>
      <c r="AA6163" t="s">
        <v>46</v>
      </c>
      <c r="AB6163" t="s">
        <v>125</v>
      </c>
      <c r="AC6163" t="s">
        <v>58</v>
      </c>
      <c r="AD6163" t="s">
        <v>431</v>
      </c>
      <c r="AE6163" t="s">
        <v>380</v>
      </c>
      <c r="AF6163" t="s">
        <v>108</v>
      </c>
      <c r="AG6163" t="s">
        <v>6358</v>
      </c>
      <c r="AH6163" t="s">
        <v>51</v>
      </c>
      <c r="AI6163" t="s">
        <v>357</v>
      </c>
      <c r="AJ6163" t="s">
        <v>226</v>
      </c>
      <c r="AK6163" t="s">
        <v>2158</v>
      </c>
      <c r="AL6163" t="s">
        <v>47</v>
      </c>
      <c r="AM6163" t="s">
        <v>85</v>
      </c>
      <c r="AN6163" t="s">
        <v>404</v>
      </c>
      <c r="AO6163" t="s">
        <v>197</v>
      </c>
    </row>
    <row r="6164" spans="1:41" hidden="1" x14ac:dyDescent="0.25">
      <c r="A6164" t="s">
        <v>25689</v>
      </c>
      <c r="B6164" t="s">
        <v>25690</v>
      </c>
      <c r="C6164" s="1" t="str">
        <f t="shared" si="390"/>
        <v>21:1065</v>
      </c>
      <c r="D6164" s="1" t="str">
        <f t="shared" si="391"/>
        <v>21:0108</v>
      </c>
      <c r="E6164" t="s">
        <v>25691</v>
      </c>
      <c r="F6164" t="s">
        <v>25692</v>
      </c>
      <c r="H6164">
        <v>51.776848200000003</v>
      </c>
      <c r="I6164">
        <v>-119.1245392</v>
      </c>
      <c r="J6164" s="1" t="str">
        <f t="shared" si="388"/>
        <v>NGR bulk stream sediment</v>
      </c>
      <c r="K6164" s="1" t="str">
        <f t="shared" si="389"/>
        <v>&lt;177 micron (NGR)</v>
      </c>
      <c r="L6164">
        <v>27</v>
      </c>
      <c r="M6164" t="s">
        <v>214</v>
      </c>
      <c r="N6164">
        <v>456</v>
      </c>
      <c r="O6164" t="s">
        <v>62</v>
      </c>
      <c r="P6164" t="s">
        <v>122</v>
      </c>
      <c r="Q6164" t="s">
        <v>385</v>
      </c>
      <c r="R6164" t="s">
        <v>137</v>
      </c>
      <c r="S6164" t="s">
        <v>65</v>
      </c>
      <c r="T6164" t="s">
        <v>52</v>
      </c>
      <c r="U6164" t="s">
        <v>121</v>
      </c>
      <c r="V6164" t="s">
        <v>139</v>
      </c>
      <c r="W6164" t="s">
        <v>81</v>
      </c>
      <c r="X6164" t="s">
        <v>58</v>
      </c>
      <c r="Y6164" t="s">
        <v>399</v>
      </c>
      <c r="Z6164" t="s">
        <v>54</v>
      </c>
      <c r="AA6164" t="s">
        <v>46</v>
      </c>
      <c r="AB6164" t="s">
        <v>125</v>
      </c>
      <c r="AC6164" t="s">
        <v>175</v>
      </c>
      <c r="AD6164" t="s">
        <v>146</v>
      </c>
      <c r="AE6164" t="s">
        <v>380</v>
      </c>
      <c r="AF6164" t="s">
        <v>150</v>
      </c>
      <c r="AG6164" t="s">
        <v>4562</v>
      </c>
      <c r="AH6164" t="s">
        <v>101</v>
      </c>
      <c r="AI6164" t="s">
        <v>161</v>
      </c>
      <c r="AJ6164" t="s">
        <v>25693</v>
      </c>
      <c r="AK6164" t="s">
        <v>267</v>
      </c>
      <c r="AL6164" t="s">
        <v>47</v>
      </c>
      <c r="AM6164" t="s">
        <v>73</v>
      </c>
      <c r="AN6164" t="s">
        <v>668</v>
      </c>
      <c r="AO6164" t="s">
        <v>269</v>
      </c>
    </row>
    <row r="6165" spans="1:41" hidden="1" x14ac:dyDescent="0.25">
      <c r="A6165" t="s">
        <v>25694</v>
      </c>
      <c r="B6165" t="s">
        <v>25695</v>
      </c>
      <c r="C6165" s="1" t="str">
        <f t="shared" si="390"/>
        <v>21:1065</v>
      </c>
      <c r="D6165" s="1" t="str">
        <f t="shared" si="391"/>
        <v>21:0108</v>
      </c>
      <c r="E6165" t="s">
        <v>25696</v>
      </c>
      <c r="F6165" t="s">
        <v>25697</v>
      </c>
      <c r="H6165">
        <v>51.759175999999997</v>
      </c>
      <c r="I6165">
        <v>-119.1255531</v>
      </c>
      <c r="J6165" s="1" t="str">
        <f t="shared" si="388"/>
        <v>NGR bulk stream sediment</v>
      </c>
      <c r="K6165" s="1" t="str">
        <f t="shared" si="389"/>
        <v>&lt;177 micron (NGR)</v>
      </c>
      <c r="L6165">
        <v>27</v>
      </c>
      <c r="M6165" t="s">
        <v>223</v>
      </c>
      <c r="N6165">
        <v>457</v>
      </c>
      <c r="O6165" t="s">
        <v>62</v>
      </c>
      <c r="P6165" t="s">
        <v>47</v>
      </c>
      <c r="Q6165" t="s">
        <v>553</v>
      </c>
      <c r="R6165" t="s">
        <v>123</v>
      </c>
      <c r="S6165" t="s">
        <v>284</v>
      </c>
      <c r="T6165" t="s">
        <v>330</v>
      </c>
      <c r="U6165" t="s">
        <v>268</v>
      </c>
      <c r="V6165" t="s">
        <v>200</v>
      </c>
      <c r="W6165" t="s">
        <v>81</v>
      </c>
      <c r="X6165" t="s">
        <v>55</v>
      </c>
      <c r="Y6165" t="s">
        <v>146</v>
      </c>
      <c r="Z6165" t="s">
        <v>57</v>
      </c>
      <c r="AA6165" t="s">
        <v>46</v>
      </c>
      <c r="AB6165" t="s">
        <v>47</v>
      </c>
      <c r="AC6165" t="s">
        <v>267</v>
      </c>
      <c r="AD6165" t="s">
        <v>237</v>
      </c>
      <c r="AE6165" t="s">
        <v>380</v>
      </c>
      <c r="AF6165" t="s">
        <v>591</v>
      </c>
      <c r="AG6165" t="s">
        <v>2208</v>
      </c>
      <c r="AH6165" t="s">
        <v>185</v>
      </c>
      <c r="AI6165" t="s">
        <v>122</v>
      </c>
      <c r="AJ6165" t="s">
        <v>883</v>
      </c>
      <c r="AK6165" t="s">
        <v>175</v>
      </c>
      <c r="AL6165" t="s">
        <v>47</v>
      </c>
      <c r="AM6165" t="s">
        <v>51</v>
      </c>
      <c r="AN6165" t="s">
        <v>568</v>
      </c>
      <c r="AO6165" t="s">
        <v>225</v>
      </c>
    </row>
    <row r="6166" spans="1:41" hidden="1" x14ac:dyDescent="0.25">
      <c r="A6166" t="s">
        <v>25698</v>
      </c>
      <c r="B6166" t="s">
        <v>25699</v>
      </c>
      <c r="C6166" s="1" t="str">
        <f t="shared" si="390"/>
        <v>21:1065</v>
      </c>
      <c r="D6166" s="1" t="str">
        <f t="shared" si="391"/>
        <v>21:0108</v>
      </c>
      <c r="E6166" t="s">
        <v>25700</v>
      </c>
      <c r="F6166" t="s">
        <v>25701</v>
      </c>
      <c r="H6166">
        <v>51.893352800000002</v>
      </c>
      <c r="I6166">
        <v>-119.7186047</v>
      </c>
      <c r="J6166" s="1" t="str">
        <f t="shared" si="388"/>
        <v>NGR bulk stream sediment</v>
      </c>
      <c r="K6166" s="1" t="str">
        <f t="shared" si="389"/>
        <v>&lt;177 micron (NGR)</v>
      </c>
      <c r="L6166">
        <v>27</v>
      </c>
      <c r="M6166" t="s">
        <v>233</v>
      </c>
      <c r="N6166">
        <v>458</v>
      </c>
      <c r="O6166" t="s">
        <v>46</v>
      </c>
      <c r="P6166" t="s">
        <v>122</v>
      </c>
      <c r="Q6166" t="s">
        <v>802</v>
      </c>
      <c r="R6166" t="s">
        <v>164</v>
      </c>
      <c r="S6166" t="s">
        <v>457</v>
      </c>
      <c r="T6166" t="s">
        <v>267</v>
      </c>
      <c r="U6166" t="s">
        <v>597</v>
      </c>
      <c r="V6166" t="s">
        <v>200</v>
      </c>
      <c r="W6166" t="s">
        <v>60</v>
      </c>
      <c r="X6166" t="s">
        <v>52</v>
      </c>
      <c r="Y6166" t="s">
        <v>131</v>
      </c>
      <c r="Z6166" t="s">
        <v>56</v>
      </c>
      <c r="AA6166" t="s">
        <v>46</v>
      </c>
      <c r="AB6166" t="s">
        <v>185</v>
      </c>
      <c r="AC6166" t="s">
        <v>90</v>
      </c>
      <c r="AD6166" t="s">
        <v>829</v>
      </c>
      <c r="AE6166" t="s">
        <v>380</v>
      </c>
      <c r="AF6166" t="s">
        <v>55</v>
      </c>
      <c r="AG6166" t="s">
        <v>143</v>
      </c>
      <c r="AH6166" t="s">
        <v>78</v>
      </c>
      <c r="AI6166" t="s">
        <v>46</v>
      </c>
      <c r="AJ6166" t="s">
        <v>76</v>
      </c>
      <c r="AK6166" t="s">
        <v>493</v>
      </c>
      <c r="AL6166" t="s">
        <v>47</v>
      </c>
      <c r="AM6166" t="s">
        <v>47</v>
      </c>
      <c r="AN6166" t="s">
        <v>171</v>
      </c>
      <c r="AO6166" t="s">
        <v>98</v>
      </c>
    </row>
    <row r="6167" spans="1:41" hidden="1" x14ac:dyDescent="0.25">
      <c r="A6167" t="s">
        <v>25702</v>
      </c>
      <c r="B6167" t="s">
        <v>25703</v>
      </c>
      <c r="C6167" s="1" t="str">
        <f t="shared" si="390"/>
        <v>21:1065</v>
      </c>
      <c r="D6167" s="1" t="str">
        <f t="shared" si="391"/>
        <v>21:0108</v>
      </c>
      <c r="E6167" t="s">
        <v>25704</v>
      </c>
      <c r="F6167" t="s">
        <v>25705</v>
      </c>
      <c r="H6167">
        <v>51.937649</v>
      </c>
      <c r="I6167">
        <v>-119.7232363</v>
      </c>
      <c r="J6167" s="1" t="str">
        <f t="shared" si="388"/>
        <v>NGR bulk stream sediment</v>
      </c>
      <c r="K6167" s="1" t="str">
        <f t="shared" si="389"/>
        <v>&lt;177 micron (NGR)</v>
      </c>
      <c r="L6167">
        <v>27</v>
      </c>
      <c r="M6167" t="s">
        <v>248</v>
      </c>
      <c r="N6167">
        <v>459</v>
      </c>
      <c r="O6167" t="s">
        <v>161</v>
      </c>
      <c r="P6167" t="s">
        <v>137</v>
      </c>
      <c r="Q6167" t="s">
        <v>275</v>
      </c>
      <c r="R6167" t="s">
        <v>98</v>
      </c>
      <c r="S6167" t="s">
        <v>482</v>
      </c>
      <c r="T6167" t="s">
        <v>343</v>
      </c>
      <c r="U6167" t="s">
        <v>146</v>
      </c>
      <c r="V6167" t="s">
        <v>161</v>
      </c>
      <c r="W6167" t="s">
        <v>336</v>
      </c>
      <c r="X6167" t="s">
        <v>103</v>
      </c>
      <c r="Y6167" t="s">
        <v>197</v>
      </c>
      <c r="Z6167" t="s">
        <v>56</v>
      </c>
      <c r="AA6167" t="s">
        <v>46</v>
      </c>
      <c r="AB6167" t="s">
        <v>54</v>
      </c>
      <c r="AC6167" t="s">
        <v>306</v>
      </c>
      <c r="AD6167" t="s">
        <v>240</v>
      </c>
      <c r="AE6167" t="s">
        <v>56</v>
      </c>
      <c r="AF6167" t="s">
        <v>58</v>
      </c>
      <c r="AG6167" t="s">
        <v>260</v>
      </c>
      <c r="AH6167" t="s">
        <v>206</v>
      </c>
      <c r="AI6167" t="s">
        <v>54</v>
      </c>
      <c r="AJ6167" t="s">
        <v>58</v>
      </c>
      <c r="AK6167" t="s">
        <v>437</v>
      </c>
      <c r="AL6167" t="s">
        <v>51</v>
      </c>
      <c r="AM6167" t="s">
        <v>47</v>
      </c>
      <c r="AN6167" t="s">
        <v>171</v>
      </c>
      <c r="AO6167" t="s">
        <v>76</v>
      </c>
    </row>
    <row r="6168" spans="1:41" hidden="1" x14ac:dyDescent="0.25">
      <c r="A6168" t="s">
        <v>25706</v>
      </c>
      <c r="B6168" t="s">
        <v>25707</v>
      </c>
      <c r="C6168" s="1" t="str">
        <f t="shared" si="390"/>
        <v>21:1065</v>
      </c>
      <c r="D6168" s="1" t="str">
        <f t="shared" si="391"/>
        <v>21:0108</v>
      </c>
      <c r="E6168" t="s">
        <v>25708</v>
      </c>
      <c r="F6168" t="s">
        <v>25709</v>
      </c>
      <c r="H6168">
        <v>51.932564999999997</v>
      </c>
      <c r="I6168">
        <v>-119.7244989</v>
      </c>
      <c r="J6168" s="1" t="str">
        <f t="shared" si="388"/>
        <v>NGR bulk stream sediment</v>
      </c>
      <c r="K6168" s="1" t="str">
        <f t="shared" si="389"/>
        <v>&lt;177 micron (NGR)</v>
      </c>
      <c r="L6168">
        <v>27</v>
      </c>
      <c r="M6168" t="s">
        <v>256</v>
      </c>
      <c r="N6168">
        <v>460</v>
      </c>
      <c r="O6168" t="s">
        <v>53</v>
      </c>
      <c r="P6168" t="s">
        <v>47</v>
      </c>
      <c r="Q6168" t="s">
        <v>356</v>
      </c>
      <c r="R6168" t="s">
        <v>257</v>
      </c>
      <c r="S6168" t="s">
        <v>438</v>
      </c>
      <c r="T6168" t="s">
        <v>98</v>
      </c>
      <c r="U6168" t="s">
        <v>438</v>
      </c>
      <c r="V6168" t="s">
        <v>111</v>
      </c>
      <c r="W6168" t="s">
        <v>270</v>
      </c>
      <c r="X6168" t="s">
        <v>73</v>
      </c>
      <c r="Y6168" t="s">
        <v>106</v>
      </c>
      <c r="Z6168" t="s">
        <v>84</v>
      </c>
      <c r="AA6168" t="s">
        <v>46</v>
      </c>
      <c r="AB6168" t="s">
        <v>174</v>
      </c>
      <c r="AC6168" t="s">
        <v>243</v>
      </c>
      <c r="AD6168" t="s">
        <v>226</v>
      </c>
      <c r="AE6168" t="s">
        <v>380</v>
      </c>
      <c r="AF6168" t="s">
        <v>127</v>
      </c>
      <c r="AG6168" t="s">
        <v>502</v>
      </c>
      <c r="AH6168" t="s">
        <v>173</v>
      </c>
      <c r="AI6168" t="s">
        <v>174</v>
      </c>
      <c r="AJ6168" t="s">
        <v>50</v>
      </c>
      <c r="AK6168" t="s">
        <v>86</v>
      </c>
      <c r="AL6168" t="s">
        <v>47</v>
      </c>
      <c r="AM6168" t="s">
        <v>122</v>
      </c>
      <c r="AN6168" t="s">
        <v>935</v>
      </c>
      <c r="AO6168" t="s">
        <v>175</v>
      </c>
    </row>
    <row r="6169" spans="1:41" hidden="1" x14ac:dyDescent="0.25">
      <c r="A6169" t="s">
        <v>25710</v>
      </c>
      <c r="B6169" t="s">
        <v>25711</v>
      </c>
      <c r="C6169" s="1" t="str">
        <f t="shared" si="390"/>
        <v>21:1065</v>
      </c>
      <c r="D6169" s="1" t="str">
        <f t="shared" si="391"/>
        <v>21:0108</v>
      </c>
      <c r="E6169" t="s">
        <v>25712</v>
      </c>
      <c r="F6169" t="s">
        <v>25713</v>
      </c>
      <c r="H6169">
        <v>51.954050799999997</v>
      </c>
      <c r="I6169">
        <v>-119.7319184</v>
      </c>
      <c r="J6169" s="1" t="str">
        <f t="shared" si="388"/>
        <v>NGR bulk stream sediment</v>
      </c>
      <c r="K6169" s="1" t="str">
        <f t="shared" si="389"/>
        <v>&lt;177 micron (NGR)</v>
      </c>
      <c r="L6169">
        <v>27</v>
      </c>
      <c r="M6169" t="s">
        <v>265</v>
      </c>
      <c r="N6169">
        <v>461</v>
      </c>
      <c r="O6169" t="s">
        <v>62</v>
      </c>
      <c r="P6169" t="s">
        <v>103</v>
      </c>
      <c r="Q6169" t="s">
        <v>518</v>
      </c>
      <c r="R6169" t="s">
        <v>63</v>
      </c>
      <c r="S6169" t="s">
        <v>100</v>
      </c>
      <c r="T6169" t="s">
        <v>137</v>
      </c>
      <c r="U6169" t="s">
        <v>328</v>
      </c>
      <c r="V6169" t="s">
        <v>173</v>
      </c>
      <c r="W6169" t="s">
        <v>81</v>
      </c>
      <c r="X6169" t="s">
        <v>51</v>
      </c>
      <c r="Y6169" t="s">
        <v>306</v>
      </c>
      <c r="Z6169" t="s">
        <v>56</v>
      </c>
      <c r="AA6169" t="s">
        <v>46</v>
      </c>
      <c r="AB6169" t="s">
        <v>47</v>
      </c>
      <c r="AC6169" t="s">
        <v>267</v>
      </c>
      <c r="AD6169" t="s">
        <v>273</v>
      </c>
      <c r="AE6169" t="s">
        <v>380</v>
      </c>
      <c r="AF6169" t="s">
        <v>307</v>
      </c>
      <c r="AG6169" t="s">
        <v>371</v>
      </c>
      <c r="AH6169" t="s">
        <v>64</v>
      </c>
      <c r="AI6169" t="s">
        <v>54</v>
      </c>
      <c r="AJ6169" t="s">
        <v>55</v>
      </c>
      <c r="AK6169" t="s">
        <v>200</v>
      </c>
      <c r="AL6169" t="s">
        <v>47</v>
      </c>
      <c r="AM6169" t="s">
        <v>47</v>
      </c>
      <c r="AN6169" t="s">
        <v>638</v>
      </c>
      <c r="AO6169" t="s">
        <v>49</v>
      </c>
    </row>
    <row r="6170" spans="1:41" hidden="1" x14ac:dyDescent="0.25">
      <c r="A6170" t="s">
        <v>25714</v>
      </c>
      <c r="B6170" t="s">
        <v>25715</v>
      </c>
      <c r="C6170" s="1" t="str">
        <f t="shared" si="390"/>
        <v>21:1065</v>
      </c>
      <c r="D6170" s="1" t="str">
        <f t="shared" si="391"/>
        <v>21:0108</v>
      </c>
      <c r="E6170" t="s">
        <v>25716</v>
      </c>
      <c r="F6170" t="s">
        <v>25717</v>
      </c>
      <c r="H6170">
        <v>51.959512199999999</v>
      </c>
      <c r="I6170">
        <v>-119.72602070000001</v>
      </c>
      <c r="J6170" s="1" t="str">
        <f t="shared" si="388"/>
        <v>NGR bulk stream sediment</v>
      </c>
      <c r="K6170" s="1" t="str">
        <f t="shared" si="389"/>
        <v>&lt;177 micron (NGR)</v>
      </c>
      <c r="L6170">
        <v>28</v>
      </c>
      <c r="M6170" t="s">
        <v>45</v>
      </c>
      <c r="N6170">
        <v>462</v>
      </c>
      <c r="O6170" t="s">
        <v>54</v>
      </c>
      <c r="P6170" t="s">
        <v>47</v>
      </c>
      <c r="Q6170" t="s">
        <v>812</v>
      </c>
      <c r="R6170" t="s">
        <v>227</v>
      </c>
      <c r="S6170" t="s">
        <v>184</v>
      </c>
      <c r="T6170" t="s">
        <v>50</v>
      </c>
      <c r="U6170" t="s">
        <v>237</v>
      </c>
      <c r="V6170" t="s">
        <v>86</v>
      </c>
      <c r="W6170" t="s">
        <v>200</v>
      </c>
      <c r="X6170" t="s">
        <v>73</v>
      </c>
      <c r="Y6170" t="s">
        <v>186</v>
      </c>
      <c r="Z6170" t="s">
        <v>199</v>
      </c>
      <c r="AA6170" t="s">
        <v>46</v>
      </c>
      <c r="AB6170" t="s">
        <v>185</v>
      </c>
      <c r="AC6170" t="s">
        <v>243</v>
      </c>
      <c r="AD6170" t="s">
        <v>583</v>
      </c>
      <c r="AE6170" t="s">
        <v>380</v>
      </c>
      <c r="AF6170" t="s">
        <v>76</v>
      </c>
      <c r="AG6170" t="s">
        <v>366</v>
      </c>
      <c r="AH6170" t="s">
        <v>47</v>
      </c>
      <c r="AI6170" t="s">
        <v>46</v>
      </c>
      <c r="AJ6170" t="s">
        <v>76</v>
      </c>
      <c r="AK6170" t="s">
        <v>123</v>
      </c>
      <c r="AL6170" t="s">
        <v>47</v>
      </c>
      <c r="AM6170" t="s">
        <v>47</v>
      </c>
      <c r="AN6170" t="s">
        <v>915</v>
      </c>
      <c r="AO6170" t="s">
        <v>175</v>
      </c>
    </row>
    <row r="6171" spans="1:41" hidden="1" x14ac:dyDescent="0.25">
      <c r="A6171" t="s">
        <v>25718</v>
      </c>
      <c r="B6171" t="s">
        <v>25719</v>
      </c>
      <c r="C6171" s="1" t="str">
        <f t="shared" si="390"/>
        <v>21:1065</v>
      </c>
      <c r="D6171" s="1" t="str">
        <f t="shared" si="391"/>
        <v>21:0108</v>
      </c>
      <c r="E6171" t="s">
        <v>25720</v>
      </c>
      <c r="F6171" t="s">
        <v>25721</v>
      </c>
      <c r="H6171">
        <v>51.9727411</v>
      </c>
      <c r="I6171">
        <v>-119.7423342</v>
      </c>
      <c r="J6171" s="1" t="str">
        <f t="shared" si="388"/>
        <v>NGR bulk stream sediment</v>
      </c>
      <c r="K6171" s="1" t="str">
        <f t="shared" si="389"/>
        <v>&lt;177 micron (NGR)</v>
      </c>
      <c r="L6171">
        <v>28</v>
      </c>
      <c r="M6171" t="s">
        <v>71</v>
      </c>
      <c r="N6171">
        <v>463</v>
      </c>
      <c r="O6171" t="s">
        <v>62</v>
      </c>
      <c r="P6171" t="s">
        <v>47</v>
      </c>
      <c r="Q6171" t="s">
        <v>646</v>
      </c>
      <c r="R6171" t="s">
        <v>173</v>
      </c>
      <c r="S6171" t="s">
        <v>320</v>
      </c>
      <c r="T6171" t="s">
        <v>66</v>
      </c>
      <c r="U6171" t="s">
        <v>226</v>
      </c>
      <c r="V6171" t="s">
        <v>122</v>
      </c>
      <c r="W6171" t="s">
        <v>79</v>
      </c>
      <c r="X6171" t="s">
        <v>73</v>
      </c>
      <c r="Y6171" t="s">
        <v>80</v>
      </c>
      <c r="Z6171" t="s">
        <v>199</v>
      </c>
      <c r="AA6171" t="s">
        <v>46</v>
      </c>
      <c r="AB6171" t="s">
        <v>64</v>
      </c>
      <c r="AC6171" t="s">
        <v>82</v>
      </c>
      <c r="AD6171" t="s">
        <v>554</v>
      </c>
      <c r="AE6171" t="s">
        <v>380</v>
      </c>
      <c r="AF6171" t="s">
        <v>108</v>
      </c>
      <c r="AG6171" t="s">
        <v>274</v>
      </c>
      <c r="AH6171" t="s">
        <v>63</v>
      </c>
      <c r="AI6171" t="s">
        <v>54</v>
      </c>
      <c r="AJ6171" t="s">
        <v>108</v>
      </c>
      <c r="AK6171" t="s">
        <v>493</v>
      </c>
      <c r="AL6171" t="s">
        <v>47</v>
      </c>
      <c r="AM6171" t="s">
        <v>47</v>
      </c>
      <c r="AN6171" t="s">
        <v>48</v>
      </c>
      <c r="AO6171" t="s">
        <v>99</v>
      </c>
    </row>
    <row r="6172" spans="1:41" hidden="1" x14ac:dyDescent="0.25">
      <c r="A6172" t="s">
        <v>25722</v>
      </c>
      <c r="B6172" t="s">
        <v>25723</v>
      </c>
      <c r="C6172" s="1" t="str">
        <f t="shared" si="390"/>
        <v>21:1065</v>
      </c>
      <c r="D6172" s="1" t="str">
        <f t="shared" si="391"/>
        <v>21:0108</v>
      </c>
      <c r="E6172" t="s">
        <v>25724</v>
      </c>
      <c r="F6172" t="s">
        <v>25725</v>
      </c>
      <c r="H6172">
        <v>51.967718599999998</v>
      </c>
      <c r="I6172">
        <v>-119.7448078</v>
      </c>
      <c r="J6172" s="1" t="str">
        <f t="shared" si="388"/>
        <v>NGR bulk stream sediment</v>
      </c>
      <c r="K6172" s="1" t="str">
        <f t="shared" si="389"/>
        <v>&lt;177 micron (NGR)</v>
      </c>
      <c r="L6172">
        <v>28</v>
      </c>
      <c r="M6172" t="s">
        <v>95</v>
      </c>
      <c r="N6172">
        <v>464</v>
      </c>
      <c r="O6172" t="s">
        <v>53</v>
      </c>
      <c r="P6172" t="s">
        <v>47</v>
      </c>
      <c r="Q6172" t="s">
        <v>592</v>
      </c>
      <c r="R6172" t="s">
        <v>52</v>
      </c>
      <c r="S6172" t="s">
        <v>538</v>
      </c>
      <c r="T6172" t="s">
        <v>66</v>
      </c>
      <c r="U6172" t="s">
        <v>207</v>
      </c>
      <c r="V6172" t="s">
        <v>78</v>
      </c>
      <c r="W6172" t="s">
        <v>200</v>
      </c>
      <c r="X6172" t="s">
        <v>103</v>
      </c>
      <c r="Y6172" t="s">
        <v>165</v>
      </c>
      <c r="Z6172" t="s">
        <v>56</v>
      </c>
      <c r="AA6172" t="s">
        <v>47</v>
      </c>
      <c r="AB6172" t="s">
        <v>185</v>
      </c>
      <c r="AC6172" t="s">
        <v>475</v>
      </c>
      <c r="AD6172" t="s">
        <v>358</v>
      </c>
      <c r="AE6172" t="s">
        <v>380</v>
      </c>
      <c r="AF6172" t="s">
        <v>85</v>
      </c>
      <c r="AG6172" t="s">
        <v>371</v>
      </c>
      <c r="AH6172" t="s">
        <v>110</v>
      </c>
      <c r="AI6172" t="s">
        <v>54</v>
      </c>
      <c r="AJ6172" t="s">
        <v>351</v>
      </c>
      <c r="AK6172" t="s">
        <v>103</v>
      </c>
      <c r="AL6172" t="s">
        <v>47</v>
      </c>
      <c r="AM6172" t="s">
        <v>47</v>
      </c>
      <c r="AN6172" t="s">
        <v>65</v>
      </c>
      <c r="AO6172" t="s">
        <v>330</v>
      </c>
    </row>
    <row r="6173" spans="1:41" hidden="1" x14ac:dyDescent="0.25">
      <c r="A6173" t="s">
        <v>25726</v>
      </c>
      <c r="B6173" t="s">
        <v>25727</v>
      </c>
      <c r="C6173" s="1" t="str">
        <f t="shared" si="390"/>
        <v>21:1065</v>
      </c>
      <c r="D6173" s="1" t="str">
        <f t="shared" si="391"/>
        <v>21:0108</v>
      </c>
      <c r="E6173" t="s">
        <v>25728</v>
      </c>
      <c r="F6173" t="s">
        <v>25729</v>
      </c>
      <c r="H6173">
        <v>51.962948099999998</v>
      </c>
      <c r="I6173">
        <v>-119.69124530000001</v>
      </c>
      <c r="J6173" s="1" t="str">
        <f t="shared" si="388"/>
        <v>NGR bulk stream sediment</v>
      </c>
      <c r="K6173" s="1" t="str">
        <f t="shared" si="389"/>
        <v>&lt;177 micron (NGR)</v>
      </c>
      <c r="L6173">
        <v>28</v>
      </c>
      <c r="M6173" t="s">
        <v>117</v>
      </c>
      <c r="N6173">
        <v>465</v>
      </c>
      <c r="O6173" t="s">
        <v>185</v>
      </c>
      <c r="P6173" t="s">
        <v>122</v>
      </c>
      <c r="Q6173" t="s">
        <v>301</v>
      </c>
      <c r="R6173" t="s">
        <v>143</v>
      </c>
      <c r="S6173" t="s">
        <v>343</v>
      </c>
      <c r="T6173" t="s">
        <v>58</v>
      </c>
      <c r="U6173" t="s">
        <v>300</v>
      </c>
      <c r="V6173" t="s">
        <v>78</v>
      </c>
      <c r="W6173" t="s">
        <v>81</v>
      </c>
      <c r="X6173" t="s">
        <v>103</v>
      </c>
      <c r="Y6173" t="s">
        <v>306</v>
      </c>
      <c r="Z6173" t="s">
        <v>56</v>
      </c>
      <c r="AA6173" t="s">
        <v>46</v>
      </c>
      <c r="AB6173" t="s">
        <v>174</v>
      </c>
      <c r="AC6173" t="s">
        <v>58</v>
      </c>
      <c r="AD6173" t="s">
        <v>342</v>
      </c>
      <c r="AE6173" t="s">
        <v>380</v>
      </c>
      <c r="AF6173" t="s">
        <v>292</v>
      </c>
      <c r="AG6173" t="s">
        <v>266</v>
      </c>
      <c r="AH6173" t="s">
        <v>174</v>
      </c>
      <c r="AI6173" t="s">
        <v>54</v>
      </c>
      <c r="AJ6173" t="s">
        <v>163</v>
      </c>
      <c r="AK6173" t="s">
        <v>128</v>
      </c>
      <c r="AL6173" t="s">
        <v>47</v>
      </c>
      <c r="AM6173" t="s">
        <v>47</v>
      </c>
      <c r="AN6173" t="s">
        <v>171</v>
      </c>
      <c r="AO6173" t="s">
        <v>122</v>
      </c>
    </row>
    <row r="6174" spans="1:41" hidden="1" x14ac:dyDescent="0.25">
      <c r="A6174" t="s">
        <v>25730</v>
      </c>
      <c r="B6174" t="s">
        <v>25731</v>
      </c>
      <c r="C6174" s="1" t="str">
        <f t="shared" si="390"/>
        <v>21:1065</v>
      </c>
      <c r="D6174" s="1" t="str">
        <f t="shared" si="391"/>
        <v>21:0108</v>
      </c>
      <c r="E6174" t="s">
        <v>25732</v>
      </c>
      <c r="F6174" t="s">
        <v>25733</v>
      </c>
      <c r="H6174">
        <v>51.957873499999998</v>
      </c>
      <c r="I6174">
        <v>-119.6940848</v>
      </c>
      <c r="J6174" s="1" t="str">
        <f t="shared" si="388"/>
        <v>NGR bulk stream sediment</v>
      </c>
      <c r="K6174" s="1" t="str">
        <f t="shared" si="389"/>
        <v>&lt;177 micron (NGR)</v>
      </c>
      <c r="L6174">
        <v>28</v>
      </c>
      <c r="M6174" t="s">
        <v>136</v>
      </c>
      <c r="N6174">
        <v>466</v>
      </c>
      <c r="O6174" t="s">
        <v>62</v>
      </c>
      <c r="P6174" t="s">
        <v>122</v>
      </c>
      <c r="Q6174" t="s">
        <v>793</v>
      </c>
      <c r="R6174" t="s">
        <v>173</v>
      </c>
      <c r="S6174" t="s">
        <v>83</v>
      </c>
      <c r="T6174" t="s">
        <v>51</v>
      </c>
      <c r="U6174" t="s">
        <v>120</v>
      </c>
      <c r="V6174" t="s">
        <v>455</v>
      </c>
      <c r="W6174" t="s">
        <v>185</v>
      </c>
      <c r="X6174" t="s">
        <v>51</v>
      </c>
      <c r="Y6174" t="s">
        <v>98</v>
      </c>
      <c r="Z6174" t="s">
        <v>199</v>
      </c>
      <c r="AA6174" t="s">
        <v>46</v>
      </c>
      <c r="AB6174" t="s">
        <v>61</v>
      </c>
      <c r="AC6174" t="s">
        <v>58</v>
      </c>
      <c r="AD6174" t="s">
        <v>100</v>
      </c>
      <c r="AE6174" t="s">
        <v>380</v>
      </c>
      <c r="AF6174" t="s">
        <v>143</v>
      </c>
      <c r="AG6174" t="s">
        <v>493</v>
      </c>
      <c r="AH6174" t="s">
        <v>105</v>
      </c>
      <c r="AI6174" t="s">
        <v>62</v>
      </c>
      <c r="AJ6174" t="s">
        <v>307</v>
      </c>
      <c r="AK6174" t="s">
        <v>139</v>
      </c>
      <c r="AL6174" t="s">
        <v>47</v>
      </c>
      <c r="AM6174" t="s">
        <v>47</v>
      </c>
      <c r="AN6174" t="s">
        <v>65</v>
      </c>
      <c r="AO6174" t="s">
        <v>330</v>
      </c>
    </row>
    <row r="6175" spans="1:41" hidden="1" x14ac:dyDescent="0.25">
      <c r="A6175" t="s">
        <v>25734</v>
      </c>
      <c r="B6175" t="s">
        <v>25735</v>
      </c>
      <c r="C6175" s="1" t="str">
        <f t="shared" si="390"/>
        <v>21:1065</v>
      </c>
      <c r="D6175" s="1" t="str">
        <f t="shared" si="391"/>
        <v>21:0108</v>
      </c>
      <c r="E6175" t="s">
        <v>25736</v>
      </c>
      <c r="F6175" t="s">
        <v>25737</v>
      </c>
      <c r="H6175">
        <v>51.949091899999999</v>
      </c>
      <c r="I6175">
        <v>-119.6891179</v>
      </c>
      <c r="J6175" s="1" t="str">
        <f t="shared" si="388"/>
        <v>NGR bulk stream sediment</v>
      </c>
      <c r="K6175" s="1" t="str">
        <f t="shared" si="389"/>
        <v>&lt;177 micron (NGR)</v>
      </c>
      <c r="L6175">
        <v>28</v>
      </c>
      <c r="M6175" t="s">
        <v>280</v>
      </c>
      <c r="N6175">
        <v>467</v>
      </c>
      <c r="O6175" t="s">
        <v>57</v>
      </c>
      <c r="P6175" t="s">
        <v>85</v>
      </c>
      <c r="Q6175" t="s">
        <v>533</v>
      </c>
      <c r="R6175" t="s">
        <v>62</v>
      </c>
      <c r="S6175" t="s">
        <v>80</v>
      </c>
      <c r="T6175" t="s">
        <v>73</v>
      </c>
      <c r="U6175" t="s">
        <v>75</v>
      </c>
      <c r="V6175" t="s">
        <v>125</v>
      </c>
      <c r="W6175" t="s">
        <v>185</v>
      </c>
      <c r="X6175" t="s">
        <v>122</v>
      </c>
      <c r="Y6175" t="s">
        <v>127</v>
      </c>
      <c r="Z6175" t="s">
        <v>56</v>
      </c>
      <c r="AA6175" t="s">
        <v>46</v>
      </c>
      <c r="AB6175" t="s">
        <v>87</v>
      </c>
      <c r="AC6175" t="s">
        <v>66</v>
      </c>
      <c r="AD6175" t="s">
        <v>187</v>
      </c>
      <c r="AE6175" t="s">
        <v>56</v>
      </c>
      <c r="AF6175" t="s">
        <v>412</v>
      </c>
      <c r="AG6175" t="s">
        <v>130</v>
      </c>
      <c r="AH6175" t="s">
        <v>198</v>
      </c>
      <c r="AI6175" t="s">
        <v>62</v>
      </c>
      <c r="AJ6175" t="s">
        <v>228</v>
      </c>
      <c r="AK6175" t="s">
        <v>63</v>
      </c>
      <c r="AL6175" t="s">
        <v>47</v>
      </c>
      <c r="AM6175" t="s">
        <v>47</v>
      </c>
      <c r="AN6175" t="s">
        <v>89</v>
      </c>
      <c r="AO6175" t="s">
        <v>46</v>
      </c>
    </row>
    <row r="6176" spans="1:41" hidden="1" x14ac:dyDescent="0.25">
      <c r="A6176" t="s">
        <v>25738</v>
      </c>
      <c r="B6176" t="s">
        <v>25739</v>
      </c>
      <c r="C6176" s="1" t="str">
        <f t="shared" si="390"/>
        <v>21:1065</v>
      </c>
      <c r="D6176" s="1" t="str">
        <f t="shared" si="391"/>
        <v>21:0108</v>
      </c>
      <c r="E6176" t="s">
        <v>25736</v>
      </c>
      <c r="F6176" t="s">
        <v>25740</v>
      </c>
      <c r="H6176">
        <v>51.949091899999999</v>
      </c>
      <c r="I6176">
        <v>-119.6891179</v>
      </c>
      <c r="J6176" s="1" t="str">
        <f t="shared" si="388"/>
        <v>NGR bulk stream sediment</v>
      </c>
      <c r="K6176" s="1" t="str">
        <f t="shared" si="389"/>
        <v>&lt;177 micron (NGR)</v>
      </c>
      <c r="L6176">
        <v>28</v>
      </c>
      <c r="M6176" t="s">
        <v>288</v>
      </c>
      <c r="N6176">
        <v>468</v>
      </c>
      <c r="O6176" t="s">
        <v>57</v>
      </c>
      <c r="P6176" t="s">
        <v>47</v>
      </c>
      <c r="Q6176" t="s">
        <v>196</v>
      </c>
      <c r="R6176" t="s">
        <v>62</v>
      </c>
      <c r="S6176" t="s">
        <v>187</v>
      </c>
      <c r="T6176" t="s">
        <v>51</v>
      </c>
      <c r="U6176" t="s">
        <v>131</v>
      </c>
      <c r="V6176" t="s">
        <v>64</v>
      </c>
      <c r="W6176" t="s">
        <v>185</v>
      </c>
      <c r="X6176" t="s">
        <v>103</v>
      </c>
      <c r="Y6176" t="s">
        <v>127</v>
      </c>
      <c r="Z6176" t="s">
        <v>56</v>
      </c>
      <c r="AA6176" t="s">
        <v>46</v>
      </c>
      <c r="AB6176" t="s">
        <v>61</v>
      </c>
      <c r="AC6176" t="s">
        <v>76</v>
      </c>
      <c r="AD6176" t="s">
        <v>141</v>
      </c>
      <c r="AE6176" t="s">
        <v>56</v>
      </c>
      <c r="AF6176" t="s">
        <v>260</v>
      </c>
      <c r="AG6176" t="s">
        <v>161</v>
      </c>
      <c r="AH6176" t="s">
        <v>54</v>
      </c>
      <c r="AI6176" t="s">
        <v>53</v>
      </c>
      <c r="AJ6176" t="s">
        <v>437</v>
      </c>
      <c r="AK6176" t="s">
        <v>101</v>
      </c>
      <c r="AL6176" t="s">
        <v>47</v>
      </c>
      <c r="AM6176" t="s">
        <v>47</v>
      </c>
      <c r="AN6176" t="s">
        <v>48</v>
      </c>
      <c r="AO6176" t="s">
        <v>46</v>
      </c>
    </row>
    <row r="6177" spans="1:41" hidden="1" x14ac:dyDescent="0.25">
      <c r="A6177" t="s">
        <v>25741</v>
      </c>
      <c r="B6177" t="s">
        <v>25742</v>
      </c>
      <c r="C6177" s="1" t="str">
        <f t="shared" si="390"/>
        <v>21:1065</v>
      </c>
      <c r="D6177" s="1" t="str">
        <f t="shared" si="391"/>
        <v>21:0108</v>
      </c>
      <c r="E6177" t="s">
        <v>25743</v>
      </c>
      <c r="F6177" t="s">
        <v>25744</v>
      </c>
      <c r="H6177">
        <v>51.970855100000001</v>
      </c>
      <c r="I6177">
        <v>-119.6403925</v>
      </c>
      <c r="J6177" s="1" t="str">
        <f t="shared" si="388"/>
        <v>NGR bulk stream sediment</v>
      </c>
      <c r="K6177" s="1" t="str">
        <f t="shared" si="389"/>
        <v>&lt;177 micron (NGR)</v>
      </c>
      <c r="L6177">
        <v>28</v>
      </c>
      <c r="M6177" t="s">
        <v>157</v>
      </c>
      <c r="N6177">
        <v>469</v>
      </c>
      <c r="O6177" t="s">
        <v>3546</v>
      </c>
      <c r="P6177" t="s">
        <v>3546</v>
      </c>
      <c r="Q6177" t="s">
        <v>3546</v>
      </c>
      <c r="R6177" t="s">
        <v>3546</v>
      </c>
      <c r="S6177" t="s">
        <v>3546</v>
      </c>
      <c r="T6177" t="s">
        <v>3546</v>
      </c>
      <c r="U6177" t="s">
        <v>3546</v>
      </c>
      <c r="V6177" t="s">
        <v>3546</v>
      </c>
      <c r="W6177" t="s">
        <v>3546</v>
      </c>
      <c r="X6177" t="s">
        <v>3546</v>
      </c>
      <c r="Y6177" t="s">
        <v>3546</v>
      </c>
      <c r="Z6177" t="s">
        <v>3546</v>
      </c>
      <c r="AA6177" t="s">
        <v>3546</v>
      </c>
      <c r="AB6177" t="s">
        <v>3546</v>
      </c>
      <c r="AC6177" t="s">
        <v>3546</v>
      </c>
      <c r="AD6177" t="s">
        <v>3546</v>
      </c>
      <c r="AE6177" t="s">
        <v>3546</v>
      </c>
      <c r="AF6177" t="s">
        <v>3546</v>
      </c>
      <c r="AG6177" t="s">
        <v>3546</v>
      </c>
      <c r="AH6177" t="s">
        <v>3546</v>
      </c>
      <c r="AI6177" t="s">
        <v>3546</v>
      </c>
      <c r="AJ6177" t="s">
        <v>3546</v>
      </c>
      <c r="AK6177" t="s">
        <v>3546</v>
      </c>
      <c r="AL6177" t="s">
        <v>3546</v>
      </c>
      <c r="AM6177" t="s">
        <v>3546</v>
      </c>
      <c r="AN6177" t="s">
        <v>3546</v>
      </c>
      <c r="AO6177" t="s">
        <v>3546</v>
      </c>
    </row>
    <row r="6178" spans="1:41" hidden="1" x14ac:dyDescent="0.25">
      <c r="A6178" t="s">
        <v>25745</v>
      </c>
      <c r="B6178" t="s">
        <v>25746</v>
      </c>
      <c r="C6178" s="1" t="str">
        <f t="shared" si="390"/>
        <v>21:1065</v>
      </c>
      <c r="D6178" s="1" t="str">
        <f t="shared" si="391"/>
        <v>21:0108</v>
      </c>
      <c r="E6178" t="s">
        <v>25747</v>
      </c>
      <c r="F6178" t="s">
        <v>25748</v>
      </c>
      <c r="H6178">
        <v>51.983691</v>
      </c>
      <c r="I6178">
        <v>-119.6036005</v>
      </c>
      <c r="J6178" s="1" t="str">
        <f t="shared" si="388"/>
        <v>NGR bulk stream sediment</v>
      </c>
      <c r="K6178" s="1" t="str">
        <f t="shared" si="389"/>
        <v>&lt;177 micron (NGR)</v>
      </c>
      <c r="L6178">
        <v>28</v>
      </c>
      <c r="M6178" t="s">
        <v>170</v>
      </c>
      <c r="N6178">
        <v>470</v>
      </c>
      <c r="O6178" t="s">
        <v>198</v>
      </c>
      <c r="P6178" t="s">
        <v>47</v>
      </c>
      <c r="Q6178" t="s">
        <v>417</v>
      </c>
      <c r="R6178" t="s">
        <v>47</v>
      </c>
      <c r="S6178" t="s">
        <v>226</v>
      </c>
      <c r="T6178" t="s">
        <v>51</v>
      </c>
      <c r="U6178" t="s">
        <v>80</v>
      </c>
      <c r="V6178" t="s">
        <v>125</v>
      </c>
      <c r="W6178" t="s">
        <v>110</v>
      </c>
      <c r="X6178" t="s">
        <v>52</v>
      </c>
      <c r="Y6178" t="s">
        <v>107</v>
      </c>
      <c r="Z6178" t="s">
        <v>84</v>
      </c>
      <c r="AA6178" t="s">
        <v>46</v>
      </c>
      <c r="AB6178" t="s">
        <v>81</v>
      </c>
      <c r="AC6178" t="s">
        <v>58</v>
      </c>
      <c r="AD6178" t="s">
        <v>438</v>
      </c>
      <c r="AE6178" t="s">
        <v>380</v>
      </c>
      <c r="AF6178" t="s">
        <v>260</v>
      </c>
      <c r="AG6178" t="s">
        <v>406</v>
      </c>
      <c r="AH6178" t="s">
        <v>149</v>
      </c>
      <c r="AI6178" t="s">
        <v>174</v>
      </c>
      <c r="AJ6178" t="s">
        <v>633</v>
      </c>
      <c r="AK6178" t="s">
        <v>200</v>
      </c>
      <c r="AL6178" t="s">
        <v>47</v>
      </c>
      <c r="AM6178" t="s">
        <v>47</v>
      </c>
      <c r="AN6178" t="s">
        <v>171</v>
      </c>
      <c r="AO6178" t="s">
        <v>104</v>
      </c>
    </row>
    <row r="6179" spans="1:41" hidden="1" x14ac:dyDescent="0.25">
      <c r="A6179" t="s">
        <v>25749</v>
      </c>
      <c r="B6179" t="s">
        <v>25750</v>
      </c>
      <c r="C6179" s="1" t="str">
        <f t="shared" si="390"/>
        <v>21:1065</v>
      </c>
      <c r="D6179" s="1" t="str">
        <f t="shared" si="391"/>
        <v>21:0108</v>
      </c>
      <c r="E6179" t="s">
        <v>25751</v>
      </c>
      <c r="F6179" t="s">
        <v>25752</v>
      </c>
      <c r="H6179">
        <v>51.988828099999999</v>
      </c>
      <c r="I6179">
        <v>-119.6014958</v>
      </c>
      <c r="J6179" s="1" t="str">
        <f t="shared" si="388"/>
        <v>NGR bulk stream sediment</v>
      </c>
      <c r="K6179" s="1" t="str">
        <f t="shared" si="389"/>
        <v>&lt;177 micron (NGR)</v>
      </c>
      <c r="L6179">
        <v>28</v>
      </c>
      <c r="M6179" t="s">
        <v>180</v>
      </c>
      <c r="N6179">
        <v>471</v>
      </c>
      <c r="O6179" t="s">
        <v>62</v>
      </c>
      <c r="P6179" t="s">
        <v>47</v>
      </c>
      <c r="Q6179" t="s">
        <v>234</v>
      </c>
      <c r="R6179" t="s">
        <v>122</v>
      </c>
      <c r="S6179" t="s">
        <v>184</v>
      </c>
      <c r="T6179" t="s">
        <v>73</v>
      </c>
      <c r="U6179" t="s">
        <v>120</v>
      </c>
      <c r="V6179" t="s">
        <v>61</v>
      </c>
      <c r="W6179" t="s">
        <v>110</v>
      </c>
      <c r="X6179" t="s">
        <v>52</v>
      </c>
      <c r="Y6179" t="s">
        <v>239</v>
      </c>
      <c r="Z6179" t="s">
        <v>56</v>
      </c>
      <c r="AA6179" t="s">
        <v>46</v>
      </c>
      <c r="AB6179" t="s">
        <v>110</v>
      </c>
      <c r="AC6179" t="s">
        <v>127</v>
      </c>
      <c r="AD6179" t="s">
        <v>328</v>
      </c>
      <c r="AE6179" t="s">
        <v>380</v>
      </c>
      <c r="AF6179" t="s">
        <v>392</v>
      </c>
      <c r="AG6179" t="s">
        <v>137</v>
      </c>
      <c r="AH6179" t="s">
        <v>54</v>
      </c>
      <c r="AI6179" t="s">
        <v>54</v>
      </c>
      <c r="AJ6179" t="s">
        <v>209</v>
      </c>
      <c r="AK6179" t="s">
        <v>266</v>
      </c>
      <c r="AL6179" t="s">
        <v>47</v>
      </c>
      <c r="AM6179" t="s">
        <v>47</v>
      </c>
      <c r="AN6179" t="s">
        <v>196</v>
      </c>
      <c r="AO6179" t="s">
        <v>50</v>
      </c>
    </row>
    <row r="6180" spans="1:41" hidden="1" x14ac:dyDescent="0.25">
      <c r="A6180" t="s">
        <v>25753</v>
      </c>
      <c r="B6180" t="s">
        <v>25754</v>
      </c>
      <c r="C6180" s="1" t="str">
        <f t="shared" si="390"/>
        <v>21:1065</v>
      </c>
      <c r="D6180" s="1" t="str">
        <f t="shared" si="391"/>
        <v>21:0108</v>
      </c>
      <c r="E6180" t="s">
        <v>25755</v>
      </c>
      <c r="F6180" t="s">
        <v>25756</v>
      </c>
      <c r="H6180">
        <v>51.926739599999998</v>
      </c>
      <c r="I6180">
        <v>-119.48861890000001</v>
      </c>
      <c r="J6180" s="1" t="str">
        <f t="shared" si="388"/>
        <v>NGR bulk stream sediment</v>
      </c>
      <c r="K6180" s="1" t="str">
        <f t="shared" si="389"/>
        <v>&lt;177 micron (NGR)</v>
      </c>
      <c r="L6180">
        <v>28</v>
      </c>
      <c r="M6180" t="s">
        <v>195</v>
      </c>
      <c r="N6180">
        <v>472</v>
      </c>
      <c r="O6180" t="s">
        <v>149</v>
      </c>
      <c r="P6180" t="s">
        <v>51</v>
      </c>
      <c r="Q6180" t="s">
        <v>281</v>
      </c>
      <c r="R6180" t="s">
        <v>128</v>
      </c>
      <c r="S6180" t="s">
        <v>554</v>
      </c>
      <c r="T6180" t="s">
        <v>267</v>
      </c>
      <c r="U6180" t="s">
        <v>186</v>
      </c>
      <c r="V6180" t="s">
        <v>63</v>
      </c>
      <c r="W6180" t="s">
        <v>63</v>
      </c>
      <c r="X6180" t="s">
        <v>73</v>
      </c>
      <c r="Y6180" t="s">
        <v>475</v>
      </c>
      <c r="Z6180" t="s">
        <v>56</v>
      </c>
      <c r="AA6180" t="s">
        <v>46</v>
      </c>
      <c r="AB6180" t="s">
        <v>61</v>
      </c>
      <c r="AC6180" t="s">
        <v>58</v>
      </c>
      <c r="AD6180" t="s">
        <v>559</v>
      </c>
      <c r="AE6180" t="s">
        <v>380</v>
      </c>
      <c r="AF6180" t="s">
        <v>274</v>
      </c>
      <c r="AG6180" t="s">
        <v>266</v>
      </c>
      <c r="AH6180" t="s">
        <v>174</v>
      </c>
      <c r="AI6180" t="s">
        <v>54</v>
      </c>
      <c r="AJ6180" t="s">
        <v>76</v>
      </c>
      <c r="AK6180" t="s">
        <v>282</v>
      </c>
      <c r="AL6180" t="s">
        <v>47</v>
      </c>
      <c r="AM6180" t="s">
        <v>47</v>
      </c>
      <c r="AN6180" t="s">
        <v>1304</v>
      </c>
      <c r="AO6180" t="s">
        <v>103</v>
      </c>
    </row>
    <row r="6181" spans="1:41" hidden="1" x14ac:dyDescent="0.25">
      <c r="A6181" t="s">
        <v>25757</v>
      </c>
      <c r="B6181" t="s">
        <v>25758</v>
      </c>
      <c r="C6181" s="1" t="str">
        <f t="shared" si="390"/>
        <v>21:1065</v>
      </c>
      <c r="D6181" s="1" t="str">
        <f t="shared" si="391"/>
        <v>21:0108</v>
      </c>
      <c r="E6181" t="s">
        <v>25759</v>
      </c>
      <c r="F6181" t="s">
        <v>25760</v>
      </c>
      <c r="H6181">
        <v>51.896763499999999</v>
      </c>
      <c r="I6181">
        <v>-119.5059729</v>
      </c>
      <c r="J6181" s="1" t="str">
        <f t="shared" si="388"/>
        <v>NGR bulk stream sediment</v>
      </c>
      <c r="K6181" s="1" t="str">
        <f t="shared" si="389"/>
        <v>&lt;177 micron (NGR)</v>
      </c>
      <c r="L6181">
        <v>28</v>
      </c>
      <c r="M6181" t="s">
        <v>205</v>
      </c>
      <c r="N6181">
        <v>473</v>
      </c>
      <c r="O6181" t="s">
        <v>53</v>
      </c>
      <c r="P6181" t="s">
        <v>47</v>
      </c>
      <c r="Q6181" t="s">
        <v>793</v>
      </c>
      <c r="R6181" t="s">
        <v>163</v>
      </c>
      <c r="S6181" t="s">
        <v>273</v>
      </c>
      <c r="T6181" t="s">
        <v>52</v>
      </c>
      <c r="U6181" t="s">
        <v>272</v>
      </c>
      <c r="V6181" t="s">
        <v>455</v>
      </c>
      <c r="W6181" t="s">
        <v>61</v>
      </c>
      <c r="X6181" t="s">
        <v>51</v>
      </c>
      <c r="Y6181" t="s">
        <v>131</v>
      </c>
      <c r="Z6181" t="s">
        <v>56</v>
      </c>
      <c r="AA6181" t="s">
        <v>46</v>
      </c>
      <c r="AB6181" t="s">
        <v>110</v>
      </c>
      <c r="AC6181" t="s">
        <v>55</v>
      </c>
      <c r="AD6181" t="s">
        <v>350</v>
      </c>
      <c r="AE6181" t="s">
        <v>380</v>
      </c>
      <c r="AF6181" t="s">
        <v>96</v>
      </c>
      <c r="AG6181" t="s">
        <v>224</v>
      </c>
      <c r="AH6181" t="s">
        <v>149</v>
      </c>
      <c r="AI6181" t="s">
        <v>54</v>
      </c>
      <c r="AJ6181" t="s">
        <v>108</v>
      </c>
      <c r="AK6181" t="s">
        <v>151</v>
      </c>
      <c r="AL6181" t="s">
        <v>47</v>
      </c>
      <c r="AM6181" t="s">
        <v>47</v>
      </c>
      <c r="AN6181" t="s">
        <v>65</v>
      </c>
      <c r="AO6181" t="s">
        <v>330</v>
      </c>
    </row>
    <row r="6182" spans="1:41" hidden="1" x14ac:dyDescent="0.25">
      <c r="A6182" t="s">
        <v>25761</v>
      </c>
      <c r="B6182" t="s">
        <v>25762</v>
      </c>
      <c r="C6182" s="1" t="str">
        <f t="shared" si="390"/>
        <v>21:1065</v>
      </c>
      <c r="D6182" s="1" t="str">
        <f t="shared" si="391"/>
        <v>21:0108</v>
      </c>
      <c r="E6182" t="s">
        <v>25763</v>
      </c>
      <c r="F6182" t="s">
        <v>25764</v>
      </c>
      <c r="H6182">
        <v>51.9010897</v>
      </c>
      <c r="I6182">
        <v>-119.5017362</v>
      </c>
      <c r="J6182" s="1" t="str">
        <f t="shared" si="388"/>
        <v>NGR bulk stream sediment</v>
      </c>
      <c r="K6182" s="1" t="str">
        <f t="shared" si="389"/>
        <v>&lt;177 micron (NGR)</v>
      </c>
      <c r="L6182">
        <v>28</v>
      </c>
      <c r="M6182" t="s">
        <v>214</v>
      </c>
      <c r="N6182">
        <v>474</v>
      </c>
      <c r="O6182" t="s">
        <v>87</v>
      </c>
      <c r="P6182" t="s">
        <v>55</v>
      </c>
      <c r="Q6182" t="s">
        <v>275</v>
      </c>
      <c r="R6182" t="s">
        <v>108</v>
      </c>
      <c r="S6182" t="s">
        <v>100</v>
      </c>
      <c r="T6182" t="s">
        <v>137</v>
      </c>
      <c r="U6182" t="s">
        <v>272</v>
      </c>
      <c r="V6182" t="s">
        <v>161</v>
      </c>
      <c r="W6182" t="s">
        <v>81</v>
      </c>
      <c r="X6182" t="s">
        <v>122</v>
      </c>
      <c r="Y6182" t="s">
        <v>225</v>
      </c>
      <c r="Z6182" t="s">
        <v>56</v>
      </c>
      <c r="AA6182" t="s">
        <v>46</v>
      </c>
      <c r="AB6182" t="s">
        <v>149</v>
      </c>
      <c r="AC6182" t="s">
        <v>58</v>
      </c>
      <c r="AD6182" t="s">
        <v>358</v>
      </c>
      <c r="AE6182" t="s">
        <v>56</v>
      </c>
      <c r="AF6182" t="s">
        <v>224</v>
      </c>
      <c r="AG6182" t="s">
        <v>271</v>
      </c>
      <c r="AH6182" t="s">
        <v>198</v>
      </c>
      <c r="AI6182" t="s">
        <v>57</v>
      </c>
      <c r="AJ6182" t="s">
        <v>374</v>
      </c>
      <c r="AK6182" t="s">
        <v>109</v>
      </c>
      <c r="AL6182" t="s">
        <v>47</v>
      </c>
      <c r="AM6182" t="s">
        <v>47</v>
      </c>
      <c r="AN6182" t="s">
        <v>65</v>
      </c>
      <c r="AO6182" t="s">
        <v>73</v>
      </c>
    </row>
    <row r="6183" spans="1:41" hidden="1" x14ac:dyDescent="0.25">
      <c r="A6183" t="s">
        <v>25765</v>
      </c>
      <c r="B6183" t="s">
        <v>25766</v>
      </c>
      <c r="C6183" s="1" t="str">
        <f t="shared" si="390"/>
        <v>21:1065</v>
      </c>
      <c r="D6183" s="1" t="str">
        <f t="shared" si="391"/>
        <v>21:0108</v>
      </c>
      <c r="E6183" t="s">
        <v>25767</v>
      </c>
      <c r="F6183" t="s">
        <v>25768</v>
      </c>
      <c r="H6183">
        <v>51.866720600000001</v>
      </c>
      <c r="I6183">
        <v>-119.54799819999999</v>
      </c>
      <c r="J6183" s="1" t="str">
        <f t="shared" si="388"/>
        <v>NGR bulk stream sediment</v>
      </c>
      <c r="K6183" s="1" t="str">
        <f t="shared" si="389"/>
        <v>&lt;177 micron (NGR)</v>
      </c>
      <c r="L6183">
        <v>28</v>
      </c>
      <c r="M6183" t="s">
        <v>223</v>
      </c>
      <c r="N6183">
        <v>475</v>
      </c>
      <c r="O6183" t="s">
        <v>57</v>
      </c>
      <c r="P6183" t="s">
        <v>47</v>
      </c>
      <c r="Q6183" t="s">
        <v>456</v>
      </c>
      <c r="R6183" t="s">
        <v>266</v>
      </c>
      <c r="S6183" t="s">
        <v>431</v>
      </c>
      <c r="T6183" t="s">
        <v>55</v>
      </c>
      <c r="U6183" t="s">
        <v>106</v>
      </c>
      <c r="V6183" t="s">
        <v>200</v>
      </c>
      <c r="W6183" t="s">
        <v>63</v>
      </c>
      <c r="X6183" t="s">
        <v>85</v>
      </c>
      <c r="Y6183" t="s">
        <v>342</v>
      </c>
      <c r="Z6183" t="s">
        <v>84</v>
      </c>
      <c r="AA6183" t="s">
        <v>46</v>
      </c>
      <c r="AB6183" t="s">
        <v>81</v>
      </c>
      <c r="AC6183" t="s">
        <v>76</v>
      </c>
      <c r="AD6183" t="s">
        <v>438</v>
      </c>
      <c r="AE6183" t="s">
        <v>380</v>
      </c>
      <c r="AF6183" t="s">
        <v>374</v>
      </c>
      <c r="AG6183" t="s">
        <v>1425</v>
      </c>
      <c r="AH6183" t="s">
        <v>101</v>
      </c>
      <c r="AI6183" t="s">
        <v>110</v>
      </c>
      <c r="AJ6183" t="s">
        <v>657</v>
      </c>
      <c r="AK6183" t="s">
        <v>96</v>
      </c>
      <c r="AL6183" t="s">
        <v>47</v>
      </c>
      <c r="AM6183" t="s">
        <v>47</v>
      </c>
      <c r="AN6183" t="s">
        <v>171</v>
      </c>
      <c r="AO6183" t="s">
        <v>225</v>
      </c>
    </row>
    <row r="6184" spans="1:41" hidden="1" x14ac:dyDescent="0.25">
      <c r="A6184" t="s">
        <v>25769</v>
      </c>
      <c r="B6184" t="s">
        <v>25770</v>
      </c>
      <c r="C6184" s="1" t="str">
        <f t="shared" si="390"/>
        <v>21:1065</v>
      </c>
      <c r="D6184" s="1" t="str">
        <f t="shared" si="391"/>
        <v>21:0108</v>
      </c>
      <c r="E6184" t="s">
        <v>25771</v>
      </c>
      <c r="F6184" t="s">
        <v>25772</v>
      </c>
      <c r="H6184">
        <v>51.316869500000003</v>
      </c>
      <c r="I6184">
        <v>-119.4284504</v>
      </c>
      <c r="J6184" s="1" t="str">
        <f t="shared" si="388"/>
        <v>NGR bulk stream sediment</v>
      </c>
      <c r="K6184" s="1" t="str">
        <f t="shared" si="389"/>
        <v>&lt;177 micron (NGR)</v>
      </c>
      <c r="L6184">
        <v>29</v>
      </c>
      <c r="M6184" t="s">
        <v>45</v>
      </c>
      <c r="N6184">
        <v>476</v>
      </c>
      <c r="O6184" t="s">
        <v>62</v>
      </c>
      <c r="P6184" t="s">
        <v>47</v>
      </c>
      <c r="Q6184" t="s">
        <v>802</v>
      </c>
      <c r="R6184" t="s">
        <v>206</v>
      </c>
      <c r="S6184" t="s">
        <v>431</v>
      </c>
      <c r="T6184" t="s">
        <v>51</v>
      </c>
      <c r="U6184" t="s">
        <v>80</v>
      </c>
      <c r="V6184" t="s">
        <v>105</v>
      </c>
      <c r="W6184" t="s">
        <v>81</v>
      </c>
      <c r="X6184" t="s">
        <v>137</v>
      </c>
      <c r="Y6184" t="s">
        <v>331</v>
      </c>
      <c r="Z6184" t="s">
        <v>56</v>
      </c>
      <c r="AA6184" t="s">
        <v>46</v>
      </c>
      <c r="AB6184" t="s">
        <v>47</v>
      </c>
      <c r="AC6184" t="s">
        <v>58</v>
      </c>
      <c r="AD6184" t="s">
        <v>100</v>
      </c>
      <c r="AE6184" t="s">
        <v>380</v>
      </c>
      <c r="AF6184" t="s">
        <v>58</v>
      </c>
      <c r="AG6184" t="s">
        <v>818</v>
      </c>
      <c r="AH6184" t="s">
        <v>174</v>
      </c>
      <c r="AI6184" t="s">
        <v>61</v>
      </c>
      <c r="AJ6184" t="s">
        <v>9584</v>
      </c>
      <c r="AK6184" t="s">
        <v>319</v>
      </c>
      <c r="AL6184" t="s">
        <v>47</v>
      </c>
      <c r="AM6184" t="s">
        <v>47</v>
      </c>
      <c r="AN6184" t="s">
        <v>318</v>
      </c>
      <c r="AO6184" t="s">
        <v>165</v>
      </c>
    </row>
    <row r="6185" spans="1:41" hidden="1" x14ac:dyDescent="0.25">
      <c r="A6185" t="s">
        <v>25773</v>
      </c>
      <c r="B6185" t="s">
        <v>25774</v>
      </c>
      <c r="C6185" s="1" t="str">
        <f t="shared" si="390"/>
        <v>21:1065</v>
      </c>
      <c r="D6185" s="1" t="str">
        <f t="shared" si="391"/>
        <v>21:0108</v>
      </c>
      <c r="E6185" t="s">
        <v>25775</v>
      </c>
      <c r="F6185" t="s">
        <v>25776</v>
      </c>
      <c r="H6185">
        <v>51.294701099999997</v>
      </c>
      <c r="I6185">
        <v>-119.4477648</v>
      </c>
      <c r="J6185" s="1" t="str">
        <f t="shared" si="388"/>
        <v>NGR bulk stream sediment</v>
      </c>
      <c r="K6185" s="1" t="str">
        <f t="shared" si="389"/>
        <v>&lt;177 micron (NGR)</v>
      </c>
      <c r="L6185">
        <v>29</v>
      </c>
      <c r="M6185" t="s">
        <v>71</v>
      </c>
      <c r="N6185">
        <v>477</v>
      </c>
      <c r="O6185" t="s">
        <v>62</v>
      </c>
      <c r="P6185" t="s">
        <v>47</v>
      </c>
      <c r="Q6185" t="s">
        <v>2563</v>
      </c>
      <c r="R6185" t="s">
        <v>105</v>
      </c>
      <c r="S6185" t="s">
        <v>294</v>
      </c>
      <c r="T6185" t="s">
        <v>55</v>
      </c>
      <c r="U6185" t="s">
        <v>462</v>
      </c>
      <c r="V6185" t="s">
        <v>47</v>
      </c>
      <c r="W6185" t="s">
        <v>105</v>
      </c>
      <c r="X6185" t="s">
        <v>175</v>
      </c>
      <c r="Y6185" t="s">
        <v>405</v>
      </c>
      <c r="Z6185" t="s">
        <v>56</v>
      </c>
      <c r="AA6185" t="s">
        <v>46</v>
      </c>
      <c r="AB6185" t="s">
        <v>47</v>
      </c>
      <c r="AC6185" t="s">
        <v>58</v>
      </c>
      <c r="AD6185" t="s">
        <v>83</v>
      </c>
      <c r="AE6185" t="s">
        <v>380</v>
      </c>
      <c r="AF6185" t="s">
        <v>55</v>
      </c>
      <c r="AG6185" t="s">
        <v>1335</v>
      </c>
      <c r="AH6185" t="s">
        <v>63</v>
      </c>
      <c r="AI6185" t="s">
        <v>142</v>
      </c>
      <c r="AJ6185" t="s">
        <v>9539</v>
      </c>
      <c r="AK6185" t="s">
        <v>50</v>
      </c>
      <c r="AL6185" t="s">
        <v>47</v>
      </c>
      <c r="AM6185" t="s">
        <v>122</v>
      </c>
      <c r="AN6185" t="s">
        <v>578</v>
      </c>
      <c r="AO6185" t="s">
        <v>175</v>
      </c>
    </row>
    <row r="6186" spans="1:41" hidden="1" x14ac:dyDescent="0.25">
      <c r="A6186" t="s">
        <v>25777</v>
      </c>
      <c r="B6186" t="s">
        <v>25778</v>
      </c>
      <c r="C6186" s="1" t="str">
        <f t="shared" si="390"/>
        <v>21:1065</v>
      </c>
      <c r="D6186" s="1" t="str">
        <f t="shared" si="391"/>
        <v>21:0108</v>
      </c>
      <c r="E6186" t="s">
        <v>25779</v>
      </c>
      <c r="F6186" t="s">
        <v>25780</v>
      </c>
      <c r="H6186">
        <v>51.283428399999998</v>
      </c>
      <c r="I6186">
        <v>-119.4551965</v>
      </c>
      <c r="J6186" s="1" t="str">
        <f t="shared" si="388"/>
        <v>NGR bulk stream sediment</v>
      </c>
      <c r="K6186" s="1" t="str">
        <f t="shared" si="389"/>
        <v>&lt;177 micron (NGR)</v>
      </c>
      <c r="L6186">
        <v>29</v>
      </c>
      <c r="M6186" t="s">
        <v>95</v>
      </c>
      <c r="N6186">
        <v>478</v>
      </c>
      <c r="O6186" t="s">
        <v>62</v>
      </c>
      <c r="P6186" t="s">
        <v>73</v>
      </c>
      <c r="Q6186" t="s">
        <v>652</v>
      </c>
      <c r="R6186" t="s">
        <v>62</v>
      </c>
      <c r="S6186" t="s">
        <v>463</v>
      </c>
      <c r="T6186" t="s">
        <v>58</v>
      </c>
      <c r="U6186" t="s">
        <v>218</v>
      </c>
      <c r="V6186" t="s">
        <v>185</v>
      </c>
      <c r="W6186" t="s">
        <v>47</v>
      </c>
      <c r="X6186" t="s">
        <v>50</v>
      </c>
      <c r="Y6186" t="s">
        <v>207</v>
      </c>
      <c r="Z6186" t="s">
        <v>56</v>
      </c>
      <c r="AA6186" t="s">
        <v>46</v>
      </c>
      <c r="AB6186" t="s">
        <v>105</v>
      </c>
      <c r="AC6186" t="s">
        <v>58</v>
      </c>
      <c r="AD6186" t="s">
        <v>160</v>
      </c>
      <c r="AE6186" t="s">
        <v>380</v>
      </c>
      <c r="AF6186" t="s">
        <v>58</v>
      </c>
      <c r="AG6186" t="s">
        <v>3293</v>
      </c>
      <c r="AH6186" t="s">
        <v>64</v>
      </c>
      <c r="AI6186" t="s">
        <v>78</v>
      </c>
      <c r="AJ6186" t="s">
        <v>7105</v>
      </c>
      <c r="AK6186" t="s">
        <v>55</v>
      </c>
      <c r="AL6186" t="s">
        <v>47</v>
      </c>
      <c r="AM6186" t="s">
        <v>122</v>
      </c>
      <c r="AN6186" t="s">
        <v>159</v>
      </c>
      <c r="AO6186" t="s">
        <v>98</v>
      </c>
    </row>
    <row r="6187" spans="1:41" hidden="1" x14ac:dyDescent="0.25">
      <c r="A6187" t="s">
        <v>25781</v>
      </c>
      <c r="B6187" t="s">
        <v>25782</v>
      </c>
      <c r="C6187" s="1" t="str">
        <f t="shared" si="390"/>
        <v>21:1065</v>
      </c>
      <c r="D6187" s="1" t="str">
        <f t="shared" si="391"/>
        <v>21:0108</v>
      </c>
      <c r="E6187" t="s">
        <v>25783</v>
      </c>
      <c r="F6187" t="s">
        <v>25784</v>
      </c>
      <c r="H6187">
        <v>51.255953300000002</v>
      </c>
      <c r="I6187">
        <v>-119.46875300000001</v>
      </c>
      <c r="J6187" s="1" t="str">
        <f t="shared" si="388"/>
        <v>NGR bulk stream sediment</v>
      </c>
      <c r="K6187" s="1" t="str">
        <f t="shared" si="389"/>
        <v>&lt;177 micron (NGR)</v>
      </c>
      <c r="L6187">
        <v>29</v>
      </c>
      <c r="M6187" t="s">
        <v>117</v>
      </c>
      <c r="N6187">
        <v>479</v>
      </c>
      <c r="O6187" t="s">
        <v>62</v>
      </c>
      <c r="P6187" t="s">
        <v>47</v>
      </c>
      <c r="Q6187" t="s">
        <v>364</v>
      </c>
      <c r="R6187" t="s">
        <v>271</v>
      </c>
      <c r="S6187" t="s">
        <v>146</v>
      </c>
      <c r="T6187" t="s">
        <v>73</v>
      </c>
      <c r="U6187" t="s">
        <v>112</v>
      </c>
      <c r="V6187" t="s">
        <v>161</v>
      </c>
      <c r="W6187" t="s">
        <v>64</v>
      </c>
      <c r="X6187" t="s">
        <v>51</v>
      </c>
      <c r="Y6187" t="s">
        <v>328</v>
      </c>
      <c r="Z6187" t="s">
        <v>56</v>
      </c>
      <c r="AA6187" t="s">
        <v>46</v>
      </c>
      <c r="AB6187" t="s">
        <v>47</v>
      </c>
      <c r="AC6187" t="s">
        <v>58</v>
      </c>
      <c r="AD6187" t="s">
        <v>589</v>
      </c>
      <c r="AE6187" t="s">
        <v>380</v>
      </c>
      <c r="AF6187" t="s">
        <v>137</v>
      </c>
      <c r="AG6187" t="s">
        <v>307</v>
      </c>
      <c r="AH6187" t="s">
        <v>110</v>
      </c>
      <c r="AI6187" t="s">
        <v>61</v>
      </c>
      <c r="AJ6187" t="s">
        <v>2088</v>
      </c>
      <c r="AK6187" t="s">
        <v>209</v>
      </c>
      <c r="AL6187" t="s">
        <v>47</v>
      </c>
      <c r="AM6187" t="s">
        <v>47</v>
      </c>
      <c r="AN6187" t="s">
        <v>65</v>
      </c>
      <c r="AO6187" t="s">
        <v>59</v>
      </c>
    </row>
    <row r="6188" spans="1:41" hidden="1" x14ac:dyDescent="0.25">
      <c r="A6188" t="s">
        <v>25785</v>
      </c>
      <c r="B6188" t="s">
        <v>25786</v>
      </c>
      <c r="C6188" s="1" t="str">
        <f t="shared" si="390"/>
        <v>21:1065</v>
      </c>
      <c r="D6188" s="1" t="str">
        <f t="shared" si="391"/>
        <v>21:0108</v>
      </c>
      <c r="E6188" t="s">
        <v>25787</v>
      </c>
      <c r="F6188" t="s">
        <v>25788</v>
      </c>
      <c r="H6188">
        <v>51.246704399999999</v>
      </c>
      <c r="I6188">
        <v>-119.4710089</v>
      </c>
      <c r="J6188" s="1" t="str">
        <f t="shared" si="388"/>
        <v>NGR bulk stream sediment</v>
      </c>
      <c r="K6188" s="1" t="str">
        <f t="shared" si="389"/>
        <v>&lt;177 micron (NGR)</v>
      </c>
      <c r="L6188">
        <v>29</v>
      </c>
      <c r="M6188" t="s">
        <v>136</v>
      </c>
      <c r="N6188">
        <v>480</v>
      </c>
      <c r="O6188" t="s">
        <v>54</v>
      </c>
      <c r="P6188" t="s">
        <v>103</v>
      </c>
      <c r="Q6188" t="s">
        <v>289</v>
      </c>
      <c r="R6188" t="s">
        <v>63</v>
      </c>
      <c r="S6188" t="s">
        <v>543</v>
      </c>
      <c r="T6188" t="s">
        <v>50</v>
      </c>
      <c r="U6188" t="s">
        <v>126</v>
      </c>
      <c r="V6188" t="s">
        <v>60</v>
      </c>
      <c r="W6188" t="s">
        <v>164</v>
      </c>
      <c r="X6188" t="s">
        <v>330</v>
      </c>
      <c r="Y6188" t="s">
        <v>431</v>
      </c>
      <c r="Z6188" t="s">
        <v>56</v>
      </c>
      <c r="AA6188" t="s">
        <v>46</v>
      </c>
      <c r="AB6188" t="s">
        <v>64</v>
      </c>
      <c r="AC6188" t="s">
        <v>58</v>
      </c>
      <c r="AD6188" t="s">
        <v>251</v>
      </c>
      <c r="AE6188" t="s">
        <v>380</v>
      </c>
      <c r="AF6188" t="s">
        <v>76</v>
      </c>
      <c r="AG6188" t="s">
        <v>4557</v>
      </c>
      <c r="AH6188" t="s">
        <v>257</v>
      </c>
      <c r="AI6188" t="s">
        <v>161</v>
      </c>
      <c r="AJ6188" t="s">
        <v>1431</v>
      </c>
      <c r="AK6188" t="s">
        <v>85</v>
      </c>
      <c r="AL6188" t="s">
        <v>47</v>
      </c>
      <c r="AM6188" t="s">
        <v>103</v>
      </c>
      <c r="AN6188" t="s">
        <v>508</v>
      </c>
      <c r="AO6188" t="s">
        <v>127</v>
      </c>
    </row>
    <row r="6189" spans="1:41" hidden="1" x14ac:dyDescent="0.25">
      <c r="A6189" t="s">
        <v>25789</v>
      </c>
      <c r="B6189" t="s">
        <v>25790</v>
      </c>
      <c r="C6189" s="1" t="str">
        <f t="shared" si="390"/>
        <v>21:1065</v>
      </c>
      <c r="D6189" s="1" t="str">
        <f t="shared" si="391"/>
        <v>21:0108</v>
      </c>
      <c r="E6189" t="s">
        <v>25791</v>
      </c>
      <c r="F6189" t="s">
        <v>25792</v>
      </c>
      <c r="H6189">
        <v>51.152712899999997</v>
      </c>
      <c r="I6189">
        <v>-119.5645476</v>
      </c>
      <c r="J6189" s="1" t="str">
        <f t="shared" si="388"/>
        <v>NGR bulk stream sediment</v>
      </c>
      <c r="K6189" s="1" t="str">
        <f t="shared" si="389"/>
        <v>&lt;177 micron (NGR)</v>
      </c>
      <c r="L6189">
        <v>29</v>
      </c>
      <c r="M6189" t="s">
        <v>157</v>
      </c>
      <c r="N6189">
        <v>481</v>
      </c>
      <c r="O6189" t="s">
        <v>227</v>
      </c>
      <c r="P6189" t="s">
        <v>47</v>
      </c>
      <c r="Q6189" t="s">
        <v>215</v>
      </c>
      <c r="R6189" t="s">
        <v>60</v>
      </c>
      <c r="S6189" t="s">
        <v>146</v>
      </c>
      <c r="T6189" t="s">
        <v>162</v>
      </c>
      <c r="U6189" t="s">
        <v>431</v>
      </c>
      <c r="V6189" t="s">
        <v>200</v>
      </c>
      <c r="W6189" t="s">
        <v>182</v>
      </c>
      <c r="X6189" t="s">
        <v>51</v>
      </c>
      <c r="Y6189" t="s">
        <v>241</v>
      </c>
      <c r="Z6189" t="s">
        <v>56</v>
      </c>
      <c r="AA6189" t="s">
        <v>46</v>
      </c>
      <c r="AB6189" t="s">
        <v>110</v>
      </c>
      <c r="AC6189" t="s">
        <v>331</v>
      </c>
      <c r="AD6189" t="s">
        <v>934</v>
      </c>
      <c r="AE6189" t="s">
        <v>199</v>
      </c>
      <c r="AF6189" t="s">
        <v>66</v>
      </c>
      <c r="AG6189" t="s">
        <v>603</v>
      </c>
      <c r="AH6189" t="s">
        <v>257</v>
      </c>
      <c r="AI6189" t="s">
        <v>110</v>
      </c>
      <c r="AJ6189" t="s">
        <v>108</v>
      </c>
      <c r="AK6189" t="s">
        <v>122</v>
      </c>
      <c r="AL6189" t="s">
        <v>47</v>
      </c>
      <c r="AM6189" t="s">
        <v>47</v>
      </c>
      <c r="AN6189" t="s">
        <v>65</v>
      </c>
      <c r="AO6189" t="s">
        <v>82</v>
      </c>
    </row>
    <row r="6190" spans="1:41" hidden="1" x14ac:dyDescent="0.25">
      <c r="A6190" t="s">
        <v>25793</v>
      </c>
      <c r="B6190" t="s">
        <v>25794</v>
      </c>
      <c r="C6190" s="1" t="str">
        <f t="shared" si="390"/>
        <v>21:1065</v>
      </c>
      <c r="D6190" s="1" t="str">
        <f t="shared" si="391"/>
        <v>21:0108</v>
      </c>
      <c r="E6190" t="s">
        <v>25795</v>
      </c>
      <c r="F6190" t="s">
        <v>25796</v>
      </c>
      <c r="H6190">
        <v>51.169544600000002</v>
      </c>
      <c r="I6190">
        <v>-119.5405164</v>
      </c>
      <c r="J6190" s="1" t="str">
        <f t="shared" si="388"/>
        <v>NGR bulk stream sediment</v>
      </c>
      <c r="K6190" s="1" t="str">
        <f t="shared" si="389"/>
        <v>&lt;177 micron (NGR)</v>
      </c>
      <c r="L6190">
        <v>29</v>
      </c>
      <c r="M6190" t="s">
        <v>170</v>
      </c>
      <c r="N6190">
        <v>482</v>
      </c>
      <c r="O6190" t="s">
        <v>47</v>
      </c>
      <c r="P6190" t="s">
        <v>47</v>
      </c>
      <c r="Q6190" t="s">
        <v>832</v>
      </c>
      <c r="R6190" t="s">
        <v>60</v>
      </c>
      <c r="S6190" t="s">
        <v>482</v>
      </c>
      <c r="T6190" t="s">
        <v>66</v>
      </c>
      <c r="U6190" t="s">
        <v>121</v>
      </c>
      <c r="V6190" t="s">
        <v>105</v>
      </c>
      <c r="W6190" t="s">
        <v>164</v>
      </c>
      <c r="X6190" t="s">
        <v>52</v>
      </c>
      <c r="Y6190" t="s">
        <v>934</v>
      </c>
      <c r="Z6190" t="s">
        <v>56</v>
      </c>
      <c r="AA6190" t="s">
        <v>46</v>
      </c>
      <c r="AB6190" t="s">
        <v>64</v>
      </c>
      <c r="AC6190" t="s">
        <v>112</v>
      </c>
      <c r="AD6190" t="s">
        <v>107</v>
      </c>
      <c r="AE6190" t="s">
        <v>380</v>
      </c>
      <c r="AF6190" t="s">
        <v>108</v>
      </c>
      <c r="AG6190" t="s">
        <v>143</v>
      </c>
      <c r="AH6190" t="s">
        <v>105</v>
      </c>
      <c r="AI6190" t="s">
        <v>46</v>
      </c>
      <c r="AJ6190" t="s">
        <v>267</v>
      </c>
      <c r="AK6190" t="s">
        <v>103</v>
      </c>
      <c r="AL6190" t="s">
        <v>47</v>
      </c>
      <c r="AM6190" t="s">
        <v>47</v>
      </c>
      <c r="AN6190" t="s">
        <v>313</v>
      </c>
      <c r="AO6190" t="s">
        <v>225</v>
      </c>
    </row>
    <row r="6191" spans="1:41" hidden="1" x14ac:dyDescent="0.25">
      <c r="A6191" t="s">
        <v>25797</v>
      </c>
      <c r="B6191" t="s">
        <v>25798</v>
      </c>
      <c r="C6191" s="1" t="str">
        <f t="shared" si="390"/>
        <v>21:1065</v>
      </c>
      <c r="D6191" s="1" t="str">
        <f t="shared" si="391"/>
        <v>21:0108</v>
      </c>
      <c r="E6191" t="s">
        <v>25799</v>
      </c>
      <c r="F6191" t="s">
        <v>25800</v>
      </c>
      <c r="H6191">
        <v>51.201203399999997</v>
      </c>
      <c r="I6191">
        <v>-119.5264962</v>
      </c>
      <c r="J6191" s="1" t="str">
        <f t="shared" si="388"/>
        <v>NGR bulk stream sediment</v>
      </c>
      <c r="K6191" s="1" t="str">
        <f t="shared" si="389"/>
        <v>&lt;177 micron (NGR)</v>
      </c>
      <c r="L6191">
        <v>29</v>
      </c>
      <c r="M6191" t="s">
        <v>180</v>
      </c>
      <c r="N6191">
        <v>483</v>
      </c>
      <c r="O6191" t="s">
        <v>62</v>
      </c>
      <c r="P6191" t="s">
        <v>47</v>
      </c>
      <c r="Q6191" t="s">
        <v>920</v>
      </c>
      <c r="R6191" t="s">
        <v>227</v>
      </c>
      <c r="S6191" t="s">
        <v>507</v>
      </c>
      <c r="T6191" t="s">
        <v>209</v>
      </c>
      <c r="U6191" t="s">
        <v>343</v>
      </c>
      <c r="V6191" t="s">
        <v>63</v>
      </c>
      <c r="W6191" t="s">
        <v>122</v>
      </c>
      <c r="X6191" t="s">
        <v>73</v>
      </c>
      <c r="Y6191" t="s">
        <v>934</v>
      </c>
      <c r="Z6191" t="s">
        <v>56</v>
      </c>
      <c r="AA6191" t="s">
        <v>46</v>
      </c>
      <c r="AB6191" t="s">
        <v>105</v>
      </c>
      <c r="AC6191" t="s">
        <v>165</v>
      </c>
      <c r="AD6191" t="s">
        <v>190</v>
      </c>
      <c r="AE6191" t="s">
        <v>380</v>
      </c>
      <c r="AF6191" t="s">
        <v>108</v>
      </c>
      <c r="AG6191" t="s">
        <v>292</v>
      </c>
      <c r="AH6191" t="s">
        <v>64</v>
      </c>
      <c r="AI6191" t="s">
        <v>46</v>
      </c>
      <c r="AJ6191" t="s">
        <v>209</v>
      </c>
      <c r="AK6191" t="s">
        <v>228</v>
      </c>
      <c r="AL6191" t="s">
        <v>47</v>
      </c>
      <c r="AM6191" t="s">
        <v>47</v>
      </c>
      <c r="AN6191" t="s">
        <v>294</v>
      </c>
      <c r="AO6191" t="s">
        <v>66</v>
      </c>
    </row>
    <row r="6192" spans="1:41" hidden="1" x14ac:dyDescent="0.25">
      <c r="A6192" t="s">
        <v>25801</v>
      </c>
      <c r="B6192" t="s">
        <v>25802</v>
      </c>
      <c r="C6192" s="1" t="str">
        <f t="shared" si="390"/>
        <v>21:1065</v>
      </c>
      <c r="D6192" s="1" t="str">
        <f t="shared" si="391"/>
        <v>21:0108</v>
      </c>
      <c r="E6192" t="s">
        <v>25803</v>
      </c>
      <c r="F6192" t="s">
        <v>25804</v>
      </c>
      <c r="H6192">
        <v>51.213313900000003</v>
      </c>
      <c r="I6192">
        <v>-119.5146292</v>
      </c>
      <c r="J6192" s="1" t="str">
        <f t="shared" si="388"/>
        <v>NGR bulk stream sediment</v>
      </c>
      <c r="K6192" s="1" t="str">
        <f t="shared" si="389"/>
        <v>&lt;177 micron (NGR)</v>
      </c>
      <c r="L6192">
        <v>29</v>
      </c>
      <c r="M6192" t="s">
        <v>195</v>
      </c>
      <c r="N6192">
        <v>484</v>
      </c>
      <c r="O6192" t="s">
        <v>87</v>
      </c>
      <c r="P6192" t="s">
        <v>103</v>
      </c>
      <c r="Q6192" t="s">
        <v>592</v>
      </c>
      <c r="R6192" t="s">
        <v>62</v>
      </c>
      <c r="S6192" t="s">
        <v>131</v>
      </c>
      <c r="T6192" t="s">
        <v>66</v>
      </c>
      <c r="U6192" t="s">
        <v>251</v>
      </c>
      <c r="V6192" t="s">
        <v>282</v>
      </c>
      <c r="W6192" t="s">
        <v>200</v>
      </c>
      <c r="X6192" t="s">
        <v>46</v>
      </c>
      <c r="Y6192" t="s">
        <v>49</v>
      </c>
      <c r="Z6192" t="s">
        <v>56</v>
      </c>
      <c r="AA6192" t="s">
        <v>46</v>
      </c>
      <c r="AB6192" t="s">
        <v>87</v>
      </c>
      <c r="AC6192" t="s">
        <v>75</v>
      </c>
      <c r="AD6192" t="s">
        <v>589</v>
      </c>
      <c r="AE6192" t="s">
        <v>380</v>
      </c>
      <c r="AF6192" t="s">
        <v>85</v>
      </c>
      <c r="AG6192" t="s">
        <v>72</v>
      </c>
      <c r="AH6192" t="s">
        <v>61</v>
      </c>
      <c r="AI6192" t="s">
        <v>62</v>
      </c>
      <c r="AJ6192" t="s">
        <v>591</v>
      </c>
      <c r="AK6192" t="s">
        <v>51</v>
      </c>
      <c r="AL6192" t="s">
        <v>47</v>
      </c>
      <c r="AM6192" t="s">
        <v>47</v>
      </c>
      <c r="AN6192" t="s">
        <v>65</v>
      </c>
      <c r="AO6192" t="s">
        <v>85</v>
      </c>
    </row>
    <row r="6193" spans="1:41" hidden="1" x14ac:dyDescent="0.25">
      <c r="A6193" t="s">
        <v>25805</v>
      </c>
      <c r="B6193" t="s">
        <v>25806</v>
      </c>
      <c r="C6193" s="1" t="str">
        <f t="shared" si="390"/>
        <v>21:1065</v>
      </c>
      <c r="D6193" s="1" t="str">
        <f t="shared" si="391"/>
        <v>21:0108</v>
      </c>
      <c r="E6193" t="s">
        <v>25807</v>
      </c>
      <c r="F6193" t="s">
        <v>25808</v>
      </c>
      <c r="H6193">
        <v>51.160001700000002</v>
      </c>
      <c r="I6193">
        <v>-119.5504193</v>
      </c>
      <c r="J6193" s="1" t="str">
        <f t="shared" si="388"/>
        <v>NGR bulk stream sediment</v>
      </c>
      <c r="K6193" s="1" t="str">
        <f t="shared" si="389"/>
        <v>&lt;177 micron (NGR)</v>
      </c>
      <c r="L6193">
        <v>29</v>
      </c>
      <c r="M6193" t="s">
        <v>205</v>
      </c>
      <c r="N6193">
        <v>485</v>
      </c>
      <c r="O6193" t="s">
        <v>51</v>
      </c>
      <c r="P6193" t="s">
        <v>103</v>
      </c>
      <c r="Q6193" t="s">
        <v>281</v>
      </c>
      <c r="R6193" t="s">
        <v>62</v>
      </c>
      <c r="S6193" t="s">
        <v>250</v>
      </c>
      <c r="T6193" t="s">
        <v>165</v>
      </c>
      <c r="U6193" t="s">
        <v>226</v>
      </c>
      <c r="V6193" t="s">
        <v>123</v>
      </c>
      <c r="W6193" t="s">
        <v>51</v>
      </c>
      <c r="X6193" t="s">
        <v>103</v>
      </c>
      <c r="Y6193" t="s">
        <v>239</v>
      </c>
      <c r="Z6193" t="s">
        <v>56</v>
      </c>
      <c r="AA6193" t="s">
        <v>46</v>
      </c>
      <c r="AB6193" t="s">
        <v>185</v>
      </c>
      <c r="AC6193" t="s">
        <v>236</v>
      </c>
      <c r="AD6193" t="s">
        <v>507</v>
      </c>
      <c r="AE6193" t="s">
        <v>56</v>
      </c>
      <c r="AF6193" t="s">
        <v>127</v>
      </c>
      <c r="AG6193" t="s">
        <v>158</v>
      </c>
      <c r="AH6193" t="s">
        <v>78</v>
      </c>
      <c r="AI6193" t="s">
        <v>54</v>
      </c>
      <c r="AJ6193" t="s">
        <v>55</v>
      </c>
      <c r="AK6193" t="s">
        <v>292</v>
      </c>
      <c r="AL6193" t="s">
        <v>47</v>
      </c>
      <c r="AM6193" t="s">
        <v>47</v>
      </c>
      <c r="AN6193" t="s">
        <v>65</v>
      </c>
      <c r="AO6193" t="s">
        <v>98</v>
      </c>
    </row>
    <row r="6194" spans="1:41" hidden="1" x14ac:dyDescent="0.25">
      <c r="A6194" t="s">
        <v>25809</v>
      </c>
      <c r="B6194" t="s">
        <v>25810</v>
      </c>
      <c r="C6194" s="1" t="str">
        <f t="shared" si="390"/>
        <v>21:1065</v>
      </c>
      <c r="D6194" s="1" t="str">
        <f t="shared" si="391"/>
        <v>21:0108</v>
      </c>
      <c r="E6194" t="s">
        <v>25811</v>
      </c>
      <c r="F6194" t="s">
        <v>25812</v>
      </c>
      <c r="H6194">
        <v>51.147356199999997</v>
      </c>
      <c r="I6194">
        <v>-119.5676397</v>
      </c>
      <c r="J6194" s="1" t="str">
        <f t="shared" si="388"/>
        <v>NGR bulk stream sediment</v>
      </c>
      <c r="K6194" s="1" t="str">
        <f t="shared" si="389"/>
        <v>&lt;177 micron (NGR)</v>
      </c>
      <c r="L6194">
        <v>29</v>
      </c>
      <c r="M6194" t="s">
        <v>214</v>
      </c>
      <c r="N6194">
        <v>486</v>
      </c>
      <c r="O6194" t="s">
        <v>122</v>
      </c>
      <c r="P6194" t="s">
        <v>122</v>
      </c>
      <c r="Q6194" t="s">
        <v>780</v>
      </c>
      <c r="R6194" t="s">
        <v>406</v>
      </c>
      <c r="S6194" t="s">
        <v>344</v>
      </c>
      <c r="T6194" t="s">
        <v>197</v>
      </c>
      <c r="U6194" t="s">
        <v>391</v>
      </c>
      <c r="V6194" t="s">
        <v>455</v>
      </c>
      <c r="W6194" t="s">
        <v>128</v>
      </c>
      <c r="X6194" t="s">
        <v>122</v>
      </c>
      <c r="Y6194" t="s">
        <v>239</v>
      </c>
      <c r="Z6194" t="s">
        <v>56</v>
      </c>
      <c r="AA6194" t="s">
        <v>46</v>
      </c>
      <c r="AB6194" t="s">
        <v>110</v>
      </c>
      <c r="AC6194" t="s">
        <v>482</v>
      </c>
      <c r="AD6194" t="s">
        <v>141</v>
      </c>
      <c r="AE6194" t="s">
        <v>199</v>
      </c>
      <c r="AF6194" t="s">
        <v>66</v>
      </c>
      <c r="AG6194" t="s">
        <v>96</v>
      </c>
      <c r="AH6194" t="s">
        <v>47</v>
      </c>
      <c r="AI6194" t="s">
        <v>54</v>
      </c>
      <c r="AJ6194" t="s">
        <v>158</v>
      </c>
      <c r="AK6194" t="s">
        <v>64</v>
      </c>
      <c r="AL6194" t="s">
        <v>47</v>
      </c>
      <c r="AM6194" t="s">
        <v>47</v>
      </c>
      <c r="AN6194" t="s">
        <v>65</v>
      </c>
      <c r="AO6194" t="s">
        <v>85</v>
      </c>
    </row>
    <row r="6195" spans="1:41" hidden="1" x14ac:dyDescent="0.25">
      <c r="A6195" t="s">
        <v>25813</v>
      </c>
      <c r="B6195" t="s">
        <v>25814</v>
      </c>
      <c r="C6195" s="1" t="str">
        <f t="shared" si="390"/>
        <v>21:1065</v>
      </c>
      <c r="D6195" s="1" t="str">
        <f t="shared" si="391"/>
        <v>21:0108</v>
      </c>
      <c r="E6195" t="s">
        <v>25815</v>
      </c>
      <c r="F6195" t="s">
        <v>25816</v>
      </c>
      <c r="H6195">
        <v>51.136470199999998</v>
      </c>
      <c r="I6195">
        <v>-119.6111976</v>
      </c>
      <c r="J6195" s="1" t="str">
        <f t="shared" si="388"/>
        <v>NGR bulk stream sediment</v>
      </c>
      <c r="K6195" s="1" t="str">
        <f t="shared" si="389"/>
        <v>&lt;177 micron (NGR)</v>
      </c>
      <c r="L6195">
        <v>29</v>
      </c>
      <c r="M6195" t="s">
        <v>280</v>
      </c>
      <c r="N6195">
        <v>487</v>
      </c>
      <c r="O6195" t="s">
        <v>218</v>
      </c>
      <c r="P6195" t="s">
        <v>51</v>
      </c>
      <c r="Q6195" t="s">
        <v>152</v>
      </c>
      <c r="R6195" t="s">
        <v>101</v>
      </c>
      <c r="S6195" t="s">
        <v>507</v>
      </c>
      <c r="T6195" t="s">
        <v>239</v>
      </c>
      <c r="U6195" t="s">
        <v>65</v>
      </c>
      <c r="V6195" t="s">
        <v>257</v>
      </c>
      <c r="W6195" t="s">
        <v>88</v>
      </c>
      <c r="X6195" t="s">
        <v>103</v>
      </c>
      <c r="Y6195" t="s">
        <v>190</v>
      </c>
      <c r="Z6195" t="s">
        <v>56</v>
      </c>
      <c r="AA6195" t="s">
        <v>47</v>
      </c>
      <c r="AB6195" t="s">
        <v>174</v>
      </c>
      <c r="AC6195" t="s">
        <v>328</v>
      </c>
      <c r="AD6195" t="s">
        <v>243</v>
      </c>
      <c r="AE6195" t="s">
        <v>235</v>
      </c>
      <c r="AF6195" t="s">
        <v>66</v>
      </c>
      <c r="AG6195" t="s">
        <v>351</v>
      </c>
      <c r="AH6195" t="s">
        <v>110</v>
      </c>
      <c r="AI6195" t="s">
        <v>87</v>
      </c>
      <c r="AJ6195" t="s">
        <v>406</v>
      </c>
      <c r="AK6195" t="s">
        <v>63</v>
      </c>
      <c r="AL6195" t="s">
        <v>122</v>
      </c>
      <c r="AM6195" t="s">
        <v>122</v>
      </c>
      <c r="AN6195" t="s">
        <v>65</v>
      </c>
      <c r="AO6195" t="s">
        <v>475</v>
      </c>
    </row>
    <row r="6196" spans="1:41" hidden="1" x14ac:dyDescent="0.25">
      <c r="A6196" t="s">
        <v>25817</v>
      </c>
      <c r="B6196" t="s">
        <v>25818</v>
      </c>
      <c r="C6196" s="1" t="str">
        <f t="shared" si="390"/>
        <v>21:1065</v>
      </c>
      <c r="D6196" s="1" t="str">
        <f t="shared" si="391"/>
        <v>21:0108</v>
      </c>
      <c r="E6196" t="s">
        <v>25815</v>
      </c>
      <c r="F6196" t="s">
        <v>25819</v>
      </c>
      <c r="H6196">
        <v>51.136470199999998</v>
      </c>
      <c r="I6196">
        <v>-119.6111976</v>
      </c>
      <c r="J6196" s="1" t="str">
        <f t="shared" si="388"/>
        <v>NGR bulk stream sediment</v>
      </c>
      <c r="K6196" s="1" t="str">
        <f t="shared" si="389"/>
        <v>&lt;177 micron (NGR)</v>
      </c>
      <c r="L6196">
        <v>29</v>
      </c>
      <c r="M6196" t="s">
        <v>288</v>
      </c>
      <c r="N6196">
        <v>488</v>
      </c>
      <c r="O6196" t="s">
        <v>186</v>
      </c>
      <c r="P6196" t="s">
        <v>137</v>
      </c>
      <c r="Q6196" t="s">
        <v>152</v>
      </c>
      <c r="R6196" t="s">
        <v>81</v>
      </c>
      <c r="S6196" t="s">
        <v>329</v>
      </c>
      <c r="T6196" t="s">
        <v>124</v>
      </c>
      <c r="U6196" t="s">
        <v>386</v>
      </c>
      <c r="V6196" t="s">
        <v>257</v>
      </c>
      <c r="W6196" t="s">
        <v>224</v>
      </c>
      <c r="X6196" t="s">
        <v>122</v>
      </c>
      <c r="Y6196" t="s">
        <v>272</v>
      </c>
      <c r="Z6196" t="s">
        <v>56</v>
      </c>
      <c r="AA6196" t="s">
        <v>47</v>
      </c>
      <c r="AB6196" t="s">
        <v>174</v>
      </c>
      <c r="AC6196" t="s">
        <v>538</v>
      </c>
      <c r="AD6196" t="s">
        <v>141</v>
      </c>
      <c r="AE6196" t="s">
        <v>235</v>
      </c>
      <c r="AF6196" t="s">
        <v>66</v>
      </c>
      <c r="AG6196" t="s">
        <v>137</v>
      </c>
      <c r="AH6196" t="s">
        <v>235</v>
      </c>
      <c r="AI6196" t="s">
        <v>149</v>
      </c>
      <c r="AJ6196" t="s">
        <v>259</v>
      </c>
      <c r="AK6196" t="s">
        <v>125</v>
      </c>
      <c r="AL6196" t="s">
        <v>122</v>
      </c>
      <c r="AM6196" t="s">
        <v>47</v>
      </c>
      <c r="AN6196" t="s">
        <v>65</v>
      </c>
      <c r="AO6196" t="s">
        <v>59</v>
      </c>
    </row>
    <row r="6197" spans="1:41" hidden="1" x14ac:dyDescent="0.25">
      <c r="A6197" t="s">
        <v>25820</v>
      </c>
      <c r="B6197" t="s">
        <v>25821</v>
      </c>
      <c r="C6197" s="1" t="str">
        <f t="shared" si="390"/>
        <v>21:1065</v>
      </c>
      <c r="D6197" s="1" t="str">
        <f t="shared" si="391"/>
        <v>21:0108</v>
      </c>
      <c r="E6197" t="s">
        <v>25822</v>
      </c>
      <c r="F6197" t="s">
        <v>25823</v>
      </c>
      <c r="H6197">
        <v>51.128216899999998</v>
      </c>
      <c r="I6197">
        <v>-119.62668410000001</v>
      </c>
      <c r="J6197" s="1" t="str">
        <f t="shared" si="388"/>
        <v>NGR bulk stream sediment</v>
      </c>
      <c r="K6197" s="1" t="str">
        <f t="shared" si="389"/>
        <v>&lt;177 micron (NGR)</v>
      </c>
      <c r="L6197">
        <v>29</v>
      </c>
      <c r="M6197" t="s">
        <v>223</v>
      </c>
      <c r="N6197">
        <v>489</v>
      </c>
      <c r="O6197" t="s">
        <v>125</v>
      </c>
      <c r="P6197" t="s">
        <v>47</v>
      </c>
      <c r="Q6197" t="s">
        <v>568</v>
      </c>
      <c r="R6197" t="s">
        <v>98</v>
      </c>
      <c r="S6197" t="s">
        <v>98</v>
      </c>
      <c r="T6197" t="s">
        <v>330</v>
      </c>
      <c r="U6197" t="s">
        <v>120</v>
      </c>
      <c r="V6197" t="s">
        <v>122</v>
      </c>
      <c r="W6197" t="s">
        <v>235</v>
      </c>
      <c r="X6197" t="s">
        <v>46</v>
      </c>
      <c r="Y6197" t="s">
        <v>267</v>
      </c>
      <c r="Z6197" t="s">
        <v>56</v>
      </c>
      <c r="AA6197" t="s">
        <v>46</v>
      </c>
      <c r="AB6197" t="s">
        <v>53</v>
      </c>
      <c r="AC6197" t="s">
        <v>58</v>
      </c>
      <c r="AD6197" t="s">
        <v>267</v>
      </c>
      <c r="AE6197" t="s">
        <v>199</v>
      </c>
      <c r="AF6197" t="s">
        <v>111</v>
      </c>
      <c r="AG6197" t="s">
        <v>139</v>
      </c>
      <c r="AH6197" t="s">
        <v>62</v>
      </c>
      <c r="AI6197" t="s">
        <v>62</v>
      </c>
      <c r="AJ6197" t="s">
        <v>130</v>
      </c>
      <c r="AK6197" t="s">
        <v>46</v>
      </c>
      <c r="AL6197" t="s">
        <v>47</v>
      </c>
      <c r="AM6197" t="s">
        <v>47</v>
      </c>
      <c r="AN6197" t="s">
        <v>65</v>
      </c>
      <c r="AO6197" t="s">
        <v>66</v>
      </c>
    </row>
    <row r="6198" spans="1:41" hidden="1" x14ac:dyDescent="0.25">
      <c r="A6198" t="s">
        <v>25824</v>
      </c>
      <c r="B6198" t="s">
        <v>25825</v>
      </c>
      <c r="C6198" s="1" t="str">
        <f t="shared" si="390"/>
        <v>21:1065</v>
      </c>
      <c r="D6198" s="1" t="str">
        <f t="shared" si="391"/>
        <v>21:0108</v>
      </c>
      <c r="E6198" t="s">
        <v>25826</v>
      </c>
      <c r="F6198" t="s">
        <v>25827</v>
      </c>
      <c r="H6198">
        <v>51.1026752</v>
      </c>
      <c r="I6198">
        <v>-119.68196620000001</v>
      </c>
      <c r="J6198" s="1" t="str">
        <f t="shared" si="388"/>
        <v>NGR bulk stream sediment</v>
      </c>
      <c r="K6198" s="1" t="str">
        <f t="shared" si="389"/>
        <v>&lt;177 micron (NGR)</v>
      </c>
      <c r="L6198">
        <v>29</v>
      </c>
      <c r="M6198" t="s">
        <v>233</v>
      </c>
      <c r="N6198">
        <v>490</v>
      </c>
      <c r="O6198" t="s">
        <v>282</v>
      </c>
      <c r="P6198" t="s">
        <v>47</v>
      </c>
      <c r="Q6198" t="s">
        <v>638</v>
      </c>
      <c r="R6198" t="s">
        <v>59</v>
      </c>
      <c r="S6198" t="s">
        <v>162</v>
      </c>
      <c r="T6198" t="s">
        <v>82</v>
      </c>
      <c r="U6198" t="s">
        <v>207</v>
      </c>
      <c r="V6198" t="s">
        <v>122</v>
      </c>
      <c r="W6198" t="s">
        <v>142</v>
      </c>
      <c r="X6198" t="s">
        <v>47</v>
      </c>
      <c r="Y6198" t="s">
        <v>90</v>
      </c>
      <c r="Z6198" t="s">
        <v>56</v>
      </c>
      <c r="AA6198" t="s">
        <v>46</v>
      </c>
      <c r="AB6198" t="s">
        <v>174</v>
      </c>
      <c r="AC6198" t="s">
        <v>183</v>
      </c>
      <c r="AD6198" t="s">
        <v>66</v>
      </c>
      <c r="AE6198" t="s">
        <v>84</v>
      </c>
      <c r="AF6198" t="s">
        <v>108</v>
      </c>
      <c r="AG6198" t="s">
        <v>493</v>
      </c>
      <c r="AH6198" t="s">
        <v>46</v>
      </c>
      <c r="AI6198" t="s">
        <v>57</v>
      </c>
      <c r="AJ6198" t="s">
        <v>227</v>
      </c>
      <c r="AK6198" t="s">
        <v>185</v>
      </c>
      <c r="AL6198" t="s">
        <v>47</v>
      </c>
      <c r="AM6198" t="s">
        <v>47</v>
      </c>
      <c r="AN6198" t="s">
        <v>65</v>
      </c>
      <c r="AO6198" t="s">
        <v>58</v>
      </c>
    </row>
    <row r="6199" spans="1:41" hidden="1" x14ac:dyDescent="0.25">
      <c r="A6199" t="s">
        <v>25828</v>
      </c>
      <c r="B6199" t="s">
        <v>25829</v>
      </c>
      <c r="C6199" s="1" t="str">
        <f t="shared" si="390"/>
        <v>21:1065</v>
      </c>
      <c r="D6199" s="1" t="str">
        <f t="shared" si="391"/>
        <v>21:0108</v>
      </c>
      <c r="E6199" t="s">
        <v>25830</v>
      </c>
      <c r="F6199" t="s">
        <v>25831</v>
      </c>
      <c r="H6199">
        <v>51.079742500000002</v>
      </c>
      <c r="I6199">
        <v>-119.70481409999999</v>
      </c>
      <c r="J6199" s="1" t="str">
        <f t="shared" si="388"/>
        <v>NGR bulk stream sediment</v>
      </c>
      <c r="K6199" s="1" t="str">
        <f t="shared" si="389"/>
        <v>&lt;177 micron (NGR)</v>
      </c>
      <c r="L6199">
        <v>29</v>
      </c>
      <c r="M6199" t="s">
        <v>248</v>
      </c>
      <c r="N6199">
        <v>491</v>
      </c>
      <c r="O6199" t="s">
        <v>185</v>
      </c>
      <c r="P6199" t="s">
        <v>47</v>
      </c>
      <c r="Q6199" t="s">
        <v>318</v>
      </c>
      <c r="R6199" t="s">
        <v>82</v>
      </c>
      <c r="S6199" t="s">
        <v>66</v>
      </c>
      <c r="T6199" t="s">
        <v>51</v>
      </c>
      <c r="U6199" t="s">
        <v>59</v>
      </c>
      <c r="V6199" t="s">
        <v>105</v>
      </c>
      <c r="W6199" t="s">
        <v>46</v>
      </c>
      <c r="X6199" t="s">
        <v>46</v>
      </c>
      <c r="Y6199" t="s">
        <v>85</v>
      </c>
      <c r="Z6199" t="s">
        <v>56</v>
      </c>
      <c r="AA6199" t="s">
        <v>46</v>
      </c>
      <c r="AB6199" t="s">
        <v>84</v>
      </c>
      <c r="AC6199" t="s">
        <v>58</v>
      </c>
      <c r="AD6199" t="s">
        <v>76</v>
      </c>
      <c r="AE6199" t="s">
        <v>380</v>
      </c>
      <c r="AF6199" t="s">
        <v>130</v>
      </c>
      <c r="AG6199" t="s">
        <v>61</v>
      </c>
      <c r="AH6199" t="s">
        <v>62</v>
      </c>
      <c r="AI6199" t="s">
        <v>62</v>
      </c>
      <c r="AJ6199" t="s">
        <v>122</v>
      </c>
      <c r="AK6199" t="s">
        <v>149</v>
      </c>
      <c r="AL6199" t="s">
        <v>47</v>
      </c>
      <c r="AM6199" t="s">
        <v>47</v>
      </c>
      <c r="AN6199" t="s">
        <v>65</v>
      </c>
      <c r="AO6199" t="s">
        <v>55</v>
      </c>
    </row>
    <row r="6200" spans="1:41" hidden="1" x14ac:dyDescent="0.25">
      <c r="A6200" t="s">
        <v>25832</v>
      </c>
      <c r="B6200" t="s">
        <v>25833</v>
      </c>
      <c r="C6200" s="1" t="str">
        <f t="shared" si="390"/>
        <v>21:1065</v>
      </c>
      <c r="D6200" s="1" t="str">
        <f t="shared" si="391"/>
        <v>21:0108</v>
      </c>
      <c r="E6200" t="s">
        <v>25834</v>
      </c>
      <c r="F6200" t="s">
        <v>25835</v>
      </c>
      <c r="H6200">
        <v>51.066213099999999</v>
      </c>
      <c r="I6200">
        <v>-119.7095352</v>
      </c>
      <c r="J6200" s="1" t="str">
        <f t="shared" si="388"/>
        <v>NGR bulk stream sediment</v>
      </c>
      <c r="K6200" s="1" t="str">
        <f t="shared" si="389"/>
        <v>&lt;177 micron (NGR)</v>
      </c>
      <c r="L6200">
        <v>29</v>
      </c>
      <c r="M6200" t="s">
        <v>256</v>
      </c>
      <c r="N6200">
        <v>492</v>
      </c>
      <c r="O6200" t="s">
        <v>182</v>
      </c>
      <c r="P6200" t="s">
        <v>127</v>
      </c>
      <c r="Q6200" t="s">
        <v>364</v>
      </c>
      <c r="R6200" t="s">
        <v>58</v>
      </c>
      <c r="S6200" t="s">
        <v>350</v>
      </c>
      <c r="T6200" t="s">
        <v>49</v>
      </c>
      <c r="U6200" t="s">
        <v>425</v>
      </c>
      <c r="V6200" t="s">
        <v>72</v>
      </c>
      <c r="W6200" t="s">
        <v>270</v>
      </c>
      <c r="X6200" t="s">
        <v>73</v>
      </c>
      <c r="Y6200" t="s">
        <v>462</v>
      </c>
      <c r="Z6200" t="s">
        <v>56</v>
      </c>
      <c r="AA6200" t="s">
        <v>46</v>
      </c>
      <c r="AB6200" t="s">
        <v>105</v>
      </c>
      <c r="AC6200" t="s">
        <v>258</v>
      </c>
      <c r="AD6200" t="s">
        <v>162</v>
      </c>
      <c r="AE6200" t="s">
        <v>53</v>
      </c>
      <c r="AF6200" t="s">
        <v>50</v>
      </c>
      <c r="AG6200" t="s">
        <v>259</v>
      </c>
      <c r="AH6200" t="s">
        <v>61</v>
      </c>
      <c r="AI6200" t="s">
        <v>87</v>
      </c>
      <c r="AJ6200" t="s">
        <v>108</v>
      </c>
      <c r="AK6200" t="s">
        <v>79</v>
      </c>
      <c r="AL6200" t="s">
        <v>47</v>
      </c>
      <c r="AM6200" t="s">
        <v>47</v>
      </c>
      <c r="AN6200" t="s">
        <v>89</v>
      </c>
      <c r="AO6200" t="s">
        <v>98</v>
      </c>
    </row>
    <row r="6201" spans="1:41" hidden="1" x14ac:dyDescent="0.25">
      <c r="A6201" t="s">
        <v>25836</v>
      </c>
      <c r="B6201" t="s">
        <v>25837</v>
      </c>
      <c r="C6201" s="1" t="str">
        <f t="shared" si="390"/>
        <v>21:1065</v>
      </c>
      <c r="D6201" s="1" t="str">
        <f t="shared" si="391"/>
        <v>21:0108</v>
      </c>
      <c r="E6201" t="s">
        <v>25838</v>
      </c>
      <c r="F6201" t="s">
        <v>25839</v>
      </c>
      <c r="H6201">
        <v>51.051068100000002</v>
      </c>
      <c r="I6201">
        <v>-119.7125467</v>
      </c>
      <c r="J6201" s="1" t="str">
        <f t="shared" si="388"/>
        <v>NGR bulk stream sediment</v>
      </c>
      <c r="K6201" s="1" t="str">
        <f t="shared" si="389"/>
        <v>&lt;177 micron (NGR)</v>
      </c>
      <c r="L6201">
        <v>29</v>
      </c>
      <c r="M6201" t="s">
        <v>265</v>
      </c>
      <c r="N6201">
        <v>493</v>
      </c>
      <c r="O6201" t="s">
        <v>103</v>
      </c>
      <c r="P6201" t="s">
        <v>47</v>
      </c>
      <c r="Q6201" t="s">
        <v>294</v>
      </c>
      <c r="R6201" t="s">
        <v>55</v>
      </c>
      <c r="S6201" t="s">
        <v>934</v>
      </c>
      <c r="T6201" t="s">
        <v>112</v>
      </c>
      <c r="U6201" t="s">
        <v>695</v>
      </c>
      <c r="V6201" t="s">
        <v>274</v>
      </c>
      <c r="W6201" t="s">
        <v>111</v>
      </c>
      <c r="X6201" t="s">
        <v>122</v>
      </c>
      <c r="Y6201" t="s">
        <v>141</v>
      </c>
      <c r="Z6201" t="s">
        <v>56</v>
      </c>
      <c r="AA6201" t="s">
        <v>46</v>
      </c>
      <c r="AB6201" t="s">
        <v>110</v>
      </c>
      <c r="AC6201" t="s">
        <v>328</v>
      </c>
      <c r="AD6201" t="s">
        <v>104</v>
      </c>
      <c r="AE6201" t="s">
        <v>53</v>
      </c>
      <c r="AF6201" t="s">
        <v>66</v>
      </c>
      <c r="AG6201" t="s">
        <v>260</v>
      </c>
      <c r="AH6201" t="s">
        <v>185</v>
      </c>
      <c r="AI6201" t="s">
        <v>198</v>
      </c>
      <c r="AJ6201" t="s">
        <v>412</v>
      </c>
      <c r="AK6201" t="s">
        <v>185</v>
      </c>
      <c r="AL6201" t="s">
        <v>122</v>
      </c>
      <c r="AM6201" t="s">
        <v>47</v>
      </c>
      <c r="AN6201" t="s">
        <v>284</v>
      </c>
      <c r="AO6201" t="s">
        <v>58</v>
      </c>
    </row>
    <row r="6202" spans="1:41" hidden="1" x14ac:dyDescent="0.25">
      <c r="A6202" t="s">
        <v>25840</v>
      </c>
      <c r="B6202" t="s">
        <v>25841</v>
      </c>
      <c r="C6202" s="1" t="str">
        <f t="shared" si="390"/>
        <v>21:1065</v>
      </c>
      <c r="D6202" s="1" t="str">
        <f t="shared" si="391"/>
        <v>21:0108</v>
      </c>
      <c r="E6202" t="s">
        <v>25842</v>
      </c>
      <c r="F6202" t="s">
        <v>25843</v>
      </c>
      <c r="H6202">
        <v>51.025578099999997</v>
      </c>
      <c r="I6202">
        <v>-119.71714799999999</v>
      </c>
      <c r="J6202" s="1" t="str">
        <f t="shared" si="388"/>
        <v>NGR bulk stream sediment</v>
      </c>
      <c r="K6202" s="1" t="str">
        <f t="shared" si="389"/>
        <v>&lt;177 micron (NGR)</v>
      </c>
      <c r="L6202">
        <v>30</v>
      </c>
      <c r="M6202" t="s">
        <v>45</v>
      </c>
      <c r="N6202">
        <v>494</v>
      </c>
      <c r="O6202" t="s">
        <v>81</v>
      </c>
      <c r="P6202" t="s">
        <v>47</v>
      </c>
      <c r="Q6202" t="s">
        <v>48</v>
      </c>
      <c r="R6202" t="s">
        <v>19182</v>
      </c>
      <c r="S6202" t="s">
        <v>90</v>
      </c>
      <c r="T6202" t="s">
        <v>51</v>
      </c>
      <c r="U6202" t="s">
        <v>120</v>
      </c>
      <c r="V6202" t="s">
        <v>129</v>
      </c>
      <c r="W6202" t="s">
        <v>101</v>
      </c>
      <c r="X6202" t="s">
        <v>46</v>
      </c>
      <c r="Y6202" t="s">
        <v>217</v>
      </c>
      <c r="Z6202" t="s">
        <v>56</v>
      </c>
      <c r="AA6202" t="s">
        <v>46</v>
      </c>
      <c r="AB6202" t="s">
        <v>53</v>
      </c>
      <c r="AC6202" t="s">
        <v>58</v>
      </c>
      <c r="AD6202" t="s">
        <v>306</v>
      </c>
      <c r="AE6202" t="s">
        <v>84</v>
      </c>
      <c r="AF6202" t="s">
        <v>137</v>
      </c>
      <c r="AG6202" t="s">
        <v>161</v>
      </c>
      <c r="AH6202" t="s">
        <v>62</v>
      </c>
      <c r="AI6202" t="s">
        <v>53</v>
      </c>
      <c r="AJ6202" t="s">
        <v>86</v>
      </c>
      <c r="AK6202" t="s">
        <v>63</v>
      </c>
      <c r="AL6202" t="s">
        <v>47</v>
      </c>
      <c r="AM6202" t="s">
        <v>47</v>
      </c>
      <c r="AN6202" t="s">
        <v>65</v>
      </c>
      <c r="AO6202" t="s">
        <v>52</v>
      </c>
    </row>
    <row r="6203" spans="1:41" hidden="1" x14ac:dyDescent="0.25">
      <c r="A6203" t="s">
        <v>25844</v>
      </c>
      <c r="B6203" t="s">
        <v>25845</v>
      </c>
      <c r="C6203" s="1" t="str">
        <f t="shared" si="390"/>
        <v>21:1065</v>
      </c>
      <c r="D6203" s="1" t="str">
        <f t="shared" si="391"/>
        <v>21:0108</v>
      </c>
      <c r="E6203" t="s">
        <v>25846</v>
      </c>
      <c r="F6203" t="s">
        <v>25847</v>
      </c>
      <c r="H6203">
        <v>51.0159199</v>
      </c>
      <c r="I6203">
        <v>-118.7057116</v>
      </c>
      <c r="J6203" s="1" t="str">
        <f t="shared" si="388"/>
        <v>NGR bulk stream sediment</v>
      </c>
      <c r="K6203" s="1" t="str">
        <f t="shared" si="389"/>
        <v>&lt;177 micron (NGR)</v>
      </c>
      <c r="L6203">
        <v>30</v>
      </c>
      <c r="M6203" t="s">
        <v>71</v>
      </c>
      <c r="N6203">
        <v>495</v>
      </c>
      <c r="O6203" t="s">
        <v>62</v>
      </c>
      <c r="P6203" t="s">
        <v>47</v>
      </c>
      <c r="Q6203" t="s">
        <v>765</v>
      </c>
      <c r="R6203" t="s">
        <v>62</v>
      </c>
      <c r="S6203" t="s">
        <v>673</v>
      </c>
      <c r="T6203" t="s">
        <v>127</v>
      </c>
      <c r="U6203" t="s">
        <v>146</v>
      </c>
      <c r="V6203" t="s">
        <v>110</v>
      </c>
      <c r="W6203" t="s">
        <v>60</v>
      </c>
      <c r="X6203" t="s">
        <v>80</v>
      </c>
      <c r="Y6203" t="s">
        <v>25848</v>
      </c>
      <c r="Z6203" t="s">
        <v>56</v>
      </c>
      <c r="AA6203" t="s">
        <v>46</v>
      </c>
      <c r="AB6203" t="s">
        <v>61</v>
      </c>
      <c r="AC6203" t="s">
        <v>58</v>
      </c>
      <c r="AD6203" t="s">
        <v>258</v>
      </c>
      <c r="AE6203" t="s">
        <v>380</v>
      </c>
      <c r="AF6203" t="s">
        <v>127</v>
      </c>
      <c r="AG6203" t="s">
        <v>6646</v>
      </c>
      <c r="AH6203" t="s">
        <v>60</v>
      </c>
      <c r="AI6203" t="s">
        <v>109</v>
      </c>
      <c r="AJ6203" t="s">
        <v>10714</v>
      </c>
      <c r="AK6203" t="s">
        <v>2300</v>
      </c>
      <c r="AL6203" t="s">
        <v>47</v>
      </c>
      <c r="AM6203" t="s">
        <v>47</v>
      </c>
      <c r="AN6203" t="s">
        <v>417</v>
      </c>
      <c r="AO6203" t="s">
        <v>82</v>
      </c>
    </row>
    <row r="6204" spans="1:41" hidden="1" x14ac:dyDescent="0.25">
      <c r="A6204" t="s">
        <v>25849</v>
      </c>
      <c r="B6204" t="s">
        <v>25850</v>
      </c>
      <c r="C6204" s="1" t="str">
        <f t="shared" si="390"/>
        <v>21:1065</v>
      </c>
      <c r="D6204" s="1" t="str">
        <f t="shared" si="391"/>
        <v>21:0108</v>
      </c>
      <c r="E6204" t="s">
        <v>25851</v>
      </c>
      <c r="F6204" t="s">
        <v>25852</v>
      </c>
      <c r="H6204">
        <v>51.065165800000003</v>
      </c>
      <c r="I6204">
        <v>-118.7034544</v>
      </c>
      <c r="J6204" s="1" t="str">
        <f t="shared" si="388"/>
        <v>NGR bulk stream sediment</v>
      </c>
      <c r="K6204" s="1" t="str">
        <f t="shared" si="389"/>
        <v>&lt;177 micron (NGR)</v>
      </c>
      <c r="L6204">
        <v>30</v>
      </c>
      <c r="M6204" t="s">
        <v>95</v>
      </c>
      <c r="N6204">
        <v>496</v>
      </c>
      <c r="O6204" t="s">
        <v>57</v>
      </c>
      <c r="P6204" t="s">
        <v>47</v>
      </c>
      <c r="Q6204" t="s">
        <v>1392</v>
      </c>
      <c r="R6204" t="s">
        <v>64</v>
      </c>
      <c r="S6204" t="s">
        <v>25853</v>
      </c>
      <c r="T6204" t="s">
        <v>108</v>
      </c>
      <c r="U6204" t="s">
        <v>391</v>
      </c>
      <c r="V6204" t="s">
        <v>110</v>
      </c>
      <c r="W6204" t="s">
        <v>79</v>
      </c>
      <c r="X6204" t="s">
        <v>75</v>
      </c>
      <c r="Y6204" t="s">
        <v>944</v>
      </c>
      <c r="Z6204" t="s">
        <v>199</v>
      </c>
      <c r="AA6204" t="s">
        <v>46</v>
      </c>
      <c r="AB6204" t="s">
        <v>81</v>
      </c>
      <c r="AC6204" t="s">
        <v>58</v>
      </c>
      <c r="AD6204" t="s">
        <v>126</v>
      </c>
      <c r="AE6204" t="s">
        <v>380</v>
      </c>
      <c r="AF6204" t="s">
        <v>85</v>
      </c>
      <c r="AG6204" t="s">
        <v>934</v>
      </c>
      <c r="AH6204" t="s">
        <v>125</v>
      </c>
      <c r="AI6204" t="s">
        <v>412</v>
      </c>
      <c r="AJ6204" t="s">
        <v>3599</v>
      </c>
      <c r="AK6204" t="s">
        <v>175</v>
      </c>
      <c r="AL6204" t="s">
        <v>47</v>
      </c>
      <c r="AM6204" t="s">
        <v>47</v>
      </c>
      <c r="AN6204" t="s">
        <v>424</v>
      </c>
      <c r="AO6204" t="s">
        <v>99</v>
      </c>
    </row>
    <row r="6205" spans="1:41" hidden="1" x14ac:dyDescent="0.25">
      <c r="A6205" t="s">
        <v>25854</v>
      </c>
      <c r="B6205" t="s">
        <v>25855</v>
      </c>
      <c r="C6205" s="1" t="str">
        <f t="shared" si="390"/>
        <v>21:1065</v>
      </c>
      <c r="D6205" s="1" t="str">
        <f t="shared" si="391"/>
        <v>21:0108</v>
      </c>
      <c r="E6205" t="s">
        <v>25856</v>
      </c>
      <c r="F6205" t="s">
        <v>25857</v>
      </c>
      <c r="H6205">
        <v>51.031212600000003</v>
      </c>
      <c r="I6205">
        <v>-118.7030072</v>
      </c>
      <c r="J6205" s="1" t="str">
        <f t="shared" si="388"/>
        <v>NGR bulk stream sediment</v>
      </c>
      <c r="K6205" s="1" t="str">
        <f t="shared" si="389"/>
        <v>&lt;177 micron (NGR)</v>
      </c>
      <c r="L6205">
        <v>30</v>
      </c>
      <c r="M6205" t="s">
        <v>280</v>
      </c>
      <c r="N6205">
        <v>497</v>
      </c>
      <c r="O6205" t="s">
        <v>62</v>
      </c>
      <c r="P6205" t="s">
        <v>47</v>
      </c>
      <c r="Q6205" t="s">
        <v>138</v>
      </c>
      <c r="R6205" t="s">
        <v>235</v>
      </c>
      <c r="S6205" t="s">
        <v>345</v>
      </c>
      <c r="T6205" t="s">
        <v>52</v>
      </c>
      <c r="U6205" t="s">
        <v>140</v>
      </c>
      <c r="V6205" t="s">
        <v>101</v>
      </c>
      <c r="W6205" t="s">
        <v>63</v>
      </c>
      <c r="X6205" t="s">
        <v>209</v>
      </c>
      <c r="Y6205" t="s">
        <v>5598</v>
      </c>
      <c r="Z6205" t="s">
        <v>56</v>
      </c>
      <c r="AA6205" t="s">
        <v>46</v>
      </c>
      <c r="AB6205" t="s">
        <v>235</v>
      </c>
      <c r="AC6205" t="s">
        <v>58</v>
      </c>
      <c r="AD6205" t="s">
        <v>240</v>
      </c>
      <c r="AE6205" t="s">
        <v>380</v>
      </c>
      <c r="AF6205" t="s">
        <v>181</v>
      </c>
      <c r="AG6205" t="s">
        <v>2143</v>
      </c>
      <c r="AH6205" t="s">
        <v>63</v>
      </c>
      <c r="AI6205" t="s">
        <v>139</v>
      </c>
      <c r="AJ6205" t="s">
        <v>15785</v>
      </c>
      <c r="AK6205" t="s">
        <v>209</v>
      </c>
      <c r="AL6205" t="s">
        <v>47</v>
      </c>
      <c r="AM6205" t="s">
        <v>47</v>
      </c>
      <c r="AN6205" t="s">
        <v>356</v>
      </c>
      <c r="AO6205" t="s">
        <v>73</v>
      </c>
    </row>
    <row r="6206" spans="1:41" hidden="1" x14ac:dyDescent="0.25">
      <c r="A6206" t="s">
        <v>25858</v>
      </c>
      <c r="B6206" t="s">
        <v>25859</v>
      </c>
      <c r="C6206" s="1" t="str">
        <f t="shared" si="390"/>
        <v>21:1065</v>
      </c>
      <c r="D6206" s="1" t="str">
        <f t="shared" si="391"/>
        <v>21:0108</v>
      </c>
      <c r="E6206" t="s">
        <v>25856</v>
      </c>
      <c r="F6206" t="s">
        <v>25860</v>
      </c>
      <c r="H6206">
        <v>51.031212600000003</v>
      </c>
      <c r="I6206">
        <v>-118.7030072</v>
      </c>
      <c r="J6206" s="1" t="str">
        <f t="shared" si="388"/>
        <v>NGR bulk stream sediment</v>
      </c>
      <c r="K6206" s="1" t="str">
        <f t="shared" si="389"/>
        <v>&lt;177 micron (NGR)</v>
      </c>
      <c r="L6206">
        <v>30</v>
      </c>
      <c r="M6206" t="s">
        <v>288</v>
      </c>
      <c r="N6206">
        <v>498</v>
      </c>
      <c r="O6206" t="s">
        <v>57</v>
      </c>
      <c r="P6206" t="s">
        <v>47</v>
      </c>
      <c r="Q6206" t="s">
        <v>1392</v>
      </c>
      <c r="R6206" t="s">
        <v>63</v>
      </c>
      <c r="S6206" t="s">
        <v>301</v>
      </c>
      <c r="T6206" t="s">
        <v>76</v>
      </c>
      <c r="U6206" t="s">
        <v>291</v>
      </c>
      <c r="V6206" t="s">
        <v>235</v>
      </c>
      <c r="W6206" t="s">
        <v>122</v>
      </c>
      <c r="X6206" t="s">
        <v>217</v>
      </c>
      <c r="Y6206" t="s">
        <v>5618</v>
      </c>
      <c r="Z6206" t="s">
        <v>56</v>
      </c>
      <c r="AA6206" t="s">
        <v>46</v>
      </c>
      <c r="AB6206" t="s">
        <v>101</v>
      </c>
      <c r="AC6206" t="s">
        <v>58</v>
      </c>
      <c r="AD6206" t="s">
        <v>268</v>
      </c>
      <c r="AE6206" t="s">
        <v>380</v>
      </c>
      <c r="AF6206" t="s">
        <v>85</v>
      </c>
      <c r="AG6206" t="s">
        <v>2758</v>
      </c>
      <c r="AH6206" t="s">
        <v>125</v>
      </c>
      <c r="AI6206" t="s">
        <v>130</v>
      </c>
      <c r="AJ6206" t="s">
        <v>25861</v>
      </c>
      <c r="AK6206" t="s">
        <v>175</v>
      </c>
      <c r="AL6206" t="s">
        <v>122</v>
      </c>
      <c r="AM6206" t="s">
        <v>47</v>
      </c>
      <c r="AN6206" t="s">
        <v>1392</v>
      </c>
      <c r="AO6206" t="s">
        <v>175</v>
      </c>
    </row>
    <row r="6207" spans="1:41" hidden="1" x14ac:dyDescent="0.25">
      <c r="A6207" t="s">
        <v>25862</v>
      </c>
      <c r="B6207" t="s">
        <v>25863</v>
      </c>
      <c r="C6207" s="1" t="str">
        <f t="shared" si="390"/>
        <v>21:1065</v>
      </c>
      <c r="D6207" s="1" t="str">
        <f t="shared" si="391"/>
        <v>21:0108</v>
      </c>
      <c r="E6207" t="s">
        <v>25864</v>
      </c>
      <c r="F6207" t="s">
        <v>25865</v>
      </c>
      <c r="H6207">
        <v>51.088583499999999</v>
      </c>
      <c r="I6207">
        <v>-118.691806</v>
      </c>
      <c r="J6207" s="1" t="str">
        <f t="shared" si="388"/>
        <v>NGR bulk stream sediment</v>
      </c>
      <c r="K6207" s="1" t="str">
        <f t="shared" si="389"/>
        <v>&lt;177 micron (NGR)</v>
      </c>
      <c r="L6207">
        <v>30</v>
      </c>
      <c r="M6207" t="s">
        <v>117</v>
      </c>
      <c r="N6207">
        <v>499</v>
      </c>
      <c r="O6207" t="s">
        <v>185</v>
      </c>
      <c r="P6207" t="s">
        <v>51</v>
      </c>
      <c r="Q6207" t="s">
        <v>802</v>
      </c>
      <c r="R6207" t="s">
        <v>174</v>
      </c>
      <c r="S6207" t="s">
        <v>592</v>
      </c>
      <c r="T6207" t="s">
        <v>267</v>
      </c>
      <c r="U6207" t="s">
        <v>146</v>
      </c>
      <c r="V6207" t="s">
        <v>46</v>
      </c>
      <c r="W6207" t="s">
        <v>164</v>
      </c>
      <c r="X6207" t="s">
        <v>90</v>
      </c>
      <c r="Y6207" t="s">
        <v>11901</v>
      </c>
      <c r="Z6207" t="s">
        <v>56</v>
      </c>
      <c r="AA6207" t="s">
        <v>47</v>
      </c>
      <c r="AB6207" t="s">
        <v>110</v>
      </c>
      <c r="AC6207" t="s">
        <v>217</v>
      </c>
      <c r="AD6207" t="s">
        <v>240</v>
      </c>
      <c r="AE6207" t="s">
        <v>380</v>
      </c>
      <c r="AF6207" t="s">
        <v>267</v>
      </c>
      <c r="AG6207" t="s">
        <v>966</v>
      </c>
      <c r="AH6207" t="s">
        <v>105</v>
      </c>
      <c r="AI6207" t="s">
        <v>200</v>
      </c>
      <c r="AJ6207" t="s">
        <v>1763</v>
      </c>
      <c r="AK6207" t="s">
        <v>108</v>
      </c>
      <c r="AL6207" t="s">
        <v>47</v>
      </c>
      <c r="AM6207" t="s">
        <v>47</v>
      </c>
      <c r="AN6207" t="s">
        <v>548</v>
      </c>
      <c r="AO6207" t="s">
        <v>58</v>
      </c>
    </row>
    <row r="6208" spans="1:41" hidden="1" x14ac:dyDescent="0.25">
      <c r="A6208" t="s">
        <v>25866</v>
      </c>
      <c r="B6208" t="s">
        <v>25867</v>
      </c>
      <c r="C6208" s="1" t="str">
        <f t="shared" si="390"/>
        <v>21:1065</v>
      </c>
      <c r="D6208" s="1" t="str">
        <f t="shared" si="391"/>
        <v>21:0108</v>
      </c>
      <c r="E6208" t="s">
        <v>25868</v>
      </c>
      <c r="F6208" t="s">
        <v>25869</v>
      </c>
      <c r="H6208">
        <v>51.101263000000003</v>
      </c>
      <c r="I6208">
        <v>-118.6943686</v>
      </c>
      <c r="J6208" s="1" t="str">
        <f t="shared" si="388"/>
        <v>NGR bulk stream sediment</v>
      </c>
      <c r="K6208" s="1" t="str">
        <f t="shared" si="389"/>
        <v>&lt;177 micron (NGR)</v>
      </c>
      <c r="L6208">
        <v>30</v>
      </c>
      <c r="M6208" t="s">
        <v>136</v>
      </c>
      <c r="N6208">
        <v>500</v>
      </c>
      <c r="O6208" t="s">
        <v>57</v>
      </c>
      <c r="P6208" t="s">
        <v>51</v>
      </c>
      <c r="Q6208" t="s">
        <v>793</v>
      </c>
      <c r="R6208" t="s">
        <v>64</v>
      </c>
      <c r="S6208" t="s">
        <v>638</v>
      </c>
      <c r="T6208" t="s">
        <v>50</v>
      </c>
      <c r="U6208" t="s">
        <v>226</v>
      </c>
      <c r="V6208" t="s">
        <v>63</v>
      </c>
      <c r="W6208" t="s">
        <v>72</v>
      </c>
      <c r="X6208" t="s">
        <v>267</v>
      </c>
      <c r="Y6208" t="s">
        <v>89</v>
      </c>
      <c r="Z6208" t="s">
        <v>56</v>
      </c>
      <c r="AA6208" t="s">
        <v>46</v>
      </c>
      <c r="AB6208" t="s">
        <v>87</v>
      </c>
      <c r="AC6208" t="s">
        <v>269</v>
      </c>
      <c r="AD6208" t="s">
        <v>83</v>
      </c>
      <c r="AE6208" t="s">
        <v>380</v>
      </c>
      <c r="AF6208" t="s">
        <v>267</v>
      </c>
      <c r="AG6208" t="s">
        <v>622</v>
      </c>
      <c r="AH6208" t="s">
        <v>235</v>
      </c>
      <c r="AI6208" t="s">
        <v>60</v>
      </c>
      <c r="AJ6208" t="s">
        <v>4220</v>
      </c>
      <c r="AK6208" t="s">
        <v>58</v>
      </c>
      <c r="AL6208" t="s">
        <v>47</v>
      </c>
      <c r="AM6208" t="s">
        <v>122</v>
      </c>
      <c r="AN6208" t="s">
        <v>299</v>
      </c>
      <c r="AO6208" t="s">
        <v>127</v>
      </c>
    </row>
    <row r="6209" spans="1:41" hidden="1" x14ac:dyDescent="0.25">
      <c r="A6209" t="s">
        <v>25870</v>
      </c>
      <c r="B6209" t="s">
        <v>25871</v>
      </c>
      <c r="C6209" s="1" t="str">
        <f t="shared" si="390"/>
        <v>21:1065</v>
      </c>
      <c r="D6209" s="1" t="str">
        <f t="shared" si="391"/>
        <v>21:0108</v>
      </c>
      <c r="E6209" t="s">
        <v>25872</v>
      </c>
      <c r="F6209" t="s">
        <v>25873</v>
      </c>
      <c r="H6209">
        <v>51.176373300000002</v>
      </c>
      <c r="I6209">
        <v>-118.6833293</v>
      </c>
      <c r="J6209" s="1" t="str">
        <f t="shared" si="388"/>
        <v>NGR bulk stream sediment</v>
      </c>
      <c r="K6209" s="1" t="str">
        <f t="shared" si="389"/>
        <v>&lt;177 micron (NGR)</v>
      </c>
      <c r="L6209">
        <v>30</v>
      </c>
      <c r="M6209" t="s">
        <v>157</v>
      </c>
      <c r="N6209">
        <v>501</v>
      </c>
      <c r="O6209" t="s">
        <v>87</v>
      </c>
      <c r="P6209" t="s">
        <v>47</v>
      </c>
      <c r="Q6209" t="s">
        <v>662</v>
      </c>
      <c r="R6209" t="s">
        <v>274</v>
      </c>
      <c r="S6209" t="s">
        <v>915</v>
      </c>
      <c r="T6209" t="s">
        <v>127</v>
      </c>
      <c r="U6209" t="s">
        <v>457</v>
      </c>
      <c r="V6209" t="s">
        <v>161</v>
      </c>
      <c r="W6209" t="s">
        <v>266</v>
      </c>
      <c r="X6209" t="s">
        <v>21508</v>
      </c>
      <c r="Y6209" t="s">
        <v>65</v>
      </c>
      <c r="Z6209" t="s">
        <v>257</v>
      </c>
      <c r="AA6209" t="s">
        <v>46</v>
      </c>
      <c r="AB6209" t="s">
        <v>47</v>
      </c>
      <c r="AC6209" t="s">
        <v>58</v>
      </c>
      <c r="AD6209" t="s">
        <v>226</v>
      </c>
      <c r="AE6209" t="s">
        <v>380</v>
      </c>
      <c r="AF6209" t="s">
        <v>2133</v>
      </c>
      <c r="AG6209" t="s">
        <v>2214</v>
      </c>
      <c r="AH6209" t="s">
        <v>319</v>
      </c>
      <c r="AI6209" t="s">
        <v>143</v>
      </c>
      <c r="AJ6209" t="s">
        <v>25874</v>
      </c>
      <c r="AK6209" t="s">
        <v>1277</v>
      </c>
      <c r="AL6209" t="s">
        <v>122</v>
      </c>
      <c r="AM6209" t="s">
        <v>269</v>
      </c>
      <c r="AN6209" t="s">
        <v>9112</v>
      </c>
      <c r="AO6209" t="s">
        <v>90</v>
      </c>
    </row>
    <row r="6210" spans="1:41" hidden="1" x14ac:dyDescent="0.25">
      <c r="A6210" t="s">
        <v>25875</v>
      </c>
      <c r="B6210" t="s">
        <v>25876</v>
      </c>
      <c r="C6210" s="1" t="str">
        <f t="shared" si="390"/>
        <v>21:1065</v>
      </c>
      <c r="D6210" s="1" t="str">
        <f t="shared" si="391"/>
        <v>21:0108</v>
      </c>
      <c r="E6210" t="s">
        <v>25877</v>
      </c>
      <c r="F6210" t="s">
        <v>25878</v>
      </c>
      <c r="H6210">
        <v>51.162321300000002</v>
      </c>
      <c r="I6210">
        <v>-118.6730062</v>
      </c>
      <c r="J6210" s="1" t="str">
        <f t="shared" ref="J6210:J6273" si="392">HYPERLINK("http://geochem.nrcan.gc.ca/cdogs/content/kwd/kwd020030_e.htm", "NGR bulk stream sediment")</f>
        <v>NGR bulk stream sediment</v>
      </c>
      <c r="K6210" s="1" t="str">
        <f t="shared" ref="K6210:K6273" si="393">HYPERLINK("http://geochem.nrcan.gc.ca/cdogs/content/kwd/kwd080006_e.htm", "&lt;177 micron (NGR)")</f>
        <v>&lt;177 micron (NGR)</v>
      </c>
      <c r="L6210">
        <v>30</v>
      </c>
      <c r="M6210" t="s">
        <v>170</v>
      </c>
      <c r="N6210">
        <v>502</v>
      </c>
      <c r="O6210" t="s">
        <v>61</v>
      </c>
      <c r="P6210" t="s">
        <v>47</v>
      </c>
      <c r="Q6210" t="s">
        <v>765</v>
      </c>
      <c r="R6210" t="s">
        <v>200</v>
      </c>
      <c r="S6210" t="s">
        <v>463</v>
      </c>
      <c r="T6210" t="s">
        <v>209</v>
      </c>
      <c r="U6210" t="s">
        <v>146</v>
      </c>
      <c r="V6210" t="s">
        <v>200</v>
      </c>
      <c r="W6210" t="s">
        <v>142</v>
      </c>
      <c r="X6210" t="s">
        <v>98</v>
      </c>
      <c r="Y6210" t="s">
        <v>237</v>
      </c>
      <c r="Z6210" t="s">
        <v>62</v>
      </c>
      <c r="AA6210" t="s">
        <v>46</v>
      </c>
      <c r="AB6210" t="s">
        <v>235</v>
      </c>
      <c r="AC6210" t="s">
        <v>175</v>
      </c>
      <c r="AD6210" t="s">
        <v>237</v>
      </c>
      <c r="AE6210" t="s">
        <v>199</v>
      </c>
      <c r="AF6210" t="s">
        <v>209</v>
      </c>
      <c r="AG6210" t="s">
        <v>352</v>
      </c>
      <c r="AH6210" t="s">
        <v>72</v>
      </c>
      <c r="AI6210" t="s">
        <v>200</v>
      </c>
      <c r="AJ6210" t="s">
        <v>9068</v>
      </c>
      <c r="AK6210" t="s">
        <v>209</v>
      </c>
      <c r="AL6210" t="s">
        <v>47</v>
      </c>
      <c r="AM6210" t="s">
        <v>85</v>
      </c>
      <c r="AN6210" t="s">
        <v>97</v>
      </c>
      <c r="AO6210" t="s">
        <v>59</v>
      </c>
    </row>
    <row r="6211" spans="1:41" hidden="1" x14ac:dyDescent="0.25">
      <c r="A6211" t="s">
        <v>25879</v>
      </c>
      <c r="B6211" t="s">
        <v>25880</v>
      </c>
      <c r="C6211" s="1" t="str">
        <f t="shared" si="390"/>
        <v>21:1065</v>
      </c>
      <c r="D6211" s="1" t="str">
        <f t="shared" si="391"/>
        <v>21:0108</v>
      </c>
      <c r="E6211" t="s">
        <v>25881</v>
      </c>
      <c r="F6211" t="s">
        <v>25882</v>
      </c>
      <c r="H6211">
        <v>51.145190300000003</v>
      </c>
      <c r="I6211">
        <v>-118.67980679999999</v>
      </c>
      <c r="J6211" s="1" t="str">
        <f t="shared" si="392"/>
        <v>NGR bulk stream sediment</v>
      </c>
      <c r="K6211" s="1" t="str">
        <f t="shared" si="393"/>
        <v>&lt;177 micron (NGR)</v>
      </c>
      <c r="L6211">
        <v>30</v>
      </c>
      <c r="M6211" t="s">
        <v>180</v>
      </c>
      <c r="N6211">
        <v>503</v>
      </c>
      <c r="O6211" t="s">
        <v>102</v>
      </c>
      <c r="P6211" t="s">
        <v>47</v>
      </c>
      <c r="Q6211" t="s">
        <v>97</v>
      </c>
      <c r="R6211" t="s">
        <v>85</v>
      </c>
      <c r="S6211" t="s">
        <v>391</v>
      </c>
      <c r="T6211" t="s">
        <v>209</v>
      </c>
      <c r="U6211" t="s">
        <v>343</v>
      </c>
      <c r="V6211" t="s">
        <v>102</v>
      </c>
      <c r="W6211" t="s">
        <v>102</v>
      </c>
      <c r="X6211" t="s">
        <v>98</v>
      </c>
      <c r="Y6211" t="s">
        <v>226</v>
      </c>
      <c r="Z6211" t="s">
        <v>56</v>
      </c>
      <c r="AA6211" t="s">
        <v>46</v>
      </c>
      <c r="AB6211" t="s">
        <v>87</v>
      </c>
      <c r="AC6211" t="s">
        <v>58</v>
      </c>
      <c r="AD6211" t="s">
        <v>829</v>
      </c>
      <c r="AE6211" t="s">
        <v>199</v>
      </c>
      <c r="AF6211" t="s">
        <v>108</v>
      </c>
      <c r="AG6211" t="s">
        <v>3945</v>
      </c>
      <c r="AH6211" t="s">
        <v>81</v>
      </c>
      <c r="AI6211" t="s">
        <v>78</v>
      </c>
      <c r="AJ6211" t="s">
        <v>321</v>
      </c>
      <c r="AK6211" t="s">
        <v>108</v>
      </c>
      <c r="AL6211" t="s">
        <v>47</v>
      </c>
      <c r="AM6211" t="s">
        <v>52</v>
      </c>
      <c r="AN6211" t="s">
        <v>790</v>
      </c>
      <c r="AO6211" t="s">
        <v>85</v>
      </c>
    </row>
    <row r="6212" spans="1:41" hidden="1" x14ac:dyDescent="0.25">
      <c r="A6212" t="s">
        <v>25883</v>
      </c>
      <c r="B6212" t="s">
        <v>25884</v>
      </c>
      <c r="C6212" s="1" t="str">
        <f t="shared" si="390"/>
        <v>21:1065</v>
      </c>
      <c r="D6212" s="1" t="str">
        <f t="shared" si="391"/>
        <v>21:0108</v>
      </c>
      <c r="E6212" t="s">
        <v>25885</v>
      </c>
      <c r="F6212" t="s">
        <v>25886</v>
      </c>
      <c r="H6212">
        <v>51.102135400000002</v>
      </c>
      <c r="I6212">
        <v>-118.6668755</v>
      </c>
      <c r="J6212" s="1" t="str">
        <f t="shared" si="392"/>
        <v>NGR bulk stream sediment</v>
      </c>
      <c r="K6212" s="1" t="str">
        <f t="shared" si="393"/>
        <v>&lt;177 micron (NGR)</v>
      </c>
      <c r="L6212">
        <v>30</v>
      </c>
      <c r="M6212" t="s">
        <v>195</v>
      </c>
      <c r="N6212">
        <v>504</v>
      </c>
      <c r="O6212" t="s">
        <v>371</v>
      </c>
      <c r="P6212" t="s">
        <v>51</v>
      </c>
      <c r="Q6212" t="s">
        <v>337</v>
      </c>
      <c r="R6212" t="s">
        <v>62</v>
      </c>
      <c r="S6212" t="s">
        <v>1121</v>
      </c>
      <c r="T6212" t="s">
        <v>209</v>
      </c>
      <c r="U6212" t="s">
        <v>331</v>
      </c>
      <c r="V6212" t="s">
        <v>47</v>
      </c>
      <c r="W6212" t="s">
        <v>164</v>
      </c>
      <c r="X6212" t="s">
        <v>82</v>
      </c>
      <c r="Y6212" t="s">
        <v>386</v>
      </c>
      <c r="Z6212" t="s">
        <v>56</v>
      </c>
      <c r="AA6212" t="s">
        <v>46</v>
      </c>
      <c r="AB6212" t="s">
        <v>46</v>
      </c>
      <c r="AC6212" t="s">
        <v>99</v>
      </c>
      <c r="AD6212" t="s">
        <v>144</v>
      </c>
      <c r="AE6212" t="s">
        <v>380</v>
      </c>
      <c r="AF6212" t="s">
        <v>267</v>
      </c>
      <c r="AG6212" t="s">
        <v>1060</v>
      </c>
      <c r="AH6212" t="s">
        <v>81</v>
      </c>
      <c r="AI6212" t="s">
        <v>161</v>
      </c>
      <c r="AJ6212" t="s">
        <v>2322</v>
      </c>
      <c r="AK6212" t="s">
        <v>150</v>
      </c>
      <c r="AL6212" t="s">
        <v>47</v>
      </c>
      <c r="AM6212" t="s">
        <v>103</v>
      </c>
      <c r="AN6212" t="s">
        <v>765</v>
      </c>
      <c r="AO6212" t="s">
        <v>330</v>
      </c>
    </row>
    <row r="6213" spans="1:41" hidden="1" x14ac:dyDescent="0.25">
      <c r="A6213" t="s">
        <v>25887</v>
      </c>
      <c r="B6213" t="s">
        <v>25888</v>
      </c>
      <c r="C6213" s="1" t="str">
        <f t="shared" si="390"/>
        <v>21:1065</v>
      </c>
      <c r="D6213" s="1" t="str">
        <f t="shared" si="391"/>
        <v>21:0108</v>
      </c>
      <c r="E6213" t="s">
        <v>25889</v>
      </c>
      <c r="F6213" t="s">
        <v>25890</v>
      </c>
      <c r="H6213">
        <v>51.0704961</v>
      </c>
      <c r="I6213">
        <v>-118.68382339999999</v>
      </c>
      <c r="J6213" s="1" t="str">
        <f t="shared" si="392"/>
        <v>NGR bulk stream sediment</v>
      </c>
      <c r="K6213" s="1" t="str">
        <f t="shared" si="393"/>
        <v>&lt;177 micron (NGR)</v>
      </c>
      <c r="L6213">
        <v>30</v>
      </c>
      <c r="M6213" t="s">
        <v>205</v>
      </c>
      <c r="N6213">
        <v>505</v>
      </c>
      <c r="O6213" t="s">
        <v>63</v>
      </c>
      <c r="P6213" t="s">
        <v>47</v>
      </c>
      <c r="Q6213" t="s">
        <v>411</v>
      </c>
      <c r="R6213" t="s">
        <v>53</v>
      </c>
      <c r="S6213" t="s">
        <v>207</v>
      </c>
      <c r="T6213" t="s">
        <v>76</v>
      </c>
      <c r="U6213" t="s">
        <v>184</v>
      </c>
      <c r="V6213" t="s">
        <v>47</v>
      </c>
      <c r="W6213" t="s">
        <v>78</v>
      </c>
      <c r="X6213" t="s">
        <v>55</v>
      </c>
      <c r="Y6213" t="s">
        <v>184</v>
      </c>
      <c r="Z6213" t="s">
        <v>199</v>
      </c>
      <c r="AA6213" t="s">
        <v>46</v>
      </c>
      <c r="AB6213" t="s">
        <v>87</v>
      </c>
      <c r="AC6213" t="s">
        <v>82</v>
      </c>
      <c r="AD6213" t="s">
        <v>358</v>
      </c>
      <c r="AE6213" t="s">
        <v>380</v>
      </c>
      <c r="AF6213" t="s">
        <v>55</v>
      </c>
      <c r="AG6213" t="s">
        <v>2180</v>
      </c>
      <c r="AH6213" t="s">
        <v>174</v>
      </c>
      <c r="AI6213" t="s">
        <v>64</v>
      </c>
      <c r="AJ6213" t="s">
        <v>2214</v>
      </c>
      <c r="AK6213" t="s">
        <v>128</v>
      </c>
      <c r="AL6213" t="s">
        <v>47</v>
      </c>
      <c r="AM6213" t="s">
        <v>122</v>
      </c>
      <c r="AN6213" t="s">
        <v>301</v>
      </c>
      <c r="AO6213" t="s">
        <v>306</v>
      </c>
    </row>
    <row r="6214" spans="1:41" hidden="1" x14ac:dyDescent="0.25">
      <c r="A6214" t="s">
        <v>25891</v>
      </c>
      <c r="B6214" t="s">
        <v>25892</v>
      </c>
      <c r="C6214" s="1" t="str">
        <f t="shared" si="390"/>
        <v>21:1065</v>
      </c>
      <c r="D6214" s="1" t="str">
        <f t="shared" si="391"/>
        <v>21:0108</v>
      </c>
      <c r="E6214" t="s">
        <v>25893</v>
      </c>
      <c r="F6214" t="s">
        <v>25894</v>
      </c>
      <c r="H6214">
        <v>51.059002999999997</v>
      </c>
      <c r="I6214">
        <v>-118.68440510000001</v>
      </c>
      <c r="J6214" s="1" t="str">
        <f t="shared" si="392"/>
        <v>NGR bulk stream sediment</v>
      </c>
      <c r="K6214" s="1" t="str">
        <f t="shared" si="393"/>
        <v>&lt;177 micron (NGR)</v>
      </c>
      <c r="L6214">
        <v>30</v>
      </c>
      <c r="M6214" t="s">
        <v>214</v>
      </c>
      <c r="N6214">
        <v>506</v>
      </c>
      <c r="O6214" t="s">
        <v>235</v>
      </c>
      <c r="P6214" t="s">
        <v>47</v>
      </c>
      <c r="Q6214" t="s">
        <v>234</v>
      </c>
      <c r="R6214" t="s">
        <v>72</v>
      </c>
      <c r="S6214" t="s">
        <v>1121</v>
      </c>
      <c r="T6214" t="s">
        <v>209</v>
      </c>
      <c r="U6214" t="s">
        <v>241</v>
      </c>
      <c r="V6214" t="s">
        <v>63</v>
      </c>
      <c r="W6214" t="s">
        <v>206</v>
      </c>
      <c r="X6214" t="s">
        <v>209</v>
      </c>
      <c r="Y6214" t="s">
        <v>386</v>
      </c>
      <c r="Z6214" t="s">
        <v>56</v>
      </c>
      <c r="AA6214" t="s">
        <v>46</v>
      </c>
      <c r="AB6214" t="s">
        <v>235</v>
      </c>
      <c r="AC6214" t="s">
        <v>58</v>
      </c>
      <c r="AD6214" t="s">
        <v>532</v>
      </c>
      <c r="AE6214" t="s">
        <v>380</v>
      </c>
      <c r="AF6214" t="s">
        <v>76</v>
      </c>
      <c r="AG6214" t="s">
        <v>4557</v>
      </c>
      <c r="AH6214" t="s">
        <v>149</v>
      </c>
      <c r="AI6214" t="s">
        <v>81</v>
      </c>
      <c r="AJ6214" t="s">
        <v>107</v>
      </c>
      <c r="AK6214" t="s">
        <v>88</v>
      </c>
      <c r="AL6214" t="s">
        <v>47</v>
      </c>
      <c r="AM6214" t="s">
        <v>122</v>
      </c>
      <c r="AN6214" t="s">
        <v>725</v>
      </c>
      <c r="AO6214" t="s">
        <v>99</v>
      </c>
    </row>
    <row r="6215" spans="1:41" hidden="1" x14ac:dyDescent="0.25">
      <c r="A6215" t="s">
        <v>25895</v>
      </c>
      <c r="B6215" t="s">
        <v>25896</v>
      </c>
      <c r="C6215" s="1" t="str">
        <f t="shared" si="390"/>
        <v>21:1065</v>
      </c>
      <c r="D6215" s="1" t="str">
        <f t="shared" si="391"/>
        <v>21:0108</v>
      </c>
      <c r="E6215" t="s">
        <v>25897</v>
      </c>
      <c r="F6215" t="s">
        <v>25898</v>
      </c>
      <c r="H6215">
        <v>51.0409595</v>
      </c>
      <c r="I6215">
        <v>-118.6876875</v>
      </c>
      <c r="J6215" s="1" t="str">
        <f t="shared" si="392"/>
        <v>NGR bulk stream sediment</v>
      </c>
      <c r="K6215" s="1" t="str">
        <f t="shared" si="393"/>
        <v>&lt;177 micron (NGR)</v>
      </c>
      <c r="L6215">
        <v>30</v>
      </c>
      <c r="M6215" t="s">
        <v>223</v>
      </c>
      <c r="N6215">
        <v>507</v>
      </c>
      <c r="O6215" t="s">
        <v>54</v>
      </c>
      <c r="P6215" t="s">
        <v>47</v>
      </c>
      <c r="Q6215" t="s">
        <v>492</v>
      </c>
      <c r="R6215" t="s">
        <v>200</v>
      </c>
      <c r="S6215" t="s">
        <v>275</v>
      </c>
      <c r="T6215" t="s">
        <v>209</v>
      </c>
      <c r="U6215" t="s">
        <v>532</v>
      </c>
      <c r="V6215" t="s">
        <v>105</v>
      </c>
      <c r="W6215" t="s">
        <v>102</v>
      </c>
      <c r="X6215" t="s">
        <v>99</v>
      </c>
      <c r="Y6215" t="s">
        <v>25899</v>
      </c>
      <c r="Z6215" t="s">
        <v>56</v>
      </c>
      <c r="AA6215" t="s">
        <v>46</v>
      </c>
      <c r="AB6215" t="s">
        <v>105</v>
      </c>
      <c r="AC6215" t="s">
        <v>58</v>
      </c>
      <c r="AD6215" t="s">
        <v>183</v>
      </c>
      <c r="AE6215" t="s">
        <v>380</v>
      </c>
      <c r="AF6215" t="s">
        <v>267</v>
      </c>
      <c r="AG6215" t="s">
        <v>2109</v>
      </c>
      <c r="AH6215" t="s">
        <v>235</v>
      </c>
      <c r="AI6215" t="s">
        <v>79</v>
      </c>
      <c r="AJ6215" t="s">
        <v>24210</v>
      </c>
      <c r="AK6215" t="s">
        <v>76</v>
      </c>
      <c r="AL6215" t="s">
        <v>122</v>
      </c>
      <c r="AM6215" t="s">
        <v>122</v>
      </c>
      <c r="AN6215" t="s">
        <v>548</v>
      </c>
      <c r="AO6215" t="s">
        <v>76</v>
      </c>
    </row>
    <row r="6216" spans="1:41" hidden="1" x14ac:dyDescent="0.25">
      <c r="A6216" t="s">
        <v>25900</v>
      </c>
      <c r="B6216" t="s">
        <v>25901</v>
      </c>
      <c r="C6216" s="1" t="str">
        <f t="shared" si="390"/>
        <v>21:1065</v>
      </c>
      <c r="D6216" s="1" t="str">
        <f t="shared" si="391"/>
        <v>21:0108</v>
      </c>
      <c r="E6216" t="s">
        <v>25902</v>
      </c>
      <c r="F6216" t="s">
        <v>25903</v>
      </c>
      <c r="H6216">
        <v>50.999386100000002</v>
      </c>
      <c r="I6216">
        <v>-119.5298116</v>
      </c>
      <c r="J6216" s="1" t="str">
        <f t="shared" si="392"/>
        <v>NGR bulk stream sediment</v>
      </c>
      <c r="K6216" s="1" t="str">
        <f t="shared" si="393"/>
        <v>&lt;177 micron (NGR)</v>
      </c>
      <c r="L6216">
        <v>30</v>
      </c>
      <c r="M6216" t="s">
        <v>233</v>
      </c>
      <c r="N6216">
        <v>508</v>
      </c>
      <c r="O6216" t="s">
        <v>238</v>
      </c>
      <c r="P6216" t="s">
        <v>103</v>
      </c>
      <c r="Q6216" t="s">
        <v>832</v>
      </c>
      <c r="R6216" t="s">
        <v>58</v>
      </c>
      <c r="S6216" t="s">
        <v>829</v>
      </c>
      <c r="T6216" t="s">
        <v>99</v>
      </c>
      <c r="U6216" t="s">
        <v>146</v>
      </c>
      <c r="V6216" t="s">
        <v>79</v>
      </c>
      <c r="W6216" t="s">
        <v>227</v>
      </c>
      <c r="X6216" t="s">
        <v>103</v>
      </c>
      <c r="Y6216" t="s">
        <v>290</v>
      </c>
      <c r="Z6216" t="s">
        <v>56</v>
      </c>
      <c r="AA6216" t="s">
        <v>46</v>
      </c>
      <c r="AB6216" t="s">
        <v>87</v>
      </c>
      <c r="AC6216" t="s">
        <v>272</v>
      </c>
      <c r="AD6216" t="s">
        <v>190</v>
      </c>
      <c r="AE6216" t="s">
        <v>199</v>
      </c>
      <c r="AF6216" t="s">
        <v>209</v>
      </c>
      <c r="AG6216" t="s">
        <v>224</v>
      </c>
      <c r="AH6216" t="s">
        <v>46</v>
      </c>
      <c r="AI6216" t="s">
        <v>46</v>
      </c>
      <c r="AJ6216" t="s">
        <v>406</v>
      </c>
      <c r="AK6216" t="s">
        <v>455</v>
      </c>
      <c r="AL6216" t="s">
        <v>103</v>
      </c>
      <c r="AM6216" t="s">
        <v>47</v>
      </c>
      <c r="AN6216" t="s">
        <v>65</v>
      </c>
      <c r="AO6216" t="s">
        <v>103</v>
      </c>
    </row>
    <row r="6217" spans="1:41" hidden="1" x14ac:dyDescent="0.25">
      <c r="A6217" t="s">
        <v>25904</v>
      </c>
      <c r="B6217" t="s">
        <v>25905</v>
      </c>
      <c r="C6217" s="1" t="str">
        <f t="shared" si="390"/>
        <v>21:1065</v>
      </c>
      <c r="D6217" s="1" t="str">
        <f t="shared" si="391"/>
        <v>21:0108</v>
      </c>
      <c r="E6217" t="s">
        <v>25906</v>
      </c>
      <c r="F6217" t="s">
        <v>25907</v>
      </c>
      <c r="H6217">
        <v>50.999311200000001</v>
      </c>
      <c r="I6217">
        <v>-119.5353381</v>
      </c>
      <c r="J6217" s="1" t="str">
        <f t="shared" si="392"/>
        <v>NGR bulk stream sediment</v>
      </c>
      <c r="K6217" s="1" t="str">
        <f t="shared" si="393"/>
        <v>&lt;177 micron (NGR)</v>
      </c>
      <c r="L6217">
        <v>30</v>
      </c>
      <c r="M6217" t="s">
        <v>248</v>
      </c>
      <c r="N6217">
        <v>509</v>
      </c>
      <c r="O6217" t="s">
        <v>266</v>
      </c>
      <c r="P6217" t="s">
        <v>73</v>
      </c>
      <c r="Q6217" t="s">
        <v>920</v>
      </c>
      <c r="R6217" t="s">
        <v>127</v>
      </c>
      <c r="S6217" t="s">
        <v>268</v>
      </c>
      <c r="T6217" t="s">
        <v>225</v>
      </c>
      <c r="U6217" t="s">
        <v>399</v>
      </c>
      <c r="V6217" t="s">
        <v>200</v>
      </c>
      <c r="W6217" t="s">
        <v>142</v>
      </c>
      <c r="X6217" t="s">
        <v>103</v>
      </c>
      <c r="Y6217" t="s">
        <v>186</v>
      </c>
      <c r="Z6217" t="s">
        <v>56</v>
      </c>
      <c r="AA6217" t="s">
        <v>103</v>
      </c>
      <c r="AB6217" t="s">
        <v>87</v>
      </c>
      <c r="AC6217" t="s">
        <v>475</v>
      </c>
      <c r="AD6217" t="s">
        <v>190</v>
      </c>
      <c r="AE6217" t="s">
        <v>199</v>
      </c>
      <c r="AF6217" t="s">
        <v>76</v>
      </c>
      <c r="AG6217" t="s">
        <v>227</v>
      </c>
      <c r="AH6217" t="s">
        <v>149</v>
      </c>
      <c r="AI6217" t="s">
        <v>54</v>
      </c>
      <c r="AJ6217" t="s">
        <v>365</v>
      </c>
      <c r="AK6217" t="s">
        <v>72</v>
      </c>
      <c r="AL6217" t="s">
        <v>103</v>
      </c>
      <c r="AM6217" t="s">
        <v>47</v>
      </c>
      <c r="AN6217" t="s">
        <v>65</v>
      </c>
      <c r="AO6217" t="s">
        <v>103</v>
      </c>
    </row>
    <row r="6218" spans="1:41" hidden="1" x14ac:dyDescent="0.25">
      <c r="A6218" t="s">
        <v>25908</v>
      </c>
      <c r="B6218" t="s">
        <v>25909</v>
      </c>
      <c r="C6218" s="1" t="str">
        <f t="shared" si="390"/>
        <v>21:1065</v>
      </c>
      <c r="D6218" s="1" t="str">
        <f t="shared" si="391"/>
        <v>21:0108</v>
      </c>
      <c r="E6218" t="s">
        <v>25910</v>
      </c>
      <c r="F6218" t="s">
        <v>25911</v>
      </c>
      <c r="H6218">
        <v>51.057690200000003</v>
      </c>
      <c r="I6218">
        <v>-119.5392399</v>
      </c>
      <c r="J6218" s="1" t="str">
        <f t="shared" si="392"/>
        <v>NGR bulk stream sediment</v>
      </c>
      <c r="K6218" s="1" t="str">
        <f t="shared" si="393"/>
        <v>&lt;177 micron (NGR)</v>
      </c>
      <c r="L6218">
        <v>30</v>
      </c>
      <c r="M6218" t="s">
        <v>256</v>
      </c>
      <c r="N6218">
        <v>510</v>
      </c>
      <c r="O6218" t="s">
        <v>58</v>
      </c>
      <c r="P6218" t="s">
        <v>85</v>
      </c>
      <c r="Q6218" t="s">
        <v>294</v>
      </c>
      <c r="R6218" t="s">
        <v>62</v>
      </c>
      <c r="S6218" t="s">
        <v>124</v>
      </c>
      <c r="T6218" t="s">
        <v>59</v>
      </c>
      <c r="U6218" t="s">
        <v>146</v>
      </c>
      <c r="V6218" t="s">
        <v>235</v>
      </c>
      <c r="W6218" t="s">
        <v>86</v>
      </c>
      <c r="X6218" t="s">
        <v>46</v>
      </c>
      <c r="Y6218" t="s">
        <v>141</v>
      </c>
      <c r="Z6218" t="s">
        <v>56</v>
      </c>
      <c r="AA6218" t="s">
        <v>46</v>
      </c>
      <c r="AB6218" t="s">
        <v>149</v>
      </c>
      <c r="AC6218" t="s">
        <v>475</v>
      </c>
      <c r="AD6218" t="s">
        <v>186</v>
      </c>
      <c r="AE6218" t="s">
        <v>84</v>
      </c>
      <c r="AF6218" t="s">
        <v>76</v>
      </c>
      <c r="AG6218" t="s">
        <v>437</v>
      </c>
      <c r="AH6218" t="s">
        <v>174</v>
      </c>
      <c r="AI6218" t="s">
        <v>46</v>
      </c>
      <c r="AJ6218" t="s">
        <v>412</v>
      </c>
      <c r="AK6218" t="s">
        <v>105</v>
      </c>
      <c r="AL6218" t="s">
        <v>47</v>
      </c>
      <c r="AM6218" t="s">
        <v>47</v>
      </c>
      <c r="AN6218" t="s">
        <v>65</v>
      </c>
      <c r="AO6218" t="s">
        <v>46</v>
      </c>
    </row>
    <row r="6219" spans="1:41" hidden="1" x14ac:dyDescent="0.25">
      <c r="A6219" t="s">
        <v>25912</v>
      </c>
      <c r="B6219" t="s">
        <v>25913</v>
      </c>
      <c r="C6219" s="1" t="str">
        <f t="shared" si="390"/>
        <v>21:1065</v>
      </c>
      <c r="D6219" s="1" t="str">
        <f t="shared" si="391"/>
        <v>21:0108</v>
      </c>
      <c r="E6219" t="s">
        <v>25914</v>
      </c>
      <c r="F6219" t="s">
        <v>25915</v>
      </c>
      <c r="H6219">
        <v>51.067436399999998</v>
      </c>
      <c r="I6219">
        <v>-119.5509651</v>
      </c>
      <c r="J6219" s="1" t="str">
        <f t="shared" si="392"/>
        <v>NGR bulk stream sediment</v>
      </c>
      <c r="K6219" s="1" t="str">
        <f t="shared" si="393"/>
        <v>&lt;177 micron (NGR)</v>
      </c>
      <c r="L6219">
        <v>30</v>
      </c>
      <c r="M6219" t="s">
        <v>265</v>
      </c>
      <c r="N6219">
        <v>511</v>
      </c>
      <c r="O6219" t="s">
        <v>125</v>
      </c>
      <c r="P6219" t="s">
        <v>137</v>
      </c>
      <c r="Q6219" t="s">
        <v>543</v>
      </c>
      <c r="R6219" t="s">
        <v>131</v>
      </c>
      <c r="S6219" t="s">
        <v>99</v>
      </c>
      <c r="T6219" t="s">
        <v>108</v>
      </c>
      <c r="U6219" t="s">
        <v>112</v>
      </c>
      <c r="V6219" t="s">
        <v>63</v>
      </c>
      <c r="W6219" t="s">
        <v>105</v>
      </c>
      <c r="X6219" t="s">
        <v>46</v>
      </c>
      <c r="Y6219" t="s">
        <v>175</v>
      </c>
      <c r="Z6219" t="s">
        <v>56</v>
      </c>
      <c r="AA6219" t="s">
        <v>47</v>
      </c>
      <c r="AB6219" t="s">
        <v>198</v>
      </c>
      <c r="AC6219" t="s">
        <v>99</v>
      </c>
      <c r="AD6219" t="s">
        <v>209</v>
      </c>
      <c r="AE6219" t="s">
        <v>84</v>
      </c>
      <c r="AF6219" t="s">
        <v>392</v>
      </c>
      <c r="AG6219" t="s">
        <v>101</v>
      </c>
      <c r="AH6219" t="s">
        <v>62</v>
      </c>
      <c r="AI6219" t="s">
        <v>62</v>
      </c>
      <c r="AJ6219" t="s">
        <v>161</v>
      </c>
      <c r="AK6219" t="s">
        <v>271</v>
      </c>
      <c r="AL6219" t="s">
        <v>47</v>
      </c>
      <c r="AM6219" t="s">
        <v>47</v>
      </c>
      <c r="AN6219" t="s">
        <v>65</v>
      </c>
      <c r="AO6219" t="s">
        <v>103</v>
      </c>
    </row>
    <row r="6220" spans="1:41" hidden="1" x14ac:dyDescent="0.25">
      <c r="A6220" t="s">
        <v>25916</v>
      </c>
      <c r="B6220" t="s">
        <v>25917</v>
      </c>
      <c r="C6220" s="1" t="str">
        <f t="shared" si="390"/>
        <v>21:1065</v>
      </c>
      <c r="D6220" s="1" t="str">
        <f t="shared" si="391"/>
        <v>21:0108</v>
      </c>
      <c r="E6220" t="s">
        <v>25918</v>
      </c>
      <c r="F6220" t="s">
        <v>25919</v>
      </c>
      <c r="H6220">
        <v>51.068487900000001</v>
      </c>
      <c r="I6220">
        <v>-119.6256839</v>
      </c>
      <c r="J6220" s="1" t="str">
        <f t="shared" si="392"/>
        <v>NGR bulk stream sediment</v>
      </c>
      <c r="K6220" s="1" t="str">
        <f t="shared" si="393"/>
        <v>&lt;177 micron (NGR)</v>
      </c>
      <c r="L6220">
        <v>31</v>
      </c>
      <c r="M6220" t="s">
        <v>45</v>
      </c>
      <c r="N6220">
        <v>512</v>
      </c>
      <c r="O6220" t="s">
        <v>25920</v>
      </c>
      <c r="P6220" t="s">
        <v>267</v>
      </c>
      <c r="Q6220" t="s">
        <v>915</v>
      </c>
      <c r="R6220" t="s">
        <v>392</v>
      </c>
      <c r="S6220" t="s">
        <v>107</v>
      </c>
      <c r="T6220" t="s">
        <v>418</v>
      </c>
      <c r="U6220" t="s">
        <v>65</v>
      </c>
      <c r="V6220" t="s">
        <v>455</v>
      </c>
      <c r="W6220" t="s">
        <v>137</v>
      </c>
      <c r="X6220" t="s">
        <v>47</v>
      </c>
      <c r="Y6220" t="s">
        <v>141</v>
      </c>
      <c r="Z6220" t="s">
        <v>56</v>
      </c>
      <c r="AA6220" t="s">
        <v>46</v>
      </c>
      <c r="AB6220" t="s">
        <v>174</v>
      </c>
      <c r="AC6220" t="s">
        <v>829</v>
      </c>
      <c r="AD6220" t="s">
        <v>80</v>
      </c>
      <c r="AE6220" t="s">
        <v>228</v>
      </c>
      <c r="AF6220" t="s">
        <v>175</v>
      </c>
      <c r="AG6220" t="s">
        <v>224</v>
      </c>
      <c r="AH6220" t="s">
        <v>149</v>
      </c>
      <c r="AI6220" t="s">
        <v>54</v>
      </c>
      <c r="AJ6220" t="s">
        <v>227</v>
      </c>
      <c r="AK6220" t="s">
        <v>61</v>
      </c>
      <c r="AL6220" t="s">
        <v>47</v>
      </c>
      <c r="AM6220" t="s">
        <v>47</v>
      </c>
      <c r="AN6220" t="s">
        <v>65</v>
      </c>
      <c r="AO6220" t="s">
        <v>103</v>
      </c>
    </row>
    <row r="6221" spans="1:41" hidden="1" x14ac:dyDescent="0.25">
      <c r="A6221" t="s">
        <v>25921</v>
      </c>
      <c r="B6221" t="s">
        <v>25922</v>
      </c>
      <c r="C6221" s="1" t="str">
        <f t="shared" ref="C6221:C6284" si="394">HYPERLINK("http://geochem.nrcan.gc.ca/cdogs/content/bdl/bdl211065_e.htm", "21:1065")</f>
        <v>21:1065</v>
      </c>
      <c r="D6221" s="1" t="str">
        <f t="shared" ref="D6221:D6284" si="395">HYPERLINK("http://geochem.nrcan.gc.ca/cdogs/content/svy/svy210108_e.htm", "21:0108")</f>
        <v>21:0108</v>
      </c>
      <c r="E6221" t="s">
        <v>25923</v>
      </c>
      <c r="F6221" t="s">
        <v>25924</v>
      </c>
      <c r="H6221">
        <v>51.098759899999997</v>
      </c>
      <c r="I6221">
        <v>-119.49619300000001</v>
      </c>
      <c r="J6221" s="1" t="str">
        <f t="shared" si="392"/>
        <v>NGR bulk stream sediment</v>
      </c>
      <c r="K6221" s="1" t="str">
        <f t="shared" si="393"/>
        <v>&lt;177 micron (NGR)</v>
      </c>
      <c r="L6221">
        <v>31</v>
      </c>
      <c r="M6221" t="s">
        <v>71</v>
      </c>
      <c r="N6221">
        <v>513</v>
      </c>
      <c r="O6221" t="s">
        <v>206</v>
      </c>
      <c r="P6221" t="s">
        <v>47</v>
      </c>
      <c r="Q6221" t="s">
        <v>1304</v>
      </c>
      <c r="R6221" t="s">
        <v>238</v>
      </c>
      <c r="S6221" t="s">
        <v>183</v>
      </c>
      <c r="T6221" t="s">
        <v>475</v>
      </c>
      <c r="U6221" t="s">
        <v>431</v>
      </c>
      <c r="V6221" t="s">
        <v>78</v>
      </c>
      <c r="W6221" t="s">
        <v>412</v>
      </c>
      <c r="X6221" t="s">
        <v>103</v>
      </c>
      <c r="Y6221" t="s">
        <v>239</v>
      </c>
      <c r="Z6221" t="s">
        <v>56</v>
      </c>
      <c r="AA6221" t="s">
        <v>46</v>
      </c>
      <c r="AB6221" t="s">
        <v>110</v>
      </c>
      <c r="AC6221" t="s">
        <v>342</v>
      </c>
      <c r="AD6221" t="s">
        <v>225</v>
      </c>
      <c r="AE6221" t="s">
        <v>199</v>
      </c>
      <c r="AF6221" t="s">
        <v>66</v>
      </c>
      <c r="AG6221" t="s">
        <v>158</v>
      </c>
      <c r="AH6221" t="s">
        <v>47</v>
      </c>
      <c r="AI6221" t="s">
        <v>87</v>
      </c>
      <c r="AJ6221" t="s">
        <v>137</v>
      </c>
      <c r="AK6221" t="s">
        <v>125</v>
      </c>
      <c r="AL6221" t="s">
        <v>47</v>
      </c>
      <c r="AM6221" t="s">
        <v>47</v>
      </c>
      <c r="AN6221" t="s">
        <v>372</v>
      </c>
      <c r="AO6221" t="s">
        <v>85</v>
      </c>
    </row>
    <row r="6222" spans="1:41" hidden="1" x14ac:dyDescent="0.25">
      <c r="A6222" t="s">
        <v>25925</v>
      </c>
      <c r="B6222" t="s">
        <v>25926</v>
      </c>
      <c r="C6222" s="1" t="str">
        <f t="shared" si="394"/>
        <v>21:1065</v>
      </c>
      <c r="D6222" s="1" t="str">
        <f t="shared" si="395"/>
        <v>21:0108</v>
      </c>
      <c r="E6222" t="s">
        <v>25927</v>
      </c>
      <c r="F6222" t="s">
        <v>25928</v>
      </c>
      <c r="H6222">
        <v>51.1251088</v>
      </c>
      <c r="I6222">
        <v>-119.4688996</v>
      </c>
      <c r="J6222" s="1" t="str">
        <f t="shared" si="392"/>
        <v>NGR bulk stream sediment</v>
      </c>
      <c r="K6222" s="1" t="str">
        <f t="shared" si="393"/>
        <v>&lt;177 micron (NGR)</v>
      </c>
      <c r="L6222">
        <v>31</v>
      </c>
      <c r="M6222" t="s">
        <v>95</v>
      </c>
      <c r="N6222">
        <v>514</v>
      </c>
      <c r="O6222" t="s">
        <v>81</v>
      </c>
      <c r="P6222" t="s">
        <v>47</v>
      </c>
      <c r="Q6222" t="s">
        <v>662</v>
      </c>
      <c r="R6222" t="s">
        <v>96</v>
      </c>
      <c r="S6222" t="s">
        <v>268</v>
      </c>
      <c r="T6222" t="s">
        <v>104</v>
      </c>
      <c r="U6222" t="s">
        <v>463</v>
      </c>
      <c r="V6222" t="s">
        <v>164</v>
      </c>
      <c r="W6222" t="s">
        <v>282</v>
      </c>
      <c r="X6222" t="s">
        <v>103</v>
      </c>
      <c r="Y6222" t="s">
        <v>162</v>
      </c>
      <c r="Z6222" t="s">
        <v>56</v>
      </c>
      <c r="AA6222" t="s">
        <v>46</v>
      </c>
      <c r="AB6222" t="s">
        <v>61</v>
      </c>
      <c r="AC6222" t="s">
        <v>445</v>
      </c>
      <c r="AD6222" t="s">
        <v>239</v>
      </c>
      <c r="AE6222" t="s">
        <v>380</v>
      </c>
      <c r="AF6222" t="s">
        <v>76</v>
      </c>
      <c r="AG6222" t="s">
        <v>392</v>
      </c>
      <c r="AH6222" t="s">
        <v>81</v>
      </c>
      <c r="AI6222" t="s">
        <v>149</v>
      </c>
      <c r="AJ6222" t="s">
        <v>150</v>
      </c>
      <c r="AK6222" t="s">
        <v>455</v>
      </c>
      <c r="AL6222" t="s">
        <v>47</v>
      </c>
      <c r="AM6222" t="s">
        <v>47</v>
      </c>
      <c r="AN6222" t="s">
        <v>65</v>
      </c>
      <c r="AO6222" t="s">
        <v>99</v>
      </c>
    </row>
    <row r="6223" spans="1:41" hidden="1" x14ac:dyDescent="0.25">
      <c r="A6223" t="s">
        <v>25929</v>
      </c>
      <c r="B6223" t="s">
        <v>25930</v>
      </c>
      <c r="C6223" s="1" t="str">
        <f t="shared" si="394"/>
        <v>21:1065</v>
      </c>
      <c r="D6223" s="1" t="str">
        <f t="shared" si="395"/>
        <v>21:0108</v>
      </c>
      <c r="E6223" t="s">
        <v>25931</v>
      </c>
      <c r="F6223" t="s">
        <v>25932</v>
      </c>
      <c r="H6223">
        <v>51.019440500000002</v>
      </c>
      <c r="I6223">
        <v>-119.46178380000001</v>
      </c>
      <c r="J6223" s="1" t="str">
        <f t="shared" si="392"/>
        <v>NGR bulk stream sediment</v>
      </c>
      <c r="K6223" s="1" t="str">
        <f t="shared" si="393"/>
        <v>&lt;177 micron (NGR)</v>
      </c>
      <c r="L6223">
        <v>31</v>
      </c>
      <c r="M6223" t="s">
        <v>117</v>
      </c>
      <c r="N6223">
        <v>515</v>
      </c>
      <c r="O6223" t="s">
        <v>151</v>
      </c>
      <c r="P6223" t="s">
        <v>137</v>
      </c>
      <c r="Q6223" t="s">
        <v>327</v>
      </c>
      <c r="R6223" t="s">
        <v>200</v>
      </c>
      <c r="S6223" t="s">
        <v>146</v>
      </c>
      <c r="T6223" t="s">
        <v>80</v>
      </c>
      <c r="U6223" t="s">
        <v>425</v>
      </c>
      <c r="V6223" t="s">
        <v>78</v>
      </c>
      <c r="W6223" t="s">
        <v>259</v>
      </c>
      <c r="X6223" t="s">
        <v>108</v>
      </c>
      <c r="Y6223" t="s">
        <v>126</v>
      </c>
      <c r="Z6223" t="s">
        <v>56</v>
      </c>
      <c r="AA6223" t="s">
        <v>46</v>
      </c>
      <c r="AB6223" t="s">
        <v>110</v>
      </c>
      <c r="AC6223" t="s">
        <v>328</v>
      </c>
      <c r="AD6223" t="s">
        <v>934</v>
      </c>
      <c r="AE6223" t="s">
        <v>199</v>
      </c>
      <c r="AF6223" t="s">
        <v>209</v>
      </c>
      <c r="AG6223" t="s">
        <v>439</v>
      </c>
      <c r="AH6223" t="s">
        <v>63</v>
      </c>
      <c r="AI6223" t="s">
        <v>61</v>
      </c>
      <c r="AJ6223" t="s">
        <v>419</v>
      </c>
      <c r="AK6223" t="s">
        <v>412</v>
      </c>
      <c r="AL6223" t="s">
        <v>47</v>
      </c>
      <c r="AM6223" t="s">
        <v>47</v>
      </c>
      <c r="AN6223" t="s">
        <v>299</v>
      </c>
      <c r="AO6223" t="s">
        <v>269</v>
      </c>
    </row>
    <row r="6224" spans="1:41" hidden="1" x14ac:dyDescent="0.25">
      <c r="A6224" t="s">
        <v>25933</v>
      </c>
      <c r="B6224" t="s">
        <v>25934</v>
      </c>
      <c r="C6224" s="1" t="str">
        <f t="shared" si="394"/>
        <v>21:1065</v>
      </c>
      <c r="D6224" s="1" t="str">
        <f t="shared" si="395"/>
        <v>21:0108</v>
      </c>
      <c r="E6224" t="s">
        <v>25935</v>
      </c>
      <c r="F6224" t="s">
        <v>25936</v>
      </c>
      <c r="H6224">
        <v>51.013971499999997</v>
      </c>
      <c r="I6224">
        <v>-119.4647878</v>
      </c>
      <c r="J6224" s="1" t="str">
        <f t="shared" si="392"/>
        <v>NGR bulk stream sediment</v>
      </c>
      <c r="K6224" s="1" t="str">
        <f t="shared" si="393"/>
        <v>&lt;177 micron (NGR)</v>
      </c>
      <c r="L6224">
        <v>31</v>
      </c>
      <c r="M6224" t="s">
        <v>136</v>
      </c>
      <c r="N6224">
        <v>516</v>
      </c>
      <c r="O6224" t="s">
        <v>103</v>
      </c>
      <c r="P6224" t="s">
        <v>47</v>
      </c>
      <c r="Q6224" t="s">
        <v>793</v>
      </c>
      <c r="R6224" t="s">
        <v>122</v>
      </c>
      <c r="S6224" t="s">
        <v>236</v>
      </c>
      <c r="T6224" t="s">
        <v>475</v>
      </c>
      <c r="U6224" t="s">
        <v>207</v>
      </c>
      <c r="V6224" t="s">
        <v>81</v>
      </c>
      <c r="W6224" t="s">
        <v>182</v>
      </c>
      <c r="X6224" t="s">
        <v>73</v>
      </c>
      <c r="Y6224" t="s">
        <v>358</v>
      </c>
      <c r="Z6224" t="s">
        <v>56</v>
      </c>
      <c r="AA6224" t="s">
        <v>46</v>
      </c>
      <c r="AB6224" t="s">
        <v>149</v>
      </c>
      <c r="AC6224" t="s">
        <v>554</v>
      </c>
      <c r="AD6224" t="s">
        <v>239</v>
      </c>
      <c r="AE6224" t="s">
        <v>199</v>
      </c>
      <c r="AF6224" t="s">
        <v>76</v>
      </c>
      <c r="AG6224" t="s">
        <v>357</v>
      </c>
      <c r="AH6224" t="s">
        <v>105</v>
      </c>
      <c r="AI6224" t="s">
        <v>87</v>
      </c>
      <c r="AJ6224" t="s">
        <v>50</v>
      </c>
      <c r="AK6224" t="s">
        <v>103</v>
      </c>
      <c r="AL6224" t="s">
        <v>103</v>
      </c>
      <c r="AM6224" t="s">
        <v>47</v>
      </c>
      <c r="AN6224" t="s">
        <v>695</v>
      </c>
      <c r="AO6224" t="s">
        <v>76</v>
      </c>
    </row>
    <row r="6225" spans="1:41" hidden="1" x14ac:dyDescent="0.25">
      <c r="A6225" t="s">
        <v>25937</v>
      </c>
      <c r="B6225" t="s">
        <v>25938</v>
      </c>
      <c r="C6225" s="1" t="str">
        <f t="shared" si="394"/>
        <v>21:1065</v>
      </c>
      <c r="D6225" s="1" t="str">
        <f t="shared" si="395"/>
        <v>21:0108</v>
      </c>
      <c r="E6225" t="s">
        <v>25939</v>
      </c>
      <c r="F6225" t="s">
        <v>25940</v>
      </c>
      <c r="H6225">
        <v>51.504695599999998</v>
      </c>
      <c r="I6225">
        <v>-119.4058235</v>
      </c>
      <c r="J6225" s="1" t="str">
        <f t="shared" si="392"/>
        <v>NGR bulk stream sediment</v>
      </c>
      <c r="K6225" s="1" t="str">
        <f t="shared" si="393"/>
        <v>&lt;177 micron (NGR)</v>
      </c>
      <c r="L6225">
        <v>31</v>
      </c>
      <c r="M6225" t="s">
        <v>157</v>
      </c>
      <c r="N6225">
        <v>517</v>
      </c>
      <c r="O6225" t="s">
        <v>57</v>
      </c>
      <c r="P6225" t="s">
        <v>47</v>
      </c>
      <c r="Q6225" t="s">
        <v>74</v>
      </c>
      <c r="R6225" t="s">
        <v>182</v>
      </c>
      <c r="S6225" t="s">
        <v>226</v>
      </c>
      <c r="T6225" t="s">
        <v>108</v>
      </c>
      <c r="U6225" t="s">
        <v>77</v>
      </c>
      <c r="V6225" t="s">
        <v>173</v>
      </c>
      <c r="W6225" t="s">
        <v>79</v>
      </c>
      <c r="X6225" t="s">
        <v>73</v>
      </c>
      <c r="Y6225" t="s">
        <v>100</v>
      </c>
      <c r="Z6225" t="s">
        <v>56</v>
      </c>
      <c r="AA6225" t="s">
        <v>46</v>
      </c>
      <c r="AB6225" t="s">
        <v>61</v>
      </c>
      <c r="AC6225" t="s">
        <v>82</v>
      </c>
      <c r="AD6225" t="s">
        <v>597</v>
      </c>
      <c r="AE6225" t="s">
        <v>380</v>
      </c>
      <c r="AF6225" t="s">
        <v>55</v>
      </c>
      <c r="AG6225" t="s">
        <v>1078</v>
      </c>
      <c r="AH6225" t="s">
        <v>87</v>
      </c>
      <c r="AI6225" t="s">
        <v>87</v>
      </c>
      <c r="AJ6225" t="s">
        <v>3222</v>
      </c>
      <c r="AK6225" t="s">
        <v>158</v>
      </c>
      <c r="AL6225" t="s">
        <v>47</v>
      </c>
      <c r="AM6225" t="s">
        <v>47</v>
      </c>
      <c r="AN6225" t="s">
        <v>275</v>
      </c>
      <c r="AO6225" t="s">
        <v>165</v>
      </c>
    </row>
    <row r="6226" spans="1:41" hidden="1" x14ac:dyDescent="0.25">
      <c r="A6226" t="s">
        <v>25941</v>
      </c>
      <c r="B6226" t="s">
        <v>25942</v>
      </c>
      <c r="C6226" s="1" t="str">
        <f t="shared" si="394"/>
        <v>21:1065</v>
      </c>
      <c r="D6226" s="1" t="str">
        <f t="shared" si="395"/>
        <v>21:0108</v>
      </c>
      <c r="E6226" t="s">
        <v>25943</v>
      </c>
      <c r="F6226" t="s">
        <v>25944</v>
      </c>
      <c r="H6226">
        <v>51.469661000000002</v>
      </c>
      <c r="I6226">
        <v>-119.190304</v>
      </c>
      <c r="J6226" s="1" t="str">
        <f t="shared" si="392"/>
        <v>NGR bulk stream sediment</v>
      </c>
      <c r="K6226" s="1" t="str">
        <f t="shared" si="393"/>
        <v>&lt;177 micron (NGR)</v>
      </c>
      <c r="L6226">
        <v>31</v>
      </c>
      <c r="M6226" t="s">
        <v>170</v>
      </c>
      <c r="N6226">
        <v>518</v>
      </c>
      <c r="O6226" t="s">
        <v>78</v>
      </c>
      <c r="P6226" t="s">
        <v>47</v>
      </c>
      <c r="Q6226" t="s">
        <v>673</v>
      </c>
      <c r="R6226" t="s">
        <v>90</v>
      </c>
      <c r="S6226" t="s">
        <v>237</v>
      </c>
      <c r="T6226" t="s">
        <v>217</v>
      </c>
      <c r="U6226" t="s">
        <v>290</v>
      </c>
      <c r="V6226" t="s">
        <v>227</v>
      </c>
      <c r="W6226" t="s">
        <v>151</v>
      </c>
      <c r="X6226" t="s">
        <v>51</v>
      </c>
      <c r="Y6226" t="s">
        <v>482</v>
      </c>
      <c r="Z6226" t="s">
        <v>56</v>
      </c>
      <c r="AA6226" t="s">
        <v>46</v>
      </c>
      <c r="AB6226" t="s">
        <v>110</v>
      </c>
      <c r="AC6226" t="s">
        <v>59</v>
      </c>
      <c r="AD6226" t="s">
        <v>667</v>
      </c>
      <c r="AE6226" t="s">
        <v>380</v>
      </c>
      <c r="AF6226" t="s">
        <v>76</v>
      </c>
      <c r="AG6226" t="s">
        <v>150</v>
      </c>
      <c r="AH6226" t="s">
        <v>78</v>
      </c>
      <c r="AI6226" t="s">
        <v>81</v>
      </c>
      <c r="AJ6226" t="s">
        <v>1974</v>
      </c>
      <c r="AK6226" t="s">
        <v>112</v>
      </c>
      <c r="AL6226" t="s">
        <v>209</v>
      </c>
      <c r="AM6226" t="s">
        <v>122</v>
      </c>
      <c r="AN6226" t="s">
        <v>65</v>
      </c>
      <c r="AO6226" t="s">
        <v>137</v>
      </c>
    </row>
    <row r="6227" spans="1:41" hidden="1" x14ac:dyDescent="0.25">
      <c r="A6227" t="s">
        <v>25945</v>
      </c>
      <c r="B6227" t="s">
        <v>25946</v>
      </c>
      <c r="C6227" s="1" t="str">
        <f t="shared" si="394"/>
        <v>21:1065</v>
      </c>
      <c r="D6227" s="1" t="str">
        <f t="shared" si="395"/>
        <v>21:0108</v>
      </c>
      <c r="E6227" t="s">
        <v>25947</v>
      </c>
      <c r="F6227" t="s">
        <v>25948</v>
      </c>
      <c r="H6227">
        <v>51.465034500000002</v>
      </c>
      <c r="I6227">
        <v>-119.17988870000001</v>
      </c>
      <c r="J6227" s="1" t="str">
        <f t="shared" si="392"/>
        <v>NGR bulk stream sediment</v>
      </c>
      <c r="K6227" s="1" t="str">
        <f t="shared" si="393"/>
        <v>&lt;177 micron (NGR)</v>
      </c>
      <c r="L6227">
        <v>31</v>
      </c>
      <c r="M6227" t="s">
        <v>180</v>
      </c>
      <c r="N6227">
        <v>519</v>
      </c>
      <c r="O6227" t="s">
        <v>62</v>
      </c>
      <c r="P6227" t="s">
        <v>103</v>
      </c>
      <c r="Q6227" t="s">
        <v>807</v>
      </c>
      <c r="R6227" t="s">
        <v>493</v>
      </c>
      <c r="S6227" t="s">
        <v>184</v>
      </c>
      <c r="T6227" t="s">
        <v>55</v>
      </c>
      <c r="U6227" t="s">
        <v>75</v>
      </c>
      <c r="V6227" t="s">
        <v>130</v>
      </c>
      <c r="W6227" t="s">
        <v>79</v>
      </c>
      <c r="X6227" t="s">
        <v>85</v>
      </c>
      <c r="Y6227" t="s">
        <v>344</v>
      </c>
      <c r="Z6227" t="s">
        <v>56</v>
      </c>
      <c r="AA6227" t="s">
        <v>46</v>
      </c>
      <c r="AB6227" t="s">
        <v>235</v>
      </c>
      <c r="AC6227" t="s">
        <v>58</v>
      </c>
      <c r="AD6227" t="s">
        <v>538</v>
      </c>
      <c r="AE6227" t="s">
        <v>380</v>
      </c>
      <c r="AF6227" t="s">
        <v>267</v>
      </c>
      <c r="AG6227" t="s">
        <v>238</v>
      </c>
      <c r="AH6227" t="s">
        <v>173</v>
      </c>
      <c r="AI6227" t="s">
        <v>87</v>
      </c>
      <c r="AJ6227" t="s">
        <v>66</v>
      </c>
      <c r="AK6227" t="s">
        <v>224</v>
      </c>
      <c r="AL6227" t="s">
        <v>73</v>
      </c>
      <c r="AM6227" t="s">
        <v>103</v>
      </c>
      <c r="AN6227" t="s">
        <v>345</v>
      </c>
      <c r="AO6227" t="s">
        <v>137</v>
      </c>
    </row>
    <row r="6228" spans="1:41" hidden="1" x14ac:dyDescent="0.25">
      <c r="A6228" t="s">
        <v>25949</v>
      </c>
      <c r="B6228" t="s">
        <v>25950</v>
      </c>
      <c r="C6228" s="1" t="str">
        <f t="shared" si="394"/>
        <v>21:1065</v>
      </c>
      <c r="D6228" s="1" t="str">
        <f t="shared" si="395"/>
        <v>21:0108</v>
      </c>
      <c r="E6228" t="s">
        <v>25951</v>
      </c>
      <c r="F6228" t="s">
        <v>25952</v>
      </c>
      <c r="H6228">
        <v>51.476131000000002</v>
      </c>
      <c r="I6228">
        <v>-119.1852999</v>
      </c>
      <c r="J6228" s="1" t="str">
        <f t="shared" si="392"/>
        <v>NGR bulk stream sediment</v>
      </c>
      <c r="K6228" s="1" t="str">
        <f t="shared" si="393"/>
        <v>&lt;177 micron (NGR)</v>
      </c>
      <c r="L6228">
        <v>31</v>
      </c>
      <c r="M6228" t="s">
        <v>195</v>
      </c>
      <c r="N6228">
        <v>520</v>
      </c>
      <c r="O6228" t="s">
        <v>62</v>
      </c>
      <c r="P6228" t="s">
        <v>47</v>
      </c>
      <c r="Q6228" t="s">
        <v>159</v>
      </c>
      <c r="R6228" t="s">
        <v>63</v>
      </c>
      <c r="S6228" t="s">
        <v>107</v>
      </c>
      <c r="T6228" t="s">
        <v>51</v>
      </c>
      <c r="U6228" t="s">
        <v>66</v>
      </c>
      <c r="V6228" t="s">
        <v>47</v>
      </c>
      <c r="W6228" t="s">
        <v>149</v>
      </c>
      <c r="X6228" t="s">
        <v>103</v>
      </c>
      <c r="Y6228" t="s">
        <v>272</v>
      </c>
      <c r="Z6228" t="s">
        <v>56</v>
      </c>
      <c r="AA6228" t="s">
        <v>46</v>
      </c>
      <c r="AB6228" t="s">
        <v>105</v>
      </c>
      <c r="AC6228" t="s">
        <v>58</v>
      </c>
      <c r="AD6228" t="s">
        <v>106</v>
      </c>
      <c r="AE6228" t="s">
        <v>380</v>
      </c>
      <c r="AF6228" t="s">
        <v>260</v>
      </c>
      <c r="AG6228" t="s">
        <v>493</v>
      </c>
      <c r="AH6228" t="s">
        <v>174</v>
      </c>
      <c r="AI6228" t="s">
        <v>198</v>
      </c>
      <c r="AJ6228" t="s">
        <v>55</v>
      </c>
      <c r="AK6228" t="s">
        <v>319</v>
      </c>
      <c r="AL6228" t="s">
        <v>47</v>
      </c>
      <c r="AM6228" t="s">
        <v>47</v>
      </c>
      <c r="AN6228" t="s">
        <v>89</v>
      </c>
      <c r="AO6228" t="s">
        <v>55</v>
      </c>
    </row>
    <row r="6229" spans="1:41" hidden="1" x14ac:dyDescent="0.25">
      <c r="A6229" t="s">
        <v>25953</v>
      </c>
      <c r="B6229" t="s">
        <v>25954</v>
      </c>
      <c r="C6229" s="1" t="str">
        <f t="shared" si="394"/>
        <v>21:1065</v>
      </c>
      <c r="D6229" s="1" t="str">
        <f t="shared" si="395"/>
        <v>21:0108</v>
      </c>
      <c r="E6229" t="s">
        <v>25955</v>
      </c>
      <c r="F6229" t="s">
        <v>25956</v>
      </c>
      <c r="H6229">
        <v>51.534144499999996</v>
      </c>
      <c r="I6229">
        <v>-119.1725768</v>
      </c>
      <c r="J6229" s="1" t="str">
        <f t="shared" si="392"/>
        <v>NGR bulk stream sediment</v>
      </c>
      <c r="K6229" s="1" t="str">
        <f t="shared" si="393"/>
        <v>&lt;177 micron (NGR)</v>
      </c>
      <c r="L6229">
        <v>31</v>
      </c>
      <c r="M6229" t="s">
        <v>205</v>
      </c>
      <c r="N6229">
        <v>521</v>
      </c>
      <c r="O6229" t="s">
        <v>62</v>
      </c>
      <c r="P6229" t="s">
        <v>47</v>
      </c>
      <c r="Q6229" t="s">
        <v>513</v>
      </c>
      <c r="R6229" t="s">
        <v>47</v>
      </c>
      <c r="S6229" t="s">
        <v>146</v>
      </c>
      <c r="T6229" t="s">
        <v>51</v>
      </c>
      <c r="U6229" t="s">
        <v>269</v>
      </c>
      <c r="V6229" t="s">
        <v>81</v>
      </c>
      <c r="W6229" t="s">
        <v>185</v>
      </c>
      <c r="X6229" t="s">
        <v>137</v>
      </c>
      <c r="Y6229" t="s">
        <v>236</v>
      </c>
      <c r="Z6229" t="s">
        <v>56</v>
      </c>
      <c r="AA6229" t="s">
        <v>46</v>
      </c>
      <c r="AB6229" t="s">
        <v>63</v>
      </c>
      <c r="AC6229" t="s">
        <v>58</v>
      </c>
      <c r="AD6229" t="s">
        <v>328</v>
      </c>
      <c r="AE6229" t="s">
        <v>380</v>
      </c>
      <c r="AF6229" t="s">
        <v>73</v>
      </c>
      <c r="AG6229" t="s">
        <v>260</v>
      </c>
      <c r="AH6229" t="s">
        <v>105</v>
      </c>
      <c r="AI6229" t="s">
        <v>149</v>
      </c>
      <c r="AJ6229" t="s">
        <v>882</v>
      </c>
      <c r="AK6229" t="s">
        <v>242</v>
      </c>
      <c r="AL6229" t="s">
        <v>47</v>
      </c>
      <c r="AM6229" t="s">
        <v>47</v>
      </c>
      <c r="AN6229" t="s">
        <v>65</v>
      </c>
      <c r="AO6229" t="s">
        <v>175</v>
      </c>
    </row>
    <row r="6230" spans="1:41" hidden="1" x14ac:dyDescent="0.25">
      <c r="A6230" t="s">
        <v>25957</v>
      </c>
      <c r="B6230" t="s">
        <v>25958</v>
      </c>
      <c r="C6230" s="1" t="str">
        <f t="shared" si="394"/>
        <v>21:1065</v>
      </c>
      <c r="D6230" s="1" t="str">
        <f t="shared" si="395"/>
        <v>21:0108</v>
      </c>
      <c r="E6230" t="s">
        <v>25959</v>
      </c>
      <c r="F6230" t="s">
        <v>25960</v>
      </c>
      <c r="H6230">
        <v>51.543047600000001</v>
      </c>
      <c r="I6230">
        <v>-119.1125277</v>
      </c>
      <c r="J6230" s="1" t="str">
        <f t="shared" si="392"/>
        <v>NGR bulk stream sediment</v>
      </c>
      <c r="K6230" s="1" t="str">
        <f t="shared" si="393"/>
        <v>&lt;177 micron (NGR)</v>
      </c>
      <c r="L6230">
        <v>31</v>
      </c>
      <c r="M6230" t="s">
        <v>214</v>
      </c>
      <c r="N6230">
        <v>522</v>
      </c>
      <c r="O6230" t="s">
        <v>62</v>
      </c>
      <c r="P6230" t="s">
        <v>47</v>
      </c>
      <c r="Q6230" t="s">
        <v>513</v>
      </c>
      <c r="R6230" t="s">
        <v>437</v>
      </c>
      <c r="S6230" t="s">
        <v>391</v>
      </c>
      <c r="T6230" t="s">
        <v>51</v>
      </c>
      <c r="U6230" t="s">
        <v>80</v>
      </c>
      <c r="V6230" t="s">
        <v>81</v>
      </c>
      <c r="W6230" t="s">
        <v>125</v>
      </c>
      <c r="X6230" t="s">
        <v>108</v>
      </c>
      <c r="Y6230" t="s">
        <v>237</v>
      </c>
      <c r="Z6230" t="s">
        <v>56</v>
      </c>
      <c r="AA6230" t="s">
        <v>46</v>
      </c>
      <c r="AB6230" t="s">
        <v>139</v>
      </c>
      <c r="AC6230" t="s">
        <v>58</v>
      </c>
      <c r="AD6230" t="s">
        <v>343</v>
      </c>
      <c r="AE6230" t="s">
        <v>380</v>
      </c>
      <c r="AF6230" t="s">
        <v>158</v>
      </c>
      <c r="AG6230" t="s">
        <v>678</v>
      </c>
      <c r="AH6230" t="s">
        <v>79</v>
      </c>
      <c r="AI6230" t="s">
        <v>64</v>
      </c>
      <c r="AJ6230" t="s">
        <v>124</v>
      </c>
      <c r="AK6230" t="s">
        <v>85</v>
      </c>
      <c r="AL6230" t="s">
        <v>47</v>
      </c>
      <c r="AM6230" t="s">
        <v>103</v>
      </c>
      <c r="AN6230" t="s">
        <v>662</v>
      </c>
      <c r="AO6230" t="s">
        <v>90</v>
      </c>
    </row>
    <row r="6231" spans="1:41" hidden="1" x14ac:dyDescent="0.25">
      <c r="A6231" t="s">
        <v>25961</v>
      </c>
      <c r="B6231" t="s">
        <v>25962</v>
      </c>
      <c r="C6231" s="1" t="str">
        <f t="shared" si="394"/>
        <v>21:1065</v>
      </c>
      <c r="D6231" s="1" t="str">
        <f t="shared" si="395"/>
        <v>21:0108</v>
      </c>
      <c r="E6231" t="s">
        <v>25963</v>
      </c>
      <c r="F6231" t="s">
        <v>25964</v>
      </c>
      <c r="H6231">
        <v>51.5369958</v>
      </c>
      <c r="I6231">
        <v>-119.11396329999999</v>
      </c>
      <c r="J6231" s="1" t="str">
        <f t="shared" si="392"/>
        <v>NGR bulk stream sediment</v>
      </c>
      <c r="K6231" s="1" t="str">
        <f t="shared" si="393"/>
        <v>&lt;177 micron (NGR)</v>
      </c>
      <c r="L6231">
        <v>31</v>
      </c>
      <c r="M6231" t="s">
        <v>223</v>
      </c>
      <c r="N6231">
        <v>523</v>
      </c>
      <c r="O6231" t="s">
        <v>53</v>
      </c>
      <c r="P6231" t="s">
        <v>47</v>
      </c>
      <c r="Q6231" t="s">
        <v>1148</v>
      </c>
      <c r="R6231" t="s">
        <v>139</v>
      </c>
      <c r="S6231" t="s">
        <v>583</v>
      </c>
      <c r="T6231" t="s">
        <v>73</v>
      </c>
      <c r="U6231" t="s">
        <v>187</v>
      </c>
      <c r="V6231" t="s">
        <v>78</v>
      </c>
      <c r="W6231" t="s">
        <v>235</v>
      </c>
      <c r="X6231" t="s">
        <v>330</v>
      </c>
      <c r="Y6231" t="s">
        <v>77</v>
      </c>
      <c r="Z6231" t="s">
        <v>56</v>
      </c>
      <c r="AA6231" t="s">
        <v>46</v>
      </c>
      <c r="AB6231" t="s">
        <v>63</v>
      </c>
      <c r="AC6231" t="s">
        <v>58</v>
      </c>
      <c r="AD6231" t="s">
        <v>320</v>
      </c>
      <c r="AE6231" t="s">
        <v>380</v>
      </c>
      <c r="AF6231" t="s">
        <v>52</v>
      </c>
      <c r="AG6231" t="s">
        <v>224</v>
      </c>
      <c r="AH6231" t="s">
        <v>105</v>
      </c>
      <c r="AI6231" t="s">
        <v>149</v>
      </c>
      <c r="AJ6231" t="s">
        <v>2133</v>
      </c>
      <c r="AK6231" t="s">
        <v>392</v>
      </c>
      <c r="AL6231" t="s">
        <v>47</v>
      </c>
      <c r="AM6231" t="s">
        <v>47</v>
      </c>
      <c r="AN6231" t="s">
        <v>65</v>
      </c>
      <c r="AO6231" t="s">
        <v>475</v>
      </c>
    </row>
    <row r="6232" spans="1:41" hidden="1" x14ac:dyDescent="0.25">
      <c r="A6232" t="s">
        <v>25965</v>
      </c>
      <c r="B6232" t="s">
        <v>25966</v>
      </c>
      <c r="C6232" s="1" t="str">
        <f t="shared" si="394"/>
        <v>21:1065</v>
      </c>
      <c r="D6232" s="1" t="str">
        <f t="shared" si="395"/>
        <v>21:0108</v>
      </c>
      <c r="E6232" t="s">
        <v>25967</v>
      </c>
      <c r="F6232" t="s">
        <v>25968</v>
      </c>
      <c r="H6232">
        <v>51.522859400000002</v>
      </c>
      <c r="I6232">
        <v>-119.1893676</v>
      </c>
      <c r="J6232" s="1" t="str">
        <f t="shared" si="392"/>
        <v>NGR bulk stream sediment</v>
      </c>
      <c r="K6232" s="1" t="str">
        <f t="shared" si="393"/>
        <v>&lt;177 micron (NGR)</v>
      </c>
      <c r="L6232">
        <v>31</v>
      </c>
      <c r="M6232" t="s">
        <v>233</v>
      </c>
      <c r="N6232">
        <v>524</v>
      </c>
      <c r="O6232" t="s">
        <v>198</v>
      </c>
      <c r="P6232" t="s">
        <v>47</v>
      </c>
      <c r="Q6232" t="s">
        <v>802</v>
      </c>
      <c r="R6232" t="s">
        <v>58</v>
      </c>
      <c r="S6232" t="s">
        <v>538</v>
      </c>
      <c r="T6232" t="s">
        <v>85</v>
      </c>
      <c r="U6232" t="s">
        <v>124</v>
      </c>
      <c r="V6232" t="s">
        <v>257</v>
      </c>
      <c r="W6232" t="s">
        <v>122</v>
      </c>
      <c r="X6232" t="s">
        <v>51</v>
      </c>
      <c r="Y6232" t="s">
        <v>358</v>
      </c>
      <c r="Z6232" t="s">
        <v>56</v>
      </c>
      <c r="AA6232" t="s">
        <v>46</v>
      </c>
      <c r="AB6232" t="s">
        <v>61</v>
      </c>
      <c r="AC6232" t="s">
        <v>58</v>
      </c>
      <c r="AD6232" t="s">
        <v>258</v>
      </c>
      <c r="AE6232" t="s">
        <v>380</v>
      </c>
      <c r="AF6232" t="s">
        <v>58</v>
      </c>
      <c r="AG6232" t="s">
        <v>238</v>
      </c>
      <c r="AH6232" t="s">
        <v>61</v>
      </c>
      <c r="AI6232" t="s">
        <v>185</v>
      </c>
      <c r="AJ6232" t="s">
        <v>127</v>
      </c>
      <c r="AK6232" t="s">
        <v>437</v>
      </c>
      <c r="AL6232" t="s">
        <v>47</v>
      </c>
      <c r="AM6232" t="s">
        <v>47</v>
      </c>
      <c r="AN6232" t="s">
        <v>284</v>
      </c>
      <c r="AO6232" t="s">
        <v>76</v>
      </c>
    </row>
    <row r="6233" spans="1:41" hidden="1" x14ac:dyDescent="0.25">
      <c r="A6233" t="s">
        <v>25969</v>
      </c>
      <c r="B6233" t="s">
        <v>25970</v>
      </c>
      <c r="C6233" s="1" t="str">
        <f t="shared" si="394"/>
        <v>21:1065</v>
      </c>
      <c r="D6233" s="1" t="str">
        <f t="shared" si="395"/>
        <v>21:0108</v>
      </c>
      <c r="E6233" t="s">
        <v>25971</v>
      </c>
      <c r="F6233" t="s">
        <v>25972</v>
      </c>
      <c r="H6233">
        <v>51.534223699999998</v>
      </c>
      <c r="I6233">
        <v>-119.241939</v>
      </c>
      <c r="J6233" s="1" t="str">
        <f t="shared" si="392"/>
        <v>NGR bulk stream sediment</v>
      </c>
      <c r="K6233" s="1" t="str">
        <f t="shared" si="393"/>
        <v>&lt;177 micron (NGR)</v>
      </c>
      <c r="L6233">
        <v>31</v>
      </c>
      <c r="M6233" t="s">
        <v>248</v>
      </c>
      <c r="N6233">
        <v>525</v>
      </c>
      <c r="O6233" t="s">
        <v>62</v>
      </c>
      <c r="P6233" t="s">
        <v>47</v>
      </c>
      <c r="Q6233" t="s">
        <v>807</v>
      </c>
      <c r="R6233" t="s">
        <v>130</v>
      </c>
      <c r="S6233" t="s">
        <v>218</v>
      </c>
      <c r="T6233" t="s">
        <v>51</v>
      </c>
      <c r="U6233" t="s">
        <v>175</v>
      </c>
      <c r="V6233" t="s">
        <v>235</v>
      </c>
      <c r="W6233" t="s">
        <v>174</v>
      </c>
      <c r="X6233" t="s">
        <v>122</v>
      </c>
      <c r="Y6233" t="s">
        <v>197</v>
      </c>
      <c r="Z6233" t="s">
        <v>56</v>
      </c>
      <c r="AA6233" t="s">
        <v>46</v>
      </c>
      <c r="AB6233" t="s">
        <v>235</v>
      </c>
      <c r="AC6233" t="s">
        <v>58</v>
      </c>
      <c r="AD6233" t="s">
        <v>160</v>
      </c>
      <c r="AE6233" t="s">
        <v>380</v>
      </c>
      <c r="AF6233" t="s">
        <v>238</v>
      </c>
      <c r="AG6233" t="s">
        <v>130</v>
      </c>
      <c r="AH6233" t="s">
        <v>149</v>
      </c>
      <c r="AI6233" t="s">
        <v>62</v>
      </c>
      <c r="AJ6233" t="s">
        <v>150</v>
      </c>
      <c r="AK6233" t="s">
        <v>142</v>
      </c>
      <c r="AL6233" t="s">
        <v>47</v>
      </c>
      <c r="AM6233" t="s">
        <v>47</v>
      </c>
      <c r="AN6233" t="s">
        <v>65</v>
      </c>
      <c r="AO6233" t="s">
        <v>55</v>
      </c>
    </row>
    <row r="6234" spans="1:41" hidden="1" x14ac:dyDescent="0.25">
      <c r="A6234" t="s">
        <v>25973</v>
      </c>
      <c r="B6234" t="s">
        <v>25974</v>
      </c>
      <c r="C6234" s="1" t="str">
        <f t="shared" si="394"/>
        <v>21:1065</v>
      </c>
      <c r="D6234" s="1" t="str">
        <f t="shared" si="395"/>
        <v>21:0108</v>
      </c>
      <c r="E6234" t="s">
        <v>25975</v>
      </c>
      <c r="F6234" t="s">
        <v>25976</v>
      </c>
      <c r="H6234">
        <v>51.523076199999998</v>
      </c>
      <c r="I6234">
        <v>-119.2622805</v>
      </c>
      <c r="J6234" s="1" t="str">
        <f t="shared" si="392"/>
        <v>NGR bulk stream sediment</v>
      </c>
      <c r="K6234" s="1" t="str">
        <f t="shared" si="393"/>
        <v>&lt;177 micron (NGR)</v>
      </c>
      <c r="L6234">
        <v>31</v>
      </c>
      <c r="M6234" t="s">
        <v>256</v>
      </c>
      <c r="N6234">
        <v>526</v>
      </c>
      <c r="O6234" t="s">
        <v>62</v>
      </c>
      <c r="P6234" t="s">
        <v>47</v>
      </c>
      <c r="Q6234" t="s">
        <v>1157</v>
      </c>
      <c r="R6234" t="s">
        <v>87</v>
      </c>
      <c r="S6234" t="s">
        <v>559</v>
      </c>
      <c r="T6234" t="s">
        <v>73</v>
      </c>
      <c r="U6234" t="s">
        <v>187</v>
      </c>
      <c r="V6234" t="s">
        <v>64</v>
      </c>
      <c r="W6234" t="s">
        <v>61</v>
      </c>
      <c r="X6234" t="s">
        <v>52</v>
      </c>
      <c r="Y6234" t="s">
        <v>83</v>
      </c>
      <c r="Z6234" t="s">
        <v>56</v>
      </c>
      <c r="AA6234" t="s">
        <v>46</v>
      </c>
      <c r="AB6234" t="s">
        <v>64</v>
      </c>
      <c r="AC6234" t="s">
        <v>58</v>
      </c>
      <c r="AD6234" t="s">
        <v>144</v>
      </c>
      <c r="AE6234" t="s">
        <v>380</v>
      </c>
      <c r="AF6234" t="s">
        <v>366</v>
      </c>
      <c r="AG6234" t="s">
        <v>52</v>
      </c>
      <c r="AH6234" t="s">
        <v>123</v>
      </c>
      <c r="AI6234" t="s">
        <v>174</v>
      </c>
      <c r="AJ6234" t="s">
        <v>746</v>
      </c>
      <c r="AK6234" t="s">
        <v>357</v>
      </c>
      <c r="AL6234" t="s">
        <v>47</v>
      </c>
      <c r="AM6234" t="s">
        <v>122</v>
      </c>
      <c r="AN6234" t="s">
        <v>152</v>
      </c>
      <c r="AO6234" t="s">
        <v>165</v>
      </c>
    </row>
    <row r="6235" spans="1:41" hidden="1" x14ac:dyDescent="0.25">
      <c r="A6235" t="s">
        <v>25977</v>
      </c>
      <c r="B6235" t="s">
        <v>25978</v>
      </c>
      <c r="C6235" s="1" t="str">
        <f t="shared" si="394"/>
        <v>21:1065</v>
      </c>
      <c r="D6235" s="1" t="str">
        <f t="shared" si="395"/>
        <v>21:0108</v>
      </c>
      <c r="E6235" t="s">
        <v>25979</v>
      </c>
      <c r="F6235" t="s">
        <v>25980</v>
      </c>
      <c r="H6235">
        <v>51.516595100000004</v>
      </c>
      <c r="I6235">
        <v>-119.2732602</v>
      </c>
      <c r="J6235" s="1" t="str">
        <f t="shared" si="392"/>
        <v>NGR bulk stream sediment</v>
      </c>
      <c r="K6235" s="1" t="str">
        <f t="shared" si="393"/>
        <v>&lt;177 micron (NGR)</v>
      </c>
      <c r="L6235">
        <v>31</v>
      </c>
      <c r="M6235" t="s">
        <v>280</v>
      </c>
      <c r="N6235">
        <v>527</v>
      </c>
      <c r="O6235" t="s">
        <v>62</v>
      </c>
      <c r="P6235" t="s">
        <v>47</v>
      </c>
      <c r="Q6235" t="s">
        <v>651</v>
      </c>
      <c r="R6235" t="s">
        <v>62</v>
      </c>
      <c r="S6235" t="s">
        <v>462</v>
      </c>
      <c r="T6235" t="s">
        <v>73</v>
      </c>
      <c r="U6235" t="s">
        <v>99</v>
      </c>
      <c r="V6235" t="s">
        <v>81</v>
      </c>
      <c r="W6235" t="s">
        <v>149</v>
      </c>
      <c r="X6235" t="s">
        <v>103</v>
      </c>
      <c r="Y6235" t="s">
        <v>475</v>
      </c>
      <c r="Z6235" t="s">
        <v>56</v>
      </c>
      <c r="AA6235" t="s">
        <v>46</v>
      </c>
      <c r="AB6235" t="s">
        <v>81</v>
      </c>
      <c r="AC6235" t="s">
        <v>58</v>
      </c>
      <c r="AD6235" t="s">
        <v>482</v>
      </c>
      <c r="AE6235" t="s">
        <v>380</v>
      </c>
      <c r="AF6235" t="s">
        <v>86</v>
      </c>
      <c r="AG6235" t="s">
        <v>151</v>
      </c>
      <c r="AH6235" t="s">
        <v>87</v>
      </c>
      <c r="AI6235" t="s">
        <v>198</v>
      </c>
      <c r="AJ6235" t="s">
        <v>85</v>
      </c>
      <c r="AK6235" t="s">
        <v>51</v>
      </c>
      <c r="AL6235" t="s">
        <v>47</v>
      </c>
      <c r="AM6235" t="s">
        <v>47</v>
      </c>
      <c r="AN6235" t="s">
        <v>543</v>
      </c>
      <c r="AO6235" t="s">
        <v>269</v>
      </c>
    </row>
    <row r="6236" spans="1:41" hidden="1" x14ac:dyDescent="0.25">
      <c r="A6236" t="s">
        <v>25981</v>
      </c>
      <c r="B6236" t="s">
        <v>25982</v>
      </c>
      <c r="C6236" s="1" t="str">
        <f t="shared" si="394"/>
        <v>21:1065</v>
      </c>
      <c r="D6236" s="1" t="str">
        <f t="shared" si="395"/>
        <v>21:0108</v>
      </c>
      <c r="E6236" t="s">
        <v>25979</v>
      </c>
      <c r="F6236" t="s">
        <v>25983</v>
      </c>
      <c r="H6236">
        <v>51.516595100000004</v>
      </c>
      <c r="I6236">
        <v>-119.2732602</v>
      </c>
      <c r="J6236" s="1" t="str">
        <f t="shared" si="392"/>
        <v>NGR bulk stream sediment</v>
      </c>
      <c r="K6236" s="1" t="str">
        <f t="shared" si="393"/>
        <v>&lt;177 micron (NGR)</v>
      </c>
      <c r="L6236">
        <v>31</v>
      </c>
      <c r="M6236" t="s">
        <v>288</v>
      </c>
      <c r="N6236">
        <v>528</v>
      </c>
      <c r="O6236" t="s">
        <v>62</v>
      </c>
      <c r="P6236" t="s">
        <v>47</v>
      </c>
      <c r="Q6236" t="s">
        <v>487</v>
      </c>
      <c r="R6236" t="s">
        <v>53</v>
      </c>
      <c r="S6236" t="s">
        <v>358</v>
      </c>
      <c r="T6236" t="s">
        <v>73</v>
      </c>
      <c r="U6236" t="s">
        <v>49</v>
      </c>
      <c r="V6236" t="s">
        <v>81</v>
      </c>
      <c r="W6236" t="s">
        <v>174</v>
      </c>
      <c r="X6236" t="s">
        <v>103</v>
      </c>
      <c r="Y6236" t="s">
        <v>141</v>
      </c>
      <c r="Z6236" t="s">
        <v>56</v>
      </c>
      <c r="AA6236" t="s">
        <v>46</v>
      </c>
      <c r="AB6236" t="s">
        <v>81</v>
      </c>
      <c r="AC6236" t="s">
        <v>58</v>
      </c>
      <c r="AD6236" t="s">
        <v>320</v>
      </c>
      <c r="AE6236" t="s">
        <v>380</v>
      </c>
      <c r="AF6236" t="s">
        <v>128</v>
      </c>
      <c r="AG6236" t="s">
        <v>228</v>
      </c>
      <c r="AH6236" t="s">
        <v>87</v>
      </c>
      <c r="AI6236" t="s">
        <v>54</v>
      </c>
      <c r="AJ6236" t="s">
        <v>85</v>
      </c>
      <c r="AK6236" t="s">
        <v>123</v>
      </c>
      <c r="AL6236" t="s">
        <v>47</v>
      </c>
      <c r="AM6236" t="s">
        <v>47</v>
      </c>
      <c r="AN6236" t="s">
        <v>65</v>
      </c>
      <c r="AO6236" t="s">
        <v>59</v>
      </c>
    </row>
    <row r="6237" spans="1:41" hidden="1" x14ac:dyDescent="0.25">
      <c r="A6237" t="s">
        <v>25984</v>
      </c>
      <c r="B6237" t="s">
        <v>25985</v>
      </c>
      <c r="C6237" s="1" t="str">
        <f t="shared" si="394"/>
        <v>21:1065</v>
      </c>
      <c r="D6237" s="1" t="str">
        <f t="shared" si="395"/>
        <v>21:0108</v>
      </c>
      <c r="E6237" t="s">
        <v>25986</v>
      </c>
      <c r="F6237" t="s">
        <v>25987</v>
      </c>
      <c r="H6237">
        <v>51.513347500000002</v>
      </c>
      <c r="I6237">
        <v>-119.31514230000001</v>
      </c>
      <c r="J6237" s="1" t="str">
        <f t="shared" si="392"/>
        <v>NGR bulk stream sediment</v>
      </c>
      <c r="K6237" s="1" t="str">
        <f t="shared" si="393"/>
        <v>&lt;177 micron (NGR)</v>
      </c>
      <c r="L6237">
        <v>31</v>
      </c>
      <c r="M6237" t="s">
        <v>265</v>
      </c>
      <c r="N6237">
        <v>529</v>
      </c>
      <c r="O6237" t="s">
        <v>87</v>
      </c>
      <c r="P6237" t="s">
        <v>122</v>
      </c>
      <c r="Q6237" t="s">
        <v>812</v>
      </c>
      <c r="R6237" t="s">
        <v>493</v>
      </c>
      <c r="S6237" t="s">
        <v>391</v>
      </c>
      <c r="T6237" t="s">
        <v>137</v>
      </c>
      <c r="U6237" t="s">
        <v>342</v>
      </c>
      <c r="V6237" t="s">
        <v>81</v>
      </c>
      <c r="W6237" t="s">
        <v>161</v>
      </c>
      <c r="X6237" t="s">
        <v>58</v>
      </c>
      <c r="Y6237" t="s">
        <v>226</v>
      </c>
      <c r="Z6237" t="s">
        <v>56</v>
      </c>
      <c r="AA6237" t="s">
        <v>46</v>
      </c>
      <c r="AB6237" t="s">
        <v>81</v>
      </c>
      <c r="AC6237" t="s">
        <v>306</v>
      </c>
      <c r="AD6237" t="s">
        <v>482</v>
      </c>
      <c r="AE6237" t="s">
        <v>380</v>
      </c>
      <c r="AF6237" t="s">
        <v>58</v>
      </c>
      <c r="AG6237" t="s">
        <v>127</v>
      </c>
      <c r="AH6237" t="s">
        <v>125</v>
      </c>
      <c r="AI6237" t="s">
        <v>81</v>
      </c>
      <c r="AJ6237" t="s">
        <v>877</v>
      </c>
      <c r="AK6237" t="s">
        <v>351</v>
      </c>
      <c r="AL6237" t="s">
        <v>47</v>
      </c>
      <c r="AM6237" t="s">
        <v>122</v>
      </c>
      <c r="AN6237" t="s">
        <v>533</v>
      </c>
      <c r="AO6237" t="s">
        <v>217</v>
      </c>
    </row>
    <row r="6238" spans="1:41" hidden="1" x14ac:dyDescent="0.25">
      <c r="A6238" t="s">
        <v>25988</v>
      </c>
      <c r="B6238" t="s">
        <v>25989</v>
      </c>
      <c r="C6238" s="1" t="str">
        <f t="shared" si="394"/>
        <v>21:1065</v>
      </c>
      <c r="D6238" s="1" t="str">
        <f t="shared" si="395"/>
        <v>21:0108</v>
      </c>
      <c r="E6238" t="s">
        <v>25990</v>
      </c>
      <c r="F6238" t="s">
        <v>25991</v>
      </c>
      <c r="H6238">
        <v>51.513933199999997</v>
      </c>
      <c r="I6238">
        <v>-119.35080240000001</v>
      </c>
      <c r="J6238" s="1" t="str">
        <f t="shared" si="392"/>
        <v>NGR bulk stream sediment</v>
      </c>
      <c r="K6238" s="1" t="str">
        <f t="shared" si="393"/>
        <v>&lt;177 micron (NGR)</v>
      </c>
      <c r="L6238">
        <v>32</v>
      </c>
      <c r="M6238" t="s">
        <v>45</v>
      </c>
      <c r="N6238">
        <v>530</v>
      </c>
      <c r="O6238" t="s">
        <v>53</v>
      </c>
      <c r="P6238" t="s">
        <v>47</v>
      </c>
      <c r="Q6238" t="s">
        <v>698</v>
      </c>
      <c r="R6238" t="s">
        <v>85</v>
      </c>
      <c r="S6238" t="s">
        <v>237</v>
      </c>
      <c r="T6238" t="s">
        <v>76</v>
      </c>
      <c r="U6238" t="s">
        <v>77</v>
      </c>
      <c r="V6238" t="s">
        <v>47</v>
      </c>
      <c r="W6238" t="s">
        <v>257</v>
      </c>
      <c r="X6238" t="s">
        <v>103</v>
      </c>
      <c r="Y6238" t="s">
        <v>425</v>
      </c>
      <c r="Z6238" t="s">
        <v>56</v>
      </c>
      <c r="AA6238" t="s">
        <v>47</v>
      </c>
      <c r="AB6238" t="s">
        <v>61</v>
      </c>
      <c r="AC6238" t="s">
        <v>145</v>
      </c>
      <c r="AD6238" t="s">
        <v>258</v>
      </c>
      <c r="AE6238" t="s">
        <v>56</v>
      </c>
      <c r="AF6238" t="s">
        <v>108</v>
      </c>
      <c r="AG6238" t="s">
        <v>1964</v>
      </c>
      <c r="AH6238" t="s">
        <v>57</v>
      </c>
      <c r="AI6238" t="s">
        <v>60</v>
      </c>
      <c r="AJ6238" t="s">
        <v>5430</v>
      </c>
      <c r="AK6238" t="s">
        <v>622</v>
      </c>
      <c r="AL6238" t="s">
        <v>47</v>
      </c>
      <c r="AM6238" t="s">
        <v>47</v>
      </c>
      <c r="AN6238" t="s">
        <v>65</v>
      </c>
      <c r="AO6238" t="s">
        <v>103</v>
      </c>
    </row>
    <row r="6239" spans="1:41" hidden="1" x14ac:dyDescent="0.25">
      <c r="A6239" t="s">
        <v>25992</v>
      </c>
      <c r="B6239" t="s">
        <v>25993</v>
      </c>
      <c r="C6239" s="1" t="str">
        <f t="shared" si="394"/>
        <v>21:1065</v>
      </c>
      <c r="D6239" s="1" t="str">
        <f t="shared" si="395"/>
        <v>21:0108</v>
      </c>
      <c r="E6239" t="s">
        <v>25994</v>
      </c>
      <c r="F6239" t="s">
        <v>25995</v>
      </c>
      <c r="H6239">
        <v>51.429963999999998</v>
      </c>
      <c r="I6239">
        <v>-119.3895528</v>
      </c>
      <c r="J6239" s="1" t="str">
        <f t="shared" si="392"/>
        <v>NGR bulk stream sediment</v>
      </c>
      <c r="K6239" s="1" t="str">
        <f t="shared" si="393"/>
        <v>&lt;177 micron (NGR)</v>
      </c>
      <c r="L6239">
        <v>32</v>
      </c>
      <c r="M6239" t="s">
        <v>71</v>
      </c>
      <c r="N6239">
        <v>531</v>
      </c>
      <c r="O6239" t="s">
        <v>110</v>
      </c>
      <c r="P6239" t="s">
        <v>47</v>
      </c>
      <c r="Q6239" t="s">
        <v>189</v>
      </c>
      <c r="R6239" t="s">
        <v>209</v>
      </c>
      <c r="S6239" t="s">
        <v>184</v>
      </c>
      <c r="T6239" t="s">
        <v>49</v>
      </c>
      <c r="U6239" t="s">
        <v>131</v>
      </c>
      <c r="V6239" t="s">
        <v>101</v>
      </c>
      <c r="W6239" t="s">
        <v>130</v>
      </c>
      <c r="X6239" t="s">
        <v>103</v>
      </c>
      <c r="Y6239" t="s">
        <v>250</v>
      </c>
      <c r="Z6239" t="s">
        <v>56</v>
      </c>
      <c r="AA6239" t="s">
        <v>46</v>
      </c>
      <c r="AB6239" t="s">
        <v>87</v>
      </c>
      <c r="AC6239" t="s">
        <v>141</v>
      </c>
      <c r="AD6239" t="s">
        <v>240</v>
      </c>
      <c r="AE6239" t="s">
        <v>380</v>
      </c>
      <c r="AF6239" t="s">
        <v>58</v>
      </c>
      <c r="AG6239" t="s">
        <v>351</v>
      </c>
      <c r="AH6239" t="s">
        <v>174</v>
      </c>
      <c r="AI6239" t="s">
        <v>185</v>
      </c>
      <c r="AJ6239" t="s">
        <v>66</v>
      </c>
      <c r="AK6239" t="s">
        <v>238</v>
      </c>
      <c r="AL6239" t="s">
        <v>47</v>
      </c>
      <c r="AM6239" t="s">
        <v>47</v>
      </c>
      <c r="AN6239" t="s">
        <v>171</v>
      </c>
      <c r="AO6239" t="s">
        <v>55</v>
      </c>
    </row>
    <row r="6240" spans="1:41" hidden="1" x14ac:dyDescent="0.25">
      <c r="A6240" t="s">
        <v>25996</v>
      </c>
      <c r="B6240" t="s">
        <v>25997</v>
      </c>
      <c r="C6240" s="1" t="str">
        <f t="shared" si="394"/>
        <v>21:1065</v>
      </c>
      <c r="D6240" s="1" t="str">
        <f t="shared" si="395"/>
        <v>21:0108</v>
      </c>
      <c r="E6240" t="s">
        <v>25998</v>
      </c>
      <c r="F6240" t="s">
        <v>25999</v>
      </c>
      <c r="H6240">
        <v>51.344969900000002</v>
      </c>
      <c r="I6240">
        <v>-119.40744669999999</v>
      </c>
      <c r="J6240" s="1" t="str">
        <f t="shared" si="392"/>
        <v>NGR bulk stream sediment</v>
      </c>
      <c r="K6240" s="1" t="str">
        <f t="shared" si="393"/>
        <v>&lt;177 micron (NGR)</v>
      </c>
      <c r="L6240">
        <v>32</v>
      </c>
      <c r="M6240" t="s">
        <v>95</v>
      </c>
      <c r="N6240">
        <v>532</v>
      </c>
      <c r="O6240" t="s">
        <v>53</v>
      </c>
      <c r="P6240" t="s">
        <v>103</v>
      </c>
      <c r="Q6240" t="s">
        <v>817</v>
      </c>
      <c r="R6240" t="s">
        <v>235</v>
      </c>
      <c r="S6240" t="s">
        <v>391</v>
      </c>
      <c r="T6240" t="s">
        <v>85</v>
      </c>
      <c r="U6240" t="s">
        <v>329</v>
      </c>
      <c r="V6240" t="s">
        <v>235</v>
      </c>
      <c r="W6240" t="s">
        <v>78</v>
      </c>
      <c r="X6240" t="s">
        <v>55</v>
      </c>
      <c r="Y6240" t="s">
        <v>226</v>
      </c>
      <c r="Z6240" t="s">
        <v>56</v>
      </c>
      <c r="AA6240" t="s">
        <v>46</v>
      </c>
      <c r="AB6240" t="s">
        <v>105</v>
      </c>
      <c r="AC6240" t="s">
        <v>82</v>
      </c>
      <c r="AD6240" t="s">
        <v>126</v>
      </c>
      <c r="AE6240" t="s">
        <v>380</v>
      </c>
      <c r="AF6240" t="s">
        <v>85</v>
      </c>
      <c r="AG6240" t="s">
        <v>1436</v>
      </c>
      <c r="AH6240" t="s">
        <v>47</v>
      </c>
      <c r="AI6240" t="s">
        <v>63</v>
      </c>
      <c r="AJ6240" t="s">
        <v>112</v>
      </c>
      <c r="AK6240" t="s">
        <v>330</v>
      </c>
      <c r="AL6240" t="s">
        <v>47</v>
      </c>
      <c r="AM6240" t="s">
        <v>122</v>
      </c>
      <c r="AN6240" t="s">
        <v>673</v>
      </c>
      <c r="AO6240" t="s">
        <v>225</v>
      </c>
    </row>
    <row r="6241" spans="1:41" hidden="1" x14ac:dyDescent="0.25">
      <c r="A6241" t="s">
        <v>26000</v>
      </c>
      <c r="B6241" t="s">
        <v>26001</v>
      </c>
      <c r="C6241" s="1" t="str">
        <f t="shared" si="394"/>
        <v>21:1065</v>
      </c>
      <c r="D6241" s="1" t="str">
        <f t="shared" si="395"/>
        <v>21:0108</v>
      </c>
      <c r="E6241" t="s">
        <v>26002</v>
      </c>
      <c r="F6241" t="s">
        <v>26003</v>
      </c>
      <c r="H6241">
        <v>51.386562400000003</v>
      </c>
      <c r="I6241">
        <v>-119.4221627</v>
      </c>
      <c r="J6241" s="1" t="str">
        <f t="shared" si="392"/>
        <v>NGR bulk stream sediment</v>
      </c>
      <c r="K6241" s="1" t="str">
        <f t="shared" si="393"/>
        <v>&lt;177 micron (NGR)</v>
      </c>
      <c r="L6241">
        <v>32</v>
      </c>
      <c r="M6241" t="s">
        <v>117</v>
      </c>
      <c r="N6241">
        <v>533</v>
      </c>
      <c r="O6241" t="s">
        <v>62</v>
      </c>
      <c r="P6241" t="s">
        <v>47</v>
      </c>
      <c r="Q6241" t="s">
        <v>301</v>
      </c>
      <c r="R6241" t="s">
        <v>149</v>
      </c>
      <c r="S6241" t="s">
        <v>20206</v>
      </c>
      <c r="T6241" t="s">
        <v>127</v>
      </c>
      <c r="U6241" t="s">
        <v>391</v>
      </c>
      <c r="V6241" t="s">
        <v>61</v>
      </c>
      <c r="W6241" t="s">
        <v>228</v>
      </c>
      <c r="X6241" t="s">
        <v>162</v>
      </c>
      <c r="Y6241" t="s">
        <v>26004</v>
      </c>
      <c r="Z6241" t="s">
        <v>46</v>
      </c>
      <c r="AA6241" t="s">
        <v>46</v>
      </c>
      <c r="AB6241" t="s">
        <v>235</v>
      </c>
      <c r="AC6241" t="s">
        <v>58</v>
      </c>
      <c r="AD6241" t="s">
        <v>241</v>
      </c>
      <c r="AE6241" t="s">
        <v>380</v>
      </c>
      <c r="AF6241" t="s">
        <v>50</v>
      </c>
      <c r="AG6241" t="s">
        <v>26005</v>
      </c>
      <c r="AH6241" t="s">
        <v>224</v>
      </c>
      <c r="AI6241" t="s">
        <v>85</v>
      </c>
      <c r="AJ6241" t="s">
        <v>1642</v>
      </c>
      <c r="AK6241" t="s">
        <v>7730</v>
      </c>
      <c r="AL6241" t="s">
        <v>103</v>
      </c>
      <c r="AM6241" t="s">
        <v>58</v>
      </c>
      <c r="AN6241" t="s">
        <v>417</v>
      </c>
      <c r="AO6241" t="s">
        <v>50</v>
      </c>
    </row>
    <row r="6242" spans="1:41" hidden="1" x14ac:dyDescent="0.25">
      <c r="A6242" t="s">
        <v>26006</v>
      </c>
      <c r="B6242" t="s">
        <v>26007</v>
      </c>
      <c r="C6242" s="1" t="str">
        <f t="shared" si="394"/>
        <v>21:1065</v>
      </c>
      <c r="D6242" s="1" t="str">
        <f t="shared" si="395"/>
        <v>21:0108</v>
      </c>
      <c r="E6242" t="s">
        <v>26008</v>
      </c>
      <c r="F6242" t="s">
        <v>26009</v>
      </c>
      <c r="H6242">
        <v>51.4030956</v>
      </c>
      <c r="I6242">
        <v>-119.42165559999999</v>
      </c>
      <c r="J6242" s="1" t="str">
        <f t="shared" si="392"/>
        <v>NGR bulk stream sediment</v>
      </c>
      <c r="K6242" s="1" t="str">
        <f t="shared" si="393"/>
        <v>&lt;177 micron (NGR)</v>
      </c>
      <c r="L6242">
        <v>32</v>
      </c>
      <c r="M6242" t="s">
        <v>136</v>
      </c>
      <c r="N6242">
        <v>534</v>
      </c>
      <c r="O6242" t="s">
        <v>62</v>
      </c>
      <c r="P6242" t="s">
        <v>47</v>
      </c>
      <c r="Q6242" t="s">
        <v>337</v>
      </c>
      <c r="R6242" t="s">
        <v>63</v>
      </c>
      <c r="S6242" t="s">
        <v>65</v>
      </c>
      <c r="T6242" t="s">
        <v>267</v>
      </c>
      <c r="U6242" t="s">
        <v>344</v>
      </c>
      <c r="V6242" t="s">
        <v>110</v>
      </c>
      <c r="W6242" t="s">
        <v>257</v>
      </c>
      <c r="X6242" t="s">
        <v>55</v>
      </c>
      <c r="Y6242" t="s">
        <v>226</v>
      </c>
      <c r="Z6242" t="s">
        <v>56</v>
      </c>
      <c r="AA6242" t="s">
        <v>46</v>
      </c>
      <c r="AB6242" t="s">
        <v>61</v>
      </c>
      <c r="AC6242" t="s">
        <v>209</v>
      </c>
      <c r="AD6242" t="s">
        <v>140</v>
      </c>
      <c r="AE6242" t="s">
        <v>380</v>
      </c>
      <c r="AF6242" t="s">
        <v>76</v>
      </c>
      <c r="AG6242" t="s">
        <v>209</v>
      </c>
      <c r="AH6242" t="s">
        <v>110</v>
      </c>
      <c r="AI6242" t="s">
        <v>139</v>
      </c>
      <c r="AJ6242" t="s">
        <v>10199</v>
      </c>
      <c r="AK6242" t="s">
        <v>58</v>
      </c>
      <c r="AL6242" t="s">
        <v>47</v>
      </c>
      <c r="AM6242" t="s">
        <v>47</v>
      </c>
      <c r="AN6242" t="s">
        <v>668</v>
      </c>
      <c r="AO6242" t="s">
        <v>269</v>
      </c>
    </row>
    <row r="6243" spans="1:41" hidden="1" x14ac:dyDescent="0.25">
      <c r="A6243" t="s">
        <v>26010</v>
      </c>
      <c r="B6243" t="s">
        <v>26011</v>
      </c>
      <c r="C6243" s="1" t="str">
        <f t="shared" si="394"/>
        <v>21:1065</v>
      </c>
      <c r="D6243" s="1" t="str">
        <f t="shared" si="395"/>
        <v>21:0108</v>
      </c>
      <c r="E6243" t="s">
        <v>26012</v>
      </c>
      <c r="F6243" t="s">
        <v>26013</v>
      </c>
      <c r="H6243">
        <v>51.410036400000003</v>
      </c>
      <c r="I6243">
        <v>-119.42353230000001</v>
      </c>
      <c r="J6243" s="1" t="str">
        <f t="shared" si="392"/>
        <v>NGR bulk stream sediment</v>
      </c>
      <c r="K6243" s="1" t="str">
        <f t="shared" si="393"/>
        <v>&lt;177 micron (NGR)</v>
      </c>
      <c r="L6243">
        <v>32</v>
      </c>
      <c r="M6243" t="s">
        <v>157</v>
      </c>
      <c r="N6243">
        <v>535</v>
      </c>
      <c r="O6243" t="s">
        <v>57</v>
      </c>
      <c r="P6243" t="s">
        <v>47</v>
      </c>
      <c r="Q6243" t="s">
        <v>159</v>
      </c>
      <c r="R6243" t="s">
        <v>209</v>
      </c>
      <c r="S6243" t="s">
        <v>695</v>
      </c>
      <c r="T6243" t="s">
        <v>217</v>
      </c>
      <c r="U6243" t="s">
        <v>554</v>
      </c>
      <c r="V6243" t="s">
        <v>47</v>
      </c>
      <c r="W6243" t="s">
        <v>200</v>
      </c>
      <c r="X6243" t="s">
        <v>55</v>
      </c>
      <c r="Y6243" t="s">
        <v>237</v>
      </c>
      <c r="Z6243" t="s">
        <v>56</v>
      </c>
      <c r="AA6243" t="s">
        <v>46</v>
      </c>
      <c r="AB6243" t="s">
        <v>61</v>
      </c>
      <c r="AC6243" t="s">
        <v>225</v>
      </c>
      <c r="AD6243" t="s">
        <v>934</v>
      </c>
      <c r="AE6243" t="s">
        <v>380</v>
      </c>
      <c r="AF6243" t="s">
        <v>267</v>
      </c>
      <c r="AG6243" t="s">
        <v>2208</v>
      </c>
      <c r="AH6243" t="s">
        <v>101</v>
      </c>
      <c r="AI6243" t="s">
        <v>161</v>
      </c>
      <c r="AJ6243" t="s">
        <v>5732</v>
      </c>
      <c r="AK6243" t="s">
        <v>108</v>
      </c>
      <c r="AL6243" t="s">
        <v>47</v>
      </c>
      <c r="AM6243" t="s">
        <v>47</v>
      </c>
      <c r="AN6243" t="s">
        <v>364</v>
      </c>
      <c r="AO6243" t="s">
        <v>90</v>
      </c>
    </row>
    <row r="6244" spans="1:41" hidden="1" x14ac:dyDescent="0.25">
      <c r="A6244" t="s">
        <v>26014</v>
      </c>
      <c r="B6244" t="s">
        <v>26015</v>
      </c>
      <c r="C6244" s="1" t="str">
        <f t="shared" si="394"/>
        <v>21:1065</v>
      </c>
      <c r="D6244" s="1" t="str">
        <f t="shared" si="395"/>
        <v>21:0108</v>
      </c>
      <c r="E6244" t="s">
        <v>26016</v>
      </c>
      <c r="F6244" t="s">
        <v>26017</v>
      </c>
      <c r="H6244">
        <v>51.462636099999997</v>
      </c>
      <c r="I6244">
        <v>-119.4502608</v>
      </c>
      <c r="J6244" s="1" t="str">
        <f t="shared" si="392"/>
        <v>NGR bulk stream sediment</v>
      </c>
      <c r="K6244" s="1" t="str">
        <f t="shared" si="393"/>
        <v>&lt;177 micron (NGR)</v>
      </c>
      <c r="L6244">
        <v>32</v>
      </c>
      <c r="M6244" t="s">
        <v>170</v>
      </c>
      <c r="N6244">
        <v>536</v>
      </c>
      <c r="O6244" t="s">
        <v>62</v>
      </c>
      <c r="P6244" t="s">
        <v>47</v>
      </c>
      <c r="Q6244" t="s">
        <v>1780</v>
      </c>
      <c r="R6244" t="s">
        <v>61</v>
      </c>
      <c r="S6244" t="s">
        <v>89</v>
      </c>
      <c r="T6244" t="s">
        <v>137</v>
      </c>
      <c r="U6244" t="s">
        <v>106</v>
      </c>
      <c r="V6244" t="s">
        <v>110</v>
      </c>
      <c r="W6244" t="s">
        <v>125</v>
      </c>
      <c r="X6244" t="s">
        <v>137</v>
      </c>
      <c r="Y6244" t="s">
        <v>431</v>
      </c>
      <c r="Z6244" t="s">
        <v>56</v>
      </c>
      <c r="AA6244" t="s">
        <v>46</v>
      </c>
      <c r="AB6244" t="s">
        <v>235</v>
      </c>
      <c r="AC6244" t="s">
        <v>58</v>
      </c>
      <c r="AD6244" t="s">
        <v>240</v>
      </c>
      <c r="AE6244" t="s">
        <v>380</v>
      </c>
      <c r="AF6244" t="s">
        <v>319</v>
      </c>
      <c r="AG6244" t="s">
        <v>5731</v>
      </c>
      <c r="AH6244" t="s">
        <v>64</v>
      </c>
      <c r="AI6244" t="s">
        <v>139</v>
      </c>
      <c r="AJ6244" t="s">
        <v>107</v>
      </c>
      <c r="AK6244" t="s">
        <v>55</v>
      </c>
      <c r="AL6244" t="s">
        <v>47</v>
      </c>
      <c r="AM6244" t="s">
        <v>47</v>
      </c>
      <c r="AN6244" t="s">
        <v>915</v>
      </c>
      <c r="AO6244" t="s">
        <v>145</v>
      </c>
    </row>
    <row r="6245" spans="1:41" hidden="1" x14ac:dyDescent="0.25">
      <c r="A6245" t="s">
        <v>26018</v>
      </c>
      <c r="B6245" t="s">
        <v>26019</v>
      </c>
      <c r="C6245" s="1" t="str">
        <f t="shared" si="394"/>
        <v>21:1065</v>
      </c>
      <c r="D6245" s="1" t="str">
        <f t="shared" si="395"/>
        <v>21:0108</v>
      </c>
      <c r="E6245" t="s">
        <v>26020</v>
      </c>
      <c r="F6245" t="s">
        <v>26021</v>
      </c>
      <c r="H6245">
        <v>51.460408000000001</v>
      </c>
      <c r="I6245">
        <v>-119.47411289999999</v>
      </c>
      <c r="J6245" s="1" t="str">
        <f t="shared" si="392"/>
        <v>NGR bulk stream sediment</v>
      </c>
      <c r="K6245" s="1" t="str">
        <f t="shared" si="393"/>
        <v>&lt;177 micron (NGR)</v>
      </c>
      <c r="L6245">
        <v>32</v>
      </c>
      <c r="M6245" t="s">
        <v>180</v>
      </c>
      <c r="N6245">
        <v>537</v>
      </c>
      <c r="O6245" t="s">
        <v>55</v>
      </c>
      <c r="P6245" t="s">
        <v>47</v>
      </c>
      <c r="Q6245" t="s">
        <v>294</v>
      </c>
      <c r="R6245" t="s">
        <v>53</v>
      </c>
      <c r="S6245" t="s">
        <v>77</v>
      </c>
      <c r="T6245" t="s">
        <v>145</v>
      </c>
      <c r="U6245" t="s">
        <v>144</v>
      </c>
      <c r="V6245" t="s">
        <v>110</v>
      </c>
      <c r="W6245" t="s">
        <v>257</v>
      </c>
      <c r="X6245" t="s">
        <v>103</v>
      </c>
      <c r="Y6245" t="s">
        <v>124</v>
      </c>
      <c r="Z6245" t="s">
        <v>56</v>
      </c>
      <c r="AA6245" t="s">
        <v>46</v>
      </c>
      <c r="AB6245" t="s">
        <v>185</v>
      </c>
      <c r="AC6245" t="s">
        <v>243</v>
      </c>
      <c r="AD6245" t="s">
        <v>131</v>
      </c>
      <c r="AE6245" t="s">
        <v>84</v>
      </c>
      <c r="AF6245" t="s">
        <v>163</v>
      </c>
      <c r="AG6245" t="s">
        <v>274</v>
      </c>
      <c r="AH6245" t="s">
        <v>101</v>
      </c>
      <c r="AI6245" t="s">
        <v>149</v>
      </c>
      <c r="AJ6245" t="s">
        <v>108</v>
      </c>
      <c r="AK6245" t="s">
        <v>60</v>
      </c>
      <c r="AL6245" t="s">
        <v>47</v>
      </c>
      <c r="AM6245" t="s">
        <v>47</v>
      </c>
      <c r="AN6245" t="s">
        <v>313</v>
      </c>
      <c r="AO6245" t="s">
        <v>165</v>
      </c>
    </row>
    <row r="6246" spans="1:41" hidden="1" x14ac:dyDescent="0.25">
      <c r="A6246" t="s">
        <v>26022</v>
      </c>
      <c r="B6246" t="s">
        <v>26023</v>
      </c>
      <c r="C6246" s="1" t="str">
        <f t="shared" si="394"/>
        <v>21:1065</v>
      </c>
      <c r="D6246" s="1" t="str">
        <f t="shared" si="395"/>
        <v>21:0108</v>
      </c>
      <c r="E6246" t="s">
        <v>26024</v>
      </c>
      <c r="F6246" t="s">
        <v>26025</v>
      </c>
      <c r="H6246">
        <v>51.485006300000002</v>
      </c>
      <c r="I6246">
        <v>-119.4732975</v>
      </c>
      <c r="J6246" s="1" t="str">
        <f t="shared" si="392"/>
        <v>NGR bulk stream sediment</v>
      </c>
      <c r="K6246" s="1" t="str">
        <f t="shared" si="393"/>
        <v>&lt;177 micron (NGR)</v>
      </c>
      <c r="L6246">
        <v>32</v>
      </c>
      <c r="M6246" t="s">
        <v>280</v>
      </c>
      <c r="N6246">
        <v>538</v>
      </c>
      <c r="O6246" t="s">
        <v>108</v>
      </c>
      <c r="P6246" t="s">
        <v>47</v>
      </c>
      <c r="Q6246" t="s">
        <v>322</v>
      </c>
      <c r="R6246" t="s">
        <v>87</v>
      </c>
      <c r="S6246" t="s">
        <v>538</v>
      </c>
      <c r="T6246" t="s">
        <v>145</v>
      </c>
      <c r="U6246" t="s">
        <v>126</v>
      </c>
      <c r="V6246" t="s">
        <v>125</v>
      </c>
      <c r="W6246" t="s">
        <v>200</v>
      </c>
      <c r="X6246" t="s">
        <v>137</v>
      </c>
      <c r="Y6246" t="s">
        <v>107</v>
      </c>
      <c r="Z6246" t="s">
        <v>56</v>
      </c>
      <c r="AA6246" t="s">
        <v>46</v>
      </c>
      <c r="AB6246" t="s">
        <v>110</v>
      </c>
      <c r="AC6246" t="s">
        <v>269</v>
      </c>
      <c r="AD6246" t="s">
        <v>300</v>
      </c>
      <c r="AE6246" t="s">
        <v>84</v>
      </c>
      <c r="AF6246" t="s">
        <v>85</v>
      </c>
      <c r="AG6246" t="s">
        <v>591</v>
      </c>
      <c r="AH6246" t="s">
        <v>122</v>
      </c>
      <c r="AI6246" t="s">
        <v>87</v>
      </c>
      <c r="AJ6246" t="s">
        <v>127</v>
      </c>
      <c r="AK6246" t="s">
        <v>437</v>
      </c>
      <c r="AL6246" t="s">
        <v>47</v>
      </c>
      <c r="AM6246" t="s">
        <v>47</v>
      </c>
      <c r="AN6246" t="s">
        <v>345</v>
      </c>
      <c r="AO6246" t="s">
        <v>165</v>
      </c>
    </row>
    <row r="6247" spans="1:41" hidden="1" x14ac:dyDescent="0.25">
      <c r="A6247" t="s">
        <v>26026</v>
      </c>
      <c r="B6247" t="s">
        <v>26027</v>
      </c>
      <c r="C6247" s="1" t="str">
        <f t="shared" si="394"/>
        <v>21:1065</v>
      </c>
      <c r="D6247" s="1" t="str">
        <f t="shared" si="395"/>
        <v>21:0108</v>
      </c>
      <c r="E6247" t="s">
        <v>26024</v>
      </c>
      <c r="F6247" t="s">
        <v>26028</v>
      </c>
      <c r="H6247">
        <v>51.485006300000002</v>
      </c>
      <c r="I6247">
        <v>-119.4732975</v>
      </c>
      <c r="J6247" s="1" t="str">
        <f t="shared" si="392"/>
        <v>NGR bulk stream sediment</v>
      </c>
      <c r="K6247" s="1" t="str">
        <f t="shared" si="393"/>
        <v>&lt;177 micron (NGR)</v>
      </c>
      <c r="L6247">
        <v>32</v>
      </c>
      <c r="M6247" t="s">
        <v>288</v>
      </c>
      <c r="N6247">
        <v>539</v>
      </c>
      <c r="O6247" t="s">
        <v>55</v>
      </c>
      <c r="P6247" t="s">
        <v>47</v>
      </c>
      <c r="Q6247" t="s">
        <v>780</v>
      </c>
      <c r="R6247" t="s">
        <v>198</v>
      </c>
      <c r="S6247" t="s">
        <v>126</v>
      </c>
      <c r="T6247" t="s">
        <v>82</v>
      </c>
      <c r="U6247" t="s">
        <v>268</v>
      </c>
      <c r="V6247" t="s">
        <v>235</v>
      </c>
      <c r="W6247" t="s">
        <v>72</v>
      </c>
      <c r="X6247" t="s">
        <v>137</v>
      </c>
      <c r="Y6247" t="s">
        <v>107</v>
      </c>
      <c r="Z6247" t="s">
        <v>56</v>
      </c>
      <c r="AA6247" t="s">
        <v>46</v>
      </c>
      <c r="AB6247" t="s">
        <v>61</v>
      </c>
      <c r="AC6247" t="s">
        <v>66</v>
      </c>
      <c r="AD6247" t="s">
        <v>160</v>
      </c>
      <c r="AE6247" t="s">
        <v>199</v>
      </c>
      <c r="AF6247" t="s">
        <v>85</v>
      </c>
      <c r="AG6247" t="s">
        <v>88</v>
      </c>
      <c r="AH6247" t="s">
        <v>139</v>
      </c>
      <c r="AI6247" t="s">
        <v>185</v>
      </c>
      <c r="AJ6247" t="s">
        <v>108</v>
      </c>
      <c r="AK6247" t="s">
        <v>151</v>
      </c>
      <c r="AL6247" t="s">
        <v>47</v>
      </c>
      <c r="AM6247" t="s">
        <v>47</v>
      </c>
      <c r="AN6247" t="s">
        <v>152</v>
      </c>
      <c r="AO6247" t="s">
        <v>131</v>
      </c>
    </row>
    <row r="6248" spans="1:41" hidden="1" x14ac:dyDescent="0.25">
      <c r="A6248" t="s">
        <v>26029</v>
      </c>
      <c r="B6248" t="s">
        <v>26030</v>
      </c>
      <c r="C6248" s="1" t="str">
        <f t="shared" si="394"/>
        <v>21:1065</v>
      </c>
      <c r="D6248" s="1" t="str">
        <f t="shared" si="395"/>
        <v>21:0108</v>
      </c>
      <c r="E6248" t="s">
        <v>26031</v>
      </c>
      <c r="F6248" t="s">
        <v>26032</v>
      </c>
      <c r="H6248">
        <v>51.517981399999996</v>
      </c>
      <c r="I6248">
        <v>-119.4074883</v>
      </c>
      <c r="J6248" s="1" t="str">
        <f t="shared" si="392"/>
        <v>NGR bulk stream sediment</v>
      </c>
      <c r="K6248" s="1" t="str">
        <f t="shared" si="393"/>
        <v>&lt;177 micron (NGR)</v>
      </c>
      <c r="L6248">
        <v>32</v>
      </c>
      <c r="M6248" t="s">
        <v>195</v>
      </c>
      <c r="N6248">
        <v>540</v>
      </c>
      <c r="O6248" t="s">
        <v>46</v>
      </c>
      <c r="P6248" t="s">
        <v>47</v>
      </c>
      <c r="Q6248" t="s">
        <v>318</v>
      </c>
      <c r="R6248" t="s">
        <v>62</v>
      </c>
      <c r="S6248" t="s">
        <v>301</v>
      </c>
      <c r="T6248" t="s">
        <v>127</v>
      </c>
      <c r="U6248" t="s">
        <v>273</v>
      </c>
      <c r="V6248" t="s">
        <v>174</v>
      </c>
      <c r="W6248" t="s">
        <v>161</v>
      </c>
      <c r="X6248" t="s">
        <v>85</v>
      </c>
      <c r="Y6248" t="s">
        <v>15707</v>
      </c>
      <c r="Z6248" t="s">
        <v>56</v>
      </c>
      <c r="AA6248" t="s">
        <v>46</v>
      </c>
      <c r="AB6248" t="s">
        <v>185</v>
      </c>
      <c r="AC6248" t="s">
        <v>145</v>
      </c>
      <c r="AD6248" t="s">
        <v>667</v>
      </c>
      <c r="AE6248" t="s">
        <v>380</v>
      </c>
      <c r="AF6248" t="s">
        <v>58</v>
      </c>
      <c r="AG6248" t="s">
        <v>15313</v>
      </c>
      <c r="AH6248" t="s">
        <v>103</v>
      </c>
      <c r="AI6248" t="s">
        <v>270</v>
      </c>
      <c r="AJ6248" t="s">
        <v>5599</v>
      </c>
      <c r="AK6248" t="s">
        <v>82</v>
      </c>
      <c r="AL6248" t="s">
        <v>47</v>
      </c>
      <c r="AM6248" t="s">
        <v>122</v>
      </c>
      <c r="AN6248" t="s">
        <v>294</v>
      </c>
      <c r="AO6248" t="s">
        <v>103</v>
      </c>
    </row>
    <row r="6249" spans="1:41" hidden="1" x14ac:dyDescent="0.25">
      <c r="A6249" t="s">
        <v>26033</v>
      </c>
      <c r="B6249" t="s">
        <v>26034</v>
      </c>
      <c r="C6249" s="1" t="str">
        <f t="shared" si="394"/>
        <v>21:1065</v>
      </c>
      <c r="D6249" s="1" t="str">
        <f t="shared" si="395"/>
        <v>21:0108</v>
      </c>
      <c r="E6249" t="s">
        <v>26035</v>
      </c>
      <c r="F6249" t="s">
        <v>26036</v>
      </c>
      <c r="H6249">
        <v>51.537119400000002</v>
      </c>
      <c r="I6249">
        <v>-119.3323402</v>
      </c>
      <c r="J6249" s="1" t="str">
        <f t="shared" si="392"/>
        <v>NGR bulk stream sediment</v>
      </c>
      <c r="K6249" s="1" t="str">
        <f t="shared" si="393"/>
        <v>&lt;177 micron (NGR)</v>
      </c>
      <c r="L6249">
        <v>32</v>
      </c>
      <c r="M6249" t="s">
        <v>205</v>
      </c>
      <c r="N6249">
        <v>541</v>
      </c>
      <c r="O6249" t="s">
        <v>142</v>
      </c>
      <c r="P6249" t="s">
        <v>47</v>
      </c>
      <c r="Q6249" t="s">
        <v>1780</v>
      </c>
      <c r="R6249" t="s">
        <v>62</v>
      </c>
      <c r="S6249" t="s">
        <v>431</v>
      </c>
      <c r="T6249" t="s">
        <v>175</v>
      </c>
      <c r="U6249" t="s">
        <v>184</v>
      </c>
      <c r="V6249" t="s">
        <v>123</v>
      </c>
      <c r="W6249" t="s">
        <v>164</v>
      </c>
      <c r="X6249" t="s">
        <v>330</v>
      </c>
      <c r="Y6249" t="s">
        <v>457</v>
      </c>
      <c r="Z6249" t="s">
        <v>56</v>
      </c>
      <c r="AA6249" t="s">
        <v>46</v>
      </c>
      <c r="AB6249" t="s">
        <v>110</v>
      </c>
      <c r="AC6249" t="s">
        <v>197</v>
      </c>
      <c r="AD6249" t="s">
        <v>184</v>
      </c>
      <c r="AE6249" t="s">
        <v>199</v>
      </c>
      <c r="AF6249" t="s">
        <v>127</v>
      </c>
      <c r="AG6249" t="s">
        <v>898</v>
      </c>
      <c r="AH6249" t="s">
        <v>78</v>
      </c>
      <c r="AI6249" t="s">
        <v>105</v>
      </c>
      <c r="AJ6249" t="s">
        <v>2069</v>
      </c>
      <c r="AK6249" t="s">
        <v>58</v>
      </c>
      <c r="AL6249" t="s">
        <v>103</v>
      </c>
      <c r="AM6249" t="s">
        <v>103</v>
      </c>
      <c r="AN6249" t="s">
        <v>695</v>
      </c>
      <c r="AO6249" t="s">
        <v>141</v>
      </c>
    </row>
    <row r="6250" spans="1:41" hidden="1" x14ac:dyDescent="0.25">
      <c r="A6250" t="s">
        <v>26037</v>
      </c>
      <c r="B6250" t="s">
        <v>26038</v>
      </c>
      <c r="C6250" s="1" t="str">
        <f t="shared" si="394"/>
        <v>21:1065</v>
      </c>
      <c r="D6250" s="1" t="str">
        <f t="shared" si="395"/>
        <v>21:0108</v>
      </c>
      <c r="E6250" t="s">
        <v>26039</v>
      </c>
      <c r="F6250" t="s">
        <v>26040</v>
      </c>
      <c r="H6250">
        <v>51.5655444</v>
      </c>
      <c r="I6250">
        <v>-119.2901442</v>
      </c>
      <c r="J6250" s="1" t="str">
        <f t="shared" si="392"/>
        <v>NGR bulk stream sediment</v>
      </c>
      <c r="K6250" s="1" t="str">
        <f t="shared" si="393"/>
        <v>&lt;177 micron (NGR)</v>
      </c>
      <c r="L6250">
        <v>32</v>
      </c>
      <c r="M6250" t="s">
        <v>214</v>
      </c>
      <c r="N6250">
        <v>542</v>
      </c>
      <c r="O6250" t="s">
        <v>110</v>
      </c>
      <c r="P6250" t="s">
        <v>47</v>
      </c>
      <c r="Q6250" t="s">
        <v>289</v>
      </c>
      <c r="R6250" t="s">
        <v>260</v>
      </c>
      <c r="S6250" t="s">
        <v>126</v>
      </c>
      <c r="T6250" t="s">
        <v>76</v>
      </c>
      <c r="U6250" t="s">
        <v>240</v>
      </c>
      <c r="V6250" t="s">
        <v>206</v>
      </c>
      <c r="W6250" t="s">
        <v>257</v>
      </c>
      <c r="X6250" t="s">
        <v>55</v>
      </c>
      <c r="Y6250" t="s">
        <v>290</v>
      </c>
      <c r="Z6250" t="s">
        <v>56</v>
      </c>
      <c r="AA6250" t="s">
        <v>46</v>
      </c>
      <c r="AB6250" t="s">
        <v>235</v>
      </c>
      <c r="AC6250" t="s">
        <v>58</v>
      </c>
      <c r="AD6250" t="s">
        <v>328</v>
      </c>
      <c r="AE6250" t="s">
        <v>380</v>
      </c>
      <c r="AF6250" t="s">
        <v>76</v>
      </c>
      <c r="AG6250" t="s">
        <v>111</v>
      </c>
      <c r="AH6250" t="s">
        <v>125</v>
      </c>
      <c r="AI6250" t="s">
        <v>46</v>
      </c>
      <c r="AJ6250" t="s">
        <v>209</v>
      </c>
      <c r="AK6250" t="s">
        <v>85</v>
      </c>
      <c r="AL6250" t="s">
        <v>85</v>
      </c>
      <c r="AM6250" t="s">
        <v>47</v>
      </c>
      <c r="AN6250" t="s">
        <v>915</v>
      </c>
      <c r="AO6250" t="s">
        <v>127</v>
      </c>
    </row>
    <row r="6251" spans="1:41" hidden="1" x14ac:dyDescent="0.25">
      <c r="A6251" t="s">
        <v>26041</v>
      </c>
      <c r="B6251" t="s">
        <v>26042</v>
      </c>
      <c r="C6251" s="1" t="str">
        <f t="shared" si="394"/>
        <v>21:1065</v>
      </c>
      <c r="D6251" s="1" t="str">
        <f t="shared" si="395"/>
        <v>21:0108</v>
      </c>
      <c r="E6251" t="s">
        <v>26043</v>
      </c>
      <c r="F6251" t="s">
        <v>26044</v>
      </c>
      <c r="H6251">
        <v>51.575971000000003</v>
      </c>
      <c r="I6251">
        <v>-119.2854001</v>
      </c>
      <c r="J6251" s="1" t="str">
        <f t="shared" si="392"/>
        <v>NGR bulk stream sediment</v>
      </c>
      <c r="K6251" s="1" t="str">
        <f t="shared" si="393"/>
        <v>&lt;177 micron (NGR)</v>
      </c>
      <c r="L6251">
        <v>32</v>
      </c>
      <c r="M6251" t="s">
        <v>223</v>
      </c>
      <c r="N6251">
        <v>543</v>
      </c>
      <c r="O6251" t="s">
        <v>102</v>
      </c>
      <c r="P6251" t="s">
        <v>47</v>
      </c>
      <c r="Q6251" t="s">
        <v>780</v>
      </c>
      <c r="R6251" t="s">
        <v>174</v>
      </c>
      <c r="S6251" t="s">
        <v>438</v>
      </c>
      <c r="T6251" t="s">
        <v>127</v>
      </c>
      <c r="U6251" t="s">
        <v>190</v>
      </c>
      <c r="V6251" t="s">
        <v>125</v>
      </c>
      <c r="W6251" t="s">
        <v>257</v>
      </c>
      <c r="X6251" t="s">
        <v>66</v>
      </c>
      <c r="Y6251" t="s">
        <v>507</v>
      </c>
      <c r="Z6251" t="s">
        <v>56</v>
      </c>
      <c r="AA6251" t="s">
        <v>46</v>
      </c>
      <c r="AB6251" t="s">
        <v>185</v>
      </c>
      <c r="AC6251" t="s">
        <v>58</v>
      </c>
      <c r="AD6251" t="s">
        <v>418</v>
      </c>
      <c r="AE6251" t="s">
        <v>56</v>
      </c>
      <c r="AF6251" t="s">
        <v>127</v>
      </c>
      <c r="AG6251" t="s">
        <v>181</v>
      </c>
      <c r="AH6251" t="s">
        <v>60</v>
      </c>
      <c r="AI6251" t="s">
        <v>105</v>
      </c>
      <c r="AJ6251" t="s">
        <v>4459</v>
      </c>
      <c r="AK6251" t="s">
        <v>127</v>
      </c>
      <c r="AL6251" t="s">
        <v>330</v>
      </c>
      <c r="AM6251" t="s">
        <v>103</v>
      </c>
      <c r="AN6251" t="s">
        <v>119</v>
      </c>
      <c r="AO6251" t="s">
        <v>103</v>
      </c>
    </row>
    <row r="6252" spans="1:41" hidden="1" x14ac:dyDescent="0.25">
      <c r="A6252" t="s">
        <v>26045</v>
      </c>
      <c r="B6252" t="s">
        <v>26046</v>
      </c>
      <c r="C6252" s="1" t="str">
        <f t="shared" si="394"/>
        <v>21:1065</v>
      </c>
      <c r="D6252" s="1" t="str">
        <f t="shared" si="395"/>
        <v>21:0108</v>
      </c>
      <c r="E6252" t="s">
        <v>26047</v>
      </c>
      <c r="F6252" t="s">
        <v>26048</v>
      </c>
      <c r="H6252">
        <v>51.601209599999997</v>
      </c>
      <c r="I6252">
        <v>-119.25976470000001</v>
      </c>
      <c r="J6252" s="1" t="str">
        <f t="shared" si="392"/>
        <v>NGR bulk stream sediment</v>
      </c>
      <c r="K6252" s="1" t="str">
        <f t="shared" si="393"/>
        <v>&lt;177 micron (NGR)</v>
      </c>
      <c r="L6252">
        <v>32</v>
      </c>
      <c r="M6252" t="s">
        <v>233</v>
      </c>
      <c r="N6252">
        <v>544</v>
      </c>
      <c r="O6252" t="s">
        <v>125</v>
      </c>
      <c r="P6252" t="s">
        <v>47</v>
      </c>
      <c r="Q6252" t="s">
        <v>646</v>
      </c>
      <c r="R6252" t="s">
        <v>125</v>
      </c>
      <c r="S6252" t="s">
        <v>237</v>
      </c>
      <c r="T6252" t="s">
        <v>55</v>
      </c>
      <c r="U6252" t="s">
        <v>75</v>
      </c>
      <c r="V6252" t="s">
        <v>455</v>
      </c>
      <c r="W6252" t="s">
        <v>139</v>
      </c>
      <c r="X6252" t="s">
        <v>330</v>
      </c>
      <c r="Y6252" t="s">
        <v>273</v>
      </c>
      <c r="Z6252" t="s">
        <v>56</v>
      </c>
      <c r="AA6252" t="s">
        <v>46</v>
      </c>
      <c r="AB6252" t="s">
        <v>105</v>
      </c>
      <c r="AC6252" t="s">
        <v>58</v>
      </c>
      <c r="AD6252" t="s">
        <v>184</v>
      </c>
      <c r="AE6252" t="s">
        <v>380</v>
      </c>
      <c r="AF6252" t="s">
        <v>181</v>
      </c>
      <c r="AG6252" t="s">
        <v>703</v>
      </c>
      <c r="AH6252" t="s">
        <v>101</v>
      </c>
      <c r="AI6252" t="s">
        <v>64</v>
      </c>
      <c r="AJ6252" t="s">
        <v>2214</v>
      </c>
      <c r="AK6252" t="s">
        <v>267</v>
      </c>
      <c r="AL6252" t="s">
        <v>103</v>
      </c>
      <c r="AM6252" t="s">
        <v>122</v>
      </c>
      <c r="AN6252" t="s">
        <v>915</v>
      </c>
      <c r="AO6252" t="s">
        <v>269</v>
      </c>
    </row>
    <row r="6253" spans="1:41" hidden="1" x14ac:dyDescent="0.25">
      <c r="A6253" t="s">
        <v>26049</v>
      </c>
      <c r="B6253" t="s">
        <v>26050</v>
      </c>
      <c r="C6253" s="1" t="str">
        <f t="shared" si="394"/>
        <v>21:1065</v>
      </c>
      <c r="D6253" s="1" t="str">
        <f t="shared" si="395"/>
        <v>21:0108</v>
      </c>
      <c r="E6253" t="s">
        <v>26051</v>
      </c>
      <c r="F6253" t="s">
        <v>26052</v>
      </c>
      <c r="H6253">
        <v>51.632179899999997</v>
      </c>
      <c r="I6253">
        <v>-119.1989219</v>
      </c>
      <c r="J6253" s="1" t="str">
        <f t="shared" si="392"/>
        <v>NGR bulk stream sediment</v>
      </c>
      <c r="K6253" s="1" t="str">
        <f t="shared" si="393"/>
        <v>&lt;177 micron (NGR)</v>
      </c>
      <c r="L6253">
        <v>32</v>
      </c>
      <c r="M6253" t="s">
        <v>248</v>
      </c>
      <c r="N6253">
        <v>545</v>
      </c>
      <c r="O6253" t="s">
        <v>62</v>
      </c>
      <c r="P6253" t="s">
        <v>66</v>
      </c>
      <c r="Q6253" t="s">
        <v>662</v>
      </c>
      <c r="R6253" t="s">
        <v>228</v>
      </c>
      <c r="S6253" t="s">
        <v>386</v>
      </c>
      <c r="T6253" t="s">
        <v>73</v>
      </c>
      <c r="U6253" t="s">
        <v>51</v>
      </c>
      <c r="V6253" t="s">
        <v>336</v>
      </c>
      <c r="W6253" t="s">
        <v>63</v>
      </c>
      <c r="X6253" t="s">
        <v>108</v>
      </c>
      <c r="Y6253" t="s">
        <v>583</v>
      </c>
      <c r="Z6253" t="s">
        <v>103</v>
      </c>
      <c r="AA6253" t="s">
        <v>46</v>
      </c>
      <c r="AB6253" t="s">
        <v>64</v>
      </c>
      <c r="AC6253" t="s">
        <v>58</v>
      </c>
      <c r="AD6253" t="s">
        <v>146</v>
      </c>
      <c r="AE6253" t="s">
        <v>380</v>
      </c>
      <c r="AF6253" t="s">
        <v>366</v>
      </c>
      <c r="AG6253" t="s">
        <v>755</v>
      </c>
      <c r="AH6253" t="s">
        <v>274</v>
      </c>
      <c r="AI6253" t="s">
        <v>105</v>
      </c>
      <c r="AJ6253" t="s">
        <v>8524</v>
      </c>
      <c r="AK6253" t="s">
        <v>2123</v>
      </c>
      <c r="AL6253" t="s">
        <v>103</v>
      </c>
      <c r="AM6253" t="s">
        <v>73</v>
      </c>
      <c r="AN6253" t="s">
        <v>65</v>
      </c>
      <c r="AO6253" t="s">
        <v>137</v>
      </c>
    </row>
    <row r="6254" spans="1:41" hidden="1" x14ac:dyDescent="0.25">
      <c r="A6254" t="s">
        <v>26053</v>
      </c>
      <c r="B6254" t="s">
        <v>26054</v>
      </c>
      <c r="C6254" s="1" t="str">
        <f t="shared" si="394"/>
        <v>21:1065</v>
      </c>
      <c r="D6254" s="1" t="str">
        <f t="shared" si="395"/>
        <v>21:0108</v>
      </c>
      <c r="E6254" t="s">
        <v>26055</v>
      </c>
      <c r="F6254" t="s">
        <v>26056</v>
      </c>
      <c r="H6254">
        <v>51.603841799999998</v>
      </c>
      <c r="I6254">
        <v>-119.24728810000001</v>
      </c>
      <c r="J6254" s="1" t="str">
        <f t="shared" si="392"/>
        <v>NGR bulk stream sediment</v>
      </c>
      <c r="K6254" s="1" t="str">
        <f t="shared" si="393"/>
        <v>&lt;177 micron (NGR)</v>
      </c>
      <c r="L6254">
        <v>32</v>
      </c>
      <c r="M6254" t="s">
        <v>256</v>
      </c>
      <c r="N6254">
        <v>546</v>
      </c>
      <c r="O6254" t="s">
        <v>149</v>
      </c>
      <c r="P6254" t="s">
        <v>47</v>
      </c>
      <c r="Q6254" t="s">
        <v>385</v>
      </c>
      <c r="R6254" t="s">
        <v>103</v>
      </c>
      <c r="S6254" t="s">
        <v>386</v>
      </c>
      <c r="T6254" t="s">
        <v>58</v>
      </c>
      <c r="U6254" t="s">
        <v>532</v>
      </c>
      <c r="V6254" t="s">
        <v>437</v>
      </c>
      <c r="W6254" t="s">
        <v>164</v>
      </c>
      <c r="X6254" t="s">
        <v>58</v>
      </c>
      <c r="Y6254" t="s">
        <v>554</v>
      </c>
      <c r="Z6254" t="s">
        <v>61</v>
      </c>
      <c r="AA6254" t="s">
        <v>46</v>
      </c>
      <c r="AB6254" t="s">
        <v>87</v>
      </c>
      <c r="AC6254" t="s">
        <v>58</v>
      </c>
      <c r="AD6254" t="s">
        <v>146</v>
      </c>
      <c r="AE6254" t="s">
        <v>380</v>
      </c>
      <c r="AF6254" t="s">
        <v>58</v>
      </c>
      <c r="AG6254" t="s">
        <v>3257</v>
      </c>
      <c r="AH6254" t="s">
        <v>235</v>
      </c>
      <c r="AI6254" t="s">
        <v>110</v>
      </c>
      <c r="AJ6254" t="s">
        <v>3240</v>
      </c>
      <c r="AK6254" t="s">
        <v>108</v>
      </c>
      <c r="AL6254" t="s">
        <v>47</v>
      </c>
      <c r="AM6254" t="s">
        <v>103</v>
      </c>
      <c r="AN6254" t="s">
        <v>345</v>
      </c>
      <c r="AO6254" t="s">
        <v>55</v>
      </c>
    </row>
    <row r="6255" spans="1:41" hidden="1" x14ac:dyDescent="0.25">
      <c r="A6255" t="s">
        <v>26057</v>
      </c>
      <c r="B6255" t="s">
        <v>26058</v>
      </c>
      <c r="C6255" s="1" t="str">
        <f t="shared" si="394"/>
        <v>21:1065</v>
      </c>
      <c r="D6255" s="1" t="str">
        <f t="shared" si="395"/>
        <v>21:0108</v>
      </c>
      <c r="E6255" t="s">
        <v>26059</v>
      </c>
      <c r="F6255" t="s">
        <v>26060</v>
      </c>
      <c r="H6255">
        <v>51.588255699999998</v>
      </c>
      <c r="I6255">
        <v>-119.2701653</v>
      </c>
      <c r="J6255" s="1" t="str">
        <f t="shared" si="392"/>
        <v>NGR bulk stream sediment</v>
      </c>
      <c r="K6255" s="1" t="str">
        <f t="shared" si="393"/>
        <v>&lt;177 micron (NGR)</v>
      </c>
      <c r="L6255">
        <v>32</v>
      </c>
      <c r="M6255" t="s">
        <v>265</v>
      </c>
      <c r="N6255">
        <v>547</v>
      </c>
      <c r="O6255" t="s">
        <v>437</v>
      </c>
      <c r="P6255" t="s">
        <v>330</v>
      </c>
      <c r="Q6255" t="s">
        <v>780</v>
      </c>
      <c r="R6255" t="s">
        <v>267</v>
      </c>
      <c r="S6255" t="s">
        <v>350</v>
      </c>
      <c r="T6255" t="s">
        <v>73</v>
      </c>
      <c r="U6255" t="s">
        <v>120</v>
      </c>
      <c r="V6255" t="s">
        <v>357</v>
      </c>
      <c r="W6255" t="s">
        <v>81</v>
      </c>
      <c r="X6255" t="s">
        <v>103</v>
      </c>
      <c r="Y6255" t="s">
        <v>482</v>
      </c>
      <c r="Z6255" t="s">
        <v>86</v>
      </c>
      <c r="AA6255" t="s">
        <v>46</v>
      </c>
      <c r="AB6255" t="s">
        <v>149</v>
      </c>
      <c r="AC6255" t="s">
        <v>58</v>
      </c>
      <c r="AD6255" t="s">
        <v>237</v>
      </c>
      <c r="AE6255" t="s">
        <v>56</v>
      </c>
      <c r="AF6255" t="s">
        <v>371</v>
      </c>
      <c r="AG6255" t="s">
        <v>735</v>
      </c>
      <c r="AH6255" t="s">
        <v>235</v>
      </c>
      <c r="AI6255" t="s">
        <v>105</v>
      </c>
      <c r="AJ6255" t="s">
        <v>98</v>
      </c>
      <c r="AK6255" t="s">
        <v>26061</v>
      </c>
      <c r="AL6255" t="s">
        <v>137</v>
      </c>
      <c r="AM6255" t="s">
        <v>122</v>
      </c>
      <c r="AN6255" t="s">
        <v>65</v>
      </c>
      <c r="AO6255" t="s">
        <v>330</v>
      </c>
    </row>
    <row r="6256" spans="1:41" hidden="1" x14ac:dyDescent="0.25">
      <c r="A6256" t="s">
        <v>26062</v>
      </c>
      <c r="B6256" t="s">
        <v>26063</v>
      </c>
      <c r="C6256" s="1" t="str">
        <f t="shared" si="394"/>
        <v>21:1065</v>
      </c>
      <c r="D6256" s="1" t="str">
        <f t="shared" si="395"/>
        <v>21:0108</v>
      </c>
      <c r="E6256" t="s">
        <v>26064</v>
      </c>
      <c r="F6256" t="s">
        <v>26065</v>
      </c>
      <c r="H6256">
        <v>51.516170099999997</v>
      </c>
      <c r="I6256">
        <v>-119.4716253</v>
      </c>
      <c r="J6256" s="1" t="str">
        <f t="shared" si="392"/>
        <v>NGR bulk stream sediment</v>
      </c>
      <c r="K6256" s="1" t="str">
        <f t="shared" si="393"/>
        <v>&lt;177 micron (NGR)</v>
      </c>
      <c r="L6256">
        <v>33</v>
      </c>
      <c r="M6256" t="s">
        <v>45</v>
      </c>
      <c r="N6256">
        <v>548</v>
      </c>
      <c r="O6256" t="s">
        <v>282</v>
      </c>
      <c r="P6256" t="s">
        <v>47</v>
      </c>
      <c r="Q6256" t="s">
        <v>337</v>
      </c>
      <c r="R6256" t="s">
        <v>53</v>
      </c>
      <c r="S6256" t="s">
        <v>236</v>
      </c>
      <c r="T6256" t="s">
        <v>108</v>
      </c>
      <c r="U6256" t="s">
        <v>350</v>
      </c>
      <c r="V6256" t="s">
        <v>102</v>
      </c>
      <c r="W6256" t="s">
        <v>200</v>
      </c>
      <c r="X6256" t="s">
        <v>51</v>
      </c>
      <c r="Y6256" t="s">
        <v>131</v>
      </c>
      <c r="Z6256" t="s">
        <v>198</v>
      </c>
      <c r="AA6256" t="s">
        <v>46</v>
      </c>
      <c r="AB6256" t="s">
        <v>174</v>
      </c>
      <c r="AC6256" t="s">
        <v>49</v>
      </c>
      <c r="AD6256" t="s">
        <v>146</v>
      </c>
      <c r="AE6256" t="s">
        <v>380</v>
      </c>
      <c r="AF6256" t="s">
        <v>55</v>
      </c>
      <c r="AG6256" t="s">
        <v>365</v>
      </c>
      <c r="AH6256" t="s">
        <v>161</v>
      </c>
      <c r="AI6256" t="s">
        <v>46</v>
      </c>
      <c r="AJ6256" t="s">
        <v>127</v>
      </c>
      <c r="AK6256" t="s">
        <v>51</v>
      </c>
      <c r="AL6256" t="s">
        <v>47</v>
      </c>
      <c r="AM6256" t="s">
        <v>47</v>
      </c>
      <c r="AN6256" t="s">
        <v>171</v>
      </c>
      <c r="AO6256" t="s">
        <v>50</v>
      </c>
    </row>
    <row r="6257" spans="1:41" hidden="1" x14ac:dyDescent="0.25">
      <c r="A6257" t="s">
        <v>26066</v>
      </c>
      <c r="B6257" t="s">
        <v>26067</v>
      </c>
      <c r="C6257" s="1" t="str">
        <f t="shared" si="394"/>
        <v>21:1065</v>
      </c>
      <c r="D6257" s="1" t="str">
        <f t="shared" si="395"/>
        <v>21:0108</v>
      </c>
      <c r="E6257" t="s">
        <v>26068</v>
      </c>
      <c r="F6257" t="s">
        <v>26069</v>
      </c>
      <c r="H6257">
        <v>51.5350307</v>
      </c>
      <c r="I6257">
        <v>-119.4852207</v>
      </c>
      <c r="J6257" s="1" t="str">
        <f t="shared" si="392"/>
        <v>NGR bulk stream sediment</v>
      </c>
      <c r="K6257" s="1" t="str">
        <f t="shared" si="393"/>
        <v>&lt;177 micron (NGR)</v>
      </c>
      <c r="L6257">
        <v>33</v>
      </c>
      <c r="M6257" t="s">
        <v>71</v>
      </c>
      <c r="N6257">
        <v>549</v>
      </c>
      <c r="O6257" t="s">
        <v>185</v>
      </c>
      <c r="P6257" t="s">
        <v>218</v>
      </c>
      <c r="Q6257" t="s">
        <v>812</v>
      </c>
      <c r="R6257" t="s">
        <v>174</v>
      </c>
      <c r="S6257" t="s">
        <v>146</v>
      </c>
      <c r="T6257" t="s">
        <v>76</v>
      </c>
      <c r="U6257" t="s">
        <v>590</v>
      </c>
      <c r="V6257" t="s">
        <v>493</v>
      </c>
      <c r="W6257" t="s">
        <v>79</v>
      </c>
      <c r="X6257" t="s">
        <v>52</v>
      </c>
      <c r="Y6257" t="s">
        <v>160</v>
      </c>
      <c r="Z6257" t="s">
        <v>174</v>
      </c>
      <c r="AA6257" t="s">
        <v>46</v>
      </c>
      <c r="AB6257" t="s">
        <v>110</v>
      </c>
      <c r="AC6257" t="s">
        <v>98</v>
      </c>
      <c r="AD6257" t="s">
        <v>438</v>
      </c>
      <c r="AE6257" t="s">
        <v>380</v>
      </c>
      <c r="AF6257" t="s">
        <v>58</v>
      </c>
      <c r="AG6257" t="s">
        <v>58</v>
      </c>
      <c r="AH6257" t="s">
        <v>270</v>
      </c>
      <c r="AI6257" t="s">
        <v>54</v>
      </c>
      <c r="AJ6257" t="s">
        <v>633</v>
      </c>
      <c r="AK6257" t="s">
        <v>55</v>
      </c>
      <c r="AL6257" t="s">
        <v>122</v>
      </c>
      <c r="AM6257" t="s">
        <v>122</v>
      </c>
      <c r="AN6257" t="s">
        <v>89</v>
      </c>
      <c r="AO6257" t="s">
        <v>209</v>
      </c>
    </row>
    <row r="6258" spans="1:41" hidden="1" x14ac:dyDescent="0.25">
      <c r="A6258" t="s">
        <v>26070</v>
      </c>
      <c r="B6258" t="s">
        <v>26071</v>
      </c>
      <c r="C6258" s="1" t="str">
        <f t="shared" si="394"/>
        <v>21:1065</v>
      </c>
      <c r="D6258" s="1" t="str">
        <f t="shared" si="395"/>
        <v>21:0108</v>
      </c>
      <c r="E6258" t="s">
        <v>26072</v>
      </c>
      <c r="F6258" t="s">
        <v>26073</v>
      </c>
      <c r="H6258">
        <v>51.5299525</v>
      </c>
      <c r="I6258">
        <v>-119.4952255</v>
      </c>
      <c r="J6258" s="1" t="str">
        <f t="shared" si="392"/>
        <v>NGR bulk stream sediment</v>
      </c>
      <c r="K6258" s="1" t="str">
        <f t="shared" si="393"/>
        <v>&lt;177 micron (NGR)</v>
      </c>
      <c r="L6258">
        <v>33</v>
      </c>
      <c r="M6258" t="s">
        <v>95</v>
      </c>
      <c r="N6258">
        <v>550</v>
      </c>
      <c r="O6258" t="s">
        <v>406</v>
      </c>
      <c r="P6258" t="s">
        <v>85</v>
      </c>
      <c r="Q6258" t="s">
        <v>513</v>
      </c>
      <c r="R6258" t="s">
        <v>591</v>
      </c>
      <c r="S6258" t="s">
        <v>445</v>
      </c>
      <c r="T6258" t="s">
        <v>175</v>
      </c>
      <c r="U6258" t="s">
        <v>237</v>
      </c>
      <c r="V6258" t="s">
        <v>123</v>
      </c>
      <c r="W6258" t="s">
        <v>282</v>
      </c>
      <c r="X6258" t="s">
        <v>51</v>
      </c>
      <c r="Y6258" t="s">
        <v>290</v>
      </c>
      <c r="Z6258" t="s">
        <v>174</v>
      </c>
      <c r="AA6258" t="s">
        <v>46</v>
      </c>
      <c r="AB6258" t="s">
        <v>174</v>
      </c>
      <c r="AC6258" t="s">
        <v>290</v>
      </c>
      <c r="AD6258" t="s">
        <v>237</v>
      </c>
      <c r="AE6258" t="s">
        <v>56</v>
      </c>
      <c r="AF6258" t="s">
        <v>85</v>
      </c>
      <c r="AG6258" t="s">
        <v>58</v>
      </c>
      <c r="AH6258" t="s">
        <v>161</v>
      </c>
      <c r="AI6258" t="s">
        <v>87</v>
      </c>
      <c r="AJ6258" t="s">
        <v>267</v>
      </c>
      <c r="AK6258" t="s">
        <v>85</v>
      </c>
      <c r="AL6258" t="s">
        <v>47</v>
      </c>
      <c r="AM6258" t="s">
        <v>122</v>
      </c>
      <c r="AN6258" t="s">
        <v>65</v>
      </c>
      <c r="AO6258" t="s">
        <v>59</v>
      </c>
    </row>
    <row r="6259" spans="1:41" hidden="1" x14ac:dyDescent="0.25">
      <c r="A6259" t="s">
        <v>26074</v>
      </c>
      <c r="B6259" t="s">
        <v>26075</v>
      </c>
      <c r="C6259" s="1" t="str">
        <f t="shared" si="394"/>
        <v>21:1065</v>
      </c>
      <c r="D6259" s="1" t="str">
        <f t="shared" si="395"/>
        <v>21:0108</v>
      </c>
      <c r="E6259" t="s">
        <v>26076</v>
      </c>
      <c r="F6259" t="s">
        <v>26077</v>
      </c>
      <c r="H6259">
        <v>51.701728099999997</v>
      </c>
      <c r="I6259">
        <v>-119.1843308</v>
      </c>
      <c r="J6259" s="1" t="str">
        <f t="shared" si="392"/>
        <v>NGR bulk stream sediment</v>
      </c>
      <c r="K6259" s="1" t="str">
        <f t="shared" si="393"/>
        <v>&lt;177 micron (NGR)</v>
      </c>
      <c r="L6259">
        <v>33</v>
      </c>
      <c r="M6259" t="s">
        <v>117</v>
      </c>
      <c r="N6259">
        <v>551</v>
      </c>
      <c r="O6259" t="s">
        <v>57</v>
      </c>
      <c r="P6259" t="s">
        <v>47</v>
      </c>
      <c r="Q6259" t="s">
        <v>790</v>
      </c>
      <c r="R6259" t="s">
        <v>110</v>
      </c>
      <c r="S6259" t="s">
        <v>226</v>
      </c>
      <c r="T6259" t="s">
        <v>51</v>
      </c>
      <c r="U6259" t="s">
        <v>120</v>
      </c>
      <c r="V6259" t="s">
        <v>122</v>
      </c>
      <c r="W6259" t="s">
        <v>105</v>
      </c>
      <c r="X6259" t="s">
        <v>137</v>
      </c>
      <c r="Y6259" t="s">
        <v>240</v>
      </c>
      <c r="Z6259" t="s">
        <v>174</v>
      </c>
      <c r="AA6259" t="s">
        <v>46</v>
      </c>
      <c r="AB6259" t="s">
        <v>64</v>
      </c>
      <c r="AC6259" t="s">
        <v>58</v>
      </c>
      <c r="AD6259" t="s">
        <v>226</v>
      </c>
      <c r="AE6259" t="s">
        <v>380</v>
      </c>
      <c r="AF6259" t="s">
        <v>224</v>
      </c>
      <c r="AG6259" t="s">
        <v>703</v>
      </c>
      <c r="AH6259" t="s">
        <v>64</v>
      </c>
      <c r="AI6259" t="s">
        <v>174</v>
      </c>
      <c r="AJ6259" t="s">
        <v>321</v>
      </c>
      <c r="AK6259" t="s">
        <v>307</v>
      </c>
      <c r="AL6259" t="s">
        <v>47</v>
      </c>
      <c r="AM6259" t="s">
        <v>122</v>
      </c>
      <c r="AN6259" t="s">
        <v>65</v>
      </c>
      <c r="AO6259" t="s">
        <v>98</v>
      </c>
    </row>
    <row r="6260" spans="1:41" hidden="1" x14ac:dyDescent="0.25">
      <c r="A6260" t="s">
        <v>26078</v>
      </c>
      <c r="B6260" t="s">
        <v>26079</v>
      </c>
      <c r="C6260" s="1" t="str">
        <f t="shared" si="394"/>
        <v>21:1065</v>
      </c>
      <c r="D6260" s="1" t="str">
        <f t="shared" si="395"/>
        <v>21:0108</v>
      </c>
      <c r="E6260" t="s">
        <v>26080</v>
      </c>
      <c r="F6260" t="s">
        <v>26081</v>
      </c>
      <c r="H6260">
        <v>51.7142695</v>
      </c>
      <c r="I6260">
        <v>-119.18503560000001</v>
      </c>
      <c r="J6260" s="1" t="str">
        <f t="shared" si="392"/>
        <v>NGR bulk stream sediment</v>
      </c>
      <c r="K6260" s="1" t="str">
        <f t="shared" si="393"/>
        <v>&lt;177 micron (NGR)</v>
      </c>
      <c r="L6260">
        <v>33</v>
      </c>
      <c r="M6260" t="s">
        <v>136</v>
      </c>
      <c r="N6260">
        <v>552</v>
      </c>
      <c r="O6260" t="s">
        <v>53</v>
      </c>
      <c r="P6260" t="s">
        <v>47</v>
      </c>
      <c r="Q6260" t="s">
        <v>790</v>
      </c>
      <c r="R6260" t="s">
        <v>164</v>
      </c>
      <c r="S6260" t="s">
        <v>146</v>
      </c>
      <c r="T6260" t="s">
        <v>137</v>
      </c>
      <c r="U6260" t="s">
        <v>300</v>
      </c>
      <c r="V6260" t="s">
        <v>173</v>
      </c>
      <c r="W6260" t="s">
        <v>47</v>
      </c>
      <c r="X6260" t="s">
        <v>52</v>
      </c>
      <c r="Y6260" t="s">
        <v>258</v>
      </c>
      <c r="Z6260" t="s">
        <v>149</v>
      </c>
      <c r="AA6260" t="s">
        <v>46</v>
      </c>
      <c r="AB6260" t="s">
        <v>235</v>
      </c>
      <c r="AC6260" t="s">
        <v>58</v>
      </c>
      <c r="AD6260" t="s">
        <v>226</v>
      </c>
      <c r="AE6260" t="s">
        <v>380</v>
      </c>
      <c r="AF6260" t="s">
        <v>188</v>
      </c>
      <c r="AG6260" t="s">
        <v>58</v>
      </c>
      <c r="AH6260" t="s">
        <v>87</v>
      </c>
      <c r="AI6260" t="s">
        <v>185</v>
      </c>
      <c r="AJ6260" t="s">
        <v>2069</v>
      </c>
      <c r="AK6260" t="s">
        <v>58</v>
      </c>
      <c r="AL6260" t="s">
        <v>47</v>
      </c>
      <c r="AM6260" t="s">
        <v>47</v>
      </c>
      <c r="AN6260" t="s">
        <v>695</v>
      </c>
      <c r="AO6260" t="s">
        <v>269</v>
      </c>
    </row>
    <row r="6261" spans="1:41" hidden="1" x14ac:dyDescent="0.25">
      <c r="A6261" t="s">
        <v>26082</v>
      </c>
      <c r="B6261" t="s">
        <v>26083</v>
      </c>
      <c r="C6261" s="1" t="str">
        <f t="shared" si="394"/>
        <v>21:1065</v>
      </c>
      <c r="D6261" s="1" t="str">
        <f t="shared" si="395"/>
        <v>21:0108</v>
      </c>
      <c r="E6261" t="s">
        <v>26084</v>
      </c>
      <c r="F6261" t="s">
        <v>26085</v>
      </c>
      <c r="H6261">
        <v>51.739366400000002</v>
      </c>
      <c r="I6261">
        <v>-119.17113639999999</v>
      </c>
      <c r="J6261" s="1" t="str">
        <f t="shared" si="392"/>
        <v>NGR bulk stream sediment</v>
      </c>
      <c r="K6261" s="1" t="str">
        <f t="shared" si="393"/>
        <v>&lt;177 micron (NGR)</v>
      </c>
      <c r="L6261">
        <v>33</v>
      </c>
      <c r="M6261" t="s">
        <v>157</v>
      </c>
      <c r="N6261">
        <v>553</v>
      </c>
      <c r="O6261" t="s">
        <v>174</v>
      </c>
      <c r="P6261" t="s">
        <v>50</v>
      </c>
      <c r="Q6261" t="s">
        <v>807</v>
      </c>
      <c r="R6261" t="s">
        <v>63</v>
      </c>
      <c r="S6261" t="s">
        <v>226</v>
      </c>
      <c r="T6261" t="s">
        <v>137</v>
      </c>
      <c r="U6261" t="s">
        <v>258</v>
      </c>
      <c r="V6261" t="s">
        <v>78</v>
      </c>
      <c r="W6261" t="s">
        <v>81</v>
      </c>
      <c r="X6261" t="s">
        <v>52</v>
      </c>
      <c r="Y6261" t="s">
        <v>83</v>
      </c>
      <c r="Z6261" t="s">
        <v>185</v>
      </c>
      <c r="AA6261" t="s">
        <v>46</v>
      </c>
      <c r="AB6261" t="s">
        <v>110</v>
      </c>
      <c r="AC6261" t="s">
        <v>141</v>
      </c>
      <c r="AD6261" t="s">
        <v>146</v>
      </c>
      <c r="AE6261" t="s">
        <v>380</v>
      </c>
      <c r="AF6261" t="s">
        <v>412</v>
      </c>
      <c r="AG6261" t="s">
        <v>1242</v>
      </c>
      <c r="AH6261" t="s">
        <v>185</v>
      </c>
      <c r="AI6261" t="s">
        <v>61</v>
      </c>
      <c r="AJ6261" t="s">
        <v>8450</v>
      </c>
      <c r="AK6261" t="s">
        <v>58</v>
      </c>
      <c r="AL6261" t="s">
        <v>47</v>
      </c>
      <c r="AM6261" t="s">
        <v>103</v>
      </c>
      <c r="AN6261" t="s">
        <v>65</v>
      </c>
      <c r="AO6261" t="s">
        <v>73</v>
      </c>
    </row>
    <row r="6262" spans="1:41" hidden="1" x14ac:dyDescent="0.25">
      <c r="A6262" t="s">
        <v>26086</v>
      </c>
      <c r="B6262" t="s">
        <v>26087</v>
      </c>
      <c r="C6262" s="1" t="str">
        <f t="shared" si="394"/>
        <v>21:1065</v>
      </c>
      <c r="D6262" s="1" t="str">
        <f t="shared" si="395"/>
        <v>21:0108</v>
      </c>
      <c r="E6262" t="s">
        <v>26088</v>
      </c>
      <c r="F6262" t="s">
        <v>26089</v>
      </c>
      <c r="H6262">
        <v>51.744217800000001</v>
      </c>
      <c r="I6262">
        <v>-119.1694564</v>
      </c>
      <c r="J6262" s="1" t="str">
        <f t="shared" si="392"/>
        <v>NGR bulk stream sediment</v>
      </c>
      <c r="K6262" s="1" t="str">
        <f t="shared" si="393"/>
        <v>&lt;177 micron (NGR)</v>
      </c>
      <c r="L6262">
        <v>33</v>
      </c>
      <c r="M6262" t="s">
        <v>170</v>
      </c>
      <c r="N6262">
        <v>554</v>
      </c>
      <c r="O6262" t="s">
        <v>235</v>
      </c>
      <c r="P6262" t="s">
        <v>47</v>
      </c>
      <c r="Q6262" t="s">
        <v>487</v>
      </c>
      <c r="R6262" t="s">
        <v>130</v>
      </c>
      <c r="S6262" t="s">
        <v>320</v>
      </c>
      <c r="T6262" t="s">
        <v>52</v>
      </c>
      <c r="U6262" t="s">
        <v>197</v>
      </c>
      <c r="V6262" t="s">
        <v>78</v>
      </c>
      <c r="W6262" t="s">
        <v>139</v>
      </c>
      <c r="X6262" t="s">
        <v>51</v>
      </c>
      <c r="Y6262" t="s">
        <v>162</v>
      </c>
      <c r="Z6262" t="s">
        <v>198</v>
      </c>
      <c r="AA6262" t="s">
        <v>46</v>
      </c>
      <c r="AB6262" t="s">
        <v>110</v>
      </c>
      <c r="AC6262" t="s">
        <v>58</v>
      </c>
      <c r="AD6262" t="s">
        <v>226</v>
      </c>
      <c r="AE6262" t="s">
        <v>380</v>
      </c>
      <c r="AF6262" t="s">
        <v>238</v>
      </c>
      <c r="AG6262" t="s">
        <v>359</v>
      </c>
      <c r="AH6262" t="s">
        <v>174</v>
      </c>
      <c r="AI6262" t="s">
        <v>46</v>
      </c>
      <c r="AJ6262" t="s">
        <v>66</v>
      </c>
      <c r="AK6262" t="s">
        <v>224</v>
      </c>
      <c r="AL6262" t="s">
        <v>47</v>
      </c>
      <c r="AM6262" t="s">
        <v>47</v>
      </c>
      <c r="AN6262" t="s">
        <v>65</v>
      </c>
      <c r="AO6262" t="s">
        <v>267</v>
      </c>
    </row>
    <row r="6263" spans="1:41" hidden="1" x14ac:dyDescent="0.25">
      <c r="A6263" t="s">
        <v>26090</v>
      </c>
      <c r="B6263" t="s">
        <v>26091</v>
      </c>
      <c r="C6263" s="1" t="str">
        <f t="shared" si="394"/>
        <v>21:1065</v>
      </c>
      <c r="D6263" s="1" t="str">
        <f t="shared" si="395"/>
        <v>21:0108</v>
      </c>
      <c r="E6263" t="s">
        <v>26092</v>
      </c>
      <c r="F6263" t="s">
        <v>26093</v>
      </c>
      <c r="H6263">
        <v>51.798080300000002</v>
      </c>
      <c r="I6263">
        <v>-119.1488128</v>
      </c>
      <c r="J6263" s="1" t="str">
        <f t="shared" si="392"/>
        <v>NGR bulk stream sediment</v>
      </c>
      <c r="K6263" s="1" t="str">
        <f t="shared" si="393"/>
        <v>&lt;177 micron (NGR)</v>
      </c>
      <c r="L6263">
        <v>33</v>
      </c>
      <c r="M6263" t="s">
        <v>180</v>
      </c>
      <c r="N6263">
        <v>555</v>
      </c>
      <c r="O6263" t="s">
        <v>57</v>
      </c>
      <c r="P6263" t="s">
        <v>51</v>
      </c>
      <c r="Q6263" t="s">
        <v>513</v>
      </c>
      <c r="R6263" t="s">
        <v>217</v>
      </c>
      <c r="S6263" t="s">
        <v>184</v>
      </c>
      <c r="T6263" t="s">
        <v>73</v>
      </c>
      <c r="U6263" t="s">
        <v>51</v>
      </c>
      <c r="V6263" t="s">
        <v>257</v>
      </c>
      <c r="W6263" t="s">
        <v>81</v>
      </c>
      <c r="X6263" t="s">
        <v>52</v>
      </c>
      <c r="Y6263" t="s">
        <v>120</v>
      </c>
      <c r="Z6263" t="s">
        <v>78</v>
      </c>
      <c r="AA6263" t="s">
        <v>46</v>
      </c>
      <c r="AB6263" t="s">
        <v>235</v>
      </c>
      <c r="AC6263" t="s">
        <v>58</v>
      </c>
      <c r="AD6263" t="s">
        <v>559</v>
      </c>
      <c r="AE6263" t="s">
        <v>380</v>
      </c>
      <c r="AF6263" t="s">
        <v>96</v>
      </c>
      <c r="AG6263" t="s">
        <v>855</v>
      </c>
      <c r="AH6263" t="s">
        <v>235</v>
      </c>
      <c r="AI6263" t="s">
        <v>185</v>
      </c>
      <c r="AJ6263" t="s">
        <v>766</v>
      </c>
      <c r="AK6263" t="s">
        <v>293</v>
      </c>
      <c r="AL6263" t="s">
        <v>47</v>
      </c>
      <c r="AM6263" t="s">
        <v>122</v>
      </c>
      <c r="AN6263" t="s">
        <v>65</v>
      </c>
      <c r="AO6263" t="s">
        <v>98</v>
      </c>
    </row>
    <row r="6264" spans="1:41" hidden="1" x14ac:dyDescent="0.25">
      <c r="A6264" t="s">
        <v>26094</v>
      </c>
      <c r="B6264" t="s">
        <v>26095</v>
      </c>
      <c r="C6264" s="1" t="str">
        <f t="shared" si="394"/>
        <v>21:1065</v>
      </c>
      <c r="D6264" s="1" t="str">
        <f t="shared" si="395"/>
        <v>21:0108</v>
      </c>
      <c r="E6264" t="s">
        <v>26096</v>
      </c>
      <c r="F6264" t="s">
        <v>26097</v>
      </c>
      <c r="H6264">
        <v>51.831115599999997</v>
      </c>
      <c r="I6264">
        <v>-119.14519799999999</v>
      </c>
      <c r="J6264" s="1" t="str">
        <f t="shared" si="392"/>
        <v>NGR bulk stream sediment</v>
      </c>
      <c r="K6264" s="1" t="str">
        <f t="shared" si="393"/>
        <v>&lt;177 micron (NGR)</v>
      </c>
      <c r="L6264">
        <v>33</v>
      </c>
      <c r="M6264" t="s">
        <v>195</v>
      </c>
      <c r="N6264">
        <v>556</v>
      </c>
      <c r="O6264" t="s">
        <v>110</v>
      </c>
      <c r="P6264" t="s">
        <v>47</v>
      </c>
      <c r="Q6264" t="s">
        <v>364</v>
      </c>
      <c r="R6264" t="s">
        <v>54</v>
      </c>
      <c r="S6264" t="s">
        <v>251</v>
      </c>
      <c r="T6264" t="s">
        <v>51</v>
      </c>
      <c r="U6264" t="s">
        <v>124</v>
      </c>
      <c r="V6264" t="s">
        <v>139</v>
      </c>
      <c r="W6264" t="s">
        <v>101</v>
      </c>
      <c r="X6264" t="s">
        <v>137</v>
      </c>
      <c r="Y6264" t="s">
        <v>162</v>
      </c>
      <c r="Z6264" t="s">
        <v>46</v>
      </c>
      <c r="AA6264" t="s">
        <v>46</v>
      </c>
      <c r="AB6264" t="s">
        <v>174</v>
      </c>
      <c r="AC6264" t="s">
        <v>58</v>
      </c>
      <c r="AD6264" t="s">
        <v>532</v>
      </c>
      <c r="AE6264" t="s">
        <v>380</v>
      </c>
      <c r="AF6264" t="s">
        <v>319</v>
      </c>
      <c r="AG6264" t="s">
        <v>158</v>
      </c>
      <c r="AH6264" t="s">
        <v>125</v>
      </c>
      <c r="AI6264" t="s">
        <v>198</v>
      </c>
      <c r="AJ6264" t="s">
        <v>50</v>
      </c>
      <c r="AK6264" t="s">
        <v>137</v>
      </c>
      <c r="AL6264" t="s">
        <v>52</v>
      </c>
      <c r="AM6264" t="s">
        <v>47</v>
      </c>
      <c r="AN6264" t="s">
        <v>543</v>
      </c>
      <c r="AO6264" t="s">
        <v>217</v>
      </c>
    </row>
    <row r="6265" spans="1:41" hidden="1" x14ac:dyDescent="0.25">
      <c r="A6265" t="s">
        <v>26098</v>
      </c>
      <c r="B6265" t="s">
        <v>26099</v>
      </c>
      <c r="C6265" s="1" t="str">
        <f t="shared" si="394"/>
        <v>21:1065</v>
      </c>
      <c r="D6265" s="1" t="str">
        <f t="shared" si="395"/>
        <v>21:0108</v>
      </c>
      <c r="E6265" t="s">
        <v>26100</v>
      </c>
      <c r="F6265" t="s">
        <v>26101</v>
      </c>
      <c r="H6265">
        <v>51.858665299999998</v>
      </c>
      <c r="I6265">
        <v>-119.14200750000001</v>
      </c>
      <c r="J6265" s="1" t="str">
        <f t="shared" si="392"/>
        <v>NGR bulk stream sediment</v>
      </c>
      <c r="K6265" s="1" t="str">
        <f t="shared" si="393"/>
        <v>&lt;177 micron (NGR)</v>
      </c>
      <c r="L6265">
        <v>33</v>
      </c>
      <c r="M6265" t="s">
        <v>205</v>
      </c>
      <c r="N6265">
        <v>557</v>
      </c>
      <c r="O6265" t="s">
        <v>206</v>
      </c>
      <c r="P6265" t="s">
        <v>47</v>
      </c>
      <c r="Q6265" t="s">
        <v>698</v>
      </c>
      <c r="R6265" t="s">
        <v>228</v>
      </c>
      <c r="S6265" t="s">
        <v>445</v>
      </c>
      <c r="T6265" t="s">
        <v>137</v>
      </c>
      <c r="U6265" t="s">
        <v>418</v>
      </c>
      <c r="V6265" t="s">
        <v>493</v>
      </c>
      <c r="W6265" t="s">
        <v>257</v>
      </c>
      <c r="X6265" t="s">
        <v>58</v>
      </c>
      <c r="Y6265" t="s">
        <v>75</v>
      </c>
      <c r="Z6265" t="s">
        <v>54</v>
      </c>
      <c r="AA6265" t="s">
        <v>46</v>
      </c>
      <c r="AB6265" t="s">
        <v>110</v>
      </c>
      <c r="AC6265" t="s">
        <v>58</v>
      </c>
      <c r="AD6265" t="s">
        <v>589</v>
      </c>
      <c r="AE6265" t="s">
        <v>380</v>
      </c>
      <c r="AF6265" t="s">
        <v>55</v>
      </c>
      <c r="AG6265" t="s">
        <v>181</v>
      </c>
      <c r="AH6265" t="s">
        <v>81</v>
      </c>
      <c r="AI6265" t="s">
        <v>46</v>
      </c>
      <c r="AJ6265" t="s">
        <v>66</v>
      </c>
      <c r="AK6265" t="s">
        <v>357</v>
      </c>
      <c r="AL6265" t="s">
        <v>47</v>
      </c>
      <c r="AM6265" t="s">
        <v>122</v>
      </c>
      <c r="AN6265" t="s">
        <v>65</v>
      </c>
      <c r="AO6265" t="s">
        <v>475</v>
      </c>
    </row>
    <row r="6266" spans="1:41" hidden="1" x14ac:dyDescent="0.25">
      <c r="A6266" t="s">
        <v>26102</v>
      </c>
      <c r="B6266" t="s">
        <v>26103</v>
      </c>
      <c r="C6266" s="1" t="str">
        <f t="shared" si="394"/>
        <v>21:1065</v>
      </c>
      <c r="D6266" s="1" t="str">
        <f t="shared" si="395"/>
        <v>21:0108</v>
      </c>
      <c r="E6266" t="s">
        <v>26104</v>
      </c>
      <c r="F6266" t="s">
        <v>26105</v>
      </c>
      <c r="H6266">
        <v>51.871871599999999</v>
      </c>
      <c r="I6266">
        <v>-119.1525736</v>
      </c>
      <c r="J6266" s="1" t="str">
        <f t="shared" si="392"/>
        <v>NGR bulk stream sediment</v>
      </c>
      <c r="K6266" s="1" t="str">
        <f t="shared" si="393"/>
        <v>&lt;177 micron (NGR)</v>
      </c>
      <c r="L6266">
        <v>33</v>
      </c>
      <c r="M6266" t="s">
        <v>214</v>
      </c>
      <c r="N6266">
        <v>558</v>
      </c>
      <c r="O6266" t="s">
        <v>102</v>
      </c>
      <c r="P6266" t="s">
        <v>52</v>
      </c>
      <c r="Q6266" t="s">
        <v>2563</v>
      </c>
      <c r="R6266" t="s">
        <v>51</v>
      </c>
      <c r="S6266" t="s">
        <v>350</v>
      </c>
      <c r="T6266" t="s">
        <v>85</v>
      </c>
      <c r="U6266" t="s">
        <v>241</v>
      </c>
      <c r="V6266" t="s">
        <v>51</v>
      </c>
      <c r="W6266" t="s">
        <v>455</v>
      </c>
      <c r="X6266" t="s">
        <v>58</v>
      </c>
      <c r="Y6266" t="s">
        <v>162</v>
      </c>
      <c r="Z6266" t="s">
        <v>46</v>
      </c>
      <c r="AA6266" t="s">
        <v>46</v>
      </c>
      <c r="AB6266" t="s">
        <v>46</v>
      </c>
      <c r="AC6266" t="s">
        <v>269</v>
      </c>
      <c r="AD6266" t="s">
        <v>482</v>
      </c>
      <c r="AE6266" t="s">
        <v>380</v>
      </c>
      <c r="AF6266" t="s">
        <v>55</v>
      </c>
      <c r="AG6266" t="s">
        <v>137</v>
      </c>
      <c r="AH6266" t="s">
        <v>78</v>
      </c>
      <c r="AI6266" t="s">
        <v>149</v>
      </c>
      <c r="AJ6266" t="s">
        <v>267</v>
      </c>
      <c r="AK6266" t="s">
        <v>86</v>
      </c>
      <c r="AL6266" t="s">
        <v>103</v>
      </c>
      <c r="AM6266" t="s">
        <v>122</v>
      </c>
      <c r="AN6266" t="s">
        <v>196</v>
      </c>
      <c r="AO6266" t="s">
        <v>99</v>
      </c>
    </row>
    <row r="6267" spans="1:41" hidden="1" x14ac:dyDescent="0.25">
      <c r="A6267" t="s">
        <v>26106</v>
      </c>
      <c r="B6267" t="s">
        <v>26107</v>
      </c>
      <c r="C6267" s="1" t="str">
        <f t="shared" si="394"/>
        <v>21:1065</v>
      </c>
      <c r="D6267" s="1" t="str">
        <f t="shared" si="395"/>
        <v>21:0108</v>
      </c>
      <c r="E6267" t="s">
        <v>26108</v>
      </c>
      <c r="F6267" t="s">
        <v>26109</v>
      </c>
      <c r="H6267">
        <v>51.843211500000002</v>
      </c>
      <c r="I6267">
        <v>-119.1293666</v>
      </c>
      <c r="J6267" s="1" t="str">
        <f t="shared" si="392"/>
        <v>NGR bulk stream sediment</v>
      </c>
      <c r="K6267" s="1" t="str">
        <f t="shared" si="393"/>
        <v>&lt;177 micron (NGR)</v>
      </c>
      <c r="L6267">
        <v>33</v>
      </c>
      <c r="M6267" t="s">
        <v>280</v>
      </c>
      <c r="N6267">
        <v>559</v>
      </c>
      <c r="O6267" t="s">
        <v>64</v>
      </c>
      <c r="P6267" t="s">
        <v>47</v>
      </c>
      <c r="Q6267" t="s">
        <v>289</v>
      </c>
      <c r="R6267" t="s">
        <v>206</v>
      </c>
      <c r="S6267" t="s">
        <v>597</v>
      </c>
      <c r="T6267" t="s">
        <v>51</v>
      </c>
      <c r="U6267" t="s">
        <v>241</v>
      </c>
      <c r="V6267" t="s">
        <v>130</v>
      </c>
      <c r="W6267" t="s">
        <v>125</v>
      </c>
      <c r="X6267" t="s">
        <v>58</v>
      </c>
      <c r="Y6267" t="s">
        <v>120</v>
      </c>
      <c r="Z6267" t="s">
        <v>54</v>
      </c>
      <c r="AA6267" t="s">
        <v>46</v>
      </c>
      <c r="AB6267" t="s">
        <v>185</v>
      </c>
      <c r="AC6267" t="s">
        <v>50</v>
      </c>
      <c r="AD6267" t="s">
        <v>183</v>
      </c>
      <c r="AE6267" t="s">
        <v>380</v>
      </c>
      <c r="AF6267" t="s">
        <v>319</v>
      </c>
      <c r="AG6267" t="s">
        <v>502</v>
      </c>
      <c r="AH6267" t="s">
        <v>47</v>
      </c>
      <c r="AI6267" t="s">
        <v>198</v>
      </c>
      <c r="AJ6267" t="s">
        <v>267</v>
      </c>
      <c r="AK6267" t="s">
        <v>73</v>
      </c>
      <c r="AL6267" t="s">
        <v>47</v>
      </c>
      <c r="AM6267" t="s">
        <v>122</v>
      </c>
      <c r="AN6267" t="s">
        <v>372</v>
      </c>
      <c r="AO6267" t="s">
        <v>104</v>
      </c>
    </row>
    <row r="6268" spans="1:41" hidden="1" x14ac:dyDescent="0.25">
      <c r="A6268" t="s">
        <v>26110</v>
      </c>
      <c r="B6268" t="s">
        <v>26111</v>
      </c>
      <c r="C6268" s="1" t="str">
        <f t="shared" si="394"/>
        <v>21:1065</v>
      </c>
      <c r="D6268" s="1" t="str">
        <f t="shared" si="395"/>
        <v>21:0108</v>
      </c>
      <c r="E6268" t="s">
        <v>26108</v>
      </c>
      <c r="F6268" t="s">
        <v>26112</v>
      </c>
      <c r="H6268">
        <v>51.843211500000002</v>
      </c>
      <c r="I6268">
        <v>-119.1293666</v>
      </c>
      <c r="J6268" s="1" t="str">
        <f t="shared" si="392"/>
        <v>NGR bulk stream sediment</v>
      </c>
      <c r="K6268" s="1" t="str">
        <f t="shared" si="393"/>
        <v>&lt;177 micron (NGR)</v>
      </c>
      <c r="L6268">
        <v>33</v>
      </c>
      <c r="M6268" t="s">
        <v>288</v>
      </c>
      <c r="N6268">
        <v>560</v>
      </c>
      <c r="O6268" t="s">
        <v>110</v>
      </c>
      <c r="P6268" t="s">
        <v>122</v>
      </c>
      <c r="Q6268" t="s">
        <v>289</v>
      </c>
      <c r="R6268" t="s">
        <v>257</v>
      </c>
      <c r="S6268" t="s">
        <v>207</v>
      </c>
      <c r="T6268" t="s">
        <v>137</v>
      </c>
      <c r="U6268" t="s">
        <v>77</v>
      </c>
      <c r="V6268" t="s">
        <v>60</v>
      </c>
      <c r="W6268" t="s">
        <v>130</v>
      </c>
      <c r="X6268" t="s">
        <v>209</v>
      </c>
      <c r="Y6268" t="s">
        <v>126</v>
      </c>
      <c r="Z6268" t="s">
        <v>110</v>
      </c>
      <c r="AA6268" t="s">
        <v>46</v>
      </c>
      <c r="AB6268" t="s">
        <v>185</v>
      </c>
      <c r="AC6268" t="s">
        <v>58</v>
      </c>
      <c r="AD6268" t="s">
        <v>83</v>
      </c>
      <c r="AE6268" t="s">
        <v>380</v>
      </c>
      <c r="AF6268" t="s">
        <v>55</v>
      </c>
      <c r="AG6268" t="s">
        <v>723</v>
      </c>
      <c r="AH6268" t="s">
        <v>103</v>
      </c>
      <c r="AI6268" t="s">
        <v>185</v>
      </c>
      <c r="AJ6268" t="s">
        <v>4459</v>
      </c>
      <c r="AK6268" t="s">
        <v>163</v>
      </c>
      <c r="AL6268" t="s">
        <v>103</v>
      </c>
      <c r="AM6268" t="s">
        <v>51</v>
      </c>
      <c r="AN6268" t="s">
        <v>935</v>
      </c>
      <c r="AO6268" t="s">
        <v>225</v>
      </c>
    </row>
    <row r="6269" spans="1:41" hidden="1" x14ac:dyDescent="0.25">
      <c r="A6269" t="s">
        <v>26113</v>
      </c>
      <c r="B6269" t="s">
        <v>26114</v>
      </c>
      <c r="C6269" s="1" t="str">
        <f t="shared" si="394"/>
        <v>21:1065</v>
      </c>
      <c r="D6269" s="1" t="str">
        <f t="shared" si="395"/>
        <v>21:0108</v>
      </c>
      <c r="E6269" t="s">
        <v>26115</v>
      </c>
      <c r="F6269" t="s">
        <v>26116</v>
      </c>
      <c r="H6269">
        <v>51.606673000000001</v>
      </c>
      <c r="I6269">
        <v>-119.89691209999999</v>
      </c>
      <c r="J6269" s="1" t="str">
        <f t="shared" si="392"/>
        <v>NGR bulk stream sediment</v>
      </c>
      <c r="K6269" s="1" t="str">
        <f t="shared" si="393"/>
        <v>&lt;177 micron (NGR)</v>
      </c>
      <c r="L6269">
        <v>33</v>
      </c>
      <c r="M6269" t="s">
        <v>223</v>
      </c>
      <c r="N6269">
        <v>561</v>
      </c>
      <c r="O6269" t="s">
        <v>55</v>
      </c>
      <c r="P6269" t="s">
        <v>103</v>
      </c>
      <c r="Q6269" t="s">
        <v>74</v>
      </c>
      <c r="R6269" t="s">
        <v>64</v>
      </c>
      <c r="S6269" t="s">
        <v>438</v>
      </c>
      <c r="T6269" t="s">
        <v>175</v>
      </c>
      <c r="U6269" t="s">
        <v>146</v>
      </c>
      <c r="V6269" t="s">
        <v>161</v>
      </c>
      <c r="W6269" t="s">
        <v>336</v>
      </c>
      <c r="X6269" t="s">
        <v>55</v>
      </c>
      <c r="Y6269" t="s">
        <v>77</v>
      </c>
      <c r="Z6269" t="s">
        <v>198</v>
      </c>
      <c r="AA6269" t="s">
        <v>46</v>
      </c>
      <c r="AB6269" t="s">
        <v>185</v>
      </c>
      <c r="AC6269" t="s">
        <v>112</v>
      </c>
      <c r="AD6269" t="s">
        <v>538</v>
      </c>
      <c r="AE6269" t="s">
        <v>57</v>
      </c>
      <c r="AF6269" t="s">
        <v>85</v>
      </c>
      <c r="AG6269" t="s">
        <v>689</v>
      </c>
      <c r="AH6269" t="s">
        <v>78</v>
      </c>
      <c r="AI6269" t="s">
        <v>185</v>
      </c>
      <c r="AJ6269" t="s">
        <v>50</v>
      </c>
      <c r="AK6269" t="s">
        <v>336</v>
      </c>
      <c r="AL6269" t="s">
        <v>47</v>
      </c>
      <c r="AM6269" t="s">
        <v>122</v>
      </c>
      <c r="AN6269" t="s">
        <v>533</v>
      </c>
      <c r="AO6269" t="s">
        <v>225</v>
      </c>
    </row>
    <row r="6270" spans="1:41" hidden="1" x14ac:dyDescent="0.25">
      <c r="A6270" t="s">
        <v>26117</v>
      </c>
      <c r="B6270" t="s">
        <v>26118</v>
      </c>
      <c r="C6270" s="1" t="str">
        <f t="shared" si="394"/>
        <v>21:1065</v>
      </c>
      <c r="D6270" s="1" t="str">
        <f t="shared" si="395"/>
        <v>21:0108</v>
      </c>
      <c r="E6270" t="s">
        <v>26119</v>
      </c>
      <c r="F6270" t="s">
        <v>26120</v>
      </c>
      <c r="H6270">
        <v>51.5946</v>
      </c>
      <c r="I6270">
        <v>-119.8636944</v>
      </c>
      <c r="J6270" s="1" t="str">
        <f t="shared" si="392"/>
        <v>NGR bulk stream sediment</v>
      </c>
      <c r="K6270" s="1" t="str">
        <f t="shared" si="393"/>
        <v>&lt;177 micron (NGR)</v>
      </c>
      <c r="L6270">
        <v>33</v>
      </c>
      <c r="M6270" t="s">
        <v>233</v>
      </c>
      <c r="N6270">
        <v>562</v>
      </c>
      <c r="O6270" t="s">
        <v>267</v>
      </c>
      <c r="P6270" t="s">
        <v>58</v>
      </c>
      <c r="Q6270" t="s">
        <v>327</v>
      </c>
      <c r="R6270" t="s">
        <v>149</v>
      </c>
      <c r="S6270" t="s">
        <v>291</v>
      </c>
      <c r="T6270" t="s">
        <v>127</v>
      </c>
      <c r="U6270" t="s">
        <v>146</v>
      </c>
      <c r="V6270" t="s">
        <v>60</v>
      </c>
      <c r="W6270" t="s">
        <v>79</v>
      </c>
      <c r="X6270" t="s">
        <v>137</v>
      </c>
      <c r="Y6270" t="s">
        <v>190</v>
      </c>
      <c r="Z6270" t="s">
        <v>57</v>
      </c>
      <c r="AA6270" t="s">
        <v>46</v>
      </c>
      <c r="AB6270" t="s">
        <v>110</v>
      </c>
      <c r="AC6270" t="s">
        <v>112</v>
      </c>
      <c r="AD6270" t="s">
        <v>121</v>
      </c>
      <c r="AE6270" t="s">
        <v>54</v>
      </c>
      <c r="AF6270" t="s">
        <v>118</v>
      </c>
      <c r="AG6270" t="s">
        <v>502</v>
      </c>
      <c r="AH6270" t="s">
        <v>105</v>
      </c>
      <c r="AI6270" t="s">
        <v>149</v>
      </c>
      <c r="AJ6270" t="s">
        <v>76</v>
      </c>
      <c r="AK6270" t="s">
        <v>142</v>
      </c>
      <c r="AL6270" t="s">
        <v>47</v>
      </c>
      <c r="AM6270" t="s">
        <v>122</v>
      </c>
      <c r="AN6270" t="s">
        <v>65</v>
      </c>
      <c r="AO6270" t="s">
        <v>165</v>
      </c>
    </row>
    <row r="6271" spans="1:41" hidden="1" x14ac:dyDescent="0.25">
      <c r="A6271" t="s">
        <v>26121</v>
      </c>
      <c r="B6271" t="s">
        <v>26122</v>
      </c>
      <c r="C6271" s="1" t="str">
        <f t="shared" si="394"/>
        <v>21:1065</v>
      </c>
      <c r="D6271" s="1" t="str">
        <f t="shared" si="395"/>
        <v>21:0108</v>
      </c>
      <c r="E6271" t="s">
        <v>26123</v>
      </c>
      <c r="F6271" t="s">
        <v>26124</v>
      </c>
      <c r="H6271">
        <v>51.589376199999997</v>
      </c>
      <c r="I6271">
        <v>-119.8160767</v>
      </c>
      <c r="J6271" s="1" t="str">
        <f t="shared" si="392"/>
        <v>NGR bulk stream sediment</v>
      </c>
      <c r="K6271" s="1" t="str">
        <f t="shared" si="393"/>
        <v>&lt;177 micron (NGR)</v>
      </c>
      <c r="L6271">
        <v>33</v>
      </c>
      <c r="M6271" t="s">
        <v>248</v>
      </c>
      <c r="N6271">
        <v>563</v>
      </c>
      <c r="O6271" t="s">
        <v>209</v>
      </c>
      <c r="P6271" t="s">
        <v>330</v>
      </c>
      <c r="Q6271" t="s">
        <v>356</v>
      </c>
      <c r="R6271" t="s">
        <v>149</v>
      </c>
      <c r="S6271" t="s">
        <v>226</v>
      </c>
      <c r="T6271" t="s">
        <v>267</v>
      </c>
      <c r="U6271" t="s">
        <v>320</v>
      </c>
      <c r="V6271" t="s">
        <v>161</v>
      </c>
      <c r="W6271" t="s">
        <v>103</v>
      </c>
      <c r="X6271" t="s">
        <v>58</v>
      </c>
      <c r="Y6271" t="s">
        <v>83</v>
      </c>
      <c r="Z6271" t="s">
        <v>198</v>
      </c>
      <c r="AA6271" t="s">
        <v>46</v>
      </c>
      <c r="AB6271" t="s">
        <v>110</v>
      </c>
      <c r="AC6271" t="s">
        <v>197</v>
      </c>
      <c r="AD6271" t="s">
        <v>291</v>
      </c>
      <c r="AE6271" t="s">
        <v>87</v>
      </c>
      <c r="AF6271" t="s">
        <v>330</v>
      </c>
      <c r="AG6271" t="s">
        <v>1078</v>
      </c>
      <c r="AH6271" t="s">
        <v>81</v>
      </c>
      <c r="AI6271" t="s">
        <v>174</v>
      </c>
      <c r="AJ6271" t="s">
        <v>175</v>
      </c>
      <c r="AK6271" t="s">
        <v>128</v>
      </c>
      <c r="AL6271" t="s">
        <v>47</v>
      </c>
      <c r="AM6271" t="s">
        <v>122</v>
      </c>
      <c r="AN6271" t="s">
        <v>695</v>
      </c>
      <c r="AO6271" t="s">
        <v>197</v>
      </c>
    </row>
    <row r="6272" spans="1:41" hidden="1" x14ac:dyDescent="0.25">
      <c r="A6272" t="s">
        <v>26125</v>
      </c>
      <c r="B6272" t="s">
        <v>26126</v>
      </c>
      <c r="C6272" s="1" t="str">
        <f t="shared" si="394"/>
        <v>21:1065</v>
      </c>
      <c r="D6272" s="1" t="str">
        <f t="shared" si="395"/>
        <v>21:0108</v>
      </c>
      <c r="E6272" t="s">
        <v>26127</v>
      </c>
      <c r="F6272" t="s">
        <v>26128</v>
      </c>
      <c r="H6272">
        <v>51.5962247</v>
      </c>
      <c r="I6272">
        <v>-119.7857832</v>
      </c>
      <c r="J6272" s="1" t="str">
        <f t="shared" si="392"/>
        <v>NGR bulk stream sediment</v>
      </c>
      <c r="K6272" s="1" t="str">
        <f t="shared" si="393"/>
        <v>&lt;177 micron (NGR)</v>
      </c>
      <c r="L6272">
        <v>33</v>
      </c>
      <c r="M6272" t="s">
        <v>256</v>
      </c>
      <c r="N6272">
        <v>564</v>
      </c>
      <c r="O6272" t="s">
        <v>26129</v>
      </c>
      <c r="P6272" t="s">
        <v>90</v>
      </c>
      <c r="Q6272" t="s">
        <v>548</v>
      </c>
      <c r="R6272" t="s">
        <v>105</v>
      </c>
      <c r="S6272" t="s">
        <v>184</v>
      </c>
      <c r="T6272" t="s">
        <v>112</v>
      </c>
      <c r="U6272" t="s">
        <v>65</v>
      </c>
      <c r="V6272" t="s">
        <v>60</v>
      </c>
      <c r="W6272" t="s">
        <v>260</v>
      </c>
      <c r="X6272" t="s">
        <v>52</v>
      </c>
      <c r="Y6272" t="s">
        <v>290</v>
      </c>
      <c r="Z6272" t="s">
        <v>53</v>
      </c>
      <c r="AA6272" t="s">
        <v>46</v>
      </c>
      <c r="AB6272" t="s">
        <v>110</v>
      </c>
      <c r="AC6272" t="s">
        <v>140</v>
      </c>
      <c r="AD6272" t="s">
        <v>250</v>
      </c>
      <c r="AE6272" t="s">
        <v>139</v>
      </c>
      <c r="AF6272" t="s">
        <v>267</v>
      </c>
      <c r="AG6272" t="s">
        <v>58</v>
      </c>
      <c r="AH6272" t="s">
        <v>282</v>
      </c>
      <c r="AI6272" t="s">
        <v>46</v>
      </c>
      <c r="AJ6272" t="s">
        <v>85</v>
      </c>
      <c r="AK6272" t="s">
        <v>437</v>
      </c>
      <c r="AL6272" t="s">
        <v>47</v>
      </c>
      <c r="AM6272" t="s">
        <v>122</v>
      </c>
      <c r="AN6272" t="s">
        <v>65</v>
      </c>
      <c r="AO6272" t="s">
        <v>104</v>
      </c>
    </row>
    <row r="6273" spans="1:41" hidden="1" x14ac:dyDescent="0.25">
      <c r="A6273" t="s">
        <v>26130</v>
      </c>
      <c r="B6273" t="s">
        <v>26131</v>
      </c>
      <c r="C6273" s="1" t="str">
        <f t="shared" si="394"/>
        <v>21:1065</v>
      </c>
      <c r="D6273" s="1" t="str">
        <f t="shared" si="395"/>
        <v>21:0108</v>
      </c>
      <c r="E6273" t="s">
        <v>26132</v>
      </c>
      <c r="F6273" t="s">
        <v>26133</v>
      </c>
      <c r="H6273">
        <v>51.555556299999999</v>
      </c>
      <c r="I6273">
        <v>-119.7852292</v>
      </c>
      <c r="J6273" s="1" t="str">
        <f t="shared" si="392"/>
        <v>NGR bulk stream sediment</v>
      </c>
      <c r="K6273" s="1" t="str">
        <f t="shared" si="393"/>
        <v>&lt;177 micron (NGR)</v>
      </c>
      <c r="L6273">
        <v>33</v>
      </c>
      <c r="M6273" t="s">
        <v>265</v>
      </c>
      <c r="N6273">
        <v>565</v>
      </c>
      <c r="O6273" t="s">
        <v>49</v>
      </c>
      <c r="P6273" t="s">
        <v>58</v>
      </c>
      <c r="Q6273" t="s">
        <v>215</v>
      </c>
      <c r="R6273" t="s">
        <v>57</v>
      </c>
      <c r="S6273" t="s">
        <v>207</v>
      </c>
      <c r="T6273" t="s">
        <v>217</v>
      </c>
      <c r="U6273" t="s">
        <v>590</v>
      </c>
      <c r="V6273" t="s">
        <v>139</v>
      </c>
      <c r="W6273" t="s">
        <v>412</v>
      </c>
      <c r="X6273" t="s">
        <v>127</v>
      </c>
      <c r="Y6273" t="s">
        <v>538</v>
      </c>
      <c r="Z6273" t="s">
        <v>149</v>
      </c>
      <c r="AA6273" t="s">
        <v>46</v>
      </c>
      <c r="AB6273" t="s">
        <v>174</v>
      </c>
      <c r="AC6273" t="s">
        <v>243</v>
      </c>
      <c r="AD6273" t="s">
        <v>250</v>
      </c>
      <c r="AE6273" t="s">
        <v>46</v>
      </c>
      <c r="AF6273" t="s">
        <v>58</v>
      </c>
      <c r="AG6273" t="s">
        <v>2234</v>
      </c>
      <c r="AH6273" t="s">
        <v>139</v>
      </c>
      <c r="AI6273" t="s">
        <v>61</v>
      </c>
      <c r="AJ6273" t="s">
        <v>679</v>
      </c>
      <c r="AK6273" t="s">
        <v>392</v>
      </c>
      <c r="AL6273" t="s">
        <v>122</v>
      </c>
      <c r="AM6273" t="s">
        <v>103</v>
      </c>
      <c r="AN6273" t="s">
        <v>215</v>
      </c>
      <c r="AO6273" t="s">
        <v>99</v>
      </c>
    </row>
    <row r="6274" spans="1:41" hidden="1" x14ac:dyDescent="0.25">
      <c r="A6274" t="s">
        <v>26134</v>
      </c>
      <c r="B6274" t="s">
        <v>26135</v>
      </c>
      <c r="C6274" s="1" t="str">
        <f t="shared" si="394"/>
        <v>21:1065</v>
      </c>
      <c r="D6274" s="1" t="str">
        <f t="shared" si="395"/>
        <v>21:0108</v>
      </c>
      <c r="E6274" t="s">
        <v>26136</v>
      </c>
      <c r="F6274" t="s">
        <v>26137</v>
      </c>
      <c r="H6274">
        <v>51.5727215</v>
      </c>
      <c r="I6274">
        <v>-119.81295350000001</v>
      </c>
      <c r="J6274" s="1" t="str">
        <f t="shared" ref="J6274:J6337" si="396">HYPERLINK("http://geochem.nrcan.gc.ca/cdogs/content/kwd/kwd020030_e.htm", "NGR bulk stream sediment")</f>
        <v>NGR bulk stream sediment</v>
      </c>
      <c r="K6274" s="1" t="str">
        <f t="shared" ref="K6274:K6337" si="397">HYPERLINK("http://geochem.nrcan.gc.ca/cdogs/content/kwd/kwd080006_e.htm", "&lt;177 micron (NGR)")</f>
        <v>&lt;177 micron (NGR)</v>
      </c>
      <c r="L6274">
        <v>34</v>
      </c>
      <c r="M6274" t="s">
        <v>45</v>
      </c>
      <c r="N6274">
        <v>566</v>
      </c>
      <c r="O6274" t="s">
        <v>209</v>
      </c>
      <c r="P6274" t="s">
        <v>103</v>
      </c>
      <c r="Q6274" t="s">
        <v>299</v>
      </c>
      <c r="R6274" t="s">
        <v>282</v>
      </c>
      <c r="S6274" t="s">
        <v>559</v>
      </c>
      <c r="T6274" t="s">
        <v>66</v>
      </c>
      <c r="U6274" t="s">
        <v>146</v>
      </c>
      <c r="V6274" t="s">
        <v>257</v>
      </c>
      <c r="W6274" t="s">
        <v>142</v>
      </c>
      <c r="X6274" t="s">
        <v>52</v>
      </c>
      <c r="Y6274" t="s">
        <v>124</v>
      </c>
      <c r="Z6274" t="s">
        <v>53</v>
      </c>
      <c r="AA6274" t="s">
        <v>46</v>
      </c>
      <c r="AB6274" t="s">
        <v>174</v>
      </c>
      <c r="AC6274" t="s">
        <v>107</v>
      </c>
      <c r="AD6274" t="s">
        <v>250</v>
      </c>
      <c r="AE6274" t="s">
        <v>57</v>
      </c>
      <c r="AF6274" t="s">
        <v>58</v>
      </c>
      <c r="AG6274" t="s">
        <v>351</v>
      </c>
      <c r="AH6274" t="s">
        <v>105</v>
      </c>
      <c r="AI6274" t="s">
        <v>54</v>
      </c>
      <c r="AJ6274" t="s">
        <v>76</v>
      </c>
      <c r="AK6274" t="s">
        <v>103</v>
      </c>
      <c r="AL6274" t="s">
        <v>47</v>
      </c>
      <c r="AM6274" t="s">
        <v>47</v>
      </c>
      <c r="AN6274" t="s">
        <v>1121</v>
      </c>
      <c r="AO6274" t="s">
        <v>59</v>
      </c>
    </row>
    <row r="6275" spans="1:41" hidden="1" x14ac:dyDescent="0.25">
      <c r="A6275" t="s">
        <v>26138</v>
      </c>
      <c r="B6275" t="s">
        <v>26139</v>
      </c>
      <c r="C6275" s="1" t="str">
        <f t="shared" si="394"/>
        <v>21:1065</v>
      </c>
      <c r="D6275" s="1" t="str">
        <f t="shared" si="395"/>
        <v>21:0108</v>
      </c>
      <c r="E6275" t="s">
        <v>26140</v>
      </c>
      <c r="F6275" t="s">
        <v>26141</v>
      </c>
      <c r="H6275">
        <v>51.5678926</v>
      </c>
      <c r="I6275">
        <v>-119.8342032</v>
      </c>
      <c r="J6275" s="1" t="str">
        <f t="shared" si="396"/>
        <v>NGR bulk stream sediment</v>
      </c>
      <c r="K6275" s="1" t="str">
        <f t="shared" si="397"/>
        <v>&lt;177 micron (NGR)</v>
      </c>
      <c r="L6275">
        <v>34</v>
      </c>
      <c r="M6275" t="s">
        <v>71</v>
      </c>
      <c r="N6275">
        <v>567</v>
      </c>
      <c r="O6275" t="s">
        <v>118</v>
      </c>
      <c r="P6275" t="s">
        <v>47</v>
      </c>
      <c r="Q6275" t="s">
        <v>468</v>
      </c>
      <c r="R6275" t="s">
        <v>59</v>
      </c>
      <c r="S6275" t="s">
        <v>358</v>
      </c>
      <c r="T6275" t="s">
        <v>58</v>
      </c>
      <c r="U6275" t="s">
        <v>131</v>
      </c>
      <c r="V6275" t="s">
        <v>123</v>
      </c>
      <c r="W6275" t="s">
        <v>79</v>
      </c>
      <c r="X6275" t="s">
        <v>51</v>
      </c>
      <c r="Y6275" t="s">
        <v>269</v>
      </c>
      <c r="Z6275" t="s">
        <v>53</v>
      </c>
      <c r="AA6275" t="s">
        <v>46</v>
      </c>
      <c r="AB6275" t="s">
        <v>174</v>
      </c>
      <c r="AC6275" t="s">
        <v>59</v>
      </c>
      <c r="AD6275" t="s">
        <v>218</v>
      </c>
      <c r="AE6275" t="s">
        <v>198</v>
      </c>
      <c r="AF6275" t="s">
        <v>76</v>
      </c>
      <c r="AG6275" t="s">
        <v>128</v>
      </c>
      <c r="AH6275" t="s">
        <v>185</v>
      </c>
      <c r="AI6275" t="s">
        <v>198</v>
      </c>
      <c r="AJ6275" t="s">
        <v>58</v>
      </c>
      <c r="AK6275" t="s">
        <v>72</v>
      </c>
      <c r="AL6275" t="s">
        <v>47</v>
      </c>
      <c r="AM6275" t="s">
        <v>47</v>
      </c>
      <c r="AN6275" t="s">
        <v>65</v>
      </c>
      <c r="AO6275" t="s">
        <v>59</v>
      </c>
    </row>
    <row r="6276" spans="1:41" hidden="1" x14ac:dyDescent="0.25">
      <c r="A6276" t="s">
        <v>26142</v>
      </c>
      <c r="B6276" t="s">
        <v>26143</v>
      </c>
      <c r="C6276" s="1" t="str">
        <f t="shared" si="394"/>
        <v>21:1065</v>
      </c>
      <c r="D6276" s="1" t="str">
        <f t="shared" si="395"/>
        <v>21:0108</v>
      </c>
      <c r="E6276" t="s">
        <v>26144</v>
      </c>
      <c r="F6276" t="s">
        <v>26145</v>
      </c>
      <c r="H6276">
        <v>51.575257100000002</v>
      </c>
      <c r="I6276">
        <v>-119.8605721</v>
      </c>
      <c r="J6276" s="1" t="str">
        <f t="shared" si="396"/>
        <v>NGR bulk stream sediment</v>
      </c>
      <c r="K6276" s="1" t="str">
        <f t="shared" si="397"/>
        <v>&lt;177 micron (NGR)</v>
      </c>
      <c r="L6276">
        <v>34</v>
      </c>
      <c r="M6276" t="s">
        <v>95</v>
      </c>
      <c r="N6276">
        <v>568</v>
      </c>
      <c r="O6276" t="s">
        <v>197</v>
      </c>
      <c r="P6276" t="s">
        <v>50</v>
      </c>
      <c r="Q6276" t="s">
        <v>356</v>
      </c>
      <c r="R6276" t="s">
        <v>110</v>
      </c>
      <c r="S6276" t="s">
        <v>386</v>
      </c>
      <c r="T6276" t="s">
        <v>99</v>
      </c>
      <c r="U6276" t="s">
        <v>329</v>
      </c>
      <c r="V6276" t="s">
        <v>173</v>
      </c>
      <c r="W6276" t="s">
        <v>128</v>
      </c>
      <c r="X6276" t="s">
        <v>58</v>
      </c>
      <c r="Y6276" t="s">
        <v>184</v>
      </c>
      <c r="Z6276" t="s">
        <v>54</v>
      </c>
      <c r="AA6276" t="s">
        <v>46</v>
      </c>
      <c r="AB6276" t="s">
        <v>149</v>
      </c>
      <c r="AC6276" t="s">
        <v>90</v>
      </c>
      <c r="AD6276" t="s">
        <v>344</v>
      </c>
      <c r="AE6276" t="s">
        <v>64</v>
      </c>
      <c r="AF6276" t="s">
        <v>85</v>
      </c>
      <c r="AG6276" t="s">
        <v>1211</v>
      </c>
      <c r="AH6276" t="s">
        <v>125</v>
      </c>
      <c r="AI6276" t="s">
        <v>174</v>
      </c>
      <c r="AJ6276" t="s">
        <v>283</v>
      </c>
      <c r="AK6276" t="s">
        <v>182</v>
      </c>
      <c r="AL6276" t="s">
        <v>103</v>
      </c>
      <c r="AM6276" t="s">
        <v>47</v>
      </c>
      <c r="AN6276" t="s">
        <v>89</v>
      </c>
      <c r="AO6276" t="s">
        <v>175</v>
      </c>
    </row>
    <row r="6277" spans="1:41" hidden="1" x14ac:dyDescent="0.25">
      <c r="A6277" t="s">
        <v>26146</v>
      </c>
      <c r="B6277" t="s">
        <v>26147</v>
      </c>
      <c r="C6277" s="1" t="str">
        <f t="shared" si="394"/>
        <v>21:1065</v>
      </c>
      <c r="D6277" s="1" t="str">
        <f t="shared" si="395"/>
        <v>21:0108</v>
      </c>
      <c r="E6277" t="s">
        <v>26148</v>
      </c>
      <c r="F6277" t="s">
        <v>26149</v>
      </c>
      <c r="H6277">
        <v>51.588434100000001</v>
      </c>
      <c r="I6277">
        <v>-119.8990139</v>
      </c>
      <c r="J6277" s="1" t="str">
        <f t="shared" si="396"/>
        <v>NGR bulk stream sediment</v>
      </c>
      <c r="K6277" s="1" t="str">
        <f t="shared" si="397"/>
        <v>&lt;177 micron (NGR)</v>
      </c>
      <c r="L6277">
        <v>34</v>
      </c>
      <c r="M6277" t="s">
        <v>117</v>
      </c>
      <c r="N6277">
        <v>569</v>
      </c>
      <c r="O6277" t="s">
        <v>78</v>
      </c>
      <c r="P6277" t="s">
        <v>47</v>
      </c>
      <c r="Q6277" t="s">
        <v>807</v>
      </c>
      <c r="R6277" t="s">
        <v>87</v>
      </c>
      <c r="S6277" t="s">
        <v>48</v>
      </c>
      <c r="T6277" t="s">
        <v>137</v>
      </c>
      <c r="U6277" t="s">
        <v>554</v>
      </c>
      <c r="V6277" t="s">
        <v>110</v>
      </c>
      <c r="W6277" t="s">
        <v>142</v>
      </c>
      <c r="X6277" t="s">
        <v>99</v>
      </c>
      <c r="Y6277" t="s">
        <v>425</v>
      </c>
      <c r="Z6277" t="s">
        <v>81</v>
      </c>
      <c r="AA6277" t="s">
        <v>46</v>
      </c>
      <c r="AB6277" t="s">
        <v>110</v>
      </c>
      <c r="AC6277" t="s">
        <v>58</v>
      </c>
      <c r="AD6277" t="s">
        <v>183</v>
      </c>
      <c r="AE6277" t="s">
        <v>199</v>
      </c>
      <c r="AF6277" t="s">
        <v>85</v>
      </c>
      <c r="AG6277" t="s">
        <v>2164</v>
      </c>
      <c r="AH6277" t="s">
        <v>109</v>
      </c>
      <c r="AI6277" t="s">
        <v>173</v>
      </c>
      <c r="AJ6277" t="s">
        <v>1326</v>
      </c>
      <c r="AK6277" t="s">
        <v>127</v>
      </c>
      <c r="AL6277" t="s">
        <v>330</v>
      </c>
      <c r="AM6277" t="s">
        <v>52</v>
      </c>
      <c r="AN6277" t="s">
        <v>802</v>
      </c>
      <c r="AO6277" t="s">
        <v>99</v>
      </c>
    </row>
    <row r="6278" spans="1:41" hidden="1" x14ac:dyDescent="0.25">
      <c r="A6278" t="s">
        <v>26150</v>
      </c>
      <c r="B6278" t="s">
        <v>26151</v>
      </c>
      <c r="C6278" s="1" t="str">
        <f t="shared" si="394"/>
        <v>21:1065</v>
      </c>
      <c r="D6278" s="1" t="str">
        <f t="shared" si="395"/>
        <v>21:0108</v>
      </c>
      <c r="E6278" t="s">
        <v>26152</v>
      </c>
      <c r="F6278" t="s">
        <v>26153</v>
      </c>
      <c r="H6278">
        <v>51.5680865</v>
      </c>
      <c r="I6278">
        <v>-119.9193818</v>
      </c>
      <c r="J6278" s="1" t="str">
        <f t="shared" si="396"/>
        <v>NGR bulk stream sediment</v>
      </c>
      <c r="K6278" s="1" t="str">
        <f t="shared" si="397"/>
        <v>&lt;177 micron (NGR)</v>
      </c>
      <c r="L6278">
        <v>34</v>
      </c>
      <c r="M6278" t="s">
        <v>136</v>
      </c>
      <c r="N6278">
        <v>570</v>
      </c>
      <c r="O6278" t="s">
        <v>20141</v>
      </c>
      <c r="P6278" t="s">
        <v>209</v>
      </c>
      <c r="Q6278" t="s">
        <v>651</v>
      </c>
      <c r="R6278" t="s">
        <v>266</v>
      </c>
      <c r="S6278" t="s">
        <v>559</v>
      </c>
      <c r="T6278" t="s">
        <v>269</v>
      </c>
      <c r="U6278" t="s">
        <v>538</v>
      </c>
      <c r="V6278" t="s">
        <v>72</v>
      </c>
      <c r="W6278" t="s">
        <v>412</v>
      </c>
      <c r="X6278" t="s">
        <v>73</v>
      </c>
      <c r="Y6278" t="s">
        <v>190</v>
      </c>
      <c r="Z6278" t="s">
        <v>198</v>
      </c>
      <c r="AA6278" t="s">
        <v>46</v>
      </c>
      <c r="AB6278" t="s">
        <v>46</v>
      </c>
      <c r="AC6278" t="s">
        <v>99</v>
      </c>
      <c r="AD6278" t="s">
        <v>144</v>
      </c>
      <c r="AE6278" t="s">
        <v>110</v>
      </c>
      <c r="AF6278" t="s">
        <v>127</v>
      </c>
      <c r="AG6278" t="s">
        <v>406</v>
      </c>
      <c r="AH6278" t="s">
        <v>185</v>
      </c>
      <c r="AI6278" t="s">
        <v>46</v>
      </c>
      <c r="AJ6278" t="s">
        <v>76</v>
      </c>
      <c r="AK6278" t="s">
        <v>336</v>
      </c>
      <c r="AL6278" t="s">
        <v>122</v>
      </c>
      <c r="AM6278" t="s">
        <v>47</v>
      </c>
      <c r="AN6278" t="s">
        <v>65</v>
      </c>
      <c r="AO6278" t="s">
        <v>145</v>
      </c>
    </row>
    <row r="6279" spans="1:41" hidden="1" x14ac:dyDescent="0.25">
      <c r="A6279" t="s">
        <v>26154</v>
      </c>
      <c r="B6279" t="s">
        <v>26155</v>
      </c>
      <c r="C6279" s="1" t="str">
        <f t="shared" si="394"/>
        <v>21:1065</v>
      </c>
      <c r="D6279" s="1" t="str">
        <f t="shared" si="395"/>
        <v>21:0108</v>
      </c>
      <c r="E6279" t="s">
        <v>26156</v>
      </c>
      <c r="F6279" t="s">
        <v>26157</v>
      </c>
      <c r="H6279">
        <v>51.533342300000001</v>
      </c>
      <c r="I6279">
        <v>-119.9117056</v>
      </c>
      <c r="J6279" s="1" t="str">
        <f t="shared" si="396"/>
        <v>NGR bulk stream sediment</v>
      </c>
      <c r="K6279" s="1" t="str">
        <f t="shared" si="397"/>
        <v>&lt;177 micron (NGR)</v>
      </c>
      <c r="L6279">
        <v>34</v>
      </c>
      <c r="M6279" t="s">
        <v>157</v>
      </c>
      <c r="N6279">
        <v>571</v>
      </c>
      <c r="O6279" t="s">
        <v>16328</v>
      </c>
      <c r="P6279" t="s">
        <v>137</v>
      </c>
      <c r="Q6279" t="s">
        <v>492</v>
      </c>
      <c r="R6279" t="s">
        <v>88</v>
      </c>
      <c r="S6279" t="s">
        <v>83</v>
      </c>
      <c r="T6279" t="s">
        <v>99</v>
      </c>
      <c r="U6279" t="s">
        <v>241</v>
      </c>
      <c r="V6279" t="s">
        <v>224</v>
      </c>
      <c r="W6279" t="s">
        <v>227</v>
      </c>
      <c r="X6279" t="s">
        <v>51</v>
      </c>
      <c r="Y6279" t="s">
        <v>90</v>
      </c>
      <c r="Z6279" t="s">
        <v>57</v>
      </c>
      <c r="AA6279" t="s">
        <v>46</v>
      </c>
      <c r="AB6279" t="s">
        <v>149</v>
      </c>
      <c r="AC6279" t="s">
        <v>59</v>
      </c>
      <c r="AD6279" t="s">
        <v>160</v>
      </c>
      <c r="AE6279" t="s">
        <v>110</v>
      </c>
      <c r="AF6279" t="s">
        <v>267</v>
      </c>
      <c r="AG6279" t="s">
        <v>51</v>
      </c>
      <c r="AH6279" t="s">
        <v>174</v>
      </c>
      <c r="AI6279" t="s">
        <v>198</v>
      </c>
      <c r="AJ6279" t="s">
        <v>58</v>
      </c>
      <c r="AK6279" t="s">
        <v>371</v>
      </c>
      <c r="AL6279" t="s">
        <v>103</v>
      </c>
      <c r="AM6279" t="s">
        <v>47</v>
      </c>
      <c r="AN6279" t="s">
        <v>65</v>
      </c>
      <c r="AO6279" t="s">
        <v>90</v>
      </c>
    </row>
    <row r="6280" spans="1:41" hidden="1" x14ac:dyDescent="0.25">
      <c r="A6280" t="s">
        <v>26158</v>
      </c>
      <c r="B6280" t="s">
        <v>26159</v>
      </c>
      <c r="C6280" s="1" t="str">
        <f t="shared" si="394"/>
        <v>21:1065</v>
      </c>
      <c r="D6280" s="1" t="str">
        <f t="shared" si="395"/>
        <v>21:0108</v>
      </c>
      <c r="E6280" t="s">
        <v>26160</v>
      </c>
      <c r="F6280" t="s">
        <v>26161</v>
      </c>
      <c r="H6280">
        <v>51.599128999999998</v>
      </c>
      <c r="I6280">
        <v>-119.9330001</v>
      </c>
      <c r="J6280" s="1" t="str">
        <f t="shared" si="396"/>
        <v>NGR bulk stream sediment</v>
      </c>
      <c r="K6280" s="1" t="str">
        <f t="shared" si="397"/>
        <v>&lt;177 micron (NGR)</v>
      </c>
      <c r="L6280">
        <v>34</v>
      </c>
      <c r="M6280" t="s">
        <v>280</v>
      </c>
      <c r="N6280">
        <v>572</v>
      </c>
      <c r="O6280" t="s">
        <v>239</v>
      </c>
      <c r="P6280" t="s">
        <v>267</v>
      </c>
      <c r="Q6280" t="s">
        <v>1661</v>
      </c>
      <c r="R6280" t="s">
        <v>78</v>
      </c>
      <c r="S6280" t="s">
        <v>345</v>
      </c>
      <c r="T6280" t="s">
        <v>98</v>
      </c>
      <c r="U6280" t="s">
        <v>554</v>
      </c>
      <c r="V6280" t="s">
        <v>103</v>
      </c>
      <c r="W6280" t="s">
        <v>270</v>
      </c>
      <c r="X6280" t="s">
        <v>137</v>
      </c>
      <c r="Y6280" t="s">
        <v>2138</v>
      </c>
      <c r="Z6280" t="s">
        <v>110</v>
      </c>
      <c r="AA6280" t="s">
        <v>73</v>
      </c>
      <c r="AB6280" t="s">
        <v>185</v>
      </c>
      <c r="AC6280" t="s">
        <v>58</v>
      </c>
      <c r="AD6280" t="s">
        <v>184</v>
      </c>
      <c r="AE6280" t="s">
        <v>139</v>
      </c>
      <c r="AF6280" t="s">
        <v>76</v>
      </c>
      <c r="AG6280" t="s">
        <v>2133</v>
      </c>
      <c r="AH6280" t="s">
        <v>173</v>
      </c>
      <c r="AI6280" t="s">
        <v>61</v>
      </c>
      <c r="AJ6280" t="s">
        <v>10682</v>
      </c>
      <c r="AK6280" t="s">
        <v>76</v>
      </c>
      <c r="AL6280" t="s">
        <v>52</v>
      </c>
      <c r="AM6280" t="s">
        <v>122</v>
      </c>
      <c r="AN6280" t="s">
        <v>345</v>
      </c>
      <c r="AO6280" t="s">
        <v>306</v>
      </c>
    </row>
    <row r="6281" spans="1:41" hidden="1" x14ac:dyDescent="0.25">
      <c r="A6281" t="s">
        <v>26162</v>
      </c>
      <c r="B6281" t="s">
        <v>26163</v>
      </c>
      <c r="C6281" s="1" t="str">
        <f t="shared" si="394"/>
        <v>21:1065</v>
      </c>
      <c r="D6281" s="1" t="str">
        <f t="shared" si="395"/>
        <v>21:0108</v>
      </c>
      <c r="E6281" t="s">
        <v>26160</v>
      </c>
      <c r="F6281" t="s">
        <v>26164</v>
      </c>
      <c r="H6281">
        <v>51.599128999999998</v>
      </c>
      <c r="I6281">
        <v>-119.9330001</v>
      </c>
      <c r="J6281" s="1" t="str">
        <f t="shared" si="396"/>
        <v>NGR bulk stream sediment</v>
      </c>
      <c r="K6281" s="1" t="str">
        <f t="shared" si="397"/>
        <v>&lt;177 micron (NGR)</v>
      </c>
      <c r="L6281">
        <v>34</v>
      </c>
      <c r="M6281" t="s">
        <v>288</v>
      </c>
      <c r="N6281">
        <v>573</v>
      </c>
      <c r="O6281" t="s">
        <v>187</v>
      </c>
      <c r="P6281" t="s">
        <v>49</v>
      </c>
      <c r="Q6281" t="s">
        <v>1691</v>
      </c>
      <c r="R6281" t="s">
        <v>101</v>
      </c>
      <c r="S6281" t="s">
        <v>313</v>
      </c>
      <c r="T6281" t="s">
        <v>50</v>
      </c>
      <c r="U6281" t="s">
        <v>320</v>
      </c>
      <c r="V6281" t="s">
        <v>455</v>
      </c>
      <c r="W6281" t="s">
        <v>123</v>
      </c>
      <c r="X6281" t="s">
        <v>137</v>
      </c>
      <c r="Y6281" t="s">
        <v>391</v>
      </c>
      <c r="Z6281" t="s">
        <v>149</v>
      </c>
      <c r="AA6281" t="s">
        <v>51</v>
      </c>
      <c r="AB6281" t="s">
        <v>87</v>
      </c>
      <c r="AC6281" t="s">
        <v>58</v>
      </c>
      <c r="AD6281" t="s">
        <v>184</v>
      </c>
      <c r="AE6281" t="s">
        <v>81</v>
      </c>
      <c r="AF6281" t="s">
        <v>85</v>
      </c>
      <c r="AG6281" t="s">
        <v>2169</v>
      </c>
      <c r="AH6281" t="s">
        <v>125</v>
      </c>
      <c r="AI6281" t="s">
        <v>185</v>
      </c>
      <c r="AJ6281" t="s">
        <v>5150</v>
      </c>
      <c r="AK6281" t="s">
        <v>108</v>
      </c>
      <c r="AL6281" t="s">
        <v>73</v>
      </c>
      <c r="AM6281" t="s">
        <v>47</v>
      </c>
      <c r="AN6281" t="s">
        <v>372</v>
      </c>
      <c r="AO6281" t="s">
        <v>175</v>
      </c>
    </row>
    <row r="6282" spans="1:41" hidden="1" x14ac:dyDescent="0.25">
      <c r="A6282" t="s">
        <v>26165</v>
      </c>
      <c r="B6282" t="s">
        <v>26166</v>
      </c>
      <c r="C6282" s="1" t="str">
        <f t="shared" si="394"/>
        <v>21:1065</v>
      </c>
      <c r="D6282" s="1" t="str">
        <f t="shared" si="395"/>
        <v>21:0108</v>
      </c>
      <c r="E6282" t="s">
        <v>26167</v>
      </c>
      <c r="F6282" t="s">
        <v>26168</v>
      </c>
      <c r="H6282">
        <v>51.691339599999999</v>
      </c>
      <c r="I6282">
        <v>-119.6052026</v>
      </c>
      <c r="J6282" s="1" t="str">
        <f t="shared" si="396"/>
        <v>NGR bulk stream sediment</v>
      </c>
      <c r="K6282" s="1" t="str">
        <f t="shared" si="397"/>
        <v>&lt;177 micron (NGR)</v>
      </c>
      <c r="L6282">
        <v>34</v>
      </c>
      <c r="M6282" t="s">
        <v>170</v>
      </c>
      <c r="N6282">
        <v>574</v>
      </c>
      <c r="O6282" t="s">
        <v>105</v>
      </c>
      <c r="P6282" t="s">
        <v>73</v>
      </c>
      <c r="Q6282" t="s">
        <v>698</v>
      </c>
      <c r="R6282" t="s">
        <v>109</v>
      </c>
      <c r="S6282" t="s">
        <v>146</v>
      </c>
      <c r="T6282" t="s">
        <v>330</v>
      </c>
      <c r="U6282" t="s">
        <v>258</v>
      </c>
      <c r="V6282" t="s">
        <v>270</v>
      </c>
      <c r="W6282" t="s">
        <v>161</v>
      </c>
      <c r="X6282" t="s">
        <v>58</v>
      </c>
      <c r="Y6282" t="s">
        <v>462</v>
      </c>
      <c r="Z6282" t="s">
        <v>87</v>
      </c>
      <c r="AA6282" t="s">
        <v>46</v>
      </c>
      <c r="AB6282" t="s">
        <v>174</v>
      </c>
      <c r="AC6282" t="s">
        <v>209</v>
      </c>
      <c r="AD6282" t="s">
        <v>226</v>
      </c>
      <c r="AE6282" t="s">
        <v>380</v>
      </c>
      <c r="AF6282" t="s">
        <v>58</v>
      </c>
      <c r="AG6282" t="s">
        <v>163</v>
      </c>
      <c r="AH6282" t="s">
        <v>139</v>
      </c>
      <c r="AI6282" t="s">
        <v>174</v>
      </c>
      <c r="AJ6282" t="s">
        <v>66</v>
      </c>
      <c r="AK6282" t="s">
        <v>85</v>
      </c>
      <c r="AL6282" t="s">
        <v>122</v>
      </c>
      <c r="AM6282" t="s">
        <v>122</v>
      </c>
      <c r="AN6282" t="s">
        <v>89</v>
      </c>
      <c r="AO6282" t="s">
        <v>108</v>
      </c>
    </row>
    <row r="6283" spans="1:41" hidden="1" x14ac:dyDescent="0.25">
      <c r="A6283" t="s">
        <v>26169</v>
      </c>
      <c r="B6283" t="s">
        <v>26170</v>
      </c>
      <c r="C6283" s="1" t="str">
        <f t="shared" si="394"/>
        <v>21:1065</v>
      </c>
      <c r="D6283" s="1" t="str">
        <f t="shared" si="395"/>
        <v>21:0108</v>
      </c>
      <c r="E6283" t="s">
        <v>26171</v>
      </c>
      <c r="F6283" t="s">
        <v>26172</v>
      </c>
      <c r="H6283">
        <v>51.705975500000001</v>
      </c>
      <c r="I6283">
        <v>-119.58389529999999</v>
      </c>
      <c r="J6283" s="1" t="str">
        <f t="shared" si="396"/>
        <v>NGR bulk stream sediment</v>
      </c>
      <c r="K6283" s="1" t="str">
        <f t="shared" si="397"/>
        <v>&lt;177 micron (NGR)</v>
      </c>
      <c r="L6283">
        <v>34</v>
      </c>
      <c r="M6283" t="s">
        <v>180</v>
      </c>
      <c r="N6283">
        <v>575</v>
      </c>
      <c r="O6283" t="s">
        <v>103</v>
      </c>
      <c r="P6283" t="s">
        <v>47</v>
      </c>
      <c r="Q6283" t="s">
        <v>1130</v>
      </c>
      <c r="R6283" t="s">
        <v>455</v>
      </c>
      <c r="S6283" t="s">
        <v>583</v>
      </c>
      <c r="T6283" t="s">
        <v>76</v>
      </c>
      <c r="U6283" t="s">
        <v>121</v>
      </c>
      <c r="V6283" t="s">
        <v>129</v>
      </c>
      <c r="W6283" t="s">
        <v>164</v>
      </c>
      <c r="X6283" t="s">
        <v>73</v>
      </c>
      <c r="Y6283" t="s">
        <v>162</v>
      </c>
      <c r="Z6283" t="s">
        <v>54</v>
      </c>
      <c r="AA6283" t="s">
        <v>46</v>
      </c>
      <c r="AB6283" t="s">
        <v>54</v>
      </c>
      <c r="AC6283" t="s">
        <v>120</v>
      </c>
      <c r="AD6283" t="s">
        <v>237</v>
      </c>
      <c r="AE6283" t="s">
        <v>56</v>
      </c>
      <c r="AF6283" t="s">
        <v>359</v>
      </c>
      <c r="AG6283" t="s">
        <v>319</v>
      </c>
      <c r="AH6283" t="s">
        <v>185</v>
      </c>
      <c r="AI6283" t="s">
        <v>54</v>
      </c>
      <c r="AJ6283" t="s">
        <v>66</v>
      </c>
      <c r="AK6283" t="s">
        <v>129</v>
      </c>
      <c r="AL6283" t="s">
        <v>330</v>
      </c>
      <c r="AM6283" t="s">
        <v>47</v>
      </c>
      <c r="AN6283" t="s">
        <v>65</v>
      </c>
      <c r="AO6283" t="s">
        <v>85</v>
      </c>
    </row>
    <row r="6284" spans="1:41" hidden="1" x14ac:dyDescent="0.25">
      <c r="A6284" t="s">
        <v>26173</v>
      </c>
      <c r="B6284" t="s">
        <v>26174</v>
      </c>
      <c r="C6284" s="1" t="str">
        <f t="shared" si="394"/>
        <v>21:1065</v>
      </c>
      <c r="D6284" s="1" t="str">
        <f t="shared" si="395"/>
        <v>21:0108</v>
      </c>
      <c r="E6284" t="s">
        <v>26175</v>
      </c>
      <c r="F6284" t="s">
        <v>26176</v>
      </c>
      <c r="H6284">
        <v>51.733730100000002</v>
      </c>
      <c r="I6284">
        <v>-119.5588422</v>
      </c>
      <c r="J6284" s="1" t="str">
        <f t="shared" si="396"/>
        <v>NGR bulk stream sediment</v>
      </c>
      <c r="K6284" s="1" t="str">
        <f t="shared" si="397"/>
        <v>&lt;177 micron (NGR)</v>
      </c>
      <c r="L6284">
        <v>34</v>
      </c>
      <c r="M6284" t="s">
        <v>195</v>
      </c>
      <c r="N6284">
        <v>576</v>
      </c>
      <c r="O6284" t="s">
        <v>78</v>
      </c>
      <c r="P6284" t="s">
        <v>47</v>
      </c>
      <c r="Q6284" t="s">
        <v>487</v>
      </c>
      <c r="R6284" t="s">
        <v>198</v>
      </c>
      <c r="S6284" t="s">
        <v>146</v>
      </c>
      <c r="T6284" t="s">
        <v>58</v>
      </c>
      <c r="U6284" t="s">
        <v>343</v>
      </c>
      <c r="V6284" t="s">
        <v>206</v>
      </c>
      <c r="W6284" t="s">
        <v>257</v>
      </c>
      <c r="X6284" t="s">
        <v>55</v>
      </c>
      <c r="Y6284" t="s">
        <v>83</v>
      </c>
      <c r="Z6284" t="s">
        <v>46</v>
      </c>
      <c r="AA6284" t="s">
        <v>46</v>
      </c>
      <c r="AB6284" t="s">
        <v>87</v>
      </c>
      <c r="AC6284" t="s">
        <v>58</v>
      </c>
      <c r="AD6284" t="s">
        <v>273</v>
      </c>
      <c r="AE6284" t="s">
        <v>56</v>
      </c>
      <c r="AF6284" t="s">
        <v>319</v>
      </c>
      <c r="AG6284" t="s">
        <v>163</v>
      </c>
      <c r="AH6284" t="s">
        <v>105</v>
      </c>
      <c r="AI6284" t="s">
        <v>54</v>
      </c>
      <c r="AJ6284" t="s">
        <v>1964</v>
      </c>
      <c r="AK6284" t="s">
        <v>181</v>
      </c>
      <c r="AL6284" t="s">
        <v>76</v>
      </c>
      <c r="AM6284" t="s">
        <v>47</v>
      </c>
      <c r="AN6284" t="s">
        <v>372</v>
      </c>
      <c r="AO6284" t="s">
        <v>127</v>
      </c>
    </row>
    <row r="6285" spans="1:41" hidden="1" x14ac:dyDescent="0.25">
      <c r="A6285" t="s">
        <v>26177</v>
      </c>
      <c r="B6285" t="s">
        <v>26178</v>
      </c>
      <c r="C6285" s="1" t="str">
        <f t="shared" ref="C6285:C6348" si="398">HYPERLINK("http://geochem.nrcan.gc.ca/cdogs/content/bdl/bdl211065_e.htm", "21:1065")</f>
        <v>21:1065</v>
      </c>
      <c r="D6285" s="1" t="str">
        <f t="shared" ref="D6285:D6348" si="399">HYPERLINK("http://geochem.nrcan.gc.ca/cdogs/content/svy/svy210108_e.htm", "21:0108")</f>
        <v>21:0108</v>
      </c>
      <c r="E6285" t="s">
        <v>26179</v>
      </c>
      <c r="F6285" t="s">
        <v>26180</v>
      </c>
      <c r="H6285">
        <v>51.7465568</v>
      </c>
      <c r="I6285">
        <v>-119.5690575</v>
      </c>
      <c r="J6285" s="1" t="str">
        <f t="shared" si="396"/>
        <v>NGR bulk stream sediment</v>
      </c>
      <c r="K6285" s="1" t="str">
        <f t="shared" si="397"/>
        <v>&lt;177 micron (NGR)</v>
      </c>
      <c r="L6285">
        <v>34</v>
      </c>
      <c r="M6285" t="s">
        <v>205</v>
      </c>
      <c r="N6285">
        <v>577</v>
      </c>
      <c r="O6285" t="s">
        <v>142</v>
      </c>
      <c r="P6285" t="s">
        <v>330</v>
      </c>
      <c r="Q6285" t="s">
        <v>518</v>
      </c>
      <c r="R6285" t="s">
        <v>54</v>
      </c>
      <c r="S6285" t="s">
        <v>146</v>
      </c>
      <c r="T6285" t="s">
        <v>85</v>
      </c>
      <c r="U6285" t="s">
        <v>106</v>
      </c>
      <c r="V6285" t="s">
        <v>164</v>
      </c>
      <c r="W6285" t="s">
        <v>79</v>
      </c>
      <c r="X6285" t="s">
        <v>85</v>
      </c>
      <c r="Y6285" t="s">
        <v>934</v>
      </c>
      <c r="Z6285" t="s">
        <v>46</v>
      </c>
      <c r="AA6285" t="s">
        <v>46</v>
      </c>
      <c r="AB6285" t="s">
        <v>149</v>
      </c>
      <c r="AC6285" t="s">
        <v>58</v>
      </c>
      <c r="AD6285" t="s">
        <v>667</v>
      </c>
      <c r="AE6285" t="s">
        <v>56</v>
      </c>
      <c r="AF6285" t="s">
        <v>259</v>
      </c>
      <c r="AG6285" t="s">
        <v>181</v>
      </c>
      <c r="AH6285" t="s">
        <v>105</v>
      </c>
      <c r="AI6285" t="s">
        <v>149</v>
      </c>
      <c r="AJ6285" t="s">
        <v>1475</v>
      </c>
      <c r="AK6285" t="s">
        <v>96</v>
      </c>
      <c r="AL6285" t="s">
        <v>55</v>
      </c>
      <c r="AM6285" t="s">
        <v>47</v>
      </c>
      <c r="AN6285" t="s">
        <v>372</v>
      </c>
      <c r="AO6285" t="s">
        <v>66</v>
      </c>
    </row>
    <row r="6286" spans="1:41" hidden="1" x14ac:dyDescent="0.25">
      <c r="A6286" t="s">
        <v>26181</v>
      </c>
      <c r="B6286" t="s">
        <v>26182</v>
      </c>
      <c r="C6286" s="1" t="str">
        <f t="shared" si="398"/>
        <v>21:1065</v>
      </c>
      <c r="D6286" s="1" t="str">
        <f t="shared" si="399"/>
        <v>21:0108</v>
      </c>
      <c r="E6286" t="s">
        <v>26183</v>
      </c>
      <c r="F6286" t="s">
        <v>26184</v>
      </c>
      <c r="H6286">
        <v>51.741545500000001</v>
      </c>
      <c r="I6286">
        <v>-119.5736551</v>
      </c>
      <c r="J6286" s="1" t="str">
        <f t="shared" si="396"/>
        <v>NGR bulk stream sediment</v>
      </c>
      <c r="K6286" s="1" t="str">
        <f t="shared" si="397"/>
        <v>&lt;177 micron (NGR)</v>
      </c>
      <c r="L6286">
        <v>34</v>
      </c>
      <c r="M6286" t="s">
        <v>214</v>
      </c>
      <c r="N6286">
        <v>578</v>
      </c>
      <c r="O6286" t="s">
        <v>235</v>
      </c>
      <c r="P6286" t="s">
        <v>122</v>
      </c>
      <c r="Q6286" t="s">
        <v>234</v>
      </c>
      <c r="R6286" t="s">
        <v>81</v>
      </c>
      <c r="S6286" t="s">
        <v>583</v>
      </c>
      <c r="T6286" t="s">
        <v>52</v>
      </c>
      <c r="U6286" t="s">
        <v>358</v>
      </c>
      <c r="V6286" t="s">
        <v>123</v>
      </c>
      <c r="W6286" t="s">
        <v>125</v>
      </c>
      <c r="X6286" t="s">
        <v>137</v>
      </c>
      <c r="Y6286" t="s">
        <v>120</v>
      </c>
      <c r="Z6286" t="s">
        <v>46</v>
      </c>
      <c r="AA6286" t="s">
        <v>46</v>
      </c>
      <c r="AB6286" t="s">
        <v>110</v>
      </c>
      <c r="AC6286" t="s">
        <v>58</v>
      </c>
      <c r="AD6286" t="s">
        <v>226</v>
      </c>
      <c r="AE6286" t="s">
        <v>56</v>
      </c>
      <c r="AF6286" t="s">
        <v>274</v>
      </c>
      <c r="AG6286" t="s">
        <v>374</v>
      </c>
      <c r="AH6286" t="s">
        <v>64</v>
      </c>
      <c r="AI6286" t="s">
        <v>149</v>
      </c>
      <c r="AJ6286" t="s">
        <v>1247</v>
      </c>
      <c r="AK6286" t="s">
        <v>118</v>
      </c>
      <c r="AL6286" t="s">
        <v>122</v>
      </c>
      <c r="AM6286" t="s">
        <v>47</v>
      </c>
      <c r="AN6286" t="s">
        <v>65</v>
      </c>
      <c r="AO6286" t="s">
        <v>165</v>
      </c>
    </row>
    <row r="6287" spans="1:41" hidden="1" x14ac:dyDescent="0.25">
      <c r="A6287" t="s">
        <v>26185</v>
      </c>
      <c r="B6287" t="s">
        <v>26186</v>
      </c>
      <c r="C6287" s="1" t="str">
        <f t="shared" si="398"/>
        <v>21:1065</v>
      </c>
      <c r="D6287" s="1" t="str">
        <f t="shared" si="399"/>
        <v>21:0108</v>
      </c>
      <c r="E6287" t="s">
        <v>26187</v>
      </c>
      <c r="F6287" t="s">
        <v>26188</v>
      </c>
      <c r="H6287">
        <v>51.736901899999999</v>
      </c>
      <c r="I6287">
        <v>-119.53493229999999</v>
      </c>
      <c r="J6287" s="1" t="str">
        <f t="shared" si="396"/>
        <v>NGR bulk stream sediment</v>
      </c>
      <c r="K6287" s="1" t="str">
        <f t="shared" si="397"/>
        <v>&lt;177 micron (NGR)</v>
      </c>
      <c r="L6287">
        <v>34</v>
      </c>
      <c r="M6287" t="s">
        <v>223</v>
      </c>
      <c r="N6287">
        <v>579</v>
      </c>
      <c r="O6287" t="s">
        <v>62</v>
      </c>
      <c r="P6287" t="s">
        <v>47</v>
      </c>
      <c r="Q6287" t="s">
        <v>404</v>
      </c>
      <c r="R6287" t="s">
        <v>81</v>
      </c>
      <c r="S6287" t="s">
        <v>482</v>
      </c>
      <c r="T6287" t="s">
        <v>330</v>
      </c>
      <c r="U6287" t="s">
        <v>121</v>
      </c>
      <c r="V6287" t="s">
        <v>351</v>
      </c>
      <c r="W6287" t="s">
        <v>63</v>
      </c>
      <c r="X6287" t="s">
        <v>73</v>
      </c>
      <c r="Y6287" t="s">
        <v>462</v>
      </c>
      <c r="Z6287" t="s">
        <v>87</v>
      </c>
      <c r="AA6287" t="s">
        <v>46</v>
      </c>
      <c r="AB6287" t="s">
        <v>63</v>
      </c>
      <c r="AC6287" t="s">
        <v>58</v>
      </c>
      <c r="AD6287" t="s">
        <v>543</v>
      </c>
      <c r="AE6287" t="s">
        <v>380</v>
      </c>
      <c r="AF6287" t="s">
        <v>88</v>
      </c>
      <c r="AG6287" t="s">
        <v>330</v>
      </c>
      <c r="AH6287" t="s">
        <v>161</v>
      </c>
      <c r="AI6287" t="s">
        <v>54</v>
      </c>
      <c r="AJ6287" t="s">
        <v>842</v>
      </c>
      <c r="AK6287" t="s">
        <v>127</v>
      </c>
      <c r="AL6287" t="s">
        <v>47</v>
      </c>
      <c r="AM6287" t="s">
        <v>47</v>
      </c>
      <c r="AN6287" t="s">
        <v>65</v>
      </c>
      <c r="AO6287" t="s">
        <v>209</v>
      </c>
    </row>
    <row r="6288" spans="1:41" hidden="1" x14ac:dyDescent="0.25">
      <c r="A6288" t="s">
        <v>26189</v>
      </c>
      <c r="B6288" t="s">
        <v>26190</v>
      </c>
      <c r="C6288" s="1" t="str">
        <f t="shared" si="398"/>
        <v>21:1065</v>
      </c>
      <c r="D6288" s="1" t="str">
        <f t="shared" si="399"/>
        <v>21:0108</v>
      </c>
      <c r="E6288" t="s">
        <v>26191</v>
      </c>
      <c r="F6288" t="s">
        <v>26192</v>
      </c>
      <c r="H6288">
        <v>51.756860699999997</v>
      </c>
      <c r="I6288">
        <v>-119.5080383</v>
      </c>
      <c r="J6288" s="1" t="str">
        <f t="shared" si="396"/>
        <v>NGR bulk stream sediment</v>
      </c>
      <c r="K6288" s="1" t="str">
        <f t="shared" si="397"/>
        <v>&lt;177 micron (NGR)</v>
      </c>
      <c r="L6288">
        <v>34</v>
      </c>
      <c r="M6288" t="s">
        <v>233</v>
      </c>
      <c r="N6288">
        <v>580</v>
      </c>
      <c r="O6288" t="s">
        <v>62</v>
      </c>
      <c r="P6288" t="s">
        <v>47</v>
      </c>
      <c r="Q6288" t="s">
        <v>234</v>
      </c>
      <c r="R6288" t="s">
        <v>242</v>
      </c>
      <c r="S6288" t="s">
        <v>144</v>
      </c>
      <c r="T6288" t="s">
        <v>51</v>
      </c>
      <c r="U6288" t="s">
        <v>475</v>
      </c>
      <c r="V6288" t="s">
        <v>282</v>
      </c>
      <c r="W6288" t="s">
        <v>149</v>
      </c>
      <c r="X6288" t="s">
        <v>51</v>
      </c>
      <c r="Y6288" t="s">
        <v>342</v>
      </c>
      <c r="Z6288" t="s">
        <v>64</v>
      </c>
      <c r="AA6288" t="s">
        <v>46</v>
      </c>
      <c r="AB6288" t="s">
        <v>101</v>
      </c>
      <c r="AC6288" t="s">
        <v>58</v>
      </c>
      <c r="AD6288" t="s">
        <v>207</v>
      </c>
      <c r="AE6288" t="s">
        <v>380</v>
      </c>
      <c r="AF6288" t="s">
        <v>109</v>
      </c>
      <c r="AG6288" t="s">
        <v>163</v>
      </c>
      <c r="AH6288" t="s">
        <v>87</v>
      </c>
      <c r="AI6288" t="s">
        <v>46</v>
      </c>
      <c r="AJ6288" t="s">
        <v>50</v>
      </c>
      <c r="AK6288" t="s">
        <v>1324</v>
      </c>
      <c r="AL6288" t="s">
        <v>47</v>
      </c>
      <c r="AM6288" t="s">
        <v>47</v>
      </c>
      <c r="AN6288" t="s">
        <v>65</v>
      </c>
      <c r="AO6288" t="s">
        <v>98</v>
      </c>
    </row>
    <row r="6289" spans="1:41" hidden="1" x14ac:dyDescent="0.25">
      <c r="A6289" t="s">
        <v>26193</v>
      </c>
      <c r="B6289" t="s">
        <v>26194</v>
      </c>
      <c r="C6289" s="1" t="str">
        <f t="shared" si="398"/>
        <v>21:1065</v>
      </c>
      <c r="D6289" s="1" t="str">
        <f t="shared" si="399"/>
        <v>21:0108</v>
      </c>
      <c r="E6289" t="s">
        <v>26195</v>
      </c>
      <c r="F6289" t="s">
        <v>26196</v>
      </c>
      <c r="H6289">
        <v>51.765046499999997</v>
      </c>
      <c r="I6289">
        <v>-119.5180439</v>
      </c>
      <c r="J6289" s="1" t="str">
        <f t="shared" si="396"/>
        <v>NGR bulk stream sediment</v>
      </c>
      <c r="K6289" s="1" t="str">
        <f t="shared" si="397"/>
        <v>&lt;177 micron (NGR)</v>
      </c>
      <c r="L6289">
        <v>34</v>
      </c>
      <c r="M6289" t="s">
        <v>248</v>
      </c>
      <c r="N6289">
        <v>581</v>
      </c>
      <c r="O6289" t="s">
        <v>64</v>
      </c>
      <c r="P6289" t="s">
        <v>47</v>
      </c>
      <c r="Q6289" t="s">
        <v>119</v>
      </c>
      <c r="R6289" t="s">
        <v>161</v>
      </c>
      <c r="S6289" t="s">
        <v>391</v>
      </c>
      <c r="T6289" t="s">
        <v>267</v>
      </c>
      <c r="U6289" t="s">
        <v>554</v>
      </c>
      <c r="V6289" t="s">
        <v>128</v>
      </c>
      <c r="W6289" t="s">
        <v>493</v>
      </c>
      <c r="X6289" t="s">
        <v>209</v>
      </c>
      <c r="Y6289" t="s">
        <v>146</v>
      </c>
      <c r="Z6289" t="s">
        <v>185</v>
      </c>
      <c r="AA6289" t="s">
        <v>46</v>
      </c>
      <c r="AB6289" t="s">
        <v>64</v>
      </c>
      <c r="AC6289" t="s">
        <v>58</v>
      </c>
      <c r="AD6289" t="s">
        <v>320</v>
      </c>
      <c r="AE6289" t="s">
        <v>56</v>
      </c>
      <c r="AF6289" t="s">
        <v>76</v>
      </c>
      <c r="AG6289" t="s">
        <v>1059</v>
      </c>
      <c r="AH6289" t="s">
        <v>130</v>
      </c>
      <c r="AI6289" t="s">
        <v>87</v>
      </c>
      <c r="AJ6289" t="s">
        <v>610</v>
      </c>
      <c r="AK6289" t="s">
        <v>108</v>
      </c>
      <c r="AL6289" t="s">
        <v>47</v>
      </c>
      <c r="AM6289" t="s">
        <v>122</v>
      </c>
      <c r="AN6289" t="s">
        <v>299</v>
      </c>
      <c r="AO6289" t="s">
        <v>145</v>
      </c>
    </row>
    <row r="6290" spans="1:41" hidden="1" x14ac:dyDescent="0.25">
      <c r="A6290" t="s">
        <v>26197</v>
      </c>
      <c r="B6290" t="s">
        <v>26198</v>
      </c>
      <c r="C6290" s="1" t="str">
        <f t="shared" si="398"/>
        <v>21:1065</v>
      </c>
      <c r="D6290" s="1" t="str">
        <f t="shared" si="399"/>
        <v>21:0108</v>
      </c>
      <c r="E6290" t="s">
        <v>26199</v>
      </c>
      <c r="F6290" t="s">
        <v>26200</v>
      </c>
      <c r="H6290">
        <v>51.778856500000003</v>
      </c>
      <c r="I6290">
        <v>-119.4954848</v>
      </c>
      <c r="J6290" s="1" t="str">
        <f t="shared" si="396"/>
        <v>NGR bulk stream sediment</v>
      </c>
      <c r="K6290" s="1" t="str">
        <f t="shared" si="397"/>
        <v>&lt;177 micron (NGR)</v>
      </c>
      <c r="L6290">
        <v>34</v>
      </c>
      <c r="M6290" t="s">
        <v>256</v>
      </c>
      <c r="N6290">
        <v>582</v>
      </c>
      <c r="O6290" t="s">
        <v>63</v>
      </c>
      <c r="P6290" t="s">
        <v>47</v>
      </c>
      <c r="Q6290" t="s">
        <v>356</v>
      </c>
      <c r="R6290" t="s">
        <v>235</v>
      </c>
      <c r="S6290" t="s">
        <v>237</v>
      </c>
      <c r="T6290" t="s">
        <v>58</v>
      </c>
      <c r="U6290" t="s">
        <v>144</v>
      </c>
      <c r="V6290" t="s">
        <v>72</v>
      </c>
      <c r="W6290" t="s">
        <v>257</v>
      </c>
      <c r="X6290" t="s">
        <v>50</v>
      </c>
      <c r="Y6290" t="s">
        <v>343</v>
      </c>
      <c r="Z6290" t="s">
        <v>185</v>
      </c>
      <c r="AA6290" t="s">
        <v>46</v>
      </c>
      <c r="AB6290" t="s">
        <v>87</v>
      </c>
      <c r="AC6290" t="s">
        <v>58</v>
      </c>
      <c r="AD6290" t="s">
        <v>184</v>
      </c>
      <c r="AE6290" t="s">
        <v>380</v>
      </c>
      <c r="AF6290" t="s">
        <v>58</v>
      </c>
      <c r="AG6290" t="s">
        <v>2048</v>
      </c>
      <c r="AH6290" t="s">
        <v>47</v>
      </c>
      <c r="AI6290" t="s">
        <v>61</v>
      </c>
      <c r="AJ6290" t="s">
        <v>5430</v>
      </c>
      <c r="AK6290" t="s">
        <v>58</v>
      </c>
      <c r="AL6290" t="s">
        <v>73</v>
      </c>
      <c r="AM6290" t="s">
        <v>103</v>
      </c>
      <c r="AN6290" t="s">
        <v>673</v>
      </c>
      <c r="AO6290" t="s">
        <v>49</v>
      </c>
    </row>
    <row r="6291" spans="1:41" hidden="1" x14ac:dyDescent="0.25">
      <c r="A6291" t="s">
        <v>26201</v>
      </c>
      <c r="B6291" t="s">
        <v>26202</v>
      </c>
      <c r="C6291" s="1" t="str">
        <f t="shared" si="398"/>
        <v>21:1065</v>
      </c>
      <c r="D6291" s="1" t="str">
        <f t="shared" si="399"/>
        <v>21:0108</v>
      </c>
      <c r="E6291" t="s">
        <v>26203</v>
      </c>
      <c r="F6291" t="s">
        <v>26204</v>
      </c>
      <c r="H6291">
        <v>51.775151800000003</v>
      </c>
      <c r="I6291">
        <v>-119.4729552</v>
      </c>
      <c r="J6291" s="1" t="str">
        <f t="shared" si="396"/>
        <v>NGR bulk stream sediment</v>
      </c>
      <c r="K6291" s="1" t="str">
        <f t="shared" si="397"/>
        <v>&lt;177 micron (NGR)</v>
      </c>
      <c r="L6291">
        <v>34</v>
      </c>
      <c r="M6291" t="s">
        <v>265</v>
      </c>
      <c r="N6291">
        <v>583</v>
      </c>
      <c r="O6291" t="s">
        <v>53</v>
      </c>
      <c r="P6291" t="s">
        <v>47</v>
      </c>
      <c r="Q6291" t="s">
        <v>862</v>
      </c>
      <c r="R6291" t="s">
        <v>130</v>
      </c>
      <c r="S6291" t="s">
        <v>226</v>
      </c>
      <c r="T6291" t="s">
        <v>73</v>
      </c>
      <c r="U6291" t="s">
        <v>217</v>
      </c>
      <c r="V6291" t="s">
        <v>200</v>
      </c>
      <c r="W6291" t="s">
        <v>47</v>
      </c>
      <c r="X6291" t="s">
        <v>209</v>
      </c>
      <c r="Y6291" t="s">
        <v>300</v>
      </c>
      <c r="Z6291" t="s">
        <v>87</v>
      </c>
      <c r="AA6291" t="s">
        <v>46</v>
      </c>
      <c r="AB6291" t="s">
        <v>47</v>
      </c>
      <c r="AC6291" t="s">
        <v>58</v>
      </c>
      <c r="AD6291" t="s">
        <v>237</v>
      </c>
      <c r="AE6291" t="s">
        <v>380</v>
      </c>
      <c r="AF6291" t="s">
        <v>163</v>
      </c>
      <c r="AG6291" t="s">
        <v>58</v>
      </c>
      <c r="AH6291" t="s">
        <v>122</v>
      </c>
      <c r="AI6291" t="s">
        <v>174</v>
      </c>
      <c r="AJ6291" t="s">
        <v>2109</v>
      </c>
      <c r="AK6291" t="s">
        <v>76</v>
      </c>
      <c r="AL6291" t="s">
        <v>73</v>
      </c>
      <c r="AM6291" t="s">
        <v>122</v>
      </c>
      <c r="AN6291" t="s">
        <v>284</v>
      </c>
      <c r="AO6291" t="s">
        <v>104</v>
      </c>
    </row>
    <row r="6292" spans="1:41" hidden="1" x14ac:dyDescent="0.25">
      <c r="A6292" t="s">
        <v>26205</v>
      </c>
      <c r="B6292" t="s">
        <v>26206</v>
      </c>
      <c r="C6292" s="1" t="str">
        <f t="shared" si="398"/>
        <v>21:1065</v>
      </c>
      <c r="D6292" s="1" t="str">
        <f t="shared" si="399"/>
        <v>21:0108</v>
      </c>
      <c r="E6292" t="s">
        <v>26207</v>
      </c>
      <c r="F6292" t="s">
        <v>26208</v>
      </c>
      <c r="H6292">
        <v>51.786430500000002</v>
      </c>
      <c r="I6292">
        <v>-119.4737605</v>
      </c>
      <c r="J6292" s="1" t="str">
        <f t="shared" si="396"/>
        <v>NGR bulk stream sediment</v>
      </c>
      <c r="K6292" s="1" t="str">
        <f t="shared" si="397"/>
        <v>&lt;177 micron (NGR)</v>
      </c>
      <c r="L6292">
        <v>35</v>
      </c>
      <c r="M6292" t="s">
        <v>45</v>
      </c>
      <c r="N6292">
        <v>584</v>
      </c>
      <c r="O6292" t="s">
        <v>53</v>
      </c>
      <c r="P6292" t="s">
        <v>47</v>
      </c>
      <c r="Q6292" t="s">
        <v>651</v>
      </c>
      <c r="R6292" t="s">
        <v>101</v>
      </c>
      <c r="S6292" t="s">
        <v>184</v>
      </c>
      <c r="T6292" t="s">
        <v>137</v>
      </c>
      <c r="U6292" t="s">
        <v>186</v>
      </c>
      <c r="V6292" t="s">
        <v>257</v>
      </c>
      <c r="W6292" t="s">
        <v>64</v>
      </c>
      <c r="X6292" t="s">
        <v>85</v>
      </c>
      <c r="Y6292" t="s">
        <v>106</v>
      </c>
      <c r="Z6292" t="s">
        <v>149</v>
      </c>
      <c r="AA6292" t="s">
        <v>46</v>
      </c>
      <c r="AB6292" t="s">
        <v>47</v>
      </c>
      <c r="AC6292" t="s">
        <v>58</v>
      </c>
      <c r="AD6292" t="s">
        <v>237</v>
      </c>
      <c r="AE6292" t="s">
        <v>380</v>
      </c>
      <c r="AF6292" t="s">
        <v>319</v>
      </c>
      <c r="AG6292" t="s">
        <v>357</v>
      </c>
      <c r="AH6292" t="s">
        <v>47</v>
      </c>
      <c r="AI6292" t="s">
        <v>149</v>
      </c>
      <c r="AJ6292" t="s">
        <v>1060</v>
      </c>
      <c r="AK6292" t="s">
        <v>330</v>
      </c>
      <c r="AL6292" t="s">
        <v>47</v>
      </c>
      <c r="AM6292" t="s">
        <v>47</v>
      </c>
      <c r="AN6292" t="s">
        <v>171</v>
      </c>
      <c r="AO6292" t="s">
        <v>66</v>
      </c>
    </row>
    <row r="6293" spans="1:41" hidden="1" x14ac:dyDescent="0.25">
      <c r="A6293" t="s">
        <v>26209</v>
      </c>
      <c r="B6293" t="s">
        <v>26210</v>
      </c>
      <c r="C6293" s="1" t="str">
        <f t="shared" si="398"/>
        <v>21:1065</v>
      </c>
      <c r="D6293" s="1" t="str">
        <f t="shared" si="399"/>
        <v>21:0108</v>
      </c>
      <c r="E6293" t="s">
        <v>26211</v>
      </c>
      <c r="F6293" t="s">
        <v>26212</v>
      </c>
      <c r="H6293">
        <v>51.782304000000003</v>
      </c>
      <c r="I6293">
        <v>-119.4488427</v>
      </c>
      <c r="J6293" s="1" t="str">
        <f t="shared" si="396"/>
        <v>NGR bulk stream sediment</v>
      </c>
      <c r="K6293" s="1" t="str">
        <f t="shared" si="397"/>
        <v>&lt;177 micron (NGR)</v>
      </c>
      <c r="L6293">
        <v>35</v>
      </c>
      <c r="M6293" t="s">
        <v>71</v>
      </c>
      <c r="N6293">
        <v>585</v>
      </c>
      <c r="O6293" t="s">
        <v>53</v>
      </c>
      <c r="P6293" t="s">
        <v>47</v>
      </c>
      <c r="Q6293" t="s">
        <v>249</v>
      </c>
      <c r="R6293" t="s">
        <v>336</v>
      </c>
      <c r="S6293" t="s">
        <v>226</v>
      </c>
      <c r="T6293" t="s">
        <v>51</v>
      </c>
      <c r="U6293" t="s">
        <v>239</v>
      </c>
      <c r="V6293" t="s">
        <v>109</v>
      </c>
      <c r="W6293" t="s">
        <v>125</v>
      </c>
      <c r="X6293" t="s">
        <v>52</v>
      </c>
      <c r="Y6293" t="s">
        <v>268</v>
      </c>
      <c r="Z6293" t="s">
        <v>61</v>
      </c>
      <c r="AA6293" t="s">
        <v>46</v>
      </c>
      <c r="AB6293" t="s">
        <v>235</v>
      </c>
      <c r="AC6293" t="s">
        <v>58</v>
      </c>
      <c r="AD6293" t="s">
        <v>237</v>
      </c>
      <c r="AE6293" t="s">
        <v>380</v>
      </c>
      <c r="AF6293" t="s">
        <v>158</v>
      </c>
      <c r="AG6293" t="s">
        <v>1078</v>
      </c>
      <c r="AH6293" t="s">
        <v>78</v>
      </c>
      <c r="AI6293" t="s">
        <v>87</v>
      </c>
      <c r="AJ6293" t="s">
        <v>1559</v>
      </c>
      <c r="AK6293" t="s">
        <v>66</v>
      </c>
      <c r="AL6293" t="s">
        <v>108</v>
      </c>
      <c r="AM6293" t="s">
        <v>47</v>
      </c>
      <c r="AN6293" t="s">
        <v>65</v>
      </c>
      <c r="AO6293" t="s">
        <v>50</v>
      </c>
    </row>
    <row r="6294" spans="1:41" hidden="1" x14ac:dyDescent="0.25">
      <c r="A6294" t="s">
        <v>26213</v>
      </c>
      <c r="B6294" t="s">
        <v>26214</v>
      </c>
      <c r="C6294" s="1" t="str">
        <f t="shared" si="398"/>
        <v>21:1065</v>
      </c>
      <c r="D6294" s="1" t="str">
        <f t="shared" si="399"/>
        <v>21:0108</v>
      </c>
      <c r="E6294" t="s">
        <v>26215</v>
      </c>
      <c r="F6294" t="s">
        <v>26216</v>
      </c>
      <c r="H6294">
        <v>51.804608299999998</v>
      </c>
      <c r="I6294">
        <v>-119.4158446</v>
      </c>
      <c r="J6294" s="1" t="str">
        <f t="shared" si="396"/>
        <v>NGR bulk stream sediment</v>
      </c>
      <c r="K6294" s="1" t="str">
        <f t="shared" si="397"/>
        <v>&lt;177 micron (NGR)</v>
      </c>
      <c r="L6294">
        <v>35</v>
      </c>
      <c r="M6294" t="s">
        <v>95</v>
      </c>
      <c r="N6294">
        <v>586</v>
      </c>
      <c r="O6294" t="s">
        <v>149</v>
      </c>
      <c r="P6294" t="s">
        <v>47</v>
      </c>
      <c r="Q6294" t="s">
        <v>327</v>
      </c>
      <c r="R6294" t="s">
        <v>129</v>
      </c>
      <c r="S6294" t="s">
        <v>184</v>
      </c>
      <c r="T6294" t="s">
        <v>137</v>
      </c>
      <c r="U6294" t="s">
        <v>107</v>
      </c>
      <c r="V6294" t="s">
        <v>336</v>
      </c>
      <c r="W6294" t="s">
        <v>139</v>
      </c>
      <c r="X6294" t="s">
        <v>73</v>
      </c>
      <c r="Y6294" t="s">
        <v>358</v>
      </c>
      <c r="Z6294" t="s">
        <v>87</v>
      </c>
      <c r="AA6294" t="s">
        <v>46</v>
      </c>
      <c r="AB6294" t="s">
        <v>185</v>
      </c>
      <c r="AC6294" t="s">
        <v>59</v>
      </c>
      <c r="AD6294" t="s">
        <v>590</v>
      </c>
      <c r="AE6294" t="s">
        <v>380</v>
      </c>
      <c r="AF6294" t="s">
        <v>242</v>
      </c>
      <c r="AG6294" t="s">
        <v>307</v>
      </c>
      <c r="AH6294" t="s">
        <v>110</v>
      </c>
      <c r="AI6294" t="s">
        <v>149</v>
      </c>
      <c r="AJ6294" t="s">
        <v>2152</v>
      </c>
      <c r="AK6294" t="s">
        <v>76</v>
      </c>
      <c r="AL6294" t="s">
        <v>209</v>
      </c>
      <c r="AM6294" t="s">
        <v>47</v>
      </c>
      <c r="AN6294" t="s">
        <v>65</v>
      </c>
      <c r="AO6294" t="s">
        <v>137</v>
      </c>
    </row>
    <row r="6295" spans="1:41" hidden="1" x14ac:dyDescent="0.25">
      <c r="A6295" t="s">
        <v>26217</v>
      </c>
      <c r="B6295" t="s">
        <v>26218</v>
      </c>
      <c r="C6295" s="1" t="str">
        <f t="shared" si="398"/>
        <v>21:1065</v>
      </c>
      <c r="D6295" s="1" t="str">
        <f t="shared" si="399"/>
        <v>21:0108</v>
      </c>
      <c r="E6295" t="s">
        <v>26219</v>
      </c>
      <c r="F6295" t="s">
        <v>26220</v>
      </c>
      <c r="H6295">
        <v>51.817864499999999</v>
      </c>
      <c r="I6295">
        <v>-119.3916816</v>
      </c>
      <c r="J6295" s="1" t="str">
        <f t="shared" si="396"/>
        <v>NGR bulk stream sediment</v>
      </c>
      <c r="K6295" s="1" t="str">
        <f t="shared" si="397"/>
        <v>&lt;177 micron (NGR)</v>
      </c>
      <c r="L6295">
        <v>35</v>
      </c>
      <c r="M6295" t="s">
        <v>117</v>
      </c>
      <c r="N6295">
        <v>587</v>
      </c>
      <c r="O6295" t="s">
        <v>57</v>
      </c>
      <c r="P6295" t="s">
        <v>122</v>
      </c>
      <c r="Q6295" t="s">
        <v>97</v>
      </c>
      <c r="R6295" t="s">
        <v>502</v>
      </c>
      <c r="S6295" t="s">
        <v>273</v>
      </c>
      <c r="T6295" t="s">
        <v>51</v>
      </c>
      <c r="U6295" t="s">
        <v>272</v>
      </c>
      <c r="V6295" t="s">
        <v>86</v>
      </c>
      <c r="W6295" t="s">
        <v>125</v>
      </c>
      <c r="X6295" t="s">
        <v>51</v>
      </c>
      <c r="Y6295" t="s">
        <v>120</v>
      </c>
      <c r="Z6295" t="s">
        <v>139</v>
      </c>
      <c r="AA6295" t="s">
        <v>46</v>
      </c>
      <c r="AB6295" t="s">
        <v>110</v>
      </c>
      <c r="AC6295" t="s">
        <v>58</v>
      </c>
      <c r="AD6295" t="s">
        <v>146</v>
      </c>
      <c r="AE6295" t="s">
        <v>380</v>
      </c>
      <c r="AF6295" t="s">
        <v>292</v>
      </c>
      <c r="AG6295" t="s">
        <v>148</v>
      </c>
      <c r="AH6295" t="s">
        <v>185</v>
      </c>
      <c r="AI6295" t="s">
        <v>198</v>
      </c>
      <c r="AJ6295" t="s">
        <v>217</v>
      </c>
      <c r="AK6295" t="s">
        <v>4768</v>
      </c>
      <c r="AL6295" t="s">
        <v>47</v>
      </c>
      <c r="AM6295" t="s">
        <v>47</v>
      </c>
      <c r="AN6295" t="s">
        <v>65</v>
      </c>
      <c r="AO6295" t="s">
        <v>145</v>
      </c>
    </row>
    <row r="6296" spans="1:41" hidden="1" x14ac:dyDescent="0.25">
      <c r="A6296" t="s">
        <v>26221</v>
      </c>
      <c r="B6296" t="s">
        <v>26222</v>
      </c>
      <c r="C6296" s="1" t="str">
        <f t="shared" si="398"/>
        <v>21:1065</v>
      </c>
      <c r="D6296" s="1" t="str">
        <f t="shared" si="399"/>
        <v>21:0108</v>
      </c>
      <c r="E6296" t="s">
        <v>26223</v>
      </c>
      <c r="F6296" t="s">
        <v>26224</v>
      </c>
      <c r="H6296">
        <v>51.823883600000002</v>
      </c>
      <c r="I6296">
        <v>-119.4082689</v>
      </c>
      <c r="J6296" s="1" t="str">
        <f t="shared" si="396"/>
        <v>NGR bulk stream sediment</v>
      </c>
      <c r="K6296" s="1" t="str">
        <f t="shared" si="397"/>
        <v>&lt;177 micron (NGR)</v>
      </c>
      <c r="L6296">
        <v>35</v>
      </c>
      <c r="M6296" t="s">
        <v>136</v>
      </c>
      <c r="N6296">
        <v>588</v>
      </c>
      <c r="O6296" t="s">
        <v>53</v>
      </c>
      <c r="P6296" t="s">
        <v>47</v>
      </c>
      <c r="Q6296" t="s">
        <v>1780</v>
      </c>
      <c r="R6296" t="s">
        <v>63</v>
      </c>
      <c r="S6296" t="s">
        <v>121</v>
      </c>
      <c r="T6296" t="s">
        <v>73</v>
      </c>
      <c r="U6296" t="s">
        <v>160</v>
      </c>
      <c r="V6296" t="s">
        <v>79</v>
      </c>
      <c r="W6296" t="s">
        <v>64</v>
      </c>
      <c r="X6296" t="s">
        <v>58</v>
      </c>
      <c r="Y6296" t="s">
        <v>243</v>
      </c>
      <c r="Z6296" t="s">
        <v>54</v>
      </c>
      <c r="AA6296" t="s">
        <v>46</v>
      </c>
      <c r="AB6296" t="s">
        <v>61</v>
      </c>
      <c r="AC6296" t="s">
        <v>267</v>
      </c>
      <c r="AD6296" t="s">
        <v>226</v>
      </c>
      <c r="AE6296" t="s">
        <v>380</v>
      </c>
      <c r="AF6296" t="s">
        <v>591</v>
      </c>
      <c r="AG6296" t="s">
        <v>182</v>
      </c>
      <c r="AH6296" t="s">
        <v>105</v>
      </c>
      <c r="AI6296" t="s">
        <v>198</v>
      </c>
      <c r="AJ6296" t="s">
        <v>876</v>
      </c>
      <c r="AK6296" t="s">
        <v>85</v>
      </c>
      <c r="AL6296" t="s">
        <v>122</v>
      </c>
      <c r="AM6296" t="s">
        <v>47</v>
      </c>
      <c r="AN6296" t="s">
        <v>543</v>
      </c>
      <c r="AO6296" t="s">
        <v>137</v>
      </c>
    </row>
    <row r="6297" spans="1:41" hidden="1" x14ac:dyDescent="0.25">
      <c r="A6297" t="s">
        <v>26225</v>
      </c>
      <c r="B6297" t="s">
        <v>26226</v>
      </c>
      <c r="C6297" s="1" t="str">
        <f t="shared" si="398"/>
        <v>21:1065</v>
      </c>
      <c r="D6297" s="1" t="str">
        <f t="shared" si="399"/>
        <v>21:0108</v>
      </c>
      <c r="E6297" t="s">
        <v>26227</v>
      </c>
      <c r="F6297" t="s">
        <v>26228</v>
      </c>
      <c r="H6297">
        <v>51.828580299999999</v>
      </c>
      <c r="I6297">
        <v>-119.400696</v>
      </c>
      <c r="J6297" s="1" t="str">
        <f t="shared" si="396"/>
        <v>NGR bulk stream sediment</v>
      </c>
      <c r="K6297" s="1" t="str">
        <f t="shared" si="397"/>
        <v>&lt;177 micron (NGR)</v>
      </c>
      <c r="L6297">
        <v>35</v>
      </c>
      <c r="M6297" t="s">
        <v>157</v>
      </c>
      <c r="N6297">
        <v>589</v>
      </c>
      <c r="O6297" t="s">
        <v>62</v>
      </c>
      <c r="P6297" t="s">
        <v>47</v>
      </c>
      <c r="Q6297" t="s">
        <v>513</v>
      </c>
      <c r="R6297" t="s">
        <v>79</v>
      </c>
      <c r="S6297" t="s">
        <v>140</v>
      </c>
      <c r="T6297" t="s">
        <v>51</v>
      </c>
      <c r="U6297" t="s">
        <v>141</v>
      </c>
      <c r="V6297" t="s">
        <v>142</v>
      </c>
      <c r="W6297" t="s">
        <v>47</v>
      </c>
      <c r="X6297" t="s">
        <v>73</v>
      </c>
      <c r="Y6297" t="s">
        <v>243</v>
      </c>
      <c r="Z6297" t="s">
        <v>185</v>
      </c>
      <c r="AA6297" t="s">
        <v>46</v>
      </c>
      <c r="AB6297" t="s">
        <v>110</v>
      </c>
      <c r="AC6297" t="s">
        <v>58</v>
      </c>
      <c r="AD6297" t="s">
        <v>226</v>
      </c>
      <c r="AE6297" t="s">
        <v>380</v>
      </c>
      <c r="AF6297" t="s">
        <v>137</v>
      </c>
      <c r="AG6297" t="s">
        <v>366</v>
      </c>
      <c r="AH6297" t="s">
        <v>61</v>
      </c>
      <c r="AI6297" t="s">
        <v>57</v>
      </c>
      <c r="AJ6297" t="s">
        <v>50</v>
      </c>
      <c r="AK6297" t="s">
        <v>209</v>
      </c>
      <c r="AL6297" t="s">
        <v>47</v>
      </c>
      <c r="AM6297" t="s">
        <v>47</v>
      </c>
      <c r="AN6297" t="s">
        <v>65</v>
      </c>
      <c r="AO6297" t="s">
        <v>49</v>
      </c>
    </row>
    <row r="6298" spans="1:41" hidden="1" x14ac:dyDescent="0.25">
      <c r="A6298" t="s">
        <v>26229</v>
      </c>
      <c r="B6298" t="s">
        <v>26230</v>
      </c>
      <c r="C6298" s="1" t="str">
        <f t="shared" si="398"/>
        <v>21:1065</v>
      </c>
      <c r="D6298" s="1" t="str">
        <f t="shared" si="399"/>
        <v>21:0108</v>
      </c>
      <c r="E6298" t="s">
        <v>26231</v>
      </c>
      <c r="F6298" t="s">
        <v>26232</v>
      </c>
      <c r="H6298">
        <v>51.673745199999999</v>
      </c>
      <c r="I6298">
        <v>-119.5342509</v>
      </c>
      <c r="J6298" s="1" t="str">
        <f t="shared" si="396"/>
        <v>NGR bulk stream sediment</v>
      </c>
      <c r="K6298" s="1" t="str">
        <f t="shared" si="397"/>
        <v>&lt;177 micron (NGR)</v>
      </c>
      <c r="L6298">
        <v>35</v>
      </c>
      <c r="M6298" t="s">
        <v>170</v>
      </c>
      <c r="N6298">
        <v>590</v>
      </c>
      <c r="O6298" t="s">
        <v>257</v>
      </c>
      <c r="P6298" t="s">
        <v>47</v>
      </c>
      <c r="Q6298" t="s">
        <v>1069</v>
      </c>
      <c r="R6298" t="s">
        <v>102</v>
      </c>
      <c r="S6298" t="s">
        <v>344</v>
      </c>
      <c r="T6298" t="s">
        <v>51</v>
      </c>
      <c r="U6298" t="s">
        <v>475</v>
      </c>
      <c r="V6298" t="s">
        <v>392</v>
      </c>
      <c r="W6298" t="s">
        <v>101</v>
      </c>
      <c r="X6298" t="s">
        <v>51</v>
      </c>
      <c r="Y6298" t="s">
        <v>141</v>
      </c>
      <c r="Z6298" t="s">
        <v>149</v>
      </c>
      <c r="AA6298" t="s">
        <v>46</v>
      </c>
      <c r="AB6298" t="s">
        <v>87</v>
      </c>
      <c r="AC6298" t="s">
        <v>59</v>
      </c>
      <c r="AD6298" t="s">
        <v>431</v>
      </c>
      <c r="AE6298" t="s">
        <v>380</v>
      </c>
      <c r="AF6298" t="s">
        <v>188</v>
      </c>
      <c r="AG6298" t="s">
        <v>182</v>
      </c>
      <c r="AH6298" t="s">
        <v>46</v>
      </c>
      <c r="AI6298" t="s">
        <v>198</v>
      </c>
      <c r="AJ6298" t="s">
        <v>267</v>
      </c>
      <c r="AK6298" t="s">
        <v>85</v>
      </c>
      <c r="AL6298" t="s">
        <v>103</v>
      </c>
      <c r="AM6298" t="s">
        <v>47</v>
      </c>
      <c r="AN6298" t="s">
        <v>65</v>
      </c>
      <c r="AO6298" t="s">
        <v>55</v>
      </c>
    </row>
    <row r="6299" spans="1:41" hidden="1" x14ac:dyDescent="0.25">
      <c r="A6299" t="s">
        <v>26233</v>
      </c>
      <c r="B6299" t="s">
        <v>26234</v>
      </c>
      <c r="C6299" s="1" t="str">
        <f t="shared" si="398"/>
        <v>21:1065</v>
      </c>
      <c r="D6299" s="1" t="str">
        <f t="shared" si="399"/>
        <v>21:0108</v>
      </c>
      <c r="E6299" t="s">
        <v>26235</v>
      </c>
      <c r="F6299" t="s">
        <v>26236</v>
      </c>
      <c r="H6299">
        <v>51.677033600000001</v>
      </c>
      <c r="I6299">
        <v>-119.4881713</v>
      </c>
      <c r="J6299" s="1" t="str">
        <f t="shared" si="396"/>
        <v>NGR bulk stream sediment</v>
      </c>
      <c r="K6299" s="1" t="str">
        <f t="shared" si="397"/>
        <v>&lt;177 micron (NGR)</v>
      </c>
      <c r="L6299">
        <v>35</v>
      </c>
      <c r="M6299" t="s">
        <v>180</v>
      </c>
      <c r="N6299">
        <v>591</v>
      </c>
      <c r="O6299" t="s">
        <v>198</v>
      </c>
      <c r="P6299" t="s">
        <v>47</v>
      </c>
      <c r="Q6299" t="s">
        <v>234</v>
      </c>
      <c r="R6299" t="s">
        <v>125</v>
      </c>
      <c r="S6299" t="s">
        <v>146</v>
      </c>
      <c r="T6299" t="s">
        <v>51</v>
      </c>
      <c r="U6299" t="s">
        <v>75</v>
      </c>
      <c r="V6299" t="s">
        <v>437</v>
      </c>
      <c r="W6299" t="s">
        <v>64</v>
      </c>
      <c r="X6299" t="s">
        <v>330</v>
      </c>
      <c r="Y6299" t="s">
        <v>240</v>
      </c>
      <c r="Z6299" t="s">
        <v>174</v>
      </c>
      <c r="AA6299" t="s">
        <v>46</v>
      </c>
      <c r="AB6299" t="s">
        <v>47</v>
      </c>
      <c r="AC6299" t="s">
        <v>127</v>
      </c>
      <c r="AD6299" t="s">
        <v>207</v>
      </c>
      <c r="AE6299" t="s">
        <v>380</v>
      </c>
      <c r="AF6299" t="s">
        <v>292</v>
      </c>
      <c r="AG6299" t="s">
        <v>58</v>
      </c>
      <c r="AH6299" t="s">
        <v>105</v>
      </c>
      <c r="AI6299" t="s">
        <v>54</v>
      </c>
      <c r="AJ6299" t="s">
        <v>1365</v>
      </c>
      <c r="AK6299" t="s">
        <v>58</v>
      </c>
      <c r="AL6299" t="s">
        <v>122</v>
      </c>
      <c r="AM6299" t="s">
        <v>122</v>
      </c>
      <c r="AN6299" t="s">
        <v>65</v>
      </c>
      <c r="AO6299" t="s">
        <v>49</v>
      </c>
    </row>
    <row r="6300" spans="1:41" hidden="1" x14ac:dyDescent="0.25">
      <c r="A6300" t="s">
        <v>26237</v>
      </c>
      <c r="B6300" t="s">
        <v>26238</v>
      </c>
      <c r="C6300" s="1" t="str">
        <f t="shared" si="398"/>
        <v>21:1065</v>
      </c>
      <c r="D6300" s="1" t="str">
        <f t="shared" si="399"/>
        <v>21:0108</v>
      </c>
      <c r="E6300" t="s">
        <v>26239</v>
      </c>
      <c r="F6300" t="s">
        <v>26240</v>
      </c>
      <c r="H6300">
        <v>51.679484199999997</v>
      </c>
      <c r="I6300">
        <v>-119.45380230000001</v>
      </c>
      <c r="J6300" s="1" t="str">
        <f t="shared" si="396"/>
        <v>NGR bulk stream sediment</v>
      </c>
      <c r="K6300" s="1" t="str">
        <f t="shared" si="397"/>
        <v>&lt;177 micron (NGR)</v>
      </c>
      <c r="L6300">
        <v>35</v>
      </c>
      <c r="M6300" t="s">
        <v>195</v>
      </c>
      <c r="N6300">
        <v>592</v>
      </c>
      <c r="O6300" t="s">
        <v>54</v>
      </c>
      <c r="P6300" t="s">
        <v>47</v>
      </c>
      <c r="Q6300" t="s">
        <v>138</v>
      </c>
      <c r="R6300" t="s">
        <v>257</v>
      </c>
      <c r="S6300" t="s">
        <v>391</v>
      </c>
      <c r="T6300" t="s">
        <v>330</v>
      </c>
      <c r="U6300" t="s">
        <v>597</v>
      </c>
      <c r="V6300" t="s">
        <v>271</v>
      </c>
      <c r="W6300" t="s">
        <v>102</v>
      </c>
      <c r="X6300" t="s">
        <v>55</v>
      </c>
      <c r="Y6300" t="s">
        <v>559</v>
      </c>
      <c r="Z6300" t="s">
        <v>47</v>
      </c>
      <c r="AA6300" t="s">
        <v>46</v>
      </c>
      <c r="AB6300" t="s">
        <v>110</v>
      </c>
      <c r="AC6300" t="s">
        <v>80</v>
      </c>
      <c r="AD6300" t="s">
        <v>438</v>
      </c>
      <c r="AE6300" t="s">
        <v>380</v>
      </c>
      <c r="AF6300" t="s">
        <v>330</v>
      </c>
      <c r="AG6300" t="s">
        <v>6155</v>
      </c>
      <c r="AH6300" t="s">
        <v>455</v>
      </c>
      <c r="AI6300" t="s">
        <v>64</v>
      </c>
      <c r="AJ6300" t="s">
        <v>3594</v>
      </c>
      <c r="AK6300" t="s">
        <v>209</v>
      </c>
      <c r="AL6300" t="s">
        <v>99</v>
      </c>
      <c r="AM6300" t="s">
        <v>51</v>
      </c>
      <c r="AN6300" t="s">
        <v>668</v>
      </c>
      <c r="AO6300" t="s">
        <v>85</v>
      </c>
    </row>
    <row r="6301" spans="1:41" hidden="1" x14ac:dyDescent="0.25">
      <c r="A6301" t="s">
        <v>26241</v>
      </c>
      <c r="B6301" t="s">
        <v>26242</v>
      </c>
      <c r="C6301" s="1" t="str">
        <f t="shared" si="398"/>
        <v>21:1065</v>
      </c>
      <c r="D6301" s="1" t="str">
        <f t="shared" si="399"/>
        <v>21:0108</v>
      </c>
      <c r="E6301" t="s">
        <v>26243</v>
      </c>
      <c r="F6301" t="s">
        <v>26244</v>
      </c>
      <c r="H6301">
        <v>51.683465300000002</v>
      </c>
      <c r="I6301">
        <v>-119.499115</v>
      </c>
      <c r="J6301" s="1" t="str">
        <f t="shared" si="396"/>
        <v>NGR bulk stream sediment</v>
      </c>
      <c r="K6301" s="1" t="str">
        <f t="shared" si="397"/>
        <v>&lt;177 micron (NGR)</v>
      </c>
      <c r="L6301">
        <v>35</v>
      </c>
      <c r="M6301" t="s">
        <v>280</v>
      </c>
      <c r="N6301">
        <v>593</v>
      </c>
      <c r="O6301" t="s">
        <v>62</v>
      </c>
      <c r="P6301" t="s">
        <v>47</v>
      </c>
      <c r="Q6301" t="s">
        <v>548</v>
      </c>
      <c r="R6301" t="s">
        <v>53</v>
      </c>
      <c r="S6301" t="s">
        <v>250</v>
      </c>
      <c r="T6301" t="s">
        <v>51</v>
      </c>
      <c r="U6301" t="s">
        <v>306</v>
      </c>
      <c r="V6301" t="s">
        <v>103</v>
      </c>
      <c r="W6301" t="s">
        <v>87</v>
      </c>
      <c r="X6301" t="s">
        <v>103</v>
      </c>
      <c r="Y6301" t="s">
        <v>104</v>
      </c>
      <c r="Z6301" t="s">
        <v>53</v>
      </c>
      <c r="AA6301" t="s">
        <v>46</v>
      </c>
      <c r="AB6301" t="s">
        <v>81</v>
      </c>
      <c r="AC6301" t="s">
        <v>58</v>
      </c>
      <c r="AD6301" t="s">
        <v>386</v>
      </c>
      <c r="AE6301" t="s">
        <v>380</v>
      </c>
      <c r="AF6301" t="s">
        <v>72</v>
      </c>
      <c r="AG6301" t="s">
        <v>271</v>
      </c>
      <c r="AH6301" t="s">
        <v>174</v>
      </c>
      <c r="AI6301" t="s">
        <v>57</v>
      </c>
      <c r="AJ6301" t="s">
        <v>267</v>
      </c>
      <c r="AK6301" t="s">
        <v>412</v>
      </c>
      <c r="AL6301" t="s">
        <v>47</v>
      </c>
      <c r="AM6301" t="s">
        <v>47</v>
      </c>
      <c r="AN6301" t="s">
        <v>65</v>
      </c>
      <c r="AO6301" t="s">
        <v>99</v>
      </c>
    </row>
    <row r="6302" spans="1:41" hidden="1" x14ac:dyDescent="0.25">
      <c r="A6302" t="s">
        <v>26245</v>
      </c>
      <c r="B6302" t="s">
        <v>26246</v>
      </c>
      <c r="C6302" s="1" t="str">
        <f t="shared" si="398"/>
        <v>21:1065</v>
      </c>
      <c r="D6302" s="1" t="str">
        <f t="shared" si="399"/>
        <v>21:0108</v>
      </c>
      <c r="E6302" t="s">
        <v>26243</v>
      </c>
      <c r="F6302" t="s">
        <v>26247</v>
      </c>
      <c r="H6302">
        <v>51.683465300000002</v>
      </c>
      <c r="I6302">
        <v>-119.499115</v>
      </c>
      <c r="J6302" s="1" t="str">
        <f t="shared" si="396"/>
        <v>NGR bulk stream sediment</v>
      </c>
      <c r="K6302" s="1" t="str">
        <f t="shared" si="397"/>
        <v>&lt;177 micron (NGR)</v>
      </c>
      <c r="L6302">
        <v>35</v>
      </c>
      <c r="M6302" t="s">
        <v>288</v>
      </c>
      <c r="N6302">
        <v>594</v>
      </c>
      <c r="O6302" t="s">
        <v>62</v>
      </c>
      <c r="P6302" t="s">
        <v>47</v>
      </c>
      <c r="Q6302" t="s">
        <v>548</v>
      </c>
      <c r="R6302" t="s">
        <v>62</v>
      </c>
      <c r="S6302" t="s">
        <v>144</v>
      </c>
      <c r="T6302" t="s">
        <v>51</v>
      </c>
      <c r="U6302" t="s">
        <v>59</v>
      </c>
      <c r="V6302" t="s">
        <v>142</v>
      </c>
      <c r="W6302" t="s">
        <v>87</v>
      </c>
      <c r="X6302" t="s">
        <v>103</v>
      </c>
      <c r="Y6302" t="s">
        <v>112</v>
      </c>
      <c r="Z6302" t="s">
        <v>57</v>
      </c>
      <c r="AA6302" t="s">
        <v>46</v>
      </c>
      <c r="AB6302" t="s">
        <v>101</v>
      </c>
      <c r="AC6302" t="s">
        <v>58</v>
      </c>
      <c r="AD6302" t="s">
        <v>386</v>
      </c>
      <c r="AE6302" t="s">
        <v>380</v>
      </c>
      <c r="AF6302" t="s">
        <v>102</v>
      </c>
      <c r="AG6302" t="s">
        <v>111</v>
      </c>
      <c r="AH6302" t="s">
        <v>87</v>
      </c>
      <c r="AI6302" t="s">
        <v>53</v>
      </c>
      <c r="AJ6302" t="s">
        <v>267</v>
      </c>
      <c r="AK6302" t="s">
        <v>111</v>
      </c>
      <c r="AL6302" t="s">
        <v>47</v>
      </c>
      <c r="AM6302" t="s">
        <v>47</v>
      </c>
      <c r="AN6302" t="s">
        <v>65</v>
      </c>
      <c r="AO6302" t="s">
        <v>99</v>
      </c>
    </row>
    <row r="6303" spans="1:41" hidden="1" x14ac:dyDescent="0.25">
      <c r="A6303" t="s">
        <v>26248</v>
      </c>
      <c r="B6303" t="s">
        <v>26249</v>
      </c>
      <c r="C6303" s="1" t="str">
        <f t="shared" si="398"/>
        <v>21:1065</v>
      </c>
      <c r="D6303" s="1" t="str">
        <f t="shared" si="399"/>
        <v>21:0108</v>
      </c>
      <c r="E6303" t="s">
        <v>26250</v>
      </c>
      <c r="F6303" t="s">
        <v>26251</v>
      </c>
      <c r="H6303">
        <v>51.702916700000003</v>
      </c>
      <c r="I6303">
        <v>-119.39619279999999</v>
      </c>
      <c r="J6303" s="1" t="str">
        <f t="shared" si="396"/>
        <v>NGR bulk stream sediment</v>
      </c>
      <c r="K6303" s="1" t="str">
        <f t="shared" si="397"/>
        <v>&lt;177 micron (NGR)</v>
      </c>
      <c r="L6303">
        <v>35</v>
      </c>
      <c r="M6303" t="s">
        <v>205</v>
      </c>
      <c r="N6303">
        <v>595</v>
      </c>
      <c r="O6303" t="s">
        <v>62</v>
      </c>
      <c r="P6303" t="s">
        <v>47</v>
      </c>
      <c r="Q6303" t="s">
        <v>456</v>
      </c>
      <c r="R6303" t="s">
        <v>161</v>
      </c>
      <c r="S6303" t="s">
        <v>146</v>
      </c>
      <c r="T6303" t="s">
        <v>137</v>
      </c>
      <c r="U6303" t="s">
        <v>418</v>
      </c>
      <c r="V6303" t="s">
        <v>292</v>
      </c>
      <c r="W6303" t="s">
        <v>125</v>
      </c>
      <c r="X6303" t="s">
        <v>52</v>
      </c>
      <c r="Y6303" t="s">
        <v>144</v>
      </c>
      <c r="Z6303" t="s">
        <v>185</v>
      </c>
      <c r="AA6303" t="s">
        <v>46</v>
      </c>
      <c r="AB6303" t="s">
        <v>105</v>
      </c>
      <c r="AC6303" t="s">
        <v>58</v>
      </c>
      <c r="AD6303" t="s">
        <v>207</v>
      </c>
      <c r="AE6303" t="s">
        <v>380</v>
      </c>
      <c r="AF6303" t="s">
        <v>52</v>
      </c>
      <c r="AG6303" t="s">
        <v>1078</v>
      </c>
      <c r="AH6303" t="s">
        <v>105</v>
      </c>
      <c r="AI6303" t="s">
        <v>149</v>
      </c>
      <c r="AJ6303" t="s">
        <v>2753</v>
      </c>
      <c r="AK6303" t="s">
        <v>108</v>
      </c>
      <c r="AL6303" t="s">
        <v>122</v>
      </c>
      <c r="AM6303" t="s">
        <v>122</v>
      </c>
      <c r="AN6303" t="s">
        <v>65</v>
      </c>
      <c r="AO6303" t="s">
        <v>90</v>
      </c>
    </row>
    <row r="6304" spans="1:41" hidden="1" x14ac:dyDescent="0.25">
      <c r="A6304" t="s">
        <v>26252</v>
      </c>
      <c r="B6304" t="s">
        <v>26253</v>
      </c>
      <c r="C6304" s="1" t="str">
        <f t="shared" si="398"/>
        <v>21:1065</v>
      </c>
      <c r="D6304" s="1" t="str">
        <f t="shared" si="399"/>
        <v>21:0108</v>
      </c>
      <c r="E6304" t="s">
        <v>26254</v>
      </c>
      <c r="F6304" t="s">
        <v>26255</v>
      </c>
      <c r="H6304">
        <v>51.716399099999997</v>
      </c>
      <c r="I6304">
        <v>-119.3798086</v>
      </c>
      <c r="J6304" s="1" t="str">
        <f t="shared" si="396"/>
        <v>NGR bulk stream sediment</v>
      </c>
      <c r="K6304" s="1" t="str">
        <f t="shared" si="397"/>
        <v>&lt;177 micron (NGR)</v>
      </c>
      <c r="L6304">
        <v>35</v>
      </c>
      <c r="M6304" t="s">
        <v>214</v>
      </c>
      <c r="N6304">
        <v>596</v>
      </c>
      <c r="O6304" t="s">
        <v>62</v>
      </c>
      <c r="P6304" t="s">
        <v>47</v>
      </c>
      <c r="Q6304" t="s">
        <v>553</v>
      </c>
      <c r="R6304" t="s">
        <v>62</v>
      </c>
      <c r="S6304" t="s">
        <v>554</v>
      </c>
      <c r="T6304" t="s">
        <v>51</v>
      </c>
      <c r="U6304" t="s">
        <v>98</v>
      </c>
      <c r="V6304" t="s">
        <v>270</v>
      </c>
      <c r="W6304" t="s">
        <v>105</v>
      </c>
      <c r="X6304" t="s">
        <v>103</v>
      </c>
      <c r="Y6304" t="s">
        <v>162</v>
      </c>
      <c r="Z6304" t="s">
        <v>198</v>
      </c>
      <c r="AA6304" t="s">
        <v>46</v>
      </c>
      <c r="AB6304" t="s">
        <v>47</v>
      </c>
      <c r="AC6304" t="s">
        <v>58</v>
      </c>
      <c r="AD6304" t="s">
        <v>237</v>
      </c>
      <c r="AE6304" t="s">
        <v>380</v>
      </c>
      <c r="AF6304" t="s">
        <v>336</v>
      </c>
      <c r="AG6304" t="s">
        <v>73</v>
      </c>
      <c r="AH6304" t="s">
        <v>110</v>
      </c>
      <c r="AI6304" t="s">
        <v>57</v>
      </c>
      <c r="AJ6304" t="s">
        <v>66</v>
      </c>
      <c r="AK6304" t="s">
        <v>259</v>
      </c>
      <c r="AL6304" t="s">
        <v>47</v>
      </c>
      <c r="AM6304" t="s">
        <v>47</v>
      </c>
      <c r="AN6304" t="s">
        <v>65</v>
      </c>
      <c r="AO6304" t="s">
        <v>55</v>
      </c>
    </row>
    <row r="6305" spans="1:41" hidden="1" x14ac:dyDescent="0.25">
      <c r="A6305" t="s">
        <v>26256</v>
      </c>
      <c r="B6305" t="s">
        <v>26257</v>
      </c>
      <c r="C6305" s="1" t="str">
        <f t="shared" si="398"/>
        <v>21:1065</v>
      </c>
      <c r="D6305" s="1" t="str">
        <f t="shared" si="399"/>
        <v>21:0108</v>
      </c>
      <c r="E6305" t="s">
        <v>26258</v>
      </c>
      <c r="F6305" t="s">
        <v>26259</v>
      </c>
      <c r="H6305">
        <v>51.728086500000003</v>
      </c>
      <c r="I6305">
        <v>-119.3671296</v>
      </c>
      <c r="J6305" s="1" t="str">
        <f t="shared" si="396"/>
        <v>NGR bulk stream sediment</v>
      </c>
      <c r="K6305" s="1" t="str">
        <f t="shared" si="397"/>
        <v>&lt;177 micron (NGR)</v>
      </c>
      <c r="L6305">
        <v>35</v>
      </c>
      <c r="M6305" t="s">
        <v>223</v>
      </c>
      <c r="N6305">
        <v>597</v>
      </c>
      <c r="O6305" t="s">
        <v>53</v>
      </c>
      <c r="P6305" t="s">
        <v>47</v>
      </c>
      <c r="Q6305" t="s">
        <v>513</v>
      </c>
      <c r="R6305" t="s">
        <v>185</v>
      </c>
      <c r="S6305" t="s">
        <v>320</v>
      </c>
      <c r="T6305" t="s">
        <v>330</v>
      </c>
      <c r="U6305" t="s">
        <v>462</v>
      </c>
      <c r="V6305" t="s">
        <v>224</v>
      </c>
      <c r="W6305" t="s">
        <v>78</v>
      </c>
      <c r="X6305" t="s">
        <v>51</v>
      </c>
      <c r="Y6305" t="s">
        <v>75</v>
      </c>
      <c r="Z6305" t="s">
        <v>174</v>
      </c>
      <c r="AA6305" t="s">
        <v>46</v>
      </c>
      <c r="AB6305" t="s">
        <v>61</v>
      </c>
      <c r="AC6305" t="s">
        <v>82</v>
      </c>
      <c r="AD6305" t="s">
        <v>431</v>
      </c>
      <c r="AE6305" t="s">
        <v>380</v>
      </c>
      <c r="AF6305" t="s">
        <v>242</v>
      </c>
      <c r="AG6305" t="s">
        <v>357</v>
      </c>
      <c r="AH6305" t="s">
        <v>64</v>
      </c>
      <c r="AI6305" t="s">
        <v>54</v>
      </c>
      <c r="AJ6305" t="s">
        <v>66</v>
      </c>
      <c r="AK6305" t="s">
        <v>108</v>
      </c>
      <c r="AL6305" t="s">
        <v>47</v>
      </c>
      <c r="AM6305" t="s">
        <v>47</v>
      </c>
      <c r="AN6305" t="s">
        <v>65</v>
      </c>
      <c r="AO6305" t="s">
        <v>209</v>
      </c>
    </row>
    <row r="6306" spans="1:41" hidden="1" x14ac:dyDescent="0.25">
      <c r="A6306" t="s">
        <v>26260</v>
      </c>
      <c r="B6306" t="s">
        <v>26261</v>
      </c>
      <c r="C6306" s="1" t="str">
        <f t="shared" si="398"/>
        <v>21:1065</v>
      </c>
      <c r="D6306" s="1" t="str">
        <f t="shared" si="399"/>
        <v>21:0108</v>
      </c>
      <c r="E6306" t="s">
        <v>26262</v>
      </c>
      <c r="F6306" t="s">
        <v>26263</v>
      </c>
      <c r="H6306">
        <v>51.741196199999997</v>
      </c>
      <c r="I6306">
        <v>-119.3466813</v>
      </c>
      <c r="J6306" s="1" t="str">
        <f t="shared" si="396"/>
        <v>NGR bulk stream sediment</v>
      </c>
      <c r="K6306" s="1" t="str">
        <f t="shared" si="397"/>
        <v>&lt;177 micron (NGR)</v>
      </c>
      <c r="L6306">
        <v>35</v>
      </c>
      <c r="M6306" t="s">
        <v>233</v>
      </c>
      <c r="N6306">
        <v>598</v>
      </c>
      <c r="O6306" t="s">
        <v>149</v>
      </c>
      <c r="P6306" t="s">
        <v>47</v>
      </c>
      <c r="Q6306" t="s">
        <v>234</v>
      </c>
      <c r="R6306" t="s">
        <v>102</v>
      </c>
      <c r="S6306" t="s">
        <v>146</v>
      </c>
      <c r="T6306" t="s">
        <v>269</v>
      </c>
      <c r="U6306" t="s">
        <v>695</v>
      </c>
      <c r="V6306" t="s">
        <v>150</v>
      </c>
      <c r="W6306" t="s">
        <v>73</v>
      </c>
      <c r="X6306" t="s">
        <v>73</v>
      </c>
      <c r="Y6306" t="s">
        <v>120</v>
      </c>
      <c r="Z6306" t="s">
        <v>101</v>
      </c>
      <c r="AA6306" t="s">
        <v>46</v>
      </c>
      <c r="AB6306" t="s">
        <v>110</v>
      </c>
      <c r="AC6306" t="s">
        <v>77</v>
      </c>
      <c r="AD6306" t="s">
        <v>184</v>
      </c>
      <c r="AE6306" t="s">
        <v>380</v>
      </c>
      <c r="AF6306" t="s">
        <v>267</v>
      </c>
      <c r="AG6306" t="s">
        <v>3858</v>
      </c>
      <c r="AH6306" t="s">
        <v>228</v>
      </c>
      <c r="AI6306" t="s">
        <v>174</v>
      </c>
      <c r="AJ6306" t="s">
        <v>50</v>
      </c>
      <c r="AK6306" t="s">
        <v>2214</v>
      </c>
      <c r="AL6306" t="s">
        <v>103</v>
      </c>
      <c r="AM6306" t="s">
        <v>47</v>
      </c>
      <c r="AN6306" t="s">
        <v>65</v>
      </c>
      <c r="AO6306" t="s">
        <v>98</v>
      </c>
    </row>
    <row r="6307" spans="1:41" hidden="1" x14ac:dyDescent="0.25">
      <c r="A6307" t="s">
        <v>26264</v>
      </c>
      <c r="B6307" t="s">
        <v>26265</v>
      </c>
      <c r="C6307" s="1" t="str">
        <f t="shared" si="398"/>
        <v>21:1065</v>
      </c>
      <c r="D6307" s="1" t="str">
        <f t="shared" si="399"/>
        <v>21:0108</v>
      </c>
      <c r="E6307" t="s">
        <v>26266</v>
      </c>
      <c r="F6307" t="s">
        <v>26267</v>
      </c>
      <c r="H6307">
        <v>51.784055199999997</v>
      </c>
      <c r="I6307">
        <v>-119.3333165</v>
      </c>
      <c r="J6307" s="1" t="str">
        <f t="shared" si="396"/>
        <v>NGR bulk stream sediment</v>
      </c>
      <c r="K6307" s="1" t="str">
        <f t="shared" si="397"/>
        <v>&lt;177 micron (NGR)</v>
      </c>
      <c r="L6307">
        <v>35</v>
      </c>
      <c r="M6307" t="s">
        <v>248</v>
      </c>
      <c r="N6307">
        <v>599</v>
      </c>
      <c r="O6307" t="s">
        <v>62</v>
      </c>
      <c r="P6307" t="s">
        <v>47</v>
      </c>
      <c r="Q6307" t="s">
        <v>356</v>
      </c>
      <c r="R6307" t="s">
        <v>139</v>
      </c>
      <c r="S6307" t="s">
        <v>226</v>
      </c>
      <c r="T6307" t="s">
        <v>73</v>
      </c>
      <c r="U6307" t="s">
        <v>462</v>
      </c>
      <c r="V6307" t="s">
        <v>139</v>
      </c>
      <c r="W6307" t="s">
        <v>61</v>
      </c>
      <c r="X6307" t="s">
        <v>137</v>
      </c>
      <c r="Y6307" t="s">
        <v>934</v>
      </c>
      <c r="Z6307" t="s">
        <v>54</v>
      </c>
      <c r="AA6307" t="s">
        <v>46</v>
      </c>
      <c r="AB6307" t="s">
        <v>174</v>
      </c>
      <c r="AC6307" t="s">
        <v>217</v>
      </c>
      <c r="AD6307" t="s">
        <v>146</v>
      </c>
      <c r="AE6307" t="s">
        <v>380</v>
      </c>
      <c r="AF6307" t="s">
        <v>292</v>
      </c>
      <c r="AG6307" t="s">
        <v>689</v>
      </c>
      <c r="AH6307" t="s">
        <v>61</v>
      </c>
      <c r="AI6307" t="s">
        <v>149</v>
      </c>
      <c r="AJ6307" t="s">
        <v>2699</v>
      </c>
      <c r="AK6307" t="s">
        <v>148</v>
      </c>
      <c r="AL6307" t="s">
        <v>122</v>
      </c>
      <c r="AM6307" t="s">
        <v>47</v>
      </c>
      <c r="AN6307" t="s">
        <v>695</v>
      </c>
      <c r="AO6307" t="s">
        <v>475</v>
      </c>
    </row>
    <row r="6308" spans="1:41" hidden="1" x14ac:dyDescent="0.25">
      <c r="A6308" t="s">
        <v>26268</v>
      </c>
      <c r="B6308" t="s">
        <v>26269</v>
      </c>
      <c r="C6308" s="1" t="str">
        <f t="shared" si="398"/>
        <v>21:1065</v>
      </c>
      <c r="D6308" s="1" t="str">
        <f t="shared" si="399"/>
        <v>21:0108</v>
      </c>
      <c r="E6308" t="s">
        <v>26270</v>
      </c>
      <c r="F6308" t="s">
        <v>26271</v>
      </c>
      <c r="H6308">
        <v>51.801079299999998</v>
      </c>
      <c r="I6308">
        <v>-119.32289419999999</v>
      </c>
      <c r="J6308" s="1" t="str">
        <f t="shared" si="396"/>
        <v>NGR bulk stream sediment</v>
      </c>
      <c r="K6308" s="1" t="str">
        <f t="shared" si="397"/>
        <v>&lt;177 micron (NGR)</v>
      </c>
      <c r="L6308">
        <v>35</v>
      </c>
      <c r="M6308" t="s">
        <v>256</v>
      </c>
      <c r="N6308">
        <v>600</v>
      </c>
      <c r="O6308" t="s">
        <v>62</v>
      </c>
      <c r="P6308" t="s">
        <v>47</v>
      </c>
      <c r="Q6308" t="s">
        <v>578</v>
      </c>
      <c r="R6308" t="s">
        <v>161</v>
      </c>
      <c r="S6308" t="s">
        <v>146</v>
      </c>
      <c r="T6308" t="s">
        <v>73</v>
      </c>
      <c r="U6308" t="s">
        <v>112</v>
      </c>
      <c r="V6308" t="s">
        <v>437</v>
      </c>
      <c r="W6308" t="s">
        <v>81</v>
      </c>
      <c r="X6308" t="s">
        <v>52</v>
      </c>
      <c r="Y6308" t="s">
        <v>258</v>
      </c>
      <c r="Z6308" t="s">
        <v>101</v>
      </c>
      <c r="AA6308" t="s">
        <v>46</v>
      </c>
      <c r="AB6308" t="s">
        <v>47</v>
      </c>
      <c r="AC6308" t="s">
        <v>58</v>
      </c>
      <c r="AD6308" t="s">
        <v>438</v>
      </c>
      <c r="AE6308" t="s">
        <v>380</v>
      </c>
      <c r="AF6308" t="s">
        <v>238</v>
      </c>
      <c r="AG6308" t="s">
        <v>58</v>
      </c>
      <c r="AH6308" t="s">
        <v>64</v>
      </c>
      <c r="AI6308" t="s">
        <v>149</v>
      </c>
      <c r="AJ6308" t="s">
        <v>2109</v>
      </c>
      <c r="AK6308" t="s">
        <v>1093</v>
      </c>
      <c r="AL6308" t="s">
        <v>47</v>
      </c>
      <c r="AM6308" t="s">
        <v>47</v>
      </c>
      <c r="AN6308" t="s">
        <v>65</v>
      </c>
      <c r="AO6308" t="s">
        <v>225</v>
      </c>
    </row>
    <row r="6309" spans="1:41" hidden="1" x14ac:dyDescent="0.25">
      <c r="A6309" t="s">
        <v>26272</v>
      </c>
      <c r="B6309" t="s">
        <v>26273</v>
      </c>
      <c r="C6309" s="1" t="str">
        <f t="shared" si="398"/>
        <v>21:1065</v>
      </c>
      <c r="D6309" s="1" t="str">
        <f t="shared" si="399"/>
        <v>21:0108</v>
      </c>
      <c r="E6309" t="s">
        <v>26274</v>
      </c>
      <c r="F6309" t="s">
        <v>26275</v>
      </c>
      <c r="H6309">
        <v>51.826088300000002</v>
      </c>
      <c r="I6309">
        <v>-119.3315815</v>
      </c>
      <c r="J6309" s="1" t="str">
        <f t="shared" si="396"/>
        <v>NGR bulk stream sediment</v>
      </c>
      <c r="K6309" s="1" t="str">
        <f t="shared" si="397"/>
        <v>&lt;177 micron (NGR)</v>
      </c>
      <c r="L6309">
        <v>35</v>
      </c>
      <c r="M6309" t="s">
        <v>265</v>
      </c>
      <c r="N6309">
        <v>601</v>
      </c>
      <c r="O6309" t="s">
        <v>101</v>
      </c>
      <c r="P6309" t="s">
        <v>51</v>
      </c>
      <c r="Q6309" t="s">
        <v>1106</v>
      </c>
      <c r="R6309" t="s">
        <v>102</v>
      </c>
      <c r="S6309" t="s">
        <v>829</v>
      </c>
      <c r="T6309" t="s">
        <v>330</v>
      </c>
      <c r="U6309" t="s">
        <v>667</v>
      </c>
      <c r="V6309" t="s">
        <v>72</v>
      </c>
      <c r="W6309" t="s">
        <v>139</v>
      </c>
      <c r="X6309" t="s">
        <v>51</v>
      </c>
      <c r="Y6309" t="s">
        <v>243</v>
      </c>
      <c r="Z6309" t="s">
        <v>54</v>
      </c>
      <c r="AA6309" t="s">
        <v>46</v>
      </c>
      <c r="AB6309" t="s">
        <v>64</v>
      </c>
      <c r="AC6309" t="s">
        <v>267</v>
      </c>
      <c r="AD6309" t="s">
        <v>146</v>
      </c>
      <c r="AE6309" t="s">
        <v>199</v>
      </c>
      <c r="AF6309" t="s">
        <v>330</v>
      </c>
      <c r="AG6309" t="s">
        <v>274</v>
      </c>
      <c r="AH6309" t="s">
        <v>61</v>
      </c>
      <c r="AI6309" t="s">
        <v>198</v>
      </c>
      <c r="AJ6309" t="s">
        <v>50</v>
      </c>
      <c r="AK6309" t="s">
        <v>55</v>
      </c>
      <c r="AL6309" t="s">
        <v>47</v>
      </c>
      <c r="AM6309" t="s">
        <v>47</v>
      </c>
      <c r="AN6309" t="s">
        <v>284</v>
      </c>
      <c r="AO6309" t="s">
        <v>269</v>
      </c>
    </row>
    <row r="6310" spans="1:41" hidden="1" x14ac:dyDescent="0.25">
      <c r="A6310" t="s">
        <v>26276</v>
      </c>
      <c r="B6310" t="s">
        <v>26277</v>
      </c>
      <c r="C6310" s="1" t="str">
        <f t="shared" si="398"/>
        <v>21:1065</v>
      </c>
      <c r="D6310" s="1" t="str">
        <f t="shared" si="399"/>
        <v>21:0108</v>
      </c>
      <c r="E6310" t="s">
        <v>26278</v>
      </c>
      <c r="F6310" t="s">
        <v>26279</v>
      </c>
      <c r="H6310">
        <v>51.856274300000003</v>
      </c>
      <c r="I6310">
        <v>-119.4492996</v>
      </c>
      <c r="J6310" s="1" t="str">
        <f t="shared" si="396"/>
        <v>NGR bulk stream sediment</v>
      </c>
      <c r="K6310" s="1" t="str">
        <f t="shared" si="397"/>
        <v>&lt;177 micron (NGR)</v>
      </c>
      <c r="L6310">
        <v>36</v>
      </c>
      <c r="M6310" t="s">
        <v>45</v>
      </c>
      <c r="N6310">
        <v>602</v>
      </c>
      <c r="O6310" t="s">
        <v>46</v>
      </c>
      <c r="P6310" t="s">
        <v>85</v>
      </c>
      <c r="Q6310" t="s">
        <v>698</v>
      </c>
      <c r="R6310" t="s">
        <v>274</v>
      </c>
      <c r="S6310" t="s">
        <v>100</v>
      </c>
      <c r="T6310" t="s">
        <v>137</v>
      </c>
      <c r="U6310" t="s">
        <v>218</v>
      </c>
      <c r="V6310" t="s">
        <v>60</v>
      </c>
      <c r="W6310" t="s">
        <v>64</v>
      </c>
      <c r="X6310" t="s">
        <v>52</v>
      </c>
      <c r="Y6310" t="s">
        <v>243</v>
      </c>
      <c r="Z6310" t="s">
        <v>198</v>
      </c>
      <c r="AA6310" t="s">
        <v>46</v>
      </c>
      <c r="AB6310" t="s">
        <v>61</v>
      </c>
      <c r="AC6310" t="s">
        <v>58</v>
      </c>
      <c r="AD6310" t="s">
        <v>350</v>
      </c>
      <c r="AE6310" t="s">
        <v>380</v>
      </c>
      <c r="AF6310" t="s">
        <v>73</v>
      </c>
      <c r="AG6310" t="s">
        <v>274</v>
      </c>
      <c r="AH6310" t="s">
        <v>149</v>
      </c>
      <c r="AI6310" t="s">
        <v>54</v>
      </c>
      <c r="AJ6310" t="s">
        <v>76</v>
      </c>
      <c r="AK6310" t="s">
        <v>406</v>
      </c>
      <c r="AL6310" t="s">
        <v>47</v>
      </c>
      <c r="AM6310" t="s">
        <v>47</v>
      </c>
      <c r="AN6310" t="s">
        <v>65</v>
      </c>
      <c r="AO6310" t="s">
        <v>330</v>
      </c>
    </row>
    <row r="6311" spans="1:41" hidden="1" x14ac:dyDescent="0.25">
      <c r="A6311" t="s">
        <v>26280</v>
      </c>
      <c r="B6311" t="s">
        <v>26281</v>
      </c>
      <c r="C6311" s="1" t="str">
        <f t="shared" si="398"/>
        <v>21:1065</v>
      </c>
      <c r="D6311" s="1" t="str">
        <f t="shared" si="399"/>
        <v>21:0108</v>
      </c>
      <c r="E6311" t="s">
        <v>26282</v>
      </c>
      <c r="F6311" t="s">
        <v>26283</v>
      </c>
      <c r="H6311">
        <v>51.863480099999997</v>
      </c>
      <c r="I6311">
        <v>-119.4483407</v>
      </c>
      <c r="J6311" s="1" t="str">
        <f t="shared" si="396"/>
        <v>NGR bulk stream sediment</v>
      </c>
      <c r="K6311" s="1" t="str">
        <f t="shared" si="397"/>
        <v>&lt;177 micron (NGR)</v>
      </c>
      <c r="L6311">
        <v>36</v>
      </c>
      <c r="M6311" t="s">
        <v>71</v>
      </c>
      <c r="N6311">
        <v>603</v>
      </c>
      <c r="O6311" t="s">
        <v>62</v>
      </c>
      <c r="P6311" t="s">
        <v>47</v>
      </c>
      <c r="Q6311" t="s">
        <v>234</v>
      </c>
      <c r="R6311" t="s">
        <v>206</v>
      </c>
      <c r="S6311" t="s">
        <v>273</v>
      </c>
      <c r="T6311" t="s">
        <v>52</v>
      </c>
      <c r="U6311" t="s">
        <v>475</v>
      </c>
      <c r="V6311" t="s">
        <v>60</v>
      </c>
      <c r="W6311" t="s">
        <v>105</v>
      </c>
      <c r="X6311" t="s">
        <v>52</v>
      </c>
      <c r="Y6311" t="s">
        <v>239</v>
      </c>
      <c r="Z6311" t="s">
        <v>198</v>
      </c>
      <c r="AA6311" t="s">
        <v>46</v>
      </c>
      <c r="AB6311" t="s">
        <v>105</v>
      </c>
      <c r="AC6311" t="s">
        <v>58</v>
      </c>
      <c r="AD6311" t="s">
        <v>226</v>
      </c>
      <c r="AE6311" t="s">
        <v>380</v>
      </c>
      <c r="AF6311" t="s">
        <v>129</v>
      </c>
      <c r="AG6311" t="s">
        <v>88</v>
      </c>
      <c r="AH6311" t="s">
        <v>185</v>
      </c>
      <c r="AI6311" t="s">
        <v>46</v>
      </c>
      <c r="AJ6311" t="s">
        <v>66</v>
      </c>
      <c r="AK6311" t="s">
        <v>260</v>
      </c>
      <c r="AL6311" t="s">
        <v>47</v>
      </c>
      <c r="AM6311" t="s">
        <v>47</v>
      </c>
      <c r="AN6311" t="s">
        <v>65</v>
      </c>
      <c r="AO6311" t="s">
        <v>82</v>
      </c>
    </row>
    <row r="6312" spans="1:41" hidden="1" x14ac:dyDescent="0.25">
      <c r="A6312" t="s">
        <v>26284</v>
      </c>
      <c r="B6312" t="s">
        <v>26285</v>
      </c>
      <c r="C6312" s="1" t="str">
        <f t="shared" si="398"/>
        <v>21:1065</v>
      </c>
      <c r="D6312" s="1" t="str">
        <f t="shared" si="399"/>
        <v>21:0108</v>
      </c>
      <c r="E6312" t="s">
        <v>26286</v>
      </c>
      <c r="F6312" t="s">
        <v>26287</v>
      </c>
      <c r="H6312">
        <v>51.819790300000001</v>
      </c>
      <c r="I6312">
        <v>-119.4676205</v>
      </c>
      <c r="J6312" s="1" t="str">
        <f t="shared" si="396"/>
        <v>NGR bulk stream sediment</v>
      </c>
      <c r="K6312" s="1" t="str">
        <f t="shared" si="397"/>
        <v>&lt;177 micron (NGR)</v>
      </c>
      <c r="L6312">
        <v>36</v>
      </c>
      <c r="M6312" t="s">
        <v>95</v>
      </c>
      <c r="N6312">
        <v>604</v>
      </c>
      <c r="O6312" t="s">
        <v>185</v>
      </c>
      <c r="P6312" t="s">
        <v>122</v>
      </c>
      <c r="Q6312" t="s">
        <v>2563</v>
      </c>
      <c r="R6312" t="s">
        <v>76</v>
      </c>
      <c r="S6312" t="s">
        <v>328</v>
      </c>
      <c r="T6312" t="s">
        <v>85</v>
      </c>
      <c r="U6312" t="s">
        <v>141</v>
      </c>
      <c r="V6312" t="s">
        <v>109</v>
      </c>
      <c r="W6312" t="s">
        <v>81</v>
      </c>
      <c r="X6312" t="s">
        <v>122</v>
      </c>
      <c r="Y6312" t="s">
        <v>186</v>
      </c>
      <c r="Z6312" t="s">
        <v>61</v>
      </c>
      <c r="AA6312" t="s">
        <v>46</v>
      </c>
      <c r="AB6312" t="s">
        <v>46</v>
      </c>
      <c r="AC6312" t="s">
        <v>58</v>
      </c>
      <c r="AD6312" t="s">
        <v>146</v>
      </c>
      <c r="AE6312" t="s">
        <v>56</v>
      </c>
      <c r="AF6312" t="s">
        <v>182</v>
      </c>
      <c r="AG6312" t="s">
        <v>129</v>
      </c>
      <c r="AH6312" t="s">
        <v>174</v>
      </c>
      <c r="AI6312" t="s">
        <v>57</v>
      </c>
      <c r="AJ6312" t="s">
        <v>85</v>
      </c>
      <c r="AK6312" t="s">
        <v>50</v>
      </c>
      <c r="AL6312" t="s">
        <v>47</v>
      </c>
      <c r="AM6312" t="s">
        <v>47</v>
      </c>
      <c r="AN6312" t="s">
        <v>65</v>
      </c>
      <c r="AO6312" t="s">
        <v>73</v>
      </c>
    </row>
    <row r="6313" spans="1:41" hidden="1" x14ac:dyDescent="0.25">
      <c r="A6313" t="s">
        <v>26288</v>
      </c>
      <c r="B6313" t="s">
        <v>26289</v>
      </c>
      <c r="C6313" s="1" t="str">
        <f t="shared" si="398"/>
        <v>21:1065</v>
      </c>
      <c r="D6313" s="1" t="str">
        <f t="shared" si="399"/>
        <v>21:0108</v>
      </c>
      <c r="E6313" t="s">
        <v>26290</v>
      </c>
      <c r="F6313" t="s">
        <v>26291</v>
      </c>
      <c r="H6313">
        <v>51.474105899999998</v>
      </c>
      <c r="I6313">
        <v>-119.328824</v>
      </c>
      <c r="J6313" s="1" t="str">
        <f t="shared" si="396"/>
        <v>NGR bulk stream sediment</v>
      </c>
      <c r="K6313" s="1" t="str">
        <f t="shared" si="397"/>
        <v>&lt;177 micron (NGR)</v>
      </c>
      <c r="L6313">
        <v>36</v>
      </c>
      <c r="M6313" t="s">
        <v>117</v>
      </c>
      <c r="N6313">
        <v>605</v>
      </c>
      <c r="O6313" t="s">
        <v>198</v>
      </c>
      <c r="P6313" t="s">
        <v>47</v>
      </c>
      <c r="Q6313" t="s">
        <v>356</v>
      </c>
      <c r="R6313" t="s">
        <v>111</v>
      </c>
      <c r="S6313" t="s">
        <v>89</v>
      </c>
      <c r="T6313" t="s">
        <v>73</v>
      </c>
      <c r="U6313" t="s">
        <v>445</v>
      </c>
      <c r="V6313" t="s">
        <v>78</v>
      </c>
      <c r="W6313" t="s">
        <v>139</v>
      </c>
      <c r="X6313" t="s">
        <v>58</v>
      </c>
      <c r="Y6313" t="s">
        <v>146</v>
      </c>
      <c r="Z6313" t="s">
        <v>101</v>
      </c>
      <c r="AA6313" t="s">
        <v>46</v>
      </c>
      <c r="AB6313" t="s">
        <v>105</v>
      </c>
      <c r="AC6313" t="s">
        <v>197</v>
      </c>
      <c r="AD6313" t="s">
        <v>184</v>
      </c>
      <c r="AE6313" t="s">
        <v>380</v>
      </c>
      <c r="AF6313" t="s">
        <v>351</v>
      </c>
      <c r="AG6313" t="s">
        <v>3432</v>
      </c>
      <c r="AH6313" t="s">
        <v>128</v>
      </c>
      <c r="AI6313" t="s">
        <v>139</v>
      </c>
      <c r="AJ6313" t="s">
        <v>3262</v>
      </c>
      <c r="AK6313" t="s">
        <v>127</v>
      </c>
      <c r="AL6313" t="s">
        <v>122</v>
      </c>
      <c r="AM6313" t="s">
        <v>52</v>
      </c>
      <c r="AN6313" t="s">
        <v>463</v>
      </c>
      <c r="AO6313" t="s">
        <v>98</v>
      </c>
    </row>
    <row r="6314" spans="1:41" hidden="1" x14ac:dyDescent="0.25">
      <c r="A6314" t="s">
        <v>26292</v>
      </c>
      <c r="B6314" t="s">
        <v>26293</v>
      </c>
      <c r="C6314" s="1" t="str">
        <f t="shared" si="398"/>
        <v>21:1065</v>
      </c>
      <c r="D6314" s="1" t="str">
        <f t="shared" si="399"/>
        <v>21:0108</v>
      </c>
      <c r="E6314" t="s">
        <v>26294</v>
      </c>
      <c r="F6314" t="s">
        <v>26295</v>
      </c>
      <c r="H6314">
        <v>51.456817399999998</v>
      </c>
      <c r="I6314">
        <v>-119.3420232</v>
      </c>
      <c r="J6314" s="1" t="str">
        <f t="shared" si="396"/>
        <v>NGR bulk stream sediment</v>
      </c>
      <c r="K6314" s="1" t="str">
        <f t="shared" si="397"/>
        <v>&lt;177 micron (NGR)</v>
      </c>
      <c r="L6314">
        <v>36</v>
      </c>
      <c r="M6314" t="s">
        <v>136</v>
      </c>
      <c r="N6314">
        <v>606</v>
      </c>
      <c r="O6314" t="s">
        <v>62</v>
      </c>
      <c r="P6314" t="s">
        <v>47</v>
      </c>
      <c r="Q6314" t="s">
        <v>802</v>
      </c>
      <c r="R6314" t="s">
        <v>58</v>
      </c>
      <c r="S6314" t="s">
        <v>237</v>
      </c>
      <c r="T6314" t="s">
        <v>85</v>
      </c>
      <c r="U6314" t="s">
        <v>273</v>
      </c>
      <c r="V6314" t="s">
        <v>63</v>
      </c>
      <c r="W6314" t="s">
        <v>206</v>
      </c>
      <c r="X6314" t="s">
        <v>52</v>
      </c>
      <c r="Y6314" t="s">
        <v>100</v>
      </c>
      <c r="Z6314" t="s">
        <v>78</v>
      </c>
      <c r="AA6314" t="s">
        <v>46</v>
      </c>
      <c r="AB6314" t="s">
        <v>64</v>
      </c>
      <c r="AC6314" t="s">
        <v>58</v>
      </c>
      <c r="AD6314" t="s">
        <v>829</v>
      </c>
      <c r="AE6314" t="s">
        <v>380</v>
      </c>
      <c r="AF6314" t="s">
        <v>58</v>
      </c>
      <c r="AG6314" t="s">
        <v>6155</v>
      </c>
      <c r="AH6314" t="s">
        <v>78</v>
      </c>
      <c r="AI6314" t="s">
        <v>105</v>
      </c>
      <c r="AJ6314" t="s">
        <v>321</v>
      </c>
      <c r="AK6314" t="s">
        <v>837</v>
      </c>
      <c r="AL6314" t="s">
        <v>47</v>
      </c>
      <c r="AM6314" t="s">
        <v>103</v>
      </c>
      <c r="AN6314" t="s">
        <v>284</v>
      </c>
      <c r="AO6314" t="s">
        <v>165</v>
      </c>
    </row>
    <row r="6315" spans="1:41" hidden="1" x14ac:dyDescent="0.25">
      <c r="A6315" t="s">
        <v>26296</v>
      </c>
      <c r="B6315" t="s">
        <v>26297</v>
      </c>
      <c r="C6315" s="1" t="str">
        <f t="shared" si="398"/>
        <v>21:1065</v>
      </c>
      <c r="D6315" s="1" t="str">
        <f t="shared" si="399"/>
        <v>21:0108</v>
      </c>
      <c r="E6315" t="s">
        <v>26298</v>
      </c>
      <c r="F6315" t="s">
        <v>26299</v>
      </c>
      <c r="H6315">
        <v>51.411012900000003</v>
      </c>
      <c r="I6315">
        <v>-119.3374099</v>
      </c>
      <c r="J6315" s="1" t="str">
        <f t="shared" si="396"/>
        <v>NGR bulk stream sediment</v>
      </c>
      <c r="K6315" s="1" t="str">
        <f t="shared" si="397"/>
        <v>&lt;177 micron (NGR)</v>
      </c>
      <c r="L6315">
        <v>36</v>
      </c>
      <c r="M6315" t="s">
        <v>157</v>
      </c>
      <c r="N6315">
        <v>607</v>
      </c>
      <c r="O6315" t="s">
        <v>198</v>
      </c>
      <c r="P6315" t="s">
        <v>47</v>
      </c>
      <c r="Q6315" t="s">
        <v>1780</v>
      </c>
      <c r="R6315" t="s">
        <v>206</v>
      </c>
      <c r="S6315" t="s">
        <v>386</v>
      </c>
      <c r="T6315" t="s">
        <v>137</v>
      </c>
      <c r="U6315" t="s">
        <v>344</v>
      </c>
      <c r="V6315" t="s">
        <v>101</v>
      </c>
      <c r="W6315" t="s">
        <v>63</v>
      </c>
      <c r="X6315" t="s">
        <v>55</v>
      </c>
      <c r="Y6315" t="s">
        <v>331</v>
      </c>
      <c r="Z6315" t="s">
        <v>61</v>
      </c>
      <c r="AA6315" t="s">
        <v>46</v>
      </c>
      <c r="AB6315" t="s">
        <v>105</v>
      </c>
      <c r="AC6315" t="s">
        <v>58</v>
      </c>
      <c r="AD6315" t="s">
        <v>226</v>
      </c>
      <c r="AE6315" t="s">
        <v>380</v>
      </c>
      <c r="AF6315" t="s">
        <v>148</v>
      </c>
      <c r="AG6315" t="s">
        <v>127</v>
      </c>
      <c r="AH6315" t="s">
        <v>164</v>
      </c>
      <c r="AI6315" t="s">
        <v>105</v>
      </c>
      <c r="AJ6315" t="s">
        <v>3389</v>
      </c>
      <c r="AK6315" t="s">
        <v>76</v>
      </c>
      <c r="AL6315" t="s">
        <v>47</v>
      </c>
      <c r="AM6315" t="s">
        <v>51</v>
      </c>
      <c r="AN6315" t="s">
        <v>89</v>
      </c>
      <c r="AO6315" t="s">
        <v>187</v>
      </c>
    </row>
    <row r="6316" spans="1:41" hidden="1" x14ac:dyDescent="0.25">
      <c r="A6316" t="s">
        <v>26300</v>
      </c>
      <c r="B6316" t="s">
        <v>26301</v>
      </c>
      <c r="C6316" s="1" t="str">
        <f t="shared" si="398"/>
        <v>21:1065</v>
      </c>
      <c r="D6316" s="1" t="str">
        <f t="shared" si="399"/>
        <v>21:0108</v>
      </c>
      <c r="E6316" t="s">
        <v>26302</v>
      </c>
      <c r="F6316" t="s">
        <v>26303</v>
      </c>
      <c r="H6316">
        <v>51.403251599999997</v>
      </c>
      <c r="I6316">
        <v>-119.3468206</v>
      </c>
      <c r="J6316" s="1" t="str">
        <f t="shared" si="396"/>
        <v>NGR bulk stream sediment</v>
      </c>
      <c r="K6316" s="1" t="str">
        <f t="shared" si="397"/>
        <v>&lt;177 micron (NGR)</v>
      </c>
      <c r="L6316">
        <v>36</v>
      </c>
      <c r="M6316" t="s">
        <v>170</v>
      </c>
      <c r="N6316">
        <v>608</v>
      </c>
      <c r="O6316" t="s">
        <v>62</v>
      </c>
      <c r="P6316" t="s">
        <v>47</v>
      </c>
      <c r="Q6316" t="s">
        <v>790</v>
      </c>
      <c r="R6316" t="s">
        <v>174</v>
      </c>
      <c r="S6316" t="s">
        <v>386</v>
      </c>
      <c r="T6316" t="s">
        <v>137</v>
      </c>
      <c r="U6316" t="s">
        <v>554</v>
      </c>
      <c r="V6316" t="s">
        <v>125</v>
      </c>
      <c r="W6316" t="s">
        <v>63</v>
      </c>
      <c r="X6316" t="s">
        <v>55</v>
      </c>
      <c r="Y6316" t="s">
        <v>320</v>
      </c>
      <c r="Z6316" t="s">
        <v>235</v>
      </c>
      <c r="AA6316" t="s">
        <v>46</v>
      </c>
      <c r="AB6316" t="s">
        <v>105</v>
      </c>
      <c r="AC6316" t="s">
        <v>58</v>
      </c>
      <c r="AD6316" t="s">
        <v>237</v>
      </c>
      <c r="AE6316" t="s">
        <v>380</v>
      </c>
      <c r="AF6316" t="s">
        <v>259</v>
      </c>
      <c r="AG6316" t="s">
        <v>127</v>
      </c>
      <c r="AH6316" t="s">
        <v>161</v>
      </c>
      <c r="AI6316" t="s">
        <v>47</v>
      </c>
      <c r="AJ6316" t="s">
        <v>6506</v>
      </c>
      <c r="AK6316" t="s">
        <v>55</v>
      </c>
      <c r="AL6316" t="s">
        <v>47</v>
      </c>
      <c r="AM6316" t="s">
        <v>51</v>
      </c>
      <c r="AN6316" t="s">
        <v>284</v>
      </c>
      <c r="AO6316" t="s">
        <v>112</v>
      </c>
    </row>
    <row r="6317" spans="1:41" hidden="1" x14ac:dyDescent="0.25">
      <c r="A6317" t="s">
        <v>26304</v>
      </c>
      <c r="B6317" t="s">
        <v>26305</v>
      </c>
      <c r="C6317" s="1" t="str">
        <f t="shared" si="398"/>
        <v>21:1065</v>
      </c>
      <c r="D6317" s="1" t="str">
        <f t="shared" si="399"/>
        <v>21:0108</v>
      </c>
      <c r="E6317" t="s">
        <v>26306</v>
      </c>
      <c r="F6317" t="s">
        <v>26307</v>
      </c>
      <c r="H6317">
        <v>51.377631299999997</v>
      </c>
      <c r="I6317">
        <v>-119.3693947</v>
      </c>
      <c r="J6317" s="1" t="str">
        <f t="shared" si="396"/>
        <v>NGR bulk stream sediment</v>
      </c>
      <c r="K6317" s="1" t="str">
        <f t="shared" si="397"/>
        <v>&lt;177 micron (NGR)</v>
      </c>
      <c r="L6317">
        <v>36</v>
      </c>
      <c r="M6317" t="s">
        <v>180</v>
      </c>
      <c r="N6317">
        <v>609</v>
      </c>
      <c r="O6317" t="s">
        <v>62</v>
      </c>
      <c r="P6317" t="s">
        <v>47</v>
      </c>
      <c r="Q6317" t="s">
        <v>119</v>
      </c>
      <c r="R6317" t="s">
        <v>198</v>
      </c>
      <c r="S6317" t="s">
        <v>237</v>
      </c>
      <c r="T6317" t="s">
        <v>85</v>
      </c>
      <c r="U6317" t="s">
        <v>236</v>
      </c>
      <c r="V6317" t="s">
        <v>125</v>
      </c>
      <c r="W6317" t="s">
        <v>81</v>
      </c>
      <c r="X6317" t="s">
        <v>55</v>
      </c>
      <c r="Y6317" t="s">
        <v>328</v>
      </c>
      <c r="Z6317" t="s">
        <v>149</v>
      </c>
      <c r="AA6317" t="s">
        <v>46</v>
      </c>
      <c r="AB6317" t="s">
        <v>61</v>
      </c>
      <c r="AC6317" t="s">
        <v>58</v>
      </c>
      <c r="AD6317" t="s">
        <v>226</v>
      </c>
      <c r="AE6317" t="s">
        <v>380</v>
      </c>
      <c r="AF6317" t="s">
        <v>96</v>
      </c>
      <c r="AG6317" t="s">
        <v>76</v>
      </c>
      <c r="AH6317" t="s">
        <v>105</v>
      </c>
      <c r="AI6317" t="s">
        <v>235</v>
      </c>
      <c r="AJ6317" t="s">
        <v>2214</v>
      </c>
      <c r="AK6317" t="s">
        <v>439</v>
      </c>
      <c r="AL6317" t="s">
        <v>47</v>
      </c>
      <c r="AM6317" t="s">
        <v>122</v>
      </c>
      <c r="AN6317" t="s">
        <v>65</v>
      </c>
      <c r="AO6317" t="s">
        <v>141</v>
      </c>
    </row>
    <row r="6318" spans="1:41" hidden="1" x14ac:dyDescent="0.25">
      <c r="A6318" t="s">
        <v>26308</v>
      </c>
      <c r="B6318" t="s">
        <v>26309</v>
      </c>
      <c r="C6318" s="1" t="str">
        <f t="shared" si="398"/>
        <v>21:1065</v>
      </c>
      <c r="D6318" s="1" t="str">
        <f t="shared" si="399"/>
        <v>21:0108</v>
      </c>
      <c r="E6318" t="s">
        <v>26310</v>
      </c>
      <c r="F6318" t="s">
        <v>26311</v>
      </c>
      <c r="H6318">
        <v>51.370880700000001</v>
      </c>
      <c r="I6318">
        <v>-119.3553668</v>
      </c>
      <c r="J6318" s="1" t="str">
        <f t="shared" si="396"/>
        <v>NGR bulk stream sediment</v>
      </c>
      <c r="K6318" s="1" t="str">
        <f t="shared" si="397"/>
        <v>&lt;177 micron (NGR)</v>
      </c>
      <c r="L6318">
        <v>36</v>
      </c>
      <c r="M6318" t="s">
        <v>195</v>
      </c>
      <c r="N6318">
        <v>610</v>
      </c>
      <c r="O6318" t="s">
        <v>62</v>
      </c>
      <c r="P6318" t="s">
        <v>47</v>
      </c>
      <c r="Q6318" t="s">
        <v>698</v>
      </c>
      <c r="R6318" t="s">
        <v>336</v>
      </c>
      <c r="S6318" t="s">
        <v>1121</v>
      </c>
      <c r="T6318" t="s">
        <v>52</v>
      </c>
      <c r="U6318" t="s">
        <v>77</v>
      </c>
      <c r="V6318" t="s">
        <v>61</v>
      </c>
      <c r="W6318" t="s">
        <v>125</v>
      </c>
      <c r="X6318" t="s">
        <v>175</v>
      </c>
      <c r="Y6318" t="s">
        <v>237</v>
      </c>
      <c r="Z6318" t="s">
        <v>47</v>
      </c>
      <c r="AA6318" t="s">
        <v>46</v>
      </c>
      <c r="AB6318" t="s">
        <v>110</v>
      </c>
      <c r="AC6318" t="s">
        <v>58</v>
      </c>
      <c r="AD6318" t="s">
        <v>350</v>
      </c>
      <c r="AE6318" t="s">
        <v>380</v>
      </c>
      <c r="AF6318" t="s">
        <v>591</v>
      </c>
      <c r="AG6318" t="s">
        <v>476</v>
      </c>
      <c r="AH6318" t="s">
        <v>173</v>
      </c>
      <c r="AI6318" t="s">
        <v>122</v>
      </c>
      <c r="AJ6318" t="s">
        <v>2413</v>
      </c>
      <c r="AK6318" t="s">
        <v>127</v>
      </c>
      <c r="AL6318" t="s">
        <v>47</v>
      </c>
      <c r="AM6318" t="s">
        <v>73</v>
      </c>
      <c r="AN6318" t="s">
        <v>345</v>
      </c>
      <c r="AO6318" t="s">
        <v>145</v>
      </c>
    </row>
    <row r="6319" spans="1:41" hidden="1" x14ac:dyDescent="0.25">
      <c r="A6319" t="s">
        <v>26312</v>
      </c>
      <c r="B6319" t="s">
        <v>26313</v>
      </c>
      <c r="C6319" s="1" t="str">
        <f t="shared" si="398"/>
        <v>21:1065</v>
      </c>
      <c r="D6319" s="1" t="str">
        <f t="shared" si="399"/>
        <v>21:0108</v>
      </c>
      <c r="E6319" t="s">
        <v>26314</v>
      </c>
      <c r="F6319" t="s">
        <v>26315</v>
      </c>
      <c r="H6319">
        <v>51.313744499999999</v>
      </c>
      <c r="I6319">
        <v>-119.34395739999999</v>
      </c>
      <c r="J6319" s="1" t="str">
        <f t="shared" si="396"/>
        <v>NGR bulk stream sediment</v>
      </c>
      <c r="K6319" s="1" t="str">
        <f t="shared" si="397"/>
        <v>&lt;177 micron (NGR)</v>
      </c>
      <c r="L6319">
        <v>36</v>
      </c>
      <c r="M6319" t="s">
        <v>205</v>
      </c>
      <c r="N6319">
        <v>611</v>
      </c>
      <c r="O6319" t="s">
        <v>62</v>
      </c>
      <c r="P6319" t="s">
        <v>47</v>
      </c>
      <c r="Q6319" t="s">
        <v>698</v>
      </c>
      <c r="R6319" t="s">
        <v>62</v>
      </c>
      <c r="S6319" t="s">
        <v>431</v>
      </c>
      <c r="T6319" t="s">
        <v>85</v>
      </c>
      <c r="U6319" t="s">
        <v>241</v>
      </c>
      <c r="V6319" t="s">
        <v>493</v>
      </c>
      <c r="W6319" t="s">
        <v>102</v>
      </c>
      <c r="X6319" t="s">
        <v>108</v>
      </c>
      <c r="Y6319" t="s">
        <v>328</v>
      </c>
      <c r="Z6319" t="s">
        <v>174</v>
      </c>
      <c r="AA6319" t="s">
        <v>46</v>
      </c>
      <c r="AB6319" t="s">
        <v>235</v>
      </c>
      <c r="AC6319" t="s">
        <v>76</v>
      </c>
      <c r="AD6319" t="s">
        <v>237</v>
      </c>
      <c r="AE6319" t="s">
        <v>380</v>
      </c>
      <c r="AF6319" t="s">
        <v>76</v>
      </c>
      <c r="AG6319" t="s">
        <v>1092</v>
      </c>
      <c r="AH6319" t="s">
        <v>105</v>
      </c>
      <c r="AI6319" t="s">
        <v>61</v>
      </c>
      <c r="AJ6319" t="s">
        <v>741</v>
      </c>
      <c r="AK6319" t="s">
        <v>58</v>
      </c>
      <c r="AL6319" t="s">
        <v>47</v>
      </c>
      <c r="AM6319" t="s">
        <v>122</v>
      </c>
      <c r="AN6319" t="s">
        <v>533</v>
      </c>
      <c r="AO6319" t="s">
        <v>82</v>
      </c>
    </row>
    <row r="6320" spans="1:41" hidden="1" x14ac:dyDescent="0.25">
      <c r="A6320" t="s">
        <v>26316</v>
      </c>
      <c r="B6320" t="s">
        <v>26317</v>
      </c>
      <c r="C6320" s="1" t="str">
        <f t="shared" si="398"/>
        <v>21:1065</v>
      </c>
      <c r="D6320" s="1" t="str">
        <f t="shared" si="399"/>
        <v>21:0108</v>
      </c>
      <c r="E6320" t="s">
        <v>26318</v>
      </c>
      <c r="F6320" t="s">
        <v>26319</v>
      </c>
      <c r="H6320">
        <v>51.317332499999999</v>
      </c>
      <c r="I6320">
        <v>-119.3218801</v>
      </c>
      <c r="J6320" s="1" t="str">
        <f t="shared" si="396"/>
        <v>NGR bulk stream sediment</v>
      </c>
      <c r="K6320" s="1" t="str">
        <f t="shared" si="397"/>
        <v>&lt;177 micron (NGR)</v>
      </c>
      <c r="L6320">
        <v>36</v>
      </c>
      <c r="M6320" t="s">
        <v>214</v>
      </c>
      <c r="N6320">
        <v>612</v>
      </c>
      <c r="O6320" t="s">
        <v>62</v>
      </c>
      <c r="P6320" t="s">
        <v>73</v>
      </c>
      <c r="Q6320" t="s">
        <v>159</v>
      </c>
      <c r="R6320" t="s">
        <v>98</v>
      </c>
      <c r="S6320" t="s">
        <v>350</v>
      </c>
      <c r="T6320" t="s">
        <v>55</v>
      </c>
      <c r="U6320" t="s">
        <v>121</v>
      </c>
      <c r="V6320" t="s">
        <v>79</v>
      </c>
      <c r="W6320" t="s">
        <v>63</v>
      </c>
      <c r="X6320" t="s">
        <v>73</v>
      </c>
      <c r="Y6320" t="s">
        <v>418</v>
      </c>
      <c r="Z6320" t="s">
        <v>47</v>
      </c>
      <c r="AA6320" t="s">
        <v>46</v>
      </c>
      <c r="AB6320" t="s">
        <v>87</v>
      </c>
      <c r="AC6320" t="s">
        <v>269</v>
      </c>
      <c r="AD6320" t="s">
        <v>146</v>
      </c>
      <c r="AE6320" t="s">
        <v>380</v>
      </c>
      <c r="AF6320" t="s">
        <v>359</v>
      </c>
      <c r="AG6320" t="s">
        <v>502</v>
      </c>
      <c r="AH6320" t="s">
        <v>61</v>
      </c>
      <c r="AI6320" t="s">
        <v>174</v>
      </c>
      <c r="AJ6320" t="s">
        <v>1475</v>
      </c>
      <c r="AK6320" t="s">
        <v>3419</v>
      </c>
      <c r="AL6320" t="s">
        <v>47</v>
      </c>
      <c r="AM6320" t="s">
        <v>47</v>
      </c>
      <c r="AN6320" t="s">
        <v>65</v>
      </c>
      <c r="AO6320" t="s">
        <v>52</v>
      </c>
    </row>
    <row r="6321" spans="1:41" hidden="1" x14ac:dyDescent="0.25">
      <c r="A6321" t="s">
        <v>26320</v>
      </c>
      <c r="B6321" t="s">
        <v>26321</v>
      </c>
      <c r="C6321" s="1" t="str">
        <f t="shared" si="398"/>
        <v>21:1065</v>
      </c>
      <c r="D6321" s="1" t="str">
        <f t="shared" si="399"/>
        <v>21:0108</v>
      </c>
      <c r="E6321" t="s">
        <v>26322</v>
      </c>
      <c r="F6321" t="s">
        <v>26323</v>
      </c>
      <c r="H6321">
        <v>51.326719900000001</v>
      </c>
      <c r="I6321">
        <v>-119.3360204</v>
      </c>
      <c r="J6321" s="1" t="str">
        <f t="shared" si="396"/>
        <v>NGR bulk stream sediment</v>
      </c>
      <c r="K6321" s="1" t="str">
        <f t="shared" si="397"/>
        <v>&lt;177 micron (NGR)</v>
      </c>
      <c r="L6321">
        <v>36</v>
      </c>
      <c r="M6321" t="s">
        <v>223</v>
      </c>
      <c r="N6321">
        <v>613</v>
      </c>
      <c r="O6321" t="s">
        <v>53</v>
      </c>
      <c r="P6321" t="s">
        <v>47</v>
      </c>
      <c r="Q6321" t="s">
        <v>920</v>
      </c>
      <c r="R6321" t="s">
        <v>82</v>
      </c>
      <c r="S6321" t="s">
        <v>226</v>
      </c>
      <c r="T6321" t="s">
        <v>137</v>
      </c>
      <c r="U6321" t="s">
        <v>241</v>
      </c>
      <c r="V6321" t="s">
        <v>81</v>
      </c>
      <c r="W6321" t="s">
        <v>102</v>
      </c>
      <c r="X6321" t="s">
        <v>51</v>
      </c>
      <c r="Y6321" t="s">
        <v>160</v>
      </c>
      <c r="Z6321" t="s">
        <v>46</v>
      </c>
      <c r="AA6321" t="s">
        <v>46</v>
      </c>
      <c r="AB6321" t="s">
        <v>54</v>
      </c>
      <c r="AC6321" t="s">
        <v>58</v>
      </c>
      <c r="AD6321" t="s">
        <v>183</v>
      </c>
      <c r="AE6321" t="s">
        <v>380</v>
      </c>
      <c r="AF6321" t="s">
        <v>591</v>
      </c>
      <c r="AG6321" t="s">
        <v>259</v>
      </c>
      <c r="AH6321" t="s">
        <v>198</v>
      </c>
      <c r="AI6321" t="s">
        <v>54</v>
      </c>
      <c r="AJ6321" t="s">
        <v>3298</v>
      </c>
      <c r="AK6321" t="s">
        <v>55</v>
      </c>
      <c r="AL6321" t="s">
        <v>47</v>
      </c>
      <c r="AM6321" t="s">
        <v>47</v>
      </c>
      <c r="AN6321" t="s">
        <v>65</v>
      </c>
      <c r="AO6321" t="s">
        <v>103</v>
      </c>
    </row>
    <row r="6322" spans="1:41" hidden="1" x14ac:dyDescent="0.25">
      <c r="A6322" t="s">
        <v>26324</v>
      </c>
      <c r="B6322" t="s">
        <v>26325</v>
      </c>
      <c r="C6322" s="1" t="str">
        <f t="shared" si="398"/>
        <v>21:1065</v>
      </c>
      <c r="D6322" s="1" t="str">
        <f t="shared" si="399"/>
        <v>21:0108</v>
      </c>
      <c r="E6322" t="s">
        <v>26326</v>
      </c>
      <c r="F6322" t="s">
        <v>26327</v>
      </c>
      <c r="H6322">
        <v>51.049437099999999</v>
      </c>
      <c r="I6322">
        <v>-118.4987666</v>
      </c>
      <c r="J6322" s="1" t="str">
        <f t="shared" si="396"/>
        <v>NGR bulk stream sediment</v>
      </c>
      <c r="K6322" s="1" t="str">
        <f t="shared" si="397"/>
        <v>&lt;177 micron (NGR)</v>
      </c>
      <c r="L6322">
        <v>37</v>
      </c>
      <c r="M6322" t="s">
        <v>45</v>
      </c>
      <c r="N6322">
        <v>614</v>
      </c>
      <c r="O6322" t="s">
        <v>46</v>
      </c>
      <c r="P6322" t="s">
        <v>47</v>
      </c>
      <c r="Q6322" t="s">
        <v>862</v>
      </c>
      <c r="R6322" t="s">
        <v>78</v>
      </c>
      <c r="S6322" t="s">
        <v>313</v>
      </c>
      <c r="T6322" t="s">
        <v>209</v>
      </c>
      <c r="U6322" t="s">
        <v>431</v>
      </c>
      <c r="V6322" t="s">
        <v>125</v>
      </c>
      <c r="W6322" t="s">
        <v>51</v>
      </c>
      <c r="X6322" t="s">
        <v>49</v>
      </c>
      <c r="Y6322" t="s">
        <v>391</v>
      </c>
      <c r="Z6322" t="s">
        <v>174</v>
      </c>
      <c r="AA6322" t="s">
        <v>46</v>
      </c>
      <c r="AB6322" t="s">
        <v>47</v>
      </c>
      <c r="AC6322" t="s">
        <v>58</v>
      </c>
      <c r="AD6322" t="s">
        <v>273</v>
      </c>
      <c r="AE6322" t="s">
        <v>380</v>
      </c>
      <c r="AF6322" t="s">
        <v>66</v>
      </c>
      <c r="AG6322" t="s">
        <v>2214</v>
      </c>
      <c r="AH6322" t="s">
        <v>235</v>
      </c>
      <c r="AI6322" t="s">
        <v>228</v>
      </c>
      <c r="AJ6322" t="s">
        <v>10335</v>
      </c>
      <c r="AK6322" t="s">
        <v>127</v>
      </c>
      <c r="AL6322" t="s">
        <v>122</v>
      </c>
      <c r="AM6322" t="s">
        <v>52</v>
      </c>
      <c r="AN6322" t="s">
        <v>417</v>
      </c>
      <c r="AO6322" t="s">
        <v>49</v>
      </c>
    </row>
    <row r="6323" spans="1:41" hidden="1" x14ac:dyDescent="0.25">
      <c r="A6323" t="s">
        <v>26328</v>
      </c>
      <c r="B6323" t="s">
        <v>26329</v>
      </c>
      <c r="C6323" s="1" t="str">
        <f t="shared" si="398"/>
        <v>21:1065</v>
      </c>
      <c r="D6323" s="1" t="str">
        <f t="shared" si="399"/>
        <v>21:0108</v>
      </c>
      <c r="E6323" t="s">
        <v>26330</v>
      </c>
      <c r="F6323" t="s">
        <v>26331</v>
      </c>
      <c r="H6323">
        <v>51.108450699999999</v>
      </c>
      <c r="I6323">
        <v>-118.3174612</v>
      </c>
      <c r="J6323" s="1" t="str">
        <f t="shared" si="396"/>
        <v>NGR bulk stream sediment</v>
      </c>
      <c r="K6323" s="1" t="str">
        <f t="shared" si="397"/>
        <v>&lt;177 micron (NGR)</v>
      </c>
      <c r="L6323">
        <v>37</v>
      </c>
      <c r="M6323" t="s">
        <v>71</v>
      </c>
      <c r="N6323">
        <v>615</v>
      </c>
      <c r="O6323" t="s">
        <v>79</v>
      </c>
      <c r="P6323" t="s">
        <v>103</v>
      </c>
      <c r="Q6323" t="s">
        <v>404</v>
      </c>
      <c r="R6323" t="s">
        <v>87</v>
      </c>
      <c r="S6323" t="s">
        <v>695</v>
      </c>
      <c r="T6323" t="s">
        <v>76</v>
      </c>
      <c r="U6323" t="s">
        <v>184</v>
      </c>
      <c r="V6323" t="s">
        <v>125</v>
      </c>
      <c r="W6323" t="s">
        <v>455</v>
      </c>
      <c r="X6323" t="s">
        <v>145</v>
      </c>
      <c r="Y6323" t="s">
        <v>226</v>
      </c>
      <c r="Z6323" t="s">
        <v>149</v>
      </c>
      <c r="AA6323" t="s">
        <v>46</v>
      </c>
      <c r="AB6323" t="s">
        <v>61</v>
      </c>
      <c r="AC6323" t="s">
        <v>145</v>
      </c>
      <c r="AD6323" t="s">
        <v>431</v>
      </c>
      <c r="AE6323" t="s">
        <v>199</v>
      </c>
      <c r="AF6323" t="s">
        <v>85</v>
      </c>
      <c r="AG6323" t="s">
        <v>1247</v>
      </c>
      <c r="AH6323" t="s">
        <v>79</v>
      </c>
      <c r="AI6323" t="s">
        <v>79</v>
      </c>
      <c r="AJ6323" t="s">
        <v>1277</v>
      </c>
      <c r="AK6323" t="s">
        <v>148</v>
      </c>
      <c r="AL6323" t="s">
        <v>47</v>
      </c>
      <c r="AM6323" t="s">
        <v>52</v>
      </c>
      <c r="AN6323" t="s">
        <v>481</v>
      </c>
      <c r="AO6323" t="s">
        <v>175</v>
      </c>
    </row>
    <row r="6324" spans="1:41" hidden="1" x14ac:dyDescent="0.25">
      <c r="A6324" t="s">
        <v>26332</v>
      </c>
      <c r="B6324" t="s">
        <v>26333</v>
      </c>
      <c r="C6324" s="1" t="str">
        <f t="shared" si="398"/>
        <v>21:1065</v>
      </c>
      <c r="D6324" s="1" t="str">
        <f t="shared" si="399"/>
        <v>21:0108</v>
      </c>
      <c r="E6324" t="s">
        <v>26334</v>
      </c>
      <c r="F6324" t="s">
        <v>26335</v>
      </c>
      <c r="H6324">
        <v>51.140777800000002</v>
      </c>
      <c r="I6324">
        <v>-118.32324199999999</v>
      </c>
      <c r="J6324" s="1" t="str">
        <f t="shared" si="396"/>
        <v>NGR bulk stream sediment</v>
      </c>
      <c r="K6324" s="1" t="str">
        <f t="shared" si="397"/>
        <v>&lt;177 micron (NGR)</v>
      </c>
      <c r="L6324">
        <v>37</v>
      </c>
      <c r="M6324" t="s">
        <v>280</v>
      </c>
      <c r="N6324">
        <v>616</v>
      </c>
      <c r="O6324" t="s">
        <v>198</v>
      </c>
      <c r="P6324" t="s">
        <v>103</v>
      </c>
      <c r="Q6324" t="s">
        <v>548</v>
      </c>
      <c r="R6324" t="s">
        <v>235</v>
      </c>
      <c r="S6324" t="s">
        <v>695</v>
      </c>
      <c r="T6324" t="s">
        <v>55</v>
      </c>
      <c r="U6324" t="s">
        <v>146</v>
      </c>
      <c r="V6324" t="s">
        <v>105</v>
      </c>
      <c r="W6324" t="s">
        <v>206</v>
      </c>
      <c r="X6324" t="s">
        <v>112</v>
      </c>
      <c r="Y6324" t="s">
        <v>438</v>
      </c>
      <c r="Z6324" t="s">
        <v>174</v>
      </c>
      <c r="AA6324" t="s">
        <v>46</v>
      </c>
      <c r="AB6324" t="s">
        <v>185</v>
      </c>
      <c r="AC6324" t="s">
        <v>58</v>
      </c>
      <c r="AD6324" t="s">
        <v>237</v>
      </c>
      <c r="AE6324" t="s">
        <v>380</v>
      </c>
      <c r="AF6324" t="s">
        <v>55</v>
      </c>
      <c r="AG6324" t="s">
        <v>1643</v>
      </c>
      <c r="AH6324" t="s">
        <v>60</v>
      </c>
      <c r="AI6324" t="s">
        <v>173</v>
      </c>
      <c r="AJ6324" t="s">
        <v>10382</v>
      </c>
      <c r="AK6324" t="s">
        <v>58</v>
      </c>
      <c r="AL6324" t="s">
        <v>47</v>
      </c>
      <c r="AM6324" t="s">
        <v>330</v>
      </c>
      <c r="AN6324" t="s">
        <v>424</v>
      </c>
      <c r="AO6324" t="s">
        <v>267</v>
      </c>
    </row>
    <row r="6325" spans="1:41" hidden="1" x14ac:dyDescent="0.25">
      <c r="A6325" t="s">
        <v>26336</v>
      </c>
      <c r="B6325" t="s">
        <v>26337</v>
      </c>
      <c r="C6325" s="1" t="str">
        <f t="shared" si="398"/>
        <v>21:1065</v>
      </c>
      <c r="D6325" s="1" t="str">
        <f t="shared" si="399"/>
        <v>21:0108</v>
      </c>
      <c r="E6325" t="s">
        <v>26334</v>
      </c>
      <c r="F6325" t="s">
        <v>26338</v>
      </c>
      <c r="H6325">
        <v>51.140777800000002</v>
      </c>
      <c r="I6325">
        <v>-118.32324199999999</v>
      </c>
      <c r="J6325" s="1" t="str">
        <f t="shared" si="396"/>
        <v>NGR bulk stream sediment</v>
      </c>
      <c r="K6325" s="1" t="str">
        <f t="shared" si="397"/>
        <v>&lt;177 micron (NGR)</v>
      </c>
      <c r="L6325">
        <v>37</v>
      </c>
      <c r="M6325" t="s">
        <v>288</v>
      </c>
      <c r="N6325">
        <v>617</v>
      </c>
      <c r="O6325" t="s">
        <v>198</v>
      </c>
      <c r="P6325" t="s">
        <v>52</v>
      </c>
      <c r="Q6325" t="s">
        <v>119</v>
      </c>
      <c r="R6325" t="s">
        <v>62</v>
      </c>
      <c r="S6325" t="s">
        <v>425</v>
      </c>
      <c r="T6325" t="s">
        <v>85</v>
      </c>
      <c r="U6325" t="s">
        <v>100</v>
      </c>
      <c r="V6325" t="s">
        <v>185</v>
      </c>
      <c r="W6325" t="s">
        <v>139</v>
      </c>
      <c r="X6325" t="s">
        <v>82</v>
      </c>
      <c r="Y6325" t="s">
        <v>273</v>
      </c>
      <c r="Z6325" t="s">
        <v>57</v>
      </c>
      <c r="AA6325" t="s">
        <v>46</v>
      </c>
      <c r="AB6325" t="s">
        <v>174</v>
      </c>
      <c r="AC6325" t="s">
        <v>58</v>
      </c>
      <c r="AD6325" t="s">
        <v>146</v>
      </c>
      <c r="AE6325" t="s">
        <v>380</v>
      </c>
      <c r="AF6325" t="s">
        <v>118</v>
      </c>
      <c r="AG6325" t="s">
        <v>1569</v>
      </c>
      <c r="AH6325" t="s">
        <v>130</v>
      </c>
      <c r="AI6325" t="s">
        <v>139</v>
      </c>
      <c r="AJ6325" t="s">
        <v>2753</v>
      </c>
      <c r="AK6325" t="s">
        <v>238</v>
      </c>
      <c r="AL6325" t="s">
        <v>47</v>
      </c>
      <c r="AM6325" t="s">
        <v>137</v>
      </c>
      <c r="AN6325" t="s">
        <v>684</v>
      </c>
      <c r="AO6325" t="s">
        <v>47</v>
      </c>
    </row>
    <row r="6326" spans="1:41" hidden="1" x14ac:dyDescent="0.25">
      <c r="A6326" t="s">
        <v>26339</v>
      </c>
      <c r="B6326" t="s">
        <v>26340</v>
      </c>
      <c r="C6326" s="1" t="str">
        <f t="shared" si="398"/>
        <v>21:1065</v>
      </c>
      <c r="D6326" s="1" t="str">
        <f t="shared" si="399"/>
        <v>21:0108</v>
      </c>
      <c r="E6326" t="s">
        <v>26341</v>
      </c>
      <c r="F6326" t="s">
        <v>26342</v>
      </c>
      <c r="H6326">
        <v>51.181576399999997</v>
      </c>
      <c r="I6326">
        <v>-118.31864419999999</v>
      </c>
      <c r="J6326" s="1" t="str">
        <f t="shared" si="396"/>
        <v>NGR bulk stream sediment</v>
      </c>
      <c r="K6326" s="1" t="str">
        <f t="shared" si="397"/>
        <v>&lt;177 micron (NGR)</v>
      </c>
      <c r="L6326">
        <v>37</v>
      </c>
      <c r="M6326" t="s">
        <v>95</v>
      </c>
      <c r="N6326">
        <v>618</v>
      </c>
      <c r="O6326" t="s">
        <v>149</v>
      </c>
      <c r="P6326" t="s">
        <v>52</v>
      </c>
      <c r="Q6326" t="s">
        <v>119</v>
      </c>
      <c r="R6326" t="s">
        <v>64</v>
      </c>
      <c r="S6326" t="s">
        <v>543</v>
      </c>
      <c r="T6326" t="s">
        <v>51</v>
      </c>
      <c r="U6326" t="s">
        <v>273</v>
      </c>
      <c r="V6326" t="s">
        <v>61</v>
      </c>
      <c r="W6326" t="s">
        <v>125</v>
      </c>
      <c r="X6326" t="s">
        <v>237</v>
      </c>
      <c r="Y6326" t="s">
        <v>226</v>
      </c>
      <c r="Z6326" t="s">
        <v>47</v>
      </c>
      <c r="AA6326" t="s">
        <v>46</v>
      </c>
      <c r="AB6326" t="s">
        <v>185</v>
      </c>
      <c r="AC6326" t="s">
        <v>58</v>
      </c>
      <c r="AD6326" t="s">
        <v>237</v>
      </c>
      <c r="AE6326" t="s">
        <v>56</v>
      </c>
      <c r="AF6326" t="s">
        <v>118</v>
      </c>
      <c r="AG6326" t="s">
        <v>5784</v>
      </c>
      <c r="AH6326" t="s">
        <v>224</v>
      </c>
      <c r="AI6326" t="s">
        <v>282</v>
      </c>
      <c r="AJ6326" t="s">
        <v>112</v>
      </c>
      <c r="AK6326" t="s">
        <v>1194</v>
      </c>
      <c r="AL6326" t="s">
        <v>51</v>
      </c>
      <c r="AM6326" t="s">
        <v>145</v>
      </c>
      <c r="AN6326" t="s">
        <v>26343</v>
      </c>
      <c r="AO6326" t="s">
        <v>103</v>
      </c>
    </row>
    <row r="6327" spans="1:41" hidden="1" x14ac:dyDescent="0.25">
      <c r="A6327" t="s">
        <v>26344</v>
      </c>
      <c r="B6327" t="s">
        <v>26345</v>
      </c>
      <c r="C6327" s="1" t="str">
        <f t="shared" si="398"/>
        <v>21:1065</v>
      </c>
      <c r="D6327" s="1" t="str">
        <f t="shared" si="399"/>
        <v>21:0108</v>
      </c>
      <c r="E6327" t="s">
        <v>26346</v>
      </c>
      <c r="F6327" t="s">
        <v>26347</v>
      </c>
      <c r="H6327">
        <v>51.1715503</v>
      </c>
      <c r="I6327">
        <v>-118.36243229999999</v>
      </c>
      <c r="J6327" s="1" t="str">
        <f t="shared" si="396"/>
        <v>NGR bulk stream sediment</v>
      </c>
      <c r="K6327" s="1" t="str">
        <f t="shared" si="397"/>
        <v>&lt;177 micron (NGR)</v>
      </c>
      <c r="L6327">
        <v>37</v>
      </c>
      <c r="M6327" t="s">
        <v>117</v>
      </c>
      <c r="N6327">
        <v>619</v>
      </c>
      <c r="O6327" t="s">
        <v>85</v>
      </c>
      <c r="P6327" t="s">
        <v>103</v>
      </c>
      <c r="Q6327" t="s">
        <v>424</v>
      </c>
      <c r="R6327" t="s">
        <v>62</v>
      </c>
      <c r="S6327" t="s">
        <v>431</v>
      </c>
      <c r="T6327" t="s">
        <v>98</v>
      </c>
      <c r="U6327" t="s">
        <v>65</v>
      </c>
      <c r="V6327" t="s">
        <v>87</v>
      </c>
      <c r="W6327" t="s">
        <v>142</v>
      </c>
      <c r="X6327" t="s">
        <v>209</v>
      </c>
      <c r="Y6327" t="s">
        <v>100</v>
      </c>
      <c r="Z6327" t="s">
        <v>53</v>
      </c>
      <c r="AA6327" t="s">
        <v>46</v>
      </c>
      <c r="AB6327" t="s">
        <v>87</v>
      </c>
      <c r="AC6327" t="s">
        <v>80</v>
      </c>
      <c r="AD6327" t="s">
        <v>126</v>
      </c>
      <c r="AE6327" t="s">
        <v>56</v>
      </c>
      <c r="AF6327" t="s">
        <v>1475</v>
      </c>
      <c r="AG6327" t="s">
        <v>85</v>
      </c>
      <c r="AH6327" t="s">
        <v>235</v>
      </c>
      <c r="AI6327" t="s">
        <v>47</v>
      </c>
      <c r="AJ6327" t="s">
        <v>76</v>
      </c>
      <c r="AK6327" t="s">
        <v>79</v>
      </c>
      <c r="AL6327" t="s">
        <v>47</v>
      </c>
      <c r="AM6327" t="s">
        <v>51</v>
      </c>
      <c r="AN6327" t="s">
        <v>487</v>
      </c>
      <c r="AO6327" t="s">
        <v>51</v>
      </c>
    </row>
    <row r="6328" spans="1:41" hidden="1" x14ac:dyDescent="0.25">
      <c r="A6328" t="s">
        <v>26348</v>
      </c>
      <c r="B6328" t="s">
        <v>26349</v>
      </c>
      <c r="C6328" s="1" t="str">
        <f t="shared" si="398"/>
        <v>21:1065</v>
      </c>
      <c r="D6328" s="1" t="str">
        <f t="shared" si="399"/>
        <v>21:0108</v>
      </c>
      <c r="E6328" t="s">
        <v>26350</v>
      </c>
      <c r="F6328" t="s">
        <v>26351</v>
      </c>
      <c r="H6328">
        <v>51.176734000000003</v>
      </c>
      <c r="I6328">
        <v>-118.3574775</v>
      </c>
      <c r="J6328" s="1" t="str">
        <f t="shared" si="396"/>
        <v>NGR bulk stream sediment</v>
      </c>
      <c r="K6328" s="1" t="str">
        <f t="shared" si="397"/>
        <v>&lt;177 micron (NGR)</v>
      </c>
      <c r="L6328">
        <v>37</v>
      </c>
      <c r="M6328" t="s">
        <v>136</v>
      </c>
      <c r="N6328">
        <v>620</v>
      </c>
      <c r="O6328" t="s">
        <v>63</v>
      </c>
      <c r="P6328" t="s">
        <v>122</v>
      </c>
      <c r="Q6328" t="s">
        <v>548</v>
      </c>
      <c r="R6328" t="s">
        <v>62</v>
      </c>
      <c r="S6328" t="s">
        <v>345</v>
      </c>
      <c r="T6328" t="s">
        <v>55</v>
      </c>
      <c r="U6328" t="s">
        <v>226</v>
      </c>
      <c r="V6328" t="s">
        <v>198</v>
      </c>
      <c r="W6328" t="s">
        <v>86</v>
      </c>
      <c r="X6328" t="s">
        <v>8149</v>
      </c>
      <c r="Y6328" t="s">
        <v>2412</v>
      </c>
      <c r="Z6328" t="s">
        <v>122</v>
      </c>
      <c r="AA6328" t="s">
        <v>46</v>
      </c>
      <c r="AB6328" t="s">
        <v>47</v>
      </c>
      <c r="AC6328" t="s">
        <v>58</v>
      </c>
      <c r="AD6328" t="s">
        <v>438</v>
      </c>
      <c r="AE6328" t="s">
        <v>380</v>
      </c>
      <c r="AF6328" t="s">
        <v>209</v>
      </c>
      <c r="AG6328" t="s">
        <v>19350</v>
      </c>
      <c r="AH6328" t="s">
        <v>271</v>
      </c>
      <c r="AI6328" t="s">
        <v>412</v>
      </c>
      <c r="AJ6328" t="s">
        <v>26352</v>
      </c>
      <c r="AK6328" t="s">
        <v>50</v>
      </c>
      <c r="AL6328" t="s">
        <v>47</v>
      </c>
      <c r="AM6328" t="s">
        <v>50</v>
      </c>
      <c r="AN6328" t="s">
        <v>15341</v>
      </c>
      <c r="AO6328" t="s">
        <v>131</v>
      </c>
    </row>
    <row r="6329" spans="1:41" hidden="1" x14ac:dyDescent="0.25">
      <c r="A6329" t="s">
        <v>26353</v>
      </c>
      <c r="B6329" t="s">
        <v>26354</v>
      </c>
      <c r="C6329" s="1" t="str">
        <f t="shared" si="398"/>
        <v>21:1065</v>
      </c>
      <c r="D6329" s="1" t="str">
        <f t="shared" si="399"/>
        <v>21:0108</v>
      </c>
      <c r="E6329" t="s">
        <v>26355</v>
      </c>
      <c r="F6329" t="s">
        <v>26356</v>
      </c>
      <c r="H6329">
        <v>51.202005499999999</v>
      </c>
      <c r="I6329">
        <v>-118.4037836</v>
      </c>
      <c r="J6329" s="1" t="str">
        <f t="shared" si="396"/>
        <v>NGR bulk stream sediment</v>
      </c>
      <c r="K6329" s="1" t="str">
        <f t="shared" si="397"/>
        <v>&lt;177 micron (NGR)</v>
      </c>
      <c r="L6329">
        <v>37</v>
      </c>
      <c r="M6329" t="s">
        <v>157</v>
      </c>
      <c r="N6329">
        <v>621</v>
      </c>
      <c r="O6329" t="s">
        <v>149</v>
      </c>
      <c r="P6329" t="s">
        <v>58</v>
      </c>
      <c r="Q6329" t="s">
        <v>119</v>
      </c>
      <c r="R6329" t="s">
        <v>62</v>
      </c>
      <c r="S6329" t="s">
        <v>294</v>
      </c>
      <c r="T6329" t="s">
        <v>85</v>
      </c>
      <c r="U6329" t="s">
        <v>438</v>
      </c>
      <c r="V6329" t="s">
        <v>54</v>
      </c>
      <c r="W6329" t="s">
        <v>282</v>
      </c>
      <c r="X6329" t="s">
        <v>100</v>
      </c>
      <c r="Y6329" t="s">
        <v>65</v>
      </c>
      <c r="Z6329" t="s">
        <v>47</v>
      </c>
      <c r="AA6329" t="s">
        <v>46</v>
      </c>
      <c r="AB6329" t="s">
        <v>235</v>
      </c>
      <c r="AC6329" t="s">
        <v>58</v>
      </c>
      <c r="AD6329" t="s">
        <v>590</v>
      </c>
      <c r="AE6329" t="s">
        <v>380</v>
      </c>
      <c r="AF6329" t="s">
        <v>209</v>
      </c>
      <c r="AG6329" t="s">
        <v>736</v>
      </c>
      <c r="AH6329" t="s">
        <v>103</v>
      </c>
      <c r="AI6329" t="s">
        <v>336</v>
      </c>
      <c r="AJ6329" t="s">
        <v>20282</v>
      </c>
      <c r="AK6329" t="s">
        <v>76</v>
      </c>
      <c r="AL6329" t="s">
        <v>47</v>
      </c>
      <c r="AM6329" t="s">
        <v>76</v>
      </c>
      <c r="AN6329" t="s">
        <v>1797</v>
      </c>
      <c r="AO6329" t="s">
        <v>50</v>
      </c>
    </row>
    <row r="6330" spans="1:41" hidden="1" x14ac:dyDescent="0.25">
      <c r="A6330" t="s">
        <v>26357</v>
      </c>
      <c r="B6330" t="s">
        <v>26358</v>
      </c>
      <c r="C6330" s="1" t="str">
        <f t="shared" si="398"/>
        <v>21:1065</v>
      </c>
      <c r="D6330" s="1" t="str">
        <f t="shared" si="399"/>
        <v>21:0108</v>
      </c>
      <c r="E6330" t="s">
        <v>26359</v>
      </c>
      <c r="F6330" t="s">
        <v>26360</v>
      </c>
      <c r="H6330">
        <v>51.188663400000003</v>
      </c>
      <c r="I6330">
        <v>-118.48932619999999</v>
      </c>
      <c r="J6330" s="1" t="str">
        <f t="shared" si="396"/>
        <v>NGR bulk stream sediment</v>
      </c>
      <c r="K6330" s="1" t="str">
        <f t="shared" si="397"/>
        <v>&lt;177 micron (NGR)</v>
      </c>
      <c r="L6330">
        <v>37</v>
      </c>
      <c r="M6330" t="s">
        <v>170</v>
      </c>
      <c r="N6330">
        <v>622</v>
      </c>
      <c r="O6330" t="s">
        <v>46</v>
      </c>
      <c r="P6330" t="s">
        <v>47</v>
      </c>
      <c r="Q6330" t="s">
        <v>518</v>
      </c>
      <c r="R6330" t="s">
        <v>57</v>
      </c>
      <c r="S6330" t="s">
        <v>152</v>
      </c>
      <c r="T6330" t="s">
        <v>127</v>
      </c>
      <c r="U6330" t="s">
        <v>425</v>
      </c>
      <c r="V6330" t="s">
        <v>62</v>
      </c>
      <c r="W6330" t="s">
        <v>271</v>
      </c>
      <c r="X6330" t="s">
        <v>532</v>
      </c>
      <c r="Y6330" t="s">
        <v>1537</v>
      </c>
      <c r="Z6330" t="s">
        <v>64</v>
      </c>
      <c r="AA6330" t="s">
        <v>46</v>
      </c>
      <c r="AB6330" t="s">
        <v>185</v>
      </c>
      <c r="AC6330" t="s">
        <v>58</v>
      </c>
      <c r="AD6330" t="s">
        <v>343</v>
      </c>
      <c r="AE6330" t="s">
        <v>380</v>
      </c>
      <c r="AF6330" t="s">
        <v>3515</v>
      </c>
      <c r="AG6330" t="s">
        <v>11769</v>
      </c>
      <c r="AH6330" t="s">
        <v>109</v>
      </c>
      <c r="AI6330" t="s">
        <v>412</v>
      </c>
      <c r="AJ6330" t="s">
        <v>77</v>
      </c>
      <c r="AK6330" t="s">
        <v>76</v>
      </c>
      <c r="AL6330" t="s">
        <v>47</v>
      </c>
      <c r="AM6330" t="s">
        <v>108</v>
      </c>
      <c r="AN6330" t="s">
        <v>15683</v>
      </c>
      <c r="AO6330" t="s">
        <v>267</v>
      </c>
    </row>
    <row r="6331" spans="1:41" hidden="1" x14ac:dyDescent="0.25">
      <c r="A6331" t="s">
        <v>26361</v>
      </c>
      <c r="B6331" t="s">
        <v>26362</v>
      </c>
      <c r="C6331" s="1" t="str">
        <f t="shared" si="398"/>
        <v>21:1065</v>
      </c>
      <c r="D6331" s="1" t="str">
        <f t="shared" si="399"/>
        <v>21:0108</v>
      </c>
      <c r="E6331" t="s">
        <v>26363</v>
      </c>
      <c r="F6331" t="s">
        <v>26364</v>
      </c>
      <c r="H6331">
        <v>51.125678999999998</v>
      </c>
      <c r="I6331">
        <v>-118.3745728</v>
      </c>
      <c r="J6331" s="1" t="str">
        <f t="shared" si="396"/>
        <v>NGR bulk stream sediment</v>
      </c>
      <c r="K6331" s="1" t="str">
        <f t="shared" si="397"/>
        <v>&lt;177 micron (NGR)</v>
      </c>
      <c r="L6331">
        <v>37</v>
      </c>
      <c r="M6331" t="s">
        <v>180</v>
      </c>
      <c r="N6331">
        <v>623</v>
      </c>
      <c r="O6331" t="s">
        <v>198</v>
      </c>
      <c r="P6331" t="s">
        <v>47</v>
      </c>
      <c r="Q6331" t="s">
        <v>817</v>
      </c>
      <c r="R6331" t="s">
        <v>62</v>
      </c>
      <c r="S6331" t="s">
        <v>146</v>
      </c>
      <c r="T6331" t="s">
        <v>51</v>
      </c>
      <c r="U6331" t="s">
        <v>83</v>
      </c>
      <c r="V6331" t="s">
        <v>64</v>
      </c>
      <c r="W6331" t="s">
        <v>61</v>
      </c>
      <c r="X6331" t="s">
        <v>73</v>
      </c>
      <c r="Y6331" t="s">
        <v>300</v>
      </c>
      <c r="Z6331" t="s">
        <v>56</v>
      </c>
      <c r="AA6331" t="s">
        <v>46</v>
      </c>
      <c r="AB6331" t="s">
        <v>54</v>
      </c>
      <c r="AC6331" t="s">
        <v>58</v>
      </c>
      <c r="AD6331" t="s">
        <v>251</v>
      </c>
      <c r="AE6331" t="s">
        <v>380</v>
      </c>
      <c r="AF6331" t="s">
        <v>224</v>
      </c>
      <c r="AG6331" t="s">
        <v>818</v>
      </c>
      <c r="AH6331" t="s">
        <v>125</v>
      </c>
      <c r="AI6331" t="s">
        <v>110</v>
      </c>
      <c r="AJ6331" t="s">
        <v>209</v>
      </c>
      <c r="AK6331" t="s">
        <v>437</v>
      </c>
      <c r="AL6331" t="s">
        <v>47</v>
      </c>
      <c r="AM6331" t="s">
        <v>47</v>
      </c>
      <c r="AN6331" t="s">
        <v>294</v>
      </c>
      <c r="AO6331" t="s">
        <v>82</v>
      </c>
    </row>
    <row r="6332" spans="1:41" hidden="1" x14ac:dyDescent="0.25">
      <c r="A6332" t="s">
        <v>26365</v>
      </c>
      <c r="B6332" t="s">
        <v>26366</v>
      </c>
      <c r="C6332" s="1" t="str">
        <f t="shared" si="398"/>
        <v>21:1065</v>
      </c>
      <c r="D6332" s="1" t="str">
        <f t="shared" si="399"/>
        <v>21:0108</v>
      </c>
      <c r="E6332" t="s">
        <v>26367</v>
      </c>
      <c r="F6332" t="s">
        <v>26368</v>
      </c>
      <c r="H6332">
        <v>51.132343800000001</v>
      </c>
      <c r="I6332">
        <v>-118.3760142</v>
      </c>
      <c r="J6332" s="1" t="str">
        <f t="shared" si="396"/>
        <v>NGR bulk stream sediment</v>
      </c>
      <c r="K6332" s="1" t="str">
        <f t="shared" si="397"/>
        <v>&lt;177 micron (NGR)</v>
      </c>
      <c r="L6332">
        <v>37</v>
      </c>
      <c r="M6332" t="s">
        <v>195</v>
      </c>
      <c r="N6332">
        <v>624</v>
      </c>
      <c r="O6332" t="s">
        <v>88</v>
      </c>
      <c r="P6332" t="s">
        <v>137</v>
      </c>
      <c r="Q6332" t="s">
        <v>862</v>
      </c>
      <c r="R6332" t="s">
        <v>198</v>
      </c>
      <c r="S6332" t="s">
        <v>638</v>
      </c>
      <c r="T6332" t="s">
        <v>127</v>
      </c>
      <c r="U6332" t="s">
        <v>425</v>
      </c>
      <c r="V6332" t="s">
        <v>235</v>
      </c>
      <c r="W6332" t="s">
        <v>266</v>
      </c>
      <c r="X6332" t="s">
        <v>290</v>
      </c>
      <c r="Y6332" t="s">
        <v>391</v>
      </c>
      <c r="Z6332" t="s">
        <v>62</v>
      </c>
      <c r="AA6332" t="s">
        <v>46</v>
      </c>
      <c r="AB6332" t="s">
        <v>87</v>
      </c>
      <c r="AC6332" t="s">
        <v>104</v>
      </c>
      <c r="AD6332" t="s">
        <v>184</v>
      </c>
      <c r="AE6332" t="s">
        <v>46</v>
      </c>
      <c r="AF6332" t="s">
        <v>85</v>
      </c>
      <c r="AG6332" t="s">
        <v>321</v>
      </c>
      <c r="AH6332" t="s">
        <v>366</v>
      </c>
      <c r="AI6332" t="s">
        <v>164</v>
      </c>
      <c r="AJ6332" t="s">
        <v>26369</v>
      </c>
      <c r="AK6332" t="s">
        <v>76</v>
      </c>
      <c r="AL6332" t="s">
        <v>52</v>
      </c>
      <c r="AM6332" t="s">
        <v>73</v>
      </c>
      <c r="AN6332" t="s">
        <v>1568</v>
      </c>
      <c r="AO6332" t="s">
        <v>108</v>
      </c>
    </row>
    <row r="6333" spans="1:41" hidden="1" x14ac:dyDescent="0.25">
      <c r="A6333" t="s">
        <v>26370</v>
      </c>
      <c r="B6333" t="s">
        <v>26371</v>
      </c>
      <c r="C6333" s="1" t="str">
        <f t="shared" si="398"/>
        <v>21:1065</v>
      </c>
      <c r="D6333" s="1" t="str">
        <f t="shared" si="399"/>
        <v>21:0108</v>
      </c>
      <c r="E6333" t="s">
        <v>26372</v>
      </c>
      <c r="F6333" t="s">
        <v>26373</v>
      </c>
      <c r="H6333">
        <v>51.149965899999998</v>
      </c>
      <c r="I6333">
        <v>-118.4243388</v>
      </c>
      <c r="J6333" s="1" t="str">
        <f t="shared" si="396"/>
        <v>NGR bulk stream sediment</v>
      </c>
      <c r="K6333" s="1" t="str">
        <f t="shared" si="397"/>
        <v>&lt;177 micron (NGR)</v>
      </c>
      <c r="L6333">
        <v>37</v>
      </c>
      <c r="M6333" t="s">
        <v>205</v>
      </c>
      <c r="N6333">
        <v>625</v>
      </c>
      <c r="O6333" t="s">
        <v>145</v>
      </c>
      <c r="P6333" t="s">
        <v>73</v>
      </c>
      <c r="Q6333" t="s">
        <v>119</v>
      </c>
      <c r="R6333" t="s">
        <v>103</v>
      </c>
      <c r="S6333" t="s">
        <v>372</v>
      </c>
      <c r="T6333" t="s">
        <v>175</v>
      </c>
      <c r="U6333" t="s">
        <v>237</v>
      </c>
      <c r="V6333" t="s">
        <v>81</v>
      </c>
      <c r="W6333" t="s">
        <v>228</v>
      </c>
      <c r="X6333" t="s">
        <v>258</v>
      </c>
      <c r="Y6333" t="s">
        <v>431</v>
      </c>
      <c r="Z6333" t="s">
        <v>61</v>
      </c>
      <c r="AA6333" t="s">
        <v>46</v>
      </c>
      <c r="AB6333" t="s">
        <v>87</v>
      </c>
      <c r="AC6333" t="s">
        <v>58</v>
      </c>
      <c r="AD6333" t="s">
        <v>597</v>
      </c>
      <c r="AE6333" t="s">
        <v>57</v>
      </c>
      <c r="AF6333" t="s">
        <v>50</v>
      </c>
      <c r="AG6333" t="s">
        <v>476</v>
      </c>
      <c r="AH6333" t="s">
        <v>139</v>
      </c>
      <c r="AI6333" t="s">
        <v>455</v>
      </c>
      <c r="AJ6333" t="s">
        <v>5732</v>
      </c>
      <c r="AK6333" t="s">
        <v>108</v>
      </c>
      <c r="AL6333" t="s">
        <v>47</v>
      </c>
      <c r="AM6333" t="s">
        <v>58</v>
      </c>
      <c r="AN6333" t="s">
        <v>1233</v>
      </c>
      <c r="AO6333" t="s">
        <v>66</v>
      </c>
    </row>
    <row r="6334" spans="1:41" hidden="1" x14ac:dyDescent="0.25">
      <c r="A6334" t="s">
        <v>26374</v>
      </c>
      <c r="B6334" t="s">
        <v>26375</v>
      </c>
      <c r="C6334" s="1" t="str">
        <f t="shared" si="398"/>
        <v>21:1065</v>
      </c>
      <c r="D6334" s="1" t="str">
        <f t="shared" si="399"/>
        <v>21:0108</v>
      </c>
      <c r="E6334" t="s">
        <v>26376</v>
      </c>
      <c r="F6334" t="s">
        <v>26377</v>
      </c>
      <c r="H6334">
        <v>51.144722399999999</v>
      </c>
      <c r="I6334">
        <v>-118.429553</v>
      </c>
      <c r="J6334" s="1" t="str">
        <f t="shared" si="396"/>
        <v>NGR bulk stream sediment</v>
      </c>
      <c r="K6334" s="1" t="str">
        <f t="shared" si="397"/>
        <v>&lt;177 micron (NGR)</v>
      </c>
      <c r="L6334">
        <v>37</v>
      </c>
      <c r="M6334" t="s">
        <v>214</v>
      </c>
      <c r="N6334">
        <v>626</v>
      </c>
      <c r="O6334" t="s">
        <v>150</v>
      </c>
      <c r="P6334" t="s">
        <v>47</v>
      </c>
      <c r="Q6334" t="s">
        <v>1148</v>
      </c>
      <c r="R6334" t="s">
        <v>64</v>
      </c>
      <c r="S6334" t="s">
        <v>568</v>
      </c>
      <c r="T6334" t="s">
        <v>50</v>
      </c>
      <c r="U6334" t="s">
        <v>695</v>
      </c>
      <c r="V6334" t="s">
        <v>161</v>
      </c>
      <c r="W6334" t="s">
        <v>366</v>
      </c>
      <c r="X6334" t="s">
        <v>300</v>
      </c>
      <c r="Y6334" t="s">
        <v>284</v>
      </c>
      <c r="Z6334" t="s">
        <v>185</v>
      </c>
      <c r="AA6334" t="s">
        <v>85</v>
      </c>
      <c r="AB6334" t="s">
        <v>47</v>
      </c>
      <c r="AC6334" t="s">
        <v>58</v>
      </c>
      <c r="AD6334" t="s">
        <v>237</v>
      </c>
      <c r="AE6334" t="s">
        <v>61</v>
      </c>
      <c r="AF6334" t="s">
        <v>267</v>
      </c>
      <c r="AG6334" t="s">
        <v>3240</v>
      </c>
      <c r="AH6334" t="s">
        <v>58</v>
      </c>
      <c r="AI6334" t="s">
        <v>437</v>
      </c>
      <c r="AJ6334" t="s">
        <v>23102</v>
      </c>
      <c r="AK6334" t="s">
        <v>66</v>
      </c>
      <c r="AL6334" t="s">
        <v>58</v>
      </c>
      <c r="AM6334" t="s">
        <v>137</v>
      </c>
      <c r="AN6334" t="s">
        <v>8631</v>
      </c>
      <c r="AO6334" t="s">
        <v>141</v>
      </c>
    </row>
    <row r="6335" spans="1:41" hidden="1" x14ac:dyDescent="0.25">
      <c r="A6335" t="s">
        <v>26378</v>
      </c>
      <c r="B6335" t="s">
        <v>26379</v>
      </c>
      <c r="C6335" s="1" t="str">
        <f t="shared" si="398"/>
        <v>21:1065</v>
      </c>
      <c r="D6335" s="1" t="str">
        <f t="shared" si="399"/>
        <v>21:0108</v>
      </c>
      <c r="E6335" t="s">
        <v>26380</v>
      </c>
      <c r="F6335" t="s">
        <v>26381</v>
      </c>
      <c r="H6335">
        <v>51.144091799999998</v>
      </c>
      <c r="I6335">
        <v>-118.53123890000001</v>
      </c>
      <c r="J6335" s="1" t="str">
        <f t="shared" si="396"/>
        <v>NGR bulk stream sediment</v>
      </c>
      <c r="K6335" s="1" t="str">
        <f t="shared" si="397"/>
        <v>&lt;177 micron (NGR)</v>
      </c>
      <c r="L6335">
        <v>37</v>
      </c>
      <c r="M6335" t="s">
        <v>223</v>
      </c>
      <c r="N6335">
        <v>627</v>
      </c>
      <c r="O6335" t="s">
        <v>47</v>
      </c>
      <c r="P6335" t="s">
        <v>51</v>
      </c>
      <c r="Q6335" t="s">
        <v>424</v>
      </c>
      <c r="R6335" t="s">
        <v>198</v>
      </c>
      <c r="S6335" t="s">
        <v>313</v>
      </c>
      <c r="T6335" t="s">
        <v>108</v>
      </c>
      <c r="U6335" t="s">
        <v>399</v>
      </c>
      <c r="V6335" t="s">
        <v>185</v>
      </c>
      <c r="W6335" t="s">
        <v>493</v>
      </c>
      <c r="X6335" t="s">
        <v>225</v>
      </c>
      <c r="Y6335" t="s">
        <v>207</v>
      </c>
      <c r="Z6335" t="s">
        <v>57</v>
      </c>
      <c r="AA6335" t="s">
        <v>46</v>
      </c>
      <c r="AB6335" t="s">
        <v>235</v>
      </c>
      <c r="AC6335" t="s">
        <v>98</v>
      </c>
      <c r="AD6335" t="s">
        <v>226</v>
      </c>
      <c r="AE6335" t="s">
        <v>56</v>
      </c>
      <c r="AF6335" t="s">
        <v>85</v>
      </c>
      <c r="AG6335" t="s">
        <v>3643</v>
      </c>
      <c r="AH6335" t="s">
        <v>58</v>
      </c>
      <c r="AI6335" t="s">
        <v>206</v>
      </c>
      <c r="AJ6335" t="s">
        <v>26382</v>
      </c>
      <c r="AK6335" t="s">
        <v>127</v>
      </c>
      <c r="AL6335" t="s">
        <v>47</v>
      </c>
      <c r="AM6335" t="s">
        <v>73</v>
      </c>
      <c r="AN6335" t="s">
        <v>444</v>
      </c>
      <c r="AO6335" t="s">
        <v>127</v>
      </c>
    </row>
    <row r="6336" spans="1:41" hidden="1" x14ac:dyDescent="0.25">
      <c r="A6336" t="s">
        <v>26383</v>
      </c>
      <c r="B6336" t="s">
        <v>26384</v>
      </c>
      <c r="C6336" s="1" t="str">
        <f t="shared" si="398"/>
        <v>21:1065</v>
      </c>
      <c r="D6336" s="1" t="str">
        <f t="shared" si="399"/>
        <v>21:0108</v>
      </c>
      <c r="E6336" t="s">
        <v>26385</v>
      </c>
      <c r="F6336" t="s">
        <v>26386</v>
      </c>
      <c r="H6336">
        <v>51.142611199999997</v>
      </c>
      <c r="I6336">
        <v>-118.53921</v>
      </c>
      <c r="J6336" s="1" t="str">
        <f t="shared" si="396"/>
        <v>NGR bulk stream sediment</v>
      </c>
      <c r="K6336" s="1" t="str">
        <f t="shared" si="397"/>
        <v>&lt;177 micron (NGR)</v>
      </c>
      <c r="L6336">
        <v>37</v>
      </c>
      <c r="M6336" t="s">
        <v>233</v>
      </c>
      <c r="N6336">
        <v>628</v>
      </c>
      <c r="O6336" t="s">
        <v>46</v>
      </c>
      <c r="P6336" t="s">
        <v>47</v>
      </c>
      <c r="Q6336" t="s">
        <v>234</v>
      </c>
      <c r="R6336" t="s">
        <v>257</v>
      </c>
      <c r="S6336" t="s">
        <v>65</v>
      </c>
      <c r="T6336" t="s">
        <v>137</v>
      </c>
      <c r="U6336" t="s">
        <v>329</v>
      </c>
      <c r="V6336" t="s">
        <v>235</v>
      </c>
      <c r="W6336" t="s">
        <v>206</v>
      </c>
      <c r="X6336" t="s">
        <v>127</v>
      </c>
      <c r="Y6336" t="s">
        <v>184</v>
      </c>
      <c r="Z6336" t="s">
        <v>53</v>
      </c>
      <c r="AA6336" t="s">
        <v>46</v>
      </c>
      <c r="AB6336" t="s">
        <v>87</v>
      </c>
      <c r="AC6336" t="s">
        <v>55</v>
      </c>
      <c r="AD6336" t="s">
        <v>431</v>
      </c>
      <c r="AE6336" t="s">
        <v>56</v>
      </c>
      <c r="AF6336" t="s">
        <v>58</v>
      </c>
      <c r="AG6336" t="s">
        <v>2163</v>
      </c>
      <c r="AH6336" t="s">
        <v>63</v>
      </c>
      <c r="AI6336" t="s">
        <v>47</v>
      </c>
      <c r="AJ6336" t="s">
        <v>3251</v>
      </c>
      <c r="AK6336" t="s">
        <v>351</v>
      </c>
      <c r="AL6336" t="s">
        <v>47</v>
      </c>
      <c r="AM6336" t="s">
        <v>51</v>
      </c>
      <c r="AN6336" t="s">
        <v>651</v>
      </c>
      <c r="AO6336" t="s">
        <v>108</v>
      </c>
    </row>
    <row r="6337" spans="1:41" hidden="1" x14ac:dyDescent="0.25">
      <c r="A6337" t="s">
        <v>26387</v>
      </c>
      <c r="B6337" t="s">
        <v>26388</v>
      </c>
      <c r="C6337" s="1" t="str">
        <f t="shared" si="398"/>
        <v>21:1065</v>
      </c>
      <c r="D6337" s="1" t="str">
        <f t="shared" si="399"/>
        <v>21:0108</v>
      </c>
      <c r="E6337" t="s">
        <v>26389</v>
      </c>
      <c r="F6337" t="s">
        <v>26390</v>
      </c>
      <c r="H6337">
        <v>51.126172099999998</v>
      </c>
      <c r="I6337">
        <v>-118.53847810000001</v>
      </c>
      <c r="J6337" s="1" t="str">
        <f t="shared" si="396"/>
        <v>NGR bulk stream sediment</v>
      </c>
      <c r="K6337" s="1" t="str">
        <f t="shared" si="397"/>
        <v>&lt;177 micron (NGR)</v>
      </c>
      <c r="L6337">
        <v>37</v>
      </c>
      <c r="M6337" t="s">
        <v>248</v>
      </c>
      <c r="N6337">
        <v>629</v>
      </c>
      <c r="O6337" t="s">
        <v>110</v>
      </c>
      <c r="P6337" t="s">
        <v>103</v>
      </c>
      <c r="Q6337" t="s">
        <v>234</v>
      </c>
      <c r="R6337" t="s">
        <v>85</v>
      </c>
      <c r="S6337" t="s">
        <v>372</v>
      </c>
      <c r="T6337" t="s">
        <v>137</v>
      </c>
      <c r="U6337" t="s">
        <v>237</v>
      </c>
      <c r="V6337" t="s">
        <v>235</v>
      </c>
      <c r="W6337" t="s">
        <v>122</v>
      </c>
      <c r="X6337" t="s">
        <v>66</v>
      </c>
      <c r="Y6337" t="s">
        <v>431</v>
      </c>
      <c r="Z6337" t="s">
        <v>199</v>
      </c>
      <c r="AA6337" t="s">
        <v>46</v>
      </c>
      <c r="AB6337" t="s">
        <v>185</v>
      </c>
      <c r="AC6337" t="s">
        <v>58</v>
      </c>
      <c r="AD6337" t="s">
        <v>146</v>
      </c>
      <c r="AE6337" t="s">
        <v>56</v>
      </c>
      <c r="AF6337" t="s">
        <v>58</v>
      </c>
      <c r="AG6337" t="s">
        <v>2169</v>
      </c>
      <c r="AH6337" t="s">
        <v>235</v>
      </c>
      <c r="AI6337" t="s">
        <v>235</v>
      </c>
      <c r="AJ6337" t="s">
        <v>25693</v>
      </c>
      <c r="AK6337" t="s">
        <v>591</v>
      </c>
      <c r="AL6337" t="s">
        <v>47</v>
      </c>
      <c r="AM6337" t="s">
        <v>47</v>
      </c>
      <c r="AN6337" t="s">
        <v>548</v>
      </c>
      <c r="AO6337" t="s">
        <v>76</v>
      </c>
    </row>
    <row r="6338" spans="1:41" hidden="1" x14ac:dyDescent="0.25">
      <c r="A6338" t="s">
        <v>26391</v>
      </c>
      <c r="B6338" t="s">
        <v>26392</v>
      </c>
      <c r="C6338" s="1" t="str">
        <f t="shared" si="398"/>
        <v>21:1065</v>
      </c>
      <c r="D6338" s="1" t="str">
        <f t="shared" si="399"/>
        <v>21:0108</v>
      </c>
      <c r="E6338" t="s">
        <v>26393</v>
      </c>
      <c r="F6338" t="s">
        <v>26394</v>
      </c>
      <c r="H6338">
        <v>51.101716000000003</v>
      </c>
      <c r="I6338">
        <v>-118.57516099999999</v>
      </c>
      <c r="J6338" s="1" t="str">
        <f t="shared" ref="J6338:J6401" si="400">HYPERLINK("http://geochem.nrcan.gc.ca/cdogs/content/kwd/kwd020030_e.htm", "NGR bulk stream sediment")</f>
        <v>NGR bulk stream sediment</v>
      </c>
      <c r="K6338" s="1" t="str">
        <f t="shared" ref="K6338:K6401" si="401">HYPERLINK("http://geochem.nrcan.gc.ca/cdogs/content/kwd/kwd080006_e.htm", "&lt;177 micron (NGR)")</f>
        <v>&lt;177 micron (NGR)</v>
      </c>
      <c r="L6338">
        <v>37</v>
      </c>
      <c r="M6338" t="s">
        <v>256</v>
      </c>
      <c r="N6338">
        <v>630</v>
      </c>
      <c r="O6338" t="s">
        <v>46</v>
      </c>
      <c r="P6338" t="s">
        <v>47</v>
      </c>
      <c r="Q6338" t="s">
        <v>548</v>
      </c>
      <c r="R6338" t="s">
        <v>319</v>
      </c>
      <c r="S6338" t="s">
        <v>438</v>
      </c>
      <c r="T6338" t="s">
        <v>58</v>
      </c>
      <c r="U6338" t="s">
        <v>144</v>
      </c>
      <c r="V6338" t="s">
        <v>149</v>
      </c>
      <c r="W6338" t="s">
        <v>81</v>
      </c>
      <c r="X6338" t="s">
        <v>85</v>
      </c>
      <c r="Y6338" t="s">
        <v>183</v>
      </c>
      <c r="Z6338" t="s">
        <v>56</v>
      </c>
      <c r="AA6338" t="s">
        <v>46</v>
      </c>
      <c r="AB6338" t="s">
        <v>105</v>
      </c>
      <c r="AC6338" t="s">
        <v>58</v>
      </c>
      <c r="AD6338" t="s">
        <v>343</v>
      </c>
      <c r="AE6338" t="s">
        <v>380</v>
      </c>
      <c r="AF6338" t="s">
        <v>150</v>
      </c>
      <c r="AG6338" t="s">
        <v>502</v>
      </c>
      <c r="AH6338" t="s">
        <v>62</v>
      </c>
      <c r="AI6338" t="s">
        <v>54</v>
      </c>
      <c r="AJ6338" t="s">
        <v>50</v>
      </c>
      <c r="AK6338" t="s">
        <v>103</v>
      </c>
      <c r="AL6338" t="s">
        <v>47</v>
      </c>
      <c r="AM6338" t="s">
        <v>47</v>
      </c>
      <c r="AN6338" t="s">
        <v>65</v>
      </c>
      <c r="AO6338" t="s">
        <v>58</v>
      </c>
    </row>
    <row r="6339" spans="1:41" hidden="1" x14ac:dyDescent="0.25">
      <c r="A6339" t="s">
        <v>26395</v>
      </c>
      <c r="B6339" t="s">
        <v>26396</v>
      </c>
      <c r="C6339" s="1" t="str">
        <f t="shared" si="398"/>
        <v>21:1065</v>
      </c>
      <c r="D6339" s="1" t="str">
        <f t="shared" si="399"/>
        <v>21:0108</v>
      </c>
      <c r="E6339" t="s">
        <v>26397</v>
      </c>
      <c r="F6339" t="s">
        <v>26398</v>
      </c>
      <c r="H6339">
        <v>51.133104899999999</v>
      </c>
      <c r="I6339">
        <v>-118.5995403</v>
      </c>
      <c r="J6339" s="1" t="str">
        <f t="shared" si="400"/>
        <v>NGR bulk stream sediment</v>
      </c>
      <c r="K6339" s="1" t="str">
        <f t="shared" si="401"/>
        <v>&lt;177 micron (NGR)</v>
      </c>
      <c r="L6339">
        <v>37</v>
      </c>
      <c r="M6339" t="s">
        <v>265</v>
      </c>
      <c r="N6339">
        <v>631</v>
      </c>
      <c r="O6339" t="s">
        <v>62</v>
      </c>
      <c r="P6339" t="s">
        <v>47</v>
      </c>
      <c r="Q6339" t="s">
        <v>513</v>
      </c>
      <c r="R6339" t="s">
        <v>282</v>
      </c>
      <c r="S6339" t="s">
        <v>313</v>
      </c>
      <c r="T6339" t="s">
        <v>267</v>
      </c>
      <c r="U6339" t="s">
        <v>237</v>
      </c>
      <c r="V6339" t="s">
        <v>105</v>
      </c>
      <c r="W6339" t="s">
        <v>151</v>
      </c>
      <c r="X6339" t="s">
        <v>162</v>
      </c>
      <c r="Y6339" t="s">
        <v>207</v>
      </c>
      <c r="Z6339" t="s">
        <v>105</v>
      </c>
      <c r="AA6339" t="s">
        <v>46</v>
      </c>
      <c r="AB6339" t="s">
        <v>105</v>
      </c>
      <c r="AC6339" t="s">
        <v>58</v>
      </c>
      <c r="AD6339" t="s">
        <v>386</v>
      </c>
      <c r="AE6339" t="s">
        <v>380</v>
      </c>
      <c r="AF6339" t="s">
        <v>267</v>
      </c>
      <c r="AG6339" t="s">
        <v>4281</v>
      </c>
      <c r="AH6339" t="s">
        <v>200</v>
      </c>
      <c r="AI6339" t="s">
        <v>493</v>
      </c>
      <c r="AJ6339" t="s">
        <v>160</v>
      </c>
      <c r="AK6339" t="s">
        <v>267</v>
      </c>
      <c r="AL6339" t="s">
        <v>47</v>
      </c>
      <c r="AM6339" t="s">
        <v>108</v>
      </c>
      <c r="AN6339" t="s">
        <v>992</v>
      </c>
      <c r="AO6339" t="s">
        <v>217</v>
      </c>
    </row>
    <row r="6340" spans="1:41" hidden="1" x14ac:dyDescent="0.25">
      <c r="A6340" t="s">
        <v>26399</v>
      </c>
      <c r="B6340" t="s">
        <v>26400</v>
      </c>
      <c r="C6340" s="1" t="str">
        <f t="shared" si="398"/>
        <v>21:1065</v>
      </c>
      <c r="D6340" s="1" t="str">
        <f t="shared" si="399"/>
        <v>21:0108</v>
      </c>
      <c r="E6340" t="s">
        <v>26401</v>
      </c>
      <c r="F6340" t="s">
        <v>26402</v>
      </c>
      <c r="H6340">
        <v>51.179152000000002</v>
      </c>
      <c r="I6340">
        <v>-118.6060117</v>
      </c>
      <c r="J6340" s="1" t="str">
        <f t="shared" si="400"/>
        <v>NGR bulk stream sediment</v>
      </c>
      <c r="K6340" s="1" t="str">
        <f t="shared" si="401"/>
        <v>&lt;177 micron (NGR)</v>
      </c>
      <c r="L6340">
        <v>38</v>
      </c>
      <c r="M6340" t="s">
        <v>45</v>
      </c>
      <c r="N6340">
        <v>632</v>
      </c>
      <c r="O6340" t="s">
        <v>62</v>
      </c>
      <c r="P6340" t="s">
        <v>47</v>
      </c>
      <c r="Q6340" t="s">
        <v>817</v>
      </c>
      <c r="R6340" t="s">
        <v>79</v>
      </c>
      <c r="S6340" t="s">
        <v>318</v>
      </c>
      <c r="T6340" t="s">
        <v>55</v>
      </c>
      <c r="U6340" t="s">
        <v>1121</v>
      </c>
      <c r="V6340" t="s">
        <v>47</v>
      </c>
      <c r="W6340" t="s">
        <v>227</v>
      </c>
      <c r="X6340" t="s">
        <v>320</v>
      </c>
      <c r="Y6340" t="s">
        <v>9655</v>
      </c>
      <c r="Z6340" t="s">
        <v>122</v>
      </c>
      <c r="AA6340" t="s">
        <v>46</v>
      </c>
      <c r="AB6340" t="s">
        <v>105</v>
      </c>
      <c r="AC6340" t="s">
        <v>58</v>
      </c>
      <c r="AD6340" t="s">
        <v>391</v>
      </c>
      <c r="AE6340" t="s">
        <v>380</v>
      </c>
      <c r="AF6340" t="s">
        <v>66</v>
      </c>
      <c r="AG6340" t="s">
        <v>3809</v>
      </c>
      <c r="AH6340" t="s">
        <v>319</v>
      </c>
      <c r="AI6340" t="s">
        <v>366</v>
      </c>
      <c r="AJ6340" t="s">
        <v>26403</v>
      </c>
      <c r="AK6340" t="s">
        <v>145</v>
      </c>
      <c r="AL6340" t="s">
        <v>103</v>
      </c>
      <c r="AM6340" t="s">
        <v>175</v>
      </c>
      <c r="AN6340" t="s">
        <v>26404</v>
      </c>
      <c r="AO6340" t="s">
        <v>49</v>
      </c>
    </row>
    <row r="6341" spans="1:41" hidden="1" x14ac:dyDescent="0.25">
      <c r="A6341" t="s">
        <v>26405</v>
      </c>
      <c r="B6341" t="s">
        <v>26406</v>
      </c>
      <c r="C6341" s="1" t="str">
        <f t="shared" si="398"/>
        <v>21:1065</v>
      </c>
      <c r="D6341" s="1" t="str">
        <f t="shared" si="399"/>
        <v>21:0108</v>
      </c>
      <c r="E6341" t="s">
        <v>26407</v>
      </c>
      <c r="F6341" t="s">
        <v>26408</v>
      </c>
      <c r="H6341">
        <v>51.089036900000004</v>
      </c>
      <c r="I6341">
        <v>-118.6314484</v>
      </c>
      <c r="J6341" s="1" t="str">
        <f t="shared" si="400"/>
        <v>NGR bulk stream sediment</v>
      </c>
      <c r="K6341" s="1" t="str">
        <f t="shared" si="401"/>
        <v>&lt;177 micron (NGR)</v>
      </c>
      <c r="L6341">
        <v>38</v>
      </c>
      <c r="M6341" t="s">
        <v>71</v>
      </c>
      <c r="N6341">
        <v>633</v>
      </c>
      <c r="O6341" t="s">
        <v>101</v>
      </c>
      <c r="P6341" t="s">
        <v>103</v>
      </c>
      <c r="Q6341" t="s">
        <v>487</v>
      </c>
      <c r="R6341" t="s">
        <v>62</v>
      </c>
      <c r="S6341" t="s">
        <v>275</v>
      </c>
      <c r="T6341" t="s">
        <v>267</v>
      </c>
      <c r="U6341" t="s">
        <v>386</v>
      </c>
      <c r="V6341" t="s">
        <v>125</v>
      </c>
      <c r="W6341" t="s">
        <v>142</v>
      </c>
      <c r="X6341" t="s">
        <v>76</v>
      </c>
      <c r="Y6341" t="s">
        <v>15787</v>
      </c>
      <c r="Z6341" t="s">
        <v>62</v>
      </c>
      <c r="AA6341" t="s">
        <v>46</v>
      </c>
      <c r="AB6341" t="s">
        <v>54</v>
      </c>
      <c r="AC6341" t="s">
        <v>59</v>
      </c>
      <c r="AD6341" t="s">
        <v>597</v>
      </c>
      <c r="AE6341" t="s">
        <v>380</v>
      </c>
      <c r="AF6341" t="s">
        <v>209</v>
      </c>
      <c r="AG6341" t="s">
        <v>1277</v>
      </c>
      <c r="AH6341" t="s">
        <v>122</v>
      </c>
      <c r="AI6341" t="s">
        <v>200</v>
      </c>
      <c r="AJ6341" t="s">
        <v>8546</v>
      </c>
      <c r="AK6341" t="s">
        <v>85</v>
      </c>
      <c r="AL6341" t="s">
        <v>47</v>
      </c>
      <c r="AM6341" t="s">
        <v>122</v>
      </c>
      <c r="AN6341" t="s">
        <v>698</v>
      </c>
      <c r="AO6341" t="s">
        <v>108</v>
      </c>
    </row>
    <row r="6342" spans="1:41" hidden="1" x14ac:dyDescent="0.25">
      <c r="A6342" t="s">
        <v>26409</v>
      </c>
      <c r="B6342" t="s">
        <v>26410</v>
      </c>
      <c r="C6342" s="1" t="str">
        <f t="shared" si="398"/>
        <v>21:1065</v>
      </c>
      <c r="D6342" s="1" t="str">
        <f t="shared" si="399"/>
        <v>21:0108</v>
      </c>
      <c r="E6342" t="s">
        <v>26411</v>
      </c>
      <c r="F6342" t="s">
        <v>26412</v>
      </c>
      <c r="H6342">
        <v>51.094865499999997</v>
      </c>
      <c r="I6342">
        <v>-118.6268693</v>
      </c>
      <c r="J6342" s="1" t="str">
        <f t="shared" si="400"/>
        <v>NGR bulk stream sediment</v>
      </c>
      <c r="K6342" s="1" t="str">
        <f t="shared" si="401"/>
        <v>&lt;177 micron (NGR)</v>
      </c>
      <c r="L6342">
        <v>38</v>
      </c>
      <c r="M6342" t="s">
        <v>95</v>
      </c>
      <c r="N6342">
        <v>634</v>
      </c>
      <c r="O6342" t="s">
        <v>437</v>
      </c>
      <c r="P6342" t="s">
        <v>47</v>
      </c>
      <c r="Q6342" t="s">
        <v>548</v>
      </c>
      <c r="R6342" t="s">
        <v>62</v>
      </c>
      <c r="S6342" t="s">
        <v>431</v>
      </c>
      <c r="T6342" t="s">
        <v>330</v>
      </c>
      <c r="U6342" t="s">
        <v>140</v>
      </c>
      <c r="V6342" t="s">
        <v>54</v>
      </c>
      <c r="W6342" t="s">
        <v>63</v>
      </c>
      <c r="X6342" t="s">
        <v>50</v>
      </c>
      <c r="Y6342" t="s">
        <v>538</v>
      </c>
      <c r="Z6342" t="s">
        <v>199</v>
      </c>
      <c r="AA6342" t="s">
        <v>46</v>
      </c>
      <c r="AB6342" t="s">
        <v>174</v>
      </c>
      <c r="AC6342" t="s">
        <v>209</v>
      </c>
      <c r="AD6342" t="s">
        <v>121</v>
      </c>
      <c r="AE6342" t="s">
        <v>380</v>
      </c>
      <c r="AF6342" t="s">
        <v>163</v>
      </c>
      <c r="AG6342" t="s">
        <v>997</v>
      </c>
      <c r="AH6342" t="s">
        <v>139</v>
      </c>
      <c r="AI6342" t="s">
        <v>47</v>
      </c>
      <c r="AJ6342" t="s">
        <v>945</v>
      </c>
      <c r="AK6342" t="s">
        <v>336</v>
      </c>
      <c r="AL6342" t="s">
        <v>47</v>
      </c>
      <c r="AM6342" t="s">
        <v>122</v>
      </c>
      <c r="AN6342" t="s">
        <v>138</v>
      </c>
      <c r="AO6342" t="s">
        <v>85</v>
      </c>
    </row>
    <row r="6343" spans="1:41" hidden="1" x14ac:dyDescent="0.25">
      <c r="A6343" t="s">
        <v>26413</v>
      </c>
      <c r="B6343" t="s">
        <v>26414</v>
      </c>
      <c r="C6343" s="1" t="str">
        <f t="shared" si="398"/>
        <v>21:1065</v>
      </c>
      <c r="D6343" s="1" t="str">
        <f t="shared" si="399"/>
        <v>21:0108</v>
      </c>
      <c r="E6343" t="s">
        <v>26415</v>
      </c>
      <c r="F6343" t="s">
        <v>26416</v>
      </c>
      <c r="H6343">
        <v>51.024520199999998</v>
      </c>
      <c r="I6343">
        <v>-118.77012670000001</v>
      </c>
      <c r="J6343" s="1" t="str">
        <f t="shared" si="400"/>
        <v>NGR bulk stream sediment</v>
      </c>
      <c r="K6343" s="1" t="str">
        <f t="shared" si="401"/>
        <v>&lt;177 micron (NGR)</v>
      </c>
      <c r="L6343">
        <v>38</v>
      </c>
      <c r="M6343" t="s">
        <v>280</v>
      </c>
      <c r="N6343">
        <v>635</v>
      </c>
      <c r="O6343" t="s">
        <v>198</v>
      </c>
      <c r="P6343" t="s">
        <v>47</v>
      </c>
      <c r="Q6343" t="s">
        <v>159</v>
      </c>
      <c r="R6343" t="s">
        <v>206</v>
      </c>
      <c r="S6343" t="s">
        <v>184</v>
      </c>
      <c r="T6343" t="s">
        <v>66</v>
      </c>
      <c r="U6343" t="s">
        <v>207</v>
      </c>
      <c r="V6343" t="s">
        <v>142</v>
      </c>
      <c r="W6343" t="s">
        <v>102</v>
      </c>
      <c r="X6343" t="s">
        <v>73</v>
      </c>
      <c r="Y6343" t="s">
        <v>290</v>
      </c>
      <c r="Z6343" t="s">
        <v>56</v>
      </c>
      <c r="AA6343" t="s">
        <v>46</v>
      </c>
      <c r="AB6343" t="s">
        <v>61</v>
      </c>
      <c r="AC6343" t="s">
        <v>75</v>
      </c>
      <c r="AD6343" t="s">
        <v>184</v>
      </c>
      <c r="AE6343" t="s">
        <v>380</v>
      </c>
      <c r="AF6343" t="s">
        <v>55</v>
      </c>
      <c r="AG6343" t="s">
        <v>58</v>
      </c>
      <c r="AH6343" t="s">
        <v>63</v>
      </c>
      <c r="AI6343" t="s">
        <v>185</v>
      </c>
      <c r="AJ6343" t="s">
        <v>50</v>
      </c>
      <c r="AK6343" t="s">
        <v>330</v>
      </c>
      <c r="AL6343" t="s">
        <v>47</v>
      </c>
      <c r="AM6343" t="s">
        <v>47</v>
      </c>
      <c r="AN6343" t="s">
        <v>196</v>
      </c>
      <c r="AO6343" t="s">
        <v>66</v>
      </c>
    </row>
    <row r="6344" spans="1:41" hidden="1" x14ac:dyDescent="0.25">
      <c r="A6344" t="s">
        <v>26417</v>
      </c>
      <c r="B6344" t="s">
        <v>26418</v>
      </c>
      <c r="C6344" s="1" t="str">
        <f t="shared" si="398"/>
        <v>21:1065</v>
      </c>
      <c r="D6344" s="1" t="str">
        <f t="shared" si="399"/>
        <v>21:0108</v>
      </c>
      <c r="E6344" t="s">
        <v>26415</v>
      </c>
      <c r="F6344" t="s">
        <v>26419</v>
      </c>
      <c r="H6344">
        <v>51.024520199999998</v>
      </c>
      <c r="I6344">
        <v>-118.77012670000001</v>
      </c>
      <c r="J6344" s="1" t="str">
        <f t="shared" si="400"/>
        <v>NGR bulk stream sediment</v>
      </c>
      <c r="K6344" s="1" t="str">
        <f t="shared" si="401"/>
        <v>&lt;177 micron (NGR)</v>
      </c>
      <c r="L6344">
        <v>38</v>
      </c>
      <c r="M6344" t="s">
        <v>288</v>
      </c>
      <c r="N6344">
        <v>636</v>
      </c>
      <c r="O6344" t="s">
        <v>198</v>
      </c>
      <c r="P6344" t="s">
        <v>47</v>
      </c>
      <c r="Q6344" t="s">
        <v>2563</v>
      </c>
      <c r="R6344" t="s">
        <v>122</v>
      </c>
      <c r="S6344" t="s">
        <v>184</v>
      </c>
      <c r="T6344" t="s">
        <v>267</v>
      </c>
      <c r="U6344" t="s">
        <v>438</v>
      </c>
      <c r="V6344" t="s">
        <v>282</v>
      </c>
      <c r="W6344" t="s">
        <v>102</v>
      </c>
      <c r="X6344" t="s">
        <v>73</v>
      </c>
      <c r="Y6344" t="s">
        <v>462</v>
      </c>
      <c r="Z6344" t="s">
        <v>56</v>
      </c>
      <c r="AA6344" t="s">
        <v>46</v>
      </c>
      <c r="AB6344" t="s">
        <v>61</v>
      </c>
      <c r="AC6344" t="s">
        <v>124</v>
      </c>
      <c r="AD6344" t="s">
        <v>590</v>
      </c>
      <c r="AE6344" t="s">
        <v>380</v>
      </c>
      <c r="AF6344" t="s">
        <v>55</v>
      </c>
      <c r="AG6344" t="s">
        <v>58</v>
      </c>
      <c r="AH6344" t="s">
        <v>81</v>
      </c>
      <c r="AI6344" t="s">
        <v>185</v>
      </c>
      <c r="AJ6344" t="s">
        <v>50</v>
      </c>
      <c r="AK6344" t="s">
        <v>406</v>
      </c>
      <c r="AL6344" t="s">
        <v>47</v>
      </c>
      <c r="AM6344" t="s">
        <v>47</v>
      </c>
      <c r="AN6344" t="s">
        <v>65</v>
      </c>
      <c r="AO6344" t="s">
        <v>85</v>
      </c>
    </row>
    <row r="6345" spans="1:41" hidden="1" x14ac:dyDescent="0.25">
      <c r="A6345" t="s">
        <v>26420</v>
      </c>
      <c r="B6345" t="s">
        <v>26421</v>
      </c>
      <c r="C6345" s="1" t="str">
        <f t="shared" si="398"/>
        <v>21:1065</v>
      </c>
      <c r="D6345" s="1" t="str">
        <f t="shared" si="399"/>
        <v>21:0108</v>
      </c>
      <c r="E6345" t="s">
        <v>26422</v>
      </c>
      <c r="F6345" t="s">
        <v>26423</v>
      </c>
      <c r="H6345">
        <v>51.195403800000001</v>
      </c>
      <c r="I6345">
        <v>-118.6776394</v>
      </c>
      <c r="J6345" s="1" t="str">
        <f t="shared" si="400"/>
        <v>NGR bulk stream sediment</v>
      </c>
      <c r="K6345" s="1" t="str">
        <f t="shared" si="401"/>
        <v>&lt;177 micron (NGR)</v>
      </c>
      <c r="L6345">
        <v>38</v>
      </c>
      <c r="M6345" t="s">
        <v>117</v>
      </c>
      <c r="N6345">
        <v>637</v>
      </c>
      <c r="O6345" t="s">
        <v>110</v>
      </c>
      <c r="P6345" t="s">
        <v>47</v>
      </c>
      <c r="Q6345" t="s">
        <v>684</v>
      </c>
      <c r="R6345" t="s">
        <v>182</v>
      </c>
      <c r="S6345" t="s">
        <v>313</v>
      </c>
      <c r="T6345" t="s">
        <v>55</v>
      </c>
      <c r="U6345" t="s">
        <v>184</v>
      </c>
      <c r="V6345" t="s">
        <v>101</v>
      </c>
      <c r="W6345" t="s">
        <v>122</v>
      </c>
      <c r="X6345" t="s">
        <v>59</v>
      </c>
      <c r="Y6345" t="s">
        <v>207</v>
      </c>
      <c r="Z6345" t="s">
        <v>56</v>
      </c>
      <c r="AA6345" t="s">
        <v>46</v>
      </c>
      <c r="AB6345" t="s">
        <v>174</v>
      </c>
      <c r="AC6345" t="s">
        <v>58</v>
      </c>
      <c r="AD6345" t="s">
        <v>457</v>
      </c>
      <c r="AE6345" t="s">
        <v>380</v>
      </c>
      <c r="AF6345" t="s">
        <v>55</v>
      </c>
      <c r="AG6345" t="s">
        <v>2088</v>
      </c>
      <c r="AH6345" t="s">
        <v>85</v>
      </c>
      <c r="AI6345" t="s">
        <v>206</v>
      </c>
      <c r="AJ6345" t="s">
        <v>10199</v>
      </c>
      <c r="AK6345" t="s">
        <v>50</v>
      </c>
      <c r="AL6345" t="s">
        <v>122</v>
      </c>
      <c r="AM6345" t="s">
        <v>51</v>
      </c>
      <c r="AN6345" t="s">
        <v>481</v>
      </c>
      <c r="AO6345" t="s">
        <v>108</v>
      </c>
    </row>
    <row r="6346" spans="1:41" hidden="1" x14ac:dyDescent="0.25">
      <c r="A6346" t="s">
        <v>26424</v>
      </c>
      <c r="B6346" t="s">
        <v>26425</v>
      </c>
      <c r="C6346" s="1" t="str">
        <f t="shared" si="398"/>
        <v>21:1065</v>
      </c>
      <c r="D6346" s="1" t="str">
        <f t="shared" si="399"/>
        <v>21:0108</v>
      </c>
      <c r="E6346" t="s">
        <v>26426</v>
      </c>
      <c r="F6346" t="s">
        <v>26427</v>
      </c>
      <c r="H6346">
        <v>51.209016599999998</v>
      </c>
      <c r="I6346">
        <v>-118.6684128</v>
      </c>
      <c r="J6346" s="1" t="str">
        <f t="shared" si="400"/>
        <v>NGR bulk stream sediment</v>
      </c>
      <c r="K6346" s="1" t="str">
        <f t="shared" si="401"/>
        <v>&lt;177 micron (NGR)</v>
      </c>
      <c r="L6346">
        <v>38</v>
      </c>
      <c r="M6346" t="s">
        <v>136</v>
      </c>
      <c r="N6346">
        <v>638</v>
      </c>
      <c r="O6346" t="s">
        <v>54</v>
      </c>
      <c r="P6346" t="s">
        <v>73</v>
      </c>
      <c r="Q6346" t="s">
        <v>807</v>
      </c>
      <c r="R6346" t="s">
        <v>371</v>
      </c>
      <c r="S6346" t="s">
        <v>695</v>
      </c>
      <c r="T6346" t="s">
        <v>52</v>
      </c>
      <c r="U6346" t="s">
        <v>146</v>
      </c>
      <c r="V6346" t="s">
        <v>173</v>
      </c>
      <c r="W6346" t="s">
        <v>200</v>
      </c>
      <c r="X6346" t="s">
        <v>934</v>
      </c>
      <c r="Y6346" t="s">
        <v>184</v>
      </c>
      <c r="Z6346" t="s">
        <v>185</v>
      </c>
      <c r="AA6346" t="s">
        <v>46</v>
      </c>
      <c r="AB6346" t="s">
        <v>235</v>
      </c>
      <c r="AC6346" t="s">
        <v>58</v>
      </c>
      <c r="AD6346" t="s">
        <v>386</v>
      </c>
      <c r="AE6346" t="s">
        <v>380</v>
      </c>
      <c r="AF6346" t="s">
        <v>108</v>
      </c>
      <c r="AG6346" t="s">
        <v>3298</v>
      </c>
      <c r="AH6346" t="s">
        <v>143</v>
      </c>
      <c r="AI6346" t="s">
        <v>336</v>
      </c>
      <c r="AJ6346" t="s">
        <v>1295</v>
      </c>
      <c r="AK6346" t="s">
        <v>842</v>
      </c>
      <c r="AL6346" t="s">
        <v>47</v>
      </c>
      <c r="AM6346" t="s">
        <v>50</v>
      </c>
      <c r="AN6346" t="s">
        <v>1233</v>
      </c>
      <c r="AO6346" t="s">
        <v>52</v>
      </c>
    </row>
    <row r="6347" spans="1:41" hidden="1" x14ac:dyDescent="0.25">
      <c r="A6347" t="s">
        <v>26428</v>
      </c>
      <c r="B6347" t="s">
        <v>26429</v>
      </c>
      <c r="C6347" s="1" t="str">
        <f t="shared" si="398"/>
        <v>21:1065</v>
      </c>
      <c r="D6347" s="1" t="str">
        <f t="shared" si="399"/>
        <v>21:0108</v>
      </c>
      <c r="E6347" t="s">
        <v>26430</v>
      </c>
      <c r="F6347" t="s">
        <v>26431</v>
      </c>
      <c r="H6347">
        <v>51.237876700000001</v>
      </c>
      <c r="I6347">
        <v>-118.61776879999999</v>
      </c>
      <c r="J6347" s="1" t="str">
        <f t="shared" si="400"/>
        <v>NGR bulk stream sediment</v>
      </c>
      <c r="K6347" s="1" t="str">
        <f t="shared" si="401"/>
        <v>&lt;177 micron (NGR)</v>
      </c>
      <c r="L6347">
        <v>38</v>
      </c>
      <c r="M6347" t="s">
        <v>157</v>
      </c>
      <c r="N6347">
        <v>639</v>
      </c>
      <c r="O6347" t="s">
        <v>185</v>
      </c>
      <c r="P6347" t="s">
        <v>47</v>
      </c>
      <c r="Q6347" t="s">
        <v>234</v>
      </c>
      <c r="R6347" t="s">
        <v>46</v>
      </c>
      <c r="S6347" t="s">
        <v>533</v>
      </c>
      <c r="T6347" t="s">
        <v>209</v>
      </c>
      <c r="U6347" t="s">
        <v>207</v>
      </c>
      <c r="V6347" t="s">
        <v>185</v>
      </c>
      <c r="W6347" t="s">
        <v>111</v>
      </c>
      <c r="X6347" t="s">
        <v>1116</v>
      </c>
      <c r="Y6347" t="s">
        <v>26432</v>
      </c>
      <c r="Z6347" t="s">
        <v>78</v>
      </c>
      <c r="AA6347" t="s">
        <v>46</v>
      </c>
      <c r="AB6347" t="s">
        <v>81</v>
      </c>
      <c r="AC6347" t="s">
        <v>58</v>
      </c>
      <c r="AD6347" t="s">
        <v>237</v>
      </c>
      <c r="AE6347" t="s">
        <v>380</v>
      </c>
      <c r="AF6347" t="s">
        <v>175</v>
      </c>
      <c r="AG6347" t="s">
        <v>131</v>
      </c>
      <c r="AH6347" t="s">
        <v>111</v>
      </c>
      <c r="AI6347" t="s">
        <v>271</v>
      </c>
      <c r="AJ6347" t="s">
        <v>17158</v>
      </c>
      <c r="AK6347" t="s">
        <v>876</v>
      </c>
      <c r="AL6347" t="s">
        <v>47</v>
      </c>
      <c r="AM6347" t="s">
        <v>50</v>
      </c>
      <c r="AN6347" t="s">
        <v>26433</v>
      </c>
      <c r="AO6347" t="s">
        <v>225</v>
      </c>
    </row>
    <row r="6348" spans="1:41" hidden="1" x14ac:dyDescent="0.25">
      <c r="A6348" t="s">
        <v>26434</v>
      </c>
      <c r="B6348" t="s">
        <v>26435</v>
      </c>
      <c r="C6348" s="1" t="str">
        <f t="shared" si="398"/>
        <v>21:1065</v>
      </c>
      <c r="D6348" s="1" t="str">
        <f t="shared" si="399"/>
        <v>21:0108</v>
      </c>
      <c r="E6348" t="s">
        <v>26436</v>
      </c>
      <c r="F6348" t="s">
        <v>26437</v>
      </c>
      <c r="H6348">
        <v>51.231370200000001</v>
      </c>
      <c r="I6348">
        <v>-118.6187438</v>
      </c>
      <c r="J6348" s="1" t="str">
        <f t="shared" si="400"/>
        <v>NGR bulk stream sediment</v>
      </c>
      <c r="K6348" s="1" t="str">
        <f t="shared" si="401"/>
        <v>&lt;177 micron (NGR)</v>
      </c>
      <c r="L6348">
        <v>38</v>
      </c>
      <c r="M6348" t="s">
        <v>170</v>
      </c>
      <c r="N6348">
        <v>640</v>
      </c>
      <c r="O6348" t="s">
        <v>235</v>
      </c>
      <c r="P6348" t="s">
        <v>47</v>
      </c>
      <c r="Q6348" t="s">
        <v>404</v>
      </c>
      <c r="R6348" t="s">
        <v>62</v>
      </c>
      <c r="S6348" t="s">
        <v>638</v>
      </c>
      <c r="T6348" t="s">
        <v>137</v>
      </c>
      <c r="U6348" t="s">
        <v>146</v>
      </c>
      <c r="V6348" t="s">
        <v>125</v>
      </c>
      <c r="W6348" t="s">
        <v>151</v>
      </c>
      <c r="X6348" t="s">
        <v>934</v>
      </c>
      <c r="Y6348" t="s">
        <v>386</v>
      </c>
      <c r="Z6348" t="s">
        <v>81</v>
      </c>
      <c r="AA6348" t="s">
        <v>46</v>
      </c>
      <c r="AB6348" t="s">
        <v>101</v>
      </c>
      <c r="AC6348" t="s">
        <v>58</v>
      </c>
      <c r="AD6348" t="s">
        <v>391</v>
      </c>
      <c r="AE6348" t="s">
        <v>380</v>
      </c>
      <c r="AF6348" t="s">
        <v>127</v>
      </c>
      <c r="AG6348" t="s">
        <v>4567</v>
      </c>
      <c r="AH6348" t="s">
        <v>282</v>
      </c>
      <c r="AI6348" t="s">
        <v>266</v>
      </c>
      <c r="AJ6348" t="s">
        <v>6224</v>
      </c>
      <c r="AK6348" t="s">
        <v>108</v>
      </c>
      <c r="AL6348" t="s">
        <v>47</v>
      </c>
      <c r="AM6348" t="s">
        <v>267</v>
      </c>
      <c r="AN6348" t="s">
        <v>10571</v>
      </c>
      <c r="AO6348" t="s">
        <v>66</v>
      </c>
    </row>
    <row r="6349" spans="1:41" hidden="1" x14ac:dyDescent="0.25">
      <c r="A6349" t="s">
        <v>26438</v>
      </c>
      <c r="B6349" t="s">
        <v>26439</v>
      </c>
      <c r="C6349" s="1" t="str">
        <f t="shared" ref="C6349:C6412" si="402">HYPERLINK("http://geochem.nrcan.gc.ca/cdogs/content/bdl/bdl211065_e.htm", "21:1065")</f>
        <v>21:1065</v>
      </c>
      <c r="D6349" s="1" t="str">
        <f t="shared" ref="D6349:D6412" si="403">HYPERLINK("http://geochem.nrcan.gc.ca/cdogs/content/svy/svy210108_e.htm", "21:0108")</f>
        <v>21:0108</v>
      </c>
      <c r="E6349" t="s">
        <v>26440</v>
      </c>
      <c r="F6349" t="s">
        <v>26441</v>
      </c>
      <c r="H6349">
        <v>51.266547500000001</v>
      </c>
      <c r="I6349">
        <v>-118.6059458</v>
      </c>
      <c r="J6349" s="1" t="str">
        <f t="shared" si="400"/>
        <v>NGR bulk stream sediment</v>
      </c>
      <c r="K6349" s="1" t="str">
        <f t="shared" si="401"/>
        <v>&lt;177 micron (NGR)</v>
      </c>
      <c r="L6349">
        <v>38</v>
      </c>
      <c r="M6349" t="s">
        <v>180</v>
      </c>
      <c r="N6349">
        <v>641</v>
      </c>
      <c r="O6349" t="s">
        <v>46</v>
      </c>
      <c r="P6349" t="s">
        <v>47</v>
      </c>
      <c r="Q6349" t="s">
        <v>481</v>
      </c>
      <c r="R6349" t="s">
        <v>64</v>
      </c>
      <c r="S6349" t="s">
        <v>695</v>
      </c>
      <c r="T6349" t="s">
        <v>55</v>
      </c>
      <c r="U6349" t="s">
        <v>237</v>
      </c>
      <c r="V6349" t="s">
        <v>110</v>
      </c>
      <c r="W6349" t="s">
        <v>206</v>
      </c>
      <c r="X6349" t="s">
        <v>217</v>
      </c>
      <c r="Y6349" t="s">
        <v>146</v>
      </c>
      <c r="Z6349" t="s">
        <v>57</v>
      </c>
      <c r="AA6349" t="s">
        <v>46</v>
      </c>
      <c r="AB6349" t="s">
        <v>63</v>
      </c>
      <c r="AC6349" t="s">
        <v>76</v>
      </c>
      <c r="AD6349" t="s">
        <v>184</v>
      </c>
      <c r="AE6349" t="s">
        <v>380</v>
      </c>
      <c r="AF6349" t="s">
        <v>108</v>
      </c>
      <c r="AG6349" t="s">
        <v>175</v>
      </c>
      <c r="AH6349" t="s">
        <v>161</v>
      </c>
      <c r="AI6349" t="s">
        <v>78</v>
      </c>
      <c r="AJ6349" t="s">
        <v>2366</v>
      </c>
      <c r="AK6349" t="s">
        <v>118</v>
      </c>
      <c r="AL6349" t="s">
        <v>47</v>
      </c>
      <c r="AM6349" t="s">
        <v>73</v>
      </c>
      <c r="AN6349" t="s">
        <v>1148</v>
      </c>
      <c r="AO6349" t="s">
        <v>112</v>
      </c>
    </row>
    <row r="6350" spans="1:41" hidden="1" x14ac:dyDescent="0.25">
      <c r="A6350" t="s">
        <v>26442</v>
      </c>
      <c r="B6350" t="s">
        <v>26443</v>
      </c>
      <c r="C6350" s="1" t="str">
        <f t="shared" si="402"/>
        <v>21:1065</v>
      </c>
      <c r="D6350" s="1" t="str">
        <f t="shared" si="403"/>
        <v>21:0108</v>
      </c>
      <c r="E6350" t="s">
        <v>26444</v>
      </c>
      <c r="F6350" t="s">
        <v>26445</v>
      </c>
      <c r="H6350">
        <v>51.271858299999998</v>
      </c>
      <c r="I6350">
        <v>-118.60885500000001</v>
      </c>
      <c r="J6350" s="1" t="str">
        <f t="shared" si="400"/>
        <v>NGR bulk stream sediment</v>
      </c>
      <c r="K6350" s="1" t="str">
        <f t="shared" si="401"/>
        <v>&lt;177 micron (NGR)</v>
      </c>
      <c r="L6350">
        <v>38</v>
      </c>
      <c r="M6350" t="s">
        <v>195</v>
      </c>
      <c r="N6350">
        <v>642</v>
      </c>
      <c r="O6350" t="s">
        <v>54</v>
      </c>
      <c r="P6350" t="s">
        <v>47</v>
      </c>
      <c r="Q6350" t="s">
        <v>249</v>
      </c>
      <c r="R6350" t="s">
        <v>62</v>
      </c>
      <c r="S6350" t="s">
        <v>638</v>
      </c>
      <c r="T6350" t="s">
        <v>50</v>
      </c>
      <c r="U6350" t="s">
        <v>431</v>
      </c>
      <c r="V6350" t="s">
        <v>149</v>
      </c>
      <c r="W6350" t="s">
        <v>270</v>
      </c>
      <c r="X6350" t="s">
        <v>239</v>
      </c>
      <c r="Y6350" t="s">
        <v>386</v>
      </c>
      <c r="Z6350" t="s">
        <v>87</v>
      </c>
      <c r="AA6350" t="s">
        <v>46</v>
      </c>
      <c r="AB6350" t="s">
        <v>101</v>
      </c>
      <c r="AC6350" t="s">
        <v>269</v>
      </c>
      <c r="AD6350" t="s">
        <v>146</v>
      </c>
      <c r="AE6350" t="s">
        <v>380</v>
      </c>
      <c r="AF6350" t="s">
        <v>1347</v>
      </c>
      <c r="AG6350" t="s">
        <v>1335</v>
      </c>
      <c r="AH6350" t="s">
        <v>437</v>
      </c>
      <c r="AI6350" t="s">
        <v>200</v>
      </c>
      <c r="AJ6350" t="s">
        <v>934</v>
      </c>
      <c r="AK6350" t="s">
        <v>127</v>
      </c>
      <c r="AL6350" t="s">
        <v>103</v>
      </c>
      <c r="AM6350" t="s">
        <v>137</v>
      </c>
      <c r="AN6350" t="s">
        <v>956</v>
      </c>
      <c r="AO6350" t="s">
        <v>186</v>
      </c>
    </row>
    <row r="6351" spans="1:41" hidden="1" x14ac:dyDescent="0.25">
      <c r="A6351" t="s">
        <v>26446</v>
      </c>
      <c r="B6351" t="s">
        <v>26447</v>
      </c>
      <c r="C6351" s="1" t="str">
        <f t="shared" si="402"/>
        <v>21:1065</v>
      </c>
      <c r="D6351" s="1" t="str">
        <f t="shared" si="403"/>
        <v>21:0108</v>
      </c>
      <c r="E6351" t="s">
        <v>26448</v>
      </c>
      <c r="F6351" t="s">
        <v>26449</v>
      </c>
      <c r="H6351">
        <v>51.244608399999997</v>
      </c>
      <c r="I6351">
        <v>-118.6761624</v>
      </c>
      <c r="J6351" s="1" t="str">
        <f t="shared" si="400"/>
        <v>NGR bulk stream sediment</v>
      </c>
      <c r="K6351" s="1" t="str">
        <f t="shared" si="401"/>
        <v>&lt;177 micron (NGR)</v>
      </c>
      <c r="L6351">
        <v>38</v>
      </c>
      <c r="M6351" t="s">
        <v>205</v>
      </c>
      <c r="N6351">
        <v>643</v>
      </c>
      <c r="O6351" t="s">
        <v>81</v>
      </c>
      <c r="P6351" t="s">
        <v>47</v>
      </c>
      <c r="Q6351" t="s">
        <v>159</v>
      </c>
      <c r="R6351" t="s">
        <v>79</v>
      </c>
      <c r="S6351" t="s">
        <v>6313</v>
      </c>
      <c r="T6351" t="s">
        <v>330</v>
      </c>
      <c r="U6351" t="s">
        <v>237</v>
      </c>
      <c r="V6351" t="s">
        <v>101</v>
      </c>
      <c r="W6351" t="s">
        <v>200</v>
      </c>
      <c r="X6351" t="s">
        <v>328</v>
      </c>
      <c r="Y6351" t="s">
        <v>915</v>
      </c>
      <c r="Z6351" t="s">
        <v>198</v>
      </c>
      <c r="AA6351" t="s">
        <v>46</v>
      </c>
      <c r="AB6351" t="s">
        <v>149</v>
      </c>
      <c r="AC6351" t="s">
        <v>58</v>
      </c>
      <c r="AD6351" t="s">
        <v>251</v>
      </c>
      <c r="AE6351" t="s">
        <v>56</v>
      </c>
      <c r="AF6351" t="s">
        <v>58</v>
      </c>
      <c r="AG6351" t="s">
        <v>1225</v>
      </c>
      <c r="AH6351" t="s">
        <v>103</v>
      </c>
      <c r="AI6351" t="s">
        <v>270</v>
      </c>
      <c r="AJ6351" t="s">
        <v>26450</v>
      </c>
      <c r="AK6351" t="s">
        <v>3575</v>
      </c>
      <c r="AL6351" t="s">
        <v>103</v>
      </c>
      <c r="AM6351" t="s">
        <v>55</v>
      </c>
      <c r="AN6351" t="s">
        <v>10819</v>
      </c>
      <c r="AO6351" t="s">
        <v>85</v>
      </c>
    </row>
    <row r="6352" spans="1:41" hidden="1" x14ac:dyDescent="0.25">
      <c r="A6352" t="s">
        <v>26451</v>
      </c>
      <c r="B6352" t="s">
        <v>26452</v>
      </c>
      <c r="C6352" s="1" t="str">
        <f t="shared" si="402"/>
        <v>21:1065</v>
      </c>
      <c r="D6352" s="1" t="str">
        <f t="shared" si="403"/>
        <v>21:0108</v>
      </c>
      <c r="E6352" t="s">
        <v>26453</v>
      </c>
      <c r="F6352" t="s">
        <v>26454</v>
      </c>
      <c r="H6352">
        <v>51.265045999999998</v>
      </c>
      <c r="I6352">
        <v>-118.68519120000001</v>
      </c>
      <c r="J6352" s="1" t="str">
        <f t="shared" si="400"/>
        <v>NGR bulk stream sediment</v>
      </c>
      <c r="K6352" s="1" t="str">
        <f t="shared" si="401"/>
        <v>&lt;177 micron (NGR)</v>
      </c>
      <c r="L6352">
        <v>38</v>
      </c>
      <c r="M6352" t="s">
        <v>214</v>
      </c>
      <c r="N6352">
        <v>644</v>
      </c>
      <c r="O6352" t="s">
        <v>81</v>
      </c>
      <c r="P6352" t="s">
        <v>47</v>
      </c>
      <c r="Q6352" t="s">
        <v>234</v>
      </c>
      <c r="R6352" t="s">
        <v>47</v>
      </c>
      <c r="S6352" t="s">
        <v>543</v>
      </c>
      <c r="T6352" t="s">
        <v>55</v>
      </c>
      <c r="U6352" t="s">
        <v>320</v>
      </c>
      <c r="V6352" t="s">
        <v>139</v>
      </c>
      <c r="W6352" t="s">
        <v>63</v>
      </c>
      <c r="X6352" t="s">
        <v>175</v>
      </c>
      <c r="Y6352" t="s">
        <v>438</v>
      </c>
      <c r="Z6352" t="s">
        <v>56</v>
      </c>
      <c r="AA6352" t="s">
        <v>46</v>
      </c>
      <c r="AB6352" t="s">
        <v>149</v>
      </c>
      <c r="AC6352" t="s">
        <v>59</v>
      </c>
      <c r="AD6352" t="s">
        <v>226</v>
      </c>
      <c r="AE6352" t="s">
        <v>56</v>
      </c>
      <c r="AF6352" t="s">
        <v>137</v>
      </c>
      <c r="AG6352" t="s">
        <v>775</v>
      </c>
      <c r="AH6352" t="s">
        <v>122</v>
      </c>
      <c r="AI6352" t="s">
        <v>63</v>
      </c>
      <c r="AJ6352" t="s">
        <v>724</v>
      </c>
      <c r="AK6352" t="s">
        <v>351</v>
      </c>
      <c r="AL6352" t="s">
        <v>103</v>
      </c>
      <c r="AM6352" t="s">
        <v>103</v>
      </c>
      <c r="AN6352" t="s">
        <v>481</v>
      </c>
      <c r="AO6352" t="s">
        <v>175</v>
      </c>
    </row>
    <row r="6353" spans="1:41" hidden="1" x14ac:dyDescent="0.25">
      <c r="A6353" t="s">
        <v>26455</v>
      </c>
      <c r="B6353" t="s">
        <v>26456</v>
      </c>
      <c r="C6353" s="1" t="str">
        <f t="shared" si="402"/>
        <v>21:1065</v>
      </c>
      <c r="D6353" s="1" t="str">
        <f t="shared" si="403"/>
        <v>21:0108</v>
      </c>
      <c r="E6353" t="s">
        <v>26457</v>
      </c>
      <c r="F6353" t="s">
        <v>26458</v>
      </c>
      <c r="H6353">
        <v>51.264213699999999</v>
      </c>
      <c r="I6353">
        <v>-118.678653</v>
      </c>
      <c r="J6353" s="1" t="str">
        <f t="shared" si="400"/>
        <v>NGR bulk stream sediment</v>
      </c>
      <c r="K6353" s="1" t="str">
        <f t="shared" si="401"/>
        <v>&lt;177 micron (NGR)</v>
      </c>
      <c r="L6353">
        <v>38</v>
      </c>
      <c r="M6353" t="s">
        <v>223</v>
      </c>
      <c r="N6353">
        <v>645</v>
      </c>
      <c r="O6353" t="s">
        <v>110</v>
      </c>
      <c r="P6353" t="s">
        <v>52</v>
      </c>
      <c r="Q6353" t="s">
        <v>322</v>
      </c>
      <c r="R6353" t="s">
        <v>81</v>
      </c>
      <c r="S6353" t="s">
        <v>26459</v>
      </c>
      <c r="T6353" t="s">
        <v>137</v>
      </c>
      <c r="U6353" t="s">
        <v>386</v>
      </c>
      <c r="V6353" t="s">
        <v>61</v>
      </c>
      <c r="W6353" t="s">
        <v>437</v>
      </c>
      <c r="X6353" t="s">
        <v>258</v>
      </c>
      <c r="Y6353" t="s">
        <v>26460</v>
      </c>
      <c r="Z6353" t="s">
        <v>46</v>
      </c>
      <c r="AA6353" t="s">
        <v>46</v>
      </c>
      <c r="AB6353" t="s">
        <v>198</v>
      </c>
      <c r="AC6353" t="s">
        <v>58</v>
      </c>
      <c r="AD6353" t="s">
        <v>532</v>
      </c>
      <c r="AE6353" t="s">
        <v>56</v>
      </c>
      <c r="AF6353" t="s">
        <v>118</v>
      </c>
      <c r="AG6353" t="s">
        <v>2413</v>
      </c>
      <c r="AH6353" t="s">
        <v>271</v>
      </c>
      <c r="AI6353" t="s">
        <v>224</v>
      </c>
      <c r="AJ6353" t="s">
        <v>1750</v>
      </c>
      <c r="AK6353" t="s">
        <v>6615</v>
      </c>
      <c r="AL6353" t="s">
        <v>58</v>
      </c>
      <c r="AM6353" t="s">
        <v>137</v>
      </c>
      <c r="AN6353" t="s">
        <v>1568</v>
      </c>
      <c r="AO6353" t="s">
        <v>217</v>
      </c>
    </row>
    <row r="6354" spans="1:41" hidden="1" x14ac:dyDescent="0.25">
      <c r="A6354" t="s">
        <v>26461</v>
      </c>
      <c r="B6354" t="s">
        <v>26462</v>
      </c>
      <c r="C6354" s="1" t="str">
        <f t="shared" si="402"/>
        <v>21:1065</v>
      </c>
      <c r="D6354" s="1" t="str">
        <f t="shared" si="403"/>
        <v>21:0108</v>
      </c>
      <c r="E6354" t="s">
        <v>26463</v>
      </c>
      <c r="F6354" t="s">
        <v>26464</v>
      </c>
      <c r="H6354">
        <v>51.340342200000002</v>
      </c>
      <c r="I6354">
        <v>-118.6671614</v>
      </c>
      <c r="J6354" s="1" t="str">
        <f t="shared" si="400"/>
        <v>NGR bulk stream sediment</v>
      </c>
      <c r="K6354" s="1" t="str">
        <f t="shared" si="401"/>
        <v>&lt;177 micron (NGR)</v>
      </c>
      <c r="L6354">
        <v>38</v>
      </c>
      <c r="M6354" t="s">
        <v>233</v>
      </c>
      <c r="N6354">
        <v>646</v>
      </c>
      <c r="O6354" t="s">
        <v>174</v>
      </c>
      <c r="P6354" t="s">
        <v>47</v>
      </c>
      <c r="Q6354" t="s">
        <v>765</v>
      </c>
      <c r="R6354" t="s">
        <v>185</v>
      </c>
      <c r="S6354" t="s">
        <v>1121</v>
      </c>
      <c r="T6354" t="s">
        <v>76</v>
      </c>
      <c r="U6354" t="s">
        <v>226</v>
      </c>
      <c r="V6354" t="s">
        <v>87</v>
      </c>
      <c r="W6354" t="s">
        <v>60</v>
      </c>
      <c r="X6354" t="s">
        <v>165</v>
      </c>
      <c r="Y6354" t="s">
        <v>438</v>
      </c>
      <c r="Z6354" t="s">
        <v>53</v>
      </c>
      <c r="AA6354" t="s">
        <v>46</v>
      </c>
      <c r="AB6354" t="s">
        <v>235</v>
      </c>
      <c r="AC6354" t="s">
        <v>58</v>
      </c>
      <c r="AD6354" t="s">
        <v>438</v>
      </c>
      <c r="AE6354" t="s">
        <v>380</v>
      </c>
      <c r="AF6354" t="s">
        <v>85</v>
      </c>
      <c r="AG6354" t="s">
        <v>882</v>
      </c>
      <c r="AH6354" t="s">
        <v>86</v>
      </c>
      <c r="AI6354" t="s">
        <v>122</v>
      </c>
      <c r="AJ6354" t="s">
        <v>10199</v>
      </c>
      <c r="AK6354" t="s">
        <v>55</v>
      </c>
      <c r="AL6354" t="s">
        <v>103</v>
      </c>
      <c r="AM6354" t="s">
        <v>73</v>
      </c>
      <c r="AN6354" t="s">
        <v>481</v>
      </c>
      <c r="AO6354" t="s">
        <v>145</v>
      </c>
    </row>
    <row r="6355" spans="1:41" hidden="1" x14ac:dyDescent="0.25">
      <c r="A6355" t="s">
        <v>26465</v>
      </c>
      <c r="B6355" t="s">
        <v>26466</v>
      </c>
      <c r="C6355" s="1" t="str">
        <f t="shared" si="402"/>
        <v>21:1065</v>
      </c>
      <c r="D6355" s="1" t="str">
        <f t="shared" si="403"/>
        <v>21:0108</v>
      </c>
      <c r="E6355" t="s">
        <v>26467</v>
      </c>
      <c r="F6355" t="s">
        <v>26468</v>
      </c>
      <c r="H6355">
        <v>51.329548199999998</v>
      </c>
      <c r="I6355">
        <v>-118.68491400000001</v>
      </c>
      <c r="J6355" s="1" t="str">
        <f t="shared" si="400"/>
        <v>NGR bulk stream sediment</v>
      </c>
      <c r="K6355" s="1" t="str">
        <f t="shared" si="401"/>
        <v>&lt;177 micron (NGR)</v>
      </c>
      <c r="L6355">
        <v>38</v>
      </c>
      <c r="M6355" t="s">
        <v>248</v>
      </c>
      <c r="N6355">
        <v>647</v>
      </c>
      <c r="O6355" t="s">
        <v>54</v>
      </c>
      <c r="P6355" t="s">
        <v>122</v>
      </c>
      <c r="Q6355" t="s">
        <v>812</v>
      </c>
      <c r="R6355" t="s">
        <v>81</v>
      </c>
      <c r="S6355" t="s">
        <v>431</v>
      </c>
      <c r="T6355" t="s">
        <v>73</v>
      </c>
      <c r="U6355" t="s">
        <v>140</v>
      </c>
      <c r="V6355" t="s">
        <v>101</v>
      </c>
      <c r="W6355" t="s">
        <v>63</v>
      </c>
      <c r="X6355" t="s">
        <v>209</v>
      </c>
      <c r="Y6355" t="s">
        <v>140</v>
      </c>
      <c r="Z6355" t="s">
        <v>199</v>
      </c>
      <c r="AA6355" t="s">
        <v>46</v>
      </c>
      <c r="AB6355" t="s">
        <v>198</v>
      </c>
      <c r="AC6355" t="s">
        <v>267</v>
      </c>
      <c r="AD6355" t="s">
        <v>590</v>
      </c>
      <c r="AE6355" t="s">
        <v>380</v>
      </c>
      <c r="AF6355" t="s">
        <v>148</v>
      </c>
      <c r="AG6355" t="s">
        <v>1059</v>
      </c>
      <c r="AH6355" t="s">
        <v>81</v>
      </c>
      <c r="AI6355" t="s">
        <v>64</v>
      </c>
      <c r="AJ6355" t="s">
        <v>3288</v>
      </c>
      <c r="AK6355" t="s">
        <v>238</v>
      </c>
      <c r="AL6355" t="s">
        <v>47</v>
      </c>
      <c r="AM6355" t="s">
        <v>122</v>
      </c>
      <c r="AN6355" t="s">
        <v>807</v>
      </c>
      <c r="AO6355" t="s">
        <v>99</v>
      </c>
    </row>
    <row r="6356" spans="1:41" hidden="1" x14ac:dyDescent="0.25">
      <c r="A6356" t="s">
        <v>26469</v>
      </c>
      <c r="B6356" t="s">
        <v>26470</v>
      </c>
      <c r="C6356" s="1" t="str">
        <f t="shared" si="402"/>
        <v>21:1065</v>
      </c>
      <c r="D6356" s="1" t="str">
        <f t="shared" si="403"/>
        <v>21:0108</v>
      </c>
      <c r="E6356" t="s">
        <v>26471</v>
      </c>
      <c r="F6356" t="s">
        <v>26472</v>
      </c>
      <c r="H6356">
        <v>51.353453199999997</v>
      </c>
      <c r="I6356">
        <v>-118.83945110000001</v>
      </c>
      <c r="J6356" s="1" t="str">
        <f t="shared" si="400"/>
        <v>NGR bulk stream sediment</v>
      </c>
      <c r="K6356" s="1" t="str">
        <f t="shared" si="401"/>
        <v>&lt;177 micron (NGR)</v>
      </c>
      <c r="L6356">
        <v>38</v>
      </c>
      <c r="M6356" t="s">
        <v>256</v>
      </c>
      <c r="N6356">
        <v>648</v>
      </c>
      <c r="O6356" t="s">
        <v>62</v>
      </c>
      <c r="P6356" t="s">
        <v>47</v>
      </c>
      <c r="Q6356" t="s">
        <v>468</v>
      </c>
      <c r="R6356" t="s">
        <v>111</v>
      </c>
      <c r="S6356" t="s">
        <v>391</v>
      </c>
      <c r="T6356" t="s">
        <v>55</v>
      </c>
      <c r="U6356" t="s">
        <v>226</v>
      </c>
      <c r="V6356" t="s">
        <v>110</v>
      </c>
      <c r="W6356" t="s">
        <v>79</v>
      </c>
      <c r="X6356" t="s">
        <v>108</v>
      </c>
      <c r="Y6356" t="s">
        <v>583</v>
      </c>
      <c r="Z6356" t="s">
        <v>56</v>
      </c>
      <c r="AA6356" t="s">
        <v>46</v>
      </c>
      <c r="AB6356" t="s">
        <v>149</v>
      </c>
      <c r="AC6356" t="s">
        <v>58</v>
      </c>
      <c r="AD6356" t="s">
        <v>144</v>
      </c>
      <c r="AE6356" t="s">
        <v>380</v>
      </c>
      <c r="AF6356" t="s">
        <v>85</v>
      </c>
      <c r="AG6356" t="s">
        <v>76</v>
      </c>
      <c r="AH6356" t="s">
        <v>173</v>
      </c>
      <c r="AI6356" t="s">
        <v>64</v>
      </c>
      <c r="AJ6356" t="s">
        <v>269</v>
      </c>
      <c r="AK6356" t="s">
        <v>96</v>
      </c>
      <c r="AL6356" t="s">
        <v>47</v>
      </c>
      <c r="AM6356" t="s">
        <v>122</v>
      </c>
      <c r="AN6356" t="s">
        <v>920</v>
      </c>
      <c r="AO6356" t="s">
        <v>52</v>
      </c>
    </row>
    <row r="6357" spans="1:41" hidden="1" x14ac:dyDescent="0.25">
      <c r="A6357" t="s">
        <v>26473</v>
      </c>
      <c r="B6357" t="s">
        <v>26474</v>
      </c>
      <c r="C6357" s="1" t="str">
        <f t="shared" si="402"/>
        <v>21:1065</v>
      </c>
      <c r="D6357" s="1" t="str">
        <f t="shared" si="403"/>
        <v>21:0108</v>
      </c>
      <c r="E6357" t="s">
        <v>26475</v>
      </c>
      <c r="F6357" t="s">
        <v>26476</v>
      </c>
      <c r="H6357">
        <v>51.296490200000001</v>
      </c>
      <c r="I6357">
        <v>-118.8377328</v>
      </c>
      <c r="J6357" s="1" t="str">
        <f t="shared" si="400"/>
        <v>NGR bulk stream sediment</v>
      </c>
      <c r="K6357" s="1" t="str">
        <f t="shared" si="401"/>
        <v>&lt;177 micron (NGR)</v>
      </c>
      <c r="L6357">
        <v>38</v>
      </c>
      <c r="M6357" t="s">
        <v>265</v>
      </c>
      <c r="N6357">
        <v>649</v>
      </c>
      <c r="O6357" t="s">
        <v>185</v>
      </c>
      <c r="P6357" t="s">
        <v>51</v>
      </c>
      <c r="Q6357" t="s">
        <v>832</v>
      </c>
      <c r="R6357" t="s">
        <v>163</v>
      </c>
      <c r="S6357" t="s">
        <v>399</v>
      </c>
      <c r="T6357" t="s">
        <v>82</v>
      </c>
      <c r="U6357" t="s">
        <v>184</v>
      </c>
      <c r="V6357" t="s">
        <v>139</v>
      </c>
      <c r="W6357" t="s">
        <v>257</v>
      </c>
      <c r="X6357" t="s">
        <v>73</v>
      </c>
      <c r="Y6357" t="s">
        <v>162</v>
      </c>
      <c r="Z6357" t="s">
        <v>56</v>
      </c>
      <c r="AA6357" t="s">
        <v>46</v>
      </c>
      <c r="AB6357" t="s">
        <v>54</v>
      </c>
      <c r="AC6357" t="s">
        <v>162</v>
      </c>
      <c r="AD6357" t="s">
        <v>144</v>
      </c>
      <c r="AE6357" t="s">
        <v>56</v>
      </c>
      <c r="AF6357" t="s">
        <v>181</v>
      </c>
      <c r="AG6357" t="s">
        <v>129</v>
      </c>
      <c r="AH6357" t="s">
        <v>46</v>
      </c>
      <c r="AI6357" t="s">
        <v>46</v>
      </c>
      <c r="AJ6357" t="s">
        <v>85</v>
      </c>
      <c r="AK6357" t="s">
        <v>455</v>
      </c>
      <c r="AL6357" t="s">
        <v>47</v>
      </c>
      <c r="AM6357" t="s">
        <v>47</v>
      </c>
      <c r="AN6357" t="s">
        <v>345</v>
      </c>
      <c r="AO6357" t="s">
        <v>122</v>
      </c>
    </row>
    <row r="6358" spans="1:41" hidden="1" x14ac:dyDescent="0.25">
      <c r="A6358" t="s">
        <v>26477</v>
      </c>
      <c r="B6358" t="s">
        <v>26478</v>
      </c>
      <c r="C6358" s="1" t="str">
        <f t="shared" si="402"/>
        <v>21:1065</v>
      </c>
      <c r="D6358" s="1" t="str">
        <f t="shared" si="403"/>
        <v>21:0108</v>
      </c>
      <c r="E6358" t="s">
        <v>26479</v>
      </c>
      <c r="F6358" t="s">
        <v>26480</v>
      </c>
      <c r="H6358">
        <v>51.2786306</v>
      </c>
      <c r="I6358">
        <v>-118.7754202</v>
      </c>
      <c r="J6358" s="1" t="str">
        <f t="shared" si="400"/>
        <v>NGR bulk stream sediment</v>
      </c>
      <c r="K6358" s="1" t="str">
        <f t="shared" si="401"/>
        <v>&lt;177 micron (NGR)</v>
      </c>
      <c r="L6358">
        <v>39</v>
      </c>
      <c r="M6358" t="s">
        <v>45</v>
      </c>
      <c r="N6358">
        <v>650</v>
      </c>
      <c r="O6358" t="s">
        <v>139</v>
      </c>
      <c r="P6358" t="s">
        <v>122</v>
      </c>
      <c r="Q6358" t="s">
        <v>817</v>
      </c>
      <c r="R6358" t="s">
        <v>392</v>
      </c>
      <c r="S6358" t="s">
        <v>431</v>
      </c>
      <c r="T6358" t="s">
        <v>50</v>
      </c>
      <c r="U6358" t="s">
        <v>146</v>
      </c>
      <c r="V6358" t="s">
        <v>257</v>
      </c>
      <c r="W6358" t="s">
        <v>206</v>
      </c>
      <c r="X6358" t="s">
        <v>137</v>
      </c>
      <c r="Y6358" t="s">
        <v>241</v>
      </c>
      <c r="Z6358" t="s">
        <v>56</v>
      </c>
      <c r="AA6358" t="s">
        <v>46</v>
      </c>
      <c r="AB6358" t="s">
        <v>54</v>
      </c>
      <c r="AC6358" t="s">
        <v>99</v>
      </c>
      <c r="AD6358" t="s">
        <v>589</v>
      </c>
      <c r="AE6358" t="s">
        <v>56</v>
      </c>
      <c r="AF6358" t="s">
        <v>58</v>
      </c>
      <c r="AG6358" t="s">
        <v>971</v>
      </c>
      <c r="AH6358" t="s">
        <v>81</v>
      </c>
      <c r="AI6358" t="s">
        <v>64</v>
      </c>
      <c r="AJ6358" t="s">
        <v>910</v>
      </c>
      <c r="AK6358" t="s">
        <v>188</v>
      </c>
      <c r="AL6358" t="s">
        <v>47</v>
      </c>
      <c r="AM6358" t="s">
        <v>47</v>
      </c>
      <c r="AN6358" t="s">
        <v>662</v>
      </c>
      <c r="AO6358" t="s">
        <v>85</v>
      </c>
    </row>
    <row r="6359" spans="1:41" hidden="1" x14ac:dyDescent="0.25">
      <c r="A6359" t="s">
        <v>26481</v>
      </c>
      <c r="B6359" t="s">
        <v>26482</v>
      </c>
      <c r="C6359" s="1" t="str">
        <f t="shared" si="402"/>
        <v>21:1065</v>
      </c>
      <c r="D6359" s="1" t="str">
        <f t="shared" si="403"/>
        <v>21:0108</v>
      </c>
      <c r="E6359" t="s">
        <v>26483</v>
      </c>
      <c r="F6359" t="s">
        <v>26484</v>
      </c>
      <c r="H6359">
        <v>51.2505071</v>
      </c>
      <c r="I6359">
        <v>-118.7606801</v>
      </c>
      <c r="J6359" s="1" t="str">
        <f t="shared" si="400"/>
        <v>NGR bulk stream sediment</v>
      </c>
      <c r="K6359" s="1" t="str">
        <f t="shared" si="401"/>
        <v>&lt;177 micron (NGR)</v>
      </c>
      <c r="L6359">
        <v>39</v>
      </c>
      <c r="M6359" t="s">
        <v>71</v>
      </c>
      <c r="N6359">
        <v>651</v>
      </c>
      <c r="O6359" t="s">
        <v>57</v>
      </c>
      <c r="P6359" t="s">
        <v>108</v>
      </c>
      <c r="Q6359" t="s">
        <v>234</v>
      </c>
      <c r="R6359" t="s">
        <v>185</v>
      </c>
      <c r="S6359" t="s">
        <v>508</v>
      </c>
      <c r="T6359" t="s">
        <v>58</v>
      </c>
      <c r="U6359" t="s">
        <v>146</v>
      </c>
      <c r="V6359" t="s">
        <v>139</v>
      </c>
      <c r="W6359" t="s">
        <v>60</v>
      </c>
      <c r="X6359" t="s">
        <v>225</v>
      </c>
      <c r="Y6359" t="s">
        <v>207</v>
      </c>
      <c r="Z6359" t="s">
        <v>46</v>
      </c>
      <c r="AA6359" t="s">
        <v>46</v>
      </c>
      <c r="AB6359" t="s">
        <v>185</v>
      </c>
      <c r="AC6359" t="s">
        <v>58</v>
      </c>
      <c r="AD6359" t="s">
        <v>184</v>
      </c>
      <c r="AE6359" t="s">
        <v>380</v>
      </c>
      <c r="AF6359" t="s">
        <v>55</v>
      </c>
      <c r="AG6359" t="s">
        <v>4459</v>
      </c>
      <c r="AH6359" t="s">
        <v>206</v>
      </c>
      <c r="AI6359" t="s">
        <v>455</v>
      </c>
      <c r="AJ6359" t="s">
        <v>4552</v>
      </c>
      <c r="AK6359" t="s">
        <v>85</v>
      </c>
      <c r="AL6359" t="s">
        <v>47</v>
      </c>
      <c r="AM6359" t="s">
        <v>73</v>
      </c>
      <c r="AN6359" t="s">
        <v>588</v>
      </c>
      <c r="AO6359" t="s">
        <v>475</v>
      </c>
    </row>
    <row r="6360" spans="1:41" hidden="1" x14ac:dyDescent="0.25">
      <c r="A6360" t="s">
        <v>26485</v>
      </c>
      <c r="B6360" t="s">
        <v>26486</v>
      </c>
      <c r="C6360" s="1" t="str">
        <f t="shared" si="402"/>
        <v>21:1065</v>
      </c>
      <c r="D6360" s="1" t="str">
        <f t="shared" si="403"/>
        <v>21:0108</v>
      </c>
      <c r="E6360" t="s">
        <v>26487</v>
      </c>
      <c r="F6360" t="s">
        <v>26488</v>
      </c>
      <c r="H6360">
        <v>51.228251700000001</v>
      </c>
      <c r="I6360">
        <v>-118.81803960000001</v>
      </c>
      <c r="J6360" s="1" t="str">
        <f t="shared" si="400"/>
        <v>NGR bulk stream sediment</v>
      </c>
      <c r="K6360" s="1" t="str">
        <f t="shared" si="401"/>
        <v>&lt;177 micron (NGR)</v>
      </c>
      <c r="L6360">
        <v>39</v>
      </c>
      <c r="M6360" t="s">
        <v>95</v>
      </c>
      <c r="N6360">
        <v>652</v>
      </c>
      <c r="O6360" t="s">
        <v>53</v>
      </c>
      <c r="P6360" t="s">
        <v>103</v>
      </c>
      <c r="Q6360" t="s">
        <v>578</v>
      </c>
      <c r="R6360" t="s">
        <v>110</v>
      </c>
      <c r="S6360" t="s">
        <v>1121</v>
      </c>
      <c r="T6360" t="s">
        <v>108</v>
      </c>
      <c r="U6360" t="s">
        <v>146</v>
      </c>
      <c r="V6360" t="s">
        <v>63</v>
      </c>
      <c r="W6360" t="s">
        <v>164</v>
      </c>
      <c r="X6360" t="s">
        <v>217</v>
      </c>
      <c r="Y6360" t="s">
        <v>237</v>
      </c>
      <c r="Z6360" t="s">
        <v>198</v>
      </c>
      <c r="AA6360" t="s">
        <v>46</v>
      </c>
      <c r="AB6360" t="s">
        <v>185</v>
      </c>
      <c r="AC6360" t="s">
        <v>58</v>
      </c>
      <c r="AD6360" t="s">
        <v>184</v>
      </c>
      <c r="AE6360" t="s">
        <v>380</v>
      </c>
      <c r="AF6360" t="s">
        <v>85</v>
      </c>
      <c r="AG6360" t="s">
        <v>3895</v>
      </c>
      <c r="AH6360" t="s">
        <v>130</v>
      </c>
      <c r="AI6360" t="s">
        <v>122</v>
      </c>
      <c r="AJ6360" t="s">
        <v>272</v>
      </c>
      <c r="AK6360" t="s">
        <v>55</v>
      </c>
      <c r="AL6360" t="s">
        <v>47</v>
      </c>
      <c r="AM6360" t="s">
        <v>51</v>
      </c>
      <c r="AN6360" t="s">
        <v>456</v>
      </c>
      <c r="AO6360" t="s">
        <v>141</v>
      </c>
    </row>
    <row r="6361" spans="1:41" hidden="1" x14ac:dyDescent="0.25">
      <c r="A6361" t="s">
        <v>26489</v>
      </c>
      <c r="B6361" t="s">
        <v>26490</v>
      </c>
      <c r="C6361" s="1" t="str">
        <f t="shared" si="402"/>
        <v>21:1065</v>
      </c>
      <c r="D6361" s="1" t="str">
        <f t="shared" si="403"/>
        <v>21:0108</v>
      </c>
      <c r="E6361" t="s">
        <v>26491</v>
      </c>
      <c r="F6361" t="s">
        <v>26492</v>
      </c>
      <c r="H6361">
        <v>51.233810699999999</v>
      </c>
      <c r="I6361">
        <v>-118.8231578</v>
      </c>
      <c r="J6361" s="1" t="str">
        <f t="shared" si="400"/>
        <v>NGR bulk stream sediment</v>
      </c>
      <c r="K6361" s="1" t="str">
        <f t="shared" si="401"/>
        <v>&lt;177 micron (NGR)</v>
      </c>
      <c r="L6361">
        <v>39</v>
      </c>
      <c r="M6361" t="s">
        <v>117</v>
      </c>
      <c r="N6361">
        <v>653</v>
      </c>
      <c r="O6361" t="s">
        <v>53</v>
      </c>
      <c r="P6361" t="s">
        <v>47</v>
      </c>
      <c r="Q6361" t="s">
        <v>817</v>
      </c>
      <c r="R6361" t="s">
        <v>63</v>
      </c>
      <c r="S6361" t="s">
        <v>533</v>
      </c>
      <c r="T6361" t="s">
        <v>127</v>
      </c>
      <c r="U6361" t="s">
        <v>65</v>
      </c>
      <c r="V6361" t="s">
        <v>81</v>
      </c>
      <c r="W6361" t="s">
        <v>164</v>
      </c>
      <c r="X6361" t="s">
        <v>98</v>
      </c>
      <c r="Y6361" t="s">
        <v>7208</v>
      </c>
      <c r="Z6361" t="s">
        <v>46</v>
      </c>
      <c r="AA6361" t="s">
        <v>46</v>
      </c>
      <c r="AB6361" t="s">
        <v>149</v>
      </c>
      <c r="AC6361" t="s">
        <v>82</v>
      </c>
      <c r="AD6361" t="s">
        <v>140</v>
      </c>
      <c r="AE6361" t="s">
        <v>56</v>
      </c>
      <c r="AF6361" t="s">
        <v>108</v>
      </c>
      <c r="AG6361" t="s">
        <v>3638</v>
      </c>
      <c r="AH6361" t="s">
        <v>282</v>
      </c>
      <c r="AI6361" t="s">
        <v>51</v>
      </c>
      <c r="AJ6361" t="s">
        <v>26493</v>
      </c>
      <c r="AK6361" t="s">
        <v>76</v>
      </c>
      <c r="AL6361" t="s">
        <v>73</v>
      </c>
      <c r="AM6361" t="s">
        <v>51</v>
      </c>
      <c r="AN6361" t="s">
        <v>481</v>
      </c>
      <c r="AO6361" t="s">
        <v>225</v>
      </c>
    </row>
    <row r="6362" spans="1:41" hidden="1" x14ac:dyDescent="0.25">
      <c r="A6362" t="s">
        <v>26494</v>
      </c>
      <c r="B6362" t="s">
        <v>26495</v>
      </c>
      <c r="C6362" s="1" t="str">
        <f t="shared" si="402"/>
        <v>21:1065</v>
      </c>
      <c r="D6362" s="1" t="str">
        <f t="shared" si="403"/>
        <v>21:0108</v>
      </c>
      <c r="E6362" t="s">
        <v>26496</v>
      </c>
      <c r="F6362" t="s">
        <v>26497</v>
      </c>
      <c r="H6362">
        <v>51.217686999999998</v>
      </c>
      <c r="I6362">
        <v>-118.8242248</v>
      </c>
      <c r="J6362" s="1" t="str">
        <f t="shared" si="400"/>
        <v>NGR bulk stream sediment</v>
      </c>
      <c r="K6362" s="1" t="str">
        <f t="shared" si="401"/>
        <v>&lt;177 micron (NGR)</v>
      </c>
      <c r="L6362">
        <v>39</v>
      </c>
      <c r="M6362" t="s">
        <v>280</v>
      </c>
      <c r="N6362">
        <v>654</v>
      </c>
      <c r="O6362" t="s">
        <v>62</v>
      </c>
      <c r="P6362" t="s">
        <v>47</v>
      </c>
      <c r="Q6362" t="s">
        <v>481</v>
      </c>
      <c r="R6362" t="s">
        <v>206</v>
      </c>
      <c r="S6362" t="s">
        <v>372</v>
      </c>
      <c r="T6362" t="s">
        <v>51</v>
      </c>
      <c r="U6362" t="s">
        <v>457</v>
      </c>
      <c r="V6362" t="s">
        <v>235</v>
      </c>
      <c r="W6362" t="s">
        <v>81</v>
      </c>
      <c r="X6362" t="s">
        <v>127</v>
      </c>
      <c r="Y6362" t="s">
        <v>431</v>
      </c>
      <c r="Z6362" t="s">
        <v>56</v>
      </c>
      <c r="AA6362" t="s">
        <v>46</v>
      </c>
      <c r="AB6362" t="s">
        <v>61</v>
      </c>
      <c r="AC6362" t="s">
        <v>58</v>
      </c>
      <c r="AD6362" t="s">
        <v>146</v>
      </c>
      <c r="AE6362" t="s">
        <v>380</v>
      </c>
      <c r="AF6362" t="s">
        <v>224</v>
      </c>
      <c r="AG6362" t="s">
        <v>910</v>
      </c>
      <c r="AH6362" t="s">
        <v>81</v>
      </c>
      <c r="AI6362" t="s">
        <v>63</v>
      </c>
      <c r="AJ6362" t="s">
        <v>10824</v>
      </c>
      <c r="AK6362" t="s">
        <v>242</v>
      </c>
      <c r="AL6362" t="s">
        <v>47</v>
      </c>
      <c r="AM6362" t="s">
        <v>47</v>
      </c>
      <c r="AN6362" t="s">
        <v>364</v>
      </c>
      <c r="AO6362" t="s">
        <v>267</v>
      </c>
    </row>
    <row r="6363" spans="1:41" hidden="1" x14ac:dyDescent="0.25">
      <c r="A6363" t="s">
        <v>26498</v>
      </c>
      <c r="B6363" t="s">
        <v>26499</v>
      </c>
      <c r="C6363" s="1" t="str">
        <f t="shared" si="402"/>
        <v>21:1065</v>
      </c>
      <c r="D6363" s="1" t="str">
        <f t="shared" si="403"/>
        <v>21:0108</v>
      </c>
      <c r="E6363" t="s">
        <v>26496</v>
      </c>
      <c r="F6363" t="s">
        <v>26500</v>
      </c>
      <c r="H6363">
        <v>51.217686999999998</v>
      </c>
      <c r="I6363">
        <v>-118.8242248</v>
      </c>
      <c r="J6363" s="1" t="str">
        <f t="shared" si="400"/>
        <v>NGR bulk stream sediment</v>
      </c>
      <c r="K6363" s="1" t="str">
        <f t="shared" si="401"/>
        <v>&lt;177 micron (NGR)</v>
      </c>
      <c r="L6363">
        <v>39</v>
      </c>
      <c r="M6363" t="s">
        <v>288</v>
      </c>
      <c r="N6363">
        <v>655</v>
      </c>
      <c r="O6363" t="s">
        <v>53</v>
      </c>
      <c r="P6363" t="s">
        <v>47</v>
      </c>
      <c r="Q6363" t="s">
        <v>404</v>
      </c>
      <c r="R6363" t="s">
        <v>257</v>
      </c>
      <c r="S6363" t="s">
        <v>508</v>
      </c>
      <c r="T6363" t="s">
        <v>51</v>
      </c>
      <c r="U6363" t="s">
        <v>445</v>
      </c>
      <c r="V6363" t="s">
        <v>61</v>
      </c>
      <c r="W6363" t="s">
        <v>63</v>
      </c>
      <c r="X6363" t="s">
        <v>209</v>
      </c>
      <c r="Y6363" t="s">
        <v>431</v>
      </c>
      <c r="Z6363" t="s">
        <v>56</v>
      </c>
      <c r="AA6363" t="s">
        <v>46</v>
      </c>
      <c r="AB6363" t="s">
        <v>61</v>
      </c>
      <c r="AC6363" t="s">
        <v>58</v>
      </c>
      <c r="AD6363" t="s">
        <v>146</v>
      </c>
      <c r="AE6363" t="s">
        <v>380</v>
      </c>
      <c r="AF6363" t="s">
        <v>292</v>
      </c>
      <c r="AG6363" t="s">
        <v>983</v>
      </c>
      <c r="AH6363" t="s">
        <v>139</v>
      </c>
      <c r="AI6363" t="s">
        <v>81</v>
      </c>
      <c r="AJ6363" t="s">
        <v>8308</v>
      </c>
      <c r="AK6363" t="s">
        <v>137</v>
      </c>
      <c r="AL6363" t="s">
        <v>47</v>
      </c>
      <c r="AM6363" t="s">
        <v>47</v>
      </c>
      <c r="AN6363" t="s">
        <v>234</v>
      </c>
      <c r="AO6363" t="s">
        <v>141</v>
      </c>
    </row>
    <row r="6364" spans="1:41" hidden="1" x14ac:dyDescent="0.25">
      <c r="A6364" t="s">
        <v>26501</v>
      </c>
      <c r="B6364" t="s">
        <v>26502</v>
      </c>
      <c r="C6364" s="1" t="str">
        <f t="shared" si="402"/>
        <v>21:1065</v>
      </c>
      <c r="D6364" s="1" t="str">
        <f t="shared" si="403"/>
        <v>21:0108</v>
      </c>
      <c r="E6364" t="s">
        <v>26503</v>
      </c>
      <c r="F6364" t="s">
        <v>26504</v>
      </c>
      <c r="H6364">
        <v>51.208579899999997</v>
      </c>
      <c r="I6364">
        <v>-118.8194122</v>
      </c>
      <c r="J6364" s="1" t="str">
        <f t="shared" si="400"/>
        <v>NGR bulk stream sediment</v>
      </c>
      <c r="K6364" s="1" t="str">
        <f t="shared" si="401"/>
        <v>&lt;177 micron (NGR)</v>
      </c>
      <c r="L6364">
        <v>39</v>
      </c>
      <c r="M6364" t="s">
        <v>136</v>
      </c>
      <c r="N6364">
        <v>656</v>
      </c>
      <c r="O6364" t="s">
        <v>149</v>
      </c>
      <c r="P6364" t="s">
        <v>103</v>
      </c>
      <c r="Q6364" t="s">
        <v>698</v>
      </c>
      <c r="R6364" t="s">
        <v>238</v>
      </c>
      <c r="S6364" t="s">
        <v>463</v>
      </c>
      <c r="T6364" t="s">
        <v>85</v>
      </c>
      <c r="U6364" t="s">
        <v>291</v>
      </c>
      <c r="V6364" t="s">
        <v>125</v>
      </c>
      <c r="W6364" t="s">
        <v>455</v>
      </c>
      <c r="X6364" t="s">
        <v>58</v>
      </c>
      <c r="Y6364" t="s">
        <v>438</v>
      </c>
      <c r="Z6364" t="s">
        <v>56</v>
      </c>
      <c r="AA6364" t="s">
        <v>46</v>
      </c>
      <c r="AB6364" t="s">
        <v>110</v>
      </c>
      <c r="AC6364" t="s">
        <v>58</v>
      </c>
      <c r="AD6364" t="s">
        <v>77</v>
      </c>
      <c r="AE6364" t="s">
        <v>380</v>
      </c>
      <c r="AF6364" t="s">
        <v>58</v>
      </c>
      <c r="AG6364" t="s">
        <v>1340</v>
      </c>
      <c r="AH6364" t="s">
        <v>78</v>
      </c>
      <c r="AI6364" t="s">
        <v>47</v>
      </c>
      <c r="AJ6364" t="s">
        <v>6218</v>
      </c>
      <c r="AK6364" t="s">
        <v>109</v>
      </c>
      <c r="AL6364" t="s">
        <v>47</v>
      </c>
      <c r="AM6364" t="s">
        <v>47</v>
      </c>
      <c r="AN6364" t="s">
        <v>356</v>
      </c>
      <c r="AO6364" t="s">
        <v>330</v>
      </c>
    </row>
    <row r="6365" spans="1:41" hidden="1" x14ac:dyDescent="0.25">
      <c r="A6365" t="s">
        <v>26505</v>
      </c>
      <c r="B6365" t="s">
        <v>26506</v>
      </c>
      <c r="C6365" s="1" t="str">
        <f t="shared" si="402"/>
        <v>21:1065</v>
      </c>
      <c r="D6365" s="1" t="str">
        <f t="shared" si="403"/>
        <v>21:0108</v>
      </c>
      <c r="E6365" t="s">
        <v>26507</v>
      </c>
      <c r="F6365" t="s">
        <v>26508</v>
      </c>
      <c r="H6365">
        <v>51.174690900000002</v>
      </c>
      <c r="I6365">
        <v>-118.8050444</v>
      </c>
      <c r="J6365" s="1" t="str">
        <f t="shared" si="400"/>
        <v>NGR bulk stream sediment</v>
      </c>
      <c r="K6365" s="1" t="str">
        <f t="shared" si="401"/>
        <v>&lt;177 micron (NGR)</v>
      </c>
      <c r="L6365">
        <v>39</v>
      </c>
      <c r="M6365" t="s">
        <v>157</v>
      </c>
      <c r="N6365">
        <v>657</v>
      </c>
      <c r="O6365" t="s">
        <v>62</v>
      </c>
      <c r="P6365" t="s">
        <v>47</v>
      </c>
      <c r="Q6365" t="s">
        <v>646</v>
      </c>
      <c r="R6365" t="s">
        <v>86</v>
      </c>
      <c r="S6365" t="s">
        <v>695</v>
      </c>
      <c r="T6365" t="s">
        <v>85</v>
      </c>
      <c r="U6365" t="s">
        <v>146</v>
      </c>
      <c r="V6365" t="s">
        <v>139</v>
      </c>
      <c r="W6365" t="s">
        <v>130</v>
      </c>
      <c r="X6365" t="s">
        <v>55</v>
      </c>
      <c r="Y6365" t="s">
        <v>146</v>
      </c>
      <c r="Z6365" t="s">
        <v>199</v>
      </c>
      <c r="AA6365" t="s">
        <v>46</v>
      </c>
      <c r="AB6365" t="s">
        <v>174</v>
      </c>
      <c r="AC6365" t="s">
        <v>58</v>
      </c>
      <c r="AD6365" t="s">
        <v>331</v>
      </c>
      <c r="AE6365" t="s">
        <v>380</v>
      </c>
      <c r="AF6365" t="s">
        <v>55</v>
      </c>
      <c r="AG6365" t="s">
        <v>2219</v>
      </c>
      <c r="AH6365" t="s">
        <v>47</v>
      </c>
      <c r="AI6365" t="s">
        <v>81</v>
      </c>
      <c r="AJ6365" t="s">
        <v>186</v>
      </c>
      <c r="AK6365" t="s">
        <v>259</v>
      </c>
      <c r="AL6365" t="s">
        <v>47</v>
      </c>
      <c r="AM6365" t="s">
        <v>122</v>
      </c>
      <c r="AN6365" t="s">
        <v>356</v>
      </c>
      <c r="AO6365" t="s">
        <v>82</v>
      </c>
    </row>
    <row r="6366" spans="1:41" hidden="1" x14ac:dyDescent="0.25">
      <c r="A6366" t="s">
        <v>26509</v>
      </c>
      <c r="B6366" t="s">
        <v>26510</v>
      </c>
      <c r="C6366" s="1" t="str">
        <f t="shared" si="402"/>
        <v>21:1065</v>
      </c>
      <c r="D6366" s="1" t="str">
        <f t="shared" si="403"/>
        <v>21:0108</v>
      </c>
      <c r="E6366" t="s">
        <v>26511</v>
      </c>
      <c r="F6366" t="s">
        <v>26512</v>
      </c>
      <c r="H6366">
        <v>51.109727599999999</v>
      </c>
      <c r="I6366">
        <v>-118.8133551</v>
      </c>
      <c r="J6366" s="1" t="str">
        <f t="shared" si="400"/>
        <v>NGR bulk stream sediment</v>
      </c>
      <c r="K6366" s="1" t="str">
        <f t="shared" si="401"/>
        <v>&lt;177 micron (NGR)</v>
      </c>
      <c r="L6366">
        <v>39</v>
      </c>
      <c r="M6366" t="s">
        <v>170</v>
      </c>
      <c r="N6366">
        <v>658</v>
      </c>
      <c r="O6366" t="s">
        <v>46</v>
      </c>
      <c r="P6366" t="s">
        <v>52</v>
      </c>
      <c r="Q6366" t="s">
        <v>662</v>
      </c>
      <c r="R6366" t="s">
        <v>127</v>
      </c>
      <c r="S6366" t="s">
        <v>780</v>
      </c>
      <c r="T6366" t="s">
        <v>58</v>
      </c>
      <c r="U6366" t="s">
        <v>184</v>
      </c>
      <c r="V6366" t="s">
        <v>257</v>
      </c>
      <c r="W6366" t="s">
        <v>64</v>
      </c>
      <c r="X6366" t="s">
        <v>209</v>
      </c>
      <c r="Y6366" t="s">
        <v>26513</v>
      </c>
      <c r="Z6366" t="s">
        <v>56</v>
      </c>
      <c r="AA6366" t="s">
        <v>46</v>
      </c>
      <c r="AB6366" t="s">
        <v>185</v>
      </c>
      <c r="AC6366" t="s">
        <v>58</v>
      </c>
      <c r="AD6366" t="s">
        <v>146</v>
      </c>
      <c r="AE6366" t="s">
        <v>380</v>
      </c>
      <c r="AF6366" t="s">
        <v>412</v>
      </c>
      <c r="AG6366" t="s">
        <v>9584</v>
      </c>
      <c r="AH6366" t="s">
        <v>64</v>
      </c>
      <c r="AI6366" t="s">
        <v>228</v>
      </c>
      <c r="AJ6366" t="s">
        <v>8246</v>
      </c>
      <c r="AK6366" t="s">
        <v>622</v>
      </c>
      <c r="AL6366" t="s">
        <v>47</v>
      </c>
      <c r="AM6366" t="s">
        <v>47</v>
      </c>
      <c r="AN6366" t="s">
        <v>1148</v>
      </c>
      <c r="AO6366" t="s">
        <v>52</v>
      </c>
    </row>
    <row r="6367" spans="1:41" hidden="1" x14ac:dyDescent="0.25">
      <c r="A6367" t="s">
        <v>26514</v>
      </c>
      <c r="B6367" t="s">
        <v>26515</v>
      </c>
      <c r="C6367" s="1" t="str">
        <f t="shared" si="402"/>
        <v>21:1065</v>
      </c>
      <c r="D6367" s="1" t="str">
        <f t="shared" si="403"/>
        <v>21:0108</v>
      </c>
      <c r="E6367" t="s">
        <v>26516</v>
      </c>
      <c r="F6367" t="s">
        <v>26517</v>
      </c>
      <c r="H6367">
        <v>51.1465551</v>
      </c>
      <c r="I6367">
        <v>-118.8788531</v>
      </c>
      <c r="J6367" s="1" t="str">
        <f t="shared" si="400"/>
        <v>NGR bulk stream sediment</v>
      </c>
      <c r="K6367" s="1" t="str">
        <f t="shared" si="401"/>
        <v>&lt;177 micron (NGR)</v>
      </c>
      <c r="L6367">
        <v>39</v>
      </c>
      <c r="M6367" t="s">
        <v>180</v>
      </c>
      <c r="N6367">
        <v>659</v>
      </c>
      <c r="O6367" t="s">
        <v>62</v>
      </c>
      <c r="P6367" t="s">
        <v>47</v>
      </c>
      <c r="Q6367" t="s">
        <v>1069</v>
      </c>
      <c r="R6367" t="s">
        <v>61</v>
      </c>
      <c r="S6367" t="s">
        <v>568</v>
      </c>
      <c r="T6367" t="s">
        <v>51</v>
      </c>
      <c r="U6367" t="s">
        <v>184</v>
      </c>
      <c r="V6367" t="s">
        <v>64</v>
      </c>
      <c r="W6367" t="s">
        <v>174</v>
      </c>
      <c r="X6367" t="s">
        <v>85</v>
      </c>
      <c r="Y6367" t="s">
        <v>6216</v>
      </c>
      <c r="Z6367" t="s">
        <v>56</v>
      </c>
      <c r="AA6367" t="s">
        <v>46</v>
      </c>
      <c r="AB6367" t="s">
        <v>105</v>
      </c>
      <c r="AC6367" t="s">
        <v>58</v>
      </c>
      <c r="AD6367" t="s">
        <v>226</v>
      </c>
      <c r="AE6367" t="s">
        <v>380</v>
      </c>
      <c r="AF6367" t="s">
        <v>102</v>
      </c>
      <c r="AG6367" t="s">
        <v>1335</v>
      </c>
      <c r="AH6367" t="s">
        <v>185</v>
      </c>
      <c r="AI6367" t="s">
        <v>130</v>
      </c>
      <c r="AJ6367" t="s">
        <v>8478</v>
      </c>
      <c r="AK6367" t="s">
        <v>108</v>
      </c>
      <c r="AL6367" t="s">
        <v>47</v>
      </c>
      <c r="AM6367" t="s">
        <v>47</v>
      </c>
      <c r="AN6367" t="s">
        <v>289</v>
      </c>
      <c r="AO6367" t="s">
        <v>73</v>
      </c>
    </row>
    <row r="6368" spans="1:41" hidden="1" x14ac:dyDescent="0.25">
      <c r="A6368" t="s">
        <v>26518</v>
      </c>
      <c r="B6368" t="s">
        <v>26519</v>
      </c>
      <c r="C6368" s="1" t="str">
        <f t="shared" si="402"/>
        <v>21:1065</v>
      </c>
      <c r="D6368" s="1" t="str">
        <f t="shared" si="403"/>
        <v>21:0108</v>
      </c>
      <c r="E6368" t="s">
        <v>26520</v>
      </c>
      <c r="F6368" t="s">
        <v>26521</v>
      </c>
      <c r="H6368">
        <v>51.270376300000002</v>
      </c>
      <c r="I6368">
        <v>-118.9443998</v>
      </c>
      <c r="J6368" s="1" t="str">
        <f t="shared" si="400"/>
        <v>NGR bulk stream sediment</v>
      </c>
      <c r="K6368" s="1" t="str">
        <f t="shared" si="401"/>
        <v>&lt;177 micron (NGR)</v>
      </c>
      <c r="L6368">
        <v>39</v>
      </c>
      <c r="M6368" t="s">
        <v>195</v>
      </c>
      <c r="N6368">
        <v>660</v>
      </c>
      <c r="O6368" t="s">
        <v>62</v>
      </c>
      <c r="P6368" t="s">
        <v>47</v>
      </c>
      <c r="Q6368" t="s">
        <v>327</v>
      </c>
      <c r="R6368" t="s">
        <v>257</v>
      </c>
      <c r="S6368" t="s">
        <v>343</v>
      </c>
      <c r="T6368" t="s">
        <v>85</v>
      </c>
      <c r="U6368" t="s">
        <v>667</v>
      </c>
      <c r="V6368" t="s">
        <v>79</v>
      </c>
      <c r="W6368" t="s">
        <v>173</v>
      </c>
      <c r="X6368" t="s">
        <v>103</v>
      </c>
      <c r="Y6368" t="s">
        <v>131</v>
      </c>
      <c r="Z6368" t="s">
        <v>56</v>
      </c>
      <c r="AA6368" t="s">
        <v>46</v>
      </c>
      <c r="AB6368" t="s">
        <v>64</v>
      </c>
      <c r="AC6368" t="s">
        <v>58</v>
      </c>
      <c r="AD6368" t="s">
        <v>597</v>
      </c>
      <c r="AE6368" t="s">
        <v>380</v>
      </c>
      <c r="AF6368" t="s">
        <v>55</v>
      </c>
      <c r="AG6368" t="s">
        <v>365</v>
      </c>
      <c r="AH6368" t="s">
        <v>105</v>
      </c>
      <c r="AI6368" t="s">
        <v>174</v>
      </c>
      <c r="AJ6368" t="s">
        <v>127</v>
      </c>
      <c r="AK6368" t="s">
        <v>158</v>
      </c>
      <c r="AL6368" t="s">
        <v>47</v>
      </c>
      <c r="AM6368" t="s">
        <v>47</v>
      </c>
      <c r="AN6368" t="s">
        <v>533</v>
      </c>
      <c r="AO6368" t="s">
        <v>225</v>
      </c>
    </row>
    <row r="6369" spans="1:41" hidden="1" x14ac:dyDescent="0.25">
      <c r="A6369" t="s">
        <v>26522</v>
      </c>
      <c r="B6369" t="s">
        <v>26523</v>
      </c>
      <c r="C6369" s="1" t="str">
        <f t="shared" si="402"/>
        <v>21:1065</v>
      </c>
      <c r="D6369" s="1" t="str">
        <f t="shared" si="403"/>
        <v>21:0108</v>
      </c>
      <c r="E6369" t="s">
        <v>26524</v>
      </c>
      <c r="F6369" t="s">
        <v>26525</v>
      </c>
      <c r="H6369">
        <v>51.315711800000003</v>
      </c>
      <c r="I6369">
        <v>-118.94551250000001</v>
      </c>
      <c r="J6369" s="1" t="str">
        <f t="shared" si="400"/>
        <v>NGR bulk stream sediment</v>
      </c>
      <c r="K6369" s="1" t="str">
        <f t="shared" si="401"/>
        <v>&lt;177 micron (NGR)</v>
      </c>
      <c r="L6369">
        <v>39</v>
      </c>
      <c r="M6369" t="s">
        <v>205</v>
      </c>
      <c r="N6369">
        <v>661</v>
      </c>
      <c r="O6369" t="s">
        <v>62</v>
      </c>
      <c r="P6369" t="s">
        <v>47</v>
      </c>
      <c r="Q6369" t="s">
        <v>935</v>
      </c>
      <c r="R6369" t="s">
        <v>62</v>
      </c>
      <c r="S6369" t="s">
        <v>146</v>
      </c>
      <c r="T6369" t="s">
        <v>137</v>
      </c>
      <c r="U6369" t="s">
        <v>77</v>
      </c>
      <c r="V6369" t="s">
        <v>105</v>
      </c>
      <c r="W6369" t="s">
        <v>63</v>
      </c>
      <c r="X6369" t="s">
        <v>52</v>
      </c>
      <c r="Y6369" t="s">
        <v>358</v>
      </c>
      <c r="Z6369" t="s">
        <v>56</v>
      </c>
      <c r="AA6369" t="s">
        <v>46</v>
      </c>
      <c r="AB6369" t="s">
        <v>61</v>
      </c>
      <c r="AC6369" t="s">
        <v>145</v>
      </c>
      <c r="AD6369" t="s">
        <v>241</v>
      </c>
      <c r="AE6369" t="s">
        <v>380</v>
      </c>
      <c r="AF6369" t="s">
        <v>58</v>
      </c>
      <c r="AG6369" t="s">
        <v>58</v>
      </c>
      <c r="AH6369" t="s">
        <v>101</v>
      </c>
      <c r="AI6369" t="s">
        <v>61</v>
      </c>
      <c r="AJ6369" t="s">
        <v>1964</v>
      </c>
      <c r="AK6369" t="s">
        <v>365</v>
      </c>
      <c r="AL6369" t="s">
        <v>47</v>
      </c>
      <c r="AM6369" t="s">
        <v>47</v>
      </c>
      <c r="AN6369" t="s">
        <v>920</v>
      </c>
      <c r="AO6369" t="s">
        <v>137</v>
      </c>
    </row>
    <row r="6370" spans="1:41" hidden="1" x14ac:dyDescent="0.25">
      <c r="A6370" t="s">
        <v>26526</v>
      </c>
      <c r="B6370" t="s">
        <v>26527</v>
      </c>
      <c r="C6370" s="1" t="str">
        <f t="shared" si="402"/>
        <v>21:1065</v>
      </c>
      <c r="D6370" s="1" t="str">
        <f t="shared" si="403"/>
        <v>21:0108</v>
      </c>
      <c r="E6370" t="s">
        <v>26528</v>
      </c>
      <c r="F6370" t="s">
        <v>26529</v>
      </c>
      <c r="H6370">
        <v>51.308829299999999</v>
      </c>
      <c r="I6370">
        <v>-118.94890890000001</v>
      </c>
      <c r="J6370" s="1" t="str">
        <f t="shared" si="400"/>
        <v>NGR bulk stream sediment</v>
      </c>
      <c r="K6370" s="1" t="str">
        <f t="shared" si="401"/>
        <v>&lt;177 micron (NGR)</v>
      </c>
      <c r="L6370">
        <v>39</v>
      </c>
      <c r="M6370" t="s">
        <v>214</v>
      </c>
      <c r="N6370">
        <v>662</v>
      </c>
      <c r="O6370" t="s">
        <v>87</v>
      </c>
      <c r="P6370" t="s">
        <v>47</v>
      </c>
      <c r="Q6370" t="s">
        <v>673</v>
      </c>
      <c r="R6370" t="s">
        <v>85</v>
      </c>
      <c r="S6370" t="s">
        <v>237</v>
      </c>
      <c r="T6370" t="s">
        <v>108</v>
      </c>
      <c r="U6370" t="s">
        <v>258</v>
      </c>
      <c r="V6370" t="s">
        <v>63</v>
      </c>
      <c r="W6370" t="s">
        <v>122</v>
      </c>
      <c r="X6370" t="s">
        <v>137</v>
      </c>
      <c r="Y6370" t="s">
        <v>140</v>
      </c>
      <c r="Z6370" t="s">
        <v>56</v>
      </c>
      <c r="AA6370" t="s">
        <v>46</v>
      </c>
      <c r="AB6370" t="s">
        <v>110</v>
      </c>
      <c r="AC6370" t="s">
        <v>58</v>
      </c>
      <c r="AD6370" t="s">
        <v>350</v>
      </c>
      <c r="AE6370" t="s">
        <v>56</v>
      </c>
      <c r="AF6370" t="s">
        <v>55</v>
      </c>
      <c r="AG6370" t="s">
        <v>1211</v>
      </c>
      <c r="AH6370" t="s">
        <v>63</v>
      </c>
      <c r="AI6370" t="s">
        <v>101</v>
      </c>
      <c r="AJ6370" t="s">
        <v>3932</v>
      </c>
      <c r="AK6370" t="s">
        <v>76</v>
      </c>
      <c r="AL6370" t="s">
        <v>47</v>
      </c>
      <c r="AM6370" t="s">
        <v>122</v>
      </c>
      <c r="AN6370" t="s">
        <v>65</v>
      </c>
      <c r="AO6370" t="s">
        <v>267</v>
      </c>
    </row>
    <row r="6371" spans="1:41" hidden="1" x14ac:dyDescent="0.25">
      <c r="A6371" t="s">
        <v>26530</v>
      </c>
      <c r="B6371" t="s">
        <v>26531</v>
      </c>
      <c r="C6371" s="1" t="str">
        <f t="shared" si="402"/>
        <v>21:1065</v>
      </c>
      <c r="D6371" s="1" t="str">
        <f t="shared" si="403"/>
        <v>21:0108</v>
      </c>
      <c r="E6371" t="s">
        <v>26532</v>
      </c>
      <c r="F6371" t="s">
        <v>26533</v>
      </c>
      <c r="H6371">
        <v>51.373840299999998</v>
      </c>
      <c r="I6371">
        <v>-118.97961549999999</v>
      </c>
      <c r="J6371" s="1" t="str">
        <f t="shared" si="400"/>
        <v>NGR bulk stream sediment</v>
      </c>
      <c r="K6371" s="1" t="str">
        <f t="shared" si="401"/>
        <v>&lt;177 micron (NGR)</v>
      </c>
      <c r="L6371">
        <v>39</v>
      </c>
      <c r="M6371" t="s">
        <v>223</v>
      </c>
      <c r="N6371">
        <v>663</v>
      </c>
      <c r="O6371" t="s">
        <v>62</v>
      </c>
      <c r="P6371" t="s">
        <v>73</v>
      </c>
      <c r="Q6371" t="s">
        <v>780</v>
      </c>
      <c r="R6371" t="s">
        <v>185</v>
      </c>
      <c r="S6371" t="s">
        <v>226</v>
      </c>
      <c r="T6371" t="s">
        <v>52</v>
      </c>
      <c r="U6371" t="s">
        <v>507</v>
      </c>
      <c r="V6371" t="s">
        <v>105</v>
      </c>
      <c r="W6371" t="s">
        <v>47</v>
      </c>
      <c r="X6371" t="s">
        <v>52</v>
      </c>
      <c r="Y6371" t="s">
        <v>300</v>
      </c>
      <c r="Z6371" t="s">
        <v>56</v>
      </c>
      <c r="AA6371" t="s">
        <v>46</v>
      </c>
      <c r="AB6371" t="s">
        <v>110</v>
      </c>
      <c r="AC6371" t="s">
        <v>58</v>
      </c>
      <c r="AD6371" t="s">
        <v>343</v>
      </c>
      <c r="AE6371" t="s">
        <v>380</v>
      </c>
      <c r="AF6371" t="s">
        <v>591</v>
      </c>
      <c r="AG6371" t="s">
        <v>621</v>
      </c>
      <c r="AH6371" t="s">
        <v>79</v>
      </c>
      <c r="AI6371" t="s">
        <v>235</v>
      </c>
      <c r="AJ6371" t="s">
        <v>2181</v>
      </c>
      <c r="AK6371" t="s">
        <v>58</v>
      </c>
      <c r="AL6371" t="s">
        <v>47</v>
      </c>
      <c r="AM6371" t="s">
        <v>122</v>
      </c>
      <c r="AN6371" t="s">
        <v>1304</v>
      </c>
      <c r="AO6371" t="s">
        <v>330</v>
      </c>
    </row>
    <row r="6372" spans="1:41" hidden="1" x14ac:dyDescent="0.25">
      <c r="A6372" t="s">
        <v>26534</v>
      </c>
      <c r="B6372" t="s">
        <v>26535</v>
      </c>
      <c r="C6372" s="1" t="str">
        <f t="shared" si="402"/>
        <v>21:1065</v>
      </c>
      <c r="D6372" s="1" t="str">
        <f t="shared" si="403"/>
        <v>21:0108</v>
      </c>
      <c r="E6372" t="s">
        <v>26536</v>
      </c>
      <c r="F6372" t="s">
        <v>26537</v>
      </c>
      <c r="H6372">
        <v>51.410988000000003</v>
      </c>
      <c r="I6372">
        <v>-118.96059769999999</v>
      </c>
      <c r="J6372" s="1" t="str">
        <f t="shared" si="400"/>
        <v>NGR bulk stream sediment</v>
      </c>
      <c r="K6372" s="1" t="str">
        <f t="shared" si="401"/>
        <v>&lt;177 micron (NGR)</v>
      </c>
      <c r="L6372">
        <v>39</v>
      </c>
      <c r="M6372" t="s">
        <v>233</v>
      </c>
      <c r="N6372">
        <v>664</v>
      </c>
      <c r="O6372" t="s">
        <v>101</v>
      </c>
      <c r="P6372" t="s">
        <v>103</v>
      </c>
      <c r="Q6372" t="s">
        <v>673</v>
      </c>
      <c r="R6372" t="s">
        <v>82</v>
      </c>
      <c r="S6372" t="s">
        <v>386</v>
      </c>
      <c r="T6372" t="s">
        <v>76</v>
      </c>
      <c r="U6372" t="s">
        <v>268</v>
      </c>
      <c r="V6372" t="s">
        <v>125</v>
      </c>
      <c r="W6372" t="s">
        <v>173</v>
      </c>
      <c r="X6372" t="s">
        <v>73</v>
      </c>
      <c r="Y6372" t="s">
        <v>350</v>
      </c>
      <c r="Z6372" t="s">
        <v>56</v>
      </c>
      <c r="AA6372" t="s">
        <v>46</v>
      </c>
      <c r="AB6372" t="s">
        <v>54</v>
      </c>
      <c r="AC6372" t="s">
        <v>217</v>
      </c>
      <c r="AD6372" t="s">
        <v>241</v>
      </c>
      <c r="AE6372" t="s">
        <v>56</v>
      </c>
      <c r="AF6372" t="s">
        <v>148</v>
      </c>
      <c r="AG6372" t="s">
        <v>2720</v>
      </c>
      <c r="AH6372" t="s">
        <v>105</v>
      </c>
      <c r="AI6372" t="s">
        <v>63</v>
      </c>
      <c r="AJ6372" t="s">
        <v>2429</v>
      </c>
      <c r="AK6372" t="s">
        <v>76</v>
      </c>
      <c r="AL6372" t="s">
        <v>47</v>
      </c>
      <c r="AM6372" t="s">
        <v>47</v>
      </c>
      <c r="AN6372" t="s">
        <v>65</v>
      </c>
      <c r="AO6372" t="s">
        <v>330</v>
      </c>
    </row>
    <row r="6373" spans="1:41" hidden="1" x14ac:dyDescent="0.25">
      <c r="A6373" t="s">
        <v>26538</v>
      </c>
      <c r="B6373" t="s">
        <v>26539</v>
      </c>
      <c r="C6373" s="1" t="str">
        <f t="shared" si="402"/>
        <v>21:1065</v>
      </c>
      <c r="D6373" s="1" t="str">
        <f t="shared" si="403"/>
        <v>21:0108</v>
      </c>
      <c r="E6373" t="s">
        <v>26540</v>
      </c>
      <c r="F6373" t="s">
        <v>26541</v>
      </c>
      <c r="H6373">
        <v>51.337184800000003</v>
      </c>
      <c r="I6373">
        <v>-119.04902010000001</v>
      </c>
      <c r="J6373" s="1" t="str">
        <f t="shared" si="400"/>
        <v>NGR bulk stream sediment</v>
      </c>
      <c r="K6373" s="1" t="str">
        <f t="shared" si="401"/>
        <v>&lt;177 micron (NGR)</v>
      </c>
      <c r="L6373">
        <v>39</v>
      </c>
      <c r="M6373" t="s">
        <v>248</v>
      </c>
      <c r="N6373">
        <v>665</v>
      </c>
      <c r="O6373" t="s">
        <v>62</v>
      </c>
      <c r="P6373" t="s">
        <v>47</v>
      </c>
      <c r="Q6373" t="s">
        <v>518</v>
      </c>
      <c r="R6373" t="s">
        <v>62</v>
      </c>
      <c r="S6373" t="s">
        <v>291</v>
      </c>
      <c r="T6373" t="s">
        <v>51</v>
      </c>
      <c r="U6373" t="s">
        <v>236</v>
      </c>
      <c r="V6373" t="s">
        <v>101</v>
      </c>
      <c r="W6373" t="s">
        <v>61</v>
      </c>
      <c r="X6373" t="s">
        <v>52</v>
      </c>
      <c r="Y6373" t="s">
        <v>106</v>
      </c>
      <c r="Z6373" t="s">
        <v>56</v>
      </c>
      <c r="AA6373" t="s">
        <v>46</v>
      </c>
      <c r="AB6373" t="s">
        <v>64</v>
      </c>
      <c r="AC6373" t="s">
        <v>58</v>
      </c>
      <c r="AD6373" t="s">
        <v>146</v>
      </c>
      <c r="AE6373" t="s">
        <v>380</v>
      </c>
      <c r="AF6373" t="s">
        <v>52</v>
      </c>
      <c r="AG6373" t="s">
        <v>58</v>
      </c>
      <c r="AH6373" t="s">
        <v>125</v>
      </c>
      <c r="AI6373" t="s">
        <v>110</v>
      </c>
      <c r="AJ6373" t="s">
        <v>1347</v>
      </c>
      <c r="AK6373" t="s">
        <v>365</v>
      </c>
      <c r="AL6373" t="s">
        <v>47</v>
      </c>
      <c r="AM6373" t="s">
        <v>47</v>
      </c>
      <c r="AN6373" t="s">
        <v>65</v>
      </c>
      <c r="AO6373" t="s">
        <v>112</v>
      </c>
    </row>
    <row r="6374" spans="1:41" hidden="1" x14ac:dyDescent="0.25">
      <c r="A6374" t="s">
        <v>26542</v>
      </c>
      <c r="B6374" t="s">
        <v>26543</v>
      </c>
      <c r="C6374" s="1" t="str">
        <f t="shared" si="402"/>
        <v>21:1065</v>
      </c>
      <c r="D6374" s="1" t="str">
        <f t="shared" si="403"/>
        <v>21:0108</v>
      </c>
      <c r="E6374" t="s">
        <v>26544</v>
      </c>
      <c r="F6374" t="s">
        <v>26545</v>
      </c>
      <c r="H6374">
        <v>51.3398909</v>
      </c>
      <c r="I6374">
        <v>-119.0398077</v>
      </c>
      <c r="J6374" s="1" t="str">
        <f t="shared" si="400"/>
        <v>NGR bulk stream sediment</v>
      </c>
      <c r="K6374" s="1" t="str">
        <f t="shared" si="401"/>
        <v>&lt;177 micron (NGR)</v>
      </c>
      <c r="L6374">
        <v>39</v>
      </c>
      <c r="M6374" t="s">
        <v>256</v>
      </c>
      <c r="N6374">
        <v>666</v>
      </c>
      <c r="O6374" t="s">
        <v>62</v>
      </c>
      <c r="P6374" t="s">
        <v>47</v>
      </c>
      <c r="Q6374" t="s">
        <v>518</v>
      </c>
      <c r="R6374" t="s">
        <v>62</v>
      </c>
      <c r="S6374" t="s">
        <v>121</v>
      </c>
      <c r="T6374" t="s">
        <v>73</v>
      </c>
      <c r="U6374" t="s">
        <v>329</v>
      </c>
      <c r="V6374" t="s">
        <v>101</v>
      </c>
      <c r="W6374" t="s">
        <v>64</v>
      </c>
      <c r="X6374" t="s">
        <v>51</v>
      </c>
      <c r="Y6374" t="s">
        <v>80</v>
      </c>
      <c r="Z6374" t="s">
        <v>56</v>
      </c>
      <c r="AA6374" t="s">
        <v>46</v>
      </c>
      <c r="AB6374" t="s">
        <v>105</v>
      </c>
      <c r="AC6374" t="s">
        <v>58</v>
      </c>
      <c r="AD6374" t="s">
        <v>226</v>
      </c>
      <c r="AE6374" t="s">
        <v>380</v>
      </c>
      <c r="AF6374" t="s">
        <v>181</v>
      </c>
      <c r="AG6374" t="s">
        <v>242</v>
      </c>
      <c r="AH6374" t="s">
        <v>78</v>
      </c>
      <c r="AI6374" t="s">
        <v>46</v>
      </c>
      <c r="AJ6374" t="s">
        <v>127</v>
      </c>
      <c r="AK6374" t="s">
        <v>238</v>
      </c>
      <c r="AL6374" t="s">
        <v>47</v>
      </c>
      <c r="AM6374" t="s">
        <v>47</v>
      </c>
      <c r="AN6374" t="s">
        <v>65</v>
      </c>
      <c r="AO6374" t="s">
        <v>141</v>
      </c>
    </row>
    <row r="6375" spans="1:41" hidden="1" x14ac:dyDescent="0.25">
      <c r="A6375" t="s">
        <v>26546</v>
      </c>
      <c r="B6375" t="s">
        <v>26547</v>
      </c>
      <c r="C6375" s="1" t="str">
        <f t="shared" si="402"/>
        <v>21:1065</v>
      </c>
      <c r="D6375" s="1" t="str">
        <f t="shared" si="403"/>
        <v>21:0108</v>
      </c>
      <c r="E6375" t="s">
        <v>26548</v>
      </c>
      <c r="F6375" t="s">
        <v>26549</v>
      </c>
      <c r="H6375">
        <v>51.329656700000001</v>
      </c>
      <c r="I6375">
        <v>-119.09426259999999</v>
      </c>
      <c r="J6375" s="1" t="str">
        <f t="shared" si="400"/>
        <v>NGR bulk stream sediment</v>
      </c>
      <c r="K6375" s="1" t="str">
        <f t="shared" si="401"/>
        <v>&lt;177 micron (NGR)</v>
      </c>
      <c r="L6375">
        <v>39</v>
      </c>
      <c r="M6375" t="s">
        <v>265</v>
      </c>
      <c r="N6375">
        <v>667</v>
      </c>
      <c r="O6375" t="s">
        <v>62</v>
      </c>
      <c r="P6375" t="s">
        <v>103</v>
      </c>
      <c r="Q6375" t="s">
        <v>668</v>
      </c>
      <c r="R6375" t="s">
        <v>235</v>
      </c>
      <c r="S6375" t="s">
        <v>146</v>
      </c>
      <c r="T6375" t="s">
        <v>52</v>
      </c>
      <c r="U6375" t="s">
        <v>162</v>
      </c>
      <c r="V6375" t="s">
        <v>63</v>
      </c>
      <c r="W6375" t="s">
        <v>63</v>
      </c>
      <c r="X6375" t="s">
        <v>85</v>
      </c>
      <c r="Y6375" t="s">
        <v>240</v>
      </c>
      <c r="Z6375" t="s">
        <v>56</v>
      </c>
      <c r="AA6375" t="s">
        <v>46</v>
      </c>
      <c r="AB6375" t="s">
        <v>110</v>
      </c>
      <c r="AC6375" t="s">
        <v>58</v>
      </c>
      <c r="AD6375" t="s">
        <v>236</v>
      </c>
      <c r="AE6375" t="s">
        <v>380</v>
      </c>
      <c r="AF6375" t="s">
        <v>439</v>
      </c>
      <c r="AG6375" t="s">
        <v>163</v>
      </c>
      <c r="AH6375" t="s">
        <v>200</v>
      </c>
      <c r="AI6375" t="s">
        <v>174</v>
      </c>
      <c r="AJ6375" t="s">
        <v>622</v>
      </c>
      <c r="AK6375" t="s">
        <v>96</v>
      </c>
      <c r="AL6375" t="s">
        <v>47</v>
      </c>
      <c r="AM6375" t="s">
        <v>122</v>
      </c>
      <c r="AN6375" t="s">
        <v>337</v>
      </c>
      <c r="AO6375" t="s">
        <v>127</v>
      </c>
    </row>
    <row r="6376" spans="1:41" hidden="1" x14ac:dyDescent="0.25">
      <c r="A6376" t="s">
        <v>26550</v>
      </c>
      <c r="B6376" t="s">
        <v>26551</v>
      </c>
      <c r="C6376" s="1" t="str">
        <f t="shared" si="402"/>
        <v>21:1065</v>
      </c>
      <c r="D6376" s="1" t="str">
        <f t="shared" si="403"/>
        <v>21:0108</v>
      </c>
      <c r="E6376" t="s">
        <v>26552</v>
      </c>
      <c r="F6376" t="s">
        <v>26553</v>
      </c>
      <c r="H6376">
        <v>51.295713399999997</v>
      </c>
      <c r="I6376">
        <v>-119.0928033</v>
      </c>
      <c r="J6376" s="1" t="str">
        <f t="shared" si="400"/>
        <v>NGR bulk stream sediment</v>
      </c>
      <c r="K6376" s="1" t="str">
        <f t="shared" si="401"/>
        <v>&lt;177 micron (NGR)</v>
      </c>
      <c r="L6376">
        <v>40</v>
      </c>
      <c r="M6376" t="s">
        <v>280</v>
      </c>
      <c r="N6376">
        <v>668</v>
      </c>
      <c r="O6376" t="s">
        <v>62</v>
      </c>
      <c r="P6376" t="s">
        <v>122</v>
      </c>
      <c r="Q6376" t="s">
        <v>652</v>
      </c>
      <c r="R6376" t="s">
        <v>62</v>
      </c>
      <c r="S6376" t="s">
        <v>77</v>
      </c>
      <c r="T6376" t="s">
        <v>51</v>
      </c>
      <c r="U6376" t="s">
        <v>66</v>
      </c>
      <c r="V6376" t="s">
        <v>61</v>
      </c>
      <c r="W6376" t="s">
        <v>185</v>
      </c>
      <c r="X6376" t="s">
        <v>73</v>
      </c>
      <c r="Y6376" t="s">
        <v>104</v>
      </c>
      <c r="Z6376" t="s">
        <v>56</v>
      </c>
      <c r="AA6376" t="s">
        <v>46</v>
      </c>
      <c r="AB6376" t="s">
        <v>105</v>
      </c>
      <c r="AC6376" t="s">
        <v>58</v>
      </c>
      <c r="AD6376" t="s">
        <v>140</v>
      </c>
      <c r="AE6376" t="s">
        <v>380</v>
      </c>
      <c r="AF6376" t="s">
        <v>96</v>
      </c>
      <c r="AG6376" t="s">
        <v>371</v>
      </c>
      <c r="AH6376" t="s">
        <v>64</v>
      </c>
      <c r="AI6376" t="s">
        <v>53</v>
      </c>
      <c r="AJ6376" t="s">
        <v>76</v>
      </c>
      <c r="AK6376" t="s">
        <v>142</v>
      </c>
      <c r="AL6376" t="s">
        <v>47</v>
      </c>
      <c r="AM6376" t="s">
        <v>47</v>
      </c>
      <c r="AN6376" t="s">
        <v>152</v>
      </c>
      <c r="AO6376" t="s">
        <v>131</v>
      </c>
    </row>
    <row r="6377" spans="1:41" hidden="1" x14ac:dyDescent="0.25">
      <c r="A6377" t="s">
        <v>26554</v>
      </c>
      <c r="B6377" t="s">
        <v>26555</v>
      </c>
      <c r="C6377" s="1" t="str">
        <f t="shared" si="402"/>
        <v>21:1065</v>
      </c>
      <c r="D6377" s="1" t="str">
        <f t="shared" si="403"/>
        <v>21:0108</v>
      </c>
      <c r="E6377" t="s">
        <v>26552</v>
      </c>
      <c r="F6377" t="s">
        <v>26556</v>
      </c>
      <c r="H6377">
        <v>51.295713399999997</v>
      </c>
      <c r="I6377">
        <v>-119.0928033</v>
      </c>
      <c r="J6377" s="1" t="str">
        <f t="shared" si="400"/>
        <v>NGR bulk stream sediment</v>
      </c>
      <c r="K6377" s="1" t="str">
        <f t="shared" si="401"/>
        <v>&lt;177 micron (NGR)</v>
      </c>
      <c r="L6377">
        <v>40</v>
      </c>
      <c r="M6377" t="s">
        <v>288</v>
      </c>
      <c r="N6377">
        <v>669</v>
      </c>
      <c r="O6377" t="s">
        <v>62</v>
      </c>
      <c r="P6377" t="s">
        <v>47</v>
      </c>
      <c r="Q6377" t="s">
        <v>385</v>
      </c>
      <c r="R6377" t="s">
        <v>62</v>
      </c>
      <c r="S6377" t="s">
        <v>934</v>
      </c>
      <c r="T6377" t="s">
        <v>51</v>
      </c>
      <c r="U6377" t="s">
        <v>90</v>
      </c>
      <c r="V6377" t="s">
        <v>174</v>
      </c>
      <c r="W6377" t="s">
        <v>149</v>
      </c>
      <c r="X6377" t="s">
        <v>103</v>
      </c>
      <c r="Y6377" t="s">
        <v>165</v>
      </c>
      <c r="Z6377" t="s">
        <v>56</v>
      </c>
      <c r="AA6377" t="s">
        <v>46</v>
      </c>
      <c r="AB6377" t="s">
        <v>105</v>
      </c>
      <c r="AC6377" t="s">
        <v>58</v>
      </c>
      <c r="AD6377" t="s">
        <v>83</v>
      </c>
      <c r="AE6377" t="s">
        <v>380</v>
      </c>
      <c r="AF6377" t="s">
        <v>260</v>
      </c>
      <c r="AG6377" t="s">
        <v>437</v>
      </c>
      <c r="AH6377" t="s">
        <v>174</v>
      </c>
      <c r="AI6377" t="s">
        <v>54</v>
      </c>
      <c r="AJ6377" t="s">
        <v>55</v>
      </c>
      <c r="AK6377" t="s">
        <v>60</v>
      </c>
      <c r="AL6377" t="s">
        <v>47</v>
      </c>
      <c r="AM6377" t="s">
        <v>47</v>
      </c>
      <c r="AN6377" t="s">
        <v>508</v>
      </c>
      <c r="AO6377" t="s">
        <v>145</v>
      </c>
    </row>
    <row r="6378" spans="1:41" hidden="1" x14ac:dyDescent="0.25">
      <c r="A6378" t="s">
        <v>26557</v>
      </c>
      <c r="B6378" t="s">
        <v>26558</v>
      </c>
      <c r="C6378" s="1" t="str">
        <f t="shared" si="402"/>
        <v>21:1065</v>
      </c>
      <c r="D6378" s="1" t="str">
        <f t="shared" si="403"/>
        <v>21:0108</v>
      </c>
      <c r="E6378" t="s">
        <v>26559</v>
      </c>
      <c r="F6378" t="s">
        <v>26560</v>
      </c>
      <c r="H6378">
        <v>51.3466588</v>
      </c>
      <c r="I6378">
        <v>-119.2655876</v>
      </c>
      <c r="J6378" s="1" t="str">
        <f t="shared" si="400"/>
        <v>NGR bulk stream sediment</v>
      </c>
      <c r="K6378" s="1" t="str">
        <f t="shared" si="401"/>
        <v>&lt;177 micron (NGR)</v>
      </c>
      <c r="L6378">
        <v>40</v>
      </c>
      <c r="M6378" t="s">
        <v>45</v>
      </c>
      <c r="N6378">
        <v>670</v>
      </c>
      <c r="O6378" t="s">
        <v>62</v>
      </c>
      <c r="P6378" t="s">
        <v>103</v>
      </c>
      <c r="Q6378" t="s">
        <v>327</v>
      </c>
      <c r="R6378" t="s">
        <v>54</v>
      </c>
      <c r="S6378" t="s">
        <v>391</v>
      </c>
      <c r="T6378" t="s">
        <v>52</v>
      </c>
      <c r="U6378" t="s">
        <v>77</v>
      </c>
      <c r="V6378" t="s">
        <v>235</v>
      </c>
      <c r="W6378" t="s">
        <v>63</v>
      </c>
      <c r="X6378" t="s">
        <v>209</v>
      </c>
      <c r="Y6378" t="s">
        <v>146</v>
      </c>
      <c r="Z6378" t="s">
        <v>84</v>
      </c>
      <c r="AA6378" t="s">
        <v>46</v>
      </c>
      <c r="AB6378" t="s">
        <v>235</v>
      </c>
      <c r="AC6378" t="s">
        <v>58</v>
      </c>
      <c r="AD6378" t="s">
        <v>140</v>
      </c>
      <c r="AE6378" t="s">
        <v>380</v>
      </c>
      <c r="AF6378" t="s">
        <v>108</v>
      </c>
      <c r="AG6378" t="s">
        <v>1340</v>
      </c>
      <c r="AH6378" t="s">
        <v>123</v>
      </c>
      <c r="AI6378" t="s">
        <v>139</v>
      </c>
      <c r="AJ6378" t="s">
        <v>13627</v>
      </c>
      <c r="AK6378" t="s">
        <v>108</v>
      </c>
      <c r="AL6378" t="s">
        <v>47</v>
      </c>
      <c r="AM6378" t="s">
        <v>103</v>
      </c>
      <c r="AN6378" t="s">
        <v>411</v>
      </c>
      <c r="AO6378" t="s">
        <v>66</v>
      </c>
    </row>
    <row r="6379" spans="1:41" hidden="1" x14ac:dyDescent="0.25">
      <c r="A6379" t="s">
        <v>26561</v>
      </c>
      <c r="B6379" t="s">
        <v>26562</v>
      </c>
      <c r="C6379" s="1" t="str">
        <f t="shared" si="402"/>
        <v>21:1065</v>
      </c>
      <c r="D6379" s="1" t="str">
        <f t="shared" si="403"/>
        <v>21:0108</v>
      </c>
      <c r="E6379" t="s">
        <v>26563</v>
      </c>
      <c r="F6379" t="s">
        <v>26564</v>
      </c>
      <c r="H6379">
        <v>51.249247500000003</v>
      </c>
      <c r="I6379">
        <v>-119.2203256</v>
      </c>
      <c r="J6379" s="1" t="str">
        <f t="shared" si="400"/>
        <v>NGR bulk stream sediment</v>
      </c>
      <c r="K6379" s="1" t="str">
        <f t="shared" si="401"/>
        <v>&lt;177 micron (NGR)</v>
      </c>
      <c r="L6379">
        <v>40</v>
      </c>
      <c r="M6379" t="s">
        <v>71</v>
      </c>
      <c r="N6379">
        <v>671</v>
      </c>
      <c r="O6379" t="s">
        <v>174</v>
      </c>
      <c r="P6379" t="s">
        <v>47</v>
      </c>
      <c r="Q6379" t="s">
        <v>234</v>
      </c>
      <c r="R6379" t="s">
        <v>55</v>
      </c>
      <c r="S6379" t="s">
        <v>372</v>
      </c>
      <c r="T6379" t="s">
        <v>145</v>
      </c>
      <c r="U6379" t="s">
        <v>89</v>
      </c>
      <c r="V6379" t="s">
        <v>72</v>
      </c>
      <c r="W6379" t="s">
        <v>109</v>
      </c>
      <c r="X6379" t="s">
        <v>209</v>
      </c>
      <c r="Y6379" t="s">
        <v>386</v>
      </c>
      <c r="Z6379" t="s">
        <v>56</v>
      </c>
      <c r="AA6379" t="s">
        <v>46</v>
      </c>
      <c r="AB6379" t="s">
        <v>61</v>
      </c>
      <c r="AC6379" t="s">
        <v>934</v>
      </c>
      <c r="AD6379" t="s">
        <v>445</v>
      </c>
      <c r="AE6379" t="s">
        <v>380</v>
      </c>
      <c r="AF6379" t="s">
        <v>55</v>
      </c>
      <c r="AG6379" t="s">
        <v>3575</v>
      </c>
      <c r="AH6379" t="s">
        <v>72</v>
      </c>
      <c r="AI6379" t="s">
        <v>173</v>
      </c>
      <c r="AJ6379" t="s">
        <v>7137</v>
      </c>
      <c r="AK6379" t="s">
        <v>10682</v>
      </c>
      <c r="AL6379" t="s">
        <v>175</v>
      </c>
      <c r="AM6379" t="s">
        <v>122</v>
      </c>
      <c r="AN6379" t="s">
        <v>234</v>
      </c>
      <c r="AO6379" t="s">
        <v>127</v>
      </c>
    </row>
    <row r="6380" spans="1:41" hidden="1" x14ac:dyDescent="0.25">
      <c r="A6380" t="s">
        <v>26565</v>
      </c>
      <c r="B6380" t="s">
        <v>26566</v>
      </c>
      <c r="C6380" s="1" t="str">
        <f t="shared" si="402"/>
        <v>21:1065</v>
      </c>
      <c r="D6380" s="1" t="str">
        <f t="shared" si="403"/>
        <v>21:0108</v>
      </c>
      <c r="E6380" t="s">
        <v>26567</v>
      </c>
      <c r="F6380" t="s">
        <v>26568</v>
      </c>
      <c r="H6380">
        <v>51.2528097</v>
      </c>
      <c r="I6380">
        <v>-119.24011729999999</v>
      </c>
      <c r="J6380" s="1" t="str">
        <f t="shared" si="400"/>
        <v>NGR bulk stream sediment</v>
      </c>
      <c r="K6380" s="1" t="str">
        <f t="shared" si="401"/>
        <v>&lt;177 micron (NGR)</v>
      </c>
      <c r="L6380">
        <v>40</v>
      </c>
      <c r="M6380" t="s">
        <v>95</v>
      </c>
      <c r="N6380">
        <v>672</v>
      </c>
      <c r="O6380" t="s">
        <v>46</v>
      </c>
      <c r="P6380" t="s">
        <v>47</v>
      </c>
      <c r="Q6380" t="s">
        <v>646</v>
      </c>
      <c r="R6380" t="s">
        <v>85</v>
      </c>
      <c r="S6380" t="s">
        <v>438</v>
      </c>
      <c r="T6380" t="s">
        <v>58</v>
      </c>
      <c r="U6380" t="s">
        <v>559</v>
      </c>
      <c r="V6380" t="s">
        <v>102</v>
      </c>
      <c r="W6380" t="s">
        <v>257</v>
      </c>
      <c r="X6380" t="s">
        <v>52</v>
      </c>
      <c r="Y6380" t="s">
        <v>667</v>
      </c>
      <c r="Z6380" t="s">
        <v>56</v>
      </c>
      <c r="AA6380" t="s">
        <v>46</v>
      </c>
      <c r="AB6380" t="s">
        <v>61</v>
      </c>
      <c r="AC6380" t="s">
        <v>82</v>
      </c>
      <c r="AD6380" t="s">
        <v>146</v>
      </c>
      <c r="AE6380" t="s">
        <v>380</v>
      </c>
      <c r="AF6380" t="s">
        <v>163</v>
      </c>
      <c r="AG6380" t="s">
        <v>903</v>
      </c>
      <c r="AH6380" t="s">
        <v>139</v>
      </c>
      <c r="AI6380" t="s">
        <v>235</v>
      </c>
      <c r="AJ6380" t="s">
        <v>9308</v>
      </c>
      <c r="AK6380" t="s">
        <v>4768</v>
      </c>
      <c r="AL6380" t="s">
        <v>47</v>
      </c>
      <c r="AM6380" t="s">
        <v>47</v>
      </c>
      <c r="AN6380" t="s">
        <v>725</v>
      </c>
      <c r="AO6380" t="s">
        <v>267</v>
      </c>
    </row>
    <row r="6381" spans="1:41" hidden="1" x14ac:dyDescent="0.25">
      <c r="A6381" t="s">
        <v>26569</v>
      </c>
      <c r="B6381" t="s">
        <v>26570</v>
      </c>
      <c r="C6381" s="1" t="str">
        <f t="shared" si="402"/>
        <v>21:1065</v>
      </c>
      <c r="D6381" s="1" t="str">
        <f t="shared" si="403"/>
        <v>21:0108</v>
      </c>
      <c r="E6381" t="s">
        <v>26571</v>
      </c>
      <c r="F6381" t="s">
        <v>26572</v>
      </c>
      <c r="H6381">
        <v>51.300005300000002</v>
      </c>
      <c r="I6381">
        <v>-119.2572636</v>
      </c>
      <c r="J6381" s="1" t="str">
        <f t="shared" si="400"/>
        <v>NGR bulk stream sediment</v>
      </c>
      <c r="K6381" s="1" t="str">
        <f t="shared" si="401"/>
        <v>&lt;177 micron (NGR)</v>
      </c>
      <c r="L6381">
        <v>40</v>
      </c>
      <c r="M6381" t="s">
        <v>117</v>
      </c>
      <c r="N6381">
        <v>673</v>
      </c>
      <c r="O6381" t="s">
        <v>54</v>
      </c>
      <c r="P6381" t="s">
        <v>103</v>
      </c>
      <c r="Q6381" t="s">
        <v>652</v>
      </c>
      <c r="R6381" t="s">
        <v>111</v>
      </c>
      <c r="S6381" t="s">
        <v>251</v>
      </c>
      <c r="T6381" t="s">
        <v>73</v>
      </c>
      <c r="U6381" t="s">
        <v>240</v>
      </c>
      <c r="V6381" t="s">
        <v>164</v>
      </c>
      <c r="W6381" t="s">
        <v>105</v>
      </c>
      <c r="X6381" t="s">
        <v>103</v>
      </c>
      <c r="Y6381" t="s">
        <v>829</v>
      </c>
      <c r="Z6381" t="s">
        <v>56</v>
      </c>
      <c r="AA6381" t="s">
        <v>46</v>
      </c>
      <c r="AB6381" t="s">
        <v>87</v>
      </c>
      <c r="AC6381" t="s">
        <v>58</v>
      </c>
      <c r="AD6381" t="s">
        <v>146</v>
      </c>
      <c r="AE6381" t="s">
        <v>380</v>
      </c>
      <c r="AF6381" t="s">
        <v>591</v>
      </c>
      <c r="AG6381" t="s">
        <v>1216</v>
      </c>
      <c r="AH6381" t="s">
        <v>64</v>
      </c>
      <c r="AI6381" t="s">
        <v>110</v>
      </c>
      <c r="AJ6381" t="s">
        <v>50</v>
      </c>
      <c r="AK6381" t="s">
        <v>187</v>
      </c>
      <c r="AL6381" t="s">
        <v>47</v>
      </c>
      <c r="AM6381" t="s">
        <v>47</v>
      </c>
      <c r="AN6381" t="s">
        <v>508</v>
      </c>
      <c r="AO6381" t="s">
        <v>58</v>
      </c>
    </row>
    <row r="6382" spans="1:41" hidden="1" x14ac:dyDescent="0.25">
      <c r="A6382" t="s">
        <v>26573</v>
      </c>
      <c r="B6382" t="s">
        <v>26574</v>
      </c>
      <c r="C6382" s="1" t="str">
        <f t="shared" si="402"/>
        <v>21:1065</v>
      </c>
      <c r="D6382" s="1" t="str">
        <f t="shared" si="403"/>
        <v>21:0108</v>
      </c>
      <c r="E6382" t="s">
        <v>26575</v>
      </c>
      <c r="F6382" t="s">
        <v>26576</v>
      </c>
      <c r="H6382">
        <v>51.306857200000003</v>
      </c>
      <c r="I6382">
        <v>-119.2943612</v>
      </c>
      <c r="J6382" s="1" t="str">
        <f t="shared" si="400"/>
        <v>NGR bulk stream sediment</v>
      </c>
      <c r="K6382" s="1" t="str">
        <f t="shared" si="401"/>
        <v>&lt;177 micron (NGR)</v>
      </c>
      <c r="L6382">
        <v>40</v>
      </c>
      <c r="M6382" t="s">
        <v>136</v>
      </c>
      <c r="N6382">
        <v>674</v>
      </c>
      <c r="O6382" t="s">
        <v>62</v>
      </c>
      <c r="P6382" t="s">
        <v>47</v>
      </c>
      <c r="Q6382" t="s">
        <v>812</v>
      </c>
      <c r="R6382" t="s">
        <v>266</v>
      </c>
      <c r="S6382" t="s">
        <v>226</v>
      </c>
      <c r="T6382" t="s">
        <v>137</v>
      </c>
      <c r="U6382" t="s">
        <v>160</v>
      </c>
      <c r="V6382" t="s">
        <v>79</v>
      </c>
      <c r="W6382" t="s">
        <v>63</v>
      </c>
      <c r="X6382" t="s">
        <v>73</v>
      </c>
      <c r="Y6382" t="s">
        <v>241</v>
      </c>
      <c r="Z6382" t="s">
        <v>56</v>
      </c>
      <c r="AA6382" t="s">
        <v>46</v>
      </c>
      <c r="AB6382" t="s">
        <v>235</v>
      </c>
      <c r="AC6382" t="s">
        <v>58</v>
      </c>
      <c r="AD6382" t="s">
        <v>146</v>
      </c>
      <c r="AE6382" t="s">
        <v>380</v>
      </c>
      <c r="AF6382" t="s">
        <v>181</v>
      </c>
      <c r="AG6382" t="s">
        <v>621</v>
      </c>
      <c r="AH6382" t="s">
        <v>235</v>
      </c>
      <c r="AI6382" t="s">
        <v>185</v>
      </c>
      <c r="AJ6382" t="s">
        <v>837</v>
      </c>
      <c r="AK6382" t="s">
        <v>209</v>
      </c>
      <c r="AL6382" t="s">
        <v>47</v>
      </c>
      <c r="AM6382" t="s">
        <v>47</v>
      </c>
      <c r="AN6382" t="s">
        <v>673</v>
      </c>
      <c r="AO6382" t="s">
        <v>127</v>
      </c>
    </row>
    <row r="6383" spans="1:41" hidden="1" x14ac:dyDescent="0.25">
      <c r="A6383" t="s">
        <v>26577</v>
      </c>
      <c r="B6383" t="s">
        <v>26578</v>
      </c>
      <c r="C6383" s="1" t="str">
        <f t="shared" si="402"/>
        <v>21:1065</v>
      </c>
      <c r="D6383" s="1" t="str">
        <f t="shared" si="403"/>
        <v>21:0108</v>
      </c>
      <c r="E6383" t="s">
        <v>26579</v>
      </c>
      <c r="F6383" t="s">
        <v>26580</v>
      </c>
      <c r="H6383">
        <v>51.311199000000002</v>
      </c>
      <c r="I6383">
        <v>-119.2875894</v>
      </c>
      <c r="J6383" s="1" t="str">
        <f t="shared" si="400"/>
        <v>NGR bulk stream sediment</v>
      </c>
      <c r="K6383" s="1" t="str">
        <f t="shared" si="401"/>
        <v>&lt;177 micron (NGR)</v>
      </c>
      <c r="L6383">
        <v>40</v>
      </c>
      <c r="M6383" t="s">
        <v>157</v>
      </c>
      <c r="N6383">
        <v>675</v>
      </c>
      <c r="O6383" t="s">
        <v>62</v>
      </c>
      <c r="P6383" t="s">
        <v>47</v>
      </c>
      <c r="Q6383" t="s">
        <v>411</v>
      </c>
      <c r="R6383" t="s">
        <v>122</v>
      </c>
      <c r="S6383" t="s">
        <v>89</v>
      </c>
      <c r="T6383" t="s">
        <v>73</v>
      </c>
      <c r="U6383" t="s">
        <v>258</v>
      </c>
      <c r="V6383" t="s">
        <v>161</v>
      </c>
      <c r="W6383" t="s">
        <v>61</v>
      </c>
      <c r="X6383" t="s">
        <v>108</v>
      </c>
      <c r="Y6383" t="s">
        <v>237</v>
      </c>
      <c r="Z6383" t="s">
        <v>56</v>
      </c>
      <c r="AA6383" t="s">
        <v>46</v>
      </c>
      <c r="AB6383" t="s">
        <v>110</v>
      </c>
      <c r="AC6383" t="s">
        <v>85</v>
      </c>
      <c r="AD6383" t="s">
        <v>226</v>
      </c>
      <c r="AE6383" t="s">
        <v>380</v>
      </c>
      <c r="AF6383" t="s">
        <v>224</v>
      </c>
      <c r="AG6383" t="s">
        <v>283</v>
      </c>
      <c r="AH6383" t="s">
        <v>122</v>
      </c>
      <c r="AI6383" t="s">
        <v>122</v>
      </c>
      <c r="AJ6383" t="s">
        <v>6511</v>
      </c>
      <c r="AK6383" t="s">
        <v>679</v>
      </c>
      <c r="AL6383" t="s">
        <v>47</v>
      </c>
      <c r="AM6383" t="s">
        <v>47</v>
      </c>
      <c r="AN6383" t="s">
        <v>65</v>
      </c>
      <c r="AO6383" t="s">
        <v>267</v>
      </c>
    </row>
    <row r="6384" spans="1:41" hidden="1" x14ac:dyDescent="0.25">
      <c r="A6384" t="s">
        <v>26581</v>
      </c>
      <c r="B6384" t="s">
        <v>26582</v>
      </c>
      <c r="C6384" s="1" t="str">
        <f t="shared" si="402"/>
        <v>21:1065</v>
      </c>
      <c r="D6384" s="1" t="str">
        <f t="shared" si="403"/>
        <v>21:0108</v>
      </c>
      <c r="E6384" t="s">
        <v>26583</v>
      </c>
      <c r="F6384" t="s">
        <v>26584</v>
      </c>
      <c r="H6384">
        <v>51.278858300000003</v>
      </c>
      <c r="I6384">
        <v>-119.3253595</v>
      </c>
      <c r="J6384" s="1" t="str">
        <f t="shared" si="400"/>
        <v>NGR bulk stream sediment</v>
      </c>
      <c r="K6384" s="1" t="str">
        <f t="shared" si="401"/>
        <v>&lt;177 micron (NGR)</v>
      </c>
      <c r="L6384">
        <v>40</v>
      </c>
      <c r="M6384" t="s">
        <v>170</v>
      </c>
      <c r="N6384">
        <v>676</v>
      </c>
      <c r="O6384" t="s">
        <v>54</v>
      </c>
      <c r="P6384" t="s">
        <v>122</v>
      </c>
      <c r="Q6384" t="s">
        <v>662</v>
      </c>
      <c r="R6384" t="s">
        <v>108</v>
      </c>
      <c r="S6384" t="s">
        <v>507</v>
      </c>
      <c r="T6384" t="s">
        <v>58</v>
      </c>
      <c r="U6384" t="s">
        <v>107</v>
      </c>
      <c r="V6384" t="s">
        <v>161</v>
      </c>
      <c r="W6384" t="s">
        <v>81</v>
      </c>
      <c r="X6384" t="s">
        <v>103</v>
      </c>
      <c r="Y6384" t="s">
        <v>290</v>
      </c>
      <c r="Z6384" t="s">
        <v>56</v>
      </c>
      <c r="AA6384" t="s">
        <v>46</v>
      </c>
      <c r="AB6384" t="s">
        <v>110</v>
      </c>
      <c r="AC6384" t="s">
        <v>58</v>
      </c>
      <c r="AD6384" t="s">
        <v>482</v>
      </c>
      <c r="AE6384" t="s">
        <v>56</v>
      </c>
      <c r="AF6384" t="s">
        <v>366</v>
      </c>
      <c r="AG6384" t="s">
        <v>259</v>
      </c>
      <c r="AH6384" t="s">
        <v>87</v>
      </c>
      <c r="AI6384" t="s">
        <v>149</v>
      </c>
      <c r="AJ6384" t="s">
        <v>209</v>
      </c>
      <c r="AK6384" t="s">
        <v>312</v>
      </c>
      <c r="AL6384" t="s">
        <v>47</v>
      </c>
      <c r="AM6384" t="s">
        <v>47</v>
      </c>
      <c r="AN6384" t="s">
        <v>65</v>
      </c>
      <c r="AO6384" t="s">
        <v>58</v>
      </c>
    </row>
    <row r="6385" spans="1:41" hidden="1" x14ac:dyDescent="0.25">
      <c r="A6385" t="s">
        <v>26585</v>
      </c>
      <c r="B6385" t="s">
        <v>26586</v>
      </c>
      <c r="C6385" s="1" t="str">
        <f t="shared" si="402"/>
        <v>21:1065</v>
      </c>
      <c r="D6385" s="1" t="str">
        <f t="shared" si="403"/>
        <v>21:0108</v>
      </c>
      <c r="E6385" t="s">
        <v>26587</v>
      </c>
      <c r="F6385" t="s">
        <v>26588</v>
      </c>
      <c r="H6385">
        <v>51.237167499999998</v>
      </c>
      <c r="I6385">
        <v>-119.3556067</v>
      </c>
      <c r="J6385" s="1" t="str">
        <f t="shared" si="400"/>
        <v>NGR bulk stream sediment</v>
      </c>
      <c r="K6385" s="1" t="str">
        <f t="shared" si="401"/>
        <v>&lt;177 micron (NGR)</v>
      </c>
      <c r="L6385">
        <v>40</v>
      </c>
      <c r="M6385" t="s">
        <v>180</v>
      </c>
      <c r="N6385">
        <v>677</v>
      </c>
      <c r="O6385" t="s">
        <v>61</v>
      </c>
      <c r="P6385" t="s">
        <v>85</v>
      </c>
      <c r="Q6385" t="s">
        <v>725</v>
      </c>
      <c r="R6385" t="s">
        <v>59</v>
      </c>
      <c r="S6385" t="s">
        <v>597</v>
      </c>
      <c r="T6385" t="s">
        <v>58</v>
      </c>
      <c r="U6385" t="s">
        <v>342</v>
      </c>
      <c r="V6385" t="s">
        <v>455</v>
      </c>
      <c r="W6385" t="s">
        <v>78</v>
      </c>
      <c r="X6385" t="s">
        <v>51</v>
      </c>
      <c r="Y6385" t="s">
        <v>342</v>
      </c>
      <c r="Z6385" t="s">
        <v>56</v>
      </c>
      <c r="AA6385" t="s">
        <v>46</v>
      </c>
      <c r="AB6385" t="s">
        <v>87</v>
      </c>
      <c r="AC6385" t="s">
        <v>58</v>
      </c>
      <c r="AD6385" t="s">
        <v>331</v>
      </c>
      <c r="AE6385" t="s">
        <v>56</v>
      </c>
      <c r="AF6385" t="s">
        <v>357</v>
      </c>
      <c r="AG6385" t="s">
        <v>58</v>
      </c>
      <c r="AH6385" t="s">
        <v>185</v>
      </c>
      <c r="AI6385" t="s">
        <v>185</v>
      </c>
      <c r="AJ6385" t="s">
        <v>910</v>
      </c>
      <c r="AK6385" t="s">
        <v>2281</v>
      </c>
      <c r="AL6385" t="s">
        <v>47</v>
      </c>
      <c r="AM6385" t="s">
        <v>47</v>
      </c>
      <c r="AN6385" t="s">
        <v>65</v>
      </c>
      <c r="AO6385" t="s">
        <v>58</v>
      </c>
    </row>
    <row r="6386" spans="1:41" hidden="1" x14ac:dyDescent="0.25">
      <c r="A6386" t="s">
        <v>26589</v>
      </c>
      <c r="B6386" t="s">
        <v>26590</v>
      </c>
      <c r="C6386" s="1" t="str">
        <f t="shared" si="402"/>
        <v>21:1065</v>
      </c>
      <c r="D6386" s="1" t="str">
        <f t="shared" si="403"/>
        <v>21:0108</v>
      </c>
      <c r="E6386" t="s">
        <v>26591</v>
      </c>
      <c r="F6386" t="s">
        <v>26592</v>
      </c>
      <c r="H6386">
        <v>51.211461399999997</v>
      </c>
      <c r="I6386">
        <v>-119.3331879</v>
      </c>
      <c r="J6386" s="1" t="str">
        <f t="shared" si="400"/>
        <v>NGR bulk stream sediment</v>
      </c>
      <c r="K6386" s="1" t="str">
        <f t="shared" si="401"/>
        <v>&lt;177 micron (NGR)</v>
      </c>
      <c r="L6386">
        <v>40</v>
      </c>
      <c r="M6386" t="s">
        <v>195</v>
      </c>
      <c r="N6386">
        <v>678</v>
      </c>
      <c r="O6386" t="s">
        <v>110</v>
      </c>
      <c r="P6386" t="s">
        <v>47</v>
      </c>
      <c r="Q6386" t="s">
        <v>391</v>
      </c>
      <c r="R6386" t="s">
        <v>59</v>
      </c>
      <c r="S6386" t="s">
        <v>300</v>
      </c>
      <c r="T6386" t="s">
        <v>52</v>
      </c>
      <c r="U6386" t="s">
        <v>934</v>
      </c>
      <c r="V6386" t="s">
        <v>64</v>
      </c>
      <c r="W6386" t="s">
        <v>61</v>
      </c>
      <c r="X6386" t="s">
        <v>47</v>
      </c>
      <c r="Y6386" t="s">
        <v>290</v>
      </c>
      <c r="Z6386" t="s">
        <v>56</v>
      </c>
      <c r="AA6386" t="s">
        <v>46</v>
      </c>
      <c r="AB6386" t="s">
        <v>198</v>
      </c>
      <c r="AC6386" t="s">
        <v>108</v>
      </c>
      <c r="AD6386" t="s">
        <v>75</v>
      </c>
      <c r="AE6386" t="s">
        <v>56</v>
      </c>
      <c r="AF6386" t="s">
        <v>123</v>
      </c>
      <c r="AG6386" t="s">
        <v>678</v>
      </c>
      <c r="AH6386" t="s">
        <v>54</v>
      </c>
      <c r="AI6386" t="s">
        <v>110</v>
      </c>
      <c r="AJ6386" t="s">
        <v>58</v>
      </c>
      <c r="AK6386" t="s">
        <v>2250</v>
      </c>
      <c r="AL6386" t="s">
        <v>47</v>
      </c>
      <c r="AM6386" t="s">
        <v>47</v>
      </c>
      <c r="AN6386" t="s">
        <v>48</v>
      </c>
      <c r="AO6386" t="s">
        <v>330</v>
      </c>
    </row>
    <row r="6387" spans="1:41" hidden="1" x14ac:dyDescent="0.25">
      <c r="A6387" t="s">
        <v>26593</v>
      </c>
      <c r="B6387" t="s">
        <v>26594</v>
      </c>
      <c r="C6387" s="1" t="str">
        <f t="shared" si="402"/>
        <v>21:1065</v>
      </c>
      <c r="D6387" s="1" t="str">
        <f t="shared" si="403"/>
        <v>21:0108</v>
      </c>
      <c r="E6387" t="s">
        <v>26595</v>
      </c>
      <c r="F6387" t="s">
        <v>26596</v>
      </c>
      <c r="H6387">
        <v>51.027375399999997</v>
      </c>
      <c r="I6387">
        <v>-119.5743236</v>
      </c>
      <c r="J6387" s="1" t="str">
        <f t="shared" si="400"/>
        <v>NGR bulk stream sediment</v>
      </c>
      <c r="K6387" s="1" t="str">
        <f t="shared" si="401"/>
        <v>&lt;177 micron (NGR)</v>
      </c>
      <c r="L6387">
        <v>40</v>
      </c>
      <c r="M6387" t="s">
        <v>205</v>
      </c>
      <c r="N6387">
        <v>679</v>
      </c>
      <c r="O6387" t="s">
        <v>319</v>
      </c>
      <c r="P6387" t="s">
        <v>47</v>
      </c>
      <c r="Q6387" t="s">
        <v>592</v>
      </c>
      <c r="R6387" t="s">
        <v>61</v>
      </c>
      <c r="S6387" t="s">
        <v>329</v>
      </c>
      <c r="T6387" t="s">
        <v>59</v>
      </c>
      <c r="U6387" t="s">
        <v>695</v>
      </c>
      <c r="V6387" t="s">
        <v>164</v>
      </c>
      <c r="W6387" t="s">
        <v>271</v>
      </c>
      <c r="X6387" t="s">
        <v>103</v>
      </c>
      <c r="Y6387" t="s">
        <v>186</v>
      </c>
      <c r="Z6387" t="s">
        <v>56</v>
      </c>
      <c r="AA6387" t="s">
        <v>47</v>
      </c>
      <c r="AB6387" t="s">
        <v>185</v>
      </c>
      <c r="AC6387" t="s">
        <v>126</v>
      </c>
      <c r="AD6387" t="s">
        <v>559</v>
      </c>
      <c r="AE6387" t="s">
        <v>199</v>
      </c>
      <c r="AF6387" t="s">
        <v>108</v>
      </c>
      <c r="AG6387" t="s">
        <v>366</v>
      </c>
      <c r="AH6387" t="s">
        <v>47</v>
      </c>
      <c r="AI6387" t="s">
        <v>174</v>
      </c>
      <c r="AJ6387" t="s">
        <v>55</v>
      </c>
      <c r="AK6387" t="s">
        <v>103</v>
      </c>
      <c r="AL6387" t="s">
        <v>73</v>
      </c>
      <c r="AM6387" t="s">
        <v>47</v>
      </c>
      <c r="AN6387" t="s">
        <v>65</v>
      </c>
      <c r="AO6387" t="s">
        <v>267</v>
      </c>
    </row>
    <row r="6388" spans="1:41" hidden="1" x14ac:dyDescent="0.25">
      <c r="A6388" t="s">
        <v>26597</v>
      </c>
      <c r="B6388" t="s">
        <v>26598</v>
      </c>
      <c r="C6388" s="1" t="str">
        <f t="shared" si="402"/>
        <v>21:1065</v>
      </c>
      <c r="D6388" s="1" t="str">
        <f t="shared" si="403"/>
        <v>21:0108</v>
      </c>
      <c r="E6388" t="s">
        <v>26599</v>
      </c>
      <c r="F6388" t="s">
        <v>26600</v>
      </c>
      <c r="H6388">
        <v>51.114975100000002</v>
      </c>
      <c r="I6388">
        <v>-119.5856209</v>
      </c>
      <c r="J6388" s="1" t="str">
        <f t="shared" si="400"/>
        <v>NGR bulk stream sediment</v>
      </c>
      <c r="K6388" s="1" t="str">
        <f t="shared" si="401"/>
        <v>&lt;177 micron (NGR)</v>
      </c>
      <c r="L6388">
        <v>40</v>
      </c>
      <c r="M6388" t="s">
        <v>214</v>
      </c>
      <c r="N6388">
        <v>680</v>
      </c>
      <c r="O6388" t="s">
        <v>374</v>
      </c>
      <c r="P6388" t="s">
        <v>47</v>
      </c>
      <c r="Q6388" t="s">
        <v>662</v>
      </c>
      <c r="R6388" t="s">
        <v>79</v>
      </c>
      <c r="S6388" t="s">
        <v>829</v>
      </c>
      <c r="T6388" t="s">
        <v>225</v>
      </c>
      <c r="U6388" t="s">
        <v>463</v>
      </c>
      <c r="V6388" t="s">
        <v>206</v>
      </c>
      <c r="W6388" t="s">
        <v>371</v>
      </c>
      <c r="X6388" t="s">
        <v>103</v>
      </c>
      <c r="Y6388" t="s">
        <v>80</v>
      </c>
      <c r="Z6388" t="s">
        <v>199</v>
      </c>
      <c r="AA6388" t="s">
        <v>46</v>
      </c>
      <c r="AB6388" t="s">
        <v>87</v>
      </c>
      <c r="AC6388" t="s">
        <v>342</v>
      </c>
      <c r="AD6388" t="s">
        <v>160</v>
      </c>
      <c r="AE6388" t="s">
        <v>84</v>
      </c>
      <c r="AF6388" t="s">
        <v>66</v>
      </c>
      <c r="AG6388" t="s">
        <v>148</v>
      </c>
      <c r="AH6388" t="s">
        <v>61</v>
      </c>
      <c r="AI6388" t="s">
        <v>87</v>
      </c>
      <c r="AJ6388" t="s">
        <v>359</v>
      </c>
      <c r="AK6388" t="s">
        <v>81</v>
      </c>
      <c r="AL6388" t="s">
        <v>47</v>
      </c>
      <c r="AM6388" t="s">
        <v>47</v>
      </c>
      <c r="AN6388" t="s">
        <v>65</v>
      </c>
      <c r="AO6388" t="s">
        <v>99</v>
      </c>
    </row>
    <row r="6389" spans="1:41" hidden="1" x14ac:dyDescent="0.25">
      <c r="A6389" t="s">
        <v>26601</v>
      </c>
      <c r="B6389" t="s">
        <v>26602</v>
      </c>
      <c r="C6389" s="1" t="str">
        <f t="shared" si="402"/>
        <v>21:1065</v>
      </c>
      <c r="D6389" s="1" t="str">
        <f t="shared" si="403"/>
        <v>21:0108</v>
      </c>
      <c r="E6389" t="s">
        <v>26603</v>
      </c>
      <c r="F6389" t="s">
        <v>26604</v>
      </c>
      <c r="H6389">
        <v>51.110472299999998</v>
      </c>
      <c r="I6389">
        <v>-119.59641449999999</v>
      </c>
      <c r="J6389" s="1" t="str">
        <f t="shared" si="400"/>
        <v>NGR bulk stream sediment</v>
      </c>
      <c r="K6389" s="1" t="str">
        <f t="shared" si="401"/>
        <v>&lt;177 micron (NGR)</v>
      </c>
      <c r="L6389">
        <v>40</v>
      </c>
      <c r="M6389" t="s">
        <v>223</v>
      </c>
      <c r="N6389">
        <v>681</v>
      </c>
      <c r="O6389" t="s">
        <v>17125</v>
      </c>
      <c r="P6389" t="s">
        <v>66</v>
      </c>
      <c r="Q6389" t="s">
        <v>568</v>
      </c>
      <c r="R6389" t="s">
        <v>235</v>
      </c>
      <c r="S6389" t="s">
        <v>559</v>
      </c>
      <c r="T6389" t="s">
        <v>475</v>
      </c>
      <c r="U6389" t="s">
        <v>463</v>
      </c>
      <c r="V6389" t="s">
        <v>200</v>
      </c>
      <c r="W6389" t="s">
        <v>292</v>
      </c>
      <c r="X6389" t="s">
        <v>122</v>
      </c>
      <c r="Y6389" t="s">
        <v>272</v>
      </c>
      <c r="Z6389" t="s">
        <v>199</v>
      </c>
      <c r="AA6389" t="s">
        <v>46</v>
      </c>
      <c r="AB6389" t="s">
        <v>46</v>
      </c>
      <c r="AC6389" t="s">
        <v>184</v>
      </c>
      <c r="AD6389" t="s">
        <v>328</v>
      </c>
      <c r="AE6389" t="s">
        <v>130</v>
      </c>
      <c r="AF6389" t="s">
        <v>127</v>
      </c>
      <c r="AG6389" t="s">
        <v>58</v>
      </c>
      <c r="AH6389" t="s">
        <v>87</v>
      </c>
      <c r="AI6389" t="s">
        <v>149</v>
      </c>
      <c r="AJ6389" t="s">
        <v>55</v>
      </c>
      <c r="AK6389" t="s">
        <v>139</v>
      </c>
      <c r="AL6389" t="s">
        <v>47</v>
      </c>
      <c r="AM6389" t="s">
        <v>47</v>
      </c>
      <c r="AN6389" t="s">
        <v>294</v>
      </c>
      <c r="AO6389" t="s">
        <v>269</v>
      </c>
    </row>
    <row r="6390" spans="1:41" hidden="1" x14ac:dyDescent="0.25">
      <c r="A6390" t="s">
        <v>26605</v>
      </c>
      <c r="B6390" t="s">
        <v>26606</v>
      </c>
      <c r="C6390" s="1" t="str">
        <f t="shared" si="402"/>
        <v>21:1065</v>
      </c>
      <c r="D6390" s="1" t="str">
        <f t="shared" si="403"/>
        <v>21:0108</v>
      </c>
      <c r="E6390" t="s">
        <v>26607</v>
      </c>
      <c r="F6390" t="s">
        <v>26608</v>
      </c>
      <c r="H6390">
        <v>51.253801899999999</v>
      </c>
      <c r="I6390">
        <v>-119.5298815</v>
      </c>
      <c r="J6390" s="1" t="str">
        <f t="shared" si="400"/>
        <v>NGR bulk stream sediment</v>
      </c>
      <c r="K6390" s="1" t="str">
        <f t="shared" si="401"/>
        <v>&lt;177 micron (NGR)</v>
      </c>
      <c r="L6390">
        <v>40</v>
      </c>
      <c r="M6390" t="s">
        <v>233</v>
      </c>
      <c r="N6390">
        <v>682</v>
      </c>
      <c r="O6390" t="s">
        <v>60</v>
      </c>
      <c r="P6390" t="s">
        <v>127</v>
      </c>
      <c r="Q6390" t="s">
        <v>159</v>
      </c>
      <c r="R6390" t="s">
        <v>110</v>
      </c>
      <c r="S6390" t="s">
        <v>226</v>
      </c>
      <c r="T6390" t="s">
        <v>82</v>
      </c>
      <c r="U6390" t="s">
        <v>425</v>
      </c>
      <c r="V6390" t="s">
        <v>282</v>
      </c>
      <c r="W6390" t="s">
        <v>128</v>
      </c>
      <c r="X6390" t="s">
        <v>108</v>
      </c>
      <c r="Y6390" t="s">
        <v>258</v>
      </c>
      <c r="Z6390" t="s">
        <v>84</v>
      </c>
      <c r="AA6390" t="s">
        <v>46</v>
      </c>
      <c r="AB6390" t="s">
        <v>47</v>
      </c>
      <c r="AC6390" t="s">
        <v>124</v>
      </c>
      <c r="AD6390" t="s">
        <v>829</v>
      </c>
      <c r="AE6390" t="s">
        <v>56</v>
      </c>
      <c r="AF6390" t="s">
        <v>66</v>
      </c>
      <c r="AG6390" t="s">
        <v>439</v>
      </c>
      <c r="AH6390" t="s">
        <v>79</v>
      </c>
      <c r="AI6390" t="s">
        <v>87</v>
      </c>
      <c r="AJ6390" t="s">
        <v>267</v>
      </c>
      <c r="AK6390" t="s">
        <v>109</v>
      </c>
      <c r="AL6390" t="s">
        <v>122</v>
      </c>
      <c r="AM6390" t="s">
        <v>122</v>
      </c>
      <c r="AN6390" t="s">
        <v>215</v>
      </c>
      <c r="AO6390" t="s">
        <v>197</v>
      </c>
    </row>
    <row r="6391" spans="1:41" hidden="1" x14ac:dyDescent="0.25">
      <c r="A6391" t="s">
        <v>26609</v>
      </c>
      <c r="B6391" t="s">
        <v>26610</v>
      </c>
      <c r="C6391" s="1" t="str">
        <f t="shared" si="402"/>
        <v>21:1065</v>
      </c>
      <c r="D6391" s="1" t="str">
        <f t="shared" si="403"/>
        <v>21:0108</v>
      </c>
      <c r="E6391" t="s">
        <v>26611</v>
      </c>
      <c r="F6391" t="s">
        <v>26612</v>
      </c>
      <c r="H6391">
        <v>51.259958500000003</v>
      </c>
      <c r="I6391">
        <v>-119.52593349999999</v>
      </c>
      <c r="J6391" s="1" t="str">
        <f t="shared" si="400"/>
        <v>NGR bulk stream sediment</v>
      </c>
      <c r="K6391" s="1" t="str">
        <f t="shared" si="401"/>
        <v>&lt;177 micron (NGR)</v>
      </c>
      <c r="L6391">
        <v>40</v>
      </c>
      <c r="M6391" t="s">
        <v>248</v>
      </c>
      <c r="N6391">
        <v>683</v>
      </c>
      <c r="O6391" t="s">
        <v>54</v>
      </c>
      <c r="P6391" t="s">
        <v>122</v>
      </c>
      <c r="Q6391" t="s">
        <v>411</v>
      </c>
      <c r="R6391" t="s">
        <v>81</v>
      </c>
      <c r="S6391" t="s">
        <v>329</v>
      </c>
      <c r="T6391" t="s">
        <v>58</v>
      </c>
      <c r="U6391" t="s">
        <v>59</v>
      </c>
      <c r="V6391" t="s">
        <v>63</v>
      </c>
      <c r="W6391" t="s">
        <v>173</v>
      </c>
      <c r="X6391" t="s">
        <v>51</v>
      </c>
      <c r="Y6391" t="s">
        <v>475</v>
      </c>
      <c r="Z6391" t="s">
        <v>56</v>
      </c>
      <c r="AA6391" t="s">
        <v>46</v>
      </c>
      <c r="AB6391" t="s">
        <v>125</v>
      </c>
      <c r="AC6391" t="s">
        <v>58</v>
      </c>
      <c r="AD6391" t="s">
        <v>77</v>
      </c>
      <c r="AE6391" t="s">
        <v>380</v>
      </c>
      <c r="AF6391" t="s">
        <v>108</v>
      </c>
      <c r="AG6391" t="s">
        <v>86</v>
      </c>
      <c r="AH6391" t="s">
        <v>87</v>
      </c>
      <c r="AI6391" t="s">
        <v>57</v>
      </c>
      <c r="AJ6391" t="s">
        <v>108</v>
      </c>
      <c r="AK6391" t="s">
        <v>164</v>
      </c>
      <c r="AL6391" t="s">
        <v>47</v>
      </c>
      <c r="AM6391" t="s">
        <v>47</v>
      </c>
      <c r="AN6391" t="s">
        <v>65</v>
      </c>
      <c r="AO6391" t="s">
        <v>127</v>
      </c>
    </row>
    <row r="6392" spans="1:41" hidden="1" x14ac:dyDescent="0.25">
      <c r="A6392" t="s">
        <v>26613</v>
      </c>
      <c r="B6392" t="s">
        <v>26614</v>
      </c>
      <c r="C6392" s="1" t="str">
        <f t="shared" si="402"/>
        <v>21:1065</v>
      </c>
      <c r="D6392" s="1" t="str">
        <f t="shared" si="403"/>
        <v>21:0108</v>
      </c>
      <c r="E6392" t="s">
        <v>26615</v>
      </c>
      <c r="F6392" t="s">
        <v>26616</v>
      </c>
      <c r="H6392">
        <v>51.279803399999999</v>
      </c>
      <c r="I6392">
        <v>-119.516195</v>
      </c>
      <c r="J6392" s="1" t="str">
        <f t="shared" si="400"/>
        <v>NGR bulk stream sediment</v>
      </c>
      <c r="K6392" s="1" t="str">
        <f t="shared" si="401"/>
        <v>&lt;177 micron (NGR)</v>
      </c>
      <c r="L6392">
        <v>40</v>
      </c>
      <c r="M6392" t="s">
        <v>256</v>
      </c>
      <c r="N6392">
        <v>684</v>
      </c>
      <c r="O6392" t="s">
        <v>412</v>
      </c>
      <c r="P6392" t="s">
        <v>47</v>
      </c>
      <c r="Q6392" t="s">
        <v>588</v>
      </c>
      <c r="R6392" t="s">
        <v>365</v>
      </c>
      <c r="S6392" t="s">
        <v>226</v>
      </c>
      <c r="T6392" t="s">
        <v>85</v>
      </c>
      <c r="U6392" t="s">
        <v>343</v>
      </c>
      <c r="V6392" t="s">
        <v>493</v>
      </c>
      <c r="W6392" t="s">
        <v>164</v>
      </c>
      <c r="X6392" t="s">
        <v>137</v>
      </c>
      <c r="Y6392" t="s">
        <v>77</v>
      </c>
      <c r="Z6392" t="s">
        <v>199</v>
      </c>
      <c r="AA6392" t="s">
        <v>46</v>
      </c>
      <c r="AB6392" t="s">
        <v>125</v>
      </c>
      <c r="AC6392" t="s">
        <v>49</v>
      </c>
      <c r="AD6392" t="s">
        <v>438</v>
      </c>
      <c r="AE6392" t="s">
        <v>380</v>
      </c>
      <c r="AF6392" t="s">
        <v>85</v>
      </c>
      <c r="AG6392" t="s">
        <v>502</v>
      </c>
      <c r="AH6392" t="s">
        <v>101</v>
      </c>
      <c r="AI6392" t="s">
        <v>174</v>
      </c>
      <c r="AJ6392" t="s">
        <v>2133</v>
      </c>
      <c r="AK6392" t="s">
        <v>270</v>
      </c>
      <c r="AL6392" t="s">
        <v>122</v>
      </c>
      <c r="AM6392" t="s">
        <v>47</v>
      </c>
      <c r="AN6392" t="s">
        <v>372</v>
      </c>
      <c r="AO6392" t="s">
        <v>90</v>
      </c>
    </row>
    <row r="6393" spans="1:41" hidden="1" x14ac:dyDescent="0.25">
      <c r="A6393" t="s">
        <v>26617</v>
      </c>
      <c r="B6393" t="s">
        <v>26618</v>
      </c>
      <c r="C6393" s="1" t="str">
        <f t="shared" si="402"/>
        <v>21:1065</v>
      </c>
      <c r="D6393" s="1" t="str">
        <f t="shared" si="403"/>
        <v>21:0108</v>
      </c>
      <c r="E6393" t="s">
        <v>26619</v>
      </c>
      <c r="F6393" t="s">
        <v>26620</v>
      </c>
      <c r="H6393">
        <v>51.309991699999998</v>
      </c>
      <c r="I6393">
        <v>-119.50599339999999</v>
      </c>
      <c r="J6393" s="1" t="str">
        <f t="shared" si="400"/>
        <v>NGR bulk stream sediment</v>
      </c>
      <c r="K6393" s="1" t="str">
        <f t="shared" si="401"/>
        <v>&lt;177 micron (NGR)</v>
      </c>
      <c r="L6393">
        <v>40</v>
      </c>
      <c r="M6393" t="s">
        <v>265</v>
      </c>
      <c r="N6393">
        <v>685</v>
      </c>
      <c r="O6393" t="s">
        <v>591</v>
      </c>
      <c r="P6393" t="s">
        <v>47</v>
      </c>
      <c r="Q6393" t="s">
        <v>1148</v>
      </c>
      <c r="R6393" t="s">
        <v>125</v>
      </c>
      <c r="S6393" t="s">
        <v>386</v>
      </c>
      <c r="T6393" t="s">
        <v>137</v>
      </c>
      <c r="U6393" t="s">
        <v>243</v>
      </c>
      <c r="V6393" t="s">
        <v>72</v>
      </c>
      <c r="W6393" t="s">
        <v>101</v>
      </c>
      <c r="X6393" t="s">
        <v>209</v>
      </c>
      <c r="Y6393" t="s">
        <v>482</v>
      </c>
      <c r="Z6393" t="s">
        <v>56</v>
      </c>
      <c r="AA6393" t="s">
        <v>46</v>
      </c>
      <c r="AB6393" t="s">
        <v>101</v>
      </c>
      <c r="AC6393" t="s">
        <v>58</v>
      </c>
      <c r="AD6393" t="s">
        <v>207</v>
      </c>
      <c r="AE6393" t="s">
        <v>380</v>
      </c>
      <c r="AF6393" t="s">
        <v>181</v>
      </c>
      <c r="AG6393" t="s">
        <v>621</v>
      </c>
      <c r="AH6393" t="s">
        <v>493</v>
      </c>
      <c r="AI6393" t="s">
        <v>110</v>
      </c>
      <c r="AJ6393" t="s">
        <v>15525</v>
      </c>
      <c r="AK6393" t="s">
        <v>55</v>
      </c>
      <c r="AL6393" t="s">
        <v>47</v>
      </c>
      <c r="AM6393" t="s">
        <v>122</v>
      </c>
      <c r="AN6393" t="s">
        <v>249</v>
      </c>
      <c r="AO6393" t="s">
        <v>209</v>
      </c>
    </row>
    <row r="6394" spans="1:41" hidden="1" x14ac:dyDescent="0.25">
      <c r="A6394" t="s">
        <v>26621</v>
      </c>
      <c r="B6394" t="s">
        <v>26622</v>
      </c>
      <c r="C6394" s="1" t="str">
        <f t="shared" si="402"/>
        <v>21:1065</v>
      </c>
      <c r="D6394" s="1" t="str">
        <f t="shared" si="403"/>
        <v>21:0108</v>
      </c>
      <c r="E6394" t="s">
        <v>26623</v>
      </c>
      <c r="F6394" t="s">
        <v>26624</v>
      </c>
      <c r="H6394">
        <v>51.316619199999998</v>
      </c>
      <c r="I6394">
        <v>-119.52989239999999</v>
      </c>
      <c r="J6394" s="1" t="str">
        <f t="shared" si="400"/>
        <v>NGR bulk stream sediment</v>
      </c>
      <c r="K6394" s="1" t="str">
        <f t="shared" si="401"/>
        <v>&lt;177 micron (NGR)</v>
      </c>
      <c r="L6394">
        <v>41</v>
      </c>
      <c r="M6394" t="s">
        <v>45</v>
      </c>
      <c r="N6394">
        <v>686</v>
      </c>
      <c r="O6394" t="s">
        <v>78</v>
      </c>
      <c r="P6394" t="s">
        <v>47</v>
      </c>
      <c r="Q6394" t="s">
        <v>548</v>
      </c>
      <c r="R6394" t="s">
        <v>62</v>
      </c>
      <c r="S6394" t="s">
        <v>207</v>
      </c>
      <c r="T6394" t="s">
        <v>51</v>
      </c>
      <c r="U6394" t="s">
        <v>51</v>
      </c>
      <c r="V6394" t="s">
        <v>60</v>
      </c>
      <c r="W6394" t="s">
        <v>87</v>
      </c>
      <c r="X6394" t="s">
        <v>55</v>
      </c>
      <c r="Y6394" t="s">
        <v>241</v>
      </c>
      <c r="Z6394" t="s">
        <v>56</v>
      </c>
      <c r="AA6394" t="s">
        <v>46</v>
      </c>
      <c r="AB6394" t="s">
        <v>173</v>
      </c>
      <c r="AC6394" t="s">
        <v>58</v>
      </c>
      <c r="AD6394" t="s">
        <v>391</v>
      </c>
      <c r="AE6394" t="s">
        <v>380</v>
      </c>
      <c r="AF6394" t="s">
        <v>412</v>
      </c>
      <c r="AG6394" t="s">
        <v>150</v>
      </c>
      <c r="AH6394" t="s">
        <v>103</v>
      </c>
      <c r="AI6394" t="s">
        <v>149</v>
      </c>
      <c r="AJ6394" t="s">
        <v>2327</v>
      </c>
      <c r="AK6394" t="s">
        <v>371</v>
      </c>
      <c r="AL6394" t="s">
        <v>47</v>
      </c>
      <c r="AM6394" t="s">
        <v>47</v>
      </c>
      <c r="AN6394" t="s">
        <v>152</v>
      </c>
      <c r="AO6394" t="s">
        <v>197</v>
      </c>
    </row>
    <row r="6395" spans="1:41" hidden="1" x14ac:dyDescent="0.25">
      <c r="A6395" t="s">
        <v>26625</v>
      </c>
      <c r="B6395" t="s">
        <v>26626</v>
      </c>
      <c r="C6395" s="1" t="str">
        <f t="shared" si="402"/>
        <v>21:1065</v>
      </c>
      <c r="D6395" s="1" t="str">
        <f t="shared" si="403"/>
        <v>21:0108</v>
      </c>
      <c r="E6395" t="s">
        <v>26627</v>
      </c>
      <c r="F6395" t="s">
        <v>26628</v>
      </c>
      <c r="H6395">
        <v>51.352974600000003</v>
      </c>
      <c r="I6395">
        <v>-119.4679484</v>
      </c>
      <c r="J6395" s="1" t="str">
        <f t="shared" si="400"/>
        <v>NGR bulk stream sediment</v>
      </c>
      <c r="K6395" s="1" t="str">
        <f t="shared" si="401"/>
        <v>&lt;177 micron (NGR)</v>
      </c>
      <c r="L6395">
        <v>41</v>
      </c>
      <c r="M6395" t="s">
        <v>71</v>
      </c>
      <c r="N6395">
        <v>687</v>
      </c>
      <c r="O6395" t="s">
        <v>62</v>
      </c>
      <c r="P6395" t="s">
        <v>103</v>
      </c>
      <c r="Q6395" t="s">
        <v>456</v>
      </c>
      <c r="R6395" t="s">
        <v>200</v>
      </c>
      <c r="S6395" t="s">
        <v>508</v>
      </c>
      <c r="T6395" t="s">
        <v>51</v>
      </c>
      <c r="U6395" t="s">
        <v>98</v>
      </c>
      <c r="V6395" t="s">
        <v>274</v>
      </c>
      <c r="W6395" t="s">
        <v>61</v>
      </c>
      <c r="X6395" t="s">
        <v>52</v>
      </c>
      <c r="Y6395" t="s">
        <v>237</v>
      </c>
      <c r="Z6395" t="s">
        <v>56</v>
      </c>
      <c r="AA6395" t="s">
        <v>46</v>
      </c>
      <c r="AB6395" t="s">
        <v>125</v>
      </c>
      <c r="AC6395" t="s">
        <v>58</v>
      </c>
      <c r="AD6395" t="s">
        <v>543</v>
      </c>
      <c r="AE6395" t="s">
        <v>380</v>
      </c>
      <c r="AF6395" t="s">
        <v>437</v>
      </c>
      <c r="AG6395" t="s">
        <v>2720</v>
      </c>
      <c r="AH6395" t="s">
        <v>242</v>
      </c>
      <c r="AI6395" t="s">
        <v>81</v>
      </c>
      <c r="AJ6395" t="s">
        <v>26629</v>
      </c>
      <c r="AK6395" t="s">
        <v>145</v>
      </c>
      <c r="AL6395" t="s">
        <v>47</v>
      </c>
      <c r="AM6395" t="s">
        <v>47</v>
      </c>
      <c r="AN6395" t="s">
        <v>568</v>
      </c>
      <c r="AO6395" t="s">
        <v>267</v>
      </c>
    </row>
    <row r="6396" spans="1:41" hidden="1" x14ac:dyDescent="0.25">
      <c r="A6396" t="s">
        <v>26630</v>
      </c>
      <c r="B6396" t="s">
        <v>26631</v>
      </c>
      <c r="C6396" s="1" t="str">
        <f t="shared" si="402"/>
        <v>21:1065</v>
      </c>
      <c r="D6396" s="1" t="str">
        <f t="shared" si="403"/>
        <v>21:0108</v>
      </c>
      <c r="E6396" t="s">
        <v>26632</v>
      </c>
      <c r="F6396" t="s">
        <v>26633</v>
      </c>
      <c r="H6396">
        <v>51.909563900000002</v>
      </c>
      <c r="I6396">
        <v>-119.2769888</v>
      </c>
      <c r="J6396" s="1" t="str">
        <f t="shared" si="400"/>
        <v>NGR bulk stream sediment</v>
      </c>
      <c r="K6396" s="1" t="str">
        <f t="shared" si="401"/>
        <v>&lt;177 micron (NGR)</v>
      </c>
      <c r="L6396">
        <v>41</v>
      </c>
      <c r="M6396" t="s">
        <v>95</v>
      </c>
      <c r="N6396">
        <v>688</v>
      </c>
      <c r="O6396" t="s">
        <v>62</v>
      </c>
      <c r="P6396" t="s">
        <v>47</v>
      </c>
      <c r="Q6396" t="s">
        <v>817</v>
      </c>
      <c r="R6396" t="s">
        <v>72</v>
      </c>
      <c r="S6396" t="s">
        <v>237</v>
      </c>
      <c r="T6396" t="s">
        <v>73</v>
      </c>
      <c r="U6396" t="s">
        <v>120</v>
      </c>
      <c r="V6396" t="s">
        <v>161</v>
      </c>
      <c r="W6396" t="s">
        <v>81</v>
      </c>
      <c r="X6396" t="s">
        <v>330</v>
      </c>
      <c r="Y6396" t="s">
        <v>300</v>
      </c>
      <c r="Z6396" t="s">
        <v>56</v>
      </c>
      <c r="AA6396" t="s">
        <v>46</v>
      </c>
      <c r="AB6396" t="s">
        <v>125</v>
      </c>
      <c r="AC6396" t="s">
        <v>58</v>
      </c>
      <c r="AD6396" t="s">
        <v>438</v>
      </c>
      <c r="AE6396" t="s">
        <v>380</v>
      </c>
      <c r="AF6396" t="s">
        <v>76</v>
      </c>
      <c r="AG6396" t="s">
        <v>163</v>
      </c>
      <c r="AH6396" t="s">
        <v>161</v>
      </c>
      <c r="AI6396" t="s">
        <v>174</v>
      </c>
      <c r="AJ6396" t="s">
        <v>2133</v>
      </c>
      <c r="AK6396" t="s">
        <v>50</v>
      </c>
      <c r="AL6396" t="s">
        <v>47</v>
      </c>
      <c r="AM6396" t="s">
        <v>47</v>
      </c>
      <c r="AN6396" t="s">
        <v>294</v>
      </c>
      <c r="AO6396" t="s">
        <v>131</v>
      </c>
    </row>
    <row r="6397" spans="1:41" hidden="1" x14ac:dyDescent="0.25">
      <c r="A6397" t="s">
        <v>26634</v>
      </c>
      <c r="B6397" t="s">
        <v>26635</v>
      </c>
      <c r="C6397" s="1" t="str">
        <f t="shared" si="402"/>
        <v>21:1065</v>
      </c>
      <c r="D6397" s="1" t="str">
        <f t="shared" si="403"/>
        <v>21:0108</v>
      </c>
      <c r="E6397" t="s">
        <v>26636</v>
      </c>
      <c r="F6397" t="s">
        <v>26637</v>
      </c>
      <c r="H6397">
        <v>51.371101000000003</v>
      </c>
      <c r="I6397">
        <v>-119.45885010000001</v>
      </c>
      <c r="J6397" s="1" t="str">
        <f t="shared" si="400"/>
        <v>NGR bulk stream sediment</v>
      </c>
      <c r="K6397" s="1" t="str">
        <f t="shared" si="401"/>
        <v>&lt;177 micron (NGR)</v>
      </c>
      <c r="L6397">
        <v>41</v>
      </c>
      <c r="M6397" t="s">
        <v>280</v>
      </c>
      <c r="N6397">
        <v>689</v>
      </c>
      <c r="O6397" t="s">
        <v>53</v>
      </c>
      <c r="P6397" t="s">
        <v>47</v>
      </c>
      <c r="Q6397" t="s">
        <v>487</v>
      </c>
      <c r="R6397" t="s">
        <v>437</v>
      </c>
      <c r="S6397" t="s">
        <v>463</v>
      </c>
      <c r="T6397" t="s">
        <v>51</v>
      </c>
      <c r="U6397" t="s">
        <v>90</v>
      </c>
      <c r="V6397" t="s">
        <v>128</v>
      </c>
      <c r="W6397" t="s">
        <v>105</v>
      </c>
      <c r="X6397" t="s">
        <v>55</v>
      </c>
      <c r="Y6397" t="s">
        <v>146</v>
      </c>
      <c r="Z6397" t="s">
        <v>56</v>
      </c>
      <c r="AA6397" t="s">
        <v>46</v>
      </c>
      <c r="AB6397" t="s">
        <v>63</v>
      </c>
      <c r="AC6397" t="s">
        <v>58</v>
      </c>
      <c r="AD6397" t="s">
        <v>89</v>
      </c>
      <c r="AE6397" t="s">
        <v>380</v>
      </c>
      <c r="AF6397" t="s">
        <v>271</v>
      </c>
      <c r="AG6397" t="s">
        <v>1017</v>
      </c>
      <c r="AH6397" t="s">
        <v>260</v>
      </c>
      <c r="AI6397" t="s">
        <v>61</v>
      </c>
      <c r="AJ6397" t="s">
        <v>11485</v>
      </c>
      <c r="AK6397" t="s">
        <v>5701</v>
      </c>
      <c r="AL6397" t="s">
        <v>47</v>
      </c>
      <c r="AM6397" t="s">
        <v>122</v>
      </c>
      <c r="AN6397" t="s">
        <v>592</v>
      </c>
      <c r="AO6397" t="s">
        <v>98</v>
      </c>
    </row>
    <row r="6398" spans="1:41" hidden="1" x14ac:dyDescent="0.25">
      <c r="A6398" t="s">
        <v>26638</v>
      </c>
      <c r="B6398" t="s">
        <v>26639</v>
      </c>
      <c r="C6398" s="1" t="str">
        <f t="shared" si="402"/>
        <v>21:1065</v>
      </c>
      <c r="D6398" s="1" t="str">
        <f t="shared" si="403"/>
        <v>21:0108</v>
      </c>
      <c r="E6398" t="s">
        <v>26636</v>
      </c>
      <c r="F6398" t="s">
        <v>26640</v>
      </c>
      <c r="H6398">
        <v>51.371101000000003</v>
      </c>
      <c r="I6398">
        <v>-119.45885010000001</v>
      </c>
      <c r="J6398" s="1" t="str">
        <f t="shared" si="400"/>
        <v>NGR bulk stream sediment</v>
      </c>
      <c r="K6398" s="1" t="str">
        <f t="shared" si="401"/>
        <v>&lt;177 micron (NGR)</v>
      </c>
      <c r="L6398">
        <v>41</v>
      </c>
      <c r="M6398" t="s">
        <v>288</v>
      </c>
      <c r="N6398">
        <v>690</v>
      </c>
      <c r="O6398" t="s">
        <v>53</v>
      </c>
      <c r="P6398" t="s">
        <v>47</v>
      </c>
      <c r="Q6398" t="s">
        <v>518</v>
      </c>
      <c r="R6398" t="s">
        <v>130</v>
      </c>
      <c r="S6398" t="s">
        <v>284</v>
      </c>
      <c r="T6398" t="s">
        <v>51</v>
      </c>
      <c r="U6398" t="s">
        <v>131</v>
      </c>
      <c r="V6398" t="s">
        <v>151</v>
      </c>
      <c r="W6398" t="s">
        <v>47</v>
      </c>
      <c r="X6398" t="s">
        <v>108</v>
      </c>
      <c r="Y6398" t="s">
        <v>438</v>
      </c>
      <c r="Z6398" t="s">
        <v>56</v>
      </c>
      <c r="AA6398" t="s">
        <v>46</v>
      </c>
      <c r="AB6398" t="s">
        <v>81</v>
      </c>
      <c r="AC6398" t="s">
        <v>58</v>
      </c>
      <c r="AD6398" t="s">
        <v>425</v>
      </c>
      <c r="AE6398" t="s">
        <v>380</v>
      </c>
      <c r="AF6398" t="s">
        <v>270</v>
      </c>
      <c r="AG6398" t="s">
        <v>723</v>
      </c>
      <c r="AH6398" t="s">
        <v>182</v>
      </c>
      <c r="AI6398" t="s">
        <v>47</v>
      </c>
      <c r="AJ6398" t="s">
        <v>21892</v>
      </c>
      <c r="AK6398" t="s">
        <v>2327</v>
      </c>
      <c r="AL6398" t="s">
        <v>47</v>
      </c>
      <c r="AM6398" t="s">
        <v>122</v>
      </c>
      <c r="AN6398" t="s">
        <v>468</v>
      </c>
      <c r="AO6398" t="s">
        <v>55</v>
      </c>
    </row>
    <row r="6399" spans="1:41" hidden="1" x14ac:dyDescent="0.25">
      <c r="A6399" t="s">
        <v>26641</v>
      </c>
      <c r="B6399" t="s">
        <v>26642</v>
      </c>
      <c r="C6399" s="1" t="str">
        <f t="shared" si="402"/>
        <v>21:1065</v>
      </c>
      <c r="D6399" s="1" t="str">
        <f t="shared" si="403"/>
        <v>21:0108</v>
      </c>
      <c r="E6399" t="s">
        <v>26643</v>
      </c>
      <c r="F6399" t="s">
        <v>26644</v>
      </c>
      <c r="H6399">
        <v>51.419537300000002</v>
      </c>
      <c r="I6399">
        <v>-119.4792563</v>
      </c>
      <c r="J6399" s="1" t="str">
        <f t="shared" si="400"/>
        <v>NGR bulk stream sediment</v>
      </c>
      <c r="K6399" s="1" t="str">
        <f t="shared" si="401"/>
        <v>&lt;177 micron (NGR)</v>
      </c>
      <c r="L6399">
        <v>41</v>
      </c>
      <c r="M6399" t="s">
        <v>117</v>
      </c>
      <c r="N6399">
        <v>691</v>
      </c>
      <c r="O6399" t="s">
        <v>149</v>
      </c>
      <c r="P6399" t="s">
        <v>122</v>
      </c>
      <c r="Q6399" t="s">
        <v>1148</v>
      </c>
      <c r="R6399" t="s">
        <v>47</v>
      </c>
      <c r="S6399" t="s">
        <v>695</v>
      </c>
      <c r="T6399" t="s">
        <v>137</v>
      </c>
      <c r="U6399" t="s">
        <v>187</v>
      </c>
      <c r="V6399" t="s">
        <v>271</v>
      </c>
      <c r="W6399" t="s">
        <v>139</v>
      </c>
      <c r="X6399" t="s">
        <v>55</v>
      </c>
      <c r="Y6399" t="s">
        <v>146</v>
      </c>
      <c r="Z6399" t="s">
        <v>56</v>
      </c>
      <c r="AA6399" t="s">
        <v>46</v>
      </c>
      <c r="AB6399" t="s">
        <v>78</v>
      </c>
      <c r="AC6399" t="s">
        <v>58</v>
      </c>
      <c r="AD6399" t="s">
        <v>386</v>
      </c>
      <c r="AE6399" t="s">
        <v>380</v>
      </c>
      <c r="AF6399" t="s">
        <v>158</v>
      </c>
      <c r="AG6399" t="s">
        <v>163</v>
      </c>
      <c r="AH6399" t="s">
        <v>282</v>
      </c>
      <c r="AI6399" t="s">
        <v>149</v>
      </c>
      <c r="AJ6399" t="s">
        <v>1992</v>
      </c>
      <c r="AK6399" t="s">
        <v>127</v>
      </c>
      <c r="AL6399" t="s">
        <v>47</v>
      </c>
      <c r="AM6399" t="s">
        <v>47</v>
      </c>
      <c r="AN6399" t="s">
        <v>364</v>
      </c>
      <c r="AO6399" t="s">
        <v>99</v>
      </c>
    </row>
    <row r="6400" spans="1:41" hidden="1" x14ac:dyDescent="0.25">
      <c r="A6400" t="s">
        <v>26645</v>
      </c>
      <c r="B6400" t="s">
        <v>26646</v>
      </c>
      <c r="C6400" s="1" t="str">
        <f t="shared" si="402"/>
        <v>21:1065</v>
      </c>
      <c r="D6400" s="1" t="str">
        <f t="shared" si="403"/>
        <v>21:0108</v>
      </c>
      <c r="E6400" t="s">
        <v>26647</v>
      </c>
      <c r="F6400" t="s">
        <v>26648</v>
      </c>
      <c r="H6400">
        <v>51.402427799999998</v>
      </c>
      <c r="I6400">
        <v>-119.4704225</v>
      </c>
      <c r="J6400" s="1" t="str">
        <f t="shared" si="400"/>
        <v>NGR bulk stream sediment</v>
      </c>
      <c r="K6400" s="1" t="str">
        <f t="shared" si="401"/>
        <v>&lt;177 micron (NGR)</v>
      </c>
      <c r="L6400">
        <v>41</v>
      </c>
      <c r="M6400" t="s">
        <v>136</v>
      </c>
      <c r="N6400">
        <v>692</v>
      </c>
      <c r="O6400" t="s">
        <v>87</v>
      </c>
      <c r="P6400" t="s">
        <v>47</v>
      </c>
      <c r="Q6400" t="s">
        <v>862</v>
      </c>
      <c r="R6400" t="s">
        <v>47</v>
      </c>
      <c r="S6400" t="s">
        <v>48</v>
      </c>
      <c r="T6400" t="s">
        <v>52</v>
      </c>
      <c r="U6400" t="s">
        <v>306</v>
      </c>
      <c r="V6400" t="s">
        <v>142</v>
      </c>
      <c r="W6400" t="s">
        <v>63</v>
      </c>
      <c r="X6400" t="s">
        <v>50</v>
      </c>
      <c r="Y6400" t="s">
        <v>386</v>
      </c>
      <c r="Z6400" t="s">
        <v>56</v>
      </c>
      <c r="AA6400" t="s">
        <v>46</v>
      </c>
      <c r="AB6400" t="s">
        <v>125</v>
      </c>
      <c r="AC6400" t="s">
        <v>58</v>
      </c>
      <c r="AD6400" t="s">
        <v>438</v>
      </c>
      <c r="AE6400" t="s">
        <v>380</v>
      </c>
      <c r="AF6400" t="s">
        <v>143</v>
      </c>
      <c r="AG6400" t="s">
        <v>2048</v>
      </c>
      <c r="AH6400" t="s">
        <v>88</v>
      </c>
      <c r="AI6400" t="s">
        <v>110</v>
      </c>
      <c r="AJ6400" t="s">
        <v>8828</v>
      </c>
      <c r="AK6400" t="s">
        <v>2274</v>
      </c>
      <c r="AL6400" t="s">
        <v>103</v>
      </c>
      <c r="AM6400" t="s">
        <v>47</v>
      </c>
      <c r="AN6400" t="s">
        <v>1780</v>
      </c>
      <c r="AO6400" t="s">
        <v>55</v>
      </c>
    </row>
    <row r="6401" spans="1:41" hidden="1" x14ac:dyDescent="0.25">
      <c r="A6401" t="s">
        <v>26649</v>
      </c>
      <c r="B6401" t="s">
        <v>26650</v>
      </c>
      <c r="C6401" s="1" t="str">
        <f t="shared" si="402"/>
        <v>21:1065</v>
      </c>
      <c r="D6401" s="1" t="str">
        <f t="shared" si="403"/>
        <v>21:0108</v>
      </c>
      <c r="E6401" t="s">
        <v>26651</v>
      </c>
      <c r="F6401" t="s">
        <v>26652</v>
      </c>
      <c r="H6401">
        <v>51.444499100000002</v>
      </c>
      <c r="I6401">
        <v>-119.5061827</v>
      </c>
      <c r="J6401" s="1" t="str">
        <f t="shared" si="400"/>
        <v>NGR bulk stream sediment</v>
      </c>
      <c r="K6401" s="1" t="str">
        <f t="shared" si="401"/>
        <v>&lt;177 micron (NGR)</v>
      </c>
      <c r="L6401">
        <v>41</v>
      </c>
      <c r="M6401" t="s">
        <v>157</v>
      </c>
      <c r="N6401">
        <v>693</v>
      </c>
      <c r="O6401" t="s">
        <v>108</v>
      </c>
      <c r="P6401" t="s">
        <v>55</v>
      </c>
      <c r="Q6401" t="s">
        <v>518</v>
      </c>
      <c r="R6401" t="s">
        <v>185</v>
      </c>
      <c r="S6401" t="s">
        <v>184</v>
      </c>
      <c r="T6401" t="s">
        <v>175</v>
      </c>
      <c r="U6401" t="s">
        <v>226</v>
      </c>
      <c r="V6401" t="s">
        <v>111</v>
      </c>
      <c r="W6401" t="s">
        <v>102</v>
      </c>
      <c r="X6401" t="s">
        <v>51</v>
      </c>
      <c r="Y6401" t="s">
        <v>239</v>
      </c>
      <c r="Z6401" t="s">
        <v>199</v>
      </c>
      <c r="AA6401" t="s">
        <v>46</v>
      </c>
      <c r="AB6401" t="s">
        <v>61</v>
      </c>
      <c r="AC6401" t="s">
        <v>162</v>
      </c>
      <c r="AD6401" t="s">
        <v>291</v>
      </c>
      <c r="AE6401" t="s">
        <v>84</v>
      </c>
      <c r="AF6401" t="s">
        <v>108</v>
      </c>
      <c r="AG6401" t="s">
        <v>259</v>
      </c>
      <c r="AH6401" t="s">
        <v>47</v>
      </c>
      <c r="AI6401" t="s">
        <v>46</v>
      </c>
      <c r="AJ6401" t="s">
        <v>76</v>
      </c>
      <c r="AK6401" t="s">
        <v>151</v>
      </c>
      <c r="AL6401" t="s">
        <v>47</v>
      </c>
      <c r="AM6401" t="s">
        <v>47</v>
      </c>
      <c r="AN6401" t="s">
        <v>294</v>
      </c>
      <c r="AO6401" t="s">
        <v>59</v>
      </c>
    </row>
    <row r="6402" spans="1:41" hidden="1" x14ac:dyDescent="0.25">
      <c r="A6402" t="s">
        <v>26653</v>
      </c>
      <c r="B6402" t="s">
        <v>26654</v>
      </c>
      <c r="C6402" s="1" t="str">
        <f t="shared" si="402"/>
        <v>21:1065</v>
      </c>
      <c r="D6402" s="1" t="str">
        <f t="shared" si="403"/>
        <v>21:0108</v>
      </c>
      <c r="E6402" t="s">
        <v>26655</v>
      </c>
      <c r="F6402" t="s">
        <v>26656</v>
      </c>
      <c r="H6402">
        <v>51.464753299999998</v>
      </c>
      <c r="I6402">
        <v>-119.53091980000001</v>
      </c>
      <c r="J6402" s="1" t="str">
        <f t="shared" ref="J6402:J6465" si="404">HYPERLINK("http://geochem.nrcan.gc.ca/cdogs/content/kwd/kwd020030_e.htm", "NGR bulk stream sediment")</f>
        <v>NGR bulk stream sediment</v>
      </c>
      <c r="K6402" s="1" t="str">
        <f t="shared" ref="K6402:K6465" si="405">HYPERLINK("http://geochem.nrcan.gc.ca/cdogs/content/kwd/kwd080006_e.htm", "&lt;177 micron (NGR)")</f>
        <v>&lt;177 micron (NGR)</v>
      </c>
      <c r="L6402">
        <v>41</v>
      </c>
      <c r="M6402" t="s">
        <v>170</v>
      </c>
      <c r="N6402">
        <v>694</v>
      </c>
      <c r="O6402" t="s">
        <v>185</v>
      </c>
      <c r="P6402" t="s">
        <v>47</v>
      </c>
      <c r="Q6402" t="s">
        <v>234</v>
      </c>
      <c r="R6402" t="s">
        <v>161</v>
      </c>
      <c r="S6402" t="s">
        <v>568</v>
      </c>
      <c r="T6402" t="s">
        <v>51</v>
      </c>
      <c r="U6402" t="s">
        <v>107</v>
      </c>
      <c r="V6402" t="s">
        <v>173</v>
      </c>
      <c r="W6402" t="s">
        <v>122</v>
      </c>
      <c r="X6402" t="s">
        <v>145</v>
      </c>
      <c r="Y6402" t="s">
        <v>89</v>
      </c>
      <c r="Z6402" t="s">
        <v>53</v>
      </c>
      <c r="AA6402" t="s">
        <v>46</v>
      </c>
      <c r="AB6402" t="s">
        <v>173</v>
      </c>
      <c r="AC6402" t="s">
        <v>58</v>
      </c>
      <c r="AD6402" t="s">
        <v>146</v>
      </c>
      <c r="AE6402" t="s">
        <v>380</v>
      </c>
      <c r="AF6402" t="s">
        <v>371</v>
      </c>
      <c r="AG6402" t="s">
        <v>4668</v>
      </c>
      <c r="AH6402" t="s">
        <v>123</v>
      </c>
      <c r="AI6402" t="s">
        <v>235</v>
      </c>
      <c r="AJ6402" t="s">
        <v>2360</v>
      </c>
      <c r="AK6402" t="s">
        <v>76</v>
      </c>
      <c r="AL6402" t="s">
        <v>47</v>
      </c>
      <c r="AM6402" t="s">
        <v>47</v>
      </c>
      <c r="AN6402" t="s">
        <v>119</v>
      </c>
      <c r="AO6402" t="s">
        <v>59</v>
      </c>
    </row>
    <row r="6403" spans="1:41" hidden="1" x14ac:dyDescent="0.25">
      <c r="A6403" t="s">
        <v>26657</v>
      </c>
      <c r="B6403" t="s">
        <v>26658</v>
      </c>
      <c r="C6403" s="1" t="str">
        <f t="shared" si="402"/>
        <v>21:1065</v>
      </c>
      <c r="D6403" s="1" t="str">
        <f t="shared" si="403"/>
        <v>21:0108</v>
      </c>
      <c r="E6403" t="s">
        <v>26659</v>
      </c>
      <c r="F6403" t="s">
        <v>26660</v>
      </c>
      <c r="H6403">
        <v>51.469454399999996</v>
      </c>
      <c r="I6403">
        <v>-119.532303</v>
      </c>
      <c r="J6403" s="1" t="str">
        <f t="shared" si="404"/>
        <v>NGR bulk stream sediment</v>
      </c>
      <c r="K6403" s="1" t="str">
        <f t="shared" si="405"/>
        <v>&lt;177 micron (NGR)</v>
      </c>
      <c r="L6403">
        <v>41</v>
      </c>
      <c r="M6403" t="s">
        <v>180</v>
      </c>
      <c r="N6403">
        <v>695</v>
      </c>
      <c r="O6403" t="s">
        <v>76</v>
      </c>
      <c r="P6403" t="s">
        <v>47</v>
      </c>
      <c r="Q6403" t="s">
        <v>2563</v>
      </c>
      <c r="R6403" t="s">
        <v>57</v>
      </c>
      <c r="S6403" t="s">
        <v>146</v>
      </c>
      <c r="T6403" t="s">
        <v>59</v>
      </c>
      <c r="U6403" t="s">
        <v>431</v>
      </c>
      <c r="V6403" t="s">
        <v>63</v>
      </c>
      <c r="W6403" t="s">
        <v>228</v>
      </c>
      <c r="X6403" t="s">
        <v>137</v>
      </c>
      <c r="Y6403" t="s">
        <v>358</v>
      </c>
      <c r="Z6403" t="s">
        <v>84</v>
      </c>
      <c r="AA6403" t="s">
        <v>46</v>
      </c>
      <c r="AB6403" t="s">
        <v>185</v>
      </c>
      <c r="AC6403" t="s">
        <v>418</v>
      </c>
      <c r="AD6403" t="s">
        <v>538</v>
      </c>
      <c r="AE6403" t="s">
        <v>84</v>
      </c>
      <c r="AF6403" t="s">
        <v>85</v>
      </c>
      <c r="AG6403" t="s">
        <v>55</v>
      </c>
      <c r="AH6403" t="s">
        <v>122</v>
      </c>
      <c r="AI6403" t="s">
        <v>61</v>
      </c>
      <c r="AJ6403" t="s">
        <v>209</v>
      </c>
      <c r="AK6403" t="s">
        <v>200</v>
      </c>
      <c r="AL6403" t="s">
        <v>47</v>
      </c>
      <c r="AM6403" t="s">
        <v>47</v>
      </c>
      <c r="AN6403" t="s">
        <v>508</v>
      </c>
      <c r="AO6403" t="s">
        <v>112</v>
      </c>
    </row>
    <row r="6404" spans="1:41" hidden="1" x14ac:dyDescent="0.25">
      <c r="A6404" t="s">
        <v>26661</v>
      </c>
      <c r="B6404" t="s">
        <v>26662</v>
      </c>
      <c r="C6404" s="1" t="str">
        <f t="shared" si="402"/>
        <v>21:1065</v>
      </c>
      <c r="D6404" s="1" t="str">
        <f t="shared" si="403"/>
        <v>21:0108</v>
      </c>
      <c r="E6404" t="s">
        <v>26663</v>
      </c>
      <c r="F6404" t="s">
        <v>26664</v>
      </c>
      <c r="H6404">
        <v>51.480677399999998</v>
      </c>
      <c r="I6404">
        <v>-119.5093893</v>
      </c>
      <c r="J6404" s="1" t="str">
        <f t="shared" si="404"/>
        <v>NGR bulk stream sediment</v>
      </c>
      <c r="K6404" s="1" t="str">
        <f t="shared" si="405"/>
        <v>&lt;177 micron (NGR)</v>
      </c>
      <c r="L6404">
        <v>41</v>
      </c>
      <c r="M6404" t="s">
        <v>195</v>
      </c>
      <c r="N6404">
        <v>696</v>
      </c>
      <c r="O6404" t="s">
        <v>108</v>
      </c>
      <c r="P6404" t="s">
        <v>103</v>
      </c>
      <c r="Q6404" t="s">
        <v>322</v>
      </c>
      <c r="R6404" t="s">
        <v>96</v>
      </c>
      <c r="S6404" t="s">
        <v>273</v>
      </c>
      <c r="T6404" t="s">
        <v>90</v>
      </c>
      <c r="U6404" t="s">
        <v>207</v>
      </c>
      <c r="V6404" t="s">
        <v>122</v>
      </c>
      <c r="W6404" t="s">
        <v>142</v>
      </c>
      <c r="X6404" t="s">
        <v>52</v>
      </c>
      <c r="Y6404" t="s">
        <v>80</v>
      </c>
      <c r="Z6404" t="s">
        <v>199</v>
      </c>
      <c r="AA6404" t="s">
        <v>46</v>
      </c>
      <c r="AB6404" t="s">
        <v>87</v>
      </c>
      <c r="AC6404" t="s">
        <v>183</v>
      </c>
      <c r="AD6404" t="s">
        <v>350</v>
      </c>
      <c r="AE6404" t="s">
        <v>62</v>
      </c>
      <c r="AF6404" t="s">
        <v>108</v>
      </c>
      <c r="AG6404" t="s">
        <v>148</v>
      </c>
      <c r="AH6404" t="s">
        <v>173</v>
      </c>
      <c r="AI6404" t="s">
        <v>46</v>
      </c>
      <c r="AJ6404" t="s">
        <v>108</v>
      </c>
      <c r="AK6404" t="s">
        <v>78</v>
      </c>
      <c r="AL6404" t="s">
        <v>47</v>
      </c>
      <c r="AM6404" t="s">
        <v>47</v>
      </c>
      <c r="AN6404" t="s">
        <v>1304</v>
      </c>
      <c r="AO6404" t="s">
        <v>197</v>
      </c>
    </row>
    <row r="6405" spans="1:41" hidden="1" x14ac:dyDescent="0.25">
      <c r="A6405" t="s">
        <v>26665</v>
      </c>
      <c r="B6405" t="s">
        <v>26666</v>
      </c>
      <c r="C6405" s="1" t="str">
        <f t="shared" si="402"/>
        <v>21:1065</v>
      </c>
      <c r="D6405" s="1" t="str">
        <f t="shared" si="403"/>
        <v>21:0108</v>
      </c>
      <c r="E6405" t="s">
        <v>26667</v>
      </c>
      <c r="F6405" t="s">
        <v>26668</v>
      </c>
      <c r="H6405">
        <v>51.5367654</v>
      </c>
      <c r="I6405">
        <v>-119.5481206</v>
      </c>
      <c r="J6405" s="1" t="str">
        <f t="shared" si="404"/>
        <v>NGR bulk stream sediment</v>
      </c>
      <c r="K6405" s="1" t="str">
        <f t="shared" si="405"/>
        <v>&lt;177 micron (NGR)</v>
      </c>
      <c r="L6405">
        <v>41</v>
      </c>
      <c r="M6405" t="s">
        <v>205</v>
      </c>
      <c r="N6405">
        <v>697</v>
      </c>
      <c r="O6405" t="s">
        <v>267</v>
      </c>
      <c r="P6405" t="s">
        <v>77</v>
      </c>
      <c r="Q6405" t="s">
        <v>318</v>
      </c>
      <c r="R6405" t="s">
        <v>54</v>
      </c>
      <c r="S6405" t="s">
        <v>146</v>
      </c>
      <c r="T6405" t="s">
        <v>66</v>
      </c>
      <c r="U6405" t="s">
        <v>236</v>
      </c>
      <c r="V6405" t="s">
        <v>61</v>
      </c>
      <c r="W6405" t="s">
        <v>206</v>
      </c>
      <c r="X6405" t="s">
        <v>55</v>
      </c>
      <c r="Y6405" t="s">
        <v>218</v>
      </c>
      <c r="Z6405" t="s">
        <v>62</v>
      </c>
      <c r="AA6405" t="s">
        <v>46</v>
      </c>
      <c r="AB6405" t="s">
        <v>185</v>
      </c>
      <c r="AC6405" t="s">
        <v>80</v>
      </c>
      <c r="AD6405" t="s">
        <v>300</v>
      </c>
      <c r="AE6405" t="s">
        <v>199</v>
      </c>
      <c r="AF6405" t="s">
        <v>259</v>
      </c>
      <c r="AG6405" t="s">
        <v>259</v>
      </c>
      <c r="AH6405" t="s">
        <v>81</v>
      </c>
      <c r="AI6405" t="s">
        <v>185</v>
      </c>
      <c r="AJ6405" t="s">
        <v>76</v>
      </c>
      <c r="AK6405" t="s">
        <v>200</v>
      </c>
      <c r="AL6405" t="s">
        <v>47</v>
      </c>
      <c r="AM6405" t="s">
        <v>122</v>
      </c>
      <c r="AN6405" t="s">
        <v>281</v>
      </c>
      <c r="AO6405" t="s">
        <v>141</v>
      </c>
    </row>
    <row r="6406" spans="1:41" hidden="1" x14ac:dyDescent="0.25">
      <c r="A6406" t="s">
        <v>26669</v>
      </c>
      <c r="B6406" t="s">
        <v>26670</v>
      </c>
      <c r="C6406" s="1" t="str">
        <f t="shared" si="402"/>
        <v>21:1065</v>
      </c>
      <c r="D6406" s="1" t="str">
        <f t="shared" si="403"/>
        <v>21:0108</v>
      </c>
      <c r="E6406" t="s">
        <v>26671</v>
      </c>
      <c r="F6406" t="s">
        <v>26672</v>
      </c>
      <c r="H6406">
        <v>51.529172500000001</v>
      </c>
      <c r="I6406">
        <v>-119.5502778</v>
      </c>
      <c r="J6406" s="1" t="str">
        <f t="shared" si="404"/>
        <v>NGR bulk stream sediment</v>
      </c>
      <c r="K6406" s="1" t="str">
        <f t="shared" si="405"/>
        <v>&lt;177 micron (NGR)</v>
      </c>
      <c r="L6406">
        <v>41</v>
      </c>
      <c r="M6406" t="s">
        <v>214</v>
      </c>
      <c r="N6406">
        <v>698</v>
      </c>
      <c r="O6406" t="s">
        <v>175</v>
      </c>
      <c r="P6406" t="s">
        <v>51</v>
      </c>
      <c r="Q6406" t="s">
        <v>652</v>
      </c>
      <c r="R6406" t="s">
        <v>58</v>
      </c>
      <c r="S6406" t="s">
        <v>590</v>
      </c>
      <c r="T6406" t="s">
        <v>175</v>
      </c>
      <c r="U6406" t="s">
        <v>226</v>
      </c>
      <c r="V6406" t="s">
        <v>122</v>
      </c>
      <c r="W6406" t="s">
        <v>228</v>
      </c>
      <c r="X6406" t="s">
        <v>73</v>
      </c>
      <c r="Y6406" t="s">
        <v>243</v>
      </c>
      <c r="Z6406" t="s">
        <v>199</v>
      </c>
      <c r="AA6406" t="s">
        <v>46</v>
      </c>
      <c r="AB6406" t="s">
        <v>174</v>
      </c>
      <c r="AC6406" t="s">
        <v>124</v>
      </c>
      <c r="AD6406" t="s">
        <v>184</v>
      </c>
      <c r="AE6406" t="s">
        <v>199</v>
      </c>
      <c r="AF6406" t="s">
        <v>85</v>
      </c>
      <c r="AG6406" t="s">
        <v>366</v>
      </c>
      <c r="AH6406" t="s">
        <v>235</v>
      </c>
      <c r="AI6406" t="s">
        <v>46</v>
      </c>
      <c r="AJ6406" t="s">
        <v>108</v>
      </c>
      <c r="AK6406" t="s">
        <v>173</v>
      </c>
      <c r="AL6406" t="s">
        <v>47</v>
      </c>
      <c r="AM6406" t="s">
        <v>47</v>
      </c>
      <c r="AN6406" t="s">
        <v>171</v>
      </c>
      <c r="AO6406" t="s">
        <v>145</v>
      </c>
    </row>
    <row r="6407" spans="1:41" hidden="1" x14ac:dyDescent="0.25">
      <c r="A6407" t="s">
        <v>26673</v>
      </c>
      <c r="B6407" t="s">
        <v>26674</v>
      </c>
      <c r="C6407" s="1" t="str">
        <f t="shared" si="402"/>
        <v>21:1065</v>
      </c>
      <c r="D6407" s="1" t="str">
        <f t="shared" si="403"/>
        <v>21:0108</v>
      </c>
      <c r="E6407" t="s">
        <v>26675</v>
      </c>
      <c r="F6407" t="s">
        <v>26676</v>
      </c>
      <c r="H6407">
        <v>51.510108799999998</v>
      </c>
      <c r="I6407">
        <v>-119.5306066</v>
      </c>
      <c r="J6407" s="1" t="str">
        <f t="shared" si="404"/>
        <v>NGR bulk stream sediment</v>
      </c>
      <c r="K6407" s="1" t="str">
        <f t="shared" si="405"/>
        <v>&lt;177 micron (NGR)</v>
      </c>
      <c r="L6407">
        <v>41</v>
      </c>
      <c r="M6407" t="s">
        <v>223</v>
      </c>
      <c r="N6407">
        <v>699</v>
      </c>
      <c r="O6407" t="s">
        <v>50</v>
      </c>
      <c r="P6407" t="s">
        <v>76</v>
      </c>
      <c r="Q6407" t="s">
        <v>299</v>
      </c>
      <c r="R6407" t="s">
        <v>81</v>
      </c>
      <c r="S6407" t="s">
        <v>589</v>
      </c>
      <c r="T6407" t="s">
        <v>98</v>
      </c>
      <c r="U6407" t="s">
        <v>146</v>
      </c>
      <c r="V6407" t="s">
        <v>110</v>
      </c>
      <c r="W6407" t="s">
        <v>51</v>
      </c>
      <c r="X6407" t="s">
        <v>137</v>
      </c>
      <c r="Y6407" t="s">
        <v>239</v>
      </c>
      <c r="Z6407" t="s">
        <v>84</v>
      </c>
      <c r="AA6407" t="s">
        <v>46</v>
      </c>
      <c r="AB6407" t="s">
        <v>64</v>
      </c>
      <c r="AC6407" t="s">
        <v>98</v>
      </c>
      <c r="AD6407" t="s">
        <v>258</v>
      </c>
      <c r="AE6407" t="s">
        <v>53</v>
      </c>
      <c r="AF6407" t="s">
        <v>108</v>
      </c>
      <c r="AG6407" t="s">
        <v>330</v>
      </c>
      <c r="AH6407" t="s">
        <v>122</v>
      </c>
      <c r="AI6407" t="s">
        <v>87</v>
      </c>
      <c r="AJ6407" t="s">
        <v>85</v>
      </c>
      <c r="AK6407" t="s">
        <v>79</v>
      </c>
      <c r="AL6407" t="s">
        <v>47</v>
      </c>
      <c r="AM6407" t="s">
        <v>122</v>
      </c>
      <c r="AN6407" t="s">
        <v>1304</v>
      </c>
      <c r="AO6407" t="s">
        <v>80</v>
      </c>
    </row>
    <row r="6408" spans="1:41" hidden="1" x14ac:dyDescent="0.25">
      <c r="A6408" t="s">
        <v>26677</v>
      </c>
      <c r="B6408" t="s">
        <v>26678</v>
      </c>
      <c r="C6408" s="1" t="str">
        <f t="shared" si="402"/>
        <v>21:1065</v>
      </c>
      <c r="D6408" s="1" t="str">
        <f t="shared" si="403"/>
        <v>21:0108</v>
      </c>
      <c r="E6408" t="s">
        <v>26679</v>
      </c>
      <c r="F6408" t="s">
        <v>26680</v>
      </c>
      <c r="H6408">
        <v>51.888776399999998</v>
      </c>
      <c r="I6408">
        <v>-119.3021415</v>
      </c>
      <c r="J6408" s="1" t="str">
        <f t="shared" si="404"/>
        <v>NGR bulk stream sediment</v>
      </c>
      <c r="K6408" s="1" t="str">
        <f t="shared" si="405"/>
        <v>&lt;177 micron (NGR)</v>
      </c>
      <c r="L6408">
        <v>41</v>
      </c>
      <c r="M6408" t="s">
        <v>233</v>
      </c>
      <c r="N6408">
        <v>700</v>
      </c>
      <c r="O6408" t="s">
        <v>57</v>
      </c>
      <c r="P6408" t="s">
        <v>47</v>
      </c>
      <c r="Q6408" t="s">
        <v>652</v>
      </c>
      <c r="R6408" t="s">
        <v>128</v>
      </c>
      <c r="S6408" t="s">
        <v>237</v>
      </c>
      <c r="T6408" t="s">
        <v>58</v>
      </c>
      <c r="U6408" t="s">
        <v>532</v>
      </c>
      <c r="V6408" t="s">
        <v>102</v>
      </c>
      <c r="W6408" t="s">
        <v>63</v>
      </c>
      <c r="X6408" t="s">
        <v>137</v>
      </c>
      <c r="Y6408" t="s">
        <v>418</v>
      </c>
      <c r="Z6408" t="s">
        <v>56</v>
      </c>
      <c r="AA6408" t="s">
        <v>46</v>
      </c>
      <c r="AB6408" t="s">
        <v>47</v>
      </c>
      <c r="AC6408" t="s">
        <v>58</v>
      </c>
      <c r="AD6408" t="s">
        <v>237</v>
      </c>
      <c r="AE6408" t="s">
        <v>380</v>
      </c>
      <c r="AF6408" t="s">
        <v>406</v>
      </c>
      <c r="AG6408" t="s">
        <v>615</v>
      </c>
      <c r="AH6408" t="s">
        <v>105</v>
      </c>
      <c r="AI6408" t="s">
        <v>61</v>
      </c>
      <c r="AJ6408" t="s">
        <v>1538</v>
      </c>
      <c r="AK6408" t="s">
        <v>85</v>
      </c>
      <c r="AL6408" t="s">
        <v>47</v>
      </c>
      <c r="AM6408" t="s">
        <v>122</v>
      </c>
      <c r="AN6408" t="s">
        <v>935</v>
      </c>
      <c r="AO6408" t="s">
        <v>175</v>
      </c>
    </row>
    <row r="6409" spans="1:41" hidden="1" x14ac:dyDescent="0.25">
      <c r="A6409" t="s">
        <v>26681</v>
      </c>
      <c r="B6409" t="s">
        <v>26682</v>
      </c>
      <c r="C6409" s="1" t="str">
        <f t="shared" si="402"/>
        <v>21:1065</v>
      </c>
      <c r="D6409" s="1" t="str">
        <f t="shared" si="403"/>
        <v>21:0108</v>
      </c>
      <c r="E6409" t="s">
        <v>26683</v>
      </c>
      <c r="F6409" t="s">
        <v>26684</v>
      </c>
      <c r="H6409">
        <v>51.929122599999999</v>
      </c>
      <c r="I6409">
        <v>-119.2244322</v>
      </c>
      <c r="J6409" s="1" t="str">
        <f t="shared" si="404"/>
        <v>NGR bulk stream sediment</v>
      </c>
      <c r="K6409" s="1" t="str">
        <f t="shared" si="405"/>
        <v>&lt;177 micron (NGR)</v>
      </c>
      <c r="L6409">
        <v>41</v>
      </c>
      <c r="M6409" t="s">
        <v>248</v>
      </c>
      <c r="N6409">
        <v>701</v>
      </c>
      <c r="O6409" t="s">
        <v>62</v>
      </c>
      <c r="P6409" t="s">
        <v>47</v>
      </c>
      <c r="Q6409" t="s">
        <v>119</v>
      </c>
      <c r="R6409" t="s">
        <v>87</v>
      </c>
      <c r="S6409" t="s">
        <v>146</v>
      </c>
      <c r="T6409" t="s">
        <v>51</v>
      </c>
      <c r="U6409" t="s">
        <v>112</v>
      </c>
      <c r="V6409" t="s">
        <v>81</v>
      </c>
      <c r="W6409" t="s">
        <v>61</v>
      </c>
      <c r="X6409" t="s">
        <v>85</v>
      </c>
      <c r="Y6409" t="s">
        <v>107</v>
      </c>
      <c r="Z6409" t="s">
        <v>56</v>
      </c>
      <c r="AA6409" t="s">
        <v>46</v>
      </c>
      <c r="AB6409" t="s">
        <v>139</v>
      </c>
      <c r="AC6409" t="s">
        <v>58</v>
      </c>
      <c r="AD6409" t="s">
        <v>431</v>
      </c>
      <c r="AE6409" t="s">
        <v>380</v>
      </c>
      <c r="AF6409" t="s">
        <v>58</v>
      </c>
      <c r="AG6409" t="s">
        <v>365</v>
      </c>
      <c r="AH6409" t="s">
        <v>81</v>
      </c>
      <c r="AI6409" t="s">
        <v>46</v>
      </c>
      <c r="AJ6409" t="s">
        <v>50</v>
      </c>
      <c r="AK6409" t="s">
        <v>58</v>
      </c>
      <c r="AL6409" t="s">
        <v>47</v>
      </c>
      <c r="AM6409" t="s">
        <v>47</v>
      </c>
      <c r="AN6409" t="s">
        <v>299</v>
      </c>
      <c r="AO6409" t="s">
        <v>104</v>
      </c>
    </row>
    <row r="6410" spans="1:41" hidden="1" x14ac:dyDescent="0.25">
      <c r="A6410" t="s">
        <v>26685</v>
      </c>
      <c r="B6410" t="s">
        <v>26686</v>
      </c>
      <c r="C6410" s="1" t="str">
        <f t="shared" si="402"/>
        <v>21:1065</v>
      </c>
      <c r="D6410" s="1" t="str">
        <f t="shared" si="403"/>
        <v>21:0108</v>
      </c>
      <c r="E6410" t="s">
        <v>26687</v>
      </c>
      <c r="F6410" t="s">
        <v>26688</v>
      </c>
      <c r="H6410">
        <v>51.934913899999998</v>
      </c>
      <c r="I6410">
        <v>-119.21920540000001</v>
      </c>
      <c r="J6410" s="1" t="str">
        <f t="shared" si="404"/>
        <v>NGR bulk stream sediment</v>
      </c>
      <c r="K6410" s="1" t="str">
        <f t="shared" si="405"/>
        <v>&lt;177 micron (NGR)</v>
      </c>
      <c r="L6410">
        <v>41</v>
      </c>
      <c r="M6410" t="s">
        <v>256</v>
      </c>
      <c r="N6410">
        <v>702</v>
      </c>
      <c r="O6410" t="s">
        <v>62</v>
      </c>
      <c r="P6410" t="s">
        <v>47</v>
      </c>
      <c r="Q6410" t="s">
        <v>119</v>
      </c>
      <c r="R6410" t="s">
        <v>235</v>
      </c>
      <c r="S6410" t="s">
        <v>431</v>
      </c>
      <c r="T6410" t="s">
        <v>51</v>
      </c>
      <c r="U6410" t="s">
        <v>131</v>
      </c>
      <c r="V6410" t="s">
        <v>81</v>
      </c>
      <c r="W6410" t="s">
        <v>105</v>
      </c>
      <c r="X6410" t="s">
        <v>267</v>
      </c>
      <c r="Y6410" t="s">
        <v>77</v>
      </c>
      <c r="Z6410" t="s">
        <v>84</v>
      </c>
      <c r="AA6410" t="s">
        <v>46</v>
      </c>
      <c r="AB6410" t="s">
        <v>139</v>
      </c>
      <c r="AC6410" t="s">
        <v>58</v>
      </c>
      <c r="AD6410" t="s">
        <v>438</v>
      </c>
      <c r="AE6410" t="s">
        <v>380</v>
      </c>
      <c r="AF6410" t="s">
        <v>108</v>
      </c>
      <c r="AG6410" t="s">
        <v>58</v>
      </c>
      <c r="AH6410" t="s">
        <v>79</v>
      </c>
      <c r="AI6410" t="s">
        <v>174</v>
      </c>
      <c r="AJ6410" t="s">
        <v>1205</v>
      </c>
      <c r="AK6410" t="s">
        <v>307</v>
      </c>
      <c r="AL6410" t="s">
        <v>47</v>
      </c>
      <c r="AM6410" t="s">
        <v>47</v>
      </c>
      <c r="AN6410" t="s">
        <v>862</v>
      </c>
      <c r="AO6410" t="s">
        <v>141</v>
      </c>
    </row>
    <row r="6411" spans="1:41" hidden="1" x14ac:dyDescent="0.25">
      <c r="A6411" t="s">
        <v>26689</v>
      </c>
      <c r="B6411" t="s">
        <v>26690</v>
      </c>
      <c r="C6411" s="1" t="str">
        <f t="shared" si="402"/>
        <v>21:1065</v>
      </c>
      <c r="D6411" s="1" t="str">
        <f t="shared" si="403"/>
        <v>21:0108</v>
      </c>
      <c r="E6411" t="s">
        <v>26691</v>
      </c>
      <c r="F6411" t="s">
        <v>26692</v>
      </c>
      <c r="H6411">
        <v>51.938631600000001</v>
      </c>
      <c r="I6411">
        <v>-119.1882955</v>
      </c>
      <c r="J6411" s="1" t="str">
        <f t="shared" si="404"/>
        <v>NGR bulk stream sediment</v>
      </c>
      <c r="K6411" s="1" t="str">
        <f t="shared" si="405"/>
        <v>&lt;177 micron (NGR)</v>
      </c>
      <c r="L6411">
        <v>41</v>
      </c>
      <c r="M6411" t="s">
        <v>265</v>
      </c>
      <c r="N6411">
        <v>703</v>
      </c>
      <c r="O6411" t="s">
        <v>62</v>
      </c>
      <c r="P6411" t="s">
        <v>47</v>
      </c>
      <c r="Q6411" t="s">
        <v>234</v>
      </c>
      <c r="R6411" t="s">
        <v>54</v>
      </c>
      <c r="S6411" t="s">
        <v>399</v>
      </c>
      <c r="T6411" t="s">
        <v>73</v>
      </c>
      <c r="U6411" t="s">
        <v>49</v>
      </c>
      <c r="V6411" t="s">
        <v>139</v>
      </c>
      <c r="W6411" t="s">
        <v>61</v>
      </c>
      <c r="X6411" t="s">
        <v>51</v>
      </c>
      <c r="Y6411" t="s">
        <v>80</v>
      </c>
      <c r="Z6411" t="s">
        <v>56</v>
      </c>
      <c r="AA6411" t="s">
        <v>46</v>
      </c>
      <c r="AB6411" t="s">
        <v>139</v>
      </c>
      <c r="AC6411" t="s">
        <v>108</v>
      </c>
      <c r="AD6411" t="s">
        <v>207</v>
      </c>
      <c r="AE6411" t="s">
        <v>380</v>
      </c>
      <c r="AF6411" t="s">
        <v>406</v>
      </c>
      <c r="AG6411" t="s">
        <v>182</v>
      </c>
      <c r="AH6411" t="s">
        <v>235</v>
      </c>
      <c r="AI6411" t="s">
        <v>198</v>
      </c>
      <c r="AJ6411" t="s">
        <v>76</v>
      </c>
      <c r="AK6411" t="s">
        <v>188</v>
      </c>
      <c r="AL6411" t="s">
        <v>47</v>
      </c>
      <c r="AM6411" t="s">
        <v>47</v>
      </c>
      <c r="AN6411" t="s">
        <v>508</v>
      </c>
      <c r="AO6411" t="s">
        <v>90</v>
      </c>
    </row>
    <row r="6412" spans="1:41" hidden="1" x14ac:dyDescent="0.25">
      <c r="A6412" t="s">
        <v>26693</v>
      </c>
      <c r="B6412" t="s">
        <v>26694</v>
      </c>
      <c r="C6412" s="1" t="str">
        <f t="shared" si="402"/>
        <v>21:1065</v>
      </c>
      <c r="D6412" s="1" t="str">
        <f t="shared" si="403"/>
        <v>21:0108</v>
      </c>
      <c r="E6412" t="s">
        <v>26695</v>
      </c>
      <c r="F6412" t="s">
        <v>26696</v>
      </c>
      <c r="H6412">
        <v>51.942579700000003</v>
      </c>
      <c r="I6412">
        <v>-119.1882846</v>
      </c>
      <c r="J6412" s="1" t="str">
        <f t="shared" si="404"/>
        <v>NGR bulk stream sediment</v>
      </c>
      <c r="K6412" s="1" t="str">
        <f t="shared" si="405"/>
        <v>&lt;177 micron (NGR)</v>
      </c>
      <c r="L6412">
        <v>42</v>
      </c>
      <c r="M6412" t="s">
        <v>45</v>
      </c>
      <c r="N6412">
        <v>704</v>
      </c>
      <c r="O6412" t="s">
        <v>62</v>
      </c>
      <c r="P6412" t="s">
        <v>47</v>
      </c>
      <c r="Q6412" t="s">
        <v>1069</v>
      </c>
      <c r="R6412" t="s">
        <v>62</v>
      </c>
      <c r="S6412" t="s">
        <v>226</v>
      </c>
      <c r="T6412" t="s">
        <v>52</v>
      </c>
      <c r="U6412" t="s">
        <v>239</v>
      </c>
      <c r="V6412" t="s">
        <v>47</v>
      </c>
      <c r="W6412" t="s">
        <v>61</v>
      </c>
      <c r="X6412" t="s">
        <v>55</v>
      </c>
      <c r="Y6412" t="s">
        <v>258</v>
      </c>
      <c r="Z6412" t="s">
        <v>56</v>
      </c>
      <c r="AA6412" t="s">
        <v>46</v>
      </c>
      <c r="AB6412" t="s">
        <v>101</v>
      </c>
      <c r="AC6412" t="s">
        <v>58</v>
      </c>
      <c r="AD6412" t="s">
        <v>438</v>
      </c>
      <c r="AE6412" t="s">
        <v>380</v>
      </c>
      <c r="AF6412" t="s">
        <v>58</v>
      </c>
      <c r="AG6412" t="s">
        <v>366</v>
      </c>
      <c r="AH6412" t="s">
        <v>63</v>
      </c>
      <c r="AI6412" t="s">
        <v>46</v>
      </c>
      <c r="AJ6412" t="s">
        <v>2152</v>
      </c>
      <c r="AK6412" t="s">
        <v>96</v>
      </c>
      <c r="AL6412" t="s">
        <v>47</v>
      </c>
      <c r="AM6412" t="s">
        <v>47</v>
      </c>
      <c r="AN6412" t="s">
        <v>920</v>
      </c>
      <c r="AO6412" t="s">
        <v>127</v>
      </c>
    </row>
    <row r="6413" spans="1:41" hidden="1" x14ac:dyDescent="0.25">
      <c r="A6413" t="s">
        <v>26697</v>
      </c>
      <c r="B6413" t="s">
        <v>26698</v>
      </c>
      <c r="C6413" s="1" t="str">
        <f t="shared" ref="C6413:C6457" si="406">HYPERLINK("http://geochem.nrcan.gc.ca/cdogs/content/bdl/bdl211065_e.htm", "21:1065")</f>
        <v>21:1065</v>
      </c>
      <c r="D6413" s="1" t="str">
        <f t="shared" ref="D6413:D6457" si="407">HYPERLINK("http://geochem.nrcan.gc.ca/cdogs/content/svy/svy210108_e.htm", "21:0108")</f>
        <v>21:0108</v>
      </c>
      <c r="E6413" t="s">
        <v>26699</v>
      </c>
      <c r="F6413" t="s">
        <v>26700</v>
      </c>
      <c r="H6413">
        <v>51.925987999999997</v>
      </c>
      <c r="I6413">
        <v>-119.25115839999999</v>
      </c>
      <c r="J6413" s="1" t="str">
        <f t="shared" si="404"/>
        <v>NGR bulk stream sediment</v>
      </c>
      <c r="K6413" s="1" t="str">
        <f t="shared" si="405"/>
        <v>&lt;177 micron (NGR)</v>
      </c>
      <c r="L6413">
        <v>42</v>
      </c>
      <c r="M6413" t="s">
        <v>71</v>
      </c>
      <c r="N6413">
        <v>705</v>
      </c>
      <c r="O6413" t="s">
        <v>62</v>
      </c>
      <c r="P6413" t="s">
        <v>122</v>
      </c>
      <c r="Q6413" t="s">
        <v>651</v>
      </c>
      <c r="R6413" t="s">
        <v>62</v>
      </c>
      <c r="S6413" t="s">
        <v>237</v>
      </c>
      <c r="T6413" t="s">
        <v>51</v>
      </c>
      <c r="U6413" t="s">
        <v>131</v>
      </c>
      <c r="V6413" t="s">
        <v>235</v>
      </c>
      <c r="W6413" t="s">
        <v>61</v>
      </c>
      <c r="X6413" t="s">
        <v>52</v>
      </c>
      <c r="Y6413" t="s">
        <v>538</v>
      </c>
      <c r="Z6413" t="s">
        <v>56</v>
      </c>
      <c r="AA6413" t="s">
        <v>46</v>
      </c>
      <c r="AB6413" t="s">
        <v>64</v>
      </c>
      <c r="AC6413" t="s">
        <v>58</v>
      </c>
      <c r="AD6413" t="s">
        <v>226</v>
      </c>
      <c r="AE6413" t="s">
        <v>380</v>
      </c>
      <c r="AF6413" t="s">
        <v>58</v>
      </c>
      <c r="AG6413" t="s">
        <v>118</v>
      </c>
      <c r="AH6413" t="s">
        <v>125</v>
      </c>
      <c r="AI6413" t="s">
        <v>87</v>
      </c>
      <c r="AJ6413" t="s">
        <v>1528</v>
      </c>
      <c r="AK6413" t="s">
        <v>158</v>
      </c>
      <c r="AL6413" t="s">
        <v>47</v>
      </c>
      <c r="AM6413" t="s">
        <v>47</v>
      </c>
      <c r="AN6413" t="s">
        <v>196</v>
      </c>
      <c r="AO6413" t="s">
        <v>267</v>
      </c>
    </row>
    <row r="6414" spans="1:41" hidden="1" x14ac:dyDescent="0.25">
      <c r="A6414" t="s">
        <v>26701</v>
      </c>
      <c r="B6414" t="s">
        <v>26702</v>
      </c>
      <c r="C6414" s="1" t="str">
        <f t="shared" si="406"/>
        <v>21:1065</v>
      </c>
      <c r="D6414" s="1" t="str">
        <f t="shared" si="407"/>
        <v>21:0108</v>
      </c>
      <c r="E6414" t="s">
        <v>26703</v>
      </c>
      <c r="F6414" t="s">
        <v>26704</v>
      </c>
      <c r="H6414">
        <v>51.919916899999997</v>
      </c>
      <c r="I6414">
        <v>-119.3246815</v>
      </c>
      <c r="J6414" s="1" t="str">
        <f t="shared" si="404"/>
        <v>NGR bulk stream sediment</v>
      </c>
      <c r="K6414" s="1" t="str">
        <f t="shared" si="405"/>
        <v>&lt;177 micron (NGR)</v>
      </c>
      <c r="L6414">
        <v>42</v>
      </c>
      <c r="M6414" t="s">
        <v>95</v>
      </c>
      <c r="N6414">
        <v>706</v>
      </c>
      <c r="O6414" t="s">
        <v>53</v>
      </c>
      <c r="P6414" t="s">
        <v>47</v>
      </c>
      <c r="Q6414" t="s">
        <v>1148</v>
      </c>
      <c r="R6414" t="s">
        <v>62</v>
      </c>
      <c r="S6414" t="s">
        <v>386</v>
      </c>
      <c r="T6414" t="s">
        <v>51</v>
      </c>
      <c r="U6414" t="s">
        <v>239</v>
      </c>
      <c r="V6414" t="s">
        <v>61</v>
      </c>
      <c r="W6414" t="s">
        <v>235</v>
      </c>
      <c r="X6414" t="s">
        <v>85</v>
      </c>
      <c r="Y6414" t="s">
        <v>126</v>
      </c>
      <c r="Z6414" t="s">
        <v>56</v>
      </c>
      <c r="AA6414" t="s">
        <v>46</v>
      </c>
      <c r="AB6414" t="s">
        <v>81</v>
      </c>
      <c r="AC6414" t="s">
        <v>58</v>
      </c>
      <c r="AD6414" t="s">
        <v>438</v>
      </c>
      <c r="AE6414" t="s">
        <v>380</v>
      </c>
      <c r="AF6414" t="s">
        <v>55</v>
      </c>
      <c r="AG6414" t="s">
        <v>55</v>
      </c>
      <c r="AH6414" t="s">
        <v>125</v>
      </c>
      <c r="AI6414" t="s">
        <v>61</v>
      </c>
      <c r="AJ6414" t="s">
        <v>5889</v>
      </c>
      <c r="AK6414" t="s">
        <v>502</v>
      </c>
      <c r="AL6414" t="s">
        <v>47</v>
      </c>
      <c r="AM6414" t="s">
        <v>47</v>
      </c>
      <c r="AN6414" t="s">
        <v>662</v>
      </c>
      <c r="AO6414" t="s">
        <v>175</v>
      </c>
    </row>
    <row r="6415" spans="1:41" hidden="1" x14ac:dyDescent="0.25">
      <c r="A6415" t="s">
        <v>26705</v>
      </c>
      <c r="B6415" t="s">
        <v>26706</v>
      </c>
      <c r="C6415" s="1" t="str">
        <f t="shared" si="406"/>
        <v>21:1065</v>
      </c>
      <c r="D6415" s="1" t="str">
        <f t="shared" si="407"/>
        <v>21:0108</v>
      </c>
      <c r="E6415" t="s">
        <v>26707</v>
      </c>
      <c r="F6415" t="s">
        <v>26708</v>
      </c>
      <c r="H6415">
        <v>51.933608</v>
      </c>
      <c r="I6415">
        <v>-119.3344838</v>
      </c>
      <c r="J6415" s="1" t="str">
        <f t="shared" si="404"/>
        <v>NGR bulk stream sediment</v>
      </c>
      <c r="K6415" s="1" t="str">
        <f t="shared" si="405"/>
        <v>&lt;177 micron (NGR)</v>
      </c>
      <c r="L6415">
        <v>42</v>
      </c>
      <c r="M6415" t="s">
        <v>117</v>
      </c>
      <c r="N6415">
        <v>707</v>
      </c>
      <c r="O6415" t="s">
        <v>62</v>
      </c>
      <c r="P6415" t="s">
        <v>47</v>
      </c>
      <c r="Q6415" t="s">
        <v>481</v>
      </c>
      <c r="R6415" t="s">
        <v>62</v>
      </c>
      <c r="S6415" t="s">
        <v>226</v>
      </c>
      <c r="T6415" t="s">
        <v>51</v>
      </c>
      <c r="U6415" t="s">
        <v>217</v>
      </c>
      <c r="V6415" t="s">
        <v>61</v>
      </c>
      <c r="W6415" t="s">
        <v>174</v>
      </c>
      <c r="X6415" t="s">
        <v>73</v>
      </c>
      <c r="Y6415" t="s">
        <v>120</v>
      </c>
      <c r="Z6415" t="s">
        <v>56</v>
      </c>
      <c r="AA6415" t="s">
        <v>46</v>
      </c>
      <c r="AB6415" t="s">
        <v>139</v>
      </c>
      <c r="AC6415" t="s">
        <v>58</v>
      </c>
      <c r="AD6415" t="s">
        <v>226</v>
      </c>
      <c r="AE6415" t="s">
        <v>380</v>
      </c>
      <c r="AF6415" t="s">
        <v>357</v>
      </c>
      <c r="AG6415" t="s">
        <v>181</v>
      </c>
      <c r="AH6415" t="s">
        <v>149</v>
      </c>
      <c r="AI6415" t="s">
        <v>174</v>
      </c>
      <c r="AJ6415" t="s">
        <v>50</v>
      </c>
      <c r="AK6415" t="s">
        <v>102</v>
      </c>
      <c r="AL6415" t="s">
        <v>47</v>
      </c>
      <c r="AM6415" t="s">
        <v>47</v>
      </c>
      <c r="AN6415" t="s">
        <v>284</v>
      </c>
      <c r="AO6415" t="s">
        <v>99</v>
      </c>
    </row>
    <row r="6416" spans="1:41" hidden="1" x14ac:dyDescent="0.25">
      <c r="A6416" t="s">
        <v>26709</v>
      </c>
      <c r="B6416" t="s">
        <v>26710</v>
      </c>
      <c r="C6416" s="1" t="str">
        <f t="shared" si="406"/>
        <v>21:1065</v>
      </c>
      <c r="D6416" s="1" t="str">
        <f t="shared" si="407"/>
        <v>21:0108</v>
      </c>
      <c r="E6416" t="s">
        <v>26711</v>
      </c>
      <c r="F6416" t="s">
        <v>26712</v>
      </c>
      <c r="H6416">
        <v>51.953006700000003</v>
      </c>
      <c r="I6416">
        <v>-119.342596</v>
      </c>
      <c r="J6416" s="1" t="str">
        <f t="shared" si="404"/>
        <v>NGR bulk stream sediment</v>
      </c>
      <c r="K6416" s="1" t="str">
        <f t="shared" si="405"/>
        <v>&lt;177 micron (NGR)</v>
      </c>
      <c r="L6416">
        <v>42</v>
      </c>
      <c r="M6416" t="s">
        <v>136</v>
      </c>
      <c r="N6416">
        <v>708</v>
      </c>
      <c r="O6416" t="s">
        <v>198</v>
      </c>
      <c r="P6416" t="s">
        <v>47</v>
      </c>
      <c r="Q6416" t="s">
        <v>481</v>
      </c>
      <c r="R6416" t="s">
        <v>61</v>
      </c>
      <c r="S6416" t="s">
        <v>237</v>
      </c>
      <c r="T6416" t="s">
        <v>51</v>
      </c>
      <c r="U6416" t="s">
        <v>269</v>
      </c>
      <c r="V6416" t="s">
        <v>235</v>
      </c>
      <c r="W6416" t="s">
        <v>64</v>
      </c>
      <c r="X6416" t="s">
        <v>76</v>
      </c>
      <c r="Y6416" t="s">
        <v>250</v>
      </c>
      <c r="Z6416" t="s">
        <v>199</v>
      </c>
      <c r="AA6416" t="s">
        <v>46</v>
      </c>
      <c r="AB6416" t="s">
        <v>125</v>
      </c>
      <c r="AC6416" t="s">
        <v>58</v>
      </c>
      <c r="AD6416" t="s">
        <v>146</v>
      </c>
      <c r="AE6416" t="s">
        <v>380</v>
      </c>
      <c r="AF6416" t="s">
        <v>502</v>
      </c>
      <c r="AG6416" t="s">
        <v>703</v>
      </c>
      <c r="AH6416" t="s">
        <v>61</v>
      </c>
      <c r="AI6416" t="s">
        <v>87</v>
      </c>
      <c r="AJ6416" t="s">
        <v>82</v>
      </c>
      <c r="AK6416" t="s">
        <v>111</v>
      </c>
      <c r="AL6416" t="s">
        <v>47</v>
      </c>
      <c r="AM6416" t="s">
        <v>47</v>
      </c>
      <c r="AN6416" t="s">
        <v>807</v>
      </c>
      <c r="AO6416" t="s">
        <v>59</v>
      </c>
    </row>
    <row r="6417" spans="1:41" hidden="1" x14ac:dyDescent="0.25">
      <c r="A6417" t="s">
        <v>26713</v>
      </c>
      <c r="B6417" t="s">
        <v>26714</v>
      </c>
      <c r="C6417" s="1" t="str">
        <f t="shared" si="406"/>
        <v>21:1065</v>
      </c>
      <c r="D6417" s="1" t="str">
        <f t="shared" si="407"/>
        <v>21:0108</v>
      </c>
      <c r="E6417" t="s">
        <v>26715</v>
      </c>
      <c r="F6417" t="s">
        <v>26716</v>
      </c>
      <c r="H6417">
        <v>51.9536485</v>
      </c>
      <c r="I6417">
        <v>-119.3087744</v>
      </c>
      <c r="J6417" s="1" t="str">
        <f t="shared" si="404"/>
        <v>NGR bulk stream sediment</v>
      </c>
      <c r="K6417" s="1" t="str">
        <f t="shared" si="405"/>
        <v>&lt;177 micron (NGR)</v>
      </c>
      <c r="L6417">
        <v>42</v>
      </c>
      <c r="M6417" t="s">
        <v>280</v>
      </c>
      <c r="N6417">
        <v>709</v>
      </c>
      <c r="O6417" t="s">
        <v>62</v>
      </c>
      <c r="P6417" t="s">
        <v>47</v>
      </c>
      <c r="Q6417" t="s">
        <v>424</v>
      </c>
      <c r="R6417" t="s">
        <v>62</v>
      </c>
      <c r="S6417" t="s">
        <v>226</v>
      </c>
      <c r="T6417" t="s">
        <v>51</v>
      </c>
      <c r="U6417" t="s">
        <v>82</v>
      </c>
      <c r="V6417" t="s">
        <v>105</v>
      </c>
      <c r="W6417" t="s">
        <v>149</v>
      </c>
      <c r="X6417" t="s">
        <v>51</v>
      </c>
      <c r="Y6417" t="s">
        <v>106</v>
      </c>
      <c r="Z6417" t="s">
        <v>56</v>
      </c>
      <c r="AA6417" t="s">
        <v>46</v>
      </c>
      <c r="AB6417" t="s">
        <v>78</v>
      </c>
      <c r="AC6417" t="s">
        <v>76</v>
      </c>
      <c r="AD6417" t="s">
        <v>237</v>
      </c>
      <c r="AE6417" t="s">
        <v>380</v>
      </c>
      <c r="AF6417" t="s">
        <v>270</v>
      </c>
      <c r="AG6417" t="s">
        <v>357</v>
      </c>
      <c r="AH6417" t="s">
        <v>174</v>
      </c>
      <c r="AI6417" t="s">
        <v>54</v>
      </c>
      <c r="AJ6417" t="s">
        <v>66</v>
      </c>
      <c r="AK6417" t="s">
        <v>102</v>
      </c>
      <c r="AL6417" t="s">
        <v>47</v>
      </c>
      <c r="AM6417" t="s">
        <v>47</v>
      </c>
      <c r="AN6417" t="s">
        <v>294</v>
      </c>
      <c r="AO6417" t="s">
        <v>306</v>
      </c>
    </row>
    <row r="6418" spans="1:41" hidden="1" x14ac:dyDescent="0.25">
      <c r="A6418" t="s">
        <v>26717</v>
      </c>
      <c r="B6418" t="s">
        <v>26718</v>
      </c>
      <c r="C6418" s="1" t="str">
        <f t="shared" si="406"/>
        <v>21:1065</v>
      </c>
      <c r="D6418" s="1" t="str">
        <f t="shared" si="407"/>
        <v>21:0108</v>
      </c>
      <c r="E6418" t="s">
        <v>26715</v>
      </c>
      <c r="F6418" t="s">
        <v>26719</v>
      </c>
      <c r="H6418">
        <v>51.9536485</v>
      </c>
      <c r="I6418">
        <v>-119.3087744</v>
      </c>
      <c r="J6418" s="1" t="str">
        <f t="shared" si="404"/>
        <v>NGR bulk stream sediment</v>
      </c>
      <c r="K6418" s="1" t="str">
        <f t="shared" si="405"/>
        <v>&lt;177 micron (NGR)</v>
      </c>
      <c r="L6418">
        <v>42</v>
      </c>
      <c r="M6418" t="s">
        <v>288</v>
      </c>
      <c r="N6418">
        <v>710</v>
      </c>
      <c r="O6418" t="s">
        <v>62</v>
      </c>
      <c r="P6418" t="s">
        <v>47</v>
      </c>
      <c r="Q6418" t="s">
        <v>424</v>
      </c>
      <c r="R6418" t="s">
        <v>62</v>
      </c>
      <c r="S6418" t="s">
        <v>146</v>
      </c>
      <c r="T6418" t="s">
        <v>51</v>
      </c>
      <c r="U6418" t="s">
        <v>99</v>
      </c>
      <c r="V6418" t="s">
        <v>105</v>
      </c>
      <c r="W6418" t="s">
        <v>46</v>
      </c>
      <c r="X6418" t="s">
        <v>73</v>
      </c>
      <c r="Y6418" t="s">
        <v>75</v>
      </c>
      <c r="Z6418" t="s">
        <v>56</v>
      </c>
      <c r="AA6418" t="s">
        <v>46</v>
      </c>
      <c r="AB6418" t="s">
        <v>78</v>
      </c>
      <c r="AC6418" t="s">
        <v>58</v>
      </c>
      <c r="AD6418" t="s">
        <v>237</v>
      </c>
      <c r="AE6418" t="s">
        <v>380</v>
      </c>
      <c r="AF6418" t="s">
        <v>336</v>
      </c>
      <c r="AG6418" t="s">
        <v>242</v>
      </c>
      <c r="AH6418" t="s">
        <v>174</v>
      </c>
      <c r="AI6418" t="s">
        <v>54</v>
      </c>
      <c r="AJ6418" t="s">
        <v>50</v>
      </c>
      <c r="AK6418" t="s">
        <v>455</v>
      </c>
      <c r="AL6418" t="s">
        <v>47</v>
      </c>
      <c r="AM6418" t="s">
        <v>47</v>
      </c>
      <c r="AN6418" t="s">
        <v>432</v>
      </c>
      <c r="AO6418" t="s">
        <v>187</v>
      </c>
    </row>
    <row r="6419" spans="1:41" hidden="1" x14ac:dyDescent="0.25">
      <c r="A6419" t="s">
        <v>26720</v>
      </c>
      <c r="B6419" t="s">
        <v>26721</v>
      </c>
      <c r="C6419" s="1" t="str">
        <f t="shared" si="406"/>
        <v>21:1065</v>
      </c>
      <c r="D6419" s="1" t="str">
        <f t="shared" si="407"/>
        <v>21:0108</v>
      </c>
      <c r="E6419" t="s">
        <v>26722</v>
      </c>
      <c r="F6419" t="s">
        <v>26723</v>
      </c>
      <c r="H6419">
        <v>51.961282300000001</v>
      </c>
      <c r="I6419">
        <v>-119.26443190000001</v>
      </c>
      <c r="J6419" s="1" t="str">
        <f t="shared" si="404"/>
        <v>NGR bulk stream sediment</v>
      </c>
      <c r="K6419" s="1" t="str">
        <f t="shared" si="405"/>
        <v>&lt;177 micron (NGR)</v>
      </c>
      <c r="L6419">
        <v>42</v>
      </c>
      <c r="M6419" t="s">
        <v>157</v>
      </c>
      <c r="N6419">
        <v>711</v>
      </c>
      <c r="O6419" t="s">
        <v>62</v>
      </c>
      <c r="P6419" t="s">
        <v>47</v>
      </c>
      <c r="Q6419" t="s">
        <v>424</v>
      </c>
      <c r="R6419" t="s">
        <v>62</v>
      </c>
      <c r="S6419" t="s">
        <v>184</v>
      </c>
      <c r="T6419" t="s">
        <v>51</v>
      </c>
      <c r="U6419" t="s">
        <v>269</v>
      </c>
      <c r="V6419" t="s">
        <v>235</v>
      </c>
      <c r="W6419" t="s">
        <v>149</v>
      </c>
      <c r="X6419" t="s">
        <v>51</v>
      </c>
      <c r="Y6419" t="s">
        <v>218</v>
      </c>
      <c r="Z6419" t="s">
        <v>56</v>
      </c>
      <c r="AA6419" t="s">
        <v>46</v>
      </c>
      <c r="AB6419" t="s">
        <v>173</v>
      </c>
      <c r="AC6419" t="s">
        <v>58</v>
      </c>
      <c r="AD6419" t="s">
        <v>438</v>
      </c>
      <c r="AE6419" t="s">
        <v>380</v>
      </c>
      <c r="AF6419" t="s">
        <v>336</v>
      </c>
      <c r="AG6419" t="s">
        <v>292</v>
      </c>
      <c r="AH6419" t="s">
        <v>57</v>
      </c>
      <c r="AI6419" t="s">
        <v>54</v>
      </c>
      <c r="AJ6419" t="s">
        <v>267</v>
      </c>
      <c r="AK6419" t="s">
        <v>164</v>
      </c>
      <c r="AL6419" t="s">
        <v>47</v>
      </c>
      <c r="AM6419" t="s">
        <v>47</v>
      </c>
      <c r="AN6419" t="s">
        <v>695</v>
      </c>
      <c r="AO6419" t="s">
        <v>187</v>
      </c>
    </row>
    <row r="6420" spans="1:41" hidden="1" x14ac:dyDescent="0.25">
      <c r="A6420" t="s">
        <v>26724</v>
      </c>
      <c r="B6420" t="s">
        <v>26725</v>
      </c>
      <c r="C6420" s="1" t="str">
        <f t="shared" si="406"/>
        <v>21:1065</v>
      </c>
      <c r="D6420" s="1" t="str">
        <f t="shared" si="407"/>
        <v>21:0108</v>
      </c>
      <c r="E6420" t="s">
        <v>26726</v>
      </c>
      <c r="F6420" t="s">
        <v>26727</v>
      </c>
      <c r="H6420">
        <v>51.963758900000002</v>
      </c>
      <c r="I6420">
        <v>-119.3567257</v>
      </c>
      <c r="J6420" s="1" t="str">
        <f t="shared" si="404"/>
        <v>NGR bulk stream sediment</v>
      </c>
      <c r="K6420" s="1" t="str">
        <f t="shared" si="405"/>
        <v>&lt;177 micron (NGR)</v>
      </c>
      <c r="L6420">
        <v>42</v>
      </c>
      <c r="M6420" t="s">
        <v>170</v>
      </c>
      <c r="N6420">
        <v>712</v>
      </c>
      <c r="O6420" t="s">
        <v>57</v>
      </c>
      <c r="P6420" t="s">
        <v>47</v>
      </c>
      <c r="Q6420" t="s">
        <v>548</v>
      </c>
      <c r="R6420" t="s">
        <v>130</v>
      </c>
      <c r="S6420" t="s">
        <v>695</v>
      </c>
      <c r="T6420" t="s">
        <v>137</v>
      </c>
      <c r="U6420" t="s">
        <v>328</v>
      </c>
      <c r="V6420" t="s">
        <v>173</v>
      </c>
      <c r="W6420" t="s">
        <v>78</v>
      </c>
      <c r="X6420" t="s">
        <v>209</v>
      </c>
      <c r="Y6420" t="s">
        <v>184</v>
      </c>
      <c r="Z6420" t="s">
        <v>84</v>
      </c>
      <c r="AA6420" t="s">
        <v>46</v>
      </c>
      <c r="AB6420" t="s">
        <v>125</v>
      </c>
      <c r="AC6420" t="s">
        <v>58</v>
      </c>
      <c r="AD6420" t="s">
        <v>237</v>
      </c>
      <c r="AE6420" t="s">
        <v>380</v>
      </c>
      <c r="AF6420" t="s">
        <v>150</v>
      </c>
      <c r="AG6420" t="s">
        <v>632</v>
      </c>
      <c r="AH6420" t="s">
        <v>63</v>
      </c>
      <c r="AI6420" t="s">
        <v>105</v>
      </c>
      <c r="AJ6420" t="s">
        <v>2419</v>
      </c>
      <c r="AK6420" t="s">
        <v>679</v>
      </c>
      <c r="AL6420" t="s">
        <v>47</v>
      </c>
      <c r="AM6420" t="s">
        <v>122</v>
      </c>
      <c r="AN6420" t="s">
        <v>97</v>
      </c>
      <c r="AO6420" t="s">
        <v>49</v>
      </c>
    </row>
    <row r="6421" spans="1:41" hidden="1" x14ac:dyDescent="0.25">
      <c r="A6421" t="s">
        <v>26728</v>
      </c>
      <c r="B6421" t="s">
        <v>26729</v>
      </c>
      <c r="C6421" s="1" t="str">
        <f t="shared" si="406"/>
        <v>21:1065</v>
      </c>
      <c r="D6421" s="1" t="str">
        <f t="shared" si="407"/>
        <v>21:0108</v>
      </c>
      <c r="E6421" t="s">
        <v>26730</v>
      </c>
      <c r="F6421" t="s">
        <v>26731</v>
      </c>
      <c r="H6421">
        <v>51.989198199999997</v>
      </c>
      <c r="I6421">
        <v>-119.34738729999999</v>
      </c>
      <c r="J6421" s="1" t="str">
        <f t="shared" si="404"/>
        <v>NGR bulk stream sediment</v>
      </c>
      <c r="K6421" s="1" t="str">
        <f t="shared" si="405"/>
        <v>&lt;177 micron (NGR)</v>
      </c>
      <c r="L6421">
        <v>42</v>
      </c>
      <c r="M6421" t="s">
        <v>180</v>
      </c>
      <c r="N6421">
        <v>713</v>
      </c>
      <c r="O6421" t="s">
        <v>57</v>
      </c>
      <c r="P6421" t="s">
        <v>122</v>
      </c>
      <c r="Q6421" t="s">
        <v>404</v>
      </c>
      <c r="R6421" t="s">
        <v>158</v>
      </c>
      <c r="S6421" t="s">
        <v>438</v>
      </c>
      <c r="T6421" t="s">
        <v>51</v>
      </c>
      <c r="U6421" t="s">
        <v>462</v>
      </c>
      <c r="V6421" t="s">
        <v>60</v>
      </c>
      <c r="W6421" t="s">
        <v>47</v>
      </c>
      <c r="X6421" t="s">
        <v>73</v>
      </c>
      <c r="Y6421" t="s">
        <v>482</v>
      </c>
      <c r="Z6421" t="s">
        <v>56</v>
      </c>
      <c r="AA6421" t="s">
        <v>46</v>
      </c>
      <c r="AB6421" t="s">
        <v>64</v>
      </c>
      <c r="AC6421" t="s">
        <v>58</v>
      </c>
      <c r="AD6421" t="s">
        <v>237</v>
      </c>
      <c r="AE6421" t="s">
        <v>380</v>
      </c>
      <c r="AF6421" t="s">
        <v>365</v>
      </c>
      <c r="AG6421" t="s">
        <v>1436</v>
      </c>
      <c r="AH6421" t="s">
        <v>87</v>
      </c>
      <c r="AI6421" t="s">
        <v>61</v>
      </c>
      <c r="AJ6421" t="s">
        <v>283</v>
      </c>
      <c r="AK6421" t="s">
        <v>502</v>
      </c>
      <c r="AL6421" t="s">
        <v>47</v>
      </c>
      <c r="AM6421" t="s">
        <v>47</v>
      </c>
      <c r="AN6421" t="s">
        <v>65</v>
      </c>
      <c r="AO6421" t="s">
        <v>76</v>
      </c>
    </row>
    <row r="6422" spans="1:41" hidden="1" x14ac:dyDescent="0.25">
      <c r="A6422" t="s">
        <v>26732</v>
      </c>
      <c r="B6422" t="s">
        <v>26733</v>
      </c>
      <c r="C6422" s="1" t="str">
        <f t="shared" si="406"/>
        <v>21:1065</v>
      </c>
      <c r="D6422" s="1" t="str">
        <f t="shared" si="407"/>
        <v>21:0108</v>
      </c>
      <c r="E6422" t="s">
        <v>26734</v>
      </c>
      <c r="F6422" t="s">
        <v>26735</v>
      </c>
      <c r="H6422">
        <v>51.996292500000003</v>
      </c>
      <c r="I6422">
        <v>-119.31202209999999</v>
      </c>
      <c r="J6422" s="1" t="str">
        <f t="shared" si="404"/>
        <v>NGR bulk stream sediment</v>
      </c>
      <c r="K6422" s="1" t="str">
        <f t="shared" si="405"/>
        <v>&lt;177 micron (NGR)</v>
      </c>
      <c r="L6422">
        <v>42</v>
      </c>
      <c r="M6422" t="s">
        <v>195</v>
      </c>
      <c r="N6422">
        <v>714</v>
      </c>
      <c r="O6422" t="s">
        <v>87</v>
      </c>
      <c r="P6422" t="s">
        <v>47</v>
      </c>
      <c r="Q6422" t="s">
        <v>404</v>
      </c>
      <c r="R6422" t="s">
        <v>173</v>
      </c>
      <c r="S6422" t="s">
        <v>431</v>
      </c>
      <c r="T6422" t="s">
        <v>58</v>
      </c>
      <c r="U6422" t="s">
        <v>320</v>
      </c>
      <c r="V6422" t="s">
        <v>60</v>
      </c>
      <c r="W6422" t="s">
        <v>139</v>
      </c>
      <c r="X6422" t="s">
        <v>52</v>
      </c>
      <c r="Y6422" t="s">
        <v>344</v>
      </c>
      <c r="Z6422" t="s">
        <v>199</v>
      </c>
      <c r="AA6422" t="s">
        <v>46</v>
      </c>
      <c r="AB6422" t="s">
        <v>105</v>
      </c>
      <c r="AC6422" t="s">
        <v>209</v>
      </c>
      <c r="AD6422" t="s">
        <v>237</v>
      </c>
      <c r="AE6422" t="s">
        <v>380</v>
      </c>
      <c r="AF6422" t="s">
        <v>406</v>
      </c>
      <c r="AG6422" t="s">
        <v>898</v>
      </c>
      <c r="AH6422" t="s">
        <v>87</v>
      </c>
      <c r="AI6422" t="s">
        <v>185</v>
      </c>
      <c r="AJ6422" t="s">
        <v>1365</v>
      </c>
      <c r="AK6422" t="s">
        <v>224</v>
      </c>
      <c r="AL6422" t="s">
        <v>47</v>
      </c>
      <c r="AM6422" t="s">
        <v>47</v>
      </c>
      <c r="AN6422" t="s">
        <v>1121</v>
      </c>
      <c r="AO6422" t="s">
        <v>217</v>
      </c>
    </row>
    <row r="6423" spans="1:41" hidden="1" x14ac:dyDescent="0.25">
      <c r="A6423" t="s">
        <v>26736</v>
      </c>
      <c r="B6423" t="s">
        <v>26737</v>
      </c>
      <c r="C6423" s="1" t="str">
        <f t="shared" si="406"/>
        <v>21:1065</v>
      </c>
      <c r="D6423" s="1" t="str">
        <f t="shared" si="407"/>
        <v>21:0108</v>
      </c>
      <c r="E6423" t="s">
        <v>26738</v>
      </c>
      <c r="F6423" t="s">
        <v>26739</v>
      </c>
      <c r="H6423">
        <v>51.897862199999999</v>
      </c>
      <c r="I6423">
        <v>-119.4175481</v>
      </c>
      <c r="J6423" s="1" t="str">
        <f t="shared" si="404"/>
        <v>NGR bulk stream sediment</v>
      </c>
      <c r="K6423" s="1" t="str">
        <f t="shared" si="405"/>
        <v>&lt;177 micron (NGR)</v>
      </c>
      <c r="L6423">
        <v>42</v>
      </c>
      <c r="M6423" t="s">
        <v>205</v>
      </c>
      <c r="N6423">
        <v>715</v>
      </c>
      <c r="O6423" t="s">
        <v>62</v>
      </c>
      <c r="P6423" t="s">
        <v>47</v>
      </c>
      <c r="Q6423" t="s">
        <v>417</v>
      </c>
      <c r="R6423" t="s">
        <v>87</v>
      </c>
      <c r="S6423" t="s">
        <v>344</v>
      </c>
      <c r="T6423" t="s">
        <v>51</v>
      </c>
      <c r="U6423" t="s">
        <v>58</v>
      </c>
      <c r="V6423" t="s">
        <v>125</v>
      </c>
      <c r="W6423" t="s">
        <v>54</v>
      </c>
      <c r="X6423" t="s">
        <v>103</v>
      </c>
      <c r="Y6423" t="s">
        <v>269</v>
      </c>
      <c r="Z6423" t="s">
        <v>56</v>
      </c>
      <c r="AA6423" t="s">
        <v>46</v>
      </c>
      <c r="AB6423" t="s">
        <v>125</v>
      </c>
      <c r="AC6423" t="s">
        <v>58</v>
      </c>
      <c r="AD6423" t="s">
        <v>425</v>
      </c>
      <c r="AE6423" t="s">
        <v>380</v>
      </c>
      <c r="AF6423" t="s">
        <v>455</v>
      </c>
      <c r="AG6423" t="s">
        <v>270</v>
      </c>
      <c r="AH6423" t="s">
        <v>46</v>
      </c>
      <c r="AI6423" t="s">
        <v>62</v>
      </c>
      <c r="AJ6423" t="s">
        <v>108</v>
      </c>
      <c r="AK6423" t="s">
        <v>270</v>
      </c>
      <c r="AL6423" t="s">
        <v>47</v>
      </c>
      <c r="AM6423" t="s">
        <v>47</v>
      </c>
      <c r="AN6423" t="s">
        <v>65</v>
      </c>
      <c r="AO6423" t="s">
        <v>112</v>
      </c>
    </row>
    <row r="6424" spans="1:41" hidden="1" x14ac:dyDescent="0.25">
      <c r="A6424" t="s">
        <v>26740</v>
      </c>
      <c r="B6424" t="s">
        <v>26741</v>
      </c>
      <c r="C6424" s="1" t="str">
        <f t="shared" si="406"/>
        <v>21:1065</v>
      </c>
      <c r="D6424" s="1" t="str">
        <f t="shared" si="407"/>
        <v>21:0108</v>
      </c>
      <c r="E6424" t="s">
        <v>26742</v>
      </c>
      <c r="F6424" t="s">
        <v>26743</v>
      </c>
      <c r="H6424">
        <v>51.905838500000002</v>
      </c>
      <c r="I6424">
        <v>-119.4284889</v>
      </c>
      <c r="J6424" s="1" t="str">
        <f t="shared" si="404"/>
        <v>NGR bulk stream sediment</v>
      </c>
      <c r="K6424" s="1" t="str">
        <f t="shared" si="405"/>
        <v>&lt;177 micron (NGR)</v>
      </c>
      <c r="L6424">
        <v>42</v>
      </c>
      <c r="M6424" t="s">
        <v>214</v>
      </c>
      <c r="N6424">
        <v>716</v>
      </c>
      <c r="O6424" t="s">
        <v>62</v>
      </c>
      <c r="P6424" t="s">
        <v>47</v>
      </c>
      <c r="Q6424" t="s">
        <v>684</v>
      </c>
      <c r="R6424" t="s">
        <v>137</v>
      </c>
      <c r="S6424" t="s">
        <v>146</v>
      </c>
      <c r="T6424" t="s">
        <v>52</v>
      </c>
      <c r="U6424" t="s">
        <v>98</v>
      </c>
      <c r="V6424" t="s">
        <v>173</v>
      </c>
      <c r="W6424" t="s">
        <v>105</v>
      </c>
      <c r="X6424" t="s">
        <v>330</v>
      </c>
      <c r="Y6424" t="s">
        <v>75</v>
      </c>
      <c r="Z6424" t="s">
        <v>56</v>
      </c>
      <c r="AA6424" t="s">
        <v>46</v>
      </c>
      <c r="AB6424" t="s">
        <v>235</v>
      </c>
      <c r="AC6424" t="s">
        <v>58</v>
      </c>
      <c r="AD6424" t="s">
        <v>146</v>
      </c>
      <c r="AE6424" t="s">
        <v>380</v>
      </c>
      <c r="AF6424" t="s">
        <v>137</v>
      </c>
      <c r="AG6424" t="s">
        <v>591</v>
      </c>
      <c r="AH6424" t="s">
        <v>61</v>
      </c>
      <c r="AI6424" t="s">
        <v>149</v>
      </c>
      <c r="AJ6424" t="s">
        <v>1060</v>
      </c>
      <c r="AK6424" t="s">
        <v>319</v>
      </c>
      <c r="AL6424" t="s">
        <v>47</v>
      </c>
      <c r="AM6424" t="s">
        <v>47</v>
      </c>
      <c r="AN6424" t="s">
        <v>920</v>
      </c>
      <c r="AO6424" t="s">
        <v>99</v>
      </c>
    </row>
    <row r="6425" spans="1:41" hidden="1" x14ac:dyDescent="0.25">
      <c r="A6425" t="s">
        <v>26744</v>
      </c>
      <c r="B6425" t="s">
        <v>26745</v>
      </c>
      <c r="C6425" s="1" t="str">
        <f t="shared" si="406"/>
        <v>21:1065</v>
      </c>
      <c r="D6425" s="1" t="str">
        <f t="shared" si="407"/>
        <v>21:0108</v>
      </c>
      <c r="E6425" t="s">
        <v>26746</v>
      </c>
      <c r="F6425" t="s">
        <v>26747</v>
      </c>
      <c r="H6425">
        <v>51.928320499999998</v>
      </c>
      <c r="I6425">
        <v>-119.4276976</v>
      </c>
      <c r="J6425" s="1" t="str">
        <f t="shared" si="404"/>
        <v>NGR bulk stream sediment</v>
      </c>
      <c r="K6425" s="1" t="str">
        <f t="shared" si="405"/>
        <v>&lt;177 micron (NGR)</v>
      </c>
      <c r="L6425">
        <v>42</v>
      </c>
      <c r="M6425" t="s">
        <v>223</v>
      </c>
      <c r="N6425">
        <v>717</v>
      </c>
      <c r="O6425" t="s">
        <v>62</v>
      </c>
      <c r="P6425" t="s">
        <v>47</v>
      </c>
      <c r="Q6425" t="s">
        <v>548</v>
      </c>
      <c r="R6425" t="s">
        <v>61</v>
      </c>
      <c r="S6425" t="s">
        <v>438</v>
      </c>
      <c r="T6425" t="s">
        <v>73</v>
      </c>
      <c r="U6425" t="s">
        <v>290</v>
      </c>
      <c r="V6425" t="s">
        <v>125</v>
      </c>
      <c r="W6425" t="s">
        <v>101</v>
      </c>
      <c r="X6425" t="s">
        <v>55</v>
      </c>
      <c r="Y6425" t="s">
        <v>358</v>
      </c>
      <c r="Z6425" t="s">
        <v>56</v>
      </c>
      <c r="AA6425" t="s">
        <v>46</v>
      </c>
      <c r="AB6425" t="s">
        <v>81</v>
      </c>
      <c r="AC6425" t="s">
        <v>58</v>
      </c>
      <c r="AD6425" t="s">
        <v>237</v>
      </c>
      <c r="AE6425" t="s">
        <v>380</v>
      </c>
      <c r="AF6425" t="s">
        <v>406</v>
      </c>
      <c r="AG6425" t="s">
        <v>591</v>
      </c>
      <c r="AH6425" t="s">
        <v>64</v>
      </c>
      <c r="AI6425" t="s">
        <v>46</v>
      </c>
      <c r="AJ6425" t="s">
        <v>910</v>
      </c>
      <c r="AK6425" t="s">
        <v>51</v>
      </c>
      <c r="AL6425" t="s">
        <v>47</v>
      </c>
      <c r="AM6425" t="s">
        <v>47</v>
      </c>
      <c r="AN6425" t="s">
        <v>673</v>
      </c>
      <c r="AO6425" t="s">
        <v>112</v>
      </c>
    </row>
    <row r="6426" spans="1:41" hidden="1" x14ac:dyDescent="0.25">
      <c r="A6426" t="s">
        <v>26748</v>
      </c>
      <c r="B6426" t="s">
        <v>26749</v>
      </c>
      <c r="C6426" s="1" t="str">
        <f t="shared" si="406"/>
        <v>21:1065</v>
      </c>
      <c r="D6426" s="1" t="str">
        <f t="shared" si="407"/>
        <v>21:0108</v>
      </c>
      <c r="E6426" t="s">
        <v>26750</v>
      </c>
      <c r="F6426" t="s">
        <v>26751</v>
      </c>
      <c r="H6426">
        <v>51.961574900000002</v>
      </c>
      <c r="I6426">
        <v>-119.4465022</v>
      </c>
      <c r="J6426" s="1" t="str">
        <f t="shared" si="404"/>
        <v>NGR bulk stream sediment</v>
      </c>
      <c r="K6426" s="1" t="str">
        <f t="shared" si="405"/>
        <v>&lt;177 micron (NGR)</v>
      </c>
      <c r="L6426">
        <v>42</v>
      </c>
      <c r="M6426" t="s">
        <v>233</v>
      </c>
      <c r="N6426">
        <v>718</v>
      </c>
      <c r="O6426" t="s">
        <v>53</v>
      </c>
      <c r="P6426" t="s">
        <v>47</v>
      </c>
      <c r="Q6426" t="s">
        <v>651</v>
      </c>
      <c r="R6426" t="s">
        <v>371</v>
      </c>
      <c r="S6426" t="s">
        <v>146</v>
      </c>
      <c r="T6426" t="s">
        <v>52</v>
      </c>
      <c r="U6426" t="s">
        <v>272</v>
      </c>
      <c r="V6426" t="s">
        <v>63</v>
      </c>
      <c r="W6426" t="s">
        <v>105</v>
      </c>
      <c r="X6426" t="s">
        <v>330</v>
      </c>
      <c r="Y6426" t="s">
        <v>239</v>
      </c>
      <c r="Z6426" t="s">
        <v>56</v>
      </c>
      <c r="AA6426" t="s">
        <v>46</v>
      </c>
      <c r="AB6426" t="s">
        <v>47</v>
      </c>
      <c r="AC6426" t="s">
        <v>58</v>
      </c>
      <c r="AD6426" t="s">
        <v>146</v>
      </c>
      <c r="AE6426" t="s">
        <v>380</v>
      </c>
      <c r="AF6426" t="s">
        <v>259</v>
      </c>
      <c r="AG6426" t="s">
        <v>366</v>
      </c>
      <c r="AH6426" t="s">
        <v>46</v>
      </c>
      <c r="AI6426" t="s">
        <v>46</v>
      </c>
      <c r="AJ6426" t="s">
        <v>50</v>
      </c>
      <c r="AK6426" t="s">
        <v>52</v>
      </c>
      <c r="AL6426" t="s">
        <v>47</v>
      </c>
      <c r="AM6426" t="s">
        <v>47</v>
      </c>
      <c r="AN6426" t="s">
        <v>294</v>
      </c>
      <c r="AO6426" t="s">
        <v>145</v>
      </c>
    </row>
    <row r="6427" spans="1:41" hidden="1" x14ac:dyDescent="0.25">
      <c r="A6427" t="s">
        <v>26752</v>
      </c>
      <c r="B6427" t="s">
        <v>26753</v>
      </c>
      <c r="C6427" s="1" t="str">
        <f t="shared" si="406"/>
        <v>21:1065</v>
      </c>
      <c r="D6427" s="1" t="str">
        <f t="shared" si="407"/>
        <v>21:0108</v>
      </c>
      <c r="E6427" t="s">
        <v>26754</v>
      </c>
      <c r="F6427" t="s">
        <v>26755</v>
      </c>
      <c r="H6427">
        <v>51.975322200000001</v>
      </c>
      <c r="I6427">
        <v>-119.4574612</v>
      </c>
      <c r="J6427" s="1" t="str">
        <f t="shared" si="404"/>
        <v>NGR bulk stream sediment</v>
      </c>
      <c r="K6427" s="1" t="str">
        <f t="shared" si="405"/>
        <v>&lt;177 micron (NGR)</v>
      </c>
      <c r="L6427">
        <v>42</v>
      </c>
      <c r="M6427" t="s">
        <v>248</v>
      </c>
      <c r="N6427">
        <v>719</v>
      </c>
      <c r="O6427" t="s">
        <v>62</v>
      </c>
      <c r="P6427" t="s">
        <v>209</v>
      </c>
      <c r="Q6427" t="s">
        <v>548</v>
      </c>
      <c r="R6427" t="s">
        <v>64</v>
      </c>
      <c r="S6427" t="s">
        <v>226</v>
      </c>
      <c r="T6427" t="s">
        <v>73</v>
      </c>
      <c r="U6427" t="s">
        <v>209</v>
      </c>
      <c r="V6427" t="s">
        <v>174</v>
      </c>
      <c r="W6427" t="s">
        <v>110</v>
      </c>
      <c r="X6427" t="s">
        <v>58</v>
      </c>
      <c r="Y6427" t="s">
        <v>107</v>
      </c>
      <c r="Z6427" t="s">
        <v>199</v>
      </c>
      <c r="AA6427" t="s">
        <v>46</v>
      </c>
      <c r="AB6427" t="s">
        <v>139</v>
      </c>
      <c r="AC6427" t="s">
        <v>58</v>
      </c>
      <c r="AD6427" t="s">
        <v>184</v>
      </c>
      <c r="AE6427" t="s">
        <v>380</v>
      </c>
      <c r="AF6427" t="s">
        <v>242</v>
      </c>
      <c r="AG6427" t="s">
        <v>502</v>
      </c>
      <c r="AH6427" t="s">
        <v>46</v>
      </c>
      <c r="AI6427" t="s">
        <v>174</v>
      </c>
      <c r="AJ6427" t="s">
        <v>66</v>
      </c>
      <c r="AK6427" t="s">
        <v>86</v>
      </c>
      <c r="AL6427" t="s">
        <v>47</v>
      </c>
      <c r="AM6427" t="s">
        <v>47</v>
      </c>
      <c r="AN6427" t="s">
        <v>807</v>
      </c>
      <c r="AO6427" t="s">
        <v>104</v>
      </c>
    </row>
    <row r="6428" spans="1:41" hidden="1" x14ac:dyDescent="0.25">
      <c r="A6428" t="s">
        <v>26756</v>
      </c>
      <c r="B6428" t="s">
        <v>26757</v>
      </c>
      <c r="C6428" s="1" t="str">
        <f t="shared" si="406"/>
        <v>21:1065</v>
      </c>
      <c r="D6428" s="1" t="str">
        <f t="shared" si="407"/>
        <v>21:0108</v>
      </c>
      <c r="E6428" t="s">
        <v>26758</v>
      </c>
      <c r="F6428" t="s">
        <v>26759</v>
      </c>
      <c r="H6428">
        <v>51.983049200000004</v>
      </c>
      <c r="I6428">
        <v>-119.4830821</v>
      </c>
      <c r="J6428" s="1" t="str">
        <f t="shared" si="404"/>
        <v>NGR bulk stream sediment</v>
      </c>
      <c r="K6428" s="1" t="str">
        <f t="shared" si="405"/>
        <v>&lt;177 micron (NGR)</v>
      </c>
      <c r="L6428">
        <v>42</v>
      </c>
      <c r="M6428" t="s">
        <v>256</v>
      </c>
      <c r="N6428">
        <v>720</v>
      </c>
      <c r="O6428" t="s">
        <v>53</v>
      </c>
      <c r="P6428" t="s">
        <v>47</v>
      </c>
      <c r="Q6428" t="s">
        <v>588</v>
      </c>
      <c r="R6428" t="s">
        <v>64</v>
      </c>
      <c r="S6428" t="s">
        <v>226</v>
      </c>
      <c r="T6428" t="s">
        <v>51</v>
      </c>
      <c r="U6428" t="s">
        <v>190</v>
      </c>
      <c r="V6428" t="s">
        <v>149</v>
      </c>
      <c r="W6428" t="s">
        <v>185</v>
      </c>
      <c r="X6428" t="s">
        <v>52</v>
      </c>
      <c r="Y6428" t="s">
        <v>290</v>
      </c>
      <c r="Z6428" t="s">
        <v>56</v>
      </c>
      <c r="AA6428" t="s">
        <v>46</v>
      </c>
      <c r="AB6428" t="s">
        <v>139</v>
      </c>
      <c r="AC6428" t="s">
        <v>58</v>
      </c>
      <c r="AD6428" t="s">
        <v>146</v>
      </c>
      <c r="AE6428" t="s">
        <v>380</v>
      </c>
      <c r="AF6428" t="s">
        <v>260</v>
      </c>
      <c r="AG6428" t="s">
        <v>351</v>
      </c>
      <c r="AH6428" t="s">
        <v>46</v>
      </c>
      <c r="AI6428" t="s">
        <v>54</v>
      </c>
      <c r="AJ6428" t="s">
        <v>175</v>
      </c>
      <c r="AK6428" t="s">
        <v>60</v>
      </c>
      <c r="AL6428" t="s">
        <v>47</v>
      </c>
      <c r="AM6428" t="s">
        <v>47</v>
      </c>
      <c r="AN6428" t="s">
        <v>65</v>
      </c>
      <c r="AO6428" t="s">
        <v>104</v>
      </c>
    </row>
    <row r="6429" spans="1:41" hidden="1" x14ac:dyDescent="0.25">
      <c r="A6429" t="s">
        <v>26760</v>
      </c>
      <c r="B6429" t="s">
        <v>26761</v>
      </c>
      <c r="C6429" s="1" t="str">
        <f t="shared" si="406"/>
        <v>21:1065</v>
      </c>
      <c r="D6429" s="1" t="str">
        <f t="shared" si="407"/>
        <v>21:0108</v>
      </c>
      <c r="E6429" t="s">
        <v>26762</v>
      </c>
      <c r="F6429" t="s">
        <v>26763</v>
      </c>
      <c r="H6429">
        <v>51.9857601</v>
      </c>
      <c r="I6429">
        <v>-119.50285239999999</v>
      </c>
      <c r="J6429" s="1" t="str">
        <f t="shared" si="404"/>
        <v>NGR bulk stream sediment</v>
      </c>
      <c r="K6429" s="1" t="str">
        <f t="shared" si="405"/>
        <v>&lt;177 micron (NGR)</v>
      </c>
      <c r="L6429">
        <v>42</v>
      </c>
      <c r="M6429" t="s">
        <v>265</v>
      </c>
      <c r="N6429">
        <v>721</v>
      </c>
      <c r="O6429" t="s">
        <v>62</v>
      </c>
      <c r="P6429" t="s">
        <v>47</v>
      </c>
      <c r="Q6429" t="s">
        <v>481</v>
      </c>
      <c r="R6429" t="s">
        <v>336</v>
      </c>
      <c r="S6429" t="s">
        <v>226</v>
      </c>
      <c r="T6429" t="s">
        <v>51</v>
      </c>
      <c r="U6429" t="s">
        <v>187</v>
      </c>
      <c r="V6429" t="s">
        <v>101</v>
      </c>
      <c r="W6429" t="s">
        <v>61</v>
      </c>
      <c r="X6429" t="s">
        <v>52</v>
      </c>
      <c r="Y6429" t="s">
        <v>290</v>
      </c>
      <c r="Z6429" t="s">
        <v>199</v>
      </c>
      <c r="AA6429" t="s">
        <v>46</v>
      </c>
      <c r="AB6429" t="s">
        <v>101</v>
      </c>
      <c r="AC6429" t="s">
        <v>50</v>
      </c>
      <c r="AD6429" t="s">
        <v>184</v>
      </c>
      <c r="AE6429" t="s">
        <v>380</v>
      </c>
      <c r="AF6429" t="s">
        <v>96</v>
      </c>
      <c r="AG6429" t="s">
        <v>330</v>
      </c>
      <c r="AH6429" t="s">
        <v>185</v>
      </c>
      <c r="AI6429" t="s">
        <v>46</v>
      </c>
      <c r="AJ6429" t="s">
        <v>66</v>
      </c>
      <c r="AK6429" t="s">
        <v>493</v>
      </c>
      <c r="AL6429" t="s">
        <v>47</v>
      </c>
      <c r="AM6429" t="s">
        <v>47</v>
      </c>
      <c r="AN6429" t="s">
        <v>345</v>
      </c>
      <c r="AO6429" t="s">
        <v>59</v>
      </c>
    </row>
    <row r="6430" spans="1:41" hidden="1" x14ac:dyDescent="0.25">
      <c r="A6430" t="s">
        <v>26764</v>
      </c>
      <c r="B6430" t="s">
        <v>26765</v>
      </c>
      <c r="C6430" s="1" t="str">
        <f t="shared" si="406"/>
        <v>21:1065</v>
      </c>
      <c r="D6430" s="1" t="str">
        <f t="shared" si="407"/>
        <v>21:0108</v>
      </c>
      <c r="E6430" t="s">
        <v>26766</v>
      </c>
      <c r="F6430" t="s">
        <v>26767</v>
      </c>
      <c r="H6430">
        <v>51.991354200000004</v>
      </c>
      <c r="I6430">
        <v>-119.4760698</v>
      </c>
      <c r="J6430" s="1" t="str">
        <f t="shared" si="404"/>
        <v>NGR bulk stream sediment</v>
      </c>
      <c r="K6430" s="1" t="str">
        <f t="shared" si="405"/>
        <v>&lt;177 micron (NGR)</v>
      </c>
      <c r="L6430">
        <v>43</v>
      </c>
      <c r="M6430" t="s">
        <v>280</v>
      </c>
      <c r="N6430">
        <v>722</v>
      </c>
      <c r="O6430" t="s">
        <v>62</v>
      </c>
      <c r="P6430" t="s">
        <v>47</v>
      </c>
      <c r="Q6430" t="s">
        <v>548</v>
      </c>
      <c r="R6430" t="s">
        <v>149</v>
      </c>
      <c r="S6430" t="s">
        <v>226</v>
      </c>
      <c r="T6430" t="s">
        <v>51</v>
      </c>
      <c r="U6430" t="s">
        <v>187</v>
      </c>
      <c r="V6430" t="s">
        <v>64</v>
      </c>
      <c r="W6430" t="s">
        <v>149</v>
      </c>
      <c r="X6430" t="s">
        <v>55</v>
      </c>
      <c r="Y6430" t="s">
        <v>358</v>
      </c>
      <c r="Z6430" t="s">
        <v>84</v>
      </c>
      <c r="AA6430" t="s">
        <v>46</v>
      </c>
      <c r="AB6430" t="s">
        <v>125</v>
      </c>
      <c r="AC6430" t="s">
        <v>58</v>
      </c>
      <c r="AD6430" t="s">
        <v>146</v>
      </c>
      <c r="AE6430" t="s">
        <v>380</v>
      </c>
      <c r="AF6430" t="s">
        <v>238</v>
      </c>
      <c r="AG6430" t="s">
        <v>439</v>
      </c>
      <c r="AH6430" t="s">
        <v>185</v>
      </c>
      <c r="AI6430" t="s">
        <v>149</v>
      </c>
      <c r="AJ6430" t="s">
        <v>842</v>
      </c>
      <c r="AK6430" t="s">
        <v>282</v>
      </c>
      <c r="AL6430" t="s">
        <v>47</v>
      </c>
      <c r="AM6430" t="s">
        <v>47</v>
      </c>
      <c r="AN6430" t="s">
        <v>468</v>
      </c>
      <c r="AO6430" t="s">
        <v>49</v>
      </c>
    </row>
    <row r="6431" spans="1:41" hidden="1" x14ac:dyDescent="0.25">
      <c r="A6431" t="s">
        <v>26768</v>
      </c>
      <c r="B6431" t="s">
        <v>26769</v>
      </c>
      <c r="C6431" s="1" t="str">
        <f t="shared" si="406"/>
        <v>21:1065</v>
      </c>
      <c r="D6431" s="1" t="str">
        <f t="shared" si="407"/>
        <v>21:0108</v>
      </c>
      <c r="E6431" t="s">
        <v>26766</v>
      </c>
      <c r="F6431" t="s">
        <v>26770</v>
      </c>
      <c r="H6431">
        <v>51.991354200000004</v>
      </c>
      <c r="I6431">
        <v>-119.4760698</v>
      </c>
      <c r="J6431" s="1" t="str">
        <f t="shared" si="404"/>
        <v>NGR bulk stream sediment</v>
      </c>
      <c r="K6431" s="1" t="str">
        <f t="shared" si="405"/>
        <v>&lt;177 micron (NGR)</v>
      </c>
      <c r="L6431">
        <v>43</v>
      </c>
      <c r="M6431" t="s">
        <v>288</v>
      </c>
      <c r="N6431">
        <v>723</v>
      </c>
      <c r="O6431" t="s">
        <v>62</v>
      </c>
      <c r="P6431" t="s">
        <v>47</v>
      </c>
      <c r="Q6431" t="s">
        <v>548</v>
      </c>
      <c r="R6431" t="s">
        <v>87</v>
      </c>
      <c r="S6431" t="s">
        <v>331</v>
      </c>
      <c r="T6431" t="s">
        <v>51</v>
      </c>
      <c r="U6431" t="s">
        <v>90</v>
      </c>
      <c r="V6431" t="s">
        <v>235</v>
      </c>
      <c r="W6431" t="s">
        <v>87</v>
      </c>
      <c r="X6431" t="s">
        <v>52</v>
      </c>
      <c r="Y6431" t="s">
        <v>243</v>
      </c>
      <c r="Z6431" t="s">
        <v>199</v>
      </c>
      <c r="AA6431" t="s">
        <v>46</v>
      </c>
      <c r="AB6431" t="s">
        <v>81</v>
      </c>
      <c r="AC6431" t="s">
        <v>58</v>
      </c>
      <c r="AD6431" t="s">
        <v>146</v>
      </c>
      <c r="AE6431" t="s">
        <v>380</v>
      </c>
      <c r="AF6431" t="s">
        <v>129</v>
      </c>
      <c r="AG6431" t="s">
        <v>158</v>
      </c>
      <c r="AH6431" t="s">
        <v>46</v>
      </c>
      <c r="AI6431" t="s">
        <v>198</v>
      </c>
      <c r="AJ6431" t="s">
        <v>127</v>
      </c>
      <c r="AK6431" t="s">
        <v>455</v>
      </c>
      <c r="AL6431" t="s">
        <v>47</v>
      </c>
      <c r="AM6431" t="s">
        <v>47</v>
      </c>
      <c r="AN6431" t="s">
        <v>171</v>
      </c>
      <c r="AO6431" t="s">
        <v>112</v>
      </c>
    </row>
    <row r="6432" spans="1:41" hidden="1" x14ac:dyDescent="0.25">
      <c r="A6432" t="s">
        <v>26771</v>
      </c>
      <c r="B6432" t="s">
        <v>26772</v>
      </c>
      <c r="C6432" s="1" t="str">
        <f t="shared" si="406"/>
        <v>21:1065</v>
      </c>
      <c r="D6432" s="1" t="str">
        <f t="shared" si="407"/>
        <v>21:0108</v>
      </c>
      <c r="E6432" t="s">
        <v>26773</v>
      </c>
      <c r="F6432" t="s">
        <v>26774</v>
      </c>
      <c r="H6432">
        <v>51.881287299999997</v>
      </c>
      <c r="I6432">
        <v>-119.3303136</v>
      </c>
      <c r="J6432" s="1" t="str">
        <f t="shared" si="404"/>
        <v>NGR bulk stream sediment</v>
      </c>
      <c r="K6432" s="1" t="str">
        <f t="shared" si="405"/>
        <v>&lt;177 micron (NGR)</v>
      </c>
      <c r="L6432">
        <v>43</v>
      </c>
      <c r="M6432" t="s">
        <v>45</v>
      </c>
      <c r="N6432">
        <v>724</v>
      </c>
      <c r="O6432" t="s">
        <v>53</v>
      </c>
      <c r="P6432" t="s">
        <v>47</v>
      </c>
      <c r="Q6432" t="s">
        <v>1069</v>
      </c>
      <c r="R6432" t="s">
        <v>142</v>
      </c>
      <c r="S6432" t="s">
        <v>184</v>
      </c>
      <c r="T6432" t="s">
        <v>330</v>
      </c>
      <c r="U6432" t="s">
        <v>187</v>
      </c>
      <c r="V6432" t="s">
        <v>206</v>
      </c>
      <c r="W6432" t="s">
        <v>139</v>
      </c>
      <c r="X6432" t="s">
        <v>52</v>
      </c>
      <c r="Y6432" t="s">
        <v>107</v>
      </c>
      <c r="Z6432" t="s">
        <v>56</v>
      </c>
      <c r="AA6432" t="s">
        <v>46</v>
      </c>
      <c r="AB6432" t="s">
        <v>64</v>
      </c>
      <c r="AC6432" t="s">
        <v>58</v>
      </c>
      <c r="AD6432" t="s">
        <v>431</v>
      </c>
      <c r="AE6432" t="s">
        <v>380</v>
      </c>
      <c r="AF6432" t="s">
        <v>85</v>
      </c>
      <c r="AG6432" t="s">
        <v>158</v>
      </c>
      <c r="AH6432" t="s">
        <v>105</v>
      </c>
      <c r="AI6432" t="s">
        <v>46</v>
      </c>
      <c r="AJ6432" t="s">
        <v>2133</v>
      </c>
      <c r="AK6432" t="s">
        <v>209</v>
      </c>
      <c r="AL6432" t="s">
        <v>122</v>
      </c>
      <c r="AM6432" t="s">
        <v>47</v>
      </c>
      <c r="AN6432" t="s">
        <v>152</v>
      </c>
      <c r="AO6432" t="s">
        <v>267</v>
      </c>
    </row>
    <row r="6433" spans="1:41" hidden="1" x14ac:dyDescent="0.25">
      <c r="A6433" t="s">
        <v>26775</v>
      </c>
      <c r="B6433" t="s">
        <v>26776</v>
      </c>
      <c r="C6433" s="1" t="str">
        <f t="shared" si="406"/>
        <v>21:1065</v>
      </c>
      <c r="D6433" s="1" t="str">
        <f t="shared" si="407"/>
        <v>21:0108</v>
      </c>
      <c r="E6433" t="s">
        <v>26777</v>
      </c>
      <c r="F6433" t="s">
        <v>26778</v>
      </c>
      <c r="H6433">
        <v>51.873936</v>
      </c>
      <c r="I6433">
        <v>-119.327332</v>
      </c>
      <c r="J6433" s="1" t="str">
        <f t="shared" si="404"/>
        <v>NGR bulk stream sediment</v>
      </c>
      <c r="K6433" s="1" t="str">
        <f t="shared" si="405"/>
        <v>&lt;177 micron (NGR)</v>
      </c>
      <c r="L6433">
        <v>43</v>
      </c>
      <c r="M6433" t="s">
        <v>71</v>
      </c>
      <c r="N6433">
        <v>725</v>
      </c>
      <c r="O6433" t="s">
        <v>62</v>
      </c>
      <c r="P6433" t="s">
        <v>47</v>
      </c>
      <c r="Q6433" t="s">
        <v>119</v>
      </c>
      <c r="R6433" t="s">
        <v>101</v>
      </c>
      <c r="S6433" t="s">
        <v>146</v>
      </c>
      <c r="T6433" t="s">
        <v>55</v>
      </c>
      <c r="U6433" t="s">
        <v>934</v>
      </c>
      <c r="V6433" t="s">
        <v>102</v>
      </c>
      <c r="W6433" t="s">
        <v>173</v>
      </c>
      <c r="X6433" t="s">
        <v>73</v>
      </c>
      <c r="Y6433" t="s">
        <v>107</v>
      </c>
      <c r="Z6433" t="s">
        <v>56</v>
      </c>
      <c r="AA6433" t="s">
        <v>46</v>
      </c>
      <c r="AB6433" t="s">
        <v>105</v>
      </c>
      <c r="AC6433" t="s">
        <v>58</v>
      </c>
      <c r="AD6433" t="s">
        <v>207</v>
      </c>
      <c r="AE6433" t="s">
        <v>380</v>
      </c>
      <c r="AF6433" t="s">
        <v>108</v>
      </c>
      <c r="AG6433" t="s">
        <v>148</v>
      </c>
      <c r="AH6433" t="s">
        <v>125</v>
      </c>
      <c r="AI6433" t="s">
        <v>149</v>
      </c>
      <c r="AJ6433" t="s">
        <v>983</v>
      </c>
      <c r="AK6433" t="s">
        <v>85</v>
      </c>
      <c r="AL6433" t="s">
        <v>47</v>
      </c>
      <c r="AM6433" t="s">
        <v>47</v>
      </c>
      <c r="AN6433" t="s">
        <v>65</v>
      </c>
      <c r="AO6433" t="s">
        <v>269</v>
      </c>
    </row>
    <row r="6434" spans="1:41" hidden="1" x14ac:dyDescent="0.25">
      <c r="A6434" t="s">
        <v>26779</v>
      </c>
      <c r="B6434" t="s">
        <v>26780</v>
      </c>
      <c r="C6434" s="1" t="str">
        <f t="shared" si="406"/>
        <v>21:1065</v>
      </c>
      <c r="D6434" s="1" t="str">
        <f t="shared" si="407"/>
        <v>21:0108</v>
      </c>
      <c r="E6434" t="s">
        <v>26781</v>
      </c>
      <c r="F6434" t="s">
        <v>26782</v>
      </c>
      <c r="H6434">
        <v>51.899662200000002</v>
      </c>
      <c r="I6434">
        <v>-119.35369679999999</v>
      </c>
      <c r="J6434" s="1" t="str">
        <f t="shared" si="404"/>
        <v>NGR bulk stream sediment</v>
      </c>
      <c r="K6434" s="1" t="str">
        <f t="shared" si="405"/>
        <v>&lt;177 micron (NGR)</v>
      </c>
      <c r="L6434">
        <v>43</v>
      </c>
      <c r="M6434" t="s">
        <v>95</v>
      </c>
      <c r="N6434">
        <v>726</v>
      </c>
      <c r="O6434" t="s">
        <v>62</v>
      </c>
      <c r="P6434" t="s">
        <v>47</v>
      </c>
      <c r="Q6434" t="s">
        <v>548</v>
      </c>
      <c r="R6434" t="s">
        <v>47</v>
      </c>
      <c r="S6434" t="s">
        <v>331</v>
      </c>
      <c r="T6434" t="s">
        <v>73</v>
      </c>
      <c r="U6434" t="s">
        <v>475</v>
      </c>
      <c r="V6434" t="s">
        <v>60</v>
      </c>
      <c r="W6434" t="s">
        <v>64</v>
      </c>
      <c r="X6434" t="s">
        <v>73</v>
      </c>
      <c r="Y6434" t="s">
        <v>186</v>
      </c>
      <c r="Z6434" t="s">
        <v>56</v>
      </c>
      <c r="AA6434" t="s">
        <v>46</v>
      </c>
      <c r="AB6434" t="s">
        <v>64</v>
      </c>
      <c r="AC6434" t="s">
        <v>58</v>
      </c>
      <c r="AD6434" t="s">
        <v>207</v>
      </c>
      <c r="AE6434" t="s">
        <v>380</v>
      </c>
      <c r="AF6434" t="s">
        <v>148</v>
      </c>
      <c r="AG6434" t="s">
        <v>158</v>
      </c>
      <c r="AH6434" t="s">
        <v>61</v>
      </c>
      <c r="AI6434" t="s">
        <v>198</v>
      </c>
      <c r="AJ6434" t="s">
        <v>50</v>
      </c>
      <c r="AK6434" t="s">
        <v>76</v>
      </c>
      <c r="AL6434" t="s">
        <v>47</v>
      </c>
      <c r="AM6434" t="s">
        <v>47</v>
      </c>
      <c r="AN6434" t="s">
        <v>313</v>
      </c>
      <c r="AO6434" t="s">
        <v>90</v>
      </c>
    </row>
    <row r="6435" spans="1:41" hidden="1" x14ac:dyDescent="0.25">
      <c r="A6435" t="s">
        <v>26783</v>
      </c>
      <c r="B6435" t="s">
        <v>26784</v>
      </c>
      <c r="C6435" s="1" t="str">
        <f t="shared" si="406"/>
        <v>21:1065</v>
      </c>
      <c r="D6435" s="1" t="str">
        <f t="shared" si="407"/>
        <v>21:0108</v>
      </c>
      <c r="E6435" t="s">
        <v>26785</v>
      </c>
      <c r="F6435" t="s">
        <v>26786</v>
      </c>
      <c r="H6435">
        <v>51.947522900000003</v>
      </c>
      <c r="I6435">
        <v>-119.35779340000001</v>
      </c>
      <c r="J6435" s="1" t="str">
        <f t="shared" si="404"/>
        <v>NGR bulk stream sediment</v>
      </c>
      <c r="K6435" s="1" t="str">
        <f t="shared" si="405"/>
        <v>&lt;177 micron (NGR)</v>
      </c>
      <c r="L6435">
        <v>43</v>
      </c>
      <c r="M6435" t="s">
        <v>117</v>
      </c>
      <c r="N6435">
        <v>727</v>
      </c>
      <c r="O6435" t="s">
        <v>62</v>
      </c>
      <c r="P6435" t="s">
        <v>51</v>
      </c>
      <c r="Q6435" t="s">
        <v>234</v>
      </c>
      <c r="R6435" t="s">
        <v>257</v>
      </c>
      <c r="S6435" t="s">
        <v>226</v>
      </c>
      <c r="T6435" t="s">
        <v>58</v>
      </c>
      <c r="U6435" t="s">
        <v>90</v>
      </c>
      <c r="V6435" t="s">
        <v>79</v>
      </c>
      <c r="W6435" t="s">
        <v>101</v>
      </c>
      <c r="X6435" t="s">
        <v>52</v>
      </c>
      <c r="Y6435" t="s">
        <v>418</v>
      </c>
      <c r="Z6435" t="s">
        <v>56</v>
      </c>
      <c r="AA6435" t="s">
        <v>46</v>
      </c>
      <c r="AB6435" t="s">
        <v>110</v>
      </c>
      <c r="AC6435" t="s">
        <v>58</v>
      </c>
      <c r="AD6435" t="s">
        <v>425</v>
      </c>
      <c r="AE6435" t="s">
        <v>380</v>
      </c>
      <c r="AF6435" t="s">
        <v>148</v>
      </c>
      <c r="AG6435" t="s">
        <v>58</v>
      </c>
      <c r="AH6435" t="s">
        <v>235</v>
      </c>
      <c r="AI6435" t="s">
        <v>149</v>
      </c>
      <c r="AJ6435" t="s">
        <v>2699</v>
      </c>
      <c r="AK6435" t="s">
        <v>55</v>
      </c>
      <c r="AL6435" t="s">
        <v>47</v>
      </c>
      <c r="AM6435" t="s">
        <v>47</v>
      </c>
      <c r="AN6435" t="s">
        <v>673</v>
      </c>
      <c r="AO6435" t="s">
        <v>50</v>
      </c>
    </row>
    <row r="6436" spans="1:41" hidden="1" x14ac:dyDescent="0.25">
      <c r="A6436" t="s">
        <v>26787</v>
      </c>
      <c r="B6436" t="s">
        <v>26788</v>
      </c>
      <c r="C6436" s="1" t="str">
        <f t="shared" si="406"/>
        <v>21:1065</v>
      </c>
      <c r="D6436" s="1" t="str">
        <f t="shared" si="407"/>
        <v>21:0108</v>
      </c>
      <c r="E6436" t="s">
        <v>26789</v>
      </c>
      <c r="F6436" t="s">
        <v>26790</v>
      </c>
      <c r="H6436">
        <v>51.930943800000001</v>
      </c>
      <c r="I6436">
        <v>-119.38876569999999</v>
      </c>
      <c r="J6436" s="1" t="str">
        <f t="shared" si="404"/>
        <v>NGR bulk stream sediment</v>
      </c>
      <c r="K6436" s="1" t="str">
        <f t="shared" si="405"/>
        <v>&lt;177 micron (NGR)</v>
      </c>
      <c r="L6436">
        <v>43</v>
      </c>
      <c r="M6436" t="s">
        <v>136</v>
      </c>
      <c r="N6436">
        <v>728</v>
      </c>
      <c r="O6436" t="s">
        <v>53</v>
      </c>
      <c r="P6436" t="s">
        <v>47</v>
      </c>
      <c r="Q6436" t="s">
        <v>432</v>
      </c>
      <c r="R6436" t="s">
        <v>76</v>
      </c>
      <c r="S6436" t="s">
        <v>226</v>
      </c>
      <c r="T6436" t="s">
        <v>137</v>
      </c>
      <c r="U6436" t="s">
        <v>175</v>
      </c>
      <c r="V6436" t="s">
        <v>164</v>
      </c>
      <c r="W6436" t="s">
        <v>101</v>
      </c>
      <c r="X6436" t="s">
        <v>122</v>
      </c>
      <c r="Y6436" t="s">
        <v>344</v>
      </c>
      <c r="Z6436" t="s">
        <v>56</v>
      </c>
      <c r="AA6436" t="s">
        <v>46</v>
      </c>
      <c r="AB6436" t="s">
        <v>149</v>
      </c>
      <c r="AC6436" t="s">
        <v>58</v>
      </c>
      <c r="AD6436" t="s">
        <v>146</v>
      </c>
      <c r="AE6436" t="s">
        <v>56</v>
      </c>
      <c r="AF6436" t="s">
        <v>242</v>
      </c>
      <c r="AG6436" t="s">
        <v>3858</v>
      </c>
      <c r="AH6436" t="s">
        <v>46</v>
      </c>
      <c r="AI6436" t="s">
        <v>174</v>
      </c>
      <c r="AJ6436" t="s">
        <v>175</v>
      </c>
      <c r="AK6436" t="s">
        <v>6223</v>
      </c>
      <c r="AL6436" t="s">
        <v>47</v>
      </c>
      <c r="AM6436" t="s">
        <v>47</v>
      </c>
      <c r="AN6436" t="s">
        <v>65</v>
      </c>
      <c r="AO6436" t="s">
        <v>73</v>
      </c>
    </row>
    <row r="6437" spans="1:41" hidden="1" x14ac:dyDescent="0.25">
      <c r="A6437" t="s">
        <v>26791</v>
      </c>
      <c r="B6437" t="s">
        <v>26792</v>
      </c>
      <c r="C6437" s="1" t="str">
        <f t="shared" si="406"/>
        <v>21:1065</v>
      </c>
      <c r="D6437" s="1" t="str">
        <f t="shared" si="407"/>
        <v>21:0108</v>
      </c>
      <c r="E6437" t="s">
        <v>26793</v>
      </c>
      <c r="F6437" t="s">
        <v>26794</v>
      </c>
      <c r="H6437">
        <v>51.9241435</v>
      </c>
      <c r="I6437">
        <v>-119.3892764</v>
      </c>
      <c r="J6437" s="1" t="str">
        <f t="shared" si="404"/>
        <v>NGR bulk stream sediment</v>
      </c>
      <c r="K6437" s="1" t="str">
        <f t="shared" si="405"/>
        <v>&lt;177 micron (NGR)</v>
      </c>
      <c r="L6437">
        <v>43</v>
      </c>
      <c r="M6437" t="s">
        <v>157</v>
      </c>
      <c r="N6437">
        <v>729</v>
      </c>
      <c r="O6437" t="s">
        <v>198</v>
      </c>
      <c r="P6437" t="s">
        <v>47</v>
      </c>
      <c r="Q6437" t="s">
        <v>234</v>
      </c>
      <c r="R6437" t="s">
        <v>242</v>
      </c>
      <c r="S6437" t="s">
        <v>291</v>
      </c>
      <c r="T6437" t="s">
        <v>137</v>
      </c>
      <c r="U6437" t="s">
        <v>175</v>
      </c>
      <c r="V6437" t="s">
        <v>101</v>
      </c>
      <c r="W6437" t="s">
        <v>173</v>
      </c>
      <c r="X6437" t="s">
        <v>103</v>
      </c>
      <c r="Y6437" t="s">
        <v>120</v>
      </c>
      <c r="Z6437" t="s">
        <v>56</v>
      </c>
      <c r="AA6437" t="s">
        <v>46</v>
      </c>
      <c r="AB6437" t="s">
        <v>105</v>
      </c>
      <c r="AC6437" t="s">
        <v>58</v>
      </c>
      <c r="AD6437" t="s">
        <v>597</v>
      </c>
      <c r="AE6437" t="s">
        <v>380</v>
      </c>
      <c r="AF6437" t="s">
        <v>86</v>
      </c>
      <c r="AG6437" t="s">
        <v>118</v>
      </c>
      <c r="AH6437" t="s">
        <v>46</v>
      </c>
      <c r="AI6437" t="s">
        <v>174</v>
      </c>
      <c r="AJ6437" t="s">
        <v>267</v>
      </c>
      <c r="AK6437" t="s">
        <v>55</v>
      </c>
      <c r="AL6437" t="s">
        <v>47</v>
      </c>
      <c r="AM6437" t="s">
        <v>47</v>
      </c>
      <c r="AN6437" t="s">
        <v>284</v>
      </c>
      <c r="AO6437" t="s">
        <v>108</v>
      </c>
    </row>
    <row r="6438" spans="1:41" hidden="1" x14ac:dyDescent="0.25">
      <c r="A6438" t="s">
        <v>26795</v>
      </c>
      <c r="B6438" t="s">
        <v>26796</v>
      </c>
      <c r="C6438" s="1" t="str">
        <f t="shared" si="406"/>
        <v>21:1065</v>
      </c>
      <c r="D6438" s="1" t="str">
        <f t="shared" si="407"/>
        <v>21:0108</v>
      </c>
      <c r="E6438" t="s">
        <v>26797</v>
      </c>
      <c r="F6438" t="s">
        <v>26798</v>
      </c>
      <c r="H6438">
        <v>51.870994000000003</v>
      </c>
      <c r="I6438">
        <v>-119.9018648</v>
      </c>
      <c r="J6438" s="1" t="str">
        <f t="shared" si="404"/>
        <v>NGR bulk stream sediment</v>
      </c>
      <c r="K6438" s="1" t="str">
        <f t="shared" si="405"/>
        <v>&lt;177 micron (NGR)</v>
      </c>
      <c r="L6438">
        <v>43</v>
      </c>
      <c r="M6438" t="s">
        <v>170</v>
      </c>
      <c r="N6438">
        <v>730</v>
      </c>
      <c r="O6438" t="s">
        <v>62</v>
      </c>
      <c r="P6438" t="s">
        <v>122</v>
      </c>
      <c r="Q6438" t="s">
        <v>1069</v>
      </c>
      <c r="R6438" t="s">
        <v>164</v>
      </c>
      <c r="S6438" t="s">
        <v>273</v>
      </c>
      <c r="T6438" t="s">
        <v>58</v>
      </c>
      <c r="U6438" t="s">
        <v>597</v>
      </c>
      <c r="V6438" t="s">
        <v>122</v>
      </c>
      <c r="W6438" t="s">
        <v>105</v>
      </c>
      <c r="X6438" t="s">
        <v>51</v>
      </c>
      <c r="Y6438" t="s">
        <v>162</v>
      </c>
      <c r="Z6438" t="s">
        <v>56</v>
      </c>
      <c r="AA6438" t="s">
        <v>46</v>
      </c>
      <c r="AB6438" t="s">
        <v>235</v>
      </c>
      <c r="AC6438" t="s">
        <v>59</v>
      </c>
      <c r="AD6438" t="s">
        <v>146</v>
      </c>
      <c r="AE6438" t="s">
        <v>380</v>
      </c>
      <c r="AF6438" t="s">
        <v>148</v>
      </c>
      <c r="AG6438" t="s">
        <v>392</v>
      </c>
      <c r="AH6438" t="s">
        <v>455</v>
      </c>
      <c r="AI6438" t="s">
        <v>149</v>
      </c>
      <c r="AJ6438" t="s">
        <v>267</v>
      </c>
      <c r="AK6438" t="s">
        <v>127</v>
      </c>
      <c r="AL6438" t="s">
        <v>47</v>
      </c>
      <c r="AM6438" t="s">
        <v>47</v>
      </c>
      <c r="AN6438" t="s">
        <v>915</v>
      </c>
      <c r="AO6438" t="s">
        <v>55</v>
      </c>
    </row>
    <row r="6439" spans="1:41" hidden="1" x14ac:dyDescent="0.25">
      <c r="A6439" t="s">
        <v>26799</v>
      </c>
      <c r="B6439" t="s">
        <v>26800</v>
      </c>
      <c r="C6439" s="1" t="str">
        <f t="shared" si="406"/>
        <v>21:1065</v>
      </c>
      <c r="D6439" s="1" t="str">
        <f t="shared" si="407"/>
        <v>21:0108</v>
      </c>
      <c r="E6439" t="s">
        <v>26801</v>
      </c>
      <c r="F6439" t="s">
        <v>26802</v>
      </c>
      <c r="H6439">
        <v>51.884695399999998</v>
      </c>
      <c r="I6439">
        <v>-119.9311477</v>
      </c>
      <c r="J6439" s="1" t="str">
        <f t="shared" si="404"/>
        <v>NGR bulk stream sediment</v>
      </c>
      <c r="K6439" s="1" t="str">
        <f t="shared" si="405"/>
        <v>&lt;177 micron (NGR)</v>
      </c>
      <c r="L6439">
        <v>43</v>
      </c>
      <c r="M6439" t="s">
        <v>180</v>
      </c>
      <c r="N6439">
        <v>731</v>
      </c>
      <c r="O6439" t="s">
        <v>62</v>
      </c>
      <c r="P6439" t="s">
        <v>47</v>
      </c>
      <c r="Q6439" t="s">
        <v>802</v>
      </c>
      <c r="R6439" t="s">
        <v>336</v>
      </c>
      <c r="S6439" t="s">
        <v>241</v>
      </c>
      <c r="T6439" t="s">
        <v>50</v>
      </c>
      <c r="U6439" t="s">
        <v>241</v>
      </c>
      <c r="V6439" t="s">
        <v>130</v>
      </c>
      <c r="W6439" t="s">
        <v>78</v>
      </c>
      <c r="X6439" t="s">
        <v>51</v>
      </c>
      <c r="Y6439" t="s">
        <v>112</v>
      </c>
      <c r="Z6439" t="s">
        <v>56</v>
      </c>
      <c r="AA6439" t="s">
        <v>46</v>
      </c>
      <c r="AB6439" t="s">
        <v>110</v>
      </c>
      <c r="AC6439" t="s">
        <v>127</v>
      </c>
      <c r="AD6439" t="s">
        <v>331</v>
      </c>
      <c r="AE6439" t="s">
        <v>380</v>
      </c>
      <c r="AF6439" t="s">
        <v>406</v>
      </c>
      <c r="AG6439" t="s">
        <v>270</v>
      </c>
      <c r="AH6439" t="s">
        <v>235</v>
      </c>
      <c r="AI6439" t="s">
        <v>198</v>
      </c>
      <c r="AJ6439" t="s">
        <v>58</v>
      </c>
      <c r="AK6439" t="s">
        <v>88</v>
      </c>
      <c r="AL6439" t="s">
        <v>47</v>
      </c>
      <c r="AM6439" t="s">
        <v>47</v>
      </c>
      <c r="AN6439" t="s">
        <v>695</v>
      </c>
      <c r="AO6439" t="s">
        <v>330</v>
      </c>
    </row>
    <row r="6440" spans="1:41" hidden="1" x14ac:dyDescent="0.25">
      <c r="A6440" t="s">
        <v>26803</v>
      </c>
      <c r="B6440" t="s">
        <v>26804</v>
      </c>
      <c r="C6440" s="1" t="str">
        <f t="shared" si="406"/>
        <v>21:1065</v>
      </c>
      <c r="D6440" s="1" t="str">
        <f t="shared" si="407"/>
        <v>21:0108</v>
      </c>
      <c r="E6440" t="s">
        <v>26805</v>
      </c>
      <c r="F6440" t="s">
        <v>26806</v>
      </c>
      <c r="H6440">
        <v>51.921300700000003</v>
      </c>
      <c r="I6440">
        <v>-119.94851629999999</v>
      </c>
      <c r="J6440" s="1" t="str">
        <f t="shared" si="404"/>
        <v>NGR bulk stream sediment</v>
      </c>
      <c r="K6440" s="1" t="str">
        <f t="shared" si="405"/>
        <v>&lt;177 micron (NGR)</v>
      </c>
      <c r="L6440">
        <v>43</v>
      </c>
      <c r="M6440" t="s">
        <v>195</v>
      </c>
      <c r="N6440">
        <v>732</v>
      </c>
      <c r="O6440" t="s">
        <v>198</v>
      </c>
      <c r="P6440" t="s">
        <v>47</v>
      </c>
      <c r="Q6440" t="s">
        <v>698</v>
      </c>
      <c r="R6440" t="s">
        <v>76</v>
      </c>
      <c r="S6440" t="s">
        <v>507</v>
      </c>
      <c r="T6440" t="s">
        <v>99</v>
      </c>
      <c r="U6440" t="s">
        <v>438</v>
      </c>
      <c r="V6440" t="s">
        <v>206</v>
      </c>
      <c r="W6440" t="s">
        <v>103</v>
      </c>
      <c r="X6440" t="s">
        <v>103</v>
      </c>
      <c r="Y6440" t="s">
        <v>475</v>
      </c>
      <c r="Z6440" t="s">
        <v>56</v>
      </c>
      <c r="AA6440" t="s">
        <v>46</v>
      </c>
      <c r="AB6440" t="s">
        <v>64</v>
      </c>
      <c r="AC6440" t="s">
        <v>104</v>
      </c>
      <c r="AD6440" t="s">
        <v>184</v>
      </c>
      <c r="AE6440" t="s">
        <v>380</v>
      </c>
      <c r="AF6440" t="s">
        <v>181</v>
      </c>
      <c r="AG6440" t="s">
        <v>274</v>
      </c>
      <c r="AH6440" t="s">
        <v>161</v>
      </c>
      <c r="AI6440" t="s">
        <v>54</v>
      </c>
      <c r="AJ6440" t="s">
        <v>55</v>
      </c>
      <c r="AK6440" t="s">
        <v>137</v>
      </c>
      <c r="AL6440" t="s">
        <v>47</v>
      </c>
      <c r="AM6440" t="s">
        <v>47</v>
      </c>
      <c r="AN6440" t="s">
        <v>65</v>
      </c>
      <c r="AO6440" t="s">
        <v>55</v>
      </c>
    </row>
    <row r="6441" spans="1:41" hidden="1" x14ac:dyDescent="0.25">
      <c r="A6441" t="s">
        <v>26807</v>
      </c>
      <c r="B6441" t="s">
        <v>26808</v>
      </c>
      <c r="C6441" s="1" t="str">
        <f t="shared" si="406"/>
        <v>21:1065</v>
      </c>
      <c r="D6441" s="1" t="str">
        <f t="shared" si="407"/>
        <v>21:0108</v>
      </c>
      <c r="E6441" t="s">
        <v>26809</v>
      </c>
      <c r="F6441" t="s">
        <v>26810</v>
      </c>
      <c r="H6441">
        <v>51.962837299999997</v>
      </c>
      <c r="I6441">
        <v>-119.9344139</v>
      </c>
      <c r="J6441" s="1" t="str">
        <f t="shared" si="404"/>
        <v>NGR bulk stream sediment</v>
      </c>
      <c r="K6441" s="1" t="str">
        <f t="shared" si="405"/>
        <v>&lt;177 micron (NGR)</v>
      </c>
      <c r="L6441">
        <v>43</v>
      </c>
      <c r="M6441" t="s">
        <v>205</v>
      </c>
      <c r="N6441">
        <v>733</v>
      </c>
      <c r="O6441" t="s">
        <v>62</v>
      </c>
      <c r="P6441" t="s">
        <v>47</v>
      </c>
      <c r="Q6441" t="s">
        <v>411</v>
      </c>
      <c r="R6441" t="s">
        <v>164</v>
      </c>
      <c r="S6441" t="s">
        <v>89</v>
      </c>
      <c r="T6441" t="s">
        <v>58</v>
      </c>
      <c r="U6441" t="s">
        <v>507</v>
      </c>
      <c r="V6441" t="s">
        <v>257</v>
      </c>
      <c r="W6441" t="s">
        <v>101</v>
      </c>
      <c r="X6441" t="s">
        <v>58</v>
      </c>
      <c r="Y6441" t="s">
        <v>583</v>
      </c>
      <c r="Z6441" t="s">
        <v>46</v>
      </c>
      <c r="AA6441" t="s">
        <v>46</v>
      </c>
      <c r="AB6441" t="s">
        <v>47</v>
      </c>
      <c r="AC6441" t="s">
        <v>99</v>
      </c>
      <c r="AD6441" t="s">
        <v>226</v>
      </c>
      <c r="AE6441" t="s">
        <v>380</v>
      </c>
      <c r="AF6441" t="s">
        <v>359</v>
      </c>
      <c r="AG6441" t="s">
        <v>740</v>
      </c>
      <c r="AH6441" t="s">
        <v>60</v>
      </c>
      <c r="AI6441" t="s">
        <v>78</v>
      </c>
      <c r="AJ6441" t="s">
        <v>19350</v>
      </c>
      <c r="AK6441" t="s">
        <v>85</v>
      </c>
      <c r="AL6441" t="s">
        <v>47</v>
      </c>
      <c r="AM6441" t="s">
        <v>52</v>
      </c>
      <c r="AN6441" t="s">
        <v>65</v>
      </c>
      <c r="AO6441" t="s">
        <v>76</v>
      </c>
    </row>
    <row r="6442" spans="1:41" hidden="1" x14ac:dyDescent="0.25">
      <c r="A6442" t="s">
        <v>26811</v>
      </c>
      <c r="B6442" t="s">
        <v>26812</v>
      </c>
      <c r="C6442" s="1" t="str">
        <f t="shared" si="406"/>
        <v>21:1065</v>
      </c>
      <c r="D6442" s="1" t="str">
        <f t="shared" si="407"/>
        <v>21:0108</v>
      </c>
      <c r="E6442" t="s">
        <v>26813</v>
      </c>
      <c r="F6442" t="s">
        <v>26814</v>
      </c>
      <c r="H6442">
        <v>51.990146899999999</v>
      </c>
      <c r="I6442">
        <v>-119.8895402</v>
      </c>
      <c r="J6442" s="1" t="str">
        <f t="shared" si="404"/>
        <v>NGR bulk stream sediment</v>
      </c>
      <c r="K6442" s="1" t="str">
        <f t="shared" si="405"/>
        <v>&lt;177 micron (NGR)</v>
      </c>
      <c r="L6442">
        <v>43</v>
      </c>
      <c r="M6442" t="s">
        <v>214</v>
      </c>
      <c r="N6442">
        <v>734</v>
      </c>
      <c r="O6442" t="s">
        <v>54</v>
      </c>
      <c r="P6442" t="s">
        <v>122</v>
      </c>
      <c r="Q6442" t="s">
        <v>327</v>
      </c>
      <c r="R6442" t="s">
        <v>260</v>
      </c>
      <c r="S6442" t="s">
        <v>241</v>
      </c>
      <c r="T6442" t="s">
        <v>306</v>
      </c>
      <c r="U6442" t="s">
        <v>372</v>
      </c>
      <c r="V6442" t="s">
        <v>64</v>
      </c>
      <c r="W6442" t="s">
        <v>128</v>
      </c>
      <c r="X6442" t="s">
        <v>51</v>
      </c>
      <c r="Y6442" t="s">
        <v>306</v>
      </c>
      <c r="Z6442" t="s">
        <v>56</v>
      </c>
      <c r="AA6442" t="s">
        <v>46</v>
      </c>
      <c r="AB6442" t="s">
        <v>235</v>
      </c>
      <c r="AC6442" t="s">
        <v>342</v>
      </c>
      <c r="AD6442" t="s">
        <v>236</v>
      </c>
      <c r="AE6442" t="s">
        <v>380</v>
      </c>
      <c r="AF6442" t="s">
        <v>267</v>
      </c>
      <c r="AG6442" t="s">
        <v>266</v>
      </c>
      <c r="AH6442" t="s">
        <v>61</v>
      </c>
      <c r="AI6442" t="s">
        <v>54</v>
      </c>
      <c r="AJ6442" t="s">
        <v>58</v>
      </c>
      <c r="AK6442" t="s">
        <v>437</v>
      </c>
      <c r="AL6442" t="s">
        <v>47</v>
      </c>
      <c r="AM6442" t="s">
        <v>47</v>
      </c>
      <c r="AN6442" t="s">
        <v>65</v>
      </c>
      <c r="AO6442" t="s">
        <v>55</v>
      </c>
    </row>
    <row r="6443" spans="1:41" hidden="1" x14ac:dyDescent="0.25">
      <c r="A6443" t="s">
        <v>26815</v>
      </c>
      <c r="B6443" t="s">
        <v>26816</v>
      </c>
      <c r="C6443" s="1" t="str">
        <f t="shared" si="406"/>
        <v>21:1065</v>
      </c>
      <c r="D6443" s="1" t="str">
        <f t="shared" si="407"/>
        <v>21:0108</v>
      </c>
      <c r="E6443" t="s">
        <v>26817</v>
      </c>
      <c r="F6443" t="s">
        <v>26818</v>
      </c>
      <c r="H6443">
        <v>51.996043899999997</v>
      </c>
      <c r="I6443">
        <v>-119.8601984</v>
      </c>
      <c r="J6443" s="1" t="str">
        <f t="shared" si="404"/>
        <v>NGR bulk stream sediment</v>
      </c>
      <c r="K6443" s="1" t="str">
        <f t="shared" si="405"/>
        <v>&lt;177 micron (NGR)</v>
      </c>
      <c r="L6443">
        <v>43</v>
      </c>
      <c r="M6443" t="s">
        <v>223</v>
      </c>
      <c r="N6443">
        <v>735</v>
      </c>
      <c r="O6443" t="s">
        <v>149</v>
      </c>
      <c r="P6443" t="s">
        <v>137</v>
      </c>
      <c r="Q6443" t="s">
        <v>281</v>
      </c>
      <c r="R6443" t="s">
        <v>58</v>
      </c>
      <c r="S6443" t="s">
        <v>934</v>
      </c>
      <c r="T6443" t="s">
        <v>239</v>
      </c>
      <c r="U6443" t="s">
        <v>89</v>
      </c>
      <c r="V6443" t="s">
        <v>185</v>
      </c>
      <c r="W6443" t="s">
        <v>123</v>
      </c>
      <c r="X6443" t="s">
        <v>103</v>
      </c>
      <c r="Y6443" t="s">
        <v>99</v>
      </c>
      <c r="Z6443" t="s">
        <v>56</v>
      </c>
      <c r="AA6443" t="s">
        <v>46</v>
      </c>
      <c r="AB6443" t="s">
        <v>110</v>
      </c>
      <c r="AC6443" t="s">
        <v>358</v>
      </c>
      <c r="AD6443" t="s">
        <v>300</v>
      </c>
      <c r="AE6443" t="s">
        <v>380</v>
      </c>
      <c r="AF6443" t="s">
        <v>108</v>
      </c>
      <c r="AG6443" t="s">
        <v>109</v>
      </c>
      <c r="AH6443" t="s">
        <v>87</v>
      </c>
      <c r="AI6443" t="s">
        <v>57</v>
      </c>
      <c r="AJ6443" t="s">
        <v>242</v>
      </c>
      <c r="AK6443" t="s">
        <v>200</v>
      </c>
      <c r="AL6443" t="s">
        <v>47</v>
      </c>
      <c r="AM6443" t="s">
        <v>47</v>
      </c>
      <c r="AN6443" t="s">
        <v>65</v>
      </c>
      <c r="AO6443" t="s">
        <v>137</v>
      </c>
    </row>
    <row r="6444" spans="1:41" hidden="1" x14ac:dyDescent="0.25">
      <c r="A6444" t="s">
        <v>26819</v>
      </c>
      <c r="B6444" t="s">
        <v>26820</v>
      </c>
      <c r="C6444" s="1" t="str">
        <f t="shared" si="406"/>
        <v>21:1065</v>
      </c>
      <c r="D6444" s="1" t="str">
        <f t="shared" si="407"/>
        <v>21:0108</v>
      </c>
      <c r="E6444" t="s">
        <v>26821</v>
      </c>
      <c r="F6444" t="s">
        <v>26822</v>
      </c>
      <c r="H6444">
        <v>51.9925511</v>
      </c>
      <c r="I6444">
        <v>-119.8577319</v>
      </c>
      <c r="J6444" s="1" t="str">
        <f t="shared" si="404"/>
        <v>NGR bulk stream sediment</v>
      </c>
      <c r="K6444" s="1" t="str">
        <f t="shared" si="405"/>
        <v>&lt;177 micron (NGR)</v>
      </c>
      <c r="L6444">
        <v>43</v>
      </c>
      <c r="M6444" t="s">
        <v>233</v>
      </c>
      <c r="N6444">
        <v>736</v>
      </c>
      <c r="O6444" t="s">
        <v>149</v>
      </c>
      <c r="P6444" t="s">
        <v>122</v>
      </c>
      <c r="Q6444" t="s">
        <v>1130</v>
      </c>
      <c r="R6444" t="s">
        <v>357</v>
      </c>
      <c r="S6444" t="s">
        <v>350</v>
      </c>
      <c r="T6444" t="s">
        <v>49</v>
      </c>
      <c r="U6444" t="s">
        <v>425</v>
      </c>
      <c r="V6444" t="s">
        <v>79</v>
      </c>
      <c r="W6444" t="s">
        <v>109</v>
      </c>
      <c r="X6444" t="s">
        <v>73</v>
      </c>
      <c r="Y6444" t="s">
        <v>243</v>
      </c>
      <c r="Z6444" t="s">
        <v>56</v>
      </c>
      <c r="AA6444" t="s">
        <v>46</v>
      </c>
      <c r="AB6444" t="s">
        <v>61</v>
      </c>
      <c r="AC6444" t="s">
        <v>106</v>
      </c>
      <c r="AD6444" t="s">
        <v>457</v>
      </c>
      <c r="AE6444" t="s">
        <v>380</v>
      </c>
      <c r="AF6444" t="s">
        <v>76</v>
      </c>
      <c r="AG6444" t="s">
        <v>242</v>
      </c>
      <c r="AH6444" t="s">
        <v>139</v>
      </c>
      <c r="AI6444" t="s">
        <v>185</v>
      </c>
      <c r="AJ6444" t="s">
        <v>76</v>
      </c>
      <c r="AK6444" t="s">
        <v>143</v>
      </c>
      <c r="AL6444" t="s">
        <v>47</v>
      </c>
      <c r="AM6444" t="s">
        <v>122</v>
      </c>
      <c r="AN6444" t="s">
        <v>832</v>
      </c>
      <c r="AO6444" t="s">
        <v>55</v>
      </c>
    </row>
    <row r="6445" spans="1:41" hidden="1" x14ac:dyDescent="0.25">
      <c r="A6445" t="s">
        <v>26823</v>
      </c>
      <c r="B6445" t="s">
        <v>26824</v>
      </c>
      <c r="C6445" s="1" t="str">
        <f t="shared" si="406"/>
        <v>21:1065</v>
      </c>
      <c r="D6445" s="1" t="str">
        <f t="shared" si="407"/>
        <v>21:0108</v>
      </c>
      <c r="E6445" t="s">
        <v>26825</v>
      </c>
      <c r="F6445" t="s">
        <v>26826</v>
      </c>
      <c r="H6445">
        <v>51.993423399999998</v>
      </c>
      <c r="I6445">
        <v>-119.803156</v>
      </c>
      <c r="J6445" s="1" t="str">
        <f t="shared" si="404"/>
        <v>NGR bulk stream sediment</v>
      </c>
      <c r="K6445" s="1" t="str">
        <f t="shared" si="405"/>
        <v>&lt;177 micron (NGR)</v>
      </c>
      <c r="L6445">
        <v>43</v>
      </c>
      <c r="M6445" t="s">
        <v>248</v>
      </c>
      <c r="N6445">
        <v>737</v>
      </c>
      <c r="O6445" t="s">
        <v>53</v>
      </c>
      <c r="P6445" t="s">
        <v>122</v>
      </c>
      <c r="Q6445" t="s">
        <v>159</v>
      </c>
      <c r="R6445" t="s">
        <v>139</v>
      </c>
      <c r="S6445" t="s">
        <v>83</v>
      </c>
      <c r="T6445" t="s">
        <v>127</v>
      </c>
      <c r="U6445" t="s">
        <v>431</v>
      </c>
      <c r="V6445" t="s">
        <v>257</v>
      </c>
      <c r="W6445" t="s">
        <v>122</v>
      </c>
      <c r="X6445" t="s">
        <v>103</v>
      </c>
      <c r="Y6445" t="s">
        <v>306</v>
      </c>
      <c r="Z6445" t="s">
        <v>56</v>
      </c>
      <c r="AA6445" t="s">
        <v>46</v>
      </c>
      <c r="AB6445" t="s">
        <v>185</v>
      </c>
      <c r="AC6445" t="s">
        <v>162</v>
      </c>
      <c r="AD6445" t="s">
        <v>559</v>
      </c>
      <c r="AE6445" t="s">
        <v>380</v>
      </c>
      <c r="AF6445" t="s">
        <v>55</v>
      </c>
      <c r="AG6445" t="s">
        <v>392</v>
      </c>
      <c r="AH6445" t="s">
        <v>61</v>
      </c>
      <c r="AI6445" t="s">
        <v>149</v>
      </c>
      <c r="AJ6445" t="s">
        <v>58</v>
      </c>
      <c r="AK6445" t="s">
        <v>58</v>
      </c>
      <c r="AL6445" t="s">
        <v>47</v>
      </c>
      <c r="AM6445" t="s">
        <v>47</v>
      </c>
      <c r="AN6445" t="s">
        <v>65</v>
      </c>
      <c r="AO6445" t="s">
        <v>127</v>
      </c>
    </row>
    <row r="6446" spans="1:41" hidden="1" x14ac:dyDescent="0.25">
      <c r="A6446" t="s">
        <v>26827</v>
      </c>
      <c r="B6446" t="s">
        <v>26828</v>
      </c>
      <c r="C6446" s="1" t="str">
        <f t="shared" si="406"/>
        <v>21:1065</v>
      </c>
      <c r="D6446" s="1" t="str">
        <f t="shared" si="407"/>
        <v>21:0108</v>
      </c>
      <c r="E6446" t="s">
        <v>26829</v>
      </c>
      <c r="F6446" t="s">
        <v>26830</v>
      </c>
      <c r="H6446">
        <v>51.954052599999997</v>
      </c>
      <c r="I6446">
        <v>-119.7972735</v>
      </c>
      <c r="J6446" s="1" t="str">
        <f t="shared" si="404"/>
        <v>NGR bulk stream sediment</v>
      </c>
      <c r="K6446" s="1" t="str">
        <f t="shared" si="405"/>
        <v>&lt;177 micron (NGR)</v>
      </c>
      <c r="L6446">
        <v>43</v>
      </c>
      <c r="M6446" t="s">
        <v>256</v>
      </c>
      <c r="N6446">
        <v>738</v>
      </c>
      <c r="O6446" t="s">
        <v>62</v>
      </c>
      <c r="P6446" t="s">
        <v>47</v>
      </c>
      <c r="Q6446" t="s">
        <v>138</v>
      </c>
      <c r="R6446" t="s">
        <v>161</v>
      </c>
      <c r="S6446" t="s">
        <v>590</v>
      </c>
      <c r="T6446" t="s">
        <v>137</v>
      </c>
      <c r="U6446" t="s">
        <v>667</v>
      </c>
      <c r="V6446" t="s">
        <v>200</v>
      </c>
      <c r="W6446" t="s">
        <v>105</v>
      </c>
      <c r="X6446" t="s">
        <v>137</v>
      </c>
      <c r="Y6446" t="s">
        <v>80</v>
      </c>
      <c r="Z6446" t="s">
        <v>56</v>
      </c>
      <c r="AA6446" t="s">
        <v>46</v>
      </c>
      <c r="AB6446" t="s">
        <v>235</v>
      </c>
      <c r="AC6446" t="s">
        <v>209</v>
      </c>
      <c r="AD6446" t="s">
        <v>226</v>
      </c>
      <c r="AE6446" t="s">
        <v>380</v>
      </c>
      <c r="AF6446" t="s">
        <v>158</v>
      </c>
      <c r="AG6446" t="s">
        <v>158</v>
      </c>
      <c r="AH6446" t="s">
        <v>228</v>
      </c>
      <c r="AI6446" t="s">
        <v>174</v>
      </c>
      <c r="AJ6446" t="s">
        <v>127</v>
      </c>
      <c r="AK6446" t="s">
        <v>55</v>
      </c>
      <c r="AL6446" t="s">
        <v>103</v>
      </c>
      <c r="AM6446" t="s">
        <v>122</v>
      </c>
      <c r="AN6446" t="s">
        <v>432</v>
      </c>
      <c r="AO6446" t="s">
        <v>209</v>
      </c>
    </row>
    <row r="6447" spans="1:41" hidden="1" x14ac:dyDescent="0.25">
      <c r="A6447" t="s">
        <v>26831</v>
      </c>
      <c r="B6447" t="s">
        <v>26832</v>
      </c>
      <c r="C6447" s="1" t="str">
        <f t="shared" si="406"/>
        <v>21:1065</v>
      </c>
      <c r="D6447" s="1" t="str">
        <f t="shared" si="407"/>
        <v>21:0108</v>
      </c>
      <c r="E6447" t="s">
        <v>26833</v>
      </c>
      <c r="F6447" t="s">
        <v>26834</v>
      </c>
      <c r="H6447">
        <v>51.924780900000002</v>
      </c>
      <c r="I6447">
        <v>-119.8286875</v>
      </c>
      <c r="J6447" s="1" t="str">
        <f t="shared" si="404"/>
        <v>NGR bulk stream sediment</v>
      </c>
      <c r="K6447" s="1" t="str">
        <f t="shared" si="405"/>
        <v>&lt;177 micron (NGR)</v>
      </c>
      <c r="L6447">
        <v>43</v>
      </c>
      <c r="M6447" t="s">
        <v>265</v>
      </c>
      <c r="N6447">
        <v>739</v>
      </c>
      <c r="O6447" t="s">
        <v>62</v>
      </c>
      <c r="P6447" t="s">
        <v>47</v>
      </c>
      <c r="Q6447" t="s">
        <v>487</v>
      </c>
      <c r="R6447" t="s">
        <v>62</v>
      </c>
      <c r="S6447" t="s">
        <v>184</v>
      </c>
      <c r="T6447" t="s">
        <v>137</v>
      </c>
      <c r="U6447" t="s">
        <v>667</v>
      </c>
      <c r="V6447" t="s">
        <v>206</v>
      </c>
      <c r="W6447" t="s">
        <v>235</v>
      </c>
      <c r="X6447" t="s">
        <v>52</v>
      </c>
      <c r="Y6447" t="s">
        <v>218</v>
      </c>
      <c r="Z6447" t="s">
        <v>56</v>
      </c>
      <c r="AA6447" t="s">
        <v>46</v>
      </c>
      <c r="AB6447" t="s">
        <v>47</v>
      </c>
      <c r="AC6447" t="s">
        <v>175</v>
      </c>
      <c r="AD6447" t="s">
        <v>237</v>
      </c>
      <c r="AE6447" t="s">
        <v>380</v>
      </c>
      <c r="AF6447" t="s">
        <v>260</v>
      </c>
      <c r="AG6447" t="s">
        <v>137</v>
      </c>
      <c r="AH6447" t="s">
        <v>78</v>
      </c>
      <c r="AI6447" t="s">
        <v>87</v>
      </c>
      <c r="AJ6447" t="s">
        <v>50</v>
      </c>
      <c r="AK6447" t="s">
        <v>181</v>
      </c>
      <c r="AL6447" t="s">
        <v>47</v>
      </c>
      <c r="AM6447" t="s">
        <v>122</v>
      </c>
      <c r="AN6447" t="s">
        <v>638</v>
      </c>
      <c r="AO6447" t="s">
        <v>59</v>
      </c>
    </row>
    <row r="6448" spans="1:41" hidden="1" x14ac:dyDescent="0.25">
      <c r="A6448" t="s">
        <v>26835</v>
      </c>
      <c r="B6448" t="s">
        <v>26836</v>
      </c>
      <c r="C6448" s="1" t="str">
        <f t="shared" si="406"/>
        <v>21:1065</v>
      </c>
      <c r="D6448" s="1" t="str">
        <f t="shared" si="407"/>
        <v>21:0108</v>
      </c>
      <c r="E6448" t="s">
        <v>26837</v>
      </c>
      <c r="F6448" t="s">
        <v>26838</v>
      </c>
      <c r="H6448">
        <v>51.885545800000003</v>
      </c>
      <c r="I6448">
        <v>-119.8299131</v>
      </c>
      <c r="J6448" s="1" t="str">
        <f t="shared" si="404"/>
        <v>NGR bulk stream sediment</v>
      </c>
      <c r="K6448" s="1" t="str">
        <f t="shared" si="405"/>
        <v>&lt;177 micron (NGR)</v>
      </c>
      <c r="L6448">
        <v>44</v>
      </c>
      <c r="M6448" t="s">
        <v>45</v>
      </c>
      <c r="N6448">
        <v>740</v>
      </c>
      <c r="O6448" t="s">
        <v>62</v>
      </c>
      <c r="P6448" t="s">
        <v>47</v>
      </c>
      <c r="Q6448" t="s">
        <v>432</v>
      </c>
      <c r="R6448" t="s">
        <v>185</v>
      </c>
      <c r="S6448" t="s">
        <v>399</v>
      </c>
      <c r="T6448" t="s">
        <v>73</v>
      </c>
      <c r="U6448" t="s">
        <v>126</v>
      </c>
      <c r="V6448" t="s">
        <v>123</v>
      </c>
      <c r="W6448" t="s">
        <v>61</v>
      </c>
      <c r="X6448" t="s">
        <v>51</v>
      </c>
      <c r="Y6448" t="s">
        <v>462</v>
      </c>
      <c r="Z6448" t="s">
        <v>56</v>
      </c>
      <c r="AA6448" t="s">
        <v>46</v>
      </c>
      <c r="AB6448" t="s">
        <v>235</v>
      </c>
      <c r="AC6448" t="s">
        <v>66</v>
      </c>
      <c r="AD6448" t="s">
        <v>146</v>
      </c>
      <c r="AE6448" t="s">
        <v>56</v>
      </c>
      <c r="AF6448" t="s">
        <v>406</v>
      </c>
      <c r="AG6448" t="s">
        <v>143</v>
      </c>
      <c r="AH6448" t="s">
        <v>161</v>
      </c>
      <c r="AI6448" t="s">
        <v>87</v>
      </c>
      <c r="AJ6448" t="s">
        <v>267</v>
      </c>
      <c r="AK6448" t="s">
        <v>23862</v>
      </c>
      <c r="AL6448" t="s">
        <v>47</v>
      </c>
      <c r="AM6448" t="s">
        <v>47</v>
      </c>
      <c r="AN6448" t="s">
        <v>65</v>
      </c>
      <c r="AO6448" t="s">
        <v>127</v>
      </c>
    </row>
    <row r="6449" spans="1:41" hidden="1" x14ac:dyDescent="0.25">
      <c r="A6449" t="s">
        <v>26839</v>
      </c>
      <c r="B6449" t="s">
        <v>26840</v>
      </c>
      <c r="C6449" s="1" t="str">
        <f t="shared" si="406"/>
        <v>21:1065</v>
      </c>
      <c r="D6449" s="1" t="str">
        <f t="shared" si="407"/>
        <v>21:0108</v>
      </c>
      <c r="E6449" t="s">
        <v>26841</v>
      </c>
      <c r="F6449" t="s">
        <v>26842</v>
      </c>
      <c r="H6449">
        <v>51.803793300000002</v>
      </c>
      <c r="I6449">
        <v>-119.8117452</v>
      </c>
      <c r="J6449" s="1" t="str">
        <f t="shared" si="404"/>
        <v>NGR bulk stream sediment</v>
      </c>
      <c r="K6449" s="1" t="str">
        <f t="shared" si="405"/>
        <v>&lt;177 micron (NGR)</v>
      </c>
      <c r="L6449">
        <v>44</v>
      </c>
      <c r="M6449" t="s">
        <v>71</v>
      </c>
      <c r="N6449">
        <v>741</v>
      </c>
      <c r="O6449" t="s">
        <v>149</v>
      </c>
      <c r="P6449" t="s">
        <v>122</v>
      </c>
      <c r="Q6449" t="s">
        <v>602</v>
      </c>
      <c r="R6449" t="s">
        <v>227</v>
      </c>
      <c r="S6449" t="s">
        <v>425</v>
      </c>
      <c r="T6449" t="s">
        <v>50</v>
      </c>
      <c r="U6449" t="s">
        <v>65</v>
      </c>
      <c r="V6449" t="s">
        <v>224</v>
      </c>
      <c r="W6449" t="s">
        <v>455</v>
      </c>
      <c r="X6449" t="s">
        <v>137</v>
      </c>
      <c r="Y6449" t="s">
        <v>251</v>
      </c>
      <c r="Z6449" t="s">
        <v>84</v>
      </c>
      <c r="AA6449" t="s">
        <v>46</v>
      </c>
      <c r="AB6449" t="s">
        <v>185</v>
      </c>
      <c r="AC6449" t="s">
        <v>141</v>
      </c>
      <c r="AD6449" t="s">
        <v>226</v>
      </c>
      <c r="AE6449" t="s">
        <v>380</v>
      </c>
      <c r="AF6449" t="s">
        <v>85</v>
      </c>
      <c r="AG6449" t="s">
        <v>818</v>
      </c>
      <c r="AH6449" t="s">
        <v>101</v>
      </c>
      <c r="AI6449" t="s">
        <v>61</v>
      </c>
      <c r="AJ6449" t="s">
        <v>3895</v>
      </c>
      <c r="AK6449" t="s">
        <v>85</v>
      </c>
      <c r="AL6449" t="s">
        <v>76</v>
      </c>
      <c r="AM6449" t="s">
        <v>122</v>
      </c>
      <c r="AN6449" t="s">
        <v>568</v>
      </c>
      <c r="AO6449" t="s">
        <v>267</v>
      </c>
    </row>
    <row r="6450" spans="1:41" hidden="1" x14ac:dyDescent="0.25">
      <c r="A6450" t="s">
        <v>26843</v>
      </c>
      <c r="B6450" t="s">
        <v>26844</v>
      </c>
      <c r="C6450" s="1" t="str">
        <f t="shared" si="406"/>
        <v>21:1065</v>
      </c>
      <c r="D6450" s="1" t="str">
        <f t="shared" si="407"/>
        <v>21:0108</v>
      </c>
      <c r="E6450" t="s">
        <v>26845</v>
      </c>
      <c r="F6450" t="s">
        <v>26846</v>
      </c>
      <c r="H6450">
        <v>51.757481800000001</v>
      </c>
      <c r="I6450">
        <v>-119.8605474</v>
      </c>
      <c r="J6450" s="1" t="str">
        <f t="shared" si="404"/>
        <v>NGR bulk stream sediment</v>
      </c>
      <c r="K6450" s="1" t="str">
        <f t="shared" si="405"/>
        <v>&lt;177 micron (NGR)</v>
      </c>
      <c r="L6450">
        <v>44</v>
      </c>
      <c r="M6450" t="s">
        <v>95</v>
      </c>
      <c r="N6450">
        <v>742</v>
      </c>
      <c r="O6450" t="s">
        <v>87</v>
      </c>
      <c r="P6450" t="s">
        <v>47</v>
      </c>
      <c r="Q6450" t="s">
        <v>1130</v>
      </c>
      <c r="R6450" t="s">
        <v>85</v>
      </c>
      <c r="S6450" t="s">
        <v>507</v>
      </c>
      <c r="T6450" t="s">
        <v>82</v>
      </c>
      <c r="U6450" t="s">
        <v>121</v>
      </c>
      <c r="V6450" t="s">
        <v>73</v>
      </c>
      <c r="W6450" t="s">
        <v>103</v>
      </c>
      <c r="X6450" t="s">
        <v>103</v>
      </c>
      <c r="Y6450" t="s">
        <v>239</v>
      </c>
      <c r="Z6450" t="s">
        <v>56</v>
      </c>
      <c r="AA6450" t="s">
        <v>137</v>
      </c>
      <c r="AB6450" t="s">
        <v>174</v>
      </c>
      <c r="AC6450" t="s">
        <v>269</v>
      </c>
      <c r="AD6450" t="s">
        <v>146</v>
      </c>
      <c r="AE6450" t="s">
        <v>380</v>
      </c>
      <c r="AF6450" t="s">
        <v>148</v>
      </c>
      <c r="AG6450" t="s">
        <v>158</v>
      </c>
      <c r="AH6450" t="s">
        <v>87</v>
      </c>
      <c r="AI6450" t="s">
        <v>46</v>
      </c>
      <c r="AJ6450" t="s">
        <v>76</v>
      </c>
      <c r="AK6450" t="s">
        <v>50</v>
      </c>
      <c r="AL6450" t="s">
        <v>47</v>
      </c>
      <c r="AM6450" t="s">
        <v>47</v>
      </c>
      <c r="AN6450" t="s">
        <v>89</v>
      </c>
      <c r="AO6450" t="s">
        <v>98</v>
      </c>
    </row>
    <row r="6451" spans="1:41" hidden="1" x14ac:dyDescent="0.25">
      <c r="A6451" t="s">
        <v>26847</v>
      </c>
      <c r="B6451" t="s">
        <v>26848</v>
      </c>
      <c r="C6451" s="1" t="str">
        <f t="shared" si="406"/>
        <v>21:1065</v>
      </c>
      <c r="D6451" s="1" t="str">
        <f t="shared" si="407"/>
        <v>21:0108</v>
      </c>
      <c r="E6451" t="s">
        <v>26849</v>
      </c>
      <c r="F6451" t="s">
        <v>26850</v>
      </c>
      <c r="H6451">
        <v>51.748738400000001</v>
      </c>
      <c r="I6451">
        <v>-119.894727</v>
      </c>
      <c r="J6451" s="1" t="str">
        <f t="shared" si="404"/>
        <v>NGR bulk stream sediment</v>
      </c>
      <c r="K6451" s="1" t="str">
        <f t="shared" si="405"/>
        <v>&lt;177 micron (NGR)</v>
      </c>
      <c r="L6451">
        <v>44</v>
      </c>
      <c r="M6451" t="s">
        <v>117</v>
      </c>
      <c r="N6451">
        <v>743</v>
      </c>
      <c r="O6451" t="s">
        <v>47</v>
      </c>
      <c r="P6451" t="s">
        <v>47</v>
      </c>
      <c r="Q6451" t="s">
        <v>249</v>
      </c>
      <c r="R6451" t="s">
        <v>78</v>
      </c>
      <c r="S6451" t="s">
        <v>146</v>
      </c>
      <c r="T6451" t="s">
        <v>51</v>
      </c>
      <c r="U6451" t="s">
        <v>144</v>
      </c>
      <c r="V6451" t="s">
        <v>109</v>
      </c>
      <c r="W6451" t="s">
        <v>235</v>
      </c>
      <c r="X6451" t="s">
        <v>76</v>
      </c>
      <c r="Y6451" t="s">
        <v>462</v>
      </c>
      <c r="Z6451" t="s">
        <v>84</v>
      </c>
      <c r="AA6451" t="s">
        <v>46</v>
      </c>
      <c r="AB6451" t="s">
        <v>101</v>
      </c>
      <c r="AC6451" t="s">
        <v>127</v>
      </c>
      <c r="AD6451" t="s">
        <v>226</v>
      </c>
      <c r="AE6451" t="s">
        <v>380</v>
      </c>
      <c r="AF6451" t="s">
        <v>259</v>
      </c>
      <c r="AG6451" t="s">
        <v>137</v>
      </c>
      <c r="AH6451" t="s">
        <v>81</v>
      </c>
      <c r="AI6451" t="s">
        <v>87</v>
      </c>
      <c r="AJ6451" t="s">
        <v>175</v>
      </c>
      <c r="AK6451" t="s">
        <v>209</v>
      </c>
      <c r="AL6451" t="s">
        <v>122</v>
      </c>
      <c r="AM6451" t="s">
        <v>103</v>
      </c>
      <c r="AN6451" t="s">
        <v>662</v>
      </c>
      <c r="AO6451" t="s">
        <v>269</v>
      </c>
    </row>
    <row r="6452" spans="1:41" hidden="1" x14ac:dyDescent="0.25">
      <c r="A6452" t="s">
        <v>26851</v>
      </c>
      <c r="B6452" t="s">
        <v>26852</v>
      </c>
      <c r="C6452" s="1" t="str">
        <f t="shared" si="406"/>
        <v>21:1065</v>
      </c>
      <c r="D6452" s="1" t="str">
        <f t="shared" si="407"/>
        <v>21:0108</v>
      </c>
      <c r="E6452" t="s">
        <v>26853</v>
      </c>
      <c r="F6452" t="s">
        <v>26854</v>
      </c>
      <c r="H6452">
        <v>51.768601799999999</v>
      </c>
      <c r="I6452">
        <v>-119.9156703</v>
      </c>
      <c r="J6452" s="1" t="str">
        <f t="shared" si="404"/>
        <v>NGR bulk stream sediment</v>
      </c>
      <c r="K6452" s="1" t="str">
        <f t="shared" si="405"/>
        <v>&lt;177 micron (NGR)</v>
      </c>
      <c r="L6452">
        <v>44</v>
      </c>
      <c r="M6452" t="s">
        <v>136</v>
      </c>
      <c r="N6452">
        <v>744</v>
      </c>
      <c r="O6452" t="s">
        <v>46</v>
      </c>
      <c r="P6452" t="s">
        <v>47</v>
      </c>
      <c r="Q6452" t="s">
        <v>588</v>
      </c>
      <c r="R6452" t="s">
        <v>51</v>
      </c>
      <c r="S6452" t="s">
        <v>207</v>
      </c>
      <c r="T6452" t="s">
        <v>175</v>
      </c>
      <c r="U6452" t="s">
        <v>695</v>
      </c>
      <c r="V6452" t="s">
        <v>437</v>
      </c>
      <c r="W6452" t="s">
        <v>455</v>
      </c>
      <c r="X6452" t="s">
        <v>52</v>
      </c>
      <c r="Y6452" t="s">
        <v>667</v>
      </c>
      <c r="Z6452" t="s">
        <v>84</v>
      </c>
      <c r="AA6452" t="s">
        <v>46</v>
      </c>
      <c r="AB6452" t="s">
        <v>235</v>
      </c>
      <c r="AC6452" t="s">
        <v>218</v>
      </c>
      <c r="AD6452" t="s">
        <v>126</v>
      </c>
      <c r="AE6452" t="s">
        <v>199</v>
      </c>
      <c r="AF6452" t="s">
        <v>127</v>
      </c>
      <c r="AG6452" t="s">
        <v>577</v>
      </c>
      <c r="AH6452" t="s">
        <v>110</v>
      </c>
      <c r="AI6452" t="s">
        <v>87</v>
      </c>
      <c r="AJ6452" t="s">
        <v>209</v>
      </c>
      <c r="AK6452" t="s">
        <v>365</v>
      </c>
      <c r="AL6452" t="s">
        <v>47</v>
      </c>
      <c r="AM6452" t="s">
        <v>122</v>
      </c>
      <c r="AN6452" t="s">
        <v>533</v>
      </c>
      <c r="AO6452" t="s">
        <v>145</v>
      </c>
    </row>
    <row r="6453" spans="1:41" hidden="1" x14ac:dyDescent="0.25">
      <c r="A6453" t="s">
        <v>26855</v>
      </c>
      <c r="B6453" t="s">
        <v>26856</v>
      </c>
      <c r="C6453" s="1" t="str">
        <f t="shared" si="406"/>
        <v>21:1065</v>
      </c>
      <c r="D6453" s="1" t="str">
        <f t="shared" si="407"/>
        <v>21:0108</v>
      </c>
      <c r="E6453" t="s">
        <v>26857</v>
      </c>
      <c r="F6453" t="s">
        <v>26858</v>
      </c>
      <c r="H6453">
        <v>51.287289800000003</v>
      </c>
      <c r="I6453">
        <v>-119.8007356</v>
      </c>
      <c r="J6453" s="1" t="str">
        <f t="shared" si="404"/>
        <v>NGR bulk stream sediment</v>
      </c>
      <c r="K6453" s="1" t="str">
        <f t="shared" si="405"/>
        <v>&lt;177 micron (NGR)</v>
      </c>
      <c r="L6453">
        <v>44</v>
      </c>
      <c r="M6453" t="s">
        <v>157</v>
      </c>
      <c r="N6453">
        <v>745</v>
      </c>
      <c r="O6453" t="s">
        <v>53</v>
      </c>
      <c r="P6453" t="s">
        <v>47</v>
      </c>
      <c r="Q6453" t="s">
        <v>668</v>
      </c>
      <c r="R6453" t="s">
        <v>122</v>
      </c>
      <c r="S6453" t="s">
        <v>438</v>
      </c>
      <c r="T6453" t="s">
        <v>51</v>
      </c>
      <c r="U6453" t="s">
        <v>104</v>
      </c>
      <c r="V6453" t="s">
        <v>110</v>
      </c>
      <c r="W6453" t="s">
        <v>125</v>
      </c>
      <c r="X6453" t="s">
        <v>58</v>
      </c>
      <c r="Y6453" t="s">
        <v>300</v>
      </c>
      <c r="Z6453" t="s">
        <v>56</v>
      </c>
      <c r="AA6453" t="s">
        <v>46</v>
      </c>
      <c r="AB6453" t="s">
        <v>235</v>
      </c>
      <c r="AC6453" t="s">
        <v>58</v>
      </c>
      <c r="AD6453" t="s">
        <v>83</v>
      </c>
      <c r="AE6453" t="s">
        <v>380</v>
      </c>
      <c r="AF6453" t="s">
        <v>359</v>
      </c>
      <c r="AG6453" t="s">
        <v>357</v>
      </c>
      <c r="AH6453" t="s">
        <v>228</v>
      </c>
      <c r="AI6453" t="s">
        <v>149</v>
      </c>
      <c r="AJ6453" t="s">
        <v>267</v>
      </c>
      <c r="AK6453" t="s">
        <v>200</v>
      </c>
      <c r="AL6453" t="s">
        <v>47</v>
      </c>
      <c r="AM6453" t="s">
        <v>47</v>
      </c>
      <c r="AN6453" t="s">
        <v>301</v>
      </c>
      <c r="AO6453" t="s">
        <v>51</v>
      </c>
    </row>
    <row r="6454" spans="1:41" hidden="1" x14ac:dyDescent="0.25">
      <c r="A6454" t="s">
        <v>26859</v>
      </c>
      <c r="B6454" t="s">
        <v>26860</v>
      </c>
      <c r="C6454" s="1" t="str">
        <f t="shared" si="406"/>
        <v>21:1065</v>
      </c>
      <c r="D6454" s="1" t="str">
        <f t="shared" si="407"/>
        <v>21:0108</v>
      </c>
      <c r="E6454" t="s">
        <v>26861</v>
      </c>
      <c r="F6454" t="s">
        <v>26862</v>
      </c>
      <c r="H6454">
        <v>51.3052554</v>
      </c>
      <c r="I6454">
        <v>-119.67411970000001</v>
      </c>
      <c r="J6454" s="1" t="str">
        <f t="shared" si="404"/>
        <v>NGR bulk stream sediment</v>
      </c>
      <c r="K6454" s="1" t="str">
        <f t="shared" si="405"/>
        <v>&lt;177 micron (NGR)</v>
      </c>
      <c r="L6454">
        <v>44</v>
      </c>
      <c r="M6454" t="s">
        <v>170</v>
      </c>
      <c r="N6454">
        <v>746</v>
      </c>
      <c r="O6454" t="s">
        <v>173</v>
      </c>
      <c r="P6454" t="s">
        <v>47</v>
      </c>
      <c r="Q6454" t="s">
        <v>456</v>
      </c>
      <c r="R6454" t="s">
        <v>125</v>
      </c>
      <c r="S6454" t="s">
        <v>146</v>
      </c>
      <c r="T6454" t="s">
        <v>137</v>
      </c>
      <c r="U6454" t="s">
        <v>160</v>
      </c>
      <c r="V6454" t="s">
        <v>79</v>
      </c>
      <c r="W6454" t="s">
        <v>63</v>
      </c>
      <c r="X6454" t="s">
        <v>137</v>
      </c>
      <c r="Y6454" t="s">
        <v>107</v>
      </c>
      <c r="Z6454" t="s">
        <v>84</v>
      </c>
      <c r="AA6454" t="s">
        <v>46</v>
      </c>
      <c r="AB6454" t="s">
        <v>125</v>
      </c>
      <c r="AC6454" t="s">
        <v>58</v>
      </c>
      <c r="AD6454" t="s">
        <v>146</v>
      </c>
      <c r="AE6454" t="s">
        <v>380</v>
      </c>
      <c r="AF6454" t="s">
        <v>55</v>
      </c>
      <c r="AG6454" t="s">
        <v>357</v>
      </c>
      <c r="AH6454" t="s">
        <v>139</v>
      </c>
      <c r="AI6454" t="s">
        <v>149</v>
      </c>
      <c r="AJ6454" t="s">
        <v>175</v>
      </c>
      <c r="AK6454" t="s">
        <v>319</v>
      </c>
      <c r="AL6454" t="s">
        <v>47</v>
      </c>
      <c r="AM6454" t="s">
        <v>47</v>
      </c>
      <c r="AN6454" t="s">
        <v>318</v>
      </c>
      <c r="AO6454" t="s">
        <v>187</v>
      </c>
    </row>
    <row r="6455" spans="1:41" hidden="1" x14ac:dyDescent="0.25">
      <c r="A6455" t="s">
        <v>26863</v>
      </c>
      <c r="B6455" t="s">
        <v>26864</v>
      </c>
      <c r="C6455" s="1" t="str">
        <f t="shared" si="406"/>
        <v>21:1065</v>
      </c>
      <c r="D6455" s="1" t="str">
        <f t="shared" si="407"/>
        <v>21:0108</v>
      </c>
      <c r="E6455" t="s">
        <v>26865</v>
      </c>
      <c r="F6455" t="s">
        <v>26866</v>
      </c>
      <c r="H6455">
        <v>51.307881000000002</v>
      </c>
      <c r="I6455">
        <v>-119.5750578</v>
      </c>
      <c r="J6455" s="1" t="str">
        <f t="shared" si="404"/>
        <v>NGR bulk stream sediment</v>
      </c>
      <c r="K6455" s="1" t="str">
        <f t="shared" si="405"/>
        <v>&lt;177 micron (NGR)</v>
      </c>
      <c r="L6455">
        <v>44</v>
      </c>
      <c r="M6455" t="s">
        <v>180</v>
      </c>
      <c r="N6455">
        <v>747</v>
      </c>
      <c r="O6455" t="s">
        <v>123</v>
      </c>
      <c r="P6455" t="s">
        <v>80</v>
      </c>
      <c r="Q6455" t="s">
        <v>313</v>
      </c>
      <c r="R6455" t="s">
        <v>82</v>
      </c>
      <c r="S6455" t="s">
        <v>258</v>
      </c>
      <c r="T6455" t="s">
        <v>51</v>
      </c>
      <c r="U6455" t="s">
        <v>52</v>
      </c>
      <c r="V6455" t="s">
        <v>101</v>
      </c>
      <c r="W6455" t="s">
        <v>149</v>
      </c>
      <c r="X6455" t="s">
        <v>47</v>
      </c>
      <c r="Y6455" t="s">
        <v>106</v>
      </c>
      <c r="Z6455" t="s">
        <v>56</v>
      </c>
      <c r="AA6455" t="s">
        <v>46</v>
      </c>
      <c r="AB6455" t="s">
        <v>54</v>
      </c>
      <c r="AC6455" t="s">
        <v>58</v>
      </c>
      <c r="AD6455" t="s">
        <v>83</v>
      </c>
      <c r="AE6455" t="s">
        <v>380</v>
      </c>
      <c r="AF6455" t="s">
        <v>128</v>
      </c>
      <c r="AG6455" t="s">
        <v>129</v>
      </c>
      <c r="AH6455" t="s">
        <v>174</v>
      </c>
      <c r="AI6455" t="s">
        <v>149</v>
      </c>
      <c r="AJ6455" t="s">
        <v>209</v>
      </c>
      <c r="AK6455" t="s">
        <v>633</v>
      </c>
      <c r="AL6455" t="s">
        <v>47</v>
      </c>
      <c r="AM6455" t="s">
        <v>47</v>
      </c>
      <c r="AN6455" t="s">
        <v>372</v>
      </c>
      <c r="AO6455" t="s">
        <v>51</v>
      </c>
    </row>
    <row r="6456" spans="1:41" hidden="1" x14ac:dyDescent="0.25">
      <c r="A6456" t="s">
        <v>26867</v>
      </c>
      <c r="B6456" t="s">
        <v>26868</v>
      </c>
      <c r="C6456" s="1" t="str">
        <f t="shared" si="406"/>
        <v>21:1065</v>
      </c>
      <c r="D6456" s="1" t="str">
        <f t="shared" si="407"/>
        <v>21:0108</v>
      </c>
      <c r="E6456" t="s">
        <v>26869</v>
      </c>
      <c r="F6456" t="s">
        <v>26870</v>
      </c>
      <c r="H6456">
        <v>51.312435800000003</v>
      </c>
      <c r="I6456">
        <v>-119.5724427</v>
      </c>
      <c r="J6456" s="1" t="str">
        <f t="shared" si="404"/>
        <v>NGR bulk stream sediment</v>
      </c>
      <c r="K6456" s="1" t="str">
        <f t="shared" si="405"/>
        <v>&lt;177 micron (NGR)</v>
      </c>
      <c r="L6456">
        <v>44</v>
      </c>
      <c r="M6456" t="s">
        <v>195</v>
      </c>
      <c r="N6456">
        <v>748</v>
      </c>
      <c r="O6456" t="s">
        <v>185</v>
      </c>
      <c r="P6456" t="s">
        <v>76</v>
      </c>
      <c r="Q6456" t="s">
        <v>237</v>
      </c>
      <c r="R6456" t="s">
        <v>292</v>
      </c>
      <c r="S6456" t="s">
        <v>90</v>
      </c>
      <c r="T6456" t="s">
        <v>51</v>
      </c>
      <c r="U6456" t="s">
        <v>55</v>
      </c>
      <c r="V6456" t="s">
        <v>110</v>
      </c>
      <c r="W6456" t="s">
        <v>53</v>
      </c>
      <c r="X6456" t="s">
        <v>46</v>
      </c>
      <c r="Y6456" t="s">
        <v>197</v>
      </c>
      <c r="Z6456" t="s">
        <v>56</v>
      </c>
      <c r="AA6456" t="s">
        <v>47</v>
      </c>
      <c r="AB6456" t="s">
        <v>84</v>
      </c>
      <c r="AC6456" t="s">
        <v>58</v>
      </c>
      <c r="AD6456" t="s">
        <v>243</v>
      </c>
      <c r="AE6456" t="s">
        <v>380</v>
      </c>
      <c r="AF6456" t="s">
        <v>173</v>
      </c>
      <c r="AG6456" t="s">
        <v>103</v>
      </c>
      <c r="AH6456" t="s">
        <v>54</v>
      </c>
      <c r="AI6456" t="s">
        <v>62</v>
      </c>
      <c r="AJ6456" t="s">
        <v>319</v>
      </c>
      <c r="AK6456" t="s">
        <v>85</v>
      </c>
      <c r="AL6456" t="s">
        <v>47</v>
      </c>
      <c r="AM6456" t="s">
        <v>47</v>
      </c>
      <c r="AN6456" t="s">
        <v>65</v>
      </c>
      <c r="AO6456" t="s">
        <v>122</v>
      </c>
    </row>
    <row r="6457" spans="1:41" hidden="1" x14ac:dyDescent="0.25">
      <c r="A6457" t="s">
        <v>26871</v>
      </c>
      <c r="B6457" t="s">
        <v>26872</v>
      </c>
      <c r="C6457" s="1" t="str">
        <f t="shared" si="406"/>
        <v>21:1065</v>
      </c>
      <c r="D6457" s="1" t="str">
        <f t="shared" si="407"/>
        <v>21:0108</v>
      </c>
      <c r="E6457" t="s">
        <v>26873</v>
      </c>
      <c r="F6457" t="s">
        <v>26874</v>
      </c>
      <c r="H6457">
        <v>51.312859699999997</v>
      </c>
      <c r="I6457">
        <v>-119.59399329999999</v>
      </c>
      <c r="J6457" s="1" t="str">
        <f t="shared" si="404"/>
        <v>NGR bulk stream sediment</v>
      </c>
      <c r="K6457" s="1" t="str">
        <f t="shared" si="405"/>
        <v>&lt;177 micron (NGR)</v>
      </c>
      <c r="L6457">
        <v>44</v>
      </c>
      <c r="M6457" t="s">
        <v>205</v>
      </c>
      <c r="N6457">
        <v>749</v>
      </c>
      <c r="O6457" t="s">
        <v>392</v>
      </c>
      <c r="P6457" t="s">
        <v>47</v>
      </c>
      <c r="Q6457" t="s">
        <v>518</v>
      </c>
      <c r="R6457" t="s">
        <v>47</v>
      </c>
      <c r="S6457" t="s">
        <v>89</v>
      </c>
      <c r="T6457" t="s">
        <v>55</v>
      </c>
      <c r="U6457" t="s">
        <v>146</v>
      </c>
      <c r="V6457" t="s">
        <v>336</v>
      </c>
      <c r="W6457" t="s">
        <v>130</v>
      </c>
      <c r="X6457" t="s">
        <v>108</v>
      </c>
      <c r="Y6457" t="s">
        <v>445</v>
      </c>
      <c r="Z6457" t="s">
        <v>56</v>
      </c>
      <c r="AA6457" t="s">
        <v>46</v>
      </c>
      <c r="AB6457" t="s">
        <v>235</v>
      </c>
      <c r="AC6457" t="s">
        <v>82</v>
      </c>
      <c r="AD6457" t="s">
        <v>207</v>
      </c>
      <c r="AE6457" t="s">
        <v>56</v>
      </c>
      <c r="AF6457" t="s">
        <v>357</v>
      </c>
      <c r="AG6457" t="s">
        <v>2438</v>
      </c>
      <c r="AH6457" t="s">
        <v>51</v>
      </c>
      <c r="AI6457" t="s">
        <v>64</v>
      </c>
      <c r="AJ6457" t="s">
        <v>5298</v>
      </c>
      <c r="AK6457" t="s">
        <v>85</v>
      </c>
      <c r="AL6457" t="s">
        <v>47</v>
      </c>
      <c r="AM6457" t="s">
        <v>122</v>
      </c>
      <c r="AN6457" t="s">
        <v>299</v>
      </c>
      <c r="AO6457" t="s">
        <v>137</v>
      </c>
    </row>
    <row r="6458" spans="1:41" hidden="1" x14ac:dyDescent="0.25">
      <c r="A6458" t="s">
        <v>26875</v>
      </c>
      <c r="B6458" t="s">
        <v>26876</v>
      </c>
      <c r="C6458" s="1" t="str">
        <f t="shared" ref="C6458:C6521" si="408">HYPERLINK("http://geochem.nrcan.gc.ca/cdogs/content/bdl/bdl211066_e.htm", "21:1066")</f>
        <v>21:1066</v>
      </c>
      <c r="D6458" s="1" t="str">
        <f t="shared" ref="D6458:D6521" si="409">HYPERLINK("http://geochem.nrcan.gc.ca/cdogs/content/svy/svy210125_e.htm", "21:0125")</f>
        <v>21:0125</v>
      </c>
      <c r="E6458" t="s">
        <v>26877</v>
      </c>
      <c r="F6458" t="s">
        <v>26878</v>
      </c>
      <c r="H6458">
        <v>51.088342099999998</v>
      </c>
      <c r="I6458">
        <v>-118.1424293</v>
      </c>
      <c r="J6458" s="1" t="str">
        <f t="shared" si="404"/>
        <v>NGR bulk stream sediment</v>
      </c>
      <c r="K6458" s="1" t="str">
        <f t="shared" si="405"/>
        <v>&lt;177 micron (NGR)</v>
      </c>
      <c r="L6458">
        <v>1</v>
      </c>
      <c r="M6458" t="s">
        <v>45</v>
      </c>
      <c r="N6458">
        <v>1</v>
      </c>
      <c r="O6458" t="s">
        <v>110</v>
      </c>
      <c r="P6458" t="s">
        <v>47</v>
      </c>
      <c r="Q6458" t="s">
        <v>234</v>
      </c>
      <c r="R6458" t="s">
        <v>437</v>
      </c>
      <c r="S6458" t="s">
        <v>1121</v>
      </c>
      <c r="T6458" t="s">
        <v>85</v>
      </c>
      <c r="U6458" t="s">
        <v>583</v>
      </c>
      <c r="V6458" t="s">
        <v>111</v>
      </c>
      <c r="W6458" t="s">
        <v>86</v>
      </c>
      <c r="X6458" t="s">
        <v>66</v>
      </c>
      <c r="Y6458" t="s">
        <v>431</v>
      </c>
      <c r="Z6458" t="s">
        <v>57</v>
      </c>
      <c r="AA6458" t="s">
        <v>46</v>
      </c>
      <c r="AB6458" t="s">
        <v>47</v>
      </c>
      <c r="AC6458" t="s">
        <v>58</v>
      </c>
      <c r="AD6458" t="s">
        <v>597</v>
      </c>
      <c r="AE6458" t="s">
        <v>380</v>
      </c>
      <c r="AF6458" t="s">
        <v>127</v>
      </c>
      <c r="AG6458" t="s">
        <v>1987</v>
      </c>
      <c r="AH6458" t="s">
        <v>357</v>
      </c>
      <c r="AI6458" t="s">
        <v>47</v>
      </c>
      <c r="AJ6458" t="s">
        <v>2139</v>
      </c>
      <c r="AK6458" t="s">
        <v>1975</v>
      </c>
      <c r="AL6458" t="s">
        <v>76</v>
      </c>
      <c r="AM6458" t="s">
        <v>103</v>
      </c>
      <c r="AN6458" t="s">
        <v>548</v>
      </c>
      <c r="AO6458" t="s">
        <v>127</v>
      </c>
    </row>
    <row r="6459" spans="1:41" hidden="1" x14ac:dyDescent="0.25">
      <c r="A6459" t="s">
        <v>26879</v>
      </c>
      <c r="B6459" t="s">
        <v>26880</v>
      </c>
      <c r="C6459" s="1" t="str">
        <f t="shared" si="408"/>
        <v>21:1066</v>
      </c>
      <c r="D6459" s="1" t="str">
        <f t="shared" si="409"/>
        <v>21:0125</v>
      </c>
      <c r="E6459" t="s">
        <v>26881</v>
      </c>
      <c r="F6459" t="s">
        <v>26882</v>
      </c>
      <c r="H6459">
        <v>51.092923800000001</v>
      </c>
      <c r="I6459">
        <v>-118.137387</v>
      </c>
      <c r="J6459" s="1" t="str">
        <f t="shared" si="404"/>
        <v>NGR bulk stream sediment</v>
      </c>
      <c r="K6459" s="1" t="str">
        <f t="shared" si="405"/>
        <v>&lt;177 micron (NGR)</v>
      </c>
      <c r="L6459">
        <v>1</v>
      </c>
      <c r="M6459" t="s">
        <v>71</v>
      </c>
      <c r="N6459">
        <v>2</v>
      </c>
      <c r="O6459" t="s">
        <v>87</v>
      </c>
      <c r="P6459" t="s">
        <v>47</v>
      </c>
      <c r="Q6459" t="s">
        <v>508</v>
      </c>
      <c r="R6459" t="s">
        <v>58</v>
      </c>
      <c r="S6459" t="s">
        <v>431</v>
      </c>
      <c r="T6459" t="s">
        <v>58</v>
      </c>
      <c r="U6459" t="s">
        <v>462</v>
      </c>
      <c r="V6459" t="s">
        <v>51</v>
      </c>
      <c r="W6459" t="s">
        <v>63</v>
      </c>
      <c r="X6459" t="s">
        <v>51</v>
      </c>
      <c r="Y6459" t="s">
        <v>532</v>
      </c>
      <c r="Z6459" t="s">
        <v>56</v>
      </c>
      <c r="AA6459" t="s">
        <v>46</v>
      </c>
      <c r="AB6459" t="s">
        <v>105</v>
      </c>
      <c r="AC6459" t="s">
        <v>58</v>
      </c>
      <c r="AD6459" t="s">
        <v>438</v>
      </c>
      <c r="AE6459" t="s">
        <v>56</v>
      </c>
      <c r="AF6459" t="s">
        <v>163</v>
      </c>
      <c r="AG6459" t="s">
        <v>55</v>
      </c>
      <c r="AH6459" t="s">
        <v>182</v>
      </c>
      <c r="AI6459" t="s">
        <v>185</v>
      </c>
      <c r="AJ6459" t="s">
        <v>1205</v>
      </c>
      <c r="AK6459" t="s">
        <v>26883</v>
      </c>
      <c r="AL6459" t="s">
        <v>137</v>
      </c>
      <c r="AM6459" t="s">
        <v>122</v>
      </c>
      <c r="AN6459" t="s">
        <v>1304</v>
      </c>
      <c r="AO6459" t="s">
        <v>58</v>
      </c>
    </row>
    <row r="6460" spans="1:41" hidden="1" x14ac:dyDescent="0.25">
      <c r="A6460" t="s">
        <v>26884</v>
      </c>
      <c r="B6460" t="s">
        <v>26885</v>
      </c>
      <c r="C6460" s="1" t="str">
        <f t="shared" si="408"/>
        <v>21:1066</v>
      </c>
      <c r="D6460" s="1" t="str">
        <f t="shared" si="409"/>
        <v>21:0125</v>
      </c>
      <c r="E6460" t="s">
        <v>26886</v>
      </c>
      <c r="F6460" t="s">
        <v>26887</v>
      </c>
      <c r="H6460">
        <v>51.1207773</v>
      </c>
      <c r="I6460">
        <v>-118.1352413</v>
      </c>
      <c r="J6460" s="1" t="str">
        <f t="shared" si="404"/>
        <v>NGR bulk stream sediment</v>
      </c>
      <c r="K6460" s="1" t="str">
        <f t="shared" si="405"/>
        <v>&lt;177 micron (NGR)</v>
      </c>
      <c r="L6460">
        <v>1</v>
      </c>
      <c r="M6460" t="s">
        <v>95</v>
      </c>
      <c r="N6460">
        <v>3</v>
      </c>
      <c r="O6460" t="s">
        <v>149</v>
      </c>
      <c r="P6460" t="s">
        <v>47</v>
      </c>
      <c r="Q6460" t="s">
        <v>424</v>
      </c>
      <c r="R6460" t="s">
        <v>46</v>
      </c>
      <c r="S6460" t="s">
        <v>533</v>
      </c>
      <c r="T6460" t="s">
        <v>127</v>
      </c>
      <c r="U6460" t="s">
        <v>462</v>
      </c>
      <c r="V6460" t="s">
        <v>72</v>
      </c>
      <c r="W6460" t="s">
        <v>437</v>
      </c>
      <c r="X6460" t="s">
        <v>267</v>
      </c>
      <c r="Y6460" t="s">
        <v>6283</v>
      </c>
      <c r="Z6460" t="s">
        <v>54</v>
      </c>
      <c r="AA6460" t="s">
        <v>46</v>
      </c>
      <c r="AB6460" t="s">
        <v>173</v>
      </c>
      <c r="AC6460" t="s">
        <v>58</v>
      </c>
      <c r="AD6460" t="s">
        <v>350</v>
      </c>
      <c r="AE6460" t="s">
        <v>380</v>
      </c>
      <c r="AF6460" t="s">
        <v>267</v>
      </c>
      <c r="AG6460" t="s">
        <v>1060</v>
      </c>
      <c r="AH6460" t="s">
        <v>52</v>
      </c>
      <c r="AI6460" t="s">
        <v>125</v>
      </c>
      <c r="AJ6460" t="s">
        <v>1194</v>
      </c>
      <c r="AK6460" t="s">
        <v>267</v>
      </c>
      <c r="AL6460" t="s">
        <v>51</v>
      </c>
      <c r="AM6460" t="s">
        <v>103</v>
      </c>
      <c r="AN6460" t="s">
        <v>684</v>
      </c>
      <c r="AO6460" t="s">
        <v>59</v>
      </c>
    </row>
    <row r="6461" spans="1:41" hidden="1" x14ac:dyDescent="0.25">
      <c r="A6461" t="s">
        <v>26888</v>
      </c>
      <c r="B6461" t="s">
        <v>26889</v>
      </c>
      <c r="C6461" s="1" t="str">
        <f t="shared" si="408"/>
        <v>21:1066</v>
      </c>
      <c r="D6461" s="1" t="str">
        <f t="shared" si="409"/>
        <v>21:0125</v>
      </c>
      <c r="E6461" t="s">
        <v>26890</v>
      </c>
      <c r="F6461" t="s">
        <v>26891</v>
      </c>
      <c r="H6461">
        <v>51.2081807</v>
      </c>
      <c r="I6461">
        <v>-118.21801720000001</v>
      </c>
      <c r="J6461" s="1" t="str">
        <f t="shared" si="404"/>
        <v>NGR bulk stream sediment</v>
      </c>
      <c r="K6461" s="1" t="str">
        <f t="shared" si="405"/>
        <v>&lt;177 micron (NGR)</v>
      </c>
      <c r="L6461">
        <v>1</v>
      </c>
      <c r="M6461" t="s">
        <v>117</v>
      </c>
      <c r="N6461">
        <v>4</v>
      </c>
      <c r="O6461" t="s">
        <v>47</v>
      </c>
      <c r="P6461" t="s">
        <v>47</v>
      </c>
      <c r="Q6461" t="s">
        <v>234</v>
      </c>
      <c r="R6461" t="s">
        <v>182</v>
      </c>
      <c r="S6461" t="s">
        <v>695</v>
      </c>
      <c r="T6461" t="s">
        <v>85</v>
      </c>
      <c r="U6461" t="s">
        <v>589</v>
      </c>
      <c r="V6461" t="s">
        <v>185</v>
      </c>
      <c r="W6461" t="s">
        <v>257</v>
      </c>
      <c r="X6461" t="s">
        <v>225</v>
      </c>
      <c r="Y6461" t="s">
        <v>146</v>
      </c>
      <c r="Z6461" t="s">
        <v>46</v>
      </c>
      <c r="AA6461" t="s">
        <v>46</v>
      </c>
      <c r="AB6461" t="s">
        <v>110</v>
      </c>
      <c r="AC6461" t="s">
        <v>58</v>
      </c>
      <c r="AD6461" t="s">
        <v>273</v>
      </c>
      <c r="AE6461" t="s">
        <v>56</v>
      </c>
      <c r="AF6461" t="s">
        <v>55</v>
      </c>
      <c r="AG6461" t="s">
        <v>3945</v>
      </c>
      <c r="AH6461" t="s">
        <v>139</v>
      </c>
      <c r="AI6461" t="s">
        <v>139</v>
      </c>
      <c r="AJ6461" t="s">
        <v>225</v>
      </c>
      <c r="AK6461" t="s">
        <v>58</v>
      </c>
      <c r="AL6461" t="s">
        <v>47</v>
      </c>
      <c r="AM6461" t="s">
        <v>52</v>
      </c>
      <c r="AN6461" t="s">
        <v>481</v>
      </c>
      <c r="AO6461" t="s">
        <v>108</v>
      </c>
    </row>
    <row r="6462" spans="1:41" hidden="1" x14ac:dyDescent="0.25">
      <c r="A6462" t="s">
        <v>26892</v>
      </c>
      <c r="B6462" t="s">
        <v>26893</v>
      </c>
      <c r="C6462" s="1" t="str">
        <f t="shared" si="408"/>
        <v>21:1066</v>
      </c>
      <c r="D6462" s="1" t="str">
        <f t="shared" si="409"/>
        <v>21:0125</v>
      </c>
      <c r="E6462" t="s">
        <v>26894</v>
      </c>
      <c r="F6462" t="s">
        <v>26895</v>
      </c>
      <c r="H6462">
        <v>51.238498200000002</v>
      </c>
      <c r="I6462">
        <v>-118.23572230000001</v>
      </c>
      <c r="J6462" s="1" t="str">
        <f t="shared" si="404"/>
        <v>NGR bulk stream sediment</v>
      </c>
      <c r="K6462" s="1" t="str">
        <f t="shared" si="405"/>
        <v>&lt;177 micron (NGR)</v>
      </c>
      <c r="L6462">
        <v>1</v>
      </c>
      <c r="M6462" t="s">
        <v>136</v>
      </c>
      <c r="N6462">
        <v>5</v>
      </c>
      <c r="O6462" t="s">
        <v>174</v>
      </c>
      <c r="P6462" t="s">
        <v>267</v>
      </c>
      <c r="Q6462" t="s">
        <v>119</v>
      </c>
      <c r="R6462" t="s">
        <v>72</v>
      </c>
      <c r="S6462" t="s">
        <v>431</v>
      </c>
      <c r="T6462" t="s">
        <v>73</v>
      </c>
      <c r="U6462" t="s">
        <v>144</v>
      </c>
      <c r="V6462" t="s">
        <v>125</v>
      </c>
      <c r="W6462" t="s">
        <v>101</v>
      </c>
      <c r="X6462" t="s">
        <v>76</v>
      </c>
      <c r="Y6462" t="s">
        <v>140</v>
      </c>
      <c r="Z6462" t="s">
        <v>62</v>
      </c>
      <c r="AA6462" t="s">
        <v>46</v>
      </c>
      <c r="AB6462" t="s">
        <v>174</v>
      </c>
      <c r="AC6462" t="s">
        <v>58</v>
      </c>
      <c r="AD6462" t="s">
        <v>146</v>
      </c>
      <c r="AE6462" t="s">
        <v>56</v>
      </c>
      <c r="AF6462" t="s">
        <v>274</v>
      </c>
      <c r="AG6462" t="s">
        <v>818</v>
      </c>
      <c r="AH6462" t="s">
        <v>101</v>
      </c>
      <c r="AI6462" t="s">
        <v>64</v>
      </c>
      <c r="AJ6462" t="s">
        <v>1964</v>
      </c>
      <c r="AK6462" t="s">
        <v>55</v>
      </c>
      <c r="AL6462" t="s">
        <v>47</v>
      </c>
      <c r="AM6462" t="s">
        <v>51</v>
      </c>
      <c r="AN6462" t="s">
        <v>215</v>
      </c>
      <c r="AO6462" t="s">
        <v>137</v>
      </c>
    </row>
    <row r="6463" spans="1:41" hidden="1" x14ac:dyDescent="0.25">
      <c r="A6463" t="s">
        <v>26896</v>
      </c>
      <c r="B6463" t="s">
        <v>26897</v>
      </c>
      <c r="C6463" s="1" t="str">
        <f t="shared" si="408"/>
        <v>21:1066</v>
      </c>
      <c r="D6463" s="1" t="str">
        <f t="shared" si="409"/>
        <v>21:0125</v>
      </c>
      <c r="E6463" t="s">
        <v>26898</v>
      </c>
      <c r="F6463" t="s">
        <v>26899</v>
      </c>
      <c r="H6463">
        <v>51.221834899999998</v>
      </c>
      <c r="I6463">
        <v>-118.3092547</v>
      </c>
      <c r="J6463" s="1" t="str">
        <f t="shared" si="404"/>
        <v>NGR bulk stream sediment</v>
      </c>
      <c r="K6463" s="1" t="str">
        <f t="shared" si="405"/>
        <v>&lt;177 micron (NGR)</v>
      </c>
      <c r="L6463">
        <v>1</v>
      </c>
      <c r="M6463" t="s">
        <v>157</v>
      </c>
      <c r="N6463">
        <v>6</v>
      </c>
      <c r="O6463" t="s">
        <v>235</v>
      </c>
      <c r="P6463" t="s">
        <v>103</v>
      </c>
      <c r="Q6463" t="s">
        <v>444</v>
      </c>
      <c r="R6463" t="s">
        <v>257</v>
      </c>
      <c r="S6463" t="s">
        <v>543</v>
      </c>
      <c r="T6463" t="s">
        <v>55</v>
      </c>
      <c r="U6463" t="s">
        <v>438</v>
      </c>
      <c r="V6463" t="s">
        <v>139</v>
      </c>
      <c r="W6463" t="s">
        <v>164</v>
      </c>
      <c r="X6463" t="s">
        <v>187</v>
      </c>
      <c r="Y6463" t="s">
        <v>226</v>
      </c>
      <c r="Z6463" t="s">
        <v>125</v>
      </c>
      <c r="AA6463" t="s">
        <v>46</v>
      </c>
      <c r="AB6463" t="s">
        <v>64</v>
      </c>
      <c r="AC6463" t="s">
        <v>58</v>
      </c>
      <c r="AD6463" t="s">
        <v>463</v>
      </c>
      <c r="AE6463" t="s">
        <v>56</v>
      </c>
      <c r="AF6463" t="s">
        <v>55</v>
      </c>
      <c r="AG6463" t="s">
        <v>2152</v>
      </c>
      <c r="AH6463" t="s">
        <v>336</v>
      </c>
      <c r="AI6463" t="s">
        <v>103</v>
      </c>
      <c r="AJ6463" t="s">
        <v>11769</v>
      </c>
      <c r="AK6463" t="s">
        <v>127</v>
      </c>
      <c r="AL6463" t="s">
        <v>103</v>
      </c>
      <c r="AM6463" t="s">
        <v>108</v>
      </c>
      <c r="AN6463" t="s">
        <v>404</v>
      </c>
      <c r="AO6463" t="s">
        <v>66</v>
      </c>
    </row>
    <row r="6464" spans="1:41" hidden="1" x14ac:dyDescent="0.25">
      <c r="A6464" t="s">
        <v>26900</v>
      </c>
      <c r="B6464" t="s">
        <v>26901</v>
      </c>
      <c r="C6464" s="1" t="str">
        <f t="shared" si="408"/>
        <v>21:1066</v>
      </c>
      <c r="D6464" s="1" t="str">
        <f t="shared" si="409"/>
        <v>21:0125</v>
      </c>
      <c r="E6464" t="s">
        <v>26902</v>
      </c>
      <c r="F6464" t="s">
        <v>26903</v>
      </c>
      <c r="H6464">
        <v>51.246355899999998</v>
      </c>
      <c r="I6464">
        <v>-118.3222445</v>
      </c>
      <c r="J6464" s="1" t="str">
        <f t="shared" si="404"/>
        <v>NGR bulk stream sediment</v>
      </c>
      <c r="K6464" s="1" t="str">
        <f t="shared" si="405"/>
        <v>&lt;177 micron (NGR)</v>
      </c>
      <c r="L6464">
        <v>1</v>
      </c>
      <c r="M6464" t="s">
        <v>170</v>
      </c>
      <c r="N6464">
        <v>7</v>
      </c>
      <c r="O6464" t="s">
        <v>185</v>
      </c>
      <c r="P6464" t="s">
        <v>103</v>
      </c>
      <c r="Q6464" t="s">
        <v>588</v>
      </c>
      <c r="R6464" t="s">
        <v>78</v>
      </c>
      <c r="S6464" t="s">
        <v>372</v>
      </c>
      <c r="T6464" t="s">
        <v>58</v>
      </c>
      <c r="U6464" t="s">
        <v>431</v>
      </c>
      <c r="V6464" t="s">
        <v>173</v>
      </c>
      <c r="W6464" t="s">
        <v>102</v>
      </c>
      <c r="X6464" t="s">
        <v>934</v>
      </c>
      <c r="Y6464" t="s">
        <v>237</v>
      </c>
      <c r="Z6464" t="s">
        <v>161</v>
      </c>
      <c r="AA6464" t="s">
        <v>46</v>
      </c>
      <c r="AB6464" t="s">
        <v>235</v>
      </c>
      <c r="AC6464" t="s">
        <v>58</v>
      </c>
      <c r="AD6464" t="s">
        <v>89</v>
      </c>
      <c r="AE6464" t="s">
        <v>380</v>
      </c>
      <c r="AF6464" t="s">
        <v>85</v>
      </c>
      <c r="AG6464" t="s">
        <v>2164</v>
      </c>
      <c r="AH6464" t="s">
        <v>73</v>
      </c>
      <c r="AI6464" t="s">
        <v>142</v>
      </c>
      <c r="AJ6464" t="s">
        <v>218</v>
      </c>
      <c r="AK6464" t="s">
        <v>209</v>
      </c>
      <c r="AL6464" t="s">
        <v>51</v>
      </c>
      <c r="AM6464" t="s">
        <v>267</v>
      </c>
      <c r="AN6464" t="s">
        <v>10571</v>
      </c>
      <c r="AO6464" t="s">
        <v>50</v>
      </c>
    </row>
    <row r="6465" spans="1:41" hidden="1" x14ac:dyDescent="0.25">
      <c r="A6465" t="s">
        <v>26904</v>
      </c>
      <c r="B6465" t="s">
        <v>26905</v>
      </c>
      <c r="C6465" s="1" t="str">
        <f t="shared" si="408"/>
        <v>21:1066</v>
      </c>
      <c r="D6465" s="1" t="str">
        <f t="shared" si="409"/>
        <v>21:0125</v>
      </c>
      <c r="E6465" t="s">
        <v>26906</v>
      </c>
      <c r="F6465" t="s">
        <v>26907</v>
      </c>
      <c r="H6465">
        <v>51.244110900000003</v>
      </c>
      <c r="I6465">
        <v>-118.3432699</v>
      </c>
      <c r="J6465" s="1" t="str">
        <f t="shared" si="404"/>
        <v>NGR bulk stream sediment</v>
      </c>
      <c r="K6465" s="1" t="str">
        <f t="shared" si="405"/>
        <v>&lt;177 micron (NGR)</v>
      </c>
      <c r="L6465">
        <v>1</v>
      </c>
      <c r="M6465" t="s">
        <v>180</v>
      </c>
      <c r="N6465">
        <v>8</v>
      </c>
      <c r="O6465" t="s">
        <v>139</v>
      </c>
      <c r="P6465" t="s">
        <v>103</v>
      </c>
      <c r="Q6465" t="s">
        <v>404</v>
      </c>
      <c r="R6465" t="s">
        <v>57</v>
      </c>
      <c r="S6465" t="s">
        <v>313</v>
      </c>
      <c r="T6465" t="s">
        <v>51</v>
      </c>
      <c r="U6465" t="s">
        <v>829</v>
      </c>
      <c r="V6465" t="s">
        <v>173</v>
      </c>
      <c r="W6465" t="s">
        <v>455</v>
      </c>
      <c r="X6465" t="s">
        <v>82</v>
      </c>
      <c r="Y6465" t="s">
        <v>431</v>
      </c>
      <c r="Z6465" t="s">
        <v>78</v>
      </c>
      <c r="AA6465" t="s">
        <v>46</v>
      </c>
      <c r="AB6465" t="s">
        <v>105</v>
      </c>
      <c r="AC6465" t="s">
        <v>58</v>
      </c>
      <c r="AD6465" t="s">
        <v>284</v>
      </c>
      <c r="AE6465" t="s">
        <v>56</v>
      </c>
      <c r="AF6465" t="s">
        <v>58</v>
      </c>
      <c r="AG6465" t="s">
        <v>1335</v>
      </c>
      <c r="AH6465" t="s">
        <v>86</v>
      </c>
      <c r="AI6465" t="s">
        <v>266</v>
      </c>
      <c r="AJ6465" t="s">
        <v>991</v>
      </c>
      <c r="AK6465" t="s">
        <v>76</v>
      </c>
      <c r="AL6465" t="s">
        <v>47</v>
      </c>
      <c r="AM6465" t="s">
        <v>127</v>
      </c>
      <c r="AN6465" t="s">
        <v>481</v>
      </c>
      <c r="AO6465" t="s">
        <v>99</v>
      </c>
    </row>
    <row r="6466" spans="1:41" hidden="1" x14ac:dyDescent="0.25">
      <c r="A6466" t="s">
        <v>26908</v>
      </c>
      <c r="B6466" t="s">
        <v>26909</v>
      </c>
      <c r="C6466" s="1" t="str">
        <f t="shared" si="408"/>
        <v>21:1066</v>
      </c>
      <c r="D6466" s="1" t="str">
        <f t="shared" si="409"/>
        <v>21:0125</v>
      </c>
      <c r="E6466" t="s">
        <v>26910</v>
      </c>
      <c r="F6466" t="s">
        <v>26911</v>
      </c>
      <c r="H6466">
        <v>51.251804900000003</v>
      </c>
      <c r="I6466">
        <v>-118.3506304</v>
      </c>
      <c r="J6466" s="1" t="str">
        <f t="shared" ref="J6466:J6529" si="410">HYPERLINK("http://geochem.nrcan.gc.ca/cdogs/content/kwd/kwd020030_e.htm", "NGR bulk stream sediment")</f>
        <v>NGR bulk stream sediment</v>
      </c>
      <c r="K6466" s="1" t="str">
        <f t="shared" ref="K6466:K6529" si="411">HYPERLINK("http://geochem.nrcan.gc.ca/cdogs/content/kwd/kwd080006_e.htm", "&lt;177 micron (NGR)")</f>
        <v>&lt;177 micron (NGR)</v>
      </c>
      <c r="L6466">
        <v>1</v>
      </c>
      <c r="M6466" t="s">
        <v>195</v>
      </c>
      <c r="N6466">
        <v>9</v>
      </c>
      <c r="O6466" t="s">
        <v>174</v>
      </c>
      <c r="P6466" t="s">
        <v>47</v>
      </c>
      <c r="Q6466" t="s">
        <v>956</v>
      </c>
      <c r="R6466" t="s">
        <v>64</v>
      </c>
      <c r="S6466" t="s">
        <v>48</v>
      </c>
      <c r="T6466" t="s">
        <v>66</v>
      </c>
      <c r="U6466" t="s">
        <v>65</v>
      </c>
      <c r="V6466" t="s">
        <v>151</v>
      </c>
      <c r="W6466" t="s">
        <v>128</v>
      </c>
      <c r="X6466" t="s">
        <v>290</v>
      </c>
      <c r="Y6466" t="s">
        <v>237</v>
      </c>
      <c r="Z6466" t="s">
        <v>79</v>
      </c>
      <c r="AA6466" t="s">
        <v>46</v>
      </c>
      <c r="AB6466" t="s">
        <v>105</v>
      </c>
      <c r="AC6466" t="s">
        <v>58</v>
      </c>
      <c r="AD6466" t="s">
        <v>425</v>
      </c>
      <c r="AE6466" t="s">
        <v>380</v>
      </c>
      <c r="AF6466" t="s">
        <v>175</v>
      </c>
      <c r="AG6466" t="s">
        <v>5127</v>
      </c>
      <c r="AH6466" t="s">
        <v>259</v>
      </c>
      <c r="AI6466" t="s">
        <v>129</v>
      </c>
      <c r="AJ6466" t="s">
        <v>1909</v>
      </c>
      <c r="AK6466" t="s">
        <v>267</v>
      </c>
      <c r="AL6466" t="s">
        <v>122</v>
      </c>
      <c r="AM6466" t="s">
        <v>50</v>
      </c>
      <c r="AN6466" t="s">
        <v>1691</v>
      </c>
      <c r="AO6466" t="s">
        <v>269</v>
      </c>
    </row>
    <row r="6467" spans="1:41" hidden="1" x14ac:dyDescent="0.25">
      <c r="A6467" t="s">
        <v>26912</v>
      </c>
      <c r="B6467" t="s">
        <v>26913</v>
      </c>
      <c r="C6467" s="1" t="str">
        <f t="shared" si="408"/>
        <v>21:1066</v>
      </c>
      <c r="D6467" s="1" t="str">
        <f t="shared" si="409"/>
        <v>21:0125</v>
      </c>
      <c r="E6467" t="s">
        <v>26914</v>
      </c>
      <c r="F6467" t="s">
        <v>26915</v>
      </c>
      <c r="H6467">
        <v>51.247374700000002</v>
      </c>
      <c r="I6467">
        <v>-118.42391979999999</v>
      </c>
      <c r="J6467" s="1" t="str">
        <f t="shared" si="410"/>
        <v>NGR bulk stream sediment</v>
      </c>
      <c r="K6467" s="1" t="str">
        <f t="shared" si="411"/>
        <v>&lt;177 micron (NGR)</v>
      </c>
      <c r="L6467">
        <v>1</v>
      </c>
      <c r="M6467" t="s">
        <v>205</v>
      </c>
      <c r="N6467">
        <v>10</v>
      </c>
      <c r="O6467" t="s">
        <v>53</v>
      </c>
      <c r="P6467" t="s">
        <v>47</v>
      </c>
      <c r="Q6467" t="s">
        <v>602</v>
      </c>
      <c r="R6467" t="s">
        <v>130</v>
      </c>
      <c r="S6467" t="s">
        <v>915</v>
      </c>
      <c r="T6467" t="s">
        <v>85</v>
      </c>
      <c r="U6467" t="s">
        <v>77</v>
      </c>
      <c r="V6467" t="s">
        <v>206</v>
      </c>
      <c r="W6467" t="s">
        <v>437</v>
      </c>
      <c r="X6467" t="s">
        <v>124</v>
      </c>
      <c r="Y6467" t="s">
        <v>207</v>
      </c>
      <c r="Z6467" t="s">
        <v>257</v>
      </c>
      <c r="AA6467" t="s">
        <v>46</v>
      </c>
      <c r="AB6467" t="s">
        <v>235</v>
      </c>
      <c r="AC6467" t="s">
        <v>58</v>
      </c>
      <c r="AD6467" t="s">
        <v>89</v>
      </c>
      <c r="AE6467" t="s">
        <v>380</v>
      </c>
      <c r="AF6467" t="s">
        <v>76</v>
      </c>
      <c r="AG6467" t="s">
        <v>19350</v>
      </c>
      <c r="AH6467" t="s">
        <v>137</v>
      </c>
      <c r="AI6467" t="s">
        <v>274</v>
      </c>
      <c r="AJ6467" t="s">
        <v>1426</v>
      </c>
      <c r="AK6467" t="s">
        <v>267</v>
      </c>
      <c r="AL6467" t="s">
        <v>47</v>
      </c>
      <c r="AM6467" t="s">
        <v>267</v>
      </c>
      <c r="AN6467" t="s">
        <v>10571</v>
      </c>
      <c r="AO6467" t="s">
        <v>90</v>
      </c>
    </row>
    <row r="6468" spans="1:41" hidden="1" x14ac:dyDescent="0.25">
      <c r="A6468" t="s">
        <v>26916</v>
      </c>
      <c r="B6468" t="s">
        <v>26917</v>
      </c>
      <c r="C6468" s="1" t="str">
        <f t="shared" si="408"/>
        <v>21:1066</v>
      </c>
      <c r="D6468" s="1" t="str">
        <f t="shared" si="409"/>
        <v>21:0125</v>
      </c>
      <c r="E6468" t="s">
        <v>26918</v>
      </c>
      <c r="F6468" t="s">
        <v>26919</v>
      </c>
      <c r="H6468">
        <v>51.232586599999998</v>
      </c>
      <c r="I6468">
        <v>-118.4707471</v>
      </c>
      <c r="J6468" s="1" t="str">
        <f t="shared" si="410"/>
        <v>NGR bulk stream sediment</v>
      </c>
      <c r="K6468" s="1" t="str">
        <f t="shared" si="411"/>
        <v>&lt;177 micron (NGR)</v>
      </c>
      <c r="L6468">
        <v>1</v>
      </c>
      <c r="M6468" t="s">
        <v>214</v>
      </c>
      <c r="N6468">
        <v>11</v>
      </c>
      <c r="O6468" t="s">
        <v>139</v>
      </c>
      <c r="P6468" t="s">
        <v>47</v>
      </c>
      <c r="Q6468" t="s">
        <v>1111</v>
      </c>
      <c r="R6468" t="s">
        <v>198</v>
      </c>
      <c r="S6468" t="s">
        <v>463</v>
      </c>
      <c r="T6468" t="s">
        <v>137</v>
      </c>
      <c r="U6468" t="s">
        <v>268</v>
      </c>
      <c r="V6468" t="s">
        <v>139</v>
      </c>
      <c r="W6468" t="s">
        <v>200</v>
      </c>
      <c r="X6468" t="s">
        <v>59</v>
      </c>
      <c r="Y6468" t="s">
        <v>226</v>
      </c>
      <c r="Z6468" t="s">
        <v>64</v>
      </c>
      <c r="AA6468" t="s">
        <v>46</v>
      </c>
      <c r="AB6468" t="s">
        <v>110</v>
      </c>
      <c r="AC6468" t="s">
        <v>58</v>
      </c>
      <c r="AD6468" t="s">
        <v>695</v>
      </c>
      <c r="AE6468" t="s">
        <v>199</v>
      </c>
      <c r="AF6468" t="s">
        <v>58</v>
      </c>
      <c r="AG6468" t="s">
        <v>984</v>
      </c>
      <c r="AH6468" t="s">
        <v>111</v>
      </c>
      <c r="AI6468" t="s">
        <v>128</v>
      </c>
      <c r="AJ6468" t="s">
        <v>1189</v>
      </c>
      <c r="AK6468" t="s">
        <v>55</v>
      </c>
      <c r="AL6468" t="s">
        <v>47</v>
      </c>
      <c r="AM6468" t="s">
        <v>55</v>
      </c>
      <c r="AN6468" t="s">
        <v>404</v>
      </c>
      <c r="AO6468" t="s">
        <v>131</v>
      </c>
    </row>
    <row r="6469" spans="1:41" hidden="1" x14ac:dyDescent="0.25">
      <c r="A6469" t="s">
        <v>26920</v>
      </c>
      <c r="B6469" t="s">
        <v>26921</v>
      </c>
      <c r="C6469" s="1" t="str">
        <f t="shared" si="408"/>
        <v>21:1066</v>
      </c>
      <c r="D6469" s="1" t="str">
        <f t="shared" si="409"/>
        <v>21:0125</v>
      </c>
      <c r="E6469" t="s">
        <v>26922</v>
      </c>
      <c r="F6469" t="s">
        <v>26923</v>
      </c>
      <c r="H6469">
        <v>51.2358343</v>
      </c>
      <c r="I6469">
        <v>-118.4820529</v>
      </c>
      <c r="J6469" s="1" t="str">
        <f t="shared" si="410"/>
        <v>NGR bulk stream sediment</v>
      </c>
      <c r="K6469" s="1" t="str">
        <f t="shared" si="411"/>
        <v>&lt;177 micron (NGR)</v>
      </c>
      <c r="L6469">
        <v>1</v>
      </c>
      <c r="M6469" t="s">
        <v>223</v>
      </c>
      <c r="N6469">
        <v>12</v>
      </c>
      <c r="O6469" t="s">
        <v>81</v>
      </c>
      <c r="P6469" t="s">
        <v>85</v>
      </c>
      <c r="Q6469" t="s">
        <v>807</v>
      </c>
      <c r="R6469" t="s">
        <v>62</v>
      </c>
      <c r="S6469" t="s">
        <v>24676</v>
      </c>
      <c r="T6469" t="s">
        <v>55</v>
      </c>
      <c r="U6469" t="s">
        <v>284</v>
      </c>
      <c r="V6469" t="s">
        <v>185</v>
      </c>
      <c r="W6469" t="s">
        <v>392</v>
      </c>
      <c r="X6469" t="s">
        <v>8322</v>
      </c>
      <c r="Y6469" t="s">
        <v>8556</v>
      </c>
      <c r="Z6469" t="s">
        <v>270</v>
      </c>
      <c r="AA6469" t="s">
        <v>46</v>
      </c>
      <c r="AB6469" t="s">
        <v>110</v>
      </c>
      <c r="AC6469" t="s">
        <v>50</v>
      </c>
      <c r="AD6469" t="s">
        <v>399</v>
      </c>
      <c r="AE6469" t="s">
        <v>380</v>
      </c>
      <c r="AF6469" t="s">
        <v>904</v>
      </c>
      <c r="AG6469" t="s">
        <v>16247</v>
      </c>
      <c r="AH6469" t="s">
        <v>392</v>
      </c>
      <c r="AI6469" t="s">
        <v>365</v>
      </c>
      <c r="AJ6469" t="s">
        <v>14264</v>
      </c>
      <c r="AK6469" t="s">
        <v>7199</v>
      </c>
      <c r="AL6469" t="s">
        <v>51</v>
      </c>
      <c r="AM6469" t="s">
        <v>98</v>
      </c>
      <c r="AN6469" t="s">
        <v>26924</v>
      </c>
      <c r="AO6469" t="s">
        <v>108</v>
      </c>
    </row>
    <row r="6470" spans="1:41" hidden="1" x14ac:dyDescent="0.25">
      <c r="A6470" t="s">
        <v>26925</v>
      </c>
      <c r="B6470" t="s">
        <v>26926</v>
      </c>
      <c r="C6470" s="1" t="str">
        <f t="shared" si="408"/>
        <v>21:1066</v>
      </c>
      <c r="D6470" s="1" t="str">
        <f t="shared" si="409"/>
        <v>21:0125</v>
      </c>
      <c r="E6470" t="s">
        <v>26927</v>
      </c>
      <c r="F6470" t="s">
        <v>26928</v>
      </c>
      <c r="H6470">
        <v>51.282098300000001</v>
      </c>
      <c r="I6470">
        <v>-118.33522960000001</v>
      </c>
      <c r="J6470" s="1" t="str">
        <f t="shared" si="410"/>
        <v>NGR bulk stream sediment</v>
      </c>
      <c r="K6470" s="1" t="str">
        <f t="shared" si="411"/>
        <v>&lt;177 micron (NGR)</v>
      </c>
      <c r="L6470">
        <v>1</v>
      </c>
      <c r="M6470" t="s">
        <v>280</v>
      </c>
      <c r="N6470">
        <v>13</v>
      </c>
      <c r="O6470" t="s">
        <v>198</v>
      </c>
      <c r="P6470" t="s">
        <v>47</v>
      </c>
      <c r="Q6470" t="s">
        <v>119</v>
      </c>
      <c r="R6470" t="s">
        <v>57</v>
      </c>
      <c r="S6470" t="s">
        <v>196</v>
      </c>
      <c r="T6470" t="s">
        <v>330</v>
      </c>
      <c r="U6470" t="s">
        <v>445</v>
      </c>
      <c r="V6470" t="s">
        <v>437</v>
      </c>
      <c r="W6470" t="s">
        <v>493</v>
      </c>
      <c r="X6470" t="s">
        <v>14356</v>
      </c>
      <c r="Y6470" t="s">
        <v>431</v>
      </c>
      <c r="Z6470" t="s">
        <v>142</v>
      </c>
      <c r="AA6470" t="s">
        <v>46</v>
      </c>
      <c r="AB6470" t="s">
        <v>64</v>
      </c>
      <c r="AC6470" t="s">
        <v>58</v>
      </c>
      <c r="AD6470" t="s">
        <v>391</v>
      </c>
      <c r="AE6470" t="s">
        <v>380</v>
      </c>
      <c r="AF6470" t="s">
        <v>127</v>
      </c>
      <c r="AG6470" t="s">
        <v>11099</v>
      </c>
      <c r="AH6470" t="s">
        <v>58</v>
      </c>
      <c r="AI6470" t="s">
        <v>359</v>
      </c>
      <c r="AJ6470" t="s">
        <v>1184</v>
      </c>
      <c r="AK6470" t="s">
        <v>3643</v>
      </c>
      <c r="AL6470" t="s">
        <v>58</v>
      </c>
      <c r="AM6470" t="s">
        <v>59</v>
      </c>
      <c r="AN6470" t="s">
        <v>26929</v>
      </c>
      <c r="AO6470" t="s">
        <v>85</v>
      </c>
    </row>
    <row r="6471" spans="1:41" hidden="1" x14ac:dyDescent="0.25">
      <c r="A6471" t="s">
        <v>26930</v>
      </c>
      <c r="B6471" t="s">
        <v>26931</v>
      </c>
      <c r="C6471" s="1" t="str">
        <f t="shared" si="408"/>
        <v>21:1066</v>
      </c>
      <c r="D6471" s="1" t="str">
        <f t="shared" si="409"/>
        <v>21:0125</v>
      </c>
      <c r="E6471" t="s">
        <v>26927</v>
      </c>
      <c r="F6471" t="s">
        <v>26932</v>
      </c>
      <c r="H6471">
        <v>51.282098300000001</v>
      </c>
      <c r="I6471">
        <v>-118.33522960000001</v>
      </c>
      <c r="J6471" s="1" t="str">
        <f t="shared" si="410"/>
        <v>NGR bulk stream sediment</v>
      </c>
      <c r="K6471" s="1" t="str">
        <f t="shared" si="411"/>
        <v>&lt;177 micron (NGR)</v>
      </c>
      <c r="L6471">
        <v>1</v>
      </c>
      <c r="M6471" t="s">
        <v>288</v>
      </c>
      <c r="N6471">
        <v>14</v>
      </c>
      <c r="O6471" t="s">
        <v>198</v>
      </c>
      <c r="P6471" t="s">
        <v>47</v>
      </c>
      <c r="Q6471" t="s">
        <v>487</v>
      </c>
      <c r="R6471" t="s">
        <v>62</v>
      </c>
      <c r="S6471" t="s">
        <v>196</v>
      </c>
      <c r="T6471" t="s">
        <v>51</v>
      </c>
      <c r="U6471" t="s">
        <v>236</v>
      </c>
      <c r="V6471" t="s">
        <v>151</v>
      </c>
      <c r="W6471" t="s">
        <v>142</v>
      </c>
      <c r="X6471" t="s">
        <v>237</v>
      </c>
      <c r="Y6471" t="s">
        <v>237</v>
      </c>
      <c r="Z6471" t="s">
        <v>72</v>
      </c>
      <c r="AA6471" t="s">
        <v>46</v>
      </c>
      <c r="AB6471" t="s">
        <v>61</v>
      </c>
      <c r="AC6471" t="s">
        <v>58</v>
      </c>
      <c r="AD6471" t="s">
        <v>391</v>
      </c>
      <c r="AE6471" t="s">
        <v>380</v>
      </c>
      <c r="AF6471" t="s">
        <v>127</v>
      </c>
      <c r="AG6471" t="s">
        <v>141</v>
      </c>
      <c r="AH6471" t="s">
        <v>439</v>
      </c>
      <c r="AI6471" t="s">
        <v>357</v>
      </c>
      <c r="AJ6471" t="s">
        <v>8428</v>
      </c>
      <c r="AK6471" t="s">
        <v>990</v>
      </c>
      <c r="AL6471" t="s">
        <v>85</v>
      </c>
      <c r="AM6471" t="s">
        <v>59</v>
      </c>
      <c r="AN6471" t="s">
        <v>26933</v>
      </c>
      <c r="AO6471" t="s">
        <v>330</v>
      </c>
    </row>
    <row r="6472" spans="1:41" hidden="1" x14ac:dyDescent="0.25">
      <c r="A6472" t="s">
        <v>26934</v>
      </c>
      <c r="B6472" t="s">
        <v>26935</v>
      </c>
      <c r="C6472" s="1" t="str">
        <f t="shared" si="408"/>
        <v>21:1066</v>
      </c>
      <c r="D6472" s="1" t="str">
        <f t="shared" si="409"/>
        <v>21:0125</v>
      </c>
      <c r="E6472" t="s">
        <v>26936</v>
      </c>
      <c r="F6472" t="s">
        <v>26937</v>
      </c>
      <c r="H6472">
        <v>51.297718500000002</v>
      </c>
      <c r="I6472">
        <v>-118.34074630000001</v>
      </c>
      <c r="J6472" s="1" t="str">
        <f t="shared" si="410"/>
        <v>NGR bulk stream sediment</v>
      </c>
      <c r="K6472" s="1" t="str">
        <f t="shared" si="411"/>
        <v>&lt;177 micron (NGR)</v>
      </c>
      <c r="L6472">
        <v>1</v>
      </c>
      <c r="M6472" t="s">
        <v>233</v>
      </c>
      <c r="N6472">
        <v>15</v>
      </c>
      <c r="O6472" t="s">
        <v>198</v>
      </c>
      <c r="P6472" t="s">
        <v>73</v>
      </c>
      <c r="Q6472" t="s">
        <v>481</v>
      </c>
      <c r="R6472" t="s">
        <v>101</v>
      </c>
      <c r="S6472" t="s">
        <v>345</v>
      </c>
      <c r="T6472" t="s">
        <v>137</v>
      </c>
      <c r="U6472" t="s">
        <v>438</v>
      </c>
      <c r="V6472" t="s">
        <v>139</v>
      </c>
      <c r="W6472" t="s">
        <v>164</v>
      </c>
      <c r="X6472" t="s">
        <v>100</v>
      </c>
      <c r="Y6472" t="s">
        <v>425</v>
      </c>
      <c r="Z6472" t="s">
        <v>164</v>
      </c>
      <c r="AA6472" t="s">
        <v>46</v>
      </c>
      <c r="AB6472" t="s">
        <v>64</v>
      </c>
      <c r="AC6472" t="s">
        <v>58</v>
      </c>
      <c r="AD6472" t="s">
        <v>391</v>
      </c>
      <c r="AE6472" t="s">
        <v>380</v>
      </c>
      <c r="AF6472" t="s">
        <v>108</v>
      </c>
      <c r="AG6472" t="s">
        <v>10984</v>
      </c>
      <c r="AH6472" t="s">
        <v>128</v>
      </c>
      <c r="AI6472" t="s">
        <v>182</v>
      </c>
      <c r="AJ6472" t="s">
        <v>6206</v>
      </c>
      <c r="AK6472" t="s">
        <v>66</v>
      </c>
      <c r="AL6472" t="s">
        <v>103</v>
      </c>
      <c r="AM6472" t="s">
        <v>66</v>
      </c>
      <c r="AN6472" t="s">
        <v>8631</v>
      </c>
      <c r="AO6472" t="s">
        <v>98</v>
      </c>
    </row>
    <row r="6473" spans="1:41" hidden="1" x14ac:dyDescent="0.25">
      <c r="A6473" t="s">
        <v>26938</v>
      </c>
      <c r="B6473" t="s">
        <v>26939</v>
      </c>
      <c r="C6473" s="1" t="str">
        <f t="shared" si="408"/>
        <v>21:1066</v>
      </c>
      <c r="D6473" s="1" t="str">
        <f t="shared" si="409"/>
        <v>21:0125</v>
      </c>
      <c r="E6473" t="s">
        <v>26940</v>
      </c>
      <c r="F6473" t="s">
        <v>26941</v>
      </c>
      <c r="H6473">
        <v>51.327430999999997</v>
      </c>
      <c r="I6473">
        <v>-118.3694296</v>
      </c>
      <c r="J6473" s="1" t="str">
        <f t="shared" si="410"/>
        <v>NGR bulk stream sediment</v>
      </c>
      <c r="K6473" s="1" t="str">
        <f t="shared" si="411"/>
        <v>&lt;177 micron (NGR)</v>
      </c>
      <c r="L6473">
        <v>1</v>
      </c>
      <c r="M6473" t="s">
        <v>248</v>
      </c>
      <c r="N6473">
        <v>16</v>
      </c>
      <c r="O6473" t="s">
        <v>62</v>
      </c>
      <c r="P6473" t="s">
        <v>103</v>
      </c>
      <c r="Q6473" t="s">
        <v>404</v>
      </c>
      <c r="R6473" t="s">
        <v>62</v>
      </c>
      <c r="S6473" t="s">
        <v>171</v>
      </c>
      <c r="T6473" t="s">
        <v>73</v>
      </c>
      <c r="U6473" t="s">
        <v>507</v>
      </c>
      <c r="V6473" t="s">
        <v>110</v>
      </c>
      <c r="W6473" t="s">
        <v>78</v>
      </c>
      <c r="X6473" t="s">
        <v>269</v>
      </c>
      <c r="Y6473" t="s">
        <v>438</v>
      </c>
      <c r="Z6473" t="s">
        <v>105</v>
      </c>
      <c r="AA6473" t="s">
        <v>46</v>
      </c>
      <c r="AB6473" t="s">
        <v>110</v>
      </c>
      <c r="AC6473" t="s">
        <v>58</v>
      </c>
      <c r="AD6473" t="s">
        <v>207</v>
      </c>
      <c r="AE6473" t="s">
        <v>380</v>
      </c>
      <c r="AF6473" t="s">
        <v>58</v>
      </c>
      <c r="AG6473" t="s">
        <v>6266</v>
      </c>
      <c r="AH6473" t="s">
        <v>103</v>
      </c>
      <c r="AI6473" t="s">
        <v>437</v>
      </c>
      <c r="AJ6473" t="s">
        <v>877</v>
      </c>
      <c r="AK6473" t="s">
        <v>85</v>
      </c>
      <c r="AL6473" t="s">
        <v>47</v>
      </c>
      <c r="AM6473" t="s">
        <v>55</v>
      </c>
      <c r="AN6473" t="s">
        <v>588</v>
      </c>
      <c r="AO6473" t="s">
        <v>49</v>
      </c>
    </row>
    <row r="6474" spans="1:41" hidden="1" x14ac:dyDescent="0.25">
      <c r="A6474" t="s">
        <v>26942</v>
      </c>
      <c r="B6474" t="s">
        <v>26943</v>
      </c>
      <c r="C6474" s="1" t="str">
        <f t="shared" si="408"/>
        <v>21:1066</v>
      </c>
      <c r="D6474" s="1" t="str">
        <f t="shared" si="409"/>
        <v>21:0125</v>
      </c>
      <c r="E6474" t="s">
        <v>26944</v>
      </c>
      <c r="F6474" t="s">
        <v>26945</v>
      </c>
      <c r="H6474">
        <v>51.317044500000002</v>
      </c>
      <c r="I6474">
        <v>-118.4192597</v>
      </c>
      <c r="J6474" s="1" t="str">
        <f t="shared" si="410"/>
        <v>NGR bulk stream sediment</v>
      </c>
      <c r="K6474" s="1" t="str">
        <f t="shared" si="411"/>
        <v>&lt;177 micron (NGR)</v>
      </c>
      <c r="L6474">
        <v>1</v>
      </c>
      <c r="M6474" t="s">
        <v>256</v>
      </c>
      <c r="N6474">
        <v>17</v>
      </c>
      <c r="O6474" t="s">
        <v>206</v>
      </c>
      <c r="P6474" t="s">
        <v>137</v>
      </c>
      <c r="Q6474" t="s">
        <v>301</v>
      </c>
      <c r="R6474" t="s">
        <v>63</v>
      </c>
      <c r="S6474" t="s">
        <v>152</v>
      </c>
      <c r="T6474" t="s">
        <v>76</v>
      </c>
      <c r="U6474" t="s">
        <v>438</v>
      </c>
      <c r="V6474" t="s">
        <v>47</v>
      </c>
      <c r="W6474" t="s">
        <v>122</v>
      </c>
      <c r="X6474" t="s">
        <v>127</v>
      </c>
      <c r="Y6474" t="s">
        <v>26432</v>
      </c>
      <c r="Z6474" t="s">
        <v>199</v>
      </c>
      <c r="AA6474" t="s">
        <v>46</v>
      </c>
      <c r="AB6474" t="s">
        <v>46</v>
      </c>
      <c r="AC6474" t="s">
        <v>58</v>
      </c>
      <c r="AD6474" t="s">
        <v>559</v>
      </c>
      <c r="AE6474" t="s">
        <v>380</v>
      </c>
      <c r="AF6474" t="s">
        <v>406</v>
      </c>
      <c r="AG6474" t="s">
        <v>871</v>
      </c>
      <c r="AH6474" t="s">
        <v>110</v>
      </c>
      <c r="AI6474" t="s">
        <v>200</v>
      </c>
      <c r="AJ6474" t="s">
        <v>7194</v>
      </c>
      <c r="AK6474" t="s">
        <v>267</v>
      </c>
      <c r="AL6474" t="s">
        <v>47</v>
      </c>
      <c r="AM6474" t="s">
        <v>122</v>
      </c>
      <c r="AN6474" t="s">
        <v>234</v>
      </c>
      <c r="AO6474" t="s">
        <v>103</v>
      </c>
    </row>
    <row r="6475" spans="1:41" hidden="1" x14ac:dyDescent="0.25">
      <c r="A6475" t="s">
        <v>26946</v>
      </c>
      <c r="B6475" t="s">
        <v>26947</v>
      </c>
      <c r="C6475" s="1" t="str">
        <f t="shared" si="408"/>
        <v>21:1066</v>
      </c>
      <c r="D6475" s="1" t="str">
        <f t="shared" si="409"/>
        <v>21:0125</v>
      </c>
      <c r="E6475" t="s">
        <v>26948</v>
      </c>
      <c r="F6475" t="s">
        <v>26949</v>
      </c>
      <c r="H6475">
        <v>51.295978599999998</v>
      </c>
      <c r="I6475">
        <v>-118.45554490000001</v>
      </c>
      <c r="J6475" s="1" t="str">
        <f t="shared" si="410"/>
        <v>NGR bulk stream sediment</v>
      </c>
      <c r="K6475" s="1" t="str">
        <f t="shared" si="411"/>
        <v>&lt;177 micron (NGR)</v>
      </c>
      <c r="L6475">
        <v>1</v>
      </c>
      <c r="M6475" t="s">
        <v>265</v>
      </c>
      <c r="N6475">
        <v>18</v>
      </c>
      <c r="O6475" t="s">
        <v>149</v>
      </c>
      <c r="P6475" t="s">
        <v>47</v>
      </c>
      <c r="Q6475" t="s">
        <v>487</v>
      </c>
      <c r="R6475" t="s">
        <v>57</v>
      </c>
      <c r="S6475" t="s">
        <v>391</v>
      </c>
      <c r="T6475" t="s">
        <v>76</v>
      </c>
      <c r="U6475" t="s">
        <v>226</v>
      </c>
      <c r="V6475" t="s">
        <v>235</v>
      </c>
      <c r="W6475" t="s">
        <v>206</v>
      </c>
      <c r="X6475" t="s">
        <v>85</v>
      </c>
      <c r="Y6475" t="s">
        <v>590</v>
      </c>
      <c r="Z6475" t="s">
        <v>57</v>
      </c>
      <c r="AA6475" t="s">
        <v>46</v>
      </c>
      <c r="AB6475" t="s">
        <v>61</v>
      </c>
      <c r="AC6475" t="s">
        <v>90</v>
      </c>
      <c r="AD6475" t="s">
        <v>146</v>
      </c>
      <c r="AE6475" t="s">
        <v>380</v>
      </c>
      <c r="AF6475" t="s">
        <v>76</v>
      </c>
      <c r="AG6475" t="s">
        <v>6192</v>
      </c>
      <c r="AH6475" t="s">
        <v>257</v>
      </c>
      <c r="AI6475" t="s">
        <v>139</v>
      </c>
      <c r="AJ6475" t="s">
        <v>3932</v>
      </c>
      <c r="AK6475" t="s">
        <v>359</v>
      </c>
      <c r="AL6475" t="s">
        <v>47</v>
      </c>
      <c r="AM6475" t="s">
        <v>51</v>
      </c>
      <c r="AN6475" t="s">
        <v>513</v>
      </c>
      <c r="AO6475" t="s">
        <v>145</v>
      </c>
    </row>
    <row r="6476" spans="1:41" hidden="1" x14ac:dyDescent="0.25">
      <c r="A6476" t="s">
        <v>26950</v>
      </c>
      <c r="B6476" t="s">
        <v>26951</v>
      </c>
      <c r="C6476" s="1" t="str">
        <f t="shared" si="408"/>
        <v>21:1066</v>
      </c>
      <c r="D6476" s="1" t="str">
        <f t="shared" si="409"/>
        <v>21:0125</v>
      </c>
      <c r="E6476" t="s">
        <v>26952</v>
      </c>
      <c r="F6476" t="s">
        <v>26953</v>
      </c>
      <c r="H6476">
        <v>51.293600300000001</v>
      </c>
      <c r="I6476">
        <v>-118.4638173</v>
      </c>
      <c r="J6476" s="1" t="str">
        <f t="shared" si="410"/>
        <v>NGR bulk stream sediment</v>
      </c>
      <c r="K6476" s="1" t="str">
        <f t="shared" si="411"/>
        <v>&lt;177 micron (NGR)</v>
      </c>
      <c r="L6476">
        <v>2</v>
      </c>
      <c r="M6476" t="s">
        <v>45</v>
      </c>
      <c r="N6476">
        <v>19</v>
      </c>
      <c r="O6476" t="s">
        <v>57</v>
      </c>
      <c r="P6476" t="s">
        <v>47</v>
      </c>
      <c r="Q6476" t="s">
        <v>119</v>
      </c>
      <c r="R6476" t="s">
        <v>57</v>
      </c>
      <c r="S6476" t="s">
        <v>695</v>
      </c>
      <c r="T6476" t="s">
        <v>76</v>
      </c>
      <c r="U6476" t="s">
        <v>438</v>
      </c>
      <c r="V6476" t="s">
        <v>87</v>
      </c>
      <c r="W6476" t="s">
        <v>72</v>
      </c>
      <c r="X6476" t="s">
        <v>90</v>
      </c>
      <c r="Y6476" t="s">
        <v>146</v>
      </c>
      <c r="Z6476" t="s">
        <v>149</v>
      </c>
      <c r="AA6476" t="s">
        <v>46</v>
      </c>
      <c r="AB6476" t="s">
        <v>64</v>
      </c>
      <c r="AC6476" t="s">
        <v>58</v>
      </c>
      <c r="AD6476" t="s">
        <v>146</v>
      </c>
      <c r="AE6476" t="s">
        <v>380</v>
      </c>
      <c r="AF6476" t="s">
        <v>267</v>
      </c>
      <c r="AG6476" t="s">
        <v>1060</v>
      </c>
      <c r="AH6476" t="s">
        <v>206</v>
      </c>
      <c r="AI6476" t="s">
        <v>79</v>
      </c>
      <c r="AJ6476" t="s">
        <v>712</v>
      </c>
      <c r="AK6476" t="s">
        <v>118</v>
      </c>
      <c r="AL6476" t="s">
        <v>47</v>
      </c>
      <c r="AM6476" t="s">
        <v>52</v>
      </c>
      <c r="AN6476" t="s">
        <v>404</v>
      </c>
      <c r="AO6476" t="s">
        <v>99</v>
      </c>
    </row>
    <row r="6477" spans="1:41" hidden="1" x14ac:dyDescent="0.25">
      <c r="A6477" t="s">
        <v>26954</v>
      </c>
      <c r="B6477" t="s">
        <v>26955</v>
      </c>
      <c r="C6477" s="1" t="str">
        <f t="shared" si="408"/>
        <v>21:1066</v>
      </c>
      <c r="D6477" s="1" t="str">
        <f t="shared" si="409"/>
        <v>21:0125</v>
      </c>
      <c r="E6477" t="s">
        <v>26956</v>
      </c>
      <c r="F6477" t="s">
        <v>26957</v>
      </c>
      <c r="H6477">
        <v>51.313924200000002</v>
      </c>
      <c r="I6477">
        <v>-118.43986940000001</v>
      </c>
      <c r="J6477" s="1" t="str">
        <f t="shared" si="410"/>
        <v>NGR bulk stream sediment</v>
      </c>
      <c r="K6477" s="1" t="str">
        <f t="shared" si="411"/>
        <v>&lt;177 micron (NGR)</v>
      </c>
      <c r="L6477">
        <v>2</v>
      </c>
      <c r="M6477" t="s">
        <v>71</v>
      </c>
      <c r="N6477">
        <v>20</v>
      </c>
      <c r="O6477" t="s">
        <v>174</v>
      </c>
      <c r="P6477" t="s">
        <v>47</v>
      </c>
      <c r="Q6477" t="s">
        <v>456</v>
      </c>
      <c r="R6477" t="s">
        <v>257</v>
      </c>
      <c r="S6477" t="s">
        <v>207</v>
      </c>
      <c r="T6477" t="s">
        <v>209</v>
      </c>
      <c r="U6477" t="s">
        <v>146</v>
      </c>
      <c r="V6477" t="s">
        <v>72</v>
      </c>
      <c r="W6477" t="s">
        <v>79</v>
      </c>
      <c r="X6477" t="s">
        <v>330</v>
      </c>
      <c r="Y6477" t="s">
        <v>667</v>
      </c>
      <c r="Z6477" t="s">
        <v>56</v>
      </c>
      <c r="AA6477" t="s">
        <v>46</v>
      </c>
      <c r="AB6477" t="s">
        <v>46</v>
      </c>
      <c r="AC6477" t="s">
        <v>90</v>
      </c>
      <c r="AD6477" t="s">
        <v>226</v>
      </c>
      <c r="AE6477" t="s">
        <v>56</v>
      </c>
      <c r="AF6477" t="s">
        <v>58</v>
      </c>
      <c r="AG6477" t="s">
        <v>76</v>
      </c>
      <c r="AH6477" t="s">
        <v>282</v>
      </c>
      <c r="AI6477" t="s">
        <v>64</v>
      </c>
      <c r="AJ6477" t="s">
        <v>50</v>
      </c>
      <c r="AK6477" t="s">
        <v>412</v>
      </c>
      <c r="AL6477" t="s">
        <v>47</v>
      </c>
      <c r="AM6477" t="s">
        <v>47</v>
      </c>
      <c r="AN6477" t="s">
        <v>301</v>
      </c>
      <c r="AO6477" t="s">
        <v>127</v>
      </c>
    </row>
    <row r="6478" spans="1:41" hidden="1" x14ac:dyDescent="0.25">
      <c r="A6478" t="s">
        <v>26958</v>
      </c>
      <c r="B6478" t="s">
        <v>26959</v>
      </c>
      <c r="C6478" s="1" t="str">
        <f t="shared" si="408"/>
        <v>21:1066</v>
      </c>
      <c r="D6478" s="1" t="str">
        <f t="shared" si="409"/>
        <v>21:0125</v>
      </c>
      <c r="E6478" t="s">
        <v>26960</v>
      </c>
      <c r="F6478" t="s">
        <v>26961</v>
      </c>
      <c r="H6478">
        <v>51.3540353</v>
      </c>
      <c r="I6478">
        <v>-118.4144998</v>
      </c>
      <c r="J6478" s="1" t="str">
        <f t="shared" si="410"/>
        <v>NGR bulk stream sediment</v>
      </c>
      <c r="K6478" s="1" t="str">
        <f t="shared" si="411"/>
        <v>&lt;177 micron (NGR)</v>
      </c>
      <c r="L6478">
        <v>2</v>
      </c>
      <c r="M6478" t="s">
        <v>95</v>
      </c>
      <c r="N6478">
        <v>21</v>
      </c>
      <c r="O6478" t="s">
        <v>206</v>
      </c>
      <c r="P6478" t="s">
        <v>103</v>
      </c>
      <c r="Q6478" t="s">
        <v>725</v>
      </c>
      <c r="R6478" t="s">
        <v>50</v>
      </c>
      <c r="S6478" t="s">
        <v>146</v>
      </c>
      <c r="T6478" t="s">
        <v>127</v>
      </c>
      <c r="U6478" t="s">
        <v>445</v>
      </c>
      <c r="V6478" t="s">
        <v>228</v>
      </c>
      <c r="W6478" t="s">
        <v>130</v>
      </c>
      <c r="X6478" t="s">
        <v>51</v>
      </c>
      <c r="Y6478" t="s">
        <v>240</v>
      </c>
      <c r="Z6478" t="s">
        <v>56</v>
      </c>
      <c r="AA6478" t="s">
        <v>46</v>
      </c>
      <c r="AB6478" t="s">
        <v>53</v>
      </c>
      <c r="AC6478" t="s">
        <v>197</v>
      </c>
      <c r="AD6478" t="s">
        <v>438</v>
      </c>
      <c r="AE6478" t="s">
        <v>199</v>
      </c>
      <c r="AF6478" t="s">
        <v>292</v>
      </c>
      <c r="AG6478" t="s">
        <v>678</v>
      </c>
      <c r="AH6478" t="s">
        <v>78</v>
      </c>
      <c r="AI6478" t="s">
        <v>185</v>
      </c>
      <c r="AJ6478" t="s">
        <v>76</v>
      </c>
      <c r="AK6478" t="s">
        <v>13209</v>
      </c>
      <c r="AL6478" t="s">
        <v>47</v>
      </c>
      <c r="AM6478" t="s">
        <v>47</v>
      </c>
      <c r="AN6478" t="s">
        <v>196</v>
      </c>
      <c r="AO6478" t="s">
        <v>330</v>
      </c>
    </row>
    <row r="6479" spans="1:41" hidden="1" x14ac:dyDescent="0.25">
      <c r="A6479" t="s">
        <v>26962</v>
      </c>
      <c r="B6479" t="s">
        <v>26963</v>
      </c>
      <c r="C6479" s="1" t="str">
        <f t="shared" si="408"/>
        <v>21:1066</v>
      </c>
      <c r="D6479" s="1" t="str">
        <f t="shared" si="409"/>
        <v>21:0125</v>
      </c>
      <c r="E6479" t="s">
        <v>26964</v>
      </c>
      <c r="F6479" t="s">
        <v>26965</v>
      </c>
      <c r="H6479">
        <v>51.372491199999999</v>
      </c>
      <c r="I6479">
        <v>-118.42317180000001</v>
      </c>
      <c r="J6479" s="1" t="str">
        <f t="shared" si="410"/>
        <v>NGR bulk stream sediment</v>
      </c>
      <c r="K6479" s="1" t="str">
        <f t="shared" si="411"/>
        <v>&lt;177 micron (NGR)</v>
      </c>
      <c r="L6479">
        <v>2</v>
      </c>
      <c r="M6479" t="s">
        <v>117</v>
      </c>
      <c r="N6479">
        <v>22</v>
      </c>
      <c r="O6479" t="s">
        <v>198</v>
      </c>
      <c r="P6479" t="s">
        <v>47</v>
      </c>
      <c r="Q6479" t="s">
        <v>518</v>
      </c>
      <c r="R6479" t="s">
        <v>57</v>
      </c>
      <c r="S6479" t="s">
        <v>543</v>
      </c>
      <c r="T6479" t="s">
        <v>209</v>
      </c>
      <c r="U6479" t="s">
        <v>438</v>
      </c>
      <c r="V6479" t="s">
        <v>61</v>
      </c>
      <c r="W6479" t="s">
        <v>103</v>
      </c>
      <c r="X6479" t="s">
        <v>98</v>
      </c>
      <c r="Y6479" t="s">
        <v>226</v>
      </c>
      <c r="Z6479" t="s">
        <v>46</v>
      </c>
      <c r="AA6479" t="s">
        <v>46</v>
      </c>
      <c r="AB6479" t="s">
        <v>235</v>
      </c>
      <c r="AC6479" t="s">
        <v>58</v>
      </c>
      <c r="AD6479" t="s">
        <v>559</v>
      </c>
      <c r="AE6479" t="s">
        <v>380</v>
      </c>
      <c r="AF6479" t="s">
        <v>267</v>
      </c>
      <c r="AG6479" t="s">
        <v>690</v>
      </c>
      <c r="AH6479" t="s">
        <v>206</v>
      </c>
      <c r="AI6479" t="s">
        <v>122</v>
      </c>
      <c r="AJ6479" t="s">
        <v>187</v>
      </c>
      <c r="AK6479" t="s">
        <v>58</v>
      </c>
      <c r="AL6479" t="s">
        <v>47</v>
      </c>
      <c r="AM6479" t="s">
        <v>51</v>
      </c>
      <c r="AN6479" t="s">
        <v>790</v>
      </c>
      <c r="AO6479" t="s">
        <v>98</v>
      </c>
    </row>
    <row r="6480" spans="1:41" hidden="1" x14ac:dyDescent="0.25">
      <c r="A6480" t="s">
        <v>26966</v>
      </c>
      <c r="B6480" t="s">
        <v>26967</v>
      </c>
      <c r="C6480" s="1" t="str">
        <f t="shared" si="408"/>
        <v>21:1066</v>
      </c>
      <c r="D6480" s="1" t="str">
        <f t="shared" si="409"/>
        <v>21:0125</v>
      </c>
      <c r="E6480" t="s">
        <v>26968</v>
      </c>
      <c r="F6480" t="s">
        <v>26969</v>
      </c>
      <c r="H6480">
        <v>51.350592200000001</v>
      </c>
      <c r="I6480">
        <v>-118.4627176</v>
      </c>
      <c r="J6480" s="1" t="str">
        <f t="shared" si="410"/>
        <v>NGR bulk stream sediment</v>
      </c>
      <c r="K6480" s="1" t="str">
        <f t="shared" si="411"/>
        <v>&lt;177 micron (NGR)</v>
      </c>
      <c r="L6480">
        <v>2</v>
      </c>
      <c r="M6480" t="s">
        <v>280</v>
      </c>
      <c r="N6480">
        <v>23</v>
      </c>
      <c r="O6480" t="s">
        <v>174</v>
      </c>
      <c r="P6480" t="s">
        <v>47</v>
      </c>
      <c r="Q6480" t="s">
        <v>684</v>
      </c>
      <c r="R6480" t="s">
        <v>161</v>
      </c>
      <c r="S6480" t="s">
        <v>391</v>
      </c>
      <c r="T6480" t="s">
        <v>209</v>
      </c>
      <c r="U6480" t="s">
        <v>431</v>
      </c>
      <c r="V6480" t="s">
        <v>63</v>
      </c>
      <c r="W6480" t="s">
        <v>437</v>
      </c>
      <c r="X6480" t="s">
        <v>209</v>
      </c>
      <c r="Y6480" t="s">
        <v>331</v>
      </c>
      <c r="Z6480" t="s">
        <v>53</v>
      </c>
      <c r="AA6480" t="s">
        <v>46</v>
      </c>
      <c r="AB6480" t="s">
        <v>61</v>
      </c>
      <c r="AC6480" t="s">
        <v>58</v>
      </c>
      <c r="AD6480" t="s">
        <v>438</v>
      </c>
      <c r="AE6480" t="s">
        <v>380</v>
      </c>
      <c r="AF6480" t="s">
        <v>209</v>
      </c>
      <c r="AG6480" t="s">
        <v>2186</v>
      </c>
      <c r="AH6480" t="s">
        <v>455</v>
      </c>
      <c r="AI6480" t="s">
        <v>63</v>
      </c>
      <c r="AJ6480" t="s">
        <v>293</v>
      </c>
      <c r="AK6480" t="s">
        <v>319</v>
      </c>
      <c r="AL6480" t="s">
        <v>47</v>
      </c>
      <c r="AM6480" t="s">
        <v>103</v>
      </c>
      <c r="AN6480" t="s">
        <v>548</v>
      </c>
      <c r="AO6480" t="s">
        <v>98</v>
      </c>
    </row>
    <row r="6481" spans="1:41" hidden="1" x14ac:dyDescent="0.25">
      <c r="A6481" t="s">
        <v>26970</v>
      </c>
      <c r="B6481" t="s">
        <v>26971</v>
      </c>
      <c r="C6481" s="1" t="str">
        <f t="shared" si="408"/>
        <v>21:1066</v>
      </c>
      <c r="D6481" s="1" t="str">
        <f t="shared" si="409"/>
        <v>21:0125</v>
      </c>
      <c r="E6481" t="s">
        <v>26968</v>
      </c>
      <c r="F6481" t="s">
        <v>26972</v>
      </c>
      <c r="H6481">
        <v>51.350592200000001</v>
      </c>
      <c r="I6481">
        <v>-118.4627176</v>
      </c>
      <c r="J6481" s="1" t="str">
        <f t="shared" si="410"/>
        <v>NGR bulk stream sediment</v>
      </c>
      <c r="K6481" s="1" t="str">
        <f t="shared" si="411"/>
        <v>&lt;177 micron (NGR)</v>
      </c>
      <c r="L6481">
        <v>2</v>
      </c>
      <c r="M6481" t="s">
        <v>288</v>
      </c>
      <c r="N6481">
        <v>24</v>
      </c>
      <c r="O6481" t="s">
        <v>149</v>
      </c>
      <c r="P6481" t="s">
        <v>47</v>
      </c>
      <c r="Q6481" t="s">
        <v>119</v>
      </c>
      <c r="R6481" t="s">
        <v>130</v>
      </c>
      <c r="S6481" t="s">
        <v>391</v>
      </c>
      <c r="T6481" t="s">
        <v>127</v>
      </c>
      <c r="U6481" t="s">
        <v>431</v>
      </c>
      <c r="V6481" t="s">
        <v>161</v>
      </c>
      <c r="W6481" t="s">
        <v>282</v>
      </c>
      <c r="X6481" t="s">
        <v>209</v>
      </c>
      <c r="Y6481" t="s">
        <v>445</v>
      </c>
      <c r="Z6481" t="s">
        <v>53</v>
      </c>
      <c r="AA6481" t="s">
        <v>46</v>
      </c>
      <c r="AB6481" t="s">
        <v>61</v>
      </c>
      <c r="AC6481" t="s">
        <v>225</v>
      </c>
      <c r="AD6481" t="s">
        <v>207</v>
      </c>
      <c r="AE6481" t="s">
        <v>380</v>
      </c>
      <c r="AF6481" t="s">
        <v>209</v>
      </c>
      <c r="AG6481" t="s">
        <v>50</v>
      </c>
      <c r="AH6481" t="s">
        <v>164</v>
      </c>
      <c r="AI6481" t="s">
        <v>139</v>
      </c>
      <c r="AJ6481" t="s">
        <v>1220</v>
      </c>
      <c r="AK6481" t="s">
        <v>148</v>
      </c>
      <c r="AL6481" t="s">
        <v>47</v>
      </c>
      <c r="AM6481" t="s">
        <v>103</v>
      </c>
      <c r="AN6481" t="s">
        <v>817</v>
      </c>
      <c r="AO6481" t="s">
        <v>59</v>
      </c>
    </row>
    <row r="6482" spans="1:41" hidden="1" x14ac:dyDescent="0.25">
      <c r="A6482" t="s">
        <v>26973</v>
      </c>
      <c r="B6482" t="s">
        <v>26974</v>
      </c>
      <c r="C6482" s="1" t="str">
        <f t="shared" si="408"/>
        <v>21:1066</v>
      </c>
      <c r="D6482" s="1" t="str">
        <f t="shared" si="409"/>
        <v>21:0125</v>
      </c>
      <c r="E6482" t="s">
        <v>26975</v>
      </c>
      <c r="F6482" t="s">
        <v>26976</v>
      </c>
      <c r="H6482">
        <v>51.385152400000003</v>
      </c>
      <c r="I6482">
        <v>-118.4798005</v>
      </c>
      <c r="J6482" s="1" t="str">
        <f t="shared" si="410"/>
        <v>NGR bulk stream sediment</v>
      </c>
      <c r="K6482" s="1" t="str">
        <f t="shared" si="411"/>
        <v>&lt;177 micron (NGR)</v>
      </c>
      <c r="L6482">
        <v>2</v>
      </c>
      <c r="M6482" t="s">
        <v>136</v>
      </c>
      <c r="N6482">
        <v>25</v>
      </c>
      <c r="O6482" t="s">
        <v>61</v>
      </c>
      <c r="P6482" t="s">
        <v>47</v>
      </c>
      <c r="Q6482" t="s">
        <v>318</v>
      </c>
      <c r="R6482" t="s">
        <v>127</v>
      </c>
      <c r="S6482" t="s">
        <v>207</v>
      </c>
      <c r="T6482" t="s">
        <v>85</v>
      </c>
      <c r="U6482" t="s">
        <v>273</v>
      </c>
      <c r="V6482" t="s">
        <v>79</v>
      </c>
      <c r="W6482" t="s">
        <v>130</v>
      </c>
      <c r="X6482" t="s">
        <v>85</v>
      </c>
      <c r="Y6482" t="s">
        <v>251</v>
      </c>
      <c r="Z6482" t="s">
        <v>56</v>
      </c>
      <c r="AA6482" t="s">
        <v>46</v>
      </c>
      <c r="AB6482" t="s">
        <v>53</v>
      </c>
      <c r="AC6482" t="s">
        <v>99</v>
      </c>
      <c r="AD6482" t="s">
        <v>331</v>
      </c>
      <c r="AE6482" t="s">
        <v>56</v>
      </c>
      <c r="AF6482" t="s">
        <v>439</v>
      </c>
      <c r="AG6482" t="s">
        <v>2180</v>
      </c>
      <c r="AH6482" t="s">
        <v>81</v>
      </c>
      <c r="AI6482" t="s">
        <v>47</v>
      </c>
      <c r="AJ6482" t="s">
        <v>175</v>
      </c>
      <c r="AK6482" t="s">
        <v>1335</v>
      </c>
      <c r="AL6482" t="s">
        <v>47</v>
      </c>
      <c r="AM6482" t="s">
        <v>122</v>
      </c>
      <c r="AN6482" t="s">
        <v>215</v>
      </c>
      <c r="AO6482" t="s">
        <v>47</v>
      </c>
    </row>
    <row r="6483" spans="1:41" hidden="1" x14ac:dyDescent="0.25">
      <c r="A6483" t="s">
        <v>26977</v>
      </c>
      <c r="B6483" t="s">
        <v>26978</v>
      </c>
      <c r="C6483" s="1" t="str">
        <f t="shared" si="408"/>
        <v>21:1066</v>
      </c>
      <c r="D6483" s="1" t="str">
        <f t="shared" si="409"/>
        <v>21:0125</v>
      </c>
      <c r="E6483" t="s">
        <v>26979</v>
      </c>
      <c r="F6483" t="s">
        <v>26980</v>
      </c>
      <c r="H6483">
        <v>51.3884246</v>
      </c>
      <c r="I6483">
        <v>-118.50038720000001</v>
      </c>
      <c r="J6483" s="1" t="str">
        <f t="shared" si="410"/>
        <v>NGR bulk stream sediment</v>
      </c>
      <c r="K6483" s="1" t="str">
        <f t="shared" si="411"/>
        <v>&lt;177 micron (NGR)</v>
      </c>
      <c r="L6483">
        <v>2</v>
      </c>
      <c r="M6483" t="s">
        <v>157</v>
      </c>
      <c r="N6483">
        <v>26</v>
      </c>
      <c r="O6483" t="s">
        <v>101</v>
      </c>
      <c r="P6483" t="s">
        <v>51</v>
      </c>
      <c r="Q6483" t="s">
        <v>1148</v>
      </c>
      <c r="R6483" t="s">
        <v>62</v>
      </c>
      <c r="S6483" t="s">
        <v>463</v>
      </c>
      <c r="T6483" t="s">
        <v>76</v>
      </c>
      <c r="U6483" t="s">
        <v>226</v>
      </c>
      <c r="V6483" t="s">
        <v>174</v>
      </c>
      <c r="W6483" t="s">
        <v>200</v>
      </c>
      <c r="X6483" t="s">
        <v>225</v>
      </c>
      <c r="Y6483" t="s">
        <v>146</v>
      </c>
      <c r="Z6483" t="s">
        <v>54</v>
      </c>
      <c r="AA6483" t="s">
        <v>46</v>
      </c>
      <c r="AB6483" t="s">
        <v>64</v>
      </c>
      <c r="AC6483" t="s">
        <v>217</v>
      </c>
      <c r="AD6483" t="s">
        <v>184</v>
      </c>
      <c r="AE6483" t="s">
        <v>380</v>
      </c>
      <c r="AF6483" t="s">
        <v>127</v>
      </c>
      <c r="AG6483" t="s">
        <v>2208</v>
      </c>
      <c r="AH6483" t="s">
        <v>125</v>
      </c>
      <c r="AI6483" t="s">
        <v>125</v>
      </c>
      <c r="AJ6483" t="s">
        <v>1426</v>
      </c>
      <c r="AK6483" t="s">
        <v>406</v>
      </c>
      <c r="AL6483" t="s">
        <v>47</v>
      </c>
      <c r="AM6483" t="s">
        <v>51</v>
      </c>
      <c r="AN6483" t="s">
        <v>404</v>
      </c>
      <c r="AO6483" t="s">
        <v>197</v>
      </c>
    </row>
    <row r="6484" spans="1:41" hidden="1" x14ac:dyDescent="0.25">
      <c r="A6484" t="s">
        <v>26981</v>
      </c>
      <c r="B6484" t="s">
        <v>26982</v>
      </c>
      <c r="C6484" s="1" t="str">
        <f t="shared" si="408"/>
        <v>21:1066</v>
      </c>
      <c r="D6484" s="1" t="str">
        <f t="shared" si="409"/>
        <v>21:0125</v>
      </c>
      <c r="E6484" t="s">
        <v>26983</v>
      </c>
      <c r="F6484" t="s">
        <v>26984</v>
      </c>
      <c r="H6484">
        <v>51.415360999999997</v>
      </c>
      <c r="I6484">
        <v>-118.4717734</v>
      </c>
      <c r="J6484" s="1" t="str">
        <f t="shared" si="410"/>
        <v>NGR bulk stream sediment</v>
      </c>
      <c r="K6484" s="1" t="str">
        <f t="shared" si="411"/>
        <v>&lt;177 micron (NGR)</v>
      </c>
      <c r="L6484">
        <v>2</v>
      </c>
      <c r="M6484" t="s">
        <v>170</v>
      </c>
      <c r="N6484">
        <v>27</v>
      </c>
      <c r="O6484" t="s">
        <v>87</v>
      </c>
      <c r="P6484" t="s">
        <v>47</v>
      </c>
      <c r="Q6484" t="s">
        <v>807</v>
      </c>
      <c r="R6484" t="s">
        <v>142</v>
      </c>
      <c r="S6484" t="s">
        <v>438</v>
      </c>
      <c r="T6484" t="s">
        <v>55</v>
      </c>
      <c r="U6484" t="s">
        <v>538</v>
      </c>
      <c r="V6484" t="s">
        <v>125</v>
      </c>
      <c r="W6484" t="s">
        <v>161</v>
      </c>
      <c r="X6484" t="s">
        <v>55</v>
      </c>
      <c r="Y6484" t="s">
        <v>144</v>
      </c>
      <c r="Z6484" t="s">
        <v>84</v>
      </c>
      <c r="AA6484" t="s">
        <v>46</v>
      </c>
      <c r="AB6484" t="s">
        <v>198</v>
      </c>
      <c r="AC6484" t="s">
        <v>209</v>
      </c>
      <c r="AD6484" t="s">
        <v>273</v>
      </c>
      <c r="AE6484" t="s">
        <v>380</v>
      </c>
      <c r="AF6484" t="s">
        <v>502</v>
      </c>
      <c r="AG6484" t="s">
        <v>1242</v>
      </c>
      <c r="AH6484" t="s">
        <v>81</v>
      </c>
      <c r="AI6484" t="s">
        <v>110</v>
      </c>
      <c r="AJ6484" t="s">
        <v>1200</v>
      </c>
      <c r="AK6484" t="s">
        <v>238</v>
      </c>
      <c r="AL6484" t="s">
        <v>47</v>
      </c>
      <c r="AM6484" t="s">
        <v>122</v>
      </c>
      <c r="AN6484" t="s">
        <v>215</v>
      </c>
      <c r="AO6484" t="s">
        <v>50</v>
      </c>
    </row>
    <row r="6485" spans="1:41" hidden="1" x14ac:dyDescent="0.25">
      <c r="A6485" t="s">
        <v>26985</v>
      </c>
      <c r="B6485" t="s">
        <v>26986</v>
      </c>
      <c r="C6485" s="1" t="str">
        <f t="shared" si="408"/>
        <v>21:1066</v>
      </c>
      <c r="D6485" s="1" t="str">
        <f t="shared" si="409"/>
        <v>21:0125</v>
      </c>
      <c r="E6485" t="s">
        <v>26987</v>
      </c>
      <c r="F6485" t="s">
        <v>26988</v>
      </c>
      <c r="H6485">
        <v>51.458385999999997</v>
      </c>
      <c r="I6485">
        <v>-118.46066190000001</v>
      </c>
      <c r="J6485" s="1" t="str">
        <f t="shared" si="410"/>
        <v>NGR bulk stream sediment</v>
      </c>
      <c r="K6485" s="1" t="str">
        <f t="shared" si="411"/>
        <v>&lt;177 micron (NGR)</v>
      </c>
      <c r="L6485">
        <v>2</v>
      </c>
      <c r="M6485" t="s">
        <v>180</v>
      </c>
      <c r="N6485">
        <v>28</v>
      </c>
      <c r="O6485" t="s">
        <v>64</v>
      </c>
      <c r="P6485" t="s">
        <v>47</v>
      </c>
      <c r="Q6485" t="s">
        <v>159</v>
      </c>
      <c r="R6485" t="s">
        <v>62</v>
      </c>
      <c r="S6485" t="s">
        <v>83</v>
      </c>
      <c r="T6485" t="s">
        <v>55</v>
      </c>
      <c r="U6485" t="s">
        <v>300</v>
      </c>
      <c r="V6485" t="s">
        <v>125</v>
      </c>
      <c r="W6485" t="s">
        <v>63</v>
      </c>
      <c r="X6485" t="s">
        <v>103</v>
      </c>
      <c r="Y6485" t="s">
        <v>306</v>
      </c>
      <c r="Z6485" t="s">
        <v>56</v>
      </c>
      <c r="AA6485" t="s">
        <v>46</v>
      </c>
      <c r="AB6485" t="s">
        <v>174</v>
      </c>
      <c r="AC6485" t="s">
        <v>82</v>
      </c>
      <c r="AD6485" t="s">
        <v>532</v>
      </c>
      <c r="AE6485" t="s">
        <v>380</v>
      </c>
      <c r="AF6485" t="s">
        <v>143</v>
      </c>
      <c r="AG6485" t="s">
        <v>73</v>
      </c>
      <c r="AH6485" t="s">
        <v>185</v>
      </c>
      <c r="AI6485" t="s">
        <v>198</v>
      </c>
      <c r="AJ6485" t="s">
        <v>55</v>
      </c>
      <c r="AK6485" t="s">
        <v>78</v>
      </c>
      <c r="AL6485" t="s">
        <v>47</v>
      </c>
      <c r="AM6485" t="s">
        <v>47</v>
      </c>
      <c r="AN6485" t="s">
        <v>48</v>
      </c>
      <c r="AO6485" t="s">
        <v>225</v>
      </c>
    </row>
    <row r="6486" spans="1:41" hidden="1" x14ac:dyDescent="0.25">
      <c r="A6486" t="s">
        <v>26989</v>
      </c>
      <c r="B6486" t="s">
        <v>26990</v>
      </c>
      <c r="C6486" s="1" t="str">
        <f t="shared" si="408"/>
        <v>21:1066</v>
      </c>
      <c r="D6486" s="1" t="str">
        <f t="shared" si="409"/>
        <v>21:0125</v>
      </c>
      <c r="E6486" t="s">
        <v>26991</v>
      </c>
      <c r="F6486" t="s">
        <v>26992</v>
      </c>
      <c r="H6486">
        <v>51.499534199999999</v>
      </c>
      <c r="I6486">
        <v>-118.4448314</v>
      </c>
      <c r="J6486" s="1" t="str">
        <f t="shared" si="410"/>
        <v>NGR bulk stream sediment</v>
      </c>
      <c r="K6486" s="1" t="str">
        <f t="shared" si="411"/>
        <v>&lt;177 micron (NGR)</v>
      </c>
      <c r="L6486">
        <v>2</v>
      </c>
      <c r="M6486" t="s">
        <v>195</v>
      </c>
      <c r="N6486">
        <v>29</v>
      </c>
      <c r="O6486" t="s">
        <v>198</v>
      </c>
      <c r="P6486" t="s">
        <v>51</v>
      </c>
      <c r="Q6486" t="s">
        <v>2563</v>
      </c>
      <c r="R6486" t="s">
        <v>62</v>
      </c>
      <c r="S6486" t="s">
        <v>77</v>
      </c>
      <c r="T6486" t="s">
        <v>51</v>
      </c>
      <c r="U6486" t="s">
        <v>225</v>
      </c>
      <c r="V6486" t="s">
        <v>257</v>
      </c>
      <c r="W6486" t="s">
        <v>110</v>
      </c>
      <c r="X6486" t="s">
        <v>122</v>
      </c>
      <c r="Y6486" t="s">
        <v>104</v>
      </c>
      <c r="Z6486" t="s">
        <v>56</v>
      </c>
      <c r="AA6486" t="s">
        <v>46</v>
      </c>
      <c r="AB6486" t="s">
        <v>87</v>
      </c>
      <c r="AC6486" t="s">
        <v>58</v>
      </c>
      <c r="AD6486" t="s">
        <v>438</v>
      </c>
      <c r="AE6486" t="s">
        <v>380</v>
      </c>
      <c r="AF6486" t="s">
        <v>109</v>
      </c>
      <c r="AG6486" t="s">
        <v>86</v>
      </c>
      <c r="AH6486" t="s">
        <v>64</v>
      </c>
      <c r="AI6486" t="s">
        <v>198</v>
      </c>
      <c r="AJ6486" t="s">
        <v>76</v>
      </c>
      <c r="AK6486" t="s">
        <v>108</v>
      </c>
      <c r="AL6486" t="s">
        <v>137</v>
      </c>
      <c r="AM6486" t="s">
        <v>47</v>
      </c>
      <c r="AN6486" t="s">
        <v>668</v>
      </c>
      <c r="AO6486" t="s">
        <v>47</v>
      </c>
    </row>
    <row r="6487" spans="1:41" hidden="1" x14ac:dyDescent="0.25">
      <c r="A6487" t="s">
        <v>26993</v>
      </c>
      <c r="B6487" t="s">
        <v>26994</v>
      </c>
      <c r="C6487" s="1" t="str">
        <f t="shared" si="408"/>
        <v>21:1066</v>
      </c>
      <c r="D6487" s="1" t="str">
        <f t="shared" si="409"/>
        <v>21:0125</v>
      </c>
      <c r="E6487" t="s">
        <v>26995</v>
      </c>
      <c r="F6487" t="s">
        <v>26996</v>
      </c>
      <c r="H6487">
        <v>51.508064699999998</v>
      </c>
      <c r="I6487">
        <v>-118.3680056</v>
      </c>
      <c r="J6487" s="1" t="str">
        <f t="shared" si="410"/>
        <v>NGR bulk stream sediment</v>
      </c>
      <c r="K6487" s="1" t="str">
        <f t="shared" si="411"/>
        <v>&lt;177 micron (NGR)</v>
      </c>
      <c r="L6487">
        <v>2</v>
      </c>
      <c r="M6487" t="s">
        <v>205</v>
      </c>
      <c r="N6487">
        <v>30</v>
      </c>
      <c r="O6487" t="s">
        <v>123</v>
      </c>
      <c r="P6487" t="s">
        <v>51</v>
      </c>
      <c r="Q6487" t="s">
        <v>807</v>
      </c>
      <c r="R6487" t="s">
        <v>149</v>
      </c>
      <c r="S6487" t="s">
        <v>100</v>
      </c>
      <c r="T6487" t="s">
        <v>85</v>
      </c>
      <c r="U6487" t="s">
        <v>320</v>
      </c>
      <c r="V6487" t="s">
        <v>122</v>
      </c>
      <c r="W6487" t="s">
        <v>79</v>
      </c>
      <c r="X6487" t="s">
        <v>137</v>
      </c>
      <c r="Y6487" t="s">
        <v>124</v>
      </c>
      <c r="Z6487" t="s">
        <v>56</v>
      </c>
      <c r="AA6487" t="s">
        <v>46</v>
      </c>
      <c r="AB6487" t="s">
        <v>198</v>
      </c>
      <c r="AC6487" t="s">
        <v>59</v>
      </c>
      <c r="AD6487" t="s">
        <v>589</v>
      </c>
      <c r="AE6487" t="s">
        <v>380</v>
      </c>
      <c r="AF6487" t="s">
        <v>319</v>
      </c>
      <c r="AG6487" t="s">
        <v>365</v>
      </c>
      <c r="AH6487" t="s">
        <v>105</v>
      </c>
      <c r="AI6487" t="s">
        <v>46</v>
      </c>
      <c r="AJ6487" t="s">
        <v>127</v>
      </c>
      <c r="AK6487" t="s">
        <v>109</v>
      </c>
      <c r="AL6487" t="s">
        <v>122</v>
      </c>
      <c r="AM6487" t="s">
        <v>47</v>
      </c>
      <c r="AN6487" t="s">
        <v>533</v>
      </c>
      <c r="AO6487" t="s">
        <v>99</v>
      </c>
    </row>
    <row r="6488" spans="1:41" hidden="1" x14ac:dyDescent="0.25">
      <c r="A6488" t="s">
        <v>26997</v>
      </c>
      <c r="B6488" t="s">
        <v>26998</v>
      </c>
      <c r="C6488" s="1" t="str">
        <f t="shared" si="408"/>
        <v>21:1066</v>
      </c>
      <c r="D6488" s="1" t="str">
        <f t="shared" si="409"/>
        <v>21:0125</v>
      </c>
      <c r="E6488" t="s">
        <v>26999</v>
      </c>
      <c r="F6488" t="s">
        <v>27000</v>
      </c>
      <c r="H6488">
        <v>51.535982799999999</v>
      </c>
      <c r="I6488">
        <v>-118.3777233</v>
      </c>
      <c r="J6488" s="1" t="str">
        <f t="shared" si="410"/>
        <v>NGR bulk stream sediment</v>
      </c>
      <c r="K6488" s="1" t="str">
        <f t="shared" si="411"/>
        <v>&lt;177 micron (NGR)</v>
      </c>
      <c r="L6488">
        <v>2</v>
      </c>
      <c r="M6488" t="s">
        <v>214</v>
      </c>
      <c r="N6488">
        <v>31</v>
      </c>
      <c r="O6488" t="s">
        <v>73</v>
      </c>
      <c r="P6488" t="s">
        <v>122</v>
      </c>
      <c r="Q6488" t="s">
        <v>487</v>
      </c>
      <c r="R6488" t="s">
        <v>271</v>
      </c>
      <c r="S6488" t="s">
        <v>445</v>
      </c>
      <c r="T6488" t="s">
        <v>50</v>
      </c>
      <c r="U6488" t="s">
        <v>184</v>
      </c>
      <c r="V6488" t="s">
        <v>455</v>
      </c>
      <c r="W6488" t="s">
        <v>142</v>
      </c>
      <c r="X6488" t="s">
        <v>137</v>
      </c>
      <c r="Y6488" t="s">
        <v>358</v>
      </c>
      <c r="Z6488" t="s">
        <v>56</v>
      </c>
      <c r="AA6488" t="s">
        <v>46</v>
      </c>
      <c r="AB6488" t="s">
        <v>54</v>
      </c>
      <c r="AC6488" t="s">
        <v>99</v>
      </c>
      <c r="AD6488" t="s">
        <v>146</v>
      </c>
      <c r="AE6488" t="s">
        <v>380</v>
      </c>
      <c r="AF6488" t="s">
        <v>55</v>
      </c>
      <c r="AG6488" t="s">
        <v>307</v>
      </c>
      <c r="AH6488" t="s">
        <v>47</v>
      </c>
      <c r="AI6488" t="s">
        <v>174</v>
      </c>
      <c r="AJ6488" t="s">
        <v>50</v>
      </c>
      <c r="AK6488" t="s">
        <v>88</v>
      </c>
      <c r="AL6488" t="s">
        <v>51</v>
      </c>
      <c r="AM6488" t="s">
        <v>47</v>
      </c>
      <c r="AN6488" t="s">
        <v>301</v>
      </c>
      <c r="AO6488" t="s">
        <v>175</v>
      </c>
    </row>
    <row r="6489" spans="1:41" hidden="1" x14ac:dyDescent="0.25">
      <c r="A6489" t="s">
        <v>27001</v>
      </c>
      <c r="B6489" t="s">
        <v>27002</v>
      </c>
      <c r="C6489" s="1" t="str">
        <f t="shared" si="408"/>
        <v>21:1066</v>
      </c>
      <c r="D6489" s="1" t="str">
        <f t="shared" si="409"/>
        <v>21:0125</v>
      </c>
      <c r="E6489" t="s">
        <v>27003</v>
      </c>
      <c r="F6489" t="s">
        <v>27004</v>
      </c>
      <c r="H6489">
        <v>51.5306797</v>
      </c>
      <c r="I6489">
        <v>-118.3851037</v>
      </c>
      <c r="J6489" s="1" t="str">
        <f t="shared" si="410"/>
        <v>NGR bulk stream sediment</v>
      </c>
      <c r="K6489" s="1" t="str">
        <f t="shared" si="411"/>
        <v>&lt;177 micron (NGR)</v>
      </c>
      <c r="L6489">
        <v>2</v>
      </c>
      <c r="M6489" t="s">
        <v>223</v>
      </c>
      <c r="N6489">
        <v>32</v>
      </c>
      <c r="O6489" t="s">
        <v>88</v>
      </c>
      <c r="P6489" t="s">
        <v>58</v>
      </c>
      <c r="Q6489" t="s">
        <v>832</v>
      </c>
      <c r="R6489" t="s">
        <v>73</v>
      </c>
      <c r="S6489" t="s">
        <v>538</v>
      </c>
      <c r="T6489" t="s">
        <v>50</v>
      </c>
      <c r="U6489" t="s">
        <v>100</v>
      </c>
      <c r="V6489" t="s">
        <v>109</v>
      </c>
      <c r="W6489" t="s">
        <v>60</v>
      </c>
      <c r="X6489" t="s">
        <v>51</v>
      </c>
      <c r="Y6489" t="s">
        <v>80</v>
      </c>
      <c r="Z6489" t="s">
        <v>56</v>
      </c>
      <c r="AA6489" t="s">
        <v>46</v>
      </c>
      <c r="AB6489" t="s">
        <v>53</v>
      </c>
      <c r="AC6489" t="s">
        <v>49</v>
      </c>
      <c r="AD6489" t="s">
        <v>184</v>
      </c>
      <c r="AE6489" t="s">
        <v>380</v>
      </c>
      <c r="AF6489" t="s">
        <v>58</v>
      </c>
      <c r="AG6489" t="s">
        <v>52</v>
      </c>
      <c r="AH6489" t="s">
        <v>235</v>
      </c>
      <c r="AI6489" t="s">
        <v>149</v>
      </c>
      <c r="AJ6489" t="s">
        <v>85</v>
      </c>
      <c r="AK6489" t="s">
        <v>86</v>
      </c>
      <c r="AL6489" t="s">
        <v>103</v>
      </c>
      <c r="AM6489" t="s">
        <v>47</v>
      </c>
      <c r="AN6489" t="s">
        <v>65</v>
      </c>
      <c r="AO6489" t="s">
        <v>73</v>
      </c>
    </row>
    <row r="6490" spans="1:41" hidden="1" x14ac:dyDescent="0.25">
      <c r="A6490" t="s">
        <v>27005</v>
      </c>
      <c r="B6490" t="s">
        <v>27006</v>
      </c>
      <c r="C6490" s="1" t="str">
        <f t="shared" si="408"/>
        <v>21:1066</v>
      </c>
      <c r="D6490" s="1" t="str">
        <f t="shared" si="409"/>
        <v>21:0125</v>
      </c>
      <c r="E6490" t="s">
        <v>27007</v>
      </c>
      <c r="F6490" t="s">
        <v>27008</v>
      </c>
      <c r="H6490">
        <v>51.515079499999999</v>
      </c>
      <c r="I6490">
        <v>-118.3368396</v>
      </c>
      <c r="J6490" s="1" t="str">
        <f t="shared" si="410"/>
        <v>NGR bulk stream sediment</v>
      </c>
      <c r="K6490" s="1" t="str">
        <f t="shared" si="411"/>
        <v>&lt;177 micron (NGR)</v>
      </c>
      <c r="L6490">
        <v>2</v>
      </c>
      <c r="M6490" t="s">
        <v>233</v>
      </c>
      <c r="N6490">
        <v>33</v>
      </c>
      <c r="O6490" t="s">
        <v>366</v>
      </c>
      <c r="P6490" t="s">
        <v>47</v>
      </c>
      <c r="Q6490" t="s">
        <v>553</v>
      </c>
      <c r="R6490" t="s">
        <v>105</v>
      </c>
      <c r="S6490" t="s">
        <v>507</v>
      </c>
      <c r="T6490" t="s">
        <v>82</v>
      </c>
      <c r="U6490" t="s">
        <v>226</v>
      </c>
      <c r="V6490" t="s">
        <v>227</v>
      </c>
      <c r="W6490" t="s">
        <v>437</v>
      </c>
      <c r="X6490" t="s">
        <v>73</v>
      </c>
      <c r="Y6490" t="s">
        <v>218</v>
      </c>
      <c r="Z6490" t="s">
        <v>199</v>
      </c>
      <c r="AA6490" t="s">
        <v>46</v>
      </c>
      <c r="AB6490" t="s">
        <v>46</v>
      </c>
      <c r="AC6490" t="s">
        <v>120</v>
      </c>
      <c r="AD6490" t="s">
        <v>226</v>
      </c>
      <c r="AE6490" t="s">
        <v>380</v>
      </c>
      <c r="AF6490" t="s">
        <v>85</v>
      </c>
      <c r="AG6490" t="s">
        <v>242</v>
      </c>
      <c r="AH6490" t="s">
        <v>64</v>
      </c>
      <c r="AI6490" t="s">
        <v>149</v>
      </c>
      <c r="AJ6490" t="s">
        <v>76</v>
      </c>
      <c r="AK6490" t="s">
        <v>437</v>
      </c>
      <c r="AL6490" t="s">
        <v>103</v>
      </c>
      <c r="AM6490" t="s">
        <v>47</v>
      </c>
      <c r="AN6490" t="s">
        <v>533</v>
      </c>
      <c r="AO6490" t="s">
        <v>306</v>
      </c>
    </row>
    <row r="6491" spans="1:41" hidden="1" x14ac:dyDescent="0.25">
      <c r="A6491" t="s">
        <v>27009</v>
      </c>
      <c r="B6491" t="s">
        <v>27010</v>
      </c>
      <c r="C6491" s="1" t="str">
        <f t="shared" si="408"/>
        <v>21:1066</v>
      </c>
      <c r="D6491" s="1" t="str">
        <f t="shared" si="409"/>
        <v>21:0125</v>
      </c>
      <c r="E6491" t="s">
        <v>27011</v>
      </c>
      <c r="F6491" t="s">
        <v>27012</v>
      </c>
      <c r="H6491">
        <v>51.520156999999998</v>
      </c>
      <c r="I6491">
        <v>-118.2906751</v>
      </c>
      <c r="J6491" s="1" t="str">
        <f t="shared" si="410"/>
        <v>NGR bulk stream sediment</v>
      </c>
      <c r="K6491" s="1" t="str">
        <f t="shared" si="411"/>
        <v>&lt;177 micron (NGR)</v>
      </c>
      <c r="L6491">
        <v>2</v>
      </c>
      <c r="M6491" t="s">
        <v>248</v>
      </c>
      <c r="N6491">
        <v>34</v>
      </c>
      <c r="O6491" t="s">
        <v>274</v>
      </c>
      <c r="P6491" t="s">
        <v>47</v>
      </c>
      <c r="Q6491" t="s">
        <v>372</v>
      </c>
      <c r="R6491" t="s">
        <v>174</v>
      </c>
      <c r="S6491" t="s">
        <v>107</v>
      </c>
      <c r="T6491" t="s">
        <v>55</v>
      </c>
      <c r="U6491" t="s">
        <v>77</v>
      </c>
      <c r="V6491" t="s">
        <v>122</v>
      </c>
      <c r="W6491" t="s">
        <v>173</v>
      </c>
      <c r="X6491" t="s">
        <v>122</v>
      </c>
      <c r="Y6491" t="s">
        <v>99</v>
      </c>
      <c r="Z6491" t="s">
        <v>56</v>
      </c>
      <c r="AA6491" t="s">
        <v>46</v>
      </c>
      <c r="AB6491" t="s">
        <v>84</v>
      </c>
      <c r="AC6491" t="s">
        <v>82</v>
      </c>
      <c r="AD6491" t="s">
        <v>144</v>
      </c>
      <c r="AE6491" t="s">
        <v>199</v>
      </c>
      <c r="AF6491" t="s">
        <v>224</v>
      </c>
      <c r="AG6491" t="s">
        <v>86</v>
      </c>
      <c r="AH6491" t="s">
        <v>149</v>
      </c>
      <c r="AI6491" t="s">
        <v>57</v>
      </c>
      <c r="AJ6491" t="s">
        <v>88</v>
      </c>
      <c r="AK6491" t="s">
        <v>164</v>
      </c>
      <c r="AL6491" t="s">
        <v>103</v>
      </c>
      <c r="AM6491" t="s">
        <v>47</v>
      </c>
      <c r="AN6491" t="s">
        <v>463</v>
      </c>
      <c r="AO6491" t="s">
        <v>225</v>
      </c>
    </row>
    <row r="6492" spans="1:41" hidden="1" x14ac:dyDescent="0.25">
      <c r="A6492" t="s">
        <v>27013</v>
      </c>
      <c r="B6492" t="s">
        <v>27014</v>
      </c>
      <c r="C6492" s="1" t="str">
        <f t="shared" si="408"/>
        <v>21:1066</v>
      </c>
      <c r="D6492" s="1" t="str">
        <f t="shared" si="409"/>
        <v>21:0125</v>
      </c>
      <c r="E6492" t="s">
        <v>27015</v>
      </c>
      <c r="F6492" t="s">
        <v>27016</v>
      </c>
      <c r="H6492">
        <v>51.510419499999998</v>
      </c>
      <c r="I6492">
        <v>-118.2904869</v>
      </c>
      <c r="J6492" s="1" t="str">
        <f t="shared" si="410"/>
        <v>NGR bulk stream sediment</v>
      </c>
      <c r="K6492" s="1" t="str">
        <f t="shared" si="411"/>
        <v>&lt;177 micron (NGR)</v>
      </c>
      <c r="L6492">
        <v>2</v>
      </c>
      <c r="M6492" t="s">
        <v>256</v>
      </c>
      <c r="N6492">
        <v>35</v>
      </c>
      <c r="O6492" t="s">
        <v>123</v>
      </c>
      <c r="P6492" t="s">
        <v>47</v>
      </c>
      <c r="Q6492" t="s">
        <v>249</v>
      </c>
      <c r="R6492" t="s">
        <v>271</v>
      </c>
      <c r="S6492" t="s">
        <v>126</v>
      </c>
      <c r="T6492" t="s">
        <v>267</v>
      </c>
      <c r="U6492" t="s">
        <v>226</v>
      </c>
      <c r="V6492" t="s">
        <v>238</v>
      </c>
      <c r="W6492" t="s">
        <v>102</v>
      </c>
      <c r="X6492" t="s">
        <v>103</v>
      </c>
      <c r="Y6492" t="s">
        <v>124</v>
      </c>
      <c r="Z6492" t="s">
        <v>56</v>
      </c>
      <c r="AA6492" t="s">
        <v>46</v>
      </c>
      <c r="AB6492" t="s">
        <v>149</v>
      </c>
      <c r="AC6492" t="s">
        <v>120</v>
      </c>
      <c r="AD6492" t="s">
        <v>146</v>
      </c>
      <c r="AE6492" t="s">
        <v>56</v>
      </c>
      <c r="AF6492" t="s">
        <v>58</v>
      </c>
      <c r="AG6492" t="s">
        <v>238</v>
      </c>
      <c r="AH6492" t="s">
        <v>103</v>
      </c>
      <c r="AI6492" t="s">
        <v>174</v>
      </c>
      <c r="AJ6492" t="s">
        <v>209</v>
      </c>
      <c r="AK6492" t="s">
        <v>267</v>
      </c>
      <c r="AL6492" t="s">
        <v>76</v>
      </c>
      <c r="AM6492" t="s">
        <v>47</v>
      </c>
      <c r="AN6492" t="s">
        <v>508</v>
      </c>
      <c r="AO6492" t="s">
        <v>85</v>
      </c>
    </row>
    <row r="6493" spans="1:41" hidden="1" x14ac:dyDescent="0.25">
      <c r="A6493" t="s">
        <v>27017</v>
      </c>
      <c r="B6493" t="s">
        <v>27018</v>
      </c>
      <c r="C6493" s="1" t="str">
        <f t="shared" si="408"/>
        <v>21:1066</v>
      </c>
      <c r="D6493" s="1" t="str">
        <f t="shared" si="409"/>
        <v>21:0125</v>
      </c>
      <c r="E6493" t="s">
        <v>27019</v>
      </c>
      <c r="F6493" t="s">
        <v>27020</v>
      </c>
      <c r="H6493">
        <v>51.510359000000001</v>
      </c>
      <c r="I6493">
        <v>-118.2688685</v>
      </c>
      <c r="J6493" s="1" t="str">
        <f t="shared" si="410"/>
        <v>NGR bulk stream sediment</v>
      </c>
      <c r="K6493" s="1" t="str">
        <f t="shared" si="411"/>
        <v>&lt;177 micron (NGR)</v>
      </c>
      <c r="L6493">
        <v>2</v>
      </c>
      <c r="M6493" t="s">
        <v>265</v>
      </c>
      <c r="N6493">
        <v>36</v>
      </c>
      <c r="O6493" t="s">
        <v>118</v>
      </c>
      <c r="P6493" t="s">
        <v>103</v>
      </c>
      <c r="Q6493" t="s">
        <v>281</v>
      </c>
      <c r="R6493" t="s">
        <v>62</v>
      </c>
      <c r="S6493" t="s">
        <v>431</v>
      </c>
      <c r="T6493" t="s">
        <v>330</v>
      </c>
      <c r="U6493" t="s">
        <v>239</v>
      </c>
      <c r="V6493" t="s">
        <v>228</v>
      </c>
      <c r="W6493" t="s">
        <v>200</v>
      </c>
      <c r="X6493" t="s">
        <v>51</v>
      </c>
      <c r="Y6493" t="s">
        <v>559</v>
      </c>
      <c r="Z6493" t="s">
        <v>56</v>
      </c>
      <c r="AA6493" t="s">
        <v>52</v>
      </c>
      <c r="AB6493" t="s">
        <v>87</v>
      </c>
      <c r="AC6493" t="s">
        <v>145</v>
      </c>
      <c r="AD6493" t="s">
        <v>237</v>
      </c>
      <c r="AE6493" t="s">
        <v>62</v>
      </c>
      <c r="AF6493" t="s">
        <v>128</v>
      </c>
      <c r="AG6493" t="s">
        <v>1425</v>
      </c>
      <c r="AH6493" t="s">
        <v>267</v>
      </c>
      <c r="AI6493" t="s">
        <v>185</v>
      </c>
      <c r="AJ6493" t="s">
        <v>12529</v>
      </c>
      <c r="AK6493" t="s">
        <v>4459</v>
      </c>
      <c r="AL6493" t="s">
        <v>431</v>
      </c>
      <c r="AM6493" t="s">
        <v>47</v>
      </c>
      <c r="AN6493" t="s">
        <v>2563</v>
      </c>
      <c r="AO6493" t="s">
        <v>73</v>
      </c>
    </row>
    <row r="6494" spans="1:41" hidden="1" x14ac:dyDescent="0.25">
      <c r="A6494" t="s">
        <v>27021</v>
      </c>
      <c r="B6494" t="s">
        <v>27022</v>
      </c>
      <c r="C6494" s="1" t="str">
        <f t="shared" si="408"/>
        <v>21:1066</v>
      </c>
      <c r="D6494" s="1" t="str">
        <f t="shared" si="409"/>
        <v>21:0125</v>
      </c>
      <c r="E6494" t="s">
        <v>27023</v>
      </c>
      <c r="F6494" t="s">
        <v>27024</v>
      </c>
      <c r="H6494">
        <v>51.498727199999998</v>
      </c>
      <c r="I6494">
        <v>-118.26755199999999</v>
      </c>
      <c r="J6494" s="1" t="str">
        <f t="shared" si="410"/>
        <v>NGR bulk stream sediment</v>
      </c>
      <c r="K6494" s="1" t="str">
        <f t="shared" si="411"/>
        <v>&lt;177 micron (NGR)</v>
      </c>
      <c r="L6494">
        <v>3</v>
      </c>
      <c r="M6494" t="s">
        <v>45</v>
      </c>
      <c r="N6494">
        <v>37</v>
      </c>
      <c r="O6494" t="s">
        <v>127</v>
      </c>
      <c r="P6494" t="s">
        <v>127</v>
      </c>
      <c r="Q6494" t="s">
        <v>234</v>
      </c>
      <c r="R6494" t="s">
        <v>185</v>
      </c>
      <c r="S6494" t="s">
        <v>538</v>
      </c>
      <c r="T6494" t="s">
        <v>145</v>
      </c>
      <c r="U6494" t="s">
        <v>438</v>
      </c>
      <c r="V6494" t="s">
        <v>412</v>
      </c>
      <c r="W6494" t="s">
        <v>493</v>
      </c>
      <c r="X6494" t="s">
        <v>103</v>
      </c>
      <c r="Y6494" t="s">
        <v>243</v>
      </c>
      <c r="Z6494" t="s">
        <v>56</v>
      </c>
      <c r="AA6494" t="s">
        <v>46</v>
      </c>
      <c r="AB6494" t="s">
        <v>46</v>
      </c>
      <c r="AC6494" t="s">
        <v>197</v>
      </c>
      <c r="AD6494" t="s">
        <v>331</v>
      </c>
      <c r="AE6494" t="s">
        <v>198</v>
      </c>
      <c r="AF6494" t="s">
        <v>108</v>
      </c>
      <c r="AG6494" t="s">
        <v>88</v>
      </c>
      <c r="AH6494" t="s">
        <v>63</v>
      </c>
      <c r="AI6494" t="s">
        <v>87</v>
      </c>
      <c r="AJ6494" t="s">
        <v>85</v>
      </c>
      <c r="AK6494" t="s">
        <v>437</v>
      </c>
      <c r="AL6494" t="s">
        <v>145</v>
      </c>
      <c r="AM6494" t="s">
        <v>47</v>
      </c>
      <c r="AN6494" t="s">
        <v>65</v>
      </c>
      <c r="AO6494" t="s">
        <v>99</v>
      </c>
    </row>
    <row r="6495" spans="1:41" hidden="1" x14ac:dyDescent="0.25">
      <c r="A6495" t="s">
        <v>27025</v>
      </c>
      <c r="B6495" t="s">
        <v>27026</v>
      </c>
      <c r="C6495" s="1" t="str">
        <f t="shared" si="408"/>
        <v>21:1066</v>
      </c>
      <c r="D6495" s="1" t="str">
        <f t="shared" si="409"/>
        <v>21:0125</v>
      </c>
      <c r="E6495" t="s">
        <v>27027</v>
      </c>
      <c r="F6495" t="s">
        <v>27028</v>
      </c>
      <c r="H6495">
        <v>51.466558200000001</v>
      </c>
      <c r="I6495">
        <v>-118.29977510000001</v>
      </c>
      <c r="J6495" s="1" t="str">
        <f t="shared" si="410"/>
        <v>NGR bulk stream sediment</v>
      </c>
      <c r="K6495" s="1" t="str">
        <f t="shared" si="411"/>
        <v>&lt;177 micron (NGR)</v>
      </c>
      <c r="L6495">
        <v>3</v>
      </c>
      <c r="M6495" t="s">
        <v>280</v>
      </c>
      <c r="N6495">
        <v>38</v>
      </c>
      <c r="O6495" t="s">
        <v>66</v>
      </c>
      <c r="P6495" t="s">
        <v>103</v>
      </c>
      <c r="Q6495" t="s">
        <v>364</v>
      </c>
      <c r="R6495" t="s">
        <v>57</v>
      </c>
      <c r="S6495" t="s">
        <v>77</v>
      </c>
      <c r="T6495" t="s">
        <v>82</v>
      </c>
      <c r="U6495" t="s">
        <v>184</v>
      </c>
      <c r="V6495" t="s">
        <v>173</v>
      </c>
      <c r="W6495" t="s">
        <v>142</v>
      </c>
      <c r="X6495" t="s">
        <v>122</v>
      </c>
      <c r="Y6495" t="s">
        <v>112</v>
      </c>
      <c r="Z6495" t="s">
        <v>199</v>
      </c>
      <c r="AA6495" t="s">
        <v>46</v>
      </c>
      <c r="AB6495" t="s">
        <v>54</v>
      </c>
      <c r="AC6495" t="s">
        <v>80</v>
      </c>
      <c r="AD6495" t="s">
        <v>344</v>
      </c>
      <c r="AE6495" t="s">
        <v>198</v>
      </c>
      <c r="AF6495" t="s">
        <v>108</v>
      </c>
      <c r="AG6495" t="s">
        <v>129</v>
      </c>
      <c r="AH6495" t="s">
        <v>61</v>
      </c>
      <c r="AI6495" t="s">
        <v>87</v>
      </c>
      <c r="AJ6495" t="s">
        <v>150</v>
      </c>
      <c r="AK6495" t="s">
        <v>257</v>
      </c>
      <c r="AL6495" t="s">
        <v>47</v>
      </c>
      <c r="AM6495" t="s">
        <v>47</v>
      </c>
      <c r="AN6495" t="s">
        <v>313</v>
      </c>
      <c r="AO6495" t="s">
        <v>330</v>
      </c>
    </row>
    <row r="6496" spans="1:41" hidden="1" x14ac:dyDescent="0.25">
      <c r="A6496" t="s">
        <v>27029</v>
      </c>
      <c r="B6496" t="s">
        <v>27030</v>
      </c>
      <c r="C6496" s="1" t="str">
        <f t="shared" si="408"/>
        <v>21:1066</v>
      </c>
      <c r="D6496" s="1" t="str">
        <f t="shared" si="409"/>
        <v>21:0125</v>
      </c>
      <c r="E6496" t="s">
        <v>27027</v>
      </c>
      <c r="F6496" t="s">
        <v>27031</v>
      </c>
      <c r="H6496">
        <v>51.466558200000001</v>
      </c>
      <c r="I6496">
        <v>-118.29977510000001</v>
      </c>
      <c r="J6496" s="1" t="str">
        <f t="shared" si="410"/>
        <v>NGR bulk stream sediment</v>
      </c>
      <c r="K6496" s="1" t="str">
        <f t="shared" si="411"/>
        <v>&lt;177 micron (NGR)</v>
      </c>
      <c r="L6496">
        <v>3</v>
      </c>
      <c r="M6496" t="s">
        <v>288</v>
      </c>
      <c r="N6496">
        <v>39</v>
      </c>
      <c r="O6496" t="s">
        <v>66</v>
      </c>
      <c r="P6496" t="s">
        <v>73</v>
      </c>
      <c r="Q6496" t="s">
        <v>1157</v>
      </c>
      <c r="R6496" t="s">
        <v>46</v>
      </c>
      <c r="S6496" t="s">
        <v>300</v>
      </c>
      <c r="T6496" t="s">
        <v>217</v>
      </c>
      <c r="U6496" t="s">
        <v>146</v>
      </c>
      <c r="V6496" t="s">
        <v>257</v>
      </c>
      <c r="W6496" t="s">
        <v>103</v>
      </c>
      <c r="X6496" t="s">
        <v>122</v>
      </c>
      <c r="Y6496" t="s">
        <v>104</v>
      </c>
      <c r="Z6496" t="s">
        <v>199</v>
      </c>
      <c r="AA6496" t="s">
        <v>46</v>
      </c>
      <c r="AB6496" t="s">
        <v>54</v>
      </c>
      <c r="AC6496" t="s">
        <v>75</v>
      </c>
      <c r="AD6496" t="s">
        <v>343</v>
      </c>
      <c r="AE6496" t="s">
        <v>198</v>
      </c>
      <c r="AF6496" t="s">
        <v>108</v>
      </c>
      <c r="AG6496" t="s">
        <v>274</v>
      </c>
      <c r="AH6496" t="s">
        <v>110</v>
      </c>
      <c r="AI6496" t="s">
        <v>46</v>
      </c>
      <c r="AJ6496" t="s">
        <v>58</v>
      </c>
      <c r="AK6496" t="s">
        <v>130</v>
      </c>
      <c r="AL6496" t="s">
        <v>47</v>
      </c>
      <c r="AM6496" t="s">
        <v>47</v>
      </c>
      <c r="AN6496" t="s">
        <v>65</v>
      </c>
      <c r="AO6496" t="s">
        <v>267</v>
      </c>
    </row>
    <row r="6497" spans="1:41" hidden="1" x14ac:dyDescent="0.25">
      <c r="A6497" t="s">
        <v>27032</v>
      </c>
      <c r="B6497" t="s">
        <v>27033</v>
      </c>
      <c r="C6497" s="1" t="str">
        <f t="shared" si="408"/>
        <v>21:1066</v>
      </c>
      <c r="D6497" s="1" t="str">
        <f t="shared" si="409"/>
        <v>21:0125</v>
      </c>
      <c r="E6497" t="s">
        <v>27034</v>
      </c>
      <c r="F6497" t="s">
        <v>27035</v>
      </c>
      <c r="H6497">
        <v>51.4920039</v>
      </c>
      <c r="I6497">
        <v>-118.2386849</v>
      </c>
      <c r="J6497" s="1" t="str">
        <f t="shared" si="410"/>
        <v>NGR bulk stream sediment</v>
      </c>
      <c r="K6497" s="1" t="str">
        <f t="shared" si="411"/>
        <v>&lt;177 micron (NGR)</v>
      </c>
      <c r="L6497">
        <v>3</v>
      </c>
      <c r="M6497" t="s">
        <v>71</v>
      </c>
      <c r="N6497">
        <v>40</v>
      </c>
      <c r="O6497" t="s">
        <v>175</v>
      </c>
      <c r="P6497" t="s">
        <v>51</v>
      </c>
      <c r="Q6497" t="s">
        <v>481</v>
      </c>
      <c r="R6497" t="s">
        <v>164</v>
      </c>
      <c r="S6497" t="s">
        <v>589</v>
      </c>
      <c r="T6497" t="s">
        <v>267</v>
      </c>
      <c r="U6497" t="s">
        <v>146</v>
      </c>
      <c r="V6497" t="s">
        <v>188</v>
      </c>
      <c r="W6497" t="s">
        <v>164</v>
      </c>
      <c r="X6497" t="s">
        <v>103</v>
      </c>
      <c r="Y6497" t="s">
        <v>290</v>
      </c>
      <c r="Z6497" t="s">
        <v>56</v>
      </c>
      <c r="AA6497" t="s">
        <v>46</v>
      </c>
      <c r="AB6497" t="s">
        <v>57</v>
      </c>
      <c r="AC6497" t="s">
        <v>112</v>
      </c>
      <c r="AD6497" t="s">
        <v>438</v>
      </c>
      <c r="AE6497" t="s">
        <v>199</v>
      </c>
      <c r="AF6497" t="s">
        <v>406</v>
      </c>
      <c r="AG6497" t="s">
        <v>181</v>
      </c>
      <c r="AH6497" t="s">
        <v>122</v>
      </c>
      <c r="AI6497" t="s">
        <v>87</v>
      </c>
      <c r="AJ6497" t="s">
        <v>267</v>
      </c>
      <c r="AK6497" t="s">
        <v>292</v>
      </c>
      <c r="AL6497" t="s">
        <v>330</v>
      </c>
      <c r="AM6497" t="s">
        <v>47</v>
      </c>
      <c r="AN6497" t="s">
        <v>432</v>
      </c>
      <c r="AO6497" t="s">
        <v>127</v>
      </c>
    </row>
    <row r="6498" spans="1:41" hidden="1" x14ac:dyDescent="0.25">
      <c r="A6498" t="s">
        <v>27036</v>
      </c>
      <c r="B6498" t="s">
        <v>27037</v>
      </c>
      <c r="C6498" s="1" t="str">
        <f t="shared" si="408"/>
        <v>21:1066</v>
      </c>
      <c r="D6498" s="1" t="str">
        <f t="shared" si="409"/>
        <v>21:0125</v>
      </c>
      <c r="E6498" t="s">
        <v>27038</v>
      </c>
      <c r="F6498" t="s">
        <v>27039</v>
      </c>
      <c r="H6498">
        <v>51.5009637</v>
      </c>
      <c r="I6498">
        <v>-118.2315649</v>
      </c>
      <c r="J6498" s="1" t="str">
        <f t="shared" si="410"/>
        <v>NGR bulk stream sediment</v>
      </c>
      <c r="K6498" s="1" t="str">
        <f t="shared" si="411"/>
        <v>&lt;177 micron (NGR)</v>
      </c>
      <c r="L6498">
        <v>3</v>
      </c>
      <c r="M6498" t="s">
        <v>95</v>
      </c>
      <c r="N6498">
        <v>41</v>
      </c>
      <c r="O6498" t="s">
        <v>143</v>
      </c>
      <c r="P6498" t="s">
        <v>51</v>
      </c>
      <c r="Q6498" t="s">
        <v>492</v>
      </c>
      <c r="R6498" t="s">
        <v>228</v>
      </c>
      <c r="S6498" t="s">
        <v>126</v>
      </c>
      <c r="T6498" t="s">
        <v>175</v>
      </c>
      <c r="U6498" t="s">
        <v>482</v>
      </c>
      <c r="V6498" t="s">
        <v>274</v>
      </c>
      <c r="W6498" t="s">
        <v>282</v>
      </c>
      <c r="X6498" t="s">
        <v>73</v>
      </c>
      <c r="Y6498" t="s">
        <v>187</v>
      </c>
      <c r="Z6498" t="s">
        <v>56</v>
      </c>
      <c r="AA6498" t="s">
        <v>46</v>
      </c>
      <c r="AB6498" t="s">
        <v>54</v>
      </c>
      <c r="AC6498" t="s">
        <v>475</v>
      </c>
      <c r="AD6498" t="s">
        <v>146</v>
      </c>
      <c r="AE6498" t="s">
        <v>57</v>
      </c>
      <c r="AF6498" t="s">
        <v>55</v>
      </c>
      <c r="AG6498" t="s">
        <v>150</v>
      </c>
      <c r="AH6498" t="s">
        <v>173</v>
      </c>
      <c r="AI6498" t="s">
        <v>110</v>
      </c>
      <c r="AJ6498" t="s">
        <v>108</v>
      </c>
      <c r="AK6498" t="s">
        <v>292</v>
      </c>
      <c r="AL6498" t="s">
        <v>85</v>
      </c>
      <c r="AM6498" t="s">
        <v>47</v>
      </c>
      <c r="AN6498" t="s">
        <v>533</v>
      </c>
      <c r="AO6498" t="s">
        <v>108</v>
      </c>
    </row>
    <row r="6499" spans="1:41" hidden="1" x14ac:dyDescent="0.25">
      <c r="A6499" t="s">
        <v>27040</v>
      </c>
      <c r="B6499" t="s">
        <v>27041</v>
      </c>
      <c r="C6499" s="1" t="str">
        <f t="shared" si="408"/>
        <v>21:1066</v>
      </c>
      <c r="D6499" s="1" t="str">
        <f t="shared" si="409"/>
        <v>21:0125</v>
      </c>
      <c r="E6499" t="s">
        <v>27042</v>
      </c>
      <c r="F6499" t="s">
        <v>27043</v>
      </c>
      <c r="H6499">
        <v>51.491984100000003</v>
      </c>
      <c r="I6499">
        <v>-118.167047</v>
      </c>
      <c r="J6499" s="1" t="str">
        <f t="shared" si="410"/>
        <v>NGR bulk stream sediment</v>
      </c>
      <c r="K6499" s="1" t="str">
        <f t="shared" si="411"/>
        <v>&lt;177 micron (NGR)</v>
      </c>
      <c r="L6499">
        <v>3</v>
      </c>
      <c r="M6499" t="s">
        <v>117</v>
      </c>
      <c r="N6499">
        <v>42</v>
      </c>
      <c r="O6499" t="s">
        <v>365</v>
      </c>
      <c r="P6499" t="s">
        <v>47</v>
      </c>
      <c r="Q6499" t="s">
        <v>646</v>
      </c>
      <c r="R6499" t="s">
        <v>235</v>
      </c>
      <c r="S6499" t="s">
        <v>207</v>
      </c>
      <c r="T6499" t="s">
        <v>209</v>
      </c>
      <c r="U6499" t="s">
        <v>445</v>
      </c>
      <c r="V6499" t="s">
        <v>164</v>
      </c>
      <c r="W6499" t="s">
        <v>102</v>
      </c>
      <c r="X6499" t="s">
        <v>209</v>
      </c>
      <c r="Y6499" t="s">
        <v>126</v>
      </c>
      <c r="Z6499" t="s">
        <v>53</v>
      </c>
      <c r="AA6499" t="s">
        <v>46</v>
      </c>
      <c r="AB6499" t="s">
        <v>54</v>
      </c>
      <c r="AC6499" t="s">
        <v>50</v>
      </c>
      <c r="AD6499" t="s">
        <v>438</v>
      </c>
      <c r="AE6499" t="s">
        <v>62</v>
      </c>
      <c r="AF6499" t="s">
        <v>58</v>
      </c>
      <c r="AG6499" t="s">
        <v>860</v>
      </c>
      <c r="AH6499" t="s">
        <v>173</v>
      </c>
      <c r="AI6499" t="s">
        <v>47</v>
      </c>
      <c r="AJ6499" t="s">
        <v>3575</v>
      </c>
      <c r="AK6499" t="s">
        <v>336</v>
      </c>
      <c r="AL6499" t="s">
        <v>47</v>
      </c>
      <c r="AM6499" t="s">
        <v>103</v>
      </c>
      <c r="AN6499" t="s">
        <v>651</v>
      </c>
      <c r="AO6499" t="s">
        <v>267</v>
      </c>
    </row>
    <row r="6500" spans="1:41" hidden="1" x14ac:dyDescent="0.25">
      <c r="A6500" t="s">
        <v>27044</v>
      </c>
      <c r="B6500" t="s">
        <v>27045</v>
      </c>
      <c r="C6500" s="1" t="str">
        <f t="shared" si="408"/>
        <v>21:1066</v>
      </c>
      <c r="D6500" s="1" t="str">
        <f t="shared" si="409"/>
        <v>21:0125</v>
      </c>
      <c r="E6500" t="s">
        <v>27046</v>
      </c>
      <c r="F6500" t="s">
        <v>27047</v>
      </c>
      <c r="H6500">
        <v>51.507028400000003</v>
      </c>
      <c r="I6500">
        <v>-118.1562199</v>
      </c>
      <c r="J6500" s="1" t="str">
        <f t="shared" si="410"/>
        <v>NGR bulk stream sediment</v>
      </c>
      <c r="K6500" s="1" t="str">
        <f t="shared" si="411"/>
        <v>&lt;177 micron (NGR)</v>
      </c>
      <c r="L6500">
        <v>3</v>
      </c>
      <c r="M6500" t="s">
        <v>136</v>
      </c>
      <c r="N6500">
        <v>43</v>
      </c>
      <c r="O6500" t="s">
        <v>76</v>
      </c>
      <c r="P6500" t="s">
        <v>51</v>
      </c>
      <c r="Q6500" t="s">
        <v>322</v>
      </c>
      <c r="R6500" t="s">
        <v>139</v>
      </c>
      <c r="S6500" t="s">
        <v>386</v>
      </c>
      <c r="T6500" t="s">
        <v>267</v>
      </c>
      <c r="U6500" t="s">
        <v>320</v>
      </c>
      <c r="V6500" t="s">
        <v>79</v>
      </c>
      <c r="W6500" t="s">
        <v>60</v>
      </c>
      <c r="X6500" t="s">
        <v>50</v>
      </c>
      <c r="Y6500" t="s">
        <v>251</v>
      </c>
      <c r="Z6500" t="s">
        <v>53</v>
      </c>
      <c r="AA6500" t="s">
        <v>46</v>
      </c>
      <c r="AB6500" t="s">
        <v>174</v>
      </c>
      <c r="AC6500" t="s">
        <v>475</v>
      </c>
      <c r="AD6500" t="s">
        <v>146</v>
      </c>
      <c r="AE6500" t="s">
        <v>198</v>
      </c>
      <c r="AF6500" t="s">
        <v>406</v>
      </c>
      <c r="AG6500" t="s">
        <v>2163</v>
      </c>
      <c r="AH6500" t="s">
        <v>122</v>
      </c>
      <c r="AI6500" t="s">
        <v>47</v>
      </c>
      <c r="AJ6500" t="s">
        <v>2300</v>
      </c>
      <c r="AK6500" t="s">
        <v>271</v>
      </c>
      <c r="AL6500" t="s">
        <v>47</v>
      </c>
      <c r="AM6500" t="s">
        <v>103</v>
      </c>
      <c r="AN6500" t="s">
        <v>234</v>
      </c>
      <c r="AO6500" t="s">
        <v>82</v>
      </c>
    </row>
    <row r="6501" spans="1:41" hidden="1" x14ac:dyDescent="0.25">
      <c r="A6501" t="s">
        <v>27048</v>
      </c>
      <c r="B6501" t="s">
        <v>27049</v>
      </c>
      <c r="C6501" s="1" t="str">
        <f t="shared" si="408"/>
        <v>21:1066</v>
      </c>
      <c r="D6501" s="1" t="str">
        <f t="shared" si="409"/>
        <v>21:0125</v>
      </c>
      <c r="E6501" t="s">
        <v>27050</v>
      </c>
      <c r="F6501" t="s">
        <v>27051</v>
      </c>
      <c r="H6501">
        <v>51.512461700000003</v>
      </c>
      <c r="I6501">
        <v>-118.12371520000001</v>
      </c>
      <c r="J6501" s="1" t="str">
        <f t="shared" si="410"/>
        <v>NGR bulk stream sediment</v>
      </c>
      <c r="K6501" s="1" t="str">
        <f t="shared" si="411"/>
        <v>&lt;177 micron (NGR)</v>
      </c>
      <c r="L6501">
        <v>3</v>
      </c>
      <c r="M6501" t="s">
        <v>157</v>
      </c>
      <c r="N6501">
        <v>44</v>
      </c>
      <c r="O6501" t="s">
        <v>3546</v>
      </c>
      <c r="P6501" t="s">
        <v>3546</v>
      </c>
      <c r="Q6501" t="s">
        <v>3546</v>
      </c>
      <c r="R6501" t="s">
        <v>3546</v>
      </c>
      <c r="S6501" t="s">
        <v>3546</v>
      </c>
      <c r="T6501" t="s">
        <v>3546</v>
      </c>
      <c r="U6501" t="s">
        <v>3546</v>
      </c>
      <c r="V6501" t="s">
        <v>3546</v>
      </c>
      <c r="W6501" t="s">
        <v>3546</v>
      </c>
      <c r="X6501" t="s">
        <v>3546</v>
      </c>
      <c r="Y6501" t="s">
        <v>3546</v>
      </c>
      <c r="Z6501" t="s">
        <v>3546</v>
      </c>
      <c r="AA6501" t="s">
        <v>3546</v>
      </c>
      <c r="AB6501" t="s">
        <v>3546</v>
      </c>
      <c r="AC6501" t="s">
        <v>3546</v>
      </c>
      <c r="AD6501" t="s">
        <v>3546</v>
      </c>
      <c r="AE6501" t="s">
        <v>3546</v>
      </c>
      <c r="AF6501" t="s">
        <v>3546</v>
      </c>
      <c r="AG6501" t="s">
        <v>3546</v>
      </c>
      <c r="AH6501" t="s">
        <v>3546</v>
      </c>
      <c r="AI6501" t="s">
        <v>3546</v>
      </c>
      <c r="AJ6501" t="s">
        <v>3546</v>
      </c>
      <c r="AK6501" t="s">
        <v>3546</v>
      </c>
      <c r="AL6501" t="s">
        <v>3546</v>
      </c>
      <c r="AM6501" t="s">
        <v>3546</v>
      </c>
      <c r="AN6501" t="s">
        <v>3546</v>
      </c>
      <c r="AO6501" t="s">
        <v>3546</v>
      </c>
    </row>
    <row r="6502" spans="1:41" hidden="1" x14ac:dyDescent="0.25">
      <c r="A6502" t="s">
        <v>27052</v>
      </c>
      <c r="B6502" t="s">
        <v>27053</v>
      </c>
      <c r="C6502" s="1" t="str">
        <f t="shared" si="408"/>
        <v>21:1066</v>
      </c>
      <c r="D6502" s="1" t="str">
        <f t="shared" si="409"/>
        <v>21:0125</v>
      </c>
      <c r="E6502" t="s">
        <v>27054</v>
      </c>
      <c r="F6502" t="s">
        <v>27055</v>
      </c>
      <c r="H6502">
        <v>51.508947900000003</v>
      </c>
      <c r="I6502">
        <v>-118.1149825</v>
      </c>
      <c r="J6502" s="1" t="str">
        <f t="shared" si="410"/>
        <v>NGR bulk stream sediment</v>
      </c>
      <c r="K6502" s="1" t="str">
        <f t="shared" si="411"/>
        <v>&lt;177 micron (NGR)</v>
      </c>
      <c r="L6502">
        <v>3</v>
      </c>
      <c r="M6502" t="s">
        <v>170</v>
      </c>
      <c r="N6502">
        <v>45</v>
      </c>
      <c r="O6502" t="s">
        <v>238</v>
      </c>
      <c r="P6502" t="s">
        <v>47</v>
      </c>
      <c r="Q6502" t="s">
        <v>313</v>
      </c>
      <c r="R6502" t="s">
        <v>105</v>
      </c>
      <c r="S6502" t="s">
        <v>431</v>
      </c>
      <c r="T6502" t="s">
        <v>50</v>
      </c>
      <c r="U6502" t="s">
        <v>126</v>
      </c>
      <c r="V6502" t="s">
        <v>63</v>
      </c>
      <c r="W6502" t="s">
        <v>79</v>
      </c>
      <c r="X6502" t="s">
        <v>85</v>
      </c>
      <c r="Y6502" t="s">
        <v>236</v>
      </c>
      <c r="Z6502" t="s">
        <v>84</v>
      </c>
      <c r="AA6502" t="s">
        <v>46</v>
      </c>
      <c r="AB6502" t="s">
        <v>46</v>
      </c>
      <c r="AC6502" t="s">
        <v>269</v>
      </c>
      <c r="AD6502" t="s">
        <v>328</v>
      </c>
      <c r="AE6502" t="s">
        <v>62</v>
      </c>
      <c r="AF6502" t="s">
        <v>52</v>
      </c>
      <c r="AG6502" t="s">
        <v>1059</v>
      </c>
      <c r="AH6502" t="s">
        <v>81</v>
      </c>
      <c r="AI6502" t="s">
        <v>64</v>
      </c>
      <c r="AJ6502" t="s">
        <v>50</v>
      </c>
      <c r="AK6502" t="s">
        <v>103</v>
      </c>
      <c r="AL6502" t="s">
        <v>47</v>
      </c>
      <c r="AM6502" t="s">
        <v>122</v>
      </c>
      <c r="AN6502" t="s">
        <v>138</v>
      </c>
      <c r="AO6502" t="s">
        <v>145</v>
      </c>
    </row>
    <row r="6503" spans="1:41" hidden="1" x14ac:dyDescent="0.25">
      <c r="A6503" t="s">
        <v>27056</v>
      </c>
      <c r="B6503" t="s">
        <v>27057</v>
      </c>
      <c r="C6503" s="1" t="str">
        <f t="shared" si="408"/>
        <v>21:1066</v>
      </c>
      <c r="D6503" s="1" t="str">
        <f t="shared" si="409"/>
        <v>21:0125</v>
      </c>
      <c r="E6503" t="s">
        <v>27058</v>
      </c>
      <c r="F6503" t="s">
        <v>27059</v>
      </c>
      <c r="H6503">
        <v>51.525269899999998</v>
      </c>
      <c r="I6503">
        <v>-118.07359030000001</v>
      </c>
      <c r="J6503" s="1" t="str">
        <f t="shared" si="410"/>
        <v>NGR bulk stream sediment</v>
      </c>
      <c r="K6503" s="1" t="str">
        <f t="shared" si="411"/>
        <v>&lt;177 micron (NGR)</v>
      </c>
      <c r="L6503">
        <v>3</v>
      </c>
      <c r="M6503" t="s">
        <v>180</v>
      </c>
      <c r="N6503">
        <v>46</v>
      </c>
      <c r="O6503" t="s">
        <v>365</v>
      </c>
      <c r="P6503" t="s">
        <v>103</v>
      </c>
      <c r="Q6503" t="s">
        <v>313</v>
      </c>
      <c r="R6503" t="s">
        <v>54</v>
      </c>
      <c r="S6503" t="s">
        <v>146</v>
      </c>
      <c r="T6503" t="s">
        <v>217</v>
      </c>
      <c r="U6503" t="s">
        <v>695</v>
      </c>
      <c r="V6503" t="s">
        <v>47</v>
      </c>
      <c r="W6503" t="s">
        <v>371</v>
      </c>
      <c r="X6503" t="s">
        <v>58</v>
      </c>
      <c r="Y6503" t="s">
        <v>462</v>
      </c>
      <c r="Z6503" t="s">
        <v>62</v>
      </c>
      <c r="AA6503" t="s">
        <v>46</v>
      </c>
      <c r="AB6503" t="s">
        <v>54</v>
      </c>
      <c r="AC6503" t="s">
        <v>344</v>
      </c>
      <c r="AD6503" t="s">
        <v>268</v>
      </c>
      <c r="AE6503" t="s">
        <v>53</v>
      </c>
      <c r="AF6503" t="s">
        <v>108</v>
      </c>
      <c r="AG6503" t="s">
        <v>609</v>
      </c>
      <c r="AH6503" t="s">
        <v>161</v>
      </c>
      <c r="AI6503" t="s">
        <v>61</v>
      </c>
      <c r="AJ6503" t="s">
        <v>76</v>
      </c>
      <c r="AK6503" t="s">
        <v>60</v>
      </c>
      <c r="AL6503" t="s">
        <v>47</v>
      </c>
      <c r="AM6503" t="s">
        <v>122</v>
      </c>
      <c r="AN6503" t="s">
        <v>322</v>
      </c>
      <c r="AO6503" t="s">
        <v>217</v>
      </c>
    </row>
    <row r="6504" spans="1:41" hidden="1" x14ac:dyDescent="0.25">
      <c r="A6504" t="s">
        <v>27060</v>
      </c>
      <c r="B6504" t="s">
        <v>27061</v>
      </c>
      <c r="C6504" s="1" t="str">
        <f t="shared" si="408"/>
        <v>21:1066</v>
      </c>
      <c r="D6504" s="1" t="str">
        <f t="shared" si="409"/>
        <v>21:0125</v>
      </c>
      <c r="E6504" t="s">
        <v>27062</v>
      </c>
      <c r="F6504" t="s">
        <v>27063</v>
      </c>
      <c r="H6504">
        <v>51.517749299999998</v>
      </c>
      <c r="I6504">
        <v>-118.0719146</v>
      </c>
      <c r="J6504" s="1" t="str">
        <f t="shared" si="410"/>
        <v>NGR bulk stream sediment</v>
      </c>
      <c r="K6504" s="1" t="str">
        <f t="shared" si="411"/>
        <v>&lt;177 micron (NGR)</v>
      </c>
      <c r="L6504">
        <v>3</v>
      </c>
      <c r="M6504" t="s">
        <v>195</v>
      </c>
      <c r="N6504">
        <v>47</v>
      </c>
      <c r="O6504" t="s">
        <v>51</v>
      </c>
      <c r="P6504" t="s">
        <v>47</v>
      </c>
      <c r="Q6504" t="s">
        <v>294</v>
      </c>
      <c r="R6504" t="s">
        <v>125</v>
      </c>
      <c r="S6504" t="s">
        <v>438</v>
      </c>
      <c r="T6504" t="s">
        <v>175</v>
      </c>
      <c r="U6504" t="s">
        <v>207</v>
      </c>
      <c r="V6504" t="s">
        <v>161</v>
      </c>
      <c r="W6504" t="s">
        <v>51</v>
      </c>
      <c r="X6504" t="s">
        <v>137</v>
      </c>
      <c r="Y6504" t="s">
        <v>343</v>
      </c>
      <c r="Z6504" t="s">
        <v>199</v>
      </c>
      <c r="AA6504" t="s">
        <v>46</v>
      </c>
      <c r="AB6504" t="s">
        <v>54</v>
      </c>
      <c r="AC6504" t="s">
        <v>290</v>
      </c>
      <c r="AD6504" t="s">
        <v>538</v>
      </c>
      <c r="AE6504" t="s">
        <v>54</v>
      </c>
      <c r="AF6504" t="s">
        <v>58</v>
      </c>
      <c r="AG6504" t="s">
        <v>1092</v>
      </c>
      <c r="AH6504" t="s">
        <v>47</v>
      </c>
      <c r="AI6504" t="s">
        <v>61</v>
      </c>
      <c r="AJ6504" t="s">
        <v>267</v>
      </c>
      <c r="AK6504" t="s">
        <v>130</v>
      </c>
      <c r="AL6504" t="s">
        <v>47</v>
      </c>
      <c r="AM6504" t="s">
        <v>47</v>
      </c>
      <c r="AN6504" t="s">
        <v>337</v>
      </c>
      <c r="AO6504" t="s">
        <v>127</v>
      </c>
    </row>
    <row r="6505" spans="1:41" hidden="1" x14ac:dyDescent="0.25">
      <c r="A6505" t="s">
        <v>27064</v>
      </c>
      <c r="B6505" t="s">
        <v>27065</v>
      </c>
      <c r="C6505" s="1" t="str">
        <f t="shared" si="408"/>
        <v>21:1066</v>
      </c>
      <c r="D6505" s="1" t="str">
        <f t="shared" si="409"/>
        <v>21:0125</v>
      </c>
      <c r="E6505" t="s">
        <v>27066</v>
      </c>
      <c r="F6505" t="s">
        <v>27067</v>
      </c>
      <c r="H6505">
        <v>51.520989399999998</v>
      </c>
      <c r="I6505">
        <v>-118.0567693</v>
      </c>
      <c r="J6505" s="1" t="str">
        <f t="shared" si="410"/>
        <v>NGR bulk stream sediment</v>
      </c>
      <c r="K6505" s="1" t="str">
        <f t="shared" si="411"/>
        <v>&lt;177 micron (NGR)</v>
      </c>
      <c r="L6505">
        <v>3</v>
      </c>
      <c r="M6505" t="s">
        <v>205</v>
      </c>
      <c r="N6505">
        <v>48</v>
      </c>
      <c r="O6505" t="s">
        <v>238</v>
      </c>
      <c r="P6505" t="s">
        <v>47</v>
      </c>
      <c r="Q6505" t="s">
        <v>432</v>
      </c>
      <c r="R6505" t="s">
        <v>46</v>
      </c>
      <c r="S6505" t="s">
        <v>438</v>
      </c>
      <c r="T6505" t="s">
        <v>76</v>
      </c>
      <c r="U6505" t="s">
        <v>538</v>
      </c>
      <c r="V6505" t="s">
        <v>139</v>
      </c>
      <c r="W6505" t="s">
        <v>257</v>
      </c>
      <c r="X6505" t="s">
        <v>267</v>
      </c>
      <c r="Y6505" t="s">
        <v>144</v>
      </c>
      <c r="Z6505" t="s">
        <v>84</v>
      </c>
      <c r="AA6505" t="s">
        <v>46</v>
      </c>
      <c r="AB6505" t="s">
        <v>198</v>
      </c>
      <c r="AC6505" t="s">
        <v>197</v>
      </c>
      <c r="AD6505" t="s">
        <v>532</v>
      </c>
      <c r="AE6505" t="s">
        <v>199</v>
      </c>
      <c r="AF6505" t="s">
        <v>292</v>
      </c>
      <c r="AG6505" t="s">
        <v>609</v>
      </c>
      <c r="AH6505" t="s">
        <v>63</v>
      </c>
      <c r="AI6505" t="s">
        <v>61</v>
      </c>
      <c r="AJ6505" t="s">
        <v>66</v>
      </c>
      <c r="AK6505" t="s">
        <v>336</v>
      </c>
      <c r="AL6505" t="s">
        <v>47</v>
      </c>
      <c r="AM6505" t="s">
        <v>122</v>
      </c>
      <c r="AN6505" t="s">
        <v>249</v>
      </c>
      <c r="AO6505" t="s">
        <v>127</v>
      </c>
    </row>
    <row r="6506" spans="1:41" hidden="1" x14ac:dyDescent="0.25">
      <c r="A6506" t="s">
        <v>27068</v>
      </c>
      <c r="B6506" t="s">
        <v>27069</v>
      </c>
      <c r="C6506" s="1" t="str">
        <f t="shared" si="408"/>
        <v>21:1066</v>
      </c>
      <c r="D6506" s="1" t="str">
        <f t="shared" si="409"/>
        <v>21:0125</v>
      </c>
      <c r="E6506" t="s">
        <v>27070</v>
      </c>
      <c r="F6506" t="s">
        <v>27071</v>
      </c>
      <c r="H6506">
        <v>51.4956107</v>
      </c>
      <c r="I6506">
        <v>-118.03680629999999</v>
      </c>
      <c r="J6506" s="1" t="str">
        <f t="shared" si="410"/>
        <v>NGR bulk stream sediment</v>
      </c>
      <c r="K6506" s="1" t="str">
        <f t="shared" si="411"/>
        <v>&lt;177 micron (NGR)</v>
      </c>
      <c r="L6506">
        <v>3</v>
      </c>
      <c r="M6506" t="s">
        <v>214</v>
      </c>
      <c r="N6506">
        <v>49</v>
      </c>
      <c r="O6506" t="s">
        <v>85</v>
      </c>
      <c r="P6506" t="s">
        <v>47</v>
      </c>
      <c r="Q6506" t="s">
        <v>1304</v>
      </c>
      <c r="R6506" t="s">
        <v>87</v>
      </c>
      <c r="S6506" t="s">
        <v>237</v>
      </c>
      <c r="T6506" t="s">
        <v>66</v>
      </c>
      <c r="U6506" t="s">
        <v>183</v>
      </c>
      <c r="V6506" t="s">
        <v>47</v>
      </c>
      <c r="W6506" t="s">
        <v>60</v>
      </c>
      <c r="X6506" t="s">
        <v>175</v>
      </c>
      <c r="Y6506" t="s">
        <v>344</v>
      </c>
      <c r="Z6506" t="s">
        <v>53</v>
      </c>
      <c r="AA6506" t="s">
        <v>46</v>
      </c>
      <c r="AB6506" t="s">
        <v>62</v>
      </c>
      <c r="AC6506" t="s">
        <v>197</v>
      </c>
      <c r="AD6506" t="s">
        <v>829</v>
      </c>
      <c r="AE6506" t="s">
        <v>53</v>
      </c>
      <c r="AF6506" t="s">
        <v>319</v>
      </c>
      <c r="AG6506" t="s">
        <v>898</v>
      </c>
      <c r="AH6506" t="s">
        <v>105</v>
      </c>
      <c r="AI6506" t="s">
        <v>235</v>
      </c>
      <c r="AJ6506" t="s">
        <v>2152</v>
      </c>
      <c r="AK6506" t="s">
        <v>270</v>
      </c>
      <c r="AL6506" t="s">
        <v>47</v>
      </c>
      <c r="AM6506" t="s">
        <v>103</v>
      </c>
      <c r="AN6506" t="s">
        <v>411</v>
      </c>
      <c r="AO6506" t="s">
        <v>209</v>
      </c>
    </row>
    <row r="6507" spans="1:41" hidden="1" x14ac:dyDescent="0.25">
      <c r="A6507" t="s">
        <v>27072</v>
      </c>
      <c r="B6507" t="s">
        <v>27073</v>
      </c>
      <c r="C6507" s="1" t="str">
        <f t="shared" si="408"/>
        <v>21:1066</v>
      </c>
      <c r="D6507" s="1" t="str">
        <f t="shared" si="409"/>
        <v>21:0125</v>
      </c>
      <c r="E6507" t="s">
        <v>27074</v>
      </c>
      <c r="F6507" t="s">
        <v>27075</v>
      </c>
      <c r="H6507">
        <v>51.485202800000003</v>
      </c>
      <c r="I6507">
        <v>-118.0422884</v>
      </c>
      <c r="J6507" s="1" t="str">
        <f t="shared" si="410"/>
        <v>NGR bulk stream sediment</v>
      </c>
      <c r="K6507" s="1" t="str">
        <f t="shared" si="411"/>
        <v>&lt;177 micron (NGR)</v>
      </c>
      <c r="L6507">
        <v>3</v>
      </c>
      <c r="M6507" t="s">
        <v>223</v>
      </c>
      <c r="N6507">
        <v>50</v>
      </c>
      <c r="O6507" t="s">
        <v>266</v>
      </c>
      <c r="P6507" t="s">
        <v>122</v>
      </c>
      <c r="Q6507" t="s">
        <v>725</v>
      </c>
      <c r="R6507" t="s">
        <v>53</v>
      </c>
      <c r="S6507" t="s">
        <v>386</v>
      </c>
      <c r="T6507" t="s">
        <v>127</v>
      </c>
      <c r="U6507" t="s">
        <v>241</v>
      </c>
      <c r="V6507" t="s">
        <v>81</v>
      </c>
      <c r="W6507" t="s">
        <v>79</v>
      </c>
      <c r="X6507" t="s">
        <v>66</v>
      </c>
      <c r="Y6507" t="s">
        <v>532</v>
      </c>
      <c r="Z6507" t="s">
        <v>57</v>
      </c>
      <c r="AA6507" t="s">
        <v>46</v>
      </c>
      <c r="AB6507" t="s">
        <v>62</v>
      </c>
      <c r="AC6507" t="s">
        <v>217</v>
      </c>
      <c r="AD6507" t="s">
        <v>126</v>
      </c>
      <c r="AE6507" t="s">
        <v>84</v>
      </c>
      <c r="AF6507" t="s">
        <v>88</v>
      </c>
      <c r="AG6507" t="s">
        <v>836</v>
      </c>
      <c r="AH6507" t="s">
        <v>78</v>
      </c>
      <c r="AI6507" t="s">
        <v>101</v>
      </c>
      <c r="AJ6507" t="s">
        <v>2300</v>
      </c>
      <c r="AK6507" t="s">
        <v>51</v>
      </c>
      <c r="AL6507" t="s">
        <v>47</v>
      </c>
      <c r="AM6507" t="s">
        <v>103</v>
      </c>
      <c r="AN6507" t="s">
        <v>548</v>
      </c>
      <c r="AO6507" t="s">
        <v>82</v>
      </c>
    </row>
    <row r="6508" spans="1:41" hidden="1" x14ac:dyDescent="0.25">
      <c r="A6508" t="s">
        <v>27076</v>
      </c>
      <c r="B6508" t="s">
        <v>27077</v>
      </c>
      <c r="C6508" s="1" t="str">
        <f t="shared" si="408"/>
        <v>21:1066</v>
      </c>
      <c r="D6508" s="1" t="str">
        <f t="shared" si="409"/>
        <v>21:0125</v>
      </c>
      <c r="E6508" t="s">
        <v>27078</v>
      </c>
      <c r="F6508" t="s">
        <v>27079</v>
      </c>
      <c r="H6508">
        <v>51.456758100000002</v>
      </c>
      <c r="I6508">
        <v>-118.0565101</v>
      </c>
      <c r="J6508" s="1" t="str">
        <f t="shared" si="410"/>
        <v>NGR bulk stream sediment</v>
      </c>
      <c r="K6508" s="1" t="str">
        <f t="shared" si="411"/>
        <v>&lt;177 micron (NGR)</v>
      </c>
      <c r="L6508">
        <v>3</v>
      </c>
      <c r="M6508" t="s">
        <v>233</v>
      </c>
      <c r="N6508">
        <v>51</v>
      </c>
      <c r="O6508" t="s">
        <v>351</v>
      </c>
      <c r="P6508" t="s">
        <v>47</v>
      </c>
      <c r="Q6508" t="s">
        <v>780</v>
      </c>
      <c r="R6508" t="s">
        <v>61</v>
      </c>
      <c r="S6508" t="s">
        <v>391</v>
      </c>
      <c r="T6508" t="s">
        <v>267</v>
      </c>
      <c r="U6508" t="s">
        <v>829</v>
      </c>
      <c r="V6508" t="s">
        <v>78</v>
      </c>
      <c r="W6508" t="s">
        <v>200</v>
      </c>
      <c r="X6508" t="s">
        <v>145</v>
      </c>
      <c r="Y6508" t="s">
        <v>331</v>
      </c>
      <c r="Z6508" t="s">
        <v>57</v>
      </c>
      <c r="AA6508" t="s">
        <v>46</v>
      </c>
      <c r="AB6508" t="s">
        <v>53</v>
      </c>
      <c r="AC6508" t="s">
        <v>269</v>
      </c>
      <c r="AD6508" t="s">
        <v>184</v>
      </c>
      <c r="AE6508" t="s">
        <v>53</v>
      </c>
      <c r="AF6508" t="s">
        <v>118</v>
      </c>
      <c r="AG6508" t="s">
        <v>3227</v>
      </c>
      <c r="AH6508" t="s">
        <v>173</v>
      </c>
      <c r="AI6508" t="s">
        <v>125</v>
      </c>
      <c r="AJ6508" t="s">
        <v>893</v>
      </c>
      <c r="AK6508" t="s">
        <v>371</v>
      </c>
      <c r="AL6508" t="s">
        <v>47</v>
      </c>
      <c r="AM6508" t="s">
        <v>103</v>
      </c>
      <c r="AN6508" t="s">
        <v>1392</v>
      </c>
      <c r="AO6508" t="s">
        <v>108</v>
      </c>
    </row>
    <row r="6509" spans="1:41" hidden="1" x14ac:dyDescent="0.25">
      <c r="A6509" t="s">
        <v>27080</v>
      </c>
      <c r="B6509" t="s">
        <v>27081</v>
      </c>
      <c r="C6509" s="1" t="str">
        <f t="shared" si="408"/>
        <v>21:1066</v>
      </c>
      <c r="D6509" s="1" t="str">
        <f t="shared" si="409"/>
        <v>21:0125</v>
      </c>
      <c r="E6509" t="s">
        <v>27082</v>
      </c>
      <c r="F6509" t="s">
        <v>27083</v>
      </c>
      <c r="H6509">
        <v>51.475421900000001</v>
      </c>
      <c r="I6509">
        <v>-118.0297826</v>
      </c>
      <c r="J6509" s="1" t="str">
        <f t="shared" si="410"/>
        <v>NGR bulk stream sediment</v>
      </c>
      <c r="K6509" s="1" t="str">
        <f t="shared" si="411"/>
        <v>&lt;177 micron (NGR)</v>
      </c>
      <c r="L6509">
        <v>3</v>
      </c>
      <c r="M6509" t="s">
        <v>248</v>
      </c>
      <c r="N6509">
        <v>52</v>
      </c>
      <c r="O6509" t="s">
        <v>129</v>
      </c>
      <c r="P6509" t="s">
        <v>47</v>
      </c>
      <c r="Q6509" t="s">
        <v>780</v>
      </c>
      <c r="R6509" t="s">
        <v>81</v>
      </c>
      <c r="S6509" t="s">
        <v>431</v>
      </c>
      <c r="T6509" t="s">
        <v>267</v>
      </c>
      <c r="U6509" t="s">
        <v>236</v>
      </c>
      <c r="V6509" t="s">
        <v>122</v>
      </c>
      <c r="W6509" t="s">
        <v>130</v>
      </c>
      <c r="X6509" t="s">
        <v>76</v>
      </c>
      <c r="Y6509" t="s">
        <v>140</v>
      </c>
      <c r="Z6509" t="s">
        <v>62</v>
      </c>
      <c r="AA6509" t="s">
        <v>46</v>
      </c>
      <c r="AB6509" t="s">
        <v>57</v>
      </c>
      <c r="AC6509" t="s">
        <v>165</v>
      </c>
      <c r="AD6509" t="s">
        <v>146</v>
      </c>
      <c r="AE6509" t="s">
        <v>62</v>
      </c>
      <c r="AF6509" t="s">
        <v>242</v>
      </c>
      <c r="AG6509" t="s">
        <v>830</v>
      </c>
      <c r="AH6509" t="s">
        <v>101</v>
      </c>
      <c r="AI6509" t="s">
        <v>64</v>
      </c>
      <c r="AJ6509" t="s">
        <v>657</v>
      </c>
      <c r="AK6509" t="s">
        <v>109</v>
      </c>
      <c r="AL6509" t="s">
        <v>47</v>
      </c>
      <c r="AM6509" t="s">
        <v>122</v>
      </c>
      <c r="AN6509" t="s">
        <v>337</v>
      </c>
      <c r="AO6509" t="s">
        <v>267</v>
      </c>
    </row>
    <row r="6510" spans="1:41" hidden="1" x14ac:dyDescent="0.25">
      <c r="A6510" t="s">
        <v>27084</v>
      </c>
      <c r="B6510" t="s">
        <v>27085</v>
      </c>
      <c r="C6510" s="1" t="str">
        <f t="shared" si="408"/>
        <v>21:1066</v>
      </c>
      <c r="D6510" s="1" t="str">
        <f t="shared" si="409"/>
        <v>21:0125</v>
      </c>
      <c r="E6510" t="s">
        <v>27086</v>
      </c>
      <c r="F6510" t="s">
        <v>27087</v>
      </c>
      <c r="H6510">
        <v>51.463869500000001</v>
      </c>
      <c r="I6510">
        <v>-118.0129671</v>
      </c>
      <c r="J6510" s="1" t="str">
        <f t="shared" si="410"/>
        <v>NGR bulk stream sediment</v>
      </c>
      <c r="K6510" s="1" t="str">
        <f t="shared" si="411"/>
        <v>&lt;177 micron (NGR)</v>
      </c>
      <c r="L6510">
        <v>3</v>
      </c>
      <c r="M6510" t="s">
        <v>256</v>
      </c>
      <c r="N6510">
        <v>53</v>
      </c>
      <c r="O6510" t="s">
        <v>128</v>
      </c>
      <c r="P6510" t="s">
        <v>47</v>
      </c>
      <c r="Q6510" t="s">
        <v>780</v>
      </c>
      <c r="R6510" t="s">
        <v>47</v>
      </c>
      <c r="S6510" t="s">
        <v>207</v>
      </c>
      <c r="T6510" t="s">
        <v>85</v>
      </c>
      <c r="U6510" t="s">
        <v>667</v>
      </c>
      <c r="V6510" t="s">
        <v>81</v>
      </c>
      <c r="W6510" t="s">
        <v>60</v>
      </c>
      <c r="X6510" t="s">
        <v>98</v>
      </c>
      <c r="Y6510" t="s">
        <v>100</v>
      </c>
      <c r="Z6510" t="s">
        <v>57</v>
      </c>
      <c r="AA6510" t="s">
        <v>46</v>
      </c>
      <c r="AB6510" t="s">
        <v>53</v>
      </c>
      <c r="AC6510" t="s">
        <v>209</v>
      </c>
      <c r="AD6510" t="s">
        <v>328</v>
      </c>
      <c r="AE6510" t="s">
        <v>54</v>
      </c>
      <c r="AF6510" t="s">
        <v>366</v>
      </c>
      <c r="AG6510" t="s">
        <v>2163</v>
      </c>
      <c r="AH6510" t="s">
        <v>161</v>
      </c>
      <c r="AI6510" t="s">
        <v>63</v>
      </c>
      <c r="AJ6510" t="s">
        <v>1205</v>
      </c>
      <c r="AK6510" t="s">
        <v>371</v>
      </c>
      <c r="AL6510" t="s">
        <v>47</v>
      </c>
      <c r="AM6510" t="s">
        <v>103</v>
      </c>
      <c r="AN6510" t="s">
        <v>481</v>
      </c>
      <c r="AO6510" t="s">
        <v>175</v>
      </c>
    </row>
    <row r="6511" spans="1:41" hidden="1" x14ac:dyDescent="0.25">
      <c r="A6511" t="s">
        <v>27088</v>
      </c>
      <c r="B6511" t="s">
        <v>27089</v>
      </c>
      <c r="C6511" s="1" t="str">
        <f t="shared" si="408"/>
        <v>21:1066</v>
      </c>
      <c r="D6511" s="1" t="str">
        <f t="shared" si="409"/>
        <v>21:0125</v>
      </c>
      <c r="E6511" t="s">
        <v>27090</v>
      </c>
      <c r="F6511" t="s">
        <v>27091</v>
      </c>
      <c r="H6511">
        <v>51.433359400000001</v>
      </c>
      <c r="I6511">
        <v>-118.00448059999999</v>
      </c>
      <c r="J6511" s="1" t="str">
        <f t="shared" si="410"/>
        <v>NGR bulk stream sediment</v>
      </c>
      <c r="K6511" s="1" t="str">
        <f t="shared" si="411"/>
        <v>&lt;177 micron (NGR)</v>
      </c>
      <c r="L6511">
        <v>3</v>
      </c>
      <c r="M6511" t="s">
        <v>265</v>
      </c>
      <c r="N6511">
        <v>54</v>
      </c>
      <c r="O6511" t="s">
        <v>238</v>
      </c>
      <c r="P6511" t="s">
        <v>47</v>
      </c>
      <c r="Q6511" t="s">
        <v>568</v>
      </c>
      <c r="R6511" t="s">
        <v>62</v>
      </c>
      <c r="S6511" t="s">
        <v>207</v>
      </c>
      <c r="T6511" t="s">
        <v>127</v>
      </c>
      <c r="U6511" t="s">
        <v>107</v>
      </c>
      <c r="V6511" t="s">
        <v>110</v>
      </c>
      <c r="W6511" t="s">
        <v>122</v>
      </c>
      <c r="X6511" t="s">
        <v>175</v>
      </c>
      <c r="Y6511" t="s">
        <v>667</v>
      </c>
      <c r="Z6511" t="s">
        <v>198</v>
      </c>
      <c r="AA6511" t="s">
        <v>46</v>
      </c>
      <c r="AB6511" t="s">
        <v>62</v>
      </c>
      <c r="AC6511" t="s">
        <v>58</v>
      </c>
      <c r="AD6511" t="s">
        <v>241</v>
      </c>
      <c r="AE6511" t="s">
        <v>199</v>
      </c>
      <c r="AF6511" t="s">
        <v>158</v>
      </c>
      <c r="AG6511" t="s">
        <v>735</v>
      </c>
      <c r="AH6511" t="s">
        <v>125</v>
      </c>
      <c r="AI6511" t="s">
        <v>47</v>
      </c>
      <c r="AJ6511" t="s">
        <v>283</v>
      </c>
      <c r="AK6511" t="s">
        <v>51</v>
      </c>
      <c r="AL6511" t="s">
        <v>47</v>
      </c>
      <c r="AM6511" t="s">
        <v>51</v>
      </c>
      <c r="AN6511" t="s">
        <v>234</v>
      </c>
      <c r="AO6511" t="s">
        <v>197</v>
      </c>
    </row>
    <row r="6512" spans="1:41" hidden="1" x14ac:dyDescent="0.25">
      <c r="A6512" t="s">
        <v>27092</v>
      </c>
      <c r="B6512" t="s">
        <v>27093</v>
      </c>
      <c r="C6512" s="1" t="str">
        <f t="shared" si="408"/>
        <v>21:1066</v>
      </c>
      <c r="D6512" s="1" t="str">
        <f t="shared" si="409"/>
        <v>21:0125</v>
      </c>
      <c r="E6512" t="s">
        <v>27094</v>
      </c>
      <c r="F6512" t="s">
        <v>27095</v>
      </c>
      <c r="H6512">
        <v>51.403292700000002</v>
      </c>
      <c r="I6512">
        <v>-118.093293</v>
      </c>
      <c r="J6512" s="1" t="str">
        <f t="shared" si="410"/>
        <v>NGR bulk stream sediment</v>
      </c>
      <c r="K6512" s="1" t="str">
        <f t="shared" si="411"/>
        <v>&lt;177 micron (NGR)</v>
      </c>
      <c r="L6512">
        <v>4</v>
      </c>
      <c r="M6512" t="s">
        <v>280</v>
      </c>
      <c r="N6512">
        <v>55</v>
      </c>
      <c r="O6512" t="s">
        <v>259</v>
      </c>
      <c r="P6512" t="s">
        <v>47</v>
      </c>
      <c r="Q6512" t="s">
        <v>518</v>
      </c>
      <c r="R6512" t="s">
        <v>54</v>
      </c>
      <c r="S6512" t="s">
        <v>226</v>
      </c>
      <c r="T6512" t="s">
        <v>108</v>
      </c>
      <c r="U6512" t="s">
        <v>241</v>
      </c>
      <c r="V6512" t="s">
        <v>78</v>
      </c>
      <c r="W6512" t="s">
        <v>79</v>
      </c>
      <c r="X6512" t="s">
        <v>76</v>
      </c>
      <c r="Y6512" t="s">
        <v>240</v>
      </c>
      <c r="Z6512" t="s">
        <v>53</v>
      </c>
      <c r="AA6512" t="s">
        <v>46</v>
      </c>
      <c r="AB6512" t="s">
        <v>198</v>
      </c>
      <c r="AC6512" t="s">
        <v>209</v>
      </c>
      <c r="AD6512" t="s">
        <v>589</v>
      </c>
      <c r="AE6512" t="s">
        <v>53</v>
      </c>
      <c r="AF6512" t="s">
        <v>591</v>
      </c>
      <c r="AG6512" t="s">
        <v>855</v>
      </c>
      <c r="AH6512" t="s">
        <v>47</v>
      </c>
      <c r="AI6512" t="s">
        <v>61</v>
      </c>
      <c r="AJ6512" t="s">
        <v>50</v>
      </c>
      <c r="AK6512" t="s">
        <v>282</v>
      </c>
      <c r="AL6512" t="s">
        <v>47</v>
      </c>
      <c r="AM6512" t="s">
        <v>122</v>
      </c>
      <c r="AN6512" t="s">
        <v>698</v>
      </c>
      <c r="AO6512" t="s">
        <v>127</v>
      </c>
    </row>
    <row r="6513" spans="1:41" hidden="1" x14ac:dyDescent="0.25">
      <c r="A6513" t="s">
        <v>27096</v>
      </c>
      <c r="B6513" t="s">
        <v>27097</v>
      </c>
      <c r="C6513" s="1" t="str">
        <f t="shared" si="408"/>
        <v>21:1066</v>
      </c>
      <c r="D6513" s="1" t="str">
        <f t="shared" si="409"/>
        <v>21:0125</v>
      </c>
      <c r="E6513" t="s">
        <v>27094</v>
      </c>
      <c r="F6513" t="s">
        <v>27098</v>
      </c>
      <c r="H6513">
        <v>51.403292700000002</v>
      </c>
      <c r="I6513">
        <v>-118.093293</v>
      </c>
      <c r="J6513" s="1" t="str">
        <f t="shared" si="410"/>
        <v>NGR bulk stream sediment</v>
      </c>
      <c r="K6513" s="1" t="str">
        <f t="shared" si="411"/>
        <v>&lt;177 micron (NGR)</v>
      </c>
      <c r="L6513">
        <v>4</v>
      </c>
      <c r="M6513" t="s">
        <v>288</v>
      </c>
      <c r="N6513">
        <v>56</v>
      </c>
      <c r="O6513" t="s">
        <v>259</v>
      </c>
      <c r="P6513" t="s">
        <v>47</v>
      </c>
      <c r="Q6513" t="s">
        <v>1069</v>
      </c>
      <c r="R6513" t="s">
        <v>149</v>
      </c>
      <c r="S6513" t="s">
        <v>438</v>
      </c>
      <c r="T6513" t="s">
        <v>76</v>
      </c>
      <c r="U6513" t="s">
        <v>329</v>
      </c>
      <c r="V6513" t="s">
        <v>139</v>
      </c>
      <c r="W6513" t="s">
        <v>79</v>
      </c>
      <c r="X6513" t="s">
        <v>267</v>
      </c>
      <c r="Y6513" t="s">
        <v>342</v>
      </c>
      <c r="Z6513" t="s">
        <v>57</v>
      </c>
      <c r="AA6513" t="s">
        <v>46</v>
      </c>
      <c r="AB6513" t="s">
        <v>198</v>
      </c>
      <c r="AC6513" t="s">
        <v>209</v>
      </c>
      <c r="AD6513" t="s">
        <v>583</v>
      </c>
      <c r="AE6513" t="s">
        <v>53</v>
      </c>
      <c r="AF6513" t="s">
        <v>406</v>
      </c>
      <c r="AG6513" t="s">
        <v>1242</v>
      </c>
      <c r="AH6513" t="s">
        <v>47</v>
      </c>
      <c r="AI6513" t="s">
        <v>235</v>
      </c>
      <c r="AJ6513" t="s">
        <v>66</v>
      </c>
      <c r="AK6513" t="s">
        <v>123</v>
      </c>
      <c r="AL6513" t="s">
        <v>47</v>
      </c>
      <c r="AM6513" t="s">
        <v>103</v>
      </c>
      <c r="AN6513" t="s">
        <v>817</v>
      </c>
      <c r="AO6513" t="s">
        <v>175</v>
      </c>
    </row>
    <row r="6514" spans="1:41" hidden="1" x14ac:dyDescent="0.25">
      <c r="A6514" t="s">
        <v>27099</v>
      </c>
      <c r="B6514" t="s">
        <v>27100</v>
      </c>
      <c r="C6514" s="1" t="str">
        <f t="shared" si="408"/>
        <v>21:1066</v>
      </c>
      <c r="D6514" s="1" t="str">
        <f t="shared" si="409"/>
        <v>21:0125</v>
      </c>
      <c r="E6514" t="s">
        <v>27101</v>
      </c>
      <c r="F6514" t="s">
        <v>27102</v>
      </c>
      <c r="H6514">
        <v>51.407313899999998</v>
      </c>
      <c r="I6514">
        <v>-118.11786119999999</v>
      </c>
      <c r="J6514" s="1" t="str">
        <f t="shared" si="410"/>
        <v>NGR bulk stream sediment</v>
      </c>
      <c r="K6514" s="1" t="str">
        <f t="shared" si="411"/>
        <v>&lt;177 micron (NGR)</v>
      </c>
      <c r="L6514">
        <v>4</v>
      </c>
      <c r="M6514" t="s">
        <v>45</v>
      </c>
      <c r="N6514">
        <v>57</v>
      </c>
      <c r="O6514" t="s">
        <v>60</v>
      </c>
      <c r="P6514" t="s">
        <v>47</v>
      </c>
      <c r="Q6514" t="s">
        <v>935</v>
      </c>
      <c r="R6514" t="s">
        <v>62</v>
      </c>
      <c r="S6514" t="s">
        <v>89</v>
      </c>
      <c r="T6514" t="s">
        <v>76</v>
      </c>
      <c r="U6514" t="s">
        <v>667</v>
      </c>
      <c r="V6514" t="s">
        <v>139</v>
      </c>
      <c r="W6514" t="s">
        <v>79</v>
      </c>
      <c r="X6514" t="s">
        <v>108</v>
      </c>
      <c r="Y6514" t="s">
        <v>554</v>
      </c>
      <c r="Z6514" t="s">
        <v>57</v>
      </c>
      <c r="AA6514" t="s">
        <v>46</v>
      </c>
      <c r="AB6514" t="s">
        <v>62</v>
      </c>
      <c r="AC6514" t="s">
        <v>145</v>
      </c>
      <c r="AD6514" t="s">
        <v>328</v>
      </c>
      <c r="AE6514" t="s">
        <v>56</v>
      </c>
      <c r="AF6514" t="s">
        <v>58</v>
      </c>
      <c r="AG6514" t="s">
        <v>2180</v>
      </c>
      <c r="AH6514" t="s">
        <v>81</v>
      </c>
      <c r="AI6514" t="s">
        <v>101</v>
      </c>
      <c r="AJ6514" t="s">
        <v>690</v>
      </c>
      <c r="AK6514" t="s">
        <v>282</v>
      </c>
      <c r="AL6514" t="s">
        <v>47</v>
      </c>
      <c r="AM6514" t="s">
        <v>103</v>
      </c>
      <c r="AN6514" t="s">
        <v>189</v>
      </c>
      <c r="AO6514" t="s">
        <v>58</v>
      </c>
    </row>
    <row r="6515" spans="1:41" hidden="1" x14ac:dyDescent="0.25">
      <c r="A6515" t="s">
        <v>27103</v>
      </c>
      <c r="B6515" t="s">
        <v>27104</v>
      </c>
      <c r="C6515" s="1" t="str">
        <f t="shared" si="408"/>
        <v>21:1066</v>
      </c>
      <c r="D6515" s="1" t="str">
        <f t="shared" si="409"/>
        <v>21:0125</v>
      </c>
      <c r="E6515" t="s">
        <v>27105</v>
      </c>
      <c r="F6515" t="s">
        <v>27106</v>
      </c>
      <c r="H6515">
        <v>51.425685299999998</v>
      </c>
      <c r="I6515">
        <v>-118.13191639999999</v>
      </c>
      <c r="J6515" s="1" t="str">
        <f t="shared" si="410"/>
        <v>NGR bulk stream sediment</v>
      </c>
      <c r="K6515" s="1" t="str">
        <f t="shared" si="411"/>
        <v>&lt;177 micron (NGR)</v>
      </c>
      <c r="L6515">
        <v>4</v>
      </c>
      <c r="M6515" t="s">
        <v>71</v>
      </c>
      <c r="N6515">
        <v>58</v>
      </c>
      <c r="O6515" t="s">
        <v>371</v>
      </c>
      <c r="P6515" t="s">
        <v>47</v>
      </c>
      <c r="Q6515" t="s">
        <v>481</v>
      </c>
      <c r="R6515" t="s">
        <v>108</v>
      </c>
      <c r="S6515" t="s">
        <v>237</v>
      </c>
      <c r="T6515" t="s">
        <v>127</v>
      </c>
      <c r="U6515" t="s">
        <v>100</v>
      </c>
      <c r="V6515" t="s">
        <v>200</v>
      </c>
      <c r="W6515" t="s">
        <v>122</v>
      </c>
      <c r="X6515" t="s">
        <v>127</v>
      </c>
      <c r="Y6515" t="s">
        <v>358</v>
      </c>
      <c r="Z6515" t="s">
        <v>57</v>
      </c>
      <c r="AA6515" t="s">
        <v>46</v>
      </c>
      <c r="AB6515" t="s">
        <v>198</v>
      </c>
      <c r="AC6515" t="s">
        <v>80</v>
      </c>
      <c r="AD6515" t="s">
        <v>146</v>
      </c>
      <c r="AE6515" t="s">
        <v>53</v>
      </c>
      <c r="AF6515" t="s">
        <v>351</v>
      </c>
      <c r="AG6515" t="s">
        <v>58</v>
      </c>
      <c r="AH6515" t="s">
        <v>61</v>
      </c>
      <c r="AI6515" t="s">
        <v>64</v>
      </c>
      <c r="AJ6515" t="s">
        <v>209</v>
      </c>
      <c r="AK6515" t="s">
        <v>336</v>
      </c>
      <c r="AL6515" t="s">
        <v>47</v>
      </c>
      <c r="AM6515" t="s">
        <v>103</v>
      </c>
      <c r="AN6515" t="s">
        <v>1157</v>
      </c>
      <c r="AO6515" t="s">
        <v>73</v>
      </c>
    </row>
    <row r="6516" spans="1:41" hidden="1" x14ac:dyDescent="0.25">
      <c r="A6516" t="s">
        <v>27107</v>
      </c>
      <c r="B6516" t="s">
        <v>27108</v>
      </c>
      <c r="C6516" s="1" t="str">
        <f t="shared" si="408"/>
        <v>21:1066</v>
      </c>
      <c r="D6516" s="1" t="str">
        <f t="shared" si="409"/>
        <v>21:0125</v>
      </c>
      <c r="E6516" t="s">
        <v>27109</v>
      </c>
      <c r="F6516" t="s">
        <v>27110</v>
      </c>
      <c r="H6516">
        <v>51.425169099999998</v>
      </c>
      <c r="I6516">
        <v>-118.14154120000001</v>
      </c>
      <c r="J6516" s="1" t="str">
        <f t="shared" si="410"/>
        <v>NGR bulk stream sediment</v>
      </c>
      <c r="K6516" s="1" t="str">
        <f t="shared" si="411"/>
        <v>&lt;177 micron (NGR)</v>
      </c>
      <c r="L6516">
        <v>4</v>
      </c>
      <c r="M6516" t="s">
        <v>95</v>
      </c>
      <c r="N6516">
        <v>59</v>
      </c>
      <c r="O6516" t="s">
        <v>58</v>
      </c>
      <c r="P6516" t="s">
        <v>137</v>
      </c>
      <c r="Q6516" t="s">
        <v>234</v>
      </c>
      <c r="R6516" t="s">
        <v>62</v>
      </c>
      <c r="S6516" t="s">
        <v>237</v>
      </c>
      <c r="T6516" t="s">
        <v>175</v>
      </c>
      <c r="U6516" t="s">
        <v>457</v>
      </c>
      <c r="V6516" t="s">
        <v>493</v>
      </c>
      <c r="W6516" t="s">
        <v>103</v>
      </c>
      <c r="X6516" t="s">
        <v>127</v>
      </c>
      <c r="Y6516" t="s">
        <v>300</v>
      </c>
      <c r="Z6516" t="s">
        <v>198</v>
      </c>
      <c r="AA6516" t="s">
        <v>46</v>
      </c>
      <c r="AB6516" t="s">
        <v>62</v>
      </c>
      <c r="AC6516" t="s">
        <v>90</v>
      </c>
      <c r="AD6516" t="s">
        <v>184</v>
      </c>
      <c r="AE6516" t="s">
        <v>174</v>
      </c>
      <c r="AF6516" t="s">
        <v>163</v>
      </c>
      <c r="AG6516" t="s">
        <v>689</v>
      </c>
      <c r="AH6516" t="s">
        <v>105</v>
      </c>
      <c r="AI6516" t="s">
        <v>87</v>
      </c>
      <c r="AJ6516" t="s">
        <v>50</v>
      </c>
      <c r="AK6516" t="s">
        <v>271</v>
      </c>
      <c r="AL6516" t="s">
        <v>47</v>
      </c>
      <c r="AM6516" t="s">
        <v>103</v>
      </c>
      <c r="AN6516" t="s">
        <v>138</v>
      </c>
      <c r="AO6516" t="s">
        <v>217</v>
      </c>
    </row>
    <row r="6517" spans="1:41" hidden="1" x14ac:dyDescent="0.25">
      <c r="A6517" t="s">
        <v>27111</v>
      </c>
      <c r="B6517" t="s">
        <v>27112</v>
      </c>
      <c r="C6517" s="1" t="str">
        <f t="shared" si="408"/>
        <v>21:1066</v>
      </c>
      <c r="D6517" s="1" t="str">
        <f t="shared" si="409"/>
        <v>21:0125</v>
      </c>
      <c r="E6517" t="s">
        <v>27113</v>
      </c>
      <c r="F6517" t="s">
        <v>27114</v>
      </c>
      <c r="H6517">
        <v>51.464490099999999</v>
      </c>
      <c r="I6517">
        <v>-118.18977</v>
      </c>
      <c r="J6517" s="1" t="str">
        <f t="shared" si="410"/>
        <v>NGR bulk stream sediment</v>
      </c>
      <c r="K6517" s="1" t="str">
        <f t="shared" si="411"/>
        <v>&lt;177 micron (NGR)</v>
      </c>
      <c r="L6517">
        <v>4</v>
      </c>
      <c r="M6517" t="s">
        <v>117</v>
      </c>
      <c r="N6517">
        <v>60</v>
      </c>
      <c r="O6517" t="s">
        <v>82</v>
      </c>
      <c r="P6517" t="s">
        <v>55</v>
      </c>
      <c r="Q6517" t="s">
        <v>234</v>
      </c>
      <c r="R6517" t="s">
        <v>53</v>
      </c>
      <c r="S6517" t="s">
        <v>438</v>
      </c>
      <c r="T6517" t="s">
        <v>145</v>
      </c>
      <c r="U6517" t="s">
        <v>146</v>
      </c>
      <c r="V6517" t="s">
        <v>139</v>
      </c>
      <c r="W6517" t="s">
        <v>103</v>
      </c>
      <c r="X6517" t="s">
        <v>51</v>
      </c>
      <c r="Y6517" t="s">
        <v>258</v>
      </c>
      <c r="Z6517" t="s">
        <v>199</v>
      </c>
      <c r="AA6517" t="s">
        <v>47</v>
      </c>
      <c r="AB6517" t="s">
        <v>54</v>
      </c>
      <c r="AC6517" t="s">
        <v>162</v>
      </c>
      <c r="AD6517" t="s">
        <v>328</v>
      </c>
      <c r="AE6517" t="s">
        <v>61</v>
      </c>
      <c r="AF6517" t="s">
        <v>357</v>
      </c>
      <c r="AG6517" t="s">
        <v>163</v>
      </c>
      <c r="AH6517" t="s">
        <v>64</v>
      </c>
      <c r="AI6517" t="s">
        <v>46</v>
      </c>
      <c r="AJ6517" t="s">
        <v>85</v>
      </c>
      <c r="AK6517" t="s">
        <v>455</v>
      </c>
      <c r="AL6517" t="s">
        <v>47</v>
      </c>
      <c r="AM6517" t="s">
        <v>47</v>
      </c>
      <c r="AN6517" t="s">
        <v>65</v>
      </c>
      <c r="AO6517" t="s">
        <v>127</v>
      </c>
    </row>
    <row r="6518" spans="1:41" hidden="1" x14ac:dyDescent="0.25">
      <c r="A6518" t="s">
        <v>27115</v>
      </c>
      <c r="B6518" t="s">
        <v>27116</v>
      </c>
      <c r="C6518" s="1" t="str">
        <f t="shared" si="408"/>
        <v>21:1066</v>
      </c>
      <c r="D6518" s="1" t="str">
        <f t="shared" si="409"/>
        <v>21:0125</v>
      </c>
      <c r="E6518" t="s">
        <v>27117</v>
      </c>
      <c r="F6518" t="s">
        <v>27118</v>
      </c>
      <c r="H6518">
        <v>51.362911799999999</v>
      </c>
      <c r="I6518">
        <v>-118.3292185</v>
      </c>
      <c r="J6518" s="1" t="str">
        <f t="shared" si="410"/>
        <v>NGR bulk stream sediment</v>
      </c>
      <c r="K6518" s="1" t="str">
        <f t="shared" si="411"/>
        <v>&lt;177 micron (NGR)</v>
      </c>
      <c r="L6518">
        <v>4</v>
      </c>
      <c r="M6518" t="s">
        <v>136</v>
      </c>
      <c r="N6518">
        <v>61</v>
      </c>
      <c r="O6518" t="s">
        <v>209</v>
      </c>
      <c r="P6518" t="s">
        <v>108</v>
      </c>
      <c r="Q6518" t="s">
        <v>915</v>
      </c>
      <c r="R6518" t="s">
        <v>81</v>
      </c>
      <c r="S6518" t="s">
        <v>538</v>
      </c>
      <c r="T6518" t="s">
        <v>209</v>
      </c>
      <c r="U6518" t="s">
        <v>507</v>
      </c>
      <c r="V6518" t="s">
        <v>130</v>
      </c>
      <c r="W6518" t="s">
        <v>60</v>
      </c>
      <c r="X6518" t="s">
        <v>58</v>
      </c>
      <c r="Y6518" t="s">
        <v>306</v>
      </c>
      <c r="Z6518" t="s">
        <v>84</v>
      </c>
      <c r="AA6518" t="s">
        <v>46</v>
      </c>
      <c r="AB6518" t="s">
        <v>46</v>
      </c>
      <c r="AC6518" t="s">
        <v>197</v>
      </c>
      <c r="AD6518" t="s">
        <v>328</v>
      </c>
      <c r="AE6518" t="s">
        <v>198</v>
      </c>
      <c r="AF6518" t="s">
        <v>591</v>
      </c>
      <c r="AG6518" t="s">
        <v>412</v>
      </c>
      <c r="AH6518" t="s">
        <v>110</v>
      </c>
      <c r="AI6518" t="s">
        <v>46</v>
      </c>
      <c r="AJ6518" t="s">
        <v>55</v>
      </c>
      <c r="AK6518" t="s">
        <v>164</v>
      </c>
      <c r="AL6518" t="s">
        <v>47</v>
      </c>
      <c r="AM6518" t="s">
        <v>47</v>
      </c>
      <c r="AN6518" t="s">
        <v>372</v>
      </c>
      <c r="AO6518" t="s">
        <v>108</v>
      </c>
    </row>
    <row r="6519" spans="1:41" hidden="1" x14ac:dyDescent="0.25">
      <c r="A6519" t="s">
        <v>27119</v>
      </c>
      <c r="B6519" t="s">
        <v>27120</v>
      </c>
      <c r="C6519" s="1" t="str">
        <f t="shared" si="408"/>
        <v>21:1066</v>
      </c>
      <c r="D6519" s="1" t="str">
        <f t="shared" si="409"/>
        <v>21:0125</v>
      </c>
      <c r="E6519" t="s">
        <v>27121</v>
      </c>
      <c r="F6519" t="s">
        <v>27122</v>
      </c>
      <c r="H6519">
        <v>51.399936799999999</v>
      </c>
      <c r="I6519">
        <v>-118.3058231</v>
      </c>
      <c r="J6519" s="1" t="str">
        <f t="shared" si="410"/>
        <v>NGR bulk stream sediment</v>
      </c>
      <c r="K6519" s="1" t="str">
        <f t="shared" si="411"/>
        <v>&lt;177 micron (NGR)</v>
      </c>
      <c r="L6519">
        <v>4</v>
      </c>
      <c r="M6519" t="s">
        <v>157</v>
      </c>
      <c r="N6519">
        <v>62</v>
      </c>
      <c r="O6519" t="s">
        <v>3245</v>
      </c>
      <c r="P6519" t="s">
        <v>76</v>
      </c>
      <c r="Q6519" t="s">
        <v>1130</v>
      </c>
      <c r="R6519" t="s">
        <v>439</v>
      </c>
      <c r="S6519" t="s">
        <v>77</v>
      </c>
      <c r="T6519" t="s">
        <v>145</v>
      </c>
      <c r="U6519" t="s">
        <v>146</v>
      </c>
      <c r="V6519" t="s">
        <v>163</v>
      </c>
      <c r="W6519" t="s">
        <v>111</v>
      </c>
      <c r="X6519" t="s">
        <v>103</v>
      </c>
      <c r="Y6519" t="s">
        <v>475</v>
      </c>
      <c r="Z6519" t="s">
        <v>84</v>
      </c>
      <c r="AA6519" t="s">
        <v>46</v>
      </c>
      <c r="AB6519" t="s">
        <v>54</v>
      </c>
      <c r="AC6519" t="s">
        <v>934</v>
      </c>
      <c r="AD6519" t="s">
        <v>554</v>
      </c>
      <c r="AE6519" t="s">
        <v>125</v>
      </c>
      <c r="AF6519" t="s">
        <v>108</v>
      </c>
      <c r="AG6519" t="s">
        <v>292</v>
      </c>
      <c r="AH6519" t="s">
        <v>61</v>
      </c>
      <c r="AI6519" t="s">
        <v>174</v>
      </c>
      <c r="AJ6519" t="s">
        <v>58</v>
      </c>
      <c r="AK6519" t="s">
        <v>493</v>
      </c>
      <c r="AL6519" t="s">
        <v>122</v>
      </c>
      <c r="AM6519" t="s">
        <v>122</v>
      </c>
      <c r="AN6519" t="s">
        <v>65</v>
      </c>
      <c r="AO6519" t="s">
        <v>209</v>
      </c>
    </row>
    <row r="6520" spans="1:41" hidden="1" x14ac:dyDescent="0.25">
      <c r="A6520" t="s">
        <v>27123</v>
      </c>
      <c r="B6520" t="s">
        <v>27124</v>
      </c>
      <c r="C6520" s="1" t="str">
        <f t="shared" si="408"/>
        <v>21:1066</v>
      </c>
      <c r="D6520" s="1" t="str">
        <f t="shared" si="409"/>
        <v>21:0125</v>
      </c>
      <c r="E6520" t="s">
        <v>27125</v>
      </c>
      <c r="F6520" t="s">
        <v>27126</v>
      </c>
      <c r="H6520">
        <v>51.4025976</v>
      </c>
      <c r="I6520">
        <v>-118.31955689999999</v>
      </c>
      <c r="J6520" s="1" t="str">
        <f t="shared" si="410"/>
        <v>NGR bulk stream sediment</v>
      </c>
      <c r="K6520" s="1" t="str">
        <f t="shared" si="411"/>
        <v>&lt;177 micron (NGR)</v>
      </c>
      <c r="L6520">
        <v>4</v>
      </c>
      <c r="M6520" t="s">
        <v>170</v>
      </c>
      <c r="N6520">
        <v>63</v>
      </c>
      <c r="O6520" t="s">
        <v>58</v>
      </c>
      <c r="P6520" t="s">
        <v>47</v>
      </c>
      <c r="Q6520" t="s">
        <v>294</v>
      </c>
      <c r="R6520" t="s">
        <v>591</v>
      </c>
      <c r="S6520" t="s">
        <v>83</v>
      </c>
      <c r="T6520" t="s">
        <v>85</v>
      </c>
      <c r="U6520" t="s">
        <v>240</v>
      </c>
      <c r="V6520" t="s">
        <v>257</v>
      </c>
      <c r="W6520" t="s">
        <v>78</v>
      </c>
      <c r="X6520" t="s">
        <v>73</v>
      </c>
      <c r="Y6520" t="s">
        <v>49</v>
      </c>
      <c r="Z6520" t="s">
        <v>199</v>
      </c>
      <c r="AA6520" t="s">
        <v>46</v>
      </c>
      <c r="AB6520" t="s">
        <v>54</v>
      </c>
      <c r="AC6520" t="s">
        <v>209</v>
      </c>
      <c r="AD6520" t="s">
        <v>462</v>
      </c>
      <c r="AE6520" t="s">
        <v>84</v>
      </c>
      <c r="AF6520" t="s">
        <v>158</v>
      </c>
      <c r="AG6520" t="s">
        <v>128</v>
      </c>
      <c r="AH6520" t="s">
        <v>87</v>
      </c>
      <c r="AI6520" t="s">
        <v>198</v>
      </c>
      <c r="AJ6520" t="s">
        <v>118</v>
      </c>
      <c r="AK6520" t="s">
        <v>109</v>
      </c>
      <c r="AL6520" t="s">
        <v>47</v>
      </c>
      <c r="AM6520" t="s">
        <v>47</v>
      </c>
      <c r="AN6520" t="s">
        <v>65</v>
      </c>
      <c r="AO6520" t="s">
        <v>267</v>
      </c>
    </row>
    <row r="6521" spans="1:41" hidden="1" x14ac:dyDescent="0.25">
      <c r="A6521" t="s">
        <v>27127</v>
      </c>
      <c r="B6521" t="s">
        <v>27128</v>
      </c>
      <c r="C6521" s="1" t="str">
        <f t="shared" si="408"/>
        <v>21:1066</v>
      </c>
      <c r="D6521" s="1" t="str">
        <f t="shared" si="409"/>
        <v>21:0125</v>
      </c>
      <c r="E6521" t="s">
        <v>27129</v>
      </c>
      <c r="F6521" t="s">
        <v>27130</v>
      </c>
      <c r="H6521">
        <v>51.332338399999998</v>
      </c>
      <c r="I6521">
        <v>-118.2740876</v>
      </c>
      <c r="J6521" s="1" t="str">
        <f t="shared" si="410"/>
        <v>NGR bulk stream sediment</v>
      </c>
      <c r="K6521" s="1" t="str">
        <f t="shared" si="411"/>
        <v>&lt;177 micron (NGR)</v>
      </c>
      <c r="L6521">
        <v>4</v>
      </c>
      <c r="M6521" t="s">
        <v>180</v>
      </c>
      <c r="N6521">
        <v>64</v>
      </c>
      <c r="O6521" t="s">
        <v>58</v>
      </c>
      <c r="P6521" t="s">
        <v>47</v>
      </c>
      <c r="Q6521" t="s">
        <v>935</v>
      </c>
      <c r="R6521" t="s">
        <v>111</v>
      </c>
      <c r="S6521" t="s">
        <v>320</v>
      </c>
      <c r="T6521" t="s">
        <v>267</v>
      </c>
      <c r="U6521" t="s">
        <v>559</v>
      </c>
      <c r="V6521" t="s">
        <v>125</v>
      </c>
      <c r="W6521" t="s">
        <v>161</v>
      </c>
      <c r="X6521" t="s">
        <v>58</v>
      </c>
      <c r="Y6521" t="s">
        <v>141</v>
      </c>
      <c r="Z6521" t="s">
        <v>199</v>
      </c>
      <c r="AA6521" t="s">
        <v>46</v>
      </c>
      <c r="AB6521" t="s">
        <v>54</v>
      </c>
      <c r="AC6521" t="s">
        <v>75</v>
      </c>
      <c r="AD6521" t="s">
        <v>328</v>
      </c>
      <c r="AE6521" t="s">
        <v>84</v>
      </c>
      <c r="AF6521" t="s">
        <v>292</v>
      </c>
      <c r="AG6521" t="s">
        <v>52</v>
      </c>
      <c r="AH6521" t="s">
        <v>64</v>
      </c>
      <c r="AI6521" t="s">
        <v>46</v>
      </c>
      <c r="AJ6521" t="s">
        <v>108</v>
      </c>
      <c r="AK6521" t="s">
        <v>151</v>
      </c>
      <c r="AL6521" t="s">
        <v>47</v>
      </c>
      <c r="AM6521" t="s">
        <v>47</v>
      </c>
      <c r="AN6521" t="s">
        <v>1304</v>
      </c>
      <c r="AO6521" t="s">
        <v>82</v>
      </c>
    </row>
    <row r="6522" spans="1:41" hidden="1" x14ac:dyDescent="0.25">
      <c r="A6522" t="s">
        <v>27131</v>
      </c>
      <c r="B6522" t="s">
        <v>27132</v>
      </c>
      <c r="C6522" s="1" t="str">
        <f t="shared" ref="C6522:C6585" si="412">HYPERLINK("http://geochem.nrcan.gc.ca/cdogs/content/bdl/bdl211066_e.htm", "21:1066")</f>
        <v>21:1066</v>
      </c>
      <c r="D6522" s="1" t="str">
        <f t="shared" ref="D6522:D6585" si="413">HYPERLINK("http://geochem.nrcan.gc.ca/cdogs/content/svy/svy210125_e.htm", "21:0125")</f>
        <v>21:0125</v>
      </c>
      <c r="E6522" t="s">
        <v>27133</v>
      </c>
      <c r="F6522" t="s">
        <v>27134</v>
      </c>
      <c r="H6522">
        <v>51.303052299999997</v>
      </c>
      <c r="I6522">
        <v>-118.2395068</v>
      </c>
      <c r="J6522" s="1" t="str">
        <f t="shared" si="410"/>
        <v>NGR bulk stream sediment</v>
      </c>
      <c r="K6522" s="1" t="str">
        <f t="shared" si="411"/>
        <v>&lt;177 micron (NGR)</v>
      </c>
      <c r="L6522">
        <v>4</v>
      </c>
      <c r="M6522" t="s">
        <v>195</v>
      </c>
      <c r="N6522">
        <v>65</v>
      </c>
      <c r="O6522" t="s">
        <v>73</v>
      </c>
      <c r="P6522" t="s">
        <v>103</v>
      </c>
      <c r="Q6522" t="s">
        <v>1304</v>
      </c>
      <c r="R6522" t="s">
        <v>76</v>
      </c>
      <c r="S6522" t="s">
        <v>457</v>
      </c>
      <c r="T6522" t="s">
        <v>267</v>
      </c>
      <c r="U6522" t="s">
        <v>251</v>
      </c>
      <c r="V6522" t="s">
        <v>161</v>
      </c>
      <c r="W6522" t="s">
        <v>173</v>
      </c>
      <c r="X6522" t="s">
        <v>58</v>
      </c>
      <c r="Y6522" t="s">
        <v>80</v>
      </c>
      <c r="Z6522" t="s">
        <v>84</v>
      </c>
      <c r="AA6522" t="s">
        <v>46</v>
      </c>
      <c r="AB6522" t="s">
        <v>46</v>
      </c>
      <c r="AC6522" t="s">
        <v>80</v>
      </c>
      <c r="AD6522" t="s">
        <v>532</v>
      </c>
      <c r="AE6522" t="s">
        <v>56</v>
      </c>
      <c r="AF6522" t="s">
        <v>88</v>
      </c>
      <c r="AG6522" t="s">
        <v>292</v>
      </c>
      <c r="AH6522" t="s">
        <v>61</v>
      </c>
      <c r="AI6522" t="s">
        <v>54</v>
      </c>
      <c r="AJ6522" t="s">
        <v>85</v>
      </c>
      <c r="AK6522" t="s">
        <v>86</v>
      </c>
      <c r="AL6522" t="s">
        <v>47</v>
      </c>
      <c r="AM6522" t="s">
        <v>47</v>
      </c>
      <c r="AN6522" t="s">
        <v>638</v>
      </c>
      <c r="AO6522" t="s">
        <v>330</v>
      </c>
    </row>
    <row r="6523" spans="1:41" hidden="1" x14ac:dyDescent="0.25">
      <c r="A6523" t="s">
        <v>27135</v>
      </c>
      <c r="B6523" t="s">
        <v>27136</v>
      </c>
      <c r="C6523" s="1" t="str">
        <f t="shared" si="412"/>
        <v>21:1066</v>
      </c>
      <c r="D6523" s="1" t="str">
        <f t="shared" si="413"/>
        <v>21:0125</v>
      </c>
      <c r="E6523" t="s">
        <v>27137</v>
      </c>
      <c r="F6523" t="s">
        <v>27138</v>
      </c>
      <c r="H6523">
        <v>51.302050100000002</v>
      </c>
      <c r="I6523">
        <v>-118.20632759999999</v>
      </c>
      <c r="J6523" s="1" t="str">
        <f t="shared" si="410"/>
        <v>NGR bulk stream sediment</v>
      </c>
      <c r="K6523" s="1" t="str">
        <f t="shared" si="411"/>
        <v>&lt;177 micron (NGR)</v>
      </c>
      <c r="L6523">
        <v>4</v>
      </c>
      <c r="M6523" t="s">
        <v>205</v>
      </c>
      <c r="N6523">
        <v>66</v>
      </c>
      <c r="O6523" t="s">
        <v>99</v>
      </c>
      <c r="P6523" t="s">
        <v>122</v>
      </c>
      <c r="Q6523" t="s">
        <v>698</v>
      </c>
      <c r="R6523" t="s">
        <v>46</v>
      </c>
      <c r="S6523" t="s">
        <v>438</v>
      </c>
      <c r="T6523" t="s">
        <v>50</v>
      </c>
      <c r="U6523" t="s">
        <v>350</v>
      </c>
      <c r="V6523" t="s">
        <v>206</v>
      </c>
      <c r="W6523" t="s">
        <v>455</v>
      </c>
      <c r="X6523" t="s">
        <v>137</v>
      </c>
      <c r="Y6523" t="s">
        <v>418</v>
      </c>
      <c r="Z6523" t="s">
        <v>62</v>
      </c>
      <c r="AA6523" t="s">
        <v>46</v>
      </c>
      <c r="AB6523" t="s">
        <v>149</v>
      </c>
      <c r="AC6523" t="s">
        <v>141</v>
      </c>
      <c r="AD6523" t="s">
        <v>184</v>
      </c>
      <c r="AE6523" t="s">
        <v>62</v>
      </c>
      <c r="AF6523" t="s">
        <v>58</v>
      </c>
      <c r="AG6523" t="s">
        <v>58</v>
      </c>
      <c r="AH6523" t="s">
        <v>105</v>
      </c>
      <c r="AI6523" t="s">
        <v>235</v>
      </c>
      <c r="AJ6523" t="s">
        <v>267</v>
      </c>
      <c r="AK6523" t="s">
        <v>72</v>
      </c>
      <c r="AL6523" t="s">
        <v>47</v>
      </c>
      <c r="AM6523" t="s">
        <v>122</v>
      </c>
      <c r="AN6523" t="s">
        <v>568</v>
      </c>
      <c r="AO6523" t="s">
        <v>145</v>
      </c>
    </row>
    <row r="6524" spans="1:41" hidden="1" x14ac:dyDescent="0.25">
      <c r="A6524" t="s">
        <v>27139</v>
      </c>
      <c r="B6524" t="s">
        <v>27140</v>
      </c>
      <c r="C6524" s="1" t="str">
        <f t="shared" si="412"/>
        <v>21:1066</v>
      </c>
      <c r="D6524" s="1" t="str">
        <f t="shared" si="413"/>
        <v>21:0125</v>
      </c>
      <c r="E6524" t="s">
        <v>27141</v>
      </c>
      <c r="F6524" t="s">
        <v>27142</v>
      </c>
      <c r="H6524">
        <v>51.334479000000002</v>
      </c>
      <c r="I6524">
        <v>-118.1991536</v>
      </c>
      <c r="J6524" s="1" t="str">
        <f t="shared" si="410"/>
        <v>NGR bulk stream sediment</v>
      </c>
      <c r="K6524" s="1" t="str">
        <f t="shared" si="411"/>
        <v>&lt;177 micron (NGR)</v>
      </c>
      <c r="L6524">
        <v>4</v>
      </c>
      <c r="M6524" t="s">
        <v>214</v>
      </c>
      <c r="N6524">
        <v>67</v>
      </c>
      <c r="O6524" t="s">
        <v>27143</v>
      </c>
      <c r="P6524" t="s">
        <v>51</v>
      </c>
      <c r="Q6524" t="s">
        <v>817</v>
      </c>
      <c r="R6524" t="s">
        <v>149</v>
      </c>
      <c r="S6524" t="s">
        <v>273</v>
      </c>
      <c r="T6524" t="s">
        <v>82</v>
      </c>
      <c r="U6524" t="s">
        <v>372</v>
      </c>
      <c r="V6524" t="s">
        <v>63</v>
      </c>
      <c r="W6524" t="s">
        <v>123</v>
      </c>
      <c r="X6524" t="s">
        <v>103</v>
      </c>
      <c r="Y6524" t="s">
        <v>162</v>
      </c>
      <c r="Z6524" t="s">
        <v>199</v>
      </c>
      <c r="AA6524" t="s">
        <v>46</v>
      </c>
      <c r="AB6524" t="s">
        <v>149</v>
      </c>
      <c r="AC6524" t="s">
        <v>144</v>
      </c>
      <c r="AD6524" t="s">
        <v>83</v>
      </c>
      <c r="AE6524" t="s">
        <v>53</v>
      </c>
      <c r="AF6524" t="s">
        <v>58</v>
      </c>
      <c r="AG6524" t="s">
        <v>392</v>
      </c>
      <c r="AH6524" t="s">
        <v>101</v>
      </c>
      <c r="AI6524" t="s">
        <v>174</v>
      </c>
      <c r="AJ6524" t="s">
        <v>58</v>
      </c>
      <c r="AK6524" t="s">
        <v>130</v>
      </c>
      <c r="AL6524" t="s">
        <v>47</v>
      </c>
      <c r="AM6524" t="s">
        <v>47</v>
      </c>
      <c r="AN6524" t="s">
        <v>65</v>
      </c>
      <c r="AO6524" t="s">
        <v>122</v>
      </c>
    </row>
    <row r="6525" spans="1:41" hidden="1" x14ac:dyDescent="0.25">
      <c r="A6525" t="s">
        <v>27144</v>
      </c>
      <c r="B6525" t="s">
        <v>27145</v>
      </c>
      <c r="C6525" s="1" t="str">
        <f t="shared" si="412"/>
        <v>21:1066</v>
      </c>
      <c r="D6525" s="1" t="str">
        <f t="shared" si="413"/>
        <v>21:0125</v>
      </c>
      <c r="E6525" t="s">
        <v>27146</v>
      </c>
      <c r="F6525" t="s">
        <v>27147</v>
      </c>
      <c r="H6525">
        <v>51.330003300000001</v>
      </c>
      <c r="I6525">
        <v>-118.1883287</v>
      </c>
      <c r="J6525" s="1" t="str">
        <f t="shared" si="410"/>
        <v>NGR bulk stream sediment</v>
      </c>
      <c r="K6525" s="1" t="str">
        <f t="shared" si="411"/>
        <v>&lt;177 micron (NGR)</v>
      </c>
      <c r="L6525">
        <v>4</v>
      </c>
      <c r="M6525" t="s">
        <v>223</v>
      </c>
      <c r="N6525">
        <v>68</v>
      </c>
      <c r="O6525" t="s">
        <v>27148</v>
      </c>
      <c r="P6525" t="s">
        <v>55</v>
      </c>
      <c r="Q6525" t="s">
        <v>492</v>
      </c>
      <c r="R6525" t="s">
        <v>101</v>
      </c>
      <c r="S6525" t="s">
        <v>386</v>
      </c>
      <c r="T6525" t="s">
        <v>175</v>
      </c>
      <c r="U6525" t="s">
        <v>237</v>
      </c>
      <c r="V6525" t="s">
        <v>101</v>
      </c>
      <c r="W6525" t="s">
        <v>151</v>
      </c>
      <c r="X6525" t="s">
        <v>98</v>
      </c>
      <c r="Y6525" t="s">
        <v>538</v>
      </c>
      <c r="Z6525" t="s">
        <v>149</v>
      </c>
      <c r="AA6525" t="s">
        <v>46</v>
      </c>
      <c r="AB6525" t="s">
        <v>46</v>
      </c>
      <c r="AC6525" t="s">
        <v>243</v>
      </c>
      <c r="AD6525" t="s">
        <v>344</v>
      </c>
      <c r="AE6525" t="s">
        <v>198</v>
      </c>
      <c r="AF6525" t="s">
        <v>359</v>
      </c>
      <c r="AG6525" t="s">
        <v>898</v>
      </c>
      <c r="AH6525" t="s">
        <v>101</v>
      </c>
      <c r="AI6525" t="s">
        <v>64</v>
      </c>
      <c r="AJ6525" t="s">
        <v>766</v>
      </c>
      <c r="AK6525" t="s">
        <v>412</v>
      </c>
      <c r="AL6525" t="s">
        <v>47</v>
      </c>
      <c r="AM6525" t="s">
        <v>51</v>
      </c>
      <c r="AN6525" t="s">
        <v>119</v>
      </c>
      <c r="AO6525" t="s">
        <v>59</v>
      </c>
    </row>
    <row r="6526" spans="1:41" hidden="1" x14ac:dyDescent="0.25">
      <c r="A6526" t="s">
        <v>27149</v>
      </c>
      <c r="B6526" t="s">
        <v>27150</v>
      </c>
      <c r="C6526" s="1" t="str">
        <f t="shared" si="412"/>
        <v>21:1066</v>
      </c>
      <c r="D6526" s="1" t="str">
        <f t="shared" si="413"/>
        <v>21:0125</v>
      </c>
      <c r="E6526" t="s">
        <v>27151</v>
      </c>
      <c r="F6526" t="s">
        <v>27152</v>
      </c>
      <c r="H6526">
        <v>51.351976499999999</v>
      </c>
      <c r="I6526">
        <v>-118.2072213</v>
      </c>
      <c r="J6526" s="1" t="str">
        <f t="shared" si="410"/>
        <v>NGR bulk stream sediment</v>
      </c>
      <c r="K6526" s="1" t="str">
        <f t="shared" si="411"/>
        <v>&lt;177 micron (NGR)</v>
      </c>
      <c r="L6526">
        <v>4</v>
      </c>
      <c r="M6526" t="s">
        <v>233</v>
      </c>
      <c r="N6526">
        <v>69</v>
      </c>
      <c r="O6526" t="s">
        <v>197</v>
      </c>
      <c r="P6526" t="s">
        <v>122</v>
      </c>
      <c r="Q6526" t="s">
        <v>481</v>
      </c>
      <c r="R6526" t="s">
        <v>161</v>
      </c>
      <c r="S6526" t="s">
        <v>226</v>
      </c>
      <c r="T6526" t="s">
        <v>99</v>
      </c>
      <c r="U6526" t="s">
        <v>237</v>
      </c>
      <c r="V6526" t="s">
        <v>455</v>
      </c>
      <c r="W6526" t="s">
        <v>86</v>
      </c>
      <c r="X6526" t="s">
        <v>103</v>
      </c>
      <c r="Y6526" t="s">
        <v>358</v>
      </c>
      <c r="Z6526" t="s">
        <v>199</v>
      </c>
      <c r="AA6526" t="s">
        <v>122</v>
      </c>
      <c r="AB6526" t="s">
        <v>174</v>
      </c>
      <c r="AC6526" t="s">
        <v>250</v>
      </c>
      <c r="AD6526" t="s">
        <v>251</v>
      </c>
      <c r="AE6526" t="s">
        <v>57</v>
      </c>
      <c r="AF6526" t="s">
        <v>55</v>
      </c>
      <c r="AG6526" t="s">
        <v>330</v>
      </c>
      <c r="AH6526" t="s">
        <v>139</v>
      </c>
      <c r="AI6526" t="s">
        <v>46</v>
      </c>
      <c r="AJ6526" t="s">
        <v>108</v>
      </c>
      <c r="AK6526" t="s">
        <v>228</v>
      </c>
      <c r="AL6526" t="s">
        <v>47</v>
      </c>
      <c r="AM6526" t="s">
        <v>47</v>
      </c>
      <c r="AN6526" t="s">
        <v>171</v>
      </c>
      <c r="AO6526" t="s">
        <v>104</v>
      </c>
    </row>
    <row r="6527" spans="1:41" hidden="1" x14ac:dyDescent="0.25">
      <c r="A6527" t="s">
        <v>27153</v>
      </c>
      <c r="B6527" t="s">
        <v>27154</v>
      </c>
      <c r="C6527" s="1" t="str">
        <f t="shared" si="412"/>
        <v>21:1066</v>
      </c>
      <c r="D6527" s="1" t="str">
        <f t="shared" si="413"/>
        <v>21:0125</v>
      </c>
      <c r="E6527" t="s">
        <v>27155</v>
      </c>
      <c r="F6527" t="s">
        <v>27156</v>
      </c>
      <c r="H6527">
        <v>51.341177899999998</v>
      </c>
      <c r="I6527">
        <v>-118.15995940000001</v>
      </c>
      <c r="J6527" s="1" t="str">
        <f t="shared" si="410"/>
        <v>NGR bulk stream sediment</v>
      </c>
      <c r="K6527" s="1" t="str">
        <f t="shared" si="411"/>
        <v>&lt;177 micron (NGR)</v>
      </c>
      <c r="L6527">
        <v>4</v>
      </c>
      <c r="M6527" t="s">
        <v>248</v>
      </c>
      <c r="N6527">
        <v>70</v>
      </c>
      <c r="O6527" t="s">
        <v>269</v>
      </c>
      <c r="P6527" t="s">
        <v>51</v>
      </c>
      <c r="Q6527" t="s">
        <v>281</v>
      </c>
      <c r="R6527" t="s">
        <v>57</v>
      </c>
      <c r="S6527" t="s">
        <v>425</v>
      </c>
      <c r="T6527" t="s">
        <v>217</v>
      </c>
      <c r="U6527" t="s">
        <v>126</v>
      </c>
      <c r="V6527" t="s">
        <v>63</v>
      </c>
      <c r="W6527" t="s">
        <v>142</v>
      </c>
      <c r="X6527" t="s">
        <v>82</v>
      </c>
      <c r="Y6527" t="s">
        <v>236</v>
      </c>
      <c r="Z6527" t="s">
        <v>198</v>
      </c>
      <c r="AA6527" t="s">
        <v>46</v>
      </c>
      <c r="AB6527" t="s">
        <v>57</v>
      </c>
      <c r="AC6527" t="s">
        <v>104</v>
      </c>
      <c r="AD6527" t="s">
        <v>507</v>
      </c>
      <c r="AE6527" t="s">
        <v>53</v>
      </c>
      <c r="AF6527" t="s">
        <v>359</v>
      </c>
      <c r="AG6527" t="s">
        <v>898</v>
      </c>
      <c r="AH6527" t="s">
        <v>105</v>
      </c>
      <c r="AI6527" t="s">
        <v>235</v>
      </c>
      <c r="AJ6527" t="s">
        <v>1247</v>
      </c>
      <c r="AK6527" t="s">
        <v>51</v>
      </c>
      <c r="AL6527" t="s">
        <v>122</v>
      </c>
      <c r="AM6527" t="s">
        <v>103</v>
      </c>
      <c r="AN6527" t="s">
        <v>234</v>
      </c>
      <c r="AO6527" t="s">
        <v>66</v>
      </c>
    </row>
    <row r="6528" spans="1:41" hidden="1" x14ac:dyDescent="0.25">
      <c r="A6528" t="s">
        <v>27157</v>
      </c>
      <c r="B6528" t="s">
        <v>27158</v>
      </c>
      <c r="C6528" s="1" t="str">
        <f t="shared" si="412"/>
        <v>21:1066</v>
      </c>
      <c r="D6528" s="1" t="str">
        <f t="shared" si="413"/>
        <v>21:0125</v>
      </c>
      <c r="E6528" t="s">
        <v>27159</v>
      </c>
      <c r="F6528" t="s">
        <v>27160</v>
      </c>
      <c r="H6528">
        <v>51.293309000000001</v>
      </c>
      <c r="I6528">
        <v>-118.1781161</v>
      </c>
      <c r="J6528" s="1" t="str">
        <f t="shared" si="410"/>
        <v>NGR bulk stream sediment</v>
      </c>
      <c r="K6528" s="1" t="str">
        <f t="shared" si="411"/>
        <v>&lt;177 micron (NGR)</v>
      </c>
      <c r="L6528">
        <v>4</v>
      </c>
      <c r="M6528" t="s">
        <v>256</v>
      </c>
      <c r="N6528">
        <v>71</v>
      </c>
      <c r="O6528" t="s">
        <v>475</v>
      </c>
      <c r="P6528" t="s">
        <v>103</v>
      </c>
      <c r="Q6528" t="s">
        <v>662</v>
      </c>
      <c r="R6528" t="s">
        <v>209</v>
      </c>
      <c r="S6528" t="s">
        <v>184</v>
      </c>
      <c r="T6528" t="s">
        <v>66</v>
      </c>
      <c r="U6528" t="s">
        <v>583</v>
      </c>
      <c r="V6528" t="s">
        <v>101</v>
      </c>
      <c r="W6528" t="s">
        <v>455</v>
      </c>
      <c r="X6528" t="s">
        <v>137</v>
      </c>
      <c r="Y6528" t="s">
        <v>243</v>
      </c>
      <c r="Z6528" t="s">
        <v>84</v>
      </c>
      <c r="AA6528" t="s">
        <v>46</v>
      </c>
      <c r="AB6528" t="s">
        <v>149</v>
      </c>
      <c r="AC6528" t="s">
        <v>162</v>
      </c>
      <c r="AD6528" t="s">
        <v>344</v>
      </c>
      <c r="AE6528" t="s">
        <v>62</v>
      </c>
      <c r="AF6528" t="s">
        <v>150</v>
      </c>
      <c r="AG6528" t="s">
        <v>292</v>
      </c>
      <c r="AH6528" t="s">
        <v>47</v>
      </c>
      <c r="AI6528" t="s">
        <v>149</v>
      </c>
      <c r="AJ6528" t="s">
        <v>55</v>
      </c>
      <c r="AK6528" t="s">
        <v>206</v>
      </c>
      <c r="AL6528" t="s">
        <v>122</v>
      </c>
      <c r="AM6528" t="s">
        <v>47</v>
      </c>
      <c r="AN6528" t="s">
        <v>318</v>
      </c>
      <c r="AO6528" t="s">
        <v>52</v>
      </c>
    </row>
    <row r="6529" spans="1:41" hidden="1" x14ac:dyDescent="0.25">
      <c r="A6529" t="s">
        <v>27161</v>
      </c>
      <c r="B6529" t="s">
        <v>27162</v>
      </c>
      <c r="C6529" s="1" t="str">
        <f t="shared" si="412"/>
        <v>21:1066</v>
      </c>
      <c r="D6529" s="1" t="str">
        <f t="shared" si="413"/>
        <v>21:0125</v>
      </c>
      <c r="E6529" t="s">
        <v>27163</v>
      </c>
      <c r="F6529" t="s">
        <v>27164</v>
      </c>
      <c r="H6529">
        <v>51.367694800000002</v>
      </c>
      <c r="I6529">
        <v>-118.53795239999999</v>
      </c>
      <c r="J6529" s="1" t="str">
        <f t="shared" si="410"/>
        <v>NGR bulk stream sediment</v>
      </c>
      <c r="K6529" s="1" t="str">
        <f t="shared" si="411"/>
        <v>&lt;177 micron (NGR)</v>
      </c>
      <c r="L6529">
        <v>4</v>
      </c>
      <c r="M6529" t="s">
        <v>265</v>
      </c>
      <c r="N6529">
        <v>72</v>
      </c>
      <c r="O6529" t="s">
        <v>235</v>
      </c>
      <c r="P6529" t="s">
        <v>47</v>
      </c>
      <c r="Q6529" t="s">
        <v>492</v>
      </c>
      <c r="R6529" t="s">
        <v>455</v>
      </c>
      <c r="S6529" t="s">
        <v>89</v>
      </c>
      <c r="T6529" t="s">
        <v>59</v>
      </c>
      <c r="U6529" t="s">
        <v>237</v>
      </c>
      <c r="V6529" t="s">
        <v>72</v>
      </c>
      <c r="W6529" t="s">
        <v>227</v>
      </c>
      <c r="X6529" t="s">
        <v>58</v>
      </c>
      <c r="Y6529" t="s">
        <v>532</v>
      </c>
      <c r="Z6529" t="s">
        <v>199</v>
      </c>
      <c r="AA6529" t="s">
        <v>46</v>
      </c>
      <c r="AB6529" t="s">
        <v>185</v>
      </c>
      <c r="AC6529" t="s">
        <v>162</v>
      </c>
      <c r="AD6529" t="s">
        <v>425</v>
      </c>
      <c r="AE6529" t="s">
        <v>56</v>
      </c>
      <c r="AF6529" t="s">
        <v>209</v>
      </c>
      <c r="AG6529" t="s">
        <v>830</v>
      </c>
      <c r="AH6529" t="s">
        <v>79</v>
      </c>
      <c r="AI6529" t="s">
        <v>64</v>
      </c>
      <c r="AJ6529" t="s">
        <v>657</v>
      </c>
      <c r="AK6529" t="s">
        <v>58</v>
      </c>
      <c r="AL6529" t="s">
        <v>47</v>
      </c>
      <c r="AM6529" t="s">
        <v>122</v>
      </c>
      <c r="AN6529" t="s">
        <v>65</v>
      </c>
      <c r="AO6529" t="s">
        <v>137</v>
      </c>
    </row>
    <row r="6530" spans="1:41" hidden="1" x14ac:dyDescent="0.25">
      <c r="A6530" t="s">
        <v>27165</v>
      </c>
      <c r="B6530" t="s">
        <v>27166</v>
      </c>
      <c r="C6530" s="1" t="str">
        <f t="shared" si="412"/>
        <v>21:1066</v>
      </c>
      <c r="D6530" s="1" t="str">
        <f t="shared" si="413"/>
        <v>21:0125</v>
      </c>
      <c r="E6530" t="s">
        <v>27167</v>
      </c>
      <c r="F6530" t="s">
        <v>27168</v>
      </c>
      <c r="H6530">
        <v>51.369026599999998</v>
      </c>
      <c r="I6530">
        <v>-118.5535562</v>
      </c>
      <c r="J6530" s="1" t="str">
        <f t="shared" ref="J6530:J6593" si="414">HYPERLINK("http://geochem.nrcan.gc.ca/cdogs/content/kwd/kwd020030_e.htm", "NGR bulk stream sediment")</f>
        <v>NGR bulk stream sediment</v>
      </c>
      <c r="K6530" s="1" t="str">
        <f t="shared" ref="K6530:K6593" si="415">HYPERLINK("http://geochem.nrcan.gc.ca/cdogs/content/kwd/kwd080006_e.htm", "&lt;177 micron (NGR)")</f>
        <v>&lt;177 micron (NGR)</v>
      </c>
      <c r="L6530">
        <v>5</v>
      </c>
      <c r="M6530" t="s">
        <v>280</v>
      </c>
      <c r="N6530">
        <v>73</v>
      </c>
      <c r="O6530" t="s">
        <v>53</v>
      </c>
      <c r="P6530" t="s">
        <v>103</v>
      </c>
      <c r="Q6530" t="s">
        <v>832</v>
      </c>
      <c r="R6530" t="s">
        <v>198</v>
      </c>
      <c r="S6530" t="s">
        <v>695</v>
      </c>
      <c r="T6530" t="s">
        <v>66</v>
      </c>
      <c r="U6530" t="s">
        <v>226</v>
      </c>
      <c r="V6530" t="s">
        <v>206</v>
      </c>
      <c r="W6530" t="s">
        <v>103</v>
      </c>
      <c r="X6530" t="s">
        <v>127</v>
      </c>
      <c r="Y6530" t="s">
        <v>457</v>
      </c>
      <c r="Z6530" t="s">
        <v>62</v>
      </c>
      <c r="AA6530" t="s">
        <v>46</v>
      </c>
      <c r="AB6530" t="s">
        <v>185</v>
      </c>
      <c r="AC6530" t="s">
        <v>82</v>
      </c>
      <c r="AD6530" t="s">
        <v>438</v>
      </c>
      <c r="AE6530" t="s">
        <v>380</v>
      </c>
      <c r="AF6530" t="s">
        <v>127</v>
      </c>
      <c r="AG6530" t="s">
        <v>1643</v>
      </c>
      <c r="AH6530" t="s">
        <v>412</v>
      </c>
      <c r="AI6530" t="s">
        <v>161</v>
      </c>
      <c r="AJ6530" t="s">
        <v>283</v>
      </c>
      <c r="AK6530" t="s">
        <v>58</v>
      </c>
      <c r="AL6530" t="s">
        <v>47</v>
      </c>
      <c r="AM6530" t="s">
        <v>103</v>
      </c>
      <c r="AN6530" t="s">
        <v>1157</v>
      </c>
      <c r="AO6530" t="s">
        <v>58</v>
      </c>
    </row>
    <row r="6531" spans="1:41" hidden="1" x14ac:dyDescent="0.25">
      <c r="A6531" t="s">
        <v>27169</v>
      </c>
      <c r="B6531" t="s">
        <v>27170</v>
      </c>
      <c r="C6531" s="1" t="str">
        <f t="shared" si="412"/>
        <v>21:1066</v>
      </c>
      <c r="D6531" s="1" t="str">
        <f t="shared" si="413"/>
        <v>21:0125</v>
      </c>
      <c r="E6531" t="s">
        <v>27167</v>
      </c>
      <c r="F6531" t="s">
        <v>27171</v>
      </c>
      <c r="H6531">
        <v>51.369026599999998</v>
      </c>
      <c r="I6531">
        <v>-118.5535562</v>
      </c>
      <c r="J6531" s="1" t="str">
        <f t="shared" si="414"/>
        <v>NGR bulk stream sediment</v>
      </c>
      <c r="K6531" s="1" t="str">
        <f t="shared" si="415"/>
        <v>&lt;177 micron (NGR)</v>
      </c>
      <c r="L6531">
        <v>5</v>
      </c>
      <c r="M6531" t="s">
        <v>288</v>
      </c>
      <c r="N6531">
        <v>74</v>
      </c>
      <c r="O6531" t="s">
        <v>62</v>
      </c>
      <c r="P6531" t="s">
        <v>47</v>
      </c>
      <c r="Q6531" t="s">
        <v>322</v>
      </c>
      <c r="R6531" t="s">
        <v>46</v>
      </c>
      <c r="S6531" t="s">
        <v>543</v>
      </c>
      <c r="T6531" t="s">
        <v>175</v>
      </c>
      <c r="U6531" t="s">
        <v>146</v>
      </c>
      <c r="V6531" t="s">
        <v>60</v>
      </c>
      <c r="W6531" t="s">
        <v>437</v>
      </c>
      <c r="X6531" t="s">
        <v>209</v>
      </c>
      <c r="Y6531" t="s">
        <v>597</v>
      </c>
      <c r="Z6531" t="s">
        <v>198</v>
      </c>
      <c r="AA6531" t="s">
        <v>46</v>
      </c>
      <c r="AB6531" t="s">
        <v>61</v>
      </c>
      <c r="AC6531" t="s">
        <v>112</v>
      </c>
      <c r="AD6531" t="s">
        <v>438</v>
      </c>
      <c r="AE6531" t="s">
        <v>380</v>
      </c>
      <c r="AF6531" t="s">
        <v>50</v>
      </c>
      <c r="AG6531" t="s">
        <v>5163</v>
      </c>
      <c r="AH6531" t="s">
        <v>371</v>
      </c>
      <c r="AI6531" t="s">
        <v>78</v>
      </c>
      <c r="AJ6531" t="s">
        <v>145</v>
      </c>
      <c r="AK6531" t="s">
        <v>55</v>
      </c>
      <c r="AL6531" t="s">
        <v>47</v>
      </c>
      <c r="AM6531" t="s">
        <v>51</v>
      </c>
      <c r="AN6531" t="s">
        <v>468</v>
      </c>
      <c r="AO6531" t="s">
        <v>85</v>
      </c>
    </row>
    <row r="6532" spans="1:41" hidden="1" x14ac:dyDescent="0.25">
      <c r="A6532" t="s">
        <v>27172</v>
      </c>
      <c r="B6532" t="s">
        <v>27173</v>
      </c>
      <c r="C6532" s="1" t="str">
        <f t="shared" si="412"/>
        <v>21:1066</v>
      </c>
      <c r="D6532" s="1" t="str">
        <f t="shared" si="413"/>
        <v>21:0125</v>
      </c>
      <c r="E6532" t="s">
        <v>27174</v>
      </c>
      <c r="F6532" t="s">
        <v>27175</v>
      </c>
      <c r="H6532">
        <v>51.352241900000003</v>
      </c>
      <c r="I6532">
        <v>-118.57273549999999</v>
      </c>
      <c r="J6532" s="1" t="str">
        <f t="shared" si="414"/>
        <v>NGR bulk stream sediment</v>
      </c>
      <c r="K6532" s="1" t="str">
        <f t="shared" si="415"/>
        <v>&lt;177 micron (NGR)</v>
      </c>
      <c r="L6532">
        <v>5</v>
      </c>
      <c r="M6532" t="s">
        <v>45</v>
      </c>
      <c r="N6532">
        <v>75</v>
      </c>
      <c r="O6532" t="s">
        <v>151</v>
      </c>
      <c r="P6532" t="s">
        <v>76</v>
      </c>
      <c r="Q6532" t="s">
        <v>1106</v>
      </c>
      <c r="R6532" t="s">
        <v>62</v>
      </c>
      <c r="S6532" t="s">
        <v>432</v>
      </c>
      <c r="T6532" t="s">
        <v>209</v>
      </c>
      <c r="U6532" t="s">
        <v>431</v>
      </c>
      <c r="V6532" t="s">
        <v>46</v>
      </c>
      <c r="W6532" t="s">
        <v>493</v>
      </c>
      <c r="X6532" t="s">
        <v>272</v>
      </c>
      <c r="Y6532" t="s">
        <v>386</v>
      </c>
      <c r="Z6532" t="s">
        <v>47</v>
      </c>
      <c r="AA6532" t="s">
        <v>46</v>
      </c>
      <c r="AB6532" t="s">
        <v>47</v>
      </c>
      <c r="AC6532" t="s">
        <v>99</v>
      </c>
      <c r="AD6532" t="s">
        <v>597</v>
      </c>
      <c r="AE6532" t="s">
        <v>380</v>
      </c>
      <c r="AF6532" t="s">
        <v>66</v>
      </c>
      <c r="AG6532" t="s">
        <v>2109</v>
      </c>
      <c r="AH6532" t="s">
        <v>139</v>
      </c>
      <c r="AI6532" t="s">
        <v>60</v>
      </c>
      <c r="AJ6532" t="s">
        <v>342</v>
      </c>
      <c r="AK6532" t="s">
        <v>85</v>
      </c>
      <c r="AL6532" t="s">
        <v>47</v>
      </c>
      <c r="AM6532" t="s">
        <v>137</v>
      </c>
      <c r="AN6532" t="s">
        <v>1111</v>
      </c>
      <c r="AO6532" t="s">
        <v>225</v>
      </c>
    </row>
    <row r="6533" spans="1:41" hidden="1" x14ac:dyDescent="0.25">
      <c r="A6533" t="s">
        <v>27176</v>
      </c>
      <c r="B6533" t="s">
        <v>27177</v>
      </c>
      <c r="C6533" s="1" t="str">
        <f t="shared" si="412"/>
        <v>21:1066</v>
      </c>
      <c r="D6533" s="1" t="str">
        <f t="shared" si="413"/>
        <v>21:0125</v>
      </c>
      <c r="E6533" t="s">
        <v>27178</v>
      </c>
      <c r="F6533" t="s">
        <v>27179</v>
      </c>
      <c r="H6533">
        <v>51.422530799999997</v>
      </c>
      <c r="I6533">
        <v>-118.5873009</v>
      </c>
      <c r="J6533" s="1" t="str">
        <f t="shared" si="414"/>
        <v>NGR bulk stream sediment</v>
      </c>
      <c r="K6533" s="1" t="str">
        <f t="shared" si="415"/>
        <v>&lt;177 micron (NGR)</v>
      </c>
      <c r="L6533">
        <v>5</v>
      </c>
      <c r="M6533" t="s">
        <v>71</v>
      </c>
      <c r="N6533">
        <v>76</v>
      </c>
      <c r="O6533" t="s">
        <v>101</v>
      </c>
      <c r="P6533" t="s">
        <v>47</v>
      </c>
      <c r="Q6533" t="s">
        <v>159</v>
      </c>
      <c r="R6533" t="s">
        <v>330</v>
      </c>
      <c r="S6533" t="s">
        <v>438</v>
      </c>
      <c r="T6533" t="s">
        <v>127</v>
      </c>
      <c r="U6533" t="s">
        <v>146</v>
      </c>
      <c r="V6533" t="s">
        <v>81</v>
      </c>
      <c r="W6533" t="s">
        <v>455</v>
      </c>
      <c r="X6533" t="s">
        <v>50</v>
      </c>
      <c r="Y6533" t="s">
        <v>934</v>
      </c>
      <c r="Z6533" t="s">
        <v>57</v>
      </c>
      <c r="AA6533" t="s">
        <v>46</v>
      </c>
      <c r="AB6533" t="s">
        <v>110</v>
      </c>
      <c r="AC6533" t="s">
        <v>269</v>
      </c>
      <c r="AD6533" t="s">
        <v>350</v>
      </c>
      <c r="AE6533" t="s">
        <v>56</v>
      </c>
      <c r="AF6533" t="s">
        <v>76</v>
      </c>
      <c r="AG6533" t="s">
        <v>1425</v>
      </c>
      <c r="AH6533" t="s">
        <v>64</v>
      </c>
      <c r="AI6533" t="s">
        <v>185</v>
      </c>
      <c r="AJ6533" t="s">
        <v>76</v>
      </c>
      <c r="AK6533" t="s">
        <v>188</v>
      </c>
      <c r="AL6533" t="s">
        <v>47</v>
      </c>
      <c r="AM6533" t="s">
        <v>51</v>
      </c>
      <c r="AN6533" t="s">
        <v>790</v>
      </c>
      <c r="AO6533" t="s">
        <v>66</v>
      </c>
    </row>
    <row r="6534" spans="1:41" hidden="1" x14ac:dyDescent="0.25">
      <c r="A6534" t="s">
        <v>27180</v>
      </c>
      <c r="B6534" t="s">
        <v>27181</v>
      </c>
      <c r="C6534" s="1" t="str">
        <f t="shared" si="412"/>
        <v>21:1066</v>
      </c>
      <c r="D6534" s="1" t="str">
        <f t="shared" si="413"/>
        <v>21:0125</v>
      </c>
      <c r="E6534" t="s">
        <v>27182</v>
      </c>
      <c r="F6534" t="s">
        <v>27183</v>
      </c>
      <c r="H6534">
        <v>51.410047200000001</v>
      </c>
      <c r="I6534">
        <v>-118.5313349</v>
      </c>
      <c r="J6534" s="1" t="str">
        <f t="shared" si="414"/>
        <v>NGR bulk stream sediment</v>
      </c>
      <c r="K6534" s="1" t="str">
        <f t="shared" si="415"/>
        <v>&lt;177 micron (NGR)</v>
      </c>
      <c r="L6534">
        <v>5</v>
      </c>
      <c r="M6534" t="s">
        <v>95</v>
      </c>
      <c r="N6534">
        <v>77</v>
      </c>
      <c r="O6534" t="s">
        <v>87</v>
      </c>
      <c r="P6534" t="s">
        <v>47</v>
      </c>
      <c r="Q6534" t="s">
        <v>337</v>
      </c>
      <c r="R6534" t="s">
        <v>282</v>
      </c>
      <c r="S6534" t="s">
        <v>391</v>
      </c>
      <c r="T6534" t="s">
        <v>55</v>
      </c>
      <c r="U6534" t="s">
        <v>77</v>
      </c>
      <c r="V6534" t="s">
        <v>78</v>
      </c>
      <c r="W6534" t="s">
        <v>161</v>
      </c>
      <c r="X6534" t="s">
        <v>108</v>
      </c>
      <c r="Y6534" t="s">
        <v>329</v>
      </c>
      <c r="Z6534" t="s">
        <v>53</v>
      </c>
      <c r="AA6534" t="s">
        <v>46</v>
      </c>
      <c r="AB6534" t="s">
        <v>46</v>
      </c>
      <c r="AC6534" t="s">
        <v>58</v>
      </c>
      <c r="AD6534" t="s">
        <v>331</v>
      </c>
      <c r="AE6534" t="s">
        <v>380</v>
      </c>
      <c r="AF6534" t="s">
        <v>58</v>
      </c>
      <c r="AG6534" t="s">
        <v>1216</v>
      </c>
      <c r="AH6534" t="s">
        <v>101</v>
      </c>
      <c r="AI6534" t="s">
        <v>110</v>
      </c>
      <c r="AJ6534" t="s">
        <v>1282</v>
      </c>
      <c r="AK6534" t="s">
        <v>128</v>
      </c>
      <c r="AL6534" t="s">
        <v>47</v>
      </c>
      <c r="AM6534" t="s">
        <v>122</v>
      </c>
      <c r="AN6534" t="s">
        <v>281</v>
      </c>
      <c r="AO6534" t="s">
        <v>175</v>
      </c>
    </row>
    <row r="6535" spans="1:41" hidden="1" x14ac:dyDescent="0.25">
      <c r="A6535" t="s">
        <v>27184</v>
      </c>
      <c r="B6535" t="s">
        <v>27185</v>
      </c>
      <c r="C6535" s="1" t="str">
        <f t="shared" si="412"/>
        <v>21:1066</v>
      </c>
      <c r="D6535" s="1" t="str">
        <f t="shared" si="413"/>
        <v>21:0125</v>
      </c>
      <c r="E6535" t="s">
        <v>27186</v>
      </c>
      <c r="F6535" t="s">
        <v>27187</v>
      </c>
      <c r="H6535">
        <v>51.414321899999997</v>
      </c>
      <c r="I6535">
        <v>-118.5359071</v>
      </c>
      <c r="J6535" s="1" t="str">
        <f t="shared" si="414"/>
        <v>NGR bulk stream sediment</v>
      </c>
      <c r="K6535" s="1" t="str">
        <f t="shared" si="415"/>
        <v>&lt;177 micron (NGR)</v>
      </c>
      <c r="L6535">
        <v>5</v>
      </c>
      <c r="M6535" t="s">
        <v>117</v>
      </c>
      <c r="N6535">
        <v>78</v>
      </c>
      <c r="O6535" t="s">
        <v>64</v>
      </c>
      <c r="P6535" t="s">
        <v>122</v>
      </c>
      <c r="Q6535" t="s">
        <v>492</v>
      </c>
      <c r="R6535" t="s">
        <v>319</v>
      </c>
      <c r="S6535" t="s">
        <v>146</v>
      </c>
      <c r="T6535" t="s">
        <v>55</v>
      </c>
      <c r="U6535" t="s">
        <v>107</v>
      </c>
      <c r="V6535" t="s">
        <v>79</v>
      </c>
      <c r="W6535" t="s">
        <v>139</v>
      </c>
      <c r="X6535" t="s">
        <v>137</v>
      </c>
      <c r="Y6535" t="s">
        <v>243</v>
      </c>
      <c r="Z6535" t="s">
        <v>199</v>
      </c>
      <c r="AA6535" t="s">
        <v>46</v>
      </c>
      <c r="AB6535" t="s">
        <v>53</v>
      </c>
      <c r="AC6535" t="s">
        <v>217</v>
      </c>
      <c r="AD6535" t="s">
        <v>438</v>
      </c>
      <c r="AE6535" t="s">
        <v>56</v>
      </c>
      <c r="AF6535" t="s">
        <v>365</v>
      </c>
      <c r="AG6535" t="s">
        <v>52</v>
      </c>
      <c r="AH6535" t="s">
        <v>174</v>
      </c>
      <c r="AI6535" t="s">
        <v>54</v>
      </c>
      <c r="AJ6535" t="s">
        <v>108</v>
      </c>
      <c r="AK6535" t="s">
        <v>270</v>
      </c>
      <c r="AL6535" t="s">
        <v>47</v>
      </c>
      <c r="AM6535" t="s">
        <v>47</v>
      </c>
      <c r="AN6535" t="s">
        <v>294</v>
      </c>
      <c r="AO6535" t="s">
        <v>127</v>
      </c>
    </row>
    <row r="6536" spans="1:41" hidden="1" x14ac:dyDescent="0.25">
      <c r="A6536" t="s">
        <v>27188</v>
      </c>
      <c r="B6536" t="s">
        <v>27189</v>
      </c>
      <c r="C6536" s="1" t="str">
        <f t="shared" si="412"/>
        <v>21:1066</v>
      </c>
      <c r="D6536" s="1" t="str">
        <f t="shared" si="413"/>
        <v>21:0125</v>
      </c>
      <c r="E6536" t="s">
        <v>27190</v>
      </c>
      <c r="F6536" t="s">
        <v>27191</v>
      </c>
      <c r="H6536">
        <v>51.453674999999997</v>
      </c>
      <c r="I6536">
        <v>-118.4777835</v>
      </c>
      <c r="J6536" s="1" t="str">
        <f t="shared" si="414"/>
        <v>NGR bulk stream sediment</v>
      </c>
      <c r="K6536" s="1" t="str">
        <f t="shared" si="415"/>
        <v>&lt;177 micron (NGR)</v>
      </c>
      <c r="L6536">
        <v>5</v>
      </c>
      <c r="M6536" t="s">
        <v>136</v>
      </c>
      <c r="N6536">
        <v>79</v>
      </c>
      <c r="O6536" t="s">
        <v>61</v>
      </c>
      <c r="P6536" t="s">
        <v>47</v>
      </c>
      <c r="Q6536" t="s">
        <v>780</v>
      </c>
      <c r="R6536" t="s">
        <v>72</v>
      </c>
      <c r="S6536" t="s">
        <v>391</v>
      </c>
      <c r="T6536" t="s">
        <v>58</v>
      </c>
      <c r="U6536" t="s">
        <v>320</v>
      </c>
      <c r="V6536" t="s">
        <v>63</v>
      </c>
      <c r="W6536" t="s">
        <v>130</v>
      </c>
      <c r="X6536" t="s">
        <v>108</v>
      </c>
      <c r="Y6536" t="s">
        <v>829</v>
      </c>
      <c r="Z6536" t="s">
        <v>53</v>
      </c>
      <c r="AA6536" t="s">
        <v>46</v>
      </c>
      <c r="AB6536" t="s">
        <v>174</v>
      </c>
      <c r="AC6536" t="s">
        <v>58</v>
      </c>
      <c r="AD6536" t="s">
        <v>258</v>
      </c>
      <c r="AE6536" t="s">
        <v>56</v>
      </c>
      <c r="AF6536" t="s">
        <v>58</v>
      </c>
      <c r="AG6536" t="s">
        <v>785</v>
      </c>
      <c r="AH6536" t="s">
        <v>47</v>
      </c>
      <c r="AI6536" t="s">
        <v>185</v>
      </c>
      <c r="AJ6536" t="s">
        <v>59</v>
      </c>
      <c r="AK6536" t="s">
        <v>412</v>
      </c>
      <c r="AL6536" t="s">
        <v>47</v>
      </c>
      <c r="AM6536" t="s">
        <v>122</v>
      </c>
      <c r="AN6536" t="s">
        <v>322</v>
      </c>
      <c r="AO6536" t="s">
        <v>108</v>
      </c>
    </row>
    <row r="6537" spans="1:41" hidden="1" x14ac:dyDescent="0.25">
      <c r="A6537" t="s">
        <v>27192</v>
      </c>
      <c r="B6537" t="s">
        <v>27193</v>
      </c>
      <c r="C6537" s="1" t="str">
        <f t="shared" si="412"/>
        <v>21:1066</v>
      </c>
      <c r="D6537" s="1" t="str">
        <f t="shared" si="413"/>
        <v>21:0125</v>
      </c>
      <c r="E6537" t="s">
        <v>27194</v>
      </c>
      <c r="F6537" t="s">
        <v>27195</v>
      </c>
      <c r="H6537">
        <v>51.4714277</v>
      </c>
      <c r="I6537">
        <v>-118.4946997</v>
      </c>
      <c r="J6537" s="1" t="str">
        <f t="shared" si="414"/>
        <v>NGR bulk stream sediment</v>
      </c>
      <c r="K6537" s="1" t="str">
        <f t="shared" si="415"/>
        <v>&lt;177 micron (NGR)</v>
      </c>
      <c r="L6537">
        <v>5</v>
      </c>
      <c r="M6537" t="s">
        <v>157</v>
      </c>
      <c r="N6537">
        <v>80</v>
      </c>
      <c r="O6537" t="s">
        <v>61</v>
      </c>
      <c r="P6537" t="s">
        <v>122</v>
      </c>
      <c r="Q6537" t="s">
        <v>318</v>
      </c>
      <c r="R6537" t="s">
        <v>54</v>
      </c>
      <c r="S6537" t="s">
        <v>89</v>
      </c>
      <c r="T6537" t="s">
        <v>108</v>
      </c>
      <c r="U6537" t="s">
        <v>343</v>
      </c>
      <c r="V6537" t="s">
        <v>235</v>
      </c>
      <c r="W6537" t="s">
        <v>164</v>
      </c>
      <c r="X6537" t="s">
        <v>85</v>
      </c>
      <c r="Y6537" t="s">
        <v>457</v>
      </c>
      <c r="Z6537" t="s">
        <v>84</v>
      </c>
      <c r="AA6537" t="s">
        <v>46</v>
      </c>
      <c r="AB6537" t="s">
        <v>149</v>
      </c>
      <c r="AC6537" t="s">
        <v>58</v>
      </c>
      <c r="AD6537" t="s">
        <v>268</v>
      </c>
      <c r="AE6537" t="s">
        <v>380</v>
      </c>
      <c r="AF6537" t="s">
        <v>439</v>
      </c>
      <c r="AG6537" t="s">
        <v>1569</v>
      </c>
      <c r="AH6537" t="s">
        <v>61</v>
      </c>
      <c r="AI6537" t="s">
        <v>235</v>
      </c>
      <c r="AJ6537" t="s">
        <v>871</v>
      </c>
      <c r="AK6537" t="s">
        <v>238</v>
      </c>
      <c r="AL6537" t="s">
        <v>47</v>
      </c>
      <c r="AM6537" t="s">
        <v>122</v>
      </c>
      <c r="AN6537" t="s">
        <v>281</v>
      </c>
      <c r="AO6537" t="s">
        <v>51</v>
      </c>
    </row>
    <row r="6538" spans="1:41" hidden="1" x14ac:dyDescent="0.25">
      <c r="A6538" t="s">
        <v>27196</v>
      </c>
      <c r="B6538" t="s">
        <v>27197</v>
      </c>
      <c r="C6538" s="1" t="str">
        <f t="shared" si="412"/>
        <v>21:1066</v>
      </c>
      <c r="D6538" s="1" t="str">
        <f t="shared" si="413"/>
        <v>21:0125</v>
      </c>
      <c r="E6538" t="s">
        <v>27198</v>
      </c>
      <c r="F6538" t="s">
        <v>27199</v>
      </c>
      <c r="H6538">
        <v>51.465429399999998</v>
      </c>
      <c r="I6538">
        <v>-118.52889759999999</v>
      </c>
      <c r="J6538" s="1" t="str">
        <f t="shared" si="414"/>
        <v>NGR bulk stream sediment</v>
      </c>
      <c r="K6538" s="1" t="str">
        <f t="shared" si="415"/>
        <v>&lt;177 micron (NGR)</v>
      </c>
      <c r="L6538">
        <v>5</v>
      </c>
      <c r="M6538" t="s">
        <v>170</v>
      </c>
      <c r="N6538">
        <v>81</v>
      </c>
      <c r="O6538" t="s">
        <v>64</v>
      </c>
      <c r="P6538" t="s">
        <v>47</v>
      </c>
      <c r="Q6538" t="s">
        <v>322</v>
      </c>
      <c r="R6538" t="s">
        <v>259</v>
      </c>
      <c r="S6538" t="s">
        <v>207</v>
      </c>
      <c r="T6538" t="s">
        <v>55</v>
      </c>
      <c r="U6538" t="s">
        <v>482</v>
      </c>
      <c r="V6538" t="s">
        <v>125</v>
      </c>
      <c r="W6538" t="s">
        <v>206</v>
      </c>
      <c r="X6538" t="s">
        <v>267</v>
      </c>
      <c r="Y6538" t="s">
        <v>250</v>
      </c>
      <c r="Z6538" t="s">
        <v>62</v>
      </c>
      <c r="AA6538" t="s">
        <v>46</v>
      </c>
      <c r="AB6538" t="s">
        <v>46</v>
      </c>
      <c r="AC6538" t="s">
        <v>66</v>
      </c>
      <c r="AD6538" t="s">
        <v>329</v>
      </c>
      <c r="AE6538" t="s">
        <v>56</v>
      </c>
      <c r="AF6538" t="s">
        <v>55</v>
      </c>
      <c r="AG6538" t="s">
        <v>689</v>
      </c>
      <c r="AH6538" t="s">
        <v>235</v>
      </c>
      <c r="AI6538" t="s">
        <v>87</v>
      </c>
      <c r="AJ6538" t="s">
        <v>50</v>
      </c>
      <c r="AK6538" t="s">
        <v>182</v>
      </c>
      <c r="AL6538" t="s">
        <v>47</v>
      </c>
      <c r="AM6538" t="s">
        <v>122</v>
      </c>
      <c r="AN6538" t="s">
        <v>592</v>
      </c>
      <c r="AO6538" t="s">
        <v>108</v>
      </c>
    </row>
    <row r="6539" spans="1:41" hidden="1" x14ac:dyDescent="0.25">
      <c r="A6539" t="s">
        <v>27200</v>
      </c>
      <c r="B6539" t="s">
        <v>27201</v>
      </c>
      <c r="C6539" s="1" t="str">
        <f t="shared" si="412"/>
        <v>21:1066</v>
      </c>
      <c r="D6539" s="1" t="str">
        <f t="shared" si="413"/>
        <v>21:0125</v>
      </c>
      <c r="E6539" t="s">
        <v>27202</v>
      </c>
      <c r="F6539" t="s">
        <v>27203</v>
      </c>
      <c r="H6539">
        <v>51.471207999999997</v>
      </c>
      <c r="I6539">
        <v>-118.528486</v>
      </c>
      <c r="J6539" s="1" t="str">
        <f t="shared" si="414"/>
        <v>NGR bulk stream sediment</v>
      </c>
      <c r="K6539" s="1" t="str">
        <f t="shared" si="415"/>
        <v>&lt;177 micron (NGR)</v>
      </c>
      <c r="L6539">
        <v>5</v>
      </c>
      <c r="M6539" t="s">
        <v>180</v>
      </c>
      <c r="N6539">
        <v>82</v>
      </c>
      <c r="O6539" t="s">
        <v>161</v>
      </c>
      <c r="P6539" t="s">
        <v>47</v>
      </c>
      <c r="Q6539" t="s">
        <v>920</v>
      </c>
      <c r="R6539" t="s">
        <v>161</v>
      </c>
      <c r="S6539" t="s">
        <v>207</v>
      </c>
      <c r="T6539" t="s">
        <v>330</v>
      </c>
      <c r="U6539" t="s">
        <v>236</v>
      </c>
      <c r="V6539" t="s">
        <v>173</v>
      </c>
      <c r="W6539" t="s">
        <v>78</v>
      </c>
      <c r="X6539" t="s">
        <v>85</v>
      </c>
      <c r="Y6539" t="s">
        <v>343</v>
      </c>
      <c r="Z6539" t="s">
        <v>199</v>
      </c>
      <c r="AA6539" t="s">
        <v>46</v>
      </c>
      <c r="AB6539" t="s">
        <v>198</v>
      </c>
      <c r="AC6539" t="s">
        <v>66</v>
      </c>
      <c r="AD6539" t="s">
        <v>236</v>
      </c>
      <c r="AE6539" t="s">
        <v>56</v>
      </c>
      <c r="AF6539" t="s">
        <v>330</v>
      </c>
      <c r="AG6539" t="s">
        <v>621</v>
      </c>
      <c r="AH6539" t="s">
        <v>101</v>
      </c>
      <c r="AI6539" t="s">
        <v>87</v>
      </c>
      <c r="AJ6539" t="s">
        <v>283</v>
      </c>
      <c r="AK6539" t="s">
        <v>260</v>
      </c>
      <c r="AL6539" t="s">
        <v>47</v>
      </c>
      <c r="AM6539" t="s">
        <v>47</v>
      </c>
      <c r="AN6539" t="s">
        <v>1780</v>
      </c>
      <c r="AO6539" t="s">
        <v>103</v>
      </c>
    </row>
    <row r="6540" spans="1:41" hidden="1" x14ac:dyDescent="0.25">
      <c r="A6540" t="s">
        <v>27204</v>
      </c>
      <c r="B6540" t="s">
        <v>27205</v>
      </c>
      <c r="C6540" s="1" t="str">
        <f t="shared" si="412"/>
        <v>21:1066</v>
      </c>
      <c r="D6540" s="1" t="str">
        <f t="shared" si="413"/>
        <v>21:0125</v>
      </c>
      <c r="E6540" t="s">
        <v>27206</v>
      </c>
      <c r="F6540" t="s">
        <v>27207</v>
      </c>
      <c r="H6540">
        <v>51.4473877</v>
      </c>
      <c r="I6540">
        <v>-118.5543718</v>
      </c>
      <c r="J6540" s="1" t="str">
        <f t="shared" si="414"/>
        <v>NGR bulk stream sediment</v>
      </c>
      <c r="K6540" s="1" t="str">
        <f t="shared" si="415"/>
        <v>&lt;177 micron (NGR)</v>
      </c>
      <c r="L6540">
        <v>5</v>
      </c>
      <c r="M6540" t="s">
        <v>195</v>
      </c>
      <c r="N6540">
        <v>83</v>
      </c>
      <c r="O6540" t="s">
        <v>105</v>
      </c>
      <c r="P6540" t="s">
        <v>47</v>
      </c>
      <c r="Q6540" t="s">
        <v>1157</v>
      </c>
      <c r="R6540" t="s">
        <v>102</v>
      </c>
      <c r="S6540" t="s">
        <v>237</v>
      </c>
      <c r="T6540" t="s">
        <v>58</v>
      </c>
      <c r="U6540" t="s">
        <v>250</v>
      </c>
      <c r="V6540" t="s">
        <v>235</v>
      </c>
      <c r="W6540" t="s">
        <v>139</v>
      </c>
      <c r="X6540" t="s">
        <v>85</v>
      </c>
      <c r="Y6540" t="s">
        <v>240</v>
      </c>
      <c r="Z6540" t="s">
        <v>84</v>
      </c>
      <c r="AA6540" t="s">
        <v>46</v>
      </c>
      <c r="AB6540" t="s">
        <v>54</v>
      </c>
      <c r="AC6540" t="s">
        <v>98</v>
      </c>
      <c r="AD6540" t="s">
        <v>236</v>
      </c>
      <c r="AE6540" t="s">
        <v>380</v>
      </c>
      <c r="AF6540" t="s">
        <v>259</v>
      </c>
      <c r="AG6540" t="s">
        <v>615</v>
      </c>
      <c r="AH6540" t="s">
        <v>64</v>
      </c>
      <c r="AI6540" t="s">
        <v>185</v>
      </c>
      <c r="AJ6540" t="s">
        <v>66</v>
      </c>
      <c r="AK6540" t="s">
        <v>86</v>
      </c>
      <c r="AL6540" t="s">
        <v>47</v>
      </c>
      <c r="AM6540" t="s">
        <v>47</v>
      </c>
      <c r="AN6540" t="s">
        <v>662</v>
      </c>
      <c r="AO6540" t="s">
        <v>209</v>
      </c>
    </row>
    <row r="6541" spans="1:41" hidden="1" x14ac:dyDescent="0.25">
      <c r="A6541" t="s">
        <v>27208</v>
      </c>
      <c r="B6541" t="s">
        <v>27209</v>
      </c>
      <c r="C6541" s="1" t="str">
        <f t="shared" si="412"/>
        <v>21:1066</v>
      </c>
      <c r="D6541" s="1" t="str">
        <f t="shared" si="413"/>
        <v>21:0125</v>
      </c>
      <c r="E6541" t="s">
        <v>27210</v>
      </c>
      <c r="F6541" t="s">
        <v>27211</v>
      </c>
      <c r="H6541">
        <v>51.528094299999999</v>
      </c>
      <c r="I6541">
        <v>-118.568275</v>
      </c>
      <c r="J6541" s="1" t="str">
        <f t="shared" si="414"/>
        <v>NGR bulk stream sediment</v>
      </c>
      <c r="K6541" s="1" t="str">
        <f t="shared" si="415"/>
        <v>&lt;177 micron (NGR)</v>
      </c>
      <c r="L6541">
        <v>5</v>
      </c>
      <c r="M6541" t="s">
        <v>205</v>
      </c>
      <c r="N6541">
        <v>84</v>
      </c>
      <c r="O6541" t="s">
        <v>198</v>
      </c>
      <c r="P6541" t="s">
        <v>122</v>
      </c>
      <c r="Q6541" t="s">
        <v>356</v>
      </c>
      <c r="R6541" t="s">
        <v>87</v>
      </c>
      <c r="S6541" t="s">
        <v>386</v>
      </c>
      <c r="T6541" t="s">
        <v>50</v>
      </c>
      <c r="U6541" t="s">
        <v>320</v>
      </c>
      <c r="V6541" t="s">
        <v>102</v>
      </c>
      <c r="W6541" t="s">
        <v>164</v>
      </c>
      <c r="X6541" t="s">
        <v>51</v>
      </c>
      <c r="Y6541" t="s">
        <v>100</v>
      </c>
      <c r="Z6541" t="s">
        <v>84</v>
      </c>
      <c r="AA6541" t="s">
        <v>46</v>
      </c>
      <c r="AB6541" t="s">
        <v>46</v>
      </c>
      <c r="AC6541" t="s">
        <v>218</v>
      </c>
      <c r="AD6541" t="s">
        <v>251</v>
      </c>
      <c r="AE6541" t="s">
        <v>380</v>
      </c>
      <c r="AF6541" t="s">
        <v>85</v>
      </c>
      <c r="AG6541" t="s">
        <v>621</v>
      </c>
      <c r="AH6541" t="s">
        <v>64</v>
      </c>
      <c r="AI6541" t="s">
        <v>185</v>
      </c>
      <c r="AJ6541" t="s">
        <v>888</v>
      </c>
      <c r="AK6541" t="s">
        <v>51</v>
      </c>
      <c r="AL6541" t="s">
        <v>47</v>
      </c>
      <c r="AM6541" t="s">
        <v>47</v>
      </c>
      <c r="AN6541" t="s">
        <v>65</v>
      </c>
      <c r="AO6541" t="s">
        <v>85</v>
      </c>
    </row>
    <row r="6542" spans="1:41" hidden="1" x14ac:dyDescent="0.25">
      <c r="A6542" t="s">
        <v>27212</v>
      </c>
      <c r="B6542" t="s">
        <v>27213</v>
      </c>
      <c r="C6542" s="1" t="str">
        <f t="shared" si="412"/>
        <v>21:1066</v>
      </c>
      <c r="D6542" s="1" t="str">
        <f t="shared" si="413"/>
        <v>21:0125</v>
      </c>
      <c r="E6542" t="s">
        <v>27214</v>
      </c>
      <c r="F6542" t="s">
        <v>27215</v>
      </c>
      <c r="H6542">
        <v>51.520288399999998</v>
      </c>
      <c r="I6542">
        <v>-118.5662344</v>
      </c>
      <c r="J6542" s="1" t="str">
        <f t="shared" si="414"/>
        <v>NGR bulk stream sediment</v>
      </c>
      <c r="K6542" s="1" t="str">
        <f t="shared" si="415"/>
        <v>&lt;177 micron (NGR)</v>
      </c>
      <c r="L6542">
        <v>5</v>
      </c>
      <c r="M6542" t="s">
        <v>214</v>
      </c>
      <c r="N6542">
        <v>85</v>
      </c>
      <c r="O6542" t="s">
        <v>174</v>
      </c>
      <c r="P6542" t="s">
        <v>47</v>
      </c>
      <c r="Q6542" t="s">
        <v>327</v>
      </c>
      <c r="R6542" t="s">
        <v>53</v>
      </c>
      <c r="S6542" t="s">
        <v>48</v>
      </c>
      <c r="T6542" t="s">
        <v>66</v>
      </c>
      <c r="U6542" t="s">
        <v>438</v>
      </c>
      <c r="V6542" t="s">
        <v>161</v>
      </c>
      <c r="W6542" t="s">
        <v>86</v>
      </c>
      <c r="X6542" t="s">
        <v>82</v>
      </c>
      <c r="Y6542" t="s">
        <v>438</v>
      </c>
      <c r="Z6542" t="s">
        <v>185</v>
      </c>
      <c r="AA6542" t="s">
        <v>46</v>
      </c>
      <c r="AB6542" t="s">
        <v>87</v>
      </c>
      <c r="AC6542" t="s">
        <v>186</v>
      </c>
      <c r="AD6542" t="s">
        <v>482</v>
      </c>
      <c r="AE6542" t="s">
        <v>380</v>
      </c>
      <c r="AF6542" t="s">
        <v>50</v>
      </c>
      <c r="AG6542" t="s">
        <v>4557</v>
      </c>
      <c r="AH6542" t="s">
        <v>60</v>
      </c>
      <c r="AI6542" t="s">
        <v>78</v>
      </c>
      <c r="AJ6542" t="s">
        <v>4214</v>
      </c>
      <c r="AK6542" t="s">
        <v>148</v>
      </c>
      <c r="AL6542" t="s">
        <v>51</v>
      </c>
      <c r="AM6542" t="s">
        <v>73</v>
      </c>
      <c r="AN6542" t="s">
        <v>234</v>
      </c>
      <c r="AO6542" t="s">
        <v>267</v>
      </c>
    </row>
    <row r="6543" spans="1:41" hidden="1" x14ac:dyDescent="0.25">
      <c r="A6543" t="s">
        <v>27216</v>
      </c>
      <c r="B6543" t="s">
        <v>27217</v>
      </c>
      <c r="C6543" s="1" t="str">
        <f t="shared" si="412"/>
        <v>21:1066</v>
      </c>
      <c r="D6543" s="1" t="str">
        <f t="shared" si="413"/>
        <v>21:0125</v>
      </c>
      <c r="E6543" t="s">
        <v>27218</v>
      </c>
      <c r="F6543" t="s">
        <v>27219</v>
      </c>
      <c r="H6543">
        <v>51.531445599999998</v>
      </c>
      <c r="I6543">
        <v>-118.60835609999999</v>
      </c>
      <c r="J6543" s="1" t="str">
        <f t="shared" si="414"/>
        <v>NGR bulk stream sediment</v>
      </c>
      <c r="K6543" s="1" t="str">
        <f t="shared" si="415"/>
        <v>&lt;177 micron (NGR)</v>
      </c>
      <c r="L6543">
        <v>5</v>
      </c>
      <c r="M6543" t="s">
        <v>223</v>
      </c>
      <c r="N6543">
        <v>86</v>
      </c>
      <c r="O6543" t="s">
        <v>87</v>
      </c>
      <c r="P6543" t="s">
        <v>47</v>
      </c>
      <c r="Q6543" t="s">
        <v>411</v>
      </c>
      <c r="R6543" t="s">
        <v>63</v>
      </c>
      <c r="S6543" t="s">
        <v>391</v>
      </c>
      <c r="T6543" t="s">
        <v>175</v>
      </c>
      <c r="U6543" t="s">
        <v>438</v>
      </c>
      <c r="V6543" t="s">
        <v>437</v>
      </c>
      <c r="W6543" t="s">
        <v>493</v>
      </c>
      <c r="X6543" t="s">
        <v>51</v>
      </c>
      <c r="Y6543" t="s">
        <v>320</v>
      </c>
      <c r="Z6543" t="s">
        <v>62</v>
      </c>
      <c r="AA6543" t="s">
        <v>46</v>
      </c>
      <c r="AB6543" t="s">
        <v>149</v>
      </c>
      <c r="AC6543" t="s">
        <v>124</v>
      </c>
      <c r="AD6543" t="s">
        <v>583</v>
      </c>
      <c r="AE6543" t="s">
        <v>380</v>
      </c>
      <c r="AF6543" t="s">
        <v>76</v>
      </c>
      <c r="AG6543" t="s">
        <v>1017</v>
      </c>
      <c r="AH6543" t="s">
        <v>105</v>
      </c>
      <c r="AI6543" t="s">
        <v>185</v>
      </c>
      <c r="AJ6543" t="s">
        <v>730</v>
      </c>
      <c r="AK6543" t="s">
        <v>266</v>
      </c>
      <c r="AL6543" t="s">
        <v>47</v>
      </c>
      <c r="AM6543" t="s">
        <v>122</v>
      </c>
      <c r="AN6543" t="s">
        <v>196</v>
      </c>
      <c r="AO6543" t="s">
        <v>66</v>
      </c>
    </row>
    <row r="6544" spans="1:41" hidden="1" x14ac:dyDescent="0.25">
      <c r="A6544" t="s">
        <v>27220</v>
      </c>
      <c r="B6544" t="s">
        <v>27221</v>
      </c>
      <c r="C6544" s="1" t="str">
        <f t="shared" si="412"/>
        <v>21:1066</v>
      </c>
      <c r="D6544" s="1" t="str">
        <f t="shared" si="413"/>
        <v>21:0125</v>
      </c>
      <c r="E6544" t="s">
        <v>27222</v>
      </c>
      <c r="F6544" t="s">
        <v>27223</v>
      </c>
      <c r="H6544">
        <v>51.497466799999998</v>
      </c>
      <c r="I6544">
        <v>-118.5814015</v>
      </c>
      <c r="J6544" s="1" t="str">
        <f t="shared" si="414"/>
        <v>NGR bulk stream sediment</v>
      </c>
      <c r="K6544" s="1" t="str">
        <f t="shared" si="415"/>
        <v>&lt;177 micron (NGR)</v>
      </c>
      <c r="L6544">
        <v>5</v>
      </c>
      <c r="M6544" t="s">
        <v>233</v>
      </c>
      <c r="N6544">
        <v>87</v>
      </c>
      <c r="O6544" t="s">
        <v>149</v>
      </c>
      <c r="P6544" t="s">
        <v>47</v>
      </c>
      <c r="Q6544" t="s">
        <v>698</v>
      </c>
      <c r="R6544" t="s">
        <v>235</v>
      </c>
      <c r="S6544" t="s">
        <v>386</v>
      </c>
      <c r="T6544" t="s">
        <v>145</v>
      </c>
      <c r="U6544" t="s">
        <v>226</v>
      </c>
      <c r="V6544" t="s">
        <v>493</v>
      </c>
      <c r="W6544" t="s">
        <v>493</v>
      </c>
      <c r="X6544" t="s">
        <v>73</v>
      </c>
      <c r="Y6544" t="s">
        <v>538</v>
      </c>
      <c r="Z6544" t="s">
        <v>62</v>
      </c>
      <c r="AA6544" t="s">
        <v>46</v>
      </c>
      <c r="AB6544" t="s">
        <v>46</v>
      </c>
      <c r="AC6544" t="s">
        <v>104</v>
      </c>
      <c r="AD6544" t="s">
        <v>146</v>
      </c>
      <c r="AE6544" t="s">
        <v>56</v>
      </c>
      <c r="AF6544" t="s">
        <v>76</v>
      </c>
      <c r="AG6544" t="s">
        <v>1078</v>
      </c>
      <c r="AH6544" t="s">
        <v>47</v>
      </c>
      <c r="AI6544" t="s">
        <v>87</v>
      </c>
      <c r="AJ6544" t="s">
        <v>1964</v>
      </c>
      <c r="AK6544" t="s">
        <v>493</v>
      </c>
      <c r="AL6544" t="s">
        <v>47</v>
      </c>
      <c r="AM6544" t="s">
        <v>47</v>
      </c>
      <c r="AN6544" t="s">
        <v>372</v>
      </c>
      <c r="AO6544" t="s">
        <v>108</v>
      </c>
    </row>
    <row r="6545" spans="1:41" hidden="1" x14ac:dyDescent="0.25">
      <c r="A6545" t="s">
        <v>27224</v>
      </c>
      <c r="B6545" t="s">
        <v>27225</v>
      </c>
      <c r="C6545" s="1" t="str">
        <f t="shared" si="412"/>
        <v>21:1066</v>
      </c>
      <c r="D6545" s="1" t="str">
        <f t="shared" si="413"/>
        <v>21:0125</v>
      </c>
      <c r="E6545" t="s">
        <v>27226</v>
      </c>
      <c r="F6545" t="s">
        <v>27227</v>
      </c>
      <c r="H6545">
        <v>51.496393099999999</v>
      </c>
      <c r="I6545">
        <v>-118.590311</v>
      </c>
      <c r="J6545" s="1" t="str">
        <f t="shared" si="414"/>
        <v>NGR bulk stream sediment</v>
      </c>
      <c r="K6545" s="1" t="str">
        <f t="shared" si="415"/>
        <v>&lt;177 micron (NGR)</v>
      </c>
      <c r="L6545">
        <v>5</v>
      </c>
      <c r="M6545" t="s">
        <v>248</v>
      </c>
      <c r="N6545">
        <v>88</v>
      </c>
      <c r="O6545" t="s">
        <v>198</v>
      </c>
      <c r="P6545" t="s">
        <v>47</v>
      </c>
      <c r="Q6545" t="s">
        <v>1069</v>
      </c>
      <c r="R6545" t="s">
        <v>185</v>
      </c>
      <c r="S6545" t="s">
        <v>65</v>
      </c>
      <c r="T6545" t="s">
        <v>217</v>
      </c>
      <c r="U6545" t="s">
        <v>431</v>
      </c>
      <c r="V6545" t="s">
        <v>72</v>
      </c>
      <c r="W6545" t="s">
        <v>123</v>
      </c>
      <c r="X6545" t="s">
        <v>108</v>
      </c>
      <c r="Y6545" t="s">
        <v>399</v>
      </c>
      <c r="Z6545" t="s">
        <v>54</v>
      </c>
      <c r="AA6545" t="s">
        <v>46</v>
      </c>
      <c r="AB6545" t="s">
        <v>110</v>
      </c>
      <c r="AC6545" t="s">
        <v>225</v>
      </c>
      <c r="AD6545" t="s">
        <v>226</v>
      </c>
      <c r="AE6545" t="s">
        <v>380</v>
      </c>
      <c r="AF6545" t="s">
        <v>50</v>
      </c>
      <c r="AG6545" t="s">
        <v>946</v>
      </c>
      <c r="AH6545" t="s">
        <v>173</v>
      </c>
      <c r="AI6545" t="s">
        <v>64</v>
      </c>
      <c r="AJ6545" t="s">
        <v>3222</v>
      </c>
      <c r="AK6545" t="s">
        <v>188</v>
      </c>
      <c r="AL6545" t="s">
        <v>122</v>
      </c>
      <c r="AM6545" t="s">
        <v>103</v>
      </c>
      <c r="AN6545" t="s">
        <v>725</v>
      </c>
      <c r="AO6545" t="s">
        <v>66</v>
      </c>
    </row>
    <row r="6546" spans="1:41" hidden="1" x14ac:dyDescent="0.25">
      <c r="A6546" t="s">
        <v>27228</v>
      </c>
      <c r="B6546" t="s">
        <v>27229</v>
      </c>
      <c r="C6546" s="1" t="str">
        <f t="shared" si="412"/>
        <v>21:1066</v>
      </c>
      <c r="D6546" s="1" t="str">
        <f t="shared" si="413"/>
        <v>21:0125</v>
      </c>
      <c r="E6546" t="s">
        <v>27230</v>
      </c>
      <c r="F6546" t="s">
        <v>27231</v>
      </c>
      <c r="H6546">
        <v>51.485630200000003</v>
      </c>
      <c r="I6546">
        <v>-118.6410977</v>
      </c>
      <c r="J6546" s="1" t="str">
        <f t="shared" si="414"/>
        <v>NGR bulk stream sediment</v>
      </c>
      <c r="K6546" s="1" t="str">
        <f t="shared" si="415"/>
        <v>&lt;177 micron (NGR)</v>
      </c>
      <c r="L6546">
        <v>5</v>
      </c>
      <c r="M6546" t="s">
        <v>256</v>
      </c>
      <c r="N6546">
        <v>89</v>
      </c>
      <c r="O6546" t="s">
        <v>87</v>
      </c>
      <c r="P6546" t="s">
        <v>47</v>
      </c>
      <c r="Q6546" t="s">
        <v>159</v>
      </c>
      <c r="R6546" t="s">
        <v>235</v>
      </c>
      <c r="S6546" t="s">
        <v>65</v>
      </c>
      <c r="T6546" t="s">
        <v>66</v>
      </c>
      <c r="U6546" t="s">
        <v>237</v>
      </c>
      <c r="V6546" t="s">
        <v>228</v>
      </c>
      <c r="W6546" t="s">
        <v>228</v>
      </c>
      <c r="X6546" t="s">
        <v>127</v>
      </c>
      <c r="Y6546" t="s">
        <v>667</v>
      </c>
      <c r="Z6546" t="s">
        <v>174</v>
      </c>
      <c r="AA6546" t="s">
        <v>46</v>
      </c>
      <c r="AB6546" t="s">
        <v>64</v>
      </c>
      <c r="AC6546" t="s">
        <v>165</v>
      </c>
      <c r="AD6546" t="s">
        <v>438</v>
      </c>
      <c r="AE6546" t="s">
        <v>380</v>
      </c>
      <c r="AF6546" t="s">
        <v>267</v>
      </c>
      <c r="AG6546" t="s">
        <v>830</v>
      </c>
      <c r="AH6546" t="s">
        <v>122</v>
      </c>
      <c r="AI6546" t="s">
        <v>125</v>
      </c>
      <c r="AJ6546" t="s">
        <v>1974</v>
      </c>
      <c r="AK6546" t="s">
        <v>88</v>
      </c>
      <c r="AL6546" t="s">
        <v>122</v>
      </c>
      <c r="AM6546" t="s">
        <v>73</v>
      </c>
      <c r="AN6546" t="s">
        <v>518</v>
      </c>
      <c r="AO6546" t="s">
        <v>66</v>
      </c>
    </row>
    <row r="6547" spans="1:41" hidden="1" x14ac:dyDescent="0.25">
      <c r="A6547" t="s">
        <v>27232</v>
      </c>
      <c r="B6547" t="s">
        <v>27233</v>
      </c>
      <c r="C6547" s="1" t="str">
        <f t="shared" si="412"/>
        <v>21:1066</v>
      </c>
      <c r="D6547" s="1" t="str">
        <f t="shared" si="413"/>
        <v>21:0125</v>
      </c>
      <c r="E6547" t="s">
        <v>27234</v>
      </c>
      <c r="F6547" t="s">
        <v>27235</v>
      </c>
      <c r="H6547">
        <v>51.481047500000003</v>
      </c>
      <c r="I6547">
        <v>-118.6631701</v>
      </c>
      <c r="J6547" s="1" t="str">
        <f t="shared" si="414"/>
        <v>NGR bulk stream sediment</v>
      </c>
      <c r="K6547" s="1" t="str">
        <f t="shared" si="415"/>
        <v>&lt;177 micron (NGR)</v>
      </c>
      <c r="L6547">
        <v>5</v>
      </c>
      <c r="M6547" t="s">
        <v>265</v>
      </c>
      <c r="N6547">
        <v>90</v>
      </c>
      <c r="O6547" t="s">
        <v>123</v>
      </c>
      <c r="P6547" t="s">
        <v>58</v>
      </c>
      <c r="Q6547" t="s">
        <v>807</v>
      </c>
      <c r="R6547" t="s">
        <v>502</v>
      </c>
      <c r="S6547" t="s">
        <v>386</v>
      </c>
      <c r="T6547" t="s">
        <v>145</v>
      </c>
      <c r="U6547" t="s">
        <v>438</v>
      </c>
      <c r="V6547" t="s">
        <v>123</v>
      </c>
      <c r="W6547" t="s">
        <v>336</v>
      </c>
      <c r="X6547" t="s">
        <v>55</v>
      </c>
      <c r="Y6547" t="s">
        <v>344</v>
      </c>
      <c r="Z6547" t="s">
        <v>57</v>
      </c>
      <c r="AA6547" t="s">
        <v>46</v>
      </c>
      <c r="AB6547" t="s">
        <v>61</v>
      </c>
      <c r="AC6547" t="s">
        <v>141</v>
      </c>
      <c r="AD6547" t="s">
        <v>431</v>
      </c>
      <c r="AE6547" t="s">
        <v>380</v>
      </c>
      <c r="AF6547" t="s">
        <v>267</v>
      </c>
      <c r="AG6547" t="s">
        <v>85</v>
      </c>
      <c r="AH6547" t="s">
        <v>81</v>
      </c>
      <c r="AI6547" t="s">
        <v>235</v>
      </c>
      <c r="AJ6547" t="s">
        <v>1347</v>
      </c>
      <c r="AK6547" t="s">
        <v>330</v>
      </c>
      <c r="AL6547" t="s">
        <v>47</v>
      </c>
      <c r="AM6547" t="s">
        <v>103</v>
      </c>
      <c r="AN6547" t="s">
        <v>920</v>
      </c>
      <c r="AO6547" t="s">
        <v>267</v>
      </c>
    </row>
    <row r="6548" spans="1:41" hidden="1" x14ac:dyDescent="0.25">
      <c r="A6548" t="s">
        <v>27236</v>
      </c>
      <c r="B6548" t="s">
        <v>27237</v>
      </c>
      <c r="C6548" s="1" t="str">
        <f t="shared" si="412"/>
        <v>21:1066</v>
      </c>
      <c r="D6548" s="1" t="str">
        <f t="shared" si="413"/>
        <v>21:0125</v>
      </c>
      <c r="E6548" t="s">
        <v>27238</v>
      </c>
      <c r="F6548" t="s">
        <v>27239</v>
      </c>
      <c r="H6548">
        <v>51.550141199999999</v>
      </c>
      <c r="I6548">
        <v>-118.6959329</v>
      </c>
      <c r="J6548" s="1" t="str">
        <f t="shared" si="414"/>
        <v>NGR bulk stream sediment</v>
      </c>
      <c r="K6548" s="1" t="str">
        <f t="shared" si="415"/>
        <v>&lt;177 micron (NGR)</v>
      </c>
      <c r="L6548">
        <v>6</v>
      </c>
      <c r="M6548" t="s">
        <v>45</v>
      </c>
      <c r="N6548">
        <v>91</v>
      </c>
      <c r="O6548" t="s">
        <v>198</v>
      </c>
      <c r="P6548" t="s">
        <v>47</v>
      </c>
      <c r="Q6548" t="s">
        <v>234</v>
      </c>
      <c r="R6548" t="s">
        <v>47</v>
      </c>
      <c r="S6548" t="s">
        <v>386</v>
      </c>
      <c r="T6548" t="s">
        <v>267</v>
      </c>
      <c r="U6548" t="s">
        <v>146</v>
      </c>
      <c r="V6548" t="s">
        <v>164</v>
      </c>
      <c r="W6548" t="s">
        <v>164</v>
      </c>
      <c r="X6548" t="s">
        <v>73</v>
      </c>
      <c r="Y6548" t="s">
        <v>329</v>
      </c>
      <c r="Z6548" t="s">
        <v>84</v>
      </c>
      <c r="AA6548" t="s">
        <v>46</v>
      </c>
      <c r="AB6548" t="s">
        <v>54</v>
      </c>
      <c r="AC6548" t="s">
        <v>187</v>
      </c>
      <c r="AD6548" t="s">
        <v>184</v>
      </c>
      <c r="AE6548" t="s">
        <v>56</v>
      </c>
      <c r="AF6548" t="s">
        <v>55</v>
      </c>
      <c r="AG6548" t="s">
        <v>609</v>
      </c>
      <c r="AH6548" t="s">
        <v>110</v>
      </c>
      <c r="AI6548" t="s">
        <v>87</v>
      </c>
      <c r="AJ6548" t="s">
        <v>622</v>
      </c>
      <c r="AK6548" t="s">
        <v>111</v>
      </c>
      <c r="AL6548" t="s">
        <v>47</v>
      </c>
      <c r="AM6548" t="s">
        <v>47</v>
      </c>
      <c r="AN6548" t="s">
        <v>508</v>
      </c>
      <c r="AO6548" t="s">
        <v>330</v>
      </c>
    </row>
    <row r="6549" spans="1:41" hidden="1" x14ac:dyDescent="0.25">
      <c r="A6549" t="s">
        <v>27240</v>
      </c>
      <c r="B6549" t="s">
        <v>27241</v>
      </c>
      <c r="C6549" s="1" t="str">
        <f t="shared" si="412"/>
        <v>21:1066</v>
      </c>
      <c r="D6549" s="1" t="str">
        <f t="shared" si="413"/>
        <v>21:0125</v>
      </c>
      <c r="E6549" t="s">
        <v>27242</v>
      </c>
      <c r="F6549" t="s">
        <v>27243</v>
      </c>
      <c r="H6549">
        <v>51.544249600000001</v>
      </c>
      <c r="I6549">
        <v>-118.6885175</v>
      </c>
      <c r="J6549" s="1" t="str">
        <f t="shared" si="414"/>
        <v>NGR bulk stream sediment</v>
      </c>
      <c r="K6549" s="1" t="str">
        <f t="shared" si="415"/>
        <v>&lt;177 micron (NGR)</v>
      </c>
      <c r="L6549">
        <v>6</v>
      </c>
      <c r="M6549" t="s">
        <v>71</v>
      </c>
      <c r="N6549">
        <v>92</v>
      </c>
      <c r="O6549" t="s">
        <v>57</v>
      </c>
      <c r="P6549" t="s">
        <v>47</v>
      </c>
      <c r="Q6549" t="s">
        <v>673</v>
      </c>
      <c r="R6549" t="s">
        <v>62</v>
      </c>
      <c r="S6549" t="s">
        <v>543</v>
      </c>
      <c r="T6549" t="s">
        <v>85</v>
      </c>
      <c r="U6549" t="s">
        <v>583</v>
      </c>
      <c r="V6549" t="s">
        <v>174</v>
      </c>
      <c r="W6549" t="s">
        <v>455</v>
      </c>
      <c r="X6549" t="s">
        <v>55</v>
      </c>
      <c r="Y6549" t="s">
        <v>146</v>
      </c>
      <c r="Z6549" t="s">
        <v>198</v>
      </c>
      <c r="AA6549" t="s">
        <v>46</v>
      </c>
      <c r="AB6549" t="s">
        <v>149</v>
      </c>
      <c r="AC6549" t="s">
        <v>58</v>
      </c>
      <c r="AD6549" t="s">
        <v>107</v>
      </c>
      <c r="AE6549" t="s">
        <v>380</v>
      </c>
      <c r="AF6549" t="s">
        <v>85</v>
      </c>
      <c r="AG6549" t="s">
        <v>717</v>
      </c>
      <c r="AH6549" t="s">
        <v>161</v>
      </c>
      <c r="AI6549" t="s">
        <v>64</v>
      </c>
      <c r="AJ6549" t="s">
        <v>3537</v>
      </c>
      <c r="AK6549" t="s">
        <v>260</v>
      </c>
      <c r="AL6549" t="s">
        <v>47</v>
      </c>
      <c r="AM6549" t="s">
        <v>122</v>
      </c>
      <c r="AN6549" t="s">
        <v>807</v>
      </c>
      <c r="AO6549" t="s">
        <v>108</v>
      </c>
    </row>
    <row r="6550" spans="1:41" hidden="1" x14ac:dyDescent="0.25">
      <c r="A6550" t="s">
        <v>27244</v>
      </c>
      <c r="B6550" t="s">
        <v>27245</v>
      </c>
      <c r="C6550" s="1" t="str">
        <f t="shared" si="412"/>
        <v>21:1066</v>
      </c>
      <c r="D6550" s="1" t="str">
        <f t="shared" si="413"/>
        <v>21:0125</v>
      </c>
      <c r="E6550" t="s">
        <v>27246</v>
      </c>
      <c r="F6550" t="s">
        <v>27247</v>
      </c>
      <c r="H6550">
        <v>51.552641199999997</v>
      </c>
      <c r="I6550">
        <v>-118.6620265</v>
      </c>
      <c r="J6550" s="1" t="str">
        <f t="shared" si="414"/>
        <v>NGR bulk stream sediment</v>
      </c>
      <c r="K6550" s="1" t="str">
        <f t="shared" si="415"/>
        <v>&lt;177 micron (NGR)</v>
      </c>
      <c r="L6550">
        <v>6</v>
      </c>
      <c r="M6550" t="s">
        <v>95</v>
      </c>
      <c r="N6550">
        <v>93</v>
      </c>
      <c r="O6550" t="s">
        <v>87</v>
      </c>
      <c r="P6550" t="s">
        <v>47</v>
      </c>
      <c r="Q6550" t="s">
        <v>74</v>
      </c>
      <c r="R6550" t="s">
        <v>130</v>
      </c>
      <c r="S6550" t="s">
        <v>431</v>
      </c>
      <c r="T6550" t="s">
        <v>217</v>
      </c>
      <c r="U6550" t="s">
        <v>226</v>
      </c>
      <c r="V6550" t="s">
        <v>142</v>
      </c>
      <c r="W6550" t="s">
        <v>282</v>
      </c>
      <c r="X6550" t="s">
        <v>73</v>
      </c>
      <c r="Y6550" t="s">
        <v>241</v>
      </c>
      <c r="Z6550" t="s">
        <v>84</v>
      </c>
      <c r="AA6550" t="s">
        <v>46</v>
      </c>
      <c r="AB6550" t="s">
        <v>149</v>
      </c>
      <c r="AC6550" t="s">
        <v>120</v>
      </c>
      <c r="AD6550" t="s">
        <v>226</v>
      </c>
      <c r="AE6550" t="s">
        <v>56</v>
      </c>
      <c r="AF6550" t="s">
        <v>76</v>
      </c>
      <c r="AG6550" t="s">
        <v>1017</v>
      </c>
      <c r="AH6550" t="s">
        <v>105</v>
      </c>
      <c r="AI6550" t="s">
        <v>61</v>
      </c>
      <c r="AJ6550" t="s">
        <v>1559</v>
      </c>
      <c r="AK6550" t="s">
        <v>271</v>
      </c>
      <c r="AL6550" t="s">
        <v>47</v>
      </c>
      <c r="AM6550" t="s">
        <v>47</v>
      </c>
      <c r="AN6550" t="s">
        <v>48</v>
      </c>
      <c r="AO6550" t="s">
        <v>98</v>
      </c>
    </row>
    <row r="6551" spans="1:41" hidden="1" x14ac:dyDescent="0.25">
      <c r="A6551" t="s">
        <v>27248</v>
      </c>
      <c r="B6551" t="s">
        <v>27249</v>
      </c>
      <c r="C6551" s="1" t="str">
        <f t="shared" si="412"/>
        <v>21:1066</v>
      </c>
      <c r="D6551" s="1" t="str">
        <f t="shared" si="413"/>
        <v>21:0125</v>
      </c>
      <c r="E6551" t="s">
        <v>27250</v>
      </c>
      <c r="F6551" t="s">
        <v>27251</v>
      </c>
      <c r="H6551">
        <v>51.5675606</v>
      </c>
      <c r="I6551">
        <v>-118.6006245</v>
      </c>
      <c r="J6551" s="1" t="str">
        <f t="shared" si="414"/>
        <v>NGR bulk stream sediment</v>
      </c>
      <c r="K6551" s="1" t="str">
        <f t="shared" si="415"/>
        <v>&lt;177 micron (NGR)</v>
      </c>
      <c r="L6551">
        <v>6</v>
      </c>
      <c r="M6551" t="s">
        <v>117</v>
      </c>
      <c r="N6551">
        <v>94</v>
      </c>
      <c r="O6551" t="s">
        <v>46</v>
      </c>
      <c r="P6551" t="s">
        <v>122</v>
      </c>
      <c r="Q6551" t="s">
        <v>1106</v>
      </c>
      <c r="R6551" t="s">
        <v>103</v>
      </c>
      <c r="S6551" t="s">
        <v>65</v>
      </c>
      <c r="T6551" t="s">
        <v>267</v>
      </c>
      <c r="U6551" t="s">
        <v>226</v>
      </c>
      <c r="V6551" t="s">
        <v>257</v>
      </c>
      <c r="W6551" t="s">
        <v>164</v>
      </c>
      <c r="X6551" t="s">
        <v>137</v>
      </c>
      <c r="Y6551" t="s">
        <v>350</v>
      </c>
      <c r="Z6551" t="s">
        <v>84</v>
      </c>
      <c r="AA6551" t="s">
        <v>46</v>
      </c>
      <c r="AB6551" t="s">
        <v>54</v>
      </c>
      <c r="AC6551" t="s">
        <v>131</v>
      </c>
      <c r="AD6551" t="s">
        <v>554</v>
      </c>
      <c r="AE6551" t="s">
        <v>56</v>
      </c>
      <c r="AF6551" t="s">
        <v>58</v>
      </c>
      <c r="AG6551" t="s">
        <v>1569</v>
      </c>
      <c r="AH6551" t="s">
        <v>64</v>
      </c>
      <c r="AI6551" t="s">
        <v>110</v>
      </c>
      <c r="AJ6551" t="s">
        <v>724</v>
      </c>
      <c r="AK6551" t="s">
        <v>129</v>
      </c>
      <c r="AL6551" t="s">
        <v>47</v>
      </c>
      <c r="AM6551" t="s">
        <v>47</v>
      </c>
      <c r="AN6551" t="s">
        <v>318</v>
      </c>
      <c r="AO6551" t="s">
        <v>137</v>
      </c>
    </row>
    <row r="6552" spans="1:41" hidden="1" x14ac:dyDescent="0.25">
      <c r="A6552" t="s">
        <v>27252</v>
      </c>
      <c r="B6552" t="s">
        <v>27253</v>
      </c>
      <c r="C6552" s="1" t="str">
        <f t="shared" si="412"/>
        <v>21:1066</v>
      </c>
      <c r="D6552" s="1" t="str">
        <f t="shared" si="413"/>
        <v>21:0125</v>
      </c>
      <c r="E6552" t="s">
        <v>27254</v>
      </c>
      <c r="F6552" t="s">
        <v>27255</v>
      </c>
      <c r="H6552">
        <v>51.5643709</v>
      </c>
      <c r="I6552">
        <v>-118.46122339999999</v>
      </c>
      <c r="J6552" s="1" t="str">
        <f t="shared" si="414"/>
        <v>NGR bulk stream sediment</v>
      </c>
      <c r="K6552" s="1" t="str">
        <f t="shared" si="415"/>
        <v>&lt;177 micron (NGR)</v>
      </c>
      <c r="L6552">
        <v>6</v>
      </c>
      <c r="M6552" t="s">
        <v>280</v>
      </c>
      <c r="N6552">
        <v>95</v>
      </c>
      <c r="O6552" t="s">
        <v>108</v>
      </c>
      <c r="P6552" t="s">
        <v>47</v>
      </c>
      <c r="Q6552" t="s">
        <v>159</v>
      </c>
      <c r="R6552" t="s">
        <v>90</v>
      </c>
      <c r="S6552" t="s">
        <v>207</v>
      </c>
      <c r="T6552" t="s">
        <v>50</v>
      </c>
      <c r="U6552" t="s">
        <v>75</v>
      </c>
      <c r="V6552" t="s">
        <v>142</v>
      </c>
      <c r="W6552" t="s">
        <v>60</v>
      </c>
      <c r="X6552" t="s">
        <v>52</v>
      </c>
      <c r="Y6552" t="s">
        <v>554</v>
      </c>
      <c r="Z6552" t="s">
        <v>62</v>
      </c>
      <c r="AA6552" t="s">
        <v>46</v>
      </c>
      <c r="AB6552" t="s">
        <v>174</v>
      </c>
      <c r="AC6552" t="s">
        <v>131</v>
      </c>
      <c r="AD6552" t="s">
        <v>100</v>
      </c>
      <c r="AE6552" t="s">
        <v>56</v>
      </c>
      <c r="AF6552" t="s">
        <v>55</v>
      </c>
      <c r="AG6552" t="s">
        <v>58</v>
      </c>
      <c r="AH6552" t="s">
        <v>235</v>
      </c>
      <c r="AI6552" t="s">
        <v>185</v>
      </c>
      <c r="AJ6552" t="s">
        <v>267</v>
      </c>
      <c r="AK6552" t="s">
        <v>419</v>
      </c>
      <c r="AL6552" t="s">
        <v>47</v>
      </c>
      <c r="AM6552" t="s">
        <v>47</v>
      </c>
      <c r="AN6552" t="s">
        <v>313</v>
      </c>
      <c r="AO6552" t="s">
        <v>127</v>
      </c>
    </row>
    <row r="6553" spans="1:41" hidden="1" x14ac:dyDescent="0.25">
      <c r="A6553" t="s">
        <v>27256</v>
      </c>
      <c r="B6553" t="s">
        <v>27257</v>
      </c>
      <c r="C6553" s="1" t="str">
        <f t="shared" si="412"/>
        <v>21:1066</v>
      </c>
      <c r="D6553" s="1" t="str">
        <f t="shared" si="413"/>
        <v>21:0125</v>
      </c>
      <c r="E6553" t="s">
        <v>27254</v>
      </c>
      <c r="F6553" t="s">
        <v>27258</v>
      </c>
      <c r="H6553">
        <v>51.5643709</v>
      </c>
      <c r="I6553">
        <v>-118.46122339999999</v>
      </c>
      <c r="J6553" s="1" t="str">
        <f t="shared" si="414"/>
        <v>NGR bulk stream sediment</v>
      </c>
      <c r="K6553" s="1" t="str">
        <f t="shared" si="415"/>
        <v>&lt;177 micron (NGR)</v>
      </c>
      <c r="L6553">
        <v>6</v>
      </c>
      <c r="M6553" t="s">
        <v>288</v>
      </c>
      <c r="N6553">
        <v>96</v>
      </c>
      <c r="O6553" t="s">
        <v>58</v>
      </c>
      <c r="P6553" t="s">
        <v>47</v>
      </c>
      <c r="Q6553" t="s">
        <v>492</v>
      </c>
      <c r="R6553" t="s">
        <v>217</v>
      </c>
      <c r="S6553" t="s">
        <v>431</v>
      </c>
      <c r="T6553" t="s">
        <v>267</v>
      </c>
      <c r="U6553" t="s">
        <v>532</v>
      </c>
      <c r="V6553" t="s">
        <v>142</v>
      </c>
      <c r="W6553" t="s">
        <v>79</v>
      </c>
      <c r="X6553" t="s">
        <v>52</v>
      </c>
      <c r="Y6553" t="s">
        <v>121</v>
      </c>
      <c r="Z6553" t="s">
        <v>56</v>
      </c>
      <c r="AA6553" t="s">
        <v>46</v>
      </c>
      <c r="AB6553" t="s">
        <v>174</v>
      </c>
      <c r="AC6553" t="s">
        <v>59</v>
      </c>
      <c r="AD6553" t="s">
        <v>241</v>
      </c>
      <c r="AE6553" t="s">
        <v>56</v>
      </c>
      <c r="AF6553" t="s">
        <v>55</v>
      </c>
      <c r="AG6553" t="s">
        <v>118</v>
      </c>
      <c r="AH6553" t="s">
        <v>87</v>
      </c>
      <c r="AI6553" t="s">
        <v>110</v>
      </c>
      <c r="AJ6553" t="s">
        <v>267</v>
      </c>
      <c r="AK6553" t="s">
        <v>1538</v>
      </c>
      <c r="AL6553" t="s">
        <v>47</v>
      </c>
      <c r="AM6553" t="s">
        <v>47</v>
      </c>
      <c r="AN6553" t="s">
        <v>65</v>
      </c>
      <c r="AO6553" t="s">
        <v>51</v>
      </c>
    </row>
    <row r="6554" spans="1:41" hidden="1" x14ac:dyDescent="0.25">
      <c r="A6554" t="s">
        <v>27259</v>
      </c>
      <c r="B6554" t="s">
        <v>27260</v>
      </c>
      <c r="C6554" s="1" t="str">
        <f t="shared" si="412"/>
        <v>21:1066</v>
      </c>
      <c r="D6554" s="1" t="str">
        <f t="shared" si="413"/>
        <v>21:0125</v>
      </c>
      <c r="E6554" t="s">
        <v>27261</v>
      </c>
      <c r="F6554" t="s">
        <v>27262</v>
      </c>
      <c r="H6554">
        <v>51.596461499999997</v>
      </c>
      <c r="I6554">
        <v>-118.45952269999999</v>
      </c>
      <c r="J6554" s="1" t="str">
        <f t="shared" si="414"/>
        <v>NGR bulk stream sediment</v>
      </c>
      <c r="K6554" s="1" t="str">
        <f t="shared" si="415"/>
        <v>&lt;177 micron (NGR)</v>
      </c>
      <c r="L6554">
        <v>6</v>
      </c>
      <c r="M6554" t="s">
        <v>136</v>
      </c>
      <c r="N6554">
        <v>97</v>
      </c>
      <c r="O6554" t="s">
        <v>58</v>
      </c>
      <c r="P6554" t="s">
        <v>175</v>
      </c>
      <c r="Q6554" t="s">
        <v>548</v>
      </c>
      <c r="R6554" t="s">
        <v>123</v>
      </c>
      <c r="S6554" t="s">
        <v>1121</v>
      </c>
      <c r="T6554" t="s">
        <v>66</v>
      </c>
      <c r="U6554" t="s">
        <v>399</v>
      </c>
      <c r="V6554" t="s">
        <v>60</v>
      </c>
      <c r="W6554" t="s">
        <v>86</v>
      </c>
      <c r="X6554" t="s">
        <v>108</v>
      </c>
      <c r="Y6554" t="s">
        <v>226</v>
      </c>
      <c r="Z6554" t="s">
        <v>62</v>
      </c>
      <c r="AA6554" t="s">
        <v>46</v>
      </c>
      <c r="AB6554" t="s">
        <v>47</v>
      </c>
      <c r="AC6554" t="s">
        <v>50</v>
      </c>
      <c r="AD6554" t="s">
        <v>331</v>
      </c>
      <c r="AE6554" t="s">
        <v>56</v>
      </c>
      <c r="AF6554" t="s">
        <v>267</v>
      </c>
      <c r="AG6554" t="s">
        <v>1619</v>
      </c>
      <c r="AH6554" t="s">
        <v>139</v>
      </c>
      <c r="AI6554" t="s">
        <v>185</v>
      </c>
      <c r="AJ6554" t="s">
        <v>2699</v>
      </c>
      <c r="AK6554" t="s">
        <v>127</v>
      </c>
      <c r="AL6554" t="s">
        <v>47</v>
      </c>
      <c r="AM6554" t="s">
        <v>122</v>
      </c>
      <c r="AN6554" t="s">
        <v>646</v>
      </c>
      <c r="AO6554" t="s">
        <v>55</v>
      </c>
    </row>
    <row r="6555" spans="1:41" hidden="1" x14ac:dyDescent="0.25">
      <c r="A6555" t="s">
        <v>27263</v>
      </c>
      <c r="B6555" t="s">
        <v>27264</v>
      </c>
      <c r="C6555" s="1" t="str">
        <f t="shared" si="412"/>
        <v>21:1066</v>
      </c>
      <c r="D6555" s="1" t="str">
        <f t="shared" si="413"/>
        <v>21:0125</v>
      </c>
      <c r="E6555" t="s">
        <v>27265</v>
      </c>
      <c r="F6555" t="s">
        <v>27266</v>
      </c>
      <c r="H6555">
        <v>51.593505700000001</v>
      </c>
      <c r="I6555">
        <v>-118.4672242</v>
      </c>
      <c r="J6555" s="1" t="str">
        <f t="shared" si="414"/>
        <v>NGR bulk stream sediment</v>
      </c>
      <c r="K6555" s="1" t="str">
        <f t="shared" si="415"/>
        <v>&lt;177 micron (NGR)</v>
      </c>
      <c r="L6555">
        <v>6</v>
      </c>
      <c r="M6555" t="s">
        <v>157</v>
      </c>
      <c r="N6555">
        <v>98</v>
      </c>
      <c r="O6555" t="s">
        <v>58</v>
      </c>
      <c r="P6555" t="s">
        <v>47</v>
      </c>
      <c r="Q6555" t="s">
        <v>411</v>
      </c>
      <c r="R6555" t="s">
        <v>493</v>
      </c>
      <c r="S6555" t="s">
        <v>48</v>
      </c>
      <c r="T6555" t="s">
        <v>217</v>
      </c>
      <c r="U6555" t="s">
        <v>184</v>
      </c>
      <c r="V6555" t="s">
        <v>122</v>
      </c>
      <c r="W6555" t="s">
        <v>51</v>
      </c>
      <c r="X6555" t="s">
        <v>66</v>
      </c>
      <c r="Y6555" t="s">
        <v>431</v>
      </c>
      <c r="Z6555" t="s">
        <v>57</v>
      </c>
      <c r="AA6555" t="s">
        <v>46</v>
      </c>
      <c r="AB6555" t="s">
        <v>61</v>
      </c>
      <c r="AC6555" t="s">
        <v>98</v>
      </c>
      <c r="AD6555" t="s">
        <v>328</v>
      </c>
      <c r="AE6555" t="s">
        <v>380</v>
      </c>
      <c r="AF6555" t="s">
        <v>267</v>
      </c>
      <c r="AG6555" t="s">
        <v>76</v>
      </c>
      <c r="AH6555" t="s">
        <v>173</v>
      </c>
      <c r="AI6555" t="s">
        <v>64</v>
      </c>
      <c r="AJ6555" t="s">
        <v>1295</v>
      </c>
      <c r="AK6555" t="s">
        <v>55</v>
      </c>
      <c r="AL6555" t="s">
        <v>108</v>
      </c>
      <c r="AM6555" t="s">
        <v>122</v>
      </c>
      <c r="AN6555" t="s">
        <v>119</v>
      </c>
      <c r="AO6555" t="s">
        <v>52</v>
      </c>
    </row>
    <row r="6556" spans="1:41" hidden="1" x14ac:dyDescent="0.25">
      <c r="A6556" t="s">
        <v>27267</v>
      </c>
      <c r="B6556" t="s">
        <v>27268</v>
      </c>
      <c r="C6556" s="1" t="str">
        <f t="shared" si="412"/>
        <v>21:1066</v>
      </c>
      <c r="D6556" s="1" t="str">
        <f t="shared" si="413"/>
        <v>21:0125</v>
      </c>
      <c r="E6556" t="s">
        <v>27269</v>
      </c>
      <c r="F6556" t="s">
        <v>27270</v>
      </c>
      <c r="H6556">
        <v>51.611252800000003</v>
      </c>
      <c r="I6556">
        <v>-118.3484832</v>
      </c>
      <c r="J6556" s="1" t="str">
        <f t="shared" si="414"/>
        <v>NGR bulk stream sediment</v>
      </c>
      <c r="K6556" s="1" t="str">
        <f t="shared" si="415"/>
        <v>&lt;177 micron (NGR)</v>
      </c>
      <c r="L6556">
        <v>6</v>
      </c>
      <c r="M6556" t="s">
        <v>170</v>
      </c>
      <c r="N6556">
        <v>99</v>
      </c>
      <c r="O6556" t="s">
        <v>110</v>
      </c>
      <c r="P6556" t="s">
        <v>47</v>
      </c>
      <c r="Q6556" t="s">
        <v>404</v>
      </c>
      <c r="R6556" t="s">
        <v>54</v>
      </c>
      <c r="S6556" t="s">
        <v>294</v>
      </c>
      <c r="T6556" t="s">
        <v>127</v>
      </c>
      <c r="U6556" t="s">
        <v>241</v>
      </c>
      <c r="V6556" t="s">
        <v>139</v>
      </c>
      <c r="W6556" t="s">
        <v>271</v>
      </c>
      <c r="X6556" t="s">
        <v>50</v>
      </c>
      <c r="Y6556" t="s">
        <v>391</v>
      </c>
      <c r="Z6556" t="s">
        <v>46</v>
      </c>
      <c r="AA6556" t="s">
        <v>46</v>
      </c>
      <c r="AB6556" t="s">
        <v>125</v>
      </c>
      <c r="AC6556" t="s">
        <v>58</v>
      </c>
      <c r="AD6556" t="s">
        <v>183</v>
      </c>
      <c r="AE6556" t="s">
        <v>380</v>
      </c>
      <c r="AF6556" t="s">
        <v>76</v>
      </c>
      <c r="AG6556" t="s">
        <v>632</v>
      </c>
      <c r="AH6556" t="s">
        <v>130</v>
      </c>
      <c r="AI6556" t="s">
        <v>105</v>
      </c>
      <c r="AJ6556" t="s">
        <v>12801</v>
      </c>
      <c r="AK6556" t="s">
        <v>55</v>
      </c>
      <c r="AL6556" t="s">
        <v>103</v>
      </c>
      <c r="AM6556" t="s">
        <v>122</v>
      </c>
      <c r="AN6556" t="s">
        <v>234</v>
      </c>
      <c r="AO6556" t="s">
        <v>82</v>
      </c>
    </row>
    <row r="6557" spans="1:41" hidden="1" x14ac:dyDescent="0.25">
      <c r="A6557" t="s">
        <v>27271</v>
      </c>
      <c r="B6557" t="s">
        <v>27272</v>
      </c>
      <c r="C6557" s="1" t="str">
        <f t="shared" si="412"/>
        <v>21:1066</v>
      </c>
      <c r="D6557" s="1" t="str">
        <f t="shared" si="413"/>
        <v>21:0125</v>
      </c>
      <c r="E6557" t="s">
        <v>27273</v>
      </c>
      <c r="F6557" t="s">
        <v>27274</v>
      </c>
      <c r="H6557">
        <v>51.604613299999997</v>
      </c>
      <c r="I6557">
        <v>-118.320286</v>
      </c>
      <c r="J6557" s="1" t="str">
        <f t="shared" si="414"/>
        <v>NGR bulk stream sediment</v>
      </c>
      <c r="K6557" s="1" t="str">
        <f t="shared" si="415"/>
        <v>&lt;177 micron (NGR)</v>
      </c>
      <c r="L6557">
        <v>6</v>
      </c>
      <c r="M6557" t="s">
        <v>180</v>
      </c>
      <c r="N6557">
        <v>100</v>
      </c>
      <c r="O6557" t="s">
        <v>125</v>
      </c>
      <c r="P6557" t="s">
        <v>76</v>
      </c>
      <c r="Q6557" t="s">
        <v>481</v>
      </c>
      <c r="R6557" t="s">
        <v>174</v>
      </c>
      <c r="S6557" t="s">
        <v>301</v>
      </c>
      <c r="T6557" t="s">
        <v>98</v>
      </c>
      <c r="U6557" t="s">
        <v>438</v>
      </c>
      <c r="V6557" t="s">
        <v>161</v>
      </c>
      <c r="W6557" t="s">
        <v>73</v>
      </c>
      <c r="X6557" t="s">
        <v>145</v>
      </c>
      <c r="Y6557" t="s">
        <v>15787</v>
      </c>
      <c r="Z6557" t="s">
        <v>46</v>
      </c>
      <c r="AA6557" t="s">
        <v>46</v>
      </c>
      <c r="AB6557" t="s">
        <v>81</v>
      </c>
      <c r="AC6557" t="s">
        <v>58</v>
      </c>
      <c r="AD6557" t="s">
        <v>462</v>
      </c>
      <c r="AE6557" t="s">
        <v>56</v>
      </c>
      <c r="AF6557" t="s">
        <v>50</v>
      </c>
      <c r="AG6557" t="s">
        <v>3510</v>
      </c>
      <c r="AH6557" t="s">
        <v>206</v>
      </c>
      <c r="AI6557" t="s">
        <v>64</v>
      </c>
      <c r="AJ6557" t="s">
        <v>469</v>
      </c>
      <c r="AK6557" t="s">
        <v>85</v>
      </c>
      <c r="AL6557" t="s">
        <v>137</v>
      </c>
      <c r="AM6557" t="s">
        <v>122</v>
      </c>
      <c r="AN6557" t="s">
        <v>481</v>
      </c>
      <c r="AO6557" t="s">
        <v>50</v>
      </c>
    </row>
    <row r="6558" spans="1:41" hidden="1" x14ac:dyDescent="0.25">
      <c r="A6558" t="s">
        <v>27275</v>
      </c>
      <c r="B6558" t="s">
        <v>27276</v>
      </c>
      <c r="C6558" s="1" t="str">
        <f t="shared" si="412"/>
        <v>21:1066</v>
      </c>
      <c r="D6558" s="1" t="str">
        <f t="shared" si="413"/>
        <v>21:0125</v>
      </c>
      <c r="E6558" t="s">
        <v>27277</v>
      </c>
      <c r="F6558" t="s">
        <v>27278</v>
      </c>
      <c r="H6558">
        <v>51.600899400000003</v>
      </c>
      <c r="I6558">
        <v>-118.2993561</v>
      </c>
      <c r="J6558" s="1" t="str">
        <f t="shared" si="414"/>
        <v>NGR bulk stream sediment</v>
      </c>
      <c r="K6558" s="1" t="str">
        <f t="shared" si="415"/>
        <v>&lt;177 micron (NGR)</v>
      </c>
      <c r="L6558">
        <v>6</v>
      </c>
      <c r="M6558" t="s">
        <v>195</v>
      </c>
      <c r="N6558">
        <v>101</v>
      </c>
      <c r="O6558" t="s">
        <v>81</v>
      </c>
      <c r="P6558" t="s">
        <v>122</v>
      </c>
      <c r="Q6558" t="s">
        <v>301</v>
      </c>
      <c r="R6558" t="s">
        <v>62</v>
      </c>
      <c r="S6558" t="s">
        <v>438</v>
      </c>
      <c r="T6558" t="s">
        <v>108</v>
      </c>
      <c r="U6558" t="s">
        <v>399</v>
      </c>
      <c r="V6558" t="s">
        <v>173</v>
      </c>
      <c r="W6558" t="s">
        <v>257</v>
      </c>
      <c r="X6558" t="s">
        <v>52</v>
      </c>
      <c r="Y6558" t="s">
        <v>462</v>
      </c>
      <c r="Z6558" t="s">
        <v>84</v>
      </c>
      <c r="AA6558" t="s">
        <v>46</v>
      </c>
      <c r="AB6558" t="s">
        <v>54</v>
      </c>
      <c r="AC6558" t="s">
        <v>269</v>
      </c>
      <c r="AD6558" t="s">
        <v>83</v>
      </c>
      <c r="AE6558" t="s">
        <v>56</v>
      </c>
      <c r="AF6558" t="s">
        <v>374</v>
      </c>
      <c r="AG6558" t="s">
        <v>351</v>
      </c>
      <c r="AH6558" t="s">
        <v>61</v>
      </c>
      <c r="AI6558" t="s">
        <v>174</v>
      </c>
      <c r="AJ6558" t="s">
        <v>127</v>
      </c>
      <c r="AK6558" t="s">
        <v>200</v>
      </c>
      <c r="AL6558" t="s">
        <v>51</v>
      </c>
      <c r="AM6558" t="s">
        <v>47</v>
      </c>
      <c r="AN6558" t="s">
        <v>171</v>
      </c>
      <c r="AO6558" t="s">
        <v>267</v>
      </c>
    </row>
    <row r="6559" spans="1:41" hidden="1" x14ac:dyDescent="0.25">
      <c r="A6559" t="s">
        <v>27279</v>
      </c>
      <c r="B6559" t="s">
        <v>27280</v>
      </c>
      <c r="C6559" s="1" t="str">
        <f t="shared" si="412"/>
        <v>21:1066</v>
      </c>
      <c r="D6559" s="1" t="str">
        <f t="shared" si="413"/>
        <v>21:0125</v>
      </c>
      <c r="E6559" t="s">
        <v>27281</v>
      </c>
      <c r="F6559" t="s">
        <v>27282</v>
      </c>
      <c r="H6559">
        <v>51.601351700000002</v>
      </c>
      <c r="I6559">
        <v>-118.2712398</v>
      </c>
      <c r="J6559" s="1" t="str">
        <f t="shared" si="414"/>
        <v>NGR bulk stream sediment</v>
      </c>
      <c r="K6559" s="1" t="str">
        <f t="shared" si="415"/>
        <v>&lt;177 micron (NGR)</v>
      </c>
      <c r="L6559">
        <v>6</v>
      </c>
      <c r="M6559" t="s">
        <v>205</v>
      </c>
      <c r="N6559">
        <v>102</v>
      </c>
      <c r="O6559" t="s">
        <v>102</v>
      </c>
      <c r="P6559" t="s">
        <v>344</v>
      </c>
      <c r="Q6559" t="s">
        <v>364</v>
      </c>
      <c r="R6559" t="s">
        <v>62</v>
      </c>
      <c r="S6559" t="s">
        <v>391</v>
      </c>
      <c r="T6559" t="s">
        <v>50</v>
      </c>
      <c r="U6559" t="s">
        <v>300</v>
      </c>
      <c r="V6559" t="s">
        <v>139</v>
      </c>
      <c r="W6559" t="s">
        <v>142</v>
      </c>
      <c r="X6559" t="s">
        <v>66</v>
      </c>
      <c r="Y6559" t="s">
        <v>538</v>
      </c>
      <c r="Z6559" t="s">
        <v>54</v>
      </c>
      <c r="AA6559" t="s">
        <v>46</v>
      </c>
      <c r="AB6559" t="s">
        <v>46</v>
      </c>
      <c r="AC6559" t="s">
        <v>127</v>
      </c>
      <c r="AD6559" t="s">
        <v>251</v>
      </c>
      <c r="AE6559" t="s">
        <v>199</v>
      </c>
      <c r="AF6559" t="s">
        <v>58</v>
      </c>
      <c r="AG6559" t="s">
        <v>1211</v>
      </c>
      <c r="AH6559" t="s">
        <v>125</v>
      </c>
      <c r="AI6559" t="s">
        <v>105</v>
      </c>
      <c r="AJ6559" t="s">
        <v>842</v>
      </c>
      <c r="AK6559" t="s">
        <v>109</v>
      </c>
      <c r="AL6559" t="s">
        <v>47</v>
      </c>
      <c r="AM6559" t="s">
        <v>103</v>
      </c>
      <c r="AN6559" t="s">
        <v>652</v>
      </c>
      <c r="AO6559" t="s">
        <v>145</v>
      </c>
    </row>
    <row r="6560" spans="1:41" hidden="1" x14ac:dyDescent="0.25">
      <c r="A6560" t="s">
        <v>27283</v>
      </c>
      <c r="B6560" t="s">
        <v>27284</v>
      </c>
      <c r="C6560" s="1" t="str">
        <f t="shared" si="412"/>
        <v>21:1066</v>
      </c>
      <c r="D6560" s="1" t="str">
        <f t="shared" si="413"/>
        <v>21:0125</v>
      </c>
      <c r="E6560" t="s">
        <v>27285</v>
      </c>
      <c r="F6560" t="s">
        <v>27286</v>
      </c>
      <c r="H6560">
        <v>51.583318300000002</v>
      </c>
      <c r="I6560">
        <v>-118.2556821</v>
      </c>
      <c r="J6560" s="1" t="str">
        <f t="shared" si="414"/>
        <v>NGR bulk stream sediment</v>
      </c>
      <c r="K6560" s="1" t="str">
        <f t="shared" si="415"/>
        <v>&lt;177 micron (NGR)</v>
      </c>
      <c r="L6560">
        <v>6</v>
      </c>
      <c r="M6560" t="s">
        <v>214</v>
      </c>
      <c r="N6560">
        <v>103</v>
      </c>
      <c r="O6560" t="s">
        <v>228</v>
      </c>
      <c r="P6560" t="s">
        <v>122</v>
      </c>
      <c r="Q6560" t="s">
        <v>673</v>
      </c>
      <c r="R6560" t="s">
        <v>57</v>
      </c>
      <c r="S6560" t="s">
        <v>391</v>
      </c>
      <c r="T6560" t="s">
        <v>267</v>
      </c>
      <c r="U6560" t="s">
        <v>344</v>
      </c>
      <c r="V6560" t="s">
        <v>125</v>
      </c>
      <c r="W6560" t="s">
        <v>109</v>
      </c>
      <c r="X6560" t="s">
        <v>66</v>
      </c>
      <c r="Y6560" t="s">
        <v>241</v>
      </c>
      <c r="Z6560" t="s">
        <v>198</v>
      </c>
      <c r="AA6560" t="s">
        <v>46</v>
      </c>
      <c r="AB6560" t="s">
        <v>198</v>
      </c>
      <c r="AC6560" t="s">
        <v>90</v>
      </c>
      <c r="AD6560" t="s">
        <v>328</v>
      </c>
      <c r="AE6560" t="s">
        <v>199</v>
      </c>
      <c r="AF6560" t="s">
        <v>58</v>
      </c>
      <c r="AG6560" t="s">
        <v>971</v>
      </c>
      <c r="AH6560" t="s">
        <v>139</v>
      </c>
      <c r="AI6560" t="s">
        <v>47</v>
      </c>
      <c r="AJ6560" t="s">
        <v>746</v>
      </c>
      <c r="AK6560" t="s">
        <v>437</v>
      </c>
      <c r="AL6560" t="s">
        <v>47</v>
      </c>
      <c r="AM6560" t="s">
        <v>122</v>
      </c>
      <c r="AN6560" t="s">
        <v>812</v>
      </c>
      <c r="AO6560" t="s">
        <v>85</v>
      </c>
    </row>
    <row r="6561" spans="1:41" hidden="1" x14ac:dyDescent="0.25">
      <c r="A6561" t="s">
        <v>27287</v>
      </c>
      <c r="B6561" t="s">
        <v>27288</v>
      </c>
      <c r="C6561" s="1" t="str">
        <f t="shared" si="412"/>
        <v>21:1066</v>
      </c>
      <c r="D6561" s="1" t="str">
        <f t="shared" si="413"/>
        <v>21:0125</v>
      </c>
      <c r="E6561" t="s">
        <v>27289</v>
      </c>
      <c r="F6561" t="s">
        <v>27290</v>
      </c>
      <c r="H6561">
        <v>51.554519499999998</v>
      </c>
      <c r="I6561">
        <v>-118.2184389</v>
      </c>
      <c r="J6561" s="1" t="str">
        <f t="shared" si="414"/>
        <v>NGR bulk stream sediment</v>
      </c>
      <c r="K6561" s="1" t="str">
        <f t="shared" si="415"/>
        <v>&lt;177 micron (NGR)</v>
      </c>
      <c r="L6561">
        <v>6</v>
      </c>
      <c r="M6561" t="s">
        <v>223</v>
      </c>
      <c r="N6561">
        <v>104</v>
      </c>
      <c r="O6561" t="s">
        <v>266</v>
      </c>
      <c r="P6561" t="s">
        <v>47</v>
      </c>
      <c r="Q6561" t="s">
        <v>289</v>
      </c>
      <c r="R6561" t="s">
        <v>54</v>
      </c>
      <c r="S6561" t="s">
        <v>207</v>
      </c>
      <c r="T6561" t="s">
        <v>98</v>
      </c>
      <c r="U6561" t="s">
        <v>331</v>
      </c>
      <c r="V6561" t="s">
        <v>173</v>
      </c>
      <c r="W6561" t="s">
        <v>366</v>
      </c>
      <c r="X6561" t="s">
        <v>267</v>
      </c>
      <c r="Y6561" t="s">
        <v>250</v>
      </c>
      <c r="Z6561" t="s">
        <v>53</v>
      </c>
      <c r="AA6561" t="s">
        <v>46</v>
      </c>
      <c r="AB6561" t="s">
        <v>198</v>
      </c>
      <c r="AC6561" t="s">
        <v>59</v>
      </c>
      <c r="AD6561" t="s">
        <v>343</v>
      </c>
      <c r="AE6561" t="s">
        <v>84</v>
      </c>
      <c r="AF6561" t="s">
        <v>85</v>
      </c>
      <c r="AG6561" t="s">
        <v>267</v>
      </c>
      <c r="AH6561" t="s">
        <v>257</v>
      </c>
      <c r="AI6561" t="s">
        <v>125</v>
      </c>
      <c r="AJ6561" t="s">
        <v>66</v>
      </c>
      <c r="AK6561" t="s">
        <v>493</v>
      </c>
      <c r="AL6561" t="s">
        <v>47</v>
      </c>
      <c r="AM6561" t="s">
        <v>122</v>
      </c>
      <c r="AN6561" t="s">
        <v>356</v>
      </c>
      <c r="AO6561" t="s">
        <v>145</v>
      </c>
    </row>
    <row r="6562" spans="1:41" hidden="1" x14ac:dyDescent="0.25">
      <c r="A6562" t="s">
        <v>27291</v>
      </c>
      <c r="B6562" t="s">
        <v>27292</v>
      </c>
      <c r="C6562" s="1" t="str">
        <f t="shared" si="412"/>
        <v>21:1066</v>
      </c>
      <c r="D6562" s="1" t="str">
        <f t="shared" si="413"/>
        <v>21:0125</v>
      </c>
      <c r="E6562" t="s">
        <v>27293</v>
      </c>
      <c r="F6562" t="s">
        <v>27294</v>
      </c>
      <c r="H6562">
        <v>51.554830500000001</v>
      </c>
      <c r="I6562">
        <v>-118.2109895</v>
      </c>
      <c r="J6562" s="1" t="str">
        <f t="shared" si="414"/>
        <v>NGR bulk stream sediment</v>
      </c>
      <c r="K6562" s="1" t="str">
        <f t="shared" si="415"/>
        <v>&lt;177 micron (NGR)</v>
      </c>
      <c r="L6562">
        <v>6</v>
      </c>
      <c r="M6562" t="s">
        <v>233</v>
      </c>
      <c r="N6562">
        <v>105</v>
      </c>
      <c r="O6562" t="s">
        <v>73</v>
      </c>
      <c r="P6562" t="s">
        <v>47</v>
      </c>
      <c r="Q6562" t="s">
        <v>673</v>
      </c>
      <c r="R6562" t="s">
        <v>110</v>
      </c>
      <c r="S6562" t="s">
        <v>89</v>
      </c>
      <c r="T6562" t="s">
        <v>209</v>
      </c>
      <c r="U6562" t="s">
        <v>100</v>
      </c>
      <c r="V6562" t="s">
        <v>63</v>
      </c>
      <c r="W6562" t="s">
        <v>455</v>
      </c>
      <c r="X6562" t="s">
        <v>269</v>
      </c>
      <c r="Y6562" t="s">
        <v>507</v>
      </c>
      <c r="Z6562" t="s">
        <v>149</v>
      </c>
      <c r="AA6562" t="s">
        <v>46</v>
      </c>
      <c r="AB6562" t="s">
        <v>54</v>
      </c>
      <c r="AC6562" t="s">
        <v>59</v>
      </c>
      <c r="AD6562" t="s">
        <v>583</v>
      </c>
      <c r="AE6562" t="s">
        <v>84</v>
      </c>
      <c r="AF6562" t="s">
        <v>163</v>
      </c>
      <c r="AG6562" t="s">
        <v>4480</v>
      </c>
      <c r="AH6562" t="s">
        <v>257</v>
      </c>
      <c r="AI6562" t="s">
        <v>63</v>
      </c>
      <c r="AJ6562" t="s">
        <v>610</v>
      </c>
      <c r="AK6562" t="s">
        <v>182</v>
      </c>
      <c r="AL6562" t="s">
        <v>47</v>
      </c>
      <c r="AM6562" t="s">
        <v>51</v>
      </c>
      <c r="AN6562" t="s">
        <v>481</v>
      </c>
      <c r="AO6562" t="s">
        <v>217</v>
      </c>
    </row>
    <row r="6563" spans="1:41" hidden="1" x14ac:dyDescent="0.25">
      <c r="A6563" t="s">
        <v>27295</v>
      </c>
      <c r="B6563" t="s">
        <v>27296</v>
      </c>
      <c r="C6563" s="1" t="str">
        <f t="shared" si="412"/>
        <v>21:1066</v>
      </c>
      <c r="D6563" s="1" t="str">
        <f t="shared" si="413"/>
        <v>21:0125</v>
      </c>
      <c r="E6563" t="s">
        <v>27297</v>
      </c>
      <c r="F6563" t="s">
        <v>27298</v>
      </c>
      <c r="H6563">
        <v>51.611853600000003</v>
      </c>
      <c r="I6563">
        <v>-118.22143010000001</v>
      </c>
      <c r="J6563" s="1" t="str">
        <f t="shared" si="414"/>
        <v>NGR bulk stream sediment</v>
      </c>
      <c r="K6563" s="1" t="str">
        <f t="shared" si="415"/>
        <v>&lt;177 micron (NGR)</v>
      </c>
      <c r="L6563">
        <v>6</v>
      </c>
      <c r="M6563" t="s">
        <v>248</v>
      </c>
      <c r="N6563">
        <v>106</v>
      </c>
      <c r="O6563" t="s">
        <v>185</v>
      </c>
      <c r="P6563" t="s">
        <v>47</v>
      </c>
      <c r="Q6563" t="s">
        <v>673</v>
      </c>
      <c r="R6563" t="s">
        <v>257</v>
      </c>
      <c r="S6563" t="s">
        <v>391</v>
      </c>
      <c r="T6563" t="s">
        <v>76</v>
      </c>
      <c r="U6563" t="s">
        <v>184</v>
      </c>
      <c r="V6563" t="s">
        <v>79</v>
      </c>
      <c r="W6563" t="s">
        <v>206</v>
      </c>
      <c r="X6563" t="s">
        <v>76</v>
      </c>
      <c r="Y6563" t="s">
        <v>829</v>
      </c>
      <c r="Z6563" t="s">
        <v>53</v>
      </c>
      <c r="AA6563" t="s">
        <v>46</v>
      </c>
      <c r="AB6563" t="s">
        <v>149</v>
      </c>
      <c r="AC6563" t="s">
        <v>50</v>
      </c>
      <c r="AD6563" t="s">
        <v>184</v>
      </c>
      <c r="AE6563" t="s">
        <v>56</v>
      </c>
      <c r="AF6563" t="s">
        <v>163</v>
      </c>
      <c r="AG6563" t="s">
        <v>971</v>
      </c>
      <c r="AH6563" t="s">
        <v>173</v>
      </c>
      <c r="AI6563" t="s">
        <v>61</v>
      </c>
      <c r="AJ6563" t="s">
        <v>690</v>
      </c>
      <c r="AK6563" t="s">
        <v>228</v>
      </c>
      <c r="AL6563" t="s">
        <v>47</v>
      </c>
      <c r="AM6563" t="s">
        <v>122</v>
      </c>
      <c r="AN6563" t="s">
        <v>673</v>
      </c>
      <c r="AO6563" t="s">
        <v>267</v>
      </c>
    </row>
    <row r="6564" spans="1:41" hidden="1" x14ac:dyDescent="0.25">
      <c r="A6564" t="s">
        <v>27299</v>
      </c>
      <c r="B6564" t="s">
        <v>27300</v>
      </c>
      <c r="C6564" s="1" t="str">
        <f t="shared" si="412"/>
        <v>21:1066</v>
      </c>
      <c r="D6564" s="1" t="str">
        <f t="shared" si="413"/>
        <v>21:0125</v>
      </c>
      <c r="E6564" t="s">
        <v>27301</v>
      </c>
      <c r="F6564" t="s">
        <v>27302</v>
      </c>
      <c r="H6564">
        <v>51.618754500000001</v>
      </c>
      <c r="I6564">
        <v>-118.19926890000001</v>
      </c>
      <c r="J6564" s="1" t="str">
        <f t="shared" si="414"/>
        <v>NGR bulk stream sediment</v>
      </c>
      <c r="K6564" s="1" t="str">
        <f t="shared" si="415"/>
        <v>&lt;177 micron (NGR)</v>
      </c>
      <c r="L6564">
        <v>6</v>
      </c>
      <c r="M6564" t="s">
        <v>256</v>
      </c>
      <c r="N6564">
        <v>107</v>
      </c>
      <c r="O6564" t="s">
        <v>101</v>
      </c>
      <c r="P6564" t="s">
        <v>47</v>
      </c>
      <c r="Q6564" t="s">
        <v>543</v>
      </c>
      <c r="R6564" t="s">
        <v>62</v>
      </c>
      <c r="S6564" t="s">
        <v>463</v>
      </c>
      <c r="T6564" t="s">
        <v>127</v>
      </c>
      <c r="U6564" t="s">
        <v>207</v>
      </c>
      <c r="V6564" t="s">
        <v>64</v>
      </c>
      <c r="W6564" t="s">
        <v>437</v>
      </c>
      <c r="X6564" t="s">
        <v>127</v>
      </c>
      <c r="Y6564" t="s">
        <v>590</v>
      </c>
      <c r="Z6564" t="s">
        <v>62</v>
      </c>
      <c r="AA6564" t="s">
        <v>46</v>
      </c>
      <c r="AB6564" t="s">
        <v>174</v>
      </c>
      <c r="AC6564" t="s">
        <v>112</v>
      </c>
      <c r="AD6564" t="s">
        <v>258</v>
      </c>
      <c r="AE6564" t="s">
        <v>56</v>
      </c>
      <c r="AF6564" t="s">
        <v>58</v>
      </c>
      <c r="AG6564" t="s">
        <v>3510</v>
      </c>
      <c r="AH6564" t="s">
        <v>139</v>
      </c>
      <c r="AI6564" t="s">
        <v>47</v>
      </c>
      <c r="AJ6564" t="s">
        <v>2152</v>
      </c>
      <c r="AK6564" t="s">
        <v>200</v>
      </c>
      <c r="AL6564" t="s">
        <v>47</v>
      </c>
      <c r="AM6564" t="s">
        <v>47</v>
      </c>
      <c r="AN6564" t="s">
        <v>2563</v>
      </c>
      <c r="AO6564" t="s">
        <v>55</v>
      </c>
    </row>
    <row r="6565" spans="1:41" hidden="1" x14ac:dyDescent="0.25">
      <c r="A6565" t="s">
        <v>27303</v>
      </c>
      <c r="B6565" t="s">
        <v>27304</v>
      </c>
      <c r="C6565" s="1" t="str">
        <f t="shared" si="412"/>
        <v>21:1066</v>
      </c>
      <c r="D6565" s="1" t="str">
        <f t="shared" si="413"/>
        <v>21:0125</v>
      </c>
      <c r="E6565" t="s">
        <v>27305</v>
      </c>
      <c r="F6565" t="s">
        <v>27306</v>
      </c>
      <c r="H6565">
        <v>51.6174027</v>
      </c>
      <c r="I6565">
        <v>-118.1610854</v>
      </c>
      <c r="J6565" s="1" t="str">
        <f t="shared" si="414"/>
        <v>NGR bulk stream sediment</v>
      </c>
      <c r="K6565" s="1" t="str">
        <f t="shared" si="415"/>
        <v>&lt;177 micron (NGR)</v>
      </c>
      <c r="L6565">
        <v>6</v>
      </c>
      <c r="M6565" t="s">
        <v>265</v>
      </c>
      <c r="N6565">
        <v>108</v>
      </c>
      <c r="O6565" t="s">
        <v>235</v>
      </c>
      <c r="P6565" t="s">
        <v>122</v>
      </c>
      <c r="Q6565" t="s">
        <v>313</v>
      </c>
      <c r="R6565" t="s">
        <v>161</v>
      </c>
      <c r="S6565" t="s">
        <v>237</v>
      </c>
      <c r="T6565" t="s">
        <v>98</v>
      </c>
      <c r="U6565" t="s">
        <v>313</v>
      </c>
      <c r="V6565" t="s">
        <v>47</v>
      </c>
      <c r="W6565" t="s">
        <v>366</v>
      </c>
      <c r="X6565" t="s">
        <v>330</v>
      </c>
      <c r="Y6565" t="s">
        <v>258</v>
      </c>
      <c r="Z6565" t="s">
        <v>57</v>
      </c>
      <c r="AA6565" t="s">
        <v>46</v>
      </c>
      <c r="AB6565" t="s">
        <v>46</v>
      </c>
      <c r="AC6565" t="s">
        <v>462</v>
      </c>
      <c r="AD6565" t="s">
        <v>290</v>
      </c>
      <c r="AE6565" t="s">
        <v>84</v>
      </c>
      <c r="AF6565" t="s">
        <v>50</v>
      </c>
      <c r="AG6565" t="s">
        <v>791</v>
      </c>
      <c r="AH6565" t="s">
        <v>257</v>
      </c>
      <c r="AI6565" t="s">
        <v>64</v>
      </c>
      <c r="AJ6565" t="s">
        <v>108</v>
      </c>
      <c r="AK6565" t="s">
        <v>257</v>
      </c>
      <c r="AL6565" t="s">
        <v>47</v>
      </c>
      <c r="AM6565" t="s">
        <v>122</v>
      </c>
      <c r="AN6565" t="s">
        <v>668</v>
      </c>
      <c r="AO6565" t="s">
        <v>175</v>
      </c>
    </row>
    <row r="6566" spans="1:41" hidden="1" x14ac:dyDescent="0.25">
      <c r="A6566" t="s">
        <v>27307</v>
      </c>
      <c r="B6566" t="s">
        <v>27308</v>
      </c>
      <c r="C6566" s="1" t="str">
        <f t="shared" si="412"/>
        <v>21:1066</v>
      </c>
      <c r="D6566" s="1" t="str">
        <f t="shared" si="413"/>
        <v>21:0125</v>
      </c>
      <c r="E6566" t="s">
        <v>27309</v>
      </c>
      <c r="F6566" t="s">
        <v>27310</v>
      </c>
      <c r="H6566">
        <v>51.613502599999997</v>
      </c>
      <c r="I6566">
        <v>-118.1219748</v>
      </c>
      <c r="J6566" s="1" t="str">
        <f t="shared" si="414"/>
        <v>NGR bulk stream sediment</v>
      </c>
      <c r="K6566" s="1" t="str">
        <f t="shared" si="415"/>
        <v>&lt;177 micron (NGR)</v>
      </c>
      <c r="L6566">
        <v>7</v>
      </c>
      <c r="M6566" t="s">
        <v>280</v>
      </c>
      <c r="N6566">
        <v>109</v>
      </c>
      <c r="O6566" t="s">
        <v>260</v>
      </c>
      <c r="P6566" t="s">
        <v>47</v>
      </c>
      <c r="Q6566" t="s">
        <v>638</v>
      </c>
      <c r="R6566" t="s">
        <v>198</v>
      </c>
      <c r="S6566" t="s">
        <v>589</v>
      </c>
      <c r="T6566" t="s">
        <v>76</v>
      </c>
      <c r="U6566" t="s">
        <v>146</v>
      </c>
      <c r="V6566" t="s">
        <v>228</v>
      </c>
      <c r="W6566" t="s">
        <v>130</v>
      </c>
      <c r="X6566" t="s">
        <v>52</v>
      </c>
      <c r="Y6566" t="s">
        <v>186</v>
      </c>
      <c r="Z6566" t="s">
        <v>84</v>
      </c>
      <c r="AA6566" t="s">
        <v>46</v>
      </c>
      <c r="AB6566" t="s">
        <v>53</v>
      </c>
      <c r="AC6566" t="s">
        <v>243</v>
      </c>
      <c r="AD6566" t="s">
        <v>482</v>
      </c>
      <c r="AE6566" t="s">
        <v>56</v>
      </c>
      <c r="AF6566" t="s">
        <v>259</v>
      </c>
      <c r="AG6566" t="s">
        <v>366</v>
      </c>
      <c r="AH6566" t="s">
        <v>101</v>
      </c>
      <c r="AI6566" t="s">
        <v>46</v>
      </c>
      <c r="AJ6566" t="s">
        <v>85</v>
      </c>
      <c r="AK6566" t="s">
        <v>102</v>
      </c>
      <c r="AL6566" t="s">
        <v>47</v>
      </c>
      <c r="AM6566" t="s">
        <v>47</v>
      </c>
      <c r="AN6566" t="s">
        <v>432</v>
      </c>
      <c r="AO6566" t="s">
        <v>47</v>
      </c>
    </row>
    <row r="6567" spans="1:41" hidden="1" x14ac:dyDescent="0.25">
      <c r="A6567" t="s">
        <v>27311</v>
      </c>
      <c r="B6567" t="s">
        <v>27312</v>
      </c>
      <c r="C6567" s="1" t="str">
        <f t="shared" si="412"/>
        <v>21:1066</v>
      </c>
      <c r="D6567" s="1" t="str">
        <f t="shared" si="413"/>
        <v>21:0125</v>
      </c>
      <c r="E6567" t="s">
        <v>27309</v>
      </c>
      <c r="F6567" t="s">
        <v>27313</v>
      </c>
      <c r="H6567">
        <v>51.613502599999997</v>
      </c>
      <c r="I6567">
        <v>-118.1219748</v>
      </c>
      <c r="J6567" s="1" t="str">
        <f t="shared" si="414"/>
        <v>NGR bulk stream sediment</v>
      </c>
      <c r="K6567" s="1" t="str">
        <f t="shared" si="415"/>
        <v>&lt;177 micron (NGR)</v>
      </c>
      <c r="L6567">
        <v>7</v>
      </c>
      <c r="M6567" t="s">
        <v>288</v>
      </c>
      <c r="N6567">
        <v>110</v>
      </c>
      <c r="O6567" t="s">
        <v>437</v>
      </c>
      <c r="P6567" t="s">
        <v>47</v>
      </c>
      <c r="Q6567" t="s">
        <v>196</v>
      </c>
      <c r="R6567" t="s">
        <v>63</v>
      </c>
      <c r="S6567" t="s">
        <v>184</v>
      </c>
      <c r="T6567" t="s">
        <v>76</v>
      </c>
      <c r="U6567" t="s">
        <v>184</v>
      </c>
      <c r="V6567" t="s">
        <v>142</v>
      </c>
      <c r="W6567" t="s">
        <v>206</v>
      </c>
      <c r="X6567" t="s">
        <v>137</v>
      </c>
      <c r="Y6567" t="s">
        <v>124</v>
      </c>
      <c r="Z6567" t="s">
        <v>84</v>
      </c>
      <c r="AA6567" t="s">
        <v>46</v>
      </c>
      <c r="AB6567" t="s">
        <v>53</v>
      </c>
      <c r="AC6567" t="s">
        <v>218</v>
      </c>
      <c r="AD6567" t="s">
        <v>350</v>
      </c>
      <c r="AE6567" t="s">
        <v>380</v>
      </c>
      <c r="AF6567" t="s">
        <v>351</v>
      </c>
      <c r="AG6567" t="s">
        <v>357</v>
      </c>
      <c r="AH6567" t="s">
        <v>139</v>
      </c>
      <c r="AI6567" t="s">
        <v>149</v>
      </c>
      <c r="AJ6567" t="s">
        <v>108</v>
      </c>
      <c r="AK6567" t="s">
        <v>103</v>
      </c>
      <c r="AL6567" t="s">
        <v>47</v>
      </c>
      <c r="AM6567" t="s">
        <v>47</v>
      </c>
      <c r="AN6567" t="s">
        <v>915</v>
      </c>
      <c r="AO6567" t="s">
        <v>51</v>
      </c>
    </row>
    <row r="6568" spans="1:41" hidden="1" x14ac:dyDescent="0.25">
      <c r="A6568" t="s">
        <v>27314</v>
      </c>
      <c r="B6568" t="s">
        <v>27315</v>
      </c>
      <c r="C6568" s="1" t="str">
        <f t="shared" si="412"/>
        <v>21:1066</v>
      </c>
      <c r="D6568" s="1" t="str">
        <f t="shared" si="413"/>
        <v>21:0125</v>
      </c>
      <c r="E6568" t="s">
        <v>27316</v>
      </c>
      <c r="F6568" t="s">
        <v>27317</v>
      </c>
      <c r="H6568">
        <v>51.606383399999999</v>
      </c>
      <c r="I6568">
        <v>-118.1244998</v>
      </c>
      <c r="J6568" s="1" t="str">
        <f t="shared" si="414"/>
        <v>NGR bulk stream sediment</v>
      </c>
      <c r="K6568" s="1" t="str">
        <f t="shared" si="415"/>
        <v>&lt;177 micron (NGR)</v>
      </c>
      <c r="L6568">
        <v>7</v>
      </c>
      <c r="M6568" t="s">
        <v>45</v>
      </c>
      <c r="N6568">
        <v>111</v>
      </c>
      <c r="O6568" t="s">
        <v>130</v>
      </c>
      <c r="P6568" t="s">
        <v>47</v>
      </c>
      <c r="Q6568" t="s">
        <v>313</v>
      </c>
      <c r="R6568" t="s">
        <v>61</v>
      </c>
      <c r="S6568" t="s">
        <v>695</v>
      </c>
      <c r="T6568" t="s">
        <v>66</v>
      </c>
      <c r="U6568" t="s">
        <v>1121</v>
      </c>
      <c r="V6568" t="s">
        <v>78</v>
      </c>
      <c r="W6568" t="s">
        <v>266</v>
      </c>
      <c r="X6568" t="s">
        <v>209</v>
      </c>
      <c r="Y6568" t="s">
        <v>457</v>
      </c>
      <c r="Z6568" t="s">
        <v>57</v>
      </c>
      <c r="AA6568" t="s">
        <v>46</v>
      </c>
      <c r="AB6568" t="s">
        <v>198</v>
      </c>
      <c r="AC6568" t="s">
        <v>124</v>
      </c>
      <c r="AD6568" t="s">
        <v>83</v>
      </c>
      <c r="AE6568" t="s">
        <v>62</v>
      </c>
      <c r="AF6568" t="s">
        <v>108</v>
      </c>
      <c r="AG6568" t="s">
        <v>4480</v>
      </c>
      <c r="AH6568" t="s">
        <v>173</v>
      </c>
      <c r="AI6568" t="s">
        <v>101</v>
      </c>
      <c r="AJ6568" t="s">
        <v>1247</v>
      </c>
      <c r="AK6568" t="s">
        <v>142</v>
      </c>
      <c r="AL6568" t="s">
        <v>47</v>
      </c>
      <c r="AM6568" t="s">
        <v>122</v>
      </c>
      <c r="AN6568" t="s">
        <v>74</v>
      </c>
      <c r="AO6568" t="s">
        <v>145</v>
      </c>
    </row>
    <row r="6569" spans="1:41" hidden="1" x14ac:dyDescent="0.25">
      <c r="A6569" t="s">
        <v>27318</v>
      </c>
      <c r="B6569" t="s">
        <v>27319</v>
      </c>
      <c r="C6569" s="1" t="str">
        <f t="shared" si="412"/>
        <v>21:1066</v>
      </c>
      <c r="D6569" s="1" t="str">
        <f t="shared" si="413"/>
        <v>21:0125</v>
      </c>
      <c r="E6569" t="s">
        <v>27320</v>
      </c>
      <c r="F6569" t="s">
        <v>27321</v>
      </c>
      <c r="H6569">
        <v>51.5813244</v>
      </c>
      <c r="I6569">
        <v>-118.13070829999999</v>
      </c>
      <c r="J6569" s="1" t="str">
        <f t="shared" si="414"/>
        <v>NGR bulk stream sediment</v>
      </c>
      <c r="K6569" s="1" t="str">
        <f t="shared" si="415"/>
        <v>&lt;177 micron (NGR)</v>
      </c>
      <c r="L6569">
        <v>7</v>
      </c>
      <c r="M6569" t="s">
        <v>71</v>
      </c>
      <c r="N6569">
        <v>112</v>
      </c>
      <c r="O6569" t="s">
        <v>130</v>
      </c>
      <c r="P6569" t="s">
        <v>122</v>
      </c>
      <c r="Q6569" t="s">
        <v>345</v>
      </c>
      <c r="R6569" t="s">
        <v>47</v>
      </c>
      <c r="S6569" t="s">
        <v>543</v>
      </c>
      <c r="T6569" t="s">
        <v>145</v>
      </c>
      <c r="U6569" t="s">
        <v>1121</v>
      </c>
      <c r="V6569" t="s">
        <v>78</v>
      </c>
      <c r="W6569" t="s">
        <v>238</v>
      </c>
      <c r="X6569" t="s">
        <v>127</v>
      </c>
      <c r="Y6569" t="s">
        <v>146</v>
      </c>
      <c r="Z6569" t="s">
        <v>57</v>
      </c>
      <c r="AA6569" t="s">
        <v>46</v>
      </c>
      <c r="AB6569" t="s">
        <v>54</v>
      </c>
      <c r="AC6569" t="s">
        <v>124</v>
      </c>
      <c r="AD6569" t="s">
        <v>328</v>
      </c>
      <c r="AE6569" t="s">
        <v>84</v>
      </c>
      <c r="AF6569" t="s">
        <v>85</v>
      </c>
      <c r="AG6569" t="s">
        <v>823</v>
      </c>
      <c r="AH6569" t="s">
        <v>257</v>
      </c>
      <c r="AI6569" t="s">
        <v>125</v>
      </c>
      <c r="AJ6569" t="s">
        <v>657</v>
      </c>
      <c r="AK6569" t="s">
        <v>151</v>
      </c>
      <c r="AL6569" t="s">
        <v>47</v>
      </c>
      <c r="AM6569" t="s">
        <v>122</v>
      </c>
      <c r="AN6569" t="s">
        <v>1069</v>
      </c>
      <c r="AO6569" t="s">
        <v>127</v>
      </c>
    </row>
    <row r="6570" spans="1:41" hidden="1" x14ac:dyDescent="0.25">
      <c r="A6570" t="s">
        <v>27322</v>
      </c>
      <c r="B6570" t="s">
        <v>27323</v>
      </c>
      <c r="C6570" s="1" t="str">
        <f t="shared" si="412"/>
        <v>21:1066</v>
      </c>
      <c r="D6570" s="1" t="str">
        <f t="shared" si="413"/>
        <v>21:0125</v>
      </c>
      <c r="E6570" t="s">
        <v>27324</v>
      </c>
      <c r="F6570" t="s">
        <v>27325</v>
      </c>
      <c r="H6570">
        <v>51.586408300000002</v>
      </c>
      <c r="I6570">
        <v>-118.13504930000001</v>
      </c>
      <c r="J6570" s="1" t="str">
        <f t="shared" si="414"/>
        <v>NGR bulk stream sediment</v>
      </c>
      <c r="K6570" s="1" t="str">
        <f t="shared" si="415"/>
        <v>&lt;177 micron (NGR)</v>
      </c>
      <c r="L6570">
        <v>7</v>
      </c>
      <c r="M6570" t="s">
        <v>95</v>
      </c>
      <c r="N6570">
        <v>113</v>
      </c>
      <c r="O6570" t="s">
        <v>81</v>
      </c>
      <c r="P6570" t="s">
        <v>47</v>
      </c>
      <c r="Q6570" t="s">
        <v>294</v>
      </c>
      <c r="R6570" t="s">
        <v>123</v>
      </c>
      <c r="S6570" t="s">
        <v>391</v>
      </c>
      <c r="T6570" t="s">
        <v>209</v>
      </c>
      <c r="U6570" t="s">
        <v>391</v>
      </c>
      <c r="V6570" t="s">
        <v>257</v>
      </c>
      <c r="W6570" t="s">
        <v>51</v>
      </c>
      <c r="X6570" t="s">
        <v>330</v>
      </c>
      <c r="Y6570" t="s">
        <v>140</v>
      </c>
      <c r="Z6570" t="s">
        <v>84</v>
      </c>
      <c r="AA6570" t="s">
        <v>46</v>
      </c>
      <c r="AB6570" t="s">
        <v>198</v>
      </c>
      <c r="AC6570" t="s">
        <v>124</v>
      </c>
      <c r="AD6570" t="s">
        <v>140</v>
      </c>
      <c r="AE6570" t="s">
        <v>84</v>
      </c>
      <c r="AF6570" t="s">
        <v>85</v>
      </c>
      <c r="AG6570" t="s">
        <v>971</v>
      </c>
      <c r="AH6570" t="s">
        <v>47</v>
      </c>
      <c r="AI6570" t="s">
        <v>61</v>
      </c>
      <c r="AJ6570" t="s">
        <v>267</v>
      </c>
      <c r="AK6570" t="s">
        <v>200</v>
      </c>
      <c r="AL6570" t="s">
        <v>47</v>
      </c>
      <c r="AM6570" t="s">
        <v>47</v>
      </c>
      <c r="AN6570" t="s">
        <v>920</v>
      </c>
      <c r="AO6570" t="s">
        <v>330</v>
      </c>
    </row>
    <row r="6571" spans="1:41" hidden="1" x14ac:dyDescent="0.25">
      <c r="A6571" t="s">
        <v>27326</v>
      </c>
      <c r="B6571" t="s">
        <v>27327</v>
      </c>
      <c r="C6571" s="1" t="str">
        <f t="shared" si="412"/>
        <v>21:1066</v>
      </c>
      <c r="D6571" s="1" t="str">
        <f t="shared" si="413"/>
        <v>21:0125</v>
      </c>
      <c r="E6571" t="s">
        <v>27328</v>
      </c>
      <c r="F6571" t="s">
        <v>27329</v>
      </c>
      <c r="H6571">
        <v>51.554009000000001</v>
      </c>
      <c r="I6571">
        <v>-118.1496344</v>
      </c>
      <c r="J6571" s="1" t="str">
        <f t="shared" si="414"/>
        <v>NGR bulk stream sediment</v>
      </c>
      <c r="K6571" s="1" t="str">
        <f t="shared" si="415"/>
        <v>&lt;177 micron (NGR)</v>
      </c>
      <c r="L6571">
        <v>7</v>
      </c>
      <c r="M6571" t="s">
        <v>117</v>
      </c>
      <c r="N6571">
        <v>114</v>
      </c>
      <c r="O6571" t="s">
        <v>161</v>
      </c>
      <c r="P6571" t="s">
        <v>47</v>
      </c>
      <c r="Q6571" t="s">
        <v>152</v>
      </c>
      <c r="R6571" t="s">
        <v>54</v>
      </c>
      <c r="S6571" t="s">
        <v>207</v>
      </c>
      <c r="T6571" t="s">
        <v>267</v>
      </c>
      <c r="U6571" t="s">
        <v>590</v>
      </c>
      <c r="V6571" t="s">
        <v>103</v>
      </c>
      <c r="W6571" t="s">
        <v>164</v>
      </c>
      <c r="X6571" t="s">
        <v>73</v>
      </c>
      <c r="Y6571" t="s">
        <v>343</v>
      </c>
      <c r="Z6571" t="s">
        <v>84</v>
      </c>
      <c r="AA6571" t="s">
        <v>46</v>
      </c>
      <c r="AB6571" t="s">
        <v>149</v>
      </c>
      <c r="AC6571" t="s">
        <v>197</v>
      </c>
      <c r="AD6571" t="s">
        <v>597</v>
      </c>
      <c r="AE6571" t="s">
        <v>199</v>
      </c>
      <c r="AF6571" t="s">
        <v>591</v>
      </c>
      <c r="AG6571" t="s">
        <v>723</v>
      </c>
      <c r="AH6571" t="s">
        <v>139</v>
      </c>
      <c r="AI6571" t="s">
        <v>61</v>
      </c>
      <c r="AJ6571" t="s">
        <v>746</v>
      </c>
      <c r="AK6571" t="s">
        <v>164</v>
      </c>
      <c r="AL6571" t="s">
        <v>47</v>
      </c>
      <c r="AM6571" t="s">
        <v>47</v>
      </c>
      <c r="AN6571" t="s">
        <v>65</v>
      </c>
      <c r="AO6571" t="s">
        <v>58</v>
      </c>
    </row>
    <row r="6572" spans="1:41" hidden="1" x14ac:dyDescent="0.25">
      <c r="A6572" t="s">
        <v>27330</v>
      </c>
      <c r="B6572" t="s">
        <v>27331</v>
      </c>
      <c r="C6572" s="1" t="str">
        <f t="shared" si="412"/>
        <v>21:1066</v>
      </c>
      <c r="D6572" s="1" t="str">
        <f t="shared" si="413"/>
        <v>21:0125</v>
      </c>
      <c r="E6572" t="s">
        <v>27332</v>
      </c>
      <c r="F6572" t="s">
        <v>27333</v>
      </c>
      <c r="H6572">
        <v>51.549628499999997</v>
      </c>
      <c r="I6572">
        <v>-118.0991298</v>
      </c>
      <c r="J6572" s="1" t="str">
        <f t="shared" si="414"/>
        <v>NGR bulk stream sediment</v>
      </c>
      <c r="K6572" s="1" t="str">
        <f t="shared" si="415"/>
        <v>&lt;177 micron (NGR)</v>
      </c>
      <c r="L6572">
        <v>7</v>
      </c>
      <c r="M6572" t="s">
        <v>136</v>
      </c>
      <c r="N6572">
        <v>115</v>
      </c>
      <c r="O6572" t="s">
        <v>151</v>
      </c>
      <c r="P6572" t="s">
        <v>47</v>
      </c>
      <c r="Q6572" t="s">
        <v>294</v>
      </c>
      <c r="R6572" t="s">
        <v>173</v>
      </c>
      <c r="S6572" t="s">
        <v>438</v>
      </c>
      <c r="T6572" t="s">
        <v>50</v>
      </c>
      <c r="U6572" t="s">
        <v>226</v>
      </c>
      <c r="V6572" t="s">
        <v>130</v>
      </c>
      <c r="W6572" t="s">
        <v>455</v>
      </c>
      <c r="X6572" t="s">
        <v>51</v>
      </c>
      <c r="Y6572" t="s">
        <v>268</v>
      </c>
      <c r="Z6572" t="s">
        <v>199</v>
      </c>
      <c r="AA6572" t="s">
        <v>46</v>
      </c>
      <c r="AB6572" t="s">
        <v>62</v>
      </c>
      <c r="AC6572" t="s">
        <v>290</v>
      </c>
      <c r="AD6572" t="s">
        <v>532</v>
      </c>
      <c r="AE6572" t="s">
        <v>84</v>
      </c>
      <c r="AF6572" t="s">
        <v>357</v>
      </c>
      <c r="AG6572" t="s">
        <v>2087</v>
      </c>
      <c r="AH6572" t="s">
        <v>105</v>
      </c>
      <c r="AI6572" t="s">
        <v>61</v>
      </c>
      <c r="AJ6572" t="s">
        <v>127</v>
      </c>
      <c r="AK6572" t="s">
        <v>79</v>
      </c>
      <c r="AL6572" t="s">
        <v>47</v>
      </c>
      <c r="AM6572" t="s">
        <v>47</v>
      </c>
      <c r="AN6572" t="s">
        <v>592</v>
      </c>
      <c r="AO6572" t="s">
        <v>55</v>
      </c>
    </row>
    <row r="6573" spans="1:41" hidden="1" x14ac:dyDescent="0.25">
      <c r="A6573" t="s">
        <v>27334</v>
      </c>
      <c r="B6573" t="s">
        <v>27335</v>
      </c>
      <c r="C6573" s="1" t="str">
        <f t="shared" si="412"/>
        <v>21:1066</v>
      </c>
      <c r="D6573" s="1" t="str">
        <f t="shared" si="413"/>
        <v>21:0125</v>
      </c>
      <c r="E6573" t="s">
        <v>27336</v>
      </c>
      <c r="F6573" t="s">
        <v>27337</v>
      </c>
      <c r="H6573">
        <v>51.598028300000003</v>
      </c>
      <c r="I6573">
        <v>-118.0922549</v>
      </c>
      <c r="J6573" s="1" t="str">
        <f t="shared" si="414"/>
        <v>NGR bulk stream sediment</v>
      </c>
      <c r="K6573" s="1" t="str">
        <f t="shared" si="415"/>
        <v>&lt;177 micron (NGR)</v>
      </c>
      <c r="L6573">
        <v>7</v>
      </c>
      <c r="M6573" t="s">
        <v>157</v>
      </c>
      <c r="N6573">
        <v>116</v>
      </c>
      <c r="O6573" t="s">
        <v>52</v>
      </c>
      <c r="P6573" t="s">
        <v>122</v>
      </c>
      <c r="Q6573" t="s">
        <v>508</v>
      </c>
      <c r="R6573" t="s">
        <v>235</v>
      </c>
      <c r="S6573" t="s">
        <v>438</v>
      </c>
      <c r="T6573" t="s">
        <v>267</v>
      </c>
      <c r="U6573" t="s">
        <v>329</v>
      </c>
      <c r="V6573" t="s">
        <v>63</v>
      </c>
      <c r="W6573" t="s">
        <v>79</v>
      </c>
      <c r="X6573" t="s">
        <v>85</v>
      </c>
      <c r="Y6573" t="s">
        <v>83</v>
      </c>
      <c r="Z6573" t="s">
        <v>84</v>
      </c>
      <c r="AA6573" t="s">
        <v>46</v>
      </c>
      <c r="AB6573" t="s">
        <v>84</v>
      </c>
      <c r="AC6573" t="s">
        <v>197</v>
      </c>
      <c r="AD6573" t="s">
        <v>250</v>
      </c>
      <c r="AE6573" t="s">
        <v>84</v>
      </c>
      <c r="AF6573" t="s">
        <v>96</v>
      </c>
      <c r="AG6573" t="s">
        <v>55</v>
      </c>
      <c r="AH6573" t="s">
        <v>130</v>
      </c>
      <c r="AI6573" t="s">
        <v>110</v>
      </c>
      <c r="AJ6573" t="s">
        <v>50</v>
      </c>
      <c r="AK6573" t="s">
        <v>437</v>
      </c>
      <c r="AL6573" t="s">
        <v>47</v>
      </c>
      <c r="AM6573" t="s">
        <v>122</v>
      </c>
      <c r="AN6573" t="s">
        <v>807</v>
      </c>
      <c r="AO6573" t="s">
        <v>58</v>
      </c>
    </row>
    <row r="6574" spans="1:41" hidden="1" x14ac:dyDescent="0.25">
      <c r="A6574" t="s">
        <v>27338</v>
      </c>
      <c r="B6574" t="s">
        <v>27339</v>
      </c>
      <c r="C6574" s="1" t="str">
        <f t="shared" si="412"/>
        <v>21:1066</v>
      </c>
      <c r="D6574" s="1" t="str">
        <f t="shared" si="413"/>
        <v>21:0125</v>
      </c>
      <c r="E6574" t="s">
        <v>27340</v>
      </c>
      <c r="F6574" t="s">
        <v>27341</v>
      </c>
      <c r="H6574">
        <v>51.602150000000002</v>
      </c>
      <c r="I6574">
        <v>-118.07338</v>
      </c>
      <c r="J6574" s="1" t="str">
        <f t="shared" si="414"/>
        <v>NGR bulk stream sediment</v>
      </c>
      <c r="K6574" s="1" t="str">
        <f t="shared" si="415"/>
        <v>&lt;177 micron (NGR)</v>
      </c>
      <c r="L6574">
        <v>7</v>
      </c>
      <c r="M6574" t="s">
        <v>170</v>
      </c>
      <c r="N6574">
        <v>117</v>
      </c>
      <c r="O6574" t="s">
        <v>110</v>
      </c>
      <c r="P6574" t="s">
        <v>47</v>
      </c>
      <c r="Q6574" t="s">
        <v>935</v>
      </c>
      <c r="R6574" t="s">
        <v>122</v>
      </c>
      <c r="S6574" t="s">
        <v>146</v>
      </c>
      <c r="T6574" t="s">
        <v>50</v>
      </c>
      <c r="U6574" t="s">
        <v>226</v>
      </c>
      <c r="V6574" t="s">
        <v>79</v>
      </c>
      <c r="W6574" t="s">
        <v>455</v>
      </c>
      <c r="X6574" t="s">
        <v>137</v>
      </c>
      <c r="Y6574" t="s">
        <v>358</v>
      </c>
      <c r="Z6574" t="s">
        <v>84</v>
      </c>
      <c r="AA6574" t="s">
        <v>46</v>
      </c>
      <c r="AB6574" t="s">
        <v>57</v>
      </c>
      <c r="AC6574" t="s">
        <v>239</v>
      </c>
      <c r="AD6574" t="s">
        <v>445</v>
      </c>
      <c r="AE6574" t="s">
        <v>380</v>
      </c>
      <c r="AF6574" t="s">
        <v>330</v>
      </c>
      <c r="AG6574" t="s">
        <v>118</v>
      </c>
      <c r="AH6574" t="s">
        <v>110</v>
      </c>
      <c r="AI6574" t="s">
        <v>87</v>
      </c>
      <c r="AJ6574" t="s">
        <v>209</v>
      </c>
      <c r="AK6574" t="s">
        <v>412</v>
      </c>
      <c r="AL6574" t="s">
        <v>47</v>
      </c>
      <c r="AM6574" t="s">
        <v>47</v>
      </c>
      <c r="AN6574" t="s">
        <v>568</v>
      </c>
      <c r="AO6574" t="s">
        <v>209</v>
      </c>
    </row>
    <row r="6575" spans="1:41" hidden="1" x14ac:dyDescent="0.25">
      <c r="A6575" t="s">
        <v>27342</v>
      </c>
      <c r="B6575" t="s">
        <v>27343</v>
      </c>
      <c r="C6575" s="1" t="str">
        <f t="shared" si="412"/>
        <v>21:1066</v>
      </c>
      <c r="D6575" s="1" t="str">
        <f t="shared" si="413"/>
        <v>21:0125</v>
      </c>
      <c r="E6575" t="s">
        <v>27344</v>
      </c>
      <c r="F6575" t="s">
        <v>27345</v>
      </c>
      <c r="H6575">
        <v>51.587715899999999</v>
      </c>
      <c r="I6575">
        <v>-118.05466389999999</v>
      </c>
      <c r="J6575" s="1" t="str">
        <f t="shared" si="414"/>
        <v>NGR bulk stream sediment</v>
      </c>
      <c r="K6575" s="1" t="str">
        <f t="shared" si="415"/>
        <v>&lt;177 micron (NGR)</v>
      </c>
      <c r="L6575">
        <v>7</v>
      </c>
      <c r="M6575" t="s">
        <v>180</v>
      </c>
      <c r="N6575">
        <v>118</v>
      </c>
      <c r="O6575" t="s">
        <v>137</v>
      </c>
      <c r="P6575" t="s">
        <v>47</v>
      </c>
      <c r="Q6575" t="s">
        <v>638</v>
      </c>
      <c r="R6575" t="s">
        <v>200</v>
      </c>
      <c r="S6575" t="s">
        <v>438</v>
      </c>
      <c r="T6575" t="s">
        <v>108</v>
      </c>
      <c r="U6575" t="s">
        <v>320</v>
      </c>
      <c r="V6575" t="s">
        <v>78</v>
      </c>
      <c r="W6575" t="s">
        <v>78</v>
      </c>
      <c r="X6575" t="s">
        <v>55</v>
      </c>
      <c r="Y6575" t="s">
        <v>342</v>
      </c>
      <c r="Z6575" t="s">
        <v>62</v>
      </c>
      <c r="AA6575" t="s">
        <v>46</v>
      </c>
      <c r="AB6575" t="s">
        <v>84</v>
      </c>
      <c r="AC6575" t="s">
        <v>82</v>
      </c>
      <c r="AD6575" t="s">
        <v>328</v>
      </c>
      <c r="AE6575" t="s">
        <v>199</v>
      </c>
      <c r="AF6575" t="s">
        <v>392</v>
      </c>
      <c r="AG6575" t="s">
        <v>621</v>
      </c>
      <c r="AH6575" t="s">
        <v>125</v>
      </c>
      <c r="AI6575" t="s">
        <v>110</v>
      </c>
      <c r="AJ6575" t="s">
        <v>50</v>
      </c>
      <c r="AK6575" t="s">
        <v>128</v>
      </c>
      <c r="AL6575" t="s">
        <v>47</v>
      </c>
      <c r="AM6575" t="s">
        <v>122</v>
      </c>
      <c r="AN6575" t="s">
        <v>1157</v>
      </c>
      <c r="AO6575" t="s">
        <v>267</v>
      </c>
    </row>
    <row r="6576" spans="1:41" hidden="1" x14ac:dyDescent="0.25">
      <c r="A6576" t="s">
        <v>27346</v>
      </c>
      <c r="B6576" t="s">
        <v>27347</v>
      </c>
      <c r="C6576" s="1" t="str">
        <f t="shared" si="412"/>
        <v>21:1066</v>
      </c>
      <c r="D6576" s="1" t="str">
        <f t="shared" si="413"/>
        <v>21:0125</v>
      </c>
      <c r="E6576" t="s">
        <v>27348</v>
      </c>
      <c r="F6576" t="s">
        <v>27349</v>
      </c>
      <c r="H6576">
        <v>51.593116600000002</v>
      </c>
      <c r="I6576">
        <v>-118.0338266</v>
      </c>
      <c r="J6576" s="1" t="str">
        <f t="shared" si="414"/>
        <v>NGR bulk stream sediment</v>
      </c>
      <c r="K6576" s="1" t="str">
        <f t="shared" si="415"/>
        <v>&lt;177 micron (NGR)</v>
      </c>
      <c r="L6576">
        <v>7</v>
      </c>
      <c r="M6576" t="s">
        <v>195</v>
      </c>
      <c r="N6576">
        <v>119</v>
      </c>
      <c r="O6576" t="s">
        <v>161</v>
      </c>
      <c r="P6576" t="s">
        <v>47</v>
      </c>
      <c r="Q6576" t="s">
        <v>171</v>
      </c>
      <c r="R6576" t="s">
        <v>62</v>
      </c>
      <c r="S6576" t="s">
        <v>543</v>
      </c>
      <c r="T6576" t="s">
        <v>127</v>
      </c>
      <c r="U6576" t="s">
        <v>184</v>
      </c>
      <c r="V6576" t="s">
        <v>64</v>
      </c>
      <c r="W6576" t="s">
        <v>228</v>
      </c>
      <c r="X6576" t="s">
        <v>175</v>
      </c>
      <c r="Y6576" t="s">
        <v>226</v>
      </c>
      <c r="Z6576" t="s">
        <v>198</v>
      </c>
      <c r="AA6576" t="s">
        <v>46</v>
      </c>
      <c r="AB6576" t="s">
        <v>57</v>
      </c>
      <c r="AC6576" t="s">
        <v>59</v>
      </c>
      <c r="AD6576" t="s">
        <v>358</v>
      </c>
      <c r="AE6576" t="s">
        <v>56</v>
      </c>
      <c r="AF6576" t="s">
        <v>55</v>
      </c>
      <c r="AG6576" t="s">
        <v>876</v>
      </c>
      <c r="AH6576" t="s">
        <v>151</v>
      </c>
      <c r="AI6576" t="s">
        <v>78</v>
      </c>
      <c r="AJ6576" t="s">
        <v>712</v>
      </c>
      <c r="AK6576" t="s">
        <v>143</v>
      </c>
      <c r="AL6576" t="s">
        <v>47</v>
      </c>
      <c r="AM6576" t="s">
        <v>103</v>
      </c>
      <c r="AN6576" t="s">
        <v>651</v>
      </c>
      <c r="AO6576" t="s">
        <v>82</v>
      </c>
    </row>
    <row r="6577" spans="1:41" hidden="1" x14ac:dyDescent="0.25">
      <c r="A6577" t="s">
        <v>27350</v>
      </c>
      <c r="B6577" t="s">
        <v>27351</v>
      </c>
      <c r="C6577" s="1" t="str">
        <f t="shared" si="412"/>
        <v>21:1066</v>
      </c>
      <c r="D6577" s="1" t="str">
        <f t="shared" si="413"/>
        <v>21:0125</v>
      </c>
      <c r="E6577" t="s">
        <v>27352</v>
      </c>
      <c r="F6577" t="s">
        <v>27353</v>
      </c>
      <c r="H6577">
        <v>51.576802999999998</v>
      </c>
      <c r="I6577">
        <v>-118.0288527</v>
      </c>
      <c r="J6577" s="1" t="str">
        <f t="shared" si="414"/>
        <v>NGR bulk stream sediment</v>
      </c>
      <c r="K6577" s="1" t="str">
        <f t="shared" si="415"/>
        <v>&lt;177 micron (NGR)</v>
      </c>
      <c r="L6577">
        <v>7</v>
      </c>
      <c r="M6577" t="s">
        <v>205</v>
      </c>
      <c r="N6577">
        <v>120</v>
      </c>
      <c r="O6577" t="s">
        <v>142</v>
      </c>
      <c r="P6577" t="s">
        <v>47</v>
      </c>
      <c r="Q6577" t="s">
        <v>463</v>
      </c>
      <c r="R6577" t="s">
        <v>62</v>
      </c>
      <c r="S6577" t="s">
        <v>226</v>
      </c>
      <c r="T6577" t="s">
        <v>85</v>
      </c>
      <c r="U6577" t="s">
        <v>532</v>
      </c>
      <c r="V6577" t="s">
        <v>235</v>
      </c>
      <c r="W6577" t="s">
        <v>79</v>
      </c>
      <c r="X6577" t="s">
        <v>108</v>
      </c>
      <c r="Y6577" t="s">
        <v>934</v>
      </c>
      <c r="Z6577" t="s">
        <v>53</v>
      </c>
      <c r="AA6577" t="s">
        <v>46</v>
      </c>
      <c r="AB6577" t="s">
        <v>53</v>
      </c>
      <c r="AC6577" t="s">
        <v>197</v>
      </c>
      <c r="AD6577" t="s">
        <v>120</v>
      </c>
      <c r="AE6577" t="s">
        <v>199</v>
      </c>
      <c r="AF6577" t="s">
        <v>292</v>
      </c>
      <c r="AG6577" t="s">
        <v>855</v>
      </c>
      <c r="AH6577" t="s">
        <v>63</v>
      </c>
      <c r="AI6577" t="s">
        <v>61</v>
      </c>
      <c r="AJ6577" t="s">
        <v>209</v>
      </c>
      <c r="AK6577" t="s">
        <v>142</v>
      </c>
      <c r="AL6577" t="s">
        <v>47</v>
      </c>
      <c r="AM6577" t="s">
        <v>122</v>
      </c>
      <c r="AN6577" t="s">
        <v>765</v>
      </c>
      <c r="AO6577" t="s">
        <v>108</v>
      </c>
    </row>
    <row r="6578" spans="1:41" hidden="1" x14ac:dyDescent="0.25">
      <c r="A6578" t="s">
        <v>27354</v>
      </c>
      <c r="B6578" t="s">
        <v>27355</v>
      </c>
      <c r="C6578" s="1" t="str">
        <f t="shared" si="412"/>
        <v>21:1066</v>
      </c>
      <c r="D6578" s="1" t="str">
        <f t="shared" si="413"/>
        <v>21:0125</v>
      </c>
      <c r="E6578" t="s">
        <v>27356</v>
      </c>
      <c r="F6578" t="s">
        <v>27357</v>
      </c>
      <c r="H6578">
        <v>51.621227099999999</v>
      </c>
      <c r="I6578">
        <v>-118.3785372</v>
      </c>
      <c r="J6578" s="1" t="str">
        <f t="shared" si="414"/>
        <v>NGR bulk stream sediment</v>
      </c>
      <c r="K6578" s="1" t="str">
        <f t="shared" si="415"/>
        <v>&lt;177 micron (NGR)</v>
      </c>
      <c r="L6578">
        <v>7</v>
      </c>
      <c r="M6578" t="s">
        <v>214</v>
      </c>
      <c r="N6578">
        <v>121</v>
      </c>
      <c r="O6578" t="s">
        <v>591</v>
      </c>
      <c r="P6578" t="s">
        <v>47</v>
      </c>
      <c r="Q6578" t="s">
        <v>1304</v>
      </c>
      <c r="R6578" t="s">
        <v>79</v>
      </c>
      <c r="S6578" t="s">
        <v>146</v>
      </c>
      <c r="T6578" t="s">
        <v>66</v>
      </c>
      <c r="U6578" t="s">
        <v>226</v>
      </c>
      <c r="V6578" t="s">
        <v>78</v>
      </c>
      <c r="W6578" t="s">
        <v>455</v>
      </c>
      <c r="X6578" t="s">
        <v>137</v>
      </c>
      <c r="Y6578" t="s">
        <v>358</v>
      </c>
      <c r="Z6578" t="s">
        <v>84</v>
      </c>
      <c r="AA6578" t="s">
        <v>46</v>
      </c>
      <c r="AB6578" t="s">
        <v>46</v>
      </c>
      <c r="AC6578" t="s">
        <v>190</v>
      </c>
      <c r="AD6578" t="s">
        <v>273</v>
      </c>
      <c r="AE6578" t="s">
        <v>56</v>
      </c>
      <c r="AF6578" t="s">
        <v>58</v>
      </c>
      <c r="AG6578" t="s">
        <v>58</v>
      </c>
      <c r="AH6578" t="s">
        <v>125</v>
      </c>
      <c r="AI6578" t="s">
        <v>185</v>
      </c>
      <c r="AJ6578" t="s">
        <v>127</v>
      </c>
      <c r="AK6578" t="s">
        <v>200</v>
      </c>
      <c r="AL6578" t="s">
        <v>47</v>
      </c>
      <c r="AM6578" t="s">
        <v>47</v>
      </c>
      <c r="AN6578" t="s">
        <v>385</v>
      </c>
      <c r="AO6578" t="s">
        <v>108</v>
      </c>
    </row>
    <row r="6579" spans="1:41" hidden="1" x14ac:dyDescent="0.25">
      <c r="A6579" t="s">
        <v>27358</v>
      </c>
      <c r="B6579" t="s">
        <v>27359</v>
      </c>
      <c r="C6579" s="1" t="str">
        <f t="shared" si="412"/>
        <v>21:1066</v>
      </c>
      <c r="D6579" s="1" t="str">
        <f t="shared" si="413"/>
        <v>21:0125</v>
      </c>
      <c r="E6579" t="s">
        <v>27360</v>
      </c>
      <c r="F6579" t="s">
        <v>27361</v>
      </c>
      <c r="H6579">
        <v>51.613066600000003</v>
      </c>
      <c r="I6579">
        <v>-118.3186819</v>
      </c>
      <c r="J6579" s="1" t="str">
        <f t="shared" si="414"/>
        <v>NGR bulk stream sediment</v>
      </c>
      <c r="K6579" s="1" t="str">
        <f t="shared" si="415"/>
        <v>&lt;177 micron (NGR)</v>
      </c>
      <c r="L6579">
        <v>7</v>
      </c>
      <c r="M6579" t="s">
        <v>223</v>
      </c>
      <c r="N6579">
        <v>122</v>
      </c>
      <c r="O6579" t="s">
        <v>139</v>
      </c>
      <c r="P6579" t="s">
        <v>47</v>
      </c>
      <c r="Q6579" t="s">
        <v>481</v>
      </c>
      <c r="R6579" t="s">
        <v>62</v>
      </c>
      <c r="S6579" t="s">
        <v>438</v>
      </c>
      <c r="T6579" t="s">
        <v>55</v>
      </c>
      <c r="U6579" t="s">
        <v>358</v>
      </c>
      <c r="V6579" t="s">
        <v>185</v>
      </c>
      <c r="W6579" t="s">
        <v>257</v>
      </c>
      <c r="X6579" t="s">
        <v>50</v>
      </c>
      <c r="Y6579" t="s">
        <v>300</v>
      </c>
      <c r="Z6579" t="s">
        <v>53</v>
      </c>
      <c r="AA6579" t="s">
        <v>46</v>
      </c>
      <c r="AB6579" t="s">
        <v>57</v>
      </c>
      <c r="AC6579" t="s">
        <v>127</v>
      </c>
      <c r="AD6579" t="s">
        <v>329</v>
      </c>
      <c r="AE6579" t="s">
        <v>380</v>
      </c>
      <c r="AF6579" t="s">
        <v>366</v>
      </c>
      <c r="AG6579" t="s">
        <v>818</v>
      </c>
      <c r="AH6579" t="s">
        <v>63</v>
      </c>
      <c r="AI6579" t="s">
        <v>61</v>
      </c>
      <c r="AJ6579" t="s">
        <v>50</v>
      </c>
      <c r="AK6579" t="s">
        <v>151</v>
      </c>
      <c r="AL6579" t="s">
        <v>47</v>
      </c>
      <c r="AM6579" t="s">
        <v>122</v>
      </c>
      <c r="AN6579" t="s">
        <v>513</v>
      </c>
      <c r="AO6579" t="s">
        <v>50</v>
      </c>
    </row>
    <row r="6580" spans="1:41" hidden="1" x14ac:dyDescent="0.25">
      <c r="A6580" t="s">
        <v>27362</v>
      </c>
      <c r="B6580" t="s">
        <v>27363</v>
      </c>
      <c r="C6580" s="1" t="str">
        <f t="shared" si="412"/>
        <v>21:1066</v>
      </c>
      <c r="D6580" s="1" t="str">
        <f t="shared" si="413"/>
        <v>21:0125</v>
      </c>
      <c r="E6580" t="s">
        <v>27364</v>
      </c>
      <c r="F6580" t="s">
        <v>27365</v>
      </c>
      <c r="H6580">
        <v>51.607236700000001</v>
      </c>
      <c r="I6580">
        <v>-118.28080559999999</v>
      </c>
      <c r="J6580" s="1" t="str">
        <f t="shared" si="414"/>
        <v>NGR bulk stream sediment</v>
      </c>
      <c r="K6580" s="1" t="str">
        <f t="shared" si="415"/>
        <v>&lt;177 micron (NGR)</v>
      </c>
      <c r="L6580">
        <v>7</v>
      </c>
      <c r="M6580" t="s">
        <v>233</v>
      </c>
      <c r="N6580">
        <v>123</v>
      </c>
      <c r="O6580" t="s">
        <v>3546</v>
      </c>
      <c r="P6580" t="s">
        <v>3546</v>
      </c>
      <c r="Q6580" t="s">
        <v>3546</v>
      </c>
      <c r="R6580" t="s">
        <v>3546</v>
      </c>
      <c r="S6580" t="s">
        <v>3546</v>
      </c>
      <c r="T6580" t="s">
        <v>3546</v>
      </c>
      <c r="U6580" t="s">
        <v>3546</v>
      </c>
      <c r="V6580" t="s">
        <v>3546</v>
      </c>
      <c r="W6580" t="s">
        <v>3546</v>
      </c>
      <c r="X6580" t="s">
        <v>3546</v>
      </c>
      <c r="Y6580" t="s">
        <v>3546</v>
      </c>
      <c r="Z6580" t="s">
        <v>3546</v>
      </c>
      <c r="AA6580" t="s">
        <v>3546</v>
      </c>
      <c r="AB6580" t="s">
        <v>3546</v>
      </c>
      <c r="AC6580" t="s">
        <v>3546</v>
      </c>
      <c r="AD6580" t="s">
        <v>3546</v>
      </c>
      <c r="AE6580" t="s">
        <v>3546</v>
      </c>
      <c r="AF6580" t="s">
        <v>3546</v>
      </c>
      <c r="AG6580" t="s">
        <v>3546</v>
      </c>
      <c r="AH6580" t="s">
        <v>3546</v>
      </c>
      <c r="AI6580" t="s">
        <v>3546</v>
      </c>
      <c r="AJ6580" t="s">
        <v>3546</v>
      </c>
      <c r="AK6580" t="s">
        <v>3546</v>
      </c>
      <c r="AL6580" t="s">
        <v>3546</v>
      </c>
      <c r="AM6580" t="s">
        <v>3546</v>
      </c>
      <c r="AN6580" t="s">
        <v>3546</v>
      </c>
      <c r="AO6580" t="s">
        <v>3546</v>
      </c>
    </row>
    <row r="6581" spans="1:41" hidden="1" x14ac:dyDescent="0.25">
      <c r="A6581" t="s">
        <v>27366</v>
      </c>
      <c r="B6581" t="s">
        <v>27367</v>
      </c>
      <c r="C6581" s="1" t="str">
        <f t="shared" si="412"/>
        <v>21:1066</v>
      </c>
      <c r="D6581" s="1" t="str">
        <f t="shared" si="413"/>
        <v>21:0125</v>
      </c>
      <c r="E6581" t="s">
        <v>27368</v>
      </c>
      <c r="F6581" t="s">
        <v>27369</v>
      </c>
      <c r="H6581">
        <v>51.613832600000002</v>
      </c>
      <c r="I6581">
        <v>-118.2453436</v>
      </c>
      <c r="J6581" s="1" t="str">
        <f t="shared" si="414"/>
        <v>NGR bulk stream sediment</v>
      </c>
      <c r="K6581" s="1" t="str">
        <f t="shared" si="415"/>
        <v>&lt;177 micron (NGR)</v>
      </c>
      <c r="L6581">
        <v>7</v>
      </c>
      <c r="M6581" t="s">
        <v>248</v>
      </c>
      <c r="N6581">
        <v>124</v>
      </c>
      <c r="O6581" t="s">
        <v>57</v>
      </c>
      <c r="P6581" t="s">
        <v>47</v>
      </c>
      <c r="Q6581" t="s">
        <v>432</v>
      </c>
      <c r="R6581" t="s">
        <v>62</v>
      </c>
      <c r="S6581" t="s">
        <v>237</v>
      </c>
      <c r="T6581" t="s">
        <v>58</v>
      </c>
      <c r="U6581" t="s">
        <v>160</v>
      </c>
      <c r="V6581" t="s">
        <v>81</v>
      </c>
      <c r="W6581" t="s">
        <v>161</v>
      </c>
      <c r="X6581" t="s">
        <v>85</v>
      </c>
      <c r="Y6581" t="s">
        <v>268</v>
      </c>
      <c r="Z6581" t="s">
        <v>62</v>
      </c>
      <c r="AA6581" t="s">
        <v>46</v>
      </c>
      <c r="AB6581" t="s">
        <v>198</v>
      </c>
      <c r="AC6581" t="s">
        <v>108</v>
      </c>
      <c r="AD6581" t="s">
        <v>241</v>
      </c>
      <c r="AE6581" t="s">
        <v>380</v>
      </c>
      <c r="AF6581" t="s">
        <v>238</v>
      </c>
      <c r="AG6581" t="s">
        <v>785</v>
      </c>
      <c r="AH6581" t="s">
        <v>81</v>
      </c>
      <c r="AI6581" t="s">
        <v>174</v>
      </c>
      <c r="AJ6581" t="s">
        <v>50</v>
      </c>
      <c r="AK6581" t="s">
        <v>72</v>
      </c>
      <c r="AL6581" t="s">
        <v>47</v>
      </c>
      <c r="AM6581" t="s">
        <v>47</v>
      </c>
      <c r="AN6581" t="s">
        <v>138</v>
      </c>
      <c r="AO6581" t="s">
        <v>99</v>
      </c>
    </row>
    <row r="6582" spans="1:41" hidden="1" x14ac:dyDescent="0.25">
      <c r="A6582" t="s">
        <v>27370</v>
      </c>
      <c r="B6582" t="s">
        <v>27371</v>
      </c>
      <c r="C6582" s="1" t="str">
        <f t="shared" si="412"/>
        <v>21:1066</v>
      </c>
      <c r="D6582" s="1" t="str">
        <f t="shared" si="413"/>
        <v>21:0125</v>
      </c>
      <c r="E6582" t="s">
        <v>27372</v>
      </c>
      <c r="F6582" t="s">
        <v>27373</v>
      </c>
      <c r="H6582">
        <v>51.623066600000001</v>
      </c>
      <c r="I6582">
        <v>-118.21456550000001</v>
      </c>
      <c r="J6582" s="1" t="str">
        <f t="shared" si="414"/>
        <v>NGR bulk stream sediment</v>
      </c>
      <c r="K6582" s="1" t="str">
        <f t="shared" si="415"/>
        <v>&lt;177 micron (NGR)</v>
      </c>
      <c r="L6582">
        <v>7</v>
      </c>
      <c r="M6582" t="s">
        <v>256</v>
      </c>
      <c r="N6582">
        <v>125</v>
      </c>
      <c r="O6582" t="s">
        <v>110</v>
      </c>
      <c r="P6582" t="s">
        <v>47</v>
      </c>
      <c r="Q6582" t="s">
        <v>189</v>
      </c>
      <c r="R6582" t="s">
        <v>130</v>
      </c>
      <c r="S6582" t="s">
        <v>207</v>
      </c>
      <c r="T6582" t="s">
        <v>50</v>
      </c>
      <c r="U6582" t="s">
        <v>184</v>
      </c>
      <c r="V6582" t="s">
        <v>493</v>
      </c>
      <c r="W6582" t="s">
        <v>200</v>
      </c>
      <c r="X6582" t="s">
        <v>55</v>
      </c>
      <c r="Y6582" t="s">
        <v>236</v>
      </c>
      <c r="Z6582" t="s">
        <v>84</v>
      </c>
      <c r="AA6582" t="s">
        <v>46</v>
      </c>
      <c r="AB6582" t="s">
        <v>54</v>
      </c>
      <c r="AC6582" t="s">
        <v>175</v>
      </c>
      <c r="AD6582" t="s">
        <v>146</v>
      </c>
      <c r="AE6582" t="s">
        <v>380</v>
      </c>
      <c r="AF6582" t="s">
        <v>150</v>
      </c>
      <c r="AG6582" t="s">
        <v>1059</v>
      </c>
      <c r="AH6582" t="s">
        <v>78</v>
      </c>
      <c r="AI6582" t="s">
        <v>235</v>
      </c>
      <c r="AJ6582" t="s">
        <v>2133</v>
      </c>
      <c r="AK6582" t="s">
        <v>493</v>
      </c>
      <c r="AL6582" t="s">
        <v>47</v>
      </c>
      <c r="AM6582" t="s">
        <v>122</v>
      </c>
      <c r="AN6582" t="s">
        <v>337</v>
      </c>
      <c r="AO6582" t="s">
        <v>99</v>
      </c>
    </row>
    <row r="6583" spans="1:41" hidden="1" x14ac:dyDescent="0.25">
      <c r="A6583" t="s">
        <v>27374</v>
      </c>
      <c r="B6583" t="s">
        <v>27375</v>
      </c>
      <c r="C6583" s="1" t="str">
        <f t="shared" si="412"/>
        <v>21:1066</v>
      </c>
      <c r="D6583" s="1" t="str">
        <f t="shared" si="413"/>
        <v>21:0125</v>
      </c>
      <c r="E6583" t="s">
        <v>27376</v>
      </c>
      <c r="F6583" t="s">
        <v>27377</v>
      </c>
      <c r="H6583">
        <v>51.640028899999997</v>
      </c>
      <c r="I6583">
        <v>-118.1426445</v>
      </c>
      <c r="J6583" s="1" t="str">
        <f t="shared" si="414"/>
        <v>NGR bulk stream sediment</v>
      </c>
      <c r="K6583" s="1" t="str">
        <f t="shared" si="415"/>
        <v>&lt;177 micron (NGR)</v>
      </c>
      <c r="L6583">
        <v>7</v>
      </c>
      <c r="M6583" t="s">
        <v>265</v>
      </c>
      <c r="N6583">
        <v>126</v>
      </c>
      <c r="O6583" t="s">
        <v>198</v>
      </c>
      <c r="P6583" t="s">
        <v>108</v>
      </c>
      <c r="Q6583" t="s">
        <v>638</v>
      </c>
      <c r="R6583" t="s">
        <v>86</v>
      </c>
      <c r="S6583" t="s">
        <v>559</v>
      </c>
      <c r="T6583" t="s">
        <v>108</v>
      </c>
      <c r="U6583" t="s">
        <v>583</v>
      </c>
      <c r="V6583" t="s">
        <v>81</v>
      </c>
      <c r="W6583" t="s">
        <v>72</v>
      </c>
      <c r="X6583" t="s">
        <v>108</v>
      </c>
      <c r="Y6583" t="s">
        <v>124</v>
      </c>
      <c r="Z6583" t="s">
        <v>56</v>
      </c>
      <c r="AA6583" t="s">
        <v>46</v>
      </c>
      <c r="AB6583" t="s">
        <v>198</v>
      </c>
      <c r="AC6583" t="s">
        <v>225</v>
      </c>
      <c r="AD6583" t="s">
        <v>300</v>
      </c>
      <c r="AE6583" t="s">
        <v>380</v>
      </c>
      <c r="AF6583" t="s">
        <v>58</v>
      </c>
      <c r="AG6583" t="s">
        <v>406</v>
      </c>
      <c r="AH6583" t="s">
        <v>72</v>
      </c>
      <c r="AI6583" t="s">
        <v>174</v>
      </c>
      <c r="AJ6583" t="s">
        <v>76</v>
      </c>
      <c r="AK6583" t="s">
        <v>102</v>
      </c>
      <c r="AL6583" t="s">
        <v>47</v>
      </c>
      <c r="AM6583" t="s">
        <v>47</v>
      </c>
      <c r="AN6583" t="s">
        <v>1157</v>
      </c>
      <c r="AO6583" t="s">
        <v>108</v>
      </c>
    </row>
    <row r="6584" spans="1:41" hidden="1" x14ac:dyDescent="0.25">
      <c r="A6584" t="s">
        <v>27378</v>
      </c>
      <c r="B6584" t="s">
        <v>27379</v>
      </c>
      <c r="C6584" s="1" t="str">
        <f t="shared" si="412"/>
        <v>21:1066</v>
      </c>
      <c r="D6584" s="1" t="str">
        <f t="shared" si="413"/>
        <v>21:0125</v>
      </c>
      <c r="E6584" t="s">
        <v>27380</v>
      </c>
      <c r="F6584" t="s">
        <v>27381</v>
      </c>
      <c r="H6584">
        <v>51.649987799999998</v>
      </c>
      <c r="I6584">
        <v>-118.11411529999999</v>
      </c>
      <c r="J6584" s="1" t="str">
        <f t="shared" si="414"/>
        <v>NGR bulk stream sediment</v>
      </c>
      <c r="K6584" s="1" t="str">
        <f t="shared" si="415"/>
        <v>&lt;177 micron (NGR)</v>
      </c>
      <c r="L6584">
        <v>8</v>
      </c>
      <c r="M6584" t="s">
        <v>45</v>
      </c>
      <c r="N6584">
        <v>127</v>
      </c>
      <c r="O6584" t="s">
        <v>54</v>
      </c>
      <c r="P6584" t="s">
        <v>47</v>
      </c>
      <c r="Q6584" t="s">
        <v>196</v>
      </c>
      <c r="R6584" t="s">
        <v>62</v>
      </c>
      <c r="S6584" t="s">
        <v>207</v>
      </c>
      <c r="T6584" t="s">
        <v>127</v>
      </c>
      <c r="U6584" t="s">
        <v>597</v>
      </c>
      <c r="V6584" t="s">
        <v>81</v>
      </c>
      <c r="W6584" t="s">
        <v>164</v>
      </c>
      <c r="X6584" t="s">
        <v>85</v>
      </c>
      <c r="Y6584" t="s">
        <v>251</v>
      </c>
      <c r="Z6584" t="s">
        <v>199</v>
      </c>
      <c r="AA6584" t="s">
        <v>46</v>
      </c>
      <c r="AB6584" t="s">
        <v>57</v>
      </c>
      <c r="AC6584" t="s">
        <v>269</v>
      </c>
      <c r="AD6584" t="s">
        <v>268</v>
      </c>
      <c r="AE6584" t="s">
        <v>380</v>
      </c>
      <c r="AF6584" t="s">
        <v>439</v>
      </c>
      <c r="AG6584" t="s">
        <v>2234</v>
      </c>
      <c r="AH6584" t="s">
        <v>206</v>
      </c>
      <c r="AI6584" t="s">
        <v>235</v>
      </c>
      <c r="AJ6584" t="s">
        <v>145</v>
      </c>
      <c r="AK6584" t="s">
        <v>86</v>
      </c>
      <c r="AL6584" t="s">
        <v>47</v>
      </c>
      <c r="AM6584" t="s">
        <v>47</v>
      </c>
      <c r="AN6584" t="s">
        <v>1130</v>
      </c>
      <c r="AO6584" t="s">
        <v>127</v>
      </c>
    </row>
    <row r="6585" spans="1:41" hidden="1" x14ac:dyDescent="0.25">
      <c r="A6585" t="s">
        <v>27382</v>
      </c>
      <c r="B6585" t="s">
        <v>27383</v>
      </c>
      <c r="C6585" s="1" t="str">
        <f t="shared" si="412"/>
        <v>21:1066</v>
      </c>
      <c r="D6585" s="1" t="str">
        <f t="shared" si="413"/>
        <v>21:0125</v>
      </c>
      <c r="E6585" t="s">
        <v>27384</v>
      </c>
      <c r="F6585" t="s">
        <v>27385</v>
      </c>
      <c r="H6585">
        <v>51.657887600000002</v>
      </c>
      <c r="I6585">
        <v>-118.1183714</v>
      </c>
      <c r="J6585" s="1" t="str">
        <f t="shared" si="414"/>
        <v>NGR bulk stream sediment</v>
      </c>
      <c r="K6585" s="1" t="str">
        <f t="shared" si="415"/>
        <v>&lt;177 micron (NGR)</v>
      </c>
      <c r="L6585">
        <v>8</v>
      </c>
      <c r="M6585" t="s">
        <v>71</v>
      </c>
      <c r="N6585">
        <v>128</v>
      </c>
      <c r="O6585" t="s">
        <v>64</v>
      </c>
      <c r="P6585" t="s">
        <v>47</v>
      </c>
      <c r="Q6585" t="s">
        <v>299</v>
      </c>
      <c r="R6585" t="s">
        <v>82</v>
      </c>
      <c r="S6585" t="s">
        <v>100</v>
      </c>
      <c r="T6585" t="s">
        <v>50</v>
      </c>
      <c r="U6585" t="s">
        <v>226</v>
      </c>
      <c r="V6585" t="s">
        <v>228</v>
      </c>
      <c r="W6585" t="s">
        <v>206</v>
      </c>
      <c r="X6585" t="s">
        <v>103</v>
      </c>
      <c r="Y6585" t="s">
        <v>187</v>
      </c>
      <c r="Z6585" t="s">
        <v>56</v>
      </c>
      <c r="AA6585" t="s">
        <v>46</v>
      </c>
      <c r="AB6585" t="s">
        <v>54</v>
      </c>
      <c r="AC6585" t="s">
        <v>165</v>
      </c>
      <c r="AD6585" t="s">
        <v>445</v>
      </c>
      <c r="AE6585" t="s">
        <v>56</v>
      </c>
      <c r="AF6585" t="s">
        <v>439</v>
      </c>
      <c r="AG6585" t="s">
        <v>129</v>
      </c>
      <c r="AH6585" t="s">
        <v>149</v>
      </c>
      <c r="AI6585" t="s">
        <v>46</v>
      </c>
      <c r="AJ6585" t="s">
        <v>55</v>
      </c>
      <c r="AK6585" t="s">
        <v>123</v>
      </c>
      <c r="AL6585" t="s">
        <v>47</v>
      </c>
      <c r="AM6585" t="s">
        <v>47</v>
      </c>
      <c r="AN6585" t="s">
        <v>65</v>
      </c>
      <c r="AO6585" t="s">
        <v>137</v>
      </c>
    </row>
    <row r="6586" spans="1:41" hidden="1" x14ac:dyDescent="0.25">
      <c r="A6586" t="s">
        <v>27386</v>
      </c>
      <c r="B6586" t="s">
        <v>27387</v>
      </c>
      <c r="C6586" s="1" t="str">
        <f t="shared" ref="C6586:C6649" si="416">HYPERLINK("http://geochem.nrcan.gc.ca/cdogs/content/bdl/bdl211066_e.htm", "21:1066")</f>
        <v>21:1066</v>
      </c>
      <c r="D6586" s="1" t="str">
        <f t="shared" ref="D6586:D6649" si="417">HYPERLINK("http://geochem.nrcan.gc.ca/cdogs/content/svy/svy210125_e.htm", "21:0125")</f>
        <v>21:0125</v>
      </c>
      <c r="E6586" t="s">
        <v>27388</v>
      </c>
      <c r="F6586" t="s">
        <v>27389</v>
      </c>
      <c r="H6586">
        <v>51.672018199999997</v>
      </c>
      <c r="I6586">
        <v>-118.09409100000001</v>
      </c>
      <c r="J6586" s="1" t="str">
        <f t="shared" si="414"/>
        <v>NGR bulk stream sediment</v>
      </c>
      <c r="K6586" s="1" t="str">
        <f t="shared" si="415"/>
        <v>&lt;177 micron (NGR)</v>
      </c>
      <c r="L6586">
        <v>8</v>
      </c>
      <c r="M6586" t="s">
        <v>95</v>
      </c>
      <c r="N6586">
        <v>129</v>
      </c>
      <c r="O6586" t="s">
        <v>103</v>
      </c>
      <c r="P6586" t="s">
        <v>47</v>
      </c>
      <c r="Q6586" t="s">
        <v>646</v>
      </c>
      <c r="R6586" t="s">
        <v>455</v>
      </c>
      <c r="S6586" t="s">
        <v>445</v>
      </c>
      <c r="T6586" t="s">
        <v>209</v>
      </c>
      <c r="U6586" t="s">
        <v>237</v>
      </c>
      <c r="V6586" t="s">
        <v>336</v>
      </c>
      <c r="W6586" t="s">
        <v>200</v>
      </c>
      <c r="X6586" t="s">
        <v>52</v>
      </c>
      <c r="Y6586" t="s">
        <v>190</v>
      </c>
      <c r="Z6586" t="s">
        <v>199</v>
      </c>
      <c r="AA6586" t="s">
        <v>46</v>
      </c>
      <c r="AB6586" t="s">
        <v>87</v>
      </c>
      <c r="AC6586" t="s">
        <v>141</v>
      </c>
      <c r="AD6586" t="s">
        <v>146</v>
      </c>
      <c r="AE6586" t="s">
        <v>56</v>
      </c>
      <c r="AF6586" t="s">
        <v>55</v>
      </c>
      <c r="AG6586" t="s">
        <v>502</v>
      </c>
      <c r="AH6586" t="s">
        <v>235</v>
      </c>
      <c r="AI6586" t="s">
        <v>149</v>
      </c>
      <c r="AJ6586" t="s">
        <v>209</v>
      </c>
      <c r="AK6586" t="s">
        <v>271</v>
      </c>
      <c r="AL6586" t="s">
        <v>47</v>
      </c>
      <c r="AM6586" t="s">
        <v>122</v>
      </c>
      <c r="AN6586" t="s">
        <v>215</v>
      </c>
      <c r="AO6586" t="s">
        <v>99</v>
      </c>
    </row>
    <row r="6587" spans="1:41" hidden="1" x14ac:dyDescent="0.25">
      <c r="A6587" t="s">
        <v>27390</v>
      </c>
      <c r="B6587" t="s">
        <v>27391</v>
      </c>
      <c r="C6587" s="1" t="str">
        <f t="shared" si="416"/>
        <v>21:1066</v>
      </c>
      <c r="D6587" s="1" t="str">
        <f t="shared" si="417"/>
        <v>21:0125</v>
      </c>
      <c r="E6587" t="s">
        <v>27392</v>
      </c>
      <c r="F6587" t="s">
        <v>27393</v>
      </c>
      <c r="H6587">
        <v>51.681581000000001</v>
      </c>
      <c r="I6587">
        <v>-118.094611</v>
      </c>
      <c r="J6587" s="1" t="str">
        <f t="shared" si="414"/>
        <v>NGR bulk stream sediment</v>
      </c>
      <c r="K6587" s="1" t="str">
        <f t="shared" si="415"/>
        <v>&lt;177 micron (NGR)</v>
      </c>
      <c r="L6587">
        <v>8</v>
      </c>
      <c r="M6587" t="s">
        <v>117</v>
      </c>
      <c r="N6587">
        <v>130</v>
      </c>
      <c r="O6587" t="s">
        <v>235</v>
      </c>
      <c r="P6587" t="s">
        <v>47</v>
      </c>
      <c r="Q6587" t="s">
        <v>159</v>
      </c>
      <c r="R6587" t="s">
        <v>62</v>
      </c>
      <c r="S6587" t="s">
        <v>342</v>
      </c>
      <c r="T6587" t="s">
        <v>175</v>
      </c>
      <c r="U6587" t="s">
        <v>438</v>
      </c>
      <c r="V6587" t="s">
        <v>128</v>
      </c>
      <c r="W6587" t="s">
        <v>103</v>
      </c>
      <c r="X6587" t="s">
        <v>122</v>
      </c>
      <c r="Y6587" t="s">
        <v>49</v>
      </c>
      <c r="Z6587" t="s">
        <v>56</v>
      </c>
      <c r="AA6587" t="s">
        <v>46</v>
      </c>
      <c r="AB6587" t="s">
        <v>53</v>
      </c>
      <c r="AC6587" t="s">
        <v>50</v>
      </c>
      <c r="AD6587" t="s">
        <v>83</v>
      </c>
      <c r="AE6587" t="s">
        <v>56</v>
      </c>
      <c r="AF6587" t="s">
        <v>85</v>
      </c>
      <c r="AG6587" t="s">
        <v>188</v>
      </c>
      <c r="AH6587" t="s">
        <v>46</v>
      </c>
      <c r="AI6587" t="s">
        <v>54</v>
      </c>
      <c r="AJ6587" t="s">
        <v>58</v>
      </c>
      <c r="AK6587" t="s">
        <v>130</v>
      </c>
      <c r="AL6587" t="s">
        <v>47</v>
      </c>
      <c r="AM6587" t="s">
        <v>47</v>
      </c>
      <c r="AN6587" t="s">
        <v>568</v>
      </c>
      <c r="AO6587" t="s">
        <v>90</v>
      </c>
    </row>
    <row r="6588" spans="1:41" hidden="1" x14ac:dyDescent="0.25">
      <c r="A6588" t="s">
        <v>27394</v>
      </c>
      <c r="B6588" t="s">
        <v>27395</v>
      </c>
      <c r="C6588" s="1" t="str">
        <f t="shared" si="416"/>
        <v>21:1066</v>
      </c>
      <c r="D6588" s="1" t="str">
        <f t="shared" si="417"/>
        <v>21:0125</v>
      </c>
      <c r="E6588" t="s">
        <v>27396</v>
      </c>
      <c r="F6588" t="s">
        <v>27397</v>
      </c>
      <c r="H6588">
        <v>51.684844200000001</v>
      </c>
      <c r="I6588">
        <v>-118.0573392</v>
      </c>
      <c r="J6588" s="1" t="str">
        <f t="shared" si="414"/>
        <v>NGR bulk stream sediment</v>
      </c>
      <c r="K6588" s="1" t="str">
        <f t="shared" si="415"/>
        <v>&lt;177 micron (NGR)</v>
      </c>
      <c r="L6588">
        <v>8</v>
      </c>
      <c r="M6588" t="s">
        <v>136</v>
      </c>
      <c r="N6588">
        <v>131</v>
      </c>
      <c r="O6588" t="s">
        <v>198</v>
      </c>
      <c r="P6588" t="s">
        <v>47</v>
      </c>
      <c r="Q6588" t="s">
        <v>184</v>
      </c>
      <c r="R6588" t="s">
        <v>62</v>
      </c>
      <c r="S6588" t="s">
        <v>146</v>
      </c>
      <c r="T6588" t="s">
        <v>52</v>
      </c>
      <c r="U6588" t="s">
        <v>934</v>
      </c>
      <c r="V6588" t="s">
        <v>53</v>
      </c>
      <c r="W6588" t="s">
        <v>235</v>
      </c>
      <c r="X6588" t="s">
        <v>52</v>
      </c>
      <c r="Y6588" t="s">
        <v>418</v>
      </c>
      <c r="Z6588" t="s">
        <v>56</v>
      </c>
      <c r="AA6588" t="s">
        <v>46</v>
      </c>
      <c r="AB6588" t="s">
        <v>53</v>
      </c>
      <c r="AC6588" t="s">
        <v>85</v>
      </c>
      <c r="AD6588" t="s">
        <v>98</v>
      </c>
      <c r="AE6588" t="s">
        <v>380</v>
      </c>
      <c r="AF6588" t="s">
        <v>109</v>
      </c>
      <c r="AG6588" t="s">
        <v>439</v>
      </c>
      <c r="AH6588" t="s">
        <v>125</v>
      </c>
      <c r="AI6588" t="s">
        <v>149</v>
      </c>
      <c r="AJ6588" t="s">
        <v>127</v>
      </c>
      <c r="AK6588" t="s">
        <v>200</v>
      </c>
      <c r="AL6588" t="s">
        <v>47</v>
      </c>
      <c r="AM6588" t="s">
        <v>47</v>
      </c>
      <c r="AN6588" t="s">
        <v>152</v>
      </c>
      <c r="AO6588" t="s">
        <v>76</v>
      </c>
    </row>
    <row r="6589" spans="1:41" hidden="1" x14ac:dyDescent="0.25">
      <c r="A6589" t="s">
        <v>27398</v>
      </c>
      <c r="B6589" t="s">
        <v>27399</v>
      </c>
      <c r="C6589" s="1" t="str">
        <f t="shared" si="416"/>
        <v>21:1066</v>
      </c>
      <c r="D6589" s="1" t="str">
        <f t="shared" si="417"/>
        <v>21:0125</v>
      </c>
      <c r="E6589" t="s">
        <v>27400</v>
      </c>
      <c r="F6589" t="s">
        <v>27401</v>
      </c>
      <c r="H6589">
        <v>51.692548799999997</v>
      </c>
      <c r="I6589">
        <v>-118.0555224</v>
      </c>
      <c r="J6589" s="1" t="str">
        <f t="shared" si="414"/>
        <v>NGR bulk stream sediment</v>
      </c>
      <c r="K6589" s="1" t="str">
        <f t="shared" si="415"/>
        <v>&lt;177 micron (NGR)</v>
      </c>
      <c r="L6589">
        <v>8</v>
      </c>
      <c r="M6589" t="s">
        <v>157</v>
      </c>
      <c r="N6589">
        <v>132</v>
      </c>
      <c r="O6589" t="s">
        <v>78</v>
      </c>
      <c r="P6589" t="s">
        <v>47</v>
      </c>
      <c r="Q6589" t="s">
        <v>215</v>
      </c>
      <c r="R6589" t="s">
        <v>54</v>
      </c>
      <c r="S6589" t="s">
        <v>184</v>
      </c>
      <c r="T6589" t="s">
        <v>112</v>
      </c>
      <c r="U6589" t="s">
        <v>431</v>
      </c>
      <c r="V6589" t="s">
        <v>87</v>
      </c>
      <c r="W6589" t="s">
        <v>319</v>
      </c>
      <c r="X6589" t="s">
        <v>59</v>
      </c>
      <c r="Y6589" t="s">
        <v>120</v>
      </c>
      <c r="Z6589" t="s">
        <v>56</v>
      </c>
      <c r="AA6589" t="s">
        <v>46</v>
      </c>
      <c r="AB6589" t="s">
        <v>110</v>
      </c>
      <c r="AC6589" t="s">
        <v>187</v>
      </c>
      <c r="AD6589" t="s">
        <v>559</v>
      </c>
      <c r="AE6589" t="s">
        <v>84</v>
      </c>
      <c r="AF6589" t="s">
        <v>2133</v>
      </c>
      <c r="AG6589" t="s">
        <v>58</v>
      </c>
      <c r="AH6589" t="s">
        <v>81</v>
      </c>
      <c r="AI6589" t="s">
        <v>185</v>
      </c>
      <c r="AJ6589" t="s">
        <v>25693</v>
      </c>
      <c r="AK6589" t="s">
        <v>129</v>
      </c>
      <c r="AL6589" t="s">
        <v>47</v>
      </c>
      <c r="AM6589" t="s">
        <v>47</v>
      </c>
      <c r="AN6589" t="s">
        <v>588</v>
      </c>
      <c r="AO6589" t="s">
        <v>66</v>
      </c>
    </row>
    <row r="6590" spans="1:41" hidden="1" x14ac:dyDescent="0.25">
      <c r="A6590" t="s">
        <v>27402</v>
      </c>
      <c r="B6590" t="s">
        <v>27403</v>
      </c>
      <c r="C6590" s="1" t="str">
        <f t="shared" si="416"/>
        <v>21:1066</v>
      </c>
      <c r="D6590" s="1" t="str">
        <f t="shared" si="417"/>
        <v>21:0125</v>
      </c>
      <c r="E6590" t="s">
        <v>27404</v>
      </c>
      <c r="F6590" t="s">
        <v>27405</v>
      </c>
      <c r="H6590">
        <v>51.689195099999999</v>
      </c>
      <c r="I6590">
        <v>-118.0218517</v>
      </c>
      <c r="J6590" s="1" t="str">
        <f t="shared" si="414"/>
        <v>NGR bulk stream sediment</v>
      </c>
      <c r="K6590" s="1" t="str">
        <f t="shared" si="415"/>
        <v>&lt;177 micron (NGR)</v>
      </c>
      <c r="L6590">
        <v>8</v>
      </c>
      <c r="M6590" t="s">
        <v>170</v>
      </c>
      <c r="N6590">
        <v>133</v>
      </c>
      <c r="O6590" t="s">
        <v>62</v>
      </c>
      <c r="P6590" t="s">
        <v>47</v>
      </c>
      <c r="Q6590" t="s">
        <v>568</v>
      </c>
      <c r="R6590" t="s">
        <v>101</v>
      </c>
      <c r="S6590" t="s">
        <v>226</v>
      </c>
      <c r="T6590" t="s">
        <v>55</v>
      </c>
      <c r="U6590" t="s">
        <v>184</v>
      </c>
      <c r="V6590" t="s">
        <v>125</v>
      </c>
      <c r="W6590" t="s">
        <v>200</v>
      </c>
      <c r="X6590" t="s">
        <v>137</v>
      </c>
      <c r="Y6590" t="s">
        <v>300</v>
      </c>
      <c r="Z6590" t="s">
        <v>56</v>
      </c>
      <c r="AA6590" t="s">
        <v>46</v>
      </c>
      <c r="AB6590" t="s">
        <v>198</v>
      </c>
      <c r="AC6590" t="s">
        <v>58</v>
      </c>
      <c r="AD6590" t="s">
        <v>328</v>
      </c>
      <c r="AE6590" t="s">
        <v>380</v>
      </c>
      <c r="AF6590" t="s">
        <v>374</v>
      </c>
      <c r="AG6590" t="s">
        <v>2438</v>
      </c>
      <c r="AH6590" t="s">
        <v>86</v>
      </c>
      <c r="AI6590" t="s">
        <v>235</v>
      </c>
      <c r="AJ6590" t="s">
        <v>209</v>
      </c>
      <c r="AK6590" t="s">
        <v>142</v>
      </c>
      <c r="AL6590" t="s">
        <v>47</v>
      </c>
      <c r="AM6590" t="s">
        <v>47</v>
      </c>
      <c r="AN6590" t="s">
        <v>920</v>
      </c>
      <c r="AO6590" t="s">
        <v>85</v>
      </c>
    </row>
    <row r="6591" spans="1:41" hidden="1" x14ac:dyDescent="0.25">
      <c r="A6591" t="s">
        <v>27406</v>
      </c>
      <c r="B6591" t="s">
        <v>27407</v>
      </c>
      <c r="C6591" s="1" t="str">
        <f t="shared" si="416"/>
        <v>21:1066</v>
      </c>
      <c r="D6591" s="1" t="str">
        <f t="shared" si="417"/>
        <v>21:0125</v>
      </c>
      <c r="E6591" t="s">
        <v>27408</v>
      </c>
      <c r="F6591" t="s">
        <v>27409</v>
      </c>
      <c r="H6591">
        <v>51.751841300000002</v>
      </c>
      <c r="I6591">
        <v>-118.16891939999999</v>
      </c>
      <c r="J6591" s="1" t="str">
        <f t="shared" si="414"/>
        <v>NGR bulk stream sediment</v>
      </c>
      <c r="K6591" s="1" t="str">
        <f t="shared" si="415"/>
        <v>&lt;177 micron (NGR)</v>
      </c>
      <c r="L6591">
        <v>8</v>
      </c>
      <c r="M6591" t="s">
        <v>180</v>
      </c>
      <c r="N6591">
        <v>134</v>
      </c>
      <c r="O6591" t="s">
        <v>149</v>
      </c>
      <c r="P6591" t="s">
        <v>51</v>
      </c>
      <c r="Q6591" t="s">
        <v>237</v>
      </c>
      <c r="R6591" t="s">
        <v>62</v>
      </c>
      <c r="S6591" t="s">
        <v>935</v>
      </c>
      <c r="T6591" t="s">
        <v>82</v>
      </c>
      <c r="U6591" t="s">
        <v>313</v>
      </c>
      <c r="V6591" t="s">
        <v>61</v>
      </c>
      <c r="W6591" t="s">
        <v>58</v>
      </c>
      <c r="X6591" t="s">
        <v>59</v>
      </c>
      <c r="Y6591" t="s">
        <v>2175</v>
      </c>
      <c r="Z6591" t="s">
        <v>61</v>
      </c>
      <c r="AA6591" t="s">
        <v>46</v>
      </c>
      <c r="AB6591" t="s">
        <v>46</v>
      </c>
      <c r="AC6591" t="s">
        <v>80</v>
      </c>
      <c r="AD6591" t="s">
        <v>106</v>
      </c>
      <c r="AE6591" t="s">
        <v>199</v>
      </c>
      <c r="AF6591" t="s">
        <v>50</v>
      </c>
      <c r="AG6591" t="s">
        <v>1225</v>
      </c>
      <c r="AH6591" t="s">
        <v>96</v>
      </c>
      <c r="AI6591" t="s">
        <v>182</v>
      </c>
      <c r="AJ6591" t="s">
        <v>121</v>
      </c>
      <c r="AK6591" t="s">
        <v>690</v>
      </c>
      <c r="AL6591" t="s">
        <v>51</v>
      </c>
      <c r="AM6591" t="s">
        <v>58</v>
      </c>
      <c r="AN6591" t="s">
        <v>444</v>
      </c>
      <c r="AO6591" t="s">
        <v>50</v>
      </c>
    </row>
    <row r="6592" spans="1:41" hidden="1" x14ac:dyDescent="0.25">
      <c r="A6592" t="s">
        <v>27410</v>
      </c>
      <c r="B6592" t="s">
        <v>27411</v>
      </c>
      <c r="C6592" s="1" t="str">
        <f t="shared" si="416"/>
        <v>21:1066</v>
      </c>
      <c r="D6592" s="1" t="str">
        <f t="shared" si="417"/>
        <v>21:0125</v>
      </c>
      <c r="E6592" t="s">
        <v>27412</v>
      </c>
      <c r="F6592" t="s">
        <v>27413</v>
      </c>
      <c r="H6592">
        <v>51.726964600000002</v>
      </c>
      <c r="I6592">
        <v>-118.17567630000001</v>
      </c>
      <c r="J6592" s="1" t="str">
        <f t="shared" si="414"/>
        <v>NGR bulk stream sediment</v>
      </c>
      <c r="K6592" s="1" t="str">
        <f t="shared" si="415"/>
        <v>&lt;177 micron (NGR)</v>
      </c>
      <c r="L6592">
        <v>8</v>
      </c>
      <c r="M6592" t="s">
        <v>280</v>
      </c>
      <c r="N6592">
        <v>135</v>
      </c>
      <c r="O6592" t="s">
        <v>105</v>
      </c>
      <c r="P6592" t="s">
        <v>103</v>
      </c>
      <c r="Q6592" t="s">
        <v>807</v>
      </c>
      <c r="R6592" t="s">
        <v>64</v>
      </c>
      <c r="S6592" t="s">
        <v>207</v>
      </c>
      <c r="T6592" t="s">
        <v>99</v>
      </c>
      <c r="U6592" t="s">
        <v>237</v>
      </c>
      <c r="V6592" t="s">
        <v>200</v>
      </c>
      <c r="W6592" t="s">
        <v>270</v>
      </c>
      <c r="X6592" t="s">
        <v>58</v>
      </c>
      <c r="Y6592" t="s">
        <v>532</v>
      </c>
      <c r="Z6592" t="s">
        <v>56</v>
      </c>
      <c r="AA6592" t="s">
        <v>46</v>
      </c>
      <c r="AB6592" t="s">
        <v>185</v>
      </c>
      <c r="AC6592" t="s">
        <v>58</v>
      </c>
      <c r="AD6592" t="s">
        <v>273</v>
      </c>
      <c r="AE6592" t="s">
        <v>199</v>
      </c>
      <c r="AF6592" t="s">
        <v>76</v>
      </c>
      <c r="AG6592" t="s">
        <v>632</v>
      </c>
      <c r="AH6592" t="s">
        <v>78</v>
      </c>
      <c r="AI6592" t="s">
        <v>101</v>
      </c>
      <c r="AJ6592" t="s">
        <v>604</v>
      </c>
      <c r="AK6592" t="s">
        <v>374</v>
      </c>
      <c r="AL6592" t="s">
        <v>47</v>
      </c>
      <c r="AM6592" t="s">
        <v>47</v>
      </c>
      <c r="AN6592" t="s">
        <v>385</v>
      </c>
      <c r="AO6592" t="s">
        <v>267</v>
      </c>
    </row>
    <row r="6593" spans="1:41" hidden="1" x14ac:dyDescent="0.25">
      <c r="A6593" t="s">
        <v>27414</v>
      </c>
      <c r="B6593" t="s">
        <v>27415</v>
      </c>
      <c r="C6593" s="1" t="str">
        <f t="shared" si="416"/>
        <v>21:1066</v>
      </c>
      <c r="D6593" s="1" t="str">
        <f t="shared" si="417"/>
        <v>21:0125</v>
      </c>
      <c r="E6593" t="s">
        <v>27412</v>
      </c>
      <c r="F6593" t="s">
        <v>27416</v>
      </c>
      <c r="H6593">
        <v>51.726964600000002</v>
      </c>
      <c r="I6593">
        <v>-118.17567630000001</v>
      </c>
      <c r="J6593" s="1" t="str">
        <f t="shared" si="414"/>
        <v>NGR bulk stream sediment</v>
      </c>
      <c r="K6593" s="1" t="str">
        <f t="shared" si="415"/>
        <v>&lt;177 micron (NGR)</v>
      </c>
      <c r="L6593">
        <v>8</v>
      </c>
      <c r="M6593" t="s">
        <v>288</v>
      </c>
      <c r="N6593">
        <v>136</v>
      </c>
      <c r="O6593" t="s">
        <v>47</v>
      </c>
      <c r="P6593" t="s">
        <v>103</v>
      </c>
      <c r="Q6593" t="s">
        <v>281</v>
      </c>
      <c r="R6593" t="s">
        <v>61</v>
      </c>
      <c r="S6593" t="s">
        <v>425</v>
      </c>
      <c r="T6593" t="s">
        <v>59</v>
      </c>
      <c r="U6593" t="s">
        <v>431</v>
      </c>
      <c r="V6593" t="s">
        <v>142</v>
      </c>
      <c r="W6593" t="s">
        <v>128</v>
      </c>
      <c r="X6593" t="s">
        <v>85</v>
      </c>
      <c r="Y6593" t="s">
        <v>350</v>
      </c>
      <c r="Z6593" t="s">
        <v>56</v>
      </c>
      <c r="AA6593" t="s">
        <v>46</v>
      </c>
      <c r="AB6593" t="s">
        <v>61</v>
      </c>
      <c r="AC6593" t="s">
        <v>187</v>
      </c>
      <c r="AD6593" t="s">
        <v>597</v>
      </c>
      <c r="AE6593" t="s">
        <v>199</v>
      </c>
      <c r="AF6593" t="s">
        <v>127</v>
      </c>
      <c r="AG6593" t="s">
        <v>4480</v>
      </c>
      <c r="AH6593" t="s">
        <v>63</v>
      </c>
      <c r="AI6593" t="s">
        <v>78</v>
      </c>
      <c r="AJ6593" t="s">
        <v>4768</v>
      </c>
      <c r="AK6593" t="s">
        <v>58</v>
      </c>
      <c r="AL6593" t="s">
        <v>47</v>
      </c>
      <c r="AM6593" t="s">
        <v>47</v>
      </c>
      <c r="AN6593" t="s">
        <v>765</v>
      </c>
      <c r="AO6593" t="s">
        <v>127</v>
      </c>
    </row>
    <row r="6594" spans="1:41" hidden="1" x14ac:dyDescent="0.25">
      <c r="A6594" t="s">
        <v>27417</v>
      </c>
      <c r="B6594" t="s">
        <v>27418</v>
      </c>
      <c r="C6594" s="1" t="str">
        <f t="shared" si="416"/>
        <v>21:1066</v>
      </c>
      <c r="D6594" s="1" t="str">
        <f t="shared" si="417"/>
        <v>21:0125</v>
      </c>
      <c r="E6594" t="s">
        <v>27419</v>
      </c>
      <c r="F6594" t="s">
        <v>27420</v>
      </c>
      <c r="H6594">
        <v>51.716301899999998</v>
      </c>
      <c r="I6594">
        <v>-118.2351125</v>
      </c>
      <c r="J6594" s="1" t="str">
        <f t="shared" ref="J6594:J6657" si="418">HYPERLINK("http://geochem.nrcan.gc.ca/cdogs/content/kwd/kwd020030_e.htm", "NGR bulk stream sediment")</f>
        <v>NGR bulk stream sediment</v>
      </c>
      <c r="K6594" s="1" t="str">
        <f t="shared" ref="K6594:K6657" si="419">HYPERLINK("http://geochem.nrcan.gc.ca/cdogs/content/kwd/kwd080006_e.htm", "&lt;177 micron (NGR)")</f>
        <v>&lt;177 micron (NGR)</v>
      </c>
      <c r="L6594">
        <v>8</v>
      </c>
      <c r="M6594" t="s">
        <v>195</v>
      </c>
      <c r="N6594">
        <v>137</v>
      </c>
      <c r="O6594" t="s">
        <v>54</v>
      </c>
      <c r="P6594" t="s">
        <v>47</v>
      </c>
      <c r="Q6594" t="s">
        <v>568</v>
      </c>
      <c r="R6594" t="s">
        <v>62</v>
      </c>
      <c r="S6594" t="s">
        <v>146</v>
      </c>
      <c r="T6594" t="s">
        <v>267</v>
      </c>
      <c r="U6594" t="s">
        <v>589</v>
      </c>
      <c r="V6594" t="s">
        <v>161</v>
      </c>
      <c r="W6594" t="s">
        <v>79</v>
      </c>
      <c r="X6594" t="s">
        <v>52</v>
      </c>
      <c r="Y6594" t="s">
        <v>290</v>
      </c>
      <c r="Z6594" t="s">
        <v>199</v>
      </c>
      <c r="AA6594" t="s">
        <v>46</v>
      </c>
      <c r="AB6594" t="s">
        <v>87</v>
      </c>
      <c r="AC6594" t="s">
        <v>59</v>
      </c>
      <c r="AD6594" t="s">
        <v>251</v>
      </c>
      <c r="AE6594" t="s">
        <v>380</v>
      </c>
      <c r="AF6594" t="s">
        <v>439</v>
      </c>
      <c r="AG6594" t="s">
        <v>58</v>
      </c>
      <c r="AH6594" t="s">
        <v>139</v>
      </c>
      <c r="AI6594" t="s">
        <v>110</v>
      </c>
      <c r="AJ6594" t="s">
        <v>267</v>
      </c>
      <c r="AK6594" t="s">
        <v>72</v>
      </c>
      <c r="AL6594" t="s">
        <v>47</v>
      </c>
      <c r="AM6594" t="s">
        <v>47</v>
      </c>
      <c r="AN6594" t="s">
        <v>468</v>
      </c>
      <c r="AO6594" t="s">
        <v>145</v>
      </c>
    </row>
    <row r="6595" spans="1:41" hidden="1" x14ac:dyDescent="0.25">
      <c r="A6595" t="s">
        <v>27421</v>
      </c>
      <c r="B6595" t="s">
        <v>27422</v>
      </c>
      <c r="C6595" s="1" t="str">
        <f t="shared" si="416"/>
        <v>21:1066</v>
      </c>
      <c r="D6595" s="1" t="str">
        <f t="shared" si="417"/>
        <v>21:0125</v>
      </c>
      <c r="E6595" t="s">
        <v>27423</v>
      </c>
      <c r="F6595" t="s">
        <v>27424</v>
      </c>
      <c r="H6595">
        <v>51.719464799999997</v>
      </c>
      <c r="I6595">
        <v>-118.1953295</v>
      </c>
      <c r="J6595" s="1" t="str">
        <f t="shared" si="418"/>
        <v>NGR bulk stream sediment</v>
      </c>
      <c r="K6595" s="1" t="str">
        <f t="shared" si="419"/>
        <v>&lt;177 micron (NGR)</v>
      </c>
      <c r="L6595">
        <v>8</v>
      </c>
      <c r="M6595" t="s">
        <v>205</v>
      </c>
      <c r="N6595">
        <v>138</v>
      </c>
      <c r="O6595" t="s">
        <v>62</v>
      </c>
      <c r="P6595" t="s">
        <v>47</v>
      </c>
      <c r="Q6595" t="s">
        <v>294</v>
      </c>
      <c r="R6595" t="s">
        <v>62</v>
      </c>
      <c r="S6595" t="s">
        <v>184</v>
      </c>
      <c r="T6595" t="s">
        <v>58</v>
      </c>
      <c r="U6595" t="s">
        <v>121</v>
      </c>
      <c r="V6595" t="s">
        <v>161</v>
      </c>
      <c r="W6595" t="s">
        <v>139</v>
      </c>
      <c r="X6595" t="s">
        <v>73</v>
      </c>
      <c r="Y6595" t="s">
        <v>290</v>
      </c>
      <c r="Z6595" t="s">
        <v>199</v>
      </c>
      <c r="AA6595" t="s">
        <v>46</v>
      </c>
      <c r="AB6595" t="s">
        <v>149</v>
      </c>
      <c r="AC6595" t="s">
        <v>98</v>
      </c>
      <c r="AD6595" t="s">
        <v>100</v>
      </c>
      <c r="AE6595" t="s">
        <v>380</v>
      </c>
      <c r="AF6595" t="s">
        <v>319</v>
      </c>
      <c r="AG6595" t="s">
        <v>118</v>
      </c>
      <c r="AH6595" t="s">
        <v>105</v>
      </c>
      <c r="AI6595" t="s">
        <v>87</v>
      </c>
      <c r="AJ6595" t="s">
        <v>267</v>
      </c>
      <c r="AK6595" t="s">
        <v>455</v>
      </c>
      <c r="AL6595" t="s">
        <v>47</v>
      </c>
      <c r="AM6595" t="s">
        <v>47</v>
      </c>
      <c r="AN6595" t="s">
        <v>372</v>
      </c>
      <c r="AO6595" t="s">
        <v>217</v>
      </c>
    </row>
    <row r="6596" spans="1:41" hidden="1" x14ac:dyDescent="0.25">
      <c r="A6596" t="s">
        <v>27425</v>
      </c>
      <c r="B6596" t="s">
        <v>27426</v>
      </c>
      <c r="C6596" s="1" t="str">
        <f t="shared" si="416"/>
        <v>21:1066</v>
      </c>
      <c r="D6596" s="1" t="str">
        <f t="shared" si="417"/>
        <v>21:0125</v>
      </c>
      <c r="E6596" t="s">
        <v>27427</v>
      </c>
      <c r="F6596" t="s">
        <v>27428</v>
      </c>
      <c r="H6596">
        <v>51.708475700000001</v>
      </c>
      <c r="I6596">
        <v>-118.18561750000001</v>
      </c>
      <c r="J6596" s="1" t="str">
        <f t="shared" si="418"/>
        <v>NGR bulk stream sediment</v>
      </c>
      <c r="K6596" s="1" t="str">
        <f t="shared" si="419"/>
        <v>&lt;177 micron (NGR)</v>
      </c>
      <c r="L6596">
        <v>8</v>
      </c>
      <c r="M6596" t="s">
        <v>214</v>
      </c>
      <c r="N6596">
        <v>139</v>
      </c>
      <c r="O6596" t="s">
        <v>161</v>
      </c>
      <c r="P6596" t="s">
        <v>47</v>
      </c>
      <c r="Q6596" t="s">
        <v>159</v>
      </c>
      <c r="R6596" t="s">
        <v>87</v>
      </c>
      <c r="S6596" t="s">
        <v>273</v>
      </c>
      <c r="T6596" t="s">
        <v>131</v>
      </c>
      <c r="U6596" t="s">
        <v>372</v>
      </c>
      <c r="V6596" t="s">
        <v>161</v>
      </c>
      <c r="W6596" t="s">
        <v>148</v>
      </c>
      <c r="X6596" t="s">
        <v>58</v>
      </c>
      <c r="Y6596" t="s">
        <v>106</v>
      </c>
      <c r="Z6596" t="s">
        <v>199</v>
      </c>
      <c r="AA6596" t="s">
        <v>46</v>
      </c>
      <c r="AB6596" t="s">
        <v>185</v>
      </c>
      <c r="AC6596" t="s">
        <v>106</v>
      </c>
      <c r="AD6596" t="s">
        <v>667</v>
      </c>
      <c r="AE6596" t="s">
        <v>199</v>
      </c>
      <c r="AF6596" t="s">
        <v>1282</v>
      </c>
      <c r="AG6596" t="s">
        <v>855</v>
      </c>
      <c r="AH6596" t="s">
        <v>47</v>
      </c>
      <c r="AI6596" t="s">
        <v>61</v>
      </c>
      <c r="AJ6596" t="s">
        <v>76</v>
      </c>
      <c r="AK6596" t="s">
        <v>123</v>
      </c>
      <c r="AL6596" t="s">
        <v>47</v>
      </c>
      <c r="AM6596" t="s">
        <v>122</v>
      </c>
      <c r="AN6596" t="s">
        <v>807</v>
      </c>
      <c r="AO6596" t="s">
        <v>197</v>
      </c>
    </row>
    <row r="6597" spans="1:41" hidden="1" x14ac:dyDescent="0.25">
      <c r="A6597" t="s">
        <v>27429</v>
      </c>
      <c r="B6597" t="s">
        <v>27430</v>
      </c>
      <c r="C6597" s="1" t="str">
        <f t="shared" si="416"/>
        <v>21:1066</v>
      </c>
      <c r="D6597" s="1" t="str">
        <f t="shared" si="417"/>
        <v>21:0125</v>
      </c>
      <c r="E6597" t="s">
        <v>27431</v>
      </c>
      <c r="F6597" t="s">
        <v>27432</v>
      </c>
      <c r="H6597">
        <v>51.691488499999998</v>
      </c>
      <c r="I6597">
        <v>-118.1865913</v>
      </c>
      <c r="J6597" s="1" t="str">
        <f t="shared" si="418"/>
        <v>NGR bulk stream sediment</v>
      </c>
      <c r="K6597" s="1" t="str">
        <f t="shared" si="419"/>
        <v>&lt;177 micron (NGR)</v>
      </c>
      <c r="L6597">
        <v>8</v>
      </c>
      <c r="M6597" t="s">
        <v>223</v>
      </c>
      <c r="N6597">
        <v>140</v>
      </c>
      <c r="O6597" t="s">
        <v>62</v>
      </c>
      <c r="P6597" t="s">
        <v>47</v>
      </c>
      <c r="Q6597" t="s">
        <v>915</v>
      </c>
      <c r="R6597" t="s">
        <v>62</v>
      </c>
      <c r="S6597" t="s">
        <v>237</v>
      </c>
      <c r="T6597" t="s">
        <v>108</v>
      </c>
      <c r="U6597" t="s">
        <v>146</v>
      </c>
      <c r="V6597" t="s">
        <v>78</v>
      </c>
      <c r="W6597" t="s">
        <v>103</v>
      </c>
      <c r="X6597" t="s">
        <v>55</v>
      </c>
      <c r="Y6597" t="s">
        <v>329</v>
      </c>
      <c r="Z6597" t="s">
        <v>199</v>
      </c>
      <c r="AA6597" t="s">
        <v>46</v>
      </c>
      <c r="AB6597" t="s">
        <v>198</v>
      </c>
      <c r="AC6597" t="s">
        <v>197</v>
      </c>
      <c r="AD6597" t="s">
        <v>358</v>
      </c>
      <c r="AE6597" t="s">
        <v>380</v>
      </c>
      <c r="AF6597" t="s">
        <v>58</v>
      </c>
      <c r="AG6597" t="s">
        <v>1506</v>
      </c>
      <c r="AH6597" t="s">
        <v>200</v>
      </c>
      <c r="AI6597" t="s">
        <v>110</v>
      </c>
      <c r="AJ6597" t="s">
        <v>66</v>
      </c>
      <c r="AK6597" t="s">
        <v>109</v>
      </c>
      <c r="AL6597" t="s">
        <v>47</v>
      </c>
      <c r="AM6597" t="s">
        <v>47</v>
      </c>
      <c r="AN6597" t="s">
        <v>832</v>
      </c>
      <c r="AO6597" t="s">
        <v>267</v>
      </c>
    </row>
    <row r="6598" spans="1:41" hidden="1" x14ac:dyDescent="0.25">
      <c r="A6598" t="s">
        <v>27433</v>
      </c>
      <c r="B6598" t="s">
        <v>27434</v>
      </c>
      <c r="C6598" s="1" t="str">
        <f t="shared" si="416"/>
        <v>21:1066</v>
      </c>
      <c r="D6598" s="1" t="str">
        <f t="shared" si="417"/>
        <v>21:0125</v>
      </c>
      <c r="E6598" t="s">
        <v>27435</v>
      </c>
      <c r="F6598" t="s">
        <v>27436</v>
      </c>
      <c r="H6598">
        <v>51.690993499999998</v>
      </c>
      <c r="I6598">
        <v>-118.1990351</v>
      </c>
      <c r="J6598" s="1" t="str">
        <f t="shared" si="418"/>
        <v>NGR bulk stream sediment</v>
      </c>
      <c r="K6598" s="1" t="str">
        <f t="shared" si="419"/>
        <v>&lt;177 micron (NGR)</v>
      </c>
      <c r="L6598">
        <v>8</v>
      </c>
      <c r="M6598" t="s">
        <v>233</v>
      </c>
      <c r="N6598">
        <v>141</v>
      </c>
      <c r="O6598" t="s">
        <v>54</v>
      </c>
      <c r="P6598" t="s">
        <v>47</v>
      </c>
      <c r="Q6598" t="s">
        <v>318</v>
      </c>
      <c r="R6598" t="s">
        <v>188</v>
      </c>
      <c r="S6598" t="s">
        <v>438</v>
      </c>
      <c r="T6598" t="s">
        <v>127</v>
      </c>
      <c r="U6598" t="s">
        <v>226</v>
      </c>
      <c r="V6598" t="s">
        <v>142</v>
      </c>
      <c r="W6598" t="s">
        <v>200</v>
      </c>
      <c r="X6598" t="s">
        <v>51</v>
      </c>
      <c r="Y6598" t="s">
        <v>250</v>
      </c>
      <c r="Z6598" t="s">
        <v>62</v>
      </c>
      <c r="AA6598" t="s">
        <v>46</v>
      </c>
      <c r="AB6598" t="s">
        <v>174</v>
      </c>
      <c r="AC6598" t="s">
        <v>217</v>
      </c>
      <c r="AD6598" t="s">
        <v>590</v>
      </c>
      <c r="AE6598" t="s">
        <v>380</v>
      </c>
      <c r="AF6598" t="s">
        <v>55</v>
      </c>
      <c r="AG6598" t="s">
        <v>785</v>
      </c>
      <c r="AH6598" t="s">
        <v>63</v>
      </c>
      <c r="AI6598" t="s">
        <v>110</v>
      </c>
      <c r="AJ6598" t="s">
        <v>876</v>
      </c>
      <c r="AK6598" t="s">
        <v>282</v>
      </c>
      <c r="AL6598" t="s">
        <v>47</v>
      </c>
      <c r="AM6598" t="s">
        <v>122</v>
      </c>
      <c r="AN6598" t="s">
        <v>196</v>
      </c>
      <c r="AO6598" t="s">
        <v>165</v>
      </c>
    </row>
    <row r="6599" spans="1:41" hidden="1" x14ac:dyDescent="0.25">
      <c r="A6599" t="s">
        <v>27437</v>
      </c>
      <c r="B6599" t="s">
        <v>27438</v>
      </c>
      <c r="C6599" s="1" t="str">
        <f t="shared" si="416"/>
        <v>21:1066</v>
      </c>
      <c r="D6599" s="1" t="str">
        <f t="shared" si="417"/>
        <v>21:0125</v>
      </c>
      <c r="E6599" t="s">
        <v>27439</v>
      </c>
      <c r="F6599" t="s">
        <v>27440</v>
      </c>
      <c r="H6599">
        <v>51.653882600000003</v>
      </c>
      <c r="I6599">
        <v>-118.19720270000001</v>
      </c>
      <c r="J6599" s="1" t="str">
        <f t="shared" si="418"/>
        <v>NGR bulk stream sediment</v>
      </c>
      <c r="K6599" s="1" t="str">
        <f t="shared" si="419"/>
        <v>&lt;177 micron (NGR)</v>
      </c>
      <c r="L6599">
        <v>8</v>
      </c>
      <c r="M6599" t="s">
        <v>248</v>
      </c>
      <c r="N6599">
        <v>142</v>
      </c>
      <c r="O6599" t="s">
        <v>62</v>
      </c>
      <c r="P6599" t="s">
        <v>47</v>
      </c>
      <c r="Q6599" t="s">
        <v>1304</v>
      </c>
      <c r="R6599" t="s">
        <v>51</v>
      </c>
      <c r="S6599" t="s">
        <v>438</v>
      </c>
      <c r="T6599" t="s">
        <v>76</v>
      </c>
      <c r="U6599" t="s">
        <v>65</v>
      </c>
      <c r="V6599" t="s">
        <v>101</v>
      </c>
      <c r="W6599" t="s">
        <v>282</v>
      </c>
      <c r="X6599" t="s">
        <v>137</v>
      </c>
      <c r="Y6599" t="s">
        <v>240</v>
      </c>
      <c r="Z6599" t="s">
        <v>199</v>
      </c>
      <c r="AA6599" t="s">
        <v>46</v>
      </c>
      <c r="AB6599" t="s">
        <v>54</v>
      </c>
      <c r="AC6599" t="s">
        <v>269</v>
      </c>
      <c r="AD6599" t="s">
        <v>77</v>
      </c>
      <c r="AE6599" t="s">
        <v>199</v>
      </c>
      <c r="AF6599" t="s">
        <v>108</v>
      </c>
      <c r="AG6599" t="s">
        <v>603</v>
      </c>
      <c r="AH6599" t="s">
        <v>173</v>
      </c>
      <c r="AI6599" t="s">
        <v>61</v>
      </c>
      <c r="AJ6599" t="s">
        <v>127</v>
      </c>
      <c r="AK6599" t="s">
        <v>72</v>
      </c>
      <c r="AL6599" t="s">
        <v>47</v>
      </c>
      <c r="AM6599" t="s">
        <v>122</v>
      </c>
      <c r="AN6599" t="s">
        <v>345</v>
      </c>
      <c r="AO6599" t="s">
        <v>137</v>
      </c>
    </row>
    <row r="6600" spans="1:41" hidden="1" x14ac:dyDescent="0.25">
      <c r="A6600" t="s">
        <v>27441</v>
      </c>
      <c r="B6600" t="s">
        <v>27442</v>
      </c>
      <c r="C6600" s="1" t="str">
        <f t="shared" si="416"/>
        <v>21:1066</v>
      </c>
      <c r="D6600" s="1" t="str">
        <f t="shared" si="417"/>
        <v>21:0125</v>
      </c>
      <c r="E6600" t="s">
        <v>27443</v>
      </c>
      <c r="F6600" t="s">
        <v>27444</v>
      </c>
      <c r="H6600">
        <v>51.6669847</v>
      </c>
      <c r="I6600">
        <v>-118.26413700000001</v>
      </c>
      <c r="J6600" s="1" t="str">
        <f t="shared" si="418"/>
        <v>NGR bulk stream sediment</v>
      </c>
      <c r="K6600" s="1" t="str">
        <f t="shared" si="419"/>
        <v>&lt;177 micron (NGR)</v>
      </c>
      <c r="L6600">
        <v>8</v>
      </c>
      <c r="M6600" t="s">
        <v>256</v>
      </c>
      <c r="N6600">
        <v>143</v>
      </c>
      <c r="O6600" t="s">
        <v>57</v>
      </c>
      <c r="P6600" t="s">
        <v>47</v>
      </c>
      <c r="Q6600" t="s">
        <v>568</v>
      </c>
      <c r="R6600" t="s">
        <v>110</v>
      </c>
      <c r="S6600" t="s">
        <v>226</v>
      </c>
      <c r="T6600" t="s">
        <v>58</v>
      </c>
      <c r="U6600" t="s">
        <v>83</v>
      </c>
      <c r="V6600" t="s">
        <v>110</v>
      </c>
      <c r="W6600" t="s">
        <v>173</v>
      </c>
      <c r="X6600" t="s">
        <v>85</v>
      </c>
      <c r="Y6600" t="s">
        <v>934</v>
      </c>
      <c r="Z6600" t="s">
        <v>84</v>
      </c>
      <c r="AA6600" t="s">
        <v>46</v>
      </c>
      <c r="AB6600" t="s">
        <v>57</v>
      </c>
      <c r="AC6600" t="s">
        <v>127</v>
      </c>
      <c r="AD6600" t="s">
        <v>144</v>
      </c>
      <c r="AE6600" t="s">
        <v>380</v>
      </c>
      <c r="AF6600" t="s">
        <v>158</v>
      </c>
      <c r="AG6600" t="s">
        <v>58</v>
      </c>
      <c r="AH6600" t="s">
        <v>61</v>
      </c>
      <c r="AI6600" t="s">
        <v>87</v>
      </c>
      <c r="AJ6600" t="s">
        <v>267</v>
      </c>
      <c r="AK6600" t="s">
        <v>60</v>
      </c>
      <c r="AL6600" t="s">
        <v>47</v>
      </c>
      <c r="AM6600" t="s">
        <v>122</v>
      </c>
      <c r="AN6600" t="s">
        <v>2563</v>
      </c>
      <c r="AO6600" t="s">
        <v>267</v>
      </c>
    </row>
    <row r="6601" spans="1:41" hidden="1" x14ac:dyDescent="0.25">
      <c r="A6601" t="s">
        <v>27445</v>
      </c>
      <c r="B6601" t="s">
        <v>27446</v>
      </c>
      <c r="C6601" s="1" t="str">
        <f t="shared" si="416"/>
        <v>21:1066</v>
      </c>
      <c r="D6601" s="1" t="str">
        <f t="shared" si="417"/>
        <v>21:0125</v>
      </c>
      <c r="E6601" t="s">
        <v>27447</v>
      </c>
      <c r="F6601" t="s">
        <v>27448</v>
      </c>
      <c r="H6601">
        <v>51.663672900000002</v>
      </c>
      <c r="I6601">
        <v>-118.2702046</v>
      </c>
      <c r="J6601" s="1" t="str">
        <f t="shared" si="418"/>
        <v>NGR bulk stream sediment</v>
      </c>
      <c r="K6601" s="1" t="str">
        <f t="shared" si="419"/>
        <v>&lt;177 micron (NGR)</v>
      </c>
      <c r="L6601">
        <v>8</v>
      </c>
      <c r="M6601" t="s">
        <v>265</v>
      </c>
      <c r="N6601">
        <v>144</v>
      </c>
      <c r="O6601" t="s">
        <v>54</v>
      </c>
      <c r="P6601" t="s">
        <v>47</v>
      </c>
      <c r="Q6601" t="s">
        <v>1121</v>
      </c>
      <c r="R6601" t="s">
        <v>292</v>
      </c>
      <c r="S6601" t="s">
        <v>226</v>
      </c>
      <c r="T6601" t="s">
        <v>137</v>
      </c>
      <c r="U6601" t="s">
        <v>160</v>
      </c>
      <c r="V6601" t="s">
        <v>54</v>
      </c>
      <c r="W6601" t="s">
        <v>78</v>
      </c>
      <c r="X6601" t="s">
        <v>175</v>
      </c>
      <c r="Y6601" t="s">
        <v>358</v>
      </c>
      <c r="Z6601" t="s">
        <v>62</v>
      </c>
      <c r="AA6601" t="s">
        <v>46</v>
      </c>
      <c r="AB6601" t="s">
        <v>199</v>
      </c>
      <c r="AC6601" t="s">
        <v>108</v>
      </c>
      <c r="AD6601" t="s">
        <v>243</v>
      </c>
      <c r="AE6601" t="s">
        <v>380</v>
      </c>
      <c r="AF6601" t="s">
        <v>188</v>
      </c>
      <c r="AG6601" t="s">
        <v>58</v>
      </c>
      <c r="AH6601" t="s">
        <v>105</v>
      </c>
      <c r="AI6601" t="s">
        <v>185</v>
      </c>
      <c r="AJ6601" t="s">
        <v>108</v>
      </c>
      <c r="AK6601" t="s">
        <v>164</v>
      </c>
      <c r="AL6601" t="s">
        <v>47</v>
      </c>
      <c r="AM6601" t="s">
        <v>122</v>
      </c>
      <c r="AN6601" t="s">
        <v>119</v>
      </c>
      <c r="AO6601" t="s">
        <v>330</v>
      </c>
    </row>
    <row r="6602" spans="1:41" hidden="1" x14ac:dyDescent="0.25">
      <c r="A6602" t="s">
        <v>27449</v>
      </c>
      <c r="B6602" t="s">
        <v>27450</v>
      </c>
      <c r="C6602" s="1" t="str">
        <f t="shared" si="416"/>
        <v>21:1066</v>
      </c>
      <c r="D6602" s="1" t="str">
        <f t="shared" si="417"/>
        <v>21:0125</v>
      </c>
      <c r="E6602" t="s">
        <v>27451</v>
      </c>
      <c r="F6602" t="s">
        <v>27452</v>
      </c>
      <c r="H6602">
        <v>51.690962200000001</v>
      </c>
      <c r="I6602">
        <v>-118.2579327</v>
      </c>
      <c r="J6602" s="1" t="str">
        <f t="shared" si="418"/>
        <v>NGR bulk stream sediment</v>
      </c>
      <c r="K6602" s="1" t="str">
        <f t="shared" si="419"/>
        <v>&lt;177 micron (NGR)</v>
      </c>
      <c r="L6602">
        <v>9</v>
      </c>
      <c r="M6602" t="s">
        <v>45</v>
      </c>
      <c r="N6602">
        <v>145</v>
      </c>
      <c r="O6602" t="s">
        <v>54</v>
      </c>
      <c r="P6602" t="s">
        <v>47</v>
      </c>
      <c r="Q6602" t="s">
        <v>935</v>
      </c>
      <c r="R6602" t="s">
        <v>125</v>
      </c>
      <c r="S6602" t="s">
        <v>146</v>
      </c>
      <c r="T6602" t="s">
        <v>108</v>
      </c>
      <c r="U6602" t="s">
        <v>507</v>
      </c>
      <c r="V6602" t="s">
        <v>161</v>
      </c>
      <c r="W6602" t="s">
        <v>78</v>
      </c>
      <c r="X6602" t="s">
        <v>137</v>
      </c>
      <c r="Y6602" t="s">
        <v>107</v>
      </c>
      <c r="Z6602" t="s">
        <v>199</v>
      </c>
      <c r="AA6602" t="s">
        <v>46</v>
      </c>
      <c r="AB6602" t="s">
        <v>54</v>
      </c>
      <c r="AC6602" t="s">
        <v>82</v>
      </c>
      <c r="AD6602" t="s">
        <v>100</v>
      </c>
      <c r="AE6602" t="s">
        <v>380</v>
      </c>
      <c r="AF6602" t="s">
        <v>365</v>
      </c>
      <c r="AG6602" t="s">
        <v>58</v>
      </c>
      <c r="AH6602" t="s">
        <v>81</v>
      </c>
      <c r="AI6602" t="s">
        <v>185</v>
      </c>
      <c r="AJ6602" t="s">
        <v>209</v>
      </c>
      <c r="AK6602" t="s">
        <v>200</v>
      </c>
      <c r="AL6602" t="s">
        <v>47</v>
      </c>
      <c r="AM6602" t="s">
        <v>47</v>
      </c>
      <c r="AN6602" t="s">
        <v>920</v>
      </c>
      <c r="AO6602" t="s">
        <v>59</v>
      </c>
    </row>
    <row r="6603" spans="1:41" hidden="1" x14ac:dyDescent="0.25">
      <c r="A6603" t="s">
        <v>27453</v>
      </c>
      <c r="B6603" t="s">
        <v>27454</v>
      </c>
      <c r="C6603" s="1" t="str">
        <f t="shared" si="416"/>
        <v>21:1066</v>
      </c>
      <c r="D6603" s="1" t="str">
        <f t="shared" si="417"/>
        <v>21:0125</v>
      </c>
      <c r="E6603" t="s">
        <v>27455</v>
      </c>
      <c r="F6603" t="s">
        <v>27456</v>
      </c>
      <c r="H6603">
        <v>51.649896300000002</v>
      </c>
      <c r="I6603">
        <v>-118.2610313</v>
      </c>
      <c r="J6603" s="1" t="str">
        <f t="shared" si="418"/>
        <v>NGR bulk stream sediment</v>
      </c>
      <c r="K6603" s="1" t="str">
        <f t="shared" si="419"/>
        <v>&lt;177 micron (NGR)</v>
      </c>
      <c r="L6603">
        <v>9</v>
      </c>
      <c r="M6603" t="s">
        <v>71</v>
      </c>
      <c r="N6603">
        <v>146</v>
      </c>
      <c r="O6603" t="s">
        <v>62</v>
      </c>
      <c r="P6603" t="s">
        <v>47</v>
      </c>
      <c r="Q6603" t="s">
        <v>289</v>
      </c>
      <c r="R6603" t="s">
        <v>62</v>
      </c>
      <c r="S6603" t="s">
        <v>431</v>
      </c>
      <c r="T6603" t="s">
        <v>85</v>
      </c>
      <c r="U6603" t="s">
        <v>462</v>
      </c>
      <c r="V6603" t="s">
        <v>206</v>
      </c>
      <c r="W6603" t="s">
        <v>122</v>
      </c>
      <c r="X6603" t="s">
        <v>55</v>
      </c>
      <c r="Y6603" t="s">
        <v>328</v>
      </c>
      <c r="Z6603" t="s">
        <v>199</v>
      </c>
      <c r="AA6603" t="s">
        <v>46</v>
      </c>
      <c r="AB6603" t="s">
        <v>54</v>
      </c>
      <c r="AC6603" t="s">
        <v>58</v>
      </c>
      <c r="AD6603" t="s">
        <v>237</v>
      </c>
      <c r="AE6603" t="s">
        <v>380</v>
      </c>
      <c r="AF6603" t="s">
        <v>319</v>
      </c>
      <c r="AG6603" t="s">
        <v>1569</v>
      </c>
      <c r="AH6603" t="s">
        <v>47</v>
      </c>
      <c r="AI6603" t="s">
        <v>61</v>
      </c>
      <c r="AJ6603" t="s">
        <v>1205</v>
      </c>
      <c r="AK6603" t="s">
        <v>128</v>
      </c>
      <c r="AL6603" t="s">
        <v>47</v>
      </c>
      <c r="AM6603" t="s">
        <v>122</v>
      </c>
      <c r="AN6603" t="s">
        <v>337</v>
      </c>
      <c r="AO6603" t="s">
        <v>175</v>
      </c>
    </row>
    <row r="6604" spans="1:41" hidden="1" x14ac:dyDescent="0.25">
      <c r="A6604" t="s">
        <v>27457</v>
      </c>
      <c r="B6604" t="s">
        <v>27458</v>
      </c>
      <c r="C6604" s="1" t="str">
        <f t="shared" si="416"/>
        <v>21:1066</v>
      </c>
      <c r="D6604" s="1" t="str">
        <f t="shared" si="417"/>
        <v>21:0125</v>
      </c>
      <c r="E6604" t="s">
        <v>27459</v>
      </c>
      <c r="F6604" t="s">
        <v>27460</v>
      </c>
      <c r="H6604">
        <v>51.301374199999998</v>
      </c>
      <c r="I6604">
        <v>-118.08242420000001</v>
      </c>
      <c r="J6604" s="1" t="str">
        <f t="shared" si="418"/>
        <v>NGR bulk stream sediment</v>
      </c>
      <c r="K6604" s="1" t="str">
        <f t="shared" si="419"/>
        <v>&lt;177 micron (NGR)</v>
      </c>
      <c r="L6604">
        <v>9</v>
      </c>
      <c r="M6604" t="s">
        <v>95</v>
      </c>
      <c r="N6604">
        <v>147</v>
      </c>
      <c r="O6604" t="s">
        <v>228</v>
      </c>
      <c r="P6604" t="s">
        <v>25848</v>
      </c>
      <c r="Q6604" t="s">
        <v>592</v>
      </c>
      <c r="R6604" t="s">
        <v>53</v>
      </c>
      <c r="S6604" t="s">
        <v>83</v>
      </c>
      <c r="T6604" t="s">
        <v>52</v>
      </c>
      <c r="U6604" t="s">
        <v>104</v>
      </c>
      <c r="V6604" t="s">
        <v>87</v>
      </c>
      <c r="W6604" t="s">
        <v>110</v>
      </c>
      <c r="X6604" t="s">
        <v>58</v>
      </c>
      <c r="Y6604" t="s">
        <v>49</v>
      </c>
      <c r="Z6604" t="s">
        <v>56</v>
      </c>
      <c r="AA6604" t="s">
        <v>46</v>
      </c>
      <c r="AB6604" t="s">
        <v>199</v>
      </c>
      <c r="AC6604" t="s">
        <v>58</v>
      </c>
      <c r="AD6604" t="s">
        <v>162</v>
      </c>
      <c r="AE6604" t="s">
        <v>84</v>
      </c>
      <c r="AF6604" t="s">
        <v>455</v>
      </c>
      <c r="AG6604" t="s">
        <v>336</v>
      </c>
      <c r="AH6604" t="s">
        <v>149</v>
      </c>
      <c r="AI6604" t="s">
        <v>57</v>
      </c>
      <c r="AJ6604" t="s">
        <v>330</v>
      </c>
      <c r="AK6604" t="s">
        <v>455</v>
      </c>
      <c r="AL6604" t="s">
        <v>47</v>
      </c>
      <c r="AM6604" t="s">
        <v>47</v>
      </c>
      <c r="AN6604" t="s">
        <v>364</v>
      </c>
      <c r="AO6604" t="s">
        <v>137</v>
      </c>
    </row>
    <row r="6605" spans="1:41" hidden="1" x14ac:dyDescent="0.25">
      <c r="A6605" t="s">
        <v>27461</v>
      </c>
      <c r="B6605" t="s">
        <v>27462</v>
      </c>
      <c r="C6605" s="1" t="str">
        <f t="shared" si="416"/>
        <v>21:1066</v>
      </c>
      <c r="D6605" s="1" t="str">
        <f t="shared" si="417"/>
        <v>21:0125</v>
      </c>
      <c r="E6605" t="s">
        <v>27463</v>
      </c>
      <c r="F6605" t="s">
        <v>27464</v>
      </c>
      <c r="H6605">
        <v>51.304895299999998</v>
      </c>
      <c r="I6605">
        <v>-118.08962270000001</v>
      </c>
      <c r="J6605" s="1" t="str">
        <f t="shared" si="418"/>
        <v>NGR bulk stream sediment</v>
      </c>
      <c r="K6605" s="1" t="str">
        <f t="shared" si="419"/>
        <v>&lt;177 micron (NGR)</v>
      </c>
      <c r="L6605">
        <v>9</v>
      </c>
      <c r="M6605" t="s">
        <v>117</v>
      </c>
      <c r="N6605">
        <v>148</v>
      </c>
      <c r="O6605" t="s">
        <v>330</v>
      </c>
      <c r="P6605" t="s">
        <v>47</v>
      </c>
      <c r="Q6605" t="s">
        <v>189</v>
      </c>
      <c r="R6605" t="s">
        <v>54</v>
      </c>
      <c r="S6605" t="s">
        <v>184</v>
      </c>
      <c r="T6605" t="s">
        <v>66</v>
      </c>
      <c r="U6605" t="s">
        <v>300</v>
      </c>
      <c r="V6605" t="s">
        <v>101</v>
      </c>
      <c r="W6605" t="s">
        <v>60</v>
      </c>
      <c r="X6605" t="s">
        <v>58</v>
      </c>
      <c r="Y6605" t="s">
        <v>106</v>
      </c>
      <c r="Z6605" t="s">
        <v>84</v>
      </c>
      <c r="AA6605" t="s">
        <v>46</v>
      </c>
      <c r="AB6605" t="s">
        <v>54</v>
      </c>
      <c r="AC6605" t="s">
        <v>175</v>
      </c>
      <c r="AD6605" t="s">
        <v>554</v>
      </c>
      <c r="AE6605" t="s">
        <v>62</v>
      </c>
      <c r="AF6605" t="s">
        <v>392</v>
      </c>
      <c r="AG6605" t="s">
        <v>330</v>
      </c>
      <c r="AH6605" t="s">
        <v>61</v>
      </c>
      <c r="AI6605" t="s">
        <v>87</v>
      </c>
      <c r="AJ6605" t="s">
        <v>76</v>
      </c>
      <c r="AK6605" t="s">
        <v>102</v>
      </c>
      <c r="AL6605" t="s">
        <v>47</v>
      </c>
      <c r="AM6605" t="s">
        <v>122</v>
      </c>
      <c r="AN6605" t="s">
        <v>673</v>
      </c>
      <c r="AO6605" t="s">
        <v>267</v>
      </c>
    </row>
    <row r="6606" spans="1:41" hidden="1" x14ac:dyDescent="0.25">
      <c r="A6606" t="s">
        <v>27465</v>
      </c>
      <c r="B6606" t="s">
        <v>27466</v>
      </c>
      <c r="C6606" s="1" t="str">
        <f t="shared" si="416"/>
        <v>21:1066</v>
      </c>
      <c r="D6606" s="1" t="str">
        <f t="shared" si="417"/>
        <v>21:0125</v>
      </c>
      <c r="E6606" t="s">
        <v>27467</v>
      </c>
      <c r="F6606" t="s">
        <v>27468</v>
      </c>
      <c r="H6606">
        <v>51.265567099999998</v>
      </c>
      <c r="I6606">
        <v>-118.13628249999999</v>
      </c>
      <c r="J6606" s="1" t="str">
        <f t="shared" si="418"/>
        <v>NGR bulk stream sediment</v>
      </c>
      <c r="K6606" s="1" t="str">
        <f t="shared" si="419"/>
        <v>&lt;177 micron (NGR)</v>
      </c>
      <c r="L6606">
        <v>9</v>
      </c>
      <c r="M6606" t="s">
        <v>136</v>
      </c>
      <c r="N6606">
        <v>149</v>
      </c>
      <c r="O6606" t="s">
        <v>164</v>
      </c>
      <c r="P6606" t="s">
        <v>47</v>
      </c>
      <c r="Q6606" t="s">
        <v>301</v>
      </c>
      <c r="R6606" t="s">
        <v>86</v>
      </c>
      <c r="S6606" t="s">
        <v>583</v>
      </c>
      <c r="T6606" t="s">
        <v>55</v>
      </c>
      <c r="U6606" t="s">
        <v>343</v>
      </c>
      <c r="V6606" t="s">
        <v>81</v>
      </c>
      <c r="W6606" t="s">
        <v>122</v>
      </c>
      <c r="X6606" t="s">
        <v>52</v>
      </c>
      <c r="Y6606" t="s">
        <v>190</v>
      </c>
      <c r="Z6606" t="s">
        <v>199</v>
      </c>
      <c r="AA6606" t="s">
        <v>46</v>
      </c>
      <c r="AB6606" t="s">
        <v>149</v>
      </c>
      <c r="AC6606" t="s">
        <v>90</v>
      </c>
      <c r="AD6606" t="s">
        <v>343</v>
      </c>
      <c r="AE6606" t="s">
        <v>56</v>
      </c>
      <c r="AF6606" t="s">
        <v>143</v>
      </c>
      <c r="AG6606" t="s">
        <v>351</v>
      </c>
      <c r="AH6606" t="s">
        <v>125</v>
      </c>
      <c r="AI6606" t="s">
        <v>149</v>
      </c>
      <c r="AJ6606" t="s">
        <v>108</v>
      </c>
      <c r="AK6606" t="s">
        <v>123</v>
      </c>
      <c r="AL6606" t="s">
        <v>47</v>
      </c>
      <c r="AM6606" t="s">
        <v>47</v>
      </c>
      <c r="AN6606" t="s">
        <v>275</v>
      </c>
      <c r="AO6606" t="s">
        <v>217</v>
      </c>
    </row>
    <row r="6607" spans="1:41" hidden="1" x14ac:dyDescent="0.25">
      <c r="A6607" t="s">
        <v>27469</v>
      </c>
      <c r="B6607" t="s">
        <v>27470</v>
      </c>
      <c r="C6607" s="1" t="str">
        <f t="shared" si="416"/>
        <v>21:1066</v>
      </c>
      <c r="D6607" s="1" t="str">
        <f t="shared" si="417"/>
        <v>21:0125</v>
      </c>
      <c r="E6607" t="s">
        <v>27471</v>
      </c>
      <c r="F6607" t="s">
        <v>27472</v>
      </c>
      <c r="H6607">
        <v>51.254782800000001</v>
      </c>
      <c r="I6607">
        <v>-118.08831000000001</v>
      </c>
      <c r="J6607" s="1" t="str">
        <f t="shared" si="418"/>
        <v>NGR bulk stream sediment</v>
      </c>
      <c r="K6607" s="1" t="str">
        <f t="shared" si="419"/>
        <v>&lt;177 micron (NGR)</v>
      </c>
      <c r="L6607">
        <v>9</v>
      </c>
      <c r="M6607" t="s">
        <v>157</v>
      </c>
      <c r="N6607">
        <v>150</v>
      </c>
      <c r="O6607" t="s">
        <v>165</v>
      </c>
      <c r="P6607" t="s">
        <v>137</v>
      </c>
      <c r="Q6607" t="s">
        <v>915</v>
      </c>
      <c r="R6607" t="s">
        <v>336</v>
      </c>
      <c r="S6607" t="s">
        <v>100</v>
      </c>
      <c r="T6607" t="s">
        <v>66</v>
      </c>
      <c r="U6607" t="s">
        <v>583</v>
      </c>
      <c r="V6607" t="s">
        <v>81</v>
      </c>
      <c r="W6607" t="s">
        <v>455</v>
      </c>
      <c r="X6607" t="s">
        <v>330</v>
      </c>
      <c r="Y6607" t="s">
        <v>141</v>
      </c>
      <c r="Z6607" t="s">
        <v>199</v>
      </c>
      <c r="AA6607" t="s">
        <v>46</v>
      </c>
      <c r="AB6607" t="s">
        <v>185</v>
      </c>
      <c r="AC6607" t="s">
        <v>187</v>
      </c>
      <c r="AD6607" t="s">
        <v>83</v>
      </c>
      <c r="AE6607" t="s">
        <v>199</v>
      </c>
      <c r="AF6607" t="s">
        <v>58</v>
      </c>
      <c r="AG6607" t="s">
        <v>366</v>
      </c>
      <c r="AH6607" t="s">
        <v>235</v>
      </c>
      <c r="AI6607" t="s">
        <v>174</v>
      </c>
      <c r="AJ6607" t="s">
        <v>55</v>
      </c>
      <c r="AK6607" t="s">
        <v>122</v>
      </c>
      <c r="AL6607" t="s">
        <v>47</v>
      </c>
      <c r="AM6607" t="s">
        <v>47</v>
      </c>
      <c r="AN6607" t="s">
        <v>301</v>
      </c>
      <c r="AO6607" t="s">
        <v>175</v>
      </c>
    </row>
    <row r="6608" spans="1:41" hidden="1" x14ac:dyDescent="0.25">
      <c r="A6608" t="s">
        <v>27473</v>
      </c>
      <c r="B6608" t="s">
        <v>27474</v>
      </c>
      <c r="C6608" s="1" t="str">
        <f t="shared" si="416"/>
        <v>21:1066</v>
      </c>
      <c r="D6608" s="1" t="str">
        <f t="shared" si="417"/>
        <v>21:0125</v>
      </c>
      <c r="E6608" t="s">
        <v>27475</v>
      </c>
      <c r="F6608" t="s">
        <v>27476</v>
      </c>
      <c r="H6608">
        <v>51.2639785</v>
      </c>
      <c r="I6608">
        <v>-118.0770744</v>
      </c>
      <c r="J6608" s="1" t="str">
        <f t="shared" si="418"/>
        <v>NGR bulk stream sediment</v>
      </c>
      <c r="K6608" s="1" t="str">
        <f t="shared" si="419"/>
        <v>&lt;177 micron (NGR)</v>
      </c>
      <c r="L6608">
        <v>9</v>
      </c>
      <c r="M6608" t="s">
        <v>170</v>
      </c>
      <c r="N6608">
        <v>151</v>
      </c>
      <c r="O6608" t="s">
        <v>392</v>
      </c>
      <c r="P6608" t="s">
        <v>103</v>
      </c>
      <c r="Q6608" t="s">
        <v>404</v>
      </c>
      <c r="R6608" t="s">
        <v>62</v>
      </c>
      <c r="S6608" t="s">
        <v>226</v>
      </c>
      <c r="T6608" t="s">
        <v>209</v>
      </c>
      <c r="U6608" t="s">
        <v>559</v>
      </c>
      <c r="V6608" t="s">
        <v>130</v>
      </c>
      <c r="W6608" t="s">
        <v>60</v>
      </c>
      <c r="X6608" t="s">
        <v>330</v>
      </c>
      <c r="Y6608" t="s">
        <v>300</v>
      </c>
      <c r="Z6608" t="s">
        <v>84</v>
      </c>
      <c r="AA6608" t="s">
        <v>46</v>
      </c>
      <c r="AB6608" t="s">
        <v>46</v>
      </c>
      <c r="AC6608" t="s">
        <v>145</v>
      </c>
      <c r="AD6608" t="s">
        <v>146</v>
      </c>
      <c r="AE6608" t="s">
        <v>84</v>
      </c>
      <c r="AF6608" t="s">
        <v>307</v>
      </c>
      <c r="AG6608" t="s">
        <v>818</v>
      </c>
      <c r="AH6608" t="s">
        <v>81</v>
      </c>
      <c r="AI6608" t="s">
        <v>61</v>
      </c>
      <c r="AJ6608" t="s">
        <v>209</v>
      </c>
      <c r="AK6608" t="s">
        <v>142</v>
      </c>
      <c r="AL6608" t="s">
        <v>47</v>
      </c>
      <c r="AM6608" t="s">
        <v>122</v>
      </c>
      <c r="AN6608" t="s">
        <v>592</v>
      </c>
      <c r="AO6608" t="s">
        <v>217</v>
      </c>
    </row>
    <row r="6609" spans="1:41" hidden="1" x14ac:dyDescent="0.25">
      <c r="A6609" t="s">
        <v>27477</v>
      </c>
      <c r="B6609" t="s">
        <v>27478</v>
      </c>
      <c r="C6609" s="1" t="str">
        <f t="shared" si="416"/>
        <v>21:1066</v>
      </c>
      <c r="D6609" s="1" t="str">
        <f t="shared" si="417"/>
        <v>21:0125</v>
      </c>
      <c r="E6609" t="s">
        <v>27479</v>
      </c>
      <c r="F6609" t="s">
        <v>27480</v>
      </c>
      <c r="H6609">
        <v>51.257089800000003</v>
      </c>
      <c r="I6609">
        <v>-118.0574227</v>
      </c>
      <c r="J6609" s="1" t="str">
        <f t="shared" si="418"/>
        <v>NGR bulk stream sediment</v>
      </c>
      <c r="K6609" s="1" t="str">
        <f t="shared" si="419"/>
        <v>&lt;177 micron (NGR)</v>
      </c>
      <c r="L6609">
        <v>9</v>
      </c>
      <c r="M6609" t="s">
        <v>180</v>
      </c>
      <c r="N6609">
        <v>152</v>
      </c>
      <c r="O6609" t="s">
        <v>158</v>
      </c>
      <c r="P6609" t="s">
        <v>51</v>
      </c>
      <c r="Q6609" t="s">
        <v>138</v>
      </c>
      <c r="R6609" t="s">
        <v>198</v>
      </c>
      <c r="S6609" t="s">
        <v>320</v>
      </c>
      <c r="T6609" t="s">
        <v>127</v>
      </c>
      <c r="U6609" t="s">
        <v>126</v>
      </c>
      <c r="V6609" t="s">
        <v>105</v>
      </c>
      <c r="W6609" t="s">
        <v>130</v>
      </c>
      <c r="X6609" t="s">
        <v>137</v>
      </c>
      <c r="Y6609" t="s">
        <v>272</v>
      </c>
      <c r="Z6609" t="s">
        <v>199</v>
      </c>
      <c r="AA6609" t="s">
        <v>46</v>
      </c>
      <c r="AB6609" t="s">
        <v>54</v>
      </c>
      <c r="AC6609" t="s">
        <v>90</v>
      </c>
      <c r="AD6609" t="s">
        <v>183</v>
      </c>
      <c r="AE6609" t="s">
        <v>56</v>
      </c>
      <c r="AF6609" t="s">
        <v>365</v>
      </c>
      <c r="AG6609" t="s">
        <v>148</v>
      </c>
      <c r="AH6609" t="s">
        <v>101</v>
      </c>
      <c r="AI6609" t="s">
        <v>149</v>
      </c>
      <c r="AJ6609" t="s">
        <v>85</v>
      </c>
      <c r="AK6609" t="s">
        <v>103</v>
      </c>
      <c r="AL6609" t="s">
        <v>47</v>
      </c>
      <c r="AM6609" t="s">
        <v>47</v>
      </c>
      <c r="AN6609" t="s">
        <v>299</v>
      </c>
      <c r="AO6609" t="s">
        <v>82</v>
      </c>
    </row>
    <row r="6610" spans="1:41" hidden="1" x14ac:dyDescent="0.25">
      <c r="A6610" t="s">
        <v>27481</v>
      </c>
      <c r="B6610" t="s">
        <v>27482</v>
      </c>
      <c r="C6610" s="1" t="str">
        <f t="shared" si="416"/>
        <v>21:1066</v>
      </c>
      <c r="D6610" s="1" t="str">
        <f t="shared" si="417"/>
        <v>21:0125</v>
      </c>
      <c r="E6610" t="s">
        <v>27483</v>
      </c>
      <c r="F6610" t="s">
        <v>27484</v>
      </c>
      <c r="H6610">
        <v>51.270678199999999</v>
      </c>
      <c r="I6610">
        <v>-118.0147556</v>
      </c>
      <c r="J6610" s="1" t="str">
        <f t="shared" si="418"/>
        <v>NGR bulk stream sediment</v>
      </c>
      <c r="K6610" s="1" t="str">
        <f t="shared" si="419"/>
        <v>&lt;177 micron (NGR)</v>
      </c>
      <c r="L6610">
        <v>9</v>
      </c>
      <c r="M6610" t="s">
        <v>195</v>
      </c>
      <c r="N6610">
        <v>153</v>
      </c>
      <c r="O6610" t="s">
        <v>412</v>
      </c>
      <c r="P6610" t="s">
        <v>47</v>
      </c>
      <c r="Q6610" t="s">
        <v>481</v>
      </c>
      <c r="R6610" t="s">
        <v>66</v>
      </c>
      <c r="S6610" t="s">
        <v>291</v>
      </c>
      <c r="T6610" t="s">
        <v>82</v>
      </c>
      <c r="U6610" t="s">
        <v>146</v>
      </c>
      <c r="V6610" t="s">
        <v>72</v>
      </c>
      <c r="W6610" t="s">
        <v>72</v>
      </c>
      <c r="X6610" t="s">
        <v>122</v>
      </c>
      <c r="Y6610" t="s">
        <v>120</v>
      </c>
      <c r="Z6610" t="s">
        <v>56</v>
      </c>
      <c r="AA6610" t="s">
        <v>46</v>
      </c>
      <c r="AB6610" t="s">
        <v>54</v>
      </c>
      <c r="AC6610" t="s">
        <v>186</v>
      </c>
      <c r="AD6610" t="s">
        <v>184</v>
      </c>
      <c r="AE6610" t="s">
        <v>53</v>
      </c>
      <c r="AF6610" t="s">
        <v>58</v>
      </c>
      <c r="AG6610" t="s">
        <v>242</v>
      </c>
      <c r="AH6610" t="s">
        <v>110</v>
      </c>
      <c r="AI6610" t="s">
        <v>46</v>
      </c>
      <c r="AJ6610" t="s">
        <v>267</v>
      </c>
      <c r="AK6610" t="s">
        <v>242</v>
      </c>
      <c r="AL6610" t="s">
        <v>47</v>
      </c>
      <c r="AM6610" t="s">
        <v>47</v>
      </c>
      <c r="AN6610" t="s">
        <v>215</v>
      </c>
      <c r="AO6610" t="s">
        <v>55</v>
      </c>
    </row>
    <row r="6611" spans="1:41" hidden="1" x14ac:dyDescent="0.25">
      <c r="A6611" t="s">
        <v>27485</v>
      </c>
      <c r="B6611" t="s">
        <v>27486</v>
      </c>
      <c r="C6611" s="1" t="str">
        <f t="shared" si="416"/>
        <v>21:1066</v>
      </c>
      <c r="D6611" s="1" t="str">
        <f t="shared" si="417"/>
        <v>21:0125</v>
      </c>
      <c r="E6611" t="s">
        <v>27487</v>
      </c>
      <c r="F6611" t="s">
        <v>27488</v>
      </c>
      <c r="H6611">
        <v>51.2595843</v>
      </c>
      <c r="I6611">
        <v>-118.0113013</v>
      </c>
      <c r="J6611" s="1" t="str">
        <f t="shared" si="418"/>
        <v>NGR bulk stream sediment</v>
      </c>
      <c r="K6611" s="1" t="str">
        <f t="shared" si="419"/>
        <v>&lt;177 micron (NGR)</v>
      </c>
      <c r="L6611">
        <v>9</v>
      </c>
      <c r="M6611" t="s">
        <v>205</v>
      </c>
      <c r="N6611">
        <v>154</v>
      </c>
      <c r="O6611" t="s">
        <v>109</v>
      </c>
      <c r="P6611" t="s">
        <v>47</v>
      </c>
      <c r="Q6611" t="s">
        <v>602</v>
      </c>
      <c r="R6611" t="s">
        <v>62</v>
      </c>
      <c r="S6611" t="s">
        <v>583</v>
      </c>
      <c r="T6611" t="s">
        <v>209</v>
      </c>
      <c r="U6611" t="s">
        <v>538</v>
      </c>
      <c r="V6611" t="s">
        <v>139</v>
      </c>
      <c r="W6611" t="s">
        <v>161</v>
      </c>
      <c r="X6611" t="s">
        <v>103</v>
      </c>
      <c r="Y6611" t="s">
        <v>358</v>
      </c>
      <c r="Z6611" t="s">
        <v>56</v>
      </c>
      <c r="AA6611" t="s">
        <v>46</v>
      </c>
      <c r="AB6611" t="s">
        <v>62</v>
      </c>
      <c r="AC6611" t="s">
        <v>50</v>
      </c>
      <c r="AD6611" t="s">
        <v>183</v>
      </c>
      <c r="AE6611" t="s">
        <v>54</v>
      </c>
      <c r="AF6611" t="s">
        <v>260</v>
      </c>
      <c r="AG6611" t="s">
        <v>591</v>
      </c>
      <c r="AH6611" t="s">
        <v>174</v>
      </c>
      <c r="AI6611" t="s">
        <v>149</v>
      </c>
      <c r="AJ6611" t="s">
        <v>55</v>
      </c>
      <c r="AK6611" t="s">
        <v>130</v>
      </c>
      <c r="AL6611" t="s">
        <v>47</v>
      </c>
      <c r="AM6611" t="s">
        <v>47</v>
      </c>
      <c r="AN6611" t="s">
        <v>65</v>
      </c>
      <c r="AO6611" t="s">
        <v>141</v>
      </c>
    </row>
    <row r="6612" spans="1:41" hidden="1" x14ac:dyDescent="0.25">
      <c r="A6612" t="s">
        <v>27489</v>
      </c>
      <c r="B6612" t="s">
        <v>27490</v>
      </c>
      <c r="C6612" s="1" t="str">
        <f t="shared" si="416"/>
        <v>21:1066</v>
      </c>
      <c r="D6612" s="1" t="str">
        <f t="shared" si="417"/>
        <v>21:0125</v>
      </c>
      <c r="E6612" t="s">
        <v>27491</v>
      </c>
      <c r="F6612" t="s">
        <v>27492</v>
      </c>
      <c r="H6612">
        <v>51.678934599999998</v>
      </c>
      <c r="I6612">
        <v>-118.3853202</v>
      </c>
      <c r="J6612" s="1" t="str">
        <f t="shared" si="418"/>
        <v>NGR bulk stream sediment</v>
      </c>
      <c r="K6612" s="1" t="str">
        <f t="shared" si="419"/>
        <v>&lt;177 micron (NGR)</v>
      </c>
      <c r="L6612">
        <v>9</v>
      </c>
      <c r="M6612" t="s">
        <v>280</v>
      </c>
      <c r="N6612">
        <v>155</v>
      </c>
      <c r="O6612" t="s">
        <v>151</v>
      </c>
      <c r="P6612" t="s">
        <v>47</v>
      </c>
      <c r="Q6612" t="s">
        <v>568</v>
      </c>
      <c r="R6612" t="s">
        <v>81</v>
      </c>
      <c r="S6612" t="s">
        <v>438</v>
      </c>
      <c r="T6612" t="s">
        <v>66</v>
      </c>
      <c r="U6612" t="s">
        <v>226</v>
      </c>
      <c r="V6612" t="s">
        <v>72</v>
      </c>
      <c r="W6612" t="s">
        <v>109</v>
      </c>
      <c r="X6612" t="s">
        <v>55</v>
      </c>
      <c r="Y6612" t="s">
        <v>144</v>
      </c>
      <c r="Z6612" t="s">
        <v>62</v>
      </c>
      <c r="AA6612" t="s">
        <v>46</v>
      </c>
      <c r="AB6612" t="s">
        <v>53</v>
      </c>
      <c r="AC6612" t="s">
        <v>197</v>
      </c>
      <c r="AD6612" t="s">
        <v>146</v>
      </c>
      <c r="AE6612" t="s">
        <v>380</v>
      </c>
      <c r="AF6612" t="s">
        <v>85</v>
      </c>
      <c r="AG6612" t="s">
        <v>818</v>
      </c>
      <c r="AH6612" t="s">
        <v>103</v>
      </c>
      <c r="AI6612" t="s">
        <v>110</v>
      </c>
      <c r="AJ6612" t="s">
        <v>50</v>
      </c>
      <c r="AK6612" t="s">
        <v>86</v>
      </c>
      <c r="AL6612" t="s">
        <v>103</v>
      </c>
      <c r="AM6612" t="s">
        <v>103</v>
      </c>
      <c r="AN6612" t="s">
        <v>915</v>
      </c>
      <c r="AO6612" t="s">
        <v>82</v>
      </c>
    </row>
    <row r="6613" spans="1:41" hidden="1" x14ac:dyDescent="0.25">
      <c r="A6613" t="s">
        <v>27493</v>
      </c>
      <c r="B6613" t="s">
        <v>27494</v>
      </c>
      <c r="C6613" s="1" t="str">
        <f t="shared" si="416"/>
        <v>21:1066</v>
      </c>
      <c r="D6613" s="1" t="str">
        <f t="shared" si="417"/>
        <v>21:0125</v>
      </c>
      <c r="E6613" t="s">
        <v>27491</v>
      </c>
      <c r="F6613" t="s">
        <v>27495</v>
      </c>
      <c r="H6613">
        <v>51.678934599999998</v>
      </c>
      <c r="I6613">
        <v>-118.3853202</v>
      </c>
      <c r="J6613" s="1" t="str">
        <f t="shared" si="418"/>
        <v>NGR bulk stream sediment</v>
      </c>
      <c r="K6613" s="1" t="str">
        <f t="shared" si="419"/>
        <v>&lt;177 micron (NGR)</v>
      </c>
      <c r="L6613">
        <v>9</v>
      </c>
      <c r="M6613" t="s">
        <v>288</v>
      </c>
      <c r="N6613">
        <v>156</v>
      </c>
      <c r="O6613" t="s">
        <v>109</v>
      </c>
      <c r="P6613" t="s">
        <v>47</v>
      </c>
      <c r="Q6613" t="s">
        <v>432</v>
      </c>
      <c r="R6613" t="s">
        <v>101</v>
      </c>
      <c r="S6613" t="s">
        <v>184</v>
      </c>
      <c r="T6613" t="s">
        <v>209</v>
      </c>
      <c r="U6613" t="s">
        <v>146</v>
      </c>
      <c r="V6613" t="s">
        <v>142</v>
      </c>
      <c r="W6613" t="s">
        <v>103</v>
      </c>
      <c r="X6613" t="s">
        <v>137</v>
      </c>
      <c r="Y6613" t="s">
        <v>934</v>
      </c>
      <c r="Z6613" t="s">
        <v>199</v>
      </c>
      <c r="AA6613" t="s">
        <v>46</v>
      </c>
      <c r="AB6613" t="s">
        <v>62</v>
      </c>
      <c r="AC6613" t="s">
        <v>165</v>
      </c>
      <c r="AD6613" t="s">
        <v>184</v>
      </c>
      <c r="AE6613" t="s">
        <v>380</v>
      </c>
      <c r="AF6613" t="s">
        <v>58</v>
      </c>
      <c r="AG6613" t="s">
        <v>1425</v>
      </c>
      <c r="AH6613" t="s">
        <v>130</v>
      </c>
      <c r="AI6613" t="s">
        <v>185</v>
      </c>
      <c r="AJ6613" t="s">
        <v>209</v>
      </c>
      <c r="AK6613" t="s">
        <v>437</v>
      </c>
      <c r="AL6613" t="s">
        <v>47</v>
      </c>
      <c r="AM6613" t="s">
        <v>122</v>
      </c>
      <c r="AN6613" t="s">
        <v>159</v>
      </c>
      <c r="AO6613" t="s">
        <v>66</v>
      </c>
    </row>
    <row r="6614" spans="1:41" hidden="1" x14ac:dyDescent="0.25">
      <c r="A6614" t="s">
        <v>27496</v>
      </c>
      <c r="B6614" t="s">
        <v>27497</v>
      </c>
      <c r="C6614" s="1" t="str">
        <f t="shared" si="416"/>
        <v>21:1066</v>
      </c>
      <c r="D6614" s="1" t="str">
        <f t="shared" si="417"/>
        <v>21:0125</v>
      </c>
      <c r="E6614" t="s">
        <v>27498</v>
      </c>
      <c r="F6614" t="s">
        <v>27499</v>
      </c>
      <c r="H6614">
        <v>51.6781705</v>
      </c>
      <c r="I6614">
        <v>-118.366117</v>
      </c>
      <c r="J6614" s="1" t="str">
        <f t="shared" si="418"/>
        <v>NGR bulk stream sediment</v>
      </c>
      <c r="K6614" s="1" t="str">
        <f t="shared" si="419"/>
        <v>&lt;177 micron (NGR)</v>
      </c>
      <c r="L6614">
        <v>9</v>
      </c>
      <c r="M6614" t="s">
        <v>214</v>
      </c>
      <c r="N6614">
        <v>157</v>
      </c>
      <c r="O6614" t="s">
        <v>371</v>
      </c>
      <c r="P6614" t="s">
        <v>122</v>
      </c>
      <c r="Q6614" t="s">
        <v>673</v>
      </c>
      <c r="R6614" t="s">
        <v>151</v>
      </c>
      <c r="S6614" t="s">
        <v>146</v>
      </c>
      <c r="T6614" t="s">
        <v>209</v>
      </c>
      <c r="U6614" t="s">
        <v>146</v>
      </c>
      <c r="V6614" t="s">
        <v>173</v>
      </c>
      <c r="W6614" t="s">
        <v>72</v>
      </c>
      <c r="X6614" t="s">
        <v>330</v>
      </c>
      <c r="Y6614" t="s">
        <v>290</v>
      </c>
      <c r="Z6614" t="s">
        <v>56</v>
      </c>
      <c r="AA6614" t="s">
        <v>46</v>
      </c>
      <c r="AB6614" t="s">
        <v>198</v>
      </c>
      <c r="AC6614" t="s">
        <v>239</v>
      </c>
      <c r="AD6614" t="s">
        <v>320</v>
      </c>
      <c r="AE6614" t="s">
        <v>199</v>
      </c>
      <c r="AF6614" t="s">
        <v>58</v>
      </c>
      <c r="AG6614" t="s">
        <v>577</v>
      </c>
      <c r="AH6614" t="s">
        <v>122</v>
      </c>
      <c r="AI6614" t="s">
        <v>185</v>
      </c>
      <c r="AJ6614" t="s">
        <v>127</v>
      </c>
      <c r="AK6614" t="s">
        <v>103</v>
      </c>
      <c r="AL6614" t="s">
        <v>47</v>
      </c>
      <c r="AM6614" t="s">
        <v>47</v>
      </c>
      <c r="AN6614" t="s">
        <v>1780</v>
      </c>
      <c r="AO6614" t="s">
        <v>66</v>
      </c>
    </row>
    <row r="6615" spans="1:41" hidden="1" x14ac:dyDescent="0.25">
      <c r="A6615" t="s">
        <v>27500</v>
      </c>
      <c r="B6615" t="s">
        <v>27501</v>
      </c>
      <c r="C6615" s="1" t="str">
        <f t="shared" si="416"/>
        <v>21:1066</v>
      </c>
      <c r="D6615" s="1" t="str">
        <f t="shared" si="417"/>
        <v>21:0125</v>
      </c>
      <c r="E6615" t="s">
        <v>27502</v>
      </c>
      <c r="F6615" t="s">
        <v>27503</v>
      </c>
      <c r="H6615">
        <v>51.699302899999999</v>
      </c>
      <c r="I6615">
        <v>-118.3435558</v>
      </c>
      <c r="J6615" s="1" t="str">
        <f t="shared" si="418"/>
        <v>NGR bulk stream sediment</v>
      </c>
      <c r="K6615" s="1" t="str">
        <f t="shared" si="419"/>
        <v>&lt;177 micron (NGR)</v>
      </c>
      <c r="L6615">
        <v>9</v>
      </c>
      <c r="M6615" t="s">
        <v>223</v>
      </c>
      <c r="N6615">
        <v>158</v>
      </c>
      <c r="O6615" t="s">
        <v>101</v>
      </c>
      <c r="P6615" t="s">
        <v>47</v>
      </c>
      <c r="Q6615" t="s">
        <v>294</v>
      </c>
      <c r="R6615" t="s">
        <v>164</v>
      </c>
      <c r="S6615" t="s">
        <v>445</v>
      </c>
      <c r="T6615" t="s">
        <v>127</v>
      </c>
      <c r="U6615" t="s">
        <v>226</v>
      </c>
      <c r="V6615" t="s">
        <v>103</v>
      </c>
      <c r="W6615" t="s">
        <v>102</v>
      </c>
      <c r="X6615" t="s">
        <v>137</v>
      </c>
      <c r="Y6615" t="s">
        <v>239</v>
      </c>
      <c r="Z6615" t="s">
        <v>56</v>
      </c>
      <c r="AA6615" t="s">
        <v>46</v>
      </c>
      <c r="AB6615" t="s">
        <v>54</v>
      </c>
      <c r="AC6615" t="s">
        <v>197</v>
      </c>
      <c r="AD6615" t="s">
        <v>251</v>
      </c>
      <c r="AE6615" t="s">
        <v>380</v>
      </c>
      <c r="AF6615" t="s">
        <v>58</v>
      </c>
      <c r="AG6615" t="s">
        <v>307</v>
      </c>
      <c r="AH6615" t="s">
        <v>139</v>
      </c>
      <c r="AI6615" t="s">
        <v>174</v>
      </c>
      <c r="AJ6615" t="s">
        <v>108</v>
      </c>
      <c r="AK6615" t="s">
        <v>72</v>
      </c>
      <c r="AL6615" t="s">
        <v>47</v>
      </c>
      <c r="AM6615" t="s">
        <v>47</v>
      </c>
      <c r="AN6615" t="s">
        <v>189</v>
      </c>
      <c r="AO6615" t="s">
        <v>108</v>
      </c>
    </row>
    <row r="6616" spans="1:41" hidden="1" x14ac:dyDescent="0.25">
      <c r="A6616" t="s">
        <v>27504</v>
      </c>
      <c r="B6616" t="s">
        <v>27505</v>
      </c>
      <c r="C6616" s="1" t="str">
        <f t="shared" si="416"/>
        <v>21:1066</v>
      </c>
      <c r="D6616" s="1" t="str">
        <f t="shared" si="417"/>
        <v>21:0125</v>
      </c>
      <c r="E6616" t="s">
        <v>27506</v>
      </c>
      <c r="F6616" t="s">
        <v>27507</v>
      </c>
      <c r="H6616">
        <v>51.711198500000002</v>
      </c>
      <c r="I6616">
        <v>-118.3483952</v>
      </c>
      <c r="J6616" s="1" t="str">
        <f t="shared" si="418"/>
        <v>NGR bulk stream sediment</v>
      </c>
      <c r="K6616" s="1" t="str">
        <f t="shared" si="419"/>
        <v>&lt;177 micron (NGR)</v>
      </c>
      <c r="L6616">
        <v>9</v>
      </c>
      <c r="M6616" t="s">
        <v>233</v>
      </c>
      <c r="N6616">
        <v>159</v>
      </c>
      <c r="O6616" t="s">
        <v>78</v>
      </c>
      <c r="P6616" t="s">
        <v>122</v>
      </c>
      <c r="Q6616" t="s">
        <v>294</v>
      </c>
      <c r="R6616" t="s">
        <v>87</v>
      </c>
      <c r="S6616" t="s">
        <v>667</v>
      </c>
      <c r="T6616" t="s">
        <v>127</v>
      </c>
      <c r="U6616" t="s">
        <v>226</v>
      </c>
      <c r="V6616" t="s">
        <v>257</v>
      </c>
      <c r="W6616" t="s">
        <v>206</v>
      </c>
      <c r="X6616" t="s">
        <v>137</v>
      </c>
      <c r="Y6616" t="s">
        <v>243</v>
      </c>
      <c r="Z6616" t="s">
        <v>56</v>
      </c>
      <c r="AA6616" t="s">
        <v>46</v>
      </c>
      <c r="AB6616" t="s">
        <v>57</v>
      </c>
      <c r="AC6616" t="s">
        <v>243</v>
      </c>
      <c r="AD6616" t="s">
        <v>532</v>
      </c>
      <c r="AE6616" t="s">
        <v>380</v>
      </c>
      <c r="AF6616" t="s">
        <v>181</v>
      </c>
      <c r="AG6616" t="s">
        <v>365</v>
      </c>
      <c r="AH6616" t="s">
        <v>125</v>
      </c>
      <c r="AI6616" t="s">
        <v>46</v>
      </c>
      <c r="AJ6616" t="s">
        <v>108</v>
      </c>
      <c r="AK6616" t="s">
        <v>102</v>
      </c>
      <c r="AL6616" t="s">
        <v>73</v>
      </c>
      <c r="AM6616" t="s">
        <v>47</v>
      </c>
      <c r="AN6616" t="s">
        <v>832</v>
      </c>
      <c r="AO6616" t="s">
        <v>50</v>
      </c>
    </row>
    <row r="6617" spans="1:41" hidden="1" x14ac:dyDescent="0.25">
      <c r="A6617" t="s">
        <v>27508</v>
      </c>
      <c r="B6617" t="s">
        <v>27509</v>
      </c>
      <c r="C6617" s="1" t="str">
        <f t="shared" si="416"/>
        <v>21:1066</v>
      </c>
      <c r="D6617" s="1" t="str">
        <f t="shared" si="417"/>
        <v>21:0125</v>
      </c>
      <c r="E6617" t="s">
        <v>27510</v>
      </c>
      <c r="F6617" t="s">
        <v>27511</v>
      </c>
      <c r="H6617">
        <v>51.722991700000001</v>
      </c>
      <c r="I6617">
        <v>-118.3897058</v>
      </c>
      <c r="J6617" s="1" t="str">
        <f t="shared" si="418"/>
        <v>NGR bulk stream sediment</v>
      </c>
      <c r="K6617" s="1" t="str">
        <f t="shared" si="419"/>
        <v>&lt;177 micron (NGR)</v>
      </c>
      <c r="L6617">
        <v>9</v>
      </c>
      <c r="M6617" t="s">
        <v>248</v>
      </c>
      <c r="N6617">
        <v>160</v>
      </c>
      <c r="O6617" t="s">
        <v>336</v>
      </c>
      <c r="P6617" t="s">
        <v>47</v>
      </c>
      <c r="Q6617" t="s">
        <v>171</v>
      </c>
      <c r="R6617" t="s">
        <v>47</v>
      </c>
      <c r="S6617" t="s">
        <v>590</v>
      </c>
      <c r="T6617" t="s">
        <v>209</v>
      </c>
      <c r="U6617" t="s">
        <v>146</v>
      </c>
      <c r="V6617" t="s">
        <v>81</v>
      </c>
      <c r="W6617" t="s">
        <v>102</v>
      </c>
      <c r="X6617" t="s">
        <v>58</v>
      </c>
      <c r="Y6617" t="s">
        <v>190</v>
      </c>
      <c r="Z6617" t="s">
        <v>199</v>
      </c>
      <c r="AA6617" t="s">
        <v>46</v>
      </c>
      <c r="AB6617" t="s">
        <v>62</v>
      </c>
      <c r="AC6617" t="s">
        <v>358</v>
      </c>
      <c r="AD6617" t="s">
        <v>121</v>
      </c>
      <c r="AE6617" t="s">
        <v>56</v>
      </c>
      <c r="AF6617" t="s">
        <v>439</v>
      </c>
      <c r="AG6617" t="s">
        <v>163</v>
      </c>
      <c r="AH6617" t="s">
        <v>164</v>
      </c>
      <c r="AI6617" t="s">
        <v>87</v>
      </c>
      <c r="AJ6617" t="s">
        <v>76</v>
      </c>
      <c r="AK6617" t="s">
        <v>142</v>
      </c>
      <c r="AL6617" t="s">
        <v>76</v>
      </c>
      <c r="AM6617" t="s">
        <v>122</v>
      </c>
      <c r="AN6617" t="s">
        <v>668</v>
      </c>
      <c r="AO6617" t="s">
        <v>127</v>
      </c>
    </row>
    <row r="6618" spans="1:41" hidden="1" x14ac:dyDescent="0.25">
      <c r="A6618" t="s">
        <v>27512</v>
      </c>
      <c r="B6618" t="s">
        <v>27513</v>
      </c>
      <c r="C6618" s="1" t="str">
        <f t="shared" si="416"/>
        <v>21:1066</v>
      </c>
      <c r="D6618" s="1" t="str">
        <f t="shared" si="417"/>
        <v>21:0125</v>
      </c>
      <c r="E6618" t="s">
        <v>27514</v>
      </c>
      <c r="F6618" t="s">
        <v>27515</v>
      </c>
      <c r="H6618">
        <v>51.721980100000003</v>
      </c>
      <c r="I6618">
        <v>-118.3390009</v>
      </c>
      <c r="J6618" s="1" t="str">
        <f t="shared" si="418"/>
        <v>NGR bulk stream sediment</v>
      </c>
      <c r="K6618" s="1" t="str">
        <f t="shared" si="419"/>
        <v>&lt;177 micron (NGR)</v>
      </c>
      <c r="L6618">
        <v>9</v>
      </c>
      <c r="M6618" t="s">
        <v>256</v>
      </c>
      <c r="N6618">
        <v>161</v>
      </c>
      <c r="O6618" t="s">
        <v>122</v>
      </c>
      <c r="P6618" t="s">
        <v>47</v>
      </c>
      <c r="Q6618" t="s">
        <v>301</v>
      </c>
      <c r="R6618" t="s">
        <v>206</v>
      </c>
      <c r="S6618" t="s">
        <v>241</v>
      </c>
      <c r="T6618" t="s">
        <v>76</v>
      </c>
      <c r="U6618" t="s">
        <v>226</v>
      </c>
      <c r="V6618" t="s">
        <v>270</v>
      </c>
      <c r="W6618" t="s">
        <v>122</v>
      </c>
      <c r="X6618" t="s">
        <v>73</v>
      </c>
      <c r="Y6618" t="s">
        <v>141</v>
      </c>
      <c r="Z6618" t="s">
        <v>56</v>
      </c>
      <c r="AA6618" t="s">
        <v>46</v>
      </c>
      <c r="AB6618" t="s">
        <v>46</v>
      </c>
      <c r="AC6618" t="s">
        <v>112</v>
      </c>
      <c r="AD6618" t="s">
        <v>140</v>
      </c>
      <c r="AE6618" t="s">
        <v>380</v>
      </c>
      <c r="AF6618" t="s">
        <v>591</v>
      </c>
      <c r="AG6618" t="s">
        <v>73</v>
      </c>
      <c r="AH6618" t="s">
        <v>64</v>
      </c>
      <c r="AI6618" t="s">
        <v>46</v>
      </c>
      <c r="AJ6618" t="s">
        <v>85</v>
      </c>
      <c r="AK6618" t="s">
        <v>227</v>
      </c>
      <c r="AL6618" t="s">
        <v>122</v>
      </c>
      <c r="AM6618" t="s">
        <v>47</v>
      </c>
      <c r="AN6618" t="s">
        <v>152</v>
      </c>
      <c r="AO6618" t="s">
        <v>103</v>
      </c>
    </row>
    <row r="6619" spans="1:41" hidden="1" x14ac:dyDescent="0.25">
      <c r="A6619" t="s">
        <v>27516</v>
      </c>
      <c r="B6619" t="s">
        <v>27517</v>
      </c>
      <c r="C6619" s="1" t="str">
        <f t="shared" si="416"/>
        <v>21:1066</v>
      </c>
      <c r="D6619" s="1" t="str">
        <f t="shared" si="417"/>
        <v>21:0125</v>
      </c>
      <c r="E6619" t="s">
        <v>27518</v>
      </c>
      <c r="F6619" t="s">
        <v>27519</v>
      </c>
      <c r="H6619">
        <v>51.737471200000002</v>
      </c>
      <c r="I6619">
        <v>-118.3097398</v>
      </c>
      <c r="J6619" s="1" t="str">
        <f t="shared" si="418"/>
        <v>NGR bulk stream sediment</v>
      </c>
      <c r="K6619" s="1" t="str">
        <f t="shared" si="419"/>
        <v>&lt;177 micron (NGR)</v>
      </c>
      <c r="L6619">
        <v>9</v>
      </c>
      <c r="M6619" t="s">
        <v>265</v>
      </c>
      <c r="N6619">
        <v>162</v>
      </c>
      <c r="O6619" t="s">
        <v>61</v>
      </c>
      <c r="P6619" t="s">
        <v>47</v>
      </c>
      <c r="Q6619" t="s">
        <v>592</v>
      </c>
      <c r="R6619" t="s">
        <v>110</v>
      </c>
      <c r="S6619" t="s">
        <v>350</v>
      </c>
      <c r="T6619" t="s">
        <v>76</v>
      </c>
      <c r="U6619" t="s">
        <v>431</v>
      </c>
      <c r="V6619" t="s">
        <v>86</v>
      </c>
      <c r="W6619" t="s">
        <v>130</v>
      </c>
      <c r="X6619" t="s">
        <v>51</v>
      </c>
      <c r="Y6619" t="s">
        <v>124</v>
      </c>
      <c r="Z6619" t="s">
        <v>56</v>
      </c>
      <c r="AA6619" t="s">
        <v>46</v>
      </c>
      <c r="AB6619" t="s">
        <v>174</v>
      </c>
      <c r="AC6619" t="s">
        <v>218</v>
      </c>
      <c r="AD6619" t="s">
        <v>532</v>
      </c>
      <c r="AE6619" t="s">
        <v>380</v>
      </c>
      <c r="AF6619" t="s">
        <v>58</v>
      </c>
      <c r="AG6619" t="s">
        <v>319</v>
      </c>
      <c r="AH6619" t="s">
        <v>64</v>
      </c>
      <c r="AI6619" t="s">
        <v>87</v>
      </c>
      <c r="AJ6619" t="s">
        <v>76</v>
      </c>
      <c r="AK6619" t="s">
        <v>336</v>
      </c>
      <c r="AL6619" t="s">
        <v>47</v>
      </c>
      <c r="AM6619" t="s">
        <v>47</v>
      </c>
      <c r="AN6619" t="s">
        <v>318</v>
      </c>
      <c r="AO6619" t="s">
        <v>55</v>
      </c>
    </row>
    <row r="6620" spans="1:41" hidden="1" x14ac:dyDescent="0.25">
      <c r="A6620" t="s">
        <v>27520</v>
      </c>
      <c r="B6620" t="s">
        <v>27521</v>
      </c>
      <c r="C6620" s="1" t="str">
        <f t="shared" si="416"/>
        <v>21:1066</v>
      </c>
      <c r="D6620" s="1" t="str">
        <f t="shared" si="417"/>
        <v>21:0125</v>
      </c>
      <c r="E6620" t="s">
        <v>27522</v>
      </c>
      <c r="F6620" t="s">
        <v>27523</v>
      </c>
      <c r="H6620">
        <v>51.735825699999999</v>
      </c>
      <c r="I6620">
        <v>-118.2943121</v>
      </c>
      <c r="J6620" s="1" t="str">
        <f t="shared" si="418"/>
        <v>NGR bulk stream sediment</v>
      </c>
      <c r="K6620" s="1" t="str">
        <f t="shared" si="419"/>
        <v>&lt;177 micron (NGR)</v>
      </c>
      <c r="L6620">
        <v>10</v>
      </c>
      <c r="M6620" t="s">
        <v>45</v>
      </c>
      <c r="N6620">
        <v>163</v>
      </c>
      <c r="O6620" t="s">
        <v>81</v>
      </c>
      <c r="P6620" t="s">
        <v>47</v>
      </c>
      <c r="Q6620" t="s">
        <v>432</v>
      </c>
      <c r="R6620" t="s">
        <v>47</v>
      </c>
      <c r="S6620" t="s">
        <v>425</v>
      </c>
      <c r="T6620" t="s">
        <v>82</v>
      </c>
      <c r="U6620" t="s">
        <v>89</v>
      </c>
      <c r="V6620" t="s">
        <v>103</v>
      </c>
      <c r="W6620" t="s">
        <v>260</v>
      </c>
      <c r="X6620" t="s">
        <v>50</v>
      </c>
      <c r="Y6620" t="s">
        <v>350</v>
      </c>
      <c r="Z6620" t="s">
        <v>62</v>
      </c>
      <c r="AA6620" t="s">
        <v>46</v>
      </c>
      <c r="AB6620" t="s">
        <v>174</v>
      </c>
      <c r="AC6620" t="s">
        <v>320</v>
      </c>
      <c r="AD6620" t="s">
        <v>532</v>
      </c>
      <c r="AE6620" t="s">
        <v>380</v>
      </c>
      <c r="AF6620" t="s">
        <v>50</v>
      </c>
      <c r="AG6620" t="s">
        <v>3510</v>
      </c>
      <c r="AH6620" t="s">
        <v>392</v>
      </c>
      <c r="AI6620" t="s">
        <v>139</v>
      </c>
      <c r="AJ6620" t="s">
        <v>1174</v>
      </c>
      <c r="AK6620" t="s">
        <v>58</v>
      </c>
      <c r="AL6620" t="s">
        <v>55</v>
      </c>
      <c r="AM6620" t="s">
        <v>51</v>
      </c>
      <c r="AN6620" t="s">
        <v>119</v>
      </c>
      <c r="AO6620" t="s">
        <v>66</v>
      </c>
    </row>
    <row r="6621" spans="1:41" hidden="1" x14ac:dyDescent="0.25">
      <c r="A6621" t="s">
        <v>27524</v>
      </c>
      <c r="B6621" t="s">
        <v>27525</v>
      </c>
      <c r="C6621" s="1" t="str">
        <f t="shared" si="416"/>
        <v>21:1066</v>
      </c>
      <c r="D6621" s="1" t="str">
        <f t="shared" si="417"/>
        <v>21:0125</v>
      </c>
      <c r="E6621" t="s">
        <v>27526</v>
      </c>
      <c r="F6621" t="s">
        <v>27527</v>
      </c>
      <c r="H6621">
        <v>51.740860699999999</v>
      </c>
      <c r="I6621">
        <v>-118.28864799999999</v>
      </c>
      <c r="J6621" s="1" t="str">
        <f t="shared" si="418"/>
        <v>NGR bulk stream sediment</v>
      </c>
      <c r="K6621" s="1" t="str">
        <f t="shared" si="419"/>
        <v>&lt;177 micron (NGR)</v>
      </c>
      <c r="L6621">
        <v>10</v>
      </c>
      <c r="M6621" t="s">
        <v>71</v>
      </c>
      <c r="N6621">
        <v>164</v>
      </c>
      <c r="O6621" t="s">
        <v>62</v>
      </c>
      <c r="P6621" t="s">
        <v>47</v>
      </c>
      <c r="Q6621" t="s">
        <v>189</v>
      </c>
      <c r="R6621" t="s">
        <v>62</v>
      </c>
      <c r="S6621" t="s">
        <v>146</v>
      </c>
      <c r="T6621" t="s">
        <v>76</v>
      </c>
      <c r="U6621" t="s">
        <v>184</v>
      </c>
      <c r="V6621" t="s">
        <v>79</v>
      </c>
      <c r="W6621" t="s">
        <v>79</v>
      </c>
      <c r="X6621" t="s">
        <v>73</v>
      </c>
      <c r="Y6621" t="s">
        <v>290</v>
      </c>
      <c r="Z6621" t="s">
        <v>84</v>
      </c>
      <c r="AA6621" t="s">
        <v>46</v>
      </c>
      <c r="AB6621" t="s">
        <v>87</v>
      </c>
      <c r="AC6621" t="s">
        <v>165</v>
      </c>
      <c r="AD6621" t="s">
        <v>100</v>
      </c>
      <c r="AE6621" t="s">
        <v>380</v>
      </c>
      <c r="AF6621" t="s">
        <v>55</v>
      </c>
      <c r="AG6621" t="s">
        <v>689</v>
      </c>
      <c r="AH6621" t="s">
        <v>101</v>
      </c>
      <c r="AI6621" t="s">
        <v>110</v>
      </c>
      <c r="AJ6621" t="s">
        <v>209</v>
      </c>
      <c r="AK6621" t="s">
        <v>128</v>
      </c>
      <c r="AL6621" t="s">
        <v>47</v>
      </c>
      <c r="AM6621" t="s">
        <v>122</v>
      </c>
      <c r="AN6621" t="s">
        <v>915</v>
      </c>
      <c r="AO6621" t="s">
        <v>99</v>
      </c>
    </row>
    <row r="6622" spans="1:41" hidden="1" x14ac:dyDescent="0.25">
      <c r="A6622" t="s">
        <v>27528</v>
      </c>
      <c r="B6622" t="s">
        <v>27529</v>
      </c>
      <c r="C6622" s="1" t="str">
        <f t="shared" si="416"/>
        <v>21:1066</v>
      </c>
      <c r="D6622" s="1" t="str">
        <f t="shared" si="417"/>
        <v>21:0125</v>
      </c>
      <c r="E6622" t="s">
        <v>27530</v>
      </c>
      <c r="F6622" t="s">
        <v>27531</v>
      </c>
      <c r="H6622">
        <v>51.755541399999998</v>
      </c>
      <c r="I6622">
        <v>-118.3990931</v>
      </c>
      <c r="J6622" s="1" t="str">
        <f t="shared" si="418"/>
        <v>NGR bulk stream sediment</v>
      </c>
      <c r="K6622" s="1" t="str">
        <f t="shared" si="419"/>
        <v>&lt;177 micron (NGR)</v>
      </c>
      <c r="L6622">
        <v>10</v>
      </c>
      <c r="M6622" t="s">
        <v>95</v>
      </c>
      <c r="N6622">
        <v>165</v>
      </c>
      <c r="O6622" t="s">
        <v>53</v>
      </c>
      <c r="P6622" t="s">
        <v>47</v>
      </c>
      <c r="Q6622" t="s">
        <v>533</v>
      </c>
      <c r="R6622" t="s">
        <v>53</v>
      </c>
      <c r="S6622" t="s">
        <v>236</v>
      </c>
      <c r="T6622" t="s">
        <v>58</v>
      </c>
      <c r="U6622" t="s">
        <v>160</v>
      </c>
      <c r="V6622" t="s">
        <v>125</v>
      </c>
      <c r="W6622" t="s">
        <v>125</v>
      </c>
      <c r="X6622" t="s">
        <v>58</v>
      </c>
      <c r="Y6622" t="s">
        <v>187</v>
      </c>
      <c r="Z6622" t="s">
        <v>56</v>
      </c>
      <c r="AA6622" t="s">
        <v>46</v>
      </c>
      <c r="AB6622" t="s">
        <v>46</v>
      </c>
      <c r="AC6622" t="s">
        <v>175</v>
      </c>
      <c r="AD6622" t="s">
        <v>258</v>
      </c>
      <c r="AE6622" t="s">
        <v>380</v>
      </c>
      <c r="AF6622" t="s">
        <v>224</v>
      </c>
      <c r="AG6622" t="s">
        <v>292</v>
      </c>
      <c r="AH6622" t="s">
        <v>110</v>
      </c>
      <c r="AI6622" t="s">
        <v>149</v>
      </c>
      <c r="AJ6622" t="s">
        <v>108</v>
      </c>
      <c r="AK6622" t="s">
        <v>109</v>
      </c>
      <c r="AL6622" t="s">
        <v>47</v>
      </c>
      <c r="AM6622" t="s">
        <v>47</v>
      </c>
      <c r="AN6622" t="s">
        <v>318</v>
      </c>
      <c r="AO6622" t="s">
        <v>209</v>
      </c>
    </row>
    <row r="6623" spans="1:41" hidden="1" x14ac:dyDescent="0.25">
      <c r="A6623" t="s">
        <v>27532</v>
      </c>
      <c r="B6623" t="s">
        <v>27533</v>
      </c>
      <c r="C6623" s="1" t="str">
        <f t="shared" si="416"/>
        <v>21:1066</v>
      </c>
      <c r="D6623" s="1" t="str">
        <f t="shared" si="417"/>
        <v>21:0125</v>
      </c>
      <c r="E6623" t="s">
        <v>27534</v>
      </c>
      <c r="F6623" t="s">
        <v>27535</v>
      </c>
      <c r="H6623">
        <v>51.773141600000002</v>
      </c>
      <c r="I6623">
        <v>-118.3668363</v>
      </c>
      <c r="J6623" s="1" t="str">
        <f t="shared" si="418"/>
        <v>NGR bulk stream sediment</v>
      </c>
      <c r="K6623" s="1" t="str">
        <f t="shared" si="419"/>
        <v>&lt;177 micron (NGR)</v>
      </c>
      <c r="L6623">
        <v>10</v>
      </c>
      <c r="M6623" t="s">
        <v>117</v>
      </c>
      <c r="N6623">
        <v>166</v>
      </c>
      <c r="O6623" t="s">
        <v>198</v>
      </c>
      <c r="P6623" t="s">
        <v>47</v>
      </c>
      <c r="Q6623" t="s">
        <v>318</v>
      </c>
      <c r="R6623" t="s">
        <v>61</v>
      </c>
      <c r="S6623" t="s">
        <v>250</v>
      </c>
      <c r="T6623" t="s">
        <v>137</v>
      </c>
      <c r="U6623" t="s">
        <v>268</v>
      </c>
      <c r="V6623" t="s">
        <v>173</v>
      </c>
      <c r="W6623" t="s">
        <v>105</v>
      </c>
      <c r="X6623" t="s">
        <v>52</v>
      </c>
      <c r="Y6623" t="s">
        <v>112</v>
      </c>
      <c r="Z6623" t="s">
        <v>56</v>
      </c>
      <c r="AA6623" t="s">
        <v>46</v>
      </c>
      <c r="AB6623" t="s">
        <v>54</v>
      </c>
      <c r="AC6623" t="s">
        <v>175</v>
      </c>
      <c r="AD6623" t="s">
        <v>77</v>
      </c>
      <c r="AE6623" t="s">
        <v>380</v>
      </c>
      <c r="AF6623" t="s">
        <v>182</v>
      </c>
      <c r="AG6623" t="s">
        <v>238</v>
      </c>
      <c r="AH6623" t="s">
        <v>110</v>
      </c>
      <c r="AI6623" t="s">
        <v>46</v>
      </c>
      <c r="AJ6623" t="s">
        <v>108</v>
      </c>
      <c r="AK6623" t="s">
        <v>437</v>
      </c>
      <c r="AL6623" t="s">
        <v>47</v>
      </c>
      <c r="AM6623" t="s">
        <v>47</v>
      </c>
      <c r="AN6623" t="s">
        <v>920</v>
      </c>
      <c r="AO6623" t="s">
        <v>66</v>
      </c>
    </row>
    <row r="6624" spans="1:41" hidden="1" x14ac:dyDescent="0.25">
      <c r="A6624" t="s">
        <v>27536</v>
      </c>
      <c r="B6624" t="s">
        <v>27537</v>
      </c>
      <c r="C6624" s="1" t="str">
        <f t="shared" si="416"/>
        <v>21:1066</v>
      </c>
      <c r="D6624" s="1" t="str">
        <f t="shared" si="417"/>
        <v>21:0125</v>
      </c>
      <c r="E6624" t="s">
        <v>27538</v>
      </c>
      <c r="F6624" t="s">
        <v>27539</v>
      </c>
      <c r="H6624">
        <v>51.774265700000001</v>
      </c>
      <c r="I6624">
        <v>-118.35907210000001</v>
      </c>
      <c r="J6624" s="1" t="str">
        <f t="shared" si="418"/>
        <v>NGR bulk stream sediment</v>
      </c>
      <c r="K6624" s="1" t="str">
        <f t="shared" si="419"/>
        <v>&lt;177 micron (NGR)</v>
      </c>
      <c r="L6624">
        <v>10</v>
      </c>
      <c r="M6624" t="s">
        <v>136</v>
      </c>
      <c r="N6624">
        <v>167</v>
      </c>
      <c r="O6624" t="s">
        <v>185</v>
      </c>
      <c r="P6624" t="s">
        <v>47</v>
      </c>
      <c r="Q6624" t="s">
        <v>790</v>
      </c>
      <c r="R6624" t="s">
        <v>62</v>
      </c>
      <c r="S6624" t="s">
        <v>226</v>
      </c>
      <c r="T6624" t="s">
        <v>209</v>
      </c>
      <c r="U6624" t="s">
        <v>226</v>
      </c>
      <c r="V6624" t="s">
        <v>51</v>
      </c>
      <c r="W6624" t="s">
        <v>206</v>
      </c>
      <c r="X6624" t="s">
        <v>137</v>
      </c>
      <c r="Y6624" t="s">
        <v>342</v>
      </c>
      <c r="Z6624" t="s">
        <v>56</v>
      </c>
      <c r="AA6624" t="s">
        <v>46</v>
      </c>
      <c r="AB6624" t="s">
        <v>149</v>
      </c>
      <c r="AC6624" t="s">
        <v>131</v>
      </c>
      <c r="AD6624" t="s">
        <v>438</v>
      </c>
      <c r="AE6624" t="s">
        <v>380</v>
      </c>
      <c r="AF6624" t="s">
        <v>85</v>
      </c>
      <c r="AG6624" t="s">
        <v>3257</v>
      </c>
      <c r="AH6624" t="s">
        <v>173</v>
      </c>
      <c r="AI6624" t="s">
        <v>101</v>
      </c>
      <c r="AJ6624" t="s">
        <v>3288</v>
      </c>
      <c r="AK6624" t="s">
        <v>150</v>
      </c>
      <c r="AL6624" t="s">
        <v>47</v>
      </c>
      <c r="AM6624" t="s">
        <v>47</v>
      </c>
      <c r="AN6624" t="s">
        <v>48</v>
      </c>
      <c r="AO6624" t="s">
        <v>59</v>
      </c>
    </row>
    <row r="6625" spans="1:41" hidden="1" x14ac:dyDescent="0.25">
      <c r="A6625" t="s">
        <v>27540</v>
      </c>
      <c r="B6625" t="s">
        <v>27541</v>
      </c>
      <c r="C6625" s="1" t="str">
        <f t="shared" si="416"/>
        <v>21:1066</v>
      </c>
      <c r="D6625" s="1" t="str">
        <f t="shared" si="417"/>
        <v>21:0125</v>
      </c>
      <c r="E6625" t="s">
        <v>27542</v>
      </c>
      <c r="F6625" t="s">
        <v>27543</v>
      </c>
      <c r="H6625">
        <v>51.7940842</v>
      </c>
      <c r="I6625">
        <v>-118.3838124</v>
      </c>
      <c r="J6625" s="1" t="str">
        <f t="shared" si="418"/>
        <v>NGR bulk stream sediment</v>
      </c>
      <c r="K6625" s="1" t="str">
        <f t="shared" si="419"/>
        <v>&lt;177 micron (NGR)</v>
      </c>
      <c r="L6625">
        <v>10</v>
      </c>
      <c r="M6625" t="s">
        <v>157</v>
      </c>
      <c r="N6625">
        <v>168</v>
      </c>
      <c r="O6625" t="s">
        <v>198</v>
      </c>
      <c r="P6625" t="s">
        <v>47</v>
      </c>
      <c r="Q6625" t="s">
        <v>299</v>
      </c>
      <c r="R6625" t="s">
        <v>336</v>
      </c>
      <c r="S6625" t="s">
        <v>291</v>
      </c>
      <c r="T6625" t="s">
        <v>217</v>
      </c>
      <c r="U6625" t="s">
        <v>237</v>
      </c>
      <c r="V6625" t="s">
        <v>493</v>
      </c>
      <c r="W6625" t="s">
        <v>128</v>
      </c>
      <c r="X6625" t="s">
        <v>51</v>
      </c>
      <c r="Y6625" t="s">
        <v>162</v>
      </c>
      <c r="Z6625" t="s">
        <v>84</v>
      </c>
      <c r="AA6625" t="s">
        <v>46</v>
      </c>
      <c r="AB6625" t="s">
        <v>46</v>
      </c>
      <c r="AC6625" t="s">
        <v>186</v>
      </c>
      <c r="AD6625" t="s">
        <v>320</v>
      </c>
      <c r="AE6625" t="s">
        <v>380</v>
      </c>
      <c r="AF6625" t="s">
        <v>50</v>
      </c>
      <c r="AG6625" t="s">
        <v>1425</v>
      </c>
      <c r="AH6625" t="s">
        <v>47</v>
      </c>
      <c r="AI6625" t="s">
        <v>235</v>
      </c>
      <c r="AJ6625" t="s">
        <v>108</v>
      </c>
      <c r="AK6625" t="s">
        <v>200</v>
      </c>
      <c r="AL6625" t="s">
        <v>47</v>
      </c>
      <c r="AM6625" t="s">
        <v>47</v>
      </c>
      <c r="AN6625" t="s">
        <v>65</v>
      </c>
      <c r="AO6625" t="s">
        <v>145</v>
      </c>
    </row>
    <row r="6626" spans="1:41" hidden="1" x14ac:dyDescent="0.25">
      <c r="A6626" t="s">
        <v>27544</v>
      </c>
      <c r="B6626" t="s">
        <v>27545</v>
      </c>
      <c r="C6626" s="1" t="str">
        <f t="shared" si="416"/>
        <v>21:1066</v>
      </c>
      <c r="D6626" s="1" t="str">
        <f t="shared" si="417"/>
        <v>21:0125</v>
      </c>
      <c r="E6626" t="s">
        <v>27546</v>
      </c>
      <c r="F6626" t="s">
        <v>27547</v>
      </c>
      <c r="H6626">
        <v>51.7958663</v>
      </c>
      <c r="I6626">
        <v>-118.367538</v>
      </c>
      <c r="J6626" s="1" t="str">
        <f t="shared" si="418"/>
        <v>NGR bulk stream sediment</v>
      </c>
      <c r="K6626" s="1" t="str">
        <f t="shared" si="419"/>
        <v>&lt;177 micron (NGR)</v>
      </c>
      <c r="L6626">
        <v>10</v>
      </c>
      <c r="M6626" t="s">
        <v>280</v>
      </c>
      <c r="N6626">
        <v>169</v>
      </c>
      <c r="O6626" t="s">
        <v>174</v>
      </c>
      <c r="P6626" t="s">
        <v>47</v>
      </c>
      <c r="Q6626" t="s">
        <v>802</v>
      </c>
      <c r="R6626" t="s">
        <v>149</v>
      </c>
      <c r="S6626" t="s">
        <v>438</v>
      </c>
      <c r="T6626" t="s">
        <v>66</v>
      </c>
      <c r="U6626" t="s">
        <v>438</v>
      </c>
      <c r="V6626" t="s">
        <v>73</v>
      </c>
      <c r="W6626" t="s">
        <v>72</v>
      </c>
      <c r="X6626" t="s">
        <v>137</v>
      </c>
      <c r="Y6626" t="s">
        <v>344</v>
      </c>
      <c r="Z6626" t="s">
        <v>56</v>
      </c>
      <c r="AA6626" t="s">
        <v>46</v>
      </c>
      <c r="AB6626" t="s">
        <v>174</v>
      </c>
      <c r="AC6626" t="s">
        <v>225</v>
      </c>
      <c r="AD6626" t="s">
        <v>226</v>
      </c>
      <c r="AE6626" t="s">
        <v>380</v>
      </c>
      <c r="AF6626" t="s">
        <v>85</v>
      </c>
      <c r="AG6626" t="s">
        <v>791</v>
      </c>
      <c r="AH6626" t="s">
        <v>81</v>
      </c>
      <c r="AI6626" t="s">
        <v>105</v>
      </c>
      <c r="AJ6626" t="s">
        <v>1324</v>
      </c>
      <c r="AK6626" t="s">
        <v>148</v>
      </c>
      <c r="AL6626" t="s">
        <v>47</v>
      </c>
      <c r="AM6626" t="s">
        <v>122</v>
      </c>
      <c r="AN6626" t="s">
        <v>294</v>
      </c>
      <c r="AO6626" t="s">
        <v>330</v>
      </c>
    </row>
    <row r="6627" spans="1:41" hidden="1" x14ac:dyDescent="0.25">
      <c r="A6627" t="s">
        <v>27548</v>
      </c>
      <c r="B6627" t="s">
        <v>27549</v>
      </c>
      <c r="C6627" s="1" t="str">
        <f t="shared" si="416"/>
        <v>21:1066</v>
      </c>
      <c r="D6627" s="1" t="str">
        <f t="shared" si="417"/>
        <v>21:0125</v>
      </c>
      <c r="E6627" t="s">
        <v>27546</v>
      </c>
      <c r="F6627" t="s">
        <v>27550</v>
      </c>
      <c r="H6627">
        <v>51.7958663</v>
      </c>
      <c r="I6627">
        <v>-118.367538</v>
      </c>
      <c r="J6627" s="1" t="str">
        <f t="shared" si="418"/>
        <v>NGR bulk stream sediment</v>
      </c>
      <c r="K6627" s="1" t="str">
        <f t="shared" si="419"/>
        <v>&lt;177 micron (NGR)</v>
      </c>
      <c r="L6627">
        <v>10</v>
      </c>
      <c r="M6627" t="s">
        <v>288</v>
      </c>
      <c r="N6627">
        <v>170</v>
      </c>
      <c r="O6627" t="s">
        <v>149</v>
      </c>
      <c r="P6627" t="s">
        <v>47</v>
      </c>
      <c r="Q6627" t="s">
        <v>97</v>
      </c>
      <c r="R6627" t="s">
        <v>257</v>
      </c>
      <c r="S6627" t="s">
        <v>226</v>
      </c>
      <c r="T6627" t="s">
        <v>50</v>
      </c>
      <c r="U6627" t="s">
        <v>431</v>
      </c>
      <c r="V6627" t="s">
        <v>371</v>
      </c>
      <c r="W6627" t="s">
        <v>228</v>
      </c>
      <c r="X6627" t="s">
        <v>137</v>
      </c>
      <c r="Y6627" t="s">
        <v>268</v>
      </c>
      <c r="Z6627" t="s">
        <v>199</v>
      </c>
      <c r="AA6627" t="s">
        <v>46</v>
      </c>
      <c r="AB6627" t="s">
        <v>174</v>
      </c>
      <c r="AC6627" t="s">
        <v>165</v>
      </c>
      <c r="AD6627" t="s">
        <v>237</v>
      </c>
      <c r="AE6627" t="s">
        <v>380</v>
      </c>
      <c r="AF6627" t="s">
        <v>85</v>
      </c>
      <c r="AG6627" t="s">
        <v>1017</v>
      </c>
      <c r="AH6627" t="s">
        <v>63</v>
      </c>
      <c r="AI6627" t="s">
        <v>105</v>
      </c>
      <c r="AJ6627" t="s">
        <v>283</v>
      </c>
      <c r="AK6627" t="s">
        <v>359</v>
      </c>
      <c r="AL6627" t="s">
        <v>47</v>
      </c>
      <c r="AM6627" t="s">
        <v>122</v>
      </c>
      <c r="AN6627" t="s">
        <v>935</v>
      </c>
      <c r="AO6627" t="s">
        <v>145</v>
      </c>
    </row>
    <row r="6628" spans="1:41" hidden="1" x14ac:dyDescent="0.25">
      <c r="A6628" t="s">
        <v>27551</v>
      </c>
      <c r="B6628" t="s">
        <v>27552</v>
      </c>
      <c r="C6628" s="1" t="str">
        <f t="shared" si="416"/>
        <v>21:1066</v>
      </c>
      <c r="D6628" s="1" t="str">
        <f t="shared" si="417"/>
        <v>21:0125</v>
      </c>
      <c r="E6628" t="s">
        <v>27553</v>
      </c>
      <c r="F6628" t="s">
        <v>27554</v>
      </c>
      <c r="H6628">
        <v>51.819136399999998</v>
      </c>
      <c r="I6628">
        <v>-118.3876848</v>
      </c>
      <c r="J6628" s="1" t="str">
        <f t="shared" si="418"/>
        <v>NGR bulk stream sediment</v>
      </c>
      <c r="K6628" s="1" t="str">
        <f t="shared" si="419"/>
        <v>&lt;177 micron (NGR)</v>
      </c>
      <c r="L6628">
        <v>10</v>
      </c>
      <c r="M6628" t="s">
        <v>170</v>
      </c>
      <c r="N6628">
        <v>171</v>
      </c>
      <c r="O6628" t="s">
        <v>53</v>
      </c>
      <c r="P6628" t="s">
        <v>47</v>
      </c>
      <c r="Q6628" t="s">
        <v>281</v>
      </c>
      <c r="R6628" t="s">
        <v>125</v>
      </c>
      <c r="S6628" t="s">
        <v>438</v>
      </c>
      <c r="T6628" t="s">
        <v>85</v>
      </c>
      <c r="U6628" t="s">
        <v>667</v>
      </c>
      <c r="V6628" t="s">
        <v>161</v>
      </c>
      <c r="W6628" t="s">
        <v>200</v>
      </c>
      <c r="X6628" t="s">
        <v>58</v>
      </c>
      <c r="Y6628" t="s">
        <v>250</v>
      </c>
      <c r="Z6628" t="s">
        <v>62</v>
      </c>
      <c r="AA6628" t="s">
        <v>46</v>
      </c>
      <c r="AB6628" t="s">
        <v>149</v>
      </c>
      <c r="AC6628" t="s">
        <v>209</v>
      </c>
      <c r="AD6628" t="s">
        <v>445</v>
      </c>
      <c r="AE6628" t="s">
        <v>380</v>
      </c>
      <c r="AF6628" t="s">
        <v>108</v>
      </c>
      <c r="AG6628" t="s">
        <v>903</v>
      </c>
      <c r="AH6628" t="s">
        <v>161</v>
      </c>
      <c r="AI6628" t="s">
        <v>105</v>
      </c>
      <c r="AJ6628" t="s">
        <v>283</v>
      </c>
      <c r="AK6628" t="s">
        <v>227</v>
      </c>
      <c r="AL6628" t="s">
        <v>47</v>
      </c>
      <c r="AM6628" t="s">
        <v>103</v>
      </c>
      <c r="AN6628" t="s">
        <v>920</v>
      </c>
      <c r="AO6628" t="s">
        <v>267</v>
      </c>
    </row>
    <row r="6629" spans="1:41" hidden="1" x14ac:dyDescent="0.25">
      <c r="A6629" t="s">
        <v>27555</v>
      </c>
      <c r="B6629" t="s">
        <v>27556</v>
      </c>
      <c r="C6629" s="1" t="str">
        <f t="shared" si="416"/>
        <v>21:1066</v>
      </c>
      <c r="D6629" s="1" t="str">
        <f t="shared" si="417"/>
        <v>21:0125</v>
      </c>
      <c r="E6629" t="s">
        <v>27557</v>
      </c>
      <c r="F6629" t="s">
        <v>27558</v>
      </c>
      <c r="H6629">
        <v>51.849954799999999</v>
      </c>
      <c r="I6629">
        <v>-118.439159</v>
      </c>
      <c r="J6629" s="1" t="str">
        <f t="shared" si="418"/>
        <v>NGR bulk stream sediment</v>
      </c>
      <c r="K6629" s="1" t="str">
        <f t="shared" si="419"/>
        <v>&lt;177 micron (NGR)</v>
      </c>
      <c r="L6629">
        <v>10</v>
      </c>
      <c r="M6629" t="s">
        <v>180</v>
      </c>
      <c r="N6629">
        <v>172</v>
      </c>
      <c r="O6629" t="s">
        <v>198</v>
      </c>
      <c r="P6629" t="s">
        <v>47</v>
      </c>
      <c r="Q6629" t="s">
        <v>337</v>
      </c>
      <c r="R6629" t="s">
        <v>161</v>
      </c>
      <c r="S6629" t="s">
        <v>425</v>
      </c>
      <c r="T6629" t="s">
        <v>267</v>
      </c>
      <c r="U6629" t="s">
        <v>251</v>
      </c>
      <c r="V6629" t="s">
        <v>63</v>
      </c>
      <c r="W6629" t="s">
        <v>271</v>
      </c>
      <c r="X6629" t="s">
        <v>55</v>
      </c>
      <c r="Y6629" t="s">
        <v>236</v>
      </c>
      <c r="Z6629" t="s">
        <v>54</v>
      </c>
      <c r="AA6629" t="s">
        <v>46</v>
      </c>
      <c r="AB6629" t="s">
        <v>61</v>
      </c>
      <c r="AC6629" t="s">
        <v>50</v>
      </c>
      <c r="AD6629" t="s">
        <v>532</v>
      </c>
      <c r="AE6629" t="s">
        <v>380</v>
      </c>
      <c r="AF6629" t="s">
        <v>50</v>
      </c>
      <c r="AG6629" t="s">
        <v>1340</v>
      </c>
      <c r="AH6629" t="s">
        <v>130</v>
      </c>
      <c r="AI6629" t="s">
        <v>63</v>
      </c>
      <c r="AJ6629" t="s">
        <v>657</v>
      </c>
      <c r="AK6629" t="s">
        <v>260</v>
      </c>
      <c r="AL6629" t="s">
        <v>47</v>
      </c>
      <c r="AM6629" t="s">
        <v>51</v>
      </c>
      <c r="AN6629" t="s">
        <v>780</v>
      </c>
      <c r="AO6629" t="s">
        <v>76</v>
      </c>
    </row>
    <row r="6630" spans="1:41" hidden="1" x14ac:dyDescent="0.25">
      <c r="A6630" t="s">
        <v>27559</v>
      </c>
      <c r="B6630" t="s">
        <v>27560</v>
      </c>
      <c r="C6630" s="1" t="str">
        <f t="shared" si="416"/>
        <v>21:1066</v>
      </c>
      <c r="D6630" s="1" t="str">
        <f t="shared" si="417"/>
        <v>21:0125</v>
      </c>
      <c r="E6630" t="s">
        <v>27561</v>
      </c>
      <c r="F6630" t="s">
        <v>27562</v>
      </c>
      <c r="H6630">
        <v>51.855025599999998</v>
      </c>
      <c r="I6630">
        <v>-118.4494708</v>
      </c>
      <c r="J6630" s="1" t="str">
        <f t="shared" si="418"/>
        <v>NGR bulk stream sediment</v>
      </c>
      <c r="K6630" s="1" t="str">
        <f t="shared" si="419"/>
        <v>&lt;177 micron (NGR)</v>
      </c>
      <c r="L6630">
        <v>10</v>
      </c>
      <c r="M6630" t="s">
        <v>195</v>
      </c>
      <c r="N6630">
        <v>173</v>
      </c>
      <c r="O6630" t="s">
        <v>185</v>
      </c>
      <c r="P6630" t="s">
        <v>47</v>
      </c>
      <c r="Q6630" t="s">
        <v>294</v>
      </c>
      <c r="R6630" t="s">
        <v>62</v>
      </c>
      <c r="S6630" t="s">
        <v>196</v>
      </c>
      <c r="T6630" t="s">
        <v>108</v>
      </c>
      <c r="U6630" t="s">
        <v>184</v>
      </c>
      <c r="V6630" t="s">
        <v>79</v>
      </c>
      <c r="W6630" t="s">
        <v>206</v>
      </c>
      <c r="X6630" t="s">
        <v>85</v>
      </c>
      <c r="Y6630" t="s">
        <v>237</v>
      </c>
      <c r="Z6630" t="s">
        <v>185</v>
      </c>
      <c r="AA6630" t="s">
        <v>46</v>
      </c>
      <c r="AB6630" t="s">
        <v>185</v>
      </c>
      <c r="AC6630" t="s">
        <v>58</v>
      </c>
      <c r="AD6630" t="s">
        <v>126</v>
      </c>
      <c r="AE6630" t="s">
        <v>380</v>
      </c>
      <c r="AF6630" t="s">
        <v>85</v>
      </c>
      <c r="AG6630" t="s">
        <v>2109</v>
      </c>
      <c r="AH6630" t="s">
        <v>81</v>
      </c>
      <c r="AI6630" t="s">
        <v>72</v>
      </c>
      <c r="AJ6630" t="s">
        <v>20321</v>
      </c>
      <c r="AK6630" t="s">
        <v>108</v>
      </c>
      <c r="AL6630" t="s">
        <v>47</v>
      </c>
      <c r="AM6630" t="s">
        <v>137</v>
      </c>
      <c r="AN6630" t="s">
        <v>215</v>
      </c>
      <c r="AO6630" t="s">
        <v>330</v>
      </c>
    </row>
    <row r="6631" spans="1:41" hidden="1" x14ac:dyDescent="0.25">
      <c r="A6631" t="s">
        <v>27563</v>
      </c>
      <c r="B6631" t="s">
        <v>27564</v>
      </c>
      <c r="C6631" s="1" t="str">
        <f t="shared" si="416"/>
        <v>21:1066</v>
      </c>
      <c r="D6631" s="1" t="str">
        <f t="shared" si="417"/>
        <v>21:0125</v>
      </c>
      <c r="E6631" t="s">
        <v>27565</v>
      </c>
      <c r="F6631" t="s">
        <v>27566</v>
      </c>
      <c r="H6631">
        <v>51.815299699999997</v>
      </c>
      <c r="I6631">
        <v>-118.4544053</v>
      </c>
      <c r="J6631" s="1" t="str">
        <f t="shared" si="418"/>
        <v>NGR bulk stream sediment</v>
      </c>
      <c r="K6631" s="1" t="str">
        <f t="shared" si="419"/>
        <v>&lt;177 micron (NGR)</v>
      </c>
      <c r="L6631">
        <v>10</v>
      </c>
      <c r="M6631" t="s">
        <v>205</v>
      </c>
      <c r="N6631">
        <v>174</v>
      </c>
      <c r="O6631" t="s">
        <v>57</v>
      </c>
      <c r="P6631" t="s">
        <v>47</v>
      </c>
      <c r="Q6631" t="s">
        <v>337</v>
      </c>
      <c r="R6631" t="s">
        <v>60</v>
      </c>
      <c r="S6631" t="s">
        <v>207</v>
      </c>
      <c r="T6631" t="s">
        <v>108</v>
      </c>
      <c r="U6631" t="s">
        <v>268</v>
      </c>
      <c r="V6631" t="s">
        <v>257</v>
      </c>
      <c r="W6631" t="s">
        <v>282</v>
      </c>
      <c r="X6631" t="s">
        <v>58</v>
      </c>
      <c r="Y6631" t="s">
        <v>300</v>
      </c>
      <c r="Z6631" t="s">
        <v>53</v>
      </c>
      <c r="AA6631" t="s">
        <v>46</v>
      </c>
      <c r="AB6631" t="s">
        <v>87</v>
      </c>
      <c r="AC6631" t="s">
        <v>58</v>
      </c>
      <c r="AD6631" t="s">
        <v>532</v>
      </c>
      <c r="AE6631" t="s">
        <v>380</v>
      </c>
      <c r="AF6631" t="s">
        <v>127</v>
      </c>
      <c r="AG6631" t="s">
        <v>723</v>
      </c>
      <c r="AH6631" t="s">
        <v>79</v>
      </c>
      <c r="AI6631" t="s">
        <v>64</v>
      </c>
      <c r="AJ6631" t="s">
        <v>175</v>
      </c>
      <c r="AK6631" t="s">
        <v>270</v>
      </c>
      <c r="AL6631" t="s">
        <v>47</v>
      </c>
      <c r="AM6631" t="s">
        <v>103</v>
      </c>
      <c r="AN6631" t="s">
        <v>289</v>
      </c>
      <c r="AO6631" t="s">
        <v>58</v>
      </c>
    </row>
    <row r="6632" spans="1:41" hidden="1" x14ac:dyDescent="0.25">
      <c r="A6632" t="s">
        <v>27567</v>
      </c>
      <c r="B6632" t="s">
        <v>27568</v>
      </c>
      <c r="C6632" s="1" t="str">
        <f t="shared" si="416"/>
        <v>21:1066</v>
      </c>
      <c r="D6632" s="1" t="str">
        <f t="shared" si="417"/>
        <v>21:0125</v>
      </c>
      <c r="E6632" t="s">
        <v>27569</v>
      </c>
      <c r="F6632" t="s">
        <v>27570</v>
      </c>
      <c r="H6632">
        <v>51.838638099999997</v>
      </c>
      <c r="I6632">
        <v>-118.4722129</v>
      </c>
      <c r="J6632" s="1" t="str">
        <f t="shared" si="418"/>
        <v>NGR bulk stream sediment</v>
      </c>
      <c r="K6632" s="1" t="str">
        <f t="shared" si="419"/>
        <v>&lt;177 micron (NGR)</v>
      </c>
      <c r="L6632">
        <v>10</v>
      </c>
      <c r="M6632" t="s">
        <v>214</v>
      </c>
      <c r="N6632">
        <v>175</v>
      </c>
      <c r="O6632" t="s">
        <v>57</v>
      </c>
      <c r="P6632" t="s">
        <v>47</v>
      </c>
      <c r="Q6632" t="s">
        <v>2563</v>
      </c>
      <c r="R6632" t="s">
        <v>79</v>
      </c>
      <c r="S6632" t="s">
        <v>237</v>
      </c>
      <c r="T6632" t="s">
        <v>127</v>
      </c>
      <c r="U6632" t="s">
        <v>342</v>
      </c>
      <c r="V6632" t="s">
        <v>101</v>
      </c>
      <c r="W6632" t="s">
        <v>123</v>
      </c>
      <c r="X6632" t="s">
        <v>52</v>
      </c>
      <c r="Y6632" t="s">
        <v>418</v>
      </c>
      <c r="Z6632" t="s">
        <v>53</v>
      </c>
      <c r="AA6632" t="s">
        <v>46</v>
      </c>
      <c r="AB6632" t="s">
        <v>87</v>
      </c>
      <c r="AC6632" t="s">
        <v>58</v>
      </c>
      <c r="AD6632" t="s">
        <v>251</v>
      </c>
      <c r="AE6632" t="s">
        <v>380</v>
      </c>
      <c r="AF6632" t="s">
        <v>127</v>
      </c>
      <c r="AG6632" t="s">
        <v>1017</v>
      </c>
      <c r="AH6632" t="s">
        <v>63</v>
      </c>
      <c r="AI6632" t="s">
        <v>47</v>
      </c>
      <c r="AJ6632" t="s">
        <v>209</v>
      </c>
      <c r="AK6632" t="s">
        <v>270</v>
      </c>
      <c r="AL6632" t="s">
        <v>103</v>
      </c>
      <c r="AM6632" t="s">
        <v>103</v>
      </c>
      <c r="AN6632" t="s">
        <v>152</v>
      </c>
      <c r="AO6632" t="s">
        <v>330</v>
      </c>
    </row>
    <row r="6633" spans="1:41" hidden="1" x14ac:dyDescent="0.25">
      <c r="A6633" t="s">
        <v>27571</v>
      </c>
      <c r="B6633" t="s">
        <v>27572</v>
      </c>
      <c r="C6633" s="1" t="str">
        <f t="shared" si="416"/>
        <v>21:1066</v>
      </c>
      <c r="D6633" s="1" t="str">
        <f t="shared" si="417"/>
        <v>21:0125</v>
      </c>
      <c r="E6633" t="s">
        <v>27573</v>
      </c>
      <c r="F6633" t="s">
        <v>27574</v>
      </c>
      <c r="H6633">
        <v>51.8430277</v>
      </c>
      <c r="I6633">
        <v>-118.4835487</v>
      </c>
      <c r="J6633" s="1" t="str">
        <f t="shared" si="418"/>
        <v>NGR bulk stream sediment</v>
      </c>
      <c r="K6633" s="1" t="str">
        <f t="shared" si="419"/>
        <v>&lt;177 micron (NGR)</v>
      </c>
      <c r="L6633">
        <v>10</v>
      </c>
      <c r="M6633" t="s">
        <v>223</v>
      </c>
      <c r="N6633">
        <v>176</v>
      </c>
      <c r="O6633" t="s">
        <v>46</v>
      </c>
      <c r="P6633" t="s">
        <v>103</v>
      </c>
      <c r="Q6633" t="s">
        <v>189</v>
      </c>
      <c r="R6633" t="s">
        <v>198</v>
      </c>
      <c r="S6633" t="s">
        <v>89</v>
      </c>
      <c r="T6633" t="s">
        <v>66</v>
      </c>
      <c r="U6633" t="s">
        <v>146</v>
      </c>
      <c r="V6633" t="s">
        <v>271</v>
      </c>
      <c r="W6633" t="s">
        <v>164</v>
      </c>
      <c r="X6633" t="s">
        <v>58</v>
      </c>
      <c r="Y6633" t="s">
        <v>350</v>
      </c>
      <c r="Z6633" t="s">
        <v>198</v>
      </c>
      <c r="AA6633" t="s">
        <v>46</v>
      </c>
      <c r="AB6633" t="s">
        <v>149</v>
      </c>
      <c r="AC6633" t="s">
        <v>218</v>
      </c>
      <c r="AD6633" t="s">
        <v>237</v>
      </c>
      <c r="AE6633" t="s">
        <v>380</v>
      </c>
      <c r="AF6633" t="s">
        <v>108</v>
      </c>
      <c r="AG6633" t="s">
        <v>3293</v>
      </c>
      <c r="AH6633" t="s">
        <v>206</v>
      </c>
      <c r="AI6633" t="s">
        <v>173</v>
      </c>
      <c r="AJ6633" t="s">
        <v>11675</v>
      </c>
      <c r="AK6633" t="s">
        <v>58</v>
      </c>
      <c r="AL6633" t="s">
        <v>47</v>
      </c>
      <c r="AM6633" t="s">
        <v>51</v>
      </c>
      <c r="AN6633" t="s">
        <v>1304</v>
      </c>
      <c r="AO6633" t="s">
        <v>217</v>
      </c>
    </row>
    <row r="6634" spans="1:41" hidden="1" x14ac:dyDescent="0.25">
      <c r="A6634" t="s">
        <v>27575</v>
      </c>
      <c r="B6634" t="s">
        <v>27576</v>
      </c>
      <c r="C6634" s="1" t="str">
        <f t="shared" si="416"/>
        <v>21:1066</v>
      </c>
      <c r="D6634" s="1" t="str">
        <f t="shared" si="417"/>
        <v>21:0125</v>
      </c>
      <c r="E6634" t="s">
        <v>27577</v>
      </c>
      <c r="F6634" t="s">
        <v>27578</v>
      </c>
      <c r="H6634">
        <v>51.823091400000003</v>
      </c>
      <c r="I6634">
        <v>-118.5271225</v>
      </c>
      <c r="J6634" s="1" t="str">
        <f t="shared" si="418"/>
        <v>NGR bulk stream sediment</v>
      </c>
      <c r="K6634" s="1" t="str">
        <f t="shared" si="419"/>
        <v>&lt;177 micron (NGR)</v>
      </c>
      <c r="L6634">
        <v>10</v>
      </c>
      <c r="M6634" t="s">
        <v>233</v>
      </c>
      <c r="N6634">
        <v>177</v>
      </c>
      <c r="O6634" t="s">
        <v>62</v>
      </c>
      <c r="P6634" t="s">
        <v>47</v>
      </c>
      <c r="Q6634" t="s">
        <v>638</v>
      </c>
      <c r="R6634" t="s">
        <v>87</v>
      </c>
      <c r="S6634" t="s">
        <v>146</v>
      </c>
      <c r="T6634" t="s">
        <v>267</v>
      </c>
      <c r="U6634" t="s">
        <v>438</v>
      </c>
      <c r="V6634" t="s">
        <v>122</v>
      </c>
      <c r="W6634" t="s">
        <v>103</v>
      </c>
      <c r="X6634" t="s">
        <v>85</v>
      </c>
      <c r="Y6634" t="s">
        <v>107</v>
      </c>
      <c r="Z6634" t="s">
        <v>199</v>
      </c>
      <c r="AA6634" t="s">
        <v>46</v>
      </c>
      <c r="AB6634" t="s">
        <v>198</v>
      </c>
      <c r="AC6634" t="s">
        <v>240</v>
      </c>
      <c r="AD6634" t="s">
        <v>328</v>
      </c>
      <c r="AE6634" t="s">
        <v>380</v>
      </c>
      <c r="AF6634" t="s">
        <v>58</v>
      </c>
      <c r="AG6634" t="s">
        <v>703</v>
      </c>
      <c r="AH6634" t="s">
        <v>493</v>
      </c>
      <c r="AI6634" t="s">
        <v>185</v>
      </c>
      <c r="AJ6634" t="s">
        <v>50</v>
      </c>
      <c r="AK6634" t="s">
        <v>142</v>
      </c>
      <c r="AL6634" t="s">
        <v>47</v>
      </c>
      <c r="AM6634" t="s">
        <v>47</v>
      </c>
      <c r="AN6634" t="s">
        <v>337</v>
      </c>
      <c r="AO6634" t="s">
        <v>66</v>
      </c>
    </row>
    <row r="6635" spans="1:41" hidden="1" x14ac:dyDescent="0.25">
      <c r="A6635" t="s">
        <v>27579</v>
      </c>
      <c r="B6635" t="s">
        <v>27580</v>
      </c>
      <c r="C6635" s="1" t="str">
        <f t="shared" si="416"/>
        <v>21:1066</v>
      </c>
      <c r="D6635" s="1" t="str">
        <f t="shared" si="417"/>
        <v>21:0125</v>
      </c>
      <c r="E6635" t="s">
        <v>27581</v>
      </c>
      <c r="F6635" t="s">
        <v>27582</v>
      </c>
      <c r="H6635">
        <v>51.829142400000002</v>
      </c>
      <c r="I6635">
        <v>-118.5876136</v>
      </c>
      <c r="J6635" s="1" t="str">
        <f t="shared" si="418"/>
        <v>NGR bulk stream sediment</v>
      </c>
      <c r="K6635" s="1" t="str">
        <f t="shared" si="419"/>
        <v>&lt;177 micron (NGR)</v>
      </c>
      <c r="L6635">
        <v>10</v>
      </c>
      <c r="M6635" t="s">
        <v>248</v>
      </c>
      <c r="N6635">
        <v>178</v>
      </c>
      <c r="O6635" t="s">
        <v>62</v>
      </c>
      <c r="P6635" t="s">
        <v>47</v>
      </c>
      <c r="Q6635" t="s">
        <v>196</v>
      </c>
      <c r="R6635" t="s">
        <v>61</v>
      </c>
      <c r="S6635" t="s">
        <v>329</v>
      </c>
      <c r="T6635" t="s">
        <v>127</v>
      </c>
      <c r="U6635" t="s">
        <v>146</v>
      </c>
      <c r="V6635" t="s">
        <v>81</v>
      </c>
      <c r="W6635" t="s">
        <v>130</v>
      </c>
      <c r="X6635" t="s">
        <v>58</v>
      </c>
      <c r="Y6635" t="s">
        <v>112</v>
      </c>
      <c r="Z6635" t="s">
        <v>199</v>
      </c>
      <c r="AA6635" t="s">
        <v>46</v>
      </c>
      <c r="AB6635" t="s">
        <v>149</v>
      </c>
      <c r="AC6635" t="s">
        <v>82</v>
      </c>
      <c r="AD6635" t="s">
        <v>160</v>
      </c>
      <c r="AE6635" t="s">
        <v>380</v>
      </c>
      <c r="AF6635" t="s">
        <v>148</v>
      </c>
      <c r="AG6635" t="s">
        <v>188</v>
      </c>
      <c r="AH6635" t="s">
        <v>105</v>
      </c>
      <c r="AI6635" t="s">
        <v>46</v>
      </c>
      <c r="AJ6635" t="s">
        <v>85</v>
      </c>
      <c r="AK6635" t="s">
        <v>122</v>
      </c>
      <c r="AL6635" t="s">
        <v>47</v>
      </c>
      <c r="AM6635" t="s">
        <v>47</v>
      </c>
      <c r="AN6635" t="s">
        <v>322</v>
      </c>
      <c r="AO6635" t="s">
        <v>58</v>
      </c>
    </row>
    <row r="6636" spans="1:41" hidden="1" x14ac:dyDescent="0.25">
      <c r="A6636" t="s">
        <v>27583</v>
      </c>
      <c r="B6636" t="s">
        <v>27584</v>
      </c>
      <c r="C6636" s="1" t="str">
        <f t="shared" si="416"/>
        <v>21:1066</v>
      </c>
      <c r="D6636" s="1" t="str">
        <f t="shared" si="417"/>
        <v>21:0125</v>
      </c>
      <c r="E6636" t="s">
        <v>27585</v>
      </c>
      <c r="F6636" t="s">
        <v>27586</v>
      </c>
      <c r="H6636">
        <v>51.829947900000001</v>
      </c>
      <c r="I6636">
        <v>-118.5323179</v>
      </c>
      <c r="J6636" s="1" t="str">
        <f t="shared" si="418"/>
        <v>NGR bulk stream sediment</v>
      </c>
      <c r="K6636" s="1" t="str">
        <f t="shared" si="419"/>
        <v>&lt;177 micron (NGR)</v>
      </c>
      <c r="L6636">
        <v>10</v>
      </c>
      <c r="M6636" t="s">
        <v>256</v>
      </c>
      <c r="N6636">
        <v>179</v>
      </c>
      <c r="O6636" t="s">
        <v>53</v>
      </c>
      <c r="P6636" t="s">
        <v>47</v>
      </c>
      <c r="Q6636" t="s">
        <v>807</v>
      </c>
      <c r="R6636" t="s">
        <v>151</v>
      </c>
      <c r="S6636" t="s">
        <v>89</v>
      </c>
      <c r="T6636" t="s">
        <v>108</v>
      </c>
      <c r="U6636" t="s">
        <v>438</v>
      </c>
      <c r="V6636" t="s">
        <v>271</v>
      </c>
      <c r="W6636" t="s">
        <v>164</v>
      </c>
      <c r="X6636" t="s">
        <v>330</v>
      </c>
      <c r="Y6636" t="s">
        <v>331</v>
      </c>
      <c r="Z6636" t="s">
        <v>53</v>
      </c>
      <c r="AA6636" t="s">
        <v>46</v>
      </c>
      <c r="AB6636" t="s">
        <v>185</v>
      </c>
      <c r="AC6636" t="s">
        <v>50</v>
      </c>
      <c r="AD6636" t="s">
        <v>146</v>
      </c>
      <c r="AE6636" t="s">
        <v>380</v>
      </c>
      <c r="AF6636" t="s">
        <v>108</v>
      </c>
      <c r="AG6636" t="s">
        <v>3279</v>
      </c>
      <c r="AH6636" t="s">
        <v>161</v>
      </c>
      <c r="AI6636" t="s">
        <v>125</v>
      </c>
      <c r="AJ6636" t="s">
        <v>165</v>
      </c>
      <c r="AK6636" t="s">
        <v>292</v>
      </c>
      <c r="AL6636" t="s">
        <v>47</v>
      </c>
      <c r="AM6636" t="s">
        <v>103</v>
      </c>
      <c r="AN6636" t="s">
        <v>299</v>
      </c>
      <c r="AO6636" t="s">
        <v>76</v>
      </c>
    </row>
    <row r="6637" spans="1:41" hidden="1" x14ac:dyDescent="0.25">
      <c r="A6637" t="s">
        <v>27587</v>
      </c>
      <c r="B6637" t="s">
        <v>27588</v>
      </c>
      <c r="C6637" s="1" t="str">
        <f t="shared" si="416"/>
        <v>21:1066</v>
      </c>
      <c r="D6637" s="1" t="str">
        <f t="shared" si="417"/>
        <v>21:0125</v>
      </c>
      <c r="E6637" t="s">
        <v>27589</v>
      </c>
      <c r="F6637" t="s">
        <v>27590</v>
      </c>
      <c r="H6637">
        <v>51.8013902</v>
      </c>
      <c r="I6637">
        <v>-118.493016</v>
      </c>
      <c r="J6637" s="1" t="str">
        <f t="shared" si="418"/>
        <v>NGR bulk stream sediment</v>
      </c>
      <c r="K6637" s="1" t="str">
        <f t="shared" si="419"/>
        <v>&lt;177 micron (NGR)</v>
      </c>
      <c r="L6637">
        <v>10</v>
      </c>
      <c r="M6637" t="s">
        <v>265</v>
      </c>
      <c r="N6637">
        <v>180</v>
      </c>
      <c r="O6637" t="s">
        <v>62</v>
      </c>
      <c r="P6637" t="s">
        <v>47</v>
      </c>
      <c r="Q6637" t="s">
        <v>152</v>
      </c>
      <c r="R6637" t="s">
        <v>81</v>
      </c>
      <c r="S6637" t="s">
        <v>438</v>
      </c>
      <c r="T6637" t="s">
        <v>267</v>
      </c>
      <c r="U6637" t="s">
        <v>146</v>
      </c>
      <c r="V6637" t="s">
        <v>257</v>
      </c>
      <c r="W6637" t="s">
        <v>200</v>
      </c>
      <c r="X6637" t="s">
        <v>330</v>
      </c>
      <c r="Y6637" t="s">
        <v>290</v>
      </c>
      <c r="Z6637" t="s">
        <v>62</v>
      </c>
      <c r="AA6637" t="s">
        <v>46</v>
      </c>
      <c r="AB6637" t="s">
        <v>46</v>
      </c>
      <c r="AC6637" t="s">
        <v>90</v>
      </c>
      <c r="AD6637" t="s">
        <v>100</v>
      </c>
      <c r="AE6637" t="s">
        <v>380</v>
      </c>
      <c r="AF6637" t="s">
        <v>85</v>
      </c>
      <c r="AG6637" t="s">
        <v>2043</v>
      </c>
      <c r="AH6637" t="s">
        <v>125</v>
      </c>
      <c r="AI6637" t="s">
        <v>61</v>
      </c>
      <c r="AJ6637" t="s">
        <v>209</v>
      </c>
      <c r="AK6637" t="s">
        <v>228</v>
      </c>
      <c r="AL6637" t="s">
        <v>47</v>
      </c>
      <c r="AM6637" t="s">
        <v>122</v>
      </c>
      <c r="AN6637" t="s">
        <v>638</v>
      </c>
      <c r="AO6637" t="s">
        <v>58</v>
      </c>
    </row>
    <row r="6638" spans="1:41" hidden="1" x14ac:dyDescent="0.25">
      <c r="A6638" t="s">
        <v>27591</v>
      </c>
      <c r="B6638" t="s">
        <v>27592</v>
      </c>
      <c r="C6638" s="1" t="str">
        <f t="shared" si="416"/>
        <v>21:1066</v>
      </c>
      <c r="D6638" s="1" t="str">
        <f t="shared" si="417"/>
        <v>21:0125</v>
      </c>
      <c r="E6638" t="s">
        <v>27593</v>
      </c>
      <c r="F6638" t="s">
        <v>27594</v>
      </c>
      <c r="H6638">
        <v>51.796745799999997</v>
      </c>
      <c r="I6638">
        <v>-118.4983009</v>
      </c>
      <c r="J6638" s="1" t="str">
        <f t="shared" si="418"/>
        <v>NGR bulk stream sediment</v>
      </c>
      <c r="K6638" s="1" t="str">
        <f t="shared" si="419"/>
        <v>&lt;177 micron (NGR)</v>
      </c>
      <c r="L6638">
        <v>11</v>
      </c>
      <c r="M6638" t="s">
        <v>45</v>
      </c>
      <c r="N6638">
        <v>181</v>
      </c>
      <c r="O6638" t="s">
        <v>64</v>
      </c>
      <c r="P6638" t="s">
        <v>47</v>
      </c>
      <c r="Q6638" t="s">
        <v>301</v>
      </c>
      <c r="R6638" t="s">
        <v>101</v>
      </c>
      <c r="S6638" t="s">
        <v>226</v>
      </c>
      <c r="T6638" t="s">
        <v>127</v>
      </c>
      <c r="U6638" t="s">
        <v>438</v>
      </c>
      <c r="V6638" t="s">
        <v>455</v>
      </c>
      <c r="W6638" t="s">
        <v>60</v>
      </c>
      <c r="X6638" t="s">
        <v>55</v>
      </c>
      <c r="Y6638" t="s">
        <v>190</v>
      </c>
      <c r="Z6638" t="s">
        <v>62</v>
      </c>
      <c r="AA6638" t="s">
        <v>46</v>
      </c>
      <c r="AB6638" t="s">
        <v>149</v>
      </c>
      <c r="AC6638" t="s">
        <v>239</v>
      </c>
      <c r="AD6638" t="s">
        <v>251</v>
      </c>
      <c r="AE6638" t="s">
        <v>380</v>
      </c>
      <c r="AF6638" t="s">
        <v>58</v>
      </c>
      <c r="AG6638" t="s">
        <v>150</v>
      </c>
      <c r="AH6638" t="s">
        <v>125</v>
      </c>
      <c r="AI6638" t="s">
        <v>110</v>
      </c>
      <c r="AJ6638" t="s">
        <v>209</v>
      </c>
      <c r="AK6638" t="s">
        <v>86</v>
      </c>
      <c r="AL6638" t="s">
        <v>47</v>
      </c>
      <c r="AM6638" t="s">
        <v>47</v>
      </c>
      <c r="AN6638" t="s">
        <v>275</v>
      </c>
      <c r="AO6638" t="s">
        <v>59</v>
      </c>
    </row>
    <row r="6639" spans="1:41" hidden="1" x14ac:dyDescent="0.25">
      <c r="A6639" t="s">
        <v>27595</v>
      </c>
      <c r="B6639" t="s">
        <v>27596</v>
      </c>
      <c r="C6639" s="1" t="str">
        <f t="shared" si="416"/>
        <v>21:1066</v>
      </c>
      <c r="D6639" s="1" t="str">
        <f t="shared" si="417"/>
        <v>21:0125</v>
      </c>
      <c r="E6639" t="s">
        <v>27597</v>
      </c>
      <c r="F6639" t="s">
        <v>27598</v>
      </c>
      <c r="H6639">
        <v>51.790342299999999</v>
      </c>
      <c r="I6639">
        <v>-118.45103589999999</v>
      </c>
      <c r="J6639" s="1" t="str">
        <f t="shared" si="418"/>
        <v>NGR bulk stream sediment</v>
      </c>
      <c r="K6639" s="1" t="str">
        <f t="shared" si="419"/>
        <v>&lt;177 micron (NGR)</v>
      </c>
      <c r="L6639">
        <v>11</v>
      </c>
      <c r="M6639" t="s">
        <v>71</v>
      </c>
      <c r="N6639">
        <v>182</v>
      </c>
      <c r="O6639" t="s">
        <v>62</v>
      </c>
      <c r="P6639" t="s">
        <v>47</v>
      </c>
      <c r="Q6639" t="s">
        <v>638</v>
      </c>
      <c r="R6639" t="s">
        <v>174</v>
      </c>
      <c r="S6639" t="s">
        <v>583</v>
      </c>
      <c r="T6639" t="s">
        <v>85</v>
      </c>
      <c r="U6639" t="s">
        <v>597</v>
      </c>
      <c r="V6639" t="s">
        <v>122</v>
      </c>
      <c r="W6639" t="s">
        <v>173</v>
      </c>
      <c r="X6639" t="s">
        <v>73</v>
      </c>
      <c r="Y6639" t="s">
        <v>80</v>
      </c>
      <c r="Z6639" t="s">
        <v>199</v>
      </c>
      <c r="AA6639" t="s">
        <v>46</v>
      </c>
      <c r="AB6639" t="s">
        <v>54</v>
      </c>
      <c r="AC6639" t="s">
        <v>225</v>
      </c>
      <c r="AD6639" t="s">
        <v>268</v>
      </c>
      <c r="AE6639" t="s">
        <v>380</v>
      </c>
      <c r="AF6639" t="s">
        <v>591</v>
      </c>
      <c r="AG6639" t="s">
        <v>96</v>
      </c>
      <c r="AH6639" t="s">
        <v>235</v>
      </c>
      <c r="AI6639" t="s">
        <v>46</v>
      </c>
      <c r="AJ6639" t="s">
        <v>85</v>
      </c>
      <c r="AK6639" t="s">
        <v>130</v>
      </c>
      <c r="AL6639" t="s">
        <v>47</v>
      </c>
      <c r="AM6639" t="s">
        <v>47</v>
      </c>
      <c r="AN6639" t="s">
        <v>65</v>
      </c>
      <c r="AO6639" t="s">
        <v>73</v>
      </c>
    </row>
    <row r="6640" spans="1:41" hidden="1" x14ac:dyDescent="0.25">
      <c r="A6640" t="s">
        <v>27599</v>
      </c>
      <c r="B6640" t="s">
        <v>27600</v>
      </c>
      <c r="C6640" s="1" t="str">
        <f t="shared" si="416"/>
        <v>21:1066</v>
      </c>
      <c r="D6640" s="1" t="str">
        <f t="shared" si="417"/>
        <v>21:0125</v>
      </c>
      <c r="E6640" t="s">
        <v>27601</v>
      </c>
      <c r="F6640" t="s">
        <v>27602</v>
      </c>
      <c r="H6640">
        <v>51.779494900000003</v>
      </c>
      <c r="I6640">
        <v>-118.4957435</v>
      </c>
      <c r="J6640" s="1" t="str">
        <f t="shared" si="418"/>
        <v>NGR bulk stream sediment</v>
      </c>
      <c r="K6640" s="1" t="str">
        <f t="shared" si="419"/>
        <v>&lt;177 micron (NGR)</v>
      </c>
      <c r="L6640">
        <v>11</v>
      </c>
      <c r="M6640" t="s">
        <v>95</v>
      </c>
      <c r="N6640">
        <v>183</v>
      </c>
      <c r="O6640" t="s">
        <v>125</v>
      </c>
      <c r="P6640" t="s">
        <v>47</v>
      </c>
      <c r="Q6640" t="s">
        <v>196</v>
      </c>
      <c r="R6640" t="s">
        <v>54</v>
      </c>
      <c r="S6640" t="s">
        <v>438</v>
      </c>
      <c r="T6640" t="s">
        <v>85</v>
      </c>
      <c r="U6640" t="s">
        <v>146</v>
      </c>
      <c r="V6640" t="s">
        <v>164</v>
      </c>
      <c r="W6640" t="s">
        <v>164</v>
      </c>
      <c r="X6640" t="s">
        <v>127</v>
      </c>
      <c r="Y6640" t="s">
        <v>120</v>
      </c>
      <c r="Z6640" t="s">
        <v>53</v>
      </c>
      <c r="AA6640" t="s">
        <v>46</v>
      </c>
      <c r="AB6640" t="s">
        <v>57</v>
      </c>
      <c r="AC6640" t="s">
        <v>104</v>
      </c>
      <c r="AD6640" t="s">
        <v>100</v>
      </c>
      <c r="AE6640" t="s">
        <v>380</v>
      </c>
      <c r="AF6640" t="s">
        <v>58</v>
      </c>
      <c r="AG6640" t="s">
        <v>439</v>
      </c>
      <c r="AH6640" t="s">
        <v>164</v>
      </c>
      <c r="AI6640" t="s">
        <v>185</v>
      </c>
      <c r="AJ6640" t="s">
        <v>209</v>
      </c>
      <c r="AK6640" t="s">
        <v>336</v>
      </c>
      <c r="AL6640" t="s">
        <v>51</v>
      </c>
      <c r="AM6640" t="s">
        <v>122</v>
      </c>
      <c r="AN6640" t="s">
        <v>2563</v>
      </c>
      <c r="AO6640" t="s">
        <v>50</v>
      </c>
    </row>
    <row r="6641" spans="1:41" hidden="1" x14ac:dyDescent="0.25">
      <c r="A6641" t="s">
        <v>27603</v>
      </c>
      <c r="B6641" t="s">
        <v>27604</v>
      </c>
      <c r="C6641" s="1" t="str">
        <f t="shared" si="416"/>
        <v>21:1066</v>
      </c>
      <c r="D6641" s="1" t="str">
        <f t="shared" si="417"/>
        <v>21:0125</v>
      </c>
      <c r="E6641" t="s">
        <v>27605</v>
      </c>
      <c r="F6641" t="s">
        <v>27606</v>
      </c>
      <c r="H6641">
        <v>51.783189499999999</v>
      </c>
      <c r="I6641">
        <v>-118.5057097</v>
      </c>
      <c r="J6641" s="1" t="str">
        <f t="shared" si="418"/>
        <v>NGR bulk stream sediment</v>
      </c>
      <c r="K6641" s="1" t="str">
        <f t="shared" si="419"/>
        <v>&lt;177 micron (NGR)</v>
      </c>
      <c r="L6641">
        <v>11</v>
      </c>
      <c r="M6641" t="s">
        <v>117</v>
      </c>
      <c r="N6641">
        <v>184</v>
      </c>
      <c r="O6641" t="s">
        <v>198</v>
      </c>
      <c r="P6641" t="s">
        <v>47</v>
      </c>
      <c r="Q6641" t="s">
        <v>318</v>
      </c>
      <c r="R6641" t="s">
        <v>292</v>
      </c>
      <c r="S6641" t="s">
        <v>344</v>
      </c>
      <c r="T6641" t="s">
        <v>76</v>
      </c>
      <c r="U6641" t="s">
        <v>597</v>
      </c>
      <c r="V6641" t="s">
        <v>78</v>
      </c>
      <c r="W6641" t="s">
        <v>78</v>
      </c>
      <c r="X6641" t="s">
        <v>52</v>
      </c>
      <c r="Y6641" t="s">
        <v>165</v>
      </c>
      <c r="Z6641" t="s">
        <v>56</v>
      </c>
      <c r="AA6641" t="s">
        <v>46</v>
      </c>
      <c r="AB6641" t="s">
        <v>174</v>
      </c>
      <c r="AC6641" t="s">
        <v>141</v>
      </c>
      <c r="AD6641" t="s">
        <v>258</v>
      </c>
      <c r="AE6641" t="s">
        <v>380</v>
      </c>
      <c r="AF6641" t="s">
        <v>359</v>
      </c>
      <c r="AG6641" t="s">
        <v>111</v>
      </c>
      <c r="AH6641" t="s">
        <v>87</v>
      </c>
      <c r="AI6641" t="s">
        <v>54</v>
      </c>
      <c r="AJ6641" t="s">
        <v>58</v>
      </c>
      <c r="AK6641" t="s">
        <v>79</v>
      </c>
      <c r="AL6641" t="s">
        <v>47</v>
      </c>
      <c r="AM6641" t="s">
        <v>47</v>
      </c>
      <c r="AN6641" t="s">
        <v>65</v>
      </c>
      <c r="AO6641" t="s">
        <v>58</v>
      </c>
    </row>
    <row r="6642" spans="1:41" hidden="1" x14ac:dyDescent="0.25">
      <c r="A6642" t="s">
        <v>27607</v>
      </c>
      <c r="B6642" t="s">
        <v>27608</v>
      </c>
      <c r="C6642" s="1" t="str">
        <f t="shared" si="416"/>
        <v>21:1066</v>
      </c>
      <c r="D6642" s="1" t="str">
        <f t="shared" si="417"/>
        <v>21:0125</v>
      </c>
      <c r="E6642" t="s">
        <v>27609</v>
      </c>
      <c r="F6642" t="s">
        <v>27610</v>
      </c>
      <c r="H6642">
        <v>51.7490144</v>
      </c>
      <c r="I6642">
        <v>-118.4797861</v>
      </c>
      <c r="J6642" s="1" t="str">
        <f t="shared" si="418"/>
        <v>NGR bulk stream sediment</v>
      </c>
      <c r="K6642" s="1" t="str">
        <f t="shared" si="419"/>
        <v>&lt;177 micron (NGR)</v>
      </c>
      <c r="L6642">
        <v>11</v>
      </c>
      <c r="M6642" t="s">
        <v>136</v>
      </c>
      <c r="N6642">
        <v>185</v>
      </c>
      <c r="O6642" t="s">
        <v>282</v>
      </c>
      <c r="P6642" t="s">
        <v>47</v>
      </c>
      <c r="Q6642" t="s">
        <v>327</v>
      </c>
      <c r="R6642" t="s">
        <v>62</v>
      </c>
      <c r="S6642" t="s">
        <v>226</v>
      </c>
      <c r="T6642" t="s">
        <v>66</v>
      </c>
      <c r="U6642" t="s">
        <v>207</v>
      </c>
      <c r="V6642" t="s">
        <v>111</v>
      </c>
      <c r="W6642" t="s">
        <v>493</v>
      </c>
      <c r="X6642" t="s">
        <v>137</v>
      </c>
      <c r="Y6642" t="s">
        <v>120</v>
      </c>
      <c r="Z6642" t="s">
        <v>57</v>
      </c>
      <c r="AA6642" t="s">
        <v>46</v>
      </c>
      <c r="AB6642" t="s">
        <v>62</v>
      </c>
      <c r="AC6642" t="s">
        <v>80</v>
      </c>
      <c r="AD6642" t="s">
        <v>386</v>
      </c>
      <c r="AE6642" t="s">
        <v>56</v>
      </c>
      <c r="AF6642" t="s">
        <v>108</v>
      </c>
      <c r="AG6642" t="s">
        <v>58</v>
      </c>
      <c r="AH6642" t="s">
        <v>64</v>
      </c>
      <c r="AI6642" t="s">
        <v>61</v>
      </c>
      <c r="AJ6642" t="s">
        <v>209</v>
      </c>
      <c r="AK6642" t="s">
        <v>228</v>
      </c>
      <c r="AL6642" t="s">
        <v>47</v>
      </c>
      <c r="AM6642" t="s">
        <v>122</v>
      </c>
      <c r="AN6642" t="s">
        <v>215</v>
      </c>
      <c r="AO6642" t="s">
        <v>82</v>
      </c>
    </row>
    <row r="6643" spans="1:41" hidden="1" x14ac:dyDescent="0.25">
      <c r="A6643" t="s">
        <v>27611</v>
      </c>
      <c r="B6643" t="s">
        <v>27612</v>
      </c>
      <c r="C6643" s="1" t="str">
        <f t="shared" si="416"/>
        <v>21:1066</v>
      </c>
      <c r="D6643" s="1" t="str">
        <f t="shared" si="417"/>
        <v>21:0125</v>
      </c>
      <c r="E6643" t="s">
        <v>27613</v>
      </c>
      <c r="F6643" t="s">
        <v>27614</v>
      </c>
      <c r="H6643">
        <v>51.751752699999997</v>
      </c>
      <c r="I6643">
        <v>-118.472255</v>
      </c>
      <c r="J6643" s="1" t="str">
        <f t="shared" si="418"/>
        <v>NGR bulk stream sediment</v>
      </c>
      <c r="K6643" s="1" t="str">
        <f t="shared" si="419"/>
        <v>&lt;177 micron (NGR)</v>
      </c>
      <c r="L6643">
        <v>11</v>
      </c>
      <c r="M6643" t="s">
        <v>157</v>
      </c>
      <c r="N6643">
        <v>186</v>
      </c>
      <c r="O6643" t="s">
        <v>96</v>
      </c>
      <c r="P6643" t="s">
        <v>127</v>
      </c>
      <c r="Q6643" t="s">
        <v>345</v>
      </c>
      <c r="R6643" t="s">
        <v>163</v>
      </c>
      <c r="S6643" t="s">
        <v>328</v>
      </c>
      <c r="T6643" t="s">
        <v>217</v>
      </c>
      <c r="U6643" t="s">
        <v>532</v>
      </c>
      <c r="V6643" t="s">
        <v>357</v>
      </c>
      <c r="W6643" t="s">
        <v>164</v>
      </c>
      <c r="X6643" t="s">
        <v>52</v>
      </c>
      <c r="Y6643" t="s">
        <v>165</v>
      </c>
      <c r="Z6643" t="s">
        <v>56</v>
      </c>
      <c r="AA6643" t="s">
        <v>46</v>
      </c>
      <c r="AB6643" t="s">
        <v>198</v>
      </c>
      <c r="AC6643" t="s">
        <v>131</v>
      </c>
      <c r="AD6643" t="s">
        <v>146</v>
      </c>
      <c r="AE6643" t="s">
        <v>56</v>
      </c>
      <c r="AF6643" t="s">
        <v>242</v>
      </c>
      <c r="AG6643" t="s">
        <v>270</v>
      </c>
      <c r="AH6643" t="s">
        <v>87</v>
      </c>
      <c r="AI6643" t="s">
        <v>198</v>
      </c>
      <c r="AJ6643" t="s">
        <v>108</v>
      </c>
      <c r="AK6643" t="s">
        <v>1974</v>
      </c>
      <c r="AL6643" t="s">
        <v>52</v>
      </c>
      <c r="AM6643" t="s">
        <v>47</v>
      </c>
      <c r="AN6643" t="s">
        <v>533</v>
      </c>
      <c r="AO6643" t="s">
        <v>51</v>
      </c>
    </row>
    <row r="6644" spans="1:41" hidden="1" x14ac:dyDescent="0.25">
      <c r="A6644" t="s">
        <v>27615</v>
      </c>
      <c r="B6644" t="s">
        <v>27616</v>
      </c>
      <c r="C6644" s="1" t="str">
        <f t="shared" si="416"/>
        <v>21:1066</v>
      </c>
      <c r="D6644" s="1" t="str">
        <f t="shared" si="417"/>
        <v>21:0125</v>
      </c>
      <c r="E6644" t="s">
        <v>27617</v>
      </c>
      <c r="F6644" t="s">
        <v>27618</v>
      </c>
      <c r="H6644">
        <v>51.869781500000002</v>
      </c>
      <c r="I6644">
        <v>-118.34656750000001</v>
      </c>
      <c r="J6644" s="1" t="str">
        <f t="shared" si="418"/>
        <v>NGR bulk stream sediment</v>
      </c>
      <c r="K6644" s="1" t="str">
        <f t="shared" si="419"/>
        <v>&lt;177 micron (NGR)</v>
      </c>
      <c r="L6644">
        <v>11</v>
      </c>
      <c r="M6644" t="s">
        <v>170</v>
      </c>
      <c r="N6644">
        <v>187</v>
      </c>
      <c r="O6644" t="s">
        <v>64</v>
      </c>
      <c r="P6644" t="s">
        <v>49</v>
      </c>
      <c r="Q6644" t="s">
        <v>289</v>
      </c>
      <c r="R6644" t="s">
        <v>110</v>
      </c>
      <c r="S6644" t="s">
        <v>65</v>
      </c>
      <c r="T6644" t="s">
        <v>99</v>
      </c>
      <c r="U6644" t="s">
        <v>386</v>
      </c>
      <c r="V6644" t="s">
        <v>371</v>
      </c>
      <c r="W6644" t="s">
        <v>437</v>
      </c>
      <c r="X6644" t="s">
        <v>330</v>
      </c>
      <c r="Y6644" t="s">
        <v>667</v>
      </c>
      <c r="Z6644" t="s">
        <v>149</v>
      </c>
      <c r="AA6644" t="s">
        <v>46</v>
      </c>
      <c r="AB6644" t="s">
        <v>61</v>
      </c>
      <c r="AC6644" t="s">
        <v>58</v>
      </c>
      <c r="AD6644" t="s">
        <v>438</v>
      </c>
      <c r="AE6644" t="s">
        <v>380</v>
      </c>
      <c r="AF6644" t="s">
        <v>50</v>
      </c>
      <c r="AG6644" t="s">
        <v>2169</v>
      </c>
      <c r="AH6644" t="s">
        <v>61</v>
      </c>
      <c r="AI6644" t="s">
        <v>206</v>
      </c>
      <c r="AJ6644" t="s">
        <v>1277</v>
      </c>
      <c r="AK6644" t="s">
        <v>137</v>
      </c>
      <c r="AL6644" t="s">
        <v>47</v>
      </c>
      <c r="AM6644" t="s">
        <v>51</v>
      </c>
      <c r="AN6644" t="s">
        <v>215</v>
      </c>
      <c r="AO6644" t="s">
        <v>98</v>
      </c>
    </row>
    <row r="6645" spans="1:41" hidden="1" x14ac:dyDescent="0.25">
      <c r="A6645" t="s">
        <v>27619</v>
      </c>
      <c r="B6645" t="s">
        <v>27620</v>
      </c>
      <c r="C6645" s="1" t="str">
        <f t="shared" si="416"/>
        <v>21:1066</v>
      </c>
      <c r="D6645" s="1" t="str">
        <f t="shared" si="417"/>
        <v>21:0125</v>
      </c>
      <c r="E6645" t="s">
        <v>27621</v>
      </c>
      <c r="F6645" t="s">
        <v>27622</v>
      </c>
      <c r="H6645">
        <v>51.850637300000002</v>
      </c>
      <c r="I6645">
        <v>-118.4080223</v>
      </c>
      <c r="J6645" s="1" t="str">
        <f t="shared" si="418"/>
        <v>NGR bulk stream sediment</v>
      </c>
      <c r="K6645" s="1" t="str">
        <f t="shared" si="419"/>
        <v>&lt;177 micron (NGR)</v>
      </c>
      <c r="L6645">
        <v>11</v>
      </c>
      <c r="M6645" t="s">
        <v>180</v>
      </c>
      <c r="N6645">
        <v>188</v>
      </c>
      <c r="O6645" t="s">
        <v>57</v>
      </c>
      <c r="P6645" t="s">
        <v>137</v>
      </c>
      <c r="Q6645" t="s">
        <v>673</v>
      </c>
      <c r="R6645" t="s">
        <v>53</v>
      </c>
      <c r="S6645" t="s">
        <v>171</v>
      </c>
      <c r="T6645" t="s">
        <v>217</v>
      </c>
      <c r="U6645" t="s">
        <v>431</v>
      </c>
      <c r="V6645" t="s">
        <v>200</v>
      </c>
      <c r="W6645" t="s">
        <v>437</v>
      </c>
      <c r="X6645" t="s">
        <v>137</v>
      </c>
      <c r="Y6645" t="s">
        <v>146</v>
      </c>
      <c r="Z6645" t="s">
        <v>87</v>
      </c>
      <c r="AA6645" t="s">
        <v>46</v>
      </c>
      <c r="AB6645" t="s">
        <v>110</v>
      </c>
      <c r="AC6645" t="s">
        <v>99</v>
      </c>
      <c r="AD6645" t="s">
        <v>589</v>
      </c>
      <c r="AE6645" t="s">
        <v>380</v>
      </c>
      <c r="AF6645" t="s">
        <v>50</v>
      </c>
      <c r="AG6645" t="s">
        <v>882</v>
      </c>
      <c r="AH6645" t="s">
        <v>105</v>
      </c>
      <c r="AI6645" t="s">
        <v>72</v>
      </c>
      <c r="AJ6645" t="s">
        <v>955</v>
      </c>
      <c r="AK6645" t="s">
        <v>118</v>
      </c>
      <c r="AL6645" t="s">
        <v>47</v>
      </c>
      <c r="AM6645" t="s">
        <v>73</v>
      </c>
      <c r="AN6645" t="s">
        <v>65</v>
      </c>
      <c r="AO6645" t="s">
        <v>85</v>
      </c>
    </row>
    <row r="6646" spans="1:41" hidden="1" x14ac:dyDescent="0.25">
      <c r="A6646" t="s">
        <v>27623</v>
      </c>
      <c r="B6646" t="s">
        <v>27624</v>
      </c>
      <c r="C6646" s="1" t="str">
        <f t="shared" si="416"/>
        <v>21:1066</v>
      </c>
      <c r="D6646" s="1" t="str">
        <f t="shared" si="417"/>
        <v>21:0125</v>
      </c>
      <c r="E6646" t="s">
        <v>27625</v>
      </c>
      <c r="F6646" t="s">
        <v>27626</v>
      </c>
      <c r="H6646">
        <v>51.822649300000002</v>
      </c>
      <c r="I6646">
        <v>-118.3610213</v>
      </c>
      <c r="J6646" s="1" t="str">
        <f t="shared" si="418"/>
        <v>NGR bulk stream sediment</v>
      </c>
      <c r="K6646" s="1" t="str">
        <f t="shared" si="419"/>
        <v>&lt;177 micron (NGR)</v>
      </c>
      <c r="L6646">
        <v>11</v>
      </c>
      <c r="M6646" t="s">
        <v>195</v>
      </c>
      <c r="N6646">
        <v>189</v>
      </c>
      <c r="O6646" t="s">
        <v>62</v>
      </c>
      <c r="P6646" t="s">
        <v>47</v>
      </c>
      <c r="Q6646" t="s">
        <v>568</v>
      </c>
      <c r="R6646" t="s">
        <v>357</v>
      </c>
      <c r="S6646" t="s">
        <v>386</v>
      </c>
      <c r="T6646" t="s">
        <v>66</v>
      </c>
      <c r="U6646" t="s">
        <v>431</v>
      </c>
      <c r="V6646" t="s">
        <v>142</v>
      </c>
      <c r="W6646" t="s">
        <v>103</v>
      </c>
      <c r="X6646" t="s">
        <v>73</v>
      </c>
      <c r="Y6646" t="s">
        <v>250</v>
      </c>
      <c r="Z6646" t="s">
        <v>53</v>
      </c>
      <c r="AA6646" t="s">
        <v>46</v>
      </c>
      <c r="AB6646" t="s">
        <v>87</v>
      </c>
      <c r="AC6646" t="s">
        <v>49</v>
      </c>
      <c r="AD6646" t="s">
        <v>343</v>
      </c>
      <c r="AE6646" t="s">
        <v>380</v>
      </c>
      <c r="AF6646" t="s">
        <v>76</v>
      </c>
      <c r="AG6646" t="s">
        <v>3257</v>
      </c>
      <c r="AH6646" t="s">
        <v>81</v>
      </c>
      <c r="AI6646" t="s">
        <v>105</v>
      </c>
      <c r="AJ6646" t="s">
        <v>679</v>
      </c>
      <c r="AK6646" t="s">
        <v>181</v>
      </c>
      <c r="AL6646" t="s">
        <v>47</v>
      </c>
      <c r="AM6646" t="s">
        <v>103</v>
      </c>
      <c r="AN6646" t="s">
        <v>468</v>
      </c>
      <c r="AO6646" t="s">
        <v>52</v>
      </c>
    </row>
    <row r="6647" spans="1:41" hidden="1" x14ac:dyDescent="0.25">
      <c r="A6647" t="s">
        <v>27627</v>
      </c>
      <c r="B6647" t="s">
        <v>27628</v>
      </c>
      <c r="C6647" s="1" t="str">
        <f t="shared" si="416"/>
        <v>21:1066</v>
      </c>
      <c r="D6647" s="1" t="str">
        <f t="shared" si="417"/>
        <v>21:0125</v>
      </c>
      <c r="E6647" t="s">
        <v>27629</v>
      </c>
      <c r="F6647" t="s">
        <v>27630</v>
      </c>
      <c r="H6647">
        <v>51.827674899999998</v>
      </c>
      <c r="I6647">
        <v>-118.331264</v>
      </c>
      <c r="J6647" s="1" t="str">
        <f t="shared" si="418"/>
        <v>NGR bulk stream sediment</v>
      </c>
      <c r="K6647" s="1" t="str">
        <f t="shared" si="419"/>
        <v>&lt;177 micron (NGR)</v>
      </c>
      <c r="L6647">
        <v>11</v>
      </c>
      <c r="M6647" t="s">
        <v>205</v>
      </c>
      <c r="N6647">
        <v>190</v>
      </c>
      <c r="O6647" t="s">
        <v>174</v>
      </c>
      <c r="P6647" t="s">
        <v>103</v>
      </c>
      <c r="Q6647" t="s">
        <v>189</v>
      </c>
      <c r="R6647" t="s">
        <v>62</v>
      </c>
      <c r="S6647" t="s">
        <v>275</v>
      </c>
      <c r="T6647" t="s">
        <v>66</v>
      </c>
      <c r="U6647" t="s">
        <v>386</v>
      </c>
      <c r="V6647" t="s">
        <v>51</v>
      </c>
      <c r="W6647" t="s">
        <v>200</v>
      </c>
      <c r="X6647" t="s">
        <v>59</v>
      </c>
      <c r="Y6647" t="s">
        <v>425</v>
      </c>
      <c r="Z6647" t="s">
        <v>63</v>
      </c>
      <c r="AA6647" t="s">
        <v>46</v>
      </c>
      <c r="AB6647" t="s">
        <v>185</v>
      </c>
      <c r="AC6647" t="s">
        <v>475</v>
      </c>
      <c r="AD6647" t="s">
        <v>146</v>
      </c>
      <c r="AE6647" t="s">
        <v>380</v>
      </c>
      <c r="AF6647" t="s">
        <v>76</v>
      </c>
      <c r="AG6647" t="s">
        <v>697</v>
      </c>
      <c r="AH6647" t="s">
        <v>122</v>
      </c>
      <c r="AI6647" t="s">
        <v>86</v>
      </c>
      <c r="AJ6647" t="s">
        <v>10200</v>
      </c>
      <c r="AK6647" t="s">
        <v>50</v>
      </c>
      <c r="AL6647" t="s">
        <v>47</v>
      </c>
      <c r="AM6647" t="s">
        <v>137</v>
      </c>
      <c r="AN6647" t="s">
        <v>812</v>
      </c>
      <c r="AO6647" t="s">
        <v>225</v>
      </c>
    </row>
    <row r="6648" spans="1:41" hidden="1" x14ac:dyDescent="0.25">
      <c r="A6648" t="s">
        <v>27631</v>
      </c>
      <c r="B6648" t="s">
        <v>27632</v>
      </c>
      <c r="C6648" s="1" t="str">
        <f t="shared" si="416"/>
        <v>21:1066</v>
      </c>
      <c r="D6648" s="1" t="str">
        <f t="shared" si="417"/>
        <v>21:0125</v>
      </c>
      <c r="E6648" t="s">
        <v>27633</v>
      </c>
      <c r="F6648" t="s">
        <v>27634</v>
      </c>
      <c r="H6648">
        <v>51.8338921</v>
      </c>
      <c r="I6648">
        <v>-118.3459612</v>
      </c>
      <c r="J6648" s="1" t="str">
        <f t="shared" si="418"/>
        <v>NGR bulk stream sediment</v>
      </c>
      <c r="K6648" s="1" t="str">
        <f t="shared" si="419"/>
        <v>&lt;177 micron (NGR)</v>
      </c>
      <c r="L6648">
        <v>11</v>
      </c>
      <c r="M6648" t="s">
        <v>214</v>
      </c>
      <c r="N6648">
        <v>191</v>
      </c>
      <c r="O6648" t="s">
        <v>62</v>
      </c>
      <c r="P6648" t="s">
        <v>103</v>
      </c>
      <c r="Q6648" t="s">
        <v>780</v>
      </c>
      <c r="R6648" t="s">
        <v>54</v>
      </c>
      <c r="S6648" t="s">
        <v>638</v>
      </c>
      <c r="T6648" t="s">
        <v>145</v>
      </c>
      <c r="U6648" t="s">
        <v>207</v>
      </c>
      <c r="V6648" t="s">
        <v>493</v>
      </c>
      <c r="W6648" t="s">
        <v>266</v>
      </c>
      <c r="X6648" t="s">
        <v>76</v>
      </c>
      <c r="Y6648" t="s">
        <v>237</v>
      </c>
      <c r="Z6648" t="s">
        <v>61</v>
      </c>
      <c r="AA6648" t="s">
        <v>46</v>
      </c>
      <c r="AB6648" t="s">
        <v>87</v>
      </c>
      <c r="AC6648" t="s">
        <v>239</v>
      </c>
      <c r="AD6648" t="s">
        <v>251</v>
      </c>
      <c r="AE6648" t="s">
        <v>56</v>
      </c>
      <c r="AF6648" t="s">
        <v>66</v>
      </c>
      <c r="AG6648" t="s">
        <v>2758</v>
      </c>
      <c r="AH6648" t="s">
        <v>228</v>
      </c>
      <c r="AI6648" t="s">
        <v>72</v>
      </c>
      <c r="AJ6648" t="s">
        <v>75</v>
      </c>
      <c r="AK6648" t="s">
        <v>58</v>
      </c>
      <c r="AL6648" t="s">
        <v>47</v>
      </c>
      <c r="AM6648" t="s">
        <v>52</v>
      </c>
      <c r="AN6648" t="s">
        <v>765</v>
      </c>
      <c r="AO6648" t="s">
        <v>82</v>
      </c>
    </row>
    <row r="6649" spans="1:41" hidden="1" x14ac:dyDescent="0.25">
      <c r="A6649" t="s">
        <v>27635</v>
      </c>
      <c r="B6649" t="s">
        <v>27636</v>
      </c>
      <c r="C6649" s="1" t="str">
        <f t="shared" si="416"/>
        <v>21:1066</v>
      </c>
      <c r="D6649" s="1" t="str">
        <f t="shared" si="417"/>
        <v>21:0125</v>
      </c>
      <c r="E6649" t="s">
        <v>27637</v>
      </c>
      <c r="F6649" t="s">
        <v>27638</v>
      </c>
      <c r="H6649">
        <v>51.8401268</v>
      </c>
      <c r="I6649">
        <v>-118.3114398</v>
      </c>
      <c r="J6649" s="1" t="str">
        <f t="shared" si="418"/>
        <v>NGR bulk stream sediment</v>
      </c>
      <c r="K6649" s="1" t="str">
        <f t="shared" si="419"/>
        <v>&lt;177 micron (NGR)</v>
      </c>
      <c r="L6649">
        <v>11</v>
      </c>
      <c r="M6649" t="s">
        <v>223</v>
      </c>
      <c r="N6649">
        <v>192</v>
      </c>
      <c r="O6649" t="s">
        <v>198</v>
      </c>
      <c r="P6649" t="s">
        <v>47</v>
      </c>
      <c r="Q6649" t="s">
        <v>318</v>
      </c>
      <c r="R6649" t="s">
        <v>502</v>
      </c>
      <c r="S6649" t="s">
        <v>1121</v>
      </c>
      <c r="T6649" t="s">
        <v>269</v>
      </c>
      <c r="U6649" t="s">
        <v>391</v>
      </c>
      <c r="V6649" t="s">
        <v>224</v>
      </c>
      <c r="W6649" t="s">
        <v>103</v>
      </c>
      <c r="X6649" t="s">
        <v>58</v>
      </c>
      <c r="Y6649" t="s">
        <v>589</v>
      </c>
      <c r="Z6649" t="s">
        <v>54</v>
      </c>
      <c r="AA6649" t="s">
        <v>46</v>
      </c>
      <c r="AB6649" t="s">
        <v>174</v>
      </c>
      <c r="AC6649" t="s">
        <v>268</v>
      </c>
      <c r="AD6649" t="s">
        <v>146</v>
      </c>
      <c r="AE6649" t="s">
        <v>380</v>
      </c>
      <c r="AF6649" t="s">
        <v>76</v>
      </c>
      <c r="AG6649" t="s">
        <v>6229</v>
      </c>
      <c r="AH6649" t="s">
        <v>81</v>
      </c>
      <c r="AI6649" t="s">
        <v>161</v>
      </c>
      <c r="AJ6649" t="s">
        <v>10984</v>
      </c>
      <c r="AK6649" t="s">
        <v>148</v>
      </c>
      <c r="AL6649" t="s">
        <v>47</v>
      </c>
      <c r="AM6649" t="s">
        <v>51</v>
      </c>
      <c r="AN6649" t="s">
        <v>508</v>
      </c>
      <c r="AO6649" t="s">
        <v>52</v>
      </c>
    </row>
    <row r="6650" spans="1:41" hidden="1" x14ac:dyDescent="0.25">
      <c r="A6650" t="s">
        <v>27639</v>
      </c>
      <c r="B6650" t="s">
        <v>27640</v>
      </c>
      <c r="C6650" s="1" t="str">
        <f t="shared" ref="C6650:C6713" si="420">HYPERLINK("http://geochem.nrcan.gc.ca/cdogs/content/bdl/bdl211066_e.htm", "21:1066")</f>
        <v>21:1066</v>
      </c>
      <c r="D6650" s="1" t="str">
        <f t="shared" ref="D6650:D6713" si="421">HYPERLINK("http://geochem.nrcan.gc.ca/cdogs/content/svy/svy210125_e.htm", "21:0125")</f>
        <v>21:0125</v>
      </c>
      <c r="E6650" t="s">
        <v>27641</v>
      </c>
      <c r="F6650" t="s">
        <v>27642</v>
      </c>
      <c r="H6650">
        <v>51.839619499999998</v>
      </c>
      <c r="I6650">
        <v>-118.28487610000001</v>
      </c>
      <c r="J6650" s="1" t="str">
        <f t="shared" si="418"/>
        <v>NGR bulk stream sediment</v>
      </c>
      <c r="K6650" s="1" t="str">
        <f t="shared" si="419"/>
        <v>&lt;177 micron (NGR)</v>
      </c>
      <c r="L6650">
        <v>11</v>
      </c>
      <c r="M6650" t="s">
        <v>280</v>
      </c>
      <c r="N6650">
        <v>193</v>
      </c>
      <c r="O6650" t="s">
        <v>62</v>
      </c>
      <c r="P6650" t="s">
        <v>47</v>
      </c>
      <c r="Q6650" t="s">
        <v>935</v>
      </c>
      <c r="R6650" t="s">
        <v>101</v>
      </c>
      <c r="S6650" t="s">
        <v>1121</v>
      </c>
      <c r="T6650" t="s">
        <v>175</v>
      </c>
      <c r="U6650" t="s">
        <v>463</v>
      </c>
      <c r="V6650" t="s">
        <v>437</v>
      </c>
      <c r="W6650" t="s">
        <v>493</v>
      </c>
      <c r="X6650" t="s">
        <v>58</v>
      </c>
      <c r="Y6650" t="s">
        <v>184</v>
      </c>
      <c r="Z6650" t="s">
        <v>149</v>
      </c>
      <c r="AA6650" t="s">
        <v>46</v>
      </c>
      <c r="AB6650" t="s">
        <v>185</v>
      </c>
      <c r="AC6650" t="s">
        <v>120</v>
      </c>
      <c r="AD6650" t="s">
        <v>184</v>
      </c>
      <c r="AE6650" t="s">
        <v>380</v>
      </c>
      <c r="AF6650" t="s">
        <v>76</v>
      </c>
      <c r="AG6650" t="s">
        <v>2282</v>
      </c>
      <c r="AH6650" t="s">
        <v>81</v>
      </c>
      <c r="AI6650" t="s">
        <v>122</v>
      </c>
      <c r="AJ6650" t="s">
        <v>10329</v>
      </c>
      <c r="AK6650" t="s">
        <v>406</v>
      </c>
      <c r="AL6650" t="s">
        <v>47</v>
      </c>
      <c r="AM6650" t="s">
        <v>73</v>
      </c>
      <c r="AN6650" t="s">
        <v>432</v>
      </c>
      <c r="AO6650" t="s">
        <v>55</v>
      </c>
    </row>
    <row r="6651" spans="1:41" hidden="1" x14ac:dyDescent="0.25">
      <c r="A6651" t="s">
        <v>27643</v>
      </c>
      <c r="B6651" t="s">
        <v>27644</v>
      </c>
      <c r="C6651" s="1" t="str">
        <f t="shared" si="420"/>
        <v>21:1066</v>
      </c>
      <c r="D6651" s="1" t="str">
        <f t="shared" si="421"/>
        <v>21:0125</v>
      </c>
      <c r="E6651" t="s">
        <v>27641</v>
      </c>
      <c r="F6651" t="s">
        <v>27645</v>
      </c>
      <c r="H6651">
        <v>51.839619499999998</v>
      </c>
      <c r="I6651">
        <v>-118.28487610000001</v>
      </c>
      <c r="J6651" s="1" t="str">
        <f t="shared" si="418"/>
        <v>NGR bulk stream sediment</v>
      </c>
      <c r="K6651" s="1" t="str">
        <f t="shared" si="419"/>
        <v>&lt;177 micron (NGR)</v>
      </c>
      <c r="L6651">
        <v>11</v>
      </c>
      <c r="M6651" t="s">
        <v>288</v>
      </c>
      <c r="N6651">
        <v>194</v>
      </c>
      <c r="O6651" t="s">
        <v>62</v>
      </c>
      <c r="P6651" t="s">
        <v>47</v>
      </c>
      <c r="Q6651" t="s">
        <v>294</v>
      </c>
      <c r="R6651" t="s">
        <v>110</v>
      </c>
      <c r="S6651" t="s">
        <v>372</v>
      </c>
      <c r="T6651" t="s">
        <v>66</v>
      </c>
      <c r="U6651" t="s">
        <v>543</v>
      </c>
      <c r="V6651" t="s">
        <v>151</v>
      </c>
      <c r="W6651" t="s">
        <v>437</v>
      </c>
      <c r="X6651" t="s">
        <v>137</v>
      </c>
      <c r="Y6651" t="s">
        <v>146</v>
      </c>
      <c r="Z6651" t="s">
        <v>174</v>
      </c>
      <c r="AA6651" t="s">
        <v>46</v>
      </c>
      <c r="AB6651" t="s">
        <v>87</v>
      </c>
      <c r="AC6651" t="s">
        <v>90</v>
      </c>
      <c r="AD6651" t="s">
        <v>331</v>
      </c>
      <c r="AE6651" t="s">
        <v>380</v>
      </c>
      <c r="AF6651" t="s">
        <v>127</v>
      </c>
      <c r="AG6651" t="s">
        <v>352</v>
      </c>
      <c r="AH6651" t="s">
        <v>139</v>
      </c>
      <c r="AI6651" t="s">
        <v>130</v>
      </c>
      <c r="AJ6651" t="s">
        <v>8373</v>
      </c>
      <c r="AK6651" t="s">
        <v>163</v>
      </c>
      <c r="AL6651" t="s">
        <v>47</v>
      </c>
      <c r="AM6651" t="s">
        <v>73</v>
      </c>
      <c r="AN6651" t="s">
        <v>313</v>
      </c>
      <c r="AO6651" t="s">
        <v>52</v>
      </c>
    </row>
    <row r="6652" spans="1:41" hidden="1" x14ac:dyDescent="0.25">
      <c r="A6652" t="s">
        <v>27646</v>
      </c>
      <c r="B6652" t="s">
        <v>27647</v>
      </c>
      <c r="C6652" s="1" t="str">
        <f t="shared" si="420"/>
        <v>21:1066</v>
      </c>
      <c r="D6652" s="1" t="str">
        <f t="shared" si="421"/>
        <v>21:0125</v>
      </c>
      <c r="E6652" t="s">
        <v>27648</v>
      </c>
      <c r="F6652" t="s">
        <v>27649</v>
      </c>
      <c r="H6652">
        <v>51.848167599999996</v>
      </c>
      <c r="I6652">
        <v>-118.2925674</v>
      </c>
      <c r="J6652" s="1" t="str">
        <f t="shared" si="418"/>
        <v>NGR bulk stream sediment</v>
      </c>
      <c r="K6652" s="1" t="str">
        <f t="shared" si="419"/>
        <v>&lt;177 micron (NGR)</v>
      </c>
      <c r="L6652">
        <v>11</v>
      </c>
      <c r="M6652" t="s">
        <v>233</v>
      </c>
      <c r="N6652">
        <v>195</v>
      </c>
      <c r="O6652" t="s">
        <v>87</v>
      </c>
      <c r="P6652" t="s">
        <v>122</v>
      </c>
      <c r="Q6652" t="s">
        <v>780</v>
      </c>
      <c r="R6652" t="s">
        <v>439</v>
      </c>
      <c r="S6652" t="s">
        <v>543</v>
      </c>
      <c r="T6652" t="s">
        <v>217</v>
      </c>
      <c r="U6652" t="s">
        <v>48</v>
      </c>
      <c r="V6652" t="s">
        <v>58</v>
      </c>
      <c r="W6652" t="s">
        <v>142</v>
      </c>
      <c r="X6652" t="s">
        <v>52</v>
      </c>
      <c r="Y6652" t="s">
        <v>331</v>
      </c>
      <c r="Z6652" t="s">
        <v>87</v>
      </c>
      <c r="AA6652" t="s">
        <v>46</v>
      </c>
      <c r="AB6652" t="s">
        <v>185</v>
      </c>
      <c r="AC6652" t="s">
        <v>272</v>
      </c>
      <c r="AD6652" t="s">
        <v>226</v>
      </c>
      <c r="AE6652" t="s">
        <v>380</v>
      </c>
      <c r="AF6652" t="s">
        <v>76</v>
      </c>
      <c r="AG6652" t="s">
        <v>5033</v>
      </c>
      <c r="AH6652" t="s">
        <v>87</v>
      </c>
      <c r="AI6652" t="s">
        <v>130</v>
      </c>
      <c r="AJ6652" t="s">
        <v>1539</v>
      </c>
      <c r="AK6652" t="s">
        <v>259</v>
      </c>
      <c r="AL6652" t="s">
        <v>47</v>
      </c>
      <c r="AM6652" t="s">
        <v>52</v>
      </c>
      <c r="AN6652" t="s">
        <v>65</v>
      </c>
      <c r="AO6652" t="s">
        <v>85</v>
      </c>
    </row>
    <row r="6653" spans="1:41" hidden="1" x14ac:dyDescent="0.25">
      <c r="A6653" t="s">
        <v>27650</v>
      </c>
      <c r="B6653" t="s">
        <v>27651</v>
      </c>
      <c r="C6653" s="1" t="str">
        <f t="shared" si="420"/>
        <v>21:1066</v>
      </c>
      <c r="D6653" s="1" t="str">
        <f t="shared" si="421"/>
        <v>21:0125</v>
      </c>
      <c r="E6653" t="s">
        <v>27652</v>
      </c>
      <c r="F6653" t="s">
        <v>27653</v>
      </c>
      <c r="H6653">
        <v>51.846483999999997</v>
      </c>
      <c r="I6653">
        <v>-118.26879719999999</v>
      </c>
      <c r="J6653" s="1" t="str">
        <f t="shared" si="418"/>
        <v>NGR bulk stream sediment</v>
      </c>
      <c r="K6653" s="1" t="str">
        <f t="shared" si="419"/>
        <v>&lt;177 micron (NGR)</v>
      </c>
      <c r="L6653">
        <v>11</v>
      </c>
      <c r="M6653" t="s">
        <v>248</v>
      </c>
      <c r="N6653">
        <v>196</v>
      </c>
      <c r="O6653" t="s">
        <v>62</v>
      </c>
      <c r="P6653" t="s">
        <v>47</v>
      </c>
      <c r="Q6653" t="s">
        <v>313</v>
      </c>
      <c r="R6653" t="s">
        <v>62</v>
      </c>
      <c r="S6653" t="s">
        <v>543</v>
      </c>
      <c r="T6653" t="s">
        <v>99</v>
      </c>
      <c r="U6653" t="s">
        <v>391</v>
      </c>
      <c r="V6653" t="s">
        <v>125</v>
      </c>
      <c r="W6653" t="s">
        <v>371</v>
      </c>
      <c r="X6653" t="s">
        <v>58</v>
      </c>
      <c r="Y6653" t="s">
        <v>583</v>
      </c>
      <c r="Z6653" t="s">
        <v>174</v>
      </c>
      <c r="AA6653" t="s">
        <v>46</v>
      </c>
      <c r="AB6653" t="s">
        <v>235</v>
      </c>
      <c r="AC6653" t="s">
        <v>462</v>
      </c>
      <c r="AD6653" t="s">
        <v>258</v>
      </c>
      <c r="AE6653" t="s">
        <v>380</v>
      </c>
      <c r="AF6653" t="s">
        <v>1205</v>
      </c>
      <c r="AG6653" t="s">
        <v>945</v>
      </c>
      <c r="AH6653" t="s">
        <v>86</v>
      </c>
      <c r="AI6653" t="s">
        <v>455</v>
      </c>
      <c r="AJ6653" t="s">
        <v>165</v>
      </c>
      <c r="AK6653" t="s">
        <v>359</v>
      </c>
      <c r="AL6653" t="s">
        <v>47</v>
      </c>
      <c r="AM6653" t="s">
        <v>51</v>
      </c>
      <c r="AN6653" t="s">
        <v>294</v>
      </c>
      <c r="AO6653" t="s">
        <v>59</v>
      </c>
    </row>
    <row r="6654" spans="1:41" hidden="1" x14ac:dyDescent="0.25">
      <c r="A6654" t="s">
        <v>27654</v>
      </c>
      <c r="B6654" t="s">
        <v>27655</v>
      </c>
      <c r="C6654" s="1" t="str">
        <f t="shared" si="420"/>
        <v>21:1066</v>
      </c>
      <c r="D6654" s="1" t="str">
        <f t="shared" si="421"/>
        <v>21:0125</v>
      </c>
      <c r="E6654" t="s">
        <v>27656</v>
      </c>
      <c r="F6654" t="s">
        <v>27657</v>
      </c>
      <c r="H6654">
        <v>51.826495799999996</v>
      </c>
      <c r="I6654">
        <v>-118.2408382</v>
      </c>
      <c r="J6654" s="1" t="str">
        <f t="shared" si="418"/>
        <v>NGR bulk stream sediment</v>
      </c>
      <c r="K6654" s="1" t="str">
        <f t="shared" si="419"/>
        <v>&lt;177 micron (NGR)</v>
      </c>
      <c r="L6654">
        <v>11</v>
      </c>
      <c r="M6654" t="s">
        <v>256</v>
      </c>
      <c r="N6654">
        <v>197</v>
      </c>
      <c r="O6654" t="s">
        <v>62</v>
      </c>
      <c r="P6654" t="s">
        <v>47</v>
      </c>
      <c r="Q6654" t="s">
        <v>152</v>
      </c>
      <c r="R6654" t="s">
        <v>62</v>
      </c>
      <c r="S6654" t="s">
        <v>391</v>
      </c>
      <c r="T6654" t="s">
        <v>98</v>
      </c>
      <c r="U6654" t="s">
        <v>207</v>
      </c>
      <c r="V6654" t="s">
        <v>86</v>
      </c>
      <c r="W6654" t="s">
        <v>336</v>
      </c>
      <c r="X6654" t="s">
        <v>58</v>
      </c>
      <c r="Y6654" t="s">
        <v>667</v>
      </c>
      <c r="Z6654" t="s">
        <v>198</v>
      </c>
      <c r="AA6654" t="s">
        <v>46</v>
      </c>
      <c r="AB6654" t="s">
        <v>110</v>
      </c>
      <c r="AC6654" t="s">
        <v>107</v>
      </c>
      <c r="AD6654" t="s">
        <v>445</v>
      </c>
      <c r="AE6654" t="s">
        <v>380</v>
      </c>
      <c r="AF6654" t="s">
        <v>66</v>
      </c>
      <c r="AG6654" t="s">
        <v>1260</v>
      </c>
      <c r="AH6654" t="s">
        <v>103</v>
      </c>
      <c r="AI6654" t="s">
        <v>257</v>
      </c>
      <c r="AJ6654" t="s">
        <v>904</v>
      </c>
      <c r="AK6654" t="s">
        <v>274</v>
      </c>
      <c r="AL6654" t="s">
        <v>47</v>
      </c>
      <c r="AM6654" t="s">
        <v>103</v>
      </c>
      <c r="AN6654" t="s">
        <v>65</v>
      </c>
      <c r="AO6654" t="s">
        <v>175</v>
      </c>
    </row>
    <row r="6655" spans="1:41" hidden="1" x14ac:dyDescent="0.25">
      <c r="A6655" t="s">
        <v>27658</v>
      </c>
      <c r="B6655" t="s">
        <v>27659</v>
      </c>
      <c r="C6655" s="1" t="str">
        <f t="shared" si="420"/>
        <v>21:1066</v>
      </c>
      <c r="D6655" s="1" t="str">
        <f t="shared" si="421"/>
        <v>21:0125</v>
      </c>
      <c r="E6655" t="s">
        <v>27660</v>
      </c>
      <c r="F6655" t="s">
        <v>27661</v>
      </c>
      <c r="H6655">
        <v>51.829643300000001</v>
      </c>
      <c r="I6655">
        <v>-118.2201725</v>
      </c>
      <c r="J6655" s="1" t="str">
        <f t="shared" si="418"/>
        <v>NGR bulk stream sediment</v>
      </c>
      <c r="K6655" s="1" t="str">
        <f t="shared" si="419"/>
        <v>&lt;177 micron (NGR)</v>
      </c>
      <c r="L6655">
        <v>11</v>
      </c>
      <c r="M6655" t="s">
        <v>265</v>
      </c>
      <c r="N6655">
        <v>198</v>
      </c>
      <c r="O6655" t="s">
        <v>62</v>
      </c>
      <c r="P6655" t="s">
        <v>47</v>
      </c>
      <c r="Q6655" t="s">
        <v>652</v>
      </c>
      <c r="R6655" t="s">
        <v>101</v>
      </c>
      <c r="S6655" t="s">
        <v>543</v>
      </c>
      <c r="T6655" t="s">
        <v>269</v>
      </c>
      <c r="U6655" t="s">
        <v>1121</v>
      </c>
      <c r="V6655" t="s">
        <v>164</v>
      </c>
      <c r="W6655" t="s">
        <v>86</v>
      </c>
      <c r="X6655" t="s">
        <v>58</v>
      </c>
      <c r="Y6655" t="s">
        <v>184</v>
      </c>
      <c r="Z6655" t="s">
        <v>54</v>
      </c>
      <c r="AA6655" t="s">
        <v>46</v>
      </c>
      <c r="AB6655" t="s">
        <v>185</v>
      </c>
      <c r="AC6655" t="s">
        <v>241</v>
      </c>
      <c r="AD6655" t="s">
        <v>329</v>
      </c>
      <c r="AE6655" t="s">
        <v>380</v>
      </c>
      <c r="AF6655" t="s">
        <v>50</v>
      </c>
      <c r="AG6655" t="s">
        <v>633</v>
      </c>
      <c r="AH6655" t="s">
        <v>52</v>
      </c>
      <c r="AI6655" t="s">
        <v>122</v>
      </c>
      <c r="AJ6655" t="s">
        <v>2274</v>
      </c>
      <c r="AK6655" t="s">
        <v>259</v>
      </c>
      <c r="AL6655" t="s">
        <v>47</v>
      </c>
      <c r="AM6655" t="s">
        <v>103</v>
      </c>
      <c r="AN6655" t="s">
        <v>468</v>
      </c>
      <c r="AO6655" t="s">
        <v>98</v>
      </c>
    </row>
    <row r="6656" spans="1:41" hidden="1" x14ac:dyDescent="0.25">
      <c r="A6656" t="s">
        <v>27662</v>
      </c>
      <c r="B6656" t="s">
        <v>27663</v>
      </c>
      <c r="C6656" s="1" t="str">
        <f t="shared" si="420"/>
        <v>21:1066</v>
      </c>
      <c r="D6656" s="1" t="str">
        <f t="shared" si="421"/>
        <v>21:0125</v>
      </c>
      <c r="E6656" t="s">
        <v>27664</v>
      </c>
      <c r="F6656" t="s">
        <v>27665</v>
      </c>
      <c r="H6656">
        <v>51.817321999999997</v>
      </c>
      <c r="I6656">
        <v>-118.20816050000001</v>
      </c>
      <c r="J6656" s="1" t="str">
        <f t="shared" si="418"/>
        <v>NGR bulk stream sediment</v>
      </c>
      <c r="K6656" s="1" t="str">
        <f t="shared" si="419"/>
        <v>&lt;177 micron (NGR)</v>
      </c>
      <c r="L6656">
        <v>12</v>
      </c>
      <c r="M6656" t="s">
        <v>45</v>
      </c>
      <c r="N6656">
        <v>199</v>
      </c>
      <c r="O6656" t="s">
        <v>47</v>
      </c>
      <c r="P6656" t="s">
        <v>76</v>
      </c>
      <c r="Q6656" t="s">
        <v>1130</v>
      </c>
      <c r="R6656" t="s">
        <v>62</v>
      </c>
      <c r="S6656" t="s">
        <v>391</v>
      </c>
      <c r="T6656" t="s">
        <v>50</v>
      </c>
      <c r="U6656" t="s">
        <v>171</v>
      </c>
      <c r="V6656" t="s">
        <v>188</v>
      </c>
      <c r="W6656" t="s">
        <v>200</v>
      </c>
      <c r="X6656" t="s">
        <v>55</v>
      </c>
      <c r="Y6656" t="s">
        <v>251</v>
      </c>
      <c r="Z6656" t="s">
        <v>198</v>
      </c>
      <c r="AA6656" t="s">
        <v>46</v>
      </c>
      <c r="AB6656" t="s">
        <v>87</v>
      </c>
      <c r="AC6656" t="s">
        <v>75</v>
      </c>
      <c r="AD6656" t="s">
        <v>431</v>
      </c>
      <c r="AE6656" t="s">
        <v>380</v>
      </c>
      <c r="AF6656" t="s">
        <v>76</v>
      </c>
      <c r="AG6656" t="s">
        <v>3580</v>
      </c>
      <c r="AH6656" t="s">
        <v>110</v>
      </c>
      <c r="AI6656" t="s">
        <v>81</v>
      </c>
      <c r="AJ6656" t="s">
        <v>1644</v>
      </c>
      <c r="AK6656" t="s">
        <v>143</v>
      </c>
      <c r="AL6656" t="s">
        <v>47</v>
      </c>
      <c r="AM6656" t="s">
        <v>103</v>
      </c>
      <c r="AN6656" t="s">
        <v>668</v>
      </c>
      <c r="AO6656" t="s">
        <v>267</v>
      </c>
    </row>
    <row r="6657" spans="1:41" hidden="1" x14ac:dyDescent="0.25">
      <c r="A6657" t="s">
        <v>27666</v>
      </c>
      <c r="B6657" t="s">
        <v>27667</v>
      </c>
      <c r="C6657" s="1" t="str">
        <f t="shared" si="420"/>
        <v>21:1066</v>
      </c>
      <c r="D6657" s="1" t="str">
        <f t="shared" si="421"/>
        <v>21:0125</v>
      </c>
      <c r="E6657" t="s">
        <v>27668</v>
      </c>
      <c r="F6657" t="s">
        <v>27669</v>
      </c>
      <c r="H6657">
        <v>51.821444900000003</v>
      </c>
      <c r="I6657">
        <v>-118.2033376</v>
      </c>
      <c r="J6657" s="1" t="str">
        <f t="shared" si="418"/>
        <v>NGR bulk stream sediment</v>
      </c>
      <c r="K6657" s="1" t="str">
        <f t="shared" si="419"/>
        <v>&lt;177 micron (NGR)</v>
      </c>
      <c r="L6657">
        <v>12</v>
      </c>
      <c r="M6657" t="s">
        <v>71</v>
      </c>
      <c r="N6657">
        <v>200</v>
      </c>
      <c r="O6657" t="s">
        <v>57</v>
      </c>
      <c r="P6657" t="s">
        <v>76</v>
      </c>
      <c r="Q6657" t="s">
        <v>1130</v>
      </c>
      <c r="R6657" t="s">
        <v>62</v>
      </c>
      <c r="S6657" t="s">
        <v>695</v>
      </c>
      <c r="T6657" t="s">
        <v>82</v>
      </c>
      <c r="U6657" t="s">
        <v>89</v>
      </c>
      <c r="V6657" t="s">
        <v>266</v>
      </c>
      <c r="W6657" t="s">
        <v>51</v>
      </c>
      <c r="X6657" t="s">
        <v>55</v>
      </c>
      <c r="Y6657" t="s">
        <v>457</v>
      </c>
      <c r="Z6657" t="s">
        <v>46</v>
      </c>
      <c r="AA6657" t="s">
        <v>46</v>
      </c>
      <c r="AB6657" t="s">
        <v>61</v>
      </c>
      <c r="AC6657" t="s">
        <v>75</v>
      </c>
      <c r="AD6657" t="s">
        <v>237</v>
      </c>
      <c r="AE6657" t="s">
        <v>380</v>
      </c>
      <c r="AF6657" t="s">
        <v>50</v>
      </c>
      <c r="AG6657" t="s">
        <v>3227</v>
      </c>
      <c r="AH6657" t="s">
        <v>63</v>
      </c>
      <c r="AI6657" t="s">
        <v>78</v>
      </c>
      <c r="AJ6657" t="s">
        <v>4484</v>
      </c>
      <c r="AK6657" t="s">
        <v>88</v>
      </c>
      <c r="AL6657" t="s">
        <v>47</v>
      </c>
      <c r="AM6657" t="s">
        <v>103</v>
      </c>
      <c r="AN6657" t="s">
        <v>725</v>
      </c>
      <c r="AO6657" t="s">
        <v>66</v>
      </c>
    </row>
    <row r="6658" spans="1:41" hidden="1" x14ac:dyDescent="0.25">
      <c r="A6658" t="s">
        <v>27670</v>
      </c>
      <c r="B6658" t="s">
        <v>27671</v>
      </c>
      <c r="C6658" s="1" t="str">
        <f t="shared" si="420"/>
        <v>21:1066</v>
      </c>
      <c r="D6658" s="1" t="str">
        <f t="shared" si="421"/>
        <v>21:0125</v>
      </c>
      <c r="E6658" t="s">
        <v>27672</v>
      </c>
      <c r="F6658" t="s">
        <v>27673</v>
      </c>
      <c r="H6658">
        <v>51.841173599999998</v>
      </c>
      <c r="I6658">
        <v>-118.1566734</v>
      </c>
      <c r="J6658" s="1" t="str">
        <f t="shared" ref="J6658:J6721" si="422">HYPERLINK("http://geochem.nrcan.gc.ca/cdogs/content/kwd/kwd020030_e.htm", "NGR bulk stream sediment")</f>
        <v>NGR bulk stream sediment</v>
      </c>
      <c r="K6658" s="1" t="str">
        <f t="shared" ref="K6658:K6721" si="423">HYPERLINK("http://geochem.nrcan.gc.ca/cdogs/content/kwd/kwd080006_e.htm", "&lt;177 micron (NGR)")</f>
        <v>&lt;177 micron (NGR)</v>
      </c>
      <c r="L6658">
        <v>12</v>
      </c>
      <c r="M6658" t="s">
        <v>95</v>
      </c>
      <c r="N6658">
        <v>201</v>
      </c>
      <c r="O6658" t="s">
        <v>62</v>
      </c>
      <c r="P6658" t="s">
        <v>267</v>
      </c>
      <c r="Q6658" t="s">
        <v>802</v>
      </c>
      <c r="R6658" t="s">
        <v>185</v>
      </c>
      <c r="S6658" t="s">
        <v>391</v>
      </c>
      <c r="T6658" t="s">
        <v>104</v>
      </c>
      <c r="U6658" t="s">
        <v>543</v>
      </c>
      <c r="V6658" t="s">
        <v>88</v>
      </c>
      <c r="W6658" t="s">
        <v>73</v>
      </c>
      <c r="X6658" t="s">
        <v>58</v>
      </c>
      <c r="Y6658" t="s">
        <v>538</v>
      </c>
      <c r="Z6658" t="s">
        <v>57</v>
      </c>
      <c r="AA6658" t="s">
        <v>46</v>
      </c>
      <c r="AB6658" t="s">
        <v>61</v>
      </c>
      <c r="AC6658" t="s">
        <v>438</v>
      </c>
      <c r="AD6658" t="s">
        <v>226</v>
      </c>
      <c r="AE6658" t="s">
        <v>380</v>
      </c>
      <c r="AF6658" t="s">
        <v>66</v>
      </c>
      <c r="AG6658" t="s">
        <v>1436</v>
      </c>
      <c r="AH6658" t="s">
        <v>64</v>
      </c>
      <c r="AI6658" t="s">
        <v>101</v>
      </c>
      <c r="AJ6658" t="s">
        <v>1324</v>
      </c>
      <c r="AK6658" t="s">
        <v>260</v>
      </c>
      <c r="AL6658" t="s">
        <v>47</v>
      </c>
      <c r="AM6658" t="s">
        <v>103</v>
      </c>
      <c r="AN6658" t="s">
        <v>533</v>
      </c>
      <c r="AO6658" t="s">
        <v>267</v>
      </c>
    </row>
    <row r="6659" spans="1:41" hidden="1" x14ac:dyDescent="0.25">
      <c r="A6659" t="s">
        <v>27674</v>
      </c>
      <c r="B6659" t="s">
        <v>27675</v>
      </c>
      <c r="C6659" s="1" t="str">
        <f t="shared" si="420"/>
        <v>21:1066</v>
      </c>
      <c r="D6659" s="1" t="str">
        <f t="shared" si="421"/>
        <v>21:0125</v>
      </c>
      <c r="E6659" t="s">
        <v>27676</v>
      </c>
      <c r="F6659" t="s">
        <v>27677</v>
      </c>
      <c r="H6659">
        <v>51.873338400000002</v>
      </c>
      <c r="I6659">
        <v>-118.42998369999999</v>
      </c>
      <c r="J6659" s="1" t="str">
        <f t="shared" si="422"/>
        <v>NGR bulk stream sediment</v>
      </c>
      <c r="K6659" s="1" t="str">
        <f t="shared" si="423"/>
        <v>&lt;177 micron (NGR)</v>
      </c>
      <c r="L6659">
        <v>12</v>
      </c>
      <c r="M6659" t="s">
        <v>117</v>
      </c>
      <c r="N6659">
        <v>202</v>
      </c>
      <c r="O6659" t="s">
        <v>62</v>
      </c>
      <c r="P6659" t="s">
        <v>47</v>
      </c>
      <c r="Q6659" t="s">
        <v>725</v>
      </c>
      <c r="R6659" t="s">
        <v>130</v>
      </c>
      <c r="S6659" t="s">
        <v>915</v>
      </c>
      <c r="T6659" t="s">
        <v>82</v>
      </c>
      <c r="U6659" t="s">
        <v>275</v>
      </c>
      <c r="V6659" t="s">
        <v>228</v>
      </c>
      <c r="W6659" t="s">
        <v>142</v>
      </c>
      <c r="X6659" t="s">
        <v>127</v>
      </c>
      <c r="Y6659" t="s">
        <v>438</v>
      </c>
      <c r="Z6659" t="s">
        <v>47</v>
      </c>
      <c r="AA6659" t="s">
        <v>46</v>
      </c>
      <c r="AB6659" t="s">
        <v>185</v>
      </c>
      <c r="AC6659" t="s">
        <v>329</v>
      </c>
      <c r="AD6659" t="s">
        <v>457</v>
      </c>
      <c r="AE6659" t="s">
        <v>380</v>
      </c>
      <c r="AF6659" t="s">
        <v>76</v>
      </c>
      <c r="AG6659" t="s">
        <v>2758</v>
      </c>
      <c r="AH6659" t="s">
        <v>455</v>
      </c>
      <c r="AI6659" t="s">
        <v>493</v>
      </c>
      <c r="AJ6659" t="s">
        <v>12250</v>
      </c>
      <c r="AK6659" t="s">
        <v>85</v>
      </c>
      <c r="AL6659" t="s">
        <v>122</v>
      </c>
      <c r="AM6659" t="s">
        <v>58</v>
      </c>
      <c r="AN6659" t="s">
        <v>920</v>
      </c>
      <c r="AO6659" t="s">
        <v>58</v>
      </c>
    </row>
    <row r="6660" spans="1:41" hidden="1" x14ac:dyDescent="0.25">
      <c r="A6660" t="s">
        <v>27678</v>
      </c>
      <c r="B6660" t="s">
        <v>27679</v>
      </c>
      <c r="C6660" s="1" t="str">
        <f t="shared" si="420"/>
        <v>21:1066</v>
      </c>
      <c r="D6660" s="1" t="str">
        <f t="shared" si="421"/>
        <v>21:0125</v>
      </c>
      <c r="E6660" t="s">
        <v>27680</v>
      </c>
      <c r="F6660" t="s">
        <v>27681</v>
      </c>
      <c r="H6660">
        <v>51.878626799999999</v>
      </c>
      <c r="I6660">
        <v>-118.4202432</v>
      </c>
      <c r="J6660" s="1" t="str">
        <f t="shared" si="422"/>
        <v>NGR bulk stream sediment</v>
      </c>
      <c r="K6660" s="1" t="str">
        <f t="shared" si="423"/>
        <v>&lt;177 micron (NGR)</v>
      </c>
      <c r="L6660">
        <v>12</v>
      </c>
      <c r="M6660" t="s">
        <v>280</v>
      </c>
      <c r="N6660">
        <v>203</v>
      </c>
      <c r="O6660" t="s">
        <v>62</v>
      </c>
      <c r="P6660" t="s">
        <v>47</v>
      </c>
      <c r="Q6660" t="s">
        <v>1130</v>
      </c>
      <c r="R6660" t="s">
        <v>60</v>
      </c>
      <c r="S6660" t="s">
        <v>568</v>
      </c>
      <c r="T6660" t="s">
        <v>66</v>
      </c>
      <c r="U6660" t="s">
        <v>237</v>
      </c>
      <c r="V6660" t="s">
        <v>238</v>
      </c>
      <c r="W6660" t="s">
        <v>151</v>
      </c>
      <c r="X6660" t="s">
        <v>175</v>
      </c>
      <c r="Y6660" t="s">
        <v>207</v>
      </c>
      <c r="Z6660" t="s">
        <v>63</v>
      </c>
      <c r="AA6660" t="s">
        <v>46</v>
      </c>
      <c r="AB6660" t="s">
        <v>110</v>
      </c>
      <c r="AC6660" t="s">
        <v>90</v>
      </c>
      <c r="AD6660" t="s">
        <v>207</v>
      </c>
      <c r="AE6660" t="s">
        <v>380</v>
      </c>
      <c r="AF6660" t="s">
        <v>209</v>
      </c>
      <c r="AG6660" t="s">
        <v>2214</v>
      </c>
      <c r="AH6660" t="s">
        <v>139</v>
      </c>
      <c r="AI6660" t="s">
        <v>86</v>
      </c>
      <c r="AJ6660" t="s">
        <v>10200</v>
      </c>
      <c r="AK6660" t="s">
        <v>76</v>
      </c>
      <c r="AL6660" t="s">
        <v>47</v>
      </c>
      <c r="AM6660" t="s">
        <v>58</v>
      </c>
      <c r="AN6660" t="s">
        <v>684</v>
      </c>
      <c r="AO6660" t="s">
        <v>98</v>
      </c>
    </row>
    <row r="6661" spans="1:41" hidden="1" x14ac:dyDescent="0.25">
      <c r="A6661" t="s">
        <v>27682</v>
      </c>
      <c r="B6661" t="s">
        <v>27683</v>
      </c>
      <c r="C6661" s="1" t="str">
        <f t="shared" si="420"/>
        <v>21:1066</v>
      </c>
      <c r="D6661" s="1" t="str">
        <f t="shared" si="421"/>
        <v>21:0125</v>
      </c>
      <c r="E6661" t="s">
        <v>27680</v>
      </c>
      <c r="F6661" t="s">
        <v>27684</v>
      </c>
      <c r="H6661">
        <v>51.878626799999999</v>
      </c>
      <c r="I6661">
        <v>-118.4202432</v>
      </c>
      <c r="J6661" s="1" t="str">
        <f t="shared" si="422"/>
        <v>NGR bulk stream sediment</v>
      </c>
      <c r="K6661" s="1" t="str">
        <f t="shared" si="423"/>
        <v>&lt;177 micron (NGR)</v>
      </c>
      <c r="L6661">
        <v>12</v>
      </c>
      <c r="M6661" t="s">
        <v>288</v>
      </c>
      <c r="N6661">
        <v>204</v>
      </c>
      <c r="O6661" t="s">
        <v>62</v>
      </c>
      <c r="P6661" t="s">
        <v>85</v>
      </c>
      <c r="Q6661" t="s">
        <v>337</v>
      </c>
      <c r="R6661" t="s">
        <v>79</v>
      </c>
      <c r="S6661" t="s">
        <v>568</v>
      </c>
      <c r="T6661" t="s">
        <v>66</v>
      </c>
      <c r="U6661" t="s">
        <v>237</v>
      </c>
      <c r="V6661" t="s">
        <v>111</v>
      </c>
      <c r="W6661" t="s">
        <v>151</v>
      </c>
      <c r="X6661" t="s">
        <v>50</v>
      </c>
      <c r="Y6661" t="s">
        <v>431</v>
      </c>
      <c r="Z6661" t="s">
        <v>47</v>
      </c>
      <c r="AA6661" t="s">
        <v>46</v>
      </c>
      <c r="AB6661" t="s">
        <v>110</v>
      </c>
      <c r="AC6661" t="s">
        <v>112</v>
      </c>
      <c r="AD6661" t="s">
        <v>207</v>
      </c>
      <c r="AE6661" t="s">
        <v>380</v>
      </c>
      <c r="AF6661" t="s">
        <v>267</v>
      </c>
      <c r="AG6661" t="s">
        <v>5604</v>
      </c>
      <c r="AH6661" t="s">
        <v>47</v>
      </c>
      <c r="AI6661" t="s">
        <v>437</v>
      </c>
      <c r="AJ6661" t="s">
        <v>300</v>
      </c>
      <c r="AK6661" t="s">
        <v>108</v>
      </c>
      <c r="AL6661" t="s">
        <v>47</v>
      </c>
      <c r="AM6661" t="s">
        <v>330</v>
      </c>
      <c r="AN6661" t="s">
        <v>578</v>
      </c>
      <c r="AO6661" t="s">
        <v>50</v>
      </c>
    </row>
    <row r="6662" spans="1:41" hidden="1" x14ac:dyDescent="0.25">
      <c r="A6662" t="s">
        <v>27685</v>
      </c>
      <c r="B6662" t="s">
        <v>27686</v>
      </c>
      <c r="C6662" s="1" t="str">
        <f t="shared" si="420"/>
        <v>21:1066</v>
      </c>
      <c r="D6662" s="1" t="str">
        <f t="shared" si="421"/>
        <v>21:0125</v>
      </c>
      <c r="E6662" t="s">
        <v>27687</v>
      </c>
      <c r="F6662" t="s">
        <v>27688</v>
      </c>
      <c r="H6662">
        <v>51.891983500000002</v>
      </c>
      <c r="I6662">
        <v>-118.42887519999999</v>
      </c>
      <c r="J6662" s="1" t="str">
        <f t="shared" si="422"/>
        <v>NGR bulk stream sediment</v>
      </c>
      <c r="K6662" s="1" t="str">
        <f t="shared" si="423"/>
        <v>&lt;177 micron (NGR)</v>
      </c>
      <c r="L6662">
        <v>12</v>
      </c>
      <c r="M6662" t="s">
        <v>136</v>
      </c>
      <c r="N6662">
        <v>205</v>
      </c>
      <c r="O6662" t="s">
        <v>62</v>
      </c>
      <c r="P6662" t="s">
        <v>47</v>
      </c>
      <c r="Q6662" t="s">
        <v>638</v>
      </c>
      <c r="R6662" t="s">
        <v>61</v>
      </c>
      <c r="S6662" t="s">
        <v>284</v>
      </c>
      <c r="T6662" t="s">
        <v>76</v>
      </c>
      <c r="U6662" t="s">
        <v>431</v>
      </c>
      <c r="V6662" t="s">
        <v>102</v>
      </c>
      <c r="W6662" t="s">
        <v>72</v>
      </c>
      <c r="X6662" t="s">
        <v>330</v>
      </c>
      <c r="Y6662" t="s">
        <v>146</v>
      </c>
      <c r="Z6662" t="s">
        <v>198</v>
      </c>
      <c r="AA6662" t="s">
        <v>46</v>
      </c>
      <c r="AB6662" t="s">
        <v>46</v>
      </c>
      <c r="AC6662" t="s">
        <v>475</v>
      </c>
      <c r="AD6662" t="s">
        <v>445</v>
      </c>
      <c r="AE6662" t="s">
        <v>380</v>
      </c>
      <c r="AF6662" t="s">
        <v>267</v>
      </c>
      <c r="AG6662" t="s">
        <v>66</v>
      </c>
      <c r="AH6662" t="s">
        <v>130</v>
      </c>
      <c r="AI6662" t="s">
        <v>257</v>
      </c>
      <c r="AJ6662" t="s">
        <v>9584</v>
      </c>
      <c r="AK6662" t="s">
        <v>58</v>
      </c>
      <c r="AL6662" t="s">
        <v>47</v>
      </c>
      <c r="AM6662" t="s">
        <v>51</v>
      </c>
      <c r="AN6662" t="s">
        <v>832</v>
      </c>
      <c r="AO6662" t="s">
        <v>330</v>
      </c>
    </row>
    <row r="6663" spans="1:41" hidden="1" x14ac:dyDescent="0.25">
      <c r="A6663" t="s">
        <v>27689</v>
      </c>
      <c r="B6663" t="s">
        <v>27690</v>
      </c>
      <c r="C6663" s="1" t="str">
        <f t="shared" si="420"/>
        <v>21:1066</v>
      </c>
      <c r="D6663" s="1" t="str">
        <f t="shared" si="421"/>
        <v>21:0125</v>
      </c>
      <c r="E6663" t="s">
        <v>27691</v>
      </c>
      <c r="F6663" t="s">
        <v>27692</v>
      </c>
      <c r="H6663">
        <v>51.894415199999997</v>
      </c>
      <c r="I6663">
        <v>-118.4129219</v>
      </c>
      <c r="J6663" s="1" t="str">
        <f t="shared" si="422"/>
        <v>NGR bulk stream sediment</v>
      </c>
      <c r="K6663" s="1" t="str">
        <f t="shared" si="423"/>
        <v>&lt;177 micron (NGR)</v>
      </c>
      <c r="L6663">
        <v>12</v>
      </c>
      <c r="M6663" t="s">
        <v>157</v>
      </c>
      <c r="N6663">
        <v>206</v>
      </c>
      <c r="O6663" t="s">
        <v>53</v>
      </c>
      <c r="P6663" t="s">
        <v>73</v>
      </c>
      <c r="Q6663" t="s">
        <v>138</v>
      </c>
      <c r="R6663" t="s">
        <v>139</v>
      </c>
      <c r="S6663" t="s">
        <v>152</v>
      </c>
      <c r="T6663" t="s">
        <v>145</v>
      </c>
      <c r="U6663" t="s">
        <v>431</v>
      </c>
      <c r="V6663" t="s">
        <v>73</v>
      </c>
      <c r="W6663" t="s">
        <v>128</v>
      </c>
      <c r="X6663" t="s">
        <v>175</v>
      </c>
      <c r="Y6663" t="s">
        <v>386</v>
      </c>
      <c r="Z6663" t="s">
        <v>81</v>
      </c>
      <c r="AA6663" t="s">
        <v>46</v>
      </c>
      <c r="AB6663" t="s">
        <v>235</v>
      </c>
      <c r="AC6663" t="s">
        <v>104</v>
      </c>
      <c r="AD6663" t="s">
        <v>438</v>
      </c>
      <c r="AE6663" t="s">
        <v>380</v>
      </c>
      <c r="AF6663" t="s">
        <v>1538</v>
      </c>
      <c r="AG6663" t="s">
        <v>6646</v>
      </c>
      <c r="AH6663" t="s">
        <v>125</v>
      </c>
      <c r="AI6663" t="s">
        <v>371</v>
      </c>
      <c r="AJ6663" t="s">
        <v>9505</v>
      </c>
      <c r="AK6663" t="s">
        <v>127</v>
      </c>
      <c r="AL6663" t="s">
        <v>47</v>
      </c>
      <c r="AM6663" t="s">
        <v>330</v>
      </c>
      <c r="AN6663" t="s">
        <v>234</v>
      </c>
      <c r="AO6663" t="s">
        <v>217</v>
      </c>
    </row>
    <row r="6664" spans="1:41" hidden="1" x14ac:dyDescent="0.25">
      <c r="A6664" t="s">
        <v>27693</v>
      </c>
      <c r="B6664" t="s">
        <v>27694</v>
      </c>
      <c r="C6664" s="1" t="str">
        <f t="shared" si="420"/>
        <v>21:1066</v>
      </c>
      <c r="D6664" s="1" t="str">
        <f t="shared" si="421"/>
        <v>21:0125</v>
      </c>
      <c r="E6664" t="s">
        <v>27695</v>
      </c>
      <c r="F6664" t="s">
        <v>27696</v>
      </c>
      <c r="H6664">
        <v>51.9049172</v>
      </c>
      <c r="I6664">
        <v>-118.41672579999999</v>
      </c>
      <c r="J6664" s="1" t="str">
        <f t="shared" si="422"/>
        <v>NGR bulk stream sediment</v>
      </c>
      <c r="K6664" s="1" t="str">
        <f t="shared" si="423"/>
        <v>&lt;177 micron (NGR)</v>
      </c>
      <c r="L6664">
        <v>12</v>
      </c>
      <c r="M6664" t="s">
        <v>170</v>
      </c>
      <c r="N6664">
        <v>207</v>
      </c>
      <c r="O6664" t="s">
        <v>53</v>
      </c>
      <c r="P6664" t="s">
        <v>47</v>
      </c>
      <c r="Q6664" t="s">
        <v>592</v>
      </c>
      <c r="R6664" t="s">
        <v>125</v>
      </c>
      <c r="S6664" t="s">
        <v>568</v>
      </c>
      <c r="T6664" t="s">
        <v>217</v>
      </c>
      <c r="U6664" t="s">
        <v>207</v>
      </c>
      <c r="V6664" t="s">
        <v>111</v>
      </c>
      <c r="W6664" t="s">
        <v>282</v>
      </c>
      <c r="X6664" t="s">
        <v>267</v>
      </c>
      <c r="Y6664" t="s">
        <v>386</v>
      </c>
      <c r="Z6664" t="s">
        <v>47</v>
      </c>
      <c r="AA6664" t="s">
        <v>46</v>
      </c>
      <c r="AB6664" t="s">
        <v>87</v>
      </c>
      <c r="AC6664" t="s">
        <v>141</v>
      </c>
      <c r="AD6664" t="s">
        <v>184</v>
      </c>
      <c r="AE6664" t="s">
        <v>380</v>
      </c>
      <c r="AF6664" t="s">
        <v>50</v>
      </c>
      <c r="AG6664" t="s">
        <v>10382</v>
      </c>
      <c r="AH6664" t="s">
        <v>78</v>
      </c>
      <c r="AI6664" t="s">
        <v>111</v>
      </c>
      <c r="AJ6664" t="s">
        <v>23817</v>
      </c>
      <c r="AK6664" t="s">
        <v>267</v>
      </c>
      <c r="AL6664" t="s">
        <v>47</v>
      </c>
      <c r="AM6664" t="s">
        <v>330</v>
      </c>
      <c r="AN6664" t="s">
        <v>275</v>
      </c>
      <c r="AO6664" t="s">
        <v>66</v>
      </c>
    </row>
    <row r="6665" spans="1:41" hidden="1" x14ac:dyDescent="0.25">
      <c r="A6665" t="s">
        <v>27697</v>
      </c>
      <c r="B6665" t="s">
        <v>27698</v>
      </c>
      <c r="C6665" s="1" t="str">
        <f t="shared" si="420"/>
        <v>21:1066</v>
      </c>
      <c r="D6665" s="1" t="str">
        <f t="shared" si="421"/>
        <v>21:0125</v>
      </c>
      <c r="E6665" t="s">
        <v>27699</v>
      </c>
      <c r="F6665" t="s">
        <v>27700</v>
      </c>
      <c r="H6665">
        <v>51.920492000000003</v>
      </c>
      <c r="I6665">
        <v>-118.38109420000001</v>
      </c>
      <c r="J6665" s="1" t="str">
        <f t="shared" si="422"/>
        <v>NGR bulk stream sediment</v>
      </c>
      <c r="K6665" s="1" t="str">
        <f t="shared" si="423"/>
        <v>&lt;177 micron (NGR)</v>
      </c>
      <c r="L6665">
        <v>12</v>
      </c>
      <c r="M6665" t="s">
        <v>180</v>
      </c>
      <c r="N6665">
        <v>208</v>
      </c>
      <c r="O6665" t="s">
        <v>53</v>
      </c>
      <c r="P6665" t="s">
        <v>73</v>
      </c>
      <c r="Q6665" t="s">
        <v>275</v>
      </c>
      <c r="R6665" t="s">
        <v>62</v>
      </c>
      <c r="S6665" t="s">
        <v>27701</v>
      </c>
      <c r="T6665" t="s">
        <v>141</v>
      </c>
      <c r="U6665" t="s">
        <v>89</v>
      </c>
      <c r="V6665" t="s">
        <v>63</v>
      </c>
      <c r="W6665" t="s">
        <v>137</v>
      </c>
      <c r="X6665" t="s">
        <v>104</v>
      </c>
      <c r="Y6665" t="s">
        <v>27702</v>
      </c>
      <c r="Z6665" t="s">
        <v>51</v>
      </c>
      <c r="AA6665" t="s">
        <v>46</v>
      </c>
      <c r="AB6665" t="s">
        <v>110</v>
      </c>
      <c r="AC6665" t="s">
        <v>58</v>
      </c>
      <c r="AD6665" t="s">
        <v>300</v>
      </c>
      <c r="AE6665" t="s">
        <v>380</v>
      </c>
      <c r="AF6665" t="s">
        <v>2170</v>
      </c>
      <c r="AG6665" t="s">
        <v>16323</v>
      </c>
      <c r="AH6665" t="s">
        <v>206</v>
      </c>
      <c r="AI6665" t="s">
        <v>502</v>
      </c>
      <c r="AJ6665" t="s">
        <v>14264</v>
      </c>
      <c r="AK6665" t="s">
        <v>145</v>
      </c>
      <c r="AL6665" t="s">
        <v>47</v>
      </c>
      <c r="AM6665" t="s">
        <v>50</v>
      </c>
      <c r="AN6665" t="s">
        <v>602</v>
      </c>
      <c r="AO6665" t="s">
        <v>165</v>
      </c>
    </row>
    <row r="6666" spans="1:41" hidden="1" x14ac:dyDescent="0.25">
      <c r="A6666" t="s">
        <v>27703</v>
      </c>
      <c r="B6666" t="s">
        <v>27704</v>
      </c>
      <c r="C6666" s="1" t="str">
        <f t="shared" si="420"/>
        <v>21:1066</v>
      </c>
      <c r="D6666" s="1" t="str">
        <f t="shared" si="421"/>
        <v>21:0125</v>
      </c>
      <c r="E6666" t="s">
        <v>27705</v>
      </c>
      <c r="F6666" t="s">
        <v>27706</v>
      </c>
      <c r="H6666">
        <v>51.934735600000003</v>
      </c>
      <c r="I6666">
        <v>-118.3802659</v>
      </c>
      <c r="J6666" s="1" t="str">
        <f t="shared" si="422"/>
        <v>NGR bulk stream sediment</v>
      </c>
      <c r="K6666" s="1" t="str">
        <f t="shared" si="423"/>
        <v>&lt;177 micron (NGR)</v>
      </c>
      <c r="L6666">
        <v>12</v>
      </c>
      <c r="M6666" t="s">
        <v>195</v>
      </c>
      <c r="N6666">
        <v>209</v>
      </c>
      <c r="O6666" t="s">
        <v>235</v>
      </c>
      <c r="P6666" t="s">
        <v>47</v>
      </c>
      <c r="Q6666" t="s">
        <v>322</v>
      </c>
      <c r="R6666" t="s">
        <v>266</v>
      </c>
      <c r="S6666" t="s">
        <v>1121</v>
      </c>
      <c r="T6666" t="s">
        <v>90</v>
      </c>
      <c r="U6666" t="s">
        <v>431</v>
      </c>
      <c r="V6666" t="s">
        <v>365</v>
      </c>
      <c r="W6666" t="s">
        <v>151</v>
      </c>
      <c r="X6666" t="s">
        <v>137</v>
      </c>
      <c r="Y6666" t="s">
        <v>590</v>
      </c>
      <c r="Z6666" t="s">
        <v>110</v>
      </c>
      <c r="AA6666" t="s">
        <v>46</v>
      </c>
      <c r="AB6666" t="s">
        <v>110</v>
      </c>
      <c r="AC6666" t="s">
        <v>112</v>
      </c>
      <c r="AD6666" t="s">
        <v>331</v>
      </c>
      <c r="AE6666" t="s">
        <v>380</v>
      </c>
      <c r="AF6666" t="s">
        <v>127</v>
      </c>
      <c r="AG6666" t="s">
        <v>8594</v>
      </c>
      <c r="AH6666" t="s">
        <v>61</v>
      </c>
      <c r="AI6666" t="s">
        <v>79</v>
      </c>
      <c r="AJ6666" t="s">
        <v>1189</v>
      </c>
      <c r="AK6666" t="s">
        <v>307</v>
      </c>
      <c r="AL6666" t="s">
        <v>47</v>
      </c>
      <c r="AM6666" t="s">
        <v>137</v>
      </c>
      <c r="AN6666" t="s">
        <v>65</v>
      </c>
      <c r="AO6666" t="s">
        <v>85</v>
      </c>
    </row>
    <row r="6667" spans="1:41" hidden="1" x14ac:dyDescent="0.25">
      <c r="A6667" t="s">
        <v>27707</v>
      </c>
      <c r="B6667" t="s">
        <v>27708</v>
      </c>
      <c r="C6667" s="1" t="str">
        <f t="shared" si="420"/>
        <v>21:1066</v>
      </c>
      <c r="D6667" s="1" t="str">
        <f t="shared" si="421"/>
        <v>21:0125</v>
      </c>
      <c r="E6667" t="s">
        <v>27709</v>
      </c>
      <c r="F6667" t="s">
        <v>27710</v>
      </c>
      <c r="H6667">
        <v>51.845136599999996</v>
      </c>
      <c r="I6667">
        <v>-118.7158798</v>
      </c>
      <c r="J6667" s="1" t="str">
        <f t="shared" si="422"/>
        <v>NGR bulk stream sediment</v>
      </c>
      <c r="K6667" s="1" t="str">
        <f t="shared" si="423"/>
        <v>&lt;177 micron (NGR)</v>
      </c>
      <c r="L6667">
        <v>12</v>
      </c>
      <c r="M6667" t="s">
        <v>205</v>
      </c>
      <c r="N6667">
        <v>210</v>
      </c>
      <c r="O6667" t="s">
        <v>198</v>
      </c>
      <c r="P6667" t="s">
        <v>58</v>
      </c>
      <c r="Q6667" t="s">
        <v>765</v>
      </c>
      <c r="R6667" t="s">
        <v>270</v>
      </c>
      <c r="S6667" t="s">
        <v>372</v>
      </c>
      <c r="T6667" t="s">
        <v>82</v>
      </c>
      <c r="U6667" t="s">
        <v>1121</v>
      </c>
      <c r="V6667" t="s">
        <v>123</v>
      </c>
      <c r="W6667" t="s">
        <v>51</v>
      </c>
      <c r="X6667" t="s">
        <v>108</v>
      </c>
      <c r="Y6667" t="s">
        <v>184</v>
      </c>
      <c r="Z6667" t="s">
        <v>87</v>
      </c>
      <c r="AA6667" t="s">
        <v>46</v>
      </c>
      <c r="AB6667" t="s">
        <v>185</v>
      </c>
      <c r="AC6667" t="s">
        <v>120</v>
      </c>
      <c r="AD6667" t="s">
        <v>146</v>
      </c>
      <c r="AE6667" t="s">
        <v>380</v>
      </c>
      <c r="AF6667" t="s">
        <v>209</v>
      </c>
      <c r="AG6667" t="s">
        <v>2219</v>
      </c>
      <c r="AH6667" t="s">
        <v>105</v>
      </c>
      <c r="AI6667" t="s">
        <v>173</v>
      </c>
      <c r="AJ6667" t="s">
        <v>80</v>
      </c>
      <c r="AK6667" t="s">
        <v>58</v>
      </c>
      <c r="AL6667" t="s">
        <v>47</v>
      </c>
      <c r="AM6667" t="s">
        <v>51</v>
      </c>
      <c r="AN6667" t="s">
        <v>345</v>
      </c>
      <c r="AO6667" t="s">
        <v>175</v>
      </c>
    </row>
    <row r="6668" spans="1:41" hidden="1" x14ac:dyDescent="0.25">
      <c r="A6668" t="s">
        <v>27711</v>
      </c>
      <c r="B6668" t="s">
        <v>27712</v>
      </c>
      <c r="C6668" s="1" t="str">
        <f t="shared" si="420"/>
        <v>21:1066</v>
      </c>
      <c r="D6668" s="1" t="str">
        <f t="shared" si="421"/>
        <v>21:0125</v>
      </c>
      <c r="E6668" t="s">
        <v>27713</v>
      </c>
      <c r="F6668" t="s">
        <v>27714</v>
      </c>
      <c r="H6668">
        <v>51.854820599999996</v>
      </c>
      <c r="I6668">
        <v>-118.71717719999999</v>
      </c>
      <c r="J6668" s="1" t="str">
        <f t="shared" si="422"/>
        <v>NGR bulk stream sediment</v>
      </c>
      <c r="K6668" s="1" t="str">
        <f t="shared" si="423"/>
        <v>&lt;177 micron (NGR)</v>
      </c>
      <c r="L6668">
        <v>12</v>
      </c>
      <c r="M6668" t="s">
        <v>214</v>
      </c>
      <c r="N6668">
        <v>211</v>
      </c>
      <c r="O6668" t="s">
        <v>64</v>
      </c>
      <c r="P6668" t="s">
        <v>47</v>
      </c>
      <c r="Q6668" t="s">
        <v>299</v>
      </c>
      <c r="R6668" t="s">
        <v>66</v>
      </c>
      <c r="S6668" t="s">
        <v>915</v>
      </c>
      <c r="T6668" t="s">
        <v>50</v>
      </c>
      <c r="U6668" t="s">
        <v>386</v>
      </c>
      <c r="V6668" t="s">
        <v>455</v>
      </c>
      <c r="W6668" t="s">
        <v>142</v>
      </c>
      <c r="X6668" t="s">
        <v>108</v>
      </c>
      <c r="Y6668" t="s">
        <v>237</v>
      </c>
      <c r="Z6668" t="s">
        <v>149</v>
      </c>
      <c r="AA6668" t="s">
        <v>46</v>
      </c>
      <c r="AB6668" t="s">
        <v>174</v>
      </c>
      <c r="AC6668" t="s">
        <v>475</v>
      </c>
      <c r="AD6668" t="s">
        <v>667</v>
      </c>
      <c r="AE6668" t="s">
        <v>56</v>
      </c>
      <c r="AF6668" t="s">
        <v>76</v>
      </c>
      <c r="AG6668" t="s">
        <v>657</v>
      </c>
      <c r="AH6668" t="s">
        <v>257</v>
      </c>
      <c r="AI6668" t="s">
        <v>122</v>
      </c>
      <c r="AJ6668" t="s">
        <v>2268</v>
      </c>
      <c r="AK6668" t="s">
        <v>209</v>
      </c>
      <c r="AL6668" t="s">
        <v>47</v>
      </c>
      <c r="AM6668" t="s">
        <v>103</v>
      </c>
      <c r="AN6668" t="s">
        <v>322</v>
      </c>
      <c r="AO6668" t="s">
        <v>55</v>
      </c>
    </row>
    <row r="6669" spans="1:41" hidden="1" x14ac:dyDescent="0.25">
      <c r="A6669" t="s">
        <v>27715</v>
      </c>
      <c r="B6669" t="s">
        <v>27716</v>
      </c>
      <c r="C6669" s="1" t="str">
        <f t="shared" si="420"/>
        <v>21:1066</v>
      </c>
      <c r="D6669" s="1" t="str">
        <f t="shared" si="421"/>
        <v>21:0125</v>
      </c>
      <c r="E6669" t="s">
        <v>27717</v>
      </c>
      <c r="F6669" t="s">
        <v>27718</v>
      </c>
      <c r="H6669">
        <v>51.857758799999999</v>
      </c>
      <c r="I6669">
        <v>-118.7634853</v>
      </c>
      <c r="J6669" s="1" t="str">
        <f t="shared" si="422"/>
        <v>NGR bulk stream sediment</v>
      </c>
      <c r="K6669" s="1" t="str">
        <f t="shared" si="423"/>
        <v>&lt;177 micron (NGR)</v>
      </c>
      <c r="L6669">
        <v>12</v>
      </c>
      <c r="M6669" t="s">
        <v>223</v>
      </c>
      <c r="N6669">
        <v>212</v>
      </c>
      <c r="O6669" t="s">
        <v>62</v>
      </c>
      <c r="P6669" t="s">
        <v>52</v>
      </c>
      <c r="Q6669" t="s">
        <v>281</v>
      </c>
      <c r="R6669" t="s">
        <v>164</v>
      </c>
      <c r="S6669" t="s">
        <v>294</v>
      </c>
      <c r="T6669" t="s">
        <v>82</v>
      </c>
      <c r="U6669" t="s">
        <v>695</v>
      </c>
      <c r="V6669" t="s">
        <v>103</v>
      </c>
      <c r="W6669" t="s">
        <v>271</v>
      </c>
      <c r="X6669" t="s">
        <v>209</v>
      </c>
      <c r="Y6669" t="s">
        <v>431</v>
      </c>
      <c r="Z6669" t="s">
        <v>61</v>
      </c>
      <c r="AA6669" t="s">
        <v>46</v>
      </c>
      <c r="AB6669" t="s">
        <v>185</v>
      </c>
      <c r="AC6669" t="s">
        <v>475</v>
      </c>
      <c r="AD6669" t="s">
        <v>597</v>
      </c>
      <c r="AE6669" t="s">
        <v>380</v>
      </c>
      <c r="AF6669" t="s">
        <v>66</v>
      </c>
      <c r="AG6669" t="s">
        <v>4640</v>
      </c>
      <c r="AH6669" t="s">
        <v>64</v>
      </c>
      <c r="AI6669" t="s">
        <v>200</v>
      </c>
      <c r="AJ6669" t="s">
        <v>6150</v>
      </c>
      <c r="AK6669" t="s">
        <v>55</v>
      </c>
      <c r="AL6669" t="s">
        <v>47</v>
      </c>
      <c r="AM6669" t="s">
        <v>73</v>
      </c>
      <c r="AN6669" t="s">
        <v>518</v>
      </c>
      <c r="AO6669" t="s">
        <v>66</v>
      </c>
    </row>
    <row r="6670" spans="1:41" hidden="1" x14ac:dyDescent="0.25">
      <c r="A6670" t="s">
        <v>27719</v>
      </c>
      <c r="B6670" t="s">
        <v>27720</v>
      </c>
      <c r="C6670" s="1" t="str">
        <f t="shared" si="420"/>
        <v>21:1066</v>
      </c>
      <c r="D6670" s="1" t="str">
        <f t="shared" si="421"/>
        <v>21:0125</v>
      </c>
      <c r="E6670" t="s">
        <v>27721</v>
      </c>
      <c r="F6670" t="s">
        <v>27722</v>
      </c>
      <c r="H6670">
        <v>51.868997800000002</v>
      </c>
      <c r="I6670">
        <v>-118.8318203</v>
      </c>
      <c r="J6670" s="1" t="str">
        <f t="shared" si="422"/>
        <v>NGR bulk stream sediment</v>
      </c>
      <c r="K6670" s="1" t="str">
        <f t="shared" si="423"/>
        <v>&lt;177 micron (NGR)</v>
      </c>
      <c r="L6670">
        <v>12</v>
      </c>
      <c r="M6670" t="s">
        <v>233</v>
      </c>
      <c r="N6670">
        <v>213</v>
      </c>
      <c r="O6670" t="s">
        <v>62</v>
      </c>
      <c r="P6670" t="s">
        <v>209</v>
      </c>
      <c r="Q6670" t="s">
        <v>281</v>
      </c>
      <c r="R6670" t="s">
        <v>53</v>
      </c>
      <c r="S6670" t="s">
        <v>171</v>
      </c>
      <c r="T6670" t="s">
        <v>175</v>
      </c>
      <c r="U6670" t="s">
        <v>226</v>
      </c>
      <c r="V6670" t="s">
        <v>257</v>
      </c>
      <c r="W6670" t="s">
        <v>228</v>
      </c>
      <c r="X6670" t="s">
        <v>108</v>
      </c>
      <c r="Y6670" t="s">
        <v>226</v>
      </c>
      <c r="Z6670" t="s">
        <v>149</v>
      </c>
      <c r="AA6670" t="s">
        <v>46</v>
      </c>
      <c r="AB6670" t="s">
        <v>110</v>
      </c>
      <c r="AC6670" t="s">
        <v>112</v>
      </c>
      <c r="AD6670" t="s">
        <v>226</v>
      </c>
      <c r="AE6670" t="s">
        <v>380</v>
      </c>
      <c r="AF6670" t="s">
        <v>108</v>
      </c>
      <c r="AG6670" t="s">
        <v>8594</v>
      </c>
      <c r="AH6670" t="s">
        <v>79</v>
      </c>
      <c r="AI6670" t="s">
        <v>173</v>
      </c>
      <c r="AJ6670" t="s">
        <v>1189</v>
      </c>
      <c r="AK6670" t="s">
        <v>58</v>
      </c>
      <c r="AL6670" t="s">
        <v>47</v>
      </c>
      <c r="AM6670" t="s">
        <v>73</v>
      </c>
      <c r="AN6670" t="s">
        <v>780</v>
      </c>
      <c r="AO6670" t="s">
        <v>85</v>
      </c>
    </row>
    <row r="6671" spans="1:41" hidden="1" x14ac:dyDescent="0.25">
      <c r="A6671" t="s">
        <v>27723</v>
      </c>
      <c r="B6671" t="s">
        <v>27724</v>
      </c>
      <c r="C6671" s="1" t="str">
        <f t="shared" si="420"/>
        <v>21:1066</v>
      </c>
      <c r="D6671" s="1" t="str">
        <f t="shared" si="421"/>
        <v>21:0125</v>
      </c>
      <c r="E6671" t="s">
        <v>27725</v>
      </c>
      <c r="F6671" t="s">
        <v>27726</v>
      </c>
      <c r="H6671">
        <v>51.8768612</v>
      </c>
      <c r="I6671">
        <v>-118.8754933</v>
      </c>
      <c r="J6671" s="1" t="str">
        <f t="shared" si="422"/>
        <v>NGR bulk stream sediment</v>
      </c>
      <c r="K6671" s="1" t="str">
        <f t="shared" si="423"/>
        <v>&lt;177 micron (NGR)</v>
      </c>
      <c r="L6671">
        <v>12</v>
      </c>
      <c r="M6671" t="s">
        <v>248</v>
      </c>
      <c r="N6671">
        <v>214</v>
      </c>
      <c r="O6671" t="s">
        <v>62</v>
      </c>
      <c r="P6671" t="s">
        <v>47</v>
      </c>
      <c r="Q6671" t="s">
        <v>1304</v>
      </c>
      <c r="R6671" t="s">
        <v>307</v>
      </c>
      <c r="S6671" t="s">
        <v>543</v>
      </c>
      <c r="T6671" t="s">
        <v>85</v>
      </c>
      <c r="U6671" t="s">
        <v>89</v>
      </c>
      <c r="V6671" t="s">
        <v>266</v>
      </c>
      <c r="W6671" t="s">
        <v>102</v>
      </c>
      <c r="X6671" t="s">
        <v>58</v>
      </c>
      <c r="Y6671" t="s">
        <v>184</v>
      </c>
      <c r="Z6671" t="s">
        <v>61</v>
      </c>
      <c r="AA6671" t="s">
        <v>46</v>
      </c>
      <c r="AB6671" t="s">
        <v>235</v>
      </c>
      <c r="AC6671" t="s">
        <v>124</v>
      </c>
      <c r="AD6671" t="s">
        <v>226</v>
      </c>
      <c r="AE6671" t="s">
        <v>380</v>
      </c>
      <c r="AF6671" t="s">
        <v>85</v>
      </c>
      <c r="AG6671" t="s">
        <v>6475</v>
      </c>
      <c r="AH6671" t="s">
        <v>365</v>
      </c>
      <c r="AI6671" t="s">
        <v>122</v>
      </c>
      <c r="AJ6671" t="s">
        <v>4160</v>
      </c>
      <c r="AK6671" t="s">
        <v>131</v>
      </c>
      <c r="AL6671" t="s">
        <v>137</v>
      </c>
      <c r="AM6671" t="s">
        <v>73</v>
      </c>
      <c r="AN6671" t="s">
        <v>65</v>
      </c>
      <c r="AO6671" t="s">
        <v>50</v>
      </c>
    </row>
    <row r="6672" spans="1:41" hidden="1" x14ac:dyDescent="0.25">
      <c r="A6672" t="s">
        <v>27727</v>
      </c>
      <c r="B6672" t="s">
        <v>27728</v>
      </c>
      <c r="C6672" s="1" t="str">
        <f t="shared" si="420"/>
        <v>21:1066</v>
      </c>
      <c r="D6672" s="1" t="str">
        <f t="shared" si="421"/>
        <v>21:0125</v>
      </c>
      <c r="E6672" t="s">
        <v>27729</v>
      </c>
      <c r="F6672" t="s">
        <v>27730</v>
      </c>
      <c r="H6672">
        <v>51.886457700000001</v>
      </c>
      <c r="I6672">
        <v>-118.8838416</v>
      </c>
      <c r="J6672" s="1" t="str">
        <f t="shared" si="422"/>
        <v>NGR bulk stream sediment</v>
      </c>
      <c r="K6672" s="1" t="str">
        <f t="shared" si="423"/>
        <v>&lt;177 micron (NGR)</v>
      </c>
      <c r="L6672">
        <v>12</v>
      </c>
      <c r="M6672" t="s">
        <v>256</v>
      </c>
      <c r="N6672">
        <v>215</v>
      </c>
      <c r="O6672" t="s">
        <v>62</v>
      </c>
      <c r="P6672" t="s">
        <v>47</v>
      </c>
      <c r="Q6672" t="s">
        <v>1148</v>
      </c>
      <c r="R6672" t="s">
        <v>62</v>
      </c>
      <c r="S6672" t="s">
        <v>237</v>
      </c>
      <c r="T6672" t="s">
        <v>73</v>
      </c>
      <c r="U6672" t="s">
        <v>75</v>
      </c>
      <c r="V6672" t="s">
        <v>455</v>
      </c>
      <c r="W6672" t="s">
        <v>125</v>
      </c>
      <c r="X6672" t="s">
        <v>51</v>
      </c>
      <c r="Y6672" t="s">
        <v>240</v>
      </c>
      <c r="Z6672" t="s">
        <v>199</v>
      </c>
      <c r="AA6672" t="s">
        <v>46</v>
      </c>
      <c r="AB6672" t="s">
        <v>81</v>
      </c>
      <c r="AC6672" t="s">
        <v>58</v>
      </c>
      <c r="AD6672" t="s">
        <v>438</v>
      </c>
      <c r="AE6672" t="s">
        <v>380</v>
      </c>
      <c r="AF6672" t="s">
        <v>392</v>
      </c>
      <c r="AG6672" t="s">
        <v>58</v>
      </c>
      <c r="AH6672" t="s">
        <v>101</v>
      </c>
      <c r="AI6672" t="s">
        <v>110</v>
      </c>
      <c r="AJ6672" t="s">
        <v>209</v>
      </c>
      <c r="AK6672" t="s">
        <v>351</v>
      </c>
      <c r="AL6672" t="s">
        <v>47</v>
      </c>
      <c r="AM6672" t="s">
        <v>47</v>
      </c>
      <c r="AN6672" t="s">
        <v>284</v>
      </c>
      <c r="AO6672" t="s">
        <v>85</v>
      </c>
    </row>
    <row r="6673" spans="1:41" hidden="1" x14ac:dyDescent="0.25">
      <c r="A6673" t="s">
        <v>27731</v>
      </c>
      <c r="B6673" t="s">
        <v>27732</v>
      </c>
      <c r="C6673" s="1" t="str">
        <f t="shared" si="420"/>
        <v>21:1066</v>
      </c>
      <c r="D6673" s="1" t="str">
        <f t="shared" si="421"/>
        <v>21:0125</v>
      </c>
      <c r="E6673" t="s">
        <v>27733</v>
      </c>
      <c r="F6673" t="s">
        <v>27734</v>
      </c>
      <c r="H6673">
        <v>51.894261999999998</v>
      </c>
      <c r="I6673">
        <v>-118.91950079999999</v>
      </c>
      <c r="J6673" s="1" t="str">
        <f t="shared" si="422"/>
        <v>NGR bulk stream sediment</v>
      </c>
      <c r="K6673" s="1" t="str">
        <f t="shared" si="423"/>
        <v>&lt;177 micron (NGR)</v>
      </c>
      <c r="L6673">
        <v>12</v>
      </c>
      <c r="M6673" t="s">
        <v>265</v>
      </c>
      <c r="N6673">
        <v>216</v>
      </c>
      <c r="O6673" t="s">
        <v>62</v>
      </c>
      <c r="P6673" t="s">
        <v>51</v>
      </c>
      <c r="Q6673" t="s">
        <v>802</v>
      </c>
      <c r="R6673" t="s">
        <v>62</v>
      </c>
      <c r="S6673" t="s">
        <v>638</v>
      </c>
      <c r="T6673" t="s">
        <v>73</v>
      </c>
      <c r="U6673" t="s">
        <v>240</v>
      </c>
      <c r="V6673" t="s">
        <v>47</v>
      </c>
      <c r="W6673" t="s">
        <v>101</v>
      </c>
      <c r="X6673" t="s">
        <v>85</v>
      </c>
      <c r="Y6673" t="s">
        <v>237</v>
      </c>
      <c r="Z6673" t="s">
        <v>61</v>
      </c>
      <c r="AA6673" t="s">
        <v>46</v>
      </c>
      <c r="AB6673" t="s">
        <v>63</v>
      </c>
      <c r="AC6673" t="s">
        <v>58</v>
      </c>
      <c r="AD6673" t="s">
        <v>291</v>
      </c>
      <c r="AE6673" t="s">
        <v>380</v>
      </c>
      <c r="AF6673" t="s">
        <v>58</v>
      </c>
      <c r="AG6673" t="s">
        <v>1974</v>
      </c>
      <c r="AH6673" t="s">
        <v>52</v>
      </c>
      <c r="AI6673" t="s">
        <v>142</v>
      </c>
      <c r="AJ6673" t="s">
        <v>1470</v>
      </c>
      <c r="AK6673" t="s">
        <v>76</v>
      </c>
      <c r="AL6673" t="s">
        <v>47</v>
      </c>
      <c r="AM6673" t="s">
        <v>137</v>
      </c>
      <c r="AN6673" t="s">
        <v>832</v>
      </c>
      <c r="AO6673" t="s">
        <v>76</v>
      </c>
    </row>
    <row r="6674" spans="1:41" hidden="1" x14ac:dyDescent="0.25">
      <c r="A6674" t="s">
        <v>27735</v>
      </c>
      <c r="B6674" t="s">
        <v>27736</v>
      </c>
      <c r="C6674" s="1" t="str">
        <f t="shared" si="420"/>
        <v>21:1066</v>
      </c>
      <c r="D6674" s="1" t="str">
        <f t="shared" si="421"/>
        <v>21:0125</v>
      </c>
      <c r="E6674" t="s">
        <v>27737</v>
      </c>
      <c r="F6674" t="s">
        <v>27738</v>
      </c>
      <c r="H6674">
        <v>51.901576400000003</v>
      </c>
      <c r="I6674">
        <v>-118.9187369</v>
      </c>
      <c r="J6674" s="1" t="str">
        <f t="shared" si="422"/>
        <v>NGR bulk stream sediment</v>
      </c>
      <c r="K6674" s="1" t="str">
        <f t="shared" si="423"/>
        <v>&lt;177 micron (NGR)</v>
      </c>
      <c r="L6674">
        <v>13</v>
      </c>
      <c r="M6674" t="s">
        <v>45</v>
      </c>
      <c r="N6674">
        <v>217</v>
      </c>
      <c r="O6674" t="s">
        <v>62</v>
      </c>
      <c r="P6674" t="s">
        <v>51</v>
      </c>
      <c r="Q6674" t="s">
        <v>1130</v>
      </c>
      <c r="R6674" t="s">
        <v>62</v>
      </c>
      <c r="S6674" t="s">
        <v>482</v>
      </c>
      <c r="T6674" t="s">
        <v>137</v>
      </c>
      <c r="U6674" t="s">
        <v>343</v>
      </c>
      <c r="V6674" t="s">
        <v>227</v>
      </c>
      <c r="W6674" t="s">
        <v>81</v>
      </c>
      <c r="X6674" t="s">
        <v>51</v>
      </c>
      <c r="Y6674" t="s">
        <v>243</v>
      </c>
      <c r="Z6674" t="s">
        <v>56</v>
      </c>
      <c r="AA6674" t="s">
        <v>46</v>
      </c>
      <c r="AB6674" t="s">
        <v>105</v>
      </c>
      <c r="AC6674" t="s">
        <v>267</v>
      </c>
      <c r="AD6674" t="s">
        <v>386</v>
      </c>
      <c r="AE6674" t="s">
        <v>380</v>
      </c>
      <c r="AF6674" t="s">
        <v>52</v>
      </c>
      <c r="AG6674" t="s">
        <v>366</v>
      </c>
      <c r="AH6674" t="s">
        <v>81</v>
      </c>
      <c r="AI6674" t="s">
        <v>149</v>
      </c>
      <c r="AJ6674" t="s">
        <v>76</v>
      </c>
      <c r="AK6674" t="s">
        <v>52</v>
      </c>
      <c r="AL6674" t="s">
        <v>47</v>
      </c>
      <c r="AM6674" t="s">
        <v>47</v>
      </c>
      <c r="AN6674" t="s">
        <v>543</v>
      </c>
      <c r="AO6674" t="s">
        <v>209</v>
      </c>
    </row>
    <row r="6675" spans="1:41" hidden="1" x14ac:dyDescent="0.25">
      <c r="A6675" t="s">
        <v>27739</v>
      </c>
      <c r="B6675" t="s">
        <v>27740</v>
      </c>
      <c r="C6675" s="1" t="str">
        <f t="shared" si="420"/>
        <v>21:1066</v>
      </c>
      <c r="D6675" s="1" t="str">
        <f t="shared" si="421"/>
        <v>21:0125</v>
      </c>
      <c r="E6675" t="s">
        <v>27741</v>
      </c>
      <c r="F6675" t="s">
        <v>27742</v>
      </c>
      <c r="H6675">
        <v>51.909281999999997</v>
      </c>
      <c r="I6675">
        <v>-118.9494227</v>
      </c>
      <c r="J6675" s="1" t="str">
        <f t="shared" si="422"/>
        <v>NGR bulk stream sediment</v>
      </c>
      <c r="K6675" s="1" t="str">
        <f t="shared" si="423"/>
        <v>&lt;177 micron (NGR)</v>
      </c>
      <c r="L6675">
        <v>13</v>
      </c>
      <c r="M6675" t="s">
        <v>280</v>
      </c>
      <c r="N6675">
        <v>218</v>
      </c>
      <c r="O6675" t="s">
        <v>62</v>
      </c>
      <c r="P6675" t="s">
        <v>103</v>
      </c>
      <c r="Q6675" t="s">
        <v>356</v>
      </c>
      <c r="R6675" t="s">
        <v>62</v>
      </c>
      <c r="S6675" t="s">
        <v>107</v>
      </c>
      <c r="T6675" t="s">
        <v>52</v>
      </c>
      <c r="U6675" t="s">
        <v>462</v>
      </c>
      <c r="V6675" t="s">
        <v>371</v>
      </c>
      <c r="W6675" t="s">
        <v>101</v>
      </c>
      <c r="X6675" t="s">
        <v>122</v>
      </c>
      <c r="Y6675" t="s">
        <v>82</v>
      </c>
      <c r="Z6675" t="s">
        <v>56</v>
      </c>
      <c r="AA6675" t="s">
        <v>46</v>
      </c>
      <c r="AB6675" t="s">
        <v>64</v>
      </c>
      <c r="AC6675" t="s">
        <v>85</v>
      </c>
      <c r="AD6675" t="s">
        <v>386</v>
      </c>
      <c r="AE6675" t="s">
        <v>380</v>
      </c>
      <c r="AF6675" t="s">
        <v>224</v>
      </c>
      <c r="AG6675" t="s">
        <v>51</v>
      </c>
      <c r="AH6675" t="s">
        <v>235</v>
      </c>
      <c r="AI6675" t="s">
        <v>198</v>
      </c>
      <c r="AJ6675" t="s">
        <v>58</v>
      </c>
      <c r="AK6675" t="s">
        <v>270</v>
      </c>
      <c r="AL6675" t="s">
        <v>47</v>
      </c>
      <c r="AM6675" t="s">
        <v>47</v>
      </c>
      <c r="AN6675" t="s">
        <v>65</v>
      </c>
      <c r="AO6675" t="s">
        <v>50</v>
      </c>
    </row>
    <row r="6676" spans="1:41" hidden="1" x14ac:dyDescent="0.25">
      <c r="A6676" t="s">
        <v>27743</v>
      </c>
      <c r="B6676" t="s">
        <v>27744</v>
      </c>
      <c r="C6676" s="1" t="str">
        <f t="shared" si="420"/>
        <v>21:1066</v>
      </c>
      <c r="D6676" s="1" t="str">
        <f t="shared" si="421"/>
        <v>21:0125</v>
      </c>
      <c r="E6676" t="s">
        <v>27741</v>
      </c>
      <c r="F6676" t="s">
        <v>27745</v>
      </c>
      <c r="H6676">
        <v>51.909281999999997</v>
      </c>
      <c r="I6676">
        <v>-118.9494227</v>
      </c>
      <c r="J6676" s="1" t="str">
        <f t="shared" si="422"/>
        <v>NGR bulk stream sediment</v>
      </c>
      <c r="K6676" s="1" t="str">
        <f t="shared" si="423"/>
        <v>&lt;177 micron (NGR)</v>
      </c>
      <c r="L6676">
        <v>13</v>
      </c>
      <c r="M6676" t="s">
        <v>288</v>
      </c>
      <c r="N6676">
        <v>219</v>
      </c>
      <c r="O6676" t="s">
        <v>62</v>
      </c>
      <c r="P6676" t="s">
        <v>47</v>
      </c>
      <c r="Q6676" t="s">
        <v>159</v>
      </c>
      <c r="R6676" t="s">
        <v>62</v>
      </c>
      <c r="S6676" t="s">
        <v>358</v>
      </c>
      <c r="T6676" t="s">
        <v>52</v>
      </c>
      <c r="U6676" t="s">
        <v>418</v>
      </c>
      <c r="V6676" t="s">
        <v>109</v>
      </c>
      <c r="W6676" t="s">
        <v>105</v>
      </c>
      <c r="X6676" t="s">
        <v>122</v>
      </c>
      <c r="Y6676" t="s">
        <v>82</v>
      </c>
      <c r="Z6676" t="s">
        <v>56</v>
      </c>
      <c r="AA6676" t="s">
        <v>46</v>
      </c>
      <c r="AB6676" t="s">
        <v>47</v>
      </c>
      <c r="AC6676" t="s">
        <v>82</v>
      </c>
      <c r="AD6676" t="s">
        <v>431</v>
      </c>
      <c r="AE6676" t="s">
        <v>380</v>
      </c>
      <c r="AF6676" t="s">
        <v>238</v>
      </c>
      <c r="AG6676" t="s">
        <v>282</v>
      </c>
      <c r="AH6676" t="s">
        <v>87</v>
      </c>
      <c r="AI6676" t="s">
        <v>198</v>
      </c>
      <c r="AJ6676" t="s">
        <v>181</v>
      </c>
      <c r="AK6676" t="s">
        <v>282</v>
      </c>
      <c r="AL6676" t="s">
        <v>47</v>
      </c>
      <c r="AM6676" t="s">
        <v>47</v>
      </c>
      <c r="AN6676" t="s">
        <v>508</v>
      </c>
      <c r="AO6676" t="s">
        <v>267</v>
      </c>
    </row>
    <row r="6677" spans="1:41" hidden="1" x14ac:dyDescent="0.25">
      <c r="A6677" t="s">
        <v>27746</v>
      </c>
      <c r="B6677" t="s">
        <v>27747</v>
      </c>
      <c r="C6677" s="1" t="str">
        <f t="shared" si="420"/>
        <v>21:1066</v>
      </c>
      <c r="D6677" s="1" t="str">
        <f t="shared" si="421"/>
        <v>21:0125</v>
      </c>
      <c r="E6677" t="s">
        <v>27748</v>
      </c>
      <c r="F6677" t="s">
        <v>27749</v>
      </c>
      <c r="H6677">
        <v>51.907266100000001</v>
      </c>
      <c r="I6677">
        <v>-118.8291751</v>
      </c>
      <c r="J6677" s="1" t="str">
        <f t="shared" si="422"/>
        <v>NGR bulk stream sediment</v>
      </c>
      <c r="K6677" s="1" t="str">
        <f t="shared" si="423"/>
        <v>&lt;177 micron (NGR)</v>
      </c>
      <c r="L6677">
        <v>13</v>
      </c>
      <c r="M6677" t="s">
        <v>71</v>
      </c>
      <c r="N6677">
        <v>220</v>
      </c>
      <c r="O6677" t="s">
        <v>62</v>
      </c>
      <c r="P6677" t="s">
        <v>267</v>
      </c>
      <c r="Q6677" t="s">
        <v>215</v>
      </c>
      <c r="R6677" t="s">
        <v>46</v>
      </c>
      <c r="S6677" t="s">
        <v>372</v>
      </c>
      <c r="T6677" t="s">
        <v>50</v>
      </c>
      <c r="U6677" t="s">
        <v>425</v>
      </c>
      <c r="V6677" t="s">
        <v>455</v>
      </c>
      <c r="W6677" t="s">
        <v>102</v>
      </c>
      <c r="X6677" t="s">
        <v>58</v>
      </c>
      <c r="Y6677" t="s">
        <v>226</v>
      </c>
      <c r="Z6677" t="s">
        <v>149</v>
      </c>
      <c r="AA6677" t="s">
        <v>46</v>
      </c>
      <c r="AB6677" t="s">
        <v>87</v>
      </c>
      <c r="AC6677" t="s">
        <v>112</v>
      </c>
      <c r="AD6677" t="s">
        <v>532</v>
      </c>
      <c r="AE6677" t="s">
        <v>380</v>
      </c>
      <c r="AF6677" t="s">
        <v>127</v>
      </c>
      <c r="AG6677" t="s">
        <v>2281</v>
      </c>
      <c r="AH6677" t="s">
        <v>103</v>
      </c>
      <c r="AI6677" t="s">
        <v>60</v>
      </c>
      <c r="AJ6677" t="s">
        <v>5298</v>
      </c>
      <c r="AK6677" t="s">
        <v>85</v>
      </c>
      <c r="AL6677" t="s">
        <v>51</v>
      </c>
      <c r="AM6677" t="s">
        <v>51</v>
      </c>
      <c r="AN6677" t="s">
        <v>662</v>
      </c>
      <c r="AO6677" t="s">
        <v>73</v>
      </c>
    </row>
    <row r="6678" spans="1:41" hidden="1" x14ac:dyDescent="0.25">
      <c r="A6678" t="s">
        <v>27750</v>
      </c>
      <c r="B6678" t="s">
        <v>27751</v>
      </c>
      <c r="C6678" s="1" t="str">
        <f t="shared" si="420"/>
        <v>21:1066</v>
      </c>
      <c r="D6678" s="1" t="str">
        <f t="shared" si="421"/>
        <v>21:0125</v>
      </c>
      <c r="E6678" t="s">
        <v>27752</v>
      </c>
      <c r="F6678" t="s">
        <v>27753</v>
      </c>
      <c r="H6678">
        <v>51.8983761</v>
      </c>
      <c r="I6678">
        <v>-118.79687850000001</v>
      </c>
      <c r="J6678" s="1" t="str">
        <f t="shared" si="422"/>
        <v>NGR bulk stream sediment</v>
      </c>
      <c r="K6678" s="1" t="str">
        <f t="shared" si="423"/>
        <v>&lt;177 micron (NGR)</v>
      </c>
      <c r="L6678">
        <v>13</v>
      </c>
      <c r="M6678" t="s">
        <v>95</v>
      </c>
      <c r="N6678">
        <v>221</v>
      </c>
      <c r="O6678" t="s">
        <v>62</v>
      </c>
      <c r="P6678" t="s">
        <v>51</v>
      </c>
      <c r="Q6678" t="s">
        <v>533</v>
      </c>
      <c r="R6678" t="s">
        <v>64</v>
      </c>
      <c r="S6678" t="s">
        <v>27754</v>
      </c>
      <c r="T6678" t="s">
        <v>217</v>
      </c>
      <c r="U6678" t="s">
        <v>915</v>
      </c>
      <c r="V6678" t="s">
        <v>161</v>
      </c>
      <c r="W6678" t="s">
        <v>227</v>
      </c>
      <c r="X6678" t="s">
        <v>99</v>
      </c>
      <c r="Y6678" t="s">
        <v>11901</v>
      </c>
      <c r="Z6678" t="s">
        <v>228</v>
      </c>
      <c r="AA6678" t="s">
        <v>46</v>
      </c>
      <c r="AB6678" t="s">
        <v>185</v>
      </c>
      <c r="AC6678" t="s">
        <v>49</v>
      </c>
      <c r="AD6678" t="s">
        <v>100</v>
      </c>
      <c r="AE6678" t="s">
        <v>380</v>
      </c>
      <c r="AF6678" t="s">
        <v>690</v>
      </c>
      <c r="AG6678" t="s">
        <v>23085</v>
      </c>
      <c r="AH6678" t="s">
        <v>137</v>
      </c>
      <c r="AI6678" t="s">
        <v>58</v>
      </c>
      <c r="AJ6678" t="s">
        <v>8105</v>
      </c>
      <c r="AK6678" t="s">
        <v>4669</v>
      </c>
      <c r="AL6678" t="s">
        <v>85</v>
      </c>
      <c r="AM6678" t="s">
        <v>76</v>
      </c>
      <c r="AN6678" t="s">
        <v>481</v>
      </c>
      <c r="AO6678" t="s">
        <v>108</v>
      </c>
    </row>
    <row r="6679" spans="1:41" hidden="1" x14ac:dyDescent="0.25">
      <c r="A6679" t="s">
        <v>27755</v>
      </c>
      <c r="B6679" t="s">
        <v>27756</v>
      </c>
      <c r="C6679" s="1" t="str">
        <f t="shared" si="420"/>
        <v>21:1066</v>
      </c>
      <c r="D6679" s="1" t="str">
        <f t="shared" si="421"/>
        <v>21:0125</v>
      </c>
      <c r="E6679" t="s">
        <v>27757</v>
      </c>
      <c r="F6679" t="s">
        <v>27758</v>
      </c>
      <c r="H6679">
        <v>51.8745592</v>
      </c>
      <c r="I6679">
        <v>-118.767527</v>
      </c>
      <c r="J6679" s="1" t="str">
        <f t="shared" si="422"/>
        <v>NGR bulk stream sediment</v>
      </c>
      <c r="K6679" s="1" t="str">
        <f t="shared" si="423"/>
        <v>&lt;177 micron (NGR)</v>
      </c>
      <c r="L6679">
        <v>13</v>
      </c>
      <c r="M6679" t="s">
        <v>117</v>
      </c>
      <c r="N6679">
        <v>222</v>
      </c>
      <c r="O6679" t="s">
        <v>57</v>
      </c>
      <c r="P6679" t="s">
        <v>47</v>
      </c>
      <c r="Q6679" t="s">
        <v>289</v>
      </c>
      <c r="R6679" t="s">
        <v>151</v>
      </c>
      <c r="S6679" t="s">
        <v>89</v>
      </c>
      <c r="T6679" t="s">
        <v>217</v>
      </c>
      <c r="U6679" t="s">
        <v>237</v>
      </c>
      <c r="V6679" t="s">
        <v>102</v>
      </c>
      <c r="W6679" t="s">
        <v>142</v>
      </c>
      <c r="X6679" t="s">
        <v>58</v>
      </c>
      <c r="Y6679" t="s">
        <v>251</v>
      </c>
      <c r="Z6679" t="s">
        <v>54</v>
      </c>
      <c r="AA6679" t="s">
        <v>46</v>
      </c>
      <c r="AB6679" t="s">
        <v>87</v>
      </c>
      <c r="AC6679" t="s">
        <v>131</v>
      </c>
      <c r="AD6679" t="s">
        <v>597</v>
      </c>
      <c r="AE6679" t="s">
        <v>380</v>
      </c>
      <c r="AF6679" t="s">
        <v>127</v>
      </c>
      <c r="AG6679" t="s">
        <v>4562</v>
      </c>
      <c r="AH6679" t="s">
        <v>87</v>
      </c>
      <c r="AI6679" t="s">
        <v>161</v>
      </c>
      <c r="AJ6679" t="s">
        <v>11675</v>
      </c>
      <c r="AK6679" t="s">
        <v>242</v>
      </c>
      <c r="AL6679" t="s">
        <v>47</v>
      </c>
      <c r="AM6679" t="s">
        <v>103</v>
      </c>
      <c r="AN6679" t="s">
        <v>171</v>
      </c>
      <c r="AO6679" t="s">
        <v>55</v>
      </c>
    </row>
    <row r="6680" spans="1:41" hidden="1" x14ac:dyDescent="0.25">
      <c r="A6680" t="s">
        <v>27759</v>
      </c>
      <c r="B6680" t="s">
        <v>27760</v>
      </c>
      <c r="C6680" s="1" t="str">
        <f t="shared" si="420"/>
        <v>21:1066</v>
      </c>
      <c r="D6680" s="1" t="str">
        <f t="shared" si="421"/>
        <v>21:0125</v>
      </c>
      <c r="E6680" t="s">
        <v>27761</v>
      </c>
      <c r="F6680" t="s">
        <v>27762</v>
      </c>
      <c r="H6680">
        <v>51.8764732</v>
      </c>
      <c r="I6680">
        <v>-118.7723965</v>
      </c>
      <c r="J6680" s="1" t="str">
        <f t="shared" si="422"/>
        <v>NGR bulk stream sediment</v>
      </c>
      <c r="K6680" s="1" t="str">
        <f t="shared" si="423"/>
        <v>&lt;177 micron (NGR)</v>
      </c>
      <c r="L6680">
        <v>13</v>
      </c>
      <c r="M6680" t="s">
        <v>136</v>
      </c>
      <c r="N6680">
        <v>223</v>
      </c>
      <c r="O6680" t="s">
        <v>62</v>
      </c>
      <c r="P6680" t="s">
        <v>47</v>
      </c>
      <c r="Q6680" t="s">
        <v>780</v>
      </c>
      <c r="R6680" t="s">
        <v>78</v>
      </c>
      <c r="S6680" t="s">
        <v>19772</v>
      </c>
      <c r="T6680" t="s">
        <v>209</v>
      </c>
      <c r="U6680" t="s">
        <v>391</v>
      </c>
      <c r="V6680" t="s">
        <v>81</v>
      </c>
      <c r="W6680" t="s">
        <v>123</v>
      </c>
      <c r="X6680" t="s">
        <v>112</v>
      </c>
      <c r="Y6680" t="s">
        <v>27763</v>
      </c>
      <c r="Z6680" t="s">
        <v>336</v>
      </c>
      <c r="AA6680" t="s">
        <v>46</v>
      </c>
      <c r="AB6680" t="s">
        <v>64</v>
      </c>
      <c r="AC6680" t="s">
        <v>58</v>
      </c>
      <c r="AD6680" t="s">
        <v>300</v>
      </c>
      <c r="AE6680" t="s">
        <v>380</v>
      </c>
      <c r="AF6680" t="s">
        <v>147</v>
      </c>
      <c r="AG6680" t="s">
        <v>27764</v>
      </c>
      <c r="AH6680" t="s">
        <v>109</v>
      </c>
      <c r="AI6680" t="s">
        <v>55</v>
      </c>
      <c r="AJ6680" t="s">
        <v>11835</v>
      </c>
      <c r="AK6680" t="s">
        <v>604</v>
      </c>
      <c r="AL6680" t="s">
        <v>47</v>
      </c>
      <c r="AM6680" t="s">
        <v>267</v>
      </c>
      <c r="AN6680" t="s">
        <v>444</v>
      </c>
      <c r="AO6680" t="s">
        <v>99</v>
      </c>
    </row>
    <row r="6681" spans="1:41" hidden="1" x14ac:dyDescent="0.25">
      <c r="A6681" t="s">
        <v>27765</v>
      </c>
      <c r="B6681" t="s">
        <v>27766</v>
      </c>
      <c r="C6681" s="1" t="str">
        <f t="shared" si="420"/>
        <v>21:1066</v>
      </c>
      <c r="D6681" s="1" t="str">
        <f t="shared" si="421"/>
        <v>21:0125</v>
      </c>
      <c r="E6681" t="s">
        <v>27767</v>
      </c>
      <c r="F6681" t="s">
        <v>27768</v>
      </c>
      <c r="H6681">
        <v>51.932449800000001</v>
      </c>
      <c r="I6681">
        <v>-118.7641258</v>
      </c>
      <c r="J6681" s="1" t="str">
        <f t="shared" si="422"/>
        <v>NGR bulk stream sediment</v>
      </c>
      <c r="K6681" s="1" t="str">
        <f t="shared" si="423"/>
        <v>&lt;177 micron (NGR)</v>
      </c>
      <c r="L6681">
        <v>13</v>
      </c>
      <c r="M6681" t="s">
        <v>157</v>
      </c>
      <c r="N6681">
        <v>224</v>
      </c>
      <c r="O6681" t="s">
        <v>62</v>
      </c>
      <c r="P6681" t="s">
        <v>47</v>
      </c>
      <c r="Q6681" t="s">
        <v>1780</v>
      </c>
      <c r="R6681" t="s">
        <v>62</v>
      </c>
      <c r="S6681" t="s">
        <v>65</v>
      </c>
      <c r="T6681" t="s">
        <v>76</v>
      </c>
      <c r="U6681" t="s">
        <v>445</v>
      </c>
      <c r="V6681" t="s">
        <v>257</v>
      </c>
      <c r="W6681" t="s">
        <v>164</v>
      </c>
      <c r="X6681" t="s">
        <v>108</v>
      </c>
      <c r="Y6681" t="s">
        <v>126</v>
      </c>
      <c r="Z6681" t="s">
        <v>185</v>
      </c>
      <c r="AA6681" t="s">
        <v>46</v>
      </c>
      <c r="AB6681" t="s">
        <v>64</v>
      </c>
      <c r="AC6681" t="s">
        <v>175</v>
      </c>
      <c r="AD6681" t="s">
        <v>226</v>
      </c>
      <c r="AE6681" t="s">
        <v>380</v>
      </c>
      <c r="AF6681" t="s">
        <v>76</v>
      </c>
      <c r="AG6681" t="s">
        <v>3432</v>
      </c>
      <c r="AH6681" t="s">
        <v>61</v>
      </c>
      <c r="AI6681" t="s">
        <v>257</v>
      </c>
      <c r="AJ6681" t="s">
        <v>6398</v>
      </c>
      <c r="AK6681" t="s">
        <v>319</v>
      </c>
      <c r="AL6681" t="s">
        <v>47</v>
      </c>
      <c r="AM6681" t="s">
        <v>73</v>
      </c>
      <c r="AN6681" t="s">
        <v>793</v>
      </c>
      <c r="AO6681" t="s">
        <v>145</v>
      </c>
    </row>
    <row r="6682" spans="1:41" hidden="1" x14ac:dyDescent="0.25">
      <c r="A6682" t="s">
        <v>27769</v>
      </c>
      <c r="B6682" t="s">
        <v>27770</v>
      </c>
      <c r="C6682" s="1" t="str">
        <f t="shared" si="420"/>
        <v>21:1066</v>
      </c>
      <c r="D6682" s="1" t="str">
        <f t="shared" si="421"/>
        <v>21:0125</v>
      </c>
      <c r="E6682" t="s">
        <v>27771</v>
      </c>
      <c r="F6682" t="s">
        <v>27772</v>
      </c>
      <c r="H6682">
        <v>51.953930399999997</v>
      </c>
      <c r="I6682">
        <v>-118.7588409</v>
      </c>
      <c r="J6682" s="1" t="str">
        <f t="shared" si="422"/>
        <v>NGR bulk stream sediment</v>
      </c>
      <c r="K6682" s="1" t="str">
        <f t="shared" si="423"/>
        <v>&lt;177 micron (NGR)</v>
      </c>
      <c r="L6682">
        <v>13</v>
      </c>
      <c r="M6682" t="s">
        <v>170</v>
      </c>
      <c r="N6682">
        <v>225</v>
      </c>
      <c r="O6682" t="s">
        <v>62</v>
      </c>
      <c r="P6682" t="s">
        <v>47</v>
      </c>
      <c r="Q6682" t="s">
        <v>807</v>
      </c>
      <c r="R6682" t="s">
        <v>62</v>
      </c>
      <c r="S6682" t="s">
        <v>463</v>
      </c>
      <c r="T6682" t="s">
        <v>267</v>
      </c>
      <c r="U6682" t="s">
        <v>590</v>
      </c>
      <c r="V6682" t="s">
        <v>60</v>
      </c>
      <c r="W6682" t="s">
        <v>102</v>
      </c>
      <c r="X6682" t="s">
        <v>108</v>
      </c>
      <c r="Y6682" t="s">
        <v>457</v>
      </c>
      <c r="Z6682" t="s">
        <v>110</v>
      </c>
      <c r="AA6682" t="s">
        <v>46</v>
      </c>
      <c r="AB6682" t="s">
        <v>61</v>
      </c>
      <c r="AC6682" t="s">
        <v>269</v>
      </c>
      <c r="AD6682" t="s">
        <v>146</v>
      </c>
      <c r="AE6682" t="s">
        <v>380</v>
      </c>
      <c r="AF6682" t="s">
        <v>127</v>
      </c>
      <c r="AG6682" t="s">
        <v>5731</v>
      </c>
      <c r="AH6682" t="s">
        <v>173</v>
      </c>
      <c r="AI6682" t="s">
        <v>60</v>
      </c>
      <c r="AJ6682" t="s">
        <v>2123</v>
      </c>
      <c r="AK6682" t="s">
        <v>330</v>
      </c>
      <c r="AL6682" t="s">
        <v>47</v>
      </c>
      <c r="AM6682" t="s">
        <v>52</v>
      </c>
      <c r="AN6682" t="s">
        <v>299</v>
      </c>
      <c r="AO6682" t="s">
        <v>175</v>
      </c>
    </row>
    <row r="6683" spans="1:41" hidden="1" x14ac:dyDescent="0.25">
      <c r="A6683" t="s">
        <v>27773</v>
      </c>
      <c r="B6683" t="s">
        <v>27774</v>
      </c>
      <c r="C6683" s="1" t="str">
        <f t="shared" si="420"/>
        <v>21:1066</v>
      </c>
      <c r="D6683" s="1" t="str">
        <f t="shared" si="421"/>
        <v>21:0125</v>
      </c>
      <c r="E6683" t="s">
        <v>27775</v>
      </c>
      <c r="F6683" t="s">
        <v>27776</v>
      </c>
      <c r="H6683">
        <v>51.962305700000002</v>
      </c>
      <c r="I6683">
        <v>-118.7711922</v>
      </c>
      <c r="J6683" s="1" t="str">
        <f t="shared" si="422"/>
        <v>NGR bulk stream sediment</v>
      </c>
      <c r="K6683" s="1" t="str">
        <f t="shared" si="423"/>
        <v>&lt;177 micron (NGR)</v>
      </c>
      <c r="L6683">
        <v>13</v>
      </c>
      <c r="M6683" t="s">
        <v>180</v>
      </c>
      <c r="N6683">
        <v>226</v>
      </c>
      <c r="O6683" t="s">
        <v>62</v>
      </c>
      <c r="P6683" t="s">
        <v>47</v>
      </c>
      <c r="Q6683" t="s">
        <v>289</v>
      </c>
      <c r="R6683" t="s">
        <v>102</v>
      </c>
      <c r="S6683" t="s">
        <v>1121</v>
      </c>
      <c r="T6683" t="s">
        <v>145</v>
      </c>
      <c r="U6683" t="s">
        <v>345</v>
      </c>
      <c r="V6683" t="s">
        <v>111</v>
      </c>
      <c r="W6683" t="s">
        <v>102</v>
      </c>
      <c r="X6683" t="s">
        <v>267</v>
      </c>
      <c r="Y6683" t="s">
        <v>597</v>
      </c>
      <c r="Z6683" t="s">
        <v>64</v>
      </c>
      <c r="AA6683" t="s">
        <v>46</v>
      </c>
      <c r="AB6683" t="s">
        <v>174</v>
      </c>
      <c r="AC6683" t="s">
        <v>329</v>
      </c>
      <c r="AD6683" t="s">
        <v>146</v>
      </c>
      <c r="AE6683" t="s">
        <v>380</v>
      </c>
      <c r="AF6683" t="s">
        <v>76</v>
      </c>
      <c r="AG6683" t="s">
        <v>2152</v>
      </c>
      <c r="AH6683" t="s">
        <v>110</v>
      </c>
      <c r="AI6683" t="s">
        <v>200</v>
      </c>
      <c r="AJ6683" t="s">
        <v>16221</v>
      </c>
      <c r="AK6683" t="s">
        <v>58</v>
      </c>
      <c r="AL6683" t="s">
        <v>47</v>
      </c>
      <c r="AM6683" t="s">
        <v>330</v>
      </c>
      <c r="AN6683" t="s">
        <v>327</v>
      </c>
      <c r="AO6683" t="s">
        <v>76</v>
      </c>
    </row>
    <row r="6684" spans="1:41" hidden="1" x14ac:dyDescent="0.25">
      <c r="A6684" t="s">
        <v>27777</v>
      </c>
      <c r="B6684" t="s">
        <v>27778</v>
      </c>
      <c r="C6684" s="1" t="str">
        <f t="shared" si="420"/>
        <v>21:1066</v>
      </c>
      <c r="D6684" s="1" t="str">
        <f t="shared" si="421"/>
        <v>21:0125</v>
      </c>
      <c r="E6684" t="s">
        <v>27779</v>
      </c>
      <c r="F6684" t="s">
        <v>27780</v>
      </c>
      <c r="H6684">
        <v>51.961523100000001</v>
      </c>
      <c r="I6684">
        <v>-118.8008274</v>
      </c>
      <c r="J6684" s="1" t="str">
        <f t="shared" si="422"/>
        <v>NGR bulk stream sediment</v>
      </c>
      <c r="K6684" s="1" t="str">
        <f t="shared" si="423"/>
        <v>&lt;177 micron (NGR)</v>
      </c>
      <c r="L6684">
        <v>13</v>
      </c>
      <c r="M6684" t="s">
        <v>195</v>
      </c>
      <c r="N6684">
        <v>227</v>
      </c>
      <c r="O6684" t="s">
        <v>53</v>
      </c>
      <c r="P6684" t="s">
        <v>47</v>
      </c>
      <c r="Q6684" t="s">
        <v>294</v>
      </c>
      <c r="R6684" t="s">
        <v>174</v>
      </c>
      <c r="S6684" t="s">
        <v>533</v>
      </c>
      <c r="T6684" t="s">
        <v>127</v>
      </c>
      <c r="U6684" t="s">
        <v>184</v>
      </c>
      <c r="V6684" t="s">
        <v>130</v>
      </c>
      <c r="W6684" t="s">
        <v>72</v>
      </c>
      <c r="X6684" t="s">
        <v>50</v>
      </c>
      <c r="Y6684" t="s">
        <v>431</v>
      </c>
      <c r="Z6684" t="s">
        <v>64</v>
      </c>
      <c r="AA6684" t="s">
        <v>46</v>
      </c>
      <c r="AB6684" t="s">
        <v>174</v>
      </c>
      <c r="AC6684" t="s">
        <v>99</v>
      </c>
      <c r="AD6684" t="s">
        <v>140</v>
      </c>
      <c r="AE6684" t="s">
        <v>380</v>
      </c>
      <c r="AF6684" t="s">
        <v>267</v>
      </c>
      <c r="AG6684" t="s">
        <v>6000</v>
      </c>
      <c r="AH6684" t="s">
        <v>109</v>
      </c>
      <c r="AI6684" t="s">
        <v>336</v>
      </c>
      <c r="AJ6684" t="s">
        <v>18185</v>
      </c>
      <c r="AK6684" t="s">
        <v>267</v>
      </c>
      <c r="AL6684" t="s">
        <v>47</v>
      </c>
      <c r="AM6684" t="s">
        <v>330</v>
      </c>
      <c r="AN6684" t="s">
        <v>1392</v>
      </c>
      <c r="AO6684" t="s">
        <v>108</v>
      </c>
    </row>
    <row r="6685" spans="1:41" hidden="1" x14ac:dyDescent="0.25">
      <c r="A6685" t="s">
        <v>27781</v>
      </c>
      <c r="B6685" t="s">
        <v>27782</v>
      </c>
      <c r="C6685" s="1" t="str">
        <f t="shared" si="420"/>
        <v>21:1066</v>
      </c>
      <c r="D6685" s="1" t="str">
        <f t="shared" si="421"/>
        <v>21:0125</v>
      </c>
      <c r="E6685" t="s">
        <v>27783</v>
      </c>
      <c r="F6685" t="s">
        <v>27784</v>
      </c>
      <c r="H6685">
        <v>51.948520100000003</v>
      </c>
      <c r="I6685">
        <v>-118.8177841</v>
      </c>
      <c r="J6685" s="1" t="str">
        <f t="shared" si="422"/>
        <v>NGR bulk stream sediment</v>
      </c>
      <c r="K6685" s="1" t="str">
        <f t="shared" si="423"/>
        <v>&lt;177 micron (NGR)</v>
      </c>
      <c r="L6685">
        <v>13</v>
      </c>
      <c r="M6685" t="s">
        <v>205</v>
      </c>
      <c r="N6685">
        <v>228</v>
      </c>
      <c r="O6685" t="s">
        <v>62</v>
      </c>
      <c r="P6685" t="s">
        <v>47</v>
      </c>
      <c r="Q6685" t="s">
        <v>364</v>
      </c>
      <c r="R6685" t="s">
        <v>493</v>
      </c>
      <c r="S6685" t="s">
        <v>425</v>
      </c>
      <c r="T6685" t="s">
        <v>58</v>
      </c>
      <c r="U6685" t="s">
        <v>590</v>
      </c>
      <c r="V6685" t="s">
        <v>60</v>
      </c>
      <c r="W6685" t="s">
        <v>161</v>
      </c>
      <c r="X6685" t="s">
        <v>55</v>
      </c>
      <c r="Y6685" t="s">
        <v>146</v>
      </c>
      <c r="Z6685" t="s">
        <v>62</v>
      </c>
      <c r="AA6685" t="s">
        <v>46</v>
      </c>
      <c r="AB6685" t="s">
        <v>87</v>
      </c>
      <c r="AC6685" t="s">
        <v>175</v>
      </c>
      <c r="AD6685" t="s">
        <v>184</v>
      </c>
      <c r="AE6685" t="s">
        <v>380</v>
      </c>
      <c r="AF6685" t="s">
        <v>55</v>
      </c>
      <c r="AG6685" t="s">
        <v>145</v>
      </c>
      <c r="AH6685" t="s">
        <v>103</v>
      </c>
      <c r="AI6685" t="s">
        <v>60</v>
      </c>
      <c r="AJ6685" t="s">
        <v>20365</v>
      </c>
      <c r="AK6685" t="s">
        <v>127</v>
      </c>
      <c r="AL6685" t="s">
        <v>47</v>
      </c>
      <c r="AM6685" t="s">
        <v>103</v>
      </c>
      <c r="AN6685" t="s">
        <v>592</v>
      </c>
      <c r="AO6685" t="s">
        <v>76</v>
      </c>
    </row>
    <row r="6686" spans="1:41" hidden="1" x14ac:dyDescent="0.25">
      <c r="A6686" t="s">
        <v>27785</v>
      </c>
      <c r="B6686" t="s">
        <v>27786</v>
      </c>
      <c r="C6686" s="1" t="str">
        <f t="shared" si="420"/>
        <v>21:1066</v>
      </c>
      <c r="D6686" s="1" t="str">
        <f t="shared" si="421"/>
        <v>21:0125</v>
      </c>
      <c r="E6686" t="s">
        <v>27787</v>
      </c>
      <c r="F6686" t="s">
        <v>27788</v>
      </c>
      <c r="H6686">
        <v>51.938198700000001</v>
      </c>
      <c r="I6686">
        <v>-118.87438349999999</v>
      </c>
      <c r="J6686" s="1" t="str">
        <f t="shared" si="422"/>
        <v>NGR bulk stream sediment</v>
      </c>
      <c r="K6686" s="1" t="str">
        <f t="shared" si="423"/>
        <v>&lt;177 micron (NGR)</v>
      </c>
      <c r="L6686">
        <v>13</v>
      </c>
      <c r="M6686" t="s">
        <v>214</v>
      </c>
      <c r="N6686">
        <v>229</v>
      </c>
      <c r="O6686" t="s">
        <v>62</v>
      </c>
      <c r="P6686" t="s">
        <v>47</v>
      </c>
      <c r="Q6686" t="s">
        <v>1130</v>
      </c>
      <c r="R6686" t="s">
        <v>139</v>
      </c>
      <c r="S6686" t="s">
        <v>146</v>
      </c>
      <c r="T6686" t="s">
        <v>58</v>
      </c>
      <c r="U6686" t="s">
        <v>300</v>
      </c>
      <c r="V6686" t="s">
        <v>79</v>
      </c>
      <c r="W6686" t="s">
        <v>125</v>
      </c>
      <c r="X6686" t="s">
        <v>73</v>
      </c>
      <c r="Y6686" t="s">
        <v>342</v>
      </c>
      <c r="Z6686" t="s">
        <v>56</v>
      </c>
      <c r="AA6686" t="s">
        <v>46</v>
      </c>
      <c r="AB6686" t="s">
        <v>64</v>
      </c>
      <c r="AC6686" t="s">
        <v>217</v>
      </c>
      <c r="AD6686" t="s">
        <v>146</v>
      </c>
      <c r="AE6686" t="s">
        <v>380</v>
      </c>
      <c r="AF6686" t="s">
        <v>55</v>
      </c>
      <c r="AG6686" t="s">
        <v>609</v>
      </c>
      <c r="AH6686" t="s">
        <v>63</v>
      </c>
      <c r="AI6686" t="s">
        <v>235</v>
      </c>
      <c r="AJ6686" t="s">
        <v>690</v>
      </c>
      <c r="AK6686" t="s">
        <v>259</v>
      </c>
      <c r="AL6686" t="s">
        <v>47</v>
      </c>
      <c r="AM6686" t="s">
        <v>47</v>
      </c>
      <c r="AN6686" t="s">
        <v>725</v>
      </c>
      <c r="AO6686" t="s">
        <v>267</v>
      </c>
    </row>
    <row r="6687" spans="1:41" hidden="1" x14ac:dyDescent="0.25">
      <c r="A6687" t="s">
        <v>27789</v>
      </c>
      <c r="B6687" t="s">
        <v>27790</v>
      </c>
      <c r="C6687" s="1" t="str">
        <f t="shared" si="420"/>
        <v>21:1066</v>
      </c>
      <c r="D6687" s="1" t="str">
        <f t="shared" si="421"/>
        <v>21:0125</v>
      </c>
      <c r="E6687" t="s">
        <v>27791</v>
      </c>
      <c r="F6687" t="s">
        <v>27792</v>
      </c>
      <c r="H6687">
        <v>51.982493099999999</v>
      </c>
      <c r="I6687">
        <v>-118.8241824</v>
      </c>
      <c r="J6687" s="1" t="str">
        <f t="shared" si="422"/>
        <v>NGR bulk stream sediment</v>
      </c>
      <c r="K6687" s="1" t="str">
        <f t="shared" si="423"/>
        <v>&lt;177 micron (NGR)</v>
      </c>
      <c r="L6687">
        <v>13</v>
      </c>
      <c r="M6687" t="s">
        <v>223</v>
      </c>
      <c r="N6687">
        <v>230</v>
      </c>
      <c r="O6687" t="s">
        <v>62</v>
      </c>
      <c r="P6687" t="s">
        <v>47</v>
      </c>
      <c r="Q6687" t="s">
        <v>196</v>
      </c>
      <c r="R6687" t="s">
        <v>257</v>
      </c>
      <c r="S6687" t="s">
        <v>237</v>
      </c>
      <c r="T6687" t="s">
        <v>59</v>
      </c>
      <c r="U6687" t="s">
        <v>89</v>
      </c>
      <c r="V6687" t="s">
        <v>60</v>
      </c>
      <c r="W6687" t="s">
        <v>270</v>
      </c>
      <c r="X6687" t="s">
        <v>137</v>
      </c>
      <c r="Y6687" t="s">
        <v>241</v>
      </c>
      <c r="Z6687" t="s">
        <v>54</v>
      </c>
      <c r="AA6687" t="s">
        <v>46</v>
      </c>
      <c r="AB6687" t="s">
        <v>61</v>
      </c>
      <c r="AC6687" t="s">
        <v>58</v>
      </c>
      <c r="AD6687" t="s">
        <v>418</v>
      </c>
      <c r="AE6687" t="s">
        <v>380</v>
      </c>
      <c r="AF6687" t="s">
        <v>1475</v>
      </c>
      <c r="AG6687" t="s">
        <v>4668</v>
      </c>
      <c r="AH6687" t="s">
        <v>81</v>
      </c>
      <c r="AI6687" t="s">
        <v>122</v>
      </c>
      <c r="AJ6687" t="s">
        <v>4281</v>
      </c>
      <c r="AK6687" t="s">
        <v>502</v>
      </c>
      <c r="AL6687" t="s">
        <v>47</v>
      </c>
      <c r="AM6687" t="s">
        <v>52</v>
      </c>
      <c r="AN6687" t="s">
        <v>592</v>
      </c>
      <c r="AO6687" t="s">
        <v>209</v>
      </c>
    </row>
    <row r="6688" spans="1:41" hidden="1" x14ac:dyDescent="0.25">
      <c r="A6688" t="s">
        <v>27793</v>
      </c>
      <c r="B6688" t="s">
        <v>27794</v>
      </c>
      <c r="C6688" s="1" t="str">
        <f t="shared" si="420"/>
        <v>21:1066</v>
      </c>
      <c r="D6688" s="1" t="str">
        <f t="shared" si="421"/>
        <v>21:0125</v>
      </c>
      <c r="E6688" t="s">
        <v>27795</v>
      </c>
      <c r="F6688" t="s">
        <v>27796</v>
      </c>
      <c r="H6688">
        <v>51.979989799999998</v>
      </c>
      <c r="I6688">
        <v>-118.8474535</v>
      </c>
      <c r="J6688" s="1" t="str">
        <f t="shared" si="422"/>
        <v>NGR bulk stream sediment</v>
      </c>
      <c r="K6688" s="1" t="str">
        <f t="shared" si="423"/>
        <v>&lt;177 micron (NGR)</v>
      </c>
      <c r="L6688">
        <v>13</v>
      </c>
      <c r="M6688" t="s">
        <v>233</v>
      </c>
      <c r="N6688">
        <v>231</v>
      </c>
      <c r="O6688" t="s">
        <v>62</v>
      </c>
      <c r="P6688" t="s">
        <v>122</v>
      </c>
      <c r="Q6688" t="s">
        <v>793</v>
      </c>
      <c r="R6688" t="s">
        <v>62</v>
      </c>
      <c r="S6688" t="s">
        <v>386</v>
      </c>
      <c r="T6688" t="s">
        <v>330</v>
      </c>
      <c r="U6688" t="s">
        <v>597</v>
      </c>
      <c r="V6688" t="s">
        <v>161</v>
      </c>
      <c r="W6688" t="s">
        <v>257</v>
      </c>
      <c r="X6688" t="s">
        <v>58</v>
      </c>
      <c r="Y6688" t="s">
        <v>445</v>
      </c>
      <c r="Z6688" t="s">
        <v>62</v>
      </c>
      <c r="AA6688" t="s">
        <v>46</v>
      </c>
      <c r="AB6688" t="s">
        <v>235</v>
      </c>
      <c r="AC6688" t="s">
        <v>58</v>
      </c>
      <c r="AD6688" t="s">
        <v>184</v>
      </c>
      <c r="AE6688" t="s">
        <v>380</v>
      </c>
      <c r="AF6688" t="s">
        <v>55</v>
      </c>
      <c r="AG6688" t="s">
        <v>2186</v>
      </c>
      <c r="AH6688" t="s">
        <v>78</v>
      </c>
      <c r="AI6688" t="s">
        <v>78</v>
      </c>
      <c r="AJ6688" t="s">
        <v>10246</v>
      </c>
      <c r="AK6688" t="s">
        <v>55</v>
      </c>
      <c r="AL6688" t="s">
        <v>47</v>
      </c>
      <c r="AM6688" t="s">
        <v>103</v>
      </c>
      <c r="AN6688" t="s">
        <v>318</v>
      </c>
      <c r="AO6688" t="s">
        <v>267</v>
      </c>
    </row>
    <row r="6689" spans="1:41" hidden="1" x14ac:dyDescent="0.25">
      <c r="A6689" t="s">
        <v>27797</v>
      </c>
      <c r="B6689" t="s">
        <v>27798</v>
      </c>
      <c r="C6689" s="1" t="str">
        <f t="shared" si="420"/>
        <v>21:1066</v>
      </c>
      <c r="D6689" s="1" t="str">
        <f t="shared" si="421"/>
        <v>21:0125</v>
      </c>
      <c r="E6689" t="s">
        <v>27799</v>
      </c>
      <c r="F6689" t="s">
        <v>27800</v>
      </c>
      <c r="H6689">
        <v>51.983435499999999</v>
      </c>
      <c r="I6689">
        <v>-118.8490661</v>
      </c>
      <c r="J6689" s="1" t="str">
        <f t="shared" si="422"/>
        <v>NGR bulk stream sediment</v>
      </c>
      <c r="K6689" s="1" t="str">
        <f t="shared" si="423"/>
        <v>&lt;177 micron (NGR)</v>
      </c>
      <c r="L6689">
        <v>13</v>
      </c>
      <c r="M6689" t="s">
        <v>248</v>
      </c>
      <c r="N6689">
        <v>232</v>
      </c>
      <c r="O6689" t="s">
        <v>62</v>
      </c>
      <c r="P6689" t="s">
        <v>47</v>
      </c>
      <c r="Q6689" t="s">
        <v>832</v>
      </c>
      <c r="R6689" t="s">
        <v>62</v>
      </c>
      <c r="S6689" t="s">
        <v>207</v>
      </c>
      <c r="T6689" t="s">
        <v>85</v>
      </c>
      <c r="U6689" t="s">
        <v>597</v>
      </c>
      <c r="V6689" t="s">
        <v>206</v>
      </c>
      <c r="W6689" t="s">
        <v>78</v>
      </c>
      <c r="X6689" t="s">
        <v>330</v>
      </c>
      <c r="Y6689" t="s">
        <v>320</v>
      </c>
      <c r="Z6689" t="s">
        <v>53</v>
      </c>
      <c r="AA6689" t="s">
        <v>46</v>
      </c>
      <c r="AB6689" t="s">
        <v>105</v>
      </c>
      <c r="AC6689" t="s">
        <v>58</v>
      </c>
      <c r="AD6689" t="s">
        <v>226</v>
      </c>
      <c r="AE6689" t="s">
        <v>380</v>
      </c>
      <c r="AF6689" t="s">
        <v>150</v>
      </c>
      <c r="AG6689" t="s">
        <v>2387</v>
      </c>
      <c r="AH6689" t="s">
        <v>257</v>
      </c>
      <c r="AI6689" t="s">
        <v>173</v>
      </c>
      <c r="AJ6689" t="s">
        <v>104</v>
      </c>
      <c r="AK6689" t="s">
        <v>55</v>
      </c>
      <c r="AL6689" t="s">
        <v>47</v>
      </c>
      <c r="AM6689" t="s">
        <v>103</v>
      </c>
      <c r="AN6689" t="s">
        <v>807</v>
      </c>
      <c r="AO6689" t="s">
        <v>269</v>
      </c>
    </row>
    <row r="6690" spans="1:41" hidden="1" x14ac:dyDescent="0.25">
      <c r="A6690" t="s">
        <v>27801</v>
      </c>
      <c r="B6690" t="s">
        <v>27802</v>
      </c>
      <c r="C6690" s="1" t="str">
        <f t="shared" si="420"/>
        <v>21:1066</v>
      </c>
      <c r="D6690" s="1" t="str">
        <f t="shared" si="421"/>
        <v>21:0125</v>
      </c>
      <c r="E6690" t="s">
        <v>27803</v>
      </c>
      <c r="F6690" t="s">
        <v>27804</v>
      </c>
      <c r="H6690">
        <v>51.989550100000002</v>
      </c>
      <c r="I6690">
        <v>-118.8892711</v>
      </c>
      <c r="J6690" s="1" t="str">
        <f t="shared" si="422"/>
        <v>NGR bulk stream sediment</v>
      </c>
      <c r="K6690" s="1" t="str">
        <f t="shared" si="423"/>
        <v>&lt;177 micron (NGR)</v>
      </c>
      <c r="L6690">
        <v>13</v>
      </c>
      <c r="M6690" t="s">
        <v>256</v>
      </c>
      <c r="N6690">
        <v>233</v>
      </c>
      <c r="O6690" t="s">
        <v>62</v>
      </c>
      <c r="P6690" t="s">
        <v>85</v>
      </c>
      <c r="Q6690" t="s">
        <v>345</v>
      </c>
      <c r="R6690" t="s">
        <v>62</v>
      </c>
      <c r="S6690" t="s">
        <v>184</v>
      </c>
      <c r="T6690" t="s">
        <v>137</v>
      </c>
      <c r="U6690" t="s">
        <v>121</v>
      </c>
      <c r="V6690" t="s">
        <v>235</v>
      </c>
      <c r="W6690" t="s">
        <v>101</v>
      </c>
      <c r="X6690" t="s">
        <v>51</v>
      </c>
      <c r="Y6690" t="s">
        <v>358</v>
      </c>
      <c r="Z6690" t="s">
        <v>199</v>
      </c>
      <c r="AA6690" t="s">
        <v>46</v>
      </c>
      <c r="AB6690" t="s">
        <v>235</v>
      </c>
      <c r="AC6690" t="s">
        <v>217</v>
      </c>
      <c r="AD6690" t="s">
        <v>328</v>
      </c>
      <c r="AE6690" t="s">
        <v>380</v>
      </c>
      <c r="AF6690" t="s">
        <v>502</v>
      </c>
      <c r="AG6690" t="s">
        <v>1425</v>
      </c>
      <c r="AH6690" t="s">
        <v>130</v>
      </c>
      <c r="AI6690" t="s">
        <v>64</v>
      </c>
      <c r="AJ6690" t="s">
        <v>66</v>
      </c>
      <c r="AK6690" t="s">
        <v>88</v>
      </c>
      <c r="AL6690" t="s">
        <v>47</v>
      </c>
      <c r="AM6690" t="s">
        <v>103</v>
      </c>
      <c r="AN6690" t="s">
        <v>65</v>
      </c>
      <c r="AO6690" t="s">
        <v>58</v>
      </c>
    </row>
    <row r="6691" spans="1:41" hidden="1" x14ac:dyDescent="0.25">
      <c r="A6691" t="s">
        <v>27805</v>
      </c>
      <c r="B6691" t="s">
        <v>27806</v>
      </c>
      <c r="C6691" s="1" t="str">
        <f t="shared" si="420"/>
        <v>21:1066</v>
      </c>
      <c r="D6691" s="1" t="str">
        <f t="shared" si="421"/>
        <v>21:0125</v>
      </c>
      <c r="E6691" t="s">
        <v>27807</v>
      </c>
      <c r="F6691" t="s">
        <v>27808</v>
      </c>
      <c r="H6691">
        <v>51.954818699999997</v>
      </c>
      <c r="I6691">
        <v>-118.7456897</v>
      </c>
      <c r="J6691" s="1" t="str">
        <f t="shared" si="422"/>
        <v>NGR bulk stream sediment</v>
      </c>
      <c r="K6691" s="1" t="str">
        <f t="shared" si="423"/>
        <v>&lt;177 micron (NGR)</v>
      </c>
      <c r="L6691">
        <v>13</v>
      </c>
      <c r="M6691" t="s">
        <v>265</v>
      </c>
      <c r="N6691">
        <v>234</v>
      </c>
      <c r="O6691" t="s">
        <v>54</v>
      </c>
      <c r="P6691" t="s">
        <v>47</v>
      </c>
      <c r="Q6691" t="s">
        <v>780</v>
      </c>
      <c r="R6691" t="s">
        <v>330</v>
      </c>
      <c r="S6691" t="s">
        <v>438</v>
      </c>
      <c r="T6691" t="s">
        <v>175</v>
      </c>
      <c r="U6691" t="s">
        <v>146</v>
      </c>
      <c r="V6691" t="s">
        <v>412</v>
      </c>
      <c r="W6691" t="s">
        <v>123</v>
      </c>
      <c r="X6691" t="s">
        <v>137</v>
      </c>
      <c r="Y6691" t="s">
        <v>250</v>
      </c>
      <c r="Z6691" t="s">
        <v>56</v>
      </c>
      <c r="AA6691" t="s">
        <v>46</v>
      </c>
      <c r="AB6691" t="s">
        <v>149</v>
      </c>
      <c r="AC6691" t="s">
        <v>218</v>
      </c>
      <c r="AD6691" t="s">
        <v>251</v>
      </c>
      <c r="AE6691" t="s">
        <v>380</v>
      </c>
      <c r="AF6691" t="s">
        <v>127</v>
      </c>
      <c r="AG6691" t="s">
        <v>791</v>
      </c>
      <c r="AH6691" t="s">
        <v>161</v>
      </c>
      <c r="AI6691" t="s">
        <v>64</v>
      </c>
      <c r="AJ6691" t="s">
        <v>1247</v>
      </c>
      <c r="AK6691" t="s">
        <v>55</v>
      </c>
      <c r="AL6691" t="s">
        <v>47</v>
      </c>
      <c r="AM6691" t="s">
        <v>122</v>
      </c>
      <c r="AN6691" t="s">
        <v>802</v>
      </c>
      <c r="AO6691" t="s">
        <v>108</v>
      </c>
    </row>
    <row r="6692" spans="1:41" hidden="1" x14ac:dyDescent="0.25">
      <c r="A6692" t="s">
        <v>27809</v>
      </c>
      <c r="B6692" t="s">
        <v>27810</v>
      </c>
      <c r="C6692" s="1" t="str">
        <f t="shared" si="420"/>
        <v>21:1066</v>
      </c>
      <c r="D6692" s="1" t="str">
        <f t="shared" si="421"/>
        <v>21:0125</v>
      </c>
      <c r="E6692" t="s">
        <v>27811</v>
      </c>
      <c r="F6692" t="s">
        <v>27812</v>
      </c>
      <c r="H6692">
        <v>51.963531600000003</v>
      </c>
      <c r="I6692">
        <v>-118.7390408</v>
      </c>
      <c r="J6692" s="1" t="str">
        <f t="shared" si="422"/>
        <v>NGR bulk stream sediment</v>
      </c>
      <c r="K6692" s="1" t="str">
        <f t="shared" si="423"/>
        <v>&lt;177 micron (NGR)</v>
      </c>
      <c r="L6692">
        <v>14</v>
      </c>
      <c r="M6692" t="s">
        <v>280</v>
      </c>
      <c r="N6692">
        <v>235</v>
      </c>
      <c r="O6692" t="s">
        <v>62</v>
      </c>
      <c r="P6692" t="s">
        <v>51</v>
      </c>
      <c r="Q6692" t="s">
        <v>673</v>
      </c>
      <c r="R6692" t="s">
        <v>173</v>
      </c>
      <c r="S6692" t="s">
        <v>386</v>
      </c>
      <c r="T6692" t="s">
        <v>209</v>
      </c>
      <c r="U6692" t="s">
        <v>438</v>
      </c>
      <c r="V6692" t="s">
        <v>128</v>
      </c>
      <c r="W6692" t="s">
        <v>142</v>
      </c>
      <c r="X6692" t="s">
        <v>55</v>
      </c>
      <c r="Y6692" t="s">
        <v>251</v>
      </c>
      <c r="Z6692" t="s">
        <v>149</v>
      </c>
      <c r="AA6692" t="s">
        <v>46</v>
      </c>
      <c r="AB6692" t="s">
        <v>185</v>
      </c>
      <c r="AC6692" t="s">
        <v>217</v>
      </c>
      <c r="AD6692" t="s">
        <v>146</v>
      </c>
      <c r="AE6692" t="s">
        <v>380</v>
      </c>
      <c r="AF6692" t="s">
        <v>209</v>
      </c>
      <c r="AG6692" t="s">
        <v>2186</v>
      </c>
      <c r="AH6692" t="s">
        <v>64</v>
      </c>
      <c r="AI6692" t="s">
        <v>79</v>
      </c>
      <c r="AJ6692" t="s">
        <v>756</v>
      </c>
      <c r="AK6692" t="s">
        <v>76</v>
      </c>
      <c r="AL6692" t="s">
        <v>47</v>
      </c>
      <c r="AM6692" t="s">
        <v>58</v>
      </c>
      <c r="AN6692" t="s">
        <v>646</v>
      </c>
      <c r="AO6692" t="s">
        <v>76</v>
      </c>
    </row>
    <row r="6693" spans="1:41" hidden="1" x14ac:dyDescent="0.25">
      <c r="A6693" t="s">
        <v>27813</v>
      </c>
      <c r="B6693" t="s">
        <v>27814</v>
      </c>
      <c r="C6693" s="1" t="str">
        <f t="shared" si="420"/>
        <v>21:1066</v>
      </c>
      <c r="D6693" s="1" t="str">
        <f t="shared" si="421"/>
        <v>21:0125</v>
      </c>
      <c r="E6693" t="s">
        <v>27811</v>
      </c>
      <c r="F6693" t="s">
        <v>27815</v>
      </c>
      <c r="H6693">
        <v>51.963531600000003</v>
      </c>
      <c r="I6693">
        <v>-118.7390408</v>
      </c>
      <c r="J6693" s="1" t="str">
        <f t="shared" si="422"/>
        <v>NGR bulk stream sediment</v>
      </c>
      <c r="K6693" s="1" t="str">
        <f t="shared" si="423"/>
        <v>&lt;177 micron (NGR)</v>
      </c>
      <c r="L6693">
        <v>14</v>
      </c>
      <c r="M6693" t="s">
        <v>288</v>
      </c>
      <c r="N6693">
        <v>236</v>
      </c>
      <c r="O6693" t="s">
        <v>62</v>
      </c>
      <c r="P6693" t="s">
        <v>51</v>
      </c>
      <c r="Q6693" t="s">
        <v>432</v>
      </c>
      <c r="R6693" t="s">
        <v>47</v>
      </c>
      <c r="S6693" t="s">
        <v>207</v>
      </c>
      <c r="T6693" t="s">
        <v>50</v>
      </c>
      <c r="U6693" t="s">
        <v>438</v>
      </c>
      <c r="V6693" t="s">
        <v>109</v>
      </c>
      <c r="W6693" t="s">
        <v>228</v>
      </c>
      <c r="X6693" t="s">
        <v>137</v>
      </c>
      <c r="Y6693" t="s">
        <v>538</v>
      </c>
      <c r="Z6693" t="s">
        <v>198</v>
      </c>
      <c r="AA6693" t="s">
        <v>46</v>
      </c>
      <c r="AB6693" t="s">
        <v>87</v>
      </c>
      <c r="AC6693" t="s">
        <v>49</v>
      </c>
      <c r="AD6693" t="s">
        <v>331</v>
      </c>
      <c r="AE6693" t="s">
        <v>380</v>
      </c>
      <c r="AF6693" t="s">
        <v>267</v>
      </c>
      <c r="AG6693" t="s">
        <v>632</v>
      </c>
      <c r="AH6693" t="s">
        <v>235</v>
      </c>
      <c r="AI6693" t="s">
        <v>130</v>
      </c>
      <c r="AJ6693" t="s">
        <v>861</v>
      </c>
      <c r="AK6693" t="s">
        <v>85</v>
      </c>
      <c r="AL6693" t="s">
        <v>47</v>
      </c>
      <c r="AM6693" t="s">
        <v>137</v>
      </c>
      <c r="AN6693" t="s">
        <v>327</v>
      </c>
      <c r="AO6693" t="s">
        <v>137</v>
      </c>
    </row>
    <row r="6694" spans="1:41" hidden="1" x14ac:dyDescent="0.25">
      <c r="A6694" t="s">
        <v>27816</v>
      </c>
      <c r="B6694" t="s">
        <v>27817</v>
      </c>
      <c r="C6694" s="1" t="str">
        <f t="shared" si="420"/>
        <v>21:1066</v>
      </c>
      <c r="D6694" s="1" t="str">
        <f t="shared" si="421"/>
        <v>21:0125</v>
      </c>
      <c r="E6694" t="s">
        <v>27818</v>
      </c>
      <c r="F6694" t="s">
        <v>27819</v>
      </c>
      <c r="H6694">
        <v>51.957970400000001</v>
      </c>
      <c r="I6694">
        <v>-118.6874184</v>
      </c>
      <c r="J6694" s="1" t="str">
        <f t="shared" si="422"/>
        <v>NGR bulk stream sediment</v>
      </c>
      <c r="K6694" s="1" t="str">
        <f t="shared" si="423"/>
        <v>&lt;177 micron (NGR)</v>
      </c>
      <c r="L6694">
        <v>14</v>
      </c>
      <c r="M6694" t="s">
        <v>45</v>
      </c>
      <c r="N6694">
        <v>237</v>
      </c>
      <c r="O6694" t="s">
        <v>62</v>
      </c>
      <c r="P6694" t="s">
        <v>47</v>
      </c>
      <c r="Q6694" t="s">
        <v>668</v>
      </c>
      <c r="R6694" t="s">
        <v>198</v>
      </c>
      <c r="S6694" t="s">
        <v>780</v>
      </c>
      <c r="T6694" t="s">
        <v>59</v>
      </c>
      <c r="U6694" t="s">
        <v>695</v>
      </c>
      <c r="V6694" t="s">
        <v>47</v>
      </c>
      <c r="W6694" t="s">
        <v>412</v>
      </c>
      <c r="X6694" t="s">
        <v>131</v>
      </c>
      <c r="Y6694" t="s">
        <v>7136</v>
      </c>
      <c r="Z6694" t="s">
        <v>78</v>
      </c>
      <c r="AA6694" t="s">
        <v>46</v>
      </c>
      <c r="AB6694" t="s">
        <v>185</v>
      </c>
      <c r="AC6694" t="s">
        <v>58</v>
      </c>
      <c r="AD6694" t="s">
        <v>140</v>
      </c>
      <c r="AE6694" t="s">
        <v>380</v>
      </c>
      <c r="AF6694" t="s">
        <v>82</v>
      </c>
      <c r="AG6694" t="s">
        <v>27820</v>
      </c>
      <c r="AH6694" t="s">
        <v>129</v>
      </c>
      <c r="AI6694" t="s">
        <v>150</v>
      </c>
      <c r="AJ6694" t="s">
        <v>17002</v>
      </c>
      <c r="AK6694" t="s">
        <v>59</v>
      </c>
      <c r="AL6694" t="s">
        <v>47</v>
      </c>
      <c r="AM6694" t="s">
        <v>108</v>
      </c>
      <c r="AN6694" t="s">
        <v>436</v>
      </c>
      <c r="AO6694" t="s">
        <v>165</v>
      </c>
    </row>
    <row r="6695" spans="1:41" hidden="1" x14ac:dyDescent="0.25">
      <c r="A6695" t="s">
        <v>27821</v>
      </c>
      <c r="B6695" t="s">
        <v>27822</v>
      </c>
      <c r="C6695" s="1" t="str">
        <f t="shared" si="420"/>
        <v>21:1066</v>
      </c>
      <c r="D6695" s="1" t="str">
        <f t="shared" si="421"/>
        <v>21:0125</v>
      </c>
      <c r="E6695" t="s">
        <v>27823</v>
      </c>
      <c r="F6695" t="s">
        <v>27824</v>
      </c>
      <c r="H6695">
        <v>51.962972600000001</v>
      </c>
      <c r="I6695">
        <v>-118.67463650000001</v>
      </c>
      <c r="J6695" s="1" t="str">
        <f t="shared" si="422"/>
        <v>NGR bulk stream sediment</v>
      </c>
      <c r="K6695" s="1" t="str">
        <f t="shared" si="423"/>
        <v>&lt;177 micron (NGR)</v>
      </c>
      <c r="L6695">
        <v>14</v>
      </c>
      <c r="M6695" t="s">
        <v>71</v>
      </c>
      <c r="N6695">
        <v>238</v>
      </c>
      <c r="O6695" t="s">
        <v>53</v>
      </c>
      <c r="P6695" t="s">
        <v>73</v>
      </c>
      <c r="Q6695" t="s">
        <v>2563</v>
      </c>
      <c r="R6695" t="s">
        <v>151</v>
      </c>
      <c r="S6695" t="s">
        <v>275</v>
      </c>
      <c r="T6695" t="s">
        <v>217</v>
      </c>
      <c r="U6695" t="s">
        <v>425</v>
      </c>
      <c r="V6695" t="s">
        <v>271</v>
      </c>
      <c r="W6695" t="s">
        <v>437</v>
      </c>
      <c r="X6695" t="s">
        <v>82</v>
      </c>
      <c r="Y6695" t="s">
        <v>1709</v>
      </c>
      <c r="Z6695" t="s">
        <v>87</v>
      </c>
      <c r="AA6695" t="s">
        <v>46</v>
      </c>
      <c r="AB6695" t="s">
        <v>54</v>
      </c>
      <c r="AC6695" t="s">
        <v>58</v>
      </c>
      <c r="AD6695" t="s">
        <v>438</v>
      </c>
      <c r="AE6695" t="s">
        <v>380</v>
      </c>
      <c r="AF6695" t="s">
        <v>127</v>
      </c>
      <c r="AG6695" t="s">
        <v>26369</v>
      </c>
      <c r="AH6695" t="s">
        <v>139</v>
      </c>
      <c r="AI6695" t="s">
        <v>359</v>
      </c>
      <c r="AJ6695" t="s">
        <v>13221</v>
      </c>
      <c r="AK6695" t="s">
        <v>983</v>
      </c>
      <c r="AL6695" t="s">
        <v>47</v>
      </c>
      <c r="AM6695" t="s">
        <v>137</v>
      </c>
      <c r="AN6695" t="s">
        <v>119</v>
      </c>
      <c r="AO6695" t="s">
        <v>108</v>
      </c>
    </row>
    <row r="6696" spans="1:41" hidden="1" x14ac:dyDescent="0.25">
      <c r="A6696" t="s">
        <v>27825</v>
      </c>
      <c r="B6696" t="s">
        <v>27826</v>
      </c>
      <c r="C6696" s="1" t="str">
        <f t="shared" si="420"/>
        <v>21:1066</v>
      </c>
      <c r="D6696" s="1" t="str">
        <f t="shared" si="421"/>
        <v>21:0125</v>
      </c>
      <c r="E6696" t="s">
        <v>27827</v>
      </c>
      <c r="F6696" t="s">
        <v>27828</v>
      </c>
      <c r="H6696">
        <v>51.945068599999999</v>
      </c>
      <c r="I6696">
        <v>-118.6447235</v>
      </c>
      <c r="J6696" s="1" t="str">
        <f t="shared" si="422"/>
        <v>NGR bulk stream sediment</v>
      </c>
      <c r="K6696" s="1" t="str">
        <f t="shared" si="423"/>
        <v>&lt;177 micron (NGR)</v>
      </c>
      <c r="L6696">
        <v>14</v>
      </c>
      <c r="M6696" t="s">
        <v>95</v>
      </c>
      <c r="N6696">
        <v>239</v>
      </c>
      <c r="O6696" t="s">
        <v>62</v>
      </c>
      <c r="P6696" t="s">
        <v>47</v>
      </c>
      <c r="Q6696" t="s">
        <v>468</v>
      </c>
      <c r="R6696" t="s">
        <v>412</v>
      </c>
      <c r="S6696" t="s">
        <v>237</v>
      </c>
      <c r="T6696" t="s">
        <v>217</v>
      </c>
      <c r="U6696" t="s">
        <v>425</v>
      </c>
      <c r="V6696" t="s">
        <v>86</v>
      </c>
      <c r="W6696" t="s">
        <v>151</v>
      </c>
      <c r="X6696" t="s">
        <v>137</v>
      </c>
      <c r="Y6696" t="s">
        <v>140</v>
      </c>
      <c r="Z6696" t="s">
        <v>199</v>
      </c>
      <c r="AA6696" t="s">
        <v>46</v>
      </c>
      <c r="AB6696" t="s">
        <v>46</v>
      </c>
      <c r="AC6696" t="s">
        <v>186</v>
      </c>
      <c r="AD6696" t="s">
        <v>146</v>
      </c>
      <c r="AE6696" t="s">
        <v>380</v>
      </c>
      <c r="AF6696" t="s">
        <v>76</v>
      </c>
      <c r="AG6696" t="s">
        <v>2163</v>
      </c>
      <c r="AH6696" t="s">
        <v>101</v>
      </c>
      <c r="AI6696" t="s">
        <v>63</v>
      </c>
      <c r="AJ6696" t="s">
        <v>831</v>
      </c>
      <c r="AK6696" t="s">
        <v>406</v>
      </c>
      <c r="AL6696" t="s">
        <v>47</v>
      </c>
      <c r="AM6696" t="s">
        <v>103</v>
      </c>
      <c r="AN6696" t="s">
        <v>152</v>
      </c>
      <c r="AO6696" t="s">
        <v>85</v>
      </c>
    </row>
    <row r="6697" spans="1:41" hidden="1" x14ac:dyDescent="0.25">
      <c r="A6697" t="s">
        <v>27829</v>
      </c>
      <c r="B6697" t="s">
        <v>27830</v>
      </c>
      <c r="C6697" s="1" t="str">
        <f t="shared" si="420"/>
        <v>21:1066</v>
      </c>
      <c r="D6697" s="1" t="str">
        <f t="shared" si="421"/>
        <v>21:0125</v>
      </c>
      <c r="E6697" t="s">
        <v>27831</v>
      </c>
      <c r="F6697" t="s">
        <v>27832</v>
      </c>
      <c r="H6697">
        <v>51.954271800000001</v>
      </c>
      <c r="I6697">
        <v>-118.6360226</v>
      </c>
      <c r="J6697" s="1" t="str">
        <f t="shared" si="422"/>
        <v>NGR bulk stream sediment</v>
      </c>
      <c r="K6697" s="1" t="str">
        <f t="shared" si="423"/>
        <v>&lt;177 micron (NGR)</v>
      </c>
      <c r="L6697">
        <v>14</v>
      </c>
      <c r="M6697" t="s">
        <v>117</v>
      </c>
      <c r="N6697">
        <v>240</v>
      </c>
      <c r="O6697" t="s">
        <v>62</v>
      </c>
      <c r="P6697" t="s">
        <v>103</v>
      </c>
      <c r="Q6697" t="s">
        <v>281</v>
      </c>
      <c r="R6697" t="s">
        <v>54</v>
      </c>
      <c r="S6697" t="s">
        <v>171</v>
      </c>
      <c r="T6697" t="s">
        <v>145</v>
      </c>
      <c r="U6697" t="s">
        <v>1121</v>
      </c>
      <c r="V6697" t="s">
        <v>143</v>
      </c>
      <c r="W6697" t="s">
        <v>188</v>
      </c>
      <c r="X6697" t="s">
        <v>59</v>
      </c>
      <c r="Y6697" t="s">
        <v>207</v>
      </c>
      <c r="Z6697" t="s">
        <v>174</v>
      </c>
      <c r="AA6697" t="s">
        <v>46</v>
      </c>
      <c r="AB6697" t="s">
        <v>174</v>
      </c>
      <c r="AC6697" t="s">
        <v>99</v>
      </c>
      <c r="AD6697" t="s">
        <v>237</v>
      </c>
      <c r="AE6697" t="s">
        <v>380</v>
      </c>
      <c r="AF6697" t="s">
        <v>1247</v>
      </c>
      <c r="AG6697" t="s">
        <v>24732</v>
      </c>
      <c r="AH6697" t="s">
        <v>161</v>
      </c>
      <c r="AI6697" t="s">
        <v>270</v>
      </c>
      <c r="AJ6697" t="s">
        <v>27833</v>
      </c>
      <c r="AK6697" t="s">
        <v>175</v>
      </c>
      <c r="AL6697" t="s">
        <v>47</v>
      </c>
      <c r="AM6697" t="s">
        <v>137</v>
      </c>
      <c r="AN6697" t="s">
        <v>417</v>
      </c>
      <c r="AO6697" t="s">
        <v>217</v>
      </c>
    </row>
    <row r="6698" spans="1:41" hidden="1" x14ac:dyDescent="0.25">
      <c r="A6698" t="s">
        <v>27834</v>
      </c>
      <c r="B6698" t="s">
        <v>27835</v>
      </c>
      <c r="C6698" s="1" t="str">
        <f t="shared" si="420"/>
        <v>21:1066</v>
      </c>
      <c r="D6698" s="1" t="str">
        <f t="shared" si="421"/>
        <v>21:0125</v>
      </c>
      <c r="E6698" t="s">
        <v>27836</v>
      </c>
      <c r="F6698" t="s">
        <v>27837</v>
      </c>
      <c r="H6698">
        <v>51.927458799999997</v>
      </c>
      <c r="I6698">
        <v>-118.6705075</v>
      </c>
      <c r="J6698" s="1" t="str">
        <f t="shared" si="422"/>
        <v>NGR bulk stream sediment</v>
      </c>
      <c r="K6698" s="1" t="str">
        <f t="shared" si="423"/>
        <v>&lt;177 micron (NGR)</v>
      </c>
      <c r="L6698">
        <v>14</v>
      </c>
      <c r="M6698" t="s">
        <v>136</v>
      </c>
      <c r="N6698">
        <v>241</v>
      </c>
      <c r="O6698" t="s">
        <v>57</v>
      </c>
      <c r="P6698" t="s">
        <v>290</v>
      </c>
      <c r="Q6698" t="s">
        <v>668</v>
      </c>
      <c r="R6698" t="s">
        <v>228</v>
      </c>
      <c r="S6698" t="s">
        <v>171</v>
      </c>
      <c r="T6698" t="s">
        <v>50</v>
      </c>
      <c r="U6698" t="s">
        <v>386</v>
      </c>
      <c r="V6698" t="s">
        <v>102</v>
      </c>
      <c r="W6698" t="s">
        <v>336</v>
      </c>
      <c r="X6698" t="s">
        <v>127</v>
      </c>
      <c r="Y6698" t="s">
        <v>431</v>
      </c>
      <c r="Z6698" t="s">
        <v>198</v>
      </c>
      <c r="AA6698" t="s">
        <v>46</v>
      </c>
      <c r="AB6698" t="s">
        <v>174</v>
      </c>
      <c r="AC6698" t="s">
        <v>82</v>
      </c>
      <c r="AD6698" t="s">
        <v>597</v>
      </c>
      <c r="AE6698" t="s">
        <v>380</v>
      </c>
      <c r="AF6698" t="s">
        <v>209</v>
      </c>
      <c r="AG6698" t="s">
        <v>3310</v>
      </c>
      <c r="AH6698" t="s">
        <v>173</v>
      </c>
      <c r="AI6698" t="s">
        <v>103</v>
      </c>
      <c r="AJ6698" t="s">
        <v>462</v>
      </c>
      <c r="AK6698" t="s">
        <v>85</v>
      </c>
      <c r="AL6698" t="s">
        <v>47</v>
      </c>
      <c r="AM6698" t="s">
        <v>52</v>
      </c>
      <c r="AN6698" t="s">
        <v>513</v>
      </c>
      <c r="AO6698" t="s">
        <v>58</v>
      </c>
    </row>
    <row r="6699" spans="1:41" hidden="1" x14ac:dyDescent="0.25">
      <c r="A6699" t="s">
        <v>27838</v>
      </c>
      <c r="B6699" t="s">
        <v>27839</v>
      </c>
      <c r="C6699" s="1" t="str">
        <f t="shared" si="420"/>
        <v>21:1066</v>
      </c>
      <c r="D6699" s="1" t="str">
        <f t="shared" si="421"/>
        <v>21:0125</v>
      </c>
      <c r="E6699" t="s">
        <v>27840</v>
      </c>
      <c r="F6699" t="s">
        <v>27841</v>
      </c>
      <c r="H6699">
        <v>51.927621700000003</v>
      </c>
      <c r="I6699">
        <v>-118.57857660000001</v>
      </c>
      <c r="J6699" s="1" t="str">
        <f t="shared" si="422"/>
        <v>NGR bulk stream sediment</v>
      </c>
      <c r="K6699" s="1" t="str">
        <f t="shared" si="423"/>
        <v>&lt;177 micron (NGR)</v>
      </c>
      <c r="L6699">
        <v>14</v>
      </c>
      <c r="M6699" t="s">
        <v>157</v>
      </c>
      <c r="N6699">
        <v>242</v>
      </c>
      <c r="O6699" t="s">
        <v>54</v>
      </c>
      <c r="P6699" t="s">
        <v>272</v>
      </c>
      <c r="Q6699" t="s">
        <v>289</v>
      </c>
      <c r="R6699" t="s">
        <v>282</v>
      </c>
      <c r="S6699" t="s">
        <v>207</v>
      </c>
      <c r="T6699" t="s">
        <v>66</v>
      </c>
      <c r="U6699" t="s">
        <v>425</v>
      </c>
      <c r="V6699" t="s">
        <v>73</v>
      </c>
      <c r="W6699" t="s">
        <v>72</v>
      </c>
      <c r="X6699" t="s">
        <v>85</v>
      </c>
      <c r="Y6699" t="s">
        <v>532</v>
      </c>
      <c r="Z6699" t="s">
        <v>57</v>
      </c>
      <c r="AA6699" t="s">
        <v>46</v>
      </c>
      <c r="AB6699" t="s">
        <v>87</v>
      </c>
      <c r="AC6699" t="s">
        <v>225</v>
      </c>
      <c r="AD6699" t="s">
        <v>226</v>
      </c>
      <c r="AE6699" t="s">
        <v>380</v>
      </c>
      <c r="AF6699" t="s">
        <v>108</v>
      </c>
      <c r="AG6699" t="s">
        <v>1987</v>
      </c>
      <c r="AH6699" t="s">
        <v>125</v>
      </c>
      <c r="AI6699" t="s">
        <v>78</v>
      </c>
      <c r="AJ6699" t="s">
        <v>2295</v>
      </c>
      <c r="AK6699" t="s">
        <v>259</v>
      </c>
      <c r="AL6699" t="s">
        <v>47</v>
      </c>
      <c r="AM6699" t="s">
        <v>73</v>
      </c>
      <c r="AN6699" t="s">
        <v>364</v>
      </c>
      <c r="AO6699" t="s">
        <v>267</v>
      </c>
    </row>
    <row r="6700" spans="1:41" hidden="1" x14ac:dyDescent="0.25">
      <c r="A6700" t="s">
        <v>27842</v>
      </c>
      <c r="B6700" t="s">
        <v>27843</v>
      </c>
      <c r="C6700" s="1" t="str">
        <f t="shared" si="420"/>
        <v>21:1066</v>
      </c>
      <c r="D6700" s="1" t="str">
        <f t="shared" si="421"/>
        <v>21:0125</v>
      </c>
      <c r="E6700" t="s">
        <v>27844</v>
      </c>
      <c r="F6700" t="s">
        <v>27845</v>
      </c>
      <c r="H6700">
        <v>51.897138400000003</v>
      </c>
      <c r="I6700">
        <v>-118.5819123</v>
      </c>
      <c r="J6700" s="1" t="str">
        <f t="shared" si="422"/>
        <v>NGR bulk stream sediment</v>
      </c>
      <c r="K6700" s="1" t="str">
        <f t="shared" si="423"/>
        <v>&lt;177 micron (NGR)</v>
      </c>
      <c r="L6700">
        <v>14</v>
      </c>
      <c r="M6700" t="s">
        <v>170</v>
      </c>
      <c r="N6700">
        <v>243</v>
      </c>
      <c r="O6700" t="s">
        <v>57</v>
      </c>
      <c r="P6700" t="s">
        <v>165</v>
      </c>
      <c r="Q6700" t="s">
        <v>832</v>
      </c>
      <c r="R6700" t="s">
        <v>173</v>
      </c>
      <c r="S6700" t="s">
        <v>386</v>
      </c>
      <c r="T6700" t="s">
        <v>76</v>
      </c>
      <c r="U6700" t="s">
        <v>386</v>
      </c>
      <c r="V6700" t="s">
        <v>164</v>
      </c>
      <c r="W6700" t="s">
        <v>200</v>
      </c>
      <c r="X6700" t="s">
        <v>55</v>
      </c>
      <c r="Y6700" t="s">
        <v>445</v>
      </c>
      <c r="Z6700" t="s">
        <v>53</v>
      </c>
      <c r="AA6700" t="s">
        <v>46</v>
      </c>
      <c r="AB6700" t="s">
        <v>174</v>
      </c>
      <c r="AC6700" t="s">
        <v>58</v>
      </c>
      <c r="AD6700" t="s">
        <v>140</v>
      </c>
      <c r="AE6700" t="s">
        <v>380</v>
      </c>
      <c r="AF6700" t="s">
        <v>76</v>
      </c>
      <c r="AG6700" t="s">
        <v>2169</v>
      </c>
      <c r="AH6700" t="s">
        <v>206</v>
      </c>
      <c r="AI6700" t="s">
        <v>173</v>
      </c>
      <c r="AJ6700" t="s">
        <v>4567</v>
      </c>
      <c r="AK6700" t="s">
        <v>307</v>
      </c>
      <c r="AL6700" t="s">
        <v>47</v>
      </c>
      <c r="AM6700" t="s">
        <v>73</v>
      </c>
      <c r="AN6700" t="s">
        <v>364</v>
      </c>
      <c r="AO6700" t="s">
        <v>209</v>
      </c>
    </row>
    <row r="6701" spans="1:41" hidden="1" x14ac:dyDescent="0.25">
      <c r="A6701" t="s">
        <v>27846</v>
      </c>
      <c r="B6701" t="s">
        <v>27847</v>
      </c>
      <c r="C6701" s="1" t="str">
        <f t="shared" si="420"/>
        <v>21:1066</v>
      </c>
      <c r="D6701" s="1" t="str">
        <f t="shared" si="421"/>
        <v>21:0125</v>
      </c>
      <c r="E6701" t="s">
        <v>27848</v>
      </c>
      <c r="F6701" t="s">
        <v>27849</v>
      </c>
      <c r="H6701">
        <v>51.875657699999998</v>
      </c>
      <c r="I6701">
        <v>-118.6003937</v>
      </c>
      <c r="J6701" s="1" t="str">
        <f t="shared" si="422"/>
        <v>NGR bulk stream sediment</v>
      </c>
      <c r="K6701" s="1" t="str">
        <f t="shared" si="423"/>
        <v>&lt;177 micron (NGR)</v>
      </c>
      <c r="L6701">
        <v>14</v>
      </c>
      <c r="M6701" t="s">
        <v>180</v>
      </c>
      <c r="N6701">
        <v>244</v>
      </c>
      <c r="O6701" t="s">
        <v>62</v>
      </c>
      <c r="P6701" t="s">
        <v>50</v>
      </c>
      <c r="Q6701" t="s">
        <v>215</v>
      </c>
      <c r="R6701" t="s">
        <v>47</v>
      </c>
      <c r="S6701" t="s">
        <v>65</v>
      </c>
      <c r="T6701" t="s">
        <v>267</v>
      </c>
      <c r="U6701" t="s">
        <v>237</v>
      </c>
      <c r="V6701" t="s">
        <v>101</v>
      </c>
      <c r="W6701" t="s">
        <v>282</v>
      </c>
      <c r="X6701" t="s">
        <v>108</v>
      </c>
      <c r="Y6701" t="s">
        <v>146</v>
      </c>
      <c r="Z6701" t="s">
        <v>53</v>
      </c>
      <c r="AA6701" t="s">
        <v>46</v>
      </c>
      <c r="AB6701" t="s">
        <v>46</v>
      </c>
      <c r="AC6701" t="s">
        <v>145</v>
      </c>
      <c r="AD6701" t="s">
        <v>329</v>
      </c>
      <c r="AE6701" t="s">
        <v>380</v>
      </c>
      <c r="AF6701" t="s">
        <v>267</v>
      </c>
      <c r="AG6701" t="s">
        <v>1247</v>
      </c>
      <c r="AH6701" t="s">
        <v>139</v>
      </c>
      <c r="AI6701" t="s">
        <v>257</v>
      </c>
      <c r="AJ6701" t="s">
        <v>6708</v>
      </c>
      <c r="AK6701" t="s">
        <v>58</v>
      </c>
      <c r="AL6701" t="s">
        <v>47</v>
      </c>
      <c r="AM6701" t="s">
        <v>73</v>
      </c>
      <c r="AN6701" t="s">
        <v>327</v>
      </c>
      <c r="AO6701" t="s">
        <v>50</v>
      </c>
    </row>
    <row r="6702" spans="1:41" hidden="1" x14ac:dyDescent="0.25">
      <c r="A6702" t="s">
        <v>27850</v>
      </c>
      <c r="B6702" t="s">
        <v>27851</v>
      </c>
      <c r="C6702" s="1" t="str">
        <f t="shared" si="420"/>
        <v>21:1066</v>
      </c>
      <c r="D6702" s="1" t="str">
        <f t="shared" si="421"/>
        <v>21:0125</v>
      </c>
      <c r="E6702" t="s">
        <v>27852</v>
      </c>
      <c r="F6702" t="s">
        <v>27853</v>
      </c>
      <c r="H6702">
        <v>51.8399918</v>
      </c>
      <c r="I6702">
        <v>-118.6442471</v>
      </c>
      <c r="J6702" s="1" t="str">
        <f t="shared" si="422"/>
        <v>NGR bulk stream sediment</v>
      </c>
      <c r="K6702" s="1" t="str">
        <f t="shared" si="423"/>
        <v>&lt;177 micron (NGR)</v>
      </c>
      <c r="L6702">
        <v>14</v>
      </c>
      <c r="M6702" t="s">
        <v>195</v>
      </c>
      <c r="N6702">
        <v>245</v>
      </c>
      <c r="O6702" t="s">
        <v>46</v>
      </c>
      <c r="P6702" t="s">
        <v>73</v>
      </c>
      <c r="Q6702" t="s">
        <v>508</v>
      </c>
      <c r="R6702" t="s">
        <v>47</v>
      </c>
      <c r="S6702" t="s">
        <v>171</v>
      </c>
      <c r="T6702" t="s">
        <v>58</v>
      </c>
      <c r="U6702" t="s">
        <v>597</v>
      </c>
      <c r="V6702" t="s">
        <v>101</v>
      </c>
      <c r="W6702" t="s">
        <v>455</v>
      </c>
      <c r="X6702" t="s">
        <v>267</v>
      </c>
      <c r="Y6702" t="s">
        <v>207</v>
      </c>
      <c r="Z6702" t="s">
        <v>198</v>
      </c>
      <c r="AA6702" t="s">
        <v>46</v>
      </c>
      <c r="AB6702" t="s">
        <v>174</v>
      </c>
      <c r="AC6702" t="s">
        <v>58</v>
      </c>
      <c r="AD6702" t="s">
        <v>120</v>
      </c>
      <c r="AE6702" t="s">
        <v>380</v>
      </c>
      <c r="AF6702" t="s">
        <v>108</v>
      </c>
      <c r="AG6702" t="s">
        <v>724</v>
      </c>
      <c r="AH6702" t="s">
        <v>130</v>
      </c>
      <c r="AI6702" t="s">
        <v>72</v>
      </c>
      <c r="AJ6702" t="s">
        <v>27854</v>
      </c>
      <c r="AK6702" t="s">
        <v>209</v>
      </c>
      <c r="AL6702" t="s">
        <v>47</v>
      </c>
      <c r="AM6702" t="s">
        <v>73</v>
      </c>
      <c r="AN6702" t="s">
        <v>119</v>
      </c>
      <c r="AO6702" t="s">
        <v>267</v>
      </c>
    </row>
    <row r="6703" spans="1:41" hidden="1" x14ac:dyDescent="0.25">
      <c r="A6703" t="s">
        <v>27855</v>
      </c>
      <c r="B6703" t="s">
        <v>27856</v>
      </c>
      <c r="C6703" s="1" t="str">
        <f t="shared" si="420"/>
        <v>21:1066</v>
      </c>
      <c r="D6703" s="1" t="str">
        <f t="shared" si="421"/>
        <v>21:0125</v>
      </c>
      <c r="E6703" t="s">
        <v>27857</v>
      </c>
      <c r="F6703" t="s">
        <v>27858</v>
      </c>
      <c r="H6703">
        <v>51.806606100000003</v>
      </c>
      <c r="I6703">
        <v>-118.6726828</v>
      </c>
      <c r="J6703" s="1" t="str">
        <f t="shared" si="422"/>
        <v>NGR bulk stream sediment</v>
      </c>
      <c r="K6703" s="1" t="str">
        <f t="shared" si="423"/>
        <v>&lt;177 micron (NGR)</v>
      </c>
      <c r="L6703">
        <v>14</v>
      </c>
      <c r="M6703" t="s">
        <v>205</v>
      </c>
      <c r="N6703">
        <v>246</v>
      </c>
      <c r="O6703" t="s">
        <v>53</v>
      </c>
      <c r="P6703" t="s">
        <v>47</v>
      </c>
      <c r="Q6703" t="s">
        <v>337</v>
      </c>
      <c r="R6703" t="s">
        <v>149</v>
      </c>
      <c r="S6703" t="s">
        <v>1121</v>
      </c>
      <c r="T6703" t="s">
        <v>209</v>
      </c>
      <c r="U6703" t="s">
        <v>171</v>
      </c>
      <c r="V6703" t="s">
        <v>122</v>
      </c>
      <c r="W6703" t="s">
        <v>228</v>
      </c>
      <c r="X6703" t="s">
        <v>76</v>
      </c>
      <c r="Y6703" t="s">
        <v>438</v>
      </c>
      <c r="Z6703" t="s">
        <v>53</v>
      </c>
      <c r="AA6703" t="s">
        <v>46</v>
      </c>
      <c r="AB6703" t="s">
        <v>87</v>
      </c>
      <c r="AC6703" t="s">
        <v>934</v>
      </c>
      <c r="AD6703" t="s">
        <v>507</v>
      </c>
      <c r="AE6703" t="s">
        <v>380</v>
      </c>
      <c r="AF6703" t="s">
        <v>108</v>
      </c>
      <c r="AG6703" t="s">
        <v>2181</v>
      </c>
      <c r="AH6703" t="s">
        <v>122</v>
      </c>
      <c r="AI6703" t="s">
        <v>79</v>
      </c>
      <c r="AJ6703" t="s">
        <v>9680</v>
      </c>
      <c r="AK6703" t="s">
        <v>58</v>
      </c>
      <c r="AL6703" t="s">
        <v>47</v>
      </c>
      <c r="AM6703" t="s">
        <v>51</v>
      </c>
      <c r="AN6703" t="s">
        <v>513</v>
      </c>
      <c r="AO6703" t="s">
        <v>267</v>
      </c>
    </row>
    <row r="6704" spans="1:41" hidden="1" x14ac:dyDescent="0.25">
      <c r="A6704" t="s">
        <v>27859</v>
      </c>
      <c r="B6704" t="s">
        <v>27860</v>
      </c>
      <c r="C6704" s="1" t="str">
        <f t="shared" si="420"/>
        <v>21:1066</v>
      </c>
      <c r="D6704" s="1" t="str">
        <f t="shared" si="421"/>
        <v>21:0125</v>
      </c>
      <c r="E6704" t="s">
        <v>27861</v>
      </c>
      <c r="F6704" t="s">
        <v>27862</v>
      </c>
      <c r="H6704">
        <v>51.729792600000003</v>
      </c>
      <c r="I6704">
        <v>-118.67188779999999</v>
      </c>
      <c r="J6704" s="1" t="str">
        <f t="shared" si="422"/>
        <v>NGR bulk stream sediment</v>
      </c>
      <c r="K6704" s="1" t="str">
        <f t="shared" si="423"/>
        <v>&lt;177 micron (NGR)</v>
      </c>
      <c r="L6704">
        <v>14</v>
      </c>
      <c r="M6704" t="s">
        <v>214</v>
      </c>
      <c r="N6704">
        <v>247</v>
      </c>
      <c r="O6704" t="s">
        <v>188</v>
      </c>
      <c r="P6704" t="s">
        <v>137</v>
      </c>
      <c r="Q6704" t="s">
        <v>920</v>
      </c>
      <c r="R6704" t="s">
        <v>257</v>
      </c>
      <c r="S6704" t="s">
        <v>237</v>
      </c>
      <c r="T6704" t="s">
        <v>267</v>
      </c>
      <c r="U6704" t="s">
        <v>207</v>
      </c>
      <c r="V6704" t="s">
        <v>63</v>
      </c>
      <c r="W6704" t="s">
        <v>102</v>
      </c>
      <c r="X6704" t="s">
        <v>58</v>
      </c>
      <c r="Y6704" t="s">
        <v>329</v>
      </c>
      <c r="Z6704" t="s">
        <v>62</v>
      </c>
      <c r="AA6704" t="s">
        <v>46</v>
      </c>
      <c r="AB6704" t="s">
        <v>46</v>
      </c>
      <c r="AC6704" t="s">
        <v>475</v>
      </c>
      <c r="AD6704" t="s">
        <v>241</v>
      </c>
      <c r="AE6704" t="s">
        <v>185</v>
      </c>
      <c r="AF6704" t="s">
        <v>55</v>
      </c>
      <c r="AG6704" t="s">
        <v>3257</v>
      </c>
      <c r="AH6704" t="s">
        <v>139</v>
      </c>
      <c r="AI6704" t="s">
        <v>61</v>
      </c>
      <c r="AJ6704" t="s">
        <v>269</v>
      </c>
      <c r="AK6704" t="s">
        <v>227</v>
      </c>
      <c r="AL6704" t="s">
        <v>47</v>
      </c>
      <c r="AM6704" t="s">
        <v>122</v>
      </c>
      <c r="AN6704" t="s">
        <v>322</v>
      </c>
      <c r="AO6704" t="s">
        <v>49</v>
      </c>
    </row>
    <row r="6705" spans="1:41" hidden="1" x14ac:dyDescent="0.25">
      <c r="A6705" t="s">
        <v>27863</v>
      </c>
      <c r="B6705" t="s">
        <v>27864</v>
      </c>
      <c r="C6705" s="1" t="str">
        <f t="shared" si="420"/>
        <v>21:1066</v>
      </c>
      <c r="D6705" s="1" t="str">
        <f t="shared" si="421"/>
        <v>21:0125</v>
      </c>
      <c r="E6705" t="s">
        <v>27865</v>
      </c>
      <c r="F6705" t="s">
        <v>27866</v>
      </c>
      <c r="H6705">
        <v>51.674034399999996</v>
      </c>
      <c r="I6705">
        <v>-118.6694706</v>
      </c>
      <c r="J6705" s="1" t="str">
        <f t="shared" si="422"/>
        <v>NGR bulk stream sediment</v>
      </c>
      <c r="K6705" s="1" t="str">
        <f t="shared" si="423"/>
        <v>&lt;177 micron (NGR)</v>
      </c>
      <c r="L6705">
        <v>14</v>
      </c>
      <c r="M6705" t="s">
        <v>223</v>
      </c>
      <c r="N6705">
        <v>248</v>
      </c>
      <c r="O6705" t="s">
        <v>62</v>
      </c>
      <c r="P6705" t="s">
        <v>197</v>
      </c>
      <c r="Q6705" t="s">
        <v>492</v>
      </c>
      <c r="R6705" t="s">
        <v>198</v>
      </c>
      <c r="S6705" t="s">
        <v>425</v>
      </c>
      <c r="T6705" t="s">
        <v>127</v>
      </c>
      <c r="U6705" t="s">
        <v>583</v>
      </c>
      <c r="V6705" t="s">
        <v>125</v>
      </c>
      <c r="W6705" t="s">
        <v>123</v>
      </c>
      <c r="X6705" t="s">
        <v>73</v>
      </c>
      <c r="Y6705" t="s">
        <v>146</v>
      </c>
      <c r="Z6705" t="s">
        <v>56</v>
      </c>
      <c r="AA6705" t="s">
        <v>46</v>
      </c>
      <c r="AB6705" t="s">
        <v>46</v>
      </c>
      <c r="AC6705" t="s">
        <v>49</v>
      </c>
      <c r="AD6705" t="s">
        <v>126</v>
      </c>
      <c r="AE6705" t="s">
        <v>199</v>
      </c>
      <c r="AF6705" t="s">
        <v>108</v>
      </c>
      <c r="AG6705" t="s">
        <v>971</v>
      </c>
      <c r="AH6705" t="s">
        <v>270</v>
      </c>
      <c r="AI6705" t="s">
        <v>235</v>
      </c>
      <c r="AJ6705" t="s">
        <v>165</v>
      </c>
      <c r="AK6705" t="s">
        <v>111</v>
      </c>
      <c r="AL6705" t="s">
        <v>47</v>
      </c>
      <c r="AM6705" t="s">
        <v>47</v>
      </c>
      <c r="AN6705" t="s">
        <v>668</v>
      </c>
      <c r="AO6705" t="s">
        <v>55</v>
      </c>
    </row>
    <row r="6706" spans="1:41" hidden="1" x14ac:dyDescent="0.25">
      <c r="A6706" t="s">
        <v>27867</v>
      </c>
      <c r="B6706" t="s">
        <v>27868</v>
      </c>
      <c r="C6706" s="1" t="str">
        <f t="shared" si="420"/>
        <v>21:1066</v>
      </c>
      <c r="D6706" s="1" t="str">
        <f t="shared" si="421"/>
        <v>21:0125</v>
      </c>
      <c r="E6706" t="s">
        <v>27869</v>
      </c>
      <c r="F6706" t="s">
        <v>27870</v>
      </c>
      <c r="H6706">
        <v>51.214611099999999</v>
      </c>
      <c r="I6706">
        <v>-118.079774</v>
      </c>
      <c r="J6706" s="1" t="str">
        <f t="shared" si="422"/>
        <v>NGR bulk stream sediment</v>
      </c>
      <c r="K6706" s="1" t="str">
        <f t="shared" si="423"/>
        <v>&lt;177 micron (NGR)</v>
      </c>
      <c r="L6706">
        <v>14</v>
      </c>
      <c r="M6706" t="s">
        <v>233</v>
      </c>
      <c r="N6706">
        <v>249</v>
      </c>
      <c r="O6706" t="s">
        <v>108</v>
      </c>
      <c r="P6706" t="s">
        <v>137</v>
      </c>
      <c r="Q6706" t="s">
        <v>215</v>
      </c>
      <c r="R6706" t="s">
        <v>53</v>
      </c>
      <c r="S6706" t="s">
        <v>236</v>
      </c>
      <c r="T6706" t="s">
        <v>82</v>
      </c>
      <c r="U6706" t="s">
        <v>65</v>
      </c>
      <c r="V6706" t="s">
        <v>79</v>
      </c>
      <c r="W6706" t="s">
        <v>224</v>
      </c>
      <c r="X6706" t="s">
        <v>137</v>
      </c>
      <c r="Y6706" t="s">
        <v>475</v>
      </c>
      <c r="Z6706" t="s">
        <v>199</v>
      </c>
      <c r="AA6706" t="s">
        <v>46</v>
      </c>
      <c r="AB6706" t="s">
        <v>61</v>
      </c>
      <c r="AC6706" t="s">
        <v>160</v>
      </c>
      <c r="AD6706" t="s">
        <v>120</v>
      </c>
      <c r="AE6706" t="s">
        <v>84</v>
      </c>
      <c r="AF6706" t="s">
        <v>209</v>
      </c>
      <c r="AG6706" t="s">
        <v>855</v>
      </c>
      <c r="AH6706" t="s">
        <v>63</v>
      </c>
      <c r="AI6706" t="s">
        <v>61</v>
      </c>
      <c r="AJ6706" t="s">
        <v>58</v>
      </c>
      <c r="AK6706" t="s">
        <v>173</v>
      </c>
      <c r="AL6706" t="s">
        <v>47</v>
      </c>
      <c r="AM6706" t="s">
        <v>122</v>
      </c>
      <c r="AN6706" t="s">
        <v>196</v>
      </c>
      <c r="AO6706" t="s">
        <v>66</v>
      </c>
    </row>
    <row r="6707" spans="1:41" hidden="1" x14ac:dyDescent="0.25">
      <c r="A6707" t="s">
        <v>27871</v>
      </c>
      <c r="B6707" t="s">
        <v>27872</v>
      </c>
      <c r="C6707" s="1" t="str">
        <f t="shared" si="420"/>
        <v>21:1066</v>
      </c>
      <c r="D6707" s="1" t="str">
        <f t="shared" si="421"/>
        <v>21:0125</v>
      </c>
      <c r="E6707" t="s">
        <v>27873</v>
      </c>
      <c r="F6707" t="s">
        <v>27874</v>
      </c>
      <c r="H6707">
        <v>51.1850326</v>
      </c>
      <c r="I6707">
        <v>-118.10020249999999</v>
      </c>
      <c r="J6707" s="1" t="str">
        <f t="shared" si="422"/>
        <v>NGR bulk stream sediment</v>
      </c>
      <c r="K6707" s="1" t="str">
        <f t="shared" si="423"/>
        <v>&lt;177 micron (NGR)</v>
      </c>
      <c r="L6707">
        <v>14</v>
      </c>
      <c r="M6707" t="s">
        <v>248</v>
      </c>
      <c r="N6707">
        <v>250</v>
      </c>
      <c r="O6707" t="s">
        <v>235</v>
      </c>
      <c r="P6707" t="s">
        <v>122</v>
      </c>
      <c r="Q6707" t="s">
        <v>417</v>
      </c>
      <c r="R6707" t="s">
        <v>47</v>
      </c>
      <c r="S6707" t="s">
        <v>386</v>
      </c>
      <c r="T6707" t="s">
        <v>137</v>
      </c>
      <c r="U6707" t="s">
        <v>462</v>
      </c>
      <c r="V6707" t="s">
        <v>151</v>
      </c>
      <c r="W6707" t="s">
        <v>130</v>
      </c>
      <c r="X6707" t="s">
        <v>52</v>
      </c>
      <c r="Y6707" t="s">
        <v>184</v>
      </c>
      <c r="Z6707" t="s">
        <v>56</v>
      </c>
      <c r="AA6707" t="s">
        <v>46</v>
      </c>
      <c r="AB6707" t="s">
        <v>139</v>
      </c>
      <c r="AC6707" t="s">
        <v>58</v>
      </c>
      <c r="AD6707" t="s">
        <v>251</v>
      </c>
      <c r="AE6707" t="s">
        <v>380</v>
      </c>
      <c r="AF6707" t="s">
        <v>108</v>
      </c>
      <c r="AG6707" t="s">
        <v>2048</v>
      </c>
      <c r="AH6707" t="s">
        <v>282</v>
      </c>
      <c r="AI6707" t="s">
        <v>110</v>
      </c>
      <c r="AJ6707" t="s">
        <v>66</v>
      </c>
      <c r="AK6707" t="s">
        <v>267</v>
      </c>
      <c r="AL6707" t="s">
        <v>52</v>
      </c>
      <c r="AM6707" t="s">
        <v>47</v>
      </c>
      <c r="AN6707" t="s">
        <v>793</v>
      </c>
      <c r="AO6707" t="s">
        <v>209</v>
      </c>
    </row>
    <row r="6708" spans="1:41" hidden="1" x14ac:dyDescent="0.25">
      <c r="A6708" t="s">
        <v>27875</v>
      </c>
      <c r="B6708" t="s">
        <v>27876</v>
      </c>
      <c r="C6708" s="1" t="str">
        <f t="shared" si="420"/>
        <v>21:1066</v>
      </c>
      <c r="D6708" s="1" t="str">
        <f t="shared" si="421"/>
        <v>21:0125</v>
      </c>
      <c r="E6708" t="s">
        <v>27877</v>
      </c>
      <c r="F6708" t="s">
        <v>27878</v>
      </c>
      <c r="H6708">
        <v>51.180304200000002</v>
      </c>
      <c r="I6708">
        <v>-118.0923497</v>
      </c>
      <c r="J6708" s="1" t="str">
        <f t="shared" si="422"/>
        <v>NGR bulk stream sediment</v>
      </c>
      <c r="K6708" s="1" t="str">
        <f t="shared" si="423"/>
        <v>&lt;177 micron (NGR)</v>
      </c>
      <c r="L6708">
        <v>14</v>
      </c>
      <c r="M6708" t="s">
        <v>256</v>
      </c>
      <c r="N6708">
        <v>251</v>
      </c>
      <c r="O6708" t="s">
        <v>185</v>
      </c>
      <c r="P6708" t="s">
        <v>47</v>
      </c>
      <c r="Q6708" t="s">
        <v>444</v>
      </c>
      <c r="R6708" t="s">
        <v>105</v>
      </c>
      <c r="S6708" t="s">
        <v>89</v>
      </c>
      <c r="T6708" t="s">
        <v>55</v>
      </c>
      <c r="U6708" t="s">
        <v>80</v>
      </c>
      <c r="V6708" t="s">
        <v>336</v>
      </c>
      <c r="W6708" t="s">
        <v>200</v>
      </c>
      <c r="X6708" t="s">
        <v>330</v>
      </c>
      <c r="Y6708" t="s">
        <v>226</v>
      </c>
      <c r="Z6708" t="s">
        <v>56</v>
      </c>
      <c r="AA6708" t="s">
        <v>46</v>
      </c>
      <c r="AB6708" t="s">
        <v>78</v>
      </c>
      <c r="AC6708" t="s">
        <v>58</v>
      </c>
      <c r="AD6708" t="s">
        <v>331</v>
      </c>
      <c r="AE6708" t="s">
        <v>380</v>
      </c>
      <c r="AF6708" t="s">
        <v>127</v>
      </c>
      <c r="AG6708" t="s">
        <v>76</v>
      </c>
      <c r="AH6708" t="s">
        <v>270</v>
      </c>
      <c r="AI6708" t="s">
        <v>235</v>
      </c>
      <c r="AJ6708" t="s">
        <v>1964</v>
      </c>
      <c r="AK6708" t="s">
        <v>267</v>
      </c>
      <c r="AL6708" t="s">
        <v>76</v>
      </c>
      <c r="AM6708" t="s">
        <v>47</v>
      </c>
      <c r="AN6708" t="s">
        <v>456</v>
      </c>
      <c r="AO6708" t="s">
        <v>66</v>
      </c>
    </row>
    <row r="6709" spans="1:41" hidden="1" x14ac:dyDescent="0.25">
      <c r="A6709" t="s">
        <v>27879</v>
      </c>
      <c r="B6709" t="s">
        <v>27880</v>
      </c>
      <c r="C6709" s="1" t="str">
        <f t="shared" si="420"/>
        <v>21:1066</v>
      </c>
      <c r="D6709" s="1" t="str">
        <f t="shared" si="421"/>
        <v>21:0125</v>
      </c>
      <c r="E6709" t="s">
        <v>27881</v>
      </c>
      <c r="F6709" t="s">
        <v>27882</v>
      </c>
      <c r="H6709">
        <v>51.165350699999998</v>
      </c>
      <c r="I6709">
        <v>-118.0825423</v>
      </c>
      <c r="J6709" s="1" t="str">
        <f t="shared" si="422"/>
        <v>NGR bulk stream sediment</v>
      </c>
      <c r="K6709" s="1" t="str">
        <f t="shared" si="423"/>
        <v>&lt;177 micron (NGR)</v>
      </c>
      <c r="L6709">
        <v>14</v>
      </c>
      <c r="M6709" t="s">
        <v>265</v>
      </c>
      <c r="N6709">
        <v>252</v>
      </c>
      <c r="O6709" t="s">
        <v>87</v>
      </c>
      <c r="P6709" t="s">
        <v>47</v>
      </c>
      <c r="Q6709" t="s">
        <v>602</v>
      </c>
      <c r="R6709" t="s">
        <v>46</v>
      </c>
      <c r="S6709" t="s">
        <v>695</v>
      </c>
      <c r="T6709" t="s">
        <v>76</v>
      </c>
      <c r="U6709" t="s">
        <v>300</v>
      </c>
      <c r="V6709" t="s">
        <v>123</v>
      </c>
      <c r="W6709" t="s">
        <v>72</v>
      </c>
      <c r="X6709" t="s">
        <v>55</v>
      </c>
      <c r="Y6709" t="s">
        <v>438</v>
      </c>
      <c r="Z6709" t="s">
        <v>56</v>
      </c>
      <c r="AA6709" t="s">
        <v>46</v>
      </c>
      <c r="AB6709" t="s">
        <v>161</v>
      </c>
      <c r="AC6709" t="s">
        <v>58</v>
      </c>
      <c r="AD6709" t="s">
        <v>331</v>
      </c>
      <c r="AE6709" t="s">
        <v>380</v>
      </c>
      <c r="AF6709" t="s">
        <v>127</v>
      </c>
      <c r="AG6709" t="s">
        <v>830</v>
      </c>
      <c r="AH6709" t="s">
        <v>51</v>
      </c>
      <c r="AI6709" t="s">
        <v>235</v>
      </c>
      <c r="AJ6709" t="s">
        <v>3222</v>
      </c>
      <c r="AK6709" t="s">
        <v>58</v>
      </c>
      <c r="AL6709" t="s">
        <v>52</v>
      </c>
      <c r="AM6709" t="s">
        <v>47</v>
      </c>
      <c r="AN6709" t="s">
        <v>97</v>
      </c>
      <c r="AO6709" t="s">
        <v>82</v>
      </c>
    </row>
    <row r="6710" spans="1:41" hidden="1" x14ac:dyDescent="0.25">
      <c r="A6710" t="s">
        <v>27883</v>
      </c>
      <c r="B6710" t="s">
        <v>27884</v>
      </c>
      <c r="C6710" s="1" t="str">
        <f t="shared" si="420"/>
        <v>21:1066</v>
      </c>
      <c r="D6710" s="1" t="str">
        <f t="shared" si="421"/>
        <v>21:0125</v>
      </c>
      <c r="E6710" t="s">
        <v>27885</v>
      </c>
      <c r="F6710" t="s">
        <v>27886</v>
      </c>
      <c r="H6710">
        <v>51.594695100000003</v>
      </c>
      <c r="I6710">
        <v>-118.6155674</v>
      </c>
      <c r="J6710" s="1" t="str">
        <f t="shared" si="422"/>
        <v>NGR bulk stream sediment</v>
      </c>
      <c r="K6710" s="1" t="str">
        <f t="shared" si="423"/>
        <v>&lt;177 micron (NGR)</v>
      </c>
      <c r="L6710">
        <v>15</v>
      </c>
      <c r="M6710" t="s">
        <v>280</v>
      </c>
      <c r="N6710">
        <v>253</v>
      </c>
      <c r="O6710" t="s">
        <v>101</v>
      </c>
      <c r="P6710" t="s">
        <v>267</v>
      </c>
      <c r="Q6710" t="s">
        <v>215</v>
      </c>
      <c r="R6710" t="s">
        <v>87</v>
      </c>
      <c r="S6710" t="s">
        <v>386</v>
      </c>
      <c r="T6710" t="s">
        <v>108</v>
      </c>
      <c r="U6710" t="s">
        <v>184</v>
      </c>
      <c r="V6710" t="s">
        <v>87</v>
      </c>
      <c r="W6710" t="s">
        <v>60</v>
      </c>
      <c r="X6710" t="s">
        <v>330</v>
      </c>
      <c r="Y6710" t="s">
        <v>482</v>
      </c>
      <c r="Z6710" t="s">
        <v>84</v>
      </c>
      <c r="AA6710" t="s">
        <v>46</v>
      </c>
      <c r="AB6710" t="s">
        <v>149</v>
      </c>
      <c r="AC6710" t="s">
        <v>217</v>
      </c>
      <c r="AD6710" t="s">
        <v>236</v>
      </c>
      <c r="AE6710" t="s">
        <v>56</v>
      </c>
      <c r="AF6710" t="s">
        <v>55</v>
      </c>
      <c r="AG6710" t="s">
        <v>1211</v>
      </c>
      <c r="AH6710" t="s">
        <v>206</v>
      </c>
      <c r="AI6710" t="s">
        <v>101</v>
      </c>
      <c r="AJ6710" t="s">
        <v>321</v>
      </c>
      <c r="AK6710" t="s">
        <v>371</v>
      </c>
      <c r="AL6710" t="s">
        <v>47</v>
      </c>
      <c r="AM6710" t="s">
        <v>122</v>
      </c>
      <c r="AN6710" t="s">
        <v>492</v>
      </c>
      <c r="AO6710" t="s">
        <v>330</v>
      </c>
    </row>
    <row r="6711" spans="1:41" hidden="1" x14ac:dyDescent="0.25">
      <c r="A6711" t="s">
        <v>27887</v>
      </c>
      <c r="B6711" t="s">
        <v>27888</v>
      </c>
      <c r="C6711" s="1" t="str">
        <f t="shared" si="420"/>
        <v>21:1066</v>
      </c>
      <c r="D6711" s="1" t="str">
        <f t="shared" si="421"/>
        <v>21:0125</v>
      </c>
      <c r="E6711" t="s">
        <v>27885</v>
      </c>
      <c r="F6711" t="s">
        <v>27889</v>
      </c>
      <c r="H6711">
        <v>51.594695100000003</v>
      </c>
      <c r="I6711">
        <v>-118.6155674</v>
      </c>
      <c r="J6711" s="1" t="str">
        <f t="shared" si="422"/>
        <v>NGR bulk stream sediment</v>
      </c>
      <c r="K6711" s="1" t="str">
        <f t="shared" si="423"/>
        <v>&lt;177 micron (NGR)</v>
      </c>
      <c r="L6711">
        <v>15</v>
      </c>
      <c r="M6711" t="s">
        <v>288</v>
      </c>
      <c r="N6711">
        <v>254</v>
      </c>
      <c r="O6711" t="s">
        <v>235</v>
      </c>
      <c r="P6711" t="s">
        <v>66</v>
      </c>
      <c r="Q6711" t="s">
        <v>468</v>
      </c>
      <c r="R6711" t="s">
        <v>185</v>
      </c>
      <c r="S6711" t="s">
        <v>425</v>
      </c>
      <c r="T6711" t="s">
        <v>127</v>
      </c>
      <c r="U6711" t="s">
        <v>184</v>
      </c>
      <c r="V6711" t="s">
        <v>235</v>
      </c>
      <c r="W6711" t="s">
        <v>200</v>
      </c>
      <c r="X6711" t="s">
        <v>58</v>
      </c>
      <c r="Y6711" t="s">
        <v>589</v>
      </c>
      <c r="Z6711" t="s">
        <v>84</v>
      </c>
      <c r="AA6711" t="s">
        <v>46</v>
      </c>
      <c r="AB6711" t="s">
        <v>149</v>
      </c>
      <c r="AC6711" t="s">
        <v>145</v>
      </c>
      <c r="AD6711" t="s">
        <v>144</v>
      </c>
      <c r="AE6711" t="s">
        <v>56</v>
      </c>
      <c r="AF6711" t="s">
        <v>85</v>
      </c>
      <c r="AG6711" t="s">
        <v>1012</v>
      </c>
      <c r="AH6711" t="s">
        <v>103</v>
      </c>
      <c r="AI6711" t="s">
        <v>47</v>
      </c>
      <c r="AJ6711" t="s">
        <v>5430</v>
      </c>
      <c r="AK6711" t="s">
        <v>224</v>
      </c>
      <c r="AL6711" t="s">
        <v>47</v>
      </c>
      <c r="AM6711" t="s">
        <v>122</v>
      </c>
      <c r="AN6711" t="s">
        <v>318</v>
      </c>
      <c r="AO6711" t="s">
        <v>209</v>
      </c>
    </row>
    <row r="6712" spans="1:41" hidden="1" x14ac:dyDescent="0.25">
      <c r="A6712" t="s">
        <v>27890</v>
      </c>
      <c r="B6712" t="s">
        <v>27891</v>
      </c>
      <c r="C6712" s="1" t="str">
        <f t="shared" si="420"/>
        <v>21:1066</v>
      </c>
      <c r="D6712" s="1" t="str">
        <f t="shared" si="421"/>
        <v>21:0125</v>
      </c>
      <c r="E6712" t="s">
        <v>27892</v>
      </c>
      <c r="F6712" t="s">
        <v>27893</v>
      </c>
      <c r="H6712">
        <v>51.603605899999998</v>
      </c>
      <c r="I6712">
        <v>-118.6208943</v>
      </c>
      <c r="J6712" s="1" t="str">
        <f t="shared" si="422"/>
        <v>NGR bulk stream sediment</v>
      </c>
      <c r="K6712" s="1" t="str">
        <f t="shared" si="423"/>
        <v>&lt;177 micron (NGR)</v>
      </c>
      <c r="L6712">
        <v>15</v>
      </c>
      <c r="M6712" t="s">
        <v>45</v>
      </c>
      <c r="N6712">
        <v>255</v>
      </c>
      <c r="O6712" t="s">
        <v>61</v>
      </c>
      <c r="P6712" t="s">
        <v>122</v>
      </c>
      <c r="Q6712" t="s">
        <v>299</v>
      </c>
      <c r="R6712" t="s">
        <v>142</v>
      </c>
      <c r="S6712" t="s">
        <v>386</v>
      </c>
      <c r="T6712" t="s">
        <v>85</v>
      </c>
      <c r="U6712" t="s">
        <v>146</v>
      </c>
      <c r="V6712" t="s">
        <v>149</v>
      </c>
      <c r="W6712" t="s">
        <v>455</v>
      </c>
      <c r="X6712" t="s">
        <v>85</v>
      </c>
      <c r="Y6712" t="s">
        <v>399</v>
      </c>
      <c r="Z6712" t="s">
        <v>199</v>
      </c>
      <c r="AA6712" t="s">
        <v>46</v>
      </c>
      <c r="AB6712" t="s">
        <v>174</v>
      </c>
      <c r="AC6712" t="s">
        <v>267</v>
      </c>
      <c r="AD6712" t="s">
        <v>107</v>
      </c>
      <c r="AE6712" t="s">
        <v>56</v>
      </c>
      <c r="AF6712" t="s">
        <v>55</v>
      </c>
      <c r="AG6712" t="s">
        <v>76</v>
      </c>
      <c r="AH6712" t="s">
        <v>142</v>
      </c>
      <c r="AI6712" t="s">
        <v>47</v>
      </c>
      <c r="AJ6712" t="s">
        <v>82</v>
      </c>
      <c r="AK6712" t="s">
        <v>412</v>
      </c>
      <c r="AL6712" t="s">
        <v>47</v>
      </c>
      <c r="AM6712" t="s">
        <v>122</v>
      </c>
      <c r="AN6712" t="s">
        <v>356</v>
      </c>
      <c r="AO6712" t="s">
        <v>145</v>
      </c>
    </row>
    <row r="6713" spans="1:41" hidden="1" x14ac:dyDescent="0.25">
      <c r="A6713" t="s">
        <v>27894</v>
      </c>
      <c r="B6713" t="s">
        <v>27895</v>
      </c>
      <c r="C6713" s="1" t="str">
        <f t="shared" si="420"/>
        <v>21:1066</v>
      </c>
      <c r="D6713" s="1" t="str">
        <f t="shared" si="421"/>
        <v>21:0125</v>
      </c>
      <c r="E6713" t="s">
        <v>27896</v>
      </c>
      <c r="F6713" t="s">
        <v>27897</v>
      </c>
      <c r="H6713">
        <v>51.638822400000002</v>
      </c>
      <c r="I6713">
        <v>-118.68422030000001</v>
      </c>
      <c r="J6713" s="1" t="str">
        <f t="shared" si="422"/>
        <v>NGR bulk stream sediment</v>
      </c>
      <c r="K6713" s="1" t="str">
        <f t="shared" si="423"/>
        <v>&lt;177 micron (NGR)</v>
      </c>
      <c r="L6713">
        <v>15</v>
      </c>
      <c r="M6713" t="s">
        <v>71</v>
      </c>
      <c r="N6713">
        <v>256</v>
      </c>
      <c r="O6713" t="s">
        <v>64</v>
      </c>
      <c r="P6713" t="s">
        <v>73</v>
      </c>
      <c r="Q6713" t="s">
        <v>215</v>
      </c>
      <c r="R6713" t="s">
        <v>217</v>
      </c>
      <c r="S6713" t="s">
        <v>386</v>
      </c>
      <c r="T6713" t="s">
        <v>49</v>
      </c>
      <c r="U6713" t="s">
        <v>915</v>
      </c>
      <c r="V6713" t="s">
        <v>61</v>
      </c>
      <c r="W6713" t="s">
        <v>96</v>
      </c>
      <c r="X6713" t="s">
        <v>137</v>
      </c>
      <c r="Y6713" t="s">
        <v>445</v>
      </c>
      <c r="Z6713" t="s">
        <v>56</v>
      </c>
      <c r="AA6713" t="s">
        <v>46</v>
      </c>
      <c r="AB6713" t="s">
        <v>174</v>
      </c>
      <c r="AC6713" t="s">
        <v>83</v>
      </c>
      <c r="AD6713" t="s">
        <v>186</v>
      </c>
      <c r="AE6713" t="s">
        <v>53</v>
      </c>
      <c r="AF6713" t="s">
        <v>1060</v>
      </c>
      <c r="AG6713" t="s">
        <v>1569</v>
      </c>
      <c r="AH6713" t="s">
        <v>52</v>
      </c>
      <c r="AI6713" t="s">
        <v>185</v>
      </c>
      <c r="AJ6713" t="s">
        <v>209</v>
      </c>
      <c r="AK6713" t="s">
        <v>227</v>
      </c>
      <c r="AL6713" t="s">
        <v>47</v>
      </c>
      <c r="AM6713" t="s">
        <v>47</v>
      </c>
      <c r="AN6713" t="s">
        <v>802</v>
      </c>
      <c r="AO6713" t="s">
        <v>137</v>
      </c>
    </row>
    <row r="6714" spans="1:41" hidden="1" x14ac:dyDescent="0.25">
      <c r="A6714" t="s">
        <v>27898</v>
      </c>
      <c r="B6714" t="s">
        <v>27899</v>
      </c>
      <c r="C6714" s="1" t="str">
        <f t="shared" ref="C6714:C6777" si="424">HYPERLINK("http://geochem.nrcan.gc.ca/cdogs/content/bdl/bdl211066_e.htm", "21:1066")</f>
        <v>21:1066</v>
      </c>
      <c r="D6714" s="1" t="str">
        <f t="shared" ref="D6714:D6777" si="425">HYPERLINK("http://geochem.nrcan.gc.ca/cdogs/content/svy/svy210125_e.htm", "21:0125")</f>
        <v>21:0125</v>
      </c>
      <c r="E6714" t="s">
        <v>27900</v>
      </c>
      <c r="F6714" t="s">
        <v>27901</v>
      </c>
      <c r="H6714">
        <v>51.604281899999997</v>
      </c>
      <c r="I6714">
        <v>-118.71198459999999</v>
      </c>
      <c r="J6714" s="1" t="str">
        <f t="shared" si="422"/>
        <v>NGR bulk stream sediment</v>
      </c>
      <c r="K6714" s="1" t="str">
        <f t="shared" si="423"/>
        <v>&lt;177 micron (NGR)</v>
      </c>
      <c r="L6714">
        <v>15</v>
      </c>
      <c r="M6714" t="s">
        <v>95</v>
      </c>
      <c r="N6714">
        <v>257</v>
      </c>
      <c r="O6714" t="s">
        <v>64</v>
      </c>
      <c r="P6714" t="s">
        <v>47</v>
      </c>
      <c r="Q6714" t="s">
        <v>673</v>
      </c>
      <c r="R6714" t="s">
        <v>174</v>
      </c>
      <c r="S6714" t="s">
        <v>1304</v>
      </c>
      <c r="T6714" t="s">
        <v>127</v>
      </c>
      <c r="U6714" t="s">
        <v>438</v>
      </c>
      <c r="V6714" t="s">
        <v>54</v>
      </c>
      <c r="W6714" t="s">
        <v>182</v>
      </c>
      <c r="X6714" t="s">
        <v>50</v>
      </c>
      <c r="Y6714" t="s">
        <v>3509</v>
      </c>
      <c r="Z6714" t="s">
        <v>57</v>
      </c>
      <c r="AA6714" t="s">
        <v>46</v>
      </c>
      <c r="AB6714" t="s">
        <v>54</v>
      </c>
      <c r="AC6714" t="s">
        <v>58</v>
      </c>
      <c r="AD6714" t="s">
        <v>243</v>
      </c>
      <c r="AE6714" t="s">
        <v>56</v>
      </c>
      <c r="AF6714" t="s">
        <v>50</v>
      </c>
      <c r="AG6714" t="s">
        <v>3210</v>
      </c>
      <c r="AH6714" t="s">
        <v>259</v>
      </c>
      <c r="AI6714" t="s">
        <v>60</v>
      </c>
      <c r="AJ6714" t="s">
        <v>27833</v>
      </c>
      <c r="AK6714" t="s">
        <v>127</v>
      </c>
      <c r="AL6714" t="s">
        <v>47</v>
      </c>
      <c r="AM6714" t="s">
        <v>51</v>
      </c>
      <c r="AN6714" t="s">
        <v>513</v>
      </c>
      <c r="AO6714" t="s">
        <v>76</v>
      </c>
    </row>
    <row r="6715" spans="1:41" hidden="1" x14ac:dyDescent="0.25">
      <c r="A6715" t="s">
        <v>27902</v>
      </c>
      <c r="B6715" t="s">
        <v>27903</v>
      </c>
      <c r="C6715" s="1" t="str">
        <f t="shared" si="424"/>
        <v>21:1066</v>
      </c>
      <c r="D6715" s="1" t="str">
        <f t="shared" si="425"/>
        <v>21:0125</v>
      </c>
      <c r="E6715" t="s">
        <v>27904</v>
      </c>
      <c r="F6715" t="s">
        <v>27905</v>
      </c>
      <c r="H6715">
        <v>51.603602700000003</v>
      </c>
      <c r="I6715">
        <v>-118.7555139</v>
      </c>
      <c r="J6715" s="1" t="str">
        <f t="shared" si="422"/>
        <v>NGR bulk stream sediment</v>
      </c>
      <c r="K6715" s="1" t="str">
        <f t="shared" si="423"/>
        <v>&lt;177 micron (NGR)</v>
      </c>
      <c r="L6715">
        <v>15</v>
      </c>
      <c r="M6715" t="s">
        <v>117</v>
      </c>
      <c r="N6715">
        <v>258</v>
      </c>
      <c r="O6715" t="s">
        <v>47</v>
      </c>
      <c r="P6715" t="s">
        <v>51</v>
      </c>
      <c r="Q6715" t="s">
        <v>487</v>
      </c>
      <c r="R6715" t="s">
        <v>129</v>
      </c>
      <c r="S6715" t="s">
        <v>1121</v>
      </c>
      <c r="T6715" t="s">
        <v>90</v>
      </c>
      <c r="U6715" t="s">
        <v>590</v>
      </c>
      <c r="V6715" t="s">
        <v>78</v>
      </c>
      <c r="W6715" t="s">
        <v>129</v>
      </c>
      <c r="X6715" t="s">
        <v>137</v>
      </c>
      <c r="Y6715" t="s">
        <v>237</v>
      </c>
      <c r="Z6715" t="s">
        <v>199</v>
      </c>
      <c r="AA6715" t="s">
        <v>46</v>
      </c>
      <c r="AB6715" t="s">
        <v>235</v>
      </c>
      <c r="AC6715" t="s">
        <v>112</v>
      </c>
      <c r="AD6715" t="s">
        <v>597</v>
      </c>
      <c r="AE6715" t="s">
        <v>56</v>
      </c>
      <c r="AF6715" t="s">
        <v>209</v>
      </c>
      <c r="AG6715" t="s">
        <v>876</v>
      </c>
      <c r="AH6715" t="s">
        <v>55</v>
      </c>
      <c r="AI6715" t="s">
        <v>63</v>
      </c>
      <c r="AJ6715" t="s">
        <v>3895</v>
      </c>
      <c r="AK6715" t="s">
        <v>52</v>
      </c>
      <c r="AL6715" t="s">
        <v>47</v>
      </c>
      <c r="AM6715" t="s">
        <v>47</v>
      </c>
      <c r="AN6715" t="s">
        <v>1780</v>
      </c>
      <c r="AO6715" t="s">
        <v>99</v>
      </c>
    </row>
    <row r="6716" spans="1:41" hidden="1" x14ac:dyDescent="0.25">
      <c r="A6716" t="s">
        <v>27906</v>
      </c>
      <c r="B6716" t="s">
        <v>27907</v>
      </c>
      <c r="C6716" s="1" t="str">
        <f t="shared" si="424"/>
        <v>21:1066</v>
      </c>
      <c r="D6716" s="1" t="str">
        <f t="shared" si="425"/>
        <v>21:0125</v>
      </c>
      <c r="E6716" t="s">
        <v>27908</v>
      </c>
      <c r="F6716" t="s">
        <v>27909</v>
      </c>
      <c r="H6716">
        <v>51.593109499999997</v>
      </c>
      <c r="I6716">
        <v>-118.7529437</v>
      </c>
      <c r="J6716" s="1" t="str">
        <f t="shared" si="422"/>
        <v>NGR bulk stream sediment</v>
      </c>
      <c r="K6716" s="1" t="str">
        <f t="shared" si="423"/>
        <v>&lt;177 micron (NGR)</v>
      </c>
      <c r="L6716">
        <v>15</v>
      </c>
      <c r="M6716" t="s">
        <v>136</v>
      </c>
      <c r="N6716">
        <v>259</v>
      </c>
      <c r="O6716" t="s">
        <v>61</v>
      </c>
      <c r="P6716" t="s">
        <v>122</v>
      </c>
      <c r="Q6716" t="s">
        <v>862</v>
      </c>
      <c r="R6716" t="s">
        <v>62</v>
      </c>
      <c r="S6716" t="s">
        <v>100</v>
      </c>
      <c r="T6716" t="s">
        <v>52</v>
      </c>
      <c r="U6716" t="s">
        <v>462</v>
      </c>
      <c r="V6716" t="s">
        <v>185</v>
      </c>
      <c r="W6716" t="s">
        <v>101</v>
      </c>
      <c r="X6716" t="s">
        <v>51</v>
      </c>
      <c r="Y6716" t="s">
        <v>186</v>
      </c>
      <c r="Z6716" t="s">
        <v>56</v>
      </c>
      <c r="AA6716" t="s">
        <v>46</v>
      </c>
      <c r="AB6716" t="s">
        <v>198</v>
      </c>
      <c r="AC6716" t="s">
        <v>58</v>
      </c>
      <c r="AD6716" t="s">
        <v>120</v>
      </c>
      <c r="AE6716" t="s">
        <v>56</v>
      </c>
      <c r="AF6716" t="s">
        <v>188</v>
      </c>
      <c r="AG6716" t="s">
        <v>137</v>
      </c>
      <c r="AH6716" t="s">
        <v>110</v>
      </c>
      <c r="AI6716" t="s">
        <v>46</v>
      </c>
      <c r="AJ6716" t="s">
        <v>127</v>
      </c>
      <c r="AK6716" t="s">
        <v>72</v>
      </c>
      <c r="AL6716" t="s">
        <v>47</v>
      </c>
      <c r="AM6716" t="s">
        <v>47</v>
      </c>
      <c r="AN6716" t="s">
        <v>915</v>
      </c>
      <c r="AO6716" t="s">
        <v>267</v>
      </c>
    </row>
    <row r="6717" spans="1:41" hidden="1" x14ac:dyDescent="0.25">
      <c r="A6717" t="s">
        <v>27910</v>
      </c>
      <c r="B6717" t="s">
        <v>27911</v>
      </c>
      <c r="C6717" s="1" t="str">
        <f t="shared" si="424"/>
        <v>21:1066</v>
      </c>
      <c r="D6717" s="1" t="str">
        <f t="shared" si="425"/>
        <v>21:0125</v>
      </c>
      <c r="E6717" t="s">
        <v>27912</v>
      </c>
      <c r="F6717" t="s">
        <v>27913</v>
      </c>
      <c r="H6717">
        <v>51.571696199999998</v>
      </c>
      <c r="I6717">
        <v>-118.7426823</v>
      </c>
      <c r="J6717" s="1" t="str">
        <f t="shared" si="422"/>
        <v>NGR bulk stream sediment</v>
      </c>
      <c r="K6717" s="1" t="str">
        <f t="shared" si="423"/>
        <v>&lt;177 micron (NGR)</v>
      </c>
      <c r="L6717">
        <v>15</v>
      </c>
      <c r="M6717" t="s">
        <v>157</v>
      </c>
      <c r="N6717">
        <v>260</v>
      </c>
      <c r="O6717" t="s">
        <v>235</v>
      </c>
      <c r="P6717" t="s">
        <v>47</v>
      </c>
      <c r="Q6717" t="s">
        <v>234</v>
      </c>
      <c r="R6717" t="s">
        <v>62</v>
      </c>
      <c r="S6717" t="s">
        <v>184</v>
      </c>
      <c r="T6717" t="s">
        <v>137</v>
      </c>
      <c r="U6717" t="s">
        <v>144</v>
      </c>
      <c r="V6717" t="s">
        <v>235</v>
      </c>
      <c r="W6717" t="s">
        <v>63</v>
      </c>
      <c r="X6717" t="s">
        <v>73</v>
      </c>
      <c r="Y6717" t="s">
        <v>290</v>
      </c>
      <c r="Z6717" t="s">
        <v>56</v>
      </c>
      <c r="AA6717" t="s">
        <v>46</v>
      </c>
      <c r="AB6717" t="s">
        <v>46</v>
      </c>
      <c r="AC6717" t="s">
        <v>58</v>
      </c>
      <c r="AD6717" t="s">
        <v>236</v>
      </c>
      <c r="AE6717" t="s">
        <v>56</v>
      </c>
      <c r="AF6717" t="s">
        <v>143</v>
      </c>
      <c r="AG6717" t="s">
        <v>118</v>
      </c>
      <c r="AH6717" t="s">
        <v>64</v>
      </c>
      <c r="AI6717" t="s">
        <v>174</v>
      </c>
      <c r="AJ6717" t="s">
        <v>50</v>
      </c>
      <c r="AK6717" t="s">
        <v>437</v>
      </c>
      <c r="AL6717" t="s">
        <v>47</v>
      </c>
      <c r="AM6717" t="s">
        <v>47</v>
      </c>
      <c r="AN6717" t="s">
        <v>725</v>
      </c>
      <c r="AO6717" t="s">
        <v>269</v>
      </c>
    </row>
    <row r="6718" spans="1:41" hidden="1" x14ac:dyDescent="0.25">
      <c r="A6718" t="s">
        <v>27914</v>
      </c>
      <c r="B6718" t="s">
        <v>27915</v>
      </c>
      <c r="C6718" s="1" t="str">
        <f t="shared" si="424"/>
        <v>21:1066</v>
      </c>
      <c r="D6718" s="1" t="str">
        <f t="shared" si="425"/>
        <v>21:0125</v>
      </c>
      <c r="E6718" t="s">
        <v>27916</v>
      </c>
      <c r="F6718" t="s">
        <v>27917</v>
      </c>
      <c r="H6718">
        <v>51.550316299999999</v>
      </c>
      <c r="I6718">
        <v>-118.76452620000001</v>
      </c>
      <c r="J6718" s="1" t="str">
        <f t="shared" si="422"/>
        <v>NGR bulk stream sediment</v>
      </c>
      <c r="K6718" s="1" t="str">
        <f t="shared" si="423"/>
        <v>&lt;177 micron (NGR)</v>
      </c>
      <c r="L6718">
        <v>15</v>
      </c>
      <c r="M6718" t="s">
        <v>170</v>
      </c>
      <c r="N6718">
        <v>261</v>
      </c>
      <c r="O6718" t="s">
        <v>110</v>
      </c>
      <c r="P6718" t="s">
        <v>267</v>
      </c>
      <c r="Q6718" t="s">
        <v>215</v>
      </c>
      <c r="R6718" t="s">
        <v>62</v>
      </c>
      <c r="S6718" t="s">
        <v>372</v>
      </c>
      <c r="T6718" t="s">
        <v>85</v>
      </c>
      <c r="U6718" t="s">
        <v>251</v>
      </c>
      <c r="V6718" t="s">
        <v>54</v>
      </c>
      <c r="W6718" t="s">
        <v>455</v>
      </c>
      <c r="X6718" t="s">
        <v>127</v>
      </c>
      <c r="Y6718" t="s">
        <v>431</v>
      </c>
      <c r="Z6718" t="s">
        <v>56</v>
      </c>
      <c r="AA6718" t="s">
        <v>46</v>
      </c>
      <c r="AB6718" t="s">
        <v>174</v>
      </c>
      <c r="AC6718" t="s">
        <v>58</v>
      </c>
      <c r="AD6718" t="s">
        <v>75</v>
      </c>
      <c r="AE6718" t="s">
        <v>380</v>
      </c>
      <c r="AF6718" t="s">
        <v>181</v>
      </c>
      <c r="AG6718" t="s">
        <v>2276</v>
      </c>
      <c r="AH6718" t="s">
        <v>79</v>
      </c>
      <c r="AI6718" t="s">
        <v>173</v>
      </c>
      <c r="AJ6718" t="s">
        <v>21749</v>
      </c>
      <c r="AK6718" t="s">
        <v>55</v>
      </c>
      <c r="AL6718" t="s">
        <v>47</v>
      </c>
      <c r="AM6718" t="s">
        <v>122</v>
      </c>
      <c r="AN6718" t="s">
        <v>1069</v>
      </c>
      <c r="AO6718" t="s">
        <v>137</v>
      </c>
    </row>
    <row r="6719" spans="1:41" hidden="1" x14ac:dyDescent="0.25">
      <c r="A6719" t="s">
        <v>27918</v>
      </c>
      <c r="B6719" t="s">
        <v>27919</v>
      </c>
      <c r="C6719" s="1" t="str">
        <f t="shared" si="424"/>
        <v>21:1066</v>
      </c>
      <c r="D6719" s="1" t="str">
        <f t="shared" si="425"/>
        <v>21:0125</v>
      </c>
      <c r="E6719" t="s">
        <v>27920</v>
      </c>
      <c r="F6719" t="s">
        <v>27921</v>
      </c>
      <c r="H6719">
        <v>51.564189900000002</v>
      </c>
      <c r="I6719">
        <v>-118.79438159999999</v>
      </c>
      <c r="J6719" s="1" t="str">
        <f t="shared" si="422"/>
        <v>NGR bulk stream sediment</v>
      </c>
      <c r="K6719" s="1" t="str">
        <f t="shared" si="423"/>
        <v>&lt;177 micron (NGR)</v>
      </c>
      <c r="L6719">
        <v>15</v>
      </c>
      <c r="M6719" t="s">
        <v>180</v>
      </c>
      <c r="N6719">
        <v>262</v>
      </c>
      <c r="O6719" t="s">
        <v>123</v>
      </c>
      <c r="P6719" t="s">
        <v>47</v>
      </c>
      <c r="Q6719" t="s">
        <v>832</v>
      </c>
      <c r="R6719" t="s">
        <v>62</v>
      </c>
      <c r="S6719" t="s">
        <v>695</v>
      </c>
      <c r="T6719" t="s">
        <v>85</v>
      </c>
      <c r="U6719" t="s">
        <v>146</v>
      </c>
      <c r="V6719" t="s">
        <v>46</v>
      </c>
      <c r="W6719" t="s">
        <v>142</v>
      </c>
      <c r="X6719" t="s">
        <v>108</v>
      </c>
      <c r="Y6719" t="s">
        <v>237</v>
      </c>
      <c r="Z6719" t="s">
        <v>56</v>
      </c>
      <c r="AA6719" t="s">
        <v>46</v>
      </c>
      <c r="AB6719" t="s">
        <v>149</v>
      </c>
      <c r="AC6719" t="s">
        <v>58</v>
      </c>
      <c r="AD6719" t="s">
        <v>190</v>
      </c>
      <c r="AE6719" t="s">
        <v>56</v>
      </c>
      <c r="AF6719" t="s">
        <v>85</v>
      </c>
      <c r="AG6719" t="s">
        <v>971</v>
      </c>
      <c r="AH6719" t="s">
        <v>319</v>
      </c>
      <c r="AI6719" t="s">
        <v>110</v>
      </c>
      <c r="AJ6719" t="s">
        <v>3889</v>
      </c>
      <c r="AK6719" t="s">
        <v>108</v>
      </c>
      <c r="AL6719" t="s">
        <v>103</v>
      </c>
      <c r="AM6719" t="s">
        <v>47</v>
      </c>
      <c r="AN6719" t="s">
        <v>468</v>
      </c>
      <c r="AO6719" t="s">
        <v>145</v>
      </c>
    </row>
    <row r="6720" spans="1:41" hidden="1" x14ac:dyDescent="0.25">
      <c r="A6720" t="s">
        <v>27922</v>
      </c>
      <c r="B6720" t="s">
        <v>27923</v>
      </c>
      <c r="C6720" s="1" t="str">
        <f t="shared" si="424"/>
        <v>21:1066</v>
      </c>
      <c r="D6720" s="1" t="str">
        <f t="shared" si="425"/>
        <v>21:0125</v>
      </c>
      <c r="E6720" t="s">
        <v>27924</v>
      </c>
      <c r="F6720" t="s">
        <v>27925</v>
      </c>
      <c r="H6720">
        <v>51.597928500000002</v>
      </c>
      <c r="I6720">
        <v>-118.7811415</v>
      </c>
      <c r="J6720" s="1" t="str">
        <f t="shared" si="422"/>
        <v>NGR bulk stream sediment</v>
      </c>
      <c r="K6720" s="1" t="str">
        <f t="shared" si="423"/>
        <v>&lt;177 micron (NGR)</v>
      </c>
      <c r="L6720">
        <v>15</v>
      </c>
      <c r="M6720" t="s">
        <v>195</v>
      </c>
      <c r="N6720">
        <v>263</v>
      </c>
      <c r="O6720" t="s">
        <v>235</v>
      </c>
      <c r="P6720" t="s">
        <v>52</v>
      </c>
      <c r="Q6720" t="s">
        <v>281</v>
      </c>
      <c r="R6720" t="s">
        <v>307</v>
      </c>
      <c r="S6720" t="s">
        <v>431</v>
      </c>
      <c r="T6720" t="s">
        <v>66</v>
      </c>
      <c r="U6720" t="s">
        <v>589</v>
      </c>
      <c r="V6720" t="s">
        <v>161</v>
      </c>
      <c r="W6720" t="s">
        <v>151</v>
      </c>
      <c r="X6720" t="s">
        <v>73</v>
      </c>
      <c r="Y6720" t="s">
        <v>251</v>
      </c>
      <c r="Z6720" t="s">
        <v>56</v>
      </c>
      <c r="AA6720" t="s">
        <v>46</v>
      </c>
      <c r="AB6720" t="s">
        <v>46</v>
      </c>
      <c r="AC6720" t="s">
        <v>58</v>
      </c>
      <c r="AD6720" t="s">
        <v>126</v>
      </c>
      <c r="AE6720" t="s">
        <v>56</v>
      </c>
      <c r="AF6720" t="s">
        <v>55</v>
      </c>
      <c r="AG6720" t="s">
        <v>85</v>
      </c>
      <c r="AH6720" t="s">
        <v>206</v>
      </c>
      <c r="AI6720" t="s">
        <v>87</v>
      </c>
      <c r="AJ6720" t="s">
        <v>1347</v>
      </c>
      <c r="AK6720" t="s">
        <v>51</v>
      </c>
      <c r="AL6720" t="s">
        <v>47</v>
      </c>
      <c r="AM6720" t="s">
        <v>47</v>
      </c>
      <c r="AN6720" t="s">
        <v>432</v>
      </c>
      <c r="AO6720" t="s">
        <v>47</v>
      </c>
    </row>
    <row r="6721" spans="1:41" hidden="1" x14ac:dyDescent="0.25">
      <c r="A6721" t="s">
        <v>27926</v>
      </c>
      <c r="B6721" t="s">
        <v>27927</v>
      </c>
      <c r="C6721" s="1" t="str">
        <f t="shared" si="424"/>
        <v>21:1066</v>
      </c>
      <c r="D6721" s="1" t="str">
        <f t="shared" si="425"/>
        <v>21:0125</v>
      </c>
      <c r="E6721" t="s">
        <v>27928</v>
      </c>
      <c r="F6721" t="s">
        <v>27929</v>
      </c>
      <c r="H6721">
        <v>51.651003600000003</v>
      </c>
      <c r="I6721">
        <v>-118.7479768</v>
      </c>
      <c r="J6721" s="1" t="str">
        <f t="shared" si="422"/>
        <v>NGR bulk stream sediment</v>
      </c>
      <c r="K6721" s="1" t="str">
        <f t="shared" si="423"/>
        <v>&lt;177 micron (NGR)</v>
      </c>
      <c r="L6721">
        <v>15</v>
      </c>
      <c r="M6721" t="s">
        <v>205</v>
      </c>
      <c r="N6721">
        <v>264</v>
      </c>
      <c r="O6721" t="s">
        <v>57</v>
      </c>
      <c r="P6721" t="s">
        <v>47</v>
      </c>
      <c r="Q6721" t="s">
        <v>1130</v>
      </c>
      <c r="R6721" t="s">
        <v>437</v>
      </c>
      <c r="S6721" t="s">
        <v>391</v>
      </c>
      <c r="T6721" t="s">
        <v>209</v>
      </c>
      <c r="U6721" t="s">
        <v>184</v>
      </c>
      <c r="V6721" t="s">
        <v>110</v>
      </c>
      <c r="W6721" t="s">
        <v>109</v>
      </c>
      <c r="X6721" t="s">
        <v>330</v>
      </c>
      <c r="Y6721" t="s">
        <v>184</v>
      </c>
      <c r="Z6721" t="s">
        <v>56</v>
      </c>
      <c r="AA6721" t="s">
        <v>46</v>
      </c>
      <c r="AB6721" t="s">
        <v>174</v>
      </c>
      <c r="AC6721" t="s">
        <v>145</v>
      </c>
      <c r="AD6721" t="s">
        <v>462</v>
      </c>
      <c r="AE6721" t="s">
        <v>84</v>
      </c>
      <c r="AF6721" t="s">
        <v>108</v>
      </c>
      <c r="AG6721" t="s">
        <v>1436</v>
      </c>
      <c r="AH6721" t="s">
        <v>52</v>
      </c>
      <c r="AI6721" t="s">
        <v>64</v>
      </c>
      <c r="AJ6721" t="s">
        <v>3288</v>
      </c>
      <c r="AK6721" t="s">
        <v>52</v>
      </c>
      <c r="AL6721" t="s">
        <v>47</v>
      </c>
      <c r="AM6721" t="s">
        <v>47</v>
      </c>
      <c r="AN6721" t="s">
        <v>65</v>
      </c>
      <c r="AO6721" t="s">
        <v>85</v>
      </c>
    </row>
    <row r="6722" spans="1:41" hidden="1" x14ac:dyDescent="0.25">
      <c r="A6722" t="s">
        <v>27930</v>
      </c>
      <c r="B6722" t="s">
        <v>27931</v>
      </c>
      <c r="C6722" s="1" t="str">
        <f t="shared" si="424"/>
        <v>21:1066</v>
      </c>
      <c r="D6722" s="1" t="str">
        <f t="shared" si="425"/>
        <v>21:0125</v>
      </c>
      <c r="E6722" t="s">
        <v>27932</v>
      </c>
      <c r="F6722" t="s">
        <v>27933</v>
      </c>
      <c r="H6722">
        <v>51.654234600000002</v>
      </c>
      <c r="I6722">
        <v>-118.752048</v>
      </c>
      <c r="J6722" s="1" t="str">
        <f t="shared" ref="J6722:J6785" si="426">HYPERLINK("http://geochem.nrcan.gc.ca/cdogs/content/kwd/kwd020030_e.htm", "NGR bulk stream sediment")</f>
        <v>NGR bulk stream sediment</v>
      </c>
      <c r="K6722" s="1" t="str">
        <f t="shared" ref="K6722:K6785" si="427">HYPERLINK("http://geochem.nrcan.gc.ca/cdogs/content/kwd/kwd080006_e.htm", "&lt;177 micron (NGR)")</f>
        <v>&lt;177 micron (NGR)</v>
      </c>
      <c r="L6722">
        <v>15</v>
      </c>
      <c r="M6722" t="s">
        <v>214</v>
      </c>
      <c r="N6722">
        <v>265</v>
      </c>
      <c r="O6722" t="s">
        <v>62</v>
      </c>
      <c r="P6722" t="s">
        <v>47</v>
      </c>
      <c r="Q6722" t="s">
        <v>385</v>
      </c>
      <c r="R6722" t="s">
        <v>62</v>
      </c>
      <c r="S6722" t="s">
        <v>89</v>
      </c>
      <c r="T6722" t="s">
        <v>267</v>
      </c>
      <c r="U6722" t="s">
        <v>146</v>
      </c>
      <c r="V6722" t="s">
        <v>81</v>
      </c>
      <c r="W6722" t="s">
        <v>123</v>
      </c>
      <c r="X6722" t="s">
        <v>52</v>
      </c>
      <c r="Y6722" t="s">
        <v>226</v>
      </c>
      <c r="Z6722" t="s">
        <v>56</v>
      </c>
      <c r="AA6722" t="s">
        <v>46</v>
      </c>
      <c r="AB6722" t="s">
        <v>54</v>
      </c>
      <c r="AC6722" t="s">
        <v>58</v>
      </c>
      <c r="AD6722" t="s">
        <v>77</v>
      </c>
      <c r="AE6722" t="s">
        <v>56</v>
      </c>
      <c r="AF6722" t="s">
        <v>108</v>
      </c>
      <c r="AG6722" t="s">
        <v>946</v>
      </c>
      <c r="AH6722" t="s">
        <v>51</v>
      </c>
      <c r="AI6722" t="s">
        <v>61</v>
      </c>
      <c r="AJ6722" t="s">
        <v>10984</v>
      </c>
      <c r="AK6722" t="s">
        <v>73</v>
      </c>
      <c r="AL6722" t="s">
        <v>47</v>
      </c>
      <c r="AM6722" t="s">
        <v>47</v>
      </c>
      <c r="AN6722" t="s">
        <v>662</v>
      </c>
      <c r="AO6722" t="s">
        <v>55</v>
      </c>
    </row>
    <row r="6723" spans="1:41" hidden="1" x14ac:dyDescent="0.25">
      <c r="A6723" t="s">
        <v>27934</v>
      </c>
      <c r="B6723" t="s">
        <v>27935</v>
      </c>
      <c r="C6723" s="1" t="str">
        <f t="shared" si="424"/>
        <v>21:1066</v>
      </c>
      <c r="D6723" s="1" t="str">
        <f t="shared" si="425"/>
        <v>21:0125</v>
      </c>
      <c r="E6723" t="s">
        <v>27936</v>
      </c>
      <c r="F6723" t="s">
        <v>27937</v>
      </c>
      <c r="H6723">
        <v>51.664390500000003</v>
      </c>
      <c r="I6723">
        <v>-118.7140749</v>
      </c>
      <c r="J6723" s="1" t="str">
        <f t="shared" si="426"/>
        <v>NGR bulk stream sediment</v>
      </c>
      <c r="K6723" s="1" t="str">
        <f t="shared" si="427"/>
        <v>&lt;177 micron (NGR)</v>
      </c>
      <c r="L6723">
        <v>15</v>
      </c>
      <c r="M6723" t="s">
        <v>223</v>
      </c>
      <c r="N6723">
        <v>266</v>
      </c>
      <c r="O6723" t="s">
        <v>62</v>
      </c>
      <c r="P6723" t="s">
        <v>103</v>
      </c>
      <c r="Q6723" t="s">
        <v>802</v>
      </c>
      <c r="R6723" t="s">
        <v>62</v>
      </c>
      <c r="S6723" t="s">
        <v>391</v>
      </c>
      <c r="T6723" t="s">
        <v>267</v>
      </c>
      <c r="U6723" t="s">
        <v>146</v>
      </c>
      <c r="V6723" t="s">
        <v>125</v>
      </c>
      <c r="W6723" t="s">
        <v>51</v>
      </c>
      <c r="X6723" t="s">
        <v>51</v>
      </c>
      <c r="Y6723" t="s">
        <v>146</v>
      </c>
      <c r="Z6723" t="s">
        <v>56</v>
      </c>
      <c r="AA6723" t="s">
        <v>46</v>
      </c>
      <c r="AB6723" t="s">
        <v>54</v>
      </c>
      <c r="AC6723" t="s">
        <v>98</v>
      </c>
      <c r="AD6723" t="s">
        <v>667</v>
      </c>
      <c r="AE6723" t="s">
        <v>56</v>
      </c>
      <c r="AF6723" t="s">
        <v>76</v>
      </c>
      <c r="AG6723" t="s">
        <v>108</v>
      </c>
      <c r="AH6723" t="s">
        <v>86</v>
      </c>
      <c r="AI6723" t="s">
        <v>61</v>
      </c>
      <c r="AJ6723" t="s">
        <v>2244</v>
      </c>
      <c r="AK6723" t="s">
        <v>270</v>
      </c>
      <c r="AL6723" t="s">
        <v>47</v>
      </c>
      <c r="AM6723" t="s">
        <v>47</v>
      </c>
      <c r="AN6723" t="s">
        <v>65</v>
      </c>
      <c r="AO6723" t="s">
        <v>330</v>
      </c>
    </row>
    <row r="6724" spans="1:41" hidden="1" x14ac:dyDescent="0.25">
      <c r="A6724" t="s">
        <v>27938</v>
      </c>
      <c r="B6724" t="s">
        <v>27939</v>
      </c>
      <c r="C6724" s="1" t="str">
        <f t="shared" si="424"/>
        <v>21:1066</v>
      </c>
      <c r="D6724" s="1" t="str">
        <f t="shared" si="425"/>
        <v>21:0125</v>
      </c>
      <c r="E6724" t="s">
        <v>27940</v>
      </c>
      <c r="F6724" t="s">
        <v>27941</v>
      </c>
      <c r="H6724">
        <v>51.691127000000002</v>
      </c>
      <c r="I6724">
        <v>-118.72268149999999</v>
      </c>
      <c r="J6724" s="1" t="str">
        <f t="shared" si="426"/>
        <v>NGR bulk stream sediment</v>
      </c>
      <c r="K6724" s="1" t="str">
        <f t="shared" si="427"/>
        <v>&lt;177 micron (NGR)</v>
      </c>
      <c r="L6724">
        <v>15</v>
      </c>
      <c r="M6724" t="s">
        <v>233</v>
      </c>
      <c r="N6724">
        <v>267</v>
      </c>
      <c r="O6724" t="s">
        <v>174</v>
      </c>
      <c r="P6724" t="s">
        <v>99</v>
      </c>
      <c r="Q6724" t="s">
        <v>356</v>
      </c>
      <c r="R6724" t="s">
        <v>90</v>
      </c>
      <c r="S6724" t="s">
        <v>226</v>
      </c>
      <c r="T6724" t="s">
        <v>145</v>
      </c>
      <c r="U6724" t="s">
        <v>184</v>
      </c>
      <c r="V6724" t="s">
        <v>60</v>
      </c>
      <c r="W6724" t="s">
        <v>103</v>
      </c>
      <c r="X6724" t="s">
        <v>51</v>
      </c>
      <c r="Y6724" t="s">
        <v>77</v>
      </c>
      <c r="Z6724" t="s">
        <v>56</v>
      </c>
      <c r="AA6724" t="s">
        <v>46</v>
      </c>
      <c r="AB6724" t="s">
        <v>53</v>
      </c>
      <c r="AC6724" t="s">
        <v>99</v>
      </c>
      <c r="AD6724" t="s">
        <v>331</v>
      </c>
      <c r="AE6724" t="s">
        <v>62</v>
      </c>
      <c r="AF6724" t="s">
        <v>55</v>
      </c>
      <c r="AG6724" t="s">
        <v>855</v>
      </c>
      <c r="AH6724" t="s">
        <v>122</v>
      </c>
      <c r="AI6724" t="s">
        <v>185</v>
      </c>
      <c r="AJ6724" t="s">
        <v>127</v>
      </c>
      <c r="AK6724" t="s">
        <v>86</v>
      </c>
      <c r="AL6724" t="s">
        <v>47</v>
      </c>
      <c r="AM6724" t="s">
        <v>47</v>
      </c>
      <c r="AN6724" t="s">
        <v>65</v>
      </c>
      <c r="AO6724" t="s">
        <v>103</v>
      </c>
    </row>
    <row r="6725" spans="1:41" hidden="1" x14ac:dyDescent="0.25">
      <c r="A6725" t="s">
        <v>27942</v>
      </c>
      <c r="B6725" t="s">
        <v>27943</v>
      </c>
      <c r="C6725" s="1" t="str">
        <f t="shared" si="424"/>
        <v>21:1066</v>
      </c>
      <c r="D6725" s="1" t="str">
        <f t="shared" si="425"/>
        <v>21:0125</v>
      </c>
      <c r="E6725" t="s">
        <v>27944</v>
      </c>
      <c r="F6725" t="s">
        <v>27945</v>
      </c>
      <c r="H6725">
        <v>51.716514400000001</v>
      </c>
      <c r="I6725">
        <v>-118.7202008</v>
      </c>
      <c r="J6725" s="1" t="str">
        <f t="shared" si="426"/>
        <v>NGR bulk stream sediment</v>
      </c>
      <c r="K6725" s="1" t="str">
        <f t="shared" si="427"/>
        <v>&lt;177 micron (NGR)</v>
      </c>
      <c r="L6725">
        <v>15</v>
      </c>
      <c r="M6725" t="s">
        <v>248</v>
      </c>
      <c r="N6725">
        <v>268</v>
      </c>
      <c r="O6725" t="s">
        <v>87</v>
      </c>
      <c r="P6725" t="s">
        <v>47</v>
      </c>
      <c r="Q6725" t="s">
        <v>780</v>
      </c>
      <c r="R6725" t="s">
        <v>85</v>
      </c>
      <c r="S6725" t="s">
        <v>391</v>
      </c>
      <c r="T6725" t="s">
        <v>217</v>
      </c>
      <c r="U6725" t="s">
        <v>372</v>
      </c>
      <c r="V6725" t="s">
        <v>101</v>
      </c>
      <c r="W6725" t="s">
        <v>228</v>
      </c>
      <c r="X6725" t="s">
        <v>58</v>
      </c>
      <c r="Y6725" t="s">
        <v>597</v>
      </c>
      <c r="Z6725" t="s">
        <v>56</v>
      </c>
      <c r="AA6725" t="s">
        <v>46</v>
      </c>
      <c r="AB6725" t="s">
        <v>149</v>
      </c>
      <c r="AC6725" t="s">
        <v>240</v>
      </c>
      <c r="AD6725" t="s">
        <v>183</v>
      </c>
      <c r="AE6725" t="s">
        <v>56</v>
      </c>
      <c r="AF6725" t="s">
        <v>108</v>
      </c>
      <c r="AG6725" t="s">
        <v>267</v>
      </c>
      <c r="AH6725" t="s">
        <v>455</v>
      </c>
      <c r="AI6725" t="s">
        <v>47</v>
      </c>
      <c r="AJ6725" t="s">
        <v>3889</v>
      </c>
      <c r="AK6725" t="s">
        <v>292</v>
      </c>
      <c r="AL6725" t="s">
        <v>47</v>
      </c>
      <c r="AM6725" t="s">
        <v>47</v>
      </c>
      <c r="AN6725" t="s">
        <v>65</v>
      </c>
      <c r="AO6725" t="s">
        <v>58</v>
      </c>
    </row>
    <row r="6726" spans="1:41" hidden="1" x14ac:dyDescent="0.25">
      <c r="A6726" t="s">
        <v>27946</v>
      </c>
      <c r="B6726" t="s">
        <v>27947</v>
      </c>
      <c r="C6726" s="1" t="str">
        <f t="shared" si="424"/>
        <v>21:1066</v>
      </c>
      <c r="D6726" s="1" t="str">
        <f t="shared" si="425"/>
        <v>21:0125</v>
      </c>
      <c r="E6726" t="s">
        <v>27948</v>
      </c>
      <c r="F6726" t="s">
        <v>27949</v>
      </c>
      <c r="H6726">
        <v>51.745336999999999</v>
      </c>
      <c r="I6726">
        <v>-118.70040640000001</v>
      </c>
      <c r="J6726" s="1" t="str">
        <f t="shared" si="426"/>
        <v>NGR bulk stream sediment</v>
      </c>
      <c r="K6726" s="1" t="str">
        <f t="shared" si="427"/>
        <v>&lt;177 micron (NGR)</v>
      </c>
      <c r="L6726">
        <v>15</v>
      </c>
      <c r="M6726" t="s">
        <v>256</v>
      </c>
      <c r="N6726">
        <v>269</v>
      </c>
      <c r="O6726" t="s">
        <v>149</v>
      </c>
      <c r="P6726" t="s">
        <v>47</v>
      </c>
      <c r="Q6726" t="s">
        <v>275</v>
      </c>
      <c r="R6726" t="s">
        <v>62</v>
      </c>
      <c r="S6726" t="s">
        <v>590</v>
      </c>
      <c r="T6726" t="s">
        <v>137</v>
      </c>
      <c r="U6726" t="s">
        <v>226</v>
      </c>
      <c r="V6726" t="s">
        <v>149</v>
      </c>
      <c r="W6726" t="s">
        <v>63</v>
      </c>
      <c r="X6726" t="s">
        <v>137</v>
      </c>
      <c r="Y6726" t="s">
        <v>106</v>
      </c>
      <c r="Z6726" t="s">
        <v>199</v>
      </c>
      <c r="AA6726" t="s">
        <v>46</v>
      </c>
      <c r="AB6726" t="s">
        <v>53</v>
      </c>
      <c r="AC6726" t="s">
        <v>175</v>
      </c>
      <c r="AD6726" t="s">
        <v>124</v>
      </c>
      <c r="AE6726" t="s">
        <v>56</v>
      </c>
      <c r="AF6726" t="s">
        <v>274</v>
      </c>
      <c r="AG6726" t="s">
        <v>2043</v>
      </c>
      <c r="AH6726" t="s">
        <v>110</v>
      </c>
      <c r="AI6726" t="s">
        <v>174</v>
      </c>
      <c r="AJ6726" t="s">
        <v>217</v>
      </c>
      <c r="AK6726" t="s">
        <v>72</v>
      </c>
      <c r="AL6726" t="s">
        <v>47</v>
      </c>
      <c r="AM6726" t="s">
        <v>47</v>
      </c>
      <c r="AN6726" t="s">
        <v>533</v>
      </c>
      <c r="AO6726" t="s">
        <v>104</v>
      </c>
    </row>
    <row r="6727" spans="1:41" hidden="1" x14ac:dyDescent="0.25">
      <c r="A6727" t="s">
        <v>27950</v>
      </c>
      <c r="B6727" t="s">
        <v>27951</v>
      </c>
      <c r="C6727" s="1" t="str">
        <f t="shared" si="424"/>
        <v>21:1066</v>
      </c>
      <c r="D6727" s="1" t="str">
        <f t="shared" si="425"/>
        <v>21:0125</v>
      </c>
      <c r="E6727" t="s">
        <v>27952</v>
      </c>
      <c r="F6727" t="s">
        <v>27953</v>
      </c>
      <c r="H6727">
        <v>51.799026699999999</v>
      </c>
      <c r="I6727">
        <v>-118.6776382</v>
      </c>
      <c r="J6727" s="1" t="str">
        <f t="shared" si="426"/>
        <v>NGR bulk stream sediment</v>
      </c>
      <c r="K6727" s="1" t="str">
        <f t="shared" si="427"/>
        <v>&lt;177 micron (NGR)</v>
      </c>
      <c r="L6727">
        <v>15</v>
      </c>
      <c r="M6727" t="s">
        <v>265</v>
      </c>
      <c r="N6727">
        <v>270</v>
      </c>
      <c r="O6727" t="s">
        <v>62</v>
      </c>
      <c r="P6727" t="s">
        <v>122</v>
      </c>
      <c r="Q6727" t="s">
        <v>327</v>
      </c>
      <c r="R6727" t="s">
        <v>164</v>
      </c>
      <c r="S6727" t="s">
        <v>386</v>
      </c>
      <c r="T6727" t="s">
        <v>209</v>
      </c>
      <c r="U6727" t="s">
        <v>237</v>
      </c>
      <c r="V6727" t="s">
        <v>103</v>
      </c>
      <c r="W6727" t="s">
        <v>142</v>
      </c>
      <c r="X6727" t="s">
        <v>76</v>
      </c>
      <c r="Y6727" t="s">
        <v>829</v>
      </c>
      <c r="Z6727" t="s">
        <v>84</v>
      </c>
      <c r="AA6727" t="s">
        <v>46</v>
      </c>
      <c r="AB6727" t="s">
        <v>46</v>
      </c>
      <c r="AC6727" t="s">
        <v>104</v>
      </c>
      <c r="AD6727" t="s">
        <v>583</v>
      </c>
      <c r="AE6727" t="s">
        <v>380</v>
      </c>
      <c r="AF6727" t="s">
        <v>108</v>
      </c>
      <c r="AG6727" t="s">
        <v>3945</v>
      </c>
      <c r="AH6727" t="s">
        <v>257</v>
      </c>
      <c r="AI6727" t="s">
        <v>78</v>
      </c>
      <c r="AJ6727" t="s">
        <v>3251</v>
      </c>
      <c r="AK6727" t="s">
        <v>148</v>
      </c>
      <c r="AL6727" t="s">
        <v>47</v>
      </c>
      <c r="AM6727" t="s">
        <v>103</v>
      </c>
      <c r="AN6727" t="s">
        <v>793</v>
      </c>
      <c r="AO6727" t="s">
        <v>55</v>
      </c>
    </row>
    <row r="6728" spans="1:41" hidden="1" x14ac:dyDescent="0.25">
      <c r="A6728" t="s">
        <v>27954</v>
      </c>
      <c r="B6728" t="s">
        <v>27955</v>
      </c>
      <c r="C6728" s="1" t="str">
        <f t="shared" si="424"/>
        <v>21:1066</v>
      </c>
      <c r="D6728" s="1" t="str">
        <f t="shared" si="425"/>
        <v>21:0125</v>
      </c>
      <c r="E6728" t="s">
        <v>27956</v>
      </c>
      <c r="F6728" t="s">
        <v>27957</v>
      </c>
      <c r="H6728">
        <v>51.797324000000003</v>
      </c>
      <c r="I6728">
        <v>-118.11799240000001</v>
      </c>
      <c r="J6728" s="1" t="str">
        <f t="shared" si="426"/>
        <v>NGR bulk stream sediment</v>
      </c>
      <c r="K6728" s="1" t="str">
        <f t="shared" si="427"/>
        <v>&lt;177 micron (NGR)</v>
      </c>
      <c r="L6728">
        <v>16</v>
      </c>
      <c r="M6728" t="s">
        <v>45</v>
      </c>
      <c r="N6728">
        <v>271</v>
      </c>
      <c r="O6728" t="s">
        <v>139</v>
      </c>
      <c r="P6728" t="s">
        <v>103</v>
      </c>
      <c r="Q6728" t="s">
        <v>492</v>
      </c>
      <c r="R6728" t="s">
        <v>62</v>
      </c>
      <c r="S6728" t="s">
        <v>226</v>
      </c>
      <c r="T6728" t="s">
        <v>141</v>
      </c>
      <c r="U6728" t="s">
        <v>391</v>
      </c>
      <c r="V6728" t="s">
        <v>78</v>
      </c>
      <c r="W6728" t="s">
        <v>319</v>
      </c>
      <c r="X6728" t="s">
        <v>55</v>
      </c>
      <c r="Y6728" t="s">
        <v>300</v>
      </c>
      <c r="Z6728" t="s">
        <v>62</v>
      </c>
      <c r="AA6728" t="s">
        <v>46</v>
      </c>
      <c r="AB6728" t="s">
        <v>64</v>
      </c>
      <c r="AC6728" t="s">
        <v>59</v>
      </c>
      <c r="AD6728" t="s">
        <v>445</v>
      </c>
      <c r="AE6728" t="s">
        <v>199</v>
      </c>
      <c r="AF6728" t="s">
        <v>627</v>
      </c>
      <c r="AG6728" t="s">
        <v>1569</v>
      </c>
      <c r="AH6728" t="s">
        <v>125</v>
      </c>
      <c r="AI6728" t="s">
        <v>105</v>
      </c>
      <c r="AJ6728" t="s">
        <v>66</v>
      </c>
      <c r="AK6728" t="s">
        <v>238</v>
      </c>
      <c r="AL6728" t="s">
        <v>47</v>
      </c>
      <c r="AM6728" t="s">
        <v>103</v>
      </c>
      <c r="AN6728" t="s">
        <v>97</v>
      </c>
      <c r="AO6728" t="s">
        <v>141</v>
      </c>
    </row>
    <row r="6729" spans="1:41" hidden="1" x14ac:dyDescent="0.25">
      <c r="A6729" t="s">
        <v>27958</v>
      </c>
      <c r="B6729" t="s">
        <v>27959</v>
      </c>
      <c r="C6729" s="1" t="str">
        <f t="shared" si="424"/>
        <v>21:1066</v>
      </c>
      <c r="D6729" s="1" t="str">
        <f t="shared" si="425"/>
        <v>21:0125</v>
      </c>
      <c r="E6729" t="s">
        <v>27960</v>
      </c>
      <c r="F6729" t="s">
        <v>27961</v>
      </c>
      <c r="H6729">
        <v>51.801520500000002</v>
      </c>
      <c r="I6729">
        <v>-118.12395530000001</v>
      </c>
      <c r="J6729" s="1" t="str">
        <f t="shared" si="426"/>
        <v>NGR bulk stream sediment</v>
      </c>
      <c r="K6729" s="1" t="str">
        <f t="shared" si="427"/>
        <v>&lt;177 micron (NGR)</v>
      </c>
      <c r="L6729">
        <v>16</v>
      </c>
      <c r="M6729" t="s">
        <v>280</v>
      </c>
      <c r="N6729">
        <v>272</v>
      </c>
      <c r="O6729" t="s">
        <v>110</v>
      </c>
      <c r="P6729" t="s">
        <v>47</v>
      </c>
      <c r="Q6729" t="s">
        <v>668</v>
      </c>
      <c r="R6729" t="s">
        <v>235</v>
      </c>
      <c r="S6729" t="s">
        <v>695</v>
      </c>
      <c r="T6729" t="s">
        <v>50</v>
      </c>
      <c r="U6729" t="s">
        <v>226</v>
      </c>
      <c r="V6729" t="s">
        <v>282</v>
      </c>
      <c r="W6729" t="s">
        <v>123</v>
      </c>
      <c r="X6729" t="s">
        <v>55</v>
      </c>
      <c r="Y6729" t="s">
        <v>146</v>
      </c>
      <c r="Z6729" t="s">
        <v>57</v>
      </c>
      <c r="AA6729" t="s">
        <v>46</v>
      </c>
      <c r="AB6729" t="s">
        <v>185</v>
      </c>
      <c r="AC6729" t="s">
        <v>59</v>
      </c>
      <c r="AD6729" t="s">
        <v>350</v>
      </c>
      <c r="AE6729" t="s">
        <v>380</v>
      </c>
      <c r="AF6729" t="s">
        <v>209</v>
      </c>
      <c r="AG6729" t="s">
        <v>2281</v>
      </c>
      <c r="AH6729" t="s">
        <v>130</v>
      </c>
      <c r="AI6729" t="s">
        <v>164</v>
      </c>
      <c r="AJ6729" t="s">
        <v>8862</v>
      </c>
      <c r="AK6729" t="s">
        <v>58</v>
      </c>
      <c r="AL6729" t="s">
        <v>47</v>
      </c>
      <c r="AM6729" t="s">
        <v>73</v>
      </c>
      <c r="AN6729" t="s">
        <v>1130</v>
      </c>
      <c r="AO6729" t="s">
        <v>108</v>
      </c>
    </row>
    <row r="6730" spans="1:41" hidden="1" x14ac:dyDescent="0.25">
      <c r="A6730" t="s">
        <v>27962</v>
      </c>
      <c r="B6730" t="s">
        <v>27963</v>
      </c>
      <c r="C6730" s="1" t="str">
        <f t="shared" si="424"/>
        <v>21:1066</v>
      </c>
      <c r="D6730" s="1" t="str">
        <f t="shared" si="425"/>
        <v>21:0125</v>
      </c>
      <c r="E6730" t="s">
        <v>27960</v>
      </c>
      <c r="F6730" t="s">
        <v>27964</v>
      </c>
      <c r="H6730">
        <v>51.801520500000002</v>
      </c>
      <c r="I6730">
        <v>-118.12395530000001</v>
      </c>
      <c r="J6730" s="1" t="str">
        <f t="shared" si="426"/>
        <v>NGR bulk stream sediment</v>
      </c>
      <c r="K6730" s="1" t="str">
        <f t="shared" si="427"/>
        <v>&lt;177 micron (NGR)</v>
      </c>
      <c r="L6730">
        <v>16</v>
      </c>
      <c r="M6730" t="s">
        <v>288</v>
      </c>
      <c r="N6730">
        <v>273</v>
      </c>
      <c r="O6730" t="s">
        <v>64</v>
      </c>
      <c r="P6730" t="s">
        <v>103</v>
      </c>
      <c r="Q6730" t="s">
        <v>832</v>
      </c>
      <c r="R6730" t="s">
        <v>105</v>
      </c>
      <c r="S6730" t="s">
        <v>65</v>
      </c>
      <c r="T6730" t="s">
        <v>217</v>
      </c>
      <c r="U6730" t="s">
        <v>237</v>
      </c>
      <c r="V6730" t="s">
        <v>282</v>
      </c>
      <c r="W6730" t="s">
        <v>51</v>
      </c>
      <c r="X6730" t="s">
        <v>55</v>
      </c>
      <c r="Y6730" t="s">
        <v>184</v>
      </c>
      <c r="Z6730" t="s">
        <v>57</v>
      </c>
      <c r="AA6730" t="s">
        <v>46</v>
      </c>
      <c r="AB6730" t="s">
        <v>110</v>
      </c>
      <c r="AC6730" t="s">
        <v>165</v>
      </c>
      <c r="AD6730" t="s">
        <v>590</v>
      </c>
      <c r="AE6730" t="s">
        <v>380</v>
      </c>
      <c r="AF6730" t="s">
        <v>50</v>
      </c>
      <c r="AG6730" t="s">
        <v>2208</v>
      </c>
      <c r="AH6730" t="s">
        <v>161</v>
      </c>
      <c r="AI6730" t="s">
        <v>79</v>
      </c>
      <c r="AJ6730" t="s">
        <v>2170</v>
      </c>
      <c r="AK6730" t="s">
        <v>118</v>
      </c>
      <c r="AL6730" t="s">
        <v>47</v>
      </c>
      <c r="AM6730" t="s">
        <v>73</v>
      </c>
      <c r="AN6730" t="s">
        <v>364</v>
      </c>
      <c r="AO6730" t="s">
        <v>66</v>
      </c>
    </row>
    <row r="6731" spans="1:41" hidden="1" x14ac:dyDescent="0.25">
      <c r="A6731" t="s">
        <v>27965</v>
      </c>
      <c r="B6731" t="s">
        <v>27966</v>
      </c>
      <c r="C6731" s="1" t="str">
        <f t="shared" si="424"/>
        <v>21:1066</v>
      </c>
      <c r="D6731" s="1" t="str">
        <f t="shared" si="425"/>
        <v>21:0125</v>
      </c>
      <c r="E6731" t="s">
        <v>27967</v>
      </c>
      <c r="F6731" t="s">
        <v>27968</v>
      </c>
      <c r="H6731">
        <v>51.751856400000001</v>
      </c>
      <c r="I6731">
        <v>-118.0885746</v>
      </c>
      <c r="J6731" s="1" t="str">
        <f t="shared" si="426"/>
        <v>NGR bulk stream sediment</v>
      </c>
      <c r="K6731" s="1" t="str">
        <f t="shared" si="427"/>
        <v>&lt;177 micron (NGR)</v>
      </c>
      <c r="L6731">
        <v>16</v>
      </c>
      <c r="M6731" t="s">
        <v>71</v>
      </c>
      <c r="N6731">
        <v>274</v>
      </c>
      <c r="O6731" t="s">
        <v>185</v>
      </c>
      <c r="P6731" t="s">
        <v>209</v>
      </c>
      <c r="Q6731" t="s">
        <v>299</v>
      </c>
      <c r="R6731" t="s">
        <v>62</v>
      </c>
      <c r="S6731" t="s">
        <v>284</v>
      </c>
      <c r="T6731" t="s">
        <v>59</v>
      </c>
      <c r="U6731" t="s">
        <v>226</v>
      </c>
      <c r="V6731" t="s">
        <v>591</v>
      </c>
      <c r="W6731" t="s">
        <v>109</v>
      </c>
      <c r="X6731" t="s">
        <v>108</v>
      </c>
      <c r="Y6731" t="s">
        <v>438</v>
      </c>
      <c r="Z6731" t="s">
        <v>57</v>
      </c>
      <c r="AA6731" t="s">
        <v>46</v>
      </c>
      <c r="AB6731" t="s">
        <v>185</v>
      </c>
      <c r="AC6731" t="s">
        <v>186</v>
      </c>
      <c r="AD6731" t="s">
        <v>431</v>
      </c>
      <c r="AE6731" t="s">
        <v>380</v>
      </c>
      <c r="AF6731" t="s">
        <v>76</v>
      </c>
      <c r="AG6731" t="s">
        <v>3222</v>
      </c>
      <c r="AH6731" t="s">
        <v>437</v>
      </c>
      <c r="AI6731" t="s">
        <v>282</v>
      </c>
      <c r="AJ6731" t="s">
        <v>3776</v>
      </c>
      <c r="AK6731" t="s">
        <v>127</v>
      </c>
      <c r="AL6731" t="s">
        <v>47</v>
      </c>
      <c r="AM6731" t="s">
        <v>137</v>
      </c>
      <c r="AN6731" t="s">
        <v>698</v>
      </c>
      <c r="AO6731" t="s">
        <v>73</v>
      </c>
    </row>
    <row r="6732" spans="1:41" hidden="1" x14ac:dyDescent="0.25">
      <c r="A6732" t="s">
        <v>27969</v>
      </c>
      <c r="B6732" t="s">
        <v>27970</v>
      </c>
      <c r="C6732" s="1" t="str">
        <f t="shared" si="424"/>
        <v>21:1066</v>
      </c>
      <c r="D6732" s="1" t="str">
        <f t="shared" si="425"/>
        <v>21:0125</v>
      </c>
      <c r="E6732" t="s">
        <v>27971</v>
      </c>
      <c r="F6732" t="s">
        <v>27972</v>
      </c>
      <c r="H6732">
        <v>51.748182399999997</v>
      </c>
      <c r="I6732">
        <v>-118.09688800000001</v>
      </c>
      <c r="J6732" s="1" t="str">
        <f t="shared" si="426"/>
        <v>NGR bulk stream sediment</v>
      </c>
      <c r="K6732" s="1" t="str">
        <f t="shared" si="427"/>
        <v>&lt;177 micron (NGR)</v>
      </c>
      <c r="L6732">
        <v>16</v>
      </c>
      <c r="M6732" t="s">
        <v>95</v>
      </c>
      <c r="N6732">
        <v>275</v>
      </c>
      <c r="O6732" t="s">
        <v>78</v>
      </c>
      <c r="P6732" t="s">
        <v>51</v>
      </c>
      <c r="Q6732" t="s">
        <v>765</v>
      </c>
      <c r="R6732" t="s">
        <v>62</v>
      </c>
      <c r="S6732" t="s">
        <v>184</v>
      </c>
      <c r="T6732" t="s">
        <v>80</v>
      </c>
      <c r="U6732" t="s">
        <v>284</v>
      </c>
      <c r="V6732" t="s">
        <v>125</v>
      </c>
      <c r="W6732" t="s">
        <v>58</v>
      </c>
      <c r="X6732" t="s">
        <v>209</v>
      </c>
      <c r="Y6732" t="s">
        <v>83</v>
      </c>
      <c r="Z6732" t="s">
        <v>84</v>
      </c>
      <c r="AA6732" t="s">
        <v>46</v>
      </c>
      <c r="AB6732" t="s">
        <v>235</v>
      </c>
      <c r="AC6732" t="s">
        <v>217</v>
      </c>
      <c r="AD6732" t="s">
        <v>667</v>
      </c>
      <c r="AE6732" t="s">
        <v>84</v>
      </c>
      <c r="AF6732" t="s">
        <v>1282</v>
      </c>
      <c r="AG6732" t="s">
        <v>903</v>
      </c>
      <c r="AH6732" t="s">
        <v>173</v>
      </c>
      <c r="AI6732" t="s">
        <v>64</v>
      </c>
      <c r="AJ6732" t="s">
        <v>945</v>
      </c>
      <c r="AK6732" t="s">
        <v>158</v>
      </c>
      <c r="AL6732" t="s">
        <v>47</v>
      </c>
      <c r="AM6732" t="s">
        <v>122</v>
      </c>
      <c r="AN6732" t="s">
        <v>790</v>
      </c>
      <c r="AO6732" t="s">
        <v>112</v>
      </c>
    </row>
    <row r="6733" spans="1:41" hidden="1" x14ac:dyDescent="0.25">
      <c r="A6733" t="s">
        <v>27973</v>
      </c>
      <c r="B6733" t="s">
        <v>27974</v>
      </c>
      <c r="C6733" s="1" t="str">
        <f t="shared" si="424"/>
        <v>21:1066</v>
      </c>
      <c r="D6733" s="1" t="str">
        <f t="shared" si="425"/>
        <v>21:0125</v>
      </c>
      <c r="E6733" t="s">
        <v>27975</v>
      </c>
      <c r="F6733" t="s">
        <v>27976</v>
      </c>
      <c r="H6733">
        <v>51.7327826</v>
      </c>
      <c r="I6733">
        <v>-118.0730701</v>
      </c>
      <c r="J6733" s="1" t="str">
        <f t="shared" si="426"/>
        <v>NGR bulk stream sediment</v>
      </c>
      <c r="K6733" s="1" t="str">
        <f t="shared" si="427"/>
        <v>&lt;177 micron (NGR)</v>
      </c>
      <c r="L6733">
        <v>16</v>
      </c>
      <c r="M6733" t="s">
        <v>117</v>
      </c>
      <c r="N6733">
        <v>276</v>
      </c>
      <c r="O6733" t="s">
        <v>62</v>
      </c>
      <c r="P6733" t="s">
        <v>66</v>
      </c>
      <c r="Q6733" t="s">
        <v>1069</v>
      </c>
      <c r="R6733" t="s">
        <v>62</v>
      </c>
      <c r="S6733" t="s">
        <v>251</v>
      </c>
      <c r="T6733" t="s">
        <v>55</v>
      </c>
      <c r="U6733" t="s">
        <v>590</v>
      </c>
      <c r="V6733" t="s">
        <v>109</v>
      </c>
      <c r="W6733" t="s">
        <v>161</v>
      </c>
      <c r="X6733" t="s">
        <v>51</v>
      </c>
      <c r="Y6733" t="s">
        <v>243</v>
      </c>
      <c r="Z6733" t="s">
        <v>199</v>
      </c>
      <c r="AA6733" t="s">
        <v>46</v>
      </c>
      <c r="AB6733" t="s">
        <v>46</v>
      </c>
      <c r="AC6733" t="s">
        <v>82</v>
      </c>
      <c r="AD6733" t="s">
        <v>438</v>
      </c>
      <c r="AE6733" t="s">
        <v>380</v>
      </c>
      <c r="AF6733" t="s">
        <v>330</v>
      </c>
      <c r="AG6733" t="s">
        <v>88</v>
      </c>
      <c r="AH6733" t="s">
        <v>105</v>
      </c>
      <c r="AI6733" t="s">
        <v>174</v>
      </c>
      <c r="AJ6733" t="s">
        <v>108</v>
      </c>
      <c r="AK6733" t="s">
        <v>72</v>
      </c>
      <c r="AL6733" t="s">
        <v>47</v>
      </c>
      <c r="AM6733" t="s">
        <v>47</v>
      </c>
      <c r="AN6733" t="s">
        <v>48</v>
      </c>
      <c r="AO6733" t="s">
        <v>209</v>
      </c>
    </row>
    <row r="6734" spans="1:41" hidden="1" x14ac:dyDescent="0.25">
      <c r="A6734" t="s">
        <v>27977</v>
      </c>
      <c r="B6734" t="s">
        <v>27978</v>
      </c>
      <c r="C6734" s="1" t="str">
        <f t="shared" si="424"/>
        <v>21:1066</v>
      </c>
      <c r="D6734" s="1" t="str">
        <f t="shared" si="425"/>
        <v>21:0125</v>
      </c>
      <c r="E6734" t="s">
        <v>27979</v>
      </c>
      <c r="F6734" t="s">
        <v>27980</v>
      </c>
      <c r="H6734">
        <v>51.813727900000004</v>
      </c>
      <c r="I6734">
        <v>-118.09671179999999</v>
      </c>
      <c r="J6734" s="1" t="str">
        <f t="shared" si="426"/>
        <v>NGR bulk stream sediment</v>
      </c>
      <c r="K6734" s="1" t="str">
        <f t="shared" si="427"/>
        <v>&lt;177 micron (NGR)</v>
      </c>
      <c r="L6734">
        <v>16</v>
      </c>
      <c r="M6734" t="s">
        <v>136</v>
      </c>
      <c r="N6734">
        <v>277</v>
      </c>
      <c r="O6734" t="s">
        <v>62</v>
      </c>
      <c r="P6734" t="s">
        <v>47</v>
      </c>
      <c r="Q6734" t="s">
        <v>807</v>
      </c>
      <c r="R6734" t="s">
        <v>63</v>
      </c>
      <c r="S6734" t="s">
        <v>391</v>
      </c>
      <c r="T6734" t="s">
        <v>50</v>
      </c>
      <c r="U6734" t="s">
        <v>89</v>
      </c>
      <c r="V6734" t="s">
        <v>200</v>
      </c>
      <c r="W6734" t="s">
        <v>102</v>
      </c>
      <c r="X6734" t="s">
        <v>330</v>
      </c>
      <c r="Y6734" t="s">
        <v>590</v>
      </c>
      <c r="Z6734" t="s">
        <v>62</v>
      </c>
      <c r="AA6734" t="s">
        <v>46</v>
      </c>
      <c r="AB6734" t="s">
        <v>87</v>
      </c>
      <c r="AC6734" t="s">
        <v>80</v>
      </c>
      <c r="AD6734" t="s">
        <v>482</v>
      </c>
      <c r="AE6734" t="s">
        <v>380</v>
      </c>
      <c r="AF6734" t="s">
        <v>76</v>
      </c>
      <c r="AG6734" t="s">
        <v>2186</v>
      </c>
      <c r="AH6734" t="s">
        <v>72</v>
      </c>
      <c r="AI6734" t="s">
        <v>139</v>
      </c>
      <c r="AJ6734" t="s">
        <v>861</v>
      </c>
      <c r="AK6734" t="s">
        <v>319</v>
      </c>
      <c r="AL6734" t="s">
        <v>47</v>
      </c>
      <c r="AM6734" t="s">
        <v>103</v>
      </c>
      <c r="AN6734" t="s">
        <v>189</v>
      </c>
      <c r="AO6734" t="s">
        <v>76</v>
      </c>
    </row>
    <row r="6735" spans="1:41" hidden="1" x14ac:dyDescent="0.25">
      <c r="A6735" t="s">
        <v>27981</v>
      </c>
      <c r="B6735" t="s">
        <v>27982</v>
      </c>
      <c r="C6735" s="1" t="str">
        <f t="shared" si="424"/>
        <v>21:1066</v>
      </c>
      <c r="D6735" s="1" t="str">
        <f t="shared" si="425"/>
        <v>21:0125</v>
      </c>
      <c r="E6735" t="s">
        <v>27983</v>
      </c>
      <c r="F6735" t="s">
        <v>27984</v>
      </c>
      <c r="H6735">
        <v>51.824447800000002</v>
      </c>
      <c r="I6735">
        <v>-118.09849610000001</v>
      </c>
      <c r="J6735" s="1" t="str">
        <f t="shared" si="426"/>
        <v>NGR bulk stream sediment</v>
      </c>
      <c r="K6735" s="1" t="str">
        <f t="shared" si="427"/>
        <v>&lt;177 micron (NGR)</v>
      </c>
      <c r="L6735">
        <v>16</v>
      </c>
      <c r="M6735" t="s">
        <v>157</v>
      </c>
      <c r="N6735">
        <v>278</v>
      </c>
      <c r="O6735" t="s">
        <v>62</v>
      </c>
      <c r="P6735" t="s">
        <v>103</v>
      </c>
      <c r="Q6735" t="s">
        <v>518</v>
      </c>
      <c r="R6735" t="s">
        <v>62</v>
      </c>
      <c r="S6735" t="s">
        <v>237</v>
      </c>
      <c r="T6735" t="s">
        <v>76</v>
      </c>
      <c r="U6735" t="s">
        <v>438</v>
      </c>
      <c r="V6735" t="s">
        <v>493</v>
      </c>
      <c r="W6735" t="s">
        <v>200</v>
      </c>
      <c r="X6735" t="s">
        <v>52</v>
      </c>
      <c r="Y6735" t="s">
        <v>126</v>
      </c>
      <c r="Z6735" t="s">
        <v>56</v>
      </c>
      <c r="AA6735" t="s">
        <v>46</v>
      </c>
      <c r="AB6735" t="s">
        <v>110</v>
      </c>
      <c r="AC6735" t="s">
        <v>75</v>
      </c>
      <c r="AD6735" t="s">
        <v>431</v>
      </c>
      <c r="AE6735" t="s">
        <v>380</v>
      </c>
      <c r="AF6735" t="s">
        <v>55</v>
      </c>
      <c r="AG6735" t="s">
        <v>1087</v>
      </c>
      <c r="AH6735" t="s">
        <v>164</v>
      </c>
      <c r="AI6735" t="s">
        <v>235</v>
      </c>
      <c r="AJ6735" t="s">
        <v>1342</v>
      </c>
      <c r="AK6735" t="s">
        <v>88</v>
      </c>
      <c r="AL6735" t="s">
        <v>47</v>
      </c>
      <c r="AM6735" t="s">
        <v>47</v>
      </c>
      <c r="AN6735" t="s">
        <v>337</v>
      </c>
      <c r="AO6735" t="s">
        <v>52</v>
      </c>
    </row>
    <row r="6736" spans="1:41" hidden="1" x14ac:dyDescent="0.25">
      <c r="A6736" t="s">
        <v>27985</v>
      </c>
      <c r="B6736" t="s">
        <v>27986</v>
      </c>
      <c r="C6736" s="1" t="str">
        <f t="shared" si="424"/>
        <v>21:1066</v>
      </c>
      <c r="D6736" s="1" t="str">
        <f t="shared" si="425"/>
        <v>21:0125</v>
      </c>
      <c r="E6736" t="s">
        <v>27987</v>
      </c>
      <c r="F6736" t="s">
        <v>27988</v>
      </c>
      <c r="H6736">
        <v>51.820344900000002</v>
      </c>
      <c r="I6736">
        <v>-118.0484278</v>
      </c>
      <c r="J6736" s="1" t="str">
        <f t="shared" si="426"/>
        <v>NGR bulk stream sediment</v>
      </c>
      <c r="K6736" s="1" t="str">
        <f t="shared" si="427"/>
        <v>&lt;177 micron (NGR)</v>
      </c>
      <c r="L6736">
        <v>16</v>
      </c>
      <c r="M6736" t="s">
        <v>170</v>
      </c>
      <c r="N6736">
        <v>279</v>
      </c>
      <c r="O6736" t="s">
        <v>62</v>
      </c>
      <c r="P6736" t="s">
        <v>73</v>
      </c>
      <c r="Q6736" t="s">
        <v>1304</v>
      </c>
      <c r="R6736" t="s">
        <v>110</v>
      </c>
      <c r="S6736" t="s">
        <v>294</v>
      </c>
      <c r="T6736" t="s">
        <v>58</v>
      </c>
      <c r="U6736" t="s">
        <v>583</v>
      </c>
      <c r="V6736" t="s">
        <v>60</v>
      </c>
      <c r="W6736" t="s">
        <v>130</v>
      </c>
      <c r="X6736" t="s">
        <v>55</v>
      </c>
      <c r="Y6736" t="s">
        <v>89</v>
      </c>
      <c r="Z6736" t="s">
        <v>56</v>
      </c>
      <c r="AA6736" t="s">
        <v>46</v>
      </c>
      <c r="AB6736" t="s">
        <v>185</v>
      </c>
      <c r="AC6736" t="s">
        <v>58</v>
      </c>
      <c r="AD6736" t="s">
        <v>343</v>
      </c>
      <c r="AE6736" t="s">
        <v>380</v>
      </c>
      <c r="AF6736" t="s">
        <v>55</v>
      </c>
      <c r="AG6736" t="s">
        <v>2366</v>
      </c>
      <c r="AH6736" t="s">
        <v>79</v>
      </c>
      <c r="AI6736" t="s">
        <v>493</v>
      </c>
      <c r="AJ6736" t="s">
        <v>8178</v>
      </c>
      <c r="AK6736" t="s">
        <v>50</v>
      </c>
      <c r="AL6736" t="s">
        <v>47</v>
      </c>
      <c r="AM6736" t="s">
        <v>122</v>
      </c>
      <c r="AN6736" t="s">
        <v>65</v>
      </c>
      <c r="AO6736" t="s">
        <v>58</v>
      </c>
    </row>
    <row r="6737" spans="1:41" hidden="1" x14ac:dyDescent="0.25">
      <c r="A6737" t="s">
        <v>27989</v>
      </c>
      <c r="B6737" t="s">
        <v>27990</v>
      </c>
      <c r="C6737" s="1" t="str">
        <f t="shared" si="424"/>
        <v>21:1066</v>
      </c>
      <c r="D6737" s="1" t="str">
        <f t="shared" si="425"/>
        <v>21:0125</v>
      </c>
      <c r="E6737" t="s">
        <v>27991</v>
      </c>
      <c r="F6737" t="s">
        <v>27992</v>
      </c>
      <c r="H6737">
        <v>51.807839899999998</v>
      </c>
      <c r="I6737">
        <v>-118.0420159</v>
      </c>
      <c r="J6737" s="1" t="str">
        <f t="shared" si="426"/>
        <v>NGR bulk stream sediment</v>
      </c>
      <c r="K6737" s="1" t="str">
        <f t="shared" si="427"/>
        <v>&lt;177 micron (NGR)</v>
      </c>
      <c r="L6737">
        <v>16</v>
      </c>
      <c r="M6737" t="s">
        <v>180</v>
      </c>
      <c r="N6737">
        <v>280</v>
      </c>
      <c r="O6737" t="s">
        <v>62</v>
      </c>
      <c r="P6737" t="s">
        <v>47</v>
      </c>
      <c r="Q6737" t="s">
        <v>2563</v>
      </c>
      <c r="R6737" t="s">
        <v>62</v>
      </c>
      <c r="S6737" t="s">
        <v>425</v>
      </c>
      <c r="T6737" t="s">
        <v>66</v>
      </c>
      <c r="U6737" t="s">
        <v>237</v>
      </c>
      <c r="V6737" t="s">
        <v>493</v>
      </c>
      <c r="W6737" t="s">
        <v>72</v>
      </c>
      <c r="X6737" t="s">
        <v>85</v>
      </c>
      <c r="Y6737" t="s">
        <v>184</v>
      </c>
      <c r="Z6737" t="s">
        <v>53</v>
      </c>
      <c r="AA6737" t="s">
        <v>46</v>
      </c>
      <c r="AB6737" t="s">
        <v>87</v>
      </c>
      <c r="AC6737" t="s">
        <v>225</v>
      </c>
      <c r="AD6737" t="s">
        <v>184</v>
      </c>
      <c r="AE6737" t="s">
        <v>380</v>
      </c>
      <c r="AF6737" t="s">
        <v>76</v>
      </c>
      <c r="AG6737" t="s">
        <v>1347</v>
      </c>
      <c r="AH6737" t="s">
        <v>151</v>
      </c>
      <c r="AI6737" t="s">
        <v>60</v>
      </c>
      <c r="AJ6737" t="s">
        <v>2158</v>
      </c>
      <c r="AK6737" t="s">
        <v>55</v>
      </c>
      <c r="AL6737" t="s">
        <v>47</v>
      </c>
      <c r="AM6737" t="s">
        <v>103</v>
      </c>
      <c r="AN6737" t="s">
        <v>1069</v>
      </c>
      <c r="AO6737" t="s">
        <v>66</v>
      </c>
    </row>
    <row r="6738" spans="1:41" hidden="1" x14ac:dyDescent="0.25">
      <c r="A6738" t="s">
        <v>27993</v>
      </c>
      <c r="B6738" t="s">
        <v>27994</v>
      </c>
      <c r="C6738" s="1" t="str">
        <f t="shared" si="424"/>
        <v>21:1066</v>
      </c>
      <c r="D6738" s="1" t="str">
        <f t="shared" si="425"/>
        <v>21:0125</v>
      </c>
      <c r="E6738" t="s">
        <v>27995</v>
      </c>
      <c r="F6738" t="s">
        <v>27996</v>
      </c>
      <c r="H6738">
        <v>51.804084400000001</v>
      </c>
      <c r="I6738">
        <v>-118.0211018</v>
      </c>
      <c r="J6738" s="1" t="str">
        <f t="shared" si="426"/>
        <v>NGR bulk stream sediment</v>
      </c>
      <c r="K6738" s="1" t="str">
        <f t="shared" si="427"/>
        <v>&lt;177 micron (NGR)</v>
      </c>
      <c r="L6738">
        <v>16</v>
      </c>
      <c r="M6738" t="s">
        <v>195</v>
      </c>
      <c r="N6738">
        <v>281</v>
      </c>
      <c r="O6738" t="s">
        <v>110</v>
      </c>
      <c r="P6738" t="s">
        <v>73</v>
      </c>
      <c r="Q6738" t="s">
        <v>662</v>
      </c>
      <c r="R6738" t="s">
        <v>110</v>
      </c>
      <c r="S6738" t="s">
        <v>345</v>
      </c>
      <c r="T6738" t="s">
        <v>145</v>
      </c>
      <c r="U6738" t="s">
        <v>391</v>
      </c>
      <c r="V6738" t="s">
        <v>271</v>
      </c>
      <c r="W6738" t="s">
        <v>109</v>
      </c>
      <c r="X6738" t="s">
        <v>137</v>
      </c>
      <c r="Y6738" t="s">
        <v>6699</v>
      </c>
      <c r="Z6738" t="s">
        <v>199</v>
      </c>
      <c r="AA6738" t="s">
        <v>46</v>
      </c>
      <c r="AB6738" t="s">
        <v>185</v>
      </c>
      <c r="AC6738" t="s">
        <v>243</v>
      </c>
      <c r="AD6738" t="s">
        <v>237</v>
      </c>
      <c r="AE6738" t="s">
        <v>380</v>
      </c>
      <c r="AF6738" t="s">
        <v>76</v>
      </c>
      <c r="AG6738" t="s">
        <v>306</v>
      </c>
      <c r="AH6738" t="s">
        <v>103</v>
      </c>
      <c r="AI6738" t="s">
        <v>200</v>
      </c>
      <c r="AJ6738" t="s">
        <v>4060</v>
      </c>
      <c r="AK6738" t="s">
        <v>209</v>
      </c>
      <c r="AL6738" t="s">
        <v>122</v>
      </c>
      <c r="AM6738" t="s">
        <v>103</v>
      </c>
      <c r="AN6738" t="s">
        <v>646</v>
      </c>
      <c r="AO6738" t="s">
        <v>108</v>
      </c>
    </row>
    <row r="6739" spans="1:41" hidden="1" x14ac:dyDescent="0.25">
      <c r="A6739" t="s">
        <v>27997</v>
      </c>
      <c r="B6739" t="s">
        <v>27998</v>
      </c>
      <c r="C6739" s="1" t="str">
        <f t="shared" si="424"/>
        <v>21:1066</v>
      </c>
      <c r="D6739" s="1" t="str">
        <f t="shared" si="425"/>
        <v>21:0125</v>
      </c>
      <c r="E6739" t="s">
        <v>27999</v>
      </c>
      <c r="F6739" t="s">
        <v>28000</v>
      </c>
      <c r="H6739">
        <v>51.781424999999999</v>
      </c>
      <c r="I6739">
        <v>-118.0179073</v>
      </c>
      <c r="J6739" s="1" t="str">
        <f t="shared" si="426"/>
        <v>NGR bulk stream sediment</v>
      </c>
      <c r="K6739" s="1" t="str">
        <f t="shared" si="427"/>
        <v>&lt;177 micron (NGR)</v>
      </c>
      <c r="L6739">
        <v>16</v>
      </c>
      <c r="M6739" t="s">
        <v>205</v>
      </c>
      <c r="N6739">
        <v>282</v>
      </c>
      <c r="O6739" t="s">
        <v>53</v>
      </c>
      <c r="P6739" t="s">
        <v>47</v>
      </c>
      <c r="Q6739" t="s">
        <v>915</v>
      </c>
      <c r="R6739" t="s">
        <v>62</v>
      </c>
      <c r="S6739" t="s">
        <v>275</v>
      </c>
      <c r="T6739" t="s">
        <v>217</v>
      </c>
      <c r="U6739" t="s">
        <v>391</v>
      </c>
      <c r="V6739" t="s">
        <v>79</v>
      </c>
      <c r="W6739" t="s">
        <v>123</v>
      </c>
      <c r="X6739" t="s">
        <v>99</v>
      </c>
      <c r="Y6739" t="s">
        <v>6283</v>
      </c>
      <c r="Z6739" t="s">
        <v>125</v>
      </c>
      <c r="AA6739" t="s">
        <v>46</v>
      </c>
      <c r="AB6739" t="s">
        <v>235</v>
      </c>
      <c r="AC6739" t="s">
        <v>141</v>
      </c>
      <c r="AD6739" t="s">
        <v>251</v>
      </c>
      <c r="AE6739" t="s">
        <v>380</v>
      </c>
      <c r="AF6739" t="s">
        <v>267</v>
      </c>
      <c r="AG6739" t="s">
        <v>272</v>
      </c>
      <c r="AH6739" t="s">
        <v>274</v>
      </c>
      <c r="AI6739" t="s">
        <v>88</v>
      </c>
      <c r="AJ6739" t="s">
        <v>28001</v>
      </c>
      <c r="AK6739" t="s">
        <v>419</v>
      </c>
      <c r="AL6739" t="s">
        <v>122</v>
      </c>
      <c r="AM6739" t="s">
        <v>267</v>
      </c>
      <c r="AN6739" t="s">
        <v>404</v>
      </c>
      <c r="AO6739" t="s">
        <v>209</v>
      </c>
    </row>
    <row r="6740" spans="1:41" hidden="1" x14ac:dyDescent="0.25">
      <c r="A6740" t="s">
        <v>28002</v>
      </c>
      <c r="B6740" t="s">
        <v>28003</v>
      </c>
      <c r="C6740" s="1" t="str">
        <f t="shared" si="424"/>
        <v>21:1066</v>
      </c>
      <c r="D6740" s="1" t="str">
        <f t="shared" si="425"/>
        <v>21:0125</v>
      </c>
      <c r="E6740" t="s">
        <v>28004</v>
      </c>
      <c r="F6740" t="s">
        <v>28005</v>
      </c>
      <c r="H6740">
        <v>51.780893300000002</v>
      </c>
      <c r="I6740">
        <v>-118.0075885</v>
      </c>
      <c r="J6740" s="1" t="str">
        <f t="shared" si="426"/>
        <v>NGR bulk stream sediment</v>
      </c>
      <c r="K6740" s="1" t="str">
        <f t="shared" si="427"/>
        <v>&lt;177 micron (NGR)</v>
      </c>
      <c r="L6740">
        <v>16</v>
      </c>
      <c r="M6740" t="s">
        <v>214</v>
      </c>
      <c r="N6740">
        <v>283</v>
      </c>
      <c r="O6740" t="s">
        <v>185</v>
      </c>
      <c r="P6740" t="s">
        <v>47</v>
      </c>
      <c r="Q6740" t="s">
        <v>765</v>
      </c>
      <c r="R6740" t="s">
        <v>62</v>
      </c>
      <c r="S6740" t="s">
        <v>438</v>
      </c>
      <c r="T6740" t="s">
        <v>217</v>
      </c>
      <c r="U6740" t="s">
        <v>431</v>
      </c>
      <c r="V6740" t="s">
        <v>437</v>
      </c>
      <c r="W6740" t="s">
        <v>128</v>
      </c>
      <c r="X6740" t="s">
        <v>55</v>
      </c>
      <c r="Y6740" t="s">
        <v>241</v>
      </c>
      <c r="Z6740" t="s">
        <v>53</v>
      </c>
      <c r="AA6740" t="s">
        <v>46</v>
      </c>
      <c r="AB6740" t="s">
        <v>174</v>
      </c>
      <c r="AC6740" t="s">
        <v>124</v>
      </c>
      <c r="AD6740" t="s">
        <v>438</v>
      </c>
      <c r="AE6740" t="s">
        <v>56</v>
      </c>
      <c r="AF6740" t="s">
        <v>267</v>
      </c>
      <c r="AG6740" t="s">
        <v>755</v>
      </c>
      <c r="AH6740" t="s">
        <v>139</v>
      </c>
      <c r="AI6740" t="s">
        <v>81</v>
      </c>
      <c r="AJ6740" t="s">
        <v>1205</v>
      </c>
      <c r="AK6740" t="s">
        <v>365</v>
      </c>
      <c r="AL6740" t="s">
        <v>47</v>
      </c>
      <c r="AM6740" t="s">
        <v>103</v>
      </c>
      <c r="AN6740" t="s">
        <v>780</v>
      </c>
      <c r="AO6740" t="s">
        <v>267</v>
      </c>
    </row>
    <row r="6741" spans="1:41" hidden="1" x14ac:dyDescent="0.25">
      <c r="A6741" t="s">
        <v>28006</v>
      </c>
      <c r="B6741" t="s">
        <v>28007</v>
      </c>
      <c r="C6741" s="1" t="str">
        <f t="shared" si="424"/>
        <v>21:1066</v>
      </c>
      <c r="D6741" s="1" t="str">
        <f t="shared" si="425"/>
        <v>21:0125</v>
      </c>
      <c r="E6741" t="s">
        <v>28008</v>
      </c>
      <c r="F6741" t="s">
        <v>28009</v>
      </c>
      <c r="H6741">
        <v>51.841310700000001</v>
      </c>
      <c r="I6741">
        <v>-118.06388080000001</v>
      </c>
      <c r="J6741" s="1" t="str">
        <f t="shared" si="426"/>
        <v>NGR bulk stream sediment</v>
      </c>
      <c r="K6741" s="1" t="str">
        <f t="shared" si="427"/>
        <v>&lt;177 micron (NGR)</v>
      </c>
      <c r="L6741">
        <v>16</v>
      </c>
      <c r="M6741" t="s">
        <v>223</v>
      </c>
      <c r="N6741">
        <v>284</v>
      </c>
      <c r="O6741" t="s">
        <v>105</v>
      </c>
      <c r="P6741" t="s">
        <v>137</v>
      </c>
      <c r="Q6741" t="s">
        <v>1069</v>
      </c>
      <c r="R6741" t="s">
        <v>64</v>
      </c>
      <c r="S6741" t="s">
        <v>152</v>
      </c>
      <c r="T6741" t="s">
        <v>108</v>
      </c>
      <c r="U6741" t="s">
        <v>207</v>
      </c>
      <c r="V6741" t="s">
        <v>227</v>
      </c>
      <c r="W6741" t="s">
        <v>437</v>
      </c>
      <c r="X6741" t="s">
        <v>55</v>
      </c>
      <c r="Y6741" t="s">
        <v>3431</v>
      </c>
      <c r="Z6741" t="s">
        <v>62</v>
      </c>
      <c r="AA6741" t="s">
        <v>46</v>
      </c>
      <c r="AB6741" t="s">
        <v>81</v>
      </c>
      <c r="AC6741" t="s">
        <v>83</v>
      </c>
      <c r="AD6741" t="s">
        <v>431</v>
      </c>
      <c r="AE6741" t="s">
        <v>380</v>
      </c>
      <c r="AF6741" t="s">
        <v>108</v>
      </c>
      <c r="AG6741" t="s">
        <v>1174</v>
      </c>
      <c r="AH6741" t="s">
        <v>108</v>
      </c>
      <c r="AI6741" t="s">
        <v>164</v>
      </c>
      <c r="AJ6741" t="s">
        <v>14768</v>
      </c>
      <c r="AK6741" t="s">
        <v>66</v>
      </c>
      <c r="AL6741" t="s">
        <v>103</v>
      </c>
      <c r="AM6741" t="s">
        <v>51</v>
      </c>
      <c r="AN6741" t="s">
        <v>337</v>
      </c>
      <c r="AO6741" t="s">
        <v>50</v>
      </c>
    </row>
    <row r="6742" spans="1:41" hidden="1" x14ac:dyDescent="0.25">
      <c r="A6742" t="s">
        <v>28010</v>
      </c>
      <c r="B6742" t="s">
        <v>28011</v>
      </c>
      <c r="C6742" s="1" t="str">
        <f t="shared" si="424"/>
        <v>21:1066</v>
      </c>
      <c r="D6742" s="1" t="str">
        <f t="shared" si="425"/>
        <v>21:0125</v>
      </c>
      <c r="E6742" t="s">
        <v>28012</v>
      </c>
      <c r="F6742" t="s">
        <v>28013</v>
      </c>
      <c r="H6742">
        <v>51.848264999999998</v>
      </c>
      <c r="I6742">
        <v>-118.04740700000001</v>
      </c>
      <c r="J6742" s="1" t="str">
        <f t="shared" si="426"/>
        <v>NGR bulk stream sediment</v>
      </c>
      <c r="K6742" s="1" t="str">
        <f t="shared" si="427"/>
        <v>&lt;177 micron (NGR)</v>
      </c>
      <c r="L6742">
        <v>16</v>
      </c>
      <c r="M6742" t="s">
        <v>233</v>
      </c>
      <c r="N6742">
        <v>285</v>
      </c>
      <c r="O6742" t="s">
        <v>54</v>
      </c>
      <c r="P6742" t="s">
        <v>90</v>
      </c>
      <c r="Q6742" t="s">
        <v>790</v>
      </c>
      <c r="R6742" t="s">
        <v>57</v>
      </c>
      <c r="S6742" t="s">
        <v>318</v>
      </c>
      <c r="T6742" t="s">
        <v>108</v>
      </c>
      <c r="U6742" t="s">
        <v>146</v>
      </c>
      <c r="V6742" t="s">
        <v>437</v>
      </c>
      <c r="W6742" t="s">
        <v>228</v>
      </c>
      <c r="X6742" t="s">
        <v>330</v>
      </c>
      <c r="Y6742" t="s">
        <v>26513</v>
      </c>
      <c r="Z6742" t="s">
        <v>53</v>
      </c>
      <c r="AA6742" t="s">
        <v>46</v>
      </c>
      <c r="AB6742" t="s">
        <v>101</v>
      </c>
      <c r="AC6742" t="s">
        <v>99</v>
      </c>
      <c r="AD6742" t="s">
        <v>237</v>
      </c>
      <c r="AE6742" t="s">
        <v>380</v>
      </c>
      <c r="AF6742" t="s">
        <v>55</v>
      </c>
      <c r="AG6742" t="s">
        <v>1644</v>
      </c>
      <c r="AH6742" t="s">
        <v>292</v>
      </c>
      <c r="AI6742" t="s">
        <v>103</v>
      </c>
      <c r="AJ6742" t="s">
        <v>17570</v>
      </c>
      <c r="AK6742" t="s">
        <v>50</v>
      </c>
      <c r="AL6742" t="s">
        <v>51</v>
      </c>
      <c r="AM6742" t="s">
        <v>51</v>
      </c>
      <c r="AN6742" t="s">
        <v>97</v>
      </c>
      <c r="AO6742" t="s">
        <v>85</v>
      </c>
    </row>
    <row r="6743" spans="1:41" hidden="1" x14ac:dyDescent="0.25">
      <c r="A6743" t="s">
        <v>28014</v>
      </c>
      <c r="B6743" t="s">
        <v>28015</v>
      </c>
      <c r="C6743" s="1" t="str">
        <f t="shared" si="424"/>
        <v>21:1066</v>
      </c>
      <c r="D6743" s="1" t="str">
        <f t="shared" si="425"/>
        <v>21:0125</v>
      </c>
      <c r="E6743" t="s">
        <v>28016</v>
      </c>
      <c r="F6743" t="s">
        <v>28017</v>
      </c>
      <c r="H6743">
        <v>51.861395999999999</v>
      </c>
      <c r="I6743">
        <v>-118.03587589999999</v>
      </c>
      <c r="J6743" s="1" t="str">
        <f t="shared" si="426"/>
        <v>NGR bulk stream sediment</v>
      </c>
      <c r="K6743" s="1" t="str">
        <f t="shared" si="427"/>
        <v>&lt;177 micron (NGR)</v>
      </c>
      <c r="L6743">
        <v>16</v>
      </c>
      <c r="M6743" t="s">
        <v>248</v>
      </c>
      <c r="N6743">
        <v>286</v>
      </c>
      <c r="O6743" t="s">
        <v>53</v>
      </c>
      <c r="P6743" t="s">
        <v>145</v>
      </c>
      <c r="Q6743" t="s">
        <v>215</v>
      </c>
      <c r="R6743" t="s">
        <v>54</v>
      </c>
      <c r="S6743" t="s">
        <v>28018</v>
      </c>
      <c r="T6743" t="s">
        <v>85</v>
      </c>
      <c r="U6743" t="s">
        <v>391</v>
      </c>
      <c r="V6743" t="s">
        <v>60</v>
      </c>
      <c r="W6743" t="s">
        <v>493</v>
      </c>
      <c r="X6743" t="s">
        <v>272</v>
      </c>
      <c r="Y6743" t="s">
        <v>299</v>
      </c>
      <c r="Z6743" t="s">
        <v>270</v>
      </c>
      <c r="AA6743" t="s">
        <v>46</v>
      </c>
      <c r="AB6743" t="s">
        <v>47</v>
      </c>
      <c r="AC6743" t="s">
        <v>58</v>
      </c>
      <c r="AD6743" t="s">
        <v>146</v>
      </c>
      <c r="AE6743" t="s">
        <v>380</v>
      </c>
      <c r="AF6743" t="s">
        <v>127</v>
      </c>
      <c r="AG6743" t="s">
        <v>27820</v>
      </c>
      <c r="AH6743" t="s">
        <v>182</v>
      </c>
      <c r="AI6743" t="s">
        <v>148</v>
      </c>
      <c r="AJ6743" t="s">
        <v>28019</v>
      </c>
      <c r="AK6743" t="s">
        <v>10682</v>
      </c>
      <c r="AL6743" t="s">
        <v>51</v>
      </c>
      <c r="AM6743" t="s">
        <v>55</v>
      </c>
      <c r="AN6743" t="s">
        <v>430</v>
      </c>
      <c r="AO6743" t="s">
        <v>217</v>
      </c>
    </row>
    <row r="6744" spans="1:41" hidden="1" x14ac:dyDescent="0.25">
      <c r="A6744" t="s">
        <v>28020</v>
      </c>
      <c r="B6744" t="s">
        <v>28021</v>
      </c>
      <c r="C6744" s="1" t="str">
        <f t="shared" si="424"/>
        <v>21:1066</v>
      </c>
      <c r="D6744" s="1" t="str">
        <f t="shared" si="425"/>
        <v>21:0125</v>
      </c>
      <c r="E6744" t="s">
        <v>28022</v>
      </c>
      <c r="F6744" t="s">
        <v>28023</v>
      </c>
      <c r="H6744">
        <v>51.872133900000001</v>
      </c>
      <c r="I6744">
        <v>-118.0428186</v>
      </c>
      <c r="J6744" s="1" t="str">
        <f t="shared" si="426"/>
        <v>NGR bulk stream sediment</v>
      </c>
      <c r="K6744" s="1" t="str">
        <f t="shared" si="427"/>
        <v>&lt;177 micron (NGR)</v>
      </c>
      <c r="L6744">
        <v>16</v>
      </c>
      <c r="M6744" t="s">
        <v>256</v>
      </c>
      <c r="N6744">
        <v>287</v>
      </c>
      <c r="O6744" t="s">
        <v>174</v>
      </c>
      <c r="P6744" t="s">
        <v>52</v>
      </c>
      <c r="Q6744" t="s">
        <v>1392</v>
      </c>
      <c r="R6744" t="s">
        <v>62</v>
      </c>
      <c r="S6744" t="s">
        <v>313</v>
      </c>
      <c r="T6744" t="s">
        <v>175</v>
      </c>
      <c r="U6744" t="s">
        <v>237</v>
      </c>
      <c r="V6744" t="s">
        <v>182</v>
      </c>
      <c r="W6744" t="s">
        <v>102</v>
      </c>
      <c r="X6744" t="s">
        <v>73</v>
      </c>
      <c r="Y6744" t="s">
        <v>386</v>
      </c>
      <c r="Z6744" t="s">
        <v>199</v>
      </c>
      <c r="AA6744" t="s">
        <v>46</v>
      </c>
      <c r="AB6744" t="s">
        <v>139</v>
      </c>
      <c r="AC6744" t="s">
        <v>239</v>
      </c>
      <c r="AD6744" t="s">
        <v>391</v>
      </c>
      <c r="AE6744" t="s">
        <v>380</v>
      </c>
      <c r="AF6744" t="s">
        <v>163</v>
      </c>
      <c r="AG6744" t="s">
        <v>1436</v>
      </c>
      <c r="AH6744" t="s">
        <v>412</v>
      </c>
      <c r="AI6744" t="s">
        <v>235</v>
      </c>
      <c r="AJ6744" t="s">
        <v>1261</v>
      </c>
      <c r="AK6744" t="s">
        <v>406</v>
      </c>
      <c r="AL6744" t="s">
        <v>47</v>
      </c>
      <c r="AM6744" t="s">
        <v>47</v>
      </c>
      <c r="AN6744" t="s">
        <v>65</v>
      </c>
      <c r="AO6744" t="s">
        <v>52</v>
      </c>
    </row>
    <row r="6745" spans="1:41" hidden="1" x14ac:dyDescent="0.25">
      <c r="A6745" t="s">
        <v>28024</v>
      </c>
      <c r="B6745" t="s">
        <v>28025</v>
      </c>
      <c r="C6745" s="1" t="str">
        <f t="shared" si="424"/>
        <v>21:1066</v>
      </c>
      <c r="D6745" s="1" t="str">
        <f t="shared" si="425"/>
        <v>21:0125</v>
      </c>
      <c r="E6745" t="s">
        <v>28026</v>
      </c>
      <c r="F6745" t="s">
        <v>28027</v>
      </c>
      <c r="H6745">
        <v>51.885229799999998</v>
      </c>
      <c r="I6745">
        <v>-118.02389839999999</v>
      </c>
      <c r="J6745" s="1" t="str">
        <f t="shared" si="426"/>
        <v>NGR bulk stream sediment</v>
      </c>
      <c r="K6745" s="1" t="str">
        <f t="shared" si="427"/>
        <v>&lt;177 micron (NGR)</v>
      </c>
      <c r="L6745">
        <v>16</v>
      </c>
      <c r="M6745" t="s">
        <v>265</v>
      </c>
      <c r="N6745">
        <v>288</v>
      </c>
      <c r="O6745" t="s">
        <v>46</v>
      </c>
      <c r="P6745" t="s">
        <v>47</v>
      </c>
      <c r="Q6745" t="s">
        <v>807</v>
      </c>
      <c r="R6745" t="s">
        <v>62</v>
      </c>
      <c r="S6745" t="s">
        <v>65</v>
      </c>
      <c r="T6745" t="s">
        <v>108</v>
      </c>
      <c r="U6745" t="s">
        <v>226</v>
      </c>
      <c r="V6745" t="s">
        <v>336</v>
      </c>
      <c r="W6745" t="s">
        <v>60</v>
      </c>
      <c r="X6745" t="s">
        <v>330</v>
      </c>
      <c r="Y6745" t="s">
        <v>589</v>
      </c>
      <c r="Z6745" t="s">
        <v>56</v>
      </c>
      <c r="AA6745" t="s">
        <v>46</v>
      </c>
      <c r="AB6745" t="s">
        <v>174</v>
      </c>
      <c r="AC6745" t="s">
        <v>80</v>
      </c>
      <c r="AD6745" t="s">
        <v>438</v>
      </c>
      <c r="AE6745" t="s">
        <v>380</v>
      </c>
      <c r="AF6745" t="s">
        <v>58</v>
      </c>
      <c r="AG6745" t="s">
        <v>723</v>
      </c>
      <c r="AH6745" t="s">
        <v>64</v>
      </c>
      <c r="AI6745" t="s">
        <v>61</v>
      </c>
      <c r="AJ6745" t="s">
        <v>990</v>
      </c>
      <c r="AK6745" t="s">
        <v>158</v>
      </c>
      <c r="AL6745" t="s">
        <v>47</v>
      </c>
      <c r="AM6745" t="s">
        <v>47</v>
      </c>
      <c r="AN6745" t="s">
        <v>318</v>
      </c>
      <c r="AO6745" t="s">
        <v>52</v>
      </c>
    </row>
    <row r="6746" spans="1:41" hidden="1" x14ac:dyDescent="0.25">
      <c r="A6746" t="s">
        <v>28028</v>
      </c>
      <c r="B6746" t="s">
        <v>28029</v>
      </c>
      <c r="C6746" s="1" t="str">
        <f t="shared" si="424"/>
        <v>21:1066</v>
      </c>
      <c r="D6746" s="1" t="str">
        <f t="shared" si="425"/>
        <v>21:0125</v>
      </c>
      <c r="E6746" t="s">
        <v>28030</v>
      </c>
      <c r="F6746" t="s">
        <v>28031</v>
      </c>
      <c r="H6746">
        <v>51.916379900000003</v>
      </c>
      <c r="I6746">
        <v>-118.02874970000001</v>
      </c>
      <c r="J6746" s="1" t="str">
        <f t="shared" si="426"/>
        <v>NGR bulk stream sediment</v>
      </c>
      <c r="K6746" s="1" t="str">
        <f t="shared" si="427"/>
        <v>&lt;177 micron (NGR)</v>
      </c>
      <c r="L6746">
        <v>17</v>
      </c>
      <c r="M6746" t="s">
        <v>280</v>
      </c>
      <c r="N6746">
        <v>289</v>
      </c>
      <c r="O6746" t="s">
        <v>46</v>
      </c>
      <c r="P6746" t="s">
        <v>47</v>
      </c>
      <c r="Q6746" t="s">
        <v>318</v>
      </c>
      <c r="R6746" t="s">
        <v>101</v>
      </c>
      <c r="S6746" t="s">
        <v>28032</v>
      </c>
      <c r="T6746" t="s">
        <v>127</v>
      </c>
      <c r="U6746" t="s">
        <v>386</v>
      </c>
      <c r="V6746" t="s">
        <v>123</v>
      </c>
      <c r="W6746" t="s">
        <v>257</v>
      </c>
      <c r="X6746" t="s">
        <v>267</v>
      </c>
      <c r="Y6746" t="s">
        <v>6516</v>
      </c>
      <c r="Z6746" t="s">
        <v>199</v>
      </c>
      <c r="AA6746" t="s">
        <v>46</v>
      </c>
      <c r="AB6746" t="s">
        <v>54</v>
      </c>
      <c r="AC6746" t="s">
        <v>462</v>
      </c>
      <c r="AD6746" t="s">
        <v>184</v>
      </c>
      <c r="AE6746" t="s">
        <v>380</v>
      </c>
      <c r="AF6746" t="s">
        <v>58</v>
      </c>
      <c r="AG6746" t="s">
        <v>3559</v>
      </c>
      <c r="AH6746" t="s">
        <v>227</v>
      </c>
      <c r="AI6746" t="s">
        <v>142</v>
      </c>
      <c r="AJ6746" t="s">
        <v>2360</v>
      </c>
      <c r="AK6746" t="s">
        <v>633</v>
      </c>
      <c r="AL6746" t="s">
        <v>47</v>
      </c>
      <c r="AM6746" t="s">
        <v>47</v>
      </c>
      <c r="AN6746" t="s">
        <v>2563</v>
      </c>
      <c r="AO6746" t="s">
        <v>51</v>
      </c>
    </row>
    <row r="6747" spans="1:41" hidden="1" x14ac:dyDescent="0.25">
      <c r="A6747" t="s">
        <v>28033</v>
      </c>
      <c r="B6747" t="s">
        <v>28034</v>
      </c>
      <c r="C6747" s="1" t="str">
        <f t="shared" si="424"/>
        <v>21:1066</v>
      </c>
      <c r="D6747" s="1" t="str">
        <f t="shared" si="425"/>
        <v>21:0125</v>
      </c>
      <c r="E6747" t="s">
        <v>28030</v>
      </c>
      <c r="F6747" t="s">
        <v>28035</v>
      </c>
      <c r="H6747">
        <v>51.916379900000003</v>
      </c>
      <c r="I6747">
        <v>-118.02874970000001</v>
      </c>
      <c r="J6747" s="1" t="str">
        <f t="shared" si="426"/>
        <v>NGR bulk stream sediment</v>
      </c>
      <c r="K6747" s="1" t="str">
        <f t="shared" si="427"/>
        <v>&lt;177 micron (NGR)</v>
      </c>
      <c r="L6747">
        <v>17</v>
      </c>
      <c r="M6747" t="s">
        <v>288</v>
      </c>
      <c r="N6747">
        <v>290</v>
      </c>
      <c r="O6747" t="s">
        <v>61</v>
      </c>
      <c r="P6747" t="s">
        <v>197</v>
      </c>
      <c r="Q6747" t="s">
        <v>318</v>
      </c>
      <c r="R6747" t="s">
        <v>123</v>
      </c>
      <c r="S6747" t="s">
        <v>28036</v>
      </c>
      <c r="T6747" t="s">
        <v>50</v>
      </c>
      <c r="U6747" t="s">
        <v>431</v>
      </c>
      <c r="V6747" t="s">
        <v>455</v>
      </c>
      <c r="W6747" t="s">
        <v>206</v>
      </c>
      <c r="X6747" t="s">
        <v>145</v>
      </c>
      <c r="Y6747" t="s">
        <v>533</v>
      </c>
      <c r="Z6747" t="s">
        <v>198</v>
      </c>
      <c r="AA6747" t="s">
        <v>46</v>
      </c>
      <c r="AB6747" t="s">
        <v>54</v>
      </c>
      <c r="AC6747" t="s">
        <v>58</v>
      </c>
      <c r="AD6747" t="s">
        <v>532</v>
      </c>
      <c r="AE6747" t="s">
        <v>380</v>
      </c>
      <c r="AF6747" t="s">
        <v>55</v>
      </c>
      <c r="AG6747" t="s">
        <v>7703</v>
      </c>
      <c r="AH6747" t="s">
        <v>260</v>
      </c>
      <c r="AI6747" t="s">
        <v>270</v>
      </c>
      <c r="AJ6747" t="s">
        <v>1750</v>
      </c>
      <c r="AK6747" t="s">
        <v>321</v>
      </c>
      <c r="AL6747" t="s">
        <v>103</v>
      </c>
      <c r="AM6747" t="s">
        <v>47</v>
      </c>
      <c r="AN6747" t="s">
        <v>249</v>
      </c>
      <c r="AO6747" t="s">
        <v>52</v>
      </c>
    </row>
    <row r="6748" spans="1:41" hidden="1" x14ac:dyDescent="0.25">
      <c r="A6748" t="s">
        <v>28037</v>
      </c>
      <c r="B6748" t="s">
        <v>28038</v>
      </c>
      <c r="C6748" s="1" t="str">
        <f t="shared" si="424"/>
        <v>21:1066</v>
      </c>
      <c r="D6748" s="1" t="str">
        <f t="shared" si="425"/>
        <v>21:0125</v>
      </c>
      <c r="E6748" t="s">
        <v>28039</v>
      </c>
      <c r="F6748" t="s">
        <v>28040</v>
      </c>
      <c r="H6748">
        <v>51.946438000000001</v>
      </c>
      <c r="I6748">
        <v>-118.0655912</v>
      </c>
      <c r="J6748" s="1" t="str">
        <f t="shared" si="426"/>
        <v>NGR bulk stream sediment</v>
      </c>
      <c r="K6748" s="1" t="str">
        <f t="shared" si="427"/>
        <v>&lt;177 micron (NGR)</v>
      </c>
      <c r="L6748">
        <v>17</v>
      </c>
      <c r="M6748" t="s">
        <v>45</v>
      </c>
      <c r="N6748">
        <v>291</v>
      </c>
      <c r="O6748" t="s">
        <v>61</v>
      </c>
      <c r="P6748" t="s">
        <v>47</v>
      </c>
      <c r="Q6748" t="s">
        <v>1780</v>
      </c>
      <c r="R6748" t="s">
        <v>54</v>
      </c>
      <c r="S6748" t="s">
        <v>28041</v>
      </c>
      <c r="T6748" t="s">
        <v>112</v>
      </c>
      <c r="U6748" t="s">
        <v>171</v>
      </c>
      <c r="V6748" t="s">
        <v>64</v>
      </c>
      <c r="W6748" t="s">
        <v>73</v>
      </c>
      <c r="X6748" t="s">
        <v>120</v>
      </c>
      <c r="Y6748" t="s">
        <v>28042</v>
      </c>
      <c r="Z6748" t="s">
        <v>55</v>
      </c>
      <c r="AA6748" t="s">
        <v>46</v>
      </c>
      <c r="AB6748" t="s">
        <v>122</v>
      </c>
      <c r="AC6748" t="s">
        <v>58</v>
      </c>
      <c r="AD6748" t="s">
        <v>184</v>
      </c>
      <c r="AE6748" t="s">
        <v>380</v>
      </c>
      <c r="AF6748" t="s">
        <v>209</v>
      </c>
      <c r="AG6748" t="s">
        <v>28043</v>
      </c>
      <c r="AH6748" t="s">
        <v>98</v>
      </c>
      <c r="AI6748" t="s">
        <v>55</v>
      </c>
      <c r="AJ6748" t="s">
        <v>12680</v>
      </c>
      <c r="AK6748" t="s">
        <v>474</v>
      </c>
      <c r="AL6748" t="s">
        <v>137</v>
      </c>
      <c r="AM6748" t="s">
        <v>267</v>
      </c>
      <c r="AN6748" t="s">
        <v>1661</v>
      </c>
      <c r="AO6748" t="s">
        <v>104</v>
      </c>
    </row>
    <row r="6749" spans="1:41" hidden="1" x14ac:dyDescent="0.25">
      <c r="A6749" t="s">
        <v>28044</v>
      </c>
      <c r="B6749" t="s">
        <v>28045</v>
      </c>
      <c r="C6749" s="1" t="str">
        <f t="shared" si="424"/>
        <v>21:1066</v>
      </c>
      <c r="D6749" s="1" t="str">
        <f t="shared" si="425"/>
        <v>21:0125</v>
      </c>
      <c r="E6749" t="s">
        <v>28046</v>
      </c>
      <c r="F6749" t="s">
        <v>28047</v>
      </c>
      <c r="H6749">
        <v>51.959944</v>
      </c>
      <c r="I6749">
        <v>-118.0892116</v>
      </c>
      <c r="J6749" s="1" t="str">
        <f t="shared" si="426"/>
        <v>NGR bulk stream sediment</v>
      </c>
      <c r="K6749" s="1" t="str">
        <f t="shared" si="427"/>
        <v>&lt;177 micron (NGR)</v>
      </c>
      <c r="L6749">
        <v>17</v>
      </c>
      <c r="M6749" t="s">
        <v>71</v>
      </c>
      <c r="N6749">
        <v>292</v>
      </c>
      <c r="O6749" t="s">
        <v>87</v>
      </c>
      <c r="P6749" t="s">
        <v>47</v>
      </c>
      <c r="Q6749" t="s">
        <v>1661</v>
      </c>
      <c r="R6749" t="s">
        <v>198</v>
      </c>
      <c r="S6749" t="s">
        <v>673</v>
      </c>
      <c r="T6749" t="s">
        <v>85</v>
      </c>
      <c r="U6749" t="s">
        <v>590</v>
      </c>
      <c r="V6749" t="s">
        <v>79</v>
      </c>
      <c r="W6749" t="s">
        <v>103</v>
      </c>
      <c r="X6749" t="s">
        <v>50</v>
      </c>
      <c r="Y6749" t="s">
        <v>15707</v>
      </c>
      <c r="Z6749" t="s">
        <v>61</v>
      </c>
      <c r="AA6749" t="s">
        <v>46</v>
      </c>
      <c r="AB6749" t="s">
        <v>164</v>
      </c>
      <c r="AC6749" t="s">
        <v>58</v>
      </c>
      <c r="AD6749" t="s">
        <v>386</v>
      </c>
      <c r="AE6749" t="s">
        <v>380</v>
      </c>
      <c r="AF6749" t="s">
        <v>55</v>
      </c>
      <c r="AG6749" t="s">
        <v>990</v>
      </c>
      <c r="AH6749" t="s">
        <v>99</v>
      </c>
      <c r="AI6749" t="s">
        <v>206</v>
      </c>
      <c r="AJ6749" t="s">
        <v>26352</v>
      </c>
      <c r="AK6749" t="s">
        <v>876</v>
      </c>
      <c r="AL6749" t="s">
        <v>47</v>
      </c>
      <c r="AM6749" t="s">
        <v>103</v>
      </c>
      <c r="AN6749" t="s">
        <v>553</v>
      </c>
      <c r="AO6749" t="s">
        <v>225</v>
      </c>
    </row>
    <row r="6750" spans="1:41" hidden="1" x14ac:dyDescent="0.25">
      <c r="A6750" t="s">
        <v>28048</v>
      </c>
      <c r="B6750" t="s">
        <v>28049</v>
      </c>
      <c r="C6750" s="1" t="str">
        <f t="shared" si="424"/>
        <v>21:1066</v>
      </c>
      <c r="D6750" s="1" t="str">
        <f t="shared" si="425"/>
        <v>21:0125</v>
      </c>
      <c r="E6750" t="s">
        <v>28050</v>
      </c>
      <c r="F6750" t="s">
        <v>28051</v>
      </c>
      <c r="H6750">
        <v>51.954402999999999</v>
      </c>
      <c r="I6750">
        <v>-118.1228969</v>
      </c>
      <c r="J6750" s="1" t="str">
        <f t="shared" si="426"/>
        <v>NGR bulk stream sediment</v>
      </c>
      <c r="K6750" s="1" t="str">
        <f t="shared" si="427"/>
        <v>&lt;177 micron (NGR)</v>
      </c>
      <c r="L6750">
        <v>17</v>
      </c>
      <c r="M6750" t="s">
        <v>95</v>
      </c>
      <c r="N6750">
        <v>293</v>
      </c>
      <c r="O6750" t="s">
        <v>122</v>
      </c>
      <c r="P6750" t="s">
        <v>122</v>
      </c>
      <c r="Q6750" t="s">
        <v>765</v>
      </c>
      <c r="R6750" t="s">
        <v>54</v>
      </c>
      <c r="S6750" t="s">
        <v>294</v>
      </c>
      <c r="T6750" t="s">
        <v>108</v>
      </c>
      <c r="U6750" t="s">
        <v>438</v>
      </c>
      <c r="V6750" t="s">
        <v>257</v>
      </c>
      <c r="W6750" t="s">
        <v>72</v>
      </c>
      <c r="X6750" t="s">
        <v>50</v>
      </c>
      <c r="Y6750" t="s">
        <v>391</v>
      </c>
      <c r="Z6750" t="s">
        <v>149</v>
      </c>
      <c r="AA6750" t="s">
        <v>46</v>
      </c>
      <c r="AB6750" t="s">
        <v>47</v>
      </c>
      <c r="AC6750" t="s">
        <v>66</v>
      </c>
      <c r="AD6750" t="s">
        <v>226</v>
      </c>
      <c r="AE6750" t="s">
        <v>56</v>
      </c>
      <c r="AF6750" t="s">
        <v>108</v>
      </c>
      <c r="AG6750" t="s">
        <v>1295</v>
      </c>
      <c r="AH6750" t="s">
        <v>102</v>
      </c>
      <c r="AI6750" t="s">
        <v>164</v>
      </c>
      <c r="AJ6750" t="s">
        <v>25411</v>
      </c>
      <c r="AK6750" t="s">
        <v>55</v>
      </c>
      <c r="AL6750" t="s">
        <v>47</v>
      </c>
      <c r="AM6750" t="s">
        <v>103</v>
      </c>
      <c r="AN6750" t="s">
        <v>652</v>
      </c>
      <c r="AO6750" t="s">
        <v>108</v>
      </c>
    </row>
    <row r="6751" spans="1:41" hidden="1" x14ac:dyDescent="0.25">
      <c r="A6751" t="s">
        <v>28052</v>
      </c>
      <c r="B6751" t="s">
        <v>28053</v>
      </c>
      <c r="C6751" s="1" t="str">
        <f t="shared" si="424"/>
        <v>21:1066</v>
      </c>
      <c r="D6751" s="1" t="str">
        <f t="shared" si="425"/>
        <v>21:0125</v>
      </c>
      <c r="E6751" t="s">
        <v>28054</v>
      </c>
      <c r="F6751" t="s">
        <v>28055</v>
      </c>
      <c r="H6751">
        <v>51.934607700000001</v>
      </c>
      <c r="I6751">
        <v>-118.14388719999999</v>
      </c>
      <c r="J6751" s="1" t="str">
        <f t="shared" si="426"/>
        <v>NGR bulk stream sediment</v>
      </c>
      <c r="K6751" s="1" t="str">
        <f t="shared" si="427"/>
        <v>&lt;177 micron (NGR)</v>
      </c>
      <c r="L6751">
        <v>17</v>
      </c>
      <c r="M6751" t="s">
        <v>117</v>
      </c>
      <c r="N6751">
        <v>294</v>
      </c>
      <c r="O6751" t="s">
        <v>174</v>
      </c>
      <c r="P6751" t="s">
        <v>47</v>
      </c>
      <c r="Q6751" t="s">
        <v>10819</v>
      </c>
      <c r="R6751" t="s">
        <v>62</v>
      </c>
      <c r="S6751" t="s">
        <v>171</v>
      </c>
      <c r="T6751" t="s">
        <v>55</v>
      </c>
      <c r="U6751" t="s">
        <v>83</v>
      </c>
      <c r="V6751" t="s">
        <v>130</v>
      </c>
      <c r="W6751" t="s">
        <v>257</v>
      </c>
      <c r="X6751" t="s">
        <v>103</v>
      </c>
      <c r="Y6751" t="s">
        <v>431</v>
      </c>
      <c r="Z6751" t="s">
        <v>56</v>
      </c>
      <c r="AA6751" t="s">
        <v>46</v>
      </c>
      <c r="AB6751" t="s">
        <v>228</v>
      </c>
      <c r="AC6751" t="s">
        <v>58</v>
      </c>
      <c r="AD6751" t="s">
        <v>65</v>
      </c>
      <c r="AE6751" t="s">
        <v>380</v>
      </c>
      <c r="AF6751" t="s">
        <v>271</v>
      </c>
      <c r="AG6751" t="s">
        <v>1092</v>
      </c>
      <c r="AH6751" t="s">
        <v>85</v>
      </c>
      <c r="AI6751" t="s">
        <v>185</v>
      </c>
      <c r="AJ6751" t="s">
        <v>209</v>
      </c>
      <c r="AK6751" t="s">
        <v>143</v>
      </c>
      <c r="AL6751" t="s">
        <v>47</v>
      </c>
      <c r="AM6751" t="s">
        <v>47</v>
      </c>
      <c r="AN6751" t="s">
        <v>65</v>
      </c>
      <c r="AO6751" t="s">
        <v>145</v>
      </c>
    </row>
    <row r="6752" spans="1:41" hidden="1" x14ac:dyDescent="0.25">
      <c r="A6752" t="s">
        <v>28056</v>
      </c>
      <c r="B6752" t="s">
        <v>28057</v>
      </c>
      <c r="C6752" s="1" t="str">
        <f t="shared" si="424"/>
        <v>21:1066</v>
      </c>
      <c r="D6752" s="1" t="str">
        <f t="shared" si="425"/>
        <v>21:0125</v>
      </c>
      <c r="E6752" t="s">
        <v>28058</v>
      </c>
      <c r="F6752" t="s">
        <v>28059</v>
      </c>
      <c r="H6752">
        <v>51.913349400000001</v>
      </c>
      <c r="I6752">
        <v>-118.2271361</v>
      </c>
      <c r="J6752" s="1" t="str">
        <f t="shared" si="426"/>
        <v>NGR bulk stream sediment</v>
      </c>
      <c r="K6752" s="1" t="str">
        <f t="shared" si="427"/>
        <v>&lt;177 micron (NGR)</v>
      </c>
      <c r="L6752">
        <v>17</v>
      </c>
      <c r="M6752" t="s">
        <v>136</v>
      </c>
      <c r="N6752">
        <v>295</v>
      </c>
      <c r="O6752" t="s">
        <v>62</v>
      </c>
      <c r="P6752" t="s">
        <v>47</v>
      </c>
      <c r="Q6752" t="s">
        <v>364</v>
      </c>
      <c r="R6752" t="s">
        <v>62</v>
      </c>
      <c r="S6752" t="s">
        <v>89</v>
      </c>
      <c r="T6752" t="s">
        <v>55</v>
      </c>
      <c r="U6752" t="s">
        <v>438</v>
      </c>
      <c r="V6752" t="s">
        <v>282</v>
      </c>
      <c r="W6752" t="s">
        <v>79</v>
      </c>
      <c r="X6752" t="s">
        <v>127</v>
      </c>
      <c r="Y6752" t="s">
        <v>184</v>
      </c>
      <c r="Z6752" t="s">
        <v>199</v>
      </c>
      <c r="AA6752" t="s">
        <v>46</v>
      </c>
      <c r="AB6752" t="s">
        <v>174</v>
      </c>
      <c r="AC6752" t="s">
        <v>306</v>
      </c>
      <c r="AD6752" t="s">
        <v>226</v>
      </c>
      <c r="AE6752" t="s">
        <v>380</v>
      </c>
      <c r="AF6752" t="s">
        <v>58</v>
      </c>
      <c r="AG6752" t="s">
        <v>2224</v>
      </c>
      <c r="AH6752" t="s">
        <v>61</v>
      </c>
      <c r="AI6752" t="s">
        <v>105</v>
      </c>
      <c r="AJ6752" t="s">
        <v>141</v>
      </c>
      <c r="AK6752" t="s">
        <v>150</v>
      </c>
      <c r="AL6752" t="s">
        <v>47</v>
      </c>
      <c r="AM6752" t="s">
        <v>47</v>
      </c>
      <c r="AN6752" t="s">
        <v>215</v>
      </c>
      <c r="AO6752" t="s">
        <v>137</v>
      </c>
    </row>
    <row r="6753" spans="1:41" hidden="1" x14ac:dyDescent="0.25">
      <c r="A6753" t="s">
        <v>28060</v>
      </c>
      <c r="B6753" t="s">
        <v>28061</v>
      </c>
      <c r="C6753" s="1" t="str">
        <f t="shared" si="424"/>
        <v>21:1066</v>
      </c>
      <c r="D6753" s="1" t="str">
        <f t="shared" si="425"/>
        <v>21:0125</v>
      </c>
      <c r="E6753" t="s">
        <v>28062</v>
      </c>
      <c r="F6753" t="s">
        <v>28063</v>
      </c>
      <c r="H6753">
        <v>51.908893300000003</v>
      </c>
      <c r="I6753">
        <v>-118.22762520000001</v>
      </c>
      <c r="J6753" s="1" t="str">
        <f t="shared" si="426"/>
        <v>NGR bulk stream sediment</v>
      </c>
      <c r="K6753" s="1" t="str">
        <f t="shared" si="427"/>
        <v>&lt;177 micron (NGR)</v>
      </c>
      <c r="L6753">
        <v>17</v>
      </c>
      <c r="M6753" t="s">
        <v>157</v>
      </c>
      <c r="N6753">
        <v>296</v>
      </c>
      <c r="O6753" t="s">
        <v>62</v>
      </c>
      <c r="P6753" t="s">
        <v>47</v>
      </c>
      <c r="Q6753" t="s">
        <v>184</v>
      </c>
      <c r="R6753" t="s">
        <v>62</v>
      </c>
      <c r="S6753" t="s">
        <v>22416</v>
      </c>
      <c r="T6753" t="s">
        <v>320</v>
      </c>
      <c r="U6753" t="s">
        <v>27701</v>
      </c>
      <c r="V6753" t="s">
        <v>62</v>
      </c>
      <c r="W6753" t="s">
        <v>50</v>
      </c>
      <c r="X6753" t="s">
        <v>162</v>
      </c>
      <c r="Y6753" t="s">
        <v>22289</v>
      </c>
      <c r="Z6753" t="s">
        <v>1247</v>
      </c>
      <c r="AA6753" t="s">
        <v>46</v>
      </c>
      <c r="AB6753" t="s">
        <v>149</v>
      </c>
      <c r="AC6753" t="s">
        <v>457</v>
      </c>
      <c r="AD6753" t="s">
        <v>51</v>
      </c>
      <c r="AE6753" t="s">
        <v>380</v>
      </c>
      <c r="AF6753" t="s">
        <v>28064</v>
      </c>
      <c r="AG6753" t="s">
        <v>431</v>
      </c>
      <c r="AH6753" t="s">
        <v>59</v>
      </c>
      <c r="AI6753" t="s">
        <v>99</v>
      </c>
      <c r="AJ6753" t="s">
        <v>5700</v>
      </c>
      <c r="AK6753" t="s">
        <v>28065</v>
      </c>
      <c r="AL6753" t="s">
        <v>85</v>
      </c>
      <c r="AM6753" t="s">
        <v>160</v>
      </c>
      <c r="AN6753" t="s">
        <v>11172</v>
      </c>
      <c r="AO6753" t="s">
        <v>217</v>
      </c>
    </row>
    <row r="6754" spans="1:41" hidden="1" x14ac:dyDescent="0.25">
      <c r="A6754" t="s">
        <v>28066</v>
      </c>
      <c r="B6754" t="s">
        <v>28067</v>
      </c>
      <c r="C6754" s="1" t="str">
        <f t="shared" si="424"/>
        <v>21:1066</v>
      </c>
      <c r="D6754" s="1" t="str">
        <f t="shared" si="425"/>
        <v>21:0125</v>
      </c>
      <c r="E6754" t="s">
        <v>28068</v>
      </c>
      <c r="F6754" t="s">
        <v>28069</v>
      </c>
      <c r="H6754">
        <v>51.880672199999999</v>
      </c>
      <c r="I6754">
        <v>-118.2753967</v>
      </c>
      <c r="J6754" s="1" t="str">
        <f t="shared" si="426"/>
        <v>NGR bulk stream sediment</v>
      </c>
      <c r="K6754" s="1" t="str">
        <f t="shared" si="427"/>
        <v>&lt;177 micron (NGR)</v>
      </c>
      <c r="L6754">
        <v>17</v>
      </c>
      <c r="M6754" t="s">
        <v>170</v>
      </c>
      <c r="N6754">
        <v>297</v>
      </c>
      <c r="O6754" t="s">
        <v>149</v>
      </c>
      <c r="P6754" t="s">
        <v>47</v>
      </c>
      <c r="Q6754" t="s">
        <v>832</v>
      </c>
      <c r="R6754" t="s">
        <v>198</v>
      </c>
      <c r="S6754" t="s">
        <v>313</v>
      </c>
      <c r="T6754" t="s">
        <v>76</v>
      </c>
      <c r="U6754" t="s">
        <v>146</v>
      </c>
      <c r="V6754" t="s">
        <v>142</v>
      </c>
      <c r="W6754" t="s">
        <v>437</v>
      </c>
      <c r="X6754" t="s">
        <v>55</v>
      </c>
      <c r="Y6754" t="s">
        <v>237</v>
      </c>
      <c r="Z6754" t="s">
        <v>235</v>
      </c>
      <c r="AA6754" t="s">
        <v>46</v>
      </c>
      <c r="AB6754" t="s">
        <v>87</v>
      </c>
      <c r="AC6754" t="s">
        <v>58</v>
      </c>
      <c r="AD6754" t="s">
        <v>583</v>
      </c>
      <c r="AE6754" t="s">
        <v>56</v>
      </c>
      <c r="AF6754" t="s">
        <v>50</v>
      </c>
      <c r="AG6754" t="s">
        <v>3310</v>
      </c>
      <c r="AH6754" t="s">
        <v>87</v>
      </c>
      <c r="AI6754" t="s">
        <v>86</v>
      </c>
      <c r="AJ6754" t="s">
        <v>7131</v>
      </c>
      <c r="AK6754" t="s">
        <v>55</v>
      </c>
      <c r="AL6754" t="s">
        <v>47</v>
      </c>
      <c r="AM6754" t="s">
        <v>58</v>
      </c>
      <c r="AN6754" t="s">
        <v>152</v>
      </c>
      <c r="AO6754" t="s">
        <v>52</v>
      </c>
    </row>
    <row r="6755" spans="1:41" hidden="1" x14ac:dyDescent="0.25">
      <c r="A6755" t="s">
        <v>28070</v>
      </c>
      <c r="B6755" t="s">
        <v>28071</v>
      </c>
      <c r="C6755" s="1" t="str">
        <f t="shared" si="424"/>
        <v>21:1066</v>
      </c>
      <c r="D6755" s="1" t="str">
        <f t="shared" si="425"/>
        <v>21:0125</v>
      </c>
      <c r="E6755" t="s">
        <v>28072</v>
      </c>
      <c r="F6755" t="s">
        <v>28073</v>
      </c>
      <c r="H6755">
        <v>51.872463799999998</v>
      </c>
      <c r="I6755">
        <v>-118.26778520000001</v>
      </c>
      <c r="J6755" s="1" t="str">
        <f t="shared" si="426"/>
        <v>NGR bulk stream sediment</v>
      </c>
      <c r="K6755" s="1" t="str">
        <f t="shared" si="427"/>
        <v>&lt;177 micron (NGR)</v>
      </c>
      <c r="L6755">
        <v>17</v>
      </c>
      <c r="M6755" t="s">
        <v>180</v>
      </c>
      <c r="N6755">
        <v>298</v>
      </c>
      <c r="O6755" t="s">
        <v>62</v>
      </c>
      <c r="P6755" t="s">
        <v>47</v>
      </c>
      <c r="Q6755" t="s">
        <v>322</v>
      </c>
      <c r="R6755" t="s">
        <v>53</v>
      </c>
      <c r="S6755" t="s">
        <v>207</v>
      </c>
      <c r="T6755" t="s">
        <v>145</v>
      </c>
      <c r="U6755" t="s">
        <v>638</v>
      </c>
      <c r="V6755" t="s">
        <v>227</v>
      </c>
      <c r="W6755" t="s">
        <v>228</v>
      </c>
      <c r="X6755" t="s">
        <v>330</v>
      </c>
      <c r="Y6755" t="s">
        <v>126</v>
      </c>
      <c r="Z6755" t="s">
        <v>198</v>
      </c>
      <c r="AA6755" t="s">
        <v>46</v>
      </c>
      <c r="AB6755" t="s">
        <v>61</v>
      </c>
      <c r="AC6755" t="s">
        <v>75</v>
      </c>
      <c r="AD6755" t="s">
        <v>146</v>
      </c>
      <c r="AE6755" t="s">
        <v>380</v>
      </c>
      <c r="AF6755" t="s">
        <v>127</v>
      </c>
      <c r="AG6755" t="s">
        <v>1506</v>
      </c>
      <c r="AH6755" t="s">
        <v>87</v>
      </c>
      <c r="AI6755" t="s">
        <v>47</v>
      </c>
      <c r="AJ6755" t="s">
        <v>2281</v>
      </c>
      <c r="AK6755" t="s">
        <v>260</v>
      </c>
      <c r="AL6755" t="s">
        <v>47</v>
      </c>
      <c r="AM6755" t="s">
        <v>103</v>
      </c>
      <c r="AN6755" t="s">
        <v>935</v>
      </c>
      <c r="AO6755" t="s">
        <v>108</v>
      </c>
    </row>
    <row r="6756" spans="1:41" hidden="1" x14ac:dyDescent="0.25">
      <c r="A6756" t="s">
        <v>28074</v>
      </c>
      <c r="B6756" t="s">
        <v>28075</v>
      </c>
      <c r="C6756" s="1" t="str">
        <f t="shared" si="424"/>
        <v>21:1066</v>
      </c>
      <c r="D6756" s="1" t="str">
        <f t="shared" si="425"/>
        <v>21:0125</v>
      </c>
      <c r="E6756" t="s">
        <v>28076</v>
      </c>
      <c r="F6756" t="s">
        <v>28077</v>
      </c>
      <c r="H6756">
        <v>51.902994399999997</v>
      </c>
      <c r="I6756">
        <v>-118.2591381</v>
      </c>
      <c r="J6756" s="1" t="str">
        <f t="shared" si="426"/>
        <v>NGR bulk stream sediment</v>
      </c>
      <c r="K6756" s="1" t="str">
        <f t="shared" si="427"/>
        <v>&lt;177 micron (NGR)</v>
      </c>
      <c r="L6756">
        <v>17</v>
      </c>
      <c r="M6756" t="s">
        <v>195</v>
      </c>
      <c r="N6756">
        <v>299</v>
      </c>
      <c r="O6756" t="s">
        <v>54</v>
      </c>
      <c r="P6756" t="s">
        <v>47</v>
      </c>
      <c r="Q6756" t="s">
        <v>817</v>
      </c>
      <c r="R6756" t="s">
        <v>62</v>
      </c>
      <c r="S6756" t="s">
        <v>331</v>
      </c>
      <c r="T6756" t="s">
        <v>217</v>
      </c>
      <c r="U6756" t="s">
        <v>463</v>
      </c>
      <c r="V6756" t="s">
        <v>357</v>
      </c>
      <c r="W6756" t="s">
        <v>151</v>
      </c>
      <c r="X6756" t="s">
        <v>73</v>
      </c>
      <c r="Y6756" t="s">
        <v>243</v>
      </c>
      <c r="Z6756" t="s">
        <v>62</v>
      </c>
      <c r="AA6756" t="s">
        <v>46</v>
      </c>
      <c r="AB6756" t="s">
        <v>185</v>
      </c>
      <c r="AC6756" t="s">
        <v>49</v>
      </c>
      <c r="AD6756" t="s">
        <v>431</v>
      </c>
      <c r="AE6756" t="s">
        <v>380</v>
      </c>
      <c r="AF6756" t="s">
        <v>267</v>
      </c>
      <c r="AG6756" t="s">
        <v>118</v>
      </c>
      <c r="AH6756" t="s">
        <v>87</v>
      </c>
      <c r="AI6756" t="s">
        <v>64</v>
      </c>
      <c r="AJ6756" t="s">
        <v>209</v>
      </c>
      <c r="AK6756" t="s">
        <v>151</v>
      </c>
      <c r="AL6756" t="s">
        <v>47</v>
      </c>
      <c r="AM6756" t="s">
        <v>122</v>
      </c>
      <c r="AN6756" t="s">
        <v>915</v>
      </c>
      <c r="AO6756" t="s">
        <v>50</v>
      </c>
    </row>
    <row r="6757" spans="1:41" hidden="1" x14ac:dyDescent="0.25">
      <c r="A6757" t="s">
        <v>28078</v>
      </c>
      <c r="B6757" t="s">
        <v>28079</v>
      </c>
      <c r="C6757" s="1" t="str">
        <f t="shared" si="424"/>
        <v>21:1066</v>
      </c>
      <c r="D6757" s="1" t="str">
        <f t="shared" si="425"/>
        <v>21:0125</v>
      </c>
      <c r="E6757" t="s">
        <v>28080</v>
      </c>
      <c r="F6757" t="s">
        <v>28081</v>
      </c>
      <c r="H6757">
        <v>51.910202400000003</v>
      </c>
      <c r="I6757">
        <v>-118.253568</v>
      </c>
      <c r="J6757" s="1" t="str">
        <f t="shared" si="426"/>
        <v>NGR bulk stream sediment</v>
      </c>
      <c r="K6757" s="1" t="str">
        <f t="shared" si="427"/>
        <v>&lt;177 micron (NGR)</v>
      </c>
      <c r="L6757">
        <v>17</v>
      </c>
      <c r="M6757" t="s">
        <v>205</v>
      </c>
      <c r="N6757">
        <v>300</v>
      </c>
      <c r="O6757" t="s">
        <v>62</v>
      </c>
      <c r="P6757" t="s">
        <v>47</v>
      </c>
      <c r="Q6757" t="s">
        <v>1780</v>
      </c>
      <c r="R6757" t="s">
        <v>62</v>
      </c>
      <c r="S6757" t="s">
        <v>28082</v>
      </c>
      <c r="T6757" t="s">
        <v>85</v>
      </c>
      <c r="U6757" t="s">
        <v>386</v>
      </c>
      <c r="V6757" t="s">
        <v>129</v>
      </c>
      <c r="W6757" t="s">
        <v>200</v>
      </c>
      <c r="X6757" t="s">
        <v>104</v>
      </c>
      <c r="Y6757" t="s">
        <v>17293</v>
      </c>
      <c r="Z6757" t="s">
        <v>78</v>
      </c>
      <c r="AA6757" t="s">
        <v>46</v>
      </c>
      <c r="AB6757" t="s">
        <v>101</v>
      </c>
      <c r="AC6757" t="s">
        <v>58</v>
      </c>
      <c r="AD6757" t="s">
        <v>237</v>
      </c>
      <c r="AE6757" t="s">
        <v>380</v>
      </c>
      <c r="AF6757" t="s">
        <v>108</v>
      </c>
      <c r="AG6757" t="s">
        <v>3907</v>
      </c>
      <c r="AH6757" t="s">
        <v>122</v>
      </c>
      <c r="AI6757" t="s">
        <v>238</v>
      </c>
      <c r="AJ6757" t="s">
        <v>14356</v>
      </c>
      <c r="AK6757" t="s">
        <v>2170</v>
      </c>
      <c r="AL6757" t="s">
        <v>122</v>
      </c>
      <c r="AM6757" t="s">
        <v>52</v>
      </c>
      <c r="AN6757" t="s">
        <v>404</v>
      </c>
      <c r="AO6757" t="s">
        <v>49</v>
      </c>
    </row>
    <row r="6758" spans="1:41" hidden="1" x14ac:dyDescent="0.25">
      <c r="A6758" t="s">
        <v>28083</v>
      </c>
      <c r="B6758" t="s">
        <v>28084</v>
      </c>
      <c r="C6758" s="1" t="str">
        <f t="shared" si="424"/>
        <v>21:1066</v>
      </c>
      <c r="D6758" s="1" t="str">
        <f t="shared" si="425"/>
        <v>21:0125</v>
      </c>
      <c r="E6758" t="s">
        <v>28085</v>
      </c>
      <c r="F6758" t="s">
        <v>28086</v>
      </c>
      <c r="H6758">
        <v>51.892423600000001</v>
      </c>
      <c r="I6758">
        <v>-118.19317049999999</v>
      </c>
      <c r="J6758" s="1" t="str">
        <f t="shared" si="426"/>
        <v>NGR bulk stream sediment</v>
      </c>
      <c r="K6758" s="1" t="str">
        <f t="shared" si="427"/>
        <v>&lt;177 micron (NGR)</v>
      </c>
      <c r="L6758">
        <v>17</v>
      </c>
      <c r="M6758" t="s">
        <v>214</v>
      </c>
      <c r="N6758">
        <v>301</v>
      </c>
      <c r="O6758" t="s">
        <v>174</v>
      </c>
      <c r="P6758" t="s">
        <v>47</v>
      </c>
      <c r="Q6758" t="s">
        <v>1392</v>
      </c>
      <c r="R6758" t="s">
        <v>62</v>
      </c>
      <c r="S6758" t="s">
        <v>8219</v>
      </c>
      <c r="T6758" t="s">
        <v>76</v>
      </c>
      <c r="U6758" t="s">
        <v>207</v>
      </c>
      <c r="V6758" t="s">
        <v>72</v>
      </c>
      <c r="W6758" t="s">
        <v>493</v>
      </c>
      <c r="X6758" t="s">
        <v>98</v>
      </c>
      <c r="Y6758" t="s">
        <v>10817</v>
      </c>
      <c r="Z6758" t="s">
        <v>101</v>
      </c>
      <c r="AA6758" t="s">
        <v>46</v>
      </c>
      <c r="AB6758" t="s">
        <v>79</v>
      </c>
      <c r="AC6758" t="s">
        <v>58</v>
      </c>
      <c r="AD6758" t="s">
        <v>438</v>
      </c>
      <c r="AE6758" t="s">
        <v>380</v>
      </c>
      <c r="AF6758" t="s">
        <v>127</v>
      </c>
      <c r="AG6758" t="s">
        <v>124</v>
      </c>
      <c r="AH6758" t="s">
        <v>145</v>
      </c>
      <c r="AI6758" t="s">
        <v>412</v>
      </c>
      <c r="AJ6758" t="s">
        <v>438</v>
      </c>
      <c r="AK6758" t="s">
        <v>893</v>
      </c>
      <c r="AL6758" t="s">
        <v>47</v>
      </c>
      <c r="AM6758" t="s">
        <v>52</v>
      </c>
      <c r="AN6758" t="s">
        <v>481</v>
      </c>
      <c r="AO6758" t="s">
        <v>127</v>
      </c>
    </row>
    <row r="6759" spans="1:41" hidden="1" x14ac:dyDescent="0.25">
      <c r="A6759" t="s">
        <v>28087</v>
      </c>
      <c r="B6759" t="s">
        <v>28088</v>
      </c>
      <c r="C6759" s="1" t="str">
        <f t="shared" si="424"/>
        <v>21:1066</v>
      </c>
      <c r="D6759" s="1" t="str">
        <f t="shared" si="425"/>
        <v>21:0125</v>
      </c>
      <c r="E6759" t="s">
        <v>28089</v>
      </c>
      <c r="F6759" t="s">
        <v>28090</v>
      </c>
      <c r="H6759">
        <v>51.9355464</v>
      </c>
      <c r="I6759">
        <v>-118.21620609999999</v>
      </c>
      <c r="J6759" s="1" t="str">
        <f t="shared" si="426"/>
        <v>NGR bulk stream sediment</v>
      </c>
      <c r="K6759" s="1" t="str">
        <f t="shared" si="427"/>
        <v>&lt;177 micron (NGR)</v>
      </c>
      <c r="L6759">
        <v>17</v>
      </c>
      <c r="M6759" t="s">
        <v>223</v>
      </c>
      <c r="N6759">
        <v>302</v>
      </c>
      <c r="O6759" t="s">
        <v>46</v>
      </c>
      <c r="P6759" t="s">
        <v>51</v>
      </c>
      <c r="Q6759" t="s">
        <v>807</v>
      </c>
      <c r="R6759" t="s">
        <v>62</v>
      </c>
      <c r="S6759" t="s">
        <v>431</v>
      </c>
      <c r="T6759" t="s">
        <v>85</v>
      </c>
      <c r="U6759" t="s">
        <v>438</v>
      </c>
      <c r="V6759" t="s">
        <v>137</v>
      </c>
      <c r="W6759" t="s">
        <v>102</v>
      </c>
      <c r="X6759" t="s">
        <v>137</v>
      </c>
      <c r="Y6759" t="s">
        <v>344</v>
      </c>
      <c r="Z6759" t="s">
        <v>56</v>
      </c>
      <c r="AA6759" t="s">
        <v>46</v>
      </c>
      <c r="AB6759" t="s">
        <v>174</v>
      </c>
      <c r="AC6759" t="s">
        <v>99</v>
      </c>
      <c r="AD6759" t="s">
        <v>431</v>
      </c>
      <c r="AE6759" t="s">
        <v>380</v>
      </c>
      <c r="AF6759" t="s">
        <v>58</v>
      </c>
      <c r="AG6759" t="s">
        <v>609</v>
      </c>
      <c r="AH6759" t="s">
        <v>61</v>
      </c>
      <c r="AI6759" t="s">
        <v>87</v>
      </c>
      <c r="AJ6759" t="s">
        <v>3419</v>
      </c>
      <c r="AK6759" t="s">
        <v>274</v>
      </c>
      <c r="AL6759" t="s">
        <v>47</v>
      </c>
      <c r="AM6759" t="s">
        <v>47</v>
      </c>
      <c r="AN6759" t="s">
        <v>189</v>
      </c>
      <c r="AO6759" t="s">
        <v>137</v>
      </c>
    </row>
    <row r="6760" spans="1:41" hidden="1" x14ac:dyDescent="0.25">
      <c r="A6760" t="s">
        <v>28091</v>
      </c>
      <c r="B6760" t="s">
        <v>28092</v>
      </c>
      <c r="C6760" s="1" t="str">
        <f t="shared" si="424"/>
        <v>21:1066</v>
      </c>
      <c r="D6760" s="1" t="str">
        <f t="shared" si="425"/>
        <v>21:0125</v>
      </c>
      <c r="E6760" t="s">
        <v>28093</v>
      </c>
      <c r="F6760" t="s">
        <v>28094</v>
      </c>
      <c r="H6760">
        <v>51.997900600000001</v>
      </c>
      <c r="I6760">
        <v>-118.254938</v>
      </c>
      <c r="J6760" s="1" t="str">
        <f t="shared" si="426"/>
        <v>NGR bulk stream sediment</v>
      </c>
      <c r="K6760" s="1" t="str">
        <f t="shared" si="427"/>
        <v>&lt;177 micron (NGR)</v>
      </c>
      <c r="L6760">
        <v>17</v>
      </c>
      <c r="M6760" t="s">
        <v>233</v>
      </c>
      <c r="N6760">
        <v>303</v>
      </c>
      <c r="O6760" t="s">
        <v>198</v>
      </c>
      <c r="P6760" t="s">
        <v>51</v>
      </c>
      <c r="Q6760" t="s">
        <v>832</v>
      </c>
      <c r="R6760" t="s">
        <v>62</v>
      </c>
      <c r="S6760" t="s">
        <v>920</v>
      </c>
      <c r="T6760" t="s">
        <v>50</v>
      </c>
      <c r="U6760" t="s">
        <v>386</v>
      </c>
      <c r="V6760" t="s">
        <v>227</v>
      </c>
      <c r="W6760" t="s">
        <v>51</v>
      </c>
      <c r="X6760" t="s">
        <v>49</v>
      </c>
      <c r="Y6760" t="s">
        <v>26513</v>
      </c>
      <c r="Z6760" t="s">
        <v>47</v>
      </c>
      <c r="AA6760" t="s">
        <v>46</v>
      </c>
      <c r="AB6760" t="s">
        <v>87</v>
      </c>
      <c r="AC6760" t="s">
        <v>58</v>
      </c>
      <c r="AD6760" t="s">
        <v>226</v>
      </c>
      <c r="AE6760" t="s">
        <v>380</v>
      </c>
      <c r="AF6760" t="s">
        <v>267</v>
      </c>
      <c r="AG6760" t="s">
        <v>20365</v>
      </c>
      <c r="AH6760" t="s">
        <v>72</v>
      </c>
      <c r="AI6760" t="s">
        <v>109</v>
      </c>
      <c r="AJ6760" t="s">
        <v>17346</v>
      </c>
      <c r="AK6760" t="s">
        <v>3515</v>
      </c>
      <c r="AL6760" t="s">
        <v>47</v>
      </c>
      <c r="AM6760" t="s">
        <v>51</v>
      </c>
      <c r="AN6760" t="s">
        <v>588</v>
      </c>
      <c r="AO6760" t="s">
        <v>306</v>
      </c>
    </row>
    <row r="6761" spans="1:41" hidden="1" x14ac:dyDescent="0.25">
      <c r="A6761" t="s">
        <v>28095</v>
      </c>
      <c r="B6761" t="s">
        <v>28096</v>
      </c>
      <c r="C6761" s="1" t="str">
        <f t="shared" si="424"/>
        <v>21:1066</v>
      </c>
      <c r="D6761" s="1" t="str">
        <f t="shared" si="425"/>
        <v>21:0125</v>
      </c>
      <c r="E6761" t="s">
        <v>28097</v>
      </c>
      <c r="F6761" t="s">
        <v>28098</v>
      </c>
      <c r="H6761">
        <v>51.998981700000002</v>
      </c>
      <c r="I6761">
        <v>-118.1916306</v>
      </c>
      <c r="J6761" s="1" t="str">
        <f t="shared" si="426"/>
        <v>NGR bulk stream sediment</v>
      </c>
      <c r="K6761" s="1" t="str">
        <f t="shared" si="427"/>
        <v>&lt;177 micron (NGR)</v>
      </c>
      <c r="L6761">
        <v>17</v>
      </c>
      <c r="M6761" t="s">
        <v>248</v>
      </c>
      <c r="N6761">
        <v>304</v>
      </c>
      <c r="O6761" t="s">
        <v>174</v>
      </c>
      <c r="P6761" t="s">
        <v>55</v>
      </c>
      <c r="Q6761" t="s">
        <v>568</v>
      </c>
      <c r="R6761" t="s">
        <v>62</v>
      </c>
      <c r="S6761" t="s">
        <v>299</v>
      </c>
      <c r="T6761" t="s">
        <v>85</v>
      </c>
      <c r="U6761" t="s">
        <v>386</v>
      </c>
      <c r="V6761" t="s">
        <v>493</v>
      </c>
      <c r="W6761" t="s">
        <v>282</v>
      </c>
      <c r="X6761" t="s">
        <v>269</v>
      </c>
      <c r="Y6761" t="s">
        <v>15707</v>
      </c>
      <c r="Z6761" t="s">
        <v>105</v>
      </c>
      <c r="AA6761" t="s">
        <v>46</v>
      </c>
      <c r="AB6761" t="s">
        <v>149</v>
      </c>
      <c r="AC6761" t="s">
        <v>58</v>
      </c>
      <c r="AD6761" t="s">
        <v>146</v>
      </c>
      <c r="AE6761" t="s">
        <v>380</v>
      </c>
      <c r="AF6761" t="s">
        <v>76</v>
      </c>
      <c r="AG6761" t="s">
        <v>10199</v>
      </c>
      <c r="AH6761" t="s">
        <v>102</v>
      </c>
      <c r="AI6761" t="s">
        <v>270</v>
      </c>
      <c r="AJ6761" t="s">
        <v>2275</v>
      </c>
      <c r="AK6761" t="s">
        <v>888</v>
      </c>
      <c r="AL6761" t="s">
        <v>122</v>
      </c>
      <c r="AM6761" t="s">
        <v>73</v>
      </c>
      <c r="AN6761" t="s">
        <v>481</v>
      </c>
      <c r="AO6761" t="s">
        <v>108</v>
      </c>
    </row>
    <row r="6762" spans="1:41" hidden="1" x14ac:dyDescent="0.25">
      <c r="A6762" t="s">
        <v>28099</v>
      </c>
      <c r="B6762" t="s">
        <v>28100</v>
      </c>
      <c r="C6762" s="1" t="str">
        <f t="shared" si="424"/>
        <v>21:1066</v>
      </c>
      <c r="D6762" s="1" t="str">
        <f t="shared" si="425"/>
        <v>21:0125</v>
      </c>
      <c r="E6762" t="s">
        <v>28101</v>
      </c>
      <c r="F6762" t="s">
        <v>28102</v>
      </c>
      <c r="H6762">
        <v>51.989643100000002</v>
      </c>
      <c r="I6762">
        <v>-118.1312339</v>
      </c>
      <c r="J6762" s="1" t="str">
        <f t="shared" si="426"/>
        <v>NGR bulk stream sediment</v>
      </c>
      <c r="K6762" s="1" t="str">
        <f t="shared" si="427"/>
        <v>&lt;177 micron (NGR)</v>
      </c>
      <c r="L6762">
        <v>17</v>
      </c>
      <c r="M6762" t="s">
        <v>256</v>
      </c>
      <c r="N6762">
        <v>305</v>
      </c>
      <c r="O6762" t="s">
        <v>198</v>
      </c>
      <c r="P6762" t="s">
        <v>47</v>
      </c>
      <c r="Q6762" t="s">
        <v>668</v>
      </c>
      <c r="R6762" t="s">
        <v>62</v>
      </c>
      <c r="S6762" t="s">
        <v>275</v>
      </c>
      <c r="T6762" t="s">
        <v>76</v>
      </c>
      <c r="U6762" t="s">
        <v>438</v>
      </c>
      <c r="V6762" t="s">
        <v>122</v>
      </c>
      <c r="W6762" t="s">
        <v>130</v>
      </c>
      <c r="X6762" t="s">
        <v>82</v>
      </c>
      <c r="Y6762" t="s">
        <v>695</v>
      </c>
      <c r="Z6762" t="s">
        <v>174</v>
      </c>
      <c r="AA6762" t="s">
        <v>46</v>
      </c>
      <c r="AB6762" t="s">
        <v>110</v>
      </c>
      <c r="AC6762" t="s">
        <v>58</v>
      </c>
      <c r="AD6762" t="s">
        <v>320</v>
      </c>
      <c r="AE6762" t="s">
        <v>380</v>
      </c>
      <c r="AF6762" t="s">
        <v>85</v>
      </c>
      <c r="AG6762" t="s">
        <v>10984</v>
      </c>
      <c r="AH6762" t="s">
        <v>78</v>
      </c>
      <c r="AI6762" t="s">
        <v>164</v>
      </c>
      <c r="AJ6762" t="s">
        <v>28103</v>
      </c>
      <c r="AK6762" t="s">
        <v>209</v>
      </c>
      <c r="AL6762" t="s">
        <v>47</v>
      </c>
      <c r="AM6762" t="s">
        <v>103</v>
      </c>
      <c r="AN6762" t="s">
        <v>684</v>
      </c>
      <c r="AO6762" t="s">
        <v>66</v>
      </c>
    </row>
    <row r="6763" spans="1:41" hidden="1" x14ac:dyDescent="0.25">
      <c r="A6763" t="s">
        <v>28104</v>
      </c>
      <c r="B6763" t="s">
        <v>28105</v>
      </c>
      <c r="C6763" s="1" t="str">
        <f t="shared" si="424"/>
        <v>21:1066</v>
      </c>
      <c r="D6763" s="1" t="str">
        <f t="shared" si="425"/>
        <v>21:0125</v>
      </c>
      <c r="E6763" t="s">
        <v>28106</v>
      </c>
      <c r="F6763" t="s">
        <v>28107</v>
      </c>
      <c r="H6763">
        <v>51.975660900000001</v>
      </c>
      <c r="I6763">
        <v>-118.1643682</v>
      </c>
      <c r="J6763" s="1" t="str">
        <f t="shared" si="426"/>
        <v>NGR bulk stream sediment</v>
      </c>
      <c r="K6763" s="1" t="str">
        <f t="shared" si="427"/>
        <v>&lt;177 micron (NGR)</v>
      </c>
      <c r="L6763">
        <v>17</v>
      </c>
      <c r="M6763" t="s">
        <v>265</v>
      </c>
      <c r="N6763">
        <v>306</v>
      </c>
      <c r="O6763" t="s">
        <v>174</v>
      </c>
      <c r="P6763" t="s">
        <v>47</v>
      </c>
      <c r="Q6763" t="s">
        <v>284</v>
      </c>
      <c r="R6763" t="s">
        <v>62</v>
      </c>
      <c r="S6763" t="s">
        <v>28108</v>
      </c>
      <c r="T6763" t="s">
        <v>50</v>
      </c>
      <c r="U6763" t="s">
        <v>171</v>
      </c>
      <c r="V6763" t="s">
        <v>173</v>
      </c>
      <c r="W6763" t="s">
        <v>128</v>
      </c>
      <c r="X6763" t="s">
        <v>300</v>
      </c>
      <c r="Y6763" t="s">
        <v>18641</v>
      </c>
      <c r="Z6763" t="s">
        <v>365</v>
      </c>
      <c r="AA6763" t="s">
        <v>46</v>
      </c>
      <c r="AB6763" t="s">
        <v>110</v>
      </c>
      <c r="AC6763" t="s">
        <v>58</v>
      </c>
      <c r="AD6763" t="s">
        <v>532</v>
      </c>
      <c r="AE6763" t="s">
        <v>380</v>
      </c>
      <c r="AF6763" t="s">
        <v>66</v>
      </c>
      <c r="AG6763" t="s">
        <v>28109</v>
      </c>
      <c r="AH6763" t="s">
        <v>188</v>
      </c>
      <c r="AI6763" t="s">
        <v>58</v>
      </c>
      <c r="AJ6763" t="s">
        <v>3425</v>
      </c>
      <c r="AK6763" t="s">
        <v>1326</v>
      </c>
      <c r="AL6763" t="s">
        <v>47</v>
      </c>
      <c r="AM6763" t="s">
        <v>58</v>
      </c>
      <c r="AN6763" t="s">
        <v>10571</v>
      </c>
      <c r="AO6763" t="s">
        <v>82</v>
      </c>
    </row>
    <row r="6764" spans="1:41" hidden="1" x14ac:dyDescent="0.25">
      <c r="A6764" t="s">
        <v>28110</v>
      </c>
      <c r="B6764" t="s">
        <v>28111</v>
      </c>
      <c r="C6764" s="1" t="str">
        <f t="shared" si="424"/>
        <v>21:1066</v>
      </c>
      <c r="D6764" s="1" t="str">
        <f t="shared" si="425"/>
        <v>21:0125</v>
      </c>
      <c r="E6764" t="s">
        <v>28112</v>
      </c>
      <c r="F6764" t="s">
        <v>28113</v>
      </c>
      <c r="H6764">
        <v>51.984922500000003</v>
      </c>
      <c r="I6764">
        <v>-118.0845305</v>
      </c>
      <c r="J6764" s="1" t="str">
        <f t="shared" si="426"/>
        <v>NGR bulk stream sediment</v>
      </c>
      <c r="K6764" s="1" t="str">
        <f t="shared" si="427"/>
        <v>&lt;177 micron (NGR)</v>
      </c>
      <c r="L6764">
        <v>18</v>
      </c>
      <c r="M6764" t="s">
        <v>280</v>
      </c>
      <c r="N6764">
        <v>307</v>
      </c>
      <c r="O6764" t="s">
        <v>108</v>
      </c>
      <c r="P6764" t="s">
        <v>122</v>
      </c>
      <c r="Q6764" t="s">
        <v>322</v>
      </c>
      <c r="R6764" t="s">
        <v>62</v>
      </c>
      <c r="S6764" t="s">
        <v>638</v>
      </c>
      <c r="T6764" t="s">
        <v>82</v>
      </c>
      <c r="U6764" t="s">
        <v>146</v>
      </c>
      <c r="V6764" t="s">
        <v>455</v>
      </c>
      <c r="W6764" t="s">
        <v>86</v>
      </c>
      <c r="X6764" t="s">
        <v>59</v>
      </c>
      <c r="Y6764" t="s">
        <v>386</v>
      </c>
      <c r="Z6764" t="s">
        <v>87</v>
      </c>
      <c r="AA6764" t="s">
        <v>46</v>
      </c>
      <c r="AB6764" t="s">
        <v>53</v>
      </c>
      <c r="AC6764" t="s">
        <v>306</v>
      </c>
      <c r="AD6764" t="s">
        <v>237</v>
      </c>
      <c r="AE6764" t="s">
        <v>84</v>
      </c>
      <c r="AF6764" t="s">
        <v>85</v>
      </c>
      <c r="AG6764" t="s">
        <v>4281</v>
      </c>
      <c r="AH6764" t="s">
        <v>81</v>
      </c>
      <c r="AI6764" t="s">
        <v>60</v>
      </c>
      <c r="AJ6764" t="s">
        <v>9650</v>
      </c>
      <c r="AK6764" t="s">
        <v>150</v>
      </c>
      <c r="AL6764" t="s">
        <v>47</v>
      </c>
      <c r="AM6764" t="s">
        <v>51</v>
      </c>
      <c r="AN6764" t="s">
        <v>481</v>
      </c>
      <c r="AO6764" t="s">
        <v>175</v>
      </c>
    </row>
    <row r="6765" spans="1:41" hidden="1" x14ac:dyDescent="0.25">
      <c r="A6765" t="s">
        <v>28114</v>
      </c>
      <c r="B6765" t="s">
        <v>28115</v>
      </c>
      <c r="C6765" s="1" t="str">
        <f t="shared" si="424"/>
        <v>21:1066</v>
      </c>
      <c r="D6765" s="1" t="str">
        <f t="shared" si="425"/>
        <v>21:0125</v>
      </c>
      <c r="E6765" t="s">
        <v>28112</v>
      </c>
      <c r="F6765" t="s">
        <v>28116</v>
      </c>
      <c r="H6765">
        <v>51.984922500000003</v>
      </c>
      <c r="I6765">
        <v>-118.0845305</v>
      </c>
      <c r="J6765" s="1" t="str">
        <f t="shared" si="426"/>
        <v>NGR bulk stream sediment</v>
      </c>
      <c r="K6765" s="1" t="str">
        <f t="shared" si="427"/>
        <v>&lt;177 micron (NGR)</v>
      </c>
      <c r="L6765">
        <v>18</v>
      </c>
      <c r="M6765" t="s">
        <v>288</v>
      </c>
      <c r="N6765">
        <v>308</v>
      </c>
      <c r="O6765" t="s">
        <v>85</v>
      </c>
      <c r="P6765" t="s">
        <v>47</v>
      </c>
      <c r="Q6765" t="s">
        <v>364</v>
      </c>
      <c r="R6765" t="s">
        <v>62</v>
      </c>
      <c r="S6765" t="s">
        <v>284</v>
      </c>
      <c r="T6765" t="s">
        <v>175</v>
      </c>
      <c r="U6765" t="s">
        <v>438</v>
      </c>
      <c r="V6765" t="s">
        <v>102</v>
      </c>
      <c r="W6765" t="s">
        <v>493</v>
      </c>
      <c r="X6765" t="s">
        <v>145</v>
      </c>
      <c r="Y6765" t="s">
        <v>237</v>
      </c>
      <c r="Z6765" t="s">
        <v>149</v>
      </c>
      <c r="AA6765" t="s">
        <v>46</v>
      </c>
      <c r="AB6765" t="s">
        <v>53</v>
      </c>
      <c r="AC6765" t="s">
        <v>186</v>
      </c>
      <c r="AD6765" t="s">
        <v>438</v>
      </c>
      <c r="AE6765" t="s">
        <v>199</v>
      </c>
      <c r="AF6765" t="s">
        <v>55</v>
      </c>
      <c r="AG6765" t="s">
        <v>1559</v>
      </c>
      <c r="AH6765" t="s">
        <v>64</v>
      </c>
      <c r="AI6765" t="s">
        <v>257</v>
      </c>
      <c r="AJ6765" t="s">
        <v>12217</v>
      </c>
      <c r="AK6765" t="s">
        <v>148</v>
      </c>
      <c r="AL6765" t="s">
        <v>47</v>
      </c>
      <c r="AM6765" t="s">
        <v>103</v>
      </c>
      <c r="AN6765" t="s">
        <v>119</v>
      </c>
      <c r="AO6765" t="s">
        <v>217</v>
      </c>
    </row>
    <row r="6766" spans="1:41" hidden="1" x14ac:dyDescent="0.25">
      <c r="A6766" t="s">
        <v>28117</v>
      </c>
      <c r="B6766" t="s">
        <v>28118</v>
      </c>
      <c r="C6766" s="1" t="str">
        <f t="shared" si="424"/>
        <v>21:1066</v>
      </c>
      <c r="D6766" s="1" t="str">
        <f t="shared" si="425"/>
        <v>21:0125</v>
      </c>
      <c r="E6766" t="s">
        <v>28119</v>
      </c>
      <c r="F6766" t="s">
        <v>28120</v>
      </c>
      <c r="H6766">
        <v>51.964005800000002</v>
      </c>
      <c r="I6766">
        <v>-118.00979479999999</v>
      </c>
      <c r="J6766" s="1" t="str">
        <f t="shared" si="426"/>
        <v>NGR bulk stream sediment</v>
      </c>
      <c r="K6766" s="1" t="str">
        <f t="shared" si="427"/>
        <v>&lt;177 micron (NGR)</v>
      </c>
      <c r="L6766">
        <v>18</v>
      </c>
      <c r="M6766" t="s">
        <v>45</v>
      </c>
      <c r="N6766">
        <v>309</v>
      </c>
      <c r="O6766" t="s">
        <v>51</v>
      </c>
      <c r="P6766" t="s">
        <v>47</v>
      </c>
      <c r="Q6766" t="s">
        <v>318</v>
      </c>
      <c r="R6766" t="s">
        <v>62</v>
      </c>
      <c r="S6766" t="s">
        <v>386</v>
      </c>
      <c r="T6766" t="s">
        <v>82</v>
      </c>
      <c r="U6766" t="s">
        <v>237</v>
      </c>
      <c r="V6766" t="s">
        <v>151</v>
      </c>
      <c r="W6766" t="s">
        <v>151</v>
      </c>
      <c r="X6766" t="s">
        <v>51</v>
      </c>
      <c r="Y6766" t="s">
        <v>331</v>
      </c>
      <c r="Z6766" t="s">
        <v>56</v>
      </c>
      <c r="AA6766" t="s">
        <v>46</v>
      </c>
      <c r="AB6766" t="s">
        <v>84</v>
      </c>
      <c r="AC6766" t="s">
        <v>190</v>
      </c>
      <c r="AD6766" t="s">
        <v>438</v>
      </c>
      <c r="AE6766" t="s">
        <v>199</v>
      </c>
      <c r="AF6766" t="s">
        <v>55</v>
      </c>
      <c r="AG6766" t="s">
        <v>2180</v>
      </c>
      <c r="AH6766" t="s">
        <v>198</v>
      </c>
      <c r="AI6766" t="s">
        <v>87</v>
      </c>
      <c r="AJ6766" t="s">
        <v>3222</v>
      </c>
      <c r="AK6766" t="s">
        <v>139</v>
      </c>
      <c r="AL6766" t="s">
        <v>47</v>
      </c>
      <c r="AM6766" t="s">
        <v>47</v>
      </c>
      <c r="AN6766" t="s">
        <v>171</v>
      </c>
      <c r="AO6766" t="s">
        <v>175</v>
      </c>
    </row>
    <row r="6767" spans="1:41" hidden="1" x14ac:dyDescent="0.25">
      <c r="A6767" t="s">
        <v>28121</v>
      </c>
      <c r="B6767" t="s">
        <v>28122</v>
      </c>
      <c r="C6767" s="1" t="str">
        <f t="shared" si="424"/>
        <v>21:1066</v>
      </c>
      <c r="D6767" s="1" t="str">
        <f t="shared" si="425"/>
        <v>21:0125</v>
      </c>
      <c r="E6767" t="s">
        <v>28123</v>
      </c>
      <c r="F6767" t="s">
        <v>28124</v>
      </c>
      <c r="H6767">
        <v>51.962262299999999</v>
      </c>
      <c r="I6767">
        <v>-118.3219733</v>
      </c>
      <c r="J6767" s="1" t="str">
        <f t="shared" si="426"/>
        <v>NGR bulk stream sediment</v>
      </c>
      <c r="K6767" s="1" t="str">
        <f t="shared" si="427"/>
        <v>&lt;177 micron (NGR)</v>
      </c>
      <c r="L6767">
        <v>18</v>
      </c>
      <c r="M6767" t="s">
        <v>71</v>
      </c>
      <c r="N6767">
        <v>310</v>
      </c>
      <c r="O6767" t="s">
        <v>62</v>
      </c>
      <c r="P6767" t="s">
        <v>103</v>
      </c>
      <c r="Q6767" t="s">
        <v>468</v>
      </c>
      <c r="R6767" t="s">
        <v>62</v>
      </c>
      <c r="S6767" t="s">
        <v>89</v>
      </c>
      <c r="T6767" t="s">
        <v>66</v>
      </c>
      <c r="U6767" t="s">
        <v>457</v>
      </c>
      <c r="V6767" t="s">
        <v>336</v>
      </c>
      <c r="W6767" t="s">
        <v>164</v>
      </c>
      <c r="X6767" t="s">
        <v>85</v>
      </c>
      <c r="Y6767" t="s">
        <v>146</v>
      </c>
      <c r="Z6767" t="s">
        <v>57</v>
      </c>
      <c r="AA6767" t="s">
        <v>46</v>
      </c>
      <c r="AB6767" t="s">
        <v>174</v>
      </c>
      <c r="AC6767" t="s">
        <v>80</v>
      </c>
      <c r="AD6767" t="s">
        <v>226</v>
      </c>
      <c r="AE6767" t="s">
        <v>380</v>
      </c>
      <c r="AF6767" t="s">
        <v>58</v>
      </c>
      <c r="AG6767" t="s">
        <v>2133</v>
      </c>
      <c r="AH6767" t="s">
        <v>105</v>
      </c>
      <c r="AI6767" t="s">
        <v>257</v>
      </c>
      <c r="AJ6767" t="s">
        <v>14787</v>
      </c>
      <c r="AK6767" t="s">
        <v>55</v>
      </c>
      <c r="AL6767" t="s">
        <v>47</v>
      </c>
      <c r="AM6767" t="s">
        <v>103</v>
      </c>
      <c r="AN6767" t="s">
        <v>327</v>
      </c>
      <c r="AO6767" t="s">
        <v>66</v>
      </c>
    </row>
    <row r="6768" spans="1:41" hidden="1" x14ac:dyDescent="0.25">
      <c r="A6768" t="s">
        <v>28125</v>
      </c>
      <c r="B6768" t="s">
        <v>28126</v>
      </c>
      <c r="C6768" s="1" t="str">
        <f t="shared" si="424"/>
        <v>21:1066</v>
      </c>
      <c r="D6768" s="1" t="str">
        <f t="shared" si="425"/>
        <v>21:0125</v>
      </c>
      <c r="E6768" t="s">
        <v>28127</v>
      </c>
      <c r="F6768" t="s">
        <v>28128</v>
      </c>
      <c r="H6768">
        <v>51.957003399999998</v>
      </c>
      <c r="I6768">
        <v>-118.3226628</v>
      </c>
      <c r="J6768" s="1" t="str">
        <f t="shared" si="426"/>
        <v>NGR bulk stream sediment</v>
      </c>
      <c r="K6768" s="1" t="str">
        <f t="shared" si="427"/>
        <v>&lt;177 micron (NGR)</v>
      </c>
      <c r="L6768">
        <v>18</v>
      </c>
      <c r="M6768" t="s">
        <v>95</v>
      </c>
      <c r="N6768">
        <v>311</v>
      </c>
      <c r="O6768" t="s">
        <v>62</v>
      </c>
      <c r="P6768" t="s">
        <v>51</v>
      </c>
      <c r="Q6768" t="s">
        <v>802</v>
      </c>
      <c r="R6768" t="s">
        <v>62</v>
      </c>
      <c r="S6768" t="s">
        <v>431</v>
      </c>
      <c r="T6768" t="s">
        <v>49</v>
      </c>
      <c r="U6768" t="s">
        <v>508</v>
      </c>
      <c r="V6768" t="s">
        <v>105</v>
      </c>
      <c r="W6768" t="s">
        <v>227</v>
      </c>
      <c r="X6768" t="s">
        <v>52</v>
      </c>
      <c r="Y6768" t="s">
        <v>140</v>
      </c>
      <c r="Z6768" t="s">
        <v>57</v>
      </c>
      <c r="AA6768" t="s">
        <v>46</v>
      </c>
      <c r="AB6768" t="s">
        <v>235</v>
      </c>
      <c r="AC6768" t="s">
        <v>162</v>
      </c>
      <c r="AD6768" t="s">
        <v>290</v>
      </c>
      <c r="AE6768" t="s">
        <v>380</v>
      </c>
      <c r="AF6768" t="s">
        <v>476</v>
      </c>
      <c r="AG6768" t="s">
        <v>1242</v>
      </c>
      <c r="AH6768" t="s">
        <v>46</v>
      </c>
      <c r="AI6768" t="s">
        <v>105</v>
      </c>
      <c r="AJ6768" t="s">
        <v>352</v>
      </c>
      <c r="AK6768" t="s">
        <v>228</v>
      </c>
      <c r="AL6768" t="s">
        <v>47</v>
      </c>
      <c r="AM6768" t="s">
        <v>103</v>
      </c>
      <c r="AN6768" t="s">
        <v>65</v>
      </c>
      <c r="AO6768" t="s">
        <v>209</v>
      </c>
    </row>
    <row r="6769" spans="1:41" hidden="1" x14ac:dyDescent="0.25">
      <c r="A6769" t="s">
        <v>28129</v>
      </c>
      <c r="B6769" t="s">
        <v>28130</v>
      </c>
      <c r="C6769" s="1" t="str">
        <f t="shared" si="424"/>
        <v>21:1066</v>
      </c>
      <c r="D6769" s="1" t="str">
        <f t="shared" si="425"/>
        <v>21:0125</v>
      </c>
      <c r="E6769" t="s">
        <v>28131</v>
      </c>
      <c r="F6769" t="s">
        <v>28132</v>
      </c>
      <c r="H6769">
        <v>51.9612093</v>
      </c>
      <c r="I6769">
        <v>-118.3427267</v>
      </c>
      <c r="J6769" s="1" t="str">
        <f t="shared" si="426"/>
        <v>NGR bulk stream sediment</v>
      </c>
      <c r="K6769" s="1" t="str">
        <f t="shared" si="427"/>
        <v>&lt;177 micron (NGR)</v>
      </c>
      <c r="L6769">
        <v>18</v>
      </c>
      <c r="M6769" t="s">
        <v>117</v>
      </c>
      <c r="N6769">
        <v>312</v>
      </c>
      <c r="O6769" t="s">
        <v>62</v>
      </c>
      <c r="P6769" t="s">
        <v>103</v>
      </c>
      <c r="Q6769" t="s">
        <v>568</v>
      </c>
      <c r="R6769" t="s">
        <v>164</v>
      </c>
      <c r="S6769" t="s">
        <v>16160</v>
      </c>
      <c r="T6769" t="s">
        <v>209</v>
      </c>
      <c r="U6769" t="s">
        <v>65</v>
      </c>
      <c r="V6769" t="s">
        <v>228</v>
      </c>
      <c r="W6769" t="s">
        <v>282</v>
      </c>
      <c r="X6769" t="s">
        <v>98</v>
      </c>
      <c r="Y6769" t="s">
        <v>28133</v>
      </c>
      <c r="Z6769" t="s">
        <v>105</v>
      </c>
      <c r="AA6769" t="s">
        <v>46</v>
      </c>
      <c r="AB6769" t="s">
        <v>61</v>
      </c>
      <c r="AC6769" t="s">
        <v>58</v>
      </c>
      <c r="AD6769" t="s">
        <v>126</v>
      </c>
      <c r="AE6769" t="s">
        <v>380</v>
      </c>
      <c r="AF6769" t="s">
        <v>127</v>
      </c>
      <c r="AG6769" t="s">
        <v>24631</v>
      </c>
      <c r="AH6769" t="s">
        <v>228</v>
      </c>
      <c r="AI6769" t="s">
        <v>128</v>
      </c>
      <c r="AJ6769" t="s">
        <v>8478</v>
      </c>
      <c r="AK6769" t="s">
        <v>3515</v>
      </c>
      <c r="AL6769" t="s">
        <v>47</v>
      </c>
      <c r="AM6769" t="s">
        <v>73</v>
      </c>
      <c r="AN6769" t="s">
        <v>548</v>
      </c>
      <c r="AO6769" t="s">
        <v>108</v>
      </c>
    </row>
    <row r="6770" spans="1:41" hidden="1" x14ac:dyDescent="0.25">
      <c r="A6770" t="s">
        <v>28134</v>
      </c>
      <c r="B6770" t="s">
        <v>28135</v>
      </c>
      <c r="C6770" s="1" t="str">
        <f t="shared" si="424"/>
        <v>21:1066</v>
      </c>
      <c r="D6770" s="1" t="str">
        <f t="shared" si="425"/>
        <v>21:0125</v>
      </c>
      <c r="E6770" t="s">
        <v>28136</v>
      </c>
      <c r="F6770" t="s">
        <v>28137</v>
      </c>
      <c r="H6770">
        <v>51.943464300000002</v>
      </c>
      <c r="I6770">
        <v>-118.359583</v>
      </c>
      <c r="J6770" s="1" t="str">
        <f t="shared" si="426"/>
        <v>NGR bulk stream sediment</v>
      </c>
      <c r="K6770" s="1" t="str">
        <f t="shared" si="427"/>
        <v>&lt;177 micron (NGR)</v>
      </c>
      <c r="L6770">
        <v>18</v>
      </c>
      <c r="M6770" t="s">
        <v>136</v>
      </c>
      <c r="N6770">
        <v>313</v>
      </c>
      <c r="O6770" t="s">
        <v>54</v>
      </c>
      <c r="P6770" t="s">
        <v>103</v>
      </c>
      <c r="Q6770" t="s">
        <v>588</v>
      </c>
      <c r="R6770" t="s">
        <v>336</v>
      </c>
      <c r="S6770" t="s">
        <v>28138</v>
      </c>
      <c r="T6770" t="s">
        <v>99</v>
      </c>
      <c r="U6770" t="s">
        <v>89</v>
      </c>
      <c r="V6770" t="s">
        <v>103</v>
      </c>
      <c r="W6770" t="s">
        <v>102</v>
      </c>
      <c r="X6770" t="s">
        <v>55</v>
      </c>
      <c r="Y6770" t="s">
        <v>28139</v>
      </c>
      <c r="Z6770" t="s">
        <v>185</v>
      </c>
      <c r="AA6770" t="s">
        <v>122</v>
      </c>
      <c r="AB6770" t="s">
        <v>125</v>
      </c>
      <c r="AC6770" t="s">
        <v>418</v>
      </c>
      <c r="AD6770" t="s">
        <v>667</v>
      </c>
      <c r="AE6770" t="s">
        <v>380</v>
      </c>
      <c r="AF6770" t="s">
        <v>76</v>
      </c>
      <c r="AG6770" t="s">
        <v>861</v>
      </c>
      <c r="AH6770" t="s">
        <v>109</v>
      </c>
      <c r="AI6770" t="s">
        <v>103</v>
      </c>
      <c r="AJ6770" t="s">
        <v>22391</v>
      </c>
      <c r="AK6770" t="s">
        <v>150</v>
      </c>
      <c r="AL6770" t="s">
        <v>51</v>
      </c>
      <c r="AM6770" t="s">
        <v>51</v>
      </c>
      <c r="AN6770" t="s">
        <v>152</v>
      </c>
      <c r="AO6770" t="s">
        <v>55</v>
      </c>
    </row>
    <row r="6771" spans="1:41" hidden="1" x14ac:dyDescent="0.25">
      <c r="A6771" t="s">
        <v>28140</v>
      </c>
      <c r="B6771" t="s">
        <v>28141</v>
      </c>
      <c r="C6771" s="1" t="str">
        <f t="shared" si="424"/>
        <v>21:1066</v>
      </c>
      <c r="D6771" s="1" t="str">
        <f t="shared" si="425"/>
        <v>21:0125</v>
      </c>
      <c r="E6771" t="s">
        <v>28142</v>
      </c>
      <c r="F6771" t="s">
        <v>28143</v>
      </c>
      <c r="H6771">
        <v>51.948443699999999</v>
      </c>
      <c r="I6771">
        <v>-118.3713887</v>
      </c>
      <c r="J6771" s="1" t="str">
        <f t="shared" si="426"/>
        <v>NGR bulk stream sediment</v>
      </c>
      <c r="K6771" s="1" t="str">
        <f t="shared" si="427"/>
        <v>&lt;177 micron (NGR)</v>
      </c>
      <c r="L6771">
        <v>18</v>
      </c>
      <c r="M6771" t="s">
        <v>157</v>
      </c>
      <c r="N6771">
        <v>314</v>
      </c>
      <c r="O6771" t="s">
        <v>185</v>
      </c>
      <c r="P6771" t="s">
        <v>47</v>
      </c>
      <c r="Q6771" t="s">
        <v>196</v>
      </c>
      <c r="R6771" t="s">
        <v>319</v>
      </c>
      <c r="S6771" t="s">
        <v>207</v>
      </c>
      <c r="T6771" t="s">
        <v>290</v>
      </c>
      <c r="U6771" t="s">
        <v>207</v>
      </c>
      <c r="V6771" t="s">
        <v>102</v>
      </c>
      <c r="W6771" t="s">
        <v>55</v>
      </c>
      <c r="X6771" t="s">
        <v>52</v>
      </c>
      <c r="Y6771" t="s">
        <v>121</v>
      </c>
      <c r="Z6771" t="s">
        <v>149</v>
      </c>
      <c r="AA6771" t="s">
        <v>46</v>
      </c>
      <c r="AB6771" t="s">
        <v>105</v>
      </c>
      <c r="AC6771" t="s">
        <v>126</v>
      </c>
      <c r="AD6771" t="s">
        <v>75</v>
      </c>
      <c r="AE6771" t="s">
        <v>56</v>
      </c>
      <c r="AF6771" t="s">
        <v>187</v>
      </c>
      <c r="AG6771" t="s">
        <v>836</v>
      </c>
      <c r="AH6771" t="s">
        <v>101</v>
      </c>
      <c r="AI6771" t="s">
        <v>139</v>
      </c>
      <c r="AJ6771" t="s">
        <v>2276</v>
      </c>
      <c r="AK6771" t="s">
        <v>266</v>
      </c>
      <c r="AL6771" t="s">
        <v>47</v>
      </c>
      <c r="AM6771" t="s">
        <v>73</v>
      </c>
      <c r="AN6771" t="s">
        <v>294</v>
      </c>
      <c r="AO6771" t="s">
        <v>269</v>
      </c>
    </row>
    <row r="6772" spans="1:41" hidden="1" x14ac:dyDescent="0.25">
      <c r="A6772" t="s">
        <v>28144</v>
      </c>
      <c r="B6772" t="s">
        <v>28145</v>
      </c>
      <c r="C6772" s="1" t="str">
        <f t="shared" si="424"/>
        <v>21:1066</v>
      </c>
      <c r="D6772" s="1" t="str">
        <f t="shared" si="425"/>
        <v>21:0125</v>
      </c>
      <c r="E6772" t="s">
        <v>28146</v>
      </c>
      <c r="F6772" t="s">
        <v>28147</v>
      </c>
      <c r="H6772">
        <v>51.981899499999997</v>
      </c>
      <c r="I6772">
        <v>-118.44821810000001</v>
      </c>
      <c r="J6772" s="1" t="str">
        <f t="shared" si="426"/>
        <v>NGR bulk stream sediment</v>
      </c>
      <c r="K6772" s="1" t="str">
        <f t="shared" si="427"/>
        <v>&lt;177 micron (NGR)</v>
      </c>
      <c r="L6772">
        <v>18</v>
      </c>
      <c r="M6772" t="s">
        <v>170</v>
      </c>
      <c r="N6772">
        <v>315</v>
      </c>
      <c r="O6772" t="s">
        <v>62</v>
      </c>
      <c r="P6772" t="s">
        <v>47</v>
      </c>
      <c r="Q6772" t="s">
        <v>385</v>
      </c>
      <c r="R6772" t="s">
        <v>62</v>
      </c>
      <c r="S6772" t="s">
        <v>1121</v>
      </c>
      <c r="T6772" t="s">
        <v>99</v>
      </c>
      <c r="U6772" t="s">
        <v>386</v>
      </c>
      <c r="V6772" t="s">
        <v>371</v>
      </c>
      <c r="W6772" t="s">
        <v>371</v>
      </c>
      <c r="X6772" t="s">
        <v>267</v>
      </c>
      <c r="Y6772" t="s">
        <v>226</v>
      </c>
      <c r="Z6772" t="s">
        <v>101</v>
      </c>
      <c r="AA6772" t="s">
        <v>46</v>
      </c>
      <c r="AB6772" t="s">
        <v>61</v>
      </c>
      <c r="AC6772" t="s">
        <v>49</v>
      </c>
      <c r="AD6772" t="s">
        <v>438</v>
      </c>
      <c r="AE6772" t="s">
        <v>380</v>
      </c>
      <c r="AF6772" t="s">
        <v>1205</v>
      </c>
      <c r="AG6772" t="s">
        <v>1093</v>
      </c>
      <c r="AH6772" t="s">
        <v>81</v>
      </c>
      <c r="AI6772" t="s">
        <v>493</v>
      </c>
      <c r="AJ6772" t="s">
        <v>3262</v>
      </c>
      <c r="AK6772" t="s">
        <v>55</v>
      </c>
      <c r="AL6772" t="s">
        <v>47</v>
      </c>
      <c r="AM6772" t="s">
        <v>58</v>
      </c>
      <c r="AN6772" t="s">
        <v>1780</v>
      </c>
      <c r="AO6772" t="s">
        <v>59</v>
      </c>
    </row>
    <row r="6773" spans="1:41" hidden="1" x14ac:dyDescent="0.25">
      <c r="A6773" t="s">
        <v>28148</v>
      </c>
      <c r="B6773" t="s">
        <v>28149</v>
      </c>
      <c r="C6773" s="1" t="str">
        <f t="shared" si="424"/>
        <v>21:1066</v>
      </c>
      <c r="D6773" s="1" t="str">
        <f t="shared" si="425"/>
        <v>21:0125</v>
      </c>
      <c r="E6773" t="s">
        <v>28150</v>
      </c>
      <c r="F6773" t="s">
        <v>28151</v>
      </c>
      <c r="H6773">
        <v>51.988120600000002</v>
      </c>
      <c r="I6773">
        <v>-118.4461177</v>
      </c>
      <c r="J6773" s="1" t="str">
        <f t="shared" si="426"/>
        <v>NGR bulk stream sediment</v>
      </c>
      <c r="K6773" s="1" t="str">
        <f t="shared" si="427"/>
        <v>&lt;177 micron (NGR)</v>
      </c>
      <c r="L6773">
        <v>18</v>
      </c>
      <c r="M6773" t="s">
        <v>180</v>
      </c>
      <c r="N6773">
        <v>316</v>
      </c>
      <c r="O6773" t="s">
        <v>62</v>
      </c>
      <c r="P6773" t="s">
        <v>122</v>
      </c>
      <c r="Q6773" t="s">
        <v>337</v>
      </c>
      <c r="R6773" t="s">
        <v>57</v>
      </c>
      <c r="S6773" t="s">
        <v>543</v>
      </c>
      <c r="T6773" t="s">
        <v>98</v>
      </c>
      <c r="U6773" t="s">
        <v>391</v>
      </c>
      <c r="V6773" t="s">
        <v>52</v>
      </c>
      <c r="W6773" t="s">
        <v>123</v>
      </c>
      <c r="X6773" t="s">
        <v>127</v>
      </c>
      <c r="Y6773" t="s">
        <v>226</v>
      </c>
      <c r="Z6773" t="s">
        <v>46</v>
      </c>
      <c r="AA6773" t="s">
        <v>46</v>
      </c>
      <c r="AB6773" t="s">
        <v>87</v>
      </c>
      <c r="AC6773" t="s">
        <v>225</v>
      </c>
      <c r="AD6773" t="s">
        <v>431</v>
      </c>
      <c r="AE6773" t="s">
        <v>380</v>
      </c>
      <c r="AF6773" t="s">
        <v>267</v>
      </c>
      <c r="AG6773" t="s">
        <v>352</v>
      </c>
      <c r="AH6773" t="s">
        <v>81</v>
      </c>
      <c r="AI6773" t="s">
        <v>161</v>
      </c>
      <c r="AJ6773" t="s">
        <v>3594</v>
      </c>
      <c r="AK6773" t="s">
        <v>58</v>
      </c>
      <c r="AL6773" t="s">
        <v>47</v>
      </c>
      <c r="AM6773" t="s">
        <v>103</v>
      </c>
      <c r="AN6773" t="s">
        <v>289</v>
      </c>
      <c r="AO6773" t="s">
        <v>267</v>
      </c>
    </row>
    <row r="6774" spans="1:41" hidden="1" x14ac:dyDescent="0.25">
      <c r="A6774" t="s">
        <v>28152</v>
      </c>
      <c r="B6774" t="s">
        <v>28153</v>
      </c>
      <c r="C6774" s="1" t="str">
        <f t="shared" si="424"/>
        <v>21:1066</v>
      </c>
      <c r="D6774" s="1" t="str">
        <f t="shared" si="425"/>
        <v>21:0125</v>
      </c>
      <c r="E6774" t="s">
        <v>28154</v>
      </c>
      <c r="F6774" t="s">
        <v>28155</v>
      </c>
      <c r="H6774">
        <v>51.985277099999998</v>
      </c>
      <c r="I6774">
        <v>-118.4860159</v>
      </c>
      <c r="J6774" s="1" t="str">
        <f t="shared" si="426"/>
        <v>NGR bulk stream sediment</v>
      </c>
      <c r="K6774" s="1" t="str">
        <f t="shared" si="427"/>
        <v>&lt;177 micron (NGR)</v>
      </c>
      <c r="L6774">
        <v>18</v>
      </c>
      <c r="M6774" t="s">
        <v>195</v>
      </c>
      <c r="N6774">
        <v>317</v>
      </c>
      <c r="O6774" t="s">
        <v>62</v>
      </c>
      <c r="P6774" t="s">
        <v>47</v>
      </c>
      <c r="Q6774" t="s">
        <v>318</v>
      </c>
      <c r="R6774" t="s">
        <v>125</v>
      </c>
      <c r="S6774" t="s">
        <v>391</v>
      </c>
      <c r="T6774" t="s">
        <v>225</v>
      </c>
      <c r="U6774" t="s">
        <v>431</v>
      </c>
      <c r="V6774" t="s">
        <v>437</v>
      </c>
      <c r="W6774" t="s">
        <v>274</v>
      </c>
      <c r="X6774" t="s">
        <v>55</v>
      </c>
      <c r="Y6774" t="s">
        <v>457</v>
      </c>
      <c r="Z6774" t="s">
        <v>174</v>
      </c>
      <c r="AA6774" t="s">
        <v>46</v>
      </c>
      <c r="AB6774" t="s">
        <v>174</v>
      </c>
      <c r="AC6774" t="s">
        <v>190</v>
      </c>
      <c r="AD6774" t="s">
        <v>251</v>
      </c>
      <c r="AE6774" t="s">
        <v>380</v>
      </c>
      <c r="AF6774" t="s">
        <v>98</v>
      </c>
      <c r="AG6774" t="s">
        <v>1260</v>
      </c>
      <c r="AH6774" t="s">
        <v>60</v>
      </c>
      <c r="AI6774" t="s">
        <v>122</v>
      </c>
      <c r="AJ6774" t="s">
        <v>893</v>
      </c>
      <c r="AK6774" t="s">
        <v>158</v>
      </c>
      <c r="AL6774" t="s">
        <v>47</v>
      </c>
      <c r="AM6774" t="s">
        <v>73</v>
      </c>
      <c r="AN6774" t="s">
        <v>152</v>
      </c>
      <c r="AO6774" t="s">
        <v>267</v>
      </c>
    </row>
    <row r="6775" spans="1:41" hidden="1" x14ac:dyDescent="0.25">
      <c r="A6775" t="s">
        <v>28156</v>
      </c>
      <c r="B6775" t="s">
        <v>28157</v>
      </c>
      <c r="C6775" s="1" t="str">
        <f t="shared" si="424"/>
        <v>21:1066</v>
      </c>
      <c r="D6775" s="1" t="str">
        <f t="shared" si="425"/>
        <v>21:0125</v>
      </c>
      <c r="E6775" t="s">
        <v>28158</v>
      </c>
      <c r="F6775" t="s">
        <v>28159</v>
      </c>
      <c r="H6775">
        <v>51.987958499999998</v>
      </c>
      <c r="I6775">
        <v>-118.4787208</v>
      </c>
      <c r="J6775" s="1" t="str">
        <f t="shared" si="426"/>
        <v>NGR bulk stream sediment</v>
      </c>
      <c r="K6775" s="1" t="str">
        <f t="shared" si="427"/>
        <v>&lt;177 micron (NGR)</v>
      </c>
      <c r="L6775">
        <v>18</v>
      </c>
      <c r="M6775" t="s">
        <v>205</v>
      </c>
      <c r="N6775">
        <v>318</v>
      </c>
      <c r="O6775" t="s">
        <v>62</v>
      </c>
      <c r="P6775" t="s">
        <v>47</v>
      </c>
      <c r="Q6775" t="s">
        <v>289</v>
      </c>
      <c r="R6775" t="s">
        <v>62</v>
      </c>
      <c r="S6775" t="s">
        <v>695</v>
      </c>
      <c r="T6775" t="s">
        <v>217</v>
      </c>
      <c r="U6775" t="s">
        <v>438</v>
      </c>
      <c r="V6775" t="s">
        <v>51</v>
      </c>
      <c r="W6775" t="s">
        <v>128</v>
      </c>
      <c r="X6775" t="s">
        <v>267</v>
      </c>
      <c r="Y6775" t="s">
        <v>597</v>
      </c>
      <c r="Z6775" t="s">
        <v>64</v>
      </c>
      <c r="AA6775" t="s">
        <v>46</v>
      </c>
      <c r="AB6775" t="s">
        <v>185</v>
      </c>
      <c r="AC6775" t="s">
        <v>75</v>
      </c>
      <c r="AD6775" t="s">
        <v>438</v>
      </c>
      <c r="AE6775" t="s">
        <v>380</v>
      </c>
      <c r="AF6775" t="s">
        <v>145</v>
      </c>
      <c r="AG6775" t="s">
        <v>842</v>
      </c>
      <c r="AH6775" t="s">
        <v>47</v>
      </c>
      <c r="AI6775" t="s">
        <v>164</v>
      </c>
      <c r="AJ6775" t="s">
        <v>131</v>
      </c>
      <c r="AK6775" t="s">
        <v>181</v>
      </c>
      <c r="AL6775" t="s">
        <v>47</v>
      </c>
      <c r="AM6775" t="s">
        <v>137</v>
      </c>
      <c r="AN6775" t="s">
        <v>364</v>
      </c>
      <c r="AO6775" t="s">
        <v>59</v>
      </c>
    </row>
    <row r="6776" spans="1:41" hidden="1" x14ac:dyDescent="0.25">
      <c r="A6776" t="s">
        <v>28160</v>
      </c>
      <c r="B6776" t="s">
        <v>28161</v>
      </c>
      <c r="C6776" s="1" t="str">
        <f t="shared" si="424"/>
        <v>21:1066</v>
      </c>
      <c r="D6776" s="1" t="str">
        <f t="shared" si="425"/>
        <v>21:0125</v>
      </c>
      <c r="E6776" t="s">
        <v>28162</v>
      </c>
      <c r="F6776" t="s">
        <v>28163</v>
      </c>
      <c r="H6776">
        <v>51.956324500000001</v>
      </c>
      <c r="I6776">
        <v>-118.4809545</v>
      </c>
      <c r="J6776" s="1" t="str">
        <f t="shared" si="426"/>
        <v>NGR bulk stream sediment</v>
      </c>
      <c r="K6776" s="1" t="str">
        <f t="shared" si="427"/>
        <v>&lt;177 micron (NGR)</v>
      </c>
      <c r="L6776">
        <v>18</v>
      </c>
      <c r="M6776" t="s">
        <v>214</v>
      </c>
      <c r="N6776">
        <v>319</v>
      </c>
      <c r="O6776" t="s">
        <v>62</v>
      </c>
      <c r="P6776" t="s">
        <v>47</v>
      </c>
      <c r="Q6776" t="s">
        <v>935</v>
      </c>
      <c r="R6776" t="s">
        <v>257</v>
      </c>
      <c r="S6776" t="s">
        <v>463</v>
      </c>
      <c r="T6776" t="s">
        <v>59</v>
      </c>
      <c r="U6776" t="s">
        <v>89</v>
      </c>
      <c r="V6776" t="s">
        <v>336</v>
      </c>
      <c r="W6776" t="s">
        <v>266</v>
      </c>
      <c r="X6776" t="s">
        <v>108</v>
      </c>
      <c r="Y6776" t="s">
        <v>146</v>
      </c>
      <c r="Z6776" t="s">
        <v>87</v>
      </c>
      <c r="AA6776" t="s">
        <v>46</v>
      </c>
      <c r="AB6776" t="s">
        <v>149</v>
      </c>
      <c r="AC6776" t="s">
        <v>258</v>
      </c>
      <c r="AD6776" t="s">
        <v>590</v>
      </c>
      <c r="AE6776" t="s">
        <v>380</v>
      </c>
      <c r="AF6776" t="s">
        <v>2281</v>
      </c>
      <c r="AG6776" t="s">
        <v>217</v>
      </c>
      <c r="AH6776" t="s">
        <v>200</v>
      </c>
      <c r="AI6776" t="s">
        <v>60</v>
      </c>
      <c r="AJ6776" t="s">
        <v>10329</v>
      </c>
      <c r="AK6776" t="s">
        <v>150</v>
      </c>
      <c r="AL6776" t="s">
        <v>47</v>
      </c>
      <c r="AM6776" t="s">
        <v>52</v>
      </c>
      <c r="AN6776" t="s">
        <v>2563</v>
      </c>
      <c r="AO6776" t="s">
        <v>127</v>
      </c>
    </row>
    <row r="6777" spans="1:41" hidden="1" x14ac:dyDescent="0.25">
      <c r="A6777" t="s">
        <v>28164</v>
      </c>
      <c r="B6777" t="s">
        <v>28165</v>
      </c>
      <c r="C6777" s="1" t="str">
        <f t="shared" si="424"/>
        <v>21:1066</v>
      </c>
      <c r="D6777" s="1" t="str">
        <f t="shared" si="425"/>
        <v>21:0125</v>
      </c>
      <c r="E6777" t="s">
        <v>28166</v>
      </c>
      <c r="F6777" t="s">
        <v>28167</v>
      </c>
      <c r="H6777">
        <v>51.980771099999998</v>
      </c>
      <c r="I6777">
        <v>-118.5766874</v>
      </c>
      <c r="J6777" s="1" t="str">
        <f t="shared" si="426"/>
        <v>NGR bulk stream sediment</v>
      </c>
      <c r="K6777" s="1" t="str">
        <f t="shared" si="427"/>
        <v>&lt;177 micron (NGR)</v>
      </c>
      <c r="L6777">
        <v>18</v>
      </c>
      <c r="M6777" t="s">
        <v>223</v>
      </c>
      <c r="N6777">
        <v>320</v>
      </c>
      <c r="O6777" t="s">
        <v>62</v>
      </c>
      <c r="P6777" t="s">
        <v>122</v>
      </c>
      <c r="Q6777" t="s">
        <v>318</v>
      </c>
      <c r="R6777" t="s">
        <v>174</v>
      </c>
      <c r="S6777" t="s">
        <v>207</v>
      </c>
      <c r="T6777" t="s">
        <v>225</v>
      </c>
      <c r="U6777" t="s">
        <v>237</v>
      </c>
      <c r="V6777" t="s">
        <v>151</v>
      </c>
      <c r="W6777" t="s">
        <v>129</v>
      </c>
      <c r="X6777" t="s">
        <v>137</v>
      </c>
      <c r="Y6777" t="s">
        <v>140</v>
      </c>
      <c r="Z6777" t="s">
        <v>46</v>
      </c>
      <c r="AA6777" t="s">
        <v>46</v>
      </c>
      <c r="AB6777" t="s">
        <v>87</v>
      </c>
      <c r="AC6777" t="s">
        <v>475</v>
      </c>
      <c r="AD6777" t="s">
        <v>291</v>
      </c>
      <c r="AE6777" t="s">
        <v>380</v>
      </c>
      <c r="AF6777" t="s">
        <v>882</v>
      </c>
      <c r="AG6777" t="s">
        <v>6475</v>
      </c>
      <c r="AH6777" t="s">
        <v>78</v>
      </c>
      <c r="AI6777" t="s">
        <v>161</v>
      </c>
      <c r="AJ6777" t="s">
        <v>1174</v>
      </c>
      <c r="AK6777" t="s">
        <v>266</v>
      </c>
      <c r="AL6777" t="s">
        <v>47</v>
      </c>
      <c r="AM6777" t="s">
        <v>51</v>
      </c>
      <c r="AN6777" t="s">
        <v>313</v>
      </c>
      <c r="AO6777" t="s">
        <v>99</v>
      </c>
    </row>
    <row r="6778" spans="1:41" hidden="1" x14ac:dyDescent="0.25">
      <c r="A6778" t="s">
        <v>28168</v>
      </c>
      <c r="B6778" t="s">
        <v>28169</v>
      </c>
      <c r="C6778" s="1" t="str">
        <f t="shared" ref="C6778:C6841" si="428">HYPERLINK("http://geochem.nrcan.gc.ca/cdogs/content/bdl/bdl211066_e.htm", "21:1066")</f>
        <v>21:1066</v>
      </c>
      <c r="D6778" s="1" t="str">
        <f t="shared" ref="D6778:D6841" si="429">HYPERLINK("http://geochem.nrcan.gc.ca/cdogs/content/svy/svy210125_e.htm", "21:0125")</f>
        <v>21:0125</v>
      </c>
      <c r="E6778" t="s">
        <v>28170</v>
      </c>
      <c r="F6778" t="s">
        <v>28171</v>
      </c>
      <c r="H6778">
        <v>51.861585699999999</v>
      </c>
      <c r="I6778">
        <v>-118.61610279999999</v>
      </c>
      <c r="J6778" s="1" t="str">
        <f t="shared" si="426"/>
        <v>NGR bulk stream sediment</v>
      </c>
      <c r="K6778" s="1" t="str">
        <f t="shared" si="427"/>
        <v>&lt;177 micron (NGR)</v>
      </c>
      <c r="L6778">
        <v>18</v>
      </c>
      <c r="M6778" t="s">
        <v>233</v>
      </c>
      <c r="N6778">
        <v>321</v>
      </c>
      <c r="O6778" t="s">
        <v>62</v>
      </c>
      <c r="P6778" t="s">
        <v>47</v>
      </c>
      <c r="Q6778" t="s">
        <v>275</v>
      </c>
      <c r="R6778" t="s">
        <v>87</v>
      </c>
      <c r="S6778" t="s">
        <v>196</v>
      </c>
      <c r="T6778" t="s">
        <v>267</v>
      </c>
      <c r="U6778" t="s">
        <v>438</v>
      </c>
      <c r="V6778" t="s">
        <v>79</v>
      </c>
      <c r="W6778" t="s">
        <v>228</v>
      </c>
      <c r="X6778" t="s">
        <v>175</v>
      </c>
      <c r="Y6778" t="s">
        <v>425</v>
      </c>
      <c r="Z6778" t="s">
        <v>101</v>
      </c>
      <c r="AA6778" t="s">
        <v>46</v>
      </c>
      <c r="AB6778" t="s">
        <v>87</v>
      </c>
      <c r="AC6778" t="s">
        <v>197</v>
      </c>
      <c r="AD6778" t="s">
        <v>554</v>
      </c>
      <c r="AE6778" t="s">
        <v>380</v>
      </c>
      <c r="AF6778" t="s">
        <v>127</v>
      </c>
      <c r="AG6778" t="s">
        <v>104</v>
      </c>
      <c r="AH6778" t="s">
        <v>164</v>
      </c>
      <c r="AI6778" t="s">
        <v>86</v>
      </c>
      <c r="AJ6778" t="s">
        <v>7194</v>
      </c>
      <c r="AK6778" t="s">
        <v>267</v>
      </c>
      <c r="AL6778" t="s">
        <v>47</v>
      </c>
      <c r="AM6778" t="s">
        <v>52</v>
      </c>
      <c r="AN6778" t="s">
        <v>862</v>
      </c>
      <c r="AO6778" t="s">
        <v>165</v>
      </c>
    </row>
    <row r="6779" spans="1:41" hidden="1" x14ac:dyDescent="0.25">
      <c r="A6779" t="s">
        <v>28172</v>
      </c>
      <c r="B6779" t="s">
        <v>28173</v>
      </c>
      <c r="C6779" s="1" t="str">
        <f t="shared" si="428"/>
        <v>21:1066</v>
      </c>
      <c r="D6779" s="1" t="str">
        <f t="shared" si="429"/>
        <v>21:0125</v>
      </c>
      <c r="E6779" t="s">
        <v>28174</v>
      </c>
      <c r="F6779" t="s">
        <v>28175</v>
      </c>
      <c r="H6779">
        <v>51.888297899999998</v>
      </c>
      <c r="I6779">
        <v>-118.6449473</v>
      </c>
      <c r="J6779" s="1" t="str">
        <f t="shared" si="426"/>
        <v>NGR bulk stream sediment</v>
      </c>
      <c r="K6779" s="1" t="str">
        <f t="shared" si="427"/>
        <v>&lt;177 micron (NGR)</v>
      </c>
      <c r="L6779">
        <v>18</v>
      </c>
      <c r="M6779" t="s">
        <v>248</v>
      </c>
      <c r="N6779">
        <v>322</v>
      </c>
      <c r="O6779" t="s">
        <v>54</v>
      </c>
      <c r="P6779" t="s">
        <v>47</v>
      </c>
      <c r="Q6779" t="s">
        <v>793</v>
      </c>
      <c r="R6779" t="s">
        <v>73</v>
      </c>
      <c r="S6779" t="s">
        <v>391</v>
      </c>
      <c r="T6779" t="s">
        <v>217</v>
      </c>
      <c r="U6779" t="s">
        <v>431</v>
      </c>
      <c r="V6779" t="s">
        <v>109</v>
      </c>
      <c r="W6779" t="s">
        <v>437</v>
      </c>
      <c r="X6779" t="s">
        <v>55</v>
      </c>
      <c r="Y6779" t="s">
        <v>399</v>
      </c>
      <c r="Z6779" t="s">
        <v>198</v>
      </c>
      <c r="AA6779" t="s">
        <v>46</v>
      </c>
      <c r="AB6779" t="s">
        <v>46</v>
      </c>
      <c r="AC6779" t="s">
        <v>190</v>
      </c>
      <c r="AD6779" t="s">
        <v>226</v>
      </c>
      <c r="AE6779" t="s">
        <v>380</v>
      </c>
      <c r="AF6779" t="s">
        <v>127</v>
      </c>
      <c r="AG6779" t="s">
        <v>909</v>
      </c>
      <c r="AH6779" t="s">
        <v>105</v>
      </c>
      <c r="AI6779" t="s">
        <v>81</v>
      </c>
      <c r="AJ6779" t="s">
        <v>1480</v>
      </c>
      <c r="AK6779" t="s">
        <v>148</v>
      </c>
      <c r="AL6779" t="s">
        <v>47</v>
      </c>
      <c r="AM6779" t="s">
        <v>103</v>
      </c>
      <c r="AN6779" t="s">
        <v>345</v>
      </c>
      <c r="AO6779" t="s">
        <v>108</v>
      </c>
    </row>
    <row r="6780" spans="1:41" hidden="1" x14ac:dyDescent="0.25">
      <c r="A6780" t="s">
        <v>28176</v>
      </c>
      <c r="B6780" t="s">
        <v>28177</v>
      </c>
      <c r="C6780" s="1" t="str">
        <f t="shared" si="428"/>
        <v>21:1066</v>
      </c>
      <c r="D6780" s="1" t="str">
        <f t="shared" si="429"/>
        <v>21:0125</v>
      </c>
      <c r="E6780" t="s">
        <v>28178</v>
      </c>
      <c r="F6780" t="s">
        <v>28179</v>
      </c>
      <c r="H6780">
        <v>51.878724499999997</v>
      </c>
      <c r="I6780">
        <v>-118.54109440000001</v>
      </c>
      <c r="J6780" s="1" t="str">
        <f t="shared" si="426"/>
        <v>NGR bulk stream sediment</v>
      </c>
      <c r="K6780" s="1" t="str">
        <f t="shared" si="427"/>
        <v>&lt;177 micron (NGR)</v>
      </c>
      <c r="L6780">
        <v>18</v>
      </c>
      <c r="M6780" t="s">
        <v>256</v>
      </c>
      <c r="N6780">
        <v>323</v>
      </c>
      <c r="O6780" t="s">
        <v>235</v>
      </c>
      <c r="P6780" t="s">
        <v>47</v>
      </c>
      <c r="Q6780" t="s">
        <v>1304</v>
      </c>
      <c r="R6780" t="s">
        <v>200</v>
      </c>
      <c r="S6780" t="s">
        <v>391</v>
      </c>
      <c r="T6780" t="s">
        <v>175</v>
      </c>
      <c r="U6780" t="s">
        <v>386</v>
      </c>
      <c r="V6780" t="s">
        <v>111</v>
      </c>
      <c r="W6780" t="s">
        <v>109</v>
      </c>
      <c r="X6780" t="s">
        <v>52</v>
      </c>
      <c r="Y6780" t="s">
        <v>457</v>
      </c>
      <c r="Z6780" t="s">
        <v>46</v>
      </c>
      <c r="AA6780" t="s">
        <v>46</v>
      </c>
      <c r="AB6780" t="s">
        <v>174</v>
      </c>
      <c r="AC6780" t="s">
        <v>107</v>
      </c>
      <c r="AD6780" t="s">
        <v>226</v>
      </c>
      <c r="AE6780" t="s">
        <v>380</v>
      </c>
      <c r="AF6780" t="s">
        <v>66</v>
      </c>
      <c r="AG6780" t="s">
        <v>3510</v>
      </c>
      <c r="AH6780" t="s">
        <v>142</v>
      </c>
      <c r="AI6780" t="s">
        <v>139</v>
      </c>
      <c r="AJ6780" t="s">
        <v>837</v>
      </c>
      <c r="AK6780" t="s">
        <v>55</v>
      </c>
      <c r="AL6780" t="s">
        <v>122</v>
      </c>
      <c r="AM6780" t="s">
        <v>51</v>
      </c>
      <c r="AN6780" t="s">
        <v>171</v>
      </c>
      <c r="AO6780" t="s">
        <v>217</v>
      </c>
    </row>
    <row r="6781" spans="1:41" hidden="1" x14ac:dyDescent="0.25">
      <c r="A6781" t="s">
        <v>28180</v>
      </c>
      <c r="B6781" t="s">
        <v>28181</v>
      </c>
      <c r="C6781" s="1" t="str">
        <f t="shared" si="428"/>
        <v>21:1066</v>
      </c>
      <c r="D6781" s="1" t="str">
        <f t="shared" si="429"/>
        <v>21:0125</v>
      </c>
      <c r="E6781" t="s">
        <v>28182</v>
      </c>
      <c r="F6781" t="s">
        <v>28183</v>
      </c>
      <c r="H6781">
        <v>51.921695</v>
      </c>
      <c r="I6781">
        <v>-118.5059183</v>
      </c>
      <c r="J6781" s="1" t="str">
        <f t="shared" si="426"/>
        <v>NGR bulk stream sediment</v>
      </c>
      <c r="K6781" s="1" t="str">
        <f t="shared" si="427"/>
        <v>&lt;177 micron (NGR)</v>
      </c>
      <c r="L6781">
        <v>18</v>
      </c>
      <c r="M6781" t="s">
        <v>265</v>
      </c>
      <c r="N6781">
        <v>324</v>
      </c>
      <c r="O6781" t="s">
        <v>149</v>
      </c>
      <c r="P6781" t="s">
        <v>47</v>
      </c>
      <c r="Q6781" t="s">
        <v>318</v>
      </c>
      <c r="R6781" t="s">
        <v>257</v>
      </c>
      <c r="S6781" t="s">
        <v>425</v>
      </c>
      <c r="T6781" t="s">
        <v>99</v>
      </c>
      <c r="U6781" t="s">
        <v>89</v>
      </c>
      <c r="V6781" t="s">
        <v>271</v>
      </c>
      <c r="W6781" t="s">
        <v>270</v>
      </c>
      <c r="X6781" t="s">
        <v>55</v>
      </c>
      <c r="Y6781" t="s">
        <v>554</v>
      </c>
      <c r="Z6781" t="s">
        <v>185</v>
      </c>
      <c r="AA6781" t="s">
        <v>46</v>
      </c>
      <c r="AB6781" t="s">
        <v>110</v>
      </c>
      <c r="AC6781" t="s">
        <v>934</v>
      </c>
      <c r="AD6781" t="s">
        <v>589</v>
      </c>
      <c r="AE6781" t="s">
        <v>380</v>
      </c>
      <c r="AF6781" t="s">
        <v>50</v>
      </c>
      <c r="AG6781" t="s">
        <v>2186</v>
      </c>
      <c r="AH6781" t="s">
        <v>125</v>
      </c>
      <c r="AI6781" t="s">
        <v>122</v>
      </c>
      <c r="AJ6781" t="s">
        <v>837</v>
      </c>
      <c r="AK6781" t="s">
        <v>406</v>
      </c>
      <c r="AL6781" t="s">
        <v>47</v>
      </c>
      <c r="AM6781" t="s">
        <v>137</v>
      </c>
      <c r="AN6781" t="s">
        <v>668</v>
      </c>
      <c r="AO6781" t="s">
        <v>127</v>
      </c>
    </row>
    <row r="6782" spans="1:41" hidden="1" x14ac:dyDescent="0.25">
      <c r="A6782" t="s">
        <v>28184</v>
      </c>
      <c r="B6782" t="s">
        <v>28185</v>
      </c>
      <c r="C6782" s="1" t="str">
        <f t="shared" si="428"/>
        <v>21:1066</v>
      </c>
      <c r="D6782" s="1" t="str">
        <f t="shared" si="429"/>
        <v>21:0125</v>
      </c>
      <c r="E6782" t="s">
        <v>28186</v>
      </c>
      <c r="F6782" t="s">
        <v>28187</v>
      </c>
      <c r="H6782">
        <v>51.925630900000002</v>
      </c>
      <c r="I6782">
        <v>-118.504712</v>
      </c>
      <c r="J6782" s="1" t="str">
        <f t="shared" si="426"/>
        <v>NGR bulk stream sediment</v>
      </c>
      <c r="K6782" s="1" t="str">
        <f t="shared" si="427"/>
        <v>&lt;177 micron (NGR)</v>
      </c>
      <c r="L6782">
        <v>19</v>
      </c>
      <c r="M6782" t="s">
        <v>45</v>
      </c>
      <c r="N6782">
        <v>325</v>
      </c>
      <c r="O6782" t="s">
        <v>62</v>
      </c>
      <c r="P6782" t="s">
        <v>47</v>
      </c>
      <c r="Q6782" t="s">
        <v>345</v>
      </c>
      <c r="R6782" t="s">
        <v>81</v>
      </c>
      <c r="S6782" t="s">
        <v>543</v>
      </c>
      <c r="T6782" t="s">
        <v>209</v>
      </c>
      <c r="U6782" t="s">
        <v>237</v>
      </c>
      <c r="V6782" t="s">
        <v>206</v>
      </c>
      <c r="W6782" t="s">
        <v>493</v>
      </c>
      <c r="X6782" t="s">
        <v>137</v>
      </c>
      <c r="Y6782" t="s">
        <v>146</v>
      </c>
      <c r="Z6782" t="s">
        <v>110</v>
      </c>
      <c r="AA6782" t="s">
        <v>46</v>
      </c>
      <c r="AB6782" t="s">
        <v>149</v>
      </c>
      <c r="AC6782" t="s">
        <v>186</v>
      </c>
      <c r="AD6782" t="s">
        <v>507</v>
      </c>
      <c r="AE6782" t="s">
        <v>380</v>
      </c>
      <c r="AF6782" t="s">
        <v>66</v>
      </c>
      <c r="AG6782" t="s">
        <v>2281</v>
      </c>
      <c r="AH6782" t="s">
        <v>72</v>
      </c>
      <c r="AI6782" t="s">
        <v>164</v>
      </c>
      <c r="AJ6782" t="s">
        <v>3633</v>
      </c>
      <c r="AK6782" t="s">
        <v>55</v>
      </c>
      <c r="AL6782" t="s">
        <v>47</v>
      </c>
      <c r="AM6782" t="s">
        <v>137</v>
      </c>
      <c r="AN6782" t="s">
        <v>920</v>
      </c>
      <c r="AO6782" t="s">
        <v>330</v>
      </c>
    </row>
    <row r="6783" spans="1:41" hidden="1" x14ac:dyDescent="0.25">
      <c r="A6783" t="s">
        <v>28188</v>
      </c>
      <c r="B6783" t="s">
        <v>28189</v>
      </c>
      <c r="C6783" s="1" t="str">
        <f t="shared" si="428"/>
        <v>21:1066</v>
      </c>
      <c r="D6783" s="1" t="str">
        <f t="shared" si="429"/>
        <v>21:0125</v>
      </c>
      <c r="E6783" t="s">
        <v>28190</v>
      </c>
      <c r="F6783" t="s">
        <v>28191</v>
      </c>
      <c r="H6783">
        <v>51.814346800000003</v>
      </c>
      <c r="I6783">
        <v>-118.7317728</v>
      </c>
      <c r="J6783" s="1" t="str">
        <f t="shared" si="426"/>
        <v>NGR bulk stream sediment</v>
      </c>
      <c r="K6783" s="1" t="str">
        <f t="shared" si="427"/>
        <v>&lt;177 micron (NGR)</v>
      </c>
      <c r="L6783">
        <v>19</v>
      </c>
      <c r="M6783" t="s">
        <v>280</v>
      </c>
      <c r="N6783">
        <v>326</v>
      </c>
      <c r="O6783" t="s">
        <v>174</v>
      </c>
      <c r="P6783" t="s">
        <v>103</v>
      </c>
      <c r="Q6783" t="s">
        <v>725</v>
      </c>
      <c r="R6783" t="s">
        <v>228</v>
      </c>
      <c r="S6783" t="s">
        <v>237</v>
      </c>
      <c r="T6783" t="s">
        <v>145</v>
      </c>
      <c r="U6783" t="s">
        <v>695</v>
      </c>
      <c r="V6783" t="s">
        <v>455</v>
      </c>
      <c r="W6783" t="s">
        <v>493</v>
      </c>
      <c r="X6783" t="s">
        <v>52</v>
      </c>
      <c r="Y6783" t="s">
        <v>77</v>
      </c>
      <c r="Z6783" t="s">
        <v>84</v>
      </c>
      <c r="AA6783" t="s">
        <v>46</v>
      </c>
      <c r="AB6783" t="s">
        <v>149</v>
      </c>
      <c r="AC6783" t="s">
        <v>445</v>
      </c>
      <c r="AD6783" t="s">
        <v>184</v>
      </c>
      <c r="AE6783" t="s">
        <v>56</v>
      </c>
      <c r="AF6783" t="s">
        <v>76</v>
      </c>
      <c r="AG6783" t="s">
        <v>2438</v>
      </c>
      <c r="AH6783" t="s">
        <v>110</v>
      </c>
      <c r="AI6783" t="s">
        <v>235</v>
      </c>
      <c r="AJ6783" t="s">
        <v>476</v>
      </c>
      <c r="AK6783" t="s">
        <v>58</v>
      </c>
      <c r="AL6783" t="s">
        <v>47</v>
      </c>
      <c r="AM6783" t="s">
        <v>122</v>
      </c>
      <c r="AN6783" t="s">
        <v>65</v>
      </c>
      <c r="AO6783" t="s">
        <v>47</v>
      </c>
    </row>
    <row r="6784" spans="1:41" hidden="1" x14ac:dyDescent="0.25">
      <c r="A6784" t="s">
        <v>28192</v>
      </c>
      <c r="B6784" t="s">
        <v>28193</v>
      </c>
      <c r="C6784" s="1" t="str">
        <f t="shared" si="428"/>
        <v>21:1066</v>
      </c>
      <c r="D6784" s="1" t="str">
        <f t="shared" si="429"/>
        <v>21:0125</v>
      </c>
      <c r="E6784" t="s">
        <v>28190</v>
      </c>
      <c r="F6784" t="s">
        <v>28194</v>
      </c>
      <c r="H6784">
        <v>51.814346800000003</v>
      </c>
      <c r="I6784">
        <v>-118.7317728</v>
      </c>
      <c r="J6784" s="1" t="str">
        <f t="shared" si="426"/>
        <v>NGR bulk stream sediment</v>
      </c>
      <c r="K6784" s="1" t="str">
        <f t="shared" si="427"/>
        <v>&lt;177 micron (NGR)</v>
      </c>
      <c r="L6784">
        <v>19</v>
      </c>
      <c r="M6784" t="s">
        <v>288</v>
      </c>
      <c r="N6784">
        <v>327</v>
      </c>
      <c r="O6784" t="s">
        <v>3546</v>
      </c>
      <c r="P6784" t="s">
        <v>3546</v>
      </c>
      <c r="Q6784" t="s">
        <v>3546</v>
      </c>
      <c r="R6784" t="s">
        <v>3546</v>
      </c>
      <c r="S6784" t="s">
        <v>3546</v>
      </c>
      <c r="T6784" t="s">
        <v>3546</v>
      </c>
      <c r="U6784" t="s">
        <v>3546</v>
      </c>
      <c r="V6784" t="s">
        <v>3546</v>
      </c>
      <c r="W6784" t="s">
        <v>3546</v>
      </c>
      <c r="X6784" t="s">
        <v>3546</v>
      </c>
      <c r="Y6784" t="s">
        <v>3546</v>
      </c>
      <c r="Z6784" t="s">
        <v>3546</v>
      </c>
      <c r="AA6784" t="s">
        <v>3546</v>
      </c>
      <c r="AB6784" t="s">
        <v>3546</v>
      </c>
      <c r="AC6784" t="s">
        <v>3546</v>
      </c>
      <c r="AD6784" t="s">
        <v>3546</v>
      </c>
      <c r="AE6784" t="s">
        <v>3546</v>
      </c>
      <c r="AF6784" t="s">
        <v>3546</v>
      </c>
      <c r="AG6784" t="s">
        <v>3546</v>
      </c>
      <c r="AH6784" t="s">
        <v>3546</v>
      </c>
      <c r="AI6784" t="s">
        <v>3546</v>
      </c>
      <c r="AJ6784" t="s">
        <v>3546</v>
      </c>
      <c r="AK6784" t="s">
        <v>3546</v>
      </c>
      <c r="AL6784" t="s">
        <v>3546</v>
      </c>
      <c r="AM6784" t="s">
        <v>3546</v>
      </c>
      <c r="AN6784" t="s">
        <v>3546</v>
      </c>
      <c r="AO6784" t="s">
        <v>3546</v>
      </c>
    </row>
    <row r="6785" spans="1:41" hidden="1" x14ac:dyDescent="0.25">
      <c r="A6785" t="s">
        <v>28195</v>
      </c>
      <c r="B6785" t="s">
        <v>28196</v>
      </c>
      <c r="C6785" s="1" t="str">
        <f t="shared" si="428"/>
        <v>21:1066</v>
      </c>
      <c r="D6785" s="1" t="str">
        <f t="shared" si="429"/>
        <v>21:0125</v>
      </c>
      <c r="E6785" t="s">
        <v>28197</v>
      </c>
      <c r="F6785" t="s">
        <v>28198</v>
      </c>
      <c r="H6785">
        <v>51.751221200000003</v>
      </c>
      <c r="I6785">
        <v>-118.6062352</v>
      </c>
      <c r="J6785" s="1" t="str">
        <f t="shared" si="426"/>
        <v>NGR bulk stream sediment</v>
      </c>
      <c r="K6785" s="1" t="str">
        <f t="shared" si="427"/>
        <v>&lt;177 micron (NGR)</v>
      </c>
      <c r="L6785">
        <v>19</v>
      </c>
      <c r="M6785" t="s">
        <v>71</v>
      </c>
      <c r="N6785">
        <v>328</v>
      </c>
      <c r="O6785" t="s">
        <v>62</v>
      </c>
      <c r="P6785" t="s">
        <v>122</v>
      </c>
      <c r="Q6785" t="s">
        <v>1121</v>
      </c>
      <c r="R6785" t="s">
        <v>62</v>
      </c>
      <c r="S6785" t="s">
        <v>226</v>
      </c>
      <c r="T6785" t="s">
        <v>108</v>
      </c>
      <c r="U6785" t="s">
        <v>482</v>
      </c>
      <c r="V6785" t="s">
        <v>185</v>
      </c>
      <c r="W6785" t="s">
        <v>142</v>
      </c>
      <c r="X6785" t="s">
        <v>108</v>
      </c>
      <c r="Y6785" t="s">
        <v>120</v>
      </c>
      <c r="Z6785" t="s">
        <v>57</v>
      </c>
      <c r="AA6785" t="s">
        <v>46</v>
      </c>
      <c r="AB6785" t="s">
        <v>54</v>
      </c>
      <c r="AC6785" t="s">
        <v>90</v>
      </c>
      <c r="AD6785" t="s">
        <v>75</v>
      </c>
      <c r="AE6785" t="s">
        <v>380</v>
      </c>
      <c r="AF6785" t="s">
        <v>55</v>
      </c>
      <c r="AG6785" t="s">
        <v>330</v>
      </c>
      <c r="AH6785" t="s">
        <v>455</v>
      </c>
      <c r="AI6785" t="s">
        <v>185</v>
      </c>
      <c r="AJ6785" t="s">
        <v>127</v>
      </c>
      <c r="AK6785" t="s">
        <v>455</v>
      </c>
      <c r="AL6785" t="s">
        <v>47</v>
      </c>
      <c r="AM6785" t="s">
        <v>122</v>
      </c>
      <c r="AN6785" t="s">
        <v>793</v>
      </c>
      <c r="AO6785" t="s">
        <v>267</v>
      </c>
    </row>
    <row r="6786" spans="1:41" hidden="1" x14ac:dyDescent="0.25">
      <c r="A6786" t="s">
        <v>28199</v>
      </c>
      <c r="B6786" t="s">
        <v>28200</v>
      </c>
      <c r="C6786" s="1" t="str">
        <f t="shared" si="428"/>
        <v>21:1066</v>
      </c>
      <c r="D6786" s="1" t="str">
        <f t="shared" si="429"/>
        <v>21:0125</v>
      </c>
      <c r="E6786" t="s">
        <v>28201</v>
      </c>
      <c r="F6786" t="s">
        <v>28202</v>
      </c>
      <c r="H6786">
        <v>51.749905699999999</v>
      </c>
      <c r="I6786">
        <v>-118.59188880000001</v>
      </c>
      <c r="J6786" s="1" t="str">
        <f t="shared" ref="J6786:J6849" si="430">HYPERLINK("http://geochem.nrcan.gc.ca/cdogs/content/kwd/kwd020030_e.htm", "NGR bulk stream sediment")</f>
        <v>NGR bulk stream sediment</v>
      </c>
      <c r="K6786" s="1" t="str">
        <f t="shared" ref="K6786:K6849" si="431">HYPERLINK("http://geochem.nrcan.gc.ca/cdogs/content/kwd/kwd080006_e.htm", "&lt;177 micron (NGR)")</f>
        <v>&lt;177 micron (NGR)</v>
      </c>
      <c r="L6786">
        <v>19</v>
      </c>
      <c r="M6786" t="s">
        <v>95</v>
      </c>
      <c r="N6786">
        <v>329</v>
      </c>
      <c r="O6786" t="s">
        <v>110</v>
      </c>
      <c r="P6786" t="s">
        <v>438</v>
      </c>
      <c r="Q6786" t="s">
        <v>508</v>
      </c>
      <c r="R6786" t="s">
        <v>198</v>
      </c>
      <c r="S6786" t="s">
        <v>583</v>
      </c>
      <c r="T6786" t="s">
        <v>127</v>
      </c>
      <c r="U6786" t="s">
        <v>184</v>
      </c>
      <c r="V6786" t="s">
        <v>81</v>
      </c>
      <c r="W6786" t="s">
        <v>455</v>
      </c>
      <c r="X6786" t="s">
        <v>55</v>
      </c>
      <c r="Y6786" t="s">
        <v>124</v>
      </c>
      <c r="Z6786" t="s">
        <v>62</v>
      </c>
      <c r="AA6786" t="s">
        <v>46</v>
      </c>
      <c r="AB6786" t="s">
        <v>198</v>
      </c>
      <c r="AC6786" t="s">
        <v>358</v>
      </c>
      <c r="AD6786" t="s">
        <v>83</v>
      </c>
      <c r="AE6786" t="s">
        <v>380</v>
      </c>
      <c r="AF6786" t="s">
        <v>374</v>
      </c>
      <c r="AG6786" t="s">
        <v>242</v>
      </c>
      <c r="AH6786" t="s">
        <v>130</v>
      </c>
      <c r="AI6786" t="s">
        <v>46</v>
      </c>
      <c r="AJ6786" t="s">
        <v>85</v>
      </c>
      <c r="AK6786" t="s">
        <v>130</v>
      </c>
      <c r="AL6786" t="s">
        <v>47</v>
      </c>
      <c r="AM6786" t="s">
        <v>47</v>
      </c>
      <c r="AN6786" t="s">
        <v>668</v>
      </c>
      <c r="AO6786" t="s">
        <v>50</v>
      </c>
    </row>
    <row r="6787" spans="1:41" hidden="1" x14ac:dyDescent="0.25">
      <c r="A6787" t="s">
        <v>28203</v>
      </c>
      <c r="B6787" t="s">
        <v>28204</v>
      </c>
      <c r="C6787" s="1" t="str">
        <f t="shared" si="428"/>
        <v>21:1066</v>
      </c>
      <c r="D6787" s="1" t="str">
        <f t="shared" si="429"/>
        <v>21:0125</v>
      </c>
      <c r="E6787" t="s">
        <v>28205</v>
      </c>
      <c r="F6787" t="s">
        <v>28206</v>
      </c>
      <c r="H6787">
        <v>51.743681199999997</v>
      </c>
      <c r="I6787">
        <v>-118.6005935</v>
      </c>
      <c r="J6787" s="1" t="str">
        <f t="shared" si="430"/>
        <v>NGR bulk stream sediment</v>
      </c>
      <c r="K6787" s="1" t="str">
        <f t="shared" si="431"/>
        <v>&lt;177 micron (NGR)</v>
      </c>
      <c r="L6787">
        <v>19</v>
      </c>
      <c r="M6787" t="s">
        <v>117</v>
      </c>
      <c r="N6787">
        <v>330</v>
      </c>
      <c r="O6787" t="s">
        <v>122</v>
      </c>
      <c r="P6787" t="s">
        <v>47</v>
      </c>
      <c r="Q6787" t="s">
        <v>533</v>
      </c>
      <c r="R6787" t="s">
        <v>282</v>
      </c>
      <c r="S6787" t="s">
        <v>146</v>
      </c>
      <c r="T6787" t="s">
        <v>127</v>
      </c>
      <c r="U6787" t="s">
        <v>146</v>
      </c>
      <c r="V6787" t="s">
        <v>257</v>
      </c>
      <c r="W6787" t="s">
        <v>102</v>
      </c>
      <c r="X6787" t="s">
        <v>76</v>
      </c>
      <c r="Y6787" t="s">
        <v>75</v>
      </c>
      <c r="Z6787" t="s">
        <v>53</v>
      </c>
      <c r="AA6787" t="s">
        <v>46</v>
      </c>
      <c r="AB6787" t="s">
        <v>54</v>
      </c>
      <c r="AC6787" t="s">
        <v>124</v>
      </c>
      <c r="AD6787" t="s">
        <v>343</v>
      </c>
      <c r="AE6787" t="s">
        <v>380</v>
      </c>
      <c r="AF6787" t="s">
        <v>55</v>
      </c>
      <c r="AG6787" t="s">
        <v>148</v>
      </c>
      <c r="AH6787" t="s">
        <v>122</v>
      </c>
      <c r="AI6787" t="s">
        <v>174</v>
      </c>
      <c r="AJ6787" t="s">
        <v>76</v>
      </c>
      <c r="AK6787" t="s">
        <v>282</v>
      </c>
      <c r="AL6787" t="s">
        <v>47</v>
      </c>
      <c r="AM6787" t="s">
        <v>47</v>
      </c>
      <c r="AN6787" t="s">
        <v>1157</v>
      </c>
      <c r="AO6787" t="s">
        <v>108</v>
      </c>
    </row>
    <row r="6788" spans="1:41" hidden="1" x14ac:dyDescent="0.25">
      <c r="A6788" t="s">
        <v>28207</v>
      </c>
      <c r="B6788" t="s">
        <v>28208</v>
      </c>
      <c r="C6788" s="1" t="str">
        <f t="shared" si="428"/>
        <v>21:1066</v>
      </c>
      <c r="D6788" s="1" t="str">
        <f t="shared" si="429"/>
        <v>21:0125</v>
      </c>
      <c r="E6788" t="s">
        <v>28209</v>
      </c>
      <c r="F6788" t="s">
        <v>28210</v>
      </c>
      <c r="H6788">
        <v>51.757611199999999</v>
      </c>
      <c r="I6788">
        <v>-118.5536747</v>
      </c>
      <c r="J6788" s="1" t="str">
        <f t="shared" si="430"/>
        <v>NGR bulk stream sediment</v>
      </c>
      <c r="K6788" s="1" t="str">
        <f t="shared" si="431"/>
        <v>&lt;177 micron (NGR)</v>
      </c>
      <c r="L6788">
        <v>19</v>
      </c>
      <c r="M6788" t="s">
        <v>136</v>
      </c>
      <c r="N6788">
        <v>331</v>
      </c>
      <c r="O6788" t="s">
        <v>455</v>
      </c>
      <c r="P6788" t="s">
        <v>103</v>
      </c>
      <c r="Q6788" t="s">
        <v>638</v>
      </c>
      <c r="R6788" t="s">
        <v>228</v>
      </c>
      <c r="S6788" t="s">
        <v>399</v>
      </c>
      <c r="T6788" t="s">
        <v>267</v>
      </c>
      <c r="U6788" t="s">
        <v>207</v>
      </c>
      <c r="V6788" t="s">
        <v>228</v>
      </c>
      <c r="W6788" t="s">
        <v>60</v>
      </c>
      <c r="X6788" t="s">
        <v>137</v>
      </c>
      <c r="Y6788" t="s">
        <v>187</v>
      </c>
      <c r="Z6788" t="s">
        <v>199</v>
      </c>
      <c r="AA6788" t="s">
        <v>46</v>
      </c>
      <c r="AB6788" t="s">
        <v>57</v>
      </c>
      <c r="AC6788" t="s">
        <v>144</v>
      </c>
      <c r="AD6788" t="s">
        <v>328</v>
      </c>
      <c r="AE6788" t="s">
        <v>380</v>
      </c>
      <c r="AF6788" t="s">
        <v>181</v>
      </c>
      <c r="AG6788" t="s">
        <v>158</v>
      </c>
      <c r="AH6788" t="s">
        <v>101</v>
      </c>
      <c r="AI6788" t="s">
        <v>54</v>
      </c>
      <c r="AJ6788" t="s">
        <v>108</v>
      </c>
      <c r="AK6788" t="s">
        <v>142</v>
      </c>
      <c r="AL6788" t="s">
        <v>47</v>
      </c>
      <c r="AM6788" t="s">
        <v>47</v>
      </c>
      <c r="AN6788" t="s">
        <v>322</v>
      </c>
      <c r="AO6788" t="s">
        <v>85</v>
      </c>
    </row>
    <row r="6789" spans="1:41" hidden="1" x14ac:dyDescent="0.25">
      <c r="A6789" t="s">
        <v>28211</v>
      </c>
      <c r="B6789" t="s">
        <v>28212</v>
      </c>
      <c r="C6789" s="1" t="str">
        <f t="shared" si="428"/>
        <v>21:1066</v>
      </c>
      <c r="D6789" s="1" t="str">
        <f t="shared" si="429"/>
        <v>21:0125</v>
      </c>
      <c r="E6789" t="s">
        <v>28213</v>
      </c>
      <c r="F6789" t="s">
        <v>28214</v>
      </c>
      <c r="H6789">
        <v>51.706021999999997</v>
      </c>
      <c r="I6789">
        <v>-118.50510180000001</v>
      </c>
      <c r="J6789" s="1" t="str">
        <f t="shared" si="430"/>
        <v>NGR bulk stream sediment</v>
      </c>
      <c r="K6789" s="1" t="str">
        <f t="shared" si="431"/>
        <v>&lt;177 micron (NGR)</v>
      </c>
      <c r="L6789">
        <v>19</v>
      </c>
      <c r="M6789" t="s">
        <v>157</v>
      </c>
      <c r="N6789">
        <v>332</v>
      </c>
      <c r="O6789" t="s">
        <v>58</v>
      </c>
      <c r="P6789" t="s">
        <v>122</v>
      </c>
      <c r="Q6789" t="s">
        <v>313</v>
      </c>
      <c r="R6789" t="s">
        <v>101</v>
      </c>
      <c r="S6789" t="s">
        <v>328</v>
      </c>
      <c r="T6789" t="s">
        <v>175</v>
      </c>
      <c r="U6789" t="s">
        <v>386</v>
      </c>
      <c r="V6789" t="s">
        <v>78</v>
      </c>
      <c r="W6789" t="s">
        <v>60</v>
      </c>
      <c r="X6789" t="s">
        <v>55</v>
      </c>
      <c r="Y6789" t="s">
        <v>475</v>
      </c>
      <c r="Z6789" t="s">
        <v>84</v>
      </c>
      <c r="AA6789" t="s">
        <v>46</v>
      </c>
      <c r="AB6789" t="s">
        <v>54</v>
      </c>
      <c r="AC6789" t="s">
        <v>507</v>
      </c>
      <c r="AD6789" t="s">
        <v>140</v>
      </c>
      <c r="AE6789" t="s">
        <v>56</v>
      </c>
      <c r="AF6789" t="s">
        <v>58</v>
      </c>
      <c r="AG6789" t="s">
        <v>242</v>
      </c>
      <c r="AH6789" t="s">
        <v>78</v>
      </c>
      <c r="AI6789" t="s">
        <v>87</v>
      </c>
      <c r="AJ6789" t="s">
        <v>108</v>
      </c>
      <c r="AK6789" t="s">
        <v>102</v>
      </c>
      <c r="AL6789" t="s">
        <v>122</v>
      </c>
      <c r="AM6789" t="s">
        <v>47</v>
      </c>
      <c r="AN6789" t="s">
        <v>364</v>
      </c>
      <c r="AO6789" t="s">
        <v>137</v>
      </c>
    </row>
    <row r="6790" spans="1:41" hidden="1" x14ac:dyDescent="0.25">
      <c r="A6790" t="s">
        <v>28215</v>
      </c>
      <c r="B6790" t="s">
        <v>28216</v>
      </c>
      <c r="C6790" s="1" t="str">
        <f t="shared" si="428"/>
        <v>21:1066</v>
      </c>
      <c r="D6790" s="1" t="str">
        <f t="shared" si="429"/>
        <v>21:0125</v>
      </c>
      <c r="E6790" t="s">
        <v>28217</v>
      </c>
      <c r="F6790" t="s">
        <v>28218</v>
      </c>
      <c r="H6790">
        <v>51.7102918</v>
      </c>
      <c r="I6790">
        <v>-118.5024353</v>
      </c>
      <c r="J6790" s="1" t="str">
        <f t="shared" si="430"/>
        <v>NGR bulk stream sediment</v>
      </c>
      <c r="K6790" s="1" t="str">
        <f t="shared" si="431"/>
        <v>&lt;177 micron (NGR)</v>
      </c>
      <c r="L6790">
        <v>19</v>
      </c>
      <c r="M6790" t="s">
        <v>170</v>
      </c>
      <c r="N6790">
        <v>333</v>
      </c>
      <c r="O6790" t="s">
        <v>96</v>
      </c>
      <c r="P6790" t="s">
        <v>47</v>
      </c>
      <c r="Q6790" t="s">
        <v>196</v>
      </c>
      <c r="R6790" t="s">
        <v>64</v>
      </c>
      <c r="S6790" t="s">
        <v>146</v>
      </c>
      <c r="T6790" t="s">
        <v>66</v>
      </c>
      <c r="U6790" t="s">
        <v>431</v>
      </c>
      <c r="V6790" t="s">
        <v>78</v>
      </c>
      <c r="W6790" t="s">
        <v>60</v>
      </c>
      <c r="X6790" t="s">
        <v>55</v>
      </c>
      <c r="Y6790" t="s">
        <v>107</v>
      </c>
      <c r="Z6790" t="s">
        <v>62</v>
      </c>
      <c r="AA6790" t="s">
        <v>46</v>
      </c>
      <c r="AB6790" t="s">
        <v>57</v>
      </c>
      <c r="AC6790" t="s">
        <v>120</v>
      </c>
      <c r="AD6790" t="s">
        <v>532</v>
      </c>
      <c r="AE6790" t="s">
        <v>380</v>
      </c>
      <c r="AF6790" t="s">
        <v>58</v>
      </c>
      <c r="AG6790" t="s">
        <v>163</v>
      </c>
      <c r="AH6790" t="s">
        <v>139</v>
      </c>
      <c r="AI6790" t="s">
        <v>174</v>
      </c>
      <c r="AJ6790" t="s">
        <v>127</v>
      </c>
      <c r="AK6790" t="s">
        <v>455</v>
      </c>
      <c r="AL6790" t="s">
        <v>103</v>
      </c>
      <c r="AM6790" t="s">
        <v>47</v>
      </c>
      <c r="AN6790" t="s">
        <v>662</v>
      </c>
      <c r="AO6790" t="s">
        <v>330</v>
      </c>
    </row>
    <row r="6791" spans="1:41" hidden="1" x14ac:dyDescent="0.25">
      <c r="A6791" t="s">
        <v>28219</v>
      </c>
      <c r="B6791" t="s">
        <v>28220</v>
      </c>
      <c r="C6791" s="1" t="str">
        <f t="shared" si="428"/>
        <v>21:1066</v>
      </c>
      <c r="D6791" s="1" t="str">
        <f t="shared" si="429"/>
        <v>21:0125</v>
      </c>
      <c r="E6791" t="s">
        <v>28221</v>
      </c>
      <c r="F6791" t="s">
        <v>28222</v>
      </c>
      <c r="H6791">
        <v>51.708374800000001</v>
      </c>
      <c r="I6791">
        <v>-118.5461988</v>
      </c>
      <c r="J6791" s="1" t="str">
        <f t="shared" si="430"/>
        <v>NGR bulk stream sediment</v>
      </c>
      <c r="K6791" s="1" t="str">
        <f t="shared" si="431"/>
        <v>&lt;177 micron (NGR)</v>
      </c>
      <c r="L6791">
        <v>19</v>
      </c>
      <c r="M6791" t="s">
        <v>180</v>
      </c>
      <c r="N6791">
        <v>334</v>
      </c>
      <c r="O6791" t="s">
        <v>111</v>
      </c>
      <c r="P6791" t="s">
        <v>122</v>
      </c>
      <c r="Q6791" t="s">
        <v>508</v>
      </c>
      <c r="R6791" t="s">
        <v>110</v>
      </c>
      <c r="S6791" t="s">
        <v>146</v>
      </c>
      <c r="T6791" t="s">
        <v>50</v>
      </c>
      <c r="U6791" t="s">
        <v>431</v>
      </c>
      <c r="V6791" t="s">
        <v>63</v>
      </c>
      <c r="W6791" t="s">
        <v>164</v>
      </c>
      <c r="X6791" t="s">
        <v>85</v>
      </c>
      <c r="Y6791" t="s">
        <v>106</v>
      </c>
      <c r="Z6791" t="s">
        <v>53</v>
      </c>
      <c r="AA6791" t="s">
        <v>46</v>
      </c>
      <c r="AB6791" t="s">
        <v>54</v>
      </c>
      <c r="AC6791" t="s">
        <v>218</v>
      </c>
      <c r="AD6791" t="s">
        <v>329</v>
      </c>
      <c r="AE6791" t="s">
        <v>380</v>
      </c>
      <c r="AF6791" t="s">
        <v>58</v>
      </c>
      <c r="AG6791" t="s">
        <v>163</v>
      </c>
      <c r="AH6791" t="s">
        <v>173</v>
      </c>
      <c r="AI6791" t="s">
        <v>185</v>
      </c>
      <c r="AJ6791" t="s">
        <v>127</v>
      </c>
      <c r="AK6791" t="s">
        <v>102</v>
      </c>
      <c r="AL6791" t="s">
        <v>122</v>
      </c>
      <c r="AM6791" t="s">
        <v>122</v>
      </c>
      <c r="AN6791" t="s">
        <v>668</v>
      </c>
      <c r="AO6791" t="s">
        <v>209</v>
      </c>
    </row>
    <row r="6792" spans="1:41" hidden="1" x14ac:dyDescent="0.25">
      <c r="A6792" t="s">
        <v>28223</v>
      </c>
      <c r="B6792" t="s">
        <v>28224</v>
      </c>
      <c r="C6792" s="1" t="str">
        <f t="shared" si="428"/>
        <v>21:1066</v>
      </c>
      <c r="D6792" s="1" t="str">
        <f t="shared" si="429"/>
        <v>21:0125</v>
      </c>
      <c r="E6792" t="s">
        <v>28225</v>
      </c>
      <c r="F6792" t="s">
        <v>28226</v>
      </c>
      <c r="H6792">
        <v>51.707008399999999</v>
      </c>
      <c r="I6792">
        <v>-118.58194520000001</v>
      </c>
      <c r="J6792" s="1" t="str">
        <f t="shared" si="430"/>
        <v>NGR bulk stream sediment</v>
      </c>
      <c r="K6792" s="1" t="str">
        <f t="shared" si="431"/>
        <v>&lt;177 micron (NGR)</v>
      </c>
      <c r="L6792">
        <v>19</v>
      </c>
      <c r="M6792" t="s">
        <v>195</v>
      </c>
      <c r="N6792">
        <v>335</v>
      </c>
      <c r="O6792" t="s">
        <v>139</v>
      </c>
      <c r="P6792" t="s">
        <v>47</v>
      </c>
      <c r="Q6792" t="s">
        <v>294</v>
      </c>
      <c r="R6792" t="s">
        <v>257</v>
      </c>
      <c r="S6792" t="s">
        <v>438</v>
      </c>
      <c r="T6792" t="s">
        <v>217</v>
      </c>
      <c r="U6792" t="s">
        <v>146</v>
      </c>
      <c r="V6792" t="s">
        <v>72</v>
      </c>
      <c r="W6792" t="s">
        <v>72</v>
      </c>
      <c r="X6792" t="s">
        <v>108</v>
      </c>
      <c r="Y6792" t="s">
        <v>160</v>
      </c>
      <c r="Z6792" t="s">
        <v>57</v>
      </c>
      <c r="AA6792" t="s">
        <v>46</v>
      </c>
      <c r="AB6792" t="s">
        <v>185</v>
      </c>
      <c r="AC6792" t="s">
        <v>141</v>
      </c>
      <c r="AD6792" t="s">
        <v>320</v>
      </c>
      <c r="AE6792" t="s">
        <v>56</v>
      </c>
      <c r="AF6792" t="s">
        <v>58</v>
      </c>
      <c r="AG6792" t="s">
        <v>689</v>
      </c>
      <c r="AH6792" t="s">
        <v>257</v>
      </c>
      <c r="AI6792" t="s">
        <v>61</v>
      </c>
      <c r="AJ6792" t="s">
        <v>209</v>
      </c>
      <c r="AK6792" t="s">
        <v>282</v>
      </c>
      <c r="AL6792" t="s">
        <v>47</v>
      </c>
      <c r="AM6792" t="s">
        <v>122</v>
      </c>
      <c r="AN6792" t="s">
        <v>1157</v>
      </c>
      <c r="AO6792" t="s">
        <v>59</v>
      </c>
    </row>
    <row r="6793" spans="1:41" hidden="1" x14ac:dyDescent="0.25">
      <c r="A6793" t="s">
        <v>28227</v>
      </c>
      <c r="B6793" t="s">
        <v>28228</v>
      </c>
      <c r="C6793" s="1" t="str">
        <f t="shared" si="428"/>
        <v>21:1066</v>
      </c>
      <c r="D6793" s="1" t="str">
        <f t="shared" si="429"/>
        <v>21:0125</v>
      </c>
      <c r="E6793" t="s">
        <v>28229</v>
      </c>
      <c r="F6793" t="s">
        <v>28230</v>
      </c>
      <c r="H6793">
        <v>51.032461499999997</v>
      </c>
      <c r="I6793">
        <v>-118.1040579</v>
      </c>
      <c r="J6793" s="1" t="str">
        <f t="shared" si="430"/>
        <v>NGR bulk stream sediment</v>
      </c>
      <c r="K6793" s="1" t="str">
        <f t="shared" si="431"/>
        <v>&lt;177 micron (NGR)</v>
      </c>
      <c r="L6793">
        <v>19</v>
      </c>
      <c r="M6793" t="s">
        <v>205</v>
      </c>
      <c r="N6793">
        <v>336</v>
      </c>
      <c r="O6793" t="s">
        <v>3546</v>
      </c>
      <c r="P6793" t="s">
        <v>3546</v>
      </c>
      <c r="Q6793" t="s">
        <v>3546</v>
      </c>
      <c r="R6793" t="s">
        <v>3546</v>
      </c>
      <c r="S6793" t="s">
        <v>3546</v>
      </c>
      <c r="T6793" t="s">
        <v>3546</v>
      </c>
      <c r="U6793" t="s">
        <v>3546</v>
      </c>
      <c r="V6793" t="s">
        <v>3546</v>
      </c>
      <c r="W6793" t="s">
        <v>3546</v>
      </c>
      <c r="X6793" t="s">
        <v>3546</v>
      </c>
      <c r="Y6793" t="s">
        <v>3546</v>
      </c>
      <c r="Z6793" t="s">
        <v>3546</v>
      </c>
      <c r="AA6793" t="s">
        <v>3546</v>
      </c>
      <c r="AB6793" t="s">
        <v>3546</v>
      </c>
      <c r="AC6793" t="s">
        <v>3546</v>
      </c>
      <c r="AD6793" t="s">
        <v>3546</v>
      </c>
      <c r="AE6793" t="s">
        <v>3546</v>
      </c>
      <c r="AF6793" t="s">
        <v>3546</v>
      </c>
      <c r="AG6793" t="s">
        <v>3546</v>
      </c>
      <c r="AH6793" t="s">
        <v>3546</v>
      </c>
      <c r="AI6793" t="s">
        <v>3546</v>
      </c>
      <c r="AJ6793" t="s">
        <v>3546</v>
      </c>
      <c r="AK6793" t="s">
        <v>3546</v>
      </c>
      <c r="AL6793" t="s">
        <v>3546</v>
      </c>
      <c r="AM6793" t="s">
        <v>3546</v>
      </c>
      <c r="AN6793" t="s">
        <v>3546</v>
      </c>
      <c r="AO6793" t="s">
        <v>3546</v>
      </c>
    </row>
    <row r="6794" spans="1:41" hidden="1" x14ac:dyDescent="0.25">
      <c r="A6794" t="s">
        <v>28231</v>
      </c>
      <c r="B6794" t="s">
        <v>28232</v>
      </c>
      <c r="C6794" s="1" t="str">
        <f t="shared" si="428"/>
        <v>21:1066</v>
      </c>
      <c r="D6794" s="1" t="str">
        <f t="shared" si="429"/>
        <v>21:0125</v>
      </c>
      <c r="E6794" t="s">
        <v>28233</v>
      </c>
      <c r="F6794" t="s">
        <v>28234</v>
      </c>
      <c r="H6794">
        <v>51.054581200000001</v>
      </c>
      <c r="I6794">
        <v>-118.0244828</v>
      </c>
      <c r="J6794" s="1" t="str">
        <f t="shared" si="430"/>
        <v>NGR bulk stream sediment</v>
      </c>
      <c r="K6794" s="1" t="str">
        <f t="shared" si="431"/>
        <v>&lt;177 micron (NGR)</v>
      </c>
      <c r="L6794">
        <v>19</v>
      </c>
      <c r="M6794" t="s">
        <v>214</v>
      </c>
      <c r="N6794">
        <v>337</v>
      </c>
      <c r="O6794" t="s">
        <v>62</v>
      </c>
      <c r="P6794" t="s">
        <v>82</v>
      </c>
      <c r="Q6794" t="s">
        <v>578</v>
      </c>
      <c r="R6794" t="s">
        <v>62</v>
      </c>
      <c r="S6794" t="s">
        <v>372</v>
      </c>
      <c r="T6794" t="s">
        <v>209</v>
      </c>
      <c r="U6794" t="s">
        <v>126</v>
      </c>
      <c r="V6794" t="s">
        <v>109</v>
      </c>
      <c r="W6794" t="s">
        <v>437</v>
      </c>
      <c r="X6794" t="s">
        <v>55</v>
      </c>
      <c r="Y6794" t="s">
        <v>237</v>
      </c>
      <c r="Z6794" t="s">
        <v>62</v>
      </c>
      <c r="AA6794" t="s">
        <v>46</v>
      </c>
      <c r="AB6794" t="s">
        <v>125</v>
      </c>
      <c r="AC6794" t="s">
        <v>66</v>
      </c>
      <c r="AD6794" t="s">
        <v>532</v>
      </c>
      <c r="AE6794" t="s">
        <v>380</v>
      </c>
      <c r="AF6794" t="s">
        <v>50</v>
      </c>
      <c r="AG6794" t="s">
        <v>971</v>
      </c>
      <c r="AH6794" t="s">
        <v>123</v>
      </c>
      <c r="AI6794" t="s">
        <v>235</v>
      </c>
      <c r="AJ6794" t="s">
        <v>175</v>
      </c>
      <c r="AK6794" t="s">
        <v>307</v>
      </c>
      <c r="AL6794" t="s">
        <v>51</v>
      </c>
      <c r="AM6794" t="s">
        <v>122</v>
      </c>
      <c r="AN6794" t="s">
        <v>646</v>
      </c>
      <c r="AO6794" t="s">
        <v>52</v>
      </c>
    </row>
    <row r="6795" spans="1:41" hidden="1" x14ac:dyDescent="0.25">
      <c r="A6795" t="s">
        <v>28235</v>
      </c>
      <c r="B6795" t="s">
        <v>28236</v>
      </c>
      <c r="C6795" s="1" t="str">
        <f t="shared" si="428"/>
        <v>21:1066</v>
      </c>
      <c r="D6795" s="1" t="str">
        <f t="shared" si="429"/>
        <v>21:0125</v>
      </c>
      <c r="E6795" t="s">
        <v>28237</v>
      </c>
      <c r="F6795" t="s">
        <v>28238</v>
      </c>
      <c r="H6795">
        <v>51.056304900000001</v>
      </c>
      <c r="I6795">
        <v>-118.0124495</v>
      </c>
      <c r="J6795" s="1" t="str">
        <f t="shared" si="430"/>
        <v>NGR bulk stream sediment</v>
      </c>
      <c r="K6795" s="1" t="str">
        <f t="shared" si="431"/>
        <v>&lt;177 micron (NGR)</v>
      </c>
      <c r="L6795">
        <v>19</v>
      </c>
      <c r="M6795" t="s">
        <v>223</v>
      </c>
      <c r="N6795">
        <v>338</v>
      </c>
      <c r="O6795" t="s">
        <v>62</v>
      </c>
      <c r="P6795" t="s">
        <v>47</v>
      </c>
      <c r="Q6795" t="s">
        <v>234</v>
      </c>
      <c r="R6795" t="s">
        <v>62</v>
      </c>
      <c r="S6795" t="s">
        <v>146</v>
      </c>
      <c r="T6795" t="s">
        <v>330</v>
      </c>
      <c r="U6795" t="s">
        <v>418</v>
      </c>
      <c r="V6795" t="s">
        <v>336</v>
      </c>
      <c r="W6795" t="s">
        <v>105</v>
      </c>
      <c r="X6795" t="s">
        <v>73</v>
      </c>
      <c r="Y6795" t="s">
        <v>120</v>
      </c>
      <c r="Z6795" t="s">
        <v>199</v>
      </c>
      <c r="AA6795" t="s">
        <v>46</v>
      </c>
      <c r="AB6795" t="s">
        <v>139</v>
      </c>
      <c r="AC6795" t="s">
        <v>175</v>
      </c>
      <c r="AD6795" t="s">
        <v>89</v>
      </c>
      <c r="AE6795" t="s">
        <v>380</v>
      </c>
      <c r="AF6795" t="s">
        <v>242</v>
      </c>
      <c r="AG6795" t="s">
        <v>359</v>
      </c>
      <c r="AH6795" t="s">
        <v>123</v>
      </c>
      <c r="AI6795" t="s">
        <v>149</v>
      </c>
      <c r="AJ6795" t="s">
        <v>175</v>
      </c>
      <c r="AK6795" t="s">
        <v>371</v>
      </c>
      <c r="AL6795" t="s">
        <v>47</v>
      </c>
      <c r="AM6795" t="s">
        <v>47</v>
      </c>
      <c r="AN6795" t="s">
        <v>463</v>
      </c>
      <c r="AO6795" t="s">
        <v>82</v>
      </c>
    </row>
    <row r="6796" spans="1:41" hidden="1" x14ac:dyDescent="0.25">
      <c r="A6796" t="s">
        <v>28239</v>
      </c>
      <c r="B6796" t="s">
        <v>28240</v>
      </c>
      <c r="C6796" s="1" t="str">
        <f t="shared" si="428"/>
        <v>21:1066</v>
      </c>
      <c r="D6796" s="1" t="str">
        <f t="shared" si="429"/>
        <v>21:0125</v>
      </c>
      <c r="E6796" t="s">
        <v>28241</v>
      </c>
      <c r="F6796" t="s">
        <v>28242</v>
      </c>
      <c r="H6796">
        <v>51.075156</v>
      </c>
      <c r="I6796">
        <v>-118.05285910000001</v>
      </c>
      <c r="J6796" s="1" t="str">
        <f t="shared" si="430"/>
        <v>NGR bulk stream sediment</v>
      </c>
      <c r="K6796" s="1" t="str">
        <f t="shared" si="431"/>
        <v>&lt;177 micron (NGR)</v>
      </c>
      <c r="L6796">
        <v>19</v>
      </c>
      <c r="M6796" t="s">
        <v>233</v>
      </c>
      <c r="N6796">
        <v>339</v>
      </c>
      <c r="O6796" t="s">
        <v>62</v>
      </c>
      <c r="P6796" t="s">
        <v>47</v>
      </c>
      <c r="Q6796" t="s">
        <v>481</v>
      </c>
      <c r="R6796" t="s">
        <v>62</v>
      </c>
      <c r="S6796" t="s">
        <v>1121</v>
      </c>
      <c r="T6796" t="s">
        <v>217</v>
      </c>
      <c r="U6796" t="s">
        <v>328</v>
      </c>
      <c r="V6796" t="s">
        <v>51</v>
      </c>
      <c r="W6796" t="s">
        <v>123</v>
      </c>
      <c r="X6796" t="s">
        <v>330</v>
      </c>
      <c r="Y6796" t="s">
        <v>438</v>
      </c>
      <c r="Z6796" t="s">
        <v>62</v>
      </c>
      <c r="AA6796" t="s">
        <v>46</v>
      </c>
      <c r="AB6796" t="s">
        <v>173</v>
      </c>
      <c r="AC6796" t="s">
        <v>66</v>
      </c>
      <c r="AD6796" t="s">
        <v>251</v>
      </c>
      <c r="AE6796" t="s">
        <v>380</v>
      </c>
      <c r="AF6796" t="s">
        <v>209</v>
      </c>
      <c r="AG6796" t="s">
        <v>1436</v>
      </c>
      <c r="AH6796" t="s">
        <v>493</v>
      </c>
      <c r="AI6796" t="s">
        <v>64</v>
      </c>
      <c r="AJ6796" t="s">
        <v>209</v>
      </c>
      <c r="AK6796" t="s">
        <v>274</v>
      </c>
      <c r="AL6796" t="s">
        <v>73</v>
      </c>
      <c r="AM6796" t="s">
        <v>122</v>
      </c>
      <c r="AN6796" t="s">
        <v>780</v>
      </c>
      <c r="AO6796" t="s">
        <v>55</v>
      </c>
    </row>
    <row r="6797" spans="1:41" hidden="1" x14ac:dyDescent="0.25">
      <c r="A6797" t="s">
        <v>28243</v>
      </c>
      <c r="B6797" t="s">
        <v>28244</v>
      </c>
      <c r="C6797" s="1" t="str">
        <f t="shared" si="428"/>
        <v>21:1066</v>
      </c>
      <c r="D6797" s="1" t="str">
        <f t="shared" si="429"/>
        <v>21:0125</v>
      </c>
      <c r="E6797" t="s">
        <v>28245</v>
      </c>
      <c r="F6797" t="s">
        <v>28246</v>
      </c>
      <c r="H6797">
        <v>51.0711127</v>
      </c>
      <c r="I6797">
        <v>-118.0594328</v>
      </c>
      <c r="J6797" s="1" t="str">
        <f t="shared" si="430"/>
        <v>NGR bulk stream sediment</v>
      </c>
      <c r="K6797" s="1" t="str">
        <f t="shared" si="431"/>
        <v>&lt;177 micron (NGR)</v>
      </c>
      <c r="L6797">
        <v>19</v>
      </c>
      <c r="M6797" t="s">
        <v>248</v>
      </c>
      <c r="N6797">
        <v>340</v>
      </c>
      <c r="O6797" t="s">
        <v>87</v>
      </c>
      <c r="P6797" t="s">
        <v>51</v>
      </c>
      <c r="Q6797" t="s">
        <v>695</v>
      </c>
      <c r="R6797" t="s">
        <v>73</v>
      </c>
      <c r="S6797" t="s">
        <v>463</v>
      </c>
      <c r="T6797" t="s">
        <v>58</v>
      </c>
      <c r="U6797" t="s">
        <v>239</v>
      </c>
      <c r="V6797" t="s">
        <v>163</v>
      </c>
      <c r="W6797" t="s">
        <v>81</v>
      </c>
      <c r="X6797" t="s">
        <v>73</v>
      </c>
      <c r="Y6797" t="s">
        <v>146</v>
      </c>
      <c r="Z6797" t="s">
        <v>56</v>
      </c>
      <c r="AA6797" t="s">
        <v>46</v>
      </c>
      <c r="AB6797" t="s">
        <v>235</v>
      </c>
      <c r="AC6797" t="s">
        <v>58</v>
      </c>
      <c r="AD6797" t="s">
        <v>463</v>
      </c>
      <c r="AE6797" t="s">
        <v>56</v>
      </c>
      <c r="AF6797" t="s">
        <v>129</v>
      </c>
      <c r="AG6797" t="s">
        <v>755</v>
      </c>
      <c r="AH6797" t="s">
        <v>217</v>
      </c>
      <c r="AI6797" t="s">
        <v>81</v>
      </c>
      <c r="AJ6797" t="s">
        <v>23449</v>
      </c>
      <c r="AK6797" t="s">
        <v>11485</v>
      </c>
      <c r="AL6797" t="s">
        <v>47</v>
      </c>
      <c r="AM6797" t="s">
        <v>122</v>
      </c>
      <c r="AN6797" t="s">
        <v>65</v>
      </c>
      <c r="AO6797" t="s">
        <v>122</v>
      </c>
    </row>
    <row r="6798" spans="1:41" hidden="1" x14ac:dyDescent="0.25">
      <c r="A6798" t="s">
        <v>28247</v>
      </c>
      <c r="B6798" t="s">
        <v>28248</v>
      </c>
      <c r="C6798" s="1" t="str">
        <f t="shared" si="428"/>
        <v>21:1066</v>
      </c>
      <c r="D6798" s="1" t="str">
        <f t="shared" si="429"/>
        <v>21:0125</v>
      </c>
      <c r="E6798" t="s">
        <v>28249</v>
      </c>
      <c r="F6798" t="s">
        <v>28250</v>
      </c>
      <c r="H6798">
        <v>51.074506100000001</v>
      </c>
      <c r="I6798">
        <v>-118.0738563</v>
      </c>
      <c r="J6798" s="1" t="str">
        <f t="shared" si="430"/>
        <v>NGR bulk stream sediment</v>
      </c>
      <c r="K6798" s="1" t="str">
        <f t="shared" si="431"/>
        <v>&lt;177 micron (NGR)</v>
      </c>
      <c r="L6798">
        <v>19</v>
      </c>
      <c r="M6798" t="s">
        <v>256</v>
      </c>
      <c r="N6798">
        <v>341</v>
      </c>
      <c r="O6798" t="s">
        <v>371</v>
      </c>
      <c r="P6798" t="s">
        <v>122</v>
      </c>
      <c r="Q6798" t="s">
        <v>695</v>
      </c>
      <c r="R6798" t="s">
        <v>272</v>
      </c>
      <c r="S6798" t="s">
        <v>667</v>
      </c>
      <c r="T6798" t="s">
        <v>197</v>
      </c>
      <c r="U6798" t="s">
        <v>418</v>
      </c>
      <c r="V6798" t="s">
        <v>127</v>
      </c>
      <c r="W6798" t="s">
        <v>79</v>
      </c>
      <c r="X6798" t="s">
        <v>122</v>
      </c>
      <c r="Y6798" t="s">
        <v>218</v>
      </c>
      <c r="Z6798" t="s">
        <v>56</v>
      </c>
      <c r="AA6798" t="s">
        <v>103</v>
      </c>
      <c r="AB6798" t="s">
        <v>174</v>
      </c>
      <c r="AC6798" t="s">
        <v>217</v>
      </c>
      <c r="AD6798" t="s">
        <v>207</v>
      </c>
      <c r="AE6798" t="s">
        <v>198</v>
      </c>
      <c r="AF6798" t="s">
        <v>406</v>
      </c>
      <c r="AG6798" t="s">
        <v>266</v>
      </c>
      <c r="AH6798" t="s">
        <v>282</v>
      </c>
      <c r="AI6798" t="s">
        <v>149</v>
      </c>
      <c r="AJ6798" t="s">
        <v>267</v>
      </c>
      <c r="AK6798" t="s">
        <v>7199</v>
      </c>
      <c r="AL6798" t="s">
        <v>47</v>
      </c>
      <c r="AM6798" t="s">
        <v>47</v>
      </c>
      <c r="AN6798" t="s">
        <v>65</v>
      </c>
      <c r="AO6798" t="s">
        <v>47</v>
      </c>
    </row>
    <row r="6799" spans="1:41" hidden="1" x14ac:dyDescent="0.25">
      <c r="A6799" t="s">
        <v>28251</v>
      </c>
      <c r="B6799" t="s">
        <v>28252</v>
      </c>
      <c r="C6799" s="1" t="str">
        <f t="shared" si="428"/>
        <v>21:1066</v>
      </c>
      <c r="D6799" s="1" t="str">
        <f t="shared" si="429"/>
        <v>21:0125</v>
      </c>
      <c r="E6799" t="s">
        <v>28253</v>
      </c>
      <c r="F6799" t="s">
        <v>28254</v>
      </c>
      <c r="H6799">
        <v>51.137471300000001</v>
      </c>
      <c r="I6799">
        <v>-118.0021591</v>
      </c>
      <c r="J6799" s="1" t="str">
        <f t="shared" si="430"/>
        <v>NGR bulk stream sediment</v>
      </c>
      <c r="K6799" s="1" t="str">
        <f t="shared" si="431"/>
        <v>&lt;177 micron (NGR)</v>
      </c>
      <c r="L6799">
        <v>19</v>
      </c>
      <c r="M6799" t="s">
        <v>265</v>
      </c>
      <c r="N6799">
        <v>342</v>
      </c>
      <c r="O6799" t="s">
        <v>198</v>
      </c>
      <c r="P6799" t="s">
        <v>47</v>
      </c>
      <c r="Q6799" t="s">
        <v>404</v>
      </c>
      <c r="R6799" t="s">
        <v>62</v>
      </c>
      <c r="S6799" t="s">
        <v>463</v>
      </c>
      <c r="T6799" t="s">
        <v>58</v>
      </c>
      <c r="U6799" t="s">
        <v>187</v>
      </c>
      <c r="V6799" t="s">
        <v>137</v>
      </c>
      <c r="W6799" t="s">
        <v>130</v>
      </c>
      <c r="X6799" t="s">
        <v>52</v>
      </c>
      <c r="Y6799" t="s">
        <v>146</v>
      </c>
      <c r="Z6799" t="s">
        <v>199</v>
      </c>
      <c r="AA6799" t="s">
        <v>46</v>
      </c>
      <c r="AB6799" t="s">
        <v>125</v>
      </c>
      <c r="AC6799" t="s">
        <v>99</v>
      </c>
      <c r="AD6799" t="s">
        <v>425</v>
      </c>
      <c r="AE6799" t="s">
        <v>380</v>
      </c>
      <c r="AF6799" t="s">
        <v>55</v>
      </c>
      <c r="AG6799" t="s">
        <v>723</v>
      </c>
      <c r="AH6799" t="s">
        <v>412</v>
      </c>
      <c r="AI6799" t="s">
        <v>235</v>
      </c>
      <c r="AJ6799" t="s">
        <v>8450</v>
      </c>
      <c r="AK6799" t="s">
        <v>58</v>
      </c>
      <c r="AL6799" t="s">
        <v>73</v>
      </c>
      <c r="AM6799" t="s">
        <v>47</v>
      </c>
      <c r="AN6799" t="s">
        <v>1304</v>
      </c>
      <c r="AO6799" t="s">
        <v>127</v>
      </c>
    </row>
    <row r="6800" spans="1:41" hidden="1" x14ac:dyDescent="0.25">
      <c r="A6800" t="s">
        <v>28255</v>
      </c>
      <c r="B6800" t="s">
        <v>28256</v>
      </c>
      <c r="C6800" s="1" t="str">
        <f t="shared" si="428"/>
        <v>21:1066</v>
      </c>
      <c r="D6800" s="1" t="str">
        <f t="shared" si="429"/>
        <v>21:0125</v>
      </c>
      <c r="E6800" t="s">
        <v>28257</v>
      </c>
      <c r="F6800" t="s">
        <v>28258</v>
      </c>
      <c r="H6800">
        <v>51.188980000000001</v>
      </c>
      <c r="I6800">
        <v>-118.00540650000001</v>
      </c>
      <c r="J6800" s="1" t="str">
        <f t="shared" si="430"/>
        <v>NGR bulk stream sediment</v>
      </c>
      <c r="K6800" s="1" t="str">
        <f t="shared" si="431"/>
        <v>&lt;177 micron (NGR)</v>
      </c>
      <c r="L6800">
        <v>20</v>
      </c>
      <c r="M6800" t="s">
        <v>45</v>
      </c>
      <c r="N6800">
        <v>343</v>
      </c>
      <c r="O6800" t="s">
        <v>103</v>
      </c>
      <c r="P6800" t="s">
        <v>47</v>
      </c>
      <c r="Q6800" t="s">
        <v>327</v>
      </c>
      <c r="R6800" t="s">
        <v>102</v>
      </c>
      <c r="S6800" t="s">
        <v>126</v>
      </c>
      <c r="T6800" t="s">
        <v>108</v>
      </c>
      <c r="U6800" t="s">
        <v>445</v>
      </c>
      <c r="V6800" t="s">
        <v>182</v>
      </c>
      <c r="W6800" t="s">
        <v>122</v>
      </c>
      <c r="X6800" t="s">
        <v>73</v>
      </c>
      <c r="Y6800" t="s">
        <v>218</v>
      </c>
      <c r="Z6800" t="s">
        <v>56</v>
      </c>
      <c r="AA6800" t="s">
        <v>46</v>
      </c>
      <c r="AB6800" t="s">
        <v>46</v>
      </c>
      <c r="AC6800" t="s">
        <v>58</v>
      </c>
      <c r="AD6800" t="s">
        <v>344</v>
      </c>
      <c r="AE6800" t="s">
        <v>56</v>
      </c>
      <c r="AF6800" t="s">
        <v>181</v>
      </c>
      <c r="AG6800" t="s">
        <v>88</v>
      </c>
      <c r="AH6800" t="s">
        <v>161</v>
      </c>
      <c r="AI6800" t="s">
        <v>149</v>
      </c>
      <c r="AJ6800" t="s">
        <v>108</v>
      </c>
      <c r="AK6800" t="s">
        <v>336</v>
      </c>
      <c r="AL6800" t="s">
        <v>108</v>
      </c>
      <c r="AM6800" t="s">
        <v>47</v>
      </c>
      <c r="AN6800" t="s">
        <v>152</v>
      </c>
      <c r="AO6800" t="s">
        <v>98</v>
      </c>
    </row>
    <row r="6801" spans="1:41" hidden="1" x14ac:dyDescent="0.25">
      <c r="A6801" t="s">
        <v>28259</v>
      </c>
      <c r="B6801" t="s">
        <v>28260</v>
      </c>
      <c r="C6801" s="1" t="str">
        <f t="shared" si="428"/>
        <v>21:1066</v>
      </c>
      <c r="D6801" s="1" t="str">
        <f t="shared" si="429"/>
        <v>21:0125</v>
      </c>
      <c r="E6801" t="s">
        <v>28261</v>
      </c>
      <c r="F6801" t="s">
        <v>28262</v>
      </c>
      <c r="H6801">
        <v>51.204928299999999</v>
      </c>
      <c r="I6801">
        <v>-118.0038638</v>
      </c>
      <c r="J6801" s="1" t="str">
        <f t="shared" si="430"/>
        <v>NGR bulk stream sediment</v>
      </c>
      <c r="K6801" s="1" t="str">
        <f t="shared" si="431"/>
        <v>&lt;177 micron (NGR)</v>
      </c>
      <c r="L6801">
        <v>20</v>
      </c>
      <c r="M6801" t="s">
        <v>71</v>
      </c>
      <c r="N6801">
        <v>344</v>
      </c>
      <c r="O6801" t="s">
        <v>274</v>
      </c>
      <c r="P6801" t="s">
        <v>122</v>
      </c>
      <c r="Q6801" t="s">
        <v>956</v>
      </c>
      <c r="R6801" t="s">
        <v>62</v>
      </c>
      <c r="S6801" t="s">
        <v>100</v>
      </c>
      <c r="T6801" t="s">
        <v>76</v>
      </c>
      <c r="U6801" t="s">
        <v>350</v>
      </c>
      <c r="V6801" t="s">
        <v>257</v>
      </c>
      <c r="W6801" t="s">
        <v>173</v>
      </c>
      <c r="X6801" t="s">
        <v>52</v>
      </c>
      <c r="Y6801" t="s">
        <v>187</v>
      </c>
      <c r="Z6801" t="s">
        <v>56</v>
      </c>
      <c r="AA6801" t="s">
        <v>46</v>
      </c>
      <c r="AB6801" t="s">
        <v>53</v>
      </c>
      <c r="AC6801" t="s">
        <v>267</v>
      </c>
      <c r="AD6801" t="s">
        <v>77</v>
      </c>
      <c r="AE6801" t="s">
        <v>53</v>
      </c>
      <c r="AF6801" t="s">
        <v>224</v>
      </c>
      <c r="AG6801" t="s">
        <v>274</v>
      </c>
      <c r="AH6801" t="s">
        <v>61</v>
      </c>
      <c r="AI6801" t="s">
        <v>46</v>
      </c>
      <c r="AJ6801" t="s">
        <v>55</v>
      </c>
      <c r="AK6801" t="s">
        <v>455</v>
      </c>
      <c r="AL6801" t="s">
        <v>47</v>
      </c>
      <c r="AM6801" t="s">
        <v>47</v>
      </c>
      <c r="AN6801" t="s">
        <v>275</v>
      </c>
      <c r="AO6801" t="s">
        <v>73</v>
      </c>
    </row>
    <row r="6802" spans="1:41" hidden="1" x14ac:dyDescent="0.25">
      <c r="A6802" t="s">
        <v>28263</v>
      </c>
      <c r="B6802" t="s">
        <v>28264</v>
      </c>
      <c r="C6802" s="1" t="str">
        <f t="shared" si="428"/>
        <v>21:1066</v>
      </c>
      <c r="D6802" s="1" t="str">
        <f t="shared" si="429"/>
        <v>21:0125</v>
      </c>
      <c r="E6802" t="s">
        <v>28265</v>
      </c>
      <c r="F6802" t="s">
        <v>28266</v>
      </c>
      <c r="H6802">
        <v>51.336244399999998</v>
      </c>
      <c r="I6802">
        <v>-118.0114339</v>
      </c>
      <c r="J6802" s="1" t="str">
        <f t="shared" si="430"/>
        <v>NGR bulk stream sediment</v>
      </c>
      <c r="K6802" s="1" t="str">
        <f t="shared" si="431"/>
        <v>&lt;177 micron (NGR)</v>
      </c>
      <c r="L6802">
        <v>20</v>
      </c>
      <c r="M6802" t="s">
        <v>280</v>
      </c>
      <c r="N6802">
        <v>345</v>
      </c>
      <c r="O6802" t="s">
        <v>151</v>
      </c>
      <c r="P6802" t="s">
        <v>103</v>
      </c>
      <c r="Q6802" t="s">
        <v>1780</v>
      </c>
      <c r="R6802" t="s">
        <v>62</v>
      </c>
      <c r="S6802" t="s">
        <v>590</v>
      </c>
      <c r="T6802" t="s">
        <v>267</v>
      </c>
      <c r="U6802" t="s">
        <v>146</v>
      </c>
      <c r="V6802" t="s">
        <v>78</v>
      </c>
      <c r="W6802" t="s">
        <v>122</v>
      </c>
      <c r="X6802" t="s">
        <v>58</v>
      </c>
      <c r="Y6802" t="s">
        <v>107</v>
      </c>
      <c r="Z6802" t="s">
        <v>56</v>
      </c>
      <c r="AA6802" t="s">
        <v>46</v>
      </c>
      <c r="AB6802" t="s">
        <v>198</v>
      </c>
      <c r="AC6802" t="s">
        <v>49</v>
      </c>
      <c r="AD6802" t="s">
        <v>559</v>
      </c>
      <c r="AE6802" t="s">
        <v>62</v>
      </c>
      <c r="AF6802" t="s">
        <v>158</v>
      </c>
      <c r="AG6802" t="s">
        <v>502</v>
      </c>
      <c r="AH6802" t="s">
        <v>185</v>
      </c>
      <c r="AI6802" t="s">
        <v>87</v>
      </c>
      <c r="AJ6802" t="s">
        <v>127</v>
      </c>
      <c r="AK6802" t="s">
        <v>336</v>
      </c>
      <c r="AL6802" t="s">
        <v>47</v>
      </c>
      <c r="AM6802" t="s">
        <v>47</v>
      </c>
      <c r="AN6802" t="s">
        <v>592</v>
      </c>
      <c r="AO6802" t="s">
        <v>108</v>
      </c>
    </row>
    <row r="6803" spans="1:41" hidden="1" x14ac:dyDescent="0.25">
      <c r="A6803" t="s">
        <v>28267</v>
      </c>
      <c r="B6803" t="s">
        <v>28268</v>
      </c>
      <c r="C6803" s="1" t="str">
        <f t="shared" si="428"/>
        <v>21:1066</v>
      </c>
      <c r="D6803" s="1" t="str">
        <f t="shared" si="429"/>
        <v>21:0125</v>
      </c>
      <c r="E6803" t="s">
        <v>28265</v>
      </c>
      <c r="F6803" t="s">
        <v>28269</v>
      </c>
      <c r="H6803">
        <v>51.336244399999998</v>
      </c>
      <c r="I6803">
        <v>-118.0114339</v>
      </c>
      <c r="J6803" s="1" t="str">
        <f t="shared" si="430"/>
        <v>NGR bulk stream sediment</v>
      </c>
      <c r="K6803" s="1" t="str">
        <f t="shared" si="431"/>
        <v>&lt;177 micron (NGR)</v>
      </c>
      <c r="L6803">
        <v>20</v>
      </c>
      <c r="M6803" t="s">
        <v>288</v>
      </c>
      <c r="N6803">
        <v>346</v>
      </c>
      <c r="O6803" t="s">
        <v>109</v>
      </c>
      <c r="P6803" t="s">
        <v>23429</v>
      </c>
      <c r="Q6803" t="s">
        <v>1069</v>
      </c>
      <c r="R6803" t="s">
        <v>62</v>
      </c>
      <c r="S6803" t="s">
        <v>320</v>
      </c>
      <c r="T6803" t="s">
        <v>209</v>
      </c>
      <c r="U6803" t="s">
        <v>438</v>
      </c>
      <c r="V6803" t="s">
        <v>139</v>
      </c>
      <c r="W6803" t="s">
        <v>60</v>
      </c>
      <c r="X6803" t="s">
        <v>58</v>
      </c>
      <c r="Y6803" t="s">
        <v>75</v>
      </c>
      <c r="Z6803" t="s">
        <v>56</v>
      </c>
      <c r="AA6803" t="s">
        <v>46</v>
      </c>
      <c r="AB6803" t="s">
        <v>198</v>
      </c>
      <c r="AC6803" t="s">
        <v>162</v>
      </c>
      <c r="AD6803" t="s">
        <v>532</v>
      </c>
      <c r="AE6803" t="s">
        <v>62</v>
      </c>
      <c r="AF6803" t="s">
        <v>143</v>
      </c>
      <c r="AG6803" t="s">
        <v>351</v>
      </c>
      <c r="AH6803" t="s">
        <v>235</v>
      </c>
      <c r="AI6803" t="s">
        <v>174</v>
      </c>
      <c r="AJ6803" t="s">
        <v>127</v>
      </c>
      <c r="AK6803" t="s">
        <v>227</v>
      </c>
      <c r="AL6803" t="s">
        <v>47</v>
      </c>
      <c r="AM6803" t="s">
        <v>47</v>
      </c>
      <c r="AN6803" t="s">
        <v>725</v>
      </c>
      <c r="AO6803" t="s">
        <v>76</v>
      </c>
    </row>
    <row r="6804" spans="1:41" hidden="1" x14ac:dyDescent="0.25">
      <c r="A6804" t="s">
        <v>28270</v>
      </c>
      <c r="B6804" t="s">
        <v>28271</v>
      </c>
      <c r="C6804" s="1" t="str">
        <f t="shared" si="428"/>
        <v>21:1066</v>
      </c>
      <c r="D6804" s="1" t="str">
        <f t="shared" si="429"/>
        <v>21:0125</v>
      </c>
      <c r="E6804" t="s">
        <v>28272</v>
      </c>
      <c r="F6804" t="s">
        <v>28273</v>
      </c>
      <c r="H6804">
        <v>51.350017999999999</v>
      </c>
      <c r="I6804">
        <v>-118.02723159999999</v>
      </c>
      <c r="J6804" s="1" t="str">
        <f t="shared" si="430"/>
        <v>NGR bulk stream sediment</v>
      </c>
      <c r="K6804" s="1" t="str">
        <f t="shared" si="431"/>
        <v>&lt;177 micron (NGR)</v>
      </c>
      <c r="L6804">
        <v>20</v>
      </c>
      <c r="M6804" t="s">
        <v>95</v>
      </c>
      <c r="N6804">
        <v>347</v>
      </c>
      <c r="O6804" t="s">
        <v>47</v>
      </c>
      <c r="P6804" t="s">
        <v>47</v>
      </c>
      <c r="Q6804" t="s">
        <v>249</v>
      </c>
      <c r="R6804" t="s">
        <v>62</v>
      </c>
      <c r="S6804" t="s">
        <v>106</v>
      </c>
      <c r="T6804" t="s">
        <v>330</v>
      </c>
      <c r="U6804" t="s">
        <v>272</v>
      </c>
      <c r="V6804" t="s">
        <v>46</v>
      </c>
      <c r="W6804" t="s">
        <v>61</v>
      </c>
      <c r="X6804" t="s">
        <v>47</v>
      </c>
      <c r="Y6804" t="s">
        <v>269</v>
      </c>
      <c r="Z6804" t="s">
        <v>56</v>
      </c>
      <c r="AA6804" t="s">
        <v>46</v>
      </c>
      <c r="AB6804" t="s">
        <v>199</v>
      </c>
      <c r="AC6804" t="s">
        <v>55</v>
      </c>
      <c r="AD6804" t="s">
        <v>243</v>
      </c>
      <c r="AE6804" t="s">
        <v>56</v>
      </c>
      <c r="AF6804" t="s">
        <v>109</v>
      </c>
      <c r="AG6804" t="s">
        <v>437</v>
      </c>
      <c r="AH6804" t="s">
        <v>87</v>
      </c>
      <c r="AI6804" t="s">
        <v>53</v>
      </c>
      <c r="AJ6804" t="s">
        <v>365</v>
      </c>
      <c r="AK6804" t="s">
        <v>257</v>
      </c>
      <c r="AL6804" t="s">
        <v>47</v>
      </c>
      <c r="AM6804" t="s">
        <v>47</v>
      </c>
      <c r="AN6804" t="s">
        <v>65</v>
      </c>
      <c r="AO6804" t="s">
        <v>145</v>
      </c>
    </row>
    <row r="6805" spans="1:41" hidden="1" x14ac:dyDescent="0.25">
      <c r="A6805" t="s">
        <v>28274</v>
      </c>
      <c r="B6805" t="s">
        <v>28275</v>
      </c>
      <c r="C6805" s="1" t="str">
        <f t="shared" si="428"/>
        <v>21:1066</v>
      </c>
      <c r="D6805" s="1" t="str">
        <f t="shared" si="429"/>
        <v>21:0125</v>
      </c>
      <c r="E6805" t="s">
        <v>28276</v>
      </c>
      <c r="F6805" t="s">
        <v>28277</v>
      </c>
      <c r="H6805">
        <v>51.367148100000001</v>
      </c>
      <c r="I6805">
        <v>-118.0283036</v>
      </c>
      <c r="J6805" s="1" t="str">
        <f t="shared" si="430"/>
        <v>NGR bulk stream sediment</v>
      </c>
      <c r="K6805" s="1" t="str">
        <f t="shared" si="431"/>
        <v>&lt;177 micron (NGR)</v>
      </c>
      <c r="L6805">
        <v>20</v>
      </c>
      <c r="M6805" t="s">
        <v>117</v>
      </c>
      <c r="N6805">
        <v>348</v>
      </c>
      <c r="O6805" t="s">
        <v>493</v>
      </c>
      <c r="P6805" t="s">
        <v>122</v>
      </c>
      <c r="Q6805" t="s">
        <v>920</v>
      </c>
      <c r="R6805" t="s">
        <v>62</v>
      </c>
      <c r="S6805" t="s">
        <v>226</v>
      </c>
      <c r="T6805" t="s">
        <v>55</v>
      </c>
      <c r="U6805" t="s">
        <v>236</v>
      </c>
      <c r="V6805" t="s">
        <v>64</v>
      </c>
      <c r="W6805" t="s">
        <v>161</v>
      </c>
      <c r="X6805" t="s">
        <v>267</v>
      </c>
      <c r="Y6805" t="s">
        <v>300</v>
      </c>
      <c r="Z6805" t="s">
        <v>62</v>
      </c>
      <c r="AA6805" t="s">
        <v>46</v>
      </c>
      <c r="AB6805" t="s">
        <v>62</v>
      </c>
      <c r="AC6805" t="s">
        <v>58</v>
      </c>
      <c r="AD6805" t="s">
        <v>507</v>
      </c>
      <c r="AE6805" t="s">
        <v>199</v>
      </c>
      <c r="AF6805" t="s">
        <v>143</v>
      </c>
      <c r="AG6805" t="s">
        <v>1087</v>
      </c>
      <c r="AH6805" t="s">
        <v>61</v>
      </c>
      <c r="AI6805" t="s">
        <v>110</v>
      </c>
      <c r="AJ6805" t="s">
        <v>352</v>
      </c>
      <c r="AK6805" t="s">
        <v>228</v>
      </c>
      <c r="AL6805" t="s">
        <v>47</v>
      </c>
      <c r="AM6805" t="s">
        <v>122</v>
      </c>
      <c r="AN6805" t="s">
        <v>411</v>
      </c>
      <c r="AO6805" t="s">
        <v>82</v>
      </c>
    </row>
    <row r="6806" spans="1:41" hidden="1" x14ac:dyDescent="0.25">
      <c r="A6806" t="s">
        <v>28278</v>
      </c>
      <c r="B6806" t="s">
        <v>28279</v>
      </c>
      <c r="C6806" s="1" t="str">
        <f t="shared" si="428"/>
        <v>21:1066</v>
      </c>
      <c r="D6806" s="1" t="str">
        <f t="shared" si="429"/>
        <v>21:0125</v>
      </c>
      <c r="E6806" t="s">
        <v>28280</v>
      </c>
      <c r="F6806" t="s">
        <v>28281</v>
      </c>
      <c r="H6806">
        <v>51.383543299999999</v>
      </c>
      <c r="I6806">
        <v>-118.0662365</v>
      </c>
      <c r="J6806" s="1" t="str">
        <f t="shared" si="430"/>
        <v>NGR bulk stream sediment</v>
      </c>
      <c r="K6806" s="1" t="str">
        <f t="shared" si="431"/>
        <v>&lt;177 micron (NGR)</v>
      </c>
      <c r="L6806">
        <v>20</v>
      </c>
      <c r="M6806" t="s">
        <v>136</v>
      </c>
      <c r="N6806">
        <v>349</v>
      </c>
      <c r="O6806" t="s">
        <v>118</v>
      </c>
      <c r="P6806" t="s">
        <v>47</v>
      </c>
      <c r="Q6806" t="s">
        <v>2563</v>
      </c>
      <c r="R6806" t="s">
        <v>185</v>
      </c>
      <c r="S6806" t="s">
        <v>140</v>
      </c>
      <c r="T6806" t="s">
        <v>58</v>
      </c>
      <c r="U6806" t="s">
        <v>342</v>
      </c>
      <c r="V6806" t="s">
        <v>81</v>
      </c>
      <c r="W6806" t="s">
        <v>81</v>
      </c>
      <c r="X6806" t="s">
        <v>52</v>
      </c>
      <c r="Y6806" t="s">
        <v>141</v>
      </c>
      <c r="Z6806" t="s">
        <v>56</v>
      </c>
      <c r="AA6806" t="s">
        <v>46</v>
      </c>
      <c r="AB6806" t="s">
        <v>199</v>
      </c>
      <c r="AC6806" t="s">
        <v>59</v>
      </c>
      <c r="AD6806" t="s">
        <v>507</v>
      </c>
      <c r="AE6806" t="s">
        <v>110</v>
      </c>
      <c r="AF6806" t="s">
        <v>392</v>
      </c>
      <c r="AG6806" t="s">
        <v>182</v>
      </c>
      <c r="AH6806" t="s">
        <v>87</v>
      </c>
      <c r="AI6806" t="s">
        <v>54</v>
      </c>
      <c r="AJ6806" t="s">
        <v>85</v>
      </c>
      <c r="AK6806" t="s">
        <v>130</v>
      </c>
      <c r="AL6806" t="s">
        <v>47</v>
      </c>
      <c r="AM6806" t="s">
        <v>47</v>
      </c>
      <c r="AN6806" t="s">
        <v>281</v>
      </c>
      <c r="AO6806" t="s">
        <v>122</v>
      </c>
    </row>
    <row r="6807" spans="1:41" hidden="1" x14ac:dyDescent="0.25">
      <c r="A6807" t="s">
        <v>28282</v>
      </c>
      <c r="B6807" t="s">
        <v>28283</v>
      </c>
      <c r="C6807" s="1" t="str">
        <f t="shared" si="428"/>
        <v>21:1066</v>
      </c>
      <c r="D6807" s="1" t="str">
        <f t="shared" si="429"/>
        <v>21:0125</v>
      </c>
      <c r="E6807" t="s">
        <v>28284</v>
      </c>
      <c r="F6807" t="s">
        <v>28285</v>
      </c>
      <c r="H6807">
        <v>51.382197300000001</v>
      </c>
      <c r="I6807">
        <v>-118.07770189999999</v>
      </c>
      <c r="J6807" s="1" t="str">
        <f t="shared" si="430"/>
        <v>NGR bulk stream sediment</v>
      </c>
      <c r="K6807" s="1" t="str">
        <f t="shared" si="431"/>
        <v>&lt;177 micron (NGR)</v>
      </c>
      <c r="L6807">
        <v>20</v>
      </c>
      <c r="M6807" t="s">
        <v>157</v>
      </c>
      <c r="N6807">
        <v>350</v>
      </c>
      <c r="O6807" t="s">
        <v>351</v>
      </c>
      <c r="P6807" t="s">
        <v>103</v>
      </c>
      <c r="Q6807" t="s">
        <v>119</v>
      </c>
      <c r="R6807" t="s">
        <v>62</v>
      </c>
      <c r="S6807" t="s">
        <v>98</v>
      </c>
      <c r="T6807" t="s">
        <v>51</v>
      </c>
      <c r="U6807" t="s">
        <v>49</v>
      </c>
      <c r="V6807" t="s">
        <v>54</v>
      </c>
      <c r="W6807" t="s">
        <v>46</v>
      </c>
      <c r="X6807" t="s">
        <v>47</v>
      </c>
      <c r="Y6807" t="s">
        <v>76</v>
      </c>
      <c r="Z6807" t="s">
        <v>56</v>
      </c>
      <c r="AA6807" t="s">
        <v>47</v>
      </c>
      <c r="AB6807" t="s">
        <v>199</v>
      </c>
      <c r="AC6807" t="s">
        <v>55</v>
      </c>
      <c r="AD6807" t="s">
        <v>269</v>
      </c>
      <c r="AE6807" t="s">
        <v>54</v>
      </c>
      <c r="AF6807" t="s">
        <v>81</v>
      </c>
      <c r="AG6807" t="s">
        <v>63</v>
      </c>
      <c r="AH6807" t="s">
        <v>57</v>
      </c>
      <c r="AI6807" t="s">
        <v>62</v>
      </c>
      <c r="AJ6807" t="s">
        <v>228</v>
      </c>
      <c r="AK6807" t="s">
        <v>173</v>
      </c>
      <c r="AL6807" t="s">
        <v>47</v>
      </c>
      <c r="AM6807" t="s">
        <v>47</v>
      </c>
      <c r="AN6807" t="s">
        <v>65</v>
      </c>
      <c r="AO6807" t="s">
        <v>475</v>
      </c>
    </row>
    <row r="6808" spans="1:41" hidden="1" x14ac:dyDescent="0.25">
      <c r="A6808" t="s">
        <v>28286</v>
      </c>
      <c r="B6808" t="s">
        <v>28287</v>
      </c>
      <c r="C6808" s="1" t="str">
        <f t="shared" si="428"/>
        <v>21:1066</v>
      </c>
      <c r="D6808" s="1" t="str">
        <f t="shared" si="429"/>
        <v>21:0125</v>
      </c>
      <c r="E6808" t="s">
        <v>28288</v>
      </c>
      <c r="F6808" t="s">
        <v>28289</v>
      </c>
      <c r="H6808">
        <v>51.417125599999999</v>
      </c>
      <c r="I6808">
        <v>-118.1345673</v>
      </c>
      <c r="J6808" s="1" t="str">
        <f t="shared" si="430"/>
        <v>NGR bulk stream sediment</v>
      </c>
      <c r="K6808" s="1" t="str">
        <f t="shared" si="431"/>
        <v>&lt;177 micron (NGR)</v>
      </c>
      <c r="L6808">
        <v>20</v>
      </c>
      <c r="M6808" t="s">
        <v>170</v>
      </c>
      <c r="N6808">
        <v>351</v>
      </c>
      <c r="O6808" t="s">
        <v>128</v>
      </c>
      <c r="P6808" t="s">
        <v>122</v>
      </c>
      <c r="Q6808" t="s">
        <v>234</v>
      </c>
      <c r="R6808" t="s">
        <v>125</v>
      </c>
      <c r="S6808" t="s">
        <v>251</v>
      </c>
      <c r="T6808" t="s">
        <v>85</v>
      </c>
      <c r="U6808" t="s">
        <v>829</v>
      </c>
      <c r="V6808" t="s">
        <v>130</v>
      </c>
      <c r="W6808" t="s">
        <v>206</v>
      </c>
      <c r="X6808" t="s">
        <v>73</v>
      </c>
      <c r="Y6808" t="s">
        <v>239</v>
      </c>
      <c r="Z6808" t="s">
        <v>56</v>
      </c>
      <c r="AA6808" t="s">
        <v>46</v>
      </c>
      <c r="AB6808" t="s">
        <v>46</v>
      </c>
      <c r="AC6808" t="s">
        <v>58</v>
      </c>
      <c r="AD6808" t="s">
        <v>399</v>
      </c>
      <c r="AE6808" t="s">
        <v>62</v>
      </c>
      <c r="AF6808" t="s">
        <v>137</v>
      </c>
      <c r="AG6808" t="s">
        <v>357</v>
      </c>
      <c r="AH6808" t="s">
        <v>81</v>
      </c>
      <c r="AI6808" t="s">
        <v>149</v>
      </c>
      <c r="AJ6808" t="s">
        <v>76</v>
      </c>
      <c r="AK6808" t="s">
        <v>182</v>
      </c>
      <c r="AL6808" t="s">
        <v>47</v>
      </c>
      <c r="AM6808" t="s">
        <v>47</v>
      </c>
      <c r="AN6808" t="s">
        <v>65</v>
      </c>
      <c r="AO6808" t="s">
        <v>82</v>
      </c>
    </row>
    <row r="6809" spans="1:41" hidden="1" x14ac:dyDescent="0.25">
      <c r="A6809" t="s">
        <v>28290</v>
      </c>
      <c r="B6809" t="s">
        <v>28291</v>
      </c>
      <c r="C6809" s="1" t="str">
        <f t="shared" si="428"/>
        <v>21:1066</v>
      </c>
      <c r="D6809" s="1" t="str">
        <f t="shared" si="429"/>
        <v>21:0125</v>
      </c>
      <c r="E6809" t="s">
        <v>28292</v>
      </c>
      <c r="F6809" t="s">
        <v>28293</v>
      </c>
      <c r="H6809">
        <v>51.395724800000004</v>
      </c>
      <c r="I6809">
        <v>-118.1691568</v>
      </c>
      <c r="J6809" s="1" t="str">
        <f t="shared" si="430"/>
        <v>NGR bulk stream sediment</v>
      </c>
      <c r="K6809" s="1" t="str">
        <f t="shared" si="431"/>
        <v>&lt;177 micron (NGR)</v>
      </c>
      <c r="L6809">
        <v>20</v>
      </c>
      <c r="M6809" t="s">
        <v>180</v>
      </c>
      <c r="N6809">
        <v>352</v>
      </c>
      <c r="O6809" t="s">
        <v>3546</v>
      </c>
      <c r="P6809" t="s">
        <v>3546</v>
      </c>
      <c r="Q6809" t="s">
        <v>3546</v>
      </c>
      <c r="R6809" t="s">
        <v>3546</v>
      </c>
      <c r="S6809" t="s">
        <v>3546</v>
      </c>
      <c r="T6809" t="s">
        <v>3546</v>
      </c>
      <c r="U6809" t="s">
        <v>3546</v>
      </c>
      <c r="V6809" t="s">
        <v>3546</v>
      </c>
      <c r="W6809" t="s">
        <v>3546</v>
      </c>
      <c r="X6809" t="s">
        <v>3546</v>
      </c>
      <c r="Y6809" t="s">
        <v>3546</v>
      </c>
      <c r="Z6809" t="s">
        <v>3546</v>
      </c>
      <c r="AA6809" t="s">
        <v>3546</v>
      </c>
      <c r="AB6809" t="s">
        <v>3546</v>
      </c>
      <c r="AC6809" t="s">
        <v>3546</v>
      </c>
      <c r="AD6809" t="s">
        <v>3546</v>
      </c>
      <c r="AE6809" t="s">
        <v>3546</v>
      </c>
      <c r="AF6809" t="s">
        <v>3546</v>
      </c>
      <c r="AG6809" t="s">
        <v>3546</v>
      </c>
      <c r="AH6809" t="s">
        <v>3546</v>
      </c>
      <c r="AI6809" t="s">
        <v>3546</v>
      </c>
      <c r="AJ6809" t="s">
        <v>3546</v>
      </c>
      <c r="AK6809" t="s">
        <v>3546</v>
      </c>
      <c r="AL6809" t="s">
        <v>3546</v>
      </c>
      <c r="AM6809" t="s">
        <v>3546</v>
      </c>
      <c r="AN6809" t="s">
        <v>3546</v>
      </c>
      <c r="AO6809" t="s">
        <v>3546</v>
      </c>
    </row>
    <row r="6810" spans="1:41" hidden="1" x14ac:dyDescent="0.25">
      <c r="A6810" t="s">
        <v>28294</v>
      </c>
      <c r="B6810" t="s">
        <v>28295</v>
      </c>
      <c r="C6810" s="1" t="str">
        <f t="shared" si="428"/>
        <v>21:1066</v>
      </c>
      <c r="D6810" s="1" t="str">
        <f t="shared" si="429"/>
        <v>21:0125</v>
      </c>
      <c r="E6810" t="s">
        <v>28296</v>
      </c>
      <c r="F6810" t="s">
        <v>28297</v>
      </c>
      <c r="H6810">
        <v>51.449002900000004</v>
      </c>
      <c r="I6810">
        <v>-118.1384214</v>
      </c>
      <c r="J6810" s="1" t="str">
        <f t="shared" si="430"/>
        <v>NGR bulk stream sediment</v>
      </c>
      <c r="K6810" s="1" t="str">
        <f t="shared" si="431"/>
        <v>&lt;177 micron (NGR)</v>
      </c>
      <c r="L6810">
        <v>20</v>
      </c>
      <c r="M6810" t="s">
        <v>195</v>
      </c>
      <c r="N6810">
        <v>353</v>
      </c>
      <c r="O6810" t="s">
        <v>282</v>
      </c>
      <c r="P6810" t="s">
        <v>47</v>
      </c>
      <c r="Q6810" t="s">
        <v>215</v>
      </c>
      <c r="R6810" t="s">
        <v>60</v>
      </c>
      <c r="S6810" t="s">
        <v>226</v>
      </c>
      <c r="T6810" t="s">
        <v>85</v>
      </c>
      <c r="U6810" t="s">
        <v>240</v>
      </c>
      <c r="V6810" t="s">
        <v>173</v>
      </c>
      <c r="W6810" t="s">
        <v>161</v>
      </c>
      <c r="X6810" t="s">
        <v>108</v>
      </c>
      <c r="Y6810" t="s">
        <v>300</v>
      </c>
      <c r="Z6810" t="s">
        <v>56</v>
      </c>
      <c r="AA6810" t="s">
        <v>46</v>
      </c>
      <c r="AB6810" t="s">
        <v>54</v>
      </c>
      <c r="AC6810" t="s">
        <v>98</v>
      </c>
      <c r="AD6810" t="s">
        <v>146</v>
      </c>
      <c r="AE6810" t="s">
        <v>62</v>
      </c>
      <c r="AF6810" t="s">
        <v>365</v>
      </c>
      <c r="AG6810" t="s">
        <v>609</v>
      </c>
      <c r="AH6810" t="s">
        <v>125</v>
      </c>
      <c r="AI6810" t="s">
        <v>64</v>
      </c>
      <c r="AJ6810" t="s">
        <v>175</v>
      </c>
      <c r="AK6810" t="s">
        <v>86</v>
      </c>
      <c r="AL6810" t="s">
        <v>47</v>
      </c>
      <c r="AM6810" t="s">
        <v>47</v>
      </c>
      <c r="AN6810" t="s">
        <v>356</v>
      </c>
      <c r="AO6810" t="s">
        <v>330</v>
      </c>
    </row>
    <row r="6811" spans="1:41" hidden="1" x14ac:dyDescent="0.25">
      <c r="A6811" t="s">
        <v>28298</v>
      </c>
      <c r="B6811" t="s">
        <v>28299</v>
      </c>
      <c r="C6811" s="1" t="str">
        <f t="shared" si="428"/>
        <v>21:1066</v>
      </c>
      <c r="D6811" s="1" t="str">
        <f t="shared" si="429"/>
        <v>21:0125</v>
      </c>
      <c r="E6811" t="s">
        <v>28300</v>
      </c>
      <c r="F6811" t="s">
        <v>28301</v>
      </c>
      <c r="H6811">
        <v>51.4523352</v>
      </c>
      <c r="I6811">
        <v>-118.15351579999999</v>
      </c>
      <c r="J6811" s="1" t="str">
        <f t="shared" si="430"/>
        <v>NGR bulk stream sediment</v>
      </c>
      <c r="K6811" s="1" t="str">
        <f t="shared" si="431"/>
        <v>&lt;177 micron (NGR)</v>
      </c>
      <c r="L6811">
        <v>20</v>
      </c>
      <c r="M6811" t="s">
        <v>205</v>
      </c>
      <c r="N6811">
        <v>354</v>
      </c>
      <c r="O6811" t="s">
        <v>175</v>
      </c>
      <c r="P6811" t="s">
        <v>330</v>
      </c>
      <c r="Q6811" t="s">
        <v>802</v>
      </c>
      <c r="R6811" t="s">
        <v>64</v>
      </c>
      <c r="S6811" t="s">
        <v>237</v>
      </c>
      <c r="T6811" t="s">
        <v>209</v>
      </c>
      <c r="U6811" t="s">
        <v>538</v>
      </c>
      <c r="V6811" t="s">
        <v>130</v>
      </c>
      <c r="W6811" t="s">
        <v>164</v>
      </c>
      <c r="X6811" t="s">
        <v>217</v>
      </c>
      <c r="Y6811" t="s">
        <v>344</v>
      </c>
      <c r="Z6811" t="s">
        <v>62</v>
      </c>
      <c r="AA6811" t="s">
        <v>46</v>
      </c>
      <c r="AB6811" t="s">
        <v>54</v>
      </c>
      <c r="AC6811" t="s">
        <v>50</v>
      </c>
      <c r="AD6811" t="s">
        <v>457</v>
      </c>
      <c r="AE6811" t="s">
        <v>174</v>
      </c>
      <c r="AF6811" t="s">
        <v>148</v>
      </c>
      <c r="AG6811" t="s">
        <v>791</v>
      </c>
      <c r="AH6811" t="s">
        <v>63</v>
      </c>
      <c r="AI6811" t="s">
        <v>235</v>
      </c>
      <c r="AJ6811" t="s">
        <v>842</v>
      </c>
      <c r="AK6811" t="s">
        <v>371</v>
      </c>
      <c r="AL6811" t="s">
        <v>47</v>
      </c>
      <c r="AM6811" t="s">
        <v>103</v>
      </c>
      <c r="AN6811" t="s">
        <v>74</v>
      </c>
      <c r="AO6811" t="s">
        <v>217</v>
      </c>
    </row>
    <row r="6812" spans="1:41" hidden="1" x14ac:dyDescent="0.25">
      <c r="A6812" t="s">
        <v>28302</v>
      </c>
      <c r="B6812" t="s">
        <v>28303</v>
      </c>
      <c r="C6812" s="1" t="str">
        <f t="shared" si="428"/>
        <v>21:1066</v>
      </c>
      <c r="D6812" s="1" t="str">
        <f t="shared" si="429"/>
        <v>21:0125</v>
      </c>
      <c r="E6812" t="s">
        <v>28304</v>
      </c>
      <c r="F6812" t="s">
        <v>28305</v>
      </c>
      <c r="H6812">
        <v>51.462160799999999</v>
      </c>
      <c r="I6812">
        <v>-118.15202119999999</v>
      </c>
      <c r="J6812" s="1" t="str">
        <f t="shared" si="430"/>
        <v>NGR bulk stream sediment</v>
      </c>
      <c r="K6812" s="1" t="str">
        <f t="shared" si="431"/>
        <v>&lt;177 micron (NGR)</v>
      </c>
      <c r="L6812">
        <v>20</v>
      </c>
      <c r="M6812" t="s">
        <v>214</v>
      </c>
      <c r="N6812">
        <v>355</v>
      </c>
      <c r="O6812" t="s">
        <v>206</v>
      </c>
      <c r="P6812" t="s">
        <v>47</v>
      </c>
      <c r="Q6812" t="s">
        <v>780</v>
      </c>
      <c r="R6812" t="s">
        <v>51</v>
      </c>
      <c r="S6812" t="s">
        <v>226</v>
      </c>
      <c r="T6812" t="s">
        <v>58</v>
      </c>
      <c r="U6812" t="s">
        <v>342</v>
      </c>
      <c r="V6812" t="s">
        <v>63</v>
      </c>
      <c r="W6812" t="s">
        <v>125</v>
      </c>
      <c r="X6812" t="s">
        <v>50</v>
      </c>
      <c r="Y6812" t="s">
        <v>418</v>
      </c>
      <c r="Z6812" t="s">
        <v>62</v>
      </c>
      <c r="AA6812" t="s">
        <v>46</v>
      </c>
      <c r="AB6812" t="s">
        <v>54</v>
      </c>
      <c r="AC6812" t="s">
        <v>108</v>
      </c>
      <c r="AD6812" t="s">
        <v>126</v>
      </c>
      <c r="AE6812" t="s">
        <v>84</v>
      </c>
      <c r="AF6812" t="s">
        <v>182</v>
      </c>
      <c r="AG6812" t="s">
        <v>1078</v>
      </c>
      <c r="AH6812" t="s">
        <v>105</v>
      </c>
      <c r="AI6812" t="s">
        <v>64</v>
      </c>
      <c r="AJ6812" t="s">
        <v>209</v>
      </c>
      <c r="AK6812" t="s">
        <v>227</v>
      </c>
      <c r="AL6812" t="s">
        <v>47</v>
      </c>
      <c r="AM6812" t="s">
        <v>103</v>
      </c>
      <c r="AN6812" t="s">
        <v>862</v>
      </c>
      <c r="AO6812" t="s">
        <v>66</v>
      </c>
    </row>
    <row r="6813" spans="1:41" hidden="1" x14ac:dyDescent="0.25">
      <c r="A6813" t="s">
        <v>28306</v>
      </c>
      <c r="B6813" t="s">
        <v>28307</v>
      </c>
      <c r="C6813" s="1" t="str">
        <f t="shared" si="428"/>
        <v>21:1066</v>
      </c>
      <c r="D6813" s="1" t="str">
        <f t="shared" si="429"/>
        <v>21:0125</v>
      </c>
      <c r="E6813" t="s">
        <v>28308</v>
      </c>
      <c r="F6813" t="s">
        <v>28309</v>
      </c>
      <c r="H6813">
        <v>51.445420800000001</v>
      </c>
      <c r="I6813">
        <v>-118.2405057</v>
      </c>
      <c r="J6813" s="1" t="str">
        <f t="shared" si="430"/>
        <v>NGR bulk stream sediment</v>
      </c>
      <c r="K6813" s="1" t="str">
        <f t="shared" si="431"/>
        <v>&lt;177 micron (NGR)</v>
      </c>
      <c r="L6813">
        <v>20</v>
      </c>
      <c r="M6813" t="s">
        <v>223</v>
      </c>
      <c r="N6813">
        <v>356</v>
      </c>
      <c r="O6813" t="s">
        <v>99</v>
      </c>
      <c r="P6813" t="s">
        <v>73</v>
      </c>
      <c r="Q6813" t="s">
        <v>159</v>
      </c>
      <c r="R6813" t="s">
        <v>235</v>
      </c>
      <c r="S6813" t="s">
        <v>241</v>
      </c>
      <c r="T6813" t="s">
        <v>175</v>
      </c>
      <c r="U6813" t="s">
        <v>226</v>
      </c>
      <c r="V6813" t="s">
        <v>257</v>
      </c>
      <c r="W6813" t="s">
        <v>102</v>
      </c>
      <c r="X6813" t="s">
        <v>103</v>
      </c>
      <c r="Y6813" t="s">
        <v>131</v>
      </c>
      <c r="Z6813" t="s">
        <v>56</v>
      </c>
      <c r="AA6813" t="s">
        <v>46</v>
      </c>
      <c r="AB6813" t="s">
        <v>149</v>
      </c>
      <c r="AC6813" t="s">
        <v>272</v>
      </c>
      <c r="AD6813" t="s">
        <v>144</v>
      </c>
      <c r="AE6813" t="s">
        <v>61</v>
      </c>
      <c r="AF6813" t="s">
        <v>163</v>
      </c>
      <c r="AG6813" t="s">
        <v>260</v>
      </c>
      <c r="AH6813" t="s">
        <v>47</v>
      </c>
      <c r="AI6813" t="s">
        <v>46</v>
      </c>
      <c r="AJ6813" t="s">
        <v>150</v>
      </c>
      <c r="AK6813" t="s">
        <v>130</v>
      </c>
      <c r="AL6813" t="s">
        <v>47</v>
      </c>
      <c r="AM6813" t="s">
        <v>47</v>
      </c>
      <c r="AN6813" t="s">
        <v>65</v>
      </c>
      <c r="AO6813" t="s">
        <v>137</v>
      </c>
    </row>
    <row r="6814" spans="1:41" hidden="1" x14ac:dyDescent="0.25">
      <c r="A6814" t="s">
        <v>28310</v>
      </c>
      <c r="B6814" t="s">
        <v>28311</v>
      </c>
      <c r="C6814" s="1" t="str">
        <f t="shared" si="428"/>
        <v>21:1066</v>
      </c>
      <c r="D6814" s="1" t="str">
        <f t="shared" si="429"/>
        <v>21:0125</v>
      </c>
      <c r="E6814" t="s">
        <v>28312</v>
      </c>
      <c r="F6814" t="s">
        <v>28313</v>
      </c>
      <c r="H6814">
        <v>51.434514999999998</v>
      </c>
      <c r="I6814">
        <v>-118.2428292</v>
      </c>
      <c r="J6814" s="1" t="str">
        <f t="shared" si="430"/>
        <v>NGR bulk stream sediment</v>
      </c>
      <c r="K6814" s="1" t="str">
        <f t="shared" si="431"/>
        <v>&lt;177 micron (NGR)</v>
      </c>
      <c r="L6814">
        <v>20</v>
      </c>
      <c r="M6814" t="s">
        <v>233</v>
      </c>
      <c r="N6814">
        <v>357</v>
      </c>
      <c r="O6814" t="s">
        <v>49</v>
      </c>
      <c r="P6814" t="s">
        <v>330</v>
      </c>
      <c r="Q6814" t="s">
        <v>802</v>
      </c>
      <c r="R6814" t="s">
        <v>47</v>
      </c>
      <c r="S6814" t="s">
        <v>100</v>
      </c>
      <c r="T6814" t="s">
        <v>145</v>
      </c>
      <c r="U6814" t="s">
        <v>207</v>
      </c>
      <c r="V6814" t="s">
        <v>139</v>
      </c>
      <c r="W6814" t="s">
        <v>228</v>
      </c>
      <c r="X6814" t="s">
        <v>51</v>
      </c>
      <c r="Y6814" t="s">
        <v>162</v>
      </c>
      <c r="Z6814" t="s">
        <v>56</v>
      </c>
      <c r="AA6814" t="s">
        <v>46</v>
      </c>
      <c r="AB6814" t="s">
        <v>174</v>
      </c>
      <c r="AC6814" t="s">
        <v>258</v>
      </c>
      <c r="AD6814" t="s">
        <v>342</v>
      </c>
      <c r="AE6814" t="s">
        <v>235</v>
      </c>
      <c r="AF6814" t="s">
        <v>58</v>
      </c>
      <c r="AG6814" t="s">
        <v>88</v>
      </c>
      <c r="AH6814" t="s">
        <v>125</v>
      </c>
      <c r="AI6814" t="s">
        <v>54</v>
      </c>
      <c r="AJ6814" t="s">
        <v>58</v>
      </c>
      <c r="AK6814" t="s">
        <v>164</v>
      </c>
      <c r="AL6814" t="s">
        <v>47</v>
      </c>
      <c r="AM6814" t="s">
        <v>47</v>
      </c>
      <c r="AN6814" t="s">
        <v>668</v>
      </c>
      <c r="AO6814" t="s">
        <v>49</v>
      </c>
    </row>
    <row r="6815" spans="1:41" hidden="1" x14ac:dyDescent="0.25">
      <c r="A6815" t="s">
        <v>28314</v>
      </c>
      <c r="B6815" t="s">
        <v>28315</v>
      </c>
      <c r="C6815" s="1" t="str">
        <f t="shared" si="428"/>
        <v>21:1066</v>
      </c>
      <c r="D6815" s="1" t="str">
        <f t="shared" si="429"/>
        <v>21:0125</v>
      </c>
      <c r="E6815" t="s">
        <v>28316</v>
      </c>
      <c r="F6815" t="s">
        <v>28317</v>
      </c>
      <c r="H6815">
        <v>51.429840300000002</v>
      </c>
      <c r="I6815">
        <v>-118.25449879999999</v>
      </c>
      <c r="J6815" s="1" t="str">
        <f t="shared" si="430"/>
        <v>NGR bulk stream sediment</v>
      </c>
      <c r="K6815" s="1" t="str">
        <f t="shared" si="431"/>
        <v>&lt;177 micron (NGR)</v>
      </c>
      <c r="L6815">
        <v>20</v>
      </c>
      <c r="M6815" t="s">
        <v>248</v>
      </c>
      <c r="N6815">
        <v>358</v>
      </c>
      <c r="O6815" t="s">
        <v>28318</v>
      </c>
      <c r="P6815" t="s">
        <v>58</v>
      </c>
      <c r="Q6815" t="s">
        <v>159</v>
      </c>
      <c r="R6815" t="s">
        <v>392</v>
      </c>
      <c r="S6815" t="s">
        <v>240</v>
      </c>
      <c r="T6815" t="s">
        <v>50</v>
      </c>
      <c r="U6815" t="s">
        <v>184</v>
      </c>
      <c r="V6815" t="s">
        <v>228</v>
      </c>
      <c r="W6815" t="s">
        <v>72</v>
      </c>
      <c r="X6815" t="s">
        <v>122</v>
      </c>
      <c r="Y6815" t="s">
        <v>306</v>
      </c>
      <c r="Z6815" t="s">
        <v>56</v>
      </c>
      <c r="AA6815" t="s">
        <v>46</v>
      </c>
      <c r="AB6815" t="s">
        <v>46</v>
      </c>
      <c r="AC6815" t="s">
        <v>462</v>
      </c>
      <c r="AD6815" t="s">
        <v>183</v>
      </c>
      <c r="AE6815" t="s">
        <v>58</v>
      </c>
      <c r="AF6815" t="s">
        <v>55</v>
      </c>
      <c r="AG6815" t="s">
        <v>111</v>
      </c>
      <c r="AH6815" t="s">
        <v>235</v>
      </c>
      <c r="AI6815" t="s">
        <v>54</v>
      </c>
      <c r="AJ6815" t="s">
        <v>351</v>
      </c>
      <c r="AK6815" t="s">
        <v>122</v>
      </c>
      <c r="AL6815" t="s">
        <v>47</v>
      </c>
      <c r="AM6815" t="s">
        <v>47</v>
      </c>
      <c r="AN6815" t="s">
        <v>920</v>
      </c>
      <c r="AO6815" t="s">
        <v>52</v>
      </c>
    </row>
    <row r="6816" spans="1:41" hidden="1" x14ac:dyDescent="0.25">
      <c r="A6816" t="s">
        <v>28319</v>
      </c>
      <c r="B6816" t="s">
        <v>28320</v>
      </c>
      <c r="C6816" s="1" t="str">
        <f t="shared" si="428"/>
        <v>21:1066</v>
      </c>
      <c r="D6816" s="1" t="str">
        <f t="shared" si="429"/>
        <v>21:0125</v>
      </c>
      <c r="E6816" t="s">
        <v>28321</v>
      </c>
      <c r="F6816" t="s">
        <v>28322</v>
      </c>
      <c r="H6816">
        <v>51.420040899999996</v>
      </c>
      <c r="I6816">
        <v>-118.23308849999999</v>
      </c>
      <c r="J6816" s="1" t="str">
        <f t="shared" si="430"/>
        <v>NGR bulk stream sediment</v>
      </c>
      <c r="K6816" s="1" t="str">
        <f t="shared" si="431"/>
        <v>&lt;177 micron (NGR)</v>
      </c>
      <c r="L6816">
        <v>20</v>
      </c>
      <c r="M6816" t="s">
        <v>256</v>
      </c>
      <c r="N6816">
        <v>359</v>
      </c>
      <c r="O6816" t="s">
        <v>175</v>
      </c>
      <c r="P6816" t="s">
        <v>73</v>
      </c>
      <c r="Q6816" t="s">
        <v>553</v>
      </c>
      <c r="R6816" t="s">
        <v>47</v>
      </c>
      <c r="S6816" t="s">
        <v>482</v>
      </c>
      <c r="T6816" t="s">
        <v>90</v>
      </c>
      <c r="U6816" t="s">
        <v>463</v>
      </c>
      <c r="V6816" t="s">
        <v>257</v>
      </c>
      <c r="W6816" t="s">
        <v>437</v>
      </c>
      <c r="X6816" t="s">
        <v>51</v>
      </c>
      <c r="Y6816" t="s">
        <v>106</v>
      </c>
      <c r="Z6816" t="s">
        <v>199</v>
      </c>
      <c r="AA6816" t="s">
        <v>46</v>
      </c>
      <c r="AB6816" t="s">
        <v>149</v>
      </c>
      <c r="AC6816" t="s">
        <v>140</v>
      </c>
      <c r="AD6816" t="s">
        <v>250</v>
      </c>
      <c r="AE6816" t="s">
        <v>198</v>
      </c>
      <c r="AF6816" t="s">
        <v>85</v>
      </c>
      <c r="AG6816" t="s">
        <v>307</v>
      </c>
      <c r="AH6816" t="s">
        <v>173</v>
      </c>
      <c r="AI6816" t="s">
        <v>149</v>
      </c>
      <c r="AJ6816" t="s">
        <v>55</v>
      </c>
      <c r="AK6816" t="s">
        <v>72</v>
      </c>
      <c r="AL6816" t="s">
        <v>47</v>
      </c>
      <c r="AM6816" t="s">
        <v>47</v>
      </c>
      <c r="AN6816" t="s">
        <v>508</v>
      </c>
      <c r="AO6816" t="s">
        <v>225</v>
      </c>
    </row>
    <row r="6817" spans="1:41" hidden="1" x14ac:dyDescent="0.25">
      <c r="A6817" t="s">
        <v>28323</v>
      </c>
      <c r="B6817" t="s">
        <v>28324</v>
      </c>
      <c r="C6817" s="1" t="str">
        <f t="shared" si="428"/>
        <v>21:1066</v>
      </c>
      <c r="D6817" s="1" t="str">
        <f t="shared" si="429"/>
        <v>21:0125</v>
      </c>
      <c r="E6817" t="s">
        <v>28325</v>
      </c>
      <c r="F6817" t="s">
        <v>28326</v>
      </c>
      <c r="H6817">
        <v>51.4147234</v>
      </c>
      <c r="I6817">
        <v>-118.2444072</v>
      </c>
      <c r="J6817" s="1" t="str">
        <f t="shared" si="430"/>
        <v>NGR bulk stream sediment</v>
      </c>
      <c r="K6817" s="1" t="str">
        <f t="shared" si="431"/>
        <v>&lt;177 micron (NGR)</v>
      </c>
      <c r="L6817">
        <v>20</v>
      </c>
      <c r="M6817" t="s">
        <v>265</v>
      </c>
      <c r="N6817">
        <v>360</v>
      </c>
      <c r="O6817" t="s">
        <v>217</v>
      </c>
      <c r="P6817" t="s">
        <v>103</v>
      </c>
      <c r="Q6817" t="s">
        <v>698</v>
      </c>
      <c r="R6817" t="s">
        <v>164</v>
      </c>
      <c r="S6817" t="s">
        <v>667</v>
      </c>
      <c r="T6817" t="s">
        <v>175</v>
      </c>
      <c r="U6817" t="s">
        <v>438</v>
      </c>
      <c r="V6817" t="s">
        <v>122</v>
      </c>
      <c r="W6817" t="s">
        <v>72</v>
      </c>
      <c r="X6817" t="s">
        <v>73</v>
      </c>
      <c r="Y6817" t="s">
        <v>162</v>
      </c>
      <c r="Z6817" t="s">
        <v>56</v>
      </c>
      <c r="AA6817" t="s">
        <v>46</v>
      </c>
      <c r="AB6817" t="s">
        <v>149</v>
      </c>
      <c r="AC6817" t="s">
        <v>120</v>
      </c>
      <c r="AD6817" t="s">
        <v>344</v>
      </c>
      <c r="AE6817" t="s">
        <v>198</v>
      </c>
      <c r="AF6817" t="s">
        <v>58</v>
      </c>
      <c r="AG6817" t="s">
        <v>143</v>
      </c>
      <c r="AH6817" t="s">
        <v>139</v>
      </c>
      <c r="AI6817" t="s">
        <v>46</v>
      </c>
      <c r="AJ6817" t="s">
        <v>55</v>
      </c>
      <c r="AK6817" t="s">
        <v>103</v>
      </c>
      <c r="AL6817" t="s">
        <v>73</v>
      </c>
      <c r="AM6817" t="s">
        <v>47</v>
      </c>
      <c r="AN6817" t="s">
        <v>299</v>
      </c>
      <c r="AO6817" t="s">
        <v>269</v>
      </c>
    </row>
    <row r="6818" spans="1:41" hidden="1" x14ac:dyDescent="0.25">
      <c r="A6818" t="s">
        <v>28327</v>
      </c>
      <c r="B6818" t="s">
        <v>28328</v>
      </c>
      <c r="C6818" s="1" t="str">
        <f t="shared" si="428"/>
        <v>21:1066</v>
      </c>
      <c r="D6818" s="1" t="str">
        <f t="shared" si="429"/>
        <v>21:0125</v>
      </c>
      <c r="E6818" t="s">
        <v>28329</v>
      </c>
      <c r="F6818" t="s">
        <v>28330</v>
      </c>
      <c r="H6818">
        <v>51.474605599999997</v>
      </c>
      <c r="I6818">
        <v>-118.2135475</v>
      </c>
      <c r="J6818" s="1" t="str">
        <f t="shared" si="430"/>
        <v>NGR bulk stream sediment</v>
      </c>
      <c r="K6818" s="1" t="str">
        <f t="shared" si="431"/>
        <v>&lt;177 micron (NGR)</v>
      </c>
      <c r="L6818">
        <v>21</v>
      </c>
      <c r="M6818" t="s">
        <v>280</v>
      </c>
      <c r="N6818">
        <v>361</v>
      </c>
      <c r="O6818" t="s">
        <v>145</v>
      </c>
      <c r="P6818" t="s">
        <v>267</v>
      </c>
      <c r="Q6818" t="s">
        <v>2563</v>
      </c>
      <c r="R6818" t="s">
        <v>235</v>
      </c>
      <c r="S6818" t="s">
        <v>77</v>
      </c>
      <c r="T6818" t="s">
        <v>209</v>
      </c>
      <c r="U6818" t="s">
        <v>146</v>
      </c>
      <c r="V6818" t="s">
        <v>139</v>
      </c>
      <c r="W6818" t="s">
        <v>164</v>
      </c>
      <c r="X6818" t="s">
        <v>73</v>
      </c>
      <c r="Y6818" t="s">
        <v>141</v>
      </c>
      <c r="Z6818" t="s">
        <v>199</v>
      </c>
      <c r="AA6818" t="s">
        <v>46</v>
      </c>
      <c r="AB6818" t="s">
        <v>46</v>
      </c>
      <c r="AC6818" t="s">
        <v>131</v>
      </c>
      <c r="AD6818" t="s">
        <v>934</v>
      </c>
      <c r="AE6818" t="s">
        <v>54</v>
      </c>
      <c r="AF6818" t="s">
        <v>330</v>
      </c>
      <c r="AG6818" t="s">
        <v>129</v>
      </c>
      <c r="AH6818" t="s">
        <v>64</v>
      </c>
      <c r="AI6818" t="s">
        <v>198</v>
      </c>
      <c r="AJ6818" t="s">
        <v>439</v>
      </c>
      <c r="AK6818" t="s">
        <v>79</v>
      </c>
      <c r="AL6818" t="s">
        <v>51</v>
      </c>
      <c r="AM6818" t="s">
        <v>47</v>
      </c>
      <c r="AN6818" t="s">
        <v>65</v>
      </c>
      <c r="AO6818" t="s">
        <v>98</v>
      </c>
    </row>
    <row r="6819" spans="1:41" hidden="1" x14ac:dyDescent="0.25">
      <c r="A6819" t="s">
        <v>28331</v>
      </c>
      <c r="B6819" t="s">
        <v>28332</v>
      </c>
      <c r="C6819" s="1" t="str">
        <f t="shared" si="428"/>
        <v>21:1066</v>
      </c>
      <c r="D6819" s="1" t="str">
        <f t="shared" si="429"/>
        <v>21:0125</v>
      </c>
      <c r="E6819" t="s">
        <v>28329</v>
      </c>
      <c r="F6819" t="s">
        <v>28333</v>
      </c>
      <c r="H6819">
        <v>51.474605599999997</v>
      </c>
      <c r="I6819">
        <v>-118.2135475</v>
      </c>
      <c r="J6819" s="1" t="str">
        <f t="shared" si="430"/>
        <v>NGR bulk stream sediment</v>
      </c>
      <c r="K6819" s="1" t="str">
        <f t="shared" si="431"/>
        <v>&lt;177 micron (NGR)</v>
      </c>
      <c r="L6819">
        <v>21</v>
      </c>
      <c r="M6819" t="s">
        <v>288</v>
      </c>
      <c r="N6819">
        <v>362</v>
      </c>
      <c r="O6819" t="s">
        <v>66</v>
      </c>
      <c r="P6819" t="s">
        <v>90</v>
      </c>
      <c r="Q6819" t="s">
        <v>215</v>
      </c>
      <c r="R6819" t="s">
        <v>149</v>
      </c>
      <c r="S6819" t="s">
        <v>77</v>
      </c>
      <c r="T6819" t="s">
        <v>267</v>
      </c>
      <c r="U6819" t="s">
        <v>146</v>
      </c>
      <c r="V6819" t="s">
        <v>101</v>
      </c>
      <c r="W6819" t="s">
        <v>79</v>
      </c>
      <c r="X6819" t="s">
        <v>73</v>
      </c>
      <c r="Y6819" t="s">
        <v>197</v>
      </c>
      <c r="Z6819" t="s">
        <v>56</v>
      </c>
      <c r="AA6819" t="s">
        <v>46</v>
      </c>
      <c r="AB6819" t="s">
        <v>198</v>
      </c>
      <c r="AC6819" t="s">
        <v>306</v>
      </c>
      <c r="AD6819" t="s">
        <v>418</v>
      </c>
      <c r="AE6819" t="s">
        <v>54</v>
      </c>
      <c r="AF6819" t="s">
        <v>591</v>
      </c>
      <c r="AG6819" t="s">
        <v>412</v>
      </c>
      <c r="AH6819" t="s">
        <v>110</v>
      </c>
      <c r="AI6819" t="s">
        <v>54</v>
      </c>
      <c r="AJ6819" t="s">
        <v>259</v>
      </c>
      <c r="AK6819" t="s">
        <v>139</v>
      </c>
      <c r="AL6819" t="s">
        <v>103</v>
      </c>
      <c r="AM6819" t="s">
        <v>47</v>
      </c>
      <c r="AN6819" t="s">
        <v>65</v>
      </c>
      <c r="AO6819" t="s">
        <v>330</v>
      </c>
    </row>
    <row r="6820" spans="1:41" hidden="1" x14ac:dyDescent="0.25">
      <c r="A6820" t="s">
        <v>28334</v>
      </c>
      <c r="B6820" t="s">
        <v>28335</v>
      </c>
      <c r="C6820" s="1" t="str">
        <f t="shared" si="428"/>
        <v>21:1066</v>
      </c>
      <c r="D6820" s="1" t="str">
        <f t="shared" si="429"/>
        <v>21:0125</v>
      </c>
      <c r="E6820" t="s">
        <v>28336</v>
      </c>
      <c r="F6820" t="s">
        <v>28337</v>
      </c>
      <c r="H6820">
        <v>51.754589799999998</v>
      </c>
      <c r="I6820">
        <v>-118.7829813</v>
      </c>
      <c r="J6820" s="1" t="str">
        <f t="shared" si="430"/>
        <v>NGR bulk stream sediment</v>
      </c>
      <c r="K6820" s="1" t="str">
        <f t="shared" si="431"/>
        <v>&lt;177 micron (NGR)</v>
      </c>
      <c r="L6820">
        <v>21</v>
      </c>
      <c r="M6820" t="s">
        <v>45</v>
      </c>
      <c r="N6820">
        <v>363</v>
      </c>
      <c r="O6820" t="s">
        <v>87</v>
      </c>
      <c r="P6820" t="s">
        <v>47</v>
      </c>
      <c r="Q6820" t="s">
        <v>289</v>
      </c>
      <c r="R6820" t="s">
        <v>130</v>
      </c>
      <c r="S6820" t="s">
        <v>438</v>
      </c>
      <c r="T6820" t="s">
        <v>82</v>
      </c>
      <c r="U6820" t="s">
        <v>543</v>
      </c>
      <c r="V6820" t="s">
        <v>130</v>
      </c>
      <c r="W6820" t="s">
        <v>437</v>
      </c>
      <c r="X6820" t="s">
        <v>55</v>
      </c>
      <c r="Y6820" t="s">
        <v>236</v>
      </c>
      <c r="Z6820" t="s">
        <v>199</v>
      </c>
      <c r="AA6820" t="s">
        <v>46</v>
      </c>
      <c r="AB6820" t="s">
        <v>46</v>
      </c>
      <c r="AC6820" t="s">
        <v>146</v>
      </c>
      <c r="AD6820" t="s">
        <v>146</v>
      </c>
      <c r="AE6820" t="s">
        <v>380</v>
      </c>
      <c r="AF6820" t="s">
        <v>108</v>
      </c>
      <c r="AG6820" t="s">
        <v>76</v>
      </c>
      <c r="AH6820" t="s">
        <v>125</v>
      </c>
      <c r="AI6820" t="s">
        <v>64</v>
      </c>
      <c r="AJ6820" t="s">
        <v>2699</v>
      </c>
      <c r="AK6820" t="s">
        <v>182</v>
      </c>
      <c r="AL6820" t="s">
        <v>47</v>
      </c>
      <c r="AM6820" t="s">
        <v>47</v>
      </c>
      <c r="AN6820" t="s">
        <v>780</v>
      </c>
      <c r="AO6820" t="s">
        <v>175</v>
      </c>
    </row>
    <row r="6821" spans="1:41" hidden="1" x14ac:dyDescent="0.25">
      <c r="A6821" t="s">
        <v>28338</v>
      </c>
      <c r="B6821" t="s">
        <v>28339</v>
      </c>
      <c r="C6821" s="1" t="str">
        <f t="shared" si="428"/>
        <v>21:1066</v>
      </c>
      <c r="D6821" s="1" t="str">
        <f t="shared" si="429"/>
        <v>21:0125</v>
      </c>
      <c r="E6821" t="s">
        <v>28340</v>
      </c>
      <c r="F6821" t="s">
        <v>28341</v>
      </c>
      <c r="H6821">
        <v>51.745855900000002</v>
      </c>
      <c r="I6821">
        <v>-118.7860707</v>
      </c>
      <c r="J6821" s="1" t="str">
        <f t="shared" si="430"/>
        <v>NGR bulk stream sediment</v>
      </c>
      <c r="K6821" s="1" t="str">
        <f t="shared" si="431"/>
        <v>&lt;177 micron (NGR)</v>
      </c>
      <c r="L6821">
        <v>21</v>
      </c>
      <c r="M6821" t="s">
        <v>71</v>
      </c>
      <c r="N6821">
        <v>364</v>
      </c>
      <c r="O6821" t="s">
        <v>62</v>
      </c>
      <c r="P6821" t="s">
        <v>52</v>
      </c>
      <c r="Q6821" t="s">
        <v>337</v>
      </c>
      <c r="R6821" t="s">
        <v>62</v>
      </c>
      <c r="S6821" t="s">
        <v>152</v>
      </c>
      <c r="T6821" t="s">
        <v>267</v>
      </c>
      <c r="U6821" t="s">
        <v>65</v>
      </c>
      <c r="V6821" t="s">
        <v>185</v>
      </c>
      <c r="W6821" t="s">
        <v>437</v>
      </c>
      <c r="X6821" t="s">
        <v>209</v>
      </c>
      <c r="Y6821" t="s">
        <v>20715</v>
      </c>
      <c r="Z6821" t="s">
        <v>84</v>
      </c>
      <c r="AA6821" t="s">
        <v>46</v>
      </c>
      <c r="AB6821" t="s">
        <v>54</v>
      </c>
      <c r="AC6821" t="s">
        <v>59</v>
      </c>
      <c r="AD6821" t="s">
        <v>258</v>
      </c>
      <c r="AE6821" t="s">
        <v>380</v>
      </c>
      <c r="AF6821" t="s">
        <v>50</v>
      </c>
      <c r="AG6821" t="s">
        <v>741</v>
      </c>
      <c r="AH6821" t="s">
        <v>151</v>
      </c>
      <c r="AI6821" t="s">
        <v>336</v>
      </c>
      <c r="AJ6821" t="s">
        <v>14264</v>
      </c>
      <c r="AK6821" t="s">
        <v>108</v>
      </c>
      <c r="AL6821" t="s">
        <v>47</v>
      </c>
      <c r="AM6821" t="s">
        <v>122</v>
      </c>
      <c r="AN6821" t="s">
        <v>385</v>
      </c>
      <c r="AO6821" t="s">
        <v>73</v>
      </c>
    </row>
    <row r="6822" spans="1:41" hidden="1" x14ac:dyDescent="0.25">
      <c r="A6822" t="s">
        <v>28342</v>
      </c>
      <c r="B6822" t="s">
        <v>28343</v>
      </c>
      <c r="C6822" s="1" t="str">
        <f t="shared" si="428"/>
        <v>21:1066</v>
      </c>
      <c r="D6822" s="1" t="str">
        <f t="shared" si="429"/>
        <v>21:0125</v>
      </c>
      <c r="E6822" t="s">
        <v>28344</v>
      </c>
      <c r="F6822" t="s">
        <v>28345</v>
      </c>
      <c r="H6822">
        <v>51.745842000000003</v>
      </c>
      <c r="I6822">
        <v>-118.81223300000001</v>
      </c>
      <c r="J6822" s="1" t="str">
        <f t="shared" si="430"/>
        <v>NGR bulk stream sediment</v>
      </c>
      <c r="K6822" s="1" t="str">
        <f t="shared" si="431"/>
        <v>&lt;177 micron (NGR)</v>
      </c>
      <c r="L6822">
        <v>21</v>
      </c>
      <c r="M6822" t="s">
        <v>95</v>
      </c>
      <c r="N6822">
        <v>365</v>
      </c>
      <c r="O6822" t="s">
        <v>185</v>
      </c>
      <c r="P6822" t="s">
        <v>47</v>
      </c>
      <c r="Q6822" t="s">
        <v>337</v>
      </c>
      <c r="R6822" t="s">
        <v>271</v>
      </c>
      <c r="S6822" t="s">
        <v>463</v>
      </c>
      <c r="T6822" t="s">
        <v>66</v>
      </c>
      <c r="U6822" t="s">
        <v>65</v>
      </c>
      <c r="V6822" t="s">
        <v>125</v>
      </c>
      <c r="W6822" t="s">
        <v>282</v>
      </c>
      <c r="X6822" t="s">
        <v>55</v>
      </c>
      <c r="Y6822" t="s">
        <v>226</v>
      </c>
      <c r="Z6822" t="s">
        <v>84</v>
      </c>
      <c r="AA6822" t="s">
        <v>46</v>
      </c>
      <c r="AB6822" t="s">
        <v>174</v>
      </c>
      <c r="AC6822" t="s">
        <v>342</v>
      </c>
      <c r="AD6822" t="s">
        <v>559</v>
      </c>
      <c r="AE6822" t="s">
        <v>380</v>
      </c>
      <c r="AF6822" t="s">
        <v>76</v>
      </c>
      <c r="AG6822" t="s">
        <v>766</v>
      </c>
      <c r="AH6822" t="s">
        <v>122</v>
      </c>
      <c r="AI6822" t="s">
        <v>173</v>
      </c>
      <c r="AJ6822" t="s">
        <v>955</v>
      </c>
      <c r="AK6822" t="s">
        <v>259</v>
      </c>
      <c r="AL6822" t="s">
        <v>47</v>
      </c>
      <c r="AM6822" t="s">
        <v>122</v>
      </c>
      <c r="AN6822" t="s">
        <v>592</v>
      </c>
      <c r="AO6822" t="s">
        <v>76</v>
      </c>
    </row>
    <row r="6823" spans="1:41" hidden="1" x14ac:dyDescent="0.25">
      <c r="A6823" t="s">
        <v>28346</v>
      </c>
      <c r="B6823" t="s">
        <v>28347</v>
      </c>
      <c r="C6823" s="1" t="str">
        <f t="shared" si="428"/>
        <v>21:1066</v>
      </c>
      <c r="D6823" s="1" t="str">
        <f t="shared" si="429"/>
        <v>21:0125</v>
      </c>
      <c r="E6823" t="s">
        <v>28348</v>
      </c>
      <c r="F6823" t="s">
        <v>28349</v>
      </c>
      <c r="H6823">
        <v>51.751309300000003</v>
      </c>
      <c r="I6823">
        <v>-118.8174937</v>
      </c>
      <c r="J6823" s="1" t="str">
        <f t="shared" si="430"/>
        <v>NGR bulk stream sediment</v>
      </c>
      <c r="K6823" s="1" t="str">
        <f t="shared" si="431"/>
        <v>&lt;177 micron (NGR)</v>
      </c>
      <c r="L6823">
        <v>21</v>
      </c>
      <c r="M6823" t="s">
        <v>117</v>
      </c>
      <c r="N6823">
        <v>366</v>
      </c>
      <c r="O6823" t="s">
        <v>46</v>
      </c>
      <c r="P6823" t="s">
        <v>47</v>
      </c>
      <c r="Q6823" t="s">
        <v>553</v>
      </c>
      <c r="R6823" t="s">
        <v>125</v>
      </c>
      <c r="S6823" t="s">
        <v>431</v>
      </c>
      <c r="T6823" t="s">
        <v>76</v>
      </c>
      <c r="U6823" t="s">
        <v>226</v>
      </c>
      <c r="V6823" t="s">
        <v>101</v>
      </c>
      <c r="W6823" t="s">
        <v>60</v>
      </c>
      <c r="X6823" t="s">
        <v>76</v>
      </c>
      <c r="Y6823" t="s">
        <v>538</v>
      </c>
      <c r="Z6823" t="s">
        <v>53</v>
      </c>
      <c r="AA6823" t="s">
        <v>46</v>
      </c>
      <c r="AB6823" t="s">
        <v>235</v>
      </c>
      <c r="AC6823" t="s">
        <v>90</v>
      </c>
      <c r="AD6823" t="s">
        <v>590</v>
      </c>
      <c r="AE6823" t="s">
        <v>380</v>
      </c>
      <c r="AF6823" t="s">
        <v>85</v>
      </c>
      <c r="AG6823" t="s">
        <v>2087</v>
      </c>
      <c r="AH6823" t="s">
        <v>64</v>
      </c>
      <c r="AI6823" t="s">
        <v>105</v>
      </c>
      <c r="AJ6823" t="s">
        <v>724</v>
      </c>
      <c r="AK6823" t="s">
        <v>227</v>
      </c>
      <c r="AL6823" t="s">
        <v>47</v>
      </c>
      <c r="AM6823" t="s">
        <v>122</v>
      </c>
      <c r="AN6823" t="s">
        <v>698</v>
      </c>
      <c r="AO6823" t="s">
        <v>267</v>
      </c>
    </row>
    <row r="6824" spans="1:41" hidden="1" x14ac:dyDescent="0.25">
      <c r="A6824" t="s">
        <v>28350</v>
      </c>
      <c r="B6824" t="s">
        <v>28351</v>
      </c>
      <c r="C6824" s="1" t="str">
        <f t="shared" si="428"/>
        <v>21:1066</v>
      </c>
      <c r="D6824" s="1" t="str">
        <f t="shared" si="429"/>
        <v>21:0125</v>
      </c>
      <c r="E6824" t="s">
        <v>28352</v>
      </c>
      <c r="F6824" t="s">
        <v>28353</v>
      </c>
      <c r="H6824">
        <v>51.691902900000002</v>
      </c>
      <c r="I6824">
        <v>-118.7792578</v>
      </c>
      <c r="J6824" s="1" t="str">
        <f t="shared" si="430"/>
        <v>NGR bulk stream sediment</v>
      </c>
      <c r="K6824" s="1" t="str">
        <f t="shared" si="431"/>
        <v>&lt;177 micron (NGR)</v>
      </c>
      <c r="L6824">
        <v>21</v>
      </c>
      <c r="M6824" t="s">
        <v>136</v>
      </c>
      <c r="N6824">
        <v>367</v>
      </c>
      <c r="O6824" t="s">
        <v>54</v>
      </c>
      <c r="P6824" t="s">
        <v>47</v>
      </c>
      <c r="Q6824" t="s">
        <v>698</v>
      </c>
      <c r="R6824" t="s">
        <v>174</v>
      </c>
      <c r="S6824" t="s">
        <v>23402</v>
      </c>
      <c r="T6824" t="s">
        <v>267</v>
      </c>
      <c r="U6824" t="s">
        <v>313</v>
      </c>
      <c r="V6824" t="s">
        <v>235</v>
      </c>
      <c r="W6824" t="s">
        <v>86</v>
      </c>
      <c r="X6824" t="s">
        <v>186</v>
      </c>
      <c r="Y6824" t="s">
        <v>28354</v>
      </c>
      <c r="Z6824" t="s">
        <v>110</v>
      </c>
      <c r="AA6824" t="s">
        <v>46</v>
      </c>
      <c r="AB6824" t="s">
        <v>64</v>
      </c>
      <c r="AC6824" t="s">
        <v>58</v>
      </c>
      <c r="AD6824" t="s">
        <v>121</v>
      </c>
      <c r="AE6824" t="s">
        <v>380</v>
      </c>
      <c r="AF6824" t="s">
        <v>50</v>
      </c>
      <c r="AG6824" t="s">
        <v>272</v>
      </c>
      <c r="AH6824" t="s">
        <v>336</v>
      </c>
      <c r="AI6824" t="s">
        <v>128</v>
      </c>
      <c r="AJ6824" t="s">
        <v>7058</v>
      </c>
      <c r="AK6824" t="s">
        <v>66</v>
      </c>
      <c r="AL6824" t="s">
        <v>47</v>
      </c>
      <c r="AM6824" t="s">
        <v>52</v>
      </c>
      <c r="AN6824" t="s">
        <v>602</v>
      </c>
      <c r="AO6824" t="s">
        <v>225</v>
      </c>
    </row>
    <row r="6825" spans="1:41" hidden="1" x14ac:dyDescent="0.25">
      <c r="A6825" t="s">
        <v>28355</v>
      </c>
      <c r="B6825" t="s">
        <v>28356</v>
      </c>
      <c r="C6825" s="1" t="str">
        <f t="shared" si="428"/>
        <v>21:1066</v>
      </c>
      <c r="D6825" s="1" t="str">
        <f t="shared" si="429"/>
        <v>21:0125</v>
      </c>
      <c r="E6825" t="s">
        <v>28357</v>
      </c>
      <c r="F6825" t="s">
        <v>28358</v>
      </c>
      <c r="H6825">
        <v>51.682662800000003</v>
      </c>
      <c r="I6825">
        <v>-118.7765665</v>
      </c>
      <c r="J6825" s="1" t="str">
        <f t="shared" si="430"/>
        <v>NGR bulk stream sediment</v>
      </c>
      <c r="K6825" s="1" t="str">
        <f t="shared" si="431"/>
        <v>&lt;177 micron (NGR)</v>
      </c>
      <c r="L6825">
        <v>21</v>
      </c>
      <c r="M6825" t="s">
        <v>157</v>
      </c>
      <c r="N6825">
        <v>368</v>
      </c>
      <c r="O6825" t="s">
        <v>53</v>
      </c>
      <c r="P6825" t="s">
        <v>104</v>
      </c>
      <c r="Q6825" t="s">
        <v>468</v>
      </c>
      <c r="R6825" t="s">
        <v>62</v>
      </c>
      <c r="S6825" t="s">
        <v>1121</v>
      </c>
      <c r="T6825" t="s">
        <v>66</v>
      </c>
      <c r="U6825" t="s">
        <v>146</v>
      </c>
      <c r="V6825" t="s">
        <v>122</v>
      </c>
      <c r="W6825" t="s">
        <v>371</v>
      </c>
      <c r="X6825" t="s">
        <v>58</v>
      </c>
      <c r="Y6825" t="s">
        <v>237</v>
      </c>
      <c r="Z6825" t="s">
        <v>84</v>
      </c>
      <c r="AA6825" t="s">
        <v>46</v>
      </c>
      <c r="AB6825" t="s">
        <v>57</v>
      </c>
      <c r="AC6825" t="s">
        <v>306</v>
      </c>
      <c r="AD6825" t="s">
        <v>250</v>
      </c>
      <c r="AE6825" t="s">
        <v>380</v>
      </c>
      <c r="AF6825" t="s">
        <v>209</v>
      </c>
      <c r="AG6825" t="s">
        <v>2387</v>
      </c>
      <c r="AH6825" t="s">
        <v>206</v>
      </c>
      <c r="AI6825" t="s">
        <v>173</v>
      </c>
      <c r="AJ6825" t="s">
        <v>243</v>
      </c>
      <c r="AK6825" t="s">
        <v>182</v>
      </c>
      <c r="AL6825" t="s">
        <v>103</v>
      </c>
      <c r="AM6825" t="s">
        <v>122</v>
      </c>
      <c r="AN6825" t="s">
        <v>698</v>
      </c>
      <c r="AO6825" t="s">
        <v>122</v>
      </c>
    </row>
    <row r="6826" spans="1:41" hidden="1" x14ac:dyDescent="0.25">
      <c r="A6826" t="s">
        <v>28359</v>
      </c>
      <c r="B6826" t="s">
        <v>28360</v>
      </c>
      <c r="C6826" s="1" t="str">
        <f t="shared" si="428"/>
        <v>21:1066</v>
      </c>
      <c r="D6826" s="1" t="str">
        <f t="shared" si="429"/>
        <v>21:0125</v>
      </c>
      <c r="E6826" t="s">
        <v>28361</v>
      </c>
      <c r="F6826" t="s">
        <v>28362</v>
      </c>
      <c r="H6826">
        <v>51.685158700000002</v>
      </c>
      <c r="I6826">
        <v>-118.79988419999999</v>
      </c>
      <c r="J6826" s="1" t="str">
        <f t="shared" si="430"/>
        <v>NGR bulk stream sediment</v>
      </c>
      <c r="K6826" s="1" t="str">
        <f t="shared" si="431"/>
        <v>&lt;177 micron (NGR)</v>
      </c>
      <c r="L6826">
        <v>21</v>
      </c>
      <c r="M6826" t="s">
        <v>170</v>
      </c>
      <c r="N6826">
        <v>369</v>
      </c>
      <c r="O6826" t="s">
        <v>57</v>
      </c>
      <c r="P6826" t="s">
        <v>55</v>
      </c>
      <c r="Q6826" t="s">
        <v>765</v>
      </c>
      <c r="R6826" t="s">
        <v>55</v>
      </c>
      <c r="S6826" t="s">
        <v>207</v>
      </c>
      <c r="T6826" t="s">
        <v>66</v>
      </c>
      <c r="U6826" t="s">
        <v>237</v>
      </c>
      <c r="V6826" t="s">
        <v>102</v>
      </c>
      <c r="W6826" t="s">
        <v>51</v>
      </c>
      <c r="X6826" t="s">
        <v>51</v>
      </c>
      <c r="Y6826" t="s">
        <v>457</v>
      </c>
      <c r="Z6826" t="s">
        <v>56</v>
      </c>
      <c r="AA6826" t="s">
        <v>46</v>
      </c>
      <c r="AB6826" t="s">
        <v>46</v>
      </c>
      <c r="AC6826" t="s">
        <v>243</v>
      </c>
      <c r="AD6826" t="s">
        <v>236</v>
      </c>
      <c r="AE6826" t="s">
        <v>56</v>
      </c>
      <c r="AF6826" t="s">
        <v>76</v>
      </c>
      <c r="AG6826" t="s">
        <v>1216</v>
      </c>
      <c r="AH6826" t="s">
        <v>139</v>
      </c>
      <c r="AI6826" t="s">
        <v>110</v>
      </c>
      <c r="AJ6826" t="s">
        <v>1559</v>
      </c>
      <c r="AK6826" t="s">
        <v>228</v>
      </c>
      <c r="AL6826" t="s">
        <v>47</v>
      </c>
      <c r="AM6826" t="s">
        <v>47</v>
      </c>
      <c r="AN6826" t="s">
        <v>592</v>
      </c>
      <c r="AO6826" t="s">
        <v>55</v>
      </c>
    </row>
    <row r="6827" spans="1:41" hidden="1" x14ac:dyDescent="0.25">
      <c r="A6827" t="s">
        <v>28363</v>
      </c>
      <c r="B6827" t="s">
        <v>28364</v>
      </c>
      <c r="C6827" s="1" t="str">
        <f t="shared" si="428"/>
        <v>21:1066</v>
      </c>
      <c r="D6827" s="1" t="str">
        <f t="shared" si="429"/>
        <v>21:0125</v>
      </c>
      <c r="E6827" t="s">
        <v>28365</v>
      </c>
      <c r="F6827" t="s">
        <v>28366</v>
      </c>
      <c r="H6827">
        <v>51.6938745</v>
      </c>
      <c r="I6827">
        <v>-118.8312104</v>
      </c>
      <c r="J6827" s="1" t="str">
        <f t="shared" si="430"/>
        <v>NGR bulk stream sediment</v>
      </c>
      <c r="K6827" s="1" t="str">
        <f t="shared" si="431"/>
        <v>&lt;177 micron (NGR)</v>
      </c>
      <c r="L6827">
        <v>21</v>
      </c>
      <c r="M6827" t="s">
        <v>180</v>
      </c>
      <c r="N6827">
        <v>370</v>
      </c>
      <c r="O6827" t="s">
        <v>53</v>
      </c>
      <c r="P6827" t="s">
        <v>51</v>
      </c>
      <c r="Q6827" t="s">
        <v>1157</v>
      </c>
      <c r="R6827" t="s">
        <v>87</v>
      </c>
      <c r="S6827" t="s">
        <v>638</v>
      </c>
      <c r="T6827" t="s">
        <v>49</v>
      </c>
      <c r="U6827" t="s">
        <v>189</v>
      </c>
      <c r="V6827" t="s">
        <v>81</v>
      </c>
      <c r="W6827" t="s">
        <v>227</v>
      </c>
      <c r="X6827" t="s">
        <v>76</v>
      </c>
      <c r="Y6827" t="s">
        <v>207</v>
      </c>
      <c r="Z6827" t="s">
        <v>53</v>
      </c>
      <c r="AA6827" t="s">
        <v>46</v>
      </c>
      <c r="AB6827" t="s">
        <v>149</v>
      </c>
      <c r="AC6827" t="s">
        <v>482</v>
      </c>
      <c r="AD6827" t="s">
        <v>399</v>
      </c>
      <c r="AE6827" t="s">
        <v>380</v>
      </c>
      <c r="AF6827" t="s">
        <v>50</v>
      </c>
      <c r="AG6827" t="s">
        <v>99</v>
      </c>
      <c r="AH6827" t="s">
        <v>79</v>
      </c>
      <c r="AI6827" t="s">
        <v>79</v>
      </c>
      <c r="AJ6827" t="s">
        <v>6476</v>
      </c>
      <c r="AK6827" t="s">
        <v>406</v>
      </c>
      <c r="AL6827" t="s">
        <v>47</v>
      </c>
      <c r="AM6827" t="s">
        <v>103</v>
      </c>
      <c r="AN6827" t="s">
        <v>322</v>
      </c>
      <c r="AO6827" t="s">
        <v>137</v>
      </c>
    </row>
    <row r="6828" spans="1:41" hidden="1" x14ac:dyDescent="0.25">
      <c r="A6828" t="s">
        <v>28367</v>
      </c>
      <c r="B6828" t="s">
        <v>28368</v>
      </c>
      <c r="C6828" s="1" t="str">
        <f t="shared" si="428"/>
        <v>21:1066</v>
      </c>
      <c r="D6828" s="1" t="str">
        <f t="shared" si="429"/>
        <v>21:0125</v>
      </c>
      <c r="E6828" t="s">
        <v>28369</v>
      </c>
      <c r="F6828" t="s">
        <v>28370</v>
      </c>
      <c r="H6828">
        <v>51.6870555</v>
      </c>
      <c r="I6828">
        <v>-118.8394134</v>
      </c>
      <c r="J6828" s="1" t="str">
        <f t="shared" si="430"/>
        <v>NGR bulk stream sediment</v>
      </c>
      <c r="K6828" s="1" t="str">
        <f t="shared" si="431"/>
        <v>&lt;177 micron (NGR)</v>
      </c>
      <c r="L6828">
        <v>21</v>
      </c>
      <c r="M6828" t="s">
        <v>195</v>
      </c>
      <c r="N6828">
        <v>371</v>
      </c>
      <c r="O6828" t="s">
        <v>174</v>
      </c>
      <c r="P6828" t="s">
        <v>47</v>
      </c>
      <c r="Q6828" t="s">
        <v>138</v>
      </c>
      <c r="R6828" t="s">
        <v>161</v>
      </c>
      <c r="S6828" t="s">
        <v>152</v>
      </c>
      <c r="T6828" t="s">
        <v>145</v>
      </c>
      <c r="U6828" t="s">
        <v>391</v>
      </c>
      <c r="V6828" t="s">
        <v>110</v>
      </c>
      <c r="W6828" t="s">
        <v>371</v>
      </c>
      <c r="X6828" t="s">
        <v>82</v>
      </c>
      <c r="Y6828" t="s">
        <v>2082</v>
      </c>
      <c r="Z6828" t="s">
        <v>53</v>
      </c>
      <c r="AA6828" t="s">
        <v>46</v>
      </c>
      <c r="AB6828" t="s">
        <v>101</v>
      </c>
      <c r="AC6828" t="s">
        <v>58</v>
      </c>
      <c r="AD6828" t="s">
        <v>240</v>
      </c>
      <c r="AE6828" t="s">
        <v>56</v>
      </c>
      <c r="AF6828" t="s">
        <v>209</v>
      </c>
      <c r="AG6828" t="s">
        <v>724</v>
      </c>
      <c r="AH6828" t="s">
        <v>55</v>
      </c>
      <c r="AI6828" t="s">
        <v>164</v>
      </c>
      <c r="AJ6828" t="s">
        <v>3245</v>
      </c>
      <c r="AK6828" t="s">
        <v>108</v>
      </c>
      <c r="AL6828" t="s">
        <v>47</v>
      </c>
      <c r="AM6828" t="s">
        <v>51</v>
      </c>
      <c r="AN6828" t="s">
        <v>404</v>
      </c>
      <c r="AO6828" t="s">
        <v>50</v>
      </c>
    </row>
    <row r="6829" spans="1:41" hidden="1" x14ac:dyDescent="0.25">
      <c r="A6829" t="s">
        <v>28371</v>
      </c>
      <c r="B6829" t="s">
        <v>28372</v>
      </c>
      <c r="C6829" s="1" t="str">
        <f t="shared" si="428"/>
        <v>21:1066</v>
      </c>
      <c r="D6829" s="1" t="str">
        <f t="shared" si="429"/>
        <v>21:0125</v>
      </c>
      <c r="E6829" t="s">
        <v>28373</v>
      </c>
      <c r="F6829" t="s">
        <v>28374</v>
      </c>
      <c r="H6829">
        <v>51.692132200000003</v>
      </c>
      <c r="I6829">
        <v>-118.88671739999999</v>
      </c>
      <c r="J6829" s="1" t="str">
        <f t="shared" si="430"/>
        <v>NGR bulk stream sediment</v>
      </c>
      <c r="K6829" s="1" t="str">
        <f t="shared" si="431"/>
        <v>&lt;177 micron (NGR)</v>
      </c>
      <c r="L6829">
        <v>21</v>
      </c>
      <c r="M6829" t="s">
        <v>205</v>
      </c>
      <c r="N6829">
        <v>372</v>
      </c>
      <c r="O6829" t="s">
        <v>62</v>
      </c>
      <c r="P6829" t="s">
        <v>209</v>
      </c>
      <c r="Q6829" t="s">
        <v>1069</v>
      </c>
      <c r="R6829" t="s">
        <v>198</v>
      </c>
      <c r="S6829" t="s">
        <v>14547</v>
      </c>
      <c r="T6829" t="s">
        <v>127</v>
      </c>
      <c r="U6829" t="s">
        <v>425</v>
      </c>
      <c r="V6829" t="s">
        <v>46</v>
      </c>
      <c r="W6829" t="s">
        <v>271</v>
      </c>
      <c r="X6829" t="s">
        <v>934</v>
      </c>
      <c r="Y6829" t="s">
        <v>20327</v>
      </c>
      <c r="Z6829" t="s">
        <v>78</v>
      </c>
      <c r="AA6829" t="s">
        <v>46</v>
      </c>
      <c r="AB6829" t="s">
        <v>61</v>
      </c>
      <c r="AC6829" t="s">
        <v>58</v>
      </c>
      <c r="AD6829" t="s">
        <v>344</v>
      </c>
      <c r="AE6829" t="s">
        <v>380</v>
      </c>
      <c r="AF6829" t="s">
        <v>1247</v>
      </c>
      <c r="AG6829" t="s">
        <v>8255</v>
      </c>
      <c r="AH6829" t="s">
        <v>206</v>
      </c>
      <c r="AI6829" t="s">
        <v>366</v>
      </c>
      <c r="AJ6829" t="s">
        <v>15283</v>
      </c>
      <c r="AK6829" t="s">
        <v>145</v>
      </c>
      <c r="AL6829" t="s">
        <v>122</v>
      </c>
      <c r="AM6829" t="s">
        <v>55</v>
      </c>
      <c r="AN6829" t="s">
        <v>6285</v>
      </c>
      <c r="AO6829" t="s">
        <v>131</v>
      </c>
    </row>
    <row r="6830" spans="1:41" hidden="1" x14ac:dyDescent="0.25">
      <c r="A6830" t="s">
        <v>28375</v>
      </c>
      <c r="B6830" t="s">
        <v>28376</v>
      </c>
      <c r="C6830" s="1" t="str">
        <f t="shared" si="428"/>
        <v>21:1066</v>
      </c>
      <c r="D6830" s="1" t="str">
        <f t="shared" si="429"/>
        <v>21:0125</v>
      </c>
      <c r="E6830" t="s">
        <v>28377</v>
      </c>
      <c r="F6830" t="s">
        <v>28378</v>
      </c>
      <c r="H6830">
        <v>51.689039100000002</v>
      </c>
      <c r="I6830">
        <v>-118.8855616</v>
      </c>
      <c r="J6830" s="1" t="str">
        <f t="shared" si="430"/>
        <v>NGR bulk stream sediment</v>
      </c>
      <c r="K6830" s="1" t="str">
        <f t="shared" si="431"/>
        <v>&lt;177 micron (NGR)</v>
      </c>
      <c r="L6830">
        <v>21</v>
      </c>
      <c r="M6830" t="s">
        <v>214</v>
      </c>
      <c r="N6830">
        <v>373</v>
      </c>
      <c r="O6830" t="s">
        <v>63</v>
      </c>
      <c r="P6830" t="s">
        <v>934</v>
      </c>
      <c r="Q6830" t="s">
        <v>294</v>
      </c>
      <c r="R6830" t="s">
        <v>181</v>
      </c>
      <c r="S6830" t="s">
        <v>184</v>
      </c>
      <c r="T6830" t="s">
        <v>190</v>
      </c>
      <c r="U6830" t="s">
        <v>28379</v>
      </c>
      <c r="V6830" t="s">
        <v>101</v>
      </c>
      <c r="W6830" t="s">
        <v>336</v>
      </c>
      <c r="X6830" t="s">
        <v>73</v>
      </c>
      <c r="Y6830" t="s">
        <v>190</v>
      </c>
      <c r="Z6830" t="s">
        <v>56</v>
      </c>
      <c r="AA6830" t="s">
        <v>46</v>
      </c>
      <c r="AB6830" t="s">
        <v>149</v>
      </c>
      <c r="AC6830" t="s">
        <v>695</v>
      </c>
      <c r="AD6830" t="s">
        <v>162</v>
      </c>
      <c r="AE6830" t="s">
        <v>56</v>
      </c>
      <c r="AF6830" t="s">
        <v>108</v>
      </c>
      <c r="AG6830" t="s">
        <v>406</v>
      </c>
      <c r="AH6830" t="s">
        <v>198</v>
      </c>
      <c r="AI6830" t="s">
        <v>185</v>
      </c>
      <c r="AJ6830" t="s">
        <v>66</v>
      </c>
      <c r="AK6830" t="s">
        <v>206</v>
      </c>
      <c r="AL6830" t="s">
        <v>47</v>
      </c>
      <c r="AM6830" t="s">
        <v>47</v>
      </c>
      <c r="AN6830" t="s">
        <v>432</v>
      </c>
      <c r="AO6830" t="s">
        <v>52</v>
      </c>
    </row>
    <row r="6831" spans="1:41" hidden="1" x14ac:dyDescent="0.25">
      <c r="A6831" t="s">
        <v>28380</v>
      </c>
      <c r="B6831" t="s">
        <v>28381</v>
      </c>
      <c r="C6831" s="1" t="str">
        <f t="shared" si="428"/>
        <v>21:1066</v>
      </c>
      <c r="D6831" s="1" t="str">
        <f t="shared" si="429"/>
        <v>21:0125</v>
      </c>
      <c r="E6831" t="s">
        <v>28382</v>
      </c>
      <c r="F6831" t="s">
        <v>28383</v>
      </c>
      <c r="H6831">
        <v>51.705315400000003</v>
      </c>
      <c r="I6831">
        <v>-118.89066699999999</v>
      </c>
      <c r="J6831" s="1" t="str">
        <f t="shared" si="430"/>
        <v>NGR bulk stream sediment</v>
      </c>
      <c r="K6831" s="1" t="str">
        <f t="shared" si="431"/>
        <v>&lt;177 micron (NGR)</v>
      </c>
      <c r="L6831">
        <v>21</v>
      </c>
      <c r="M6831" t="s">
        <v>223</v>
      </c>
      <c r="N6831">
        <v>374</v>
      </c>
      <c r="O6831" t="s">
        <v>198</v>
      </c>
      <c r="P6831" t="s">
        <v>47</v>
      </c>
      <c r="Q6831" t="s">
        <v>456</v>
      </c>
      <c r="R6831" t="s">
        <v>110</v>
      </c>
      <c r="S6831" t="s">
        <v>425</v>
      </c>
      <c r="T6831" t="s">
        <v>108</v>
      </c>
      <c r="U6831" t="s">
        <v>507</v>
      </c>
      <c r="V6831" t="s">
        <v>81</v>
      </c>
      <c r="W6831" t="s">
        <v>257</v>
      </c>
      <c r="X6831" t="s">
        <v>85</v>
      </c>
      <c r="Y6831" t="s">
        <v>320</v>
      </c>
      <c r="Z6831" t="s">
        <v>84</v>
      </c>
      <c r="AA6831" t="s">
        <v>46</v>
      </c>
      <c r="AB6831" t="s">
        <v>235</v>
      </c>
      <c r="AC6831" t="s">
        <v>58</v>
      </c>
      <c r="AD6831" t="s">
        <v>251</v>
      </c>
      <c r="AE6831" t="s">
        <v>380</v>
      </c>
      <c r="AF6831" t="s">
        <v>55</v>
      </c>
      <c r="AG6831" t="s">
        <v>740</v>
      </c>
      <c r="AH6831" t="s">
        <v>235</v>
      </c>
      <c r="AI6831" t="s">
        <v>101</v>
      </c>
      <c r="AJ6831" t="s">
        <v>104</v>
      </c>
      <c r="AK6831" t="s">
        <v>238</v>
      </c>
      <c r="AL6831" t="s">
        <v>47</v>
      </c>
      <c r="AM6831" t="s">
        <v>122</v>
      </c>
      <c r="AN6831" t="s">
        <v>780</v>
      </c>
      <c r="AO6831" t="s">
        <v>50</v>
      </c>
    </row>
    <row r="6832" spans="1:41" hidden="1" x14ac:dyDescent="0.25">
      <c r="A6832" t="s">
        <v>28384</v>
      </c>
      <c r="B6832" t="s">
        <v>28385</v>
      </c>
      <c r="C6832" s="1" t="str">
        <f t="shared" si="428"/>
        <v>21:1066</v>
      </c>
      <c r="D6832" s="1" t="str">
        <f t="shared" si="429"/>
        <v>21:0125</v>
      </c>
      <c r="E6832" t="s">
        <v>28386</v>
      </c>
      <c r="F6832" t="s">
        <v>28387</v>
      </c>
      <c r="H6832">
        <v>51.782759200000001</v>
      </c>
      <c r="I6832">
        <v>-118.7412922</v>
      </c>
      <c r="J6832" s="1" t="str">
        <f t="shared" si="430"/>
        <v>NGR bulk stream sediment</v>
      </c>
      <c r="K6832" s="1" t="str">
        <f t="shared" si="431"/>
        <v>&lt;177 micron (NGR)</v>
      </c>
      <c r="L6832">
        <v>21</v>
      </c>
      <c r="M6832" t="s">
        <v>233</v>
      </c>
      <c r="N6832">
        <v>375</v>
      </c>
      <c r="O6832" t="s">
        <v>54</v>
      </c>
      <c r="P6832" t="s">
        <v>103</v>
      </c>
      <c r="Q6832" t="s">
        <v>215</v>
      </c>
      <c r="R6832" t="s">
        <v>73</v>
      </c>
      <c r="S6832" t="s">
        <v>391</v>
      </c>
      <c r="T6832" t="s">
        <v>217</v>
      </c>
      <c r="U6832" t="s">
        <v>386</v>
      </c>
      <c r="V6832" t="s">
        <v>139</v>
      </c>
      <c r="W6832" t="s">
        <v>437</v>
      </c>
      <c r="X6832" t="s">
        <v>58</v>
      </c>
      <c r="Y6832" t="s">
        <v>583</v>
      </c>
      <c r="Z6832" t="s">
        <v>56</v>
      </c>
      <c r="AA6832" t="s">
        <v>46</v>
      </c>
      <c r="AB6832" t="s">
        <v>54</v>
      </c>
      <c r="AC6832" t="s">
        <v>120</v>
      </c>
      <c r="AD6832" t="s">
        <v>507</v>
      </c>
      <c r="AE6832" t="s">
        <v>380</v>
      </c>
      <c r="AF6832" t="s">
        <v>127</v>
      </c>
      <c r="AG6832" t="s">
        <v>2224</v>
      </c>
      <c r="AH6832" t="s">
        <v>125</v>
      </c>
      <c r="AI6832" t="s">
        <v>81</v>
      </c>
      <c r="AJ6832" t="s">
        <v>6398</v>
      </c>
      <c r="AK6832" t="s">
        <v>307</v>
      </c>
      <c r="AL6832" t="s">
        <v>47</v>
      </c>
      <c r="AM6832" t="s">
        <v>122</v>
      </c>
      <c r="AN6832" t="s">
        <v>662</v>
      </c>
      <c r="AO6832" t="s">
        <v>51</v>
      </c>
    </row>
    <row r="6833" spans="1:41" hidden="1" x14ac:dyDescent="0.25">
      <c r="A6833" t="s">
        <v>28388</v>
      </c>
      <c r="B6833" t="s">
        <v>28389</v>
      </c>
      <c r="C6833" s="1" t="str">
        <f t="shared" si="428"/>
        <v>21:1066</v>
      </c>
      <c r="D6833" s="1" t="str">
        <f t="shared" si="429"/>
        <v>21:0125</v>
      </c>
      <c r="E6833" t="s">
        <v>28390</v>
      </c>
      <c r="F6833" t="s">
        <v>28391</v>
      </c>
      <c r="H6833">
        <v>51.797143499999997</v>
      </c>
      <c r="I6833">
        <v>-118.79710249999999</v>
      </c>
      <c r="J6833" s="1" t="str">
        <f t="shared" si="430"/>
        <v>NGR bulk stream sediment</v>
      </c>
      <c r="K6833" s="1" t="str">
        <f t="shared" si="431"/>
        <v>&lt;177 micron (NGR)</v>
      </c>
      <c r="L6833">
        <v>21</v>
      </c>
      <c r="M6833" t="s">
        <v>248</v>
      </c>
      <c r="N6833">
        <v>376</v>
      </c>
      <c r="O6833" t="s">
        <v>62</v>
      </c>
      <c r="P6833" t="s">
        <v>47</v>
      </c>
      <c r="Q6833" t="s">
        <v>548</v>
      </c>
      <c r="R6833" t="s">
        <v>62</v>
      </c>
      <c r="S6833" t="s">
        <v>237</v>
      </c>
      <c r="T6833" t="s">
        <v>76</v>
      </c>
      <c r="U6833" t="s">
        <v>184</v>
      </c>
      <c r="V6833" t="s">
        <v>101</v>
      </c>
      <c r="W6833" t="s">
        <v>102</v>
      </c>
      <c r="X6833" t="s">
        <v>58</v>
      </c>
      <c r="Y6833" t="s">
        <v>241</v>
      </c>
      <c r="Z6833" t="s">
        <v>57</v>
      </c>
      <c r="AA6833" t="s">
        <v>46</v>
      </c>
      <c r="AB6833" t="s">
        <v>235</v>
      </c>
      <c r="AC6833" t="s">
        <v>98</v>
      </c>
      <c r="AD6833" t="s">
        <v>146</v>
      </c>
      <c r="AE6833" t="s">
        <v>380</v>
      </c>
      <c r="AF6833" t="s">
        <v>108</v>
      </c>
      <c r="AG6833" t="s">
        <v>3257</v>
      </c>
      <c r="AH6833" t="s">
        <v>105</v>
      </c>
      <c r="AI6833" t="s">
        <v>105</v>
      </c>
      <c r="AJ6833" t="s">
        <v>59</v>
      </c>
      <c r="AK6833" t="s">
        <v>271</v>
      </c>
      <c r="AL6833" t="s">
        <v>47</v>
      </c>
      <c r="AM6833" t="s">
        <v>51</v>
      </c>
      <c r="AN6833" t="s">
        <v>662</v>
      </c>
      <c r="AO6833" t="s">
        <v>82</v>
      </c>
    </row>
    <row r="6834" spans="1:41" hidden="1" x14ac:dyDescent="0.25">
      <c r="A6834" t="s">
        <v>28392</v>
      </c>
      <c r="B6834" t="s">
        <v>28393</v>
      </c>
      <c r="C6834" s="1" t="str">
        <f t="shared" si="428"/>
        <v>21:1066</v>
      </c>
      <c r="D6834" s="1" t="str">
        <f t="shared" si="429"/>
        <v>21:0125</v>
      </c>
      <c r="E6834" t="s">
        <v>28394</v>
      </c>
      <c r="F6834" t="s">
        <v>28395</v>
      </c>
      <c r="H6834">
        <v>51.807717500000003</v>
      </c>
      <c r="I6834">
        <v>-118.8053998</v>
      </c>
      <c r="J6834" s="1" t="str">
        <f t="shared" si="430"/>
        <v>NGR bulk stream sediment</v>
      </c>
      <c r="K6834" s="1" t="str">
        <f t="shared" si="431"/>
        <v>&lt;177 micron (NGR)</v>
      </c>
      <c r="L6834">
        <v>21</v>
      </c>
      <c r="M6834" t="s">
        <v>256</v>
      </c>
      <c r="N6834">
        <v>377</v>
      </c>
      <c r="O6834" t="s">
        <v>198</v>
      </c>
      <c r="P6834" t="s">
        <v>52</v>
      </c>
      <c r="Q6834" t="s">
        <v>568</v>
      </c>
      <c r="R6834" t="s">
        <v>81</v>
      </c>
      <c r="S6834" t="s">
        <v>425</v>
      </c>
      <c r="T6834" t="s">
        <v>50</v>
      </c>
      <c r="U6834" t="s">
        <v>391</v>
      </c>
      <c r="V6834" t="s">
        <v>125</v>
      </c>
      <c r="W6834" t="s">
        <v>228</v>
      </c>
      <c r="X6834" t="s">
        <v>330</v>
      </c>
      <c r="Y6834" t="s">
        <v>320</v>
      </c>
      <c r="Z6834" t="s">
        <v>56</v>
      </c>
      <c r="AA6834" t="s">
        <v>46</v>
      </c>
      <c r="AB6834" t="s">
        <v>149</v>
      </c>
      <c r="AC6834" t="s">
        <v>106</v>
      </c>
      <c r="AD6834" t="s">
        <v>100</v>
      </c>
      <c r="AE6834" t="s">
        <v>380</v>
      </c>
      <c r="AF6834" t="s">
        <v>108</v>
      </c>
      <c r="AG6834" t="s">
        <v>735</v>
      </c>
      <c r="AH6834" t="s">
        <v>78</v>
      </c>
      <c r="AI6834" t="s">
        <v>47</v>
      </c>
      <c r="AJ6834" t="s">
        <v>1366</v>
      </c>
      <c r="AK6834" t="s">
        <v>242</v>
      </c>
      <c r="AL6834" t="s">
        <v>47</v>
      </c>
      <c r="AM6834" t="s">
        <v>103</v>
      </c>
      <c r="AN6834" t="s">
        <v>275</v>
      </c>
      <c r="AO6834" t="s">
        <v>51</v>
      </c>
    </row>
    <row r="6835" spans="1:41" hidden="1" x14ac:dyDescent="0.25">
      <c r="A6835" t="s">
        <v>28396</v>
      </c>
      <c r="B6835" t="s">
        <v>28397</v>
      </c>
      <c r="C6835" s="1" t="str">
        <f t="shared" si="428"/>
        <v>21:1066</v>
      </c>
      <c r="D6835" s="1" t="str">
        <f t="shared" si="429"/>
        <v>21:0125</v>
      </c>
      <c r="E6835" t="s">
        <v>28398</v>
      </c>
      <c r="F6835" t="s">
        <v>28399</v>
      </c>
      <c r="H6835">
        <v>51.802654799999999</v>
      </c>
      <c r="I6835">
        <v>-118.8280862</v>
      </c>
      <c r="J6835" s="1" t="str">
        <f t="shared" si="430"/>
        <v>NGR bulk stream sediment</v>
      </c>
      <c r="K6835" s="1" t="str">
        <f t="shared" si="431"/>
        <v>&lt;177 micron (NGR)</v>
      </c>
      <c r="L6835">
        <v>21</v>
      </c>
      <c r="M6835" t="s">
        <v>265</v>
      </c>
      <c r="N6835">
        <v>378</v>
      </c>
      <c r="O6835" t="s">
        <v>53</v>
      </c>
      <c r="P6835" t="s">
        <v>47</v>
      </c>
      <c r="Q6835" t="s">
        <v>138</v>
      </c>
      <c r="R6835" t="s">
        <v>53</v>
      </c>
      <c r="S6835" t="s">
        <v>207</v>
      </c>
      <c r="T6835" t="s">
        <v>76</v>
      </c>
      <c r="U6835" t="s">
        <v>184</v>
      </c>
      <c r="V6835" t="s">
        <v>63</v>
      </c>
      <c r="W6835" t="s">
        <v>206</v>
      </c>
      <c r="X6835" t="s">
        <v>330</v>
      </c>
      <c r="Y6835" t="s">
        <v>121</v>
      </c>
      <c r="Z6835" t="s">
        <v>84</v>
      </c>
      <c r="AA6835" t="s">
        <v>46</v>
      </c>
      <c r="AB6835" t="s">
        <v>64</v>
      </c>
      <c r="AC6835" t="s">
        <v>66</v>
      </c>
      <c r="AD6835" t="s">
        <v>146</v>
      </c>
      <c r="AE6835" t="s">
        <v>380</v>
      </c>
      <c r="AF6835" t="s">
        <v>55</v>
      </c>
      <c r="AG6835" t="s">
        <v>1012</v>
      </c>
      <c r="AH6835" t="s">
        <v>101</v>
      </c>
      <c r="AI6835" t="s">
        <v>47</v>
      </c>
      <c r="AJ6835" t="s">
        <v>5430</v>
      </c>
      <c r="AK6835" t="s">
        <v>366</v>
      </c>
      <c r="AL6835" t="s">
        <v>47</v>
      </c>
      <c r="AM6835" t="s">
        <v>122</v>
      </c>
      <c r="AN6835" t="s">
        <v>920</v>
      </c>
      <c r="AO6835" t="s">
        <v>112</v>
      </c>
    </row>
    <row r="6836" spans="1:41" hidden="1" x14ac:dyDescent="0.25">
      <c r="A6836" t="s">
        <v>28400</v>
      </c>
      <c r="B6836" t="s">
        <v>28401</v>
      </c>
      <c r="C6836" s="1" t="str">
        <f t="shared" si="428"/>
        <v>21:1066</v>
      </c>
      <c r="D6836" s="1" t="str">
        <f t="shared" si="429"/>
        <v>21:0125</v>
      </c>
      <c r="E6836" t="s">
        <v>28402</v>
      </c>
      <c r="F6836" t="s">
        <v>28403</v>
      </c>
      <c r="H6836">
        <v>51.812987700000001</v>
      </c>
      <c r="I6836">
        <v>-118.84360700000001</v>
      </c>
      <c r="J6836" s="1" t="str">
        <f t="shared" si="430"/>
        <v>NGR bulk stream sediment</v>
      </c>
      <c r="K6836" s="1" t="str">
        <f t="shared" si="431"/>
        <v>&lt;177 micron (NGR)</v>
      </c>
      <c r="L6836">
        <v>22</v>
      </c>
      <c r="M6836" t="s">
        <v>45</v>
      </c>
      <c r="N6836">
        <v>379</v>
      </c>
      <c r="O6836" t="s">
        <v>185</v>
      </c>
      <c r="P6836" t="s">
        <v>55</v>
      </c>
      <c r="Q6836" t="s">
        <v>1780</v>
      </c>
      <c r="R6836" t="s">
        <v>102</v>
      </c>
      <c r="S6836" t="s">
        <v>1121</v>
      </c>
      <c r="T6836" t="s">
        <v>66</v>
      </c>
      <c r="U6836" t="s">
        <v>207</v>
      </c>
      <c r="V6836" t="s">
        <v>102</v>
      </c>
      <c r="W6836" t="s">
        <v>109</v>
      </c>
      <c r="X6836" t="s">
        <v>76</v>
      </c>
      <c r="Y6836" t="s">
        <v>438</v>
      </c>
      <c r="Z6836" t="s">
        <v>57</v>
      </c>
      <c r="AA6836" t="s">
        <v>46</v>
      </c>
      <c r="AB6836" t="s">
        <v>61</v>
      </c>
      <c r="AC6836" t="s">
        <v>145</v>
      </c>
      <c r="AD6836" t="s">
        <v>226</v>
      </c>
      <c r="AE6836" t="s">
        <v>380</v>
      </c>
      <c r="AF6836" t="s">
        <v>127</v>
      </c>
      <c r="AG6836" t="s">
        <v>1643</v>
      </c>
      <c r="AH6836" t="s">
        <v>47</v>
      </c>
      <c r="AI6836" t="s">
        <v>173</v>
      </c>
      <c r="AJ6836" t="s">
        <v>741</v>
      </c>
      <c r="AK6836" t="s">
        <v>150</v>
      </c>
      <c r="AL6836" t="s">
        <v>47</v>
      </c>
      <c r="AM6836" t="s">
        <v>103</v>
      </c>
      <c r="AN6836" t="s">
        <v>345</v>
      </c>
      <c r="AO6836" t="s">
        <v>76</v>
      </c>
    </row>
    <row r="6837" spans="1:41" hidden="1" x14ac:dyDescent="0.25">
      <c r="A6837" t="s">
        <v>28404</v>
      </c>
      <c r="B6837" t="s">
        <v>28405</v>
      </c>
      <c r="C6837" s="1" t="str">
        <f t="shared" si="428"/>
        <v>21:1066</v>
      </c>
      <c r="D6837" s="1" t="str">
        <f t="shared" si="429"/>
        <v>21:0125</v>
      </c>
      <c r="E6837" t="s">
        <v>28406</v>
      </c>
      <c r="F6837" t="s">
        <v>28407</v>
      </c>
      <c r="H6837">
        <v>51.806333600000002</v>
      </c>
      <c r="I6837">
        <v>-118.84185600000001</v>
      </c>
      <c r="J6837" s="1" t="str">
        <f t="shared" si="430"/>
        <v>NGR bulk stream sediment</v>
      </c>
      <c r="K6837" s="1" t="str">
        <f t="shared" si="431"/>
        <v>&lt;177 micron (NGR)</v>
      </c>
      <c r="L6837">
        <v>22</v>
      </c>
      <c r="M6837" t="s">
        <v>71</v>
      </c>
      <c r="N6837">
        <v>380</v>
      </c>
      <c r="O6837" t="s">
        <v>62</v>
      </c>
      <c r="P6837" t="s">
        <v>52</v>
      </c>
      <c r="Q6837" t="s">
        <v>487</v>
      </c>
      <c r="R6837" t="s">
        <v>62</v>
      </c>
      <c r="S6837" t="s">
        <v>391</v>
      </c>
      <c r="T6837" t="s">
        <v>73</v>
      </c>
      <c r="U6837" t="s">
        <v>184</v>
      </c>
      <c r="V6837" t="s">
        <v>78</v>
      </c>
      <c r="W6837" t="s">
        <v>47</v>
      </c>
      <c r="X6837" t="s">
        <v>52</v>
      </c>
      <c r="Y6837" t="s">
        <v>146</v>
      </c>
      <c r="Z6837" t="s">
        <v>199</v>
      </c>
      <c r="AA6837" t="s">
        <v>46</v>
      </c>
      <c r="AB6837" t="s">
        <v>125</v>
      </c>
      <c r="AC6837" t="s">
        <v>58</v>
      </c>
      <c r="AD6837" t="s">
        <v>226</v>
      </c>
      <c r="AE6837" t="s">
        <v>380</v>
      </c>
      <c r="AF6837" t="s">
        <v>143</v>
      </c>
      <c r="AG6837" t="s">
        <v>860</v>
      </c>
      <c r="AH6837" t="s">
        <v>81</v>
      </c>
      <c r="AI6837" t="s">
        <v>81</v>
      </c>
      <c r="AJ6837" t="s">
        <v>861</v>
      </c>
      <c r="AK6837" t="s">
        <v>330</v>
      </c>
      <c r="AL6837" t="s">
        <v>47</v>
      </c>
      <c r="AM6837" t="s">
        <v>103</v>
      </c>
      <c r="AN6837" t="s">
        <v>65</v>
      </c>
      <c r="AO6837" t="s">
        <v>76</v>
      </c>
    </row>
    <row r="6838" spans="1:41" hidden="1" x14ac:dyDescent="0.25">
      <c r="A6838" t="s">
        <v>28408</v>
      </c>
      <c r="B6838" t="s">
        <v>28409</v>
      </c>
      <c r="C6838" s="1" t="str">
        <f t="shared" si="428"/>
        <v>21:1066</v>
      </c>
      <c r="D6838" s="1" t="str">
        <f t="shared" si="429"/>
        <v>21:0125</v>
      </c>
      <c r="E6838" t="s">
        <v>28410</v>
      </c>
      <c r="F6838" t="s">
        <v>28411</v>
      </c>
      <c r="H6838">
        <v>51.814219999999999</v>
      </c>
      <c r="I6838">
        <v>-118.9227283</v>
      </c>
      <c r="J6838" s="1" t="str">
        <f t="shared" si="430"/>
        <v>NGR bulk stream sediment</v>
      </c>
      <c r="K6838" s="1" t="str">
        <f t="shared" si="431"/>
        <v>&lt;177 micron (NGR)</v>
      </c>
      <c r="L6838">
        <v>22</v>
      </c>
      <c r="M6838" t="s">
        <v>280</v>
      </c>
      <c r="N6838">
        <v>381</v>
      </c>
      <c r="O6838" t="s">
        <v>62</v>
      </c>
      <c r="P6838" t="s">
        <v>47</v>
      </c>
      <c r="Q6838" t="s">
        <v>97</v>
      </c>
      <c r="R6838" t="s">
        <v>53</v>
      </c>
      <c r="S6838" t="s">
        <v>372</v>
      </c>
      <c r="T6838" t="s">
        <v>51</v>
      </c>
      <c r="U6838" t="s">
        <v>146</v>
      </c>
      <c r="V6838" t="s">
        <v>139</v>
      </c>
      <c r="W6838" t="s">
        <v>61</v>
      </c>
      <c r="X6838" t="s">
        <v>330</v>
      </c>
      <c r="Y6838" t="s">
        <v>207</v>
      </c>
      <c r="Z6838" t="s">
        <v>57</v>
      </c>
      <c r="AA6838" t="s">
        <v>46</v>
      </c>
      <c r="AB6838" t="s">
        <v>125</v>
      </c>
      <c r="AC6838" t="s">
        <v>58</v>
      </c>
      <c r="AD6838" t="s">
        <v>438</v>
      </c>
      <c r="AE6838" t="s">
        <v>380</v>
      </c>
      <c r="AF6838" t="s">
        <v>371</v>
      </c>
      <c r="AG6838" t="s">
        <v>823</v>
      </c>
      <c r="AH6838" t="s">
        <v>64</v>
      </c>
      <c r="AI6838" t="s">
        <v>122</v>
      </c>
      <c r="AJ6838" t="s">
        <v>2139</v>
      </c>
      <c r="AK6838" t="s">
        <v>55</v>
      </c>
      <c r="AL6838" t="s">
        <v>47</v>
      </c>
      <c r="AM6838" t="s">
        <v>52</v>
      </c>
      <c r="AN6838" t="s">
        <v>1304</v>
      </c>
      <c r="AO6838" t="s">
        <v>127</v>
      </c>
    </row>
    <row r="6839" spans="1:41" hidden="1" x14ac:dyDescent="0.25">
      <c r="A6839" t="s">
        <v>28412</v>
      </c>
      <c r="B6839" t="s">
        <v>28413</v>
      </c>
      <c r="C6839" s="1" t="str">
        <f t="shared" si="428"/>
        <v>21:1066</v>
      </c>
      <c r="D6839" s="1" t="str">
        <f t="shared" si="429"/>
        <v>21:0125</v>
      </c>
      <c r="E6839" t="s">
        <v>28410</v>
      </c>
      <c r="F6839" t="s">
        <v>28414</v>
      </c>
      <c r="H6839">
        <v>51.814219999999999</v>
      </c>
      <c r="I6839">
        <v>-118.9227283</v>
      </c>
      <c r="J6839" s="1" t="str">
        <f t="shared" si="430"/>
        <v>NGR bulk stream sediment</v>
      </c>
      <c r="K6839" s="1" t="str">
        <f t="shared" si="431"/>
        <v>&lt;177 micron (NGR)</v>
      </c>
      <c r="L6839">
        <v>22</v>
      </c>
      <c r="M6839" t="s">
        <v>288</v>
      </c>
      <c r="N6839">
        <v>382</v>
      </c>
      <c r="O6839" t="s">
        <v>62</v>
      </c>
      <c r="P6839" t="s">
        <v>47</v>
      </c>
      <c r="Q6839" t="s">
        <v>356</v>
      </c>
      <c r="R6839" t="s">
        <v>54</v>
      </c>
      <c r="S6839" t="s">
        <v>284</v>
      </c>
      <c r="T6839" t="s">
        <v>52</v>
      </c>
      <c r="U6839" t="s">
        <v>226</v>
      </c>
      <c r="V6839" t="s">
        <v>139</v>
      </c>
      <c r="W6839" t="s">
        <v>110</v>
      </c>
      <c r="X6839" t="s">
        <v>330</v>
      </c>
      <c r="Y6839" t="s">
        <v>207</v>
      </c>
      <c r="Z6839" t="s">
        <v>53</v>
      </c>
      <c r="AA6839" t="s">
        <v>46</v>
      </c>
      <c r="AB6839" t="s">
        <v>125</v>
      </c>
      <c r="AC6839" t="s">
        <v>58</v>
      </c>
      <c r="AD6839" t="s">
        <v>438</v>
      </c>
      <c r="AE6839" t="s">
        <v>380</v>
      </c>
      <c r="AF6839" t="s">
        <v>182</v>
      </c>
      <c r="AG6839" t="s">
        <v>66</v>
      </c>
      <c r="AH6839" t="s">
        <v>101</v>
      </c>
      <c r="AI6839" t="s">
        <v>161</v>
      </c>
      <c r="AJ6839" t="s">
        <v>3633</v>
      </c>
      <c r="AK6839" t="s">
        <v>55</v>
      </c>
      <c r="AL6839" t="s">
        <v>47</v>
      </c>
      <c r="AM6839" t="s">
        <v>73</v>
      </c>
      <c r="AN6839" t="s">
        <v>152</v>
      </c>
      <c r="AO6839" t="s">
        <v>175</v>
      </c>
    </row>
    <row r="6840" spans="1:41" hidden="1" x14ac:dyDescent="0.25">
      <c r="A6840" t="s">
        <v>28415</v>
      </c>
      <c r="B6840" t="s">
        <v>28416</v>
      </c>
      <c r="C6840" s="1" t="str">
        <f t="shared" si="428"/>
        <v>21:1066</v>
      </c>
      <c r="D6840" s="1" t="str">
        <f t="shared" si="429"/>
        <v>21:0125</v>
      </c>
      <c r="E6840" t="s">
        <v>28417</v>
      </c>
      <c r="F6840" t="s">
        <v>28418</v>
      </c>
      <c r="H6840">
        <v>51.832989300000001</v>
      </c>
      <c r="I6840">
        <v>-118.8290817</v>
      </c>
      <c r="J6840" s="1" t="str">
        <f t="shared" si="430"/>
        <v>NGR bulk stream sediment</v>
      </c>
      <c r="K6840" s="1" t="str">
        <f t="shared" si="431"/>
        <v>&lt;177 micron (NGR)</v>
      </c>
      <c r="L6840">
        <v>22</v>
      </c>
      <c r="M6840" t="s">
        <v>95</v>
      </c>
      <c r="N6840">
        <v>383</v>
      </c>
      <c r="O6840" t="s">
        <v>62</v>
      </c>
      <c r="P6840" t="s">
        <v>47</v>
      </c>
      <c r="Q6840" t="s">
        <v>518</v>
      </c>
      <c r="R6840" t="s">
        <v>57</v>
      </c>
      <c r="S6840" t="s">
        <v>372</v>
      </c>
      <c r="T6840" t="s">
        <v>50</v>
      </c>
      <c r="U6840" t="s">
        <v>184</v>
      </c>
      <c r="V6840" t="s">
        <v>164</v>
      </c>
      <c r="W6840" t="s">
        <v>493</v>
      </c>
      <c r="X6840" t="s">
        <v>145</v>
      </c>
      <c r="Y6840" t="s">
        <v>438</v>
      </c>
      <c r="Z6840" t="s">
        <v>174</v>
      </c>
      <c r="AA6840" t="s">
        <v>46</v>
      </c>
      <c r="AB6840" t="s">
        <v>185</v>
      </c>
      <c r="AC6840" t="s">
        <v>145</v>
      </c>
      <c r="AD6840" t="s">
        <v>438</v>
      </c>
      <c r="AE6840" t="s">
        <v>380</v>
      </c>
      <c r="AF6840" t="s">
        <v>127</v>
      </c>
      <c r="AG6840" t="s">
        <v>1365</v>
      </c>
      <c r="AH6840" t="s">
        <v>79</v>
      </c>
      <c r="AI6840" t="s">
        <v>72</v>
      </c>
      <c r="AJ6840" t="s">
        <v>12801</v>
      </c>
      <c r="AK6840" t="s">
        <v>58</v>
      </c>
      <c r="AL6840" t="s">
        <v>47</v>
      </c>
      <c r="AM6840" t="s">
        <v>52</v>
      </c>
      <c r="AN6840" t="s">
        <v>812</v>
      </c>
      <c r="AO6840" t="s">
        <v>82</v>
      </c>
    </row>
    <row r="6841" spans="1:41" hidden="1" x14ac:dyDescent="0.25">
      <c r="A6841" t="s">
        <v>28419</v>
      </c>
      <c r="B6841" t="s">
        <v>28420</v>
      </c>
      <c r="C6841" s="1" t="str">
        <f t="shared" si="428"/>
        <v>21:1066</v>
      </c>
      <c r="D6841" s="1" t="str">
        <f t="shared" si="429"/>
        <v>21:0125</v>
      </c>
      <c r="E6841" t="s">
        <v>28421</v>
      </c>
      <c r="F6841" t="s">
        <v>28422</v>
      </c>
      <c r="H6841">
        <v>51.847491599999998</v>
      </c>
      <c r="I6841">
        <v>-118.87435929999999</v>
      </c>
      <c r="J6841" s="1" t="str">
        <f t="shared" si="430"/>
        <v>NGR bulk stream sediment</v>
      </c>
      <c r="K6841" s="1" t="str">
        <f t="shared" si="431"/>
        <v>&lt;177 micron (NGR)</v>
      </c>
      <c r="L6841">
        <v>22</v>
      </c>
      <c r="M6841" t="s">
        <v>117</v>
      </c>
      <c r="N6841">
        <v>384</v>
      </c>
      <c r="O6841" t="s">
        <v>3546</v>
      </c>
      <c r="P6841" t="s">
        <v>3546</v>
      </c>
      <c r="Q6841" t="s">
        <v>3546</v>
      </c>
      <c r="R6841" t="s">
        <v>3546</v>
      </c>
      <c r="S6841" t="s">
        <v>3546</v>
      </c>
      <c r="T6841" t="s">
        <v>3546</v>
      </c>
      <c r="U6841" t="s">
        <v>3546</v>
      </c>
      <c r="V6841" t="s">
        <v>3546</v>
      </c>
      <c r="W6841" t="s">
        <v>3546</v>
      </c>
      <c r="X6841" t="s">
        <v>3546</v>
      </c>
      <c r="Y6841" t="s">
        <v>3546</v>
      </c>
      <c r="Z6841" t="s">
        <v>3546</v>
      </c>
      <c r="AA6841" t="s">
        <v>3546</v>
      </c>
      <c r="AB6841" t="s">
        <v>3546</v>
      </c>
      <c r="AC6841" t="s">
        <v>3546</v>
      </c>
      <c r="AD6841" t="s">
        <v>3546</v>
      </c>
      <c r="AE6841" t="s">
        <v>3546</v>
      </c>
      <c r="AF6841" t="s">
        <v>3546</v>
      </c>
      <c r="AG6841" t="s">
        <v>3546</v>
      </c>
      <c r="AH6841" t="s">
        <v>3546</v>
      </c>
      <c r="AI6841" t="s">
        <v>3546</v>
      </c>
      <c r="AJ6841" t="s">
        <v>3546</v>
      </c>
      <c r="AK6841" t="s">
        <v>3546</v>
      </c>
      <c r="AL6841" t="s">
        <v>3546</v>
      </c>
      <c r="AM6841" t="s">
        <v>3546</v>
      </c>
      <c r="AN6841" t="s">
        <v>3546</v>
      </c>
      <c r="AO6841" t="s">
        <v>3546</v>
      </c>
    </row>
    <row r="6842" spans="1:41" hidden="1" x14ac:dyDescent="0.25">
      <c r="A6842" t="s">
        <v>28423</v>
      </c>
      <c r="B6842" t="s">
        <v>28424</v>
      </c>
      <c r="C6842" s="1" t="str">
        <f t="shared" ref="C6842:C6905" si="432">HYPERLINK("http://geochem.nrcan.gc.ca/cdogs/content/bdl/bdl211066_e.htm", "21:1066")</f>
        <v>21:1066</v>
      </c>
      <c r="D6842" s="1" t="str">
        <f t="shared" ref="D6842:D6905" si="433">HYPERLINK("http://geochem.nrcan.gc.ca/cdogs/content/svy/svy210125_e.htm", "21:0125")</f>
        <v>21:0125</v>
      </c>
      <c r="E6842" t="s">
        <v>28425</v>
      </c>
      <c r="F6842" t="s">
        <v>28426</v>
      </c>
      <c r="H6842">
        <v>51.8478602</v>
      </c>
      <c r="I6842">
        <v>-118.9217075</v>
      </c>
      <c r="J6842" s="1" t="str">
        <f t="shared" si="430"/>
        <v>NGR bulk stream sediment</v>
      </c>
      <c r="K6842" s="1" t="str">
        <f t="shared" si="431"/>
        <v>&lt;177 micron (NGR)</v>
      </c>
      <c r="L6842">
        <v>22</v>
      </c>
      <c r="M6842" t="s">
        <v>136</v>
      </c>
      <c r="N6842">
        <v>385</v>
      </c>
      <c r="O6842" t="s">
        <v>62</v>
      </c>
      <c r="P6842" t="s">
        <v>47</v>
      </c>
      <c r="Q6842" t="s">
        <v>684</v>
      </c>
      <c r="R6842" t="s">
        <v>47</v>
      </c>
      <c r="S6842" t="s">
        <v>146</v>
      </c>
      <c r="T6842" t="s">
        <v>137</v>
      </c>
      <c r="U6842" t="s">
        <v>226</v>
      </c>
      <c r="V6842" t="s">
        <v>103</v>
      </c>
      <c r="W6842" t="s">
        <v>125</v>
      </c>
      <c r="X6842" t="s">
        <v>73</v>
      </c>
      <c r="Y6842" t="s">
        <v>240</v>
      </c>
      <c r="Z6842" t="s">
        <v>56</v>
      </c>
      <c r="AA6842" t="s">
        <v>46</v>
      </c>
      <c r="AB6842" t="s">
        <v>47</v>
      </c>
      <c r="AC6842" t="s">
        <v>58</v>
      </c>
      <c r="AD6842" t="s">
        <v>438</v>
      </c>
      <c r="AE6842" t="s">
        <v>380</v>
      </c>
      <c r="AF6842" t="s">
        <v>406</v>
      </c>
      <c r="AG6842" t="s">
        <v>2043</v>
      </c>
      <c r="AH6842" t="s">
        <v>101</v>
      </c>
      <c r="AI6842" t="s">
        <v>235</v>
      </c>
      <c r="AJ6842" t="s">
        <v>66</v>
      </c>
      <c r="AK6842" t="s">
        <v>58</v>
      </c>
      <c r="AL6842" t="s">
        <v>47</v>
      </c>
      <c r="AM6842" t="s">
        <v>47</v>
      </c>
      <c r="AN6842" t="s">
        <v>65</v>
      </c>
      <c r="AO6842" t="s">
        <v>59</v>
      </c>
    </row>
    <row r="6843" spans="1:41" hidden="1" x14ac:dyDescent="0.25">
      <c r="A6843" t="s">
        <v>28427</v>
      </c>
      <c r="B6843" t="s">
        <v>28428</v>
      </c>
      <c r="C6843" s="1" t="str">
        <f t="shared" si="432"/>
        <v>21:1066</v>
      </c>
      <c r="D6843" s="1" t="str">
        <f t="shared" si="433"/>
        <v>21:0125</v>
      </c>
      <c r="E6843" t="s">
        <v>28429</v>
      </c>
      <c r="F6843" t="s">
        <v>28430</v>
      </c>
      <c r="H6843">
        <v>51.858485399999999</v>
      </c>
      <c r="I6843">
        <v>-119.0707752</v>
      </c>
      <c r="J6843" s="1" t="str">
        <f t="shared" si="430"/>
        <v>NGR bulk stream sediment</v>
      </c>
      <c r="K6843" s="1" t="str">
        <f t="shared" si="431"/>
        <v>&lt;177 micron (NGR)</v>
      </c>
      <c r="L6843">
        <v>22</v>
      </c>
      <c r="M6843" t="s">
        <v>157</v>
      </c>
      <c r="N6843">
        <v>386</v>
      </c>
      <c r="O6843" t="s">
        <v>174</v>
      </c>
      <c r="P6843" t="s">
        <v>47</v>
      </c>
      <c r="Q6843" t="s">
        <v>119</v>
      </c>
      <c r="R6843" t="s">
        <v>217</v>
      </c>
      <c r="S6843" t="s">
        <v>320</v>
      </c>
      <c r="T6843" t="s">
        <v>108</v>
      </c>
      <c r="U6843" t="s">
        <v>187</v>
      </c>
      <c r="V6843" t="s">
        <v>125</v>
      </c>
      <c r="W6843" t="s">
        <v>101</v>
      </c>
      <c r="X6843" t="s">
        <v>103</v>
      </c>
      <c r="Y6843" t="s">
        <v>120</v>
      </c>
      <c r="Z6843" t="s">
        <v>56</v>
      </c>
      <c r="AA6843" t="s">
        <v>46</v>
      </c>
      <c r="AB6843" t="s">
        <v>46</v>
      </c>
      <c r="AC6843" t="s">
        <v>58</v>
      </c>
      <c r="AD6843" t="s">
        <v>320</v>
      </c>
      <c r="AE6843" t="s">
        <v>380</v>
      </c>
      <c r="AF6843" t="s">
        <v>227</v>
      </c>
      <c r="AG6843" t="s">
        <v>163</v>
      </c>
      <c r="AH6843" t="s">
        <v>61</v>
      </c>
      <c r="AI6843" t="s">
        <v>149</v>
      </c>
      <c r="AJ6843" t="s">
        <v>85</v>
      </c>
      <c r="AK6843" t="s">
        <v>267</v>
      </c>
      <c r="AL6843" t="s">
        <v>47</v>
      </c>
      <c r="AM6843" t="s">
        <v>47</v>
      </c>
      <c r="AN6843" t="s">
        <v>65</v>
      </c>
      <c r="AO6843" t="s">
        <v>52</v>
      </c>
    </row>
    <row r="6844" spans="1:41" hidden="1" x14ac:dyDescent="0.25">
      <c r="A6844" t="s">
        <v>28431</v>
      </c>
      <c r="B6844" t="s">
        <v>28432</v>
      </c>
      <c r="C6844" s="1" t="str">
        <f t="shared" si="432"/>
        <v>21:1066</v>
      </c>
      <c r="D6844" s="1" t="str">
        <f t="shared" si="433"/>
        <v>21:0125</v>
      </c>
      <c r="E6844" t="s">
        <v>28433</v>
      </c>
      <c r="F6844" t="s">
        <v>28434</v>
      </c>
      <c r="H6844">
        <v>51.861389899999999</v>
      </c>
      <c r="I6844">
        <v>-119.05282920000001</v>
      </c>
      <c r="J6844" s="1" t="str">
        <f t="shared" si="430"/>
        <v>NGR bulk stream sediment</v>
      </c>
      <c r="K6844" s="1" t="str">
        <f t="shared" si="431"/>
        <v>&lt;177 micron (NGR)</v>
      </c>
      <c r="L6844">
        <v>22</v>
      </c>
      <c r="M6844" t="s">
        <v>170</v>
      </c>
      <c r="N6844">
        <v>387</v>
      </c>
      <c r="O6844" t="s">
        <v>53</v>
      </c>
      <c r="P6844" t="s">
        <v>122</v>
      </c>
      <c r="Q6844" t="s">
        <v>119</v>
      </c>
      <c r="R6844" t="s">
        <v>47</v>
      </c>
      <c r="S6844" t="s">
        <v>237</v>
      </c>
      <c r="T6844" t="s">
        <v>55</v>
      </c>
      <c r="U6844" t="s">
        <v>350</v>
      </c>
      <c r="V6844" t="s">
        <v>79</v>
      </c>
      <c r="W6844" t="s">
        <v>161</v>
      </c>
      <c r="X6844" t="s">
        <v>58</v>
      </c>
      <c r="Y6844" t="s">
        <v>328</v>
      </c>
      <c r="Z6844" t="s">
        <v>199</v>
      </c>
      <c r="AA6844" t="s">
        <v>46</v>
      </c>
      <c r="AB6844" t="s">
        <v>125</v>
      </c>
      <c r="AC6844" t="s">
        <v>217</v>
      </c>
      <c r="AD6844" t="s">
        <v>226</v>
      </c>
      <c r="AE6844" t="s">
        <v>380</v>
      </c>
      <c r="AF6844" t="s">
        <v>58</v>
      </c>
      <c r="AG6844" t="s">
        <v>836</v>
      </c>
      <c r="AH6844" t="s">
        <v>60</v>
      </c>
      <c r="AI6844" t="s">
        <v>78</v>
      </c>
      <c r="AJ6844" t="s">
        <v>2274</v>
      </c>
      <c r="AK6844" t="s">
        <v>85</v>
      </c>
      <c r="AL6844" t="s">
        <v>47</v>
      </c>
      <c r="AM6844" t="s">
        <v>103</v>
      </c>
      <c r="AN6844" t="s">
        <v>638</v>
      </c>
      <c r="AO6844" t="s">
        <v>90</v>
      </c>
    </row>
    <row r="6845" spans="1:41" hidden="1" x14ac:dyDescent="0.25">
      <c r="A6845" t="s">
        <v>28435</v>
      </c>
      <c r="B6845" t="s">
        <v>28436</v>
      </c>
      <c r="C6845" s="1" t="str">
        <f t="shared" si="432"/>
        <v>21:1066</v>
      </c>
      <c r="D6845" s="1" t="str">
        <f t="shared" si="433"/>
        <v>21:0125</v>
      </c>
      <c r="E6845" t="s">
        <v>28437</v>
      </c>
      <c r="F6845" t="s">
        <v>28438</v>
      </c>
      <c r="H6845">
        <v>51.842679699999998</v>
      </c>
      <c r="I6845">
        <v>-119.0246009</v>
      </c>
      <c r="J6845" s="1" t="str">
        <f t="shared" si="430"/>
        <v>NGR bulk stream sediment</v>
      </c>
      <c r="K6845" s="1" t="str">
        <f t="shared" si="431"/>
        <v>&lt;177 micron (NGR)</v>
      </c>
      <c r="L6845">
        <v>22</v>
      </c>
      <c r="M6845" t="s">
        <v>180</v>
      </c>
      <c r="N6845">
        <v>388</v>
      </c>
      <c r="O6845" t="s">
        <v>62</v>
      </c>
      <c r="P6845" t="s">
        <v>47</v>
      </c>
      <c r="Q6845" t="s">
        <v>548</v>
      </c>
      <c r="R6845" t="s">
        <v>53</v>
      </c>
      <c r="S6845" t="s">
        <v>226</v>
      </c>
      <c r="T6845" t="s">
        <v>51</v>
      </c>
      <c r="U6845" t="s">
        <v>120</v>
      </c>
      <c r="V6845" t="s">
        <v>63</v>
      </c>
      <c r="W6845" t="s">
        <v>110</v>
      </c>
      <c r="X6845" t="s">
        <v>52</v>
      </c>
      <c r="Y6845" t="s">
        <v>300</v>
      </c>
      <c r="Z6845" t="s">
        <v>56</v>
      </c>
      <c r="AA6845" t="s">
        <v>46</v>
      </c>
      <c r="AB6845" t="s">
        <v>139</v>
      </c>
      <c r="AC6845" t="s">
        <v>58</v>
      </c>
      <c r="AD6845" t="s">
        <v>237</v>
      </c>
      <c r="AE6845" t="s">
        <v>380</v>
      </c>
      <c r="AF6845" t="s">
        <v>271</v>
      </c>
      <c r="AG6845" t="s">
        <v>85</v>
      </c>
      <c r="AH6845" t="s">
        <v>139</v>
      </c>
      <c r="AI6845" t="s">
        <v>47</v>
      </c>
      <c r="AJ6845" t="s">
        <v>904</v>
      </c>
      <c r="AK6845" t="s">
        <v>502</v>
      </c>
      <c r="AL6845" t="s">
        <v>47</v>
      </c>
      <c r="AM6845" t="s">
        <v>122</v>
      </c>
      <c r="AN6845" t="s">
        <v>318</v>
      </c>
      <c r="AO6845" t="s">
        <v>269</v>
      </c>
    </row>
    <row r="6846" spans="1:41" hidden="1" x14ac:dyDescent="0.25">
      <c r="A6846" t="s">
        <v>28439</v>
      </c>
      <c r="B6846" t="s">
        <v>28440</v>
      </c>
      <c r="C6846" s="1" t="str">
        <f t="shared" si="432"/>
        <v>21:1066</v>
      </c>
      <c r="D6846" s="1" t="str">
        <f t="shared" si="433"/>
        <v>21:0125</v>
      </c>
      <c r="E6846" t="s">
        <v>28441</v>
      </c>
      <c r="F6846" t="s">
        <v>28442</v>
      </c>
      <c r="H6846">
        <v>51.819991799999997</v>
      </c>
      <c r="I6846">
        <v>-119.0187825</v>
      </c>
      <c r="J6846" s="1" t="str">
        <f t="shared" si="430"/>
        <v>NGR bulk stream sediment</v>
      </c>
      <c r="K6846" s="1" t="str">
        <f t="shared" si="431"/>
        <v>&lt;177 micron (NGR)</v>
      </c>
      <c r="L6846">
        <v>22</v>
      </c>
      <c r="M6846" t="s">
        <v>195</v>
      </c>
      <c r="N6846">
        <v>389</v>
      </c>
      <c r="O6846" t="s">
        <v>62</v>
      </c>
      <c r="P6846" t="s">
        <v>47</v>
      </c>
      <c r="Q6846" t="s">
        <v>119</v>
      </c>
      <c r="R6846" t="s">
        <v>62</v>
      </c>
      <c r="S6846" t="s">
        <v>237</v>
      </c>
      <c r="T6846" t="s">
        <v>73</v>
      </c>
      <c r="U6846" t="s">
        <v>328</v>
      </c>
      <c r="V6846" t="s">
        <v>122</v>
      </c>
      <c r="W6846" t="s">
        <v>47</v>
      </c>
      <c r="X6846" t="s">
        <v>52</v>
      </c>
      <c r="Y6846" t="s">
        <v>241</v>
      </c>
      <c r="Z6846" t="s">
        <v>53</v>
      </c>
      <c r="AA6846" t="s">
        <v>46</v>
      </c>
      <c r="AB6846" t="s">
        <v>81</v>
      </c>
      <c r="AC6846" t="s">
        <v>127</v>
      </c>
      <c r="AD6846" t="s">
        <v>207</v>
      </c>
      <c r="AE6846" t="s">
        <v>380</v>
      </c>
      <c r="AF6846" t="s">
        <v>158</v>
      </c>
      <c r="AG6846" t="s">
        <v>3580</v>
      </c>
      <c r="AH6846" t="s">
        <v>130</v>
      </c>
      <c r="AI6846" t="s">
        <v>78</v>
      </c>
      <c r="AJ6846" t="s">
        <v>2250</v>
      </c>
      <c r="AK6846" t="s">
        <v>55</v>
      </c>
      <c r="AL6846" t="s">
        <v>47</v>
      </c>
      <c r="AM6846" t="s">
        <v>51</v>
      </c>
      <c r="AN6846" t="s">
        <v>638</v>
      </c>
      <c r="AO6846" t="s">
        <v>225</v>
      </c>
    </row>
    <row r="6847" spans="1:41" hidden="1" x14ac:dyDescent="0.25">
      <c r="A6847" t="s">
        <v>28443</v>
      </c>
      <c r="B6847" t="s">
        <v>28444</v>
      </c>
      <c r="C6847" s="1" t="str">
        <f t="shared" si="432"/>
        <v>21:1066</v>
      </c>
      <c r="D6847" s="1" t="str">
        <f t="shared" si="433"/>
        <v>21:0125</v>
      </c>
      <c r="E6847" t="s">
        <v>28445</v>
      </c>
      <c r="F6847" t="s">
        <v>28446</v>
      </c>
      <c r="H6847">
        <v>51.795979799999998</v>
      </c>
      <c r="I6847">
        <v>-118.9983232</v>
      </c>
      <c r="J6847" s="1" t="str">
        <f t="shared" si="430"/>
        <v>NGR bulk stream sediment</v>
      </c>
      <c r="K6847" s="1" t="str">
        <f t="shared" si="431"/>
        <v>&lt;177 micron (NGR)</v>
      </c>
      <c r="L6847">
        <v>22</v>
      </c>
      <c r="M6847" t="s">
        <v>205</v>
      </c>
      <c r="N6847">
        <v>390</v>
      </c>
      <c r="O6847" t="s">
        <v>62</v>
      </c>
      <c r="P6847" t="s">
        <v>103</v>
      </c>
      <c r="Q6847" t="s">
        <v>780</v>
      </c>
      <c r="R6847" t="s">
        <v>493</v>
      </c>
      <c r="S6847" t="s">
        <v>438</v>
      </c>
      <c r="T6847" t="s">
        <v>50</v>
      </c>
      <c r="U6847" t="s">
        <v>386</v>
      </c>
      <c r="V6847" t="s">
        <v>206</v>
      </c>
      <c r="W6847" t="s">
        <v>79</v>
      </c>
      <c r="X6847" t="s">
        <v>51</v>
      </c>
      <c r="Y6847" t="s">
        <v>268</v>
      </c>
      <c r="Z6847" t="s">
        <v>56</v>
      </c>
      <c r="AA6847" t="s">
        <v>46</v>
      </c>
      <c r="AB6847" t="s">
        <v>235</v>
      </c>
      <c r="AC6847" t="s">
        <v>50</v>
      </c>
      <c r="AD6847" t="s">
        <v>146</v>
      </c>
      <c r="AE6847" t="s">
        <v>380</v>
      </c>
      <c r="AF6847" t="s">
        <v>108</v>
      </c>
      <c r="AG6847" t="s">
        <v>785</v>
      </c>
      <c r="AH6847" t="s">
        <v>185</v>
      </c>
      <c r="AI6847" t="s">
        <v>101</v>
      </c>
      <c r="AJ6847" t="s">
        <v>690</v>
      </c>
      <c r="AK6847" t="s">
        <v>85</v>
      </c>
      <c r="AL6847" t="s">
        <v>47</v>
      </c>
      <c r="AM6847" t="s">
        <v>103</v>
      </c>
      <c r="AN6847" t="s">
        <v>65</v>
      </c>
      <c r="AO6847" t="s">
        <v>108</v>
      </c>
    </row>
    <row r="6848" spans="1:41" hidden="1" x14ac:dyDescent="0.25">
      <c r="A6848" t="s">
        <v>28447</v>
      </c>
      <c r="B6848" t="s">
        <v>28448</v>
      </c>
      <c r="C6848" s="1" t="str">
        <f t="shared" si="432"/>
        <v>21:1066</v>
      </c>
      <c r="D6848" s="1" t="str">
        <f t="shared" si="433"/>
        <v>21:0125</v>
      </c>
      <c r="E6848" t="s">
        <v>28449</v>
      </c>
      <c r="F6848" t="s">
        <v>28450</v>
      </c>
      <c r="H6848">
        <v>51.799468300000001</v>
      </c>
      <c r="I6848">
        <v>-118.9856415</v>
      </c>
      <c r="J6848" s="1" t="str">
        <f t="shared" si="430"/>
        <v>NGR bulk stream sediment</v>
      </c>
      <c r="K6848" s="1" t="str">
        <f t="shared" si="431"/>
        <v>&lt;177 micron (NGR)</v>
      </c>
      <c r="L6848">
        <v>22</v>
      </c>
      <c r="M6848" t="s">
        <v>214</v>
      </c>
      <c r="N6848">
        <v>391</v>
      </c>
      <c r="O6848" t="s">
        <v>54</v>
      </c>
      <c r="P6848" t="s">
        <v>217</v>
      </c>
      <c r="Q6848" t="s">
        <v>662</v>
      </c>
      <c r="R6848" t="s">
        <v>58</v>
      </c>
      <c r="S6848" t="s">
        <v>237</v>
      </c>
      <c r="T6848" t="s">
        <v>76</v>
      </c>
      <c r="U6848" t="s">
        <v>391</v>
      </c>
      <c r="V6848" t="s">
        <v>63</v>
      </c>
      <c r="W6848" t="s">
        <v>63</v>
      </c>
      <c r="X6848" t="s">
        <v>52</v>
      </c>
      <c r="Y6848" t="s">
        <v>100</v>
      </c>
      <c r="Z6848" t="s">
        <v>56</v>
      </c>
      <c r="AA6848" t="s">
        <v>46</v>
      </c>
      <c r="AB6848" t="s">
        <v>235</v>
      </c>
      <c r="AC6848" t="s">
        <v>66</v>
      </c>
      <c r="AD6848" t="s">
        <v>273</v>
      </c>
      <c r="AE6848" t="s">
        <v>380</v>
      </c>
      <c r="AF6848" t="s">
        <v>242</v>
      </c>
      <c r="AG6848" t="s">
        <v>108</v>
      </c>
      <c r="AH6848" t="s">
        <v>64</v>
      </c>
      <c r="AI6848" t="s">
        <v>105</v>
      </c>
      <c r="AJ6848" t="s">
        <v>730</v>
      </c>
      <c r="AK6848" t="s">
        <v>55</v>
      </c>
      <c r="AL6848" t="s">
        <v>47</v>
      </c>
      <c r="AM6848" t="s">
        <v>103</v>
      </c>
      <c r="AN6848" t="s">
        <v>915</v>
      </c>
      <c r="AO6848" t="s">
        <v>76</v>
      </c>
    </row>
    <row r="6849" spans="1:41" hidden="1" x14ac:dyDescent="0.25">
      <c r="A6849" t="s">
        <v>28451</v>
      </c>
      <c r="B6849" t="s">
        <v>28452</v>
      </c>
      <c r="C6849" s="1" t="str">
        <f t="shared" si="432"/>
        <v>21:1066</v>
      </c>
      <c r="D6849" s="1" t="str">
        <f t="shared" si="433"/>
        <v>21:0125</v>
      </c>
      <c r="E6849" t="s">
        <v>28453</v>
      </c>
      <c r="F6849" t="s">
        <v>28454</v>
      </c>
      <c r="H6849">
        <v>51.771773899999999</v>
      </c>
      <c r="I6849">
        <v>-118.97262790000001</v>
      </c>
      <c r="J6849" s="1" t="str">
        <f t="shared" si="430"/>
        <v>NGR bulk stream sediment</v>
      </c>
      <c r="K6849" s="1" t="str">
        <f t="shared" si="431"/>
        <v>&lt;177 micron (NGR)</v>
      </c>
      <c r="L6849">
        <v>22</v>
      </c>
      <c r="M6849" t="s">
        <v>223</v>
      </c>
      <c r="N6849">
        <v>392</v>
      </c>
      <c r="O6849" t="s">
        <v>62</v>
      </c>
      <c r="P6849" t="s">
        <v>47</v>
      </c>
      <c r="Q6849" t="s">
        <v>780</v>
      </c>
      <c r="R6849" t="s">
        <v>109</v>
      </c>
      <c r="S6849" t="s">
        <v>431</v>
      </c>
      <c r="T6849" t="s">
        <v>330</v>
      </c>
      <c r="U6849" t="s">
        <v>251</v>
      </c>
      <c r="V6849" t="s">
        <v>125</v>
      </c>
      <c r="W6849" t="s">
        <v>139</v>
      </c>
      <c r="X6849" t="s">
        <v>137</v>
      </c>
      <c r="Y6849" t="s">
        <v>538</v>
      </c>
      <c r="Z6849" t="s">
        <v>56</v>
      </c>
      <c r="AA6849" t="s">
        <v>46</v>
      </c>
      <c r="AB6849" t="s">
        <v>64</v>
      </c>
      <c r="AC6849" t="s">
        <v>58</v>
      </c>
      <c r="AD6849" t="s">
        <v>350</v>
      </c>
      <c r="AE6849" t="s">
        <v>380</v>
      </c>
      <c r="AF6849" t="s">
        <v>307</v>
      </c>
      <c r="AG6849" t="s">
        <v>717</v>
      </c>
      <c r="AH6849" t="s">
        <v>110</v>
      </c>
      <c r="AI6849" t="s">
        <v>78</v>
      </c>
      <c r="AJ6849" t="s">
        <v>3537</v>
      </c>
      <c r="AK6849" t="s">
        <v>267</v>
      </c>
      <c r="AL6849" t="s">
        <v>47</v>
      </c>
      <c r="AM6849" t="s">
        <v>51</v>
      </c>
      <c r="AN6849" t="s">
        <v>662</v>
      </c>
      <c r="AO6849" t="s">
        <v>76</v>
      </c>
    </row>
    <row r="6850" spans="1:41" hidden="1" x14ac:dyDescent="0.25">
      <c r="A6850" t="s">
        <v>28455</v>
      </c>
      <c r="B6850" t="s">
        <v>28456</v>
      </c>
      <c r="C6850" s="1" t="str">
        <f t="shared" si="432"/>
        <v>21:1066</v>
      </c>
      <c r="D6850" s="1" t="str">
        <f t="shared" si="433"/>
        <v>21:0125</v>
      </c>
      <c r="E6850" t="s">
        <v>28457</v>
      </c>
      <c r="F6850" t="s">
        <v>28458</v>
      </c>
      <c r="H6850">
        <v>51.771770699999998</v>
      </c>
      <c r="I6850">
        <v>-118.9604665</v>
      </c>
      <c r="J6850" s="1" t="str">
        <f t="shared" ref="J6850:J6913" si="434">HYPERLINK("http://geochem.nrcan.gc.ca/cdogs/content/kwd/kwd020030_e.htm", "NGR bulk stream sediment")</f>
        <v>NGR bulk stream sediment</v>
      </c>
      <c r="K6850" s="1" t="str">
        <f t="shared" ref="K6850:K6913" si="435">HYPERLINK("http://geochem.nrcan.gc.ca/cdogs/content/kwd/kwd080006_e.htm", "&lt;177 micron (NGR)")</f>
        <v>&lt;177 micron (NGR)</v>
      </c>
      <c r="L6850">
        <v>22</v>
      </c>
      <c r="M6850" t="s">
        <v>233</v>
      </c>
      <c r="N6850">
        <v>393</v>
      </c>
      <c r="O6850" t="s">
        <v>53</v>
      </c>
      <c r="P6850" t="s">
        <v>103</v>
      </c>
      <c r="Q6850" t="s">
        <v>294</v>
      </c>
      <c r="R6850" t="s">
        <v>103</v>
      </c>
      <c r="S6850" t="s">
        <v>77</v>
      </c>
      <c r="T6850" t="s">
        <v>51</v>
      </c>
      <c r="U6850" t="s">
        <v>290</v>
      </c>
      <c r="V6850" t="s">
        <v>63</v>
      </c>
      <c r="W6850" t="s">
        <v>64</v>
      </c>
      <c r="X6850" t="s">
        <v>103</v>
      </c>
      <c r="Y6850" t="s">
        <v>306</v>
      </c>
      <c r="Z6850" t="s">
        <v>56</v>
      </c>
      <c r="AA6850" t="s">
        <v>46</v>
      </c>
      <c r="AB6850" t="s">
        <v>101</v>
      </c>
      <c r="AC6850" t="s">
        <v>55</v>
      </c>
      <c r="AD6850" t="s">
        <v>431</v>
      </c>
      <c r="AE6850" t="s">
        <v>380</v>
      </c>
      <c r="AF6850" t="s">
        <v>51</v>
      </c>
      <c r="AG6850" t="s">
        <v>158</v>
      </c>
      <c r="AH6850" t="s">
        <v>47</v>
      </c>
      <c r="AI6850" t="s">
        <v>110</v>
      </c>
      <c r="AJ6850" t="s">
        <v>127</v>
      </c>
      <c r="AK6850" t="s">
        <v>209</v>
      </c>
      <c r="AL6850" t="s">
        <v>47</v>
      </c>
      <c r="AM6850" t="s">
        <v>122</v>
      </c>
      <c r="AN6850" t="s">
        <v>915</v>
      </c>
      <c r="AO6850" t="s">
        <v>55</v>
      </c>
    </row>
    <row r="6851" spans="1:41" hidden="1" x14ac:dyDescent="0.25">
      <c r="A6851" t="s">
        <v>28459</v>
      </c>
      <c r="B6851" t="s">
        <v>28460</v>
      </c>
      <c r="C6851" s="1" t="str">
        <f t="shared" si="432"/>
        <v>21:1066</v>
      </c>
      <c r="D6851" s="1" t="str">
        <f t="shared" si="433"/>
        <v>21:0125</v>
      </c>
      <c r="E6851" t="s">
        <v>28461</v>
      </c>
      <c r="F6851" t="s">
        <v>28462</v>
      </c>
      <c r="H6851">
        <v>51.754113500000003</v>
      </c>
      <c r="I6851">
        <v>-118.9542543</v>
      </c>
      <c r="J6851" s="1" t="str">
        <f t="shared" si="434"/>
        <v>NGR bulk stream sediment</v>
      </c>
      <c r="K6851" s="1" t="str">
        <f t="shared" si="435"/>
        <v>&lt;177 micron (NGR)</v>
      </c>
      <c r="L6851">
        <v>22</v>
      </c>
      <c r="M6851" t="s">
        <v>248</v>
      </c>
      <c r="N6851">
        <v>394</v>
      </c>
      <c r="O6851" t="s">
        <v>62</v>
      </c>
      <c r="P6851" t="s">
        <v>103</v>
      </c>
      <c r="Q6851" t="s">
        <v>662</v>
      </c>
      <c r="R6851" t="s">
        <v>62</v>
      </c>
      <c r="S6851" t="s">
        <v>386</v>
      </c>
      <c r="T6851" t="s">
        <v>76</v>
      </c>
      <c r="U6851" t="s">
        <v>391</v>
      </c>
      <c r="V6851" t="s">
        <v>257</v>
      </c>
      <c r="W6851" t="s">
        <v>161</v>
      </c>
      <c r="X6851" t="s">
        <v>55</v>
      </c>
      <c r="Y6851" t="s">
        <v>320</v>
      </c>
      <c r="Z6851" t="s">
        <v>56</v>
      </c>
      <c r="AA6851" t="s">
        <v>46</v>
      </c>
      <c r="AB6851" t="s">
        <v>87</v>
      </c>
      <c r="AC6851" t="s">
        <v>300</v>
      </c>
      <c r="AD6851" t="s">
        <v>226</v>
      </c>
      <c r="AE6851" t="s">
        <v>380</v>
      </c>
      <c r="AF6851" t="s">
        <v>163</v>
      </c>
      <c r="AG6851" t="s">
        <v>3460</v>
      </c>
      <c r="AH6851" t="s">
        <v>235</v>
      </c>
      <c r="AI6851" t="s">
        <v>173</v>
      </c>
      <c r="AJ6851" t="s">
        <v>19350</v>
      </c>
      <c r="AK6851" t="s">
        <v>58</v>
      </c>
      <c r="AL6851" t="s">
        <v>47</v>
      </c>
      <c r="AM6851" t="s">
        <v>122</v>
      </c>
      <c r="AN6851" t="s">
        <v>915</v>
      </c>
      <c r="AO6851" t="s">
        <v>50</v>
      </c>
    </row>
    <row r="6852" spans="1:41" hidden="1" x14ac:dyDescent="0.25">
      <c r="A6852" t="s">
        <v>28463</v>
      </c>
      <c r="B6852" t="s">
        <v>28464</v>
      </c>
      <c r="C6852" s="1" t="str">
        <f t="shared" si="432"/>
        <v>21:1066</v>
      </c>
      <c r="D6852" s="1" t="str">
        <f t="shared" si="433"/>
        <v>21:0125</v>
      </c>
      <c r="E6852" t="s">
        <v>28465</v>
      </c>
      <c r="F6852" t="s">
        <v>28466</v>
      </c>
      <c r="H6852">
        <v>51.754801</v>
      </c>
      <c r="I6852">
        <v>-118.9663972</v>
      </c>
      <c r="J6852" s="1" t="str">
        <f t="shared" si="434"/>
        <v>NGR bulk stream sediment</v>
      </c>
      <c r="K6852" s="1" t="str">
        <f t="shared" si="435"/>
        <v>&lt;177 micron (NGR)</v>
      </c>
      <c r="L6852">
        <v>22</v>
      </c>
      <c r="M6852" t="s">
        <v>256</v>
      </c>
      <c r="N6852">
        <v>395</v>
      </c>
      <c r="O6852" t="s">
        <v>198</v>
      </c>
      <c r="P6852" t="s">
        <v>103</v>
      </c>
      <c r="Q6852" t="s">
        <v>807</v>
      </c>
      <c r="R6852" t="s">
        <v>60</v>
      </c>
      <c r="S6852" t="s">
        <v>65</v>
      </c>
      <c r="T6852" t="s">
        <v>330</v>
      </c>
      <c r="U6852" t="s">
        <v>226</v>
      </c>
      <c r="V6852" t="s">
        <v>235</v>
      </c>
      <c r="W6852" t="s">
        <v>63</v>
      </c>
      <c r="X6852" t="s">
        <v>58</v>
      </c>
      <c r="Y6852" t="s">
        <v>184</v>
      </c>
      <c r="Z6852" t="s">
        <v>56</v>
      </c>
      <c r="AA6852" t="s">
        <v>46</v>
      </c>
      <c r="AB6852" t="s">
        <v>185</v>
      </c>
      <c r="AC6852" t="s">
        <v>225</v>
      </c>
      <c r="AD6852" t="s">
        <v>320</v>
      </c>
      <c r="AE6852" t="s">
        <v>380</v>
      </c>
      <c r="AF6852" t="s">
        <v>118</v>
      </c>
      <c r="AG6852" t="s">
        <v>2282</v>
      </c>
      <c r="AH6852" t="s">
        <v>161</v>
      </c>
      <c r="AI6852" t="s">
        <v>173</v>
      </c>
      <c r="AJ6852" t="s">
        <v>8477</v>
      </c>
      <c r="AK6852" t="s">
        <v>85</v>
      </c>
      <c r="AL6852" t="s">
        <v>47</v>
      </c>
      <c r="AM6852" t="s">
        <v>122</v>
      </c>
      <c r="AN6852" t="s">
        <v>1157</v>
      </c>
      <c r="AO6852" t="s">
        <v>209</v>
      </c>
    </row>
    <row r="6853" spans="1:41" hidden="1" x14ac:dyDescent="0.25">
      <c r="A6853" t="s">
        <v>28467</v>
      </c>
      <c r="B6853" t="s">
        <v>28468</v>
      </c>
      <c r="C6853" s="1" t="str">
        <f t="shared" si="432"/>
        <v>21:1066</v>
      </c>
      <c r="D6853" s="1" t="str">
        <f t="shared" si="433"/>
        <v>21:0125</v>
      </c>
      <c r="E6853" t="s">
        <v>28469</v>
      </c>
      <c r="F6853" t="s">
        <v>28470</v>
      </c>
      <c r="H6853">
        <v>51.727268799999997</v>
      </c>
      <c r="I6853">
        <v>-118.95212669999999</v>
      </c>
      <c r="J6853" s="1" t="str">
        <f t="shared" si="434"/>
        <v>NGR bulk stream sediment</v>
      </c>
      <c r="K6853" s="1" t="str">
        <f t="shared" si="435"/>
        <v>&lt;177 micron (NGR)</v>
      </c>
      <c r="L6853">
        <v>22</v>
      </c>
      <c r="M6853" t="s">
        <v>265</v>
      </c>
      <c r="N6853">
        <v>396</v>
      </c>
      <c r="O6853" t="s">
        <v>149</v>
      </c>
      <c r="P6853" t="s">
        <v>47</v>
      </c>
      <c r="Q6853" t="s">
        <v>1780</v>
      </c>
      <c r="R6853" t="s">
        <v>142</v>
      </c>
      <c r="S6853" t="s">
        <v>391</v>
      </c>
      <c r="T6853" t="s">
        <v>76</v>
      </c>
      <c r="U6853" t="s">
        <v>445</v>
      </c>
      <c r="V6853" t="s">
        <v>139</v>
      </c>
      <c r="W6853" t="s">
        <v>257</v>
      </c>
      <c r="X6853" t="s">
        <v>55</v>
      </c>
      <c r="Y6853" t="s">
        <v>146</v>
      </c>
      <c r="Z6853" t="s">
        <v>56</v>
      </c>
      <c r="AA6853" t="s">
        <v>46</v>
      </c>
      <c r="AB6853" t="s">
        <v>61</v>
      </c>
      <c r="AC6853" t="s">
        <v>217</v>
      </c>
      <c r="AD6853" t="s">
        <v>226</v>
      </c>
      <c r="AE6853" t="s">
        <v>380</v>
      </c>
      <c r="AF6853" t="s">
        <v>58</v>
      </c>
      <c r="AG6853" t="s">
        <v>1776</v>
      </c>
      <c r="AH6853" t="s">
        <v>161</v>
      </c>
      <c r="AI6853" t="s">
        <v>78</v>
      </c>
      <c r="AJ6853" t="s">
        <v>162</v>
      </c>
      <c r="AK6853" t="s">
        <v>175</v>
      </c>
      <c r="AL6853" t="s">
        <v>47</v>
      </c>
      <c r="AM6853" t="s">
        <v>47</v>
      </c>
      <c r="AN6853" t="s">
        <v>790</v>
      </c>
      <c r="AO6853" t="s">
        <v>209</v>
      </c>
    </row>
    <row r="6854" spans="1:41" hidden="1" x14ac:dyDescent="0.25">
      <c r="A6854" t="s">
        <v>28471</v>
      </c>
      <c r="B6854" t="s">
        <v>28472</v>
      </c>
      <c r="C6854" s="1" t="str">
        <f t="shared" si="432"/>
        <v>21:1066</v>
      </c>
      <c r="D6854" s="1" t="str">
        <f t="shared" si="433"/>
        <v>21:0125</v>
      </c>
      <c r="E6854" t="s">
        <v>28473</v>
      </c>
      <c r="F6854" t="s">
        <v>28474</v>
      </c>
      <c r="H6854">
        <v>51.727205900000001</v>
      </c>
      <c r="I6854">
        <v>-118.952124</v>
      </c>
      <c r="J6854" s="1" t="str">
        <f t="shared" si="434"/>
        <v>NGR bulk stream sediment</v>
      </c>
      <c r="K6854" s="1" t="str">
        <f t="shared" si="435"/>
        <v>&lt;177 micron (NGR)</v>
      </c>
      <c r="L6854">
        <v>23</v>
      </c>
      <c r="M6854" t="s">
        <v>45</v>
      </c>
      <c r="N6854">
        <v>397</v>
      </c>
      <c r="O6854" t="s">
        <v>57</v>
      </c>
      <c r="P6854" t="s">
        <v>137</v>
      </c>
      <c r="Q6854" t="s">
        <v>698</v>
      </c>
      <c r="R6854" t="s">
        <v>62</v>
      </c>
      <c r="S6854" t="s">
        <v>438</v>
      </c>
      <c r="T6854" t="s">
        <v>85</v>
      </c>
      <c r="U6854" t="s">
        <v>237</v>
      </c>
      <c r="V6854" t="s">
        <v>173</v>
      </c>
      <c r="W6854" t="s">
        <v>161</v>
      </c>
      <c r="X6854" t="s">
        <v>137</v>
      </c>
      <c r="Y6854" t="s">
        <v>250</v>
      </c>
      <c r="Z6854" t="s">
        <v>199</v>
      </c>
      <c r="AA6854" t="s">
        <v>46</v>
      </c>
      <c r="AB6854" t="s">
        <v>185</v>
      </c>
      <c r="AC6854" t="s">
        <v>120</v>
      </c>
      <c r="AD6854" t="s">
        <v>226</v>
      </c>
      <c r="AE6854" t="s">
        <v>380</v>
      </c>
      <c r="AF6854" t="s">
        <v>163</v>
      </c>
      <c r="AG6854" t="s">
        <v>946</v>
      </c>
      <c r="AH6854" t="s">
        <v>63</v>
      </c>
      <c r="AI6854" t="s">
        <v>105</v>
      </c>
      <c r="AJ6854" t="s">
        <v>2274</v>
      </c>
      <c r="AK6854" t="s">
        <v>357</v>
      </c>
      <c r="AL6854" t="s">
        <v>47</v>
      </c>
      <c r="AM6854" t="s">
        <v>47</v>
      </c>
      <c r="AN6854" t="s">
        <v>592</v>
      </c>
      <c r="AO6854" t="s">
        <v>49</v>
      </c>
    </row>
    <row r="6855" spans="1:41" hidden="1" x14ac:dyDescent="0.25">
      <c r="A6855" t="s">
        <v>28475</v>
      </c>
      <c r="B6855" t="s">
        <v>28476</v>
      </c>
      <c r="C6855" s="1" t="str">
        <f t="shared" si="432"/>
        <v>21:1066</v>
      </c>
      <c r="D6855" s="1" t="str">
        <f t="shared" si="433"/>
        <v>21:0125</v>
      </c>
      <c r="E6855" t="s">
        <v>28477</v>
      </c>
      <c r="F6855" t="s">
        <v>28478</v>
      </c>
      <c r="H6855">
        <v>51.901291999999998</v>
      </c>
      <c r="I6855">
        <v>-119.0885169</v>
      </c>
      <c r="J6855" s="1" t="str">
        <f t="shared" si="434"/>
        <v>NGR bulk stream sediment</v>
      </c>
      <c r="K6855" s="1" t="str">
        <f t="shared" si="435"/>
        <v>&lt;177 micron (NGR)</v>
      </c>
      <c r="L6855">
        <v>23</v>
      </c>
      <c r="M6855" t="s">
        <v>280</v>
      </c>
      <c r="N6855">
        <v>398</v>
      </c>
      <c r="O6855" t="s">
        <v>198</v>
      </c>
      <c r="P6855" t="s">
        <v>55</v>
      </c>
      <c r="Q6855" t="s">
        <v>1392</v>
      </c>
      <c r="R6855" t="s">
        <v>371</v>
      </c>
      <c r="S6855" t="s">
        <v>425</v>
      </c>
      <c r="T6855" t="s">
        <v>58</v>
      </c>
      <c r="U6855" t="s">
        <v>273</v>
      </c>
      <c r="V6855" t="s">
        <v>81</v>
      </c>
      <c r="W6855" t="s">
        <v>161</v>
      </c>
      <c r="X6855" t="s">
        <v>137</v>
      </c>
      <c r="Y6855" t="s">
        <v>273</v>
      </c>
      <c r="Z6855" t="s">
        <v>56</v>
      </c>
      <c r="AA6855" t="s">
        <v>46</v>
      </c>
      <c r="AB6855" t="s">
        <v>64</v>
      </c>
      <c r="AC6855" t="s">
        <v>127</v>
      </c>
      <c r="AD6855" t="s">
        <v>457</v>
      </c>
      <c r="AE6855" t="s">
        <v>380</v>
      </c>
      <c r="AF6855" t="s">
        <v>359</v>
      </c>
      <c r="AG6855" t="s">
        <v>830</v>
      </c>
      <c r="AH6855" t="s">
        <v>103</v>
      </c>
      <c r="AI6855" t="s">
        <v>81</v>
      </c>
      <c r="AJ6855" t="s">
        <v>1964</v>
      </c>
      <c r="AK6855" t="s">
        <v>108</v>
      </c>
      <c r="AL6855" t="s">
        <v>47</v>
      </c>
      <c r="AM6855" t="s">
        <v>122</v>
      </c>
      <c r="AN6855" t="s">
        <v>318</v>
      </c>
      <c r="AO6855" t="s">
        <v>73</v>
      </c>
    </row>
    <row r="6856" spans="1:41" hidden="1" x14ac:dyDescent="0.25">
      <c r="A6856" t="s">
        <v>28479</v>
      </c>
      <c r="B6856" t="s">
        <v>28480</v>
      </c>
      <c r="C6856" s="1" t="str">
        <f t="shared" si="432"/>
        <v>21:1066</v>
      </c>
      <c r="D6856" s="1" t="str">
        <f t="shared" si="433"/>
        <v>21:0125</v>
      </c>
      <c r="E6856" t="s">
        <v>28477</v>
      </c>
      <c r="F6856" t="s">
        <v>28481</v>
      </c>
      <c r="H6856">
        <v>51.901291999999998</v>
      </c>
      <c r="I6856">
        <v>-119.0885169</v>
      </c>
      <c r="J6856" s="1" t="str">
        <f t="shared" si="434"/>
        <v>NGR bulk stream sediment</v>
      </c>
      <c r="K6856" s="1" t="str">
        <f t="shared" si="435"/>
        <v>&lt;177 micron (NGR)</v>
      </c>
      <c r="L6856">
        <v>23</v>
      </c>
      <c r="M6856" t="s">
        <v>288</v>
      </c>
      <c r="N6856">
        <v>399</v>
      </c>
      <c r="O6856" t="s">
        <v>62</v>
      </c>
      <c r="P6856" t="s">
        <v>51</v>
      </c>
      <c r="Q6856" t="s">
        <v>1106</v>
      </c>
      <c r="R6856" t="s">
        <v>259</v>
      </c>
      <c r="S6856" t="s">
        <v>386</v>
      </c>
      <c r="T6856" t="s">
        <v>55</v>
      </c>
      <c r="U6856" t="s">
        <v>146</v>
      </c>
      <c r="V6856" t="s">
        <v>63</v>
      </c>
      <c r="W6856" t="s">
        <v>122</v>
      </c>
      <c r="X6856" t="s">
        <v>137</v>
      </c>
      <c r="Y6856" t="s">
        <v>273</v>
      </c>
      <c r="Z6856" t="s">
        <v>56</v>
      </c>
      <c r="AA6856" t="s">
        <v>46</v>
      </c>
      <c r="AB6856" t="s">
        <v>235</v>
      </c>
      <c r="AC6856" t="s">
        <v>175</v>
      </c>
      <c r="AD6856" t="s">
        <v>457</v>
      </c>
      <c r="AE6856" t="s">
        <v>380</v>
      </c>
      <c r="AF6856" t="s">
        <v>351</v>
      </c>
      <c r="AG6856" t="s">
        <v>860</v>
      </c>
      <c r="AH6856" t="s">
        <v>102</v>
      </c>
      <c r="AI6856" t="s">
        <v>47</v>
      </c>
      <c r="AJ6856" t="s">
        <v>983</v>
      </c>
      <c r="AK6856" t="s">
        <v>76</v>
      </c>
      <c r="AL6856" t="s">
        <v>47</v>
      </c>
      <c r="AM6856" t="s">
        <v>47</v>
      </c>
      <c r="AN6856" t="s">
        <v>780</v>
      </c>
      <c r="AO6856" t="s">
        <v>55</v>
      </c>
    </row>
    <row r="6857" spans="1:41" hidden="1" x14ac:dyDescent="0.25">
      <c r="A6857" t="s">
        <v>28482</v>
      </c>
      <c r="B6857" t="s">
        <v>28483</v>
      </c>
      <c r="C6857" s="1" t="str">
        <f t="shared" si="432"/>
        <v>21:1066</v>
      </c>
      <c r="D6857" s="1" t="str">
        <f t="shared" si="433"/>
        <v>21:0125</v>
      </c>
      <c r="E6857" t="s">
        <v>28484</v>
      </c>
      <c r="F6857" t="s">
        <v>28485</v>
      </c>
      <c r="H6857">
        <v>51.912956299999998</v>
      </c>
      <c r="I6857">
        <v>-119.0844201</v>
      </c>
      <c r="J6857" s="1" t="str">
        <f t="shared" si="434"/>
        <v>NGR bulk stream sediment</v>
      </c>
      <c r="K6857" s="1" t="str">
        <f t="shared" si="435"/>
        <v>&lt;177 micron (NGR)</v>
      </c>
      <c r="L6857">
        <v>23</v>
      </c>
      <c r="M6857" t="s">
        <v>71</v>
      </c>
      <c r="N6857">
        <v>400</v>
      </c>
      <c r="O6857" t="s">
        <v>62</v>
      </c>
      <c r="P6857" t="s">
        <v>47</v>
      </c>
      <c r="Q6857" t="s">
        <v>548</v>
      </c>
      <c r="R6857" t="s">
        <v>62</v>
      </c>
      <c r="S6857" t="s">
        <v>184</v>
      </c>
      <c r="T6857" t="s">
        <v>137</v>
      </c>
      <c r="U6857" t="s">
        <v>146</v>
      </c>
      <c r="V6857" t="s">
        <v>103</v>
      </c>
      <c r="W6857" t="s">
        <v>139</v>
      </c>
      <c r="X6857" t="s">
        <v>51</v>
      </c>
      <c r="Y6857" t="s">
        <v>290</v>
      </c>
      <c r="Z6857" t="s">
        <v>56</v>
      </c>
      <c r="AA6857" t="s">
        <v>46</v>
      </c>
      <c r="AB6857" t="s">
        <v>64</v>
      </c>
      <c r="AC6857" t="s">
        <v>225</v>
      </c>
      <c r="AD6857" t="s">
        <v>438</v>
      </c>
      <c r="AE6857" t="s">
        <v>380</v>
      </c>
      <c r="AF6857" t="s">
        <v>137</v>
      </c>
      <c r="AG6857" t="s">
        <v>330</v>
      </c>
      <c r="AH6857" t="s">
        <v>78</v>
      </c>
      <c r="AI6857" t="s">
        <v>87</v>
      </c>
      <c r="AJ6857" t="s">
        <v>209</v>
      </c>
      <c r="AK6857" t="s">
        <v>242</v>
      </c>
      <c r="AL6857" t="s">
        <v>47</v>
      </c>
      <c r="AM6857" t="s">
        <v>47</v>
      </c>
      <c r="AN6857" t="s">
        <v>543</v>
      </c>
      <c r="AO6857" t="s">
        <v>76</v>
      </c>
    </row>
    <row r="6858" spans="1:41" hidden="1" x14ac:dyDescent="0.25">
      <c r="A6858" t="s">
        <v>28486</v>
      </c>
      <c r="B6858" t="s">
        <v>28487</v>
      </c>
      <c r="C6858" s="1" t="str">
        <f t="shared" si="432"/>
        <v>21:1066</v>
      </c>
      <c r="D6858" s="1" t="str">
        <f t="shared" si="433"/>
        <v>21:0125</v>
      </c>
      <c r="E6858" t="s">
        <v>28488</v>
      </c>
      <c r="F6858" t="s">
        <v>28489</v>
      </c>
      <c r="H6858">
        <v>51.914311300000001</v>
      </c>
      <c r="I6858">
        <v>-119.050301</v>
      </c>
      <c r="J6858" s="1" t="str">
        <f t="shared" si="434"/>
        <v>NGR bulk stream sediment</v>
      </c>
      <c r="K6858" s="1" t="str">
        <f t="shared" si="435"/>
        <v>&lt;177 micron (NGR)</v>
      </c>
      <c r="L6858">
        <v>23</v>
      </c>
      <c r="M6858" t="s">
        <v>95</v>
      </c>
      <c r="N6858">
        <v>401</v>
      </c>
      <c r="O6858" t="s">
        <v>62</v>
      </c>
      <c r="P6858" t="s">
        <v>103</v>
      </c>
      <c r="Q6858" t="s">
        <v>481</v>
      </c>
      <c r="R6858" t="s">
        <v>62</v>
      </c>
      <c r="S6858" t="s">
        <v>386</v>
      </c>
      <c r="T6858" t="s">
        <v>55</v>
      </c>
      <c r="U6858" t="s">
        <v>391</v>
      </c>
      <c r="V6858" t="s">
        <v>79</v>
      </c>
      <c r="W6858" t="s">
        <v>173</v>
      </c>
      <c r="X6858" t="s">
        <v>330</v>
      </c>
      <c r="Y6858" t="s">
        <v>590</v>
      </c>
      <c r="Z6858" t="s">
        <v>84</v>
      </c>
      <c r="AA6858" t="s">
        <v>46</v>
      </c>
      <c r="AB6858" t="s">
        <v>47</v>
      </c>
      <c r="AC6858" t="s">
        <v>239</v>
      </c>
      <c r="AD6858" t="s">
        <v>226</v>
      </c>
      <c r="AE6858" t="s">
        <v>380</v>
      </c>
      <c r="AF6858" t="s">
        <v>150</v>
      </c>
      <c r="AG6858" t="s">
        <v>6192</v>
      </c>
      <c r="AH6858" t="s">
        <v>60</v>
      </c>
      <c r="AI6858" t="s">
        <v>63</v>
      </c>
      <c r="AJ6858" t="s">
        <v>10984</v>
      </c>
      <c r="AK6858" t="s">
        <v>108</v>
      </c>
      <c r="AL6858" t="s">
        <v>47</v>
      </c>
      <c r="AM6858" t="s">
        <v>122</v>
      </c>
      <c r="AN6858" t="s">
        <v>281</v>
      </c>
      <c r="AO6858" t="s">
        <v>197</v>
      </c>
    </row>
    <row r="6859" spans="1:41" hidden="1" x14ac:dyDescent="0.25">
      <c r="A6859" t="s">
        <v>28490</v>
      </c>
      <c r="B6859" t="s">
        <v>28491</v>
      </c>
      <c r="C6859" s="1" t="str">
        <f t="shared" si="432"/>
        <v>21:1066</v>
      </c>
      <c r="D6859" s="1" t="str">
        <f t="shared" si="433"/>
        <v>21:0125</v>
      </c>
      <c r="E6859" t="s">
        <v>28492</v>
      </c>
      <c r="F6859" t="s">
        <v>28493</v>
      </c>
      <c r="H6859">
        <v>51.952923599999998</v>
      </c>
      <c r="I6859">
        <v>-119.0333225</v>
      </c>
      <c r="J6859" s="1" t="str">
        <f t="shared" si="434"/>
        <v>NGR bulk stream sediment</v>
      </c>
      <c r="K6859" s="1" t="str">
        <f t="shared" si="435"/>
        <v>&lt;177 micron (NGR)</v>
      </c>
      <c r="L6859">
        <v>23</v>
      </c>
      <c r="M6859" t="s">
        <v>117</v>
      </c>
      <c r="N6859">
        <v>402</v>
      </c>
      <c r="O6859" t="s">
        <v>62</v>
      </c>
      <c r="P6859" t="s">
        <v>108</v>
      </c>
      <c r="Q6859" t="s">
        <v>698</v>
      </c>
      <c r="R6859" t="s">
        <v>62</v>
      </c>
      <c r="S6859" t="s">
        <v>236</v>
      </c>
      <c r="T6859" t="s">
        <v>51</v>
      </c>
      <c r="U6859" t="s">
        <v>344</v>
      </c>
      <c r="V6859" t="s">
        <v>78</v>
      </c>
      <c r="W6859" t="s">
        <v>64</v>
      </c>
      <c r="X6859" t="s">
        <v>103</v>
      </c>
      <c r="Y6859" t="s">
        <v>141</v>
      </c>
      <c r="Z6859" t="s">
        <v>56</v>
      </c>
      <c r="AA6859" t="s">
        <v>46</v>
      </c>
      <c r="AB6859" t="s">
        <v>61</v>
      </c>
      <c r="AC6859" t="s">
        <v>58</v>
      </c>
      <c r="AD6859" t="s">
        <v>146</v>
      </c>
      <c r="AE6859" t="s">
        <v>380</v>
      </c>
      <c r="AF6859" t="s">
        <v>224</v>
      </c>
      <c r="AG6859" t="s">
        <v>260</v>
      </c>
      <c r="AH6859" t="s">
        <v>87</v>
      </c>
      <c r="AI6859" t="s">
        <v>54</v>
      </c>
      <c r="AJ6859" t="s">
        <v>108</v>
      </c>
      <c r="AK6859" t="s">
        <v>128</v>
      </c>
      <c r="AL6859" t="s">
        <v>47</v>
      </c>
      <c r="AM6859" t="s">
        <v>47</v>
      </c>
      <c r="AN6859" t="s">
        <v>915</v>
      </c>
      <c r="AO6859" t="s">
        <v>103</v>
      </c>
    </row>
    <row r="6860" spans="1:41" hidden="1" x14ac:dyDescent="0.25">
      <c r="A6860" t="s">
        <v>28494</v>
      </c>
      <c r="B6860" t="s">
        <v>28495</v>
      </c>
      <c r="C6860" s="1" t="str">
        <f t="shared" si="432"/>
        <v>21:1066</v>
      </c>
      <c r="D6860" s="1" t="str">
        <f t="shared" si="433"/>
        <v>21:0125</v>
      </c>
      <c r="E6860" t="s">
        <v>28496</v>
      </c>
      <c r="F6860" t="s">
        <v>28497</v>
      </c>
      <c r="H6860">
        <v>51.951545000000003</v>
      </c>
      <c r="I6860">
        <v>-118.9673657</v>
      </c>
      <c r="J6860" s="1" t="str">
        <f t="shared" si="434"/>
        <v>NGR bulk stream sediment</v>
      </c>
      <c r="K6860" s="1" t="str">
        <f t="shared" si="435"/>
        <v>&lt;177 micron (NGR)</v>
      </c>
      <c r="L6860">
        <v>23</v>
      </c>
      <c r="M6860" t="s">
        <v>136</v>
      </c>
      <c r="N6860">
        <v>403</v>
      </c>
      <c r="O6860" t="s">
        <v>198</v>
      </c>
      <c r="P6860" t="s">
        <v>47</v>
      </c>
      <c r="Q6860" t="s">
        <v>646</v>
      </c>
      <c r="R6860" t="s">
        <v>270</v>
      </c>
      <c r="S6860" t="s">
        <v>284</v>
      </c>
      <c r="T6860" t="s">
        <v>55</v>
      </c>
      <c r="U6860" t="s">
        <v>320</v>
      </c>
      <c r="V6860" t="s">
        <v>122</v>
      </c>
      <c r="W6860" t="s">
        <v>81</v>
      </c>
      <c r="X6860" t="s">
        <v>127</v>
      </c>
      <c r="Y6860" t="s">
        <v>237</v>
      </c>
      <c r="Z6860" t="s">
        <v>199</v>
      </c>
      <c r="AA6860" t="s">
        <v>46</v>
      </c>
      <c r="AB6860" t="s">
        <v>110</v>
      </c>
      <c r="AC6860" t="s">
        <v>58</v>
      </c>
      <c r="AD6860" t="s">
        <v>226</v>
      </c>
      <c r="AE6860" t="s">
        <v>380</v>
      </c>
      <c r="AF6860" t="s">
        <v>137</v>
      </c>
      <c r="AG6860" t="s">
        <v>1324</v>
      </c>
      <c r="AH6860" t="s">
        <v>173</v>
      </c>
      <c r="AI6860" t="s">
        <v>130</v>
      </c>
      <c r="AJ6860" t="s">
        <v>8428</v>
      </c>
      <c r="AK6860" t="s">
        <v>50</v>
      </c>
      <c r="AL6860" t="s">
        <v>47</v>
      </c>
      <c r="AM6860" t="s">
        <v>122</v>
      </c>
      <c r="AN6860" t="s">
        <v>793</v>
      </c>
      <c r="AO6860" t="s">
        <v>209</v>
      </c>
    </row>
    <row r="6861" spans="1:41" hidden="1" x14ac:dyDescent="0.25">
      <c r="A6861" t="s">
        <v>28498</v>
      </c>
      <c r="B6861" t="s">
        <v>28499</v>
      </c>
      <c r="C6861" s="1" t="str">
        <f t="shared" si="432"/>
        <v>21:1066</v>
      </c>
      <c r="D6861" s="1" t="str">
        <f t="shared" si="433"/>
        <v>21:0125</v>
      </c>
      <c r="E6861" t="s">
        <v>28500</v>
      </c>
      <c r="F6861" t="s">
        <v>28501</v>
      </c>
      <c r="H6861">
        <v>51.956972</v>
      </c>
      <c r="I6861">
        <v>-118.9665555</v>
      </c>
      <c r="J6861" s="1" t="str">
        <f t="shared" si="434"/>
        <v>NGR bulk stream sediment</v>
      </c>
      <c r="K6861" s="1" t="str">
        <f t="shared" si="435"/>
        <v>&lt;177 micron (NGR)</v>
      </c>
      <c r="L6861">
        <v>23</v>
      </c>
      <c r="M6861" t="s">
        <v>157</v>
      </c>
      <c r="N6861">
        <v>404</v>
      </c>
      <c r="O6861" t="s">
        <v>62</v>
      </c>
      <c r="P6861" t="s">
        <v>103</v>
      </c>
      <c r="Q6861" t="s">
        <v>920</v>
      </c>
      <c r="R6861" t="s">
        <v>62</v>
      </c>
      <c r="S6861" t="s">
        <v>207</v>
      </c>
      <c r="T6861" t="s">
        <v>73</v>
      </c>
      <c r="U6861" t="s">
        <v>320</v>
      </c>
      <c r="V6861" t="s">
        <v>101</v>
      </c>
      <c r="W6861" t="s">
        <v>81</v>
      </c>
      <c r="X6861" t="s">
        <v>137</v>
      </c>
      <c r="Y6861" t="s">
        <v>507</v>
      </c>
      <c r="Z6861" t="s">
        <v>56</v>
      </c>
      <c r="AA6861" t="s">
        <v>46</v>
      </c>
      <c r="AB6861" t="s">
        <v>61</v>
      </c>
      <c r="AC6861" t="s">
        <v>175</v>
      </c>
      <c r="AD6861" t="s">
        <v>184</v>
      </c>
      <c r="AE6861" t="s">
        <v>380</v>
      </c>
      <c r="AF6861" t="s">
        <v>502</v>
      </c>
      <c r="AG6861" t="s">
        <v>1436</v>
      </c>
      <c r="AH6861" t="s">
        <v>63</v>
      </c>
      <c r="AI6861" t="s">
        <v>125</v>
      </c>
      <c r="AJ6861" t="s">
        <v>25693</v>
      </c>
      <c r="AK6861" t="s">
        <v>163</v>
      </c>
      <c r="AL6861" t="s">
        <v>47</v>
      </c>
      <c r="AM6861" t="s">
        <v>103</v>
      </c>
      <c r="AN6861" t="s">
        <v>215</v>
      </c>
      <c r="AO6861" t="s">
        <v>122</v>
      </c>
    </row>
    <row r="6862" spans="1:41" hidden="1" x14ac:dyDescent="0.25">
      <c r="A6862" t="s">
        <v>28502</v>
      </c>
      <c r="B6862" t="s">
        <v>28503</v>
      </c>
      <c r="C6862" s="1" t="str">
        <f t="shared" si="432"/>
        <v>21:1066</v>
      </c>
      <c r="D6862" s="1" t="str">
        <f t="shared" si="433"/>
        <v>21:0125</v>
      </c>
      <c r="E6862" t="s">
        <v>28504</v>
      </c>
      <c r="F6862" t="s">
        <v>28505</v>
      </c>
      <c r="H6862">
        <v>51.986884799999999</v>
      </c>
      <c r="I6862">
        <v>-118.987747</v>
      </c>
      <c r="J6862" s="1" t="str">
        <f t="shared" si="434"/>
        <v>NGR bulk stream sediment</v>
      </c>
      <c r="K6862" s="1" t="str">
        <f t="shared" si="435"/>
        <v>&lt;177 micron (NGR)</v>
      </c>
      <c r="L6862">
        <v>23</v>
      </c>
      <c r="M6862" t="s">
        <v>170</v>
      </c>
      <c r="N6862">
        <v>405</v>
      </c>
      <c r="O6862" t="s">
        <v>62</v>
      </c>
      <c r="P6862" t="s">
        <v>52</v>
      </c>
      <c r="Q6862" t="s">
        <v>543</v>
      </c>
      <c r="R6862" t="s">
        <v>62</v>
      </c>
      <c r="S6862" t="s">
        <v>284</v>
      </c>
      <c r="T6862" t="s">
        <v>58</v>
      </c>
      <c r="U6862" t="s">
        <v>226</v>
      </c>
      <c r="V6862" t="s">
        <v>125</v>
      </c>
      <c r="W6862" t="s">
        <v>79</v>
      </c>
      <c r="X6862" t="s">
        <v>55</v>
      </c>
      <c r="Y6862" t="s">
        <v>438</v>
      </c>
      <c r="Z6862" t="s">
        <v>56</v>
      </c>
      <c r="AA6862" t="s">
        <v>46</v>
      </c>
      <c r="AB6862" t="s">
        <v>185</v>
      </c>
      <c r="AC6862" t="s">
        <v>175</v>
      </c>
      <c r="AD6862" t="s">
        <v>532</v>
      </c>
      <c r="AE6862" t="s">
        <v>380</v>
      </c>
      <c r="AF6862" t="s">
        <v>108</v>
      </c>
      <c r="AG6862" t="s">
        <v>622</v>
      </c>
      <c r="AH6862" t="s">
        <v>182</v>
      </c>
      <c r="AI6862" t="s">
        <v>228</v>
      </c>
      <c r="AJ6862" t="s">
        <v>120</v>
      </c>
      <c r="AK6862" t="s">
        <v>66</v>
      </c>
      <c r="AL6862" t="s">
        <v>47</v>
      </c>
      <c r="AM6862" t="s">
        <v>52</v>
      </c>
      <c r="AN6862" t="s">
        <v>65</v>
      </c>
      <c r="AO6862" t="s">
        <v>51</v>
      </c>
    </row>
    <row r="6863" spans="1:41" hidden="1" x14ac:dyDescent="0.25">
      <c r="A6863" t="s">
        <v>28506</v>
      </c>
      <c r="B6863" t="s">
        <v>28507</v>
      </c>
      <c r="C6863" s="1" t="str">
        <f t="shared" si="432"/>
        <v>21:1066</v>
      </c>
      <c r="D6863" s="1" t="str">
        <f t="shared" si="433"/>
        <v>21:0125</v>
      </c>
      <c r="E6863" t="s">
        <v>28508</v>
      </c>
      <c r="F6863" t="s">
        <v>28509</v>
      </c>
      <c r="H6863">
        <v>51.978397800000003</v>
      </c>
      <c r="I6863">
        <v>-119.036546</v>
      </c>
      <c r="J6863" s="1" t="str">
        <f t="shared" si="434"/>
        <v>NGR bulk stream sediment</v>
      </c>
      <c r="K6863" s="1" t="str">
        <f t="shared" si="435"/>
        <v>&lt;177 micron (NGR)</v>
      </c>
      <c r="L6863">
        <v>23</v>
      </c>
      <c r="M6863" t="s">
        <v>180</v>
      </c>
      <c r="N6863">
        <v>406</v>
      </c>
      <c r="O6863" t="s">
        <v>62</v>
      </c>
      <c r="P6863" t="s">
        <v>122</v>
      </c>
      <c r="Q6863" t="s">
        <v>327</v>
      </c>
      <c r="R6863" t="s">
        <v>257</v>
      </c>
      <c r="S6863" t="s">
        <v>226</v>
      </c>
      <c r="T6863" t="s">
        <v>58</v>
      </c>
      <c r="U6863" t="s">
        <v>418</v>
      </c>
      <c r="V6863" t="s">
        <v>206</v>
      </c>
      <c r="W6863" t="s">
        <v>47</v>
      </c>
      <c r="X6863" t="s">
        <v>73</v>
      </c>
      <c r="Y6863" t="s">
        <v>240</v>
      </c>
      <c r="Z6863" t="s">
        <v>56</v>
      </c>
      <c r="AA6863" t="s">
        <v>46</v>
      </c>
      <c r="AB6863" t="s">
        <v>110</v>
      </c>
      <c r="AC6863" t="s">
        <v>175</v>
      </c>
      <c r="AD6863" t="s">
        <v>226</v>
      </c>
      <c r="AE6863" t="s">
        <v>380</v>
      </c>
      <c r="AF6863" t="s">
        <v>292</v>
      </c>
      <c r="AG6863" t="s">
        <v>621</v>
      </c>
      <c r="AH6863" t="s">
        <v>110</v>
      </c>
      <c r="AI6863" t="s">
        <v>61</v>
      </c>
      <c r="AJ6863" t="s">
        <v>3643</v>
      </c>
      <c r="AK6863" t="s">
        <v>55</v>
      </c>
      <c r="AL6863" t="s">
        <v>47</v>
      </c>
      <c r="AM6863" t="s">
        <v>47</v>
      </c>
      <c r="AN6863" t="s">
        <v>313</v>
      </c>
      <c r="AO6863" t="s">
        <v>108</v>
      </c>
    </row>
    <row r="6864" spans="1:41" hidden="1" x14ac:dyDescent="0.25">
      <c r="A6864" t="s">
        <v>28510</v>
      </c>
      <c r="B6864" t="s">
        <v>28511</v>
      </c>
      <c r="C6864" s="1" t="str">
        <f t="shared" si="432"/>
        <v>21:1066</v>
      </c>
      <c r="D6864" s="1" t="str">
        <f t="shared" si="433"/>
        <v>21:0125</v>
      </c>
      <c r="E6864" t="s">
        <v>28512</v>
      </c>
      <c r="F6864" t="s">
        <v>28513</v>
      </c>
      <c r="H6864">
        <v>51.985403300000002</v>
      </c>
      <c r="I6864">
        <v>-119.0868346</v>
      </c>
      <c r="J6864" s="1" t="str">
        <f t="shared" si="434"/>
        <v>NGR bulk stream sediment</v>
      </c>
      <c r="K6864" s="1" t="str">
        <f t="shared" si="435"/>
        <v>&lt;177 micron (NGR)</v>
      </c>
      <c r="L6864">
        <v>23</v>
      </c>
      <c r="M6864" t="s">
        <v>195</v>
      </c>
      <c r="N6864">
        <v>407</v>
      </c>
      <c r="O6864" t="s">
        <v>62</v>
      </c>
      <c r="P6864" t="s">
        <v>51</v>
      </c>
      <c r="Q6864" t="s">
        <v>97</v>
      </c>
      <c r="R6864" t="s">
        <v>64</v>
      </c>
      <c r="S6864" t="s">
        <v>237</v>
      </c>
      <c r="T6864" t="s">
        <v>52</v>
      </c>
      <c r="U6864" t="s">
        <v>144</v>
      </c>
      <c r="V6864" t="s">
        <v>63</v>
      </c>
      <c r="W6864" t="s">
        <v>105</v>
      </c>
      <c r="X6864" t="s">
        <v>330</v>
      </c>
      <c r="Y6864" t="s">
        <v>538</v>
      </c>
      <c r="Z6864" t="s">
        <v>56</v>
      </c>
      <c r="AA6864" t="s">
        <v>46</v>
      </c>
      <c r="AB6864" t="s">
        <v>87</v>
      </c>
      <c r="AC6864" t="s">
        <v>58</v>
      </c>
      <c r="AD6864" t="s">
        <v>184</v>
      </c>
      <c r="AE6864" t="s">
        <v>380</v>
      </c>
      <c r="AF6864" t="s">
        <v>392</v>
      </c>
      <c r="AG6864" t="s">
        <v>1436</v>
      </c>
      <c r="AH6864" t="s">
        <v>185</v>
      </c>
      <c r="AI6864" t="s">
        <v>47</v>
      </c>
      <c r="AJ6864" t="s">
        <v>2439</v>
      </c>
      <c r="AK6864" t="s">
        <v>58</v>
      </c>
      <c r="AL6864" t="s">
        <v>47</v>
      </c>
      <c r="AM6864" t="s">
        <v>47</v>
      </c>
      <c r="AN6864" t="s">
        <v>793</v>
      </c>
      <c r="AO6864" t="s">
        <v>108</v>
      </c>
    </row>
    <row r="6865" spans="1:41" hidden="1" x14ac:dyDescent="0.25">
      <c r="A6865" t="s">
        <v>28514</v>
      </c>
      <c r="B6865" t="s">
        <v>28515</v>
      </c>
      <c r="C6865" s="1" t="str">
        <f t="shared" si="432"/>
        <v>21:1066</v>
      </c>
      <c r="D6865" s="1" t="str">
        <f t="shared" si="433"/>
        <v>21:0125</v>
      </c>
      <c r="E6865" t="s">
        <v>28516</v>
      </c>
      <c r="F6865" t="s">
        <v>28517</v>
      </c>
      <c r="H6865">
        <v>51.969580999999998</v>
      </c>
      <c r="I6865">
        <v>-119.079967</v>
      </c>
      <c r="J6865" s="1" t="str">
        <f t="shared" si="434"/>
        <v>NGR bulk stream sediment</v>
      </c>
      <c r="K6865" s="1" t="str">
        <f t="shared" si="435"/>
        <v>&lt;177 micron (NGR)</v>
      </c>
      <c r="L6865">
        <v>23</v>
      </c>
      <c r="M6865" t="s">
        <v>205</v>
      </c>
      <c r="N6865">
        <v>408</v>
      </c>
      <c r="O6865" t="s">
        <v>62</v>
      </c>
      <c r="P6865" t="s">
        <v>47</v>
      </c>
      <c r="Q6865" t="s">
        <v>1780</v>
      </c>
      <c r="R6865" t="s">
        <v>62</v>
      </c>
      <c r="S6865" t="s">
        <v>89</v>
      </c>
      <c r="T6865" t="s">
        <v>52</v>
      </c>
      <c r="U6865" t="s">
        <v>418</v>
      </c>
      <c r="V6865" t="s">
        <v>81</v>
      </c>
      <c r="W6865" t="s">
        <v>47</v>
      </c>
      <c r="X6865" t="s">
        <v>85</v>
      </c>
      <c r="Y6865" t="s">
        <v>226</v>
      </c>
      <c r="Z6865" t="s">
        <v>84</v>
      </c>
      <c r="AA6865" t="s">
        <v>46</v>
      </c>
      <c r="AB6865" t="s">
        <v>64</v>
      </c>
      <c r="AC6865" t="s">
        <v>58</v>
      </c>
      <c r="AD6865" t="s">
        <v>146</v>
      </c>
      <c r="AE6865" t="s">
        <v>380</v>
      </c>
      <c r="AF6865" t="s">
        <v>359</v>
      </c>
      <c r="AG6865" t="s">
        <v>876</v>
      </c>
      <c r="AH6865" t="s">
        <v>63</v>
      </c>
      <c r="AI6865" t="s">
        <v>173</v>
      </c>
      <c r="AJ6865" t="s">
        <v>24631</v>
      </c>
      <c r="AK6865" t="s">
        <v>55</v>
      </c>
      <c r="AL6865" t="s">
        <v>47</v>
      </c>
      <c r="AM6865" t="s">
        <v>122</v>
      </c>
      <c r="AN6865" t="s">
        <v>385</v>
      </c>
      <c r="AO6865" t="s">
        <v>76</v>
      </c>
    </row>
    <row r="6866" spans="1:41" hidden="1" x14ac:dyDescent="0.25">
      <c r="A6866" t="s">
        <v>28518</v>
      </c>
      <c r="B6866" t="s">
        <v>28519</v>
      </c>
      <c r="C6866" s="1" t="str">
        <f t="shared" si="432"/>
        <v>21:1066</v>
      </c>
      <c r="D6866" s="1" t="str">
        <f t="shared" si="433"/>
        <v>21:0125</v>
      </c>
      <c r="E6866" t="s">
        <v>28520</v>
      </c>
      <c r="F6866" t="s">
        <v>28521</v>
      </c>
      <c r="H6866">
        <v>51.935783800000003</v>
      </c>
      <c r="I6866">
        <v>-119.0852055</v>
      </c>
      <c r="J6866" s="1" t="str">
        <f t="shared" si="434"/>
        <v>NGR bulk stream sediment</v>
      </c>
      <c r="K6866" s="1" t="str">
        <f t="shared" si="435"/>
        <v>&lt;177 micron (NGR)</v>
      </c>
      <c r="L6866">
        <v>23</v>
      </c>
      <c r="M6866" t="s">
        <v>214</v>
      </c>
      <c r="N6866">
        <v>409</v>
      </c>
      <c r="O6866" t="s">
        <v>257</v>
      </c>
      <c r="P6866" t="s">
        <v>122</v>
      </c>
      <c r="Q6866" t="s">
        <v>468</v>
      </c>
      <c r="R6866" t="s">
        <v>266</v>
      </c>
      <c r="S6866" t="s">
        <v>237</v>
      </c>
      <c r="T6866" t="s">
        <v>137</v>
      </c>
      <c r="U6866" t="s">
        <v>358</v>
      </c>
      <c r="V6866" t="s">
        <v>455</v>
      </c>
      <c r="W6866" t="s">
        <v>125</v>
      </c>
      <c r="X6866" t="s">
        <v>137</v>
      </c>
      <c r="Y6866" t="s">
        <v>183</v>
      </c>
      <c r="Z6866" t="s">
        <v>56</v>
      </c>
      <c r="AA6866" t="s">
        <v>46</v>
      </c>
      <c r="AB6866" t="s">
        <v>235</v>
      </c>
      <c r="AC6866" t="s">
        <v>217</v>
      </c>
      <c r="AD6866" t="s">
        <v>438</v>
      </c>
      <c r="AE6866" t="s">
        <v>380</v>
      </c>
      <c r="AF6866" t="s">
        <v>163</v>
      </c>
      <c r="AG6866" t="s">
        <v>615</v>
      </c>
      <c r="AH6866" t="s">
        <v>61</v>
      </c>
      <c r="AI6866" t="s">
        <v>235</v>
      </c>
      <c r="AJ6866" t="s">
        <v>2758</v>
      </c>
      <c r="AK6866" t="s">
        <v>9308</v>
      </c>
      <c r="AL6866" t="s">
        <v>47</v>
      </c>
      <c r="AM6866" t="s">
        <v>122</v>
      </c>
      <c r="AN6866" t="s">
        <v>65</v>
      </c>
      <c r="AO6866" t="s">
        <v>137</v>
      </c>
    </row>
    <row r="6867" spans="1:41" hidden="1" x14ac:dyDescent="0.25">
      <c r="A6867" t="s">
        <v>28522</v>
      </c>
      <c r="B6867" t="s">
        <v>28523</v>
      </c>
      <c r="C6867" s="1" t="str">
        <f t="shared" si="432"/>
        <v>21:1066</v>
      </c>
      <c r="D6867" s="1" t="str">
        <f t="shared" si="433"/>
        <v>21:0125</v>
      </c>
      <c r="E6867" t="s">
        <v>28524</v>
      </c>
      <c r="F6867" t="s">
        <v>28525</v>
      </c>
      <c r="H6867">
        <v>51.957120600000003</v>
      </c>
      <c r="I6867">
        <v>-119.0974951</v>
      </c>
      <c r="J6867" s="1" t="str">
        <f t="shared" si="434"/>
        <v>NGR bulk stream sediment</v>
      </c>
      <c r="K6867" s="1" t="str">
        <f t="shared" si="435"/>
        <v>&lt;177 micron (NGR)</v>
      </c>
      <c r="L6867">
        <v>23</v>
      </c>
      <c r="M6867" t="s">
        <v>223</v>
      </c>
      <c r="N6867">
        <v>410</v>
      </c>
      <c r="O6867" t="s">
        <v>62</v>
      </c>
      <c r="P6867" t="s">
        <v>103</v>
      </c>
      <c r="Q6867" t="s">
        <v>119</v>
      </c>
      <c r="R6867" t="s">
        <v>151</v>
      </c>
      <c r="S6867" t="s">
        <v>695</v>
      </c>
      <c r="T6867" t="s">
        <v>52</v>
      </c>
      <c r="U6867" t="s">
        <v>100</v>
      </c>
      <c r="V6867" t="s">
        <v>72</v>
      </c>
      <c r="W6867" t="s">
        <v>101</v>
      </c>
      <c r="X6867" t="s">
        <v>55</v>
      </c>
      <c r="Y6867" t="s">
        <v>184</v>
      </c>
      <c r="Z6867" t="s">
        <v>84</v>
      </c>
      <c r="AA6867" t="s">
        <v>46</v>
      </c>
      <c r="AB6867" t="s">
        <v>235</v>
      </c>
      <c r="AC6867" t="s">
        <v>175</v>
      </c>
      <c r="AD6867" t="s">
        <v>431</v>
      </c>
      <c r="AE6867" t="s">
        <v>380</v>
      </c>
      <c r="AF6867" t="s">
        <v>143</v>
      </c>
      <c r="AG6867" t="s">
        <v>3945</v>
      </c>
      <c r="AH6867" t="s">
        <v>185</v>
      </c>
      <c r="AI6867" t="s">
        <v>101</v>
      </c>
      <c r="AJ6867" t="s">
        <v>5044</v>
      </c>
      <c r="AK6867" t="s">
        <v>58</v>
      </c>
      <c r="AL6867" t="s">
        <v>47</v>
      </c>
      <c r="AM6867" t="s">
        <v>47</v>
      </c>
      <c r="AN6867" t="s">
        <v>673</v>
      </c>
      <c r="AO6867" t="s">
        <v>55</v>
      </c>
    </row>
    <row r="6868" spans="1:41" hidden="1" x14ac:dyDescent="0.25">
      <c r="A6868" t="s">
        <v>28526</v>
      </c>
      <c r="B6868" t="s">
        <v>28527</v>
      </c>
      <c r="C6868" s="1" t="str">
        <f t="shared" si="432"/>
        <v>21:1066</v>
      </c>
      <c r="D6868" s="1" t="str">
        <f t="shared" si="433"/>
        <v>21:0125</v>
      </c>
      <c r="E6868" t="s">
        <v>28528</v>
      </c>
      <c r="F6868" t="s">
        <v>28529</v>
      </c>
      <c r="H6868">
        <v>51.948576699999997</v>
      </c>
      <c r="I6868">
        <v>-119.0945188</v>
      </c>
      <c r="J6868" s="1" t="str">
        <f t="shared" si="434"/>
        <v>NGR bulk stream sediment</v>
      </c>
      <c r="K6868" s="1" t="str">
        <f t="shared" si="435"/>
        <v>&lt;177 micron (NGR)</v>
      </c>
      <c r="L6868">
        <v>23</v>
      </c>
      <c r="M6868" t="s">
        <v>233</v>
      </c>
      <c r="N6868">
        <v>411</v>
      </c>
      <c r="O6868" t="s">
        <v>198</v>
      </c>
      <c r="P6868" t="s">
        <v>50</v>
      </c>
      <c r="Q6868" t="s">
        <v>1157</v>
      </c>
      <c r="R6868" t="s">
        <v>46</v>
      </c>
      <c r="S6868" t="s">
        <v>399</v>
      </c>
      <c r="T6868" t="s">
        <v>137</v>
      </c>
      <c r="U6868" t="s">
        <v>104</v>
      </c>
      <c r="V6868" t="s">
        <v>139</v>
      </c>
      <c r="W6868" t="s">
        <v>235</v>
      </c>
      <c r="X6868" t="s">
        <v>51</v>
      </c>
      <c r="Y6868" t="s">
        <v>80</v>
      </c>
      <c r="Z6868" t="s">
        <v>56</v>
      </c>
      <c r="AA6868" t="s">
        <v>46</v>
      </c>
      <c r="AB6868" t="s">
        <v>235</v>
      </c>
      <c r="AC6868" t="s">
        <v>58</v>
      </c>
      <c r="AD6868" t="s">
        <v>226</v>
      </c>
      <c r="AE6868" t="s">
        <v>380</v>
      </c>
      <c r="AF6868" t="s">
        <v>137</v>
      </c>
      <c r="AG6868" t="s">
        <v>260</v>
      </c>
      <c r="AH6868" t="s">
        <v>110</v>
      </c>
      <c r="AI6868" t="s">
        <v>54</v>
      </c>
      <c r="AJ6868" t="s">
        <v>127</v>
      </c>
      <c r="AK6868" t="s">
        <v>209</v>
      </c>
      <c r="AL6868" t="s">
        <v>47</v>
      </c>
      <c r="AM6868" t="s">
        <v>47</v>
      </c>
      <c r="AN6868" t="s">
        <v>638</v>
      </c>
      <c r="AO6868" t="s">
        <v>103</v>
      </c>
    </row>
    <row r="6869" spans="1:41" hidden="1" x14ac:dyDescent="0.25">
      <c r="A6869" t="s">
        <v>28530</v>
      </c>
      <c r="B6869" t="s">
        <v>28531</v>
      </c>
      <c r="C6869" s="1" t="str">
        <f t="shared" si="432"/>
        <v>21:1066</v>
      </c>
      <c r="D6869" s="1" t="str">
        <f t="shared" si="433"/>
        <v>21:0125</v>
      </c>
      <c r="E6869" t="s">
        <v>28532</v>
      </c>
      <c r="F6869" t="s">
        <v>28533</v>
      </c>
      <c r="H6869">
        <v>51.635781399999999</v>
      </c>
      <c r="I6869">
        <v>-118.9455385</v>
      </c>
      <c r="J6869" s="1" t="str">
        <f t="shared" si="434"/>
        <v>NGR bulk stream sediment</v>
      </c>
      <c r="K6869" s="1" t="str">
        <f t="shared" si="435"/>
        <v>&lt;177 micron (NGR)</v>
      </c>
      <c r="L6869">
        <v>23</v>
      </c>
      <c r="M6869" t="s">
        <v>248</v>
      </c>
      <c r="N6869">
        <v>412</v>
      </c>
      <c r="O6869" t="s">
        <v>62</v>
      </c>
      <c r="P6869" t="s">
        <v>47</v>
      </c>
      <c r="Q6869" t="s">
        <v>234</v>
      </c>
      <c r="R6869" t="s">
        <v>64</v>
      </c>
      <c r="S6869" t="s">
        <v>284</v>
      </c>
      <c r="T6869" t="s">
        <v>137</v>
      </c>
      <c r="U6869" t="s">
        <v>146</v>
      </c>
      <c r="V6869" t="s">
        <v>125</v>
      </c>
      <c r="W6869" t="s">
        <v>257</v>
      </c>
      <c r="X6869" t="s">
        <v>127</v>
      </c>
      <c r="Y6869" t="s">
        <v>438</v>
      </c>
      <c r="Z6869" t="s">
        <v>61</v>
      </c>
      <c r="AA6869" t="s">
        <v>46</v>
      </c>
      <c r="AB6869" t="s">
        <v>81</v>
      </c>
      <c r="AC6869" t="s">
        <v>58</v>
      </c>
      <c r="AD6869" t="s">
        <v>146</v>
      </c>
      <c r="AE6869" t="s">
        <v>380</v>
      </c>
      <c r="AF6869" t="s">
        <v>85</v>
      </c>
      <c r="AG6869" t="s">
        <v>792</v>
      </c>
      <c r="AH6869" t="s">
        <v>79</v>
      </c>
      <c r="AI6869" t="s">
        <v>60</v>
      </c>
      <c r="AJ6869" t="s">
        <v>24209</v>
      </c>
      <c r="AK6869" t="s">
        <v>85</v>
      </c>
      <c r="AL6869" t="s">
        <v>47</v>
      </c>
      <c r="AM6869" t="s">
        <v>73</v>
      </c>
      <c r="AN6869" t="s">
        <v>385</v>
      </c>
      <c r="AO6869" t="s">
        <v>306</v>
      </c>
    </row>
    <row r="6870" spans="1:41" hidden="1" x14ac:dyDescent="0.25">
      <c r="A6870" t="s">
        <v>28534</v>
      </c>
      <c r="B6870" t="s">
        <v>28535</v>
      </c>
      <c r="C6870" s="1" t="str">
        <f t="shared" si="432"/>
        <v>21:1066</v>
      </c>
      <c r="D6870" s="1" t="str">
        <f t="shared" si="433"/>
        <v>21:0125</v>
      </c>
      <c r="E6870" t="s">
        <v>28536</v>
      </c>
      <c r="F6870" t="s">
        <v>28537</v>
      </c>
      <c r="H6870">
        <v>51.631289700000004</v>
      </c>
      <c r="I6870">
        <v>-118.9506497</v>
      </c>
      <c r="J6870" s="1" t="str">
        <f t="shared" si="434"/>
        <v>NGR bulk stream sediment</v>
      </c>
      <c r="K6870" s="1" t="str">
        <f t="shared" si="435"/>
        <v>&lt;177 micron (NGR)</v>
      </c>
      <c r="L6870">
        <v>23</v>
      </c>
      <c r="M6870" t="s">
        <v>256</v>
      </c>
      <c r="N6870">
        <v>413</v>
      </c>
      <c r="O6870" t="s">
        <v>57</v>
      </c>
      <c r="P6870" t="s">
        <v>47</v>
      </c>
      <c r="Q6870" t="s">
        <v>492</v>
      </c>
      <c r="R6870" t="s">
        <v>493</v>
      </c>
      <c r="S6870" t="s">
        <v>171</v>
      </c>
      <c r="T6870" t="s">
        <v>52</v>
      </c>
      <c r="U6870" t="s">
        <v>226</v>
      </c>
      <c r="V6870" t="s">
        <v>139</v>
      </c>
      <c r="W6870" t="s">
        <v>122</v>
      </c>
      <c r="X6870" t="s">
        <v>76</v>
      </c>
      <c r="Y6870" t="s">
        <v>237</v>
      </c>
      <c r="Z6870" t="s">
        <v>185</v>
      </c>
      <c r="AA6870" t="s">
        <v>46</v>
      </c>
      <c r="AB6870" t="s">
        <v>81</v>
      </c>
      <c r="AC6870" t="s">
        <v>98</v>
      </c>
      <c r="AD6870" t="s">
        <v>184</v>
      </c>
      <c r="AE6870" t="s">
        <v>380</v>
      </c>
      <c r="AF6870" t="s">
        <v>108</v>
      </c>
      <c r="AG6870" t="s">
        <v>1365</v>
      </c>
      <c r="AH6870" t="s">
        <v>110</v>
      </c>
      <c r="AI6870" t="s">
        <v>102</v>
      </c>
      <c r="AJ6870" t="s">
        <v>28538</v>
      </c>
      <c r="AK6870" t="s">
        <v>108</v>
      </c>
      <c r="AL6870" t="s">
        <v>47</v>
      </c>
      <c r="AM6870" t="s">
        <v>51</v>
      </c>
      <c r="AN6870" t="s">
        <v>289</v>
      </c>
      <c r="AO6870" t="s">
        <v>49</v>
      </c>
    </row>
    <row r="6871" spans="1:41" hidden="1" x14ac:dyDescent="0.25">
      <c r="A6871" t="s">
        <v>28539</v>
      </c>
      <c r="B6871" t="s">
        <v>28540</v>
      </c>
      <c r="C6871" s="1" t="str">
        <f t="shared" si="432"/>
        <v>21:1066</v>
      </c>
      <c r="D6871" s="1" t="str">
        <f t="shared" si="433"/>
        <v>21:0125</v>
      </c>
      <c r="E6871" t="s">
        <v>28541</v>
      </c>
      <c r="F6871" t="s">
        <v>28542</v>
      </c>
      <c r="H6871">
        <v>51.632664499999997</v>
      </c>
      <c r="I6871">
        <v>-118.9393214</v>
      </c>
      <c r="J6871" s="1" t="str">
        <f t="shared" si="434"/>
        <v>NGR bulk stream sediment</v>
      </c>
      <c r="K6871" s="1" t="str">
        <f t="shared" si="435"/>
        <v>&lt;177 micron (NGR)</v>
      </c>
      <c r="L6871">
        <v>23</v>
      </c>
      <c r="M6871" t="s">
        <v>265</v>
      </c>
      <c r="N6871">
        <v>414</v>
      </c>
      <c r="O6871" t="s">
        <v>62</v>
      </c>
      <c r="P6871" t="s">
        <v>47</v>
      </c>
      <c r="Q6871" t="s">
        <v>2563</v>
      </c>
      <c r="R6871" t="s">
        <v>227</v>
      </c>
      <c r="S6871" t="s">
        <v>275</v>
      </c>
      <c r="T6871" t="s">
        <v>82</v>
      </c>
      <c r="U6871" t="s">
        <v>725</v>
      </c>
      <c r="V6871" t="s">
        <v>101</v>
      </c>
      <c r="W6871" t="s">
        <v>270</v>
      </c>
      <c r="X6871" t="s">
        <v>217</v>
      </c>
      <c r="Y6871" t="s">
        <v>6283</v>
      </c>
      <c r="Z6871" t="s">
        <v>64</v>
      </c>
      <c r="AA6871" t="s">
        <v>46</v>
      </c>
      <c r="AB6871" t="s">
        <v>185</v>
      </c>
      <c r="AC6871" t="s">
        <v>190</v>
      </c>
      <c r="AD6871" t="s">
        <v>344</v>
      </c>
      <c r="AE6871" t="s">
        <v>380</v>
      </c>
      <c r="AF6871" t="s">
        <v>66</v>
      </c>
      <c r="AG6871" t="s">
        <v>2158</v>
      </c>
      <c r="AH6871" t="s">
        <v>164</v>
      </c>
      <c r="AI6871" t="s">
        <v>151</v>
      </c>
      <c r="AJ6871" t="s">
        <v>28543</v>
      </c>
      <c r="AK6871" t="s">
        <v>85</v>
      </c>
      <c r="AL6871" t="s">
        <v>47</v>
      </c>
      <c r="AM6871" t="s">
        <v>73</v>
      </c>
      <c r="AN6871" t="s">
        <v>138</v>
      </c>
      <c r="AO6871" t="s">
        <v>49</v>
      </c>
    </row>
    <row r="6872" spans="1:41" hidden="1" x14ac:dyDescent="0.25">
      <c r="A6872" t="s">
        <v>28544</v>
      </c>
      <c r="B6872" t="s">
        <v>28545</v>
      </c>
      <c r="C6872" s="1" t="str">
        <f t="shared" si="432"/>
        <v>21:1066</v>
      </c>
      <c r="D6872" s="1" t="str">
        <f t="shared" si="433"/>
        <v>21:0125</v>
      </c>
      <c r="E6872" t="s">
        <v>28546</v>
      </c>
      <c r="F6872" t="s">
        <v>28547</v>
      </c>
      <c r="H6872">
        <v>51.582689899999998</v>
      </c>
      <c r="I6872">
        <v>-118.9270606</v>
      </c>
      <c r="J6872" s="1" t="str">
        <f t="shared" si="434"/>
        <v>NGR bulk stream sediment</v>
      </c>
      <c r="K6872" s="1" t="str">
        <f t="shared" si="435"/>
        <v>&lt;177 micron (NGR)</v>
      </c>
      <c r="L6872">
        <v>24</v>
      </c>
      <c r="M6872" t="s">
        <v>45</v>
      </c>
      <c r="N6872">
        <v>415</v>
      </c>
      <c r="O6872" t="s">
        <v>62</v>
      </c>
      <c r="P6872" t="s">
        <v>51</v>
      </c>
      <c r="Q6872" t="s">
        <v>74</v>
      </c>
      <c r="R6872" t="s">
        <v>73</v>
      </c>
      <c r="S6872" t="s">
        <v>935</v>
      </c>
      <c r="T6872" t="s">
        <v>76</v>
      </c>
      <c r="U6872" t="s">
        <v>237</v>
      </c>
      <c r="V6872" t="s">
        <v>78</v>
      </c>
      <c r="W6872" t="s">
        <v>173</v>
      </c>
      <c r="X6872" t="s">
        <v>209</v>
      </c>
      <c r="Y6872" t="s">
        <v>6211</v>
      </c>
      <c r="Z6872" t="s">
        <v>63</v>
      </c>
      <c r="AA6872" t="s">
        <v>46</v>
      </c>
      <c r="AB6872" t="s">
        <v>61</v>
      </c>
      <c r="AC6872" t="s">
        <v>59</v>
      </c>
      <c r="AD6872" t="s">
        <v>126</v>
      </c>
      <c r="AE6872" t="s">
        <v>380</v>
      </c>
      <c r="AF6872" t="s">
        <v>58</v>
      </c>
      <c r="AG6872" t="s">
        <v>397</v>
      </c>
      <c r="AH6872" t="s">
        <v>81</v>
      </c>
      <c r="AI6872" t="s">
        <v>292</v>
      </c>
      <c r="AJ6872" t="s">
        <v>8374</v>
      </c>
      <c r="AK6872" t="s">
        <v>66</v>
      </c>
      <c r="AL6872" t="s">
        <v>47</v>
      </c>
      <c r="AM6872" t="s">
        <v>137</v>
      </c>
      <c r="AN6872" t="s">
        <v>487</v>
      </c>
      <c r="AO6872" t="s">
        <v>269</v>
      </c>
    </row>
    <row r="6873" spans="1:41" hidden="1" x14ac:dyDescent="0.25">
      <c r="A6873" t="s">
        <v>28548</v>
      </c>
      <c r="B6873" t="s">
        <v>28549</v>
      </c>
      <c r="C6873" s="1" t="str">
        <f t="shared" si="432"/>
        <v>21:1066</v>
      </c>
      <c r="D6873" s="1" t="str">
        <f t="shared" si="433"/>
        <v>21:0125</v>
      </c>
      <c r="E6873" t="s">
        <v>28550</v>
      </c>
      <c r="F6873" t="s">
        <v>28551</v>
      </c>
      <c r="H6873">
        <v>51.587400600000002</v>
      </c>
      <c r="I6873">
        <v>-118.8867937</v>
      </c>
      <c r="J6873" s="1" t="str">
        <f t="shared" si="434"/>
        <v>NGR bulk stream sediment</v>
      </c>
      <c r="K6873" s="1" t="str">
        <f t="shared" si="435"/>
        <v>&lt;177 micron (NGR)</v>
      </c>
      <c r="L6873">
        <v>24</v>
      </c>
      <c r="M6873" t="s">
        <v>280</v>
      </c>
      <c r="N6873">
        <v>416</v>
      </c>
      <c r="O6873" t="s">
        <v>101</v>
      </c>
      <c r="P6873" t="s">
        <v>47</v>
      </c>
      <c r="Q6873" t="s">
        <v>765</v>
      </c>
      <c r="R6873" t="s">
        <v>118</v>
      </c>
      <c r="S6873" t="s">
        <v>391</v>
      </c>
      <c r="T6873" t="s">
        <v>99</v>
      </c>
      <c r="U6873" t="s">
        <v>695</v>
      </c>
      <c r="V6873" t="s">
        <v>173</v>
      </c>
      <c r="W6873" t="s">
        <v>182</v>
      </c>
      <c r="X6873" t="s">
        <v>55</v>
      </c>
      <c r="Y6873" t="s">
        <v>597</v>
      </c>
      <c r="Z6873" t="s">
        <v>53</v>
      </c>
      <c r="AA6873" t="s">
        <v>46</v>
      </c>
      <c r="AB6873" t="s">
        <v>149</v>
      </c>
      <c r="AC6873" t="s">
        <v>239</v>
      </c>
      <c r="AD6873" t="s">
        <v>344</v>
      </c>
      <c r="AE6873" t="s">
        <v>84</v>
      </c>
      <c r="AF6873" t="s">
        <v>127</v>
      </c>
      <c r="AG6873" t="s">
        <v>1987</v>
      </c>
      <c r="AH6873" t="s">
        <v>129</v>
      </c>
      <c r="AI6873" t="s">
        <v>47</v>
      </c>
      <c r="AJ6873" t="s">
        <v>293</v>
      </c>
      <c r="AK6873" t="s">
        <v>260</v>
      </c>
      <c r="AL6873" t="s">
        <v>47</v>
      </c>
      <c r="AM6873" t="s">
        <v>47</v>
      </c>
      <c r="AN6873" t="s">
        <v>807</v>
      </c>
      <c r="AO6873" t="s">
        <v>175</v>
      </c>
    </row>
    <row r="6874" spans="1:41" hidden="1" x14ac:dyDescent="0.25">
      <c r="A6874" t="s">
        <v>28552</v>
      </c>
      <c r="B6874" t="s">
        <v>28553</v>
      </c>
      <c r="C6874" s="1" t="str">
        <f t="shared" si="432"/>
        <v>21:1066</v>
      </c>
      <c r="D6874" s="1" t="str">
        <f t="shared" si="433"/>
        <v>21:0125</v>
      </c>
      <c r="E6874" t="s">
        <v>28550</v>
      </c>
      <c r="F6874" t="s">
        <v>28554</v>
      </c>
      <c r="H6874">
        <v>51.587400600000002</v>
      </c>
      <c r="I6874">
        <v>-118.8867937</v>
      </c>
      <c r="J6874" s="1" t="str">
        <f t="shared" si="434"/>
        <v>NGR bulk stream sediment</v>
      </c>
      <c r="K6874" s="1" t="str">
        <f t="shared" si="435"/>
        <v>&lt;177 micron (NGR)</v>
      </c>
      <c r="L6874">
        <v>24</v>
      </c>
      <c r="M6874" t="s">
        <v>288</v>
      </c>
      <c r="N6874">
        <v>417</v>
      </c>
      <c r="O6874" t="s">
        <v>87</v>
      </c>
      <c r="P6874" t="s">
        <v>47</v>
      </c>
      <c r="Q6874" t="s">
        <v>1157</v>
      </c>
      <c r="R6874" t="s">
        <v>129</v>
      </c>
      <c r="S6874" t="s">
        <v>543</v>
      </c>
      <c r="T6874" t="s">
        <v>59</v>
      </c>
      <c r="U6874" t="s">
        <v>543</v>
      </c>
      <c r="V6874" t="s">
        <v>130</v>
      </c>
      <c r="W6874" t="s">
        <v>292</v>
      </c>
      <c r="X6874" t="s">
        <v>85</v>
      </c>
      <c r="Y6874" t="s">
        <v>226</v>
      </c>
      <c r="Z6874" t="s">
        <v>62</v>
      </c>
      <c r="AA6874" t="s">
        <v>46</v>
      </c>
      <c r="AB6874" t="s">
        <v>149</v>
      </c>
      <c r="AC6874" t="s">
        <v>98</v>
      </c>
      <c r="AD6874" t="s">
        <v>77</v>
      </c>
      <c r="AE6874" t="s">
        <v>199</v>
      </c>
      <c r="AF6874" t="s">
        <v>267</v>
      </c>
      <c r="AG6874" t="s">
        <v>2219</v>
      </c>
      <c r="AH6874" t="s">
        <v>129</v>
      </c>
      <c r="AI6874" t="s">
        <v>81</v>
      </c>
      <c r="AJ6874" t="s">
        <v>1366</v>
      </c>
      <c r="AK6874" t="s">
        <v>392</v>
      </c>
      <c r="AL6874" t="s">
        <v>47</v>
      </c>
      <c r="AM6874" t="s">
        <v>122</v>
      </c>
      <c r="AN6874" t="s">
        <v>548</v>
      </c>
      <c r="AO6874" t="s">
        <v>58</v>
      </c>
    </row>
    <row r="6875" spans="1:41" hidden="1" x14ac:dyDescent="0.25">
      <c r="A6875" t="s">
        <v>28555</v>
      </c>
      <c r="B6875" t="s">
        <v>28556</v>
      </c>
      <c r="C6875" s="1" t="str">
        <f t="shared" si="432"/>
        <v>21:1066</v>
      </c>
      <c r="D6875" s="1" t="str">
        <f t="shared" si="433"/>
        <v>21:0125</v>
      </c>
      <c r="E6875" t="s">
        <v>28557</v>
      </c>
      <c r="F6875" t="s">
        <v>28558</v>
      </c>
      <c r="H6875">
        <v>51.606268100000001</v>
      </c>
      <c r="I6875">
        <v>-118.8935839</v>
      </c>
      <c r="J6875" s="1" t="str">
        <f t="shared" si="434"/>
        <v>NGR bulk stream sediment</v>
      </c>
      <c r="K6875" s="1" t="str">
        <f t="shared" si="435"/>
        <v>&lt;177 micron (NGR)</v>
      </c>
      <c r="L6875">
        <v>24</v>
      </c>
      <c r="M6875" t="s">
        <v>71</v>
      </c>
      <c r="N6875">
        <v>418</v>
      </c>
      <c r="O6875" t="s">
        <v>149</v>
      </c>
      <c r="P6875" t="s">
        <v>47</v>
      </c>
      <c r="Q6875" t="s">
        <v>487</v>
      </c>
      <c r="R6875" t="s">
        <v>206</v>
      </c>
      <c r="S6875" t="s">
        <v>152</v>
      </c>
      <c r="T6875" t="s">
        <v>175</v>
      </c>
      <c r="U6875" t="s">
        <v>638</v>
      </c>
      <c r="V6875" t="s">
        <v>257</v>
      </c>
      <c r="W6875" t="s">
        <v>128</v>
      </c>
      <c r="X6875" t="s">
        <v>50</v>
      </c>
      <c r="Y6875" t="s">
        <v>5767</v>
      </c>
      <c r="Z6875" t="s">
        <v>110</v>
      </c>
      <c r="AA6875" t="s">
        <v>46</v>
      </c>
      <c r="AB6875" t="s">
        <v>64</v>
      </c>
      <c r="AC6875" t="s">
        <v>475</v>
      </c>
      <c r="AD6875" t="s">
        <v>829</v>
      </c>
      <c r="AE6875" t="s">
        <v>56</v>
      </c>
      <c r="AF6875" t="s">
        <v>66</v>
      </c>
      <c r="AG6875" t="s">
        <v>837</v>
      </c>
      <c r="AH6875" t="s">
        <v>188</v>
      </c>
      <c r="AI6875" t="s">
        <v>455</v>
      </c>
      <c r="AJ6875" t="s">
        <v>23387</v>
      </c>
      <c r="AK6875" t="s">
        <v>55</v>
      </c>
      <c r="AL6875" t="s">
        <v>122</v>
      </c>
      <c r="AM6875" t="s">
        <v>73</v>
      </c>
      <c r="AN6875" t="s">
        <v>513</v>
      </c>
      <c r="AO6875" t="s">
        <v>131</v>
      </c>
    </row>
    <row r="6876" spans="1:41" hidden="1" x14ac:dyDescent="0.25">
      <c r="A6876" t="s">
        <v>28559</v>
      </c>
      <c r="B6876" t="s">
        <v>28560</v>
      </c>
      <c r="C6876" s="1" t="str">
        <f t="shared" si="432"/>
        <v>21:1066</v>
      </c>
      <c r="D6876" s="1" t="str">
        <f t="shared" si="433"/>
        <v>21:0125</v>
      </c>
      <c r="E6876" t="s">
        <v>28561</v>
      </c>
      <c r="F6876" t="s">
        <v>28562</v>
      </c>
      <c r="H6876">
        <v>51.562160200000001</v>
      </c>
      <c r="I6876">
        <v>-118.8965266</v>
      </c>
      <c r="J6876" s="1" t="str">
        <f t="shared" si="434"/>
        <v>NGR bulk stream sediment</v>
      </c>
      <c r="K6876" s="1" t="str">
        <f t="shared" si="435"/>
        <v>&lt;177 micron (NGR)</v>
      </c>
      <c r="L6876">
        <v>24</v>
      </c>
      <c r="M6876" t="s">
        <v>95</v>
      </c>
      <c r="N6876">
        <v>419</v>
      </c>
      <c r="O6876" t="s">
        <v>185</v>
      </c>
      <c r="P6876" t="s">
        <v>47</v>
      </c>
      <c r="Q6876" t="s">
        <v>668</v>
      </c>
      <c r="R6876" t="s">
        <v>206</v>
      </c>
      <c r="S6876" t="s">
        <v>301</v>
      </c>
      <c r="T6876" t="s">
        <v>267</v>
      </c>
      <c r="U6876" t="s">
        <v>237</v>
      </c>
      <c r="V6876" t="s">
        <v>235</v>
      </c>
      <c r="W6876" t="s">
        <v>336</v>
      </c>
      <c r="X6876" t="s">
        <v>127</v>
      </c>
      <c r="Y6876" t="s">
        <v>463</v>
      </c>
      <c r="Z6876" t="s">
        <v>110</v>
      </c>
      <c r="AA6876" t="s">
        <v>46</v>
      </c>
      <c r="AB6876" t="s">
        <v>61</v>
      </c>
      <c r="AC6876" t="s">
        <v>58</v>
      </c>
      <c r="AD6876" t="s">
        <v>160</v>
      </c>
      <c r="AE6876" t="s">
        <v>380</v>
      </c>
      <c r="AF6876" t="s">
        <v>267</v>
      </c>
      <c r="AG6876" t="s">
        <v>3537</v>
      </c>
      <c r="AH6876" t="s">
        <v>270</v>
      </c>
      <c r="AI6876" t="s">
        <v>103</v>
      </c>
      <c r="AJ6876" t="s">
        <v>11660</v>
      </c>
      <c r="AK6876" t="s">
        <v>108</v>
      </c>
      <c r="AL6876" t="s">
        <v>47</v>
      </c>
      <c r="AM6876" t="s">
        <v>51</v>
      </c>
      <c r="AN6876" t="s">
        <v>725</v>
      </c>
      <c r="AO6876" t="s">
        <v>66</v>
      </c>
    </row>
    <row r="6877" spans="1:41" hidden="1" x14ac:dyDescent="0.25">
      <c r="A6877" t="s">
        <v>28563</v>
      </c>
      <c r="B6877" t="s">
        <v>28564</v>
      </c>
      <c r="C6877" s="1" t="str">
        <f t="shared" si="432"/>
        <v>21:1066</v>
      </c>
      <c r="D6877" s="1" t="str">
        <f t="shared" si="433"/>
        <v>21:0125</v>
      </c>
      <c r="E6877" t="s">
        <v>28565</v>
      </c>
      <c r="F6877" t="s">
        <v>28566</v>
      </c>
      <c r="H6877">
        <v>51.546993499999999</v>
      </c>
      <c r="I6877">
        <v>-118.91829559999999</v>
      </c>
      <c r="J6877" s="1" t="str">
        <f t="shared" si="434"/>
        <v>NGR bulk stream sediment</v>
      </c>
      <c r="K6877" s="1" t="str">
        <f t="shared" si="435"/>
        <v>&lt;177 micron (NGR)</v>
      </c>
      <c r="L6877">
        <v>24</v>
      </c>
      <c r="M6877" t="s">
        <v>117</v>
      </c>
      <c r="N6877">
        <v>420</v>
      </c>
      <c r="O6877" t="s">
        <v>54</v>
      </c>
      <c r="P6877" t="s">
        <v>47</v>
      </c>
      <c r="Q6877" t="s">
        <v>548</v>
      </c>
      <c r="R6877" t="s">
        <v>142</v>
      </c>
      <c r="S6877" t="s">
        <v>372</v>
      </c>
      <c r="T6877" t="s">
        <v>175</v>
      </c>
      <c r="U6877" t="s">
        <v>391</v>
      </c>
      <c r="V6877" t="s">
        <v>122</v>
      </c>
      <c r="W6877" t="s">
        <v>51</v>
      </c>
      <c r="X6877" t="s">
        <v>58</v>
      </c>
      <c r="Y6877" t="s">
        <v>438</v>
      </c>
      <c r="Z6877" t="s">
        <v>198</v>
      </c>
      <c r="AA6877" t="s">
        <v>46</v>
      </c>
      <c r="AB6877" t="s">
        <v>61</v>
      </c>
      <c r="AC6877" t="s">
        <v>183</v>
      </c>
      <c r="AD6877" t="s">
        <v>597</v>
      </c>
      <c r="AE6877" t="s">
        <v>380</v>
      </c>
      <c r="AF6877" t="s">
        <v>76</v>
      </c>
      <c r="AG6877" t="s">
        <v>876</v>
      </c>
      <c r="AH6877" t="s">
        <v>81</v>
      </c>
      <c r="AI6877" t="s">
        <v>78</v>
      </c>
      <c r="AJ6877" t="s">
        <v>8495</v>
      </c>
      <c r="AK6877" t="s">
        <v>359</v>
      </c>
      <c r="AL6877" t="s">
        <v>47</v>
      </c>
      <c r="AM6877" t="s">
        <v>122</v>
      </c>
      <c r="AN6877" t="s">
        <v>915</v>
      </c>
      <c r="AO6877" t="s">
        <v>85</v>
      </c>
    </row>
    <row r="6878" spans="1:41" hidden="1" x14ac:dyDescent="0.25">
      <c r="A6878" t="s">
        <v>28567</v>
      </c>
      <c r="B6878" t="s">
        <v>28568</v>
      </c>
      <c r="C6878" s="1" t="str">
        <f t="shared" si="432"/>
        <v>21:1066</v>
      </c>
      <c r="D6878" s="1" t="str">
        <f t="shared" si="433"/>
        <v>21:0125</v>
      </c>
      <c r="E6878" t="s">
        <v>28569</v>
      </c>
      <c r="F6878" t="s">
        <v>28570</v>
      </c>
      <c r="H6878">
        <v>51.5416819</v>
      </c>
      <c r="I6878">
        <v>-118.8998426</v>
      </c>
      <c r="J6878" s="1" t="str">
        <f t="shared" si="434"/>
        <v>NGR bulk stream sediment</v>
      </c>
      <c r="K6878" s="1" t="str">
        <f t="shared" si="435"/>
        <v>&lt;177 micron (NGR)</v>
      </c>
      <c r="L6878">
        <v>24</v>
      </c>
      <c r="M6878" t="s">
        <v>136</v>
      </c>
      <c r="N6878">
        <v>421</v>
      </c>
      <c r="O6878" t="s">
        <v>174</v>
      </c>
      <c r="P6878" t="s">
        <v>47</v>
      </c>
      <c r="Q6878" t="s">
        <v>802</v>
      </c>
      <c r="R6878" t="s">
        <v>151</v>
      </c>
      <c r="S6878" t="s">
        <v>695</v>
      </c>
      <c r="T6878" t="s">
        <v>127</v>
      </c>
      <c r="U6878" t="s">
        <v>146</v>
      </c>
      <c r="V6878" t="s">
        <v>235</v>
      </c>
      <c r="W6878" t="s">
        <v>164</v>
      </c>
      <c r="X6878" t="s">
        <v>137</v>
      </c>
      <c r="Y6878" t="s">
        <v>273</v>
      </c>
      <c r="Z6878" t="s">
        <v>84</v>
      </c>
      <c r="AA6878" t="s">
        <v>46</v>
      </c>
      <c r="AB6878" t="s">
        <v>87</v>
      </c>
      <c r="AC6878" t="s">
        <v>141</v>
      </c>
      <c r="AD6878" t="s">
        <v>83</v>
      </c>
      <c r="AE6878" t="s">
        <v>56</v>
      </c>
      <c r="AF6878" t="s">
        <v>108</v>
      </c>
      <c r="AG6878" t="s">
        <v>909</v>
      </c>
      <c r="AH6878" t="s">
        <v>125</v>
      </c>
      <c r="AI6878" t="s">
        <v>105</v>
      </c>
      <c r="AJ6878" t="s">
        <v>1295</v>
      </c>
      <c r="AK6878" t="s">
        <v>55</v>
      </c>
      <c r="AL6878" t="s">
        <v>47</v>
      </c>
      <c r="AM6878" t="s">
        <v>122</v>
      </c>
      <c r="AN6878" t="s">
        <v>915</v>
      </c>
      <c r="AO6878" t="s">
        <v>58</v>
      </c>
    </row>
    <row r="6879" spans="1:41" hidden="1" x14ac:dyDescent="0.25">
      <c r="A6879" t="s">
        <v>28571</v>
      </c>
      <c r="B6879" t="s">
        <v>28572</v>
      </c>
      <c r="C6879" s="1" t="str">
        <f t="shared" si="432"/>
        <v>21:1066</v>
      </c>
      <c r="D6879" s="1" t="str">
        <f t="shared" si="433"/>
        <v>21:0125</v>
      </c>
      <c r="E6879" t="s">
        <v>28573</v>
      </c>
      <c r="F6879" t="s">
        <v>28574</v>
      </c>
      <c r="H6879">
        <v>51.537539000000002</v>
      </c>
      <c r="I6879">
        <v>-118.91567689999999</v>
      </c>
      <c r="J6879" s="1" t="str">
        <f t="shared" si="434"/>
        <v>NGR bulk stream sediment</v>
      </c>
      <c r="K6879" s="1" t="str">
        <f t="shared" si="435"/>
        <v>&lt;177 micron (NGR)</v>
      </c>
      <c r="L6879">
        <v>24</v>
      </c>
      <c r="M6879" t="s">
        <v>157</v>
      </c>
      <c r="N6879">
        <v>422</v>
      </c>
      <c r="O6879" t="s">
        <v>198</v>
      </c>
      <c r="P6879" t="s">
        <v>47</v>
      </c>
      <c r="Q6879" t="s">
        <v>289</v>
      </c>
      <c r="R6879" t="s">
        <v>73</v>
      </c>
      <c r="S6879" t="s">
        <v>28575</v>
      </c>
      <c r="T6879" t="s">
        <v>66</v>
      </c>
      <c r="U6879" t="s">
        <v>171</v>
      </c>
      <c r="V6879" t="s">
        <v>257</v>
      </c>
      <c r="W6879" t="s">
        <v>437</v>
      </c>
      <c r="X6879" t="s">
        <v>99</v>
      </c>
      <c r="Y6879" t="s">
        <v>28576</v>
      </c>
      <c r="Z6879" t="s">
        <v>139</v>
      </c>
      <c r="AA6879" t="s">
        <v>46</v>
      </c>
      <c r="AB6879" t="s">
        <v>87</v>
      </c>
      <c r="AC6879" t="s">
        <v>58</v>
      </c>
      <c r="AD6879" t="s">
        <v>343</v>
      </c>
      <c r="AE6879" t="s">
        <v>380</v>
      </c>
      <c r="AF6879" t="s">
        <v>50</v>
      </c>
      <c r="AG6879" t="s">
        <v>10335</v>
      </c>
      <c r="AH6879" t="s">
        <v>128</v>
      </c>
      <c r="AI6879" t="s">
        <v>319</v>
      </c>
      <c r="AJ6879" t="s">
        <v>11171</v>
      </c>
      <c r="AK6879" t="s">
        <v>1964</v>
      </c>
      <c r="AL6879" t="s">
        <v>73</v>
      </c>
      <c r="AM6879" t="s">
        <v>137</v>
      </c>
      <c r="AN6879" t="s">
        <v>651</v>
      </c>
      <c r="AO6879" t="s">
        <v>55</v>
      </c>
    </row>
    <row r="6880" spans="1:41" hidden="1" x14ac:dyDescent="0.25">
      <c r="A6880" t="s">
        <v>28577</v>
      </c>
      <c r="B6880" t="s">
        <v>28578</v>
      </c>
      <c r="C6880" s="1" t="str">
        <f t="shared" si="432"/>
        <v>21:1066</v>
      </c>
      <c r="D6880" s="1" t="str">
        <f t="shared" si="433"/>
        <v>21:0125</v>
      </c>
      <c r="E6880" t="s">
        <v>28579</v>
      </c>
      <c r="F6880" t="s">
        <v>28580</v>
      </c>
      <c r="H6880">
        <v>51.512475999999999</v>
      </c>
      <c r="I6880">
        <v>-118.8956</v>
      </c>
      <c r="J6880" s="1" t="str">
        <f t="shared" si="434"/>
        <v>NGR bulk stream sediment</v>
      </c>
      <c r="K6880" s="1" t="str">
        <f t="shared" si="435"/>
        <v>&lt;177 micron (NGR)</v>
      </c>
      <c r="L6880">
        <v>24</v>
      </c>
      <c r="M6880" t="s">
        <v>170</v>
      </c>
      <c r="N6880">
        <v>423</v>
      </c>
      <c r="O6880" t="s">
        <v>61</v>
      </c>
      <c r="P6880" t="s">
        <v>122</v>
      </c>
      <c r="Q6880" t="s">
        <v>668</v>
      </c>
      <c r="R6880" t="s">
        <v>52</v>
      </c>
      <c r="S6880" t="s">
        <v>386</v>
      </c>
      <c r="T6880" t="s">
        <v>85</v>
      </c>
      <c r="U6880" t="s">
        <v>83</v>
      </c>
      <c r="V6880" t="s">
        <v>105</v>
      </c>
      <c r="W6880" t="s">
        <v>257</v>
      </c>
      <c r="X6880" t="s">
        <v>50</v>
      </c>
      <c r="Y6880" t="s">
        <v>328</v>
      </c>
      <c r="Z6880" t="s">
        <v>54</v>
      </c>
      <c r="AA6880" t="s">
        <v>46</v>
      </c>
      <c r="AB6880" t="s">
        <v>174</v>
      </c>
      <c r="AC6880" t="s">
        <v>58</v>
      </c>
      <c r="AD6880" t="s">
        <v>273</v>
      </c>
      <c r="AE6880" t="s">
        <v>380</v>
      </c>
      <c r="AF6880" t="s">
        <v>58</v>
      </c>
      <c r="AG6880" t="s">
        <v>3257</v>
      </c>
      <c r="AH6880" t="s">
        <v>200</v>
      </c>
      <c r="AI6880" t="s">
        <v>81</v>
      </c>
      <c r="AJ6880" t="s">
        <v>1282</v>
      </c>
      <c r="AK6880" t="s">
        <v>242</v>
      </c>
      <c r="AL6880" t="s">
        <v>47</v>
      </c>
      <c r="AM6880" t="s">
        <v>51</v>
      </c>
      <c r="AN6880" t="s">
        <v>765</v>
      </c>
      <c r="AO6880" t="s">
        <v>127</v>
      </c>
    </row>
    <row r="6881" spans="1:41" hidden="1" x14ac:dyDescent="0.25">
      <c r="A6881" t="s">
        <v>28581</v>
      </c>
      <c r="B6881" t="s">
        <v>28582</v>
      </c>
      <c r="C6881" s="1" t="str">
        <f t="shared" si="432"/>
        <v>21:1066</v>
      </c>
      <c r="D6881" s="1" t="str">
        <f t="shared" si="433"/>
        <v>21:0125</v>
      </c>
      <c r="E6881" t="s">
        <v>28583</v>
      </c>
      <c r="F6881" t="s">
        <v>28584</v>
      </c>
      <c r="H6881">
        <v>51.507351800000002</v>
      </c>
      <c r="I6881">
        <v>-118.9115273</v>
      </c>
      <c r="J6881" s="1" t="str">
        <f t="shared" si="434"/>
        <v>NGR bulk stream sediment</v>
      </c>
      <c r="K6881" s="1" t="str">
        <f t="shared" si="435"/>
        <v>&lt;177 micron (NGR)</v>
      </c>
      <c r="L6881">
        <v>24</v>
      </c>
      <c r="M6881" t="s">
        <v>180</v>
      </c>
      <c r="N6881">
        <v>424</v>
      </c>
      <c r="O6881" t="s">
        <v>54</v>
      </c>
      <c r="P6881" t="s">
        <v>122</v>
      </c>
      <c r="Q6881" t="s">
        <v>793</v>
      </c>
      <c r="R6881" t="s">
        <v>260</v>
      </c>
      <c r="S6881" t="s">
        <v>196</v>
      </c>
      <c r="T6881" t="s">
        <v>267</v>
      </c>
      <c r="U6881" t="s">
        <v>65</v>
      </c>
      <c r="V6881" t="s">
        <v>61</v>
      </c>
      <c r="W6881" t="s">
        <v>102</v>
      </c>
      <c r="X6881" t="s">
        <v>108</v>
      </c>
      <c r="Y6881" t="s">
        <v>207</v>
      </c>
      <c r="Z6881" t="s">
        <v>54</v>
      </c>
      <c r="AA6881" t="s">
        <v>46</v>
      </c>
      <c r="AB6881" t="s">
        <v>185</v>
      </c>
      <c r="AC6881" t="s">
        <v>165</v>
      </c>
      <c r="AD6881" t="s">
        <v>160</v>
      </c>
      <c r="AE6881" t="s">
        <v>380</v>
      </c>
      <c r="AF6881" t="s">
        <v>108</v>
      </c>
      <c r="AG6881" t="s">
        <v>679</v>
      </c>
      <c r="AH6881" t="s">
        <v>125</v>
      </c>
      <c r="AI6881" t="s">
        <v>161</v>
      </c>
      <c r="AJ6881" t="s">
        <v>1363</v>
      </c>
      <c r="AK6881" t="s">
        <v>55</v>
      </c>
      <c r="AL6881" t="s">
        <v>47</v>
      </c>
      <c r="AM6881" t="s">
        <v>103</v>
      </c>
      <c r="AN6881" t="s">
        <v>1069</v>
      </c>
      <c r="AO6881" t="s">
        <v>330</v>
      </c>
    </row>
    <row r="6882" spans="1:41" hidden="1" x14ac:dyDescent="0.25">
      <c r="A6882" t="s">
        <v>28585</v>
      </c>
      <c r="B6882" t="s">
        <v>28586</v>
      </c>
      <c r="C6882" s="1" t="str">
        <f t="shared" si="432"/>
        <v>21:1066</v>
      </c>
      <c r="D6882" s="1" t="str">
        <f t="shared" si="433"/>
        <v>21:0125</v>
      </c>
      <c r="E6882" t="s">
        <v>28587</v>
      </c>
      <c r="F6882" t="s">
        <v>28588</v>
      </c>
      <c r="H6882">
        <v>51.459322499999999</v>
      </c>
      <c r="I6882">
        <v>-118.8991261</v>
      </c>
      <c r="J6882" s="1" t="str">
        <f t="shared" si="434"/>
        <v>NGR bulk stream sediment</v>
      </c>
      <c r="K6882" s="1" t="str">
        <f t="shared" si="435"/>
        <v>&lt;177 micron (NGR)</v>
      </c>
      <c r="L6882">
        <v>24</v>
      </c>
      <c r="M6882" t="s">
        <v>195</v>
      </c>
      <c r="N6882">
        <v>425</v>
      </c>
      <c r="O6882" t="s">
        <v>62</v>
      </c>
      <c r="P6882" t="s">
        <v>47</v>
      </c>
      <c r="Q6882" t="s">
        <v>385</v>
      </c>
      <c r="R6882" t="s">
        <v>151</v>
      </c>
      <c r="S6882" t="s">
        <v>171</v>
      </c>
      <c r="T6882" t="s">
        <v>127</v>
      </c>
      <c r="U6882" t="s">
        <v>372</v>
      </c>
      <c r="V6882" t="s">
        <v>105</v>
      </c>
      <c r="W6882" t="s">
        <v>455</v>
      </c>
      <c r="X6882" t="s">
        <v>55</v>
      </c>
      <c r="Y6882" t="s">
        <v>438</v>
      </c>
      <c r="Z6882" t="s">
        <v>46</v>
      </c>
      <c r="AA6882" t="s">
        <v>46</v>
      </c>
      <c r="AB6882" t="s">
        <v>110</v>
      </c>
      <c r="AC6882" t="s">
        <v>124</v>
      </c>
      <c r="AD6882" t="s">
        <v>160</v>
      </c>
      <c r="AE6882" t="s">
        <v>380</v>
      </c>
      <c r="AF6882" t="s">
        <v>108</v>
      </c>
      <c r="AG6882" t="s">
        <v>5163</v>
      </c>
      <c r="AH6882" t="s">
        <v>64</v>
      </c>
      <c r="AI6882" t="s">
        <v>173</v>
      </c>
      <c r="AJ6882" t="s">
        <v>5039</v>
      </c>
      <c r="AK6882" t="s">
        <v>359</v>
      </c>
      <c r="AL6882" t="s">
        <v>47</v>
      </c>
      <c r="AM6882" t="s">
        <v>122</v>
      </c>
      <c r="AN6882" t="s">
        <v>638</v>
      </c>
      <c r="AO6882" t="s">
        <v>145</v>
      </c>
    </row>
    <row r="6883" spans="1:41" hidden="1" x14ac:dyDescent="0.25">
      <c r="A6883" t="s">
        <v>28589</v>
      </c>
      <c r="B6883" t="s">
        <v>28590</v>
      </c>
      <c r="C6883" s="1" t="str">
        <f t="shared" si="432"/>
        <v>21:1066</v>
      </c>
      <c r="D6883" s="1" t="str">
        <f t="shared" si="433"/>
        <v>21:0125</v>
      </c>
      <c r="E6883" t="s">
        <v>28591</v>
      </c>
      <c r="F6883" t="s">
        <v>28592</v>
      </c>
      <c r="H6883">
        <v>51.440870799999999</v>
      </c>
      <c r="I6883">
        <v>-118.8833808</v>
      </c>
      <c r="J6883" s="1" t="str">
        <f t="shared" si="434"/>
        <v>NGR bulk stream sediment</v>
      </c>
      <c r="K6883" s="1" t="str">
        <f t="shared" si="435"/>
        <v>&lt;177 micron (NGR)</v>
      </c>
      <c r="L6883">
        <v>24</v>
      </c>
      <c r="M6883" t="s">
        <v>205</v>
      </c>
      <c r="N6883">
        <v>426</v>
      </c>
      <c r="O6883" t="s">
        <v>87</v>
      </c>
      <c r="P6883" t="s">
        <v>47</v>
      </c>
      <c r="Q6883" t="s">
        <v>138</v>
      </c>
      <c r="R6883" t="s">
        <v>228</v>
      </c>
      <c r="S6883" t="s">
        <v>568</v>
      </c>
      <c r="T6883" t="s">
        <v>76</v>
      </c>
      <c r="U6883" t="s">
        <v>438</v>
      </c>
      <c r="V6883" t="s">
        <v>64</v>
      </c>
      <c r="W6883" t="s">
        <v>102</v>
      </c>
      <c r="X6883" t="s">
        <v>306</v>
      </c>
      <c r="Y6883" t="s">
        <v>5790</v>
      </c>
      <c r="Z6883" t="s">
        <v>110</v>
      </c>
      <c r="AA6883" t="s">
        <v>46</v>
      </c>
      <c r="AB6883" t="s">
        <v>61</v>
      </c>
      <c r="AC6883" t="s">
        <v>99</v>
      </c>
      <c r="AD6883" t="s">
        <v>559</v>
      </c>
      <c r="AE6883" t="s">
        <v>380</v>
      </c>
      <c r="AF6883" t="s">
        <v>108</v>
      </c>
      <c r="AG6883" t="s">
        <v>573</v>
      </c>
      <c r="AH6883" t="s">
        <v>591</v>
      </c>
      <c r="AI6883" t="s">
        <v>455</v>
      </c>
      <c r="AJ6883" t="s">
        <v>13425</v>
      </c>
      <c r="AK6883" t="s">
        <v>76</v>
      </c>
      <c r="AL6883" t="s">
        <v>47</v>
      </c>
      <c r="AM6883" t="s">
        <v>52</v>
      </c>
      <c r="AN6883" t="s">
        <v>588</v>
      </c>
      <c r="AO6883" t="s">
        <v>175</v>
      </c>
    </row>
    <row r="6884" spans="1:41" hidden="1" x14ac:dyDescent="0.25">
      <c r="A6884" t="s">
        <v>28593</v>
      </c>
      <c r="B6884" t="s">
        <v>28594</v>
      </c>
      <c r="C6884" s="1" t="str">
        <f t="shared" si="432"/>
        <v>21:1066</v>
      </c>
      <c r="D6884" s="1" t="str">
        <f t="shared" si="433"/>
        <v>21:0125</v>
      </c>
      <c r="E6884" t="s">
        <v>28595</v>
      </c>
      <c r="F6884" t="s">
        <v>28596</v>
      </c>
      <c r="H6884">
        <v>51.652667600000001</v>
      </c>
      <c r="I6884">
        <v>-119.1562538</v>
      </c>
      <c r="J6884" s="1" t="str">
        <f t="shared" si="434"/>
        <v>NGR bulk stream sediment</v>
      </c>
      <c r="K6884" s="1" t="str">
        <f t="shared" si="435"/>
        <v>&lt;177 micron (NGR)</v>
      </c>
      <c r="L6884">
        <v>24</v>
      </c>
      <c r="M6884" t="s">
        <v>214</v>
      </c>
      <c r="N6884">
        <v>427</v>
      </c>
      <c r="O6884" t="s">
        <v>62</v>
      </c>
      <c r="P6884" t="s">
        <v>122</v>
      </c>
      <c r="Q6884" t="s">
        <v>920</v>
      </c>
      <c r="R6884" t="s">
        <v>103</v>
      </c>
      <c r="S6884" t="s">
        <v>272</v>
      </c>
      <c r="T6884" t="s">
        <v>73</v>
      </c>
      <c r="U6884" t="s">
        <v>82</v>
      </c>
      <c r="V6884" t="s">
        <v>79</v>
      </c>
      <c r="W6884" t="s">
        <v>61</v>
      </c>
      <c r="X6884" t="s">
        <v>73</v>
      </c>
      <c r="Y6884" t="s">
        <v>112</v>
      </c>
      <c r="Z6884" t="s">
        <v>56</v>
      </c>
      <c r="AA6884" t="s">
        <v>46</v>
      </c>
      <c r="AB6884" t="s">
        <v>105</v>
      </c>
      <c r="AC6884" t="s">
        <v>58</v>
      </c>
      <c r="AD6884" t="s">
        <v>273</v>
      </c>
      <c r="AE6884" t="s">
        <v>380</v>
      </c>
      <c r="AF6884" t="s">
        <v>307</v>
      </c>
      <c r="AG6884" t="s">
        <v>493</v>
      </c>
      <c r="AH6884" t="s">
        <v>206</v>
      </c>
      <c r="AI6884" t="s">
        <v>46</v>
      </c>
      <c r="AJ6884" t="s">
        <v>76</v>
      </c>
      <c r="AK6884" t="s">
        <v>9046</v>
      </c>
      <c r="AL6884" t="s">
        <v>122</v>
      </c>
      <c r="AM6884" t="s">
        <v>47</v>
      </c>
      <c r="AN6884" t="s">
        <v>65</v>
      </c>
      <c r="AO6884" t="s">
        <v>55</v>
      </c>
    </row>
    <row r="6885" spans="1:41" hidden="1" x14ac:dyDescent="0.25">
      <c r="A6885" t="s">
        <v>28597</v>
      </c>
      <c r="B6885" t="s">
        <v>28598</v>
      </c>
      <c r="C6885" s="1" t="str">
        <f t="shared" si="432"/>
        <v>21:1066</v>
      </c>
      <c r="D6885" s="1" t="str">
        <f t="shared" si="433"/>
        <v>21:0125</v>
      </c>
      <c r="E6885" t="s">
        <v>28599</v>
      </c>
      <c r="F6885" t="s">
        <v>28600</v>
      </c>
      <c r="H6885">
        <v>51.678123399999997</v>
      </c>
      <c r="I6885">
        <v>-119.1550178</v>
      </c>
      <c r="J6885" s="1" t="str">
        <f t="shared" si="434"/>
        <v>NGR bulk stream sediment</v>
      </c>
      <c r="K6885" s="1" t="str">
        <f t="shared" si="435"/>
        <v>&lt;177 micron (NGR)</v>
      </c>
      <c r="L6885">
        <v>24</v>
      </c>
      <c r="M6885" t="s">
        <v>223</v>
      </c>
      <c r="N6885">
        <v>428</v>
      </c>
      <c r="O6885" t="s">
        <v>62</v>
      </c>
      <c r="P6885" t="s">
        <v>47</v>
      </c>
      <c r="Q6885" t="s">
        <v>578</v>
      </c>
      <c r="R6885" t="s">
        <v>101</v>
      </c>
      <c r="S6885" t="s">
        <v>350</v>
      </c>
      <c r="T6885" t="s">
        <v>51</v>
      </c>
      <c r="U6885" t="s">
        <v>124</v>
      </c>
      <c r="V6885" t="s">
        <v>139</v>
      </c>
      <c r="W6885" t="s">
        <v>64</v>
      </c>
      <c r="X6885" t="s">
        <v>127</v>
      </c>
      <c r="Y6885" t="s">
        <v>218</v>
      </c>
      <c r="Z6885" t="s">
        <v>199</v>
      </c>
      <c r="AA6885" t="s">
        <v>46</v>
      </c>
      <c r="AB6885" t="s">
        <v>125</v>
      </c>
      <c r="AC6885" t="s">
        <v>58</v>
      </c>
      <c r="AD6885" t="s">
        <v>184</v>
      </c>
      <c r="AE6885" t="s">
        <v>380</v>
      </c>
      <c r="AF6885" t="s">
        <v>108</v>
      </c>
      <c r="AG6885" t="s">
        <v>188</v>
      </c>
      <c r="AH6885" t="s">
        <v>493</v>
      </c>
      <c r="AI6885" t="s">
        <v>87</v>
      </c>
      <c r="AJ6885" t="s">
        <v>1247</v>
      </c>
      <c r="AK6885" t="s">
        <v>1335</v>
      </c>
      <c r="AL6885" t="s">
        <v>122</v>
      </c>
      <c r="AM6885" t="s">
        <v>122</v>
      </c>
      <c r="AN6885" t="s">
        <v>189</v>
      </c>
      <c r="AO6885" t="s">
        <v>82</v>
      </c>
    </row>
    <row r="6886" spans="1:41" hidden="1" x14ac:dyDescent="0.25">
      <c r="A6886" t="s">
        <v>28601</v>
      </c>
      <c r="B6886" t="s">
        <v>28602</v>
      </c>
      <c r="C6886" s="1" t="str">
        <f t="shared" si="432"/>
        <v>21:1066</v>
      </c>
      <c r="D6886" s="1" t="str">
        <f t="shared" si="433"/>
        <v>21:0125</v>
      </c>
      <c r="E6886" t="s">
        <v>28603</v>
      </c>
      <c r="F6886" t="s">
        <v>28604</v>
      </c>
      <c r="H6886">
        <v>51.739020699999998</v>
      </c>
      <c r="I6886">
        <v>-119.14148400000001</v>
      </c>
      <c r="J6886" s="1" t="str">
        <f t="shared" si="434"/>
        <v>NGR bulk stream sediment</v>
      </c>
      <c r="K6886" s="1" t="str">
        <f t="shared" si="435"/>
        <v>&lt;177 micron (NGR)</v>
      </c>
      <c r="L6886">
        <v>24</v>
      </c>
      <c r="M6886" t="s">
        <v>233</v>
      </c>
      <c r="N6886">
        <v>429</v>
      </c>
      <c r="O6886" t="s">
        <v>62</v>
      </c>
      <c r="P6886" t="s">
        <v>47</v>
      </c>
      <c r="Q6886" t="s">
        <v>356</v>
      </c>
      <c r="R6886" t="s">
        <v>54</v>
      </c>
      <c r="S6886" t="s">
        <v>695</v>
      </c>
      <c r="T6886" t="s">
        <v>137</v>
      </c>
      <c r="U6886" t="s">
        <v>146</v>
      </c>
      <c r="V6886" t="s">
        <v>78</v>
      </c>
      <c r="W6886" t="s">
        <v>125</v>
      </c>
      <c r="X6886" t="s">
        <v>330</v>
      </c>
      <c r="Y6886" t="s">
        <v>146</v>
      </c>
      <c r="Z6886" t="s">
        <v>54</v>
      </c>
      <c r="AA6886" t="s">
        <v>46</v>
      </c>
      <c r="AB6886" t="s">
        <v>81</v>
      </c>
      <c r="AC6886" t="s">
        <v>49</v>
      </c>
      <c r="AD6886" t="s">
        <v>237</v>
      </c>
      <c r="AE6886" t="s">
        <v>380</v>
      </c>
      <c r="AF6886" t="s">
        <v>359</v>
      </c>
      <c r="AG6886" t="s">
        <v>5784</v>
      </c>
      <c r="AH6886" t="s">
        <v>173</v>
      </c>
      <c r="AI6886" t="s">
        <v>173</v>
      </c>
      <c r="AJ6886" t="s">
        <v>6230</v>
      </c>
      <c r="AK6886" t="s">
        <v>108</v>
      </c>
      <c r="AL6886" t="s">
        <v>47</v>
      </c>
      <c r="AM6886" t="s">
        <v>103</v>
      </c>
      <c r="AN6886" t="s">
        <v>920</v>
      </c>
      <c r="AO6886" t="s">
        <v>145</v>
      </c>
    </row>
    <row r="6887" spans="1:41" hidden="1" x14ac:dyDescent="0.25">
      <c r="A6887" t="s">
        <v>28605</v>
      </c>
      <c r="B6887" t="s">
        <v>28606</v>
      </c>
      <c r="C6887" s="1" t="str">
        <f t="shared" si="432"/>
        <v>21:1066</v>
      </c>
      <c r="D6887" s="1" t="str">
        <f t="shared" si="433"/>
        <v>21:0125</v>
      </c>
      <c r="E6887" t="s">
        <v>28607</v>
      </c>
      <c r="F6887" t="s">
        <v>28608</v>
      </c>
      <c r="H6887">
        <v>51.457543600000001</v>
      </c>
      <c r="I6887">
        <v>-119.0122702</v>
      </c>
      <c r="J6887" s="1" t="str">
        <f t="shared" si="434"/>
        <v>NGR bulk stream sediment</v>
      </c>
      <c r="K6887" s="1" t="str">
        <f t="shared" si="435"/>
        <v>&lt;177 micron (NGR)</v>
      </c>
      <c r="L6887">
        <v>24</v>
      </c>
      <c r="M6887" t="s">
        <v>248</v>
      </c>
      <c r="N6887">
        <v>430</v>
      </c>
      <c r="O6887" t="s">
        <v>62</v>
      </c>
      <c r="P6887" t="s">
        <v>47</v>
      </c>
      <c r="Q6887" t="s">
        <v>2563</v>
      </c>
      <c r="R6887" t="s">
        <v>129</v>
      </c>
      <c r="S6887" t="s">
        <v>638</v>
      </c>
      <c r="T6887" t="s">
        <v>76</v>
      </c>
      <c r="U6887" t="s">
        <v>226</v>
      </c>
      <c r="V6887" t="s">
        <v>64</v>
      </c>
      <c r="W6887" t="s">
        <v>78</v>
      </c>
      <c r="X6887" t="s">
        <v>209</v>
      </c>
      <c r="Y6887" t="s">
        <v>207</v>
      </c>
      <c r="Z6887" t="s">
        <v>149</v>
      </c>
      <c r="AA6887" t="s">
        <v>46</v>
      </c>
      <c r="AB6887" t="s">
        <v>235</v>
      </c>
      <c r="AC6887" t="s">
        <v>58</v>
      </c>
      <c r="AD6887" t="s">
        <v>934</v>
      </c>
      <c r="AE6887" t="s">
        <v>380</v>
      </c>
      <c r="AF6887" t="s">
        <v>58</v>
      </c>
      <c r="AG6887" t="s">
        <v>6266</v>
      </c>
      <c r="AH6887" t="s">
        <v>105</v>
      </c>
      <c r="AI6887" t="s">
        <v>164</v>
      </c>
      <c r="AJ6887" t="s">
        <v>3067</v>
      </c>
      <c r="AK6887" t="s">
        <v>108</v>
      </c>
      <c r="AL6887" t="s">
        <v>47</v>
      </c>
      <c r="AM6887" t="s">
        <v>51</v>
      </c>
      <c r="AN6887" t="s">
        <v>289</v>
      </c>
      <c r="AO6887" t="s">
        <v>108</v>
      </c>
    </row>
    <row r="6888" spans="1:41" hidden="1" x14ac:dyDescent="0.25">
      <c r="A6888" t="s">
        <v>28609</v>
      </c>
      <c r="B6888" t="s">
        <v>28610</v>
      </c>
      <c r="C6888" s="1" t="str">
        <f t="shared" si="432"/>
        <v>21:1066</v>
      </c>
      <c r="D6888" s="1" t="str">
        <f t="shared" si="433"/>
        <v>21:0125</v>
      </c>
      <c r="E6888" t="s">
        <v>28611</v>
      </c>
      <c r="F6888" t="s">
        <v>28612</v>
      </c>
      <c r="H6888">
        <v>51.4632401</v>
      </c>
      <c r="I6888">
        <v>-119.0068052</v>
      </c>
      <c r="J6888" s="1" t="str">
        <f t="shared" si="434"/>
        <v>NGR bulk stream sediment</v>
      </c>
      <c r="K6888" s="1" t="str">
        <f t="shared" si="435"/>
        <v>&lt;177 micron (NGR)</v>
      </c>
      <c r="L6888">
        <v>24</v>
      </c>
      <c r="M6888" t="s">
        <v>256</v>
      </c>
      <c r="N6888">
        <v>431</v>
      </c>
      <c r="O6888" t="s">
        <v>62</v>
      </c>
      <c r="P6888" t="s">
        <v>47</v>
      </c>
      <c r="Q6888" t="s">
        <v>513</v>
      </c>
      <c r="R6888" t="s">
        <v>87</v>
      </c>
      <c r="S6888" t="s">
        <v>28613</v>
      </c>
      <c r="T6888" t="s">
        <v>209</v>
      </c>
      <c r="U6888" t="s">
        <v>89</v>
      </c>
      <c r="V6888" t="s">
        <v>149</v>
      </c>
      <c r="W6888" t="s">
        <v>103</v>
      </c>
      <c r="X6888" t="s">
        <v>131</v>
      </c>
      <c r="Y6888" t="s">
        <v>28614</v>
      </c>
      <c r="Z6888" t="s">
        <v>122</v>
      </c>
      <c r="AA6888" t="s">
        <v>46</v>
      </c>
      <c r="AB6888" t="s">
        <v>105</v>
      </c>
      <c r="AC6888" t="s">
        <v>58</v>
      </c>
      <c r="AD6888" t="s">
        <v>144</v>
      </c>
      <c r="AE6888" t="s">
        <v>380</v>
      </c>
      <c r="AF6888" t="s">
        <v>267</v>
      </c>
      <c r="AG6888" t="s">
        <v>28615</v>
      </c>
      <c r="AH6888" t="s">
        <v>173</v>
      </c>
      <c r="AI6888" t="s">
        <v>224</v>
      </c>
      <c r="AJ6888" t="s">
        <v>7914</v>
      </c>
      <c r="AK6888" t="s">
        <v>66</v>
      </c>
      <c r="AL6888" t="s">
        <v>47</v>
      </c>
      <c r="AM6888" t="s">
        <v>58</v>
      </c>
      <c r="AN6888" t="s">
        <v>417</v>
      </c>
      <c r="AO6888" t="s">
        <v>225</v>
      </c>
    </row>
    <row r="6889" spans="1:41" hidden="1" x14ac:dyDescent="0.25">
      <c r="A6889" t="s">
        <v>28616</v>
      </c>
      <c r="B6889" t="s">
        <v>28617</v>
      </c>
      <c r="C6889" s="1" t="str">
        <f t="shared" si="432"/>
        <v>21:1066</v>
      </c>
      <c r="D6889" s="1" t="str">
        <f t="shared" si="433"/>
        <v>21:0125</v>
      </c>
      <c r="E6889" t="s">
        <v>28618</v>
      </c>
      <c r="F6889" t="s">
        <v>28619</v>
      </c>
      <c r="H6889">
        <v>51.403546599999999</v>
      </c>
      <c r="I6889">
        <v>-119.13479049999999</v>
      </c>
      <c r="J6889" s="1" t="str">
        <f t="shared" si="434"/>
        <v>NGR bulk stream sediment</v>
      </c>
      <c r="K6889" s="1" t="str">
        <f t="shared" si="435"/>
        <v>&lt;177 micron (NGR)</v>
      </c>
      <c r="L6889">
        <v>24</v>
      </c>
      <c r="M6889" t="s">
        <v>265</v>
      </c>
      <c r="N6889">
        <v>432</v>
      </c>
      <c r="O6889" t="s">
        <v>62</v>
      </c>
      <c r="P6889" t="s">
        <v>47</v>
      </c>
      <c r="Q6889" t="s">
        <v>337</v>
      </c>
      <c r="R6889" t="s">
        <v>101</v>
      </c>
      <c r="S6889" t="s">
        <v>237</v>
      </c>
      <c r="T6889" t="s">
        <v>58</v>
      </c>
      <c r="U6889" t="s">
        <v>934</v>
      </c>
      <c r="V6889" t="s">
        <v>257</v>
      </c>
      <c r="W6889" t="s">
        <v>47</v>
      </c>
      <c r="X6889" t="s">
        <v>55</v>
      </c>
      <c r="Y6889" t="s">
        <v>250</v>
      </c>
      <c r="Z6889" t="s">
        <v>84</v>
      </c>
      <c r="AA6889" t="s">
        <v>46</v>
      </c>
      <c r="AB6889" t="s">
        <v>105</v>
      </c>
      <c r="AC6889" t="s">
        <v>58</v>
      </c>
      <c r="AD6889" t="s">
        <v>146</v>
      </c>
      <c r="AE6889" t="s">
        <v>380</v>
      </c>
      <c r="AF6889" t="s">
        <v>58</v>
      </c>
      <c r="AG6889" t="s">
        <v>118</v>
      </c>
      <c r="AH6889" t="s">
        <v>206</v>
      </c>
      <c r="AI6889" t="s">
        <v>87</v>
      </c>
      <c r="AJ6889" t="s">
        <v>2753</v>
      </c>
      <c r="AK6889" t="s">
        <v>118</v>
      </c>
      <c r="AL6889" t="s">
        <v>47</v>
      </c>
      <c r="AM6889" t="s">
        <v>122</v>
      </c>
      <c r="AN6889" t="s">
        <v>662</v>
      </c>
      <c r="AO6889" t="s">
        <v>108</v>
      </c>
    </row>
    <row r="6890" spans="1:41" hidden="1" x14ac:dyDescent="0.25">
      <c r="A6890" t="s">
        <v>28620</v>
      </c>
      <c r="B6890" t="s">
        <v>28621</v>
      </c>
      <c r="C6890" s="1" t="str">
        <f t="shared" si="432"/>
        <v>21:1066</v>
      </c>
      <c r="D6890" s="1" t="str">
        <f t="shared" si="433"/>
        <v>21:0125</v>
      </c>
      <c r="E6890" t="s">
        <v>28622</v>
      </c>
      <c r="F6890" t="s">
        <v>28623</v>
      </c>
      <c r="H6890">
        <v>51.420703199999998</v>
      </c>
      <c r="I6890">
        <v>-119.1001479</v>
      </c>
      <c r="J6890" s="1" t="str">
        <f t="shared" si="434"/>
        <v>NGR bulk stream sediment</v>
      </c>
      <c r="K6890" s="1" t="str">
        <f t="shared" si="435"/>
        <v>&lt;177 micron (NGR)</v>
      </c>
      <c r="L6890">
        <v>25</v>
      </c>
      <c r="M6890" t="s">
        <v>45</v>
      </c>
      <c r="N6890">
        <v>433</v>
      </c>
      <c r="O6890" t="s">
        <v>62</v>
      </c>
      <c r="P6890" t="s">
        <v>73</v>
      </c>
      <c r="Q6890" t="s">
        <v>189</v>
      </c>
      <c r="R6890" t="s">
        <v>173</v>
      </c>
      <c r="S6890" t="s">
        <v>207</v>
      </c>
      <c r="T6890" t="s">
        <v>73</v>
      </c>
      <c r="U6890" t="s">
        <v>120</v>
      </c>
      <c r="V6890" t="s">
        <v>81</v>
      </c>
      <c r="W6890" t="s">
        <v>81</v>
      </c>
      <c r="X6890" t="s">
        <v>76</v>
      </c>
      <c r="Y6890" t="s">
        <v>667</v>
      </c>
      <c r="Z6890" t="s">
        <v>199</v>
      </c>
      <c r="AA6890" t="s">
        <v>46</v>
      </c>
      <c r="AB6890" t="s">
        <v>235</v>
      </c>
      <c r="AC6890" t="s">
        <v>99</v>
      </c>
      <c r="AD6890" t="s">
        <v>121</v>
      </c>
      <c r="AE6890" t="s">
        <v>380</v>
      </c>
      <c r="AF6890" t="s">
        <v>85</v>
      </c>
      <c r="AG6890" t="s">
        <v>2043</v>
      </c>
      <c r="AH6890" t="s">
        <v>51</v>
      </c>
      <c r="AI6890" t="s">
        <v>47</v>
      </c>
      <c r="AJ6890" t="s">
        <v>893</v>
      </c>
      <c r="AK6890" t="s">
        <v>209</v>
      </c>
      <c r="AL6890" t="s">
        <v>47</v>
      </c>
      <c r="AM6890" t="s">
        <v>51</v>
      </c>
      <c r="AN6890" t="s">
        <v>2563</v>
      </c>
      <c r="AO6890" t="s">
        <v>122</v>
      </c>
    </row>
    <row r="6891" spans="1:41" hidden="1" x14ac:dyDescent="0.25">
      <c r="A6891" t="s">
        <v>28624</v>
      </c>
      <c r="B6891" t="s">
        <v>28625</v>
      </c>
      <c r="C6891" s="1" t="str">
        <f t="shared" si="432"/>
        <v>21:1066</v>
      </c>
      <c r="D6891" s="1" t="str">
        <f t="shared" si="433"/>
        <v>21:0125</v>
      </c>
      <c r="E6891" t="s">
        <v>28626</v>
      </c>
      <c r="F6891" t="s">
        <v>28627</v>
      </c>
      <c r="H6891">
        <v>51.452574300000002</v>
      </c>
      <c r="I6891">
        <v>-119.0972635</v>
      </c>
      <c r="J6891" s="1" t="str">
        <f t="shared" si="434"/>
        <v>NGR bulk stream sediment</v>
      </c>
      <c r="K6891" s="1" t="str">
        <f t="shared" si="435"/>
        <v>&lt;177 micron (NGR)</v>
      </c>
      <c r="L6891">
        <v>25</v>
      </c>
      <c r="M6891" t="s">
        <v>280</v>
      </c>
      <c r="N6891">
        <v>434</v>
      </c>
      <c r="O6891" t="s">
        <v>62</v>
      </c>
      <c r="P6891" t="s">
        <v>47</v>
      </c>
      <c r="Q6891" t="s">
        <v>97</v>
      </c>
      <c r="R6891" t="s">
        <v>53</v>
      </c>
      <c r="S6891" t="s">
        <v>438</v>
      </c>
      <c r="T6891" t="s">
        <v>137</v>
      </c>
      <c r="U6891" t="s">
        <v>218</v>
      </c>
      <c r="V6891" t="s">
        <v>235</v>
      </c>
      <c r="W6891" t="s">
        <v>101</v>
      </c>
      <c r="X6891" t="s">
        <v>85</v>
      </c>
      <c r="Y6891" t="s">
        <v>342</v>
      </c>
      <c r="Z6891" t="s">
        <v>53</v>
      </c>
      <c r="AA6891" t="s">
        <v>46</v>
      </c>
      <c r="AB6891" t="s">
        <v>81</v>
      </c>
      <c r="AC6891" t="s">
        <v>58</v>
      </c>
      <c r="AD6891" t="s">
        <v>667</v>
      </c>
      <c r="AE6891" t="s">
        <v>380</v>
      </c>
      <c r="AF6891" t="s">
        <v>108</v>
      </c>
      <c r="AG6891" t="s">
        <v>181</v>
      </c>
      <c r="AH6891" t="s">
        <v>122</v>
      </c>
      <c r="AI6891" t="s">
        <v>110</v>
      </c>
      <c r="AJ6891" t="s">
        <v>82</v>
      </c>
      <c r="AK6891" t="s">
        <v>137</v>
      </c>
      <c r="AL6891" t="s">
        <v>47</v>
      </c>
      <c r="AM6891" t="s">
        <v>122</v>
      </c>
      <c r="AN6891" t="s">
        <v>65</v>
      </c>
      <c r="AO6891" t="s">
        <v>99</v>
      </c>
    </row>
    <row r="6892" spans="1:41" hidden="1" x14ac:dyDescent="0.25">
      <c r="A6892" t="s">
        <v>28628</v>
      </c>
      <c r="B6892" t="s">
        <v>28629</v>
      </c>
      <c r="C6892" s="1" t="str">
        <f t="shared" si="432"/>
        <v>21:1066</v>
      </c>
      <c r="D6892" s="1" t="str">
        <f t="shared" si="433"/>
        <v>21:0125</v>
      </c>
      <c r="E6892" t="s">
        <v>28626</v>
      </c>
      <c r="F6892" t="s">
        <v>28630</v>
      </c>
      <c r="H6892">
        <v>51.452574300000002</v>
      </c>
      <c r="I6892">
        <v>-119.0972635</v>
      </c>
      <c r="J6892" s="1" t="str">
        <f t="shared" si="434"/>
        <v>NGR bulk stream sediment</v>
      </c>
      <c r="K6892" s="1" t="str">
        <f t="shared" si="435"/>
        <v>&lt;177 micron (NGR)</v>
      </c>
      <c r="L6892">
        <v>25</v>
      </c>
      <c r="M6892" t="s">
        <v>288</v>
      </c>
      <c r="N6892">
        <v>435</v>
      </c>
      <c r="O6892" t="s">
        <v>62</v>
      </c>
      <c r="P6892" t="s">
        <v>47</v>
      </c>
      <c r="Q6892" t="s">
        <v>652</v>
      </c>
      <c r="R6892" t="s">
        <v>62</v>
      </c>
      <c r="S6892" t="s">
        <v>226</v>
      </c>
      <c r="T6892" t="s">
        <v>52</v>
      </c>
      <c r="U6892" t="s">
        <v>258</v>
      </c>
      <c r="V6892" t="s">
        <v>105</v>
      </c>
      <c r="W6892" t="s">
        <v>235</v>
      </c>
      <c r="X6892" t="s">
        <v>58</v>
      </c>
      <c r="Y6892" t="s">
        <v>934</v>
      </c>
      <c r="Z6892" t="s">
        <v>84</v>
      </c>
      <c r="AA6892" t="s">
        <v>46</v>
      </c>
      <c r="AB6892" t="s">
        <v>47</v>
      </c>
      <c r="AC6892" t="s">
        <v>58</v>
      </c>
      <c r="AD6892" t="s">
        <v>667</v>
      </c>
      <c r="AE6892" t="s">
        <v>380</v>
      </c>
      <c r="AF6892" t="s">
        <v>85</v>
      </c>
      <c r="AG6892" t="s">
        <v>137</v>
      </c>
      <c r="AH6892" t="s">
        <v>78</v>
      </c>
      <c r="AI6892" t="s">
        <v>87</v>
      </c>
      <c r="AJ6892" t="s">
        <v>352</v>
      </c>
      <c r="AK6892" t="s">
        <v>52</v>
      </c>
      <c r="AL6892" t="s">
        <v>47</v>
      </c>
      <c r="AM6892" t="s">
        <v>47</v>
      </c>
      <c r="AN6892" t="s">
        <v>568</v>
      </c>
      <c r="AO6892" t="s">
        <v>209</v>
      </c>
    </row>
    <row r="6893" spans="1:41" hidden="1" x14ac:dyDescent="0.25">
      <c r="A6893" t="s">
        <v>28631</v>
      </c>
      <c r="B6893" t="s">
        <v>28632</v>
      </c>
      <c r="C6893" s="1" t="str">
        <f t="shared" si="432"/>
        <v>21:1066</v>
      </c>
      <c r="D6893" s="1" t="str">
        <f t="shared" si="433"/>
        <v>21:0125</v>
      </c>
      <c r="E6893" t="s">
        <v>28633</v>
      </c>
      <c r="F6893" t="s">
        <v>28634</v>
      </c>
      <c r="H6893">
        <v>51.483296199999998</v>
      </c>
      <c r="I6893">
        <v>-119.09475519999999</v>
      </c>
      <c r="J6893" s="1" t="str">
        <f t="shared" si="434"/>
        <v>NGR bulk stream sediment</v>
      </c>
      <c r="K6893" s="1" t="str">
        <f t="shared" si="435"/>
        <v>&lt;177 micron (NGR)</v>
      </c>
      <c r="L6893">
        <v>25</v>
      </c>
      <c r="M6893" t="s">
        <v>71</v>
      </c>
      <c r="N6893">
        <v>436</v>
      </c>
      <c r="O6893" t="s">
        <v>78</v>
      </c>
      <c r="P6893" t="s">
        <v>52</v>
      </c>
      <c r="Q6893" t="s">
        <v>171</v>
      </c>
      <c r="R6893" t="s">
        <v>5140</v>
      </c>
      <c r="S6893" t="s">
        <v>162</v>
      </c>
      <c r="T6893" t="s">
        <v>209</v>
      </c>
      <c r="U6893" t="s">
        <v>127</v>
      </c>
      <c r="V6893" t="s">
        <v>61</v>
      </c>
      <c r="W6893" t="s">
        <v>139</v>
      </c>
      <c r="X6893" t="s">
        <v>122</v>
      </c>
      <c r="Y6893" t="s">
        <v>98</v>
      </c>
      <c r="Z6893" t="s">
        <v>56</v>
      </c>
      <c r="AA6893" t="s">
        <v>46</v>
      </c>
      <c r="AB6893" t="s">
        <v>53</v>
      </c>
      <c r="AC6893" t="s">
        <v>76</v>
      </c>
      <c r="AD6893" t="s">
        <v>99</v>
      </c>
      <c r="AE6893" t="s">
        <v>199</v>
      </c>
      <c r="AF6893" t="s">
        <v>51</v>
      </c>
      <c r="AG6893" t="s">
        <v>151</v>
      </c>
      <c r="AH6893" t="s">
        <v>46</v>
      </c>
      <c r="AI6893" t="s">
        <v>46</v>
      </c>
      <c r="AJ6893" t="s">
        <v>224</v>
      </c>
      <c r="AK6893" t="s">
        <v>209</v>
      </c>
      <c r="AL6893" t="s">
        <v>47</v>
      </c>
      <c r="AM6893" t="s">
        <v>47</v>
      </c>
      <c r="AN6893" t="s">
        <v>65</v>
      </c>
      <c r="AO6893" t="s">
        <v>47</v>
      </c>
    </row>
    <row r="6894" spans="1:41" hidden="1" x14ac:dyDescent="0.25">
      <c r="A6894" t="s">
        <v>28635</v>
      </c>
      <c r="B6894" t="s">
        <v>28636</v>
      </c>
      <c r="C6894" s="1" t="str">
        <f t="shared" si="432"/>
        <v>21:1066</v>
      </c>
      <c r="D6894" s="1" t="str">
        <f t="shared" si="433"/>
        <v>21:0125</v>
      </c>
      <c r="E6894" t="s">
        <v>28637</v>
      </c>
      <c r="F6894" t="s">
        <v>28638</v>
      </c>
      <c r="H6894">
        <v>51.4877757</v>
      </c>
      <c r="I6894">
        <v>-119.10075139999999</v>
      </c>
      <c r="J6894" s="1" t="str">
        <f t="shared" si="434"/>
        <v>NGR bulk stream sediment</v>
      </c>
      <c r="K6894" s="1" t="str">
        <f t="shared" si="435"/>
        <v>&lt;177 micron (NGR)</v>
      </c>
      <c r="L6894">
        <v>25</v>
      </c>
      <c r="M6894" t="s">
        <v>95</v>
      </c>
      <c r="N6894">
        <v>437</v>
      </c>
      <c r="O6894" t="s">
        <v>198</v>
      </c>
      <c r="P6894" t="s">
        <v>137</v>
      </c>
      <c r="Q6894" t="s">
        <v>1130</v>
      </c>
      <c r="R6894" t="s">
        <v>238</v>
      </c>
      <c r="S6894" t="s">
        <v>184</v>
      </c>
      <c r="T6894" t="s">
        <v>330</v>
      </c>
      <c r="U6894" t="s">
        <v>145</v>
      </c>
      <c r="V6894" t="s">
        <v>63</v>
      </c>
      <c r="W6894" t="s">
        <v>235</v>
      </c>
      <c r="X6894" t="s">
        <v>55</v>
      </c>
      <c r="Y6894" t="s">
        <v>106</v>
      </c>
      <c r="Z6894" t="s">
        <v>56</v>
      </c>
      <c r="AA6894" t="s">
        <v>46</v>
      </c>
      <c r="AB6894" t="s">
        <v>235</v>
      </c>
      <c r="AC6894" t="s">
        <v>58</v>
      </c>
      <c r="AD6894" t="s">
        <v>183</v>
      </c>
      <c r="AE6894" t="s">
        <v>380</v>
      </c>
      <c r="AF6894" t="s">
        <v>242</v>
      </c>
      <c r="AG6894" t="s">
        <v>366</v>
      </c>
      <c r="AH6894" t="s">
        <v>139</v>
      </c>
      <c r="AI6894" t="s">
        <v>46</v>
      </c>
      <c r="AJ6894" t="s">
        <v>66</v>
      </c>
      <c r="AK6894" t="s">
        <v>351</v>
      </c>
      <c r="AL6894" t="s">
        <v>47</v>
      </c>
      <c r="AM6894" t="s">
        <v>47</v>
      </c>
      <c r="AN6894" t="s">
        <v>322</v>
      </c>
      <c r="AO6894" t="s">
        <v>73</v>
      </c>
    </row>
    <row r="6895" spans="1:41" hidden="1" x14ac:dyDescent="0.25">
      <c r="A6895" t="s">
        <v>28639</v>
      </c>
      <c r="B6895" t="s">
        <v>28640</v>
      </c>
      <c r="C6895" s="1" t="str">
        <f t="shared" si="432"/>
        <v>21:1066</v>
      </c>
      <c r="D6895" s="1" t="str">
        <f t="shared" si="433"/>
        <v>21:0125</v>
      </c>
      <c r="E6895" t="s">
        <v>28641</v>
      </c>
      <c r="F6895" t="s">
        <v>28642</v>
      </c>
      <c r="H6895">
        <v>51.461772199999999</v>
      </c>
      <c r="I6895">
        <v>-119.0802363</v>
      </c>
      <c r="J6895" s="1" t="str">
        <f t="shared" si="434"/>
        <v>NGR bulk stream sediment</v>
      </c>
      <c r="K6895" s="1" t="str">
        <f t="shared" si="435"/>
        <v>&lt;177 micron (NGR)</v>
      </c>
      <c r="L6895">
        <v>25</v>
      </c>
      <c r="M6895" t="s">
        <v>117</v>
      </c>
      <c r="N6895">
        <v>438</v>
      </c>
      <c r="O6895" t="s">
        <v>62</v>
      </c>
      <c r="P6895" t="s">
        <v>47</v>
      </c>
      <c r="Q6895" t="s">
        <v>364</v>
      </c>
      <c r="R6895" t="s">
        <v>79</v>
      </c>
      <c r="S6895" t="s">
        <v>226</v>
      </c>
      <c r="T6895" t="s">
        <v>73</v>
      </c>
      <c r="U6895" t="s">
        <v>106</v>
      </c>
      <c r="V6895" t="s">
        <v>139</v>
      </c>
      <c r="W6895" t="s">
        <v>47</v>
      </c>
      <c r="X6895" t="s">
        <v>209</v>
      </c>
      <c r="Y6895" t="s">
        <v>144</v>
      </c>
      <c r="Z6895" t="s">
        <v>62</v>
      </c>
      <c r="AA6895" t="s">
        <v>46</v>
      </c>
      <c r="AB6895" t="s">
        <v>47</v>
      </c>
      <c r="AC6895" t="s">
        <v>66</v>
      </c>
      <c r="AD6895" t="s">
        <v>507</v>
      </c>
      <c r="AE6895" t="s">
        <v>380</v>
      </c>
      <c r="AF6895" t="s">
        <v>76</v>
      </c>
      <c r="AG6895" t="s">
        <v>58</v>
      </c>
      <c r="AH6895" t="s">
        <v>109</v>
      </c>
      <c r="AI6895" t="s">
        <v>110</v>
      </c>
      <c r="AJ6895" t="s">
        <v>1964</v>
      </c>
      <c r="AK6895" t="s">
        <v>1475</v>
      </c>
      <c r="AL6895" t="s">
        <v>47</v>
      </c>
      <c r="AM6895" t="s">
        <v>103</v>
      </c>
      <c r="AN6895" t="s">
        <v>513</v>
      </c>
      <c r="AO6895" t="s">
        <v>267</v>
      </c>
    </row>
    <row r="6896" spans="1:41" hidden="1" x14ac:dyDescent="0.25">
      <c r="A6896" t="s">
        <v>28643</v>
      </c>
      <c r="B6896" t="s">
        <v>28644</v>
      </c>
      <c r="C6896" s="1" t="str">
        <f t="shared" si="432"/>
        <v>21:1066</v>
      </c>
      <c r="D6896" s="1" t="str">
        <f t="shared" si="433"/>
        <v>21:0125</v>
      </c>
      <c r="E6896" t="s">
        <v>28645</v>
      </c>
      <c r="F6896" t="s">
        <v>28646</v>
      </c>
      <c r="H6896">
        <v>51.453461099999998</v>
      </c>
      <c r="I6896">
        <v>-119.0346606</v>
      </c>
      <c r="J6896" s="1" t="str">
        <f t="shared" si="434"/>
        <v>NGR bulk stream sediment</v>
      </c>
      <c r="K6896" s="1" t="str">
        <f t="shared" si="435"/>
        <v>&lt;177 micron (NGR)</v>
      </c>
      <c r="L6896">
        <v>25</v>
      </c>
      <c r="M6896" t="s">
        <v>136</v>
      </c>
      <c r="N6896">
        <v>439</v>
      </c>
      <c r="O6896" t="s">
        <v>53</v>
      </c>
      <c r="P6896" t="s">
        <v>51</v>
      </c>
      <c r="Q6896" t="s">
        <v>322</v>
      </c>
      <c r="R6896" t="s">
        <v>123</v>
      </c>
      <c r="S6896" t="s">
        <v>237</v>
      </c>
      <c r="T6896" t="s">
        <v>51</v>
      </c>
      <c r="U6896" t="s">
        <v>290</v>
      </c>
      <c r="V6896" t="s">
        <v>101</v>
      </c>
      <c r="W6896" t="s">
        <v>64</v>
      </c>
      <c r="X6896" t="s">
        <v>330</v>
      </c>
      <c r="Y6896" t="s">
        <v>183</v>
      </c>
      <c r="Z6896" t="s">
        <v>62</v>
      </c>
      <c r="AA6896" t="s">
        <v>46</v>
      </c>
      <c r="AB6896" t="s">
        <v>47</v>
      </c>
      <c r="AC6896" t="s">
        <v>58</v>
      </c>
      <c r="AD6896" t="s">
        <v>554</v>
      </c>
      <c r="AE6896" t="s">
        <v>380</v>
      </c>
      <c r="AF6896" t="s">
        <v>357</v>
      </c>
      <c r="AG6896" t="s">
        <v>703</v>
      </c>
      <c r="AH6896" t="s">
        <v>64</v>
      </c>
      <c r="AI6896" t="s">
        <v>64</v>
      </c>
      <c r="AJ6896" t="s">
        <v>792</v>
      </c>
      <c r="AK6896" t="s">
        <v>85</v>
      </c>
      <c r="AL6896" t="s">
        <v>47</v>
      </c>
      <c r="AM6896" t="s">
        <v>122</v>
      </c>
      <c r="AN6896" t="s">
        <v>780</v>
      </c>
      <c r="AO6896" t="s">
        <v>55</v>
      </c>
    </row>
    <row r="6897" spans="1:41" hidden="1" x14ac:dyDescent="0.25">
      <c r="A6897" t="s">
        <v>28647</v>
      </c>
      <c r="B6897" t="s">
        <v>28648</v>
      </c>
      <c r="C6897" s="1" t="str">
        <f t="shared" si="432"/>
        <v>21:1066</v>
      </c>
      <c r="D6897" s="1" t="str">
        <f t="shared" si="433"/>
        <v>21:0125</v>
      </c>
      <c r="E6897" t="s">
        <v>28649</v>
      </c>
      <c r="F6897" t="s">
        <v>28650</v>
      </c>
      <c r="H6897">
        <v>51.467711100000002</v>
      </c>
      <c r="I6897">
        <v>-119.0214</v>
      </c>
      <c r="J6897" s="1" t="str">
        <f t="shared" si="434"/>
        <v>NGR bulk stream sediment</v>
      </c>
      <c r="K6897" s="1" t="str">
        <f t="shared" si="435"/>
        <v>&lt;177 micron (NGR)</v>
      </c>
      <c r="L6897">
        <v>25</v>
      </c>
      <c r="M6897" t="s">
        <v>157</v>
      </c>
      <c r="N6897">
        <v>440</v>
      </c>
      <c r="O6897" t="s">
        <v>57</v>
      </c>
      <c r="P6897" t="s">
        <v>47</v>
      </c>
      <c r="Q6897" t="s">
        <v>1130</v>
      </c>
      <c r="R6897" t="s">
        <v>188</v>
      </c>
      <c r="S6897" t="s">
        <v>284</v>
      </c>
      <c r="T6897" t="s">
        <v>85</v>
      </c>
      <c r="U6897" t="s">
        <v>273</v>
      </c>
      <c r="V6897" t="s">
        <v>105</v>
      </c>
      <c r="W6897" t="s">
        <v>139</v>
      </c>
      <c r="X6897" t="s">
        <v>55</v>
      </c>
      <c r="Y6897" t="s">
        <v>226</v>
      </c>
      <c r="Z6897" t="s">
        <v>57</v>
      </c>
      <c r="AA6897" t="s">
        <v>46</v>
      </c>
      <c r="AB6897" t="s">
        <v>110</v>
      </c>
      <c r="AC6897" t="s">
        <v>58</v>
      </c>
      <c r="AD6897" t="s">
        <v>240</v>
      </c>
      <c r="AE6897" t="s">
        <v>380</v>
      </c>
      <c r="AF6897" t="s">
        <v>439</v>
      </c>
      <c r="AG6897" t="s">
        <v>5163</v>
      </c>
      <c r="AH6897" t="s">
        <v>87</v>
      </c>
      <c r="AI6897" t="s">
        <v>161</v>
      </c>
      <c r="AJ6897" t="s">
        <v>10199</v>
      </c>
      <c r="AK6897" t="s">
        <v>439</v>
      </c>
      <c r="AL6897" t="s">
        <v>47</v>
      </c>
      <c r="AM6897" t="s">
        <v>122</v>
      </c>
      <c r="AN6897" t="s">
        <v>337</v>
      </c>
      <c r="AO6897" t="s">
        <v>51</v>
      </c>
    </row>
    <row r="6898" spans="1:41" hidden="1" x14ac:dyDescent="0.25">
      <c r="A6898" t="s">
        <v>28651</v>
      </c>
      <c r="B6898" t="s">
        <v>28652</v>
      </c>
      <c r="C6898" s="1" t="str">
        <f t="shared" si="432"/>
        <v>21:1066</v>
      </c>
      <c r="D6898" s="1" t="str">
        <f t="shared" si="433"/>
        <v>21:0125</v>
      </c>
      <c r="E6898" t="s">
        <v>28653</v>
      </c>
      <c r="F6898" t="s">
        <v>28654</v>
      </c>
      <c r="H6898">
        <v>51.467840199999998</v>
      </c>
      <c r="I6898">
        <v>-119.0373306</v>
      </c>
      <c r="J6898" s="1" t="str">
        <f t="shared" si="434"/>
        <v>NGR bulk stream sediment</v>
      </c>
      <c r="K6898" s="1" t="str">
        <f t="shared" si="435"/>
        <v>&lt;177 micron (NGR)</v>
      </c>
      <c r="L6898">
        <v>25</v>
      </c>
      <c r="M6898" t="s">
        <v>170</v>
      </c>
      <c r="N6898">
        <v>441</v>
      </c>
      <c r="O6898" t="s">
        <v>53</v>
      </c>
      <c r="P6898" t="s">
        <v>47</v>
      </c>
      <c r="Q6898" t="s">
        <v>1106</v>
      </c>
      <c r="R6898" t="s">
        <v>292</v>
      </c>
      <c r="S6898" t="s">
        <v>89</v>
      </c>
      <c r="T6898" t="s">
        <v>330</v>
      </c>
      <c r="U6898" t="s">
        <v>300</v>
      </c>
      <c r="V6898" t="s">
        <v>101</v>
      </c>
      <c r="W6898" t="s">
        <v>81</v>
      </c>
      <c r="X6898" t="s">
        <v>52</v>
      </c>
      <c r="Y6898" t="s">
        <v>184</v>
      </c>
      <c r="Z6898" t="s">
        <v>62</v>
      </c>
      <c r="AA6898" t="s">
        <v>46</v>
      </c>
      <c r="AB6898" t="s">
        <v>47</v>
      </c>
      <c r="AC6898" t="s">
        <v>99</v>
      </c>
      <c r="AD6898" t="s">
        <v>236</v>
      </c>
      <c r="AE6898" t="s">
        <v>380</v>
      </c>
      <c r="AF6898" t="s">
        <v>58</v>
      </c>
      <c r="AG6898" t="s">
        <v>1012</v>
      </c>
      <c r="AH6898" t="s">
        <v>235</v>
      </c>
      <c r="AI6898" t="s">
        <v>64</v>
      </c>
      <c r="AJ6898" t="s">
        <v>5701</v>
      </c>
      <c r="AK6898" t="s">
        <v>66</v>
      </c>
      <c r="AL6898" t="s">
        <v>47</v>
      </c>
      <c r="AM6898" t="s">
        <v>47</v>
      </c>
      <c r="AN6898" t="s">
        <v>318</v>
      </c>
      <c r="AO6898" t="s">
        <v>76</v>
      </c>
    </row>
    <row r="6899" spans="1:41" hidden="1" x14ac:dyDescent="0.25">
      <c r="A6899" t="s">
        <v>28655</v>
      </c>
      <c r="B6899" t="s">
        <v>28656</v>
      </c>
      <c r="C6899" s="1" t="str">
        <f t="shared" si="432"/>
        <v>21:1066</v>
      </c>
      <c r="D6899" s="1" t="str">
        <f t="shared" si="433"/>
        <v>21:0125</v>
      </c>
      <c r="E6899" t="s">
        <v>28657</v>
      </c>
      <c r="F6899" t="s">
        <v>28658</v>
      </c>
      <c r="H6899">
        <v>51.499448899999997</v>
      </c>
      <c r="I6899">
        <v>-119.0281643</v>
      </c>
      <c r="J6899" s="1" t="str">
        <f t="shared" si="434"/>
        <v>NGR bulk stream sediment</v>
      </c>
      <c r="K6899" s="1" t="str">
        <f t="shared" si="435"/>
        <v>&lt;177 micron (NGR)</v>
      </c>
      <c r="L6899">
        <v>25</v>
      </c>
      <c r="M6899" t="s">
        <v>180</v>
      </c>
      <c r="N6899">
        <v>442</v>
      </c>
      <c r="O6899" t="s">
        <v>198</v>
      </c>
      <c r="P6899" t="s">
        <v>122</v>
      </c>
      <c r="Q6899" t="s">
        <v>513</v>
      </c>
      <c r="R6899" t="s">
        <v>96</v>
      </c>
      <c r="S6899" t="s">
        <v>508</v>
      </c>
      <c r="T6899" t="s">
        <v>55</v>
      </c>
      <c r="U6899" t="s">
        <v>331</v>
      </c>
      <c r="V6899" t="s">
        <v>105</v>
      </c>
      <c r="W6899" t="s">
        <v>139</v>
      </c>
      <c r="X6899" t="s">
        <v>55</v>
      </c>
      <c r="Y6899" t="s">
        <v>237</v>
      </c>
      <c r="Z6899" t="s">
        <v>57</v>
      </c>
      <c r="AA6899" t="s">
        <v>46</v>
      </c>
      <c r="AB6899" t="s">
        <v>105</v>
      </c>
      <c r="AC6899" t="s">
        <v>165</v>
      </c>
      <c r="AD6899" t="s">
        <v>100</v>
      </c>
      <c r="AE6899" t="s">
        <v>380</v>
      </c>
      <c r="AF6899" t="s">
        <v>55</v>
      </c>
      <c r="AG6899" t="s">
        <v>145</v>
      </c>
      <c r="AH6899" t="s">
        <v>185</v>
      </c>
      <c r="AI6899" t="s">
        <v>161</v>
      </c>
      <c r="AJ6899" t="s">
        <v>16247</v>
      </c>
      <c r="AK6899" t="s">
        <v>50</v>
      </c>
      <c r="AL6899" t="s">
        <v>47</v>
      </c>
      <c r="AM6899" t="s">
        <v>103</v>
      </c>
      <c r="AN6899" t="s">
        <v>299</v>
      </c>
      <c r="AO6899" t="s">
        <v>108</v>
      </c>
    </row>
    <row r="6900" spans="1:41" hidden="1" x14ac:dyDescent="0.25">
      <c r="A6900" t="s">
        <v>28659</v>
      </c>
      <c r="B6900" t="s">
        <v>28660</v>
      </c>
      <c r="C6900" s="1" t="str">
        <f t="shared" si="432"/>
        <v>21:1066</v>
      </c>
      <c r="D6900" s="1" t="str">
        <f t="shared" si="433"/>
        <v>21:0125</v>
      </c>
      <c r="E6900" t="s">
        <v>28661</v>
      </c>
      <c r="F6900" t="s">
        <v>28662</v>
      </c>
      <c r="H6900">
        <v>51.506678200000003</v>
      </c>
      <c r="I6900">
        <v>-118.9830051</v>
      </c>
      <c r="J6900" s="1" t="str">
        <f t="shared" si="434"/>
        <v>NGR bulk stream sediment</v>
      </c>
      <c r="K6900" s="1" t="str">
        <f t="shared" si="435"/>
        <v>&lt;177 micron (NGR)</v>
      </c>
      <c r="L6900">
        <v>25</v>
      </c>
      <c r="M6900" t="s">
        <v>195</v>
      </c>
      <c r="N6900">
        <v>443</v>
      </c>
      <c r="O6900" t="s">
        <v>149</v>
      </c>
      <c r="P6900" t="s">
        <v>47</v>
      </c>
      <c r="Q6900" t="s">
        <v>1780</v>
      </c>
      <c r="R6900" t="s">
        <v>206</v>
      </c>
      <c r="S6900" t="s">
        <v>533</v>
      </c>
      <c r="T6900" t="s">
        <v>85</v>
      </c>
      <c r="U6900" t="s">
        <v>226</v>
      </c>
      <c r="V6900" t="s">
        <v>105</v>
      </c>
      <c r="W6900" t="s">
        <v>78</v>
      </c>
      <c r="X6900" t="s">
        <v>108</v>
      </c>
      <c r="Y6900" t="s">
        <v>386</v>
      </c>
      <c r="Z6900" t="s">
        <v>198</v>
      </c>
      <c r="AA6900" t="s">
        <v>46</v>
      </c>
      <c r="AB6900" t="s">
        <v>64</v>
      </c>
      <c r="AC6900" t="s">
        <v>217</v>
      </c>
      <c r="AD6900" t="s">
        <v>300</v>
      </c>
      <c r="AE6900" t="s">
        <v>380</v>
      </c>
      <c r="AF6900" t="s">
        <v>85</v>
      </c>
      <c r="AG6900" t="s">
        <v>59</v>
      </c>
      <c r="AH6900" t="s">
        <v>235</v>
      </c>
      <c r="AI6900" t="s">
        <v>257</v>
      </c>
      <c r="AJ6900" t="s">
        <v>5941</v>
      </c>
      <c r="AK6900" t="s">
        <v>127</v>
      </c>
      <c r="AL6900" t="s">
        <v>47</v>
      </c>
      <c r="AM6900" t="s">
        <v>122</v>
      </c>
      <c r="AN6900" t="s">
        <v>364</v>
      </c>
      <c r="AO6900" t="s">
        <v>55</v>
      </c>
    </row>
    <row r="6901" spans="1:41" hidden="1" x14ac:dyDescent="0.25">
      <c r="A6901" t="s">
        <v>28663</v>
      </c>
      <c r="B6901" t="s">
        <v>28664</v>
      </c>
      <c r="C6901" s="1" t="str">
        <f t="shared" si="432"/>
        <v>21:1066</v>
      </c>
      <c r="D6901" s="1" t="str">
        <f t="shared" si="433"/>
        <v>21:0125</v>
      </c>
      <c r="E6901" t="s">
        <v>28665</v>
      </c>
      <c r="F6901" t="s">
        <v>28666</v>
      </c>
      <c r="H6901">
        <v>51.5291268</v>
      </c>
      <c r="I6901">
        <v>-119.02360160000001</v>
      </c>
      <c r="J6901" s="1" t="str">
        <f t="shared" si="434"/>
        <v>NGR bulk stream sediment</v>
      </c>
      <c r="K6901" s="1" t="str">
        <f t="shared" si="435"/>
        <v>&lt;177 micron (NGR)</v>
      </c>
      <c r="L6901">
        <v>25</v>
      </c>
      <c r="M6901" t="s">
        <v>205</v>
      </c>
      <c r="N6901">
        <v>444</v>
      </c>
      <c r="O6901" t="s">
        <v>46</v>
      </c>
      <c r="P6901" t="s">
        <v>51</v>
      </c>
      <c r="Q6901" t="s">
        <v>487</v>
      </c>
      <c r="R6901" t="s">
        <v>76</v>
      </c>
      <c r="S6901" t="s">
        <v>207</v>
      </c>
      <c r="T6901" t="s">
        <v>55</v>
      </c>
      <c r="U6901" t="s">
        <v>140</v>
      </c>
      <c r="V6901" t="s">
        <v>122</v>
      </c>
      <c r="W6901" t="s">
        <v>122</v>
      </c>
      <c r="X6901" t="s">
        <v>330</v>
      </c>
      <c r="Y6901" t="s">
        <v>140</v>
      </c>
      <c r="Z6901" t="s">
        <v>199</v>
      </c>
      <c r="AA6901" t="s">
        <v>46</v>
      </c>
      <c r="AB6901" t="s">
        <v>105</v>
      </c>
      <c r="AC6901" t="s">
        <v>217</v>
      </c>
      <c r="AD6901" t="s">
        <v>559</v>
      </c>
      <c r="AE6901" t="s">
        <v>380</v>
      </c>
      <c r="AF6901" t="s">
        <v>58</v>
      </c>
      <c r="AG6901" t="s">
        <v>58</v>
      </c>
      <c r="AH6901" t="s">
        <v>64</v>
      </c>
      <c r="AI6901" t="s">
        <v>61</v>
      </c>
      <c r="AJ6901" t="s">
        <v>1054</v>
      </c>
      <c r="AK6901" t="s">
        <v>267</v>
      </c>
      <c r="AL6901" t="s">
        <v>47</v>
      </c>
      <c r="AM6901" t="s">
        <v>47</v>
      </c>
      <c r="AN6901" t="s">
        <v>372</v>
      </c>
      <c r="AO6901" t="s">
        <v>330</v>
      </c>
    </row>
    <row r="6902" spans="1:41" hidden="1" x14ac:dyDescent="0.25">
      <c r="A6902" t="s">
        <v>28667</v>
      </c>
      <c r="B6902" t="s">
        <v>28668</v>
      </c>
      <c r="C6902" s="1" t="str">
        <f t="shared" si="432"/>
        <v>21:1066</v>
      </c>
      <c r="D6902" s="1" t="str">
        <f t="shared" si="433"/>
        <v>21:0125</v>
      </c>
      <c r="E6902" t="s">
        <v>28669</v>
      </c>
      <c r="F6902" t="s">
        <v>28670</v>
      </c>
      <c r="H6902">
        <v>51.533964099999999</v>
      </c>
      <c r="I6902">
        <v>-119.0294111</v>
      </c>
      <c r="J6902" s="1" t="str">
        <f t="shared" si="434"/>
        <v>NGR bulk stream sediment</v>
      </c>
      <c r="K6902" s="1" t="str">
        <f t="shared" si="435"/>
        <v>&lt;177 micron (NGR)</v>
      </c>
      <c r="L6902">
        <v>25</v>
      </c>
      <c r="M6902" t="s">
        <v>214</v>
      </c>
      <c r="N6902">
        <v>445</v>
      </c>
      <c r="O6902" t="s">
        <v>62</v>
      </c>
      <c r="P6902" t="s">
        <v>47</v>
      </c>
      <c r="Q6902" t="s">
        <v>289</v>
      </c>
      <c r="R6902" t="s">
        <v>267</v>
      </c>
      <c r="S6902" t="s">
        <v>237</v>
      </c>
      <c r="T6902" t="s">
        <v>137</v>
      </c>
      <c r="U6902" t="s">
        <v>290</v>
      </c>
      <c r="V6902" t="s">
        <v>257</v>
      </c>
      <c r="W6902" t="s">
        <v>101</v>
      </c>
      <c r="X6902" t="s">
        <v>330</v>
      </c>
      <c r="Y6902" t="s">
        <v>667</v>
      </c>
      <c r="Z6902" t="s">
        <v>56</v>
      </c>
      <c r="AA6902" t="s">
        <v>46</v>
      </c>
      <c r="AB6902" t="s">
        <v>105</v>
      </c>
      <c r="AC6902" t="s">
        <v>58</v>
      </c>
      <c r="AD6902" t="s">
        <v>126</v>
      </c>
      <c r="AE6902" t="s">
        <v>380</v>
      </c>
      <c r="AF6902" t="s">
        <v>406</v>
      </c>
      <c r="AG6902" t="s">
        <v>259</v>
      </c>
      <c r="AH6902" t="s">
        <v>105</v>
      </c>
      <c r="AI6902" t="s">
        <v>174</v>
      </c>
      <c r="AJ6902" t="s">
        <v>3515</v>
      </c>
      <c r="AK6902" t="s">
        <v>66</v>
      </c>
      <c r="AL6902" t="s">
        <v>47</v>
      </c>
      <c r="AM6902" t="s">
        <v>47</v>
      </c>
      <c r="AN6902" t="s">
        <v>568</v>
      </c>
      <c r="AO6902" t="s">
        <v>52</v>
      </c>
    </row>
    <row r="6903" spans="1:41" hidden="1" x14ac:dyDescent="0.25">
      <c r="A6903" t="s">
        <v>28671</v>
      </c>
      <c r="B6903" t="s">
        <v>28672</v>
      </c>
      <c r="C6903" s="1" t="str">
        <f t="shared" si="432"/>
        <v>21:1066</v>
      </c>
      <c r="D6903" s="1" t="str">
        <f t="shared" si="433"/>
        <v>21:0125</v>
      </c>
      <c r="E6903" t="s">
        <v>28673</v>
      </c>
      <c r="F6903" t="s">
        <v>28674</v>
      </c>
      <c r="H6903">
        <v>51.618314900000001</v>
      </c>
      <c r="I6903">
        <v>-119.0295333</v>
      </c>
      <c r="J6903" s="1" t="str">
        <f t="shared" si="434"/>
        <v>NGR bulk stream sediment</v>
      </c>
      <c r="K6903" s="1" t="str">
        <f t="shared" si="435"/>
        <v>&lt;177 micron (NGR)</v>
      </c>
      <c r="L6903">
        <v>25</v>
      </c>
      <c r="M6903" t="s">
        <v>223</v>
      </c>
      <c r="N6903">
        <v>446</v>
      </c>
      <c r="O6903" t="s">
        <v>54</v>
      </c>
      <c r="P6903" t="s">
        <v>47</v>
      </c>
      <c r="Q6903" t="s">
        <v>468</v>
      </c>
      <c r="R6903" t="s">
        <v>58</v>
      </c>
      <c r="S6903" t="s">
        <v>431</v>
      </c>
      <c r="T6903" t="s">
        <v>51</v>
      </c>
      <c r="U6903" t="s">
        <v>131</v>
      </c>
      <c r="V6903" t="s">
        <v>455</v>
      </c>
      <c r="W6903" t="s">
        <v>64</v>
      </c>
      <c r="X6903" t="s">
        <v>137</v>
      </c>
      <c r="Y6903" t="s">
        <v>344</v>
      </c>
      <c r="Z6903" t="s">
        <v>56</v>
      </c>
      <c r="AA6903" t="s">
        <v>46</v>
      </c>
      <c r="AB6903" t="s">
        <v>81</v>
      </c>
      <c r="AC6903" t="s">
        <v>58</v>
      </c>
      <c r="AD6903" t="s">
        <v>207</v>
      </c>
      <c r="AE6903" t="s">
        <v>380</v>
      </c>
      <c r="AF6903" t="s">
        <v>158</v>
      </c>
      <c r="AG6903" t="s">
        <v>85</v>
      </c>
      <c r="AH6903" t="s">
        <v>125</v>
      </c>
      <c r="AI6903" t="s">
        <v>105</v>
      </c>
      <c r="AJ6903" t="s">
        <v>10329</v>
      </c>
      <c r="AK6903" t="s">
        <v>147</v>
      </c>
      <c r="AL6903" t="s">
        <v>47</v>
      </c>
      <c r="AM6903" t="s">
        <v>47</v>
      </c>
      <c r="AN6903" t="s">
        <v>152</v>
      </c>
      <c r="AO6903" t="s">
        <v>66</v>
      </c>
    </row>
    <row r="6904" spans="1:41" hidden="1" x14ac:dyDescent="0.25">
      <c r="A6904" t="s">
        <v>28675</v>
      </c>
      <c r="B6904" t="s">
        <v>28676</v>
      </c>
      <c r="C6904" s="1" t="str">
        <f t="shared" si="432"/>
        <v>21:1066</v>
      </c>
      <c r="D6904" s="1" t="str">
        <f t="shared" si="433"/>
        <v>21:0125</v>
      </c>
      <c r="E6904" t="s">
        <v>28677</v>
      </c>
      <c r="F6904" t="s">
        <v>28678</v>
      </c>
      <c r="H6904">
        <v>51.6222961</v>
      </c>
      <c r="I6904">
        <v>-119.0239753</v>
      </c>
      <c r="J6904" s="1" t="str">
        <f t="shared" si="434"/>
        <v>NGR bulk stream sediment</v>
      </c>
      <c r="K6904" s="1" t="str">
        <f t="shared" si="435"/>
        <v>&lt;177 micron (NGR)</v>
      </c>
      <c r="L6904">
        <v>25</v>
      </c>
      <c r="M6904" t="s">
        <v>233</v>
      </c>
      <c r="N6904">
        <v>447</v>
      </c>
      <c r="O6904" t="s">
        <v>62</v>
      </c>
      <c r="P6904" t="s">
        <v>47</v>
      </c>
      <c r="Q6904" t="s">
        <v>234</v>
      </c>
      <c r="R6904" t="s">
        <v>62</v>
      </c>
      <c r="S6904" t="s">
        <v>65</v>
      </c>
      <c r="T6904" t="s">
        <v>52</v>
      </c>
      <c r="U6904" t="s">
        <v>100</v>
      </c>
      <c r="V6904" t="s">
        <v>61</v>
      </c>
      <c r="W6904" t="s">
        <v>105</v>
      </c>
      <c r="X6904" t="s">
        <v>137</v>
      </c>
      <c r="Y6904" t="s">
        <v>291</v>
      </c>
      <c r="Z6904" t="s">
        <v>84</v>
      </c>
      <c r="AA6904" t="s">
        <v>46</v>
      </c>
      <c r="AB6904" t="s">
        <v>139</v>
      </c>
      <c r="AC6904" t="s">
        <v>58</v>
      </c>
      <c r="AD6904" t="s">
        <v>226</v>
      </c>
      <c r="AE6904" t="s">
        <v>380</v>
      </c>
      <c r="AF6904" t="s">
        <v>502</v>
      </c>
      <c r="AG6904" t="s">
        <v>209</v>
      </c>
      <c r="AH6904" t="s">
        <v>110</v>
      </c>
      <c r="AI6904" t="s">
        <v>101</v>
      </c>
      <c r="AJ6904" t="s">
        <v>131</v>
      </c>
      <c r="AK6904" t="s">
        <v>143</v>
      </c>
      <c r="AL6904" t="s">
        <v>47</v>
      </c>
      <c r="AM6904" t="s">
        <v>47</v>
      </c>
      <c r="AN6904" t="s">
        <v>935</v>
      </c>
      <c r="AO6904" t="s">
        <v>104</v>
      </c>
    </row>
    <row r="6905" spans="1:41" hidden="1" x14ac:dyDescent="0.25">
      <c r="A6905" t="s">
        <v>28679</v>
      </c>
      <c r="B6905" t="s">
        <v>28680</v>
      </c>
      <c r="C6905" s="1" t="str">
        <f t="shared" si="432"/>
        <v>21:1066</v>
      </c>
      <c r="D6905" s="1" t="str">
        <f t="shared" si="433"/>
        <v>21:0125</v>
      </c>
      <c r="E6905" t="s">
        <v>28681</v>
      </c>
      <c r="F6905" t="s">
        <v>28682</v>
      </c>
      <c r="H6905">
        <v>51.636845399999999</v>
      </c>
      <c r="I6905">
        <v>-119.0396966</v>
      </c>
      <c r="J6905" s="1" t="str">
        <f t="shared" si="434"/>
        <v>NGR bulk stream sediment</v>
      </c>
      <c r="K6905" s="1" t="str">
        <f t="shared" si="435"/>
        <v>&lt;177 micron (NGR)</v>
      </c>
      <c r="L6905">
        <v>25</v>
      </c>
      <c r="M6905" t="s">
        <v>248</v>
      </c>
      <c r="N6905">
        <v>448</v>
      </c>
      <c r="O6905" t="s">
        <v>62</v>
      </c>
      <c r="P6905" t="s">
        <v>122</v>
      </c>
      <c r="Q6905" t="s">
        <v>1780</v>
      </c>
      <c r="R6905" t="s">
        <v>173</v>
      </c>
      <c r="S6905" t="s">
        <v>207</v>
      </c>
      <c r="T6905" t="s">
        <v>76</v>
      </c>
      <c r="U6905" t="s">
        <v>146</v>
      </c>
      <c r="V6905" t="s">
        <v>142</v>
      </c>
      <c r="W6905" t="s">
        <v>130</v>
      </c>
      <c r="X6905" t="s">
        <v>137</v>
      </c>
      <c r="Y6905" t="s">
        <v>538</v>
      </c>
      <c r="Z6905" t="s">
        <v>84</v>
      </c>
      <c r="AA6905" t="s">
        <v>46</v>
      </c>
      <c r="AB6905" t="s">
        <v>101</v>
      </c>
      <c r="AC6905" t="s">
        <v>58</v>
      </c>
      <c r="AD6905" t="s">
        <v>207</v>
      </c>
      <c r="AE6905" t="s">
        <v>380</v>
      </c>
      <c r="AF6905" t="s">
        <v>58</v>
      </c>
      <c r="AG6905" t="s">
        <v>971</v>
      </c>
      <c r="AH6905" t="s">
        <v>139</v>
      </c>
      <c r="AI6905" t="s">
        <v>139</v>
      </c>
      <c r="AJ6905" t="s">
        <v>25693</v>
      </c>
      <c r="AK6905" t="s">
        <v>209</v>
      </c>
      <c r="AL6905" t="s">
        <v>47</v>
      </c>
      <c r="AM6905" t="s">
        <v>122</v>
      </c>
      <c r="AN6905" t="s">
        <v>1304</v>
      </c>
      <c r="AO6905" t="s">
        <v>55</v>
      </c>
    </row>
    <row r="6906" spans="1:41" hidden="1" x14ac:dyDescent="0.25">
      <c r="A6906" t="s">
        <v>28683</v>
      </c>
      <c r="B6906" t="s">
        <v>28684</v>
      </c>
      <c r="C6906" s="1" t="str">
        <f t="shared" ref="C6906:C6927" si="436">HYPERLINK("http://geochem.nrcan.gc.ca/cdogs/content/bdl/bdl211066_e.htm", "21:1066")</f>
        <v>21:1066</v>
      </c>
      <c r="D6906" s="1" t="str">
        <f t="shared" ref="D6906:D6927" si="437">HYPERLINK("http://geochem.nrcan.gc.ca/cdogs/content/svy/svy210125_e.htm", "21:0125")</f>
        <v>21:0125</v>
      </c>
      <c r="E6906" t="s">
        <v>28685</v>
      </c>
      <c r="F6906" t="s">
        <v>28686</v>
      </c>
      <c r="H6906">
        <v>51.645401399999997</v>
      </c>
      <c r="I6906">
        <v>-119.0896035</v>
      </c>
      <c r="J6906" s="1" t="str">
        <f t="shared" si="434"/>
        <v>NGR bulk stream sediment</v>
      </c>
      <c r="K6906" s="1" t="str">
        <f t="shared" si="435"/>
        <v>&lt;177 micron (NGR)</v>
      </c>
      <c r="L6906">
        <v>25</v>
      </c>
      <c r="M6906" t="s">
        <v>256</v>
      </c>
      <c r="N6906">
        <v>449</v>
      </c>
      <c r="O6906" t="s">
        <v>54</v>
      </c>
      <c r="P6906" t="s">
        <v>73</v>
      </c>
      <c r="Q6906" t="s">
        <v>652</v>
      </c>
      <c r="R6906" t="s">
        <v>127</v>
      </c>
      <c r="S6906" t="s">
        <v>372</v>
      </c>
      <c r="T6906" t="s">
        <v>76</v>
      </c>
      <c r="U6906" t="s">
        <v>146</v>
      </c>
      <c r="V6906" t="s">
        <v>164</v>
      </c>
      <c r="W6906" t="s">
        <v>206</v>
      </c>
      <c r="X6906" t="s">
        <v>58</v>
      </c>
      <c r="Y6906" t="s">
        <v>237</v>
      </c>
      <c r="Z6906" t="s">
        <v>57</v>
      </c>
      <c r="AA6906" t="s">
        <v>46</v>
      </c>
      <c r="AB6906" t="s">
        <v>47</v>
      </c>
      <c r="AC6906" t="s">
        <v>90</v>
      </c>
      <c r="AD6906" t="s">
        <v>146</v>
      </c>
      <c r="AE6906" t="s">
        <v>380</v>
      </c>
      <c r="AF6906" t="s">
        <v>55</v>
      </c>
      <c r="AG6906" t="s">
        <v>267</v>
      </c>
      <c r="AH6906" t="s">
        <v>105</v>
      </c>
      <c r="AI6906" t="s">
        <v>125</v>
      </c>
      <c r="AJ6906" t="s">
        <v>358</v>
      </c>
      <c r="AK6906" t="s">
        <v>2419</v>
      </c>
      <c r="AL6906" t="s">
        <v>73</v>
      </c>
      <c r="AM6906" t="s">
        <v>122</v>
      </c>
      <c r="AN6906" t="s">
        <v>215</v>
      </c>
      <c r="AO6906" t="s">
        <v>55</v>
      </c>
    </row>
    <row r="6907" spans="1:41" hidden="1" x14ac:dyDescent="0.25">
      <c r="A6907" t="s">
        <v>28687</v>
      </c>
      <c r="B6907" t="s">
        <v>28688</v>
      </c>
      <c r="C6907" s="1" t="str">
        <f t="shared" si="436"/>
        <v>21:1066</v>
      </c>
      <c r="D6907" s="1" t="str">
        <f t="shared" si="437"/>
        <v>21:0125</v>
      </c>
      <c r="E6907" t="s">
        <v>28689</v>
      </c>
      <c r="F6907" t="s">
        <v>28690</v>
      </c>
      <c r="H6907">
        <v>51.6355492</v>
      </c>
      <c r="I6907">
        <v>-119.1029374</v>
      </c>
      <c r="J6907" s="1" t="str">
        <f t="shared" si="434"/>
        <v>NGR bulk stream sediment</v>
      </c>
      <c r="K6907" s="1" t="str">
        <f t="shared" si="435"/>
        <v>&lt;177 micron (NGR)</v>
      </c>
      <c r="L6907">
        <v>25</v>
      </c>
      <c r="M6907" t="s">
        <v>265</v>
      </c>
      <c r="N6907">
        <v>450</v>
      </c>
      <c r="O6907" t="s">
        <v>198</v>
      </c>
      <c r="P6907" t="s">
        <v>47</v>
      </c>
      <c r="Q6907" t="s">
        <v>802</v>
      </c>
      <c r="R6907" t="s">
        <v>85</v>
      </c>
      <c r="S6907" t="s">
        <v>313</v>
      </c>
      <c r="T6907" t="s">
        <v>330</v>
      </c>
      <c r="U6907" t="s">
        <v>218</v>
      </c>
      <c r="V6907" t="s">
        <v>63</v>
      </c>
      <c r="W6907" t="s">
        <v>235</v>
      </c>
      <c r="X6907" t="s">
        <v>55</v>
      </c>
      <c r="Y6907" t="s">
        <v>207</v>
      </c>
      <c r="Z6907" t="s">
        <v>57</v>
      </c>
      <c r="AA6907" t="s">
        <v>46</v>
      </c>
      <c r="AB6907" t="s">
        <v>81</v>
      </c>
      <c r="AC6907" t="s">
        <v>58</v>
      </c>
      <c r="AD6907" t="s">
        <v>146</v>
      </c>
      <c r="AE6907" t="s">
        <v>380</v>
      </c>
      <c r="AF6907" t="s">
        <v>111</v>
      </c>
      <c r="AG6907" t="s">
        <v>4562</v>
      </c>
      <c r="AH6907" t="s">
        <v>105</v>
      </c>
      <c r="AI6907" t="s">
        <v>63</v>
      </c>
      <c r="AJ6907" t="s">
        <v>28691</v>
      </c>
      <c r="AK6907" t="s">
        <v>984</v>
      </c>
      <c r="AL6907" t="s">
        <v>47</v>
      </c>
      <c r="AM6907" t="s">
        <v>122</v>
      </c>
      <c r="AN6907" t="s">
        <v>189</v>
      </c>
      <c r="AO6907" t="s">
        <v>108</v>
      </c>
    </row>
    <row r="6908" spans="1:41" hidden="1" x14ac:dyDescent="0.25">
      <c r="A6908" t="s">
        <v>28692</v>
      </c>
      <c r="B6908" t="s">
        <v>28693</v>
      </c>
      <c r="C6908" s="1" t="str">
        <f t="shared" si="436"/>
        <v>21:1066</v>
      </c>
      <c r="D6908" s="1" t="str">
        <f t="shared" si="437"/>
        <v>21:0125</v>
      </c>
      <c r="E6908" t="s">
        <v>28694</v>
      </c>
      <c r="F6908" t="s">
        <v>28695</v>
      </c>
      <c r="H6908">
        <v>51.638701300000001</v>
      </c>
      <c r="I6908">
        <v>-119.1557352</v>
      </c>
      <c r="J6908" s="1" t="str">
        <f t="shared" si="434"/>
        <v>NGR bulk stream sediment</v>
      </c>
      <c r="K6908" s="1" t="str">
        <f t="shared" si="435"/>
        <v>&lt;177 micron (NGR)</v>
      </c>
      <c r="L6908">
        <v>26</v>
      </c>
      <c r="M6908" t="s">
        <v>280</v>
      </c>
      <c r="N6908">
        <v>451</v>
      </c>
      <c r="O6908" t="s">
        <v>62</v>
      </c>
      <c r="P6908" t="s">
        <v>47</v>
      </c>
      <c r="Q6908" t="s">
        <v>548</v>
      </c>
      <c r="R6908" t="s">
        <v>105</v>
      </c>
      <c r="S6908" t="s">
        <v>695</v>
      </c>
      <c r="T6908" t="s">
        <v>73</v>
      </c>
      <c r="U6908" t="s">
        <v>160</v>
      </c>
      <c r="V6908" t="s">
        <v>122</v>
      </c>
      <c r="W6908" t="s">
        <v>61</v>
      </c>
      <c r="X6908" t="s">
        <v>108</v>
      </c>
      <c r="Y6908" t="s">
        <v>146</v>
      </c>
      <c r="Z6908" t="s">
        <v>54</v>
      </c>
      <c r="AA6908" t="s">
        <v>46</v>
      </c>
      <c r="AB6908" t="s">
        <v>161</v>
      </c>
      <c r="AC6908" t="s">
        <v>58</v>
      </c>
      <c r="AD6908" t="s">
        <v>431</v>
      </c>
      <c r="AE6908" t="s">
        <v>380</v>
      </c>
      <c r="AF6908" t="s">
        <v>274</v>
      </c>
      <c r="AG6908" t="s">
        <v>1059</v>
      </c>
      <c r="AH6908" t="s">
        <v>257</v>
      </c>
      <c r="AI6908" t="s">
        <v>64</v>
      </c>
      <c r="AJ6908" t="s">
        <v>955</v>
      </c>
      <c r="AK6908" t="s">
        <v>267</v>
      </c>
      <c r="AL6908" t="s">
        <v>47</v>
      </c>
      <c r="AM6908" t="s">
        <v>122</v>
      </c>
      <c r="AN6908" t="s">
        <v>2563</v>
      </c>
      <c r="AO6908" t="s">
        <v>59</v>
      </c>
    </row>
    <row r="6909" spans="1:41" hidden="1" x14ac:dyDescent="0.25">
      <c r="A6909" t="s">
        <v>28696</v>
      </c>
      <c r="B6909" t="s">
        <v>28697</v>
      </c>
      <c r="C6909" s="1" t="str">
        <f t="shared" si="436"/>
        <v>21:1066</v>
      </c>
      <c r="D6909" s="1" t="str">
        <f t="shared" si="437"/>
        <v>21:0125</v>
      </c>
      <c r="E6909" t="s">
        <v>28694</v>
      </c>
      <c r="F6909" t="s">
        <v>28698</v>
      </c>
      <c r="H6909">
        <v>51.638701300000001</v>
      </c>
      <c r="I6909">
        <v>-119.1557352</v>
      </c>
      <c r="J6909" s="1" t="str">
        <f t="shared" si="434"/>
        <v>NGR bulk stream sediment</v>
      </c>
      <c r="K6909" s="1" t="str">
        <f t="shared" si="435"/>
        <v>&lt;177 micron (NGR)</v>
      </c>
      <c r="L6909">
        <v>26</v>
      </c>
      <c r="M6909" t="s">
        <v>288</v>
      </c>
      <c r="N6909">
        <v>452</v>
      </c>
      <c r="O6909" t="s">
        <v>62</v>
      </c>
      <c r="P6909" t="s">
        <v>47</v>
      </c>
      <c r="Q6909" t="s">
        <v>548</v>
      </c>
      <c r="R6909" t="s">
        <v>63</v>
      </c>
      <c r="S6909" t="s">
        <v>391</v>
      </c>
      <c r="T6909" t="s">
        <v>51</v>
      </c>
      <c r="U6909" t="s">
        <v>187</v>
      </c>
      <c r="V6909" t="s">
        <v>206</v>
      </c>
      <c r="W6909" t="s">
        <v>61</v>
      </c>
      <c r="X6909" t="s">
        <v>85</v>
      </c>
      <c r="Y6909" t="s">
        <v>331</v>
      </c>
      <c r="Z6909" t="s">
        <v>57</v>
      </c>
      <c r="AA6909" t="s">
        <v>46</v>
      </c>
      <c r="AB6909" t="s">
        <v>161</v>
      </c>
      <c r="AC6909" t="s">
        <v>58</v>
      </c>
      <c r="AD6909" t="s">
        <v>431</v>
      </c>
      <c r="AE6909" t="s">
        <v>380</v>
      </c>
      <c r="AF6909" t="s">
        <v>238</v>
      </c>
      <c r="AG6909" t="s">
        <v>785</v>
      </c>
      <c r="AH6909" t="s">
        <v>161</v>
      </c>
      <c r="AI6909" t="s">
        <v>185</v>
      </c>
      <c r="AJ6909" t="s">
        <v>131</v>
      </c>
      <c r="AK6909" t="s">
        <v>267</v>
      </c>
      <c r="AL6909" t="s">
        <v>47</v>
      </c>
      <c r="AM6909" t="s">
        <v>47</v>
      </c>
      <c r="AN6909" t="s">
        <v>301</v>
      </c>
      <c r="AO6909" t="s">
        <v>165</v>
      </c>
    </row>
    <row r="6910" spans="1:41" hidden="1" x14ac:dyDescent="0.25">
      <c r="A6910" t="s">
        <v>28699</v>
      </c>
      <c r="B6910" t="s">
        <v>28700</v>
      </c>
      <c r="C6910" s="1" t="str">
        <f t="shared" si="436"/>
        <v>21:1066</v>
      </c>
      <c r="D6910" s="1" t="str">
        <f t="shared" si="437"/>
        <v>21:0125</v>
      </c>
      <c r="E6910" t="s">
        <v>28701</v>
      </c>
      <c r="F6910" t="s">
        <v>28702</v>
      </c>
      <c r="H6910">
        <v>51.590726699999998</v>
      </c>
      <c r="I6910">
        <v>-119.1312855</v>
      </c>
      <c r="J6910" s="1" t="str">
        <f t="shared" si="434"/>
        <v>NGR bulk stream sediment</v>
      </c>
      <c r="K6910" s="1" t="str">
        <f t="shared" si="435"/>
        <v>&lt;177 micron (NGR)</v>
      </c>
      <c r="L6910">
        <v>26</v>
      </c>
      <c r="M6910" t="s">
        <v>45</v>
      </c>
      <c r="N6910">
        <v>453</v>
      </c>
      <c r="O6910" t="s">
        <v>62</v>
      </c>
      <c r="P6910" t="s">
        <v>47</v>
      </c>
      <c r="Q6910" t="s">
        <v>74</v>
      </c>
      <c r="R6910" t="s">
        <v>151</v>
      </c>
      <c r="S6910" t="s">
        <v>463</v>
      </c>
      <c r="T6910" t="s">
        <v>51</v>
      </c>
      <c r="U6910" t="s">
        <v>197</v>
      </c>
      <c r="V6910" t="s">
        <v>130</v>
      </c>
      <c r="W6910" t="s">
        <v>235</v>
      </c>
      <c r="X6910" t="s">
        <v>108</v>
      </c>
      <c r="Y6910" t="s">
        <v>226</v>
      </c>
      <c r="Z6910" t="s">
        <v>84</v>
      </c>
      <c r="AA6910" t="s">
        <v>46</v>
      </c>
      <c r="AB6910" t="s">
        <v>81</v>
      </c>
      <c r="AC6910" t="s">
        <v>58</v>
      </c>
      <c r="AD6910" t="s">
        <v>226</v>
      </c>
      <c r="AE6910" t="s">
        <v>380</v>
      </c>
      <c r="AF6910" t="s">
        <v>52</v>
      </c>
      <c r="AG6910" t="s">
        <v>1211</v>
      </c>
      <c r="AH6910" t="s">
        <v>455</v>
      </c>
      <c r="AI6910" t="s">
        <v>47</v>
      </c>
      <c r="AJ6910" t="s">
        <v>19519</v>
      </c>
      <c r="AK6910" t="s">
        <v>147</v>
      </c>
      <c r="AL6910" t="s">
        <v>47</v>
      </c>
      <c r="AM6910" t="s">
        <v>122</v>
      </c>
      <c r="AN6910" t="s">
        <v>152</v>
      </c>
      <c r="AO6910" t="s">
        <v>137</v>
      </c>
    </row>
    <row r="6911" spans="1:41" hidden="1" x14ac:dyDescent="0.25">
      <c r="A6911" t="s">
        <v>28703</v>
      </c>
      <c r="B6911" t="s">
        <v>28704</v>
      </c>
      <c r="C6911" s="1" t="str">
        <f t="shared" si="436"/>
        <v>21:1066</v>
      </c>
      <c r="D6911" s="1" t="str">
        <f t="shared" si="437"/>
        <v>21:0125</v>
      </c>
      <c r="E6911" t="s">
        <v>28705</v>
      </c>
      <c r="F6911" t="s">
        <v>28706</v>
      </c>
      <c r="H6911">
        <v>51.596665100000003</v>
      </c>
      <c r="I6911">
        <v>-119.1286613</v>
      </c>
      <c r="J6911" s="1" t="str">
        <f t="shared" si="434"/>
        <v>NGR bulk stream sediment</v>
      </c>
      <c r="K6911" s="1" t="str">
        <f t="shared" si="435"/>
        <v>&lt;177 micron (NGR)</v>
      </c>
      <c r="L6911">
        <v>26</v>
      </c>
      <c r="M6911" t="s">
        <v>71</v>
      </c>
      <c r="N6911">
        <v>454</v>
      </c>
      <c r="O6911" t="s">
        <v>62</v>
      </c>
      <c r="P6911" t="s">
        <v>51</v>
      </c>
      <c r="Q6911" t="s">
        <v>97</v>
      </c>
      <c r="R6911" t="s">
        <v>88</v>
      </c>
      <c r="S6911" t="s">
        <v>207</v>
      </c>
      <c r="T6911" t="s">
        <v>51</v>
      </c>
      <c r="U6911" t="s">
        <v>218</v>
      </c>
      <c r="V6911" t="s">
        <v>122</v>
      </c>
      <c r="W6911" t="s">
        <v>185</v>
      </c>
      <c r="X6911" t="s">
        <v>58</v>
      </c>
      <c r="Y6911" t="s">
        <v>399</v>
      </c>
      <c r="Z6911" t="s">
        <v>56</v>
      </c>
      <c r="AA6911" t="s">
        <v>46</v>
      </c>
      <c r="AB6911" t="s">
        <v>47</v>
      </c>
      <c r="AC6911" t="s">
        <v>58</v>
      </c>
      <c r="AD6911" t="s">
        <v>226</v>
      </c>
      <c r="AE6911" t="s">
        <v>380</v>
      </c>
      <c r="AF6911" t="s">
        <v>493</v>
      </c>
      <c r="AG6911" t="s">
        <v>242</v>
      </c>
      <c r="AH6911" t="s">
        <v>101</v>
      </c>
      <c r="AI6911" t="s">
        <v>149</v>
      </c>
      <c r="AJ6911" t="s">
        <v>1295</v>
      </c>
      <c r="AK6911" t="s">
        <v>10562</v>
      </c>
      <c r="AL6911" t="s">
        <v>47</v>
      </c>
      <c r="AM6911" t="s">
        <v>47</v>
      </c>
      <c r="AN6911" t="s">
        <v>533</v>
      </c>
      <c r="AO6911" t="s">
        <v>47</v>
      </c>
    </row>
    <row r="6912" spans="1:41" hidden="1" x14ac:dyDescent="0.25">
      <c r="A6912" t="s">
        <v>28707</v>
      </c>
      <c r="B6912" t="s">
        <v>28708</v>
      </c>
      <c r="C6912" s="1" t="str">
        <f t="shared" si="436"/>
        <v>21:1066</v>
      </c>
      <c r="D6912" s="1" t="str">
        <f t="shared" si="437"/>
        <v>21:0125</v>
      </c>
      <c r="E6912" t="s">
        <v>28709</v>
      </c>
      <c r="F6912" t="s">
        <v>28710</v>
      </c>
      <c r="H6912">
        <v>51.709335000000003</v>
      </c>
      <c r="I6912">
        <v>-119.0492801</v>
      </c>
      <c r="J6912" s="1" t="str">
        <f t="shared" si="434"/>
        <v>NGR bulk stream sediment</v>
      </c>
      <c r="K6912" s="1" t="str">
        <f t="shared" si="435"/>
        <v>&lt;177 micron (NGR)</v>
      </c>
      <c r="L6912">
        <v>26</v>
      </c>
      <c r="M6912" t="s">
        <v>95</v>
      </c>
      <c r="N6912">
        <v>455</v>
      </c>
      <c r="O6912" t="s">
        <v>62</v>
      </c>
      <c r="P6912" t="s">
        <v>47</v>
      </c>
      <c r="Q6912" t="s">
        <v>790</v>
      </c>
      <c r="R6912" t="s">
        <v>47</v>
      </c>
      <c r="S6912" t="s">
        <v>597</v>
      </c>
      <c r="T6912" t="s">
        <v>55</v>
      </c>
      <c r="U6912" t="s">
        <v>237</v>
      </c>
      <c r="V6912" t="s">
        <v>336</v>
      </c>
      <c r="W6912" t="s">
        <v>78</v>
      </c>
      <c r="X6912" t="s">
        <v>51</v>
      </c>
      <c r="Y6912" t="s">
        <v>272</v>
      </c>
      <c r="Z6912" t="s">
        <v>84</v>
      </c>
      <c r="AA6912" t="s">
        <v>46</v>
      </c>
      <c r="AB6912" t="s">
        <v>105</v>
      </c>
      <c r="AC6912" t="s">
        <v>83</v>
      </c>
      <c r="AD6912" t="s">
        <v>391</v>
      </c>
      <c r="AE6912" t="s">
        <v>380</v>
      </c>
      <c r="AF6912" t="s">
        <v>259</v>
      </c>
      <c r="AG6912" t="s">
        <v>2043</v>
      </c>
      <c r="AH6912" t="s">
        <v>78</v>
      </c>
      <c r="AI6912" t="s">
        <v>61</v>
      </c>
      <c r="AJ6912" t="s">
        <v>1538</v>
      </c>
      <c r="AK6912" t="s">
        <v>55</v>
      </c>
      <c r="AL6912" t="s">
        <v>47</v>
      </c>
      <c r="AM6912" t="s">
        <v>47</v>
      </c>
      <c r="AN6912" t="s">
        <v>65</v>
      </c>
      <c r="AO6912" t="s">
        <v>269</v>
      </c>
    </row>
    <row r="6913" spans="1:41" hidden="1" x14ac:dyDescent="0.25">
      <c r="A6913" t="s">
        <v>28711</v>
      </c>
      <c r="B6913" t="s">
        <v>28712</v>
      </c>
      <c r="C6913" s="1" t="str">
        <f t="shared" si="436"/>
        <v>21:1066</v>
      </c>
      <c r="D6913" s="1" t="str">
        <f t="shared" si="437"/>
        <v>21:0125</v>
      </c>
      <c r="E6913" t="s">
        <v>28713</v>
      </c>
      <c r="F6913" t="s">
        <v>28714</v>
      </c>
      <c r="H6913">
        <v>51.713619000000001</v>
      </c>
      <c r="I6913">
        <v>-119.048576</v>
      </c>
      <c r="J6913" s="1" t="str">
        <f t="shared" si="434"/>
        <v>NGR bulk stream sediment</v>
      </c>
      <c r="K6913" s="1" t="str">
        <f t="shared" si="435"/>
        <v>&lt;177 micron (NGR)</v>
      </c>
      <c r="L6913">
        <v>26</v>
      </c>
      <c r="M6913" t="s">
        <v>117</v>
      </c>
      <c r="N6913">
        <v>456</v>
      </c>
      <c r="O6913" t="s">
        <v>53</v>
      </c>
      <c r="P6913" t="s">
        <v>47</v>
      </c>
      <c r="Q6913" t="s">
        <v>652</v>
      </c>
      <c r="R6913" t="s">
        <v>235</v>
      </c>
      <c r="S6913" t="s">
        <v>89</v>
      </c>
      <c r="T6913" t="s">
        <v>58</v>
      </c>
      <c r="U6913" t="s">
        <v>583</v>
      </c>
      <c r="V6913" t="s">
        <v>60</v>
      </c>
      <c r="W6913" t="s">
        <v>81</v>
      </c>
      <c r="X6913" t="s">
        <v>330</v>
      </c>
      <c r="Y6913" t="s">
        <v>146</v>
      </c>
      <c r="Z6913" t="s">
        <v>54</v>
      </c>
      <c r="AA6913" t="s">
        <v>46</v>
      </c>
      <c r="AB6913" t="s">
        <v>105</v>
      </c>
      <c r="AC6913" t="s">
        <v>112</v>
      </c>
      <c r="AD6913" t="s">
        <v>431</v>
      </c>
      <c r="AE6913" t="s">
        <v>380</v>
      </c>
      <c r="AF6913" t="s">
        <v>365</v>
      </c>
      <c r="AG6913" t="s">
        <v>217</v>
      </c>
      <c r="AH6913" t="s">
        <v>257</v>
      </c>
      <c r="AI6913" t="s">
        <v>79</v>
      </c>
      <c r="AJ6913" t="s">
        <v>28715</v>
      </c>
      <c r="AK6913" t="s">
        <v>175</v>
      </c>
      <c r="AL6913" t="s">
        <v>103</v>
      </c>
      <c r="AM6913" t="s">
        <v>122</v>
      </c>
      <c r="AN6913" t="s">
        <v>1304</v>
      </c>
      <c r="AO6913" t="s">
        <v>66</v>
      </c>
    </row>
    <row r="6914" spans="1:41" hidden="1" x14ac:dyDescent="0.25">
      <c r="A6914" t="s">
        <v>28716</v>
      </c>
      <c r="B6914" t="s">
        <v>28717</v>
      </c>
      <c r="C6914" s="1" t="str">
        <f t="shared" si="436"/>
        <v>21:1066</v>
      </c>
      <c r="D6914" s="1" t="str">
        <f t="shared" si="437"/>
        <v>21:0125</v>
      </c>
      <c r="E6914" t="s">
        <v>28718</v>
      </c>
      <c r="F6914" t="s">
        <v>28719</v>
      </c>
      <c r="H6914">
        <v>51.793453499999998</v>
      </c>
      <c r="I6914">
        <v>-119.0801269</v>
      </c>
      <c r="J6914" s="1" t="str">
        <f t="shared" ref="J6914:J6977" si="438">HYPERLINK("http://geochem.nrcan.gc.ca/cdogs/content/kwd/kwd020030_e.htm", "NGR bulk stream sediment")</f>
        <v>NGR bulk stream sediment</v>
      </c>
      <c r="K6914" s="1" t="str">
        <f t="shared" ref="K6914:K6977" si="439">HYPERLINK("http://geochem.nrcan.gc.ca/cdogs/content/kwd/kwd080006_e.htm", "&lt;177 micron (NGR)")</f>
        <v>&lt;177 micron (NGR)</v>
      </c>
      <c r="L6914">
        <v>26</v>
      </c>
      <c r="M6914" t="s">
        <v>136</v>
      </c>
      <c r="N6914">
        <v>457</v>
      </c>
      <c r="O6914" t="s">
        <v>62</v>
      </c>
      <c r="P6914" t="s">
        <v>47</v>
      </c>
      <c r="Q6914" t="s">
        <v>780</v>
      </c>
      <c r="R6914" t="s">
        <v>62</v>
      </c>
      <c r="S6914" t="s">
        <v>386</v>
      </c>
      <c r="T6914" t="s">
        <v>137</v>
      </c>
      <c r="U6914" t="s">
        <v>829</v>
      </c>
      <c r="V6914" t="s">
        <v>206</v>
      </c>
      <c r="W6914" t="s">
        <v>47</v>
      </c>
      <c r="X6914" t="s">
        <v>108</v>
      </c>
      <c r="Y6914" t="s">
        <v>399</v>
      </c>
      <c r="Z6914" t="s">
        <v>149</v>
      </c>
      <c r="AA6914" t="s">
        <v>46</v>
      </c>
      <c r="AB6914" t="s">
        <v>235</v>
      </c>
      <c r="AC6914" t="s">
        <v>209</v>
      </c>
      <c r="AD6914" t="s">
        <v>237</v>
      </c>
      <c r="AE6914" t="s">
        <v>380</v>
      </c>
      <c r="AF6914" t="s">
        <v>392</v>
      </c>
      <c r="AG6914" t="s">
        <v>1643</v>
      </c>
      <c r="AH6914" t="s">
        <v>47</v>
      </c>
      <c r="AI6914" t="s">
        <v>122</v>
      </c>
      <c r="AJ6914" t="s">
        <v>6485</v>
      </c>
      <c r="AK6914" t="s">
        <v>76</v>
      </c>
      <c r="AL6914" t="s">
        <v>47</v>
      </c>
      <c r="AM6914" t="s">
        <v>103</v>
      </c>
      <c r="AN6914" t="s">
        <v>765</v>
      </c>
      <c r="AO6914" t="s">
        <v>475</v>
      </c>
    </row>
    <row r="6915" spans="1:41" hidden="1" x14ac:dyDescent="0.25">
      <c r="A6915" t="s">
        <v>28720</v>
      </c>
      <c r="B6915" t="s">
        <v>28721</v>
      </c>
      <c r="C6915" s="1" t="str">
        <f t="shared" si="436"/>
        <v>21:1066</v>
      </c>
      <c r="D6915" s="1" t="str">
        <f t="shared" si="437"/>
        <v>21:0125</v>
      </c>
      <c r="E6915" t="s">
        <v>28722</v>
      </c>
      <c r="F6915" t="s">
        <v>28723</v>
      </c>
      <c r="H6915">
        <v>51.5656854</v>
      </c>
      <c r="I6915">
        <v>-119.1740805</v>
      </c>
      <c r="J6915" s="1" t="str">
        <f t="shared" si="438"/>
        <v>NGR bulk stream sediment</v>
      </c>
      <c r="K6915" s="1" t="str">
        <f t="shared" si="439"/>
        <v>&lt;177 micron (NGR)</v>
      </c>
      <c r="L6915">
        <v>26</v>
      </c>
      <c r="M6915" t="s">
        <v>157</v>
      </c>
      <c r="N6915">
        <v>458</v>
      </c>
      <c r="O6915" t="s">
        <v>57</v>
      </c>
      <c r="P6915" t="s">
        <v>47</v>
      </c>
      <c r="Q6915" t="s">
        <v>578</v>
      </c>
      <c r="R6915" t="s">
        <v>336</v>
      </c>
      <c r="S6915" t="s">
        <v>438</v>
      </c>
      <c r="T6915" t="s">
        <v>73</v>
      </c>
      <c r="U6915" t="s">
        <v>120</v>
      </c>
      <c r="V6915" t="s">
        <v>123</v>
      </c>
      <c r="W6915" t="s">
        <v>101</v>
      </c>
      <c r="X6915" t="s">
        <v>137</v>
      </c>
      <c r="Y6915" t="s">
        <v>240</v>
      </c>
      <c r="Z6915" t="s">
        <v>199</v>
      </c>
      <c r="AA6915" t="s">
        <v>46</v>
      </c>
      <c r="AB6915" t="s">
        <v>64</v>
      </c>
      <c r="AC6915" t="s">
        <v>58</v>
      </c>
      <c r="AD6915" t="s">
        <v>237</v>
      </c>
      <c r="AE6915" t="s">
        <v>380</v>
      </c>
      <c r="AF6915" t="s">
        <v>188</v>
      </c>
      <c r="AG6915" t="s">
        <v>58</v>
      </c>
      <c r="AH6915" t="s">
        <v>139</v>
      </c>
      <c r="AI6915" t="s">
        <v>110</v>
      </c>
      <c r="AJ6915" t="s">
        <v>1342</v>
      </c>
      <c r="AK6915" t="s">
        <v>85</v>
      </c>
      <c r="AL6915" t="s">
        <v>52</v>
      </c>
      <c r="AM6915" t="s">
        <v>122</v>
      </c>
      <c r="AN6915" t="s">
        <v>65</v>
      </c>
      <c r="AO6915" t="s">
        <v>73</v>
      </c>
    </row>
    <row r="6916" spans="1:41" hidden="1" x14ac:dyDescent="0.25">
      <c r="A6916" t="s">
        <v>28724</v>
      </c>
      <c r="B6916" t="s">
        <v>28725</v>
      </c>
      <c r="C6916" s="1" t="str">
        <f t="shared" si="436"/>
        <v>21:1066</v>
      </c>
      <c r="D6916" s="1" t="str">
        <f t="shared" si="437"/>
        <v>21:0125</v>
      </c>
      <c r="E6916" t="s">
        <v>28726</v>
      </c>
      <c r="F6916" t="s">
        <v>28727</v>
      </c>
      <c r="H6916">
        <v>51.580989199999998</v>
      </c>
      <c r="I6916">
        <v>-119.11173290000001</v>
      </c>
      <c r="J6916" s="1" t="str">
        <f t="shared" si="438"/>
        <v>NGR bulk stream sediment</v>
      </c>
      <c r="K6916" s="1" t="str">
        <f t="shared" si="439"/>
        <v>&lt;177 micron (NGR)</v>
      </c>
      <c r="L6916">
        <v>26</v>
      </c>
      <c r="M6916" t="s">
        <v>170</v>
      </c>
      <c r="N6916">
        <v>459</v>
      </c>
      <c r="O6916" t="s">
        <v>46</v>
      </c>
      <c r="P6916" t="s">
        <v>47</v>
      </c>
      <c r="Q6916" t="s">
        <v>327</v>
      </c>
      <c r="R6916" t="s">
        <v>185</v>
      </c>
      <c r="S6916" t="s">
        <v>508</v>
      </c>
      <c r="T6916" t="s">
        <v>51</v>
      </c>
      <c r="U6916" t="s">
        <v>120</v>
      </c>
      <c r="V6916" t="s">
        <v>228</v>
      </c>
      <c r="W6916" t="s">
        <v>64</v>
      </c>
      <c r="X6916" t="s">
        <v>58</v>
      </c>
      <c r="Y6916" t="s">
        <v>237</v>
      </c>
      <c r="Z6916" t="s">
        <v>56</v>
      </c>
      <c r="AA6916" t="s">
        <v>46</v>
      </c>
      <c r="AB6916" t="s">
        <v>64</v>
      </c>
      <c r="AC6916" t="s">
        <v>58</v>
      </c>
      <c r="AD6916" t="s">
        <v>438</v>
      </c>
      <c r="AE6916" t="s">
        <v>380</v>
      </c>
      <c r="AF6916" t="s">
        <v>52</v>
      </c>
      <c r="AG6916" t="s">
        <v>3257</v>
      </c>
      <c r="AH6916" t="s">
        <v>63</v>
      </c>
      <c r="AI6916" t="s">
        <v>101</v>
      </c>
      <c r="AJ6916" t="s">
        <v>18081</v>
      </c>
      <c r="AK6916" t="s">
        <v>3581</v>
      </c>
      <c r="AL6916" t="s">
        <v>47</v>
      </c>
      <c r="AM6916" t="s">
        <v>47</v>
      </c>
      <c r="AN6916" t="s">
        <v>65</v>
      </c>
      <c r="AO6916" t="s">
        <v>46</v>
      </c>
    </row>
    <row r="6917" spans="1:41" hidden="1" x14ac:dyDescent="0.25">
      <c r="A6917" t="s">
        <v>28728</v>
      </c>
      <c r="B6917" t="s">
        <v>28729</v>
      </c>
      <c r="C6917" s="1" t="str">
        <f t="shared" si="436"/>
        <v>21:1066</v>
      </c>
      <c r="D6917" s="1" t="str">
        <f t="shared" si="437"/>
        <v>21:0125</v>
      </c>
      <c r="E6917" t="s">
        <v>28730</v>
      </c>
      <c r="F6917" t="s">
        <v>28731</v>
      </c>
      <c r="H6917">
        <v>51.405827500000001</v>
      </c>
      <c r="I6917">
        <v>-118.9004462</v>
      </c>
      <c r="J6917" s="1" t="str">
        <f t="shared" si="438"/>
        <v>NGR bulk stream sediment</v>
      </c>
      <c r="K6917" s="1" t="str">
        <f t="shared" si="439"/>
        <v>&lt;177 micron (NGR)</v>
      </c>
      <c r="L6917">
        <v>26</v>
      </c>
      <c r="M6917" t="s">
        <v>180</v>
      </c>
      <c r="N6917">
        <v>460</v>
      </c>
      <c r="O6917" t="s">
        <v>54</v>
      </c>
      <c r="P6917" t="s">
        <v>47</v>
      </c>
      <c r="Q6917" t="s">
        <v>518</v>
      </c>
      <c r="R6917" t="s">
        <v>55</v>
      </c>
      <c r="S6917" t="s">
        <v>543</v>
      </c>
      <c r="T6917" t="s">
        <v>267</v>
      </c>
      <c r="U6917" t="s">
        <v>226</v>
      </c>
      <c r="V6917" t="s">
        <v>139</v>
      </c>
      <c r="W6917" t="s">
        <v>228</v>
      </c>
      <c r="X6917" t="s">
        <v>267</v>
      </c>
      <c r="Y6917" t="s">
        <v>146</v>
      </c>
      <c r="Z6917" t="s">
        <v>54</v>
      </c>
      <c r="AA6917" t="s">
        <v>46</v>
      </c>
      <c r="AB6917" t="s">
        <v>61</v>
      </c>
      <c r="AC6917" t="s">
        <v>269</v>
      </c>
      <c r="AD6917" t="s">
        <v>445</v>
      </c>
      <c r="AE6917" t="s">
        <v>380</v>
      </c>
      <c r="AF6917" t="s">
        <v>76</v>
      </c>
      <c r="AG6917" t="s">
        <v>3293</v>
      </c>
      <c r="AH6917" t="s">
        <v>78</v>
      </c>
      <c r="AI6917" t="s">
        <v>81</v>
      </c>
      <c r="AJ6917" t="s">
        <v>8862</v>
      </c>
      <c r="AK6917" t="s">
        <v>502</v>
      </c>
      <c r="AL6917" t="s">
        <v>47</v>
      </c>
      <c r="AM6917" t="s">
        <v>103</v>
      </c>
      <c r="AN6917" t="s">
        <v>456</v>
      </c>
      <c r="AO6917" t="s">
        <v>76</v>
      </c>
    </row>
    <row r="6918" spans="1:41" hidden="1" x14ac:dyDescent="0.25">
      <c r="A6918" t="s">
        <v>28732</v>
      </c>
      <c r="B6918" t="s">
        <v>28733</v>
      </c>
      <c r="C6918" s="1" t="str">
        <f t="shared" si="436"/>
        <v>21:1066</v>
      </c>
      <c r="D6918" s="1" t="str">
        <f t="shared" si="437"/>
        <v>21:0125</v>
      </c>
      <c r="E6918" t="s">
        <v>28734</v>
      </c>
      <c r="F6918" t="s">
        <v>28735</v>
      </c>
      <c r="H6918">
        <v>51.473360900000003</v>
      </c>
      <c r="I6918">
        <v>-118.8502019</v>
      </c>
      <c r="J6918" s="1" t="str">
        <f t="shared" si="438"/>
        <v>NGR bulk stream sediment</v>
      </c>
      <c r="K6918" s="1" t="str">
        <f t="shared" si="439"/>
        <v>&lt;177 micron (NGR)</v>
      </c>
      <c r="L6918">
        <v>26</v>
      </c>
      <c r="M6918" t="s">
        <v>195</v>
      </c>
      <c r="N6918">
        <v>461</v>
      </c>
      <c r="O6918" t="s">
        <v>103</v>
      </c>
      <c r="P6918" t="s">
        <v>122</v>
      </c>
      <c r="Q6918" t="s">
        <v>487</v>
      </c>
      <c r="R6918" t="s">
        <v>109</v>
      </c>
      <c r="S6918" t="s">
        <v>237</v>
      </c>
      <c r="T6918" t="s">
        <v>108</v>
      </c>
      <c r="U6918" t="s">
        <v>126</v>
      </c>
      <c r="V6918" t="s">
        <v>139</v>
      </c>
      <c r="W6918" t="s">
        <v>130</v>
      </c>
      <c r="X6918" t="s">
        <v>108</v>
      </c>
      <c r="Y6918" t="s">
        <v>160</v>
      </c>
      <c r="Z6918" t="s">
        <v>53</v>
      </c>
      <c r="AA6918" t="s">
        <v>46</v>
      </c>
      <c r="AB6918" t="s">
        <v>46</v>
      </c>
      <c r="AC6918" t="s">
        <v>49</v>
      </c>
      <c r="AD6918" t="s">
        <v>146</v>
      </c>
      <c r="AE6918" t="s">
        <v>380</v>
      </c>
      <c r="AF6918" t="s">
        <v>58</v>
      </c>
      <c r="AG6918" t="s">
        <v>703</v>
      </c>
      <c r="AH6918" t="s">
        <v>110</v>
      </c>
      <c r="AI6918" t="s">
        <v>185</v>
      </c>
      <c r="AJ6918" t="s">
        <v>175</v>
      </c>
      <c r="AK6918" t="s">
        <v>260</v>
      </c>
      <c r="AL6918" t="s">
        <v>122</v>
      </c>
      <c r="AM6918" t="s">
        <v>47</v>
      </c>
      <c r="AN6918" t="s">
        <v>780</v>
      </c>
      <c r="AO6918" t="s">
        <v>108</v>
      </c>
    </row>
    <row r="6919" spans="1:41" hidden="1" x14ac:dyDescent="0.25">
      <c r="A6919" t="s">
        <v>28736</v>
      </c>
      <c r="B6919" t="s">
        <v>28737</v>
      </c>
      <c r="C6919" s="1" t="str">
        <f t="shared" si="436"/>
        <v>21:1066</v>
      </c>
      <c r="D6919" s="1" t="str">
        <f t="shared" si="437"/>
        <v>21:0125</v>
      </c>
      <c r="E6919" t="s">
        <v>28738</v>
      </c>
      <c r="F6919" t="s">
        <v>28739</v>
      </c>
      <c r="H6919">
        <v>51.501612999999999</v>
      </c>
      <c r="I6919">
        <v>-118.82869530000001</v>
      </c>
      <c r="J6919" s="1" t="str">
        <f t="shared" si="438"/>
        <v>NGR bulk stream sediment</v>
      </c>
      <c r="K6919" s="1" t="str">
        <f t="shared" si="439"/>
        <v>&lt;177 micron (NGR)</v>
      </c>
      <c r="L6919">
        <v>26</v>
      </c>
      <c r="M6919" t="s">
        <v>205</v>
      </c>
      <c r="N6919">
        <v>462</v>
      </c>
      <c r="O6919" t="s">
        <v>149</v>
      </c>
      <c r="P6919" t="s">
        <v>47</v>
      </c>
      <c r="Q6919" t="s">
        <v>487</v>
      </c>
      <c r="R6919" t="s">
        <v>53</v>
      </c>
      <c r="S6919" t="s">
        <v>915</v>
      </c>
      <c r="T6919" t="s">
        <v>85</v>
      </c>
      <c r="U6919" t="s">
        <v>146</v>
      </c>
      <c r="V6919" t="s">
        <v>105</v>
      </c>
      <c r="W6919" t="s">
        <v>72</v>
      </c>
      <c r="X6919" t="s">
        <v>112</v>
      </c>
      <c r="Y6919" t="s">
        <v>207</v>
      </c>
      <c r="Z6919" t="s">
        <v>110</v>
      </c>
      <c r="AA6919" t="s">
        <v>46</v>
      </c>
      <c r="AB6919" t="s">
        <v>185</v>
      </c>
      <c r="AC6919" t="s">
        <v>145</v>
      </c>
      <c r="AD6919" t="s">
        <v>829</v>
      </c>
      <c r="AE6919" t="s">
        <v>380</v>
      </c>
      <c r="AF6919" t="s">
        <v>127</v>
      </c>
      <c r="AG6919" t="s">
        <v>476</v>
      </c>
      <c r="AH6919" t="s">
        <v>78</v>
      </c>
      <c r="AI6919" t="s">
        <v>79</v>
      </c>
      <c r="AJ6919" t="s">
        <v>12250</v>
      </c>
      <c r="AK6919" t="s">
        <v>85</v>
      </c>
      <c r="AL6919" t="s">
        <v>103</v>
      </c>
      <c r="AM6919" t="s">
        <v>52</v>
      </c>
      <c r="AN6919" t="s">
        <v>404</v>
      </c>
      <c r="AO6919" t="s">
        <v>108</v>
      </c>
    </row>
    <row r="6920" spans="1:41" hidden="1" x14ac:dyDescent="0.25">
      <c r="A6920" t="s">
        <v>28740</v>
      </c>
      <c r="B6920" t="s">
        <v>28741</v>
      </c>
      <c r="C6920" s="1" t="str">
        <f t="shared" si="436"/>
        <v>21:1066</v>
      </c>
      <c r="D6920" s="1" t="str">
        <f t="shared" si="437"/>
        <v>21:0125</v>
      </c>
      <c r="E6920" t="s">
        <v>28742</v>
      </c>
      <c r="F6920" t="s">
        <v>28743</v>
      </c>
      <c r="H6920">
        <v>51.488766300000002</v>
      </c>
      <c r="I6920">
        <v>-118.73437850000001</v>
      </c>
      <c r="J6920" s="1" t="str">
        <f t="shared" si="438"/>
        <v>NGR bulk stream sediment</v>
      </c>
      <c r="K6920" s="1" t="str">
        <f t="shared" si="439"/>
        <v>&lt;177 micron (NGR)</v>
      </c>
      <c r="L6920">
        <v>26</v>
      </c>
      <c r="M6920" t="s">
        <v>214</v>
      </c>
      <c r="N6920">
        <v>463</v>
      </c>
      <c r="O6920" t="s">
        <v>87</v>
      </c>
      <c r="P6920" t="s">
        <v>47</v>
      </c>
      <c r="Q6920" t="s">
        <v>553</v>
      </c>
      <c r="R6920" t="s">
        <v>47</v>
      </c>
      <c r="S6920" t="s">
        <v>463</v>
      </c>
      <c r="T6920" t="s">
        <v>50</v>
      </c>
      <c r="U6920" t="s">
        <v>237</v>
      </c>
      <c r="V6920" t="s">
        <v>455</v>
      </c>
      <c r="W6920" t="s">
        <v>151</v>
      </c>
      <c r="X6920" t="s">
        <v>267</v>
      </c>
      <c r="Y6920" t="s">
        <v>146</v>
      </c>
      <c r="Z6920" t="s">
        <v>46</v>
      </c>
      <c r="AA6920" t="s">
        <v>46</v>
      </c>
      <c r="AB6920" t="s">
        <v>185</v>
      </c>
      <c r="AC6920" t="s">
        <v>131</v>
      </c>
      <c r="AD6920" t="s">
        <v>273</v>
      </c>
      <c r="AE6920" t="s">
        <v>380</v>
      </c>
      <c r="AF6920" t="s">
        <v>209</v>
      </c>
      <c r="AG6920" t="s">
        <v>2387</v>
      </c>
      <c r="AH6920" t="s">
        <v>79</v>
      </c>
      <c r="AI6920" t="s">
        <v>125</v>
      </c>
      <c r="AJ6920" t="s">
        <v>11675</v>
      </c>
      <c r="AK6920" t="s">
        <v>406</v>
      </c>
      <c r="AL6920" t="s">
        <v>47</v>
      </c>
      <c r="AM6920" t="s">
        <v>103</v>
      </c>
      <c r="AN6920" t="s">
        <v>698</v>
      </c>
      <c r="AO6920" t="s">
        <v>197</v>
      </c>
    </row>
    <row r="6921" spans="1:41" hidden="1" x14ac:dyDescent="0.25">
      <c r="A6921" t="s">
        <v>28744</v>
      </c>
      <c r="B6921" t="s">
        <v>28745</v>
      </c>
      <c r="C6921" s="1" t="str">
        <f t="shared" si="436"/>
        <v>21:1066</v>
      </c>
      <c r="D6921" s="1" t="str">
        <f t="shared" si="437"/>
        <v>21:0125</v>
      </c>
      <c r="E6921" t="s">
        <v>28746</v>
      </c>
      <c r="F6921" t="s">
        <v>28747</v>
      </c>
      <c r="H6921">
        <v>51.444215300000003</v>
      </c>
      <c r="I6921">
        <v>-118.73070490000001</v>
      </c>
      <c r="J6921" s="1" t="str">
        <f t="shared" si="438"/>
        <v>NGR bulk stream sediment</v>
      </c>
      <c r="K6921" s="1" t="str">
        <f t="shared" si="439"/>
        <v>&lt;177 micron (NGR)</v>
      </c>
      <c r="L6921">
        <v>26</v>
      </c>
      <c r="M6921" t="s">
        <v>223</v>
      </c>
      <c r="N6921">
        <v>464</v>
      </c>
      <c r="O6921" t="s">
        <v>81</v>
      </c>
      <c r="P6921" t="s">
        <v>103</v>
      </c>
      <c r="Q6921" t="s">
        <v>588</v>
      </c>
      <c r="R6921" t="s">
        <v>47</v>
      </c>
      <c r="S6921" t="s">
        <v>65</v>
      </c>
      <c r="T6921" t="s">
        <v>217</v>
      </c>
      <c r="U6921" t="s">
        <v>386</v>
      </c>
      <c r="V6921" t="s">
        <v>78</v>
      </c>
      <c r="W6921" t="s">
        <v>51</v>
      </c>
      <c r="X6921" t="s">
        <v>49</v>
      </c>
      <c r="Y6921" t="s">
        <v>399</v>
      </c>
      <c r="Z6921" t="s">
        <v>185</v>
      </c>
      <c r="AA6921" t="s">
        <v>46</v>
      </c>
      <c r="AB6921" t="s">
        <v>105</v>
      </c>
      <c r="AC6921" t="s">
        <v>934</v>
      </c>
      <c r="AD6921" t="s">
        <v>146</v>
      </c>
      <c r="AE6921" t="s">
        <v>380</v>
      </c>
      <c r="AF6921" t="s">
        <v>175</v>
      </c>
      <c r="AG6921" t="s">
        <v>6475</v>
      </c>
      <c r="AH6921" t="s">
        <v>125</v>
      </c>
      <c r="AI6921" t="s">
        <v>161</v>
      </c>
      <c r="AJ6921" t="s">
        <v>99</v>
      </c>
      <c r="AK6921" t="s">
        <v>366</v>
      </c>
      <c r="AL6921" t="s">
        <v>47</v>
      </c>
      <c r="AM6921" t="s">
        <v>52</v>
      </c>
      <c r="AN6921" t="s">
        <v>404</v>
      </c>
      <c r="AO6921" t="s">
        <v>99</v>
      </c>
    </row>
    <row r="6922" spans="1:41" hidden="1" x14ac:dyDescent="0.25">
      <c r="A6922" t="s">
        <v>28748</v>
      </c>
      <c r="B6922" t="s">
        <v>28749</v>
      </c>
      <c r="C6922" s="1" t="str">
        <f t="shared" si="436"/>
        <v>21:1066</v>
      </c>
      <c r="D6922" s="1" t="str">
        <f t="shared" si="437"/>
        <v>21:0125</v>
      </c>
      <c r="E6922" t="s">
        <v>28750</v>
      </c>
      <c r="F6922" t="s">
        <v>28751</v>
      </c>
      <c r="H6922">
        <v>51.448742299999999</v>
      </c>
      <c r="I6922">
        <v>-118.723752</v>
      </c>
      <c r="J6922" s="1" t="str">
        <f t="shared" si="438"/>
        <v>NGR bulk stream sediment</v>
      </c>
      <c r="K6922" s="1" t="str">
        <f t="shared" si="439"/>
        <v>&lt;177 micron (NGR)</v>
      </c>
      <c r="L6922">
        <v>26</v>
      </c>
      <c r="M6922" t="s">
        <v>233</v>
      </c>
      <c r="N6922">
        <v>465</v>
      </c>
      <c r="O6922" t="s">
        <v>149</v>
      </c>
      <c r="P6922" t="s">
        <v>47</v>
      </c>
      <c r="Q6922" t="s">
        <v>765</v>
      </c>
      <c r="R6922" t="s">
        <v>130</v>
      </c>
      <c r="S6922" t="s">
        <v>391</v>
      </c>
      <c r="T6922" t="s">
        <v>209</v>
      </c>
      <c r="U6922" t="s">
        <v>226</v>
      </c>
      <c r="V6922" t="s">
        <v>139</v>
      </c>
      <c r="W6922" t="s">
        <v>151</v>
      </c>
      <c r="X6922" t="s">
        <v>66</v>
      </c>
      <c r="Y6922" t="s">
        <v>482</v>
      </c>
      <c r="Z6922" t="s">
        <v>198</v>
      </c>
      <c r="AA6922" t="s">
        <v>46</v>
      </c>
      <c r="AB6922" t="s">
        <v>174</v>
      </c>
      <c r="AC6922" t="s">
        <v>104</v>
      </c>
      <c r="AD6922" t="s">
        <v>184</v>
      </c>
      <c r="AE6922" t="s">
        <v>380</v>
      </c>
      <c r="AF6922" t="s">
        <v>76</v>
      </c>
      <c r="AG6922" t="s">
        <v>909</v>
      </c>
      <c r="AH6922" t="s">
        <v>257</v>
      </c>
      <c r="AI6922" t="s">
        <v>63</v>
      </c>
      <c r="AJ6922" t="s">
        <v>8450</v>
      </c>
      <c r="AK6922" t="s">
        <v>351</v>
      </c>
      <c r="AL6922" t="s">
        <v>47</v>
      </c>
      <c r="AM6922" t="s">
        <v>103</v>
      </c>
      <c r="AN6922" t="s">
        <v>234</v>
      </c>
      <c r="AO6922" t="s">
        <v>108</v>
      </c>
    </row>
    <row r="6923" spans="1:41" hidden="1" x14ac:dyDescent="0.25">
      <c r="A6923" t="s">
        <v>28752</v>
      </c>
      <c r="B6923" t="s">
        <v>28753</v>
      </c>
      <c r="C6923" s="1" t="str">
        <f t="shared" si="436"/>
        <v>21:1066</v>
      </c>
      <c r="D6923" s="1" t="str">
        <f t="shared" si="437"/>
        <v>21:0125</v>
      </c>
      <c r="E6923" t="s">
        <v>28754</v>
      </c>
      <c r="F6923" t="s">
        <v>28755</v>
      </c>
      <c r="H6923">
        <v>51.424695</v>
      </c>
      <c r="I6923">
        <v>-118.75584499999999</v>
      </c>
      <c r="J6923" s="1" t="str">
        <f t="shared" si="438"/>
        <v>NGR bulk stream sediment</v>
      </c>
      <c r="K6923" s="1" t="str">
        <f t="shared" si="439"/>
        <v>&lt;177 micron (NGR)</v>
      </c>
      <c r="L6923">
        <v>26</v>
      </c>
      <c r="M6923" t="s">
        <v>248</v>
      </c>
      <c r="N6923">
        <v>466</v>
      </c>
      <c r="O6923" t="s">
        <v>185</v>
      </c>
      <c r="P6923" t="s">
        <v>51</v>
      </c>
      <c r="Q6923" t="s">
        <v>492</v>
      </c>
      <c r="R6923" t="s">
        <v>173</v>
      </c>
      <c r="S6923" t="s">
        <v>226</v>
      </c>
      <c r="T6923" t="s">
        <v>52</v>
      </c>
      <c r="U6923" t="s">
        <v>186</v>
      </c>
      <c r="V6923" t="s">
        <v>87</v>
      </c>
      <c r="W6923" t="s">
        <v>47</v>
      </c>
      <c r="X6923" t="s">
        <v>82</v>
      </c>
      <c r="Y6923" t="s">
        <v>106</v>
      </c>
      <c r="Z6923" t="s">
        <v>198</v>
      </c>
      <c r="AA6923" t="s">
        <v>46</v>
      </c>
      <c r="AB6923" t="s">
        <v>174</v>
      </c>
      <c r="AC6923" t="s">
        <v>58</v>
      </c>
      <c r="AD6923" t="s">
        <v>343</v>
      </c>
      <c r="AE6923" t="s">
        <v>380</v>
      </c>
      <c r="AF6923" t="s">
        <v>351</v>
      </c>
      <c r="AG6923" t="s">
        <v>58</v>
      </c>
      <c r="AH6923" t="s">
        <v>185</v>
      </c>
      <c r="AI6923" t="s">
        <v>185</v>
      </c>
      <c r="AJ6923" t="s">
        <v>66</v>
      </c>
      <c r="AK6923" t="s">
        <v>109</v>
      </c>
      <c r="AL6923" t="s">
        <v>47</v>
      </c>
      <c r="AM6923" t="s">
        <v>103</v>
      </c>
      <c r="AN6923" t="s">
        <v>684</v>
      </c>
      <c r="AO6923" t="s">
        <v>137</v>
      </c>
    </row>
    <row r="6924" spans="1:41" hidden="1" x14ac:dyDescent="0.25">
      <c r="A6924" t="s">
        <v>28756</v>
      </c>
      <c r="B6924" t="s">
        <v>28757</v>
      </c>
      <c r="C6924" s="1" t="str">
        <f t="shared" si="436"/>
        <v>21:1066</v>
      </c>
      <c r="D6924" s="1" t="str">
        <f t="shared" si="437"/>
        <v>21:0125</v>
      </c>
      <c r="E6924" t="s">
        <v>28758</v>
      </c>
      <c r="F6924" t="s">
        <v>28759</v>
      </c>
      <c r="H6924">
        <v>51.424519799999999</v>
      </c>
      <c r="I6924">
        <v>-118.6586152</v>
      </c>
      <c r="J6924" s="1" t="str">
        <f t="shared" si="438"/>
        <v>NGR bulk stream sediment</v>
      </c>
      <c r="K6924" s="1" t="str">
        <f t="shared" si="439"/>
        <v>&lt;177 micron (NGR)</v>
      </c>
      <c r="L6924">
        <v>26</v>
      </c>
      <c r="M6924" t="s">
        <v>256</v>
      </c>
      <c r="N6924">
        <v>467</v>
      </c>
      <c r="O6924" t="s">
        <v>198</v>
      </c>
      <c r="P6924" t="s">
        <v>122</v>
      </c>
      <c r="Q6924" t="s">
        <v>793</v>
      </c>
      <c r="R6924" t="s">
        <v>64</v>
      </c>
      <c r="S6924" t="s">
        <v>226</v>
      </c>
      <c r="T6924" t="s">
        <v>137</v>
      </c>
      <c r="U6924" t="s">
        <v>328</v>
      </c>
      <c r="V6924" t="s">
        <v>64</v>
      </c>
      <c r="W6924" t="s">
        <v>139</v>
      </c>
      <c r="X6924" t="s">
        <v>112</v>
      </c>
      <c r="Y6924" t="s">
        <v>934</v>
      </c>
      <c r="Z6924" t="s">
        <v>53</v>
      </c>
      <c r="AA6924" t="s">
        <v>46</v>
      </c>
      <c r="AB6924" t="s">
        <v>149</v>
      </c>
      <c r="AC6924" t="s">
        <v>76</v>
      </c>
      <c r="AD6924" t="s">
        <v>184</v>
      </c>
      <c r="AE6924" t="s">
        <v>380</v>
      </c>
      <c r="AF6924" t="s">
        <v>118</v>
      </c>
      <c r="AG6924" t="s">
        <v>1087</v>
      </c>
      <c r="AH6924" t="s">
        <v>139</v>
      </c>
      <c r="AI6924" t="s">
        <v>47</v>
      </c>
      <c r="AJ6924" t="s">
        <v>66</v>
      </c>
      <c r="AK6924" t="s">
        <v>591</v>
      </c>
      <c r="AL6924" t="s">
        <v>47</v>
      </c>
      <c r="AM6924" t="s">
        <v>103</v>
      </c>
      <c r="AN6924" t="s">
        <v>588</v>
      </c>
      <c r="AO6924" t="s">
        <v>137</v>
      </c>
    </row>
    <row r="6925" spans="1:41" hidden="1" x14ac:dyDescent="0.25">
      <c r="A6925" t="s">
        <v>28760</v>
      </c>
      <c r="B6925" t="s">
        <v>28761</v>
      </c>
      <c r="C6925" s="1" t="str">
        <f t="shared" si="436"/>
        <v>21:1066</v>
      </c>
      <c r="D6925" s="1" t="str">
        <f t="shared" si="437"/>
        <v>21:0125</v>
      </c>
      <c r="E6925" t="s">
        <v>28762</v>
      </c>
      <c r="F6925" t="s">
        <v>28763</v>
      </c>
      <c r="H6925">
        <v>51.384571600000001</v>
      </c>
      <c r="I6925">
        <v>-118.6363746</v>
      </c>
      <c r="J6925" s="1" t="str">
        <f t="shared" si="438"/>
        <v>NGR bulk stream sediment</v>
      </c>
      <c r="K6925" s="1" t="str">
        <f t="shared" si="439"/>
        <v>&lt;177 micron (NGR)</v>
      </c>
      <c r="L6925">
        <v>26</v>
      </c>
      <c r="M6925" t="s">
        <v>265</v>
      </c>
      <c r="N6925">
        <v>468</v>
      </c>
      <c r="O6925" t="s">
        <v>47</v>
      </c>
      <c r="P6925" t="s">
        <v>47</v>
      </c>
      <c r="Q6925" t="s">
        <v>275</v>
      </c>
      <c r="R6925" t="s">
        <v>58</v>
      </c>
      <c r="S6925" t="s">
        <v>237</v>
      </c>
      <c r="T6925" t="s">
        <v>209</v>
      </c>
      <c r="U6925" t="s">
        <v>226</v>
      </c>
      <c r="V6925" t="s">
        <v>60</v>
      </c>
      <c r="W6925" t="s">
        <v>493</v>
      </c>
      <c r="X6925" t="s">
        <v>217</v>
      </c>
      <c r="Y6925" t="s">
        <v>342</v>
      </c>
      <c r="Z6925" t="s">
        <v>56</v>
      </c>
      <c r="AA6925" t="s">
        <v>46</v>
      </c>
      <c r="AB6925" t="s">
        <v>54</v>
      </c>
      <c r="AC6925" t="s">
        <v>141</v>
      </c>
      <c r="AD6925" t="s">
        <v>146</v>
      </c>
      <c r="AE6925" t="s">
        <v>56</v>
      </c>
      <c r="AF6925" t="s">
        <v>127</v>
      </c>
      <c r="AG6925" t="s">
        <v>717</v>
      </c>
      <c r="AH6925" t="s">
        <v>228</v>
      </c>
      <c r="AI6925" t="s">
        <v>81</v>
      </c>
      <c r="AJ6925" t="s">
        <v>76</v>
      </c>
      <c r="AK6925" t="s">
        <v>66</v>
      </c>
      <c r="AL6925" t="s">
        <v>47</v>
      </c>
      <c r="AM6925" t="s">
        <v>51</v>
      </c>
      <c r="AN6925" t="s">
        <v>862</v>
      </c>
      <c r="AO6925" t="s">
        <v>46</v>
      </c>
    </row>
    <row r="6926" spans="1:41" hidden="1" x14ac:dyDescent="0.25">
      <c r="A6926" t="s">
        <v>28764</v>
      </c>
      <c r="B6926" t="s">
        <v>28765</v>
      </c>
      <c r="C6926" s="1" t="str">
        <f t="shared" si="436"/>
        <v>21:1066</v>
      </c>
      <c r="D6926" s="1" t="str">
        <f t="shared" si="437"/>
        <v>21:0125</v>
      </c>
      <c r="E6926" t="s">
        <v>28766</v>
      </c>
      <c r="F6926" t="s">
        <v>28767</v>
      </c>
      <c r="H6926">
        <v>51.377247099999998</v>
      </c>
      <c r="I6926">
        <v>-118.7384095</v>
      </c>
      <c r="J6926" s="1" t="str">
        <f t="shared" si="438"/>
        <v>NGR bulk stream sediment</v>
      </c>
      <c r="K6926" s="1" t="str">
        <f t="shared" si="439"/>
        <v>&lt;177 micron (NGR)</v>
      </c>
      <c r="L6926">
        <v>27</v>
      </c>
      <c r="M6926" t="s">
        <v>280</v>
      </c>
      <c r="N6926">
        <v>469</v>
      </c>
      <c r="O6926" t="s">
        <v>198</v>
      </c>
      <c r="P6926" t="s">
        <v>47</v>
      </c>
      <c r="Q6926" t="s">
        <v>592</v>
      </c>
      <c r="R6926" t="s">
        <v>57</v>
      </c>
      <c r="S6926" t="s">
        <v>1304</v>
      </c>
      <c r="T6926" t="s">
        <v>52</v>
      </c>
      <c r="U6926" t="s">
        <v>146</v>
      </c>
      <c r="V6926" t="s">
        <v>110</v>
      </c>
      <c r="W6926" t="s">
        <v>257</v>
      </c>
      <c r="X6926" t="s">
        <v>90</v>
      </c>
      <c r="Y6926" t="s">
        <v>391</v>
      </c>
      <c r="Z6926" t="s">
        <v>174</v>
      </c>
      <c r="AA6926" t="s">
        <v>46</v>
      </c>
      <c r="AB6926" t="s">
        <v>87</v>
      </c>
      <c r="AC6926" t="s">
        <v>58</v>
      </c>
      <c r="AD6926" t="s">
        <v>329</v>
      </c>
      <c r="AE6926" t="s">
        <v>380</v>
      </c>
      <c r="AF6926" t="s">
        <v>58</v>
      </c>
      <c r="AG6926" t="s">
        <v>990</v>
      </c>
      <c r="AH6926" t="s">
        <v>185</v>
      </c>
      <c r="AI6926" t="s">
        <v>60</v>
      </c>
      <c r="AJ6926" t="s">
        <v>241</v>
      </c>
      <c r="AK6926" t="s">
        <v>76</v>
      </c>
      <c r="AL6926" t="s">
        <v>47</v>
      </c>
      <c r="AM6926" t="s">
        <v>51</v>
      </c>
      <c r="AN6926" t="s">
        <v>548</v>
      </c>
      <c r="AO6926" t="s">
        <v>59</v>
      </c>
    </row>
    <row r="6927" spans="1:41" hidden="1" x14ac:dyDescent="0.25">
      <c r="A6927" t="s">
        <v>28768</v>
      </c>
      <c r="B6927" t="s">
        <v>28769</v>
      </c>
      <c r="C6927" s="1" t="str">
        <f t="shared" si="436"/>
        <v>21:1066</v>
      </c>
      <c r="D6927" s="1" t="str">
        <f t="shared" si="437"/>
        <v>21:0125</v>
      </c>
      <c r="E6927" t="s">
        <v>28766</v>
      </c>
      <c r="F6927" t="s">
        <v>28770</v>
      </c>
      <c r="H6927">
        <v>51.377247099999998</v>
      </c>
      <c r="I6927">
        <v>-118.7384095</v>
      </c>
      <c r="J6927" s="1" t="str">
        <f t="shared" si="438"/>
        <v>NGR bulk stream sediment</v>
      </c>
      <c r="K6927" s="1" t="str">
        <f t="shared" si="439"/>
        <v>&lt;177 micron (NGR)</v>
      </c>
      <c r="L6927">
        <v>27</v>
      </c>
      <c r="M6927" t="s">
        <v>288</v>
      </c>
      <c r="N6927">
        <v>470</v>
      </c>
      <c r="O6927" t="s">
        <v>149</v>
      </c>
      <c r="P6927" t="s">
        <v>47</v>
      </c>
      <c r="Q6927" t="s">
        <v>189</v>
      </c>
      <c r="R6927" t="s">
        <v>198</v>
      </c>
      <c r="S6927" t="s">
        <v>284</v>
      </c>
      <c r="T6927" t="s">
        <v>137</v>
      </c>
      <c r="U6927" t="s">
        <v>343</v>
      </c>
      <c r="V6927" t="s">
        <v>149</v>
      </c>
      <c r="W6927" t="s">
        <v>63</v>
      </c>
      <c r="X6927" t="s">
        <v>50</v>
      </c>
      <c r="Y6927" t="s">
        <v>226</v>
      </c>
      <c r="Z6927" t="s">
        <v>198</v>
      </c>
      <c r="AA6927" t="s">
        <v>46</v>
      </c>
      <c r="AB6927" t="s">
        <v>174</v>
      </c>
      <c r="AC6927" t="s">
        <v>145</v>
      </c>
      <c r="AD6927" t="s">
        <v>183</v>
      </c>
      <c r="AE6927" t="s">
        <v>380</v>
      </c>
      <c r="AF6927" t="s">
        <v>406</v>
      </c>
      <c r="AG6927" t="s">
        <v>5033</v>
      </c>
      <c r="AH6927" t="s">
        <v>46</v>
      </c>
      <c r="AI6927" t="s">
        <v>125</v>
      </c>
      <c r="AJ6927" t="s">
        <v>20190</v>
      </c>
      <c r="AK6927" t="s">
        <v>330</v>
      </c>
      <c r="AL6927" t="s">
        <v>47</v>
      </c>
      <c r="AM6927" t="s">
        <v>122</v>
      </c>
      <c r="AN6927" t="s">
        <v>411</v>
      </c>
      <c r="AO6927" t="s">
        <v>76</v>
      </c>
    </row>
    <row r="6928" spans="1:41" hidden="1" x14ac:dyDescent="0.25">
      <c r="A6928" t="s">
        <v>28771</v>
      </c>
      <c r="B6928" t="s">
        <v>28772</v>
      </c>
      <c r="C6928" s="1" t="str">
        <f t="shared" ref="C6928:C6991" si="440">HYPERLINK("http://geochem.nrcan.gc.ca/cdogs/content/bdl/bdl211079_e.htm", "21:1079")</f>
        <v>21:1079</v>
      </c>
      <c r="D6928" s="1" t="str">
        <f t="shared" ref="D6928:D6991" si="441">HYPERLINK("http://geochem.nrcan.gc.ca/cdogs/content/svy/svy210155_e.htm", "21:0155")</f>
        <v>21:0155</v>
      </c>
      <c r="E6928" t="s">
        <v>28773</v>
      </c>
      <c r="F6928" t="s">
        <v>28774</v>
      </c>
      <c r="H6928">
        <v>49.297770399999997</v>
      </c>
      <c r="I6928">
        <v>-121.3934259</v>
      </c>
      <c r="J6928" s="1" t="str">
        <f t="shared" si="438"/>
        <v>NGR bulk stream sediment</v>
      </c>
      <c r="K6928" s="1" t="str">
        <f t="shared" si="439"/>
        <v>&lt;177 micron (NGR)</v>
      </c>
      <c r="L6928">
        <v>1</v>
      </c>
      <c r="M6928" t="s">
        <v>45</v>
      </c>
      <c r="N6928">
        <v>1</v>
      </c>
      <c r="O6928" t="s">
        <v>79</v>
      </c>
      <c r="P6928" t="s">
        <v>51</v>
      </c>
      <c r="Q6928" t="s">
        <v>487</v>
      </c>
      <c r="R6928" t="s">
        <v>53</v>
      </c>
      <c r="S6928" t="s">
        <v>350</v>
      </c>
      <c r="T6928" t="s">
        <v>145</v>
      </c>
      <c r="U6928" t="s">
        <v>184</v>
      </c>
      <c r="V6928" t="s">
        <v>235</v>
      </c>
      <c r="W6928" t="s">
        <v>493</v>
      </c>
      <c r="X6928" t="s">
        <v>103</v>
      </c>
      <c r="Y6928" t="s">
        <v>162</v>
      </c>
      <c r="Z6928" t="s">
        <v>53</v>
      </c>
      <c r="AA6928" t="s">
        <v>46</v>
      </c>
      <c r="AB6928" t="s">
        <v>78</v>
      </c>
      <c r="AC6928" t="s">
        <v>418</v>
      </c>
      <c r="AD6928" t="s">
        <v>934</v>
      </c>
      <c r="AE6928" t="s">
        <v>199</v>
      </c>
      <c r="AF6928" t="s">
        <v>746</v>
      </c>
      <c r="AG6928" t="s">
        <v>260</v>
      </c>
      <c r="AH6928" t="s">
        <v>61</v>
      </c>
      <c r="AI6928" t="s">
        <v>185</v>
      </c>
      <c r="AJ6928" t="s">
        <v>52</v>
      </c>
      <c r="AK6928" t="s">
        <v>173</v>
      </c>
      <c r="AL6928" t="s">
        <v>47</v>
      </c>
      <c r="AM6928" t="s">
        <v>103</v>
      </c>
      <c r="AN6928" t="s">
        <v>65</v>
      </c>
      <c r="AO6928" t="s">
        <v>8862</v>
      </c>
    </row>
    <row r="6929" spans="1:41" hidden="1" x14ac:dyDescent="0.25">
      <c r="A6929" t="s">
        <v>28775</v>
      </c>
      <c r="B6929" t="s">
        <v>28776</v>
      </c>
      <c r="C6929" s="1" t="str">
        <f t="shared" si="440"/>
        <v>21:1079</v>
      </c>
      <c r="D6929" s="1" t="str">
        <f t="shared" si="441"/>
        <v>21:0155</v>
      </c>
      <c r="E6929" t="s">
        <v>28777</v>
      </c>
      <c r="F6929" t="s">
        <v>28778</v>
      </c>
      <c r="H6929">
        <v>49.245445699999998</v>
      </c>
      <c r="I6929">
        <v>-121.38275969999999</v>
      </c>
      <c r="J6929" s="1" t="str">
        <f t="shared" si="438"/>
        <v>NGR bulk stream sediment</v>
      </c>
      <c r="K6929" s="1" t="str">
        <f t="shared" si="439"/>
        <v>&lt;177 micron (NGR)</v>
      </c>
      <c r="L6929">
        <v>1</v>
      </c>
      <c r="M6929" t="s">
        <v>280</v>
      </c>
      <c r="N6929">
        <v>2</v>
      </c>
      <c r="O6929" t="s">
        <v>148</v>
      </c>
      <c r="P6929" t="s">
        <v>103</v>
      </c>
      <c r="Q6929" t="s">
        <v>281</v>
      </c>
      <c r="R6929" t="s">
        <v>319</v>
      </c>
      <c r="S6929" t="s">
        <v>350</v>
      </c>
      <c r="T6929" t="s">
        <v>175</v>
      </c>
      <c r="U6929" t="s">
        <v>507</v>
      </c>
      <c r="V6929" t="s">
        <v>125</v>
      </c>
      <c r="W6929" t="s">
        <v>336</v>
      </c>
      <c r="X6929" t="s">
        <v>51</v>
      </c>
      <c r="Y6929" t="s">
        <v>131</v>
      </c>
      <c r="Z6929" t="s">
        <v>62</v>
      </c>
      <c r="AA6929" t="s">
        <v>46</v>
      </c>
      <c r="AB6929" t="s">
        <v>257</v>
      </c>
      <c r="AC6929" t="s">
        <v>258</v>
      </c>
      <c r="AD6929" t="s">
        <v>131</v>
      </c>
      <c r="AE6929" t="s">
        <v>56</v>
      </c>
      <c r="AF6929" t="s">
        <v>627</v>
      </c>
      <c r="AG6929" t="s">
        <v>412</v>
      </c>
      <c r="AH6929" t="s">
        <v>235</v>
      </c>
      <c r="AI6929" t="s">
        <v>174</v>
      </c>
      <c r="AJ6929" t="s">
        <v>238</v>
      </c>
      <c r="AK6929" t="s">
        <v>227</v>
      </c>
      <c r="AL6929" t="s">
        <v>47</v>
      </c>
      <c r="AM6929" t="s">
        <v>122</v>
      </c>
      <c r="AN6929" t="s">
        <v>337</v>
      </c>
      <c r="AO6929" t="s">
        <v>5613</v>
      </c>
    </row>
    <row r="6930" spans="1:41" hidden="1" x14ac:dyDescent="0.25">
      <c r="A6930" t="s">
        <v>28779</v>
      </c>
      <c r="B6930" t="s">
        <v>28780</v>
      </c>
      <c r="C6930" s="1" t="str">
        <f t="shared" si="440"/>
        <v>21:1079</v>
      </c>
      <c r="D6930" s="1" t="str">
        <f t="shared" si="441"/>
        <v>21:0155</v>
      </c>
      <c r="E6930" t="s">
        <v>28777</v>
      </c>
      <c r="F6930" t="s">
        <v>28781</v>
      </c>
      <c r="H6930">
        <v>49.245445699999998</v>
      </c>
      <c r="I6930">
        <v>-121.38275969999999</v>
      </c>
      <c r="J6930" s="1" t="str">
        <f t="shared" si="438"/>
        <v>NGR bulk stream sediment</v>
      </c>
      <c r="K6930" s="1" t="str">
        <f t="shared" si="439"/>
        <v>&lt;177 micron (NGR)</v>
      </c>
      <c r="L6930">
        <v>1</v>
      </c>
      <c r="M6930" t="s">
        <v>288</v>
      </c>
      <c r="N6930">
        <v>3</v>
      </c>
      <c r="O6930" t="s">
        <v>591</v>
      </c>
      <c r="P6930" t="s">
        <v>47</v>
      </c>
      <c r="Q6930" t="s">
        <v>1157</v>
      </c>
      <c r="R6930" t="s">
        <v>365</v>
      </c>
      <c r="S6930" t="s">
        <v>329</v>
      </c>
      <c r="T6930" t="s">
        <v>98</v>
      </c>
      <c r="U6930" t="s">
        <v>291</v>
      </c>
      <c r="V6930" t="s">
        <v>81</v>
      </c>
      <c r="W6930" t="s">
        <v>86</v>
      </c>
      <c r="X6930" t="s">
        <v>51</v>
      </c>
      <c r="Y6930" t="s">
        <v>475</v>
      </c>
      <c r="Z6930" t="s">
        <v>62</v>
      </c>
      <c r="AA6930" t="s">
        <v>46</v>
      </c>
      <c r="AB6930" t="s">
        <v>161</v>
      </c>
      <c r="AC6930" t="s">
        <v>218</v>
      </c>
      <c r="AD6930" t="s">
        <v>80</v>
      </c>
      <c r="AE6930" t="s">
        <v>56</v>
      </c>
      <c r="AF6930" t="s">
        <v>1347</v>
      </c>
      <c r="AG6930" t="s">
        <v>111</v>
      </c>
      <c r="AH6930" t="s">
        <v>149</v>
      </c>
      <c r="AI6930" t="s">
        <v>149</v>
      </c>
      <c r="AJ6930" t="s">
        <v>224</v>
      </c>
      <c r="AK6930" t="s">
        <v>336</v>
      </c>
      <c r="AL6930" t="s">
        <v>47</v>
      </c>
      <c r="AM6930" t="s">
        <v>103</v>
      </c>
      <c r="AN6930" t="s">
        <v>65</v>
      </c>
      <c r="AO6930" t="s">
        <v>3581</v>
      </c>
    </row>
    <row r="6931" spans="1:41" hidden="1" x14ac:dyDescent="0.25">
      <c r="A6931" t="s">
        <v>28782</v>
      </c>
      <c r="B6931" t="s">
        <v>28783</v>
      </c>
      <c r="C6931" s="1" t="str">
        <f t="shared" si="440"/>
        <v>21:1079</v>
      </c>
      <c r="D6931" s="1" t="str">
        <f t="shared" si="441"/>
        <v>21:0155</v>
      </c>
      <c r="E6931" t="s">
        <v>28784</v>
      </c>
      <c r="F6931" t="s">
        <v>28785</v>
      </c>
      <c r="H6931">
        <v>49.213722099999998</v>
      </c>
      <c r="I6931">
        <v>-121.36594580000001</v>
      </c>
      <c r="J6931" s="1" t="str">
        <f t="shared" si="438"/>
        <v>NGR bulk stream sediment</v>
      </c>
      <c r="K6931" s="1" t="str">
        <f t="shared" si="439"/>
        <v>&lt;177 micron (NGR)</v>
      </c>
      <c r="L6931">
        <v>1</v>
      </c>
      <c r="M6931" t="s">
        <v>71</v>
      </c>
      <c r="N6931">
        <v>4</v>
      </c>
      <c r="O6931" t="s">
        <v>175</v>
      </c>
      <c r="P6931" t="s">
        <v>47</v>
      </c>
      <c r="Q6931" t="s">
        <v>832</v>
      </c>
      <c r="R6931" t="s">
        <v>224</v>
      </c>
      <c r="S6931" t="s">
        <v>482</v>
      </c>
      <c r="T6931" t="s">
        <v>267</v>
      </c>
      <c r="U6931" t="s">
        <v>320</v>
      </c>
      <c r="V6931" t="s">
        <v>123</v>
      </c>
      <c r="W6931" t="s">
        <v>142</v>
      </c>
      <c r="X6931" t="s">
        <v>73</v>
      </c>
      <c r="Y6931" t="s">
        <v>112</v>
      </c>
      <c r="Z6931" t="s">
        <v>84</v>
      </c>
      <c r="AA6931" t="s">
        <v>103</v>
      </c>
      <c r="AB6931" t="s">
        <v>81</v>
      </c>
      <c r="AC6931" t="s">
        <v>218</v>
      </c>
      <c r="AD6931" t="s">
        <v>186</v>
      </c>
      <c r="AE6931" t="s">
        <v>103</v>
      </c>
      <c r="AF6931" t="s">
        <v>127</v>
      </c>
      <c r="AG6931" t="s">
        <v>123</v>
      </c>
      <c r="AH6931" t="s">
        <v>46</v>
      </c>
      <c r="AI6931" t="s">
        <v>149</v>
      </c>
      <c r="AJ6931" t="s">
        <v>137</v>
      </c>
      <c r="AK6931" t="s">
        <v>365</v>
      </c>
      <c r="AL6931" t="s">
        <v>47</v>
      </c>
      <c r="AM6931" t="s">
        <v>122</v>
      </c>
      <c r="AN6931" t="s">
        <v>65</v>
      </c>
      <c r="AO6931" t="s">
        <v>831</v>
      </c>
    </row>
    <row r="6932" spans="1:41" hidden="1" x14ac:dyDescent="0.25">
      <c r="A6932" t="s">
        <v>28786</v>
      </c>
      <c r="B6932" t="s">
        <v>28787</v>
      </c>
      <c r="C6932" s="1" t="str">
        <f t="shared" si="440"/>
        <v>21:1079</v>
      </c>
      <c r="D6932" s="1" t="str">
        <f t="shared" si="441"/>
        <v>21:0155</v>
      </c>
      <c r="E6932" t="s">
        <v>28788</v>
      </c>
      <c r="F6932" t="s">
        <v>28789</v>
      </c>
      <c r="H6932">
        <v>49.201934999999999</v>
      </c>
      <c r="I6932">
        <v>-121.35947090000001</v>
      </c>
      <c r="J6932" s="1" t="str">
        <f t="shared" si="438"/>
        <v>NGR bulk stream sediment</v>
      </c>
      <c r="K6932" s="1" t="str">
        <f t="shared" si="439"/>
        <v>&lt;177 micron (NGR)</v>
      </c>
      <c r="L6932">
        <v>1</v>
      </c>
      <c r="M6932" t="s">
        <v>95</v>
      </c>
      <c r="N6932">
        <v>5</v>
      </c>
      <c r="O6932" t="s">
        <v>76</v>
      </c>
      <c r="P6932" t="s">
        <v>52</v>
      </c>
      <c r="Q6932" t="s">
        <v>1304</v>
      </c>
      <c r="R6932" t="s">
        <v>127</v>
      </c>
      <c r="S6932" t="s">
        <v>106</v>
      </c>
      <c r="T6932" t="s">
        <v>108</v>
      </c>
      <c r="U6932" t="s">
        <v>184</v>
      </c>
      <c r="V6932" t="s">
        <v>64</v>
      </c>
      <c r="W6932" t="s">
        <v>79</v>
      </c>
      <c r="X6932" t="s">
        <v>122</v>
      </c>
      <c r="Y6932" t="s">
        <v>217</v>
      </c>
      <c r="Z6932" t="s">
        <v>199</v>
      </c>
      <c r="AA6932" t="s">
        <v>46</v>
      </c>
      <c r="AB6932" t="s">
        <v>81</v>
      </c>
      <c r="AC6932" t="s">
        <v>75</v>
      </c>
      <c r="AD6932" t="s">
        <v>49</v>
      </c>
      <c r="AE6932" t="s">
        <v>84</v>
      </c>
      <c r="AF6932" t="s">
        <v>127</v>
      </c>
      <c r="AG6932" t="s">
        <v>79</v>
      </c>
      <c r="AH6932" t="s">
        <v>57</v>
      </c>
      <c r="AI6932" t="s">
        <v>62</v>
      </c>
      <c r="AJ6932" t="s">
        <v>103</v>
      </c>
      <c r="AK6932" t="s">
        <v>274</v>
      </c>
      <c r="AL6932" t="s">
        <v>47</v>
      </c>
      <c r="AM6932" t="s">
        <v>47</v>
      </c>
      <c r="AN6932" t="s">
        <v>65</v>
      </c>
      <c r="AO6932" t="s">
        <v>823</v>
      </c>
    </row>
    <row r="6933" spans="1:41" hidden="1" x14ac:dyDescent="0.25">
      <c r="A6933" t="s">
        <v>28790</v>
      </c>
      <c r="B6933" t="s">
        <v>28791</v>
      </c>
      <c r="C6933" s="1" t="str">
        <f t="shared" si="440"/>
        <v>21:1079</v>
      </c>
      <c r="D6933" s="1" t="str">
        <f t="shared" si="441"/>
        <v>21:0155</v>
      </c>
      <c r="E6933" t="s">
        <v>28792</v>
      </c>
      <c r="F6933" t="s">
        <v>28793</v>
      </c>
      <c r="H6933">
        <v>49.174605399999997</v>
      </c>
      <c r="I6933">
        <v>-121.3356795</v>
      </c>
      <c r="J6933" s="1" t="str">
        <f t="shared" si="438"/>
        <v>NGR bulk stream sediment</v>
      </c>
      <c r="K6933" s="1" t="str">
        <f t="shared" si="439"/>
        <v>&lt;177 micron (NGR)</v>
      </c>
      <c r="L6933">
        <v>1</v>
      </c>
      <c r="M6933" t="s">
        <v>117</v>
      </c>
      <c r="N6933">
        <v>6</v>
      </c>
      <c r="O6933" t="s">
        <v>109</v>
      </c>
      <c r="P6933" t="s">
        <v>47</v>
      </c>
      <c r="Q6933" t="s">
        <v>646</v>
      </c>
      <c r="R6933" t="s">
        <v>174</v>
      </c>
      <c r="S6933" t="s">
        <v>554</v>
      </c>
      <c r="T6933" t="s">
        <v>269</v>
      </c>
      <c r="U6933" t="s">
        <v>140</v>
      </c>
      <c r="V6933" t="s">
        <v>63</v>
      </c>
      <c r="W6933" t="s">
        <v>336</v>
      </c>
      <c r="X6933" t="s">
        <v>137</v>
      </c>
      <c r="Y6933" t="s">
        <v>80</v>
      </c>
      <c r="Z6933" t="s">
        <v>53</v>
      </c>
      <c r="AA6933" t="s">
        <v>46</v>
      </c>
      <c r="AB6933" t="s">
        <v>257</v>
      </c>
      <c r="AC6933" t="s">
        <v>475</v>
      </c>
      <c r="AD6933" t="s">
        <v>250</v>
      </c>
      <c r="AE6933" t="s">
        <v>199</v>
      </c>
      <c r="AF6933" t="s">
        <v>66</v>
      </c>
      <c r="AG6933" t="s">
        <v>111</v>
      </c>
      <c r="AH6933" t="s">
        <v>105</v>
      </c>
      <c r="AI6933" t="s">
        <v>149</v>
      </c>
      <c r="AJ6933" t="s">
        <v>58</v>
      </c>
      <c r="AK6933" t="s">
        <v>371</v>
      </c>
      <c r="AL6933" t="s">
        <v>47</v>
      </c>
      <c r="AM6933" t="s">
        <v>103</v>
      </c>
      <c r="AN6933" t="s">
        <v>289</v>
      </c>
      <c r="AO6933" t="s">
        <v>1325</v>
      </c>
    </row>
    <row r="6934" spans="1:41" hidden="1" x14ac:dyDescent="0.25">
      <c r="A6934" t="s">
        <v>28794</v>
      </c>
      <c r="B6934" t="s">
        <v>28795</v>
      </c>
      <c r="C6934" s="1" t="str">
        <f t="shared" si="440"/>
        <v>21:1079</v>
      </c>
      <c r="D6934" s="1" t="str">
        <f t="shared" si="441"/>
        <v>21:0155</v>
      </c>
      <c r="E6934" t="s">
        <v>28796</v>
      </c>
      <c r="F6934" t="s">
        <v>28797</v>
      </c>
      <c r="H6934">
        <v>49.138817600000003</v>
      </c>
      <c r="I6934">
        <v>-121.2875195</v>
      </c>
      <c r="J6934" s="1" t="str">
        <f t="shared" si="438"/>
        <v>NGR bulk stream sediment</v>
      </c>
      <c r="K6934" s="1" t="str">
        <f t="shared" si="439"/>
        <v>&lt;177 micron (NGR)</v>
      </c>
      <c r="L6934">
        <v>1</v>
      </c>
      <c r="M6934" t="s">
        <v>136</v>
      </c>
      <c r="N6934">
        <v>7</v>
      </c>
      <c r="O6934" t="s">
        <v>145</v>
      </c>
      <c r="P6934" t="s">
        <v>73</v>
      </c>
      <c r="Q6934" t="s">
        <v>1148</v>
      </c>
      <c r="R6934" t="s">
        <v>58</v>
      </c>
      <c r="S6934" t="s">
        <v>554</v>
      </c>
      <c r="T6934" t="s">
        <v>272</v>
      </c>
      <c r="U6934" t="s">
        <v>391</v>
      </c>
      <c r="V6934" t="s">
        <v>109</v>
      </c>
      <c r="W6934" t="s">
        <v>366</v>
      </c>
      <c r="X6934" t="s">
        <v>122</v>
      </c>
      <c r="Y6934" t="s">
        <v>475</v>
      </c>
      <c r="Z6934" t="s">
        <v>198</v>
      </c>
      <c r="AA6934" t="s">
        <v>46</v>
      </c>
      <c r="AB6934" t="s">
        <v>185</v>
      </c>
      <c r="AC6934" t="s">
        <v>237</v>
      </c>
      <c r="AD6934" t="s">
        <v>160</v>
      </c>
      <c r="AE6934" t="s">
        <v>185</v>
      </c>
      <c r="AF6934" t="s">
        <v>3932</v>
      </c>
      <c r="AG6934" t="s">
        <v>128</v>
      </c>
      <c r="AH6934" t="s">
        <v>64</v>
      </c>
      <c r="AI6934" t="s">
        <v>149</v>
      </c>
      <c r="AJ6934" t="s">
        <v>271</v>
      </c>
      <c r="AK6934" t="s">
        <v>139</v>
      </c>
      <c r="AL6934" t="s">
        <v>47</v>
      </c>
      <c r="AM6934" t="s">
        <v>103</v>
      </c>
      <c r="AN6934" t="s">
        <v>65</v>
      </c>
      <c r="AO6934" t="s">
        <v>3643</v>
      </c>
    </row>
    <row r="6935" spans="1:41" hidden="1" x14ac:dyDescent="0.25">
      <c r="A6935" t="s">
        <v>28798</v>
      </c>
      <c r="B6935" t="s">
        <v>28799</v>
      </c>
      <c r="C6935" s="1" t="str">
        <f t="shared" si="440"/>
        <v>21:1079</v>
      </c>
      <c r="D6935" s="1" t="str">
        <f t="shared" si="441"/>
        <v>21:0155</v>
      </c>
      <c r="E6935" t="s">
        <v>28800</v>
      </c>
      <c r="F6935" t="s">
        <v>28801</v>
      </c>
      <c r="H6935">
        <v>49.139327700000003</v>
      </c>
      <c r="I6935">
        <v>-121.2614513</v>
      </c>
      <c r="J6935" s="1" t="str">
        <f t="shared" si="438"/>
        <v>NGR bulk stream sediment</v>
      </c>
      <c r="K6935" s="1" t="str">
        <f t="shared" si="439"/>
        <v>&lt;177 micron (NGR)</v>
      </c>
      <c r="L6935">
        <v>1</v>
      </c>
      <c r="M6935" t="s">
        <v>157</v>
      </c>
      <c r="N6935">
        <v>8</v>
      </c>
      <c r="O6935" t="s">
        <v>267</v>
      </c>
      <c r="P6935" t="s">
        <v>58</v>
      </c>
      <c r="Q6935" t="s">
        <v>698</v>
      </c>
      <c r="R6935" t="s">
        <v>79</v>
      </c>
      <c r="S6935" t="s">
        <v>300</v>
      </c>
      <c r="T6935" t="s">
        <v>272</v>
      </c>
      <c r="U6935" t="s">
        <v>431</v>
      </c>
      <c r="V6935" t="s">
        <v>123</v>
      </c>
      <c r="W6935" t="s">
        <v>238</v>
      </c>
      <c r="X6935" t="s">
        <v>122</v>
      </c>
      <c r="Y6935" t="s">
        <v>165</v>
      </c>
      <c r="Z6935" t="s">
        <v>53</v>
      </c>
      <c r="AA6935" t="s">
        <v>46</v>
      </c>
      <c r="AB6935" t="s">
        <v>149</v>
      </c>
      <c r="AC6935" t="s">
        <v>146</v>
      </c>
      <c r="AD6935" t="s">
        <v>418</v>
      </c>
      <c r="AE6935" t="s">
        <v>105</v>
      </c>
      <c r="AF6935" t="s">
        <v>90</v>
      </c>
      <c r="AG6935" t="s">
        <v>336</v>
      </c>
      <c r="AH6935" t="s">
        <v>64</v>
      </c>
      <c r="AI6935" t="s">
        <v>87</v>
      </c>
      <c r="AJ6935" t="s">
        <v>228</v>
      </c>
      <c r="AK6935" t="s">
        <v>105</v>
      </c>
      <c r="AL6935" t="s">
        <v>47</v>
      </c>
      <c r="AM6935" t="s">
        <v>122</v>
      </c>
      <c r="AN6935" t="s">
        <v>65</v>
      </c>
      <c r="AO6935" t="s">
        <v>6218</v>
      </c>
    </row>
    <row r="6936" spans="1:41" hidden="1" x14ac:dyDescent="0.25">
      <c r="A6936" t="s">
        <v>28802</v>
      </c>
      <c r="B6936" t="s">
        <v>28803</v>
      </c>
      <c r="C6936" s="1" t="str">
        <f t="shared" si="440"/>
        <v>21:1079</v>
      </c>
      <c r="D6936" s="1" t="str">
        <f t="shared" si="441"/>
        <v>21:0155</v>
      </c>
      <c r="E6936" t="s">
        <v>28804</v>
      </c>
      <c r="F6936" t="s">
        <v>28805</v>
      </c>
      <c r="H6936">
        <v>49.130170900000003</v>
      </c>
      <c r="I6936">
        <v>-121.25080440000001</v>
      </c>
      <c r="J6936" s="1" t="str">
        <f t="shared" si="438"/>
        <v>NGR bulk stream sediment</v>
      </c>
      <c r="K6936" s="1" t="str">
        <f t="shared" si="439"/>
        <v>&lt;177 micron (NGR)</v>
      </c>
      <c r="L6936">
        <v>1</v>
      </c>
      <c r="M6936" t="s">
        <v>170</v>
      </c>
      <c r="N6936">
        <v>9</v>
      </c>
      <c r="O6936" t="s">
        <v>502</v>
      </c>
      <c r="P6936" t="s">
        <v>47</v>
      </c>
      <c r="Q6936" t="s">
        <v>935</v>
      </c>
      <c r="R6936" t="s">
        <v>412</v>
      </c>
      <c r="S6936" t="s">
        <v>243</v>
      </c>
      <c r="T6936" t="s">
        <v>50</v>
      </c>
      <c r="U6936" t="s">
        <v>331</v>
      </c>
      <c r="V6936" t="s">
        <v>125</v>
      </c>
      <c r="W6936" t="s">
        <v>455</v>
      </c>
      <c r="X6936" t="s">
        <v>103</v>
      </c>
      <c r="Y6936" t="s">
        <v>50</v>
      </c>
      <c r="Z6936" t="s">
        <v>84</v>
      </c>
      <c r="AA6936" t="s">
        <v>46</v>
      </c>
      <c r="AB6936" t="s">
        <v>78</v>
      </c>
      <c r="AC6936" t="s">
        <v>290</v>
      </c>
      <c r="AD6936" t="s">
        <v>90</v>
      </c>
      <c r="AE6936" t="s">
        <v>53</v>
      </c>
      <c r="AF6936" t="s">
        <v>175</v>
      </c>
      <c r="AG6936" t="s">
        <v>455</v>
      </c>
      <c r="AH6936" t="s">
        <v>46</v>
      </c>
      <c r="AI6936" t="s">
        <v>46</v>
      </c>
      <c r="AJ6936" t="s">
        <v>79</v>
      </c>
      <c r="AK6936" t="s">
        <v>102</v>
      </c>
      <c r="AL6936" t="s">
        <v>47</v>
      </c>
      <c r="AM6936" t="s">
        <v>122</v>
      </c>
      <c r="AN6936" t="s">
        <v>275</v>
      </c>
      <c r="AO6936" t="s">
        <v>1335</v>
      </c>
    </row>
    <row r="6937" spans="1:41" hidden="1" x14ac:dyDescent="0.25">
      <c r="A6937" t="s">
        <v>28806</v>
      </c>
      <c r="B6937" t="s">
        <v>28807</v>
      </c>
      <c r="C6937" s="1" t="str">
        <f t="shared" si="440"/>
        <v>21:1079</v>
      </c>
      <c r="D6937" s="1" t="str">
        <f t="shared" si="441"/>
        <v>21:0155</v>
      </c>
      <c r="E6937" t="s">
        <v>28808</v>
      </c>
      <c r="F6937" t="s">
        <v>28809</v>
      </c>
      <c r="H6937">
        <v>49.099683499999998</v>
      </c>
      <c r="I6937">
        <v>-121.2573549</v>
      </c>
      <c r="J6937" s="1" t="str">
        <f t="shared" si="438"/>
        <v>NGR bulk stream sediment</v>
      </c>
      <c r="K6937" s="1" t="str">
        <f t="shared" si="439"/>
        <v>&lt;177 micron (NGR)</v>
      </c>
      <c r="L6937">
        <v>1</v>
      </c>
      <c r="M6937" t="s">
        <v>180</v>
      </c>
      <c r="N6937">
        <v>10</v>
      </c>
      <c r="O6937" t="s">
        <v>88</v>
      </c>
      <c r="P6937" t="s">
        <v>47</v>
      </c>
      <c r="Q6937" t="s">
        <v>48</v>
      </c>
      <c r="R6937" t="s">
        <v>209</v>
      </c>
      <c r="S6937" t="s">
        <v>83</v>
      </c>
      <c r="T6937" t="s">
        <v>76</v>
      </c>
      <c r="U6937" t="s">
        <v>108</v>
      </c>
      <c r="V6937" t="s">
        <v>371</v>
      </c>
      <c r="W6937" t="s">
        <v>60</v>
      </c>
      <c r="X6937" t="s">
        <v>73</v>
      </c>
      <c r="Y6937" t="s">
        <v>209</v>
      </c>
      <c r="Z6937" t="s">
        <v>84</v>
      </c>
      <c r="AA6937" t="s">
        <v>103</v>
      </c>
      <c r="AB6937" t="s">
        <v>101</v>
      </c>
      <c r="AC6937" t="s">
        <v>58</v>
      </c>
      <c r="AD6937" t="s">
        <v>475</v>
      </c>
      <c r="AE6937" t="s">
        <v>206</v>
      </c>
      <c r="AF6937" t="s">
        <v>267</v>
      </c>
      <c r="AG6937" t="s">
        <v>60</v>
      </c>
      <c r="AH6937" t="s">
        <v>53</v>
      </c>
      <c r="AI6937" t="s">
        <v>54</v>
      </c>
      <c r="AJ6937" t="s">
        <v>493</v>
      </c>
      <c r="AK6937" t="s">
        <v>85</v>
      </c>
      <c r="AL6937" t="s">
        <v>47</v>
      </c>
      <c r="AM6937" t="s">
        <v>103</v>
      </c>
      <c r="AN6937" t="s">
        <v>318</v>
      </c>
      <c r="AO6937" t="s">
        <v>6229</v>
      </c>
    </row>
    <row r="6938" spans="1:41" hidden="1" x14ac:dyDescent="0.25">
      <c r="A6938" t="s">
        <v>28810</v>
      </c>
      <c r="B6938" t="s">
        <v>28811</v>
      </c>
      <c r="C6938" s="1" t="str">
        <f t="shared" si="440"/>
        <v>21:1079</v>
      </c>
      <c r="D6938" s="1" t="str">
        <f t="shared" si="441"/>
        <v>21:0155</v>
      </c>
      <c r="E6938" t="s">
        <v>28812</v>
      </c>
      <c r="F6938" t="s">
        <v>28813</v>
      </c>
      <c r="H6938">
        <v>49.1238563</v>
      </c>
      <c r="I6938">
        <v>-121.2496556</v>
      </c>
      <c r="J6938" s="1" t="str">
        <f t="shared" si="438"/>
        <v>NGR bulk stream sediment</v>
      </c>
      <c r="K6938" s="1" t="str">
        <f t="shared" si="439"/>
        <v>&lt;177 micron (NGR)</v>
      </c>
      <c r="L6938">
        <v>1</v>
      </c>
      <c r="M6938" t="s">
        <v>195</v>
      </c>
      <c r="N6938">
        <v>11</v>
      </c>
      <c r="O6938" t="s">
        <v>108</v>
      </c>
      <c r="P6938" t="s">
        <v>47</v>
      </c>
      <c r="Q6938" t="s">
        <v>189</v>
      </c>
      <c r="R6938" t="s">
        <v>63</v>
      </c>
      <c r="S6938" t="s">
        <v>190</v>
      </c>
      <c r="T6938" t="s">
        <v>76</v>
      </c>
      <c r="U6938" t="s">
        <v>75</v>
      </c>
      <c r="V6938" t="s">
        <v>125</v>
      </c>
      <c r="W6938" t="s">
        <v>164</v>
      </c>
      <c r="X6938" t="s">
        <v>51</v>
      </c>
      <c r="Y6938" t="s">
        <v>175</v>
      </c>
      <c r="Z6938" t="s">
        <v>57</v>
      </c>
      <c r="AA6938" t="s">
        <v>46</v>
      </c>
      <c r="AB6938" t="s">
        <v>173</v>
      </c>
      <c r="AC6938" t="s">
        <v>98</v>
      </c>
      <c r="AD6938" t="s">
        <v>120</v>
      </c>
      <c r="AE6938" t="s">
        <v>174</v>
      </c>
      <c r="AF6938" t="s">
        <v>175</v>
      </c>
      <c r="AG6938" t="s">
        <v>72</v>
      </c>
      <c r="AH6938" t="s">
        <v>53</v>
      </c>
      <c r="AI6938" t="s">
        <v>149</v>
      </c>
      <c r="AJ6938" t="s">
        <v>493</v>
      </c>
      <c r="AK6938" t="s">
        <v>161</v>
      </c>
      <c r="AL6938" t="s">
        <v>47</v>
      </c>
      <c r="AM6938" t="s">
        <v>103</v>
      </c>
      <c r="AN6938" t="s">
        <v>65</v>
      </c>
      <c r="AO6938" t="s">
        <v>1325</v>
      </c>
    </row>
    <row r="6939" spans="1:41" hidden="1" x14ac:dyDescent="0.25">
      <c r="A6939" t="s">
        <v>28814</v>
      </c>
      <c r="B6939" t="s">
        <v>28815</v>
      </c>
      <c r="C6939" s="1" t="str">
        <f t="shared" si="440"/>
        <v>21:1079</v>
      </c>
      <c r="D6939" s="1" t="str">
        <f t="shared" si="441"/>
        <v>21:0155</v>
      </c>
      <c r="E6939" t="s">
        <v>28816</v>
      </c>
      <c r="F6939" t="s">
        <v>28817</v>
      </c>
      <c r="H6939">
        <v>49.114884099999998</v>
      </c>
      <c r="I6939">
        <v>-121.31163979999999</v>
      </c>
      <c r="J6939" s="1" t="str">
        <f t="shared" si="438"/>
        <v>NGR bulk stream sediment</v>
      </c>
      <c r="K6939" s="1" t="str">
        <f t="shared" si="439"/>
        <v>&lt;177 micron (NGR)</v>
      </c>
      <c r="L6939">
        <v>1</v>
      </c>
      <c r="M6939" t="s">
        <v>205</v>
      </c>
      <c r="N6939">
        <v>12</v>
      </c>
      <c r="O6939" t="s">
        <v>66</v>
      </c>
      <c r="P6939" t="s">
        <v>47</v>
      </c>
      <c r="Q6939" t="s">
        <v>345</v>
      </c>
      <c r="R6939" t="s">
        <v>99</v>
      </c>
      <c r="S6939" t="s">
        <v>934</v>
      </c>
      <c r="T6939" t="s">
        <v>66</v>
      </c>
      <c r="U6939" t="s">
        <v>207</v>
      </c>
      <c r="V6939" t="s">
        <v>139</v>
      </c>
      <c r="W6939" t="s">
        <v>206</v>
      </c>
      <c r="X6939" t="s">
        <v>51</v>
      </c>
      <c r="Y6939" t="s">
        <v>50</v>
      </c>
      <c r="Z6939" t="s">
        <v>199</v>
      </c>
      <c r="AA6939" t="s">
        <v>47</v>
      </c>
      <c r="AB6939" t="s">
        <v>101</v>
      </c>
      <c r="AC6939" t="s">
        <v>934</v>
      </c>
      <c r="AD6939" t="s">
        <v>59</v>
      </c>
      <c r="AE6939" t="s">
        <v>62</v>
      </c>
      <c r="AF6939" t="s">
        <v>209</v>
      </c>
      <c r="AG6939" t="s">
        <v>130</v>
      </c>
      <c r="AH6939" t="s">
        <v>53</v>
      </c>
      <c r="AI6939" t="s">
        <v>198</v>
      </c>
      <c r="AJ6939" t="s">
        <v>103</v>
      </c>
      <c r="AK6939" t="s">
        <v>58</v>
      </c>
      <c r="AL6939" t="s">
        <v>122</v>
      </c>
      <c r="AM6939" t="s">
        <v>122</v>
      </c>
      <c r="AN6939" t="s">
        <v>65</v>
      </c>
      <c r="AO6939" t="s">
        <v>888</v>
      </c>
    </row>
    <row r="6940" spans="1:41" hidden="1" x14ac:dyDescent="0.25">
      <c r="A6940" t="s">
        <v>28818</v>
      </c>
      <c r="B6940" t="s">
        <v>28819</v>
      </c>
      <c r="C6940" s="1" t="str">
        <f t="shared" si="440"/>
        <v>21:1079</v>
      </c>
      <c r="D6940" s="1" t="str">
        <f t="shared" si="441"/>
        <v>21:0155</v>
      </c>
      <c r="E6940" t="s">
        <v>28820</v>
      </c>
      <c r="F6940" t="s">
        <v>28821</v>
      </c>
      <c r="H6940">
        <v>49.017703099999999</v>
      </c>
      <c r="I6940">
        <v>-121.249275</v>
      </c>
      <c r="J6940" s="1" t="str">
        <f t="shared" si="438"/>
        <v>NGR bulk stream sediment</v>
      </c>
      <c r="K6940" s="1" t="str">
        <f t="shared" si="439"/>
        <v>&lt;177 micron (NGR)</v>
      </c>
      <c r="L6940">
        <v>1</v>
      </c>
      <c r="M6940" t="s">
        <v>214</v>
      </c>
      <c r="N6940">
        <v>13</v>
      </c>
      <c r="O6940" t="s">
        <v>98</v>
      </c>
      <c r="P6940" t="s">
        <v>122</v>
      </c>
      <c r="Q6940" t="s">
        <v>322</v>
      </c>
      <c r="R6940" t="s">
        <v>86</v>
      </c>
      <c r="S6940" t="s">
        <v>239</v>
      </c>
      <c r="T6940" t="s">
        <v>217</v>
      </c>
      <c r="U6940" t="s">
        <v>106</v>
      </c>
      <c r="V6940" t="s">
        <v>78</v>
      </c>
      <c r="W6940" t="s">
        <v>51</v>
      </c>
      <c r="X6940" t="s">
        <v>122</v>
      </c>
      <c r="Y6940" t="s">
        <v>50</v>
      </c>
      <c r="Z6940" t="s">
        <v>57</v>
      </c>
      <c r="AA6940" t="s">
        <v>46</v>
      </c>
      <c r="AB6940" t="s">
        <v>139</v>
      </c>
      <c r="AC6940" t="s">
        <v>58</v>
      </c>
      <c r="AD6940" t="s">
        <v>120</v>
      </c>
      <c r="AE6940" t="s">
        <v>125</v>
      </c>
      <c r="AF6940" t="s">
        <v>321</v>
      </c>
      <c r="AG6940" t="s">
        <v>455</v>
      </c>
      <c r="AH6940" t="s">
        <v>62</v>
      </c>
      <c r="AI6940" t="s">
        <v>198</v>
      </c>
      <c r="AJ6940" t="s">
        <v>228</v>
      </c>
      <c r="AK6940" t="s">
        <v>63</v>
      </c>
      <c r="AL6940" t="s">
        <v>47</v>
      </c>
      <c r="AM6940" t="s">
        <v>122</v>
      </c>
      <c r="AN6940" t="s">
        <v>65</v>
      </c>
      <c r="AO6940" t="s">
        <v>3210</v>
      </c>
    </row>
    <row r="6941" spans="1:41" hidden="1" x14ac:dyDescent="0.25">
      <c r="A6941" t="s">
        <v>28822</v>
      </c>
      <c r="B6941" t="s">
        <v>28823</v>
      </c>
      <c r="C6941" s="1" t="str">
        <f t="shared" si="440"/>
        <v>21:1079</v>
      </c>
      <c r="D6941" s="1" t="str">
        <f t="shared" si="441"/>
        <v>21:0155</v>
      </c>
      <c r="E6941" t="s">
        <v>28824</v>
      </c>
      <c r="F6941" t="s">
        <v>28825</v>
      </c>
      <c r="H6941">
        <v>49.023241800000001</v>
      </c>
      <c r="I6941">
        <v>-121.2586562</v>
      </c>
      <c r="J6941" s="1" t="str">
        <f t="shared" si="438"/>
        <v>NGR bulk stream sediment</v>
      </c>
      <c r="K6941" s="1" t="str">
        <f t="shared" si="439"/>
        <v>&lt;177 micron (NGR)</v>
      </c>
      <c r="L6941">
        <v>1</v>
      </c>
      <c r="M6941" t="s">
        <v>223</v>
      </c>
      <c r="N6941">
        <v>14</v>
      </c>
      <c r="O6941" t="s">
        <v>109</v>
      </c>
      <c r="P6941" t="s">
        <v>47</v>
      </c>
      <c r="Q6941" t="s">
        <v>668</v>
      </c>
      <c r="R6941" t="s">
        <v>47</v>
      </c>
      <c r="S6941" t="s">
        <v>218</v>
      </c>
      <c r="T6941" t="s">
        <v>85</v>
      </c>
      <c r="U6941" t="s">
        <v>273</v>
      </c>
      <c r="V6941" t="s">
        <v>174</v>
      </c>
      <c r="W6941" t="s">
        <v>122</v>
      </c>
      <c r="X6941" t="s">
        <v>122</v>
      </c>
      <c r="Y6941" t="s">
        <v>145</v>
      </c>
      <c r="Z6941" t="s">
        <v>199</v>
      </c>
      <c r="AA6941" t="s">
        <v>46</v>
      </c>
      <c r="AB6941" t="s">
        <v>122</v>
      </c>
      <c r="AC6941" t="s">
        <v>290</v>
      </c>
      <c r="AD6941" t="s">
        <v>269</v>
      </c>
      <c r="AE6941" t="s">
        <v>62</v>
      </c>
      <c r="AF6941" t="s">
        <v>127</v>
      </c>
      <c r="AG6941" t="s">
        <v>455</v>
      </c>
      <c r="AH6941" t="s">
        <v>62</v>
      </c>
      <c r="AI6941" t="s">
        <v>57</v>
      </c>
      <c r="AJ6941" t="s">
        <v>228</v>
      </c>
      <c r="AK6941" t="s">
        <v>105</v>
      </c>
      <c r="AL6941" t="s">
        <v>47</v>
      </c>
      <c r="AM6941" t="s">
        <v>47</v>
      </c>
      <c r="AN6941" t="s">
        <v>65</v>
      </c>
      <c r="AO6941" t="s">
        <v>1485</v>
      </c>
    </row>
    <row r="6942" spans="1:41" hidden="1" x14ac:dyDescent="0.25">
      <c r="A6942" t="s">
        <v>28826</v>
      </c>
      <c r="B6942" t="s">
        <v>28827</v>
      </c>
      <c r="C6942" s="1" t="str">
        <f t="shared" si="440"/>
        <v>21:1079</v>
      </c>
      <c r="D6942" s="1" t="str">
        <f t="shared" si="441"/>
        <v>21:0155</v>
      </c>
      <c r="E6942" t="s">
        <v>28828</v>
      </c>
      <c r="F6942" t="s">
        <v>28829</v>
      </c>
      <c r="H6942">
        <v>49.043082900000002</v>
      </c>
      <c r="I6942">
        <v>-121.2620692</v>
      </c>
      <c r="J6942" s="1" t="str">
        <f t="shared" si="438"/>
        <v>NGR bulk stream sediment</v>
      </c>
      <c r="K6942" s="1" t="str">
        <f t="shared" si="439"/>
        <v>&lt;177 micron (NGR)</v>
      </c>
      <c r="L6942">
        <v>1</v>
      </c>
      <c r="M6942" t="s">
        <v>233</v>
      </c>
      <c r="N6942">
        <v>15</v>
      </c>
      <c r="O6942" t="s">
        <v>150</v>
      </c>
      <c r="P6942" t="s">
        <v>47</v>
      </c>
      <c r="Q6942" t="s">
        <v>275</v>
      </c>
      <c r="R6942" t="s">
        <v>224</v>
      </c>
      <c r="S6942" t="s">
        <v>131</v>
      </c>
      <c r="T6942" t="s">
        <v>50</v>
      </c>
      <c r="U6942" t="s">
        <v>386</v>
      </c>
      <c r="V6942" t="s">
        <v>81</v>
      </c>
      <c r="W6942" t="s">
        <v>72</v>
      </c>
      <c r="X6942" t="s">
        <v>103</v>
      </c>
      <c r="Y6942" t="s">
        <v>50</v>
      </c>
      <c r="Z6942" t="s">
        <v>199</v>
      </c>
      <c r="AA6942" t="s">
        <v>46</v>
      </c>
      <c r="AB6942" t="s">
        <v>125</v>
      </c>
      <c r="AC6942" t="s">
        <v>554</v>
      </c>
      <c r="AD6942" t="s">
        <v>98</v>
      </c>
      <c r="AE6942" t="s">
        <v>84</v>
      </c>
      <c r="AF6942" t="s">
        <v>209</v>
      </c>
      <c r="AG6942" t="s">
        <v>130</v>
      </c>
      <c r="AH6942" t="s">
        <v>62</v>
      </c>
      <c r="AI6942" t="s">
        <v>53</v>
      </c>
      <c r="AJ6942" t="s">
        <v>164</v>
      </c>
      <c r="AK6942" t="s">
        <v>200</v>
      </c>
      <c r="AL6942" t="s">
        <v>47</v>
      </c>
      <c r="AM6942" t="s">
        <v>47</v>
      </c>
      <c r="AN6942" t="s">
        <v>65</v>
      </c>
      <c r="AO6942" t="s">
        <v>1528</v>
      </c>
    </row>
    <row r="6943" spans="1:41" hidden="1" x14ac:dyDescent="0.25">
      <c r="A6943" t="s">
        <v>28830</v>
      </c>
      <c r="B6943" t="s">
        <v>28831</v>
      </c>
      <c r="C6943" s="1" t="str">
        <f t="shared" si="440"/>
        <v>21:1079</v>
      </c>
      <c r="D6943" s="1" t="str">
        <f t="shared" si="441"/>
        <v>21:0155</v>
      </c>
      <c r="E6943" t="s">
        <v>28832</v>
      </c>
      <c r="F6943" t="s">
        <v>28833</v>
      </c>
      <c r="H6943">
        <v>49.074570600000001</v>
      </c>
      <c r="I6943">
        <v>-121.2623408</v>
      </c>
      <c r="J6943" s="1" t="str">
        <f t="shared" si="438"/>
        <v>NGR bulk stream sediment</v>
      </c>
      <c r="K6943" s="1" t="str">
        <f t="shared" si="439"/>
        <v>&lt;177 micron (NGR)</v>
      </c>
      <c r="L6943">
        <v>1</v>
      </c>
      <c r="M6943" t="s">
        <v>248</v>
      </c>
      <c r="N6943">
        <v>16</v>
      </c>
      <c r="O6943" t="s">
        <v>50</v>
      </c>
      <c r="P6943" t="s">
        <v>47</v>
      </c>
      <c r="Q6943" t="s">
        <v>345</v>
      </c>
      <c r="R6943" t="s">
        <v>118</v>
      </c>
      <c r="S6943" t="s">
        <v>141</v>
      </c>
      <c r="T6943" t="s">
        <v>209</v>
      </c>
      <c r="U6943" t="s">
        <v>240</v>
      </c>
      <c r="V6943" t="s">
        <v>455</v>
      </c>
      <c r="W6943" t="s">
        <v>151</v>
      </c>
      <c r="X6943" t="s">
        <v>52</v>
      </c>
      <c r="Y6943" t="s">
        <v>209</v>
      </c>
      <c r="Z6943" t="s">
        <v>53</v>
      </c>
      <c r="AA6943" t="s">
        <v>46</v>
      </c>
      <c r="AB6943" t="s">
        <v>63</v>
      </c>
      <c r="AC6943" t="s">
        <v>108</v>
      </c>
      <c r="AD6943" t="s">
        <v>98</v>
      </c>
      <c r="AE6943" t="s">
        <v>125</v>
      </c>
      <c r="AF6943" t="s">
        <v>2281</v>
      </c>
      <c r="AG6943" t="s">
        <v>102</v>
      </c>
      <c r="AH6943" t="s">
        <v>62</v>
      </c>
      <c r="AI6943" t="s">
        <v>149</v>
      </c>
      <c r="AJ6943" t="s">
        <v>257</v>
      </c>
      <c r="AK6943" t="s">
        <v>79</v>
      </c>
      <c r="AL6943" t="s">
        <v>47</v>
      </c>
      <c r="AM6943" t="s">
        <v>122</v>
      </c>
      <c r="AN6943" t="s">
        <v>275</v>
      </c>
      <c r="AO6943" t="s">
        <v>2088</v>
      </c>
    </row>
    <row r="6944" spans="1:41" hidden="1" x14ac:dyDescent="0.25">
      <c r="A6944" t="s">
        <v>28834</v>
      </c>
      <c r="B6944" t="s">
        <v>28835</v>
      </c>
      <c r="C6944" s="1" t="str">
        <f t="shared" si="440"/>
        <v>21:1079</v>
      </c>
      <c r="D6944" s="1" t="str">
        <f t="shared" si="441"/>
        <v>21:0155</v>
      </c>
      <c r="E6944" t="s">
        <v>28836</v>
      </c>
      <c r="F6944" t="s">
        <v>28837</v>
      </c>
      <c r="H6944">
        <v>49.143576000000003</v>
      </c>
      <c r="I6944">
        <v>-121.3051813</v>
      </c>
      <c r="J6944" s="1" t="str">
        <f t="shared" si="438"/>
        <v>NGR bulk stream sediment</v>
      </c>
      <c r="K6944" s="1" t="str">
        <f t="shared" si="439"/>
        <v>&lt;177 micron (NGR)</v>
      </c>
      <c r="L6944">
        <v>1</v>
      </c>
      <c r="M6944" t="s">
        <v>256</v>
      </c>
      <c r="N6944">
        <v>17</v>
      </c>
      <c r="O6944" t="s">
        <v>274</v>
      </c>
      <c r="P6944" t="s">
        <v>47</v>
      </c>
      <c r="Q6944" t="s">
        <v>189</v>
      </c>
      <c r="R6944" t="s">
        <v>130</v>
      </c>
      <c r="S6944" t="s">
        <v>475</v>
      </c>
      <c r="T6944" t="s">
        <v>76</v>
      </c>
      <c r="U6944" t="s">
        <v>328</v>
      </c>
      <c r="V6944" t="s">
        <v>125</v>
      </c>
      <c r="W6944" t="s">
        <v>60</v>
      </c>
      <c r="X6944" t="s">
        <v>51</v>
      </c>
      <c r="Y6944" t="s">
        <v>267</v>
      </c>
      <c r="Z6944" t="s">
        <v>84</v>
      </c>
      <c r="AA6944" t="s">
        <v>46</v>
      </c>
      <c r="AB6944" t="s">
        <v>125</v>
      </c>
      <c r="AC6944" t="s">
        <v>80</v>
      </c>
      <c r="AD6944" t="s">
        <v>197</v>
      </c>
      <c r="AE6944" t="s">
        <v>53</v>
      </c>
      <c r="AF6944" t="s">
        <v>209</v>
      </c>
      <c r="AG6944" t="s">
        <v>72</v>
      </c>
      <c r="AH6944" t="s">
        <v>62</v>
      </c>
      <c r="AI6944" t="s">
        <v>57</v>
      </c>
      <c r="AJ6944" t="s">
        <v>257</v>
      </c>
      <c r="AK6944" t="s">
        <v>63</v>
      </c>
      <c r="AL6944" t="s">
        <v>47</v>
      </c>
      <c r="AM6944" t="s">
        <v>47</v>
      </c>
      <c r="AN6944" t="s">
        <v>65</v>
      </c>
      <c r="AO6944" t="s">
        <v>2170</v>
      </c>
    </row>
    <row r="6945" spans="1:41" hidden="1" x14ac:dyDescent="0.25">
      <c r="A6945" t="s">
        <v>28838</v>
      </c>
      <c r="B6945" t="s">
        <v>28839</v>
      </c>
      <c r="C6945" s="1" t="str">
        <f t="shared" si="440"/>
        <v>21:1079</v>
      </c>
      <c r="D6945" s="1" t="str">
        <f t="shared" si="441"/>
        <v>21:0155</v>
      </c>
      <c r="E6945" t="s">
        <v>28840</v>
      </c>
      <c r="F6945" t="s">
        <v>28841</v>
      </c>
      <c r="H6945">
        <v>49.097785399999999</v>
      </c>
      <c r="I6945">
        <v>-121.3738664</v>
      </c>
      <c r="J6945" s="1" t="str">
        <f t="shared" si="438"/>
        <v>NGR bulk stream sediment</v>
      </c>
      <c r="K6945" s="1" t="str">
        <f t="shared" si="439"/>
        <v>&lt;177 micron (NGR)</v>
      </c>
      <c r="L6945">
        <v>1</v>
      </c>
      <c r="M6945" t="s">
        <v>265</v>
      </c>
      <c r="N6945">
        <v>18</v>
      </c>
      <c r="O6945" t="s">
        <v>200</v>
      </c>
      <c r="P6945" t="s">
        <v>47</v>
      </c>
      <c r="Q6945" t="s">
        <v>935</v>
      </c>
      <c r="R6945" t="s">
        <v>257</v>
      </c>
      <c r="S6945" t="s">
        <v>243</v>
      </c>
      <c r="T6945" t="s">
        <v>85</v>
      </c>
      <c r="U6945" t="s">
        <v>532</v>
      </c>
      <c r="V6945" t="s">
        <v>198</v>
      </c>
      <c r="W6945" t="s">
        <v>206</v>
      </c>
      <c r="X6945" t="s">
        <v>103</v>
      </c>
      <c r="Y6945" t="s">
        <v>127</v>
      </c>
      <c r="Z6945" t="s">
        <v>84</v>
      </c>
      <c r="AA6945" t="s">
        <v>46</v>
      </c>
      <c r="AB6945" t="s">
        <v>257</v>
      </c>
      <c r="AC6945" t="s">
        <v>131</v>
      </c>
      <c r="AD6945" t="s">
        <v>217</v>
      </c>
      <c r="AE6945" t="s">
        <v>199</v>
      </c>
      <c r="AF6945" t="s">
        <v>127</v>
      </c>
      <c r="AG6945" t="s">
        <v>455</v>
      </c>
      <c r="AH6945" t="s">
        <v>62</v>
      </c>
      <c r="AI6945" t="s">
        <v>53</v>
      </c>
      <c r="AJ6945" t="s">
        <v>173</v>
      </c>
      <c r="AK6945" t="s">
        <v>81</v>
      </c>
      <c r="AL6945" t="s">
        <v>47</v>
      </c>
      <c r="AM6945" t="s">
        <v>47</v>
      </c>
      <c r="AN6945" t="s">
        <v>1304</v>
      </c>
      <c r="AO6945" t="s">
        <v>3581</v>
      </c>
    </row>
    <row r="6946" spans="1:41" hidden="1" x14ac:dyDescent="0.25">
      <c r="A6946" t="s">
        <v>28842</v>
      </c>
      <c r="B6946" t="s">
        <v>28843</v>
      </c>
      <c r="C6946" s="1" t="str">
        <f t="shared" si="440"/>
        <v>21:1079</v>
      </c>
      <c r="D6946" s="1" t="str">
        <f t="shared" si="441"/>
        <v>21:0155</v>
      </c>
      <c r="E6946" t="s">
        <v>28844</v>
      </c>
      <c r="F6946" t="s">
        <v>28845</v>
      </c>
      <c r="H6946">
        <v>49.109628100000002</v>
      </c>
      <c r="I6946">
        <v>-121.38444149999999</v>
      </c>
      <c r="J6946" s="1" t="str">
        <f t="shared" si="438"/>
        <v>NGR bulk stream sediment</v>
      </c>
      <c r="K6946" s="1" t="str">
        <f t="shared" si="439"/>
        <v>&lt;177 micron (NGR)</v>
      </c>
      <c r="L6946">
        <v>2</v>
      </c>
      <c r="M6946" t="s">
        <v>45</v>
      </c>
      <c r="N6946">
        <v>19</v>
      </c>
      <c r="O6946" t="s">
        <v>58</v>
      </c>
      <c r="P6946" t="s">
        <v>47</v>
      </c>
      <c r="Q6946" t="s">
        <v>915</v>
      </c>
      <c r="R6946" t="s">
        <v>351</v>
      </c>
      <c r="S6946" t="s">
        <v>131</v>
      </c>
      <c r="T6946" t="s">
        <v>58</v>
      </c>
      <c r="U6946" t="s">
        <v>425</v>
      </c>
      <c r="V6946" t="s">
        <v>61</v>
      </c>
      <c r="W6946" t="s">
        <v>161</v>
      </c>
      <c r="X6946" t="s">
        <v>122</v>
      </c>
      <c r="Y6946" t="s">
        <v>267</v>
      </c>
      <c r="Z6946" t="s">
        <v>199</v>
      </c>
      <c r="AA6946" t="s">
        <v>46</v>
      </c>
      <c r="AB6946" t="s">
        <v>78</v>
      </c>
      <c r="AC6946" t="s">
        <v>344</v>
      </c>
      <c r="AD6946" t="s">
        <v>51</v>
      </c>
      <c r="AE6946" t="s">
        <v>57</v>
      </c>
      <c r="AF6946" t="s">
        <v>76</v>
      </c>
      <c r="AG6946" t="s">
        <v>139</v>
      </c>
      <c r="AH6946" t="s">
        <v>62</v>
      </c>
      <c r="AI6946" t="s">
        <v>62</v>
      </c>
      <c r="AJ6946" t="s">
        <v>125</v>
      </c>
      <c r="AK6946" t="s">
        <v>101</v>
      </c>
      <c r="AL6946" t="s">
        <v>47</v>
      </c>
      <c r="AM6946" t="s">
        <v>47</v>
      </c>
      <c r="AN6946" t="s">
        <v>65</v>
      </c>
      <c r="AO6946" t="s">
        <v>4459</v>
      </c>
    </row>
    <row r="6947" spans="1:41" hidden="1" x14ac:dyDescent="0.25">
      <c r="A6947" t="s">
        <v>28846</v>
      </c>
      <c r="B6947" t="s">
        <v>28847</v>
      </c>
      <c r="C6947" s="1" t="str">
        <f t="shared" si="440"/>
        <v>21:1079</v>
      </c>
      <c r="D6947" s="1" t="str">
        <f t="shared" si="441"/>
        <v>21:0155</v>
      </c>
      <c r="E6947" t="s">
        <v>28848</v>
      </c>
      <c r="F6947" t="s">
        <v>28849</v>
      </c>
      <c r="H6947">
        <v>49.1354337</v>
      </c>
      <c r="I6947">
        <v>-121.36441000000001</v>
      </c>
      <c r="J6947" s="1" t="str">
        <f t="shared" si="438"/>
        <v>NGR bulk stream sediment</v>
      </c>
      <c r="K6947" s="1" t="str">
        <f t="shared" si="439"/>
        <v>&lt;177 micron (NGR)</v>
      </c>
      <c r="L6947">
        <v>2</v>
      </c>
      <c r="M6947" t="s">
        <v>280</v>
      </c>
      <c r="N6947">
        <v>20</v>
      </c>
      <c r="O6947" t="s">
        <v>366</v>
      </c>
      <c r="P6947" t="s">
        <v>47</v>
      </c>
      <c r="Q6947" t="s">
        <v>337</v>
      </c>
      <c r="R6947" t="s">
        <v>47</v>
      </c>
      <c r="S6947" t="s">
        <v>187</v>
      </c>
      <c r="T6947" t="s">
        <v>90</v>
      </c>
      <c r="U6947" t="s">
        <v>438</v>
      </c>
      <c r="V6947" t="s">
        <v>257</v>
      </c>
      <c r="W6947" t="s">
        <v>129</v>
      </c>
      <c r="X6947" t="s">
        <v>47</v>
      </c>
      <c r="Y6947" t="s">
        <v>76</v>
      </c>
      <c r="Z6947" t="s">
        <v>53</v>
      </c>
      <c r="AA6947" t="s">
        <v>52</v>
      </c>
      <c r="AB6947" t="s">
        <v>63</v>
      </c>
      <c r="AC6947" t="s">
        <v>77</v>
      </c>
      <c r="AD6947" t="s">
        <v>49</v>
      </c>
      <c r="AE6947" t="s">
        <v>199</v>
      </c>
      <c r="AF6947" t="s">
        <v>312</v>
      </c>
      <c r="AG6947" t="s">
        <v>122</v>
      </c>
      <c r="AH6947" t="s">
        <v>62</v>
      </c>
      <c r="AI6947" t="s">
        <v>53</v>
      </c>
      <c r="AJ6947" t="s">
        <v>101</v>
      </c>
      <c r="AK6947" t="s">
        <v>78</v>
      </c>
      <c r="AL6947" t="s">
        <v>47</v>
      </c>
      <c r="AM6947" t="s">
        <v>122</v>
      </c>
      <c r="AN6947" t="s">
        <v>65</v>
      </c>
      <c r="AO6947" t="s">
        <v>28850</v>
      </c>
    </row>
    <row r="6948" spans="1:41" hidden="1" x14ac:dyDescent="0.25">
      <c r="A6948" t="s">
        <v>28851</v>
      </c>
      <c r="B6948" t="s">
        <v>28852</v>
      </c>
      <c r="C6948" s="1" t="str">
        <f t="shared" si="440"/>
        <v>21:1079</v>
      </c>
      <c r="D6948" s="1" t="str">
        <f t="shared" si="441"/>
        <v>21:0155</v>
      </c>
      <c r="E6948" t="s">
        <v>28848</v>
      </c>
      <c r="F6948" t="s">
        <v>28853</v>
      </c>
      <c r="H6948">
        <v>49.1354337</v>
      </c>
      <c r="I6948">
        <v>-121.36441000000001</v>
      </c>
      <c r="J6948" s="1" t="str">
        <f t="shared" si="438"/>
        <v>NGR bulk stream sediment</v>
      </c>
      <c r="K6948" s="1" t="str">
        <f t="shared" si="439"/>
        <v>&lt;177 micron (NGR)</v>
      </c>
      <c r="L6948">
        <v>2</v>
      </c>
      <c r="M6948" t="s">
        <v>288</v>
      </c>
      <c r="N6948">
        <v>21</v>
      </c>
      <c r="O6948" t="s">
        <v>260</v>
      </c>
      <c r="P6948" t="s">
        <v>47</v>
      </c>
      <c r="Q6948" t="s">
        <v>2563</v>
      </c>
      <c r="R6948" t="s">
        <v>61</v>
      </c>
      <c r="S6948" t="s">
        <v>66</v>
      </c>
      <c r="T6948" t="s">
        <v>90</v>
      </c>
      <c r="U6948" t="s">
        <v>590</v>
      </c>
      <c r="V6948" t="s">
        <v>206</v>
      </c>
      <c r="W6948" t="s">
        <v>260</v>
      </c>
      <c r="X6948" t="s">
        <v>47</v>
      </c>
      <c r="Y6948" t="s">
        <v>108</v>
      </c>
      <c r="Z6948" t="s">
        <v>53</v>
      </c>
      <c r="AA6948" t="s">
        <v>51</v>
      </c>
      <c r="AB6948" t="s">
        <v>125</v>
      </c>
      <c r="AC6948" t="s">
        <v>462</v>
      </c>
      <c r="AD6948" t="s">
        <v>104</v>
      </c>
      <c r="AE6948" t="s">
        <v>56</v>
      </c>
      <c r="AF6948" t="s">
        <v>1093</v>
      </c>
      <c r="AG6948" t="s">
        <v>161</v>
      </c>
      <c r="AH6948" t="s">
        <v>62</v>
      </c>
      <c r="AI6948" t="s">
        <v>62</v>
      </c>
      <c r="AJ6948" t="s">
        <v>235</v>
      </c>
      <c r="AK6948" t="s">
        <v>63</v>
      </c>
      <c r="AL6948" t="s">
        <v>47</v>
      </c>
      <c r="AM6948" t="s">
        <v>47</v>
      </c>
      <c r="AN6948" t="s">
        <v>65</v>
      </c>
      <c r="AO6948" t="s">
        <v>1485</v>
      </c>
    </row>
    <row r="6949" spans="1:41" hidden="1" x14ac:dyDescent="0.25">
      <c r="A6949" t="s">
        <v>28854</v>
      </c>
      <c r="B6949" t="s">
        <v>28855</v>
      </c>
      <c r="C6949" s="1" t="str">
        <f t="shared" si="440"/>
        <v>21:1079</v>
      </c>
      <c r="D6949" s="1" t="str">
        <f t="shared" si="441"/>
        <v>21:0155</v>
      </c>
      <c r="E6949" t="s">
        <v>28856</v>
      </c>
      <c r="F6949" t="s">
        <v>28857</v>
      </c>
      <c r="H6949">
        <v>49.133421300000002</v>
      </c>
      <c r="I6949">
        <v>-121.3493964</v>
      </c>
      <c r="J6949" s="1" t="str">
        <f t="shared" si="438"/>
        <v>NGR bulk stream sediment</v>
      </c>
      <c r="K6949" s="1" t="str">
        <f t="shared" si="439"/>
        <v>&lt;177 micron (NGR)</v>
      </c>
      <c r="L6949">
        <v>2</v>
      </c>
      <c r="M6949" t="s">
        <v>71</v>
      </c>
      <c r="N6949">
        <v>22</v>
      </c>
      <c r="O6949" t="s">
        <v>271</v>
      </c>
      <c r="P6949" t="s">
        <v>122</v>
      </c>
      <c r="Q6949" t="s">
        <v>275</v>
      </c>
      <c r="R6949" t="s">
        <v>108</v>
      </c>
      <c r="S6949" t="s">
        <v>272</v>
      </c>
      <c r="T6949" t="s">
        <v>59</v>
      </c>
      <c r="U6949" t="s">
        <v>1304</v>
      </c>
      <c r="V6949" t="s">
        <v>63</v>
      </c>
      <c r="W6949" t="s">
        <v>228</v>
      </c>
      <c r="X6949" t="s">
        <v>122</v>
      </c>
      <c r="Y6949" t="s">
        <v>66</v>
      </c>
      <c r="Z6949" t="s">
        <v>53</v>
      </c>
      <c r="AA6949" t="s">
        <v>46</v>
      </c>
      <c r="AB6949" t="s">
        <v>47</v>
      </c>
      <c r="AC6949" t="s">
        <v>431</v>
      </c>
      <c r="AD6949" t="s">
        <v>59</v>
      </c>
      <c r="AE6949" t="s">
        <v>199</v>
      </c>
      <c r="AF6949" t="s">
        <v>50</v>
      </c>
      <c r="AG6949" t="s">
        <v>60</v>
      </c>
      <c r="AH6949" t="s">
        <v>62</v>
      </c>
      <c r="AI6949" t="s">
        <v>62</v>
      </c>
      <c r="AJ6949" t="s">
        <v>72</v>
      </c>
      <c r="AK6949" t="s">
        <v>206</v>
      </c>
      <c r="AL6949" t="s">
        <v>47</v>
      </c>
      <c r="AM6949" t="s">
        <v>47</v>
      </c>
      <c r="AN6949" t="s">
        <v>65</v>
      </c>
      <c r="AO6949" t="s">
        <v>2282</v>
      </c>
    </row>
    <row r="6950" spans="1:41" hidden="1" x14ac:dyDescent="0.25">
      <c r="A6950" t="s">
        <v>28858</v>
      </c>
      <c r="B6950" t="s">
        <v>28859</v>
      </c>
      <c r="C6950" s="1" t="str">
        <f t="shared" si="440"/>
        <v>21:1079</v>
      </c>
      <c r="D6950" s="1" t="str">
        <f t="shared" si="441"/>
        <v>21:0155</v>
      </c>
      <c r="E6950" t="s">
        <v>28860</v>
      </c>
      <c r="F6950" t="s">
        <v>28861</v>
      </c>
      <c r="H6950">
        <v>49.151293699999997</v>
      </c>
      <c r="I6950">
        <v>-121.4050295</v>
      </c>
      <c r="J6950" s="1" t="str">
        <f t="shared" si="438"/>
        <v>NGR bulk stream sediment</v>
      </c>
      <c r="K6950" s="1" t="str">
        <f t="shared" si="439"/>
        <v>&lt;177 micron (NGR)</v>
      </c>
      <c r="L6950">
        <v>2</v>
      </c>
      <c r="M6950" t="s">
        <v>95</v>
      </c>
      <c r="N6950">
        <v>23</v>
      </c>
      <c r="O6950" t="s">
        <v>182</v>
      </c>
      <c r="P6950" t="s">
        <v>47</v>
      </c>
      <c r="Q6950" t="s">
        <v>638</v>
      </c>
      <c r="R6950" t="s">
        <v>141</v>
      </c>
      <c r="S6950" t="s">
        <v>225</v>
      </c>
      <c r="T6950" t="s">
        <v>51</v>
      </c>
      <c r="U6950" t="s">
        <v>226</v>
      </c>
      <c r="V6950" t="s">
        <v>235</v>
      </c>
      <c r="W6950" t="s">
        <v>125</v>
      </c>
      <c r="X6950" t="s">
        <v>47</v>
      </c>
      <c r="Y6950" t="s">
        <v>127</v>
      </c>
      <c r="Z6950" t="s">
        <v>199</v>
      </c>
      <c r="AA6950" t="s">
        <v>46</v>
      </c>
      <c r="AB6950" t="s">
        <v>125</v>
      </c>
      <c r="AC6950" t="s">
        <v>80</v>
      </c>
      <c r="AD6950" t="s">
        <v>51</v>
      </c>
      <c r="AE6950" t="s">
        <v>199</v>
      </c>
      <c r="AF6950" t="s">
        <v>76</v>
      </c>
      <c r="AG6950" t="s">
        <v>78</v>
      </c>
      <c r="AH6950" t="s">
        <v>62</v>
      </c>
      <c r="AI6950" t="s">
        <v>57</v>
      </c>
      <c r="AJ6950" t="s">
        <v>125</v>
      </c>
      <c r="AK6950" t="s">
        <v>111</v>
      </c>
      <c r="AL6950" t="s">
        <v>47</v>
      </c>
      <c r="AM6950" t="s">
        <v>47</v>
      </c>
      <c r="AN6950" t="s">
        <v>65</v>
      </c>
      <c r="AO6950" t="s">
        <v>2164</v>
      </c>
    </row>
    <row r="6951" spans="1:41" hidden="1" x14ac:dyDescent="0.25">
      <c r="A6951" t="s">
        <v>28862</v>
      </c>
      <c r="B6951" t="s">
        <v>28863</v>
      </c>
      <c r="C6951" s="1" t="str">
        <f t="shared" si="440"/>
        <v>21:1079</v>
      </c>
      <c r="D6951" s="1" t="str">
        <f t="shared" si="441"/>
        <v>21:0155</v>
      </c>
      <c r="E6951" t="s">
        <v>28864</v>
      </c>
      <c r="F6951" t="s">
        <v>28865</v>
      </c>
      <c r="H6951">
        <v>49.161740500000001</v>
      </c>
      <c r="I6951">
        <v>-121.3800043</v>
      </c>
      <c r="J6951" s="1" t="str">
        <f t="shared" si="438"/>
        <v>NGR bulk stream sediment</v>
      </c>
      <c r="K6951" s="1" t="str">
        <f t="shared" si="439"/>
        <v>&lt;177 micron (NGR)</v>
      </c>
      <c r="L6951">
        <v>2</v>
      </c>
      <c r="M6951" t="s">
        <v>117</v>
      </c>
      <c r="N6951">
        <v>24</v>
      </c>
      <c r="O6951" t="s">
        <v>54</v>
      </c>
      <c r="P6951" t="s">
        <v>47</v>
      </c>
      <c r="Q6951" t="s">
        <v>668</v>
      </c>
      <c r="R6951" t="s">
        <v>62</v>
      </c>
      <c r="S6951" t="s">
        <v>358</v>
      </c>
      <c r="T6951" t="s">
        <v>209</v>
      </c>
      <c r="U6951" t="s">
        <v>237</v>
      </c>
      <c r="V6951" t="s">
        <v>46</v>
      </c>
      <c r="W6951" t="s">
        <v>63</v>
      </c>
      <c r="X6951" t="s">
        <v>103</v>
      </c>
      <c r="Y6951" t="s">
        <v>82</v>
      </c>
      <c r="Z6951" t="s">
        <v>53</v>
      </c>
      <c r="AA6951" t="s">
        <v>46</v>
      </c>
      <c r="AB6951" t="s">
        <v>60</v>
      </c>
      <c r="AC6951" t="s">
        <v>258</v>
      </c>
      <c r="AD6951" t="s">
        <v>50</v>
      </c>
      <c r="AE6951" t="s">
        <v>56</v>
      </c>
      <c r="AF6951" t="s">
        <v>85</v>
      </c>
      <c r="AG6951" t="s">
        <v>228</v>
      </c>
      <c r="AH6951" t="s">
        <v>62</v>
      </c>
      <c r="AI6951" t="s">
        <v>198</v>
      </c>
      <c r="AJ6951" t="s">
        <v>493</v>
      </c>
      <c r="AK6951" t="s">
        <v>47</v>
      </c>
      <c r="AL6951" t="s">
        <v>47</v>
      </c>
      <c r="AM6951" t="s">
        <v>47</v>
      </c>
      <c r="AN6951" t="s">
        <v>432</v>
      </c>
      <c r="AO6951" t="s">
        <v>8477</v>
      </c>
    </row>
    <row r="6952" spans="1:41" hidden="1" x14ac:dyDescent="0.25">
      <c r="A6952" t="s">
        <v>28866</v>
      </c>
      <c r="B6952" t="s">
        <v>28867</v>
      </c>
      <c r="C6952" s="1" t="str">
        <f t="shared" si="440"/>
        <v>21:1079</v>
      </c>
      <c r="D6952" s="1" t="str">
        <f t="shared" si="441"/>
        <v>21:0155</v>
      </c>
      <c r="E6952" t="s">
        <v>28868</v>
      </c>
      <c r="F6952" t="s">
        <v>28869</v>
      </c>
      <c r="H6952">
        <v>49.186686899999998</v>
      </c>
      <c r="I6952">
        <v>-121.3627207</v>
      </c>
      <c r="J6952" s="1" t="str">
        <f t="shared" si="438"/>
        <v>NGR bulk stream sediment</v>
      </c>
      <c r="K6952" s="1" t="str">
        <f t="shared" si="439"/>
        <v>&lt;177 micron (NGR)</v>
      </c>
      <c r="L6952">
        <v>2</v>
      </c>
      <c r="M6952" t="s">
        <v>136</v>
      </c>
      <c r="N6952">
        <v>25</v>
      </c>
      <c r="O6952" t="s">
        <v>274</v>
      </c>
      <c r="P6952" t="s">
        <v>47</v>
      </c>
      <c r="Q6952" t="s">
        <v>668</v>
      </c>
      <c r="R6952" t="s">
        <v>61</v>
      </c>
      <c r="S6952" t="s">
        <v>243</v>
      </c>
      <c r="T6952" t="s">
        <v>209</v>
      </c>
      <c r="U6952" t="s">
        <v>184</v>
      </c>
      <c r="V6952" t="s">
        <v>235</v>
      </c>
      <c r="W6952" t="s">
        <v>122</v>
      </c>
      <c r="X6952" t="s">
        <v>122</v>
      </c>
      <c r="Y6952" t="s">
        <v>50</v>
      </c>
      <c r="Z6952" t="s">
        <v>84</v>
      </c>
      <c r="AA6952" t="s">
        <v>46</v>
      </c>
      <c r="AB6952" t="s">
        <v>161</v>
      </c>
      <c r="AC6952" t="s">
        <v>934</v>
      </c>
      <c r="AD6952" t="s">
        <v>98</v>
      </c>
      <c r="AE6952" t="s">
        <v>54</v>
      </c>
      <c r="AF6952" t="s">
        <v>127</v>
      </c>
      <c r="AG6952" t="s">
        <v>60</v>
      </c>
      <c r="AH6952" t="s">
        <v>62</v>
      </c>
      <c r="AI6952" t="s">
        <v>57</v>
      </c>
      <c r="AJ6952" t="s">
        <v>130</v>
      </c>
      <c r="AK6952" t="s">
        <v>47</v>
      </c>
      <c r="AL6952" t="s">
        <v>47</v>
      </c>
      <c r="AM6952" t="s">
        <v>47</v>
      </c>
      <c r="AN6952" t="s">
        <v>638</v>
      </c>
      <c r="AO6952" t="s">
        <v>1325</v>
      </c>
    </row>
    <row r="6953" spans="1:41" hidden="1" x14ac:dyDescent="0.25">
      <c r="A6953" t="s">
        <v>28870</v>
      </c>
      <c r="B6953" t="s">
        <v>28871</v>
      </c>
      <c r="C6953" s="1" t="str">
        <f t="shared" si="440"/>
        <v>21:1079</v>
      </c>
      <c r="D6953" s="1" t="str">
        <f t="shared" si="441"/>
        <v>21:0155</v>
      </c>
      <c r="E6953" t="s">
        <v>28872</v>
      </c>
      <c r="F6953" t="s">
        <v>28873</v>
      </c>
      <c r="H6953">
        <v>49.211767600000002</v>
      </c>
      <c r="I6953">
        <v>-121.4195601</v>
      </c>
      <c r="J6953" s="1" t="str">
        <f t="shared" si="438"/>
        <v>NGR bulk stream sediment</v>
      </c>
      <c r="K6953" s="1" t="str">
        <f t="shared" si="439"/>
        <v>&lt;177 micron (NGR)</v>
      </c>
      <c r="L6953">
        <v>2</v>
      </c>
      <c r="M6953" t="s">
        <v>157</v>
      </c>
      <c r="N6953">
        <v>26</v>
      </c>
      <c r="O6953" t="s">
        <v>412</v>
      </c>
      <c r="P6953" t="s">
        <v>328</v>
      </c>
      <c r="Q6953" t="s">
        <v>780</v>
      </c>
      <c r="R6953" t="s">
        <v>149</v>
      </c>
      <c r="S6953" t="s">
        <v>438</v>
      </c>
      <c r="T6953" t="s">
        <v>175</v>
      </c>
      <c r="U6953" t="s">
        <v>171</v>
      </c>
      <c r="V6953" t="s">
        <v>174</v>
      </c>
      <c r="W6953" t="s">
        <v>76</v>
      </c>
      <c r="X6953" t="s">
        <v>145</v>
      </c>
      <c r="Y6953" t="s">
        <v>342</v>
      </c>
      <c r="Z6953" t="s">
        <v>198</v>
      </c>
      <c r="AA6953" t="s">
        <v>46</v>
      </c>
      <c r="AB6953" t="s">
        <v>63</v>
      </c>
      <c r="AC6953" t="s">
        <v>112</v>
      </c>
      <c r="AD6953" t="s">
        <v>99</v>
      </c>
      <c r="AE6953" t="s">
        <v>62</v>
      </c>
      <c r="AF6953" t="s">
        <v>175</v>
      </c>
      <c r="AG6953" t="s">
        <v>224</v>
      </c>
      <c r="AH6953" t="s">
        <v>174</v>
      </c>
      <c r="AI6953" t="s">
        <v>185</v>
      </c>
      <c r="AJ6953" t="s">
        <v>14356</v>
      </c>
      <c r="AK6953" t="s">
        <v>187</v>
      </c>
      <c r="AL6953" t="s">
        <v>47</v>
      </c>
      <c r="AM6953" t="s">
        <v>73</v>
      </c>
      <c r="AN6953" t="s">
        <v>444</v>
      </c>
      <c r="AO6953" t="s">
        <v>20365</v>
      </c>
    </row>
    <row r="6954" spans="1:41" hidden="1" x14ac:dyDescent="0.25">
      <c r="A6954" t="s">
        <v>28874</v>
      </c>
      <c r="B6954" t="s">
        <v>28875</v>
      </c>
      <c r="C6954" s="1" t="str">
        <f t="shared" si="440"/>
        <v>21:1079</v>
      </c>
      <c r="D6954" s="1" t="str">
        <f t="shared" si="441"/>
        <v>21:0155</v>
      </c>
      <c r="E6954" t="s">
        <v>28876</v>
      </c>
      <c r="F6954" t="s">
        <v>28877</v>
      </c>
      <c r="H6954">
        <v>49.210585399999999</v>
      </c>
      <c r="I6954">
        <v>-121.3990022</v>
      </c>
      <c r="J6954" s="1" t="str">
        <f t="shared" si="438"/>
        <v>NGR bulk stream sediment</v>
      </c>
      <c r="K6954" s="1" t="str">
        <f t="shared" si="439"/>
        <v>&lt;177 micron (NGR)</v>
      </c>
      <c r="L6954">
        <v>2</v>
      </c>
      <c r="M6954" t="s">
        <v>170</v>
      </c>
      <c r="N6954">
        <v>27</v>
      </c>
      <c r="O6954" t="s">
        <v>125</v>
      </c>
      <c r="P6954" t="s">
        <v>47</v>
      </c>
      <c r="Q6954" t="s">
        <v>275</v>
      </c>
      <c r="R6954" t="s">
        <v>150</v>
      </c>
      <c r="S6954" t="s">
        <v>290</v>
      </c>
      <c r="T6954" t="s">
        <v>98</v>
      </c>
      <c r="U6954" t="s">
        <v>543</v>
      </c>
      <c r="V6954" t="s">
        <v>81</v>
      </c>
      <c r="W6954" t="s">
        <v>455</v>
      </c>
      <c r="X6954" t="s">
        <v>122</v>
      </c>
      <c r="Y6954" t="s">
        <v>145</v>
      </c>
      <c r="Z6954" t="s">
        <v>199</v>
      </c>
      <c r="AA6954" t="s">
        <v>46</v>
      </c>
      <c r="AB6954" t="s">
        <v>101</v>
      </c>
      <c r="AC6954" t="s">
        <v>438</v>
      </c>
      <c r="AD6954" t="s">
        <v>90</v>
      </c>
      <c r="AE6954" t="s">
        <v>56</v>
      </c>
      <c r="AF6954" t="s">
        <v>127</v>
      </c>
      <c r="AG6954" t="s">
        <v>103</v>
      </c>
      <c r="AH6954" t="s">
        <v>62</v>
      </c>
      <c r="AI6954" t="s">
        <v>57</v>
      </c>
      <c r="AJ6954" t="s">
        <v>271</v>
      </c>
      <c r="AK6954" t="s">
        <v>158</v>
      </c>
      <c r="AL6954" t="s">
        <v>47</v>
      </c>
      <c r="AM6954" t="s">
        <v>47</v>
      </c>
      <c r="AN6954" t="s">
        <v>65</v>
      </c>
      <c r="AO6954" t="s">
        <v>3288</v>
      </c>
    </row>
    <row r="6955" spans="1:41" hidden="1" x14ac:dyDescent="0.25">
      <c r="A6955" t="s">
        <v>28878</v>
      </c>
      <c r="B6955" t="s">
        <v>28879</v>
      </c>
      <c r="C6955" s="1" t="str">
        <f t="shared" si="440"/>
        <v>21:1079</v>
      </c>
      <c r="D6955" s="1" t="str">
        <f t="shared" si="441"/>
        <v>21:0155</v>
      </c>
      <c r="E6955" t="s">
        <v>28880</v>
      </c>
      <c r="F6955" t="s">
        <v>28881</v>
      </c>
      <c r="H6955">
        <v>49.305472999999999</v>
      </c>
      <c r="I6955">
        <v>-121.430319</v>
      </c>
      <c r="J6955" s="1" t="str">
        <f t="shared" si="438"/>
        <v>NGR bulk stream sediment</v>
      </c>
      <c r="K6955" s="1" t="str">
        <f t="shared" si="439"/>
        <v>&lt;177 micron (NGR)</v>
      </c>
      <c r="L6955">
        <v>2</v>
      </c>
      <c r="M6955" t="s">
        <v>180</v>
      </c>
      <c r="N6955">
        <v>28</v>
      </c>
      <c r="O6955" t="s">
        <v>175</v>
      </c>
      <c r="P6955" t="s">
        <v>47</v>
      </c>
      <c r="Q6955" t="s">
        <v>793</v>
      </c>
      <c r="R6955" t="s">
        <v>130</v>
      </c>
      <c r="S6955" t="s">
        <v>342</v>
      </c>
      <c r="T6955" t="s">
        <v>82</v>
      </c>
      <c r="U6955" t="s">
        <v>146</v>
      </c>
      <c r="V6955" t="s">
        <v>161</v>
      </c>
      <c r="W6955" t="s">
        <v>109</v>
      </c>
      <c r="X6955" t="s">
        <v>137</v>
      </c>
      <c r="Y6955" t="s">
        <v>99</v>
      </c>
      <c r="Z6955" t="s">
        <v>62</v>
      </c>
      <c r="AA6955" t="s">
        <v>46</v>
      </c>
      <c r="AB6955" t="s">
        <v>161</v>
      </c>
      <c r="AC6955" t="s">
        <v>112</v>
      </c>
      <c r="AD6955" t="s">
        <v>49</v>
      </c>
      <c r="AE6955" t="s">
        <v>185</v>
      </c>
      <c r="AF6955" t="s">
        <v>3895</v>
      </c>
      <c r="AG6955" t="s">
        <v>123</v>
      </c>
      <c r="AH6955" t="s">
        <v>62</v>
      </c>
      <c r="AI6955" t="s">
        <v>54</v>
      </c>
      <c r="AJ6955" t="s">
        <v>85</v>
      </c>
      <c r="AK6955" t="s">
        <v>371</v>
      </c>
      <c r="AL6955" t="s">
        <v>47</v>
      </c>
      <c r="AM6955" t="s">
        <v>103</v>
      </c>
      <c r="AN6955" t="s">
        <v>301</v>
      </c>
      <c r="AO6955" t="s">
        <v>1480</v>
      </c>
    </row>
    <row r="6956" spans="1:41" hidden="1" x14ac:dyDescent="0.25">
      <c r="A6956" t="s">
        <v>28882</v>
      </c>
      <c r="B6956" t="s">
        <v>28883</v>
      </c>
      <c r="C6956" s="1" t="str">
        <f t="shared" si="440"/>
        <v>21:1079</v>
      </c>
      <c r="D6956" s="1" t="str">
        <f t="shared" si="441"/>
        <v>21:0155</v>
      </c>
      <c r="E6956" t="s">
        <v>28884</v>
      </c>
      <c r="F6956" t="s">
        <v>28885</v>
      </c>
      <c r="H6956">
        <v>49.325606399999998</v>
      </c>
      <c r="I6956">
        <v>-121.4558275</v>
      </c>
      <c r="J6956" s="1" t="str">
        <f t="shared" si="438"/>
        <v>NGR bulk stream sediment</v>
      </c>
      <c r="K6956" s="1" t="str">
        <f t="shared" si="439"/>
        <v>&lt;177 micron (NGR)</v>
      </c>
      <c r="L6956">
        <v>2</v>
      </c>
      <c r="M6956" t="s">
        <v>195</v>
      </c>
      <c r="N6956">
        <v>29</v>
      </c>
      <c r="O6956" t="s">
        <v>55</v>
      </c>
      <c r="P6956" t="s">
        <v>330</v>
      </c>
      <c r="Q6956" t="s">
        <v>662</v>
      </c>
      <c r="R6956" t="s">
        <v>200</v>
      </c>
      <c r="S6956" t="s">
        <v>107</v>
      </c>
      <c r="T6956" t="s">
        <v>55</v>
      </c>
      <c r="U6956" t="s">
        <v>268</v>
      </c>
      <c r="V6956" t="s">
        <v>105</v>
      </c>
      <c r="W6956" t="s">
        <v>72</v>
      </c>
      <c r="X6956" t="s">
        <v>103</v>
      </c>
      <c r="Y6956" t="s">
        <v>175</v>
      </c>
      <c r="Z6956" t="s">
        <v>53</v>
      </c>
      <c r="AA6956" t="s">
        <v>46</v>
      </c>
      <c r="AB6956" t="s">
        <v>122</v>
      </c>
      <c r="AC6956" t="s">
        <v>175</v>
      </c>
      <c r="AD6956" t="s">
        <v>306</v>
      </c>
      <c r="AE6956" t="s">
        <v>149</v>
      </c>
      <c r="AF6956" t="s">
        <v>267</v>
      </c>
      <c r="AG6956" t="s">
        <v>206</v>
      </c>
      <c r="AH6956" t="s">
        <v>62</v>
      </c>
      <c r="AI6956" t="s">
        <v>57</v>
      </c>
      <c r="AJ6956" t="s">
        <v>60</v>
      </c>
      <c r="AK6956" t="s">
        <v>81</v>
      </c>
      <c r="AL6956" t="s">
        <v>47</v>
      </c>
      <c r="AM6956" t="s">
        <v>122</v>
      </c>
      <c r="AN6956" t="s">
        <v>215</v>
      </c>
      <c r="AO6956" t="s">
        <v>5701</v>
      </c>
    </row>
    <row r="6957" spans="1:41" hidden="1" x14ac:dyDescent="0.25">
      <c r="A6957" t="s">
        <v>28886</v>
      </c>
      <c r="B6957" t="s">
        <v>28887</v>
      </c>
      <c r="C6957" s="1" t="str">
        <f t="shared" si="440"/>
        <v>21:1079</v>
      </c>
      <c r="D6957" s="1" t="str">
        <f t="shared" si="441"/>
        <v>21:0155</v>
      </c>
      <c r="E6957" t="s">
        <v>28888</v>
      </c>
      <c r="F6957" t="s">
        <v>28889</v>
      </c>
      <c r="H6957">
        <v>49.340158000000002</v>
      </c>
      <c r="I6957">
        <v>-121.4677623</v>
      </c>
      <c r="J6957" s="1" t="str">
        <f t="shared" si="438"/>
        <v>NGR bulk stream sediment</v>
      </c>
      <c r="K6957" s="1" t="str">
        <f t="shared" si="439"/>
        <v>&lt;177 micron (NGR)</v>
      </c>
      <c r="L6957">
        <v>2</v>
      </c>
      <c r="M6957" t="s">
        <v>205</v>
      </c>
      <c r="N6957">
        <v>30</v>
      </c>
      <c r="O6957" t="s">
        <v>137</v>
      </c>
      <c r="P6957" t="s">
        <v>47</v>
      </c>
      <c r="Q6957" t="s">
        <v>832</v>
      </c>
      <c r="R6957" t="s">
        <v>57</v>
      </c>
      <c r="S6957" t="s">
        <v>239</v>
      </c>
      <c r="T6957" t="s">
        <v>98</v>
      </c>
      <c r="U6957" t="s">
        <v>226</v>
      </c>
      <c r="V6957" t="s">
        <v>149</v>
      </c>
      <c r="W6957" t="s">
        <v>109</v>
      </c>
      <c r="X6957" t="s">
        <v>52</v>
      </c>
      <c r="Y6957" t="s">
        <v>175</v>
      </c>
      <c r="Z6957" t="s">
        <v>53</v>
      </c>
      <c r="AA6957" t="s">
        <v>46</v>
      </c>
      <c r="AB6957" t="s">
        <v>206</v>
      </c>
      <c r="AC6957" t="s">
        <v>112</v>
      </c>
      <c r="AD6957" t="s">
        <v>49</v>
      </c>
      <c r="AE6957" t="s">
        <v>46</v>
      </c>
      <c r="AF6957" t="s">
        <v>766</v>
      </c>
      <c r="AG6957" t="s">
        <v>103</v>
      </c>
      <c r="AH6957" t="s">
        <v>62</v>
      </c>
      <c r="AI6957" t="s">
        <v>57</v>
      </c>
      <c r="AJ6957" t="s">
        <v>206</v>
      </c>
      <c r="AK6957" t="s">
        <v>101</v>
      </c>
      <c r="AL6957" t="s">
        <v>47</v>
      </c>
      <c r="AM6957" t="s">
        <v>122</v>
      </c>
      <c r="AN6957" t="s">
        <v>65</v>
      </c>
      <c r="AO6957" t="s">
        <v>7092</v>
      </c>
    </row>
    <row r="6958" spans="1:41" hidden="1" x14ac:dyDescent="0.25">
      <c r="A6958" t="s">
        <v>28890</v>
      </c>
      <c r="B6958" t="s">
        <v>28891</v>
      </c>
      <c r="C6958" s="1" t="str">
        <f t="shared" si="440"/>
        <v>21:1079</v>
      </c>
      <c r="D6958" s="1" t="str">
        <f t="shared" si="441"/>
        <v>21:0155</v>
      </c>
      <c r="E6958" t="s">
        <v>28892</v>
      </c>
      <c r="F6958" t="s">
        <v>28893</v>
      </c>
      <c r="H6958">
        <v>49.346597500000001</v>
      </c>
      <c r="I6958">
        <v>-121.4785773</v>
      </c>
      <c r="J6958" s="1" t="str">
        <f t="shared" si="438"/>
        <v>NGR bulk stream sediment</v>
      </c>
      <c r="K6958" s="1" t="str">
        <f t="shared" si="439"/>
        <v>&lt;177 micron (NGR)</v>
      </c>
      <c r="L6958">
        <v>2</v>
      </c>
      <c r="M6958" t="s">
        <v>214</v>
      </c>
      <c r="N6958">
        <v>31</v>
      </c>
      <c r="O6958" t="s">
        <v>404</v>
      </c>
      <c r="P6958" t="s">
        <v>25848</v>
      </c>
      <c r="Q6958" t="s">
        <v>432</v>
      </c>
      <c r="R6958" t="s">
        <v>271</v>
      </c>
      <c r="S6958" t="s">
        <v>59</v>
      </c>
      <c r="T6958" t="s">
        <v>141</v>
      </c>
      <c r="U6958" t="s">
        <v>146</v>
      </c>
      <c r="V6958" t="s">
        <v>63</v>
      </c>
      <c r="W6958" t="s">
        <v>123</v>
      </c>
      <c r="X6958" t="s">
        <v>51</v>
      </c>
      <c r="Y6958" t="s">
        <v>108</v>
      </c>
      <c r="Z6958" t="s">
        <v>62</v>
      </c>
      <c r="AA6958" t="s">
        <v>46</v>
      </c>
      <c r="AB6958" t="s">
        <v>110</v>
      </c>
      <c r="AC6958" t="s">
        <v>100</v>
      </c>
      <c r="AD6958" t="s">
        <v>127</v>
      </c>
      <c r="AE6958" t="s">
        <v>188</v>
      </c>
      <c r="AF6958" t="s">
        <v>627</v>
      </c>
      <c r="AG6958" t="s">
        <v>228</v>
      </c>
      <c r="AH6958" t="s">
        <v>62</v>
      </c>
      <c r="AI6958" t="s">
        <v>62</v>
      </c>
      <c r="AJ6958" t="s">
        <v>47</v>
      </c>
      <c r="AK6958" t="s">
        <v>149</v>
      </c>
      <c r="AL6958" t="s">
        <v>47</v>
      </c>
      <c r="AM6958" t="s">
        <v>47</v>
      </c>
      <c r="AN6958" t="s">
        <v>65</v>
      </c>
      <c r="AO6958" t="s">
        <v>3240</v>
      </c>
    </row>
    <row r="6959" spans="1:41" hidden="1" x14ac:dyDescent="0.25">
      <c r="A6959" t="s">
        <v>28894</v>
      </c>
      <c r="B6959" t="s">
        <v>28895</v>
      </c>
      <c r="C6959" s="1" t="str">
        <f t="shared" si="440"/>
        <v>21:1079</v>
      </c>
      <c r="D6959" s="1" t="str">
        <f t="shared" si="441"/>
        <v>21:0155</v>
      </c>
      <c r="E6959" t="s">
        <v>28896</v>
      </c>
      <c r="F6959" t="s">
        <v>28897</v>
      </c>
      <c r="H6959">
        <v>49.184747799999997</v>
      </c>
      <c r="I6959">
        <v>-121.2310392</v>
      </c>
      <c r="J6959" s="1" t="str">
        <f t="shared" si="438"/>
        <v>NGR bulk stream sediment</v>
      </c>
      <c r="K6959" s="1" t="str">
        <f t="shared" si="439"/>
        <v>&lt;177 micron (NGR)</v>
      </c>
      <c r="L6959">
        <v>2</v>
      </c>
      <c r="M6959" t="s">
        <v>223</v>
      </c>
      <c r="N6959">
        <v>32</v>
      </c>
      <c r="O6959" t="s">
        <v>269</v>
      </c>
      <c r="P6959" t="s">
        <v>127</v>
      </c>
      <c r="Q6959" t="s">
        <v>548</v>
      </c>
      <c r="R6959" t="s">
        <v>206</v>
      </c>
      <c r="S6959" t="s">
        <v>532</v>
      </c>
      <c r="T6959" t="s">
        <v>75</v>
      </c>
      <c r="U6959" t="s">
        <v>463</v>
      </c>
      <c r="V6959" t="s">
        <v>128</v>
      </c>
      <c r="W6959" t="s">
        <v>259</v>
      </c>
      <c r="X6959" t="s">
        <v>103</v>
      </c>
      <c r="Y6959" t="s">
        <v>141</v>
      </c>
      <c r="Z6959" t="s">
        <v>53</v>
      </c>
      <c r="AA6959" t="s">
        <v>51</v>
      </c>
      <c r="AB6959" t="s">
        <v>185</v>
      </c>
      <c r="AC6959" t="s">
        <v>146</v>
      </c>
      <c r="AD6959" t="s">
        <v>329</v>
      </c>
      <c r="AE6959" t="s">
        <v>72</v>
      </c>
      <c r="AF6959" t="s">
        <v>8611</v>
      </c>
      <c r="AG6959" t="s">
        <v>128</v>
      </c>
      <c r="AH6959" t="s">
        <v>105</v>
      </c>
      <c r="AI6959" t="s">
        <v>54</v>
      </c>
      <c r="AJ6959" t="s">
        <v>188</v>
      </c>
      <c r="AK6959" t="s">
        <v>173</v>
      </c>
      <c r="AL6959" t="s">
        <v>122</v>
      </c>
      <c r="AM6959" t="s">
        <v>103</v>
      </c>
      <c r="AN6959" t="s">
        <v>65</v>
      </c>
      <c r="AO6959" t="s">
        <v>141</v>
      </c>
    </row>
    <row r="6960" spans="1:41" hidden="1" x14ac:dyDescent="0.25">
      <c r="A6960" t="s">
        <v>28898</v>
      </c>
      <c r="B6960" t="s">
        <v>28899</v>
      </c>
      <c r="C6960" s="1" t="str">
        <f t="shared" si="440"/>
        <v>21:1079</v>
      </c>
      <c r="D6960" s="1" t="str">
        <f t="shared" si="441"/>
        <v>21:0155</v>
      </c>
      <c r="E6960" t="s">
        <v>28900</v>
      </c>
      <c r="F6960" t="s">
        <v>28901</v>
      </c>
      <c r="H6960">
        <v>49.1839741</v>
      </c>
      <c r="I6960">
        <v>-121.23930110000001</v>
      </c>
      <c r="J6960" s="1" t="str">
        <f t="shared" si="438"/>
        <v>NGR bulk stream sediment</v>
      </c>
      <c r="K6960" s="1" t="str">
        <f t="shared" si="439"/>
        <v>&lt;177 micron (NGR)</v>
      </c>
      <c r="L6960">
        <v>2</v>
      </c>
      <c r="M6960" t="s">
        <v>233</v>
      </c>
      <c r="N6960">
        <v>33</v>
      </c>
      <c r="O6960" t="s">
        <v>243</v>
      </c>
      <c r="P6960" t="s">
        <v>330</v>
      </c>
      <c r="Q6960" t="s">
        <v>234</v>
      </c>
      <c r="R6960" t="s">
        <v>455</v>
      </c>
      <c r="S6960" t="s">
        <v>236</v>
      </c>
      <c r="T6960" t="s">
        <v>104</v>
      </c>
      <c r="U6960" t="s">
        <v>431</v>
      </c>
      <c r="V6960" t="s">
        <v>142</v>
      </c>
      <c r="W6960" t="s">
        <v>129</v>
      </c>
      <c r="X6960" t="s">
        <v>122</v>
      </c>
      <c r="Y6960" t="s">
        <v>112</v>
      </c>
      <c r="Z6960" t="s">
        <v>53</v>
      </c>
      <c r="AA6960" t="s">
        <v>46</v>
      </c>
      <c r="AB6960" t="s">
        <v>110</v>
      </c>
      <c r="AC6960" t="s">
        <v>350</v>
      </c>
      <c r="AD6960" t="s">
        <v>160</v>
      </c>
      <c r="AE6960" t="s">
        <v>81</v>
      </c>
      <c r="AF6960" t="s">
        <v>4484</v>
      </c>
      <c r="AG6960" t="s">
        <v>227</v>
      </c>
      <c r="AH6960" t="s">
        <v>47</v>
      </c>
      <c r="AI6960" t="s">
        <v>174</v>
      </c>
      <c r="AJ6960" t="s">
        <v>128</v>
      </c>
      <c r="AK6960" t="s">
        <v>139</v>
      </c>
      <c r="AL6960" t="s">
        <v>47</v>
      </c>
      <c r="AM6960" t="s">
        <v>122</v>
      </c>
      <c r="AN6960" t="s">
        <v>65</v>
      </c>
      <c r="AO6960" t="s">
        <v>6620</v>
      </c>
    </row>
    <row r="6961" spans="1:41" hidden="1" x14ac:dyDescent="0.25">
      <c r="A6961" t="s">
        <v>28902</v>
      </c>
      <c r="B6961" t="s">
        <v>28903</v>
      </c>
      <c r="C6961" s="1" t="str">
        <f t="shared" si="440"/>
        <v>21:1079</v>
      </c>
      <c r="D6961" s="1" t="str">
        <f t="shared" si="441"/>
        <v>21:0155</v>
      </c>
      <c r="E6961" t="s">
        <v>28904</v>
      </c>
      <c r="F6961" t="s">
        <v>28905</v>
      </c>
      <c r="H6961">
        <v>49.191063</v>
      </c>
      <c r="I6961">
        <v>-121.2321858</v>
      </c>
      <c r="J6961" s="1" t="str">
        <f t="shared" si="438"/>
        <v>NGR bulk stream sediment</v>
      </c>
      <c r="K6961" s="1" t="str">
        <f t="shared" si="439"/>
        <v>&lt;177 micron (NGR)</v>
      </c>
      <c r="L6961">
        <v>2</v>
      </c>
      <c r="M6961" t="s">
        <v>248</v>
      </c>
      <c r="N6961">
        <v>34</v>
      </c>
      <c r="O6961" t="s">
        <v>269</v>
      </c>
      <c r="P6961" t="s">
        <v>127</v>
      </c>
      <c r="Q6961" t="s">
        <v>322</v>
      </c>
      <c r="R6961" t="s">
        <v>15283</v>
      </c>
      <c r="S6961" t="s">
        <v>141</v>
      </c>
      <c r="T6961" t="s">
        <v>90</v>
      </c>
      <c r="U6961" t="s">
        <v>331</v>
      </c>
      <c r="V6961" t="s">
        <v>151</v>
      </c>
      <c r="W6961" t="s">
        <v>164</v>
      </c>
      <c r="X6961" t="s">
        <v>47</v>
      </c>
      <c r="Y6961" t="s">
        <v>108</v>
      </c>
      <c r="Z6961" t="s">
        <v>56</v>
      </c>
      <c r="AA6961" t="s">
        <v>122</v>
      </c>
      <c r="AB6961" t="s">
        <v>84</v>
      </c>
      <c r="AC6961" t="s">
        <v>183</v>
      </c>
      <c r="AD6961" t="s">
        <v>51</v>
      </c>
      <c r="AE6961" t="s">
        <v>130</v>
      </c>
      <c r="AF6961" t="s">
        <v>108</v>
      </c>
      <c r="AG6961" t="s">
        <v>78</v>
      </c>
      <c r="AH6961" t="s">
        <v>54</v>
      </c>
      <c r="AI6961" t="s">
        <v>62</v>
      </c>
      <c r="AJ6961" t="s">
        <v>164</v>
      </c>
      <c r="AK6961" t="s">
        <v>72</v>
      </c>
      <c r="AL6961" t="s">
        <v>47</v>
      </c>
      <c r="AM6961" t="s">
        <v>47</v>
      </c>
      <c r="AN6961" t="s">
        <v>65</v>
      </c>
      <c r="AO6961" t="s">
        <v>28906</v>
      </c>
    </row>
    <row r="6962" spans="1:41" hidden="1" x14ac:dyDescent="0.25">
      <c r="A6962" t="s">
        <v>28907</v>
      </c>
      <c r="B6962" t="s">
        <v>28908</v>
      </c>
      <c r="C6962" s="1" t="str">
        <f t="shared" si="440"/>
        <v>21:1079</v>
      </c>
      <c r="D6962" s="1" t="str">
        <f t="shared" si="441"/>
        <v>21:0155</v>
      </c>
      <c r="E6962" t="s">
        <v>28909</v>
      </c>
      <c r="F6962" t="s">
        <v>28910</v>
      </c>
      <c r="H6962">
        <v>49.211786099999998</v>
      </c>
      <c r="I6962">
        <v>-121.2341907</v>
      </c>
      <c r="J6962" s="1" t="str">
        <f t="shared" si="438"/>
        <v>NGR bulk stream sediment</v>
      </c>
      <c r="K6962" s="1" t="str">
        <f t="shared" si="439"/>
        <v>&lt;177 micron (NGR)</v>
      </c>
      <c r="L6962">
        <v>2</v>
      </c>
      <c r="M6962" t="s">
        <v>256</v>
      </c>
      <c r="N6962">
        <v>35</v>
      </c>
      <c r="O6962" t="s">
        <v>239</v>
      </c>
      <c r="P6962" t="s">
        <v>51</v>
      </c>
      <c r="Q6962" t="s">
        <v>646</v>
      </c>
      <c r="R6962" t="s">
        <v>12098</v>
      </c>
      <c r="S6962" t="s">
        <v>77</v>
      </c>
      <c r="T6962" t="s">
        <v>112</v>
      </c>
      <c r="U6962" t="s">
        <v>226</v>
      </c>
      <c r="V6962" t="s">
        <v>591</v>
      </c>
      <c r="W6962" t="s">
        <v>282</v>
      </c>
      <c r="X6962" t="s">
        <v>47</v>
      </c>
      <c r="Y6962" t="s">
        <v>98</v>
      </c>
      <c r="Z6962" t="s">
        <v>62</v>
      </c>
      <c r="AA6962" t="s">
        <v>47</v>
      </c>
      <c r="AB6962" t="s">
        <v>46</v>
      </c>
      <c r="AC6962" t="s">
        <v>350</v>
      </c>
      <c r="AD6962" t="s">
        <v>120</v>
      </c>
      <c r="AE6962" t="s">
        <v>101</v>
      </c>
      <c r="AF6962" t="s">
        <v>50</v>
      </c>
      <c r="AG6962" t="s">
        <v>228</v>
      </c>
      <c r="AH6962" t="s">
        <v>87</v>
      </c>
      <c r="AI6962" t="s">
        <v>57</v>
      </c>
      <c r="AJ6962" t="s">
        <v>271</v>
      </c>
      <c r="AK6962" t="s">
        <v>455</v>
      </c>
      <c r="AL6962" t="s">
        <v>47</v>
      </c>
      <c r="AM6962" t="s">
        <v>47</v>
      </c>
      <c r="AN6962" t="s">
        <v>65</v>
      </c>
      <c r="AO6962" t="s">
        <v>2163</v>
      </c>
    </row>
    <row r="6963" spans="1:41" hidden="1" x14ac:dyDescent="0.25">
      <c r="A6963" t="s">
        <v>28911</v>
      </c>
      <c r="B6963" t="s">
        <v>28912</v>
      </c>
      <c r="C6963" s="1" t="str">
        <f t="shared" si="440"/>
        <v>21:1079</v>
      </c>
      <c r="D6963" s="1" t="str">
        <f t="shared" si="441"/>
        <v>21:0155</v>
      </c>
      <c r="E6963" t="s">
        <v>28913</v>
      </c>
      <c r="F6963" t="s">
        <v>28914</v>
      </c>
      <c r="H6963">
        <v>49.203839799999997</v>
      </c>
      <c r="I6963">
        <v>-121.2440849</v>
      </c>
      <c r="J6963" s="1" t="str">
        <f t="shared" si="438"/>
        <v>NGR bulk stream sediment</v>
      </c>
      <c r="K6963" s="1" t="str">
        <f t="shared" si="439"/>
        <v>&lt;177 micron (NGR)</v>
      </c>
      <c r="L6963">
        <v>2</v>
      </c>
      <c r="M6963" t="s">
        <v>265</v>
      </c>
      <c r="N6963">
        <v>36</v>
      </c>
      <c r="O6963" t="s">
        <v>267</v>
      </c>
      <c r="P6963" t="s">
        <v>330</v>
      </c>
      <c r="Q6963" t="s">
        <v>513</v>
      </c>
      <c r="R6963" t="s">
        <v>235</v>
      </c>
      <c r="S6963" t="s">
        <v>183</v>
      </c>
      <c r="T6963" t="s">
        <v>112</v>
      </c>
      <c r="U6963" t="s">
        <v>226</v>
      </c>
      <c r="V6963" t="s">
        <v>161</v>
      </c>
      <c r="W6963" t="s">
        <v>128</v>
      </c>
      <c r="X6963" t="s">
        <v>122</v>
      </c>
      <c r="Y6963" t="s">
        <v>197</v>
      </c>
      <c r="Z6963" t="s">
        <v>53</v>
      </c>
      <c r="AA6963" t="s">
        <v>46</v>
      </c>
      <c r="AB6963" t="s">
        <v>185</v>
      </c>
      <c r="AC6963" t="s">
        <v>77</v>
      </c>
      <c r="AD6963" t="s">
        <v>186</v>
      </c>
      <c r="AE6963" t="s">
        <v>185</v>
      </c>
      <c r="AF6963" t="s">
        <v>4281</v>
      </c>
      <c r="AG6963" t="s">
        <v>73</v>
      </c>
      <c r="AH6963" t="s">
        <v>101</v>
      </c>
      <c r="AI6963" t="s">
        <v>110</v>
      </c>
      <c r="AJ6963" t="s">
        <v>228</v>
      </c>
      <c r="AK6963" t="s">
        <v>64</v>
      </c>
      <c r="AL6963" t="s">
        <v>47</v>
      </c>
      <c r="AM6963" t="s">
        <v>122</v>
      </c>
      <c r="AN6963" t="s">
        <v>65</v>
      </c>
      <c r="AO6963" t="s">
        <v>961</v>
      </c>
    </row>
    <row r="6964" spans="1:41" hidden="1" x14ac:dyDescent="0.25">
      <c r="A6964" t="s">
        <v>28915</v>
      </c>
      <c r="B6964" t="s">
        <v>28916</v>
      </c>
      <c r="C6964" s="1" t="str">
        <f t="shared" si="440"/>
        <v>21:1079</v>
      </c>
      <c r="D6964" s="1" t="str">
        <f t="shared" si="441"/>
        <v>21:0155</v>
      </c>
      <c r="E6964" t="s">
        <v>28917</v>
      </c>
      <c r="F6964" t="s">
        <v>28918</v>
      </c>
      <c r="H6964">
        <v>49.217571999999997</v>
      </c>
      <c r="I6964">
        <v>-121.20102559999999</v>
      </c>
      <c r="J6964" s="1" t="str">
        <f t="shared" si="438"/>
        <v>NGR bulk stream sediment</v>
      </c>
      <c r="K6964" s="1" t="str">
        <f t="shared" si="439"/>
        <v>&lt;177 micron (NGR)</v>
      </c>
      <c r="L6964">
        <v>3</v>
      </c>
      <c r="M6964" t="s">
        <v>45</v>
      </c>
      <c r="N6964">
        <v>37</v>
      </c>
      <c r="O6964" t="s">
        <v>98</v>
      </c>
      <c r="P6964" t="s">
        <v>66</v>
      </c>
      <c r="Q6964" t="s">
        <v>1111</v>
      </c>
      <c r="R6964" t="s">
        <v>267</v>
      </c>
      <c r="S6964" t="s">
        <v>342</v>
      </c>
      <c r="T6964" t="s">
        <v>217</v>
      </c>
      <c r="U6964" t="s">
        <v>438</v>
      </c>
      <c r="V6964" t="s">
        <v>52</v>
      </c>
      <c r="W6964" t="s">
        <v>336</v>
      </c>
      <c r="X6964" t="s">
        <v>103</v>
      </c>
      <c r="Y6964" t="s">
        <v>269</v>
      </c>
      <c r="Z6964" t="s">
        <v>199</v>
      </c>
      <c r="AA6964" t="s">
        <v>103</v>
      </c>
      <c r="AB6964" t="s">
        <v>198</v>
      </c>
      <c r="AC6964" t="s">
        <v>438</v>
      </c>
      <c r="AD6964" t="s">
        <v>184</v>
      </c>
      <c r="AE6964" t="s">
        <v>173</v>
      </c>
      <c r="AF6964" t="s">
        <v>50</v>
      </c>
      <c r="AG6964" t="s">
        <v>336</v>
      </c>
      <c r="AH6964" t="s">
        <v>62</v>
      </c>
      <c r="AI6964" t="s">
        <v>62</v>
      </c>
      <c r="AJ6964" t="s">
        <v>158</v>
      </c>
      <c r="AK6964" t="s">
        <v>164</v>
      </c>
      <c r="AL6964" t="s">
        <v>47</v>
      </c>
      <c r="AM6964" t="s">
        <v>122</v>
      </c>
      <c r="AN6964" t="s">
        <v>28919</v>
      </c>
      <c r="AO6964" t="s">
        <v>28920</v>
      </c>
    </row>
    <row r="6965" spans="1:41" hidden="1" x14ac:dyDescent="0.25">
      <c r="A6965" t="s">
        <v>28921</v>
      </c>
      <c r="B6965" t="s">
        <v>28922</v>
      </c>
      <c r="C6965" s="1" t="str">
        <f t="shared" si="440"/>
        <v>21:1079</v>
      </c>
      <c r="D6965" s="1" t="str">
        <f t="shared" si="441"/>
        <v>21:0155</v>
      </c>
      <c r="E6965" t="s">
        <v>28923</v>
      </c>
      <c r="F6965" t="s">
        <v>28924</v>
      </c>
      <c r="H6965">
        <v>49.2486733</v>
      </c>
      <c r="I6965">
        <v>-121.2342451</v>
      </c>
      <c r="J6965" s="1" t="str">
        <f t="shared" si="438"/>
        <v>NGR bulk stream sediment</v>
      </c>
      <c r="K6965" s="1" t="str">
        <f t="shared" si="439"/>
        <v>&lt;177 micron (NGR)</v>
      </c>
      <c r="L6965">
        <v>3</v>
      </c>
      <c r="M6965" t="s">
        <v>71</v>
      </c>
      <c r="N6965">
        <v>38</v>
      </c>
      <c r="O6965" t="s">
        <v>55</v>
      </c>
      <c r="P6965" t="s">
        <v>103</v>
      </c>
      <c r="Q6965" t="s">
        <v>424</v>
      </c>
      <c r="R6965" t="s">
        <v>455</v>
      </c>
      <c r="S6965" t="s">
        <v>106</v>
      </c>
      <c r="T6965" t="s">
        <v>98</v>
      </c>
      <c r="U6965" t="s">
        <v>146</v>
      </c>
      <c r="V6965" t="s">
        <v>51</v>
      </c>
      <c r="W6965" t="s">
        <v>52</v>
      </c>
      <c r="X6965" t="s">
        <v>103</v>
      </c>
      <c r="Y6965" t="s">
        <v>217</v>
      </c>
      <c r="Z6965" t="s">
        <v>62</v>
      </c>
      <c r="AA6965" t="s">
        <v>46</v>
      </c>
      <c r="AB6965" t="s">
        <v>174</v>
      </c>
      <c r="AC6965" t="s">
        <v>58</v>
      </c>
      <c r="AD6965" t="s">
        <v>140</v>
      </c>
      <c r="AE6965" t="s">
        <v>47</v>
      </c>
      <c r="AF6965" t="s">
        <v>145</v>
      </c>
      <c r="AG6965" t="s">
        <v>437</v>
      </c>
      <c r="AH6965" t="s">
        <v>62</v>
      </c>
      <c r="AI6965" t="s">
        <v>62</v>
      </c>
      <c r="AJ6965" t="s">
        <v>109</v>
      </c>
      <c r="AK6965" t="s">
        <v>139</v>
      </c>
      <c r="AL6965" t="s">
        <v>47</v>
      </c>
      <c r="AM6965" t="s">
        <v>122</v>
      </c>
      <c r="AN6965" t="s">
        <v>28919</v>
      </c>
      <c r="AO6965" t="s">
        <v>28925</v>
      </c>
    </row>
    <row r="6966" spans="1:41" hidden="1" x14ac:dyDescent="0.25">
      <c r="A6966" t="s">
        <v>28926</v>
      </c>
      <c r="B6966" t="s">
        <v>28927</v>
      </c>
      <c r="C6966" s="1" t="str">
        <f t="shared" si="440"/>
        <v>21:1079</v>
      </c>
      <c r="D6966" s="1" t="str">
        <f t="shared" si="441"/>
        <v>21:0155</v>
      </c>
      <c r="E6966" t="s">
        <v>28928</v>
      </c>
      <c r="F6966" t="s">
        <v>28929</v>
      </c>
      <c r="H6966">
        <v>49.2516009</v>
      </c>
      <c r="I6966">
        <v>-121.24925639999999</v>
      </c>
      <c r="J6966" s="1" t="str">
        <f t="shared" si="438"/>
        <v>NGR bulk stream sediment</v>
      </c>
      <c r="K6966" s="1" t="str">
        <f t="shared" si="439"/>
        <v>&lt;177 micron (NGR)</v>
      </c>
      <c r="L6966">
        <v>3</v>
      </c>
      <c r="M6966" t="s">
        <v>280</v>
      </c>
      <c r="N6966">
        <v>39</v>
      </c>
      <c r="O6966" t="s">
        <v>129</v>
      </c>
      <c r="P6966" t="s">
        <v>47</v>
      </c>
      <c r="Q6966" t="s">
        <v>468</v>
      </c>
      <c r="R6966" t="s">
        <v>200</v>
      </c>
      <c r="S6966" t="s">
        <v>344</v>
      </c>
      <c r="T6966" t="s">
        <v>98</v>
      </c>
      <c r="U6966" t="s">
        <v>438</v>
      </c>
      <c r="V6966" t="s">
        <v>47</v>
      </c>
      <c r="W6966" t="s">
        <v>73</v>
      </c>
      <c r="X6966" t="s">
        <v>73</v>
      </c>
      <c r="Y6966" t="s">
        <v>197</v>
      </c>
      <c r="Z6966" t="s">
        <v>199</v>
      </c>
      <c r="AA6966" t="s">
        <v>46</v>
      </c>
      <c r="AB6966" t="s">
        <v>105</v>
      </c>
      <c r="AC6966" t="s">
        <v>89</v>
      </c>
      <c r="AD6966" t="s">
        <v>120</v>
      </c>
      <c r="AE6966" t="s">
        <v>54</v>
      </c>
      <c r="AF6966" t="s">
        <v>82</v>
      </c>
      <c r="AG6966" t="s">
        <v>260</v>
      </c>
      <c r="AH6966" t="s">
        <v>125</v>
      </c>
      <c r="AI6966" t="s">
        <v>149</v>
      </c>
      <c r="AJ6966" t="s">
        <v>271</v>
      </c>
      <c r="AK6966" t="s">
        <v>130</v>
      </c>
      <c r="AL6966" t="s">
        <v>47</v>
      </c>
      <c r="AM6966" t="s">
        <v>103</v>
      </c>
      <c r="AN6966" t="s">
        <v>28919</v>
      </c>
      <c r="AO6966" t="s">
        <v>28930</v>
      </c>
    </row>
    <row r="6967" spans="1:41" hidden="1" x14ac:dyDescent="0.25">
      <c r="A6967" t="s">
        <v>28931</v>
      </c>
      <c r="B6967" t="s">
        <v>28932</v>
      </c>
      <c r="C6967" s="1" t="str">
        <f t="shared" si="440"/>
        <v>21:1079</v>
      </c>
      <c r="D6967" s="1" t="str">
        <f t="shared" si="441"/>
        <v>21:0155</v>
      </c>
      <c r="E6967" t="s">
        <v>28928</v>
      </c>
      <c r="F6967" t="s">
        <v>28933</v>
      </c>
      <c r="H6967">
        <v>49.2516009</v>
      </c>
      <c r="I6967">
        <v>-121.24925639999999</v>
      </c>
      <c r="J6967" s="1" t="str">
        <f t="shared" si="438"/>
        <v>NGR bulk stream sediment</v>
      </c>
      <c r="K6967" s="1" t="str">
        <f t="shared" si="439"/>
        <v>&lt;177 micron (NGR)</v>
      </c>
      <c r="L6967">
        <v>3</v>
      </c>
      <c r="M6967" t="s">
        <v>288</v>
      </c>
      <c r="N6967">
        <v>40</v>
      </c>
      <c r="O6967" t="s">
        <v>238</v>
      </c>
      <c r="P6967" t="s">
        <v>103</v>
      </c>
      <c r="Q6967" t="s">
        <v>592</v>
      </c>
      <c r="R6967" t="s">
        <v>72</v>
      </c>
      <c r="S6967" t="s">
        <v>328</v>
      </c>
      <c r="T6967" t="s">
        <v>98</v>
      </c>
      <c r="U6967" t="s">
        <v>438</v>
      </c>
      <c r="V6967" t="s">
        <v>47</v>
      </c>
      <c r="W6967" t="s">
        <v>73</v>
      </c>
      <c r="X6967" t="s">
        <v>73</v>
      </c>
      <c r="Y6967" t="s">
        <v>112</v>
      </c>
      <c r="Z6967" t="s">
        <v>53</v>
      </c>
      <c r="AA6967" t="s">
        <v>46</v>
      </c>
      <c r="AB6967" t="s">
        <v>105</v>
      </c>
      <c r="AC6967" t="s">
        <v>58</v>
      </c>
      <c r="AD6967" t="s">
        <v>186</v>
      </c>
      <c r="AE6967" t="s">
        <v>198</v>
      </c>
      <c r="AF6967" t="s">
        <v>98</v>
      </c>
      <c r="AG6967" t="s">
        <v>260</v>
      </c>
      <c r="AH6967" t="s">
        <v>161</v>
      </c>
      <c r="AI6967" t="s">
        <v>198</v>
      </c>
      <c r="AJ6967" t="s">
        <v>392</v>
      </c>
      <c r="AK6967" t="s">
        <v>257</v>
      </c>
      <c r="AL6967" t="s">
        <v>47</v>
      </c>
      <c r="AM6967" t="s">
        <v>103</v>
      </c>
      <c r="AN6967" t="s">
        <v>28919</v>
      </c>
      <c r="AO6967" t="s">
        <v>28934</v>
      </c>
    </row>
    <row r="6968" spans="1:41" hidden="1" x14ac:dyDescent="0.25">
      <c r="A6968" t="s">
        <v>28935</v>
      </c>
      <c r="B6968" t="s">
        <v>28936</v>
      </c>
      <c r="C6968" s="1" t="str">
        <f t="shared" si="440"/>
        <v>21:1079</v>
      </c>
      <c r="D6968" s="1" t="str">
        <f t="shared" si="441"/>
        <v>21:0155</v>
      </c>
      <c r="E6968" t="s">
        <v>28937</v>
      </c>
      <c r="F6968" t="s">
        <v>28938</v>
      </c>
      <c r="H6968">
        <v>49.275729300000002</v>
      </c>
      <c r="I6968">
        <v>-121.23877779999999</v>
      </c>
      <c r="J6968" s="1" t="str">
        <f t="shared" si="438"/>
        <v>NGR bulk stream sediment</v>
      </c>
      <c r="K6968" s="1" t="str">
        <f t="shared" si="439"/>
        <v>&lt;177 micron (NGR)</v>
      </c>
      <c r="L6968">
        <v>3</v>
      </c>
      <c r="M6968" t="s">
        <v>95</v>
      </c>
      <c r="N6968">
        <v>41</v>
      </c>
      <c r="O6968" t="s">
        <v>150</v>
      </c>
      <c r="P6968" t="s">
        <v>51</v>
      </c>
      <c r="Q6968" t="s">
        <v>119</v>
      </c>
      <c r="R6968" t="s">
        <v>88</v>
      </c>
      <c r="S6968" t="s">
        <v>343</v>
      </c>
      <c r="T6968" t="s">
        <v>475</v>
      </c>
      <c r="U6968" t="s">
        <v>438</v>
      </c>
      <c r="V6968" t="s">
        <v>103</v>
      </c>
      <c r="W6968" t="s">
        <v>1078</v>
      </c>
      <c r="X6968" t="s">
        <v>73</v>
      </c>
      <c r="Y6968" t="s">
        <v>225</v>
      </c>
      <c r="Z6968" t="s">
        <v>56</v>
      </c>
      <c r="AA6968" t="s">
        <v>46</v>
      </c>
      <c r="AB6968" t="s">
        <v>235</v>
      </c>
      <c r="AC6968" t="s">
        <v>58</v>
      </c>
      <c r="AD6968" t="s">
        <v>306</v>
      </c>
      <c r="AE6968" t="s">
        <v>61</v>
      </c>
      <c r="AF6968" t="s">
        <v>59</v>
      </c>
      <c r="AG6968" t="s">
        <v>274</v>
      </c>
      <c r="AH6968" t="s">
        <v>47</v>
      </c>
      <c r="AI6968" t="s">
        <v>54</v>
      </c>
      <c r="AJ6968" t="s">
        <v>123</v>
      </c>
      <c r="AK6968" t="s">
        <v>81</v>
      </c>
      <c r="AL6968" t="s">
        <v>47</v>
      </c>
      <c r="AM6968" t="s">
        <v>103</v>
      </c>
      <c r="AN6968" t="s">
        <v>28919</v>
      </c>
      <c r="AO6968" t="s">
        <v>28939</v>
      </c>
    </row>
    <row r="6969" spans="1:41" hidden="1" x14ac:dyDescent="0.25">
      <c r="A6969" t="s">
        <v>28940</v>
      </c>
      <c r="B6969" t="s">
        <v>28941</v>
      </c>
      <c r="C6969" s="1" t="str">
        <f t="shared" si="440"/>
        <v>21:1079</v>
      </c>
      <c r="D6969" s="1" t="str">
        <f t="shared" si="441"/>
        <v>21:0155</v>
      </c>
      <c r="E6969" t="s">
        <v>28942</v>
      </c>
      <c r="F6969" t="s">
        <v>28943</v>
      </c>
      <c r="H6969">
        <v>49.283337500000002</v>
      </c>
      <c r="I6969">
        <v>-121.26600910000001</v>
      </c>
      <c r="J6969" s="1" t="str">
        <f t="shared" si="438"/>
        <v>NGR bulk stream sediment</v>
      </c>
      <c r="K6969" s="1" t="str">
        <f t="shared" si="439"/>
        <v>&lt;177 micron (NGR)</v>
      </c>
      <c r="L6969">
        <v>3</v>
      </c>
      <c r="M6969" t="s">
        <v>117</v>
      </c>
      <c r="N6969">
        <v>42</v>
      </c>
      <c r="O6969" t="s">
        <v>591</v>
      </c>
      <c r="P6969" t="s">
        <v>306</v>
      </c>
      <c r="Q6969" t="s">
        <v>807</v>
      </c>
      <c r="R6969" t="s">
        <v>81</v>
      </c>
      <c r="S6969" t="s">
        <v>236</v>
      </c>
      <c r="T6969" t="s">
        <v>99</v>
      </c>
      <c r="U6969" t="s">
        <v>226</v>
      </c>
      <c r="V6969" t="s">
        <v>47</v>
      </c>
      <c r="W6969" t="s">
        <v>412</v>
      </c>
      <c r="X6969" t="s">
        <v>51</v>
      </c>
      <c r="Y6969" t="s">
        <v>141</v>
      </c>
      <c r="Z6969" t="s">
        <v>53</v>
      </c>
      <c r="AA6969" t="s">
        <v>46</v>
      </c>
      <c r="AB6969" t="s">
        <v>110</v>
      </c>
      <c r="AC6969" t="s">
        <v>58</v>
      </c>
      <c r="AD6969" t="s">
        <v>49</v>
      </c>
      <c r="AE6969" t="s">
        <v>110</v>
      </c>
      <c r="AF6969" t="s">
        <v>82</v>
      </c>
      <c r="AG6969" t="s">
        <v>274</v>
      </c>
      <c r="AH6969" t="s">
        <v>105</v>
      </c>
      <c r="AI6969" t="s">
        <v>46</v>
      </c>
      <c r="AJ6969" t="s">
        <v>493</v>
      </c>
      <c r="AK6969" t="s">
        <v>47</v>
      </c>
      <c r="AL6969" t="s">
        <v>47</v>
      </c>
      <c r="AM6969" t="s">
        <v>122</v>
      </c>
      <c r="AN6969" t="s">
        <v>28919</v>
      </c>
      <c r="AO6969" t="s">
        <v>28944</v>
      </c>
    </row>
    <row r="6970" spans="1:41" hidden="1" x14ac:dyDescent="0.25">
      <c r="A6970" t="s">
        <v>28945</v>
      </c>
      <c r="B6970" t="s">
        <v>28946</v>
      </c>
      <c r="C6970" s="1" t="str">
        <f t="shared" si="440"/>
        <v>21:1079</v>
      </c>
      <c r="D6970" s="1" t="str">
        <f t="shared" si="441"/>
        <v>21:0155</v>
      </c>
      <c r="E6970" t="s">
        <v>28947</v>
      </c>
      <c r="F6970" t="s">
        <v>28948</v>
      </c>
      <c r="H6970">
        <v>49.321160499999998</v>
      </c>
      <c r="I6970">
        <v>-121.2688091</v>
      </c>
      <c r="J6970" s="1" t="str">
        <f t="shared" si="438"/>
        <v>NGR bulk stream sediment</v>
      </c>
      <c r="K6970" s="1" t="str">
        <f t="shared" si="439"/>
        <v>&lt;177 micron (NGR)</v>
      </c>
      <c r="L6970">
        <v>3</v>
      </c>
      <c r="M6970" t="s">
        <v>136</v>
      </c>
      <c r="N6970">
        <v>43</v>
      </c>
      <c r="O6970" t="s">
        <v>109</v>
      </c>
      <c r="P6970" t="s">
        <v>47</v>
      </c>
      <c r="Q6970" t="s">
        <v>318</v>
      </c>
      <c r="R6970" t="s">
        <v>122</v>
      </c>
      <c r="S6970" t="s">
        <v>829</v>
      </c>
      <c r="T6970" t="s">
        <v>175</v>
      </c>
      <c r="U6970" t="s">
        <v>438</v>
      </c>
      <c r="V6970" t="s">
        <v>47</v>
      </c>
      <c r="W6970" t="s">
        <v>282</v>
      </c>
      <c r="X6970" t="s">
        <v>52</v>
      </c>
      <c r="Y6970" t="s">
        <v>475</v>
      </c>
      <c r="Z6970" t="s">
        <v>53</v>
      </c>
      <c r="AA6970" t="s">
        <v>46</v>
      </c>
      <c r="AB6970" t="s">
        <v>125</v>
      </c>
      <c r="AC6970" t="s">
        <v>58</v>
      </c>
      <c r="AD6970" t="s">
        <v>358</v>
      </c>
      <c r="AE6970" t="s">
        <v>62</v>
      </c>
      <c r="AF6970" t="s">
        <v>175</v>
      </c>
      <c r="AG6970" t="s">
        <v>371</v>
      </c>
      <c r="AH6970" t="s">
        <v>62</v>
      </c>
      <c r="AI6970" t="s">
        <v>62</v>
      </c>
      <c r="AJ6970" t="s">
        <v>58</v>
      </c>
      <c r="AK6970" t="s">
        <v>238</v>
      </c>
      <c r="AL6970" t="s">
        <v>47</v>
      </c>
      <c r="AM6970" t="s">
        <v>103</v>
      </c>
      <c r="AN6970" t="s">
        <v>28919</v>
      </c>
      <c r="AO6970" t="s">
        <v>28949</v>
      </c>
    </row>
    <row r="6971" spans="1:41" hidden="1" x14ac:dyDescent="0.25">
      <c r="A6971" t="s">
        <v>28950</v>
      </c>
      <c r="B6971" t="s">
        <v>28951</v>
      </c>
      <c r="C6971" s="1" t="str">
        <f t="shared" si="440"/>
        <v>21:1079</v>
      </c>
      <c r="D6971" s="1" t="str">
        <f t="shared" si="441"/>
        <v>21:0155</v>
      </c>
      <c r="E6971" t="s">
        <v>28952</v>
      </c>
      <c r="F6971" t="s">
        <v>28953</v>
      </c>
      <c r="H6971">
        <v>49.343616900000001</v>
      </c>
      <c r="I6971">
        <v>-121.266644</v>
      </c>
      <c r="J6971" s="1" t="str">
        <f t="shared" si="438"/>
        <v>NGR bulk stream sediment</v>
      </c>
      <c r="K6971" s="1" t="str">
        <f t="shared" si="439"/>
        <v>&lt;177 micron (NGR)</v>
      </c>
      <c r="L6971">
        <v>3</v>
      </c>
      <c r="M6971" t="s">
        <v>157</v>
      </c>
      <c r="N6971">
        <v>44</v>
      </c>
      <c r="O6971" t="s">
        <v>55</v>
      </c>
      <c r="P6971" t="s">
        <v>122</v>
      </c>
      <c r="Q6971" t="s">
        <v>780</v>
      </c>
      <c r="R6971" t="s">
        <v>161</v>
      </c>
      <c r="S6971" t="s">
        <v>243</v>
      </c>
      <c r="T6971" t="s">
        <v>217</v>
      </c>
      <c r="U6971" t="s">
        <v>152</v>
      </c>
      <c r="V6971" t="s">
        <v>47</v>
      </c>
      <c r="W6971" t="s">
        <v>51</v>
      </c>
      <c r="X6971" t="s">
        <v>103</v>
      </c>
      <c r="Y6971" t="s">
        <v>175</v>
      </c>
      <c r="Z6971" t="s">
        <v>62</v>
      </c>
      <c r="AA6971" t="s">
        <v>46</v>
      </c>
      <c r="AB6971" t="s">
        <v>47</v>
      </c>
      <c r="AC6971" t="s">
        <v>431</v>
      </c>
      <c r="AD6971" t="s">
        <v>306</v>
      </c>
      <c r="AE6971" t="s">
        <v>87</v>
      </c>
      <c r="AF6971" t="s">
        <v>66</v>
      </c>
      <c r="AG6971" t="s">
        <v>228</v>
      </c>
      <c r="AH6971" t="s">
        <v>62</v>
      </c>
      <c r="AI6971" t="s">
        <v>62</v>
      </c>
      <c r="AJ6971" t="s">
        <v>72</v>
      </c>
      <c r="AK6971" t="s">
        <v>206</v>
      </c>
      <c r="AL6971" t="s">
        <v>122</v>
      </c>
      <c r="AM6971" t="s">
        <v>122</v>
      </c>
      <c r="AN6971" t="s">
        <v>28919</v>
      </c>
      <c r="AO6971" t="s">
        <v>28954</v>
      </c>
    </row>
    <row r="6972" spans="1:41" hidden="1" x14ac:dyDescent="0.25">
      <c r="A6972" t="s">
        <v>28955</v>
      </c>
      <c r="B6972" t="s">
        <v>28956</v>
      </c>
      <c r="C6972" s="1" t="str">
        <f t="shared" si="440"/>
        <v>21:1079</v>
      </c>
      <c r="D6972" s="1" t="str">
        <f t="shared" si="441"/>
        <v>21:0155</v>
      </c>
      <c r="E6972" t="s">
        <v>28957</v>
      </c>
      <c r="F6972" t="s">
        <v>28958</v>
      </c>
      <c r="H6972">
        <v>49.328843200000001</v>
      </c>
      <c r="I6972">
        <v>-121.3015736</v>
      </c>
      <c r="J6972" s="1" t="str">
        <f t="shared" si="438"/>
        <v>NGR bulk stream sediment</v>
      </c>
      <c r="K6972" s="1" t="str">
        <f t="shared" si="439"/>
        <v>&lt;177 micron (NGR)</v>
      </c>
      <c r="L6972">
        <v>3</v>
      </c>
      <c r="M6972" t="s">
        <v>170</v>
      </c>
      <c r="N6972">
        <v>45</v>
      </c>
      <c r="O6972" t="s">
        <v>158</v>
      </c>
      <c r="P6972" t="s">
        <v>47</v>
      </c>
      <c r="Q6972" t="s">
        <v>807</v>
      </c>
      <c r="R6972" t="s">
        <v>62</v>
      </c>
      <c r="S6972" t="s">
        <v>184</v>
      </c>
      <c r="T6972" t="s">
        <v>217</v>
      </c>
      <c r="U6972" t="s">
        <v>438</v>
      </c>
      <c r="V6972" t="s">
        <v>46</v>
      </c>
      <c r="W6972" t="s">
        <v>371</v>
      </c>
      <c r="X6972" t="s">
        <v>330</v>
      </c>
      <c r="Y6972" t="s">
        <v>107</v>
      </c>
      <c r="Z6972" t="s">
        <v>84</v>
      </c>
      <c r="AA6972" t="s">
        <v>46</v>
      </c>
      <c r="AB6972" t="s">
        <v>101</v>
      </c>
      <c r="AC6972" t="s">
        <v>58</v>
      </c>
      <c r="AD6972" t="s">
        <v>80</v>
      </c>
      <c r="AE6972" t="s">
        <v>54</v>
      </c>
      <c r="AF6972" t="s">
        <v>82</v>
      </c>
      <c r="AG6972" t="s">
        <v>591</v>
      </c>
      <c r="AH6972" t="s">
        <v>62</v>
      </c>
      <c r="AI6972" t="s">
        <v>149</v>
      </c>
      <c r="AJ6972" t="s">
        <v>359</v>
      </c>
      <c r="AK6972" t="s">
        <v>455</v>
      </c>
      <c r="AL6972" t="s">
        <v>47</v>
      </c>
      <c r="AM6972" t="s">
        <v>103</v>
      </c>
      <c r="AN6972" t="s">
        <v>28919</v>
      </c>
      <c r="AO6972" t="s">
        <v>3222</v>
      </c>
    </row>
    <row r="6973" spans="1:41" hidden="1" x14ac:dyDescent="0.25">
      <c r="A6973" t="s">
        <v>28959</v>
      </c>
      <c r="B6973" t="s">
        <v>28960</v>
      </c>
      <c r="C6973" s="1" t="str">
        <f t="shared" si="440"/>
        <v>21:1079</v>
      </c>
      <c r="D6973" s="1" t="str">
        <f t="shared" si="441"/>
        <v>21:0155</v>
      </c>
      <c r="E6973" t="s">
        <v>28961</v>
      </c>
      <c r="F6973" t="s">
        <v>28962</v>
      </c>
      <c r="H6973">
        <v>49.3452889</v>
      </c>
      <c r="I6973">
        <v>-121.3189067</v>
      </c>
      <c r="J6973" s="1" t="str">
        <f t="shared" si="438"/>
        <v>NGR bulk stream sediment</v>
      </c>
      <c r="K6973" s="1" t="str">
        <f t="shared" si="439"/>
        <v>&lt;177 micron (NGR)</v>
      </c>
      <c r="L6973">
        <v>3</v>
      </c>
      <c r="M6973" t="s">
        <v>180</v>
      </c>
      <c r="N6973">
        <v>46</v>
      </c>
      <c r="O6973" t="s">
        <v>62</v>
      </c>
      <c r="P6973" t="s">
        <v>51</v>
      </c>
      <c r="Q6973" t="s">
        <v>2563</v>
      </c>
      <c r="R6973" t="s">
        <v>235</v>
      </c>
      <c r="S6973" t="s">
        <v>183</v>
      </c>
      <c r="T6973" t="s">
        <v>209</v>
      </c>
      <c r="U6973" t="s">
        <v>226</v>
      </c>
      <c r="V6973" t="s">
        <v>46</v>
      </c>
      <c r="W6973" t="s">
        <v>437</v>
      </c>
      <c r="X6973" t="s">
        <v>52</v>
      </c>
      <c r="Y6973" t="s">
        <v>197</v>
      </c>
      <c r="Z6973" t="s">
        <v>56</v>
      </c>
      <c r="AA6973" t="s">
        <v>46</v>
      </c>
      <c r="AB6973" t="s">
        <v>173</v>
      </c>
      <c r="AC6973" t="s">
        <v>58</v>
      </c>
      <c r="AD6973" t="s">
        <v>104</v>
      </c>
      <c r="AE6973" t="s">
        <v>84</v>
      </c>
      <c r="AF6973" t="s">
        <v>50</v>
      </c>
      <c r="AG6973" t="s">
        <v>188</v>
      </c>
      <c r="AH6973" t="s">
        <v>62</v>
      </c>
      <c r="AI6973" t="s">
        <v>62</v>
      </c>
      <c r="AJ6973" t="s">
        <v>260</v>
      </c>
      <c r="AK6973" t="s">
        <v>161</v>
      </c>
      <c r="AL6973" t="s">
        <v>47</v>
      </c>
      <c r="AM6973" t="s">
        <v>47</v>
      </c>
      <c r="AN6973" t="s">
        <v>28919</v>
      </c>
      <c r="AO6973" t="s">
        <v>28963</v>
      </c>
    </row>
    <row r="6974" spans="1:41" hidden="1" x14ac:dyDescent="0.25">
      <c r="A6974" t="s">
        <v>28964</v>
      </c>
      <c r="B6974" t="s">
        <v>28965</v>
      </c>
      <c r="C6974" s="1" t="str">
        <f t="shared" si="440"/>
        <v>21:1079</v>
      </c>
      <c r="D6974" s="1" t="str">
        <f t="shared" si="441"/>
        <v>21:0155</v>
      </c>
      <c r="E6974" t="s">
        <v>28966</v>
      </c>
      <c r="F6974" t="s">
        <v>28967</v>
      </c>
      <c r="H6974">
        <v>49.361108399999999</v>
      </c>
      <c r="I6974">
        <v>-121.35555410000001</v>
      </c>
      <c r="J6974" s="1" t="str">
        <f t="shared" si="438"/>
        <v>NGR bulk stream sediment</v>
      </c>
      <c r="K6974" s="1" t="str">
        <f t="shared" si="439"/>
        <v>&lt;177 micron (NGR)</v>
      </c>
      <c r="L6974">
        <v>3</v>
      </c>
      <c r="M6974" t="s">
        <v>195</v>
      </c>
      <c r="N6974">
        <v>47</v>
      </c>
      <c r="O6974" t="s">
        <v>164</v>
      </c>
      <c r="P6974" t="s">
        <v>103</v>
      </c>
      <c r="Q6974" t="s">
        <v>1130</v>
      </c>
      <c r="R6974" t="s">
        <v>357</v>
      </c>
      <c r="S6974" t="s">
        <v>482</v>
      </c>
      <c r="T6974" t="s">
        <v>137</v>
      </c>
      <c r="U6974" t="s">
        <v>77</v>
      </c>
      <c r="V6974" t="s">
        <v>62</v>
      </c>
      <c r="W6974" t="s">
        <v>173</v>
      </c>
      <c r="X6974" t="s">
        <v>137</v>
      </c>
      <c r="Y6974" t="s">
        <v>186</v>
      </c>
      <c r="Z6974" t="s">
        <v>84</v>
      </c>
      <c r="AA6974" t="s">
        <v>46</v>
      </c>
      <c r="AB6974" t="s">
        <v>122</v>
      </c>
      <c r="AC6974" t="s">
        <v>58</v>
      </c>
      <c r="AD6974" t="s">
        <v>83</v>
      </c>
      <c r="AE6974" t="s">
        <v>380</v>
      </c>
      <c r="AF6974" t="s">
        <v>88</v>
      </c>
      <c r="AG6974" t="s">
        <v>73</v>
      </c>
      <c r="AH6974" t="s">
        <v>61</v>
      </c>
      <c r="AI6974" t="s">
        <v>198</v>
      </c>
      <c r="AJ6974" t="s">
        <v>58</v>
      </c>
      <c r="AK6974" t="s">
        <v>82</v>
      </c>
      <c r="AL6974" t="s">
        <v>47</v>
      </c>
      <c r="AM6974" t="s">
        <v>122</v>
      </c>
      <c r="AN6974" t="s">
        <v>28919</v>
      </c>
      <c r="AO6974" t="s">
        <v>28968</v>
      </c>
    </row>
    <row r="6975" spans="1:41" hidden="1" x14ac:dyDescent="0.25">
      <c r="A6975" t="s">
        <v>28969</v>
      </c>
      <c r="B6975" t="s">
        <v>28970</v>
      </c>
      <c r="C6975" s="1" t="str">
        <f t="shared" si="440"/>
        <v>21:1079</v>
      </c>
      <c r="D6975" s="1" t="str">
        <f t="shared" si="441"/>
        <v>21:0155</v>
      </c>
      <c r="E6975" t="s">
        <v>28971</v>
      </c>
      <c r="F6975" t="s">
        <v>28972</v>
      </c>
      <c r="H6975">
        <v>49.362491400000003</v>
      </c>
      <c r="I6975">
        <v>-121.38994030000001</v>
      </c>
      <c r="J6975" s="1" t="str">
        <f t="shared" si="438"/>
        <v>NGR bulk stream sediment</v>
      </c>
      <c r="K6975" s="1" t="str">
        <f t="shared" si="439"/>
        <v>&lt;177 micron (NGR)</v>
      </c>
      <c r="L6975">
        <v>3</v>
      </c>
      <c r="M6975" t="s">
        <v>205</v>
      </c>
      <c r="N6975">
        <v>48</v>
      </c>
      <c r="O6975" t="s">
        <v>81</v>
      </c>
      <c r="P6975" t="s">
        <v>47</v>
      </c>
      <c r="Q6975" t="s">
        <v>411</v>
      </c>
      <c r="R6975" t="s">
        <v>164</v>
      </c>
      <c r="S6975" t="s">
        <v>438</v>
      </c>
      <c r="T6975" t="s">
        <v>73</v>
      </c>
      <c r="U6975" t="s">
        <v>197</v>
      </c>
      <c r="V6975" t="s">
        <v>47</v>
      </c>
      <c r="W6975" t="s">
        <v>79</v>
      </c>
      <c r="X6975" t="s">
        <v>58</v>
      </c>
      <c r="Y6975" t="s">
        <v>342</v>
      </c>
      <c r="Z6975" t="s">
        <v>57</v>
      </c>
      <c r="AA6975" t="s">
        <v>46</v>
      </c>
      <c r="AB6975" t="s">
        <v>79</v>
      </c>
      <c r="AC6975" t="s">
        <v>58</v>
      </c>
      <c r="AD6975" t="s">
        <v>140</v>
      </c>
      <c r="AE6975" t="s">
        <v>199</v>
      </c>
      <c r="AF6975" t="s">
        <v>271</v>
      </c>
      <c r="AG6975" t="s">
        <v>137</v>
      </c>
      <c r="AH6975" t="s">
        <v>47</v>
      </c>
      <c r="AI6975" t="s">
        <v>62</v>
      </c>
      <c r="AJ6975" t="s">
        <v>267</v>
      </c>
      <c r="AK6975" t="s">
        <v>292</v>
      </c>
      <c r="AL6975" t="s">
        <v>47</v>
      </c>
      <c r="AM6975" t="s">
        <v>103</v>
      </c>
      <c r="AN6975" t="s">
        <v>28919</v>
      </c>
      <c r="AO6975" t="s">
        <v>28973</v>
      </c>
    </row>
    <row r="6976" spans="1:41" hidden="1" x14ac:dyDescent="0.25">
      <c r="A6976" t="s">
        <v>28974</v>
      </c>
      <c r="B6976" t="s">
        <v>28975</v>
      </c>
      <c r="C6976" s="1" t="str">
        <f t="shared" si="440"/>
        <v>21:1079</v>
      </c>
      <c r="D6976" s="1" t="str">
        <f t="shared" si="441"/>
        <v>21:0155</v>
      </c>
      <c r="E6976" t="s">
        <v>28976</v>
      </c>
      <c r="F6976" t="s">
        <v>28977</v>
      </c>
      <c r="H6976">
        <v>49.370007999999999</v>
      </c>
      <c r="I6976">
        <v>-121.41311260000001</v>
      </c>
      <c r="J6976" s="1" t="str">
        <f t="shared" si="438"/>
        <v>NGR bulk stream sediment</v>
      </c>
      <c r="K6976" s="1" t="str">
        <f t="shared" si="439"/>
        <v>&lt;177 micron (NGR)</v>
      </c>
      <c r="L6976">
        <v>3</v>
      </c>
      <c r="M6976" t="s">
        <v>214</v>
      </c>
      <c r="N6976">
        <v>49</v>
      </c>
      <c r="O6976" t="s">
        <v>85</v>
      </c>
      <c r="P6976" t="s">
        <v>47</v>
      </c>
      <c r="Q6976" t="s">
        <v>518</v>
      </c>
      <c r="R6976" t="s">
        <v>266</v>
      </c>
      <c r="S6976" t="s">
        <v>183</v>
      </c>
      <c r="T6976" t="s">
        <v>217</v>
      </c>
      <c r="U6976" t="s">
        <v>431</v>
      </c>
      <c r="V6976" t="s">
        <v>122</v>
      </c>
      <c r="W6976" t="s">
        <v>86</v>
      </c>
      <c r="X6976" t="s">
        <v>137</v>
      </c>
      <c r="Y6976" t="s">
        <v>306</v>
      </c>
      <c r="Z6976" t="s">
        <v>84</v>
      </c>
      <c r="AA6976" t="s">
        <v>47</v>
      </c>
      <c r="AB6976" t="s">
        <v>64</v>
      </c>
      <c r="AC6976" t="s">
        <v>58</v>
      </c>
      <c r="AD6976" t="s">
        <v>239</v>
      </c>
      <c r="AE6976" t="s">
        <v>57</v>
      </c>
      <c r="AF6976" t="s">
        <v>209</v>
      </c>
      <c r="AG6976" t="s">
        <v>128</v>
      </c>
      <c r="AH6976" t="s">
        <v>87</v>
      </c>
      <c r="AI6976" t="s">
        <v>198</v>
      </c>
      <c r="AJ6976" t="s">
        <v>366</v>
      </c>
      <c r="AK6976" t="s">
        <v>139</v>
      </c>
      <c r="AL6976" t="s">
        <v>47</v>
      </c>
      <c r="AM6976" t="s">
        <v>122</v>
      </c>
      <c r="AN6976" t="s">
        <v>28919</v>
      </c>
      <c r="AO6976" t="s">
        <v>28978</v>
      </c>
    </row>
    <row r="6977" spans="1:41" hidden="1" x14ac:dyDescent="0.25">
      <c r="A6977" t="s">
        <v>28979</v>
      </c>
      <c r="B6977" t="s">
        <v>28980</v>
      </c>
      <c r="C6977" s="1" t="str">
        <f t="shared" si="440"/>
        <v>21:1079</v>
      </c>
      <c r="D6977" s="1" t="str">
        <f t="shared" si="441"/>
        <v>21:0155</v>
      </c>
      <c r="E6977" t="s">
        <v>28981</v>
      </c>
      <c r="F6977" t="s">
        <v>28982</v>
      </c>
      <c r="H6977">
        <v>49.373727500000001</v>
      </c>
      <c r="I6977">
        <v>-121.235276</v>
      </c>
      <c r="J6977" s="1" t="str">
        <f t="shared" si="438"/>
        <v>NGR bulk stream sediment</v>
      </c>
      <c r="K6977" s="1" t="str">
        <f t="shared" si="439"/>
        <v>&lt;177 micron (NGR)</v>
      </c>
      <c r="L6977">
        <v>3</v>
      </c>
      <c r="M6977" t="s">
        <v>223</v>
      </c>
      <c r="N6977">
        <v>50</v>
      </c>
      <c r="O6977" t="s">
        <v>145</v>
      </c>
      <c r="P6977" t="s">
        <v>51</v>
      </c>
      <c r="Q6977" t="s">
        <v>215</v>
      </c>
      <c r="R6977" t="s">
        <v>439</v>
      </c>
      <c r="S6977" t="s">
        <v>124</v>
      </c>
      <c r="T6977" t="s">
        <v>49</v>
      </c>
      <c r="U6977" t="s">
        <v>920</v>
      </c>
      <c r="V6977" t="s">
        <v>47</v>
      </c>
      <c r="W6977" t="s">
        <v>227</v>
      </c>
      <c r="X6977" t="s">
        <v>103</v>
      </c>
      <c r="Y6977" t="s">
        <v>66</v>
      </c>
      <c r="Z6977" t="s">
        <v>62</v>
      </c>
      <c r="AA6977" t="s">
        <v>46</v>
      </c>
      <c r="AB6977" t="s">
        <v>47</v>
      </c>
      <c r="AC6977" t="s">
        <v>431</v>
      </c>
      <c r="AD6977" t="s">
        <v>462</v>
      </c>
      <c r="AE6977" t="s">
        <v>235</v>
      </c>
      <c r="AF6977" t="s">
        <v>66</v>
      </c>
      <c r="AG6977" t="s">
        <v>151</v>
      </c>
      <c r="AH6977" t="s">
        <v>62</v>
      </c>
      <c r="AI6977" t="s">
        <v>57</v>
      </c>
      <c r="AJ6977" t="s">
        <v>200</v>
      </c>
      <c r="AK6977" t="s">
        <v>228</v>
      </c>
      <c r="AL6977" t="s">
        <v>47</v>
      </c>
      <c r="AM6977" t="s">
        <v>122</v>
      </c>
      <c r="AN6977" t="s">
        <v>28919</v>
      </c>
      <c r="AO6977" t="s">
        <v>28983</v>
      </c>
    </row>
    <row r="6978" spans="1:41" hidden="1" x14ac:dyDescent="0.25">
      <c r="A6978" t="s">
        <v>28984</v>
      </c>
      <c r="B6978" t="s">
        <v>28985</v>
      </c>
      <c r="C6978" s="1" t="str">
        <f t="shared" si="440"/>
        <v>21:1079</v>
      </c>
      <c r="D6978" s="1" t="str">
        <f t="shared" si="441"/>
        <v>21:0155</v>
      </c>
      <c r="E6978" t="s">
        <v>28986</v>
      </c>
      <c r="F6978" t="s">
        <v>28987</v>
      </c>
      <c r="H6978">
        <v>49.3805622</v>
      </c>
      <c r="I6978">
        <v>-121.27085580000001</v>
      </c>
      <c r="J6978" s="1" t="str">
        <f t="shared" ref="J6978:J7041" si="442">HYPERLINK("http://geochem.nrcan.gc.ca/cdogs/content/kwd/kwd020030_e.htm", "NGR bulk stream sediment")</f>
        <v>NGR bulk stream sediment</v>
      </c>
      <c r="K6978" s="1" t="str">
        <f t="shared" ref="K6978:K7041" si="443">HYPERLINK("http://geochem.nrcan.gc.ca/cdogs/content/kwd/kwd080006_e.htm", "&lt;177 micron (NGR)")</f>
        <v>&lt;177 micron (NGR)</v>
      </c>
      <c r="L6978">
        <v>3</v>
      </c>
      <c r="M6978" t="s">
        <v>233</v>
      </c>
      <c r="N6978">
        <v>51</v>
      </c>
      <c r="O6978" t="s">
        <v>76</v>
      </c>
      <c r="P6978" t="s">
        <v>47</v>
      </c>
      <c r="Q6978" t="s">
        <v>2563</v>
      </c>
      <c r="R6978" t="s">
        <v>55</v>
      </c>
      <c r="S6978" t="s">
        <v>258</v>
      </c>
      <c r="T6978" t="s">
        <v>90</v>
      </c>
      <c r="U6978" t="s">
        <v>425</v>
      </c>
      <c r="V6978" t="s">
        <v>103</v>
      </c>
      <c r="W6978" t="s">
        <v>128</v>
      </c>
      <c r="X6978" t="s">
        <v>73</v>
      </c>
      <c r="Y6978" t="s">
        <v>99</v>
      </c>
      <c r="Z6978" t="s">
        <v>53</v>
      </c>
      <c r="AA6978" t="s">
        <v>46</v>
      </c>
      <c r="AB6978" t="s">
        <v>235</v>
      </c>
      <c r="AC6978" t="s">
        <v>425</v>
      </c>
      <c r="AD6978" t="s">
        <v>77</v>
      </c>
      <c r="AE6978" t="s">
        <v>235</v>
      </c>
      <c r="AF6978" t="s">
        <v>175</v>
      </c>
      <c r="AG6978" t="s">
        <v>336</v>
      </c>
      <c r="AH6978" t="s">
        <v>62</v>
      </c>
      <c r="AI6978" t="s">
        <v>198</v>
      </c>
      <c r="AJ6978" t="s">
        <v>51</v>
      </c>
      <c r="AK6978" t="s">
        <v>164</v>
      </c>
      <c r="AL6978" t="s">
        <v>47</v>
      </c>
      <c r="AM6978" t="s">
        <v>103</v>
      </c>
      <c r="AN6978" t="s">
        <v>28919</v>
      </c>
      <c r="AO6978" t="s">
        <v>28988</v>
      </c>
    </row>
    <row r="6979" spans="1:41" hidden="1" x14ac:dyDescent="0.25">
      <c r="A6979" t="s">
        <v>28989</v>
      </c>
      <c r="B6979" t="s">
        <v>28990</v>
      </c>
      <c r="C6979" s="1" t="str">
        <f t="shared" si="440"/>
        <v>21:1079</v>
      </c>
      <c r="D6979" s="1" t="str">
        <f t="shared" si="441"/>
        <v>21:0155</v>
      </c>
      <c r="E6979" t="s">
        <v>28991</v>
      </c>
      <c r="F6979" t="s">
        <v>28992</v>
      </c>
      <c r="H6979">
        <v>49.386203000000002</v>
      </c>
      <c r="I6979">
        <v>-121.28719409999999</v>
      </c>
      <c r="J6979" s="1" t="str">
        <f t="shared" si="442"/>
        <v>NGR bulk stream sediment</v>
      </c>
      <c r="K6979" s="1" t="str">
        <f t="shared" si="443"/>
        <v>&lt;177 micron (NGR)</v>
      </c>
      <c r="L6979">
        <v>3</v>
      </c>
      <c r="M6979" t="s">
        <v>248</v>
      </c>
      <c r="N6979">
        <v>52</v>
      </c>
      <c r="O6979" t="s">
        <v>127</v>
      </c>
      <c r="P6979" t="s">
        <v>47</v>
      </c>
      <c r="Q6979" t="s">
        <v>74</v>
      </c>
      <c r="R6979" t="s">
        <v>266</v>
      </c>
      <c r="S6979" t="s">
        <v>482</v>
      </c>
      <c r="T6979" t="s">
        <v>49</v>
      </c>
      <c r="U6979" t="s">
        <v>431</v>
      </c>
      <c r="V6979" t="s">
        <v>51</v>
      </c>
      <c r="W6979" t="s">
        <v>392</v>
      </c>
      <c r="X6979" t="s">
        <v>51</v>
      </c>
      <c r="Y6979" t="s">
        <v>187</v>
      </c>
      <c r="Z6979" t="s">
        <v>62</v>
      </c>
      <c r="AA6979" t="s">
        <v>51</v>
      </c>
      <c r="AB6979" t="s">
        <v>110</v>
      </c>
      <c r="AC6979" t="s">
        <v>58</v>
      </c>
      <c r="AD6979" t="s">
        <v>131</v>
      </c>
      <c r="AE6979" t="s">
        <v>235</v>
      </c>
      <c r="AF6979" t="s">
        <v>82</v>
      </c>
      <c r="AG6979" t="s">
        <v>96</v>
      </c>
      <c r="AH6979" t="s">
        <v>101</v>
      </c>
      <c r="AI6979" t="s">
        <v>54</v>
      </c>
      <c r="AJ6979" t="s">
        <v>143</v>
      </c>
      <c r="AK6979" t="s">
        <v>437</v>
      </c>
      <c r="AL6979" t="s">
        <v>47</v>
      </c>
      <c r="AM6979" t="s">
        <v>51</v>
      </c>
      <c r="AN6979" t="s">
        <v>28919</v>
      </c>
      <c r="AO6979" t="s">
        <v>28993</v>
      </c>
    </row>
    <row r="6980" spans="1:41" hidden="1" x14ac:dyDescent="0.25">
      <c r="A6980" t="s">
        <v>28994</v>
      </c>
      <c r="B6980" t="s">
        <v>28995</v>
      </c>
      <c r="C6980" s="1" t="str">
        <f t="shared" si="440"/>
        <v>21:1079</v>
      </c>
      <c r="D6980" s="1" t="str">
        <f t="shared" si="441"/>
        <v>21:0155</v>
      </c>
      <c r="E6980" t="s">
        <v>28996</v>
      </c>
      <c r="F6980" t="s">
        <v>28997</v>
      </c>
      <c r="H6980">
        <v>49.382931200000002</v>
      </c>
      <c r="I6980">
        <v>-121.3093549</v>
      </c>
      <c r="J6980" s="1" t="str">
        <f t="shared" si="442"/>
        <v>NGR bulk stream sediment</v>
      </c>
      <c r="K6980" s="1" t="str">
        <f t="shared" si="443"/>
        <v>&lt;177 micron (NGR)</v>
      </c>
      <c r="L6980">
        <v>3</v>
      </c>
      <c r="M6980" t="s">
        <v>256</v>
      </c>
      <c r="N6980">
        <v>53</v>
      </c>
      <c r="O6980" t="s">
        <v>85</v>
      </c>
      <c r="P6980" t="s">
        <v>122</v>
      </c>
      <c r="Q6980" t="s">
        <v>48</v>
      </c>
      <c r="R6980" t="s">
        <v>53</v>
      </c>
      <c r="S6980" t="s">
        <v>306</v>
      </c>
      <c r="T6980" t="s">
        <v>175</v>
      </c>
      <c r="U6980" t="s">
        <v>372</v>
      </c>
      <c r="V6980" t="s">
        <v>47</v>
      </c>
      <c r="W6980" t="s">
        <v>102</v>
      </c>
      <c r="X6980" t="s">
        <v>103</v>
      </c>
      <c r="Y6980" t="s">
        <v>127</v>
      </c>
      <c r="Z6980" t="s">
        <v>84</v>
      </c>
      <c r="AA6980" t="s">
        <v>46</v>
      </c>
      <c r="AB6980" t="s">
        <v>235</v>
      </c>
      <c r="AC6980" t="s">
        <v>226</v>
      </c>
      <c r="AD6980" t="s">
        <v>131</v>
      </c>
      <c r="AE6980" t="s">
        <v>87</v>
      </c>
      <c r="AF6980" t="s">
        <v>267</v>
      </c>
      <c r="AG6980" t="s">
        <v>455</v>
      </c>
      <c r="AH6980" t="s">
        <v>62</v>
      </c>
      <c r="AI6980" t="s">
        <v>57</v>
      </c>
      <c r="AJ6980" t="s">
        <v>79</v>
      </c>
      <c r="AK6980" t="s">
        <v>47</v>
      </c>
      <c r="AL6980" t="s">
        <v>47</v>
      </c>
      <c r="AM6980" t="s">
        <v>47</v>
      </c>
      <c r="AN6980" t="s">
        <v>28919</v>
      </c>
      <c r="AO6980" t="s">
        <v>28998</v>
      </c>
    </row>
    <row r="6981" spans="1:41" hidden="1" x14ac:dyDescent="0.25">
      <c r="A6981" t="s">
        <v>28999</v>
      </c>
      <c r="B6981" t="s">
        <v>29000</v>
      </c>
      <c r="C6981" s="1" t="str">
        <f t="shared" si="440"/>
        <v>21:1079</v>
      </c>
      <c r="D6981" s="1" t="str">
        <f t="shared" si="441"/>
        <v>21:0155</v>
      </c>
      <c r="E6981" t="s">
        <v>29001</v>
      </c>
      <c r="F6981" t="s">
        <v>29002</v>
      </c>
      <c r="H6981">
        <v>49.324295399999997</v>
      </c>
      <c r="I6981">
        <v>-121.9870878</v>
      </c>
      <c r="J6981" s="1" t="str">
        <f t="shared" si="442"/>
        <v>NGR bulk stream sediment</v>
      </c>
      <c r="K6981" s="1" t="str">
        <f t="shared" si="443"/>
        <v>&lt;177 micron (NGR)</v>
      </c>
      <c r="L6981">
        <v>3</v>
      </c>
      <c r="M6981" t="s">
        <v>265</v>
      </c>
      <c r="N6981">
        <v>54</v>
      </c>
      <c r="O6981" t="s">
        <v>3546</v>
      </c>
      <c r="P6981" t="s">
        <v>3546</v>
      </c>
      <c r="Q6981" t="s">
        <v>3546</v>
      </c>
      <c r="R6981" t="s">
        <v>3546</v>
      </c>
      <c r="S6981" t="s">
        <v>3546</v>
      </c>
      <c r="T6981" t="s">
        <v>3546</v>
      </c>
      <c r="U6981" t="s">
        <v>3546</v>
      </c>
      <c r="V6981" t="s">
        <v>3546</v>
      </c>
      <c r="W6981" t="s">
        <v>3546</v>
      </c>
      <c r="X6981" t="s">
        <v>3546</v>
      </c>
      <c r="Y6981" t="s">
        <v>3546</v>
      </c>
      <c r="Z6981" t="s">
        <v>3546</v>
      </c>
      <c r="AA6981" t="s">
        <v>3546</v>
      </c>
      <c r="AB6981" t="s">
        <v>3546</v>
      </c>
      <c r="AC6981" t="s">
        <v>3546</v>
      </c>
      <c r="AD6981" t="s">
        <v>3546</v>
      </c>
      <c r="AE6981" t="s">
        <v>3546</v>
      </c>
      <c r="AF6981" t="s">
        <v>3546</v>
      </c>
      <c r="AG6981" t="s">
        <v>3546</v>
      </c>
      <c r="AH6981" t="s">
        <v>3546</v>
      </c>
      <c r="AI6981" t="s">
        <v>3546</v>
      </c>
      <c r="AJ6981" t="s">
        <v>3546</v>
      </c>
      <c r="AK6981" t="s">
        <v>3546</v>
      </c>
      <c r="AL6981" t="s">
        <v>3546</v>
      </c>
      <c r="AM6981" t="s">
        <v>3546</v>
      </c>
      <c r="AN6981" t="s">
        <v>3546</v>
      </c>
      <c r="AO6981" t="s">
        <v>3546</v>
      </c>
    </row>
    <row r="6982" spans="1:41" hidden="1" x14ac:dyDescent="0.25">
      <c r="A6982" t="s">
        <v>29003</v>
      </c>
      <c r="B6982" t="s">
        <v>29004</v>
      </c>
      <c r="C6982" s="1" t="str">
        <f t="shared" si="440"/>
        <v>21:1079</v>
      </c>
      <c r="D6982" s="1" t="str">
        <f t="shared" si="441"/>
        <v>21:0155</v>
      </c>
      <c r="E6982" t="s">
        <v>29005</v>
      </c>
      <c r="F6982" t="s">
        <v>29006</v>
      </c>
      <c r="H6982">
        <v>49.313368599999997</v>
      </c>
      <c r="I6982">
        <v>-121.9721773</v>
      </c>
      <c r="J6982" s="1" t="str">
        <f t="shared" si="442"/>
        <v>NGR bulk stream sediment</v>
      </c>
      <c r="K6982" s="1" t="str">
        <f t="shared" si="443"/>
        <v>&lt;177 micron (NGR)</v>
      </c>
      <c r="L6982">
        <v>4</v>
      </c>
      <c r="M6982" t="s">
        <v>45</v>
      </c>
      <c r="N6982">
        <v>55</v>
      </c>
      <c r="O6982" t="s">
        <v>374</v>
      </c>
      <c r="P6982" t="s">
        <v>47</v>
      </c>
      <c r="Q6982" t="s">
        <v>673</v>
      </c>
      <c r="R6982" t="s">
        <v>371</v>
      </c>
      <c r="S6982" t="s">
        <v>225</v>
      </c>
      <c r="T6982" t="s">
        <v>267</v>
      </c>
      <c r="U6982" t="s">
        <v>217</v>
      </c>
      <c r="V6982" t="s">
        <v>53</v>
      </c>
      <c r="W6982" t="s">
        <v>111</v>
      </c>
      <c r="X6982" t="s">
        <v>52</v>
      </c>
      <c r="Y6982" t="s">
        <v>85</v>
      </c>
      <c r="Z6982" t="s">
        <v>46</v>
      </c>
      <c r="AA6982" t="s">
        <v>46</v>
      </c>
      <c r="AB6982" t="s">
        <v>63</v>
      </c>
      <c r="AC6982" t="s">
        <v>267</v>
      </c>
      <c r="AD6982" t="s">
        <v>127</v>
      </c>
      <c r="AE6982" t="s">
        <v>84</v>
      </c>
      <c r="AF6982" t="s">
        <v>321</v>
      </c>
      <c r="AG6982" t="s">
        <v>151</v>
      </c>
      <c r="AH6982" t="s">
        <v>62</v>
      </c>
      <c r="AI6982" t="s">
        <v>198</v>
      </c>
      <c r="AJ6982" t="s">
        <v>101</v>
      </c>
      <c r="AK6982" t="s">
        <v>125</v>
      </c>
      <c r="AL6982" t="s">
        <v>47</v>
      </c>
      <c r="AM6982" t="s">
        <v>103</v>
      </c>
      <c r="AN6982" t="s">
        <v>345</v>
      </c>
      <c r="AO6982" t="s">
        <v>6646</v>
      </c>
    </row>
    <row r="6983" spans="1:41" hidden="1" x14ac:dyDescent="0.25">
      <c r="A6983" t="s">
        <v>29007</v>
      </c>
      <c r="B6983" t="s">
        <v>29008</v>
      </c>
      <c r="C6983" s="1" t="str">
        <f t="shared" si="440"/>
        <v>21:1079</v>
      </c>
      <c r="D6983" s="1" t="str">
        <f t="shared" si="441"/>
        <v>21:0155</v>
      </c>
      <c r="E6983" t="s">
        <v>29009</v>
      </c>
      <c r="F6983" t="s">
        <v>29010</v>
      </c>
      <c r="H6983">
        <v>49.293532599999999</v>
      </c>
      <c r="I6983">
        <v>-121.9670886</v>
      </c>
      <c r="J6983" s="1" t="str">
        <f t="shared" si="442"/>
        <v>NGR bulk stream sediment</v>
      </c>
      <c r="K6983" s="1" t="str">
        <f t="shared" si="443"/>
        <v>&lt;177 micron (NGR)</v>
      </c>
      <c r="L6983">
        <v>4</v>
      </c>
      <c r="M6983" t="s">
        <v>71</v>
      </c>
      <c r="N6983">
        <v>56</v>
      </c>
      <c r="O6983" t="s">
        <v>224</v>
      </c>
      <c r="P6983" t="s">
        <v>47</v>
      </c>
      <c r="Q6983" t="s">
        <v>725</v>
      </c>
      <c r="R6983" t="s">
        <v>78</v>
      </c>
      <c r="S6983" t="s">
        <v>190</v>
      </c>
      <c r="T6983" t="s">
        <v>51</v>
      </c>
      <c r="U6983" t="s">
        <v>98</v>
      </c>
      <c r="V6983" t="s">
        <v>198</v>
      </c>
      <c r="W6983" t="s">
        <v>73</v>
      </c>
      <c r="X6983" t="s">
        <v>137</v>
      </c>
      <c r="Y6983" t="s">
        <v>217</v>
      </c>
      <c r="Z6983" t="s">
        <v>87</v>
      </c>
      <c r="AA6983" t="s">
        <v>122</v>
      </c>
      <c r="AB6983" t="s">
        <v>79</v>
      </c>
      <c r="AC6983" t="s">
        <v>58</v>
      </c>
      <c r="AD6983" t="s">
        <v>98</v>
      </c>
      <c r="AE6983" t="s">
        <v>62</v>
      </c>
      <c r="AF6983" t="s">
        <v>1964</v>
      </c>
      <c r="AG6983" t="s">
        <v>266</v>
      </c>
      <c r="AH6983" t="s">
        <v>62</v>
      </c>
      <c r="AI6983" t="s">
        <v>46</v>
      </c>
      <c r="AJ6983" t="s">
        <v>139</v>
      </c>
      <c r="AK6983" t="s">
        <v>81</v>
      </c>
      <c r="AL6983" t="s">
        <v>47</v>
      </c>
      <c r="AM6983" t="s">
        <v>73</v>
      </c>
      <c r="AN6983" t="s">
        <v>313</v>
      </c>
      <c r="AO6983" t="s">
        <v>1225</v>
      </c>
    </row>
    <row r="6984" spans="1:41" hidden="1" x14ac:dyDescent="0.25">
      <c r="A6984" t="s">
        <v>29011</v>
      </c>
      <c r="B6984" t="s">
        <v>29012</v>
      </c>
      <c r="C6984" s="1" t="str">
        <f t="shared" si="440"/>
        <v>21:1079</v>
      </c>
      <c r="D6984" s="1" t="str">
        <f t="shared" si="441"/>
        <v>21:0155</v>
      </c>
      <c r="E6984" t="s">
        <v>29013</v>
      </c>
      <c r="F6984" t="s">
        <v>29014</v>
      </c>
      <c r="H6984">
        <v>49.270184700000001</v>
      </c>
      <c r="I6984">
        <v>-121.9717002</v>
      </c>
      <c r="J6984" s="1" t="str">
        <f t="shared" si="442"/>
        <v>NGR bulk stream sediment</v>
      </c>
      <c r="K6984" s="1" t="str">
        <f t="shared" si="443"/>
        <v>&lt;177 micron (NGR)</v>
      </c>
      <c r="L6984">
        <v>4</v>
      </c>
      <c r="M6984" t="s">
        <v>95</v>
      </c>
      <c r="N6984">
        <v>57</v>
      </c>
      <c r="O6984" t="s">
        <v>412</v>
      </c>
      <c r="P6984" t="s">
        <v>47</v>
      </c>
      <c r="Q6984" t="s">
        <v>65</v>
      </c>
      <c r="R6984" t="s">
        <v>63</v>
      </c>
      <c r="S6984" t="s">
        <v>175</v>
      </c>
      <c r="T6984" t="s">
        <v>267</v>
      </c>
      <c r="U6984" t="s">
        <v>137</v>
      </c>
      <c r="V6984" t="s">
        <v>62</v>
      </c>
      <c r="W6984" t="s">
        <v>292</v>
      </c>
      <c r="X6984" t="s">
        <v>122</v>
      </c>
      <c r="Y6984" t="s">
        <v>58</v>
      </c>
      <c r="Z6984" t="s">
        <v>46</v>
      </c>
      <c r="AA6984" t="s">
        <v>47</v>
      </c>
      <c r="AB6984" t="s">
        <v>79</v>
      </c>
      <c r="AC6984" t="s">
        <v>58</v>
      </c>
      <c r="AD6984" t="s">
        <v>330</v>
      </c>
      <c r="AE6984" t="s">
        <v>56</v>
      </c>
      <c r="AF6984" t="s">
        <v>5604</v>
      </c>
      <c r="AG6984" t="s">
        <v>123</v>
      </c>
      <c r="AH6984" t="s">
        <v>62</v>
      </c>
      <c r="AI6984" t="s">
        <v>198</v>
      </c>
      <c r="AJ6984" t="s">
        <v>149</v>
      </c>
      <c r="AK6984" t="s">
        <v>57</v>
      </c>
      <c r="AL6984" t="s">
        <v>47</v>
      </c>
      <c r="AM6984" t="s">
        <v>51</v>
      </c>
      <c r="AN6984" t="s">
        <v>65</v>
      </c>
      <c r="AO6984" t="s">
        <v>11860</v>
      </c>
    </row>
    <row r="6985" spans="1:41" hidden="1" x14ac:dyDescent="0.25">
      <c r="A6985" t="s">
        <v>29015</v>
      </c>
      <c r="B6985" t="s">
        <v>29016</v>
      </c>
      <c r="C6985" s="1" t="str">
        <f t="shared" si="440"/>
        <v>21:1079</v>
      </c>
      <c r="D6985" s="1" t="str">
        <f t="shared" si="441"/>
        <v>21:0155</v>
      </c>
      <c r="E6985" t="s">
        <v>29017</v>
      </c>
      <c r="F6985" t="s">
        <v>29018</v>
      </c>
      <c r="H6985">
        <v>49.406196899999998</v>
      </c>
      <c r="I6985">
        <v>-121.9922966</v>
      </c>
      <c r="J6985" s="1" t="str">
        <f t="shared" si="442"/>
        <v>NGR bulk stream sediment</v>
      </c>
      <c r="K6985" s="1" t="str">
        <f t="shared" si="443"/>
        <v>&lt;177 micron (NGR)</v>
      </c>
      <c r="L6985">
        <v>4</v>
      </c>
      <c r="M6985" t="s">
        <v>117</v>
      </c>
      <c r="N6985">
        <v>58</v>
      </c>
      <c r="O6985" t="s">
        <v>58</v>
      </c>
      <c r="P6985" t="s">
        <v>47</v>
      </c>
      <c r="Q6985" t="s">
        <v>215</v>
      </c>
      <c r="R6985" t="s">
        <v>591</v>
      </c>
      <c r="S6985" t="s">
        <v>124</v>
      </c>
      <c r="T6985" t="s">
        <v>108</v>
      </c>
      <c r="U6985" t="s">
        <v>217</v>
      </c>
      <c r="V6985" t="s">
        <v>53</v>
      </c>
      <c r="W6985" t="s">
        <v>200</v>
      </c>
      <c r="X6985" t="s">
        <v>122</v>
      </c>
      <c r="Y6985" t="s">
        <v>209</v>
      </c>
      <c r="Z6985" t="s">
        <v>198</v>
      </c>
      <c r="AA6985" t="s">
        <v>122</v>
      </c>
      <c r="AB6985" t="s">
        <v>173</v>
      </c>
      <c r="AC6985" t="s">
        <v>58</v>
      </c>
      <c r="AD6985" t="s">
        <v>50</v>
      </c>
      <c r="AE6985" t="s">
        <v>87</v>
      </c>
      <c r="AF6985" t="s">
        <v>209</v>
      </c>
      <c r="AG6985" t="s">
        <v>493</v>
      </c>
      <c r="AH6985" t="s">
        <v>62</v>
      </c>
      <c r="AI6985" t="s">
        <v>53</v>
      </c>
      <c r="AJ6985" t="s">
        <v>63</v>
      </c>
      <c r="AK6985" t="s">
        <v>87</v>
      </c>
      <c r="AL6985" t="s">
        <v>47</v>
      </c>
      <c r="AM6985" t="s">
        <v>103</v>
      </c>
      <c r="AN6985" t="s">
        <v>65</v>
      </c>
      <c r="AO6985" t="s">
        <v>697</v>
      </c>
    </row>
    <row r="6986" spans="1:41" hidden="1" x14ac:dyDescent="0.25">
      <c r="A6986" t="s">
        <v>29019</v>
      </c>
      <c r="B6986" t="s">
        <v>29020</v>
      </c>
      <c r="C6986" s="1" t="str">
        <f t="shared" si="440"/>
        <v>21:1079</v>
      </c>
      <c r="D6986" s="1" t="str">
        <f t="shared" si="441"/>
        <v>21:0155</v>
      </c>
      <c r="E6986" t="s">
        <v>29021</v>
      </c>
      <c r="F6986" t="s">
        <v>29022</v>
      </c>
      <c r="H6986">
        <v>49.3593586</v>
      </c>
      <c r="I6986">
        <v>-121.98499080000001</v>
      </c>
      <c r="J6986" s="1" t="str">
        <f t="shared" si="442"/>
        <v>NGR bulk stream sediment</v>
      </c>
      <c r="K6986" s="1" t="str">
        <f t="shared" si="443"/>
        <v>&lt;177 micron (NGR)</v>
      </c>
      <c r="L6986">
        <v>4</v>
      </c>
      <c r="M6986" t="s">
        <v>136</v>
      </c>
      <c r="N6986">
        <v>59</v>
      </c>
      <c r="O6986" t="s">
        <v>55</v>
      </c>
      <c r="P6986" t="s">
        <v>47</v>
      </c>
      <c r="Q6986" t="s">
        <v>487</v>
      </c>
      <c r="R6986" t="s">
        <v>78</v>
      </c>
      <c r="S6986" t="s">
        <v>144</v>
      </c>
      <c r="T6986" t="s">
        <v>175</v>
      </c>
      <c r="U6986" t="s">
        <v>59</v>
      </c>
      <c r="V6986" t="s">
        <v>53</v>
      </c>
      <c r="W6986" t="s">
        <v>188</v>
      </c>
      <c r="X6986" t="s">
        <v>103</v>
      </c>
      <c r="Y6986" t="s">
        <v>90</v>
      </c>
      <c r="Z6986" t="s">
        <v>87</v>
      </c>
      <c r="AA6986" t="s">
        <v>209</v>
      </c>
      <c r="AB6986" t="s">
        <v>61</v>
      </c>
      <c r="AC6986" t="s">
        <v>127</v>
      </c>
      <c r="AD6986" t="s">
        <v>475</v>
      </c>
      <c r="AE6986" t="s">
        <v>56</v>
      </c>
      <c r="AF6986" t="s">
        <v>627</v>
      </c>
      <c r="AG6986" t="s">
        <v>365</v>
      </c>
      <c r="AH6986" t="s">
        <v>62</v>
      </c>
      <c r="AI6986" t="s">
        <v>149</v>
      </c>
      <c r="AJ6986" t="s">
        <v>101</v>
      </c>
      <c r="AK6986" t="s">
        <v>87</v>
      </c>
      <c r="AL6986" t="s">
        <v>47</v>
      </c>
      <c r="AM6986" t="s">
        <v>73</v>
      </c>
      <c r="AN6986" t="s">
        <v>1121</v>
      </c>
      <c r="AO6986" t="s">
        <v>3633</v>
      </c>
    </row>
    <row r="6987" spans="1:41" hidden="1" x14ac:dyDescent="0.25">
      <c r="A6987" t="s">
        <v>29023</v>
      </c>
      <c r="B6987" t="s">
        <v>29024</v>
      </c>
      <c r="C6987" s="1" t="str">
        <f t="shared" si="440"/>
        <v>21:1079</v>
      </c>
      <c r="D6987" s="1" t="str">
        <f t="shared" si="441"/>
        <v>21:0155</v>
      </c>
      <c r="E6987" t="s">
        <v>29025</v>
      </c>
      <c r="F6987" t="s">
        <v>29026</v>
      </c>
      <c r="H6987">
        <v>49.346706900000001</v>
      </c>
      <c r="I6987">
        <v>-121.97836700000001</v>
      </c>
      <c r="J6987" s="1" t="str">
        <f t="shared" si="442"/>
        <v>NGR bulk stream sediment</v>
      </c>
      <c r="K6987" s="1" t="str">
        <f t="shared" si="443"/>
        <v>&lt;177 micron (NGR)</v>
      </c>
      <c r="L6987">
        <v>4</v>
      </c>
      <c r="M6987" t="s">
        <v>157</v>
      </c>
      <c r="N6987">
        <v>60</v>
      </c>
      <c r="O6987" t="s">
        <v>148</v>
      </c>
      <c r="P6987" t="s">
        <v>47</v>
      </c>
      <c r="Q6987" t="s">
        <v>294</v>
      </c>
      <c r="R6987" t="s">
        <v>145</v>
      </c>
      <c r="S6987" t="s">
        <v>80</v>
      </c>
      <c r="T6987" t="s">
        <v>137</v>
      </c>
      <c r="U6987" t="s">
        <v>131</v>
      </c>
      <c r="V6987" t="s">
        <v>110</v>
      </c>
      <c r="W6987" t="s">
        <v>164</v>
      </c>
      <c r="X6987" t="s">
        <v>122</v>
      </c>
      <c r="Y6987" t="s">
        <v>267</v>
      </c>
      <c r="Z6987" t="s">
        <v>198</v>
      </c>
      <c r="AA6987" t="s">
        <v>103</v>
      </c>
      <c r="AB6987" t="s">
        <v>81</v>
      </c>
      <c r="AC6987" t="s">
        <v>58</v>
      </c>
      <c r="AD6987" t="s">
        <v>66</v>
      </c>
      <c r="AE6987" t="s">
        <v>53</v>
      </c>
      <c r="AF6987" t="s">
        <v>127</v>
      </c>
      <c r="AG6987" t="s">
        <v>228</v>
      </c>
      <c r="AH6987" t="s">
        <v>62</v>
      </c>
      <c r="AI6987" t="s">
        <v>62</v>
      </c>
      <c r="AJ6987" t="s">
        <v>235</v>
      </c>
      <c r="AK6987" t="s">
        <v>149</v>
      </c>
      <c r="AL6987" t="s">
        <v>47</v>
      </c>
      <c r="AM6987" t="s">
        <v>103</v>
      </c>
      <c r="AN6987" t="s">
        <v>65</v>
      </c>
      <c r="AO6987" t="s">
        <v>2274</v>
      </c>
    </row>
    <row r="6988" spans="1:41" hidden="1" x14ac:dyDescent="0.25">
      <c r="A6988" t="s">
        <v>29027</v>
      </c>
      <c r="B6988" t="s">
        <v>29028</v>
      </c>
      <c r="C6988" s="1" t="str">
        <f t="shared" si="440"/>
        <v>21:1079</v>
      </c>
      <c r="D6988" s="1" t="str">
        <f t="shared" si="441"/>
        <v>21:0155</v>
      </c>
      <c r="E6988" t="s">
        <v>29029</v>
      </c>
      <c r="F6988" t="s">
        <v>29030</v>
      </c>
      <c r="H6988">
        <v>49.335779700000003</v>
      </c>
      <c r="I6988">
        <v>-121.9634516</v>
      </c>
      <c r="J6988" s="1" t="str">
        <f t="shared" si="442"/>
        <v>NGR bulk stream sediment</v>
      </c>
      <c r="K6988" s="1" t="str">
        <f t="shared" si="443"/>
        <v>&lt;177 micron (NGR)</v>
      </c>
      <c r="L6988">
        <v>4</v>
      </c>
      <c r="M6988" t="s">
        <v>170</v>
      </c>
      <c r="N6988">
        <v>61</v>
      </c>
      <c r="O6988" t="s">
        <v>175</v>
      </c>
      <c r="P6988" t="s">
        <v>52</v>
      </c>
      <c r="Q6988" t="s">
        <v>780</v>
      </c>
      <c r="R6988" t="s">
        <v>357</v>
      </c>
      <c r="S6988" t="s">
        <v>112</v>
      </c>
      <c r="T6988" t="s">
        <v>267</v>
      </c>
      <c r="U6988" t="s">
        <v>226</v>
      </c>
      <c r="V6988" t="s">
        <v>101</v>
      </c>
      <c r="W6988" t="s">
        <v>158</v>
      </c>
      <c r="X6988" t="s">
        <v>122</v>
      </c>
      <c r="Y6988" t="s">
        <v>85</v>
      </c>
      <c r="Z6988" t="s">
        <v>53</v>
      </c>
      <c r="AA6988" t="s">
        <v>52</v>
      </c>
      <c r="AB6988" t="s">
        <v>81</v>
      </c>
      <c r="AC6988" t="s">
        <v>58</v>
      </c>
      <c r="AD6988" t="s">
        <v>49</v>
      </c>
      <c r="AE6988" t="s">
        <v>199</v>
      </c>
      <c r="AF6988" t="s">
        <v>633</v>
      </c>
      <c r="AG6988" t="s">
        <v>60</v>
      </c>
      <c r="AH6988" t="s">
        <v>62</v>
      </c>
      <c r="AI6988" t="s">
        <v>62</v>
      </c>
      <c r="AJ6988" t="s">
        <v>185</v>
      </c>
      <c r="AK6988" t="s">
        <v>54</v>
      </c>
      <c r="AL6988" t="s">
        <v>47</v>
      </c>
      <c r="AM6988" t="s">
        <v>103</v>
      </c>
      <c r="AN6988" t="s">
        <v>65</v>
      </c>
      <c r="AO6988" t="s">
        <v>1981</v>
      </c>
    </row>
    <row r="6989" spans="1:41" hidden="1" x14ac:dyDescent="0.25">
      <c r="A6989" t="s">
        <v>29031</v>
      </c>
      <c r="B6989" t="s">
        <v>29032</v>
      </c>
      <c r="C6989" s="1" t="str">
        <f t="shared" si="440"/>
        <v>21:1079</v>
      </c>
      <c r="D6989" s="1" t="str">
        <f t="shared" si="441"/>
        <v>21:0155</v>
      </c>
      <c r="E6989" t="s">
        <v>29033</v>
      </c>
      <c r="F6989" t="s">
        <v>29034</v>
      </c>
      <c r="H6989">
        <v>49.364154499999998</v>
      </c>
      <c r="I6989">
        <v>-121.9187817</v>
      </c>
      <c r="J6989" s="1" t="str">
        <f t="shared" si="442"/>
        <v>NGR bulk stream sediment</v>
      </c>
      <c r="K6989" s="1" t="str">
        <f t="shared" si="443"/>
        <v>&lt;177 micron (NGR)</v>
      </c>
      <c r="L6989">
        <v>4</v>
      </c>
      <c r="M6989" t="s">
        <v>180</v>
      </c>
      <c r="N6989">
        <v>62</v>
      </c>
      <c r="O6989" t="s">
        <v>85</v>
      </c>
      <c r="P6989" t="s">
        <v>122</v>
      </c>
      <c r="Q6989" t="s">
        <v>780</v>
      </c>
      <c r="R6989" t="s">
        <v>109</v>
      </c>
      <c r="S6989" t="s">
        <v>80</v>
      </c>
      <c r="T6989" t="s">
        <v>137</v>
      </c>
      <c r="U6989" t="s">
        <v>98</v>
      </c>
      <c r="V6989" t="s">
        <v>54</v>
      </c>
      <c r="W6989" t="s">
        <v>151</v>
      </c>
      <c r="X6989" t="s">
        <v>122</v>
      </c>
      <c r="Y6989" t="s">
        <v>50</v>
      </c>
      <c r="Z6989" t="s">
        <v>54</v>
      </c>
      <c r="AA6989" t="s">
        <v>58</v>
      </c>
      <c r="AB6989" t="s">
        <v>130</v>
      </c>
      <c r="AC6989" t="s">
        <v>58</v>
      </c>
      <c r="AD6989" t="s">
        <v>50</v>
      </c>
      <c r="AE6989" t="s">
        <v>198</v>
      </c>
      <c r="AF6989" t="s">
        <v>66</v>
      </c>
      <c r="AG6989" t="s">
        <v>51</v>
      </c>
      <c r="AH6989" t="s">
        <v>62</v>
      </c>
      <c r="AI6989" t="s">
        <v>57</v>
      </c>
      <c r="AJ6989" t="s">
        <v>101</v>
      </c>
      <c r="AK6989" t="s">
        <v>185</v>
      </c>
      <c r="AL6989" t="s">
        <v>47</v>
      </c>
      <c r="AM6989" t="s">
        <v>51</v>
      </c>
      <c r="AN6989" t="s">
        <v>65</v>
      </c>
      <c r="AO6989" t="s">
        <v>972</v>
      </c>
    </row>
    <row r="6990" spans="1:41" hidden="1" x14ac:dyDescent="0.25">
      <c r="A6990" t="s">
        <v>29035</v>
      </c>
      <c r="B6990" t="s">
        <v>29036</v>
      </c>
      <c r="C6990" s="1" t="str">
        <f t="shared" si="440"/>
        <v>21:1079</v>
      </c>
      <c r="D6990" s="1" t="str">
        <f t="shared" si="441"/>
        <v>21:0155</v>
      </c>
      <c r="E6990" t="s">
        <v>29037</v>
      </c>
      <c r="F6990" t="s">
        <v>29038</v>
      </c>
      <c r="H6990">
        <v>49.340523599999997</v>
      </c>
      <c r="I6990">
        <v>-121.8931431</v>
      </c>
      <c r="J6990" s="1" t="str">
        <f t="shared" si="442"/>
        <v>NGR bulk stream sediment</v>
      </c>
      <c r="K6990" s="1" t="str">
        <f t="shared" si="443"/>
        <v>&lt;177 micron (NGR)</v>
      </c>
      <c r="L6990">
        <v>4</v>
      </c>
      <c r="M6990" t="s">
        <v>195</v>
      </c>
      <c r="N6990">
        <v>63</v>
      </c>
      <c r="O6990" t="s">
        <v>76</v>
      </c>
      <c r="P6990" t="s">
        <v>47</v>
      </c>
      <c r="Q6990" t="s">
        <v>725</v>
      </c>
      <c r="R6990" t="s">
        <v>200</v>
      </c>
      <c r="S6990" t="s">
        <v>112</v>
      </c>
      <c r="T6990" t="s">
        <v>137</v>
      </c>
      <c r="U6990" t="s">
        <v>934</v>
      </c>
      <c r="V6990" t="s">
        <v>54</v>
      </c>
      <c r="W6990" t="s">
        <v>493</v>
      </c>
      <c r="X6990" t="s">
        <v>103</v>
      </c>
      <c r="Y6990" t="s">
        <v>76</v>
      </c>
      <c r="Z6990" t="s">
        <v>57</v>
      </c>
      <c r="AA6990" t="s">
        <v>47</v>
      </c>
      <c r="AB6990" t="s">
        <v>78</v>
      </c>
      <c r="AC6990" t="s">
        <v>58</v>
      </c>
      <c r="AD6990" t="s">
        <v>175</v>
      </c>
      <c r="AE6990" t="s">
        <v>198</v>
      </c>
      <c r="AF6990" t="s">
        <v>66</v>
      </c>
      <c r="AG6990" t="s">
        <v>493</v>
      </c>
      <c r="AH6990" t="s">
        <v>62</v>
      </c>
      <c r="AI6990" t="s">
        <v>57</v>
      </c>
      <c r="AJ6990" t="s">
        <v>81</v>
      </c>
      <c r="AK6990" t="s">
        <v>185</v>
      </c>
      <c r="AL6990" t="s">
        <v>47</v>
      </c>
      <c r="AM6990" t="s">
        <v>122</v>
      </c>
      <c r="AN6990" t="s">
        <v>65</v>
      </c>
      <c r="AO6990" t="s">
        <v>4669</v>
      </c>
    </row>
    <row r="6991" spans="1:41" hidden="1" x14ac:dyDescent="0.25">
      <c r="A6991" t="s">
        <v>29039</v>
      </c>
      <c r="B6991" t="s">
        <v>29040</v>
      </c>
      <c r="C6991" s="1" t="str">
        <f t="shared" si="440"/>
        <v>21:1079</v>
      </c>
      <c r="D6991" s="1" t="str">
        <f t="shared" si="441"/>
        <v>21:0155</v>
      </c>
      <c r="E6991" t="s">
        <v>29041</v>
      </c>
      <c r="F6991" t="s">
        <v>29042</v>
      </c>
      <c r="H6991">
        <v>49.3189785</v>
      </c>
      <c r="I6991">
        <v>-121.8977544</v>
      </c>
      <c r="J6991" s="1" t="str">
        <f t="shared" si="442"/>
        <v>NGR bulk stream sediment</v>
      </c>
      <c r="K6991" s="1" t="str">
        <f t="shared" si="443"/>
        <v>&lt;177 micron (NGR)</v>
      </c>
      <c r="L6991">
        <v>4</v>
      </c>
      <c r="M6991" t="s">
        <v>205</v>
      </c>
      <c r="N6991">
        <v>64</v>
      </c>
      <c r="O6991" t="s">
        <v>55</v>
      </c>
      <c r="P6991" t="s">
        <v>47</v>
      </c>
      <c r="Q6991" t="s">
        <v>301</v>
      </c>
      <c r="R6991" t="s">
        <v>270</v>
      </c>
      <c r="S6991" t="s">
        <v>90</v>
      </c>
      <c r="T6991" t="s">
        <v>58</v>
      </c>
      <c r="U6991" t="s">
        <v>197</v>
      </c>
      <c r="V6991" t="s">
        <v>54</v>
      </c>
      <c r="W6991" t="s">
        <v>103</v>
      </c>
      <c r="X6991" t="s">
        <v>122</v>
      </c>
      <c r="Y6991" t="s">
        <v>85</v>
      </c>
      <c r="Z6991" t="s">
        <v>57</v>
      </c>
      <c r="AA6991" t="s">
        <v>46</v>
      </c>
      <c r="AB6991" t="s">
        <v>81</v>
      </c>
      <c r="AC6991" t="s">
        <v>58</v>
      </c>
      <c r="AD6991" t="s">
        <v>59</v>
      </c>
      <c r="AE6991" t="s">
        <v>62</v>
      </c>
      <c r="AF6991" t="s">
        <v>50</v>
      </c>
      <c r="AG6991" t="s">
        <v>164</v>
      </c>
      <c r="AH6991" t="s">
        <v>62</v>
      </c>
      <c r="AI6991" t="s">
        <v>53</v>
      </c>
      <c r="AJ6991" t="s">
        <v>235</v>
      </c>
      <c r="AK6991" t="s">
        <v>149</v>
      </c>
      <c r="AL6991" t="s">
        <v>47</v>
      </c>
      <c r="AM6991" t="s">
        <v>122</v>
      </c>
      <c r="AN6991" t="s">
        <v>65</v>
      </c>
      <c r="AO6991" t="s">
        <v>2720</v>
      </c>
    </row>
    <row r="6992" spans="1:41" hidden="1" x14ac:dyDescent="0.25">
      <c r="A6992" t="s">
        <v>29043</v>
      </c>
      <c r="B6992" t="s">
        <v>29044</v>
      </c>
      <c r="C6992" s="1" t="str">
        <f t="shared" ref="C6992:C7055" si="444">HYPERLINK("http://geochem.nrcan.gc.ca/cdogs/content/bdl/bdl211079_e.htm", "21:1079")</f>
        <v>21:1079</v>
      </c>
      <c r="D6992" s="1" t="str">
        <f t="shared" ref="D6992:D7055" si="445">HYPERLINK("http://geochem.nrcan.gc.ca/cdogs/content/svy/svy210155_e.htm", "21:0155")</f>
        <v>21:0155</v>
      </c>
      <c r="E6992" t="s">
        <v>29045</v>
      </c>
      <c r="F6992" t="s">
        <v>29046</v>
      </c>
      <c r="H6992">
        <v>49.406462300000001</v>
      </c>
      <c r="I6992">
        <v>-121.19963730000001</v>
      </c>
      <c r="J6992" s="1" t="str">
        <f t="shared" si="442"/>
        <v>NGR bulk stream sediment</v>
      </c>
      <c r="K6992" s="1" t="str">
        <f t="shared" si="443"/>
        <v>&lt;177 micron (NGR)</v>
      </c>
      <c r="L6992">
        <v>4</v>
      </c>
      <c r="M6992" t="s">
        <v>214</v>
      </c>
      <c r="N6992">
        <v>65</v>
      </c>
      <c r="O6992" t="s">
        <v>20241</v>
      </c>
      <c r="P6992" t="s">
        <v>51</v>
      </c>
      <c r="Q6992" t="s">
        <v>592</v>
      </c>
      <c r="R6992" t="s">
        <v>58</v>
      </c>
      <c r="S6992" t="s">
        <v>475</v>
      </c>
      <c r="T6992" t="s">
        <v>82</v>
      </c>
      <c r="U6992" t="s">
        <v>146</v>
      </c>
      <c r="V6992" t="s">
        <v>142</v>
      </c>
      <c r="W6992" t="s">
        <v>266</v>
      </c>
      <c r="X6992" t="s">
        <v>122</v>
      </c>
      <c r="Y6992" t="s">
        <v>76</v>
      </c>
      <c r="Z6992" t="s">
        <v>54</v>
      </c>
      <c r="AA6992" t="s">
        <v>122</v>
      </c>
      <c r="AB6992" t="s">
        <v>161</v>
      </c>
      <c r="AC6992" t="s">
        <v>225</v>
      </c>
      <c r="AD6992" t="s">
        <v>225</v>
      </c>
      <c r="AE6992" t="s">
        <v>111</v>
      </c>
      <c r="AF6992" t="s">
        <v>792</v>
      </c>
      <c r="AG6992" t="s">
        <v>51</v>
      </c>
      <c r="AH6992" t="s">
        <v>62</v>
      </c>
      <c r="AI6992" t="s">
        <v>54</v>
      </c>
      <c r="AJ6992" t="s">
        <v>125</v>
      </c>
      <c r="AK6992" t="s">
        <v>64</v>
      </c>
      <c r="AL6992" t="s">
        <v>47</v>
      </c>
      <c r="AM6992" t="s">
        <v>103</v>
      </c>
      <c r="AN6992" t="s">
        <v>65</v>
      </c>
      <c r="AO6992" t="s">
        <v>573</v>
      </c>
    </row>
    <row r="6993" spans="1:41" hidden="1" x14ac:dyDescent="0.25">
      <c r="A6993" t="s">
        <v>29047</v>
      </c>
      <c r="B6993" t="s">
        <v>29048</v>
      </c>
      <c r="C6993" s="1" t="str">
        <f t="shared" si="444"/>
        <v>21:1079</v>
      </c>
      <c r="D6993" s="1" t="str">
        <f t="shared" si="445"/>
        <v>21:0155</v>
      </c>
      <c r="E6993" t="s">
        <v>29049</v>
      </c>
      <c r="F6993" t="s">
        <v>29050</v>
      </c>
      <c r="H6993">
        <v>49.415000599999999</v>
      </c>
      <c r="I6993">
        <v>-121.2282804</v>
      </c>
      <c r="J6993" s="1" t="str">
        <f t="shared" si="442"/>
        <v>NGR bulk stream sediment</v>
      </c>
      <c r="K6993" s="1" t="str">
        <f t="shared" si="443"/>
        <v>&lt;177 micron (NGR)</v>
      </c>
      <c r="L6993">
        <v>4</v>
      </c>
      <c r="M6993" t="s">
        <v>223</v>
      </c>
      <c r="N6993">
        <v>66</v>
      </c>
      <c r="O6993" t="s">
        <v>209</v>
      </c>
      <c r="P6993" t="s">
        <v>122</v>
      </c>
      <c r="Q6993" t="s">
        <v>294</v>
      </c>
      <c r="R6993" t="s">
        <v>282</v>
      </c>
      <c r="S6993" t="s">
        <v>187</v>
      </c>
      <c r="T6993" t="s">
        <v>131</v>
      </c>
      <c r="U6993" t="s">
        <v>4677</v>
      </c>
      <c r="V6993" t="s">
        <v>87</v>
      </c>
      <c r="W6993" t="s">
        <v>260</v>
      </c>
      <c r="X6993" t="s">
        <v>122</v>
      </c>
      <c r="Y6993" t="s">
        <v>108</v>
      </c>
      <c r="Z6993" t="s">
        <v>198</v>
      </c>
      <c r="AA6993" t="s">
        <v>47</v>
      </c>
      <c r="AB6993" t="s">
        <v>78</v>
      </c>
      <c r="AC6993" t="s">
        <v>196</v>
      </c>
      <c r="AD6993" t="s">
        <v>145</v>
      </c>
      <c r="AE6993" t="s">
        <v>81</v>
      </c>
      <c r="AF6993" t="s">
        <v>1538</v>
      </c>
      <c r="AG6993" t="s">
        <v>142</v>
      </c>
      <c r="AH6993" t="s">
        <v>62</v>
      </c>
      <c r="AI6993" t="s">
        <v>53</v>
      </c>
      <c r="AJ6993" t="s">
        <v>64</v>
      </c>
      <c r="AK6993" t="s">
        <v>87</v>
      </c>
      <c r="AL6993" t="s">
        <v>47</v>
      </c>
      <c r="AM6993" t="s">
        <v>103</v>
      </c>
      <c r="AN6993" t="s">
        <v>65</v>
      </c>
      <c r="AO6993" t="s">
        <v>2187</v>
      </c>
    </row>
    <row r="6994" spans="1:41" hidden="1" x14ac:dyDescent="0.25">
      <c r="A6994" t="s">
        <v>29051</v>
      </c>
      <c r="B6994" t="s">
        <v>29052</v>
      </c>
      <c r="C6994" s="1" t="str">
        <f t="shared" si="444"/>
        <v>21:1079</v>
      </c>
      <c r="D6994" s="1" t="str">
        <f t="shared" si="445"/>
        <v>21:0155</v>
      </c>
      <c r="E6994" t="s">
        <v>29053</v>
      </c>
      <c r="F6994" t="s">
        <v>29054</v>
      </c>
      <c r="H6994">
        <v>49.4416589</v>
      </c>
      <c r="I6994">
        <v>-121.2659482</v>
      </c>
      <c r="J6994" s="1" t="str">
        <f t="shared" si="442"/>
        <v>NGR bulk stream sediment</v>
      </c>
      <c r="K6994" s="1" t="str">
        <f t="shared" si="443"/>
        <v>&lt;177 micron (NGR)</v>
      </c>
      <c r="L6994">
        <v>4</v>
      </c>
      <c r="M6994" t="s">
        <v>280</v>
      </c>
      <c r="N6994">
        <v>67</v>
      </c>
      <c r="O6994" t="s">
        <v>59</v>
      </c>
      <c r="P6994" t="s">
        <v>66</v>
      </c>
      <c r="Q6994" t="s">
        <v>189</v>
      </c>
      <c r="R6994" t="s">
        <v>54</v>
      </c>
      <c r="S6994" t="s">
        <v>107</v>
      </c>
      <c r="T6994" t="s">
        <v>50</v>
      </c>
      <c r="U6994" t="s">
        <v>463</v>
      </c>
      <c r="V6994" t="s">
        <v>110</v>
      </c>
      <c r="W6994" t="s">
        <v>73</v>
      </c>
      <c r="X6994" t="s">
        <v>52</v>
      </c>
      <c r="Y6994" t="s">
        <v>175</v>
      </c>
      <c r="Z6994" t="s">
        <v>54</v>
      </c>
      <c r="AA6994" t="s">
        <v>122</v>
      </c>
      <c r="AB6994" t="s">
        <v>102</v>
      </c>
      <c r="AC6994" t="s">
        <v>239</v>
      </c>
      <c r="AD6994" t="s">
        <v>165</v>
      </c>
      <c r="AE6994" t="s">
        <v>63</v>
      </c>
      <c r="AF6994" t="s">
        <v>82</v>
      </c>
      <c r="AG6994" t="s">
        <v>371</v>
      </c>
      <c r="AH6994" t="s">
        <v>62</v>
      </c>
      <c r="AI6994" t="s">
        <v>198</v>
      </c>
      <c r="AJ6994" t="s">
        <v>130</v>
      </c>
      <c r="AK6994" t="s">
        <v>81</v>
      </c>
      <c r="AL6994" t="s">
        <v>47</v>
      </c>
      <c r="AM6994" t="s">
        <v>122</v>
      </c>
      <c r="AN6994" t="s">
        <v>638</v>
      </c>
      <c r="AO6994" t="s">
        <v>124</v>
      </c>
    </row>
    <row r="6995" spans="1:41" hidden="1" x14ac:dyDescent="0.25">
      <c r="A6995" t="s">
        <v>29055</v>
      </c>
      <c r="B6995" t="s">
        <v>29056</v>
      </c>
      <c r="C6995" s="1" t="str">
        <f t="shared" si="444"/>
        <v>21:1079</v>
      </c>
      <c r="D6995" s="1" t="str">
        <f t="shared" si="445"/>
        <v>21:0155</v>
      </c>
      <c r="E6995" t="s">
        <v>29053</v>
      </c>
      <c r="F6995" t="s">
        <v>29057</v>
      </c>
      <c r="H6995">
        <v>49.4416589</v>
      </c>
      <c r="I6995">
        <v>-121.2659482</v>
      </c>
      <c r="J6995" s="1" t="str">
        <f t="shared" si="442"/>
        <v>NGR bulk stream sediment</v>
      </c>
      <c r="K6995" s="1" t="str">
        <f t="shared" si="443"/>
        <v>&lt;177 micron (NGR)</v>
      </c>
      <c r="L6995">
        <v>4</v>
      </c>
      <c r="M6995" t="s">
        <v>288</v>
      </c>
      <c r="N6995">
        <v>68</v>
      </c>
      <c r="O6995" t="s">
        <v>175</v>
      </c>
      <c r="P6995" t="s">
        <v>103</v>
      </c>
      <c r="Q6995" t="s">
        <v>780</v>
      </c>
      <c r="R6995" t="s">
        <v>62</v>
      </c>
      <c r="S6995" t="s">
        <v>186</v>
      </c>
      <c r="T6995" t="s">
        <v>209</v>
      </c>
      <c r="U6995" t="s">
        <v>386</v>
      </c>
      <c r="V6995" t="s">
        <v>87</v>
      </c>
      <c r="W6995" t="s">
        <v>336</v>
      </c>
      <c r="X6995" t="s">
        <v>103</v>
      </c>
      <c r="Y6995" t="s">
        <v>209</v>
      </c>
      <c r="Z6995" t="s">
        <v>53</v>
      </c>
      <c r="AA6995" t="s">
        <v>47</v>
      </c>
      <c r="AB6995" t="s">
        <v>164</v>
      </c>
      <c r="AC6995" t="s">
        <v>272</v>
      </c>
      <c r="AD6995" t="s">
        <v>99</v>
      </c>
      <c r="AE6995" t="s">
        <v>101</v>
      </c>
      <c r="AF6995" t="s">
        <v>1200</v>
      </c>
      <c r="AG6995" t="s">
        <v>336</v>
      </c>
      <c r="AH6995" t="s">
        <v>62</v>
      </c>
      <c r="AI6995" t="s">
        <v>198</v>
      </c>
      <c r="AJ6995" t="s">
        <v>161</v>
      </c>
      <c r="AK6995" t="s">
        <v>105</v>
      </c>
      <c r="AL6995" t="s">
        <v>47</v>
      </c>
      <c r="AM6995" t="s">
        <v>103</v>
      </c>
      <c r="AN6995" t="s">
        <v>65</v>
      </c>
      <c r="AO6995" t="s">
        <v>6338</v>
      </c>
    </row>
    <row r="6996" spans="1:41" hidden="1" x14ac:dyDescent="0.25">
      <c r="A6996" t="s">
        <v>29058</v>
      </c>
      <c r="B6996" t="s">
        <v>29059</v>
      </c>
      <c r="C6996" s="1" t="str">
        <f t="shared" si="444"/>
        <v>21:1079</v>
      </c>
      <c r="D6996" s="1" t="str">
        <f t="shared" si="445"/>
        <v>21:0155</v>
      </c>
      <c r="E6996" t="s">
        <v>29060</v>
      </c>
      <c r="F6996" t="s">
        <v>29061</v>
      </c>
      <c r="H6996">
        <v>49.477225799999999</v>
      </c>
      <c r="I6996">
        <v>-121.2384613</v>
      </c>
      <c r="J6996" s="1" t="str">
        <f t="shared" si="442"/>
        <v>NGR bulk stream sediment</v>
      </c>
      <c r="K6996" s="1" t="str">
        <f t="shared" si="443"/>
        <v>&lt;177 micron (NGR)</v>
      </c>
      <c r="L6996">
        <v>4</v>
      </c>
      <c r="M6996" t="s">
        <v>233</v>
      </c>
      <c r="N6996">
        <v>69</v>
      </c>
      <c r="O6996" t="s">
        <v>82</v>
      </c>
      <c r="P6996" t="s">
        <v>47</v>
      </c>
      <c r="Q6996" t="s">
        <v>592</v>
      </c>
      <c r="R6996" t="s">
        <v>87</v>
      </c>
      <c r="S6996" t="s">
        <v>358</v>
      </c>
      <c r="T6996" t="s">
        <v>66</v>
      </c>
      <c r="U6996" t="s">
        <v>482</v>
      </c>
      <c r="V6996" t="s">
        <v>101</v>
      </c>
      <c r="W6996" t="s">
        <v>123</v>
      </c>
      <c r="X6996" t="s">
        <v>73</v>
      </c>
      <c r="Y6996" t="s">
        <v>82</v>
      </c>
      <c r="Z6996" t="s">
        <v>54</v>
      </c>
      <c r="AA6996" t="s">
        <v>47</v>
      </c>
      <c r="AB6996" t="s">
        <v>60</v>
      </c>
      <c r="AC6996" t="s">
        <v>49</v>
      </c>
      <c r="AD6996" t="s">
        <v>120</v>
      </c>
      <c r="AE6996" t="s">
        <v>105</v>
      </c>
      <c r="AF6996" t="s">
        <v>175</v>
      </c>
      <c r="AG6996" t="s">
        <v>129</v>
      </c>
      <c r="AH6996" t="s">
        <v>198</v>
      </c>
      <c r="AI6996" t="s">
        <v>198</v>
      </c>
      <c r="AJ6996" t="s">
        <v>371</v>
      </c>
      <c r="AK6996" t="s">
        <v>130</v>
      </c>
      <c r="AL6996" t="s">
        <v>47</v>
      </c>
      <c r="AM6996" t="s">
        <v>122</v>
      </c>
      <c r="AN6996" t="s">
        <v>65</v>
      </c>
      <c r="AO6996" t="s">
        <v>6620</v>
      </c>
    </row>
    <row r="6997" spans="1:41" hidden="1" x14ac:dyDescent="0.25">
      <c r="A6997" t="s">
        <v>29062</v>
      </c>
      <c r="B6997" t="s">
        <v>29063</v>
      </c>
      <c r="C6997" s="1" t="str">
        <f t="shared" si="444"/>
        <v>21:1079</v>
      </c>
      <c r="D6997" s="1" t="str">
        <f t="shared" si="445"/>
        <v>21:0155</v>
      </c>
      <c r="E6997" t="s">
        <v>29064</v>
      </c>
      <c r="F6997" t="s">
        <v>29065</v>
      </c>
      <c r="H6997">
        <v>49.593712400000001</v>
      </c>
      <c r="I6997">
        <v>-121.0958833</v>
      </c>
      <c r="J6997" s="1" t="str">
        <f t="shared" si="442"/>
        <v>NGR bulk stream sediment</v>
      </c>
      <c r="K6997" s="1" t="str">
        <f t="shared" si="443"/>
        <v>&lt;177 micron (NGR)</v>
      </c>
      <c r="L6997">
        <v>4</v>
      </c>
      <c r="M6997" t="s">
        <v>248</v>
      </c>
      <c r="N6997">
        <v>70</v>
      </c>
      <c r="O6997" t="s">
        <v>161</v>
      </c>
      <c r="P6997" t="s">
        <v>103</v>
      </c>
      <c r="Q6997" t="s">
        <v>832</v>
      </c>
      <c r="R6997" t="s">
        <v>266</v>
      </c>
      <c r="S6997" t="s">
        <v>258</v>
      </c>
      <c r="T6997" t="s">
        <v>58</v>
      </c>
      <c r="U6997" t="s">
        <v>131</v>
      </c>
      <c r="V6997" t="s">
        <v>235</v>
      </c>
      <c r="W6997" t="s">
        <v>130</v>
      </c>
      <c r="X6997" t="s">
        <v>51</v>
      </c>
      <c r="Y6997" t="s">
        <v>82</v>
      </c>
      <c r="Z6997" t="s">
        <v>62</v>
      </c>
      <c r="AA6997" t="s">
        <v>122</v>
      </c>
      <c r="AB6997" t="s">
        <v>60</v>
      </c>
      <c r="AC6997" t="s">
        <v>267</v>
      </c>
      <c r="AD6997" t="s">
        <v>59</v>
      </c>
      <c r="AE6997" t="s">
        <v>62</v>
      </c>
      <c r="AF6997" t="s">
        <v>85</v>
      </c>
      <c r="AG6997" t="s">
        <v>412</v>
      </c>
      <c r="AH6997" t="s">
        <v>62</v>
      </c>
      <c r="AI6997" t="s">
        <v>53</v>
      </c>
      <c r="AJ6997" t="s">
        <v>200</v>
      </c>
      <c r="AK6997" t="s">
        <v>173</v>
      </c>
      <c r="AL6997" t="s">
        <v>47</v>
      </c>
      <c r="AM6997" t="s">
        <v>122</v>
      </c>
      <c r="AN6997" t="s">
        <v>65</v>
      </c>
      <c r="AO6997" t="s">
        <v>2214</v>
      </c>
    </row>
    <row r="6998" spans="1:41" hidden="1" x14ac:dyDescent="0.25">
      <c r="A6998" t="s">
        <v>29066</v>
      </c>
      <c r="B6998" t="s">
        <v>29067</v>
      </c>
      <c r="C6998" s="1" t="str">
        <f t="shared" si="444"/>
        <v>21:1079</v>
      </c>
      <c r="D6998" s="1" t="str">
        <f t="shared" si="445"/>
        <v>21:0155</v>
      </c>
      <c r="E6998" t="s">
        <v>29068</v>
      </c>
      <c r="F6998" t="s">
        <v>29069</v>
      </c>
      <c r="H6998">
        <v>49.594209300000003</v>
      </c>
      <c r="I6998">
        <v>-121.1263093</v>
      </c>
      <c r="J6998" s="1" t="str">
        <f t="shared" si="442"/>
        <v>NGR bulk stream sediment</v>
      </c>
      <c r="K6998" s="1" t="str">
        <f t="shared" si="443"/>
        <v>&lt;177 micron (NGR)</v>
      </c>
      <c r="L6998">
        <v>4</v>
      </c>
      <c r="M6998" t="s">
        <v>256</v>
      </c>
      <c r="N6998">
        <v>71</v>
      </c>
      <c r="O6998" t="s">
        <v>164</v>
      </c>
      <c r="P6998" t="s">
        <v>47</v>
      </c>
      <c r="Q6998" t="s">
        <v>281</v>
      </c>
      <c r="R6998" t="s">
        <v>79</v>
      </c>
      <c r="S6998" t="s">
        <v>237</v>
      </c>
      <c r="T6998" t="s">
        <v>58</v>
      </c>
      <c r="U6998" t="s">
        <v>186</v>
      </c>
      <c r="V6998" t="s">
        <v>46</v>
      </c>
      <c r="W6998" t="s">
        <v>60</v>
      </c>
      <c r="X6998" t="s">
        <v>58</v>
      </c>
      <c r="Y6998" t="s">
        <v>418</v>
      </c>
      <c r="Z6998" t="s">
        <v>198</v>
      </c>
      <c r="AA6998" t="s">
        <v>47</v>
      </c>
      <c r="AB6998" t="s">
        <v>103</v>
      </c>
      <c r="AC6998" t="s">
        <v>58</v>
      </c>
      <c r="AD6998" t="s">
        <v>104</v>
      </c>
      <c r="AE6998" t="s">
        <v>53</v>
      </c>
      <c r="AF6998" t="s">
        <v>85</v>
      </c>
      <c r="AG6998" t="s">
        <v>577</v>
      </c>
      <c r="AH6998" t="s">
        <v>62</v>
      </c>
      <c r="AI6998" t="s">
        <v>174</v>
      </c>
      <c r="AJ6998" t="s">
        <v>148</v>
      </c>
      <c r="AK6998" t="s">
        <v>103</v>
      </c>
      <c r="AL6998" t="s">
        <v>47</v>
      </c>
      <c r="AM6998" t="s">
        <v>103</v>
      </c>
      <c r="AN6998" t="s">
        <v>65</v>
      </c>
      <c r="AO6998" t="s">
        <v>11675</v>
      </c>
    </row>
    <row r="6999" spans="1:41" hidden="1" x14ac:dyDescent="0.25">
      <c r="A6999" t="s">
        <v>29070</v>
      </c>
      <c r="B6999" t="s">
        <v>29071</v>
      </c>
      <c r="C6999" s="1" t="str">
        <f t="shared" si="444"/>
        <v>21:1079</v>
      </c>
      <c r="D6999" s="1" t="str">
        <f t="shared" si="445"/>
        <v>21:0155</v>
      </c>
      <c r="E6999" t="s">
        <v>29072</v>
      </c>
      <c r="F6999" t="s">
        <v>29073</v>
      </c>
      <c r="H6999">
        <v>49.591802000000001</v>
      </c>
      <c r="I6999">
        <v>-121.144391</v>
      </c>
      <c r="J6999" s="1" t="str">
        <f t="shared" si="442"/>
        <v>NGR bulk stream sediment</v>
      </c>
      <c r="K6999" s="1" t="str">
        <f t="shared" si="443"/>
        <v>&lt;177 micron (NGR)</v>
      </c>
      <c r="L6999">
        <v>4</v>
      </c>
      <c r="M6999" t="s">
        <v>265</v>
      </c>
      <c r="N6999">
        <v>72</v>
      </c>
      <c r="O6999" t="s">
        <v>122</v>
      </c>
      <c r="P6999" t="s">
        <v>47</v>
      </c>
      <c r="Q6999" t="s">
        <v>832</v>
      </c>
      <c r="R6999" t="s">
        <v>105</v>
      </c>
      <c r="S6999" t="s">
        <v>590</v>
      </c>
      <c r="T6999" t="s">
        <v>52</v>
      </c>
      <c r="U6999" t="s">
        <v>82</v>
      </c>
      <c r="V6999" t="s">
        <v>185</v>
      </c>
      <c r="W6999" t="s">
        <v>161</v>
      </c>
      <c r="X6999" t="s">
        <v>58</v>
      </c>
      <c r="Y6999" t="s">
        <v>187</v>
      </c>
      <c r="Z6999" t="s">
        <v>57</v>
      </c>
      <c r="AA6999" t="s">
        <v>46</v>
      </c>
      <c r="AB6999" t="s">
        <v>60</v>
      </c>
      <c r="AC6999" t="s">
        <v>55</v>
      </c>
      <c r="AD6999" t="s">
        <v>197</v>
      </c>
      <c r="AE6999" t="s">
        <v>53</v>
      </c>
      <c r="AF6999" t="s">
        <v>55</v>
      </c>
      <c r="AG6999" t="s">
        <v>58</v>
      </c>
      <c r="AH6999" t="s">
        <v>62</v>
      </c>
      <c r="AI6999" t="s">
        <v>174</v>
      </c>
      <c r="AJ6999" t="s">
        <v>292</v>
      </c>
      <c r="AK6999" t="s">
        <v>72</v>
      </c>
      <c r="AL6999" t="s">
        <v>47</v>
      </c>
      <c r="AM6999" t="s">
        <v>103</v>
      </c>
      <c r="AN6999" t="s">
        <v>592</v>
      </c>
      <c r="AO6999" t="s">
        <v>6193</v>
      </c>
    </row>
    <row r="7000" spans="1:41" hidden="1" x14ac:dyDescent="0.25">
      <c r="A7000" t="s">
        <v>29074</v>
      </c>
      <c r="B7000" t="s">
        <v>29075</v>
      </c>
      <c r="C7000" s="1" t="str">
        <f t="shared" si="444"/>
        <v>21:1079</v>
      </c>
      <c r="D7000" s="1" t="str">
        <f t="shared" si="445"/>
        <v>21:0155</v>
      </c>
      <c r="E7000" t="s">
        <v>29076</v>
      </c>
      <c r="F7000" t="s">
        <v>29077</v>
      </c>
      <c r="H7000">
        <v>49.587703400000002</v>
      </c>
      <c r="I7000">
        <v>-121.1694526</v>
      </c>
      <c r="J7000" s="1" t="str">
        <f t="shared" si="442"/>
        <v>NGR bulk stream sediment</v>
      </c>
      <c r="K7000" s="1" t="str">
        <f t="shared" si="443"/>
        <v>&lt;177 micron (NGR)</v>
      </c>
      <c r="L7000">
        <v>5</v>
      </c>
      <c r="M7000" t="s">
        <v>45</v>
      </c>
      <c r="N7000">
        <v>73</v>
      </c>
      <c r="O7000" t="s">
        <v>200</v>
      </c>
      <c r="P7000" t="s">
        <v>47</v>
      </c>
      <c r="Q7000" t="s">
        <v>673</v>
      </c>
      <c r="R7000" t="s">
        <v>101</v>
      </c>
      <c r="S7000" t="s">
        <v>29078</v>
      </c>
      <c r="T7000" t="s">
        <v>267</v>
      </c>
      <c r="U7000" t="s">
        <v>240</v>
      </c>
      <c r="V7000" t="s">
        <v>235</v>
      </c>
      <c r="W7000" t="s">
        <v>137</v>
      </c>
      <c r="X7000" t="s">
        <v>100</v>
      </c>
      <c r="Y7000" t="s">
        <v>10713</v>
      </c>
      <c r="Z7000" t="s">
        <v>270</v>
      </c>
      <c r="AA7000" t="s">
        <v>46</v>
      </c>
      <c r="AB7000" t="s">
        <v>206</v>
      </c>
      <c r="AC7000" t="s">
        <v>58</v>
      </c>
      <c r="AD7000" t="s">
        <v>141</v>
      </c>
      <c r="AE7000" t="s">
        <v>53</v>
      </c>
      <c r="AF7000" t="s">
        <v>831</v>
      </c>
      <c r="AG7000" t="s">
        <v>29079</v>
      </c>
      <c r="AH7000" t="s">
        <v>122</v>
      </c>
      <c r="AI7000" t="s">
        <v>266</v>
      </c>
      <c r="AJ7000" t="s">
        <v>2479</v>
      </c>
      <c r="AK7000" t="s">
        <v>209</v>
      </c>
      <c r="AL7000" t="s">
        <v>47</v>
      </c>
      <c r="AM7000" t="s">
        <v>98</v>
      </c>
      <c r="AN7000" t="s">
        <v>11172</v>
      </c>
      <c r="AO7000" t="s">
        <v>19350</v>
      </c>
    </row>
    <row r="7001" spans="1:41" hidden="1" x14ac:dyDescent="0.25">
      <c r="A7001" t="s">
        <v>29080</v>
      </c>
      <c r="B7001" t="s">
        <v>29081</v>
      </c>
      <c r="C7001" s="1" t="str">
        <f t="shared" si="444"/>
        <v>21:1079</v>
      </c>
      <c r="D7001" s="1" t="str">
        <f t="shared" si="445"/>
        <v>21:0155</v>
      </c>
      <c r="E7001" t="s">
        <v>29082</v>
      </c>
      <c r="F7001" t="s">
        <v>29083</v>
      </c>
      <c r="H7001">
        <v>49.573557700000002</v>
      </c>
      <c r="I7001">
        <v>-121.1851978</v>
      </c>
      <c r="J7001" s="1" t="str">
        <f t="shared" si="442"/>
        <v>NGR bulk stream sediment</v>
      </c>
      <c r="K7001" s="1" t="str">
        <f t="shared" si="443"/>
        <v>&lt;177 micron (NGR)</v>
      </c>
      <c r="L7001">
        <v>5</v>
      </c>
      <c r="M7001" t="s">
        <v>71</v>
      </c>
      <c r="N7001">
        <v>74</v>
      </c>
      <c r="O7001" t="s">
        <v>64</v>
      </c>
      <c r="P7001" t="s">
        <v>137</v>
      </c>
      <c r="Q7001" t="s">
        <v>275</v>
      </c>
      <c r="R7001" t="s">
        <v>128</v>
      </c>
      <c r="S7001" t="s">
        <v>425</v>
      </c>
      <c r="T7001" t="s">
        <v>51</v>
      </c>
      <c r="U7001" t="s">
        <v>217</v>
      </c>
      <c r="V7001" t="s">
        <v>206</v>
      </c>
      <c r="W7001" t="s">
        <v>81</v>
      </c>
      <c r="X7001" t="s">
        <v>209</v>
      </c>
      <c r="Y7001" t="s">
        <v>538</v>
      </c>
      <c r="Z7001" t="s">
        <v>185</v>
      </c>
      <c r="AA7001" t="s">
        <v>73</v>
      </c>
      <c r="AB7001" t="s">
        <v>206</v>
      </c>
      <c r="AC7001" t="s">
        <v>58</v>
      </c>
      <c r="AD7001" t="s">
        <v>183</v>
      </c>
      <c r="AE7001" t="s">
        <v>199</v>
      </c>
      <c r="AF7001" t="s">
        <v>181</v>
      </c>
      <c r="AG7001" t="s">
        <v>2234</v>
      </c>
      <c r="AH7001" t="s">
        <v>61</v>
      </c>
      <c r="AI7001" t="s">
        <v>235</v>
      </c>
      <c r="AJ7001" t="s">
        <v>175</v>
      </c>
      <c r="AK7001" t="s">
        <v>76</v>
      </c>
      <c r="AL7001" t="s">
        <v>103</v>
      </c>
      <c r="AM7001" t="s">
        <v>330</v>
      </c>
      <c r="AN7001" t="s">
        <v>487</v>
      </c>
      <c r="AO7001" t="s">
        <v>2181</v>
      </c>
    </row>
    <row r="7002" spans="1:41" hidden="1" x14ac:dyDescent="0.25">
      <c r="A7002" t="s">
        <v>29084</v>
      </c>
      <c r="B7002" t="s">
        <v>29085</v>
      </c>
      <c r="C7002" s="1" t="str">
        <f t="shared" si="444"/>
        <v>21:1079</v>
      </c>
      <c r="D7002" s="1" t="str">
        <f t="shared" si="445"/>
        <v>21:0155</v>
      </c>
      <c r="E7002" t="s">
        <v>29086</v>
      </c>
      <c r="F7002" t="s">
        <v>29087</v>
      </c>
      <c r="H7002">
        <v>49.565379399999998</v>
      </c>
      <c r="I7002">
        <v>-121.1799687</v>
      </c>
      <c r="J7002" s="1" t="str">
        <f t="shared" si="442"/>
        <v>NGR bulk stream sediment</v>
      </c>
      <c r="K7002" s="1" t="str">
        <f t="shared" si="443"/>
        <v>&lt;177 micron (NGR)</v>
      </c>
      <c r="L7002">
        <v>5</v>
      </c>
      <c r="M7002" t="s">
        <v>95</v>
      </c>
      <c r="N7002">
        <v>75</v>
      </c>
      <c r="O7002" t="s">
        <v>63</v>
      </c>
      <c r="P7002" t="s">
        <v>47</v>
      </c>
      <c r="Q7002" t="s">
        <v>673</v>
      </c>
      <c r="R7002" t="s">
        <v>111</v>
      </c>
      <c r="S7002" t="s">
        <v>146</v>
      </c>
      <c r="T7002" t="s">
        <v>73</v>
      </c>
      <c r="U7002" t="s">
        <v>209</v>
      </c>
      <c r="V7002" t="s">
        <v>455</v>
      </c>
      <c r="W7002" t="s">
        <v>161</v>
      </c>
      <c r="X7002" t="s">
        <v>58</v>
      </c>
      <c r="Y7002" t="s">
        <v>186</v>
      </c>
      <c r="Z7002" t="s">
        <v>199</v>
      </c>
      <c r="AA7002" t="s">
        <v>73</v>
      </c>
      <c r="AB7002" t="s">
        <v>164</v>
      </c>
      <c r="AC7002" t="s">
        <v>85</v>
      </c>
      <c r="AD7002" t="s">
        <v>418</v>
      </c>
      <c r="AE7002" t="s">
        <v>84</v>
      </c>
      <c r="AF7002" t="s">
        <v>55</v>
      </c>
      <c r="AG7002" t="s">
        <v>330</v>
      </c>
      <c r="AH7002" t="s">
        <v>46</v>
      </c>
      <c r="AI7002" t="s">
        <v>174</v>
      </c>
      <c r="AJ7002" t="s">
        <v>58</v>
      </c>
      <c r="AK7002" t="s">
        <v>1365</v>
      </c>
      <c r="AL7002" t="s">
        <v>47</v>
      </c>
      <c r="AM7002" t="s">
        <v>51</v>
      </c>
      <c r="AN7002" t="s">
        <v>345</v>
      </c>
      <c r="AO7002" t="s">
        <v>3288</v>
      </c>
    </row>
    <row r="7003" spans="1:41" hidden="1" x14ac:dyDescent="0.25">
      <c r="A7003" t="s">
        <v>29088</v>
      </c>
      <c r="B7003" t="s">
        <v>29089</v>
      </c>
      <c r="C7003" s="1" t="str">
        <f t="shared" si="444"/>
        <v>21:1079</v>
      </c>
      <c r="D7003" s="1" t="str">
        <f t="shared" si="445"/>
        <v>21:0155</v>
      </c>
      <c r="E7003" t="s">
        <v>29090</v>
      </c>
      <c r="F7003" t="s">
        <v>29091</v>
      </c>
      <c r="H7003">
        <v>49.544852400000003</v>
      </c>
      <c r="I7003">
        <v>-121.1904088</v>
      </c>
      <c r="J7003" s="1" t="str">
        <f t="shared" si="442"/>
        <v>NGR bulk stream sediment</v>
      </c>
      <c r="K7003" s="1" t="str">
        <f t="shared" si="443"/>
        <v>&lt;177 micron (NGR)</v>
      </c>
      <c r="L7003">
        <v>5</v>
      </c>
      <c r="M7003" t="s">
        <v>117</v>
      </c>
      <c r="N7003">
        <v>76</v>
      </c>
      <c r="O7003" t="s">
        <v>61</v>
      </c>
      <c r="P7003" t="s">
        <v>47</v>
      </c>
      <c r="Q7003" t="s">
        <v>780</v>
      </c>
      <c r="R7003" t="s">
        <v>62</v>
      </c>
      <c r="S7003" t="s">
        <v>183</v>
      </c>
      <c r="T7003" t="s">
        <v>51</v>
      </c>
      <c r="U7003" t="s">
        <v>58</v>
      </c>
      <c r="V7003" t="s">
        <v>139</v>
      </c>
      <c r="W7003" t="s">
        <v>61</v>
      </c>
      <c r="X7003" t="s">
        <v>137</v>
      </c>
      <c r="Y7003" t="s">
        <v>90</v>
      </c>
      <c r="Z7003" t="s">
        <v>54</v>
      </c>
      <c r="AA7003" t="s">
        <v>122</v>
      </c>
      <c r="AB7003" t="s">
        <v>142</v>
      </c>
      <c r="AC7003" t="s">
        <v>58</v>
      </c>
      <c r="AD7003" t="s">
        <v>184</v>
      </c>
      <c r="AE7003" t="s">
        <v>199</v>
      </c>
      <c r="AF7003" t="s">
        <v>260</v>
      </c>
      <c r="AG7003" t="s">
        <v>365</v>
      </c>
      <c r="AH7003" t="s">
        <v>57</v>
      </c>
      <c r="AI7003" t="s">
        <v>46</v>
      </c>
      <c r="AJ7003" t="s">
        <v>150</v>
      </c>
      <c r="AK7003" t="s">
        <v>270</v>
      </c>
      <c r="AL7003" t="s">
        <v>47</v>
      </c>
      <c r="AM7003" t="s">
        <v>51</v>
      </c>
      <c r="AN7003" t="s">
        <v>568</v>
      </c>
      <c r="AO7003" t="s">
        <v>1909</v>
      </c>
    </row>
    <row r="7004" spans="1:41" hidden="1" x14ac:dyDescent="0.25">
      <c r="A7004" t="s">
        <v>29092</v>
      </c>
      <c r="B7004" t="s">
        <v>29093</v>
      </c>
      <c r="C7004" s="1" t="str">
        <f t="shared" si="444"/>
        <v>21:1079</v>
      </c>
      <c r="D7004" s="1" t="str">
        <f t="shared" si="445"/>
        <v>21:0155</v>
      </c>
      <c r="E7004" t="s">
        <v>29094</v>
      </c>
      <c r="F7004" t="s">
        <v>29095</v>
      </c>
      <c r="H7004">
        <v>49.541342399999998</v>
      </c>
      <c r="I7004">
        <v>-121.196068</v>
      </c>
      <c r="J7004" s="1" t="str">
        <f t="shared" si="442"/>
        <v>NGR bulk stream sediment</v>
      </c>
      <c r="K7004" s="1" t="str">
        <f t="shared" si="443"/>
        <v>&lt;177 micron (NGR)</v>
      </c>
      <c r="L7004">
        <v>5</v>
      </c>
      <c r="M7004" t="s">
        <v>136</v>
      </c>
      <c r="N7004">
        <v>77</v>
      </c>
      <c r="O7004" t="s">
        <v>61</v>
      </c>
      <c r="P7004" t="s">
        <v>47</v>
      </c>
      <c r="Q7004" t="s">
        <v>215</v>
      </c>
      <c r="R7004" t="s">
        <v>61</v>
      </c>
      <c r="S7004" t="s">
        <v>146</v>
      </c>
      <c r="T7004" t="s">
        <v>51</v>
      </c>
      <c r="U7004" t="s">
        <v>76</v>
      </c>
      <c r="V7004" t="s">
        <v>161</v>
      </c>
      <c r="W7004" t="s">
        <v>81</v>
      </c>
      <c r="X7004" t="s">
        <v>330</v>
      </c>
      <c r="Y7004" t="s">
        <v>239</v>
      </c>
      <c r="Z7004" t="s">
        <v>174</v>
      </c>
      <c r="AA7004" t="s">
        <v>47</v>
      </c>
      <c r="AB7004" t="s">
        <v>200</v>
      </c>
      <c r="AC7004" t="s">
        <v>55</v>
      </c>
      <c r="AD7004" t="s">
        <v>667</v>
      </c>
      <c r="AE7004" t="s">
        <v>199</v>
      </c>
      <c r="AF7004" t="s">
        <v>58</v>
      </c>
      <c r="AG7004" t="s">
        <v>603</v>
      </c>
      <c r="AH7004" t="s">
        <v>87</v>
      </c>
      <c r="AI7004" t="s">
        <v>185</v>
      </c>
      <c r="AJ7004" t="s">
        <v>85</v>
      </c>
      <c r="AK7004" t="s">
        <v>365</v>
      </c>
      <c r="AL7004" t="s">
        <v>47</v>
      </c>
      <c r="AM7004" t="s">
        <v>73</v>
      </c>
      <c r="AN7004" t="s">
        <v>638</v>
      </c>
      <c r="AO7004" t="s">
        <v>15525</v>
      </c>
    </row>
    <row r="7005" spans="1:41" hidden="1" x14ac:dyDescent="0.25">
      <c r="A7005" t="s">
        <v>29096</v>
      </c>
      <c r="B7005" t="s">
        <v>29097</v>
      </c>
      <c r="C7005" s="1" t="str">
        <f t="shared" si="444"/>
        <v>21:1079</v>
      </c>
      <c r="D7005" s="1" t="str">
        <f t="shared" si="445"/>
        <v>21:0155</v>
      </c>
      <c r="E7005" t="s">
        <v>29098</v>
      </c>
      <c r="F7005" t="s">
        <v>29099</v>
      </c>
      <c r="H7005">
        <v>49.5262083</v>
      </c>
      <c r="I7005">
        <v>-121.2062986</v>
      </c>
      <c r="J7005" s="1" t="str">
        <f t="shared" si="442"/>
        <v>NGR bulk stream sediment</v>
      </c>
      <c r="K7005" s="1" t="str">
        <f t="shared" si="443"/>
        <v>&lt;177 micron (NGR)</v>
      </c>
      <c r="L7005">
        <v>5</v>
      </c>
      <c r="M7005" t="s">
        <v>157</v>
      </c>
      <c r="N7005">
        <v>78</v>
      </c>
      <c r="O7005" t="s">
        <v>173</v>
      </c>
      <c r="P7005" t="s">
        <v>47</v>
      </c>
      <c r="Q7005" t="s">
        <v>673</v>
      </c>
      <c r="R7005" t="s">
        <v>161</v>
      </c>
      <c r="S7005" t="s">
        <v>237</v>
      </c>
      <c r="T7005" t="s">
        <v>52</v>
      </c>
      <c r="U7005" t="s">
        <v>52</v>
      </c>
      <c r="V7005" t="s">
        <v>161</v>
      </c>
      <c r="W7005" t="s">
        <v>78</v>
      </c>
      <c r="X7005" t="s">
        <v>127</v>
      </c>
      <c r="Y7005" t="s">
        <v>160</v>
      </c>
      <c r="Z7005" t="s">
        <v>61</v>
      </c>
      <c r="AA7005" t="s">
        <v>46</v>
      </c>
      <c r="AB7005" t="s">
        <v>60</v>
      </c>
      <c r="AC7005" t="s">
        <v>58</v>
      </c>
      <c r="AD7005" t="s">
        <v>559</v>
      </c>
      <c r="AE7005" t="s">
        <v>199</v>
      </c>
      <c r="AF7005" t="s">
        <v>58</v>
      </c>
      <c r="AG7005" t="s">
        <v>903</v>
      </c>
      <c r="AH7005" t="s">
        <v>61</v>
      </c>
      <c r="AI7005" t="s">
        <v>235</v>
      </c>
      <c r="AJ7005" t="s">
        <v>175</v>
      </c>
      <c r="AK7005" t="s">
        <v>118</v>
      </c>
      <c r="AL7005" t="s">
        <v>47</v>
      </c>
      <c r="AM7005" t="s">
        <v>330</v>
      </c>
      <c r="AN7005" t="s">
        <v>301</v>
      </c>
      <c r="AO7005" t="s">
        <v>1480</v>
      </c>
    </row>
    <row r="7006" spans="1:41" hidden="1" x14ac:dyDescent="0.25">
      <c r="A7006" t="s">
        <v>29100</v>
      </c>
      <c r="B7006" t="s">
        <v>29101</v>
      </c>
      <c r="C7006" s="1" t="str">
        <f t="shared" si="444"/>
        <v>21:1079</v>
      </c>
      <c r="D7006" s="1" t="str">
        <f t="shared" si="445"/>
        <v>21:0155</v>
      </c>
      <c r="E7006" t="s">
        <v>29102</v>
      </c>
      <c r="F7006" t="s">
        <v>29103</v>
      </c>
      <c r="H7006">
        <v>49.507177400000003</v>
      </c>
      <c r="I7006">
        <v>-121.1973246</v>
      </c>
      <c r="J7006" s="1" t="str">
        <f t="shared" si="442"/>
        <v>NGR bulk stream sediment</v>
      </c>
      <c r="K7006" s="1" t="str">
        <f t="shared" si="443"/>
        <v>&lt;177 micron (NGR)</v>
      </c>
      <c r="L7006">
        <v>5</v>
      </c>
      <c r="M7006" t="s">
        <v>280</v>
      </c>
      <c r="N7006">
        <v>79</v>
      </c>
      <c r="O7006" t="s">
        <v>47</v>
      </c>
      <c r="P7006" t="s">
        <v>47</v>
      </c>
      <c r="Q7006" t="s">
        <v>189</v>
      </c>
      <c r="R7006" t="s">
        <v>101</v>
      </c>
      <c r="S7006" t="s">
        <v>431</v>
      </c>
      <c r="T7006" t="s">
        <v>51</v>
      </c>
      <c r="U7006" t="s">
        <v>66</v>
      </c>
      <c r="V7006" t="s">
        <v>79</v>
      </c>
      <c r="W7006" t="s">
        <v>139</v>
      </c>
      <c r="X7006" t="s">
        <v>58</v>
      </c>
      <c r="Y7006" t="s">
        <v>144</v>
      </c>
      <c r="Z7006" t="s">
        <v>185</v>
      </c>
      <c r="AA7006" t="s">
        <v>47</v>
      </c>
      <c r="AB7006" t="s">
        <v>164</v>
      </c>
      <c r="AC7006" t="s">
        <v>66</v>
      </c>
      <c r="AD7006" t="s">
        <v>329</v>
      </c>
      <c r="AE7006" t="s">
        <v>199</v>
      </c>
      <c r="AF7006" t="s">
        <v>55</v>
      </c>
      <c r="AG7006" t="s">
        <v>755</v>
      </c>
      <c r="AH7006" t="s">
        <v>110</v>
      </c>
      <c r="AI7006" t="s">
        <v>64</v>
      </c>
      <c r="AJ7006" t="s">
        <v>50</v>
      </c>
      <c r="AK7006" t="s">
        <v>58</v>
      </c>
      <c r="AL7006" t="s">
        <v>47</v>
      </c>
      <c r="AM7006" t="s">
        <v>137</v>
      </c>
      <c r="AN7006" t="s">
        <v>152</v>
      </c>
      <c r="AO7006" t="s">
        <v>3298</v>
      </c>
    </row>
    <row r="7007" spans="1:41" hidden="1" x14ac:dyDescent="0.25">
      <c r="A7007" t="s">
        <v>29104</v>
      </c>
      <c r="B7007" t="s">
        <v>29105</v>
      </c>
      <c r="C7007" s="1" t="str">
        <f t="shared" si="444"/>
        <v>21:1079</v>
      </c>
      <c r="D7007" s="1" t="str">
        <f t="shared" si="445"/>
        <v>21:0155</v>
      </c>
      <c r="E7007" t="s">
        <v>29102</v>
      </c>
      <c r="F7007" t="s">
        <v>29106</v>
      </c>
      <c r="H7007">
        <v>49.507177400000003</v>
      </c>
      <c r="I7007">
        <v>-121.1973246</v>
      </c>
      <c r="J7007" s="1" t="str">
        <f t="shared" si="442"/>
        <v>NGR bulk stream sediment</v>
      </c>
      <c r="K7007" s="1" t="str">
        <f t="shared" si="443"/>
        <v>&lt;177 micron (NGR)</v>
      </c>
      <c r="L7007">
        <v>5</v>
      </c>
      <c r="M7007" t="s">
        <v>288</v>
      </c>
      <c r="N7007">
        <v>80</v>
      </c>
      <c r="O7007" t="s">
        <v>101</v>
      </c>
      <c r="P7007" t="s">
        <v>47</v>
      </c>
      <c r="Q7007" t="s">
        <v>780</v>
      </c>
      <c r="R7007" t="s">
        <v>125</v>
      </c>
      <c r="S7007" t="s">
        <v>284</v>
      </c>
      <c r="T7007" t="s">
        <v>52</v>
      </c>
      <c r="U7007" t="s">
        <v>98</v>
      </c>
      <c r="V7007" t="s">
        <v>161</v>
      </c>
      <c r="W7007" t="s">
        <v>79</v>
      </c>
      <c r="X7007" t="s">
        <v>267</v>
      </c>
      <c r="Y7007" t="s">
        <v>146</v>
      </c>
      <c r="Z7007" t="s">
        <v>64</v>
      </c>
      <c r="AA7007" t="s">
        <v>46</v>
      </c>
      <c r="AB7007" t="s">
        <v>79</v>
      </c>
      <c r="AC7007" t="s">
        <v>58</v>
      </c>
      <c r="AD7007" t="s">
        <v>329</v>
      </c>
      <c r="AE7007" t="s">
        <v>199</v>
      </c>
      <c r="AF7007" t="s">
        <v>55</v>
      </c>
      <c r="AG7007" t="s">
        <v>2281</v>
      </c>
      <c r="AH7007" t="s">
        <v>47</v>
      </c>
      <c r="AI7007" t="s">
        <v>139</v>
      </c>
      <c r="AJ7007" t="s">
        <v>8450</v>
      </c>
      <c r="AK7007" t="s">
        <v>85</v>
      </c>
      <c r="AL7007" t="s">
        <v>47</v>
      </c>
      <c r="AM7007" t="s">
        <v>58</v>
      </c>
      <c r="AN7007" t="s">
        <v>487</v>
      </c>
      <c r="AO7007" t="s">
        <v>1324</v>
      </c>
    </row>
    <row r="7008" spans="1:41" hidden="1" x14ac:dyDescent="0.25">
      <c r="A7008" t="s">
        <v>29107</v>
      </c>
      <c r="B7008" t="s">
        <v>29108</v>
      </c>
      <c r="C7008" s="1" t="str">
        <f t="shared" si="444"/>
        <v>21:1079</v>
      </c>
      <c r="D7008" s="1" t="str">
        <f t="shared" si="445"/>
        <v>21:0155</v>
      </c>
      <c r="E7008" t="s">
        <v>29109</v>
      </c>
      <c r="F7008" t="s">
        <v>29110</v>
      </c>
      <c r="H7008">
        <v>49.8108243</v>
      </c>
      <c r="I7008">
        <v>-121.8782746</v>
      </c>
      <c r="J7008" s="1" t="str">
        <f t="shared" si="442"/>
        <v>NGR bulk stream sediment</v>
      </c>
      <c r="K7008" s="1" t="str">
        <f t="shared" si="443"/>
        <v>&lt;177 micron (NGR)</v>
      </c>
      <c r="L7008">
        <v>5</v>
      </c>
      <c r="M7008" t="s">
        <v>170</v>
      </c>
      <c r="N7008">
        <v>81</v>
      </c>
      <c r="O7008" t="s">
        <v>80</v>
      </c>
      <c r="P7008" t="s">
        <v>47</v>
      </c>
      <c r="Q7008" t="s">
        <v>935</v>
      </c>
      <c r="R7008" t="s">
        <v>76</v>
      </c>
      <c r="S7008" t="s">
        <v>186</v>
      </c>
      <c r="T7008" t="s">
        <v>55</v>
      </c>
      <c r="U7008" t="s">
        <v>82</v>
      </c>
      <c r="V7008" t="s">
        <v>200</v>
      </c>
      <c r="W7008" t="s">
        <v>151</v>
      </c>
      <c r="X7008" t="s">
        <v>103</v>
      </c>
      <c r="Y7008" t="s">
        <v>76</v>
      </c>
      <c r="Z7008" t="s">
        <v>199</v>
      </c>
      <c r="AA7008" t="s">
        <v>47</v>
      </c>
      <c r="AB7008" t="s">
        <v>173</v>
      </c>
      <c r="AC7008" t="s">
        <v>76</v>
      </c>
      <c r="AD7008" t="s">
        <v>59</v>
      </c>
      <c r="AE7008" t="s">
        <v>174</v>
      </c>
      <c r="AF7008" t="s">
        <v>108</v>
      </c>
      <c r="AG7008" t="s">
        <v>282</v>
      </c>
      <c r="AH7008" t="s">
        <v>62</v>
      </c>
      <c r="AI7008" t="s">
        <v>62</v>
      </c>
      <c r="AJ7008" t="s">
        <v>139</v>
      </c>
      <c r="AK7008" t="s">
        <v>161</v>
      </c>
      <c r="AL7008" t="s">
        <v>47</v>
      </c>
      <c r="AM7008" t="s">
        <v>47</v>
      </c>
      <c r="AN7008" t="s">
        <v>65</v>
      </c>
      <c r="AO7008" t="s">
        <v>1260</v>
      </c>
    </row>
    <row r="7009" spans="1:41" hidden="1" x14ac:dyDescent="0.25">
      <c r="A7009" t="s">
        <v>29111</v>
      </c>
      <c r="B7009" t="s">
        <v>29112</v>
      </c>
      <c r="C7009" s="1" t="str">
        <f t="shared" si="444"/>
        <v>21:1079</v>
      </c>
      <c r="D7009" s="1" t="str">
        <f t="shared" si="445"/>
        <v>21:0155</v>
      </c>
      <c r="E7009" t="s">
        <v>29113</v>
      </c>
      <c r="F7009" t="s">
        <v>29114</v>
      </c>
      <c r="H7009">
        <v>49.798180500000001</v>
      </c>
      <c r="I7009">
        <v>-121.8730082</v>
      </c>
      <c r="J7009" s="1" t="str">
        <f t="shared" si="442"/>
        <v>NGR bulk stream sediment</v>
      </c>
      <c r="K7009" s="1" t="str">
        <f t="shared" si="443"/>
        <v>&lt;177 micron (NGR)</v>
      </c>
      <c r="L7009">
        <v>5</v>
      </c>
      <c r="M7009" t="s">
        <v>180</v>
      </c>
      <c r="N7009">
        <v>82</v>
      </c>
      <c r="O7009" t="s">
        <v>58</v>
      </c>
      <c r="P7009" t="s">
        <v>47</v>
      </c>
      <c r="Q7009" t="s">
        <v>568</v>
      </c>
      <c r="R7009" t="s">
        <v>72</v>
      </c>
      <c r="S7009" t="s">
        <v>186</v>
      </c>
      <c r="T7009" t="s">
        <v>267</v>
      </c>
      <c r="U7009" t="s">
        <v>236</v>
      </c>
      <c r="V7009" t="s">
        <v>149</v>
      </c>
      <c r="W7009" t="s">
        <v>51</v>
      </c>
      <c r="X7009" t="s">
        <v>103</v>
      </c>
      <c r="Y7009" t="s">
        <v>209</v>
      </c>
      <c r="Z7009" t="s">
        <v>54</v>
      </c>
      <c r="AA7009" t="s">
        <v>47</v>
      </c>
      <c r="AB7009" t="s">
        <v>161</v>
      </c>
      <c r="AC7009" t="s">
        <v>99</v>
      </c>
      <c r="AD7009" t="s">
        <v>209</v>
      </c>
      <c r="AE7009" t="s">
        <v>62</v>
      </c>
      <c r="AF7009" t="s">
        <v>217</v>
      </c>
      <c r="AG7009" t="s">
        <v>86</v>
      </c>
      <c r="AH7009" t="s">
        <v>62</v>
      </c>
      <c r="AI7009" t="s">
        <v>57</v>
      </c>
      <c r="AJ7009" t="s">
        <v>206</v>
      </c>
      <c r="AK7009" t="s">
        <v>235</v>
      </c>
      <c r="AL7009" t="s">
        <v>47</v>
      </c>
      <c r="AM7009" t="s">
        <v>103</v>
      </c>
      <c r="AN7009" t="s">
        <v>65</v>
      </c>
      <c r="AO7009" t="s">
        <v>3351</v>
      </c>
    </row>
    <row r="7010" spans="1:41" hidden="1" x14ac:dyDescent="0.25">
      <c r="A7010" t="s">
        <v>29115</v>
      </c>
      <c r="B7010" t="s">
        <v>29116</v>
      </c>
      <c r="C7010" s="1" t="str">
        <f t="shared" si="444"/>
        <v>21:1079</v>
      </c>
      <c r="D7010" s="1" t="str">
        <f t="shared" si="445"/>
        <v>21:0155</v>
      </c>
      <c r="E7010" t="s">
        <v>29117</v>
      </c>
      <c r="F7010" t="s">
        <v>29118</v>
      </c>
      <c r="H7010">
        <v>49.834948300000001</v>
      </c>
      <c r="I7010">
        <v>-121.77341869999999</v>
      </c>
      <c r="J7010" s="1" t="str">
        <f t="shared" si="442"/>
        <v>NGR bulk stream sediment</v>
      </c>
      <c r="K7010" s="1" t="str">
        <f t="shared" si="443"/>
        <v>&lt;177 micron (NGR)</v>
      </c>
      <c r="L7010">
        <v>5</v>
      </c>
      <c r="M7010" t="s">
        <v>195</v>
      </c>
      <c r="N7010">
        <v>83</v>
      </c>
      <c r="O7010" t="s">
        <v>206</v>
      </c>
      <c r="P7010" t="s">
        <v>47</v>
      </c>
      <c r="Q7010" t="s">
        <v>568</v>
      </c>
      <c r="R7010" t="s">
        <v>55</v>
      </c>
      <c r="S7010" t="s">
        <v>475</v>
      </c>
      <c r="T7010" t="s">
        <v>51</v>
      </c>
      <c r="U7010" t="s">
        <v>51</v>
      </c>
      <c r="V7010" t="s">
        <v>87</v>
      </c>
      <c r="W7010" t="s">
        <v>57</v>
      </c>
      <c r="X7010" t="s">
        <v>122</v>
      </c>
      <c r="Y7010" t="s">
        <v>267</v>
      </c>
      <c r="Z7010" t="s">
        <v>56</v>
      </c>
      <c r="AA7010" t="s">
        <v>46</v>
      </c>
      <c r="AB7010" t="s">
        <v>102</v>
      </c>
      <c r="AC7010" t="s">
        <v>58</v>
      </c>
      <c r="AD7010" t="s">
        <v>55</v>
      </c>
      <c r="AE7010" t="s">
        <v>53</v>
      </c>
      <c r="AF7010" t="s">
        <v>105</v>
      </c>
      <c r="AG7010" t="s">
        <v>63</v>
      </c>
      <c r="AH7010" t="s">
        <v>62</v>
      </c>
      <c r="AI7010" t="s">
        <v>62</v>
      </c>
      <c r="AJ7010" t="s">
        <v>63</v>
      </c>
      <c r="AK7010" t="s">
        <v>174</v>
      </c>
      <c r="AL7010" t="s">
        <v>47</v>
      </c>
      <c r="AM7010" t="s">
        <v>47</v>
      </c>
      <c r="AN7010" t="s">
        <v>695</v>
      </c>
      <c r="AO7010" t="s">
        <v>6229</v>
      </c>
    </row>
    <row r="7011" spans="1:41" hidden="1" x14ac:dyDescent="0.25">
      <c r="A7011" t="s">
        <v>29119</v>
      </c>
      <c r="B7011" t="s">
        <v>29120</v>
      </c>
      <c r="C7011" s="1" t="str">
        <f t="shared" si="444"/>
        <v>21:1079</v>
      </c>
      <c r="D7011" s="1" t="str">
        <f t="shared" si="445"/>
        <v>21:0155</v>
      </c>
      <c r="E7011" t="s">
        <v>29121</v>
      </c>
      <c r="F7011" t="s">
        <v>29122</v>
      </c>
      <c r="H7011">
        <v>49.832162099999998</v>
      </c>
      <c r="I7011">
        <v>-121.76514570000001</v>
      </c>
      <c r="J7011" s="1" t="str">
        <f t="shared" si="442"/>
        <v>NGR bulk stream sediment</v>
      </c>
      <c r="K7011" s="1" t="str">
        <f t="shared" si="443"/>
        <v>&lt;177 micron (NGR)</v>
      </c>
      <c r="L7011">
        <v>5</v>
      </c>
      <c r="M7011" t="s">
        <v>205</v>
      </c>
      <c r="N7011">
        <v>84</v>
      </c>
      <c r="O7011" t="s">
        <v>125</v>
      </c>
      <c r="P7011" t="s">
        <v>47</v>
      </c>
      <c r="Q7011" t="s">
        <v>920</v>
      </c>
      <c r="R7011" t="s">
        <v>87</v>
      </c>
      <c r="S7011" t="s">
        <v>239</v>
      </c>
      <c r="T7011" t="s">
        <v>51</v>
      </c>
      <c r="U7011" t="s">
        <v>51</v>
      </c>
      <c r="V7011" t="s">
        <v>62</v>
      </c>
      <c r="W7011" t="s">
        <v>199</v>
      </c>
      <c r="X7011" t="s">
        <v>103</v>
      </c>
      <c r="Y7011" t="s">
        <v>217</v>
      </c>
      <c r="Z7011" t="s">
        <v>56</v>
      </c>
      <c r="AA7011" t="s">
        <v>46</v>
      </c>
      <c r="AB7011" t="s">
        <v>51</v>
      </c>
      <c r="AC7011" t="s">
        <v>58</v>
      </c>
      <c r="AD7011" t="s">
        <v>51</v>
      </c>
      <c r="AE7011" t="s">
        <v>199</v>
      </c>
      <c r="AF7011" t="s">
        <v>87</v>
      </c>
      <c r="AG7011" t="s">
        <v>79</v>
      </c>
      <c r="AH7011" t="s">
        <v>62</v>
      </c>
      <c r="AI7011" t="s">
        <v>62</v>
      </c>
      <c r="AJ7011" t="s">
        <v>125</v>
      </c>
      <c r="AK7011" t="s">
        <v>53</v>
      </c>
      <c r="AL7011" t="s">
        <v>47</v>
      </c>
      <c r="AM7011" t="s">
        <v>47</v>
      </c>
      <c r="AN7011" t="s">
        <v>65</v>
      </c>
      <c r="AO7011" t="s">
        <v>10382</v>
      </c>
    </row>
    <row r="7012" spans="1:41" hidden="1" x14ac:dyDescent="0.25">
      <c r="A7012" t="s">
        <v>29123</v>
      </c>
      <c r="B7012" t="s">
        <v>29124</v>
      </c>
      <c r="C7012" s="1" t="str">
        <f t="shared" si="444"/>
        <v>21:1079</v>
      </c>
      <c r="D7012" s="1" t="str">
        <f t="shared" si="445"/>
        <v>21:0155</v>
      </c>
      <c r="E7012" t="s">
        <v>29125</v>
      </c>
      <c r="F7012" t="s">
        <v>29126</v>
      </c>
      <c r="H7012">
        <v>49.829611499999999</v>
      </c>
      <c r="I7012">
        <v>-121.7791155</v>
      </c>
      <c r="J7012" s="1" t="str">
        <f t="shared" si="442"/>
        <v>NGR bulk stream sediment</v>
      </c>
      <c r="K7012" s="1" t="str">
        <f t="shared" si="443"/>
        <v>&lt;177 micron (NGR)</v>
      </c>
      <c r="L7012">
        <v>5</v>
      </c>
      <c r="M7012" t="s">
        <v>214</v>
      </c>
      <c r="N7012">
        <v>85</v>
      </c>
      <c r="O7012" t="s">
        <v>101</v>
      </c>
      <c r="P7012" t="s">
        <v>47</v>
      </c>
      <c r="Q7012" t="s">
        <v>920</v>
      </c>
      <c r="R7012" t="s">
        <v>81</v>
      </c>
      <c r="S7012" t="s">
        <v>99</v>
      </c>
      <c r="T7012" t="s">
        <v>51</v>
      </c>
      <c r="U7012" t="s">
        <v>51</v>
      </c>
      <c r="V7012" t="s">
        <v>62</v>
      </c>
      <c r="W7012" t="s">
        <v>53</v>
      </c>
      <c r="X7012" t="s">
        <v>122</v>
      </c>
      <c r="Y7012" t="s">
        <v>85</v>
      </c>
      <c r="Z7012" t="s">
        <v>56</v>
      </c>
      <c r="AA7012" t="s">
        <v>46</v>
      </c>
      <c r="AB7012" t="s">
        <v>437</v>
      </c>
      <c r="AC7012" t="s">
        <v>58</v>
      </c>
      <c r="AD7012" t="s">
        <v>58</v>
      </c>
      <c r="AE7012" t="s">
        <v>199</v>
      </c>
      <c r="AF7012" t="s">
        <v>149</v>
      </c>
      <c r="AG7012" t="s">
        <v>64</v>
      </c>
      <c r="AH7012" t="s">
        <v>62</v>
      </c>
      <c r="AI7012" t="s">
        <v>62</v>
      </c>
      <c r="AJ7012" t="s">
        <v>110</v>
      </c>
      <c r="AK7012" t="s">
        <v>62</v>
      </c>
      <c r="AL7012" t="s">
        <v>47</v>
      </c>
      <c r="AM7012" t="s">
        <v>47</v>
      </c>
      <c r="AN7012" t="s">
        <v>65</v>
      </c>
      <c r="AO7012" t="s">
        <v>10984</v>
      </c>
    </row>
    <row r="7013" spans="1:41" hidden="1" x14ac:dyDescent="0.25">
      <c r="A7013" t="s">
        <v>29127</v>
      </c>
      <c r="B7013" t="s">
        <v>29128</v>
      </c>
      <c r="C7013" s="1" t="str">
        <f t="shared" si="444"/>
        <v>21:1079</v>
      </c>
      <c r="D7013" s="1" t="str">
        <f t="shared" si="445"/>
        <v>21:0155</v>
      </c>
      <c r="E7013" t="s">
        <v>29129</v>
      </c>
      <c r="F7013" t="s">
        <v>29130</v>
      </c>
      <c r="H7013">
        <v>49.7923714</v>
      </c>
      <c r="I7013">
        <v>-121.74531639999999</v>
      </c>
      <c r="J7013" s="1" t="str">
        <f t="shared" si="442"/>
        <v>NGR bulk stream sediment</v>
      </c>
      <c r="K7013" s="1" t="str">
        <f t="shared" si="443"/>
        <v>&lt;177 micron (NGR)</v>
      </c>
      <c r="L7013">
        <v>5</v>
      </c>
      <c r="M7013" t="s">
        <v>223</v>
      </c>
      <c r="N7013">
        <v>86</v>
      </c>
      <c r="O7013" t="s">
        <v>125</v>
      </c>
      <c r="P7013" t="s">
        <v>47</v>
      </c>
      <c r="Q7013" t="s">
        <v>652</v>
      </c>
      <c r="R7013" t="s">
        <v>88</v>
      </c>
      <c r="S7013" t="s">
        <v>343</v>
      </c>
      <c r="T7013" t="s">
        <v>51</v>
      </c>
      <c r="U7013" t="s">
        <v>51</v>
      </c>
      <c r="V7013" t="s">
        <v>53</v>
      </c>
      <c r="W7013" t="s">
        <v>87</v>
      </c>
      <c r="X7013" t="s">
        <v>122</v>
      </c>
      <c r="Y7013" t="s">
        <v>165</v>
      </c>
      <c r="Z7013" t="s">
        <v>56</v>
      </c>
      <c r="AA7013" t="s">
        <v>46</v>
      </c>
      <c r="AB7013" t="s">
        <v>151</v>
      </c>
      <c r="AC7013" t="s">
        <v>58</v>
      </c>
      <c r="AD7013" t="s">
        <v>55</v>
      </c>
      <c r="AE7013" t="s">
        <v>56</v>
      </c>
      <c r="AF7013" t="s">
        <v>164</v>
      </c>
      <c r="AG7013" t="s">
        <v>86</v>
      </c>
      <c r="AH7013" t="s">
        <v>62</v>
      </c>
      <c r="AI7013" t="s">
        <v>62</v>
      </c>
      <c r="AJ7013" t="s">
        <v>86</v>
      </c>
      <c r="AK7013" t="s">
        <v>47</v>
      </c>
      <c r="AL7013" t="s">
        <v>47</v>
      </c>
      <c r="AM7013" t="s">
        <v>47</v>
      </c>
      <c r="AN7013" t="s">
        <v>65</v>
      </c>
      <c r="AO7013" t="s">
        <v>2152</v>
      </c>
    </row>
    <row r="7014" spans="1:41" hidden="1" x14ac:dyDescent="0.25">
      <c r="A7014" t="s">
        <v>29131</v>
      </c>
      <c r="B7014" t="s">
        <v>29132</v>
      </c>
      <c r="C7014" s="1" t="str">
        <f t="shared" si="444"/>
        <v>21:1079</v>
      </c>
      <c r="D7014" s="1" t="str">
        <f t="shared" si="445"/>
        <v>21:0155</v>
      </c>
      <c r="E7014" t="s">
        <v>29133</v>
      </c>
      <c r="F7014" t="s">
        <v>29134</v>
      </c>
      <c r="H7014">
        <v>49.809842500000002</v>
      </c>
      <c r="I7014">
        <v>-121.78100259999999</v>
      </c>
      <c r="J7014" s="1" t="str">
        <f t="shared" si="442"/>
        <v>NGR bulk stream sediment</v>
      </c>
      <c r="K7014" s="1" t="str">
        <f t="shared" si="443"/>
        <v>&lt;177 micron (NGR)</v>
      </c>
      <c r="L7014">
        <v>5</v>
      </c>
      <c r="M7014" t="s">
        <v>233</v>
      </c>
      <c r="N7014">
        <v>87</v>
      </c>
      <c r="O7014" t="s">
        <v>87</v>
      </c>
      <c r="P7014" t="s">
        <v>47</v>
      </c>
      <c r="Q7014" t="s">
        <v>1130</v>
      </c>
      <c r="R7014" t="s">
        <v>235</v>
      </c>
      <c r="S7014" t="s">
        <v>146</v>
      </c>
      <c r="T7014" t="s">
        <v>51</v>
      </c>
      <c r="U7014" t="s">
        <v>51</v>
      </c>
      <c r="V7014" t="s">
        <v>57</v>
      </c>
      <c r="W7014" t="s">
        <v>57</v>
      </c>
      <c r="X7014" t="s">
        <v>103</v>
      </c>
      <c r="Y7014" t="s">
        <v>106</v>
      </c>
      <c r="Z7014" t="s">
        <v>56</v>
      </c>
      <c r="AA7014" t="s">
        <v>46</v>
      </c>
      <c r="AB7014" t="s">
        <v>270</v>
      </c>
      <c r="AC7014" t="s">
        <v>58</v>
      </c>
      <c r="AD7014" t="s">
        <v>51</v>
      </c>
      <c r="AE7014" t="s">
        <v>199</v>
      </c>
      <c r="AF7014" t="s">
        <v>63</v>
      </c>
      <c r="AG7014" t="s">
        <v>359</v>
      </c>
      <c r="AH7014" t="s">
        <v>62</v>
      </c>
      <c r="AI7014" t="s">
        <v>57</v>
      </c>
      <c r="AJ7014" t="s">
        <v>365</v>
      </c>
      <c r="AK7014" t="s">
        <v>174</v>
      </c>
      <c r="AL7014" t="s">
        <v>47</v>
      </c>
      <c r="AM7014" t="s">
        <v>47</v>
      </c>
      <c r="AN7014" t="s">
        <v>65</v>
      </c>
      <c r="AO7014" t="s">
        <v>1261</v>
      </c>
    </row>
    <row r="7015" spans="1:41" hidden="1" x14ac:dyDescent="0.25">
      <c r="A7015" t="s">
        <v>29135</v>
      </c>
      <c r="B7015" t="s">
        <v>29136</v>
      </c>
      <c r="C7015" s="1" t="str">
        <f t="shared" si="444"/>
        <v>21:1079</v>
      </c>
      <c r="D7015" s="1" t="str">
        <f t="shared" si="445"/>
        <v>21:0155</v>
      </c>
      <c r="E7015" t="s">
        <v>29137</v>
      </c>
      <c r="F7015" t="s">
        <v>29138</v>
      </c>
      <c r="H7015">
        <v>49.799311600000003</v>
      </c>
      <c r="I7015">
        <v>-121.80628</v>
      </c>
      <c r="J7015" s="1" t="str">
        <f t="shared" si="442"/>
        <v>NGR bulk stream sediment</v>
      </c>
      <c r="K7015" s="1" t="str">
        <f t="shared" si="443"/>
        <v>&lt;177 micron (NGR)</v>
      </c>
      <c r="L7015">
        <v>5</v>
      </c>
      <c r="M7015" t="s">
        <v>248</v>
      </c>
      <c r="N7015">
        <v>88</v>
      </c>
      <c r="O7015" t="s">
        <v>63</v>
      </c>
      <c r="P7015" t="s">
        <v>47</v>
      </c>
      <c r="Q7015" t="s">
        <v>299</v>
      </c>
      <c r="R7015" t="s">
        <v>60</v>
      </c>
      <c r="S7015" t="s">
        <v>49</v>
      </c>
      <c r="T7015" t="s">
        <v>51</v>
      </c>
      <c r="U7015" t="s">
        <v>76</v>
      </c>
      <c r="V7015" t="s">
        <v>198</v>
      </c>
      <c r="W7015" t="s">
        <v>61</v>
      </c>
      <c r="X7015" t="s">
        <v>73</v>
      </c>
      <c r="Y7015" t="s">
        <v>108</v>
      </c>
      <c r="Z7015" t="s">
        <v>56</v>
      </c>
      <c r="AA7015" t="s">
        <v>46</v>
      </c>
      <c r="AB7015" t="s">
        <v>142</v>
      </c>
      <c r="AC7015" t="s">
        <v>58</v>
      </c>
      <c r="AD7015" t="s">
        <v>51</v>
      </c>
      <c r="AE7015" t="s">
        <v>57</v>
      </c>
      <c r="AF7015" t="s">
        <v>123</v>
      </c>
      <c r="AG7015" t="s">
        <v>200</v>
      </c>
      <c r="AH7015" t="s">
        <v>62</v>
      </c>
      <c r="AI7015" t="s">
        <v>62</v>
      </c>
      <c r="AJ7015" t="s">
        <v>61</v>
      </c>
      <c r="AK7015" t="s">
        <v>46</v>
      </c>
      <c r="AL7015" t="s">
        <v>47</v>
      </c>
      <c r="AM7015" t="s">
        <v>47</v>
      </c>
      <c r="AN7015" t="s">
        <v>65</v>
      </c>
      <c r="AO7015" t="s">
        <v>2229</v>
      </c>
    </row>
    <row r="7016" spans="1:41" hidden="1" x14ac:dyDescent="0.25">
      <c r="A7016" t="s">
        <v>29139</v>
      </c>
      <c r="B7016" t="s">
        <v>29140</v>
      </c>
      <c r="C7016" s="1" t="str">
        <f t="shared" si="444"/>
        <v>21:1079</v>
      </c>
      <c r="D7016" s="1" t="str">
        <f t="shared" si="445"/>
        <v>21:0155</v>
      </c>
      <c r="E7016" t="s">
        <v>29141</v>
      </c>
      <c r="F7016" t="s">
        <v>29142</v>
      </c>
      <c r="H7016">
        <v>49.7433117</v>
      </c>
      <c r="I7016">
        <v>-121.7840582</v>
      </c>
      <c r="J7016" s="1" t="str">
        <f t="shared" si="442"/>
        <v>NGR bulk stream sediment</v>
      </c>
      <c r="K7016" s="1" t="str">
        <f t="shared" si="443"/>
        <v>&lt;177 micron (NGR)</v>
      </c>
      <c r="L7016">
        <v>5</v>
      </c>
      <c r="M7016" t="s">
        <v>256</v>
      </c>
      <c r="N7016">
        <v>89</v>
      </c>
      <c r="O7016" t="s">
        <v>227</v>
      </c>
      <c r="P7016" t="s">
        <v>47</v>
      </c>
      <c r="Q7016" t="s">
        <v>568</v>
      </c>
      <c r="R7016" t="s">
        <v>105</v>
      </c>
      <c r="S7016" t="s">
        <v>239</v>
      </c>
      <c r="T7016" t="s">
        <v>51</v>
      </c>
      <c r="U7016" t="s">
        <v>112</v>
      </c>
      <c r="V7016" t="s">
        <v>53</v>
      </c>
      <c r="W7016" t="s">
        <v>125</v>
      </c>
      <c r="X7016" t="s">
        <v>73</v>
      </c>
      <c r="Y7016" t="s">
        <v>175</v>
      </c>
      <c r="Z7016" t="s">
        <v>56</v>
      </c>
      <c r="AA7016" t="s">
        <v>46</v>
      </c>
      <c r="AB7016" t="s">
        <v>206</v>
      </c>
      <c r="AC7016" t="s">
        <v>58</v>
      </c>
      <c r="AD7016" t="s">
        <v>66</v>
      </c>
      <c r="AE7016" t="s">
        <v>84</v>
      </c>
      <c r="AF7016" t="s">
        <v>137</v>
      </c>
      <c r="AG7016" t="s">
        <v>271</v>
      </c>
      <c r="AH7016" t="s">
        <v>62</v>
      </c>
      <c r="AI7016" t="s">
        <v>62</v>
      </c>
      <c r="AJ7016" t="s">
        <v>72</v>
      </c>
      <c r="AK7016" t="s">
        <v>110</v>
      </c>
      <c r="AL7016" t="s">
        <v>47</v>
      </c>
      <c r="AM7016" t="s">
        <v>47</v>
      </c>
      <c r="AN7016" t="s">
        <v>1121</v>
      </c>
      <c r="AO7016" t="s">
        <v>3581</v>
      </c>
    </row>
    <row r="7017" spans="1:41" hidden="1" x14ac:dyDescent="0.25">
      <c r="A7017" t="s">
        <v>29143</v>
      </c>
      <c r="B7017" t="s">
        <v>29144</v>
      </c>
      <c r="C7017" s="1" t="str">
        <f t="shared" si="444"/>
        <v>21:1079</v>
      </c>
      <c r="D7017" s="1" t="str">
        <f t="shared" si="445"/>
        <v>21:0155</v>
      </c>
      <c r="E7017" t="s">
        <v>29145</v>
      </c>
      <c r="F7017" t="s">
        <v>29146</v>
      </c>
      <c r="H7017">
        <v>49.745965699999999</v>
      </c>
      <c r="I7017">
        <v>-121.7798275</v>
      </c>
      <c r="J7017" s="1" t="str">
        <f t="shared" si="442"/>
        <v>NGR bulk stream sediment</v>
      </c>
      <c r="K7017" s="1" t="str">
        <f t="shared" si="443"/>
        <v>&lt;177 micron (NGR)</v>
      </c>
      <c r="L7017">
        <v>5</v>
      </c>
      <c r="M7017" t="s">
        <v>265</v>
      </c>
      <c r="N7017">
        <v>90</v>
      </c>
      <c r="O7017" t="s">
        <v>161</v>
      </c>
      <c r="P7017" t="s">
        <v>47</v>
      </c>
      <c r="Q7017" t="s">
        <v>299</v>
      </c>
      <c r="R7017" t="s">
        <v>110</v>
      </c>
      <c r="S7017" t="s">
        <v>272</v>
      </c>
      <c r="T7017" t="s">
        <v>52</v>
      </c>
      <c r="U7017" t="s">
        <v>127</v>
      </c>
      <c r="V7017" t="s">
        <v>53</v>
      </c>
      <c r="W7017" t="s">
        <v>81</v>
      </c>
      <c r="X7017" t="s">
        <v>51</v>
      </c>
      <c r="Y7017" t="s">
        <v>209</v>
      </c>
      <c r="Z7017" t="s">
        <v>56</v>
      </c>
      <c r="AA7017" t="s">
        <v>46</v>
      </c>
      <c r="AB7017" t="s">
        <v>151</v>
      </c>
      <c r="AC7017" t="s">
        <v>58</v>
      </c>
      <c r="AD7017" t="s">
        <v>267</v>
      </c>
      <c r="AE7017" t="s">
        <v>199</v>
      </c>
      <c r="AF7017" t="s">
        <v>357</v>
      </c>
      <c r="AG7017" t="s">
        <v>270</v>
      </c>
      <c r="AH7017" t="s">
        <v>53</v>
      </c>
      <c r="AI7017" t="s">
        <v>62</v>
      </c>
      <c r="AJ7017" t="s">
        <v>81</v>
      </c>
      <c r="AK7017" t="s">
        <v>110</v>
      </c>
      <c r="AL7017" t="s">
        <v>47</v>
      </c>
      <c r="AM7017" t="s">
        <v>47</v>
      </c>
      <c r="AN7017" t="s">
        <v>284</v>
      </c>
      <c r="AO7017" t="s">
        <v>5430</v>
      </c>
    </row>
    <row r="7018" spans="1:41" hidden="1" x14ac:dyDescent="0.25">
      <c r="A7018" t="s">
        <v>29147</v>
      </c>
      <c r="B7018" t="s">
        <v>29148</v>
      </c>
      <c r="C7018" s="1" t="str">
        <f t="shared" si="444"/>
        <v>21:1079</v>
      </c>
      <c r="D7018" s="1" t="str">
        <f t="shared" si="445"/>
        <v>21:0155</v>
      </c>
      <c r="E7018" t="s">
        <v>29149</v>
      </c>
      <c r="F7018" t="s">
        <v>29150</v>
      </c>
      <c r="H7018">
        <v>49.271774200000003</v>
      </c>
      <c r="I7018">
        <v>-121.2155479</v>
      </c>
      <c r="J7018" s="1" t="str">
        <f t="shared" si="442"/>
        <v>NGR bulk stream sediment</v>
      </c>
      <c r="K7018" s="1" t="str">
        <f t="shared" si="443"/>
        <v>&lt;177 micron (NGR)</v>
      </c>
      <c r="L7018">
        <v>6</v>
      </c>
      <c r="M7018" t="s">
        <v>45</v>
      </c>
      <c r="N7018">
        <v>91</v>
      </c>
      <c r="O7018" t="s">
        <v>274</v>
      </c>
      <c r="P7018" t="s">
        <v>330</v>
      </c>
      <c r="Q7018" t="s">
        <v>668</v>
      </c>
      <c r="R7018" t="s">
        <v>164</v>
      </c>
      <c r="S7018" t="s">
        <v>431</v>
      </c>
      <c r="T7018" t="s">
        <v>98</v>
      </c>
      <c r="U7018" t="s">
        <v>438</v>
      </c>
      <c r="V7018" t="s">
        <v>130</v>
      </c>
      <c r="W7018" t="s">
        <v>111</v>
      </c>
      <c r="X7018" t="s">
        <v>137</v>
      </c>
      <c r="Y7018" t="s">
        <v>268</v>
      </c>
      <c r="Z7018" t="s">
        <v>54</v>
      </c>
      <c r="AA7018" t="s">
        <v>46</v>
      </c>
      <c r="AB7018" t="s">
        <v>122</v>
      </c>
      <c r="AC7018" t="s">
        <v>243</v>
      </c>
      <c r="AD7018" t="s">
        <v>344</v>
      </c>
      <c r="AE7018" t="s">
        <v>57</v>
      </c>
      <c r="AF7018" t="s">
        <v>1475</v>
      </c>
      <c r="AG7018" t="s">
        <v>58</v>
      </c>
      <c r="AH7018" t="s">
        <v>87</v>
      </c>
      <c r="AI7018" t="s">
        <v>87</v>
      </c>
      <c r="AJ7018" t="s">
        <v>50</v>
      </c>
      <c r="AK7018" t="s">
        <v>439</v>
      </c>
      <c r="AL7018" t="s">
        <v>47</v>
      </c>
      <c r="AM7018" t="s">
        <v>51</v>
      </c>
      <c r="AN7018" t="s">
        <v>65</v>
      </c>
      <c r="AO7018" t="s">
        <v>3460</v>
      </c>
    </row>
    <row r="7019" spans="1:41" hidden="1" x14ac:dyDescent="0.25">
      <c r="A7019" t="s">
        <v>29151</v>
      </c>
      <c r="B7019" t="s">
        <v>29152</v>
      </c>
      <c r="C7019" s="1" t="str">
        <f t="shared" si="444"/>
        <v>21:1079</v>
      </c>
      <c r="D7019" s="1" t="str">
        <f t="shared" si="445"/>
        <v>21:0155</v>
      </c>
      <c r="E7019" t="s">
        <v>29153</v>
      </c>
      <c r="F7019" t="s">
        <v>29154</v>
      </c>
      <c r="H7019">
        <v>49.259658399999999</v>
      </c>
      <c r="I7019">
        <v>-121.18849729999999</v>
      </c>
      <c r="J7019" s="1" t="str">
        <f t="shared" si="442"/>
        <v>NGR bulk stream sediment</v>
      </c>
      <c r="K7019" s="1" t="str">
        <f t="shared" si="443"/>
        <v>&lt;177 micron (NGR)</v>
      </c>
      <c r="L7019">
        <v>6</v>
      </c>
      <c r="M7019" t="s">
        <v>71</v>
      </c>
      <c r="N7019">
        <v>92</v>
      </c>
      <c r="O7019" t="s">
        <v>175</v>
      </c>
      <c r="P7019" t="s">
        <v>47</v>
      </c>
      <c r="Q7019" t="s">
        <v>638</v>
      </c>
      <c r="R7019" t="s">
        <v>439</v>
      </c>
      <c r="S7019" t="s">
        <v>328</v>
      </c>
      <c r="T7019" t="s">
        <v>225</v>
      </c>
      <c r="U7019" t="s">
        <v>237</v>
      </c>
      <c r="V7019" t="s">
        <v>182</v>
      </c>
      <c r="W7019" t="s">
        <v>158</v>
      </c>
      <c r="X7019" t="s">
        <v>51</v>
      </c>
      <c r="Y7019" t="s">
        <v>59</v>
      </c>
      <c r="Z7019" t="s">
        <v>198</v>
      </c>
      <c r="AA7019" t="s">
        <v>122</v>
      </c>
      <c r="AB7019" t="s">
        <v>139</v>
      </c>
      <c r="AC7019" t="s">
        <v>344</v>
      </c>
      <c r="AD7019" t="s">
        <v>418</v>
      </c>
      <c r="AE7019" t="s">
        <v>62</v>
      </c>
      <c r="AF7019" t="s">
        <v>3419</v>
      </c>
      <c r="AG7019" t="s">
        <v>188</v>
      </c>
      <c r="AH7019" t="s">
        <v>110</v>
      </c>
      <c r="AI7019" t="s">
        <v>149</v>
      </c>
      <c r="AJ7019" t="s">
        <v>143</v>
      </c>
      <c r="AK7019" t="s">
        <v>85</v>
      </c>
      <c r="AL7019" t="s">
        <v>47</v>
      </c>
      <c r="AM7019" t="s">
        <v>51</v>
      </c>
      <c r="AN7019" t="s">
        <v>48</v>
      </c>
      <c r="AO7019" t="s">
        <v>2244</v>
      </c>
    </row>
    <row r="7020" spans="1:41" hidden="1" x14ac:dyDescent="0.25">
      <c r="A7020" t="s">
        <v>29155</v>
      </c>
      <c r="B7020" t="s">
        <v>29156</v>
      </c>
      <c r="C7020" s="1" t="str">
        <f t="shared" si="444"/>
        <v>21:1079</v>
      </c>
      <c r="D7020" s="1" t="str">
        <f t="shared" si="445"/>
        <v>21:0155</v>
      </c>
      <c r="E7020" t="s">
        <v>29157</v>
      </c>
      <c r="F7020" t="s">
        <v>29158</v>
      </c>
      <c r="H7020">
        <v>49.250277099999998</v>
      </c>
      <c r="I7020">
        <v>-121.1641065</v>
      </c>
      <c r="J7020" s="1" t="str">
        <f t="shared" si="442"/>
        <v>NGR bulk stream sediment</v>
      </c>
      <c r="K7020" s="1" t="str">
        <f t="shared" si="443"/>
        <v>&lt;177 micron (NGR)</v>
      </c>
      <c r="L7020">
        <v>6</v>
      </c>
      <c r="M7020" t="s">
        <v>95</v>
      </c>
      <c r="N7020">
        <v>93</v>
      </c>
      <c r="O7020" t="s">
        <v>5178</v>
      </c>
      <c r="P7020" t="s">
        <v>103</v>
      </c>
      <c r="Q7020" t="s">
        <v>832</v>
      </c>
      <c r="R7020" t="s">
        <v>55</v>
      </c>
      <c r="S7020" t="s">
        <v>268</v>
      </c>
      <c r="T7020" t="s">
        <v>306</v>
      </c>
      <c r="U7020" t="s">
        <v>284</v>
      </c>
      <c r="V7020" t="s">
        <v>439</v>
      </c>
      <c r="W7020" t="s">
        <v>307</v>
      </c>
      <c r="X7020" t="s">
        <v>103</v>
      </c>
      <c r="Y7020" t="s">
        <v>99</v>
      </c>
      <c r="Z7020" t="s">
        <v>54</v>
      </c>
      <c r="AA7020" t="s">
        <v>51</v>
      </c>
      <c r="AB7020" t="s">
        <v>63</v>
      </c>
      <c r="AC7020" t="s">
        <v>184</v>
      </c>
      <c r="AD7020" t="s">
        <v>144</v>
      </c>
      <c r="AE7020" t="s">
        <v>125</v>
      </c>
      <c r="AF7020" t="s">
        <v>861</v>
      </c>
      <c r="AG7020" t="s">
        <v>182</v>
      </c>
      <c r="AH7020" t="s">
        <v>87</v>
      </c>
      <c r="AI7020" t="s">
        <v>54</v>
      </c>
      <c r="AJ7020" t="s">
        <v>128</v>
      </c>
      <c r="AK7020" t="s">
        <v>142</v>
      </c>
      <c r="AL7020" t="s">
        <v>103</v>
      </c>
      <c r="AM7020" t="s">
        <v>51</v>
      </c>
      <c r="AN7020" t="s">
        <v>65</v>
      </c>
      <c r="AO7020" t="s">
        <v>4640</v>
      </c>
    </row>
    <row r="7021" spans="1:41" hidden="1" x14ac:dyDescent="0.25">
      <c r="A7021" t="s">
        <v>29159</v>
      </c>
      <c r="B7021" t="s">
        <v>29160</v>
      </c>
      <c r="C7021" s="1" t="str">
        <f t="shared" si="444"/>
        <v>21:1079</v>
      </c>
      <c r="D7021" s="1" t="str">
        <f t="shared" si="445"/>
        <v>21:0155</v>
      </c>
      <c r="E7021" t="s">
        <v>29161</v>
      </c>
      <c r="F7021" t="s">
        <v>29162</v>
      </c>
      <c r="H7021">
        <v>49.2365499</v>
      </c>
      <c r="I7021">
        <v>-121.1495039</v>
      </c>
      <c r="J7021" s="1" t="str">
        <f t="shared" si="442"/>
        <v>NGR bulk stream sediment</v>
      </c>
      <c r="K7021" s="1" t="str">
        <f t="shared" si="443"/>
        <v>&lt;177 micron (NGR)</v>
      </c>
      <c r="L7021">
        <v>6</v>
      </c>
      <c r="M7021" t="s">
        <v>117</v>
      </c>
      <c r="N7021">
        <v>94</v>
      </c>
      <c r="O7021" t="s">
        <v>217</v>
      </c>
      <c r="P7021" t="s">
        <v>73</v>
      </c>
      <c r="Q7021" t="s">
        <v>1148</v>
      </c>
      <c r="R7021" t="s">
        <v>58</v>
      </c>
      <c r="S7021" t="s">
        <v>934</v>
      </c>
      <c r="T7021" t="s">
        <v>225</v>
      </c>
      <c r="U7021" t="s">
        <v>438</v>
      </c>
      <c r="V7021" t="s">
        <v>351</v>
      </c>
      <c r="W7021" t="s">
        <v>238</v>
      </c>
      <c r="X7021" t="s">
        <v>122</v>
      </c>
      <c r="Y7021" t="s">
        <v>98</v>
      </c>
      <c r="Z7021" t="s">
        <v>54</v>
      </c>
      <c r="AA7021" t="s">
        <v>58</v>
      </c>
      <c r="AB7021" t="s">
        <v>87</v>
      </c>
      <c r="AC7021" t="s">
        <v>183</v>
      </c>
      <c r="AD7021" t="s">
        <v>329</v>
      </c>
      <c r="AE7021" t="s">
        <v>79</v>
      </c>
      <c r="AF7021" t="s">
        <v>3895</v>
      </c>
      <c r="AG7021" t="s">
        <v>227</v>
      </c>
      <c r="AH7021" t="s">
        <v>54</v>
      </c>
      <c r="AI7021" t="s">
        <v>57</v>
      </c>
      <c r="AJ7021" t="s">
        <v>73</v>
      </c>
      <c r="AK7021" t="s">
        <v>455</v>
      </c>
      <c r="AL7021" t="s">
        <v>47</v>
      </c>
      <c r="AM7021" t="s">
        <v>51</v>
      </c>
      <c r="AN7021" t="s">
        <v>915</v>
      </c>
      <c r="AO7021" t="s">
        <v>1092</v>
      </c>
    </row>
    <row r="7022" spans="1:41" hidden="1" x14ac:dyDescent="0.25">
      <c r="A7022" t="s">
        <v>29163</v>
      </c>
      <c r="B7022" t="s">
        <v>29164</v>
      </c>
      <c r="C7022" s="1" t="str">
        <f t="shared" si="444"/>
        <v>21:1079</v>
      </c>
      <c r="D7022" s="1" t="str">
        <f t="shared" si="445"/>
        <v>21:0155</v>
      </c>
      <c r="E7022" t="s">
        <v>29165</v>
      </c>
      <c r="F7022" t="s">
        <v>29166</v>
      </c>
      <c r="H7022">
        <v>49.236106800000002</v>
      </c>
      <c r="I7022">
        <v>-121.1220436</v>
      </c>
      <c r="J7022" s="1" t="str">
        <f t="shared" si="442"/>
        <v>NGR bulk stream sediment</v>
      </c>
      <c r="K7022" s="1" t="str">
        <f t="shared" si="443"/>
        <v>&lt;177 micron (NGR)</v>
      </c>
      <c r="L7022">
        <v>6</v>
      </c>
      <c r="M7022" t="s">
        <v>136</v>
      </c>
      <c r="N7022">
        <v>95</v>
      </c>
      <c r="O7022" t="s">
        <v>131</v>
      </c>
      <c r="P7022" t="s">
        <v>197</v>
      </c>
      <c r="Q7022" t="s">
        <v>920</v>
      </c>
      <c r="R7022" t="s">
        <v>148</v>
      </c>
      <c r="S7022" t="s">
        <v>241</v>
      </c>
      <c r="T7022" t="s">
        <v>225</v>
      </c>
      <c r="U7022" t="s">
        <v>391</v>
      </c>
      <c r="V7022" t="s">
        <v>227</v>
      </c>
      <c r="W7022" t="s">
        <v>137</v>
      </c>
      <c r="X7022" t="s">
        <v>103</v>
      </c>
      <c r="Y7022" t="s">
        <v>49</v>
      </c>
      <c r="Z7022" t="s">
        <v>198</v>
      </c>
      <c r="AA7022" t="s">
        <v>103</v>
      </c>
      <c r="AB7022" t="s">
        <v>125</v>
      </c>
      <c r="AC7022" t="s">
        <v>667</v>
      </c>
      <c r="AD7022" t="s">
        <v>243</v>
      </c>
      <c r="AE7022" t="s">
        <v>164</v>
      </c>
      <c r="AF7022" t="s">
        <v>1093</v>
      </c>
      <c r="AG7022" t="s">
        <v>96</v>
      </c>
      <c r="AH7022" t="s">
        <v>174</v>
      </c>
      <c r="AI7022" t="s">
        <v>46</v>
      </c>
      <c r="AJ7022" t="s">
        <v>164</v>
      </c>
      <c r="AK7022" t="s">
        <v>101</v>
      </c>
      <c r="AL7022" t="s">
        <v>47</v>
      </c>
      <c r="AM7022" t="s">
        <v>103</v>
      </c>
      <c r="AN7022" t="s">
        <v>65</v>
      </c>
      <c r="AO7022" t="s">
        <v>3222</v>
      </c>
    </row>
    <row r="7023" spans="1:41" hidden="1" x14ac:dyDescent="0.25">
      <c r="A7023" t="s">
        <v>29167</v>
      </c>
      <c r="B7023" t="s">
        <v>29168</v>
      </c>
      <c r="C7023" s="1" t="str">
        <f t="shared" si="444"/>
        <v>21:1079</v>
      </c>
      <c r="D7023" s="1" t="str">
        <f t="shared" si="445"/>
        <v>21:0155</v>
      </c>
      <c r="E7023" t="s">
        <v>29169</v>
      </c>
      <c r="F7023" t="s">
        <v>29170</v>
      </c>
      <c r="H7023">
        <v>49.195735999999997</v>
      </c>
      <c r="I7023">
        <v>-121.07415659999999</v>
      </c>
      <c r="J7023" s="1" t="str">
        <f t="shared" si="442"/>
        <v>NGR bulk stream sediment</v>
      </c>
      <c r="K7023" s="1" t="str">
        <f t="shared" si="443"/>
        <v>&lt;177 micron (NGR)</v>
      </c>
      <c r="L7023">
        <v>6</v>
      </c>
      <c r="M7023" t="s">
        <v>157</v>
      </c>
      <c r="N7023">
        <v>96</v>
      </c>
      <c r="O7023" t="s">
        <v>29171</v>
      </c>
      <c r="P7023" t="s">
        <v>106</v>
      </c>
      <c r="Q7023" t="s">
        <v>215</v>
      </c>
      <c r="R7023" t="s">
        <v>267</v>
      </c>
      <c r="S7023" t="s">
        <v>358</v>
      </c>
      <c r="T7023" t="s">
        <v>306</v>
      </c>
      <c r="U7023" t="s">
        <v>350</v>
      </c>
      <c r="V7023" t="s">
        <v>73</v>
      </c>
      <c r="W7023" t="s">
        <v>319</v>
      </c>
      <c r="X7023" t="s">
        <v>51</v>
      </c>
      <c r="Y7023" t="s">
        <v>82</v>
      </c>
      <c r="Z7023" t="s">
        <v>46</v>
      </c>
      <c r="AA7023" t="s">
        <v>55</v>
      </c>
      <c r="AB7023" t="s">
        <v>125</v>
      </c>
      <c r="AC7023" t="s">
        <v>258</v>
      </c>
      <c r="AD7023" t="s">
        <v>187</v>
      </c>
      <c r="AE7023" t="s">
        <v>2300</v>
      </c>
      <c r="AF7023" t="s">
        <v>1475</v>
      </c>
      <c r="AG7023" t="s">
        <v>111</v>
      </c>
      <c r="AH7023" t="s">
        <v>198</v>
      </c>
      <c r="AI7023" t="s">
        <v>62</v>
      </c>
      <c r="AJ7023" t="s">
        <v>142</v>
      </c>
      <c r="AK7023" t="s">
        <v>173</v>
      </c>
      <c r="AL7023" t="s">
        <v>47</v>
      </c>
      <c r="AM7023" t="s">
        <v>47</v>
      </c>
      <c r="AN7023" t="s">
        <v>935</v>
      </c>
      <c r="AO7023" t="s">
        <v>50</v>
      </c>
    </row>
    <row r="7024" spans="1:41" hidden="1" x14ac:dyDescent="0.25">
      <c r="A7024" t="s">
        <v>29172</v>
      </c>
      <c r="B7024" t="s">
        <v>29173</v>
      </c>
      <c r="C7024" s="1" t="str">
        <f t="shared" si="444"/>
        <v>21:1079</v>
      </c>
      <c r="D7024" s="1" t="str">
        <f t="shared" si="445"/>
        <v>21:0155</v>
      </c>
      <c r="E7024" t="s">
        <v>29174</v>
      </c>
      <c r="F7024" t="s">
        <v>29175</v>
      </c>
      <c r="H7024">
        <v>49.233219499999997</v>
      </c>
      <c r="I7024">
        <v>-121.05621290000001</v>
      </c>
      <c r="J7024" s="1" t="str">
        <f t="shared" si="442"/>
        <v>NGR bulk stream sediment</v>
      </c>
      <c r="K7024" s="1" t="str">
        <f t="shared" si="443"/>
        <v>&lt;177 micron (NGR)</v>
      </c>
      <c r="L7024">
        <v>6</v>
      </c>
      <c r="M7024" t="s">
        <v>170</v>
      </c>
      <c r="N7024">
        <v>97</v>
      </c>
      <c r="O7024" t="s">
        <v>9505</v>
      </c>
      <c r="P7024" t="s">
        <v>47</v>
      </c>
      <c r="Q7024" t="s">
        <v>152</v>
      </c>
      <c r="R7024" t="s">
        <v>55</v>
      </c>
      <c r="S7024" t="s">
        <v>141</v>
      </c>
      <c r="T7024" t="s">
        <v>267</v>
      </c>
      <c r="U7024" t="s">
        <v>559</v>
      </c>
      <c r="V7024" t="s">
        <v>412</v>
      </c>
      <c r="W7024" t="s">
        <v>260</v>
      </c>
      <c r="X7024" t="s">
        <v>122</v>
      </c>
      <c r="Y7024" t="s">
        <v>108</v>
      </c>
      <c r="Z7024" t="s">
        <v>57</v>
      </c>
      <c r="AA7024" t="s">
        <v>51</v>
      </c>
      <c r="AB7024" t="s">
        <v>81</v>
      </c>
      <c r="AC7024" t="s">
        <v>131</v>
      </c>
      <c r="AD7024" t="s">
        <v>124</v>
      </c>
      <c r="AE7024" t="s">
        <v>102</v>
      </c>
      <c r="AF7024" t="s">
        <v>66</v>
      </c>
      <c r="AG7024" t="s">
        <v>282</v>
      </c>
      <c r="AH7024" t="s">
        <v>62</v>
      </c>
      <c r="AI7024" t="s">
        <v>53</v>
      </c>
      <c r="AJ7024" t="s">
        <v>81</v>
      </c>
      <c r="AK7024" t="s">
        <v>235</v>
      </c>
      <c r="AL7024" t="s">
        <v>47</v>
      </c>
      <c r="AM7024" t="s">
        <v>103</v>
      </c>
      <c r="AN7024" t="s">
        <v>65</v>
      </c>
      <c r="AO7024" t="s">
        <v>573</v>
      </c>
    </row>
    <row r="7025" spans="1:41" hidden="1" x14ac:dyDescent="0.25">
      <c r="A7025" t="s">
        <v>29176</v>
      </c>
      <c r="B7025" t="s">
        <v>29177</v>
      </c>
      <c r="C7025" s="1" t="str">
        <f t="shared" si="444"/>
        <v>21:1079</v>
      </c>
      <c r="D7025" s="1" t="str">
        <f t="shared" si="445"/>
        <v>21:0155</v>
      </c>
      <c r="E7025" t="s">
        <v>29178</v>
      </c>
      <c r="F7025" t="s">
        <v>29179</v>
      </c>
      <c r="H7025">
        <v>49.223788300000002</v>
      </c>
      <c r="I7025">
        <v>-121.0304872</v>
      </c>
      <c r="J7025" s="1" t="str">
        <f t="shared" si="442"/>
        <v>NGR bulk stream sediment</v>
      </c>
      <c r="K7025" s="1" t="str">
        <f t="shared" si="443"/>
        <v>&lt;177 micron (NGR)</v>
      </c>
      <c r="L7025">
        <v>6</v>
      </c>
      <c r="M7025" t="s">
        <v>180</v>
      </c>
      <c r="N7025">
        <v>98</v>
      </c>
      <c r="O7025" t="s">
        <v>55</v>
      </c>
      <c r="P7025" t="s">
        <v>47</v>
      </c>
      <c r="Q7025" t="s">
        <v>189</v>
      </c>
      <c r="R7025" t="s">
        <v>224</v>
      </c>
      <c r="S7025" t="s">
        <v>225</v>
      </c>
      <c r="T7025" t="s">
        <v>90</v>
      </c>
      <c r="U7025" t="s">
        <v>240</v>
      </c>
      <c r="V7025" t="s">
        <v>51</v>
      </c>
      <c r="W7025" t="s">
        <v>270</v>
      </c>
      <c r="X7025" t="s">
        <v>122</v>
      </c>
      <c r="Y7025" t="s">
        <v>55</v>
      </c>
      <c r="Z7025" t="s">
        <v>84</v>
      </c>
      <c r="AA7025" t="s">
        <v>47</v>
      </c>
      <c r="AB7025" t="s">
        <v>47</v>
      </c>
      <c r="AC7025" t="s">
        <v>475</v>
      </c>
      <c r="AD7025" t="s">
        <v>306</v>
      </c>
      <c r="AE7025" t="s">
        <v>63</v>
      </c>
      <c r="AF7025" t="s">
        <v>627</v>
      </c>
      <c r="AG7025" t="s">
        <v>72</v>
      </c>
      <c r="AH7025" t="s">
        <v>62</v>
      </c>
      <c r="AI7025" t="s">
        <v>53</v>
      </c>
      <c r="AJ7025" t="s">
        <v>125</v>
      </c>
      <c r="AK7025" t="s">
        <v>87</v>
      </c>
      <c r="AL7025" t="s">
        <v>47</v>
      </c>
      <c r="AM7025" t="s">
        <v>47</v>
      </c>
      <c r="AN7025" t="s">
        <v>65</v>
      </c>
      <c r="AO7025" t="s">
        <v>775</v>
      </c>
    </row>
    <row r="7026" spans="1:41" hidden="1" x14ac:dyDescent="0.25">
      <c r="A7026" t="s">
        <v>29180</v>
      </c>
      <c r="B7026" t="s">
        <v>29181</v>
      </c>
      <c r="C7026" s="1" t="str">
        <f t="shared" si="444"/>
        <v>21:1079</v>
      </c>
      <c r="D7026" s="1" t="str">
        <f t="shared" si="445"/>
        <v>21:0155</v>
      </c>
      <c r="E7026" t="s">
        <v>29182</v>
      </c>
      <c r="F7026" t="s">
        <v>29183</v>
      </c>
      <c r="H7026">
        <v>49.206496299999998</v>
      </c>
      <c r="I7026">
        <v>-121.018818</v>
      </c>
      <c r="J7026" s="1" t="str">
        <f t="shared" si="442"/>
        <v>NGR bulk stream sediment</v>
      </c>
      <c r="K7026" s="1" t="str">
        <f t="shared" si="443"/>
        <v>&lt;177 micron (NGR)</v>
      </c>
      <c r="L7026">
        <v>6</v>
      </c>
      <c r="M7026" t="s">
        <v>195</v>
      </c>
      <c r="N7026">
        <v>99</v>
      </c>
      <c r="O7026" t="s">
        <v>104</v>
      </c>
      <c r="P7026" t="s">
        <v>103</v>
      </c>
      <c r="Q7026" t="s">
        <v>152</v>
      </c>
      <c r="R7026" t="s">
        <v>58</v>
      </c>
      <c r="S7026" t="s">
        <v>112</v>
      </c>
      <c r="T7026" t="s">
        <v>66</v>
      </c>
      <c r="U7026" t="s">
        <v>342</v>
      </c>
      <c r="V7026" t="s">
        <v>78</v>
      </c>
      <c r="W7026" t="s">
        <v>109</v>
      </c>
      <c r="X7026" t="s">
        <v>103</v>
      </c>
      <c r="Y7026" t="s">
        <v>127</v>
      </c>
      <c r="Z7026" t="s">
        <v>84</v>
      </c>
      <c r="AA7026" t="s">
        <v>47</v>
      </c>
      <c r="AB7026" t="s">
        <v>78</v>
      </c>
      <c r="AC7026" t="s">
        <v>49</v>
      </c>
      <c r="AD7026" t="s">
        <v>49</v>
      </c>
      <c r="AE7026" t="s">
        <v>64</v>
      </c>
      <c r="AF7026" t="s">
        <v>267</v>
      </c>
      <c r="AG7026" t="s">
        <v>200</v>
      </c>
      <c r="AH7026" t="s">
        <v>62</v>
      </c>
      <c r="AI7026" t="s">
        <v>62</v>
      </c>
      <c r="AJ7026" t="s">
        <v>78</v>
      </c>
      <c r="AK7026" t="s">
        <v>122</v>
      </c>
      <c r="AL7026" t="s">
        <v>47</v>
      </c>
      <c r="AM7026" t="s">
        <v>122</v>
      </c>
      <c r="AN7026" t="s">
        <v>65</v>
      </c>
      <c r="AO7026" t="s">
        <v>145</v>
      </c>
    </row>
    <row r="7027" spans="1:41" hidden="1" x14ac:dyDescent="0.25">
      <c r="A7027" t="s">
        <v>29184</v>
      </c>
      <c r="B7027" t="s">
        <v>29185</v>
      </c>
      <c r="C7027" s="1" t="str">
        <f t="shared" si="444"/>
        <v>21:1079</v>
      </c>
      <c r="D7027" s="1" t="str">
        <f t="shared" si="445"/>
        <v>21:0155</v>
      </c>
      <c r="E7027" t="s">
        <v>29186</v>
      </c>
      <c r="F7027" t="s">
        <v>29187</v>
      </c>
      <c r="H7027">
        <v>49.209832800000001</v>
      </c>
      <c r="I7027">
        <v>-121.0035804</v>
      </c>
      <c r="J7027" s="1" t="str">
        <f t="shared" si="442"/>
        <v>NGR bulk stream sediment</v>
      </c>
      <c r="K7027" s="1" t="str">
        <f t="shared" si="443"/>
        <v>&lt;177 micron (NGR)</v>
      </c>
      <c r="L7027">
        <v>6</v>
      </c>
      <c r="M7027" t="s">
        <v>205</v>
      </c>
      <c r="N7027">
        <v>100</v>
      </c>
      <c r="O7027" t="s">
        <v>108</v>
      </c>
      <c r="P7027" t="s">
        <v>122</v>
      </c>
      <c r="Q7027" t="s">
        <v>432</v>
      </c>
      <c r="R7027" t="s">
        <v>108</v>
      </c>
      <c r="S7027" t="s">
        <v>141</v>
      </c>
      <c r="T7027" t="s">
        <v>82</v>
      </c>
      <c r="U7027" t="s">
        <v>482</v>
      </c>
      <c r="V7027" t="s">
        <v>130</v>
      </c>
      <c r="W7027" t="s">
        <v>51</v>
      </c>
      <c r="X7027" t="s">
        <v>122</v>
      </c>
      <c r="Y7027" t="s">
        <v>76</v>
      </c>
      <c r="Z7027" t="s">
        <v>53</v>
      </c>
      <c r="AA7027" t="s">
        <v>47</v>
      </c>
      <c r="AB7027" t="s">
        <v>125</v>
      </c>
      <c r="AC7027" t="s">
        <v>82</v>
      </c>
      <c r="AD7027" t="s">
        <v>165</v>
      </c>
      <c r="AE7027" t="s">
        <v>46</v>
      </c>
      <c r="AF7027" t="s">
        <v>66</v>
      </c>
      <c r="AG7027" t="s">
        <v>103</v>
      </c>
      <c r="AH7027" t="s">
        <v>62</v>
      </c>
      <c r="AI7027" t="s">
        <v>62</v>
      </c>
      <c r="AJ7027" t="s">
        <v>63</v>
      </c>
      <c r="AK7027" t="s">
        <v>110</v>
      </c>
      <c r="AL7027" t="s">
        <v>47</v>
      </c>
      <c r="AM7027" t="s">
        <v>47</v>
      </c>
      <c r="AN7027" t="s">
        <v>65</v>
      </c>
      <c r="AO7027" t="s">
        <v>633</v>
      </c>
    </row>
    <row r="7028" spans="1:41" hidden="1" x14ac:dyDescent="0.25">
      <c r="A7028" t="s">
        <v>29188</v>
      </c>
      <c r="B7028" t="s">
        <v>29189</v>
      </c>
      <c r="C7028" s="1" t="str">
        <f t="shared" si="444"/>
        <v>21:1079</v>
      </c>
      <c r="D7028" s="1" t="str">
        <f t="shared" si="445"/>
        <v>21:0155</v>
      </c>
      <c r="E7028" t="s">
        <v>29190</v>
      </c>
      <c r="F7028" t="s">
        <v>29191</v>
      </c>
      <c r="H7028">
        <v>49.2006765</v>
      </c>
      <c r="I7028">
        <v>-120.9943394</v>
      </c>
      <c r="J7028" s="1" t="str">
        <f t="shared" si="442"/>
        <v>NGR bulk stream sediment</v>
      </c>
      <c r="K7028" s="1" t="str">
        <f t="shared" si="443"/>
        <v>&lt;177 micron (NGR)</v>
      </c>
      <c r="L7028">
        <v>6</v>
      </c>
      <c r="M7028" t="s">
        <v>214</v>
      </c>
      <c r="N7028">
        <v>101</v>
      </c>
      <c r="O7028" t="s">
        <v>108</v>
      </c>
      <c r="P7028" t="s">
        <v>47</v>
      </c>
      <c r="Q7028" t="s">
        <v>920</v>
      </c>
      <c r="R7028" t="s">
        <v>137</v>
      </c>
      <c r="S7028" t="s">
        <v>243</v>
      </c>
      <c r="T7028" t="s">
        <v>217</v>
      </c>
      <c r="U7028" t="s">
        <v>829</v>
      </c>
      <c r="V7028" t="s">
        <v>63</v>
      </c>
      <c r="W7028" t="s">
        <v>86</v>
      </c>
      <c r="X7028" t="s">
        <v>103</v>
      </c>
      <c r="Y7028" t="s">
        <v>267</v>
      </c>
      <c r="Z7028" t="s">
        <v>53</v>
      </c>
      <c r="AA7028" t="s">
        <v>46</v>
      </c>
      <c r="AB7028" t="s">
        <v>257</v>
      </c>
      <c r="AC7028" t="s">
        <v>225</v>
      </c>
      <c r="AD7028" t="s">
        <v>80</v>
      </c>
      <c r="AE7028" t="s">
        <v>185</v>
      </c>
      <c r="AF7028" t="s">
        <v>175</v>
      </c>
      <c r="AG7028" t="s">
        <v>142</v>
      </c>
      <c r="AH7028" t="s">
        <v>62</v>
      </c>
      <c r="AI7028" t="s">
        <v>62</v>
      </c>
      <c r="AJ7028" t="s">
        <v>63</v>
      </c>
      <c r="AK7028" t="s">
        <v>235</v>
      </c>
      <c r="AL7028" t="s">
        <v>47</v>
      </c>
      <c r="AM7028" t="s">
        <v>47</v>
      </c>
      <c r="AN7028" t="s">
        <v>65</v>
      </c>
      <c r="AO7028" t="s">
        <v>1347</v>
      </c>
    </row>
    <row r="7029" spans="1:41" hidden="1" x14ac:dyDescent="0.25">
      <c r="A7029" t="s">
        <v>29192</v>
      </c>
      <c r="B7029" t="s">
        <v>29193</v>
      </c>
      <c r="C7029" s="1" t="str">
        <f t="shared" si="444"/>
        <v>21:1079</v>
      </c>
      <c r="D7029" s="1" t="str">
        <f t="shared" si="445"/>
        <v>21:0155</v>
      </c>
      <c r="E7029" t="s">
        <v>29194</v>
      </c>
      <c r="F7029" t="s">
        <v>29195</v>
      </c>
      <c r="H7029">
        <v>49.178225500000003</v>
      </c>
      <c r="I7029">
        <v>-120.9966202</v>
      </c>
      <c r="J7029" s="1" t="str">
        <f t="shared" si="442"/>
        <v>NGR bulk stream sediment</v>
      </c>
      <c r="K7029" s="1" t="str">
        <f t="shared" si="443"/>
        <v>&lt;177 micron (NGR)</v>
      </c>
      <c r="L7029">
        <v>6</v>
      </c>
      <c r="M7029" t="s">
        <v>223</v>
      </c>
      <c r="N7029">
        <v>102</v>
      </c>
      <c r="O7029" t="s">
        <v>568</v>
      </c>
      <c r="P7029" t="s">
        <v>190</v>
      </c>
      <c r="Q7029" t="s">
        <v>301</v>
      </c>
      <c r="R7029" t="s">
        <v>73</v>
      </c>
      <c r="S7029" t="s">
        <v>268</v>
      </c>
      <c r="T7029" t="s">
        <v>59</v>
      </c>
      <c r="U7029" t="s">
        <v>100</v>
      </c>
      <c r="V7029" t="s">
        <v>238</v>
      </c>
      <c r="W7029" t="s">
        <v>182</v>
      </c>
      <c r="X7029" t="s">
        <v>122</v>
      </c>
      <c r="Y7029" t="s">
        <v>225</v>
      </c>
      <c r="Z7029" t="s">
        <v>198</v>
      </c>
      <c r="AA7029" t="s">
        <v>58</v>
      </c>
      <c r="AB7029" t="s">
        <v>81</v>
      </c>
      <c r="AC7029" t="s">
        <v>217</v>
      </c>
      <c r="AD7029" t="s">
        <v>218</v>
      </c>
      <c r="AE7029" t="s">
        <v>274</v>
      </c>
      <c r="AF7029" t="s">
        <v>66</v>
      </c>
      <c r="AG7029" t="s">
        <v>274</v>
      </c>
      <c r="AH7029" t="s">
        <v>62</v>
      </c>
      <c r="AI7029" t="s">
        <v>198</v>
      </c>
      <c r="AJ7029" t="s">
        <v>151</v>
      </c>
      <c r="AK7029" t="s">
        <v>161</v>
      </c>
      <c r="AL7029" t="s">
        <v>145</v>
      </c>
      <c r="AM7029" t="s">
        <v>122</v>
      </c>
      <c r="AN7029" t="s">
        <v>65</v>
      </c>
      <c r="AO7029" t="s">
        <v>2244</v>
      </c>
    </row>
    <row r="7030" spans="1:41" hidden="1" x14ac:dyDescent="0.25">
      <c r="A7030" t="s">
        <v>29196</v>
      </c>
      <c r="B7030" t="s">
        <v>29197</v>
      </c>
      <c r="C7030" s="1" t="str">
        <f t="shared" si="444"/>
        <v>21:1079</v>
      </c>
      <c r="D7030" s="1" t="str">
        <f t="shared" si="445"/>
        <v>21:0155</v>
      </c>
      <c r="E7030" t="s">
        <v>29198</v>
      </c>
      <c r="F7030" t="s">
        <v>29199</v>
      </c>
      <c r="H7030">
        <v>49.129379800000002</v>
      </c>
      <c r="I7030">
        <v>-121.82794199999999</v>
      </c>
      <c r="J7030" s="1" t="str">
        <f t="shared" si="442"/>
        <v>NGR bulk stream sediment</v>
      </c>
      <c r="K7030" s="1" t="str">
        <f t="shared" si="443"/>
        <v>&lt;177 micron (NGR)</v>
      </c>
      <c r="L7030">
        <v>6</v>
      </c>
      <c r="M7030" t="s">
        <v>280</v>
      </c>
      <c r="N7030">
        <v>103</v>
      </c>
      <c r="O7030" t="s">
        <v>238</v>
      </c>
      <c r="P7030" t="s">
        <v>47</v>
      </c>
      <c r="Q7030" t="s">
        <v>802</v>
      </c>
      <c r="R7030" t="s">
        <v>161</v>
      </c>
      <c r="S7030" t="s">
        <v>165</v>
      </c>
      <c r="T7030" t="s">
        <v>55</v>
      </c>
      <c r="U7030" t="s">
        <v>162</v>
      </c>
      <c r="V7030" t="s">
        <v>198</v>
      </c>
      <c r="W7030" t="s">
        <v>51</v>
      </c>
      <c r="X7030" t="s">
        <v>122</v>
      </c>
      <c r="Y7030" t="s">
        <v>267</v>
      </c>
      <c r="Z7030" t="s">
        <v>198</v>
      </c>
      <c r="AA7030" t="s">
        <v>47</v>
      </c>
      <c r="AB7030" t="s">
        <v>101</v>
      </c>
      <c r="AC7030" t="s">
        <v>99</v>
      </c>
      <c r="AD7030" t="s">
        <v>112</v>
      </c>
      <c r="AE7030" t="s">
        <v>54</v>
      </c>
      <c r="AF7030" t="s">
        <v>1054</v>
      </c>
      <c r="AG7030" t="s">
        <v>123</v>
      </c>
      <c r="AH7030" t="s">
        <v>62</v>
      </c>
      <c r="AI7030" t="s">
        <v>198</v>
      </c>
      <c r="AJ7030" t="s">
        <v>125</v>
      </c>
      <c r="AK7030" t="s">
        <v>105</v>
      </c>
      <c r="AL7030" t="s">
        <v>47</v>
      </c>
      <c r="AM7030" t="s">
        <v>103</v>
      </c>
      <c r="AN7030" t="s">
        <v>65</v>
      </c>
      <c r="AO7030" t="s">
        <v>5784</v>
      </c>
    </row>
    <row r="7031" spans="1:41" hidden="1" x14ac:dyDescent="0.25">
      <c r="A7031" t="s">
        <v>29200</v>
      </c>
      <c r="B7031" t="s">
        <v>29201</v>
      </c>
      <c r="C7031" s="1" t="str">
        <f t="shared" si="444"/>
        <v>21:1079</v>
      </c>
      <c r="D7031" s="1" t="str">
        <f t="shared" si="445"/>
        <v>21:0155</v>
      </c>
      <c r="E7031" t="s">
        <v>29198</v>
      </c>
      <c r="F7031" t="s">
        <v>29202</v>
      </c>
      <c r="H7031">
        <v>49.129379800000002</v>
      </c>
      <c r="I7031">
        <v>-121.82794199999999</v>
      </c>
      <c r="J7031" s="1" t="str">
        <f t="shared" si="442"/>
        <v>NGR bulk stream sediment</v>
      </c>
      <c r="K7031" s="1" t="str">
        <f t="shared" si="443"/>
        <v>&lt;177 micron (NGR)</v>
      </c>
      <c r="L7031">
        <v>6</v>
      </c>
      <c r="M7031" t="s">
        <v>288</v>
      </c>
      <c r="N7031">
        <v>104</v>
      </c>
      <c r="O7031" t="s">
        <v>238</v>
      </c>
      <c r="P7031" t="s">
        <v>47</v>
      </c>
      <c r="Q7031" t="s">
        <v>159</v>
      </c>
      <c r="R7031" t="s">
        <v>78</v>
      </c>
      <c r="S7031" t="s">
        <v>165</v>
      </c>
      <c r="T7031" t="s">
        <v>108</v>
      </c>
      <c r="U7031" t="s">
        <v>300</v>
      </c>
      <c r="V7031" t="s">
        <v>174</v>
      </c>
      <c r="W7031" t="s">
        <v>270</v>
      </c>
      <c r="X7031" t="s">
        <v>122</v>
      </c>
      <c r="Y7031" t="s">
        <v>127</v>
      </c>
      <c r="Z7031" t="s">
        <v>54</v>
      </c>
      <c r="AA7031" t="s">
        <v>122</v>
      </c>
      <c r="AB7031" t="s">
        <v>47</v>
      </c>
      <c r="AC7031" t="s">
        <v>127</v>
      </c>
      <c r="AD7031" t="s">
        <v>225</v>
      </c>
      <c r="AE7031" t="s">
        <v>54</v>
      </c>
      <c r="AF7031" t="s">
        <v>98</v>
      </c>
      <c r="AG7031" t="s">
        <v>109</v>
      </c>
      <c r="AH7031" t="s">
        <v>62</v>
      </c>
      <c r="AI7031" t="s">
        <v>198</v>
      </c>
      <c r="AJ7031" t="s">
        <v>105</v>
      </c>
      <c r="AK7031" t="s">
        <v>64</v>
      </c>
      <c r="AL7031" t="s">
        <v>47</v>
      </c>
      <c r="AM7031" t="s">
        <v>103</v>
      </c>
      <c r="AN7031" t="s">
        <v>65</v>
      </c>
      <c r="AO7031" t="s">
        <v>1559</v>
      </c>
    </row>
    <row r="7032" spans="1:41" hidden="1" x14ac:dyDescent="0.25">
      <c r="A7032" t="s">
        <v>29203</v>
      </c>
      <c r="B7032" t="s">
        <v>29204</v>
      </c>
      <c r="C7032" s="1" t="str">
        <f t="shared" si="444"/>
        <v>21:1079</v>
      </c>
      <c r="D7032" s="1" t="str">
        <f t="shared" si="445"/>
        <v>21:0155</v>
      </c>
      <c r="E7032" t="s">
        <v>29205</v>
      </c>
      <c r="F7032" t="s">
        <v>29206</v>
      </c>
      <c r="H7032">
        <v>49.150725000000001</v>
      </c>
      <c r="I7032">
        <v>-121.80412509999999</v>
      </c>
      <c r="J7032" s="1" t="str">
        <f t="shared" si="442"/>
        <v>NGR bulk stream sediment</v>
      </c>
      <c r="K7032" s="1" t="str">
        <f t="shared" si="443"/>
        <v>&lt;177 micron (NGR)</v>
      </c>
      <c r="L7032">
        <v>6</v>
      </c>
      <c r="M7032" t="s">
        <v>233</v>
      </c>
      <c r="N7032">
        <v>105</v>
      </c>
      <c r="O7032" t="s">
        <v>502</v>
      </c>
      <c r="P7032" t="s">
        <v>47</v>
      </c>
      <c r="Q7032" t="s">
        <v>119</v>
      </c>
      <c r="R7032" t="s">
        <v>173</v>
      </c>
      <c r="S7032" t="s">
        <v>49</v>
      </c>
      <c r="T7032" t="s">
        <v>127</v>
      </c>
      <c r="U7032" t="s">
        <v>187</v>
      </c>
      <c r="V7032" t="s">
        <v>235</v>
      </c>
      <c r="W7032" t="s">
        <v>271</v>
      </c>
      <c r="X7032" t="s">
        <v>122</v>
      </c>
      <c r="Y7032" t="s">
        <v>76</v>
      </c>
      <c r="Z7032" t="s">
        <v>54</v>
      </c>
      <c r="AA7032" t="s">
        <v>137</v>
      </c>
      <c r="AB7032" t="s">
        <v>47</v>
      </c>
      <c r="AC7032" t="s">
        <v>58</v>
      </c>
      <c r="AD7032" t="s">
        <v>197</v>
      </c>
      <c r="AE7032" t="s">
        <v>87</v>
      </c>
      <c r="AF7032" t="s">
        <v>3298</v>
      </c>
      <c r="AG7032" t="s">
        <v>128</v>
      </c>
      <c r="AH7032" t="s">
        <v>62</v>
      </c>
      <c r="AI7032" t="s">
        <v>149</v>
      </c>
      <c r="AJ7032" t="s">
        <v>61</v>
      </c>
      <c r="AK7032" t="s">
        <v>125</v>
      </c>
      <c r="AL7032" t="s">
        <v>47</v>
      </c>
      <c r="AM7032" t="s">
        <v>103</v>
      </c>
      <c r="AN7032" t="s">
        <v>65</v>
      </c>
      <c r="AO7032" t="s">
        <v>1295</v>
      </c>
    </row>
    <row r="7033" spans="1:41" hidden="1" x14ac:dyDescent="0.25">
      <c r="A7033" t="s">
        <v>29207</v>
      </c>
      <c r="B7033" t="s">
        <v>29208</v>
      </c>
      <c r="C7033" s="1" t="str">
        <f t="shared" si="444"/>
        <v>21:1079</v>
      </c>
      <c r="D7033" s="1" t="str">
        <f t="shared" si="445"/>
        <v>21:0155</v>
      </c>
      <c r="E7033" t="s">
        <v>29209</v>
      </c>
      <c r="F7033" t="s">
        <v>29210</v>
      </c>
      <c r="H7033">
        <v>49.137305699999999</v>
      </c>
      <c r="I7033">
        <v>-121.8113029</v>
      </c>
      <c r="J7033" s="1" t="str">
        <f t="shared" si="442"/>
        <v>NGR bulk stream sediment</v>
      </c>
      <c r="K7033" s="1" t="str">
        <f t="shared" si="443"/>
        <v>&lt;177 micron (NGR)</v>
      </c>
      <c r="L7033">
        <v>6</v>
      </c>
      <c r="M7033" t="s">
        <v>248</v>
      </c>
      <c r="N7033">
        <v>106</v>
      </c>
      <c r="O7033" t="s">
        <v>188</v>
      </c>
      <c r="P7033" t="s">
        <v>47</v>
      </c>
      <c r="Q7033" t="s">
        <v>159</v>
      </c>
      <c r="R7033" t="s">
        <v>437</v>
      </c>
      <c r="S7033" t="s">
        <v>82</v>
      </c>
      <c r="T7033" t="s">
        <v>85</v>
      </c>
      <c r="U7033" t="s">
        <v>243</v>
      </c>
      <c r="V7033" t="s">
        <v>174</v>
      </c>
      <c r="W7033" t="s">
        <v>493</v>
      </c>
      <c r="X7033" t="s">
        <v>122</v>
      </c>
      <c r="Y7033" t="s">
        <v>85</v>
      </c>
      <c r="Z7033" t="s">
        <v>57</v>
      </c>
      <c r="AA7033" t="s">
        <v>122</v>
      </c>
      <c r="AB7033" t="s">
        <v>61</v>
      </c>
      <c r="AC7033" t="s">
        <v>76</v>
      </c>
      <c r="AD7033" t="s">
        <v>165</v>
      </c>
      <c r="AE7033" t="s">
        <v>54</v>
      </c>
      <c r="AF7033" t="s">
        <v>175</v>
      </c>
      <c r="AG7033" t="s">
        <v>282</v>
      </c>
      <c r="AH7033" t="s">
        <v>62</v>
      </c>
      <c r="AI7033" t="s">
        <v>54</v>
      </c>
      <c r="AJ7033" t="s">
        <v>235</v>
      </c>
      <c r="AK7033" t="s">
        <v>105</v>
      </c>
      <c r="AL7033" t="s">
        <v>47</v>
      </c>
      <c r="AM7033" t="s">
        <v>122</v>
      </c>
      <c r="AN7033" t="s">
        <v>65</v>
      </c>
      <c r="AO7033" t="s">
        <v>312</v>
      </c>
    </row>
    <row r="7034" spans="1:41" hidden="1" x14ac:dyDescent="0.25">
      <c r="A7034" t="s">
        <v>29211</v>
      </c>
      <c r="B7034" t="s">
        <v>29212</v>
      </c>
      <c r="C7034" s="1" t="str">
        <f t="shared" si="444"/>
        <v>21:1079</v>
      </c>
      <c r="D7034" s="1" t="str">
        <f t="shared" si="445"/>
        <v>21:0155</v>
      </c>
      <c r="E7034" t="s">
        <v>29213</v>
      </c>
      <c r="F7034" t="s">
        <v>29214</v>
      </c>
      <c r="H7034">
        <v>49.154992200000002</v>
      </c>
      <c r="I7034">
        <v>-121.78207829999999</v>
      </c>
      <c r="J7034" s="1" t="str">
        <f t="shared" si="442"/>
        <v>NGR bulk stream sediment</v>
      </c>
      <c r="K7034" s="1" t="str">
        <f t="shared" si="443"/>
        <v>&lt;177 micron (NGR)</v>
      </c>
      <c r="L7034">
        <v>6</v>
      </c>
      <c r="M7034" t="s">
        <v>256</v>
      </c>
      <c r="N7034">
        <v>107</v>
      </c>
      <c r="O7034" t="s">
        <v>55</v>
      </c>
      <c r="P7034" t="s">
        <v>47</v>
      </c>
      <c r="Q7034" t="s">
        <v>492</v>
      </c>
      <c r="R7034" t="s">
        <v>111</v>
      </c>
      <c r="S7034" t="s">
        <v>141</v>
      </c>
      <c r="T7034" t="s">
        <v>217</v>
      </c>
      <c r="U7034" t="s">
        <v>190</v>
      </c>
      <c r="V7034" t="s">
        <v>235</v>
      </c>
      <c r="W7034" t="s">
        <v>371</v>
      </c>
      <c r="X7034" t="s">
        <v>122</v>
      </c>
      <c r="Y7034" t="s">
        <v>127</v>
      </c>
      <c r="Z7034" t="s">
        <v>46</v>
      </c>
      <c r="AA7034" t="s">
        <v>85</v>
      </c>
      <c r="AB7034" t="s">
        <v>64</v>
      </c>
      <c r="AC7034" t="s">
        <v>66</v>
      </c>
      <c r="AD7034" t="s">
        <v>225</v>
      </c>
      <c r="AE7034" t="s">
        <v>235</v>
      </c>
      <c r="AF7034" t="s">
        <v>476</v>
      </c>
      <c r="AG7034" t="s">
        <v>86</v>
      </c>
      <c r="AH7034" t="s">
        <v>62</v>
      </c>
      <c r="AI7034" t="s">
        <v>57</v>
      </c>
      <c r="AJ7034" t="s">
        <v>101</v>
      </c>
      <c r="AK7034" t="s">
        <v>63</v>
      </c>
      <c r="AL7034" t="s">
        <v>47</v>
      </c>
      <c r="AM7034" t="s">
        <v>103</v>
      </c>
      <c r="AN7034" t="s">
        <v>65</v>
      </c>
      <c r="AO7034" t="s">
        <v>175</v>
      </c>
    </row>
    <row r="7035" spans="1:41" hidden="1" x14ac:dyDescent="0.25">
      <c r="A7035" t="s">
        <v>29215</v>
      </c>
      <c r="B7035" t="s">
        <v>29216</v>
      </c>
      <c r="C7035" s="1" t="str">
        <f t="shared" si="444"/>
        <v>21:1079</v>
      </c>
      <c r="D7035" s="1" t="str">
        <f t="shared" si="445"/>
        <v>21:0155</v>
      </c>
      <c r="E7035" t="s">
        <v>29217</v>
      </c>
      <c r="F7035" t="s">
        <v>29218</v>
      </c>
      <c r="H7035">
        <v>49.160373700000001</v>
      </c>
      <c r="I7035">
        <v>-121.7805748</v>
      </c>
      <c r="J7035" s="1" t="str">
        <f t="shared" si="442"/>
        <v>NGR bulk stream sediment</v>
      </c>
      <c r="K7035" s="1" t="str">
        <f t="shared" si="443"/>
        <v>&lt;177 micron (NGR)</v>
      </c>
      <c r="L7035">
        <v>6</v>
      </c>
      <c r="M7035" t="s">
        <v>265</v>
      </c>
      <c r="N7035">
        <v>108</v>
      </c>
      <c r="O7035" t="s">
        <v>58</v>
      </c>
      <c r="P7035" t="s">
        <v>103</v>
      </c>
      <c r="Q7035" t="s">
        <v>812</v>
      </c>
      <c r="R7035" t="s">
        <v>102</v>
      </c>
      <c r="S7035" t="s">
        <v>272</v>
      </c>
      <c r="T7035" t="s">
        <v>209</v>
      </c>
      <c r="U7035" t="s">
        <v>50</v>
      </c>
      <c r="V7035" t="s">
        <v>149</v>
      </c>
      <c r="W7035" t="s">
        <v>271</v>
      </c>
      <c r="X7035" t="s">
        <v>103</v>
      </c>
      <c r="Y7035" t="s">
        <v>66</v>
      </c>
      <c r="Z7035" t="s">
        <v>54</v>
      </c>
      <c r="AA7035" t="s">
        <v>122</v>
      </c>
      <c r="AB7035" t="s">
        <v>81</v>
      </c>
      <c r="AC7035" t="s">
        <v>99</v>
      </c>
      <c r="AD7035" t="s">
        <v>186</v>
      </c>
      <c r="AE7035" t="s">
        <v>198</v>
      </c>
      <c r="AF7035" t="s">
        <v>904</v>
      </c>
      <c r="AG7035" t="s">
        <v>188</v>
      </c>
      <c r="AH7035" t="s">
        <v>62</v>
      </c>
      <c r="AI7035" t="s">
        <v>46</v>
      </c>
      <c r="AJ7035" t="s">
        <v>122</v>
      </c>
      <c r="AK7035" t="s">
        <v>105</v>
      </c>
      <c r="AL7035" t="s">
        <v>47</v>
      </c>
      <c r="AM7035" t="s">
        <v>103</v>
      </c>
      <c r="AN7035" t="s">
        <v>65</v>
      </c>
      <c r="AO7035" t="s">
        <v>697</v>
      </c>
    </row>
    <row r="7036" spans="1:41" hidden="1" x14ac:dyDescent="0.25">
      <c r="A7036" t="s">
        <v>29219</v>
      </c>
      <c r="B7036" t="s">
        <v>29220</v>
      </c>
      <c r="C7036" s="1" t="str">
        <f t="shared" si="444"/>
        <v>21:1079</v>
      </c>
      <c r="D7036" s="1" t="str">
        <f t="shared" si="445"/>
        <v>21:0155</v>
      </c>
      <c r="E7036" t="s">
        <v>29221</v>
      </c>
      <c r="F7036" t="s">
        <v>29222</v>
      </c>
      <c r="H7036">
        <v>49.769549699999999</v>
      </c>
      <c r="I7036">
        <v>-121.79867830000001</v>
      </c>
      <c r="J7036" s="1" t="str">
        <f t="shared" si="442"/>
        <v>NGR bulk stream sediment</v>
      </c>
      <c r="K7036" s="1" t="str">
        <f t="shared" si="443"/>
        <v>&lt;177 micron (NGR)</v>
      </c>
      <c r="L7036">
        <v>7</v>
      </c>
      <c r="M7036" t="s">
        <v>45</v>
      </c>
      <c r="N7036">
        <v>109</v>
      </c>
      <c r="O7036" t="s">
        <v>47</v>
      </c>
      <c r="P7036" t="s">
        <v>47</v>
      </c>
      <c r="Q7036" t="s">
        <v>568</v>
      </c>
      <c r="R7036" t="s">
        <v>53</v>
      </c>
      <c r="S7036" t="s">
        <v>934</v>
      </c>
      <c r="T7036" t="s">
        <v>51</v>
      </c>
      <c r="U7036" t="s">
        <v>58</v>
      </c>
      <c r="V7036" t="s">
        <v>53</v>
      </c>
      <c r="W7036" t="s">
        <v>111</v>
      </c>
      <c r="X7036" t="s">
        <v>52</v>
      </c>
      <c r="Y7036" t="s">
        <v>82</v>
      </c>
      <c r="Z7036" t="s">
        <v>56</v>
      </c>
      <c r="AA7036" t="s">
        <v>46</v>
      </c>
      <c r="AB7036" t="s">
        <v>86</v>
      </c>
      <c r="AC7036" t="s">
        <v>76</v>
      </c>
      <c r="AD7036" t="s">
        <v>51</v>
      </c>
      <c r="AE7036" t="s">
        <v>84</v>
      </c>
      <c r="AF7036" t="s">
        <v>55</v>
      </c>
      <c r="AG7036" t="s">
        <v>96</v>
      </c>
      <c r="AH7036" t="s">
        <v>62</v>
      </c>
      <c r="AI7036" t="s">
        <v>198</v>
      </c>
      <c r="AJ7036" t="s">
        <v>81</v>
      </c>
      <c r="AK7036" t="s">
        <v>185</v>
      </c>
      <c r="AL7036" t="s">
        <v>47</v>
      </c>
      <c r="AM7036" t="s">
        <v>47</v>
      </c>
      <c r="AN7036" t="s">
        <v>65</v>
      </c>
      <c r="AO7036" t="s">
        <v>718</v>
      </c>
    </row>
    <row r="7037" spans="1:41" hidden="1" x14ac:dyDescent="0.25">
      <c r="A7037" t="s">
        <v>29223</v>
      </c>
      <c r="B7037" t="s">
        <v>29224</v>
      </c>
      <c r="C7037" s="1" t="str">
        <f t="shared" si="444"/>
        <v>21:1079</v>
      </c>
      <c r="D7037" s="1" t="str">
        <f t="shared" si="445"/>
        <v>21:0155</v>
      </c>
      <c r="E7037" t="s">
        <v>29225</v>
      </c>
      <c r="F7037" t="s">
        <v>29226</v>
      </c>
      <c r="H7037">
        <v>49.786021099999999</v>
      </c>
      <c r="I7037">
        <v>-121.82605580000001</v>
      </c>
      <c r="J7037" s="1" t="str">
        <f t="shared" si="442"/>
        <v>NGR bulk stream sediment</v>
      </c>
      <c r="K7037" s="1" t="str">
        <f t="shared" si="443"/>
        <v>&lt;177 micron (NGR)</v>
      </c>
      <c r="L7037">
        <v>7</v>
      </c>
      <c r="M7037" t="s">
        <v>71</v>
      </c>
      <c r="N7037">
        <v>110</v>
      </c>
      <c r="O7037" t="s">
        <v>161</v>
      </c>
      <c r="P7037" t="s">
        <v>47</v>
      </c>
      <c r="Q7037" t="s">
        <v>318</v>
      </c>
      <c r="R7037" t="s">
        <v>149</v>
      </c>
      <c r="S7037" t="s">
        <v>183</v>
      </c>
      <c r="T7037" t="s">
        <v>73</v>
      </c>
      <c r="U7037" t="s">
        <v>82</v>
      </c>
      <c r="V7037" t="s">
        <v>62</v>
      </c>
      <c r="W7037" t="s">
        <v>151</v>
      </c>
      <c r="X7037" t="s">
        <v>58</v>
      </c>
      <c r="Y7037" t="s">
        <v>269</v>
      </c>
      <c r="Z7037" t="s">
        <v>84</v>
      </c>
      <c r="AA7037" t="s">
        <v>46</v>
      </c>
      <c r="AB7037" t="s">
        <v>437</v>
      </c>
      <c r="AC7037" t="s">
        <v>58</v>
      </c>
      <c r="AD7037" t="s">
        <v>108</v>
      </c>
      <c r="AE7037" t="s">
        <v>84</v>
      </c>
      <c r="AF7037" t="s">
        <v>55</v>
      </c>
      <c r="AG7037" t="s">
        <v>366</v>
      </c>
      <c r="AH7037" t="s">
        <v>62</v>
      </c>
      <c r="AI7037" t="s">
        <v>57</v>
      </c>
      <c r="AJ7037" t="s">
        <v>455</v>
      </c>
      <c r="AK7037" t="s">
        <v>235</v>
      </c>
      <c r="AL7037" t="s">
        <v>47</v>
      </c>
      <c r="AM7037" t="s">
        <v>47</v>
      </c>
      <c r="AN7037" t="s">
        <v>215</v>
      </c>
      <c r="AO7037" t="s">
        <v>20365</v>
      </c>
    </row>
    <row r="7038" spans="1:41" hidden="1" x14ac:dyDescent="0.25">
      <c r="A7038" t="s">
        <v>29227</v>
      </c>
      <c r="B7038" t="s">
        <v>29228</v>
      </c>
      <c r="C7038" s="1" t="str">
        <f t="shared" si="444"/>
        <v>21:1079</v>
      </c>
      <c r="D7038" s="1" t="str">
        <f t="shared" si="445"/>
        <v>21:0155</v>
      </c>
      <c r="E7038" t="s">
        <v>29229</v>
      </c>
      <c r="F7038" t="s">
        <v>29230</v>
      </c>
      <c r="H7038">
        <v>49.783146199999997</v>
      </c>
      <c r="I7038">
        <v>-121.8997511</v>
      </c>
      <c r="J7038" s="1" t="str">
        <f t="shared" si="442"/>
        <v>NGR bulk stream sediment</v>
      </c>
      <c r="K7038" s="1" t="str">
        <f t="shared" si="443"/>
        <v>&lt;177 micron (NGR)</v>
      </c>
      <c r="L7038">
        <v>7</v>
      </c>
      <c r="M7038" t="s">
        <v>95</v>
      </c>
      <c r="N7038">
        <v>111</v>
      </c>
      <c r="O7038" t="s">
        <v>55</v>
      </c>
      <c r="P7038" t="s">
        <v>52</v>
      </c>
      <c r="Q7038" t="s">
        <v>935</v>
      </c>
      <c r="R7038" t="s">
        <v>125</v>
      </c>
      <c r="S7038" t="s">
        <v>218</v>
      </c>
      <c r="T7038" t="s">
        <v>267</v>
      </c>
      <c r="U7038" t="s">
        <v>137</v>
      </c>
      <c r="V7038" t="s">
        <v>54</v>
      </c>
      <c r="W7038" t="s">
        <v>158</v>
      </c>
      <c r="X7038" t="s">
        <v>58</v>
      </c>
      <c r="Y7038" t="s">
        <v>267</v>
      </c>
      <c r="Z7038" t="s">
        <v>110</v>
      </c>
      <c r="AA7038" t="s">
        <v>73</v>
      </c>
      <c r="AB7038" t="s">
        <v>122</v>
      </c>
      <c r="AC7038" t="s">
        <v>58</v>
      </c>
      <c r="AD7038" t="s">
        <v>175</v>
      </c>
      <c r="AE7038" t="s">
        <v>46</v>
      </c>
      <c r="AF7038" t="s">
        <v>2244</v>
      </c>
      <c r="AG7038" t="s">
        <v>260</v>
      </c>
      <c r="AH7038" t="s">
        <v>62</v>
      </c>
      <c r="AI7038" t="s">
        <v>46</v>
      </c>
      <c r="AJ7038" t="s">
        <v>102</v>
      </c>
      <c r="AK7038" t="s">
        <v>161</v>
      </c>
      <c r="AL7038" t="s">
        <v>108</v>
      </c>
      <c r="AM7038" t="s">
        <v>52</v>
      </c>
      <c r="AN7038" t="s">
        <v>1304</v>
      </c>
      <c r="AO7038" t="s">
        <v>718</v>
      </c>
    </row>
    <row r="7039" spans="1:41" hidden="1" x14ac:dyDescent="0.25">
      <c r="A7039" t="s">
        <v>29231</v>
      </c>
      <c r="B7039" t="s">
        <v>29232</v>
      </c>
      <c r="C7039" s="1" t="str">
        <f t="shared" si="444"/>
        <v>21:1079</v>
      </c>
      <c r="D7039" s="1" t="str">
        <f t="shared" si="445"/>
        <v>21:0155</v>
      </c>
      <c r="E7039" t="s">
        <v>29233</v>
      </c>
      <c r="F7039" t="s">
        <v>29234</v>
      </c>
      <c r="H7039">
        <v>49.760356399999999</v>
      </c>
      <c r="I7039">
        <v>-121.8683309</v>
      </c>
      <c r="J7039" s="1" t="str">
        <f t="shared" si="442"/>
        <v>NGR bulk stream sediment</v>
      </c>
      <c r="K7039" s="1" t="str">
        <f t="shared" si="443"/>
        <v>&lt;177 micron (NGR)</v>
      </c>
      <c r="L7039">
        <v>7</v>
      </c>
      <c r="M7039" t="s">
        <v>280</v>
      </c>
      <c r="N7039">
        <v>112</v>
      </c>
      <c r="O7039" t="s">
        <v>188</v>
      </c>
      <c r="P7039" t="s">
        <v>47</v>
      </c>
      <c r="Q7039" t="s">
        <v>568</v>
      </c>
      <c r="R7039" t="s">
        <v>87</v>
      </c>
      <c r="S7039" t="s">
        <v>239</v>
      </c>
      <c r="T7039" t="s">
        <v>76</v>
      </c>
      <c r="U7039" t="s">
        <v>225</v>
      </c>
      <c r="V7039" t="s">
        <v>198</v>
      </c>
      <c r="W7039" t="s">
        <v>271</v>
      </c>
      <c r="X7039" t="s">
        <v>330</v>
      </c>
      <c r="Y7039" t="s">
        <v>267</v>
      </c>
      <c r="Z7039" t="s">
        <v>185</v>
      </c>
      <c r="AA7039" t="s">
        <v>103</v>
      </c>
      <c r="AB7039" t="s">
        <v>257</v>
      </c>
      <c r="AC7039" t="s">
        <v>58</v>
      </c>
      <c r="AD7039" t="s">
        <v>127</v>
      </c>
      <c r="AE7039" t="s">
        <v>54</v>
      </c>
      <c r="AF7039" t="s">
        <v>2109</v>
      </c>
      <c r="AG7039" t="s">
        <v>260</v>
      </c>
      <c r="AH7039" t="s">
        <v>62</v>
      </c>
      <c r="AI7039" t="s">
        <v>46</v>
      </c>
      <c r="AJ7039" t="s">
        <v>164</v>
      </c>
      <c r="AK7039" t="s">
        <v>63</v>
      </c>
      <c r="AL7039" t="s">
        <v>55</v>
      </c>
      <c r="AM7039" t="s">
        <v>73</v>
      </c>
      <c r="AN7039" t="s">
        <v>171</v>
      </c>
      <c r="AO7039" t="s">
        <v>718</v>
      </c>
    </row>
    <row r="7040" spans="1:41" hidden="1" x14ac:dyDescent="0.25">
      <c r="A7040" t="s">
        <v>29235</v>
      </c>
      <c r="B7040" t="s">
        <v>29236</v>
      </c>
      <c r="C7040" s="1" t="str">
        <f t="shared" si="444"/>
        <v>21:1079</v>
      </c>
      <c r="D7040" s="1" t="str">
        <f t="shared" si="445"/>
        <v>21:0155</v>
      </c>
      <c r="E7040" t="s">
        <v>29233</v>
      </c>
      <c r="F7040" t="s">
        <v>29237</v>
      </c>
      <c r="H7040">
        <v>49.760356399999999</v>
      </c>
      <c r="I7040">
        <v>-121.8683309</v>
      </c>
      <c r="J7040" s="1" t="str">
        <f t="shared" si="442"/>
        <v>NGR bulk stream sediment</v>
      </c>
      <c r="K7040" s="1" t="str">
        <f t="shared" si="443"/>
        <v>&lt;177 micron (NGR)</v>
      </c>
      <c r="L7040">
        <v>7</v>
      </c>
      <c r="M7040" t="s">
        <v>288</v>
      </c>
      <c r="N7040">
        <v>113</v>
      </c>
      <c r="O7040" t="s">
        <v>412</v>
      </c>
      <c r="P7040" t="s">
        <v>137</v>
      </c>
      <c r="Q7040" t="s">
        <v>294</v>
      </c>
      <c r="R7040" t="s">
        <v>87</v>
      </c>
      <c r="S7040" t="s">
        <v>112</v>
      </c>
      <c r="T7040" t="s">
        <v>127</v>
      </c>
      <c r="U7040" t="s">
        <v>49</v>
      </c>
      <c r="V7040" t="s">
        <v>54</v>
      </c>
      <c r="W7040" t="s">
        <v>270</v>
      </c>
      <c r="X7040" t="s">
        <v>137</v>
      </c>
      <c r="Y7040" t="s">
        <v>267</v>
      </c>
      <c r="Z7040" t="s">
        <v>174</v>
      </c>
      <c r="AA7040" t="s">
        <v>47</v>
      </c>
      <c r="AB7040" t="s">
        <v>257</v>
      </c>
      <c r="AC7040" t="s">
        <v>127</v>
      </c>
      <c r="AD7040" t="s">
        <v>50</v>
      </c>
      <c r="AE7040" t="s">
        <v>198</v>
      </c>
      <c r="AF7040" t="s">
        <v>622</v>
      </c>
      <c r="AG7040" t="s">
        <v>266</v>
      </c>
      <c r="AH7040" t="s">
        <v>62</v>
      </c>
      <c r="AI7040" t="s">
        <v>149</v>
      </c>
      <c r="AJ7040" t="s">
        <v>455</v>
      </c>
      <c r="AK7040" t="s">
        <v>81</v>
      </c>
      <c r="AL7040" t="s">
        <v>330</v>
      </c>
      <c r="AM7040" t="s">
        <v>73</v>
      </c>
      <c r="AN7040" t="s">
        <v>318</v>
      </c>
      <c r="AO7040" t="s">
        <v>28850</v>
      </c>
    </row>
    <row r="7041" spans="1:41" hidden="1" x14ac:dyDescent="0.25">
      <c r="A7041" t="s">
        <v>29238</v>
      </c>
      <c r="B7041" t="s">
        <v>29239</v>
      </c>
      <c r="C7041" s="1" t="str">
        <f t="shared" si="444"/>
        <v>21:1079</v>
      </c>
      <c r="D7041" s="1" t="str">
        <f t="shared" si="445"/>
        <v>21:0155</v>
      </c>
      <c r="E7041" t="s">
        <v>29240</v>
      </c>
      <c r="F7041" t="s">
        <v>29241</v>
      </c>
      <c r="H7041">
        <v>49.740490399999999</v>
      </c>
      <c r="I7041">
        <v>-121.8604653</v>
      </c>
      <c r="J7041" s="1" t="str">
        <f t="shared" si="442"/>
        <v>NGR bulk stream sediment</v>
      </c>
      <c r="K7041" s="1" t="str">
        <f t="shared" si="443"/>
        <v>&lt;177 micron (NGR)</v>
      </c>
      <c r="L7041">
        <v>7</v>
      </c>
      <c r="M7041" t="s">
        <v>117</v>
      </c>
      <c r="N7041">
        <v>114</v>
      </c>
      <c r="O7041" t="s">
        <v>52</v>
      </c>
      <c r="P7041" t="s">
        <v>103</v>
      </c>
      <c r="Q7041" t="s">
        <v>432</v>
      </c>
      <c r="R7041" t="s">
        <v>47</v>
      </c>
      <c r="S7041" t="s">
        <v>342</v>
      </c>
      <c r="T7041" t="s">
        <v>209</v>
      </c>
      <c r="U7041" t="s">
        <v>141</v>
      </c>
      <c r="V7041" t="s">
        <v>53</v>
      </c>
      <c r="W7041" t="s">
        <v>260</v>
      </c>
      <c r="X7041" t="s">
        <v>73</v>
      </c>
      <c r="Y7041" t="s">
        <v>269</v>
      </c>
      <c r="Z7041" t="s">
        <v>61</v>
      </c>
      <c r="AA7041" t="s">
        <v>122</v>
      </c>
      <c r="AB7041" t="s">
        <v>78</v>
      </c>
      <c r="AC7041" t="s">
        <v>58</v>
      </c>
      <c r="AD7041" t="s">
        <v>90</v>
      </c>
      <c r="AE7041" t="s">
        <v>110</v>
      </c>
      <c r="AF7041" t="s">
        <v>736</v>
      </c>
      <c r="AG7041" t="s">
        <v>2043</v>
      </c>
      <c r="AH7041" t="s">
        <v>62</v>
      </c>
      <c r="AI7041" t="s">
        <v>105</v>
      </c>
      <c r="AJ7041" t="s">
        <v>182</v>
      </c>
      <c r="AK7041" t="s">
        <v>200</v>
      </c>
      <c r="AL7041" t="s">
        <v>103</v>
      </c>
      <c r="AM7041" t="s">
        <v>52</v>
      </c>
      <c r="AN7041" t="s">
        <v>294</v>
      </c>
      <c r="AO7041" t="s">
        <v>99</v>
      </c>
    </row>
    <row r="7042" spans="1:41" hidden="1" x14ac:dyDescent="0.25">
      <c r="A7042" t="s">
        <v>29242</v>
      </c>
      <c r="B7042" t="s">
        <v>29243</v>
      </c>
      <c r="C7042" s="1" t="str">
        <f t="shared" si="444"/>
        <v>21:1079</v>
      </c>
      <c r="D7042" s="1" t="str">
        <f t="shared" si="445"/>
        <v>21:0155</v>
      </c>
      <c r="E7042" t="s">
        <v>29244</v>
      </c>
      <c r="F7042" t="s">
        <v>29245</v>
      </c>
      <c r="H7042">
        <v>49.740214100000003</v>
      </c>
      <c r="I7042">
        <v>-121.832713</v>
      </c>
      <c r="J7042" s="1" t="str">
        <f t="shared" ref="J7042:J7105" si="446">HYPERLINK("http://geochem.nrcan.gc.ca/cdogs/content/kwd/kwd020030_e.htm", "NGR bulk stream sediment")</f>
        <v>NGR bulk stream sediment</v>
      </c>
      <c r="K7042" s="1" t="str">
        <f t="shared" ref="K7042:K7105" si="447">HYPERLINK("http://geochem.nrcan.gc.ca/cdogs/content/kwd/kwd080006_e.htm", "&lt;177 micron (NGR)")</f>
        <v>&lt;177 micron (NGR)</v>
      </c>
      <c r="L7042">
        <v>7</v>
      </c>
      <c r="M7042" t="s">
        <v>136</v>
      </c>
      <c r="N7042">
        <v>115</v>
      </c>
      <c r="O7042" t="s">
        <v>267</v>
      </c>
      <c r="P7042" t="s">
        <v>47</v>
      </c>
      <c r="Q7042" t="s">
        <v>935</v>
      </c>
      <c r="R7042" t="s">
        <v>412</v>
      </c>
      <c r="S7042" t="s">
        <v>250</v>
      </c>
      <c r="T7042" t="s">
        <v>127</v>
      </c>
      <c r="U7042" t="s">
        <v>343</v>
      </c>
      <c r="V7042" t="s">
        <v>64</v>
      </c>
      <c r="W7042" t="s">
        <v>151</v>
      </c>
      <c r="X7042" t="s">
        <v>51</v>
      </c>
      <c r="Y7042" t="s">
        <v>49</v>
      </c>
      <c r="Z7042" t="s">
        <v>53</v>
      </c>
      <c r="AA7042" t="s">
        <v>46</v>
      </c>
      <c r="AB7042" t="s">
        <v>64</v>
      </c>
      <c r="AC7042" t="s">
        <v>272</v>
      </c>
      <c r="AD7042" t="s">
        <v>243</v>
      </c>
      <c r="AE7042" t="s">
        <v>87</v>
      </c>
      <c r="AF7042" t="s">
        <v>267</v>
      </c>
      <c r="AG7042" t="s">
        <v>292</v>
      </c>
      <c r="AH7042" t="s">
        <v>46</v>
      </c>
      <c r="AI7042" t="s">
        <v>54</v>
      </c>
      <c r="AJ7042" t="s">
        <v>88</v>
      </c>
      <c r="AK7042" t="s">
        <v>125</v>
      </c>
      <c r="AL7042" t="s">
        <v>47</v>
      </c>
      <c r="AM7042" t="s">
        <v>122</v>
      </c>
      <c r="AN7042" t="s">
        <v>65</v>
      </c>
      <c r="AO7042" t="s">
        <v>756</v>
      </c>
    </row>
    <row r="7043" spans="1:41" hidden="1" x14ac:dyDescent="0.25">
      <c r="A7043" t="s">
        <v>29246</v>
      </c>
      <c r="B7043" t="s">
        <v>29247</v>
      </c>
      <c r="C7043" s="1" t="str">
        <f t="shared" si="444"/>
        <v>21:1079</v>
      </c>
      <c r="D7043" s="1" t="str">
        <f t="shared" si="445"/>
        <v>21:0155</v>
      </c>
      <c r="E7043" t="s">
        <v>29248</v>
      </c>
      <c r="F7043" t="s">
        <v>29249</v>
      </c>
      <c r="H7043">
        <v>49.720457600000003</v>
      </c>
      <c r="I7043">
        <v>-121.8359615</v>
      </c>
      <c r="J7043" s="1" t="str">
        <f t="shared" si="446"/>
        <v>NGR bulk stream sediment</v>
      </c>
      <c r="K7043" s="1" t="str">
        <f t="shared" si="447"/>
        <v>&lt;177 micron (NGR)</v>
      </c>
      <c r="L7043">
        <v>7</v>
      </c>
      <c r="M7043" t="s">
        <v>157</v>
      </c>
      <c r="N7043">
        <v>116</v>
      </c>
      <c r="O7043" t="s">
        <v>366</v>
      </c>
      <c r="P7043" t="s">
        <v>47</v>
      </c>
      <c r="Q7043" t="s">
        <v>372</v>
      </c>
      <c r="R7043" t="s">
        <v>62</v>
      </c>
      <c r="S7043" t="s">
        <v>350</v>
      </c>
      <c r="T7043" t="s">
        <v>209</v>
      </c>
      <c r="U7043" t="s">
        <v>65</v>
      </c>
      <c r="V7043" t="s">
        <v>62</v>
      </c>
      <c r="W7043" t="s">
        <v>371</v>
      </c>
      <c r="X7043" t="s">
        <v>73</v>
      </c>
      <c r="Y7043" t="s">
        <v>131</v>
      </c>
      <c r="Z7043" t="s">
        <v>149</v>
      </c>
      <c r="AA7043" t="s">
        <v>46</v>
      </c>
      <c r="AB7043" t="s">
        <v>173</v>
      </c>
      <c r="AC7043" t="s">
        <v>358</v>
      </c>
      <c r="AD7043" t="s">
        <v>108</v>
      </c>
      <c r="AE7043" t="s">
        <v>46</v>
      </c>
      <c r="AF7043" t="s">
        <v>3222</v>
      </c>
      <c r="AG7043" t="s">
        <v>439</v>
      </c>
      <c r="AH7043" t="s">
        <v>46</v>
      </c>
      <c r="AI7043" t="s">
        <v>174</v>
      </c>
      <c r="AJ7043" t="s">
        <v>150</v>
      </c>
      <c r="AK7043" t="s">
        <v>125</v>
      </c>
      <c r="AL7043" t="s">
        <v>47</v>
      </c>
      <c r="AM7043" t="s">
        <v>73</v>
      </c>
      <c r="AN7043" t="s">
        <v>638</v>
      </c>
      <c r="AO7043" t="s">
        <v>1909</v>
      </c>
    </row>
    <row r="7044" spans="1:41" hidden="1" x14ac:dyDescent="0.25">
      <c r="A7044" t="s">
        <v>29250</v>
      </c>
      <c r="B7044" t="s">
        <v>29251</v>
      </c>
      <c r="C7044" s="1" t="str">
        <f t="shared" si="444"/>
        <v>21:1079</v>
      </c>
      <c r="D7044" s="1" t="str">
        <f t="shared" si="445"/>
        <v>21:0155</v>
      </c>
      <c r="E7044" t="s">
        <v>29252</v>
      </c>
      <c r="F7044" t="s">
        <v>29253</v>
      </c>
      <c r="H7044">
        <v>49.705308100000003</v>
      </c>
      <c r="I7044">
        <v>-121.850193</v>
      </c>
      <c r="J7044" s="1" t="str">
        <f t="shared" si="446"/>
        <v>NGR bulk stream sediment</v>
      </c>
      <c r="K7044" s="1" t="str">
        <f t="shared" si="447"/>
        <v>&lt;177 micron (NGR)</v>
      </c>
      <c r="L7044">
        <v>7</v>
      </c>
      <c r="M7044" t="s">
        <v>170</v>
      </c>
      <c r="N7044">
        <v>117</v>
      </c>
      <c r="O7044" t="s">
        <v>55</v>
      </c>
      <c r="P7044" t="s">
        <v>122</v>
      </c>
      <c r="Q7044" t="s">
        <v>915</v>
      </c>
      <c r="R7044" t="s">
        <v>493</v>
      </c>
      <c r="S7044" t="s">
        <v>131</v>
      </c>
      <c r="T7044" t="s">
        <v>55</v>
      </c>
      <c r="U7044" t="s">
        <v>59</v>
      </c>
      <c r="V7044" t="s">
        <v>63</v>
      </c>
      <c r="W7044" t="s">
        <v>227</v>
      </c>
      <c r="X7044" t="s">
        <v>103</v>
      </c>
      <c r="Y7044" t="s">
        <v>76</v>
      </c>
      <c r="Z7044" t="s">
        <v>185</v>
      </c>
      <c r="AA7044" t="s">
        <v>103</v>
      </c>
      <c r="AB7044" t="s">
        <v>122</v>
      </c>
      <c r="AC7044" t="s">
        <v>58</v>
      </c>
      <c r="AD7044" t="s">
        <v>58</v>
      </c>
      <c r="AE7044" t="s">
        <v>53</v>
      </c>
      <c r="AF7044" t="s">
        <v>59</v>
      </c>
      <c r="AG7044" t="s">
        <v>111</v>
      </c>
      <c r="AH7044" t="s">
        <v>62</v>
      </c>
      <c r="AI7044" t="s">
        <v>54</v>
      </c>
      <c r="AJ7044" t="s">
        <v>81</v>
      </c>
      <c r="AK7044" t="s">
        <v>110</v>
      </c>
      <c r="AL7044" t="s">
        <v>47</v>
      </c>
      <c r="AM7044" t="s">
        <v>52</v>
      </c>
      <c r="AN7044" t="s">
        <v>65</v>
      </c>
      <c r="AO7044" t="s">
        <v>1325</v>
      </c>
    </row>
    <row r="7045" spans="1:41" hidden="1" x14ac:dyDescent="0.25">
      <c r="A7045" t="s">
        <v>29254</v>
      </c>
      <c r="B7045" t="s">
        <v>29255</v>
      </c>
      <c r="C7045" s="1" t="str">
        <f t="shared" si="444"/>
        <v>21:1079</v>
      </c>
      <c r="D7045" s="1" t="str">
        <f t="shared" si="445"/>
        <v>21:0155</v>
      </c>
      <c r="E7045" t="s">
        <v>29256</v>
      </c>
      <c r="F7045" t="s">
        <v>29257</v>
      </c>
      <c r="H7045">
        <v>49.678879000000002</v>
      </c>
      <c r="I7045">
        <v>-121.90764969999999</v>
      </c>
      <c r="J7045" s="1" t="str">
        <f t="shared" si="446"/>
        <v>NGR bulk stream sediment</v>
      </c>
      <c r="K7045" s="1" t="str">
        <f t="shared" si="447"/>
        <v>&lt;177 micron (NGR)</v>
      </c>
      <c r="L7045">
        <v>7</v>
      </c>
      <c r="M7045" t="s">
        <v>180</v>
      </c>
      <c r="N7045">
        <v>118</v>
      </c>
      <c r="O7045" t="s">
        <v>455</v>
      </c>
      <c r="P7045" t="s">
        <v>47</v>
      </c>
      <c r="Q7045" t="s">
        <v>780</v>
      </c>
      <c r="R7045" t="s">
        <v>46</v>
      </c>
      <c r="S7045" t="s">
        <v>77</v>
      </c>
      <c r="T7045" t="s">
        <v>51</v>
      </c>
      <c r="U7045" t="s">
        <v>51</v>
      </c>
      <c r="V7045" t="s">
        <v>53</v>
      </c>
      <c r="W7045" t="s">
        <v>130</v>
      </c>
      <c r="X7045" t="s">
        <v>137</v>
      </c>
      <c r="Y7045" t="s">
        <v>82</v>
      </c>
      <c r="Z7045" t="s">
        <v>47</v>
      </c>
      <c r="AA7045" t="s">
        <v>122</v>
      </c>
      <c r="AB7045" t="s">
        <v>122</v>
      </c>
      <c r="AC7045" t="s">
        <v>58</v>
      </c>
      <c r="AD7045" t="s">
        <v>127</v>
      </c>
      <c r="AE7045" t="s">
        <v>57</v>
      </c>
      <c r="AF7045" t="s">
        <v>2164</v>
      </c>
      <c r="AG7045" t="s">
        <v>591</v>
      </c>
      <c r="AH7045" t="s">
        <v>62</v>
      </c>
      <c r="AI7045" t="s">
        <v>110</v>
      </c>
      <c r="AJ7045" t="s">
        <v>260</v>
      </c>
      <c r="AK7045" t="s">
        <v>102</v>
      </c>
      <c r="AL7045" t="s">
        <v>47</v>
      </c>
      <c r="AM7045" t="s">
        <v>330</v>
      </c>
      <c r="AN7045" t="s">
        <v>171</v>
      </c>
      <c r="AO7045" t="s">
        <v>1426</v>
      </c>
    </row>
    <row r="7046" spans="1:41" hidden="1" x14ac:dyDescent="0.25">
      <c r="A7046" t="s">
        <v>29258</v>
      </c>
      <c r="B7046" t="s">
        <v>29259</v>
      </c>
      <c r="C7046" s="1" t="str">
        <f t="shared" si="444"/>
        <v>21:1079</v>
      </c>
      <c r="D7046" s="1" t="str">
        <f t="shared" si="445"/>
        <v>21:0155</v>
      </c>
      <c r="E7046" t="s">
        <v>29260</v>
      </c>
      <c r="F7046" t="s">
        <v>29261</v>
      </c>
      <c r="H7046">
        <v>49.672156999999999</v>
      </c>
      <c r="I7046">
        <v>-121.8634488</v>
      </c>
      <c r="J7046" s="1" t="str">
        <f t="shared" si="446"/>
        <v>NGR bulk stream sediment</v>
      </c>
      <c r="K7046" s="1" t="str">
        <f t="shared" si="447"/>
        <v>&lt;177 micron (NGR)</v>
      </c>
      <c r="L7046">
        <v>7</v>
      </c>
      <c r="M7046" t="s">
        <v>195</v>
      </c>
      <c r="N7046">
        <v>119</v>
      </c>
      <c r="O7046" t="s">
        <v>60</v>
      </c>
      <c r="P7046" t="s">
        <v>47</v>
      </c>
      <c r="Q7046" t="s">
        <v>673</v>
      </c>
      <c r="R7046" t="s">
        <v>61</v>
      </c>
      <c r="S7046" t="s">
        <v>106</v>
      </c>
      <c r="T7046" t="s">
        <v>51</v>
      </c>
      <c r="U7046" t="s">
        <v>73</v>
      </c>
      <c r="V7046" t="s">
        <v>57</v>
      </c>
      <c r="W7046" t="s">
        <v>79</v>
      </c>
      <c r="X7046" t="s">
        <v>137</v>
      </c>
      <c r="Y7046" t="s">
        <v>217</v>
      </c>
      <c r="Z7046" t="s">
        <v>235</v>
      </c>
      <c r="AA7046" t="s">
        <v>46</v>
      </c>
      <c r="AB7046" t="s">
        <v>130</v>
      </c>
      <c r="AC7046" t="s">
        <v>58</v>
      </c>
      <c r="AD7046" t="s">
        <v>267</v>
      </c>
      <c r="AE7046" t="s">
        <v>198</v>
      </c>
      <c r="AF7046" t="s">
        <v>1559</v>
      </c>
      <c r="AG7046" t="s">
        <v>319</v>
      </c>
      <c r="AH7046" t="s">
        <v>62</v>
      </c>
      <c r="AI7046" t="s">
        <v>87</v>
      </c>
      <c r="AJ7046" t="s">
        <v>227</v>
      </c>
      <c r="AK7046" t="s">
        <v>60</v>
      </c>
      <c r="AL7046" t="s">
        <v>47</v>
      </c>
      <c r="AM7046" t="s">
        <v>137</v>
      </c>
      <c r="AN7046" t="s">
        <v>695</v>
      </c>
      <c r="AO7046" t="s">
        <v>475</v>
      </c>
    </row>
    <row r="7047" spans="1:41" hidden="1" x14ac:dyDescent="0.25">
      <c r="A7047" t="s">
        <v>29262</v>
      </c>
      <c r="B7047" t="s">
        <v>29263</v>
      </c>
      <c r="C7047" s="1" t="str">
        <f t="shared" si="444"/>
        <v>21:1079</v>
      </c>
      <c r="D7047" s="1" t="str">
        <f t="shared" si="445"/>
        <v>21:0155</v>
      </c>
      <c r="E7047" t="s">
        <v>29264</v>
      </c>
      <c r="F7047" t="s">
        <v>29265</v>
      </c>
      <c r="H7047">
        <v>49.643061899999999</v>
      </c>
      <c r="I7047">
        <v>-121.8322695</v>
      </c>
      <c r="J7047" s="1" t="str">
        <f t="shared" si="446"/>
        <v>NGR bulk stream sediment</v>
      </c>
      <c r="K7047" s="1" t="str">
        <f t="shared" si="447"/>
        <v>&lt;177 micron (NGR)</v>
      </c>
      <c r="L7047">
        <v>7</v>
      </c>
      <c r="M7047" t="s">
        <v>205</v>
      </c>
      <c r="N7047">
        <v>120</v>
      </c>
      <c r="O7047" t="s">
        <v>50</v>
      </c>
      <c r="P7047" t="s">
        <v>49</v>
      </c>
      <c r="Q7047" t="s">
        <v>48</v>
      </c>
      <c r="R7047" t="s">
        <v>87</v>
      </c>
      <c r="S7047" t="s">
        <v>272</v>
      </c>
      <c r="T7047" t="s">
        <v>165</v>
      </c>
      <c r="U7047" t="s">
        <v>89</v>
      </c>
      <c r="V7047" t="s">
        <v>87</v>
      </c>
      <c r="W7047" t="s">
        <v>307</v>
      </c>
      <c r="X7047" t="s">
        <v>51</v>
      </c>
      <c r="Y7047" t="s">
        <v>50</v>
      </c>
      <c r="Z7047" t="s">
        <v>87</v>
      </c>
      <c r="AA7047" t="s">
        <v>122</v>
      </c>
      <c r="AB7047" t="s">
        <v>173</v>
      </c>
      <c r="AC7047" t="s">
        <v>268</v>
      </c>
      <c r="AD7047" t="s">
        <v>267</v>
      </c>
      <c r="AE7047" t="s">
        <v>149</v>
      </c>
      <c r="AF7047" t="s">
        <v>966</v>
      </c>
      <c r="AG7047" t="s">
        <v>224</v>
      </c>
      <c r="AH7047" t="s">
        <v>53</v>
      </c>
      <c r="AI7047" t="s">
        <v>149</v>
      </c>
      <c r="AJ7047" t="s">
        <v>206</v>
      </c>
      <c r="AK7047" t="s">
        <v>101</v>
      </c>
      <c r="AL7047" t="s">
        <v>90</v>
      </c>
      <c r="AM7047" t="s">
        <v>73</v>
      </c>
      <c r="AN7047" t="s">
        <v>171</v>
      </c>
      <c r="AO7047" t="s">
        <v>20365</v>
      </c>
    </row>
    <row r="7048" spans="1:41" hidden="1" x14ac:dyDescent="0.25">
      <c r="A7048" t="s">
        <v>29266</v>
      </c>
      <c r="B7048" t="s">
        <v>29267</v>
      </c>
      <c r="C7048" s="1" t="str">
        <f t="shared" si="444"/>
        <v>21:1079</v>
      </c>
      <c r="D7048" s="1" t="str">
        <f t="shared" si="445"/>
        <v>21:0155</v>
      </c>
      <c r="E7048" t="s">
        <v>29268</v>
      </c>
      <c r="F7048" t="s">
        <v>29269</v>
      </c>
      <c r="H7048">
        <v>49.698697099999997</v>
      </c>
      <c r="I7048">
        <v>-121.73386480000001</v>
      </c>
      <c r="J7048" s="1" t="str">
        <f t="shared" si="446"/>
        <v>NGR bulk stream sediment</v>
      </c>
      <c r="K7048" s="1" t="str">
        <f t="shared" si="447"/>
        <v>&lt;177 micron (NGR)</v>
      </c>
      <c r="L7048">
        <v>7</v>
      </c>
      <c r="M7048" t="s">
        <v>214</v>
      </c>
      <c r="N7048">
        <v>121</v>
      </c>
      <c r="O7048" t="s">
        <v>50</v>
      </c>
      <c r="P7048" t="s">
        <v>165</v>
      </c>
      <c r="Q7048" t="s">
        <v>196</v>
      </c>
      <c r="R7048" t="s">
        <v>164</v>
      </c>
      <c r="S7048" t="s">
        <v>186</v>
      </c>
      <c r="T7048" t="s">
        <v>127</v>
      </c>
      <c r="U7048" t="s">
        <v>438</v>
      </c>
      <c r="V7048" t="s">
        <v>235</v>
      </c>
      <c r="W7048" t="s">
        <v>86</v>
      </c>
      <c r="X7048" t="s">
        <v>51</v>
      </c>
      <c r="Y7048" t="s">
        <v>66</v>
      </c>
      <c r="Z7048" t="s">
        <v>198</v>
      </c>
      <c r="AA7048" t="s">
        <v>73</v>
      </c>
      <c r="AB7048" t="s">
        <v>206</v>
      </c>
      <c r="AC7048" t="s">
        <v>141</v>
      </c>
      <c r="AD7048" t="s">
        <v>50</v>
      </c>
      <c r="AE7048" t="s">
        <v>174</v>
      </c>
      <c r="AF7048" t="s">
        <v>690</v>
      </c>
      <c r="AG7048" t="s">
        <v>128</v>
      </c>
      <c r="AH7048" t="s">
        <v>62</v>
      </c>
      <c r="AI7048" t="s">
        <v>53</v>
      </c>
      <c r="AJ7048" t="s">
        <v>79</v>
      </c>
      <c r="AK7048" t="s">
        <v>185</v>
      </c>
      <c r="AL7048" t="s">
        <v>131</v>
      </c>
      <c r="AM7048" t="s">
        <v>122</v>
      </c>
      <c r="AN7048" t="s">
        <v>284</v>
      </c>
      <c r="AO7048" t="s">
        <v>141</v>
      </c>
    </row>
    <row r="7049" spans="1:41" hidden="1" x14ac:dyDescent="0.25">
      <c r="A7049" t="s">
        <v>29270</v>
      </c>
      <c r="B7049" t="s">
        <v>29271</v>
      </c>
      <c r="C7049" s="1" t="str">
        <f t="shared" si="444"/>
        <v>21:1079</v>
      </c>
      <c r="D7049" s="1" t="str">
        <f t="shared" si="445"/>
        <v>21:0155</v>
      </c>
      <c r="E7049" t="s">
        <v>29272</v>
      </c>
      <c r="F7049" t="s">
        <v>29273</v>
      </c>
      <c r="H7049">
        <v>49.681746500000003</v>
      </c>
      <c r="I7049">
        <v>-121.7467821</v>
      </c>
      <c r="J7049" s="1" t="str">
        <f t="shared" si="446"/>
        <v>NGR bulk stream sediment</v>
      </c>
      <c r="K7049" s="1" t="str">
        <f t="shared" si="447"/>
        <v>&lt;177 micron (NGR)</v>
      </c>
      <c r="L7049">
        <v>7</v>
      </c>
      <c r="M7049" t="s">
        <v>223</v>
      </c>
      <c r="N7049">
        <v>122</v>
      </c>
      <c r="O7049" t="s">
        <v>502</v>
      </c>
      <c r="P7049" t="s">
        <v>47</v>
      </c>
      <c r="Q7049" t="s">
        <v>638</v>
      </c>
      <c r="R7049" t="s">
        <v>455</v>
      </c>
      <c r="S7049" t="s">
        <v>197</v>
      </c>
      <c r="T7049" t="s">
        <v>50</v>
      </c>
      <c r="U7049" t="s">
        <v>120</v>
      </c>
      <c r="V7049" t="s">
        <v>198</v>
      </c>
      <c r="W7049" t="s">
        <v>227</v>
      </c>
      <c r="X7049" t="s">
        <v>51</v>
      </c>
      <c r="Y7049" t="s">
        <v>76</v>
      </c>
      <c r="Z7049" t="s">
        <v>198</v>
      </c>
      <c r="AA7049" t="s">
        <v>46</v>
      </c>
      <c r="AB7049" t="s">
        <v>455</v>
      </c>
      <c r="AC7049" t="s">
        <v>209</v>
      </c>
      <c r="AD7049" t="s">
        <v>330</v>
      </c>
      <c r="AE7049" t="s">
        <v>46</v>
      </c>
      <c r="AF7049" t="s">
        <v>1205</v>
      </c>
      <c r="AG7049" t="s">
        <v>51</v>
      </c>
      <c r="AH7049" t="s">
        <v>62</v>
      </c>
      <c r="AI7049" t="s">
        <v>57</v>
      </c>
      <c r="AJ7049" t="s">
        <v>101</v>
      </c>
      <c r="AK7049" t="s">
        <v>174</v>
      </c>
      <c r="AL7049" t="s">
        <v>47</v>
      </c>
      <c r="AM7049" t="s">
        <v>122</v>
      </c>
      <c r="AN7049" t="s">
        <v>638</v>
      </c>
      <c r="AO7049" t="s">
        <v>1539</v>
      </c>
    </row>
    <row r="7050" spans="1:41" hidden="1" x14ac:dyDescent="0.25">
      <c r="A7050" t="s">
        <v>29274</v>
      </c>
      <c r="B7050" t="s">
        <v>29275</v>
      </c>
      <c r="C7050" s="1" t="str">
        <f t="shared" si="444"/>
        <v>21:1079</v>
      </c>
      <c r="D7050" s="1" t="str">
        <f t="shared" si="445"/>
        <v>21:0155</v>
      </c>
      <c r="E7050" t="s">
        <v>29276</v>
      </c>
      <c r="F7050" t="s">
        <v>29277</v>
      </c>
      <c r="H7050">
        <v>49.677561599999997</v>
      </c>
      <c r="I7050">
        <v>-121.775998</v>
      </c>
      <c r="J7050" s="1" t="str">
        <f t="shared" si="446"/>
        <v>NGR bulk stream sediment</v>
      </c>
      <c r="K7050" s="1" t="str">
        <f t="shared" si="447"/>
        <v>&lt;177 micron (NGR)</v>
      </c>
      <c r="L7050">
        <v>7</v>
      </c>
      <c r="M7050" t="s">
        <v>233</v>
      </c>
      <c r="N7050">
        <v>123</v>
      </c>
      <c r="O7050" t="s">
        <v>15578</v>
      </c>
      <c r="P7050" t="s">
        <v>47</v>
      </c>
      <c r="Q7050" t="s">
        <v>1304</v>
      </c>
      <c r="R7050" t="s">
        <v>47</v>
      </c>
      <c r="S7050" t="s">
        <v>239</v>
      </c>
      <c r="T7050" t="s">
        <v>124</v>
      </c>
      <c r="U7050" t="s">
        <v>152</v>
      </c>
      <c r="V7050" t="s">
        <v>64</v>
      </c>
      <c r="W7050" t="s">
        <v>307</v>
      </c>
      <c r="X7050" t="s">
        <v>103</v>
      </c>
      <c r="Y7050" t="s">
        <v>66</v>
      </c>
      <c r="Z7050" t="s">
        <v>198</v>
      </c>
      <c r="AA7050" t="s">
        <v>47</v>
      </c>
      <c r="AB7050" t="s">
        <v>101</v>
      </c>
      <c r="AC7050" t="s">
        <v>89</v>
      </c>
      <c r="AD7050" t="s">
        <v>165</v>
      </c>
      <c r="AE7050" t="s">
        <v>102</v>
      </c>
      <c r="AF7050" t="s">
        <v>6620</v>
      </c>
      <c r="AG7050" t="s">
        <v>96</v>
      </c>
      <c r="AH7050" t="s">
        <v>198</v>
      </c>
      <c r="AI7050" t="s">
        <v>174</v>
      </c>
      <c r="AJ7050" t="s">
        <v>455</v>
      </c>
      <c r="AK7050" t="s">
        <v>81</v>
      </c>
      <c r="AL7050" t="s">
        <v>47</v>
      </c>
      <c r="AM7050" t="s">
        <v>122</v>
      </c>
      <c r="AN7050" t="s">
        <v>65</v>
      </c>
      <c r="AO7050" t="s">
        <v>8450</v>
      </c>
    </row>
    <row r="7051" spans="1:41" hidden="1" x14ac:dyDescent="0.25">
      <c r="A7051" t="s">
        <v>29278</v>
      </c>
      <c r="B7051" t="s">
        <v>29279</v>
      </c>
      <c r="C7051" s="1" t="str">
        <f t="shared" si="444"/>
        <v>21:1079</v>
      </c>
      <c r="D7051" s="1" t="str">
        <f t="shared" si="445"/>
        <v>21:0155</v>
      </c>
      <c r="E7051" t="s">
        <v>29280</v>
      </c>
      <c r="F7051" t="s">
        <v>29281</v>
      </c>
      <c r="H7051">
        <v>49.671441299999998</v>
      </c>
      <c r="I7051">
        <v>-121.7927828</v>
      </c>
      <c r="J7051" s="1" t="str">
        <f t="shared" si="446"/>
        <v>NGR bulk stream sediment</v>
      </c>
      <c r="K7051" s="1" t="str">
        <f t="shared" si="447"/>
        <v>&lt;177 micron (NGR)</v>
      </c>
      <c r="L7051">
        <v>7</v>
      </c>
      <c r="M7051" t="s">
        <v>248</v>
      </c>
      <c r="N7051">
        <v>124</v>
      </c>
      <c r="O7051" t="s">
        <v>270</v>
      </c>
      <c r="P7051" t="s">
        <v>47</v>
      </c>
      <c r="Q7051" t="s">
        <v>508</v>
      </c>
      <c r="R7051" t="s">
        <v>149</v>
      </c>
      <c r="S7051" t="s">
        <v>145</v>
      </c>
      <c r="T7051" t="s">
        <v>269</v>
      </c>
      <c r="U7051" t="s">
        <v>431</v>
      </c>
      <c r="V7051" t="s">
        <v>149</v>
      </c>
      <c r="W7051" t="s">
        <v>270</v>
      </c>
      <c r="X7051" t="s">
        <v>47</v>
      </c>
      <c r="Y7051" t="s">
        <v>137</v>
      </c>
      <c r="Z7051" t="s">
        <v>199</v>
      </c>
      <c r="AA7051" t="s">
        <v>47</v>
      </c>
      <c r="AB7051" t="s">
        <v>63</v>
      </c>
      <c r="AC7051" t="s">
        <v>240</v>
      </c>
      <c r="AD7051" t="s">
        <v>108</v>
      </c>
      <c r="AE7051" t="s">
        <v>64</v>
      </c>
      <c r="AF7051" t="s">
        <v>990</v>
      </c>
      <c r="AG7051" t="s">
        <v>102</v>
      </c>
      <c r="AH7051" t="s">
        <v>62</v>
      </c>
      <c r="AI7051" t="s">
        <v>57</v>
      </c>
      <c r="AJ7051" t="s">
        <v>185</v>
      </c>
      <c r="AK7051" t="s">
        <v>174</v>
      </c>
      <c r="AL7051" t="s">
        <v>47</v>
      </c>
      <c r="AM7051" t="s">
        <v>47</v>
      </c>
      <c r="AN7051" t="s">
        <v>65</v>
      </c>
      <c r="AO7051" t="s">
        <v>4567</v>
      </c>
    </row>
    <row r="7052" spans="1:41" hidden="1" x14ac:dyDescent="0.25">
      <c r="A7052" t="s">
        <v>29282</v>
      </c>
      <c r="B7052" t="s">
        <v>29283</v>
      </c>
      <c r="C7052" s="1" t="str">
        <f t="shared" si="444"/>
        <v>21:1079</v>
      </c>
      <c r="D7052" s="1" t="str">
        <f t="shared" si="445"/>
        <v>21:0155</v>
      </c>
      <c r="E7052" t="s">
        <v>29284</v>
      </c>
      <c r="F7052" t="s">
        <v>29285</v>
      </c>
      <c r="H7052">
        <v>49.526025799999999</v>
      </c>
      <c r="I7052">
        <v>-121.5821856</v>
      </c>
      <c r="J7052" s="1" t="str">
        <f t="shared" si="446"/>
        <v>NGR bulk stream sediment</v>
      </c>
      <c r="K7052" s="1" t="str">
        <f t="shared" si="447"/>
        <v>&lt;177 micron (NGR)</v>
      </c>
      <c r="L7052">
        <v>7</v>
      </c>
      <c r="M7052" t="s">
        <v>256</v>
      </c>
      <c r="N7052">
        <v>125</v>
      </c>
      <c r="O7052" t="s">
        <v>175</v>
      </c>
      <c r="P7052" t="s">
        <v>47</v>
      </c>
      <c r="Q7052" t="s">
        <v>508</v>
      </c>
      <c r="R7052" t="s">
        <v>58</v>
      </c>
      <c r="S7052" t="s">
        <v>475</v>
      </c>
      <c r="T7052" t="s">
        <v>99</v>
      </c>
      <c r="U7052" t="s">
        <v>48</v>
      </c>
      <c r="V7052" t="s">
        <v>61</v>
      </c>
      <c r="W7052" t="s">
        <v>371</v>
      </c>
      <c r="X7052" t="s">
        <v>51</v>
      </c>
      <c r="Y7052" t="s">
        <v>127</v>
      </c>
      <c r="Z7052" t="s">
        <v>53</v>
      </c>
      <c r="AA7052" t="s">
        <v>47</v>
      </c>
      <c r="AB7052" t="s">
        <v>125</v>
      </c>
      <c r="AC7052" t="s">
        <v>146</v>
      </c>
      <c r="AD7052" t="s">
        <v>50</v>
      </c>
      <c r="AE7052" t="s">
        <v>185</v>
      </c>
      <c r="AF7052" t="s">
        <v>82</v>
      </c>
      <c r="AG7052" t="s">
        <v>228</v>
      </c>
      <c r="AH7052" t="s">
        <v>62</v>
      </c>
      <c r="AI7052" t="s">
        <v>57</v>
      </c>
      <c r="AJ7052" t="s">
        <v>257</v>
      </c>
      <c r="AK7052" t="s">
        <v>81</v>
      </c>
      <c r="AL7052" t="s">
        <v>47</v>
      </c>
      <c r="AM7052" t="s">
        <v>122</v>
      </c>
      <c r="AN7052" t="s">
        <v>65</v>
      </c>
      <c r="AO7052" t="s">
        <v>1644</v>
      </c>
    </row>
    <row r="7053" spans="1:41" hidden="1" x14ac:dyDescent="0.25">
      <c r="A7053" t="s">
        <v>29286</v>
      </c>
      <c r="B7053" t="s">
        <v>29287</v>
      </c>
      <c r="C7053" s="1" t="str">
        <f t="shared" si="444"/>
        <v>21:1079</v>
      </c>
      <c r="D7053" s="1" t="str">
        <f t="shared" si="445"/>
        <v>21:0155</v>
      </c>
      <c r="E7053" t="s">
        <v>29288</v>
      </c>
      <c r="F7053" t="s">
        <v>29289</v>
      </c>
      <c r="H7053">
        <v>49.545094900000002</v>
      </c>
      <c r="I7053">
        <v>-121.5968402</v>
      </c>
      <c r="J7053" s="1" t="str">
        <f t="shared" si="446"/>
        <v>NGR bulk stream sediment</v>
      </c>
      <c r="K7053" s="1" t="str">
        <f t="shared" si="447"/>
        <v>&lt;177 micron (NGR)</v>
      </c>
      <c r="L7053">
        <v>7</v>
      </c>
      <c r="M7053" t="s">
        <v>265</v>
      </c>
      <c r="N7053">
        <v>126</v>
      </c>
      <c r="O7053" t="s">
        <v>148</v>
      </c>
      <c r="P7053" t="s">
        <v>47</v>
      </c>
      <c r="Q7053" t="s">
        <v>372</v>
      </c>
      <c r="R7053" t="s">
        <v>259</v>
      </c>
      <c r="S7053" t="s">
        <v>165</v>
      </c>
      <c r="T7053" t="s">
        <v>76</v>
      </c>
      <c r="U7053" t="s">
        <v>667</v>
      </c>
      <c r="V7053" t="s">
        <v>110</v>
      </c>
      <c r="W7053" t="s">
        <v>151</v>
      </c>
      <c r="X7053" t="s">
        <v>122</v>
      </c>
      <c r="Y7053" t="s">
        <v>108</v>
      </c>
      <c r="Z7053" t="s">
        <v>62</v>
      </c>
      <c r="AA7053" t="s">
        <v>46</v>
      </c>
      <c r="AB7053" t="s">
        <v>125</v>
      </c>
      <c r="AC7053" t="s">
        <v>59</v>
      </c>
      <c r="AD7053" t="s">
        <v>175</v>
      </c>
      <c r="AE7053" t="s">
        <v>53</v>
      </c>
      <c r="AF7053" t="s">
        <v>267</v>
      </c>
      <c r="AG7053" t="s">
        <v>206</v>
      </c>
      <c r="AH7053" t="s">
        <v>62</v>
      </c>
      <c r="AI7053" t="s">
        <v>62</v>
      </c>
      <c r="AJ7053" t="s">
        <v>78</v>
      </c>
      <c r="AK7053" t="s">
        <v>87</v>
      </c>
      <c r="AL7053" t="s">
        <v>47</v>
      </c>
      <c r="AM7053" t="s">
        <v>103</v>
      </c>
      <c r="AN7053" t="s">
        <v>48</v>
      </c>
      <c r="AO7053" t="s">
        <v>990</v>
      </c>
    </row>
    <row r="7054" spans="1:41" hidden="1" x14ac:dyDescent="0.25">
      <c r="A7054" t="s">
        <v>29290</v>
      </c>
      <c r="B7054" t="s">
        <v>29291</v>
      </c>
      <c r="C7054" s="1" t="str">
        <f t="shared" si="444"/>
        <v>21:1079</v>
      </c>
      <c r="D7054" s="1" t="str">
        <f t="shared" si="445"/>
        <v>21:0155</v>
      </c>
      <c r="E7054" t="s">
        <v>29292</v>
      </c>
      <c r="F7054" t="s">
        <v>29293</v>
      </c>
      <c r="H7054">
        <v>49.553137399999997</v>
      </c>
      <c r="I7054">
        <v>-121.5924617</v>
      </c>
      <c r="J7054" s="1" t="str">
        <f t="shared" si="446"/>
        <v>NGR bulk stream sediment</v>
      </c>
      <c r="K7054" s="1" t="str">
        <f t="shared" si="447"/>
        <v>&lt;177 micron (NGR)</v>
      </c>
      <c r="L7054">
        <v>8</v>
      </c>
      <c r="M7054" t="s">
        <v>45</v>
      </c>
      <c r="N7054">
        <v>127</v>
      </c>
      <c r="O7054" t="s">
        <v>76</v>
      </c>
      <c r="P7054" t="s">
        <v>47</v>
      </c>
      <c r="Q7054" t="s">
        <v>533</v>
      </c>
      <c r="R7054" t="s">
        <v>49</v>
      </c>
      <c r="S7054" t="s">
        <v>124</v>
      </c>
      <c r="T7054" t="s">
        <v>225</v>
      </c>
      <c r="U7054" t="s">
        <v>207</v>
      </c>
      <c r="V7054" t="s">
        <v>46</v>
      </c>
      <c r="W7054" t="s">
        <v>142</v>
      </c>
      <c r="X7054" t="s">
        <v>103</v>
      </c>
      <c r="Y7054" t="s">
        <v>127</v>
      </c>
      <c r="Z7054" t="s">
        <v>56</v>
      </c>
      <c r="AA7054" t="s">
        <v>267</v>
      </c>
      <c r="AB7054" t="s">
        <v>47</v>
      </c>
      <c r="AC7054" t="s">
        <v>186</v>
      </c>
      <c r="AD7054" t="s">
        <v>98</v>
      </c>
      <c r="AE7054" t="s">
        <v>62</v>
      </c>
      <c r="AF7054" t="s">
        <v>108</v>
      </c>
      <c r="AG7054" t="s">
        <v>164</v>
      </c>
      <c r="AH7054" t="s">
        <v>62</v>
      </c>
      <c r="AI7054" t="s">
        <v>62</v>
      </c>
      <c r="AJ7054" t="s">
        <v>139</v>
      </c>
      <c r="AK7054" t="s">
        <v>103</v>
      </c>
      <c r="AL7054" t="s">
        <v>51</v>
      </c>
      <c r="AM7054" t="s">
        <v>122</v>
      </c>
      <c r="AN7054" t="s">
        <v>65</v>
      </c>
      <c r="AO7054" t="s">
        <v>1425</v>
      </c>
    </row>
    <row r="7055" spans="1:41" hidden="1" x14ac:dyDescent="0.25">
      <c r="A7055" t="s">
        <v>29294</v>
      </c>
      <c r="B7055" t="s">
        <v>29295</v>
      </c>
      <c r="C7055" s="1" t="str">
        <f t="shared" si="444"/>
        <v>21:1079</v>
      </c>
      <c r="D7055" s="1" t="str">
        <f t="shared" si="445"/>
        <v>21:0155</v>
      </c>
      <c r="E7055" t="s">
        <v>29296</v>
      </c>
      <c r="F7055" t="s">
        <v>29297</v>
      </c>
      <c r="H7055">
        <v>49.560548500000003</v>
      </c>
      <c r="I7055">
        <v>-121.6102257</v>
      </c>
      <c r="J7055" s="1" t="str">
        <f t="shared" si="446"/>
        <v>NGR bulk stream sediment</v>
      </c>
      <c r="K7055" s="1" t="str">
        <f t="shared" si="447"/>
        <v>&lt;177 micron (NGR)</v>
      </c>
      <c r="L7055">
        <v>8</v>
      </c>
      <c r="M7055" t="s">
        <v>71</v>
      </c>
      <c r="N7055">
        <v>128</v>
      </c>
      <c r="O7055" t="s">
        <v>106</v>
      </c>
      <c r="P7055" t="s">
        <v>122</v>
      </c>
      <c r="Q7055" t="s">
        <v>508</v>
      </c>
      <c r="R7055" t="s">
        <v>163</v>
      </c>
      <c r="S7055" t="s">
        <v>186</v>
      </c>
      <c r="T7055" t="s">
        <v>66</v>
      </c>
      <c r="U7055" t="s">
        <v>226</v>
      </c>
      <c r="V7055" t="s">
        <v>125</v>
      </c>
      <c r="W7055" t="s">
        <v>123</v>
      </c>
      <c r="X7055" t="s">
        <v>122</v>
      </c>
      <c r="Y7055" t="s">
        <v>175</v>
      </c>
      <c r="Z7055" t="s">
        <v>53</v>
      </c>
      <c r="AA7055" t="s">
        <v>46</v>
      </c>
      <c r="AB7055" t="s">
        <v>78</v>
      </c>
      <c r="AC7055" t="s">
        <v>239</v>
      </c>
      <c r="AD7055" t="s">
        <v>59</v>
      </c>
      <c r="AE7055" t="s">
        <v>62</v>
      </c>
      <c r="AF7055" t="s">
        <v>50</v>
      </c>
      <c r="AG7055" t="s">
        <v>282</v>
      </c>
      <c r="AH7055" t="s">
        <v>62</v>
      </c>
      <c r="AI7055" t="s">
        <v>53</v>
      </c>
      <c r="AJ7055" t="s">
        <v>228</v>
      </c>
      <c r="AK7055" t="s">
        <v>235</v>
      </c>
      <c r="AL7055" t="s">
        <v>47</v>
      </c>
      <c r="AM7055" t="s">
        <v>122</v>
      </c>
      <c r="AN7055" t="s">
        <v>65</v>
      </c>
      <c r="AO7055" t="s">
        <v>2244</v>
      </c>
    </row>
    <row r="7056" spans="1:41" hidden="1" x14ac:dyDescent="0.25">
      <c r="A7056" t="s">
        <v>29298</v>
      </c>
      <c r="B7056" t="s">
        <v>29299</v>
      </c>
      <c r="C7056" s="1" t="str">
        <f t="shared" ref="C7056:C7119" si="448">HYPERLINK("http://geochem.nrcan.gc.ca/cdogs/content/bdl/bdl211079_e.htm", "21:1079")</f>
        <v>21:1079</v>
      </c>
      <c r="D7056" s="1" t="str">
        <f t="shared" ref="D7056:D7119" si="449">HYPERLINK("http://geochem.nrcan.gc.ca/cdogs/content/svy/svy210155_e.htm", "21:0155")</f>
        <v>21:0155</v>
      </c>
      <c r="E7056" t="s">
        <v>29300</v>
      </c>
      <c r="F7056" t="s">
        <v>29301</v>
      </c>
      <c r="H7056">
        <v>49.578681899999999</v>
      </c>
      <c r="I7056">
        <v>-121.62216069999999</v>
      </c>
      <c r="J7056" s="1" t="str">
        <f t="shared" si="446"/>
        <v>NGR bulk stream sediment</v>
      </c>
      <c r="K7056" s="1" t="str">
        <f t="shared" si="447"/>
        <v>&lt;177 micron (NGR)</v>
      </c>
      <c r="L7056">
        <v>8</v>
      </c>
      <c r="M7056" t="s">
        <v>95</v>
      </c>
      <c r="N7056">
        <v>129</v>
      </c>
      <c r="O7056" t="s">
        <v>270</v>
      </c>
      <c r="P7056" t="s">
        <v>47</v>
      </c>
      <c r="Q7056" t="s">
        <v>638</v>
      </c>
      <c r="R7056" t="s">
        <v>125</v>
      </c>
      <c r="S7056" t="s">
        <v>667</v>
      </c>
      <c r="T7056" t="s">
        <v>175</v>
      </c>
      <c r="U7056" t="s">
        <v>438</v>
      </c>
      <c r="V7056" t="s">
        <v>54</v>
      </c>
      <c r="W7056" t="s">
        <v>259</v>
      </c>
      <c r="X7056" t="s">
        <v>50</v>
      </c>
      <c r="Y7056" t="s">
        <v>165</v>
      </c>
      <c r="Z7056" t="s">
        <v>87</v>
      </c>
      <c r="AA7056" t="s">
        <v>46</v>
      </c>
      <c r="AB7056" t="s">
        <v>257</v>
      </c>
      <c r="AC7056" t="s">
        <v>127</v>
      </c>
      <c r="AD7056" t="s">
        <v>85</v>
      </c>
      <c r="AE7056" t="s">
        <v>198</v>
      </c>
      <c r="AF7056" t="s">
        <v>197</v>
      </c>
      <c r="AG7056" t="s">
        <v>88</v>
      </c>
      <c r="AH7056" t="s">
        <v>87</v>
      </c>
      <c r="AI7056" t="s">
        <v>149</v>
      </c>
      <c r="AJ7056" t="s">
        <v>266</v>
      </c>
      <c r="AK7056" t="s">
        <v>81</v>
      </c>
      <c r="AL7056" t="s">
        <v>47</v>
      </c>
      <c r="AM7056" t="s">
        <v>73</v>
      </c>
      <c r="AN7056" t="s">
        <v>802</v>
      </c>
      <c r="AO7056" t="s">
        <v>2229</v>
      </c>
    </row>
    <row r="7057" spans="1:41" hidden="1" x14ac:dyDescent="0.25">
      <c r="A7057" t="s">
        <v>29302</v>
      </c>
      <c r="B7057" t="s">
        <v>29303</v>
      </c>
      <c r="C7057" s="1" t="str">
        <f t="shared" si="448"/>
        <v>21:1079</v>
      </c>
      <c r="D7057" s="1" t="str">
        <f t="shared" si="449"/>
        <v>21:0155</v>
      </c>
      <c r="E7057" t="s">
        <v>29304</v>
      </c>
      <c r="F7057" t="s">
        <v>29305</v>
      </c>
      <c r="H7057">
        <v>49.5657438</v>
      </c>
      <c r="I7057">
        <v>-121.66954680000001</v>
      </c>
      <c r="J7057" s="1" t="str">
        <f t="shared" si="446"/>
        <v>NGR bulk stream sediment</v>
      </c>
      <c r="K7057" s="1" t="str">
        <f t="shared" si="447"/>
        <v>&lt;177 micron (NGR)</v>
      </c>
      <c r="L7057">
        <v>8</v>
      </c>
      <c r="M7057" t="s">
        <v>117</v>
      </c>
      <c r="N7057">
        <v>130</v>
      </c>
      <c r="O7057" t="s">
        <v>227</v>
      </c>
      <c r="P7057" t="s">
        <v>47</v>
      </c>
      <c r="Q7057" t="s">
        <v>281</v>
      </c>
      <c r="R7057" t="s">
        <v>123</v>
      </c>
      <c r="S7057" t="s">
        <v>75</v>
      </c>
      <c r="T7057" t="s">
        <v>197</v>
      </c>
      <c r="U7057" t="s">
        <v>391</v>
      </c>
      <c r="V7057" t="s">
        <v>105</v>
      </c>
      <c r="W7057" t="s">
        <v>330</v>
      </c>
      <c r="X7057" t="s">
        <v>51</v>
      </c>
      <c r="Y7057" t="s">
        <v>175</v>
      </c>
      <c r="Z7057" t="s">
        <v>54</v>
      </c>
      <c r="AA7057" t="s">
        <v>46</v>
      </c>
      <c r="AB7057" t="s">
        <v>200</v>
      </c>
      <c r="AC7057" t="s">
        <v>343</v>
      </c>
      <c r="AD7057" t="s">
        <v>82</v>
      </c>
      <c r="AE7057" t="s">
        <v>46</v>
      </c>
      <c r="AF7057" t="s">
        <v>225</v>
      </c>
      <c r="AG7057" t="s">
        <v>182</v>
      </c>
      <c r="AH7057" t="s">
        <v>62</v>
      </c>
      <c r="AI7057" t="s">
        <v>149</v>
      </c>
      <c r="AJ7057" t="s">
        <v>72</v>
      </c>
      <c r="AK7057" t="s">
        <v>81</v>
      </c>
      <c r="AL7057" t="s">
        <v>47</v>
      </c>
      <c r="AM7057" t="s">
        <v>51</v>
      </c>
      <c r="AN7057" t="s">
        <v>65</v>
      </c>
      <c r="AO7057" t="s">
        <v>1480</v>
      </c>
    </row>
    <row r="7058" spans="1:41" hidden="1" x14ac:dyDescent="0.25">
      <c r="A7058" t="s">
        <v>29306</v>
      </c>
      <c r="B7058" t="s">
        <v>29307</v>
      </c>
      <c r="C7058" s="1" t="str">
        <f t="shared" si="448"/>
        <v>21:1079</v>
      </c>
      <c r="D7058" s="1" t="str">
        <f t="shared" si="449"/>
        <v>21:0155</v>
      </c>
      <c r="E7058" t="s">
        <v>29308</v>
      </c>
      <c r="F7058" t="s">
        <v>29309</v>
      </c>
      <c r="H7058">
        <v>49.5623991</v>
      </c>
      <c r="I7058">
        <v>-121.69176400000001</v>
      </c>
      <c r="J7058" s="1" t="str">
        <f t="shared" si="446"/>
        <v>NGR bulk stream sediment</v>
      </c>
      <c r="K7058" s="1" t="str">
        <f t="shared" si="447"/>
        <v>&lt;177 micron (NGR)</v>
      </c>
      <c r="L7058">
        <v>8</v>
      </c>
      <c r="M7058" t="s">
        <v>136</v>
      </c>
      <c r="N7058">
        <v>131</v>
      </c>
      <c r="O7058" t="s">
        <v>122</v>
      </c>
      <c r="P7058" t="s">
        <v>47</v>
      </c>
      <c r="Q7058" t="s">
        <v>915</v>
      </c>
      <c r="R7058" t="s">
        <v>78</v>
      </c>
      <c r="S7058" t="s">
        <v>475</v>
      </c>
      <c r="T7058" t="s">
        <v>49</v>
      </c>
      <c r="U7058" t="s">
        <v>543</v>
      </c>
      <c r="V7058" t="s">
        <v>62</v>
      </c>
      <c r="W7058" t="s">
        <v>238</v>
      </c>
      <c r="X7058" t="s">
        <v>52</v>
      </c>
      <c r="Y7058" t="s">
        <v>267</v>
      </c>
      <c r="Z7058" t="s">
        <v>57</v>
      </c>
      <c r="AA7058" t="s">
        <v>46</v>
      </c>
      <c r="AB7058" t="s">
        <v>161</v>
      </c>
      <c r="AC7058" t="s">
        <v>399</v>
      </c>
      <c r="AD7058" t="s">
        <v>76</v>
      </c>
      <c r="AE7058" t="s">
        <v>84</v>
      </c>
      <c r="AF7058" t="s">
        <v>98</v>
      </c>
      <c r="AG7058" t="s">
        <v>227</v>
      </c>
      <c r="AH7058" t="s">
        <v>62</v>
      </c>
      <c r="AI7058" t="s">
        <v>57</v>
      </c>
      <c r="AJ7058" t="s">
        <v>122</v>
      </c>
      <c r="AK7058" t="s">
        <v>185</v>
      </c>
      <c r="AL7058" t="s">
        <v>47</v>
      </c>
      <c r="AM7058" t="s">
        <v>122</v>
      </c>
      <c r="AN7058" t="s">
        <v>65</v>
      </c>
      <c r="AO7058" t="s">
        <v>1992</v>
      </c>
    </row>
    <row r="7059" spans="1:41" hidden="1" x14ac:dyDescent="0.25">
      <c r="A7059" t="s">
        <v>29310</v>
      </c>
      <c r="B7059" t="s">
        <v>29311</v>
      </c>
      <c r="C7059" s="1" t="str">
        <f t="shared" si="448"/>
        <v>21:1079</v>
      </c>
      <c r="D7059" s="1" t="str">
        <f t="shared" si="449"/>
        <v>21:0155</v>
      </c>
      <c r="E7059" t="s">
        <v>29312</v>
      </c>
      <c r="F7059" t="s">
        <v>29313</v>
      </c>
      <c r="H7059">
        <v>49.553973599999999</v>
      </c>
      <c r="I7059">
        <v>-121.7431473</v>
      </c>
      <c r="J7059" s="1" t="str">
        <f t="shared" si="446"/>
        <v>NGR bulk stream sediment</v>
      </c>
      <c r="K7059" s="1" t="str">
        <f t="shared" si="447"/>
        <v>&lt;177 micron (NGR)</v>
      </c>
      <c r="L7059">
        <v>8</v>
      </c>
      <c r="M7059" t="s">
        <v>280</v>
      </c>
      <c r="N7059">
        <v>132</v>
      </c>
      <c r="O7059" t="s">
        <v>336</v>
      </c>
      <c r="P7059" t="s">
        <v>47</v>
      </c>
      <c r="Q7059" t="s">
        <v>284</v>
      </c>
      <c r="R7059" t="s">
        <v>185</v>
      </c>
      <c r="S7059" t="s">
        <v>104</v>
      </c>
      <c r="T7059" t="s">
        <v>49</v>
      </c>
      <c r="U7059" t="s">
        <v>284</v>
      </c>
      <c r="V7059" t="s">
        <v>198</v>
      </c>
      <c r="W7059" t="s">
        <v>392</v>
      </c>
      <c r="X7059" t="s">
        <v>103</v>
      </c>
      <c r="Y7059" t="s">
        <v>108</v>
      </c>
      <c r="Z7059" t="s">
        <v>54</v>
      </c>
      <c r="AA7059" t="s">
        <v>46</v>
      </c>
      <c r="AB7059" t="s">
        <v>173</v>
      </c>
      <c r="AC7059" t="s">
        <v>331</v>
      </c>
      <c r="AD7059" t="s">
        <v>108</v>
      </c>
      <c r="AE7059" t="s">
        <v>84</v>
      </c>
      <c r="AF7059" t="s">
        <v>2250</v>
      </c>
      <c r="AG7059" t="s">
        <v>123</v>
      </c>
      <c r="AH7059" t="s">
        <v>198</v>
      </c>
      <c r="AI7059" t="s">
        <v>198</v>
      </c>
      <c r="AJ7059" t="s">
        <v>105</v>
      </c>
      <c r="AK7059" t="s">
        <v>149</v>
      </c>
      <c r="AL7059" t="s">
        <v>47</v>
      </c>
      <c r="AM7059" t="s">
        <v>103</v>
      </c>
      <c r="AN7059" t="s">
        <v>568</v>
      </c>
      <c r="AO7059" t="s">
        <v>1189</v>
      </c>
    </row>
    <row r="7060" spans="1:41" hidden="1" x14ac:dyDescent="0.25">
      <c r="A7060" t="s">
        <v>29314</v>
      </c>
      <c r="B7060" t="s">
        <v>29315</v>
      </c>
      <c r="C7060" s="1" t="str">
        <f t="shared" si="448"/>
        <v>21:1079</v>
      </c>
      <c r="D7060" s="1" t="str">
        <f t="shared" si="449"/>
        <v>21:0155</v>
      </c>
      <c r="E7060" t="s">
        <v>29312</v>
      </c>
      <c r="F7060" t="s">
        <v>29316</v>
      </c>
      <c r="H7060">
        <v>49.553973599999999</v>
      </c>
      <c r="I7060">
        <v>-121.7431473</v>
      </c>
      <c r="J7060" s="1" t="str">
        <f t="shared" si="446"/>
        <v>NGR bulk stream sediment</v>
      </c>
      <c r="K7060" s="1" t="str">
        <f t="shared" si="447"/>
        <v>&lt;177 micron (NGR)</v>
      </c>
      <c r="L7060">
        <v>8</v>
      </c>
      <c r="M7060" t="s">
        <v>288</v>
      </c>
      <c r="N7060">
        <v>133</v>
      </c>
      <c r="O7060" t="s">
        <v>270</v>
      </c>
      <c r="P7060" t="s">
        <v>47</v>
      </c>
      <c r="Q7060" t="s">
        <v>463</v>
      </c>
      <c r="R7060" t="s">
        <v>185</v>
      </c>
      <c r="S7060" t="s">
        <v>225</v>
      </c>
      <c r="T7060" t="s">
        <v>269</v>
      </c>
      <c r="U7060" t="s">
        <v>171</v>
      </c>
      <c r="V7060" t="s">
        <v>54</v>
      </c>
      <c r="W7060" t="s">
        <v>260</v>
      </c>
      <c r="X7060" t="s">
        <v>103</v>
      </c>
      <c r="Y7060" t="s">
        <v>85</v>
      </c>
      <c r="Z7060" t="s">
        <v>198</v>
      </c>
      <c r="AA7060" t="s">
        <v>46</v>
      </c>
      <c r="AB7060" t="s">
        <v>78</v>
      </c>
      <c r="AC7060" t="s">
        <v>291</v>
      </c>
      <c r="AD7060" t="s">
        <v>127</v>
      </c>
      <c r="AE7060" t="s">
        <v>84</v>
      </c>
      <c r="AF7060" t="s">
        <v>269</v>
      </c>
      <c r="AG7060" t="s">
        <v>109</v>
      </c>
      <c r="AH7060" t="s">
        <v>198</v>
      </c>
      <c r="AI7060" t="s">
        <v>46</v>
      </c>
      <c r="AJ7060" t="s">
        <v>235</v>
      </c>
      <c r="AK7060" t="s">
        <v>149</v>
      </c>
      <c r="AL7060" t="s">
        <v>47</v>
      </c>
      <c r="AM7060" t="s">
        <v>122</v>
      </c>
      <c r="AN7060" t="s">
        <v>543</v>
      </c>
      <c r="AO7060" t="s">
        <v>1539</v>
      </c>
    </row>
    <row r="7061" spans="1:41" hidden="1" x14ac:dyDescent="0.25">
      <c r="A7061" t="s">
        <v>29317</v>
      </c>
      <c r="B7061" t="s">
        <v>29318</v>
      </c>
      <c r="C7061" s="1" t="str">
        <f t="shared" si="448"/>
        <v>21:1079</v>
      </c>
      <c r="D7061" s="1" t="str">
        <f t="shared" si="449"/>
        <v>21:0155</v>
      </c>
      <c r="E7061" t="s">
        <v>29319</v>
      </c>
      <c r="F7061" t="s">
        <v>29320</v>
      </c>
      <c r="H7061">
        <v>49.547828099999997</v>
      </c>
      <c r="I7061">
        <v>-121.7571298</v>
      </c>
      <c r="J7061" s="1" t="str">
        <f t="shared" si="446"/>
        <v>NGR bulk stream sediment</v>
      </c>
      <c r="K7061" s="1" t="str">
        <f t="shared" si="447"/>
        <v>&lt;177 micron (NGR)</v>
      </c>
      <c r="L7061">
        <v>8</v>
      </c>
      <c r="M7061" t="s">
        <v>157</v>
      </c>
      <c r="N7061">
        <v>134</v>
      </c>
      <c r="O7061" t="s">
        <v>29321</v>
      </c>
      <c r="P7061" t="s">
        <v>47</v>
      </c>
      <c r="Q7061" t="s">
        <v>425</v>
      </c>
      <c r="R7061" t="s">
        <v>161</v>
      </c>
      <c r="S7061" t="s">
        <v>80</v>
      </c>
      <c r="T7061" t="s">
        <v>272</v>
      </c>
      <c r="U7061" t="s">
        <v>533</v>
      </c>
      <c r="V7061" t="s">
        <v>198</v>
      </c>
      <c r="W7061" t="s">
        <v>439</v>
      </c>
      <c r="X7061" t="s">
        <v>122</v>
      </c>
      <c r="Y7061" t="s">
        <v>127</v>
      </c>
      <c r="Z7061" t="s">
        <v>46</v>
      </c>
      <c r="AA7061" t="s">
        <v>46</v>
      </c>
      <c r="AB7061" t="s">
        <v>81</v>
      </c>
      <c r="AC7061" t="s">
        <v>431</v>
      </c>
      <c r="AD7061" t="s">
        <v>50</v>
      </c>
      <c r="AE7061" t="s">
        <v>84</v>
      </c>
      <c r="AF7061" t="s">
        <v>1189</v>
      </c>
      <c r="AG7061" t="s">
        <v>188</v>
      </c>
      <c r="AH7061" t="s">
        <v>174</v>
      </c>
      <c r="AI7061" t="s">
        <v>46</v>
      </c>
      <c r="AJ7061" t="s">
        <v>149</v>
      </c>
      <c r="AK7061" t="s">
        <v>54</v>
      </c>
      <c r="AL7061" t="s">
        <v>47</v>
      </c>
      <c r="AM7061" t="s">
        <v>51</v>
      </c>
      <c r="AN7061" t="s">
        <v>345</v>
      </c>
      <c r="AO7061" t="s">
        <v>6000</v>
      </c>
    </row>
    <row r="7062" spans="1:41" hidden="1" x14ac:dyDescent="0.25">
      <c r="A7062" t="s">
        <v>29322</v>
      </c>
      <c r="B7062" t="s">
        <v>29323</v>
      </c>
      <c r="C7062" s="1" t="str">
        <f t="shared" si="448"/>
        <v>21:1079</v>
      </c>
      <c r="D7062" s="1" t="str">
        <f t="shared" si="449"/>
        <v>21:0155</v>
      </c>
      <c r="E7062" t="s">
        <v>29324</v>
      </c>
      <c r="F7062" t="s">
        <v>29325</v>
      </c>
      <c r="H7062">
        <v>49.738763900000002</v>
      </c>
      <c r="I7062">
        <v>-121.69673659999999</v>
      </c>
      <c r="J7062" s="1" t="str">
        <f t="shared" si="446"/>
        <v>NGR bulk stream sediment</v>
      </c>
      <c r="K7062" s="1" t="str">
        <f t="shared" si="447"/>
        <v>&lt;177 micron (NGR)</v>
      </c>
      <c r="L7062">
        <v>8</v>
      </c>
      <c r="M7062" t="s">
        <v>170</v>
      </c>
      <c r="N7062">
        <v>135</v>
      </c>
      <c r="O7062" t="s">
        <v>6223</v>
      </c>
      <c r="P7062" t="s">
        <v>137</v>
      </c>
      <c r="Q7062" t="s">
        <v>152</v>
      </c>
      <c r="R7062" t="s">
        <v>271</v>
      </c>
      <c r="S7062" t="s">
        <v>240</v>
      </c>
      <c r="T7062" t="s">
        <v>85</v>
      </c>
      <c r="U7062" t="s">
        <v>80</v>
      </c>
      <c r="V7062" t="s">
        <v>130</v>
      </c>
      <c r="W7062" t="s">
        <v>103</v>
      </c>
      <c r="X7062" t="s">
        <v>73</v>
      </c>
      <c r="Y7062" t="s">
        <v>99</v>
      </c>
      <c r="Z7062" t="s">
        <v>199</v>
      </c>
      <c r="AA7062" t="s">
        <v>47</v>
      </c>
      <c r="AB7062" t="s">
        <v>60</v>
      </c>
      <c r="AC7062" t="s">
        <v>145</v>
      </c>
      <c r="AD7062" t="s">
        <v>99</v>
      </c>
      <c r="AE7062" t="s">
        <v>87</v>
      </c>
      <c r="AF7062" t="s">
        <v>108</v>
      </c>
      <c r="AG7062" t="s">
        <v>266</v>
      </c>
      <c r="AH7062" t="s">
        <v>62</v>
      </c>
      <c r="AI7062" t="s">
        <v>57</v>
      </c>
      <c r="AJ7062" t="s">
        <v>86</v>
      </c>
      <c r="AK7062" t="s">
        <v>105</v>
      </c>
      <c r="AL7062" t="s">
        <v>47</v>
      </c>
      <c r="AM7062" t="s">
        <v>47</v>
      </c>
      <c r="AN7062" t="s">
        <v>65</v>
      </c>
      <c r="AO7062" t="s">
        <v>5731</v>
      </c>
    </row>
    <row r="7063" spans="1:41" hidden="1" x14ac:dyDescent="0.25">
      <c r="A7063" t="s">
        <v>29326</v>
      </c>
      <c r="B7063" t="s">
        <v>29327</v>
      </c>
      <c r="C7063" s="1" t="str">
        <f t="shared" si="448"/>
        <v>21:1079</v>
      </c>
      <c r="D7063" s="1" t="str">
        <f t="shared" si="449"/>
        <v>21:0155</v>
      </c>
      <c r="E7063" t="s">
        <v>29328</v>
      </c>
      <c r="F7063" t="s">
        <v>29329</v>
      </c>
      <c r="H7063">
        <v>49.7432132</v>
      </c>
      <c r="I7063">
        <v>-121.69245340000001</v>
      </c>
      <c r="J7063" s="1" t="str">
        <f t="shared" si="446"/>
        <v>NGR bulk stream sediment</v>
      </c>
      <c r="K7063" s="1" t="str">
        <f t="shared" si="447"/>
        <v>&lt;177 micron (NGR)</v>
      </c>
      <c r="L7063">
        <v>8</v>
      </c>
      <c r="M7063" t="s">
        <v>180</v>
      </c>
      <c r="N7063">
        <v>136</v>
      </c>
      <c r="O7063" t="s">
        <v>336</v>
      </c>
      <c r="P7063" t="s">
        <v>51</v>
      </c>
      <c r="Q7063" t="s">
        <v>668</v>
      </c>
      <c r="R7063" t="s">
        <v>85</v>
      </c>
      <c r="S7063" t="s">
        <v>268</v>
      </c>
      <c r="T7063" t="s">
        <v>52</v>
      </c>
      <c r="U7063" t="s">
        <v>108</v>
      </c>
      <c r="V7063" t="s">
        <v>62</v>
      </c>
      <c r="W7063" t="s">
        <v>200</v>
      </c>
      <c r="X7063" t="s">
        <v>73</v>
      </c>
      <c r="Y7063" t="s">
        <v>59</v>
      </c>
      <c r="Z7063" t="s">
        <v>199</v>
      </c>
      <c r="AA7063" t="s">
        <v>46</v>
      </c>
      <c r="AB7063" t="s">
        <v>228</v>
      </c>
      <c r="AC7063" t="s">
        <v>58</v>
      </c>
      <c r="AD7063" t="s">
        <v>108</v>
      </c>
      <c r="AE7063" t="s">
        <v>84</v>
      </c>
      <c r="AF7063" t="s">
        <v>55</v>
      </c>
      <c r="AG7063" t="s">
        <v>182</v>
      </c>
      <c r="AH7063" t="s">
        <v>62</v>
      </c>
      <c r="AI7063" t="s">
        <v>62</v>
      </c>
      <c r="AJ7063" t="s">
        <v>455</v>
      </c>
      <c r="AK7063" t="s">
        <v>173</v>
      </c>
      <c r="AL7063" t="s">
        <v>47</v>
      </c>
      <c r="AM7063" t="s">
        <v>47</v>
      </c>
      <c r="AN7063" t="s">
        <v>65</v>
      </c>
      <c r="AO7063" t="s">
        <v>1619</v>
      </c>
    </row>
    <row r="7064" spans="1:41" hidden="1" x14ac:dyDescent="0.25">
      <c r="A7064" t="s">
        <v>29330</v>
      </c>
      <c r="B7064" t="s">
        <v>29331</v>
      </c>
      <c r="C7064" s="1" t="str">
        <f t="shared" si="448"/>
        <v>21:1079</v>
      </c>
      <c r="D7064" s="1" t="str">
        <f t="shared" si="449"/>
        <v>21:0155</v>
      </c>
      <c r="E7064" t="s">
        <v>29332</v>
      </c>
      <c r="F7064" t="s">
        <v>29333</v>
      </c>
      <c r="H7064">
        <v>49.732400499999997</v>
      </c>
      <c r="I7064">
        <v>-121.6136478</v>
      </c>
      <c r="J7064" s="1" t="str">
        <f t="shared" si="446"/>
        <v>NGR bulk stream sediment</v>
      </c>
      <c r="K7064" s="1" t="str">
        <f t="shared" si="447"/>
        <v>&lt;177 micron (NGR)</v>
      </c>
      <c r="L7064">
        <v>8</v>
      </c>
      <c r="M7064" t="s">
        <v>195</v>
      </c>
      <c r="N7064">
        <v>137</v>
      </c>
      <c r="O7064" t="s">
        <v>79</v>
      </c>
      <c r="P7064" t="s">
        <v>47</v>
      </c>
      <c r="Q7064" t="s">
        <v>322</v>
      </c>
      <c r="R7064" t="s">
        <v>122</v>
      </c>
      <c r="S7064" t="s">
        <v>344</v>
      </c>
      <c r="T7064" t="s">
        <v>330</v>
      </c>
      <c r="U7064" t="s">
        <v>186</v>
      </c>
      <c r="V7064" t="s">
        <v>185</v>
      </c>
      <c r="W7064" t="s">
        <v>437</v>
      </c>
      <c r="X7064" t="s">
        <v>137</v>
      </c>
      <c r="Y7064" t="s">
        <v>225</v>
      </c>
      <c r="Z7064" t="s">
        <v>53</v>
      </c>
      <c r="AA7064" t="s">
        <v>46</v>
      </c>
      <c r="AB7064" t="s">
        <v>493</v>
      </c>
      <c r="AC7064" t="s">
        <v>66</v>
      </c>
      <c r="AD7064" t="s">
        <v>98</v>
      </c>
      <c r="AE7064" t="s">
        <v>53</v>
      </c>
      <c r="AF7064" t="s">
        <v>66</v>
      </c>
      <c r="AG7064" t="s">
        <v>137</v>
      </c>
      <c r="AH7064" t="s">
        <v>62</v>
      </c>
      <c r="AI7064" t="s">
        <v>57</v>
      </c>
      <c r="AJ7064" t="s">
        <v>128</v>
      </c>
      <c r="AK7064" t="s">
        <v>47</v>
      </c>
      <c r="AL7064" t="s">
        <v>47</v>
      </c>
      <c r="AM7064" t="s">
        <v>122</v>
      </c>
      <c r="AN7064" t="s">
        <v>284</v>
      </c>
      <c r="AO7064" t="s">
        <v>10382</v>
      </c>
    </row>
    <row r="7065" spans="1:41" hidden="1" x14ac:dyDescent="0.25">
      <c r="A7065" t="s">
        <v>29334</v>
      </c>
      <c r="B7065" t="s">
        <v>29335</v>
      </c>
      <c r="C7065" s="1" t="str">
        <f t="shared" si="448"/>
        <v>21:1079</v>
      </c>
      <c r="D7065" s="1" t="str">
        <f t="shared" si="449"/>
        <v>21:0155</v>
      </c>
      <c r="E7065" t="s">
        <v>29336</v>
      </c>
      <c r="F7065" t="s">
        <v>29337</v>
      </c>
      <c r="H7065">
        <v>49.743682999999997</v>
      </c>
      <c r="I7065">
        <v>-121.65496520000001</v>
      </c>
      <c r="J7065" s="1" t="str">
        <f t="shared" si="446"/>
        <v>NGR bulk stream sediment</v>
      </c>
      <c r="K7065" s="1" t="str">
        <f t="shared" si="447"/>
        <v>&lt;177 micron (NGR)</v>
      </c>
      <c r="L7065">
        <v>8</v>
      </c>
      <c r="M7065" t="s">
        <v>205</v>
      </c>
      <c r="N7065">
        <v>138</v>
      </c>
      <c r="O7065" t="s">
        <v>228</v>
      </c>
      <c r="P7065" t="s">
        <v>47</v>
      </c>
      <c r="Q7065" t="s">
        <v>275</v>
      </c>
      <c r="R7065" t="s">
        <v>66</v>
      </c>
      <c r="S7065" t="s">
        <v>141</v>
      </c>
      <c r="T7065" t="s">
        <v>137</v>
      </c>
      <c r="U7065" t="s">
        <v>85</v>
      </c>
      <c r="V7065" t="s">
        <v>87</v>
      </c>
      <c r="W7065" t="s">
        <v>102</v>
      </c>
      <c r="X7065" t="s">
        <v>73</v>
      </c>
      <c r="Y7065" t="s">
        <v>127</v>
      </c>
      <c r="Z7065" t="s">
        <v>199</v>
      </c>
      <c r="AA7065" t="s">
        <v>46</v>
      </c>
      <c r="AB7065" t="s">
        <v>139</v>
      </c>
      <c r="AC7065" t="s">
        <v>58</v>
      </c>
      <c r="AD7065" t="s">
        <v>267</v>
      </c>
      <c r="AE7065" t="s">
        <v>57</v>
      </c>
      <c r="AF7065" t="s">
        <v>55</v>
      </c>
      <c r="AG7065" t="s">
        <v>437</v>
      </c>
      <c r="AH7065" t="s">
        <v>62</v>
      </c>
      <c r="AI7065" t="s">
        <v>62</v>
      </c>
      <c r="AJ7065" t="s">
        <v>47</v>
      </c>
      <c r="AK7065" t="s">
        <v>123</v>
      </c>
      <c r="AL7065" t="s">
        <v>47</v>
      </c>
      <c r="AM7065" t="s">
        <v>47</v>
      </c>
      <c r="AN7065" t="s">
        <v>65</v>
      </c>
      <c r="AO7065" t="s">
        <v>29338</v>
      </c>
    </row>
    <row r="7066" spans="1:41" hidden="1" x14ac:dyDescent="0.25">
      <c r="A7066" t="s">
        <v>29339</v>
      </c>
      <c r="B7066" t="s">
        <v>29340</v>
      </c>
      <c r="C7066" s="1" t="str">
        <f t="shared" si="448"/>
        <v>21:1079</v>
      </c>
      <c r="D7066" s="1" t="str">
        <f t="shared" si="449"/>
        <v>21:0155</v>
      </c>
      <c r="E7066" t="s">
        <v>29341</v>
      </c>
      <c r="F7066" t="s">
        <v>29342</v>
      </c>
      <c r="H7066">
        <v>49.694241099999999</v>
      </c>
      <c r="I7066">
        <v>-121.6577176</v>
      </c>
      <c r="J7066" s="1" t="str">
        <f t="shared" si="446"/>
        <v>NGR bulk stream sediment</v>
      </c>
      <c r="K7066" s="1" t="str">
        <f t="shared" si="447"/>
        <v>&lt;177 micron (NGR)</v>
      </c>
      <c r="L7066">
        <v>8</v>
      </c>
      <c r="M7066" t="s">
        <v>214</v>
      </c>
      <c r="N7066">
        <v>139</v>
      </c>
      <c r="O7066" t="s">
        <v>406</v>
      </c>
      <c r="P7066" t="s">
        <v>137</v>
      </c>
      <c r="Q7066" t="s">
        <v>673</v>
      </c>
      <c r="R7066" t="s">
        <v>122</v>
      </c>
      <c r="S7066" t="s">
        <v>462</v>
      </c>
      <c r="T7066" t="s">
        <v>76</v>
      </c>
      <c r="U7066" t="s">
        <v>120</v>
      </c>
      <c r="V7066" t="s">
        <v>53</v>
      </c>
      <c r="W7066" t="s">
        <v>493</v>
      </c>
      <c r="X7066" t="s">
        <v>209</v>
      </c>
      <c r="Y7066" t="s">
        <v>269</v>
      </c>
      <c r="Z7066" t="s">
        <v>53</v>
      </c>
      <c r="AA7066" t="s">
        <v>46</v>
      </c>
      <c r="AB7066" t="s">
        <v>164</v>
      </c>
      <c r="AC7066" t="s">
        <v>58</v>
      </c>
      <c r="AD7066" t="s">
        <v>209</v>
      </c>
      <c r="AE7066" t="s">
        <v>53</v>
      </c>
      <c r="AF7066" t="s">
        <v>50</v>
      </c>
      <c r="AG7066" t="s">
        <v>365</v>
      </c>
      <c r="AH7066" t="s">
        <v>57</v>
      </c>
      <c r="AI7066" t="s">
        <v>198</v>
      </c>
      <c r="AJ7066" t="s">
        <v>227</v>
      </c>
      <c r="AK7066" t="s">
        <v>47</v>
      </c>
      <c r="AL7066" t="s">
        <v>47</v>
      </c>
      <c r="AM7066" t="s">
        <v>122</v>
      </c>
      <c r="AN7066" t="s">
        <v>652</v>
      </c>
      <c r="AO7066" t="s">
        <v>225</v>
      </c>
    </row>
    <row r="7067" spans="1:41" hidden="1" x14ac:dyDescent="0.25">
      <c r="A7067" t="s">
        <v>29343</v>
      </c>
      <c r="B7067" t="s">
        <v>29344</v>
      </c>
      <c r="C7067" s="1" t="str">
        <f t="shared" si="448"/>
        <v>21:1079</v>
      </c>
      <c r="D7067" s="1" t="str">
        <f t="shared" si="449"/>
        <v>21:0155</v>
      </c>
      <c r="E7067" t="s">
        <v>29345</v>
      </c>
      <c r="F7067" t="s">
        <v>29346</v>
      </c>
      <c r="H7067">
        <v>49.701467200000003</v>
      </c>
      <c r="I7067">
        <v>-121.6602919</v>
      </c>
      <c r="J7067" s="1" t="str">
        <f t="shared" si="446"/>
        <v>NGR bulk stream sediment</v>
      </c>
      <c r="K7067" s="1" t="str">
        <f t="shared" si="447"/>
        <v>&lt;177 micron (NGR)</v>
      </c>
      <c r="L7067">
        <v>8</v>
      </c>
      <c r="M7067" t="s">
        <v>223</v>
      </c>
      <c r="N7067">
        <v>140</v>
      </c>
      <c r="O7067" t="s">
        <v>270</v>
      </c>
      <c r="P7067" t="s">
        <v>47</v>
      </c>
      <c r="Q7067" t="s">
        <v>372</v>
      </c>
      <c r="R7067" t="s">
        <v>63</v>
      </c>
      <c r="S7067" t="s">
        <v>218</v>
      </c>
      <c r="T7067" t="s">
        <v>145</v>
      </c>
      <c r="U7067" t="s">
        <v>667</v>
      </c>
      <c r="V7067" t="s">
        <v>54</v>
      </c>
      <c r="W7067" t="s">
        <v>111</v>
      </c>
      <c r="X7067" t="s">
        <v>330</v>
      </c>
      <c r="Y7067" t="s">
        <v>127</v>
      </c>
      <c r="Z7067" t="s">
        <v>84</v>
      </c>
      <c r="AA7067" t="s">
        <v>46</v>
      </c>
      <c r="AB7067" t="s">
        <v>60</v>
      </c>
      <c r="AC7067" t="s">
        <v>187</v>
      </c>
      <c r="AD7067" t="s">
        <v>108</v>
      </c>
      <c r="AE7067" t="s">
        <v>87</v>
      </c>
      <c r="AF7067" t="s">
        <v>2152</v>
      </c>
      <c r="AG7067" t="s">
        <v>271</v>
      </c>
      <c r="AH7067" t="s">
        <v>62</v>
      </c>
      <c r="AI7067" t="s">
        <v>57</v>
      </c>
      <c r="AJ7067" t="s">
        <v>47</v>
      </c>
      <c r="AK7067" t="s">
        <v>54</v>
      </c>
      <c r="AL7067" t="s">
        <v>47</v>
      </c>
      <c r="AM7067" t="s">
        <v>122</v>
      </c>
      <c r="AN7067" t="s">
        <v>189</v>
      </c>
      <c r="AO7067" t="s">
        <v>283</v>
      </c>
    </row>
    <row r="7068" spans="1:41" hidden="1" x14ac:dyDescent="0.25">
      <c r="A7068" t="s">
        <v>29347</v>
      </c>
      <c r="B7068" t="s">
        <v>29348</v>
      </c>
      <c r="C7068" s="1" t="str">
        <f t="shared" si="448"/>
        <v>21:1079</v>
      </c>
      <c r="D7068" s="1" t="str">
        <f t="shared" si="449"/>
        <v>21:0155</v>
      </c>
      <c r="E7068" t="s">
        <v>29349</v>
      </c>
      <c r="F7068" t="s">
        <v>29350</v>
      </c>
      <c r="H7068">
        <v>49.710151099999997</v>
      </c>
      <c r="I7068">
        <v>-121.63369969999999</v>
      </c>
      <c r="J7068" s="1" t="str">
        <f t="shared" si="446"/>
        <v>NGR bulk stream sediment</v>
      </c>
      <c r="K7068" s="1" t="str">
        <f t="shared" si="447"/>
        <v>&lt;177 micron (NGR)</v>
      </c>
      <c r="L7068">
        <v>8</v>
      </c>
      <c r="M7068" t="s">
        <v>233</v>
      </c>
      <c r="N7068">
        <v>141</v>
      </c>
      <c r="O7068" t="s">
        <v>73</v>
      </c>
      <c r="P7068" t="s">
        <v>47</v>
      </c>
      <c r="Q7068" t="s">
        <v>543</v>
      </c>
      <c r="R7068" t="s">
        <v>108</v>
      </c>
      <c r="S7068" t="s">
        <v>99</v>
      </c>
      <c r="T7068" t="s">
        <v>217</v>
      </c>
      <c r="U7068" t="s">
        <v>83</v>
      </c>
      <c r="V7068" t="s">
        <v>87</v>
      </c>
      <c r="W7068" t="s">
        <v>51</v>
      </c>
      <c r="X7068" t="s">
        <v>122</v>
      </c>
      <c r="Y7068" t="s">
        <v>58</v>
      </c>
      <c r="Z7068" t="s">
        <v>199</v>
      </c>
      <c r="AA7068" t="s">
        <v>46</v>
      </c>
      <c r="AB7068" t="s">
        <v>161</v>
      </c>
      <c r="AC7068" t="s">
        <v>112</v>
      </c>
      <c r="AD7068" t="s">
        <v>51</v>
      </c>
      <c r="AE7068" t="s">
        <v>54</v>
      </c>
      <c r="AF7068" t="s">
        <v>267</v>
      </c>
      <c r="AG7068" t="s">
        <v>122</v>
      </c>
      <c r="AH7068" t="s">
        <v>62</v>
      </c>
      <c r="AI7068" t="s">
        <v>62</v>
      </c>
      <c r="AJ7068" t="s">
        <v>185</v>
      </c>
      <c r="AK7068" t="s">
        <v>46</v>
      </c>
      <c r="AL7068" t="s">
        <v>47</v>
      </c>
      <c r="AM7068" t="s">
        <v>47</v>
      </c>
      <c r="AN7068" t="s">
        <v>432</v>
      </c>
      <c r="AO7068" t="s">
        <v>1078</v>
      </c>
    </row>
    <row r="7069" spans="1:41" hidden="1" x14ac:dyDescent="0.25">
      <c r="A7069" t="s">
        <v>29351</v>
      </c>
      <c r="B7069" t="s">
        <v>29352</v>
      </c>
      <c r="C7069" s="1" t="str">
        <f t="shared" si="448"/>
        <v>21:1079</v>
      </c>
      <c r="D7069" s="1" t="str">
        <f t="shared" si="449"/>
        <v>21:0155</v>
      </c>
      <c r="E7069" t="s">
        <v>29353</v>
      </c>
      <c r="F7069" t="s">
        <v>29354</v>
      </c>
      <c r="H7069">
        <v>49.721375399999999</v>
      </c>
      <c r="I7069">
        <v>-121.5945392</v>
      </c>
      <c r="J7069" s="1" t="str">
        <f t="shared" si="446"/>
        <v>NGR bulk stream sediment</v>
      </c>
      <c r="K7069" s="1" t="str">
        <f t="shared" si="447"/>
        <v>&lt;177 micron (NGR)</v>
      </c>
      <c r="L7069">
        <v>8</v>
      </c>
      <c r="M7069" t="s">
        <v>248</v>
      </c>
      <c r="N7069">
        <v>142</v>
      </c>
      <c r="O7069" t="s">
        <v>188</v>
      </c>
      <c r="P7069" t="s">
        <v>122</v>
      </c>
      <c r="Q7069" t="s">
        <v>780</v>
      </c>
      <c r="R7069" t="s">
        <v>62</v>
      </c>
      <c r="S7069" t="s">
        <v>268</v>
      </c>
      <c r="T7069" t="s">
        <v>58</v>
      </c>
      <c r="U7069" t="s">
        <v>328</v>
      </c>
      <c r="V7069" t="s">
        <v>57</v>
      </c>
      <c r="W7069" t="s">
        <v>164</v>
      </c>
      <c r="X7069" t="s">
        <v>58</v>
      </c>
      <c r="Y7069" t="s">
        <v>269</v>
      </c>
      <c r="Z7069" t="s">
        <v>53</v>
      </c>
      <c r="AA7069" t="s">
        <v>46</v>
      </c>
      <c r="AB7069" t="s">
        <v>102</v>
      </c>
      <c r="AC7069" t="s">
        <v>58</v>
      </c>
      <c r="AD7069" t="s">
        <v>127</v>
      </c>
      <c r="AE7069" t="s">
        <v>57</v>
      </c>
      <c r="AF7069" t="s">
        <v>209</v>
      </c>
      <c r="AG7069" t="s">
        <v>158</v>
      </c>
      <c r="AH7069" t="s">
        <v>53</v>
      </c>
      <c r="AI7069" t="s">
        <v>198</v>
      </c>
      <c r="AJ7069" t="s">
        <v>111</v>
      </c>
      <c r="AK7069" t="s">
        <v>47</v>
      </c>
      <c r="AL7069" t="s">
        <v>47</v>
      </c>
      <c r="AM7069" t="s">
        <v>103</v>
      </c>
      <c r="AN7069" t="s">
        <v>432</v>
      </c>
      <c r="AO7069" t="s">
        <v>1992</v>
      </c>
    </row>
    <row r="7070" spans="1:41" hidden="1" x14ac:dyDescent="0.25">
      <c r="A7070" t="s">
        <v>29355</v>
      </c>
      <c r="B7070" t="s">
        <v>29356</v>
      </c>
      <c r="C7070" s="1" t="str">
        <f t="shared" si="448"/>
        <v>21:1079</v>
      </c>
      <c r="D7070" s="1" t="str">
        <f t="shared" si="449"/>
        <v>21:0155</v>
      </c>
      <c r="E7070" t="s">
        <v>29357</v>
      </c>
      <c r="F7070" t="s">
        <v>29358</v>
      </c>
      <c r="H7070">
        <v>49.664521399999998</v>
      </c>
      <c r="I7070">
        <v>-121.57954960000001</v>
      </c>
      <c r="J7070" s="1" t="str">
        <f t="shared" si="446"/>
        <v>NGR bulk stream sediment</v>
      </c>
      <c r="K7070" s="1" t="str">
        <f t="shared" si="447"/>
        <v>&lt;177 micron (NGR)</v>
      </c>
      <c r="L7070">
        <v>8</v>
      </c>
      <c r="M7070" t="s">
        <v>256</v>
      </c>
      <c r="N7070">
        <v>143</v>
      </c>
      <c r="O7070" t="s">
        <v>173</v>
      </c>
      <c r="P7070" t="s">
        <v>47</v>
      </c>
      <c r="Q7070" t="s">
        <v>372</v>
      </c>
      <c r="R7070" t="s">
        <v>149</v>
      </c>
      <c r="S7070" t="s">
        <v>112</v>
      </c>
      <c r="T7070" t="s">
        <v>217</v>
      </c>
      <c r="U7070" t="s">
        <v>146</v>
      </c>
      <c r="V7070" t="s">
        <v>62</v>
      </c>
      <c r="W7070" t="s">
        <v>129</v>
      </c>
      <c r="X7070" t="s">
        <v>52</v>
      </c>
      <c r="Y7070" t="s">
        <v>85</v>
      </c>
      <c r="Z7070" t="s">
        <v>53</v>
      </c>
      <c r="AA7070" t="s">
        <v>46</v>
      </c>
      <c r="AB7070" t="s">
        <v>102</v>
      </c>
      <c r="AC7070" t="s">
        <v>112</v>
      </c>
      <c r="AD7070" t="s">
        <v>51</v>
      </c>
      <c r="AE7070" t="s">
        <v>53</v>
      </c>
      <c r="AF7070" t="s">
        <v>3222</v>
      </c>
      <c r="AG7070" t="s">
        <v>51</v>
      </c>
      <c r="AH7070" t="s">
        <v>62</v>
      </c>
      <c r="AI7070" t="s">
        <v>198</v>
      </c>
      <c r="AJ7070" t="s">
        <v>185</v>
      </c>
      <c r="AK7070" t="s">
        <v>84</v>
      </c>
      <c r="AL7070" t="s">
        <v>47</v>
      </c>
      <c r="AM7070" t="s">
        <v>122</v>
      </c>
      <c r="AN7070" t="s">
        <v>313</v>
      </c>
      <c r="AO7070" t="s">
        <v>2720</v>
      </c>
    </row>
    <row r="7071" spans="1:41" hidden="1" x14ac:dyDescent="0.25">
      <c r="A7071" t="s">
        <v>29359</v>
      </c>
      <c r="B7071" t="s">
        <v>29360</v>
      </c>
      <c r="C7071" s="1" t="str">
        <f t="shared" si="448"/>
        <v>21:1079</v>
      </c>
      <c r="D7071" s="1" t="str">
        <f t="shared" si="449"/>
        <v>21:0155</v>
      </c>
      <c r="E7071" t="s">
        <v>29361</v>
      </c>
      <c r="F7071" t="s">
        <v>29362</v>
      </c>
      <c r="H7071">
        <v>49.686518700000001</v>
      </c>
      <c r="I7071">
        <v>-121.54008930000001</v>
      </c>
      <c r="J7071" s="1" t="str">
        <f t="shared" si="446"/>
        <v>NGR bulk stream sediment</v>
      </c>
      <c r="K7071" s="1" t="str">
        <f t="shared" si="447"/>
        <v>&lt;177 micron (NGR)</v>
      </c>
      <c r="L7071">
        <v>8</v>
      </c>
      <c r="M7071" t="s">
        <v>265</v>
      </c>
      <c r="N7071">
        <v>144</v>
      </c>
      <c r="O7071" t="s">
        <v>336</v>
      </c>
      <c r="P7071" t="s">
        <v>47</v>
      </c>
      <c r="Q7071" t="s">
        <v>275</v>
      </c>
      <c r="R7071" t="s">
        <v>257</v>
      </c>
      <c r="S7071" t="s">
        <v>358</v>
      </c>
      <c r="T7071" t="s">
        <v>66</v>
      </c>
      <c r="U7071" t="s">
        <v>226</v>
      </c>
      <c r="V7071" t="s">
        <v>57</v>
      </c>
      <c r="W7071" t="s">
        <v>111</v>
      </c>
      <c r="X7071" t="s">
        <v>137</v>
      </c>
      <c r="Y7071" t="s">
        <v>145</v>
      </c>
      <c r="Z7071" t="s">
        <v>57</v>
      </c>
      <c r="AA7071" t="s">
        <v>47</v>
      </c>
      <c r="AB7071" t="s">
        <v>60</v>
      </c>
      <c r="AC7071" t="s">
        <v>306</v>
      </c>
      <c r="AD7071" t="s">
        <v>145</v>
      </c>
      <c r="AE7071" t="s">
        <v>62</v>
      </c>
      <c r="AF7071" t="s">
        <v>98</v>
      </c>
      <c r="AG7071" t="s">
        <v>188</v>
      </c>
      <c r="AH7071" t="s">
        <v>62</v>
      </c>
      <c r="AI7071" t="s">
        <v>198</v>
      </c>
      <c r="AJ7071" t="s">
        <v>493</v>
      </c>
      <c r="AK7071" t="s">
        <v>105</v>
      </c>
      <c r="AL7071" t="s">
        <v>47</v>
      </c>
      <c r="AM7071" t="s">
        <v>103</v>
      </c>
      <c r="AN7071" t="s">
        <v>780</v>
      </c>
      <c r="AO7071" t="s">
        <v>679</v>
      </c>
    </row>
    <row r="7072" spans="1:41" hidden="1" x14ac:dyDescent="0.25">
      <c r="A7072" t="s">
        <v>29363</v>
      </c>
      <c r="B7072" t="s">
        <v>29364</v>
      </c>
      <c r="C7072" s="1" t="str">
        <f t="shared" si="448"/>
        <v>21:1079</v>
      </c>
      <c r="D7072" s="1" t="str">
        <f t="shared" si="449"/>
        <v>21:0155</v>
      </c>
      <c r="E7072" t="s">
        <v>29365</v>
      </c>
      <c r="F7072" t="s">
        <v>29366</v>
      </c>
      <c r="H7072">
        <v>49.678648600000002</v>
      </c>
      <c r="I7072">
        <v>-121.4876501</v>
      </c>
      <c r="J7072" s="1" t="str">
        <f t="shared" si="446"/>
        <v>NGR bulk stream sediment</v>
      </c>
      <c r="K7072" s="1" t="str">
        <f t="shared" si="447"/>
        <v>&lt;177 micron (NGR)</v>
      </c>
      <c r="L7072">
        <v>9</v>
      </c>
      <c r="M7072" t="s">
        <v>280</v>
      </c>
      <c r="N7072">
        <v>145</v>
      </c>
      <c r="O7072" t="s">
        <v>3546</v>
      </c>
      <c r="P7072" t="s">
        <v>3546</v>
      </c>
      <c r="Q7072" t="s">
        <v>3546</v>
      </c>
      <c r="R7072" t="s">
        <v>3546</v>
      </c>
      <c r="S7072" t="s">
        <v>3546</v>
      </c>
      <c r="T7072" t="s">
        <v>3546</v>
      </c>
      <c r="U7072" t="s">
        <v>3546</v>
      </c>
      <c r="V7072" t="s">
        <v>3546</v>
      </c>
      <c r="W7072" t="s">
        <v>3546</v>
      </c>
      <c r="X7072" t="s">
        <v>3546</v>
      </c>
      <c r="Y7072" t="s">
        <v>3546</v>
      </c>
      <c r="Z7072" t="s">
        <v>3546</v>
      </c>
      <c r="AA7072" t="s">
        <v>3546</v>
      </c>
      <c r="AB7072" t="s">
        <v>3546</v>
      </c>
      <c r="AC7072" t="s">
        <v>3546</v>
      </c>
      <c r="AD7072" t="s">
        <v>3546</v>
      </c>
      <c r="AE7072" t="s">
        <v>3546</v>
      </c>
      <c r="AF7072" t="s">
        <v>3546</v>
      </c>
      <c r="AG7072" t="s">
        <v>3546</v>
      </c>
      <c r="AH7072" t="s">
        <v>3546</v>
      </c>
      <c r="AI7072" t="s">
        <v>3546</v>
      </c>
      <c r="AJ7072" t="s">
        <v>3546</v>
      </c>
      <c r="AK7072" t="s">
        <v>3546</v>
      </c>
      <c r="AL7072" t="s">
        <v>3546</v>
      </c>
      <c r="AM7072" t="s">
        <v>3546</v>
      </c>
      <c r="AN7072" t="s">
        <v>3546</v>
      </c>
      <c r="AO7072" t="s">
        <v>3546</v>
      </c>
    </row>
    <row r="7073" spans="1:41" hidden="1" x14ac:dyDescent="0.25">
      <c r="A7073" t="s">
        <v>29367</v>
      </c>
      <c r="B7073" t="s">
        <v>29368</v>
      </c>
      <c r="C7073" s="1" t="str">
        <f t="shared" si="448"/>
        <v>21:1079</v>
      </c>
      <c r="D7073" s="1" t="str">
        <f t="shared" si="449"/>
        <v>21:0155</v>
      </c>
      <c r="E7073" t="s">
        <v>29365</v>
      </c>
      <c r="F7073" t="s">
        <v>29369</v>
      </c>
      <c r="H7073">
        <v>49.678648600000002</v>
      </c>
      <c r="I7073">
        <v>-121.4876501</v>
      </c>
      <c r="J7073" s="1" t="str">
        <f t="shared" si="446"/>
        <v>NGR bulk stream sediment</v>
      </c>
      <c r="K7073" s="1" t="str">
        <f t="shared" si="447"/>
        <v>&lt;177 micron (NGR)</v>
      </c>
      <c r="L7073">
        <v>9</v>
      </c>
      <c r="M7073" t="s">
        <v>288</v>
      </c>
      <c r="N7073">
        <v>146</v>
      </c>
      <c r="O7073" t="s">
        <v>3546</v>
      </c>
      <c r="P7073" t="s">
        <v>3546</v>
      </c>
      <c r="Q7073" t="s">
        <v>3546</v>
      </c>
      <c r="R7073" t="s">
        <v>3546</v>
      </c>
      <c r="S7073" t="s">
        <v>3546</v>
      </c>
      <c r="T7073" t="s">
        <v>3546</v>
      </c>
      <c r="U7073" t="s">
        <v>3546</v>
      </c>
      <c r="V7073" t="s">
        <v>3546</v>
      </c>
      <c r="W7073" t="s">
        <v>3546</v>
      </c>
      <c r="X7073" t="s">
        <v>3546</v>
      </c>
      <c r="Y7073" t="s">
        <v>3546</v>
      </c>
      <c r="Z7073" t="s">
        <v>3546</v>
      </c>
      <c r="AA7073" t="s">
        <v>3546</v>
      </c>
      <c r="AB7073" t="s">
        <v>3546</v>
      </c>
      <c r="AC7073" t="s">
        <v>3546</v>
      </c>
      <c r="AD7073" t="s">
        <v>3546</v>
      </c>
      <c r="AE7073" t="s">
        <v>3546</v>
      </c>
      <c r="AF7073" t="s">
        <v>3546</v>
      </c>
      <c r="AG7073" t="s">
        <v>3546</v>
      </c>
      <c r="AH7073" t="s">
        <v>3546</v>
      </c>
      <c r="AI7073" t="s">
        <v>3546</v>
      </c>
      <c r="AJ7073" t="s">
        <v>3546</v>
      </c>
      <c r="AK7073" t="s">
        <v>3546</v>
      </c>
      <c r="AL7073" t="s">
        <v>3546</v>
      </c>
      <c r="AM7073" t="s">
        <v>3546</v>
      </c>
      <c r="AN7073" t="s">
        <v>3546</v>
      </c>
      <c r="AO7073" t="s">
        <v>3546</v>
      </c>
    </row>
    <row r="7074" spans="1:41" hidden="1" x14ac:dyDescent="0.25">
      <c r="A7074" t="s">
        <v>29370</v>
      </c>
      <c r="B7074" t="s">
        <v>29371</v>
      </c>
      <c r="C7074" s="1" t="str">
        <f t="shared" si="448"/>
        <v>21:1079</v>
      </c>
      <c r="D7074" s="1" t="str">
        <f t="shared" si="449"/>
        <v>21:0155</v>
      </c>
      <c r="E7074" t="s">
        <v>29372</v>
      </c>
      <c r="F7074" t="s">
        <v>29373</v>
      </c>
      <c r="H7074">
        <v>49.667529600000002</v>
      </c>
      <c r="I7074">
        <v>-121.46304910000001</v>
      </c>
      <c r="J7074" s="1" t="str">
        <f t="shared" si="446"/>
        <v>NGR bulk stream sediment</v>
      </c>
      <c r="K7074" s="1" t="str">
        <f t="shared" si="447"/>
        <v>&lt;177 micron (NGR)</v>
      </c>
      <c r="L7074">
        <v>9</v>
      </c>
      <c r="M7074" t="s">
        <v>45</v>
      </c>
      <c r="N7074">
        <v>147</v>
      </c>
      <c r="O7074" t="s">
        <v>3546</v>
      </c>
      <c r="P7074" t="s">
        <v>3546</v>
      </c>
      <c r="Q7074" t="s">
        <v>3546</v>
      </c>
      <c r="R7074" t="s">
        <v>3546</v>
      </c>
      <c r="S7074" t="s">
        <v>3546</v>
      </c>
      <c r="T7074" t="s">
        <v>3546</v>
      </c>
      <c r="U7074" t="s">
        <v>3546</v>
      </c>
      <c r="V7074" t="s">
        <v>3546</v>
      </c>
      <c r="W7074" t="s">
        <v>3546</v>
      </c>
      <c r="X7074" t="s">
        <v>3546</v>
      </c>
      <c r="Y7074" t="s">
        <v>3546</v>
      </c>
      <c r="Z7074" t="s">
        <v>3546</v>
      </c>
      <c r="AA7074" t="s">
        <v>3546</v>
      </c>
      <c r="AB7074" t="s">
        <v>3546</v>
      </c>
      <c r="AC7074" t="s">
        <v>3546</v>
      </c>
      <c r="AD7074" t="s">
        <v>3546</v>
      </c>
      <c r="AE7074" t="s">
        <v>3546</v>
      </c>
      <c r="AF7074" t="s">
        <v>3546</v>
      </c>
      <c r="AG7074" t="s">
        <v>3546</v>
      </c>
      <c r="AH7074" t="s">
        <v>3546</v>
      </c>
      <c r="AI7074" t="s">
        <v>3546</v>
      </c>
      <c r="AJ7074" t="s">
        <v>3546</v>
      </c>
      <c r="AK7074" t="s">
        <v>3546</v>
      </c>
      <c r="AL7074" t="s">
        <v>3546</v>
      </c>
      <c r="AM7074" t="s">
        <v>3546</v>
      </c>
      <c r="AN7074" t="s">
        <v>3546</v>
      </c>
      <c r="AO7074" t="s">
        <v>3546</v>
      </c>
    </row>
    <row r="7075" spans="1:41" hidden="1" x14ac:dyDescent="0.25">
      <c r="A7075" t="s">
        <v>29374</v>
      </c>
      <c r="B7075" t="s">
        <v>29375</v>
      </c>
      <c r="C7075" s="1" t="str">
        <f t="shared" si="448"/>
        <v>21:1079</v>
      </c>
      <c r="D7075" s="1" t="str">
        <f t="shared" si="449"/>
        <v>21:0155</v>
      </c>
      <c r="E7075" t="s">
        <v>29376</v>
      </c>
      <c r="F7075" t="s">
        <v>29377</v>
      </c>
      <c r="H7075">
        <v>49.6564245</v>
      </c>
      <c r="I7075">
        <v>-121.4398441</v>
      </c>
      <c r="J7075" s="1" t="str">
        <f t="shared" si="446"/>
        <v>NGR bulk stream sediment</v>
      </c>
      <c r="K7075" s="1" t="str">
        <f t="shared" si="447"/>
        <v>&lt;177 micron (NGR)</v>
      </c>
      <c r="L7075">
        <v>9</v>
      </c>
      <c r="M7075" t="s">
        <v>71</v>
      </c>
      <c r="N7075">
        <v>148</v>
      </c>
      <c r="O7075" t="s">
        <v>3546</v>
      </c>
      <c r="P7075" t="s">
        <v>3546</v>
      </c>
      <c r="Q7075" t="s">
        <v>3546</v>
      </c>
      <c r="R7075" t="s">
        <v>3546</v>
      </c>
      <c r="S7075" t="s">
        <v>3546</v>
      </c>
      <c r="T7075" t="s">
        <v>3546</v>
      </c>
      <c r="U7075" t="s">
        <v>3546</v>
      </c>
      <c r="V7075" t="s">
        <v>3546</v>
      </c>
      <c r="W7075" t="s">
        <v>3546</v>
      </c>
      <c r="X7075" t="s">
        <v>3546</v>
      </c>
      <c r="Y7075" t="s">
        <v>3546</v>
      </c>
      <c r="Z7075" t="s">
        <v>3546</v>
      </c>
      <c r="AA7075" t="s">
        <v>3546</v>
      </c>
      <c r="AB7075" t="s">
        <v>3546</v>
      </c>
      <c r="AC7075" t="s">
        <v>3546</v>
      </c>
      <c r="AD7075" t="s">
        <v>3546</v>
      </c>
      <c r="AE7075" t="s">
        <v>3546</v>
      </c>
      <c r="AF7075" t="s">
        <v>3546</v>
      </c>
      <c r="AG7075" t="s">
        <v>3546</v>
      </c>
      <c r="AH7075" t="s">
        <v>3546</v>
      </c>
      <c r="AI7075" t="s">
        <v>3546</v>
      </c>
      <c r="AJ7075" t="s">
        <v>3546</v>
      </c>
      <c r="AK7075" t="s">
        <v>3546</v>
      </c>
      <c r="AL7075" t="s">
        <v>3546</v>
      </c>
      <c r="AM7075" t="s">
        <v>3546</v>
      </c>
      <c r="AN7075" t="s">
        <v>3546</v>
      </c>
      <c r="AO7075" t="s">
        <v>3546</v>
      </c>
    </row>
    <row r="7076" spans="1:41" hidden="1" x14ac:dyDescent="0.25">
      <c r="A7076" t="s">
        <v>29378</v>
      </c>
      <c r="B7076" t="s">
        <v>29379</v>
      </c>
      <c r="C7076" s="1" t="str">
        <f t="shared" si="448"/>
        <v>21:1079</v>
      </c>
      <c r="D7076" s="1" t="str">
        <f t="shared" si="449"/>
        <v>21:0155</v>
      </c>
      <c r="E7076" t="s">
        <v>29380</v>
      </c>
      <c r="F7076" t="s">
        <v>29381</v>
      </c>
      <c r="H7076">
        <v>49.546766599999998</v>
      </c>
      <c r="I7076">
        <v>-121.4461026</v>
      </c>
      <c r="J7076" s="1" t="str">
        <f t="shared" si="446"/>
        <v>NGR bulk stream sediment</v>
      </c>
      <c r="K7076" s="1" t="str">
        <f t="shared" si="447"/>
        <v>&lt;177 micron (NGR)</v>
      </c>
      <c r="L7076">
        <v>9</v>
      </c>
      <c r="M7076" t="s">
        <v>95</v>
      </c>
      <c r="N7076">
        <v>149</v>
      </c>
      <c r="O7076" t="s">
        <v>3546</v>
      </c>
      <c r="P7076" t="s">
        <v>3546</v>
      </c>
      <c r="Q7076" t="s">
        <v>3546</v>
      </c>
      <c r="R7076" t="s">
        <v>3546</v>
      </c>
      <c r="S7076" t="s">
        <v>3546</v>
      </c>
      <c r="T7076" t="s">
        <v>3546</v>
      </c>
      <c r="U7076" t="s">
        <v>3546</v>
      </c>
      <c r="V7076" t="s">
        <v>3546</v>
      </c>
      <c r="W7076" t="s">
        <v>3546</v>
      </c>
      <c r="X7076" t="s">
        <v>3546</v>
      </c>
      <c r="Y7076" t="s">
        <v>3546</v>
      </c>
      <c r="Z7076" t="s">
        <v>3546</v>
      </c>
      <c r="AA7076" t="s">
        <v>3546</v>
      </c>
      <c r="AB7076" t="s">
        <v>3546</v>
      </c>
      <c r="AC7076" t="s">
        <v>3546</v>
      </c>
      <c r="AD7076" t="s">
        <v>3546</v>
      </c>
      <c r="AE7076" t="s">
        <v>3546</v>
      </c>
      <c r="AF7076" t="s">
        <v>3546</v>
      </c>
      <c r="AG7076" t="s">
        <v>3546</v>
      </c>
      <c r="AH7076" t="s">
        <v>3546</v>
      </c>
      <c r="AI7076" t="s">
        <v>3546</v>
      </c>
      <c r="AJ7076" t="s">
        <v>3546</v>
      </c>
      <c r="AK7076" t="s">
        <v>3546</v>
      </c>
      <c r="AL7076" t="s">
        <v>3546</v>
      </c>
      <c r="AM7076" t="s">
        <v>3546</v>
      </c>
      <c r="AN7076" t="s">
        <v>3546</v>
      </c>
      <c r="AO7076" t="s">
        <v>3546</v>
      </c>
    </row>
    <row r="7077" spans="1:41" hidden="1" x14ac:dyDescent="0.25">
      <c r="A7077" t="s">
        <v>29382</v>
      </c>
      <c r="B7077" t="s">
        <v>29383</v>
      </c>
      <c r="C7077" s="1" t="str">
        <f t="shared" si="448"/>
        <v>21:1079</v>
      </c>
      <c r="D7077" s="1" t="str">
        <f t="shared" si="449"/>
        <v>21:0155</v>
      </c>
      <c r="E7077" t="s">
        <v>29384</v>
      </c>
      <c r="F7077" t="s">
        <v>29385</v>
      </c>
      <c r="H7077">
        <v>49.5108745</v>
      </c>
      <c r="I7077">
        <v>-121.45276610000001</v>
      </c>
      <c r="J7077" s="1" t="str">
        <f t="shared" si="446"/>
        <v>NGR bulk stream sediment</v>
      </c>
      <c r="K7077" s="1" t="str">
        <f t="shared" si="447"/>
        <v>&lt;177 micron (NGR)</v>
      </c>
      <c r="L7077">
        <v>9</v>
      </c>
      <c r="M7077" t="s">
        <v>117</v>
      </c>
      <c r="N7077">
        <v>150</v>
      </c>
      <c r="O7077" t="s">
        <v>3546</v>
      </c>
      <c r="P7077" t="s">
        <v>3546</v>
      </c>
      <c r="Q7077" t="s">
        <v>3546</v>
      </c>
      <c r="R7077" t="s">
        <v>3546</v>
      </c>
      <c r="S7077" t="s">
        <v>3546</v>
      </c>
      <c r="T7077" t="s">
        <v>3546</v>
      </c>
      <c r="U7077" t="s">
        <v>3546</v>
      </c>
      <c r="V7077" t="s">
        <v>3546</v>
      </c>
      <c r="W7077" t="s">
        <v>3546</v>
      </c>
      <c r="X7077" t="s">
        <v>3546</v>
      </c>
      <c r="Y7077" t="s">
        <v>3546</v>
      </c>
      <c r="Z7077" t="s">
        <v>3546</v>
      </c>
      <c r="AA7077" t="s">
        <v>3546</v>
      </c>
      <c r="AB7077" t="s">
        <v>3546</v>
      </c>
      <c r="AC7077" t="s">
        <v>3546</v>
      </c>
      <c r="AD7077" t="s">
        <v>3546</v>
      </c>
      <c r="AE7077" t="s">
        <v>3546</v>
      </c>
      <c r="AF7077" t="s">
        <v>3546</v>
      </c>
      <c r="AG7077" t="s">
        <v>3546</v>
      </c>
      <c r="AH7077" t="s">
        <v>3546</v>
      </c>
      <c r="AI7077" t="s">
        <v>3546</v>
      </c>
      <c r="AJ7077" t="s">
        <v>3546</v>
      </c>
      <c r="AK7077" t="s">
        <v>3546</v>
      </c>
      <c r="AL7077" t="s">
        <v>3546</v>
      </c>
      <c r="AM7077" t="s">
        <v>3546</v>
      </c>
      <c r="AN7077" t="s">
        <v>3546</v>
      </c>
      <c r="AO7077" t="s">
        <v>3546</v>
      </c>
    </row>
    <row r="7078" spans="1:41" hidden="1" x14ac:dyDescent="0.25">
      <c r="A7078" t="s">
        <v>29386</v>
      </c>
      <c r="B7078" t="s">
        <v>29387</v>
      </c>
      <c r="C7078" s="1" t="str">
        <f t="shared" si="448"/>
        <v>21:1079</v>
      </c>
      <c r="D7078" s="1" t="str">
        <f t="shared" si="449"/>
        <v>21:0155</v>
      </c>
      <c r="E7078" t="s">
        <v>29388</v>
      </c>
      <c r="F7078" t="s">
        <v>29389</v>
      </c>
      <c r="H7078">
        <v>49.507785699999999</v>
      </c>
      <c r="I7078">
        <v>-121.4238546</v>
      </c>
      <c r="J7078" s="1" t="str">
        <f t="shared" si="446"/>
        <v>NGR bulk stream sediment</v>
      </c>
      <c r="K7078" s="1" t="str">
        <f t="shared" si="447"/>
        <v>&lt;177 micron (NGR)</v>
      </c>
      <c r="L7078">
        <v>9</v>
      </c>
      <c r="M7078" t="s">
        <v>136</v>
      </c>
      <c r="N7078">
        <v>151</v>
      </c>
      <c r="O7078" t="s">
        <v>3546</v>
      </c>
      <c r="P7078" t="s">
        <v>3546</v>
      </c>
      <c r="Q7078" t="s">
        <v>3546</v>
      </c>
      <c r="R7078" t="s">
        <v>3546</v>
      </c>
      <c r="S7078" t="s">
        <v>3546</v>
      </c>
      <c r="T7078" t="s">
        <v>3546</v>
      </c>
      <c r="U7078" t="s">
        <v>3546</v>
      </c>
      <c r="V7078" t="s">
        <v>3546</v>
      </c>
      <c r="W7078" t="s">
        <v>3546</v>
      </c>
      <c r="X7078" t="s">
        <v>3546</v>
      </c>
      <c r="Y7078" t="s">
        <v>3546</v>
      </c>
      <c r="Z7078" t="s">
        <v>3546</v>
      </c>
      <c r="AA7078" t="s">
        <v>3546</v>
      </c>
      <c r="AB7078" t="s">
        <v>3546</v>
      </c>
      <c r="AC7078" t="s">
        <v>3546</v>
      </c>
      <c r="AD7078" t="s">
        <v>3546</v>
      </c>
      <c r="AE7078" t="s">
        <v>3546</v>
      </c>
      <c r="AF7078" t="s">
        <v>3546</v>
      </c>
      <c r="AG7078" t="s">
        <v>3546</v>
      </c>
      <c r="AH7078" t="s">
        <v>3546</v>
      </c>
      <c r="AI7078" t="s">
        <v>3546</v>
      </c>
      <c r="AJ7078" t="s">
        <v>3546</v>
      </c>
      <c r="AK7078" t="s">
        <v>3546</v>
      </c>
      <c r="AL7078" t="s">
        <v>3546</v>
      </c>
      <c r="AM7078" t="s">
        <v>3546</v>
      </c>
      <c r="AN7078" t="s">
        <v>3546</v>
      </c>
      <c r="AO7078" t="s">
        <v>3546</v>
      </c>
    </row>
    <row r="7079" spans="1:41" hidden="1" x14ac:dyDescent="0.25">
      <c r="A7079" t="s">
        <v>29390</v>
      </c>
      <c r="B7079" t="s">
        <v>29391</v>
      </c>
      <c r="C7079" s="1" t="str">
        <f t="shared" si="448"/>
        <v>21:1079</v>
      </c>
      <c r="D7079" s="1" t="str">
        <f t="shared" si="449"/>
        <v>21:0155</v>
      </c>
      <c r="E7079" t="s">
        <v>29392</v>
      </c>
      <c r="F7079" t="s">
        <v>29393</v>
      </c>
      <c r="H7079">
        <v>49.4755289</v>
      </c>
      <c r="I7079">
        <v>-121.4331735</v>
      </c>
      <c r="J7079" s="1" t="str">
        <f t="shared" si="446"/>
        <v>NGR bulk stream sediment</v>
      </c>
      <c r="K7079" s="1" t="str">
        <f t="shared" si="447"/>
        <v>&lt;177 micron (NGR)</v>
      </c>
      <c r="L7079">
        <v>9</v>
      </c>
      <c r="M7079" t="s">
        <v>157</v>
      </c>
      <c r="N7079">
        <v>152</v>
      </c>
      <c r="O7079" t="s">
        <v>3546</v>
      </c>
      <c r="P7079" t="s">
        <v>3546</v>
      </c>
      <c r="Q7079" t="s">
        <v>3546</v>
      </c>
      <c r="R7079" t="s">
        <v>3546</v>
      </c>
      <c r="S7079" t="s">
        <v>3546</v>
      </c>
      <c r="T7079" t="s">
        <v>3546</v>
      </c>
      <c r="U7079" t="s">
        <v>3546</v>
      </c>
      <c r="V7079" t="s">
        <v>3546</v>
      </c>
      <c r="W7079" t="s">
        <v>3546</v>
      </c>
      <c r="X7079" t="s">
        <v>3546</v>
      </c>
      <c r="Y7079" t="s">
        <v>3546</v>
      </c>
      <c r="Z7079" t="s">
        <v>3546</v>
      </c>
      <c r="AA7079" t="s">
        <v>3546</v>
      </c>
      <c r="AB7079" t="s">
        <v>3546</v>
      </c>
      <c r="AC7079" t="s">
        <v>3546</v>
      </c>
      <c r="AD7079" t="s">
        <v>3546</v>
      </c>
      <c r="AE7079" t="s">
        <v>3546</v>
      </c>
      <c r="AF7079" t="s">
        <v>3546</v>
      </c>
      <c r="AG7079" t="s">
        <v>3546</v>
      </c>
      <c r="AH7079" t="s">
        <v>3546</v>
      </c>
      <c r="AI7079" t="s">
        <v>3546</v>
      </c>
      <c r="AJ7079" t="s">
        <v>3546</v>
      </c>
      <c r="AK7079" t="s">
        <v>3546</v>
      </c>
      <c r="AL7079" t="s">
        <v>3546</v>
      </c>
      <c r="AM7079" t="s">
        <v>3546</v>
      </c>
      <c r="AN7079" t="s">
        <v>3546</v>
      </c>
      <c r="AO7079" t="s">
        <v>3546</v>
      </c>
    </row>
    <row r="7080" spans="1:41" hidden="1" x14ac:dyDescent="0.25">
      <c r="A7080" t="s">
        <v>29394</v>
      </c>
      <c r="B7080" t="s">
        <v>29395</v>
      </c>
      <c r="C7080" s="1" t="str">
        <f t="shared" si="448"/>
        <v>21:1079</v>
      </c>
      <c r="D7080" s="1" t="str">
        <f t="shared" si="449"/>
        <v>21:0155</v>
      </c>
      <c r="E7080" t="s">
        <v>29396</v>
      </c>
      <c r="F7080" t="s">
        <v>29397</v>
      </c>
      <c r="H7080">
        <v>49.454060900000002</v>
      </c>
      <c r="I7080">
        <v>-121.4421377</v>
      </c>
      <c r="J7080" s="1" t="str">
        <f t="shared" si="446"/>
        <v>NGR bulk stream sediment</v>
      </c>
      <c r="K7080" s="1" t="str">
        <f t="shared" si="447"/>
        <v>&lt;177 micron (NGR)</v>
      </c>
      <c r="L7080">
        <v>9</v>
      </c>
      <c r="M7080" t="s">
        <v>170</v>
      </c>
      <c r="N7080">
        <v>153</v>
      </c>
      <c r="O7080" t="s">
        <v>102</v>
      </c>
      <c r="P7080" t="s">
        <v>73</v>
      </c>
      <c r="Q7080" t="s">
        <v>592</v>
      </c>
      <c r="R7080" t="s">
        <v>125</v>
      </c>
      <c r="S7080" t="s">
        <v>186</v>
      </c>
      <c r="T7080" t="s">
        <v>127</v>
      </c>
      <c r="U7080" t="s">
        <v>237</v>
      </c>
      <c r="V7080" t="s">
        <v>47</v>
      </c>
      <c r="W7080" t="s">
        <v>151</v>
      </c>
      <c r="X7080" t="s">
        <v>73</v>
      </c>
      <c r="Y7080" t="s">
        <v>66</v>
      </c>
      <c r="Z7080" t="s">
        <v>62</v>
      </c>
      <c r="AA7080" t="s">
        <v>46</v>
      </c>
      <c r="AB7080" t="s">
        <v>125</v>
      </c>
      <c r="AC7080" t="s">
        <v>58</v>
      </c>
      <c r="AD7080" t="s">
        <v>80</v>
      </c>
      <c r="AE7080" t="s">
        <v>62</v>
      </c>
      <c r="AF7080" t="s">
        <v>209</v>
      </c>
      <c r="AG7080" t="s">
        <v>455</v>
      </c>
      <c r="AH7080" t="s">
        <v>62</v>
      </c>
      <c r="AI7080" t="s">
        <v>62</v>
      </c>
      <c r="AJ7080" t="s">
        <v>336</v>
      </c>
      <c r="AK7080" t="s">
        <v>61</v>
      </c>
      <c r="AL7080" t="s">
        <v>47</v>
      </c>
      <c r="AM7080" t="s">
        <v>122</v>
      </c>
      <c r="AN7080" t="s">
        <v>28919</v>
      </c>
      <c r="AO7080" t="s">
        <v>29398</v>
      </c>
    </row>
    <row r="7081" spans="1:41" hidden="1" x14ac:dyDescent="0.25">
      <c r="A7081" t="s">
        <v>29399</v>
      </c>
      <c r="B7081" t="s">
        <v>29400</v>
      </c>
      <c r="C7081" s="1" t="str">
        <f t="shared" si="448"/>
        <v>21:1079</v>
      </c>
      <c r="D7081" s="1" t="str">
        <f t="shared" si="449"/>
        <v>21:0155</v>
      </c>
      <c r="E7081" t="s">
        <v>29401</v>
      </c>
      <c r="F7081" t="s">
        <v>29402</v>
      </c>
      <c r="H7081">
        <v>49.386708300000002</v>
      </c>
      <c r="I7081">
        <v>-121.74742070000001</v>
      </c>
      <c r="J7081" s="1" t="str">
        <f t="shared" si="446"/>
        <v>NGR bulk stream sediment</v>
      </c>
      <c r="K7081" s="1" t="str">
        <f t="shared" si="447"/>
        <v>&lt;177 micron (NGR)</v>
      </c>
      <c r="L7081">
        <v>9</v>
      </c>
      <c r="M7081" t="s">
        <v>180</v>
      </c>
      <c r="N7081">
        <v>154</v>
      </c>
      <c r="O7081" t="s">
        <v>141</v>
      </c>
      <c r="P7081" t="s">
        <v>47</v>
      </c>
      <c r="Q7081" t="s">
        <v>518</v>
      </c>
      <c r="R7081" t="s">
        <v>55</v>
      </c>
      <c r="S7081" t="s">
        <v>243</v>
      </c>
      <c r="T7081" t="s">
        <v>59</v>
      </c>
      <c r="U7081" t="s">
        <v>207</v>
      </c>
      <c r="V7081" t="s">
        <v>62</v>
      </c>
      <c r="W7081" t="s">
        <v>357</v>
      </c>
      <c r="X7081" t="s">
        <v>103</v>
      </c>
      <c r="Y7081" t="s">
        <v>50</v>
      </c>
      <c r="Z7081" t="s">
        <v>198</v>
      </c>
      <c r="AA7081" t="s">
        <v>46</v>
      </c>
      <c r="AB7081" t="s">
        <v>125</v>
      </c>
      <c r="AC7081" t="s">
        <v>58</v>
      </c>
      <c r="AD7081" t="s">
        <v>225</v>
      </c>
      <c r="AE7081" t="s">
        <v>206</v>
      </c>
      <c r="AF7081" t="s">
        <v>141</v>
      </c>
      <c r="AG7081" t="s">
        <v>270</v>
      </c>
      <c r="AH7081" t="s">
        <v>149</v>
      </c>
      <c r="AI7081" t="s">
        <v>149</v>
      </c>
      <c r="AJ7081" t="s">
        <v>79</v>
      </c>
      <c r="AK7081" t="s">
        <v>81</v>
      </c>
      <c r="AL7081" t="s">
        <v>47</v>
      </c>
      <c r="AM7081" t="s">
        <v>51</v>
      </c>
      <c r="AN7081" t="s">
        <v>28919</v>
      </c>
      <c r="AO7081" t="s">
        <v>29403</v>
      </c>
    </row>
    <row r="7082" spans="1:41" hidden="1" x14ac:dyDescent="0.25">
      <c r="A7082" t="s">
        <v>29404</v>
      </c>
      <c r="B7082" t="s">
        <v>29405</v>
      </c>
      <c r="C7082" s="1" t="str">
        <f t="shared" si="448"/>
        <v>21:1079</v>
      </c>
      <c r="D7082" s="1" t="str">
        <f t="shared" si="449"/>
        <v>21:0155</v>
      </c>
      <c r="E7082" t="s">
        <v>29406</v>
      </c>
      <c r="F7082" t="s">
        <v>29407</v>
      </c>
      <c r="H7082">
        <v>49.341669000000003</v>
      </c>
      <c r="I7082">
        <v>-121.74168040000001</v>
      </c>
      <c r="J7082" s="1" t="str">
        <f t="shared" si="446"/>
        <v>NGR bulk stream sediment</v>
      </c>
      <c r="K7082" s="1" t="str">
        <f t="shared" si="447"/>
        <v>&lt;177 micron (NGR)</v>
      </c>
      <c r="L7082">
        <v>9</v>
      </c>
      <c r="M7082" t="s">
        <v>195</v>
      </c>
      <c r="N7082">
        <v>155</v>
      </c>
      <c r="O7082" t="s">
        <v>104</v>
      </c>
      <c r="P7082" t="s">
        <v>589</v>
      </c>
      <c r="Q7082" t="s">
        <v>385</v>
      </c>
      <c r="R7082" t="s">
        <v>122</v>
      </c>
      <c r="S7082" t="s">
        <v>243</v>
      </c>
      <c r="T7082" t="s">
        <v>175</v>
      </c>
      <c r="U7082" t="s">
        <v>638</v>
      </c>
      <c r="V7082" t="s">
        <v>47</v>
      </c>
      <c r="W7082" t="s">
        <v>158</v>
      </c>
      <c r="X7082" t="s">
        <v>52</v>
      </c>
      <c r="Y7082" t="s">
        <v>66</v>
      </c>
      <c r="Z7082" t="s">
        <v>57</v>
      </c>
      <c r="AA7082" t="s">
        <v>46</v>
      </c>
      <c r="AB7082" t="s">
        <v>125</v>
      </c>
      <c r="AC7082" t="s">
        <v>58</v>
      </c>
      <c r="AD7082" t="s">
        <v>51</v>
      </c>
      <c r="AE7082" t="s">
        <v>185</v>
      </c>
      <c r="AF7082" t="s">
        <v>269</v>
      </c>
      <c r="AG7082" t="s">
        <v>151</v>
      </c>
      <c r="AH7082" t="s">
        <v>62</v>
      </c>
      <c r="AI7082" t="s">
        <v>53</v>
      </c>
      <c r="AJ7082" t="s">
        <v>206</v>
      </c>
      <c r="AK7082" t="s">
        <v>125</v>
      </c>
      <c r="AL7082" t="s">
        <v>47</v>
      </c>
      <c r="AM7082" t="s">
        <v>51</v>
      </c>
      <c r="AN7082" t="s">
        <v>28919</v>
      </c>
      <c r="AO7082" t="s">
        <v>29408</v>
      </c>
    </row>
    <row r="7083" spans="1:41" hidden="1" x14ac:dyDescent="0.25">
      <c r="A7083" t="s">
        <v>29409</v>
      </c>
      <c r="B7083" t="s">
        <v>29410</v>
      </c>
      <c r="C7083" s="1" t="str">
        <f t="shared" si="448"/>
        <v>21:1079</v>
      </c>
      <c r="D7083" s="1" t="str">
        <f t="shared" si="449"/>
        <v>21:0155</v>
      </c>
      <c r="E7083" t="s">
        <v>29411</v>
      </c>
      <c r="F7083" t="s">
        <v>29412</v>
      </c>
      <c r="H7083">
        <v>49.495851199999997</v>
      </c>
      <c r="I7083">
        <v>-121.4062843</v>
      </c>
      <c r="J7083" s="1" t="str">
        <f t="shared" si="446"/>
        <v>NGR bulk stream sediment</v>
      </c>
      <c r="K7083" s="1" t="str">
        <f t="shared" si="447"/>
        <v>&lt;177 micron (NGR)</v>
      </c>
      <c r="L7083">
        <v>9</v>
      </c>
      <c r="M7083" t="s">
        <v>205</v>
      </c>
      <c r="N7083">
        <v>156</v>
      </c>
      <c r="O7083" t="s">
        <v>79</v>
      </c>
      <c r="P7083" t="s">
        <v>47</v>
      </c>
      <c r="Q7083" t="s">
        <v>592</v>
      </c>
      <c r="R7083" t="s">
        <v>412</v>
      </c>
      <c r="S7083" t="s">
        <v>218</v>
      </c>
      <c r="T7083" t="s">
        <v>269</v>
      </c>
      <c r="U7083" t="s">
        <v>215</v>
      </c>
      <c r="V7083" t="s">
        <v>62</v>
      </c>
      <c r="W7083" t="s">
        <v>151</v>
      </c>
      <c r="X7083" t="s">
        <v>73</v>
      </c>
      <c r="Y7083" t="s">
        <v>66</v>
      </c>
      <c r="Z7083" t="s">
        <v>62</v>
      </c>
      <c r="AA7083" t="s">
        <v>46</v>
      </c>
      <c r="AB7083" t="s">
        <v>101</v>
      </c>
      <c r="AC7083" t="s">
        <v>284</v>
      </c>
      <c r="AD7083" t="s">
        <v>141</v>
      </c>
      <c r="AE7083" t="s">
        <v>62</v>
      </c>
      <c r="AF7083" t="s">
        <v>108</v>
      </c>
      <c r="AG7083" t="s">
        <v>72</v>
      </c>
      <c r="AH7083" t="s">
        <v>62</v>
      </c>
      <c r="AI7083" t="s">
        <v>62</v>
      </c>
      <c r="AJ7083" t="s">
        <v>200</v>
      </c>
      <c r="AK7083" t="s">
        <v>63</v>
      </c>
      <c r="AL7083" t="s">
        <v>47</v>
      </c>
      <c r="AM7083" t="s">
        <v>122</v>
      </c>
      <c r="AN7083" t="s">
        <v>28919</v>
      </c>
      <c r="AO7083" t="s">
        <v>29413</v>
      </c>
    </row>
    <row r="7084" spans="1:41" hidden="1" x14ac:dyDescent="0.25">
      <c r="A7084" t="s">
        <v>29414</v>
      </c>
      <c r="B7084" t="s">
        <v>29415</v>
      </c>
      <c r="C7084" s="1" t="str">
        <f t="shared" si="448"/>
        <v>21:1079</v>
      </c>
      <c r="D7084" s="1" t="str">
        <f t="shared" si="449"/>
        <v>21:0155</v>
      </c>
      <c r="E7084" t="s">
        <v>29416</v>
      </c>
      <c r="F7084" t="s">
        <v>29417</v>
      </c>
      <c r="H7084">
        <v>49.474195799999997</v>
      </c>
      <c r="I7084">
        <v>-121.40146590000001</v>
      </c>
      <c r="J7084" s="1" t="str">
        <f t="shared" si="446"/>
        <v>NGR bulk stream sediment</v>
      </c>
      <c r="K7084" s="1" t="str">
        <f t="shared" si="447"/>
        <v>&lt;177 micron (NGR)</v>
      </c>
      <c r="L7084">
        <v>9</v>
      </c>
      <c r="M7084" t="s">
        <v>214</v>
      </c>
      <c r="N7084">
        <v>157</v>
      </c>
      <c r="O7084" t="s">
        <v>151</v>
      </c>
      <c r="P7084" t="s">
        <v>47</v>
      </c>
      <c r="Q7084" t="s">
        <v>832</v>
      </c>
      <c r="R7084" t="s">
        <v>257</v>
      </c>
      <c r="S7084" t="s">
        <v>241</v>
      </c>
      <c r="T7084" t="s">
        <v>59</v>
      </c>
      <c r="U7084" t="s">
        <v>463</v>
      </c>
      <c r="V7084" t="s">
        <v>47</v>
      </c>
      <c r="W7084" t="s">
        <v>266</v>
      </c>
      <c r="X7084" t="s">
        <v>73</v>
      </c>
      <c r="Y7084" t="s">
        <v>197</v>
      </c>
      <c r="Z7084" t="s">
        <v>53</v>
      </c>
      <c r="AA7084" t="s">
        <v>46</v>
      </c>
      <c r="AB7084" t="s">
        <v>101</v>
      </c>
      <c r="AC7084" t="s">
        <v>58</v>
      </c>
      <c r="AD7084" t="s">
        <v>49</v>
      </c>
      <c r="AE7084" t="s">
        <v>62</v>
      </c>
      <c r="AF7084" t="s">
        <v>82</v>
      </c>
      <c r="AG7084" t="s">
        <v>392</v>
      </c>
      <c r="AH7084" t="s">
        <v>46</v>
      </c>
      <c r="AI7084" t="s">
        <v>62</v>
      </c>
      <c r="AJ7084" t="s">
        <v>227</v>
      </c>
      <c r="AK7084" t="s">
        <v>61</v>
      </c>
      <c r="AL7084" t="s">
        <v>47</v>
      </c>
      <c r="AM7084" t="s">
        <v>103</v>
      </c>
      <c r="AN7084" t="s">
        <v>28919</v>
      </c>
      <c r="AO7084" t="s">
        <v>29418</v>
      </c>
    </row>
    <row r="7085" spans="1:41" hidden="1" x14ac:dyDescent="0.25">
      <c r="A7085" t="s">
        <v>29419</v>
      </c>
      <c r="B7085" t="s">
        <v>29420</v>
      </c>
      <c r="C7085" s="1" t="str">
        <f t="shared" si="448"/>
        <v>21:1079</v>
      </c>
      <c r="D7085" s="1" t="str">
        <f t="shared" si="449"/>
        <v>21:0155</v>
      </c>
      <c r="E7085" t="s">
        <v>29421</v>
      </c>
      <c r="F7085" t="s">
        <v>29422</v>
      </c>
      <c r="H7085">
        <v>49.4553139</v>
      </c>
      <c r="I7085">
        <v>-121.4020805</v>
      </c>
      <c r="J7085" s="1" t="str">
        <f t="shared" si="446"/>
        <v>NGR bulk stream sediment</v>
      </c>
      <c r="K7085" s="1" t="str">
        <f t="shared" si="447"/>
        <v>&lt;177 micron (NGR)</v>
      </c>
      <c r="L7085">
        <v>9</v>
      </c>
      <c r="M7085" t="s">
        <v>223</v>
      </c>
      <c r="N7085">
        <v>158</v>
      </c>
      <c r="O7085" t="s">
        <v>292</v>
      </c>
      <c r="P7085" t="s">
        <v>47</v>
      </c>
      <c r="Q7085" t="s">
        <v>812</v>
      </c>
      <c r="R7085" t="s">
        <v>128</v>
      </c>
      <c r="S7085" t="s">
        <v>532</v>
      </c>
      <c r="T7085" t="s">
        <v>145</v>
      </c>
      <c r="U7085" t="s">
        <v>237</v>
      </c>
      <c r="V7085" t="s">
        <v>47</v>
      </c>
      <c r="W7085" t="s">
        <v>270</v>
      </c>
      <c r="X7085" t="s">
        <v>51</v>
      </c>
      <c r="Y7085" t="s">
        <v>80</v>
      </c>
      <c r="Z7085" t="s">
        <v>53</v>
      </c>
      <c r="AA7085" t="s">
        <v>46</v>
      </c>
      <c r="AB7085" t="s">
        <v>105</v>
      </c>
      <c r="AC7085" t="s">
        <v>58</v>
      </c>
      <c r="AD7085" t="s">
        <v>290</v>
      </c>
      <c r="AE7085" t="s">
        <v>57</v>
      </c>
      <c r="AF7085" t="s">
        <v>217</v>
      </c>
      <c r="AG7085" t="s">
        <v>274</v>
      </c>
      <c r="AH7085" t="s">
        <v>149</v>
      </c>
      <c r="AI7085" t="s">
        <v>149</v>
      </c>
      <c r="AJ7085" t="s">
        <v>371</v>
      </c>
      <c r="AK7085" t="s">
        <v>130</v>
      </c>
      <c r="AL7085" t="s">
        <v>47</v>
      </c>
      <c r="AM7085" t="s">
        <v>103</v>
      </c>
      <c r="AN7085" t="s">
        <v>28919</v>
      </c>
      <c r="AO7085" t="s">
        <v>29423</v>
      </c>
    </row>
    <row r="7086" spans="1:41" hidden="1" x14ac:dyDescent="0.25">
      <c r="A7086" t="s">
        <v>29424</v>
      </c>
      <c r="B7086" t="s">
        <v>29425</v>
      </c>
      <c r="C7086" s="1" t="str">
        <f t="shared" si="448"/>
        <v>21:1079</v>
      </c>
      <c r="D7086" s="1" t="str">
        <f t="shared" si="449"/>
        <v>21:0155</v>
      </c>
      <c r="E7086" t="s">
        <v>29426</v>
      </c>
      <c r="F7086" t="s">
        <v>29427</v>
      </c>
      <c r="H7086">
        <v>49.441769700000002</v>
      </c>
      <c r="I7086">
        <v>-121.3983825</v>
      </c>
      <c r="J7086" s="1" t="str">
        <f t="shared" si="446"/>
        <v>NGR bulk stream sediment</v>
      </c>
      <c r="K7086" s="1" t="str">
        <f t="shared" si="447"/>
        <v>&lt;177 micron (NGR)</v>
      </c>
      <c r="L7086">
        <v>9</v>
      </c>
      <c r="M7086" t="s">
        <v>233</v>
      </c>
      <c r="N7086">
        <v>159</v>
      </c>
      <c r="O7086" t="s">
        <v>158</v>
      </c>
      <c r="P7086" t="s">
        <v>85</v>
      </c>
      <c r="Q7086" t="s">
        <v>1780</v>
      </c>
      <c r="R7086" t="s">
        <v>227</v>
      </c>
      <c r="S7086" t="s">
        <v>331</v>
      </c>
      <c r="T7086" t="s">
        <v>99</v>
      </c>
      <c r="U7086" t="s">
        <v>543</v>
      </c>
      <c r="V7086" t="s">
        <v>47</v>
      </c>
      <c r="W7086" t="s">
        <v>260</v>
      </c>
      <c r="X7086" t="s">
        <v>76</v>
      </c>
      <c r="Y7086" t="s">
        <v>124</v>
      </c>
      <c r="Z7086" t="s">
        <v>62</v>
      </c>
      <c r="AA7086" t="s">
        <v>46</v>
      </c>
      <c r="AB7086" t="s">
        <v>105</v>
      </c>
      <c r="AC7086" t="s">
        <v>589</v>
      </c>
      <c r="AD7086" t="s">
        <v>112</v>
      </c>
      <c r="AE7086" t="s">
        <v>198</v>
      </c>
      <c r="AF7086" t="s">
        <v>145</v>
      </c>
      <c r="AG7086" t="s">
        <v>359</v>
      </c>
      <c r="AH7086" t="s">
        <v>81</v>
      </c>
      <c r="AI7086" t="s">
        <v>54</v>
      </c>
      <c r="AJ7086" t="s">
        <v>238</v>
      </c>
      <c r="AK7086" t="s">
        <v>130</v>
      </c>
      <c r="AL7086" t="s">
        <v>47</v>
      </c>
      <c r="AM7086" t="s">
        <v>51</v>
      </c>
      <c r="AN7086" t="s">
        <v>28919</v>
      </c>
      <c r="AO7086" t="s">
        <v>29428</v>
      </c>
    </row>
    <row r="7087" spans="1:41" hidden="1" x14ac:dyDescent="0.25">
      <c r="A7087" t="s">
        <v>29429</v>
      </c>
      <c r="B7087" t="s">
        <v>29430</v>
      </c>
      <c r="C7087" s="1" t="str">
        <f t="shared" si="448"/>
        <v>21:1079</v>
      </c>
      <c r="D7087" s="1" t="str">
        <f t="shared" si="449"/>
        <v>21:0155</v>
      </c>
      <c r="E7087" t="s">
        <v>29431</v>
      </c>
      <c r="F7087" t="s">
        <v>29432</v>
      </c>
      <c r="H7087">
        <v>49.417663699999999</v>
      </c>
      <c r="I7087">
        <v>-121.4115774</v>
      </c>
      <c r="J7087" s="1" t="str">
        <f t="shared" si="446"/>
        <v>NGR bulk stream sediment</v>
      </c>
      <c r="K7087" s="1" t="str">
        <f t="shared" si="447"/>
        <v>&lt;177 micron (NGR)</v>
      </c>
      <c r="L7087">
        <v>9</v>
      </c>
      <c r="M7087" t="s">
        <v>248</v>
      </c>
      <c r="N7087">
        <v>160</v>
      </c>
      <c r="O7087" t="s">
        <v>128</v>
      </c>
      <c r="P7087" t="s">
        <v>47</v>
      </c>
      <c r="Q7087" t="s">
        <v>281</v>
      </c>
      <c r="R7087" t="s">
        <v>86</v>
      </c>
      <c r="S7087" t="s">
        <v>240</v>
      </c>
      <c r="T7087" t="s">
        <v>217</v>
      </c>
      <c r="U7087" t="s">
        <v>89</v>
      </c>
      <c r="V7087" t="s">
        <v>47</v>
      </c>
      <c r="W7087" t="s">
        <v>437</v>
      </c>
      <c r="X7087" t="s">
        <v>73</v>
      </c>
      <c r="Y7087" t="s">
        <v>90</v>
      </c>
      <c r="Z7087" t="s">
        <v>62</v>
      </c>
      <c r="AA7087" t="s">
        <v>46</v>
      </c>
      <c r="AB7087" t="s">
        <v>64</v>
      </c>
      <c r="AC7087" t="s">
        <v>226</v>
      </c>
      <c r="AD7087" t="s">
        <v>934</v>
      </c>
      <c r="AE7087" t="s">
        <v>57</v>
      </c>
      <c r="AF7087" t="s">
        <v>66</v>
      </c>
      <c r="AG7087" t="s">
        <v>128</v>
      </c>
      <c r="AH7087" t="s">
        <v>87</v>
      </c>
      <c r="AI7087" t="s">
        <v>198</v>
      </c>
      <c r="AJ7087" t="s">
        <v>86</v>
      </c>
      <c r="AK7087" t="s">
        <v>60</v>
      </c>
      <c r="AL7087" t="s">
        <v>47</v>
      </c>
      <c r="AM7087" t="s">
        <v>103</v>
      </c>
      <c r="AN7087" t="s">
        <v>28919</v>
      </c>
      <c r="AO7087" t="s">
        <v>29433</v>
      </c>
    </row>
    <row r="7088" spans="1:41" hidden="1" x14ac:dyDescent="0.25">
      <c r="A7088" t="s">
        <v>29434</v>
      </c>
      <c r="B7088" t="s">
        <v>29435</v>
      </c>
      <c r="C7088" s="1" t="str">
        <f t="shared" si="448"/>
        <v>21:1079</v>
      </c>
      <c r="D7088" s="1" t="str">
        <f t="shared" si="449"/>
        <v>21:0155</v>
      </c>
      <c r="E7088" t="s">
        <v>29436</v>
      </c>
      <c r="F7088" t="s">
        <v>29437</v>
      </c>
      <c r="H7088">
        <v>49.404157400000003</v>
      </c>
      <c r="I7088">
        <v>-121.4106345</v>
      </c>
      <c r="J7088" s="1" t="str">
        <f t="shared" si="446"/>
        <v>NGR bulk stream sediment</v>
      </c>
      <c r="K7088" s="1" t="str">
        <f t="shared" si="447"/>
        <v>&lt;177 micron (NGR)</v>
      </c>
      <c r="L7088">
        <v>9</v>
      </c>
      <c r="M7088" t="s">
        <v>256</v>
      </c>
      <c r="N7088">
        <v>161</v>
      </c>
      <c r="O7088" t="s">
        <v>72</v>
      </c>
      <c r="P7088" t="s">
        <v>51</v>
      </c>
      <c r="Q7088" t="s">
        <v>765</v>
      </c>
      <c r="R7088" t="s">
        <v>96</v>
      </c>
      <c r="S7088" t="s">
        <v>258</v>
      </c>
      <c r="T7088" t="s">
        <v>175</v>
      </c>
      <c r="U7088" t="s">
        <v>543</v>
      </c>
      <c r="V7088" t="s">
        <v>47</v>
      </c>
      <c r="W7088" t="s">
        <v>437</v>
      </c>
      <c r="X7088" t="s">
        <v>52</v>
      </c>
      <c r="Y7088" t="s">
        <v>165</v>
      </c>
      <c r="Z7088" t="s">
        <v>199</v>
      </c>
      <c r="AA7088" t="s">
        <v>46</v>
      </c>
      <c r="AB7088" t="s">
        <v>81</v>
      </c>
      <c r="AC7088" t="s">
        <v>58</v>
      </c>
      <c r="AD7088" t="s">
        <v>141</v>
      </c>
      <c r="AE7088" t="s">
        <v>198</v>
      </c>
      <c r="AF7088" t="s">
        <v>267</v>
      </c>
      <c r="AG7088" t="s">
        <v>271</v>
      </c>
      <c r="AH7088" t="s">
        <v>62</v>
      </c>
      <c r="AI7088" t="s">
        <v>53</v>
      </c>
      <c r="AJ7088" t="s">
        <v>437</v>
      </c>
      <c r="AK7088" t="s">
        <v>151</v>
      </c>
      <c r="AL7088" t="s">
        <v>47</v>
      </c>
      <c r="AM7088" t="s">
        <v>122</v>
      </c>
      <c r="AN7088" t="s">
        <v>28919</v>
      </c>
      <c r="AO7088" t="s">
        <v>29438</v>
      </c>
    </row>
    <row r="7089" spans="1:41" hidden="1" x14ac:dyDescent="0.25">
      <c r="A7089" t="s">
        <v>29439</v>
      </c>
      <c r="B7089" t="s">
        <v>29440</v>
      </c>
      <c r="C7089" s="1" t="str">
        <f t="shared" si="448"/>
        <v>21:1079</v>
      </c>
      <c r="D7089" s="1" t="str">
        <f t="shared" si="449"/>
        <v>21:0155</v>
      </c>
      <c r="E7089" t="s">
        <v>29441</v>
      </c>
      <c r="F7089" t="s">
        <v>29442</v>
      </c>
      <c r="H7089">
        <v>49.4114985</v>
      </c>
      <c r="I7089">
        <v>-120.1157441</v>
      </c>
      <c r="J7089" s="1" t="str">
        <f t="shared" si="446"/>
        <v>NGR bulk stream sediment</v>
      </c>
      <c r="K7089" s="1" t="str">
        <f t="shared" si="447"/>
        <v>&lt;177 micron (NGR)</v>
      </c>
      <c r="L7089">
        <v>9</v>
      </c>
      <c r="M7089" t="s">
        <v>265</v>
      </c>
      <c r="N7089">
        <v>162</v>
      </c>
      <c r="O7089" t="s">
        <v>161</v>
      </c>
      <c r="P7089" t="s">
        <v>122</v>
      </c>
      <c r="Q7089" t="s">
        <v>548</v>
      </c>
      <c r="R7089" t="s">
        <v>60</v>
      </c>
      <c r="S7089" t="s">
        <v>532</v>
      </c>
      <c r="T7089" t="s">
        <v>137</v>
      </c>
      <c r="U7089" t="s">
        <v>184</v>
      </c>
      <c r="V7089" t="s">
        <v>47</v>
      </c>
      <c r="W7089" t="s">
        <v>173</v>
      </c>
      <c r="X7089" t="s">
        <v>58</v>
      </c>
      <c r="Y7089" t="s">
        <v>131</v>
      </c>
      <c r="Z7089" t="s">
        <v>53</v>
      </c>
      <c r="AA7089" t="s">
        <v>46</v>
      </c>
      <c r="AB7089" t="s">
        <v>78</v>
      </c>
      <c r="AC7089" t="s">
        <v>58</v>
      </c>
      <c r="AD7089" t="s">
        <v>532</v>
      </c>
      <c r="AE7089" t="s">
        <v>53</v>
      </c>
      <c r="AF7089" t="s">
        <v>118</v>
      </c>
      <c r="AG7089" t="s">
        <v>371</v>
      </c>
      <c r="AH7089" t="s">
        <v>61</v>
      </c>
      <c r="AI7089" t="s">
        <v>62</v>
      </c>
      <c r="AJ7089" t="s">
        <v>502</v>
      </c>
      <c r="AK7089" t="s">
        <v>292</v>
      </c>
      <c r="AL7089" t="s">
        <v>47</v>
      </c>
      <c r="AM7089" t="s">
        <v>103</v>
      </c>
      <c r="AN7089" t="s">
        <v>28919</v>
      </c>
      <c r="AO7089" t="s">
        <v>29443</v>
      </c>
    </row>
    <row r="7090" spans="1:41" hidden="1" x14ac:dyDescent="0.25">
      <c r="A7090" t="s">
        <v>29444</v>
      </c>
      <c r="B7090" t="s">
        <v>29445</v>
      </c>
      <c r="C7090" s="1" t="str">
        <f t="shared" si="448"/>
        <v>21:1079</v>
      </c>
      <c r="D7090" s="1" t="str">
        <f t="shared" si="449"/>
        <v>21:0155</v>
      </c>
      <c r="E7090" t="s">
        <v>29446</v>
      </c>
      <c r="F7090" t="s">
        <v>29447</v>
      </c>
      <c r="H7090">
        <v>49.425701699999998</v>
      </c>
      <c r="I7090">
        <v>-120.1080161</v>
      </c>
      <c r="J7090" s="1" t="str">
        <f t="shared" si="446"/>
        <v>NGR bulk stream sediment</v>
      </c>
      <c r="K7090" s="1" t="str">
        <f t="shared" si="447"/>
        <v>&lt;177 micron (NGR)</v>
      </c>
      <c r="L7090">
        <v>10</v>
      </c>
      <c r="M7090" t="s">
        <v>45</v>
      </c>
      <c r="N7090">
        <v>163</v>
      </c>
      <c r="O7090" t="s">
        <v>188</v>
      </c>
      <c r="P7090" t="s">
        <v>47</v>
      </c>
      <c r="Q7090" t="s">
        <v>234</v>
      </c>
      <c r="R7090" t="s">
        <v>130</v>
      </c>
      <c r="S7090" t="s">
        <v>331</v>
      </c>
      <c r="T7090" t="s">
        <v>55</v>
      </c>
      <c r="U7090" t="s">
        <v>462</v>
      </c>
      <c r="V7090" t="s">
        <v>47</v>
      </c>
      <c r="W7090" t="s">
        <v>260</v>
      </c>
      <c r="X7090" t="s">
        <v>127</v>
      </c>
      <c r="Y7090" t="s">
        <v>124</v>
      </c>
      <c r="Z7090" t="s">
        <v>57</v>
      </c>
      <c r="AA7090" t="s">
        <v>46</v>
      </c>
      <c r="AB7090" t="s">
        <v>78</v>
      </c>
      <c r="AC7090" t="s">
        <v>58</v>
      </c>
      <c r="AD7090" t="s">
        <v>350</v>
      </c>
      <c r="AE7090" t="s">
        <v>149</v>
      </c>
      <c r="AF7090" t="s">
        <v>55</v>
      </c>
      <c r="AG7090" t="s">
        <v>182</v>
      </c>
      <c r="AH7090" t="s">
        <v>101</v>
      </c>
      <c r="AI7090" t="s">
        <v>53</v>
      </c>
      <c r="AJ7090" t="s">
        <v>108</v>
      </c>
      <c r="AK7090" t="s">
        <v>392</v>
      </c>
      <c r="AL7090" t="s">
        <v>47</v>
      </c>
      <c r="AM7090" t="s">
        <v>103</v>
      </c>
      <c r="AN7090" t="s">
        <v>28919</v>
      </c>
      <c r="AO7090" t="s">
        <v>29448</v>
      </c>
    </row>
    <row r="7091" spans="1:41" hidden="1" x14ac:dyDescent="0.25">
      <c r="A7091" t="s">
        <v>29449</v>
      </c>
      <c r="B7091" t="s">
        <v>29450</v>
      </c>
      <c r="C7091" s="1" t="str">
        <f t="shared" si="448"/>
        <v>21:1079</v>
      </c>
      <c r="D7091" s="1" t="str">
        <f t="shared" si="449"/>
        <v>21:0155</v>
      </c>
      <c r="E7091" t="s">
        <v>29451</v>
      </c>
      <c r="F7091" t="s">
        <v>29452</v>
      </c>
      <c r="H7091">
        <v>49.453827599999997</v>
      </c>
      <c r="I7091">
        <v>-120.1174018</v>
      </c>
      <c r="J7091" s="1" t="str">
        <f t="shared" si="446"/>
        <v>NGR bulk stream sediment</v>
      </c>
      <c r="K7091" s="1" t="str">
        <f t="shared" si="447"/>
        <v>&lt;177 micron (NGR)</v>
      </c>
      <c r="L7091">
        <v>10</v>
      </c>
      <c r="M7091" t="s">
        <v>71</v>
      </c>
      <c r="N7091">
        <v>164</v>
      </c>
      <c r="O7091" t="s">
        <v>58</v>
      </c>
      <c r="P7091" t="s">
        <v>58</v>
      </c>
      <c r="Q7091" t="s">
        <v>289</v>
      </c>
      <c r="R7091" t="s">
        <v>85</v>
      </c>
      <c r="S7091" t="s">
        <v>77</v>
      </c>
      <c r="T7091" t="s">
        <v>127</v>
      </c>
      <c r="U7091" t="s">
        <v>269</v>
      </c>
      <c r="V7091" t="s">
        <v>47</v>
      </c>
      <c r="W7091" t="s">
        <v>86</v>
      </c>
      <c r="X7091" t="s">
        <v>330</v>
      </c>
      <c r="Y7091" t="s">
        <v>306</v>
      </c>
      <c r="Z7091" t="s">
        <v>84</v>
      </c>
      <c r="AA7091" t="s">
        <v>55</v>
      </c>
      <c r="AB7091" t="s">
        <v>81</v>
      </c>
      <c r="AC7091" t="s">
        <v>58</v>
      </c>
      <c r="AD7091" t="s">
        <v>934</v>
      </c>
      <c r="AE7091" t="s">
        <v>57</v>
      </c>
      <c r="AF7091" t="s">
        <v>29453</v>
      </c>
      <c r="AG7091" t="s">
        <v>270</v>
      </c>
      <c r="AH7091" t="s">
        <v>62</v>
      </c>
      <c r="AI7091" t="s">
        <v>46</v>
      </c>
      <c r="AJ7091" t="s">
        <v>58</v>
      </c>
      <c r="AK7091" t="s">
        <v>81</v>
      </c>
      <c r="AL7091" t="s">
        <v>47</v>
      </c>
      <c r="AM7091" t="s">
        <v>122</v>
      </c>
      <c r="AN7091" t="s">
        <v>28919</v>
      </c>
      <c r="AO7091" t="s">
        <v>29454</v>
      </c>
    </row>
    <row r="7092" spans="1:41" hidden="1" x14ac:dyDescent="0.25">
      <c r="A7092" t="s">
        <v>29455</v>
      </c>
      <c r="B7092" t="s">
        <v>29456</v>
      </c>
      <c r="C7092" s="1" t="str">
        <f t="shared" si="448"/>
        <v>21:1079</v>
      </c>
      <c r="D7092" s="1" t="str">
        <f t="shared" si="449"/>
        <v>21:0155</v>
      </c>
      <c r="E7092" t="s">
        <v>29457</v>
      </c>
      <c r="F7092" t="s">
        <v>29458</v>
      </c>
      <c r="H7092">
        <v>49.4699648</v>
      </c>
      <c r="I7092">
        <v>-120.11507469999999</v>
      </c>
      <c r="J7092" s="1" t="str">
        <f t="shared" si="446"/>
        <v>NGR bulk stream sediment</v>
      </c>
      <c r="K7092" s="1" t="str">
        <f t="shared" si="447"/>
        <v>&lt;177 micron (NGR)</v>
      </c>
      <c r="L7092">
        <v>10</v>
      </c>
      <c r="M7092" t="s">
        <v>280</v>
      </c>
      <c r="N7092">
        <v>165</v>
      </c>
      <c r="O7092" t="s">
        <v>200</v>
      </c>
      <c r="P7092" t="s">
        <v>250</v>
      </c>
      <c r="Q7092" t="s">
        <v>1106</v>
      </c>
      <c r="R7092" t="s">
        <v>62</v>
      </c>
      <c r="S7092" t="s">
        <v>237</v>
      </c>
      <c r="T7092" t="s">
        <v>330</v>
      </c>
      <c r="U7092" t="s">
        <v>106</v>
      </c>
      <c r="V7092" t="s">
        <v>46</v>
      </c>
      <c r="W7092" t="s">
        <v>259</v>
      </c>
      <c r="X7092" t="s">
        <v>66</v>
      </c>
      <c r="Y7092" t="s">
        <v>83</v>
      </c>
      <c r="Z7092" t="s">
        <v>198</v>
      </c>
      <c r="AA7092" t="s">
        <v>46</v>
      </c>
      <c r="AB7092" t="s">
        <v>78</v>
      </c>
      <c r="AC7092" t="s">
        <v>58</v>
      </c>
      <c r="AD7092" t="s">
        <v>329</v>
      </c>
      <c r="AE7092" t="s">
        <v>57</v>
      </c>
      <c r="AF7092" t="s">
        <v>365</v>
      </c>
      <c r="AG7092" t="s">
        <v>406</v>
      </c>
      <c r="AH7092" t="s">
        <v>73</v>
      </c>
      <c r="AI7092" t="s">
        <v>62</v>
      </c>
      <c r="AJ7092" t="s">
        <v>269</v>
      </c>
      <c r="AK7092" t="s">
        <v>58</v>
      </c>
      <c r="AL7092" t="s">
        <v>47</v>
      </c>
      <c r="AM7092" t="s">
        <v>51</v>
      </c>
      <c r="AN7092" t="s">
        <v>28919</v>
      </c>
      <c r="AO7092" t="s">
        <v>29459</v>
      </c>
    </row>
    <row r="7093" spans="1:41" hidden="1" x14ac:dyDescent="0.25">
      <c r="A7093" t="s">
        <v>29460</v>
      </c>
      <c r="B7093" t="s">
        <v>29461</v>
      </c>
      <c r="C7093" s="1" t="str">
        <f t="shared" si="448"/>
        <v>21:1079</v>
      </c>
      <c r="D7093" s="1" t="str">
        <f t="shared" si="449"/>
        <v>21:0155</v>
      </c>
      <c r="E7093" t="s">
        <v>29457</v>
      </c>
      <c r="F7093" t="s">
        <v>29462</v>
      </c>
      <c r="H7093">
        <v>49.4699648</v>
      </c>
      <c r="I7093">
        <v>-120.11507469999999</v>
      </c>
      <c r="J7093" s="1" t="str">
        <f t="shared" si="446"/>
        <v>NGR bulk stream sediment</v>
      </c>
      <c r="K7093" s="1" t="str">
        <f t="shared" si="447"/>
        <v>&lt;177 micron (NGR)</v>
      </c>
      <c r="L7093">
        <v>10</v>
      </c>
      <c r="M7093" t="s">
        <v>288</v>
      </c>
      <c r="N7093">
        <v>166</v>
      </c>
      <c r="O7093" t="s">
        <v>200</v>
      </c>
      <c r="P7093" t="s">
        <v>122</v>
      </c>
      <c r="Q7093" t="s">
        <v>513</v>
      </c>
      <c r="R7093" t="s">
        <v>62</v>
      </c>
      <c r="S7093" t="s">
        <v>438</v>
      </c>
      <c r="T7093" t="s">
        <v>330</v>
      </c>
      <c r="U7093" t="s">
        <v>239</v>
      </c>
      <c r="V7093" t="s">
        <v>47</v>
      </c>
      <c r="W7093" t="s">
        <v>366</v>
      </c>
      <c r="X7093" t="s">
        <v>66</v>
      </c>
      <c r="Y7093" t="s">
        <v>258</v>
      </c>
      <c r="Z7093" t="s">
        <v>57</v>
      </c>
      <c r="AA7093" t="s">
        <v>46</v>
      </c>
      <c r="AB7093" t="s">
        <v>173</v>
      </c>
      <c r="AC7093" t="s">
        <v>58</v>
      </c>
      <c r="AD7093" t="s">
        <v>399</v>
      </c>
      <c r="AE7093" t="s">
        <v>53</v>
      </c>
      <c r="AF7093" t="s">
        <v>357</v>
      </c>
      <c r="AG7093" t="s">
        <v>591</v>
      </c>
      <c r="AH7093" t="s">
        <v>260</v>
      </c>
      <c r="AI7093" t="s">
        <v>185</v>
      </c>
      <c r="AJ7093" t="s">
        <v>98</v>
      </c>
      <c r="AK7093" t="s">
        <v>58</v>
      </c>
      <c r="AL7093" t="s">
        <v>47</v>
      </c>
      <c r="AM7093" t="s">
        <v>51</v>
      </c>
      <c r="AN7093" t="s">
        <v>28919</v>
      </c>
      <c r="AO7093" t="s">
        <v>29463</v>
      </c>
    </row>
    <row r="7094" spans="1:41" hidden="1" x14ac:dyDescent="0.25">
      <c r="A7094" t="s">
        <v>29464</v>
      </c>
      <c r="B7094" t="s">
        <v>29465</v>
      </c>
      <c r="C7094" s="1" t="str">
        <f t="shared" si="448"/>
        <v>21:1079</v>
      </c>
      <c r="D7094" s="1" t="str">
        <f t="shared" si="449"/>
        <v>21:0155</v>
      </c>
      <c r="E7094" t="s">
        <v>29466</v>
      </c>
      <c r="F7094" t="s">
        <v>29467</v>
      </c>
      <c r="H7094">
        <v>49.388090900000002</v>
      </c>
      <c r="I7094">
        <v>-120.15156570000001</v>
      </c>
      <c r="J7094" s="1" t="str">
        <f t="shared" si="446"/>
        <v>NGR bulk stream sediment</v>
      </c>
      <c r="K7094" s="1" t="str">
        <f t="shared" si="447"/>
        <v>&lt;177 micron (NGR)</v>
      </c>
      <c r="L7094">
        <v>10</v>
      </c>
      <c r="M7094" t="s">
        <v>95</v>
      </c>
      <c r="N7094">
        <v>167</v>
      </c>
      <c r="O7094" t="s">
        <v>139</v>
      </c>
      <c r="P7094" t="s">
        <v>47</v>
      </c>
      <c r="Q7094" t="s">
        <v>119</v>
      </c>
      <c r="R7094" t="s">
        <v>173</v>
      </c>
      <c r="S7094" t="s">
        <v>462</v>
      </c>
      <c r="T7094" t="s">
        <v>51</v>
      </c>
      <c r="U7094" t="s">
        <v>66</v>
      </c>
      <c r="V7094" t="s">
        <v>46</v>
      </c>
      <c r="W7094" t="s">
        <v>78</v>
      </c>
      <c r="X7094" t="s">
        <v>330</v>
      </c>
      <c r="Y7094" t="s">
        <v>59</v>
      </c>
      <c r="Z7094" t="s">
        <v>84</v>
      </c>
      <c r="AA7094" t="s">
        <v>46</v>
      </c>
      <c r="AB7094" t="s">
        <v>161</v>
      </c>
      <c r="AC7094" t="s">
        <v>160</v>
      </c>
      <c r="AD7094" t="s">
        <v>144</v>
      </c>
      <c r="AE7094" t="s">
        <v>54</v>
      </c>
      <c r="AF7094" t="s">
        <v>366</v>
      </c>
      <c r="AG7094" t="s">
        <v>200</v>
      </c>
      <c r="AH7094" t="s">
        <v>54</v>
      </c>
      <c r="AI7094" t="s">
        <v>62</v>
      </c>
      <c r="AJ7094" t="s">
        <v>336</v>
      </c>
      <c r="AK7094" t="s">
        <v>235</v>
      </c>
      <c r="AL7094" t="s">
        <v>47</v>
      </c>
      <c r="AM7094" t="s">
        <v>47</v>
      </c>
      <c r="AN7094" t="s">
        <v>28919</v>
      </c>
      <c r="AO7094" t="s">
        <v>29468</v>
      </c>
    </row>
    <row r="7095" spans="1:41" hidden="1" x14ac:dyDescent="0.25">
      <c r="A7095" t="s">
        <v>29469</v>
      </c>
      <c r="B7095" t="s">
        <v>29470</v>
      </c>
      <c r="C7095" s="1" t="str">
        <f t="shared" si="448"/>
        <v>21:1079</v>
      </c>
      <c r="D7095" s="1" t="str">
        <f t="shared" si="449"/>
        <v>21:0155</v>
      </c>
      <c r="E7095" t="s">
        <v>29471</v>
      </c>
      <c r="F7095" t="s">
        <v>29472</v>
      </c>
      <c r="H7095">
        <v>49.402509100000003</v>
      </c>
      <c r="I7095">
        <v>-120.2265524</v>
      </c>
      <c r="J7095" s="1" t="str">
        <f t="shared" si="446"/>
        <v>NGR bulk stream sediment</v>
      </c>
      <c r="K7095" s="1" t="str">
        <f t="shared" si="447"/>
        <v>&lt;177 micron (NGR)</v>
      </c>
      <c r="L7095">
        <v>10</v>
      </c>
      <c r="M7095" t="s">
        <v>117</v>
      </c>
      <c r="N7095">
        <v>168</v>
      </c>
      <c r="O7095" t="s">
        <v>282</v>
      </c>
      <c r="P7095" t="s">
        <v>47</v>
      </c>
      <c r="Q7095" t="s">
        <v>234</v>
      </c>
      <c r="R7095" t="s">
        <v>108</v>
      </c>
      <c r="S7095" t="s">
        <v>291</v>
      </c>
      <c r="T7095" t="s">
        <v>55</v>
      </c>
      <c r="U7095" t="s">
        <v>225</v>
      </c>
      <c r="V7095" t="s">
        <v>47</v>
      </c>
      <c r="W7095" t="s">
        <v>111</v>
      </c>
      <c r="X7095" t="s">
        <v>85</v>
      </c>
      <c r="Y7095" t="s">
        <v>131</v>
      </c>
      <c r="Z7095" t="s">
        <v>53</v>
      </c>
      <c r="AA7095" t="s">
        <v>46</v>
      </c>
      <c r="AB7095" t="s">
        <v>63</v>
      </c>
      <c r="AC7095" t="s">
        <v>58</v>
      </c>
      <c r="AD7095" t="s">
        <v>144</v>
      </c>
      <c r="AE7095" t="s">
        <v>198</v>
      </c>
      <c r="AF7095" t="s">
        <v>330</v>
      </c>
      <c r="AG7095" t="s">
        <v>129</v>
      </c>
      <c r="AH7095" t="s">
        <v>47</v>
      </c>
      <c r="AI7095" t="s">
        <v>46</v>
      </c>
      <c r="AJ7095" t="s">
        <v>374</v>
      </c>
      <c r="AK7095" t="s">
        <v>88</v>
      </c>
      <c r="AL7095" t="s">
        <v>47</v>
      </c>
      <c r="AM7095" t="s">
        <v>103</v>
      </c>
      <c r="AN7095" t="s">
        <v>28919</v>
      </c>
      <c r="AO7095" t="s">
        <v>29473</v>
      </c>
    </row>
    <row r="7096" spans="1:41" hidden="1" x14ac:dyDescent="0.25">
      <c r="A7096" t="s">
        <v>29474</v>
      </c>
      <c r="B7096" t="s">
        <v>29475</v>
      </c>
      <c r="C7096" s="1" t="str">
        <f t="shared" si="448"/>
        <v>21:1079</v>
      </c>
      <c r="D7096" s="1" t="str">
        <f t="shared" si="449"/>
        <v>21:0155</v>
      </c>
      <c r="E7096" t="s">
        <v>29476</v>
      </c>
      <c r="F7096" t="s">
        <v>29477</v>
      </c>
      <c r="H7096">
        <v>49.427522699999997</v>
      </c>
      <c r="I7096">
        <v>-120.25686399999999</v>
      </c>
      <c r="J7096" s="1" t="str">
        <f t="shared" si="446"/>
        <v>NGR bulk stream sediment</v>
      </c>
      <c r="K7096" s="1" t="str">
        <f t="shared" si="447"/>
        <v>&lt;177 micron (NGR)</v>
      </c>
      <c r="L7096">
        <v>10</v>
      </c>
      <c r="M7096" t="s">
        <v>136</v>
      </c>
      <c r="N7096">
        <v>169</v>
      </c>
      <c r="O7096" t="s">
        <v>60</v>
      </c>
      <c r="P7096" t="s">
        <v>103</v>
      </c>
      <c r="Q7096" t="s">
        <v>481</v>
      </c>
      <c r="R7096" t="s">
        <v>206</v>
      </c>
      <c r="S7096" t="s">
        <v>183</v>
      </c>
      <c r="T7096" t="s">
        <v>58</v>
      </c>
      <c r="U7096" t="s">
        <v>243</v>
      </c>
      <c r="V7096" t="s">
        <v>62</v>
      </c>
      <c r="W7096" t="s">
        <v>86</v>
      </c>
      <c r="X7096" t="s">
        <v>330</v>
      </c>
      <c r="Y7096" t="s">
        <v>104</v>
      </c>
      <c r="Z7096" t="s">
        <v>199</v>
      </c>
      <c r="AA7096" t="s">
        <v>46</v>
      </c>
      <c r="AB7096" t="s">
        <v>63</v>
      </c>
      <c r="AC7096" t="s">
        <v>58</v>
      </c>
      <c r="AD7096" t="s">
        <v>258</v>
      </c>
      <c r="AE7096" t="s">
        <v>57</v>
      </c>
      <c r="AF7096" t="s">
        <v>29478</v>
      </c>
      <c r="AG7096" t="s">
        <v>128</v>
      </c>
      <c r="AH7096" t="s">
        <v>62</v>
      </c>
      <c r="AI7096" t="s">
        <v>62</v>
      </c>
      <c r="AJ7096" t="s">
        <v>29453</v>
      </c>
      <c r="AK7096" t="s">
        <v>206</v>
      </c>
      <c r="AL7096" t="s">
        <v>47</v>
      </c>
      <c r="AM7096" t="s">
        <v>122</v>
      </c>
      <c r="AN7096" t="s">
        <v>28919</v>
      </c>
      <c r="AO7096" t="s">
        <v>29479</v>
      </c>
    </row>
    <row r="7097" spans="1:41" hidden="1" x14ac:dyDescent="0.25">
      <c r="A7097" t="s">
        <v>29480</v>
      </c>
      <c r="B7097" t="s">
        <v>29481</v>
      </c>
      <c r="C7097" s="1" t="str">
        <f t="shared" si="448"/>
        <v>21:1079</v>
      </c>
      <c r="D7097" s="1" t="str">
        <f t="shared" si="449"/>
        <v>21:0155</v>
      </c>
      <c r="E7097" t="s">
        <v>29482</v>
      </c>
      <c r="F7097" t="s">
        <v>29483</v>
      </c>
      <c r="H7097">
        <v>49.444473899999998</v>
      </c>
      <c r="I7097">
        <v>-120.28902890000001</v>
      </c>
      <c r="J7097" s="1" t="str">
        <f t="shared" si="446"/>
        <v>NGR bulk stream sediment</v>
      </c>
      <c r="K7097" s="1" t="str">
        <f t="shared" si="447"/>
        <v>&lt;177 micron (NGR)</v>
      </c>
      <c r="L7097">
        <v>10</v>
      </c>
      <c r="M7097" t="s">
        <v>157</v>
      </c>
      <c r="N7097">
        <v>170</v>
      </c>
      <c r="O7097" t="s">
        <v>200</v>
      </c>
      <c r="P7097" t="s">
        <v>47</v>
      </c>
      <c r="Q7097" t="s">
        <v>651</v>
      </c>
      <c r="R7097" t="s">
        <v>85</v>
      </c>
      <c r="S7097" t="s">
        <v>320</v>
      </c>
      <c r="T7097" t="s">
        <v>330</v>
      </c>
      <c r="U7097" t="s">
        <v>80</v>
      </c>
      <c r="V7097" t="s">
        <v>47</v>
      </c>
      <c r="W7097" t="s">
        <v>227</v>
      </c>
      <c r="X7097" t="s">
        <v>267</v>
      </c>
      <c r="Y7097" t="s">
        <v>186</v>
      </c>
      <c r="Z7097" t="s">
        <v>57</v>
      </c>
      <c r="AA7097" t="s">
        <v>46</v>
      </c>
      <c r="AB7097" t="s">
        <v>63</v>
      </c>
      <c r="AC7097" t="s">
        <v>58</v>
      </c>
      <c r="AD7097" t="s">
        <v>934</v>
      </c>
      <c r="AE7097" t="s">
        <v>149</v>
      </c>
      <c r="AF7097" t="s">
        <v>330</v>
      </c>
      <c r="AG7097" t="s">
        <v>274</v>
      </c>
      <c r="AH7097" t="s">
        <v>62</v>
      </c>
      <c r="AI7097" t="s">
        <v>198</v>
      </c>
      <c r="AJ7097" t="s">
        <v>55</v>
      </c>
      <c r="AK7097" t="s">
        <v>351</v>
      </c>
      <c r="AL7097" t="s">
        <v>47</v>
      </c>
      <c r="AM7097" t="s">
        <v>103</v>
      </c>
      <c r="AN7097" t="s">
        <v>28919</v>
      </c>
      <c r="AO7097" t="s">
        <v>29484</v>
      </c>
    </row>
    <row r="7098" spans="1:41" hidden="1" x14ac:dyDescent="0.25">
      <c r="A7098" t="s">
        <v>29485</v>
      </c>
      <c r="B7098" t="s">
        <v>29486</v>
      </c>
      <c r="C7098" s="1" t="str">
        <f t="shared" si="448"/>
        <v>21:1079</v>
      </c>
      <c r="D7098" s="1" t="str">
        <f t="shared" si="449"/>
        <v>21:0155</v>
      </c>
      <c r="E7098" t="s">
        <v>29487</v>
      </c>
      <c r="F7098" t="s">
        <v>29488</v>
      </c>
      <c r="H7098">
        <v>49.463530599999999</v>
      </c>
      <c r="I7098">
        <v>-120.334901</v>
      </c>
      <c r="J7098" s="1" t="str">
        <f t="shared" si="446"/>
        <v>NGR bulk stream sediment</v>
      </c>
      <c r="K7098" s="1" t="str">
        <f t="shared" si="447"/>
        <v>&lt;177 micron (NGR)</v>
      </c>
      <c r="L7098">
        <v>10</v>
      </c>
      <c r="M7098" t="s">
        <v>170</v>
      </c>
      <c r="N7098">
        <v>171</v>
      </c>
      <c r="O7098" t="s">
        <v>61</v>
      </c>
      <c r="P7098" t="s">
        <v>47</v>
      </c>
      <c r="Q7098" t="s">
        <v>119</v>
      </c>
      <c r="R7098" t="s">
        <v>336</v>
      </c>
      <c r="S7098" t="s">
        <v>106</v>
      </c>
      <c r="T7098" t="s">
        <v>73</v>
      </c>
      <c r="U7098" t="s">
        <v>218</v>
      </c>
      <c r="V7098" t="s">
        <v>46</v>
      </c>
      <c r="W7098" t="s">
        <v>257</v>
      </c>
      <c r="X7098" t="s">
        <v>51</v>
      </c>
      <c r="Y7098" t="s">
        <v>99</v>
      </c>
      <c r="Z7098" t="s">
        <v>84</v>
      </c>
      <c r="AA7098" t="s">
        <v>46</v>
      </c>
      <c r="AB7098" t="s">
        <v>78</v>
      </c>
      <c r="AC7098" t="s">
        <v>58</v>
      </c>
      <c r="AD7098" t="s">
        <v>106</v>
      </c>
      <c r="AE7098" t="s">
        <v>57</v>
      </c>
      <c r="AF7098" t="s">
        <v>365</v>
      </c>
      <c r="AG7098" t="s">
        <v>228</v>
      </c>
      <c r="AH7098" t="s">
        <v>62</v>
      </c>
      <c r="AI7098" t="s">
        <v>57</v>
      </c>
      <c r="AJ7098" t="s">
        <v>238</v>
      </c>
      <c r="AK7098" t="s">
        <v>151</v>
      </c>
      <c r="AL7098" t="s">
        <v>47</v>
      </c>
      <c r="AM7098" t="s">
        <v>47</v>
      </c>
      <c r="AN7098" t="s">
        <v>28919</v>
      </c>
      <c r="AO7098" t="s">
        <v>29489</v>
      </c>
    </row>
    <row r="7099" spans="1:41" hidden="1" x14ac:dyDescent="0.25">
      <c r="A7099" t="s">
        <v>29490</v>
      </c>
      <c r="B7099" t="s">
        <v>29491</v>
      </c>
      <c r="C7099" s="1" t="str">
        <f t="shared" si="448"/>
        <v>21:1079</v>
      </c>
      <c r="D7099" s="1" t="str">
        <f t="shared" si="449"/>
        <v>21:0155</v>
      </c>
      <c r="E7099" t="s">
        <v>29492</v>
      </c>
      <c r="F7099" t="s">
        <v>29493</v>
      </c>
      <c r="H7099">
        <v>49.466273200000003</v>
      </c>
      <c r="I7099">
        <v>-120.3761635</v>
      </c>
      <c r="J7099" s="1" t="str">
        <f t="shared" si="446"/>
        <v>NGR bulk stream sediment</v>
      </c>
      <c r="K7099" s="1" t="str">
        <f t="shared" si="447"/>
        <v>&lt;177 micron (NGR)</v>
      </c>
      <c r="L7099">
        <v>10</v>
      </c>
      <c r="M7099" t="s">
        <v>180</v>
      </c>
      <c r="N7099">
        <v>172</v>
      </c>
      <c r="O7099" t="s">
        <v>3546</v>
      </c>
      <c r="P7099" t="s">
        <v>3546</v>
      </c>
      <c r="Q7099" t="s">
        <v>3546</v>
      </c>
      <c r="R7099" t="s">
        <v>3546</v>
      </c>
      <c r="S7099" t="s">
        <v>3546</v>
      </c>
      <c r="T7099" t="s">
        <v>3546</v>
      </c>
      <c r="U7099" t="s">
        <v>3546</v>
      </c>
      <c r="V7099" t="s">
        <v>3546</v>
      </c>
      <c r="W7099" t="s">
        <v>3546</v>
      </c>
      <c r="X7099" t="s">
        <v>3546</v>
      </c>
      <c r="Y7099" t="s">
        <v>3546</v>
      </c>
      <c r="Z7099" t="s">
        <v>3546</v>
      </c>
      <c r="AA7099" t="s">
        <v>3546</v>
      </c>
      <c r="AB7099" t="s">
        <v>3546</v>
      </c>
      <c r="AC7099" t="s">
        <v>3546</v>
      </c>
      <c r="AD7099" t="s">
        <v>3546</v>
      </c>
      <c r="AE7099" t="s">
        <v>3546</v>
      </c>
      <c r="AF7099" t="s">
        <v>3546</v>
      </c>
      <c r="AG7099" t="s">
        <v>3546</v>
      </c>
      <c r="AH7099" t="s">
        <v>3546</v>
      </c>
      <c r="AI7099" t="s">
        <v>3546</v>
      </c>
      <c r="AJ7099" t="s">
        <v>3546</v>
      </c>
      <c r="AK7099" t="s">
        <v>3546</v>
      </c>
      <c r="AL7099" t="s">
        <v>3546</v>
      </c>
      <c r="AM7099" t="s">
        <v>3546</v>
      </c>
      <c r="AN7099" t="s">
        <v>3546</v>
      </c>
      <c r="AO7099" t="s">
        <v>3546</v>
      </c>
    </row>
    <row r="7100" spans="1:41" hidden="1" x14ac:dyDescent="0.25">
      <c r="A7100" t="s">
        <v>29494</v>
      </c>
      <c r="B7100" t="s">
        <v>29495</v>
      </c>
      <c r="C7100" s="1" t="str">
        <f t="shared" si="448"/>
        <v>21:1079</v>
      </c>
      <c r="D7100" s="1" t="str">
        <f t="shared" si="449"/>
        <v>21:0155</v>
      </c>
      <c r="E7100" t="s">
        <v>29496</v>
      </c>
      <c r="F7100" t="s">
        <v>29497</v>
      </c>
      <c r="H7100">
        <v>49.473238500000001</v>
      </c>
      <c r="I7100">
        <v>-120.4462</v>
      </c>
      <c r="J7100" s="1" t="str">
        <f t="shared" si="446"/>
        <v>NGR bulk stream sediment</v>
      </c>
      <c r="K7100" s="1" t="str">
        <f t="shared" si="447"/>
        <v>&lt;177 micron (NGR)</v>
      </c>
      <c r="L7100">
        <v>10</v>
      </c>
      <c r="M7100" t="s">
        <v>195</v>
      </c>
      <c r="N7100">
        <v>173</v>
      </c>
      <c r="O7100" t="s">
        <v>109</v>
      </c>
      <c r="P7100" t="s">
        <v>103</v>
      </c>
      <c r="Q7100" t="s">
        <v>215</v>
      </c>
      <c r="R7100" t="s">
        <v>554</v>
      </c>
      <c r="S7100" t="s">
        <v>108</v>
      </c>
      <c r="T7100" t="s">
        <v>51</v>
      </c>
      <c r="U7100" t="s">
        <v>50</v>
      </c>
      <c r="V7100" t="s">
        <v>46</v>
      </c>
      <c r="W7100" t="s">
        <v>87</v>
      </c>
      <c r="X7100" t="s">
        <v>46</v>
      </c>
      <c r="Y7100" t="s">
        <v>73</v>
      </c>
      <c r="Z7100" t="s">
        <v>56</v>
      </c>
      <c r="AA7100" t="s">
        <v>46</v>
      </c>
      <c r="AB7100" t="s">
        <v>198</v>
      </c>
      <c r="AC7100" t="s">
        <v>58</v>
      </c>
      <c r="AD7100" t="s">
        <v>475</v>
      </c>
      <c r="AE7100" t="s">
        <v>84</v>
      </c>
      <c r="AF7100" t="s">
        <v>51</v>
      </c>
      <c r="AG7100" t="s">
        <v>149</v>
      </c>
      <c r="AH7100" t="s">
        <v>53</v>
      </c>
      <c r="AI7100" t="s">
        <v>62</v>
      </c>
      <c r="AJ7100" t="s">
        <v>61</v>
      </c>
      <c r="AK7100" t="s">
        <v>455</v>
      </c>
      <c r="AL7100" t="s">
        <v>47</v>
      </c>
      <c r="AM7100" t="s">
        <v>47</v>
      </c>
      <c r="AN7100" t="s">
        <v>28919</v>
      </c>
      <c r="AO7100" t="s">
        <v>29498</v>
      </c>
    </row>
    <row r="7101" spans="1:41" hidden="1" x14ac:dyDescent="0.25">
      <c r="A7101" t="s">
        <v>29499</v>
      </c>
      <c r="B7101" t="s">
        <v>29500</v>
      </c>
      <c r="C7101" s="1" t="str">
        <f t="shared" si="448"/>
        <v>21:1079</v>
      </c>
      <c r="D7101" s="1" t="str">
        <f t="shared" si="449"/>
        <v>21:0155</v>
      </c>
      <c r="E7101" t="s">
        <v>29501</v>
      </c>
      <c r="F7101" t="s">
        <v>29502</v>
      </c>
      <c r="H7101">
        <v>49.467553899999999</v>
      </c>
      <c r="I7101">
        <v>-120.4741037</v>
      </c>
      <c r="J7101" s="1" t="str">
        <f t="shared" si="446"/>
        <v>NGR bulk stream sediment</v>
      </c>
      <c r="K7101" s="1" t="str">
        <f t="shared" si="447"/>
        <v>&lt;177 micron (NGR)</v>
      </c>
      <c r="L7101">
        <v>10</v>
      </c>
      <c r="M7101" t="s">
        <v>205</v>
      </c>
      <c r="N7101">
        <v>174</v>
      </c>
      <c r="O7101" t="s">
        <v>374</v>
      </c>
      <c r="P7101" t="s">
        <v>58</v>
      </c>
      <c r="Q7101" t="s">
        <v>119</v>
      </c>
      <c r="R7101" t="s">
        <v>164</v>
      </c>
      <c r="S7101" t="s">
        <v>239</v>
      </c>
      <c r="T7101" t="s">
        <v>267</v>
      </c>
      <c r="U7101" t="s">
        <v>240</v>
      </c>
      <c r="V7101" t="s">
        <v>51</v>
      </c>
      <c r="W7101" t="s">
        <v>228</v>
      </c>
      <c r="X7101" t="s">
        <v>103</v>
      </c>
      <c r="Y7101" t="s">
        <v>59</v>
      </c>
      <c r="Z7101" t="s">
        <v>84</v>
      </c>
      <c r="AA7101" t="s">
        <v>46</v>
      </c>
      <c r="AB7101" t="s">
        <v>78</v>
      </c>
      <c r="AC7101" t="s">
        <v>58</v>
      </c>
      <c r="AD7101" t="s">
        <v>462</v>
      </c>
      <c r="AE7101" t="s">
        <v>235</v>
      </c>
      <c r="AF7101" t="s">
        <v>267</v>
      </c>
      <c r="AG7101" t="s">
        <v>72</v>
      </c>
      <c r="AH7101" t="s">
        <v>62</v>
      </c>
      <c r="AI7101" t="s">
        <v>62</v>
      </c>
      <c r="AJ7101" t="s">
        <v>86</v>
      </c>
      <c r="AK7101" t="s">
        <v>81</v>
      </c>
      <c r="AL7101" t="s">
        <v>47</v>
      </c>
      <c r="AM7101" t="s">
        <v>47</v>
      </c>
      <c r="AN7101" t="s">
        <v>28919</v>
      </c>
      <c r="AO7101" t="s">
        <v>29503</v>
      </c>
    </row>
    <row r="7102" spans="1:41" hidden="1" x14ac:dyDescent="0.25">
      <c r="A7102" t="s">
        <v>29504</v>
      </c>
      <c r="B7102" t="s">
        <v>29505</v>
      </c>
      <c r="C7102" s="1" t="str">
        <f t="shared" si="448"/>
        <v>21:1079</v>
      </c>
      <c r="D7102" s="1" t="str">
        <f t="shared" si="449"/>
        <v>21:0155</v>
      </c>
      <c r="E7102" t="s">
        <v>29506</v>
      </c>
      <c r="F7102" t="s">
        <v>29507</v>
      </c>
      <c r="H7102">
        <v>49.152356699999999</v>
      </c>
      <c r="I7102">
        <v>-120.2625024</v>
      </c>
      <c r="J7102" s="1" t="str">
        <f t="shared" si="446"/>
        <v>NGR bulk stream sediment</v>
      </c>
      <c r="K7102" s="1" t="str">
        <f t="shared" si="447"/>
        <v>&lt;177 micron (NGR)</v>
      </c>
      <c r="L7102">
        <v>10</v>
      </c>
      <c r="M7102" t="s">
        <v>214</v>
      </c>
      <c r="N7102">
        <v>175</v>
      </c>
      <c r="O7102" t="s">
        <v>151</v>
      </c>
      <c r="P7102" t="s">
        <v>52</v>
      </c>
      <c r="Q7102" t="s">
        <v>487</v>
      </c>
      <c r="R7102" t="s">
        <v>73</v>
      </c>
      <c r="S7102" t="s">
        <v>141</v>
      </c>
      <c r="T7102" t="s">
        <v>85</v>
      </c>
      <c r="U7102" t="s">
        <v>306</v>
      </c>
      <c r="V7102" t="s">
        <v>51</v>
      </c>
      <c r="W7102" t="s">
        <v>161</v>
      </c>
      <c r="X7102" t="s">
        <v>51</v>
      </c>
      <c r="Y7102" t="s">
        <v>98</v>
      </c>
      <c r="Z7102" t="s">
        <v>84</v>
      </c>
      <c r="AA7102" t="s">
        <v>122</v>
      </c>
      <c r="AB7102" t="s">
        <v>101</v>
      </c>
      <c r="AC7102" t="s">
        <v>58</v>
      </c>
      <c r="AD7102" t="s">
        <v>532</v>
      </c>
      <c r="AE7102" t="s">
        <v>53</v>
      </c>
      <c r="AF7102" t="s">
        <v>29508</v>
      </c>
      <c r="AG7102" t="s">
        <v>493</v>
      </c>
      <c r="AH7102" t="s">
        <v>62</v>
      </c>
      <c r="AI7102" t="s">
        <v>62</v>
      </c>
      <c r="AJ7102" t="s">
        <v>182</v>
      </c>
      <c r="AK7102" t="s">
        <v>142</v>
      </c>
      <c r="AL7102" t="s">
        <v>47</v>
      </c>
      <c r="AM7102" t="s">
        <v>47</v>
      </c>
      <c r="AN7102" t="s">
        <v>28919</v>
      </c>
      <c r="AO7102" t="s">
        <v>29509</v>
      </c>
    </row>
    <row r="7103" spans="1:41" hidden="1" x14ac:dyDescent="0.25">
      <c r="A7103" t="s">
        <v>29510</v>
      </c>
      <c r="B7103" t="s">
        <v>29511</v>
      </c>
      <c r="C7103" s="1" t="str">
        <f t="shared" si="448"/>
        <v>21:1079</v>
      </c>
      <c r="D7103" s="1" t="str">
        <f t="shared" si="449"/>
        <v>21:0155</v>
      </c>
      <c r="E7103" t="s">
        <v>29512</v>
      </c>
      <c r="F7103" t="s">
        <v>29513</v>
      </c>
      <c r="H7103">
        <v>49.156468099999998</v>
      </c>
      <c r="I7103">
        <v>-120.20877609999999</v>
      </c>
      <c r="J7103" s="1" t="str">
        <f t="shared" si="446"/>
        <v>NGR bulk stream sediment</v>
      </c>
      <c r="K7103" s="1" t="str">
        <f t="shared" si="447"/>
        <v>&lt;177 micron (NGR)</v>
      </c>
      <c r="L7103">
        <v>10</v>
      </c>
      <c r="M7103" t="s">
        <v>223</v>
      </c>
      <c r="N7103">
        <v>176</v>
      </c>
      <c r="O7103" t="s">
        <v>282</v>
      </c>
      <c r="P7103" t="s">
        <v>103</v>
      </c>
      <c r="Q7103" t="s">
        <v>790</v>
      </c>
      <c r="R7103" t="s">
        <v>164</v>
      </c>
      <c r="S7103" t="s">
        <v>83</v>
      </c>
      <c r="T7103" t="s">
        <v>58</v>
      </c>
      <c r="U7103" t="s">
        <v>49</v>
      </c>
      <c r="V7103" t="s">
        <v>51</v>
      </c>
      <c r="W7103" t="s">
        <v>111</v>
      </c>
      <c r="X7103" t="s">
        <v>58</v>
      </c>
      <c r="Y7103" t="s">
        <v>306</v>
      </c>
      <c r="Z7103" t="s">
        <v>62</v>
      </c>
      <c r="AA7103" t="s">
        <v>46</v>
      </c>
      <c r="AB7103" t="s">
        <v>81</v>
      </c>
      <c r="AC7103" t="s">
        <v>58</v>
      </c>
      <c r="AD7103" t="s">
        <v>140</v>
      </c>
      <c r="AE7103" t="s">
        <v>57</v>
      </c>
      <c r="AF7103" t="s">
        <v>108</v>
      </c>
      <c r="AG7103" t="s">
        <v>224</v>
      </c>
      <c r="AH7103" t="s">
        <v>62</v>
      </c>
      <c r="AI7103" t="s">
        <v>62</v>
      </c>
      <c r="AJ7103" t="s">
        <v>55</v>
      </c>
      <c r="AK7103" t="s">
        <v>266</v>
      </c>
      <c r="AL7103" t="s">
        <v>47</v>
      </c>
      <c r="AM7103" t="s">
        <v>103</v>
      </c>
      <c r="AN7103" t="s">
        <v>28919</v>
      </c>
      <c r="AO7103" t="s">
        <v>29514</v>
      </c>
    </row>
    <row r="7104" spans="1:41" hidden="1" x14ac:dyDescent="0.25">
      <c r="A7104" t="s">
        <v>29515</v>
      </c>
      <c r="B7104" t="s">
        <v>29516</v>
      </c>
      <c r="C7104" s="1" t="str">
        <f t="shared" si="448"/>
        <v>21:1079</v>
      </c>
      <c r="D7104" s="1" t="str">
        <f t="shared" si="449"/>
        <v>21:0155</v>
      </c>
      <c r="E7104" t="s">
        <v>29517</v>
      </c>
      <c r="F7104" t="s">
        <v>29518</v>
      </c>
      <c r="H7104">
        <v>49.148077000000001</v>
      </c>
      <c r="I7104">
        <v>-120.1598721</v>
      </c>
      <c r="J7104" s="1" t="str">
        <f t="shared" si="446"/>
        <v>NGR bulk stream sediment</v>
      </c>
      <c r="K7104" s="1" t="str">
        <f t="shared" si="447"/>
        <v>&lt;177 micron (NGR)</v>
      </c>
      <c r="L7104">
        <v>10</v>
      </c>
      <c r="M7104" t="s">
        <v>233</v>
      </c>
      <c r="N7104">
        <v>177</v>
      </c>
      <c r="O7104" t="s">
        <v>3546</v>
      </c>
      <c r="P7104" t="s">
        <v>3546</v>
      </c>
      <c r="Q7104" t="s">
        <v>3546</v>
      </c>
      <c r="R7104" t="s">
        <v>3546</v>
      </c>
      <c r="S7104" t="s">
        <v>3546</v>
      </c>
      <c r="T7104" t="s">
        <v>3546</v>
      </c>
      <c r="U7104" t="s">
        <v>3546</v>
      </c>
      <c r="V7104" t="s">
        <v>3546</v>
      </c>
      <c r="W7104" t="s">
        <v>3546</v>
      </c>
      <c r="X7104" t="s">
        <v>3546</v>
      </c>
      <c r="Y7104" t="s">
        <v>3546</v>
      </c>
      <c r="Z7104" t="s">
        <v>3546</v>
      </c>
      <c r="AA7104" t="s">
        <v>3546</v>
      </c>
      <c r="AB7104" t="s">
        <v>3546</v>
      </c>
      <c r="AC7104" t="s">
        <v>3546</v>
      </c>
      <c r="AD7104" t="s">
        <v>3546</v>
      </c>
      <c r="AE7104" t="s">
        <v>3546</v>
      </c>
      <c r="AF7104" t="s">
        <v>3546</v>
      </c>
      <c r="AG7104" t="s">
        <v>3546</v>
      </c>
      <c r="AH7104" t="s">
        <v>3546</v>
      </c>
      <c r="AI7104" t="s">
        <v>3546</v>
      </c>
      <c r="AJ7104" t="s">
        <v>3546</v>
      </c>
      <c r="AK7104" t="s">
        <v>3546</v>
      </c>
      <c r="AL7104" t="s">
        <v>3546</v>
      </c>
      <c r="AM7104" t="s">
        <v>3546</v>
      </c>
      <c r="AN7104" t="s">
        <v>3546</v>
      </c>
      <c r="AO7104" t="s">
        <v>3546</v>
      </c>
    </row>
    <row r="7105" spans="1:41" hidden="1" x14ac:dyDescent="0.25">
      <c r="A7105" t="s">
        <v>29519</v>
      </c>
      <c r="B7105" t="s">
        <v>29520</v>
      </c>
      <c r="C7105" s="1" t="str">
        <f t="shared" si="448"/>
        <v>21:1079</v>
      </c>
      <c r="D7105" s="1" t="str">
        <f t="shared" si="449"/>
        <v>21:0155</v>
      </c>
      <c r="E7105" t="s">
        <v>29521</v>
      </c>
      <c r="F7105" t="s">
        <v>29522</v>
      </c>
      <c r="H7105">
        <v>49.134171500000001</v>
      </c>
      <c r="I7105">
        <v>-120.1071926</v>
      </c>
      <c r="J7105" s="1" t="str">
        <f t="shared" si="446"/>
        <v>NGR bulk stream sediment</v>
      </c>
      <c r="K7105" s="1" t="str">
        <f t="shared" si="447"/>
        <v>&lt;177 micron (NGR)</v>
      </c>
      <c r="L7105">
        <v>10</v>
      </c>
      <c r="M7105" t="s">
        <v>248</v>
      </c>
      <c r="N7105">
        <v>178</v>
      </c>
      <c r="O7105" t="s">
        <v>76</v>
      </c>
      <c r="P7105" t="s">
        <v>47</v>
      </c>
      <c r="Q7105" t="s">
        <v>553</v>
      </c>
      <c r="R7105" t="s">
        <v>151</v>
      </c>
      <c r="S7105" t="s">
        <v>343</v>
      </c>
      <c r="T7105" t="s">
        <v>98</v>
      </c>
      <c r="U7105" t="s">
        <v>258</v>
      </c>
      <c r="V7105" t="s">
        <v>51</v>
      </c>
      <c r="W7105" t="s">
        <v>678</v>
      </c>
      <c r="X7105" t="s">
        <v>145</v>
      </c>
      <c r="Y7105" t="s">
        <v>225</v>
      </c>
      <c r="Z7105" t="s">
        <v>46</v>
      </c>
      <c r="AA7105" t="s">
        <v>46</v>
      </c>
      <c r="AB7105" t="s">
        <v>101</v>
      </c>
      <c r="AC7105" t="s">
        <v>58</v>
      </c>
      <c r="AD7105" t="s">
        <v>183</v>
      </c>
      <c r="AE7105" t="s">
        <v>174</v>
      </c>
      <c r="AF7105" t="s">
        <v>49</v>
      </c>
      <c r="AG7105" t="s">
        <v>365</v>
      </c>
      <c r="AH7105" t="s">
        <v>62</v>
      </c>
      <c r="AI7105" t="s">
        <v>174</v>
      </c>
      <c r="AJ7105" t="s">
        <v>406</v>
      </c>
      <c r="AK7105" t="s">
        <v>102</v>
      </c>
      <c r="AL7105" t="s">
        <v>47</v>
      </c>
      <c r="AM7105" t="s">
        <v>73</v>
      </c>
      <c r="AN7105" t="s">
        <v>28919</v>
      </c>
      <c r="AO7105" t="s">
        <v>29523</v>
      </c>
    </row>
    <row r="7106" spans="1:41" hidden="1" x14ac:dyDescent="0.25">
      <c r="A7106" t="s">
        <v>29524</v>
      </c>
      <c r="B7106" t="s">
        <v>29525</v>
      </c>
      <c r="C7106" s="1" t="str">
        <f t="shared" si="448"/>
        <v>21:1079</v>
      </c>
      <c r="D7106" s="1" t="str">
        <f t="shared" si="449"/>
        <v>21:0155</v>
      </c>
      <c r="E7106" t="s">
        <v>29526</v>
      </c>
      <c r="F7106" t="s">
        <v>29527</v>
      </c>
      <c r="H7106">
        <v>49.135554999999997</v>
      </c>
      <c r="I7106">
        <v>-120.09065769999999</v>
      </c>
      <c r="J7106" s="1" t="str">
        <f t="shared" ref="J7106:J7169" si="450">HYPERLINK("http://geochem.nrcan.gc.ca/cdogs/content/kwd/kwd020030_e.htm", "NGR bulk stream sediment")</f>
        <v>NGR bulk stream sediment</v>
      </c>
      <c r="K7106" s="1" t="str">
        <f t="shared" ref="K7106:K7169" si="451">HYPERLINK("http://geochem.nrcan.gc.ca/cdogs/content/kwd/kwd080006_e.htm", "&lt;177 micron (NGR)")</f>
        <v>&lt;177 micron (NGR)</v>
      </c>
      <c r="L7106">
        <v>10</v>
      </c>
      <c r="M7106" t="s">
        <v>256</v>
      </c>
      <c r="N7106">
        <v>179</v>
      </c>
      <c r="O7106" t="s">
        <v>88</v>
      </c>
      <c r="P7106" t="s">
        <v>51</v>
      </c>
      <c r="Q7106" t="s">
        <v>548</v>
      </c>
      <c r="R7106" t="s">
        <v>371</v>
      </c>
      <c r="S7106" t="s">
        <v>80</v>
      </c>
      <c r="T7106" t="s">
        <v>330</v>
      </c>
      <c r="U7106" t="s">
        <v>225</v>
      </c>
      <c r="V7106" t="s">
        <v>122</v>
      </c>
      <c r="W7106" t="s">
        <v>493</v>
      </c>
      <c r="X7106" t="s">
        <v>330</v>
      </c>
      <c r="Y7106" t="s">
        <v>66</v>
      </c>
      <c r="Z7106" t="s">
        <v>62</v>
      </c>
      <c r="AA7106" t="s">
        <v>46</v>
      </c>
      <c r="AB7106" t="s">
        <v>257</v>
      </c>
      <c r="AC7106" t="s">
        <v>58</v>
      </c>
      <c r="AD7106" t="s">
        <v>358</v>
      </c>
      <c r="AE7106" t="s">
        <v>198</v>
      </c>
      <c r="AF7106" t="s">
        <v>55</v>
      </c>
      <c r="AG7106" t="s">
        <v>455</v>
      </c>
      <c r="AH7106" t="s">
        <v>62</v>
      </c>
      <c r="AI7106" t="s">
        <v>62</v>
      </c>
      <c r="AJ7106" t="s">
        <v>270</v>
      </c>
      <c r="AK7106" t="s">
        <v>164</v>
      </c>
      <c r="AL7106" t="s">
        <v>47</v>
      </c>
      <c r="AM7106" t="s">
        <v>122</v>
      </c>
      <c r="AN7106" t="s">
        <v>28919</v>
      </c>
      <c r="AO7106" t="s">
        <v>29528</v>
      </c>
    </row>
    <row r="7107" spans="1:41" hidden="1" x14ac:dyDescent="0.25">
      <c r="A7107" t="s">
        <v>29529</v>
      </c>
      <c r="B7107" t="s">
        <v>29530</v>
      </c>
      <c r="C7107" s="1" t="str">
        <f t="shared" si="448"/>
        <v>21:1079</v>
      </c>
      <c r="D7107" s="1" t="str">
        <f t="shared" si="449"/>
        <v>21:0155</v>
      </c>
      <c r="E7107" t="s">
        <v>29531</v>
      </c>
      <c r="F7107" t="s">
        <v>29532</v>
      </c>
      <c r="H7107">
        <v>49.143937100000002</v>
      </c>
      <c r="I7107">
        <v>-120.0311956</v>
      </c>
      <c r="J7107" s="1" t="str">
        <f t="shared" si="450"/>
        <v>NGR bulk stream sediment</v>
      </c>
      <c r="K7107" s="1" t="str">
        <f t="shared" si="451"/>
        <v>&lt;177 micron (NGR)</v>
      </c>
      <c r="L7107">
        <v>10</v>
      </c>
      <c r="M7107" t="s">
        <v>265</v>
      </c>
      <c r="N7107">
        <v>180</v>
      </c>
      <c r="O7107" t="s">
        <v>85</v>
      </c>
      <c r="P7107" t="s">
        <v>58</v>
      </c>
      <c r="Q7107" t="s">
        <v>481</v>
      </c>
      <c r="R7107" t="s">
        <v>109</v>
      </c>
      <c r="S7107" t="s">
        <v>75</v>
      </c>
      <c r="T7107" t="s">
        <v>55</v>
      </c>
      <c r="U7107" t="s">
        <v>106</v>
      </c>
      <c r="V7107" t="s">
        <v>46</v>
      </c>
      <c r="W7107" t="s">
        <v>52</v>
      </c>
      <c r="X7107" t="s">
        <v>175</v>
      </c>
      <c r="Y7107" t="s">
        <v>217</v>
      </c>
      <c r="Z7107" t="s">
        <v>57</v>
      </c>
      <c r="AA7107" t="s">
        <v>46</v>
      </c>
      <c r="AB7107" t="s">
        <v>173</v>
      </c>
      <c r="AC7107" t="s">
        <v>58</v>
      </c>
      <c r="AD7107" t="s">
        <v>124</v>
      </c>
      <c r="AE7107" t="s">
        <v>57</v>
      </c>
      <c r="AF7107" t="s">
        <v>85</v>
      </c>
      <c r="AG7107" t="s">
        <v>72</v>
      </c>
      <c r="AH7107" t="s">
        <v>62</v>
      </c>
      <c r="AI7107" t="s">
        <v>62</v>
      </c>
      <c r="AJ7107" t="s">
        <v>73</v>
      </c>
      <c r="AK7107" t="s">
        <v>164</v>
      </c>
      <c r="AL7107" t="s">
        <v>47</v>
      </c>
      <c r="AM7107" t="s">
        <v>103</v>
      </c>
      <c r="AN7107" t="s">
        <v>28919</v>
      </c>
      <c r="AO7107" t="s">
        <v>29533</v>
      </c>
    </row>
    <row r="7108" spans="1:41" hidden="1" x14ac:dyDescent="0.25">
      <c r="A7108" t="s">
        <v>29534</v>
      </c>
      <c r="B7108" t="s">
        <v>29535</v>
      </c>
      <c r="C7108" s="1" t="str">
        <f t="shared" si="448"/>
        <v>21:1079</v>
      </c>
      <c r="D7108" s="1" t="str">
        <f t="shared" si="449"/>
        <v>21:0155</v>
      </c>
      <c r="E7108" t="s">
        <v>29536</v>
      </c>
      <c r="F7108" t="s">
        <v>29537</v>
      </c>
      <c r="H7108">
        <v>49.152567300000001</v>
      </c>
      <c r="I7108">
        <v>-120.0169629</v>
      </c>
      <c r="J7108" s="1" t="str">
        <f t="shared" si="450"/>
        <v>NGR bulk stream sediment</v>
      </c>
      <c r="K7108" s="1" t="str">
        <f t="shared" si="451"/>
        <v>&lt;177 micron (NGR)</v>
      </c>
      <c r="L7108">
        <v>11</v>
      </c>
      <c r="M7108" t="s">
        <v>45</v>
      </c>
      <c r="N7108">
        <v>181</v>
      </c>
      <c r="O7108" t="s">
        <v>76</v>
      </c>
      <c r="P7108" t="s">
        <v>330</v>
      </c>
      <c r="Q7108" t="s">
        <v>578</v>
      </c>
      <c r="R7108" t="s">
        <v>85</v>
      </c>
      <c r="S7108" t="s">
        <v>241</v>
      </c>
      <c r="T7108" t="s">
        <v>175</v>
      </c>
      <c r="U7108" t="s">
        <v>372</v>
      </c>
      <c r="V7108" t="s">
        <v>103</v>
      </c>
      <c r="W7108" t="s">
        <v>270</v>
      </c>
      <c r="X7108" t="s">
        <v>73</v>
      </c>
      <c r="Y7108" t="s">
        <v>165</v>
      </c>
      <c r="Z7108" t="s">
        <v>53</v>
      </c>
      <c r="AA7108" t="s">
        <v>46</v>
      </c>
      <c r="AB7108" t="s">
        <v>81</v>
      </c>
      <c r="AC7108" t="s">
        <v>58</v>
      </c>
      <c r="AD7108" t="s">
        <v>418</v>
      </c>
      <c r="AE7108" t="s">
        <v>54</v>
      </c>
      <c r="AF7108" t="s">
        <v>209</v>
      </c>
      <c r="AG7108" t="s">
        <v>182</v>
      </c>
      <c r="AH7108" t="s">
        <v>110</v>
      </c>
      <c r="AI7108" t="s">
        <v>87</v>
      </c>
      <c r="AJ7108" t="s">
        <v>86</v>
      </c>
      <c r="AK7108" t="s">
        <v>173</v>
      </c>
      <c r="AL7108" t="s">
        <v>47</v>
      </c>
      <c r="AM7108" t="s">
        <v>122</v>
      </c>
      <c r="AN7108" t="s">
        <v>28919</v>
      </c>
      <c r="AO7108" t="s">
        <v>29538</v>
      </c>
    </row>
    <row r="7109" spans="1:41" hidden="1" x14ac:dyDescent="0.25">
      <c r="A7109" t="s">
        <v>29539</v>
      </c>
      <c r="B7109" t="s">
        <v>29540</v>
      </c>
      <c r="C7109" s="1" t="str">
        <f t="shared" si="448"/>
        <v>21:1079</v>
      </c>
      <c r="D7109" s="1" t="str">
        <f t="shared" si="449"/>
        <v>21:0155</v>
      </c>
      <c r="E7109" t="s">
        <v>29541</v>
      </c>
      <c r="F7109" t="s">
        <v>29542</v>
      </c>
      <c r="H7109">
        <v>49.160432800000002</v>
      </c>
      <c r="I7109">
        <v>-120.07822419999999</v>
      </c>
      <c r="J7109" s="1" t="str">
        <f t="shared" si="450"/>
        <v>NGR bulk stream sediment</v>
      </c>
      <c r="K7109" s="1" t="str">
        <f t="shared" si="451"/>
        <v>&lt;177 micron (NGR)</v>
      </c>
      <c r="L7109">
        <v>11</v>
      </c>
      <c r="M7109" t="s">
        <v>71</v>
      </c>
      <c r="N7109">
        <v>182</v>
      </c>
      <c r="O7109" t="s">
        <v>55</v>
      </c>
      <c r="P7109" t="s">
        <v>122</v>
      </c>
      <c r="Q7109" t="s">
        <v>481</v>
      </c>
      <c r="R7109" t="s">
        <v>72</v>
      </c>
      <c r="S7109" t="s">
        <v>243</v>
      </c>
      <c r="T7109" t="s">
        <v>58</v>
      </c>
      <c r="U7109" t="s">
        <v>475</v>
      </c>
      <c r="V7109" t="s">
        <v>47</v>
      </c>
      <c r="W7109" t="s">
        <v>72</v>
      </c>
      <c r="X7109" t="s">
        <v>137</v>
      </c>
      <c r="Y7109" t="s">
        <v>50</v>
      </c>
      <c r="Z7109" t="s">
        <v>62</v>
      </c>
      <c r="AA7109" t="s">
        <v>46</v>
      </c>
      <c r="AB7109" t="s">
        <v>161</v>
      </c>
      <c r="AC7109" t="s">
        <v>58</v>
      </c>
      <c r="AD7109" t="s">
        <v>342</v>
      </c>
      <c r="AE7109" t="s">
        <v>60</v>
      </c>
      <c r="AF7109" t="s">
        <v>85</v>
      </c>
      <c r="AG7109" t="s">
        <v>455</v>
      </c>
      <c r="AH7109" t="s">
        <v>62</v>
      </c>
      <c r="AI7109" t="s">
        <v>62</v>
      </c>
      <c r="AJ7109" t="s">
        <v>282</v>
      </c>
      <c r="AK7109" t="s">
        <v>206</v>
      </c>
      <c r="AL7109" t="s">
        <v>47</v>
      </c>
      <c r="AM7109" t="s">
        <v>122</v>
      </c>
      <c r="AN7109" t="s">
        <v>28919</v>
      </c>
      <c r="AO7109" t="s">
        <v>29543</v>
      </c>
    </row>
    <row r="7110" spans="1:41" hidden="1" x14ac:dyDescent="0.25">
      <c r="A7110" t="s">
        <v>29544</v>
      </c>
      <c r="B7110" t="s">
        <v>29545</v>
      </c>
      <c r="C7110" s="1" t="str">
        <f t="shared" si="448"/>
        <v>21:1079</v>
      </c>
      <c r="D7110" s="1" t="str">
        <f t="shared" si="449"/>
        <v>21:0155</v>
      </c>
      <c r="E7110" t="s">
        <v>29546</v>
      </c>
      <c r="F7110" t="s">
        <v>29547</v>
      </c>
      <c r="H7110">
        <v>49.178477299999997</v>
      </c>
      <c r="I7110">
        <v>-120.00991550000001</v>
      </c>
      <c r="J7110" s="1" t="str">
        <f t="shared" si="450"/>
        <v>NGR bulk stream sediment</v>
      </c>
      <c r="K7110" s="1" t="str">
        <f t="shared" si="451"/>
        <v>&lt;177 micron (NGR)</v>
      </c>
      <c r="L7110">
        <v>11</v>
      </c>
      <c r="M7110" t="s">
        <v>95</v>
      </c>
      <c r="N7110">
        <v>183</v>
      </c>
      <c r="O7110" t="s">
        <v>82</v>
      </c>
      <c r="P7110" t="s">
        <v>103</v>
      </c>
      <c r="Q7110" t="s">
        <v>74</v>
      </c>
      <c r="R7110" t="s">
        <v>82</v>
      </c>
      <c r="S7110" t="s">
        <v>239</v>
      </c>
      <c r="T7110" t="s">
        <v>85</v>
      </c>
      <c r="U7110" t="s">
        <v>482</v>
      </c>
      <c r="V7110" t="s">
        <v>46</v>
      </c>
      <c r="W7110" t="s">
        <v>412</v>
      </c>
      <c r="X7110" t="s">
        <v>330</v>
      </c>
      <c r="Y7110" t="s">
        <v>82</v>
      </c>
      <c r="Z7110" t="s">
        <v>84</v>
      </c>
      <c r="AA7110" t="s">
        <v>46</v>
      </c>
      <c r="AB7110" t="s">
        <v>63</v>
      </c>
      <c r="AC7110" t="s">
        <v>58</v>
      </c>
      <c r="AD7110" t="s">
        <v>358</v>
      </c>
      <c r="AE7110" t="s">
        <v>174</v>
      </c>
      <c r="AF7110" t="s">
        <v>76</v>
      </c>
      <c r="AG7110" t="s">
        <v>151</v>
      </c>
      <c r="AH7110" t="s">
        <v>62</v>
      </c>
      <c r="AI7110" t="s">
        <v>57</v>
      </c>
      <c r="AJ7110" t="s">
        <v>188</v>
      </c>
      <c r="AK7110" t="s">
        <v>122</v>
      </c>
      <c r="AL7110" t="s">
        <v>51</v>
      </c>
      <c r="AM7110" t="s">
        <v>122</v>
      </c>
      <c r="AN7110" t="s">
        <v>28919</v>
      </c>
      <c r="AO7110" t="s">
        <v>29548</v>
      </c>
    </row>
    <row r="7111" spans="1:41" hidden="1" x14ac:dyDescent="0.25">
      <c r="A7111" t="s">
        <v>29549</v>
      </c>
      <c r="B7111" t="s">
        <v>29550</v>
      </c>
      <c r="C7111" s="1" t="str">
        <f t="shared" si="448"/>
        <v>21:1079</v>
      </c>
      <c r="D7111" s="1" t="str">
        <f t="shared" si="449"/>
        <v>21:0155</v>
      </c>
      <c r="E7111" t="s">
        <v>29551</v>
      </c>
      <c r="F7111" t="s">
        <v>29552</v>
      </c>
      <c r="H7111">
        <v>49.198771700000002</v>
      </c>
      <c r="I7111">
        <v>-120.0292857</v>
      </c>
      <c r="J7111" s="1" t="str">
        <f t="shared" si="450"/>
        <v>NGR bulk stream sediment</v>
      </c>
      <c r="K7111" s="1" t="str">
        <f t="shared" si="451"/>
        <v>&lt;177 micron (NGR)</v>
      </c>
      <c r="L7111">
        <v>11</v>
      </c>
      <c r="M7111" t="s">
        <v>117</v>
      </c>
      <c r="N7111">
        <v>184</v>
      </c>
      <c r="O7111" t="s">
        <v>118</v>
      </c>
      <c r="P7111" t="s">
        <v>47</v>
      </c>
      <c r="Q7111" t="s">
        <v>548</v>
      </c>
      <c r="R7111" t="s">
        <v>51</v>
      </c>
      <c r="S7111" t="s">
        <v>258</v>
      </c>
      <c r="T7111" t="s">
        <v>108</v>
      </c>
      <c r="U7111" t="s">
        <v>226</v>
      </c>
      <c r="V7111" t="s">
        <v>122</v>
      </c>
      <c r="W7111" t="s">
        <v>493</v>
      </c>
      <c r="X7111" t="s">
        <v>52</v>
      </c>
      <c r="Y7111" t="s">
        <v>90</v>
      </c>
      <c r="Z7111" t="s">
        <v>62</v>
      </c>
      <c r="AA7111" t="s">
        <v>46</v>
      </c>
      <c r="AB7111" t="s">
        <v>81</v>
      </c>
      <c r="AC7111" t="s">
        <v>58</v>
      </c>
      <c r="AD7111" t="s">
        <v>121</v>
      </c>
      <c r="AE7111" t="s">
        <v>174</v>
      </c>
      <c r="AF7111" t="s">
        <v>127</v>
      </c>
      <c r="AG7111" t="s">
        <v>123</v>
      </c>
      <c r="AH7111" t="s">
        <v>62</v>
      </c>
      <c r="AI7111" t="s">
        <v>62</v>
      </c>
      <c r="AJ7111" t="s">
        <v>292</v>
      </c>
      <c r="AK7111" t="s">
        <v>206</v>
      </c>
      <c r="AL7111" t="s">
        <v>47</v>
      </c>
      <c r="AM7111" t="s">
        <v>122</v>
      </c>
      <c r="AN7111" t="s">
        <v>28919</v>
      </c>
      <c r="AO7111" t="s">
        <v>29553</v>
      </c>
    </row>
    <row r="7112" spans="1:41" hidden="1" x14ac:dyDescent="0.25">
      <c r="A7112" t="s">
        <v>29554</v>
      </c>
      <c r="B7112" t="s">
        <v>29555</v>
      </c>
      <c r="C7112" s="1" t="str">
        <f t="shared" si="448"/>
        <v>21:1079</v>
      </c>
      <c r="D7112" s="1" t="str">
        <f t="shared" si="449"/>
        <v>21:0155</v>
      </c>
      <c r="E7112" t="s">
        <v>29556</v>
      </c>
      <c r="F7112" t="s">
        <v>29557</v>
      </c>
      <c r="H7112">
        <v>49.204126500000001</v>
      </c>
      <c r="I7112">
        <v>-120.0275917</v>
      </c>
      <c r="J7112" s="1" t="str">
        <f t="shared" si="450"/>
        <v>NGR bulk stream sediment</v>
      </c>
      <c r="K7112" s="1" t="str">
        <f t="shared" si="451"/>
        <v>&lt;177 micron (NGR)</v>
      </c>
      <c r="L7112">
        <v>11</v>
      </c>
      <c r="M7112" t="s">
        <v>136</v>
      </c>
      <c r="N7112">
        <v>185</v>
      </c>
      <c r="O7112" t="s">
        <v>164</v>
      </c>
      <c r="P7112" t="s">
        <v>47</v>
      </c>
      <c r="Q7112" t="s">
        <v>548</v>
      </c>
      <c r="R7112" t="s">
        <v>130</v>
      </c>
      <c r="S7112" t="s">
        <v>77</v>
      </c>
      <c r="T7112" t="s">
        <v>108</v>
      </c>
      <c r="U7112" t="s">
        <v>146</v>
      </c>
      <c r="V7112" t="s">
        <v>47</v>
      </c>
      <c r="W7112" t="s">
        <v>103</v>
      </c>
      <c r="X7112" t="s">
        <v>137</v>
      </c>
      <c r="Y7112" t="s">
        <v>306</v>
      </c>
      <c r="Z7112" t="s">
        <v>56</v>
      </c>
      <c r="AA7112" t="s">
        <v>46</v>
      </c>
      <c r="AB7112" t="s">
        <v>161</v>
      </c>
      <c r="AC7112" t="s">
        <v>58</v>
      </c>
      <c r="AD7112" t="s">
        <v>107</v>
      </c>
      <c r="AE7112" t="s">
        <v>53</v>
      </c>
      <c r="AF7112" t="s">
        <v>108</v>
      </c>
      <c r="AG7112" t="s">
        <v>227</v>
      </c>
      <c r="AH7112" t="s">
        <v>62</v>
      </c>
      <c r="AI7112" t="s">
        <v>62</v>
      </c>
      <c r="AJ7112" t="s">
        <v>182</v>
      </c>
      <c r="AK7112" t="s">
        <v>102</v>
      </c>
      <c r="AL7112" t="s">
        <v>47</v>
      </c>
      <c r="AM7112" t="s">
        <v>122</v>
      </c>
      <c r="AN7112" t="s">
        <v>28919</v>
      </c>
      <c r="AO7112" t="s">
        <v>29558</v>
      </c>
    </row>
    <row r="7113" spans="1:41" hidden="1" x14ac:dyDescent="0.25">
      <c r="A7113" t="s">
        <v>29559</v>
      </c>
      <c r="B7113" t="s">
        <v>29560</v>
      </c>
      <c r="C7113" s="1" t="str">
        <f t="shared" si="448"/>
        <v>21:1079</v>
      </c>
      <c r="D7113" s="1" t="str">
        <f t="shared" si="449"/>
        <v>21:0155</v>
      </c>
      <c r="E7113" t="s">
        <v>29561</v>
      </c>
      <c r="F7113" t="s">
        <v>29562</v>
      </c>
      <c r="H7113">
        <v>49.205675800000002</v>
      </c>
      <c r="I7113">
        <v>-120.017887</v>
      </c>
      <c r="J7113" s="1" t="str">
        <f t="shared" si="450"/>
        <v>NGR bulk stream sediment</v>
      </c>
      <c r="K7113" s="1" t="str">
        <f t="shared" si="451"/>
        <v>&lt;177 micron (NGR)</v>
      </c>
      <c r="L7113">
        <v>11</v>
      </c>
      <c r="M7113" t="s">
        <v>280</v>
      </c>
      <c r="N7113">
        <v>186</v>
      </c>
      <c r="O7113" t="s">
        <v>55</v>
      </c>
      <c r="P7113" t="s">
        <v>47</v>
      </c>
      <c r="Q7113" t="s">
        <v>684</v>
      </c>
      <c r="R7113" t="s">
        <v>439</v>
      </c>
      <c r="S7113" t="s">
        <v>272</v>
      </c>
      <c r="T7113" t="s">
        <v>85</v>
      </c>
      <c r="U7113" t="s">
        <v>75</v>
      </c>
      <c r="V7113" t="s">
        <v>47</v>
      </c>
      <c r="W7113" t="s">
        <v>151</v>
      </c>
      <c r="X7113" t="s">
        <v>330</v>
      </c>
      <c r="Y7113" t="s">
        <v>175</v>
      </c>
      <c r="Z7113" t="s">
        <v>62</v>
      </c>
      <c r="AA7113" t="s">
        <v>46</v>
      </c>
      <c r="AB7113" t="s">
        <v>81</v>
      </c>
      <c r="AC7113" t="s">
        <v>58</v>
      </c>
      <c r="AD7113" t="s">
        <v>175</v>
      </c>
      <c r="AE7113" t="s">
        <v>87</v>
      </c>
      <c r="AF7113" t="s">
        <v>108</v>
      </c>
      <c r="AG7113" t="s">
        <v>493</v>
      </c>
      <c r="AH7113" t="s">
        <v>62</v>
      </c>
      <c r="AI7113" t="s">
        <v>53</v>
      </c>
      <c r="AJ7113" t="s">
        <v>227</v>
      </c>
      <c r="AK7113" t="s">
        <v>64</v>
      </c>
      <c r="AL7113" t="s">
        <v>47</v>
      </c>
      <c r="AM7113" t="s">
        <v>122</v>
      </c>
      <c r="AN7113" t="s">
        <v>28919</v>
      </c>
      <c r="AO7113" t="s">
        <v>29563</v>
      </c>
    </row>
    <row r="7114" spans="1:41" hidden="1" x14ac:dyDescent="0.25">
      <c r="A7114" t="s">
        <v>29564</v>
      </c>
      <c r="B7114" t="s">
        <v>29565</v>
      </c>
      <c r="C7114" s="1" t="str">
        <f t="shared" si="448"/>
        <v>21:1079</v>
      </c>
      <c r="D7114" s="1" t="str">
        <f t="shared" si="449"/>
        <v>21:0155</v>
      </c>
      <c r="E7114" t="s">
        <v>29561</v>
      </c>
      <c r="F7114" t="s">
        <v>29566</v>
      </c>
      <c r="H7114">
        <v>49.205675800000002</v>
      </c>
      <c r="I7114">
        <v>-120.017887</v>
      </c>
      <c r="J7114" s="1" t="str">
        <f t="shared" si="450"/>
        <v>NGR bulk stream sediment</v>
      </c>
      <c r="K7114" s="1" t="str">
        <f t="shared" si="451"/>
        <v>&lt;177 micron (NGR)</v>
      </c>
      <c r="L7114">
        <v>11</v>
      </c>
      <c r="M7114" t="s">
        <v>288</v>
      </c>
      <c r="N7114">
        <v>187</v>
      </c>
      <c r="O7114" t="s">
        <v>108</v>
      </c>
      <c r="P7114" t="s">
        <v>103</v>
      </c>
      <c r="Q7114" t="s">
        <v>817</v>
      </c>
      <c r="R7114" t="s">
        <v>55</v>
      </c>
      <c r="S7114" t="s">
        <v>186</v>
      </c>
      <c r="T7114" t="s">
        <v>85</v>
      </c>
      <c r="U7114" t="s">
        <v>80</v>
      </c>
      <c r="V7114" t="s">
        <v>122</v>
      </c>
      <c r="W7114" t="s">
        <v>142</v>
      </c>
      <c r="X7114" t="s">
        <v>137</v>
      </c>
      <c r="Y7114" t="s">
        <v>66</v>
      </c>
      <c r="Z7114" t="s">
        <v>62</v>
      </c>
      <c r="AA7114" t="s">
        <v>46</v>
      </c>
      <c r="AB7114" t="s">
        <v>101</v>
      </c>
      <c r="AC7114" t="s">
        <v>58</v>
      </c>
      <c r="AD7114" t="s">
        <v>183</v>
      </c>
      <c r="AE7114" t="s">
        <v>174</v>
      </c>
      <c r="AF7114" t="s">
        <v>108</v>
      </c>
      <c r="AG7114" t="s">
        <v>103</v>
      </c>
      <c r="AH7114" t="s">
        <v>62</v>
      </c>
      <c r="AI7114" t="s">
        <v>62</v>
      </c>
      <c r="AJ7114" t="s">
        <v>51</v>
      </c>
      <c r="AK7114" t="s">
        <v>63</v>
      </c>
      <c r="AL7114" t="s">
        <v>47</v>
      </c>
      <c r="AM7114" t="s">
        <v>122</v>
      </c>
      <c r="AN7114" t="s">
        <v>28919</v>
      </c>
      <c r="AO7114" t="s">
        <v>29567</v>
      </c>
    </row>
    <row r="7115" spans="1:41" hidden="1" x14ac:dyDescent="0.25">
      <c r="A7115" t="s">
        <v>29568</v>
      </c>
      <c r="B7115" t="s">
        <v>29569</v>
      </c>
      <c r="C7115" s="1" t="str">
        <f t="shared" si="448"/>
        <v>21:1079</v>
      </c>
      <c r="D7115" s="1" t="str">
        <f t="shared" si="449"/>
        <v>21:0155</v>
      </c>
      <c r="E7115" t="s">
        <v>29570</v>
      </c>
      <c r="F7115" t="s">
        <v>29571</v>
      </c>
      <c r="H7115">
        <v>49.8776023</v>
      </c>
      <c r="I7115">
        <v>-120.6365059</v>
      </c>
      <c r="J7115" s="1" t="str">
        <f t="shared" si="450"/>
        <v>NGR bulk stream sediment</v>
      </c>
      <c r="K7115" s="1" t="str">
        <f t="shared" si="451"/>
        <v>&lt;177 micron (NGR)</v>
      </c>
      <c r="L7115">
        <v>11</v>
      </c>
      <c r="M7115" t="s">
        <v>157</v>
      </c>
      <c r="N7115">
        <v>188</v>
      </c>
      <c r="O7115" t="s">
        <v>3546</v>
      </c>
      <c r="P7115" t="s">
        <v>3546</v>
      </c>
      <c r="Q7115" t="s">
        <v>3546</v>
      </c>
      <c r="R7115" t="s">
        <v>3546</v>
      </c>
      <c r="S7115" t="s">
        <v>3546</v>
      </c>
      <c r="T7115" t="s">
        <v>3546</v>
      </c>
      <c r="U7115" t="s">
        <v>3546</v>
      </c>
      <c r="V7115" t="s">
        <v>3546</v>
      </c>
      <c r="W7115" t="s">
        <v>3546</v>
      </c>
      <c r="X7115" t="s">
        <v>3546</v>
      </c>
      <c r="Y7115" t="s">
        <v>3546</v>
      </c>
      <c r="Z7115" t="s">
        <v>3546</v>
      </c>
      <c r="AA7115" t="s">
        <v>3546</v>
      </c>
      <c r="AB7115" t="s">
        <v>3546</v>
      </c>
      <c r="AC7115" t="s">
        <v>3546</v>
      </c>
      <c r="AD7115" t="s">
        <v>3546</v>
      </c>
      <c r="AE7115" t="s">
        <v>3546</v>
      </c>
      <c r="AF7115" t="s">
        <v>3546</v>
      </c>
      <c r="AG7115" t="s">
        <v>3546</v>
      </c>
      <c r="AH7115" t="s">
        <v>3546</v>
      </c>
      <c r="AI7115" t="s">
        <v>3546</v>
      </c>
      <c r="AJ7115" t="s">
        <v>3546</v>
      </c>
      <c r="AK7115" t="s">
        <v>3546</v>
      </c>
      <c r="AL7115" t="s">
        <v>3546</v>
      </c>
      <c r="AM7115" t="s">
        <v>3546</v>
      </c>
      <c r="AN7115" t="s">
        <v>3546</v>
      </c>
      <c r="AO7115" t="s">
        <v>3546</v>
      </c>
    </row>
    <row r="7116" spans="1:41" hidden="1" x14ac:dyDescent="0.25">
      <c r="A7116" t="s">
        <v>29572</v>
      </c>
      <c r="B7116" t="s">
        <v>29573</v>
      </c>
      <c r="C7116" s="1" t="str">
        <f t="shared" si="448"/>
        <v>21:1079</v>
      </c>
      <c r="D7116" s="1" t="str">
        <f t="shared" si="449"/>
        <v>21:0155</v>
      </c>
      <c r="E7116" t="s">
        <v>29574</v>
      </c>
      <c r="F7116" t="s">
        <v>29575</v>
      </c>
      <c r="H7116">
        <v>49.797353100000002</v>
      </c>
      <c r="I7116">
        <v>-120.71685359999999</v>
      </c>
      <c r="J7116" s="1" t="str">
        <f t="shared" si="450"/>
        <v>NGR bulk stream sediment</v>
      </c>
      <c r="K7116" s="1" t="str">
        <f t="shared" si="451"/>
        <v>&lt;177 micron (NGR)</v>
      </c>
      <c r="L7116">
        <v>11</v>
      </c>
      <c r="M7116" t="s">
        <v>170</v>
      </c>
      <c r="N7116">
        <v>189</v>
      </c>
      <c r="O7116" t="s">
        <v>96</v>
      </c>
      <c r="P7116" t="s">
        <v>47</v>
      </c>
      <c r="Q7116" t="s">
        <v>249</v>
      </c>
      <c r="R7116" t="s">
        <v>392</v>
      </c>
      <c r="S7116" t="s">
        <v>49</v>
      </c>
      <c r="T7116" t="s">
        <v>127</v>
      </c>
      <c r="U7116" t="s">
        <v>829</v>
      </c>
      <c r="V7116" t="s">
        <v>47</v>
      </c>
      <c r="W7116" t="s">
        <v>270</v>
      </c>
      <c r="X7116" t="s">
        <v>73</v>
      </c>
      <c r="Y7116" t="s">
        <v>108</v>
      </c>
      <c r="Z7116" t="s">
        <v>199</v>
      </c>
      <c r="AA7116" t="s">
        <v>46</v>
      </c>
      <c r="AB7116" t="s">
        <v>173</v>
      </c>
      <c r="AC7116" t="s">
        <v>58</v>
      </c>
      <c r="AD7116" t="s">
        <v>120</v>
      </c>
      <c r="AE7116" t="s">
        <v>174</v>
      </c>
      <c r="AF7116" t="s">
        <v>209</v>
      </c>
      <c r="AG7116" t="s">
        <v>79</v>
      </c>
      <c r="AH7116" t="s">
        <v>62</v>
      </c>
      <c r="AI7116" t="s">
        <v>62</v>
      </c>
      <c r="AJ7116" t="s">
        <v>161</v>
      </c>
      <c r="AK7116" t="s">
        <v>105</v>
      </c>
      <c r="AL7116" t="s">
        <v>47</v>
      </c>
      <c r="AM7116" t="s">
        <v>122</v>
      </c>
      <c r="AN7116" t="s">
        <v>28919</v>
      </c>
      <c r="AO7116" t="s">
        <v>29576</v>
      </c>
    </row>
    <row r="7117" spans="1:41" hidden="1" x14ac:dyDescent="0.25">
      <c r="A7117" t="s">
        <v>29577</v>
      </c>
      <c r="B7117" t="s">
        <v>29578</v>
      </c>
      <c r="C7117" s="1" t="str">
        <f t="shared" si="448"/>
        <v>21:1079</v>
      </c>
      <c r="D7117" s="1" t="str">
        <f t="shared" si="449"/>
        <v>21:0155</v>
      </c>
      <c r="E7117" t="s">
        <v>29579</v>
      </c>
      <c r="F7117" t="s">
        <v>29580</v>
      </c>
      <c r="H7117">
        <v>49.790490400000003</v>
      </c>
      <c r="I7117">
        <v>-120.73385089999999</v>
      </c>
      <c r="J7117" s="1" t="str">
        <f t="shared" si="450"/>
        <v>NGR bulk stream sediment</v>
      </c>
      <c r="K7117" s="1" t="str">
        <f t="shared" si="451"/>
        <v>&lt;177 micron (NGR)</v>
      </c>
      <c r="L7117">
        <v>11</v>
      </c>
      <c r="M7117" t="s">
        <v>180</v>
      </c>
      <c r="N7117">
        <v>190</v>
      </c>
      <c r="O7117" t="s">
        <v>73</v>
      </c>
      <c r="P7117" t="s">
        <v>47</v>
      </c>
      <c r="Q7117" t="s">
        <v>456</v>
      </c>
      <c r="R7117" t="s">
        <v>62</v>
      </c>
      <c r="S7117" t="s">
        <v>239</v>
      </c>
      <c r="T7117" t="s">
        <v>52</v>
      </c>
      <c r="U7117" t="s">
        <v>187</v>
      </c>
      <c r="V7117" t="s">
        <v>47</v>
      </c>
      <c r="W7117" t="s">
        <v>200</v>
      </c>
      <c r="X7117" t="s">
        <v>137</v>
      </c>
      <c r="Y7117" t="s">
        <v>217</v>
      </c>
      <c r="Z7117" t="s">
        <v>53</v>
      </c>
      <c r="AA7117" t="s">
        <v>46</v>
      </c>
      <c r="AB7117" t="s">
        <v>47</v>
      </c>
      <c r="AC7117" t="s">
        <v>58</v>
      </c>
      <c r="AD7117" t="s">
        <v>131</v>
      </c>
      <c r="AE7117" t="s">
        <v>149</v>
      </c>
      <c r="AF7117" t="s">
        <v>55</v>
      </c>
      <c r="AG7117" t="s">
        <v>200</v>
      </c>
      <c r="AH7117" t="s">
        <v>62</v>
      </c>
      <c r="AI7117" t="s">
        <v>62</v>
      </c>
      <c r="AJ7117" t="s">
        <v>371</v>
      </c>
      <c r="AK7117" t="s">
        <v>164</v>
      </c>
      <c r="AL7117" t="s">
        <v>47</v>
      </c>
      <c r="AM7117" t="s">
        <v>122</v>
      </c>
      <c r="AN7117" t="s">
        <v>28919</v>
      </c>
      <c r="AO7117" t="s">
        <v>29581</v>
      </c>
    </row>
    <row r="7118" spans="1:41" hidden="1" x14ac:dyDescent="0.25">
      <c r="A7118" t="s">
        <v>29582</v>
      </c>
      <c r="B7118" t="s">
        <v>29583</v>
      </c>
      <c r="C7118" s="1" t="str">
        <f t="shared" si="448"/>
        <v>21:1079</v>
      </c>
      <c r="D7118" s="1" t="str">
        <f t="shared" si="449"/>
        <v>21:0155</v>
      </c>
      <c r="E7118" t="s">
        <v>29584</v>
      </c>
      <c r="F7118" t="s">
        <v>29585</v>
      </c>
      <c r="H7118">
        <v>49.787658100000002</v>
      </c>
      <c r="I7118">
        <v>-120.727036</v>
      </c>
      <c r="J7118" s="1" t="str">
        <f t="shared" si="450"/>
        <v>NGR bulk stream sediment</v>
      </c>
      <c r="K7118" s="1" t="str">
        <f t="shared" si="451"/>
        <v>&lt;177 micron (NGR)</v>
      </c>
      <c r="L7118">
        <v>11</v>
      </c>
      <c r="M7118" t="s">
        <v>195</v>
      </c>
      <c r="N7118">
        <v>191</v>
      </c>
      <c r="O7118" t="s">
        <v>437</v>
      </c>
      <c r="P7118" t="s">
        <v>47</v>
      </c>
      <c r="Q7118" t="s">
        <v>289</v>
      </c>
      <c r="R7118" t="s">
        <v>319</v>
      </c>
      <c r="S7118" t="s">
        <v>225</v>
      </c>
      <c r="T7118" t="s">
        <v>76</v>
      </c>
      <c r="U7118" t="s">
        <v>160</v>
      </c>
      <c r="V7118" t="s">
        <v>47</v>
      </c>
      <c r="W7118" t="s">
        <v>493</v>
      </c>
      <c r="X7118" t="s">
        <v>103</v>
      </c>
      <c r="Y7118" t="s">
        <v>108</v>
      </c>
      <c r="Z7118" t="s">
        <v>84</v>
      </c>
      <c r="AA7118" t="s">
        <v>46</v>
      </c>
      <c r="AB7118" t="s">
        <v>125</v>
      </c>
      <c r="AC7118" t="s">
        <v>58</v>
      </c>
      <c r="AD7118" t="s">
        <v>131</v>
      </c>
      <c r="AE7118" t="s">
        <v>174</v>
      </c>
      <c r="AF7118" t="s">
        <v>267</v>
      </c>
      <c r="AG7118" t="s">
        <v>122</v>
      </c>
      <c r="AH7118" t="s">
        <v>62</v>
      </c>
      <c r="AI7118" t="s">
        <v>62</v>
      </c>
      <c r="AJ7118" t="s">
        <v>173</v>
      </c>
      <c r="AK7118" t="s">
        <v>101</v>
      </c>
      <c r="AL7118" t="s">
        <v>47</v>
      </c>
      <c r="AM7118" t="s">
        <v>122</v>
      </c>
      <c r="AN7118" t="s">
        <v>28919</v>
      </c>
      <c r="AO7118" t="s">
        <v>29586</v>
      </c>
    </row>
    <row r="7119" spans="1:41" hidden="1" x14ac:dyDescent="0.25">
      <c r="A7119" t="s">
        <v>29587</v>
      </c>
      <c r="B7119" t="s">
        <v>29588</v>
      </c>
      <c r="C7119" s="1" t="str">
        <f t="shared" si="448"/>
        <v>21:1079</v>
      </c>
      <c r="D7119" s="1" t="str">
        <f t="shared" si="449"/>
        <v>21:0155</v>
      </c>
      <c r="E7119" t="s">
        <v>29589</v>
      </c>
      <c r="F7119" t="s">
        <v>29590</v>
      </c>
      <c r="H7119">
        <v>49.777907900000002</v>
      </c>
      <c r="I7119">
        <v>-120.7344384</v>
      </c>
      <c r="J7119" s="1" t="str">
        <f t="shared" si="450"/>
        <v>NGR bulk stream sediment</v>
      </c>
      <c r="K7119" s="1" t="str">
        <f t="shared" si="451"/>
        <v>&lt;177 micron (NGR)</v>
      </c>
      <c r="L7119">
        <v>11</v>
      </c>
      <c r="M7119" t="s">
        <v>205</v>
      </c>
      <c r="N7119">
        <v>192</v>
      </c>
      <c r="O7119" t="s">
        <v>129</v>
      </c>
      <c r="P7119" t="s">
        <v>47</v>
      </c>
      <c r="Q7119" t="s">
        <v>817</v>
      </c>
      <c r="R7119" t="s">
        <v>55</v>
      </c>
      <c r="S7119" t="s">
        <v>162</v>
      </c>
      <c r="T7119" t="s">
        <v>127</v>
      </c>
      <c r="U7119" t="s">
        <v>300</v>
      </c>
      <c r="V7119" t="s">
        <v>47</v>
      </c>
      <c r="W7119" t="s">
        <v>109</v>
      </c>
      <c r="X7119" t="s">
        <v>51</v>
      </c>
      <c r="Y7119" t="s">
        <v>50</v>
      </c>
      <c r="Z7119" t="s">
        <v>199</v>
      </c>
      <c r="AA7119" t="s">
        <v>46</v>
      </c>
      <c r="AB7119" t="s">
        <v>78</v>
      </c>
      <c r="AC7119" t="s">
        <v>438</v>
      </c>
      <c r="AD7119" t="s">
        <v>144</v>
      </c>
      <c r="AE7119" t="s">
        <v>87</v>
      </c>
      <c r="AF7119" t="s">
        <v>267</v>
      </c>
      <c r="AG7119" t="s">
        <v>103</v>
      </c>
      <c r="AH7119" t="s">
        <v>62</v>
      </c>
      <c r="AI7119" t="s">
        <v>62</v>
      </c>
      <c r="AJ7119" t="s">
        <v>164</v>
      </c>
      <c r="AK7119" t="s">
        <v>81</v>
      </c>
      <c r="AL7119" t="s">
        <v>47</v>
      </c>
      <c r="AM7119" t="s">
        <v>122</v>
      </c>
      <c r="AN7119" t="s">
        <v>28919</v>
      </c>
      <c r="AO7119" t="s">
        <v>1092</v>
      </c>
    </row>
    <row r="7120" spans="1:41" hidden="1" x14ac:dyDescent="0.25">
      <c r="A7120" t="s">
        <v>29591</v>
      </c>
      <c r="B7120" t="s">
        <v>29592</v>
      </c>
      <c r="C7120" s="1" t="str">
        <f t="shared" ref="C7120:C7183" si="452">HYPERLINK("http://geochem.nrcan.gc.ca/cdogs/content/bdl/bdl211079_e.htm", "21:1079")</f>
        <v>21:1079</v>
      </c>
      <c r="D7120" s="1" t="str">
        <f t="shared" ref="D7120:D7183" si="453">HYPERLINK("http://geochem.nrcan.gc.ca/cdogs/content/svy/svy210155_e.htm", "21:0155")</f>
        <v>21:0155</v>
      </c>
      <c r="E7120" t="s">
        <v>29593</v>
      </c>
      <c r="F7120" t="s">
        <v>29594</v>
      </c>
      <c r="H7120">
        <v>49.773322499999999</v>
      </c>
      <c r="I7120">
        <v>-120.7763231</v>
      </c>
      <c r="J7120" s="1" t="str">
        <f t="shared" si="450"/>
        <v>NGR bulk stream sediment</v>
      </c>
      <c r="K7120" s="1" t="str">
        <f t="shared" si="451"/>
        <v>&lt;177 micron (NGR)</v>
      </c>
      <c r="L7120">
        <v>11</v>
      </c>
      <c r="M7120" t="s">
        <v>214</v>
      </c>
      <c r="N7120">
        <v>193</v>
      </c>
      <c r="O7120" t="s">
        <v>238</v>
      </c>
      <c r="P7120" t="s">
        <v>103</v>
      </c>
      <c r="Q7120" t="s">
        <v>492</v>
      </c>
      <c r="R7120" t="s">
        <v>62</v>
      </c>
      <c r="S7120" t="s">
        <v>187</v>
      </c>
      <c r="T7120" t="s">
        <v>76</v>
      </c>
      <c r="U7120" t="s">
        <v>184</v>
      </c>
      <c r="V7120" t="s">
        <v>46</v>
      </c>
      <c r="W7120" t="s">
        <v>128</v>
      </c>
      <c r="X7120" t="s">
        <v>137</v>
      </c>
      <c r="Y7120" t="s">
        <v>50</v>
      </c>
      <c r="Z7120" t="s">
        <v>84</v>
      </c>
      <c r="AA7120" t="s">
        <v>46</v>
      </c>
      <c r="AB7120" t="s">
        <v>173</v>
      </c>
      <c r="AC7120" t="s">
        <v>554</v>
      </c>
      <c r="AD7120" t="s">
        <v>90</v>
      </c>
      <c r="AE7120" t="s">
        <v>110</v>
      </c>
      <c r="AF7120" t="s">
        <v>66</v>
      </c>
      <c r="AG7120" t="s">
        <v>72</v>
      </c>
      <c r="AH7120" t="s">
        <v>62</v>
      </c>
      <c r="AI7120" t="s">
        <v>62</v>
      </c>
      <c r="AJ7120" t="s">
        <v>103</v>
      </c>
      <c r="AK7120" t="s">
        <v>105</v>
      </c>
      <c r="AL7120" t="s">
        <v>47</v>
      </c>
      <c r="AM7120" t="s">
        <v>103</v>
      </c>
      <c r="AN7120" t="s">
        <v>28919</v>
      </c>
      <c r="AO7120" t="s">
        <v>29595</v>
      </c>
    </row>
    <row r="7121" spans="1:41" hidden="1" x14ac:dyDescent="0.25">
      <c r="A7121" t="s">
        <v>29596</v>
      </c>
      <c r="B7121" t="s">
        <v>29597</v>
      </c>
      <c r="C7121" s="1" t="str">
        <f t="shared" si="452"/>
        <v>21:1079</v>
      </c>
      <c r="D7121" s="1" t="str">
        <f t="shared" si="453"/>
        <v>21:0155</v>
      </c>
      <c r="E7121" t="s">
        <v>29598</v>
      </c>
      <c r="F7121" t="s">
        <v>29599</v>
      </c>
      <c r="H7121">
        <v>49.755400100000003</v>
      </c>
      <c r="I7121">
        <v>-120.7799206</v>
      </c>
      <c r="J7121" s="1" t="str">
        <f t="shared" si="450"/>
        <v>NGR bulk stream sediment</v>
      </c>
      <c r="K7121" s="1" t="str">
        <f t="shared" si="451"/>
        <v>&lt;177 micron (NGR)</v>
      </c>
      <c r="L7121">
        <v>11</v>
      </c>
      <c r="M7121" t="s">
        <v>223</v>
      </c>
      <c r="N7121">
        <v>194</v>
      </c>
      <c r="O7121" t="s">
        <v>292</v>
      </c>
      <c r="P7121" t="s">
        <v>47</v>
      </c>
      <c r="Q7121" t="s">
        <v>327</v>
      </c>
      <c r="R7121" t="s">
        <v>62</v>
      </c>
      <c r="S7121" t="s">
        <v>239</v>
      </c>
      <c r="T7121" t="s">
        <v>127</v>
      </c>
      <c r="U7121" t="s">
        <v>120</v>
      </c>
      <c r="V7121" t="s">
        <v>122</v>
      </c>
      <c r="W7121" t="s">
        <v>371</v>
      </c>
      <c r="X7121" t="s">
        <v>73</v>
      </c>
      <c r="Y7121" t="s">
        <v>217</v>
      </c>
      <c r="Z7121" t="s">
        <v>57</v>
      </c>
      <c r="AA7121" t="s">
        <v>46</v>
      </c>
      <c r="AB7121" t="s">
        <v>78</v>
      </c>
      <c r="AC7121" t="s">
        <v>58</v>
      </c>
      <c r="AD7121" t="s">
        <v>99</v>
      </c>
      <c r="AE7121" t="s">
        <v>87</v>
      </c>
      <c r="AF7121" t="s">
        <v>175</v>
      </c>
      <c r="AG7121" t="s">
        <v>271</v>
      </c>
      <c r="AH7121" t="s">
        <v>62</v>
      </c>
      <c r="AI7121" t="s">
        <v>53</v>
      </c>
      <c r="AJ7121" t="s">
        <v>200</v>
      </c>
      <c r="AK7121" t="s">
        <v>257</v>
      </c>
      <c r="AL7121" t="s">
        <v>47</v>
      </c>
      <c r="AM7121" t="s">
        <v>103</v>
      </c>
      <c r="AN7121" t="s">
        <v>28919</v>
      </c>
      <c r="AO7121" t="s">
        <v>29600</v>
      </c>
    </row>
    <row r="7122" spans="1:41" hidden="1" x14ac:dyDescent="0.25">
      <c r="A7122" t="s">
        <v>29601</v>
      </c>
      <c r="B7122" t="s">
        <v>29602</v>
      </c>
      <c r="C7122" s="1" t="str">
        <f t="shared" si="452"/>
        <v>21:1079</v>
      </c>
      <c r="D7122" s="1" t="str">
        <f t="shared" si="453"/>
        <v>21:0155</v>
      </c>
      <c r="E7122" t="s">
        <v>29603</v>
      </c>
      <c r="F7122" t="s">
        <v>29604</v>
      </c>
      <c r="H7122">
        <v>49.735801700000003</v>
      </c>
      <c r="I7122">
        <v>-120.74334159999999</v>
      </c>
      <c r="J7122" s="1" t="str">
        <f t="shared" si="450"/>
        <v>NGR bulk stream sediment</v>
      </c>
      <c r="K7122" s="1" t="str">
        <f t="shared" si="451"/>
        <v>&lt;177 micron (NGR)</v>
      </c>
      <c r="L7122">
        <v>11</v>
      </c>
      <c r="M7122" t="s">
        <v>233</v>
      </c>
      <c r="N7122">
        <v>195</v>
      </c>
      <c r="O7122" t="s">
        <v>3546</v>
      </c>
      <c r="P7122" t="s">
        <v>3546</v>
      </c>
      <c r="Q7122" t="s">
        <v>3546</v>
      </c>
      <c r="R7122" t="s">
        <v>3546</v>
      </c>
      <c r="S7122" t="s">
        <v>3546</v>
      </c>
      <c r="T7122" t="s">
        <v>3546</v>
      </c>
      <c r="U7122" t="s">
        <v>3546</v>
      </c>
      <c r="V7122" t="s">
        <v>3546</v>
      </c>
      <c r="W7122" t="s">
        <v>3546</v>
      </c>
      <c r="X7122" t="s">
        <v>3546</v>
      </c>
      <c r="Y7122" t="s">
        <v>3546</v>
      </c>
      <c r="Z7122" t="s">
        <v>3546</v>
      </c>
      <c r="AA7122" t="s">
        <v>3546</v>
      </c>
      <c r="AB7122" t="s">
        <v>3546</v>
      </c>
      <c r="AC7122" t="s">
        <v>3546</v>
      </c>
      <c r="AD7122" t="s">
        <v>3546</v>
      </c>
      <c r="AE7122" t="s">
        <v>3546</v>
      </c>
      <c r="AF7122" t="s">
        <v>3546</v>
      </c>
      <c r="AG7122" t="s">
        <v>3546</v>
      </c>
      <c r="AH7122" t="s">
        <v>3546</v>
      </c>
      <c r="AI7122" t="s">
        <v>3546</v>
      </c>
      <c r="AJ7122" t="s">
        <v>3546</v>
      </c>
      <c r="AK7122" t="s">
        <v>3546</v>
      </c>
      <c r="AL7122" t="s">
        <v>3546</v>
      </c>
      <c r="AM7122" t="s">
        <v>3546</v>
      </c>
      <c r="AN7122" t="s">
        <v>3546</v>
      </c>
      <c r="AO7122" t="s">
        <v>3546</v>
      </c>
    </row>
    <row r="7123" spans="1:41" hidden="1" x14ac:dyDescent="0.25">
      <c r="A7123" t="s">
        <v>29605</v>
      </c>
      <c r="B7123" t="s">
        <v>29606</v>
      </c>
      <c r="C7123" s="1" t="str">
        <f t="shared" si="452"/>
        <v>21:1079</v>
      </c>
      <c r="D7123" s="1" t="str">
        <f t="shared" si="453"/>
        <v>21:0155</v>
      </c>
      <c r="E7123" t="s">
        <v>29607</v>
      </c>
      <c r="F7123" t="s">
        <v>29608</v>
      </c>
      <c r="H7123">
        <v>49.708209199999999</v>
      </c>
      <c r="I7123">
        <v>-120.75849409999999</v>
      </c>
      <c r="J7123" s="1" t="str">
        <f t="shared" si="450"/>
        <v>NGR bulk stream sediment</v>
      </c>
      <c r="K7123" s="1" t="str">
        <f t="shared" si="451"/>
        <v>&lt;177 micron (NGR)</v>
      </c>
      <c r="L7123">
        <v>11</v>
      </c>
      <c r="M7123" t="s">
        <v>248</v>
      </c>
      <c r="N7123">
        <v>196</v>
      </c>
      <c r="O7123" t="s">
        <v>319</v>
      </c>
      <c r="P7123" t="s">
        <v>73</v>
      </c>
      <c r="Q7123" t="s">
        <v>385</v>
      </c>
      <c r="R7123" t="s">
        <v>60</v>
      </c>
      <c r="S7123" t="s">
        <v>187</v>
      </c>
      <c r="T7123" t="s">
        <v>108</v>
      </c>
      <c r="U7123" t="s">
        <v>554</v>
      </c>
      <c r="V7123" t="s">
        <v>122</v>
      </c>
      <c r="W7123" t="s">
        <v>336</v>
      </c>
      <c r="X7123" t="s">
        <v>73</v>
      </c>
      <c r="Y7123" t="s">
        <v>209</v>
      </c>
      <c r="Z7123" t="s">
        <v>62</v>
      </c>
      <c r="AA7123" t="s">
        <v>46</v>
      </c>
      <c r="AB7123" t="s">
        <v>63</v>
      </c>
      <c r="AC7123" t="s">
        <v>58</v>
      </c>
      <c r="AD7123" t="s">
        <v>112</v>
      </c>
      <c r="AE7123" t="s">
        <v>61</v>
      </c>
      <c r="AF7123" t="s">
        <v>209</v>
      </c>
      <c r="AG7123" t="s">
        <v>102</v>
      </c>
      <c r="AH7123" t="s">
        <v>62</v>
      </c>
      <c r="AI7123" t="s">
        <v>62</v>
      </c>
      <c r="AJ7123" t="s">
        <v>493</v>
      </c>
      <c r="AK7123" t="s">
        <v>63</v>
      </c>
      <c r="AL7123" t="s">
        <v>47</v>
      </c>
      <c r="AM7123" t="s">
        <v>122</v>
      </c>
      <c r="AN7123" t="s">
        <v>28919</v>
      </c>
      <c r="AO7123" t="s">
        <v>29609</v>
      </c>
    </row>
    <row r="7124" spans="1:41" hidden="1" x14ac:dyDescent="0.25">
      <c r="A7124" t="s">
        <v>29610</v>
      </c>
      <c r="B7124" t="s">
        <v>29611</v>
      </c>
      <c r="C7124" s="1" t="str">
        <f t="shared" si="452"/>
        <v>21:1079</v>
      </c>
      <c r="D7124" s="1" t="str">
        <f t="shared" si="453"/>
        <v>21:0155</v>
      </c>
      <c r="E7124" t="s">
        <v>29612</v>
      </c>
      <c r="F7124" t="s">
        <v>29613</v>
      </c>
      <c r="H7124">
        <v>49.706652499999997</v>
      </c>
      <c r="I7124">
        <v>-120.77104989999999</v>
      </c>
      <c r="J7124" s="1" t="str">
        <f t="shared" si="450"/>
        <v>NGR bulk stream sediment</v>
      </c>
      <c r="K7124" s="1" t="str">
        <f t="shared" si="451"/>
        <v>&lt;177 micron (NGR)</v>
      </c>
      <c r="L7124">
        <v>11</v>
      </c>
      <c r="M7124" t="s">
        <v>256</v>
      </c>
      <c r="N7124">
        <v>197</v>
      </c>
      <c r="O7124" t="s">
        <v>29508</v>
      </c>
      <c r="P7124" t="s">
        <v>47</v>
      </c>
      <c r="Q7124" t="s">
        <v>807</v>
      </c>
      <c r="R7124" t="s">
        <v>188</v>
      </c>
      <c r="S7124" t="s">
        <v>218</v>
      </c>
      <c r="T7124" t="s">
        <v>76</v>
      </c>
      <c r="U7124" t="s">
        <v>83</v>
      </c>
      <c r="V7124" t="s">
        <v>103</v>
      </c>
      <c r="W7124" t="s">
        <v>336</v>
      </c>
      <c r="X7124" t="s">
        <v>73</v>
      </c>
      <c r="Y7124" t="s">
        <v>82</v>
      </c>
      <c r="Z7124" t="s">
        <v>62</v>
      </c>
      <c r="AA7124" t="s">
        <v>46</v>
      </c>
      <c r="AB7124" t="s">
        <v>139</v>
      </c>
      <c r="AC7124" t="s">
        <v>58</v>
      </c>
      <c r="AD7124" t="s">
        <v>344</v>
      </c>
      <c r="AE7124" t="s">
        <v>64</v>
      </c>
      <c r="AF7124" t="s">
        <v>50</v>
      </c>
      <c r="AG7124" t="s">
        <v>128</v>
      </c>
      <c r="AH7124" t="s">
        <v>62</v>
      </c>
      <c r="AI7124" t="s">
        <v>62</v>
      </c>
      <c r="AJ7124" t="s">
        <v>493</v>
      </c>
      <c r="AK7124" t="s">
        <v>81</v>
      </c>
      <c r="AL7124" t="s">
        <v>47</v>
      </c>
      <c r="AM7124" t="s">
        <v>103</v>
      </c>
      <c r="AN7124" t="s">
        <v>28919</v>
      </c>
      <c r="AO7124" t="s">
        <v>29614</v>
      </c>
    </row>
    <row r="7125" spans="1:41" hidden="1" x14ac:dyDescent="0.25">
      <c r="A7125" t="s">
        <v>29615</v>
      </c>
      <c r="B7125" t="s">
        <v>29616</v>
      </c>
      <c r="C7125" s="1" t="str">
        <f t="shared" si="452"/>
        <v>21:1079</v>
      </c>
      <c r="D7125" s="1" t="str">
        <f t="shared" si="453"/>
        <v>21:0155</v>
      </c>
      <c r="E7125" t="s">
        <v>29617</v>
      </c>
      <c r="F7125" t="s">
        <v>29618</v>
      </c>
      <c r="H7125">
        <v>49.6960269</v>
      </c>
      <c r="I7125">
        <v>-120.77985769999999</v>
      </c>
      <c r="J7125" s="1" t="str">
        <f t="shared" si="450"/>
        <v>NGR bulk stream sediment</v>
      </c>
      <c r="K7125" s="1" t="str">
        <f t="shared" si="451"/>
        <v>&lt;177 micron (NGR)</v>
      </c>
      <c r="L7125">
        <v>11</v>
      </c>
      <c r="M7125" t="s">
        <v>265</v>
      </c>
      <c r="N7125">
        <v>198</v>
      </c>
      <c r="O7125" t="s">
        <v>292</v>
      </c>
      <c r="P7125" t="s">
        <v>47</v>
      </c>
      <c r="Q7125" t="s">
        <v>468</v>
      </c>
      <c r="R7125" t="s">
        <v>62</v>
      </c>
      <c r="S7125" t="s">
        <v>98</v>
      </c>
      <c r="T7125" t="s">
        <v>76</v>
      </c>
      <c r="U7125" t="s">
        <v>183</v>
      </c>
      <c r="V7125" t="s">
        <v>122</v>
      </c>
      <c r="W7125" t="s">
        <v>282</v>
      </c>
      <c r="X7125" t="s">
        <v>51</v>
      </c>
      <c r="Y7125" t="s">
        <v>76</v>
      </c>
      <c r="Z7125" t="s">
        <v>84</v>
      </c>
      <c r="AA7125" t="s">
        <v>46</v>
      </c>
      <c r="AB7125" t="s">
        <v>63</v>
      </c>
      <c r="AC7125" t="s">
        <v>58</v>
      </c>
      <c r="AD7125" t="s">
        <v>175</v>
      </c>
      <c r="AE7125" t="s">
        <v>64</v>
      </c>
      <c r="AF7125" t="s">
        <v>267</v>
      </c>
      <c r="AG7125" t="s">
        <v>122</v>
      </c>
      <c r="AH7125" t="s">
        <v>62</v>
      </c>
      <c r="AI7125" t="s">
        <v>62</v>
      </c>
      <c r="AJ7125" t="s">
        <v>79</v>
      </c>
      <c r="AK7125" t="s">
        <v>61</v>
      </c>
      <c r="AL7125" t="s">
        <v>47</v>
      </c>
      <c r="AM7125" t="s">
        <v>47</v>
      </c>
      <c r="AN7125" t="s">
        <v>28919</v>
      </c>
      <c r="AO7125" t="s">
        <v>29619</v>
      </c>
    </row>
    <row r="7126" spans="1:41" hidden="1" x14ac:dyDescent="0.25">
      <c r="A7126" t="s">
        <v>29620</v>
      </c>
      <c r="B7126" t="s">
        <v>29621</v>
      </c>
      <c r="C7126" s="1" t="str">
        <f t="shared" si="452"/>
        <v>21:1079</v>
      </c>
      <c r="D7126" s="1" t="str">
        <f t="shared" si="453"/>
        <v>21:0155</v>
      </c>
      <c r="E7126" t="s">
        <v>29622</v>
      </c>
      <c r="F7126" t="s">
        <v>29623</v>
      </c>
      <c r="H7126">
        <v>49.694520699999998</v>
      </c>
      <c r="I7126">
        <v>-120.795181</v>
      </c>
      <c r="J7126" s="1" t="str">
        <f t="shared" si="450"/>
        <v>NGR bulk stream sediment</v>
      </c>
      <c r="K7126" s="1" t="str">
        <f t="shared" si="451"/>
        <v>&lt;177 micron (NGR)</v>
      </c>
      <c r="L7126">
        <v>12</v>
      </c>
      <c r="M7126" t="s">
        <v>280</v>
      </c>
      <c r="N7126">
        <v>199</v>
      </c>
      <c r="O7126" t="s">
        <v>137</v>
      </c>
      <c r="P7126" t="s">
        <v>47</v>
      </c>
      <c r="Q7126" t="s">
        <v>468</v>
      </c>
      <c r="R7126" t="s">
        <v>62</v>
      </c>
      <c r="S7126" t="s">
        <v>306</v>
      </c>
      <c r="T7126" t="s">
        <v>108</v>
      </c>
      <c r="U7126" t="s">
        <v>344</v>
      </c>
      <c r="V7126" t="s">
        <v>47</v>
      </c>
      <c r="W7126" t="s">
        <v>86</v>
      </c>
      <c r="X7126" t="s">
        <v>73</v>
      </c>
      <c r="Y7126" t="s">
        <v>267</v>
      </c>
      <c r="Z7126" t="s">
        <v>62</v>
      </c>
      <c r="AA7126" t="s">
        <v>46</v>
      </c>
      <c r="AB7126" t="s">
        <v>78</v>
      </c>
      <c r="AC7126" t="s">
        <v>58</v>
      </c>
      <c r="AD7126" t="s">
        <v>186</v>
      </c>
      <c r="AE7126" t="s">
        <v>105</v>
      </c>
      <c r="AF7126" t="s">
        <v>209</v>
      </c>
      <c r="AG7126" t="s">
        <v>164</v>
      </c>
      <c r="AH7126" t="s">
        <v>62</v>
      </c>
      <c r="AI7126" t="s">
        <v>62</v>
      </c>
      <c r="AJ7126" t="s">
        <v>79</v>
      </c>
      <c r="AK7126" t="s">
        <v>101</v>
      </c>
      <c r="AL7126" t="s">
        <v>47</v>
      </c>
      <c r="AM7126" t="s">
        <v>122</v>
      </c>
      <c r="AN7126" t="s">
        <v>28919</v>
      </c>
      <c r="AO7126" t="s">
        <v>29624</v>
      </c>
    </row>
    <row r="7127" spans="1:41" hidden="1" x14ac:dyDescent="0.25">
      <c r="A7127" t="s">
        <v>29625</v>
      </c>
      <c r="B7127" t="s">
        <v>29626</v>
      </c>
      <c r="C7127" s="1" t="str">
        <f t="shared" si="452"/>
        <v>21:1079</v>
      </c>
      <c r="D7127" s="1" t="str">
        <f t="shared" si="453"/>
        <v>21:0155</v>
      </c>
      <c r="E7127" t="s">
        <v>29622</v>
      </c>
      <c r="F7127" t="s">
        <v>29627</v>
      </c>
      <c r="H7127">
        <v>49.694520699999998</v>
      </c>
      <c r="I7127">
        <v>-120.795181</v>
      </c>
      <c r="J7127" s="1" t="str">
        <f t="shared" si="450"/>
        <v>NGR bulk stream sediment</v>
      </c>
      <c r="K7127" s="1" t="str">
        <f t="shared" si="451"/>
        <v>&lt;177 micron (NGR)</v>
      </c>
      <c r="L7127">
        <v>12</v>
      </c>
      <c r="M7127" t="s">
        <v>288</v>
      </c>
      <c r="N7127">
        <v>200</v>
      </c>
      <c r="O7127" t="s">
        <v>270</v>
      </c>
      <c r="P7127" t="s">
        <v>47</v>
      </c>
      <c r="Q7127" t="s">
        <v>1780</v>
      </c>
      <c r="R7127" t="s">
        <v>62</v>
      </c>
      <c r="S7127" t="s">
        <v>59</v>
      </c>
      <c r="T7127" t="s">
        <v>127</v>
      </c>
      <c r="U7127" t="s">
        <v>342</v>
      </c>
      <c r="V7127" t="s">
        <v>122</v>
      </c>
      <c r="W7127" t="s">
        <v>228</v>
      </c>
      <c r="X7127" t="s">
        <v>103</v>
      </c>
      <c r="Y7127" t="s">
        <v>76</v>
      </c>
      <c r="Z7127" t="s">
        <v>84</v>
      </c>
      <c r="AA7127" t="s">
        <v>46</v>
      </c>
      <c r="AB7127" t="s">
        <v>139</v>
      </c>
      <c r="AC7127" t="s">
        <v>58</v>
      </c>
      <c r="AD7127" t="s">
        <v>667</v>
      </c>
      <c r="AE7127" t="s">
        <v>185</v>
      </c>
      <c r="AF7127" t="s">
        <v>267</v>
      </c>
      <c r="AG7127" t="s">
        <v>206</v>
      </c>
      <c r="AH7127" t="s">
        <v>62</v>
      </c>
      <c r="AI7127" t="s">
        <v>62</v>
      </c>
      <c r="AJ7127" t="s">
        <v>164</v>
      </c>
      <c r="AK7127" t="s">
        <v>54</v>
      </c>
      <c r="AL7127" t="s">
        <v>47</v>
      </c>
      <c r="AM7127" t="s">
        <v>47</v>
      </c>
      <c r="AN7127" t="s">
        <v>28919</v>
      </c>
      <c r="AO7127" t="s">
        <v>29628</v>
      </c>
    </row>
    <row r="7128" spans="1:41" hidden="1" x14ac:dyDescent="0.25">
      <c r="A7128" t="s">
        <v>29629</v>
      </c>
      <c r="B7128" t="s">
        <v>29630</v>
      </c>
      <c r="C7128" s="1" t="str">
        <f t="shared" si="452"/>
        <v>21:1079</v>
      </c>
      <c r="D7128" s="1" t="str">
        <f t="shared" si="453"/>
        <v>21:0155</v>
      </c>
      <c r="E7128" t="s">
        <v>29631</v>
      </c>
      <c r="F7128" t="s">
        <v>29632</v>
      </c>
      <c r="H7128">
        <v>49.666552099999997</v>
      </c>
      <c r="I7128">
        <v>-120.7909037</v>
      </c>
      <c r="J7128" s="1" t="str">
        <f t="shared" si="450"/>
        <v>NGR bulk stream sediment</v>
      </c>
      <c r="K7128" s="1" t="str">
        <f t="shared" si="451"/>
        <v>&lt;177 micron (NGR)</v>
      </c>
      <c r="L7128">
        <v>12</v>
      </c>
      <c r="M7128" t="s">
        <v>45</v>
      </c>
      <c r="N7128">
        <v>201</v>
      </c>
      <c r="O7128" t="s">
        <v>274</v>
      </c>
      <c r="P7128" t="s">
        <v>47</v>
      </c>
      <c r="Q7128" t="s">
        <v>492</v>
      </c>
      <c r="R7128" t="s">
        <v>62</v>
      </c>
      <c r="S7128" t="s">
        <v>107</v>
      </c>
      <c r="T7128" t="s">
        <v>127</v>
      </c>
      <c r="U7128" t="s">
        <v>457</v>
      </c>
      <c r="V7128" t="s">
        <v>47</v>
      </c>
      <c r="W7128" t="s">
        <v>270</v>
      </c>
      <c r="X7128" t="s">
        <v>137</v>
      </c>
      <c r="Y7128" t="s">
        <v>82</v>
      </c>
      <c r="Z7128" t="s">
        <v>53</v>
      </c>
      <c r="AA7128" t="s">
        <v>46</v>
      </c>
      <c r="AB7128" t="s">
        <v>122</v>
      </c>
      <c r="AC7128" t="s">
        <v>58</v>
      </c>
      <c r="AD7128" t="s">
        <v>75</v>
      </c>
      <c r="AE7128" t="s">
        <v>110</v>
      </c>
      <c r="AF7128" t="s">
        <v>66</v>
      </c>
      <c r="AG7128" t="s">
        <v>227</v>
      </c>
      <c r="AH7128" t="s">
        <v>62</v>
      </c>
      <c r="AI7128" t="s">
        <v>198</v>
      </c>
      <c r="AJ7128" t="s">
        <v>109</v>
      </c>
      <c r="AK7128" t="s">
        <v>63</v>
      </c>
      <c r="AL7128" t="s">
        <v>47</v>
      </c>
      <c r="AM7128" t="s">
        <v>103</v>
      </c>
      <c r="AN7128" t="s">
        <v>28919</v>
      </c>
      <c r="AO7128" t="s">
        <v>29633</v>
      </c>
    </row>
    <row r="7129" spans="1:41" hidden="1" x14ac:dyDescent="0.25">
      <c r="A7129" t="s">
        <v>29634</v>
      </c>
      <c r="B7129" t="s">
        <v>29635</v>
      </c>
      <c r="C7129" s="1" t="str">
        <f t="shared" si="452"/>
        <v>21:1079</v>
      </c>
      <c r="D7129" s="1" t="str">
        <f t="shared" si="453"/>
        <v>21:0155</v>
      </c>
      <c r="E7129" t="s">
        <v>29636</v>
      </c>
      <c r="F7129" t="s">
        <v>29637</v>
      </c>
      <c r="H7129">
        <v>49.635930000000002</v>
      </c>
      <c r="I7129">
        <v>-120.74242700000001</v>
      </c>
      <c r="J7129" s="1" t="str">
        <f t="shared" si="450"/>
        <v>NGR bulk stream sediment</v>
      </c>
      <c r="K7129" s="1" t="str">
        <f t="shared" si="451"/>
        <v>&lt;177 micron (NGR)</v>
      </c>
      <c r="L7129">
        <v>12</v>
      </c>
      <c r="M7129" t="s">
        <v>71</v>
      </c>
      <c r="N7129">
        <v>202</v>
      </c>
      <c r="O7129" t="s">
        <v>182</v>
      </c>
      <c r="P7129" t="s">
        <v>47</v>
      </c>
      <c r="Q7129" t="s">
        <v>281</v>
      </c>
      <c r="R7129" t="s">
        <v>63</v>
      </c>
      <c r="S7129" t="s">
        <v>165</v>
      </c>
      <c r="T7129" t="s">
        <v>58</v>
      </c>
      <c r="U7129" t="s">
        <v>239</v>
      </c>
      <c r="V7129" t="s">
        <v>46</v>
      </c>
      <c r="W7129" t="s">
        <v>79</v>
      </c>
      <c r="X7129" t="s">
        <v>51</v>
      </c>
      <c r="Y7129" t="s">
        <v>127</v>
      </c>
      <c r="Z7129" t="s">
        <v>62</v>
      </c>
      <c r="AA7129" t="s">
        <v>46</v>
      </c>
      <c r="AB7129" t="s">
        <v>161</v>
      </c>
      <c r="AC7129" t="s">
        <v>58</v>
      </c>
      <c r="AD7129" t="s">
        <v>243</v>
      </c>
      <c r="AE7129" t="s">
        <v>174</v>
      </c>
      <c r="AF7129" t="s">
        <v>127</v>
      </c>
      <c r="AG7129" t="s">
        <v>455</v>
      </c>
      <c r="AH7129" t="s">
        <v>62</v>
      </c>
      <c r="AI7129" t="s">
        <v>53</v>
      </c>
      <c r="AJ7129" t="s">
        <v>257</v>
      </c>
      <c r="AK7129" t="s">
        <v>110</v>
      </c>
      <c r="AL7129" t="s">
        <v>47</v>
      </c>
      <c r="AM7129" t="s">
        <v>122</v>
      </c>
      <c r="AN7129" t="s">
        <v>28919</v>
      </c>
      <c r="AO7129" t="s">
        <v>29638</v>
      </c>
    </row>
    <row r="7130" spans="1:41" hidden="1" x14ac:dyDescent="0.25">
      <c r="A7130" t="s">
        <v>29639</v>
      </c>
      <c r="B7130" t="s">
        <v>29640</v>
      </c>
      <c r="C7130" s="1" t="str">
        <f t="shared" si="452"/>
        <v>21:1079</v>
      </c>
      <c r="D7130" s="1" t="str">
        <f t="shared" si="453"/>
        <v>21:0155</v>
      </c>
      <c r="E7130" t="s">
        <v>29641</v>
      </c>
      <c r="F7130" t="s">
        <v>29642</v>
      </c>
      <c r="H7130">
        <v>49.640585600000001</v>
      </c>
      <c r="I7130">
        <v>-120.7505231</v>
      </c>
      <c r="J7130" s="1" t="str">
        <f t="shared" si="450"/>
        <v>NGR bulk stream sediment</v>
      </c>
      <c r="K7130" s="1" t="str">
        <f t="shared" si="451"/>
        <v>&lt;177 micron (NGR)</v>
      </c>
      <c r="L7130">
        <v>12</v>
      </c>
      <c r="M7130" t="s">
        <v>95</v>
      </c>
      <c r="N7130">
        <v>203</v>
      </c>
      <c r="O7130" t="s">
        <v>365</v>
      </c>
      <c r="P7130" t="s">
        <v>47</v>
      </c>
      <c r="Q7130" t="s">
        <v>281</v>
      </c>
      <c r="R7130" t="s">
        <v>128</v>
      </c>
      <c r="S7130" t="s">
        <v>131</v>
      </c>
      <c r="T7130" t="s">
        <v>55</v>
      </c>
      <c r="U7130" t="s">
        <v>342</v>
      </c>
      <c r="V7130" t="s">
        <v>47</v>
      </c>
      <c r="W7130" t="s">
        <v>103</v>
      </c>
      <c r="X7130" t="s">
        <v>51</v>
      </c>
      <c r="Y7130" t="s">
        <v>66</v>
      </c>
      <c r="Z7130" t="s">
        <v>53</v>
      </c>
      <c r="AA7130" t="s">
        <v>46</v>
      </c>
      <c r="AB7130" t="s">
        <v>63</v>
      </c>
      <c r="AC7130" t="s">
        <v>58</v>
      </c>
      <c r="AD7130" t="s">
        <v>106</v>
      </c>
      <c r="AE7130" t="s">
        <v>64</v>
      </c>
      <c r="AF7130" t="s">
        <v>209</v>
      </c>
      <c r="AG7130" t="s">
        <v>282</v>
      </c>
      <c r="AH7130" t="s">
        <v>62</v>
      </c>
      <c r="AI7130" t="s">
        <v>62</v>
      </c>
      <c r="AJ7130" t="s">
        <v>60</v>
      </c>
      <c r="AK7130" t="s">
        <v>105</v>
      </c>
      <c r="AL7130" t="s">
        <v>47</v>
      </c>
      <c r="AM7130" t="s">
        <v>103</v>
      </c>
      <c r="AN7130" t="s">
        <v>28919</v>
      </c>
      <c r="AO7130" t="s">
        <v>29643</v>
      </c>
    </row>
    <row r="7131" spans="1:41" hidden="1" x14ac:dyDescent="0.25">
      <c r="A7131" t="s">
        <v>29644</v>
      </c>
      <c r="B7131" t="s">
        <v>29645</v>
      </c>
      <c r="C7131" s="1" t="str">
        <f t="shared" si="452"/>
        <v>21:1079</v>
      </c>
      <c r="D7131" s="1" t="str">
        <f t="shared" si="453"/>
        <v>21:0155</v>
      </c>
      <c r="E7131" t="s">
        <v>29646</v>
      </c>
      <c r="F7131" t="s">
        <v>29647</v>
      </c>
      <c r="H7131">
        <v>49.615108300000003</v>
      </c>
      <c r="I7131">
        <v>-120.7821574</v>
      </c>
      <c r="J7131" s="1" t="str">
        <f t="shared" si="450"/>
        <v>NGR bulk stream sediment</v>
      </c>
      <c r="K7131" s="1" t="str">
        <f t="shared" si="451"/>
        <v>&lt;177 micron (NGR)</v>
      </c>
      <c r="L7131">
        <v>12</v>
      </c>
      <c r="M7131" t="s">
        <v>117</v>
      </c>
      <c r="N7131">
        <v>204</v>
      </c>
      <c r="O7131" t="s">
        <v>274</v>
      </c>
      <c r="P7131" t="s">
        <v>47</v>
      </c>
      <c r="Q7131" t="s">
        <v>652</v>
      </c>
      <c r="R7131" t="s">
        <v>62</v>
      </c>
      <c r="S7131" t="s">
        <v>160</v>
      </c>
      <c r="T7131" t="s">
        <v>267</v>
      </c>
      <c r="U7131" t="s">
        <v>250</v>
      </c>
      <c r="V7131" t="s">
        <v>47</v>
      </c>
      <c r="W7131" t="s">
        <v>128</v>
      </c>
      <c r="X7131" t="s">
        <v>137</v>
      </c>
      <c r="Y7131" t="s">
        <v>99</v>
      </c>
      <c r="Z7131" t="s">
        <v>62</v>
      </c>
      <c r="AA7131" t="s">
        <v>46</v>
      </c>
      <c r="AB7131" t="s">
        <v>257</v>
      </c>
      <c r="AC7131" t="s">
        <v>58</v>
      </c>
      <c r="AD7131" t="s">
        <v>197</v>
      </c>
      <c r="AE7131" t="s">
        <v>105</v>
      </c>
      <c r="AF7131" t="s">
        <v>145</v>
      </c>
      <c r="AG7131" t="s">
        <v>266</v>
      </c>
      <c r="AH7131" t="s">
        <v>62</v>
      </c>
      <c r="AI7131" t="s">
        <v>57</v>
      </c>
      <c r="AJ7131" t="s">
        <v>282</v>
      </c>
      <c r="AK7131" t="s">
        <v>78</v>
      </c>
      <c r="AL7131" t="s">
        <v>47</v>
      </c>
      <c r="AM7131" t="s">
        <v>51</v>
      </c>
      <c r="AN7131" t="s">
        <v>28919</v>
      </c>
      <c r="AO7131" t="s">
        <v>29648</v>
      </c>
    </row>
    <row r="7132" spans="1:41" hidden="1" x14ac:dyDescent="0.25">
      <c r="A7132" t="s">
        <v>29649</v>
      </c>
      <c r="B7132" t="s">
        <v>29650</v>
      </c>
      <c r="C7132" s="1" t="str">
        <f t="shared" si="452"/>
        <v>21:1079</v>
      </c>
      <c r="D7132" s="1" t="str">
        <f t="shared" si="453"/>
        <v>21:0155</v>
      </c>
      <c r="E7132" t="s">
        <v>29651</v>
      </c>
      <c r="F7132" t="s">
        <v>29652</v>
      </c>
      <c r="H7132">
        <v>49.011363799999998</v>
      </c>
      <c r="I7132">
        <v>-120.5123332</v>
      </c>
      <c r="J7132" s="1" t="str">
        <f t="shared" si="450"/>
        <v>NGR bulk stream sediment</v>
      </c>
      <c r="K7132" s="1" t="str">
        <f t="shared" si="451"/>
        <v>&lt;177 micron (NGR)</v>
      </c>
      <c r="L7132">
        <v>12</v>
      </c>
      <c r="M7132" t="s">
        <v>136</v>
      </c>
      <c r="N7132">
        <v>205</v>
      </c>
      <c r="O7132" t="s">
        <v>227</v>
      </c>
      <c r="P7132" t="s">
        <v>47</v>
      </c>
      <c r="Q7132" t="s">
        <v>289</v>
      </c>
      <c r="R7132" t="s">
        <v>62</v>
      </c>
      <c r="S7132" t="s">
        <v>358</v>
      </c>
      <c r="T7132" t="s">
        <v>108</v>
      </c>
      <c r="U7132" t="s">
        <v>197</v>
      </c>
      <c r="V7132" t="s">
        <v>62</v>
      </c>
      <c r="W7132" t="s">
        <v>111</v>
      </c>
      <c r="X7132" t="s">
        <v>52</v>
      </c>
      <c r="Y7132" t="s">
        <v>98</v>
      </c>
      <c r="Z7132" t="s">
        <v>53</v>
      </c>
      <c r="AA7132" t="s">
        <v>46</v>
      </c>
      <c r="AB7132" t="s">
        <v>122</v>
      </c>
      <c r="AC7132" t="s">
        <v>58</v>
      </c>
      <c r="AD7132" t="s">
        <v>217</v>
      </c>
      <c r="AE7132" t="s">
        <v>53</v>
      </c>
      <c r="AF7132" t="s">
        <v>209</v>
      </c>
      <c r="AG7132" t="s">
        <v>266</v>
      </c>
      <c r="AH7132" t="s">
        <v>62</v>
      </c>
      <c r="AI7132" t="s">
        <v>54</v>
      </c>
      <c r="AJ7132" t="s">
        <v>200</v>
      </c>
      <c r="AK7132" t="s">
        <v>125</v>
      </c>
      <c r="AL7132" t="s">
        <v>47</v>
      </c>
      <c r="AM7132" t="s">
        <v>103</v>
      </c>
      <c r="AN7132" t="s">
        <v>28919</v>
      </c>
      <c r="AO7132" t="s">
        <v>29653</v>
      </c>
    </row>
    <row r="7133" spans="1:41" hidden="1" x14ac:dyDescent="0.25">
      <c r="A7133" t="s">
        <v>29654</v>
      </c>
      <c r="B7133" t="s">
        <v>29655</v>
      </c>
      <c r="C7133" s="1" t="str">
        <f t="shared" si="452"/>
        <v>21:1079</v>
      </c>
      <c r="D7133" s="1" t="str">
        <f t="shared" si="453"/>
        <v>21:0155</v>
      </c>
      <c r="E7133" t="s">
        <v>29656</v>
      </c>
      <c r="F7133" t="s">
        <v>29657</v>
      </c>
      <c r="H7133">
        <v>49.021952400000004</v>
      </c>
      <c r="I7133">
        <v>-120.5446362</v>
      </c>
      <c r="J7133" s="1" t="str">
        <f t="shared" si="450"/>
        <v>NGR bulk stream sediment</v>
      </c>
      <c r="K7133" s="1" t="str">
        <f t="shared" si="451"/>
        <v>&lt;177 micron (NGR)</v>
      </c>
      <c r="L7133">
        <v>12</v>
      </c>
      <c r="M7133" t="s">
        <v>157</v>
      </c>
      <c r="N7133">
        <v>206</v>
      </c>
      <c r="O7133" t="s">
        <v>143</v>
      </c>
      <c r="P7133" t="s">
        <v>47</v>
      </c>
      <c r="Q7133" t="s">
        <v>807</v>
      </c>
      <c r="R7133" t="s">
        <v>62</v>
      </c>
      <c r="S7133" t="s">
        <v>268</v>
      </c>
      <c r="T7133" t="s">
        <v>85</v>
      </c>
      <c r="U7133" t="s">
        <v>112</v>
      </c>
      <c r="V7133" t="s">
        <v>46</v>
      </c>
      <c r="W7133" t="s">
        <v>188</v>
      </c>
      <c r="X7133" t="s">
        <v>55</v>
      </c>
      <c r="Y7133" t="s">
        <v>269</v>
      </c>
      <c r="Z7133" t="s">
        <v>198</v>
      </c>
      <c r="AA7133" t="s">
        <v>46</v>
      </c>
      <c r="AB7133" t="s">
        <v>130</v>
      </c>
      <c r="AC7133" t="s">
        <v>58</v>
      </c>
      <c r="AD7133" t="s">
        <v>175</v>
      </c>
      <c r="AE7133" t="s">
        <v>53</v>
      </c>
      <c r="AF7133" t="s">
        <v>50</v>
      </c>
      <c r="AG7133" t="s">
        <v>238</v>
      </c>
      <c r="AH7133" t="s">
        <v>149</v>
      </c>
      <c r="AI7133" t="s">
        <v>46</v>
      </c>
      <c r="AJ7133" t="s">
        <v>151</v>
      </c>
      <c r="AK7133" t="s">
        <v>122</v>
      </c>
      <c r="AL7133" t="s">
        <v>47</v>
      </c>
      <c r="AM7133" t="s">
        <v>51</v>
      </c>
      <c r="AN7133" t="s">
        <v>28919</v>
      </c>
      <c r="AO7133" t="s">
        <v>29658</v>
      </c>
    </row>
    <row r="7134" spans="1:41" hidden="1" x14ac:dyDescent="0.25">
      <c r="A7134" t="s">
        <v>29659</v>
      </c>
      <c r="B7134" t="s">
        <v>29660</v>
      </c>
      <c r="C7134" s="1" t="str">
        <f t="shared" si="452"/>
        <v>21:1079</v>
      </c>
      <c r="D7134" s="1" t="str">
        <f t="shared" si="453"/>
        <v>21:0155</v>
      </c>
      <c r="E7134" t="s">
        <v>29661</v>
      </c>
      <c r="F7134" t="s">
        <v>29662</v>
      </c>
      <c r="H7134">
        <v>49.052741900000001</v>
      </c>
      <c r="I7134">
        <v>-120.5540706</v>
      </c>
      <c r="J7134" s="1" t="str">
        <f t="shared" si="450"/>
        <v>NGR bulk stream sediment</v>
      </c>
      <c r="K7134" s="1" t="str">
        <f t="shared" si="451"/>
        <v>&lt;177 micron (NGR)</v>
      </c>
      <c r="L7134">
        <v>12</v>
      </c>
      <c r="M7134" t="s">
        <v>170</v>
      </c>
      <c r="N7134">
        <v>207</v>
      </c>
      <c r="O7134" t="s">
        <v>274</v>
      </c>
      <c r="P7134" t="s">
        <v>47</v>
      </c>
      <c r="Q7134" t="s">
        <v>74</v>
      </c>
      <c r="R7134" t="s">
        <v>139</v>
      </c>
      <c r="S7134" t="s">
        <v>186</v>
      </c>
      <c r="T7134" t="s">
        <v>76</v>
      </c>
      <c r="U7134" t="s">
        <v>160</v>
      </c>
      <c r="V7134" t="s">
        <v>46</v>
      </c>
      <c r="W7134" t="s">
        <v>282</v>
      </c>
      <c r="X7134" t="s">
        <v>103</v>
      </c>
      <c r="Y7134" t="s">
        <v>217</v>
      </c>
      <c r="Z7134" t="s">
        <v>62</v>
      </c>
      <c r="AA7134" t="s">
        <v>46</v>
      </c>
      <c r="AB7134" t="s">
        <v>125</v>
      </c>
      <c r="AC7134" t="s">
        <v>58</v>
      </c>
      <c r="AD7134" t="s">
        <v>98</v>
      </c>
      <c r="AE7134" t="s">
        <v>380</v>
      </c>
      <c r="AF7134" t="s">
        <v>267</v>
      </c>
      <c r="AG7134" t="s">
        <v>437</v>
      </c>
      <c r="AH7134" t="s">
        <v>54</v>
      </c>
      <c r="AI7134" t="s">
        <v>57</v>
      </c>
      <c r="AJ7134" t="s">
        <v>493</v>
      </c>
      <c r="AK7134" t="s">
        <v>139</v>
      </c>
      <c r="AL7134" t="s">
        <v>47</v>
      </c>
      <c r="AM7134" t="s">
        <v>122</v>
      </c>
      <c r="AN7134" t="s">
        <v>28919</v>
      </c>
      <c r="AO7134" t="s">
        <v>29663</v>
      </c>
    </row>
    <row r="7135" spans="1:41" hidden="1" x14ac:dyDescent="0.25">
      <c r="A7135" t="s">
        <v>29664</v>
      </c>
      <c r="B7135" t="s">
        <v>29665</v>
      </c>
      <c r="C7135" s="1" t="str">
        <f t="shared" si="452"/>
        <v>21:1079</v>
      </c>
      <c r="D7135" s="1" t="str">
        <f t="shared" si="453"/>
        <v>21:0155</v>
      </c>
      <c r="E7135" t="s">
        <v>29666</v>
      </c>
      <c r="F7135" t="s">
        <v>29667</v>
      </c>
      <c r="H7135">
        <v>49.067439800000002</v>
      </c>
      <c r="I7135">
        <v>-120.5684103</v>
      </c>
      <c r="J7135" s="1" t="str">
        <f t="shared" si="450"/>
        <v>NGR bulk stream sediment</v>
      </c>
      <c r="K7135" s="1" t="str">
        <f t="shared" si="451"/>
        <v>&lt;177 micron (NGR)</v>
      </c>
      <c r="L7135">
        <v>12</v>
      </c>
      <c r="M7135" t="s">
        <v>180</v>
      </c>
      <c r="N7135">
        <v>208</v>
      </c>
      <c r="O7135" t="s">
        <v>128</v>
      </c>
      <c r="P7135" t="s">
        <v>47</v>
      </c>
      <c r="Q7135" t="s">
        <v>2563</v>
      </c>
      <c r="R7135" t="s">
        <v>206</v>
      </c>
      <c r="S7135" t="s">
        <v>112</v>
      </c>
      <c r="T7135" t="s">
        <v>52</v>
      </c>
      <c r="U7135" t="s">
        <v>90</v>
      </c>
      <c r="V7135" t="s">
        <v>62</v>
      </c>
      <c r="W7135" t="s">
        <v>79</v>
      </c>
      <c r="X7135" t="s">
        <v>73</v>
      </c>
      <c r="Y7135" t="s">
        <v>267</v>
      </c>
      <c r="Z7135" t="s">
        <v>84</v>
      </c>
      <c r="AA7135" t="s">
        <v>46</v>
      </c>
      <c r="AB7135" t="s">
        <v>206</v>
      </c>
      <c r="AC7135" t="s">
        <v>58</v>
      </c>
      <c r="AD7135" t="s">
        <v>269</v>
      </c>
      <c r="AE7135" t="s">
        <v>54</v>
      </c>
      <c r="AF7135" t="s">
        <v>29453</v>
      </c>
      <c r="AG7135" t="s">
        <v>60</v>
      </c>
      <c r="AH7135" t="s">
        <v>62</v>
      </c>
      <c r="AI7135" t="s">
        <v>62</v>
      </c>
      <c r="AJ7135" t="s">
        <v>161</v>
      </c>
      <c r="AK7135" t="s">
        <v>185</v>
      </c>
      <c r="AL7135" t="s">
        <v>47</v>
      </c>
      <c r="AM7135" t="s">
        <v>122</v>
      </c>
      <c r="AN7135" t="s">
        <v>28919</v>
      </c>
      <c r="AO7135" t="s">
        <v>29668</v>
      </c>
    </row>
    <row r="7136" spans="1:41" hidden="1" x14ac:dyDescent="0.25">
      <c r="A7136" t="s">
        <v>29669</v>
      </c>
      <c r="B7136" t="s">
        <v>29670</v>
      </c>
      <c r="C7136" s="1" t="str">
        <f t="shared" si="452"/>
        <v>21:1079</v>
      </c>
      <c r="D7136" s="1" t="str">
        <f t="shared" si="453"/>
        <v>21:0155</v>
      </c>
      <c r="E7136" t="s">
        <v>29671</v>
      </c>
      <c r="F7136" t="s">
        <v>29672</v>
      </c>
      <c r="H7136">
        <v>49.081208500000002</v>
      </c>
      <c r="I7136">
        <v>-120.5814338</v>
      </c>
      <c r="J7136" s="1" t="str">
        <f t="shared" si="450"/>
        <v>NGR bulk stream sediment</v>
      </c>
      <c r="K7136" s="1" t="str">
        <f t="shared" si="451"/>
        <v>&lt;177 micron (NGR)</v>
      </c>
      <c r="L7136">
        <v>12</v>
      </c>
      <c r="M7136" t="s">
        <v>195</v>
      </c>
      <c r="N7136">
        <v>209</v>
      </c>
      <c r="O7136" t="s">
        <v>108</v>
      </c>
      <c r="P7136" t="s">
        <v>47</v>
      </c>
      <c r="Q7136" t="s">
        <v>196</v>
      </c>
      <c r="R7136" t="s">
        <v>62</v>
      </c>
      <c r="S7136" t="s">
        <v>131</v>
      </c>
      <c r="T7136" t="s">
        <v>330</v>
      </c>
      <c r="U7136" t="s">
        <v>141</v>
      </c>
      <c r="V7136" t="s">
        <v>62</v>
      </c>
      <c r="W7136" t="s">
        <v>274</v>
      </c>
      <c r="X7136" t="s">
        <v>55</v>
      </c>
      <c r="Y7136" t="s">
        <v>267</v>
      </c>
      <c r="Z7136" t="s">
        <v>54</v>
      </c>
      <c r="AA7136" t="s">
        <v>46</v>
      </c>
      <c r="AB7136" t="s">
        <v>257</v>
      </c>
      <c r="AC7136" t="s">
        <v>58</v>
      </c>
      <c r="AD7136" t="s">
        <v>51</v>
      </c>
      <c r="AE7136" t="s">
        <v>199</v>
      </c>
      <c r="AF7136" t="s">
        <v>85</v>
      </c>
      <c r="AG7136" t="s">
        <v>437</v>
      </c>
      <c r="AH7136" t="s">
        <v>62</v>
      </c>
      <c r="AI7136" t="s">
        <v>53</v>
      </c>
      <c r="AJ7136" t="s">
        <v>101</v>
      </c>
      <c r="AK7136" t="s">
        <v>149</v>
      </c>
      <c r="AL7136" t="s">
        <v>47</v>
      </c>
      <c r="AM7136" t="s">
        <v>51</v>
      </c>
      <c r="AN7136" t="s">
        <v>28919</v>
      </c>
      <c r="AO7136" t="s">
        <v>29673</v>
      </c>
    </row>
    <row r="7137" spans="1:41" hidden="1" x14ac:dyDescent="0.25">
      <c r="A7137" t="s">
        <v>29674</v>
      </c>
      <c r="B7137" t="s">
        <v>29675</v>
      </c>
      <c r="C7137" s="1" t="str">
        <f t="shared" si="452"/>
        <v>21:1079</v>
      </c>
      <c r="D7137" s="1" t="str">
        <f t="shared" si="453"/>
        <v>21:0155</v>
      </c>
      <c r="E7137" t="s">
        <v>29676</v>
      </c>
      <c r="F7137" t="s">
        <v>29677</v>
      </c>
      <c r="H7137">
        <v>49.100225500000001</v>
      </c>
      <c r="I7137">
        <v>-120.5873605</v>
      </c>
      <c r="J7137" s="1" t="str">
        <f t="shared" si="450"/>
        <v>NGR bulk stream sediment</v>
      </c>
      <c r="K7137" s="1" t="str">
        <f t="shared" si="451"/>
        <v>&lt;177 micron (NGR)</v>
      </c>
      <c r="L7137">
        <v>12</v>
      </c>
      <c r="M7137" t="s">
        <v>205</v>
      </c>
      <c r="N7137">
        <v>210</v>
      </c>
      <c r="O7137" t="s">
        <v>127</v>
      </c>
      <c r="P7137" t="s">
        <v>47</v>
      </c>
      <c r="Q7137" t="s">
        <v>386</v>
      </c>
      <c r="R7137" t="s">
        <v>101</v>
      </c>
      <c r="S7137" t="s">
        <v>217</v>
      </c>
      <c r="T7137" t="s">
        <v>137</v>
      </c>
      <c r="U7137" t="s">
        <v>243</v>
      </c>
      <c r="V7137" t="s">
        <v>62</v>
      </c>
      <c r="W7137" t="s">
        <v>455</v>
      </c>
      <c r="X7137" t="s">
        <v>52</v>
      </c>
      <c r="Y7137" t="s">
        <v>137</v>
      </c>
      <c r="Z7137" t="s">
        <v>57</v>
      </c>
      <c r="AA7137" t="s">
        <v>46</v>
      </c>
      <c r="AB7137" t="s">
        <v>60</v>
      </c>
      <c r="AC7137" t="s">
        <v>58</v>
      </c>
      <c r="AD7137" t="s">
        <v>175</v>
      </c>
      <c r="AE7137" t="s">
        <v>380</v>
      </c>
      <c r="AF7137" t="s">
        <v>85</v>
      </c>
      <c r="AG7137" t="s">
        <v>257</v>
      </c>
      <c r="AH7137" t="s">
        <v>62</v>
      </c>
      <c r="AI7137" t="s">
        <v>198</v>
      </c>
      <c r="AJ7137" t="s">
        <v>149</v>
      </c>
      <c r="AK7137" t="s">
        <v>185</v>
      </c>
      <c r="AL7137" t="s">
        <v>47</v>
      </c>
      <c r="AM7137" t="s">
        <v>51</v>
      </c>
      <c r="AN7137" t="s">
        <v>28919</v>
      </c>
      <c r="AO7137" t="s">
        <v>2069</v>
      </c>
    </row>
    <row r="7138" spans="1:41" hidden="1" x14ac:dyDescent="0.25">
      <c r="A7138" t="s">
        <v>29678</v>
      </c>
      <c r="B7138" t="s">
        <v>29679</v>
      </c>
      <c r="C7138" s="1" t="str">
        <f t="shared" si="452"/>
        <v>21:1079</v>
      </c>
      <c r="D7138" s="1" t="str">
        <f t="shared" si="453"/>
        <v>21:0155</v>
      </c>
      <c r="E7138" t="s">
        <v>29680</v>
      </c>
      <c r="F7138" t="s">
        <v>29681</v>
      </c>
      <c r="H7138">
        <v>49.128928100000003</v>
      </c>
      <c r="I7138">
        <v>-120.58322649999999</v>
      </c>
      <c r="J7138" s="1" t="str">
        <f t="shared" si="450"/>
        <v>NGR bulk stream sediment</v>
      </c>
      <c r="K7138" s="1" t="str">
        <f t="shared" si="451"/>
        <v>&lt;177 micron (NGR)</v>
      </c>
      <c r="L7138">
        <v>12</v>
      </c>
      <c r="M7138" t="s">
        <v>214</v>
      </c>
      <c r="N7138">
        <v>211</v>
      </c>
      <c r="O7138" t="s">
        <v>62</v>
      </c>
      <c r="P7138" t="s">
        <v>47</v>
      </c>
      <c r="Q7138" t="s">
        <v>935</v>
      </c>
      <c r="R7138" t="s">
        <v>108</v>
      </c>
      <c r="S7138" t="s">
        <v>145</v>
      </c>
      <c r="T7138" t="s">
        <v>267</v>
      </c>
      <c r="U7138" t="s">
        <v>272</v>
      </c>
      <c r="V7138" t="s">
        <v>62</v>
      </c>
      <c r="W7138" t="s">
        <v>129</v>
      </c>
      <c r="X7138" t="s">
        <v>122</v>
      </c>
      <c r="Y7138" t="s">
        <v>58</v>
      </c>
      <c r="Z7138" t="s">
        <v>198</v>
      </c>
      <c r="AA7138" t="s">
        <v>46</v>
      </c>
      <c r="AB7138" t="s">
        <v>105</v>
      </c>
      <c r="AC7138" t="s">
        <v>58</v>
      </c>
      <c r="AD7138" t="s">
        <v>145</v>
      </c>
      <c r="AE7138" t="s">
        <v>84</v>
      </c>
      <c r="AF7138" t="s">
        <v>90</v>
      </c>
      <c r="AG7138" t="s">
        <v>206</v>
      </c>
      <c r="AH7138" t="s">
        <v>62</v>
      </c>
      <c r="AI7138" t="s">
        <v>57</v>
      </c>
      <c r="AJ7138" t="s">
        <v>101</v>
      </c>
      <c r="AK7138" t="s">
        <v>46</v>
      </c>
      <c r="AL7138" t="s">
        <v>47</v>
      </c>
      <c r="AM7138" t="s">
        <v>51</v>
      </c>
      <c r="AN7138" t="s">
        <v>28919</v>
      </c>
      <c r="AO7138" t="s">
        <v>29682</v>
      </c>
    </row>
    <row r="7139" spans="1:41" hidden="1" x14ac:dyDescent="0.25">
      <c r="A7139" t="s">
        <v>29683</v>
      </c>
      <c r="B7139" t="s">
        <v>29684</v>
      </c>
      <c r="C7139" s="1" t="str">
        <f t="shared" si="452"/>
        <v>21:1079</v>
      </c>
      <c r="D7139" s="1" t="str">
        <f t="shared" si="453"/>
        <v>21:0155</v>
      </c>
      <c r="E7139" t="s">
        <v>29685</v>
      </c>
      <c r="F7139" t="s">
        <v>29686</v>
      </c>
      <c r="H7139">
        <v>49.052804899999998</v>
      </c>
      <c r="I7139">
        <v>-120.73338149999999</v>
      </c>
      <c r="J7139" s="1" t="str">
        <f t="shared" si="450"/>
        <v>NGR bulk stream sediment</v>
      </c>
      <c r="K7139" s="1" t="str">
        <f t="shared" si="451"/>
        <v>&lt;177 micron (NGR)</v>
      </c>
      <c r="L7139">
        <v>12</v>
      </c>
      <c r="M7139" t="s">
        <v>223</v>
      </c>
      <c r="N7139">
        <v>212</v>
      </c>
      <c r="O7139" t="s">
        <v>3546</v>
      </c>
      <c r="P7139" t="s">
        <v>3546</v>
      </c>
      <c r="Q7139" t="s">
        <v>3546</v>
      </c>
      <c r="R7139" t="s">
        <v>3546</v>
      </c>
      <c r="S7139" t="s">
        <v>3546</v>
      </c>
      <c r="T7139" t="s">
        <v>3546</v>
      </c>
      <c r="U7139" t="s">
        <v>3546</v>
      </c>
      <c r="V7139" t="s">
        <v>3546</v>
      </c>
      <c r="W7139" t="s">
        <v>3546</v>
      </c>
      <c r="X7139" t="s">
        <v>3546</v>
      </c>
      <c r="Y7139" t="s">
        <v>3546</v>
      </c>
      <c r="Z7139" t="s">
        <v>3546</v>
      </c>
      <c r="AA7139" t="s">
        <v>3546</v>
      </c>
      <c r="AB7139" t="s">
        <v>3546</v>
      </c>
      <c r="AC7139" t="s">
        <v>3546</v>
      </c>
      <c r="AD7139" t="s">
        <v>3546</v>
      </c>
      <c r="AE7139" t="s">
        <v>3546</v>
      </c>
      <c r="AF7139" t="s">
        <v>3546</v>
      </c>
      <c r="AG7139" t="s">
        <v>3546</v>
      </c>
      <c r="AH7139" t="s">
        <v>3546</v>
      </c>
      <c r="AI7139" t="s">
        <v>3546</v>
      </c>
      <c r="AJ7139" t="s">
        <v>3546</v>
      </c>
      <c r="AK7139" t="s">
        <v>3546</v>
      </c>
      <c r="AL7139" t="s">
        <v>3546</v>
      </c>
      <c r="AM7139" t="s">
        <v>3546</v>
      </c>
      <c r="AN7139" t="s">
        <v>3546</v>
      </c>
      <c r="AO7139" t="s">
        <v>3546</v>
      </c>
    </row>
    <row r="7140" spans="1:41" hidden="1" x14ac:dyDescent="0.25">
      <c r="A7140" t="s">
        <v>29687</v>
      </c>
      <c r="B7140" t="s">
        <v>29688</v>
      </c>
      <c r="C7140" s="1" t="str">
        <f t="shared" si="452"/>
        <v>21:1079</v>
      </c>
      <c r="D7140" s="1" t="str">
        <f t="shared" si="453"/>
        <v>21:0155</v>
      </c>
      <c r="E7140" t="s">
        <v>29689</v>
      </c>
      <c r="F7140" t="s">
        <v>29690</v>
      </c>
      <c r="H7140">
        <v>49.056319600000002</v>
      </c>
      <c r="I7140">
        <v>-120.72911499999999</v>
      </c>
      <c r="J7140" s="1" t="str">
        <f t="shared" si="450"/>
        <v>NGR bulk stream sediment</v>
      </c>
      <c r="K7140" s="1" t="str">
        <f t="shared" si="451"/>
        <v>&lt;177 micron (NGR)</v>
      </c>
      <c r="L7140">
        <v>12</v>
      </c>
      <c r="M7140" t="s">
        <v>233</v>
      </c>
      <c r="N7140">
        <v>213</v>
      </c>
      <c r="O7140" t="s">
        <v>58</v>
      </c>
      <c r="P7140" t="s">
        <v>47</v>
      </c>
      <c r="Q7140" t="s">
        <v>652</v>
      </c>
      <c r="R7140" t="s">
        <v>64</v>
      </c>
      <c r="S7140" t="s">
        <v>141</v>
      </c>
      <c r="T7140" t="s">
        <v>58</v>
      </c>
      <c r="U7140" t="s">
        <v>75</v>
      </c>
      <c r="V7140" t="s">
        <v>47</v>
      </c>
      <c r="W7140" t="s">
        <v>130</v>
      </c>
      <c r="X7140" t="s">
        <v>51</v>
      </c>
      <c r="Y7140" t="s">
        <v>267</v>
      </c>
      <c r="Z7140" t="s">
        <v>84</v>
      </c>
      <c r="AA7140" t="s">
        <v>46</v>
      </c>
      <c r="AB7140" t="s">
        <v>257</v>
      </c>
      <c r="AC7140" t="s">
        <v>58</v>
      </c>
      <c r="AD7140" t="s">
        <v>141</v>
      </c>
      <c r="AE7140" t="s">
        <v>149</v>
      </c>
      <c r="AF7140" t="s">
        <v>85</v>
      </c>
      <c r="AG7140" t="s">
        <v>130</v>
      </c>
      <c r="AH7140" t="s">
        <v>62</v>
      </c>
      <c r="AI7140" t="s">
        <v>62</v>
      </c>
      <c r="AJ7140" t="s">
        <v>200</v>
      </c>
      <c r="AK7140" t="s">
        <v>61</v>
      </c>
      <c r="AL7140" t="s">
        <v>47</v>
      </c>
      <c r="AM7140" t="s">
        <v>47</v>
      </c>
      <c r="AN7140" t="s">
        <v>28919</v>
      </c>
      <c r="AO7140" t="s">
        <v>29538</v>
      </c>
    </row>
    <row r="7141" spans="1:41" hidden="1" x14ac:dyDescent="0.25">
      <c r="A7141" t="s">
        <v>29691</v>
      </c>
      <c r="B7141" t="s">
        <v>29692</v>
      </c>
      <c r="C7141" s="1" t="str">
        <f t="shared" si="452"/>
        <v>21:1079</v>
      </c>
      <c r="D7141" s="1" t="str">
        <f t="shared" si="453"/>
        <v>21:0155</v>
      </c>
      <c r="E7141" t="s">
        <v>29693</v>
      </c>
      <c r="F7141" t="s">
        <v>29694</v>
      </c>
      <c r="H7141">
        <v>49.157882299999997</v>
      </c>
      <c r="I7141">
        <v>-120.50637519999999</v>
      </c>
      <c r="J7141" s="1" t="str">
        <f t="shared" si="450"/>
        <v>NGR bulk stream sediment</v>
      </c>
      <c r="K7141" s="1" t="str">
        <f t="shared" si="451"/>
        <v>&lt;177 micron (NGR)</v>
      </c>
      <c r="L7141">
        <v>12</v>
      </c>
      <c r="M7141" t="s">
        <v>248</v>
      </c>
      <c r="N7141">
        <v>214</v>
      </c>
      <c r="O7141" t="s">
        <v>257</v>
      </c>
      <c r="P7141" t="s">
        <v>51</v>
      </c>
      <c r="Q7141" t="s">
        <v>487</v>
      </c>
      <c r="R7141" t="s">
        <v>185</v>
      </c>
      <c r="S7141" t="s">
        <v>131</v>
      </c>
      <c r="T7141" t="s">
        <v>55</v>
      </c>
      <c r="U7141" t="s">
        <v>237</v>
      </c>
      <c r="V7141" t="s">
        <v>46</v>
      </c>
      <c r="W7141" t="s">
        <v>173</v>
      </c>
      <c r="X7141" t="s">
        <v>103</v>
      </c>
      <c r="Y7141" t="s">
        <v>66</v>
      </c>
      <c r="Z7141" t="s">
        <v>56</v>
      </c>
      <c r="AA7141" t="s">
        <v>46</v>
      </c>
      <c r="AB7141" t="s">
        <v>173</v>
      </c>
      <c r="AC7141" t="s">
        <v>58</v>
      </c>
      <c r="AD7141" t="s">
        <v>162</v>
      </c>
      <c r="AE7141" t="s">
        <v>199</v>
      </c>
      <c r="AF7141" t="s">
        <v>55</v>
      </c>
      <c r="AG7141" t="s">
        <v>122</v>
      </c>
      <c r="AH7141" t="s">
        <v>62</v>
      </c>
      <c r="AI7141" t="s">
        <v>62</v>
      </c>
      <c r="AJ7141" t="s">
        <v>455</v>
      </c>
      <c r="AK7141" t="s">
        <v>61</v>
      </c>
      <c r="AL7141" t="s">
        <v>47</v>
      </c>
      <c r="AM7141" t="s">
        <v>47</v>
      </c>
      <c r="AN7141" t="s">
        <v>28919</v>
      </c>
      <c r="AO7141" t="s">
        <v>29695</v>
      </c>
    </row>
    <row r="7142" spans="1:41" hidden="1" x14ac:dyDescent="0.25">
      <c r="A7142" t="s">
        <v>29696</v>
      </c>
      <c r="B7142" t="s">
        <v>29697</v>
      </c>
      <c r="C7142" s="1" t="str">
        <f t="shared" si="452"/>
        <v>21:1079</v>
      </c>
      <c r="D7142" s="1" t="str">
        <f t="shared" si="453"/>
        <v>21:0155</v>
      </c>
      <c r="E7142" t="s">
        <v>29698</v>
      </c>
      <c r="F7142" t="s">
        <v>29699</v>
      </c>
      <c r="H7142">
        <v>49.164506299999999</v>
      </c>
      <c r="I7142">
        <v>-120.47997599999999</v>
      </c>
      <c r="J7142" s="1" t="str">
        <f t="shared" si="450"/>
        <v>NGR bulk stream sediment</v>
      </c>
      <c r="K7142" s="1" t="str">
        <f t="shared" si="451"/>
        <v>&lt;177 micron (NGR)</v>
      </c>
      <c r="L7142">
        <v>12</v>
      </c>
      <c r="M7142" t="s">
        <v>256</v>
      </c>
      <c r="N7142">
        <v>215</v>
      </c>
      <c r="O7142" t="s">
        <v>257</v>
      </c>
      <c r="P7142" t="s">
        <v>47</v>
      </c>
      <c r="Q7142" t="s">
        <v>518</v>
      </c>
      <c r="R7142" t="s">
        <v>62</v>
      </c>
      <c r="S7142" t="s">
        <v>243</v>
      </c>
      <c r="T7142" t="s">
        <v>108</v>
      </c>
      <c r="U7142" t="s">
        <v>65</v>
      </c>
      <c r="V7142" t="s">
        <v>47</v>
      </c>
      <c r="W7142" t="s">
        <v>455</v>
      </c>
      <c r="X7142" t="s">
        <v>103</v>
      </c>
      <c r="Y7142" t="s">
        <v>145</v>
      </c>
      <c r="Z7142" t="s">
        <v>199</v>
      </c>
      <c r="AA7142" t="s">
        <v>46</v>
      </c>
      <c r="AB7142" t="s">
        <v>173</v>
      </c>
      <c r="AC7142" t="s">
        <v>58</v>
      </c>
      <c r="AD7142" t="s">
        <v>162</v>
      </c>
      <c r="AE7142" t="s">
        <v>84</v>
      </c>
      <c r="AF7142" t="s">
        <v>127</v>
      </c>
      <c r="AG7142" t="s">
        <v>103</v>
      </c>
      <c r="AH7142" t="s">
        <v>62</v>
      </c>
      <c r="AI7142" t="s">
        <v>57</v>
      </c>
      <c r="AJ7142" t="s">
        <v>79</v>
      </c>
      <c r="AK7142" t="s">
        <v>161</v>
      </c>
      <c r="AL7142" t="s">
        <v>47</v>
      </c>
      <c r="AM7142" t="s">
        <v>47</v>
      </c>
      <c r="AN7142" t="s">
        <v>28919</v>
      </c>
      <c r="AO7142" t="s">
        <v>29700</v>
      </c>
    </row>
    <row r="7143" spans="1:41" hidden="1" x14ac:dyDescent="0.25">
      <c r="A7143" t="s">
        <v>29701</v>
      </c>
      <c r="B7143" t="s">
        <v>29702</v>
      </c>
      <c r="C7143" s="1" t="str">
        <f t="shared" si="452"/>
        <v>21:1079</v>
      </c>
      <c r="D7143" s="1" t="str">
        <f t="shared" si="453"/>
        <v>21:0155</v>
      </c>
      <c r="E7143" t="s">
        <v>29703</v>
      </c>
      <c r="F7143" t="s">
        <v>29704</v>
      </c>
      <c r="H7143">
        <v>49.167797299999997</v>
      </c>
      <c r="I7143">
        <v>-120.5072492</v>
      </c>
      <c r="J7143" s="1" t="str">
        <f t="shared" si="450"/>
        <v>NGR bulk stream sediment</v>
      </c>
      <c r="K7143" s="1" t="str">
        <f t="shared" si="451"/>
        <v>&lt;177 micron (NGR)</v>
      </c>
      <c r="L7143">
        <v>12</v>
      </c>
      <c r="M7143" t="s">
        <v>265</v>
      </c>
      <c r="N7143">
        <v>216</v>
      </c>
      <c r="O7143" t="s">
        <v>128</v>
      </c>
      <c r="P7143" t="s">
        <v>399</v>
      </c>
      <c r="Q7143" t="s">
        <v>817</v>
      </c>
      <c r="R7143" t="s">
        <v>282</v>
      </c>
      <c r="S7143" t="s">
        <v>243</v>
      </c>
      <c r="T7143" t="s">
        <v>76</v>
      </c>
      <c r="U7143" t="s">
        <v>207</v>
      </c>
      <c r="V7143" t="s">
        <v>47</v>
      </c>
      <c r="W7143" t="s">
        <v>103</v>
      </c>
      <c r="X7143" t="s">
        <v>51</v>
      </c>
      <c r="Y7143" t="s">
        <v>145</v>
      </c>
      <c r="Z7143" t="s">
        <v>62</v>
      </c>
      <c r="AA7143" t="s">
        <v>46</v>
      </c>
      <c r="AB7143" t="s">
        <v>81</v>
      </c>
      <c r="AC7143" t="s">
        <v>507</v>
      </c>
      <c r="AD7143" t="s">
        <v>80</v>
      </c>
      <c r="AE7143" t="s">
        <v>62</v>
      </c>
      <c r="AF7143" t="s">
        <v>66</v>
      </c>
      <c r="AG7143" t="s">
        <v>437</v>
      </c>
      <c r="AH7143" t="s">
        <v>62</v>
      </c>
      <c r="AI7143" t="s">
        <v>62</v>
      </c>
      <c r="AJ7143" t="s">
        <v>142</v>
      </c>
      <c r="AK7143" t="s">
        <v>161</v>
      </c>
      <c r="AL7143" t="s">
        <v>47</v>
      </c>
      <c r="AM7143" t="s">
        <v>122</v>
      </c>
      <c r="AN7143" t="s">
        <v>28919</v>
      </c>
      <c r="AO7143" t="s">
        <v>29705</v>
      </c>
    </row>
    <row r="7144" spans="1:41" hidden="1" x14ac:dyDescent="0.25">
      <c r="A7144" t="s">
        <v>29706</v>
      </c>
      <c r="B7144" t="s">
        <v>29707</v>
      </c>
      <c r="C7144" s="1" t="str">
        <f t="shared" si="452"/>
        <v>21:1079</v>
      </c>
      <c r="D7144" s="1" t="str">
        <f t="shared" si="453"/>
        <v>21:0155</v>
      </c>
      <c r="E7144" t="s">
        <v>29708</v>
      </c>
      <c r="F7144" t="s">
        <v>29709</v>
      </c>
      <c r="H7144">
        <v>49.153595600000003</v>
      </c>
      <c r="I7144">
        <v>-120.5161914</v>
      </c>
      <c r="J7144" s="1" t="str">
        <f t="shared" si="450"/>
        <v>NGR bulk stream sediment</v>
      </c>
      <c r="K7144" s="1" t="str">
        <f t="shared" si="451"/>
        <v>&lt;177 micron (NGR)</v>
      </c>
      <c r="L7144">
        <v>13</v>
      </c>
      <c r="M7144" t="s">
        <v>45</v>
      </c>
      <c r="N7144">
        <v>217</v>
      </c>
      <c r="O7144" t="s">
        <v>206</v>
      </c>
      <c r="P7144" t="s">
        <v>51</v>
      </c>
      <c r="Q7144" t="s">
        <v>1069</v>
      </c>
      <c r="R7144" t="s">
        <v>257</v>
      </c>
      <c r="S7144" t="s">
        <v>218</v>
      </c>
      <c r="T7144" t="s">
        <v>76</v>
      </c>
      <c r="U7144" t="s">
        <v>431</v>
      </c>
      <c r="V7144" t="s">
        <v>47</v>
      </c>
      <c r="W7144" t="s">
        <v>103</v>
      </c>
      <c r="X7144" t="s">
        <v>103</v>
      </c>
      <c r="Y7144" t="s">
        <v>82</v>
      </c>
      <c r="Z7144" t="s">
        <v>84</v>
      </c>
      <c r="AA7144" t="s">
        <v>46</v>
      </c>
      <c r="AB7144" t="s">
        <v>81</v>
      </c>
      <c r="AC7144" t="s">
        <v>98</v>
      </c>
      <c r="AD7144" t="s">
        <v>51</v>
      </c>
      <c r="AE7144" t="s">
        <v>84</v>
      </c>
      <c r="AF7144" t="s">
        <v>209</v>
      </c>
      <c r="AG7144" t="s">
        <v>151</v>
      </c>
      <c r="AH7144" t="s">
        <v>62</v>
      </c>
      <c r="AI7144" t="s">
        <v>57</v>
      </c>
      <c r="AJ7144" t="s">
        <v>493</v>
      </c>
      <c r="AK7144" t="s">
        <v>63</v>
      </c>
      <c r="AL7144" t="s">
        <v>47</v>
      </c>
      <c r="AM7144" t="s">
        <v>47</v>
      </c>
      <c r="AN7144" t="s">
        <v>28919</v>
      </c>
      <c r="AO7144" t="s">
        <v>28983</v>
      </c>
    </row>
    <row r="7145" spans="1:41" hidden="1" x14ac:dyDescent="0.25">
      <c r="A7145" t="s">
        <v>29710</v>
      </c>
      <c r="B7145" t="s">
        <v>29711</v>
      </c>
      <c r="C7145" s="1" t="str">
        <f t="shared" si="452"/>
        <v>21:1079</v>
      </c>
      <c r="D7145" s="1" t="str">
        <f t="shared" si="453"/>
        <v>21:0155</v>
      </c>
      <c r="E7145" t="s">
        <v>29712</v>
      </c>
      <c r="F7145" t="s">
        <v>29713</v>
      </c>
      <c r="H7145">
        <v>49.1837953</v>
      </c>
      <c r="I7145">
        <v>-120.4982108</v>
      </c>
      <c r="J7145" s="1" t="str">
        <f t="shared" si="450"/>
        <v>NGR bulk stream sediment</v>
      </c>
      <c r="K7145" s="1" t="str">
        <f t="shared" si="451"/>
        <v>&lt;177 micron (NGR)</v>
      </c>
      <c r="L7145">
        <v>13</v>
      </c>
      <c r="M7145" t="s">
        <v>71</v>
      </c>
      <c r="N7145">
        <v>218</v>
      </c>
      <c r="O7145" t="s">
        <v>72</v>
      </c>
      <c r="P7145" t="s">
        <v>47</v>
      </c>
      <c r="Q7145" t="s">
        <v>1148</v>
      </c>
      <c r="R7145" t="s">
        <v>142</v>
      </c>
      <c r="S7145" t="s">
        <v>239</v>
      </c>
      <c r="T7145" t="s">
        <v>267</v>
      </c>
      <c r="U7145" t="s">
        <v>284</v>
      </c>
      <c r="V7145" t="s">
        <v>46</v>
      </c>
      <c r="W7145" t="s">
        <v>493</v>
      </c>
      <c r="X7145" t="s">
        <v>103</v>
      </c>
      <c r="Y7145" t="s">
        <v>98</v>
      </c>
      <c r="Z7145" t="s">
        <v>62</v>
      </c>
      <c r="AA7145" t="s">
        <v>46</v>
      </c>
      <c r="AB7145" t="s">
        <v>125</v>
      </c>
      <c r="AC7145" t="s">
        <v>58</v>
      </c>
      <c r="AD7145" t="s">
        <v>186</v>
      </c>
      <c r="AE7145" t="s">
        <v>53</v>
      </c>
      <c r="AF7145" t="s">
        <v>175</v>
      </c>
      <c r="AG7145" t="s">
        <v>227</v>
      </c>
      <c r="AH7145" t="s">
        <v>62</v>
      </c>
      <c r="AI7145" t="s">
        <v>62</v>
      </c>
      <c r="AJ7145" t="s">
        <v>142</v>
      </c>
      <c r="AK7145" t="s">
        <v>79</v>
      </c>
      <c r="AL7145" t="s">
        <v>47</v>
      </c>
      <c r="AM7145" t="s">
        <v>122</v>
      </c>
      <c r="AN7145" t="s">
        <v>28919</v>
      </c>
      <c r="AO7145" t="s">
        <v>29714</v>
      </c>
    </row>
    <row r="7146" spans="1:41" hidden="1" x14ac:dyDescent="0.25">
      <c r="A7146" t="s">
        <v>29715</v>
      </c>
      <c r="B7146" t="s">
        <v>29716</v>
      </c>
      <c r="C7146" s="1" t="str">
        <f t="shared" si="452"/>
        <v>21:1079</v>
      </c>
      <c r="D7146" s="1" t="str">
        <f t="shared" si="453"/>
        <v>21:0155</v>
      </c>
      <c r="E7146" t="s">
        <v>29717</v>
      </c>
      <c r="F7146" t="s">
        <v>29718</v>
      </c>
      <c r="H7146">
        <v>49.250235500000002</v>
      </c>
      <c r="I7146">
        <v>-120.07155040000001</v>
      </c>
      <c r="J7146" s="1" t="str">
        <f t="shared" si="450"/>
        <v>NGR bulk stream sediment</v>
      </c>
      <c r="K7146" s="1" t="str">
        <f t="shared" si="451"/>
        <v>&lt;177 micron (NGR)</v>
      </c>
      <c r="L7146">
        <v>13</v>
      </c>
      <c r="M7146" t="s">
        <v>95</v>
      </c>
      <c r="N7146">
        <v>219</v>
      </c>
      <c r="O7146" t="s">
        <v>3546</v>
      </c>
      <c r="P7146" t="s">
        <v>3546</v>
      </c>
      <c r="Q7146" t="s">
        <v>3546</v>
      </c>
      <c r="R7146" t="s">
        <v>3546</v>
      </c>
      <c r="S7146" t="s">
        <v>3546</v>
      </c>
      <c r="T7146" t="s">
        <v>3546</v>
      </c>
      <c r="U7146" t="s">
        <v>3546</v>
      </c>
      <c r="V7146" t="s">
        <v>3546</v>
      </c>
      <c r="W7146" t="s">
        <v>3546</v>
      </c>
      <c r="X7146" t="s">
        <v>3546</v>
      </c>
      <c r="Y7146" t="s">
        <v>3546</v>
      </c>
      <c r="Z7146" t="s">
        <v>3546</v>
      </c>
      <c r="AA7146" t="s">
        <v>3546</v>
      </c>
      <c r="AB7146" t="s">
        <v>3546</v>
      </c>
      <c r="AC7146" t="s">
        <v>3546</v>
      </c>
      <c r="AD7146" t="s">
        <v>3546</v>
      </c>
      <c r="AE7146" t="s">
        <v>3546</v>
      </c>
      <c r="AF7146" t="s">
        <v>3546</v>
      </c>
      <c r="AG7146" t="s">
        <v>3546</v>
      </c>
      <c r="AH7146" t="s">
        <v>3546</v>
      </c>
      <c r="AI7146" t="s">
        <v>3546</v>
      </c>
      <c r="AJ7146" t="s">
        <v>3546</v>
      </c>
      <c r="AK7146" t="s">
        <v>3546</v>
      </c>
      <c r="AL7146" t="s">
        <v>3546</v>
      </c>
      <c r="AM7146" t="s">
        <v>3546</v>
      </c>
      <c r="AN7146" t="s">
        <v>3546</v>
      </c>
      <c r="AO7146" t="s">
        <v>3546</v>
      </c>
    </row>
    <row r="7147" spans="1:41" hidden="1" x14ac:dyDescent="0.25">
      <c r="A7147" t="s">
        <v>29719</v>
      </c>
      <c r="B7147" t="s">
        <v>29720</v>
      </c>
      <c r="C7147" s="1" t="str">
        <f t="shared" si="452"/>
        <v>21:1079</v>
      </c>
      <c r="D7147" s="1" t="str">
        <f t="shared" si="453"/>
        <v>21:0155</v>
      </c>
      <c r="E7147" t="s">
        <v>29721</v>
      </c>
      <c r="F7147" t="s">
        <v>29722</v>
      </c>
      <c r="H7147">
        <v>49.249642000000001</v>
      </c>
      <c r="I7147">
        <v>-120.0482222</v>
      </c>
      <c r="J7147" s="1" t="str">
        <f t="shared" si="450"/>
        <v>NGR bulk stream sediment</v>
      </c>
      <c r="K7147" s="1" t="str">
        <f t="shared" si="451"/>
        <v>&lt;177 micron (NGR)</v>
      </c>
      <c r="L7147">
        <v>13</v>
      </c>
      <c r="M7147" t="s">
        <v>117</v>
      </c>
      <c r="N7147">
        <v>220</v>
      </c>
      <c r="O7147" t="s">
        <v>3546</v>
      </c>
      <c r="P7147" t="s">
        <v>3546</v>
      </c>
      <c r="Q7147" t="s">
        <v>3546</v>
      </c>
      <c r="R7147" t="s">
        <v>3546</v>
      </c>
      <c r="S7147" t="s">
        <v>3546</v>
      </c>
      <c r="T7147" t="s">
        <v>3546</v>
      </c>
      <c r="U7147" t="s">
        <v>3546</v>
      </c>
      <c r="V7147" t="s">
        <v>3546</v>
      </c>
      <c r="W7147" t="s">
        <v>3546</v>
      </c>
      <c r="X7147" t="s">
        <v>3546</v>
      </c>
      <c r="Y7147" t="s">
        <v>3546</v>
      </c>
      <c r="Z7147" t="s">
        <v>3546</v>
      </c>
      <c r="AA7147" t="s">
        <v>3546</v>
      </c>
      <c r="AB7147" t="s">
        <v>3546</v>
      </c>
      <c r="AC7147" t="s">
        <v>3546</v>
      </c>
      <c r="AD7147" t="s">
        <v>3546</v>
      </c>
      <c r="AE7147" t="s">
        <v>3546</v>
      </c>
      <c r="AF7147" t="s">
        <v>3546</v>
      </c>
      <c r="AG7147" t="s">
        <v>3546</v>
      </c>
      <c r="AH7147" t="s">
        <v>3546</v>
      </c>
      <c r="AI7147" t="s">
        <v>3546</v>
      </c>
      <c r="AJ7147" t="s">
        <v>3546</v>
      </c>
      <c r="AK7147" t="s">
        <v>3546</v>
      </c>
      <c r="AL7147" t="s">
        <v>3546</v>
      </c>
      <c r="AM7147" t="s">
        <v>3546</v>
      </c>
      <c r="AN7147" t="s">
        <v>3546</v>
      </c>
      <c r="AO7147" t="s">
        <v>3546</v>
      </c>
    </row>
    <row r="7148" spans="1:41" hidden="1" x14ac:dyDescent="0.25">
      <c r="A7148" t="s">
        <v>29723</v>
      </c>
      <c r="B7148" t="s">
        <v>29724</v>
      </c>
      <c r="C7148" s="1" t="str">
        <f t="shared" si="452"/>
        <v>21:1079</v>
      </c>
      <c r="D7148" s="1" t="str">
        <f t="shared" si="453"/>
        <v>21:0155</v>
      </c>
      <c r="E7148" t="s">
        <v>29725</v>
      </c>
      <c r="F7148" t="s">
        <v>29726</v>
      </c>
      <c r="H7148">
        <v>49.245556299999997</v>
      </c>
      <c r="I7148">
        <v>-120.02922700000001</v>
      </c>
      <c r="J7148" s="1" t="str">
        <f t="shared" si="450"/>
        <v>NGR bulk stream sediment</v>
      </c>
      <c r="K7148" s="1" t="str">
        <f t="shared" si="451"/>
        <v>&lt;177 micron (NGR)</v>
      </c>
      <c r="L7148">
        <v>13</v>
      </c>
      <c r="M7148" t="s">
        <v>136</v>
      </c>
      <c r="N7148">
        <v>221</v>
      </c>
      <c r="O7148" t="s">
        <v>3546</v>
      </c>
      <c r="P7148" t="s">
        <v>3546</v>
      </c>
      <c r="Q7148" t="s">
        <v>3546</v>
      </c>
      <c r="R7148" t="s">
        <v>3546</v>
      </c>
      <c r="S7148" t="s">
        <v>3546</v>
      </c>
      <c r="T7148" t="s">
        <v>3546</v>
      </c>
      <c r="U7148" t="s">
        <v>3546</v>
      </c>
      <c r="V7148" t="s">
        <v>3546</v>
      </c>
      <c r="W7148" t="s">
        <v>3546</v>
      </c>
      <c r="X7148" t="s">
        <v>3546</v>
      </c>
      <c r="Y7148" t="s">
        <v>3546</v>
      </c>
      <c r="Z7148" t="s">
        <v>3546</v>
      </c>
      <c r="AA7148" t="s">
        <v>3546</v>
      </c>
      <c r="AB7148" t="s">
        <v>3546</v>
      </c>
      <c r="AC7148" t="s">
        <v>3546</v>
      </c>
      <c r="AD7148" t="s">
        <v>3546</v>
      </c>
      <c r="AE7148" t="s">
        <v>3546</v>
      </c>
      <c r="AF7148" t="s">
        <v>3546</v>
      </c>
      <c r="AG7148" t="s">
        <v>3546</v>
      </c>
      <c r="AH7148" t="s">
        <v>3546</v>
      </c>
      <c r="AI7148" t="s">
        <v>3546</v>
      </c>
      <c r="AJ7148" t="s">
        <v>3546</v>
      </c>
      <c r="AK7148" t="s">
        <v>3546</v>
      </c>
      <c r="AL7148" t="s">
        <v>3546</v>
      </c>
      <c r="AM7148" t="s">
        <v>3546</v>
      </c>
      <c r="AN7148" t="s">
        <v>3546</v>
      </c>
      <c r="AO7148" t="s">
        <v>3546</v>
      </c>
    </row>
    <row r="7149" spans="1:41" hidden="1" x14ac:dyDescent="0.25">
      <c r="A7149" t="s">
        <v>29727</v>
      </c>
      <c r="B7149" t="s">
        <v>29728</v>
      </c>
      <c r="C7149" s="1" t="str">
        <f t="shared" si="452"/>
        <v>21:1079</v>
      </c>
      <c r="D7149" s="1" t="str">
        <f t="shared" si="453"/>
        <v>21:0155</v>
      </c>
      <c r="E7149" t="s">
        <v>29729</v>
      </c>
      <c r="F7149" t="s">
        <v>29730</v>
      </c>
      <c r="H7149">
        <v>49.280943800000003</v>
      </c>
      <c r="I7149">
        <v>-120.04085329999999</v>
      </c>
      <c r="J7149" s="1" t="str">
        <f t="shared" si="450"/>
        <v>NGR bulk stream sediment</v>
      </c>
      <c r="K7149" s="1" t="str">
        <f t="shared" si="451"/>
        <v>&lt;177 micron (NGR)</v>
      </c>
      <c r="L7149">
        <v>13</v>
      </c>
      <c r="M7149" t="s">
        <v>157</v>
      </c>
      <c r="N7149">
        <v>222</v>
      </c>
      <c r="O7149" t="s">
        <v>217</v>
      </c>
      <c r="P7149" t="s">
        <v>47</v>
      </c>
      <c r="Q7149" t="s">
        <v>119</v>
      </c>
      <c r="R7149" t="s">
        <v>118</v>
      </c>
      <c r="S7149" t="s">
        <v>187</v>
      </c>
      <c r="T7149" t="s">
        <v>58</v>
      </c>
      <c r="U7149" t="s">
        <v>162</v>
      </c>
      <c r="V7149" t="s">
        <v>122</v>
      </c>
      <c r="W7149" t="s">
        <v>102</v>
      </c>
      <c r="X7149" t="s">
        <v>73</v>
      </c>
      <c r="Y7149" t="s">
        <v>50</v>
      </c>
      <c r="Z7149" t="s">
        <v>62</v>
      </c>
      <c r="AA7149" t="s">
        <v>46</v>
      </c>
      <c r="AB7149" t="s">
        <v>81</v>
      </c>
      <c r="AC7149" t="s">
        <v>58</v>
      </c>
      <c r="AD7149" t="s">
        <v>290</v>
      </c>
      <c r="AE7149" t="s">
        <v>125</v>
      </c>
      <c r="AF7149" t="s">
        <v>127</v>
      </c>
      <c r="AG7149" t="s">
        <v>455</v>
      </c>
      <c r="AH7149" t="s">
        <v>62</v>
      </c>
      <c r="AI7149" t="s">
        <v>53</v>
      </c>
      <c r="AJ7149" t="s">
        <v>142</v>
      </c>
      <c r="AK7149" t="s">
        <v>63</v>
      </c>
      <c r="AL7149" t="s">
        <v>47</v>
      </c>
      <c r="AM7149" t="s">
        <v>122</v>
      </c>
      <c r="AN7149" t="s">
        <v>28919</v>
      </c>
      <c r="AO7149" t="s">
        <v>29731</v>
      </c>
    </row>
    <row r="7150" spans="1:41" hidden="1" x14ac:dyDescent="0.25">
      <c r="A7150" t="s">
        <v>29732</v>
      </c>
      <c r="B7150" t="s">
        <v>29733</v>
      </c>
      <c r="C7150" s="1" t="str">
        <f t="shared" si="452"/>
        <v>21:1079</v>
      </c>
      <c r="D7150" s="1" t="str">
        <f t="shared" si="453"/>
        <v>21:0155</v>
      </c>
      <c r="E7150" t="s">
        <v>29734</v>
      </c>
      <c r="F7150" t="s">
        <v>29735</v>
      </c>
      <c r="H7150">
        <v>49.323551500000001</v>
      </c>
      <c r="I7150">
        <v>-120.05343999999999</v>
      </c>
      <c r="J7150" s="1" t="str">
        <f t="shared" si="450"/>
        <v>NGR bulk stream sediment</v>
      </c>
      <c r="K7150" s="1" t="str">
        <f t="shared" si="451"/>
        <v>&lt;177 micron (NGR)</v>
      </c>
      <c r="L7150">
        <v>13</v>
      </c>
      <c r="M7150" t="s">
        <v>170</v>
      </c>
      <c r="N7150">
        <v>223</v>
      </c>
      <c r="O7150" t="s">
        <v>3546</v>
      </c>
      <c r="P7150" t="s">
        <v>3546</v>
      </c>
      <c r="Q7150" t="s">
        <v>3546</v>
      </c>
      <c r="R7150" t="s">
        <v>3546</v>
      </c>
      <c r="S7150" t="s">
        <v>3546</v>
      </c>
      <c r="T7150" t="s">
        <v>3546</v>
      </c>
      <c r="U7150" t="s">
        <v>3546</v>
      </c>
      <c r="V7150" t="s">
        <v>3546</v>
      </c>
      <c r="W7150" t="s">
        <v>3546</v>
      </c>
      <c r="X7150" t="s">
        <v>3546</v>
      </c>
      <c r="Y7150" t="s">
        <v>3546</v>
      </c>
      <c r="Z7150" t="s">
        <v>3546</v>
      </c>
      <c r="AA7150" t="s">
        <v>3546</v>
      </c>
      <c r="AB7150" t="s">
        <v>3546</v>
      </c>
      <c r="AC7150" t="s">
        <v>3546</v>
      </c>
      <c r="AD7150" t="s">
        <v>3546</v>
      </c>
      <c r="AE7150" t="s">
        <v>3546</v>
      </c>
      <c r="AF7150" t="s">
        <v>3546</v>
      </c>
      <c r="AG7150" t="s">
        <v>3546</v>
      </c>
      <c r="AH7150" t="s">
        <v>3546</v>
      </c>
      <c r="AI7150" t="s">
        <v>3546</v>
      </c>
      <c r="AJ7150" t="s">
        <v>3546</v>
      </c>
      <c r="AK7150" t="s">
        <v>3546</v>
      </c>
      <c r="AL7150" t="s">
        <v>3546</v>
      </c>
      <c r="AM7150" t="s">
        <v>3546</v>
      </c>
      <c r="AN7150" t="s">
        <v>3546</v>
      </c>
      <c r="AO7150" t="s">
        <v>3546</v>
      </c>
    </row>
    <row r="7151" spans="1:41" hidden="1" x14ac:dyDescent="0.25">
      <c r="A7151" t="s">
        <v>29736</v>
      </c>
      <c r="B7151" t="s">
        <v>29737</v>
      </c>
      <c r="C7151" s="1" t="str">
        <f t="shared" si="452"/>
        <v>21:1079</v>
      </c>
      <c r="D7151" s="1" t="str">
        <f t="shared" si="453"/>
        <v>21:0155</v>
      </c>
      <c r="E7151" t="s">
        <v>29738</v>
      </c>
      <c r="F7151" t="s">
        <v>29739</v>
      </c>
      <c r="H7151">
        <v>49.350093399999999</v>
      </c>
      <c r="I7151">
        <v>-120.10693809999999</v>
      </c>
      <c r="J7151" s="1" t="str">
        <f t="shared" si="450"/>
        <v>NGR bulk stream sediment</v>
      </c>
      <c r="K7151" s="1" t="str">
        <f t="shared" si="451"/>
        <v>&lt;177 micron (NGR)</v>
      </c>
      <c r="L7151">
        <v>13</v>
      </c>
      <c r="M7151" t="s">
        <v>180</v>
      </c>
      <c r="N7151">
        <v>224</v>
      </c>
      <c r="O7151" t="s">
        <v>209</v>
      </c>
      <c r="P7151" t="s">
        <v>58</v>
      </c>
      <c r="Q7151" t="s">
        <v>386</v>
      </c>
      <c r="R7151" t="s">
        <v>559</v>
      </c>
      <c r="S7151" t="s">
        <v>58</v>
      </c>
      <c r="T7151" t="s">
        <v>51</v>
      </c>
      <c r="U7151" t="s">
        <v>55</v>
      </c>
      <c r="V7151" t="s">
        <v>62</v>
      </c>
      <c r="W7151" t="s">
        <v>53</v>
      </c>
      <c r="X7151" t="s">
        <v>46</v>
      </c>
      <c r="Y7151" t="s">
        <v>51</v>
      </c>
      <c r="Z7151" t="s">
        <v>56</v>
      </c>
      <c r="AA7151" t="s">
        <v>46</v>
      </c>
      <c r="AB7151" t="s">
        <v>56</v>
      </c>
      <c r="AC7151" t="s">
        <v>58</v>
      </c>
      <c r="AD7151" t="s">
        <v>51</v>
      </c>
      <c r="AE7151" t="s">
        <v>54</v>
      </c>
      <c r="AF7151" t="s">
        <v>235</v>
      </c>
      <c r="AG7151" t="s">
        <v>62</v>
      </c>
      <c r="AH7151" t="s">
        <v>62</v>
      </c>
      <c r="AI7151" t="s">
        <v>62</v>
      </c>
      <c r="AJ7151" t="s">
        <v>62</v>
      </c>
      <c r="AK7151" t="s">
        <v>185</v>
      </c>
      <c r="AL7151" t="s">
        <v>47</v>
      </c>
      <c r="AM7151" t="s">
        <v>47</v>
      </c>
      <c r="AN7151" t="s">
        <v>28919</v>
      </c>
      <c r="AO7151" t="s">
        <v>29740</v>
      </c>
    </row>
    <row r="7152" spans="1:41" hidden="1" x14ac:dyDescent="0.25">
      <c r="A7152" t="s">
        <v>29741</v>
      </c>
      <c r="B7152" t="s">
        <v>29742</v>
      </c>
      <c r="C7152" s="1" t="str">
        <f t="shared" si="452"/>
        <v>21:1079</v>
      </c>
      <c r="D7152" s="1" t="str">
        <f t="shared" si="453"/>
        <v>21:0155</v>
      </c>
      <c r="E7152" t="s">
        <v>29743</v>
      </c>
      <c r="F7152" t="s">
        <v>29744</v>
      </c>
      <c r="H7152">
        <v>49.374647000000003</v>
      </c>
      <c r="I7152">
        <v>-120.1537194</v>
      </c>
      <c r="J7152" s="1" t="str">
        <f t="shared" si="450"/>
        <v>NGR bulk stream sediment</v>
      </c>
      <c r="K7152" s="1" t="str">
        <f t="shared" si="451"/>
        <v>&lt;177 micron (NGR)</v>
      </c>
      <c r="L7152">
        <v>13</v>
      </c>
      <c r="M7152" t="s">
        <v>280</v>
      </c>
      <c r="N7152">
        <v>225</v>
      </c>
      <c r="O7152" t="s">
        <v>589</v>
      </c>
      <c r="P7152" t="s">
        <v>209</v>
      </c>
      <c r="Q7152" t="s">
        <v>548</v>
      </c>
      <c r="R7152" t="s">
        <v>336</v>
      </c>
      <c r="S7152" t="s">
        <v>218</v>
      </c>
      <c r="T7152" t="s">
        <v>58</v>
      </c>
      <c r="U7152" t="s">
        <v>290</v>
      </c>
      <c r="V7152" t="s">
        <v>47</v>
      </c>
      <c r="W7152" t="s">
        <v>164</v>
      </c>
      <c r="X7152" t="s">
        <v>73</v>
      </c>
      <c r="Y7152" t="s">
        <v>82</v>
      </c>
      <c r="Z7152" t="s">
        <v>62</v>
      </c>
      <c r="AA7152" t="s">
        <v>73</v>
      </c>
      <c r="AB7152" t="s">
        <v>173</v>
      </c>
      <c r="AC7152" t="s">
        <v>58</v>
      </c>
      <c r="AD7152" t="s">
        <v>183</v>
      </c>
      <c r="AE7152" t="s">
        <v>64</v>
      </c>
      <c r="AF7152" t="s">
        <v>108</v>
      </c>
      <c r="AG7152" t="s">
        <v>200</v>
      </c>
      <c r="AH7152" t="s">
        <v>62</v>
      </c>
      <c r="AI7152" t="s">
        <v>57</v>
      </c>
      <c r="AJ7152" t="s">
        <v>437</v>
      </c>
      <c r="AK7152" t="s">
        <v>64</v>
      </c>
      <c r="AL7152" t="s">
        <v>47</v>
      </c>
      <c r="AM7152" t="s">
        <v>122</v>
      </c>
      <c r="AN7152" t="s">
        <v>28919</v>
      </c>
      <c r="AO7152" t="s">
        <v>29745</v>
      </c>
    </row>
    <row r="7153" spans="1:41" hidden="1" x14ac:dyDescent="0.25">
      <c r="A7153" t="s">
        <v>29746</v>
      </c>
      <c r="B7153" t="s">
        <v>29747</v>
      </c>
      <c r="C7153" s="1" t="str">
        <f t="shared" si="452"/>
        <v>21:1079</v>
      </c>
      <c r="D7153" s="1" t="str">
        <f t="shared" si="453"/>
        <v>21:0155</v>
      </c>
      <c r="E7153" t="s">
        <v>29743</v>
      </c>
      <c r="F7153" t="s">
        <v>29748</v>
      </c>
      <c r="H7153">
        <v>49.374647000000003</v>
      </c>
      <c r="I7153">
        <v>-120.1537194</v>
      </c>
      <c r="J7153" s="1" t="str">
        <f t="shared" si="450"/>
        <v>NGR bulk stream sediment</v>
      </c>
      <c r="K7153" s="1" t="str">
        <f t="shared" si="451"/>
        <v>&lt;177 micron (NGR)</v>
      </c>
      <c r="L7153">
        <v>13</v>
      </c>
      <c r="M7153" t="s">
        <v>288</v>
      </c>
      <c r="N7153">
        <v>226</v>
      </c>
      <c r="O7153" t="s">
        <v>320</v>
      </c>
      <c r="P7153" t="s">
        <v>186</v>
      </c>
      <c r="Q7153" t="s">
        <v>548</v>
      </c>
      <c r="R7153" t="s">
        <v>227</v>
      </c>
      <c r="S7153" t="s">
        <v>80</v>
      </c>
      <c r="T7153" t="s">
        <v>330</v>
      </c>
      <c r="U7153" t="s">
        <v>106</v>
      </c>
      <c r="V7153" t="s">
        <v>47</v>
      </c>
      <c r="W7153" t="s">
        <v>60</v>
      </c>
      <c r="X7153" t="s">
        <v>73</v>
      </c>
      <c r="Y7153" t="s">
        <v>217</v>
      </c>
      <c r="Z7153" t="s">
        <v>62</v>
      </c>
      <c r="AA7153" t="s">
        <v>122</v>
      </c>
      <c r="AB7153" t="s">
        <v>173</v>
      </c>
      <c r="AC7153" t="s">
        <v>58</v>
      </c>
      <c r="AD7153" t="s">
        <v>258</v>
      </c>
      <c r="AE7153" t="s">
        <v>185</v>
      </c>
      <c r="AF7153" t="s">
        <v>85</v>
      </c>
      <c r="AG7153" t="s">
        <v>102</v>
      </c>
      <c r="AH7153" t="s">
        <v>62</v>
      </c>
      <c r="AI7153" t="s">
        <v>62</v>
      </c>
      <c r="AJ7153" t="s">
        <v>102</v>
      </c>
      <c r="AK7153" t="s">
        <v>139</v>
      </c>
      <c r="AL7153" t="s">
        <v>47</v>
      </c>
      <c r="AM7153" t="s">
        <v>122</v>
      </c>
      <c r="AN7153" t="s">
        <v>28919</v>
      </c>
      <c r="AO7153" t="s">
        <v>29749</v>
      </c>
    </row>
    <row r="7154" spans="1:41" hidden="1" x14ac:dyDescent="0.25">
      <c r="A7154" t="s">
        <v>29750</v>
      </c>
      <c r="B7154" t="s">
        <v>29751</v>
      </c>
      <c r="C7154" s="1" t="str">
        <f t="shared" si="452"/>
        <v>21:1079</v>
      </c>
      <c r="D7154" s="1" t="str">
        <f t="shared" si="453"/>
        <v>21:0155</v>
      </c>
      <c r="E7154" t="s">
        <v>29752</v>
      </c>
      <c r="F7154" t="s">
        <v>29753</v>
      </c>
      <c r="H7154">
        <v>49.296655899999998</v>
      </c>
      <c r="I7154">
        <v>-120.02202990000001</v>
      </c>
      <c r="J7154" s="1" t="str">
        <f t="shared" si="450"/>
        <v>NGR bulk stream sediment</v>
      </c>
      <c r="K7154" s="1" t="str">
        <f t="shared" si="451"/>
        <v>&lt;177 micron (NGR)</v>
      </c>
      <c r="L7154">
        <v>13</v>
      </c>
      <c r="M7154" t="s">
        <v>195</v>
      </c>
      <c r="N7154">
        <v>227</v>
      </c>
      <c r="O7154" t="s">
        <v>343</v>
      </c>
      <c r="P7154" t="s">
        <v>98</v>
      </c>
      <c r="Q7154" t="s">
        <v>417</v>
      </c>
      <c r="R7154" t="s">
        <v>148</v>
      </c>
      <c r="S7154" t="s">
        <v>124</v>
      </c>
      <c r="T7154" t="s">
        <v>50</v>
      </c>
      <c r="U7154" t="s">
        <v>146</v>
      </c>
      <c r="V7154" t="s">
        <v>103</v>
      </c>
      <c r="W7154" t="s">
        <v>336</v>
      </c>
      <c r="X7154" t="s">
        <v>103</v>
      </c>
      <c r="Y7154" t="s">
        <v>145</v>
      </c>
      <c r="Z7154" t="s">
        <v>62</v>
      </c>
      <c r="AA7154" t="s">
        <v>46</v>
      </c>
      <c r="AB7154" t="s">
        <v>185</v>
      </c>
      <c r="AC7154" t="s">
        <v>184</v>
      </c>
      <c r="AD7154" t="s">
        <v>272</v>
      </c>
      <c r="AE7154" t="s">
        <v>81</v>
      </c>
      <c r="AF7154" t="s">
        <v>50</v>
      </c>
      <c r="AG7154" t="s">
        <v>200</v>
      </c>
      <c r="AH7154" t="s">
        <v>62</v>
      </c>
      <c r="AI7154" t="s">
        <v>198</v>
      </c>
      <c r="AJ7154" t="s">
        <v>151</v>
      </c>
      <c r="AK7154" t="s">
        <v>235</v>
      </c>
      <c r="AL7154" t="s">
        <v>47</v>
      </c>
      <c r="AM7154" t="s">
        <v>122</v>
      </c>
      <c r="AN7154" t="s">
        <v>28919</v>
      </c>
      <c r="AO7154" t="s">
        <v>29754</v>
      </c>
    </row>
    <row r="7155" spans="1:41" hidden="1" x14ac:dyDescent="0.25">
      <c r="A7155" t="s">
        <v>29755</v>
      </c>
      <c r="B7155" t="s">
        <v>29756</v>
      </c>
      <c r="C7155" s="1" t="str">
        <f t="shared" si="452"/>
        <v>21:1079</v>
      </c>
      <c r="D7155" s="1" t="str">
        <f t="shared" si="453"/>
        <v>21:0155</v>
      </c>
      <c r="E7155" t="s">
        <v>29757</v>
      </c>
      <c r="F7155" t="s">
        <v>29758</v>
      </c>
      <c r="H7155">
        <v>49.3102722</v>
      </c>
      <c r="I7155">
        <v>-120.02671309999999</v>
      </c>
      <c r="J7155" s="1" t="str">
        <f t="shared" si="450"/>
        <v>NGR bulk stream sediment</v>
      </c>
      <c r="K7155" s="1" t="str">
        <f t="shared" si="451"/>
        <v>&lt;177 micron (NGR)</v>
      </c>
      <c r="L7155">
        <v>13</v>
      </c>
      <c r="M7155" t="s">
        <v>205</v>
      </c>
      <c r="N7155">
        <v>228</v>
      </c>
      <c r="O7155" t="s">
        <v>107</v>
      </c>
      <c r="P7155" t="s">
        <v>58</v>
      </c>
      <c r="Q7155" t="s">
        <v>119</v>
      </c>
      <c r="R7155" t="s">
        <v>78</v>
      </c>
      <c r="S7155" t="s">
        <v>187</v>
      </c>
      <c r="T7155" t="s">
        <v>58</v>
      </c>
      <c r="U7155" t="s">
        <v>239</v>
      </c>
      <c r="V7155" t="s">
        <v>47</v>
      </c>
      <c r="W7155" t="s">
        <v>151</v>
      </c>
      <c r="X7155" t="s">
        <v>51</v>
      </c>
      <c r="Y7155" t="s">
        <v>66</v>
      </c>
      <c r="Z7155" t="s">
        <v>84</v>
      </c>
      <c r="AA7155" t="s">
        <v>46</v>
      </c>
      <c r="AB7155" t="s">
        <v>105</v>
      </c>
      <c r="AC7155" t="s">
        <v>58</v>
      </c>
      <c r="AD7155" t="s">
        <v>160</v>
      </c>
      <c r="AE7155" t="s">
        <v>87</v>
      </c>
      <c r="AF7155" t="s">
        <v>85</v>
      </c>
      <c r="AG7155" t="s">
        <v>122</v>
      </c>
      <c r="AH7155" t="s">
        <v>54</v>
      </c>
      <c r="AI7155" t="s">
        <v>53</v>
      </c>
      <c r="AJ7155" t="s">
        <v>51</v>
      </c>
      <c r="AK7155" t="s">
        <v>206</v>
      </c>
      <c r="AL7155" t="s">
        <v>47</v>
      </c>
      <c r="AM7155" t="s">
        <v>47</v>
      </c>
      <c r="AN7155" t="s">
        <v>28919</v>
      </c>
      <c r="AO7155" t="s">
        <v>29759</v>
      </c>
    </row>
    <row r="7156" spans="1:41" hidden="1" x14ac:dyDescent="0.25">
      <c r="A7156" t="s">
        <v>29760</v>
      </c>
      <c r="B7156" t="s">
        <v>29761</v>
      </c>
      <c r="C7156" s="1" t="str">
        <f t="shared" si="452"/>
        <v>21:1079</v>
      </c>
      <c r="D7156" s="1" t="str">
        <f t="shared" si="453"/>
        <v>21:0155</v>
      </c>
      <c r="E7156" t="s">
        <v>29762</v>
      </c>
      <c r="F7156" t="s">
        <v>29763</v>
      </c>
      <c r="H7156">
        <v>49.335988499999999</v>
      </c>
      <c r="I7156">
        <v>-120.047191</v>
      </c>
      <c r="J7156" s="1" t="str">
        <f t="shared" si="450"/>
        <v>NGR bulk stream sediment</v>
      </c>
      <c r="K7156" s="1" t="str">
        <f t="shared" si="451"/>
        <v>&lt;177 micron (NGR)</v>
      </c>
      <c r="L7156">
        <v>13</v>
      </c>
      <c r="M7156" t="s">
        <v>214</v>
      </c>
      <c r="N7156">
        <v>229</v>
      </c>
      <c r="O7156" t="s">
        <v>90</v>
      </c>
      <c r="P7156" t="s">
        <v>330</v>
      </c>
      <c r="Q7156" t="s">
        <v>119</v>
      </c>
      <c r="R7156" t="s">
        <v>101</v>
      </c>
      <c r="S7156" t="s">
        <v>80</v>
      </c>
      <c r="T7156" t="s">
        <v>85</v>
      </c>
      <c r="U7156" t="s">
        <v>104</v>
      </c>
      <c r="V7156" t="s">
        <v>122</v>
      </c>
      <c r="W7156" t="s">
        <v>102</v>
      </c>
      <c r="X7156" t="s">
        <v>330</v>
      </c>
      <c r="Y7156" t="s">
        <v>217</v>
      </c>
      <c r="Z7156" t="s">
        <v>84</v>
      </c>
      <c r="AA7156" t="s">
        <v>46</v>
      </c>
      <c r="AB7156" t="s">
        <v>81</v>
      </c>
      <c r="AC7156" t="s">
        <v>58</v>
      </c>
      <c r="AD7156" t="s">
        <v>240</v>
      </c>
      <c r="AE7156" t="s">
        <v>110</v>
      </c>
      <c r="AF7156" t="s">
        <v>108</v>
      </c>
      <c r="AG7156" t="s">
        <v>228</v>
      </c>
      <c r="AH7156" t="s">
        <v>62</v>
      </c>
      <c r="AI7156" t="s">
        <v>57</v>
      </c>
      <c r="AJ7156" t="s">
        <v>266</v>
      </c>
      <c r="AK7156" t="s">
        <v>206</v>
      </c>
      <c r="AL7156" t="s">
        <v>47</v>
      </c>
      <c r="AM7156" t="s">
        <v>122</v>
      </c>
      <c r="AN7156" t="s">
        <v>28919</v>
      </c>
      <c r="AO7156" t="s">
        <v>29764</v>
      </c>
    </row>
    <row r="7157" spans="1:41" hidden="1" x14ac:dyDescent="0.25">
      <c r="A7157" t="s">
        <v>29765</v>
      </c>
      <c r="B7157" t="s">
        <v>29766</v>
      </c>
      <c r="C7157" s="1" t="str">
        <f t="shared" si="452"/>
        <v>21:1079</v>
      </c>
      <c r="D7157" s="1" t="str">
        <f t="shared" si="453"/>
        <v>21:0155</v>
      </c>
      <c r="E7157" t="s">
        <v>29767</v>
      </c>
      <c r="F7157" t="s">
        <v>29768</v>
      </c>
      <c r="H7157">
        <v>49.352423799999997</v>
      </c>
      <c r="I7157">
        <v>-120.0214194</v>
      </c>
      <c r="J7157" s="1" t="str">
        <f t="shared" si="450"/>
        <v>NGR bulk stream sediment</v>
      </c>
      <c r="K7157" s="1" t="str">
        <f t="shared" si="451"/>
        <v>&lt;177 micron (NGR)</v>
      </c>
      <c r="L7157">
        <v>13</v>
      </c>
      <c r="M7157" t="s">
        <v>223</v>
      </c>
      <c r="N7157">
        <v>230</v>
      </c>
      <c r="O7157" t="s">
        <v>124</v>
      </c>
      <c r="P7157" t="s">
        <v>29769</v>
      </c>
      <c r="Q7157" t="s">
        <v>119</v>
      </c>
      <c r="R7157" t="s">
        <v>238</v>
      </c>
      <c r="S7157" t="s">
        <v>240</v>
      </c>
      <c r="T7157" t="s">
        <v>58</v>
      </c>
      <c r="U7157" t="s">
        <v>160</v>
      </c>
      <c r="V7157" t="s">
        <v>122</v>
      </c>
      <c r="W7157" t="s">
        <v>103</v>
      </c>
      <c r="X7157" t="s">
        <v>51</v>
      </c>
      <c r="Y7157" t="s">
        <v>197</v>
      </c>
      <c r="Z7157" t="s">
        <v>84</v>
      </c>
      <c r="AA7157" t="s">
        <v>46</v>
      </c>
      <c r="AB7157" t="s">
        <v>125</v>
      </c>
      <c r="AC7157" t="s">
        <v>58</v>
      </c>
      <c r="AD7157" t="s">
        <v>272</v>
      </c>
      <c r="AE7157" t="s">
        <v>257</v>
      </c>
      <c r="AF7157" t="s">
        <v>127</v>
      </c>
      <c r="AG7157" t="s">
        <v>72</v>
      </c>
      <c r="AH7157" t="s">
        <v>198</v>
      </c>
      <c r="AI7157" t="s">
        <v>57</v>
      </c>
      <c r="AJ7157" t="s">
        <v>274</v>
      </c>
      <c r="AK7157" t="s">
        <v>161</v>
      </c>
      <c r="AL7157" t="s">
        <v>47</v>
      </c>
      <c r="AM7157" t="s">
        <v>47</v>
      </c>
      <c r="AN7157" t="s">
        <v>28919</v>
      </c>
      <c r="AO7157" t="s">
        <v>29770</v>
      </c>
    </row>
    <row r="7158" spans="1:41" hidden="1" x14ac:dyDescent="0.25">
      <c r="A7158" t="s">
        <v>29771</v>
      </c>
      <c r="B7158" t="s">
        <v>29772</v>
      </c>
      <c r="C7158" s="1" t="str">
        <f t="shared" si="452"/>
        <v>21:1079</v>
      </c>
      <c r="D7158" s="1" t="str">
        <f t="shared" si="453"/>
        <v>21:0155</v>
      </c>
      <c r="E7158" t="s">
        <v>29773</v>
      </c>
      <c r="F7158" t="s">
        <v>29774</v>
      </c>
      <c r="H7158">
        <v>49.379216399999997</v>
      </c>
      <c r="I7158">
        <v>-120.1934152</v>
      </c>
      <c r="J7158" s="1" t="str">
        <f t="shared" si="450"/>
        <v>NGR bulk stream sediment</v>
      </c>
      <c r="K7158" s="1" t="str">
        <f t="shared" si="451"/>
        <v>&lt;177 micron (NGR)</v>
      </c>
      <c r="L7158">
        <v>13</v>
      </c>
      <c r="M7158" t="s">
        <v>233</v>
      </c>
      <c r="N7158">
        <v>231</v>
      </c>
      <c r="O7158" t="s">
        <v>227</v>
      </c>
      <c r="P7158" t="s">
        <v>47</v>
      </c>
      <c r="Q7158" t="s">
        <v>1106</v>
      </c>
      <c r="R7158" t="s">
        <v>282</v>
      </c>
      <c r="S7158" t="s">
        <v>190</v>
      </c>
      <c r="T7158" t="s">
        <v>73</v>
      </c>
      <c r="U7158" t="s">
        <v>77</v>
      </c>
      <c r="V7158" t="s">
        <v>46</v>
      </c>
      <c r="W7158" t="s">
        <v>125</v>
      </c>
      <c r="X7158" t="s">
        <v>137</v>
      </c>
      <c r="Y7158" t="s">
        <v>98</v>
      </c>
      <c r="Z7158" t="s">
        <v>53</v>
      </c>
      <c r="AA7158" t="s">
        <v>46</v>
      </c>
      <c r="AB7158" t="s">
        <v>173</v>
      </c>
      <c r="AC7158" t="s">
        <v>58</v>
      </c>
      <c r="AD7158" t="s">
        <v>83</v>
      </c>
      <c r="AE7158" t="s">
        <v>53</v>
      </c>
      <c r="AF7158" t="s">
        <v>242</v>
      </c>
      <c r="AG7158" t="s">
        <v>102</v>
      </c>
      <c r="AH7158" t="s">
        <v>62</v>
      </c>
      <c r="AI7158" t="s">
        <v>57</v>
      </c>
      <c r="AJ7158" t="s">
        <v>86</v>
      </c>
      <c r="AK7158" t="s">
        <v>161</v>
      </c>
      <c r="AL7158" t="s">
        <v>47</v>
      </c>
      <c r="AM7158" t="s">
        <v>122</v>
      </c>
      <c r="AN7158" t="s">
        <v>28919</v>
      </c>
      <c r="AO7158" t="s">
        <v>29775</v>
      </c>
    </row>
    <row r="7159" spans="1:41" hidden="1" x14ac:dyDescent="0.25">
      <c r="A7159" t="s">
        <v>29776</v>
      </c>
      <c r="B7159" t="s">
        <v>29777</v>
      </c>
      <c r="C7159" s="1" t="str">
        <f t="shared" si="452"/>
        <v>21:1079</v>
      </c>
      <c r="D7159" s="1" t="str">
        <f t="shared" si="453"/>
        <v>21:0155</v>
      </c>
      <c r="E7159" t="s">
        <v>29778</v>
      </c>
      <c r="F7159" t="s">
        <v>29779</v>
      </c>
      <c r="H7159">
        <v>49.402592599999998</v>
      </c>
      <c r="I7159">
        <v>-120.2679035</v>
      </c>
      <c r="J7159" s="1" t="str">
        <f t="shared" si="450"/>
        <v>NGR bulk stream sediment</v>
      </c>
      <c r="K7159" s="1" t="str">
        <f t="shared" si="451"/>
        <v>&lt;177 micron (NGR)</v>
      </c>
      <c r="L7159">
        <v>13</v>
      </c>
      <c r="M7159" t="s">
        <v>248</v>
      </c>
      <c r="N7159">
        <v>232</v>
      </c>
      <c r="O7159" t="s">
        <v>206</v>
      </c>
      <c r="P7159" t="s">
        <v>51</v>
      </c>
      <c r="Q7159" t="s">
        <v>548</v>
      </c>
      <c r="R7159" t="s">
        <v>111</v>
      </c>
      <c r="S7159" t="s">
        <v>258</v>
      </c>
      <c r="T7159" t="s">
        <v>137</v>
      </c>
      <c r="U7159" t="s">
        <v>226</v>
      </c>
      <c r="V7159" t="s">
        <v>46</v>
      </c>
      <c r="W7159" t="s">
        <v>257</v>
      </c>
      <c r="X7159" t="s">
        <v>73</v>
      </c>
      <c r="Y7159" t="s">
        <v>165</v>
      </c>
      <c r="Z7159" t="s">
        <v>84</v>
      </c>
      <c r="AA7159" t="s">
        <v>46</v>
      </c>
      <c r="AB7159" t="s">
        <v>173</v>
      </c>
      <c r="AC7159" t="s">
        <v>58</v>
      </c>
      <c r="AD7159" t="s">
        <v>186</v>
      </c>
      <c r="AE7159" t="s">
        <v>54</v>
      </c>
      <c r="AF7159" t="s">
        <v>29478</v>
      </c>
      <c r="AG7159" t="s">
        <v>103</v>
      </c>
      <c r="AH7159" t="s">
        <v>62</v>
      </c>
      <c r="AI7159" t="s">
        <v>62</v>
      </c>
      <c r="AJ7159" t="s">
        <v>336</v>
      </c>
      <c r="AK7159" t="s">
        <v>125</v>
      </c>
      <c r="AL7159" t="s">
        <v>47</v>
      </c>
      <c r="AM7159" t="s">
        <v>47</v>
      </c>
      <c r="AN7159" t="s">
        <v>28919</v>
      </c>
      <c r="AO7159" t="s">
        <v>29780</v>
      </c>
    </row>
    <row r="7160" spans="1:41" hidden="1" x14ac:dyDescent="0.25">
      <c r="A7160" t="s">
        <v>29781</v>
      </c>
      <c r="B7160" t="s">
        <v>29782</v>
      </c>
      <c r="C7160" s="1" t="str">
        <f t="shared" si="452"/>
        <v>21:1079</v>
      </c>
      <c r="D7160" s="1" t="str">
        <f t="shared" si="453"/>
        <v>21:0155</v>
      </c>
      <c r="E7160" t="s">
        <v>29783</v>
      </c>
      <c r="F7160" t="s">
        <v>29784</v>
      </c>
      <c r="H7160">
        <v>49.424122099999998</v>
      </c>
      <c r="I7160">
        <v>-120.34255709999999</v>
      </c>
      <c r="J7160" s="1" t="str">
        <f t="shared" si="450"/>
        <v>NGR bulk stream sediment</v>
      </c>
      <c r="K7160" s="1" t="str">
        <f t="shared" si="451"/>
        <v>&lt;177 micron (NGR)</v>
      </c>
      <c r="L7160">
        <v>13</v>
      </c>
      <c r="M7160" t="s">
        <v>256</v>
      </c>
      <c r="N7160">
        <v>233</v>
      </c>
      <c r="O7160" t="s">
        <v>3546</v>
      </c>
      <c r="P7160" t="s">
        <v>3546</v>
      </c>
      <c r="Q7160" t="s">
        <v>3546</v>
      </c>
      <c r="R7160" t="s">
        <v>3546</v>
      </c>
      <c r="S7160" t="s">
        <v>3546</v>
      </c>
      <c r="T7160" t="s">
        <v>3546</v>
      </c>
      <c r="U7160" t="s">
        <v>3546</v>
      </c>
      <c r="V7160" t="s">
        <v>3546</v>
      </c>
      <c r="W7160" t="s">
        <v>3546</v>
      </c>
      <c r="X7160" t="s">
        <v>3546</v>
      </c>
      <c r="Y7160" t="s">
        <v>3546</v>
      </c>
      <c r="Z7160" t="s">
        <v>3546</v>
      </c>
      <c r="AA7160" t="s">
        <v>3546</v>
      </c>
      <c r="AB7160" t="s">
        <v>3546</v>
      </c>
      <c r="AC7160" t="s">
        <v>3546</v>
      </c>
      <c r="AD7160" t="s">
        <v>3546</v>
      </c>
      <c r="AE7160" t="s">
        <v>3546</v>
      </c>
      <c r="AF7160" t="s">
        <v>3546</v>
      </c>
      <c r="AG7160" t="s">
        <v>3546</v>
      </c>
      <c r="AH7160" t="s">
        <v>3546</v>
      </c>
      <c r="AI7160" t="s">
        <v>3546</v>
      </c>
      <c r="AJ7160" t="s">
        <v>3546</v>
      </c>
      <c r="AK7160" t="s">
        <v>3546</v>
      </c>
      <c r="AL7160" t="s">
        <v>3546</v>
      </c>
      <c r="AM7160" t="s">
        <v>3546</v>
      </c>
      <c r="AN7160" t="s">
        <v>3546</v>
      </c>
      <c r="AO7160" t="s">
        <v>3546</v>
      </c>
    </row>
    <row r="7161" spans="1:41" hidden="1" x14ac:dyDescent="0.25">
      <c r="A7161" t="s">
        <v>29785</v>
      </c>
      <c r="B7161" t="s">
        <v>29786</v>
      </c>
      <c r="C7161" s="1" t="str">
        <f t="shared" si="452"/>
        <v>21:1079</v>
      </c>
      <c r="D7161" s="1" t="str">
        <f t="shared" si="453"/>
        <v>21:0155</v>
      </c>
      <c r="E7161" t="s">
        <v>29787</v>
      </c>
      <c r="F7161" t="s">
        <v>29788</v>
      </c>
      <c r="H7161">
        <v>49.174627700000002</v>
      </c>
      <c r="I7161">
        <v>-120.4492735</v>
      </c>
      <c r="J7161" s="1" t="str">
        <f t="shared" si="450"/>
        <v>NGR bulk stream sediment</v>
      </c>
      <c r="K7161" s="1" t="str">
        <f t="shared" si="451"/>
        <v>&lt;177 micron (NGR)</v>
      </c>
      <c r="L7161">
        <v>13</v>
      </c>
      <c r="M7161" t="s">
        <v>265</v>
      </c>
      <c r="N7161">
        <v>234</v>
      </c>
      <c r="O7161" t="s">
        <v>109</v>
      </c>
      <c r="P7161" t="s">
        <v>47</v>
      </c>
      <c r="Q7161" t="s">
        <v>1130</v>
      </c>
      <c r="R7161" t="s">
        <v>62</v>
      </c>
      <c r="S7161" t="s">
        <v>306</v>
      </c>
      <c r="T7161" t="s">
        <v>209</v>
      </c>
      <c r="U7161" t="s">
        <v>543</v>
      </c>
      <c r="V7161" t="s">
        <v>46</v>
      </c>
      <c r="W7161" t="s">
        <v>282</v>
      </c>
      <c r="X7161" t="s">
        <v>51</v>
      </c>
      <c r="Y7161" t="s">
        <v>267</v>
      </c>
      <c r="Z7161" t="s">
        <v>84</v>
      </c>
      <c r="AA7161" t="s">
        <v>46</v>
      </c>
      <c r="AB7161" t="s">
        <v>139</v>
      </c>
      <c r="AC7161" t="s">
        <v>58</v>
      </c>
      <c r="AD7161" t="s">
        <v>51</v>
      </c>
      <c r="AE7161" t="s">
        <v>84</v>
      </c>
      <c r="AF7161" t="s">
        <v>82</v>
      </c>
      <c r="AG7161" t="s">
        <v>455</v>
      </c>
      <c r="AH7161" t="s">
        <v>57</v>
      </c>
      <c r="AI7161" t="s">
        <v>62</v>
      </c>
      <c r="AJ7161" t="s">
        <v>122</v>
      </c>
      <c r="AK7161" t="s">
        <v>125</v>
      </c>
      <c r="AL7161" t="s">
        <v>47</v>
      </c>
      <c r="AM7161" t="s">
        <v>122</v>
      </c>
      <c r="AN7161" t="s">
        <v>28919</v>
      </c>
      <c r="AO7161" t="s">
        <v>29789</v>
      </c>
    </row>
    <row r="7162" spans="1:41" hidden="1" x14ac:dyDescent="0.25">
      <c r="A7162" t="s">
        <v>29790</v>
      </c>
      <c r="B7162" t="s">
        <v>29791</v>
      </c>
      <c r="C7162" s="1" t="str">
        <f t="shared" si="452"/>
        <v>21:1079</v>
      </c>
      <c r="D7162" s="1" t="str">
        <f t="shared" si="453"/>
        <v>21:0155</v>
      </c>
      <c r="E7162" t="s">
        <v>29792</v>
      </c>
      <c r="F7162" t="s">
        <v>29793</v>
      </c>
      <c r="H7162">
        <v>49.204479300000003</v>
      </c>
      <c r="I7162">
        <v>-120.5397292</v>
      </c>
      <c r="J7162" s="1" t="str">
        <f t="shared" si="450"/>
        <v>NGR bulk stream sediment</v>
      </c>
      <c r="K7162" s="1" t="str">
        <f t="shared" si="451"/>
        <v>&lt;177 micron (NGR)</v>
      </c>
      <c r="L7162">
        <v>14</v>
      </c>
      <c r="M7162" t="s">
        <v>45</v>
      </c>
      <c r="N7162">
        <v>235</v>
      </c>
      <c r="O7162" t="s">
        <v>173</v>
      </c>
      <c r="P7162" t="s">
        <v>47</v>
      </c>
      <c r="Q7162" t="s">
        <v>119</v>
      </c>
      <c r="R7162" t="s">
        <v>62</v>
      </c>
      <c r="S7162" t="s">
        <v>186</v>
      </c>
      <c r="T7162" t="s">
        <v>127</v>
      </c>
      <c r="U7162" t="s">
        <v>171</v>
      </c>
      <c r="V7162" t="s">
        <v>62</v>
      </c>
      <c r="W7162" t="s">
        <v>103</v>
      </c>
      <c r="X7162" t="s">
        <v>103</v>
      </c>
      <c r="Y7162" t="s">
        <v>175</v>
      </c>
      <c r="Z7162" t="s">
        <v>199</v>
      </c>
      <c r="AA7162" t="s">
        <v>46</v>
      </c>
      <c r="AB7162" t="s">
        <v>139</v>
      </c>
      <c r="AC7162" t="s">
        <v>58</v>
      </c>
      <c r="AD7162" t="s">
        <v>269</v>
      </c>
      <c r="AE7162" t="s">
        <v>62</v>
      </c>
      <c r="AF7162" t="s">
        <v>175</v>
      </c>
      <c r="AG7162" t="s">
        <v>455</v>
      </c>
      <c r="AH7162" t="s">
        <v>62</v>
      </c>
      <c r="AI7162" t="s">
        <v>62</v>
      </c>
      <c r="AJ7162" t="s">
        <v>130</v>
      </c>
      <c r="AK7162" t="s">
        <v>185</v>
      </c>
      <c r="AL7162" t="s">
        <v>47</v>
      </c>
      <c r="AM7162" t="s">
        <v>47</v>
      </c>
      <c r="AN7162" t="s">
        <v>28919</v>
      </c>
      <c r="AO7162" t="s">
        <v>29794</v>
      </c>
    </row>
    <row r="7163" spans="1:41" hidden="1" x14ac:dyDescent="0.25">
      <c r="A7163" t="s">
        <v>29795</v>
      </c>
      <c r="B7163" t="s">
        <v>29796</v>
      </c>
      <c r="C7163" s="1" t="str">
        <f t="shared" si="452"/>
        <v>21:1079</v>
      </c>
      <c r="D7163" s="1" t="str">
        <f t="shared" si="453"/>
        <v>21:0155</v>
      </c>
      <c r="E7163" t="s">
        <v>29797</v>
      </c>
      <c r="F7163" t="s">
        <v>29798</v>
      </c>
      <c r="H7163">
        <v>49.222247799999998</v>
      </c>
      <c r="I7163">
        <v>-120.5292326</v>
      </c>
      <c r="J7163" s="1" t="str">
        <f t="shared" si="450"/>
        <v>NGR bulk stream sediment</v>
      </c>
      <c r="K7163" s="1" t="str">
        <f t="shared" si="451"/>
        <v>&lt;177 micron (NGR)</v>
      </c>
      <c r="L7163">
        <v>14</v>
      </c>
      <c r="M7163" t="s">
        <v>71</v>
      </c>
      <c r="N7163">
        <v>236</v>
      </c>
      <c r="O7163" t="s">
        <v>72</v>
      </c>
      <c r="P7163" t="s">
        <v>330</v>
      </c>
      <c r="Q7163" t="s">
        <v>553</v>
      </c>
      <c r="R7163" t="s">
        <v>60</v>
      </c>
      <c r="S7163" t="s">
        <v>225</v>
      </c>
      <c r="T7163" t="s">
        <v>127</v>
      </c>
      <c r="U7163" t="s">
        <v>431</v>
      </c>
      <c r="V7163" t="s">
        <v>47</v>
      </c>
      <c r="W7163" t="s">
        <v>151</v>
      </c>
      <c r="X7163" t="s">
        <v>103</v>
      </c>
      <c r="Y7163" t="s">
        <v>127</v>
      </c>
      <c r="Z7163" t="s">
        <v>84</v>
      </c>
      <c r="AA7163" t="s">
        <v>46</v>
      </c>
      <c r="AB7163" t="s">
        <v>139</v>
      </c>
      <c r="AC7163" t="s">
        <v>58</v>
      </c>
      <c r="AD7163" t="s">
        <v>186</v>
      </c>
      <c r="AE7163" t="s">
        <v>198</v>
      </c>
      <c r="AF7163" t="s">
        <v>82</v>
      </c>
      <c r="AG7163" t="s">
        <v>206</v>
      </c>
      <c r="AH7163" t="s">
        <v>62</v>
      </c>
      <c r="AI7163" t="s">
        <v>198</v>
      </c>
      <c r="AJ7163" t="s">
        <v>257</v>
      </c>
      <c r="AK7163" t="s">
        <v>174</v>
      </c>
      <c r="AL7163" t="s">
        <v>47</v>
      </c>
      <c r="AM7163" t="s">
        <v>47</v>
      </c>
      <c r="AN7163" t="s">
        <v>28919</v>
      </c>
      <c r="AO7163" t="s">
        <v>29799</v>
      </c>
    </row>
    <row r="7164" spans="1:41" hidden="1" x14ac:dyDescent="0.25">
      <c r="A7164" t="s">
        <v>29800</v>
      </c>
      <c r="B7164" t="s">
        <v>29801</v>
      </c>
      <c r="C7164" s="1" t="str">
        <f t="shared" si="452"/>
        <v>21:1079</v>
      </c>
      <c r="D7164" s="1" t="str">
        <f t="shared" si="453"/>
        <v>21:0155</v>
      </c>
      <c r="E7164" t="s">
        <v>29802</v>
      </c>
      <c r="F7164" t="s">
        <v>29803</v>
      </c>
      <c r="H7164">
        <v>49.229437099999998</v>
      </c>
      <c r="I7164">
        <v>-120.52887389999999</v>
      </c>
      <c r="J7164" s="1" t="str">
        <f t="shared" si="450"/>
        <v>NGR bulk stream sediment</v>
      </c>
      <c r="K7164" s="1" t="str">
        <f t="shared" si="451"/>
        <v>&lt;177 micron (NGR)</v>
      </c>
      <c r="L7164">
        <v>14</v>
      </c>
      <c r="M7164" t="s">
        <v>95</v>
      </c>
      <c r="N7164">
        <v>237</v>
      </c>
      <c r="O7164" t="s">
        <v>271</v>
      </c>
      <c r="P7164" t="s">
        <v>51</v>
      </c>
      <c r="Q7164" t="s">
        <v>812</v>
      </c>
      <c r="R7164" t="s">
        <v>111</v>
      </c>
      <c r="S7164" t="s">
        <v>306</v>
      </c>
      <c r="T7164" t="s">
        <v>209</v>
      </c>
      <c r="U7164" t="s">
        <v>386</v>
      </c>
      <c r="V7164" t="s">
        <v>47</v>
      </c>
      <c r="W7164" t="s">
        <v>336</v>
      </c>
      <c r="X7164" t="s">
        <v>122</v>
      </c>
      <c r="Y7164" t="s">
        <v>267</v>
      </c>
      <c r="Z7164" t="s">
        <v>84</v>
      </c>
      <c r="AA7164" t="s">
        <v>46</v>
      </c>
      <c r="AB7164" t="s">
        <v>63</v>
      </c>
      <c r="AC7164" t="s">
        <v>58</v>
      </c>
      <c r="AD7164" t="s">
        <v>165</v>
      </c>
      <c r="AE7164" t="s">
        <v>198</v>
      </c>
      <c r="AF7164" t="s">
        <v>98</v>
      </c>
      <c r="AG7164" t="s">
        <v>164</v>
      </c>
      <c r="AH7164" t="s">
        <v>57</v>
      </c>
      <c r="AI7164" t="s">
        <v>62</v>
      </c>
      <c r="AJ7164" t="s">
        <v>130</v>
      </c>
      <c r="AK7164" t="s">
        <v>47</v>
      </c>
      <c r="AL7164" t="s">
        <v>47</v>
      </c>
      <c r="AM7164" t="s">
        <v>47</v>
      </c>
      <c r="AN7164" t="s">
        <v>28919</v>
      </c>
      <c r="AO7164" t="s">
        <v>29804</v>
      </c>
    </row>
    <row r="7165" spans="1:41" hidden="1" x14ac:dyDescent="0.25">
      <c r="A7165" t="s">
        <v>29805</v>
      </c>
      <c r="B7165" t="s">
        <v>29806</v>
      </c>
      <c r="C7165" s="1" t="str">
        <f t="shared" si="452"/>
        <v>21:1079</v>
      </c>
      <c r="D7165" s="1" t="str">
        <f t="shared" si="453"/>
        <v>21:0155</v>
      </c>
      <c r="E7165" t="s">
        <v>29807</v>
      </c>
      <c r="F7165" t="s">
        <v>29808</v>
      </c>
      <c r="H7165">
        <v>49.2483091</v>
      </c>
      <c r="I7165">
        <v>-120.5279316</v>
      </c>
      <c r="J7165" s="1" t="str">
        <f t="shared" si="450"/>
        <v>NGR bulk stream sediment</v>
      </c>
      <c r="K7165" s="1" t="str">
        <f t="shared" si="451"/>
        <v>&lt;177 micron (NGR)</v>
      </c>
      <c r="L7165">
        <v>14</v>
      </c>
      <c r="M7165" t="s">
        <v>280</v>
      </c>
      <c r="N7165">
        <v>238</v>
      </c>
      <c r="O7165" t="s">
        <v>493</v>
      </c>
      <c r="P7165" t="s">
        <v>51</v>
      </c>
      <c r="Q7165" t="s">
        <v>1130</v>
      </c>
      <c r="R7165" t="s">
        <v>122</v>
      </c>
      <c r="S7165" t="s">
        <v>82</v>
      </c>
      <c r="T7165" t="s">
        <v>55</v>
      </c>
      <c r="U7165" t="s">
        <v>350</v>
      </c>
      <c r="V7165" t="s">
        <v>47</v>
      </c>
      <c r="W7165" t="s">
        <v>72</v>
      </c>
      <c r="X7165" t="s">
        <v>122</v>
      </c>
      <c r="Y7165" t="s">
        <v>108</v>
      </c>
      <c r="Z7165" t="s">
        <v>199</v>
      </c>
      <c r="AA7165" t="s">
        <v>46</v>
      </c>
      <c r="AB7165" t="s">
        <v>63</v>
      </c>
      <c r="AC7165" t="s">
        <v>58</v>
      </c>
      <c r="AD7165" t="s">
        <v>243</v>
      </c>
      <c r="AE7165" t="s">
        <v>54</v>
      </c>
      <c r="AF7165" t="s">
        <v>50</v>
      </c>
      <c r="AG7165" t="s">
        <v>130</v>
      </c>
      <c r="AH7165" t="s">
        <v>62</v>
      </c>
      <c r="AI7165" t="s">
        <v>62</v>
      </c>
      <c r="AJ7165" t="s">
        <v>125</v>
      </c>
      <c r="AK7165" t="s">
        <v>110</v>
      </c>
      <c r="AL7165" t="s">
        <v>47</v>
      </c>
      <c r="AM7165" t="s">
        <v>47</v>
      </c>
      <c r="AN7165" t="s">
        <v>28919</v>
      </c>
      <c r="AO7165" t="s">
        <v>29809</v>
      </c>
    </row>
    <row r="7166" spans="1:41" hidden="1" x14ac:dyDescent="0.25">
      <c r="A7166" t="s">
        <v>29810</v>
      </c>
      <c r="B7166" t="s">
        <v>29811</v>
      </c>
      <c r="C7166" s="1" t="str">
        <f t="shared" si="452"/>
        <v>21:1079</v>
      </c>
      <c r="D7166" s="1" t="str">
        <f t="shared" si="453"/>
        <v>21:0155</v>
      </c>
      <c r="E7166" t="s">
        <v>29807</v>
      </c>
      <c r="F7166" t="s">
        <v>29812</v>
      </c>
      <c r="H7166">
        <v>49.2483091</v>
      </c>
      <c r="I7166">
        <v>-120.5279316</v>
      </c>
      <c r="J7166" s="1" t="str">
        <f t="shared" si="450"/>
        <v>NGR bulk stream sediment</v>
      </c>
      <c r="K7166" s="1" t="str">
        <f t="shared" si="451"/>
        <v>&lt;177 micron (NGR)</v>
      </c>
      <c r="L7166">
        <v>14</v>
      </c>
      <c r="M7166" t="s">
        <v>288</v>
      </c>
      <c r="N7166">
        <v>239</v>
      </c>
      <c r="O7166" t="s">
        <v>412</v>
      </c>
      <c r="P7166" t="s">
        <v>47</v>
      </c>
      <c r="Q7166" t="s">
        <v>411</v>
      </c>
      <c r="R7166" t="s">
        <v>282</v>
      </c>
      <c r="S7166" t="s">
        <v>49</v>
      </c>
      <c r="T7166" t="s">
        <v>108</v>
      </c>
      <c r="U7166" t="s">
        <v>184</v>
      </c>
      <c r="V7166" t="s">
        <v>46</v>
      </c>
      <c r="W7166" t="s">
        <v>142</v>
      </c>
      <c r="X7166" t="s">
        <v>122</v>
      </c>
      <c r="Y7166" t="s">
        <v>127</v>
      </c>
      <c r="Z7166" t="s">
        <v>84</v>
      </c>
      <c r="AA7166" t="s">
        <v>103</v>
      </c>
      <c r="AB7166" t="s">
        <v>139</v>
      </c>
      <c r="AC7166" t="s">
        <v>58</v>
      </c>
      <c r="AD7166" t="s">
        <v>218</v>
      </c>
      <c r="AE7166" t="s">
        <v>57</v>
      </c>
      <c r="AF7166" t="s">
        <v>66</v>
      </c>
      <c r="AG7166" t="s">
        <v>455</v>
      </c>
      <c r="AH7166" t="s">
        <v>54</v>
      </c>
      <c r="AI7166" t="s">
        <v>62</v>
      </c>
      <c r="AJ7166" t="s">
        <v>257</v>
      </c>
      <c r="AK7166" t="s">
        <v>235</v>
      </c>
      <c r="AL7166" t="s">
        <v>47</v>
      </c>
      <c r="AM7166" t="s">
        <v>47</v>
      </c>
      <c r="AN7166" t="s">
        <v>28919</v>
      </c>
      <c r="AO7166" t="s">
        <v>29813</v>
      </c>
    </row>
    <row r="7167" spans="1:41" hidden="1" x14ac:dyDescent="0.25">
      <c r="A7167" t="s">
        <v>29814</v>
      </c>
      <c r="B7167" t="s">
        <v>29815</v>
      </c>
      <c r="C7167" s="1" t="str">
        <f t="shared" si="452"/>
        <v>21:1079</v>
      </c>
      <c r="D7167" s="1" t="str">
        <f t="shared" si="453"/>
        <v>21:0155</v>
      </c>
      <c r="E7167" t="s">
        <v>29816</v>
      </c>
      <c r="F7167" t="s">
        <v>29817</v>
      </c>
      <c r="H7167">
        <v>49.284635899999998</v>
      </c>
      <c r="I7167">
        <v>-121.2329598</v>
      </c>
      <c r="J7167" s="1" t="str">
        <f t="shared" si="450"/>
        <v>NGR bulk stream sediment</v>
      </c>
      <c r="K7167" s="1" t="str">
        <f t="shared" si="451"/>
        <v>&lt;177 micron (NGR)</v>
      </c>
      <c r="L7167">
        <v>14</v>
      </c>
      <c r="M7167" t="s">
        <v>117</v>
      </c>
      <c r="N7167">
        <v>240</v>
      </c>
      <c r="O7167" t="s">
        <v>3546</v>
      </c>
      <c r="P7167" t="s">
        <v>3546</v>
      </c>
      <c r="Q7167" t="s">
        <v>3546</v>
      </c>
      <c r="R7167" t="s">
        <v>3546</v>
      </c>
      <c r="S7167" t="s">
        <v>3546</v>
      </c>
      <c r="T7167" t="s">
        <v>3546</v>
      </c>
      <c r="U7167" t="s">
        <v>3546</v>
      </c>
      <c r="V7167" t="s">
        <v>3546</v>
      </c>
      <c r="W7167" t="s">
        <v>3546</v>
      </c>
      <c r="X7167" t="s">
        <v>3546</v>
      </c>
      <c r="Y7167" t="s">
        <v>3546</v>
      </c>
      <c r="Z7167" t="s">
        <v>3546</v>
      </c>
      <c r="AA7167" t="s">
        <v>3546</v>
      </c>
      <c r="AB7167" t="s">
        <v>3546</v>
      </c>
      <c r="AC7167" t="s">
        <v>3546</v>
      </c>
      <c r="AD7167" t="s">
        <v>3546</v>
      </c>
      <c r="AE7167" t="s">
        <v>3546</v>
      </c>
      <c r="AF7167" t="s">
        <v>3546</v>
      </c>
      <c r="AG7167" t="s">
        <v>3546</v>
      </c>
      <c r="AH7167" t="s">
        <v>3546</v>
      </c>
      <c r="AI7167" t="s">
        <v>3546</v>
      </c>
      <c r="AJ7167" t="s">
        <v>3546</v>
      </c>
      <c r="AK7167" t="s">
        <v>3546</v>
      </c>
      <c r="AL7167" t="s">
        <v>3546</v>
      </c>
      <c r="AM7167" t="s">
        <v>3546</v>
      </c>
      <c r="AN7167" t="s">
        <v>3546</v>
      </c>
      <c r="AO7167" t="s">
        <v>3546</v>
      </c>
    </row>
    <row r="7168" spans="1:41" hidden="1" x14ac:dyDescent="0.25">
      <c r="A7168" t="s">
        <v>29818</v>
      </c>
      <c r="B7168" t="s">
        <v>29819</v>
      </c>
      <c r="C7168" s="1" t="str">
        <f t="shared" si="452"/>
        <v>21:1079</v>
      </c>
      <c r="D7168" s="1" t="str">
        <f t="shared" si="453"/>
        <v>21:0155</v>
      </c>
      <c r="E7168" t="s">
        <v>29820</v>
      </c>
      <c r="F7168" t="s">
        <v>29821</v>
      </c>
      <c r="H7168">
        <v>49.266145199999997</v>
      </c>
      <c r="I7168">
        <v>-121.2006307</v>
      </c>
      <c r="J7168" s="1" t="str">
        <f t="shared" si="450"/>
        <v>NGR bulk stream sediment</v>
      </c>
      <c r="K7168" s="1" t="str">
        <f t="shared" si="451"/>
        <v>&lt;177 micron (NGR)</v>
      </c>
      <c r="L7168">
        <v>14</v>
      </c>
      <c r="M7168" t="s">
        <v>136</v>
      </c>
      <c r="N7168">
        <v>241</v>
      </c>
      <c r="O7168" t="s">
        <v>55</v>
      </c>
      <c r="P7168" t="s">
        <v>47</v>
      </c>
      <c r="Q7168" t="s">
        <v>313</v>
      </c>
      <c r="R7168" t="s">
        <v>260</v>
      </c>
      <c r="S7168" t="s">
        <v>272</v>
      </c>
      <c r="T7168" t="s">
        <v>98</v>
      </c>
      <c r="U7168" t="s">
        <v>386</v>
      </c>
      <c r="V7168" t="s">
        <v>51</v>
      </c>
      <c r="W7168" t="s">
        <v>129</v>
      </c>
      <c r="X7168" t="s">
        <v>51</v>
      </c>
      <c r="Y7168" t="s">
        <v>66</v>
      </c>
      <c r="Z7168" t="s">
        <v>53</v>
      </c>
      <c r="AA7168" t="s">
        <v>47</v>
      </c>
      <c r="AB7168" t="s">
        <v>47</v>
      </c>
      <c r="AC7168" t="s">
        <v>58</v>
      </c>
      <c r="AD7168" t="s">
        <v>80</v>
      </c>
      <c r="AE7168" t="s">
        <v>57</v>
      </c>
      <c r="AF7168" t="s">
        <v>145</v>
      </c>
      <c r="AG7168" t="s">
        <v>493</v>
      </c>
      <c r="AH7168" t="s">
        <v>174</v>
      </c>
      <c r="AI7168" t="s">
        <v>198</v>
      </c>
      <c r="AJ7168" t="s">
        <v>60</v>
      </c>
      <c r="AK7168" t="s">
        <v>257</v>
      </c>
      <c r="AL7168" t="s">
        <v>47</v>
      </c>
      <c r="AM7168" t="s">
        <v>122</v>
      </c>
      <c r="AN7168" t="s">
        <v>28919</v>
      </c>
      <c r="AO7168" t="s">
        <v>29822</v>
      </c>
    </row>
    <row r="7169" spans="1:41" hidden="1" x14ac:dyDescent="0.25">
      <c r="A7169" t="s">
        <v>29823</v>
      </c>
      <c r="B7169" t="s">
        <v>29824</v>
      </c>
      <c r="C7169" s="1" t="str">
        <f t="shared" si="452"/>
        <v>21:1079</v>
      </c>
      <c r="D7169" s="1" t="str">
        <f t="shared" si="453"/>
        <v>21:0155</v>
      </c>
      <c r="E7169" t="s">
        <v>29825</v>
      </c>
      <c r="F7169" t="s">
        <v>29826</v>
      </c>
      <c r="H7169">
        <v>49.252249499999998</v>
      </c>
      <c r="I7169">
        <v>-121.175027</v>
      </c>
      <c r="J7169" s="1" t="str">
        <f t="shared" si="450"/>
        <v>NGR bulk stream sediment</v>
      </c>
      <c r="K7169" s="1" t="str">
        <f t="shared" si="451"/>
        <v>&lt;177 micron (NGR)</v>
      </c>
      <c r="L7169">
        <v>14</v>
      </c>
      <c r="M7169" t="s">
        <v>157</v>
      </c>
      <c r="N7169">
        <v>242</v>
      </c>
      <c r="O7169" t="s">
        <v>82</v>
      </c>
      <c r="P7169" t="s">
        <v>47</v>
      </c>
      <c r="Q7169" t="s">
        <v>662</v>
      </c>
      <c r="R7169" t="s">
        <v>127</v>
      </c>
      <c r="S7169" t="s">
        <v>165</v>
      </c>
      <c r="T7169" t="s">
        <v>267</v>
      </c>
      <c r="U7169" t="s">
        <v>372</v>
      </c>
      <c r="V7169" t="s">
        <v>122</v>
      </c>
      <c r="W7169" t="s">
        <v>228</v>
      </c>
      <c r="X7169" t="s">
        <v>103</v>
      </c>
      <c r="Y7169" t="s">
        <v>76</v>
      </c>
      <c r="Z7169" t="s">
        <v>62</v>
      </c>
      <c r="AA7169" t="s">
        <v>47</v>
      </c>
      <c r="AB7169" t="s">
        <v>105</v>
      </c>
      <c r="AC7169" t="s">
        <v>58</v>
      </c>
      <c r="AD7169" t="s">
        <v>306</v>
      </c>
      <c r="AE7169" t="s">
        <v>130</v>
      </c>
      <c r="AF7169" t="s">
        <v>209</v>
      </c>
      <c r="AG7169" t="s">
        <v>79</v>
      </c>
      <c r="AH7169" t="s">
        <v>62</v>
      </c>
      <c r="AI7169" t="s">
        <v>62</v>
      </c>
      <c r="AJ7169" t="s">
        <v>130</v>
      </c>
      <c r="AK7169" t="s">
        <v>206</v>
      </c>
      <c r="AL7169" t="s">
        <v>47</v>
      </c>
      <c r="AM7169" t="s">
        <v>122</v>
      </c>
      <c r="AN7169" t="s">
        <v>28919</v>
      </c>
      <c r="AO7169" t="s">
        <v>29827</v>
      </c>
    </row>
    <row r="7170" spans="1:41" hidden="1" x14ac:dyDescent="0.25">
      <c r="A7170" t="s">
        <v>29828</v>
      </c>
      <c r="B7170" t="s">
        <v>29829</v>
      </c>
      <c r="C7170" s="1" t="str">
        <f t="shared" si="452"/>
        <v>21:1079</v>
      </c>
      <c r="D7170" s="1" t="str">
        <f t="shared" si="453"/>
        <v>21:0155</v>
      </c>
      <c r="E7170" t="s">
        <v>29830</v>
      </c>
      <c r="F7170" t="s">
        <v>29831</v>
      </c>
      <c r="H7170">
        <v>49.244729399999997</v>
      </c>
      <c r="I7170">
        <v>-121.1546941</v>
      </c>
      <c r="J7170" s="1" t="str">
        <f t="shared" ref="J7170:J7233" si="454">HYPERLINK("http://geochem.nrcan.gc.ca/cdogs/content/kwd/kwd020030_e.htm", "NGR bulk stream sediment")</f>
        <v>NGR bulk stream sediment</v>
      </c>
      <c r="K7170" s="1" t="str">
        <f t="shared" ref="K7170:K7233" si="455">HYPERLINK("http://geochem.nrcan.gc.ca/cdogs/content/kwd/kwd080006_e.htm", "&lt;177 micron (NGR)")</f>
        <v>&lt;177 micron (NGR)</v>
      </c>
      <c r="L7170">
        <v>14</v>
      </c>
      <c r="M7170" t="s">
        <v>170</v>
      </c>
      <c r="N7170">
        <v>243</v>
      </c>
      <c r="O7170" t="s">
        <v>217</v>
      </c>
      <c r="P7170" t="s">
        <v>48</v>
      </c>
      <c r="Q7170" t="s">
        <v>668</v>
      </c>
      <c r="R7170" t="s">
        <v>227</v>
      </c>
      <c r="S7170" t="s">
        <v>112</v>
      </c>
      <c r="T7170" t="s">
        <v>209</v>
      </c>
      <c r="U7170" t="s">
        <v>780</v>
      </c>
      <c r="V7170" t="s">
        <v>103</v>
      </c>
      <c r="W7170" t="s">
        <v>109</v>
      </c>
      <c r="X7170" t="s">
        <v>51</v>
      </c>
      <c r="Y7170" t="s">
        <v>127</v>
      </c>
      <c r="Z7170" t="s">
        <v>62</v>
      </c>
      <c r="AA7170" t="s">
        <v>46</v>
      </c>
      <c r="AB7170" t="s">
        <v>105</v>
      </c>
      <c r="AC7170" t="s">
        <v>237</v>
      </c>
      <c r="AD7170" t="s">
        <v>358</v>
      </c>
      <c r="AE7170" t="s">
        <v>60</v>
      </c>
      <c r="AF7170" t="s">
        <v>66</v>
      </c>
      <c r="AG7170" t="s">
        <v>164</v>
      </c>
      <c r="AH7170" t="s">
        <v>174</v>
      </c>
      <c r="AI7170" t="s">
        <v>54</v>
      </c>
      <c r="AJ7170" t="s">
        <v>139</v>
      </c>
      <c r="AK7170" t="s">
        <v>81</v>
      </c>
      <c r="AL7170" t="s">
        <v>47</v>
      </c>
      <c r="AM7170" t="s">
        <v>122</v>
      </c>
      <c r="AN7170" t="s">
        <v>28919</v>
      </c>
      <c r="AO7170" t="s">
        <v>29832</v>
      </c>
    </row>
    <row r="7171" spans="1:41" hidden="1" x14ac:dyDescent="0.25">
      <c r="A7171" t="s">
        <v>29833</v>
      </c>
      <c r="B7171" t="s">
        <v>29834</v>
      </c>
      <c r="C7171" s="1" t="str">
        <f t="shared" si="452"/>
        <v>21:1079</v>
      </c>
      <c r="D7171" s="1" t="str">
        <f t="shared" si="453"/>
        <v>21:0155</v>
      </c>
      <c r="E7171" t="s">
        <v>29835</v>
      </c>
      <c r="F7171" t="s">
        <v>29836</v>
      </c>
      <c r="H7171">
        <v>49.243521700000002</v>
      </c>
      <c r="I7171">
        <v>-121.1355025</v>
      </c>
      <c r="J7171" s="1" t="str">
        <f t="shared" si="454"/>
        <v>NGR bulk stream sediment</v>
      </c>
      <c r="K7171" s="1" t="str">
        <f t="shared" si="455"/>
        <v>&lt;177 micron (NGR)</v>
      </c>
      <c r="L7171">
        <v>14</v>
      </c>
      <c r="M7171" t="s">
        <v>180</v>
      </c>
      <c r="N7171">
        <v>244</v>
      </c>
      <c r="O7171" t="s">
        <v>272</v>
      </c>
      <c r="P7171" t="s">
        <v>103</v>
      </c>
      <c r="Q7171" t="s">
        <v>159</v>
      </c>
      <c r="R7171" t="s">
        <v>227</v>
      </c>
      <c r="S7171" t="s">
        <v>83</v>
      </c>
      <c r="T7171" t="s">
        <v>99</v>
      </c>
      <c r="U7171" t="s">
        <v>322</v>
      </c>
      <c r="V7171" t="s">
        <v>73</v>
      </c>
      <c r="W7171" t="s">
        <v>292</v>
      </c>
      <c r="X7171" t="s">
        <v>51</v>
      </c>
      <c r="Y7171" t="s">
        <v>90</v>
      </c>
      <c r="Z7171" t="s">
        <v>62</v>
      </c>
      <c r="AA7171" t="s">
        <v>46</v>
      </c>
      <c r="AB7171" t="s">
        <v>61</v>
      </c>
      <c r="AC7171" t="s">
        <v>65</v>
      </c>
      <c r="AD7171" t="s">
        <v>187</v>
      </c>
      <c r="AE7171" t="s">
        <v>63</v>
      </c>
      <c r="AF7171" t="s">
        <v>82</v>
      </c>
      <c r="AG7171" t="s">
        <v>271</v>
      </c>
      <c r="AH7171" t="s">
        <v>149</v>
      </c>
      <c r="AI7171" t="s">
        <v>62</v>
      </c>
      <c r="AJ7171" t="s">
        <v>228</v>
      </c>
      <c r="AK7171" t="s">
        <v>56</v>
      </c>
      <c r="AL7171" t="s">
        <v>47</v>
      </c>
      <c r="AM7171" t="s">
        <v>122</v>
      </c>
      <c r="AN7171" t="s">
        <v>28919</v>
      </c>
      <c r="AO7171" t="s">
        <v>29837</v>
      </c>
    </row>
    <row r="7172" spans="1:41" hidden="1" x14ac:dyDescent="0.25">
      <c r="A7172" t="s">
        <v>29838</v>
      </c>
      <c r="B7172" t="s">
        <v>29839</v>
      </c>
      <c r="C7172" s="1" t="str">
        <f t="shared" si="452"/>
        <v>21:1079</v>
      </c>
      <c r="D7172" s="1" t="str">
        <f t="shared" si="453"/>
        <v>21:0155</v>
      </c>
      <c r="E7172" t="s">
        <v>29840</v>
      </c>
      <c r="F7172" t="s">
        <v>29841</v>
      </c>
      <c r="H7172">
        <v>49.2276563</v>
      </c>
      <c r="I7172">
        <v>-121.10038659999999</v>
      </c>
      <c r="J7172" s="1" t="str">
        <f t="shared" si="454"/>
        <v>NGR bulk stream sediment</v>
      </c>
      <c r="K7172" s="1" t="str">
        <f t="shared" si="455"/>
        <v>&lt;177 micron (NGR)</v>
      </c>
      <c r="L7172">
        <v>14</v>
      </c>
      <c r="M7172" t="s">
        <v>195</v>
      </c>
      <c r="N7172">
        <v>245</v>
      </c>
      <c r="O7172" t="s">
        <v>236</v>
      </c>
      <c r="P7172" t="s">
        <v>209</v>
      </c>
      <c r="Q7172" t="s">
        <v>119</v>
      </c>
      <c r="R7172" t="s">
        <v>267</v>
      </c>
      <c r="S7172" t="s">
        <v>934</v>
      </c>
      <c r="T7172" t="s">
        <v>82</v>
      </c>
      <c r="U7172" t="s">
        <v>207</v>
      </c>
      <c r="V7172" t="s">
        <v>58</v>
      </c>
      <c r="W7172" t="s">
        <v>437</v>
      </c>
      <c r="X7172" t="s">
        <v>103</v>
      </c>
      <c r="Y7172" t="s">
        <v>59</v>
      </c>
      <c r="Z7172" t="s">
        <v>62</v>
      </c>
      <c r="AA7172" t="s">
        <v>51</v>
      </c>
      <c r="AB7172" t="s">
        <v>198</v>
      </c>
      <c r="AC7172" t="s">
        <v>58</v>
      </c>
      <c r="AD7172" t="s">
        <v>829</v>
      </c>
      <c r="AE7172" t="s">
        <v>127</v>
      </c>
      <c r="AF7172" t="s">
        <v>50</v>
      </c>
      <c r="AG7172" t="s">
        <v>437</v>
      </c>
      <c r="AH7172" t="s">
        <v>87</v>
      </c>
      <c r="AI7172" t="s">
        <v>46</v>
      </c>
      <c r="AJ7172" t="s">
        <v>238</v>
      </c>
      <c r="AK7172" t="s">
        <v>79</v>
      </c>
      <c r="AL7172" t="s">
        <v>47</v>
      </c>
      <c r="AM7172" t="s">
        <v>122</v>
      </c>
      <c r="AN7172" t="s">
        <v>28919</v>
      </c>
      <c r="AO7172" t="s">
        <v>29842</v>
      </c>
    </row>
    <row r="7173" spans="1:41" hidden="1" x14ac:dyDescent="0.25">
      <c r="A7173" t="s">
        <v>29843</v>
      </c>
      <c r="B7173" t="s">
        <v>29844</v>
      </c>
      <c r="C7173" s="1" t="str">
        <f t="shared" si="452"/>
        <v>21:1079</v>
      </c>
      <c r="D7173" s="1" t="str">
        <f t="shared" si="453"/>
        <v>21:0155</v>
      </c>
      <c r="E7173" t="s">
        <v>29845</v>
      </c>
      <c r="F7173" t="s">
        <v>29846</v>
      </c>
      <c r="H7173">
        <v>49.224021200000003</v>
      </c>
      <c r="I7173">
        <v>-121.0442128</v>
      </c>
      <c r="J7173" s="1" t="str">
        <f t="shared" si="454"/>
        <v>NGR bulk stream sediment</v>
      </c>
      <c r="K7173" s="1" t="str">
        <f t="shared" si="455"/>
        <v>&lt;177 micron (NGR)</v>
      </c>
      <c r="L7173">
        <v>14</v>
      </c>
      <c r="M7173" t="s">
        <v>205</v>
      </c>
      <c r="N7173">
        <v>246</v>
      </c>
      <c r="O7173" t="s">
        <v>3546</v>
      </c>
      <c r="P7173" t="s">
        <v>3546</v>
      </c>
      <c r="Q7173" t="s">
        <v>3546</v>
      </c>
      <c r="R7173" t="s">
        <v>3546</v>
      </c>
      <c r="S7173" t="s">
        <v>3546</v>
      </c>
      <c r="T7173" t="s">
        <v>3546</v>
      </c>
      <c r="U7173" t="s">
        <v>3546</v>
      </c>
      <c r="V7173" t="s">
        <v>3546</v>
      </c>
      <c r="W7173" t="s">
        <v>3546</v>
      </c>
      <c r="X7173" t="s">
        <v>3546</v>
      </c>
      <c r="Y7173" t="s">
        <v>3546</v>
      </c>
      <c r="Z7173" t="s">
        <v>3546</v>
      </c>
      <c r="AA7173" t="s">
        <v>3546</v>
      </c>
      <c r="AB7173" t="s">
        <v>3546</v>
      </c>
      <c r="AC7173" t="s">
        <v>3546</v>
      </c>
      <c r="AD7173" t="s">
        <v>3546</v>
      </c>
      <c r="AE7173" t="s">
        <v>3546</v>
      </c>
      <c r="AF7173" t="s">
        <v>3546</v>
      </c>
      <c r="AG7173" t="s">
        <v>3546</v>
      </c>
      <c r="AH7173" t="s">
        <v>3546</v>
      </c>
      <c r="AI7173" t="s">
        <v>3546</v>
      </c>
      <c r="AJ7173" t="s">
        <v>3546</v>
      </c>
      <c r="AK7173" t="s">
        <v>3546</v>
      </c>
      <c r="AL7173" t="s">
        <v>3546</v>
      </c>
      <c r="AM7173" t="s">
        <v>3546</v>
      </c>
      <c r="AN7173" t="s">
        <v>3546</v>
      </c>
      <c r="AO7173" t="s">
        <v>3546</v>
      </c>
    </row>
    <row r="7174" spans="1:41" hidden="1" x14ac:dyDescent="0.25">
      <c r="A7174" t="s">
        <v>29847</v>
      </c>
      <c r="B7174" t="s">
        <v>29848</v>
      </c>
      <c r="C7174" s="1" t="str">
        <f t="shared" si="452"/>
        <v>21:1079</v>
      </c>
      <c r="D7174" s="1" t="str">
        <f t="shared" si="453"/>
        <v>21:0155</v>
      </c>
      <c r="E7174" t="s">
        <v>29849</v>
      </c>
      <c r="F7174" t="s">
        <v>29850</v>
      </c>
      <c r="H7174">
        <v>49.206562099999999</v>
      </c>
      <c r="I7174">
        <v>-120.97075959999999</v>
      </c>
      <c r="J7174" s="1" t="str">
        <f t="shared" si="454"/>
        <v>NGR bulk stream sediment</v>
      </c>
      <c r="K7174" s="1" t="str">
        <f t="shared" si="455"/>
        <v>&lt;177 micron (NGR)</v>
      </c>
      <c r="L7174">
        <v>14</v>
      </c>
      <c r="M7174" t="s">
        <v>214</v>
      </c>
      <c r="N7174">
        <v>247</v>
      </c>
      <c r="O7174" t="s">
        <v>76</v>
      </c>
      <c r="P7174" t="s">
        <v>47</v>
      </c>
      <c r="Q7174" t="s">
        <v>345</v>
      </c>
      <c r="R7174" t="s">
        <v>209</v>
      </c>
      <c r="S7174" t="s">
        <v>90</v>
      </c>
      <c r="T7174" t="s">
        <v>127</v>
      </c>
      <c r="U7174" t="s">
        <v>250</v>
      </c>
      <c r="V7174" t="s">
        <v>122</v>
      </c>
      <c r="W7174" t="s">
        <v>455</v>
      </c>
      <c r="X7174" t="s">
        <v>103</v>
      </c>
      <c r="Y7174" t="s">
        <v>58</v>
      </c>
      <c r="Z7174" t="s">
        <v>199</v>
      </c>
      <c r="AA7174" t="s">
        <v>103</v>
      </c>
      <c r="AB7174" t="s">
        <v>63</v>
      </c>
      <c r="AC7174" t="s">
        <v>58</v>
      </c>
      <c r="AD7174" t="s">
        <v>127</v>
      </c>
      <c r="AE7174" t="s">
        <v>174</v>
      </c>
      <c r="AF7174" t="s">
        <v>76</v>
      </c>
      <c r="AG7174" t="s">
        <v>125</v>
      </c>
      <c r="AH7174" t="s">
        <v>62</v>
      </c>
      <c r="AI7174" t="s">
        <v>62</v>
      </c>
      <c r="AJ7174" t="s">
        <v>64</v>
      </c>
      <c r="AK7174" t="s">
        <v>56</v>
      </c>
      <c r="AL7174" t="s">
        <v>47</v>
      </c>
      <c r="AM7174" t="s">
        <v>47</v>
      </c>
      <c r="AN7174" t="s">
        <v>28919</v>
      </c>
      <c r="AO7174" t="s">
        <v>29851</v>
      </c>
    </row>
    <row r="7175" spans="1:41" hidden="1" x14ac:dyDescent="0.25">
      <c r="A7175" t="s">
        <v>29852</v>
      </c>
      <c r="B7175" t="s">
        <v>29853</v>
      </c>
      <c r="C7175" s="1" t="str">
        <f t="shared" si="452"/>
        <v>21:1079</v>
      </c>
      <c r="D7175" s="1" t="str">
        <f t="shared" si="453"/>
        <v>21:0155</v>
      </c>
      <c r="E7175" t="s">
        <v>29854</v>
      </c>
      <c r="F7175" t="s">
        <v>29855</v>
      </c>
      <c r="H7175">
        <v>49.2190753</v>
      </c>
      <c r="I7175">
        <v>-120.9661266</v>
      </c>
      <c r="J7175" s="1" t="str">
        <f t="shared" si="454"/>
        <v>NGR bulk stream sediment</v>
      </c>
      <c r="K7175" s="1" t="str">
        <f t="shared" si="455"/>
        <v>&lt;177 micron (NGR)</v>
      </c>
      <c r="L7175">
        <v>14</v>
      </c>
      <c r="M7175" t="s">
        <v>223</v>
      </c>
      <c r="N7175">
        <v>248</v>
      </c>
      <c r="O7175" t="s">
        <v>85</v>
      </c>
      <c r="P7175" t="s">
        <v>108</v>
      </c>
      <c r="Q7175" t="s">
        <v>920</v>
      </c>
      <c r="R7175" t="s">
        <v>76</v>
      </c>
      <c r="S7175" t="s">
        <v>99</v>
      </c>
      <c r="T7175" t="s">
        <v>175</v>
      </c>
      <c r="U7175" t="s">
        <v>146</v>
      </c>
      <c r="V7175" t="s">
        <v>47</v>
      </c>
      <c r="W7175" t="s">
        <v>102</v>
      </c>
      <c r="X7175" t="s">
        <v>122</v>
      </c>
      <c r="Y7175" t="s">
        <v>55</v>
      </c>
      <c r="Z7175" t="s">
        <v>199</v>
      </c>
      <c r="AA7175" t="s">
        <v>46</v>
      </c>
      <c r="AB7175" t="s">
        <v>47</v>
      </c>
      <c r="AC7175" t="s">
        <v>58</v>
      </c>
      <c r="AD7175" t="s">
        <v>80</v>
      </c>
      <c r="AE7175" t="s">
        <v>46</v>
      </c>
      <c r="AF7175" t="s">
        <v>127</v>
      </c>
      <c r="AG7175" t="s">
        <v>173</v>
      </c>
      <c r="AH7175" t="s">
        <v>62</v>
      </c>
      <c r="AI7175" t="s">
        <v>62</v>
      </c>
      <c r="AJ7175" t="s">
        <v>63</v>
      </c>
      <c r="AK7175" t="s">
        <v>64</v>
      </c>
      <c r="AL7175" t="s">
        <v>47</v>
      </c>
      <c r="AM7175" t="s">
        <v>47</v>
      </c>
      <c r="AN7175" t="s">
        <v>28919</v>
      </c>
      <c r="AO7175" t="s">
        <v>29856</v>
      </c>
    </row>
    <row r="7176" spans="1:41" hidden="1" x14ac:dyDescent="0.25">
      <c r="A7176" t="s">
        <v>29857</v>
      </c>
      <c r="B7176" t="s">
        <v>29858</v>
      </c>
      <c r="C7176" s="1" t="str">
        <f t="shared" si="452"/>
        <v>21:1079</v>
      </c>
      <c r="D7176" s="1" t="str">
        <f t="shared" si="453"/>
        <v>21:0155</v>
      </c>
      <c r="E7176" t="s">
        <v>29859</v>
      </c>
      <c r="F7176" t="s">
        <v>29860</v>
      </c>
      <c r="H7176">
        <v>49.141325999999999</v>
      </c>
      <c r="I7176">
        <v>-120.845901</v>
      </c>
      <c r="J7176" s="1" t="str">
        <f t="shared" si="454"/>
        <v>NGR bulk stream sediment</v>
      </c>
      <c r="K7176" s="1" t="str">
        <f t="shared" si="455"/>
        <v>&lt;177 micron (NGR)</v>
      </c>
      <c r="L7176">
        <v>14</v>
      </c>
      <c r="M7176" t="s">
        <v>233</v>
      </c>
      <c r="N7176">
        <v>249</v>
      </c>
      <c r="O7176" t="s">
        <v>3546</v>
      </c>
      <c r="P7176" t="s">
        <v>3546</v>
      </c>
      <c r="Q7176" t="s">
        <v>3546</v>
      </c>
      <c r="R7176" t="s">
        <v>3546</v>
      </c>
      <c r="S7176" t="s">
        <v>3546</v>
      </c>
      <c r="T7176" t="s">
        <v>3546</v>
      </c>
      <c r="U7176" t="s">
        <v>3546</v>
      </c>
      <c r="V7176" t="s">
        <v>3546</v>
      </c>
      <c r="W7176" t="s">
        <v>3546</v>
      </c>
      <c r="X7176" t="s">
        <v>3546</v>
      </c>
      <c r="Y7176" t="s">
        <v>3546</v>
      </c>
      <c r="Z7176" t="s">
        <v>3546</v>
      </c>
      <c r="AA7176" t="s">
        <v>3546</v>
      </c>
      <c r="AB7176" t="s">
        <v>3546</v>
      </c>
      <c r="AC7176" t="s">
        <v>3546</v>
      </c>
      <c r="AD7176" t="s">
        <v>3546</v>
      </c>
      <c r="AE7176" t="s">
        <v>3546</v>
      </c>
      <c r="AF7176" t="s">
        <v>3546</v>
      </c>
      <c r="AG7176" t="s">
        <v>3546</v>
      </c>
      <c r="AH7176" t="s">
        <v>3546</v>
      </c>
      <c r="AI7176" t="s">
        <v>3546</v>
      </c>
      <c r="AJ7176" t="s">
        <v>3546</v>
      </c>
      <c r="AK7176" t="s">
        <v>3546</v>
      </c>
      <c r="AL7176" t="s">
        <v>3546</v>
      </c>
      <c r="AM7176" t="s">
        <v>3546</v>
      </c>
      <c r="AN7176" t="s">
        <v>3546</v>
      </c>
      <c r="AO7176" t="s">
        <v>3546</v>
      </c>
    </row>
    <row r="7177" spans="1:41" hidden="1" x14ac:dyDescent="0.25">
      <c r="A7177" t="s">
        <v>29861</v>
      </c>
      <c r="B7177" t="s">
        <v>29862</v>
      </c>
      <c r="C7177" s="1" t="str">
        <f t="shared" si="452"/>
        <v>21:1079</v>
      </c>
      <c r="D7177" s="1" t="str">
        <f t="shared" si="453"/>
        <v>21:0155</v>
      </c>
      <c r="E7177" t="s">
        <v>29863</v>
      </c>
      <c r="F7177" t="s">
        <v>29864</v>
      </c>
      <c r="H7177">
        <v>49.070295199999997</v>
      </c>
      <c r="I7177">
        <v>-120.8968976</v>
      </c>
      <c r="J7177" s="1" t="str">
        <f t="shared" si="454"/>
        <v>NGR bulk stream sediment</v>
      </c>
      <c r="K7177" s="1" t="str">
        <f t="shared" si="455"/>
        <v>&lt;177 micron (NGR)</v>
      </c>
      <c r="L7177">
        <v>14</v>
      </c>
      <c r="M7177" t="s">
        <v>248</v>
      </c>
      <c r="N7177">
        <v>250</v>
      </c>
      <c r="O7177" t="s">
        <v>3546</v>
      </c>
      <c r="P7177" t="s">
        <v>3546</v>
      </c>
      <c r="Q7177" t="s">
        <v>3546</v>
      </c>
      <c r="R7177" t="s">
        <v>3546</v>
      </c>
      <c r="S7177" t="s">
        <v>3546</v>
      </c>
      <c r="T7177" t="s">
        <v>3546</v>
      </c>
      <c r="U7177" t="s">
        <v>3546</v>
      </c>
      <c r="V7177" t="s">
        <v>3546</v>
      </c>
      <c r="W7177" t="s">
        <v>3546</v>
      </c>
      <c r="X7177" t="s">
        <v>3546</v>
      </c>
      <c r="Y7177" t="s">
        <v>3546</v>
      </c>
      <c r="Z7177" t="s">
        <v>3546</v>
      </c>
      <c r="AA7177" t="s">
        <v>3546</v>
      </c>
      <c r="AB7177" t="s">
        <v>3546</v>
      </c>
      <c r="AC7177" t="s">
        <v>3546</v>
      </c>
      <c r="AD7177" t="s">
        <v>3546</v>
      </c>
      <c r="AE7177" t="s">
        <v>3546</v>
      </c>
      <c r="AF7177" t="s">
        <v>3546</v>
      </c>
      <c r="AG7177" t="s">
        <v>3546</v>
      </c>
      <c r="AH7177" t="s">
        <v>3546</v>
      </c>
      <c r="AI7177" t="s">
        <v>3546</v>
      </c>
      <c r="AJ7177" t="s">
        <v>3546</v>
      </c>
      <c r="AK7177" t="s">
        <v>3546</v>
      </c>
      <c r="AL7177" t="s">
        <v>3546</v>
      </c>
      <c r="AM7177" t="s">
        <v>3546</v>
      </c>
      <c r="AN7177" t="s">
        <v>3546</v>
      </c>
      <c r="AO7177" t="s">
        <v>3546</v>
      </c>
    </row>
    <row r="7178" spans="1:41" hidden="1" x14ac:dyDescent="0.25">
      <c r="A7178" t="s">
        <v>29865</v>
      </c>
      <c r="B7178" t="s">
        <v>29866</v>
      </c>
      <c r="C7178" s="1" t="str">
        <f t="shared" si="452"/>
        <v>21:1079</v>
      </c>
      <c r="D7178" s="1" t="str">
        <f t="shared" si="453"/>
        <v>21:0155</v>
      </c>
      <c r="E7178" t="s">
        <v>29867</v>
      </c>
      <c r="F7178" t="s">
        <v>29868</v>
      </c>
      <c r="H7178">
        <v>49.068020699999998</v>
      </c>
      <c r="I7178">
        <v>-120.8709791</v>
      </c>
      <c r="J7178" s="1" t="str">
        <f t="shared" si="454"/>
        <v>NGR bulk stream sediment</v>
      </c>
      <c r="K7178" s="1" t="str">
        <f t="shared" si="455"/>
        <v>&lt;177 micron (NGR)</v>
      </c>
      <c r="L7178">
        <v>14</v>
      </c>
      <c r="M7178" t="s">
        <v>256</v>
      </c>
      <c r="N7178">
        <v>251</v>
      </c>
      <c r="O7178" t="s">
        <v>267</v>
      </c>
      <c r="P7178" t="s">
        <v>330</v>
      </c>
      <c r="Q7178" t="s">
        <v>468</v>
      </c>
      <c r="R7178" t="s">
        <v>62</v>
      </c>
      <c r="S7178" t="s">
        <v>99</v>
      </c>
      <c r="T7178" t="s">
        <v>108</v>
      </c>
      <c r="U7178" t="s">
        <v>100</v>
      </c>
      <c r="V7178" t="s">
        <v>47</v>
      </c>
      <c r="W7178" t="s">
        <v>164</v>
      </c>
      <c r="X7178" t="s">
        <v>122</v>
      </c>
      <c r="Y7178" t="s">
        <v>58</v>
      </c>
      <c r="Z7178" t="s">
        <v>199</v>
      </c>
      <c r="AA7178" t="s">
        <v>46</v>
      </c>
      <c r="AB7178" t="s">
        <v>125</v>
      </c>
      <c r="AC7178" t="s">
        <v>58</v>
      </c>
      <c r="AD7178" t="s">
        <v>197</v>
      </c>
      <c r="AE7178" t="s">
        <v>46</v>
      </c>
      <c r="AF7178" t="s">
        <v>76</v>
      </c>
      <c r="AG7178" t="s">
        <v>125</v>
      </c>
      <c r="AH7178" t="s">
        <v>62</v>
      </c>
      <c r="AI7178" t="s">
        <v>62</v>
      </c>
      <c r="AJ7178" t="s">
        <v>63</v>
      </c>
      <c r="AK7178" t="s">
        <v>87</v>
      </c>
      <c r="AL7178" t="s">
        <v>47</v>
      </c>
      <c r="AM7178" t="s">
        <v>47</v>
      </c>
      <c r="AN7178" t="s">
        <v>28919</v>
      </c>
      <c r="AO7178" t="s">
        <v>29869</v>
      </c>
    </row>
    <row r="7179" spans="1:41" hidden="1" x14ac:dyDescent="0.25">
      <c r="A7179" t="s">
        <v>29870</v>
      </c>
      <c r="B7179" t="s">
        <v>29871</v>
      </c>
      <c r="C7179" s="1" t="str">
        <f t="shared" si="452"/>
        <v>21:1079</v>
      </c>
      <c r="D7179" s="1" t="str">
        <f t="shared" si="453"/>
        <v>21:0155</v>
      </c>
      <c r="E7179" t="s">
        <v>29872</v>
      </c>
      <c r="F7179" t="s">
        <v>29873</v>
      </c>
      <c r="H7179">
        <v>49.068539299999998</v>
      </c>
      <c r="I7179">
        <v>-120.85041889999999</v>
      </c>
      <c r="J7179" s="1" t="str">
        <f t="shared" si="454"/>
        <v>NGR bulk stream sediment</v>
      </c>
      <c r="K7179" s="1" t="str">
        <f t="shared" si="455"/>
        <v>&lt;177 micron (NGR)</v>
      </c>
      <c r="L7179">
        <v>14</v>
      </c>
      <c r="M7179" t="s">
        <v>265</v>
      </c>
      <c r="N7179">
        <v>252</v>
      </c>
      <c r="O7179" t="s">
        <v>59</v>
      </c>
      <c r="P7179" t="s">
        <v>52</v>
      </c>
      <c r="Q7179" t="s">
        <v>802</v>
      </c>
      <c r="R7179" t="s">
        <v>129</v>
      </c>
      <c r="S7179" t="s">
        <v>131</v>
      </c>
      <c r="T7179" t="s">
        <v>66</v>
      </c>
      <c r="U7179" t="s">
        <v>328</v>
      </c>
      <c r="V7179" t="s">
        <v>122</v>
      </c>
      <c r="W7179" t="s">
        <v>142</v>
      </c>
      <c r="X7179" t="s">
        <v>103</v>
      </c>
      <c r="Y7179" t="s">
        <v>209</v>
      </c>
      <c r="Z7179" t="s">
        <v>62</v>
      </c>
      <c r="AA7179" t="s">
        <v>46</v>
      </c>
      <c r="AB7179" t="s">
        <v>81</v>
      </c>
      <c r="AC7179" t="s">
        <v>58</v>
      </c>
      <c r="AD7179" t="s">
        <v>51</v>
      </c>
      <c r="AE7179" t="s">
        <v>47</v>
      </c>
      <c r="AF7179" t="s">
        <v>267</v>
      </c>
      <c r="AG7179" t="s">
        <v>102</v>
      </c>
      <c r="AH7179" t="s">
        <v>62</v>
      </c>
      <c r="AI7179" t="s">
        <v>57</v>
      </c>
      <c r="AJ7179" t="s">
        <v>130</v>
      </c>
      <c r="AK7179" t="s">
        <v>78</v>
      </c>
      <c r="AL7179" t="s">
        <v>47</v>
      </c>
      <c r="AM7179" t="s">
        <v>47</v>
      </c>
      <c r="AN7179" t="s">
        <v>28919</v>
      </c>
      <c r="AO7179" t="s">
        <v>29874</v>
      </c>
    </row>
    <row r="7180" spans="1:41" hidden="1" x14ac:dyDescent="0.25">
      <c r="A7180" t="s">
        <v>29875</v>
      </c>
      <c r="B7180" t="s">
        <v>29876</v>
      </c>
      <c r="C7180" s="1" t="str">
        <f t="shared" si="452"/>
        <v>21:1079</v>
      </c>
      <c r="D7180" s="1" t="str">
        <f t="shared" si="453"/>
        <v>21:0155</v>
      </c>
      <c r="E7180" t="s">
        <v>29877</v>
      </c>
      <c r="F7180" t="s">
        <v>29878</v>
      </c>
      <c r="H7180">
        <v>49.058098000000001</v>
      </c>
      <c r="I7180">
        <v>-120.7742095</v>
      </c>
      <c r="J7180" s="1" t="str">
        <f t="shared" si="454"/>
        <v>NGR bulk stream sediment</v>
      </c>
      <c r="K7180" s="1" t="str">
        <f t="shared" si="455"/>
        <v>&lt;177 micron (NGR)</v>
      </c>
      <c r="L7180">
        <v>15</v>
      </c>
      <c r="M7180" t="s">
        <v>45</v>
      </c>
      <c r="N7180">
        <v>253</v>
      </c>
      <c r="O7180" t="s">
        <v>266</v>
      </c>
      <c r="P7180" t="s">
        <v>47</v>
      </c>
      <c r="Q7180" t="s">
        <v>780</v>
      </c>
      <c r="R7180" t="s">
        <v>76</v>
      </c>
      <c r="S7180" t="s">
        <v>225</v>
      </c>
      <c r="T7180" t="s">
        <v>55</v>
      </c>
      <c r="U7180" t="s">
        <v>258</v>
      </c>
      <c r="V7180" t="s">
        <v>105</v>
      </c>
      <c r="W7180" t="s">
        <v>164</v>
      </c>
      <c r="X7180" t="s">
        <v>103</v>
      </c>
      <c r="Y7180" t="s">
        <v>209</v>
      </c>
      <c r="Z7180" t="s">
        <v>56</v>
      </c>
      <c r="AA7180" t="s">
        <v>46</v>
      </c>
      <c r="AB7180" t="s">
        <v>63</v>
      </c>
      <c r="AC7180" t="s">
        <v>82</v>
      </c>
      <c r="AD7180" t="s">
        <v>225</v>
      </c>
      <c r="AE7180" t="s">
        <v>57</v>
      </c>
      <c r="AF7180" t="s">
        <v>108</v>
      </c>
      <c r="AG7180" t="s">
        <v>102</v>
      </c>
      <c r="AH7180" t="s">
        <v>53</v>
      </c>
      <c r="AI7180" t="s">
        <v>53</v>
      </c>
      <c r="AJ7180" t="s">
        <v>173</v>
      </c>
      <c r="AK7180" t="s">
        <v>110</v>
      </c>
      <c r="AL7180" t="s">
        <v>47</v>
      </c>
      <c r="AM7180" t="s">
        <v>47</v>
      </c>
      <c r="AN7180" t="s">
        <v>65</v>
      </c>
      <c r="AO7180" t="s">
        <v>2069</v>
      </c>
    </row>
    <row r="7181" spans="1:41" hidden="1" x14ac:dyDescent="0.25">
      <c r="A7181" t="s">
        <v>29879</v>
      </c>
      <c r="B7181" t="s">
        <v>29880</v>
      </c>
      <c r="C7181" s="1" t="str">
        <f t="shared" si="452"/>
        <v>21:1079</v>
      </c>
      <c r="D7181" s="1" t="str">
        <f t="shared" si="453"/>
        <v>21:0155</v>
      </c>
      <c r="E7181" t="s">
        <v>29881</v>
      </c>
      <c r="F7181" t="s">
        <v>29882</v>
      </c>
      <c r="H7181">
        <v>49.061739699999997</v>
      </c>
      <c r="I7181">
        <v>-120.7302372</v>
      </c>
      <c r="J7181" s="1" t="str">
        <f t="shared" si="454"/>
        <v>NGR bulk stream sediment</v>
      </c>
      <c r="K7181" s="1" t="str">
        <f t="shared" si="455"/>
        <v>&lt;177 micron (NGR)</v>
      </c>
      <c r="L7181">
        <v>15</v>
      </c>
      <c r="M7181" t="s">
        <v>71</v>
      </c>
      <c r="N7181">
        <v>254</v>
      </c>
      <c r="O7181" t="s">
        <v>412</v>
      </c>
      <c r="P7181" t="s">
        <v>122</v>
      </c>
      <c r="Q7181" t="s">
        <v>385</v>
      </c>
      <c r="R7181" t="s">
        <v>52</v>
      </c>
      <c r="S7181" t="s">
        <v>141</v>
      </c>
      <c r="T7181" t="s">
        <v>58</v>
      </c>
      <c r="U7181" t="s">
        <v>77</v>
      </c>
      <c r="V7181" t="s">
        <v>87</v>
      </c>
      <c r="W7181" t="s">
        <v>122</v>
      </c>
      <c r="X7181" t="s">
        <v>103</v>
      </c>
      <c r="Y7181" t="s">
        <v>50</v>
      </c>
      <c r="Z7181" t="s">
        <v>199</v>
      </c>
      <c r="AA7181" t="s">
        <v>46</v>
      </c>
      <c r="AB7181" t="s">
        <v>81</v>
      </c>
      <c r="AC7181" t="s">
        <v>175</v>
      </c>
      <c r="AD7181" t="s">
        <v>306</v>
      </c>
      <c r="AE7181" t="s">
        <v>57</v>
      </c>
      <c r="AF7181" t="s">
        <v>85</v>
      </c>
      <c r="AG7181" t="s">
        <v>200</v>
      </c>
      <c r="AH7181" t="s">
        <v>62</v>
      </c>
      <c r="AI7181" t="s">
        <v>53</v>
      </c>
      <c r="AJ7181" t="s">
        <v>257</v>
      </c>
      <c r="AK7181" t="s">
        <v>61</v>
      </c>
      <c r="AL7181" t="s">
        <v>47</v>
      </c>
      <c r="AM7181" t="s">
        <v>47</v>
      </c>
      <c r="AN7181" t="s">
        <v>65</v>
      </c>
      <c r="AO7181" t="s">
        <v>2152</v>
      </c>
    </row>
    <row r="7182" spans="1:41" hidden="1" x14ac:dyDescent="0.25">
      <c r="A7182" t="s">
        <v>29883</v>
      </c>
      <c r="B7182" t="s">
        <v>29884</v>
      </c>
      <c r="C7182" s="1" t="str">
        <f t="shared" si="452"/>
        <v>21:1079</v>
      </c>
      <c r="D7182" s="1" t="str">
        <f t="shared" si="453"/>
        <v>21:0155</v>
      </c>
      <c r="E7182" t="s">
        <v>29885</v>
      </c>
      <c r="F7182" t="s">
        <v>29886</v>
      </c>
      <c r="H7182">
        <v>49.077458999999998</v>
      </c>
      <c r="I7182">
        <v>-120.7062391</v>
      </c>
      <c r="J7182" s="1" t="str">
        <f t="shared" si="454"/>
        <v>NGR bulk stream sediment</v>
      </c>
      <c r="K7182" s="1" t="str">
        <f t="shared" si="455"/>
        <v>&lt;177 micron (NGR)</v>
      </c>
      <c r="L7182">
        <v>15</v>
      </c>
      <c r="M7182" t="s">
        <v>95</v>
      </c>
      <c r="N7182">
        <v>255</v>
      </c>
      <c r="O7182" t="s">
        <v>111</v>
      </c>
      <c r="P7182" t="s">
        <v>122</v>
      </c>
      <c r="Q7182" t="s">
        <v>807</v>
      </c>
      <c r="R7182" t="s">
        <v>257</v>
      </c>
      <c r="S7182" t="s">
        <v>269</v>
      </c>
      <c r="T7182" t="s">
        <v>52</v>
      </c>
      <c r="U7182" t="s">
        <v>217</v>
      </c>
      <c r="V7182" t="s">
        <v>47</v>
      </c>
      <c r="W7182" t="s">
        <v>125</v>
      </c>
      <c r="X7182" t="s">
        <v>122</v>
      </c>
      <c r="Y7182" t="s">
        <v>127</v>
      </c>
      <c r="Z7182" t="s">
        <v>56</v>
      </c>
      <c r="AA7182" t="s">
        <v>46</v>
      </c>
      <c r="AB7182" t="s">
        <v>206</v>
      </c>
      <c r="AC7182" t="s">
        <v>269</v>
      </c>
      <c r="AD7182" t="s">
        <v>306</v>
      </c>
      <c r="AE7182" t="s">
        <v>46</v>
      </c>
      <c r="AF7182" t="s">
        <v>591</v>
      </c>
      <c r="AG7182" t="s">
        <v>122</v>
      </c>
      <c r="AH7182" t="s">
        <v>62</v>
      </c>
      <c r="AI7182" t="s">
        <v>62</v>
      </c>
      <c r="AJ7182" t="s">
        <v>139</v>
      </c>
      <c r="AK7182" t="s">
        <v>61</v>
      </c>
      <c r="AL7182" t="s">
        <v>47</v>
      </c>
      <c r="AM7182" t="s">
        <v>47</v>
      </c>
      <c r="AN7182" t="s">
        <v>65</v>
      </c>
      <c r="AO7182" t="s">
        <v>1366</v>
      </c>
    </row>
    <row r="7183" spans="1:41" hidden="1" x14ac:dyDescent="0.25">
      <c r="A7183" t="s">
        <v>29887</v>
      </c>
      <c r="B7183" t="s">
        <v>29888</v>
      </c>
      <c r="C7183" s="1" t="str">
        <f t="shared" si="452"/>
        <v>21:1079</v>
      </c>
      <c r="D7183" s="1" t="str">
        <f t="shared" si="453"/>
        <v>21:0155</v>
      </c>
      <c r="E7183" t="s">
        <v>29889</v>
      </c>
      <c r="F7183" t="s">
        <v>29890</v>
      </c>
      <c r="H7183">
        <v>49.089769699999998</v>
      </c>
      <c r="I7183">
        <v>-120.69197320000001</v>
      </c>
      <c r="J7183" s="1" t="str">
        <f t="shared" si="454"/>
        <v>NGR bulk stream sediment</v>
      </c>
      <c r="K7183" s="1" t="str">
        <f t="shared" si="455"/>
        <v>&lt;177 micron (NGR)</v>
      </c>
      <c r="L7183">
        <v>15</v>
      </c>
      <c r="M7183" t="s">
        <v>117</v>
      </c>
      <c r="N7183">
        <v>256</v>
      </c>
      <c r="O7183" t="s">
        <v>99</v>
      </c>
      <c r="P7183" t="s">
        <v>58</v>
      </c>
      <c r="Q7183" t="s">
        <v>356</v>
      </c>
      <c r="R7183" t="s">
        <v>141</v>
      </c>
      <c r="S7183" t="s">
        <v>290</v>
      </c>
      <c r="T7183" t="s">
        <v>137</v>
      </c>
      <c r="U7183" t="s">
        <v>90</v>
      </c>
      <c r="V7183" t="s">
        <v>123</v>
      </c>
      <c r="W7183" t="s">
        <v>122</v>
      </c>
      <c r="X7183" t="s">
        <v>122</v>
      </c>
      <c r="Y7183" t="s">
        <v>99</v>
      </c>
      <c r="Z7183" t="s">
        <v>84</v>
      </c>
      <c r="AA7183" t="s">
        <v>46</v>
      </c>
      <c r="AB7183" t="s">
        <v>63</v>
      </c>
      <c r="AC7183" t="s">
        <v>58</v>
      </c>
      <c r="AD7183" t="s">
        <v>80</v>
      </c>
      <c r="AE7183" t="s">
        <v>161</v>
      </c>
      <c r="AF7183" t="s">
        <v>108</v>
      </c>
      <c r="AG7183" t="s">
        <v>188</v>
      </c>
      <c r="AH7183" t="s">
        <v>62</v>
      </c>
      <c r="AI7183" t="s">
        <v>149</v>
      </c>
      <c r="AJ7183" t="s">
        <v>282</v>
      </c>
      <c r="AK7183" t="s">
        <v>270</v>
      </c>
      <c r="AL7183" t="s">
        <v>47</v>
      </c>
      <c r="AM7183" t="s">
        <v>122</v>
      </c>
      <c r="AN7183" t="s">
        <v>65</v>
      </c>
      <c r="AO7183" t="s">
        <v>1776</v>
      </c>
    </row>
    <row r="7184" spans="1:41" hidden="1" x14ac:dyDescent="0.25">
      <c r="A7184" t="s">
        <v>29891</v>
      </c>
      <c r="B7184" t="s">
        <v>29892</v>
      </c>
      <c r="C7184" s="1" t="str">
        <f t="shared" ref="C7184:C7247" si="456">HYPERLINK("http://geochem.nrcan.gc.ca/cdogs/content/bdl/bdl211079_e.htm", "21:1079")</f>
        <v>21:1079</v>
      </c>
      <c r="D7184" s="1" t="str">
        <f t="shared" ref="D7184:D7247" si="457">HYPERLINK("http://geochem.nrcan.gc.ca/cdogs/content/svy/svy210155_e.htm", "21:0155")</f>
        <v>21:0155</v>
      </c>
      <c r="E7184" t="s">
        <v>29893</v>
      </c>
      <c r="F7184" t="s">
        <v>29894</v>
      </c>
      <c r="H7184">
        <v>49.097584500000004</v>
      </c>
      <c r="I7184">
        <v>-120.6779099</v>
      </c>
      <c r="J7184" s="1" t="str">
        <f t="shared" si="454"/>
        <v>NGR bulk stream sediment</v>
      </c>
      <c r="K7184" s="1" t="str">
        <f t="shared" si="455"/>
        <v>&lt;177 micron (NGR)</v>
      </c>
      <c r="L7184">
        <v>15</v>
      </c>
      <c r="M7184" t="s">
        <v>280</v>
      </c>
      <c r="N7184">
        <v>257</v>
      </c>
      <c r="O7184" t="s">
        <v>239</v>
      </c>
      <c r="P7184" t="s">
        <v>76</v>
      </c>
      <c r="Q7184" t="s">
        <v>2563</v>
      </c>
      <c r="R7184" t="s">
        <v>85</v>
      </c>
      <c r="S7184" t="s">
        <v>131</v>
      </c>
      <c r="T7184" t="s">
        <v>52</v>
      </c>
      <c r="U7184" t="s">
        <v>175</v>
      </c>
      <c r="V7184" t="s">
        <v>130</v>
      </c>
      <c r="W7184" t="s">
        <v>206</v>
      </c>
      <c r="X7184" t="s">
        <v>51</v>
      </c>
      <c r="Y7184" t="s">
        <v>217</v>
      </c>
      <c r="Z7184" t="s">
        <v>84</v>
      </c>
      <c r="AA7184" t="s">
        <v>46</v>
      </c>
      <c r="AB7184" t="s">
        <v>257</v>
      </c>
      <c r="AC7184" t="s">
        <v>217</v>
      </c>
      <c r="AD7184" t="s">
        <v>141</v>
      </c>
      <c r="AE7184" t="s">
        <v>206</v>
      </c>
      <c r="AF7184" t="s">
        <v>58</v>
      </c>
      <c r="AG7184" t="s">
        <v>437</v>
      </c>
      <c r="AH7184" t="s">
        <v>62</v>
      </c>
      <c r="AI7184" t="s">
        <v>57</v>
      </c>
      <c r="AJ7184" t="s">
        <v>130</v>
      </c>
      <c r="AK7184" t="s">
        <v>235</v>
      </c>
      <c r="AL7184" t="s">
        <v>47</v>
      </c>
      <c r="AM7184" t="s">
        <v>47</v>
      </c>
      <c r="AN7184" t="s">
        <v>725</v>
      </c>
      <c r="AO7184" t="s">
        <v>1247</v>
      </c>
    </row>
    <row r="7185" spans="1:41" hidden="1" x14ac:dyDescent="0.25">
      <c r="A7185" t="s">
        <v>29895</v>
      </c>
      <c r="B7185" t="s">
        <v>29896</v>
      </c>
      <c r="C7185" s="1" t="str">
        <f t="shared" si="456"/>
        <v>21:1079</v>
      </c>
      <c r="D7185" s="1" t="str">
        <f t="shared" si="457"/>
        <v>21:0155</v>
      </c>
      <c r="E7185" t="s">
        <v>29893</v>
      </c>
      <c r="F7185" t="s">
        <v>29897</v>
      </c>
      <c r="H7185">
        <v>49.097584500000004</v>
      </c>
      <c r="I7185">
        <v>-120.6779099</v>
      </c>
      <c r="J7185" s="1" t="str">
        <f t="shared" si="454"/>
        <v>NGR bulk stream sediment</v>
      </c>
      <c r="K7185" s="1" t="str">
        <f t="shared" si="455"/>
        <v>&lt;177 micron (NGR)</v>
      </c>
      <c r="L7185">
        <v>15</v>
      </c>
      <c r="M7185" t="s">
        <v>288</v>
      </c>
      <c r="N7185">
        <v>258</v>
      </c>
      <c r="O7185" t="s">
        <v>162</v>
      </c>
      <c r="P7185" t="s">
        <v>103</v>
      </c>
      <c r="Q7185" t="s">
        <v>2563</v>
      </c>
      <c r="R7185" t="s">
        <v>58</v>
      </c>
      <c r="S7185" t="s">
        <v>165</v>
      </c>
      <c r="T7185" t="s">
        <v>51</v>
      </c>
      <c r="U7185" t="s">
        <v>104</v>
      </c>
      <c r="V7185" t="s">
        <v>130</v>
      </c>
      <c r="W7185" t="s">
        <v>79</v>
      </c>
      <c r="X7185" t="s">
        <v>51</v>
      </c>
      <c r="Y7185" t="s">
        <v>217</v>
      </c>
      <c r="Z7185" t="s">
        <v>84</v>
      </c>
      <c r="AA7185" t="s">
        <v>46</v>
      </c>
      <c r="AB7185" t="s">
        <v>173</v>
      </c>
      <c r="AC7185" t="s">
        <v>175</v>
      </c>
      <c r="AD7185" t="s">
        <v>104</v>
      </c>
      <c r="AE7185" t="s">
        <v>130</v>
      </c>
      <c r="AF7185" t="s">
        <v>439</v>
      </c>
      <c r="AG7185" t="s">
        <v>151</v>
      </c>
      <c r="AH7185" t="s">
        <v>62</v>
      </c>
      <c r="AI7185" t="s">
        <v>198</v>
      </c>
      <c r="AJ7185" t="s">
        <v>130</v>
      </c>
      <c r="AK7185" t="s">
        <v>105</v>
      </c>
      <c r="AL7185" t="s">
        <v>47</v>
      </c>
      <c r="AM7185" t="s">
        <v>47</v>
      </c>
      <c r="AN7185" t="s">
        <v>65</v>
      </c>
      <c r="AO7185" t="s">
        <v>66</v>
      </c>
    </row>
    <row r="7186" spans="1:41" hidden="1" x14ac:dyDescent="0.25">
      <c r="A7186" t="s">
        <v>29898</v>
      </c>
      <c r="B7186" t="s">
        <v>29899</v>
      </c>
      <c r="C7186" s="1" t="str">
        <f t="shared" si="456"/>
        <v>21:1079</v>
      </c>
      <c r="D7186" s="1" t="str">
        <f t="shared" si="457"/>
        <v>21:0155</v>
      </c>
      <c r="E7186" t="s">
        <v>29900</v>
      </c>
      <c r="F7186" t="s">
        <v>29901</v>
      </c>
      <c r="H7186">
        <v>49.113208700000001</v>
      </c>
      <c r="I7186">
        <v>-120.64977140000001</v>
      </c>
      <c r="J7186" s="1" t="str">
        <f t="shared" si="454"/>
        <v>NGR bulk stream sediment</v>
      </c>
      <c r="K7186" s="1" t="str">
        <f t="shared" si="455"/>
        <v>&lt;177 micron (NGR)</v>
      </c>
      <c r="L7186">
        <v>15</v>
      </c>
      <c r="M7186" t="s">
        <v>136</v>
      </c>
      <c r="N7186">
        <v>259</v>
      </c>
      <c r="O7186" t="s">
        <v>243</v>
      </c>
      <c r="P7186" t="s">
        <v>47</v>
      </c>
      <c r="Q7186" t="s">
        <v>1157</v>
      </c>
      <c r="R7186" t="s">
        <v>161</v>
      </c>
      <c r="S7186" t="s">
        <v>218</v>
      </c>
      <c r="T7186" t="s">
        <v>55</v>
      </c>
      <c r="U7186" t="s">
        <v>344</v>
      </c>
      <c r="V7186" t="s">
        <v>47</v>
      </c>
      <c r="W7186" t="s">
        <v>292</v>
      </c>
      <c r="X7186" t="s">
        <v>108</v>
      </c>
      <c r="Y7186" t="s">
        <v>82</v>
      </c>
      <c r="Z7186" t="s">
        <v>53</v>
      </c>
      <c r="AA7186" t="s">
        <v>46</v>
      </c>
      <c r="AB7186" t="s">
        <v>122</v>
      </c>
      <c r="AC7186" t="s">
        <v>58</v>
      </c>
      <c r="AD7186" t="s">
        <v>90</v>
      </c>
      <c r="AE7186" t="s">
        <v>174</v>
      </c>
      <c r="AF7186" t="s">
        <v>267</v>
      </c>
      <c r="AG7186" t="s">
        <v>51</v>
      </c>
      <c r="AH7186" t="s">
        <v>62</v>
      </c>
      <c r="AI7186" t="s">
        <v>46</v>
      </c>
      <c r="AJ7186" t="s">
        <v>102</v>
      </c>
      <c r="AK7186" t="s">
        <v>235</v>
      </c>
      <c r="AL7186" t="s">
        <v>47</v>
      </c>
      <c r="AM7186" t="s">
        <v>103</v>
      </c>
      <c r="AN7186" t="s">
        <v>48</v>
      </c>
      <c r="AO7186" t="s">
        <v>25693</v>
      </c>
    </row>
    <row r="7187" spans="1:41" hidden="1" x14ac:dyDescent="0.25">
      <c r="A7187" t="s">
        <v>29902</v>
      </c>
      <c r="B7187" t="s">
        <v>29903</v>
      </c>
      <c r="C7187" s="1" t="str">
        <f t="shared" si="456"/>
        <v>21:1079</v>
      </c>
      <c r="D7187" s="1" t="str">
        <f t="shared" si="457"/>
        <v>21:0155</v>
      </c>
      <c r="E7187" t="s">
        <v>29904</v>
      </c>
      <c r="F7187" t="s">
        <v>29905</v>
      </c>
      <c r="H7187">
        <v>49.135201799999997</v>
      </c>
      <c r="I7187">
        <v>-120.6254241</v>
      </c>
      <c r="J7187" s="1" t="str">
        <f t="shared" si="454"/>
        <v>NGR bulk stream sediment</v>
      </c>
      <c r="K7187" s="1" t="str">
        <f t="shared" si="455"/>
        <v>&lt;177 micron (NGR)</v>
      </c>
      <c r="L7187">
        <v>15</v>
      </c>
      <c r="M7187" t="s">
        <v>157</v>
      </c>
      <c r="N7187">
        <v>260</v>
      </c>
      <c r="O7187" t="s">
        <v>266</v>
      </c>
      <c r="P7187" t="s">
        <v>47</v>
      </c>
      <c r="Q7187" t="s">
        <v>318</v>
      </c>
      <c r="R7187" t="s">
        <v>109</v>
      </c>
      <c r="S7187" t="s">
        <v>59</v>
      </c>
      <c r="T7187" t="s">
        <v>209</v>
      </c>
      <c r="U7187" t="s">
        <v>667</v>
      </c>
      <c r="V7187" t="s">
        <v>53</v>
      </c>
      <c r="W7187" t="s">
        <v>123</v>
      </c>
      <c r="X7187" t="s">
        <v>122</v>
      </c>
      <c r="Y7187" t="s">
        <v>85</v>
      </c>
      <c r="Z7187" t="s">
        <v>84</v>
      </c>
      <c r="AA7187" t="s">
        <v>46</v>
      </c>
      <c r="AB7187" t="s">
        <v>79</v>
      </c>
      <c r="AC7187" t="s">
        <v>127</v>
      </c>
      <c r="AD7187" t="s">
        <v>82</v>
      </c>
      <c r="AE7187" t="s">
        <v>56</v>
      </c>
      <c r="AF7187" t="s">
        <v>66</v>
      </c>
      <c r="AG7187" t="s">
        <v>200</v>
      </c>
      <c r="AH7187" t="s">
        <v>62</v>
      </c>
      <c r="AI7187" t="s">
        <v>198</v>
      </c>
      <c r="AJ7187" t="s">
        <v>235</v>
      </c>
      <c r="AK7187" t="s">
        <v>174</v>
      </c>
      <c r="AL7187" t="s">
        <v>47</v>
      </c>
      <c r="AM7187" t="s">
        <v>122</v>
      </c>
      <c r="AN7187" t="s">
        <v>65</v>
      </c>
      <c r="AO7187" t="s">
        <v>622</v>
      </c>
    </row>
    <row r="7188" spans="1:41" hidden="1" x14ac:dyDescent="0.25">
      <c r="A7188" t="s">
        <v>29906</v>
      </c>
      <c r="B7188" t="s">
        <v>29907</v>
      </c>
      <c r="C7188" s="1" t="str">
        <f t="shared" si="456"/>
        <v>21:1079</v>
      </c>
      <c r="D7188" s="1" t="str">
        <f t="shared" si="457"/>
        <v>21:0155</v>
      </c>
      <c r="E7188" t="s">
        <v>29908</v>
      </c>
      <c r="F7188" t="s">
        <v>29909</v>
      </c>
      <c r="H7188">
        <v>49.1562336</v>
      </c>
      <c r="I7188">
        <v>-120.5983581</v>
      </c>
      <c r="J7188" s="1" t="str">
        <f t="shared" si="454"/>
        <v>NGR bulk stream sediment</v>
      </c>
      <c r="K7188" s="1" t="str">
        <f t="shared" si="455"/>
        <v>&lt;177 micron (NGR)</v>
      </c>
      <c r="L7188">
        <v>15</v>
      </c>
      <c r="M7188" t="s">
        <v>170</v>
      </c>
      <c r="N7188">
        <v>261</v>
      </c>
      <c r="O7188" t="s">
        <v>206</v>
      </c>
      <c r="P7188" t="s">
        <v>47</v>
      </c>
      <c r="Q7188" t="s">
        <v>578</v>
      </c>
      <c r="R7188" t="s">
        <v>62</v>
      </c>
      <c r="S7188" t="s">
        <v>243</v>
      </c>
      <c r="T7188" t="s">
        <v>209</v>
      </c>
      <c r="U7188" t="s">
        <v>438</v>
      </c>
      <c r="V7188" t="s">
        <v>185</v>
      </c>
      <c r="W7188" t="s">
        <v>151</v>
      </c>
      <c r="X7188" t="s">
        <v>47</v>
      </c>
      <c r="Y7188" t="s">
        <v>145</v>
      </c>
      <c r="Z7188" t="s">
        <v>56</v>
      </c>
      <c r="AA7188" t="s">
        <v>46</v>
      </c>
      <c r="AB7188" t="s">
        <v>173</v>
      </c>
      <c r="AC7188" t="s">
        <v>418</v>
      </c>
      <c r="AD7188" t="s">
        <v>98</v>
      </c>
      <c r="AE7188" t="s">
        <v>84</v>
      </c>
      <c r="AF7188" t="s">
        <v>209</v>
      </c>
      <c r="AG7188" t="s">
        <v>86</v>
      </c>
      <c r="AH7188" t="s">
        <v>62</v>
      </c>
      <c r="AI7188" t="s">
        <v>62</v>
      </c>
      <c r="AJ7188" t="s">
        <v>60</v>
      </c>
      <c r="AK7188" t="s">
        <v>61</v>
      </c>
      <c r="AL7188" t="s">
        <v>47</v>
      </c>
      <c r="AM7188" t="s">
        <v>47</v>
      </c>
      <c r="AN7188" t="s">
        <v>65</v>
      </c>
      <c r="AO7188" t="s">
        <v>736</v>
      </c>
    </row>
    <row r="7189" spans="1:41" hidden="1" x14ac:dyDescent="0.25">
      <c r="A7189" t="s">
        <v>29910</v>
      </c>
      <c r="B7189" t="s">
        <v>29911</v>
      </c>
      <c r="C7189" s="1" t="str">
        <f t="shared" si="456"/>
        <v>21:1079</v>
      </c>
      <c r="D7189" s="1" t="str">
        <f t="shared" si="457"/>
        <v>21:0155</v>
      </c>
      <c r="E7189" t="s">
        <v>29912</v>
      </c>
      <c r="F7189" t="s">
        <v>29913</v>
      </c>
      <c r="H7189">
        <v>49.256279300000003</v>
      </c>
      <c r="I7189">
        <v>-120.5220352</v>
      </c>
      <c r="J7189" s="1" t="str">
        <f t="shared" si="454"/>
        <v>NGR bulk stream sediment</v>
      </c>
      <c r="K7189" s="1" t="str">
        <f t="shared" si="455"/>
        <v>&lt;177 micron (NGR)</v>
      </c>
      <c r="L7189">
        <v>15</v>
      </c>
      <c r="M7189" t="s">
        <v>180</v>
      </c>
      <c r="N7189">
        <v>262</v>
      </c>
      <c r="O7189" t="s">
        <v>151</v>
      </c>
      <c r="P7189" t="s">
        <v>29914</v>
      </c>
      <c r="Q7189" t="s">
        <v>807</v>
      </c>
      <c r="R7189" t="s">
        <v>108</v>
      </c>
      <c r="S7189" t="s">
        <v>90</v>
      </c>
      <c r="T7189" t="s">
        <v>108</v>
      </c>
      <c r="U7189" t="s">
        <v>226</v>
      </c>
      <c r="V7189" t="s">
        <v>78</v>
      </c>
      <c r="W7189" t="s">
        <v>109</v>
      </c>
      <c r="X7189" t="s">
        <v>122</v>
      </c>
      <c r="Y7189" t="s">
        <v>217</v>
      </c>
      <c r="Z7189" t="s">
        <v>199</v>
      </c>
      <c r="AA7189" t="s">
        <v>46</v>
      </c>
      <c r="AB7189" t="s">
        <v>101</v>
      </c>
      <c r="AC7189" t="s">
        <v>306</v>
      </c>
      <c r="AD7189" t="s">
        <v>120</v>
      </c>
      <c r="AE7189" t="s">
        <v>54</v>
      </c>
      <c r="AF7189" t="s">
        <v>66</v>
      </c>
      <c r="AG7189" t="s">
        <v>371</v>
      </c>
      <c r="AH7189" t="s">
        <v>53</v>
      </c>
      <c r="AI7189" t="s">
        <v>198</v>
      </c>
      <c r="AJ7189" t="s">
        <v>161</v>
      </c>
      <c r="AK7189" t="s">
        <v>173</v>
      </c>
      <c r="AL7189" t="s">
        <v>47</v>
      </c>
      <c r="AM7189" t="s">
        <v>47</v>
      </c>
      <c r="AN7189" t="s">
        <v>65</v>
      </c>
      <c r="AO7189" t="s">
        <v>50</v>
      </c>
    </row>
    <row r="7190" spans="1:41" hidden="1" x14ac:dyDescent="0.25">
      <c r="A7190" t="s">
        <v>29915</v>
      </c>
      <c r="B7190" t="s">
        <v>29916</v>
      </c>
      <c r="C7190" s="1" t="str">
        <f t="shared" si="456"/>
        <v>21:1079</v>
      </c>
      <c r="D7190" s="1" t="str">
        <f t="shared" si="457"/>
        <v>21:0155</v>
      </c>
      <c r="E7190" t="s">
        <v>29917</v>
      </c>
      <c r="F7190" t="s">
        <v>29918</v>
      </c>
      <c r="H7190">
        <v>49.297823399999999</v>
      </c>
      <c r="I7190">
        <v>-120.5295763</v>
      </c>
      <c r="J7190" s="1" t="str">
        <f t="shared" si="454"/>
        <v>NGR bulk stream sediment</v>
      </c>
      <c r="K7190" s="1" t="str">
        <f t="shared" si="455"/>
        <v>&lt;177 micron (NGR)</v>
      </c>
      <c r="L7190">
        <v>15</v>
      </c>
      <c r="M7190" t="s">
        <v>195</v>
      </c>
      <c r="N7190">
        <v>263</v>
      </c>
      <c r="O7190" t="s">
        <v>130</v>
      </c>
      <c r="P7190" t="s">
        <v>51</v>
      </c>
      <c r="Q7190" t="s">
        <v>592</v>
      </c>
      <c r="R7190" t="s">
        <v>225</v>
      </c>
      <c r="S7190" t="s">
        <v>145</v>
      </c>
      <c r="T7190" t="s">
        <v>267</v>
      </c>
      <c r="U7190" t="s">
        <v>49</v>
      </c>
      <c r="V7190" t="s">
        <v>87</v>
      </c>
      <c r="W7190" t="s">
        <v>151</v>
      </c>
      <c r="X7190" t="s">
        <v>47</v>
      </c>
      <c r="Y7190" t="s">
        <v>127</v>
      </c>
      <c r="Z7190" t="s">
        <v>199</v>
      </c>
      <c r="AA7190" t="s">
        <v>46</v>
      </c>
      <c r="AB7190" t="s">
        <v>101</v>
      </c>
      <c r="AC7190" t="s">
        <v>76</v>
      </c>
      <c r="AD7190" t="s">
        <v>225</v>
      </c>
      <c r="AE7190" t="s">
        <v>57</v>
      </c>
      <c r="AF7190" t="s">
        <v>66</v>
      </c>
      <c r="AG7190" t="s">
        <v>200</v>
      </c>
      <c r="AH7190" t="s">
        <v>62</v>
      </c>
      <c r="AI7190" t="s">
        <v>53</v>
      </c>
      <c r="AJ7190" t="s">
        <v>64</v>
      </c>
      <c r="AK7190" t="s">
        <v>64</v>
      </c>
      <c r="AL7190" t="s">
        <v>47</v>
      </c>
      <c r="AM7190" t="s">
        <v>47</v>
      </c>
      <c r="AN7190" t="s">
        <v>65</v>
      </c>
      <c r="AO7190" t="s">
        <v>2219</v>
      </c>
    </row>
    <row r="7191" spans="1:41" hidden="1" x14ac:dyDescent="0.25">
      <c r="A7191" t="s">
        <v>29919</v>
      </c>
      <c r="B7191" t="s">
        <v>29920</v>
      </c>
      <c r="C7191" s="1" t="str">
        <f t="shared" si="456"/>
        <v>21:1079</v>
      </c>
      <c r="D7191" s="1" t="str">
        <f t="shared" si="457"/>
        <v>21:0155</v>
      </c>
      <c r="E7191" t="s">
        <v>29921</v>
      </c>
      <c r="F7191" t="s">
        <v>29922</v>
      </c>
      <c r="H7191">
        <v>49.199429799999997</v>
      </c>
      <c r="I7191">
        <v>-120.59901120000001</v>
      </c>
      <c r="J7191" s="1" t="str">
        <f t="shared" si="454"/>
        <v>NGR bulk stream sediment</v>
      </c>
      <c r="K7191" s="1" t="str">
        <f t="shared" si="455"/>
        <v>&lt;177 micron (NGR)</v>
      </c>
      <c r="L7191">
        <v>15</v>
      </c>
      <c r="M7191" t="s">
        <v>205</v>
      </c>
      <c r="N7191">
        <v>264</v>
      </c>
      <c r="O7191" t="s">
        <v>149</v>
      </c>
      <c r="P7191" t="s">
        <v>47</v>
      </c>
      <c r="Q7191" t="s">
        <v>74</v>
      </c>
      <c r="R7191" t="s">
        <v>228</v>
      </c>
      <c r="S7191" t="s">
        <v>141</v>
      </c>
      <c r="T7191" t="s">
        <v>217</v>
      </c>
      <c r="U7191" t="s">
        <v>226</v>
      </c>
      <c r="V7191" t="s">
        <v>87</v>
      </c>
      <c r="W7191" t="s">
        <v>266</v>
      </c>
      <c r="X7191" t="s">
        <v>122</v>
      </c>
      <c r="Y7191" t="s">
        <v>59</v>
      </c>
      <c r="Z7191" t="s">
        <v>199</v>
      </c>
      <c r="AA7191" t="s">
        <v>46</v>
      </c>
      <c r="AB7191" t="s">
        <v>130</v>
      </c>
      <c r="AC7191" t="s">
        <v>165</v>
      </c>
      <c r="AD7191" t="s">
        <v>99</v>
      </c>
      <c r="AE7191" t="s">
        <v>380</v>
      </c>
      <c r="AF7191" t="s">
        <v>217</v>
      </c>
      <c r="AG7191" t="s">
        <v>238</v>
      </c>
      <c r="AH7191" t="s">
        <v>53</v>
      </c>
      <c r="AI7191" t="s">
        <v>46</v>
      </c>
      <c r="AJ7191" t="s">
        <v>161</v>
      </c>
      <c r="AK7191" t="s">
        <v>78</v>
      </c>
      <c r="AL7191" t="s">
        <v>47</v>
      </c>
      <c r="AM7191" t="s">
        <v>47</v>
      </c>
      <c r="AN7191" t="s">
        <v>65</v>
      </c>
      <c r="AO7191" t="s">
        <v>2327</v>
      </c>
    </row>
    <row r="7192" spans="1:41" hidden="1" x14ac:dyDescent="0.25">
      <c r="A7192" t="s">
        <v>29923</v>
      </c>
      <c r="B7192" t="s">
        <v>29924</v>
      </c>
      <c r="C7192" s="1" t="str">
        <f t="shared" si="456"/>
        <v>21:1079</v>
      </c>
      <c r="D7192" s="1" t="str">
        <f t="shared" si="457"/>
        <v>21:0155</v>
      </c>
      <c r="E7192" t="s">
        <v>29925</v>
      </c>
      <c r="F7192" t="s">
        <v>29926</v>
      </c>
      <c r="H7192">
        <v>49.191982799999998</v>
      </c>
      <c r="I7192">
        <v>-120.5870185</v>
      </c>
      <c r="J7192" s="1" t="str">
        <f t="shared" si="454"/>
        <v>NGR bulk stream sediment</v>
      </c>
      <c r="K7192" s="1" t="str">
        <f t="shared" si="455"/>
        <v>&lt;177 micron (NGR)</v>
      </c>
      <c r="L7192">
        <v>15</v>
      </c>
      <c r="M7192" t="s">
        <v>214</v>
      </c>
      <c r="N7192">
        <v>265</v>
      </c>
      <c r="O7192" t="s">
        <v>54</v>
      </c>
      <c r="P7192" t="s">
        <v>47</v>
      </c>
      <c r="Q7192" t="s">
        <v>817</v>
      </c>
      <c r="R7192" t="s">
        <v>62</v>
      </c>
      <c r="S7192" t="s">
        <v>306</v>
      </c>
      <c r="T7192" t="s">
        <v>108</v>
      </c>
      <c r="U7192" t="s">
        <v>532</v>
      </c>
      <c r="V7192" t="s">
        <v>62</v>
      </c>
      <c r="W7192" t="s">
        <v>102</v>
      </c>
      <c r="X7192" t="s">
        <v>122</v>
      </c>
      <c r="Y7192" t="s">
        <v>175</v>
      </c>
      <c r="Z7192" t="s">
        <v>56</v>
      </c>
      <c r="AA7192" t="s">
        <v>46</v>
      </c>
      <c r="AB7192" t="s">
        <v>164</v>
      </c>
      <c r="AC7192" t="s">
        <v>165</v>
      </c>
      <c r="AD7192" t="s">
        <v>90</v>
      </c>
      <c r="AE7192" t="s">
        <v>380</v>
      </c>
      <c r="AF7192" t="s">
        <v>76</v>
      </c>
      <c r="AG7192" t="s">
        <v>151</v>
      </c>
      <c r="AH7192" t="s">
        <v>62</v>
      </c>
      <c r="AI7192" t="s">
        <v>53</v>
      </c>
      <c r="AJ7192" t="s">
        <v>78</v>
      </c>
      <c r="AK7192" t="s">
        <v>61</v>
      </c>
      <c r="AL7192" t="s">
        <v>47</v>
      </c>
      <c r="AM7192" t="s">
        <v>47</v>
      </c>
      <c r="AN7192" t="s">
        <v>65</v>
      </c>
      <c r="AO7192" t="s">
        <v>15313</v>
      </c>
    </row>
    <row r="7193" spans="1:41" hidden="1" x14ac:dyDescent="0.25">
      <c r="A7193" t="s">
        <v>29927</v>
      </c>
      <c r="B7193" t="s">
        <v>29928</v>
      </c>
      <c r="C7193" s="1" t="str">
        <f t="shared" si="456"/>
        <v>21:1079</v>
      </c>
      <c r="D7193" s="1" t="str">
        <f t="shared" si="457"/>
        <v>21:0155</v>
      </c>
      <c r="E7193" t="s">
        <v>29929</v>
      </c>
      <c r="F7193" t="s">
        <v>29930</v>
      </c>
      <c r="H7193">
        <v>49.205002700000001</v>
      </c>
      <c r="I7193">
        <v>-120.5644168</v>
      </c>
      <c r="J7193" s="1" t="str">
        <f t="shared" si="454"/>
        <v>NGR bulk stream sediment</v>
      </c>
      <c r="K7193" s="1" t="str">
        <f t="shared" si="455"/>
        <v>&lt;177 micron (NGR)</v>
      </c>
      <c r="L7193">
        <v>15</v>
      </c>
      <c r="M7193" t="s">
        <v>223</v>
      </c>
      <c r="N7193">
        <v>266</v>
      </c>
      <c r="O7193" t="s">
        <v>174</v>
      </c>
      <c r="P7193" t="s">
        <v>47</v>
      </c>
      <c r="Q7193" t="s">
        <v>1780</v>
      </c>
      <c r="R7193" t="s">
        <v>60</v>
      </c>
      <c r="S7193" t="s">
        <v>131</v>
      </c>
      <c r="T7193" t="s">
        <v>209</v>
      </c>
      <c r="U7193" t="s">
        <v>331</v>
      </c>
      <c r="V7193" t="s">
        <v>46</v>
      </c>
      <c r="W7193" t="s">
        <v>336</v>
      </c>
      <c r="X7193" t="s">
        <v>122</v>
      </c>
      <c r="Y7193" t="s">
        <v>98</v>
      </c>
      <c r="Z7193" t="s">
        <v>199</v>
      </c>
      <c r="AA7193" t="s">
        <v>46</v>
      </c>
      <c r="AB7193" t="s">
        <v>257</v>
      </c>
      <c r="AC7193" t="s">
        <v>225</v>
      </c>
      <c r="AD7193" t="s">
        <v>82</v>
      </c>
      <c r="AE7193" t="s">
        <v>56</v>
      </c>
      <c r="AF7193" t="s">
        <v>267</v>
      </c>
      <c r="AG7193" t="s">
        <v>188</v>
      </c>
      <c r="AH7193" t="s">
        <v>62</v>
      </c>
      <c r="AI7193" t="s">
        <v>198</v>
      </c>
      <c r="AJ7193" t="s">
        <v>173</v>
      </c>
      <c r="AK7193" t="s">
        <v>60</v>
      </c>
      <c r="AL7193" t="s">
        <v>47</v>
      </c>
      <c r="AM7193" t="s">
        <v>47</v>
      </c>
      <c r="AN7193" t="s">
        <v>65</v>
      </c>
      <c r="AO7193" t="s">
        <v>792</v>
      </c>
    </row>
    <row r="7194" spans="1:41" hidden="1" x14ac:dyDescent="0.25">
      <c r="A7194" t="s">
        <v>29931</v>
      </c>
      <c r="B7194" t="s">
        <v>29932</v>
      </c>
      <c r="C7194" s="1" t="str">
        <f t="shared" si="456"/>
        <v>21:1079</v>
      </c>
      <c r="D7194" s="1" t="str">
        <f t="shared" si="457"/>
        <v>21:0155</v>
      </c>
      <c r="E7194" t="s">
        <v>29933</v>
      </c>
      <c r="F7194" t="s">
        <v>29934</v>
      </c>
      <c r="H7194">
        <v>49.234659700000002</v>
      </c>
      <c r="I7194">
        <v>-120.5629577</v>
      </c>
      <c r="J7194" s="1" t="str">
        <f t="shared" si="454"/>
        <v>NGR bulk stream sediment</v>
      </c>
      <c r="K7194" s="1" t="str">
        <f t="shared" si="455"/>
        <v>&lt;177 micron (NGR)</v>
      </c>
      <c r="L7194">
        <v>15</v>
      </c>
      <c r="M7194" t="s">
        <v>233</v>
      </c>
      <c r="N7194">
        <v>267</v>
      </c>
      <c r="O7194" t="s">
        <v>47</v>
      </c>
      <c r="P7194" t="s">
        <v>73</v>
      </c>
      <c r="Q7194" t="s">
        <v>802</v>
      </c>
      <c r="R7194" t="s">
        <v>173</v>
      </c>
      <c r="S7194" t="s">
        <v>131</v>
      </c>
      <c r="T7194" t="s">
        <v>108</v>
      </c>
      <c r="U7194" t="s">
        <v>106</v>
      </c>
      <c r="V7194" t="s">
        <v>64</v>
      </c>
      <c r="W7194" t="s">
        <v>79</v>
      </c>
      <c r="X7194" t="s">
        <v>122</v>
      </c>
      <c r="Y7194" t="s">
        <v>175</v>
      </c>
      <c r="Z7194" t="s">
        <v>199</v>
      </c>
      <c r="AA7194" t="s">
        <v>46</v>
      </c>
      <c r="AB7194" t="s">
        <v>139</v>
      </c>
      <c r="AC7194" t="s">
        <v>306</v>
      </c>
      <c r="AD7194" t="s">
        <v>141</v>
      </c>
      <c r="AE7194" t="s">
        <v>199</v>
      </c>
      <c r="AF7194" t="s">
        <v>108</v>
      </c>
      <c r="AG7194" t="s">
        <v>123</v>
      </c>
      <c r="AH7194" t="s">
        <v>53</v>
      </c>
      <c r="AI7194" t="s">
        <v>198</v>
      </c>
      <c r="AJ7194" t="s">
        <v>257</v>
      </c>
      <c r="AK7194" t="s">
        <v>125</v>
      </c>
      <c r="AL7194" t="s">
        <v>47</v>
      </c>
      <c r="AM7194" t="s">
        <v>47</v>
      </c>
      <c r="AN7194" t="s">
        <v>65</v>
      </c>
      <c r="AO7194" t="s">
        <v>283</v>
      </c>
    </row>
    <row r="7195" spans="1:41" hidden="1" x14ac:dyDescent="0.25">
      <c r="A7195" t="s">
        <v>29935</v>
      </c>
      <c r="B7195" t="s">
        <v>29936</v>
      </c>
      <c r="C7195" s="1" t="str">
        <f t="shared" si="456"/>
        <v>21:1079</v>
      </c>
      <c r="D7195" s="1" t="str">
        <f t="shared" si="457"/>
        <v>21:0155</v>
      </c>
      <c r="E7195" t="s">
        <v>29937</v>
      </c>
      <c r="F7195" t="s">
        <v>29938</v>
      </c>
      <c r="H7195">
        <v>49.249615200000001</v>
      </c>
      <c r="I7195">
        <v>-120.58970480000001</v>
      </c>
      <c r="J7195" s="1" t="str">
        <f t="shared" si="454"/>
        <v>NGR bulk stream sediment</v>
      </c>
      <c r="K7195" s="1" t="str">
        <f t="shared" si="455"/>
        <v>&lt;177 micron (NGR)</v>
      </c>
      <c r="L7195">
        <v>15</v>
      </c>
      <c r="M7195" t="s">
        <v>248</v>
      </c>
      <c r="N7195">
        <v>268</v>
      </c>
      <c r="O7195" t="s">
        <v>185</v>
      </c>
      <c r="P7195" t="s">
        <v>47</v>
      </c>
      <c r="Q7195" t="s">
        <v>1130</v>
      </c>
      <c r="R7195" t="s">
        <v>185</v>
      </c>
      <c r="S7195" t="s">
        <v>112</v>
      </c>
      <c r="T7195" t="s">
        <v>175</v>
      </c>
      <c r="U7195" t="s">
        <v>146</v>
      </c>
      <c r="V7195" t="s">
        <v>174</v>
      </c>
      <c r="W7195" t="s">
        <v>123</v>
      </c>
      <c r="X7195" t="s">
        <v>122</v>
      </c>
      <c r="Y7195" t="s">
        <v>145</v>
      </c>
      <c r="Z7195" t="s">
        <v>56</v>
      </c>
      <c r="AA7195" t="s">
        <v>46</v>
      </c>
      <c r="AB7195" t="s">
        <v>161</v>
      </c>
      <c r="AC7195" t="s">
        <v>131</v>
      </c>
      <c r="AD7195" t="s">
        <v>225</v>
      </c>
      <c r="AE7195" t="s">
        <v>56</v>
      </c>
      <c r="AF7195" t="s">
        <v>127</v>
      </c>
      <c r="AG7195" t="s">
        <v>270</v>
      </c>
      <c r="AH7195" t="s">
        <v>57</v>
      </c>
      <c r="AI7195" t="s">
        <v>57</v>
      </c>
      <c r="AJ7195" t="s">
        <v>164</v>
      </c>
      <c r="AK7195" t="s">
        <v>47</v>
      </c>
      <c r="AL7195" t="s">
        <v>47</v>
      </c>
      <c r="AM7195" t="s">
        <v>47</v>
      </c>
      <c r="AN7195" t="s">
        <v>463</v>
      </c>
      <c r="AO7195" t="s">
        <v>724</v>
      </c>
    </row>
    <row r="7196" spans="1:41" hidden="1" x14ac:dyDescent="0.25">
      <c r="A7196" t="s">
        <v>29939</v>
      </c>
      <c r="B7196" t="s">
        <v>29940</v>
      </c>
      <c r="C7196" s="1" t="str">
        <f t="shared" si="456"/>
        <v>21:1079</v>
      </c>
      <c r="D7196" s="1" t="str">
        <f t="shared" si="457"/>
        <v>21:0155</v>
      </c>
      <c r="E7196" t="s">
        <v>29941</v>
      </c>
      <c r="F7196" t="s">
        <v>29942</v>
      </c>
      <c r="H7196">
        <v>49.263417599999997</v>
      </c>
      <c r="I7196">
        <v>-120.5615396</v>
      </c>
      <c r="J7196" s="1" t="str">
        <f t="shared" si="454"/>
        <v>NGR bulk stream sediment</v>
      </c>
      <c r="K7196" s="1" t="str">
        <f t="shared" si="455"/>
        <v>&lt;177 micron (NGR)</v>
      </c>
      <c r="L7196">
        <v>15</v>
      </c>
      <c r="M7196" t="s">
        <v>256</v>
      </c>
      <c r="N7196">
        <v>269</v>
      </c>
      <c r="O7196" t="s">
        <v>105</v>
      </c>
      <c r="P7196" t="s">
        <v>47</v>
      </c>
      <c r="Q7196" t="s">
        <v>698</v>
      </c>
      <c r="R7196" t="s">
        <v>437</v>
      </c>
      <c r="S7196" t="s">
        <v>218</v>
      </c>
      <c r="T7196" t="s">
        <v>108</v>
      </c>
      <c r="U7196" t="s">
        <v>532</v>
      </c>
      <c r="V7196" t="s">
        <v>64</v>
      </c>
      <c r="W7196" t="s">
        <v>86</v>
      </c>
      <c r="X7196" t="s">
        <v>103</v>
      </c>
      <c r="Y7196" t="s">
        <v>99</v>
      </c>
      <c r="Z7196" t="s">
        <v>56</v>
      </c>
      <c r="AA7196" t="s">
        <v>46</v>
      </c>
      <c r="AB7196" t="s">
        <v>125</v>
      </c>
      <c r="AC7196" t="s">
        <v>50</v>
      </c>
      <c r="AD7196" t="s">
        <v>187</v>
      </c>
      <c r="AE7196" t="s">
        <v>199</v>
      </c>
      <c r="AF7196" t="s">
        <v>267</v>
      </c>
      <c r="AG7196" t="s">
        <v>52</v>
      </c>
      <c r="AH7196" t="s">
        <v>62</v>
      </c>
      <c r="AI7196" t="s">
        <v>57</v>
      </c>
      <c r="AJ7196" t="s">
        <v>151</v>
      </c>
      <c r="AK7196" t="s">
        <v>72</v>
      </c>
      <c r="AL7196" t="s">
        <v>47</v>
      </c>
      <c r="AM7196" t="s">
        <v>47</v>
      </c>
      <c r="AN7196" t="s">
        <v>65</v>
      </c>
      <c r="AO7196" t="s">
        <v>697</v>
      </c>
    </row>
    <row r="7197" spans="1:41" hidden="1" x14ac:dyDescent="0.25">
      <c r="A7197" t="s">
        <v>29943</v>
      </c>
      <c r="B7197" t="s">
        <v>29944</v>
      </c>
      <c r="C7197" s="1" t="str">
        <f t="shared" si="456"/>
        <v>21:1079</v>
      </c>
      <c r="D7197" s="1" t="str">
        <f t="shared" si="457"/>
        <v>21:0155</v>
      </c>
      <c r="E7197" t="s">
        <v>29945</v>
      </c>
      <c r="F7197" t="s">
        <v>29946</v>
      </c>
      <c r="H7197">
        <v>49.267646300000003</v>
      </c>
      <c r="I7197">
        <v>-120.5915742</v>
      </c>
      <c r="J7197" s="1" t="str">
        <f t="shared" si="454"/>
        <v>NGR bulk stream sediment</v>
      </c>
      <c r="K7197" s="1" t="str">
        <f t="shared" si="455"/>
        <v>&lt;177 micron (NGR)</v>
      </c>
      <c r="L7197">
        <v>15</v>
      </c>
      <c r="M7197" t="s">
        <v>265</v>
      </c>
      <c r="N7197">
        <v>270</v>
      </c>
      <c r="O7197" t="s">
        <v>61</v>
      </c>
      <c r="P7197" t="s">
        <v>47</v>
      </c>
      <c r="Q7197" t="s">
        <v>652</v>
      </c>
      <c r="R7197" t="s">
        <v>72</v>
      </c>
      <c r="S7197" t="s">
        <v>112</v>
      </c>
      <c r="T7197" t="s">
        <v>209</v>
      </c>
      <c r="U7197" t="s">
        <v>146</v>
      </c>
      <c r="V7197" t="s">
        <v>54</v>
      </c>
      <c r="W7197" t="s">
        <v>228</v>
      </c>
      <c r="X7197" t="s">
        <v>122</v>
      </c>
      <c r="Y7197" t="s">
        <v>82</v>
      </c>
      <c r="Z7197" t="s">
        <v>56</v>
      </c>
      <c r="AA7197" t="s">
        <v>46</v>
      </c>
      <c r="AB7197" t="s">
        <v>101</v>
      </c>
      <c r="AC7197" t="s">
        <v>141</v>
      </c>
      <c r="AD7197" t="s">
        <v>306</v>
      </c>
      <c r="AE7197" t="s">
        <v>56</v>
      </c>
      <c r="AF7197" t="s">
        <v>127</v>
      </c>
      <c r="AG7197" t="s">
        <v>52</v>
      </c>
      <c r="AH7197" t="s">
        <v>62</v>
      </c>
      <c r="AI7197" t="s">
        <v>198</v>
      </c>
      <c r="AJ7197" t="s">
        <v>173</v>
      </c>
      <c r="AK7197" t="s">
        <v>161</v>
      </c>
      <c r="AL7197" t="s">
        <v>47</v>
      </c>
      <c r="AM7197" t="s">
        <v>47</v>
      </c>
      <c r="AN7197" t="s">
        <v>65</v>
      </c>
      <c r="AO7197" t="s">
        <v>269</v>
      </c>
    </row>
    <row r="7198" spans="1:41" hidden="1" x14ac:dyDescent="0.25">
      <c r="A7198" t="s">
        <v>29947</v>
      </c>
      <c r="B7198" t="s">
        <v>29948</v>
      </c>
      <c r="C7198" s="1" t="str">
        <f t="shared" si="456"/>
        <v>21:1079</v>
      </c>
      <c r="D7198" s="1" t="str">
        <f t="shared" si="457"/>
        <v>21:0155</v>
      </c>
      <c r="E7198" t="s">
        <v>29949</v>
      </c>
      <c r="F7198" t="s">
        <v>29950</v>
      </c>
      <c r="H7198">
        <v>49.298316300000003</v>
      </c>
      <c r="I7198">
        <v>-120.5955792</v>
      </c>
      <c r="J7198" s="1" t="str">
        <f t="shared" si="454"/>
        <v>NGR bulk stream sediment</v>
      </c>
      <c r="K7198" s="1" t="str">
        <f t="shared" si="455"/>
        <v>&lt;177 micron (NGR)</v>
      </c>
      <c r="L7198">
        <v>16</v>
      </c>
      <c r="M7198" t="s">
        <v>280</v>
      </c>
      <c r="N7198">
        <v>271</v>
      </c>
      <c r="O7198" t="s">
        <v>79</v>
      </c>
      <c r="P7198" t="s">
        <v>122</v>
      </c>
      <c r="Q7198" t="s">
        <v>281</v>
      </c>
      <c r="R7198" t="s">
        <v>227</v>
      </c>
      <c r="S7198" t="s">
        <v>186</v>
      </c>
      <c r="T7198" t="s">
        <v>108</v>
      </c>
      <c r="U7198" t="s">
        <v>226</v>
      </c>
      <c r="V7198" t="s">
        <v>198</v>
      </c>
      <c r="W7198" t="s">
        <v>72</v>
      </c>
      <c r="X7198" t="s">
        <v>122</v>
      </c>
      <c r="Y7198" t="s">
        <v>90</v>
      </c>
      <c r="Z7198" t="s">
        <v>84</v>
      </c>
      <c r="AA7198" t="s">
        <v>46</v>
      </c>
      <c r="AB7198" t="s">
        <v>47</v>
      </c>
      <c r="AC7198" t="s">
        <v>239</v>
      </c>
      <c r="AD7198" t="s">
        <v>475</v>
      </c>
      <c r="AE7198" t="s">
        <v>84</v>
      </c>
      <c r="AF7198" t="s">
        <v>76</v>
      </c>
      <c r="AG7198" t="s">
        <v>88</v>
      </c>
      <c r="AH7198" t="s">
        <v>62</v>
      </c>
      <c r="AI7198" t="s">
        <v>149</v>
      </c>
      <c r="AJ7198" t="s">
        <v>63</v>
      </c>
      <c r="AK7198" t="s">
        <v>257</v>
      </c>
      <c r="AL7198" t="s">
        <v>47</v>
      </c>
      <c r="AM7198" t="s">
        <v>122</v>
      </c>
      <c r="AN7198" t="s">
        <v>65</v>
      </c>
      <c r="AO7198" t="s">
        <v>4668</v>
      </c>
    </row>
    <row r="7199" spans="1:41" hidden="1" x14ac:dyDescent="0.25">
      <c r="A7199" t="s">
        <v>29951</v>
      </c>
      <c r="B7199" t="s">
        <v>29952</v>
      </c>
      <c r="C7199" s="1" t="str">
        <f t="shared" si="456"/>
        <v>21:1079</v>
      </c>
      <c r="D7199" s="1" t="str">
        <f t="shared" si="457"/>
        <v>21:0155</v>
      </c>
      <c r="E7199" t="s">
        <v>29949</v>
      </c>
      <c r="F7199" t="s">
        <v>29953</v>
      </c>
      <c r="H7199">
        <v>49.298316300000003</v>
      </c>
      <c r="I7199">
        <v>-120.5955792</v>
      </c>
      <c r="J7199" s="1" t="str">
        <f t="shared" si="454"/>
        <v>NGR bulk stream sediment</v>
      </c>
      <c r="K7199" s="1" t="str">
        <f t="shared" si="455"/>
        <v>&lt;177 micron (NGR)</v>
      </c>
      <c r="L7199">
        <v>16</v>
      </c>
      <c r="M7199" t="s">
        <v>288</v>
      </c>
      <c r="N7199">
        <v>272</v>
      </c>
      <c r="O7199" t="s">
        <v>173</v>
      </c>
      <c r="P7199" t="s">
        <v>103</v>
      </c>
      <c r="Q7199" t="s">
        <v>385</v>
      </c>
      <c r="R7199" t="s">
        <v>270</v>
      </c>
      <c r="S7199" t="s">
        <v>141</v>
      </c>
      <c r="T7199" t="s">
        <v>127</v>
      </c>
      <c r="U7199" t="s">
        <v>226</v>
      </c>
      <c r="V7199" t="s">
        <v>54</v>
      </c>
      <c r="W7199" t="s">
        <v>72</v>
      </c>
      <c r="X7199" t="s">
        <v>122</v>
      </c>
      <c r="Y7199" t="s">
        <v>90</v>
      </c>
      <c r="Z7199" t="s">
        <v>84</v>
      </c>
      <c r="AA7199" t="s">
        <v>46</v>
      </c>
      <c r="AB7199" t="s">
        <v>101</v>
      </c>
      <c r="AC7199" t="s">
        <v>272</v>
      </c>
      <c r="AD7199" t="s">
        <v>165</v>
      </c>
      <c r="AE7199" t="s">
        <v>199</v>
      </c>
      <c r="AF7199" t="s">
        <v>127</v>
      </c>
      <c r="AG7199" t="s">
        <v>365</v>
      </c>
      <c r="AH7199" t="s">
        <v>62</v>
      </c>
      <c r="AI7199" t="s">
        <v>54</v>
      </c>
      <c r="AJ7199" t="s">
        <v>78</v>
      </c>
      <c r="AK7199" t="s">
        <v>78</v>
      </c>
      <c r="AL7199" t="s">
        <v>47</v>
      </c>
      <c r="AM7199" t="s">
        <v>122</v>
      </c>
      <c r="AN7199" t="s">
        <v>65</v>
      </c>
      <c r="AO7199" t="s">
        <v>909</v>
      </c>
    </row>
    <row r="7200" spans="1:41" hidden="1" x14ac:dyDescent="0.25">
      <c r="A7200" t="s">
        <v>29954</v>
      </c>
      <c r="B7200" t="s">
        <v>29955</v>
      </c>
      <c r="C7200" s="1" t="str">
        <f t="shared" si="456"/>
        <v>21:1079</v>
      </c>
      <c r="D7200" s="1" t="str">
        <f t="shared" si="457"/>
        <v>21:0155</v>
      </c>
      <c r="E7200" t="s">
        <v>29956</v>
      </c>
      <c r="F7200" t="s">
        <v>29957</v>
      </c>
      <c r="H7200">
        <v>49.315046799999998</v>
      </c>
      <c r="I7200">
        <v>-120.57825080000001</v>
      </c>
      <c r="J7200" s="1" t="str">
        <f t="shared" si="454"/>
        <v>NGR bulk stream sediment</v>
      </c>
      <c r="K7200" s="1" t="str">
        <f t="shared" si="455"/>
        <v>&lt;177 micron (NGR)</v>
      </c>
      <c r="L7200">
        <v>16</v>
      </c>
      <c r="M7200" t="s">
        <v>45</v>
      </c>
      <c r="N7200">
        <v>273</v>
      </c>
      <c r="O7200" t="s">
        <v>102</v>
      </c>
      <c r="P7200" t="s">
        <v>51</v>
      </c>
      <c r="Q7200" t="s">
        <v>215</v>
      </c>
      <c r="R7200" t="s">
        <v>55</v>
      </c>
      <c r="S7200" t="s">
        <v>165</v>
      </c>
      <c r="T7200" t="s">
        <v>58</v>
      </c>
      <c r="U7200" t="s">
        <v>258</v>
      </c>
      <c r="V7200" t="s">
        <v>110</v>
      </c>
      <c r="W7200" t="s">
        <v>102</v>
      </c>
      <c r="X7200" t="s">
        <v>122</v>
      </c>
      <c r="Y7200" t="s">
        <v>209</v>
      </c>
      <c r="Z7200" t="s">
        <v>84</v>
      </c>
      <c r="AA7200" t="s">
        <v>46</v>
      </c>
      <c r="AB7200" t="s">
        <v>235</v>
      </c>
      <c r="AC7200" t="s">
        <v>225</v>
      </c>
      <c r="AD7200" t="s">
        <v>187</v>
      </c>
      <c r="AE7200" t="s">
        <v>84</v>
      </c>
      <c r="AF7200" t="s">
        <v>108</v>
      </c>
      <c r="AG7200" t="s">
        <v>102</v>
      </c>
      <c r="AH7200" t="s">
        <v>62</v>
      </c>
      <c r="AI7200" t="s">
        <v>57</v>
      </c>
      <c r="AJ7200" t="s">
        <v>161</v>
      </c>
      <c r="AK7200" t="s">
        <v>87</v>
      </c>
      <c r="AL7200" t="s">
        <v>47</v>
      </c>
      <c r="AM7200" t="s">
        <v>47</v>
      </c>
      <c r="AN7200" t="s">
        <v>65</v>
      </c>
      <c r="AO7200" t="s">
        <v>3432</v>
      </c>
    </row>
    <row r="7201" spans="1:41" hidden="1" x14ac:dyDescent="0.25">
      <c r="A7201" t="s">
        <v>29958</v>
      </c>
      <c r="B7201" t="s">
        <v>29959</v>
      </c>
      <c r="C7201" s="1" t="str">
        <f t="shared" si="456"/>
        <v>21:1079</v>
      </c>
      <c r="D7201" s="1" t="str">
        <f t="shared" si="457"/>
        <v>21:0155</v>
      </c>
      <c r="E7201" t="s">
        <v>29960</v>
      </c>
      <c r="F7201" t="s">
        <v>29961</v>
      </c>
      <c r="H7201">
        <v>49.829336900000001</v>
      </c>
      <c r="I7201">
        <v>-120.9350642</v>
      </c>
      <c r="J7201" s="1" t="str">
        <f t="shared" si="454"/>
        <v>NGR bulk stream sediment</v>
      </c>
      <c r="K7201" s="1" t="str">
        <f t="shared" si="455"/>
        <v>&lt;177 micron (NGR)</v>
      </c>
      <c r="L7201">
        <v>16</v>
      </c>
      <c r="M7201" t="s">
        <v>71</v>
      </c>
      <c r="N7201">
        <v>274</v>
      </c>
      <c r="O7201" t="s">
        <v>392</v>
      </c>
      <c r="P7201" t="s">
        <v>47</v>
      </c>
      <c r="Q7201" t="s">
        <v>337</v>
      </c>
      <c r="R7201" t="s">
        <v>455</v>
      </c>
      <c r="S7201" t="s">
        <v>162</v>
      </c>
      <c r="T7201" t="s">
        <v>330</v>
      </c>
      <c r="U7201" t="s">
        <v>187</v>
      </c>
      <c r="V7201" t="s">
        <v>60</v>
      </c>
      <c r="W7201" t="s">
        <v>72</v>
      </c>
      <c r="X7201" t="s">
        <v>103</v>
      </c>
      <c r="Y7201" t="s">
        <v>98</v>
      </c>
      <c r="Z7201" t="s">
        <v>56</v>
      </c>
      <c r="AA7201" t="s">
        <v>47</v>
      </c>
      <c r="AB7201" t="s">
        <v>139</v>
      </c>
      <c r="AC7201" t="s">
        <v>58</v>
      </c>
      <c r="AD7201" t="s">
        <v>243</v>
      </c>
      <c r="AE7201" t="s">
        <v>149</v>
      </c>
      <c r="AF7201" t="s">
        <v>108</v>
      </c>
      <c r="AG7201" t="s">
        <v>270</v>
      </c>
      <c r="AH7201" t="s">
        <v>62</v>
      </c>
      <c r="AI7201" t="s">
        <v>46</v>
      </c>
      <c r="AJ7201" t="s">
        <v>200</v>
      </c>
      <c r="AK7201" t="s">
        <v>282</v>
      </c>
      <c r="AL7201" t="s">
        <v>47</v>
      </c>
      <c r="AM7201" t="s">
        <v>122</v>
      </c>
      <c r="AN7201" t="s">
        <v>65</v>
      </c>
      <c r="AO7201" t="s">
        <v>6229</v>
      </c>
    </row>
    <row r="7202" spans="1:41" hidden="1" x14ac:dyDescent="0.25">
      <c r="A7202" t="s">
        <v>29962</v>
      </c>
      <c r="B7202" t="s">
        <v>29963</v>
      </c>
      <c r="C7202" s="1" t="str">
        <f t="shared" si="456"/>
        <v>21:1079</v>
      </c>
      <c r="D7202" s="1" t="str">
        <f t="shared" si="457"/>
        <v>21:0155</v>
      </c>
      <c r="E7202" t="s">
        <v>29964</v>
      </c>
      <c r="F7202" t="s">
        <v>29965</v>
      </c>
      <c r="H7202">
        <v>49.821444900000003</v>
      </c>
      <c r="I7202">
        <v>-120.9465235</v>
      </c>
      <c r="J7202" s="1" t="str">
        <f t="shared" si="454"/>
        <v>NGR bulk stream sediment</v>
      </c>
      <c r="K7202" s="1" t="str">
        <f t="shared" si="455"/>
        <v>&lt;177 micron (NGR)</v>
      </c>
      <c r="L7202">
        <v>16</v>
      </c>
      <c r="M7202" t="s">
        <v>95</v>
      </c>
      <c r="N7202">
        <v>275</v>
      </c>
      <c r="O7202" t="s">
        <v>52</v>
      </c>
      <c r="P7202" t="s">
        <v>47</v>
      </c>
      <c r="Q7202" t="s">
        <v>2563</v>
      </c>
      <c r="R7202" t="s">
        <v>87</v>
      </c>
      <c r="S7202" t="s">
        <v>162</v>
      </c>
      <c r="T7202" t="s">
        <v>108</v>
      </c>
      <c r="U7202" t="s">
        <v>328</v>
      </c>
      <c r="V7202" t="s">
        <v>47</v>
      </c>
      <c r="W7202" t="s">
        <v>271</v>
      </c>
      <c r="X7202" t="s">
        <v>51</v>
      </c>
      <c r="Y7202" t="s">
        <v>217</v>
      </c>
      <c r="Z7202" t="s">
        <v>62</v>
      </c>
      <c r="AA7202" t="s">
        <v>46</v>
      </c>
      <c r="AB7202" t="s">
        <v>161</v>
      </c>
      <c r="AC7202" t="s">
        <v>165</v>
      </c>
      <c r="AD7202" t="s">
        <v>131</v>
      </c>
      <c r="AE7202" t="s">
        <v>87</v>
      </c>
      <c r="AF7202" t="s">
        <v>267</v>
      </c>
      <c r="AG7202" t="s">
        <v>123</v>
      </c>
      <c r="AH7202" t="s">
        <v>198</v>
      </c>
      <c r="AI7202" t="s">
        <v>57</v>
      </c>
      <c r="AJ7202" t="s">
        <v>102</v>
      </c>
      <c r="AK7202" t="s">
        <v>125</v>
      </c>
      <c r="AL7202" t="s">
        <v>47</v>
      </c>
      <c r="AM7202" t="s">
        <v>122</v>
      </c>
      <c r="AN7202" t="s">
        <v>65</v>
      </c>
      <c r="AO7202" t="s">
        <v>871</v>
      </c>
    </row>
    <row r="7203" spans="1:41" hidden="1" x14ac:dyDescent="0.25">
      <c r="A7203" t="s">
        <v>29966</v>
      </c>
      <c r="B7203" t="s">
        <v>29967</v>
      </c>
      <c r="C7203" s="1" t="str">
        <f t="shared" si="456"/>
        <v>21:1079</v>
      </c>
      <c r="D7203" s="1" t="str">
        <f t="shared" si="457"/>
        <v>21:0155</v>
      </c>
      <c r="E7203" t="s">
        <v>29968</v>
      </c>
      <c r="F7203" t="s">
        <v>29969</v>
      </c>
      <c r="H7203">
        <v>49.804782799999998</v>
      </c>
      <c r="I7203">
        <v>-120.9708578</v>
      </c>
      <c r="J7203" s="1" t="str">
        <f t="shared" si="454"/>
        <v>NGR bulk stream sediment</v>
      </c>
      <c r="K7203" s="1" t="str">
        <f t="shared" si="455"/>
        <v>&lt;177 micron (NGR)</v>
      </c>
      <c r="L7203">
        <v>16</v>
      </c>
      <c r="M7203" t="s">
        <v>117</v>
      </c>
      <c r="N7203">
        <v>276</v>
      </c>
      <c r="O7203" t="s">
        <v>79</v>
      </c>
      <c r="P7203" t="s">
        <v>47</v>
      </c>
      <c r="Q7203" t="s">
        <v>1304</v>
      </c>
      <c r="R7203" t="s">
        <v>99</v>
      </c>
      <c r="S7203" t="s">
        <v>217</v>
      </c>
      <c r="T7203" t="s">
        <v>52</v>
      </c>
      <c r="U7203" t="s">
        <v>77</v>
      </c>
      <c r="V7203" t="s">
        <v>46</v>
      </c>
      <c r="W7203" t="s">
        <v>125</v>
      </c>
      <c r="X7203" t="s">
        <v>47</v>
      </c>
      <c r="Y7203" t="s">
        <v>58</v>
      </c>
      <c r="Z7203" t="s">
        <v>56</v>
      </c>
      <c r="AA7203" t="s">
        <v>46</v>
      </c>
      <c r="AB7203" t="s">
        <v>61</v>
      </c>
      <c r="AC7203" t="s">
        <v>66</v>
      </c>
      <c r="AD7203" t="s">
        <v>217</v>
      </c>
      <c r="AE7203" t="s">
        <v>53</v>
      </c>
      <c r="AF7203" t="s">
        <v>58</v>
      </c>
      <c r="AG7203" t="s">
        <v>63</v>
      </c>
      <c r="AH7203" t="s">
        <v>62</v>
      </c>
      <c r="AI7203" t="s">
        <v>53</v>
      </c>
      <c r="AJ7203" t="s">
        <v>235</v>
      </c>
      <c r="AK7203" t="s">
        <v>149</v>
      </c>
      <c r="AL7203" t="s">
        <v>47</v>
      </c>
      <c r="AM7203" t="s">
        <v>47</v>
      </c>
      <c r="AN7203" t="s">
        <v>65</v>
      </c>
      <c r="AO7203" t="s">
        <v>603</v>
      </c>
    </row>
    <row r="7204" spans="1:41" hidden="1" x14ac:dyDescent="0.25">
      <c r="A7204" t="s">
        <v>29970</v>
      </c>
      <c r="B7204" t="s">
        <v>29971</v>
      </c>
      <c r="C7204" s="1" t="str">
        <f t="shared" si="456"/>
        <v>21:1079</v>
      </c>
      <c r="D7204" s="1" t="str">
        <f t="shared" si="457"/>
        <v>21:0155</v>
      </c>
      <c r="E7204" t="s">
        <v>29972</v>
      </c>
      <c r="F7204" t="s">
        <v>29973</v>
      </c>
      <c r="H7204">
        <v>49.734294599999998</v>
      </c>
      <c r="I7204">
        <v>-121.1112045</v>
      </c>
      <c r="J7204" s="1" t="str">
        <f t="shared" si="454"/>
        <v>NGR bulk stream sediment</v>
      </c>
      <c r="K7204" s="1" t="str">
        <f t="shared" si="455"/>
        <v>&lt;177 micron (NGR)</v>
      </c>
      <c r="L7204">
        <v>16</v>
      </c>
      <c r="M7204" t="s">
        <v>136</v>
      </c>
      <c r="N7204">
        <v>277</v>
      </c>
      <c r="O7204" t="s">
        <v>228</v>
      </c>
      <c r="P7204" t="s">
        <v>47</v>
      </c>
      <c r="Q7204" t="s">
        <v>802</v>
      </c>
      <c r="R7204" t="s">
        <v>62</v>
      </c>
      <c r="S7204" t="s">
        <v>131</v>
      </c>
      <c r="T7204" t="s">
        <v>51</v>
      </c>
      <c r="U7204" t="s">
        <v>272</v>
      </c>
      <c r="V7204" t="s">
        <v>185</v>
      </c>
      <c r="W7204" t="s">
        <v>173</v>
      </c>
      <c r="X7204" t="s">
        <v>103</v>
      </c>
      <c r="Y7204" t="s">
        <v>66</v>
      </c>
      <c r="Z7204" t="s">
        <v>56</v>
      </c>
      <c r="AA7204" t="s">
        <v>46</v>
      </c>
      <c r="AB7204" t="s">
        <v>122</v>
      </c>
      <c r="AC7204" t="s">
        <v>108</v>
      </c>
      <c r="AD7204" t="s">
        <v>90</v>
      </c>
      <c r="AE7204" t="s">
        <v>53</v>
      </c>
      <c r="AF7204" t="s">
        <v>85</v>
      </c>
      <c r="AG7204" t="s">
        <v>86</v>
      </c>
      <c r="AH7204" t="s">
        <v>62</v>
      </c>
      <c r="AI7204" t="s">
        <v>57</v>
      </c>
      <c r="AJ7204" t="s">
        <v>130</v>
      </c>
      <c r="AK7204" t="s">
        <v>235</v>
      </c>
      <c r="AL7204" t="s">
        <v>47</v>
      </c>
      <c r="AM7204" t="s">
        <v>47</v>
      </c>
      <c r="AN7204" t="s">
        <v>65</v>
      </c>
      <c r="AO7204" t="s">
        <v>4281</v>
      </c>
    </row>
    <row r="7205" spans="1:41" hidden="1" x14ac:dyDescent="0.25">
      <c r="A7205" t="s">
        <v>29974</v>
      </c>
      <c r="B7205" t="s">
        <v>29975</v>
      </c>
      <c r="C7205" s="1" t="str">
        <f t="shared" si="456"/>
        <v>21:1079</v>
      </c>
      <c r="D7205" s="1" t="str">
        <f t="shared" si="457"/>
        <v>21:0155</v>
      </c>
      <c r="E7205" t="s">
        <v>29976</v>
      </c>
      <c r="F7205" t="s">
        <v>29977</v>
      </c>
      <c r="H7205">
        <v>49.704719099999998</v>
      </c>
      <c r="I7205">
        <v>-121.1179011</v>
      </c>
      <c r="J7205" s="1" t="str">
        <f t="shared" si="454"/>
        <v>NGR bulk stream sediment</v>
      </c>
      <c r="K7205" s="1" t="str">
        <f t="shared" si="455"/>
        <v>&lt;177 micron (NGR)</v>
      </c>
      <c r="L7205">
        <v>16</v>
      </c>
      <c r="M7205" t="s">
        <v>157</v>
      </c>
      <c r="N7205">
        <v>278</v>
      </c>
      <c r="O7205" t="s">
        <v>130</v>
      </c>
      <c r="P7205" t="s">
        <v>47</v>
      </c>
      <c r="Q7205" t="s">
        <v>159</v>
      </c>
      <c r="R7205" t="s">
        <v>357</v>
      </c>
      <c r="S7205" t="s">
        <v>243</v>
      </c>
      <c r="T7205" t="s">
        <v>51</v>
      </c>
      <c r="U7205" t="s">
        <v>82</v>
      </c>
      <c r="V7205" t="s">
        <v>47</v>
      </c>
      <c r="W7205" t="s">
        <v>81</v>
      </c>
      <c r="X7205" t="s">
        <v>122</v>
      </c>
      <c r="Y7205" t="s">
        <v>217</v>
      </c>
      <c r="Z7205" t="s">
        <v>56</v>
      </c>
      <c r="AA7205" t="s">
        <v>46</v>
      </c>
      <c r="AB7205" t="s">
        <v>139</v>
      </c>
      <c r="AC7205" t="s">
        <v>58</v>
      </c>
      <c r="AD7205" t="s">
        <v>49</v>
      </c>
      <c r="AE7205" t="s">
        <v>53</v>
      </c>
      <c r="AF7205" t="s">
        <v>365</v>
      </c>
      <c r="AG7205" t="s">
        <v>437</v>
      </c>
      <c r="AH7205" t="s">
        <v>62</v>
      </c>
      <c r="AI7205" t="s">
        <v>53</v>
      </c>
      <c r="AJ7205" t="s">
        <v>164</v>
      </c>
      <c r="AK7205" t="s">
        <v>109</v>
      </c>
      <c r="AL7205" t="s">
        <v>47</v>
      </c>
      <c r="AM7205" t="s">
        <v>47</v>
      </c>
      <c r="AN7205" t="s">
        <v>695</v>
      </c>
      <c r="AO7205" t="s">
        <v>49</v>
      </c>
    </row>
    <row r="7206" spans="1:41" hidden="1" x14ac:dyDescent="0.25">
      <c r="A7206" t="s">
        <v>29978</v>
      </c>
      <c r="B7206" t="s">
        <v>29979</v>
      </c>
      <c r="C7206" s="1" t="str">
        <f t="shared" si="456"/>
        <v>21:1079</v>
      </c>
      <c r="D7206" s="1" t="str">
        <f t="shared" si="457"/>
        <v>21:0155</v>
      </c>
      <c r="E7206" t="s">
        <v>29980</v>
      </c>
      <c r="F7206" t="s">
        <v>29981</v>
      </c>
      <c r="H7206">
        <v>49.735011900000003</v>
      </c>
      <c r="I7206">
        <v>-121.10007330000001</v>
      </c>
      <c r="J7206" s="1" t="str">
        <f t="shared" si="454"/>
        <v>NGR bulk stream sediment</v>
      </c>
      <c r="K7206" s="1" t="str">
        <f t="shared" si="455"/>
        <v>&lt;177 micron (NGR)</v>
      </c>
      <c r="L7206">
        <v>16</v>
      </c>
      <c r="M7206" t="s">
        <v>170</v>
      </c>
      <c r="N7206">
        <v>279</v>
      </c>
      <c r="O7206" t="s">
        <v>173</v>
      </c>
      <c r="P7206" t="s">
        <v>47</v>
      </c>
      <c r="Q7206" t="s">
        <v>668</v>
      </c>
      <c r="R7206" t="s">
        <v>51</v>
      </c>
      <c r="S7206" t="s">
        <v>239</v>
      </c>
      <c r="T7206" t="s">
        <v>58</v>
      </c>
      <c r="U7206" t="s">
        <v>104</v>
      </c>
      <c r="V7206" t="s">
        <v>122</v>
      </c>
      <c r="W7206" t="s">
        <v>102</v>
      </c>
      <c r="X7206" t="s">
        <v>73</v>
      </c>
      <c r="Y7206" t="s">
        <v>175</v>
      </c>
      <c r="Z7206" t="s">
        <v>84</v>
      </c>
      <c r="AA7206" t="s">
        <v>47</v>
      </c>
      <c r="AB7206" t="s">
        <v>130</v>
      </c>
      <c r="AC7206" t="s">
        <v>66</v>
      </c>
      <c r="AD7206" t="s">
        <v>49</v>
      </c>
      <c r="AE7206" t="s">
        <v>84</v>
      </c>
      <c r="AF7206" t="s">
        <v>76</v>
      </c>
      <c r="AG7206" t="s">
        <v>270</v>
      </c>
      <c r="AH7206" t="s">
        <v>62</v>
      </c>
      <c r="AI7206" t="s">
        <v>198</v>
      </c>
      <c r="AJ7206" t="s">
        <v>257</v>
      </c>
      <c r="AK7206" t="s">
        <v>161</v>
      </c>
      <c r="AL7206" t="s">
        <v>47</v>
      </c>
      <c r="AM7206" t="s">
        <v>47</v>
      </c>
      <c r="AN7206" t="s">
        <v>65</v>
      </c>
      <c r="AO7206" t="s">
        <v>5701</v>
      </c>
    </row>
    <row r="7207" spans="1:41" hidden="1" x14ac:dyDescent="0.25">
      <c r="A7207" t="s">
        <v>29982</v>
      </c>
      <c r="B7207" t="s">
        <v>29983</v>
      </c>
      <c r="C7207" s="1" t="str">
        <f t="shared" si="456"/>
        <v>21:1079</v>
      </c>
      <c r="D7207" s="1" t="str">
        <f t="shared" si="457"/>
        <v>21:0155</v>
      </c>
      <c r="E7207" t="s">
        <v>29984</v>
      </c>
      <c r="F7207" t="s">
        <v>29985</v>
      </c>
      <c r="H7207">
        <v>49.736304799999999</v>
      </c>
      <c r="I7207">
        <v>-121.06948800000001</v>
      </c>
      <c r="J7207" s="1" t="str">
        <f t="shared" si="454"/>
        <v>NGR bulk stream sediment</v>
      </c>
      <c r="K7207" s="1" t="str">
        <f t="shared" si="455"/>
        <v>&lt;177 micron (NGR)</v>
      </c>
      <c r="L7207">
        <v>16</v>
      </c>
      <c r="M7207" t="s">
        <v>180</v>
      </c>
      <c r="N7207">
        <v>280</v>
      </c>
      <c r="O7207" t="s">
        <v>228</v>
      </c>
      <c r="P7207" t="s">
        <v>47</v>
      </c>
      <c r="Q7207" t="s">
        <v>812</v>
      </c>
      <c r="R7207" t="s">
        <v>493</v>
      </c>
      <c r="S7207" t="s">
        <v>144</v>
      </c>
      <c r="T7207" t="s">
        <v>85</v>
      </c>
      <c r="U7207" t="s">
        <v>272</v>
      </c>
      <c r="V7207" t="s">
        <v>292</v>
      </c>
      <c r="W7207" t="s">
        <v>109</v>
      </c>
      <c r="X7207" t="s">
        <v>73</v>
      </c>
      <c r="Y7207" t="s">
        <v>197</v>
      </c>
      <c r="Z7207" t="s">
        <v>62</v>
      </c>
      <c r="AA7207" t="s">
        <v>47</v>
      </c>
      <c r="AB7207" t="s">
        <v>206</v>
      </c>
      <c r="AC7207" t="s">
        <v>209</v>
      </c>
      <c r="AD7207" t="s">
        <v>99</v>
      </c>
      <c r="AE7207" t="s">
        <v>84</v>
      </c>
      <c r="AF7207" t="s">
        <v>267</v>
      </c>
      <c r="AG7207" t="s">
        <v>238</v>
      </c>
      <c r="AH7207" t="s">
        <v>62</v>
      </c>
      <c r="AI7207" t="s">
        <v>54</v>
      </c>
      <c r="AJ7207" t="s">
        <v>109</v>
      </c>
      <c r="AK7207" t="s">
        <v>47</v>
      </c>
      <c r="AL7207" t="s">
        <v>47</v>
      </c>
      <c r="AM7207" t="s">
        <v>47</v>
      </c>
      <c r="AN7207" t="s">
        <v>294</v>
      </c>
      <c r="AO7207" t="s">
        <v>3410</v>
      </c>
    </row>
    <row r="7208" spans="1:41" hidden="1" x14ac:dyDescent="0.25">
      <c r="A7208" t="s">
        <v>29986</v>
      </c>
      <c r="B7208" t="s">
        <v>29987</v>
      </c>
      <c r="C7208" s="1" t="str">
        <f t="shared" si="456"/>
        <v>21:1079</v>
      </c>
      <c r="D7208" s="1" t="str">
        <f t="shared" si="457"/>
        <v>21:0155</v>
      </c>
      <c r="E7208" t="s">
        <v>29988</v>
      </c>
      <c r="F7208" t="s">
        <v>29989</v>
      </c>
      <c r="H7208">
        <v>49.742919800000003</v>
      </c>
      <c r="I7208">
        <v>-121.08865900000001</v>
      </c>
      <c r="J7208" s="1" t="str">
        <f t="shared" si="454"/>
        <v>NGR bulk stream sediment</v>
      </c>
      <c r="K7208" s="1" t="str">
        <f t="shared" si="455"/>
        <v>&lt;177 micron (NGR)</v>
      </c>
      <c r="L7208">
        <v>16</v>
      </c>
      <c r="M7208" t="s">
        <v>195</v>
      </c>
      <c r="N7208">
        <v>281</v>
      </c>
      <c r="O7208" t="s">
        <v>61</v>
      </c>
      <c r="P7208" t="s">
        <v>47</v>
      </c>
      <c r="Q7208" t="s">
        <v>119</v>
      </c>
      <c r="R7208" t="s">
        <v>55</v>
      </c>
      <c r="S7208" t="s">
        <v>190</v>
      </c>
      <c r="T7208" t="s">
        <v>137</v>
      </c>
      <c r="U7208" t="s">
        <v>85</v>
      </c>
      <c r="V7208" t="s">
        <v>185</v>
      </c>
      <c r="W7208" t="s">
        <v>122</v>
      </c>
      <c r="X7208" t="s">
        <v>103</v>
      </c>
      <c r="Y7208" t="s">
        <v>59</v>
      </c>
      <c r="Z7208" t="s">
        <v>56</v>
      </c>
      <c r="AA7208" t="s">
        <v>46</v>
      </c>
      <c r="AB7208" t="s">
        <v>78</v>
      </c>
      <c r="AC7208" t="s">
        <v>58</v>
      </c>
      <c r="AD7208" t="s">
        <v>98</v>
      </c>
      <c r="AE7208" t="s">
        <v>199</v>
      </c>
      <c r="AF7208" t="s">
        <v>58</v>
      </c>
      <c r="AG7208" t="s">
        <v>111</v>
      </c>
      <c r="AH7208" t="s">
        <v>62</v>
      </c>
      <c r="AI7208" t="s">
        <v>198</v>
      </c>
      <c r="AJ7208" t="s">
        <v>206</v>
      </c>
      <c r="AK7208" t="s">
        <v>139</v>
      </c>
      <c r="AL7208" t="s">
        <v>47</v>
      </c>
      <c r="AM7208" t="s">
        <v>47</v>
      </c>
      <c r="AN7208" t="s">
        <v>695</v>
      </c>
      <c r="AO7208" t="s">
        <v>4557</v>
      </c>
    </row>
    <row r="7209" spans="1:41" hidden="1" x14ac:dyDescent="0.25">
      <c r="A7209" t="s">
        <v>29990</v>
      </c>
      <c r="B7209" t="s">
        <v>29991</v>
      </c>
      <c r="C7209" s="1" t="str">
        <f t="shared" si="456"/>
        <v>21:1079</v>
      </c>
      <c r="D7209" s="1" t="str">
        <f t="shared" si="457"/>
        <v>21:0155</v>
      </c>
      <c r="E7209" t="s">
        <v>29992</v>
      </c>
      <c r="F7209" t="s">
        <v>29993</v>
      </c>
      <c r="H7209">
        <v>49.741418299999999</v>
      </c>
      <c r="I7209">
        <v>-121.1067633</v>
      </c>
      <c r="J7209" s="1" t="str">
        <f t="shared" si="454"/>
        <v>NGR bulk stream sediment</v>
      </c>
      <c r="K7209" s="1" t="str">
        <f t="shared" si="455"/>
        <v>&lt;177 micron (NGR)</v>
      </c>
      <c r="L7209">
        <v>16</v>
      </c>
      <c r="M7209" t="s">
        <v>205</v>
      </c>
      <c r="N7209">
        <v>282</v>
      </c>
      <c r="O7209" t="s">
        <v>87</v>
      </c>
      <c r="P7209" t="s">
        <v>47</v>
      </c>
      <c r="Q7209" t="s">
        <v>817</v>
      </c>
      <c r="R7209" t="s">
        <v>60</v>
      </c>
      <c r="S7209" t="s">
        <v>667</v>
      </c>
      <c r="T7209" t="s">
        <v>73</v>
      </c>
      <c r="U7209" t="s">
        <v>99</v>
      </c>
      <c r="V7209" t="s">
        <v>198</v>
      </c>
      <c r="W7209" t="s">
        <v>102</v>
      </c>
      <c r="X7209" t="s">
        <v>73</v>
      </c>
      <c r="Y7209" t="s">
        <v>243</v>
      </c>
      <c r="Z7209" t="s">
        <v>84</v>
      </c>
      <c r="AA7209" t="s">
        <v>46</v>
      </c>
      <c r="AB7209" t="s">
        <v>206</v>
      </c>
      <c r="AC7209" t="s">
        <v>267</v>
      </c>
      <c r="AD7209" t="s">
        <v>145</v>
      </c>
      <c r="AE7209" t="s">
        <v>199</v>
      </c>
      <c r="AF7209" t="s">
        <v>108</v>
      </c>
      <c r="AG7209" t="s">
        <v>591</v>
      </c>
      <c r="AH7209" t="s">
        <v>62</v>
      </c>
      <c r="AI7209" t="s">
        <v>46</v>
      </c>
      <c r="AJ7209" t="s">
        <v>266</v>
      </c>
      <c r="AK7209" t="s">
        <v>47</v>
      </c>
      <c r="AL7209" t="s">
        <v>47</v>
      </c>
      <c r="AM7209" t="s">
        <v>122</v>
      </c>
      <c r="AN7209" t="s">
        <v>284</v>
      </c>
      <c r="AO7209" t="s">
        <v>604</v>
      </c>
    </row>
    <row r="7210" spans="1:41" hidden="1" x14ac:dyDescent="0.25">
      <c r="A7210" t="s">
        <v>29994</v>
      </c>
      <c r="B7210" t="s">
        <v>29995</v>
      </c>
      <c r="C7210" s="1" t="str">
        <f t="shared" si="456"/>
        <v>21:1079</v>
      </c>
      <c r="D7210" s="1" t="str">
        <f t="shared" si="457"/>
        <v>21:0155</v>
      </c>
      <c r="E7210" t="s">
        <v>29996</v>
      </c>
      <c r="F7210" t="s">
        <v>29997</v>
      </c>
      <c r="H7210">
        <v>49.7406139</v>
      </c>
      <c r="I7210">
        <v>-121.05821229999999</v>
      </c>
      <c r="J7210" s="1" t="str">
        <f t="shared" si="454"/>
        <v>NGR bulk stream sediment</v>
      </c>
      <c r="K7210" s="1" t="str">
        <f t="shared" si="455"/>
        <v>&lt;177 micron (NGR)</v>
      </c>
      <c r="L7210">
        <v>16</v>
      </c>
      <c r="M7210" t="s">
        <v>214</v>
      </c>
      <c r="N7210">
        <v>283</v>
      </c>
      <c r="O7210" t="s">
        <v>47</v>
      </c>
      <c r="P7210" t="s">
        <v>47</v>
      </c>
      <c r="Q7210" t="s">
        <v>249</v>
      </c>
      <c r="R7210" t="s">
        <v>55</v>
      </c>
      <c r="S7210" t="s">
        <v>106</v>
      </c>
      <c r="T7210" t="s">
        <v>85</v>
      </c>
      <c r="U7210" t="s">
        <v>55</v>
      </c>
      <c r="V7210" t="s">
        <v>87</v>
      </c>
      <c r="W7210" t="s">
        <v>164</v>
      </c>
      <c r="X7210" t="s">
        <v>103</v>
      </c>
      <c r="Y7210" t="s">
        <v>90</v>
      </c>
      <c r="Z7210" t="s">
        <v>199</v>
      </c>
      <c r="AA7210" t="s">
        <v>46</v>
      </c>
      <c r="AB7210" t="s">
        <v>78</v>
      </c>
      <c r="AC7210" t="s">
        <v>59</v>
      </c>
      <c r="AD7210" t="s">
        <v>269</v>
      </c>
      <c r="AE7210" t="s">
        <v>199</v>
      </c>
      <c r="AF7210" t="s">
        <v>85</v>
      </c>
      <c r="AG7210" t="s">
        <v>128</v>
      </c>
      <c r="AH7210" t="s">
        <v>62</v>
      </c>
      <c r="AI7210" t="s">
        <v>53</v>
      </c>
      <c r="AJ7210" t="s">
        <v>164</v>
      </c>
      <c r="AK7210" t="s">
        <v>63</v>
      </c>
      <c r="AL7210" t="s">
        <v>47</v>
      </c>
      <c r="AM7210" t="s">
        <v>47</v>
      </c>
      <c r="AN7210" t="s">
        <v>372</v>
      </c>
      <c r="AO7210" t="s">
        <v>910</v>
      </c>
    </row>
    <row r="7211" spans="1:41" hidden="1" x14ac:dyDescent="0.25">
      <c r="A7211" t="s">
        <v>29998</v>
      </c>
      <c r="B7211" t="s">
        <v>29999</v>
      </c>
      <c r="C7211" s="1" t="str">
        <f t="shared" si="456"/>
        <v>21:1079</v>
      </c>
      <c r="D7211" s="1" t="str">
        <f t="shared" si="457"/>
        <v>21:0155</v>
      </c>
      <c r="E7211" t="s">
        <v>30000</v>
      </c>
      <c r="F7211" t="s">
        <v>30001</v>
      </c>
      <c r="H7211">
        <v>49.743575100000001</v>
      </c>
      <c r="I7211">
        <v>-121.02061399999999</v>
      </c>
      <c r="J7211" s="1" t="str">
        <f t="shared" si="454"/>
        <v>NGR bulk stream sediment</v>
      </c>
      <c r="K7211" s="1" t="str">
        <f t="shared" si="455"/>
        <v>&lt;177 micron (NGR)</v>
      </c>
      <c r="L7211">
        <v>16</v>
      </c>
      <c r="M7211" t="s">
        <v>223</v>
      </c>
      <c r="N7211">
        <v>284</v>
      </c>
      <c r="O7211" t="s">
        <v>103</v>
      </c>
      <c r="P7211" t="s">
        <v>103</v>
      </c>
      <c r="Q7211" t="s">
        <v>817</v>
      </c>
      <c r="R7211" t="s">
        <v>62</v>
      </c>
      <c r="S7211" t="s">
        <v>162</v>
      </c>
      <c r="T7211" t="s">
        <v>55</v>
      </c>
      <c r="U7211" t="s">
        <v>829</v>
      </c>
      <c r="V7211" t="s">
        <v>110</v>
      </c>
      <c r="W7211" t="s">
        <v>103</v>
      </c>
      <c r="X7211" t="s">
        <v>73</v>
      </c>
      <c r="Y7211" t="s">
        <v>217</v>
      </c>
      <c r="Z7211" t="s">
        <v>84</v>
      </c>
      <c r="AA7211" t="s">
        <v>46</v>
      </c>
      <c r="AB7211" t="s">
        <v>130</v>
      </c>
      <c r="AC7211" t="s">
        <v>108</v>
      </c>
      <c r="AD7211" t="s">
        <v>197</v>
      </c>
      <c r="AE7211" t="s">
        <v>57</v>
      </c>
      <c r="AF7211" t="s">
        <v>209</v>
      </c>
      <c r="AG7211" t="s">
        <v>51</v>
      </c>
      <c r="AH7211" t="s">
        <v>53</v>
      </c>
      <c r="AI7211" t="s">
        <v>198</v>
      </c>
      <c r="AJ7211" t="s">
        <v>102</v>
      </c>
      <c r="AK7211" t="s">
        <v>81</v>
      </c>
      <c r="AL7211" t="s">
        <v>47</v>
      </c>
      <c r="AM7211" t="s">
        <v>122</v>
      </c>
      <c r="AN7211" t="s">
        <v>65</v>
      </c>
      <c r="AO7211" t="s">
        <v>861</v>
      </c>
    </row>
    <row r="7212" spans="1:41" hidden="1" x14ac:dyDescent="0.25">
      <c r="A7212" t="s">
        <v>30002</v>
      </c>
      <c r="B7212" t="s">
        <v>30003</v>
      </c>
      <c r="C7212" s="1" t="str">
        <f t="shared" si="456"/>
        <v>21:1079</v>
      </c>
      <c r="D7212" s="1" t="str">
        <f t="shared" si="457"/>
        <v>21:0155</v>
      </c>
      <c r="E7212" t="s">
        <v>30004</v>
      </c>
      <c r="F7212" t="s">
        <v>30005</v>
      </c>
      <c r="H7212">
        <v>49.702200699999999</v>
      </c>
      <c r="I7212">
        <v>-121.020911</v>
      </c>
      <c r="J7212" s="1" t="str">
        <f t="shared" si="454"/>
        <v>NGR bulk stream sediment</v>
      </c>
      <c r="K7212" s="1" t="str">
        <f t="shared" si="455"/>
        <v>&lt;177 micron (NGR)</v>
      </c>
      <c r="L7212">
        <v>16</v>
      </c>
      <c r="M7212" t="s">
        <v>233</v>
      </c>
      <c r="N7212">
        <v>285</v>
      </c>
      <c r="O7212" t="s">
        <v>282</v>
      </c>
      <c r="P7212" t="s">
        <v>122</v>
      </c>
      <c r="Q7212" t="s">
        <v>698</v>
      </c>
      <c r="R7212" t="s">
        <v>62</v>
      </c>
      <c r="S7212" t="s">
        <v>104</v>
      </c>
      <c r="T7212" t="s">
        <v>55</v>
      </c>
      <c r="U7212" t="s">
        <v>144</v>
      </c>
      <c r="V7212" t="s">
        <v>174</v>
      </c>
      <c r="W7212" t="s">
        <v>455</v>
      </c>
      <c r="X7212" t="s">
        <v>103</v>
      </c>
      <c r="Y7212" t="s">
        <v>66</v>
      </c>
      <c r="Z7212" t="s">
        <v>199</v>
      </c>
      <c r="AA7212" t="s">
        <v>46</v>
      </c>
      <c r="AB7212" t="s">
        <v>206</v>
      </c>
      <c r="AC7212" t="s">
        <v>209</v>
      </c>
      <c r="AD7212" t="s">
        <v>186</v>
      </c>
      <c r="AE7212" t="s">
        <v>54</v>
      </c>
      <c r="AF7212" t="s">
        <v>127</v>
      </c>
      <c r="AG7212" t="s">
        <v>282</v>
      </c>
      <c r="AH7212" t="s">
        <v>62</v>
      </c>
      <c r="AI7212" t="s">
        <v>57</v>
      </c>
      <c r="AJ7212" t="s">
        <v>206</v>
      </c>
      <c r="AK7212" t="s">
        <v>235</v>
      </c>
      <c r="AL7212" t="s">
        <v>47</v>
      </c>
      <c r="AM7212" t="s">
        <v>47</v>
      </c>
      <c r="AN7212" t="s">
        <v>65</v>
      </c>
      <c r="AO7212" t="s">
        <v>2419</v>
      </c>
    </row>
    <row r="7213" spans="1:41" hidden="1" x14ac:dyDescent="0.25">
      <c r="A7213" t="s">
        <v>30006</v>
      </c>
      <c r="B7213" t="s">
        <v>30007</v>
      </c>
      <c r="C7213" s="1" t="str">
        <f t="shared" si="456"/>
        <v>21:1079</v>
      </c>
      <c r="D7213" s="1" t="str">
        <f t="shared" si="457"/>
        <v>21:0155</v>
      </c>
      <c r="E7213" t="s">
        <v>30008</v>
      </c>
      <c r="F7213" t="s">
        <v>30009</v>
      </c>
      <c r="H7213">
        <v>49.683323000000001</v>
      </c>
      <c r="I7213">
        <v>-121.0216786</v>
      </c>
      <c r="J7213" s="1" t="str">
        <f t="shared" si="454"/>
        <v>NGR bulk stream sediment</v>
      </c>
      <c r="K7213" s="1" t="str">
        <f t="shared" si="455"/>
        <v>&lt;177 micron (NGR)</v>
      </c>
      <c r="L7213">
        <v>16</v>
      </c>
      <c r="M7213" t="s">
        <v>248</v>
      </c>
      <c r="N7213">
        <v>286</v>
      </c>
      <c r="O7213" t="s">
        <v>282</v>
      </c>
      <c r="P7213" t="s">
        <v>47</v>
      </c>
      <c r="Q7213" t="s">
        <v>249</v>
      </c>
      <c r="R7213" t="s">
        <v>235</v>
      </c>
      <c r="S7213" t="s">
        <v>186</v>
      </c>
      <c r="T7213" t="s">
        <v>58</v>
      </c>
      <c r="U7213" t="s">
        <v>240</v>
      </c>
      <c r="V7213" t="s">
        <v>206</v>
      </c>
      <c r="W7213" t="s">
        <v>455</v>
      </c>
      <c r="X7213" t="s">
        <v>51</v>
      </c>
      <c r="Y7213" t="s">
        <v>217</v>
      </c>
      <c r="Z7213" t="s">
        <v>199</v>
      </c>
      <c r="AA7213" t="s">
        <v>122</v>
      </c>
      <c r="AB7213" t="s">
        <v>206</v>
      </c>
      <c r="AC7213" t="s">
        <v>58</v>
      </c>
      <c r="AD7213" t="s">
        <v>104</v>
      </c>
      <c r="AE7213" t="s">
        <v>54</v>
      </c>
      <c r="AF7213" t="s">
        <v>85</v>
      </c>
      <c r="AG7213" t="s">
        <v>51</v>
      </c>
      <c r="AH7213" t="s">
        <v>57</v>
      </c>
      <c r="AI7213" t="s">
        <v>198</v>
      </c>
      <c r="AJ7213" t="s">
        <v>102</v>
      </c>
      <c r="AK7213" t="s">
        <v>101</v>
      </c>
      <c r="AL7213" t="s">
        <v>47</v>
      </c>
      <c r="AM7213" t="s">
        <v>47</v>
      </c>
      <c r="AN7213" t="s">
        <v>284</v>
      </c>
      <c r="AO7213" t="s">
        <v>5613</v>
      </c>
    </row>
    <row r="7214" spans="1:41" hidden="1" x14ac:dyDescent="0.25">
      <c r="A7214" t="s">
        <v>30010</v>
      </c>
      <c r="B7214" t="s">
        <v>30011</v>
      </c>
      <c r="C7214" s="1" t="str">
        <f t="shared" si="456"/>
        <v>21:1079</v>
      </c>
      <c r="D7214" s="1" t="str">
        <f t="shared" si="457"/>
        <v>21:0155</v>
      </c>
      <c r="E7214" t="s">
        <v>30012</v>
      </c>
      <c r="F7214" t="s">
        <v>30013</v>
      </c>
      <c r="H7214">
        <v>49.581448299999998</v>
      </c>
      <c r="I7214">
        <v>-120.9068204</v>
      </c>
      <c r="J7214" s="1" t="str">
        <f t="shared" si="454"/>
        <v>NGR bulk stream sediment</v>
      </c>
      <c r="K7214" s="1" t="str">
        <f t="shared" si="455"/>
        <v>&lt;177 micron (NGR)</v>
      </c>
      <c r="L7214">
        <v>16</v>
      </c>
      <c r="M7214" t="s">
        <v>256</v>
      </c>
      <c r="N7214">
        <v>287</v>
      </c>
      <c r="O7214" t="s">
        <v>259</v>
      </c>
      <c r="P7214" t="s">
        <v>47</v>
      </c>
      <c r="Q7214" t="s">
        <v>159</v>
      </c>
      <c r="R7214" t="s">
        <v>139</v>
      </c>
      <c r="S7214" t="s">
        <v>99</v>
      </c>
      <c r="T7214" t="s">
        <v>209</v>
      </c>
      <c r="U7214" t="s">
        <v>183</v>
      </c>
      <c r="V7214" t="s">
        <v>125</v>
      </c>
      <c r="W7214" t="s">
        <v>228</v>
      </c>
      <c r="X7214" t="s">
        <v>122</v>
      </c>
      <c r="Y7214" t="s">
        <v>267</v>
      </c>
      <c r="Z7214" t="s">
        <v>199</v>
      </c>
      <c r="AA7214" t="s">
        <v>51</v>
      </c>
      <c r="AB7214" t="s">
        <v>63</v>
      </c>
      <c r="AC7214" t="s">
        <v>306</v>
      </c>
      <c r="AD7214" t="s">
        <v>141</v>
      </c>
      <c r="AE7214" t="s">
        <v>57</v>
      </c>
      <c r="AF7214" t="s">
        <v>209</v>
      </c>
      <c r="AG7214" t="s">
        <v>493</v>
      </c>
      <c r="AH7214" t="s">
        <v>62</v>
      </c>
      <c r="AI7214" t="s">
        <v>57</v>
      </c>
      <c r="AJ7214" t="s">
        <v>63</v>
      </c>
      <c r="AK7214" t="s">
        <v>81</v>
      </c>
      <c r="AL7214" t="s">
        <v>47</v>
      </c>
      <c r="AM7214" t="s">
        <v>47</v>
      </c>
      <c r="AN7214" t="s">
        <v>345</v>
      </c>
      <c r="AO7214" t="s">
        <v>225</v>
      </c>
    </row>
    <row r="7215" spans="1:41" hidden="1" x14ac:dyDescent="0.25">
      <c r="A7215" t="s">
        <v>30014</v>
      </c>
      <c r="B7215" t="s">
        <v>30015</v>
      </c>
      <c r="C7215" s="1" t="str">
        <f t="shared" si="456"/>
        <v>21:1079</v>
      </c>
      <c r="D7215" s="1" t="str">
        <f t="shared" si="457"/>
        <v>21:0155</v>
      </c>
      <c r="E7215" t="s">
        <v>30016</v>
      </c>
      <c r="F7215" t="s">
        <v>30017</v>
      </c>
      <c r="H7215">
        <v>49.585362699999997</v>
      </c>
      <c r="I7215">
        <v>-120.8748295</v>
      </c>
      <c r="J7215" s="1" t="str">
        <f t="shared" si="454"/>
        <v>NGR bulk stream sediment</v>
      </c>
      <c r="K7215" s="1" t="str">
        <f t="shared" si="455"/>
        <v>&lt;177 micron (NGR)</v>
      </c>
      <c r="L7215">
        <v>16</v>
      </c>
      <c r="M7215" t="s">
        <v>265</v>
      </c>
      <c r="N7215">
        <v>288</v>
      </c>
      <c r="O7215" t="s">
        <v>227</v>
      </c>
      <c r="P7215" t="s">
        <v>52</v>
      </c>
      <c r="Q7215" t="s">
        <v>920</v>
      </c>
      <c r="R7215" t="s">
        <v>52</v>
      </c>
      <c r="S7215" t="s">
        <v>106</v>
      </c>
      <c r="T7215" t="s">
        <v>127</v>
      </c>
      <c r="U7215" t="s">
        <v>131</v>
      </c>
      <c r="V7215" t="s">
        <v>101</v>
      </c>
      <c r="W7215" t="s">
        <v>151</v>
      </c>
      <c r="X7215" t="s">
        <v>103</v>
      </c>
      <c r="Y7215" t="s">
        <v>165</v>
      </c>
      <c r="Z7215" t="s">
        <v>84</v>
      </c>
      <c r="AA7215" t="s">
        <v>47</v>
      </c>
      <c r="AB7215" t="s">
        <v>63</v>
      </c>
      <c r="AC7215" t="s">
        <v>58</v>
      </c>
      <c r="AD7215" t="s">
        <v>475</v>
      </c>
      <c r="AE7215" t="s">
        <v>185</v>
      </c>
      <c r="AF7215" t="s">
        <v>127</v>
      </c>
      <c r="AG7215" t="s">
        <v>188</v>
      </c>
      <c r="AH7215" t="s">
        <v>46</v>
      </c>
      <c r="AI7215" t="s">
        <v>46</v>
      </c>
      <c r="AJ7215" t="s">
        <v>142</v>
      </c>
      <c r="AK7215" t="s">
        <v>60</v>
      </c>
      <c r="AL7215" t="s">
        <v>47</v>
      </c>
      <c r="AM7215" t="s">
        <v>103</v>
      </c>
      <c r="AN7215" t="s">
        <v>65</v>
      </c>
      <c r="AO7215" t="s">
        <v>2181</v>
      </c>
    </row>
    <row r="7216" spans="1:41" hidden="1" x14ac:dyDescent="0.25">
      <c r="A7216" t="s">
        <v>30018</v>
      </c>
      <c r="B7216" t="s">
        <v>30019</v>
      </c>
      <c r="C7216" s="1" t="str">
        <f t="shared" si="456"/>
        <v>21:1079</v>
      </c>
      <c r="D7216" s="1" t="str">
        <f t="shared" si="457"/>
        <v>21:0155</v>
      </c>
      <c r="E7216" t="s">
        <v>30020</v>
      </c>
      <c r="F7216" t="s">
        <v>30021</v>
      </c>
      <c r="H7216">
        <v>49.604684200000001</v>
      </c>
      <c r="I7216">
        <v>-120.4919337</v>
      </c>
      <c r="J7216" s="1" t="str">
        <f t="shared" si="454"/>
        <v>NGR bulk stream sediment</v>
      </c>
      <c r="K7216" s="1" t="str">
        <f t="shared" si="455"/>
        <v>&lt;177 micron (NGR)</v>
      </c>
      <c r="L7216">
        <v>17</v>
      </c>
      <c r="M7216" t="s">
        <v>45</v>
      </c>
      <c r="N7216">
        <v>289</v>
      </c>
      <c r="O7216" t="s">
        <v>76</v>
      </c>
      <c r="P7216" t="s">
        <v>76</v>
      </c>
      <c r="Q7216" t="s">
        <v>548</v>
      </c>
      <c r="R7216" t="s">
        <v>198</v>
      </c>
      <c r="S7216" t="s">
        <v>306</v>
      </c>
      <c r="T7216" t="s">
        <v>66</v>
      </c>
      <c r="U7216" t="s">
        <v>126</v>
      </c>
      <c r="V7216" t="s">
        <v>102</v>
      </c>
      <c r="W7216" t="s">
        <v>292</v>
      </c>
      <c r="X7216" t="s">
        <v>103</v>
      </c>
      <c r="Y7216" t="s">
        <v>175</v>
      </c>
      <c r="Z7216" t="s">
        <v>199</v>
      </c>
      <c r="AA7216" t="s">
        <v>58</v>
      </c>
      <c r="AB7216" t="s">
        <v>130</v>
      </c>
      <c r="AC7216" t="s">
        <v>209</v>
      </c>
      <c r="AD7216" t="s">
        <v>241</v>
      </c>
      <c r="AE7216" t="s">
        <v>81</v>
      </c>
      <c r="AF7216" t="s">
        <v>842</v>
      </c>
      <c r="AG7216" t="s">
        <v>282</v>
      </c>
      <c r="AH7216" t="s">
        <v>62</v>
      </c>
      <c r="AI7216" t="s">
        <v>57</v>
      </c>
      <c r="AJ7216" t="s">
        <v>200</v>
      </c>
      <c r="AK7216" t="s">
        <v>78</v>
      </c>
      <c r="AL7216" t="s">
        <v>122</v>
      </c>
      <c r="AM7216" t="s">
        <v>122</v>
      </c>
      <c r="AN7216" t="s">
        <v>65</v>
      </c>
      <c r="AO7216" t="s">
        <v>3638</v>
      </c>
    </row>
    <row r="7217" spans="1:41" hidden="1" x14ac:dyDescent="0.25">
      <c r="A7217" t="s">
        <v>30022</v>
      </c>
      <c r="B7217" t="s">
        <v>30023</v>
      </c>
      <c r="C7217" s="1" t="str">
        <f t="shared" si="456"/>
        <v>21:1079</v>
      </c>
      <c r="D7217" s="1" t="str">
        <f t="shared" si="457"/>
        <v>21:0155</v>
      </c>
      <c r="E7217" t="s">
        <v>30024</v>
      </c>
      <c r="F7217" t="s">
        <v>30025</v>
      </c>
      <c r="H7217">
        <v>49.632450599999999</v>
      </c>
      <c r="I7217">
        <v>-120.4863514</v>
      </c>
      <c r="J7217" s="1" t="str">
        <f t="shared" si="454"/>
        <v>NGR bulk stream sediment</v>
      </c>
      <c r="K7217" s="1" t="str">
        <f t="shared" si="455"/>
        <v>&lt;177 micron (NGR)</v>
      </c>
      <c r="L7217">
        <v>17</v>
      </c>
      <c r="M7217" t="s">
        <v>71</v>
      </c>
      <c r="N7217">
        <v>290</v>
      </c>
      <c r="O7217" t="s">
        <v>109</v>
      </c>
      <c r="P7217" t="s">
        <v>103</v>
      </c>
      <c r="Q7217" t="s">
        <v>698</v>
      </c>
      <c r="R7217" t="s">
        <v>371</v>
      </c>
      <c r="S7217" t="s">
        <v>243</v>
      </c>
      <c r="T7217" t="s">
        <v>76</v>
      </c>
      <c r="U7217" t="s">
        <v>462</v>
      </c>
      <c r="V7217" t="s">
        <v>55</v>
      </c>
      <c r="W7217" t="s">
        <v>412</v>
      </c>
      <c r="X7217" t="s">
        <v>103</v>
      </c>
      <c r="Y7217" t="s">
        <v>59</v>
      </c>
      <c r="Z7217" t="s">
        <v>199</v>
      </c>
      <c r="AA7217" t="s">
        <v>46</v>
      </c>
      <c r="AB7217" t="s">
        <v>78</v>
      </c>
      <c r="AC7217" t="s">
        <v>187</v>
      </c>
      <c r="AD7217" t="s">
        <v>83</v>
      </c>
      <c r="AE7217" t="s">
        <v>149</v>
      </c>
      <c r="AF7217" t="s">
        <v>267</v>
      </c>
      <c r="AG7217" t="s">
        <v>51</v>
      </c>
      <c r="AH7217" t="s">
        <v>198</v>
      </c>
      <c r="AI7217" t="s">
        <v>198</v>
      </c>
      <c r="AJ7217" t="s">
        <v>109</v>
      </c>
      <c r="AK7217" t="s">
        <v>173</v>
      </c>
      <c r="AL7217" t="s">
        <v>122</v>
      </c>
      <c r="AM7217" t="s">
        <v>47</v>
      </c>
      <c r="AN7217" t="s">
        <v>65</v>
      </c>
      <c r="AO7217" t="s">
        <v>3945</v>
      </c>
    </row>
    <row r="7218" spans="1:41" hidden="1" x14ac:dyDescent="0.25">
      <c r="A7218" t="s">
        <v>30026</v>
      </c>
      <c r="B7218" t="s">
        <v>30027</v>
      </c>
      <c r="C7218" s="1" t="str">
        <f t="shared" si="456"/>
        <v>21:1079</v>
      </c>
      <c r="D7218" s="1" t="str">
        <f t="shared" si="457"/>
        <v>21:0155</v>
      </c>
      <c r="E7218" t="s">
        <v>30028</v>
      </c>
      <c r="F7218" t="s">
        <v>30029</v>
      </c>
      <c r="H7218">
        <v>49.648625199999998</v>
      </c>
      <c r="I7218">
        <v>-120.4855177</v>
      </c>
      <c r="J7218" s="1" t="str">
        <f t="shared" si="454"/>
        <v>NGR bulk stream sediment</v>
      </c>
      <c r="K7218" s="1" t="str">
        <f t="shared" si="455"/>
        <v>&lt;177 micron (NGR)</v>
      </c>
      <c r="L7218">
        <v>17</v>
      </c>
      <c r="M7218" t="s">
        <v>95</v>
      </c>
      <c r="N7218">
        <v>291</v>
      </c>
      <c r="O7218" t="s">
        <v>55</v>
      </c>
      <c r="P7218" t="s">
        <v>76</v>
      </c>
      <c r="Q7218" t="s">
        <v>97</v>
      </c>
      <c r="R7218" t="s">
        <v>80</v>
      </c>
      <c r="S7218" t="s">
        <v>50</v>
      </c>
      <c r="T7218" t="s">
        <v>66</v>
      </c>
      <c r="U7218" t="s">
        <v>240</v>
      </c>
      <c r="V7218" t="s">
        <v>58</v>
      </c>
      <c r="W7218" t="s">
        <v>412</v>
      </c>
      <c r="X7218" t="s">
        <v>47</v>
      </c>
      <c r="Y7218" t="s">
        <v>85</v>
      </c>
      <c r="Z7218" t="s">
        <v>199</v>
      </c>
      <c r="AA7218" t="s">
        <v>46</v>
      </c>
      <c r="AB7218" t="s">
        <v>47</v>
      </c>
      <c r="AC7218" t="s">
        <v>58</v>
      </c>
      <c r="AD7218" t="s">
        <v>190</v>
      </c>
      <c r="AE7218" t="s">
        <v>61</v>
      </c>
      <c r="AF7218" t="s">
        <v>2133</v>
      </c>
      <c r="AG7218" t="s">
        <v>130</v>
      </c>
      <c r="AH7218" t="s">
        <v>62</v>
      </c>
      <c r="AI7218" t="s">
        <v>57</v>
      </c>
      <c r="AJ7218" t="s">
        <v>63</v>
      </c>
      <c r="AK7218" t="s">
        <v>174</v>
      </c>
      <c r="AL7218" t="s">
        <v>47</v>
      </c>
      <c r="AM7218" t="s">
        <v>47</v>
      </c>
      <c r="AN7218" t="s">
        <v>65</v>
      </c>
      <c r="AO7218" t="s">
        <v>2438</v>
      </c>
    </row>
    <row r="7219" spans="1:41" hidden="1" x14ac:dyDescent="0.25">
      <c r="A7219" t="s">
        <v>30030</v>
      </c>
      <c r="B7219" t="s">
        <v>30031</v>
      </c>
      <c r="C7219" s="1" t="str">
        <f t="shared" si="456"/>
        <v>21:1079</v>
      </c>
      <c r="D7219" s="1" t="str">
        <f t="shared" si="457"/>
        <v>21:0155</v>
      </c>
      <c r="E7219" t="s">
        <v>30032</v>
      </c>
      <c r="F7219" t="s">
        <v>30033</v>
      </c>
      <c r="H7219">
        <v>49.662731100000002</v>
      </c>
      <c r="I7219">
        <v>-120.4723168</v>
      </c>
      <c r="J7219" s="1" t="str">
        <f t="shared" si="454"/>
        <v>NGR bulk stream sediment</v>
      </c>
      <c r="K7219" s="1" t="str">
        <f t="shared" si="455"/>
        <v>&lt;177 micron (NGR)</v>
      </c>
      <c r="L7219">
        <v>17</v>
      </c>
      <c r="M7219" t="s">
        <v>117</v>
      </c>
      <c r="N7219">
        <v>292</v>
      </c>
      <c r="O7219" t="s">
        <v>103</v>
      </c>
      <c r="P7219" t="s">
        <v>47</v>
      </c>
      <c r="Q7219" t="s">
        <v>765</v>
      </c>
      <c r="R7219" t="s">
        <v>76</v>
      </c>
      <c r="S7219" t="s">
        <v>145</v>
      </c>
      <c r="T7219" t="s">
        <v>209</v>
      </c>
      <c r="U7219" t="s">
        <v>343</v>
      </c>
      <c r="V7219" t="s">
        <v>151</v>
      </c>
      <c r="W7219" t="s">
        <v>111</v>
      </c>
      <c r="X7219" t="s">
        <v>103</v>
      </c>
      <c r="Y7219" t="s">
        <v>50</v>
      </c>
      <c r="Z7219" t="s">
        <v>56</v>
      </c>
      <c r="AA7219" t="s">
        <v>46</v>
      </c>
      <c r="AB7219" t="s">
        <v>125</v>
      </c>
      <c r="AC7219" t="s">
        <v>112</v>
      </c>
      <c r="AD7219" t="s">
        <v>197</v>
      </c>
      <c r="AE7219" t="s">
        <v>57</v>
      </c>
      <c r="AF7219" t="s">
        <v>175</v>
      </c>
      <c r="AG7219" t="s">
        <v>282</v>
      </c>
      <c r="AH7219" t="s">
        <v>62</v>
      </c>
      <c r="AI7219" t="s">
        <v>198</v>
      </c>
      <c r="AJ7219" t="s">
        <v>47</v>
      </c>
      <c r="AK7219" t="s">
        <v>173</v>
      </c>
      <c r="AL7219" t="s">
        <v>47</v>
      </c>
      <c r="AM7219" t="s">
        <v>47</v>
      </c>
      <c r="AN7219" t="s">
        <v>65</v>
      </c>
      <c r="AO7219" t="s">
        <v>145</v>
      </c>
    </row>
    <row r="7220" spans="1:41" hidden="1" x14ac:dyDescent="0.25">
      <c r="A7220" t="s">
        <v>30034</v>
      </c>
      <c r="B7220" t="s">
        <v>30035</v>
      </c>
      <c r="C7220" s="1" t="str">
        <f t="shared" si="456"/>
        <v>21:1079</v>
      </c>
      <c r="D7220" s="1" t="str">
        <f t="shared" si="457"/>
        <v>21:0155</v>
      </c>
      <c r="E7220" t="s">
        <v>30036</v>
      </c>
      <c r="F7220" t="s">
        <v>30037</v>
      </c>
      <c r="H7220">
        <v>49.700883699999999</v>
      </c>
      <c r="I7220">
        <v>-120.4481443</v>
      </c>
      <c r="J7220" s="1" t="str">
        <f t="shared" si="454"/>
        <v>NGR bulk stream sediment</v>
      </c>
      <c r="K7220" s="1" t="str">
        <f t="shared" si="455"/>
        <v>&lt;177 micron (NGR)</v>
      </c>
      <c r="L7220">
        <v>17</v>
      </c>
      <c r="M7220" t="s">
        <v>280</v>
      </c>
      <c r="N7220">
        <v>293</v>
      </c>
      <c r="O7220" t="s">
        <v>274</v>
      </c>
      <c r="P7220" t="s">
        <v>52</v>
      </c>
      <c r="Q7220" t="s">
        <v>492</v>
      </c>
      <c r="R7220" t="s">
        <v>98</v>
      </c>
      <c r="S7220" t="s">
        <v>59</v>
      </c>
      <c r="T7220" t="s">
        <v>267</v>
      </c>
      <c r="U7220" t="s">
        <v>239</v>
      </c>
      <c r="V7220" t="s">
        <v>437</v>
      </c>
      <c r="W7220" t="s">
        <v>271</v>
      </c>
      <c r="X7220" t="s">
        <v>47</v>
      </c>
      <c r="Y7220" t="s">
        <v>76</v>
      </c>
      <c r="Z7220" t="s">
        <v>199</v>
      </c>
      <c r="AA7220" t="s">
        <v>47</v>
      </c>
      <c r="AB7220" t="s">
        <v>64</v>
      </c>
      <c r="AC7220" t="s">
        <v>209</v>
      </c>
      <c r="AD7220" t="s">
        <v>49</v>
      </c>
      <c r="AE7220" t="s">
        <v>53</v>
      </c>
      <c r="AF7220" t="s">
        <v>267</v>
      </c>
      <c r="AG7220" t="s">
        <v>102</v>
      </c>
      <c r="AH7220" t="s">
        <v>62</v>
      </c>
      <c r="AI7220" t="s">
        <v>53</v>
      </c>
      <c r="AJ7220" t="s">
        <v>63</v>
      </c>
      <c r="AK7220" t="s">
        <v>78</v>
      </c>
      <c r="AL7220" t="s">
        <v>47</v>
      </c>
      <c r="AM7220" t="s">
        <v>47</v>
      </c>
      <c r="AN7220" t="s">
        <v>48</v>
      </c>
      <c r="AO7220" t="s">
        <v>755</v>
      </c>
    </row>
    <row r="7221" spans="1:41" hidden="1" x14ac:dyDescent="0.25">
      <c r="A7221" t="s">
        <v>30038</v>
      </c>
      <c r="B7221" t="s">
        <v>30039</v>
      </c>
      <c r="C7221" s="1" t="str">
        <f t="shared" si="456"/>
        <v>21:1079</v>
      </c>
      <c r="D7221" s="1" t="str">
        <f t="shared" si="457"/>
        <v>21:0155</v>
      </c>
      <c r="E7221" t="s">
        <v>30036</v>
      </c>
      <c r="F7221" t="s">
        <v>30040</v>
      </c>
      <c r="H7221">
        <v>49.700883699999999</v>
      </c>
      <c r="I7221">
        <v>-120.4481443</v>
      </c>
      <c r="J7221" s="1" t="str">
        <f t="shared" si="454"/>
        <v>NGR bulk stream sediment</v>
      </c>
      <c r="K7221" s="1" t="str">
        <f t="shared" si="455"/>
        <v>&lt;177 micron (NGR)</v>
      </c>
      <c r="L7221">
        <v>17</v>
      </c>
      <c r="M7221" t="s">
        <v>288</v>
      </c>
      <c r="N7221">
        <v>294</v>
      </c>
      <c r="O7221" t="s">
        <v>366</v>
      </c>
      <c r="P7221" t="s">
        <v>47</v>
      </c>
      <c r="Q7221" t="s">
        <v>513</v>
      </c>
      <c r="R7221" t="s">
        <v>90</v>
      </c>
      <c r="S7221" t="s">
        <v>82</v>
      </c>
      <c r="T7221" t="s">
        <v>76</v>
      </c>
      <c r="U7221" t="s">
        <v>80</v>
      </c>
      <c r="V7221" t="s">
        <v>336</v>
      </c>
      <c r="W7221" t="s">
        <v>271</v>
      </c>
      <c r="X7221" t="s">
        <v>46</v>
      </c>
      <c r="Y7221" t="s">
        <v>76</v>
      </c>
      <c r="Z7221" t="s">
        <v>56</v>
      </c>
      <c r="AA7221" t="s">
        <v>47</v>
      </c>
      <c r="AB7221" t="s">
        <v>235</v>
      </c>
      <c r="AC7221" t="s">
        <v>267</v>
      </c>
      <c r="AD7221" t="s">
        <v>272</v>
      </c>
      <c r="AE7221" t="s">
        <v>57</v>
      </c>
      <c r="AF7221" t="s">
        <v>76</v>
      </c>
      <c r="AG7221" t="s">
        <v>103</v>
      </c>
      <c r="AH7221" t="s">
        <v>62</v>
      </c>
      <c r="AI7221" t="s">
        <v>198</v>
      </c>
      <c r="AJ7221" t="s">
        <v>78</v>
      </c>
      <c r="AK7221" t="s">
        <v>161</v>
      </c>
      <c r="AL7221" t="s">
        <v>47</v>
      </c>
      <c r="AM7221" t="s">
        <v>47</v>
      </c>
      <c r="AN7221" t="s">
        <v>65</v>
      </c>
      <c r="AO7221" t="s">
        <v>735</v>
      </c>
    </row>
    <row r="7222" spans="1:41" hidden="1" x14ac:dyDescent="0.25">
      <c r="A7222" t="s">
        <v>30041</v>
      </c>
      <c r="B7222" t="s">
        <v>30042</v>
      </c>
      <c r="C7222" s="1" t="str">
        <f t="shared" si="456"/>
        <v>21:1079</v>
      </c>
      <c r="D7222" s="1" t="str">
        <f t="shared" si="457"/>
        <v>21:0155</v>
      </c>
      <c r="E7222" t="s">
        <v>30043</v>
      </c>
      <c r="F7222" t="s">
        <v>30044</v>
      </c>
      <c r="H7222">
        <v>49.702268799999999</v>
      </c>
      <c r="I7222">
        <v>-120.4702643</v>
      </c>
      <c r="J7222" s="1" t="str">
        <f t="shared" si="454"/>
        <v>NGR bulk stream sediment</v>
      </c>
      <c r="K7222" s="1" t="str">
        <f t="shared" si="455"/>
        <v>&lt;177 micron (NGR)</v>
      </c>
      <c r="L7222">
        <v>17</v>
      </c>
      <c r="M7222" t="s">
        <v>136</v>
      </c>
      <c r="N7222">
        <v>295</v>
      </c>
      <c r="O7222" t="s">
        <v>267</v>
      </c>
      <c r="P7222" t="s">
        <v>330</v>
      </c>
      <c r="Q7222" t="s">
        <v>97</v>
      </c>
      <c r="R7222" t="s">
        <v>217</v>
      </c>
      <c r="S7222" t="s">
        <v>99</v>
      </c>
      <c r="T7222" t="s">
        <v>76</v>
      </c>
      <c r="U7222" t="s">
        <v>160</v>
      </c>
      <c r="V7222" t="s">
        <v>150</v>
      </c>
      <c r="W7222" t="s">
        <v>86</v>
      </c>
      <c r="X7222" t="s">
        <v>122</v>
      </c>
      <c r="Y7222" t="s">
        <v>76</v>
      </c>
      <c r="Z7222" t="s">
        <v>84</v>
      </c>
      <c r="AA7222" t="s">
        <v>46</v>
      </c>
      <c r="AB7222" t="s">
        <v>185</v>
      </c>
      <c r="AC7222" t="s">
        <v>269</v>
      </c>
      <c r="AD7222" t="s">
        <v>99</v>
      </c>
      <c r="AE7222" t="s">
        <v>62</v>
      </c>
      <c r="AF7222" t="s">
        <v>66</v>
      </c>
      <c r="AG7222" t="s">
        <v>437</v>
      </c>
      <c r="AH7222" t="s">
        <v>62</v>
      </c>
      <c r="AI7222" t="s">
        <v>198</v>
      </c>
      <c r="AJ7222" t="s">
        <v>78</v>
      </c>
      <c r="AK7222" t="s">
        <v>61</v>
      </c>
      <c r="AL7222" t="s">
        <v>47</v>
      </c>
      <c r="AM7222" t="s">
        <v>47</v>
      </c>
      <c r="AN7222" t="s">
        <v>543</v>
      </c>
      <c r="AO7222" t="s">
        <v>6475</v>
      </c>
    </row>
    <row r="7223" spans="1:41" hidden="1" x14ac:dyDescent="0.25">
      <c r="A7223" t="s">
        <v>30045</v>
      </c>
      <c r="B7223" t="s">
        <v>30046</v>
      </c>
      <c r="C7223" s="1" t="str">
        <f t="shared" si="456"/>
        <v>21:1079</v>
      </c>
      <c r="D7223" s="1" t="str">
        <f t="shared" si="457"/>
        <v>21:0155</v>
      </c>
      <c r="E7223" t="s">
        <v>30047</v>
      </c>
      <c r="F7223" t="s">
        <v>30048</v>
      </c>
      <c r="H7223">
        <v>49.758952600000001</v>
      </c>
      <c r="I7223">
        <v>-120.4298197</v>
      </c>
      <c r="J7223" s="1" t="str">
        <f t="shared" si="454"/>
        <v>NGR bulk stream sediment</v>
      </c>
      <c r="K7223" s="1" t="str">
        <f t="shared" si="455"/>
        <v>&lt;177 micron (NGR)</v>
      </c>
      <c r="L7223">
        <v>17</v>
      </c>
      <c r="M7223" t="s">
        <v>157</v>
      </c>
      <c r="N7223">
        <v>296</v>
      </c>
      <c r="O7223" t="s">
        <v>102</v>
      </c>
      <c r="P7223" t="s">
        <v>47</v>
      </c>
      <c r="Q7223" t="s">
        <v>492</v>
      </c>
      <c r="R7223" t="s">
        <v>76</v>
      </c>
      <c r="S7223" t="s">
        <v>50</v>
      </c>
      <c r="T7223" t="s">
        <v>127</v>
      </c>
      <c r="U7223" t="s">
        <v>100</v>
      </c>
      <c r="V7223" t="s">
        <v>336</v>
      </c>
      <c r="W7223" t="s">
        <v>228</v>
      </c>
      <c r="X7223" t="s">
        <v>47</v>
      </c>
      <c r="Y7223" t="s">
        <v>108</v>
      </c>
      <c r="Z7223" t="s">
        <v>56</v>
      </c>
      <c r="AA7223" t="s">
        <v>46</v>
      </c>
      <c r="AB7223" t="s">
        <v>81</v>
      </c>
      <c r="AC7223" t="s">
        <v>187</v>
      </c>
      <c r="AD7223" t="s">
        <v>165</v>
      </c>
      <c r="AE7223" t="s">
        <v>57</v>
      </c>
      <c r="AF7223" t="s">
        <v>50</v>
      </c>
      <c r="AG7223" t="s">
        <v>79</v>
      </c>
      <c r="AH7223" t="s">
        <v>62</v>
      </c>
      <c r="AI7223" t="s">
        <v>198</v>
      </c>
      <c r="AJ7223" t="s">
        <v>64</v>
      </c>
      <c r="AK7223" t="s">
        <v>46</v>
      </c>
      <c r="AL7223" t="s">
        <v>47</v>
      </c>
      <c r="AM7223" t="s">
        <v>47</v>
      </c>
      <c r="AN7223" t="s">
        <v>65</v>
      </c>
      <c r="AO7223" t="s">
        <v>267</v>
      </c>
    </row>
    <row r="7224" spans="1:41" hidden="1" x14ac:dyDescent="0.25">
      <c r="A7224" t="s">
        <v>30049</v>
      </c>
      <c r="B7224" t="s">
        <v>30050</v>
      </c>
      <c r="C7224" s="1" t="str">
        <f t="shared" si="456"/>
        <v>21:1079</v>
      </c>
      <c r="D7224" s="1" t="str">
        <f t="shared" si="457"/>
        <v>21:0155</v>
      </c>
      <c r="E7224" t="s">
        <v>30051</v>
      </c>
      <c r="F7224" t="s">
        <v>30052</v>
      </c>
      <c r="H7224">
        <v>49.775003300000002</v>
      </c>
      <c r="I7224">
        <v>-120.4234134</v>
      </c>
      <c r="J7224" s="1" t="str">
        <f t="shared" si="454"/>
        <v>NGR bulk stream sediment</v>
      </c>
      <c r="K7224" s="1" t="str">
        <f t="shared" si="455"/>
        <v>&lt;177 micron (NGR)</v>
      </c>
      <c r="L7224">
        <v>17</v>
      </c>
      <c r="M7224" t="s">
        <v>170</v>
      </c>
      <c r="N7224">
        <v>297</v>
      </c>
      <c r="O7224" t="s">
        <v>151</v>
      </c>
      <c r="P7224" t="s">
        <v>122</v>
      </c>
      <c r="Q7224" t="s">
        <v>119</v>
      </c>
      <c r="R7224" t="s">
        <v>64</v>
      </c>
      <c r="S7224" t="s">
        <v>306</v>
      </c>
      <c r="T7224" t="s">
        <v>76</v>
      </c>
      <c r="U7224" t="s">
        <v>226</v>
      </c>
      <c r="V7224" t="s">
        <v>105</v>
      </c>
      <c r="W7224" t="s">
        <v>86</v>
      </c>
      <c r="X7224" t="s">
        <v>122</v>
      </c>
      <c r="Y7224" t="s">
        <v>50</v>
      </c>
      <c r="Z7224" t="s">
        <v>56</v>
      </c>
      <c r="AA7224" t="s">
        <v>46</v>
      </c>
      <c r="AB7224" t="s">
        <v>79</v>
      </c>
      <c r="AC7224" t="s">
        <v>82</v>
      </c>
      <c r="AD7224" t="s">
        <v>239</v>
      </c>
      <c r="AE7224" t="s">
        <v>54</v>
      </c>
      <c r="AF7224" t="s">
        <v>175</v>
      </c>
      <c r="AG7224" t="s">
        <v>200</v>
      </c>
      <c r="AH7224" t="s">
        <v>53</v>
      </c>
      <c r="AI7224" t="s">
        <v>53</v>
      </c>
      <c r="AJ7224" t="s">
        <v>78</v>
      </c>
      <c r="AK7224" t="s">
        <v>110</v>
      </c>
      <c r="AL7224" t="s">
        <v>47</v>
      </c>
      <c r="AM7224" t="s">
        <v>47</v>
      </c>
      <c r="AN7224" t="s">
        <v>48</v>
      </c>
      <c r="AO7224" t="s">
        <v>1981</v>
      </c>
    </row>
    <row r="7225" spans="1:41" hidden="1" x14ac:dyDescent="0.25">
      <c r="A7225" t="s">
        <v>30053</v>
      </c>
      <c r="B7225" t="s">
        <v>30054</v>
      </c>
      <c r="C7225" s="1" t="str">
        <f t="shared" si="456"/>
        <v>21:1079</v>
      </c>
      <c r="D7225" s="1" t="str">
        <f t="shared" si="457"/>
        <v>21:0155</v>
      </c>
      <c r="E7225" t="s">
        <v>30055</v>
      </c>
      <c r="F7225" t="s">
        <v>30056</v>
      </c>
      <c r="H7225">
        <v>49.768959799999998</v>
      </c>
      <c r="I7225">
        <v>-120.4348457</v>
      </c>
      <c r="J7225" s="1" t="str">
        <f t="shared" si="454"/>
        <v>NGR bulk stream sediment</v>
      </c>
      <c r="K7225" s="1" t="str">
        <f t="shared" si="455"/>
        <v>&lt;177 micron (NGR)</v>
      </c>
      <c r="L7225">
        <v>17</v>
      </c>
      <c r="M7225" t="s">
        <v>180</v>
      </c>
      <c r="N7225">
        <v>298</v>
      </c>
      <c r="O7225" t="s">
        <v>271</v>
      </c>
      <c r="P7225" t="s">
        <v>51</v>
      </c>
      <c r="Q7225" t="s">
        <v>119</v>
      </c>
      <c r="R7225" t="s">
        <v>130</v>
      </c>
      <c r="S7225" t="s">
        <v>197</v>
      </c>
      <c r="T7225" t="s">
        <v>50</v>
      </c>
      <c r="U7225" t="s">
        <v>438</v>
      </c>
      <c r="V7225" t="s">
        <v>103</v>
      </c>
      <c r="W7225" t="s">
        <v>224</v>
      </c>
      <c r="X7225" t="s">
        <v>122</v>
      </c>
      <c r="Y7225" t="s">
        <v>50</v>
      </c>
      <c r="Z7225" t="s">
        <v>84</v>
      </c>
      <c r="AA7225" t="s">
        <v>46</v>
      </c>
      <c r="AB7225" t="s">
        <v>79</v>
      </c>
      <c r="AC7225" t="s">
        <v>141</v>
      </c>
      <c r="AD7225" t="s">
        <v>75</v>
      </c>
      <c r="AE7225" t="s">
        <v>149</v>
      </c>
      <c r="AF7225" t="s">
        <v>1194</v>
      </c>
      <c r="AG7225" t="s">
        <v>228</v>
      </c>
      <c r="AH7225" t="s">
        <v>62</v>
      </c>
      <c r="AI7225" t="s">
        <v>57</v>
      </c>
      <c r="AJ7225" t="s">
        <v>173</v>
      </c>
      <c r="AK7225" t="s">
        <v>185</v>
      </c>
      <c r="AL7225" t="s">
        <v>47</v>
      </c>
      <c r="AM7225" t="s">
        <v>47</v>
      </c>
      <c r="AN7225" t="s">
        <v>65</v>
      </c>
      <c r="AO7225" t="s">
        <v>3210</v>
      </c>
    </row>
    <row r="7226" spans="1:41" hidden="1" x14ac:dyDescent="0.25">
      <c r="A7226" t="s">
        <v>30057</v>
      </c>
      <c r="B7226" t="s">
        <v>30058</v>
      </c>
      <c r="C7226" s="1" t="str">
        <f t="shared" si="456"/>
        <v>21:1079</v>
      </c>
      <c r="D7226" s="1" t="str">
        <f t="shared" si="457"/>
        <v>21:0155</v>
      </c>
      <c r="E7226" t="s">
        <v>30059</v>
      </c>
      <c r="F7226" t="s">
        <v>30060</v>
      </c>
      <c r="H7226">
        <v>49.779425000000003</v>
      </c>
      <c r="I7226">
        <v>-120.4606884</v>
      </c>
      <c r="J7226" s="1" t="str">
        <f t="shared" si="454"/>
        <v>NGR bulk stream sediment</v>
      </c>
      <c r="K7226" s="1" t="str">
        <f t="shared" si="455"/>
        <v>&lt;177 micron (NGR)</v>
      </c>
      <c r="L7226">
        <v>17</v>
      </c>
      <c r="M7226" t="s">
        <v>195</v>
      </c>
      <c r="N7226">
        <v>299</v>
      </c>
      <c r="O7226" t="s">
        <v>242</v>
      </c>
      <c r="P7226" t="s">
        <v>122</v>
      </c>
      <c r="Q7226" t="s">
        <v>119</v>
      </c>
      <c r="R7226" t="s">
        <v>266</v>
      </c>
      <c r="S7226" t="s">
        <v>90</v>
      </c>
      <c r="T7226" t="s">
        <v>127</v>
      </c>
      <c r="U7226" t="s">
        <v>226</v>
      </c>
      <c r="V7226" t="s">
        <v>139</v>
      </c>
      <c r="W7226" t="s">
        <v>123</v>
      </c>
      <c r="X7226" t="s">
        <v>122</v>
      </c>
      <c r="Y7226" t="s">
        <v>209</v>
      </c>
      <c r="Z7226" t="s">
        <v>84</v>
      </c>
      <c r="AA7226" t="s">
        <v>46</v>
      </c>
      <c r="AB7226" t="s">
        <v>130</v>
      </c>
      <c r="AC7226" t="s">
        <v>76</v>
      </c>
      <c r="AD7226" t="s">
        <v>272</v>
      </c>
      <c r="AE7226" t="s">
        <v>54</v>
      </c>
      <c r="AF7226" t="s">
        <v>1060</v>
      </c>
      <c r="AG7226" t="s">
        <v>102</v>
      </c>
      <c r="AH7226" t="s">
        <v>62</v>
      </c>
      <c r="AI7226" t="s">
        <v>57</v>
      </c>
      <c r="AJ7226" t="s">
        <v>63</v>
      </c>
      <c r="AK7226" t="s">
        <v>174</v>
      </c>
      <c r="AL7226" t="s">
        <v>47</v>
      </c>
      <c r="AM7226" t="s">
        <v>47</v>
      </c>
      <c r="AN7226" t="s">
        <v>65</v>
      </c>
      <c r="AO7226" t="s">
        <v>831</v>
      </c>
    </row>
    <row r="7227" spans="1:41" hidden="1" x14ac:dyDescent="0.25">
      <c r="A7227" t="s">
        <v>30061</v>
      </c>
      <c r="B7227" t="s">
        <v>30062</v>
      </c>
      <c r="C7227" s="1" t="str">
        <f t="shared" si="456"/>
        <v>21:1079</v>
      </c>
      <c r="D7227" s="1" t="str">
        <f t="shared" si="457"/>
        <v>21:0155</v>
      </c>
      <c r="E7227" t="s">
        <v>30063</v>
      </c>
      <c r="F7227" t="s">
        <v>30064</v>
      </c>
      <c r="H7227">
        <v>49.785781700000001</v>
      </c>
      <c r="I7227">
        <v>-120.5048173</v>
      </c>
      <c r="J7227" s="1" t="str">
        <f t="shared" si="454"/>
        <v>NGR bulk stream sediment</v>
      </c>
      <c r="K7227" s="1" t="str">
        <f t="shared" si="455"/>
        <v>&lt;177 micron (NGR)</v>
      </c>
      <c r="L7227">
        <v>17</v>
      </c>
      <c r="M7227" t="s">
        <v>205</v>
      </c>
      <c r="N7227">
        <v>300</v>
      </c>
      <c r="O7227" t="s">
        <v>175</v>
      </c>
      <c r="P7227" t="s">
        <v>47</v>
      </c>
      <c r="Q7227" t="s">
        <v>652</v>
      </c>
      <c r="R7227" t="s">
        <v>829</v>
      </c>
      <c r="S7227" t="s">
        <v>50</v>
      </c>
      <c r="T7227" t="s">
        <v>108</v>
      </c>
      <c r="U7227" t="s">
        <v>131</v>
      </c>
      <c r="V7227" t="s">
        <v>60</v>
      </c>
      <c r="W7227" t="s">
        <v>493</v>
      </c>
      <c r="X7227" t="s">
        <v>122</v>
      </c>
      <c r="Y7227" t="s">
        <v>58</v>
      </c>
      <c r="Z7227" t="s">
        <v>56</v>
      </c>
      <c r="AA7227" t="s">
        <v>47</v>
      </c>
      <c r="AB7227" t="s">
        <v>87</v>
      </c>
      <c r="AC7227" t="s">
        <v>58</v>
      </c>
      <c r="AD7227" t="s">
        <v>76</v>
      </c>
      <c r="AE7227" t="s">
        <v>57</v>
      </c>
      <c r="AF7227" t="s">
        <v>118</v>
      </c>
      <c r="AG7227" t="s">
        <v>81</v>
      </c>
      <c r="AH7227" t="s">
        <v>62</v>
      </c>
      <c r="AI7227" t="s">
        <v>62</v>
      </c>
      <c r="AJ7227" t="s">
        <v>185</v>
      </c>
      <c r="AK7227" t="s">
        <v>198</v>
      </c>
      <c r="AL7227" t="s">
        <v>47</v>
      </c>
      <c r="AM7227" t="s">
        <v>47</v>
      </c>
      <c r="AN7227" t="s">
        <v>65</v>
      </c>
      <c r="AO7227" t="s">
        <v>577</v>
      </c>
    </row>
    <row r="7228" spans="1:41" hidden="1" x14ac:dyDescent="0.25">
      <c r="A7228" t="s">
        <v>30065</v>
      </c>
      <c r="B7228" t="s">
        <v>30066</v>
      </c>
      <c r="C7228" s="1" t="str">
        <f t="shared" si="456"/>
        <v>21:1079</v>
      </c>
      <c r="D7228" s="1" t="str">
        <f t="shared" si="457"/>
        <v>21:0155</v>
      </c>
      <c r="E7228" t="s">
        <v>30067</v>
      </c>
      <c r="F7228" t="s">
        <v>30068</v>
      </c>
      <c r="H7228">
        <v>49.811448900000002</v>
      </c>
      <c r="I7228">
        <v>-120.5271292</v>
      </c>
      <c r="J7228" s="1" t="str">
        <f t="shared" si="454"/>
        <v>NGR bulk stream sediment</v>
      </c>
      <c r="K7228" s="1" t="str">
        <f t="shared" si="455"/>
        <v>&lt;177 micron (NGR)</v>
      </c>
      <c r="L7228">
        <v>17</v>
      </c>
      <c r="M7228" t="s">
        <v>214</v>
      </c>
      <c r="N7228">
        <v>301</v>
      </c>
      <c r="O7228" t="s">
        <v>227</v>
      </c>
      <c r="P7228" t="s">
        <v>47</v>
      </c>
      <c r="Q7228" t="s">
        <v>234</v>
      </c>
      <c r="R7228" t="s">
        <v>58</v>
      </c>
      <c r="S7228" t="s">
        <v>99</v>
      </c>
      <c r="T7228" t="s">
        <v>85</v>
      </c>
      <c r="U7228" t="s">
        <v>146</v>
      </c>
      <c r="V7228" t="s">
        <v>164</v>
      </c>
      <c r="W7228" t="s">
        <v>72</v>
      </c>
      <c r="X7228" t="s">
        <v>122</v>
      </c>
      <c r="Y7228" t="s">
        <v>127</v>
      </c>
      <c r="Z7228" t="s">
        <v>199</v>
      </c>
      <c r="AA7228" t="s">
        <v>46</v>
      </c>
      <c r="AB7228" t="s">
        <v>60</v>
      </c>
      <c r="AC7228" t="s">
        <v>217</v>
      </c>
      <c r="AD7228" t="s">
        <v>475</v>
      </c>
      <c r="AE7228" t="s">
        <v>53</v>
      </c>
      <c r="AF7228" t="s">
        <v>267</v>
      </c>
      <c r="AG7228" t="s">
        <v>60</v>
      </c>
      <c r="AH7228" t="s">
        <v>53</v>
      </c>
      <c r="AI7228" t="s">
        <v>62</v>
      </c>
      <c r="AJ7228" t="s">
        <v>47</v>
      </c>
      <c r="AK7228" t="s">
        <v>174</v>
      </c>
      <c r="AL7228" t="s">
        <v>47</v>
      </c>
      <c r="AM7228" t="s">
        <v>47</v>
      </c>
      <c r="AN7228" t="s">
        <v>65</v>
      </c>
      <c r="AO7228" t="s">
        <v>1366</v>
      </c>
    </row>
    <row r="7229" spans="1:41" hidden="1" x14ac:dyDescent="0.25">
      <c r="A7229" t="s">
        <v>30069</v>
      </c>
      <c r="B7229" t="s">
        <v>30070</v>
      </c>
      <c r="C7229" s="1" t="str">
        <f t="shared" si="456"/>
        <v>21:1079</v>
      </c>
      <c r="D7229" s="1" t="str">
        <f t="shared" si="457"/>
        <v>21:0155</v>
      </c>
      <c r="E7229" t="s">
        <v>30071</v>
      </c>
      <c r="F7229" t="s">
        <v>30072</v>
      </c>
      <c r="H7229">
        <v>49.679895000000002</v>
      </c>
      <c r="I7229">
        <v>-120.5171773</v>
      </c>
      <c r="J7229" s="1" t="str">
        <f t="shared" si="454"/>
        <v>NGR bulk stream sediment</v>
      </c>
      <c r="K7229" s="1" t="str">
        <f t="shared" si="455"/>
        <v>&lt;177 micron (NGR)</v>
      </c>
      <c r="L7229">
        <v>17</v>
      </c>
      <c r="M7229" t="s">
        <v>223</v>
      </c>
      <c r="N7229">
        <v>302</v>
      </c>
      <c r="O7229" t="s">
        <v>55</v>
      </c>
      <c r="P7229" t="s">
        <v>73</v>
      </c>
      <c r="Q7229" t="s">
        <v>646</v>
      </c>
      <c r="R7229" t="s">
        <v>209</v>
      </c>
      <c r="S7229" t="s">
        <v>197</v>
      </c>
      <c r="T7229" t="s">
        <v>66</v>
      </c>
      <c r="U7229" t="s">
        <v>272</v>
      </c>
      <c r="V7229" t="s">
        <v>493</v>
      </c>
      <c r="W7229" t="s">
        <v>224</v>
      </c>
      <c r="X7229" t="s">
        <v>122</v>
      </c>
      <c r="Y7229" t="s">
        <v>50</v>
      </c>
      <c r="Z7229" t="s">
        <v>84</v>
      </c>
      <c r="AA7229" t="s">
        <v>46</v>
      </c>
      <c r="AB7229" t="s">
        <v>173</v>
      </c>
      <c r="AC7229" t="s">
        <v>175</v>
      </c>
      <c r="AD7229" t="s">
        <v>258</v>
      </c>
      <c r="AE7229" t="s">
        <v>174</v>
      </c>
      <c r="AF7229" t="s">
        <v>66</v>
      </c>
      <c r="AG7229" t="s">
        <v>142</v>
      </c>
      <c r="AH7229" t="s">
        <v>53</v>
      </c>
      <c r="AI7229" t="s">
        <v>198</v>
      </c>
      <c r="AJ7229" t="s">
        <v>63</v>
      </c>
      <c r="AK7229" t="s">
        <v>110</v>
      </c>
      <c r="AL7229" t="s">
        <v>47</v>
      </c>
      <c r="AM7229" t="s">
        <v>122</v>
      </c>
      <c r="AN7229" t="s">
        <v>65</v>
      </c>
      <c r="AO7229" t="s">
        <v>2753</v>
      </c>
    </row>
    <row r="7230" spans="1:41" hidden="1" x14ac:dyDescent="0.25">
      <c r="A7230" t="s">
        <v>30073</v>
      </c>
      <c r="B7230" t="s">
        <v>30074</v>
      </c>
      <c r="C7230" s="1" t="str">
        <f t="shared" si="456"/>
        <v>21:1079</v>
      </c>
      <c r="D7230" s="1" t="str">
        <f t="shared" si="457"/>
        <v>21:0155</v>
      </c>
      <c r="E7230" t="s">
        <v>30075</v>
      </c>
      <c r="F7230" t="s">
        <v>30076</v>
      </c>
      <c r="H7230">
        <v>49.733781899999997</v>
      </c>
      <c r="I7230">
        <v>-120.5130391</v>
      </c>
      <c r="J7230" s="1" t="str">
        <f t="shared" si="454"/>
        <v>NGR bulk stream sediment</v>
      </c>
      <c r="K7230" s="1" t="str">
        <f t="shared" si="455"/>
        <v>&lt;177 micron (NGR)</v>
      </c>
      <c r="L7230">
        <v>17</v>
      </c>
      <c r="M7230" t="s">
        <v>233</v>
      </c>
      <c r="N7230">
        <v>303</v>
      </c>
      <c r="O7230" t="s">
        <v>374</v>
      </c>
      <c r="P7230" t="s">
        <v>55</v>
      </c>
      <c r="Q7230" t="s">
        <v>356</v>
      </c>
      <c r="R7230" t="s">
        <v>85</v>
      </c>
      <c r="S7230" t="s">
        <v>145</v>
      </c>
      <c r="T7230" t="s">
        <v>217</v>
      </c>
      <c r="U7230" t="s">
        <v>144</v>
      </c>
      <c r="V7230" t="s">
        <v>72</v>
      </c>
      <c r="W7230" t="s">
        <v>270</v>
      </c>
      <c r="X7230" t="s">
        <v>47</v>
      </c>
      <c r="Y7230" t="s">
        <v>55</v>
      </c>
      <c r="Z7230" t="s">
        <v>199</v>
      </c>
      <c r="AA7230" t="s">
        <v>46</v>
      </c>
      <c r="AB7230" t="s">
        <v>63</v>
      </c>
      <c r="AC7230" t="s">
        <v>82</v>
      </c>
      <c r="AD7230" t="s">
        <v>124</v>
      </c>
      <c r="AE7230" t="s">
        <v>235</v>
      </c>
      <c r="AF7230" t="s">
        <v>2300</v>
      </c>
      <c r="AG7230" t="s">
        <v>60</v>
      </c>
      <c r="AH7230" t="s">
        <v>62</v>
      </c>
      <c r="AI7230" t="s">
        <v>57</v>
      </c>
      <c r="AJ7230" t="s">
        <v>235</v>
      </c>
      <c r="AK7230" t="s">
        <v>149</v>
      </c>
      <c r="AL7230" t="s">
        <v>47</v>
      </c>
      <c r="AM7230" t="s">
        <v>47</v>
      </c>
      <c r="AN7230" t="s">
        <v>1121</v>
      </c>
      <c r="AO7230" t="s">
        <v>616</v>
      </c>
    </row>
    <row r="7231" spans="1:41" hidden="1" x14ac:dyDescent="0.25">
      <c r="A7231" t="s">
        <v>30077</v>
      </c>
      <c r="B7231" t="s">
        <v>30078</v>
      </c>
      <c r="C7231" s="1" t="str">
        <f t="shared" si="456"/>
        <v>21:1079</v>
      </c>
      <c r="D7231" s="1" t="str">
        <f t="shared" si="457"/>
        <v>21:0155</v>
      </c>
      <c r="E7231" t="s">
        <v>30079</v>
      </c>
      <c r="F7231" t="s">
        <v>30080</v>
      </c>
      <c r="H7231">
        <v>49.7533721</v>
      </c>
      <c r="I7231">
        <v>-120.5037055</v>
      </c>
      <c r="J7231" s="1" t="str">
        <f t="shared" si="454"/>
        <v>NGR bulk stream sediment</v>
      </c>
      <c r="K7231" s="1" t="str">
        <f t="shared" si="455"/>
        <v>&lt;177 micron (NGR)</v>
      </c>
      <c r="L7231">
        <v>17</v>
      </c>
      <c r="M7231" t="s">
        <v>248</v>
      </c>
      <c r="N7231">
        <v>304</v>
      </c>
      <c r="O7231" t="s">
        <v>188</v>
      </c>
      <c r="P7231" t="s">
        <v>47</v>
      </c>
      <c r="Q7231" t="s">
        <v>2563</v>
      </c>
      <c r="R7231" t="s">
        <v>127</v>
      </c>
      <c r="S7231" t="s">
        <v>76</v>
      </c>
      <c r="T7231" t="s">
        <v>58</v>
      </c>
      <c r="U7231" t="s">
        <v>267</v>
      </c>
      <c r="V7231" t="s">
        <v>591</v>
      </c>
      <c r="W7231" t="s">
        <v>206</v>
      </c>
      <c r="X7231" t="s">
        <v>46</v>
      </c>
      <c r="Y7231" t="s">
        <v>137</v>
      </c>
      <c r="Z7231" t="s">
        <v>56</v>
      </c>
      <c r="AA7231" t="s">
        <v>46</v>
      </c>
      <c r="AB7231" t="s">
        <v>61</v>
      </c>
      <c r="AC7231" t="s">
        <v>58</v>
      </c>
      <c r="AD7231" t="s">
        <v>104</v>
      </c>
      <c r="AE7231" t="s">
        <v>62</v>
      </c>
      <c r="AF7231" t="s">
        <v>58</v>
      </c>
      <c r="AG7231" t="s">
        <v>101</v>
      </c>
      <c r="AH7231" t="s">
        <v>62</v>
      </c>
      <c r="AI7231" t="s">
        <v>62</v>
      </c>
      <c r="AJ7231" t="s">
        <v>87</v>
      </c>
      <c r="AK7231" t="s">
        <v>54</v>
      </c>
      <c r="AL7231" t="s">
        <v>47</v>
      </c>
      <c r="AM7231" t="s">
        <v>47</v>
      </c>
      <c r="AN7231" t="s">
        <v>65</v>
      </c>
      <c r="AO7231" t="s">
        <v>1260</v>
      </c>
    </row>
    <row r="7232" spans="1:41" hidden="1" x14ac:dyDescent="0.25">
      <c r="A7232" t="s">
        <v>30081</v>
      </c>
      <c r="B7232" t="s">
        <v>30082</v>
      </c>
      <c r="C7232" s="1" t="str">
        <f t="shared" si="456"/>
        <v>21:1079</v>
      </c>
      <c r="D7232" s="1" t="str">
        <f t="shared" si="457"/>
        <v>21:0155</v>
      </c>
      <c r="E7232" t="s">
        <v>30083</v>
      </c>
      <c r="F7232" t="s">
        <v>30084</v>
      </c>
      <c r="H7232">
        <v>49.754959599999999</v>
      </c>
      <c r="I7232">
        <v>-120.49390409999999</v>
      </c>
      <c r="J7232" s="1" t="str">
        <f t="shared" si="454"/>
        <v>NGR bulk stream sediment</v>
      </c>
      <c r="K7232" s="1" t="str">
        <f t="shared" si="455"/>
        <v>&lt;177 micron (NGR)</v>
      </c>
      <c r="L7232">
        <v>17</v>
      </c>
      <c r="M7232" t="s">
        <v>256</v>
      </c>
      <c r="N7232">
        <v>305</v>
      </c>
      <c r="O7232" t="s">
        <v>267</v>
      </c>
      <c r="P7232" t="s">
        <v>982</v>
      </c>
      <c r="Q7232" t="s">
        <v>444</v>
      </c>
      <c r="R7232" t="s">
        <v>128</v>
      </c>
      <c r="S7232" t="s">
        <v>82</v>
      </c>
      <c r="T7232" t="s">
        <v>99</v>
      </c>
      <c r="U7232" t="s">
        <v>438</v>
      </c>
      <c r="V7232" t="s">
        <v>109</v>
      </c>
      <c r="W7232" t="s">
        <v>366</v>
      </c>
      <c r="X7232" t="s">
        <v>47</v>
      </c>
      <c r="Y7232" t="s">
        <v>76</v>
      </c>
      <c r="Z7232" t="s">
        <v>84</v>
      </c>
      <c r="AA7232" t="s">
        <v>46</v>
      </c>
      <c r="AB7232" t="s">
        <v>81</v>
      </c>
      <c r="AC7232" t="s">
        <v>49</v>
      </c>
      <c r="AD7232" t="s">
        <v>190</v>
      </c>
      <c r="AE7232" t="s">
        <v>105</v>
      </c>
      <c r="AF7232" t="s">
        <v>2109</v>
      </c>
      <c r="AG7232" t="s">
        <v>102</v>
      </c>
      <c r="AH7232" t="s">
        <v>62</v>
      </c>
      <c r="AI7232" t="s">
        <v>53</v>
      </c>
      <c r="AJ7232" t="s">
        <v>101</v>
      </c>
      <c r="AK7232" t="s">
        <v>149</v>
      </c>
      <c r="AL7232" t="s">
        <v>47</v>
      </c>
      <c r="AM7232" t="s">
        <v>47</v>
      </c>
      <c r="AN7232" t="s">
        <v>65</v>
      </c>
      <c r="AO7232" t="s">
        <v>831</v>
      </c>
    </row>
    <row r="7233" spans="1:41" hidden="1" x14ac:dyDescent="0.25">
      <c r="A7233" t="s">
        <v>30085</v>
      </c>
      <c r="B7233" t="s">
        <v>30086</v>
      </c>
      <c r="C7233" s="1" t="str">
        <f t="shared" si="456"/>
        <v>21:1079</v>
      </c>
      <c r="D7233" s="1" t="str">
        <f t="shared" si="457"/>
        <v>21:0155</v>
      </c>
      <c r="E7233" t="s">
        <v>30087</v>
      </c>
      <c r="F7233" t="s">
        <v>30088</v>
      </c>
      <c r="H7233">
        <v>49.761219099999998</v>
      </c>
      <c r="I7233">
        <v>-120.33110050000001</v>
      </c>
      <c r="J7233" s="1" t="str">
        <f t="shared" si="454"/>
        <v>NGR bulk stream sediment</v>
      </c>
      <c r="K7233" s="1" t="str">
        <f t="shared" si="455"/>
        <v>&lt;177 micron (NGR)</v>
      </c>
      <c r="L7233">
        <v>17</v>
      </c>
      <c r="M7233" t="s">
        <v>265</v>
      </c>
      <c r="N7233">
        <v>306</v>
      </c>
      <c r="O7233" t="s">
        <v>102</v>
      </c>
      <c r="P7233" t="s">
        <v>269</v>
      </c>
      <c r="Q7233" t="s">
        <v>119</v>
      </c>
      <c r="R7233" t="s">
        <v>260</v>
      </c>
      <c r="S7233" t="s">
        <v>418</v>
      </c>
      <c r="T7233" t="s">
        <v>108</v>
      </c>
      <c r="U7233" t="s">
        <v>290</v>
      </c>
      <c r="V7233" t="s">
        <v>78</v>
      </c>
      <c r="W7233" t="s">
        <v>109</v>
      </c>
      <c r="X7233" t="s">
        <v>330</v>
      </c>
      <c r="Y7233" t="s">
        <v>187</v>
      </c>
      <c r="Z7233" t="s">
        <v>56</v>
      </c>
      <c r="AA7233" t="s">
        <v>122</v>
      </c>
      <c r="AB7233" t="s">
        <v>101</v>
      </c>
      <c r="AC7233" t="s">
        <v>82</v>
      </c>
      <c r="AD7233" t="s">
        <v>124</v>
      </c>
      <c r="AE7233" t="s">
        <v>53</v>
      </c>
      <c r="AF7233" t="s">
        <v>108</v>
      </c>
      <c r="AG7233" t="s">
        <v>260</v>
      </c>
      <c r="AH7233" t="s">
        <v>57</v>
      </c>
      <c r="AI7233" t="s">
        <v>198</v>
      </c>
      <c r="AJ7233" t="s">
        <v>188</v>
      </c>
      <c r="AK7233" t="s">
        <v>357</v>
      </c>
      <c r="AL7233" t="s">
        <v>47</v>
      </c>
      <c r="AM7233" t="s">
        <v>122</v>
      </c>
      <c r="AN7233" t="s">
        <v>275</v>
      </c>
      <c r="AO7233" t="s">
        <v>5163</v>
      </c>
    </row>
    <row r="7234" spans="1:41" hidden="1" x14ac:dyDescent="0.25">
      <c r="A7234" t="s">
        <v>30089</v>
      </c>
      <c r="B7234" t="s">
        <v>30090</v>
      </c>
      <c r="C7234" s="1" t="str">
        <f t="shared" si="456"/>
        <v>21:1079</v>
      </c>
      <c r="D7234" s="1" t="str">
        <f t="shared" si="457"/>
        <v>21:0155</v>
      </c>
      <c r="E7234" t="s">
        <v>30091</v>
      </c>
      <c r="F7234" t="s">
        <v>30092</v>
      </c>
      <c r="H7234">
        <v>49.7664823</v>
      </c>
      <c r="I7234">
        <v>-120.3252559</v>
      </c>
      <c r="J7234" s="1" t="str">
        <f t="shared" ref="J7234:J7297" si="458">HYPERLINK("http://geochem.nrcan.gc.ca/cdogs/content/kwd/kwd020030_e.htm", "NGR bulk stream sediment")</f>
        <v>NGR bulk stream sediment</v>
      </c>
      <c r="K7234" s="1" t="str">
        <f t="shared" ref="K7234:K7297" si="459">HYPERLINK("http://geochem.nrcan.gc.ca/cdogs/content/kwd/kwd080006_e.htm", "&lt;177 micron (NGR)")</f>
        <v>&lt;177 micron (NGR)</v>
      </c>
      <c r="L7234">
        <v>18</v>
      </c>
      <c r="M7234" t="s">
        <v>280</v>
      </c>
      <c r="N7234">
        <v>307</v>
      </c>
      <c r="O7234" t="s">
        <v>319</v>
      </c>
      <c r="P7234" t="s">
        <v>30093</v>
      </c>
      <c r="Q7234" t="s">
        <v>548</v>
      </c>
      <c r="R7234" t="s">
        <v>270</v>
      </c>
      <c r="S7234" t="s">
        <v>329</v>
      </c>
      <c r="T7234" t="s">
        <v>85</v>
      </c>
      <c r="U7234" t="s">
        <v>597</v>
      </c>
      <c r="V7234" t="s">
        <v>336</v>
      </c>
      <c r="W7234" t="s">
        <v>128</v>
      </c>
      <c r="X7234" t="s">
        <v>137</v>
      </c>
      <c r="Y7234" t="s">
        <v>218</v>
      </c>
      <c r="Z7234" t="s">
        <v>199</v>
      </c>
      <c r="AA7234" t="s">
        <v>46</v>
      </c>
      <c r="AB7234" t="s">
        <v>130</v>
      </c>
      <c r="AC7234" t="s">
        <v>85</v>
      </c>
      <c r="AD7234" t="s">
        <v>140</v>
      </c>
      <c r="AE7234" t="s">
        <v>46</v>
      </c>
      <c r="AF7234" t="s">
        <v>175</v>
      </c>
      <c r="AG7234" t="s">
        <v>392</v>
      </c>
      <c r="AH7234" t="s">
        <v>174</v>
      </c>
      <c r="AI7234" t="s">
        <v>198</v>
      </c>
      <c r="AJ7234" t="s">
        <v>319</v>
      </c>
      <c r="AK7234" t="s">
        <v>72</v>
      </c>
      <c r="AL7234" t="s">
        <v>47</v>
      </c>
      <c r="AM7234" t="s">
        <v>47</v>
      </c>
      <c r="AN7234" t="s">
        <v>313</v>
      </c>
      <c r="AO7234" t="s">
        <v>6000</v>
      </c>
    </row>
    <row r="7235" spans="1:41" hidden="1" x14ac:dyDescent="0.25">
      <c r="A7235" t="s">
        <v>30094</v>
      </c>
      <c r="B7235" t="s">
        <v>30095</v>
      </c>
      <c r="C7235" s="1" t="str">
        <f t="shared" si="456"/>
        <v>21:1079</v>
      </c>
      <c r="D7235" s="1" t="str">
        <f t="shared" si="457"/>
        <v>21:0155</v>
      </c>
      <c r="E7235" t="s">
        <v>30091</v>
      </c>
      <c r="F7235" t="s">
        <v>30096</v>
      </c>
      <c r="H7235">
        <v>49.7664823</v>
      </c>
      <c r="I7235">
        <v>-120.3252559</v>
      </c>
      <c r="J7235" s="1" t="str">
        <f t="shared" si="458"/>
        <v>NGR bulk stream sediment</v>
      </c>
      <c r="K7235" s="1" t="str">
        <f t="shared" si="459"/>
        <v>&lt;177 micron (NGR)</v>
      </c>
      <c r="L7235">
        <v>18</v>
      </c>
      <c r="M7235" t="s">
        <v>288</v>
      </c>
      <c r="N7235">
        <v>308</v>
      </c>
      <c r="O7235" t="s">
        <v>307</v>
      </c>
      <c r="P7235" t="s">
        <v>103</v>
      </c>
      <c r="Q7235" t="s">
        <v>548</v>
      </c>
      <c r="R7235" t="s">
        <v>109</v>
      </c>
      <c r="S7235" t="s">
        <v>399</v>
      </c>
      <c r="T7235" t="s">
        <v>127</v>
      </c>
      <c r="U7235" t="s">
        <v>146</v>
      </c>
      <c r="V7235" t="s">
        <v>336</v>
      </c>
      <c r="W7235" t="s">
        <v>129</v>
      </c>
      <c r="X7235" t="s">
        <v>55</v>
      </c>
      <c r="Y7235" t="s">
        <v>107</v>
      </c>
      <c r="Z7235" t="s">
        <v>199</v>
      </c>
      <c r="AA7235" t="s">
        <v>46</v>
      </c>
      <c r="AB7235" t="s">
        <v>206</v>
      </c>
      <c r="AC7235" t="s">
        <v>269</v>
      </c>
      <c r="AD7235" t="s">
        <v>100</v>
      </c>
      <c r="AE7235" t="s">
        <v>174</v>
      </c>
      <c r="AF7235" t="s">
        <v>2133</v>
      </c>
      <c r="AG7235" t="s">
        <v>365</v>
      </c>
      <c r="AH7235" t="s">
        <v>110</v>
      </c>
      <c r="AI7235" t="s">
        <v>57</v>
      </c>
      <c r="AJ7235" t="s">
        <v>58</v>
      </c>
      <c r="AK7235" t="s">
        <v>151</v>
      </c>
      <c r="AL7235" t="s">
        <v>47</v>
      </c>
      <c r="AM7235" t="s">
        <v>47</v>
      </c>
      <c r="AN7235" t="s">
        <v>725</v>
      </c>
      <c r="AO7235" t="s">
        <v>4484</v>
      </c>
    </row>
    <row r="7236" spans="1:41" hidden="1" x14ac:dyDescent="0.25">
      <c r="A7236" t="s">
        <v>30097</v>
      </c>
      <c r="B7236" t="s">
        <v>30098</v>
      </c>
      <c r="C7236" s="1" t="str">
        <f t="shared" si="456"/>
        <v>21:1079</v>
      </c>
      <c r="D7236" s="1" t="str">
        <f t="shared" si="457"/>
        <v>21:0155</v>
      </c>
      <c r="E7236" t="s">
        <v>30099</v>
      </c>
      <c r="F7236" t="s">
        <v>30100</v>
      </c>
      <c r="H7236">
        <v>49.7618619</v>
      </c>
      <c r="I7236">
        <v>-120.3199556</v>
      </c>
      <c r="J7236" s="1" t="str">
        <f t="shared" si="458"/>
        <v>NGR bulk stream sediment</v>
      </c>
      <c r="K7236" s="1" t="str">
        <f t="shared" si="459"/>
        <v>&lt;177 micron (NGR)</v>
      </c>
      <c r="L7236">
        <v>18</v>
      </c>
      <c r="M7236" t="s">
        <v>45</v>
      </c>
      <c r="N7236">
        <v>309</v>
      </c>
      <c r="O7236" t="s">
        <v>158</v>
      </c>
      <c r="P7236" t="s">
        <v>137</v>
      </c>
      <c r="Q7236" t="s">
        <v>548</v>
      </c>
      <c r="R7236" t="s">
        <v>267</v>
      </c>
      <c r="S7236" t="s">
        <v>532</v>
      </c>
      <c r="T7236" t="s">
        <v>55</v>
      </c>
      <c r="U7236" t="s">
        <v>258</v>
      </c>
      <c r="V7236" t="s">
        <v>72</v>
      </c>
      <c r="W7236" t="s">
        <v>73</v>
      </c>
      <c r="X7236" t="s">
        <v>58</v>
      </c>
      <c r="Y7236" t="s">
        <v>272</v>
      </c>
      <c r="Z7236" t="s">
        <v>56</v>
      </c>
      <c r="AA7236" t="s">
        <v>122</v>
      </c>
      <c r="AB7236" t="s">
        <v>63</v>
      </c>
      <c r="AC7236" t="s">
        <v>85</v>
      </c>
      <c r="AD7236" t="s">
        <v>344</v>
      </c>
      <c r="AE7236" t="s">
        <v>57</v>
      </c>
      <c r="AF7236" t="s">
        <v>85</v>
      </c>
      <c r="AG7236" t="s">
        <v>188</v>
      </c>
      <c r="AH7236" t="s">
        <v>185</v>
      </c>
      <c r="AI7236" t="s">
        <v>198</v>
      </c>
      <c r="AJ7236" t="s">
        <v>406</v>
      </c>
      <c r="AK7236" t="s">
        <v>55</v>
      </c>
      <c r="AL7236" t="s">
        <v>47</v>
      </c>
      <c r="AM7236" t="s">
        <v>122</v>
      </c>
      <c r="AN7236" t="s">
        <v>638</v>
      </c>
      <c r="AO7236" t="s">
        <v>50</v>
      </c>
    </row>
    <row r="7237" spans="1:41" hidden="1" x14ac:dyDescent="0.25">
      <c r="A7237" t="s">
        <v>30101</v>
      </c>
      <c r="B7237" t="s">
        <v>30102</v>
      </c>
      <c r="C7237" s="1" t="str">
        <f t="shared" si="456"/>
        <v>21:1079</v>
      </c>
      <c r="D7237" s="1" t="str">
        <f t="shared" si="457"/>
        <v>21:0155</v>
      </c>
      <c r="E7237" t="s">
        <v>30103</v>
      </c>
      <c r="F7237" t="s">
        <v>30104</v>
      </c>
      <c r="H7237">
        <v>49.732726599999999</v>
      </c>
      <c r="I7237">
        <v>-120.3049089</v>
      </c>
      <c r="J7237" s="1" t="str">
        <f t="shared" si="458"/>
        <v>NGR bulk stream sediment</v>
      </c>
      <c r="K7237" s="1" t="str">
        <f t="shared" si="459"/>
        <v>&lt;177 micron (NGR)</v>
      </c>
      <c r="L7237">
        <v>18</v>
      </c>
      <c r="M7237" t="s">
        <v>71</v>
      </c>
      <c r="N7237">
        <v>310</v>
      </c>
      <c r="O7237" t="s">
        <v>109</v>
      </c>
      <c r="P7237" t="s">
        <v>47</v>
      </c>
      <c r="Q7237" t="s">
        <v>404</v>
      </c>
      <c r="R7237" t="s">
        <v>118</v>
      </c>
      <c r="S7237" t="s">
        <v>343</v>
      </c>
      <c r="T7237" t="s">
        <v>58</v>
      </c>
      <c r="U7237" t="s">
        <v>218</v>
      </c>
      <c r="V7237" t="s">
        <v>78</v>
      </c>
      <c r="W7237" t="s">
        <v>151</v>
      </c>
      <c r="X7237" t="s">
        <v>55</v>
      </c>
      <c r="Y7237" t="s">
        <v>162</v>
      </c>
      <c r="Z7237" t="s">
        <v>56</v>
      </c>
      <c r="AA7237" t="s">
        <v>47</v>
      </c>
      <c r="AB7237" t="s">
        <v>130</v>
      </c>
      <c r="AC7237" t="s">
        <v>209</v>
      </c>
      <c r="AD7237" t="s">
        <v>236</v>
      </c>
      <c r="AE7237" t="s">
        <v>198</v>
      </c>
      <c r="AF7237" t="s">
        <v>55</v>
      </c>
      <c r="AG7237" t="s">
        <v>412</v>
      </c>
      <c r="AH7237" t="s">
        <v>105</v>
      </c>
      <c r="AI7237" t="s">
        <v>198</v>
      </c>
      <c r="AJ7237" t="s">
        <v>502</v>
      </c>
      <c r="AK7237" t="s">
        <v>502</v>
      </c>
      <c r="AL7237" t="s">
        <v>47</v>
      </c>
      <c r="AM7237" t="s">
        <v>122</v>
      </c>
      <c r="AN7237" t="s">
        <v>385</v>
      </c>
      <c r="AO7237" t="s">
        <v>3895</v>
      </c>
    </row>
    <row r="7238" spans="1:41" hidden="1" x14ac:dyDescent="0.25">
      <c r="A7238" t="s">
        <v>30105</v>
      </c>
      <c r="B7238" t="s">
        <v>30106</v>
      </c>
      <c r="C7238" s="1" t="str">
        <f t="shared" si="456"/>
        <v>21:1079</v>
      </c>
      <c r="D7238" s="1" t="str">
        <f t="shared" si="457"/>
        <v>21:0155</v>
      </c>
      <c r="E7238" t="s">
        <v>30107</v>
      </c>
      <c r="F7238" t="s">
        <v>30108</v>
      </c>
      <c r="H7238">
        <v>49.672177400000002</v>
      </c>
      <c r="I7238">
        <v>-120.3318281</v>
      </c>
      <c r="J7238" s="1" t="str">
        <f t="shared" si="458"/>
        <v>NGR bulk stream sediment</v>
      </c>
      <c r="K7238" s="1" t="str">
        <f t="shared" si="459"/>
        <v>&lt;177 micron (NGR)</v>
      </c>
      <c r="L7238">
        <v>18</v>
      </c>
      <c r="M7238" t="s">
        <v>95</v>
      </c>
      <c r="N7238">
        <v>311</v>
      </c>
      <c r="O7238" t="s">
        <v>129</v>
      </c>
      <c r="P7238" t="s">
        <v>47</v>
      </c>
      <c r="Q7238" t="s">
        <v>481</v>
      </c>
      <c r="R7238" t="s">
        <v>46</v>
      </c>
      <c r="S7238" t="s">
        <v>343</v>
      </c>
      <c r="T7238" t="s">
        <v>85</v>
      </c>
      <c r="U7238" t="s">
        <v>431</v>
      </c>
      <c r="V7238" t="s">
        <v>47</v>
      </c>
      <c r="W7238" t="s">
        <v>137</v>
      </c>
      <c r="X7238" t="s">
        <v>50</v>
      </c>
      <c r="Y7238" t="s">
        <v>218</v>
      </c>
      <c r="Z7238" t="s">
        <v>199</v>
      </c>
      <c r="AA7238" t="s">
        <v>46</v>
      </c>
      <c r="AB7238" t="s">
        <v>130</v>
      </c>
      <c r="AC7238" t="s">
        <v>217</v>
      </c>
      <c r="AD7238" t="s">
        <v>77</v>
      </c>
      <c r="AE7238" t="s">
        <v>185</v>
      </c>
      <c r="AF7238" t="s">
        <v>50</v>
      </c>
      <c r="AG7238" t="s">
        <v>224</v>
      </c>
      <c r="AH7238" t="s">
        <v>110</v>
      </c>
      <c r="AI7238" t="s">
        <v>54</v>
      </c>
      <c r="AJ7238" t="s">
        <v>55</v>
      </c>
      <c r="AK7238" t="s">
        <v>123</v>
      </c>
      <c r="AL7238" t="s">
        <v>47</v>
      </c>
      <c r="AM7238" t="s">
        <v>122</v>
      </c>
      <c r="AN7238" t="s">
        <v>553</v>
      </c>
      <c r="AO7238" t="s">
        <v>3288</v>
      </c>
    </row>
    <row r="7239" spans="1:41" hidden="1" x14ac:dyDescent="0.25">
      <c r="A7239" t="s">
        <v>30109</v>
      </c>
      <c r="B7239" t="s">
        <v>30110</v>
      </c>
      <c r="C7239" s="1" t="str">
        <f t="shared" si="456"/>
        <v>21:1079</v>
      </c>
      <c r="D7239" s="1" t="str">
        <f t="shared" si="457"/>
        <v>21:0155</v>
      </c>
      <c r="E7239" t="s">
        <v>30111</v>
      </c>
      <c r="F7239" t="s">
        <v>30112</v>
      </c>
      <c r="H7239">
        <v>49.800869400000003</v>
      </c>
      <c r="I7239">
        <v>-120.2191182</v>
      </c>
      <c r="J7239" s="1" t="str">
        <f t="shared" si="458"/>
        <v>NGR bulk stream sediment</v>
      </c>
      <c r="K7239" s="1" t="str">
        <f t="shared" si="459"/>
        <v>&lt;177 micron (NGR)</v>
      </c>
      <c r="L7239">
        <v>18</v>
      </c>
      <c r="M7239" t="s">
        <v>117</v>
      </c>
      <c r="N7239">
        <v>312</v>
      </c>
      <c r="O7239" t="s">
        <v>63</v>
      </c>
      <c r="P7239" t="s">
        <v>103</v>
      </c>
      <c r="Q7239" t="s">
        <v>159</v>
      </c>
      <c r="R7239" t="s">
        <v>55</v>
      </c>
      <c r="S7239" t="s">
        <v>243</v>
      </c>
      <c r="T7239" t="s">
        <v>127</v>
      </c>
      <c r="U7239" t="s">
        <v>197</v>
      </c>
      <c r="V7239" t="s">
        <v>47</v>
      </c>
      <c r="W7239" t="s">
        <v>455</v>
      </c>
      <c r="X7239" t="s">
        <v>47</v>
      </c>
      <c r="Y7239" t="s">
        <v>99</v>
      </c>
      <c r="Z7239" t="s">
        <v>56</v>
      </c>
      <c r="AA7239" t="s">
        <v>51</v>
      </c>
      <c r="AB7239" t="s">
        <v>87</v>
      </c>
      <c r="AC7239" t="s">
        <v>66</v>
      </c>
      <c r="AD7239" t="s">
        <v>306</v>
      </c>
      <c r="AE7239" t="s">
        <v>84</v>
      </c>
      <c r="AF7239" t="s">
        <v>143</v>
      </c>
      <c r="AG7239" t="s">
        <v>103</v>
      </c>
      <c r="AH7239" t="s">
        <v>54</v>
      </c>
      <c r="AI7239" t="s">
        <v>53</v>
      </c>
      <c r="AJ7239" t="s">
        <v>357</v>
      </c>
      <c r="AK7239" t="s">
        <v>188</v>
      </c>
      <c r="AL7239" t="s">
        <v>47</v>
      </c>
      <c r="AM7239" t="s">
        <v>47</v>
      </c>
      <c r="AN7239" t="s">
        <v>65</v>
      </c>
      <c r="AO7239" t="s">
        <v>30113</v>
      </c>
    </row>
    <row r="7240" spans="1:41" hidden="1" x14ac:dyDescent="0.25">
      <c r="A7240" t="s">
        <v>30114</v>
      </c>
      <c r="B7240" t="s">
        <v>30115</v>
      </c>
      <c r="C7240" s="1" t="str">
        <f t="shared" si="456"/>
        <v>21:1079</v>
      </c>
      <c r="D7240" s="1" t="str">
        <f t="shared" si="457"/>
        <v>21:0155</v>
      </c>
      <c r="E7240" t="s">
        <v>30116</v>
      </c>
      <c r="F7240" t="s">
        <v>30117</v>
      </c>
      <c r="H7240">
        <v>49.804489199999999</v>
      </c>
      <c r="I7240">
        <v>-120.1827701</v>
      </c>
      <c r="J7240" s="1" t="str">
        <f t="shared" si="458"/>
        <v>NGR bulk stream sediment</v>
      </c>
      <c r="K7240" s="1" t="str">
        <f t="shared" si="459"/>
        <v>&lt;177 micron (NGR)</v>
      </c>
      <c r="L7240">
        <v>18</v>
      </c>
      <c r="M7240" t="s">
        <v>136</v>
      </c>
      <c r="N7240">
        <v>313</v>
      </c>
      <c r="O7240" t="s">
        <v>228</v>
      </c>
      <c r="P7240" t="s">
        <v>51</v>
      </c>
      <c r="Q7240" t="s">
        <v>424</v>
      </c>
      <c r="R7240" t="s">
        <v>227</v>
      </c>
      <c r="S7240" t="s">
        <v>106</v>
      </c>
      <c r="T7240" t="s">
        <v>330</v>
      </c>
      <c r="U7240" t="s">
        <v>141</v>
      </c>
      <c r="V7240" t="s">
        <v>437</v>
      </c>
      <c r="W7240" t="s">
        <v>130</v>
      </c>
      <c r="X7240" t="s">
        <v>52</v>
      </c>
      <c r="Y7240" t="s">
        <v>59</v>
      </c>
      <c r="Z7240" t="s">
        <v>56</v>
      </c>
      <c r="AA7240" t="s">
        <v>47</v>
      </c>
      <c r="AB7240" t="s">
        <v>78</v>
      </c>
      <c r="AC7240" t="s">
        <v>58</v>
      </c>
      <c r="AD7240" t="s">
        <v>328</v>
      </c>
      <c r="AE7240" t="s">
        <v>54</v>
      </c>
      <c r="AF7240" t="s">
        <v>150</v>
      </c>
      <c r="AG7240" t="s">
        <v>123</v>
      </c>
      <c r="AH7240" t="s">
        <v>54</v>
      </c>
      <c r="AI7240" t="s">
        <v>198</v>
      </c>
      <c r="AJ7240" t="s">
        <v>224</v>
      </c>
      <c r="AK7240" t="s">
        <v>200</v>
      </c>
      <c r="AL7240" t="s">
        <v>47</v>
      </c>
      <c r="AM7240" t="s">
        <v>47</v>
      </c>
      <c r="AN7240" t="s">
        <v>294</v>
      </c>
      <c r="AO7240" t="s">
        <v>3351</v>
      </c>
    </row>
    <row r="7241" spans="1:41" hidden="1" x14ac:dyDescent="0.25">
      <c r="A7241" t="s">
        <v>30118</v>
      </c>
      <c r="B7241" t="s">
        <v>30119</v>
      </c>
      <c r="C7241" s="1" t="str">
        <f t="shared" si="456"/>
        <v>21:1079</v>
      </c>
      <c r="D7241" s="1" t="str">
        <f t="shared" si="457"/>
        <v>21:0155</v>
      </c>
      <c r="E7241" t="s">
        <v>30120</v>
      </c>
      <c r="F7241" t="s">
        <v>30121</v>
      </c>
      <c r="H7241">
        <v>49.819928900000001</v>
      </c>
      <c r="I7241">
        <v>-120.18882360000001</v>
      </c>
      <c r="J7241" s="1" t="str">
        <f t="shared" si="458"/>
        <v>NGR bulk stream sediment</v>
      </c>
      <c r="K7241" s="1" t="str">
        <f t="shared" si="459"/>
        <v>&lt;177 micron (NGR)</v>
      </c>
      <c r="L7241">
        <v>18</v>
      </c>
      <c r="M7241" t="s">
        <v>157</v>
      </c>
      <c r="N7241">
        <v>314</v>
      </c>
      <c r="O7241" t="s">
        <v>79</v>
      </c>
      <c r="P7241" t="s">
        <v>47</v>
      </c>
      <c r="Q7241" t="s">
        <v>234</v>
      </c>
      <c r="R7241" t="s">
        <v>55</v>
      </c>
      <c r="S7241" t="s">
        <v>144</v>
      </c>
      <c r="T7241" t="s">
        <v>108</v>
      </c>
      <c r="U7241" t="s">
        <v>90</v>
      </c>
      <c r="V7241" t="s">
        <v>123</v>
      </c>
      <c r="W7241" t="s">
        <v>437</v>
      </c>
      <c r="X7241" t="s">
        <v>137</v>
      </c>
      <c r="Y7241" t="s">
        <v>80</v>
      </c>
      <c r="Z7241" t="s">
        <v>56</v>
      </c>
      <c r="AA7241" t="s">
        <v>52</v>
      </c>
      <c r="AB7241" t="s">
        <v>125</v>
      </c>
      <c r="AC7241" t="s">
        <v>58</v>
      </c>
      <c r="AD7241" t="s">
        <v>162</v>
      </c>
      <c r="AE7241" t="s">
        <v>62</v>
      </c>
      <c r="AF7241" t="s">
        <v>118</v>
      </c>
      <c r="AG7241" t="s">
        <v>260</v>
      </c>
      <c r="AH7241" t="s">
        <v>105</v>
      </c>
      <c r="AI7241" t="s">
        <v>54</v>
      </c>
      <c r="AJ7241" t="s">
        <v>55</v>
      </c>
      <c r="AK7241" t="s">
        <v>242</v>
      </c>
      <c r="AL7241" t="s">
        <v>47</v>
      </c>
      <c r="AM7241" t="s">
        <v>47</v>
      </c>
      <c r="AN7241" t="s">
        <v>215</v>
      </c>
      <c r="AO7241" t="s">
        <v>30122</v>
      </c>
    </row>
    <row r="7242" spans="1:41" hidden="1" x14ac:dyDescent="0.25">
      <c r="A7242" t="s">
        <v>30123</v>
      </c>
      <c r="B7242" t="s">
        <v>30124</v>
      </c>
      <c r="C7242" s="1" t="str">
        <f t="shared" si="456"/>
        <v>21:1079</v>
      </c>
      <c r="D7242" s="1" t="str">
        <f t="shared" si="457"/>
        <v>21:0155</v>
      </c>
      <c r="E7242" t="s">
        <v>30125</v>
      </c>
      <c r="F7242" t="s">
        <v>30126</v>
      </c>
      <c r="H7242">
        <v>49.832133300000002</v>
      </c>
      <c r="I7242">
        <v>-120.1728154</v>
      </c>
      <c r="J7242" s="1" t="str">
        <f t="shared" si="458"/>
        <v>NGR bulk stream sediment</v>
      </c>
      <c r="K7242" s="1" t="str">
        <f t="shared" si="459"/>
        <v>&lt;177 micron (NGR)</v>
      </c>
      <c r="L7242">
        <v>18</v>
      </c>
      <c r="M7242" t="s">
        <v>170</v>
      </c>
      <c r="N7242">
        <v>315</v>
      </c>
      <c r="O7242" t="s">
        <v>412</v>
      </c>
      <c r="P7242" t="s">
        <v>47</v>
      </c>
      <c r="Q7242" t="s">
        <v>513</v>
      </c>
      <c r="R7242" t="s">
        <v>137</v>
      </c>
      <c r="S7242" t="s">
        <v>218</v>
      </c>
      <c r="T7242" t="s">
        <v>55</v>
      </c>
      <c r="U7242" t="s">
        <v>258</v>
      </c>
      <c r="V7242" t="s">
        <v>110</v>
      </c>
      <c r="W7242" t="s">
        <v>437</v>
      </c>
      <c r="X7242" t="s">
        <v>52</v>
      </c>
      <c r="Y7242" t="s">
        <v>59</v>
      </c>
      <c r="Z7242" t="s">
        <v>199</v>
      </c>
      <c r="AA7242" t="s">
        <v>51</v>
      </c>
      <c r="AB7242" t="s">
        <v>63</v>
      </c>
      <c r="AC7242" t="s">
        <v>66</v>
      </c>
      <c r="AD7242" t="s">
        <v>124</v>
      </c>
      <c r="AE7242" t="s">
        <v>62</v>
      </c>
      <c r="AF7242" t="s">
        <v>118</v>
      </c>
      <c r="AG7242" t="s">
        <v>228</v>
      </c>
      <c r="AH7242" t="s">
        <v>57</v>
      </c>
      <c r="AI7242" t="s">
        <v>53</v>
      </c>
      <c r="AJ7242" t="s">
        <v>270</v>
      </c>
      <c r="AK7242" t="s">
        <v>206</v>
      </c>
      <c r="AL7242" t="s">
        <v>47</v>
      </c>
      <c r="AM7242" t="s">
        <v>47</v>
      </c>
      <c r="AN7242" t="s">
        <v>65</v>
      </c>
      <c r="AO7242" t="s">
        <v>909</v>
      </c>
    </row>
    <row r="7243" spans="1:41" hidden="1" x14ac:dyDescent="0.25">
      <c r="A7243" t="s">
        <v>30127</v>
      </c>
      <c r="B7243" t="s">
        <v>30128</v>
      </c>
      <c r="C7243" s="1" t="str">
        <f t="shared" si="456"/>
        <v>21:1079</v>
      </c>
      <c r="D7243" s="1" t="str">
        <f t="shared" si="457"/>
        <v>21:0155</v>
      </c>
      <c r="E7243" t="s">
        <v>30129</v>
      </c>
      <c r="F7243" t="s">
        <v>30130</v>
      </c>
      <c r="H7243">
        <v>49.804845399999998</v>
      </c>
      <c r="I7243">
        <v>-120.160509</v>
      </c>
      <c r="J7243" s="1" t="str">
        <f t="shared" si="458"/>
        <v>NGR bulk stream sediment</v>
      </c>
      <c r="K7243" s="1" t="str">
        <f t="shared" si="459"/>
        <v>&lt;177 micron (NGR)</v>
      </c>
      <c r="L7243">
        <v>18</v>
      </c>
      <c r="M7243" t="s">
        <v>180</v>
      </c>
      <c r="N7243">
        <v>316</v>
      </c>
      <c r="O7243" t="s">
        <v>102</v>
      </c>
      <c r="P7243" t="s">
        <v>47</v>
      </c>
      <c r="Q7243" t="s">
        <v>481</v>
      </c>
      <c r="R7243" t="s">
        <v>437</v>
      </c>
      <c r="S7243" t="s">
        <v>107</v>
      </c>
      <c r="T7243" t="s">
        <v>55</v>
      </c>
      <c r="U7243" t="s">
        <v>80</v>
      </c>
      <c r="V7243" t="s">
        <v>122</v>
      </c>
      <c r="W7243" t="s">
        <v>200</v>
      </c>
      <c r="X7243" t="s">
        <v>52</v>
      </c>
      <c r="Y7243" t="s">
        <v>98</v>
      </c>
      <c r="Z7243" t="s">
        <v>84</v>
      </c>
      <c r="AA7243" t="s">
        <v>122</v>
      </c>
      <c r="AB7243" t="s">
        <v>130</v>
      </c>
      <c r="AC7243" t="s">
        <v>108</v>
      </c>
      <c r="AD7243" t="s">
        <v>462</v>
      </c>
      <c r="AE7243" t="s">
        <v>53</v>
      </c>
      <c r="AF7243" t="s">
        <v>76</v>
      </c>
      <c r="AG7243" t="s">
        <v>123</v>
      </c>
      <c r="AH7243" t="s">
        <v>57</v>
      </c>
      <c r="AI7243" t="s">
        <v>57</v>
      </c>
      <c r="AJ7243" t="s">
        <v>437</v>
      </c>
      <c r="AK7243" t="s">
        <v>79</v>
      </c>
      <c r="AL7243" t="s">
        <v>47</v>
      </c>
      <c r="AM7243" t="s">
        <v>47</v>
      </c>
      <c r="AN7243" t="s">
        <v>196</v>
      </c>
      <c r="AO7243" t="s">
        <v>3210</v>
      </c>
    </row>
    <row r="7244" spans="1:41" hidden="1" x14ac:dyDescent="0.25">
      <c r="A7244" t="s">
        <v>30131</v>
      </c>
      <c r="B7244" t="s">
        <v>30132</v>
      </c>
      <c r="C7244" s="1" t="str">
        <f t="shared" si="456"/>
        <v>21:1079</v>
      </c>
      <c r="D7244" s="1" t="str">
        <f t="shared" si="457"/>
        <v>21:0155</v>
      </c>
      <c r="E7244" t="s">
        <v>30133</v>
      </c>
      <c r="F7244" t="s">
        <v>30134</v>
      </c>
      <c r="H7244">
        <v>49.784816200000002</v>
      </c>
      <c r="I7244">
        <v>-120.1144414</v>
      </c>
      <c r="J7244" s="1" t="str">
        <f t="shared" si="458"/>
        <v>NGR bulk stream sediment</v>
      </c>
      <c r="K7244" s="1" t="str">
        <f t="shared" si="459"/>
        <v>&lt;177 micron (NGR)</v>
      </c>
      <c r="L7244">
        <v>18</v>
      </c>
      <c r="M7244" t="s">
        <v>195</v>
      </c>
      <c r="N7244">
        <v>317</v>
      </c>
      <c r="O7244" t="s">
        <v>130</v>
      </c>
      <c r="P7244" t="s">
        <v>47</v>
      </c>
      <c r="Q7244" t="s">
        <v>481</v>
      </c>
      <c r="R7244" t="s">
        <v>63</v>
      </c>
      <c r="S7244" t="s">
        <v>237</v>
      </c>
      <c r="T7244" t="s">
        <v>137</v>
      </c>
      <c r="U7244" t="s">
        <v>160</v>
      </c>
      <c r="V7244" t="s">
        <v>101</v>
      </c>
      <c r="W7244" t="s">
        <v>79</v>
      </c>
      <c r="X7244" t="s">
        <v>66</v>
      </c>
      <c r="Y7244" t="s">
        <v>482</v>
      </c>
      <c r="Z7244" t="s">
        <v>199</v>
      </c>
      <c r="AA7244" t="s">
        <v>47</v>
      </c>
      <c r="AB7244" t="s">
        <v>122</v>
      </c>
      <c r="AC7244" t="s">
        <v>58</v>
      </c>
      <c r="AD7244" t="s">
        <v>77</v>
      </c>
      <c r="AE7244" t="s">
        <v>53</v>
      </c>
      <c r="AF7244" t="s">
        <v>108</v>
      </c>
      <c r="AG7244" t="s">
        <v>181</v>
      </c>
      <c r="AH7244" t="s">
        <v>87</v>
      </c>
      <c r="AI7244" t="s">
        <v>149</v>
      </c>
      <c r="AJ7244" t="s">
        <v>209</v>
      </c>
      <c r="AK7244" t="s">
        <v>238</v>
      </c>
      <c r="AL7244" t="s">
        <v>47</v>
      </c>
      <c r="AM7244" t="s">
        <v>122</v>
      </c>
      <c r="AN7244" t="s">
        <v>518</v>
      </c>
      <c r="AO7244" t="s">
        <v>990</v>
      </c>
    </row>
    <row r="7245" spans="1:41" hidden="1" x14ac:dyDescent="0.25">
      <c r="A7245" t="s">
        <v>30135</v>
      </c>
      <c r="B7245" t="s">
        <v>30136</v>
      </c>
      <c r="C7245" s="1" t="str">
        <f t="shared" si="456"/>
        <v>21:1079</v>
      </c>
      <c r="D7245" s="1" t="str">
        <f t="shared" si="457"/>
        <v>21:0155</v>
      </c>
      <c r="E7245" t="s">
        <v>30137</v>
      </c>
      <c r="F7245" t="s">
        <v>30138</v>
      </c>
      <c r="H7245">
        <v>49.802953600000002</v>
      </c>
      <c r="I7245">
        <v>-120.1203106</v>
      </c>
      <c r="J7245" s="1" t="str">
        <f t="shared" si="458"/>
        <v>NGR bulk stream sediment</v>
      </c>
      <c r="K7245" s="1" t="str">
        <f t="shared" si="459"/>
        <v>&lt;177 micron (NGR)</v>
      </c>
      <c r="L7245">
        <v>18</v>
      </c>
      <c r="M7245" t="s">
        <v>205</v>
      </c>
      <c r="N7245">
        <v>318</v>
      </c>
      <c r="O7245" t="s">
        <v>257</v>
      </c>
      <c r="P7245" t="s">
        <v>47</v>
      </c>
      <c r="Q7245" t="s">
        <v>548</v>
      </c>
      <c r="R7245" t="s">
        <v>102</v>
      </c>
      <c r="S7245" t="s">
        <v>186</v>
      </c>
      <c r="T7245" t="s">
        <v>85</v>
      </c>
      <c r="U7245" t="s">
        <v>667</v>
      </c>
      <c r="V7245" t="s">
        <v>78</v>
      </c>
      <c r="W7245" t="s">
        <v>455</v>
      </c>
      <c r="X7245" t="s">
        <v>137</v>
      </c>
      <c r="Y7245" t="s">
        <v>98</v>
      </c>
      <c r="Z7245" t="s">
        <v>199</v>
      </c>
      <c r="AA7245" t="s">
        <v>46</v>
      </c>
      <c r="AB7245" t="s">
        <v>257</v>
      </c>
      <c r="AC7245" t="s">
        <v>85</v>
      </c>
      <c r="AD7245" t="s">
        <v>160</v>
      </c>
      <c r="AE7245" t="s">
        <v>53</v>
      </c>
      <c r="AF7245" t="s">
        <v>267</v>
      </c>
      <c r="AG7245" t="s">
        <v>86</v>
      </c>
      <c r="AH7245" t="s">
        <v>198</v>
      </c>
      <c r="AI7245" t="s">
        <v>57</v>
      </c>
      <c r="AJ7245" t="s">
        <v>282</v>
      </c>
      <c r="AK7245" t="s">
        <v>200</v>
      </c>
      <c r="AL7245" t="s">
        <v>47</v>
      </c>
      <c r="AM7245" t="s">
        <v>47</v>
      </c>
      <c r="AN7245" t="s">
        <v>432</v>
      </c>
      <c r="AO7245" t="s">
        <v>1981</v>
      </c>
    </row>
    <row r="7246" spans="1:41" hidden="1" x14ac:dyDescent="0.25">
      <c r="A7246" t="s">
        <v>30139</v>
      </c>
      <c r="B7246" t="s">
        <v>30140</v>
      </c>
      <c r="C7246" s="1" t="str">
        <f t="shared" si="456"/>
        <v>21:1079</v>
      </c>
      <c r="D7246" s="1" t="str">
        <f t="shared" si="457"/>
        <v>21:0155</v>
      </c>
      <c r="E7246" t="s">
        <v>30141</v>
      </c>
      <c r="F7246" t="s">
        <v>30142</v>
      </c>
      <c r="H7246">
        <v>49.810552899999998</v>
      </c>
      <c r="I7246">
        <v>-120.10039570000001</v>
      </c>
      <c r="J7246" s="1" t="str">
        <f t="shared" si="458"/>
        <v>NGR bulk stream sediment</v>
      </c>
      <c r="K7246" s="1" t="str">
        <f t="shared" si="459"/>
        <v>&lt;177 micron (NGR)</v>
      </c>
      <c r="L7246">
        <v>18</v>
      </c>
      <c r="M7246" t="s">
        <v>214</v>
      </c>
      <c r="N7246">
        <v>319</v>
      </c>
      <c r="O7246" t="s">
        <v>142</v>
      </c>
      <c r="P7246" t="s">
        <v>20316</v>
      </c>
      <c r="Q7246" t="s">
        <v>548</v>
      </c>
      <c r="R7246" t="s">
        <v>228</v>
      </c>
      <c r="S7246" t="s">
        <v>106</v>
      </c>
      <c r="T7246" t="s">
        <v>209</v>
      </c>
      <c r="U7246" t="s">
        <v>829</v>
      </c>
      <c r="V7246" t="s">
        <v>164</v>
      </c>
      <c r="W7246" t="s">
        <v>271</v>
      </c>
      <c r="X7246" t="s">
        <v>330</v>
      </c>
      <c r="Y7246" t="s">
        <v>99</v>
      </c>
      <c r="Z7246" t="s">
        <v>199</v>
      </c>
      <c r="AA7246" t="s">
        <v>47</v>
      </c>
      <c r="AB7246" t="s">
        <v>161</v>
      </c>
      <c r="AC7246" t="s">
        <v>145</v>
      </c>
      <c r="AD7246" t="s">
        <v>272</v>
      </c>
      <c r="AE7246" t="s">
        <v>198</v>
      </c>
      <c r="AF7246" t="s">
        <v>50</v>
      </c>
      <c r="AG7246" t="s">
        <v>227</v>
      </c>
      <c r="AH7246" t="s">
        <v>54</v>
      </c>
      <c r="AI7246" t="s">
        <v>57</v>
      </c>
      <c r="AJ7246" t="s">
        <v>437</v>
      </c>
      <c r="AK7246" t="s">
        <v>130</v>
      </c>
      <c r="AL7246" t="s">
        <v>47</v>
      </c>
      <c r="AM7246" t="s">
        <v>47</v>
      </c>
      <c r="AN7246" t="s">
        <v>432</v>
      </c>
      <c r="AO7246" t="s">
        <v>573</v>
      </c>
    </row>
    <row r="7247" spans="1:41" hidden="1" x14ac:dyDescent="0.25">
      <c r="A7247" t="s">
        <v>30143</v>
      </c>
      <c r="B7247" t="s">
        <v>30144</v>
      </c>
      <c r="C7247" s="1" t="str">
        <f t="shared" si="456"/>
        <v>21:1079</v>
      </c>
      <c r="D7247" s="1" t="str">
        <f t="shared" si="457"/>
        <v>21:0155</v>
      </c>
      <c r="E7247" t="s">
        <v>30145</v>
      </c>
      <c r="F7247" t="s">
        <v>30146</v>
      </c>
      <c r="H7247">
        <v>49.812794500000003</v>
      </c>
      <c r="I7247">
        <v>-120.082188</v>
      </c>
      <c r="J7247" s="1" t="str">
        <f t="shared" si="458"/>
        <v>NGR bulk stream sediment</v>
      </c>
      <c r="K7247" s="1" t="str">
        <f t="shared" si="459"/>
        <v>&lt;177 micron (NGR)</v>
      </c>
      <c r="L7247">
        <v>18</v>
      </c>
      <c r="M7247" t="s">
        <v>223</v>
      </c>
      <c r="N7247">
        <v>320</v>
      </c>
      <c r="O7247" t="s">
        <v>228</v>
      </c>
      <c r="P7247" t="s">
        <v>47</v>
      </c>
      <c r="Q7247" t="s">
        <v>404</v>
      </c>
      <c r="R7247" t="s">
        <v>149</v>
      </c>
      <c r="S7247" t="s">
        <v>104</v>
      </c>
      <c r="T7247" t="s">
        <v>330</v>
      </c>
      <c r="U7247" t="s">
        <v>240</v>
      </c>
      <c r="V7247" t="s">
        <v>110</v>
      </c>
      <c r="W7247" t="s">
        <v>60</v>
      </c>
      <c r="X7247" t="s">
        <v>51</v>
      </c>
      <c r="Y7247" t="s">
        <v>50</v>
      </c>
      <c r="Z7247" t="s">
        <v>199</v>
      </c>
      <c r="AA7247" t="s">
        <v>46</v>
      </c>
      <c r="AB7247" t="s">
        <v>257</v>
      </c>
      <c r="AC7247" t="s">
        <v>58</v>
      </c>
      <c r="AD7247" t="s">
        <v>83</v>
      </c>
      <c r="AE7247" t="s">
        <v>57</v>
      </c>
      <c r="AF7247" t="s">
        <v>76</v>
      </c>
      <c r="AG7247" t="s">
        <v>151</v>
      </c>
      <c r="AH7247" t="s">
        <v>57</v>
      </c>
      <c r="AI7247" t="s">
        <v>57</v>
      </c>
      <c r="AJ7247" t="s">
        <v>79</v>
      </c>
      <c r="AK7247" t="s">
        <v>105</v>
      </c>
      <c r="AL7247" t="s">
        <v>47</v>
      </c>
      <c r="AM7247" t="s">
        <v>47</v>
      </c>
      <c r="AN7247" t="s">
        <v>345</v>
      </c>
      <c r="AO7247" t="s">
        <v>5613</v>
      </c>
    </row>
    <row r="7248" spans="1:41" hidden="1" x14ac:dyDescent="0.25">
      <c r="A7248" t="s">
        <v>30147</v>
      </c>
      <c r="B7248" t="s">
        <v>30148</v>
      </c>
      <c r="C7248" s="1" t="str">
        <f t="shared" ref="C7248:C7311" si="460">HYPERLINK("http://geochem.nrcan.gc.ca/cdogs/content/bdl/bdl211079_e.htm", "21:1079")</f>
        <v>21:1079</v>
      </c>
      <c r="D7248" s="1" t="str">
        <f t="shared" ref="D7248:D7311" si="461">HYPERLINK("http://geochem.nrcan.gc.ca/cdogs/content/svy/svy210155_e.htm", "21:0155")</f>
        <v>21:0155</v>
      </c>
      <c r="E7248" t="s">
        <v>30149</v>
      </c>
      <c r="F7248" t="s">
        <v>30150</v>
      </c>
      <c r="H7248">
        <v>49.812920699999999</v>
      </c>
      <c r="I7248">
        <v>-120.05159519999999</v>
      </c>
      <c r="J7248" s="1" t="str">
        <f t="shared" si="458"/>
        <v>NGR bulk stream sediment</v>
      </c>
      <c r="K7248" s="1" t="str">
        <f t="shared" si="459"/>
        <v>&lt;177 micron (NGR)</v>
      </c>
      <c r="L7248">
        <v>18</v>
      </c>
      <c r="M7248" t="s">
        <v>233</v>
      </c>
      <c r="N7248">
        <v>321</v>
      </c>
      <c r="O7248" t="s">
        <v>128</v>
      </c>
      <c r="P7248" t="s">
        <v>103</v>
      </c>
      <c r="Q7248" t="s">
        <v>548</v>
      </c>
      <c r="R7248" t="s">
        <v>110</v>
      </c>
      <c r="S7248" t="s">
        <v>131</v>
      </c>
      <c r="T7248" t="s">
        <v>58</v>
      </c>
      <c r="U7248" t="s">
        <v>272</v>
      </c>
      <c r="V7248" t="s">
        <v>125</v>
      </c>
      <c r="W7248" t="s">
        <v>60</v>
      </c>
      <c r="X7248" t="s">
        <v>51</v>
      </c>
      <c r="Y7248" t="s">
        <v>217</v>
      </c>
      <c r="Z7248" t="s">
        <v>199</v>
      </c>
      <c r="AA7248" t="s">
        <v>46</v>
      </c>
      <c r="AB7248" t="s">
        <v>139</v>
      </c>
      <c r="AC7248" t="s">
        <v>145</v>
      </c>
      <c r="AD7248" t="s">
        <v>934</v>
      </c>
      <c r="AE7248" t="s">
        <v>198</v>
      </c>
      <c r="AF7248" t="s">
        <v>85</v>
      </c>
      <c r="AG7248" t="s">
        <v>123</v>
      </c>
      <c r="AH7248" t="s">
        <v>53</v>
      </c>
      <c r="AI7248" t="s">
        <v>53</v>
      </c>
      <c r="AJ7248" t="s">
        <v>72</v>
      </c>
      <c r="AK7248" t="s">
        <v>125</v>
      </c>
      <c r="AL7248" t="s">
        <v>47</v>
      </c>
      <c r="AM7248" t="s">
        <v>47</v>
      </c>
      <c r="AN7248" t="s">
        <v>89</v>
      </c>
      <c r="AO7248" t="s">
        <v>225</v>
      </c>
    </row>
    <row r="7249" spans="1:41" hidden="1" x14ac:dyDescent="0.25">
      <c r="A7249" t="s">
        <v>30151</v>
      </c>
      <c r="B7249" t="s">
        <v>30152</v>
      </c>
      <c r="C7249" s="1" t="str">
        <f t="shared" si="460"/>
        <v>21:1079</v>
      </c>
      <c r="D7249" s="1" t="str">
        <f t="shared" si="461"/>
        <v>21:0155</v>
      </c>
      <c r="E7249" t="s">
        <v>30153</v>
      </c>
      <c r="F7249" t="s">
        <v>30154</v>
      </c>
      <c r="H7249">
        <v>49.821406899999999</v>
      </c>
      <c r="I7249">
        <v>-120.0316114</v>
      </c>
      <c r="J7249" s="1" t="str">
        <f t="shared" si="458"/>
        <v>NGR bulk stream sediment</v>
      </c>
      <c r="K7249" s="1" t="str">
        <f t="shared" si="459"/>
        <v>&lt;177 micron (NGR)</v>
      </c>
      <c r="L7249">
        <v>18</v>
      </c>
      <c r="M7249" t="s">
        <v>248</v>
      </c>
      <c r="N7249">
        <v>322</v>
      </c>
      <c r="O7249" t="s">
        <v>58</v>
      </c>
      <c r="P7249" t="s">
        <v>85</v>
      </c>
      <c r="Q7249" t="s">
        <v>481</v>
      </c>
      <c r="R7249" t="s">
        <v>62</v>
      </c>
      <c r="S7249" t="s">
        <v>80</v>
      </c>
      <c r="T7249" t="s">
        <v>330</v>
      </c>
      <c r="U7249" t="s">
        <v>75</v>
      </c>
      <c r="V7249" t="s">
        <v>101</v>
      </c>
      <c r="W7249" t="s">
        <v>206</v>
      </c>
      <c r="X7249" t="s">
        <v>51</v>
      </c>
      <c r="Y7249" t="s">
        <v>82</v>
      </c>
      <c r="Z7249" t="s">
        <v>56</v>
      </c>
      <c r="AA7249" t="s">
        <v>46</v>
      </c>
      <c r="AB7249" t="s">
        <v>122</v>
      </c>
      <c r="AC7249" t="s">
        <v>145</v>
      </c>
      <c r="AD7249" t="s">
        <v>120</v>
      </c>
      <c r="AE7249" t="s">
        <v>54</v>
      </c>
      <c r="AF7249" t="s">
        <v>85</v>
      </c>
      <c r="AG7249" t="s">
        <v>123</v>
      </c>
      <c r="AH7249" t="s">
        <v>57</v>
      </c>
      <c r="AI7249" t="s">
        <v>57</v>
      </c>
      <c r="AJ7249" t="s">
        <v>228</v>
      </c>
      <c r="AK7249" t="s">
        <v>125</v>
      </c>
      <c r="AL7249" t="s">
        <v>47</v>
      </c>
      <c r="AM7249" t="s">
        <v>47</v>
      </c>
      <c r="AN7249" t="s">
        <v>65</v>
      </c>
      <c r="AO7249" t="s">
        <v>3932</v>
      </c>
    </row>
    <row r="7250" spans="1:41" hidden="1" x14ac:dyDescent="0.25">
      <c r="A7250" t="s">
        <v>30155</v>
      </c>
      <c r="B7250" t="s">
        <v>30156</v>
      </c>
      <c r="C7250" s="1" t="str">
        <f t="shared" si="460"/>
        <v>21:1079</v>
      </c>
      <c r="D7250" s="1" t="str">
        <f t="shared" si="461"/>
        <v>21:0155</v>
      </c>
      <c r="E7250" t="s">
        <v>30157</v>
      </c>
      <c r="F7250" t="s">
        <v>30158</v>
      </c>
      <c r="H7250">
        <v>49.828991500000001</v>
      </c>
      <c r="I7250">
        <v>-120.0116763</v>
      </c>
      <c r="J7250" s="1" t="str">
        <f t="shared" si="458"/>
        <v>NGR bulk stream sediment</v>
      </c>
      <c r="K7250" s="1" t="str">
        <f t="shared" si="459"/>
        <v>&lt;177 micron (NGR)</v>
      </c>
      <c r="L7250">
        <v>18</v>
      </c>
      <c r="M7250" t="s">
        <v>256</v>
      </c>
      <c r="N7250">
        <v>323</v>
      </c>
      <c r="O7250" t="s">
        <v>158</v>
      </c>
      <c r="P7250" t="s">
        <v>73</v>
      </c>
      <c r="Q7250" t="s">
        <v>234</v>
      </c>
      <c r="R7250" t="s">
        <v>111</v>
      </c>
      <c r="S7250" t="s">
        <v>243</v>
      </c>
      <c r="T7250" t="s">
        <v>330</v>
      </c>
      <c r="U7250" t="s">
        <v>124</v>
      </c>
      <c r="V7250" t="s">
        <v>282</v>
      </c>
      <c r="W7250" t="s">
        <v>79</v>
      </c>
      <c r="X7250" t="s">
        <v>51</v>
      </c>
      <c r="Y7250" t="s">
        <v>145</v>
      </c>
      <c r="Z7250" t="s">
        <v>199</v>
      </c>
      <c r="AA7250" t="s">
        <v>47</v>
      </c>
      <c r="AB7250" t="s">
        <v>122</v>
      </c>
      <c r="AC7250" t="s">
        <v>58</v>
      </c>
      <c r="AD7250" t="s">
        <v>218</v>
      </c>
      <c r="AE7250" t="s">
        <v>53</v>
      </c>
      <c r="AF7250" t="s">
        <v>85</v>
      </c>
      <c r="AG7250" t="s">
        <v>109</v>
      </c>
      <c r="AH7250" t="s">
        <v>54</v>
      </c>
      <c r="AI7250" t="s">
        <v>53</v>
      </c>
      <c r="AJ7250" t="s">
        <v>164</v>
      </c>
      <c r="AK7250" t="s">
        <v>122</v>
      </c>
      <c r="AL7250" t="s">
        <v>47</v>
      </c>
      <c r="AM7250" t="s">
        <v>47</v>
      </c>
      <c r="AN7250" t="s">
        <v>313</v>
      </c>
      <c r="AO7250" t="s">
        <v>90</v>
      </c>
    </row>
    <row r="7251" spans="1:41" hidden="1" x14ac:dyDescent="0.25">
      <c r="A7251" t="s">
        <v>30159</v>
      </c>
      <c r="B7251" t="s">
        <v>30160</v>
      </c>
      <c r="C7251" s="1" t="str">
        <f t="shared" si="460"/>
        <v>21:1079</v>
      </c>
      <c r="D7251" s="1" t="str">
        <f t="shared" si="461"/>
        <v>21:0155</v>
      </c>
      <c r="E7251" t="s">
        <v>30161</v>
      </c>
      <c r="F7251" t="s">
        <v>30162</v>
      </c>
      <c r="H7251">
        <v>49.611932000000003</v>
      </c>
      <c r="I7251">
        <v>-120.3725013</v>
      </c>
      <c r="J7251" s="1" t="str">
        <f t="shared" si="458"/>
        <v>NGR bulk stream sediment</v>
      </c>
      <c r="K7251" s="1" t="str">
        <f t="shared" si="459"/>
        <v>&lt;177 micron (NGR)</v>
      </c>
      <c r="L7251">
        <v>18</v>
      </c>
      <c r="M7251" t="s">
        <v>265</v>
      </c>
      <c r="N7251">
        <v>324</v>
      </c>
      <c r="O7251" t="s">
        <v>110</v>
      </c>
      <c r="P7251" t="s">
        <v>47</v>
      </c>
      <c r="Q7251" t="s">
        <v>793</v>
      </c>
      <c r="R7251" t="s">
        <v>51</v>
      </c>
      <c r="S7251" t="s">
        <v>431</v>
      </c>
      <c r="T7251" t="s">
        <v>52</v>
      </c>
      <c r="U7251" t="s">
        <v>104</v>
      </c>
      <c r="V7251" t="s">
        <v>122</v>
      </c>
      <c r="W7251" t="s">
        <v>86</v>
      </c>
      <c r="X7251" t="s">
        <v>175</v>
      </c>
      <c r="Y7251" t="s">
        <v>329</v>
      </c>
      <c r="Z7251" t="s">
        <v>56</v>
      </c>
      <c r="AA7251" t="s">
        <v>46</v>
      </c>
      <c r="AB7251" t="s">
        <v>130</v>
      </c>
      <c r="AC7251" t="s">
        <v>217</v>
      </c>
      <c r="AD7251" t="s">
        <v>237</v>
      </c>
      <c r="AE7251" t="s">
        <v>62</v>
      </c>
      <c r="AF7251" t="s">
        <v>307</v>
      </c>
      <c r="AG7251" t="s">
        <v>615</v>
      </c>
      <c r="AH7251" t="s">
        <v>108</v>
      </c>
      <c r="AI7251" t="s">
        <v>174</v>
      </c>
      <c r="AJ7251" t="s">
        <v>124</v>
      </c>
      <c r="AK7251" t="s">
        <v>3643</v>
      </c>
      <c r="AL7251" t="s">
        <v>47</v>
      </c>
      <c r="AM7251" t="s">
        <v>51</v>
      </c>
      <c r="AN7251" t="s">
        <v>513</v>
      </c>
      <c r="AO7251" t="s">
        <v>1220</v>
      </c>
    </row>
    <row r="7252" spans="1:41" hidden="1" x14ac:dyDescent="0.25">
      <c r="A7252" t="s">
        <v>30163</v>
      </c>
      <c r="B7252" t="s">
        <v>30164</v>
      </c>
      <c r="C7252" s="1" t="str">
        <f t="shared" si="460"/>
        <v>21:1079</v>
      </c>
      <c r="D7252" s="1" t="str">
        <f t="shared" si="461"/>
        <v>21:0155</v>
      </c>
      <c r="E7252" t="s">
        <v>30165</v>
      </c>
      <c r="F7252" t="s">
        <v>30166</v>
      </c>
      <c r="H7252">
        <v>49.648150399999999</v>
      </c>
      <c r="I7252">
        <v>-121.1242409</v>
      </c>
      <c r="J7252" s="1" t="str">
        <f t="shared" si="458"/>
        <v>NGR bulk stream sediment</v>
      </c>
      <c r="K7252" s="1" t="str">
        <f t="shared" si="459"/>
        <v>&lt;177 micron (NGR)</v>
      </c>
      <c r="L7252">
        <v>19</v>
      </c>
      <c r="M7252" t="s">
        <v>280</v>
      </c>
      <c r="N7252">
        <v>325</v>
      </c>
      <c r="O7252" t="s">
        <v>102</v>
      </c>
      <c r="P7252" t="s">
        <v>137</v>
      </c>
      <c r="Q7252" t="s">
        <v>289</v>
      </c>
      <c r="R7252" t="s">
        <v>200</v>
      </c>
      <c r="S7252" t="s">
        <v>329</v>
      </c>
      <c r="T7252" t="s">
        <v>51</v>
      </c>
      <c r="U7252" t="s">
        <v>306</v>
      </c>
      <c r="V7252" t="s">
        <v>81</v>
      </c>
      <c r="W7252" t="s">
        <v>105</v>
      </c>
      <c r="X7252" t="s">
        <v>73</v>
      </c>
      <c r="Y7252" t="s">
        <v>187</v>
      </c>
      <c r="Z7252" t="s">
        <v>199</v>
      </c>
      <c r="AA7252" t="s">
        <v>47</v>
      </c>
      <c r="AB7252" t="s">
        <v>164</v>
      </c>
      <c r="AC7252" t="s">
        <v>58</v>
      </c>
      <c r="AD7252" t="s">
        <v>190</v>
      </c>
      <c r="AE7252" t="s">
        <v>53</v>
      </c>
      <c r="AF7252" t="s">
        <v>181</v>
      </c>
      <c r="AG7252" t="s">
        <v>365</v>
      </c>
      <c r="AH7252" t="s">
        <v>62</v>
      </c>
      <c r="AI7252" t="s">
        <v>149</v>
      </c>
      <c r="AJ7252" t="s">
        <v>224</v>
      </c>
      <c r="AK7252" t="s">
        <v>270</v>
      </c>
      <c r="AL7252" t="s">
        <v>47</v>
      </c>
      <c r="AM7252" t="s">
        <v>103</v>
      </c>
      <c r="AN7252" t="s">
        <v>463</v>
      </c>
      <c r="AO7252" t="s">
        <v>2109</v>
      </c>
    </row>
    <row r="7253" spans="1:41" hidden="1" x14ac:dyDescent="0.25">
      <c r="A7253" t="s">
        <v>30167</v>
      </c>
      <c r="B7253" t="s">
        <v>30168</v>
      </c>
      <c r="C7253" s="1" t="str">
        <f t="shared" si="460"/>
        <v>21:1079</v>
      </c>
      <c r="D7253" s="1" t="str">
        <f t="shared" si="461"/>
        <v>21:0155</v>
      </c>
      <c r="E7253" t="s">
        <v>30165</v>
      </c>
      <c r="F7253" t="s">
        <v>30169</v>
      </c>
      <c r="H7253">
        <v>49.648150399999999</v>
      </c>
      <c r="I7253">
        <v>-121.1242409</v>
      </c>
      <c r="J7253" s="1" t="str">
        <f t="shared" si="458"/>
        <v>NGR bulk stream sediment</v>
      </c>
      <c r="K7253" s="1" t="str">
        <f t="shared" si="459"/>
        <v>&lt;177 micron (NGR)</v>
      </c>
      <c r="L7253">
        <v>19</v>
      </c>
      <c r="M7253" t="s">
        <v>288</v>
      </c>
      <c r="N7253">
        <v>326</v>
      </c>
      <c r="O7253" t="s">
        <v>206</v>
      </c>
      <c r="P7253" t="s">
        <v>47</v>
      </c>
      <c r="Q7253" t="s">
        <v>1157</v>
      </c>
      <c r="R7253" t="s">
        <v>164</v>
      </c>
      <c r="S7253" t="s">
        <v>121</v>
      </c>
      <c r="T7253" t="s">
        <v>73</v>
      </c>
      <c r="U7253" t="s">
        <v>104</v>
      </c>
      <c r="V7253" t="s">
        <v>78</v>
      </c>
      <c r="W7253" t="s">
        <v>64</v>
      </c>
      <c r="X7253" t="s">
        <v>73</v>
      </c>
      <c r="Y7253" t="s">
        <v>80</v>
      </c>
      <c r="Z7253" t="s">
        <v>62</v>
      </c>
      <c r="AA7253" t="s">
        <v>47</v>
      </c>
      <c r="AB7253" t="s">
        <v>455</v>
      </c>
      <c r="AC7253" t="s">
        <v>175</v>
      </c>
      <c r="AD7253" t="s">
        <v>124</v>
      </c>
      <c r="AE7253" t="s">
        <v>57</v>
      </c>
      <c r="AF7253" t="s">
        <v>58</v>
      </c>
      <c r="AG7253" t="s">
        <v>319</v>
      </c>
      <c r="AH7253" t="s">
        <v>198</v>
      </c>
      <c r="AI7253" t="s">
        <v>87</v>
      </c>
      <c r="AJ7253" t="s">
        <v>292</v>
      </c>
      <c r="AK7253" t="s">
        <v>227</v>
      </c>
      <c r="AL7253" t="s">
        <v>47</v>
      </c>
      <c r="AM7253" t="s">
        <v>122</v>
      </c>
      <c r="AN7253" t="s">
        <v>65</v>
      </c>
      <c r="AO7253" t="s">
        <v>1205</v>
      </c>
    </row>
    <row r="7254" spans="1:41" hidden="1" x14ac:dyDescent="0.25">
      <c r="A7254" t="s">
        <v>30170</v>
      </c>
      <c r="B7254" t="s">
        <v>30171</v>
      </c>
      <c r="C7254" s="1" t="str">
        <f t="shared" si="460"/>
        <v>21:1079</v>
      </c>
      <c r="D7254" s="1" t="str">
        <f t="shared" si="461"/>
        <v>21:0155</v>
      </c>
      <c r="E7254" t="s">
        <v>30172</v>
      </c>
      <c r="F7254" t="s">
        <v>30173</v>
      </c>
      <c r="H7254">
        <v>49.6438731</v>
      </c>
      <c r="I7254">
        <v>-121.08284569999999</v>
      </c>
      <c r="J7254" s="1" t="str">
        <f t="shared" si="458"/>
        <v>NGR bulk stream sediment</v>
      </c>
      <c r="K7254" s="1" t="str">
        <f t="shared" si="459"/>
        <v>&lt;177 micron (NGR)</v>
      </c>
      <c r="L7254">
        <v>19</v>
      </c>
      <c r="M7254" t="s">
        <v>45</v>
      </c>
      <c r="N7254">
        <v>327</v>
      </c>
      <c r="O7254" t="s">
        <v>270</v>
      </c>
      <c r="P7254" t="s">
        <v>55</v>
      </c>
      <c r="Q7254" t="s">
        <v>793</v>
      </c>
      <c r="R7254" t="s">
        <v>164</v>
      </c>
      <c r="S7254" t="s">
        <v>462</v>
      </c>
      <c r="T7254" t="s">
        <v>55</v>
      </c>
      <c r="U7254" t="s">
        <v>272</v>
      </c>
      <c r="V7254" t="s">
        <v>105</v>
      </c>
      <c r="W7254" t="s">
        <v>164</v>
      </c>
      <c r="X7254" t="s">
        <v>73</v>
      </c>
      <c r="Y7254" t="s">
        <v>49</v>
      </c>
      <c r="Z7254" t="s">
        <v>56</v>
      </c>
      <c r="AA7254" t="s">
        <v>47</v>
      </c>
      <c r="AB7254" t="s">
        <v>206</v>
      </c>
      <c r="AC7254" t="s">
        <v>59</v>
      </c>
      <c r="AD7254" t="s">
        <v>306</v>
      </c>
      <c r="AE7254" t="s">
        <v>198</v>
      </c>
      <c r="AF7254" t="s">
        <v>76</v>
      </c>
      <c r="AG7254" t="s">
        <v>266</v>
      </c>
      <c r="AH7254" t="s">
        <v>53</v>
      </c>
      <c r="AI7254" t="s">
        <v>54</v>
      </c>
      <c r="AJ7254" t="s">
        <v>493</v>
      </c>
      <c r="AK7254" t="s">
        <v>200</v>
      </c>
      <c r="AL7254" t="s">
        <v>47</v>
      </c>
      <c r="AM7254" t="s">
        <v>47</v>
      </c>
      <c r="AN7254" t="s">
        <v>543</v>
      </c>
      <c r="AO7254" t="s">
        <v>712</v>
      </c>
    </row>
    <row r="7255" spans="1:41" hidden="1" x14ac:dyDescent="0.25">
      <c r="A7255" t="s">
        <v>30174</v>
      </c>
      <c r="B7255" t="s">
        <v>30175</v>
      </c>
      <c r="C7255" s="1" t="str">
        <f t="shared" si="460"/>
        <v>21:1079</v>
      </c>
      <c r="D7255" s="1" t="str">
        <f t="shared" si="461"/>
        <v>21:0155</v>
      </c>
      <c r="E7255" t="s">
        <v>30176</v>
      </c>
      <c r="F7255" t="s">
        <v>30177</v>
      </c>
      <c r="H7255">
        <v>49.643642700000001</v>
      </c>
      <c r="I7255">
        <v>-121.069002</v>
      </c>
      <c r="J7255" s="1" t="str">
        <f t="shared" si="458"/>
        <v>NGR bulk stream sediment</v>
      </c>
      <c r="K7255" s="1" t="str">
        <f t="shared" si="459"/>
        <v>&lt;177 micron (NGR)</v>
      </c>
      <c r="L7255">
        <v>19</v>
      </c>
      <c r="M7255" t="s">
        <v>71</v>
      </c>
      <c r="N7255">
        <v>328</v>
      </c>
      <c r="O7255" t="s">
        <v>103</v>
      </c>
      <c r="P7255" t="s">
        <v>103</v>
      </c>
      <c r="Q7255" t="s">
        <v>281</v>
      </c>
      <c r="R7255" t="s">
        <v>174</v>
      </c>
      <c r="S7255" t="s">
        <v>343</v>
      </c>
      <c r="T7255" t="s">
        <v>108</v>
      </c>
      <c r="U7255" t="s">
        <v>418</v>
      </c>
      <c r="V7255" t="s">
        <v>81</v>
      </c>
      <c r="W7255" t="s">
        <v>228</v>
      </c>
      <c r="X7255" t="s">
        <v>52</v>
      </c>
      <c r="Y7255" t="s">
        <v>104</v>
      </c>
      <c r="Z7255" t="s">
        <v>199</v>
      </c>
      <c r="AA7255" t="s">
        <v>46</v>
      </c>
      <c r="AB7255" t="s">
        <v>60</v>
      </c>
      <c r="AC7255" t="s">
        <v>85</v>
      </c>
      <c r="AD7255" t="s">
        <v>218</v>
      </c>
      <c r="AE7255" t="s">
        <v>54</v>
      </c>
      <c r="AF7255" t="s">
        <v>76</v>
      </c>
      <c r="AG7255" t="s">
        <v>238</v>
      </c>
      <c r="AH7255" t="s">
        <v>62</v>
      </c>
      <c r="AI7255" t="s">
        <v>198</v>
      </c>
      <c r="AJ7255" t="s">
        <v>270</v>
      </c>
      <c r="AK7255" t="s">
        <v>125</v>
      </c>
      <c r="AL7255" t="s">
        <v>47</v>
      </c>
      <c r="AM7255" t="s">
        <v>122</v>
      </c>
      <c r="AN7255" t="s">
        <v>65</v>
      </c>
      <c r="AO7255" t="s">
        <v>5127</v>
      </c>
    </row>
    <row r="7256" spans="1:41" hidden="1" x14ac:dyDescent="0.25">
      <c r="A7256" t="s">
        <v>30178</v>
      </c>
      <c r="B7256" t="s">
        <v>30179</v>
      </c>
      <c r="C7256" s="1" t="str">
        <f t="shared" si="460"/>
        <v>21:1079</v>
      </c>
      <c r="D7256" s="1" t="str">
        <f t="shared" si="461"/>
        <v>21:0155</v>
      </c>
      <c r="E7256" t="s">
        <v>30180</v>
      </c>
      <c r="F7256" t="s">
        <v>30181</v>
      </c>
      <c r="H7256">
        <v>49.644810200000002</v>
      </c>
      <c r="I7256">
        <v>-121.0315526</v>
      </c>
      <c r="J7256" s="1" t="str">
        <f t="shared" si="458"/>
        <v>NGR bulk stream sediment</v>
      </c>
      <c r="K7256" s="1" t="str">
        <f t="shared" si="459"/>
        <v>&lt;177 micron (NGR)</v>
      </c>
      <c r="L7256">
        <v>19</v>
      </c>
      <c r="M7256" t="s">
        <v>95</v>
      </c>
      <c r="N7256">
        <v>329</v>
      </c>
      <c r="O7256" t="s">
        <v>227</v>
      </c>
      <c r="P7256" t="s">
        <v>103</v>
      </c>
      <c r="Q7256" t="s">
        <v>492</v>
      </c>
      <c r="R7256" t="s">
        <v>158</v>
      </c>
      <c r="S7256" t="s">
        <v>80</v>
      </c>
      <c r="T7256" t="s">
        <v>66</v>
      </c>
      <c r="U7256" t="s">
        <v>475</v>
      </c>
      <c r="V7256" t="s">
        <v>60</v>
      </c>
      <c r="W7256" t="s">
        <v>128</v>
      </c>
      <c r="X7256" t="s">
        <v>103</v>
      </c>
      <c r="Y7256" t="s">
        <v>217</v>
      </c>
      <c r="Z7256" t="s">
        <v>62</v>
      </c>
      <c r="AA7256" t="s">
        <v>46</v>
      </c>
      <c r="AB7256" t="s">
        <v>173</v>
      </c>
      <c r="AC7256" t="s">
        <v>59</v>
      </c>
      <c r="AD7256" t="s">
        <v>90</v>
      </c>
      <c r="AE7256" t="s">
        <v>57</v>
      </c>
      <c r="AF7256" t="s">
        <v>175</v>
      </c>
      <c r="AG7256" t="s">
        <v>52</v>
      </c>
      <c r="AH7256" t="s">
        <v>57</v>
      </c>
      <c r="AI7256" t="s">
        <v>185</v>
      </c>
      <c r="AJ7256" t="s">
        <v>79</v>
      </c>
      <c r="AK7256" t="s">
        <v>206</v>
      </c>
      <c r="AL7256" t="s">
        <v>47</v>
      </c>
      <c r="AM7256" t="s">
        <v>122</v>
      </c>
      <c r="AN7256" t="s">
        <v>1121</v>
      </c>
      <c r="AO7256" t="s">
        <v>4459</v>
      </c>
    </row>
    <row r="7257" spans="1:41" hidden="1" x14ac:dyDescent="0.25">
      <c r="A7257" t="s">
        <v>30182</v>
      </c>
      <c r="B7257" t="s">
        <v>30183</v>
      </c>
      <c r="C7257" s="1" t="str">
        <f t="shared" si="460"/>
        <v>21:1079</v>
      </c>
      <c r="D7257" s="1" t="str">
        <f t="shared" si="461"/>
        <v>21:0155</v>
      </c>
      <c r="E7257" t="s">
        <v>30184</v>
      </c>
      <c r="F7257" t="s">
        <v>30185</v>
      </c>
      <c r="H7257">
        <v>49.648335199999998</v>
      </c>
      <c r="I7257">
        <v>-121.0272542</v>
      </c>
      <c r="J7257" s="1" t="str">
        <f t="shared" si="458"/>
        <v>NGR bulk stream sediment</v>
      </c>
      <c r="K7257" s="1" t="str">
        <f t="shared" si="459"/>
        <v>&lt;177 micron (NGR)</v>
      </c>
      <c r="L7257">
        <v>19</v>
      </c>
      <c r="M7257" t="s">
        <v>117</v>
      </c>
      <c r="N7257">
        <v>330</v>
      </c>
      <c r="O7257" t="s">
        <v>63</v>
      </c>
      <c r="P7257" t="s">
        <v>47</v>
      </c>
      <c r="Q7257" t="s">
        <v>1157</v>
      </c>
      <c r="R7257" t="s">
        <v>174</v>
      </c>
      <c r="S7257" t="s">
        <v>391</v>
      </c>
      <c r="T7257" t="s">
        <v>73</v>
      </c>
      <c r="U7257" t="s">
        <v>107</v>
      </c>
      <c r="V7257" t="s">
        <v>235</v>
      </c>
      <c r="W7257" t="s">
        <v>206</v>
      </c>
      <c r="X7257" t="s">
        <v>209</v>
      </c>
      <c r="Y7257" t="s">
        <v>184</v>
      </c>
      <c r="Z7257" t="s">
        <v>57</v>
      </c>
      <c r="AA7257" t="s">
        <v>46</v>
      </c>
      <c r="AB7257" t="s">
        <v>122</v>
      </c>
      <c r="AC7257" t="s">
        <v>58</v>
      </c>
      <c r="AD7257" t="s">
        <v>112</v>
      </c>
      <c r="AE7257" t="s">
        <v>54</v>
      </c>
      <c r="AF7257" t="s">
        <v>76</v>
      </c>
      <c r="AG7257" t="s">
        <v>3293</v>
      </c>
      <c r="AH7257" t="s">
        <v>54</v>
      </c>
      <c r="AI7257" t="s">
        <v>81</v>
      </c>
      <c r="AJ7257" t="s">
        <v>267</v>
      </c>
      <c r="AK7257" t="s">
        <v>111</v>
      </c>
      <c r="AL7257" t="s">
        <v>47</v>
      </c>
      <c r="AM7257" t="s">
        <v>51</v>
      </c>
      <c r="AN7257" t="s">
        <v>765</v>
      </c>
      <c r="AO7257" t="s">
        <v>1325</v>
      </c>
    </row>
    <row r="7258" spans="1:41" hidden="1" x14ac:dyDescent="0.25">
      <c r="A7258" t="s">
        <v>30186</v>
      </c>
      <c r="B7258" t="s">
        <v>30187</v>
      </c>
      <c r="C7258" s="1" t="str">
        <f t="shared" si="460"/>
        <v>21:1079</v>
      </c>
      <c r="D7258" s="1" t="str">
        <f t="shared" si="461"/>
        <v>21:0155</v>
      </c>
      <c r="E7258" t="s">
        <v>30188</v>
      </c>
      <c r="F7258" t="s">
        <v>30189</v>
      </c>
      <c r="H7258">
        <v>49.671348399999999</v>
      </c>
      <c r="I7258">
        <v>-121.0582028</v>
      </c>
      <c r="J7258" s="1" t="str">
        <f t="shared" si="458"/>
        <v>NGR bulk stream sediment</v>
      </c>
      <c r="K7258" s="1" t="str">
        <f t="shared" si="459"/>
        <v>&lt;177 micron (NGR)</v>
      </c>
      <c r="L7258">
        <v>19</v>
      </c>
      <c r="M7258" t="s">
        <v>136</v>
      </c>
      <c r="N7258">
        <v>331</v>
      </c>
      <c r="O7258" t="s">
        <v>142</v>
      </c>
      <c r="P7258" t="s">
        <v>47</v>
      </c>
      <c r="Q7258" t="s">
        <v>812</v>
      </c>
      <c r="R7258" t="s">
        <v>60</v>
      </c>
      <c r="S7258" t="s">
        <v>239</v>
      </c>
      <c r="T7258" t="s">
        <v>55</v>
      </c>
      <c r="U7258" t="s">
        <v>112</v>
      </c>
      <c r="V7258" t="s">
        <v>79</v>
      </c>
      <c r="W7258" t="s">
        <v>455</v>
      </c>
      <c r="X7258" t="s">
        <v>103</v>
      </c>
      <c r="Y7258" t="s">
        <v>82</v>
      </c>
      <c r="Z7258" t="s">
        <v>199</v>
      </c>
      <c r="AA7258" t="s">
        <v>47</v>
      </c>
      <c r="AB7258" t="s">
        <v>122</v>
      </c>
      <c r="AC7258" t="s">
        <v>108</v>
      </c>
      <c r="AD7258" t="s">
        <v>186</v>
      </c>
      <c r="AE7258" t="s">
        <v>57</v>
      </c>
      <c r="AF7258" t="s">
        <v>85</v>
      </c>
      <c r="AG7258" t="s">
        <v>437</v>
      </c>
      <c r="AH7258" t="s">
        <v>62</v>
      </c>
      <c r="AI7258" t="s">
        <v>53</v>
      </c>
      <c r="AJ7258" t="s">
        <v>164</v>
      </c>
      <c r="AK7258" t="s">
        <v>64</v>
      </c>
      <c r="AL7258" t="s">
        <v>47</v>
      </c>
      <c r="AM7258" t="s">
        <v>47</v>
      </c>
      <c r="AN7258" t="s">
        <v>543</v>
      </c>
      <c r="AO7258" t="s">
        <v>1174</v>
      </c>
    </row>
    <row r="7259" spans="1:41" hidden="1" x14ac:dyDescent="0.25">
      <c r="A7259" t="s">
        <v>30190</v>
      </c>
      <c r="B7259" t="s">
        <v>30191</v>
      </c>
      <c r="C7259" s="1" t="str">
        <f t="shared" si="460"/>
        <v>21:1079</v>
      </c>
      <c r="D7259" s="1" t="str">
        <f t="shared" si="461"/>
        <v>21:0155</v>
      </c>
      <c r="E7259" t="s">
        <v>30192</v>
      </c>
      <c r="F7259" t="s">
        <v>30193</v>
      </c>
      <c r="H7259">
        <v>49.731250000000003</v>
      </c>
      <c r="I7259">
        <v>-121.0363818</v>
      </c>
      <c r="J7259" s="1" t="str">
        <f t="shared" si="458"/>
        <v>NGR bulk stream sediment</v>
      </c>
      <c r="K7259" s="1" t="str">
        <f t="shared" si="459"/>
        <v>&lt;177 micron (NGR)</v>
      </c>
      <c r="L7259">
        <v>19</v>
      </c>
      <c r="M7259" t="s">
        <v>157</v>
      </c>
      <c r="N7259">
        <v>332</v>
      </c>
      <c r="O7259" t="s">
        <v>72</v>
      </c>
      <c r="P7259" t="s">
        <v>47</v>
      </c>
      <c r="Q7259" t="s">
        <v>119</v>
      </c>
      <c r="R7259" t="s">
        <v>54</v>
      </c>
      <c r="S7259" t="s">
        <v>597</v>
      </c>
      <c r="T7259" t="s">
        <v>85</v>
      </c>
      <c r="U7259" t="s">
        <v>268</v>
      </c>
      <c r="V7259" t="s">
        <v>206</v>
      </c>
      <c r="W7259" t="s">
        <v>227</v>
      </c>
      <c r="X7259" t="s">
        <v>58</v>
      </c>
      <c r="Y7259" t="s">
        <v>107</v>
      </c>
      <c r="Z7259" t="s">
        <v>62</v>
      </c>
      <c r="AA7259" t="s">
        <v>47</v>
      </c>
      <c r="AB7259" t="s">
        <v>60</v>
      </c>
      <c r="AC7259" t="s">
        <v>267</v>
      </c>
      <c r="AD7259" t="s">
        <v>131</v>
      </c>
      <c r="AE7259" t="s">
        <v>62</v>
      </c>
      <c r="AF7259" t="s">
        <v>209</v>
      </c>
      <c r="AG7259" t="s">
        <v>118</v>
      </c>
      <c r="AH7259" t="s">
        <v>57</v>
      </c>
      <c r="AI7259" t="s">
        <v>174</v>
      </c>
      <c r="AJ7259" t="s">
        <v>137</v>
      </c>
      <c r="AK7259" t="s">
        <v>60</v>
      </c>
      <c r="AL7259" t="s">
        <v>47</v>
      </c>
      <c r="AM7259" t="s">
        <v>122</v>
      </c>
      <c r="AN7259" t="s">
        <v>915</v>
      </c>
      <c r="AO7259" t="s">
        <v>756</v>
      </c>
    </row>
    <row r="7260" spans="1:41" hidden="1" x14ac:dyDescent="0.25">
      <c r="A7260" t="s">
        <v>30194</v>
      </c>
      <c r="B7260" t="s">
        <v>30195</v>
      </c>
      <c r="C7260" s="1" t="str">
        <f t="shared" si="460"/>
        <v>21:1079</v>
      </c>
      <c r="D7260" s="1" t="str">
        <f t="shared" si="461"/>
        <v>21:0155</v>
      </c>
      <c r="E7260" t="s">
        <v>30196</v>
      </c>
      <c r="F7260" t="s">
        <v>30197</v>
      </c>
      <c r="H7260">
        <v>49.759708400000001</v>
      </c>
      <c r="I7260">
        <v>-121.0171789</v>
      </c>
      <c r="J7260" s="1" t="str">
        <f t="shared" si="458"/>
        <v>NGR bulk stream sediment</v>
      </c>
      <c r="K7260" s="1" t="str">
        <f t="shared" si="459"/>
        <v>&lt;177 micron (NGR)</v>
      </c>
      <c r="L7260">
        <v>19</v>
      </c>
      <c r="M7260" t="s">
        <v>170</v>
      </c>
      <c r="N7260">
        <v>333</v>
      </c>
      <c r="O7260" t="s">
        <v>235</v>
      </c>
      <c r="P7260" t="s">
        <v>47</v>
      </c>
      <c r="Q7260" t="s">
        <v>138</v>
      </c>
      <c r="R7260" t="s">
        <v>493</v>
      </c>
      <c r="S7260" t="s">
        <v>475</v>
      </c>
      <c r="T7260" t="s">
        <v>330</v>
      </c>
      <c r="U7260" t="s">
        <v>290</v>
      </c>
      <c r="V7260" t="s">
        <v>110</v>
      </c>
      <c r="W7260" t="s">
        <v>206</v>
      </c>
      <c r="X7260" t="s">
        <v>122</v>
      </c>
      <c r="Y7260" t="s">
        <v>145</v>
      </c>
      <c r="Z7260" t="s">
        <v>56</v>
      </c>
      <c r="AA7260" t="s">
        <v>46</v>
      </c>
      <c r="AB7260" t="s">
        <v>257</v>
      </c>
      <c r="AC7260" t="s">
        <v>66</v>
      </c>
      <c r="AD7260" t="s">
        <v>145</v>
      </c>
      <c r="AE7260" t="s">
        <v>199</v>
      </c>
      <c r="AF7260" t="s">
        <v>267</v>
      </c>
      <c r="AG7260" t="s">
        <v>437</v>
      </c>
      <c r="AH7260" t="s">
        <v>62</v>
      </c>
      <c r="AI7260" t="s">
        <v>53</v>
      </c>
      <c r="AJ7260" t="s">
        <v>257</v>
      </c>
      <c r="AK7260" t="s">
        <v>164</v>
      </c>
      <c r="AL7260" t="s">
        <v>47</v>
      </c>
      <c r="AM7260" t="s">
        <v>47</v>
      </c>
      <c r="AN7260" t="s">
        <v>65</v>
      </c>
      <c r="AO7260" t="s">
        <v>476</v>
      </c>
    </row>
    <row r="7261" spans="1:41" hidden="1" x14ac:dyDescent="0.25">
      <c r="A7261" t="s">
        <v>30198</v>
      </c>
      <c r="B7261" t="s">
        <v>30199</v>
      </c>
      <c r="C7261" s="1" t="str">
        <f t="shared" si="460"/>
        <v>21:1079</v>
      </c>
      <c r="D7261" s="1" t="str">
        <f t="shared" si="461"/>
        <v>21:0155</v>
      </c>
      <c r="E7261" t="s">
        <v>30200</v>
      </c>
      <c r="F7261" t="s">
        <v>30201</v>
      </c>
      <c r="H7261">
        <v>49.809006199999999</v>
      </c>
      <c r="I7261">
        <v>-121.0068217</v>
      </c>
      <c r="J7261" s="1" t="str">
        <f t="shared" si="458"/>
        <v>NGR bulk stream sediment</v>
      </c>
      <c r="K7261" s="1" t="str">
        <f t="shared" si="459"/>
        <v>&lt;177 micron (NGR)</v>
      </c>
      <c r="L7261">
        <v>19</v>
      </c>
      <c r="M7261" t="s">
        <v>180</v>
      </c>
      <c r="N7261">
        <v>334</v>
      </c>
      <c r="O7261" t="s">
        <v>493</v>
      </c>
      <c r="P7261" t="s">
        <v>47</v>
      </c>
      <c r="Q7261" t="s">
        <v>920</v>
      </c>
      <c r="R7261" t="s">
        <v>206</v>
      </c>
      <c r="S7261" t="s">
        <v>131</v>
      </c>
      <c r="T7261" t="s">
        <v>209</v>
      </c>
      <c r="U7261" t="s">
        <v>146</v>
      </c>
      <c r="V7261" t="s">
        <v>79</v>
      </c>
      <c r="W7261" t="s">
        <v>128</v>
      </c>
      <c r="X7261" t="s">
        <v>103</v>
      </c>
      <c r="Y7261" t="s">
        <v>175</v>
      </c>
      <c r="Z7261" t="s">
        <v>84</v>
      </c>
      <c r="AA7261" t="s">
        <v>46</v>
      </c>
      <c r="AB7261" t="s">
        <v>139</v>
      </c>
      <c r="AC7261" t="s">
        <v>131</v>
      </c>
      <c r="AD7261" t="s">
        <v>190</v>
      </c>
      <c r="AE7261" t="s">
        <v>198</v>
      </c>
      <c r="AF7261" t="s">
        <v>888</v>
      </c>
      <c r="AG7261" t="s">
        <v>51</v>
      </c>
      <c r="AH7261" t="s">
        <v>62</v>
      </c>
      <c r="AI7261" t="s">
        <v>53</v>
      </c>
      <c r="AJ7261" t="s">
        <v>455</v>
      </c>
      <c r="AK7261" t="s">
        <v>125</v>
      </c>
      <c r="AL7261" t="s">
        <v>47</v>
      </c>
      <c r="AM7261" t="s">
        <v>122</v>
      </c>
      <c r="AN7261" t="s">
        <v>65</v>
      </c>
      <c r="AO7261" t="s">
        <v>2088</v>
      </c>
    </row>
    <row r="7262" spans="1:41" hidden="1" x14ac:dyDescent="0.25">
      <c r="A7262" t="s">
        <v>30202</v>
      </c>
      <c r="B7262" t="s">
        <v>30203</v>
      </c>
      <c r="C7262" s="1" t="str">
        <f t="shared" si="460"/>
        <v>21:1079</v>
      </c>
      <c r="D7262" s="1" t="str">
        <f t="shared" si="461"/>
        <v>21:0155</v>
      </c>
      <c r="E7262" t="s">
        <v>30204</v>
      </c>
      <c r="F7262" t="s">
        <v>30205</v>
      </c>
      <c r="H7262">
        <v>49.803258800000002</v>
      </c>
      <c r="I7262">
        <v>-121.03902530000001</v>
      </c>
      <c r="J7262" s="1" t="str">
        <f t="shared" si="458"/>
        <v>NGR bulk stream sediment</v>
      </c>
      <c r="K7262" s="1" t="str">
        <f t="shared" si="459"/>
        <v>&lt;177 micron (NGR)</v>
      </c>
      <c r="L7262">
        <v>19</v>
      </c>
      <c r="M7262" t="s">
        <v>195</v>
      </c>
      <c r="N7262">
        <v>335</v>
      </c>
      <c r="O7262" t="s">
        <v>101</v>
      </c>
      <c r="P7262" t="s">
        <v>47</v>
      </c>
      <c r="Q7262" t="s">
        <v>518</v>
      </c>
      <c r="R7262" t="s">
        <v>439</v>
      </c>
      <c r="S7262" t="s">
        <v>243</v>
      </c>
      <c r="T7262" t="s">
        <v>55</v>
      </c>
      <c r="U7262" t="s">
        <v>475</v>
      </c>
      <c r="V7262" t="s">
        <v>87</v>
      </c>
      <c r="W7262" t="s">
        <v>130</v>
      </c>
      <c r="X7262" t="s">
        <v>103</v>
      </c>
      <c r="Y7262" t="s">
        <v>82</v>
      </c>
      <c r="Z7262" t="s">
        <v>199</v>
      </c>
      <c r="AA7262" t="s">
        <v>46</v>
      </c>
      <c r="AB7262" t="s">
        <v>173</v>
      </c>
      <c r="AC7262" t="s">
        <v>76</v>
      </c>
      <c r="AD7262" t="s">
        <v>165</v>
      </c>
      <c r="AE7262" t="s">
        <v>84</v>
      </c>
      <c r="AF7262" t="s">
        <v>108</v>
      </c>
      <c r="AG7262" t="s">
        <v>123</v>
      </c>
      <c r="AH7262" t="s">
        <v>62</v>
      </c>
      <c r="AI7262" t="s">
        <v>57</v>
      </c>
      <c r="AJ7262" t="s">
        <v>103</v>
      </c>
      <c r="AK7262" t="s">
        <v>81</v>
      </c>
      <c r="AL7262" t="s">
        <v>47</v>
      </c>
      <c r="AM7262" t="s">
        <v>47</v>
      </c>
      <c r="AN7262" t="s">
        <v>65</v>
      </c>
      <c r="AO7262" t="s">
        <v>622</v>
      </c>
    </row>
    <row r="7263" spans="1:41" hidden="1" x14ac:dyDescent="0.25">
      <c r="A7263" t="s">
        <v>30206</v>
      </c>
      <c r="B7263" t="s">
        <v>30207</v>
      </c>
      <c r="C7263" s="1" t="str">
        <f t="shared" si="460"/>
        <v>21:1079</v>
      </c>
      <c r="D7263" s="1" t="str">
        <f t="shared" si="461"/>
        <v>21:0155</v>
      </c>
      <c r="E7263" t="s">
        <v>30208</v>
      </c>
      <c r="F7263" t="s">
        <v>30209</v>
      </c>
      <c r="H7263">
        <v>49.830156000000002</v>
      </c>
      <c r="I7263">
        <v>-121.03376419999999</v>
      </c>
      <c r="J7263" s="1" t="str">
        <f t="shared" si="458"/>
        <v>NGR bulk stream sediment</v>
      </c>
      <c r="K7263" s="1" t="str">
        <f t="shared" si="459"/>
        <v>&lt;177 micron (NGR)</v>
      </c>
      <c r="L7263">
        <v>19</v>
      </c>
      <c r="M7263" t="s">
        <v>205</v>
      </c>
      <c r="N7263">
        <v>336</v>
      </c>
      <c r="O7263" t="s">
        <v>64</v>
      </c>
      <c r="P7263" t="s">
        <v>47</v>
      </c>
      <c r="Q7263" t="s">
        <v>662</v>
      </c>
      <c r="R7263" t="s">
        <v>96</v>
      </c>
      <c r="S7263" t="s">
        <v>239</v>
      </c>
      <c r="T7263" t="s">
        <v>108</v>
      </c>
      <c r="U7263" t="s">
        <v>186</v>
      </c>
      <c r="V7263" t="s">
        <v>81</v>
      </c>
      <c r="W7263" t="s">
        <v>86</v>
      </c>
      <c r="X7263" t="s">
        <v>122</v>
      </c>
      <c r="Y7263" t="s">
        <v>269</v>
      </c>
      <c r="Z7263" t="s">
        <v>199</v>
      </c>
      <c r="AA7263" t="s">
        <v>46</v>
      </c>
      <c r="AB7263" t="s">
        <v>47</v>
      </c>
      <c r="AC7263" t="s">
        <v>217</v>
      </c>
      <c r="AD7263" t="s">
        <v>141</v>
      </c>
      <c r="AE7263" t="s">
        <v>84</v>
      </c>
      <c r="AF7263" t="s">
        <v>746</v>
      </c>
      <c r="AG7263" t="s">
        <v>224</v>
      </c>
      <c r="AH7263" t="s">
        <v>53</v>
      </c>
      <c r="AI7263" t="s">
        <v>149</v>
      </c>
      <c r="AJ7263" t="s">
        <v>437</v>
      </c>
      <c r="AK7263" t="s">
        <v>137</v>
      </c>
      <c r="AL7263" t="s">
        <v>47</v>
      </c>
      <c r="AM7263" t="s">
        <v>103</v>
      </c>
      <c r="AN7263" t="s">
        <v>65</v>
      </c>
      <c r="AO7263" t="s">
        <v>1980</v>
      </c>
    </row>
    <row r="7264" spans="1:41" hidden="1" x14ac:dyDescent="0.25">
      <c r="A7264" t="s">
        <v>30210</v>
      </c>
      <c r="B7264" t="s">
        <v>30211</v>
      </c>
      <c r="C7264" s="1" t="str">
        <f t="shared" si="460"/>
        <v>21:1079</v>
      </c>
      <c r="D7264" s="1" t="str">
        <f t="shared" si="461"/>
        <v>21:0155</v>
      </c>
      <c r="E7264" t="s">
        <v>30212</v>
      </c>
      <c r="F7264" t="s">
        <v>30213</v>
      </c>
      <c r="H7264">
        <v>49.842006400000002</v>
      </c>
      <c r="I7264">
        <v>-121.04302010000001</v>
      </c>
      <c r="J7264" s="1" t="str">
        <f t="shared" si="458"/>
        <v>NGR bulk stream sediment</v>
      </c>
      <c r="K7264" s="1" t="str">
        <f t="shared" si="459"/>
        <v>&lt;177 micron (NGR)</v>
      </c>
      <c r="L7264">
        <v>19</v>
      </c>
      <c r="M7264" t="s">
        <v>214</v>
      </c>
      <c r="N7264">
        <v>337</v>
      </c>
      <c r="O7264" t="s">
        <v>173</v>
      </c>
      <c r="P7264" t="s">
        <v>47</v>
      </c>
      <c r="Q7264" t="s">
        <v>646</v>
      </c>
      <c r="R7264" t="s">
        <v>336</v>
      </c>
      <c r="S7264" t="s">
        <v>124</v>
      </c>
      <c r="T7264" t="s">
        <v>108</v>
      </c>
      <c r="U7264" t="s">
        <v>934</v>
      </c>
      <c r="V7264" t="s">
        <v>185</v>
      </c>
      <c r="W7264" t="s">
        <v>437</v>
      </c>
      <c r="X7264" t="s">
        <v>51</v>
      </c>
      <c r="Y7264" t="s">
        <v>90</v>
      </c>
      <c r="Z7264" t="s">
        <v>199</v>
      </c>
      <c r="AA7264" t="s">
        <v>46</v>
      </c>
      <c r="AB7264" t="s">
        <v>139</v>
      </c>
      <c r="AC7264" t="s">
        <v>58</v>
      </c>
      <c r="AD7264" t="s">
        <v>107</v>
      </c>
      <c r="AE7264" t="s">
        <v>149</v>
      </c>
      <c r="AF7264" t="s">
        <v>267</v>
      </c>
      <c r="AG7264" t="s">
        <v>260</v>
      </c>
      <c r="AH7264" t="s">
        <v>54</v>
      </c>
      <c r="AI7264" t="s">
        <v>46</v>
      </c>
      <c r="AJ7264" t="s">
        <v>227</v>
      </c>
      <c r="AK7264" t="s">
        <v>392</v>
      </c>
      <c r="AL7264" t="s">
        <v>47</v>
      </c>
      <c r="AM7264" t="s">
        <v>122</v>
      </c>
      <c r="AN7264" t="s">
        <v>543</v>
      </c>
      <c r="AO7264" t="s">
        <v>861</v>
      </c>
    </row>
    <row r="7265" spans="1:41" hidden="1" x14ac:dyDescent="0.25">
      <c r="A7265" t="s">
        <v>30214</v>
      </c>
      <c r="B7265" t="s">
        <v>30215</v>
      </c>
      <c r="C7265" s="1" t="str">
        <f t="shared" si="460"/>
        <v>21:1079</v>
      </c>
      <c r="D7265" s="1" t="str">
        <f t="shared" si="461"/>
        <v>21:0155</v>
      </c>
      <c r="E7265" t="s">
        <v>30216</v>
      </c>
      <c r="F7265" t="s">
        <v>30217</v>
      </c>
      <c r="H7265">
        <v>49.856435900000001</v>
      </c>
      <c r="I7265">
        <v>-121.0452198</v>
      </c>
      <c r="J7265" s="1" t="str">
        <f t="shared" si="458"/>
        <v>NGR bulk stream sediment</v>
      </c>
      <c r="K7265" s="1" t="str">
        <f t="shared" si="459"/>
        <v>&lt;177 micron (NGR)</v>
      </c>
      <c r="L7265">
        <v>19</v>
      </c>
      <c r="M7265" t="s">
        <v>223</v>
      </c>
      <c r="N7265">
        <v>338</v>
      </c>
      <c r="O7265" t="s">
        <v>128</v>
      </c>
      <c r="P7265" t="s">
        <v>47</v>
      </c>
      <c r="Q7265" t="s">
        <v>793</v>
      </c>
      <c r="R7265" t="s">
        <v>55</v>
      </c>
      <c r="S7265" t="s">
        <v>225</v>
      </c>
      <c r="T7265" t="s">
        <v>127</v>
      </c>
      <c r="U7265" t="s">
        <v>77</v>
      </c>
      <c r="V7265" t="s">
        <v>64</v>
      </c>
      <c r="W7265" t="s">
        <v>270</v>
      </c>
      <c r="X7265" t="s">
        <v>122</v>
      </c>
      <c r="Y7265" t="s">
        <v>175</v>
      </c>
      <c r="Z7265" t="s">
        <v>84</v>
      </c>
      <c r="AA7265" t="s">
        <v>46</v>
      </c>
      <c r="AB7265" t="s">
        <v>105</v>
      </c>
      <c r="AC7265" t="s">
        <v>98</v>
      </c>
      <c r="AD7265" t="s">
        <v>59</v>
      </c>
      <c r="AE7265" t="s">
        <v>110</v>
      </c>
      <c r="AF7265" t="s">
        <v>66</v>
      </c>
      <c r="AG7265" t="s">
        <v>51</v>
      </c>
      <c r="AH7265" t="s">
        <v>62</v>
      </c>
      <c r="AI7265" t="s">
        <v>198</v>
      </c>
      <c r="AJ7265" t="s">
        <v>79</v>
      </c>
      <c r="AK7265" t="s">
        <v>206</v>
      </c>
      <c r="AL7265" t="s">
        <v>47</v>
      </c>
      <c r="AM7265" t="s">
        <v>47</v>
      </c>
      <c r="AN7265" t="s">
        <v>65</v>
      </c>
      <c r="AO7265" t="s">
        <v>3895</v>
      </c>
    </row>
    <row r="7266" spans="1:41" hidden="1" x14ac:dyDescent="0.25">
      <c r="A7266" t="s">
        <v>30218</v>
      </c>
      <c r="B7266" t="s">
        <v>30219</v>
      </c>
      <c r="C7266" s="1" t="str">
        <f t="shared" si="460"/>
        <v>21:1079</v>
      </c>
      <c r="D7266" s="1" t="str">
        <f t="shared" si="461"/>
        <v>21:0155</v>
      </c>
      <c r="E7266" t="s">
        <v>30220</v>
      </c>
      <c r="F7266" t="s">
        <v>30221</v>
      </c>
      <c r="H7266">
        <v>49.842610800000003</v>
      </c>
      <c r="I7266">
        <v>-121.079162</v>
      </c>
      <c r="J7266" s="1" t="str">
        <f t="shared" si="458"/>
        <v>NGR bulk stream sediment</v>
      </c>
      <c r="K7266" s="1" t="str">
        <f t="shared" si="459"/>
        <v>&lt;177 micron (NGR)</v>
      </c>
      <c r="L7266">
        <v>19</v>
      </c>
      <c r="M7266" t="s">
        <v>233</v>
      </c>
      <c r="N7266">
        <v>339</v>
      </c>
      <c r="O7266" t="s">
        <v>78</v>
      </c>
      <c r="P7266" t="s">
        <v>47</v>
      </c>
      <c r="Q7266" t="s">
        <v>411</v>
      </c>
      <c r="R7266" t="s">
        <v>55</v>
      </c>
      <c r="S7266" t="s">
        <v>104</v>
      </c>
      <c r="T7266" t="s">
        <v>76</v>
      </c>
      <c r="U7266" t="s">
        <v>187</v>
      </c>
      <c r="V7266" t="s">
        <v>125</v>
      </c>
      <c r="W7266" t="s">
        <v>72</v>
      </c>
      <c r="X7266" t="s">
        <v>122</v>
      </c>
      <c r="Y7266" t="s">
        <v>217</v>
      </c>
      <c r="Z7266" t="s">
        <v>56</v>
      </c>
      <c r="AA7266" t="s">
        <v>46</v>
      </c>
      <c r="AB7266" t="s">
        <v>61</v>
      </c>
      <c r="AC7266" t="s">
        <v>58</v>
      </c>
      <c r="AD7266" t="s">
        <v>306</v>
      </c>
      <c r="AE7266" t="s">
        <v>199</v>
      </c>
      <c r="AF7266" t="s">
        <v>55</v>
      </c>
      <c r="AG7266" t="s">
        <v>336</v>
      </c>
      <c r="AH7266" t="s">
        <v>53</v>
      </c>
      <c r="AI7266" t="s">
        <v>54</v>
      </c>
      <c r="AJ7266" t="s">
        <v>257</v>
      </c>
      <c r="AK7266" t="s">
        <v>227</v>
      </c>
      <c r="AL7266" t="s">
        <v>47</v>
      </c>
      <c r="AM7266" t="s">
        <v>47</v>
      </c>
      <c r="AN7266" t="s">
        <v>65</v>
      </c>
      <c r="AO7266" t="s">
        <v>58</v>
      </c>
    </row>
    <row r="7267" spans="1:41" hidden="1" x14ac:dyDescent="0.25">
      <c r="A7267" t="s">
        <v>30222</v>
      </c>
      <c r="B7267" t="s">
        <v>30223</v>
      </c>
      <c r="C7267" s="1" t="str">
        <f t="shared" si="460"/>
        <v>21:1079</v>
      </c>
      <c r="D7267" s="1" t="str">
        <f t="shared" si="461"/>
        <v>21:0155</v>
      </c>
      <c r="E7267" t="s">
        <v>30224</v>
      </c>
      <c r="F7267" t="s">
        <v>30225</v>
      </c>
      <c r="H7267">
        <v>49.888608099999999</v>
      </c>
      <c r="I7267">
        <v>-121.03278109999999</v>
      </c>
      <c r="J7267" s="1" t="str">
        <f t="shared" si="458"/>
        <v>NGR bulk stream sediment</v>
      </c>
      <c r="K7267" s="1" t="str">
        <f t="shared" si="459"/>
        <v>&lt;177 micron (NGR)</v>
      </c>
      <c r="L7267">
        <v>19</v>
      </c>
      <c r="M7267" t="s">
        <v>248</v>
      </c>
      <c r="N7267">
        <v>340</v>
      </c>
      <c r="O7267" t="s">
        <v>55</v>
      </c>
      <c r="P7267" t="s">
        <v>145</v>
      </c>
      <c r="Q7267" t="s">
        <v>468</v>
      </c>
      <c r="R7267" t="s">
        <v>127</v>
      </c>
      <c r="S7267" t="s">
        <v>104</v>
      </c>
      <c r="T7267" t="s">
        <v>209</v>
      </c>
      <c r="U7267" t="s">
        <v>934</v>
      </c>
      <c r="V7267" t="s">
        <v>72</v>
      </c>
      <c r="W7267" t="s">
        <v>51</v>
      </c>
      <c r="X7267" t="s">
        <v>122</v>
      </c>
      <c r="Y7267" t="s">
        <v>50</v>
      </c>
      <c r="Z7267" t="s">
        <v>53</v>
      </c>
      <c r="AA7267" t="s">
        <v>46</v>
      </c>
      <c r="AB7267" t="s">
        <v>47</v>
      </c>
      <c r="AC7267" t="s">
        <v>209</v>
      </c>
      <c r="AD7267" t="s">
        <v>186</v>
      </c>
      <c r="AE7267" t="s">
        <v>86</v>
      </c>
      <c r="AF7267" t="s">
        <v>175</v>
      </c>
      <c r="AG7267" t="s">
        <v>151</v>
      </c>
      <c r="AH7267" t="s">
        <v>53</v>
      </c>
      <c r="AI7267" t="s">
        <v>53</v>
      </c>
      <c r="AJ7267" t="s">
        <v>130</v>
      </c>
      <c r="AK7267" t="s">
        <v>64</v>
      </c>
      <c r="AL7267" t="s">
        <v>47</v>
      </c>
      <c r="AM7267" t="s">
        <v>122</v>
      </c>
      <c r="AN7267" t="s">
        <v>65</v>
      </c>
      <c r="AO7267" t="s">
        <v>2186</v>
      </c>
    </row>
    <row r="7268" spans="1:41" hidden="1" x14ac:dyDescent="0.25">
      <c r="A7268" t="s">
        <v>30226</v>
      </c>
      <c r="B7268" t="s">
        <v>30227</v>
      </c>
      <c r="C7268" s="1" t="str">
        <f t="shared" si="460"/>
        <v>21:1079</v>
      </c>
      <c r="D7268" s="1" t="str">
        <f t="shared" si="461"/>
        <v>21:0155</v>
      </c>
      <c r="E7268" t="s">
        <v>30228</v>
      </c>
      <c r="F7268" t="s">
        <v>30229</v>
      </c>
      <c r="H7268">
        <v>49.819467400000001</v>
      </c>
      <c r="I7268">
        <v>-120.7436191</v>
      </c>
      <c r="J7268" s="1" t="str">
        <f t="shared" si="458"/>
        <v>NGR bulk stream sediment</v>
      </c>
      <c r="K7268" s="1" t="str">
        <f t="shared" si="459"/>
        <v>&lt;177 micron (NGR)</v>
      </c>
      <c r="L7268">
        <v>19</v>
      </c>
      <c r="M7268" t="s">
        <v>256</v>
      </c>
      <c r="N7268">
        <v>341</v>
      </c>
      <c r="O7268" t="s">
        <v>58</v>
      </c>
      <c r="P7268" t="s">
        <v>47</v>
      </c>
      <c r="Q7268" t="s">
        <v>790</v>
      </c>
      <c r="R7268" t="s">
        <v>129</v>
      </c>
      <c r="S7268" t="s">
        <v>197</v>
      </c>
      <c r="T7268" t="s">
        <v>85</v>
      </c>
      <c r="U7268" t="s">
        <v>183</v>
      </c>
      <c r="V7268" t="s">
        <v>47</v>
      </c>
      <c r="W7268" t="s">
        <v>51</v>
      </c>
      <c r="X7268" t="s">
        <v>103</v>
      </c>
      <c r="Y7268" t="s">
        <v>209</v>
      </c>
      <c r="Z7268" t="s">
        <v>84</v>
      </c>
      <c r="AA7268" t="s">
        <v>46</v>
      </c>
      <c r="AB7268" t="s">
        <v>139</v>
      </c>
      <c r="AC7268" t="s">
        <v>82</v>
      </c>
      <c r="AD7268" t="s">
        <v>120</v>
      </c>
      <c r="AE7268" t="s">
        <v>46</v>
      </c>
      <c r="AF7268" t="s">
        <v>127</v>
      </c>
      <c r="AG7268" t="s">
        <v>103</v>
      </c>
      <c r="AH7268" t="s">
        <v>62</v>
      </c>
      <c r="AI7268" t="s">
        <v>198</v>
      </c>
      <c r="AJ7268" t="s">
        <v>60</v>
      </c>
      <c r="AK7268" t="s">
        <v>139</v>
      </c>
      <c r="AL7268" t="s">
        <v>47</v>
      </c>
      <c r="AM7268" t="s">
        <v>122</v>
      </c>
      <c r="AN7268" t="s">
        <v>65</v>
      </c>
      <c r="AO7268" t="s">
        <v>293</v>
      </c>
    </row>
    <row r="7269" spans="1:41" hidden="1" x14ac:dyDescent="0.25">
      <c r="A7269" t="s">
        <v>30230</v>
      </c>
      <c r="B7269" t="s">
        <v>30231</v>
      </c>
      <c r="C7269" s="1" t="str">
        <f t="shared" si="460"/>
        <v>21:1079</v>
      </c>
      <c r="D7269" s="1" t="str">
        <f t="shared" si="461"/>
        <v>21:0155</v>
      </c>
      <c r="E7269" t="s">
        <v>30232</v>
      </c>
      <c r="F7269" t="s">
        <v>30233</v>
      </c>
      <c r="H7269">
        <v>49.817309100000003</v>
      </c>
      <c r="I7269">
        <v>-120.77152529999999</v>
      </c>
      <c r="J7269" s="1" t="str">
        <f t="shared" si="458"/>
        <v>NGR bulk stream sediment</v>
      </c>
      <c r="K7269" s="1" t="str">
        <f t="shared" si="459"/>
        <v>&lt;177 micron (NGR)</v>
      </c>
      <c r="L7269">
        <v>19</v>
      </c>
      <c r="M7269" t="s">
        <v>265</v>
      </c>
      <c r="N7269">
        <v>342</v>
      </c>
      <c r="O7269" t="s">
        <v>55</v>
      </c>
      <c r="P7269" t="s">
        <v>47</v>
      </c>
      <c r="Q7269" t="s">
        <v>817</v>
      </c>
      <c r="R7269" t="s">
        <v>102</v>
      </c>
      <c r="S7269" t="s">
        <v>131</v>
      </c>
      <c r="T7269" t="s">
        <v>55</v>
      </c>
      <c r="U7269" t="s">
        <v>162</v>
      </c>
      <c r="V7269" t="s">
        <v>206</v>
      </c>
      <c r="W7269" t="s">
        <v>200</v>
      </c>
      <c r="X7269" t="s">
        <v>51</v>
      </c>
      <c r="Y7269" t="s">
        <v>59</v>
      </c>
      <c r="Z7269" t="s">
        <v>53</v>
      </c>
      <c r="AA7269" t="s">
        <v>46</v>
      </c>
      <c r="AB7269" t="s">
        <v>139</v>
      </c>
      <c r="AC7269" t="s">
        <v>175</v>
      </c>
      <c r="AD7269" t="s">
        <v>358</v>
      </c>
      <c r="AE7269" t="s">
        <v>149</v>
      </c>
      <c r="AF7269" t="s">
        <v>127</v>
      </c>
      <c r="AG7269" t="s">
        <v>224</v>
      </c>
      <c r="AH7269" t="s">
        <v>53</v>
      </c>
      <c r="AI7269" t="s">
        <v>46</v>
      </c>
      <c r="AJ7269" t="s">
        <v>123</v>
      </c>
      <c r="AK7269" t="s">
        <v>164</v>
      </c>
      <c r="AL7269" t="s">
        <v>47</v>
      </c>
      <c r="AM7269" t="s">
        <v>122</v>
      </c>
      <c r="AN7269" t="s">
        <v>695</v>
      </c>
      <c r="AO7269" t="s">
        <v>573</v>
      </c>
    </row>
    <row r="7270" spans="1:41" hidden="1" x14ac:dyDescent="0.25">
      <c r="A7270" t="s">
        <v>30234</v>
      </c>
      <c r="B7270" t="s">
        <v>30235</v>
      </c>
      <c r="C7270" s="1" t="str">
        <f t="shared" si="460"/>
        <v>21:1079</v>
      </c>
      <c r="D7270" s="1" t="str">
        <f t="shared" si="461"/>
        <v>21:0155</v>
      </c>
      <c r="E7270" t="s">
        <v>30236</v>
      </c>
      <c r="F7270" t="s">
        <v>30237</v>
      </c>
      <c r="H7270">
        <v>49.8043586</v>
      </c>
      <c r="I7270">
        <v>-120.7999186</v>
      </c>
      <c r="J7270" s="1" t="str">
        <f t="shared" si="458"/>
        <v>NGR bulk stream sediment</v>
      </c>
      <c r="K7270" s="1" t="str">
        <f t="shared" si="459"/>
        <v>&lt;177 micron (NGR)</v>
      </c>
      <c r="L7270">
        <v>20</v>
      </c>
      <c r="M7270" t="s">
        <v>280</v>
      </c>
      <c r="N7270">
        <v>343</v>
      </c>
      <c r="O7270" t="s">
        <v>366</v>
      </c>
      <c r="P7270" t="s">
        <v>47</v>
      </c>
      <c r="Q7270" t="s">
        <v>356</v>
      </c>
      <c r="R7270" t="s">
        <v>270</v>
      </c>
      <c r="S7270" t="s">
        <v>124</v>
      </c>
      <c r="T7270" t="s">
        <v>55</v>
      </c>
      <c r="U7270" t="s">
        <v>187</v>
      </c>
      <c r="V7270" t="s">
        <v>493</v>
      </c>
      <c r="W7270" t="s">
        <v>142</v>
      </c>
      <c r="X7270" t="s">
        <v>51</v>
      </c>
      <c r="Y7270" t="s">
        <v>112</v>
      </c>
      <c r="Z7270" t="s">
        <v>53</v>
      </c>
      <c r="AA7270" t="s">
        <v>46</v>
      </c>
      <c r="AB7270" t="s">
        <v>81</v>
      </c>
      <c r="AC7270" t="s">
        <v>58</v>
      </c>
      <c r="AD7270" t="s">
        <v>934</v>
      </c>
      <c r="AE7270" t="s">
        <v>46</v>
      </c>
      <c r="AF7270" t="s">
        <v>76</v>
      </c>
      <c r="AG7270" t="s">
        <v>366</v>
      </c>
      <c r="AH7270" t="s">
        <v>53</v>
      </c>
      <c r="AI7270" t="s">
        <v>149</v>
      </c>
      <c r="AJ7270" t="s">
        <v>493</v>
      </c>
      <c r="AK7270" t="s">
        <v>78</v>
      </c>
      <c r="AL7270" t="s">
        <v>47</v>
      </c>
      <c r="AM7270" t="s">
        <v>122</v>
      </c>
      <c r="AN7270" t="s">
        <v>508</v>
      </c>
      <c r="AO7270" t="s">
        <v>3515</v>
      </c>
    </row>
    <row r="7271" spans="1:41" hidden="1" x14ac:dyDescent="0.25">
      <c r="A7271" t="s">
        <v>30238</v>
      </c>
      <c r="B7271" t="s">
        <v>30239</v>
      </c>
      <c r="C7271" s="1" t="str">
        <f t="shared" si="460"/>
        <v>21:1079</v>
      </c>
      <c r="D7271" s="1" t="str">
        <f t="shared" si="461"/>
        <v>21:0155</v>
      </c>
      <c r="E7271" t="s">
        <v>30236</v>
      </c>
      <c r="F7271" t="s">
        <v>30240</v>
      </c>
      <c r="H7271">
        <v>49.8043586</v>
      </c>
      <c r="I7271">
        <v>-120.7999186</v>
      </c>
      <c r="J7271" s="1" t="str">
        <f t="shared" si="458"/>
        <v>NGR bulk stream sediment</v>
      </c>
      <c r="K7271" s="1" t="str">
        <f t="shared" si="459"/>
        <v>&lt;177 micron (NGR)</v>
      </c>
      <c r="L7271">
        <v>20</v>
      </c>
      <c r="M7271" t="s">
        <v>288</v>
      </c>
      <c r="N7271">
        <v>344</v>
      </c>
      <c r="O7271" t="s">
        <v>158</v>
      </c>
      <c r="P7271" t="s">
        <v>47</v>
      </c>
      <c r="Q7271" t="s">
        <v>97</v>
      </c>
      <c r="R7271" t="s">
        <v>128</v>
      </c>
      <c r="S7271" t="s">
        <v>186</v>
      </c>
      <c r="T7271" t="s">
        <v>330</v>
      </c>
      <c r="U7271" t="s">
        <v>165</v>
      </c>
      <c r="V7271" t="s">
        <v>103</v>
      </c>
      <c r="W7271" t="s">
        <v>103</v>
      </c>
      <c r="X7271" t="s">
        <v>51</v>
      </c>
      <c r="Y7271" t="s">
        <v>104</v>
      </c>
      <c r="Z7271" t="s">
        <v>53</v>
      </c>
      <c r="AA7271" t="s">
        <v>46</v>
      </c>
      <c r="AB7271" t="s">
        <v>81</v>
      </c>
      <c r="AC7271" t="s">
        <v>108</v>
      </c>
      <c r="AD7271" t="s">
        <v>106</v>
      </c>
      <c r="AE7271" t="s">
        <v>46</v>
      </c>
      <c r="AF7271" t="s">
        <v>76</v>
      </c>
      <c r="AG7271" t="s">
        <v>366</v>
      </c>
      <c r="AH7271" t="s">
        <v>53</v>
      </c>
      <c r="AI7271" t="s">
        <v>46</v>
      </c>
      <c r="AJ7271" t="s">
        <v>142</v>
      </c>
      <c r="AK7271" t="s">
        <v>139</v>
      </c>
      <c r="AL7271" t="s">
        <v>47</v>
      </c>
      <c r="AM7271" t="s">
        <v>122</v>
      </c>
      <c r="AN7271" t="s">
        <v>65</v>
      </c>
      <c r="AO7271" t="s">
        <v>4459</v>
      </c>
    </row>
    <row r="7272" spans="1:41" hidden="1" x14ac:dyDescent="0.25">
      <c r="A7272" t="s">
        <v>30241</v>
      </c>
      <c r="B7272" t="s">
        <v>30242</v>
      </c>
      <c r="C7272" s="1" t="str">
        <f t="shared" si="460"/>
        <v>21:1079</v>
      </c>
      <c r="D7272" s="1" t="str">
        <f t="shared" si="461"/>
        <v>21:0155</v>
      </c>
      <c r="E7272" t="s">
        <v>30243</v>
      </c>
      <c r="F7272" t="s">
        <v>30244</v>
      </c>
      <c r="H7272">
        <v>49.814053100000002</v>
      </c>
      <c r="I7272">
        <v>-120.8370135</v>
      </c>
      <c r="J7272" s="1" t="str">
        <f t="shared" si="458"/>
        <v>NGR bulk stream sediment</v>
      </c>
      <c r="K7272" s="1" t="str">
        <f t="shared" si="459"/>
        <v>&lt;177 micron (NGR)</v>
      </c>
      <c r="L7272">
        <v>20</v>
      </c>
      <c r="M7272" t="s">
        <v>45</v>
      </c>
      <c r="N7272">
        <v>345</v>
      </c>
      <c r="O7272" t="s">
        <v>188</v>
      </c>
      <c r="P7272" t="s">
        <v>47</v>
      </c>
      <c r="Q7272" t="s">
        <v>138</v>
      </c>
      <c r="R7272" t="s">
        <v>406</v>
      </c>
      <c r="S7272" t="s">
        <v>197</v>
      </c>
      <c r="T7272" t="s">
        <v>330</v>
      </c>
      <c r="U7272" t="s">
        <v>186</v>
      </c>
      <c r="V7272" t="s">
        <v>72</v>
      </c>
      <c r="W7272" t="s">
        <v>72</v>
      </c>
      <c r="X7272" t="s">
        <v>103</v>
      </c>
      <c r="Y7272" t="s">
        <v>217</v>
      </c>
      <c r="Z7272" t="s">
        <v>84</v>
      </c>
      <c r="AA7272" t="s">
        <v>46</v>
      </c>
      <c r="AB7272" t="s">
        <v>139</v>
      </c>
      <c r="AC7272" t="s">
        <v>209</v>
      </c>
      <c r="AD7272" t="s">
        <v>124</v>
      </c>
      <c r="AE7272" t="s">
        <v>149</v>
      </c>
      <c r="AF7272" t="s">
        <v>127</v>
      </c>
      <c r="AG7272" t="s">
        <v>336</v>
      </c>
      <c r="AH7272" t="s">
        <v>53</v>
      </c>
      <c r="AI7272" t="s">
        <v>54</v>
      </c>
      <c r="AJ7272" t="s">
        <v>72</v>
      </c>
      <c r="AK7272" t="s">
        <v>81</v>
      </c>
      <c r="AL7272" t="s">
        <v>47</v>
      </c>
      <c r="AM7272" t="s">
        <v>47</v>
      </c>
      <c r="AN7272" t="s">
        <v>65</v>
      </c>
      <c r="AO7272" t="s">
        <v>4459</v>
      </c>
    </row>
    <row r="7273" spans="1:41" hidden="1" x14ac:dyDescent="0.25">
      <c r="A7273" t="s">
        <v>30245</v>
      </c>
      <c r="B7273" t="s">
        <v>30246</v>
      </c>
      <c r="C7273" s="1" t="str">
        <f t="shared" si="460"/>
        <v>21:1079</v>
      </c>
      <c r="D7273" s="1" t="str">
        <f t="shared" si="461"/>
        <v>21:0155</v>
      </c>
      <c r="E7273" t="s">
        <v>30247</v>
      </c>
      <c r="F7273" t="s">
        <v>30248</v>
      </c>
      <c r="H7273">
        <v>49.816879</v>
      </c>
      <c r="I7273">
        <v>-120.84383870000001</v>
      </c>
      <c r="J7273" s="1" t="str">
        <f t="shared" si="458"/>
        <v>NGR bulk stream sediment</v>
      </c>
      <c r="K7273" s="1" t="str">
        <f t="shared" si="459"/>
        <v>&lt;177 micron (NGR)</v>
      </c>
      <c r="L7273">
        <v>20</v>
      </c>
      <c r="M7273" t="s">
        <v>71</v>
      </c>
      <c r="N7273">
        <v>346</v>
      </c>
      <c r="O7273" t="s">
        <v>55</v>
      </c>
      <c r="P7273" t="s">
        <v>51</v>
      </c>
      <c r="Q7273" t="s">
        <v>646</v>
      </c>
      <c r="R7273" t="s">
        <v>122</v>
      </c>
      <c r="S7273" t="s">
        <v>243</v>
      </c>
      <c r="T7273" t="s">
        <v>58</v>
      </c>
      <c r="U7273" t="s">
        <v>290</v>
      </c>
      <c r="V7273" t="s">
        <v>228</v>
      </c>
      <c r="W7273" t="s">
        <v>437</v>
      </c>
      <c r="X7273" t="s">
        <v>73</v>
      </c>
      <c r="Y7273" t="s">
        <v>98</v>
      </c>
      <c r="Z7273" t="s">
        <v>84</v>
      </c>
      <c r="AA7273" t="s">
        <v>47</v>
      </c>
      <c r="AB7273" t="s">
        <v>81</v>
      </c>
      <c r="AC7273" t="s">
        <v>85</v>
      </c>
      <c r="AD7273" t="s">
        <v>358</v>
      </c>
      <c r="AE7273" t="s">
        <v>105</v>
      </c>
      <c r="AF7273" t="s">
        <v>85</v>
      </c>
      <c r="AG7273" t="s">
        <v>227</v>
      </c>
      <c r="AH7273" t="s">
        <v>57</v>
      </c>
      <c r="AI7273" t="s">
        <v>198</v>
      </c>
      <c r="AJ7273" t="s">
        <v>109</v>
      </c>
      <c r="AK7273" t="s">
        <v>130</v>
      </c>
      <c r="AL7273" t="s">
        <v>47</v>
      </c>
      <c r="AM7273" t="s">
        <v>122</v>
      </c>
      <c r="AN7273" t="s">
        <v>673</v>
      </c>
      <c r="AO7273" t="s">
        <v>6475</v>
      </c>
    </row>
    <row r="7274" spans="1:41" hidden="1" x14ac:dyDescent="0.25">
      <c r="A7274" t="s">
        <v>30249</v>
      </c>
      <c r="B7274" t="s">
        <v>30250</v>
      </c>
      <c r="C7274" s="1" t="str">
        <f t="shared" si="460"/>
        <v>21:1079</v>
      </c>
      <c r="D7274" s="1" t="str">
        <f t="shared" si="461"/>
        <v>21:0155</v>
      </c>
      <c r="E7274" t="s">
        <v>30251</v>
      </c>
      <c r="F7274" t="s">
        <v>30252</v>
      </c>
      <c r="H7274">
        <v>49.791660399999998</v>
      </c>
      <c r="I7274">
        <v>-120.8421805</v>
      </c>
      <c r="J7274" s="1" t="str">
        <f t="shared" si="458"/>
        <v>NGR bulk stream sediment</v>
      </c>
      <c r="K7274" s="1" t="str">
        <f t="shared" si="459"/>
        <v>&lt;177 micron (NGR)</v>
      </c>
      <c r="L7274">
        <v>20</v>
      </c>
      <c r="M7274" t="s">
        <v>95</v>
      </c>
      <c r="N7274">
        <v>347</v>
      </c>
      <c r="O7274" t="s">
        <v>351</v>
      </c>
      <c r="P7274" t="s">
        <v>47</v>
      </c>
      <c r="Q7274" t="s">
        <v>1130</v>
      </c>
      <c r="R7274" t="s">
        <v>109</v>
      </c>
      <c r="S7274" t="s">
        <v>218</v>
      </c>
      <c r="T7274" t="s">
        <v>55</v>
      </c>
      <c r="U7274" t="s">
        <v>75</v>
      </c>
      <c r="V7274" t="s">
        <v>228</v>
      </c>
      <c r="W7274" t="s">
        <v>142</v>
      </c>
      <c r="X7274" t="s">
        <v>51</v>
      </c>
      <c r="Y7274" t="s">
        <v>90</v>
      </c>
      <c r="Z7274" t="s">
        <v>62</v>
      </c>
      <c r="AA7274" t="s">
        <v>46</v>
      </c>
      <c r="AB7274" t="s">
        <v>81</v>
      </c>
      <c r="AC7274" t="s">
        <v>165</v>
      </c>
      <c r="AD7274" t="s">
        <v>107</v>
      </c>
      <c r="AE7274" t="s">
        <v>46</v>
      </c>
      <c r="AF7274" t="s">
        <v>267</v>
      </c>
      <c r="AG7274" t="s">
        <v>88</v>
      </c>
      <c r="AH7274" t="s">
        <v>53</v>
      </c>
      <c r="AI7274" t="s">
        <v>149</v>
      </c>
      <c r="AJ7274" t="s">
        <v>493</v>
      </c>
      <c r="AK7274" t="s">
        <v>78</v>
      </c>
      <c r="AL7274" t="s">
        <v>47</v>
      </c>
      <c r="AM7274" t="s">
        <v>122</v>
      </c>
      <c r="AN7274" t="s">
        <v>543</v>
      </c>
      <c r="AO7274" t="s">
        <v>3310</v>
      </c>
    </row>
    <row r="7275" spans="1:41" hidden="1" x14ac:dyDescent="0.25">
      <c r="A7275" t="s">
        <v>30253</v>
      </c>
      <c r="B7275" t="s">
        <v>30254</v>
      </c>
      <c r="C7275" s="1" t="str">
        <f t="shared" si="460"/>
        <v>21:1079</v>
      </c>
      <c r="D7275" s="1" t="str">
        <f t="shared" si="461"/>
        <v>21:0155</v>
      </c>
      <c r="E7275" t="s">
        <v>30255</v>
      </c>
      <c r="F7275" t="s">
        <v>30256</v>
      </c>
      <c r="H7275">
        <v>49.758146199999999</v>
      </c>
      <c r="I7275">
        <v>-120.87838379999999</v>
      </c>
      <c r="J7275" s="1" t="str">
        <f t="shared" si="458"/>
        <v>NGR bulk stream sediment</v>
      </c>
      <c r="K7275" s="1" t="str">
        <f t="shared" si="459"/>
        <v>&lt;177 micron (NGR)</v>
      </c>
      <c r="L7275">
        <v>20</v>
      </c>
      <c r="M7275" t="s">
        <v>117</v>
      </c>
      <c r="N7275">
        <v>348</v>
      </c>
      <c r="O7275" t="s">
        <v>319</v>
      </c>
      <c r="P7275" t="s">
        <v>47</v>
      </c>
      <c r="Q7275" t="s">
        <v>492</v>
      </c>
      <c r="R7275" t="s">
        <v>78</v>
      </c>
      <c r="S7275" t="s">
        <v>75</v>
      </c>
      <c r="T7275" t="s">
        <v>108</v>
      </c>
      <c r="U7275" t="s">
        <v>538</v>
      </c>
      <c r="V7275" t="s">
        <v>122</v>
      </c>
      <c r="W7275" t="s">
        <v>123</v>
      </c>
      <c r="X7275" t="s">
        <v>51</v>
      </c>
      <c r="Y7275" t="s">
        <v>98</v>
      </c>
      <c r="Z7275" t="s">
        <v>84</v>
      </c>
      <c r="AA7275" t="s">
        <v>46</v>
      </c>
      <c r="AB7275" t="s">
        <v>257</v>
      </c>
      <c r="AC7275" t="s">
        <v>127</v>
      </c>
      <c r="AD7275" t="s">
        <v>124</v>
      </c>
      <c r="AE7275" t="s">
        <v>174</v>
      </c>
      <c r="AF7275" t="s">
        <v>50</v>
      </c>
      <c r="AG7275" t="s">
        <v>111</v>
      </c>
      <c r="AH7275" t="s">
        <v>198</v>
      </c>
      <c r="AI7275" t="s">
        <v>198</v>
      </c>
      <c r="AJ7275" t="s">
        <v>72</v>
      </c>
      <c r="AK7275" t="s">
        <v>81</v>
      </c>
      <c r="AL7275" t="s">
        <v>47</v>
      </c>
      <c r="AM7275" t="s">
        <v>122</v>
      </c>
      <c r="AN7275" t="s">
        <v>171</v>
      </c>
      <c r="AO7275" t="s">
        <v>1981</v>
      </c>
    </row>
    <row r="7276" spans="1:41" hidden="1" x14ac:dyDescent="0.25">
      <c r="A7276" t="s">
        <v>30257</v>
      </c>
      <c r="B7276" t="s">
        <v>30258</v>
      </c>
      <c r="C7276" s="1" t="str">
        <f t="shared" si="460"/>
        <v>21:1079</v>
      </c>
      <c r="D7276" s="1" t="str">
        <f t="shared" si="461"/>
        <v>21:0155</v>
      </c>
      <c r="E7276" t="s">
        <v>30259</v>
      </c>
      <c r="F7276" t="s">
        <v>30260</v>
      </c>
      <c r="H7276">
        <v>49.736319000000002</v>
      </c>
      <c r="I7276">
        <v>-120.86545769999999</v>
      </c>
      <c r="J7276" s="1" t="str">
        <f t="shared" si="458"/>
        <v>NGR bulk stream sediment</v>
      </c>
      <c r="K7276" s="1" t="str">
        <f t="shared" si="459"/>
        <v>&lt;177 micron (NGR)</v>
      </c>
      <c r="L7276">
        <v>20</v>
      </c>
      <c r="M7276" t="s">
        <v>136</v>
      </c>
      <c r="N7276">
        <v>349</v>
      </c>
      <c r="O7276" t="s">
        <v>392</v>
      </c>
      <c r="P7276" t="s">
        <v>103</v>
      </c>
      <c r="Q7276" t="s">
        <v>592</v>
      </c>
      <c r="R7276" t="s">
        <v>271</v>
      </c>
      <c r="S7276" t="s">
        <v>162</v>
      </c>
      <c r="T7276" t="s">
        <v>209</v>
      </c>
      <c r="U7276" t="s">
        <v>482</v>
      </c>
      <c r="V7276" t="s">
        <v>130</v>
      </c>
      <c r="W7276" t="s">
        <v>270</v>
      </c>
      <c r="X7276" t="s">
        <v>103</v>
      </c>
      <c r="Y7276" t="s">
        <v>99</v>
      </c>
      <c r="Z7276" t="s">
        <v>57</v>
      </c>
      <c r="AA7276" t="s">
        <v>46</v>
      </c>
      <c r="AB7276" t="s">
        <v>63</v>
      </c>
      <c r="AC7276" t="s">
        <v>98</v>
      </c>
      <c r="AD7276" t="s">
        <v>141</v>
      </c>
      <c r="AE7276" t="s">
        <v>46</v>
      </c>
      <c r="AF7276" t="s">
        <v>3895</v>
      </c>
      <c r="AG7276" t="s">
        <v>129</v>
      </c>
      <c r="AH7276" t="s">
        <v>53</v>
      </c>
      <c r="AI7276" t="s">
        <v>149</v>
      </c>
      <c r="AJ7276" t="s">
        <v>206</v>
      </c>
      <c r="AK7276" t="s">
        <v>81</v>
      </c>
      <c r="AL7276" t="s">
        <v>47</v>
      </c>
      <c r="AM7276" t="s">
        <v>103</v>
      </c>
      <c r="AN7276" t="s">
        <v>65</v>
      </c>
      <c r="AO7276" t="s">
        <v>616</v>
      </c>
    </row>
    <row r="7277" spans="1:41" hidden="1" x14ac:dyDescent="0.25">
      <c r="A7277" t="s">
        <v>30261</v>
      </c>
      <c r="B7277" t="s">
        <v>30262</v>
      </c>
      <c r="C7277" s="1" t="str">
        <f t="shared" si="460"/>
        <v>21:1079</v>
      </c>
      <c r="D7277" s="1" t="str">
        <f t="shared" si="461"/>
        <v>21:0155</v>
      </c>
      <c r="E7277" t="s">
        <v>30263</v>
      </c>
      <c r="F7277" t="s">
        <v>30264</v>
      </c>
      <c r="H7277">
        <v>49.724939599999999</v>
      </c>
      <c r="I7277">
        <v>-120.8826093</v>
      </c>
      <c r="J7277" s="1" t="str">
        <f t="shared" si="458"/>
        <v>NGR bulk stream sediment</v>
      </c>
      <c r="K7277" s="1" t="str">
        <f t="shared" si="459"/>
        <v>&lt;177 micron (NGR)</v>
      </c>
      <c r="L7277">
        <v>20</v>
      </c>
      <c r="M7277" t="s">
        <v>157</v>
      </c>
      <c r="N7277">
        <v>350</v>
      </c>
      <c r="O7277" t="s">
        <v>351</v>
      </c>
      <c r="P7277" t="s">
        <v>47</v>
      </c>
      <c r="Q7277" t="s">
        <v>281</v>
      </c>
      <c r="R7277" t="s">
        <v>64</v>
      </c>
      <c r="S7277" t="s">
        <v>80</v>
      </c>
      <c r="T7277" t="s">
        <v>217</v>
      </c>
      <c r="U7277" t="s">
        <v>184</v>
      </c>
      <c r="V7277" t="s">
        <v>125</v>
      </c>
      <c r="W7277" t="s">
        <v>128</v>
      </c>
      <c r="X7277" t="s">
        <v>103</v>
      </c>
      <c r="Y7277" t="s">
        <v>175</v>
      </c>
      <c r="Z7277" t="s">
        <v>84</v>
      </c>
      <c r="AA7277" t="s">
        <v>47</v>
      </c>
      <c r="AB7277" t="s">
        <v>122</v>
      </c>
      <c r="AC7277" t="s">
        <v>269</v>
      </c>
      <c r="AD7277" t="s">
        <v>131</v>
      </c>
      <c r="AE7277" t="s">
        <v>61</v>
      </c>
      <c r="AF7277" t="s">
        <v>876</v>
      </c>
      <c r="AG7277" t="s">
        <v>109</v>
      </c>
      <c r="AH7277" t="s">
        <v>62</v>
      </c>
      <c r="AI7277" t="s">
        <v>57</v>
      </c>
      <c r="AJ7277" t="s">
        <v>60</v>
      </c>
      <c r="AK7277" t="s">
        <v>81</v>
      </c>
      <c r="AL7277" t="s">
        <v>47</v>
      </c>
      <c r="AM7277" t="s">
        <v>47</v>
      </c>
      <c r="AN7277" t="s">
        <v>65</v>
      </c>
      <c r="AO7277" t="s">
        <v>1981</v>
      </c>
    </row>
    <row r="7278" spans="1:41" hidden="1" x14ac:dyDescent="0.25">
      <c r="A7278" t="s">
        <v>30265</v>
      </c>
      <c r="B7278" t="s">
        <v>30266</v>
      </c>
      <c r="C7278" s="1" t="str">
        <f t="shared" si="460"/>
        <v>21:1079</v>
      </c>
      <c r="D7278" s="1" t="str">
        <f t="shared" si="461"/>
        <v>21:0155</v>
      </c>
      <c r="E7278" t="s">
        <v>30267</v>
      </c>
      <c r="F7278" t="s">
        <v>30268</v>
      </c>
      <c r="H7278">
        <v>49.715363500000002</v>
      </c>
      <c r="I7278">
        <v>-120.85111740000001</v>
      </c>
      <c r="J7278" s="1" t="str">
        <f t="shared" si="458"/>
        <v>NGR bulk stream sediment</v>
      </c>
      <c r="K7278" s="1" t="str">
        <f t="shared" si="459"/>
        <v>&lt;177 micron (NGR)</v>
      </c>
      <c r="L7278">
        <v>20</v>
      </c>
      <c r="M7278" t="s">
        <v>170</v>
      </c>
      <c r="N7278">
        <v>351</v>
      </c>
      <c r="O7278" t="s">
        <v>58</v>
      </c>
      <c r="P7278" t="s">
        <v>47</v>
      </c>
      <c r="Q7278" t="s">
        <v>832</v>
      </c>
      <c r="R7278" t="s">
        <v>209</v>
      </c>
      <c r="S7278" t="s">
        <v>124</v>
      </c>
      <c r="T7278" t="s">
        <v>76</v>
      </c>
      <c r="U7278" t="s">
        <v>241</v>
      </c>
      <c r="V7278" t="s">
        <v>164</v>
      </c>
      <c r="W7278" t="s">
        <v>123</v>
      </c>
      <c r="X7278" t="s">
        <v>122</v>
      </c>
      <c r="Y7278" t="s">
        <v>217</v>
      </c>
      <c r="Z7278" t="s">
        <v>53</v>
      </c>
      <c r="AA7278" t="s">
        <v>46</v>
      </c>
      <c r="AB7278" t="s">
        <v>235</v>
      </c>
      <c r="AC7278" t="s">
        <v>59</v>
      </c>
      <c r="AD7278" t="s">
        <v>187</v>
      </c>
      <c r="AE7278" t="s">
        <v>54</v>
      </c>
      <c r="AF7278" t="s">
        <v>66</v>
      </c>
      <c r="AG7278" t="s">
        <v>266</v>
      </c>
      <c r="AH7278" t="s">
        <v>62</v>
      </c>
      <c r="AI7278" t="s">
        <v>198</v>
      </c>
      <c r="AJ7278" t="s">
        <v>130</v>
      </c>
      <c r="AK7278" t="s">
        <v>235</v>
      </c>
      <c r="AL7278" t="s">
        <v>47</v>
      </c>
      <c r="AM7278" t="s">
        <v>122</v>
      </c>
      <c r="AN7278" t="s">
        <v>915</v>
      </c>
      <c r="AO7278" t="s">
        <v>860</v>
      </c>
    </row>
    <row r="7279" spans="1:41" hidden="1" x14ac:dyDescent="0.25">
      <c r="A7279" t="s">
        <v>30269</v>
      </c>
      <c r="B7279" t="s">
        <v>30270</v>
      </c>
      <c r="C7279" s="1" t="str">
        <f t="shared" si="460"/>
        <v>21:1079</v>
      </c>
      <c r="D7279" s="1" t="str">
        <f t="shared" si="461"/>
        <v>21:0155</v>
      </c>
      <c r="E7279" t="s">
        <v>30271</v>
      </c>
      <c r="F7279" t="s">
        <v>30272</v>
      </c>
      <c r="H7279">
        <v>49.794989700000002</v>
      </c>
      <c r="I7279">
        <v>-121.4423407</v>
      </c>
      <c r="J7279" s="1" t="str">
        <f t="shared" si="458"/>
        <v>NGR bulk stream sediment</v>
      </c>
      <c r="K7279" s="1" t="str">
        <f t="shared" si="459"/>
        <v>&lt;177 micron (NGR)</v>
      </c>
      <c r="L7279">
        <v>20</v>
      </c>
      <c r="M7279" t="s">
        <v>180</v>
      </c>
      <c r="N7279">
        <v>352</v>
      </c>
      <c r="O7279" t="s">
        <v>17757</v>
      </c>
      <c r="P7279" t="s">
        <v>82</v>
      </c>
      <c r="Q7279" t="s">
        <v>385</v>
      </c>
      <c r="R7279" t="s">
        <v>52</v>
      </c>
      <c r="S7279" t="s">
        <v>75</v>
      </c>
      <c r="T7279" t="s">
        <v>59</v>
      </c>
      <c r="U7279" t="s">
        <v>568</v>
      </c>
      <c r="V7279" t="s">
        <v>336</v>
      </c>
      <c r="W7279" t="s">
        <v>266</v>
      </c>
      <c r="X7279" t="s">
        <v>51</v>
      </c>
      <c r="Y7279" t="s">
        <v>59</v>
      </c>
      <c r="Z7279" t="s">
        <v>84</v>
      </c>
      <c r="AA7279" t="s">
        <v>46</v>
      </c>
      <c r="AB7279" t="s">
        <v>257</v>
      </c>
      <c r="AC7279" t="s">
        <v>463</v>
      </c>
      <c r="AD7279" t="s">
        <v>75</v>
      </c>
      <c r="AE7279" t="s">
        <v>149</v>
      </c>
      <c r="AF7279" t="s">
        <v>283</v>
      </c>
      <c r="AG7279" t="s">
        <v>73</v>
      </c>
      <c r="AH7279" t="s">
        <v>53</v>
      </c>
      <c r="AI7279" t="s">
        <v>53</v>
      </c>
      <c r="AJ7279" t="s">
        <v>455</v>
      </c>
      <c r="AK7279" t="s">
        <v>78</v>
      </c>
      <c r="AL7279" t="s">
        <v>51</v>
      </c>
      <c r="AM7279" t="s">
        <v>122</v>
      </c>
      <c r="AN7279" t="s">
        <v>65</v>
      </c>
      <c r="AO7279" t="s">
        <v>269</v>
      </c>
    </row>
    <row r="7280" spans="1:41" hidden="1" x14ac:dyDescent="0.25">
      <c r="A7280" t="s">
        <v>30273</v>
      </c>
      <c r="B7280" t="s">
        <v>30274</v>
      </c>
      <c r="C7280" s="1" t="str">
        <f t="shared" si="460"/>
        <v>21:1079</v>
      </c>
      <c r="D7280" s="1" t="str">
        <f t="shared" si="461"/>
        <v>21:0155</v>
      </c>
      <c r="E7280" t="s">
        <v>30275</v>
      </c>
      <c r="F7280" t="s">
        <v>30276</v>
      </c>
      <c r="H7280">
        <v>49.815503300000003</v>
      </c>
      <c r="I7280">
        <v>-121.4291695</v>
      </c>
      <c r="J7280" s="1" t="str">
        <f t="shared" si="458"/>
        <v>NGR bulk stream sediment</v>
      </c>
      <c r="K7280" s="1" t="str">
        <f t="shared" si="459"/>
        <v>&lt;177 micron (NGR)</v>
      </c>
      <c r="L7280">
        <v>20</v>
      </c>
      <c r="M7280" t="s">
        <v>195</v>
      </c>
      <c r="N7280">
        <v>353</v>
      </c>
      <c r="O7280" t="s">
        <v>90</v>
      </c>
      <c r="P7280" t="s">
        <v>137</v>
      </c>
      <c r="Q7280" t="s">
        <v>802</v>
      </c>
      <c r="R7280" t="s">
        <v>81</v>
      </c>
      <c r="S7280" t="s">
        <v>184</v>
      </c>
      <c r="T7280" t="s">
        <v>141</v>
      </c>
      <c r="U7280" t="s">
        <v>915</v>
      </c>
      <c r="V7280" t="s">
        <v>206</v>
      </c>
      <c r="W7280" t="s">
        <v>148</v>
      </c>
      <c r="X7280" t="s">
        <v>330</v>
      </c>
      <c r="Y7280" t="s">
        <v>106</v>
      </c>
      <c r="Z7280" t="s">
        <v>62</v>
      </c>
      <c r="AA7280" t="s">
        <v>46</v>
      </c>
      <c r="AB7280" t="s">
        <v>122</v>
      </c>
      <c r="AC7280" t="s">
        <v>695</v>
      </c>
      <c r="AD7280" t="s">
        <v>107</v>
      </c>
      <c r="AE7280" t="s">
        <v>149</v>
      </c>
      <c r="AF7280" t="s">
        <v>1054</v>
      </c>
      <c r="AG7280" t="s">
        <v>55</v>
      </c>
      <c r="AH7280" t="s">
        <v>61</v>
      </c>
      <c r="AI7280" t="s">
        <v>185</v>
      </c>
      <c r="AJ7280" t="s">
        <v>182</v>
      </c>
      <c r="AK7280" t="s">
        <v>173</v>
      </c>
      <c r="AL7280" t="s">
        <v>47</v>
      </c>
      <c r="AM7280" t="s">
        <v>122</v>
      </c>
      <c r="AN7280" t="s">
        <v>196</v>
      </c>
      <c r="AO7280" t="s">
        <v>11675</v>
      </c>
    </row>
    <row r="7281" spans="1:41" hidden="1" x14ac:dyDescent="0.25">
      <c r="A7281" t="s">
        <v>30277</v>
      </c>
      <c r="B7281" t="s">
        <v>30278</v>
      </c>
      <c r="C7281" s="1" t="str">
        <f t="shared" si="460"/>
        <v>21:1079</v>
      </c>
      <c r="D7281" s="1" t="str">
        <f t="shared" si="461"/>
        <v>21:0155</v>
      </c>
      <c r="E7281" t="s">
        <v>30279</v>
      </c>
      <c r="F7281" t="s">
        <v>30280</v>
      </c>
      <c r="H7281">
        <v>49.711734</v>
      </c>
      <c r="I7281">
        <v>-121.22028570000001</v>
      </c>
      <c r="J7281" s="1" t="str">
        <f t="shared" si="458"/>
        <v>NGR bulk stream sediment</v>
      </c>
      <c r="K7281" s="1" t="str">
        <f t="shared" si="459"/>
        <v>&lt;177 micron (NGR)</v>
      </c>
      <c r="L7281">
        <v>20</v>
      </c>
      <c r="M7281" t="s">
        <v>205</v>
      </c>
      <c r="N7281">
        <v>354</v>
      </c>
      <c r="O7281" t="s">
        <v>267</v>
      </c>
      <c r="P7281" t="s">
        <v>122</v>
      </c>
      <c r="Q7281" t="s">
        <v>812</v>
      </c>
      <c r="R7281" t="s">
        <v>336</v>
      </c>
      <c r="S7281" t="s">
        <v>107</v>
      </c>
      <c r="T7281" t="s">
        <v>108</v>
      </c>
      <c r="U7281" t="s">
        <v>328</v>
      </c>
      <c r="V7281" t="s">
        <v>122</v>
      </c>
      <c r="W7281" t="s">
        <v>79</v>
      </c>
      <c r="X7281" t="s">
        <v>103</v>
      </c>
      <c r="Y7281" t="s">
        <v>59</v>
      </c>
      <c r="Z7281" t="s">
        <v>199</v>
      </c>
      <c r="AA7281" t="s">
        <v>46</v>
      </c>
      <c r="AB7281" t="s">
        <v>257</v>
      </c>
      <c r="AC7281" t="s">
        <v>75</v>
      </c>
      <c r="AD7281" t="s">
        <v>272</v>
      </c>
      <c r="AE7281" t="s">
        <v>235</v>
      </c>
      <c r="AF7281" t="s">
        <v>58</v>
      </c>
      <c r="AG7281" t="s">
        <v>111</v>
      </c>
      <c r="AH7281" t="s">
        <v>57</v>
      </c>
      <c r="AI7281" t="s">
        <v>198</v>
      </c>
      <c r="AJ7281" t="s">
        <v>123</v>
      </c>
      <c r="AK7281" t="s">
        <v>63</v>
      </c>
      <c r="AL7281" t="s">
        <v>47</v>
      </c>
      <c r="AM7281" t="s">
        <v>47</v>
      </c>
      <c r="AN7281" t="s">
        <v>543</v>
      </c>
      <c r="AO7281" t="s">
        <v>3240</v>
      </c>
    </row>
    <row r="7282" spans="1:41" hidden="1" x14ac:dyDescent="0.25">
      <c r="A7282" t="s">
        <v>30281</v>
      </c>
      <c r="B7282" t="s">
        <v>30282</v>
      </c>
      <c r="C7282" s="1" t="str">
        <f t="shared" si="460"/>
        <v>21:1079</v>
      </c>
      <c r="D7282" s="1" t="str">
        <f t="shared" si="461"/>
        <v>21:0155</v>
      </c>
      <c r="E7282" t="s">
        <v>30283</v>
      </c>
      <c r="F7282" t="s">
        <v>30284</v>
      </c>
      <c r="H7282">
        <v>49.714727099999998</v>
      </c>
      <c r="I7282">
        <v>-121.23959859999999</v>
      </c>
      <c r="J7282" s="1" t="str">
        <f t="shared" si="458"/>
        <v>NGR bulk stream sediment</v>
      </c>
      <c r="K7282" s="1" t="str">
        <f t="shared" si="459"/>
        <v>&lt;177 micron (NGR)</v>
      </c>
      <c r="L7282">
        <v>20</v>
      </c>
      <c r="M7282" t="s">
        <v>214</v>
      </c>
      <c r="N7282">
        <v>355</v>
      </c>
      <c r="O7282" t="s">
        <v>66</v>
      </c>
      <c r="P7282" t="s">
        <v>47</v>
      </c>
      <c r="Q7282" t="s">
        <v>652</v>
      </c>
      <c r="R7282" t="s">
        <v>64</v>
      </c>
      <c r="S7282" t="s">
        <v>104</v>
      </c>
      <c r="T7282" t="s">
        <v>52</v>
      </c>
      <c r="U7282" t="s">
        <v>165</v>
      </c>
      <c r="V7282" t="s">
        <v>78</v>
      </c>
      <c r="W7282" t="s">
        <v>125</v>
      </c>
      <c r="X7282" t="s">
        <v>103</v>
      </c>
      <c r="Y7282" t="s">
        <v>175</v>
      </c>
      <c r="Z7282" t="s">
        <v>56</v>
      </c>
      <c r="AA7282" t="s">
        <v>46</v>
      </c>
      <c r="AB7282" t="s">
        <v>78</v>
      </c>
      <c r="AC7282" t="s">
        <v>85</v>
      </c>
      <c r="AD7282" t="s">
        <v>162</v>
      </c>
      <c r="AE7282" t="s">
        <v>206</v>
      </c>
      <c r="AF7282" t="s">
        <v>365</v>
      </c>
      <c r="AG7282" t="s">
        <v>228</v>
      </c>
      <c r="AH7282" t="s">
        <v>53</v>
      </c>
      <c r="AI7282" t="s">
        <v>57</v>
      </c>
      <c r="AJ7282" t="s">
        <v>437</v>
      </c>
      <c r="AK7282" t="s">
        <v>101</v>
      </c>
      <c r="AL7282" t="s">
        <v>47</v>
      </c>
      <c r="AM7282" t="s">
        <v>47</v>
      </c>
      <c r="AN7282" t="s">
        <v>1121</v>
      </c>
      <c r="AO7282" t="s">
        <v>2170</v>
      </c>
    </row>
    <row r="7283" spans="1:41" hidden="1" x14ac:dyDescent="0.25">
      <c r="A7283" t="s">
        <v>30285</v>
      </c>
      <c r="B7283" t="s">
        <v>30286</v>
      </c>
      <c r="C7283" s="1" t="str">
        <f t="shared" si="460"/>
        <v>21:1079</v>
      </c>
      <c r="D7283" s="1" t="str">
        <f t="shared" si="461"/>
        <v>21:0155</v>
      </c>
      <c r="E7283" t="s">
        <v>30287</v>
      </c>
      <c r="F7283" t="s">
        <v>30288</v>
      </c>
      <c r="H7283">
        <v>49.714430900000004</v>
      </c>
      <c r="I7283">
        <v>-121.2798404</v>
      </c>
      <c r="J7283" s="1" t="str">
        <f t="shared" si="458"/>
        <v>NGR bulk stream sediment</v>
      </c>
      <c r="K7283" s="1" t="str">
        <f t="shared" si="459"/>
        <v>&lt;177 micron (NGR)</v>
      </c>
      <c r="L7283">
        <v>20</v>
      </c>
      <c r="M7283" t="s">
        <v>223</v>
      </c>
      <c r="N7283">
        <v>356</v>
      </c>
      <c r="O7283" t="s">
        <v>209</v>
      </c>
      <c r="P7283" t="s">
        <v>47</v>
      </c>
      <c r="Q7283" t="s">
        <v>289</v>
      </c>
      <c r="R7283" t="s">
        <v>60</v>
      </c>
      <c r="S7283" t="s">
        <v>225</v>
      </c>
      <c r="T7283" t="s">
        <v>58</v>
      </c>
      <c r="U7283" t="s">
        <v>306</v>
      </c>
      <c r="V7283" t="s">
        <v>206</v>
      </c>
      <c r="W7283" t="s">
        <v>130</v>
      </c>
      <c r="X7283" t="s">
        <v>103</v>
      </c>
      <c r="Y7283" t="s">
        <v>127</v>
      </c>
      <c r="Z7283" t="s">
        <v>199</v>
      </c>
      <c r="AA7283" t="s">
        <v>46</v>
      </c>
      <c r="AB7283" t="s">
        <v>257</v>
      </c>
      <c r="AC7283" t="s">
        <v>175</v>
      </c>
      <c r="AD7283" t="s">
        <v>49</v>
      </c>
      <c r="AE7283" t="s">
        <v>206</v>
      </c>
      <c r="AF7283" t="s">
        <v>108</v>
      </c>
      <c r="AG7283" t="s">
        <v>72</v>
      </c>
      <c r="AH7283" t="s">
        <v>62</v>
      </c>
      <c r="AI7283" t="s">
        <v>53</v>
      </c>
      <c r="AJ7283" t="s">
        <v>78</v>
      </c>
      <c r="AK7283" t="s">
        <v>61</v>
      </c>
      <c r="AL7283" t="s">
        <v>47</v>
      </c>
      <c r="AM7283" t="s">
        <v>47</v>
      </c>
      <c r="AN7283" t="s">
        <v>65</v>
      </c>
      <c r="AO7283" t="s">
        <v>5150</v>
      </c>
    </row>
    <row r="7284" spans="1:41" hidden="1" x14ac:dyDescent="0.25">
      <c r="A7284" t="s">
        <v>30289</v>
      </c>
      <c r="B7284" t="s">
        <v>30290</v>
      </c>
      <c r="C7284" s="1" t="str">
        <f t="shared" si="460"/>
        <v>21:1079</v>
      </c>
      <c r="D7284" s="1" t="str">
        <f t="shared" si="461"/>
        <v>21:0155</v>
      </c>
      <c r="E7284" t="s">
        <v>30291</v>
      </c>
      <c r="F7284" t="s">
        <v>30292</v>
      </c>
      <c r="H7284">
        <v>49.719910300000002</v>
      </c>
      <c r="I7284">
        <v>-121.2255363</v>
      </c>
      <c r="J7284" s="1" t="str">
        <f t="shared" si="458"/>
        <v>NGR bulk stream sediment</v>
      </c>
      <c r="K7284" s="1" t="str">
        <f t="shared" si="459"/>
        <v>&lt;177 micron (NGR)</v>
      </c>
      <c r="L7284">
        <v>20</v>
      </c>
      <c r="M7284" t="s">
        <v>233</v>
      </c>
      <c r="N7284">
        <v>357</v>
      </c>
      <c r="O7284" t="s">
        <v>66</v>
      </c>
      <c r="P7284" t="s">
        <v>47</v>
      </c>
      <c r="Q7284" t="s">
        <v>404</v>
      </c>
      <c r="R7284" t="s">
        <v>130</v>
      </c>
      <c r="S7284" t="s">
        <v>218</v>
      </c>
      <c r="T7284" t="s">
        <v>127</v>
      </c>
      <c r="U7284" t="s">
        <v>482</v>
      </c>
      <c r="V7284" t="s">
        <v>58</v>
      </c>
      <c r="W7284" t="s">
        <v>493</v>
      </c>
      <c r="X7284" t="s">
        <v>51</v>
      </c>
      <c r="Y7284" t="s">
        <v>269</v>
      </c>
      <c r="Z7284" t="s">
        <v>199</v>
      </c>
      <c r="AA7284" t="s">
        <v>46</v>
      </c>
      <c r="AB7284" t="s">
        <v>110</v>
      </c>
      <c r="AC7284" t="s">
        <v>272</v>
      </c>
      <c r="AD7284" t="s">
        <v>328</v>
      </c>
      <c r="AE7284" t="s">
        <v>143</v>
      </c>
      <c r="AF7284" t="s">
        <v>76</v>
      </c>
      <c r="AG7284" t="s">
        <v>51</v>
      </c>
      <c r="AH7284" t="s">
        <v>54</v>
      </c>
      <c r="AI7284" t="s">
        <v>198</v>
      </c>
      <c r="AJ7284" t="s">
        <v>188</v>
      </c>
      <c r="AK7284" t="s">
        <v>164</v>
      </c>
      <c r="AL7284" t="s">
        <v>47</v>
      </c>
      <c r="AM7284" t="s">
        <v>47</v>
      </c>
      <c r="AN7284" t="s">
        <v>463</v>
      </c>
      <c r="AO7284" t="s">
        <v>104</v>
      </c>
    </row>
    <row r="7285" spans="1:41" hidden="1" x14ac:dyDescent="0.25">
      <c r="A7285" t="s">
        <v>30293</v>
      </c>
      <c r="B7285" t="s">
        <v>30294</v>
      </c>
      <c r="C7285" s="1" t="str">
        <f t="shared" si="460"/>
        <v>21:1079</v>
      </c>
      <c r="D7285" s="1" t="str">
        <f t="shared" si="461"/>
        <v>21:0155</v>
      </c>
      <c r="E7285" t="s">
        <v>30295</v>
      </c>
      <c r="F7285" t="s">
        <v>30296</v>
      </c>
      <c r="H7285">
        <v>49.725746399999998</v>
      </c>
      <c r="I7285">
        <v>-121.25446340000001</v>
      </c>
      <c r="J7285" s="1" t="str">
        <f t="shared" si="458"/>
        <v>NGR bulk stream sediment</v>
      </c>
      <c r="K7285" s="1" t="str">
        <f t="shared" si="459"/>
        <v>&lt;177 micron (NGR)</v>
      </c>
      <c r="L7285">
        <v>20</v>
      </c>
      <c r="M7285" t="s">
        <v>248</v>
      </c>
      <c r="N7285">
        <v>358</v>
      </c>
      <c r="O7285" t="s">
        <v>271</v>
      </c>
      <c r="P7285" t="s">
        <v>47</v>
      </c>
      <c r="Q7285" t="s">
        <v>862</v>
      </c>
      <c r="R7285" t="s">
        <v>62</v>
      </c>
      <c r="S7285" t="s">
        <v>80</v>
      </c>
      <c r="T7285" t="s">
        <v>73</v>
      </c>
      <c r="U7285" t="s">
        <v>217</v>
      </c>
      <c r="V7285" t="s">
        <v>149</v>
      </c>
      <c r="W7285" t="s">
        <v>125</v>
      </c>
      <c r="X7285" t="s">
        <v>51</v>
      </c>
      <c r="Y7285" t="s">
        <v>145</v>
      </c>
      <c r="Z7285" t="s">
        <v>199</v>
      </c>
      <c r="AA7285" t="s">
        <v>46</v>
      </c>
      <c r="AB7285" t="s">
        <v>72</v>
      </c>
      <c r="AC7285" t="s">
        <v>127</v>
      </c>
      <c r="AD7285" t="s">
        <v>306</v>
      </c>
      <c r="AE7285" t="s">
        <v>173</v>
      </c>
      <c r="AF7285" t="s">
        <v>158</v>
      </c>
      <c r="AG7285" t="s">
        <v>493</v>
      </c>
      <c r="AH7285" t="s">
        <v>62</v>
      </c>
      <c r="AI7285" t="s">
        <v>57</v>
      </c>
      <c r="AJ7285" t="s">
        <v>164</v>
      </c>
      <c r="AK7285" t="s">
        <v>64</v>
      </c>
      <c r="AL7285" t="s">
        <v>47</v>
      </c>
      <c r="AM7285" t="s">
        <v>47</v>
      </c>
      <c r="AN7285" t="s">
        <v>695</v>
      </c>
      <c r="AO7285" t="s">
        <v>20190</v>
      </c>
    </row>
    <row r="7286" spans="1:41" hidden="1" x14ac:dyDescent="0.25">
      <c r="A7286" t="s">
        <v>30297</v>
      </c>
      <c r="B7286" t="s">
        <v>30298</v>
      </c>
      <c r="C7286" s="1" t="str">
        <f t="shared" si="460"/>
        <v>21:1079</v>
      </c>
      <c r="D7286" s="1" t="str">
        <f t="shared" si="461"/>
        <v>21:0155</v>
      </c>
      <c r="E7286" t="s">
        <v>30299</v>
      </c>
      <c r="F7286" t="s">
        <v>30300</v>
      </c>
      <c r="H7286">
        <v>49.740214600000002</v>
      </c>
      <c r="I7286">
        <v>-121.3205682</v>
      </c>
      <c r="J7286" s="1" t="str">
        <f t="shared" si="458"/>
        <v>NGR bulk stream sediment</v>
      </c>
      <c r="K7286" s="1" t="str">
        <f t="shared" si="459"/>
        <v>&lt;177 micron (NGR)</v>
      </c>
      <c r="L7286">
        <v>20</v>
      </c>
      <c r="M7286" t="s">
        <v>256</v>
      </c>
      <c r="N7286">
        <v>359</v>
      </c>
      <c r="O7286" t="s">
        <v>76</v>
      </c>
      <c r="P7286" t="s">
        <v>47</v>
      </c>
      <c r="Q7286" t="s">
        <v>189</v>
      </c>
      <c r="R7286" t="s">
        <v>260</v>
      </c>
      <c r="S7286" t="s">
        <v>306</v>
      </c>
      <c r="T7286" t="s">
        <v>137</v>
      </c>
      <c r="U7286" t="s">
        <v>131</v>
      </c>
      <c r="V7286" t="s">
        <v>257</v>
      </c>
      <c r="W7286" t="s">
        <v>161</v>
      </c>
      <c r="X7286" t="s">
        <v>103</v>
      </c>
      <c r="Y7286" t="s">
        <v>267</v>
      </c>
      <c r="Z7286" t="s">
        <v>84</v>
      </c>
      <c r="AA7286" t="s">
        <v>46</v>
      </c>
      <c r="AB7286" t="s">
        <v>122</v>
      </c>
      <c r="AC7286" t="s">
        <v>50</v>
      </c>
      <c r="AD7286" t="s">
        <v>104</v>
      </c>
      <c r="AE7286" t="s">
        <v>161</v>
      </c>
      <c r="AF7286" t="s">
        <v>55</v>
      </c>
      <c r="AG7286" t="s">
        <v>102</v>
      </c>
      <c r="AH7286" t="s">
        <v>62</v>
      </c>
      <c r="AI7286" t="s">
        <v>53</v>
      </c>
      <c r="AJ7286" t="s">
        <v>257</v>
      </c>
      <c r="AK7286" t="s">
        <v>61</v>
      </c>
      <c r="AL7286" t="s">
        <v>47</v>
      </c>
      <c r="AM7286" t="s">
        <v>47</v>
      </c>
      <c r="AN7286" t="s">
        <v>65</v>
      </c>
      <c r="AO7286" t="s">
        <v>104</v>
      </c>
    </row>
    <row r="7287" spans="1:41" hidden="1" x14ac:dyDescent="0.25">
      <c r="A7287" t="s">
        <v>30301</v>
      </c>
      <c r="B7287" t="s">
        <v>30302</v>
      </c>
      <c r="C7287" s="1" t="str">
        <f t="shared" si="460"/>
        <v>21:1079</v>
      </c>
      <c r="D7287" s="1" t="str">
        <f t="shared" si="461"/>
        <v>21:0155</v>
      </c>
      <c r="E7287" t="s">
        <v>30303</v>
      </c>
      <c r="F7287" t="s">
        <v>30304</v>
      </c>
      <c r="H7287">
        <v>49.757517499999999</v>
      </c>
      <c r="I7287">
        <v>-121.3352436</v>
      </c>
      <c r="J7287" s="1" t="str">
        <f t="shared" si="458"/>
        <v>NGR bulk stream sediment</v>
      </c>
      <c r="K7287" s="1" t="str">
        <f t="shared" si="459"/>
        <v>&lt;177 micron (NGR)</v>
      </c>
      <c r="L7287">
        <v>20</v>
      </c>
      <c r="M7287" t="s">
        <v>265</v>
      </c>
      <c r="N7287">
        <v>360</v>
      </c>
      <c r="O7287" t="s">
        <v>82</v>
      </c>
      <c r="P7287" t="s">
        <v>51</v>
      </c>
      <c r="Q7287" t="s">
        <v>468</v>
      </c>
      <c r="R7287" t="s">
        <v>123</v>
      </c>
      <c r="S7287" t="s">
        <v>197</v>
      </c>
      <c r="T7287" t="s">
        <v>108</v>
      </c>
      <c r="U7287" t="s">
        <v>80</v>
      </c>
      <c r="V7287" t="s">
        <v>130</v>
      </c>
      <c r="W7287" t="s">
        <v>164</v>
      </c>
      <c r="X7287" t="s">
        <v>103</v>
      </c>
      <c r="Y7287" t="s">
        <v>267</v>
      </c>
      <c r="Z7287" t="s">
        <v>84</v>
      </c>
      <c r="AA7287" t="s">
        <v>46</v>
      </c>
      <c r="AB7287" t="s">
        <v>161</v>
      </c>
      <c r="AC7287" t="s">
        <v>58</v>
      </c>
      <c r="AD7287" t="s">
        <v>112</v>
      </c>
      <c r="AE7287" t="s">
        <v>282</v>
      </c>
      <c r="AF7287" t="s">
        <v>76</v>
      </c>
      <c r="AG7287" t="s">
        <v>72</v>
      </c>
      <c r="AH7287" t="s">
        <v>62</v>
      </c>
      <c r="AI7287" t="s">
        <v>53</v>
      </c>
      <c r="AJ7287" t="s">
        <v>161</v>
      </c>
      <c r="AK7287" t="s">
        <v>110</v>
      </c>
      <c r="AL7287" t="s">
        <v>47</v>
      </c>
      <c r="AM7287" t="s">
        <v>47</v>
      </c>
      <c r="AN7287" t="s">
        <v>65</v>
      </c>
      <c r="AO7287" t="s">
        <v>24732</v>
      </c>
    </row>
    <row r="7288" spans="1:41" hidden="1" x14ac:dyDescent="0.25">
      <c r="A7288" t="s">
        <v>30305</v>
      </c>
      <c r="B7288" t="s">
        <v>30306</v>
      </c>
      <c r="C7288" s="1" t="str">
        <f t="shared" si="460"/>
        <v>21:1079</v>
      </c>
      <c r="D7288" s="1" t="str">
        <f t="shared" si="461"/>
        <v>21:0155</v>
      </c>
      <c r="E7288" t="s">
        <v>30307</v>
      </c>
      <c r="F7288" t="s">
        <v>30308</v>
      </c>
      <c r="H7288">
        <v>49.896593799999998</v>
      </c>
      <c r="I7288">
        <v>-121.4390729</v>
      </c>
      <c r="J7288" s="1" t="str">
        <f t="shared" si="458"/>
        <v>NGR bulk stream sediment</v>
      </c>
      <c r="K7288" s="1" t="str">
        <f t="shared" si="459"/>
        <v>&lt;177 micron (NGR)</v>
      </c>
      <c r="L7288">
        <v>21</v>
      </c>
      <c r="M7288" t="s">
        <v>45</v>
      </c>
      <c r="N7288">
        <v>361</v>
      </c>
      <c r="O7288" t="s">
        <v>209</v>
      </c>
      <c r="P7288" t="s">
        <v>47</v>
      </c>
      <c r="Q7288" t="s">
        <v>97</v>
      </c>
      <c r="R7288" t="s">
        <v>61</v>
      </c>
      <c r="S7288" t="s">
        <v>197</v>
      </c>
      <c r="T7288" t="s">
        <v>76</v>
      </c>
      <c r="U7288" t="s">
        <v>124</v>
      </c>
      <c r="V7288" t="s">
        <v>101</v>
      </c>
      <c r="W7288" t="s">
        <v>142</v>
      </c>
      <c r="X7288" t="s">
        <v>103</v>
      </c>
      <c r="Y7288" t="s">
        <v>66</v>
      </c>
      <c r="Z7288" t="s">
        <v>62</v>
      </c>
      <c r="AA7288" t="s">
        <v>46</v>
      </c>
      <c r="AB7288" t="s">
        <v>122</v>
      </c>
      <c r="AC7288" t="s">
        <v>90</v>
      </c>
      <c r="AD7288" t="s">
        <v>475</v>
      </c>
      <c r="AE7288" t="s">
        <v>102</v>
      </c>
      <c r="AF7288" t="s">
        <v>209</v>
      </c>
      <c r="AG7288" t="s">
        <v>493</v>
      </c>
      <c r="AH7288" t="s">
        <v>62</v>
      </c>
      <c r="AI7288" t="s">
        <v>53</v>
      </c>
      <c r="AJ7288" t="s">
        <v>79</v>
      </c>
      <c r="AK7288" t="s">
        <v>47</v>
      </c>
      <c r="AL7288" t="s">
        <v>47</v>
      </c>
      <c r="AM7288" t="s">
        <v>47</v>
      </c>
      <c r="AN7288" t="s">
        <v>65</v>
      </c>
      <c r="AO7288" t="s">
        <v>1485</v>
      </c>
    </row>
    <row r="7289" spans="1:41" hidden="1" x14ac:dyDescent="0.25">
      <c r="A7289" t="s">
        <v>30309</v>
      </c>
      <c r="B7289" t="s">
        <v>30310</v>
      </c>
      <c r="C7289" s="1" t="str">
        <f t="shared" si="460"/>
        <v>21:1079</v>
      </c>
      <c r="D7289" s="1" t="str">
        <f t="shared" si="461"/>
        <v>21:0155</v>
      </c>
      <c r="E7289" t="s">
        <v>30311</v>
      </c>
      <c r="F7289" t="s">
        <v>30312</v>
      </c>
      <c r="H7289">
        <v>49.859084699999997</v>
      </c>
      <c r="I7289">
        <v>-121.3929727</v>
      </c>
      <c r="J7289" s="1" t="str">
        <f t="shared" si="458"/>
        <v>NGR bulk stream sediment</v>
      </c>
      <c r="K7289" s="1" t="str">
        <f t="shared" si="459"/>
        <v>&lt;177 micron (NGR)</v>
      </c>
      <c r="L7289">
        <v>21</v>
      </c>
      <c r="M7289" t="s">
        <v>71</v>
      </c>
      <c r="N7289">
        <v>362</v>
      </c>
      <c r="O7289" t="s">
        <v>127</v>
      </c>
      <c r="P7289" t="s">
        <v>47</v>
      </c>
      <c r="Q7289" t="s">
        <v>668</v>
      </c>
      <c r="R7289" t="s">
        <v>63</v>
      </c>
      <c r="S7289" t="s">
        <v>141</v>
      </c>
      <c r="T7289" t="s">
        <v>127</v>
      </c>
      <c r="U7289" t="s">
        <v>162</v>
      </c>
      <c r="V7289" t="s">
        <v>235</v>
      </c>
      <c r="W7289" t="s">
        <v>102</v>
      </c>
      <c r="X7289" t="s">
        <v>103</v>
      </c>
      <c r="Y7289" t="s">
        <v>66</v>
      </c>
      <c r="Z7289" t="s">
        <v>199</v>
      </c>
      <c r="AA7289" t="s">
        <v>46</v>
      </c>
      <c r="AB7289" t="s">
        <v>81</v>
      </c>
      <c r="AC7289" t="s">
        <v>85</v>
      </c>
      <c r="AD7289" t="s">
        <v>59</v>
      </c>
      <c r="AE7289" t="s">
        <v>101</v>
      </c>
      <c r="AF7289" t="s">
        <v>50</v>
      </c>
      <c r="AG7289" t="s">
        <v>437</v>
      </c>
      <c r="AH7289" t="s">
        <v>62</v>
      </c>
      <c r="AI7289" t="s">
        <v>57</v>
      </c>
      <c r="AJ7289" t="s">
        <v>161</v>
      </c>
      <c r="AK7289" t="s">
        <v>235</v>
      </c>
      <c r="AL7289" t="s">
        <v>47</v>
      </c>
      <c r="AM7289" t="s">
        <v>47</v>
      </c>
      <c r="AN7289" t="s">
        <v>65</v>
      </c>
      <c r="AO7289" t="s">
        <v>306</v>
      </c>
    </row>
    <row r="7290" spans="1:41" hidden="1" x14ac:dyDescent="0.25">
      <c r="A7290" t="s">
        <v>30313</v>
      </c>
      <c r="B7290" t="s">
        <v>30314</v>
      </c>
      <c r="C7290" s="1" t="str">
        <f t="shared" si="460"/>
        <v>21:1079</v>
      </c>
      <c r="D7290" s="1" t="str">
        <f t="shared" si="461"/>
        <v>21:0155</v>
      </c>
      <c r="E7290" t="s">
        <v>30315</v>
      </c>
      <c r="F7290" t="s">
        <v>30316</v>
      </c>
      <c r="H7290">
        <v>49.8527524</v>
      </c>
      <c r="I7290">
        <v>-121.39040009999999</v>
      </c>
      <c r="J7290" s="1" t="str">
        <f t="shared" si="458"/>
        <v>NGR bulk stream sediment</v>
      </c>
      <c r="K7290" s="1" t="str">
        <f t="shared" si="459"/>
        <v>&lt;177 micron (NGR)</v>
      </c>
      <c r="L7290">
        <v>21</v>
      </c>
      <c r="M7290" t="s">
        <v>95</v>
      </c>
      <c r="N7290">
        <v>363</v>
      </c>
      <c r="O7290" t="s">
        <v>55</v>
      </c>
      <c r="P7290" t="s">
        <v>47</v>
      </c>
      <c r="Q7290" t="s">
        <v>807</v>
      </c>
      <c r="R7290" t="s">
        <v>139</v>
      </c>
      <c r="S7290" t="s">
        <v>165</v>
      </c>
      <c r="T7290" t="s">
        <v>108</v>
      </c>
      <c r="U7290" t="s">
        <v>106</v>
      </c>
      <c r="V7290" t="s">
        <v>235</v>
      </c>
      <c r="W7290" t="s">
        <v>200</v>
      </c>
      <c r="X7290" t="s">
        <v>103</v>
      </c>
      <c r="Y7290" t="s">
        <v>127</v>
      </c>
      <c r="Z7290" t="s">
        <v>199</v>
      </c>
      <c r="AA7290" t="s">
        <v>46</v>
      </c>
      <c r="AB7290" t="s">
        <v>161</v>
      </c>
      <c r="AC7290" t="s">
        <v>50</v>
      </c>
      <c r="AD7290" t="s">
        <v>49</v>
      </c>
      <c r="AE7290" t="s">
        <v>81</v>
      </c>
      <c r="AF7290" t="s">
        <v>267</v>
      </c>
      <c r="AG7290" t="s">
        <v>142</v>
      </c>
      <c r="AH7290" t="s">
        <v>62</v>
      </c>
      <c r="AI7290" t="s">
        <v>57</v>
      </c>
      <c r="AJ7290" t="s">
        <v>173</v>
      </c>
      <c r="AK7290" t="s">
        <v>235</v>
      </c>
      <c r="AL7290" t="s">
        <v>47</v>
      </c>
      <c r="AM7290" t="s">
        <v>47</v>
      </c>
      <c r="AN7290" t="s">
        <v>65</v>
      </c>
      <c r="AO7290" t="s">
        <v>10246</v>
      </c>
    </row>
    <row r="7291" spans="1:41" hidden="1" x14ac:dyDescent="0.25">
      <c r="A7291" t="s">
        <v>30317</v>
      </c>
      <c r="B7291" t="s">
        <v>30318</v>
      </c>
      <c r="C7291" s="1" t="str">
        <f t="shared" si="460"/>
        <v>21:1079</v>
      </c>
      <c r="D7291" s="1" t="str">
        <f t="shared" si="461"/>
        <v>21:0155</v>
      </c>
      <c r="E7291" t="s">
        <v>30319</v>
      </c>
      <c r="F7291" t="s">
        <v>30320</v>
      </c>
      <c r="H7291">
        <v>49.843272800000001</v>
      </c>
      <c r="I7291">
        <v>-121.3559419</v>
      </c>
      <c r="J7291" s="1" t="str">
        <f t="shared" si="458"/>
        <v>NGR bulk stream sediment</v>
      </c>
      <c r="K7291" s="1" t="str">
        <f t="shared" si="459"/>
        <v>&lt;177 micron (NGR)</v>
      </c>
      <c r="L7291">
        <v>21</v>
      </c>
      <c r="M7291" t="s">
        <v>117</v>
      </c>
      <c r="N7291">
        <v>364</v>
      </c>
      <c r="O7291" t="s">
        <v>85</v>
      </c>
      <c r="P7291" t="s">
        <v>47</v>
      </c>
      <c r="Q7291" t="s">
        <v>138</v>
      </c>
      <c r="R7291" t="s">
        <v>122</v>
      </c>
      <c r="S7291" t="s">
        <v>306</v>
      </c>
      <c r="T7291" t="s">
        <v>55</v>
      </c>
      <c r="U7291" t="s">
        <v>187</v>
      </c>
      <c r="V7291" t="s">
        <v>102</v>
      </c>
      <c r="W7291" t="s">
        <v>164</v>
      </c>
      <c r="X7291" t="s">
        <v>103</v>
      </c>
      <c r="Y7291" t="s">
        <v>66</v>
      </c>
      <c r="Z7291" t="s">
        <v>199</v>
      </c>
      <c r="AA7291" t="s">
        <v>46</v>
      </c>
      <c r="AB7291" t="s">
        <v>63</v>
      </c>
      <c r="AC7291" t="s">
        <v>66</v>
      </c>
      <c r="AD7291" t="s">
        <v>187</v>
      </c>
      <c r="AE7291" t="s">
        <v>271</v>
      </c>
      <c r="AF7291" t="s">
        <v>55</v>
      </c>
      <c r="AG7291" t="s">
        <v>151</v>
      </c>
      <c r="AH7291" t="s">
        <v>62</v>
      </c>
      <c r="AI7291" t="s">
        <v>198</v>
      </c>
      <c r="AJ7291" t="s">
        <v>200</v>
      </c>
      <c r="AK7291" t="s">
        <v>125</v>
      </c>
      <c r="AL7291" t="s">
        <v>47</v>
      </c>
      <c r="AM7291" t="s">
        <v>47</v>
      </c>
      <c r="AN7291" t="s">
        <v>65</v>
      </c>
      <c r="AO7291" t="s">
        <v>10329</v>
      </c>
    </row>
    <row r="7292" spans="1:41" hidden="1" x14ac:dyDescent="0.25">
      <c r="A7292" t="s">
        <v>30321</v>
      </c>
      <c r="B7292" t="s">
        <v>30322</v>
      </c>
      <c r="C7292" s="1" t="str">
        <f t="shared" si="460"/>
        <v>21:1079</v>
      </c>
      <c r="D7292" s="1" t="str">
        <f t="shared" si="461"/>
        <v>21:0155</v>
      </c>
      <c r="E7292" t="s">
        <v>30323</v>
      </c>
      <c r="F7292" t="s">
        <v>30324</v>
      </c>
      <c r="H7292">
        <v>49.826169899999996</v>
      </c>
      <c r="I7292">
        <v>-121.3551318</v>
      </c>
      <c r="J7292" s="1" t="str">
        <f t="shared" si="458"/>
        <v>NGR bulk stream sediment</v>
      </c>
      <c r="K7292" s="1" t="str">
        <f t="shared" si="459"/>
        <v>&lt;177 micron (NGR)</v>
      </c>
      <c r="L7292">
        <v>21</v>
      </c>
      <c r="M7292" t="s">
        <v>280</v>
      </c>
      <c r="N7292">
        <v>365</v>
      </c>
      <c r="O7292" t="s">
        <v>439</v>
      </c>
      <c r="P7292" t="s">
        <v>47</v>
      </c>
      <c r="Q7292" t="s">
        <v>807</v>
      </c>
      <c r="R7292" t="s">
        <v>62</v>
      </c>
      <c r="S7292" t="s">
        <v>269</v>
      </c>
      <c r="T7292" t="s">
        <v>52</v>
      </c>
      <c r="U7292" t="s">
        <v>269</v>
      </c>
      <c r="V7292" t="s">
        <v>87</v>
      </c>
      <c r="W7292" t="s">
        <v>125</v>
      </c>
      <c r="X7292" t="s">
        <v>122</v>
      </c>
      <c r="Y7292" t="s">
        <v>127</v>
      </c>
      <c r="Z7292" t="s">
        <v>199</v>
      </c>
      <c r="AA7292" t="s">
        <v>46</v>
      </c>
      <c r="AB7292" t="s">
        <v>60</v>
      </c>
      <c r="AC7292" t="s">
        <v>76</v>
      </c>
      <c r="AD7292" t="s">
        <v>82</v>
      </c>
      <c r="AE7292" t="s">
        <v>130</v>
      </c>
      <c r="AF7292" t="s">
        <v>319</v>
      </c>
      <c r="AG7292" t="s">
        <v>79</v>
      </c>
      <c r="AH7292" t="s">
        <v>62</v>
      </c>
      <c r="AI7292" t="s">
        <v>62</v>
      </c>
      <c r="AJ7292" t="s">
        <v>63</v>
      </c>
      <c r="AK7292" t="s">
        <v>174</v>
      </c>
      <c r="AL7292" t="s">
        <v>47</v>
      </c>
      <c r="AM7292" t="s">
        <v>47</v>
      </c>
      <c r="AN7292" t="s">
        <v>65</v>
      </c>
      <c r="AO7292" t="s">
        <v>186</v>
      </c>
    </row>
    <row r="7293" spans="1:41" hidden="1" x14ac:dyDescent="0.25">
      <c r="A7293" t="s">
        <v>30325</v>
      </c>
      <c r="B7293" t="s">
        <v>30326</v>
      </c>
      <c r="C7293" s="1" t="str">
        <f t="shared" si="460"/>
        <v>21:1079</v>
      </c>
      <c r="D7293" s="1" t="str">
        <f t="shared" si="461"/>
        <v>21:0155</v>
      </c>
      <c r="E7293" t="s">
        <v>30323</v>
      </c>
      <c r="F7293" t="s">
        <v>30327</v>
      </c>
      <c r="H7293">
        <v>49.826169899999996</v>
      </c>
      <c r="I7293">
        <v>-121.3551318</v>
      </c>
      <c r="J7293" s="1" t="str">
        <f t="shared" si="458"/>
        <v>NGR bulk stream sediment</v>
      </c>
      <c r="K7293" s="1" t="str">
        <f t="shared" si="459"/>
        <v>&lt;177 micron (NGR)</v>
      </c>
      <c r="L7293">
        <v>21</v>
      </c>
      <c r="M7293" t="s">
        <v>288</v>
      </c>
      <c r="N7293">
        <v>366</v>
      </c>
      <c r="O7293" t="s">
        <v>58</v>
      </c>
      <c r="P7293" t="s">
        <v>51</v>
      </c>
      <c r="Q7293" t="s">
        <v>765</v>
      </c>
      <c r="R7293" t="s">
        <v>198</v>
      </c>
      <c r="S7293" t="s">
        <v>197</v>
      </c>
      <c r="T7293" t="s">
        <v>52</v>
      </c>
      <c r="U7293" t="s">
        <v>243</v>
      </c>
      <c r="V7293" t="s">
        <v>185</v>
      </c>
      <c r="W7293" t="s">
        <v>78</v>
      </c>
      <c r="X7293" t="s">
        <v>103</v>
      </c>
      <c r="Y7293" t="s">
        <v>50</v>
      </c>
      <c r="Z7293" t="s">
        <v>84</v>
      </c>
      <c r="AA7293" t="s">
        <v>46</v>
      </c>
      <c r="AB7293" t="s">
        <v>72</v>
      </c>
      <c r="AC7293" t="s">
        <v>209</v>
      </c>
      <c r="AD7293" t="s">
        <v>82</v>
      </c>
      <c r="AE7293" t="s">
        <v>79</v>
      </c>
      <c r="AF7293" t="s">
        <v>150</v>
      </c>
      <c r="AG7293" t="s">
        <v>102</v>
      </c>
      <c r="AH7293" t="s">
        <v>62</v>
      </c>
      <c r="AI7293" t="s">
        <v>57</v>
      </c>
      <c r="AJ7293" t="s">
        <v>173</v>
      </c>
      <c r="AK7293" t="s">
        <v>110</v>
      </c>
      <c r="AL7293" t="s">
        <v>47</v>
      </c>
      <c r="AM7293" t="s">
        <v>47</v>
      </c>
      <c r="AN7293" t="s">
        <v>1121</v>
      </c>
      <c r="AO7293" t="s">
        <v>8471</v>
      </c>
    </row>
    <row r="7294" spans="1:41" hidden="1" x14ac:dyDescent="0.25">
      <c r="A7294" t="s">
        <v>30328</v>
      </c>
      <c r="B7294" t="s">
        <v>30329</v>
      </c>
      <c r="C7294" s="1" t="str">
        <f t="shared" si="460"/>
        <v>21:1079</v>
      </c>
      <c r="D7294" s="1" t="str">
        <f t="shared" si="461"/>
        <v>21:0155</v>
      </c>
      <c r="E7294" t="s">
        <v>30330</v>
      </c>
      <c r="F7294" t="s">
        <v>30331</v>
      </c>
      <c r="H7294">
        <v>49.793582499999999</v>
      </c>
      <c r="I7294">
        <v>-121.3409533</v>
      </c>
      <c r="J7294" s="1" t="str">
        <f t="shared" si="458"/>
        <v>NGR bulk stream sediment</v>
      </c>
      <c r="K7294" s="1" t="str">
        <f t="shared" si="459"/>
        <v>&lt;177 micron (NGR)</v>
      </c>
      <c r="L7294">
        <v>21</v>
      </c>
      <c r="M7294" t="s">
        <v>136</v>
      </c>
      <c r="N7294">
        <v>367</v>
      </c>
      <c r="O7294" t="s">
        <v>217</v>
      </c>
      <c r="P7294" t="s">
        <v>51</v>
      </c>
      <c r="Q7294" t="s">
        <v>487</v>
      </c>
      <c r="R7294" t="s">
        <v>54</v>
      </c>
      <c r="S7294" t="s">
        <v>187</v>
      </c>
      <c r="T7294" t="s">
        <v>330</v>
      </c>
      <c r="U7294" t="s">
        <v>59</v>
      </c>
      <c r="V7294" t="s">
        <v>125</v>
      </c>
      <c r="W7294" t="s">
        <v>161</v>
      </c>
      <c r="X7294" t="s">
        <v>103</v>
      </c>
      <c r="Y7294" t="s">
        <v>175</v>
      </c>
      <c r="Z7294" t="s">
        <v>199</v>
      </c>
      <c r="AA7294" t="s">
        <v>47</v>
      </c>
      <c r="AB7294" t="s">
        <v>79</v>
      </c>
      <c r="AC7294" t="s">
        <v>50</v>
      </c>
      <c r="AD7294" t="s">
        <v>141</v>
      </c>
      <c r="AE7294" t="s">
        <v>130</v>
      </c>
      <c r="AF7294" t="s">
        <v>58</v>
      </c>
      <c r="AG7294" t="s">
        <v>228</v>
      </c>
      <c r="AH7294" t="s">
        <v>62</v>
      </c>
      <c r="AI7294" t="s">
        <v>53</v>
      </c>
      <c r="AJ7294" t="s">
        <v>102</v>
      </c>
      <c r="AK7294" t="s">
        <v>105</v>
      </c>
      <c r="AL7294" t="s">
        <v>47</v>
      </c>
      <c r="AM7294" t="s">
        <v>47</v>
      </c>
      <c r="AN7294" t="s">
        <v>65</v>
      </c>
      <c r="AO7294" t="s">
        <v>2429</v>
      </c>
    </row>
    <row r="7295" spans="1:41" hidden="1" x14ac:dyDescent="0.25">
      <c r="A7295" t="s">
        <v>30332</v>
      </c>
      <c r="B7295" t="s">
        <v>30333</v>
      </c>
      <c r="C7295" s="1" t="str">
        <f t="shared" si="460"/>
        <v>21:1079</v>
      </c>
      <c r="D7295" s="1" t="str">
        <f t="shared" si="461"/>
        <v>21:0155</v>
      </c>
      <c r="E7295" t="s">
        <v>30334</v>
      </c>
      <c r="F7295" t="s">
        <v>30335</v>
      </c>
      <c r="H7295">
        <v>49.818786099999997</v>
      </c>
      <c r="I7295">
        <v>-121.2803093</v>
      </c>
      <c r="J7295" s="1" t="str">
        <f t="shared" si="458"/>
        <v>NGR bulk stream sediment</v>
      </c>
      <c r="K7295" s="1" t="str">
        <f t="shared" si="459"/>
        <v>&lt;177 micron (NGR)</v>
      </c>
      <c r="L7295">
        <v>21</v>
      </c>
      <c r="M7295" t="s">
        <v>157</v>
      </c>
      <c r="N7295">
        <v>368</v>
      </c>
      <c r="O7295" t="s">
        <v>142</v>
      </c>
      <c r="P7295" t="s">
        <v>47</v>
      </c>
      <c r="Q7295" t="s">
        <v>518</v>
      </c>
      <c r="R7295" t="s">
        <v>54</v>
      </c>
      <c r="S7295" t="s">
        <v>243</v>
      </c>
      <c r="T7295" t="s">
        <v>73</v>
      </c>
      <c r="U7295" t="s">
        <v>145</v>
      </c>
      <c r="V7295" t="s">
        <v>174</v>
      </c>
      <c r="W7295" t="s">
        <v>63</v>
      </c>
      <c r="X7295" t="s">
        <v>103</v>
      </c>
      <c r="Y7295" t="s">
        <v>145</v>
      </c>
      <c r="Z7295" t="s">
        <v>199</v>
      </c>
      <c r="AA7295" t="s">
        <v>46</v>
      </c>
      <c r="AB7295" t="s">
        <v>228</v>
      </c>
      <c r="AC7295" t="s">
        <v>58</v>
      </c>
      <c r="AD7295" t="s">
        <v>90</v>
      </c>
      <c r="AE7295" t="s">
        <v>149</v>
      </c>
      <c r="AF7295" t="s">
        <v>259</v>
      </c>
      <c r="AG7295" t="s">
        <v>151</v>
      </c>
      <c r="AH7295" t="s">
        <v>62</v>
      </c>
      <c r="AI7295" t="s">
        <v>57</v>
      </c>
      <c r="AJ7295" t="s">
        <v>130</v>
      </c>
      <c r="AK7295" t="s">
        <v>61</v>
      </c>
      <c r="AL7295" t="s">
        <v>47</v>
      </c>
      <c r="AM7295" t="s">
        <v>47</v>
      </c>
      <c r="AN7295" t="s">
        <v>65</v>
      </c>
      <c r="AO7295" t="s">
        <v>197</v>
      </c>
    </row>
    <row r="7296" spans="1:41" hidden="1" x14ac:dyDescent="0.25">
      <c r="A7296" t="s">
        <v>30336</v>
      </c>
      <c r="B7296" t="s">
        <v>30337</v>
      </c>
      <c r="C7296" s="1" t="str">
        <f t="shared" si="460"/>
        <v>21:1079</v>
      </c>
      <c r="D7296" s="1" t="str">
        <f t="shared" si="461"/>
        <v>21:0155</v>
      </c>
      <c r="E7296" t="s">
        <v>30338</v>
      </c>
      <c r="F7296" t="s">
        <v>30339</v>
      </c>
      <c r="H7296">
        <v>49.804272599999997</v>
      </c>
      <c r="I7296">
        <v>-121.3336384</v>
      </c>
      <c r="J7296" s="1" t="str">
        <f t="shared" si="458"/>
        <v>NGR bulk stream sediment</v>
      </c>
      <c r="K7296" s="1" t="str">
        <f t="shared" si="459"/>
        <v>&lt;177 micron (NGR)</v>
      </c>
      <c r="L7296">
        <v>21</v>
      </c>
      <c r="M7296" t="s">
        <v>170</v>
      </c>
      <c r="N7296">
        <v>369</v>
      </c>
      <c r="O7296" t="s">
        <v>118</v>
      </c>
      <c r="P7296" t="s">
        <v>122</v>
      </c>
      <c r="Q7296" t="s">
        <v>487</v>
      </c>
      <c r="R7296" t="s">
        <v>62</v>
      </c>
      <c r="S7296" t="s">
        <v>104</v>
      </c>
      <c r="T7296" t="s">
        <v>52</v>
      </c>
      <c r="U7296" t="s">
        <v>217</v>
      </c>
      <c r="V7296" t="s">
        <v>87</v>
      </c>
      <c r="W7296" t="s">
        <v>81</v>
      </c>
      <c r="X7296" t="s">
        <v>122</v>
      </c>
      <c r="Y7296" t="s">
        <v>66</v>
      </c>
      <c r="Z7296" t="s">
        <v>199</v>
      </c>
      <c r="AA7296" t="s">
        <v>122</v>
      </c>
      <c r="AB7296" t="s">
        <v>142</v>
      </c>
      <c r="AC7296" t="s">
        <v>50</v>
      </c>
      <c r="AD7296" t="s">
        <v>306</v>
      </c>
      <c r="AE7296" t="s">
        <v>63</v>
      </c>
      <c r="AF7296" t="s">
        <v>274</v>
      </c>
      <c r="AG7296" t="s">
        <v>200</v>
      </c>
      <c r="AH7296" t="s">
        <v>62</v>
      </c>
      <c r="AI7296" t="s">
        <v>53</v>
      </c>
      <c r="AJ7296" t="s">
        <v>257</v>
      </c>
      <c r="AK7296" t="s">
        <v>110</v>
      </c>
      <c r="AL7296" t="s">
        <v>47</v>
      </c>
      <c r="AM7296" t="s">
        <v>47</v>
      </c>
      <c r="AN7296" t="s">
        <v>65</v>
      </c>
      <c r="AO7296" t="s">
        <v>5298</v>
      </c>
    </row>
    <row r="7297" spans="1:41" hidden="1" x14ac:dyDescent="0.25">
      <c r="A7297" t="s">
        <v>30340</v>
      </c>
      <c r="B7297" t="s">
        <v>30341</v>
      </c>
      <c r="C7297" s="1" t="str">
        <f t="shared" si="460"/>
        <v>21:1079</v>
      </c>
      <c r="D7297" s="1" t="str">
        <f t="shared" si="461"/>
        <v>21:0155</v>
      </c>
      <c r="E7297" t="s">
        <v>30342</v>
      </c>
      <c r="F7297" t="s">
        <v>30343</v>
      </c>
      <c r="H7297">
        <v>49.8291866</v>
      </c>
      <c r="I7297">
        <v>-121.3147041</v>
      </c>
      <c r="J7297" s="1" t="str">
        <f t="shared" si="458"/>
        <v>NGR bulk stream sediment</v>
      </c>
      <c r="K7297" s="1" t="str">
        <f t="shared" si="459"/>
        <v>&lt;177 micron (NGR)</v>
      </c>
      <c r="L7297">
        <v>21</v>
      </c>
      <c r="M7297" t="s">
        <v>180</v>
      </c>
      <c r="N7297">
        <v>370</v>
      </c>
      <c r="O7297" t="s">
        <v>227</v>
      </c>
      <c r="P7297" t="s">
        <v>47</v>
      </c>
      <c r="Q7297" t="s">
        <v>411</v>
      </c>
      <c r="R7297" t="s">
        <v>78</v>
      </c>
      <c r="S7297" t="s">
        <v>218</v>
      </c>
      <c r="T7297" t="s">
        <v>52</v>
      </c>
      <c r="U7297" t="s">
        <v>186</v>
      </c>
      <c r="V7297" t="s">
        <v>185</v>
      </c>
      <c r="W7297" t="s">
        <v>257</v>
      </c>
      <c r="X7297" t="s">
        <v>51</v>
      </c>
      <c r="Y7297" t="s">
        <v>175</v>
      </c>
      <c r="Z7297" t="s">
        <v>199</v>
      </c>
      <c r="AA7297" t="s">
        <v>46</v>
      </c>
      <c r="AB7297" t="s">
        <v>103</v>
      </c>
      <c r="AC7297" t="s">
        <v>58</v>
      </c>
      <c r="AD7297" t="s">
        <v>49</v>
      </c>
      <c r="AE7297" t="s">
        <v>64</v>
      </c>
      <c r="AF7297" t="s">
        <v>58</v>
      </c>
      <c r="AG7297" t="s">
        <v>103</v>
      </c>
      <c r="AH7297" t="s">
        <v>62</v>
      </c>
      <c r="AI7297" t="s">
        <v>53</v>
      </c>
      <c r="AJ7297" t="s">
        <v>161</v>
      </c>
      <c r="AK7297" t="s">
        <v>61</v>
      </c>
      <c r="AL7297" t="s">
        <v>47</v>
      </c>
      <c r="AM7297" t="s">
        <v>47</v>
      </c>
      <c r="AN7297" t="s">
        <v>543</v>
      </c>
      <c r="AO7297" t="s">
        <v>15525</v>
      </c>
    </row>
    <row r="7298" spans="1:41" hidden="1" x14ac:dyDescent="0.25">
      <c r="A7298" t="s">
        <v>30344</v>
      </c>
      <c r="B7298" t="s">
        <v>30345</v>
      </c>
      <c r="C7298" s="1" t="str">
        <f t="shared" si="460"/>
        <v>21:1079</v>
      </c>
      <c r="D7298" s="1" t="str">
        <f t="shared" si="461"/>
        <v>21:0155</v>
      </c>
      <c r="E7298" t="s">
        <v>30346</v>
      </c>
      <c r="F7298" t="s">
        <v>30347</v>
      </c>
      <c r="H7298">
        <v>49.839547099999997</v>
      </c>
      <c r="I7298">
        <v>-121.2851355</v>
      </c>
      <c r="J7298" s="1" t="str">
        <f t="shared" ref="J7298:J7361" si="462">HYPERLINK("http://geochem.nrcan.gc.ca/cdogs/content/kwd/kwd020030_e.htm", "NGR bulk stream sediment")</f>
        <v>NGR bulk stream sediment</v>
      </c>
      <c r="K7298" s="1" t="str">
        <f t="shared" ref="K7298:K7361" si="463">HYPERLINK("http://geochem.nrcan.gc.ca/cdogs/content/kwd/kwd080006_e.htm", "&lt;177 micron (NGR)")</f>
        <v>&lt;177 micron (NGR)</v>
      </c>
      <c r="L7298">
        <v>21</v>
      </c>
      <c r="M7298" t="s">
        <v>195</v>
      </c>
      <c r="N7298">
        <v>371</v>
      </c>
      <c r="O7298" t="s">
        <v>139</v>
      </c>
      <c r="P7298" t="s">
        <v>47</v>
      </c>
      <c r="Q7298" t="s">
        <v>119</v>
      </c>
      <c r="R7298" t="s">
        <v>54</v>
      </c>
      <c r="S7298" t="s">
        <v>59</v>
      </c>
      <c r="T7298" t="s">
        <v>51</v>
      </c>
      <c r="U7298" t="s">
        <v>85</v>
      </c>
      <c r="V7298" t="s">
        <v>149</v>
      </c>
      <c r="W7298" t="s">
        <v>174</v>
      </c>
      <c r="X7298" t="s">
        <v>122</v>
      </c>
      <c r="Y7298" t="s">
        <v>76</v>
      </c>
      <c r="Z7298" t="s">
        <v>56</v>
      </c>
      <c r="AA7298" t="s">
        <v>46</v>
      </c>
      <c r="AB7298" t="s">
        <v>151</v>
      </c>
      <c r="AC7298" t="s">
        <v>108</v>
      </c>
      <c r="AD7298" t="s">
        <v>98</v>
      </c>
      <c r="AE7298" t="s">
        <v>46</v>
      </c>
      <c r="AF7298" t="s">
        <v>336</v>
      </c>
      <c r="AG7298" t="s">
        <v>173</v>
      </c>
      <c r="AH7298" t="s">
        <v>62</v>
      </c>
      <c r="AI7298" t="s">
        <v>62</v>
      </c>
      <c r="AJ7298" t="s">
        <v>47</v>
      </c>
      <c r="AK7298" t="s">
        <v>149</v>
      </c>
      <c r="AL7298" t="s">
        <v>47</v>
      </c>
      <c r="AM7298" t="s">
        <v>47</v>
      </c>
      <c r="AN7298" t="s">
        <v>65</v>
      </c>
      <c r="AO7298" t="s">
        <v>3776</v>
      </c>
    </row>
    <row r="7299" spans="1:41" hidden="1" x14ac:dyDescent="0.25">
      <c r="A7299" t="s">
        <v>30348</v>
      </c>
      <c r="B7299" t="s">
        <v>30349</v>
      </c>
      <c r="C7299" s="1" t="str">
        <f t="shared" si="460"/>
        <v>21:1079</v>
      </c>
      <c r="D7299" s="1" t="str">
        <f t="shared" si="461"/>
        <v>21:0155</v>
      </c>
      <c r="E7299" t="s">
        <v>30350</v>
      </c>
      <c r="F7299" t="s">
        <v>30351</v>
      </c>
      <c r="H7299">
        <v>49.8477003</v>
      </c>
      <c r="I7299">
        <v>-121.2890199</v>
      </c>
      <c r="J7299" s="1" t="str">
        <f t="shared" si="462"/>
        <v>NGR bulk stream sediment</v>
      </c>
      <c r="K7299" s="1" t="str">
        <f t="shared" si="463"/>
        <v>&lt;177 micron (NGR)</v>
      </c>
      <c r="L7299">
        <v>21</v>
      </c>
      <c r="M7299" t="s">
        <v>205</v>
      </c>
      <c r="N7299">
        <v>372</v>
      </c>
      <c r="O7299" t="s">
        <v>282</v>
      </c>
      <c r="P7299" t="s">
        <v>47</v>
      </c>
      <c r="Q7299" t="s">
        <v>249</v>
      </c>
      <c r="R7299" t="s">
        <v>109</v>
      </c>
      <c r="S7299" t="s">
        <v>144</v>
      </c>
      <c r="T7299" t="s">
        <v>73</v>
      </c>
      <c r="U7299" t="s">
        <v>269</v>
      </c>
      <c r="V7299" t="s">
        <v>47</v>
      </c>
      <c r="W7299" t="s">
        <v>200</v>
      </c>
      <c r="X7299" t="s">
        <v>73</v>
      </c>
      <c r="Y7299" t="s">
        <v>197</v>
      </c>
      <c r="Z7299" t="s">
        <v>84</v>
      </c>
      <c r="AA7299" t="s">
        <v>46</v>
      </c>
      <c r="AB7299" t="s">
        <v>79</v>
      </c>
      <c r="AC7299" t="s">
        <v>58</v>
      </c>
      <c r="AD7299" t="s">
        <v>90</v>
      </c>
      <c r="AE7299" t="s">
        <v>185</v>
      </c>
      <c r="AF7299" t="s">
        <v>137</v>
      </c>
      <c r="AG7299" t="s">
        <v>238</v>
      </c>
      <c r="AH7299" t="s">
        <v>62</v>
      </c>
      <c r="AI7299" t="s">
        <v>46</v>
      </c>
      <c r="AJ7299" t="s">
        <v>227</v>
      </c>
      <c r="AK7299" t="s">
        <v>102</v>
      </c>
      <c r="AL7299" t="s">
        <v>47</v>
      </c>
      <c r="AM7299" t="s">
        <v>47</v>
      </c>
      <c r="AN7299" t="s">
        <v>533</v>
      </c>
      <c r="AO7299" t="s">
        <v>3537</v>
      </c>
    </row>
    <row r="7300" spans="1:41" hidden="1" x14ac:dyDescent="0.25">
      <c r="A7300" t="s">
        <v>30352</v>
      </c>
      <c r="B7300" t="s">
        <v>30353</v>
      </c>
      <c r="C7300" s="1" t="str">
        <f t="shared" si="460"/>
        <v>21:1079</v>
      </c>
      <c r="D7300" s="1" t="str">
        <f t="shared" si="461"/>
        <v>21:0155</v>
      </c>
      <c r="E7300" t="s">
        <v>30354</v>
      </c>
      <c r="F7300" t="s">
        <v>30355</v>
      </c>
      <c r="H7300">
        <v>49.856442999999999</v>
      </c>
      <c r="I7300">
        <v>-121.27201460000001</v>
      </c>
      <c r="J7300" s="1" t="str">
        <f t="shared" si="462"/>
        <v>NGR bulk stream sediment</v>
      </c>
      <c r="K7300" s="1" t="str">
        <f t="shared" si="463"/>
        <v>&lt;177 micron (NGR)</v>
      </c>
      <c r="L7300">
        <v>21</v>
      </c>
      <c r="M7300" t="s">
        <v>214</v>
      </c>
      <c r="N7300">
        <v>373</v>
      </c>
      <c r="O7300" t="s">
        <v>455</v>
      </c>
      <c r="P7300" t="s">
        <v>47</v>
      </c>
      <c r="Q7300" t="s">
        <v>646</v>
      </c>
      <c r="R7300" t="s">
        <v>174</v>
      </c>
      <c r="S7300" t="s">
        <v>190</v>
      </c>
      <c r="T7300" t="s">
        <v>73</v>
      </c>
      <c r="U7300" t="s">
        <v>49</v>
      </c>
      <c r="V7300" t="s">
        <v>54</v>
      </c>
      <c r="W7300" t="s">
        <v>130</v>
      </c>
      <c r="X7300" t="s">
        <v>51</v>
      </c>
      <c r="Y7300" t="s">
        <v>98</v>
      </c>
      <c r="Z7300" t="s">
        <v>199</v>
      </c>
      <c r="AA7300" t="s">
        <v>46</v>
      </c>
      <c r="AB7300" t="s">
        <v>60</v>
      </c>
      <c r="AC7300" t="s">
        <v>108</v>
      </c>
      <c r="AD7300" t="s">
        <v>50</v>
      </c>
      <c r="AE7300" t="s">
        <v>62</v>
      </c>
      <c r="AF7300" t="s">
        <v>502</v>
      </c>
      <c r="AG7300" t="s">
        <v>109</v>
      </c>
      <c r="AH7300" t="s">
        <v>62</v>
      </c>
      <c r="AI7300" t="s">
        <v>198</v>
      </c>
      <c r="AJ7300" t="s">
        <v>60</v>
      </c>
      <c r="AK7300" t="s">
        <v>101</v>
      </c>
      <c r="AL7300" t="s">
        <v>47</v>
      </c>
      <c r="AM7300" t="s">
        <v>47</v>
      </c>
      <c r="AN7300" t="s">
        <v>65</v>
      </c>
      <c r="AO7300" t="s">
        <v>2133</v>
      </c>
    </row>
    <row r="7301" spans="1:41" hidden="1" x14ac:dyDescent="0.25">
      <c r="A7301" t="s">
        <v>30356</v>
      </c>
      <c r="B7301" t="s">
        <v>30357</v>
      </c>
      <c r="C7301" s="1" t="str">
        <f t="shared" si="460"/>
        <v>21:1079</v>
      </c>
      <c r="D7301" s="1" t="str">
        <f t="shared" si="461"/>
        <v>21:0155</v>
      </c>
      <c r="E7301" t="s">
        <v>30358</v>
      </c>
      <c r="F7301" t="s">
        <v>30359</v>
      </c>
      <c r="H7301">
        <v>49.857568299999997</v>
      </c>
      <c r="I7301">
        <v>-121.2274496</v>
      </c>
      <c r="J7301" s="1" t="str">
        <f t="shared" si="462"/>
        <v>NGR bulk stream sediment</v>
      </c>
      <c r="K7301" s="1" t="str">
        <f t="shared" si="463"/>
        <v>&lt;177 micron (NGR)</v>
      </c>
      <c r="L7301">
        <v>21</v>
      </c>
      <c r="M7301" t="s">
        <v>223</v>
      </c>
      <c r="N7301">
        <v>374</v>
      </c>
      <c r="O7301" t="s">
        <v>111</v>
      </c>
      <c r="P7301" t="s">
        <v>47</v>
      </c>
      <c r="Q7301" t="s">
        <v>456</v>
      </c>
      <c r="R7301" t="s">
        <v>62</v>
      </c>
      <c r="S7301" t="s">
        <v>241</v>
      </c>
      <c r="T7301" t="s">
        <v>73</v>
      </c>
      <c r="U7301" t="s">
        <v>165</v>
      </c>
      <c r="V7301" t="s">
        <v>53</v>
      </c>
      <c r="W7301" t="s">
        <v>164</v>
      </c>
      <c r="X7301" t="s">
        <v>52</v>
      </c>
      <c r="Y7301" t="s">
        <v>475</v>
      </c>
      <c r="Z7301" t="s">
        <v>199</v>
      </c>
      <c r="AA7301" t="s">
        <v>46</v>
      </c>
      <c r="AB7301" t="s">
        <v>200</v>
      </c>
      <c r="AC7301" t="s">
        <v>58</v>
      </c>
      <c r="AD7301" t="s">
        <v>49</v>
      </c>
      <c r="AE7301" t="s">
        <v>199</v>
      </c>
      <c r="AF7301" t="s">
        <v>163</v>
      </c>
      <c r="AG7301" t="s">
        <v>392</v>
      </c>
      <c r="AH7301" t="s">
        <v>62</v>
      </c>
      <c r="AI7301" t="s">
        <v>57</v>
      </c>
      <c r="AJ7301" t="s">
        <v>128</v>
      </c>
      <c r="AK7301" t="s">
        <v>185</v>
      </c>
      <c r="AL7301" t="s">
        <v>47</v>
      </c>
      <c r="AM7301" t="s">
        <v>47</v>
      </c>
      <c r="AN7301" t="s">
        <v>294</v>
      </c>
      <c r="AO7301" t="s">
        <v>19350</v>
      </c>
    </row>
    <row r="7302" spans="1:41" hidden="1" x14ac:dyDescent="0.25">
      <c r="A7302" t="s">
        <v>30360</v>
      </c>
      <c r="B7302" t="s">
        <v>30361</v>
      </c>
      <c r="C7302" s="1" t="str">
        <f t="shared" si="460"/>
        <v>21:1079</v>
      </c>
      <c r="D7302" s="1" t="str">
        <f t="shared" si="461"/>
        <v>21:0155</v>
      </c>
      <c r="E7302" t="s">
        <v>30362</v>
      </c>
      <c r="F7302" t="s">
        <v>30363</v>
      </c>
      <c r="H7302">
        <v>49.851338900000002</v>
      </c>
      <c r="I7302">
        <v>-121.2318515</v>
      </c>
      <c r="J7302" s="1" t="str">
        <f t="shared" si="462"/>
        <v>NGR bulk stream sediment</v>
      </c>
      <c r="K7302" s="1" t="str">
        <f t="shared" si="463"/>
        <v>&lt;177 micron (NGR)</v>
      </c>
      <c r="L7302">
        <v>21</v>
      </c>
      <c r="M7302" t="s">
        <v>233</v>
      </c>
      <c r="N7302">
        <v>375</v>
      </c>
      <c r="O7302" t="s">
        <v>125</v>
      </c>
      <c r="P7302" t="s">
        <v>47</v>
      </c>
      <c r="Q7302" t="s">
        <v>234</v>
      </c>
      <c r="R7302" t="s">
        <v>87</v>
      </c>
      <c r="S7302" t="s">
        <v>240</v>
      </c>
      <c r="T7302" t="s">
        <v>137</v>
      </c>
      <c r="U7302" t="s">
        <v>165</v>
      </c>
      <c r="V7302" t="s">
        <v>149</v>
      </c>
      <c r="W7302" t="s">
        <v>257</v>
      </c>
      <c r="X7302" t="s">
        <v>73</v>
      </c>
      <c r="Y7302" t="s">
        <v>49</v>
      </c>
      <c r="Z7302" t="s">
        <v>199</v>
      </c>
      <c r="AA7302" t="s">
        <v>46</v>
      </c>
      <c r="AB7302" t="s">
        <v>102</v>
      </c>
      <c r="AC7302" t="s">
        <v>58</v>
      </c>
      <c r="AD7302" t="s">
        <v>49</v>
      </c>
      <c r="AE7302" t="s">
        <v>84</v>
      </c>
      <c r="AF7302" t="s">
        <v>55</v>
      </c>
      <c r="AG7302" t="s">
        <v>371</v>
      </c>
      <c r="AH7302" t="s">
        <v>62</v>
      </c>
      <c r="AI7302" t="s">
        <v>57</v>
      </c>
      <c r="AJ7302" t="s">
        <v>142</v>
      </c>
      <c r="AK7302" t="s">
        <v>235</v>
      </c>
      <c r="AL7302" t="s">
        <v>47</v>
      </c>
      <c r="AM7302" t="s">
        <v>122</v>
      </c>
      <c r="AN7302" t="s">
        <v>284</v>
      </c>
      <c r="AO7302" t="s">
        <v>2139</v>
      </c>
    </row>
    <row r="7303" spans="1:41" hidden="1" x14ac:dyDescent="0.25">
      <c r="A7303" t="s">
        <v>30364</v>
      </c>
      <c r="B7303" t="s">
        <v>30365</v>
      </c>
      <c r="C7303" s="1" t="str">
        <f t="shared" si="460"/>
        <v>21:1079</v>
      </c>
      <c r="D7303" s="1" t="str">
        <f t="shared" si="461"/>
        <v>21:0155</v>
      </c>
      <c r="E7303" t="s">
        <v>30366</v>
      </c>
      <c r="F7303" t="s">
        <v>30367</v>
      </c>
      <c r="H7303">
        <v>49.8722049</v>
      </c>
      <c r="I7303">
        <v>-121.1851585</v>
      </c>
      <c r="J7303" s="1" t="str">
        <f t="shared" si="462"/>
        <v>NGR bulk stream sediment</v>
      </c>
      <c r="K7303" s="1" t="str">
        <f t="shared" si="463"/>
        <v>&lt;177 micron (NGR)</v>
      </c>
      <c r="L7303">
        <v>21</v>
      </c>
      <c r="M7303" t="s">
        <v>248</v>
      </c>
      <c r="N7303">
        <v>376</v>
      </c>
      <c r="O7303" t="s">
        <v>125</v>
      </c>
      <c r="P7303" t="s">
        <v>47</v>
      </c>
      <c r="Q7303" t="s">
        <v>1069</v>
      </c>
      <c r="R7303" t="s">
        <v>137</v>
      </c>
      <c r="S7303" t="s">
        <v>162</v>
      </c>
      <c r="T7303" t="s">
        <v>137</v>
      </c>
      <c r="U7303" t="s">
        <v>90</v>
      </c>
      <c r="V7303" t="s">
        <v>54</v>
      </c>
      <c r="W7303" t="s">
        <v>78</v>
      </c>
      <c r="X7303" t="s">
        <v>103</v>
      </c>
      <c r="Y7303" t="s">
        <v>165</v>
      </c>
      <c r="Z7303" t="s">
        <v>199</v>
      </c>
      <c r="AA7303" t="s">
        <v>46</v>
      </c>
      <c r="AB7303" t="s">
        <v>161</v>
      </c>
      <c r="AC7303" t="s">
        <v>58</v>
      </c>
      <c r="AD7303" t="s">
        <v>217</v>
      </c>
      <c r="AE7303" t="s">
        <v>199</v>
      </c>
      <c r="AF7303" t="s">
        <v>58</v>
      </c>
      <c r="AG7303" t="s">
        <v>96</v>
      </c>
      <c r="AH7303" t="s">
        <v>62</v>
      </c>
      <c r="AI7303" t="s">
        <v>198</v>
      </c>
      <c r="AJ7303" t="s">
        <v>122</v>
      </c>
      <c r="AK7303" t="s">
        <v>63</v>
      </c>
      <c r="AL7303" t="s">
        <v>47</v>
      </c>
      <c r="AM7303" t="s">
        <v>47</v>
      </c>
      <c r="AN7303" t="s">
        <v>284</v>
      </c>
      <c r="AO7303" t="s">
        <v>842</v>
      </c>
    </row>
    <row r="7304" spans="1:41" hidden="1" x14ac:dyDescent="0.25">
      <c r="A7304" t="s">
        <v>30368</v>
      </c>
      <c r="B7304" t="s">
        <v>30369</v>
      </c>
      <c r="C7304" s="1" t="str">
        <f t="shared" si="460"/>
        <v>21:1079</v>
      </c>
      <c r="D7304" s="1" t="str">
        <f t="shared" si="461"/>
        <v>21:0155</v>
      </c>
      <c r="E7304" t="s">
        <v>30370</v>
      </c>
      <c r="F7304" t="s">
        <v>30371</v>
      </c>
      <c r="H7304">
        <v>49.8790719</v>
      </c>
      <c r="I7304">
        <v>-121.10833959999999</v>
      </c>
      <c r="J7304" s="1" t="str">
        <f t="shared" si="462"/>
        <v>NGR bulk stream sediment</v>
      </c>
      <c r="K7304" s="1" t="str">
        <f t="shared" si="463"/>
        <v>&lt;177 micron (NGR)</v>
      </c>
      <c r="L7304">
        <v>21</v>
      </c>
      <c r="M7304" t="s">
        <v>256</v>
      </c>
      <c r="N7304">
        <v>377</v>
      </c>
      <c r="O7304" t="s">
        <v>174</v>
      </c>
      <c r="P7304" t="s">
        <v>47</v>
      </c>
      <c r="Q7304" t="s">
        <v>119</v>
      </c>
      <c r="R7304" t="s">
        <v>455</v>
      </c>
      <c r="S7304" t="s">
        <v>160</v>
      </c>
      <c r="T7304" t="s">
        <v>52</v>
      </c>
      <c r="U7304" t="s">
        <v>225</v>
      </c>
      <c r="V7304" t="s">
        <v>54</v>
      </c>
      <c r="W7304" t="s">
        <v>173</v>
      </c>
      <c r="X7304" t="s">
        <v>103</v>
      </c>
      <c r="Y7304" t="s">
        <v>197</v>
      </c>
      <c r="Z7304" t="s">
        <v>199</v>
      </c>
      <c r="AA7304" t="s">
        <v>46</v>
      </c>
      <c r="AB7304" t="s">
        <v>60</v>
      </c>
      <c r="AC7304" t="s">
        <v>58</v>
      </c>
      <c r="AD7304" t="s">
        <v>165</v>
      </c>
      <c r="AE7304" t="s">
        <v>56</v>
      </c>
      <c r="AF7304" t="s">
        <v>85</v>
      </c>
      <c r="AG7304" t="s">
        <v>73</v>
      </c>
      <c r="AH7304" t="s">
        <v>198</v>
      </c>
      <c r="AI7304" t="s">
        <v>54</v>
      </c>
      <c r="AJ7304" t="s">
        <v>282</v>
      </c>
      <c r="AK7304" t="s">
        <v>238</v>
      </c>
      <c r="AL7304" t="s">
        <v>47</v>
      </c>
      <c r="AM7304" t="s">
        <v>122</v>
      </c>
      <c r="AN7304" t="s">
        <v>65</v>
      </c>
      <c r="AO7304" t="s">
        <v>837</v>
      </c>
    </row>
    <row r="7305" spans="1:41" hidden="1" x14ac:dyDescent="0.25">
      <c r="A7305" t="s">
        <v>30372</v>
      </c>
      <c r="B7305" t="s">
        <v>30373</v>
      </c>
      <c r="C7305" s="1" t="str">
        <f t="shared" si="460"/>
        <v>21:1079</v>
      </c>
      <c r="D7305" s="1" t="str">
        <f t="shared" si="461"/>
        <v>21:0155</v>
      </c>
      <c r="E7305" t="s">
        <v>30374</v>
      </c>
      <c r="F7305" t="s">
        <v>30375</v>
      </c>
      <c r="H7305">
        <v>49.9088961</v>
      </c>
      <c r="I7305">
        <v>-121.1169228</v>
      </c>
      <c r="J7305" s="1" t="str">
        <f t="shared" si="462"/>
        <v>NGR bulk stream sediment</v>
      </c>
      <c r="K7305" s="1" t="str">
        <f t="shared" si="463"/>
        <v>&lt;177 micron (NGR)</v>
      </c>
      <c r="L7305">
        <v>21</v>
      </c>
      <c r="M7305" t="s">
        <v>265</v>
      </c>
      <c r="N7305">
        <v>378</v>
      </c>
      <c r="O7305" t="s">
        <v>105</v>
      </c>
      <c r="P7305" t="s">
        <v>47</v>
      </c>
      <c r="Q7305" t="s">
        <v>548</v>
      </c>
      <c r="R7305" t="s">
        <v>149</v>
      </c>
      <c r="S7305" t="s">
        <v>187</v>
      </c>
      <c r="T7305" t="s">
        <v>137</v>
      </c>
      <c r="U7305" t="s">
        <v>104</v>
      </c>
      <c r="V7305" t="s">
        <v>87</v>
      </c>
      <c r="W7305" t="s">
        <v>139</v>
      </c>
      <c r="X7305" t="s">
        <v>103</v>
      </c>
      <c r="Y7305" t="s">
        <v>175</v>
      </c>
      <c r="Z7305" t="s">
        <v>84</v>
      </c>
      <c r="AA7305" t="s">
        <v>46</v>
      </c>
      <c r="AB7305" t="s">
        <v>455</v>
      </c>
      <c r="AC7305" t="s">
        <v>108</v>
      </c>
      <c r="AD7305" t="s">
        <v>80</v>
      </c>
      <c r="AE7305" t="s">
        <v>199</v>
      </c>
      <c r="AF7305" t="s">
        <v>55</v>
      </c>
      <c r="AG7305" t="s">
        <v>123</v>
      </c>
      <c r="AH7305" t="s">
        <v>53</v>
      </c>
      <c r="AI7305" t="s">
        <v>198</v>
      </c>
      <c r="AJ7305" t="s">
        <v>164</v>
      </c>
      <c r="AK7305" t="s">
        <v>161</v>
      </c>
      <c r="AL7305" t="s">
        <v>47</v>
      </c>
      <c r="AM7305" t="s">
        <v>122</v>
      </c>
      <c r="AN7305" t="s">
        <v>463</v>
      </c>
      <c r="AO7305" t="s">
        <v>2170</v>
      </c>
    </row>
    <row r="7306" spans="1:41" hidden="1" x14ac:dyDescent="0.25">
      <c r="A7306" t="s">
        <v>30376</v>
      </c>
      <c r="B7306" t="s">
        <v>30377</v>
      </c>
      <c r="C7306" s="1" t="str">
        <f t="shared" si="460"/>
        <v>21:1079</v>
      </c>
      <c r="D7306" s="1" t="str">
        <f t="shared" si="461"/>
        <v>21:0155</v>
      </c>
      <c r="E7306" t="s">
        <v>30378</v>
      </c>
      <c r="F7306" t="s">
        <v>30379</v>
      </c>
      <c r="H7306">
        <v>49.912649799999997</v>
      </c>
      <c r="I7306">
        <v>-121.1265274</v>
      </c>
      <c r="J7306" s="1" t="str">
        <f t="shared" si="462"/>
        <v>NGR bulk stream sediment</v>
      </c>
      <c r="K7306" s="1" t="str">
        <f t="shared" si="463"/>
        <v>&lt;177 micron (NGR)</v>
      </c>
      <c r="L7306">
        <v>22</v>
      </c>
      <c r="M7306" t="s">
        <v>280</v>
      </c>
      <c r="N7306">
        <v>379</v>
      </c>
      <c r="O7306" t="s">
        <v>63</v>
      </c>
      <c r="P7306" t="s">
        <v>122</v>
      </c>
      <c r="Q7306" t="s">
        <v>234</v>
      </c>
      <c r="R7306" t="s">
        <v>125</v>
      </c>
      <c r="S7306" t="s">
        <v>418</v>
      </c>
      <c r="T7306" t="s">
        <v>330</v>
      </c>
      <c r="U7306" t="s">
        <v>107</v>
      </c>
      <c r="V7306" t="s">
        <v>46</v>
      </c>
      <c r="W7306" t="s">
        <v>122</v>
      </c>
      <c r="X7306" t="s">
        <v>103</v>
      </c>
      <c r="Y7306" t="s">
        <v>90</v>
      </c>
      <c r="Z7306" t="s">
        <v>199</v>
      </c>
      <c r="AA7306" t="s">
        <v>46</v>
      </c>
      <c r="AB7306" t="s">
        <v>455</v>
      </c>
      <c r="AC7306" t="s">
        <v>175</v>
      </c>
      <c r="AD7306" t="s">
        <v>165</v>
      </c>
      <c r="AE7306" t="s">
        <v>199</v>
      </c>
      <c r="AF7306" t="s">
        <v>85</v>
      </c>
      <c r="AG7306" t="s">
        <v>111</v>
      </c>
      <c r="AH7306" t="s">
        <v>198</v>
      </c>
      <c r="AI7306" t="s">
        <v>54</v>
      </c>
      <c r="AJ7306" t="s">
        <v>142</v>
      </c>
      <c r="AK7306" t="s">
        <v>173</v>
      </c>
      <c r="AL7306" t="s">
        <v>47</v>
      </c>
      <c r="AM7306" t="s">
        <v>122</v>
      </c>
      <c r="AN7306" t="s">
        <v>65</v>
      </c>
      <c r="AO7306" t="s">
        <v>893</v>
      </c>
    </row>
    <row r="7307" spans="1:41" hidden="1" x14ac:dyDescent="0.25">
      <c r="A7307" t="s">
        <v>30380</v>
      </c>
      <c r="B7307" t="s">
        <v>30381</v>
      </c>
      <c r="C7307" s="1" t="str">
        <f t="shared" si="460"/>
        <v>21:1079</v>
      </c>
      <c r="D7307" s="1" t="str">
        <f t="shared" si="461"/>
        <v>21:0155</v>
      </c>
      <c r="E7307" t="s">
        <v>30378</v>
      </c>
      <c r="F7307" t="s">
        <v>30382</v>
      </c>
      <c r="H7307">
        <v>49.912649799999997</v>
      </c>
      <c r="I7307">
        <v>-121.1265274</v>
      </c>
      <c r="J7307" s="1" t="str">
        <f t="shared" si="462"/>
        <v>NGR bulk stream sediment</v>
      </c>
      <c r="K7307" s="1" t="str">
        <f t="shared" si="463"/>
        <v>&lt;177 micron (NGR)</v>
      </c>
      <c r="L7307">
        <v>22</v>
      </c>
      <c r="M7307" t="s">
        <v>288</v>
      </c>
      <c r="N7307">
        <v>380</v>
      </c>
      <c r="O7307" t="s">
        <v>122</v>
      </c>
      <c r="P7307" t="s">
        <v>103</v>
      </c>
      <c r="Q7307" t="s">
        <v>548</v>
      </c>
      <c r="R7307" t="s">
        <v>47</v>
      </c>
      <c r="S7307" t="s">
        <v>258</v>
      </c>
      <c r="T7307" t="s">
        <v>52</v>
      </c>
      <c r="U7307" t="s">
        <v>290</v>
      </c>
      <c r="V7307" t="s">
        <v>87</v>
      </c>
      <c r="W7307" t="s">
        <v>206</v>
      </c>
      <c r="X7307" t="s">
        <v>103</v>
      </c>
      <c r="Y7307" t="s">
        <v>49</v>
      </c>
      <c r="Z7307" t="s">
        <v>84</v>
      </c>
      <c r="AA7307" t="s">
        <v>46</v>
      </c>
      <c r="AB7307" t="s">
        <v>206</v>
      </c>
      <c r="AC7307" t="s">
        <v>76</v>
      </c>
      <c r="AD7307" t="s">
        <v>197</v>
      </c>
      <c r="AE7307" t="s">
        <v>199</v>
      </c>
      <c r="AF7307" t="s">
        <v>55</v>
      </c>
      <c r="AG7307" t="s">
        <v>182</v>
      </c>
      <c r="AH7307" t="s">
        <v>198</v>
      </c>
      <c r="AI7307" t="s">
        <v>57</v>
      </c>
      <c r="AJ7307" t="s">
        <v>109</v>
      </c>
      <c r="AK7307" t="s">
        <v>161</v>
      </c>
      <c r="AL7307" t="s">
        <v>47</v>
      </c>
      <c r="AM7307" t="s">
        <v>122</v>
      </c>
      <c r="AN7307" t="s">
        <v>65</v>
      </c>
      <c r="AO7307" t="s">
        <v>1232</v>
      </c>
    </row>
    <row r="7308" spans="1:41" hidden="1" x14ac:dyDescent="0.25">
      <c r="A7308" t="s">
        <v>30383</v>
      </c>
      <c r="B7308" t="s">
        <v>30384</v>
      </c>
      <c r="C7308" s="1" t="str">
        <f t="shared" si="460"/>
        <v>21:1079</v>
      </c>
      <c r="D7308" s="1" t="str">
        <f t="shared" si="461"/>
        <v>21:0155</v>
      </c>
      <c r="E7308" t="s">
        <v>30385</v>
      </c>
      <c r="F7308" t="s">
        <v>30386</v>
      </c>
      <c r="H7308">
        <v>49.987459700000002</v>
      </c>
      <c r="I7308">
        <v>-121.4403147</v>
      </c>
      <c r="J7308" s="1" t="str">
        <f t="shared" si="462"/>
        <v>NGR bulk stream sediment</v>
      </c>
      <c r="K7308" s="1" t="str">
        <f t="shared" si="463"/>
        <v>&lt;177 micron (NGR)</v>
      </c>
      <c r="L7308">
        <v>22</v>
      </c>
      <c r="M7308" t="s">
        <v>45</v>
      </c>
      <c r="N7308">
        <v>381</v>
      </c>
      <c r="O7308" t="s">
        <v>274</v>
      </c>
      <c r="P7308" t="s">
        <v>47</v>
      </c>
      <c r="Q7308" t="s">
        <v>318</v>
      </c>
      <c r="R7308" t="s">
        <v>228</v>
      </c>
      <c r="S7308" t="s">
        <v>112</v>
      </c>
      <c r="T7308" t="s">
        <v>66</v>
      </c>
      <c r="U7308" t="s">
        <v>343</v>
      </c>
      <c r="V7308" t="s">
        <v>61</v>
      </c>
      <c r="W7308" t="s">
        <v>371</v>
      </c>
      <c r="X7308" t="s">
        <v>58</v>
      </c>
      <c r="Y7308" t="s">
        <v>209</v>
      </c>
      <c r="Z7308" t="s">
        <v>199</v>
      </c>
      <c r="AA7308" t="s">
        <v>46</v>
      </c>
      <c r="AB7308" t="s">
        <v>63</v>
      </c>
      <c r="AC7308" t="s">
        <v>217</v>
      </c>
      <c r="AD7308" t="s">
        <v>50</v>
      </c>
      <c r="AE7308" t="s">
        <v>173</v>
      </c>
      <c r="AF7308" t="s">
        <v>267</v>
      </c>
      <c r="AG7308" t="s">
        <v>109</v>
      </c>
      <c r="AH7308" t="s">
        <v>62</v>
      </c>
      <c r="AI7308" t="s">
        <v>57</v>
      </c>
      <c r="AJ7308" t="s">
        <v>81</v>
      </c>
      <c r="AK7308" t="s">
        <v>125</v>
      </c>
      <c r="AL7308" t="s">
        <v>47</v>
      </c>
      <c r="AM7308" t="s">
        <v>47</v>
      </c>
      <c r="AN7308" t="s">
        <v>793</v>
      </c>
      <c r="AO7308" t="s">
        <v>90</v>
      </c>
    </row>
    <row r="7309" spans="1:41" hidden="1" x14ac:dyDescent="0.25">
      <c r="A7309" t="s">
        <v>30387</v>
      </c>
      <c r="B7309" t="s">
        <v>30388</v>
      </c>
      <c r="C7309" s="1" t="str">
        <f t="shared" si="460"/>
        <v>21:1079</v>
      </c>
      <c r="D7309" s="1" t="str">
        <f t="shared" si="461"/>
        <v>21:0155</v>
      </c>
      <c r="E7309" t="s">
        <v>30389</v>
      </c>
      <c r="F7309" t="s">
        <v>30390</v>
      </c>
      <c r="H7309">
        <v>49.901929600000003</v>
      </c>
      <c r="I7309">
        <v>-121.3692684</v>
      </c>
      <c r="J7309" s="1" t="str">
        <f t="shared" si="462"/>
        <v>NGR bulk stream sediment</v>
      </c>
      <c r="K7309" s="1" t="str">
        <f t="shared" si="463"/>
        <v>&lt;177 micron (NGR)</v>
      </c>
      <c r="L7309">
        <v>22</v>
      </c>
      <c r="M7309" t="s">
        <v>71</v>
      </c>
      <c r="N7309">
        <v>382</v>
      </c>
      <c r="O7309" t="s">
        <v>108</v>
      </c>
      <c r="P7309" t="s">
        <v>47</v>
      </c>
      <c r="Q7309" t="s">
        <v>668</v>
      </c>
      <c r="R7309" t="s">
        <v>139</v>
      </c>
      <c r="S7309" t="s">
        <v>99</v>
      </c>
      <c r="T7309" t="s">
        <v>85</v>
      </c>
      <c r="U7309" t="s">
        <v>107</v>
      </c>
      <c r="V7309" t="s">
        <v>87</v>
      </c>
      <c r="W7309" t="s">
        <v>102</v>
      </c>
      <c r="X7309" t="s">
        <v>103</v>
      </c>
      <c r="Y7309" t="s">
        <v>76</v>
      </c>
      <c r="Z7309" t="s">
        <v>84</v>
      </c>
      <c r="AA7309" t="s">
        <v>46</v>
      </c>
      <c r="AB7309" t="s">
        <v>161</v>
      </c>
      <c r="AC7309" t="s">
        <v>50</v>
      </c>
      <c r="AD7309" t="s">
        <v>145</v>
      </c>
      <c r="AE7309" t="s">
        <v>63</v>
      </c>
      <c r="AF7309" t="s">
        <v>76</v>
      </c>
      <c r="AG7309" t="s">
        <v>206</v>
      </c>
      <c r="AH7309" t="s">
        <v>62</v>
      </c>
      <c r="AI7309" t="s">
        <v>57</v>
      </c>
      <c r="AJ7309" t="s">
        <v>125</v>
      </c>
      <c r="AK7309" t="s">
        <v>149</v>
      </c>
      <c r="AL7309" t="s">
        <v>47</v>
      </c>
      <c r="AM7309" t="s">
        <v>47</v>
      </c>
      <c r="AN7309" t="s">
        <v>65</v>
      </c>
      <c r="AO7309" t="s">
        <v>2170</v>
      </c>
    </row>
    <row r="7310" spans="1:41" hidden="1" x14ac:dyDescent="0.25">
      <c r="A7310" t="s">
        <v>30391</v>
      </c>
      <c r="B7310" t="s">
        <v>30392</v>
      </c>
      <c r="C7310" s="1" t="str">
        <f t="shared" si="460"/>
        <v>21:1079</v>
      </c>
      <c r="D7310" s="1" t="str">
        <f t="shared" si="461"/>
        <v>21:0155</v>
      </c>
      <c r="E7310" t="s">
        <v>30393</v>
      </c>
      <c r="F7310" t="s">
        <v>30394</v>
      </c>
      <c r="H7310">
        <v>49.893877000000003</v>
      </c>
      <c r="I7310">
        <v>-121.3723246</v>
      </c>
      <c r="J7310" s="1" t="str">
        <f t="shared" si="462"/>
        <v>NGR bulk stream sediment</v>
      </c>
      <c r="K7310" s="1" t="str">
        <f t="shared" si="463"/>
        <v>&lt;177 micron (NGR)</v>
      </c>
      <c r="L7310">
        <v>22</v>
      </c>
      <c r="M7310" t="s">
        <v>95</v>
      </c>
      <c r="N7310">
        <v>383</v>
      </c>
      <c r="O7310" t="s">
        <v>127</v>
      </c>
      <c r="P7310" t="s">
        <v>47</v>
      </c>
      <c r="Q7310" t="s">
        <v>920</v>
      </c>
      <c r="R7310" t="s">
        <v>455</v>
      </c>
      <c r="S7310" t="s">
        <v>49</v>
      </c>
      <c r="T7310" t="s">
        <v>127</v>
      </c>
      <c r="U7310" t="s">
        <v>418</v>
      </c>
      <c r="V7310" t="s">
        <v>61</v>
      </c>
      <c r="W7310" t="s">
        <v>142</v>
      </c>
      <c r="X7310" t="s">
        <v>103</v>
      </c>
      <c r="Y7310" t="s">
        <v>127</v>
      </c>
      <c r="Z7310" t="s">
        <v>84</v>
      </c>
      <c r="AA7310" t="s">
        <v>46</v>
      </c>
      <c r="AB7310" t="s">
        <v>125</v>
      </c>
      <c r="AC7310" t="s">
        <v>59</v>
      </c>
      <c r="AD7310" t="s">
        <v>59</v>
      </c>
      <c r="AE7310" t="s">
        <v>81</v>
      </c>
      <c r="AF7310" t="s">
        <v>50</v>
      </c>
      <c r="AG7310" t="s">
        <v>102</v>
      </c>
      <c r="AH7310" t="s">
        <v>62</v>
      </c>
      <c r="AI7310" t="s">
        <v>53</v>
      </c>
      <c r="AJ7310" t="s">
        <v>81</v>
      </c>
      <c r="AK7310" t="s">
        <v>87</v>
      </c>
      <c r="AL7310" t="s">
        <v>47</v>
      </c>
      <c r="AM7310" t="s">
        <v>47</v>
      </c>
      <c r="AN7310" t="s">
        <v>65</v>
      </c>
      <c r="AO7310" t="s">
        <v>837</v>
      </c>
    </row>
    <row r="7311" spans="1:41" hidden="1" x14ac:dyDescent="0.25">
      <c r="A7311" t="s">
        <v>30395</v>
      </c>
      <c r="B7311" t="s">
        <v>30396</v>
      </c>
      <c r="C7311" s="1" t="str">
        <f t="shared" si="460"/>
        <v>21:1079</v>
      </c>
      <c r="D7311" s="1" t="str">
        <f t="shared" si="461"/>
        <v>21:0155</v>
      </c>
      <c r="E7311" t="s">
        <v>30397</v>
      </c>
      <c r="F7311" t="s">
        <v>30398</v>
      </c>
      <c r="H7311">
        <v>49.870685600000002</v>
      </c>
      <c r="I7311">
        <v>-121.3230011</v>
      </c>
      <c r="J7311" s="1" t="str">
        <f t="shared" si="462"/>
        <v>NGR bulk stream sediment</v>
      </c>
      <c r="K7311" s="1" t="str">
        <f t="shared" si="463"/>
        <v>&lt;177 micron (NGR)</v>
      </c>
      <c r="L7311">
        <v>22</v>
      </c>
      <c r="M7311" t="s">
        <v>117</v>
      </c>
      <c r="N7311">
        <v>384</v>
      </c>
      <c r="O7311" t="s">
        <v>96</v>
      </c>
      <c r="P7311" t="s">
        <v>47</v>
      </c>
      <c r="Q7311" t="s">
        <v>817</v>
      </c>
      <c r="R7311" t="s">
        <v>99</v>
      </c>
      <c r="S7311" t="s">
        <v>141</v>
      </c>
      <c r="T7311" t="s">
        <v>52</v>
      </c>
      <c r="U7311" t="s">
        <v>225</v>
      </c>
      <c r="V7311" t="s">
        <v>206</v>
      </c>
      <c r="W7311" t="s">
        <v>47</v>
      </c>
      <c r="X7311" t="s">
        <v>47</v>
      </c>
      <c r="Y7311" t="s">
        <v>50</v>
      </c>
      <c r="Z7311" t="s">
        <v>56</v>
      </c>
      <c r="AA7311" t="s">
        <v>46</v>
      </c>
      <c r="AB7311" t="s">
        <v>130</v>
      </c>
      <c r="AC7311" t="s">
        <v>108</v>
      </c>
      <c r="AD7311" t="s">
        <v>225</v>
      </c>
      <c r="AE7311" t="s">
        <v>125</v>
      </c>
      <c r="AF7311" t="s">
        <v>137</v>
      </c>
      <c r="AG7311" t="s">
        <v>60</v>
      </c>
      <c r="AH7311" t="s">
        <v>62</v>
      </c>
      <c r="AI7311" t="s">
        <v>53</v>
      </c>
      <c r="AJ7311" t="s">
        <v>125</v>
      </c>
      <c r="AK7311" t="s">
        <v>109</v>
      </c>
      <c r="AL7311" t="s">
        <v>47</v>
      </c>
      <c r="AM7311" t="s">
        <v>47</v>
      </c>
      <c r="AN7311" t="s">
        <v>65</v>
      </c>
      <c r="AO7311" t="s">
        <v>1980</v>
      </c>
    </row>
    <row r="7312" spans="1:41" hidden="1" x14ac:dyDescent="0.25">
      <c r="A7312" t="s">
        <v>30399</v>
      </c>
      <c r="B7312" t="s">
        <v>30400</v>
      </c>
      <c r="C7312" s="1" t="str">
        <f t="shared" ref="C7312:C7375" si="464">HYPERLINK("http://geochem.nrcan.gc.ca/cdogs/content/bdl/bdl211079_e.htm", "21:1079")</f>
        <v>21:1079</v>
      </c>
      <c r="D7312" s="1" t="str">
        <f t="shared" ref="D7312:D7375" si="465">HYPERLINK("http://geochem.nrcan.gc.ca/cdogs/content/svy/svy210155_e.htm", "21:0155")</f>
        <v>21:0155</v>
      </c>
      <c r="E7312" t="s">
        <v>30401</v>
      </c>
      <c r="F7312" t="s">
        <v>30402</v>
      </c>
      <c r="H7312">
        <v>49.917515199999997</v>
      </c>
      <c r="I7312">
        <v>-121.2656503</v>
      </c>
      <c r="J7312" s="1" t="str">
        <f t="shared" si="462"/>
        <v>NGR bulk stream sediment</v>
      </c>
      <c r="K7312" s="1" t="str">
        <f t="shared" si="463"/>
        <v>&lt;177 micron (NGR)</v>
      </c>
      <c r="L7312">
        <v>22</v>
      </c>
      <c r="M7312" t="s">
        <v>136</v>
      </c>
      <c r="N7312">
        <v>385</v>
      </c>
      <c r="O7312" t="s">
        <v>173</v>
      </c>
      <c r="P7312" t="s">
        <v>47</v>
      </c>
      <c r="Q7312" t="s">
        <v>646</v>
      </c>
      <c r="R7312" t="s">
        <v>412</v>
      </c>
      <c r="S7312" t="s">
        <v>165</v>
      </c>
      <c r="T7312" t="s">
        <v>50</v>
      </c>
      <c r="U7312" t="s">
        <v>207</v>
      </c>
      <c r="V7312" t="s">
        <v>149</v>
      </c>
      <c r="W7312" t="s">
        <v>228</v>
      </c>
      <c r="X7312" t="s">
        <v>103</v>
      </c>
      <c r="Y7312" t="s">
        <v>66</v>
      </c>
      <c r="Z7312" t="s">
        <v>199</v>
      </c>
      <c r="AA7312" t="s">
        <v>122</v>
      </c>
      <c r="AB7312" t="s">
        <v>173</v>
      </c>
      <c r="AC7312" t="s">
        <v>343</v>
      </c>
      <c r="AD7312" t="s">
        <v>99</v>
      </c>
      <c r="AE7312" t="s">
        <v>199</v>
      </c>
      <c r="AF7312" t="s">
        <v>267</v>
      </c>
      <c r="AG7312" t="s">
        <v>282</v>
      </c>
      <c r="AH7312" t="s">
        <v>53</v>
      </c>
      <c r="AI7312" t="s">
        <v>53</v>
      </c>
      <c r="AJ7312" t="s">
        <v>130</v>
      </c>
      <c r="AK7312" t="s">
        <v>161</v>
      </c>
      <c r="AL7312" t="s">
        <v>47</v>
      </c>
      <c r="AM7312" t="s">
        <v>47</v>
      </c>
      <c r="AN7312" t="s">
        <v>65</v>
      </c>
      <c r="AO7312" t="s">
        <v>2109</v>
      </c>
    </row>
    <row r="7313" spans="1:41" hidden="1" x14ac:dyDescent="0.25">
      <c r="A7313" t="s">
        <v>30403</v>
      </c>
      <c r="B7313" t="s">
        <v>30404</v>
      </c>
      <c r="C7313" s="1" t="str">
        <f t="shared" si="464"/>
        <v>21:1079</v>
      </c>
      <c r="D7313" s="1" t="str">
        <f t="shared" si="465"/>
        <v>21:0155</v>
      </c>
      <c r="E7313" t="s">
        <v>30405</v>
      </c>
      <c r="F7313" t="s">
        <v>30406</v>
      </c>
      <c r="H7313">
        <v>49.935803999999997</v>
      </c>
      <c r="I7313">
        <v>-121.2259718</v>
      </c>
      <c r="J7313" s="1" t="str">
        <f t="shared" si="462"/>
        <v>NGR bulk stream sediment</v>
      </c>
      <c r="K7313" s="1" t="str">
        <f t="shared" si="463"/>
        <v>&lt;177 micron (NGR)</v>
      </c>
      <c r="L7313">
        <v>22</v>
      </c>
      <c r="M7313" t="s">
        <v>157</v>
      </c>
      <c r="N7313">
        <v>386</v>
      </c>
      <c r="O7313" t="s">
        <v>46</v>
      </c>
      <c r="P7313" t="s">
        <v>47</v>
      </c>
      <c r="Q7313" t="s">
        <v>318</v>
      </c>
      <c r="R7313" t="s">
        <v>235</v>
      </c>
      <c r="S7313" t="s">
        <v>475</v>
      </c>
      <c r="T7313" t="s">
        <v>141</v>
      </c>
      <c r="U7313" t="s">
        <v>431</v>
      </c>
      <c r="V7313" t="s">
        <v>62</v>
      </c>
      <c r="W7313" t="s">
        <v>55</v>
      </c>
      <c r="X7313" t="s">
        <v>51</v>
      </c>
      <c r="Y7313" t="s">
        <v>50</v>
      </c>
      <c r="Z7313" t="s">
        <v>53</v>
      </c>
      <c r="AA7313" t="s">
        <v>46</v>
      </c>
      <c r="AB7313" t="s">
        <v>257</v>
      </c>
      <c r="AC7313" t="s">
        <v>186</v>
      </c>
      <c r="AD7313" t="s">
        <v>127</v>
      </c>
      <c r="AE7313" t="s">
        <v>56</v>
      </c>
      <c r="AF7313" t="s">
        <v>12991</v>
      </c>
      <c r="AG7313" t="s">
        <v>266</v>
      </c>
      <c r="AH7313" t="s">
        <v>62</v>
      </c>
      <c r="AI7313" t="s">
        <v>174</v>
      </c>
      <c r="AJ7313" t="s">
        <v>101</v>
      </c>
      <c r="AK7313" t="s">
        <v>61</v>
      </c>
      <c r="AL7313" t="s">
        <v>47</v>
      </c>
      <c r="AM7313" t="s">
        <v>122</v>
      </c>
      <c r="AN7313" t="s">
        <v>48</v>
      </c>
      <c r="AO7313" t="s">
        <v>20185</v>
      </c>
    </row>
    <row r="7314" spans="1:41" hidden="1" x14ac:dyDescent="0.25">
      <c r="A7314" t="s">
        <v>30407</v>
      </c>
      <c r="B7314" t="s">
        <v>30408</v>
      </c>
      <c r="C7314" s="1" t="str">
        <f t="shared" si="464"/>
        <v>21:1079</v>
      </c>
      <c r="D7314" s="1" t="str">
        <f t="shared" si="465"/>
        <v>21:0155</v>
      </c>
      <c r="E7314" t="s">
        <v>30409</v>
      </c>
      <c r="F7314" t="s">
        <v>30410</v>
      </c>
      <c r="H7314">
        <v>49.939314600000003</v>
      </c>
      <c r="I7314">
        <v>-121.2202679</v>
      </c>
      <c r="J7314" s="1" t="str">
        <f t="shared" si="462"/>
        <v>NGR bulk stream sediment</v>
      </c>
      <c r="K7314" s="1" t="str">
        <f t="shared" si="463"/>
        <v>&lt;177 micron (NGR)</v>
      </c>
      <c r="L7314">
        <v>22</v>
      </c>
      <c r="M7314" t="s">
        <v>170</v>
      </c>
      <c r="N7314">
        <v>387</v>
      </c>
      <c r="O7314" t="s">
        <v>47</v>
      </c>
      <c r="P7314" t="s">
        <v>47</v>
      </c>
      <c r="Q7314" t="s">
        <v>508</v>
      </c>
      <c r="R7314" t="s">
        <v>198</v>
      </c>
      <c r="S7314" t="s">
        <v>190</v>
      </c>
      <c r="T7314" t="s">
        <v>75</v>
      </c>
      <c r="U7314" t="s">
        <v>89</v>
      </c>
      <c r="V7314" t="s">
        <v>62</v>
      </c>
      <c r="W7314" t="s">
        <v>76</v>
      </c>
      <c r="X7314" t="s">
        <v>330</v>
      </c>
      <c r="Y7314" t="s">
        <v>82</v>
      </c>
      <c r="Z7314" t="s">
        <v>54</v>
      </c>
      <c r="AA7314" t="s">
        <v>46</v>
      </c>
      <c r="AB7314" t="s">
        <v>125</v>
      </c>
      <c r="AC7314" t="s">
        <v>243</v>
      </c>
      <c r="AD7314" t="s">
        <v>51</v>
      </c>
      <c r="AE7314" t="s">
        <v>380</v>
      </c>
      <c r="AF7314" t="s">
        <v>12250</v>
      </c>
      <c r="AG7314" t="s">
        <v>242</v>
      </c>
      <c r="AH7314" t="s">
        <v>53</v>
      </c>
      <c r="AI7314" t="s">
        <v>87</v>
      </c>
      <c r="AJ7314" t="s">
        <v>63</v>
      </c>
      <c r="AK7314" t="s">
        <v>87</v>
      </c>
      <c r="AL7314" t="s">
        <v>47</v>
      </c>
      <c r="AM7314" t="s">
        <v>122</v>
      </c>
      <c r="AN7314" t="s">
        <v>920</v>
      </c>
      <c r="AO7314" t="s">
        <v>106</v>
      </c>
    </row>
    <row r="7315" spans="1:41" hidden="1" x14ac:dyDescent="0.25">
      <c r="A7315" t="s">
        <v>30411</v>
      </c>
      <c r="B7315" t="s">
        <v>30412</v>
      </c>
      <c r="C7315" s="1" t="str">
        <f t="shared" si="464"/>
        <v>21:1079</v>
      </c>
      <c r="D7315" s="1" t="str">
        <f t="shared" si="465"/>
        <v>21:0155</v>
      </c>
      <c r="E7315" t="s">
        <v>30413</v>
      </c>
      <c r="F7315" t="s">
        <v>30414</v>
      </c>
      <c r="H7315">
        <v>49.938926600000002</v>
      </c>
      <c r="I7315">
        <v>-121.1951952</v>
      </c>
      <c r="J7315" s="1" t="str">
        <f t="shared" si="462"/>
        <v>NGR bulk stream sediment</v>
      </c>
      <c r="K7315" s="1" t="str">
        <f t="shared" si="463"/>
        <v>&lt;177 micron (NGR)</v>
      </c>
      <c r="L7315">
        <v>22</v>
      </c>
      <c r="M7315" t="s">
        <v>180</v>
      </c>
      <c r="N7315">
        <v>388</v>
      </c>
      <c r="O7315" t="s">
        <v>185</v>
      </c>
      <c r="P7315" t="s">
        <v>47</v>
      </c>
      <c r="Q7315" t="s">
        <v>159</v>
      </c>
      <c r="R7315" t="s">
        <v>282</v>
      </c>
      <c r="S7315" t="s">
        <v>243</v>
      </c>
      <c r="T7315" t="s">
        <v>217</v>
      </c>
      <c r="U7315" t="s">
        <v>126</v>
      </c>
      <c r="V7315" t="s">
        <v>62</v>
      </c>
      <c r="W7315" t="s">
        <v>182</v>
      </c>
      <c r="X7315" t="s">
        <v>73</v>
      </c>
      <c r="Y7315" t="s">
        <v>175</v>
      </c>
      <c r="Z7315" t="s">
        <v>62</v>
      </c>
      <c r="AA7315" t="s">
        <v>46</v>
      </c>
      <c r="AB7315" t="s">
        <v>161</v>
      </c>
      <c r="AC7315" t="s">
        <v>243</v>
      </c>
      <c r="AD7315" t="s">
        <v>50</v>
      </c>
      <c r="AE7315" t="s">
        <v>56</v>
      </c>
      <c r="AF7315" t="s">
        <v>2753</v>
      </c>
      <c r="AG7315" t="s">
        <v>266</v>
      </c>
      <c r="AH7315" t="s">
        <v>53</v>
      </c>
      <c r="AI7315" t="s">
        <v>54</v>
      </c>
      <c r="AJ7315" t="s">
        <v>161</v>
      </c>
      <c r="AK7315" t="s">
        <v>60</v>
      </c>
      <c r="AL7315" t="s">
        <v>47</v>
      </c>
      <c r="AM7315" t="s">
        <v>122</v>
      </c>
      <c r="AN7315" t="s">
        <v>372</v>
      </c>
      <c r="AO7315" t="s">
        <v>1232</v>
      </c>
    </row>
    <row r="7316" spans="1:41" hidden="1" x14ac:dyDescent="0.25">
      <c r="A7316" t="s">
        <v>30415</v>
      </c>
      <c r="B7316" t="s">
        <v>30416</v>
      </c>
      <c r="C7316" s="1" t="str">
        <f t="shared" si="464"/>
        <v>21:1079</v>
      </c>
      <c r="D7316" s="1" t="str">
        <f t="shared" si="465"/>
        <v>21:0155</v>
      </c>
      <c r="E7316" t="s">
        <v>30417</v>
      </c>
      <c r="F7316" t="s">
        <v>30418</v>
      </c>
      <c r="H7316">
        <v>49.933999</v>
      </c>
      <c r="I7316">
        <v>-121.1117635</v>
      </c>
      <c r="J7316" s="1" t="str">
        <f t="shared" si="462"/>
        <v>NGR bulk stream sediment</v>
      </c>
      <c r="K7316" s="1" t="str">
        <f t="shared" si="463"/>
        <v>&lt;177 micron (NGR)</v>
      </c>
      <c r="L7316">
        <v>22</v>
      </c>
      <c r="M7316" t="s">
        <v>195</v>
      </c>
      <c r="N7316">
        <v>389</v>
      </c>
      <c r="O7316" t="s">
        <v>62</v>
      </c>
      <c r="P7316" t="s">
        <v>47</v>
      </c>
      <c r="Q7316" t="s">
        <v>862</v>
      </c>
      <c r="R7316" t="s">
        <v>62</v>
      </c>
      <c r="S7316" t="s">
        <v>475</v>
      </c>
      <c r="T7316" t="s">
        <v>137</v>
      </c>
      <c r="U7316" t="s">
        <v>243</v>
      </c>
      <c r="V7316" t="s">
        <v>54</v>
      </c>
      <c r="W7316" t="s">
        <v>81</v>
      </c>
      <c r="X7316" t="s">
        <v>47</v>
      </c>
      <c r="Y7316" t="s">
        <v>209</v>
      </c>
      <c r="Z7316" t="s">
        <v>56</v>
      </c>
      <c r="AA7316" t="s">
        <v>46</v>
      </c>
      <c r="AB7316" t="s">
        <v>63</v>
      </c>
      <c r="AC7316" t="s">
        <v>141</v>
      </c>
      <c r="AD7316" t="s">
        <v>99</v>
      </c>
      <c r="AE7316" t="s">
        <v>56</v>
      </c>
      <c r="AF7316" t="s">
        <v>96</v>
      </c>
      <c r="AG7316" t="s">
        <v>164</v>
      </c>
      <c r="AH7316" t="s">
        <v>62</v>
      </c>
      <c r="AI7316" t="s">
        <v>53</v>
      </c>
      <c r="AJ7316" t="s">
        <v>122</v>
      </c>
      <c r="AK7316" t="s">
        <v>78</v>
      </c>
      <c r="AL7316" t="s">
        <v>47</v>
      </c>
      <c r="AM7316" t="s">
        <v>47</v>
      </c>
      <c r="AN7316" t="s">
        <v>65</v>
      </c>
      <c r="AO7316" t="s">
        <v>30419</v>
      </c>
    </row>
    <row r="7317" spans="1:41" hidden="1" x14ac:dyDescent="0.25">
      <c r="A7317" t="s">
        <v>30420</v>
      </c>
      <c r="B7317" t="s">
        <v>30421</v>
      </c>
      <c r="C7317" s="1" t="str">
        <f t="shared" si="464"/>
        <v>21:1079</v>
      </c>
      <c r="D7317" s="1" t="str">
        <f t="shared" si="465"/>
        <v>21:0155</v>
      </c>
      <c r="E7317" t="s">
        <v>30422</v>
      </c>
      <c r="F7317" t="s">
        <v>30423</v>
      </c>
      <c r="H7317">
        <v>49.983579800000001</v>
      </c>
      <c r="I7317">
        <v>-120.7638474</v>
      </c>
      <c r="J7317" s="1" t="str">
        <f t="shared" si="462"/>
        <v>NGR bulk stream sediment</v>
      </c>
      <c r="K7317" s="1" t="str">
        <f t="shared" si="463"/>
        <v>&lt;177 micron (NGR)</v>
      </c>
      <c r="L7317">
        <v>22</v>
      </c>
      <c r="M7317" t="s">
        <v>205</v>
      </c>
      <c r="N7317">
        <v>390</v>
      </c>
      <c r="O7317" t="s">
        <v>55</v>
      </c>
      <c r="P7317" t="s">
        <v>47</v>
      </c>
      <c r="Q7317" t="s">
        <v>698</v>
      </c>
      <c r="R7317" t="s">
        <v>292</v>
      </c>
      <c r="S7317" t="s">
        <v>104</v>
      </c>
      <c r="T7317" t="s">
        <v>50</v>
      </c>
      <c r="U7317" t="s">
        <v>344</v>
      </c>
      <c r="V7317" t="s">
        <v>81</v>
      </c>
      <c r="W7317" t="s">
        <v>73</v>
      </c>
      <c r="X7317" t="s">
        <v>103</v>
      </c>
      <c r="Y7317" t="s">
        <v>209</v>
      </c>
      <c r="Z7317" t="s">
        <v>84</v>
      </c>
      <c r="AA7317" t="s">
        <v>46</v>
      </c>
      <c r="AB7317" t="s">
        <v>78</v>
      </c>
      <c r="AC7317" t="s">
        <v>99</v>
      </c>
      <c r="AD7317" t="s">
        <v>131</v>
      </c>
      <c r="AE7317" t="s">
        <v>61</v>
      </c>
      <c r="AF7317" t="s">
        <v>2281</v>
      </c>
      <c r="AG7317" t="s">
        <v>51</v>
      </c>
      <c r="AH7317" t="s">
        <v>62</v>
      </c>
      <c r="AI7317" t="s">
        <v>54</v>
      </c>
      <c r="AJ7317" t="s">
        <v>122</v>
      </c>
      <c r="AK7317" t="s">
        <v>64</v>
      </c>
      <c r="AL7317" t="s">
        <v>47</v>
      </c>
      <c r="AM7317" t="s">
        <v>122</v>
      </c>
      <c r="AN7317" t="s">
        <v>463</v>
      </c>
      <c r="AO7317" t="s">
        <v>197</v>
      </c>
    </row>
    <row r="7318" spans="1:41" hidden="1" x14ac:dyDescent="0.25">
      <c r="A7318" t="s">
        <v>30424</v>
      </c>
      <c r="B7318" t="s">
        <v>30425</v>
      </c>
      <c r="C7318" s="1" t="str">
        <f t="shared" si="464"/>
        <v>21:1079</v>
      </c>
      <c r="D7318" s="1" t="str">
        <f t="shared" si="465"/>
        <v>21:0155</v>
      </c>
      <c r="E7318" t="s">
        <v>30426</v>
      </c>
      <c r="F7318" t="s">
        <v>30427</v>
      </c>
      <c r="H7318">
        <v>49.742323599999999</v>
      </c>
      <c r="I7318">
        <v>-120.5764586</v>
      </c>
      <c r="J7318" s="1" t="str">
        <f t="shared" si="462"/>
        <v>NGR bulk stream sediment</v>
      </c>
      <c r="K7318" s="1" t="str">
        <f t="shared" si="463"/>
        <v>&lt;177 micron (NGR)</v>
      </c>
      <c r="L7318">
        <v>22</v>
      </c>
      <c r="M7318" t="s">
        <v>214</v>
      </c>
      <c r="N7318">
        <v>391</v>
      </c>
      <c r="O7318" t="s">
        <v>163</v>
      </c>
      <c r="P7318" t="s">
        <v>51</v>
      </c>
      <c r="Q7318" t="s">
        <v>411</v>
      </c>
      <c r="R7318" t="s">
        <v>266</v>
      </c>
      <c r="S7318" t="s">
        <v>90</v>
      </c>
      <c r="T7318" t="s">
        <v>267</v>
      </c>
      <c r="U7318" t="s">
        <v>184</v>
      </c>
      <c r="V7318" t="s">
        <v>87</v>
      </c>
      <c r="W7318" t="s">
        <v>336</v>
      </c>
      <c r="X7318" t="s">
        <v>122</v>
      </c>
      <c r="Y7318" t="s">
        <v>267</v>
      </c>
      <c r="Z7318" t="s">
        <v>199</v>
      </c>
      <c r="AA7318" t="s">
        <v>46</v>
      </c>
      <c r="AB7318" t="s">
        <v>122</v>
      </c>
      <c r="AC7318" t="s">
        <v>175</v>
      </c>
      <c r="AD7318" t="s">
        <v>190</v>
      </c>
      <c r="AE7318" t="s">
        <v>149</v>
      </c>
      <c r="AF7318" t="s">
        <v>66</v>
      </c>
      <c r="AG7318" t="s">
        <v>72</v>
      </c>
      <c r="AH7318" t="s">
        <v>62</v>
      </c>
      <c r="AI7318" t="s">
        <v>53</v>
      </c>
      <c r="AJ7318" t="s">
        <v>81</v>
      </c>
      <c r="AK7318" t="s">
        <v>87</v>
      </c>
      <c r="AL7318" t="s">
        <v>47</v>
      </c>
      <c r="AM7318" t="s">
        <v>47</v>
      </c>
      <c r="AN7318" t="s">
        <v>65</v>
      </c>
      <c r="AO7318" t="s">
        <v>3537</v>
      </c>
    </row>
    <row r="7319" spans="1:41" hidden="1" x14ac:dyDescent="0.25">
      <c r="A7319" t="s">
        <v>30428</v>
      </c>
      <c r="B7319" t="s">
        <v>30429</v>
      </c>
      <c r="C7319" s="1" t="str">
        <f t="shared" si="464"/>
        <v>21:1079</v>
      </c>
      <c r="D7319" s="1" t="str">
        <f t="shared" si="465"/>
        <v>21:0155</v>
      </c>
      <c r="E7319" t="s">
        <v>30430</v>
      </c>
      <c r="F7319" t="s">
        <v>30431</v>
      </c>
      <c r="H7319">
        <v>49.749512799999998</v>
      </c>
      <c r="I7319">
        <v>-120.5761001</v>
      </c>
      <c r="J7319" s="1" t="str">
        <f t="shared" si="462"/>
        <v>NGR bulk stream sediment</v>
      </c>
      <c r="K7319" s="1" t="str">
        <f t="shared" si="463"/>
        <v>&lt;177 micron (NGR)</v>
      </c>
      <c r="L7319">
        <v>22</v>
      </c>
      <c r="M7319" t="s">
        <v>223</v>
      </c>
      <c r="N7319">
        <v>392</v>
      </c>
      <c r="O7319" t="s">
        <v>493</v>
      </c>
      <c r="P7319" t="s">
        <v>103</v>
      </c>
      <c r="Q7319" t="s">
        <v>793</v>
      </c>
      <c r="R7319" t="s">
        <v>145</v>
      </c>
      <c r="S7319" t="s">
        <v>59</v>
      </c>
      <c r="T7319" t="s">
        <v>55</v>
      </c>
      <c r="U7319" t="s">
        <v>462</v>
      </c>
      <c r="V7319" t="s">
        <v>110</v>
      </c>
      <c r="W7319" t="s">
        <v>103</v>
      </c>
      <c r="X7319" t="s">
        <v>122</v>
      </c>
      <c r="Y7319" t="s">
        <v>85</v>
      </c>
      <c r="Z7319" t="s">
        <v>199</v>
      </c>
      <c r="AA7319" t="s">
        <v>46</v>
      </c>
      <c r="AB7319" t="s">
        <v>63</v>
      </c>
      <c r="AC7319" t="s">
        <v>58</v>
      </c>
      <c r="AD7319" t="s">
        <v>187</v>
      </c>
      <c r="AE7319" t="s">
        <v>46</v>
      </c>
      <c r="AF7319" t="s">
        <v>108</v>
      </c>
      <c r="AG7319" t="s">
        <v>173</v>
      </c>
      <c r="AH7319" t="s">
        <v>62</v>
      </c>
      <c r="AI7319" t="s">
        <v>62</v>
      </c>
      <c r="AJ7319" t="s">
        <v>101</v>
      </c>
      <c r="AK7319" t="s">
        <v>110</v>
      </c>
      <c r="AL7319" t="s">
        <v>47</v>
      </c>
      <c r="AM7319" t="s">
        <v>47</v>
      </c>
      <c r="AN7319" t="s">
        <v>65</v>
      </c>
      <c r="AO7319" t="s">
        <v>632</v>
      </c>
    </row>
    <row r="7320" spans="1:41" hidden="1" x14ac:dyDescent="0.25">
      <c r="A7320" t="s">
        <v>30432</v>
      </c>
      <c r="B7320" t="s">
        <v>30433</v>
      </c>
      <c r="C7320" s="1" t="str">
        <f t="shared" si="464"/>
        <v>21:1079</v>
      </c>
      <c r="D7320" s="1" t="str">
        <f t="shared" si="465"/>
        <v>21:0155</v>
      </c>
      <c r="E7320" t="s">
        <v>30434</v>
      </c>
      <c r="F7320" t="s">
        <v>30435</v>
      </c>
      <c r="H7320">
        <v>49.901490099999997</v>
      </c>
      <c r="I7320">
        <v>-120.48910069999999</v>
      </c>
      <c r="J7320" s="1" t="str">
        <f t="shared" si="462"/>
        <v>NGR bulk stream sediment</v>
      </c>
      <c r="K7320" s="1" t="str">
        <f t="shared" si="463"/>
        <v>&lt;177 micron (NGR)</v>
      </c>
      <c r="L7320">
        <v>22</v>
      </c>
      <c r="M7320" t="s">
        <v>233</v>
      </c>
      <c r="N7320">
        <v>393</v>
      </c>
      <c r="O7320" t="s">
        <v>111</v>
      </c>
      <c r="P7320" t="s">
        <v>47</v>
      </c>
      <c r="Q7320" t="s">
        <v>234</v>
      </c>
      <c r="R7320" t="s">
        <v>127</v>
      </c>
      <c r="S7320" t="s">
        <v>165</v>
      </c>
      <c r="T7320" t="s">
        <v>108</v>
      </c>
      <c r="U7320" t="s">
        <v>463</v>
      </c>
      <c r="V7320" t="s">
        <v>47</v>
      </c>
      <c r="W7320" t="s">
        <v>151</v>
      </c>
      <c r="X7320" t="s">
        <v>103</v>
      </c>
      <c r="Y7320" t="s">
        <v>209</v>
      </c>
      <c r="Z7320" t="s">
        <v>199</v>
      </c>
      <c r="AA7320" t="s">
        <v>46</v>
      </c>
      <c r="AB7320" t="s">
        <v>257</v>
      </c>
      <c r="AC7320" t="s">
        <v>186</v>
      </c>
      <c r="AD7320" t="s">
        <v>131</v>
      </c>
      <c r="AE7320" t="s">
        <v>53</v>
      </c>
      <c r="AF7320" t="s">
        <v>267</v>
      </c>
      <c r="AG7320" t="s">
        <v>455</v>
      </c>
      <c r="AH7320" t="s">
        <v>62</v>
      </c>
      <c r="AI7320" t="s">
        <v>62</v>
      </c>
      <c r="AJ7320" t="s">
        <v>139</v>
      </c>
      <c r="AK7320" t="s">
        <v>235</v>
      </c>
      <c r="AL7320" t="s">
        <v>47</v>
      </c>
      <c r="AM7320" t="s">
        <v>47</v>
      </c>
      <c r="AN7320" t="s">
        <v>171</v>
      </c>
      <c r="AO7320" t="s">
        <v>321</v>
      </c>
    </row>
    <row r="7321" spans="1:41" hidden="1" x14ac:dyDescent="0.25">
      <c r="A7321" t="s">
        <v>30436</v>
      </c>
      <c r="B7321" t="s">
        <v>30437</v>
      </c>
      <c r="C7321" s="1" t="str">
        <f t="shared" si="464"/>
        <v>21:1079</v>
      </c>
      <c r="D7321" s="1" t="str">
        <f t="shared" si="465"/>
        <v>21:0155</v>
      </c>
      <c r="E7321" t="s">
        <v>30438</v>
      </c>
      <c r="F7321" t="s">
        <v>30439</v>
      </c>
      <c r="H7321">
        <v>49.943090099999999</v>
      </c>
      <c r="I7321">
        <v>-120.54130170000001</v>
      </c>
      <c r="J7321" s="1" t="str">
        <f t="shared" si="462"/>
        <v>NGR bulk stream sediment</v>
      </c>
      <c r="K7321" s="1" t="str">
        <f t="shared" si="463"/>
        <v>&lt;177 micron (NGR)</v>
      </c>
      <c r="L7321">
        <v>22</v>
      </c>
      <c r="M7321" t="s">
        <v>248</v>
      </c>
      <c r="N7321">
        <v>394</v>
      </c>
      <c r="O7321" t="s">
        <v>227</v>
      </c>
      <c r="P7321" t="s">
        <v>47</v>
      </c>
      <c r="Q7321" t="s">
        <v>234</v>
      </c>
      <c r="R7321" t="s">
        <v>58</v>
      </c>
      <c r="S7321" t="s">
        <v>165</v>
      </c>
      <c r="T7321" t="s">
        <v>330</v>
      </c>
      <c r="U7321" t="s">
        <v>207</v>
      </c>
      <c r="V7321" t="s">
        <v>64</v>
      </c>
      <c r="W7321" t="s">
        <v>282</v>
      </c>
      <c r="X7321" t="s">
        <v>103</v>
      </c>
      <c r="Y7321" t="s">
        <v>209</v>
      </c>
      <c r="Z7321" t="s">
        <v>199</v>
      </c>
      <c r="AA7321" t="s">
        <v>46</v>
      </c>
      <c r="AB7321" t="s">
        <v>60</v>
      </c>
      <c r="AC7321" t="s">
        <v>90</v>
      </c>
      <c r="AD7321" t="s">
        <v>186</v>
      </c>
      <c r="AE7321" t="s">
        <v>57</v>
      </c>
      <c r="AF7321" t="s">
        <v>209</v>
      </c>
      <c r="AG7321" t="s">
        <v>228</v>
      </c>
      <c r="AH7321" t="s">
        <v>57</v>
      </c>
      <c r="AI7321" t="s">
        <v>57</v>
      </c>
      <c r="AJ7321" t="s">
        <v>139</v>
      </c>
      <c r="AK7321" t="s">
        <v>185</v>
      </c>
      <c r="AL7321" t="s">
        <v>47</v>
      </c>
      <c r="AM7321" t="s">
        <v>47</v>
      </c>
      <c r="AN7321" t="s">
        <v>65</v>
      </c>
      <c r="AO7321" t="s">
        <v>15525</v>
      </c>
    </row>
    <row r="7322" spans="1:41" hidden="1" x14ac:dyDescent="0.25">
      <c r="A7322" t="s">
        <v>30440</v>
      </c>
      <c r="B7322" t="s">
        <v>30441</v>
      </c>
      <c r="C7322" s="1" t="str">
        <f t="shared" si="464"/>
        <v>21:1079</v>
      </c>
      <c r="D7322" s="1" t="str">
        <f t="shared" si="465"/>
        <v>21:0155</v>
      </c>
      <c r="E7322" t="s">
        <v>30442</v>
      </c>
      <c r="F7322" t="s">
        <v>30443</v>
      </c>
      <c r="H7322">
        <v>49.955994500000003</v>
      </c>
      <c r="I7322">
        <v>-120.5559818</v>
      </c>
      <c r="J7322" s="1" t="str">
        <f t="shared" si="462"/>
        <v>NGR bulk stream sediment</v>
      </c>
      <c r="K7322" s="1" t="str">
        <f t="shared" si="463"/>
        <v>&lt;177 micron (NGR)</v>
      </c>
      <c r="L7322">
        <v>22</v>
      </c>
      <c r="M7322" t="s">
        <v>256</v>
      </c>
      <c r="N7322">
        <v>395</v>
      </c>
      <c r="O7322" t="s">
        <v>260</v>
      </c>
      <c r="P7322" t="s">
        <v>80</v>
      </c>
      <c r="Q7322" t="s">
        <v>119</v>
      </c>
      <c r="R7322" t="s">
        <v>455</v>
      </c>
      <c r="S7322" t="s">
        <v>162</v>
      </c>
      <c r="T7322" t="s">
        <v>108</v>
      </c>
      <c r="U7322" t="s">
        <v>386</v>
      </c>
      <c r="V7322" t="s">
        <v>110</v>
      </c>
      <c r="W7322" t="s">
        <v>437</v>
      </c>
      <c r="X7322" t="s">
        <v>73</v>
      </c>
      <c r="Y7322" t="s">
        <v>99</v>
      </c>
      <c r="Z7322" t="s">
        <v>56</v>
      </c>
      <c r="AA7322" t="s">
        <v>46</v>
      </c>
      <c r="AB7322" t="s">
        <v>206</v>
      </c>
      <c r="AC7322" t="s">
        <v>82</v>
      </c>
      <c r="AD7322" t="s">
        <v>934</v>
      </c>
      <c r="AE7322" t="s">
        <v>54</v>
      </c>
      <c r="AF7322" t="s">
        <v>50</v>
      </c>
      <c r="AG7322" t="s">
        <v>86</v>
      </c>
      <c r="AH7322" t="s">
        <v>54</v>
      </c>
      <c r="AI7322" t="s">
        <v>57</v>
      </c>
      <c r="AJ7322" t="s">
        <v>228</v>
      </c>
      <c r="AK7322" t="s">
        <v>63</v>
      </c>
      <c r="AL7322" t="s">
        <v>47</v>
      </c>
      <c r="AM7322" t="s">
        <v>47</v>
      </c>
      <c r="AN7322" t="s">
        <v>284</v>
      </c>
      <c r="AO7322" t="s">
        <v>2187</v>
      </c>
    </row>
    <row r="7323" spans="1:41" hidden="1" x14ac:dyDescent="0.25">
      <c r="A7323" t="s">
        <v>30444</v>
      </c>
      <c r="B7323" t="s">
        <v>30445</v>
      </c>
      <c r="C7323" s="1" t="str">
        <f t="shared" si="464"/>
        <v>21:1079</v>
      </c>
      <c r="D7323" s="1" t="str">
        <f t="shared" si="465"/>
        <v>21:0155</v>
      </c>
      <c r="E7323" t="s">
        <v>30446</v>
      </c>
      <c r="F7323" t="s">
        <v>30447</v>
      </c>
      <c r="H7323">
        <v>49.961209799999999</v>
      </c>
      <c r="I7323">
        <v>-120.5473509</v>
      </c>
      <c r="J7323" s="1" t="str">
        <f t="shared" si="462"/>
        <v>NGR bulk stream sediment</v>
      </c>
      <c r="K7323" s="1" t="str">
        <f t="shared" si="463"/>
        <v>&lt;177 micron (NGR)</v>
      </c>
      <c r="L7323">
        <v>22</v>
      </c>
      <c r="M7323" t="s">
        <v>265</v>
      </c>
      <c r="N7323">
        <v>396</v>
      </c>
      <c r="O7323" t="s">
        <v>58</v>
      </c>
      <c r="P7323" t="s">
        <v>51</v>
      </c>
      <c r="Q7323" t="s">
        <v>548</v>
      </c>
      <c r="R7323" t="s">
        <v>143</v>
      </c>
      <c r="S7323" t="s">
        <v>162</v>
      </c>
      <c r="T7323" t="s">
        <v>66</v>
      </c>
      <c r="U7323" t="s">
        <v>89</v>
      </c>
      <c r="V7323" t="s">
        <v>61</v>
      </c>
      <c r="W7323" t="s">
        <v>188</v>
      </c>
      <c r="X7323" t="s">
        <v>73</v>
      </c>
      <c r="Y7323" t="s">
        <v>82</v>
      </c>
      <c r="Z7323" t="s">
        <v>84</v>
      </c>
      <c r="AA7323" t="s">
        <v>47</v>
      </c>
      <c r="AB7323" t="s">
        <v>60</v>
      </c>
      <c r="AC7323" t="s">
        <v>160</v>
      </c>
      <c r="AD7323" t="s">
        <v>186</v>
      </c>
      <c r="AE7323" t="s">
        <v>198</v>
      </c>
      <c r="AF7323" t="s">
        <v>1200</v>
      </c>
      <c r="AG7323" t="s">
        <v>51</v>
      </c>
      <c r="AH7323" t="s">
        <v>53</v>
      </c>
      <c r="AI7323" t="s">
        <v>54</v>
      </c>
      <c r="AJ7323" t="s">
        <v>455</v>
      </c>
      <c r="AK7323" t="s">
        <v>101</v>
      </c>
      <c r="AL7323" t="s">
        <v>47</v>
      </c>
      <c r="AM7323" t="s">
        <v>47</v>
      </c>
      <c r="AN7323" t="s">
        <v>318</v>
      </c>
      <c r="AO7323" t="s">
        <v>5127</v>
      </c>
    </row>
    <row r="7324" spans="1:41" hidden="1" x14ac:dyDescent="0.25">
      <c r="A7324" t="s">
        <v>30448</v>
      </c>
      <c r="B7324" t="s">
        <v>30449</v>
      </c>
      <c r="C7324" s="1" t="str">
        <f t="shared" si="464"/>
        <v>21:1079</v>
      </c>
      <c r="D7324" s="1" t="str">
        <f t="shared" si="465"/>
        <v>21:0155</v>
      </c>
      <c r="E7324" t="s">
        <v>30450</v>
      </c>
      <c r="F7324" t="s">
        <v>30451</v>
      </c>
      <c r="H7324">
        <v>49.981590400000002</v>
      </c>
      <c r="I7324">
        <v>-120.9480805</v>
      </c>
      <c r="J7324" s="1" t="str">
        <f t="shared" si="462"/>
        <v>NGR bulk stream sediment</v>
      </c>
      <c r="K7324" s="1" t="str">
        <f t="shared" si="463"/>
        <v>&lt;177 micron (NGR)</v>
      </c>
      <c r="L7324">
        <v>23</v>
      </c>
      <c r="M7324" t="s">
        <v>45</v>
      </c>
      <c r="N7324">
        <v>397</v>
      </c>
      <c r="O7324" t="s">
        <v>151</v>
      </c>
      <c r="P7324" t="s">
        <v>47</v>
      </c>
      <c r="Q7324" t="s">
        <v>1130</v>
      </c>
      <c r="R7324" t="s">
        <v>103</v>
      </c>
      <c r="S7324" t="s">
        <v>475</v>
      </c>
      <c r="T7324" t="s">
        <v>267</v>
      </c>
      <c r="U7324" t="s">
        <v>226</v>
      </c>
      <c r="V7324" t="s">
        <v>81</v>
      </c>
      <c r="W7324" t="s">
        <v>86</v>
      </c>
      <c r="X7324" t="s">
        <v>51</v>
      </c>
      <c r="Y7324" t="s">
        <v>175</v>
      </c>
      <c r="Z7324" t="s">
        <v>199</v>
      </c>
      <c r="AA7324" t="s">
        <v>46</v>
      </c>
      <c r="AB7324" t="s">
        <v>139</v>
      </c>
      <c r="AC7324" t="s">
        <v>124</v>
      </c>
      <c r="AD7324" t="s">
        <v>306</v>
      </c>
      <c r="AE7324" t="s">
        <v>46</v>
      </c>
      <c r="AF7324" t="s">
        <v>267</v>
      </c>
      <c r="AG7324" t="s">
        <v>86</v>
      </c>
      <c r="AH7324" t="s">
        <v>53</v>
      </c>
      <c r="AI7324" t="s">
        <v>57</v>
      </c>
      <c r="AJ7324" t="s">
        <v>455</v>
      </c>
      <c r="AK7324" t="s">
        <v>105</v>
      </c>
      <c r="AL7324" t="s">
        <v>47</v>
      </c>
      <c r="AM7324" t="s">
        <v>47</v>
      </c>
      <c r="AN7324" t="s">
        <v>294</v>
      </c>
      <c r="AO7324" t="s">
        <v>5430</v>
      </c>
    </row>
    <row r="7325" spans="1:41" hidden="1" x14ac:dyDescent="0.25">
      <c r="A7325" t="s">
        <v>30452</v>
      </c>
      <c r="B7325" t="s">
        <v>30453</v>
      </c>
      <c r="C7325" s="1" t="str">
        <f t="shared" si="464"/>
        <v>21:1079</v>
      </c>
      <c r="D7325" s="1" t="str">
        <f t="shared" si="465"/>
        <v>21:0155</v>
      </c>
      <c r="E7325" t="s">
        <v>30454</v>
      </c>
      <c r="F7325" t="s">
        <v>30455</v>
      </c>
      <c r="H7325">
        <v>49.983639799999999</v>
      </c>
      <c r="I7325">
        <v>-120.9117217</v>
      </c>
      <c r="J7325" s="1" t="str">
        <f t="shared" si="462"/>
        <v>NGR bulk stream sediment</v>
      </c>
      <c r="K7325" s="1" t="str">
        <f t="shared" si="463"/>
        <v>&lt;177 micron (NGR)</v>
      </c>
      <c r="L7325">
        <v>23</v>
      </c>
      <c r="M7325" t="s">
        <v>71</v>
      </c>
      <c r="N7325">
        <v>398</v>
      </c>
      <c r="O7325" t="s">
        <v>351</v>
      </c>
      <c r="P7325" t="s">
        <v>103</v>
      </c>
      <c r="Q7325" t="s">
        <v>802</v>
      </c>
      <c r="R7325" t="s">
        <v>493</v>
      </c>
      <c r="S7325" t="s">
        <v>141</v>
      </c>
      <c r="T7325" t="s">
        <v>209</v>
      </c>
      <c r="U7325" t="s">
        <v>344</v>
      </c>
      <c r="V7325" t="s">
        <v>455</v>
      </c>
      <c r="W7325" t="s">
        <v>260</v>
      </c>
      <c r="X7325" t="s">
        <v>73</v>
      </c>
      <c r="Y7325" t="s">
        <v>209</v>
      </c>
      <c r="Z7325" t="s">
        <v>84</v>
      </c>
      <c r="AA7325" t="s">
        <v>46</v>
      </c>
      <c r="AB7325" t="s">
        <v>101</v>
      </c>
      <c r="AC7325" t="s">
        <v>98</v>
      </c>
      <c r="AD7325" t="s">
        <v>107</v>
      </c>
      <c r="AE7325" t="s">
        <v>110</v>
      </c>
      <c r="AF7325" t="s">
        <v>175</v>
      </c>
      <c r="AG7325" t="s">
        <v>271</v>
      </c>
      <c r="AH7325" t="s">
        <v>53</v>
      </c>
      <c r="AI7325" t="s">
        <v>54</v>
      </c>
      <c r="AJ7325" t="s">
        <v>72</v>
      </c>
      <c r="AK7325" t="s">
        <v>72</v>
      </c>
      <c r="AL7325" t="s">
        <v>47</v>
      </c>
      <c r="AM7325" t="s">
        <v>122</v>
      </c>
      <c r="AN7325" t="s">
        <v>372</v>
      </c>
      <c r="AO7325" t="s">
        <v>476</v>
      </c>
    </row>
    <row r="7326" spans="1:41" hidden="1" x14ac:dyDescent="0.25">
      <c r="A7326" t="s">
        <v>30456</v>
      </c>
      <c r="B7326" t="s">
        <v>30457</v>
      </c>
      <c r="C7326" s="1" t="str">
        <f t="shared" si="464"/>
        <v>21:1079</v>
      </c>
      <c r="D7326" s="1" t="str">
        <f t="shared" si="465"/>
        <v>21:0155</v>
      </c>
      <c r="E7326" t="s">
        <v>30458</v>
      </c>
      <c r="F7326" t="s">
        <v>30459</v>
      </c>
      <c r="H7326">
        <v>49.989045599999997</v>
      </c>
      <c r="I7326">
        <v>-120.58779319999999</v>
      </c>
      <c r="J7326" s="1" t="str">
        <f t="shared" si="462"/>
        <v>NGR bulk stream sediment</v>
      </c>
      <c r="K7326" s="1" t="str">
        <f t="shared" si="463"/>
        <v>&lt;177 micron (NGR)</v>
      </c>
      <c r="L7326">
        <v>23</v>
      </c>
      <c r="M7326" t="s">
        <v>95</v>
      </c>
      <c r="N7326">
        <v>399</v>
      </c>
      <c r="O7326" t="s">
        <v>228</v>
      </c>
      <c r="P7326" t="s">
        <v>47</v>
      </c>
      <c r="Q7326" t="s">
        <v>97</v>
      </c>
      <c r="R7326" t="s">
        <v>108</v>
      </c>
      <c r="S7326" t="s">
        <v>141</v>
      </c>
      <c r="T7326" t="s">
        <v>76</v>
      </c>
      <c r="U7326" t="s">
        <v>350</v>
      </c>
      <c r="V7326" t="s">
        <v>47</v>
      </c>
      <c r="W7326" t="s">
        <v>102</v>
      </c>
      <c r="X7326" t="s">
        <v>122</v>
      </c>
      <c r="Y7326" t="s">
        <v>209</v>
      </c>
      <c r="Z7326" t="s">
        <v>199</v>
      </c>
      <c r="AA7326" t="s">
        <v>46</v>
      </c>
      <c r="AB7326" t="s">
        <v>81</v>
      </c>
      <c r="AC7326" t="s">
        <v>127</v>
      </c>
      <c r="AD7326" t="s">
        <v>243</v>
      </c>
      <c r="AE7326" t="s">
        <v>46</v>
      </c>
      <c r="AF7326" t="s">
        <v>127</v>
      </c>
      <c r="AG7326" t="s">
        <v>102</v>
      </c>
      <c r="AH7326" t="s">
        <v>62</v>
      </c>
      <c r="AI7326" t="s">
        <v>57</v>
      </c>
      <c r="AJ7326" t="s">
        <v>130</v>
      </c>
      <c r="AK7326" t="s">
        <v>235</v>
      </c>
      <c r="AL7326" t="s">
        <v>47</v>
      </c>
      <c r="AM7326" t="s">
        <v>47</v>
      </c>
      <c r="AN7326" t="s">
        <v>65</v>
      </c>
      <c r="AO7326" t="s">
        <v>1092</v>
      </c>
    </row>
    <row r="7327" spans="1:41" hidden="1" x14ac:dyDescent="0.25">
      <c r="A7327" t="s">
        <v>30460</v>
      </c>
      <c r="B7327" t="s">
        <v>30461</v>
      </c>
      <c r="C7327" s="1" t="str">
        <f t="shared" si="464"/>
        <v>21:1079</v>
      </c>
      <c r="D7327" s="1" t="str">
        <f t="shared" si="465"/>
        <v>21:0155</v>
      </c>
      <c r="E7327" t="s">
        <v>30462</v>
      </c>
      <c r="F7327" t="s">
        <v>30463</v>
      </c>
      <c r="H7327">
        <v>49.956940299999999</v>
      </c>
      <c r="I7327">
        <v>-120.4332314</v>
      </c>
      <c r="J7327" s="1" t="str">
        <f t="shared" si="462"/>
        <v>NGR bulk stream sediment</v>
      </c>
      <c r="K7327" s="1" t="str">
        <f t="shared" si="463"/>
        <v>&lt;177 micron (NGR)</v>
      </c>
      <c r="L7327">
        <v>23</v>
      </c>
      <c r="M7327" t="s">
        <v>117</v>
      </c>
      <c r="N7327">
        <v>400</v>
      </c>
      <c r="O7327" t="s">
        <v>108</v>
      </c>
      <c r="P7327" t="s">
        <v>47</v>
      </c>
      <c r="Q7327" t="s">
        <v>404</v>
      </c>
      <c r="R7327" t="s">
        <v>187</v>
      </c>
      <c r="S7327" t="s">
        <v>58</v>
      </c>
      <c r="T7327" t="s">
        <v>137</v>
      </c>
      <c r="U7327" t="s">
        <v>98</v>
      </c>
      <c r="V7327" t="s">
        <v>185</v>
      </c>
      <c r="W7327" t="s">
        <v>66</v>
      </c>
      <c r="X7327" t="s">
        <v>46</v>
      </c>
      <c r="Y7327" t="s">
        <v>330</v>
      </c>
      <c r="Z7327" t="s">
        <v>56</v>
      </c>
      <c r="AA7327" t="s">
        <v>122</v>
      </c>
      <c r="AB7327" t="s">
        <v>84</v>
      </c>
      <c r="AC7327" t="s">
        <v>58</v>
      </c>
      <c r="AD7327" t="s">
        <v>51</v>
      </c>
      <c r="AE7327" t="s">
        <v>84</v>
      </c>
      <c r="AF7327" t="s">
        <v>200</v>
      </c>
      <c r="AG7327" t="s">
        <v>105</v>
      </c>
      <c r="AH7327" t="s">
        <v>62</v>
      </c>
      <c r="AI7327" t="s">
        <v>53</v>
      </c>
      <c r="AJ7327" t="s">
        <v>46</v>
      </c>
      <c r="AK7327" t="s">
        <v>174</v>
      </c>
      <c r="AL7327" t="s">
        <v>47</v>
      </c>
      <c r="AM7327" t="s">
        <v>47</v>
      </c>
      <c r="AN7327" t="s">
        <v>65</v>
      </c>
      <c r="AO7327" t="s">
        <v>30464</v>
      </c>
    </row>
    <row r="7328" spans="1:41" hidden="1" x14ac:dyDescent="0.25">
      <c r="A7328" t="s">
        <v>30465</v>
      </c>
      <c r="B7328" t="s">
        <v>30466</v>
      </c>
      <c r="C7328" s="1" t="str">
        <f t="shared" si="464"/>
        <v>21:1079</v>
      </c>
      <c r="D7328" s="1" t="str">
        <f t="shared" si="465"/>
        <v>21:0155</v>
      </c>
      <c r="E7328" t="s">
        <v>30467</v>
      </c>
      <c r="F7328" t="s">
        <v>30468</v>
      </c>
      <c r="H7328">
        <v>49.024462300000003</v>
      </c>
      <c r="I7328">
        <v>-121.0534104</v>
      </c>
      <c r="J7328" s="1" t="str">
        <f t="shared" si="462"/>
        <v>NGR bulk stream sediment</v>
      </c>
      <c r="K7328" s="1" t="str">
        <f t="shared" si="463"/>
        <v>&lt;177 micron (NGR)</v>
      </c>
      <c r="L7328">
        <v>24</v>
      </c>
      <c r="M7328" t="s">
        <v>45</v>
      </c>
      <c r="N7328">
        <v>401</v>
      </c>
      <c r="O7328" t="s">
        <v>359</v>
      </c>
      <c r="P7328" t="s">
        <v>47</v>
      </c>
      <c r="Q7328" t="s">
        <v>294</v>
      </c>
      <c r="R7328" t="s">
        <v>224</v>
      </c>
      <c r="S7328" t="s">
        <v>59</v>
      </c>
      <c r="T7328" t="s">
        <v>80</v>
      </c>
      <c r="U7328" t="s">
        <v>318</v>
      </c>
      <c r="V7328" t="s">
        <v>206</v>
      </c>
      <c r="W7328" t="s">
        <v>374</v>
      </c>
      <c r="X7328" t="s">
        <v>122</v>
      </c>
      <c r="Y7328" t="s">
        <v>55</v>
      </c>
      <c r="Z7328" t="s">
        <v>57</v>
      </c>
      <c r="AA7328" t="s">
        <v>47</v>
      </c>
      <c r="AB7328" t="s">
        <v>101</v>
      </c>
      <c r="AC7328" t="s">
        <v>146</v>
      </c>
      <c r="AD7328" t="s">
        <v>131</v>
      </c>
      <c r="AE7328" t="s">
        <v>51</v>
      </c>
      <c r="AF7328" t="s">
        <v>3889</v>
      </c>
      <c r="AG7328" t="s">
        <v>72</v>
      </c>
      <c r="AH7328" t="s">
        <v>53</v>
      </c>
      <c r="AI7328" t="s">
        <v>198</v>
      </c>
      <c r="AJ7328" t="s">
        <v>47</v>
      </c>
      <c r="AK7328" t="s">
        <v>87</v>
      </c>
      <c r="AL7328" t="s">
        <v>47</v>
      </c>
      <c r="AM7328" t="s">
        <v>103</v>
      </c>
      <c r="AN7328" t="s">
        <v>1121</v>
      </c>
      <c r="AO7328" t="s">
        <v>3537</v>
      </c>
    </row>
    <row r="7329" spans="1:41" hidden="1" x14ac:dyDescent="0.25">
      <c r="A7329" t="s">
        <v>30469</v>
      </c>
      <c r="B7329" t="s">
        <v>30470</v>
      </c>
      <c r="C7329" s="1" t="str">
        <f t="shared" si="464"/>
        <v>21:1079</v>
      </c>
      <c r="D7329" s="1" t="str">
        <f t="shared" si="465"/>
        <v>21:0155</v>
      </c>
      <c r="E7329" t="s">
        <v>30471</v>
      </c>
      <c r="F7329" t="s">
        <v>30472</v>
      </c>
      <c r="H7329">
        <v>49.008303099999999</v>
      </c>
      <c r="I7329">
        <v>-121.0554075</v>
      </c>
      <c r="J7329" s="1" t="str">
        <f t="shared" si="462"/>
        <v>NGR bulk stream sediment</v>
      </c>
      <c r="K7329" s="1" t="str">
        <f t="shared" si="463"/>
        <v>&lt;177 micron (NGR)</v>
      </c>
      <c r="L7329">
        <v>24</v>
      </c>
      <c r="M7329" t="s">
        <v>71</v>
      </c>
      <c r="N7329">
        <v>402</v>
      </c>
      <c r="O7329" t="s">
        <v>224</v>
      </c>
      <c r="P7329" t="s">
        <v>47</v>
      </c>
      <c r="Q7329" t="s">
        <v>48</v>
      </c>
      <c r="R7329" t="s">
        <v>85</v>
      </c>
      <c r="S7329" t="s">
        <v>306</v>
      </c>
      <c r="T7329" t="s">
        <v>98</v>
      </c>
      <c r="U7329" t="s">
        <v>226</v>
      </c>
      <c r="V7329" t="s">
        <v>173</v>
      </c>
      <c r="W7329" t="s">
        <v>260</v>
      </c>
      <c r="X7329" t="s">
        <v>122</v>
      </c>
      <c r="Y7329" t="s">
        <v>85</v>
      </c>
      <c r="Z7329" t="s">
        <v>62</v>
      </c>
      <c r="AA7329" t="s">
        <v>47</v>
      </c>
      <c r="AB7329" t="s">
        <v>61</v>
      </c>
      <c r="AC7329" t="s">
        <v>328</v>
      </c>
      <c r="AD7329" t="s">
        <v>59</v>
      </c>
      <c r="AE7329" t="s">
        <v>101</v>
      </c>
      <c r="AF7329" t="s">
        <v>82</v>
      </c>
      <c r="AG7329" t="s">
        <v>164</v>
      </c>
      <c r="AH7329" t="s">
        <v>62</v>
      </c>
      <c r="AI7329" t="s">
        <v>53</v>
      </c>
      <c r="AJ7329" t="s">
        <v>81</v>
      </c>
      <c r="AK7329" t="s">
        <v>174</v>
      </c>
      <c r="AL7329" t="s">
        <v>47</v>
      </c>
      <c r="AM7329" t="s">
        <v>122</v>
      </c>
      <c r="AN7329" t="s">
        <v>65</v>
      </c>
      <c r="AO7329" t="s">
        <v>3580</v>
      </c>
    </row>
    <row r="7330" spans="1:41" hidden="1" x14ac:dyDescent="0.25">
      <c r="A7330" t="s">
        <v>30473</v>
      </c>
      <c r="B7330" t="s">
        <v>30474</v>
      </c>
      <c r="C7330" s="1" t="str">
        <f t="shared" si="464"/>
        <v>21:1079</v>
      </c>
      <c r="D7330" s="1" t="str">
        <f t="shared" si="465"/>
        <v>21:0155</v>
      </c>
      <c r="E7330" t="s">
        <v>30475</v>
      </c>
      <c r="F7330" t="s">
        <v>30476</v>
      </c>
      <c r="H7330">
        <v>49.029879399999999</v>
      </c>
      <c r="I7330">
        <v>-121.0545675</v>
      </c>
      <c r="J7330" s="1" t="str">
        <f t="shared" si="462"/>
        <v>NGR bulk stream sediment</v>
      </c>
      <c r="K7330" s="1" t="str">
        <f t="shared" si="463"/>
        <v>&lt;177 micron (NGR)</v>
      </c>
      <c r="L7330">
        <v>24</v>
      </c>
      <c r="M7330" t="s">
        <v>95</v>
      </c>
      <c r="N7330">
        <v>403</v>
      </c>
      <c r="O7330" t="s">
        <v>55</v>
      </c>
      <c r="P7330" t="s">
        <v>51</v>
      </c>
      <c r="Q7330" t="s">
        <v>189</v>
      </c>
      <c r="R7330" t="s">
        <v>182</v>
      </c>
      <c r="S7330" t="s">
        <v>90</v>
      </c>
      <c r="T7330" t="s">
        <v>190</v>
      </c>
      <c r="U7330" t="s">
        <v>1121</v>
      </c>
      <c r="V7330" t="s">
        <v>72</v>
      </c>
      <c r="W7330" t="s">
        <v>55</v>
      </c>
      <c r="X7330" t="s">
        <v>122</v>
      </c>
      <c r="Y7330" t="s">
        <v>55</v>
      </c>
      <c r="Z7330" t="s">
        <v>46</v>
      </c>
      <c r="AA7330" t="s">
        <v>122</v>
      </c>
      <c r="AB7330" t="s">
        <v>47</v>
      </c>
      <c r="AC7330" t="s">
        <v>146</v>
      </c>
      <c r="AD7330" t="s">
        <v>197</v>
      </c>
      <c r="AE7330" t="s">
        <v>188</v>
      </c>
      <c r="AF7330" t="s">
        <v>3638</v>
      </c>
      <c r="AG7330" t="s">
        <v>123</v>
      </c>
      <c r="AH7330" t="s">
        <v>62</v>
      </c>
      <c r="AI7330" t="s">
        <v>46</v>
      </c>
      <c r="AJ7330" t="s">
        <v>81</v>
      </c>
      <c r="AK7330" t="s">
        <v>87</v>
      </c>
      <c r="AL7330" t="s">
        <v>47</v>
      </c>
      <c r="AM7330" t="s">
        <v>51</v>
      </c>
      <c r="AN7330" t="s">
        <v>65</v>
      </c>
      <c r="AO7330" t="s">
        <v>2250</v>
      </c>
    </row>
    <row r="7331" spans="1:41" hidden="1" x14ac:dyDescent="0.25">
      <c r="A7331" t="s">
        <v>30477</v>
      </c>
      <c r="B7331" t="s">
        <v>30478</v>
      </c>
      <c r="C7331" s="1" t="str">
        <f t="shared" si="464"/>
        <v>21:1079</v>
      </c>
      <c r="D7331" s="1" t="str">
        <f t="shared" si="465"/>
        <v>21:0155</v>
      </c>
      <c r="E7331" t="s">
        <v>30479</v>
      </c>
      <c r="F7331" t="s">
        <v>30480</v>
      </c>
      <c r="H7331">
        <v>49.035388500000003</v>
      </c>
      <c r="I7331">
        <v>-121.0611947</v>
      </c>
      <c r="J7331" s="1" t="str">
        <f t="shared" si="462"/>
        <v>NGR bulk stream sediment</v>
      </c>
      <c r="K7331" s="1" t="str">
        <f t="shared" si="463"/>
        <v>&lt;177 micron (NGR)</v>
      </c>
      <c r="L7331">
        <v>24</v>
      </c>
      <c r="M7331" t="s">
        <v>117</v>
      </c>
      <c r="N7331">
        <v>404</v>
      </c>
      <c r="O7331" t="s">
        <v>76</v>
      </c>
      <c r="P7331" t="s">
        <v>47</v>
      </c>
      <c r="Q7331" t="s">
        <v>356</v>
      </c>
      <c r="R7331" t="s">
        <v>88</v>
      </c>
      <c r="S7331" t="s">
        <v>104</v>
      </c>
      <c r="T7331" t="s">
        <v>112</v>
      </c>
      <c r="U7331" t="s">
        <v>1121</v>
      </c>
      <c r="V7331" t="s">
        <v>79</v>
      </c>
      <c r="W7331" t="s">
        <v>148</v>
      </c>
      <c r="X7331" t="s">
        <v>122</v>
      </c>
      <c r="Y7331" t="s">
        <v>108</v>
      </c>
      <c r="Z7331" t="s">
        <v>53</v>
      </c>
      <c r="AA7331" t="s">
        <v>122</v>
      </c>
      <c r="AB7331" t="s">
        <v>64</v>
      </c>
      <c r="AC7331" t="s">
        <v>457</v>
      </c>
      <c r="AD7331" t="s">
        <v>162</v>
      </c>
      <c r="AE7331" t="s">
        <v>270</v>
      </c>
      <c r="AF7331" t="s">
        <v>2295</v>
      </c>
      <c r="AG7331" t="s">
        <v>282</v>
      </c>
      <c r="AH7331" t="s">
        <v>53</v>
      </c>
      <c r="AI7331" t="s">
        <v>54</v>
      </c>
      <c r="AJ7331" t="s">
        <v>161</v>
      </c>
      <c r="AK7331" t="s">
        <v>110</v>
      </c>
      <c r="AL7331" t="s">
        <v>47</v>
      </c>
      <c r="AM7331" t="s">
        <v>103</v>
      </c>
      <c r="AN7331" t="s">
        <v>65</v>
      </c>
      <c r="AO7331" t="s">
        <v>6266</v>
      </c>
    </row>
    <row r="7332" spans="1:41" hidden="1" x14ac:dyDescent="0.25">
      <c r="A7332" t="s">
        <v>30481</v>
      </c>
      <c r="B7332" t="s">
        <v>30482</v>
      </c>
      <c r="C7332" s="1" t="str">
        <f t="shared" si="464"/>
        <v>21:1079</v>
      </c>
      <c r="D7332" s="1" t="str">
        <f t="shared" si="465"/>
        <v>21:0155</v>
      </c>
      <c r="E7332" t="s">
        <v>30483</v>
      </c>
      <c r="F7332" t="s">
        <v>30484</v>
      </c>
      <c r="H7332">
        <v>49.060298299999999</v>
      </c>
      <c r="I7332">
        <v>-121.09856000000001</v>
      </c>
      <c r="J7332" s="1" t="str">
        <f t="shared" si="462"/>
        <v>NGR bulk stream sediment</v>
      </c>
      <c r="K7332" s="1" t="str">
        <f t="shared" si="463"/>
        <v>&lt;177 micron (NGR)</v>
      </c>
      <c r="L7332">
        <v>24</v>
      </c>
      <c r="M7332" t="s">
        <v>136</v>
      </c>
      <c r="N7332">
        <v>405</v>
      </c>
      <c r="O7332" t="s">
        <v>141</v>
      </c>
      <c r="P7332" t="s">
        <v>330</v>
      </c>
      <c r="Q7332" t="s">
        <v>668</v>
      </c>
      <c r="R7332" t="s">
        <v>139</v>
      </c>
      <c r="S7332" t="s">
        <v>165</v>
      </c>
      <c r="T7332" t="s">
        <v>175</v>
      </c>
      <c r="U7332" t="s">
        <v>695</v>
      </c>
      <c r="V7332" t="s">
        <v>72</v>
      </c>
      <c r="W7332" t="s">
        <v>259</v>
      </c>
      <c r="X7332" t="s">
        <v>122</v>
      </c>
      <c r="Y7332" t="s">
        <v>85</v>
      </c>
      <c r="Z7332" t="s">
        <v>62</v>
      </c>
      <c r="AA7332" t="s">
        <v>51</v>
      </c>
      <c r="AB7332" t="s">
        <v>63</v>
      </c>
      <c r="AC7332" t="s">
        <v>462</v>
      </c>
      <c r="AD7332" t="s">
        <v>112</v>
      </c>
      <c r="AE7332" t="s">
        <v>73</v>
      </c>
      <c r="AF7332" t="s">
        <v>604</v>
      </c>
      <c r="AG7332" t="s">
        <v>123</v>
      </c>
      <c r="AH7332" t="s">
        <v>62</v>
      </c>
      <c r="AI7332" t="s">
        <v>57</v>
      </c>
      <c r="AJ7332" t="s">
        <v>101</v>
      </c>
      <c r="AK7332" t="s">
        <v>101</v>
      </c>
      <c r="AL7332" t="s">
        <v>47</v>
      </c>
      <c r="AM7332" t="s">
        <v>103</v>
      </c>
      <c r="AN7332" t="s">
        <v>695</v>
      </c>
      <c r="AO7332" t="s">
        <v>10329</v>
      </c>
    </row>
    <row r="7333" spans="1:41" hidden="1" x14ac:dyDescent="0.25">
      <c r="A7333" t="s">
        <v>30485</v>
      </c>
      <c r="B7333" t="s">
        <v>30486</v>
      </c>
      <c r="C7333" s="1" t="str">
        <f t="shared" si="464"/>
        <v>21:1079</v>
      </c>
      <c r="D7333" s="1" t="str">
        <f t="shared" si="465"/>
        <v>21:0155</v>
      </c>
      <c r="E7333" t="s">
        <v>30487</v>
      </c>
      <c r="F7333" t="s">
        <v>30488</v>
      </c>
      <c r="H7333">
        <v>49.118167200000002</v>
      </c>
      <c r="I7333">
        <v>-121.062085</v>
      </c>
      <c r="J7333" s="1" t="str">
        <f t="shared" si="462"/>
        <v>NGR bulk stream sediment</v>
      </c>
      <c r="K7333" s="1" t="str">
        <f t="shared" si="463"/>
        <v>&lt;177 micron (NGR)</v>
      </c>
      <c r="L7333">
        <v>24</v>
      </c>
      <c r="M7333" t="s">
        <v>157</v>
      </c>
      <c r="N7333">
        <v>406</v>
      </c>
      <c r="O7333" t="s">
        <v>6511</v>
      </c>
      <c r="P7333" t="s">
        <v>140</v>
      </c>
      <c r="Q7333" t="s">
        <v>284</v>
      </c>
      <c r="R7333" t="s">
        <v>55</v>
      </c>
      <c r="S7333" t="s">
        <v>131</v>
      </c>
      <c r="T7333" t="s">
        <v>162</v>
      </c>
      <c r="U7333" t="s">
        <v>543</v>
      </c>
      <c r="V7333" t="s">
        <v>437</v>
      </c>
      <c r="W7333" t="s">
        <v>58</v>
      </c>
      <c r="X7333" t="s">
        <v>122</v>
      </c>
      <c r="Y7333" t="s">
        <v>127</v>
      </c>
      <c r="Z7333" t="s">
        <v>53</v>
      </c>
      <c r="AA7333" t="s">
        <v>103</v>
      </c>
      <c r="AB7333" t="s">
        <v>235</v>
      </c>
      <c r="AC7333" t="s">
        <v>184</v>
      </c>
      <c r="AD7333" t="s">
        <v>225</v>
      </c>
      <c r="AE7333" t="s">
        <v>242</v>
      </c>
      <c r="AF7333" t="s">
        <v>10246</v>
      </c>
      <c r="AG7333" t="s">
        <v>51</v>
      </c>
      <c r="AH7333" t="s">
        <v>198</v>
      </c>
      <c r="AI7333" t="s">
        <v>46</v>
      </c>
      <c r="AJ7333" t="s">
        <v>64</v>
      </c>
      <c r="AK7333" t="s">
        <v>174</v>
      </c>
      <c r="AL7333" t="s">
        <v>47</v>
      </c>
      <c r="AM7333" t="s">
        <v>122</v>
      </c>
      <c r="AN7333" t="s">
        <v>65</v>
      </c>
      <c r="AO7333" t="s">
        <v>893</v>
      </c>
    </row>
    <row r="7334" spans="1:41" hidden="1" x14ac:dyDescent="0.25">
      <c r="A7334" t="s">
        <v>30489</v>
      </c>
      <c r="B7334" t="s">
        <v>30490</v>
      </c>
      <c r="C7334" s="1" t="str">
        <f t="shared" si="464"/>
        <v>21:1079</v>
      </c>
      <c r="D7334" s="1" t="str">
        <f t="shared" si="465"/>
        <v>21:0155</v>
      </c>
      <c r="E7334" t="s">
        <v>30491</v>
      </c>
      <c r="F7334" t="s">
        <v>30492</v>
      </c>
      <c r="H7334">
        <v>49.118690899999997</v>
      </c>
      <c r="I7334">
        <v>-121.09358899999999</v>
      </c>
      <c r="J7334" s="1" t="str">
        <f t="shared" si="462"/>
        <v>NGR bulk stream sediment</v>
      </c>
      <c r="K7334" s="1" t="str">
        <f t="shared" si="463"/>
        <v>&lt;177 micron (NGR)</v>
      </c>
      <c r="L7334">
        <v>24</v>
      </c>
      <c r="M7334" t="s">
        <v>170</v>
      </c>
      <c r="N7334">
        <v>407</v>
      </c>
      <c r="O7334" t="s">
        <v>13221</v>
      </c>
      <c r="P7334" t="s">
        <v>391</v>
      </c>
      <c r="Q7334" t="s">
        <v>65</v>
      </c>
      <c r="R7334" t="s">
        <v>475</v>
      </c>
      <c r="S7334" t="s">
        <v>218</v>
      </c>
      <c r="T7334" t="s">
        <v>237</v>
      </c>
      <c r="U7334" t="s">
        <v>77</v>
      </c>
      <c r="V7334" t="s">
        <v>266</v>
      </c>
      <c r="W7334" t="s">
        <v>359</v>
      </c>
      <c r="X7334" t="s">
        <v>46</v>
      </c>
      <c r="Y7334" t="s">
        <v>209</v>
      </c>
      <c r="Z7334" t="s">
        <v>57</v>
      </c>
      <c r="AA7334" t="s">
        <v>162</v>
      </c>
      <c r="AB7334" t="s">
        <v>57</v>
      </c>
      <c r="AC7334" t="s">
        <v>140</v>
      </c>
      <c r="AD7334" t="s">
        <v>59</v>
      </c>
      <c r="AE7334" t="s">
        <v>182</v>
      </c>
      <c r="AF7334" t="s">
        <v>108</v>
      </c>
      <c r="AG7334" t="s">
        <v>371</v>
      </c>
      <c r="AH7334" t="s">
        <v>62</v>
      </c>
      <c r="AI7334" t="s">
        <v>54</v>
      </c>
      <c r="AJ7334" t="s">
        <v>81</v>
      </c>
      <c r="AK7334" t="s">
        <v>87</v>
      </c>
      <c r="AL7334" t="s">
        <v>47</v>
      </c>
      <c r="AM7334" t="s">
        <v>103</v>
      </c>
      <c r="AN7334" t="s">
        <v>65</v>
      </c>
      <c r="AO7334" t="s">
        <v>2282</v>
      </c>
    </row>
    <row r="7335" spans="1:41" hidden="1" x14ac:dyDescent="0.25">
      <c r="A7335" t="s">
        <v>30493</v>
      </c>
      <c r="B7335" t="s">
        <v>30494</v>
      </c>
      <c r="C7335" s="1" t="str">
        <f t="shared" si="464"/>
        <v>21:1079</v>
      </c>
      <c r="D7335" s="1" t="str">
        <f t="shared" si="465"/>
        <v>21:0155</v>
      </c>
      <c r="E7335" t="s">
        <v>30495</v>
      </c>
      <c r="F7335" t="s">
        <v>30496</v>
      </c>
      <c r="H7335">
        <v>49.099426299999998</v>
      </c>
      <c r="I7335">
        <v>-121.1258387</v>
      </c>
      <c r="J7335" s="1" t="str">
        <f t="shared" si="462"/>
        <v>NGR bulk stream sediment</v>
      </c>
      <c r="K7335" s="1" t="str">
        <f t="shared" si="463"/>
        <v>&lt;177 micron (NGR)</v>
      </c>
      <c r="L7335">
        <v>24</v>
      </c>
      <c r="M7335" t="s">
        <v>180</v>
      </c>
      <c r="N7335">
        <v>408</v>
      </c>
      <c r="O7335" t="s">
        <v>8149</v>
      </c>
      <c r="P7335" t="s">
        <v>145</v>
      </c>
      <c r="Q7335" t="s">
        <v>372</v>
      </c>
      <c r="R7335" t="s">
        <v>108</v>
      </c>
      <c r="S7335" t="s">
        <v>272</v>
      </c>
      <c r="T7335" t="s">
        <v>75</v>
      </c>
      <c r="U7335" t="s">
        <v>463</v>
      </c>
      <c r="V7335" t="s">
        <v>227</v>
      </c>
      <c r="W7335" t="s">
        <v>58</v>
      </c>
      <c r="X7335" t="s">
        <v>103</v>
      </c>
      <c r="Y7335" t="s">
        <v>127</v>
      </c>
      <c r="Z7335" t="s">
        <v>57</v>
      </c>
      <c r="AA7335" t="s">
        <v>73</v>
      </c>
      <c r="AB7335" t="s">
        <v>61</v>
      </c>
      <c r="AC7335" t="s">
        <v>146</v>
      </c>
      <c r="AD7335" t="s">
        <v>225</v>
      </c>
      <c r="AE7335" t="s">
        <v>96</v>
      </c>
      <c r="AF7335" t="s">
        <v>712</v>
      </c>
      <c r="AG7335" t="s">
        <v>271</v>
      </c>
      <c r="AH7335" t="s">
        <v>57</v>
      </c>
      <c r="AI7335" t="s">
        <v>198</v>
      </c>
      <c r="AJ7335" t="s">
        <v>81</v>
      </c>
      <c r="AK7335" t="s">
        <v>87</v>
      </c>
      <c r="AL7335" t="s">
        <v>47</v>
      </c>
      <c r="AM7335" t="s">
        <v>103</v>
      </c>
      <c r="AN7335" t="s">
        <v>65</v>
      </c>
      <c r="AO7335" t="s">
        <v>225</v>
      </c>
    </row>
    <row r="7336" spans="1:41" hidden="1" x14ac:dyDescent="0.25">
      <c r="A7336" t="s">
        <v>30497</v>
      </c>
      <c r="B7336" t="s">
        <v>30498</v>
      </c>
      <c r="C7336" s="1" t="str">
        <f t="shared" si="464"/>
        <v>21:1079</v>
      </c>
      <c r="D7336" s="1" t="str">
        <f t="shared" si="465"/>
        <v>21:0155</v>
      </c>
      <c r="E7336" t="s">
        <v>30499</v>
      </c>
      <c r="F7336" t="s">
        <v>30500</v>
      </c>
      <c r="H7336">
        <v>49.135357800000001</v>
      </c>
      <c r="I7336">
        <v>-121.23691169999999</v>
      </c>
      <c r="J7336" s="1" t="str">
        <f t="shared" si="462"/>
        <v>NGR bulk stream sediment</v>
      </c>
      <c r="K7336" s="1" t="str">
        <f t="shared" si="463"/>
        <v>&lt;177 micron (NGR)</v>
      </c>
      <c r="L7336">
        <v>24</v>
      </c>
      <c r="M7336" t="s">
        <v>280</v>
      </c>
      <c r="N7336">
        <v>409</v>
      </c>
      <c r="O7336" t="s">
        <v>218</v>
      </c>
      <c r="P7336" t="s">
        <v>76</v>
      </c>
      <c r="Q7336" t="s">
        <v>119</v>
      </c>
      <c r="R7336" t="s">
        <v>270</v>
      </c>
      <c r="S7336" t="s">
        <v>344</v>
      </c>
      <c r="T7336" t="s">
        <v>197</v>
      </c>
      <c r="U7336" t="s">
        <v>207</v>
      </c>
      <c r="V7336" t="s">
        <v>128</v>
      </c>
      <c r="W7336" t="s">
        <v>143</v>
      </c>
      <c r="X7336" t="s">
        <v>122</v>
      </c>
      <c r="Y7336" t="s">
        <v>269</v>
      </c>
      <c r="Z7336" t="s">
        <v>199</v>
      </c>
      <c r="AA7336" t="s">
        <v>58</v>
      </c>
      <c r="AB7336" t="s">
        <v>46</v>
      </c>
      <c r="AC7336" t="s">
        <v>590</v>
      </c>
      <c r="AD7336" t="s">
        <v>329</v>
      </c>
      <c r="AE7336" t="s">
        <v>151</v>
      </c>
      <c r="AF7336" t="s">
        <v>1559</v>
      </c>
      <c r="AG7336" t="s">
        <v>224</v>
      </c>
      <c r="AH7336" t="s">
        <v>235</v>
      </c>
      <c r="AI7336" t="s">
        <v>198</v>
      </c>
      <c r="AJ7336" t="s">
        <v>260</v>
      </c>
      <c r="AK7336" t="s">
        <v>161</v>
      </c>
      <c r="AL7336" t="s">
        <v>47</v>
      </c>
      <c r="AM7336" t="s">
        <v>122</v>
      </c>
      <c r="AN7336" t="s">
        <v>65</v>
      </c>
      <c r="AO7336" t="s">
        <v>3581</v>
      </c>
    </row>
    <row r="7337" spans="1:41" hidden="1" x14ac:dyDescent="0.25">
      <c r="A7337" t="s">
        <v>30501</v>
      </c>
      <c r="B7337" t="s">
        <v>30502</v>
      </c>
      <c r="C7337" s="1" t="str">
        <f t="shared" si="464"/>
        <v>21:1079</v>
      </c>
      <c r="D7337" s="1" t="str">
        <f t="shared" si="465"/>
        <v>21:0155</v>
      </c>
      <c r="E7337" t="s">
        <v>30499</v>
      </c>
      <c r="F7337" t="s">
        <v>30503</v>
      </c>
      <c r="H7337">
        <v>49.135357800000001</v>
      </c>
      <c r="I7337">
        <v>-121.23691169999999</v>
      </c>
      <c r="J7337" s="1" t="str">
        <f t="shared" si="462"/>
        <v>NGR bulk stream sediment</v>
      </c>
      <c r="K7337" s="1" t="str">
        <f t="shared" si="463"/>
        <v>&lt;177 micron (NGR)</v>
      </c>
      <c r="L7337">
        <v>24</v>
      </c>
      <c r="M7337" t="s">
        <v>288</v>
      </c>
      <c r="N7337">
        <v>410</v>
      </c>
      <c r="O7337" t="s">
        <v>75</v>
      </c>
      <c r="P7337" t="s">
        <v>85</v>
      </c>
      <c r="Q7337" t="s">
        <v>119</v>
      </c>
      <c r="R7337" t="s">
        <v>51</v>
      </c>
      <c r="S7337" t="s">
        <v>100</v>
      </c>
      <c r="T7337" t="s">
        <v>131</v>
      </c>
      <c r="U7337" t="s">
        <v>425</v>
      </c>
      <c r="V7337" t="s">
        <v>266</v>
      </c>
      <c r="W7337" t="s">
        <v>148</v>
      </c>
      <c r="X7337" t="s">
        <v>103</v>
      </c>
      <c r="Y7337" t="s">
        <v>306</v>
      </c>
      <c r="Z7337" t="s">
        <v>62</v>
      </c>
      <c r="AA7337" t="s">
        <v>55</v>
      </c>
      <c r="AB7337" t="s">
        <v>149</v>
      </c>
      <c r="AC7337" t="s">
        <v>559</v>
      </c>
      <c r="AD7337" t="s">
        <v>829</v>
      </c>
      <c r="AE7337" t="s">
        <v>437</v>
      </c>
      <c r="AF7337" t="s">
        <v>3288</v>
      </c>
      <c r="AG7337" t="s">
        <v>292</v>
      </c>
      <c r="AH7337" t="s">
        <v>235</v>
      </c>
      <c r="AI7337" t="s">
        <v>46</v>
      </c>
      <c r="AJ7337" t="s">
        <v>224</v>
      </c>
      <c r="AK7337" t="s">
        <v>173</v>
      </c>
      <c r="AL7337" t="s">
        <v>47</v>
      </c>
      <c r="AM7337" t="s">
        <v>122</v>
      </c>
      <c r="AN7337" t="s">
        <v>65</v>
      </c>
      <c r="AO7337" t="s">
        <v>4484</v>
      </c>
    </row>
    <row r="7338" spans="1:41" hidden="1" x14ac:dyDescent="0.25">
      <c r="A7338" t="s">
        <v>30504</v>
      </c>
      <c r="B7338" t="s">
        <v>30505</v>
      </c>
      <c r="C7338" s="1" t="str">
        <f t="shared" si="464"/>
        <v>21:1079</v>
      </c>
      <c r="D7338" s="1" t="str">
        <f t="shared" si="465"/>
        <v>21:0155</v>
      </c>
      <c r="E7338" t="s">
        <v>30506</v>
      </c>
      <c r="F7338" t="s">
        <v>30507</v>
      </c>
      <c r="H7338">
        <v>49.018026599999999</v>
      </c>
      <c r="I7338">
        <v>-121.3956125</v>
      </c>
      <c r="J7338" s="1" t="str">
        <f t="shared" si="462"/>
        <v>NGR bulk stream sediment</v>
      </c>
      <c r="K7338" s="1" t="str">
        <f t="shared" si="463"/>
        <v>&lt;177 micron (NGR)</v>
      </c>
      <c r="L7338">
        <v>24</v>
      </c>
      <c r="M7338" t="s">
        <v>195</v>
      </c>
      <c r="N7338">
        <v>411</v>
      </c>
      <c r="O7338" t="s">
        <v>102</v>
      </c>
      <c r="P7338" t="s">
        <v>47</v>
      </c>
      <c r="Q7338" t="s">
        <v>935</v>
      </c>
      <c r="R7338" t="s">
        <v>49</v>
      </c>
      <c r="S7338" t="s">
        <v>934</v>
      </c>
      <c r="T7338" t="s">
        <v>85</v>
      </c>
      <c r="U7338" t="s">
        <v>82</v>
      </c>
      <c r="V7338" t="s">
        <v>78</v>
      </c>
      <c r="W7338" t="s">
        <v>200</v>
      </c>
      <c r="X7338" t="s">
        <v>103</v>
      </c>
      <c r="Y7338" t="s">
        <v>49</v>
      </c>
      <c r="Z7338" t="s">
        <v>199</v>
      </c>
      <c r="AA7338" t="s">
        <v>122</v>
      </c>
      <c r="AB7338" t="s">
        <v>105</v>
      </c>
      <c r="AC7338" t="s">
        <v>58</v>
      </c>
      <c r="AD7338" t="s">
        <v>269</v>
      </c>
      <c r="AE7338" t="s">
        <v>84</v>
      </c>
      <c r="AF7338" t="s">
        <v>55</v>
      </c>
      <c r="AG7338" t="s">
        <v>371</v>
      </c>
      <c r="AH7338" t="s">
        <v>62</v>
      </c>
      <c r="AI7338" t="s">
        <v>57</v>
      </c>
      <c r="AJ7338" t="s">
        <v>228</v>
      </c>
      <c r="AK7338" t="s">
        <v>227</v>
      </c>
      <c r="AL7338" t="s">
        <v>47</v>
      </c>
      <c r="AM7338" t="s">
        <v>122</v>
      </c>
      <c r="AN7338" t="s">
        <v>65</v>
      </c>
      <c r="AO7338" t="s">
        <v>3460</v>
      </c>
    </row>
    <row r="7339" spans="1:41" hidden="1" x14ac:dyDescent="0.25">
      <c r="A7339" t="s">
        <v>30508</v>
      </c>
      <c r="B7339" t="s">
        <v>30509</v>
      </c>
      <c r="C7339" s="1" t="str">
        <f t="shared" si="464"/>
        <v>21:1079</v>
      </c>
      <c r="D7339" s="1" t="str">
        <f t="shared" si="465"/>
        <v>21:0155</v>
      </c>
      <c r="E7339" t="s">
        <v>30510</v>
      </c>
      <c r="F7339" t="s">
        <v>30511</v>
      </c>
      <c r="H7339">
        <v>49.004039400000003</v>
      </c>
      <c r="I7339">
        <v>-121.3605108</v>
      </c>
      <c r="J7339" s="1" t="str">
        <f t="shared" si="462"/>
        <v>NGR bulk stream sediment</v>
      </c>
      <c r="K7339" s="1" t="str">
        <f t="shared" si="463"/>
        <v>&lt;177 micron (NGR)</v>
      </c>
      <c r="L7339">
        <v>24</v>
      </c>
      <c r="M7339" t="s">
        <v>205</v>
      </c>
      <c r="N7339">
        <v>412</v>
      </c>
      <c r="O7339" t="s">
        <v>127</v>
      </c>
      <c r="P7339" t="s">
        <v>58</v>
      </c>
      <c r="Q7339" t="s">
        <v>915</v>
      </c>
      <c r="R7339" t="s">
        <v>47</v>
      </c>
      <c r="S7339" t="s">
        <v>239</v>
      </c>
      <c r="T7339" t="s">
        <v>175</v>
      </c>
      <c r="U7339" t="s">
        <v>187</v>
      </c>
      <c r="V7339" t="s">
        <v>101</v>
      </c>
      <c r="W7339" t="s">
        <v>181</v>
      </c>
      <c r="X7339" t="s">
        <v>55</v>
      </c>
      <c r="Y7339" t="s">
        <v>209</v>
      </c>
      <c r="Z7339" t="s">
        <v>57</v>
      </c>
      <c r="AA7339" t="s">
        <v>122</v>
      </c>
      <c r="AB7339" t="s">
        <v>130</v>
      </c>
      <c r="AC7339" t="s">
        <v>175</v>
      </c>
      <c r="AD7339" t="s">
        <v>98</v>
      </c>
      <c r="AE7339" t="s">
        <v>235</v>
      </c>
      <c r="AF7339" t="s">
        <v>679</v>
      </c>
      <c r="AG7339" t="s">
        <v>227</v>
      </c>
      <c r="AH7339" t="s">
        <v>62</v>
      </c>
      <c r="AI7339" t="s">
        <v>198</v>
      </c>
      <c r="AJ7339" t="s">
        <v>142</v>
      </c>
      <c r="AK7339" t="s">
        <v>161</v>
      </c>
      <c r="AL7339" t="s">
        <v>47</v>
      </c>
      <c r="AM7339" t="s">
        <v>51</v>
      </c>
      <c r="AN7339" t="s">
        <v>935</v>
      </c>
      <c r="AO7339" t="s">
        <v>11099</v>
      </c>
    </row>
    <row r="7340" spans="1:41" hidden="1" x14ac:dyDescent="0.25">
      <c r="A7340" t="s">
        <v>30512</v>
      </c>
      <c r="B7340" t="s">
        <v>30513</v>
      </c>
      <c r="C7340" s="1" t="str">
        <f t="shared" si="464"/>
        <v>21:1079</v>
      </c>
      <c r="D7340" s="1" t="str">
        <f t="shared" si="465"/>
        <v>21:0155</v>
      </c>
      <c r="E7340" t="s">
        <v>30514</v>
      </c>
      <c r="F7340" t="s">
        <v>30515</v>
      </c>
      <c r="H7340">
        <v>49.0129728</v>
      </c>
      <c r="I7340">
        <v>-121.35611489999999</v>
      </c>
      <c r="J7340" s="1" t="str">
        <f t="shared" si="462"/>
        <v>NGR bulk stream sediment</v>
      </c>
      <c r="K7340" s="1" t="str">
        <f t="shared" si="463"/>
        <v>&lt;177 micron (NGR)</v>
      </c>
      <c r="L7340">
        <v>24</v>
      </c>
      <c r="M7340" t="s">
        <v>214</v>
      </c>
      <c r="N7340">
        <v>413</v>
      </c>
      <c r="O7340" t="s">
        <v>58</v>
      </c>
      <c r="P7340" t="s">
        <v>47</v>
      </c>
      <c r="Q7340" t="s">
        <v>318</v>
      </c>
      <c r="R7340" t="s">
        <v>87</v>
      </c>
      <c r="S7340" t="s">
        <v>187</v>
      </c>
      <c r="T7340" t="s">
        <v>50</v>
      </c>
      <c r="U7340" t="s">
        <v>350</v>
      </c>
      <c r="V7340" t="s">
        <v>173</v>
      </c>
      <c r="W7340" t="s">
        <v>292</v>
      </c>
      <c r="X7340" t="s">
        <v>330</v>
      </c>
      <c r="Y7340" t="s">
        <v>127</v>
      </c>
      <c r="Z7340" t="s">
        <v>53</v>
      </c>
      <c r="AA7340" t="s">
        <v>47</v>
      </c>
      <c r="AB7340" t="s">
        <v>122</v>
      </c>
      <c r="AC7340" t="s">
        <v>187</v>
      </c>
      <c r="AD7340" t="s">
        <v>165</v>
      </c>
      <c r="AE7340" t="s">
        <v>57</v>
      </c>
      <c r="AF7340" t="s">
        <v>3222</v>
      </c>
      <c r="AG7340" t="s">
        <v>336</v>
      </c>
      <c r="AH7340" t="s">
        <v>53</v>
      </c>
      <c r="AI7340" t="s">
        <v>53</v>
      </c>
      <c r="AJ7340" t="s">
        <v>79</v>
      </c>
      <c r="AK7340" t="s">
        <v>105</v>
      </c>
      <c r="AL7340" t="s">
        <v>47</v>
      </c>
      <c r="AM7340" t="s">
        <v>51</v>
      </c>
      <c r="AN7340" t="s">
        <v>294</v>
      </c>
      <c r="AO7340" t="s">
        <v>966</v>
      </c>
    </row>
    <row r="7341" spans="1:41" hidden="1" x14ac:dyDescent="0.25">
      <c r="A7341" t="s">
        <v>30516</v>
      </c>
      <c r="B7341" t="s">
        <v>30517</v>
      </c>
      <c r="C7341" s="1" t="str">
        <f t="shared" si="464"/>
        <v>21:1079</v>
      </c>
      <c r="D7341" s="1" t="str">
        <f t="shared" si="465"/>
        <v>21:0155</v>
      </c>
      <c r="E7341" t="s">
        <v>30518</v>
      </c>
      <c r="F7341" t="s">
        <v>30519</v>
      </c>
      <c r="H7341">
        <v>49.027688400000002</v>
      </c>
      <c r="I7341">
        <v>-121.3788863</v>
      </c>
      <c r="J7341" s="1" t="str">
        <f t="shared" si="462"/>
        <v>NGR bulk stream sediment</v>
      </c>
      <c r="K7341" s="1" t="str">
        <f t="shared" si="463"/>
        <v>&lt;177 micron (NGR)</v>
      </c>
      <c r="L7341">
        <v>24</v>
      </c>
      <c r="M7341" t="s">
        <v>223</v>
      </c>
      <c r="N7341">
        <v>414</v>
      </c>
      <c r="O7341" t="s">
        <v>493</v>
      </c>
      <c r="P7341" t="s">
        <v>47</v>
      </c>
      <c r="Q7341" t="s">
        <v>196</v>
      </c>
      <c r="R7341" t="s">
        <v>267</v>
      </c>
      <c r="S7341" t="s">
        <v>475</v>
      </c>
      <c r="T7341" t="s">
        <v>85</v>
      </c>
      <c r="U7341" t="s">
        <v>127</v>
      </c>
      <c r="V7341" t="s">
        <v>78</v>
      </c>
      <c r="W7341" t="s">
        <v>228</v>
      </c>
      <c r="X7341" t="s">
        <v>58</v>
      </c>
      <c r="Y7341" t="s">
        <v>76</v>
      </c>
      <c r="Z7341" t="s">
        <v>56</v>
      </c>
      <c r="AA7341" t="s">
        <v>46</v>
      </c>
      <c r="AB7341" t="s">
        <v>47</v>
      </c>
      <c r="AC7341" t="s">
        <v>85</v>
      </c>
      <c r="AD7341" t="s">
        <v>186</v>
      </c>
      <c r="AE7341" t="s">
        <v>62</v>
      </c>
      <c r="AF7341" t="s">
        <v>127</v>
      </c>
      <c r="AG7341" t="s">
        <v>102</v>
      </c>
      <c r="AH7341" t="s">
        <v>62</v>
      </c>
      <c r="AI7341" t="s">
        <v>62</v>
      </c>
      <c r="AJ7341" t="s">
        <v>111</v>
      </c>
      <c r="AK7341" t="s">
        <v>366</v>
      </c>
      <c r="AL7341" t="s">
        <v>47</v>
      </c>
      <c r="AM7341" t="s">
        <v>122</v>
      </c>
      <c r="AN7341" t="s">
        <v>915</v>
      </c>
      <c r="AO7341" t="s">
        <v>1059</v>
      </c>
    </row>
    <row r="7342" spans="1:41" hidden="1" x14ac:dyDescent="0.25">
      <c r="A7342" t="s">
        <v>30520</v>
      </c>
      <c r="B7342" t="s">
        <v>30521</v>
      </c>
      <c r="C7342" s="1" t="str">
        <f t="shared" si="464"/>
        <v>21:1079</v>
      </c>
      <c r="D7342" s="1" t="str">
        <f t="shared" si="465"/>
        <v>21:0155</v>
      </c>
      <c r="E7342" t="s">
        <v>30522</v>
      </c>
      <c r="F7342" t="s">
        <v>30523</v>
      </c>
      <c r="H7342">
        <v>49.045068800000003</v>
      </c>
      <c r="I7342">
        <v>-121.3358992</v>
      </c>
      <c r="J7342" s="1" t="str">
        <f t="shared" si="462"/>
        <v>NGR bulk stream sediment</v>
      </c>
      <c r="K7342" s="1" t="str">
        <f t="shared" si="463"/>
        <v>&lt;177 micron (NGR)</v>
      </c>
      <c r="L7342">
        <v>24</v>
      </c>
      <c r="M7342" t="s">
        <v>233</v>
      </c>
      <c r="N7342">
        <v>415</v>
      </c>
      <c r="O7342" t="s">
        <v>55</v>
      </c>
      <c r="P7342" t="s">
        <v>47</v>
      </c>
      <c r="Q7342" t="s">
        <v>345</v>
      </c>
      <c r="R7342" t="s">
        <v>271</v>
      </c>
      <c r="S7342" t="s">
        <v>190</v>
      </c>
      <c r="T7342" t="s">
        <v>90</v>
      </c>
      <c r="U7342" t="s">
        <v>391</v>
      </c>
      <c r="V7342" t="s">
        <v>198</v>
      </c>
      <c r="W7342" t="s">
        <v>58</v>
      </c>
      <c r="X7342" t="s">
        <v>330</v>
      </c>
      <c r="Y7342" t="s">
        <v>267</v>
      </c>
      <c r="Z7342" t="s">
        <v>53</v>
      </c>
      <c r="AA7342" t="s">
        <v>122</v>
      </c>
      <c r="AB7342" t="s">
        <v>161</v>
      </c>
      <c r="AC7342" t="s">
        <v>83</v>
      </c>
      <c r="AD7342" t="s">
        <v>108</v>
      </c>
      <c r="AE7342" t="s">
        <v>84</v>
      </c>
      <c r="AF7342" t="s">
        <v>25693</v>
      </c>
      <c r="AG7342" t="s">
        <v>111</v>
      </c>
      <c r="AH7342" t="s">
        <v>57</v>
      </c>
      <c r="AI7342" t="s">
        <v>198</v>
      </c>
      <c r="AJ7342" t="s">
        <v>122</v>
      </c>
      <c r="AK7342" t="s">
        <v>47</v>
      </c>
      <c r="AL7342" t="s">
        <v>47</v>
      </c>
      <c r="AM7342" t="s">
        <v>103</v>
      </c>
      <c r="AN7342" t="s">
        <v>275</v>
      </c>
      <c r="AO7342" t="s">
        <v>3210</v>
      </c>
    </row>
    <row r="7343" spans="1:41" hidden="1" x14ac:dyDescent="0.25">
      <c r="A7343" t="s">
        <v>30524</v>
      </c>
      <c r="B7343" t="s">
        <v>30525</v>
      </c>
      <c r="C7343" s="1" t="str">
        <f t="shared" si="464"/>
        <v>21:1079</v>
      </c>
      <c r="D7343" s="1" t="str">
        <f t="shared" si="465"/>
        <v>21:0155</v>
      </c>
      <c r="E7343" t="s">
        <v>30526</v>
      </c>
      <c r="F7343" t="s">
        <v>30527</v>
      </c>
      <c r="H7343">
        <v>49.050463800000003</v>
      </c>
      <c r="I7343">
        <v>-121.3357192</v>
      </c>
      <c r="J7343" s="1" t="str">
        <f t="shared" si="462"/>
        <v>NGR bulk stream sediment</v>
      </c>
      <c r="K7343" s="1" t="str">
        <f t="shared" si="463"/>
        <v>&lt;177 micron (NGR)</v>
      </c>
      <c r="L7343">
        <v>24</v>
      </c>
      <c r="M7343" t="s">
        <v>248</v>
      </c>
      <c r="N7343">
        <v>416</v>
      </c>
      <c r="O7343" t="s">
        <v>143</v>
      </c>
      <c r="P7343" t="s">
        <v>47</v>
      </c>
      <c r="Q7343" t="s">
        <v>1304</v>
      </c>
      <c r="R7343" t="s">
        <v>292</v>
      </c>
      <c r="S7343" t="s">
        <v>120</v>
      </c>
      <c r="T7343" t="s">
        <v>209</v>
      </c>
      <c r="U7343" t="s">
        <v>583</v>
      </c>
      <c r="V7343" t="s">
        <v>235</v>
      </c>
      <c r="W7343" t="s">
        <v>392</v>
      </c>
      <c r="X7343" t="s">
        <v>267</v>
      </c>
      <c r="Y7343" t="s">
        <v>66</v>
      </c>
      <c r="Z7343" t="s">
        <v>53</v>
      </c>
      <c r="AA7343" t="s">
        <v>103</v>
      </c>
      <c r="AB7343" t="s">
        <v>130</v>
      </c>
      <c r="AC7343" t="s">
        <v>197</v>
      </c>
      <c r="AD7343" t="s">
        <v>165</v>
      </c>
      <c r="AE7343" t="s">
        <v>53</v>
      </c>
      <c r="AF7343" t="s">
        <v>321</v>
      </c>
      <c r="AG7343" t="s">
        <v>224</v>
      </c>
      <c r="AH7343" t="s">
        <v>62</v>
      </c>
      <c r="AI7343" t="s">
        <v>149</v>
      </c>
      <c r="AJ7343" t="s">
        <v>227</v>
      </c>
      <c r="AK7343" t="s">
        <v>123</v>
      </c>
      <c r="AL7343" t="s">
        <v>47</v>
      </c>
      <c r="AM7343" t="s">
        <v>51</v>
      </c>
      <c r="AN7343" t="s">
        <v>793</v>
      </c>
      <c r="AO7343" t="s">
        <v>1295</v>
      </c>
    </row>
    <row r="7344" spans="1:41" hidden="1" x14ac:dyDescent="0.25">
      <c r="A7344" t="s">
        <v>30528</v>
      </c>
      <c r="B7344" t="s">
        <v>30529</v>
      </c>
      <c r="C7344" s="1" t="str">
        <f t="shared" si="464"/>
        <v>21:1079</v>
      </c>
      <c r="D7344" s="1" t="str">
        <f t="shared" si="465"/>
        <v>21:0155</v>
      </c>
      <c r="E7344" t="s">
        <v>30530</v>
      </c>
      <c r="F7344" t="s">
        <v>30531</v>
      </c>
      <c r="H7344">
        <v>49.071399599999999</v>
      </c>
      <c r="I7344">
        <v>-121.35281999999999</v>
      </c>
      <c r="J7344" s="1" t="str">
        <f t="shared" si="462"/>
        <v>NGR bulk stream sediment</v>
      </c>
      <c r="K7344" s="1" t="str">
        <f t="shared" si="463"/>
        <v>&lt;177 micron (NGR)</v>
      </c>
      <c r="L7344">
        <v>24</v>
      </c>
      <c r="M7344" t="s">
        <v>256</v>
      </c>
      <c r="N7344">
        <v>417</v>
      </c>
      <c r="O7344" t="s">
        <v>227</v>
      </c>
      <c r="P7344" t="s">
        <v>122</v>
      </c>
      <c r="Q7344" t="s">
        <v>48</v>
      </c>
      <c r="R7344" t="s">
        <v>259</v>
      </c>
      <c r="S7344" t="s">
        <v>160</v>
      </c>
      <c r="T7344" t="s">
        <v>209</v>
      </c>
      <c r="U7344" t="s">
        <v>226</v>
      </c>
      <c r="V7344" t="s">
        <v>174</v>
      </c>
      <c r="W7344" t="s">
        <v>58</v>
      </c>
      <c r="X7344" t="s">
        <v>240</v>
      </c>
      <c r="Y7344" t="s">
        <v>217</v>
      </c>
      <c r="Z7344" t="s">
        <v>57</v>
      </c>
      <c r="AA7344" t="s">
        <v>122</v>
      </c>
      <c r="AB7344" t="s">
        <v>125</v>
      </c>
      <c r="AC7344" t="s">
        <v>209</v>
      </c>
      <c r="AD7344" t="s">
        <v>306</v>
      </c>
      <c r="AE7344" t="s">
        <v>54</v>
      </c>
      <c r="AF7344" t="s">
        <v>1282</v>
      </c>
      <c r="AG7344" t="s">
        <v>365</v>
      </c>
      <c r="AH7344" t="s">
        <v>198</v>
      </c>
      <c r="AI7344" t="s">
        <v>87</v>
      </c>
      <c r="AJ7344" t="s">
        <v>108</v>
      </c>
      <c r="AK7344" t="s">
        <v>259</v>
      </c>
      <c r="AL7344" t="s">
        <v>47</v>
      </c>
      <c r="AM7344" t="s">
        <v>52</v>
      </c>
      <c r="AN7344" t="s">
        <v>1661</v>
      </c>
      <c r="AO7344" t="s">
        <v>2327</v>
      </c>
    </row>
    <row r="7345" spans="1:41" hidden="1" x14ac:dyDescent="0.25">
      <c r="A7345" t="s">
        <v>30532</v>
      </c>
      <c r="B7345" t="s">
        <v>30533</v>
      </c>
      <c r="C7345" s="1" t="str">
        <f t="shared" si="464"/>
        <v>21:1079</v>
      </c>
      <c r="D7345" s="1" t="str">
        <f t="shared" si="465"/>
        <v>21:0155</v>
      </c>
      <c r="E7345" t="s">
        <v>30534</v>
      </c>
      <c r="F7345" t="s">
        <v>30535</v>
      </c>
      <c r="H7345">
        <v>49.072415599999999</v>
      </c>
      <c r="I7345">
        <v>-121.3610018</v>
      </c>
      <c r="J7345" s="1" t="str">
        <f t="shared" si="462"/>
        <v>NGR bulk stream sediment</v>
      </c>
      <c r="K7345" s="1" t="str">
        <f t="shared" si="463"/>
        <v>&lt;177 micron (NGR)</v>
      </c>
      <c r="L7345">
        <v>24</v>
      </c>
      <c r="M7345" t="s">
        <v>265</v>
      </c>
      <c r="N7345">
        <v>418</v>
      </c>
      <c r="O7345" t="s">
        <v>270</v>
      </c>
      <c r="P7345" t="s">
        <v>47</v>
      </c>
      <c r="Q7345" t="s">
        <v>345</v>
      </c>
      <c r="R7345" t="s">
        <v>99</v>
      </c>
      <c r="S7345" t="s">
        <v>187</v>
      </c>
      <c r="T7345" t="s">
        <v>85</v>
      </c>
      <c r="U7345" t="s">
        <v>104</v>
      </c>
      <c r="V7345" t="s">
        <v>101</v>
      </c>
      <c r="W7345" t="s">
        <v>60</v>
      </c>
      <c r="X7345" t="s">
        <v>330</v>
      </c>
      <c r="Y7345" t="s">
        <v>108</v>
      </c>
      <c r="Z7345" t="s">
        <v>56</v>
      </c>
      <c r="AA7345" t="s">
        <v>58</v>
      </c>
      <c r="AB7345" t="s">
        <v>235</v>
      </c>
      <c r="AC7345" t="s">
        <v>108</v>
      </c>
      <c r="AD7345" t="s">
        <v>269</v>
      </c>
      <c r="AE7345" t="s">
        <v>84</v>
      </c>
      <c r="AF7345" t="s">
        <v>76</v>
      </c>
      <c r="AG7345" t="s">
        <v>142</v>
      </c>
      <c r="AH7345" t="s">
        <v>62</v>
      </c>
      <c r="AI7345" t="s">
        <v>62</v>
      </c>
      <c r="AJ7345" t="s">
        <v>73</v>
      </c>
      <c r="AK7345" t="s">
        <v>55</v>
      </c>
      <c r="AL7345" t="s">
        <v>122</v>
      </c>
      <c r="AM7345" t="s">
        <v>122</v>
      </c>
      <c r="AN7345" t="s">
        <v>533</v>
      </c>
      <c r="AO7345" t="s">
        <v>2208</v>
      </c>
    </row>
    <row r="7346" spans="1:41" hidden="1" x14ac:dyDescent="0.25">
      <c r="A7346" t="s">
        <v>30536</v>
      </c>
      <c r="B7346" t="s">
        <v>30537</v>
      </c>
      <c r="C7346" s="1" t="str">
        <f t="shared" si="464"/>
        <v>21:1079</v>
      </c>
      <c r="D7346" s="1" t="str">
        <f t="shared" si="465"/>
        <v>21:0155</v>
      </c>
      <c r="E7346" t="s">
        <v>30538</v>
      </c>
      <c r="F7346" t="s">
        <v>30539</v>
      </c>
      <c r="H7346">
        <v>49.054586800000003</v>
      </c>
      <c r="I7346">
        <v>-121.3725376</v>
      </c>
      <c r="J7346" s="1" t="str">
        <f t="shared" si="462"/>
        <v>NGR bulk stream sediment</v>
      </c>
      <c r="K7346" s="1" t="str">
        <f t="shared" si="463"/>
        <v>&lt;177 micron (NGR)</v>
      </c>
      <c r="L7346">
        <v>25</v>
      </c>
      <c r="M7346" t="s">
        <v>45</v>
      </c>
      <c r="N7346">
        <v>419</v>
      </c>
      <c r="O7346" t="s">
        <v>81</v>
      </c>
      <c r="P7346" t="s">
        <v>47</v>
      </c>
      <c r="Q7346" t="s">
        <v>318</v>
      </c>
      <c r="R7346" t="s">
        <v>266</v>
      </c>
      <c r="S7346" t="s">
        <v>107</v>
      </c>
      <c r="T7346" t="s">
        <v>85</v>
      </c>
      <c r="U7346" t="s">
        <v>243</v>
      </c>
      <c r="V7346" t="s">
        <v>173</v>
      </c>
      <c r="W7346" t="s">
        <v>128</v>
      </c>
      <c r="X7346" t="s">
        <v>55</v>
      </c>
      <c r="Y7346" t="s">
        <v>66</v>
      </c>
      <c r="Z7346" t="s">
        <v>57</v>
      </c>
      <c r="AA7346" t="s">
        <v>46</v>
      </c>
      <c r="AB7346" t="s">
        <v>173</v>
      </c>
      <c r="AC7346" t="s">
        <v>145</v>
      </c>
      <c r="AD7346" t="s">
        <v>272</v>
      </c>
      <c r="AE7346" t="s">
        <v>199</v>
      </c>
      <c r="AF7346" t="s">
        <v>2276</v>
      </c>
      <c r="AG7346" t="s">
        <v>392</v>
      </c>
      <c r="AH7346" t="s">
        <v>62</v>
      </c>
      <c r="AI7346" t="s">
        <v>46</v>
      </c>
      <c r="AJ7346" t="s">
        <v>137</v>
      </c>
      <c r="AK7346" t="s">
        <v>72</v>
      </c>
      <c r="AL7346" t="s">
        <v>47</v>
      </c>
      <c r="AM7346" t="s">
        <v>73</v>
      </c>
      <c r="AN7346" t="s">
        <v>2563</v>
      </c>
      <c r="AO7346" t="s">
        <v>6000</v>
      </c>
    </row>
    <row r="7347" spans="1:41" hidden="1" x14ac:dyDescent="0.25">
      <c r="A7347" t="s">
        <v>30540</v>
      </c>
      <c r="B7347" t="s">
        <v>30541</v>
      </c>
      <c r="C7347" s="1" t="str">
        <f t="shared" si="464"/>
        <v>21:1079</v>
      </c>
      <c r="D7347" s="1" t="str">
        <f t="shared" si="465"/>
        <v>21:0155</v>
      </c>
      <c r="E7347" t="s">
        <v>30542</v>
      </c>
      <c r="F7347" t="s">
        <v>30543</v>
      </c>
      <c r="H7347">
        <v>49.056767499999999</v>
      </c>
      <c r="I7347">
        <v>-121.3998423</v>
      </c>
      <c r="J7347" s="1" t="str">
        <f t="shared" si="462"/>
        <v>NGR bulk stream sediment</v>
      </c>
      <c r="K7347" s="1" t="str">
        <f t="shared" si="463"/>
        <v>&lt;177 micron (NGR)</v>
      </c>
      <c r="L7347">
        <v>25</v>
      </c>
      <c r="M7347" t="s">
        <v>71</v>
      </c>
      <c r="N7347">
        <v>420</v>
      </c>
      <c r="O7347" t="s">
        <v>139</v>
      </c>
      <c r="P7347" t="s">
        <v>58</v>
      </c>
      <c r="Q7347" t="s">
        <v>1304</v>
      </c>
      <c r="R7347" t="s">
        <v>209</v>
      </c>
      <c r="S7347" t="s">
        <v>187</v>
      </c>
      <c r="T7347" t="s">
        <v>55</v>
      </c>
      <c r="U7347" t="s">
        <v>137</v>
      </c>
      <c r="V7347" t="s">
        <v>105</v>
      </c>
      <c r="W7347" t="s">
        <v>142</v>
      </c>
      <c r="X7347" t="s">
        <v>58</v>
      </c>
      <c r="Y7347" t="s">
        <v>267</v>
      </c>
      <c r="Z7347" t="s">
        <v>84</v>
      </c>
      <c r="AA7347" t="s">
        <v>122</v>
      </c>
      <c r="AB7347" t="s">
        <v>105</v>
      </c>
      <c r="AC7347" t="s">
        <v>58</v>
      </c>
      <c r="AD7347" t="s">
        <v>186</v>
      </c>
      <c r="AE7347" t="s">
        <v>84</v>
      </c>
      <c r="AF7347" t="s">
        <v>209</v>
      </c>
      <c r="AG7347" t="s">
        <v>151</v>
      </c>
      <c r="AH7347" t="s">
        <v>62</v>
      </c>
      <c r="AI7347" t="s">
        <v>198</v>
      </c>
      <c r="AJ7347" t="s">
        <v>366</v>
      </c>
      <c r="AK7347" t="s">
        <v>266</v>
      </c>
      <c r="AL7347" t="s">
        <v>51</v>
      </c>
      <c r="AM7347" t="s">
        <v>103</v>
      </c>
      <c r="AN7347" t="s">
        <v>318</v>
      </c>
      <c r="AO7347" t="s">
        <v>30544</v>
      </c>
    </row>
    <row r="7348" spans="1:41" hidden="1" x14ac:dyDescent="0.25">
      <c r="A7348" t="s">
        <v>30545</v>
      </c>
      <c r="B7348" t="s">
        <v>30546</v>
      </c>
      <c r="C7348" s="1" t="str">
        <f t="shared" si="464"/>
        <v>21:1079</v>
      </c>
      <c r="D7348" s="1" t="str">
        <f t="shared" si="465"/>
        <v>21:0155</v>
      </c>
      <c r="E7348" t="s">
        <v>30547</v>
      </c>
      <c r="F7348" t="s">
        <v>30548</v>
      </c>
      <c r="H7348">
        <v>49.0793982</v>
      </c>
      <c r="I7348">
        <v>-121.41007140000001</v>
      </c>
      <c r="J7348" s="1" t="str">
        <f t="shared" si="462"/>
        <v>NGR bulk stream sediment</v>
      </c>
      <c r="K7348" s="1" t="str">
        <f t="shared" si="463"/>
        <v>&lt;177 micron (NGR)</v>
      </c>
      <c r="L7348">
        <v>25</v>
      </c>
      <c r="M7348" t="s">
        <v>95</v>
      </c>
      <c r="N7348">
        <v>421</v>
      </c>
      <c r="O7348" t="s">
        <v>270</v>
      </c>
      <c r="P7348" t="s">
        <v>47</v>
      </c>
      <c r="Q7348" t="s">
        <v>638</v>
      </c>
      <c r="R7348" t="s">
        <v>108</v>
      </c>
      <c r="S7348" t="s">
        <v>187</v>
      </c>
      <c r="T7348" t="s">
        <v>82</v>
      </c>
      <c r="U7348" t="s">
        <v>589</v>
      </c>
      <c r="V7348" t="s">
        <v>139</v>
      </c>
      <c r="W7348" t="s">
        <v>148</v>
      </c>
      <c r="X7348" t="s">
        <v>76</v>
      </c>
      <c r="Y7348" t="s">
        <v>108</v>
      </c>
      <c r="Z7348" t="s">
        <v>56</v>
      </c>
      <c r="AA7348" t="s">
        <v>46</v>
      </c>
      <c r="AB7348" t="s">
        <v>63</v>
      </c>
      <c r="AC7348" t="s">
        <v>306</v>
      </c>
      <c r="AD7348" t="s">
        <v>306</v>
      </c>
      <c r="AE7348" t="s">
        <v>84</v>
      </c>
      <c r="AF7348" t="s">
        <v>1174</v>
      </c>
      <c r="AG7348" t="s">
        <v>123</v>
      </c>
      <c r="AH7348" t="s">
        <v>62</v>
      </c>
      <c r="AI7348" t="s">
        <v>54</v>
      </c>
      <c r="AJ7348" t="s">
        <v>259</v>
      </c>
      <c r="AK7348" t="s">
        <v>58</v>
      </c>
      <c r="AL7348" t="s">
        <v>47</v>
      </c>
      <c r="AM7348" t="s">
        <v>51</v>
      </c>
      <c r="AN7348" t="s">
        <v>518</v>
      </c>
      <c r="AO7348" t="s">
        <v>3288</v>
      </c>
    </row>
    <row r="7349" spans="1:41" hidden="1" x14ac:dyDescent="0.25">
      <c r="A7349" t="s">
        <v>30549</v>
      </c>
      <c r="B7349" t="s">
        <v>30550</v>
      </c>
      <c r="C7349" s="1" t="str">
        <f t="shared" si="464"/>
        <v>21:1079</v>
      </c>
      <c r="D7349" s="1" t="str">
        <f t="shared" si="465"/>
        <v>21:0155</v>
      </c>
      <c r="E7349" t="s">
        <v>30551</v>
      </c>
      <c r="F7349" t="s">
        <v>30552</v>
      </c>
      <c r="H7349">
        <v>49.093278400000003</v>
      </c>
      <c r="I7349">
        <v>-121.4383945</v>
      </c>
      <c r="J7349" s="1" t="str">
        <f t="shared" si="462"/>
        <v>NGR bulk stream sediment</v>
      </c>
      <c r="K7349" s="1" t="str">
        <f t="shared" si="463"/>
        <v>&lt;177 micron (NGR)</v>
      </c>
      <c r="L7349">
        <v>25</v>
      </c>
      <c r="M7349" t="s">
        <v>117</v>
      </c>
      <c r="N7349">
        <v>422</v>
      </c>
      <c r="O7349" t="s">
        <v>125</v>
      </c>
      <c r="P7349" t="s">
        <v>47</v>
      </c>
      <c r="Q7349" t="s">
        <v>817</v>
      </c>
      <c r="R7349" t="s">
        <v>257</v>
      </c>
      <c r="S7349" t="s">
        <v>146</v>
      </c>
      <c r="T7349" t="s">
        <v>52</v>
      </c>
      <c r="U7349" t="s">
        <v>175</v>
      </c>
      <c r="V7349" t="s">
        <v>123</v>
      </c>
      <c r="W7349" t="s">
        <v>142</v>
      </c>
      <c r="X7349" t="s">
        <v>58</v>
      </c>
      <c r="Y7349" t="s">
        <v>218</v>
      </c>
      <c r="Z7349" t="s">
        <v>84</v>
      </c>
      <c r="AA7349" t="s">
        <v>47</v>
      </c>
      <c r="AB7349" t="s">
        <v>206</v>
      </c>
      <c r="AC7349" t="s">
        <v>58</v>
      </c>
      <c r="AD7349" t="s">
        <v>320</v>
      </c>
      <c r="AE7349" t="s">
        <v>235</v>
      </c>
      <c r="AF7349" t="s">
        <v>96</v>
      </c>
      <c r="AG7349" t="s">
        <v>238</v>
      </c>
      <c r="AH7349" t="s">
        <v>61</v>
      </c>
      <c r="AI7349" t="s">
        <v>57</v>
      </c>
      <c r="AJ7349" t="s">
        <v>127</v>
      </c>
      <c r="AK7349" t="s">
        <v>260</v>
      </c>
      <c r="AL7349" t="s">
        <v>47</v>
      </c>
      <c r="AM7349" t="s">
        <v>103</v>
      </c>
      <c r="AN7349" t="s">
        <v>1304</v>
      </c>
      <c r="AO7349" t="s">
        <v>697</v>
      </c>
    </row>
    <row r="7350" spans="1:41" hidden="1" x14ac:dyDescent="0.25">
      <c r="A7350" t="s">
        <v>30553</v>
      </c>
      <c r="B7350" t="s">
        <v>30554</v>
      </c>
      <c r="C7350" s="1" t="str">
        <f t="shared" si="464"/>
        <v>21:1079</v>
      </c>
      <c r="D7350" s="1" t="str">
        <f t="shared" si="465"/>
        <v>21:0155</v>
      </c>
      <c r="E7350" t="s">
        <v>30555</v>
      </c>
      <c r="F7350" t="s">
        <v>30556</v>
      </c>
      <c r="H7350">
        <v>49.104363300000003</v>
      </c>
      <c r="I7350">
        <v>-121.4599688</v>
      </c>
      <c r="J7350" s="1" t="str">
        <f t="shared" si="462"/>
        <v>NGR bulk stream sediment</v>
      </c>
      <c r="K7350" s="1" t="str">
        <f t="shared" si="463"/>
        <v>&lt;177 micron (NGR)</v>
      </c>
      <c r="L7350">
        <v>25</v>
      </c>
      <c r="M7350" t="s">
        <v>136</v>
      </c>
      <c r="N7350">
        <v>423</v>
      </c>
      <c r="O7350" t="s">
        <v>282</v>
      </c>
      <c r="P7350" t="s">
        <v>52</v>
      </c>
      <c r="Q7350" t="s">
        <v>385</v>
      </c>
      <c r="R7350" t="s">
        <v>58</v>
      </c>
      <c r="S7350" t="s">
        <v>350</v>
      </c>
      <c r="T7350" t="s">
        <v>108</v>
      </c>
      <c r="U7350" t="s">
        <v>160</v>
      </c>
      <c r="V7350" t="s">
        <v>257</v>
      </c>
      <c r="W7350" t="s">
        <v>86</v>
      </c>
      <c r="X7350" t="s">
        <v>58</v>
      </c>
      <c r="Y7350" t="s">
        <v>475</v>
      </c>
      <c r="Z7350" t="s">
        <v>56</v>
      </c>
      <c r="AA7350" t="s">
        <v>47</v>
      </c>
      <c r="AB7350" t="s">
        <v>122</v>
      </c>
      <c r="AC7350" t="s">
        <v>131</v>
      </c>
      <c r="AD7350" t="s">
        <v>934</v>
      </c>
      <c r="AE7350" t="s">
        <v>57</v>
      </c>
      <c r="AF7350" t="s">
        <v>108</v>
      </c>
      <c r="AG7350" t="s">
        <v>266</v>
      </c>
      <c r="AH7350" t="s">
        <v>149</v>
      </c>
      <c r="AI7350" t="s">
        <v>54</v>
      </c>
      <c r="AJ7350" t="s">
        <v>55</v>
      </c>
      <c r="AK7350" t="s">
        <v>108</v>
      </c>
      <c r="AL7350" t="s">
        <v>47</v>
      </c>
      <c r="AM7350" t="s">
        <v>103</v>
      </c>
      <c r="AN7350" t="s">
        <v>725</v>
      </c>
      <c r="AO7350" t="s">
        <v>2274</v>
      </c>
    </row>
    <row r="7351" spans="1:41" hidden="1" x14ac:dyDescent="0.25">
      <c r="A7351" t="s">
        <v>30557</v>
      </c>
      <c r="B7351" t="s">
        <v>30558</v>
      </c>
      <c r="C7351" s="1" t="str">
        <f t="shared" si="464"/>
        <v>21:1079</v>
      </c>
      <c r="D7351" s="1" t="str">
        <f t="shared" si="465"/>
        <v>21:0155</v>
      </c>
      <c r="E7351" t="s">
        <v>30559</v>
      </c>
      <c r="F7351" t="s">
        <v>30560</v>
      </c>
      <c r="H7351">
        <v>49.085644000000002</v>
      </c>
      <c r="I7351">
        <v>-121.47287420000001</v>
      </c>
      <c r="J7351" s="1" t="str">
        <f t="shared" si="462"/>
        <v>NGR bulk stream sediment</v>
      </c>
      <c r="K7351" s="1" t="str">
        <f t="shared" si="463"/>
        <v>&lt;177 micron (NGR)</v>
      </c>
      <c r="L7351">
        <v>25</v>
      </c>
      <c r="M7351" t="s">
        <v>157</v>
      </c>
      <c r="N7351">
        <v>424</v>
      </c>
      <c r="O7351" t="s">
        <v>139</v>
      </c>
      <c r="P7351" t="s">
        <v>47</v>
      </c>
      <c r="Q7351" t="s">
        <v>318</v>
      </c>
      <c r="R7351" t="s">
        <v>164</v>
      </c>
      <c r="S7351" t="s">
        <v>462</v>
      </c>
      <c r="T7351" t="s">
        <v>55</v>
      </c>
      <c r="U7351" t="s">
        <v>225</v>
      </c>
      <c r="V7351" t="s">
        <v>101</v>
      </c>
      <c r="W7351" t="s">
        <v>109</v>
      </c>
      <c r="X7351" t="s">
        <v>58</v>
      </c>
      <c r="Y7351" t="s">
        <v>82</v>
      </c>
      <c r="Z7351" t="s">
        <v>84</v>
      </c>
      <c r="AA7351" t="s">
        <v>46</v>
      </c>
      <c r="AB7351" t="s">
        <v>173</v>
      </c>
      <c r="AC7351" t="s">
        <v>58</v>
      </c>
      <c r="AD7351" t="s">
        <v>140</v>
      </c>
      <c r="AE7351" t="s">
        <v>62</v>
      </c>
      <c r="AF7351" t="s">
        <v>209</v>
      </c>
      <c r="AG7351" t="s">
        <v>412</v>
      </c>
      <c r="AH7351" t="s">
        <v>62</v>
      </c>
      <c r="AI7351" t="s">
        <v>198</v>
      </c>
      <c r="AJ7351" t="s">
        <v>55</v>
      </c>
      <c r="AK7351" t="s">
        <v>188</v>
      </c>
      <c r="AL7351" t="s">
        <v>47</v>
      </c>
      <c r="AM7351" t="s">
        <v>51</v>
      </c>
      <c r="AN7351" t="s">
        <v>780</v>
      </c>
      <c r="AO7351" t="s">
        <v>616</v>
      </c>
    </row>
    <row r="7352" spans="1:41" hidden="1" x14ac:dyDescent="0.25">
      <c r="A7352" t="s">
        <v>30561</v>
      </c>
      <c r="B7352" t="s">
        <v>30562</v>
      </c>
      <c r="C7352" s="1" t="str">
        <f t="shared" si="464"/>
        <v>21:1079</v>
      </c>
      <c r="D7352" s="1" t="str">
        <f t="shared" si="465"/>
        <v>21:0155</v>
      </c>
      <c r="E7352" t="s">
        <v>30563</v>
      </c>
      <c r="F7352" t="s">
        <v>30564</v>
      </c>
      <c r="H7352">
        <v>49.111411599999997</v>
      </c>
      <c r="I7352">
        <v>-121.51730449999999</v>
      </c>
      <c r="J7352" s="1" t="str">
        <f t="shared" si="462"/>
        <v>NGR bulk stream sediment</v>
      </c>
      <c r="K7352" s="1" t="str">
        <f t="shared" si="463"/>
        <v>&lt;177 micron (NGR)</v>
      </c>
      <c r="L7352">
        <v>25</v>
      </c>
      <c r="M7352" t="s">
        <v>280</v>
      </c>
      <c r="N7352">
        <v>425</v>
      </c>
      <c r="O7352" t="s">
        <v>190</v>
      </c>
      <c r="P7352" t="s">
        <v>122</v>
      </c>
      <c r="Q7352" t="s">
        <v>345</v>
      </c>
      <c r="R7352" t="s">
        <v>209</v>
      </c>
      <c r="S7352" t="s">
        <v>104</v>
      </c>
      <c r="T7352" t="s">
        <v>145</v>
      </c>
      <c r="U7352" t="s">
        <v>207</v>
      </c>
      <c r="V7352" t="s">
        <v>227</v>
      </c>
      <c r="W7352" t="s">
        <v>73</v>
      </c>
      <c r="X7352" t="s">
        <v>103</v>
      </c>
      <c r="Y7352" t="s">
        <v>127</v>
      </c>
      <c r="Z7352" t="s">
        <v>199</v>
      </c>
      <c r="AA7352" t="s">
        <v>46</v>
      </c>
      <c r="AB7352" t="s">
        <v>101</v>
      </c>
      <c r="AC7352" t="s">
        <v>418</v>
      </c>
      <c r="AD7352" t="s">
        <v>49</v>
      </c>
      <c r="AE7352" t="s">
        <v>47</v>
      </c>
      <c r="AF7352" t="s">
        <v>66</v>
      </c>
      <c r="AG7352" t="s">
        <v>142</v>
      </c>
      <c r="AH7352" t="s">
        <v>53</v>
      </c>
      <c r="AI7352" t="s">
        <v>62</v>
      </c>
      <c r="AJ7352" t="s">
        <v>122</v>
      </c>
      <c r="AK7352" t="s">
        <v>257</v>
      </c>
      <c r="AL7352" t="s">
        <v>47</v>
      </c>
      <c r="AM7352" t="s">
        <v>47</v>
      </c>
      <c r="AN7352" t="s">
        <v>543</v>
      </c>
      <c r="AO7352" t="s">
        <v>1194</v>
      </c>
    </row>
    <row r="7353" spans="1:41" hidden="1" x14ac:dyDescent="0.25">
      <c r="A7353" t="s">
        <v>30565</v>
      </c>
      <c r="B7353" t="s">
        <v>30566</v>
      </c>
      <c r="C7353" s="1" t="str">
        <f t="shared" si="464"/>
        <v>21:1079</v>
      </c>
      <c r="D7353" s="1" t="str">
        <f t="shared" si="465"/>
        <v>21:0155</v>
      </c>
      <c r="E7353" t="s">
        <v>30563</v>
      </c>
      <c r="F7353" t="s">
        <v>30567</v>
      </c>
      <c r="H7353">
        <v>49.111411599999997</v>
      </c>
      <c r="I7353">
        <v>-121.51730449999999</v>
      </c>
      <c r="J7353" s="1" t="str">
        <f t="shared" si="462"/>
        <v>NGR bulk stream sediment</v>
      </c>
      <c r="K7353" s="1" t="str">
        <f t="shared" si="463"/>
        <v>&lt;177 micron (NGR)</v>
      </c>
      <c r="L7353">
        <v>25</v>
      </c>
      <c r="M7353" t="s">
        <v>288</v>
      </c>
      <c r="N7353">
        <v>426</v>
      </c>
      <c r="O7353" t="s">
        <v>8313</v>
      </c>
      <c r="P7353" t="s">
        <v>73</v>
      </c>
      <c r="Q7353" t="s">
        <v>1304</v>
      </c>
      <c r="R7353" t="s">
        <v>217</v>
      </c>
      <c r="S7353" t="s">
        <v>131</v>
      </c>
      <c r="T7353" t="s">
        <v>145</v>
      </c>
      <c r="U7353" t="s">
        <v>438</v>
      </c>
      <c r="V7353" t="s">
        <v>227</v>
      </c>
      <c r="W7353" t="s">
        <v>412</v>
      </c>
      <c r="X7353" t="s">
        <v>103</v>
      </c>
      <c r="Y7353" t="s">
        <v>76</v>
      </c>
      <c r="Z7353" t="s">
        <v>56</v>
      </c>
      <c r="AA7353" t="s">
        <v>46</v>
      </c>
      <c r="AB7353" t="s">
        <v>64</v>
      </c>
      <c r="AC7353" t="s">
        <v>241</v>
      </c>
      <c r="AD7353" t="s">
        <v>112</v>
      </c>
      <c r="AE7353" t="s">
        <v>101</v>
      </c>
      <c r="AF7353" t="s">
        <v>50</v>
      </c>
      <c r="AG7353" t="s">
        <v>493</v>
      </c>
      <c r="AH7353" t="s">
        <v>198</v>
      </c>
      <c r="AI7353" t="s">
        <v>53</v>
      </c>
      <c r="AJ7353" t="s">
        <v>206</v>
      </c>
      <c r="AK7353" t="s">
        <v>130</v>
      </c>
      <c r="AL7353" t="s">
        <v>47</v>
      </c>
      <c r="AM7353" t="s">
        <v>47</v>
      </c>
      <c r="AN7353" t="s">
        <v>65</v>
      </c>
      <c r="AO7353" t="s">
        <v>3432</v>
      </c>
    </row>
    <row r="7354" spans="1:41" hidden="1" x14ac:dyDescent="0.25">
      <c r="A7354" t="s">
        <v>30568</v>
      </c>
      <c r="B7354" t="s">
        <v>30569</v>
      </c>
      <c r="C7354" s="1" t="str">
        <f t="shared" si="464"/>
        <v>21:1079</v>
      </c>
      <c r="D7354" s="1" t="str">
        <f t="shared" si="465"/>
        <v>21:0155</v>
      </c>
      <c r="E7354" t="s">
        <v>30570</v>
      </c>
      <c r="F7354" t="s">
        <v>30571</v>
      </c>
      <c r="H7354">
        <v>49.086390899999998</v>
      </c>
      <c r="I7354">
        <v>-121.53037639999999</v>
      </c>
      <c r="J7354" s="1" t="str">
        <f t="shared" si="462"/>
        <v>NGR bulk stream sediment</v>
      </c>
      <c r="K7354" s="1" t="str">
        <f t="shared" si="463"/>
        <v>&lt;177 micron (NGR)</v>
      </c>
      <c r="L7354">
        <v>25</v>
      </c>
      <c r="M7354" t="s">
        <v>170</v>
      </c>
      <c r="N7354">
        <v>427</v>
      </c>
      <c r="O7354" t="s">
        <v>206</v>
      </c>
      <c r="P7354" t="s">
        <v>137</v>
      </c>
      <c r="Q7354" t="s">
        <v>920</v>
      </c>
      <c r="R7354" t="s">
        <v>206</v>
      </c>
      <c r="S7354" t="s">
        <v>290</v>
      </c>
      <c r="T7354" t="s">
        <v>108</v>
      </c>
      <c r="U7354" t="s">
        <v>104</v>
      </c>
      <c r="V7354" t="s">
        <v>110</v>
      </c>
      <c r="W7354" t="s">
        <v>271</v>
      </c>
      <c r="X7354" t="s">
        <v>85</v>
      </c>
      <c r="Y7354" t="s">
        <v>98</v>
      </c>
      <c r="Z7354" t="s">
        <v>62</v>
      </c>
      <c r="AA7354" t="s">
        <v>46</v>
      </c>
      <c r="AB7354" t="s">
        <v>173</v>
      </c>
      <c r="AC7354" t="s">
        <v>127</v>
      </c>
      <c r="AD7354" t="s">
        <v>218</v>
      </c>
      <c r="AE7354" t="s">
        <v>84</v>
      </c>
      <c r="AF7354" t="s">
        <v>267</v>
      </c>
      <c r="AG7354" t="s">
        <v>260</v>
      </c>
      <c r="AH7354" t="s">
        <v>53</v>
      </c>
      <c r="AI7354" t="s">
        <v>54</v>
      </c>
      <c r="AJ7354" t="s">
        <v>58</v>
      </c>
      <c r="AK7354" t="s">
        <v>142</v>
      </c>
      <c r="AL7354" t="s">
        <v>47</v>
      </c>
      <c r="AM7354" t="s">
        <v>103</v>
      </c>
      <c r="AN7354" t="s">
        <v>152</v>
      </c>
      <c r="AO7354" t="s">
        <v>6506</v>
      </c>
    </row>
    <row r="7355" spans="1:41" hidden="1" x14ac:dyDescent="0.25">
      <c r="A7355" t="s">
        <v>30572</v>
      </c>
      <c r="B7355" t="s">
        <v>30573</v>
      </c>
      <c r="C7355" s="1" t="str">
        <f t="shared" si="464"/>
        <v>21:1079</v>
      </c>
      <c r="D7355" s="1" t="str">
        <f t="shared" si="465"/>
        <v>21:0155</v>
      </c>
      <c r="E7355" t="s">
        <v>30574</v>
      </c>
      <c r="F7355" t="s">
        <v>30575</v>
      </c>
      <c r="H7355">
        <v>49.162877399999999</v>
      </c>
      <c r="I7355">
        <v>-121.5322299</v>
      </c>
      <c r="J7355" s="1" t="str">
        <f t="shared" si="462"/>
        <v>NGR bulk stream sediment</v>
      </c>
      <c r="K7355" s="1" t="str">
        <f t="shared" si="463"/>
        <v>&lt;177 micron (NGR)</v>
      </c>
      <c r="L7355">
        <v>25</v>
      </c>
      <c r="M7355" t="s">
        <v>180</v>
      </c>
      <c r="N7355">
        <v>428</v>
      </c>
      <c r="O7355" t="s">
        <v>88</v>
      </c>
      <c r="P7355" t="s">
        <v>47</v>
      </c>
      <c r="Q7355" t="s">
        <v>215</v>
      </c>
      <c r="R7355" t="s">
        <v>270</v>
      </c>
      <c r="S7355" t="s">
        <v>100</v>
      </c>
      <c r="T7355" t="s">
        <v>50</v>
      </c>
      <c r="U7355" t="s">
        <v>237</v>
      </c>
      <c r="V7355" t="s">
        <v>200</v>
      </c>
      <c r="W7355" t="s">
        <v>365</v>
      </c>
      <c r="X7355" t="s">
        <v>209</v>
      </c>
      <c r="Y7355" t="s">
        <v>112</v>
      </c>
      <c r="Z7355" t="s">
        <v>56</v>
      </c>
      <c r="AA7355" t="s">
        <v>47</v>
      </c>
      <c r="AB7355" t="s">
        <v>139</v>
      </c>
      <c r="AC7355" t="s">
        <v>209</v>
      </c>
      <c r="AD7355" t="s">
        <v>104</v>
      </c>
      <c r="AE7355" t="s">
        <v>174</v>
      </c>
      <c r="AF7355" t="s">
        <v>1335</v>
      </c>
      <c r="AG7355" t="s">
        <v>158</v>
      </c>
      <c r="AH7355" t="s">
        <v>62</v>
      </c>
      <c r="AI7355" t="s">
        <v>46</v>
      </c>
      <c r="AJ7355" t="s">
        <v>186</v>
      </c>
      <c r="AK7355" t="s">
        <v>267</v>
      </c>
      <c r="AL7355" t="s">
        <v>47</v>
      </c>
      <c r="AM7355" t="s">
        <v>51</v>
      </c>
      <c r="AN7355" t="s">
        <v>189</v>
      </c>
      <c r="AO7355" t="s">
        <v>1981</v>
      </c>
    </row>
    <row r="7356" spans="1:41" hidden="1" x14ac:dyDescent="0.25">
      <c r="A7356" t="s">
        <v>30576</v>
      </c>
      <c r="B7356" t="s">
        <v>30577</v>
      </c>
      <c r="C7356" s="1" t="str">
        <f t="shared" si="464"/>
        <v>21:1079</v>
      </c>
      <c r="D7356" s="1" t="str">
        <f t="shared" si="465"/>
        <v>21:0155</v>
      </c>
      <c r="E7356" t="s">
        <v>30578</v>
      </c>
      <c r="F7356" t="s">
        <v>30579</v>
      </c>
      <c r="H7356">
        <v>49.167408399999999</v>
      </c>
      <c r="I7356">
        <v>-121.53483970000001</v>
      </c>
      <c r="J7356" s="1" t="str">
        <f t="shared" si="462"/>
        <v>NGR bulk stream sediment</v>
      </c>
      <c r="K7356" s="1" t="str">
        <f t="shared" si="463"/>
        <v>&lt;177 micron (NGR)</v>
      </c>
      <c r="L7356">
        <v>25</v>
      </c>
      <c r="M7356" t="s">
        <v>195</v>
      </c>
      <c r="N7356">
        <v>429</v>
      </c>
      <c r="O7356" t="s">
        <v>336</v>
      </c>
      <c r="P7356" t="s">
        <v>47</v>
      </c>
      <c r="Q7356" t="s">
        <v>935</v>
      </c>
      <c r="R7356" t="s">
        <v>259</v>
      </c>
      <c r="S7356" t="s">
        <v>438</v>
      </c>
      <c r="T7356" t="s">
        <v>76</v>
      </c>
      <c r="U7356" t="s">
        <v>146</v>
      </c>
      <c r="V7356" t="s">
        <v>257</v>
      </c>
      <c r="W7356" t="s">
        <v>148</v>
      </c>
      <c r="X7356" t="s">
        <v>82</v>
      </c>
      <c r="Y7356" t="s">
        <v>107</v>
      </c>
      <c r="Z7356" t="s">
        <v>56</v>
      </c>
      <c r="AA7356" t="s">
        <v>51</v>
      </c>
      <c r="AB7356" t="s">
        <v>125</v>
      </c>
      <c r="AC7356" t="s">
        <v>76</v>
      </c>
      <c r="AD7356" t="s">
        <v>141</v>
      </c>
      <c r="AE7356" t="s">
        <v>198</v>
      </c>
      <c r="AF7356" t="s">
        <v>1974</v>
      </c>
      <c r="AG7356" t="s">
        <v>137</v>
      </c>
      <c r="AH7356" t="s">
        <v>62</v>
      </c>
      <c r="AI7356" t="s">
        <v>149</v>
      </c>
      <c r="AJ7356" t="s">
        <v>28001</v>
      </c>
      <c r="AK7356" t="s">
        <v>2164</v>
      </c>
      <c r="AL7356" t="s">
        <v>52</v>
      </c>
      <c r="AM7356" t="s">
        <v>73</v>
      </c>
      <c r="AN7356" t="s">
        <v>862</v>
      </c>
      <c r="AO7356" t="s">
        <v>861</v>
      </c>
    </row>
    <row r="7357" spans="1:41" hidden="1" x14ac:dyDescent="0.25">
      <c r="A7357" t="s">
        <v>30580</v>
      </c>
      <c r="B7357" t="s">
        <v>30581</v>
      </c>
      <c r="C7357" s="1" t="str">
        <f t="shared" si="464"/>
        <v>21:1079</v>
      </c>
      <c r="D7357" s="1" t="str">
        <f t="shared" si="465"/>
        <v>21:0155</v>
      </c>
      <c r="E7357" t="s">
        <v>30582</v>
      </c>
      <c r="F7357" t="s">
        <v>30583</v>
      </c>
      <c r="H7357">
        <v>49.150582399999998</v>
      </c>
      <c r="I7357">
        <v>-121.5559071</v>
      </c>
      <c r="J7357" s="1" t="str">
        <f t="shared" si="462"/>
        <v>NGR bulk stream sediment</v>
      </c>
      <c r="K7357" s="1" t="str">
        <f t="shared" si="463"/>
        <v>&lt;177 micron (NGR)</v>
      </c>
      <c r="L7357">
        <v>25</v>
      </c>
      <c r="M7357" t="s">
        <v>205</v>
      </c>
      <c r="N7357">
        <v>430</v>
      </c>
      <c r="O7357" t="s">
        <v>99</v>
      </c>
      <c r="P7357" t="s">
        <v>55</v>
      </c>
      <c r="Q7357" t="s">
        <v>364</v>
      </c>
      <c r="R7357" t="s">
        <v>58</v>
      </c>
      <c r="S7357" t="s">
        <v>344</v>
      </c>
      <c r="T7357" t="s">
        <v>50</v>
      </c>
      <c r="U7357" t="s">
        <v>207</v>
      </c>
      <c r="V7357" t="s">
        <v>130</v>
      </c>
      <c r="W7357" t="s">
        <v>129</v>
      </c>
      <c r="X7357" t="s">
        <v>58</v>
      </c>
      <c r="Y7357" t="s">
        <v>59</v>
      </c>
      <c r="Z7357" t="s">
        <v>56</v>
      </c>
      <c r="AA7357" t="s">
        <v>103</v>
      </c>
      <c r="AB7357" t="s">
        <v>47</v>
      </c>
      <c r="AC7357" t="s">
        <v>272</v>
      </c>
      <c r="AD7357" t="s">
        <v>187</v>
      </c>
      <c r="AE7357" t="s">
        <v>174</v>
      </c>
      <c r="AF7357" t="s">
        <v>1347</v>
      </c>
      <c r="AG7357" t="s">
        <v>271</v>
      </c>
      <c r="AH7357" t="s">
        <v>53</v>
      </c>
      <c r="AI7357" t="s">
        <v>53</v>
      </c>
      <c r="AJ7357" t="s">
        <v>9308</v>
      </c>
      <c r="AK7357" t="s">
        <v>85</v>
      </c>
      <c r="AL7357" t="s">
        <v>47</v>
      </c>
      <c r="AM7357" t="s">
        <v>103</v>
      </c>
      <c r="AN7357" t="s">
        <v>345</v>
      </c>
      <c r="AO7357" t="s">
        <v>217</v>
      </c>
    </row>
    <row r="7358" spans="1:41" hidden="1" x14ac:dyDescent="0.25">
      <c r="A7358" t="s">
        <v>30584</v>
      </c>
      <c r="B7358" t="s">
        <v>30585</v>
      </c>
      <c r="C7358" s="1" t="str">
        <f t="shared" si="464"/>
        <v>21:1079</v>
      </c>
      <c r="D7358" s="1" t="str">
        <f t="shared" si="465"/>
        <v>21:0155</v>
      </c>
      <c r="E7358" t="s">
        <v>30586</v>
      </c>
      <c r="F7358" t="s">
        <v>30587</v>
      </c>
      <c r="H7358">
        <v>49.141313500000003</v>
      </c>
      <c r="I7358">
        <v>-121.53423789999999</v>
      </c>
      <c r="J7358" s="1" t="str">
        <f t="shared" si="462"/>
        <v>NGR bulk stream sediment</v>
      </c>
      <c r="K7358" s="1" t="str">
        <f t="shared" si="463"/>
        <v>&lt;177 micron (NGR)</v>
      </c>
      <c r="L7358">
        <v>25</v>
      </c>
      <c r="M7358" t="s">
        <v>214</v>
      </c>
      <c r="N7358">
        <v>431</v>
      </c>
      <c r="O7358" t="s">
        <v>66</v>
      </c>
      <c r="P7358" t="s">
        <v>47</v>
      </c>
      <c r="Q7358" t="s">
        <v>508</v>
      </c>
      <c r="R7358" t="s">
        <v>282</v>
      </c>
      <c r="S7358" t="s">
        <v>80</v>
      </c>
      <c r="T7358" t="s">
        <v>306</v>
      </c>
      <c r="U7358" t="s">
        <v>1121</v>
      </c>
      <c r="V7358" t="s">
        <v>161</v>
      </c>
      <c r="W7358" t="s">
        <v>365</v>
      </c>
      <c r="X7358" t="s">
        <v>51</v>
      </c>
      <c r="Y7358" t="s">
        <v>76</v>
      </c>
      <c r="Z7358" t="s">
        <v>62</v>
      </c>
      <c r="AA7358" t="s">
        <v>46</v>
      </c>
      <c r="AB7358" t="s">
        <v>257</v>
      </c>
      <c r="AC7358" t="s">
        <v>538</v>
      </c>
      <c r="AD7358" t="s">
        <v>165</v>
      </c>
      <c r="AE7358" t="s">
        <v>174</v>
      </c>
      <c r="AF7358" t="s">
        <v>269</v>
      </c>
      <c r="AG7358" t="s">
        <v>123</v>
      </c>
      <c r="AH7358" t="s">
        <v>62</v>
      </c>
      <c r="AI7358" t="s">
        <v>57</v>
      </c>
      <c r="AJ7358" t="s">
        <v>206</v>
      </c>
      <c r="AK7358" t="s">
        <v>64</v>
      </c>
      <c r="AL7358" t="s">
        <v>47</v>
      </c>
      <c r="AM7358" t="s">
        <v>122</v>
      </c>
      <c r="AN7358" t="s">
        <v>48</v>
      </c>
      <c r="AO7358" t="s">
        <v>3240</v>
      </c>
    </row>
    <row r="7359" spans="1:41" hidden="1" x14ac:dyDescent="0.25">
      <c r="A7359" t="s">
        <v>30588</v>
      </c>
      <c r="B7359" t="s">
        <v>30589</v>
      </c>
      <c r="C7359" s="1" t="str">
        <f t="shared" si="464"/>
        <v>21:1079</v>
      </c>
      <c r="D7359" s="1" t="str">
        <f t="shared" si="465"/>
        <v>21:0155</v>
      </c>
      <c r="E7359" t="s">
        <v>30590</v>
      </c>
      <c r="F7359" t="s">
        <v>30591</v>
      </c>
      <c r="H7359">
        <v>49.126010800000003</v>
      </c>
      <c r="I7359">
        <v>-121.60596700000001</v>
      </c>
      <c r="J7359" s="1" t="str">
        <f t="shared" si="462"/>
        <v>NGR bulk stream sediment</v>
      </c>
      <c r="K7359" s="1" t="str">
        <f t="shared" si="463"/>
        <v>&lt;177 micron (NGR)</v>
      </c>
      <c r="L7359">
        <v>25</v>
      </c>
      <c r="M7359" t="s">
        <v>223</v>
      </c>
      <c r="N7359">
        <v>432</v>
      </c>
      <c r="O7359" t="s">
        <v>112</v>
      </c>
      <c r="P7359" t="s">
        <v>122</v>
      </c>
      <c r="Q7359" t="s">
        <v>234</v>
      </c>
      <c r="R7359" t="s">
        <v>282</v>
      </c>
      <c r="S7359" t="s">
        <v>418</v>
      </c>
      <c r="T7359" t="s">
        <v>99</v>
      </c>
      <c r="U7359" t="s">
        <v>171</v>
      </c>
      <c r="V7359" t="s">
        <v>63</v>
      </c>
      <c r="W7359" t="s">
        <v>357</v>
      </c>
      <c r="X7359" t="s">
        <v>103</v>
      </c>
      <c r="Y7359" t="s">
        <v>269</v>
      </c>
      <c r="Z7359" t="s">
        <v>57</v>
      </c>
      <c r="AA7359" t="s">
        <v>103</v>
      </c>
      <c r="AB7359" t="s">
        <v>81</v>
      </c>
      <c r="AC7359" t="s">
        <v>590</v>
      </c>
      <c r="AD7359" t="s">
        <v>120</v>
      </c>
      <c r="AE7359" t="s">
        <v>125</v>
      </c>
      <c r="AF7359" t="s">
        <v>2069</v>
      </c>
      <c r="AG7359" t="s">
        <v>292</v>
      </c>
      <c r="AH7359" t="s">
        <v>149</v>
      </c>
      <c r="AI7359" t="s">
        <v>46</v>
      </c>
      <c r="AJ7359" t="s">
        <v>86</v>
      </c>
      <c r="AK7359" t="s">
        <v>161</v>
      </c>
      <c r="AL7359" t="s">
        <v>47</v>
      </c>
      <c r="AM7359" t="s">
        <v>103</v>
      </c>
      <c r="AN7359" t="s">
        <v>65</v>
      </c>
      <c r="AO7359" t="s">
        <v>2229</v>
      </c>
    </row>
    <row r="7360" spans="1:41" hidden="1" x14ac:dyDescent="0.25">
      <c r="A7360" t="s">
        <v>30592</v>
      </c>
      <c r="B7360" t="s">
        <v>30593</v>
      </c>
      <c r="C7360" s="1" t="str">
        <f t="shared" si="464"/>
        <v>21:1079</v>
      </c>
      <c r="D7360" s="1" t="str">
        <f t="shared" si="465"/>
        <v>21:0155</v>
      </c>
      <c r="E7360" t="s">
        <v>30594</v>
      </c>
      <c r="F7360" t="s">
        <v>30595</v>
      </c>
      <c r="H7360">
        <v>49.114615999999998</v>
      </c>
      <c r="I7360">
        <v>-121.6309534</v>
      </c>
      <c r="J7360" s="1" t="str">
        <f t="shared" si="462"/>
        <v>NGR bulk stream sediment</v>
      </c>
      <c r="K7360" s="1" t="str">
        <f t="shared" si="463"/>
        <v>&lt;177 micron (NGR)</v>
      </c>
      <c r="L7360">
        <v>25</v>
      </c>
      <c r="M7360" t="s">
        <v>233</v>
      </c>
      <c r="N7360">
        <v>433</v>
      </c>
      <c r="O7360" t="s">
        <v>55</v>
      </c>
      <c r="P7360" t="s">
        <v>47</v>
      </c>
      <c r="Q7360" t="s">
        <v>812</v>
      </c>
      <c r="R7360" t="s">
        <v>127</v>
      </c>
      <c r="S7360" t="s">
        <v>225</v>
      </c>
      <c r="T7360" t="s">
        <v>99</v>
      </c>
      <c r="U7360" t="s">
        <v>559</v>
      </c>
      <c r="V7360" t="s">
        <v>125</v>
      </c>
      <c r="W7360" t="s">
        <v>224</v>
      </c>
      <c r="X7360" t="s">
        <v>47</v>
      </c>
      <c r="Y7360" t="s">
        <v>267</v>
      </c>
      <c r="Z7360" t="s">
        <v>53</v>
      </c>
      <c r="AA7360" t="s">
        <v>51</v>
      </c>
      <c r="AB7360" t="s">
        <v>235</v>
      </c>
      <c r="AC7360" t="s">
        <v>124</v>
      </c>
      <c r="AD7360" t="s">
        <v>269</v>
      </c>
      <c r="AE7360" t="s">
        <v>105</v>
      </c>
      <c r="AF7360" t="s">
        <v>293</v>
      </c>
      <c r="AG7360" t="s">
        <v>86</v>
      </c>
      <c r="AH7360" t="s">
        <v>62</v>
      </c>
      <c r="AI7360" t="s">
        <v>198</v>
      </c>
      <c r="AJ7360" t="s">
        <v>125</v>
      </c>
      <c r="AK7360" t="s">
        <v>101</v>
      </c>
      <c r="AL7360" t="s">
        <v>47</v>
      </c>
      <c r="AM7360" t="s">
        <v>103</v>
      </c>
      <c r="AN7360" t="s">
        <v>171</v>
      </c>
      <c r="AO7360" t="s">
        <v>59</v>
      </c>
    </row>
    <row r="7361" spans="1:41" hidden="1" x14ac:dyDescent="0.25">
      <c r="A7361" t="s">
        <v>30596</v>
      </c>
      <c r="B7361" t="s">
        <v>30597</v>
      </c>
      <c r="C7361" s="1" t="str">
        <f t="shared" si="464"/>
        <v>21:1079</v>
      </c>
      <c r="D7361" s="1" t="str">
        <f t="shared" si="465"/>
        <v>21:0155</v>
      </c>
      <c r="E7361" t="s">
        <v>30598</v>
      </c>
      <c r="F7361" t="s">
        <v>30599</v>
      </c>
      <c r="H7361">
        <v>49.0826463</v>
      </c>
      <c r="I7361">
        <v>-121.5907472</v>
      </c>
      <c r="J7361" s="1" t="str">
        <f t="shared" si="462"/>
        <v>NGR bulk stream sediment</v>
      </c>
      <c r="K7361" s="1" t="str">
        <f t="shared" si="463"/>
        <v>&lt;177 micron (NGR)</v>
      </c>
      <c r="L7361">
        <v>25</v>
      </c>
      <c r="M7361" t="s">
        <v>248</v>
      </c>
      <c r="N7361">
        <v>434</v>
      </c>
      <c r="O7361" t="s">
        <v>108</v>
      </c>
      <c r="P7361" t="s">
        <v>103</v>
      </c>
      <c r="Q7361" t="s">
        <v>299</v>
      </c>
      <c r="R7361" t="s">
        <v>260</v>
      </c>
      <c r="S7361" t="s">
        <v>190</v>
      </c>
      <c r="T7361" t="s">
        <v>175</v>
      </c>
      <c r="U7361" t="s">
        <v>65</v>
      </c>
      <c r="V7361" t="s">
        <v>61</v>
      </c>
      <c r="W7361" t="s">
        <v>73</v>
      </c>
      <c r="X7361" t="s">
        <v>52</v>
      </c>
      <c r="Y7361" t="s">
        <v>145</v>
      </c>
      <c r="Z7361" t="s">
        <v>84</v>
      </c>
      <c r="AA7361" t="s">
        <v>46</v>
      </c>
      <c r="AB7361" t="s">
        <v>161</v>
      </c>
      <c r="AC7361" t="s">
        <v>320</v>
      </c>
      <c r="AD7361" t="s">
        <v>186</v>
      </c>
      <c r="AE7361" t="s">
        <v>53</v>
      </c>
      <c r="AF7361" t="s">
        <v>1475</v>
      </c>
      <c r="AG7361" t="s">
        <v>271</v>
      </c>
      <c r="AH7361" t="s">
        <v>53</v>
      </c>
      <c r="AI7361" t="s">
        <v>54</v>
      </c>
      <c r="AJ7361" t="s">
        <v>307</v>
      </c>
      <c r="AK7361" t="s">
        <v>437</v>
      </c>
      <c r="AL7361" t="s">
        <v>47</v>
      </c>
      <c r="AM7361" t="s">
        <v>122</v>
      </c>
      <c r="AN7361" t="s">
        <v>152</v>
      </c>
      <c r="AO7361" t="s">
        <v>961</v>
      </c>
    </row>
    <row r="7362" spans="1:41" hidden="1" x14ac:dyDescent="0.25">
      <c r="A7362" t="s">
        <v>30600</v>
      </c>
      <c r="B7362" t="s">
        <v>30601</v>
      </c>
      <c r="C7362" s="1" t="str">
        <f t="shared" si="464"/>
        <v>21:1079</v>
      </c>
      <c r="D7362" s="1" t="str">
        <f t="shared" si="465"/>
        <v>21:0155</v>
      </c>
      <c r="E7362" t="s">
        <v>30602</v>
      </c>
      <c r="F7362" t="s">
        <v>30603</v>
      </c>
      <c r="H7362">
        <v>49.084628000000002</v>
      </c>
      <c r="I7362">
        <v>-121.6057563</v>
      </c>
      <c r="J7362" s="1" t="str">
        <f t="shared" ref="J7362:J7425" si="466">HYPERLINK("http://geochem.nrcan.gc.ca/cdogs/content/kwd/kwd020030_e.htm", "NGR bulk stream sediment")</f>
        <v>NGR bulk stream sediment</v>
      </c>
      <c r="K7362" s="1" t="str">
        <f t="shared" ref="K7362:K7425" si="467">HYPERLINK("http://geochem.nrcan.gc.ca/cdogs/content/kwd/kwd080006_e.htm", "&lt;177 micron (NGR)")</f>
        <v>&lt;177 micron (NGR)</v>
      </c>
      <c r="L7362">
        <v>25</v>
      </c>
      <c r="M7362" t="s">
        <v>256</v>
      </c>
      <c r="N7362">
        <v>435</v>
      </c>
      <c r="O7362" t="s">
        <v>76</v>
      </c>
      <c r="P7362" t="s">
        <v>590</v>
      </c>
      <c r="Q7362" t="s">
        <v>364</v>
      </c>
      <c r="R7362" t="s">
        <v>137</v>
      </c>
      <c r="S7362" t="s">
        <v>225</v>
      </c>
      <c r="T7362" t="s">
        <v>209</v>
      </c>
      <c r="U7362" t="s">
        <v>344</v>
      </c>
      <c r="V7362" t="s">
        <v>105</v>
      </c>
      <c r="W7362" t="s">
        <v>51</v>
      </c>
      <c r="X7362" t="s">
        <v>103</v>
      </c>
      <c r="Y7362" t="s">
        <v>108</v>
      </c>
      <c r="Z7362" t="s">
        <v>84</v>
      </c>
      <c r="AA7362" t="s">
        <v>47</v>
      </c>
      <c r="AB7362" t="s">
        <v>105</v>
      </c>
      <c r="AC7362" t="s">
        <v>49</v>
      </c>
      <c r="AD7362" t="s">
        <v>112</v>
      </c>
      <c r="AE7362" t="s">
        <v>149</v>
      </c>
      <c r="AF7362" t="s">
        <v>66</v>
      </c>
      <c r="AG7362" t="s">
        <v>151</v>
      </c>
      <c r="AH7362" t="s">
        <v>62</v>
      </c>
      <c r="AI7362" t="s">
        <v>57</v>
      </c>
      <c r="AJ7362" t="s">
        <v>164</v>
      </c>
      <c r="AK7362" t="s">
        <v>47</v>
      </c>
      <c r="AL7362" t="s">
        <v>47</v>
      </c>
      <c r="AM7362" t="s">
        <v>122</v>
      </c>
      <c r="AN7362" t="s">
        <v>65</v>
      </c>
      <c r="AO7362" t="s">
        <v>3310</v>
      </c>
    </row>
    <row r="7363" spans="1:41" hidden="1" x14ac:dyDescent="0.25">
      <c r="A7363" t="s">
        <v>30604</v>
      </c>
      <c r="B7363" t="s">
        <v>30605</v>
      </c>
      <c r="C7363" s="1" t="str">
        <f t="shared" si="464"/>
        <v>21:1079</v>
      </c>
      <c r="D7363" s="1" t="str">
        <f t="shared" si="465"/>
        <v>21:0155</v>
      </c>
      <c r="E7363" t="s">
        <v>30606</v>
      </c>
      <c r="F7363" t="s">
        <v>30607</v>
      </c>
      <c r="H7363">
        <v>49.092036200000003</v>
      </c>
      <c r="I7363">
        <v>-121.6233558</v>
      </c>
      <c r="J7363" s="1" t="str">
        <f t="shared" si="466"/>
        <v>NGR bulk stream sediment</v>
      </c>
      <c r="K7363" s="1" t="str">
        <f t="shared" si="467"/>
        <v>&lt;177 micron (NGR)</v>
      </c>
      <c r="L7363">
        <v>25</v>
      </c>
      <c r="M7363" t="s">
        <v>265</v>
      </c>
      <c r="N7363">
        <v>436</v>
      </c>
      <c r="O7363" t="s">
        <v>50</v>
      </c>
      <c r="P7363" t="s">
        <v>122</v>
      </c>
      <c r="Q7363" t="s">
        <v>385</v>
      </c>
      <c r="R7363" t="s">
        <v>86</v>
      </c>
      <c r="S7363" t="s">
        <v>162</v>
      </c>
      <c r="T7363" t="s">
        <v>209</v>
      </c>
      <c r="U7363" t="s">
        <v>507</v>
      </c>
      <c r="V7363" t="s">
        <v>87</v>
      </c>
      <c r="W7363" t="s">
        <v>292</v>
      </c>
      <c r="X7363" t="s">
        <v>51</v>
      </c>
      <c r="Y7363" t="s">
        <v>50</v>
      </c>
      <c r="Z7363" t="s">
        <v>57</v>
      </c>
      <c r="AA7363" t="s">
        <v>103</v>
      </c>
      <c r="AB7363" t="s">
        <v>81</v>
      </c>
      <c r="AC7363" t="s">
        <v>82</v>
      </c>
      <c r="AD7363" t="s">
        <v>112</v>
      </c>
      <c r="AE7363" t="s">
        <v>110</v>
      </c>
      <c r="AF7363" t="s">
        <v>9308</v>
      </c>
      <c r="AG7363" t="s">
        <v>260</v>
      </c>
      <c r="AH7363" t="s">
        <v>62</v>
      </c>
      <c r="AI7363" t="s">
        <v>54</v>
      </c>
      <c r="AJ7363" t="s">
        <v>455</v>
      </c>
      <c r="AK7363" t="s">
        <v>161</v>
      </c>
      <c r="AL7363" t="s">
        <v>47</v>
      </c>
      <c r="AM7363" t="s">
        <v>103</v>
      </c>
      <c r="AN7363" t="s">
        <v>313</v>
      </c>
      <c r="AO7363" t="s">
        <v>90</v>
      </c>
    </row>
    <row r="7364" spans="1:41" hidden="1" x14ac:dyDescent="0.25">
      <c r="A7364" t="s">
        <v>30608</v>
      </c>
      <c r="B7364" t="s">
        <v>30609</v>
      </c>
      <c r="C7364" s="1" t="str">
        <f t="shared" si="464"/>
        <v>21:1079</v>
      </c>
      <c r="D7364" s="1" t="str">
        <f t="shared" si="465"/>
        <v>21:0155</v>
      </c>
      <c r="E7364" t="s">
        <v>30610</v>
      </c>
      <c r="F7364" t="s">
        <v>30611</v>
      </c>
      <c r="H7364">
        <v>49.098956800000003</v>
      </c>
      <c r="I7364">
        <v>-121.6765927</v>
      </c>
      <c r="J7364" s="1" t="str">
        <f t="shared" si="466"/>
        <v>NGR bulk stream sediment</v>
      </c>
      <c r="K7364" s="1" t="str">
        <f t="shared" si="467"/>
        <v>&lt;177 micron (NGR)</v>
      </c>
      <c r="L7364">
        <v>26</v>
      </c>
      <c r="M7364" t="s">
        <v>45</v>
      </c>
      <c r="N7364">
        <v>437</v>
      </c>
      <c r="O7364" t="s">
        <v>259</v>
      </c>
      <c r="P7364" t="s">
        <v>47</v>
      </c>
      <c r="Q7364" t="s">
        <v>318</v>
      </c>
      <c r="R7364" t="s">
        <v>292</v>
      </c>
      <c r="S7364" t="s">
        <v>225</v>
      </c>
      <c r="T7364" t="s">
        <v>52</v>
      </c>
      <c r="U7364" t="s">
        <v>106</v>
      </c>
      <c r="V7364" t="s">
        <v>47</v>
      </c>
      <c r="W7364" t="s">
        <v>122</v>
      </c>
      <c r="X7364" t="s">
        <v>103</v>
      </c>
      <c r="Y7364" t="s">
        <v>76</v>
      </c>
      <c r="Z7364" t="s">
        <v>62</v>
      </c>
      <c r="AA7364" t="s">
        <v>46</v>
      </c>
      <c r="AB7364" t="s">
        <v>110</v>
      </c>
      <c r="AC7364" t="s">
        <v>58</v>
      </c>
      <c r="AD7364" t="s">
        <v>51</v>
      </c>
      <c r="AE7364" t="s">
        <v>53</v>
      </c>
      <c r="AF7364" t="s">
        <v>127</v>
      </c>
      <c r="AG7364" t="s">
        <v>122</v>
      </c>
      <c r="AH7364" t="s">
        <v>62</v>
      </c>
      <c r="AI7364" t="s">
        <v>62</v>
      </c>
      <c r="AJ7364" t="s">
        <v>173</v>
      </c>
      <c r="AK7364" t="s">
        <v>173</v>
      </c>
      <c r="AL7364" t="s">
        <v>47</v>
      </c>
      <c r="AM7364" t="s">
        <v>122</v>
      </c>
      <c r="AN7364" t="s">
        <v>28919</v>
      </c>
      <c r="AO7364" t="s">
        <v>30612</v>
      </c>
    </row>
    <row r="7365" spans="1:41" hidden="1" x14ac:dyDescent="0.25">
      <c r="A7365" t="s">
        <v>30613</v>
      </c>
      <c r="B7365" t="s">
        <v>30614</v>
      </c>
      <c r="C7365" s="1" t="str">
        <f t="shared" si="464"/>
        <v>21:1079</v>
      </c>
      <c r="D7365" s="1" t="str">
        <f t="shared" si="465"/>
        <v>21:0155</v>
      </c>
      <c r="E7365" t="s">
        <v>30615</v>
      </c>
      <c r="F7365" t="s">
        <v>30616</v>
      </c>
      <c r="H7365">
        <v>49.0902593</v>
      </c>
      <c r="I7365">
        <v>-121.7028486</v>
      </c>
      <c r="J7365" s="1" t="str">
        <f t="shared" si="466"/>
        <v>NGR bulk stream sediment</v>
      </c>
      <c r="K7365" s="1" t="str">
        <f t="shared" si="467"/>
        <v>&lt;177 micron (NGR)</v>
      </c>
      <c r="L7365">
        <v>26</v>
      </c>
      <c r="M7365" t="s">
        <v>71</v>
      </c>
      <c r="N7365">
        <v>438</v>
      </c>
      <c r="O7365" t="s">
        <v>238</v>
      </c>
      <c r="P7365" t="s">
        <v>47</v>
      </c>
      <c r="Q7365" t="s">
        <v>646</v>
      </c>
      <c r="R7365" t="s">
        <v>102</v>
      </c>
      <c r="S7365" t="s">
        <v>217</v>
      </c>
      <c r="T7365" t="s">
        <v>137</v>
      </c>
      <c r="U7365" t="s">
        <v>162</v>
      </c>
      <c r="V7365" t="s">
        <v>47</v>
      </c>
      <c r="W7365" t="s">
        <v>72</v>
      </c>
      <c r="X7365" t="s">
        <v>122</v>
      </c>
      <c r="Y7365" t="s">
        <v>108</v>
      </c>
      <c r="Z7365" t="s">
        <v>62</v>
      </c>
      <c r="AA7365" t="s">
        <v>103</v>
      </c>
      <c r="AB7365" t="s">
        <v>61</v>
      </c>
      <c r="AC7365" t="s">
        <v>58</v>
      </c>
      <c r="AD7365" t="s">
        <v>82</v>
      </c>
      <c r="AE7365" t="s">
        <v>174</v>
      </c>
      <c r="AF7365" t="s">
        <v>217</v>
      </c>
      <c r="AG7365" t="s">
        <v>60</v>
      </c>
      <c r="AH7365" t="s">
        <v>62</v>
      </c>
      <c r="AI7365" t="s">
        <v>198</v>
      </c>
      <c r="AJ7365" t="s">
        <v>101</v>
      </c>
      <c r="AK7365" t="s">
        <v>235</v>
      </c>
      <c r="AL7365" t="s">
        <v>47</v>
      </c>
      <c r="AM7365" t="s">
        <v>122</v>
      </c>
      <c r="AN7365" t="s">
        <v>28919</v>
      </c>
      <c r="AO7365" t="s">
        <v>30617</v>
      </c>
    </row>
    <row r="7366" spans="1:41" hidden="1" x14ac:dyDescent="0.25">
      <c r="A7366" t="s">
        <v>30618</v>
      </c>
      <c r="B7366" t="s">
        <v>30619</v>
      </c>
      <c r="C7366" s="1" t="str">
        <f t="shared" si="464"/>
        <v>21:1079</v>
      </c>
      <c r="D7366" s="1" t="str">
        <f t="shared" si="465"/>
        <v>21:0155</v>
      </c>
      <c r="E7366" t="s">
        <v>30620</v>
      </c>
      <c r="F7366" t="s">
        <v>30621</v>
      </c>
      <c r="H7366">
        <v>49.038640299999997</v>
      </c>
      <c r="I7366">
        <v>-121.6727193</v>
      </c>
      <c r="J7366" s="1" t="str">
        <f t="shared" si="466"/>
        <v>NGR bulk stream sediment</v>
      </c>
      <c r="K7366" s="1" t="str">
        <f t="shared" si="467"/>
        <v>&lt;177 micron (NGR)</v>
      </c>
      <c r="L7366">
        <v>26</v>
      </c>
      <c r="M7366" t="s">
        <v>95</v>
      </c>
      <c r="N7366">
        <v>439</v>
      </c>
      <c r="O7366" t="s">
        <v>85</v>
      </c>
      <c r="P7366" t="s">
        <v>51</v>
      </c>
      <c r="Q7366" t="s">
        <v>234</v>
      </c>
      <c r="R7366" t="s">
        <v>235</v>
      </c>
      <c r="S7366" t="s">
        <v>107</v>
      </c>
      <c r="T7366" t="s">
        <v>108</v>
      </c>
      <c r="U7366" t="s">
        <v>183</v>
      </c>
      <c r="V7366" t="s">
        <v>47</v>
      </c>
      <c r="W7366" t="s">
        <v>227</v>
      </c>
      <c r="X7366" t="s">
        <v>122</v>
      </c>
      <c r="Y7366" t="s">
        <v>59</v>
      </c>
      <c r="Z7366" t="s">
        <v>62</v>
      </c>
      <c r="AA7366" t="s">
        <v>122</v>
      </c>
      <c r="AB7366" t="s">
        <v>61</v>
      </c>
      <c r="AC7366" t="s">
        <v>58</v>
      </c>
      <c r="AD7366" t="s">
        <v>258</v>
      </c>
      <c r="AE7366" t="s">
        <v>81</v>
      </c>
      <c r="AF7366" t="s">
        <v>90</v>
      </c>
      <c r="AG7366" t="s">
        <v>86</v>
      </c>
      <c r="AH7366" t="s">
        <v>62</v>
      </c>
      <c r="AI7366" t="s">
        <v>62</v>
      </c>
      <c r="AJ7366" t="s">
        <v>123</v>
      </c>
      <c r="AK7366" t="s">
        <v>79</v>
      </c>
      <c r="AL7366" t="s">
        <v>47</v>
      </c>
      <c r="AM7366" t="s">
        <v>122</v>
      </c>
      <c r="AN7366" t="s">
        <v>28919</v>
      </c>
      <c r="AO7366" t="s">
        <v>30622</v>
      </c>
    </row>
    <row r="7367" spans="1:41" hidden="1" x14ac:dyDescent="0.25">
      <c r="A7367" t="s">
        <v>30623</v>
      </c>
      <c r="B7367" t="s">
        <v>30624</v>
      </c>
      <c r="C7367" s="1" t="str">
        <f t="shared" si="464"/>
        <v>21:1079</v>
      </c>
      <c r="D7367" s="1" t="str">
        <f t="shared" si="465"/>
        <v>21:0155</v>
      </c>
      <c r="E7367" t="s">
        <v>30625</v>
      </c>
      <c r="F7367" t="s">
        <v>30626</v>
      </c>
      <c r="H7367">
        <v>49.031191700000001</v>
      </c>
      <c r="I7367">
        <v>-121.6510277</v>
      </c>
      <c r="J7367" s="1" t="str">
        <f t="shared" si="466"/>
        <v>NGR bulk stream sediment</v>
      </c>
      <c r="K7367" s="1" t="str">
        <f t="shared" si="467"/>
        <v>&lt;177 micron (NGR)</v>
      </c>
      <c r="L7367">
        <v>26</v>
      </c>
      <c r="M7367" t="s">
        <v>117</v>
      </c>
      <c r="N7367">
        <v>440</v>
      </c>
      <c r="O7367" t="s">
        <v>239</v>
      </c>
      <c r="P7367" t="s">
        <v>58</v>
      </c>
      <c r="Q7367" t="s">
        <v>684</v>
      </c>
      <c r="R7367" t="s">
        <v>109</v>
      </c>
      <c r="S7367" t="s">
        <v>90</v>
      </c>
      <c r="T7367" t="s">
        <v>50</v>
      </c>
      <c r="U7367" t="s">
        <v>226</v>
      </c>
      <c r="V7367" t="s">
        <v>47</v>
      </c>
      <c r="W7367" t="s">
        <v>224</v>
      </c>
      <c r="X7367" t="s">
        <v>122</v>
      </c>
      <c r="Y7367" t="s">
        <v>127</v>
      </c>
      <c r="Z7367" t="s">
        <v>62</v>
      </c>
      <c r="AA7367" t="s">
        <v>46</v>
      </c>
      <c r="AB7367" t="s">
        <v>61</v>
      </c>
      <c r="AC7367" t="s">
        <v>58</v>
      </c>
      <c r="AD7367" t="s">
        <v>51</v>
      </c>
      <c r="AE7367" t="s">
        <v>105</v>
      </c>
      <c r="AF7367" t="s">
        <v>217</v>
      </c>
      <c r="AG7367" t="s">
        <v>102</v>
      </c>
      <c r="AH7367" t="s">
        <v>62</v>
      </c>
      <c r="AI7367" t="s">
        <v>53</v>
      </c>
      <c r="AJ7367" t="s">
        <v>122</v>
      </c>
      <c r="AK7367" t="s">
        <v>79</v>
      </c>
      <c r="AL7367" t="s">
        <v>47</v>
      </c>
      <c r="AM7367" t="s">
        <v>122</v>
      </c>
      <c r="AN7367" t="s">
        <v>28919</v>
      </c>
      <c r="AO7367" t="s">
        <v>30627</v>
      </c>
    </row>
    <row r="7368" spans="1:41" hidden="1" x14ac:dyDescent="0.25">
      <c r="A7368" t="s">
        <v>30628</v>
      </c>
      <c r="B7368" t="s">
        <v>30629</v>
      </c>
      <c r="C7368" s="1" t="str">
        <f t="shared" si="464"/>
        <v>21:1079</v>
      </c>
      <c r="D7368" s="1" t="str">
        <f t="shared" si="465"/>
        <v>21:0155</v>
      </c>
      <c r="E7368" t="s">
        <v>30630</v>
      </c>
      <c r="F7368" t="s">
        <v>30631</v>
      </c>
      <c r="H7368">
        <v>49.053928599999999</v>
      </c>
      <c r="I7368">
        <v>-121.67231270000001</v>
      </c>
      <c r="J7368" s="1" t="str">
        <f t="shared" si="466"/>
        <v>NGR bulk stream sediment</v>
      </c>
      <c r="K7368" s="1" t="str">
        <f t="shared" si="467"/>
        <v>&lt;177 micron (NGR)</v>
      </c>
      <c r="L7368">
        <v>26</v>
      </c>
      <c r="M7368" t="s">
        <v>136</v>
      </c>
      <c r="N7368">
        <v>441</v>
      </c>
      <c r="O7368" t="s">
        <v>85</v>
      </c>
      <c r="P7368" t="s">
        <v>47</v>
      </c>
      <c r="Q7368" t="s">
        <v>468</v>
      </c>
      <c r="R7368" t="s">
        <v>58</v>
      </c>
      <c r="S7368" t="s">
        <v>269</v>
      </c>
      <c r="T7368" t="s">
        <v>108</v>
      </c>
      <c r="U7368" t="s">
        <v>80</v>
      </c>
      <c r="V7368" t="s">
        <v>62</v>
      </c>
      <c r="W7368" t="s">
        <v>282</v>
      </c>
      <c r="X7368" t="s">
        <v>122</v>
      </c>
      <c r="Y7368" t="s">
        <v>267</v>
      </c>
      <c r="Z7368" t="s">
        <v>62</v>
      </c>
      <c r="AA7368" t="s">
        <v>46</v>
      </c>
      <c r="AB7368" t="s">
        <v>174</v>
      </c>
      <c r="AC7368" t="s">
        <v>58</v>
      </c>
      <c r="AD7368" t="s">
        <v>269</v>
      </c>
      <c r="AE7368" t="s">
        <v>87</v>
      </c>
      <c r="AF7368" t="s">
        <v>50</v>
      </c>
      <c r="AG7368" t="s">
        <v>164</v>
      </c>
      <c r="AH7368" t="s">
        <v>62</v>
      </c>
      <c r="AI7368" t="s">
        <v>62</v>
      </c>
      <c r="AJ7368" t="s">
        <v>78</v>
      </c>
      <c r="AK7368" t="s">
        <v>81</v>
      </c>
      <c r="AL7368" t="s">
        <v>47</v>
      </c>
      <c r="AM7368" t="s">
        <v>122</v>
      </c>
      <c r="AN7368" t="s">
        <v>28919</v>
      </c>
      <c r="AO7368" t="s">
        <v>30632</v>
      </c>
    </row>
    <row r="7369" spans="1:41" hidden="1" x14ac:dyDescent="0.25">
      <c r="A7369" t="s">
        <v>30633</v>
      </c>
      <c r="B7369" t="s">
        <v>30634</v>
      </c>
      <c r="C7369" s="1" t="str">
        <f t="shared" si="464"/>
        <v>21:1079</v>
      </c>
      <c r="D7369" s="1" t="str">
        <f t="shared" si="465"/>
        <v>21:0155</v>
      </c>
      <c r="E7369" t="s">
        <v>30635</v>
      </c>
      <c r="F7369" t="s">
        <v>30636</v>
      </c>
      <c r="H7369">
        <v>49.068706499999998</v>
      </c>
      <c r="I7369">
        <v>-121.70614759999999</v>
      </c>
      <c r="J7369" s="1" t="str">
        <f t="shared" si="466"/>
        <v>NGR bulk stream sediment</v>
      </c>
      <c r="K7369" s="1" t="str">
        <f t="shared" si="467"/>
        <v>&lt;177 micron (NGR)</v>
      </c>
      <c r="L7369">
        <v>26</v>
      </c>
      <c r="M7369" t="s">
        <v>157</v>
      </c>
      <c r="N7369">
        <v>442</v>
      </c>
      <c r="O7369" t="s">
        <v>412</v>
      </c>
      <c r="P7369" t="s">
        <v>103</v>
      </c>
      <c r="Q7369" t="s">
        <v>215</v>
      </c>
      <c r="R7369" t="s">
        <v>101</v>
      </c>
      <c r="S7369" t="s">
        <v>98</v>
      </c>
      <c r="T7369" t="s">
        <v>73</v>
      </c>
      <c r="U7369" t="s">
        <v>49</v>
      </c>
      <c r="V7369" t="s">
        <v>62</v>
      </c>
      <c r="W7369" t="s">
        <v>78</v>
      </c>
      <c r="X7369" t="s">
        <v>47</v>
      </c>
      <c r="Y7369" t="s">
        <v>108</v>
      </c>
      <c r="Z7369" t="s">
        <v>199</v>
      </c>
      <c r="AA7369" t="s">
        <v>46</v>
      </c>
      <c r="AB7369" t="s">
        <v>54</v>
      </c>
      <c r="AC7369" t="s">
        <v>58</v>
      </c>
      <c r="AD7369" t="s">
        <v>51</v>
      </c>
      <c r="AE7369" t="s">
        <v>62</v>
      </c>
      <c r="AF7369" t="s">
        <v>55</v>
      </c>
      <c r="AG7369" t="s">
        <v>173</v>
      </c>
      <c r="AH7369" t="s">
        <v>62</v>
      </c>
      <c r="AI7369" t="s">
        <v>62</v>
      </c>
      <c r="AJ7369" t="s">
        <v>105</v>
      </c>
      <c r="AK7369" t="s">
        <v>105</v>
      </c>
      <c r="AL7369" t="s">
        <v>47</v>
      </c>
      <c r="AM7369" t="s">
        <v>47</v>
      </c>
      <c r="AN7369" t="s">
        <v>28919</v>
      </c>
      <c r="AO7369" t="s">
        <v>30637</v>
      </c>
    </row>
    <row r="7370" spans="1:41" hidden="1" x14ac:dyDescent="0.25">
      <c r="A7370" t="s">
        <v>30638</v>
      </c>
      <c r="B7370" t="s">
        <v>30639</v>
      </c>
      <c r="C7370" s="1" t="str">
        <f t="shared" si="464"/>
        <v>21:1079</v>
      </c>
      <c r="D7370" s="1" t="str">
        <f t="shared" si="465"/>
        <v>21:0155</v>
      </c>
      <c r="E7370" t="s">
        <v>30640</v>
      </c>
      <c r="F7370" t="s">
        <v>30641</v>
      </c>
      <c r="H7370">
        <v>49.072577500000001</v>
      </c>
      <c r="I7370">
        <v>-121.73069340000001</v>
      </c>
      <c r="J7370" s="1" t="str">
        <f t="shared" si="466"/>
        <v>NGR bulk stream sediment</v>
      </c>
      <c r="K7370" s="1" t="str">
        <f t="shared" si="467"/>
        <v>&lt;177 micron (NGR)</v>
      </c>
      <c r="L7370">
        <v>26</v>
      </c>
      <c r="M7370" t="s">
        <v>170</v>
      </c>
      <c r="N7370">
        <v>443</v>
      </c>
      <c r="O7370" t="s">
        <v>128</v>
      </c>
      <c r="P7370" t="s">
        <v>47</v>
      </c>
      <c r="Q7370" t="s">
        <v>725</v>
      </c>
      <c r="R7370" t="s">
        <v>235</v>
      </c>
      <c r="S7370" t="s">
        <v>82</v>
      </c>
      <c r="T7370" t="s">
        <v>73</v>
      </c>
      <c r="U7370" t="s">
        <v>197</v>
      </c>
      <c r="V7370" t="s">
        <v>62</v>
      </c>
      <c r="W7370" t="s">
        <v>173</v>
      </c>
      <c r="X7370" t="s">
        <v>47</v>
      </c>
      <c r="Y7370" t="s">
        <v>108</v>
      </c>
      <c r="Z7370" t="s">
        <v>199</v>
      </c>
      <c r="AA7370" t="s">
        <v>46</v>
      </c>
      <c r="AB7370" t="s">
        <v>54</v>
      </c>
      <c r="AC7370" t="s">
        <v>58</v>
      </c>
      <c r="AD7370" t="s">
        <v>66</v>
      </c>
      <c r="AE7370" t="s">
        <v>199</v>
      </c>
      <c r="AF7370" t="s">
        <v>55</v>
      </c>
      <c r="AG7370" t="s">
        <v>173</v>
      </c>
      <c r="AH7370" t="s">
        <v>62</v>
      </c>
      <c r="AI7370" t="s">
        <v>62</v>
      </c>
      <c r="AJ7370" t="s">
        <v>105</v>
      </c>
      <c r="AK7370" t="s">
        <v>64</v>
      </c>
      <c r="AL7370" t="s">
        <v>47</v>
      </c>
      <c r="AM7370" t="s">
        <v>47</v>
      </c>
      <c r="AN7370" t="s">
        <v>28919</v>
      </c>
      <c r="AO7370" t="s">
        <v>30642</v>
      </c>
    </row>
    <row r="7371" spans="1:41" hidden="1" x14ac:dyDescent="0.25">
      <c r="A7371" t="s">
        <v>30643</v>
      </c>
      <c r="B7371" t="s">
        <v>30644</v>
      </c>
      <c r="C7371" s="1" t="str">
        <f t="shared" si="464"/>
        <v>21:1079</v>
      </c>
      <c r="D7371" s="1" t="str">
        <f t="shared" si="465"/>
        <v>21:0155</v>
      </c>
      <c r="E7371" t="s">
        <v>30645</v>
      </c>
      <c r="F7371" t="s">
        <v>30646</v>
      </c>
      <c r="H7371">
        <v>49.074051900000001</v>
      </c>
      <c r="I7371">
        <v>-121.7840578</v>
      </c>
      <c r="J7371" s="1" t="str">
        <f t="shared" si="466"/>
        <v>NGR bulk stream sediment</v>
      </c>
      <c r="K7371" s="1" t="str">
        <f t="shared" si="467"/>
        <v>&lt;177 micron (NGR)</v>
      </c>
      <c r="L7371">
        <v>26</v>
      </c>
      <c r="M7371" t="s">
        <v>280</v>
      </c>
      <c r="N7371">
        <v>444</v>
      </c>
      <c r="O7371" t="s">
        <v>86</v>
      </c>
      <c r="P7371" t="s">
        <v>52</v>
      </c>
      <c r="Q7371" t="s">
        <v>725</v>
      </c>
      <c r="R7371" t="s">
        <v>81</v>
      </c>
      <c r="S7371" t="s">
        <v>99</v>
      </c>
      <c r="T7371" t="s">
        <v>137</v>
      </c>
      <c r="U7371" t="s">
        <v>75</v>
      </c>
      <c r="V7371" t="s">
        <v>47</v>
      </c>
      <c r="W7371" t="s">
        <v>130</v>
      </c>
      <c r="X7371" t="s">
        <v>103</v>
      </c>
      <c r="Y7371" t="s">
        <v>108</v>
      </c>
      <c r="Z7371" t="s">
        <v>62</v>
      </c>
      <c r="AA7371" t="s">
        <v>46</v>
      </c>
      <c r="AB7371" t="s">
        <v>105</v>
      </c>
      <c r="AC7371" t="s">
        <v>58</v>
      </c>
      <c r="AD7371" t="s">
        <v>197</v>
      </c>
      <c r="AE7371" t="s">
        <v>53</v>
      </c>
      <c r="AF7371" t="s">
        <v>127</v>
      </c>
      <c r="AG7371" t="s">
        <v>257</v>
      </c>
      <c r="AH7371" t="s">
        <v>62</v>
      </c>
      <c r="AI7371" t="s">
        <v>57</v>
      </c>
      <c r="AJ7371" t="s">
        <v>257</v>
      </c>
      <c r="AK7371" t="s">
        <v>105</v>
      </c>
      <c r="AL7371" t="s">
        <v>47</v>
      </c>
      <c r="AM7371" t="s">
        <v>122</v>
      </c>
      <c r="AN7371" t="s">
        <v>28919</v>
      </c>
      <c r="AO7371" t="s">
        <v>30647</v>
      </c>
    </row>
    <row r="7372" spans="1:41" hidden="1" x14ac:dyDescent="0.25">
      <c r="A7372" t="s">
        <v>30648</v>
      </c>
      <c r="B7372" t="s">
        <v>30649</v>
      </c>
      <c r="C7372" s="1" t="str">
        <f t="shared" si="464"/>
        <v>21:1079</v>
      </c>
      <c r="D7372" s="1" t="str">
        <f t="shared" si="465"/>
        <v>21:0155</v>
      </c>
      <c r="E7372" t="s">
        <v>30645</v>
      </c>
      <c r="F7372" t="s">
        <v>30650</v>
      </c>
      <c r="H7372">
        <v>49.074051900000001</v>
      </c>
      <c r="I7372">
        <v>-121.7840578</v>
      </c>
      <c r="J7372" s="1" t="str">
        <f t="shared" si="466"/>
        <v>NGR bulk stream sediment</v>
      </c>
      <c r="K7372" s="1" t="str">
        <f t="shared" si="467"/>
        <v>&lt;177 micron (NGR)</v>
      </c>
      <c r="L7372">
        <v>26</v>
      </c>
      <c r="M7372" t="s">
        <v>288</v>
      </c>
      <c r="N7372">
        <v>445</v>
      </c>
      <c r="O7372" t="s">
        <v>123</v>
      </c>
      <c r="P7372" t="s">
        <v>47</v>
      </c>
      <c r="Q7372" t="s">
        <v>832</v>
      </c>
      <c r="R7372" t="s">
        <v>161</v>
      </c>
      <c r="S7372" t="s">
        <v>98</v>
      </c>
      <c r="T7372" t="s">
        <v>137</v>
      </c>
      <c r="U7372" t="s">
        <v>272</v>
      </c>
      <c r="V7372" t="s">
        <v>46</v>
      </c>
      <c r="W7372" t="s">
        <v>79</v>
      </c>
      <c r="X7372" t="s">
        <v>103</v>
      </c>
      <c r="Y7372" t="s">
        <v>108</v>
      </c>
      <c r="Z7372" t="s">
        <v>84</v>
      </c>
      <c r="AA7372" t="s">
        <v>46</v>
      </c>
      <c r="AB7372" t="s">
        <v>105</v>
      </c>
      <c r="AC7372" t="s">
        <v>58</v>
      </c>
      <c r="AD7372" t="s">
        <v>269</v>
      </c>
      <c r="AE7372" t="s">
        <v>57</v>
      </c>
      <c r="AF7372" t="s">
        <v>127</v>
      </c>
      <c r="AG7372" t="s">
        <v>257</v>
      </c>
      <c r="AH7372" t="s">
        <v>62</v>
      </c>
      <c r="AI7372" t="s">
        <v>62</v>
      </c>
      <c r="AJ7372" t="s">
        <v>130</v>
      </c>
      <c r="AK7372" t="s">
        <v>105</v>
      </c>
      <c r="AL7372" t="s">
        <v>47</v>
      </c>
      <c r="AM7372" t="s">
        <v>122</v>
      </c>
      <c r="AN7372" t="s">
        <v>28919</v>
      </c>
      <c r="AO7372" t="s">
        <v>30651</v>
      </c>
    </row>
    <row r="7373" spans="1:41" hidden="1" x14ac:dyDescent="0.25">
      <c r="A7373" t="s">
        <v>30652</v>
      </c>
      <c r="B7373" t="s">
        <v>30653</v>
      </c>
      <c r="C7373" s="1" t="str">
        <f t="shared" si="464"/>
        <v>21:1079</v>
      </c>
      <c r="D7373" s="1" t="str">
        <f t="shared" si="465"/>
        <v>21:0155</v>
      </c>
      <c r="E7373" t="s">
        <v>30654</v>
      </c>
      <c r="F7373" t="s">
        <v>30655</v>
      </c>
      <c r="H7373">
        <v>49.0667939</v>
      </c>
      <c r="I7373">
        <v>-121.8663789</v>
      </c>
      <c r="J7373" s="1" t="str">
        <f t="shared" si="466"/>
        <v>NGR bulk stream sediment</v>
      </c>
      <c r="K7373" s="1" t="str">
        <f t="shared" si="467"/>
        <v>&lt;177 micron (NGR)</v>
      </c>
      <c r="L7373">
        <v>26</v>
      </c>
      <c r="M7373" t="s">
        <v>180</v>
      </c>
      <c r="N7373">
        <v>446</v>
      </c>
      <c r="O7373" t="s">
        <v>351</v>
      </c>
      <c r="P7373" t="s">
        <v>47</v>
      </c>
      <c r="Q7373" t="s">
        <v>30656</v>
      </c>
      <c r="R7373" t="s">
        <v>351</v>
      </c>
      <c r="S7373" t="s">
        <v>99</v>
      </c>
      <c r="T7373" t="s">
        <v>55</v>
      </c>
      <c r="U7373" t="s">
        <v>290</v>
      </c>
      <c r="V7373" t="s">
        <v>122</v>
      </c>
      <c r="W7373" t="s">
        <v>103</v>
      </c>
      <c r="X7373" t="s">
        <v>103</v>
      </c>
      <c r="Y7373" t="s">
        <v>127</v>
      </c>
      <c r="Z7373" t="s">
        <v>149</v>
      </c>
      <c r="AA7373" t="s">
        <v>46</v>
      </c>
      <c r="AB7373" t="s">
        <v>257</v>
      </c>
      <c r="AC7373" t="s">
        <v>58</v>
      </c>
      <c r="AD7373" t="s">
        <v>90</v>
      </c>
      <c r="AE7373" t="s">
        <v>125</v>
      </c>
      <c r="AF7373" t="s">
        <v>217</v>
      </c>
      <c r="AG7373" t="s">
        <v>455</v>
      </c>
      <c r="AH7373" t="s">
        <v>149</v>
      </c>
      <c r="AI7373" t="s">
        <v>185</v>
      </c>
      <c r="AJ7373" t="s">
        <v>101</v>
      </c>
      <c r="AK7373" t="s">
        <v>78</v>
      </c>
      <c r="AL7373" t="s">
        <v>47</v>
      </c>
      <c r="AM7373" t="s">
        <v>103</v>
      </c>
      <c r="AN7373" t="s">
        <v>28919</v>
      </c>
      <c r="AO7373" t="s">
        <v>30657</v>
      </c>
    </row>
    <row r="7374" spans="1:41" hidden="1" x14ac:dyDescent="0.25">
      <c r="A7374" t="s">
        <v>30658</v>
      </c>
      <c r="B7374" t="s">
        <v>30659</v>
      </c>
      <c r="C7374" s="1" t="str">
        <f t="shared" si="464"/>
        <v>21:1079</v>
      </c>
      <c r="D7374" s="1" t="str">
        <f t="shared" si="465"/>
        <v>21:0155</v>
      </c>
      <c r="E7374" t="s">
        <v>30660</v>
      </c>
      <c r="F7374" t="s">
        <v>30661</v>
      </c>
      <c r="H7374">
        <v>49.052268699999999</v>
      </c>
      <c r="I7374">
        <v>-121.8530226</v>
      </c>
      <c r="J7374" s="1" t="str">
        <f t="shared" si="466"/>
        <v>NGR bulk stream sediment</v>
      </c>
      <c r="K7374" s="1" t="str">
        <f t="shared" si="467"/>
        <v>&lt;177 micron (NGR)</v>
      </c>
      <c r="L7374">
        <v>26</v>
      </c>
      <c r="M7374" t="s">
        <v>195</v>
      </c>
      <c r="N7374">
        <v>447</v>
      </c>
      <c r="O7374" t="s">
        <v>148</v>
      </c>
      <c r="P7374" t="s">
        <v>52</v>
      </c>
      <c r="Q7374" t="s">
        <v>1106</v>
      </c>
      <c r="R7374" t="s">
        <v>209</v>
      </c>
      <c r="S7374" t="s">
        <v>50</v>
      </c>
      <c r="T7374" t="s">
        <v>58</v>
      </c>
      <c r="U7374" t="s">
        <v>120</v>
      </c>
      <c r="V7374" t="s">
        <v>46</v>
      </c>
      <c r="W7374" t="s">
        <v>102</v>
      </c>
      <c r="X7374" t="s">
        <v>47</v>
      </c>
      <c r="Y7374" t="s">
        <v>85</v>
      </c>
      <c r="Z7374" t="s">
        <v>62</v>
      </c>
      <c r="AA7374" t="s">
        <v>122</v>
      </c>
      <c r="AB7374" t="s">
        <v>174</v>
      </c>
      <c r="AC7374" t="s">
        <v>554</v>
      </c>
      <c r="AD7374" t="s">
        <v>49</v>
      </c>
      <c r="AE7374" t="s">
        <v>174</v>
      </c>
      <c r="AF7374" t="s">
        <v>50</v>
      </c>
      <c r="AG7374" t="s">
        <v>130</v>
      </c>
      <c r="AH7374" t="s">
        <v>62</v>
      </c>
      <c r="AI7374" t="s">
        <v>54</v>
      </c>
      <c r="AJ7374" t="s">
        <v>174</v>
      </c>
      <c r="AK7374" t="s">
        <v>61</v>
      </c>
      <c r="AL7374" t="s">
        <v>47</v>
      </c>
      <c r="AM7374" t="s">
        <v>103</v>
      </c>
      <c r="AN7374" t="s">
        <v>28919</v>
      </c>
      <c r="AO7374" t="s">
        <v>30662</v>
      </c>
    </row>
    <row r="7375" spans="1:41" hidden="1" x14ac:dyDescent="0.25">
      <c r="A7375" t="s">
        <v>30663</v>
      </c>
      <c r="B7375" t="s">
        <v>30664</v>
      </c>
      <c r="C7375" s="1" t="str">
        <f t="shared" si="464"/>
        <v>21:1079</v>
      </c>
      <c r="D7375" s="1" t="str">
        <f t="shared" si="465"/>
        <v>21:0155</v>
      </c>
      <c r="E7375" t="s">
        <v>30665</v>
      </c>
      <c r="F7375" t="s">
        <v>30666</v>
      </c>
      <c r="H7375">
        <v>49.640924400000003</v>
      </c>
      <c r="I7375">
        <v>-121.987452</v>
      </c>
      <c r="J7375" s="1" t="str">
        <f t="shared" si="466"/>
        <v>NGR bulk stream sediment</v>
      </c>
      <c r="K7375" s="1" t="str">
        <f t="shared" si="467"/>
        <v>&lt;177 micron (NGR)</v>
      </c>
      <c r="L7375">
        <v>26</v>
      </c>
      <c r="M7375" t="s">
        <v>205</v>
      </c>
      <c r="N7375">
        <v>448</v>
      </c>
      <c r="O7375" t="s">
        <v>243</v>
      </c>
      <c r="P7375" t="s">
        <v>7058</v>
      </c>
      <c r="Q7375" t="s">
        <v>299</v>
      </c>
      <c r="R7375" t="s">
        <v>130</v>
      </c>
      <c r="S7375" t="s">
        <v>225</v>
      </c>
      <c r="T7375" t="s">
        <v>127</v>
      </c>
      <c r="U7375" t="s">
        <v>186</v>
      </c>
      <c r="V7375" t="s">
        <v>122</v>
      </c>
      <c r="W7375" t="s">
        <v>111</v>
      </c>
      <c r="X7375" t="s">
        <v>51</v>
      </c>
      <c r="Y7375" t="s">
        <v>76</v>
      </c>
      <c r="Z7375" t="s">
        <v>62</v>
      </c>
      <c r="AA7375" t="s">
        <v>46</v>
      </c>
      <c r="AB7375" t="s">
        <v>61</v>
      </c>
      <c r="AC7375" t="s">
        <v>58</v>
      </c>
      <c r="AD7375" t="s">
        <v>120</v>
      </c>
      <c r="AE7375" t="s">
        <v>122</v>
      </c>
      <c r="AF7375" t="s">
        <v>145</v>
      </c>
      <c r="AG7375" t="s">
        <v>164</v>
      </c>
      <c r="AH7375" t="s">
        <v>62</v>
      </c>
      <c r="AI7375" t="s">
        <v>57</v>
      </c>
      <c r="AJ7375" t="s">
        <v>173</v>
      </c>
      <c r="AK7375" t="s">
        <v>235</v>
      </c>
      <c r="AL7375" t="s">
        <v>47</v>
      </c>
      <c r="AM7375" t="s">
        <v>103</v>
      </c>
      <c r="AN7375" t="s">
        <v>28919</v>
      </c>
      <c r="AO7375" t="s">
        <v>30667</v>
      </c>
    </row>
    <row r="7376" spans="1:41" hidden="1" x14ac:dyDescent="0.25">
      <c r="A7376" t="s">
        <v>30668</v>
      </c>
      <c r="B7376" t="s">
        <v>30669</v>
      </c>
      <c r="C7376" s="1" t="str">
        <f t="shared" ref="C7376:C7439" si="468">HYPERLINK("http://geochem.nrcan.gc.ca/cdogs/content/bdl/bdl211079_e.htm", "21:1079")</f>
        <v>21:1079</v>
      </c>
      <c r="D7376" s="1" t="str">
        <f t="shared" ref="D7376:D7439" si="469">HYPERLINK("http://geochem.nrcan.gc.ca/cdogs/content/svy/svy210155_e.htm", "21:0155")</f>
        <v>21:0155</v>
      </c>
      <c r="E7376" t="s">
        <v>30670</v>
      </c>
      <c r="F7376" t="s">
        <v>30671</v>
      </c>
      <c r="H7376">
        <v>49.023926699999997</v>
      </c>
      <c r="I7376">
        <v>-121.9972994</v>
      </c>
      <c r="J7376" s="1" t="str">
        <f t="shared" si="466"/>
        <v>NGR bulk stream sediment</v>
      </c>
      <c r="K7376" s="1" t="str">
        <f t="shared" si="467"/>
        <v>&lt;177 micron (NGR)</v>
      </c>
      <c r="L7376">
        <v>26</v>
      </c>
      <c r="M7376" t="s">
        <v>214</v>
      </c>
      <c r="N7376">
        <v>449</v>
      </c>
      <c r="O7376" t="s">
        <v>242</v>
      </c>
      <c r="P7376" t="s">
        <v>58</v>
      </c>
      <c r="Q7376" t="s">
        <v>404</v>
      </c>
      <c r="R7376" t="s">
        <v>60</v>
      </c>
      <c r="S7376" t="s">
        <v>175</v>
      </c>
      <c r="T7376" t="s">
        <v>76</v>
      </c>
      <c r="U7376" t="s">
        <v>141</v>
      </c>
      <c r="V7376" t="s">
        <v>62</v>
      </c>
      <c r="W7376" t="s">
        <v>227</v>
      </c>
      <c r="X7376" t="s">
        <v>122</v>
      </c>
      <c r="Y7376" t="s">
        <v>55</v>
      </c>
      <c r="Z7376" t="s">
        <v>53</v>
      </c>
      <c r="AA7376" t="s">
        <v>47</v>
      </c>
      <c r="AB7376" t="s">
        <v>61</v>
      </c>
      <c r="AC7376" t="s">
        <v>58</v>
      </c>
      <c r="AD7376" t="s">
        <v>175</v>
      </c>
      <c r="AE7376" t="s">
        <v>54</v>
      </c>
      <c r="AF7376" t="s">
        <v>49</v>
      </c>
      <c r="AG7376" t="s">
        <v>206</v>
      </c>
      <c r="AH7376" t="s">
        <v>62</v>
      </c>
      <c r="AI7376" t="s">
        <v>46</v>
      </c>
      <c r="AJ7376" t="s">
        <v>64</v>
      </c>
      <c r="AK7376" t="s">
        <v>101</v>
      </c>
      <c r="AL7376" t="s">
        <v>47</v>
      </c>
      <c r="AM7376" t="s">
        <v>103</v>
      </c>
      <c r="AN7376" t="s">
        <v>28919</v>
      </c>
      <c r="AO7376" t="s">
        <v>3515</v>
      </c>
    </row>
    <row r="7377" spans="1:41" hidden="1" x14ac:dyDescent="0.25">
      <c r="A7377" t="s">
        <v>30672</v>
      </c>
      <c r="B7377" t="s">
        <v>30673</v>
      </c>
      <c r="C7377" s="1" t="str">
        <f t="shared" si="468"/>
        <v>21:1079</v>
      </c>
      <c r="D7377" s="1" t="str">
        <f t="shared" si="469"/>
        <v>21:0155</v>
      </c>
      <c r="E7377" t="s">
        <v>30674</v>
      </c>
      <c r="F7377" t="s">
        <v>30675</v>
      </c>
      <c r="H7377">
        <v>49.627275500000003</v>
      </c>
      <c r="I7377">
        <v>-121.96973389999999</v>
      </c>
      <c r="J7377" s="1" t="str">
        <f t="shared" si="466"/>
        <v>NGR bulk stream sediment</v>
      </c>
      <c r="K7377" s="1" t="str">
        <f t="shared" si="467"/>
        <v>&lt;177 micron (NGR)</v>
      </c>
      <c r="L7377">
        <v>26</v>
      </c>
      <c r="M7377" t="s">
        <v>223</v>
      </c>
      <c r="N7377">
        <v>450</v>
      </c>
      <c r="O7377" t="s">
        <v>225</v>
      </c>
      <c r="P7377" t="s">
        <v>47</v>
      </c>
      <c r="Q7377" t="s">
        <v>281</v>
      </c>
      <c r="R7377" t="s">
        <v>78</v>
      </c>
      <c r="S7377" t="s">
        <v>306</v>
      </c>
      <c r="T7377" t="s">
        <v>85</v>
      </c>
      <c r="U7377" t="s">
        <v>145</v>
      </c>
      <c r="V7377" t="s">
        <v>122</v>
      </c>
      <c r="W7377" t="s">
        <v>128</v>
      </c>
      <c r="X7377" t="s">
        <v>51</v>
      </c>
      <c r="Y7377" t="s">
        <v>76</v>
      </c>
      <c r="Z7377" t="s">
        <v>53</v>
      </c>
      <c r="AA7377" t="s">
        <v>46</v>
      </c>
      <c r="AB7377" t="s">
        <v>105</v>
      </c>
      <c r="AC7377" t="s">
        <v>58</v>
      </c>
      <c r="AD7377" t="s">
        <v>272</v>
      </c>
      <c r="AE7377" t="s">
        <v>139</v>
      </c>
      <c r="AF7377" t="s">
        <v>82</v>
      </c>
      <c r="AG7377" t="s">
        <v>72</v>
      </c>
      <c r="AH7377" t="s">
        <v>62</v>
      </c>
      <c r="AI7377" t="s">
        <v>198</v>
      </c>
      <c r="AJ7377" t="s">
        <v>266</v>
      </c>
      <c r="AK7377" t="s">
        <v>101</v>
      </c>
      <c r="AL7377" t="s">
        <v>47</v>
      </c>
      <c r="AM7377" t="s">
        <v>103</v>
      </c>
      <c r="AN7377" t="s">
        <v>28919</v>
      </c>
      <c r="AO7377" t="s">
        <v>30676</v>
      </c>
    </row>
    <row r="7378" spans="1:41" hidden="1" x14ac:dyDescent="0.25">
      <c r="A7378" t="s">
        <v>30677</v>
      </c>
      <c r="B7378" t="s">
        <v>30678</v>
      </c>
      <c r="C7378" s="1" t="str">
        <f t="shared" si="468"/>
        <v>21:1079</v>
      </c>
      <c r="D7378" s="1" t="str">
        <f t="shared" si="469"/>
        <v>21:0155</v>
      </c>
      <c r="E7378" t="s">
        <v>30679</v>
      </c>
      <c r="F7378" t="s">
        <v>30680</v>
      </c>
      <c r="H7378">
        <v>49.615447600000003</v>
      </c>
      <c r="I7378">
        <v>-121.9547556</v>
      </c>
      <c r="J7378" s="1" t="str">
        <f t="shared" si="466"/>
        <v>NGR bulk stream sediment</v>
      </c>
      <c r="K7378" s="1" t="str">
        <f t="shared" si="467"/>
        <v>&lt;177 micron (NGR)</v>
      </c>
      <c r="L7378">
        <v>26</v>
      </c>
      <c r="M7378" t="s">
        <v>233</v>
      </c>
      <c r="N7378">
        <v>451</v>
      </c>
      <c r="O7378" t="s">
        <v>502</v>
      </c>
      <c r="P7378" t="s">
        <v>73</v>
      </c>
      <c r="Q7378" t="s">
        <v>345</v>
      </c>
      <c r="R7378" t="s">
        <v>125</v>
      </c>
      <c r="S7378" t="s">
        <v>175</v>
      </c>
      <c r="T7378" t="s">
        <v>175</v>
      </c>
      <c r="U7378" t="s">
        <v>258</v>
      </c>
      <c r="V7378" t="s">
        <v>62</v>
      </c>
      <c r="W7378" t="s">
        <v>238</v>
      </c>
      <c r="X7378" t="s">
        <v>122</v>
      </c>
      <c r="Y7378" t="s">
        <v>58</v>
      </c>
      <c r="Z7378" t="s">
        <v>84</v>
      </c>
      <c r="AA7378" t="s">
        <v>46</v>
      </c>
      <c r="AB7378" t="s">
        <v>235</v>
      </c>
      <c r="AC7378" t="s">
        <v>58</v>
      </c>
      <c r="AD7378" t="s">
        <v>127</v>
      </c>
      <c r="AE7378" t="s">
        <v>198</v>
      </c>
      <c r="AF7378" t="s">
        <v>104</v>
      </c>
      <c r="AG7378" t="s">
        <v>122</v>
      </c>
      <c r="AH7378" t="s">
        <v>62</v>
      </c>
      <c r="AI7378" t="s">
        <v>62</v>
      </c>
      <c r="AJ7378" t="s">
        <v>61</v>
      </c>
      <c r="AK7378" t="s">
        <v>56</v>
      </c>
      <c r="AL7378" t="s">
        <v>47</v>
      </c>
      <c r="AM7378" t="s">
        <v>122</v>
      </c>
      <c r="AN7378" t="s">
        <v>28919</v>
      </c>
      <c r="AO7378" t="s">
        <v>30681</v>
      </c>
    </row>
    <row r="7379" spans="1:41" hidden="1" x14ac:dyDescent="0.25">
      <c r="A7379" t="s">
        <v>30682</v>
      </c>
      <c r="B7379" t="s">
        <v>30683</v>
      </c>
      <c r="C7379" s="1" t="str">
        <f t="shared" si="468"/>
        <v>21:1079</v>
      </c>
      <c r="D7379" s="1" t="str">
        <f t="shared" si="469"/>
        <v>21:0155</v>
      </c>
      <c r="E7379" t="s">
        <v>30684</v>
      </c>
      <c r="F7379" t="s">
        <v>30685</v>
      </c>
      <c r="H7379">
        <v>49.590063899999997</v>
      </c>
      <c r="I7379">
        <v>-121.93316110000001</v>
      </c>
      <c r="J7379" s="1" t="str">
        <f t="shared" si="466"/>
        <v>NGR bulk stream sediment</v>
      </c>
      <c r="K7379" s="1" t="str">
        <f t="shared" si="467"/>
        <v>&lt;177 micron (NGR)</v>
      </c>
      <c r="L7379">
        <v>26</v>
      </c>
      <c r="M7379" t="s">
        <v>248</v>
      </c>
      <c r="N7379">
        <v>452</v>
      </c>
      <c r="O7379" t="s">
        <v>267</v>
      </c>
      <c r="P7379" t="s">
        <v>103</v>
      </c>
      <c r="Q7379" t="s">
        <v>592</v>
      </c>
      <c r="R7379" t="s">
        <v>78</v>
      </c>
      <c r="S7379" t="s">
        <v>225</v>
      </c>
      <c r="T7379" t="s">
        <v>127</v>
      </c>
      <c r="U7379" t="s">
        <v>106</v>
      </c>
      <c r="V7379" t="s">
        <v>47</v>
      </c>
      <c r="W7379" t="s">
        <v>51</v>
      </c>
      <c r="X7379" t="s">
        <v>51</v>
      </c>
      <c r="Y7379" t="s">
        <v>76</v>
      </c>
      <c r="Z7379" t="s">
        <v>62</v>
      </c>
      <c r="AA7379" t="s">
        <v>46</v>
      </c>
      <c r="AB7379" t="s">
        <v>105</v>
      </c>
      <c r="AC7379" t="s">
        <v>58</v>
      </c>
      <c r="AD7379" t="s">
        <v>186</v>
      </c>
      <c r="AE7379" t="s">
        <v>46</v>
      </c>
      <c r="AF7379" t="s">
        <v>217</v>
      </c>
      <c r="AG7379" t="s">
        <v>79</v>
      </c>
      <c r="AH7379" t="s">
        <v>235</v>
      </c>
      <c r="AI7379" t="s">
        <v>62</v>
      </c>
      <c r="AJ7379" t="s">
        <v>78</v>
      </c>
      <c r="AK7379" t="s">
        <v>56</v>
      </c>
      <c r="AL7379" t="s">
        <v>47</v>
      </c>
      <c r="AM7379" t="s">
        <v>122</v>
      </c>
      <c r="AN7379" t="s">
        <v>28919</v>
      </c>
      <c r="AO7379" t="s">
        <v>30686</v>
      </c>
    </row>
    <row r="7380" spans="1:41" hidden="1" x14ac:dyDescent="0.25">
      <c r="A7380" t="s">
        <v>30687</v>
      </c>
      <c r="B7380" t="s">
        <v>30688</v>
      </c>
      <c r="C7380" s="1" t="str">
        <f t="shared" si="468"/>
        <v>21:1079</v>
      </c>
      <c r="D7380" s="1" t="str">
        <f t="shared" si="469"/>
        <v>21:0155</v>
      </c>
      <c r="E7380" t="s">
        <v>30689</v>
      </c>
      <c r="F7380" t="s">
        <v>30690</v>
      </c>
      <c r="H7380">
        <v>49.569251299999998</v>
      </c>
      <c r="I7380">
        <v>-121.9197853</v>
      </c>
      <c r="J7380" s="1" t="str">
        <f t="shared" si="466"/>
        <v>NGR bulk stream sediment</v>
      </c>
      <c r="K7380" s="1" t="str">
        <f t="shared" si="467"/>
        <v>&lt;177 micron (NGR)</v>
      </c>
      <c r="L7380">
        <v>26</v>
      </c>
      <c r="M7380" t="s">
        <v>256</v>
      </c>
      <c r="N7380">
        <v>453</v>
      </c>
      <c r="O7380" t="s">
        <v>85</v>
      </c>
      <c r="P7380" t="s">
        <v>47</v>
      </c>
      <c r="Q7380" t="s">
        <v>385</v>
      </c>
      <c r="R7380" t="s">
        <v>238</v>
      </c>
      <c r="S7380" t="s">
        <v>225</v>
      </c>
      <c r="T7380" t="s">
        <v>127</v>
      </c>
      <c r="U7380" t="s">
        <v>124</v>
      </c>
      <c r="V7380" t="s">
        <v>47</v>
      </c>
      <c r="W7380" t="s">
        <v>282</v>
      </c>
      <c r="X7380" t="s">
        <v>103</v>
      </c>
      <c r="Y7380" t="s">
        <v>108</v>
      </c>
      <c r="Z7380" t="s">
        <v>84</v>
      </c>
      <c r="AA7380" t="s">
        <v>46</v>
      </c>
      <c r="AB7380" t="s">
        <v>105</v>
      </c>
      <c r="AC7380" t="s">
        <v>58</v>
      </c>
      <c r="AD7380" t="s">
        <v>104</v>
      </c>
      <c r="AE7380" t="s">
        <v>54</v>
      </c>
      <c r="AF7380" t="s">
        <v>50</v>
      </c>
      <c r="AG7380" t="s">
        <v>79</v>
      </c>
      <c r="AH7380" t="s">
        <v>62</v>
      </c>
      <c r="AI7380" t="s">
        <v>62</v>
      </c>
      <c r="AJ7380" t="s">
        <v>257</v>
      </c>
      <c r="AK7380" t="s">
        <v>56</v>
      </c>
      <c r="AL7380" t="s">
        <v>47</v>
      </c>
      <c r="AM7380" t="s">
        <v>122</v>
      </c>
      <c r="AN7380" t="s">
        <v>28919</v>
      </c>
      <c r="AO7380" t="s">
        <v>30691</v>
      </c>
    </row>
    <row r="7381" spans="1:41" hidden="1" x14ac:dyDescent="0.25">
      <c r="A7381" t="s">
        <v>30692</v>
      </c>
      <c r="B7381" t="s">
        <v>30693</v>
      </c>
      <c r="C7381" s="1" t="str">
        <f t="shared" si="468"/>
        <v>21:1079</v>
      </c>
      <c r="D7381" s="1" t="str">
        <f t="shared" si="469"/>
        <v>21:0155</v>
      </c>
      <c r="E7381" t="s">
        <v>30694</v>
      </c>
      <c r="F7381" t="s">
        <v>30695</v>
      </c>
      <c r="H7381">
        <v>49.5348161</v>
      </c>
      <c r="I7381">
        <v>-121.8929042</v>
      </c>
      <c r="J7381" s="1" t="str">
        <f t="shared" si="466"/>
        <v>NGR bulk stream sediment</v>
      </c>
      <c r="K7381" s="1" t="str">
        <f t="shared" si="467"/>
        <v>&lt;177 micron (NGR)</v>
      </c>
      <c r="L7381">
        <v>26</v>
      </c>
      <c r="M7381" t="s">
        <v>265</v>
      </c>
      <c r="N7381">
        <v>454</v>
      </c>
      <c r="O7381" t="s">
        <v>148</v>
      </c>
      <c r="P7381" t="s">
        <v>47</v>
      </c>
      <c r="Q7381" t="s">
        <v>793</v>
      </c>
      <c r="R7381" t="s">
        <v>110</v>
      </c>
      <c r="S7381" t="s">
        <v>269</v>
      </c>
      <c r="T7381" t="s">
        <v>85</v>
      </c>
      <c r="U7381" t="s">
        <v>243</v>
      </c>
      <c r="V7381" t="s">
        <v>46</v>
      </c>
      <c r="W7381" t="s">
        <v>151</v>
      </c>
      <c r="X7381" t="s">
        <v>73</v>
      </c>
      <c r="Y7381" t="s">
        <v>76</v>
      </c>
      <c r="Z7381" t="s">
        <v>84</v>
      </c>
      <c r="AA7381" t="s">
        <v>46</v>
      </c>
      <c r="AB7381" t="s">
        <v>125</v>
      </c>
      <c r="AC7381" t="s">
        <v>58</v>
      </c>
      <c r="AD7381" t="s">
        <v>269</v>
      </c>
      <c r="AE7381" t="s">
        <v>57</v>
      </c>
      <c r="AF7381" t="s">
        <v>50</v>
      </c>
      <c r="AG7381" t="s">
        <v>122</v>
      </c>
      <c r="AH7381" t="s">
        <v>62</v>
      </c>
      <c r="AI7381" t="s">
        <v>62</v>
      </c>
      <c r="AJ7381" t="s">
        <v>257</v>
      </c>
      <c r="AK7381" t="s">
        <v>64</v>
      </c>
      <c r="AL7381" t="s">
        <v>47</v>
      </c>
      <c r="AM7381" t="s">
        <v>47</v>
      </c>
      <c r="AN7381" t="s">
        <v>28919</v>
      </c>
      <c r="AO7381" t="s">
        <v>28983</v>
      </c>
    </row>
    <row r="7382" spans="1:41" hidden="1" x14ac:dyDescent="0.25">
      <c r="A7382" t="s">
        <v>30696</v>
      </c>
      <c r="B7382" t="s">
        <v>30697</v>
      </c>
      <c r="C7382" s="1" t="str">
        <f t="shared" si="468"/>
        <v>21:1079</v>
      </c>
      <c r="D7382" s="1" t="str">
        <f t="shared" si="469"/>
        <v>21:0155</v>
      </c>
      <c r="E7382" t="s">
        <v>30698</v>
      </c>
      <c r="F7382" t="s">
        <v>30699</v>
      </c>
      <c r="H7382">
        <v>49.525809700000003</v>
      </c>
      <c r="I7382">
        <v>-121.8917261</v>
      </c>
      <c r="J7382" s="1" t="str">
        <f t="shared" si="466"/>
        <v>NGR bulk stream sediment</v>
      </c>
      <c r="K7382" s="1" t="str">
        <f t="shared" si="467"/>
        <v>&lt;177 micron (NGR)</v>
      </c>
      <c r="L7382">
        <v>27</v>
      </c>
      <c r="M7382" t="s">
        <v>45</v>
      </c>
      <c r="N7382">
        <v>455</v>
      </c>
      <c r="O7382" t="s">
        <v>82</v>
      </c>
      <c r="P7382" t="s">
        <v>47</v>
      </c>
      <c r="Q7382" t="s">
        <v>281</v>
      </c>
      <c r="R7382" t="s">
        <v>257</v>
      </c>
      <c r="S7382" t="s">
        <v>225</v>
      </c>
      <c r="T7382" t="s">
        <v>85</v>
      </c>
      <c r="U7382" t="s">
        <v>165</v>
      </c>
      <c r="V7382" t="s">
        <v>47</v>
      </c>
      <c r="W7382" t="s">
        <v>142</v>
      </c>
      <c r="X7382" t="s">
        <v>51</v>
      </c>
      <c r="Y7382" t="s">
        <v>108</v>
      </c>
      <c r="Z7382" t="s">
        <v>84</v>
      </c>
      <c r="AA7382" t="s">
        <v>46</v>
      </c>
      <c r="AB7382" t="s">
        <v>105</v>
      </c>
      <c r="AC7382" t="s">
        <v>58</v>
      </c>
      <c r="AD7382" t="s">
        <v>197</v>
      </c>
      <c r="AE7382" t="s">
        <v>87</v>
      </c>
      <c r="AF7382" t="s">
        <v>66</v>
      </c>
      <c r="AG7382" t="s">
        <v>130</v>
      </c>
      <c r="AH7382" t="s">
        <v>62</v>
      </c>
      <c r="AI7382" t="s">
        <v>53</v>
      </c>
      <c r="AJ7382" t="s">
        <v>130</v>
      </c>
      <c r="AK7382" t="s">
        <v>56</v>
      </c>
      <c r="AL7382" t="s">
        <v>47</v>
      </c>
      <c r="AM7382" t="s">
        <v>122</v>
      </c>
      <c r="AN7382" t="s">
        <v>28919</v>
      </c>
      <c r="AO7382" t="s">
        <v>30700</v>
      </c>
    </row>
    <row r="7383" spans="1:41" hidden="1" x14ac:dyDescent="0.25">
      <c r="A7383" t="s">
        <v>30701</v>
      </c>
      <c r="B7383" t="s">
        <v>30702</v>
      </c>
      <c r="C7383" s="1" t="str">
        <f t="shared" si="468"/>
        <v>21:1079</v>
      </c>
      <c r="D7383" s="1" t="str">
        <f t="shared" si="469"/>
        <v>21:0155</v>
      </c>
      <c r="E7383" t="s">
        <v>30703</v>
      </c>
      <c r="F7383" t="s">
        <v>30704</v>
      </c>
      <c r="H7383">
        <v>49.512684299999997</v>
      </c>
      <c r="I7383">
        <v>-121.9307036</v>
      </c>
      <c r="J7383" s="1" t="str">
        <f t="shared" si="466"/>
        <v>NGR bulk stream sediment</v>
      </c>
      <c r="K7383" s="1" t="str">
        <f t="shared" si="467"/>
        <v>&lt;177 micron (NGR)</v>
      </c>
      <c r="L7383">
        <v>27</v>
      </c>
      <c r="M7383" t="s">
        <v>71</v>
      </c>
      <c r="N7383">
        <v>456</v>
      </c>
      <c r="O7383" t="s">
        <v>190</v>
      </c>
      <c r="P7383" t="s">
        <v>47</v>
      </c>
      <c r="Q7383" t="s">
        <v>289</v>
      </c>
      <c r="R7383" t="s">
        <v>406</v>
      </c>
      <c r="S7383" t="s">
        <v>243</v>
      </c>
      <c r="T7383" t="s">
        <v>127</v>
      </c>
      <c r="U7383" t="s">
        <v>59</v>
      </c>
      <c r="V7383" t="s">
        <v>103</v>
      </c>
      <c r="W7383" t="s">
        <v>270</v>
      </c>
      <c r="X7383" t="s">
        <v>51</v>
      </c>
      <c r="Y7383" t="s">
        <v>50</v>
      </c>
      <c r="Z7383" t="s">
        <v>53</v>
      </c>
      <c r="AA7383" t="s">
        <v>46</v>
      </c>
      <c r="AB7383" t="s">
        <v>235</v>
      </c>
      <c r="AC7383" t="s">
        <v>58</v>
      </c>
      <c r="AD7383" t="s">
        <v>82</v>
      </c>
      <c r="AE7383" t="s">
        <v>87</v>
      </c>
      <c r="AF7383" t="s">
        <v>145</v>
      </c>
      <c r="AG7383" t="s">
        <v>123</v>
      </c>
      <c r="AH7383" t="s">
        <v>62</v>
      </c>
      <c r="AI7383" t="s">
        <v>57</v>
      </c>
      <c r="AJ7383" t="s">
        <v>455</v>
      </c>
      <c r="AK7383" t="s">
        <v>56</v>
      </c>
      <c r="AL7383" t="s">
        <v>47</v>
      </c>
      <c r="AM7383" t="s">
        <v>103</v>
      </c>
      <c r="AN7383" t="s">
        <v>28919</v>
      </c>
      <c r="AO7383" t="s">
        <v>30705</v>
      </c>
    </row>
    <row r="7384" spans="1:41" hidden="1" x14ac:dyDescent="0.25">
      <c r="A7384" t="s">
        <v>30706</v>
      </c>
      <c r="B7384" t="s">
        <v>30707</v>
      </c>
      <c r="C7384" s="1" t="str">
        <f t="shared" si="468"/>
        <v>21:1079</v>
      </c>
      <c r="D7384" s="1" t="str">
        <f t="shared" si="469"/>
        <v>21:0155</v>
      </c>
      <c r="E7384" t="s">
        <v>30708</v>
      </c>
      <c r="F7384" t="s">
        <v>30709</v>
      </c>
      <c r="H7384">
        <v>49.509087000000001</v>
      </c>
      <c r="I7384">
        <v>-121.9307821</v>
      </c>
      <c r="J7384" s="1" t="str">
        <f t="shared" si="466"/>
        <v>NGR bulk stream sediment</v>
      </c>
      <c r="K7384" s="1" t="str">
        <f t="shared" si="467"/>
        <v>&lt;177 micron (NGR)</v>
      </c>
      <c r="L7384">
        <v>27</v>
      </c>
      <c r="M7384" t="s">
        <v>95</v>
      </c>
      <c r="N7384">
        <v>457</v>
      </c>
      <c r="O7384" t="s">
        <v>83</v>
      </c>
      <c r="P7384" t="s">
        <v>47</v>
      </c>
      <c r="Q7384" t="s">
        <v>327</v>
      </c>
      <c r="R7384" t="s">
        <v>108</v>
      </c>
      <c r="S7384" t="s">
        <v>475</v>
      </c>
      <c r="T7384" t="s">
        <v>76</v>
      </c>
      <c r="U7384" t="s">
        <v>90</v>
      </c>
      <c r="V7384" t="s">
        <v>122</v>
      </c>
      <c r="W7384" t="s">
        <v>86</v>
      </c>
      <c r="X7384" t="s">
        <v>103</v>
      </c>
      <c r="Y7384" t="s">
        <v>267</v>
      </c>
      <c r="Z7384" t="s">
        <v>57</v>
      </c>
      <c r="AA7384" t="s">
        <v>46</v>
      </c>
      <c r="AB7384" t="s">
        <v>235</v>
      </c>
      <c r="AC7384" t="s">
        <v>58</v>
      </c>
      <c r="AD7384" t="s">
        <v>75</v>
      </c>
      <c r="AE7384" t="s">
        <v>79</v>
      </c>
      <c r="AF7384" t="s">
        <v>145</v>
      </c>
      <c r="AG7384" t="s">
        <v>437</v>
      </c>
      <c r="AH7384" t="s">
        <v>62</v>
      </c>
      <c r="AI7384" t="s">
        <v>174</v>
      </c>
      <c r="AJ7384" t="s">
        <v>164</v>
      </c>
      <c r="AK7384" t="s">
        <v>161</v>
      </c>
      <c r="AL7384" t="s">
        <v>47</v>
      </c>
      <c r="AM7384" t="s">
        <v>103</v>
      </c>
      <c r="AN7384" t="s">
        <v>28919</v>
      </c>
      <c r="AO7384" t="s">
        <v>30710</v>
      </c>
    </row>
    <row r="7385" spans="1:41" hidden="1" x14ac:dyDescent="0.25">
      <c r="A7385" t="s">
        <v>30711</v>
      </c>
      <c r="B7385" t="s">
        <v>30712</v>
      </c>
      <c r="C7385" s="1" t="str">
        <f t="shared" si="468"/>
        <v>21:1079</v>
      </c>
      <c r="D7385" s="1" t="str">
        <f t="shared" si="469"/>
        <v>21:0155</v>
      </c>
      <c r="E7385" t="s">
        <v>30713</v>
      </c>
      <c r="F7385" t="s">
        <v>30714</v>
      </c>
      <c r="H7385">
        <v>49.515110300000003</v>
      </c>
      <c r="I7385">
        <v>-121.90163889999999</v>
      </c>
      <c r="J7385" s="1" t="str">
        <f t="shared" si="466"/>
        <v>NGR bulk stream sediment</v>
      </c>
      <c r="K7385" s="1" t="str">
        <f t="shared" si="467"/>
        <v>&lt;177 micron (NGR)</v>
      </c>
      <c r="L7385">
        <v>27</v>
      </c>
      <c r="M7385" t="s">
        <v>117</v>
      </c>
      <c r="N7385">
        <v>458</v>
      </c>
      <c r="O7385" t="s">
        <v>55</v>
      </c>
      <c r="P7385" t="s">
        <v>47</v>
      </c>
      <c r="Q7385" t="s">
        <v>289</v>
      </c>
      <c r="R7385" t="s">
        <v>55</v>
      </c>
      <c r="S7385" t="s">
        <v>141</v>
      </c>
      <c r="T7385" t="s">
        <v>76</v>
      </c>
      <c r="U7385" t="s">
        <v>112</v>
      </c>
      <c r="V7385" t="s">
        <v>47</v>
      </c>
      <c r="W7385" t="s">
        <v>228</v>
      </c>
      <c r="X7385" t="s">
        <v>51</v>
      </c>
      <c r="Y7385" t="s">
        <v>267</v>
      </c>
      <c r="Z7385" t="s">
        <v>62</v>
      </c>
      <c r="AA7385" t="s">
        <v>46</v>
      </c>
      <c r="AB7385" t="s">
        <v>47</v>
      </c>
      <c r="AC7385" t="s">
        <v>58</v>
      </c>
      <c r="AD7385" t="s">
        <v>306</v>
      </c>
      <c r="AE7385" t="s">
        <v>46</v>
      </c>
      <c r="AF7385" t="s">
        <v>267</v>
      </c>
      <c r="AG7385" t="s">
        <v>60</v>
      </c>
      <c r="AH7385" t="s">
        <v>62</v>
      </c>
      <c r="AI7385" t="s">
        <v>62</v>
      </c>
      <c r="AJ7385" t="s">
        <v>257</v>
      </c>
      <c r="AK7385" t="s">
        <v>81</v>
      </c>
      <c r="AL7385" t="s">
        <v>47</v>
      </c>
      <c r="AM7385" t="s">
        <v>122</v>
      </c>
      <c r="AN7385" t="s">
        <v>28919</v>
      </c>
      <c r="AO7385" t="s">
        <v>30715</v>
      </c>
    </row>
    <row r="7386" spans="1:41" hidden="1" x14ac:dyDescent="0.25">
      <c r="A7386" t="s">
        <v>30716</v>
      </c>
      <c r="B7386" t="s">
        <v>30717</v>
      </c>
      <c r="C7386" s="1" t="str">
        <f t="shared" si="468"/>
        <v>21:1079</v>
      </c>
      <c r="D7386" s="1" t="str">
        <f t="shared" si="469"/>
        <v>21:0155</v>
      </c>
      <c r="E7386" t="s">
        <v>30718</v>
      </c>
      <c r="F7386" t="s">
        <v>30719</v>
      </c>
      <c r="H7386">
        <v>49.476201099999997</v>
      </c>
      <c r="I7386">
        <v>-121.8776627</v>
      </c>
      <c r="J7386" s="1" t="str">
        <f t="shared" si="466"/>
        <v>NGR bulk stream sediment</v>
      </c>
      <c r="K7386" s="1" t="str">
        <f t="shared" si="467"/>
        <v>&lt;177 micron (NGR)</v>
      </c>
      <c r="L7386">
        <v>27</v>
      </c>
      <c r="M7386" t="s">
        <v>136</v>
      </c>
      <c r="N7386">
        <v>459</v>
      </c>
      <c r="O7386" t="s">
        <v>181</v>
      </c>
      <c r="P7386" t="s">
        <v>73</v>
      </c>
      <c r="Q7386" t="s">
        <v>215</v>
      </c>
      <c r="R7386" t="s">
        <v>185</v>
      </c>
      <c r="S7386" t="s">
        <v>49</v>
      </c>
      <c r="T7386" t="s">
        <v>330</v>
      </c>
      <c r="U7386" t="s">
        <v>306</v>
      </c>
      <c r="V7386" t="s">
        <v>46</v>
      </c>
      <c r="W7386" t="s">
        <v>103</v>
      </c>
      <c r="X7386" t="s">
        <v>103</v>
      </c>
      <c r="Y7386" t="s">
        <v>127</v>
      </c>
      <c r="Z7386" t="s">
        <v>84</v>
      </c>
      <c r="AA7386" t="s">
        <v>46</v>
      </c>
      <c r="AB7386" t="s">
        <v>101</v>
      </c>
      <c r="AC7386" t="s">
        <v>58</v>
      </c>
      <c r="AD7386" t="s">
        <v>99</v>
      </c>
      <c r="AE7386" t="s">
        <v>105</v>
      </c>
      <c r="AF7386" t="s">
        <v>175</v>
      </c>
      <c r="AG7386" t="s">
        <v>164</v>
      </c>
      <c r="AH7386" t="s">
        <v>62</v>
      </c>
      <c r="AI7386" t="s">
        <v>62</v>
      </c>
      <c r="AJ7386" t="s">
        <v>173</v>
      </c>
      <c r="AK7386" t="s">
        <v>174</v>
      </c>
      <c r="AL7386" t="s">
        <v>47</v>
      </c>
      <c r="AM7386" t="s">
        <v>122</v>
      </c>
      <c r="AN7386" t="s">
        <v>28919</v>
      </c>
      <c r="AO7386" t="s">
        <v>30720</v>
      </c>
    </row>
    <row r="7387" spans="1:41" hidden="1" x14ac:dyDescent="0.25">
      <c r="A7387" t="s">
        <v>30721</v>
      </c>
      <c r="B7387" t="s">
        <v>30722</v>
      </c>
      <c r="C7387" s="1" t="str">
        <f t="shared" si="468"/>
        <v>21:1079</v>
      </c>
      <c r="D7387" s="1" t="str">
        <f t="shared" si="469"/>
        <v>21:0155</v>
      </c>
      <c r="E7387" t="s">
        <v>30723</v>
      </c>
      <c r="F7387" t="s">
        <v>30724</v>
      </c>
      <c r="H7387">
        <v>49.4581613</v>
      </c>
      <c r="I7387">
        <v>-121.8725554</v>
      </c>
      <c r="J7387" s="1" t="str">
        <f t="shared" si="466"/>
        <v>NGR bulk stream sediment</v>
      </c>
      <c r="K7387" s="1" t="str">
        <f t="shared" si="467"/>
        <v>&lt;177 micron (NGR)</v>
      </c>
      <c r="L7387">
        <v>27</v>
      </c>
      <c r="M7387" t="s">
        <v>157</v>
      </c>
      <c r="N7387">
        <v>460</v>
      </c>
      <c r="O7387" t="s">
        <v>209</v>
      </c>
      <c r="P7387" t="s">
        <v>47</v>
      </c>
      <c r="Q7387" t="s">
        <v>337</v>
      </c>
      <c r="R7387" t="s">
        <v>47</v>
      </c>
      <c r="S7387" t="s">
        <v>225</v>
      </c>
      <c r="T7387" t="s">
        <v>58</v>
      </c>
      <c r="U7387" t="s">
        <v>269</v>
      </c>
      <c r="V7387" t="s">
        <v>47</v>
      </c>
      <c r="W7387" t="s">
        <v>455</v>
      </c>
      <c r="X7387" t="s">
        <v>103</v>
      </c>
      <c r="Y7387" t="s">
        <v>76</v>
      </c>
      <c r="Z7387" t="s">
        <v>62</v>
      </c>
      <c r="AA7387" t="s">
        <v>46</v>
      </c>
      <c r="AB7387" t="s">
        <v>125</v>
      </c>
      <c r="AC7387" t="s">
        <v>58</v>
      </c>
      <c r="AD7387" t="s">
        <v>120</v>
      </c>
      <c r="AE7387" t="s">
        <v>271</v>
      </c>
      <c r="AF7387" t="s">
        <v>50</v>
      </c>
      <c r="AG7387" t="s">
        <v>79</v>
      </c>
      <c r="AH7387" t="s">
        <v>62</v>
      </c>
      <c r="AI7387" t="s">
        <v>53</v>
      </c>
      <c r="AJ7387" t="s">
        <v>139</v>
      </c>
      <c r="AK7387" t="s">
        <v>56</v>
      </c>
      <c r="AL7387" t="s">
        <v>47</v>
      </c>
      <c r="AM7387" t="s">
        <v>122</v>
      </c>
      <c r="AN7387" t="s">
        <v>28919</v>
      </c>
      <c r="AO7387" t="s">
        <v>30725</v>
      </c>
    </row>
    <row r="7388" spans="1:41" hidden="1" x14ac:dyDescent="0.25">
      <c r="A7388" t="s">
        <v>30726</v>
      </c>
      <c r="B7388" t="s">
        <v>30727</v>
      </c>
      <c r="C7388" s="1" t="str">
        <f t="shared" si="468"/>
        <v>21:1079</v>
      </c>
      <c r="D7388" s="1" t="str">
        <f t="shared" si="469"/>
        <v>21:0155</v>
      </c>
      <c r="E7388" t="s">
        <v>30728</v>
      </c>
      <c r="F7388" t="s">
        <v>30729</v>
      </c>
      <c r="H7388">
        <v>49.442683000000002</v>
      </c>
      <c r="I7388">
        <v>-121.8535976</v>
      </c>
      <c r="J7388" s="1" t="str">
        <f t="shared" si="466"/>
        <v>NGR bulk stream sediment</v>
      </c>
      <c r="K7388" s="1" t="str">
        <f t="shared" si="467"/>
        <v>&lt;177 micron (NGR)</v>
      </c>
      <c r="L7388">
        <v>27</v>
      </c>
      <c r="M7388" t="s">
        <v>170</v>
      </c>
      <c r="N7388">
        <v>461</v>
      </c>
      <c r="O7388" t="s">
        <v>50</v>
      </c>
      <c r="P7388" t="s">
        <v>122</v>
      </c>
      <c r="Q7388" t="s">
        <v>832</v>
      </c>
      <c r="R7388" t="s">
        <v>62</v>
      </c>
      <c r="S7388" t="s">
        <v>225</v>
      </c>
      <c r="T7388" t="s">
        <v>137</v>
      </c>
      <c r="U7388" t="s">
        <v>145</v>
      </c>
      <c r="V7388" t="s">
        <v>47</v>
      </c>
      <c r="W7388" t="s">
        <v>455</v>
      </c>
      <c r="X7388" t="s">
        <v>103</v>
      </c>
      <c r="Y7388" t="s">
        <v>127</v>
      </c>
      <c r="Z7388" t="s">
        <v>62</v>
      </c>
      <c r="AA7388" t="s">
        <v>46</v>
      </c>
      <c r="AB7388" t="s">
        <v>139</v>
      </c>
      <c r="AC7388" t="s">
        <v>58</v>
      </c>
      <c r="AD7388" t="s">
        <v>112</v>
      </c>
      <c r="AE7388" t="s">
        <v>87</v>
      </c>
      <c r="AF7388" t="s">
        <v>50</v>
      </c>
      <c r="AG7388" t="s">
        <v>60</v>
      </c>
      <c r="AH7388" t="s">
        <v>87</v>
      </c>
      <c r="AI7388" t="s">
        <v>57</v>
      </c>
      <c r="AJ7388" t="s">
        <v>63</v>
      </c>
      <c r="AK7388" t="s">
        <v>110</v>
      </c>
      <c r="AL7388" t="s">
        <v>122</v>
      </c>
      <c r="AM7388" t="s">
        <v>122</v>
      </c>
      <c r="AN7388" t="s">
        <v>28919</v>
      </c>
      <c r="AO7388" t="s">
        <v>30730</v>
      </c>
    </row>
    <row r="7389" spans="1:41" hidden="1" x14ac:dyDescent="0.25">
      <c r="A7389" t="s">
        <v>30731</v>
      </c>
      <c r="B7389" t="s">
        <v>30732</v>
      </c>
      <c r="C7389" s="1" t="str">
        <f t="shared" si="468"/>
        <v>21:1079</v>
      </c>
      <c r="D7389" s="1" t="str">
        <f t="shared" si="469"/>
        <v>21:0155</v>
      </c>
      <c r="E7389" t="s">
        <v>30733</v>
      </c>
      <c r="F7389" t="s">
        <v>30734</v>
      </c>
      <c r="H7389">
        <v>49.404884799999998</v>
      </c>
      <c r="I7389">
        <v>-121.8517214</v>
      </c>
      <c r="J7389" s="1" t="str">
        <f t="shared" si="466"/>
        <v>NGR bulk stream sediment</v>
      </c>
      <c r="K7389" s="1" t="str">
        <f t="shared" si="467"/>
        <v>&lt;177 micron (NGR)</v>
      </c>
      <c r="L7389">
        <v>27</v>
      </c>
      <c r="M7389" t="s">
        <v>180</v>
      </c>
      <c r="N7389">
        <v>462</v>
      </c>
      <c r="O7389" t="s">
        <v>98</v>
      </c>
      <c r="P7389" t="s">
        <v>47</v>
      </c>
      <c r="Q7389" t="s">
        <v>802</v>
      </c>
      <c r="R7389" t="s">
        <v>143</v>
      </c>
      <c r="S7389" t="s">
        <v>225</v>
      </c>
      <c r="T7389" t="s">
        <v>108</v>
      </c>
      <c r="U7389" t="s">
        <v>162</v>
      </c>
      <c r="V7389" t="s">
        <v>46</v>
      </c>
      <c r="W7389" t="s">
        <v>109</v>
      </c>
      <c r="X7389" t="s">
        <v>122</v>
      </c>
      <c r="Y7389" t="s">
        <v>127</v>
      </c>
      <c r="Z7389" t="s">
        <v>53</v>
      </c>
      <c r="AA7389" t="s">
        <v>46</v>
      </c>
      <c r="AB7389" t="s">
        <v>101</v>
      </c>
      <c r="AC7389" t="s">
        <v>58</v>
      </c>
      <c r="AD7389" t="s">
        <v>217</v>
      </c>
      <c r="AE7389" t="s">
        <v>149</v>
      </c>
      <c r="AF7389" t="s">
        <v>66</v>
      </c>
      <c r="AG7389" t="s">
        <v>206</v>
      </c>
      <c r="AH7389" t="s">
        <v>62</v>
      </c>
      <c r="AI7389" t="s">
        <v>53</v>
      </c>
      <c r="AJ7389" t="s">
        <v>125</v>
      </c>
      <c r="AK7389" t="s">
        <v>185</v>
      </c>
      <c r="AL7389" t="s">
        <v>47</v>
      </c>
      <c r="AM7389" t="s">
        <v>122</v>
      </c>
      <c r="AN7389" t="s">
        <v>28919</v>
      </c>
      <c r="AO7389" t="s">
        <v>30735</v>
      </c>
    </row>
    <row r="7390" spans="1:41" hidden="1" x14ac:dyDescent="0.25">
      <c r="A7390" t="s">
        <v>30736</v>
      </c>
      <c r="B7390" t="s">
        <v>30737</v>
      </c>
      <c r="C7390" s="1" t="str">
        <f t="shared" si="468"/>
        <v>21:1079</v>
      </c>
      <c r="D7390" s="1" t="str">
        <f t="shared" si="469"/>
        <v>21:0155</v>
      </c>
      <c r="E7390" t="s">
        <v>30738</v>
      </c>
      <c r="F7390" t="s">
        <v>30739</v>
      </c>
      <c r="H7390">
        <v>49.389907200000003</v>
      </c>
      <c r="I7390">
        <v>-121.8837656</v>
      </c>
      <c r="J7390" s="1" t="str">
        <f t="shared" si="466"/>
        <v>NGR bulk stream sediment</v>
      </c>
      <c r="K7390" s="1" t="str">
        <f t="shared" si="467"/>
        <v>&lt;177 micron (NGR)</v>
      </c>
      <c r="L7390">
        <v>27</v>
      </c>
      <c r="M7390" t="s">
        <v>195</v>
      </c>
      <c r="N7390">
        <v>463</v>
      </c>
      <c r="O7390" t="s">
        <v>85</v>
      </c>
      <c r="P7390" t="s">
        <v>122</v>
      </c>
      <c r="Q7390" t="s">
        <v>322</v>
      </c>
      <c r="R7390" t="s">
        <v>139</v>
      </c>
      <c r="S7390" t="s">
        <v>59</v>
      </c>
      <c r="T7390" t="s">
        <v>52</v>
      </c>
      <c r="U7390" t="s">
        <v>145</v>
      </c>
      <c r="V7390" t="s">
        <v>62</v>
      </c>
      <c r="W7390" t="s">
        <v>200</v>
      </c>
      <c r="X7390" t="s">
        <v>103</v>
      </c>
      <c r="Y7390" t="s">
        <v>108</v>
      </c>
      <c r="Z7390" t="s">
        <v>84</v>
      </c>
      <c r="AA7390" t="s">
        <v>122</v>
      </c>
      <c r="AB7390" t="s">
        <v>125</v>
      </c>
      <c r="AC7390" t="s">
        <v>58</v>
      </c>
      <c r="AD7390" t="s">
        <v>175</v>
      </c>
      <c r="AE7390" t="s">
        <v>53</v>
      </c>
      <c r="AF7390" t="s">
        <v>76</v>
      </c>
      <c r="AG7390" t="s">
        <v>173</v>
      </c>
      <c r="AH7390" t="s">
        <v>149</v>
      </c>
      <c r="AI7390" t="s">
        <v>62</v>
      </c>
      <c r="AJ7390" t="s">
        <v>139</v>
      </c>
      <c r="AK7390" t="s">
        <v>149</v>
      </c>
      <c r="AL7390" t="s">
        <v>47</v>
      </c>
      <c r="AM7390" t="s">
        <v>122</v>
      </c>
      <c r="AN7390" t="s">
        <v>28919</v>
      </c>
      <c r="AO7390" t="s">
        <v>30740</v>
      </c>
    </row>
    <row r="7391" spans="1:41" hidden="1" x14ac:dyDescent="0.25">
      <c r="A7391" t="s">
        <v>30741</v>
      </c>
      <c r="B7391" t="s">
        <v>30742</v>
      </c>
      <c r="C7391" s="1" t="str">
        <f t="shared" si="468"/>
        <v>21:1079</v>
      </c>
      <c r="D7391" s="1" t="str">
        <f t="shared" si="469"/>
        <v>21:0155</v>
      </c>
      <c r="E7391" t="s">
        <v>30743</v>
      </c>
      <c r="F7391" t="s">
        <v>30744</v>
      </c>
      <c r="H7391">
        <v>49.316148099999999</v>
      </c>
      <c r="I7391">
        <v>-121.88405779999999</v>
      </c>
      <c r="J7391" s="1" t="str">
        <f t="shared" si="466"/>
        <v>NGR bulk stream sediment</v>
      </c>
      <c r="K7391" s="1" t="str">
        <f t="shared" si="467"/>
        <v>&lt;177 micron (NGR)</v>
      </c>
      <c r="L7391">
        <v>27</v>
      </c>
      <c r="M7391" t="s">
        <v>205</v>
      </c>
      <c r="N7391">
        <v>464</v>
      </c>
      <c r="O7391" t="s">
        <v>49</v>
      </c>
      <c r="P7391" t="s">
        <v>30745</v>
      </c>
      <c r="Q7391" t="s">
        <v>513</v>
      </c>
      <c r="R7391" t="s">
        <v>76</v>
      </c>
      <c r="S7391" t="s">
        <v>112</v>
      </c>
      <c r="T7391" t="s">
        <v>209</v>
      </c>
      <c r="U7391" t="s">
        <v>82</v>
      </c>
      <c r="V7391" t="s">
        <v>47</v>
      </c>
      <c r="W7391" t="s">
        <v>123</v>
      </c>
      <c r="X7391" t="s">
        <v>103</v>
      </c>
      <c r="Y7391" t="s">
        <v>50</v>
      </c>
      <c r="Z7391" t="s">
        <v>62</v>
      </c>
      <c r="AA7391" t="s">
        <v>103</v>
      </c>
      <c r="AB7391" t="s">
        <v>235</v>
      </c>
      <c r="AC7391" t="s">
        <v>58</v>
      </c>
      <c r="AD7391" t="s">
        <v>183</v>
      </c>
      <c r="AE7391" t="s">
        <v>87</v>
      </c>
      <c r="AF7391" t="s">
        <v>50</v>
      </c>
      <c r="AG7391" t="s">
        <v>103</v>
      </c>
      <c r="AH7391" t="s">
        <v>62</v>
      </c>
      <c r="AI7391" t="s">
        <v>53</v>
      </c>
      <c r="AJ7391" t="s">
        <v>60</v>
      </c>
      <c r="AK7391" t="s">
        <v>54</v>
      </c>
      <c r="AL7391" t="s">
        <v>47</v>
      </c>
      <c r="AM7391" t="s">
        <v>122</v>
      </c>
      <c r="AN7391" t="s">
        <v>28919</v>
      </c>
      <c r="AO7391" t="s">
        <v>30746</v>
      </c>
    </row>
    <row r="7392" spans="1:41" hidden="1" x14ac:dyDescent="0.25">
      <c r="A7392" t="s">
        <v>30747</v>
      </c>
      <c r="B7392" t="s">
        <v>30748</v>
      </c>
      <c r="C7392" s="1" t="str">
        <f t="shared" si="468"/>
        <v>21:1079</v>
      </c>
      <c r="D7392" s="1" t="str">
        <f t="shared" si="469"/>
        <v>21:0155</v>
      </c>
      <c r="E7392" t="s">
        <v>30749</v>
      </c>
      <c r="F7392" t="s">
        <v>30750</v>
      </c>
      <c r="H7392">
        <v>49.133851499999999</v>
      </c>
      <c r="I7392">
        <v>-121.74009770000001</v>
      </c>
      <c r="J7392" s="1" t="str">
        <f t="shared" si="466"/>
        <v>NGR bulk stream sediment</v>
      </c>
      <c r="K7392" s="1" t="str">
        <f t="shared" si="467"/>
        <v>&lt;177 micron (NGR)</v>
      </c>
      <c r="L7392">
        <v>27</v>
      </c>
      <c r="M7392" t="s">
        <v>280</v>
      </c>
      <c r="N7392">
        <v>465</v>
      </c>
      <c r="O7392" t="s">
        <v>3546</v>
      </c>
      <c r="P7392" t="s">
        <v>3546</v>
      </c>
      <c r="Q7392" t="s">
        <v>3546</v>
      </c>
      <c r="R7392" t="s">
        <v>3546</v>
      </c>
      <c r="S7392" t="s">
        <v>3546</v>
      </c>
      <c r="T7392" t="s">
        <v>3546</v>
      </c>
      <c r="U7392" t="s">
        <v>3546</v>
      </c>
      <c r="V7392" t="s">
        <v>3546</v>
      </c>
      <c r="W7392" t="s">
        <v>3546</v>
      </c>
      <c r="X7392" t="s">
        <v>3546</v>
      </c>
      <c r="Y7392" t="s">
        <v>3546</v>
      </c>
      <c r="Z7392" t="s">
        <v>3546</v>
      </c>
      <c r="AA7392" t="s">
        <v>3546</v>
      </c>
      <c r="AB7392" t="s">
        <v>3546</v>
      </c>
      <c r="AC7392" t="s">
        <v>3546</v>
      </c>
      <c r="AD7392" t="s">
        <v>3546</v>
      </c>
      <c r="AE7392" t="s">
        <v>3546</v>
      </c>
      <c r="AF7392" t="s">
        <v>3546</v>
      </c>
      <c r="AG7392" t="s">
        <v>3546</v>
      </c>
      <c r="AH7392" t="s">
        <v>3546</v>
      </c>
      <c r="AI7392" t="s">
        <v>3546</v>
      </c>
      <c r="AJ7392" t="s">
        <v>3546</v>
      </c>
      <c r="AK7392" t="s">
        <v>3546</v>
      </c>
      <c r="AL7392" t="s">
        <v>3546</v>
      </c>
      <c r="AM7392" t="s">
        <v>3546</v>
      </c>
      <c r="AN7392" t="s">
        <v>3546</v>
      </c>
      <c r="AO7392" t="s">
        <v>3546</v>
      </c>
    </row>
    <row r="7393" spans="1:41" hidden="1" x14ac:dyDescent="0.25">
      <c r="A7393" t="s">
        <v>30751</v>
      </c>
      <c r="B7393" t="s">
        <v>30752</v>
      </c>
      <c r="C7393" s="1" t="str">
        <f t="shared" si="468"/>
        <v>21:1079</v>
      </c>
      <c r="D7393" s="1" t="str">
        <f t="shared" si="469"/>
        <v>21:0155</v>
      </c>
      <c r="E7393" t="s">
        <v>30749</v>
      </c>
      <c r="F7393" t="s">
        <v>30753</v>
      </c>
      <c r="H7393">
        <v>49.133851499999999</v>
      </c>
      <c r="I7393">
        <v>-121.74009770000001</v>
      </c>
      <c r="J7393" s="1" t="str">
        <f t="shared" si="466"/>
        <v>NGR bulk stream sediment</v>
      </c>
      <c r="K7393" s="1" t="str">
        <f t="shared" si="467"/>
        <v>&lt;177 micron (NGR)</v>
      </c>
      <c r="L7393">
        <v>27</v>
      </c>
      <c r="M7393" t="s">
        <v>288</v>
      </c>
      <c r="N7393">
        <v>466</v>
      </c>
      <c r="O7393" t="s">
        <v>3546</v>
      </c>
      <c r="P7393" t="s">
        <v>3546</v>
      </c>
      <c r="Q7393" t="s">
        <v>3546</v>
      </c>
      <c r="R7393" t="s">
        <v>3546</v>
      </c>
      <c r="S7393" t="s">
        <v>3546</v>
      </c>
      <c r="T7393" t="s">
        <v>3546</v>
      </c>
      <c r="U7393" t="s">
        <v>3546</v>
      </c>
      <c r="V7393" t="s">
        <v>3546</v>
      </c>
      <c r="W7393" t="s">
        <v>3546</v>
      </c>
      <c r="X7393" t="s">
        <v>3546</v>
      </c>
      <c r="Y7393" t="s">
        <v>3546</v>
      </c>
      <c r="Z7393" t="s">
        <v>3546</v>
      </c>
      <c r="AA7393" t="s">
        <v>3546</v>
      </c>
      <c r="AB7393" t="s">
        <v>3546</v>
      </c>
      <c r="AC7393" t="s">
        <v>3546</v>
      </c>
      <c r="AD7393" t="s">
        <v>3546</v>
      </c>
      <c r="AE7393" t="s">
        <v>3546</v>
      </c>
      <c r="AF7393" t="s">
        <v>3546</v>
      </c>
      <c r="AG7393" t="s">
        <v>3546</v>
      </c>
      <c r="AH7393" t="s">
        <v>3546</v>
      </c>
      <c r="AI7393" t="s">
        <v>3546</v>
      </c>
      <c r="AJ7393" t="s">
        <v>3546</v>
      </c>
      <c r="AK7393" t="s">
        <v>3546</v>
      </c>
      <c r="AL7393" t="s">
        <v>3546</v>
      </c>
      <c r="AM7393" t="s">
        <v>3546</v>
      </c>
      <c r="AN7393" t="s">
        <v>3546</v>
      </c>
      <c r="AO7393" t="s">
        <v>3546</v>
      </c>
    </row>
    <row r="7394" spans="1:41" hidden="1" x14ac:dyDescent="0.25">
      <c r="A7394" t="s">
        <v>30754</v>
      </c>
      <c r="B7394" t="s">
        <v>30755</v>
      </c>
      <c r="C7394" s="1" t="str">
        <f t="shared" si="468"/>
        <v>21:1079</v>
      </c>
      <c r="D7394" s="1" t="str">
        <f t="shared" si="469"/>
        <v>21:0155</v>
      </c>
      <c r="E7394" t="s">
        <v>30756</v>
      </c>
      <c r="F7394" t="s">
        <v>30757</v>
      </c>
      <c r="H7394">
        <v>49.145039699999998</v>
      </c>
      <c r="I7394">
        <v>-121.6945635</v>
      </c>
      <c r="J7394" s="1" t="str">
        <f t="shared" si="466"/>
        <v>NGR bulk stream sediment</v>
      </c>
      <c r="K7394" s="1" t="str">
        <f t="shared" si="467"/>
        <v>&lt;177 micron (NGR)</v>
      </c>
      <c r="L7394">
        <v>27</v>
      </c>
      <c r="M7394" t="s">
        <v>214</v>
      </c>
      <c r="N7394">
        <v>467</v>
      </c>
      <c r="O7394" t="s">
        <v>3546</v>
      </c>
      <c r="P7394" t="s">
        <v>3546</v>
      </c>
      <c r="Q7394" t="s">
        <v>3546</v>
      </c>
      <c r="R7394" t="s">
        <v>3546</v>
      </c>
      <c r="S7394" t="s">
        <v>3546</v>
      </c>
      <c r="T7394" t="s">
        <v>3546</v>
      </c>
      <c r="U7394" t="s">
        <v>3546</v>
      </c>
      <c r="V7394" t="s">
        <v>3546</v>
      </c>
      <c r="W7394" t="s">
        <v>3546</v>
      </c>
      <c r="X7394" t="s">
        <v>3546</v>
      </c>
      <c r="Y7394" t="s">
        <v>3546</v>
      </c>
      <c r="Z7394" t="s">
        <v>3546</v>
      </c>
      <c r="AA7394" t="s">
        <v>3546</v>
      </c>
      <c r="AB7394" t="s">
        <v>3546</v>
      </c>
      <c r="AC7394" t="s">
        <v>3546</v>
      </c>
      <c r="AD7394" t="s">
        <v>3546</v>
      </c>
      <c r="AE7394" t="s">
        <v>3546</v>
      </c>
      <c r="AF7394" t="s">
        <v>3546</v>
      </c>
      <c r="AG7394" t="s">
        <v>3546</v>
      </c>
      <c r="AH7394" t="s">
        <v>3546</v>
      </c>
      <c r="AI7394" t="s">
        <v>3546</v>
      </c>
      <c r="AJ7394" t="s">
        <v>3546</v>
      </c>
      <c r="AK7394" t="s">
        <v>3546</v>
      </c>
      <c r="AL7394" t="s">
        <v>3546</v>
      </c>
      <c r="AM7394" t="s">
        <v>3546</v>
      </c>
      <c r="AN7394" t="s">
        <v>3546</v>
      </c>
      <c r="AO7394" t="s">
        <v>3546</v>
      </c>
    </row>
    <row r="7395" spans="1:41" hidden="1" x14ac:dyDescent="0.25">
      <c r="A7395" t="s">
        <v>30758</v>
      </c>
      <c r="B7395" t="s">
        <v>30759</v>
      </c>
      <c r="C7395" s="1" t="str">
        <f t="shared" si="468"/>
        <v>21:1079</v>
      </c>
      <c r="D7395" s="1" t="str">
        <f t="shared" si="469"/>
        <v>21:0155</v>
      </c>
      <c r="E7395" t="s">
        <v>30760</v>
      </c>
      <c r="F7395" t="s">
        <v>30761</v>
      </c>
      <c r="H7395">
        <v>49.130541999999998</v>
      </c>
      <c r="I7395">
        <v>-121.6853483</v>
      </c>
      <c r="J7395" s="1" t="str">
        <f t="shared" si="466"/>
        <v>NGR bulk stream sediment</v>
      </c>
      <c r="K7395" s="1" t="str">
        <f t="shared" si="467"/>
        <v>&lt;177 micron (NGR)</v>
      </c>
      <c r="L7395">
        <v>27</v>
      </c>
      <c r="M7395" t="s">
        <v>223</v>
      </c>
      <c r="N7395">
        <v>468</v>
      </c>
      <c r="O7395" t="s">
        <v>3546</v>
      </c>
      <c r="P7395" t="s">
        <v>3546</v>
      </c>
      <c r="Q7395" t="s">
        <v>3546</v>
      </c>
      <c r="R7395" t="s">
        <v>3546</v>
      </c>
      <c r="S7395" t="s">
        <v>3546</v>
      </c>
      <c r="T7395" t="s">
        <v>3546</v>
      </c>
      <c r="U7395" t="s">
        <v>3546</v>
      </c>
      <c r="V7395" t="s">
        <v>3546</v>
      </c>
      <c r="W7395" t="s">
        <v>3546</v>
      </c>
      <c r="X7395" t="s">
        <v>3546</v>
      </c>
      <c r="Y7395" t="s">
        <v>3546</v>
      </c>
      <c r="Z7395" t="s">
        <v>3546</v>
      </c>
      <c r="AA7395" t="s">
        <v>3546</v>
      </c>
      <c r="AB7395" t="s">
        <v>3546</v>
      </c>
      <c r="AC7395" t="s">
        <v>3546</v>
      </c>
      <c r="AD7395" t="s">
        <v>3546</v>
      </c>
      <c r="AE7395" t="s">
        <v>3546</v>
      </c>
      <c r="AF7395" t="s">
        <v>3546</v>
      </c>
      <c r="AG7395" t="s">
        <v>3546</v>
      </c>
      <c r="AH7395" t="s">
        <v>3546</v>
      </c>
      <c r="AI7395" t="s">
        <v>3546</v>
      </c>
      <c r="AJ7395" t="s">
        <v>3546</v>
      </c>
      <c r="AK7395" t="s">
        <v>3546</v>
      </c>
      <c r="AL7395" t="s">
        <v>3546</v>
      </c>
      <c r="AM7395" t="s">
        <v>3546</v>
      </c>
      <c r="AN7395" t="s">
        <v>3546</v>
      </c>
      <c r="AO7395" t="s">
        <v>3546</v>
      </c>
    </row>
    <row r="7396" spans="1:41" hidden="1" x14ac:dyDescent="0.25">
      <c r="A7396" t="s">
        <v>30762</v>
      </c>
      <c r="B7396" t="s">
        <v>30763</v>
      </c>
      <c r="C7396" s="1" t="str">
        <f t="shared" si="468"/>
        <v>21:1079</v>
      </c>
      <c r="D7396" s="1" t="str">
        <f t="shared" si="469"/>
        <v>21:0155</v>
      </c>
      <c r="E7396" t="s">
        <v>30764</v>
      </c>
      <c r="F7396" t="s">
        <v>30765</v>
      </c>
      <c r="H7396">
        <v>49.0744756</v>
      </c>
      <c r="I7396">
        <v>-121.9168667</v>
      </c>
      <c r="J7396" s="1" t="str">
        <f t="shared" si="466"/>
        <v>NGR bulk stream sediment</v>
      </c>
      <c r="K7396" s="1" t="str">
        <f t="shared" si="467"/>
        <v>&lt;177 micron (NGR)</v>
      </c>
      <c r="L7396">
        <v>27</v>
      </c>
      <c r="M7396" t="s">
        <v>233</v>
      </c>
      <c r="N7396">
        <v>469</v>
      </c>
      <c r="O7396" t="s">
        <v>3546</v>
      </c>
      <c r="P7396" t="s">
        <v>3546</v>
      </c>
      <c r="Q7396" t="s">
        <v>3546</v>
      </c>
      <c r="R7396" t="s">
        <v>3546</v>
      </c>
      <c r="S7396" t="s">
        <v>3546</v>
      </c>
      <c r="T7396" t="s">
        <v>3546</v>
      </c>
      <c r="U7396" t="s">
        <v>3546</v>
      </c>
      <c r="V7396" t="s">
        <v>3546</v>
      </c>
      <c r="W7396" t="s">
        <v>3546</v>
      </c>
      <c r="X7396" t="s">
        <v>3546</v>
      </c>
      <c r="Y7396" t="s">
        <v>3546</v>
      </c>
      <c r="Z7396" t="s">
        <v>3546</v>
      </c>
      <c r="AA7396" t="s">
        <v>3546</v>
      </c>
      <c r="AB7396" t="s">
        <v>3546</v>
      </c>
      <c r="AC7396" t="s">
        <v>3546</v>
      </c>
      <c r="AD7396" t="s">
        <v>3546</v>
      </c>
      <c r="AE7396" t="s">
        <v>3546</v>
      </c>
      <c r="AF7396" t="s">
        <v>3546</v>
      </c>
      <c r="AG7396" t="s">
        <v>3546</v>
      </c>
      <c r="AH7396" t="s">
        <v>3546</v>
      </c>
      <c r="AI7396" t="s">
        <v>3546</v>
      </c>
      <c r="AJ7396" t="s">
        <v>3546</v>
      </c>
      <c r="AK7396" t="s">
        <v>3546</v>
      </c>
      <c r="AL7396" t="s">
        <v>3546</v>
      </c>
      <c r="AM7396" t="s">
        <v>3546</v>
      </c>
      <c r="AN7396" t="s">
        <v>3546</v>
      </c>
      <c r="AO7396" t="s">
        <v>3546</v>
      </c>
    </row>
    <row r="7397" spans="1:41" hidden="1" x14ac:dyDescent="0.25">
      <c r="A7397" t="s">
        <v>30766</v>
      </c>
      <c r="B7397" t="s">
        <v>30767</v>
      </c>
      <c r="C7397" s="1" t="str">
        <f t="shared" si="468"/>
        <v>21:1079</v>
      </c>
      <c r="D7397" s="1" t="str">
        <f t="shared" si="469"/>
        <v>21:0155</v>
      </c>
      <c r="E7397" t="s">
        <v>30768</v>
      </c>
      <c r="F7397" t="s">
        <v>30769</v>
      </c>
      <c r="H7397">
        <v>49.058614900000002</v>
      </c>
      <c r="I7397">
        <v>-121.9528002</v>
      </c>
      <c r="J7397" s="1" t="str">
        <f t="shared" si="466"/>
        <v>NGR bulk stream sediment</v>
      </c>
      <c r="K7397" s="1" t="str">
        <f t="shared" si="467"/>
        <v>&lt;177 micron (NGR)</v>
      </c>
      <c r="L7397">
        <v>27</v>
      </c>
      <c r="M7397" t="s">
        <v>248</v>
      </c>
      <c r="N7397">
        <v>470</v>
      </c>
      <c r="O7397" t="s">
        <v>371</v>
      </c>
      <c r="P7397" t="s">
        <v>47</v>
      </c>
      <c r="Q7397" t="s">
        <v>119</v>
      </c>
      <c r="R7397" t="s">
        <v>123</v>
      </c>
      <c r="S7397" t="s">
        <v>112</v>
      </c>
      <c r="T7397" t="s">
        <v>55</v>
      </c>
      <c r="U7397" t="s">
        <v>290</v>
      </c>
      <c r="V7397" t="s">
        <v>122</v>
      </c>
      <c r="W7397" t="s">
        <v>102</v>
      </c>
      <c r="X7397" t="s">
        <v>103</v>
      </c>
      <c r="Y7397" t="s">
        <v>209</v>
      </c>
      <c r="Z7397" t="s">
        <v>62</v>
      </c>
      <c r="AA7397" t="s">
        <v>103</v>
      </c>
      <c r="AB7397" t="s">
        <v>81</v>
      </c>
      <c r="AC7397" t="s">
        <v>58</v>
      </c>
      <c r="AD7397" t="s">
        <v>131</v>
      </c>
      <c r="AE7397" t="s">
        <v>46</v>
      </c>
      <c r="AF7397" t="s">
        <v>50</v>
      </c>
      <c r="AG7397" t="s">
        <v>164</v>
      </c>
      <c r="AH7397" t="s">
        <v>87</v>
      </c>
      <c r="AI7397" t="s">
        <v>62</v>
      </c>
      <c r="AJ7397" t="s">
        <v>228</v>
      </c>
      <c r="AK7397" t="s">
        <v>47</v>
      </c>
      <c r="AL7397" t="s">
        <v>47</v>
      </c>
      <c r="AM7397" t="s">
        <v>122</v>
      </c>
      <c r="AN7397" t="s">
        <v>28919</v>
      </c>
      <c r="AO7397" t="s">
        <v>2180</v>
      </c>
    </row>
    <row r="7398" spans="1:41" hidden="1" x14ac:dyDescent="0.25">
      <c r="A7398" t="s">
        <v>30770</v>
      </c>
      <c r="B7398" t="s">
        <v>30771</v>
      </c>
      <c r="C7398" s="1" t="str">
        <f t="shared" si="468"/>
        <v>21:1079</v>
      </c>
      <c r="D7398" s="1" t="str">
        <f t="shared" si="469"/>
        <v>21:0155</v>
      </c>
      <c r="E7398" t="s">
        <v>30772</v>
      </c>
      <c r="F7398" t="s">
        <v>30773</v>
      </c>
      <c r="H7398">
        <v>49.018478199999997</v>
      </c>
      <c r="I7398">
        <v>-121.803192</v>
      </c>
      <c r="J7398" s="1" t="str">
        <f t="shared" si="466"/>
        <v>NGR bulk stream sediment</v>
      </c>
      <c r="K7398" s="1" t="str">
        <f t="shared" si="467"/>
        <v>&lt;177 micron (NGR)</v>
      </c>
      <c r="L7398">
        <v>27</v>
      </c>
      <c r="M7398" t="s">
        <v>256</v>
      </c>
      <c r="N7398">
        <v>471</v>
      </c>
      <c r="O7398" t="s">
        <v>3546</v>
      </c>
      <c r="P7398" t="s">
        <v>3546</v>
      </c>
      <c r="Q7398" t="s">
        <v>3546</v>
      </c>
      <c r="R7398" t="s">
        <v>3546</v>
      </c>
      <c r="S7398" t="s">
        <v>3546</v>
      </c>
      <c r="T7398" t="s">
        <v>3546</v>
      </c>
      <c r="U7398" t="s">
        <v>3546</v>
      </c>
      <c r="V7398" t="s">
        <v>3546</v>
      </c>
      <c r="W7398" t="s">
        <v>3546</v>
      </c>
      <c r="X7398" t="s">
        <v>3546</v>
      </c>
      <c r="Y7398" t="s">
        <v>3546</v>
      </c>
      <c r="Z7398" t="s">
        <v>3546</v>
      </c>
      <c r="AA7398" t="s">
        <v>3546</v>
      </c>
      <c r="AB7398" t="s">
        <v>3546</v>
      </c>
      <c r="AC7398" t="s">
        <v>3546</v>
      </c>
      <c r="AD7398" t="s">
        <v>3546</v>
      </c>
      <c r="AE7398" t="s">
        <v>3546</v>
      </c>
      <c r="AF7398" t="s">
        <v>3546</v>
      </c>
      <c r="AG7398" t="s">
        <v>3546</v>
      </c>
      <c r="AH7398" t="s">
        <v>3546</v>
      </c>
      <c r="AI7398" t="s">
        <v>3546</v>
      </c>
      <c r="AJ7398" t="s">
        <v>3546</v>
      </c>
      <c r="AK7398" t="s">
        <v>3546</v>
      </c>
      <c r="AL7398" t="s">
        <v>3546</v>
      </c>
      <c r="AM7398" t="s">
        <v>3546</v>
      </c>
      <c r="AN7398" t="s">
        <v>3546</v>
      </c>
      <c r="AO7398" t="s">
        <v>3546</v>
      </c>
    </row>
    <row r="7399" spans="1:41" hidden="1" x14ac:dyDescent="0.25">
      <c r="A7399" t="s">
        <v>30774</v>
      </c>
      <c r="B7399" t="s">
        <v>30775</v>
      </c>
      <c r="C7399" s="1" t="str">
        <f t="shared" si="468"/>
        <v>21:1079</v>
      </c>
      <c r="D7399" s="1" t="str">
        <f t="shared" si="469"/>
        <v>21:0155</v>
      </c>
      <c r="E7399" t="s">
        <v>30776</v>
      </c>
      <c r="F7399" t="s">
        <v>30777</v>
      </c>
      <c r="H7399">
        <v>49.032095599999998</v>
      </c>
      <c r="I7399">
        <v>-121.81517890000001</v>
      </c>
      <c r="J7399" s="1" t="str">
        <f t="shared" si="466"/>
        <v>NGR bulk stream sediment</v>
      </c>
      <c r="K7399" s="1" t="str">
        <f t="shared" si="467"/>
        <v>&lt;177 micron (NGR)</v>
      </c>
      <c r="L7399">
        <v>27</v>
      </c>
      <c r="M7399" t="s">
        <v>265</v>
      </c>
      <c r="N7399">
        <v>472</v>
      </c>
      <c r="O7399" t="s">
        <v>3546</v>
      </c>
      <c r="P7399" t="s">
        <v>3546</v>
      </c>
      <c r="Q7399" t="s">
        <v>3546</v>
      </c>
      <c r="R7399" t="s">
        <v>3546</v>
      </c>
      <c r="S7399" t="s">
        <v>3546</v>
      </c>
      <c r="T7399" t="s">
        <v>3546</v>
      </c>
      <c r="U7399" t="s">
        <v>3546</v>
      </c>
      <c r="V7399" t="s">
        <v>3546</v>
      </c>
      <c r="W7399" t="s">
        <v>3546</v>
      </c>
      <c r="X7399" t="s">
        <v>3546</v>
      </c>
      <c r="Y7399" t="s">
        <v>3546</v>
      </c>
      <c r="Z7399" t="s">
        <v>3546</v>
      </c>
      <c r="AA7399" t="s">
        <v>3546</v>
      </c>
      <c r="AB7399" t="s">
        <v>3546</v>
      </c>
      <c r="AC7399" t="s">
        <v>3546</v>
      </c>
      <c r="AD7399" t="s">
        <v>3546</v>
      </c>
      <c r="AE7399" t="s">
        <v>3546</v>
      </c>
      <c r="AF7399" t="s">
        <v>3546</v>
      </c>
      <c r="AG7399" t="s">
        <v>3546</v>
      </c>
      <c r="AH7399" t="s">
        <v>3546</v>
      </c>
      <c r="AI7399" t="s">
        <v>3546</v>
      </c>
      <c r="AJ7399" t="s">
        <v>3546</v>
      </c>
      <c r="AK7399" t="s">
        <v>3546</v>
      </c>
      <c r="AL7399" t="s">
        <v>3546</v>
      </c>
      <c r="AM7399" t="s">
        <v>3546</v>
      </c>
      <c r="AN7399" t="s">
        <v>3546</v>
      </c>
      <c r="AO7399" t="s">
        <v>3546</v>
      </c>
    </row>
    <row r="7400" spans="1:41" hidden="1" x14ac:dyDescent="0.25">
      <c r="A7400" t="s">
        <v>30778</v>
      </c>
      <c r="B7400" t="s">
        <v>30779</v>
      </c>
      <c r="C7400" s="1" t="str">
        <f t="shared" si="468"/>
        <v>21:1079</v>
      </c>
      <c r="D7400" s="1" t="str">
        <f t="shared" si="469"/>
        <v>21:0155</v>
      </c>
      <c r="E7400" t="s">
        <v>30780</v>
      </c>
      <c r="F7400" t="s">
        <v>30781</v>
      </c>
      <c r="H7400">
        <v>49.623564000000002</v>
      </c>
      <c r="I7400">
        <v>-120.9991757</v>
      </c>
      <c r="J7400" s="1" t="str">
        <f t="shared" si="466"/>
        <v>NGR bulk stream sediment</v>
      </c>
      <c r="K7400" s="1" t="str">
        <f t="shared" si="467"/>
        <v>&lt;177 micron (NGR)</v>
      </c>
      <c r="L7400">
        <v>28</v>
      </c>
      <c r="M7400" t="s">
        <v>45</v>
      </c>
      <c r="N7400">
        <v>473</v>
      </c>
      <c r="O7400" t="s">
        <v>102</v>
      </c>
      <c r="P7400" t="s">
        <v>47</v>
      </c>
      <c r="Q7400" t="s">
        <v>138</v>
      </c>
      <c r="R7400" t="s">
        <v>62</v>
      </c>
      <c r="S7400" t="s">
        <v>144</v>
      </c>
      <c r="T7400" t="s">
        <v>330</v>
      </c>
      <c r="U7400" t="s">
        <v>131</v>
      </c>
      <c r="V7400" t="s">
        <v>47</v>
      </c>
      <c r="W7400" t="s">
        <v>103</v>
      </c>
      <c r="X7400" t="s">
        <v>51</v>
      </c>
      <c r="Y7400" t="s">
        <v>165</v>
      </c>
      <c r="Z7400" t="s">
        <v>84</v>
      </c>
      <c r="AA7400" t="s">
        <v>46</v>
      </c>
      <c r="AB7400" t="s">
        <v>122</v>
      </c>
      <c r="AC7400" t="s">
        <v>58</v>
      </c>
      <c r="AD7400" t="s">
        <v>175</v>
      </c>
      <c r="AE7400" t="s">
        <v>53</v>
      </c>
      <c r="AF7400" t="s">
        <v>76</v>
      </c>
      <c r="AG7400" t="s">
        <v>227</v>
      </c>
      <c r="AH7400" t="s">
        <v>62</v>
      </c>
      <c r="AI7400" t="s">
        <v>54</v>
      </c>
      <c r="AJ7400" t="s">
        <v>336</v>
      </c>
      <c r="AK7400" t="s">
        <v>101</v>
      </c>
      <c r="AL7400" t="s">
        <v>122</v>
      </c>
      <c r="AM7400" t="s">
        <v>47</v>
      </c>
      <c r="AN7400" t="s">
        <v>28919</v>
      </c>
      <c r="AO7400" t="s">
        <v>30782</v>
      </c>
    </row>
    <row r="7401" spans="1:41" hidden="1" x14ac:dyDescent="0.25">
      <c r="A7401" t="s">
        <v>30783</v>
      </c>
      <c r="B7401" t="s">
        <v>30784</v>
      </c>
      <c r="C7401" s="1" t="str">
        <f t="shared" si="468"/>
        <v>21:1079</v>
      </c>
      <c r="D7401" s="1" t="str">
        <f t="shared" si="469"/>
        <v>21:0155</v>
      </c>
      <c r="E7401" t="s">
        <v>30785</v>
      </c>
      <c r="F7401" t="s">
        <v>30786</v>
      </c>
      <c r="H7401">
        <v>49.586395099999997</v>
      </c>
      <c r="I7401">
        <v>-120.98270909999999</v>
      </c>
      <c r="J7401" s="1" t="str">
        <f t="shared" si="466"/>
        <v>NGR bulk stream sediment</v>
      </c>
      <c r="K7401" s="1" t="str">
        <f t="shared" si="467"/>
        <v>&lt;177 micron (NGR)</v>
      </c>
      <c r="L7401">
        <v>28</v>
      </c>
      <c r="M7401" t="s">
        <v>71</v>
      </c>
      <c r="N7401">
        <v>474</v>
      </c>
      <c r="O7401" t="s">
        <v>78</v>
      </c>
      <c r="P7401" t="s">
        <v>47</v>
      </c>
      <c r="Q7401" t="s">
        <v>651</v>
      </c>
      <c r="R7401" t="s">
        <v>185</v>
      </c>
      <c r="S7401" t="s">
        <v>162</v>
      </c>
      <c r="T7401" t="s">
        <v>73</v>
      </c>
      <c r="U7401" t="s">
        <v>243</v>
      </c>
      <c r="V7401" t="s">
        <v>62</v>
      </c>
      <c r="W7401" t="s">
        <v>139</v>
      </c>
      <c r="X7401" t="s">
        <v>51</v>
      </c>
      <c r="Y7401" t="s">
        <v>145</v>
      </c>
      <c r="Z7401" t="s">
        <v>199</v>
      </c>
      <c r="AA7401" t="s">
        <v>46</v>
      </c>
      <c r="AB7401" t="s">
        <v>257</v>
      </c>
      <c r="AC7401" t="s">
        <v>58</v>
      </c>
      <c r="AD7401" t="s">
        <v>217</v>
      </c>
      <c r="AE7401" t="s">
        <v>84</v>
      </c>
      <c r="AF7401" t="s">
        <v>55</v>
      </c>
      <c r="AG7401" t="s">
        <v>228</v>
      </c>
      <c r="AH7401" t="s">
        <v>62</v>
      </c>
      <c r="AI7401" t="s">
        <v>53</v>
      </c>
      <c r="AJ7401" t="s">
        <v>493</v>
      </c>
      <c r="AK7401" t="s">
        <v>235</v>
      </c>
      <c r="AL7401" t="s">
        <v>47</v>
      </c>
      <c r="AM7401" t="s">
        <v>47</v>
      </c>
      <c r="AN7401" t="s">
        <v>28919</v>
      </c>
      <c r="AO7401" t="s">
        <v>30787</v>
      </c>
    </row>
    <row r="7402" spans="1:41" hidden="1" x14ac:dyDescent="0.25">
      <c r="A7402" t="s">
        <v>30788</v>
      </c>
      <c r="B7402" t="s">
        <v>30789</v>
      </c>
      <c r="C7402" s="1" t="str">
        <f t="shared" si="468"/>
        <v>21:1079</v>
      </c>
      <c r="D7402" s="1" t="str">
        <f t="shared" si="469"/>
        <v>21:0155</v>
      </c>
      <c r="E7402" t="s">
        <v>30790</v>
      </c>
      <c r="F7402" t="s">
        <v>30791</v>
      </c>
      <c r="H7402">
        <v>49.636125200000002</v>
      </c>
      <c r="I7402">
        <v>-120.997276</v>
      </c>
      <c r="J7402" s="1" t="str">
        <f t="shared" si="466"/>
        <v>NGR bulk stream sediment</v>
      </c>
      <c r="K7402" s="1" t="str">
        <f t="shared" si="467"/>
        <v>&lt;177 micron (NGR)</v>
      </c>
      <c r="L7402">
        <v>28</v>
      </c>
      <c r="M7402" t="s">
        <v>95</v>
      </c>
      <c r="N7402">
        <v>475</v>
      </c>
      <c r="O7402" t="s">
        <v>73</v>
      </c>
      <c r="P7402" t="s">
        <v>47</v>
      </c>
      <c r="Q7402" t="s">
        <v>1069</v>
      </c>
      <c r="R7402" t="s">
        <v>111</v>
      </c>
      <c r="S7402" t="s">
        <v>239</v>
      </c>
      <c r="T7402" t="s">
        <v>76</v>
      </c>
      <c r="U7402" t="s">
        <v>329</v>
      </c>
      <c r="V7402" t="s">
        <v>46</v>
      </c>
      <c r="W7402" t="s">
        <v>493</v>
      </c>
      <c r="X7402" t="s">
        <v>103</v>
      </c>
      <c r="Y7402" t="s">
        <v>217</v>
      </c>
      <c r="Z7402" t="s">
        <v>84</v>
      </c>
      <c r="AA7402" t="s">
        <v>46</v>
      </c>
      <c r="AB7402" t="s">
        <v>81</v>
      </c>
      <c r="AC7402" t="s">
        <v>391</v>
      </c>
      <c r="AD7402" t="s">
        <v>209</v>
      </c>
      <c r="AE7402" t="s">
        <v>57</v>
      </c>
      <c r="AF7402" t="s">
        <v>267</v>
      </c>
      <c r="AG7402" t="s">
        <v>228</v>
      </c>
      <c r="AH7402" t="s">
        <v>62</v>
      </c>
      <c r="AI7402" t="s">
        <v>62</v>
      </c>
      <c r="AJ7402" t="s">
        <v>72</v>
      </c>
      <c r="AK7402" t="s">
        <v>161</v>
      </c>
      <c r="AL7402" t="s">
        <v>47</v>
      </c>
      <c r="AM7402" t="s">
        <v>47</v>
      </c>
      <c r="AN7402" t="s">
        <v>28919</v>
      </c>
      <c r="AO7402" t="s">
        <v>30792</v>
      </c>
    </row>
    <row r="7403" spans="1:41" hidden="1" x14ac:dyDescent="0.25">
      <c r="A7403" t="s">
        <v>30793</v>
      </c>
      <c r="B7403" t="s">
        <v>30794</v>
      </c>
      <c r="C7403" s="1" t="str">
        <f t="shared" si="468"/>
        <v>21:1079</v>
      </c>
      <c r="D7403" s="1" t="str">
        <f t="shared" si="469"/>
        <v>21:0155</v>
      </c>
      <c r="E7403" t="s">
        <v>30795</v>
      </c>
      <c r="F7403" t="s">
        <v>30796</v>
      </c>
      <c r="H7403">
        <v>49.627374699999997</v>
      </c>
      <c r="I7403">
        <v>-121.011483</v>
      </c>
      <c r="J7403" s="1" t="str">
        <f t="shared" si="466"/>
        <v>NGR bulk stream sediment</v>
      </c>
      <c r="K7403" s="1" t="str">
        <f t="shared" si="467"/>
        <v>&lt;177 micron (NGR)</v>
      </c>
      <c r="L7403">
        <v>28</v>
      </c>
      <c r="M7403" t="s">
        <v>117</v>
      </c>
      <c r="N7403">
        <v>476</v>
      </c>
      <c r="O7403" t="s">
        <v>437</v>
      </c>
      <c r="P7403" t="s">
        <v>47</v>
      </c>
      <c r="Q7403" t="s">
        <v>817</v>
      </c>
      <c r="R7403" t="s">
        <v>62</v>
      </c>
      <c r="S7403" t="s">
        <v>243</v>
      </c>
      <c r="T7403" t="s">
        <v>330</v>
      </c>
      <c r="U7403" t="s">
        <v>239</v>
      </c>
      <c r="V7403" t="s">
        <v>47</v>
      </c>
      <c r="W7403" t="s">
        <v>130</v>
      </c>
      <c r="X7403" t="s">
        <v>103</v>
      </c>
      <c r="Y7403" t="s">
        <v>175</v>
      </c>
      <c r="Z7403" t="s">
        <v>199</v>
      </c>
      <c r="AA7403" t="s">
        <v>46</v>
      </c>
      <c r="AB7403" t="s">
        <v>173</v>
      </c>
      <c r="AC7403" t="s">
        <v>58</v>
      </c>
      <c r="AD7403" t="s">
        <v>187</v>
      </c>
      <c r="AE7403" t="s">
        <v>198</v>
      </c>
      <c r="AF7403" t="s">
        <v>85</v>
      </c>
      <c r="AG7403" t="s">
        <v>102</v>
      </c>
      <c r="AH7403" t="s">
        <v>62</v>
      </c>
      <c r="AI7403" t="s">
        <v>62</v>
      </c>
      <c r="AJ7403" t="s">
        <v>200</v>
      </c>
      <c r="AK7403" t="s">
        <v>61</v>
      </c>
      <c r="AL7403" t="s">
        <v>47</v>
      </c>
      <c r="AM7403" t="s">
        <v>47</v>
      </c>
      <c r="AN7403" t="s">
        <v>28919</v>
      </c>
      <c r="AO7403" t="s">
        <v>30797</v>
      </c>
    </row>
    <row r="7404" spans="1:41" hidden="1" x14ac:dyDescent="0.25">
      <c r="A7404" t="s">
        <v>30798</v>
      </c>
      <c r="B7404" t="s">
        <v>30799</v>
      </c>
      <c r="C7404" s="1" t="str">
        <f t="shared" si="468"/>
        <v>21:1079</v>
      </c>
      <c r="D7404" s="1" t="str">
        <f t="shared" si="469"/>
        <v>21:0155</v>
      </c>
      <c r="E7404" t="s">
        <v>30800</v>
      </c>
      <c r="F7404" t="s">
        <v>30801</v>
      </c>
      <c r="H7404">
        <v>49.610008700000002</v>
      </c>
      <c r="I7404">
        <v>-121.0481819</v>
      </c>
      <c r="J7404" s="1" t="str">
        <f t="shared" si="466"/>
        <v>NGR bulk stream sediment</v>
      </c>
      <c r="K7404" s="1" t="str">
        <f t="shared" si="467"/>
        <v>&lt;177 micron (NGR)</v>
      </c>
      <c r="L7404">
        <v>28</v>
      </c>
      <c r="M7404" t="s">
        <v>136</v>
      </c>
      <c r="N7404">
        <v>477</v>
      </c>
      <c r="O7404" t="s">
        <v>3546</v>
      </c>
      <c r="P7404" t="s">
        <v>3546</v>
      </c>
      <c r="Q7404" t="s">
        <v>3546</v>
      </c>
      <c r="R7404" t="s">
        <v>3546</v>
      </c>
      <c r="S7404" t="s">
        <v>3546</v>
      </c>
      <c r="T7404" t="s">
        <v>3546</v>
      </c>
      <c r="U7404" t="s">
        <v>3546</v>
      </c>
      <c r="V7404" t="s">
        <v>3546</v>
      </c>
      <c r="W7404" t="s">
        <v>3546</v>
      </c>
      <c r="X7404" t="s">
        <v>3546</v>
      </c>
      <c r="Y7404" t="s">
        <v>3546</v>
      </c>
      <c r="Z7404" t="s">
        <v>3546</v>
      </c>
      <c r="AA7404" t="s">
        <v>3546</v>
      </c>
      <c r="AB7404" t="s">
        <v>3546</v>
      </c>
      <c r="AC7404" t="s">
        <v>3546</v>
      </c>
      <c r="AD7404" t="s">
        <v>3546</v>
      </c>
      <c r="AE7404" t="s">
        <v>3546</v>
      </c>
      <c r="AF7404" t="s">
        <v>3546</v>
      </c>
      <c r="AG7404" t="s">
        <v>3546</v>
      </c>
      <c r="AH7404" t="s">
        <v>3546</v>
      </c>
      <c r="AI7404" t="s">
        <v>3546</v>
      </c>
      <c r="AJ7404" t="s">
        <v>3546</v>
      </c>
      <c r="AK7404" t="s">
        <v>3546</v>
      </c>
      <c r="AL7404" t="s">
        <v>3546</v>
      </c>
      <c r="AM7404" t="s">
        <v>3546</v>
      </c>
      <c r="AN7404" t="s">
        <v>3546</v>
      </c>
      <c r="AO7404" t="s">
        <v>3546</v>
      </c>
    </row>
    <row r="7405" spans="1:41" hidden="1" x14ac:dyDescent="0.25">
      <c r="A7405" t="s">
        <v>30802</v>
      </c>
      <c r="B7405" t="s">
        <v>30803</v>
      </c>
      <c r="C7405" s="1" t="str">
        <f t="shared" si="468"/>
        <v>21:1079</v>
      </c>
      <c r="D7405" s="1" t="str">
        <f t="shared" si="469"/>
        <v>21:0155</v>
      </c>
      <c r="E7405" t="s">
        <v>30804</v>
      </c>
      <c r="F7405" t="s">
        <v>30805</v>
      </c>
      <c r="H7405">
        <v>49.601987999999999</v>
      </c>
      <c r="I7405">
        <v>-121.0526543</v>
      </c>
      <c r="J7405" s="1" t="str">
        <f t="shared" si="466"/>
        <v>NGR bulk stream sediment</v>
      </c>
      <c r="K7405" s="1" t="str">
        <f t="shared" si="467"/>
        <v>&lt;177 micron (NGR)</v>
      </c>
      <c r="L7405">
        <v>28</v>
      </c>
      <c r="M7405" t="s">
        <v>157</v>
      </c>
      <c r="N7405">
        <v>478</v>
      </c>
      <c r="O7405" t="s">
        <v>79</v>
      </c>
      <c r="P7405" t="s">
        <v>103</v>
      </c>
      <c r="Q7405" t="s">
        <v>481</v>
      </c>
      <c r="R7405" t="s">
        <v>130</v>
      </c>
      <c r="S7405" t="s">
        <v>190</v>
      </c>
      <c r="T7405" t="s">
        <v>330</v>
      </c>
      <c r="U7405" t="s">
        <v>225</v>
      </c>
      <c r="V7405" t="s">
        <v>47</v>
      </c>
      <c r="W7405" t="s">
        <v>79</v>
      </c>
      <c r="X7405" t="s">
        <v>103</v>
      </c>
      <c r="Y7405" t="s">
        <v>175</v>
      </c>
      <c r="Z7405" t="s">
        <v>84</v>
      </c>
      <c r="AA7405" t="s">
        <v>46</v>
      </c>
      <c r="AB7405" t="s">
        <v>173</v>
      </c>
      <c r="AC7405" t="s">
        <v>58</v>
      </c>
      <c r="AD7405" t="s">
        <v>197</v>
      </c>
      <c r="AE7405" t="s">
        <v>84</v>
      </c>
      <c r="AF7405" t="s">
        <v>29478</v>
      </c>
      <c r="AG7405" t="s">
        <v>228</v>
      </c>
      <c r="AH7405" t="s">
        <v>62</v>
      </c>
      <c r="AI7405" t="s">
        <v>62</v>
      </c>
      <c r="AJ7405" t="s">
        <v>123</v>
      </c>
      <c r="AK7405" t="s">
        <v>149</v>
      </c>
      <c r="AL7405" t="s">
        <v>47</v>
      </c>
      <c r="AM7405" t="s">
        <v>47</v>
      </c>
      <c r="AN7405" t="s">
        <v>28919</v>
      </c>
      <c r="AO7405" t="s">
        <v>30806</v>
      </c>
    </row>
    <row r="7406" spans="1:41" hidden="1" x14ac:dyDescent="0.25">
      <c r="A7406" t="s">
        <v>30807</v>
      </c>
      <c r="B7406" t="s">
        <v>30808</v>
      </c>
      <c r="C7406" s="1" t="str">
        <f t="shared" si="468"/>
        <v>21:1079</v>
      </c>
      <c r="D7406" s="1" t="str">
        <f t="shared" si="469"/>
        <v>21:0155</v>
      </c>
      <c r="E7406" t="s">
        <v>30809</v>
      </c>
      <c r="F7406" t="s">
        <v>30810</v>
      </c>
      <c r="H7406">
        <v>49.589634500000003</v>
      </c>
      <c r="I7406">
        <v>-121.06698350000001</v>
      </c>
      <c r="J7406" s="1" t="str">
        <f t="shared" si="466"/>
        <v>NGR bulk stream sediment</v>
      </c>
      <c r="K7406" s="1" t="str">
        <f t="shared" si="467"/>
        <v>&lt;177 micron (NGR)</v>
      </c>
      <c r="L7406">
        <v>28</v>
      </c>
      <c r="M7406" t="s">
        <v>170</v>
      </c>
      <c r="N7406">
        <v>479</v>
      </c>
      <c r="O7406" t="s">
        <v>282</v>
      </c>
      <c r="P7406" t="s">
        <v>51</v>
      </c>
      <c r="Q7406" t="s">
        <v>74</v>
      </c>
      <c r="R7406" t="s">
        <v>62</v>
      </c>
      <c r="S7406" t="s">
        <v>187</v>
      </c>
      <c r="T7406" t="s">
        <v>51</v>
      </c>
      <c r="U7406" t="s">
        <v>82</v>
      </c>
      <c r="V7406" t="s">
        <v>47</v>
      </c>
      <c r="W7406" t="s">
        <v>105</v>
      </c>
      <c r="X7406" t="s">
        <v>73</v>
      </c>
      <c r="Y7406" t="s">
        <v>175</v>
      </c>
      <c r="Z7406" t="s">
        <v>199</v>
      </c>
      <c r="AA7406" t="s">
        <v>46</v>
      </c>
      <c r="AB7406" t="s">
        <v>122</v>
      </c>
      <c r="AC7406" t="s">
        <v>58</v>
      </c>
      <c r="AD7406" t="s">
        <v>197</v>
      </c>
      <c r="AE7406" t="s">
        <v>53</v>
      </c>
      <c r="AF7406" t="s">
        <v>158</v>
      </c>
      <c r="AG7406" t="s">
        <v>164</v>
      </c>
      <c r="AH7406" t="s">
        <v>62</v>
      </c>
      <c r="AI7406" t="s">
        <v>53</v>
      </c>
      <c r="AJ7406" t="s">
        <v>102</v>
      </c>
      <c r="AK7406" t="s">
        <v>87</v>
      </c>
      <c r="AL7406" t="s">
        <v>47</v>
      </c>
      <c r="AM7406" t="s">
        <v>47</v>
      </c>
      <c r="AN7406" t="s">
        <v>28919</v>
      </c>
      <c r="AO7406" t="s">
        <v>30811</v>
      </c>
    </row>
    <row r="7407" spans="1:41" hidden="1" x14ac:dyDescent="0.25">
      <c r="A7407" t="s">
        <v>30812</v>
      </c>
      <c r="B7407" t="s">
        <v>30813</v>
      </c>
      <c r="C7407" s="1" t="str">
        <f t="shared" si="468"/>
        <v>21:1079</v>
      </c>
      <c r="D7407" s="1" t="str">
        <f t="shared" si="469"/>
        <v>21:0155</v>
      </c>
      <c r="E7407" t="s">
        <v>30814</v>
      </c>
      <c r="F7407" t="s">
        <v>30815</v>
      </c>
      <c r="H7407">
        <v>49.562223799999998</v>
      </c>
      <c r="I7407">
        <v>-121.0957252</v>
      </c>
      <c r="J7407" s="1" t="str">
        <f t="shared" si="466"/>
        <v>NGR bulk stream sediment</v>
      </c>
      <c r="K7407" s="1" t="str">
        <f t="shared" si="467"/>
        <v>&lt;177 micron (NGR)</v>
      </c>
      <c r="L7407">
        <v>28</v>
      </c>
      <c r="M7407" t="s">
        <v>180</v>
      </c>
      <c r="N7407">
        <v>480</v>
      </c>
      <c r="O7407" t="s">
        <v>103</v>
      </c>
      <c r="P7407" t="s">
        <v>47</v>
      </c>
      <c r="Q7407" t="s">
        <v>817</v>
      </c>
      <c r="R7407" t="s">
        <v>62</v>
      </c>
      <c r="S7407" t="s">
        <v>80</v>
      </c>
      <c r="T7407" t="s">
        <v>51</v>
      </c>
      <c r="U7407" t="s">
        <v>175</v>
      </c>
      <c r="V7407" t="s">
        <v>103</v>
      </c>
      <c r="W7407" t="s">
        <v>101</v>
      </c>
      <c r="X7407" t="s">
        <v>103</v>
      </c>
      <c r="Y7407" t="s">
        <v>175</v>
      </c>
      <c r="Z7407" t="s">
        <v>199</v>
      </c>
      <c r="AA7407" t="s">
        <v>46</v>
      </c>
      <c r="AB7407" t="s">
        <v>78</v>
      </c>
      <c r="AC7407" t="s">
        <v>58</v>
      </c>
      <c r="AD7407" t="s">
        <v>197</v>
      </c>
      <c r="AE7407" t="s">
        <v>54</v>
      </c>
      <c r="AF7407" t="s">
        <v>158</v>
      </c>
      <c r="AG7407" t="s">
        <v>60</v>
      </c>
      <c r="AH7407" t="s">
        <v>62</v>
      </c>
      <c r="AI7407" t="s">
        <v>57</v>
      </c>
      <c r="AJ7407" t="s">
        <v>111</v>
      </c>
      <c r="AK7407" t="s">
        <v>164</v>
      </c>
      <c r="AL7407" t="s">
        <v>47</v>
      </c>
      <c r="AM7407" t="s">
        <v>47</v>
      </c>
      <c r="AN7407" t="s">
        <v>28919</v>
      </c>
      <c r="AO7407" t="s">
        <v>30816</v>
      </c>
    </row>
    <row r="7408" spans="1:41" hidden="1" x14ac:dyDescent="0.25">
      <c r="A7408" t="s">
        <v>30817</v>
      </c>
      <c r="B7408" t="s">
        <v>30818</v>
      </c>
      <c r="C7408" s="1" t="str">
        <f t="shared" si="468"/>
        <v>21:1079</v>
      </c>
      <c r="D7408" s="1" t="str">
        <f t="shared" si="469"/>
        <v>21:0155</v>
      </c>
      <c r="E7408" t="s">
        <v>30819</v>
      </c>
      <c r="F7408" t="s">
        <v>30820</v>
      </c>
      <c r="H7408">
        <v>49.559708200000003</v>
      </c>
      <c r="I7408">
        <v>-121.10688620000001</v>
      </c>
      <c r="J7408" s="1" t="str">
        <f t="shared" si="466"/>
        <v>NGR bulk stream sediment</v>
      </c>
      <c r="K7408" s="1" t="str">
        <f t="shared" si="467"/>
        <v>&lt;177 micron (NGR)</v>
      </c>
      <c r="L7408">
        <v>28</v>
      </c>
      <c r="M7408" t="s">
        <v>195</v>
      </c>
      <c r="N7408">
        <v>481</v>
      </c>
      <c r="O7408" t="s">
        <v>365</v>
      </c>
      <c r="P7408" t="s">
        <v>47</v>
      </c>
      <c r="Q7408" t="s">
        <v>935</v>
      </c>
      <c r="R7408" t="s">
        <v>271</v>
      </c>
      <c r="S7408" t="s">
        <v>543</v>
      </c>
      <c r="T7408" t="s">
        <v>52</v>
      </c>
      <c r="U7408" t="s">
        <v>55</v>
      </c>
      <c r="V7408" t="s">
        <v>46</v>
      </c>
      <c r="W7408" t="s">
        <v>102</v>
      </c>
      <c r="X7408" t="s">
        <v>80</v>
      </c>
      <c r="Y7408" t="s">
        <v>226</v>
      </c>
      <c r="Z7408" t="s">
        <v>110</v>
      </c>
      <c r="AA7408" t="s">
        <v>46</v>
      </c>
      <c r="AB7408" t="s">
        <v>125</v>
      </c>
      <c r="AC7408" t="s">
        <v>58</v>
      </c>
      <c r="AD7408" t="s">
        <v>106</v>
      </c>
      <c r="AE7408" t="s">
        <v>53</v>
      </c>
      <c r="AF7408" t="s">
        <v>76</v>
      </c>
      <c r="AG7408" t="s">
        <v>209</v>
      </c>
      <c r="AH7408" t="s">
        <v>62</v>
      </c>
      <c r="AI7408" t="s">
        <v>63</v>
      </c>
      <c r="AJ7408" t="s">
        <v>66</v>
      </c>
      <c r="AK7408" t="s">
        <v>55</v>
      </c>
      <c r="AL7408" t="s">
        <v>47</v>
      </c>
      <c r="AM7408" t="s">
        <v>58</v>
      </c>
      <c r="AN7408" t="s">
        <v>28919</v>
      </c>
      <c r="AO7408" t="s">
        <v>30821</v>
      </c>
    </row>
    <row r="7409" spans="1:41" hidden="1" x14ac:dyDescent="0.25">
      <c r="A7409" t="s">
        <v>30822</v>
      </c>
      <c r="B7409" t="s">
        <v>30823</v>
      </c>
      <c r="C7409" s="1" t="str">
        <f t="shared" si="468"/>
        <v>21:1079</v>
      </c>
      <c r="D7409" s="1" t="str">
        <f t="shared" si="469"/>
        <v>21:0155</v>
      </c>
      <c r="E7409" t="s">
        <v>30824</v>
      </c>
      <c r="F7409" t="s">
        <v>30825</v>
      </c>
      <c r="H7409">
        <v>49.548965000000003</v>
      </c>
      <c r="I7409">
        <v>-121.1100666</v>
      </c>
      <c r="J7409" s="1" t="str">
        <f t="shared" si="466"/>
        <v>NGR bulk stream sediment</v>
      </c>
      <c r="K7409" s="1" t="str">
        <f t="shared" si="467"/>
        <v>&lt;177 micron (NGR)</v>
      </c>
      <c r="L7409">
        <v>28</v>
      </c>
      <c r="M7409" t="s">
        <v>205</v>
      </c>
      <c r="N7409">
        <v>482</v>
      </c>
      <c r="O7409" t="s">
        <v>58</v>
      </c>
      <c r="P7409" t="s">
        <v>52</v>
      </c>
      <c r="Q7409" t="s">
        <v>1233</v>
      </c>
      <c r="R7409" t="s">
        <v>72</v>
      </c>
      <c r="S7409" t="s">
        <v>162</v>
      </c>
      <c r="T7409" t="s">
        <v>52</v>
      </c>
      <c r="U7409" t="s">
        <v>141</v>
      </c>
      <c r="V7409" t="s">
        <v>103</v>
      </c>
      <c r="W7409" t="s">
        <v>81</v>
      </c>
      <c r="X7409" t="s">
        <v>103</v>
      </c>
      <c r="Y7409" t="s">
        <v>175</v>
      </c>
      <c r="Z7409" t="s">
        <v>199</v>
      </c>
      <c r="AA7409" t="s">
        <v>46</v>
      </c>
      <c r="AB7409" t="s">
        <v>81</v>
      </c>
      <c r="AC7409" t="s">
        <v>58</v>
      </c>
      <c r="AD7409" t="s">
        <v>507</v>
      </c>
      <c r="AE7409" t="s">
        <v>101</v>
      </c>
      <c r="AF7409" t="s">
        <v>224</v>
      </c>
      <c r="AG7409" t="s">
        <v>130</v>
      </c>
      <c r="AH7409" t="s">
        <v>62</v>
      </c>
      <c r="AI7409" t="s">
        <v>62</v>
      </c>
      <c r="AJ7409" t="s">
        <v>143</v>
      </c>
      <c r="AK7409" t="s">
        <v>266</v>
      </c>
      <c r="AL7409" t="s">
        <v>47</v>
      </c>
      <c r="AM7409" t="s">
        <v>47</v>
      </c>
      <c r="AN7409" t="s">
        <v>28919</v>
      </c>
      <c r="AO7409" t="s">
        <v>30826</v>
      </c>
    </row>
    <row r="7410" spans="1:41" hidden="1" x14ac:dyDescent="0.25">
      <c r="A7410" t="s">
        <v>30827</v>
      </c>
      <c r="B7410" t="s">
        <v>30828</v>
      </c>
      <c r="C7410" s="1" t="str">
        <f t="shared" si="468"/>
        <v>21:1079</v>
      </c>
      <c r="D7410" s="1" t="str">
        <f t="shared" si="469"/>
        <v>21:0155</v>
      </c>
      <c r="E7410" t="s">
        <v>30829</v>
      </c>
      <c r="F7410" t="s">
        <v>30830</v>
      </c>
      <c r="H7410">
        <v>49.542829300000001</v>
      </c>
      <c r="I7410">
        <v>-121.1199802</v>
      </c>
      <c r="J7410" s="1" t="str">
        <f t="shared" si="466"/>
        <v>NGR bulk stream sediment</v>
      </c>
      <c r="K7410" s="1" t="str">
        <f t="shared" si="467"/>
        <v>&lt;177 micron (NGR)</v>
      </c>
      <c r="L7410">
        <v>28</v>
      </c>
      <c r="M7410" t="s">
        <v>214</v>
      </c>
      <c r="N7410">
        <v>483</v>
      </c>
      <c r="O7410" t="s">
        <v>158</v>
      </c>
      <c r="P7410" t="s">
        <v>47</v>
      </c>
      <c r="Q7410" t="s">
        <v>2563</v>
      </c>
      <c r="R7410" t="s">
        <v>365</v>
      </c>
      <c r="S7410" t="s">
        <v>146</v>
      </c>
      <c r="T7410" t="s">
        <v>58</v>
      </c>
      <c r="U7410" t="s">
        <v>98</v>
      </c>
      <c r="V7410" t="s">
        <v>103</v>
      </c>
      <c r="W7410" t="s">
        <v>200</v>
      </c>
      <c r="X7410" t="s">
        <v>209</v>
      </c>
      <c r="Y7410" t="s">
        <v>272</v>
      </c>
      <c r="Z7410" t="s">
        <v>149</v>
      </c>
      <c r="AA7410" t="s">
        <v>46</v>
      </c>
      <c r="AB7410" t="s">
        <v>125</v>
      </c>
      <c r="AC7410" t="s">
        <v>58</v>
      </c>
      <c r="AD7410" t="s">
        <v>51</v>
      </c>
      <c r="AE7410" t="s">
        <v>199</v>
      </c>
      <c r="AF7410" t="s">
        <v>209</v>
      </c>
      <c r="AG7410" t="s">
        <v>55</v>
      </c>
      <c r="AH7410" t="s">
        <v>62</v>
      </c>
      <c r="AI7410" t="s">
        <v>64</v>
      </c>
      <c r="AJ7410" t="s">
        <v>55</v>
      </c>
      <c r="AK7410" t="s">
        <v>85</v>
      </c>
      <c r="AL7410" t="s">
        <v>47</v>
      </c>
      <c r="AM7410" t="s">
        <v>52</v>
      </c>
      <c r="AN7410" t="s">
        <v>28919</v>
      </c>
      <c r="AO7410" t="s">
        <v>30831</v>
      </c>
    </row>
    <row r="7411" spans="1:41" hidden="1" x14ac:dyDescent="0.25">
      <c r="A7411" t="s">
        <v>30832</v>
      </c>
      <c r="B7411" t="s">
        <v>30833</v>
      </c>
      <c r="C7411" s="1" t="str">
        <f t="shared" si="468"/>
        <v>21:1079</v>
      </c>
      <c r="D7411" s="1" t="str">
        <f t="shared" si="469"/>
        <v>21:0155</v>
      </c>
      <c r="E7411" t="s">
        <v>30834</v>
      </c>
      <c r="F7411" t="s">
        <v>30835</v>
      </c>
      <c r="H7411">
        <v>49.473922100000003</v>
      </c>
      <c r="I7411">
        <v>-121.25790670000001</v>
      </c>
      <c r="J7411" s="1" t="str">
        <f t="shared" si="466"/>
        <v>NGR bulk stream sediment</v>
      </c>
      <c r="K7411" s="1" t="str">
        <f t="shared" si="467"/>
        <v>&lt;177 micron (NGR)</v>
      </c>
      <c r="L7411">
        <v>28</v>
      </c>
      <c r="M7411" t="s">
        <v>223</v>
      </c>
      <c r="N7411">
        <v>484</v>
      </c>
      <c r="O7411" t="s">
        <v>85</v>
      </c>
      <c r="P7411" t="s">
        <v>267</v>
      </c>
      <c r="Q7411" t="s">
        <v>533</v>
      </c>
      <c r="R7411" t="s">
        <v>122</v>
      </c>
      <c r="S7411" t="s">
        <v>225</v>
      </c>
      <c r="T7411" t="s">
        <v>131</v>
      </c>
      <c r="U7411" t="s">
        <v>404</v>
      </c>
      <c r="V7411" t="s">
        <v>62</v>
      </c>
      <c r="W7411" t="s">
        <v>51</v>
      </c>
      <c r="X7411" t="s">
        <v>122</v>
      </c>
      <c r="Y7411" t="s">
        <v>76</v>
      </c>
      <c r="Z7411" t="s">
        <v>84</v>
      </c>
      <c r="AA7411" t="s">
        <v>46</v>
      </c>
      <c r="AB7411" t="s">
        <v>174</v>
      </c>
      <c r="AC7411" t="s">
        <v>662</v>
      </c>
      <c r="AD7411" t="s">
        <v>51</v>
      </c>
      <c r="AE7411" t="s">
        <v>110</v>
      </c>
      <c r="AF7411" t="s">
        <v>127</v>
      </c>
      <c r="AG7411" t="s">
        <v>257</v>
      </c>
      <c r="AH7411" t="s">
        <v>62</v>
      </c>
      <c r="AI7411" t="s">
        <v>62</v>
      </c>
      <c r="AJ7411" t="s">
        <v>164</v>
      </c>
      <c r="AK7411" t="s">
        <v>105</v>
      </c>
      <c r="AL7411" t="s">
        <v>47</v>
      </c>
      <c r="AM7411" t="s">
        <v>47</v>
      </c>
      <c r="AN7411" t="s">
        <v>28919</v>
      </c>
      <c r="AO7411" t="s">
        <v>2219</v>
      </c>
    </row>
    <row r="7412" spans="1:41" hidden="1" x14ac:dyDescent="0.25">
      <c r="A7412" t="s">
        <v>30836</v>
      </c>
      <c r="B7412" t="s">
        <v>30837</v>
      </c>
      <c r="C7412" s="1" t="str">
        <f t="shared" si="468"/>
        <v>21:1079</v>
      </c>
      <c r="D7412" s="1" t="str">
        <f t="shared" si="469"/>
        <v>21:0155</v>
      </c>
      <c r="E7412" t="s">
        <v>30838</v>
      </c>
      <c r="F7412" t="s">
        <v>30839</v>
      </c>
      <c r="H7412">
        <v>49.4430701</v>
      </c>
      <c r="I7412">
        <v>-121.3003891</v>
      </c>
      <c r="J7412" s="1" t="str">
        <f t="shared" si="466"/>
        <v>NGR bulk stream sediment</v>
      </c>
      <c r="K7412" s="1" t="str">
        <f t="shared" si="467"/>
        <v>&lt;177 micron (NGR)</v>
      </c>
      <c r="L7412">
        <v>28</v>
      </c>
      <c r="M7412" t="s">
        <v>233</v>
      </c>
      <c r="N7412">
        <v>485</v>
      </c>
      <c r="O7412" t="s">
        <v>55</v>
      </c>
      <c r="P7412" t="s">
        <v>122</v>
      </c>
      <c r="Q7412" t="s">
        <v>327</v>
      </c>
      <c r="R7412" t="s">
        <v>200</v>
      </c>
      <c r="S7412" t="s">
        <v>124</v>
      </c>
      <c r="T7412" t="s">
        <v>145</v>
      </c>
      <c r="U7412" t="s">
        <v>152</v>
      </c>
      <c r="V7412" t="s">
        <v>47</v>
      </c>
      <c r="W7412" t="s">
        <v>437</v>
      </c>
      <c r="X7412" t="s">
        <v>103</v>
      </c>
      <c r="Y7412" t="s">
        <v>175</v>
      </c>
      <c r="Z7412" t="s">
        <v>62</v>
      </c>
      <c r="AA7412" t="s">
        <v>46</v>
      </c>
      <c r="AB7412" t="s">
        <v>110</v>
      </c>
      <c r="AC7412" t="s">
        <v>463</v>
      </c>
      <c r="AD7412" t="s">
        <v>141</v>
      </c>
      <c r="AE7412" t="s">
        <v>174</v>
      </c>
      <c r="AF7412" t="s">
        <v>50</v>
      </c>
      <c r="AG7412" t="s">
        <v>228</v>
      </c>
      <c r="AH7412" t="s">
        <v>62</v>
      </c>
      <c r="AI7412" t="s">
        <v>54</v>
      </c>
      <c r="AJ7412" t="s">
        <v>282</v>
      </c>
      <c r="AK7412" t="s">
        <v>235</v>
      </c>
      <c r="AL7412" t="s">
        <v>47</v>
      </c>
      <c r="AM7412" t="s">
        <v>122</v>
      </c>
      <c r="AN7412" t="s">
        <v>28919</v>
      </c>
      <c r="AO7412" t="s">
        <v>30840</v>
      </c>
    </row>
    <row r="7413" spans="1:41" hidden="1" x14ac:dyDescent="0.25">
      <c r="A7413" t="s">
        <v>30841</v>
      </c>
      <c r="B7413" t="s">
        <v>30842</v>
      </c>
      <c r="C7413" s="1" t="str">
        <f t="shared" si="468"/>
        <v>21:1079</v>
      </c>
      <c r="D7413" s="1" t="str">
        <f t="shared" si="469"/>
        <v>21:0155</v>
      </c>
      <c r="E7413" t="s">
        <v>30843</v>
      </c>
      <c r="F7413" t="s">
        <v>30844</v>
      </c>
      <c r="H7413">
        <v>49.433321499999998</v>
      </c>
      <c r="I7413">
        <v>-121.3103816</v>
      </c>
      <c r="J7413" s="1" t="str">
        <f t="shared" si="466"/>
        <v>NGR bulk stream sediment</v>
      </c>
      <c r="K7413" s="1" t="str">
        <f t="shared" si="467"/>
        <v>&lt;177 micron (NGR)</v>
      </c>
      <c r="L7413">
        <v>28</v>
      </c>
      <c r="M7413" t="s">
        <v>280</v>
      </c>
      <c r="N7413">
        <v>486</v>
      </c>
      <c r="O7413" t="s">
        <v>29478</v>
      </c>
      <c r="P7413" t="s">
        <v>137</v>
      </c>
      <c r="Q7413" t="s">
        <v>404</v>
      </c>
      <c r="R7413" t="s">
        <v>200</v>
      </c>
      <c r="S7413" t="s">
        <v>457</v>
      </c>
      <c r="T7413" t="s">
        <v>98</v>
      </c>
      <c r="U7413" t="s">
        <v>386</v>
      </c>
      <c r="V7413" t="s">
        <v>122</v>
      </c>
      <c r="W7413" t="s">
        <v>260</v>
      </c>
      <c r="X7413" t="s">
        <v>51</v>
      </c>
      <c r="Y7413" t="s">
        <v>272</v>
      </c>
      <c r="Z7413" t="s">
        <v>53</v>
      </c>
      <c r="AA7413" t="s">
        <v>47</v>
      </c>
      <c r="AB7413" t="s">
        <v>185</v>
      </c>
      <c r="AC7413" t="s">
        <v>431</v>
      </c>
      <c r="AD7413" t="s">
        <v>190</v>
      </c>
      <c r="AE7413" t="s">
        <v>185</v>
      </c>
      <c r="AF7413" t="s">
        <v>98</v>
      </c>
      <c r="AG7413" t="s">
        <v>143</v>
      </c>
      <c r="AH7413" t="s">
        <v>54</v>
      </c>
      <c r="AI7413" t="s">
        <v>149</v>
      </c>
      <c r="AJ7413" t="s">
        <v>52</v>
      </c>
      <c r="AK7413" t="s">
        <v>161</v>
      </c>
      <c r="AL7413" t="s">
        <v>47</v>
      </c>
      <c r="AM7413" t="s">
        <v>103</v>
      </c>
      <c r="AN7413" t="s">
        <v>28919</v>
      </c>
      <c r="AO7413" t="s">
        <v>30845</v>
      </c>
    </row>
    <row r="7414" spans="1:41" hidden="1" x14ac:dyDescent="0.25">
      <c r="A7414" t="s">
        <v>30846</v>
      </c>
      <c r="B7414" t="s">
        <v>30847</v>
      </c>
      <c r="C7414" s="1" t="str">
        <f t="shared" si="468"/>
        <v>21:1079</v>
      </c>
      <c r="D7414" s="1" t="str">
        <f t="shared" si="469"/>
        <v>21:0155</v>
      </c>
      <c r="E7414" t="s">
        <v>30843</v>
      </c>
      <c r="F7414" t="s">
        <v>30848</v>
      </c>
      <c r="H7414">
        <v>49.433321499999998</v>
      </c>
      <c r="I7414">
        <v>-121.3103816</v>
      </c>
      <c r="J7414" s="1" t="str">
        <f t="shared" si="466"/>
        <v>NGR bulk stream sediment</v>
      </c>
      <c r="K7414" s="1" t="str">
        <f t="shared" si="467"/>
        <v>&lt;177 micron (NGR)</v>
      </c>
      <c r="L7414">
        <v>28</v>
      </c>
      <c r="M7414" t="s">
        <v>288</v>
      </c>
      <c r="N7414">
        <v>487</v>
      </c>
      <c r="O7414" t="s">
        <v>58</v>
      </c>
      <c r="P7414" t="s">
        <v>267</v>
      </c>
      <c r="Q7414" t="s">
        <v>548</v>
      </c>
      <c r="R7414" t="s">
        <v>122</v>
      </c>
      <c r="S7414" t="s">
        <v>331</v>
      </c>
      <c r="T7414" t="s">
        <v>98</v>
      </c>
      <c r="U7414" t="s">
        <v>425</v>
      </c>
      <c r="V7414" t="s">
        <v>122</v>
      </c>
      <c r="W7414" t="s">
        <v>188</v>
      </c>
      <c r="X7414" t="s">
        <v>51</v>
      </c>
      <c r="Y7414" t="s">
        <v>190</v>
      </c>
      <c r="Z7414" t="s">
        <v>53</v>
      </c>
      <c r="AA7414" t="s">
        <v>46</v>
      </c>
      <c r="AB7414" t="s">
        <v>110</v>
      </c>
      <c r="AC7414" t="s">
        <v>391</v>
      </c>
      <c r="AD7414" t="s">
        <v>342</v>
      </c>
      <c r="AE7414" t="s">
        <v>185</v>
      </c>
      <c r="AF7414" t="s">
        <v>99</v>
      </c>
      <c r="AG7414" t="s">
        <v>242</v>
      </c>
      <c r="AH7414" t="s">
        <v>149</v>
      </c>
      <c r="AI7414" t="s">
        <v>110</v>
      </c>
      <c r="AJ7414" t="s">
        <v>143</v>
      </c>
      <c r="AK7414" t="s">
        <v>161</v>
      </c>
      <c r="AL7414" t="s">
        <v>47</v>
      </c>
      <c r="AM7414" t="s">
        <v>103</v>
      </c>
      <c r="AN7414" t="s">
        <v>28919</v>
      </c>
      <c r="AO7414" t="s">
        <v>30849</v>
      </c>
    </row>
    <row r="7415" spans="1:41" hidden="1" x14ac:dyDescent="0.25">
      <c r="A7415" t="s">
        <v>30850</v>
      </c>
      <c r="B7415" t="s">
        <v>30851</v>
      </c>
      <c r="C7415" s="1" t="str">
        <f t="shared" si="468"/>
        <v>21:1079</v>
      </c>
      <c r="D7415" s="1" t="str">
        <f t="shared" si="469"/>
        <v>21:0155</v>
      </c>
      <c r="E7415" t="s">
        <v>30852</v>
      </c>
      <c r="F7415" t="s">
        <v>30853</v>
      </c>
      <c r="H7415">
        <v>49.418137199999997</v>
      </c>
      <c r="I7415">
        <v>-121.317798</v>
      </c>
      <c r="J7415" s="1" t="str">
        <f t="shared" si="466"/>
        <v>NGR bulk stream sediment</v>
      </c>
      <c r="K7415" s="1" t="str">
        <f t="shared" si="467"/>
        <v>&lt;177 micron (NGR)</v>
      </c>
      <c r="L7415">
        <v>28</v>
      </c>
      <c r="M7415" t="s">
        <v>248</v>
      </c>
      <c r="N7415">
        <v>488</v>
      </c>
      <c r="O7415" t="s">
        <v>357</v>
      </c>
      <c r="P7415" t="s">
        <v>103</v>
      </c>
      <c r="Q7415" t="s">
        <v>385</v>
      </c>
      <c r="R7415" t="s">
        <v>455</v>
      </c>
      <c r="S7415" t="s">
        <v>532</v>
      </c>
      <c r="T7415" t="s">
        <v>98</v>
      </c>
      <c r="U7415" t="s">
        <v>425</v>
      </c>
      <c r="V7415" t="s">
        <v>47</v>
      </c>
      <c r="W7415" t="s">
        <v>260</v>
      </c>
      <c r="X7415" t="s">
        <v>51</v>
      </c>
      <c r="Y7415" t="s">
        <v>186</v>
      </c>
      <c r="Z7415" t="s">
        <v>53</v>
      </c>
      <c r="AA7415" t="s">
        <v>122</v>
      </c>
      <c r="AB7415" t="s">
        <v>185</v>
      </c>
      <c r="AC7415" t="s">
        <v>58</v>
      </c>
      <c r="AD7415" t="s">
        <v>187</v>
      </c>
      <c r="AE7415" t="s">
        <v>185</v>
      </c>
      <c r="AF7415" t="s">
        <v>90</v>
      </c>
      <c r="AG7415" t="s">
        <v>366</v>
      </c>
      <c r="AH7415" t="s">
        <v>101</v>
      </c>
      <c r="AI7415" t="s">
        <v>54</v>
      </c>
      <c r="AJ7415" t="s">
        <v>238</v>
      </c>
      <c r="AK7415" t="s">
        <v>101</v>
      </c>
      <c r="AL7415" t="s">
        <v>47</v>
      </c>
      <c r="AM7415" t="s">
        <v>103</v>
      </c>
      <c r="AN7415" t="s">
        <v>28919</v>
      </c>
      <c r="AO7415" t="s">
        <v>30854</v>
      </c>
    </row>
    <row r="7416" spans="1:41" hidden="1" x14ac:dyDescent="0.25">
      <c r="A7416" t="s">
        <v>30855</v>
      </c>
      <c r="B7416" t="s">
        <v>30856</v>
      </c>
      <c r="C7416" s="1" t="str">
        <f t="shared" si="468"/>
        <v>21:1079</v>
      </c>
      <c r="D7416" s="1" t="str">
        <f t="shared" si="469"/>
        <v>21:0155</v>
      </c>
      <c r="E7416" t="s">
        <v>30857</v>
      </c>
      <c r="F7416" t="s">
        <v>30858</v>
      </c>
      <c r="H7416">
        <v>49.404590300000002</v>
      </c>
      <c r="I7416">
        <v>-121.3141253</v>
      </c>
      <c r="J7416" s="1" t="str">
        <f t="shared" si="466"/>
        <v>NGR bulk stream sediment</v>
      </c>
      <c r="K7416" s="1" t="str">
        <f t="shared" si="467"/>
        <v>&lt;177 micron (NGR)</v>
      </c>
      <c r="L7416">
        <v>28</v>
      </c>
      <c r="M7416" t="s">
        <v>256</v>
      </c>
      <c r="N7416">
        <v>489</v>
      </c>
      <c r="O7416" t="s">
        <v>137</v>
      </c>
      <c r="P7416" t="s">
        <v>103</v>
      </c>
      <c r="Q7416" t="s">
        <v>1157</v>
      </c>
      <c r="R7416" t="s">
        <v>282</v>
      </c>
      <c r="S7416" t="s">
        <v>329</v>
      </c>
      <c r="T7416" t="s">
        <v>269</v>
      </c>
      <c r="U7416" t="s">
        <v>65</v>
      </c>
      <c r="V7416" t="s">
        <v>47</v>
      </c>
      <c r="W7416" t="s">
        <v>392</v>
      </c>
      <c r="X7416" t="s">
        <v>51</v>
      </c>
      <c r="Y7416" t="s">
        <v>131</v>
      </c>
      <c r="Z7416" t="s">
        <v>53</v>
      </c>
      <c r="AA7416" t="s">
        <v>51</v>
      </c>
      <c r="AB7416" t="s">
        <v>110</v>
      </c>
      <c r="AC7416" t="s">
        <v>58</v>
      </c>
      <c r="AD7416" t="s">
        <v>186</v>
      </c>
      <c r="AE7416" t="s">
        <v>87</v>
      </c>
      <c r="AF7416" t="s">
        <v>165</v>
      </c>
      <c r="AG7416" t="s">
        <v>158</v>
      </c>
      <c r="AH7416" t="s">
        <v>62</v>
      </c>
      <c r="AI7416" t="s">
        <v>110</v>
      </c>
      <c r="AJ7416" t="s">
        <v>336</v>
      </c>
      <c r="AK7416" t="s">
        <v>87</v>
      </c>
      <c r="AL7416" t="s">
        <v>47</v>
      </c>
      <c r="AM7416" t="s">
        <v>103</v>
      </c>
      <c r="AN7416" t="s">
        <v>28919</v>
      </c>
      <c r="AO7416" t="s">
        <v>30859</v>
      </c>
    </row>
    <row r="7417" spans="1:41" hidden="1" x14ac:dyDescent="0.25">
      <c r="A7417" t="s">
        <v>30860</v>
      </c>
      <c r="B7417" t="s">
        <v>30861</v>
      </c>
      <c r="C7417" s="1" t="str">
        <f t="shared" si="468"/>
        <v>21:1079</v>
      </c>
      <c r="D7417" s="1" t="str">
        <f t="shared" si="469"/>
        <v>21:0155</v>
      </c>
      <c r="E7417" t="s">
        <v>30862</v>
      </c>
      <c r="F7417" t="s">
        <v>30863</v>
      </c>
      <c r="H7417">
        <v>49.676839999999999</v>
      </c>
      <c r="I7417">
        <v>-121.2326515</v>
      </c>
      <c r="J7417" s="1" t="str">
        <f t="shared" si="466"/>
        <v>NGR bulk stream sediment</v>
      </c>
      <c r="K7417" s="1" t="str">
        <f t="shared" si="467"/>
        <v>&lt;177 micron (NGR)</v>
      </c>
      <c r="L7417">
        <v>28</v>
      </c>
      <c r="M7417" t="s">
        <v>265</v>
      </c>
      <c r="N7417">
        <v>490</v>
      </c>
      <c r="O7417" t="s">
        <v>3546</v>
      </c>
      <c r="P7417" t="s">
        <v>3546</v>
      </c>
      <c r="Q7417" t="s">
        <v>3546</v>
      </c>
      <c r="R7417" t="s">
        <v>3546</v>
      </c>
      <c r="S7417" t="s">
        <v>3546</v>
      </c>
      <c r="T7417" t="s">
        <v>3546</v>
      </c>
      <c r="U7417" t="s">
        <v>3546</v>
      </c>
      <c r="V7417" t="s">
        <v>3546</v>
      </c>
      <c r="W7417" t="s">
        <v>3546</v>
      </c>
      <c r="X7417" t="s">
        <v>3546</v>
      </c>
      <c r="Y7417" t="s">
        <v>3546</v>
      </c>
      <c r="Z7417" t="s">
        <v>3546</v>
      </c>
      <c r="AA7417" t="s">
        <v>3546</v>
      </c>
      <c r="AB7417" t="s">
        <v>3546</v>
      </c>
      <c r="AC7417" t="s">
        <v>3546</v>
      </c>
      <c r="AD7417" t="s">
        <v>3546</v>
      </c>
      <c r="AE7417" t="s">
        <v>3546</v>
      </c>
      <c r="AF7417" t="s">
        <v>3546</v>
      </c>
      <c r="AG7417" t="s">
        <v>3546</v>
      </c>
      <c r="AH7417" t="s">
        <v>3546</v>
      </c>
      <c r="AI7417" t="s">
        <v>3546</v>
      </c>
      <c r="AJ7417" t="s">
        <v>3546</v>
      </c>
      <c r="AK7417" t="s">
        <v>3546</v>
      </c>
      <c r="AL7417" t="s">
        <v>3546</v>
      </c>
      <c r="AM7417" t="s">
        <v>3546</v>
      </c>
      <c r="AN7417" t="s">
        <v>3546</v>
      </c>
      <c r="AO7417" t="s">
        <v>3546</v>
      </c>
    </row>
    <row r="7418" spans="1:41" hidden="1" x14ac:dyDescent="0.25">
      <c r="A7418" t="s">
        <v>30864</v>
      </c>
      <c r="B7418" t="s">
        <v>30865</v>
      </c>
      <c r="C7418" s="1" t="str">
        <f t="shared" si="468"/>
        <v>21:1079</v>
      </c>
      <c r="D7418" s="1" t="str">
        <f t="shared" si="469"/>
        <v>21:0155</v>
      </c>
      <c r="E7418" t="s">
        <v>30866</v>
      </c>
      <c r="F7418" t="s">
        <v>30867</v>
      </c>
      <c r="H7418">
        <v>49.183403800000001</v>
      </c>
      <c r="I7418">
        <v>-121.74707359999999</v>
      </c>
      <c r="J7418" s="1" t="str">
        <f t="shared" si="466"/>
        <v>NGR bulk stream sediment</v>
      </c>
      <c r="K7418" s="1" t="str">
        <f t="shared" si="467"/>
        <v>&lt;177 micron (NGR)</v>
      </c>
      <c r="L7418">
        <v>29</v>
      </c>
      <c r="M7418" t="s">
        <v>45</v>
      </c>
      <c r="N7418">
        <v>491</v>
      </c>
      <c r="O7418" t="s">
        <v>85</v>
      </c>
      <c r="P7418" t="s">
        <v>47</v>
      </c>
      <c r="Q7418" t="s">
        <v>492</v>
      </c>
      <c r="R7418" t="s">
        <v>76</v>
      </c>
      <c r="S7418" t="s">
        <v>306</v>
      </c>
      <c r="T7418" t="s">
        <v>209</v>
      </c>
      <c r="U7418" t="s">
        <v>141</v>
      </c>
      <c r="V7418" t="s">
        <v>63</v>
      </c>
      <c r="W7418" t="s">
        <v>142</v>
      </c>
      <c r="X7418" t="s">
        <v>122</v>
      </c>
      <c r="Y7418" t="s">
        <v>267</v>
      </c>
      <c r="Z7418" t="s">
        <v>84</v>
      </c>
      <c r="AA7418" t="s">
        <v>47</v>
      </c>
      <c r="AB7418" t="s">
        <v>64</v>
      </c>
      <c r="AC7418" t="s">
        <v>82</v>
      </c>
      <c r="AD7418" t="s">
        <v>187</v>
      </c>
      <c r="AE7418" t="s">
        <v>235</v>
      </c>
      <c r="AF7418" t="s">
        <v>66</v>
      </c>
      <c r="AG7418" t="s">
        <v>142</v>
      </c>
      <c r="AH7418" t="s">
        <v>62</v>
      </c>
      <c r="AI7418" t="s">
        <v>53</v>
      </c>
      <c r="AJ7418" t="s">
        <v>81</v>
      </c>
      <c r="AK7418" t="s">
        <v>110</v>
      </c>
      <c r="AL7418" t="s">
        <v>47</v>
      </c>
      <c r="AM7418" t="s">
        <v>47</v>
      </c>
      <c r="AN7418" t="s">
        <v>65</v>
      </c>
      <c r="AO7418" t="s">
        <v>5784</v>
      </c>
    </row>
    <row r="7419" spans="1:41" hidden="1" x14ac:dyDescent="0.25">
      <c r="A7419" t="s">
        <v>30868</v>
      </c>
      <c r="B7419" t="s">
        <v>30869</v>
      </c>
      <c r="C7419" s="1" t="str">
        <f t="shared" si="468"/>
        <v>21:1079</v>
      </c>
      <c r="D7419" s="1" t="str">
        <f t="shared" si="469"/>
        <v>21:0155</v>
      </c>
      <c r="E7419" t="s">
        <v>30870</v>
      </c>
      <c r="F7419" t="s">
        <v>30871</v>
      </c>
      <c r="H7419">
        <v>49.194046</v>
      </c>
      <c r="I7419">
        <v>-121.7330786</v>
      </c>
      <c r="J7419" s="1" t="str">
        <f t="shared" si="466"/>
        <v>NGR bulk stream sediment</v>
      </c>
      <c r="K7419" s="1" t="str">
        <f t="shared" si="467"/>
        <v>&lt;177 micron (NGR)</v>
      </c>
      <c r="L7419">
        <v>29</v>
      </c>
      <c r="M7419" t="s">
        <v>71</v>
      </c>
      <c r="N7419">
        <v>492</v>
      </c>
      <c r="O7419" t="s">
        <v>145</v>
      </c>
      <c r="P7419" t="s">
        <v>137</v>
      </c>
      <c r="Q7419" t="s">
        <v>1130</v>
      </c>
      <c r="R7419" t="s">
        <v>143</v>
      </c>
      <c r="S7419" t="s">
        <v>272</v>
      </c>
      <c r="T7419" t="s">
        <v>82</v>
      </c>
      <c r="U7419" t="s">
        <v>160</v>
      </c>
      <c r="V7419" t="s">
        <v>185</v>
      </c>
      <c r="W7419" t="s">
        <v>123</v>
      </c>
      <c r="X7419" t="s">
        <v>51</v>
      </c>
      <c r="Y7419" t="s">
        <v>98</v>
      </c>
      <c r="Z7419" t="s">
        <v>53</v>
      </c>
      <c r="AA7419" t="s">
        <v>46</v>
      </c>
      <c r="AB7419" t="s">
        <v>47</v>
      </c>
      <c r="AC7419" t="s">
        <v>225</v>
      </c>
      <c r="AD7419" t="s">
        <v>131</v>
      </c>
      <c r="AE7419" t="s">
        <v>110</v>
      </c>
      <c r="AF7419" t="s">
        <v>50</v>
      </c>
      <c r="AG7419" t="s">
        <v>86</v>
      </c>
      <c r="AH7419" t="s">
        <v>62</v>
      </c>
      <c r="AI7419" t="s">
        <v>53</v>
      </c>
      <c r="AJ7419" t="s">
        <v>129</v>
      </c>
      <c r="AK7419" t="s">
        <v>257</v>
      </c>
      <c r="AL7419" t="s">
        <v>47</v>
      </c>
      <c r="AM7419" t="s">
        <v>122</v>
      </c>
      <c r="AN7419" t="s">
        <v>65</v>
      </c>
      <c r="AO7419" t="s">
        <v>5784</v>
      </c>
    </row>
    <row r="7420" spans="1:41" hidden="1" x14ac:dyDescent="0.25">
      <c r="A7420" t="s">
        <v>30872</v>
      </c>
      <c r="B7420" t="s">
        <v>30873</v>
      </c>
      <c r="C7420" s="1" t="str">
        <f t="shared" si="468"/>
        <v>21:1079</v>
      </c>
      <c r="D7420" s="1" t="str">
        <f t="shared" si="469"/>
        <v>21:0155</v>
      </c>
      <c r="E7420" t="s">
        <v>30874</v>
      </c>
      <c r="F7420" t="s">
        <v>30875</v>
      </c>
      <c r="H7420">
        <v>49.208999300000002</v>
      </c>
      <c r="I7420">
        <v>-121.70249</v>
      </c>
      <c r="J7420" s="1" t="str">
        <f t="shared" si="466"/>
        <v>NGR bulk stream sediment</v>
      </c>
      <c r="K7420" s="1" t="str">
        <f t="shared" si="467"/>
        <v>&lt;177 micron (NGR)</v>
      </c>
      <c r="L7420">
        <v>29</v>
      </c>
      <c r="M7420" t="s">
        <v>95</v>
      </c>
      <c r="N7420">
        <v>493</v>
      </c>
      <c r="O7420" t="s">
        <v>175</v>
      </c>
      <c r="P7420" t="s">
        <v>51</v>
      </c>
      <c r="Q7420" t="s">
        <v>249</v>
      </c>
      <c r="R7420" t="s">
        <v>122</v>
      </c>
      <c r="S7420" t="s">
        <v>144</v>
      </c>
      <c r="T7420" t="s">
        <v>267</v>
      </c>
      <c r="U7420" t="s">
        <v>250</v>
      </c>
      <c r="V7420" t="s">
        <v>64</v>
      </c>
      <c r="W7420" t="s">
        <v>72</v>
      </c>
      <c r="X7420" t="s">
        <v>52</v>
      </c>
      <c r="Y7420" t="s">
        <v>112</v>
      </c>
      <c r="Z7420" t="s">
        <v>62</v>
      </c>
      <c r="AA7420" t="s">
        <v>46</v>
      </c>
      <c r="AB7420" t="s">
        <v>161</v>
      </c>
      <c r="AC7420" t="s">
        <v>267</v>
      </c>
      <c r="AD7420" t="s">
        <v>106</v>
      </c>
      <c r="AE7420" t="s">
        <v>57</v>
      </c>
      <c r="AF7420" t="s">
        <v>209</v>
      </c>
      <c r="AG7420" t="s">
        <v>271</v>
      </c>
      <c r="AH7420" t="s">
        <v>53</v>
      </c>
      <c r="AI7420" t="s">
        <v>198</v>
      </c>
      <c r="AJ7420" t="s">
        <v>1200</v>
      </c>
      <c r="AK7420" t="s">
        <v>182</v>
      </c>
      <c r="AL7420" t="s">
        <v>47</v>
      </c>
      <c r="AM7420" t="s">
        <v>47</v>
      </c>
      <c r="AN7420" t="s">
        <v>65</v>
      </c>
      <c r="AO7420" t="s">
        <v>730</v>
      </c>
    </row>
    <row r="7421" spans="1:41" hidden="1" x14ac:dyDescent="0.25">
      <c r="A7421" t="s">
        <v>30876</v>
      </c>
      <c r="B7421" t="s">
        <v>30877</v>
      </c>
      <c r="C7421" s="1" t="str">
        <f t="shared" si="468"/>
        <v>21:1079</v>
      </c>
      <c r="D7421" s="1" t="str">
        <f t="shared" si="469"/>
        <v>21:0155</v>
      </c>
      <c r="E7421" t="s">
        <v>30878</v>
      </c>
      <c r="F7421" t="s">
        <v>30879</v>
      </c>
      <c r="H7421">
        <v>49.229419100000001</v>
      </c>
      <c r="I7421">
        <v>-121.6786039</v>
      </c>
      <c r="J7421" s="1" t="str">
        <f t="shared" si="466"/>
        <v>NGR bulk stream sediment</v>
      </c>
      <c r="K7421" s="1" t="str">
        <f t="shared" si="467"/>
        <v>&lt;177 micron (NGR)</v>
      </c>
      <c r="L7421">
        <v>29</v>
      </c>
      <c r="M7421" t="s">
        <v>280</v>
      </c>
      <c r="N7421">
        <v>494</v>
      </c>
      <c r="O7421" t="s">
        <v>81</v>
      </c>
      <c r="P7421" t="s">
        <v>47</v>
      </c>
      <c r="Q7421" t="s">
        <v>802</v>
      </c>
      <c r="R7421" t="s">
        <v>61</v>
      </c>
      <c r="S7421" t="s">
        <v>399</v>
      </c>
      <c r="T7421" t="s">
        <v>217</v>
      </c>
      <c r="U7421" t="s">
        <v>425</v>
      </c>
      <c r="V7421" t="s">
        <v>174</v>
      </c>
      <c r="W7421" t="s">
        <v>58</v>
      </c>
      <c r="X7421" t="s">
        <v>175</v>
      </c>
      <c r="Y7421" t="s">
        <v>107</v>
      </c>
      <c r="Z7421" t="s">
        <v>199</v>
      </c>
      <c r="AA7421" t="s">
        <v>46</v>
      </c>
      <c r="AB7421" t="s">
        <v>78</v>
      </c>
      <c r="AC7421" t="s">
        <v>49</v>
      </c>
      <c r="AD7421" t="s">
        <v>197</v>
      </c>
      <c r="AE7421" t="s">
        <v>199</v>
      </c>
      <c r="AF7421" t="s">
        <v>127</v>
      </c>
      <c r="AG7421" t="s">
        <v>371</v>
      </c>
      <c r="AH7421" t="s">
        <v>198</v>
      </c>
      <c r="AI7421" t="s">
        <v>198</v>
      </c>
      <c r="AJ7421" t="s">
        <v>30880</v>
      </c>
      <c r="AK7421" t="s">
        <v>50</v>
      </c>
      <c r="AL7421" t="s">
        <v>47</v>
      </c>
      <c r="AM7421" t="s">
        <v>122</v>
      </c>
      <c r="AN7421" t="s">
        <v>1157</v>
      </c>
      <c r="AO7421" t="s">
        <v>4484</v>
      </c>
    </row>
    <row r="7422" spans="1:41" hidden="1" x14ac:dyDescent="0.25">
      <c r="A7422" t="s">
        <v>30881</v>
      </c>
      <c r="B7422" t="s">
        <v>30882</v>
      </c>
      <c r="C7422" s="1" t="str">
        <f t="shared" si="468"/>
        <v>21:1079</v>
      </c>
      <c r="D7422" s="1" t="str">
        <f t="shared" si="469"/>
        <v>21:0155</v>
      </c>
      <c r="E7422" t="s">
        <v>30878</v>
      </c>
      <c r="F7422" t="s">
        <v>30883</v>
      </c>
      <c r="H7422">
        <v>49.229419100000001</v>
      </c>
      <c r="I7422">
        <v>-121.6786039</v>
      </c>
      <c r="J7422" s="1" t="str">
        <f t="shared" si="466"/>
        <v>NGR bulk stream sediment</v>
      </c>
      <c r="K7422" s="1" t="str">
        <f t="shared" si="467"/>
        <v>&lt;177 micron (NGR)</v>
      </c>
      <c r="L7422">
        <v>29</v>
      </c>
      <c r="M7422" t="s">
        <v>288</v>
      </c>
      <c r="N7422">
        <v>495</v>
      </c>
      <c r="O7422" t="s">
        <v>110</v>
      </c>
      <c r="P7422" t="s">
        <v>47</v>
      </c>
      <c r="Q7422" t="s">
        <v>159</v>
      </c>
      <c r="R7422" t="s">
        <v>149</v>
      </c>
      <c r="S7422" t="s">
        <v>107</v>
      </c>
      <c r="T7422" t="s">
        <v>85</v>
      </c>
      <c r="U7422" t="s">
        <v>273</v>
      </c>
      <c r="V7422" t="s">
        <v>149</v>
      </c>
      <c r="W7422" t="s">
        <v>142</v>
      </c>
      <c r="X7422" t="s">
        <v>55</v>
      </c>
      <c r="Y7422" t="s">
        <v>197</v>
      </c>
      <c r="Z7422" t="s">
        <v>62</v>
      </c>
      <c r="AA7422" t="s">
        <v>46</v>
      </c>
      <c r="AB7422" t="s">
        <v>139</v>
      </c>
      <c r="AC7422" t="s">
        <v>90</v>
      </c>
      <c r="AD7422" t="s">
        <v>197</v>
      </c>
      <c r="AE7422" t="s">
        <v>56</v>
      </c>
      <c r="AF7422" t="s">
        <v>85</v>
      </c>
      <c r="AG7422" t="s">
        <v>493</v>
      </c>
      <c r="AH7422" t="s">
        <v>62</v>
      </c>
      <c r="AI7422" t="s">
        <v>62</v>
      </c>
      <c r="AJ7422" t="s">
        <v>1220</v>
      </c>
      <c r="AK7422" t="s">
        <v>158</v>
      </c>
      <c r="AL7422" t="s">
        <v>47</v>
      </c>
      <c r="AM7422" t="s">
        <v>47</v>
      </c>
      <c r="AN7422" t="s">
        <v>318</v>
      </c>
      <c r="AO7422" t="s">
        <v>1211</v>
      </c>
    </row>
    <row r="7423" spans="1:41" hidden="1" x14ac:dyDescent="0.25">
      <c r="A7423" t="s">
        <v>30884</v>
      </c>
      <c r="B7423" t="s">
        <v>30885</v>
      </c>
      <c r="C7423" s="1" t="str">
        <f t="shared" si="468"/>
        <v>21:1079</v>
      </c>
      <c r="D7423" s="1" t="str">
        <f t="shared" si="469"/>
        <v>21:0155</v>
      </c>
      <c r="E7423" t="s">
        <v>30886</v>
      </c>
      <c r="F7423" t="s">
        <v>30887</v>
      </c>
      <c r="H7423">
        <v>49.228528799999999</v>
      </c>
      <c r="I7423">
        <v>-121.603082</v>
      </c>
      <c r="J7423" s="1" t="str">
        <f t="shared" si="466"/>
        <v>NGR bulk stream sediment</v>
      </c>
      <c r="K7423" s="1" t="str">
        <f t="shared" si="467"/>
        <v>&lt;177 micron (NGR)</v>
      </c>
      <c r="L7423">
        <v>29</v>
      </c>
      <c r="M7423" t="s">
        <v>117</v>
      </c>
      <c r="N7423">
        <v>496</v>
      </c>
      <c r="O7423" t="s">
        <v>61</v>
      </c>
      <c r="P7423" t="s">
        <v>47</v>
      </c>
      <c r="Q7423" t="s">
        <v>356</v>
      </c>
      <c r="R7423" t="s">
        <v>149</v>
      </c>
      <c r="S7423" t="s">
        <v>184</v>
      </c>
      <c r="T7423" t="s">
        <v>76</v>
      </c>
      <c r="U7423" t="s">
        <v>236</v>
      </c>
      <c r="V7423" t="s">
        <v>139</v>
      </c>
      <c r="W7423" t="s">
        <v>392</v>
      </c>
      <c r="X7423" t="s">
        <v>85</v>
      </c>
      <c r="Y7423" t="s">
        <v>120</v>
      </c>
      <c r="Z7423" t="s">
        <v>84</v>
      </c>
      <c r="AA7423" t="s">
        <v>46</v>
      </c>
      <c r="AB7423" t="s">
        <v>125</v>
      </c>
      <c r="AC7423" t="s">
        <v>127</v>
      </c>
      <c r="AD7423" t="s">
        <v>358</v>
      </c>
      <c r="AE7423" t="s">
        <v>64</v>
      </c>
      <c r="AF7423" t="s">
        <v>55</v>
      </c>
      <c r="AG7423" t="s">
        <v>86</v>
      </c>
      <c r="AH7423" t="s">
        <v>46</v>
      </c>
      <c r="AI7423" t="s">
        <v>53</v>
      </c>
      <c r="AJ7423" t="s">
        <v>18075</v>
      </c>
      <c r="AK7423" t="s">
        <v>352</v>
      </c>
      <c r="AL7423" t="s">
        <v>122</v>
      </c>
      <c r="AM7423" t="s">
        <v>122</v>
      </c>
      <c r="AN7423" t="s">
        <v>345</v>
      </c>
      <c r="AO7423" t="s">
        <v>876</v>
      </c>
    </row>
    <row r="7424" spans="1:41" hidden="1" x14ac:dyDescent="0.25">
      <c r="A7424" t="s">
        <v>30888</v>
      </c>
      <c r="B7424" t="s">
        <v>30889</v>
      </c>
      <c r="C7424" s="1" t="str">
        <f t="shared" si="468"/>
        <v>21:1079</v>
      </c>
      <c r="D7424" s="1" t="str">
        <f t="shared" si="469"/>
        <v>21:0155</v>
      </c>
      <c r="E7424" t="s">
        <v>30890</v>
      </c>
      <c r="F7424" t="s">
        <v>30891</v>
      </c>
      <c r="H7424">
        <v>49.2473581</v>
      </c>
      <c r="I7424">
        <v>-121.6740023</v>
      </c>
      <c r="J7424" s="1" t="str">
        <f t="shared" si="466"/>
        <v>NGR bulk stream sediment</v>
      </c>
      <c r="K7424" s="1" t="str">
        <f t="shared" si="467"/>
        <v>&lt;177 micron (NGR)</v>
      </c>
      <c r="L7424">
        <v>29</v>
      </c>
      <c r="M7424" t="s">
        <v>136</v>
      </c>
      <c r="N7424">
        <v>497</v>
      </c>
      <c r="O7424" t="s">
        <v>174</v>
      </c>
      <c r="P7424" t="s">
        <v>47</v>
      </c>
      <c r="Q7424" t="s">
        <v>356</v>
      </c>
      <c r="R7424" t="s">
        <v>336</v>
      </c>
      <c r="S7424" t="s">
        <v>462</v>
      </c>
      <c r="T7424" t="s">
        <v>209</v>
      </c>
      <c r="U7424" t="s">
        <v>187</v>
      </c>
      <c r="V7424" t="s">
        <v>235</v>
      </c>
      <c r="W7424" t="s">
        <v>60</v>
      </c>
      <c r="X7424" t="s">
        <v>73</v>
      </c>
      <c r="Y7424" t="s">
        <v>49</v>
      </c>
      <c r="Z7424" t="s">
        <v>199</v>
      </c>
      <c r="AA7424" t="s">
        <v>46</v>
      </c>
      <c r="AB7424" t="s">
        <v>101</v>
      </c>
      <c r="AC7424" t="s">
        <v>82</v>
      </c>
      <c r="AD7424" t="s">
        <v>306</v>
      </c>
      <c r="AE7424" t="s">
        <v>56</v>
      </c>
      <c r="AF7424" t="s">
        <v>267</v>
      </c>
      <c r="AG7424" t="s">
        <v>86</v>
      </c>
      <c r="AH7424" t="s">
        <v>62</v>
      </c>
      <c r="AI7424" t="s">
        <v>53</v>
      </c>
      <c r="AJ7424" t="s">
        <v>85</v>
      </c>
      <c r="AK7424" t="s">
        <v>266</v>
      </c>
      <c r="AL7424" t="s">
        <v>47</v>
      </c>
      <c r="AM7424" t="s">
        <v>47</v>
      </c>
      <c r="AN7424" t="s">
        <v>65</v>
      </c>
      <c r="AO7424" t="s">
        <v>997</v>
      </c>
    </row>
    <row r="7425" spans="1:41" hidden="1" x14ac:dyDescent="0.25">
      <c r="A7425" t="s">
        <v>30892</v>
      </c>
      <c r="B7425" t="s">
        <v>30893</v>
      </c>
      <c r="C7425" s="1" t="str">
        <f t="shared" si="468"/>
        <v>21:1079</v>
      </c>
      <c r="D7425" s="1" t="str">
        <f t="shared" si="469"/>
        <v>21:0155</v>
      </c>
      <c r="E7425" t="s">
        <v>30894</v>
      </c>
      <c r="F7425" t="s">
        <v>30895</v>
      </c>
      <c r="H7425">
        <v>49.299196799999997</v>
      </c>
      <c r="I7425">
        <v>-121.6451005</v>
      </c>
      <c r="J7425" s="1" t="str">
        <f t="shared" si="466"/>
        <v>NGR bulk stream sediment</v>
      </c>
      <c r="K7425" s="1" t="str">
        <f t="shared" si="467"/>
        <v>&lt;177 micron (NGR)</v>
      </c>
      <c r="L7425">
        <v>29</v>
      </c>
      <c r="M7425" t="s">
        <v>157</v>
      </c>
      <c r="N7425">
        <v>498</v>
      </c>
      <c r="O7425" t="s">
        <v>270</v>
      </c>
      <c r="P7425" t="s">
        <v>47</v>
      </c>
      <c r="Q7425" t="s">
        <v>275</v>
      </c>
      <c r="R7425" t="s">
        <v>58</v>
      </c>
      <c r="S7425" t="s">
        <v>358</v>
      </c>
      <c r="T7425" t="s">
        <v>145</v>
      </c>
      <c r="U7425" t="s">
        <v>532</v>
      </c>
      <c r="V7425" t="s">
        <v>61</v>
      </c>
      <c r="W7425" t="s">
        <v>437</v>
      </c>
      <c r="X7425" t="s">
        <v>73</v>
      </c>
      <c r="Y7425" t="s">
        <v>90</v>
      </c>
      <c r="Z7425" t="s">
        <v>62</v>
      </c>
      <c r="AA7425" t="s">
        <v>46</v>
      </c>
      <c r="AB7425" t="s">
        <v>61</v>
      </c>
      <c r="AC7425" t="s">
        <v>187</v>
      </c>
      <c r="AD7425" t="s">
        <v>165</v>
      </c>
      <c r="AE7425" t="s">
        <v>62</v>
      </c>
      <c r="AF7425" t="s">
        <v>175</v>
      </c>
      <c r="AG7425" t="s">
        <v>51</v>
      </c>
      <c r="AH7425" t="s">
        <v>62</v>
      </c>
      <c r="AI7425" t="s">
        <v>53</v>
      </c>
      <c r="AJ7425" t="s">
        <v>270</v>
      </c>
      <c r="AK7425" t="s">
        <v>47</v>
      </c>
      <c r="AL7425" t="s">
        <v>47</v>
      </c>
      <c r="AM7425" t="s">
        <v>122</v>
      </c>
      <c r="AN7425" t="s">
        <v>284</v>
      </c>
      <c r="AO7425" t="s">
        <v>352</v>
      </c>
    </row>
    <row r="7426" spans="1:41" hidden="1" x14ac:dyDescent="0.25">
      <c r="A7426" t="s">
        <v>30896</v>
      </c>
      <c r="B7426" t="s">
        <v>30897</v>
      </c>
      <c r="C7426" s="1" t="str">
        <f t="shared" si="468"/>
        <v>21:1079</v>
      </c>
      <c r="D7426" s="1" t="str">
        <f t="shared" si="469"/>
        <v>21:0155</v>
      </c>
      <c r="E7426" t="s">
        <v>30898</v>
      </c>
      <c r="F7426" t="s">
        <v>30899</v>
      </c>
      <c r="H7426">
        <v>49.201416500000001</v>
      </c>
      <c r="I7426">
        <v>-121.5928646</v>
      </c>
      <c r="J7426" s="1" t="str">
        <f t="shared" ref="J7426:J7489" si="470">HYPERLINK("http://geochem.nrcan.gc.ca/cdogs/content/kwd/kwd020030_e.htm", "NGR bulk stream sediment")</f>
        <v>NGR bulk stream sediment</v>
      </c>
      <c r="K7426" s="1" t="str">
        <f t="shared" ref="K7426:K7489" si="471">HYPERLINK("http://geochem.nrcan.gc.ca/cdogs/content/kwd/kwd080006_e.htm", "&lt;177 micron (NGR)")</f>
        <v>&lt;177 micron (NGR)</v>
      </c>
      <c r="L7426">
        <v>29</v>
      </c>
      <c r="M7426" t="s">
        <v>170</v>
      </c>
      <c r="N7426">
        <v>499</v>
      </c>
      <c r="O7426" t="s">
        <v>173</v>
      </c>
      <c r="P7426" t="s">
        <v>47</v>
      </c>
      <c r="Q7426" t="s">
        <v>281</v>
      </c>
      <c r="R7426" t="s">
        <v>47</v>
      </c>
      <c r="S7426" t="s">
        <v>482</v>
      </c>
      <c r="T7426" t="s">
        <v>50</v>
      </c>
      <c r="U7426" t="s">
        <v>438</v>
      </c>
      <c r="V7426" t="s">
        <v>125</v>
      </c>
      <c r="W7426" t="s">
        <v>238</v>
      </c>
      <c r="X7426" t="s">
        <v>267</v>
      </c>
      <c r="Y7426" t="s">
        <v>186</v>
      </c>
      <c r="Z7426" t="s">
        <v>199</v>
      </c>
      <c r="AA7426" t="s">
        <v>46</v>
      </c>
      <c r="AB7426" t="s">
        <v>101</v>
      </c>
      <c r="AC7426" t="s">
        <v>131</v>
      </c>
      <c r="AD7426" t="s">
        <v>243</v>
      </c>
      <c r="AE7426" t="s">
        <v>84</v>
      </c>
      <c r="AF7426" t="s">
        <v>267</v>
      </c>
      <c r="AG7426" t="s">
        <v>224</v>
      </c>
      <c r="AH7426" t="s">
        <v>57</v>
      </c>
      <c r="AI7426" t="s">
        <v>57</v>
      </c>
      <c r="AJ7426" t="s">
        <v>17677</v>
      </c>
      <c r="AK7426" t="s">
        <v>1205</v>
      </c>
      <c r="AL7426" t="s">
        <v>47</v>
      </c>
      <c r="AM7426" t="s">
        <v>122</v>
      </c>
      <c r="AN7426" t="s">
        <v>592</v>
      </c>
      <c r="AO7426" t="s">
        <v>657</v>
      </c>
    </row>
    <row r="7427" spans="1:41" hidden="1" x14ac:dyDescent="0.25">
      <c r="A7427" t="s">
        <v>30900</v>
      </c>
      <c r="B7427" t="s">
        <v>30901</v>
      </c>
      <c r="C7427" s="1" t="str">
        <f t="shared" si="468"/>
        <v>21:1079</v>
      </c>
      <c r="D7427" s="1" t="str">
        <f t="shared" si="469"/>
        <v>21:0155</v>
      </c>
      <c r="E7427" t="s">
        <v>30902</v>
      </c>
      <c r="F7427" t="s">
        <v>30903</v>
      </c>
      <c r="H7427">
        <v>49.191541000000001</v>
      </c>
      <c r="I7427">
        <v>-121.5945177</v>
      </c>
      <c r="J7427" s="1" t="str">
        <f t="shared" si="470"/>
        <v>NGR bulk stream sediment</v>
      </c>
      <c r="K7427" s="1" t="str">
        <f t="shared" si="471"/>
        <v>&lt;177 micron (NGR)</v>
      </c>
      <c r="L7427">
        <v>29</v>
      </c>
      <c r="M7427" t="s">
        <v>180</v>
      </c>
      <c r="N7427">
        <v>500</v>
      </c>
      <c r="O7427" t="s">
        <v>55</v>
      </c>
      <c r="P7427" t="s">
        <v>47</v>
      </c>
      <c r="Q7427" t="s">
        <v>468</v>
      </c>
      <c r="R7427" t="s">
        <v>161</v>
      </c>
      <c r="S7427" t="s">
        <v>144</v>
      </c>
      <c r="T7427" t="s">
        <v>82</v>
      </c>
      <c r="U7427" t="s">
        <v>65</v>
      </c>
      <c r="V7427" t="s">
        <v>61</v>
      </c>
      <c r="W7427" t="s">
        <v>437</v>
      </c>
      <c r="X7427" t="s">
        <v>55</v>
      </c>
      <c r="Y7427" t="s">
        <v>141</v>
      </c>
      <c r="Z7427" t="s">
        <v>57</v>
      </c>
      <c r="AA7427" t="s">
        <v>47</v>
      </c>
      <c r="AB7427" t="s">
        <v>81</v>
      </c>
      <c r="AC7427" t="s">
        <v>829</v>
      </c>
      <c r="AD7427" t="s">
        <v>225</v>
      </c>
      <c r="AE7427" t="s">
        <v>57</v>
      </c>
      <c r="AF7427" t="s">
        <v>2152</v>
      </c>
      <c r="AG7427" t="s">
        <v>188</v>
      </c>
      <c r="AH7427" t="s">
        <v>57</v>
      </c>
      <c r="AI7427" t="s">
        <v>57</v>
      </c>
      <c r="AJ7427" t="s">
        <v>2281</v>
      </c>
      <c r="AK7427" t="s">
        <v>502</v>
      </c>
      <c r="AL7427" t="s">
        <v>51</v>
      </c>
      <c r="AM7427" t="s">
        <v>47</v>
      </c>
      <c r="AN7427" t="s">
        <v>463</v>
      </c>
      <c r="AO7427" t="s">
        <v>792</v>
      </c>
    </row>
    <row r="7428" spans="1:41" hidden="1" x14ac:dyDescent="0.25">
      <c r="A7428" t="s">
        <v>30904</v>
      </c>
      <c r="B7428" t="s">
        <v>30905</v>
      </c>
      <c r="C7428" s="1" t="str">
        <f t="shared" si="468"/>
        <v>21:1079</v>
      </c>
      <c r="D7428" s="1" t="str">
        <f t="shared" si="469"/>
        <v>21:0155</v>
      </c>
      <c r="E7428" t="s">
        <v>30906</v>
      </c>
      <c r="F7428" t="s">
        <v>30907</v>
      </c>
      <c r="H7428">
        <v>49.217753899999998</v>
      </c>
      <c r="I7428">
        <v>-121.6047595</v>
      </c>
      <c r="J7428" s="1" t="str">
        <f t="shared" si="470"/>
        <v>NGR bulk stream sediment</v>
      </c>
      <c r="K7428" s="1" t="str">
        <f t="shared" si="471"/>
        <v>&lt;177 micron (NGR)</v>
      </c>
      <c r="L7428">
        <v>29</v>
      </c>
      <c r="M7428" t="s">
        <v>195</v>
      </c>
      <c r="N7428">
        <v>501</v>
      </c>
      <c r="O7428" t="s">
        <v>105</v>
      </c>
      <c r="P7428" t="s">
        <v>47</v>
      </c>
      <c r="Q7428" t="s">
        <v>487</v>
      </c>
      <c r="R7428" t="s">
        <v>110</v>
      </c>
      <c r="S7428" t="s">
        <v>532</v>
      </c>
      <c r="T7428" t="s">
        <v>85</v>
      </c>
      <c r="U7428" t="s">
        <v>83</v>
      </c>
      <c r="V7428" t="s">
        <v>235</v>
      </c>
      <c r="W7428" t="s">
        <v>103</v>
      </c>
      <c r="X7428" t="s">
        <v>58</v>
      </c>
      <c r="Y7428" t="s">
        <v>75</v>
      </c>
      <c r="Z7428" t="s">
        <v>62</v>
      </c>
      <c r="AA7428" t="s">
        <v>46</v>
      </c>
      <c r="AB7428" t="s">
        <v>122</v>
      </c>
      <c r="AC7428" t="s">
        <v>267</v>
      </c>
      <c r="AD7428" t="s">
        <v>358</v>
      </c>
      <c r="AE7428" t="s">
        <v>53</v>
      </c>
      <c r="AF7428" t="s">
        <v>85</v>
      </c>
      <c r="AG7428" t="s">
        <v>266</v>
      </c>
      <c r="AH7428" t="s">
        <v>198</v>
      </c>
      <c r="AI7428" t="s">
        <v>57</v>
      </c>
      <c r="AJ7428" t="s">
        <v>3410</v>
      </c>
      <c r="AK7428" t="s">
        <v>85</v>
      </c>
      <c r="AL7428" t="s">
        <v>47</v>
      </c>
      <c r="AM7428" t="s">
        <v>122</v>
      </c>
      <c r="AN7428" t="s">
        <v>65</v>
      </c>
      <c r="AO7428" t="s">
        <v>186</v>
      </c>
    </row>
    <row r="7429" spans="1:41" hidden="1" x14ac:dyDescent="0.25">
      <c r="A7429" t="s">
        <v>30908</v>
      </c>
      <c r="B7429" t="s">
        <v>30909</v>
      </c>
      <c r="C7429" s="1" t="str">
        <f t="shared" si="468"/>
        <v>21:1079</v>
      </c>
      <c r="D7429" s="1" t="str">
        <f t="shared" si="469"/>
        <v>21:0155</v>
      </c>
      <c r="E7429" t="s">
        <v>30910</v>
      </c>
      <c r="F7429" t="s">
        <v>30911</v>
      </c>
      <c r="H7429">
        <v>49.244174999999998</v>
      </c>
      <c r="I7429">
        <v>-121.5586722</v>
      </c>
      <c r="J7429" s="1" t="str">
        <f t="shared" si="470"/>
        <v>NGR bulk stream sediment</v>
      </c>
      <c r="K7429" s="1" t="str">
        <f t="shared" si="471"/>
        <v>&lt;177 micron (NGR)</v>
      </c>
      <c r="L7429">
        <v>29</v>
      </c>
      <c r="M7429" t="s">
        <v>205</v>
      </c>
      <c r="N7429">
        <v>502</v>
      </c>
      <c r="O7429" t="s">
        <v>79</v>
      </c>
      <c r="P7429" t="s">
        <v>58</v>
      </c>
      <c r="Q7429" t="s">
        <v>802</v>
      </c>
      <c r="R7429" t="s">
        <v>105</v>
      </c>
      <c r="S7429" t="s">
        <v>532</v>
      </c>
      <c r="T7429" t="s">
        <v>145</v>
      </c>
      <c r="U7429" t="s">
        <v>251</v>
      </c>
      <c r="V7429" t="s">
        <v>139</v>
      </c>
      <c r="W7429" t="s">
        <v>151</v>
      </c>
      <c r="X7429" t="s">
        <v>85</v>
      </c>
      <c r="Y7429" t="s">
        <v>243</v>
      </c>
      <c r="Z7429" t="s">
        <v>53</v>
      </c>
      <c r="AA7429" t="s">
        <v>46</v>
      </c>
      <c r="AB7429" t="s">
        <v>161</v>
      </c>
      <c r="AC7429" t="s">
        <v>217</v>
      </c>
      <c r="AD7429" t="s">
        <v>239</v>
      </c>
      <c r="AE7429" t="s">
        <v>53</v>
      </c>
      <c r="AF7429" t="s">
        <v>175</v>
      </c>
      <c r="AG7429" t="s">
        <v>274</v>
      </c>
      <c r="AH7429" t="s">
        <v>54</v>
      </c>
      <c r="AI7429" t="s">
        <v>198</v>
      </c>
      <c r="AJ7429" t="s">
        <v>3351</v>
      </c>
      <c r="AK7429" t="s">
        <v>55</v>
      </c>
      <c r="AL7429" t="s">
        <v>47</v>
      </c>
      <c r="AM7429" t="s">
        <v>122</v>
      </c>
      <c r="AN7429" t="s">
        <v>725</v>
      </c>
      <c r="AO7429" t="s">
        <v>8611</v>
      </c>
    </row>
    <row r="7430" spans="1:41" hidden="1" x14ac:dyDescent="0.25">
      <c r="A7430" t="s">
        <v>30912</v>
      </c>
      <c r="B7430" t="s">
        <v>30913</v>
      </c>
      <c r="C7430" s="1" t="str">
        <f t="shared" si="468"/>
        <v>21:1079</v>
      </c>
      <c r="D7430" s="1" t="str">
        <f t="shared" si="469"/>
        <v>21:0155</v>
      </c>
      <c r="E7430" t="s">
        <v>30914</v>
      </c>
      <c r="F7430" t="s">
        <v>30915</v>
      </c>
      <c r="H7430">
        <v>49.240612300000002</v>
      </c>
      <c r="I7430">
        <v>-121.5615238</v>
      </c>
      <c r="J7430" s="1" t="str">
        <f t="shared" si="470"/>
        <v>NGR bulk stream sediment</v>
      </c>
      <c r="K7430" s="1" t="str">
        <f t="shared" si="471"/>
        <v>&lt;177 micron (NGR)</v>
      </c>
      <c r="L7430">
        <v>29</v>
      </c>
      <c r="M7430" t="s">
        <v>214</v>
      </c>
      <c r="N7430">
        <v>503</v>
      </c>
      <c r="O7430" t="s">
        <v>72</v>
      </c>
      <c r="P7430" t="s">
        <v>47</v>
      </c>
      <c r="Q7430" t="s">
        <v>327</v>
      </c>
      <c r="R7430" t="s">
        <v>101</v>
      </c>
      <c r="S7430" t="s">
        <v>240</v>
      </c>
      <c r="T7430" t="s">
        <v>127</v>
      </c>
      <c r="U7430" t="s">
        <v>399</v>
      </c>
      <c r="V7430" t="s">
        <v>257</v>
      </c>
      <c r="W7430" t="s">
        <v>60</v>
      </c>
      <c r="X7430" t="s">
        <v>137</v>
      </c>
      <c r="Y7430" t="s">
        <v>104</v>
      </c>
      <c r="Z7430" t="s">
        <v>62</v>
      </c>
      <c r="AA7430" t="s">
        <v>46</v>
      </c>
      <c r="AB7430" t="s">
        <v>139</v>
      </c>
      <c r="AC7430" t="s">
        <v>475</v>
      </c>
      <c r="AD7430" t="s">
        <v>75</v>
      </c>
      <c r="AE7430" t="s">
        <v>62</v>
      </c>
      <c r="AF7430" t="s">
        <v>267</v>
      </c>
      <c r="AG7430" t="s">
        <v>270</v>
      </c>
      <c r="AH7430" t="s">
        <v>53</v>
      </c>
      <c r="AI7430" t="s">
        <v>62</v>
      </c>
      <c r="AJ7430" t="s">
        <v>4640</v>
      </c>
      <c r="AK7430" t="s">
        <v>85</v>
      </c>
      <c r="AL7430" t="s">
        <v>47</v>
      </c>
      <c r="AM7430" t="s">
        <v>47</v>
      </c>
      <c r="AN7430" t="s">
        <v>65</v>
      </c>
      <c r="AO7430" t="s">
        <v>30916</v>
      </c>
    </row>
    <row r="7431" spans="1:41" hidden="1" x14ac:dyDescent="0.25">
      <c r="A7431" t="s">
        <v>30917</v>
      </c>
      <c r="B7431" t="s">
        <v>30918</v>
      </c>
      <c r="C7431" s="1" t="str">
        <f t="shared" si="468"/>
        <v>21:1079</v>
      </c>
      <c r="D7431" s="1" t="str">
        <f t="shared" si="469"/>
        <v>21:0155</v>
      </c>
      <c r="E7431" t="s">
        <v>30919</v>
      </c>
      <c r="F7431" t="s">
        <v>30920</v>
      </c>
      <c r="H7431">
        <v>49.248960799999999</v>
      </c>
      <c r="I7431">
        <v>-121.58189280000001</v>
      </c>
      <c r="J7431" s="1" t="str">
        <f t="shared" si="470"/>
        <v>NGR bulk stream sediment</v>
      </c>
      <c r="K7431" s="1" t="str">
        <f t="shared" si="471"/>
        <v>&lt;177 micron (NGR)</v>
      </c>
      <c r="L7431">
        <v>29</v>
      </c>
      <c r="M7431" t="s">
        <v>223</v>
      </c>
      <c r="N7431">
        <v>504</v>
      </c>
      <c r="O7431" t="s">
        <v>437</v>
      </c>
      <c r="P7431" t="s">
        <v>51</v>
      </c>
      <c r="Q7431" t="s">
        <v>793</v>
      </c>
      <c r="R7431" t="s">
        <v>76</v>
      </c>
      <c r="S7431" t="s">
        <v>77</v>
      </c>
      <c r="T7431" t="s">
        <v>50</v>
      </c>
      <c r="U7431" t="s">
        <v>240</v>
      </c>
      <c r="V7431" t="s">
        <v>266</v>
      </c>
      <c r="W7431" t="s">
        <v>437</v>
      </c>
      <c r="X7431" t="s">
        <v>108</v>
      </c>
      <c r="Y7431" t="s">
        <v>475</v>
      </c>
      <c r="Z7431" t="s">
        <v>53</v>
      </c>
      <c r="AA7431" t="s">
        <v>122</v>
      </c>
      <c r="AB7431" t="s">
        <v>64</v>
      </c>
      <c r="AC7431" t="s">
        <v>49</v>
      </c>
      <c r="AD7431" t="s">
        <v>306</v>
      </c>
      <c r="AE7431" t="s">
        <v>62</v>
      </c>
      <c r="AF7431" t="s">
        <v>127</v>
      </c>
      <c r="AG7431" t="s">
        <v>142</v>
      </c>
      <c r="AH7431" t="s">
        <v>198</v>
      </c>
      <c r="AI7431" t="s">
        <v>57</v>
      </c>
      <c r="AJ7431" t="s">
        <v>12837</v>
      </c>
      <c r="AK7431" t="s">
        <v>145</v>
      </c>
      <c r="AL7431" t="s">
        <v>47</v>
      </c>
      <c r="AM7431" t="s">
        <v>47</v>
      </c>
      <c r="AN7431" t="s">
        <v>275</v>
      </c>
      <c r="AO7431" t="s">
        <v>30921</v>
      </c>
    </row>
    <row r="7432" spans="1:41" hidden="1" x14ac:dyDescent="0.25">
      <c r="A7432" t="s">
        <v>30922</v>
      </c>
      <c r="B7432" t="s">
        <v>30923</v>
      </c>
      <c r="C7432" s="1" t="str">
        <f t="shared" si="468"/>
        <v>21:1079</v>
      </c>
      <c r="D7432" s="1" t="str">
        <f t="shared" si="469"/>
        <v>21:0155</v>
      </c>
      <c r="E7432" t="s">
        <v>30924</v>
      </c>
      <c r="F7432" t="s">
        <v>30925</v>
      </c>
      <c r="H7432">
        <v>49.238652399999999</v>
      </c>
      <c r="I7432">
        <v>-121.6220299</v>
      </c>
      <c r="J7432" s="1" t="str">
        <f t="shared" si="470"/>
        <v>NGR bulk stream sediment</v>
      </c>
      <c r="K7432" s="1" t="str">
        <f t="shared" si="471"/>
        <v>&lt;177 micron (NGR)</v>
      </c>
      <c r="L7432">
        <v>29</v>
      </c>
      <c r="M7432" t="s">
        <v>233</v>
      </c>
      <c r="N7432">
        <v>505</v>
      </c>
      <c r="O7432" t="s">
        <v>200</v>
      </c>
      <c r="P7432" t="s">
        <v>51</v>
      </c>
      <c r="Q7432" t="s">
        <v>327</v>
      </c>
      <c r="R7432" t="s">
        <v>55</v>
      </c>
      <c r="S7432" t="s">
        <v>418</v>
      </c>
      <c r="T7432" t="s">
        <v>127</v>
      </c>
      <c r="U7432" t="s">
        <v>126</v>
      </c>
      <c r="V7432" t="s">
        <v>47</v>
      </c>
      <c r="W7432" t="s">
        <v>103</v>
      </c>
      <c r="X7432" t="s">
        <v>52</v>
      </c>
      <c r="Y7432" t="s">
        <v>165</v>
      </c>
      <c r="Z7432" t="s">
        <v>84</v>
      </c>
      <c r="AA7432" t="s">
        <v>103</v>
      </c>
      <c r="AB7432" t="s">
        <v>139</v>
      </c>
      <c r="AC7432" t="s">
        <v>475</v>
      </c>
      <c r="AD7432" t="s">
        <v>243</v>
      </c>
      <c r="AE7432" t="s">
        <v>84</v>
      </c>
      <c r="AF7432" t="s">
        <v>76</v>
      </c>
      <c r="AG7432" t="s">
        <v>228</v>
      </c>
      <c r="AH7432" t="s">
        <v>62</v>
      </c>
      <c r="AI7432" t="s">
        <v>57</v>
      </c>
      <c r="AJ7432" t="s">
        <v>267</v>
      </c>
      <c r="AK7432" t="s">
        <v>392</v>
      </c>
      <c r="AL7432" t="s">
        <v>47</v>
      </c>
      <c r="AM7432" t="s">
        <v>47</v>
      </c>
      <c r="AN7432" t="s">
        <v>313</v>
      </c>
      <c r="AO7432" t="s">
        <v>1092</v>
      </c>
    </row>
    <row r="7433" spans="1:41" hidden="1" x14ac:dyDescent="0.25">
      <c r="A7433" t="s">
        <v>30926</v>
      </c>
      <c r="B7433" t="s">
        <v>30927</v>
      </c>
      <c r="C7433" s="1" t="str">
        <f t="shared" si="468"/>
        <v>21:1079</v>
      </c>
      <c r="D7433" s="1" t="str">
        <f t="shared" si="469"/>
        <v>21:0155</v>
      </c>
      <c r="E7433" t="s">
        <v>30928</v>
      </c>
      <c r="F7433" t="s">
        <v>30929</v>
      </c>
      <c r="H7433">
        <v>49.267264300000001</v>
      </c>
      <c r="I7433">
        <v>-121.60748599999999</v>
      </c>
      <c r="J7433" s="1" t="str">
        <f t="shared" si="470"/>
        <v>NGR bulk stream sediment</v>
      </c>
      <c r="K7433" s="1" t="str">
        <f t="shared" si="471"/>
        <v>&lt;177 micron (NGR)</v>
      </c>
      <c r="L7433">
        <v>29</v>
      </c>
      <c r="M7433" t="s">
        <v>248</v>
      </c>
      <c r="N7433">
        <v>506</v>
      </c>
      <c r="O7433" t="s">
        <v>80</v>
      </c>
      <c r="P7433" t="s">
        <v>47</v>
      </c>
      <c r="Q7433" t="s">
        <v>432</v>
      </c>
      <c r="R7433" t="s">
        <v>412</v>
      </c>
      <c r="S7433" t="s">
        <v>112</v>
      </c>
      <c r="T7433" t="s">
        <v>145</v>
      </c>
      <c r="U7433" t="s">
        <v>554</v>
      </c>
      <c r="V7433" t="s">
        <v>110</v>
      </c>
      <c r="W7433" t="s">
        <v>60</v>
      </c>
      <c r="X7433" t="s">
        <v>73</v>
      </c>
      <c r="Y7433" t="s">
        <v>66</v>
      </c>
      <c r="Z7433" t="s">
        <v>84</v>
      </c>
      <c r="AA7433" t="s">
        <v>46</v>
      </c>
      <c r="AB7433" t="s">
        <v>81</v>
      </c>
      <c r="AC7433" t="s">
        <v>80</v>
      </c>
      <c r="AD7433" t="s">
        <v>217</v>
      </c>
      <c r="AE7433" t="s">
        <v>84</v>
      </c>
      <c r="AF7433" t="s">
        <v>108</v>
      </c>
      <c r="AG7433" t="s">
        <v>102</v>
      </c>
      <c r="AH7433" t="s">
        <v>62</v>
      </c>
      <c r="AI7433" t="s">
        <v>62</v>
      </c>
      <c r="AJ7433" t="s">
        <v>137</v>
      </c>
      <c r="AK7433" t="s">
        <v>206</v>
      </c>
      <c r="AL7433" t="s">
        <v>47</v>
      </c>
      <c r="AM7433" t="s">
        <v>47</v>
      </c>
      <c r="AN7433" t="s">
        <v>65</v>
      </c>
      <c r="AO7433" t="s">
        <v>3298</v>
      </c>
    </row>
    <row r="7434" spans="1:41" hidden="1" x14ac:dyDescent="0.25">
      <c r="A7434" t="s">
        <v>30930</v>
      </c>
      <c r="B7434" t="s">
        <v>30931</v>
      </c>
      <c r="C7434" s="1" t="str">
        <f t="shared" si="468"/>
        <v>21:1079</v>
      </c>
      <c r="D7434" s="1" t="str">
        <f t="shared" si="469"/>
        <v>21:0155</v>
      </c>
      <c r="E7434" t="s">
        <v>30932</v>
      </c>
      <c r="F7434" t="s">
        <v>30933</v>
      </c>
      <c r="H7434">
        <v>49.278253399999997</v>
      </c>
      <c r="I7434">
        <v>-121.62367570000001</v>
      </c>
      <c r="J7434" s="1" t="str">
        <f t="shared" si="470"/>
        <v>NGR bulk stream sediment</v>
      </c>
      <c r="K7434" s="1" t="str">
        <f t="shared" si="471"/>
        <v>&lt;177 micron (NGR)</v>
      </c>
      <c r="L7434">
        <v>29</v>
      </c>
      <c r="M7434" t="s">
        <v>256</v>
      </c>
      <c r="N7434">
        <v>507</v>
      </c>
      <c r="O7434" t="s">
        <v>181</v>
      </c>
      <c r="P7434" t="s">
        <v>47</v>
      </c>
      <c r="Q7434" t="s">
        <v>780</v>
      </c>
      <c r="R7434" t="s">
        <v>130</v>
      </c>
      <c r="S7434" t="s">
        <v>197</v>
      </c>
      <c r="T7434" t="s">
        <v>49</v>
      </c>
      <c r="U7434" t="s">
        <v>89</v>
      </c>
      <c r="V7434" t="s">
        <v>87</v>
      </c>
      <c r="W7434" t="s">
        <v>109</v>
      </c>
      <c r="X7434" t="s">
        <v>51</v>
      </c>
      <c r="Y7434" t="s">
        <v>50</v>
      </c>
      <c r="Z7434" t="s">
        <v>84</v>
      </c>
      <c r="AA7434" t="s">
        <v>46</v>
      </c>
      <c r="AB7434" t="s">
        <v>63</v>
      </c>
      <c r="AC7434" t="s">
        <v>121</v>
      </c>
      <c r="AD7434" t="s">
        <v>82</v>
      </c>
      <c r="AE7434" t="s">
        <v>198</v>
      </c>
      <c r="AF7434" t="s">
        <v>50</v>
      </c>
      <c r="AG7434" t="s">
        <v>493</v>
      </c>
      <c r="AH7434" t="s">
        <v>53</v>
      </c>
      <c r="AI7434" t="s">
        <v>57</v>
      </c>
      <c r="AJ7434" t="s">
        <v>228</v>
      </c>
      <c r="AK7434" t="s">
        <v>47</v>
      </c>
      <c r="AL7434" t="s">
        <v>47</v>
      </c>
      <c r="AM7434" t="s">
        <v>47</v>
      </c>
      <c r="AN7434" t="s">
        <v>65</v>
      </c>
      <c r="AO7434" t="s">
        <v>3351</v>
      </c>
    </row>
    <row r="7435" spans="1:41" hidden="1" x14ac:dyDescent="0.25">
      <c r="A7435" t="s">
        <v>30934</v>
      </c>
      <c r="B7435" t="s">
        <v>30935</v>
      </c>
      <c r="C7435" s="1" t="str">
        <f t="shared" si="468"/>
        <v>21:1079</v>
      </c>
      <c r="D7435" s="1" t="str">
        <f t="shared" si="469"/>
        <v>21:0155</v>
      </c>
      <c r="E7435" t="s">
        <v>30936</v>
      </c>
      <c r="F7435" t="s">
        <v>30937</v>
      </c>
      <c r="H7435">
        <v>49.289845200000002</v>
      </c>
      <c r="I7435">
        <v>-121.6151012</v>
      </c>
      <c r="J7435" s="1" t="str">
        <f t="shared" si="470"/>
        <v>NGR bulk stream sediment</v>
      </c>
      <c r="K7435" s="1" t="str">
        <f t="shared" si="471"/>
        <v>&lt;177 micron (NGR)</v>
      </c>
      <c r="L7435">
        <v>29</v>
      </c>
      <c r="M7435" t="s">
        <v>265</v>
      </c>
      <c r="N7435">
        <v>508</v>
      </c>
      <c r="O7435" t="s">
        <v>55</v>
      </c>
      <c r="P7435" t="s">
        <v>47</v>
      </c>
      <c r="Q7435" t="s">
        <v>345</v>
      </c>
      <c r="R7435" t="s">
        <v>209</v>
      </c>
      <c r="S7435" t="s">
        <v>225</v>
      </c>
      <c r="T7435" t="s">
        <v>175</v>
      </c>
      <c r="U7435" t="s">
        <v>77</v>
      </c>
      <c r="V7435" t="s">
        <v>63</v>
      </c>
      <c r="W7435" t="s">
        <v>455</v>
      </c>
      <c r="X7435" t="s">
        <v>103</v>
      </c>
      <c r="Y7435" t="s">
        <v>267</v>
      </c>
      <c r="Z7435" t="s">
        <v>62</v>
      </c>
      <c r="AA7435" t="s">
        <v>46</v>
      </c>
      <c r="AB7435" t="s">
        <v>61</v>
      </c>
      <c r="AC7435" t="s">
        <v>90</v>
      </c>
      <c r="AD7435" t="s">
        <v>59</v>
      </c>
      <c r="AE7435" t="s">
        <v>62</v>
      </c>
      <c r="AF7435" t="s">
        <v>76</v>
      </c>
      <c r="AG7435" t="s">
        <v>206</v>
      </c>
      <c r="AH7435" t="s">
        <v>53</v>
      </c>
      <c r="AI7435" t="s">
        <v>53</v>
      </c>
      <c r="AJ7435" t="s">
        <v>79</v>
      </c>
      <c r="AK7435" t="s">
        <v>235</v>
      </c>
      <c r="AL7435" t="s">
        <v>47</v>
      </c>
      <c r="AM7435" t="s">
        <v>47</v>
      </c>
      <c r="AN7435" t="s">
        <v>543</v>
      </c>
      <c r="AO7435" t="s">
        <v>1980</v>
      </c>
    </row>
    <row r="7436" spans="1:41" hidden="1" x14ac:dyDescent="0.25">
      <c r="A7436" t="s">
        <v>30938</v>
      </c>
      <c r="B7436" t="s">
        <v>30939</v>
      </c>
      <c r="C7436" s="1" t="str">
        <f t="shared" si="468"/>
        <v>21:1079</v>
      </c>
      <c r="D7436" s="1" t="str">
        <f t="shared" si="469"/>
        <v>21:0155</v>
      </c>
      <c r="E7436" t="s">
        <v>30940</v>
      </c>
      <c r="F7436" t="s">
        <v>30941</v>
      </c>
      <c r="H7436">
        <v>49.675147000000003</v>
      </c>
      <c r="I7436">
        <v>-121.2396439</v>
      </c>
      <c r="J7436" s="1" t="str">
        <f t="shared" si="470"/>
        <v>NGR bulk stream sediment</v>
      </c>
      <c r="K7436" s="1" t="str">
        <f t="shared" si="471"/>
        <v>&lt;177 micron (NGR)</v>
      </c>
      <c r="L7436">
        <v>30</v>
      </c>
      <c r="M7436" t="s">
        <v>45</v>
      </c>
      <c r="N7436">
        <v>509</v>
      </c>
      <c r="O7436" t="s">
        <v>85</v>
      </c>
      <c r="P7436" t="s">
        <v>47</v>
      </c>
      <c r="Q7436" t="s">
        <v>668</v>
      </c>
      <c r="R7436" t="s">
        <v>173</v>
      </c>
      <c r="S7436" t="s">
        <v>386</v>
      </c>
      <c r="T7436" t="s">
        <v>58</v>
      </c>
      <c r="U7436" t="s">
        <v>267</v>
      </c>
      <c r="V7436" t="s">
        <v>164</v>
      </c>
      <c r="W7436" t="s">
        <v>125</v>
      </c>
      <c r="X7436" t="s">
        <v>267</v>
      </c>
      <c r="Y7436" t="s">
        <v>507</v>
      </c>
      <c r="Z7436" t="s">
        <v>174</v>
      </c>
      <c r="AA7436" t="s">
        <v>46</v>
      </c>
      <c r="AB7436" t="s">
        <v>206</v>
      </c>
      <c r="AC7436" t="s">
        <v>58</v>
      </c>
      <c r="AD7436" t="s">
        <v>507</v>
      </c>
      <c r="AE7436" t="s">
        <v>54</v>
      </c>
      <c r="AF7436" t="s">
        <v>58</v>
      </c>
      <c r="AG7436" t="s">
        <v>696</v>
      </c>
      <c r="AH7436" t="s">
        <v>87</v>
      </c>
      <c r="AI7436" t="s">
        <v>105</v>
      </c>
      <c r="AJ7436" t="s">
        <v>209</v>
      </c>
      <c r="AK7436" t="s">
        <v>365</v>
      </c>
      <c r="AL7436" t="s">
        <v>47</v>
      </c>
      <c r="AM7436" t="s">
        <v>73</v>
      </c>
      <c r="AN7436" t="s">
        <v>832</v>
      </c>
      <c r="AO7436" t="s">
        <v>882</v>
      </c>
    </row>
    <row r="7437" spans="1:41" hidden="1" x14ac:dyDescent="0.25">
      <c r="A7437" t="s">
        <v>30942</v>
      </c>
      <c r="B7437" t="s">
        <v>30943</v>
      </c>
      <c r="C7437" s="1" t="str">
        <f t="shared" si="468"/>
        <v>21:1079</v>
      </c>
      <c r="D7437" s="1" t="str">
        <f t="shared" si="469"/>
        <v>21:0155</v>
      </c>
      <c r="E7437" t="s">
        <v>30944</v>
      </c>
      <c r="F7437" t="s">
        <v>30945</v>
      </c>
      <c r="H7437">
        <v>49.6849451</v>
      </c>
      <c r="I7437">
        <v>-121.2933601</v>
      </c>
      <c r="J7437" s="1" t="str">
        <f t="shared" si="470"/>
        <v>NGR bulk stream sediment</v>
      </c>
      <c r="K7437" s="1" t="str">
        <f t="shared" si="471"/>
        <v>&lt;177 micron (NGR)</v>
      </c>
      <c r="L7437">
        <v>30</v>
      </c>
      <c r="M7437" t="s">
        <v>71</v>
      </c>
      <c r="N7437">
        <v>510</v>
      </c>
      <c r="O7437" t="s">
        <v>269</v>
      </c>
      <c r="P7437" t="s">
        <v>47</v>
      </c>
      <c r="Q7437" t="s">
        <v>322</v>
      </c>
      <c r="R7437" t="s">
        <v>127</v>
      </c>
      <c r="S7437" t="s">
        <v>269</v>
      </c>
      <c r="T7437" t="s">
        <v>267</v>
      </c>
      <c r="U7437" t="s">
        <v>267</v>
      </c>
      <c r="V7437" t="s">
        <v>123</v>
      </c>
      <c r="W7437" t="s">
        <v>493</v>
      </c>
      <c r="X7437" t="s">
        <v>122</v>
      </c>
      <c r="Y7437" t="s">
        <v>267</v>
      </c>
      <c r="Z7437" t="s">
        <v>53</v>
      </c>
      <c r="AA7437" t="s">
        <v>122</v>
      </c>
      <c r="AB7437" t="s">
        <v>125</v>
      </c>
      <c r="AC7437" t="s">
        <v>145</v>
      </c>
      <c r="AD7437" t="s">
        <v>165</v>
      </c>
      <c r="AE7437" t="s">
        <v>86</v>
      </c>
      <c r="AF7437" t="s">
        <v>50</v>
      </c>
      <c r="AG7437" t="s">
        <v>493</v>
      </c>
      <c r="AH7437" t="s">
        <v>62</v>
      </c>
      <c r="AI7437" t="s">
        <v>57</v>
      </c>
      <c r="AJ7437" t="s">
        <v>63</v>
      </c>
      <c r="AK7437" t="s">
        <v>139</v>
      </c>
      <c r="AL7437" t="s">
        <v>47</v>
      </c>
      <c r="AM7437" t="s">
        <v>122</v>
      </c>
      <c r="AN7437" t="s">
        <v>65</v>
      </c>
      <c r="AO7437" t="s">
        <v>321</v>
      </c>
    </row>
    <row r="7438" spans="1:41" hidden="1" x14ac:dyDescent="0.25">
      <c r="A7438" t="s">
        <v>30946</v>
      </c>
      <c r="B7438" t="s">
        <v>30947</v>
      </c>
      <c r="C7438" s="1" t="str">
        <f t="shared" si="468"/>
        <v>21:1079</v>
      </c>
      <c r="D7438" s="1" t="str">
        <f t="shared" si="469"/>
        <v>21:0155</v>
      </c>
      <c r="E7438" t="s">
        <v>30948</v>
      </c>
      <c r="F7438" t="s">
        <v>30949</v>
      </c>
      <c r="H7438">
        <v>49.613610199999997</v>
      </c>
      <c r="I7438">
        <v>-121.2155544</v>
      </c>
      <c r="J7438" s="1" t="str">
        <f t="shared" si="470"/>
        <v>NGR bulk stream sediment</v>
      </c>
      <c r="K7438" s="1" t="str">
        <f t="shared" si="471"/>
        <v>&lt;177 micron (NGR)</v>
      </c>
      <c r="L7438">
        <v>30</v>
      </c>
      <c r="M7438" t="s">
        <v>95</v>
      </c>
      <c r="N7438">
        <v>511</v>
      </c>
      <c r="O7438" t="s">
        <v>161</v>
      </c>
      <c r="P7438" t="s">
        <v>47</v>
      </c>
      <c r="Q7438" t="s">
        <v>281</v>
      </c>
      <c r="R7438" t="s">
        <v>235</v>
      </c>
      <c r="S7438" t="s">
        <v>538</v>
      </c>
      <c r="T7438" t="s">
        <v>73</v>
      </c>
      <c r="U7438" t="s">
        <v>145</v>
      </c>
      <c r="V7438" t="s">
        <v>63</v>
      </c>
      <c r="W7438" t="s">
        <v>47</v>
      </c>
      <c r="X7438" t="s">
        <v>330</v>
      </c>
      <c r="Y7438" t="s">
        <v>141</v>
      </c>
      <c r="Z7438" t="s">
        <v>198</v>
      </c>
      <c r="AA7438" t="s">
        <v>46</v>
      </c>
      <c r="AB7438" t="s">
        <v>206</v>
      </c>
      <c r="AC7438" t="s">
        <v>58</v>
      </c>
      <c r="AD7438" t="s">
        <v>934</v>
      </c>
      <c r="AE7438" t="s">
        <v>53</v>
      </c>
      <c r="AF7438" t="s">
        <v>163</v>
      </c>
      <c r="AG7438" t="s">
        <v>158</v>
      </c>
      <c r="AH7438" t="s">
        <v>53</v>
      </c>
      <c r="AI7438" t="s">
        <v>54</v>
      </c>
      <c r="AJ7438" t="s">
        <v>319</v>
      </c>
      <c r="AK7438" t="s">
        <v>228</v>
      </c>
      <c r="AL7438" t="s">
        <v>47</v>
      </c>
      <c r="AM7438" t="s">
        <v>103</v>
      </c>
      <c r="AN7438" t="s">
        <v>638</v>
      </c>
      <c r="AO7438" t="s">
        <v>627</v>
      </c>
    </row>
    <row r="7439" spans="1:41" hidden="1" x14ac:dyDescent="0.25">
      <c r="A7439" t="s">
        <v>30950</v>
      </c>
      <c r="B7439" t="s">
        <v>30951</v>
      </c>
      <c r="C7439" s="1" t="str">
        <f t="shared" si="468"/>
        <v>21:1079</v>
      </c>
      <c r="D7439" s="1" t="str">
        <f t="shared" si="469"/>
        <v>21:0155</v>
      </c>
      <c r="E7439" t="s">
        <v>30952</v>
      </c>
      <c r="F7439" t="s">
        <v>30953</v>
      </c>
      <c r="H7439">
        <v>49.613864399999997</v>
      </c>
      <c r="I7439">
        <v>-121.2321585</v>
      </c>
      <c r="J7439" s="1" t="str">
        <f t="shared" si="470"/>
        <v>NGR bulk stream sediment</v>
      </c>
      <c r="K7439" s="1" t="str">
        <f t="shared" si="471"/>
        <v>&lt;177 micron (NGR)</v>
      </c>
      <c r="L7439">
        <v>30</v>
      </c>
      <c r="M7439" t="s">
        <v>117</v>
      </c>
      <c r="N7439">
        <v>512</v>
      </c>
      <c r="O7439" t="s">
        <v>128</v>
      </c>
      <c r="P7439" t="s">
        <v>47</v>
      </c>
      <c r="Q7439" t="s">
        <v>215</v>
      </c>
      <c r="R7439" t="s">
        <v>57</v>
      </c>
      <c r="S7439" t="s">
        <v>431</v>
      </c>
      <c r="T7439" t="s">
        <v>52</v>
      </c>
      <c r="U7439" t="s">
        <v>175</v>
      </c>
      <c r="V7439" t="s">
        <v>61</v>
      </c>
      <c r="W7439" t="s">
        <v>125</v>
      </c>
      <c r="X7439" t="s">
        <v>267</v>
      </c>
      <c r="Y7439" t="s">
        <v>667</v>
      </c>
      <c r="Z7439" t="s">
        <v>87</v>
      </c>
      <c r="AA7439" t="s">
        <v>46</v>
      </c>
      <c r="AB7439" t="s">
        <v>206</v>
      </c>
      <c r="AC7439" t="s">
        <v>58</v>
      </c>
      <c r="AD7439" t="s">
        <v>75</v>
      </c>
      <c r="AE7439" t="s">
        <v>54</v>
      </c>
      <c r="AF7439" t="s">
        <v>55</v>
      </c>
      <c r="AG7439" t="s">
        <v>1619</v>
      </c>
      <c r="AH7439" t="s">
        <v>54</v>
      </c>
      <c r="AI7439" t="s">
        <v>110</v>
      </c>
      <c r="AJ7439" t="s">
        <v>127</v>
      </c>
      <c r="AK7439" t="s">
        <v>270</v>
      </c>
      <c r="AL7439" t="s">
        <v>47</v>
      </c>
      <c r="AM7439" t="s">
        <v>73</v>
      </c>
      <c r="AN7439" t="s">
        <v>364</v>
      </c>
      <c r="AO7439" t="s">
        <v>6620</v>
      </c>
    </row>
    <row r="7440" spans="1:41" hidden="1" x14ac:dyDescent="0.25">
      <c r="A7440" t="s">
        <v>30954</v>
      </c>
      <c r="B7440" t="s">
        <v>30955</v>
      </c>
      <c r="C7440" s="1" t="str">
        <f t="shared" ref="C7440:C7503" si="472">HYPERLINK("http://geochem.nrcan.gc.ca/cdogs/content/bdl/bdl211079_e.htm", "21:1079")</f>
        <v>21:1079</v>
      </c>
      <c r="D7440" s="1" t="str">
        <f t="shared" ref="D7440:D7503" si="473">HYPERLINK("http://geochem.nrcan.gc.ca/cdogs/content/svy/svy210155_e.htm", "21:0155")</f>
        <v>21:0155</v>
      </c>
      <c r="E7440" t="s">
        <v>30956</v>
      </c>
      <c r="F7440" t="s">
        <v>30957</v>
      </c>
      <c r="H7440">
        <v>49.619945700000002</v>
      </c>
      <c r="I7440">
        <v>-121.2776303</v>
      </c>
      <c r="J7440" s="1" t="str">
        <f t="shared" si="470"/>
        <v>NGR bulk stream sediment</v>
      </c>
      <c r="K7440" s="1" t="str">
        <f t="shared" si="471"/>
        <v>&lt;177 micron (NGR)</v>
      </c>
      <c r="L7440">
        <v>30</v>
      </c>
      <c r="M7440" t="s">
        <v>136</v>
      </c>
      <c r="N7440">
        <v>513</v>
      </c>
      <c r="O7440" t="s">
        <v>108</v>
      </c>
      <c r="P7440" t="s">
        <v>47</v>
      </c>
      <c r="Q7440" t="s">
        <v>793</v>
      </c>
      <c r="R7440" t="s">
        <v>47</v>
      </c>
      <c r="S7440" t="s">
        <v>240</v>
      </c>
      <c r="T7440" t="s">
        <v>76</v>
      </c>
      <c r="U7440" t="s">
        <v>80</v>
      </c>
      <c r="V7440" t="s">
        <v>81</v>
      </c>
      <c r="W7440" t="s">
        <v>161</v>
      </c>
      <c r="X7440" t="s">
        <v>73</v>
      </c>
      <c r="Y7440" t="s">
        <v>165</v>
      </c>
      <c r="Z7440" t="s">
        <v>53</v>
      </c>
      <c r="AA7440" t="s">
        <v>46</v>
      </c>
      <c r="AB7440" t="s">
        <v>161</v>
      </c>
      <c r="AC7440" t="s">
        <v>175</v>
      </c>
      <c r="AD7440" t="s">
        <v>80</v>
      </c>
      <c r="AE7440" t="s">
        <v>64</v>
      </c>
      <c r="AF7440" t="s">
        <v>85</v>
      </c>
      <c r="AG7440" t="s">
        <v>392</v>
      </c>
      <c r="AH7440" t="s">
        <v>62</v>
      </c>
      <c r="AI7440" t="s">
        <v>54</v>
      </c>
      <c r="AJ7440" t="s">
        <v>336</v>
      </c>
      <c r="AK7440" t="s">
        <v>206</v>
      </c>
      <c r="AL7440" t="s">
        <v>47</v>
      </c>
      <c r="AM7440" t="s">
        <v>122</v>
      </c>
      <c r="AN7440" t="s">
        <v>65</v>
      </c>
      <c r="AO7440" t="s">
        <v>59</v>
      </c>
    </row>
    <row r="7441" spans="1:41" hidden="1" x14ac:dyDescent="0.25">
      <c r="A7441" t="s">
        <v>30958</v>
      </c>
      <c r="B7441" t="s">
        <v>30959</v>
      </c>
      <c r="C7441" s="1" t="str">
        <f t="shared" si="472"/>
        <v>21:1079</v>
      </c>
      <c r="D7441" s="1" t="str">
        <f t="shared" si="473"/>
        <v>21:0155</v>
      </c>
      <c r="E7441" t="s">
        <v>30960</v>
      </c>
      <c r="F7441" t="s">
        <v>30961</v>
      </c>
      <c r="H7441">
        <v>49.640951100000002</v>
      </c>
      <c r="I7441">
        <v>-121.2990532</v>
      </c>
      <c r="J7441" s="1" t="str">
        <f t="shared" si="470"/>
        <v>NGR bulk stream sediment</v>
      </c>
      <c r="K7441" s="1" t="str">
        <f t="shared" si="471"/>
        <v>&lt;177 micron (NGR)</v>
      </c>
      <c r="L7441">
        <v>30</v>
      </c>
      <c r="M7441" t="s">
        <v>157</v>
      </c>
      <c r="N7441">
        <v>514</v>
      </c>
      <c r="O7441" t="s">
        <v>9505</v>
      </c>
      <c r="P7441" t="s">
        <v>73</v>
      </c>
      <c r="Q7441" t="s">
        <v>299</v>
      </c>
      <c r="R7441" t="s">
        <v>164</v>
      </c>
      <c r="S7441" t="s">
        <v>300</v>
      </c>
      <c r="T7441" t="s">
        <v>217</v>
      </c>
      <c r="U7441" t="s">
        <v>343</v>
      </c>
      <c r="V7441" t="s">
        <v>52</v>
      </c>
      <c r="W7441" t="s">
        <v>51</v>
      </c>
      <c r="X7441" t="s">
        <v>51</v>
      </c>
      <c r="Y7441" t="s">
        <v>49</v>
      </c>
      <c r="Z7441" t="s">
        <v>54</v>
      </c>
      <c r="AA7441" t="s">
        <v>47</v>
      </c>
      <c r="AB7441" t="s">
        <v>63</v>
      </c>
      <c r="AC7441" t="s">
        <v>306</v>
      </c>
      <c r="AD7441" t="s">
        <v>144</v>
      </c>
      <c r="AE7441" t="s">
        <v>173</v>
      </c>
      <c r="AF7441" t="s">
        <v>50</v>
      </c>
      <c r="AG7441" t="s">
        <v>359</v>
      </c>
      <c r="AH7441" t="s">
        <v>62</v>
      </c>
      <c r="AI7441" t="s">
        <v>174</v>
      </c>
      <c r="AJ7441" t="s">
        <v>188</v>
      </c>
      <c r="AK7441" t="s">
        <v>224</v>
      </c>
      <c r="AL7441" t="s">
        <v>47</v>
      </c>
      <c r="AM7441" t="s">
        <v>122</v>
      </c>
      <c r="AN7441" t="s">
        <v>543</v>
      </c>
      <c r="AO7441" t="s">
        <v>1981</v>
      </c>
    </row>
    <row r="7442" spans="1:41" hidden="1" x14ac:dyDescent="0.25">
      <c r="A7442" t="s">
        <v>30962</v>
      </c>
      <c r="B7442" t="s">
        <v>30963</v>
      </c>
      <c r="C7442" s="1" t="str">
        <f t="shared" si="472"/>
        <v>21:1079</v>
      </c>
      <c r="D7442" s="1" t="str">
        <f t="shared" si="473"/>
        <v>21:0155</v>
      </c>
      <c r="E7442" t="s">
        <v>30964</v>
      </c>
      <c r="F7442" t="s">
        <v>30965</v>
      </c>
      <c r="H7442">
        <v>49.617454799999997</v>
      </c>
      <c r="I7442">
        <v>-121.3538655</v>
      </c>
      <c r="J7442" s="1" t="str">
        <f t="shared" si="470"/>
        <v>NGR bulk stream sediment</v>
      </c>
      <c r="K7442" s="1" t="str">
        <f t="shared" si="471"/>
        <v>&lt;177 micron (NGR)</v>
      </c>
      <c r="L7442">
        <v>30</v>
      </c>
      <c r="M7442" t="s">
        <v>170</v>
      </c>
      <c r="N7442">
        <v>515</v>
      </c>
      <c r="O7442" t="s">
        <v>267</v>
      </c>
      <c r="P7442" t="s">
        <v>47</v>
      </c>
      <c r="Q7442" t="s">
        <v>1157</v>
      </c>
      <c r="R7442" t="s">
        <v>62</v>
      </c>
      <c r="S7442" t="s">
        <v>236</v>
      </c>
      <c r="T7442" t="s">
        <v>55</v>
      </c>
      <c r="U7442" t="s">
        <v>165</v>
      </c>
      <c r="V7442" t="s">
        <v>64</v>
      </c>
      <c r="W7442" t="s">
        <v>78</v>
      </c>
      <c r="X7442" t="s">
        <v>73</v>
      </c>
      <c r="Y7442" t="s">
        <v>187</v>
      </c>
      <c r="Z7442" t="s">
        <v>62</v>
      </c>
      <c r="AA7442" t="s">
        <v>46</v>
      </c>
      <c r="AB7442" t="s">
        <v>173</v>
      </c>
      <c r="AC7442" t="s">
        <v>76</v>
      </c>
      <c r="AD7442" t="s">
        <v>141</v>
      </c>
      <c r="AE7442" t="s">
        <v>185</v>
      </c>
      <c r="AF7442" t="s">
        <v>58</v>
      </c>
      <c r="AG7442" t="s">
        <v>158</v>
      </c>
      <c r="AH7442" t="s">
        <v>62</v>
      </c>
      <c r="AI7442" t="s">
        <v>54</v>
      </c>
      <c r="AJ7442" t="s">
        <v>129</v>
      </c>
      <c r="AK7442" t="s">
        <v>161</v>
      </c>
      <c r="AL7442" t="s">
        <v>47</v>
      </c>
      <c r="AM7442" t="s">
        <v>47</v>
      </c>
      <c r="AN7442" t="s">
        <v>463</v>
      </c>
      <c r="AO7442" t="s">
        <v>756</v>
      </c>
    </row>
    <row r="7443" spans="1:41" hidden="1" x14ac:dyDescent="0.25">
      <c r="A7443" t="s">
        <v>30966</v>
      </c>
      <c r="B7443" t="s">
        <v>30967</v>
      </c>
      <c r="C7443" s="1" t="str">
        <f t="shared" si="472"/>
        <v>21:1079</v>
      </c>
      <c r="D7443" s="1" t="str">
        <f t="shared" si="473"/>
        <v>21:0155</v>
      </c>
      <c r="E7443" t="s">
        <v>30968</v>
      </c>
      <c r="F7443" t="s">
        <v>30969</v>
      </c>
      <c r="H7443">
        <v>49.632778799999997</v>
      </c>
      <c r="I7443">
        <v>-121.3561194</v>
      </c>
      <c r="J7443" s="1" t="str">
        <f t="shared" si="470"/>
        <v>NGR bulk stream sediment</v>
      </c>
      <c r="K7443" s="1" t="str">
        <f t="shared" si="471"/>
        <v>&lt;177 micron (NGR)</v>
      </c>
      <c r="L7443">
        <v>30</v>
      </c>
      <c r="M7443" t="s">
        <v>180</v>
      </c>
      <c r="N7443">
        <v>516</v>
      </c>
      <c r="O7443" t="s">
        <v>30970</v>
      </c>
      <c r="P7443" t="s">
        <v>330</v>
      </c>
      <c r="Q7443" t="s">
        <v>1157</v>
      </c>
      <c r="R7443" t="s">
        <v>371</v>
      </c>
      <c r="S7443" t="s">
        <v>90</v>
      </c>
      <c r="T7443" t="s">
        <v>66</v>
      </c>
      <c r="U7443" t="s">
        <v>107</v>
      </c>
      <c r="V7443" t="s">
        <v>257</v>
      </c>
      <c r="W7443" t="s">
        <v>103</v>
      </c>
      <c r="X7443" t="s">
        <v>122</v>
      </c>
      <c r="Y7443" t="s">
        <v>267</v>
      </c>
      <c r="Z7443" t="s">
        <v>84</v>
      </c>
      <c r="AA7443" t="s">
        <v>330</v>
      </c>
      <c r="AB7443" t="s">
        <v>139</v>
      </c>
      <c r="AC7443" t="s">
        <v>50</v>
      </c>
      <c r="AD7443" t="s">
        <v>225</v>
      </c>
      <c r="AE7443" t="s">
        <v>139</v>
      </c>
      <c r="AF7443" t="s">
        <v>267</v>
      </c>
      <c r="AG7443" t="s">
        <v>228</v>
      </c>
      <c r="AH7443" t="s">
        <v>62</v>
      </c>
      <c r="AI7443" t="s">
        <v>57</v>
      </c>
      <c r="AJ7443" t="s">
        <v>125</v>
      </c>
      <c r="AK7443" t="s">
        <v>81</v>
      </c>
      <c r="AL7443" t="s">
        <v>47</v>
      </c>
      <c r="AM7443" t="s">
        <v>47</v>
      </c>
      <c r="AN7443" t="s">
        <v>65</v>
      </c>
      <c r="AO7443" t="s">
        <v>861</v>
      </c>
    </row>
    <row r="7444" spans="1:41" hidden="1" x14ac:dyDescent="0.25">
      <c r="A7444" t="s">
        <v>30971</v>
      </c>
      <c r="B7444" t="s">
        <v>30972</v>
      </c>
      <c r="C7444" s="1" t="str">
        <f t="shared" si="472"/>
        <v>21:1079</v>
      </c>
      <c r="D7444" s="1" t="str">
        <f t="shared" si="473"/>
        <v>21:0155</v>
      </c>
      <c r="E7444" t="s">
        <v>30973</v>
      </c>
      <c r="F7444" t="s">
        <v>30974</v>
      </c>
      <c r="H7444">
        <v>49.656312</v>
      </c>
      <c r="I7444">
        <v>-121.36641229999999</v>
      </c>
      <c r="J7444" s="1" t="str">
        <f t="shared" si="470"/>
        <v>NGR bulk stream sediment</v>
      </c>
      <c r="K7444" s="1" t="str">
        <f t="shared" si="471"/>
        <v>&lt;177 micron (NGR)</v>
      </c>
      <c r="L7444">
        <v>30</v>
      </c>
      <c r="M7444" t="s">
        <v>195</v>
      </c>
      <c r="N7444">
        <v>517</v>
      </c>
      <c r="O7444" t="s">
        <v>49</v>
      </c>
      <c r="P7444" t="s">
        <v>47</v>
      </c>
      <c r="Q7444" t="s">
        <v>2563</v>
      </c>
      <c r="R7444" t="s">
        <v>228</v>
      </c>
      <c r="S7444" t="s">
        <v>59</v>
      </c>
      <c r="T7444" t="s">
        <v>66</v>
      </c>
      <c r="U7444" t="s">
        <v>272</v>
      </c>
      <c r="V7444" t="s">
        <v>81</v>
      </c>
      <c r="W7444" t="s">
        <v>200</v>
      </c>
      <c r="X7444" t="s">
        <v>122</v>
      </c>
      <c r="Y7444" t="s">
        <v>76</v>
      </c>
      <c r="Z7444" t="s">
        <v>62</v>
      </c>
      <c r="AA7444" t="s">
        <v>47</v>
      </c>
      <c r="AB7444" t="s">
        <v>81</v>
      </c>
      <c r="AC7444" t="s">
        <v>145</v>
      </c>
      <c r="AD7444" t="s">
        <v>99</v>
      </c>
      <c r="AE7444" t="s">
        <v>102</v>
      </c>
      <c r="AF7444" t="s">
        <v>209</v>
      </c>
      <c r="AG7444" t="s">
        <v>200</v>
      </c>
      <c r="AH7444" t="s">
        <v>62</v>
      </c>
      <c r="AI7444" t="s">
        <v>53</v>
      </c>
      <c r="AJ7444" t="s">
        <v>101</v>
      </c>
      <c r="AK7444" t="s">
        <v>64</v>
      </c>
      <c r="AL7444" t="s">
        <v>47</v>
      </c>
      <c r="AM7444" t="s">
        <v>122</v>
      </c>
      <c r="AN7444" t="s">
        <v>65</v>
      </c>
      <c r="AO7444" t="s">
        <v>1247</v>
      </c>
    </row>
    <row r="7445" spans="1:41" hidden="1" x14ac:dyDescent="0.25">
      <c r="A7445" t="s">
        <v>30975</v>
      </c>
      <c r="B7445" t="s">
        <v>30976</v>
      </c>
      <c r="C7445" s="1" t="str">
        <f t="shared" si="472"/>
        <v>21:1079</v>
      </c>
      <c r="D7445" s="1" t="str">
        <f t="shared" si="473"/>
        <v>21:0155</v>
      </c>
      <c r="E7445" t="s">
        <v>30977</v>
      </c>
      <c r="F7445" t="s">
        <v>30978</v>
      </c>
      <c r="H7445">
        <v>49.690138099999999</v>
      </c>
      <c r="I7445">
        <v>-121.40548870000001</v>
      </c>
      <c r="J7445" s="1" t="str">
        <f t="shared" si="470"/>
        <v>NGR bulk stream sediment</v>
      </c>
      <c r="K7445" s="1" t="str">
        <f t="shared" si="471"/>
        <v>&lt;177 micron (NGR)</v>
      </c>
      <c r="L7445">
        <v>30</v>
      </c>
      <c r="M7445" t="s">
        <v>205</v>
      </c>
      <c r="N7445">
        <v>518</v>
      </c>
      <c r="O7445" t="s">
        <v>49</v>
      </c>
      <c r="P7445" t="s">
        <v>99</v>
      </c>
      <c r="Q7445" t="s">
        <v>294</v>
      </c>
      <c r="R7445" t="s">
        <v>282</v>
      </c>
      <c r="S7445" t="s">
        <v>112</v>
      </c>
      <c r="T7445" t="s">
        <v>350</v>
      </c>
      <c r="U7445" t="s">
        <v>30979</v>
      </c>
      <c r="V7445" t="s">
        <v>122</v>
      </c>
      <c r="W7445" t="s">
        <v>88</v>
      </c>
      <c r="X7445" t="s">
        <v>47</v>
      </c>
      <c r="Y7445" t="s">
        <v>267</v>
      </c>
      <c r="Z7445" t="s">
        <v>53</v>
      </c>
      <c r="AA7445" t="s">
        <v>103</v>
      </c>
      <c r="AB7445" t="s">
        <v>110</v>
      </c>
      <c r="AC7445" t="s">
        <v>725</v>
      </c>
      <c r="AD7445" t="s">
        <v>187</v>
      </c>
      <c r="AE7445" t="s">
        <v>78</v>
      </c>
      <c r="AF7445" t="s">
        <v>3537</v>
      </c>
      <c r="AG7445" t="s">
        <v>164</v>
      </c>
      <c r="AH7445" t="s">
        <v>62</v>
      </c>
      <c r="AI7445" t="s">
        <v>62</v>
      </c>
      <c r="AJ7445" t="s">
        <v>139</v>
      </c>
      <c r="AK7445" t="s">
        <v>101</v>
      </c>
      <c r="AL7445" t="s">
        <v>47</v>
      </c>
      <c r="AM7445" t="s">
        <v>122</v>
      </c>
      <c r="AN7445" t="s">
        <v>65</v>
      </c>
      <c r="AO7445" t="s">
        <v>961</v>
      </c>
    </row>
    <row r="7446" spans="1:41" hidden="1" x14ac:dyDescent="0.25">
      <c r="A7446" t="s">
        <v>30980</v>
      </c>
      <c r="B7446" t="s">
        <v>30981</v>
      </c>
      <c r="C7446" s="1" t="str">
        <f t="shared" si="472"/>
        <v>21:1079</v>
      </c>
      <c r="D7446" s="1" t="str">
        <f t="shared" si="473"/>
        <v>21:0155</v>
      </c>
      <c r="E7446" t="s">
        <v>30982</v>
      </c>
      <c r="F7446" t="s">
        <v>30983</v>
      </c>
      <c r="H7446">
        <v>49.638339199999997</v>
      </c>
      <c r="I7446">
        <v>-121.7257381</v>
      </c>
      <c r="J7446" s="1" t="str">
        <f t="shared" si="470"/>
        <v>NGR bulk stream sediment</v>
      </c>
      <c r="K7446" s="1" t="str">
        <f t="shared" si="471"/>
        <v>&lt;177 micron (NGR)</v>
      </c>
      <c r="L7446">
        <v>30</v>
      </c>
      <c r="M7446" t="s">
        <v>280</v>
      </c>
      <c r="N7446">
        <v>519</v>
      </c>
      <c r="O7446" t="s">
        <v>90</v>
      </c>
      <c r="P7446" t="s">
        <v>47</v>
      </c>
      <c r="Q7446" t="s">
        <v>313</v>
      </c>
      <c r="R7446" t="s">
        <v>139</v>
      </c>
      <c r="S7446" t="s">
        <v>162</v>
      </c>
      <c r="T7446" t="s">
        <v>186</v>
      </c>
      <c r="U7446" t="s">
        <v>568</v>
      </c>
      <c r="V7446" t="s">
        <v>87</v>
      </c>
      <c r="W7446" t="s">
        <v>412</v>
      </c>
      <c r="X7446" t="s">
        <v>330</v>
      </c>
      <c r="Y7446" t="s">
        <v>217</v>
      </c>
      <c r="Z7446" t="s">
        <v>62</v>
      </c>
      <c r="AA7446" t="s">
        <v>46</v>
      </c>
      <c r="AB7446" t="s">
        <v>125</v>
      </c>
      <c r="AC7446" t="s">
        <v>237</v>
      </c>
      <c r="AD7446" t="s">
        <v>127</v>
      </c>
      <c r="AE7446" t="s">
        <v>149</v>
      </c>
      <c r="AF7446" t="s">
        <v>59</v>
      </c>
      <c r="AG7446" t="s">
        <v>86</v>
      </c>
      <c r="AH7446" t="s">
        <v>54</v>
      </c>
      <c r="AI7446" t="s">
        <v>198</v>
      </c>
      <c r="AJ7446" t="s">
        <v>102</v>
      </c>
      <c r="AK7446" t="s">
        <v>110</v>
      </c>
      <c r="AL7446" t="s">
        <v>47</v>
      </c>
      <c r="AM7446" t="s">
        <v>47</v>
      </c>
      <c r="AN7446" t="s">
        <v>215</v>
      </c>
      <c r="AO7446" t="s">
        <v>419</v>
      </c>
    </row>
    <row r="7447" spans="1:41" hidden="1" x14ac:dyDescent="0.25">
      <c r="A7447" t="s">
        <v>30984</v>
      </c>
      <c r="B7447" t="s">
        <v>30985</v>
      </c>
      <c r="C7447" s="1" t="str">
        <f t="shared" si="472"/>
        <v>21:1079</v>
      </c>
      <c r="D7447" s="1" t="str">
        <f t="shared" si="473"/>
        <v>21:0155</v>
      </c>
      <c r="E7447" t="s">
        <v>30982</v>
      </c>
      <c r="F7447" t="s">
        <v>30986</v>
      </c>
      <c r="H7447">
        <v>49.638339199999997</v>
      </c>
      <c r="I7447">
        <v>-121.7257381</v>
      </c>
      <c r="J7447" s="1" t="str">
        <f t="shared" si="470"/>
        <v>NGR bulk stream sediment</v>
      </c>
      <c r="K7447" s="1" t="str">
        <f t="shared" si="471"/>
        <v>&lt;177 micron (NGR)</v>
      </c>
      <c r="L7447">
        <v>30</v>
      </c>
      <c r="M7447" t="s">
        <v>288</v>
      </c>
      <c r="N7447">
        <v>520</v>
      </c>
      <c r="O7447" t="s">
        <v>99</v>
      </c>
      <c r="P7447" t="s">
        <v>51</v>
      </c>
      <c r="Q7447" t="s">
        <v>638</v>
      </c>
      <c r="R7447" t="s">
        <v>64</v>
      </c>
      <c r="S7447" t="s">
        <v>104</v>
      </c>
      <c r="T7447" t="s">
        <v>131</v>
      </c>
      <c r="U7447" t="s">
        <v>432</v>
      </c>
      <c r="V7447" t="s">
        <v>46</v>
      </c>
      <c r="W7447" t="s">
        <v>371</v>
      </c>
      <c r="X7447" t="s">
        <v>330</v>
      </c>
      <c r="Y7447" t="s">
        <v>175</v>
      </c>
      <c r="Z7447" t="s">
        <v>62</v>
      </c>
      <c r="AA7447" t="s">
        <v>46</v>
      </c>
      <c r="AB7447" t="s">
        <v>125</v>
      </c>
      <c r="AC7447" t="s">
        <v>431</v>
      </c>
      <c r="AD7447" t="s">
        <v>76</v>
      </c>
      <c r="AE7447" t="s">
        <v>46</v>
      </c>
      <c r="AF7447" t="s">
        <v>2088</v>
      </c>
      <c r="AG7447" t="s">
        <v>123</v>
      </c>
      <c r="AH7447" t="s">
        <v>54</v>
      </c>
      <c r="AI7447" t="s">
        <v>53</v>
      </c>
      <c r="AJ7447" t="s">
        <v>79</v>
      </c>
      <c r="AK7447" t="s">
        <v>87</v>
      </c>
      <c r="AL7447" t="s">
        <v>47</v>
      </c>
      <c r="AM7447" t="s">
        <v>122</v>
      </c>
      <c r="AN7447" t="s">
        <v>189</v>
      </c>
      <c r="AO7447" t="s">
        <v>15313</v>
      </c>
    </row>
    <row r="7448" spans="1:41" hidden="1" x14ac:dyDescent="0.25">
      <c r="A7448" t="s">
        <v>30987</v>
      </c>
      <c r="B7448" t="s">
        <v>30988</v>
      </c>
      <c r="C7448" s="1" t="str">
        <f t="shared" si="472"/>
        <v>21:1079</v>
      </c>
      <c r="D7448" s="1" t="str">
        <f t="shared" si="473"/>
        <v>21:0155</v>
      </c>
      <c r="E7448" t="s">
        <v>30989</v>
      </c>
      <c r="F7448" t="s">
        <v>30990</v>
      </c>
      <c r="H7448">
        <v>49.642881299999999</v>
      </c>
      <c r="I7448">
        <v>-121.7297748</v>
      </c>
      <c r="J7448" s="1" t="str">
        <f t="shared" si="470"/>
        <v>NGR bulk stream sediment</v>
      </c>
      <c r="K7448" s="1" t="str">
        <f t="shared" si="471"/>
        <v>&lt;177 micron (NGR)</v>
      </c>
      <c r="L7448">
        <v>30</v>
      </c>
      <c r="M7448" t="s">
        <v>214</v>
      </c>
      <c r="N7448">
        <v>521</v>
      </c>
      <c r="O7448" t="s">
        <v>267</v>
      </c>
      <c r="P7448" t="s">
        <v>51</v>
      </c>
      <c r="Q7448" t="s">
        <v>1304</v>
      </c>
      <c r="R7448" t="s">
        <v>437</v>
      </c>
      <c r="S7448" t="s">
        <v>243</v>
      </c>
      <c r="T7448" t="s">
        <v>66</v>
      </c>
      <c r="U7448" t="s">
        <v>554</v>
      </c>
      <c r="V7448" t="s">
        <v>53</v>
      </c>
      <c r="W7448" t="s">
        <v>151</v>
      </c>
      <c r="X7448" t="s">
        <v>51</v>
      </c>
      <c r="Y7448" t="s">
        <v>66</v>
      </c>
      <c r="Z7448" t="s">
        <v>53</v>
      </c>
      <c r="AA7448" t="s">
        <v>46</v>
      </c>
      <c r="AB7448" t="s">
        <v>257</v>
      </c>
      <c r="AC7448" t="s">
        <v>80</v>
      </c>
      <c r="AD7448" t="s">
        <v>76</v>
      </c>
      <c r="AE7448" t="s">
        <v>174</v>
      </c>
      <c r="AF7448" t="s">
        <v>766</v>
      </c>
      <c r="AG7448" t="s">
        <v>109</v>
      </c>
      <c r="AH7448" t="s">
        <v>62</v>
      </c>
      <c r="AI7448" t="s">
        <v>57</v>
      </c>
      <c r="AJ7448" t="s">
        <v>122</v>
      </c>
      <c r="AK7448" t="s">
        <v>87</v>
      </c>
      <c r="AL7448" t="s">
        <v>47</v>
      </c>
      <c r="AM7448" t="s">
        <v>47</v>
      </c>
      <c r="AN7448" t="s">
        <v>65</v>
      </c>
      <c r="AO7448" t="s">
        <v>476</v>
      </c>
    </row>
    <row r="7449" spans="1:41" hidden="1" x14ac:dyDescent="0.25">
      <c r="A7449" t="s">
        <v>30991</v>
      </c>
      <c r="B7449" t="s">
        <v>30992</v>
      </c>
      <c r="C7449" s="1" t="str">
        <f t="shared" si="472"/>
        <v>21:1079</v>
      </c>
      <c r="D7449" s="1" t="str">
        <f t="shared" si="473"/>
        <v>21:0155</v>
      </c>
      <c r="E7449" t="s">
        <v>30993</v>
      </c>
      <c r="F7449" t="s">
        <v>30994</v>
      </c>
      <c r="H7449">
        <v>49.637756400000001</v>
      </c>
      <c r="I7449">
        <v>-121.7548386</v>
      </c>
      <c r="J7449" s="1" t="str">
        <f t="shared" si="470"/>
        <v>NGR bulk stream sediment</v>
      </c>
      <c r="K7449" s="1" t="str">
        <f t="shared" si="471"/>
        <v>&lt;177 micron (NGR)</v>
      </c>
      <c r="L7449">
        <v>30</v>
      </c>
      <c r="M7449" t="s">
        <v>223</v>
      </c>
      <c r="N7449">
        <v>522</v>
      </c>
      <c r="O7449" t="s">
        <v>55</v>
      </c>
      <c r="P7449" t="s">
        <v>51</v>
      </c>
      <c r="Q7449" t="s">
        <v>915</v>
      </c>
      <c r="R7449" t="s">
        <v>62</v>
      </c>
      <c r="S7449" t="s">
        <v>160</v>
      </c>
      <c r="T7449" t="s">
        <v>90</v>
      </c>
      <c r="U7449" t="s">
        <v>1121</v>
      </c>
      <c r="V7449" t="s">
        <v>198</v>
      </c>
      <c r="W7449" t="s">
        <v>128</v>
      </c>
      <c r="X7449" t="s">
        <v>108</v>
      </c>
      <c r="Y7449" t="s">
        <v>306</v>
      </c>
      <c r="Z7449" t="s">
        <v>57</v>
      </c>
      <c r="AA7449" t="s">
        <v>46</v>
      </c>
      <c r="AB7449" t="s">
        <v>257</v>
      </c>
      <c r="AC7449" t="s">
        <v>344</v>
      </c>
      <c r="AD7449" t="s">
        <v>330</v>
      </c>
      <c r="AE7449" t="s">
        <v>54</v>
      </c>
      <c r="AF7449" t="s">
        <v>4459</v>
      </c>
      <c r="AG7449" t="s">
        <v>242</v>
      </c>
      <c r="AH7449" t="s">
        <v>46</v>
      </c>
      <c r="AI7449" t="s">
        <v>174</v>
      </c>
      <c r="AJ7449" t="s">
        <v>182</v>
      </c>
      <c r="AK7449" t="s">
        <v>257</v>
      </c>
      <c r="AL7449" t="s">
        <v>47</v>
      </c>
      <c r="AM7449" t="s">
        <v>122</v>
      </c>
      <c r="AN7449" t="s">
        <v>322</v>
      </c>
      <c r="AO7449" t="s">
        <v>10562</v>
      </c>
    </row>
    <row r="7450" spans="1:41" hidden="1" x14ac:dyDescent="0.25">
      <c r="A7450" t="s">
        <v>30995</v>
      </c>
      <c r="B7450" t="s">
        <v>30996</v>
      </c>
      <c r="C7450" s="1" t="str">
        <f t="shared" si="472"/>
        <v>21:1079</v>
      </c>
      <c r="D7450" s="1" t="str">
        <f t="shared" si="473"/>
        <v>21:0155</v>
      </c>
      <c r="E7450" t="s">
        <v>30997</v>
      </c>
      <c r="F7450" t="s">
        <v>30998</v>
      </c>
      <c r="H7450">
        <v>49.647914299999997</v>
      </c>
      <c r="I7450">
        <v>-121.77951349999999</v>
      </c>
      <c r="J7450" s="1" t="str">
        <f t="shared" si="470"/>
        <v>NGR bulk stream sediment</v>
      </c>
      <c r="K7450" s="1" t="str">
        <f t="shared" si="471"/>
        <v>&lt;177 micron (NGR)</v>
      </c>
      <c r="L7450">
        <v>30</v>
      </c>
      <c r="M7450" t="s">
        <v>233</v>
      </c>
      <c r="N7450">
        <v>523</v>
      </c>
      <c r="O7450" t="s">
        <v>101</v>
      </c>
      <c r="P7450" t="s">
        <v>47</v>
      </c>
      <c r="Q7450" t="s">
        <v>568</v>
      </c>
      <c r="R7450" t="s">
        <v>161</v>
      </c>
      <c r="S7450" t="s">
        <v>99</v>
      </c>
      <c r="T7450" t="s">
        <v>269</v>
      </c>
      <c r="U7450" t="s">
        <v>425</v>
      </c>
      <c r="V7450" t="s">
        <v>81</v>
      </c>
      <c r="W7450" t="s">
        <v>72</v>
      </c>
      <c r="X7450" t="s">
        <v>122</v>
      </c>
      <c r="Y7450" t="s">
        <v>76</v>
      </c>
      <c r="Z7450" t="s">
        <v>84</v>
      </c>
      <c r="AA7450" t="s">
        <v>46</v>
      </c>
      <c r="AB7450" t="s">
        <v>125</v>
      </c>
      <c r="AC7450" t="s">
        <v>236</v>
      </c>
      <c r="AD7450" t="s">
        <v>66</v>
      </c>
      <c r="AE7450" t="s">
        <v>56</v>
      </c>
      <c r="AF7450" t="s">
        <v>50</v>
      </c>
      <c r="AG7450" t="s">
        <v>72</v>
      </c>
      <c r="AH7450" t="s">
        <v>53</v>
      </c>
      <c r="AI7450" t="s">
        <v>53</v>
      </c>
      <c r="AJ7450" t="s">
        <v>60</v>
      </c>
      <c r="AK7450" t="s">
        <v>110</v>
      </c>
      <c r="AL7450" t="s">
        <v>47</v>
      </c>
      <c r="AM7450" t="s">
        <v>47</v>
      </c>
      <c r="AN7450" t="s">
        <v>65</v>
      </c>
      <c r="AO7450" t="s">
        <v>2143</v>
      </c>
    </row>
    <row r="7451" spans="1:41" hidden="1" x14ac:dyDescent="0.25">
      <c r="A7451" t="s">
        <v>30999</v>
      </c>
      <c r="B7451" t="s">
        <v>31000</v>
      </c>
      <c r="C7451" s="1" t="str">
        <f t="shared" si="472"/>
        <v>21:1079</v>
      </c>
      <c r="D7451" s="1" t="str">
        <f t="shared" si="473"/>
        <v>21:0155</v>
      </c>
      <c r="E7451" t="s">
        <v>31001</v>
      </c>
      <c r="F7451" t="s">
        <v>31002</v>
      </c>
      <c r="H7451">
        <v>49.623008499999997</v>
      </c>
      <c r="I7451">
        <v>-121.8064439</v>
      </c>
      <c r="J7451" s="1" t="str">
        <f t="shared" si="470"/>
        <v>NGR bulk stream sediment</v>
      </c>
      <c r="K7451" s="1" t="str">
        <f t="shared" si="471"/>
        <v>&lt;177 micron (NGR)</v>
      </c>
      <c r="L7451">
        <v>30</v>
      </c>
      <c r="M7451" t="s">
        <v>248</v>
      </c>
      <c r="N7451">
        <v>524</v>
      </c>
      <c r="O7451" t="s">
        <v>96</v>
      </c>
      <c r="P7451" t="s">
        <v>47</v>
      </c>
      <c r="Q7451" t="s">
        <v>171</v>
      </c>
      <c r="R7451" t="s">
        <v>161</v>
      </c>
      <c r="S7451" t="s">
        <v>99</v>
      </c>
      <c r="T7451" t="s">
        <v>99</v>
      </c>
      <c r="U7451" t="s">
        <v>329</v>
      </c>
      <c r="V7451" t="s">
        <v>149</v>
      </c>
      <c r="W7451" t="s">
        <v>123</v>
      </c>
      <c r="X7451" t="s">
        <v>103</v>
      </c>
      <c r="Y7451" t="s">
        <v>85</v>
      </c>
      <c r="Z7451" t="s">
        <v>62</v>
      </c>
      <c r="AA7451" t="s">
        <v>46</v>
      </c>
      <c r="AB7451" t="s">
        <v>81</v>
      </c>
      <c r="AC7451" t="s">
        <v>59</v>
      </c>
      <c r="AD7451" t="s">
        <v>330</v>
      </c>
      <c r="AE7451" t="s">
        <v>62</v>
      </c>
      <c r="AF7451" t="s">
        <v>679</v>
      </c>
      <c r="AG7451" t="s">
        <v>109</v>
      </c>
      <c r="AH7451" t="s">
        <v>62</v>
      </c>
      <c r="AI7451" t="s">
        <v>54</v>
      </c>
      <c r="AJ7451" t="s">
        <v>47</v>
      </c>
      <c r="AK7451" t="s">
        <v>200</v>
      </c>
      <c r="AL7451" t="s">
        <v>47</v>
      </c>
      <c r="AM7451" t="s">
        <v>47</v>
      </c>
      <c r="AN7451" t="s">
        <v>638</v>
      </c>
      <c r="AO7451" t="s">
        <v>622</v>
      </c>
    </row>
    <row r="7452" spans="1:41" hidden="1" x14ac:dyDescent="0.25">
      <c r="A7452" t="s">
        <v>31003</v>
      </c>
      <c r="B7452" t="s">
        <v>31004</v>
      </c>
      <c r="C7452" s="1" t="str">
        <f t="shared" si="472"/>
        <v>21:1079</v>
      </c>
      <c r="D7452" s="1" t="str">
        <f t="shared" si="473"/>
        <v>21:0155</v>
      </c>
      <c r="E7452" t="s">
        <v>31005</v>
      </c>
      <c r="F7452" t="s">
        <v>31006</v>
      </c>
      <c r="H7452">
        <v>49.614957599999997</v>
      </c>
      <c r="I7452">
        <v>-121.8107941</v>
      </c>
      <c r="J7452" s="1" t="str">
        <f t="shared" si="470"/>
        <v>NGR bulk stream sediment</v>
      </c>
      <c r="K7452" s="1" t="str">
        <f t="shared" si="471"/>
        <v>&lt;177 micron (NGR)</v>
      </c>
      <c r="L7452">
        <v>30</v>
      </c>
      <c r="M7452" t="s">
        <v>256</v>
      </c>
      <c r="N7452">
        <v>525</v>
      </c>
      <c r="O7452" t="s">
        <v>307</v>
      </c>
      <c r="P7452" t="s">
        <v>47</v>
      </c>
      <c r="Q7452" t="s">
        <v>313</v>
      </c>
      <c r="R7452" t="s">
        <v>128</v>
      </c>
      <c r="S7452" t="s">
        <v>49</v>
      </c>
      <c r="T7452" t="s">
        <v>49</v>
      </c>
      <c r="U7452" t="s">
        <v>438</v>
      </c>
      <c r="V7452" t="s">
        <v>87</v>
      </c>
      <c r="W7452" t="s">
        <v>128</v>
      </c>
      <c r="X7452" t="s">
        <v>51</v>
      </c>
      <c r="Y7452" t="s">
        <v>108</v>
      </c>
      <c r="Z7452" t="s">
        <v>53</v>
      </c>
      <c r="AA7452" t="s">
        <v>46</v>
      </c>
      <c r="AB7452" t="s">
        <v>139</v>
      </c>
      <c r="AC7452" t="s">
        <v>462</v>
      </c>
      <c r="AD7452" t="s">
        <v>76</v>
      </c>
      <c r="AE7452" t="s">
        <v>57</v>
      </c>
      <c r="AF7452" t="s">
        <v>6266</v>
      </c>
      <c r="AG7452" t="s">
        <v>128</v>
      </c>
      <c r="AH7452" t="s">
        <v>62</v>
      </c>
      <c r="AI7452" t="s">
        <v>54</v>
      </c>
      <c r="AJ7452" t="s">
        <v>125</v>
      </c>
      <c r="AK7452" t="s">
        <v>437</v>
      </c>
      <c r="AL7452" t="s">
        <v>47</v>
      </c>
      <c r="AM7452" t="s">
        <v>122</v>
      </c>
      <c r="AN7452" t="s">
        <v>65</v>
      </c>
      <c r="AO7452" t="s">
        <v>2699</v>
      </c>
    </row>
    <row r="7453" spans="1:41" hidden="1" x14ac:dyDescent="0.25">
      <c r="A7453" t="s">
        <v>31007</v>
      </c>
      <c r="B7453" t="s">
        <v>31008</v>
      </c>
      <c r="C7453" s="1" t="str">
        <f t="shared" si="472"/>
        <v>21:1079</v>
      </c>
      <c r="D7453" s="1" t="str">
        <f t="shared" si="473"/>
        <v>21:0155</v>
      </c>
      <c r="E7453" t="s">
        <v>31009</v>
      </c>
      <c r="F7453" t="s">
        <v>31010</v>
      </c>
      <c r="H7453">
        <v>49.578156800000002</v>
      </c>
      <c r="I7453">
        <v>-121.81860760000001</v>
      </c>
      <c r="J7453" s="1" t="str">
        <f t="shared" si="470"/>
        <v>NGR bulk stream sediment</v>
      </c>
      <c r="K7453" s="1" t="str">
        <f t="shared" si="471"/>
        <v>&lt;177 micron (NGR)</v>
      </c>
      <c r="L7453">
        <v>30</v>
      </c>
      <c r="M7453" t="s">
        <v>265</v>
      </c>
      <c r="N7453">
        <v>526</v>
      </c>
      <c r="O7453" t="s">
        <v>591</v>
      </c>
      <c r="P7453" t="s">
        <v>47</v>
      </c>
      <c r="Q7453" t="s">
        <v>1304</v>
      </c>
      <c r="R7453" t="s">
        <v>493</v>
      </c>
      <c r="S7453" t="s">
        <v>269</v>
      </c>
      <c r="T7453" t="s">
        <v>269</v>
      </c>
      <c r="U7453" t="s">
        <v>160</v>
      </c>
      <c r="V7453" t="s">
        <v>87</v>
      </c>
      <c r="W7453" t="s">
        <v>88</v>
      </c>
      <c r="X7453" t="s">
        <v>103</v>
      </c>
      <c r="Y7453" t="s">
        <v>76</v>
      </c>
      <c r="Z7453" t="s">
        <v>149</v>
      </c>
      <c r="AA7453" t="s">
        <v>47</v>
      </c>
      <c r="AB7453" t="s">
        <v>81</v>
      </c>
      <c r="AC7453" t="s">
        <v>66</v>
      </c>
      <c r="AD7453" t="s">
        <v>66</v>
      </c>
      <c r="AE7453" t="s">
        <v>62</v>
      </c>
      <c r="AF7453" t="s">
        <v>8611</v>
      </c>
      <c r="AG7453" t="s">
        <v>109</v>
      </c>
      <c r="AH7453" t="s">
        <v>62</v>
      </c>
      <c r="AI7453" t="s">
        <v>54</v>
      </c>
      <c r="AJ7453" t="s">
        <v>47</v>
      </c>
      <c r="AK7453" t="s">
        <v>105</v>
      </c>
      <c r="AL7453" t="s">
        <v>47</v>
      </c>
      <c r="AM7453" t="s">
        <v>51</v>
      </c>
      <c r="AN7453" t="s">
        <v>463</v>
      </c>
      <c r="AO7453" t="s">
        <v>1981</v>
      </c>
    </row>
    <row r="7454" spans="1:41" hidden="1" x14ac:dyDescent="0.25">
      <c r="A7454" t="s">
        <v>31011</v>
      </c>
      <c r="B7454" t="s">
        <v>31012</v>
      </c>
      <c r="C7454" s="1" t="str">
        <f t="shared" si="472"/>
        <v>21:1079</v>
      </c>
      <c r="D7454" s="1" t="str">
        <f t="shared" si="473"/>
        <v>21:0155</v>
      </c>
      <c r="E7454" t="s">
        <v>31013</v>
      </c>
      <c r="F7454" t="s">
        <v>31014</v>
      </c>
      <c r="H7454">
        <v>49.069994100000002</v>
      </c>
      <c r="I7454">
        <v>-120.78463240000001</v>
      </c>
      <c r="J7454" s="1" t="str">
        <f t="shared" si="470"/>
        <v>NGR bulk stream sediment</v>
      </c>
      <c r="K7454" s="1" t="str">
        <f t="shared" si="471"/>
        <v>&lt;177 micron (NGR)</v>
      </c>
      <c r="L7454">
        <v>31</v>
      </c>
      <c r="M7454" t="s">
        <v>45</v>
      </c>
      <c r="N7454">
        <v>527</v>
      </c>
      <c r="O7454" t="s">
        <v>292</v>
      </c>
      <c r="P7454" t="s">
        <v>47</v>
      </c>
      <c r="Q7454" t="s">
        <v>673</v>
      </c>
      <c r="R7454" t="s">
        <v>270</v>
      </c>
      <c r="S7454" t="s">
        <v>217</v>
      </c>
      <c r="T7454" t="s">
        <v>66</v>
      </c>
      <c r="U7454" t="s">
        <v>445</v>
      </c>
      <c r="V7454" t="s">
        <v>61</v>
      </c>
      <c r="W7454" t="s">
        <v>103</v>
      </c>
      <c r="X7454" t="s">
        <v>122</v>
      </c>
      <c r="Y7454" t="s">
        <v>85</v>
      </c>
      <c r="Z7454" t="s">
        <v>199</v>
      </c>
      <c r="AA7454" t="s">
        <v>46</v>
      </c>
      <c r="AB7454" t="s">
        <v>139</v>
      </c>
      <c r="AC7454" t="s">
        <v>49</v>
      </c>
      <c r="AD7454" t="s">
        <v>175</v>
      </c>
      <c r="AE7454" t="s">
        <v>198</v>
      </c>
      <c r="AF7454" t="s">
        <v>209</v>
      </c>
      <c r="AG7454" t="s">
        <v>161</v>
      </c>
      <c r="AH7454" t="s">
        <v>62</v>
      </c>
      <c r="AI7454" t="s">
        <v>62</v>
      </c>
      <c r="AJ7454" t="s">
        <v>64</v>
      </c>
      <c r="AK7454" t="s">
        <v>149</v>
      </c>
      <c r="AL7454" t="s">
        <v>47</v>
      </c>
      <c r="AM7454" t="s">
        <v>47</v>
      </c>
      <c r="AN7454" t="s">
        <v>65</v>
      </c>
      <c r="AO7454" t="s">
        <v>147</v>
      </c>
    </row>
    <row r="7455" spans="1:41" hidden="1" x14ac:dyDescent="0.25">
      <c r="A7455" t="s">
        <v>31015</v>
      </c>
      <c r="B7455" t="s">
        <v>31016</v>
      </c>
      <c r="C7455" s="1" t="str">
        <f t="shared" si="472"/>
        <v>21:1079</v>
      </c>
      <c r="D7455" s="1" t="str">
        <f t="shared" si="473"/>
        <v>21:0155</v>
      </c>
      <c r="E7455" t="s">
        <v>31017</v>
      </c>
      <c r="F7455" t="s">
        <v>31018</v>
      </c>
      <c r="H7455">
        <v>49.0831266</v>
      </c>
      <c r="I7455">
        <v>-120.8128102</v>
      </c>
      <c r="J7455" s="1" t="str">
        <f t="shared" si="470"/>
        <v>NGR bulk stream sediment</v>
      </c>
      <c r="K7455" s="1" t="str">
        <f t="shared" si="471"/>
        <v>&lt;177 micron (NGR)</v>
      </c>
      <c r="L7455">
        <v>31</v>
      </c>
      <c r="M7455" t="s">
        <v>71</v>
      </c>
      <c r="N7455">
        <v>528</v>
      </c>
      <c r="O7455" t="s">
        <v>143</v>
      </c>
      <c r="P7455" t="s">
        <v>47</v>
      </c>
      <c r="Q7455" t="s">
        <v>592</v>
      </c>
      <c r="R7455" t="s">
        <v>110</v>
      </c>
      <c r="S7455" t="s">
        <v>306</v>
      </c>
      <c r="T7455" t="s">
        <v>267</v>
      </c>
      <c r="U7455" t="s">
        <v>120</v>
      </c>
      <c r="V7455" t="s">
        <v>185</v>
      </c>
      <c r="W7455" t="s">
        <v>79</v>
      </c>
      <c r="X7455" t="s">
        <v>122</v>
      </c>
      <c r="Y7455" t="s">
        <v>209</v>
      </c>
      <c r="Z7455" t="s">
        <v>199</v>
      </c>
      <c r="AA7455" t="s">
        <v>46</v>
      </c>
      <c r="AB7455" t="s">
        <v>173</v>
      </c>
      <c r="AC7455" t="s">
        <v>145</v>
      </c>
      <c r="AD7455" t="s">
        <v>90</v>
      </c>
      <c r="AE7455" t="s">
        <v>54</v>
      </c>
      <c r="AF7455" t="s">
        <v>76</v>
      </c>
      <c r="AG7455" t="s">
        <v>60</v>
      </c>
      <c r="AH7455" t="s">
        <v>62</v>
      </c>
      <c r="AI7455" t="s">
        <v>62</v>
      </c>
      <c r="AJ7455" t="s">
        <v>173</v>
      </c>
      <c r="AK7455" t="s">
        <v>87</v>
      </c>
      <c r="AL7455" t="s">
        <v>47</v>
      </c>
      <c r="AM7455" t="s">
        <v>47</v>
      </c>
      <c r="AN7455" t="s">
        <v>65</v>
      </c>
      <c r="AO7455" t="s">
        <v>3240</v>
      </c>
    </row>
    <row r="7456" spans="1:41" hidden="1" x14ac:dyDescent="0.25">
      <c r="A7456" t="s">
        <v>31019</v>
      </c>
      <c r="B7456" t="s">
        <v>31020</v>
      </c>
      <c r="C7456" s="1" t="str">
        <f t="shared" si="472"/>
        <v>21:1079</v>
      </c>
      <c r="D7456" s="1" t="str">
        <f t="shared" si="473"/>
        <v>21:0155</v>
      </c>
      <c r="E7456" t="s">
        <v>31021</v>
      </c>
      <c r="F7456" t="s">
        <v>31022</v>
      </c>
      <c r="H7456">
        <v>49.087982699999998</v>
      </c>
      <c r="I7456">
        <v>-120.8317732</v>
      </c>
      <c r="J7456" s="1" t="str">
        <f t="shared" si="470"/>
        <v>NGR bulk stream sediment</v>
      </c>
      <c r="K7456" s="1" t="str">
        <f t="shared" si="471"/>
        <v>&lt;177 micron (NGR)</v>
      </c>
      <c r="L7456">
        <v>31</v>
      </c>
      <c r="M7456" t="s">
        <v>95</v>
      </c>
      <c r="N7456">
        <v>529</v>
      </c>
      <c r="O7456" t="s">
        <v>493</v>
      </c>
      <c r="P7456" t="s">
        <v>47</v>
      </c>
      <c r="Q7456" t="s">
        <v>935</v>
      </c>
      <c r="R7456" t="s">
        <v>493</v>
      </c>
      <c r="S7456" t="s">
        <v>59</v>
      </c>
      <c r="T7456" t="s">
        <v>127</v>
      </c>
      <c r="U7456" t="s">
        <v>290</v>
      </c>
      <c r="V7456" t="s">
        <v>235</v>
      </c>
      <c r="W7456" t="s">
        <v>206</v>
      </c>
      <c r="X7456" t="s">
        <v>122</v>
      </c>
      <c r="Y7456" t="s">
        <v>76</v>
      </c>
      <c r="Z7456" t="s">
        <v>84</v>
      </c>
      <c r="AA7456" t="s">
        <v>46</v>
      </c>
      <c r="AB7456" t="s">
        <v>173</v>
      </c>
      <c r="AC7456" t="s">
        <v>59</v>
      </c>
      <c r="AD7456" t="s">
        <v>98</v>
      </c>
      <c r="AE7456" t="s">
        <v>53</v>
      </c>
      <c r="AF7456" t="s">
        <v>108</v>
      </c>
      <c r="AG7456" t="s">
        <v>206</v>
      </c>
      <c r="AH7456" t="s">
        <v>62</v>
      </c>
      <c r="AI7456" t="s">
        <v>62</v>
      </c>
      <c r="AJ7456" t="s">
        <v>125</v>
      </c>
      <c r="AK7456" t="s">
        <v>185</v>
      </c>
      <c r="AL7456" t="s">
        <v>47</v>
      </c>
      <c r="AM7456" t="s">
        <v>47</v>
      </c>
      <c r="AN7456" t="s">
        <v>65</v>
      </c>
      <c r="AO7456" t="s">
        <v>4562</v>
      </c>
    </row>
    <row r="7457" spans="1:41" hidden="1" x14ac:dyDescent="0.25">
      <c r="A7457" t="s">
        <v>31023</v>
      </c>
      <c r="B7457" t="s">
        <v>31024</v>
      </c>
      <c r="C7457" s="1" t="str">
        <f t="shared" si="472"/>
        <v>21:1079</v>
      </c>
      <c r="D7457" s="1" t="str">
        <f t="shared" si="473"/>
        <v>21:0155</v>
      </c>
      <c r="E7457" t="s">
        <v>31025</v>
      </c>
      <c r="F7457" t="s">
        <v>31026</v>
      </c>
      <c r="H7457">
        <v>49.206778300000003</v>
      </c>
      <c r="I7457">
        <v>-120.9831081</v>
      </c>
      <c r="J7457" s="1" t="str">
        <f t="shared" si="470"/>
        <v>NGR bulk stream sediment</v>
      </c>
      <c r="K7457" s="1" t="str">
        <f t="shared" si="471"/>
        <v>&lt;177 micron (NGR)</v>
      </c>
      <c r="L7457">
        <v>31</v>
      </c>
      <c r="M7457" t="s">
        <v>280</v>
      </c>
      <c r="N7457">
        <v>530</v>
      </c>
      <c r="O7457" t="s">
        <v>209</v>
      </c>
      <c r="P7457" t="s">
        <v>47</v>
      </c>
      <c r="Q7457" t="s">
        <v>322</v>
      </c>
      <c r="R7457" t="s">
        <v>81</v>
      </c>
      <c r="S7457" t="s">
        <v>475</v>
      </c>
      <c r="T7457" t="s">
        <v>127</v>
      </c>
      <c r="U7457" t="s">
        <v>272</v>
      </c>
      <c r="V7457" t="s">
        <v>78</v>
      </c>
      <c r="W7457" t="s">
        <v>455</v>
      </c>
      <c r="X7457" t="s">
        <v>51</v>
      </c>
      <c r="Y7457" t="s">
        <v>175</v>
      </c>
      <c r="Z7457" t="s">
        <v>62</v>
      </c>
      <c r="AA7457" t="s">
        <v>46</v>
      </c>
      <c r="AB7457" t="s">
        <v>173</v>
      </c>
      <c r="AC7457" t="s">
        <v>58</v>
      </c>
      <c r="AD7457" t="s">
        <v>165</v>
      </c>
      <c r="AE7457" t="s">
        <v>101</v>
      </c>
      <c r="AF7457" t="s">
        <v>85</v>
      </c>
      <c r="AG7457" t="s">
        <v>455</v>
      </c>
      <c r="AH7457" t="s">
        <v>62</v>
      </c>
      <c r="AI7457" t="s">
        <v>53</v>
      </c>
      <c r="AJ7457" t="s">
        <v>60</v>
      </c>
      <c r="AK7457" t="s">
        <v>64</v>
      </c>
      <c r="AL7457" t="s">
        <v>47</v>
      </c>
      <c r="AM7457" t="s">
        <v>47</v>
      </c>
      <c r="AN7457" t="s">
        <v>48</v>
      </c>
      <c r="AO7457" t="s">
        <v>2069</v>
      </c>
    </row>
    <row r="7458" spans="1:41" hidden="1" x14ac:dyDescent="0.25">
      <c r="A7458" t="s">
        <v>31027</v>
      </c>
      <c r="B7458" t="s">
        <v>31028</v>
      </c>
      <c r="C7458" s="1" t="str">
        <f t="shared" si="472"/>
        <v>21:1079</v>
      </c>
      <c r="D7458" s="1" t="str">
        <f t="shared" si="473"/>
        <v>21:0155</v>
      </c>
      <c r="E7458" t="s">
        <v>31025</v>
      </c>
      <c r="F7458" t="s">
        <v>31029</v>
      </c>
      <c r="H7458">
        <v>49.206778300000003</v>
      </c>
      <c r="I7458">
        <v>-120.9831081</v>
      </c>
      <c r="J7458" s="1" t="str">
        <f t="shared" si="470"/>
        <v>NGR bulk stream sediment</v>
      </c>
      <c r="K7458" s="1" t="str">
        <f t="shared" si="471"/>
        <v>&lt;177 micron (NGR)</v>
      </c>
      <c r="L7458">
        <v>31</v>
      </c>
      <c r="M7458" t="s">
        <v>288</v>
      </c>
      <c r="N7458">
        <v>531</v>
      </c>
      <c r="O7458" t="s">
        <v>50</v>
      </c>
      <c r="P7458" t="s">
        <v>51</v>
      </c>
      <c r="Q7458" t="s">
        <v>322</v>
      </c>
      <c r="R7458" t="s">
        <v>173</v>
      </c>
      <c r="S7458" t="s">
        <v>165</v>
      </c>
      <c r="T7458" t="s">
        <v>267</v>
      </c>
      <c r="U7458" t="s">
        <v>197</v>
      </c>
      <c r="V7458" t="s">
        <v>122</v>
      </c>
      <c r="W7458" t="s">
        <v>79</v>
      </c>
      <c r="X7458" t="s">
        <v>103</v>
      </c>
      <c r="Y7458" t="s">
        <v>209</v>
      </c>
      <c r="Z7458" t="s">
        <v>84</v>
      </c>
      <c r="AA7458" t="s">
        <v>46</v>
      </c>
      <c r="AB7458" t="s">
        <v>78</v>
      </c>
      <c r="AC7458" t="s">
        <v>127</v>
      </c>
      <c r="AD7458" t="s">
        <v>197</v>
      </c>
      <c r="AE7458" t="s">
        <v>101</v>
      </c>
      <c r="AF7458" t="s">
        <v>85</v>
      </c>
      <c r="AG7458" t="s">
        <v>206</v>
      </c>
      <c r="AH7458" t="s">
        <v>62</v>
      </c>
      <c r="AI7458" t="s">
        <v>62</v>
      </c>
      <c r="AJ7458" t="s">
        <v>130</v>
      </c>
      <c r="AK7458" t="s">
        <v>235</v>
      </c>
      <c r="AL7458" t="s">
        <v>47</v>
      </c>
      <c r="AM7458" t="s">
        <v>47</v>
      </c>
      <c r="AN7458" t="s">
        <v>65</v>
      </c>
      <c r="AO7458" t="s">
        <v>2699</v>
      </c>
    </row>
    <row r="7459" spans="1:41" hidden="1" x14ac:dyDescent="0.25">
      <c r="A7459" t="s">
        <v>31030</v>
      </c>
      <c r="B7459" t="s">
        <v>31031</v>
      </c>
      <c r="C7459" s="1" t="str">
        <f t="shared" si="472"/>
        <v>21:1079</v>
      </c>
      <c r="D7459" s="1" t="str">
        <f t="shared" si="473"/>
        <v>21:0155</v>
      </c>
      <c r="E7459" t="s">
        <v>31032</v>
      </c>
      <c r="F7459" t="s">
        <v>31033</v>
      </c>
      <c r="H7459">
        <v>49.192154299999999</v>
      </c>
      <c r="I7459">
        <v>-120.96997709999999</v>
      </c>
      <c r="J7459" s="1" t="str">
        <f t="shared" si="470"/>
        <v>NGR bulk stream sediment</v>
      </c>
      <c r="K7459" s="1" t="str">
        <f t="shared" si="471"/>
        <v>&lt;177 micron (NGR)</v>
      </c>
      <c r="L7459">
        <v>31</v>
      </c>
      <c r="M7459" t="s">
        <v>117</v>
      </c>
      <c r="N7459">
        <v>532</v>
      </c>
      <c r="O7459" t="s">
        <v>182</v>
      </c>
      <c r="P7459" t="s">
        <v>47</v>
      </c>
      <c r="Q7459" t="s">
        <v>673</v>
      </c>
      <c r="R7459" t="s">
        <v>224</v>
      </c>
      <c r="S7459" t="s">
        <v>99</v>
      </c>
      <c r="T7459" t="s">
        <v>59</v>
      </c>
      <c r="U7459" t="s">
        <v>589</v>
      </c>
      <c r="V7459" t="s">
        <v>257</v>
      </c>
      <c r="W7459" t="s">
        <v>164</v>
      </c>
      <c r="X7459" t="s">
        <v>122</v>
      </c>
      <c r="Y7459" t="s">
        <v>85</v>
      </c>
      <c r="Z7459" t="s">
        <v>199</v>
      </c>
      <c r="AA7459" t="s">
        <v>46</v>
      </c>
      <c r="AB7459" t="s">
        <v>125</v>
      </c>
      <c r="AC7459" t="s">
        <v>239</v>
      </c>
      <c r="AD7459" t="s">
        <v>141</v>
      </c>
      <c r="AE7459" t="s">
        <v>57</v>
      </c>
      <c r="AF7459" t="s">
        <v>127</v>
      </c>
      <c r="AG7459" t="s">
        <v>161</v>
      </c>
      <c r="AH7459" t="s">
        <v>62</v>
      </c>
      <c r="AI7459" t="s">
        <v>62</v>
      </c>
      <c r="AJ7459" t="s">
        <v>105</v>
      </c>
      <c r="AK7459" t="s">
        <v>185</v>
      </c>
      <c r="AL7459" t="s">
        <v>47</v>
      </c>
      <c r="AM7459" t="s">
        <v>47</v>
      </c>
      <c r="AN7459" t="s">
        <v>65</v>
      </c>
      <c r="AO7459" t="s">
        <v>1364</v>
      </c>
    </row>
    <row r="7460" spans="1:41" hidden="1" x14ac:dyDescent="0.25">
      <c r="A7460" t="s">
        <v>31034</v>
      </c>
      <c r="B7460" t="s">
        <v>31035</v>
      </c>
      <c r="C7460" s="1" t="str">
        <f t="shared" si="472"/>
        <v>21:1079</v>
      </c>
      <c r="D7460" s="1" t="str">
        <f t="shared" si="473"/>
        <v>21:0155</v>
      </c>
      <c r="E7460" t="s">
        <v>31036</v>
      </c>
      <c r="F7460" t="s">
        <v>31037</v>
      </c>
      <c r="H7460">
        <v>49.177770600000002</v>
      </c>
      <c r="I7460">
        <v>-120.97056619999999</v>
      </c>
      <c r="J7460" s="1" t="str">
        <f t="shared" si="470"/>
        <v>NGR bulk stream sediment</v>
      </c>
      <c r="K7460" s="1" t="str">
        <f t="shared" si="471"/>
        <v>&lt;177 micron (NGR)</v>
      </c>
      <c r="L7460">
        <v>31</v>
      </c>
      <c r="M7460" t="s">
        <v>136</v>
      </c>
      <c r="N7460">
        <v>533</v>
      </c>
      <c r="O7460" t="s">
        <v>58</v>
      </c>
      <c r="P7460" t="s">
        <v>47</v>
      </c>
      <c r="Q7460" t="s">
        <v>152</v>
      </c>
      <c r="R7460" t="s">
        <v>209</v>
      </c>
      <c r="S7460" t="s">
        <v>98</v>
      </c>
      <c r="T7460" t="s">
        <v>82</v>
      </c>
      <c r="U7460" t="s">
        <v>241</v>
      </c>
      <c r="V7460" t="s">
        <v>60</v>
      </c>
      <c r="W7460" t="s">
        <v>60</v>
      </c>
      <c r="X7460" t="s">
        <v>122</v>
      </c>
      <c r="Y7460" t="s">
        <v>85</v>
      </c>
      <c r="Z7460" t="s">
        <v>199</v>
      </c>
      <c r="AA7460" t="s">
        <v>46</v>
      </c>
      <c r="AB7460" t="s">
        <v>64</v>
      </c>
      <c r="AC7460" t="s">
        <v>145</v>
      </c>
      <c r="AD7460" t="s">
        <v>225</v>
      </c>
      <c r="AE7460" t="s">
        <v>46</v>
      </c>
      <c r="AF7460" t="s">
        <v>108</v>
      </c>
      <c r="AG7460" t="s">
        <v>79</v>
      </c>
      <c r="AH7460" t="s">
        <v>62</v>
      </c>
      <c r="AI7460" t="s">
        <v>62</v>
      </c>
      <c r="AJ7460" t="s">
        <v>81</v>
      </c>
      <c r="AK7460" t="s">
        <v>110</v>
      </c>
      <c r="AL7460" t="s">
        <v>47</v>
      </c>
      <c r="AM7460" t="s">
        <v>47</v>
      </c>
      <c r="AN7460" t="s">
        <v>1121</v>
      </c>
      <c r="AO7460" t="s">
        <v>2224</v>
      </c>
    </row>
    <row r="7461" spans="1:41" hidden="1" x14ac:dyDescent="0.25">
      <c r="A7461" t="s">
        <v>31038</v>
      </c>
      <c r="B7461" t="s">
        <v>31039</v>
      </c>
      <c r="C7461" s="1" t="str">
        <f t="shared" si="472"/>
        <v>21:1079</v>
      </c>
      <c r="D7461" s="1" t="str">
        <f t="shared" si="473"/>
        <v>21:0155</v>
      </c>
      <c r="E7461" t="s">
        <v>31040</v>
      </c>
      <c r="F7461" t="s">
        <v>31041</v>
      </c>
      <c r="H7461">
        <v>49.170385500000002</v>
      </c>
      <c r="I7461">
        <v>-120.9598922</v>
      </c>
      <c r="J7461" s="1" t="str">
        <f t="shared" si="470"/>
        <v>NGR bulk stream sediment</v>
      </c>
      <c r="K7461" s="1" t="str">
        <f t="shared" si="471"/>
        <v>&lt;177 micron (NGR)</v>
      </c>
      <c r="L7461">
        <v>31</v>
      </c>
      <c r="M7461" t="s">
        <v>157</v>
      </c>
      <c r="N7461">
        <v>534</v>
      </c>
      <c r="O7461" t="s">
        <v>85</v>
      </c>
      <c r="P7461" t="s">
        <v>47</v>
      </c>
      <c r="Q7461" t="s">
        <v>935</v>
      </c>
      <c r="R7461" t="s">
        <v>274</v>
      </c>
      <c r="S7461" t="s">
        <v>59</v>
      </c>
      <c r="T7461" t="s">
        <v>59</v>
      </c>
      <c r="U7461" t="s">
        <v>300</v>
      </c>
      <c r="V7461" t="s">
        <v>60</v>
      </c>
      <c r="W7461" t="s">
        <v>282</v>
      </c>
      <c r="X7461" t="s">
        <v>122</v>
      </c>
      <c r="Y7461" t="s">
        <v>85</v>
      </c>
      <c r="Z7461" t="s">
        <v>84</v>
      </c>
      <c r="AA7461" t="s">
        <v>47</v>
      </c>
      <c r="AB7461" t="s">
        <v>125</v>
      </c>
      <c r="AC7461" t="s">
        <v>82</v>
      </c>
      <c r="AD7461" t="s">
        <v>225</v>
      </c>
      <c r="AE7461" t="s">
        <v>87</v>
      </c>
      <c r="AF7461" t="s">
        <v>209</v>
      </c>
      <c r="AG7461" t="s">
        <v>206</v>
      </c>
      <c r="AH7461" t="s">
        <v>62</v>
      </c>
      <c r="AI7461" t="s">
        <v>53</v>
      </c>
      <c r="AJ7461" t="s">
        <v>101</v>
      </c>
      <c r="AK7461" t="s">
        <v>235</v>
      </c>
      <c r="AL7461" t="s">
        <v>47</v>
      </c>
      <c r="AM7461" t="s">
        <v>47</v>
      </c>
      <c r="AN7461" t="s">
        <v>65</v>
      </c>
      <c r="AO7461" t="s">
        <v>910</v>
      </c>
    </row>
    <row r="7462" spans="1:41" hidden="1" x14ac:dyDescent="0.25">
      <c r="A7462" t="s">
        <v>31042</v>
      </c>
      <c r="B7462" t="s">
        <v>31043</v>
      </c>
      <c r="C7462" s="1" t="str">
        <f t="shared" si="472"/>
        <v>21:1079</v>
      </c>
      <c r="D7462" s="1" t="str">
        <f t="shared" si="473"/>
        <v>21:0155</v>
      </c>
      <c r="E7462" t="s">
        <v>31044</v>
      </c>
      <c r="F7462" t="s">
        <v>31045</v>
      </c>
      <c r="H7462">
        <v>49.166424499999998</v>
      </c>
      <c r="I7462">
        <v>-120.9394762</v>
      </c>
      <c r="J7462" s="1" t="str">
        <f t="shared" si="470"/>
        <v>NGR bulk stream sediment</v>
      </c>
      <c r="K7462" s="1" t="str">
        <f t="shared" si="471"/>
        <v>&lt;177 micron (NGR)</v>
      </c>
      <c r="L7462">
        <v>31</v>
      </c>
      <c r="M7462" t="s">
        <v>170</v>
      </c>
      <c r="N7462">
        <v>535</v>
      </c>
      <c r="O7462" t="s">
        <v>58</v>
      </c>
      <c r="P7462" t="s">
        <v>47</v>
      </c>
      <c r="Q7462" t="s">
        <v>322</v>
      </c>
      <c r="R7462" t="s">
        <v>206</v>
      </c>
      <c r="S7462" t="s">
        <v>99</v>
      </c>
      <c r="T7462" t="s">
        <v>145</v>
      </c>
      <c r="U7462" t="s">
        <v>507</v>
      </c>
      <c r="V7462" t="s">
        <v>101</v>
      </c>
      <c r="W7462" t="s">
        <v>103</v>
      </c>
      <c r="X7462" t="s">
        <v>103</v>
      </c>
      <c r="Y7462" t="s">
        <v>127</v>
      </c>
      <c r="Z7462" t="s">
        <v>84</v>
      </c>
      <c r="AA7462" t="s">
        <v>46</v>
      </c>
      <c r="AB7462" t="s">
        <v>161</v>
      </c>
      <c r="AC7462" t="s">
        <v>90</v>
      </c>
      <c r="AD7462" t="s">
        <v>112</v>
      </c>
      <c r="AE7462" t="s">
        <v>46</v>
      </c>
      <c r="AF7462" t="s">
        <v>209</v>
      </c>
      <c r="AG7462" t="s">
        <v>164</v>
      </c>
      <c r="AH7462" t="s">
        <v>62</v>
      </c>
      <c r="AI7462" t="s">
        <v>62</v>
      </c>
      <c r="AJ7462" t="s">
        <v>63</v>
      </c>
      <c r="AK7462" t="s">
        <v>87</v>
      </c>
      <c r="AL7462" t="s">
        <v>47</v>
      </c>
      <c r="AM7462" t="s">
        <v>47</v>
      </c>
      <c r="AN7462" t="s">
        <v>65</v>
      </c>
      <c r="AO7462" t="s">
        <v>990</v>
      </c>
    </row>
    <row r="7463" spans="1:41" hidden="1" x14ac:dyDescent="0.25">
      <c r="A7463" t="s">
        <v>31046</v>
      </c>
      <c r="B7463" t="s">
        <v>31047</v>
      </c>
      <c r="C7463" s="1" t="str">
        <f t="shared" si="472"/>
        <v>21:1079</v>
      </c>
      <c r="D7463" s="1" t="str">
        <f t="shared" si="473"/>
        <v>21:0155</v>
      </c>
      <c r="E7463" t="s">
        <v>31048</v>
      </c>
      <c r="F7463" t="s">
        <v>31049</v>
      </c>
      <c r="H7463">
        <v>49.161104000000002</v>
      </c>
      <c r="I7463">
        <v>-120.9438121</v>
      </c>
      <c r="J7463" s="1" t="str">
        <f t="shared" si="470"/>
        <v>NGR bulk stream sediment</v>
      </c>
      <c r="K7463" s="1" t="str">
        <f t="shared" si="471"/>
        <v>&lt;177 micron (NGR)</v>
      </c>
      <c r="L7463">
        <v>31</v>
      </c>
      <c r="M7463" t="s">
        <v>180</v>
      </c>
      <c r="N7463">
        <v>536</v>
      </c>
      <c r="O7463" t="s">
        <v>267</v>
      </c>
      <c r="P7463" t="s">
        <v>47</v>
      </c>
      <c r="Q7463" t="s">
        <v>935</v>
      </c>
      <c r="R7463" t="s">
        <v>72</v>
      </c>
      <c r="S7463" t="s">
        <v>99</v>
      </c>
      <c r="T7463" t="s">
        <v>90</v>
      </c>
      <c r="U7463" t="s">
        <v>146</v>
      </c>
      <c r="V7463" t="s">
        <v>139</v>
      </c>
      <c r="W7463" t="s">
        <v>271</v>
      </c>
      <c r="X7463" t="s">
        <v>103</v>
      </c>
      <c r="Y7463" t="s">
        <v>267</v>
      </c>
      <c r="Z7463" t="s">
        <v>62</v>
      </c>
      <c r="AA7463" t="s">
        <v>46</v>
      </c>
      <c r="AB7463" t="s">
        <v>139</v>
      </c>
      <c r="AC7463" t="s">
        <v>269</v>
      </c>
      <c r="AD7463" t="s">
        <v>197</v>
      </c>
      <c r="AE7463" t="s">
        <v>149</v>
      </c>
      <c r="AF7463" t="s">
        <v>175</v>
      </c>
      <c r="AG7463" t="s">
        <v>455</v>
      </c>
      <c r="AH7463" t="s">
        <v>62</v>
      </c>
      <c r="AI7463" t="s">
        <v>57</v>
      </c>
      <c r="AJ7463" t="s">
        <v>173</v>
      </c>
      <c r="AK7463" t="s">
        <v>110</v>
      </c>
      <c r="AL7463" t="s">
        <v>47</v>
      </c>
      <c r="AM7463" t="s">
        <v>47</v>
      </c>
      <c r="AN7463" t="s">
        <v>65</v>
      </c>
      <c r="AO7463" t="s">
        <v>2224</v>
      </c>
    </row>
    <row r="7464" spans="1:41" hidden="1" x14ac:dyDescent="0.25">
      <c r="A7464" t="s">
        <v>31050</v>
      </c>
      <c r="B7464" t="s">
        <v>31051</v>
      </c>
      <c r="C7464" s="1" t="str">
        <f t="shared" si="472"/>
        <v>21:1079</v>
      </c>
      <c r="D7464" s="1" t="str">
        <f t="shared" si="473"/>
        <v>21:0155</v>
      </c>
      <c r="E7464" t="s">
        <v>31052</v>
      </c>
      <c r="F7464" t="s">
        <v>31053</v>
      </c>
      <c r="H7464">
        <v>49.156793499999999</v>
      </c>
      <c r="I7464">
        <v>-120.9042122</v>
      </c>
      <c r="J7464" s="1" t="str">
        <f t="shared" si="470"/>
        <v>NGR bulk stream sediment</v>
      </c>
      <c r="K7464" s="1" t="str">
        <f t="shared" si="471"/>
        <v>&lt;177 micron (NGR)</v>
      </c>
      <c r="L7464">
        <v>31</v>
      </c>
      <c r="M7464" t="s">
        <v>195</v>
      </c>
      <c r="N7464">
        <v>537</v>
      </c>
      <c r="O7464" t="s">
        <v>108</v>
      </c>
      <c r="P7464" t="s">
        <v>137</v>
      </c>
      <c r="Q7464" t="s">
        <v>318</v>
      </c>
      <c r="R7464" t="s">
        <v>55</v>
      </c>
      <c r="S7464" t="s">
        <v>82</v>
      </c>
      <c r="T7464" t="s">
        <v>99</v>
      </c>
      <c r="U7464" t="s">
        <v>144</v>
      </c>
      <c r="V7464" t="s">
        <v>206</v>
      </c>
      <c r="W7464" t="s">
        <v>102</v>
      </c>
      <c r="X7464" t="s">
        <v>47</v>
      </c>
      <c r="Y7464" t="s">
        <v>108</v>
      </c>
      <c r="Z7464" t="s">
        <v>84</v>
      </c>
      <c r="AA7464" t="s">
        <v>46</v>
      </c>
      <c r="AB7464" t="s">
        <v>235</v>
      </c>
      <c r="AC7464" t="s">
        <v>49</v>
      </c>
      <c r="AD7464" t="s">
        <v>131</v>
      </c>
      <c r="AE7464" t="s">
        <v>54</v>
      </c>
      <c r="AF7464" t="s">
        <v>267</v>
      </c>
      <c r="AG7464" t="s">
        <v>206</v>
      </c>
      <c r="AH7464" t="s">
        <v>62</v>
      </c>
      <c r="AI7464" t="s">
        <v>53</v>
      </c>
      <c r="AJ7464" t="s">
        <v>235</v>
      </c>
      <c r="AK7464" t="s">
        <v>81</v>
      </c>
      <c r="AL7464" t="s">
        <v>47</v>
      </c>
      <c r="AM7464" t="s">
        <v>47</v>
      </c>
      <c r="AN7464" t="s">
        <v>65</v>
      </c>
      <c r="AO7464" t="s">
        <v>31054</v>
      </c>
    </row>
    <row r="7465" spans="1:41" hidden="1" x14ac:dyDescent="0.25">
      <c r="A7465" t="s">
        <v>31055</v>
      </c>
      <c r="B7465" t="s">
        <v>31056</v>
      </c>
      <c r="C7465" s="1" t="str">
        <f t="shared" si="472"/>
        <v>21:1079</v>
      </c>
      <c r="D7465" s="1" t="str">
        <f t="shared" si="473"/>
        <v>21:0155</v>
      </c>
      <c r="E7465" t="s">
        <v>31057</v>
      </c>
      <c r="F7465" t="s">
        <v>31058</v>
      </c>
      <c r="H7465">
        <v>49.143983800000001</v>
      </c>
      <c r="I7465">
        <v>-120.8924105</v>
      </c>
      <c r="J7465" s="1" t="str">
        <f t="shared" si="470"/>
        <v>NGR bulk stream sediment</v>
      </c>
      <c r="K7465" s="1" t="str">
        <f t="shared" si="471"/>
        <v>&lt;177 micron (NGR)</v>
      </c>
      <c r="L7465">
        <v>31</v>
      </c>
      <c r="M7465" t="s">
        <v>205</v>
      </c>
      <c r="N7465">
        <v>538</v>
      </c>
      <c r="O7465" t="s">
        <v>58</v>
      </c>
      <c r="P7465" t="s">
        <v>47</v>
      </c>
      <c r="Q7465" t="s">
        <v>673</v>
      </c>
      <c r="R7465" t="s">
        <v>63</v>
      </c>
      <c r="S7465" t="s">
        <v>225</v>
      </c>
      <c r="T7465" t="s">
        <v>66</v>
      </c>
      <c r="U7465" t="s">
        <v>146</v>
      </c>
      <c r="V7465" t="s">
        <v>235</v>
      </c>
      <c r="W7465" t="s">
        <v>228</v>
      </c>
      <c r="X7465" t="s">
        <v>103</v>
      </c>
      <c r="Y7465" t="s">
        <v>76</v>
      </c>
      <c r="Z7465" t="s">
        <v>199</v>
      </c>
      <c r="AA7465" t="s">
        <v>46</v>
      </c>
      <c r="AB7465" t="s">
        <v>63</v>
      </c>
      <c r="AC7465" t="s">
        <v>175</v>
      </c>
      <c r="AD7465" t="s">
        <v>225</v>
      </c>
      <c r="AE7465" t="s">
        <v>198</v>
      </c>
      <c r="AF7465" t="s">
        <v>209</v>
      </c>
      <c r="AG7465" t="s">
        <v>60</v>
      </c>
      <c r="AH7465" t="s">
        <v>62</v>
      </c>
      <c r="AI7465" t="s">
        <v>53</v>
      </c>
      <c r="AJ7465" t="s">
        <v>81</v>
      </c>
      <c r="AK7465" t="s">
        <v>174</v>
      </c>
      <c r="AL7465" t="s">
        <v>47</v>
      </c>
      <c r="AM7465" t="s">
        <v>47</v>
      </c>
      <c r="AN7465" t="s">
        <v>65</v>
      </c>
      <c r="AO7465" t="s">
        <v>632</v>
      </c>
    </row>
    <row r="7466" spans="1:41" hidden="1" x14ac:dyDescent="0.25">
      <c r="A7466" t="s">
        <v>31059</v>
      </c>
      <c r="B7466" t="s">
        <v>31060</v>
      </c>
      <c r="C7466" s="1" t="str">
        <f t="shared" si="472"/>
        <v>21:1079</v>
      </c>
      <c r="D7466" s="1" t="str">
        <f t="shared" si="473"/>
        <v>21:0155</v>
      </c>
      <c r="E7466" t="s">
        <v>31061</v>
      </c>
      <c r="F7466" t="s">
        <v>31062</v>
      </c>
      <c r="H7466">
        <v>49.132920400000003</v>
      </c>
      <c r="I7466">
        <v>-120.8777985</v>
      </c>
      <c r="J7466" s="1" t="str">
        <f t="shared" si="470"/>
        <v>NGR bulk stream sediment</v>
      </c>
      <c r="K7466" s="1" t="str">
        <f t="shared" si="471"/>
        <v>&lt;177 micron (NGR)</v>
      </c>
      <c r="L7466">
        <v>31</v>
      </c>
      <c r="M7466" t="s">
        <v>214</v>
      </c>
      <c r="N7466">
        <v>539</v>
      </c>
      <c r="O7466" t="s">
        <v>351</v>
      </c>
      <c r="P7466" t="s">
        <v>47</v>
      </c>
      <c r="Q7466" t="s">
        <v>533</v>
      </c>
      <c r="R7466" t="s">
        <v>392</v>
      </c>
      <c r="S7466" t="s">
        <v>82</v>
      </c>
      <c r="T7466" t="s">
        <v>145</v>
      </c>
      <c r="U7466" t="s">
        <v>559</v>
      </c>
      <c r="V7466" t="s">
        <v>81</v>
      </c>
      <c r="W7466" t="s">
        <v>103</v>
      </c>
      <c r="X7466" t="s">
        <v>103</v>
      </c>
      <c r="Y7466" t="s">
        <v>108</v>
      </c>
      <c r="Z7466" t="s">
        <v>84</v>
      </c>
      <c r="AA7466" t="s">
        <v>46</v>
      </c>
      <c r="AB7466" t="s">
        <v>81</v>
      </c>
      <c r="AC7466" t="s">
        <v>269</v>
      </c>
      <c r="AD7466" t="s">
        <v>197</v>
      </c>
      <c r="AE7466" t="s">
        <v>53</v>
      </c>
      <c r="AF7466" t="s">
        <v>267</v>
      </c>
      <c r="AG7466" t="s">
        <v>79</v>
      </c>
      <c r="AH7466" t="s">
        <v>62</v>
      </c>
      <c r="AI7466" t="s">
        <v>62</v>
      </c>
      <c r="AJ7466" t="s">
        <v>101</v>
      </c>
      <c r="AK7466" t="s">
        <v>87</v>
      </c>
      <c r="AL7466" t="s">
        <v>47</v>
      </c>
      <c r="AM7466" t="s">
        <v>47</v>
      </c>
      <c r="AN7466" t="s">
        <v>65</v>
      </c>
      <c r="AO7466" t="s">
        <v>717</v>
      </c>
    </row>
    <row r="7467" spans="1:41" hidden="1" x14ac:dyDescent="0.25">
      <c r="A7467" t="s">
        <v>31063</v>
      </c>
      <c r="B7467" t="s">
        <v>31064</v>
      </c>
      <c r="C7467" s="1" t="str">
        <f t="shared" si="472"/>
        <v>21:1079</v>
      </c>
      <c r="D7467" s="1" t="str">
        <f t="shared" si="473"/>
        <v>21:0155</v>
      </c>
      <c r="E7467" t="s">
        <v>31065</v>
      </c>
      <c r="F7467" t="s">
        <v>31066</v>
      </c>
      <c r="H7467">
        <v>49.113866299999998</v>
      </c>
      <c r="I7467">
        <v>-120.86901810000001</v>
      </c>
      <c r="J7467" s="1" t="str">
        <f t="shared" si="470"/>
        <v>NGR bulk stream sediment</v>
      </c>
      <c r="K7467" s="1" t="str">
        <f t="shared" si="471"/>
        <v>&lt;177 micron (NGR)</v>
      </c>
      <c r="L7467">
        <v>31</v>
      </c>
      <c r="M7467" t="s">
        <v>223</v>
      </c>
      <c r="N7467">
        <v>540</v>
      </c>
      <c r="O7467" t="s">
        <v>266</v>
      </c>
      <c r="P7467" t="s">
        <v>47</v>
      </c>
      <c r="Q7467" t="s">
        <v>189</v>
      </c>
      <c r="R7467" t="s">
        <v>63</v>
      </c>
      <c r="S7467" t="s">
        <v>225</v>
      </c>
      <c r="T7467" t="s">
        <v>50</v>
      </c>
      <c r="U7467" t="s">
        <v>358</v>
      </c>
      <c r="V7467" t="s">
        <v>101</v>
      </c>
      <c r="W7467" t="s">
        <v>206</v>
      </c>
      <c r="X7467" t="s">
        <v>103</v>
      </c>
      <c r="Y7467" t="s">
        <v>127</v>
      </c>
      <c r="Z7467" t="s">
        <v>84</v>
      </c>
      <c r="AA7467" t="s">
        <v>46</v>
      </c>
      <c r="AB7467" t="s">
        <v>78</v>
      </c>
      <c r="AC7467" t="s">
        <v>98</v>
      </c>
      <c r="AD7467" t="s">
        <v>306</v>
      </c>
      <c r="AE7467" t="s">
        <v>57</v>
      </c>
      <c r="AF7467" t="s">
        <v>76</v>
      </c>
      <c r="AG7467" t="s">
        <v>60</v>
      </c>
      <c r="AH7467" t="s">
        <v>62</v>
      </c>
      <c r="AI7467" t="s">
        <v>62</v>
      </c>
      <c r="AJ7467" t="s">
        <v>125</v>
      </c>
      <c r="AK7467" t="s">
        <v>87</v>
      </c>
      <c r="AL7467" t="s">
        <v>47</v>
      </c>
      <c r="AM7467" t="s">
        <v>47</v>
      </c>
      <c r="AN7467" t="s">
        <v>65</v>
      </c>
      <c r="AO7467" t="s">
        <v>3581</v>
      </c>
    </row>
    <row r="7468" spans="1:41" hidden="1" x14ac:dyDescent="0.25">
      <c r="A7468" t="s">
        <v>31067</v>
      </c>
      <c r="B7468" t="s">
        <v>31068</v>
      </c>
      <c r="C7468" s="1" t="str">
        <f t="shared" si="472"/>
        <v>21:1079</v>
      </c>
      <c r="D7468" s="1" t="str">
        <f t="shared" si="473"/>
        <v>21:0155</v>
      </c>
      <c r="E7468" t="s">
        <v>31069</v>
      </c>
      <c r="F7468" t="s">
        <v>31070</v>
      </c>
      <c r="H7468">
        <v>49.122988499999998</v>
      </c>
      <c r="I7468">
        <v>-120.82750540000001</v>
      </c>
      <c r="J7468" s="1" t="str">
        <f t="shared" si="470"/>
        <v>NGR bulk stream sediment</v>
      </c>
      <c r="K7468" s="1" t="str">
        <f t="shared" si="471"/>
        <v>&lt;177 micron (NGR)</v>
      </c>
      <c r="L7468">
        <v>31</v>
      </c>
      <c r="M7468" t="s">
        <v>233</v>
      </c>
      <c r="N7468">
        <v>541</v>
      </c>
      <c r="O7468" t="s">
        <v>365</v>
      </c>
      <c r="P7468" t="s">
        <v>47</v>
      </c>
      <c r="Q7468" t="s">
        <v>289</v>
      </c>
      <c r="R7468" t="s">
        <v>235</v>
      </c>
      <c r="S7468" t="s">
        <v>49</v>
      </c>
      <c r="T7468" t="s">
        <v>108</v>
      </c>
      <c r="U7468" t="s">
        <v>934</v>
      </c>
      <c r="V7468" t="s">
        <v>110</v>
      </c>
      <c r="W7468" t="s">
        <v>125</v>
      </c>
      <c r="X7468" t="s">
        <v>122</v>
      </c>
      <c r="Y7468" t="s">
        <v>76</v>
      </c>
      <c r="Z7468" t="s">
        <v>199</v>
      </c>
      <c r="AA7468" t="s">
        <v>46</v>
      </c>
      <c r="AB7468" t="s">
        <v>81</v>
      </c>
      <c r="AC7468" t="s">
        <v>209</v>
      </c>
      <c r="AD7468" t="s">
        <v>98</v>
      </c>
      <c r="AE7468" t="s">
        <v>149</v>
      </c>
      <c r="AF7468" t="s">
        <v>374</v>
      </c>
      <c r="AG7468" t="s">
        <v>130</v>
      </c>
      <c r="AH7468" t="s">
        <v>62</v>
      </c>
      <c r="AI7468" t="s">
        <v>62</v>
      </c>
      <c r="AJ7468" t="s">
        <v>78</v>
      </c>
      <c r="AK7468" t="s">
        <v>185</v>
      </c>
      <c r="AL7468" t="s">
        <v>47</v>
      </c>
      <c r="AM7468" t="s">
        <v>47</v>
      </c>
      <c r="AN7468" t="s">
        <v>65</v>
      </c>
      <c r="AO7468" t="s">
        <v>3351</v>
      </c>
    </row>
    <row r="7469" spans="1:41" hidden="1" x14ac:dyDescent="0.25">
      <c r="A7469" t="s">
        <v>31071</v>
      </c>
      <c r="B7469" t="s">
        <v>31072</v>
      </c>
      <c r="C7469" s="1" t="str">
        <f t="shared" si="472"/>
        <v>21:1079</v>
      </c>
      <c r="D7469" s="1" t="str">
        <f t="shared" si="473"/>
        <v>21:0155</v>
      </c>
      <c r="E7469" t="s">
        <v>31073</v>
      </c>
      <c r="F7469" t="s">
        <v>31074</v>
      </c>
      <c r="H7469">
        <v>49.126480800000003</v>
      </c>
      <c r="I7469">
        <v>-120.82186950000001</v>
      </c>
      <c r="J7469" s="1" t="str">
        <f t="shared" si="470"/>
        <v>NGR bulk stream sediment</v>
      </c>
      <c r="K7469" s="1" t="str">
        <f t="shared" si="471"/>
        <v>&lt;177 micron (NGR)</v>
      </c>
      <c r="L7469">
        <v>31</v>
      </c>
      <c r="M7469" t="s">
        <v>248</v>
      </c>
      <c r="N7469">
        <v>542</v>
      </c>
      <c r="O7469" t="s">
        <v>181</v>
      </c>
      <c r="P7469" t="s">
        <v>47</v>
      </c>
      <c r="Q7469" t="s">
        <v>802</v>
      </c>
      <c r="R7469" t="s">
        <v>54</v>
      </c>
      <c r="S7469" t="s">
        <v>141</v>
      </c>
      <c r="T7469" t="s">
        <v>127</v>
      </c>
      <c r="U7469" t="s">
        <v>306</v>
      </c>
      <c r="V7469" t="s">
        <v>63</v>
      </c>
      <c r="W7469" t="s">
        <v>122</v>
      </c>
      <c r="X7469" t="s">
        <v>103</v>
      </c>
      <c r="Y7469" t="s">
        <v>66</v>
      </c>
      <c r="Z7469" t="s">
        <v>84</v>
      </c>
      <c r="AA7469" t="s">
        <v>46</v>
      </c>
      <c r="AB7469" t="s">
        <v>139</v>
      </c>
      <c r="AC7469" t="s">
        <v>76</v>
      </c>
      <c r="AD7469" t="s">
        <v>131</v>
      </c>
      <c r="AE7469" t="s">
        <v>46</v>
      </c>
      <c r="AF7469" t="s">
        <v>76</v>
      </c>
      <c r="AG7469" t="s">
        <v>282</v>
      </c>
      <c r="AH7469" t="s">
        <v>62</v>
      </c>
      <c r="AI7469" t="s">
        <v>53</v>
      </c>
      <c r="AJ7469" t="s">
        <v>60</v>
      </c>
      <c r="AK7469" t="s">
        <v>105</v>
      </c>
      <c r="AL7469" t="s">
        <v>47</v>
      </c>
      <c r="AM7469" t="s">
        <v>47</v>
      </c>
      <c r="AN7469" t="s">
        <v>65</v>
      </c>
      <c r="AO7469" t="s">
        <v>475</v>
      </c>
    </row>
    <row r="7470" spans="1:41" hidden="1" x14ac:dyDescent="0.25">
      <c r="A7470" t="s">
        <v>31075</v>
      </c>
      <c r="B7470" t="s">
        <v>31076</v>
      </c>
      <c r="C7470" s="1" t="str">
        <f t="shared" si="472"/>
        <v>21:1079</v>
      </c>
      <c r="D7470" s="1" t="str">
        <f t="shared" si="473"/>
        <v>21:0155</v>
      </c>
      <c r="E7470" t="s">
        <v>31077</v>
      </c>
      <c r="F7470" t="s">
        <v>31078</v>
      </c>
      <c r="H7470">
        <v>49.336052299999999</v>
      </c>
      <c r="I7470">
        <v>-121.568378</v>
      </c>
      <c r="J7470" s="1" t="str">
        <f t="shared" si="470"/>
        <v>NGR bulk stream sediment</v>
      </c>
      <c r="K7470" s="1" t="str">
        <f t="shared" si="471"/>
        <v>&lt;177 micron (NGR)</v>
      </c>
      <c r="L7470">
        <v>31</v>
      </c>
      <c r="M7470" t="s">
        <v>256</v>
      </c>
      <c r="N7470">
        <v>543</v>
      </c>
      <c r="O7470" t="s">
        <v>158</v>
      </c>
      <c r="P7470" t="s">
        <v>47</v>
      </c>
      <c r="Q7470" t="s">
        <v>152</v>
      </c>
      <c r="R7470" t="s">
        <v>46</v>
      </c>
      <c r="S7470" t="s">
        <v>104</v>
      </c>
      <c r="T7470" t="s">
        <v>49</v>
      </c>
      <c r="U7470" t="s">
        <v>425</v>
      </c>
      <c r="V7470" t="s">
        <v>54</v>
      </c>
      <c r="W7470" t="s">
        <v>123</v>
      </c>
      <c r="X7470" t="s">
        <v>73</v>
      </c>
      <c r="Y7470" t="s">
        <v>267</v>
      </c>
      <c r="Z7470" t="s">
        <v>199</v>
      </c>
      <c r="AA7470" t="s">
        <v>46</v>
      </c>
      <c r="AB7470" t="s">
        <v>161</v>
      </c>
      <c r="AC7470" t="s">
        <v>934</v>
      </c>
      <c r="AD7470" t="s">
        <v>175</v>
      </c>
      <c r="AE7470" t="s">
        <v>46</v>
      </c>
      <c r="AF7470" t="s">
        <v>66</v>
      </c>
      <c r="AG7470" t="s">
        <v>72</v>
      </c>
      <c r="AH7470" t="s">
        <v>62</v>
      </c>
      <c r="AI7470" t="s">
        <v>62</v>
      </c>
      <c r="AJ7470" t="s">
        <v>142</v>
      </c>
      <c r="AK7470" t="s">
        <v>110</v>
      </c>
      <c r="AL7470" t="s">
        <v>47</v>
      </c>
      <c r="AM7470" t="s">
        <v>47</v>
      </c>
      <c r="AN7470" t="s">
        <v>543</v>
      </c>
      <c r="AO7470" t="s">
        <v>10682</v>
      </c>
    </row>
    <row r="7471" spans="1:41" hidden="1" x14ac:dyDescent="0.25">
      <c r="A7471" t="s">
        <v>31079</v>
      </c>
      <c r="B7471" t="s">
        <v>31080</v>
      </c>
      <c r="C7471" s="1" t="str">
        <f t="shared" si="472"/>
        <v>21:1079</v>
      </c>
      <c r="D7471" s="1" t="str">
        <f t="shared" si="473"/>
        <v>21:0155</v>
      </c>
      <c r="E7471" t="s">
        <v>31081</v>
      </c>
      <c r="F7471" t="s">
        <v>31082</v>
      </c>
      <c r="H7471">
        <v>49.360462200000001</v>
      </c>
      <c r="I7471">
        <v>-121.5070719</v>
      </c>
      <c r="J7471" s="1" t="str">
        <f t="shared" si="470"/>
        <v>NGR bulk stream sediment</v>
      </c>
      <c r="K7471" s="1" t="str">
        <f t="shared" si="471"/>
        <v>&lt;177 micron (NGR)</v>
      </c>
      <c r="L7471">
        <v>31</v>
      </c>
      <c r="M7471" t="s">
        <v>265</v>
      </c>
      <c r="N7471">
        <v>544</v>
      </c>
      <c r="O7471" t="s">
        <v>455</v>
      </c>
      <c r="P7471" t="s">
        <v>47</v>
      </c>
      <c r="Q7471" t="s">
        <v>533</v>
      </c>
      <c r="R7471" t="s">
        <v>125</v>
      </c>
      <c r="S7471" t="s">
        <v>175</v>
      </c>
      <c r="T7471" t="s">
        <v>75</v>
      </c>
      <c r="U7471" t="s">
        <v>695</v>
      </c>
      <c r="V7471" t="s">
        <v>57</v>
      </c>
      <c r="W7471" t="s">
        <v>52</v>
      </c>
      <c r="X7471" t="s">
        <v>122</v>
      </c>
      <c r="Y7471" t="s">
        <v>85</v>
      </c>
      <c r="Z7471" t="s">
        <v>56</v>
      </c>
      <c r="AA7471" t="s">
        <v>46</v>
      </c>
      <c r="AB7471" t="s">
        <v>63</v>
      </c>
      <c r="AC7471" t="s">
        <v>160</v>
      </c>
      <c r="AD7471" t="s">
        <v>52</v>
      </c>
      <c r="AE7471" t="s">
        <v>84</v>
      </c>
      <c r="AF7471" t="s">
        <v>1528</v>
      </c>
      <c r="AG7471" t="s">
        <v>102</v>
      </c>
      <c r="AH7471" t="s">
        <v>62</v>
      </c>
      <c r="AI7471" t="s">
        <v>53</v>
      </c>
      <c r="AJ7471" t="s">
        <v>149</v>
      </c>
      <c r="AK7471" t="s">
        <v>57</v>
      </c>
      <c r="AL7471" t="s">
        <v>47</v>
      </c>
      <c r="AM7471" t="s">
        <v>47</v>
      </c>
      <c r="AN7471" t="s">
        <v>89</v>
      </c>
      <c r="AO7471" t="s">
        <v>1220</v>
      </c>
    </row>
    <row r="7472" spans="1:41" hidden="1" x14ac:dyDescent="0.25">
      <c r="A7472" t="s">
        <v>31083</v>
      </c>
      <c r="B7472" t="s">
        <v>31084</v>
      </c>
      <c r="C7472" s="1" t="str">
        <f t="shared" si="472"/>
        <v>21:1079</v>
      </c>
      <c r="D7472" s="1" t="str">
        <f t="shared" si="473"/>
        <v>21:0155</v>
      </c>
      <c r="E7472" t="s">
        <v>31085</v>
      </c>
      <c r="F7472" t="s">
        <v>31086</v>
      </c>
      <c r="H7472">
        <v>49.558172999999996</v>
      </c>
      <c r="I7472">
        <v>-121.79973200000001</v>
      </c>
      <c r="J7472" s="1" t="str">
        <f t="shared" si="470"/>
        <v>NGR bulk stream sediment</v>
      </c>
      <c r="K7472" s="1" t="str">
        <f t="shared" si="471"/>
        <v>&lt;177 micron (NGR)</v>
      </c>
      <c r="L7472">
        <v>32</v>
      </c>
      <c r="M7472" t="s">
        <v>45</v>
      </c>
      <c r="N7472">
        <v>545</v>
      </c>
      <c r="O7472" t="s">
        <v>58</v>
      </c>
      <c r="P7472" t="s">
        <v>47</v>
      </c>
      <c r="Q7472" t="s">
        <v>592</v>
      </c>
      <c r="R7472" t="s">
        <v>127</v>
      </c>
      <c r="S7472" t="s">
        <v>58</v>
      </c>
      <c r="T7472" t="s">
        <v>165</v>
      </c>
      <c r="U7472" t="s">
        <v>320</v>
      </c>
      <c r="V7472" t="s">
        <v>78</v>
      </c>
      <c r="W7472" t="s">
        <v>227</v>
      </c>
      <c r="X7472" t="s">
        <v>122</v>
      </c>
      <c r="Y7472" t="s">
        <v>108</v>
      </c>
      <c r="Z7472" t="s">
        <v>56</v>
      </c>
      <c r="AA7472" t="s">
        <v>46</v>
      </c>
      <c r="AB7472" t="s">
        <v>125</v>
      </c>
      <c r="AC7472" t="s">
        <v>58</v>
      </c>
      <c r="AD7472" t="s">
        <v>239</v>
      </c>
      <c r="AE7472" t="s">
        <v>62</v>
      </c>
      <c r="AF7472" t="s">
        <v>1324</v>
      </c>
      <c r="AG7472" t="s">
        <v>200</v>
      </c>
      <c r="AH7472" t="s">
        <v>62</v>
      </c>
      <c r="AI7472" t="s">
        <v>62</v>
      </c>
      <c r="AJ7472" t="s">
        <v>87</v>
      </c>
      <c r="AK7472" t="s">
        <v>185</v>
      </c>
      <c r="AL7472" t="s">
        <v>47</v>
      </c>
      <c r="AM7472" t="s">
        <v>51</v>
      </c>
      <c r="AN7472" t="s">
        <v>65</v>
      </c>
      <c r="AO7472" t="s">
        <v>31087</v>
      </c>
    </row>
    <row r="7473" spans="1:41" hidden="1" x14ac:dyDescent="0.25">
      <c r="A7473" t="s">
        <v>31088</v>
      </c>
      <c r="B7473" t="s">
        <v>31089</v>
      </c>
      <c r="C7473" s="1" t="str">
        <f t="shared" si="472"/>
        <v>21:1079</v>
      </c>
      <c r="D7473" s="1" t="str">
        <f t="shared" si="473"/>
        <v>21:0155</v>
      </c>
      <c r="E7473" t="s">
        <v>31090</v>
      </c>
      <c r="F7473" t="s">
        <v>31091</v>
      </c>
      <c r="H7473">
        <v>49.524801199999999</v>
      </c>
      <c r="I7473">
        <v>-121.70796850000001</v>
      </c>
      <c r="J7473" s="1" t="str">
        <f t="shared" si="470"/>
        <v>NGR bulk stream sediment</v>
      </c>
      <c r="K7473" s="1" t="str">
        <f t="shared" si="471"/>
        <v>&lt;177 micron (NGR)</v>
      </c>
      <c r="L7473">
        <v>32</v>
      </c>
      <c r="M7473" t="s">
        <v>71</v>
      </c>
      <c r="N7473">
        <v>546</v>
      </c>
      <c r="O7473" t="s">
        <v>206</v>
      </c>
      <c r="P7473" t="s">
        <v>47</v>
      </c>
      <c r="Q7473" t="s">
        <v>313</v>
      </c>
      <c r="R7473" t="s">
        <v>66</v>
      </c>
      <c r="S7473" t="s">
        <v>175</v>
      </c>
      <c r="T7473" t="s">
        <v>165</v>
      </c>
      <c r="U7473" t="s">
        <v>638</v>
      </c>
      <c r="V7473" t="s">
        <v>125</v>
      </c>
      <c r="W7473" t="s">
        <v>282</v>
      </c>
      <c r="X7473" t="s">
        <v>47</v>
      </c>
      <c r="Y7473" t="s">
        <v>85</v>
      </c>
      <c r="Z7473" t="s">
        <v>56</v>
      </c>
      <c r="AA7473" t="s">
        <v>46</v>
      </c>
      <c r="AB7473" t="s">
        <v>149</v>
      </c>
      <c r="AC7473" t="s">
        <v>140</v>
      </c>
      <c r="AD7473" t="s">
        <v>50</v>
      </c>
      <c r="AE7473" t="s">
        <v>84</v>
      </c>
      <c r="AF7473" t="s">
        <v>882</v>
      </c>
      <c r="AG7473" t="s">
        <v>78</v>
      </c>
      <c r="AH7473" t="s">
        <v>198</v>
      </c>
      <c r="AI7473" t="s">
        <v>62</v>
      </c>
      <c r="AJ7473" t="s">
        <v>101</v>
      </c>
      <c r="AK7473" t="s">
        <v>110</v>
      </c>
      <c r="AL7473" t="s">
        <v>47</v>
      </c>
      <c r="AM7473" t="s">
        <v>47</v>
      </c>
      <c r="AN7473" t="s">
        <v>65</v>
      </c>
      <c r="AO7473" t="s">
        <v>3460</v>
      </c>
    </row>
    <row r="7474" spans="1:41" hidden="1" x14ac:dyDescent="0.25">
      <c r="A7474" t="s">
        <v>31092</v>
      </c>
      <c r="B7474" t="s">
        <v>31093</v>
      </c>
      <c r="C7474" s="1" t="str">
        <f t="shared" si="472"/>
        <v>21:1079</v>
      </c>
      <c r="D7474" s="1" t="str">
        <f t="shared" si="473"/>
        <v>21:0155</v>
      </c>
      <c r="E7474" t="s">
        <v>31094</v>
      </c>
      <c r="F7474" t="s">
        <v>31095</v>
      </c>
      <c r="H7474">
        <v>49.507390100000002</v>
      </c>
      <c r="I7474">
        <v>-121.7609185</v>
      </c>
      <c r="J7474" s="1" t="str">
        <f t="shared" si="470"/>
        <v>NGR bulk stream sediment</v>
      </c>
      <c r="K7474" s="1" t="str">
        <f t="shared" si="471"/>
        <v>&lt;177 micron (NGR)</v>
      </c>
      <c r="L7474">
        <v>32</v>
      </c>
      <c r="M7474" t="s">
        <v>95</v>
      </c>
      <c r="N7474">
        <v>547</v>
      </c>
      <c r="O7474" t="s">
        <v>50</v>
      </c>
      <c r="P7474" t="s">
        <v>47</v>
      </c>
      <c r="Q7474" t="s">
        <v>196</v>
      </c>
      <c r="R7474" t="s">
        <v>118</v>
      </c>
      <c r="S7474" t="s">
        <v>82</v>
      </c>
      <c r="T7474" t="s">
        <v>197</v>
      </c>
      <c r="U7474" t="s">
        <v>425</v>
      </c>
      <c r="V7474" t="s">
        <v>149</v>
      </c>
      <c r="W7474" t="s">
        <v>111</v>
      </c>
      <c r="X7474" t="s">
        <v>122</v>
      </c>
      <c r="Y7474" t="s">
        <v>55</v>
      </c>
      <c r="Z7474" t="s">
        <v>62</v>
      </c>
      <c r="AA7474" t="s">
        <v>46</v>
      </c>
      <c r="AB7474" t="s">
        <v>47</v>
      </c>
      <c r="AC7474" t="s">
        <v>100</v>
      </c>
      <c r="AD7474" t="s">
        <v>145</v>
      </c>
      <c r="AE7474" t="s">
        <v>46</v>
      </c>
      <c r="AF7474" t="s">
        <v>4669</v>
      </c>
      <c r="AG7474" t="s">
        <v>455</v>
      </c>
      <c r="AH7474" t="s">
        <v>62</v>
      </c>
      <c r="AI7474" t="s">
        <v>46</v>
      </c>
      <c r="AJ7474" t="s">
        <v>101</v>
      </c>
      <c r="AK7474" t="s">
        <v>174</v>
      </c>
      <c r="AL7474" t="s">
        <v>47</v>
      </c>
      <c r="AM7474" t="s">
        <v>122</v>
      </c>
      <c r="AN7474" t="s">
        <v>65</v>
      </c>
      <c r="AO7474" t="s">
        <v>3293</v>
      </c>
    </row>
    <row r="7475" spans="1:41" hidden="1" x14ac:dyDescent="0.25">
      <c r="A7475" t="s">
        <v>31096</v>
      </c>
      <c r="B7475" t="s">
        <v>31097</v>
      </c>
      <c r="C7475" s="1" t="str">
        <f t="shared" si="472"/>
        <v>21:1079</v>
      </c>
      <c r="D7475" s="1" t="str">
        <f t="shared" si="473"/>
        <v>21:0155</v>
      </c>
      <c r="E7475" t="s">
        <v>31098</v>
      </c>
      <c r="F7475" t="s">
        <v>31099</v>
      </c>
      <c r="H7475">
        <v>49.450984599999998</v>
      </c>
      <c r="I7475">
        <v>-121.70301139999999</v>
      </c>
      <c r="J7475" s="1" t="str">
        <f t="shared" si="470"/>
        <v>NGR bulk stream sediment</v>
      </c>
      <c r="K7475" s="1" t="str">
        <f t="shared" si="471"/>
        <v>&lt;177 micron (NGR)</v>
      </c>
      <c r="L7475">
        <v>32</v>
      </c>
      <c r="M7475" t="s">
        <v>117</v>
      </c>
      <c r="N7475">
        <v>548</v>
      </c>
      <c r="O7475" t="s">
        <v>82</v>
      </c>
      <c r="P7475" t="s">
        <v>52</v>
      </c>
      <c r="Q7475" t="s">
        <v>638</v>
      </c>
      <c r="R7475" t="s">
        <v>103</v>
      </c>
      <c r="S7475" t="s">
        <v>50</v>
      </c>
      <c r="T7475" t="s">
        <v>225</v>
      </c>
      <c r="U7475" t="s">
        <v>284</v>
      </c>
      <c r="V7475" t="s">
        <v>62</v>
      </c>
      <c r="W7475" t="s">
        <v>111</v>
      </c>
      <c r="X7475" t="s">
        <v>122</v>
      </c>
      <c r="Y7475" t="s">
        <v>55</v>
      </c>
      <c r="Z7475" t="s">
        <v>199</v>
      </c>
      <c r="AA7475" t="s">
        <v>46</v>
      </c>
      <c r="AB7475" t="s">
        <v>81</v>
      </c>
      <c r="AC7475" t="s">
        <v>597</v>
      </c>
      <c r="AD7475" t="s">
        <v>58</v>
      </c>
      <c r="AE7475" t="s">
        <v>61</v>
      </c>
      <c r="AF7475" t="s">
        <v>2758</v>
      </c>
      <c r="AG7475" t="s">
        <v>455</v>
      </c>
      <c r="AH7475" t="s">
        <v>62</v>
      </c>
      <c r="AI7475" t="s">
        <v>54</v>
      </c>
      <c r="AJ7475" t="s">
        <v>235</v>
      </c>
      <c r="AK7475" t="s">
        <v>87</v>
      </c>
      <c r="AL7475" t="s">
        <v>47</v>
      </c>
      <c r="AM7475" t="s">
        <v>122</v>
      </c>
      <c r="AN7475" t="s">
        <v>65</v>
      </c>
      <c r="AO7475" t="s">
        <v>3510</v>
      </c>
    </row>
    <row r="7476" spans="1:41" hidden="1" x14ac:dyDescent="0.25">
      <c r="A7476" t="s">
        <v>31100</v>
      </c>
      <c r="B7476" t="s">
        <v>31101</v>
      </c>
      <c r="C7476" s="1" t="str">
        <f t="shared" si="472"/>
        <v>21:1079</v>
      </c>
      <c r="D7476" s="1" t="str">
        <f t="shared" si="473"/>
        <v>21:0155</v>
      </c>
      <c r="E7476" t="s">
        <v>31102</v>
      </c>
      <c r="F7476" t="s">
        <v>31103</v>
      </c>
      <c r="H7476">
        <v>49.452721099999998</v>
      </c>
      <c r="I7476">
        <v>-121.6974463</v>
      </c>
      <c r="J7476" s="1" t="str">
        <f t="shared" si="470"/>
        <v>NGR bulk stream sediment</v>
      </c>
      <c r="K7476" s="1" t="str">
        <f t="shared" si="471"/>
        <v>&lt;177 micron (NGR)</v>
      </c>
      <c r="L7476">
        <v>32</v>
      </c>
      <c r="M7476" t="s">
        <v>280</v>
      </c>
      <c r="N7476">
        <v>549</v>
      </c>
      <c r="O7476" t="s">
        <v>80</v>
      </c>
      <c r="P7476" t="s">
        <v>52</v>
      </c>
      <c r="Q7476" t="s">
        <v>432</v>
      </c>
      <c r="R7476" t="s">
        <v>62</v>
      </c>
      <c r="S7476" t="s">
        <v>475</v>
      </c>
      <c r="T7476" t="s">
        <v>165</v>
      </c>
      <c r="U7476" t="s">
        <v>48</v>
      </c>
      <c r="V7476" t="s">
        <v>62</v>
      </c>
      <c r="W7476" t="s">
        <v>336</v>
      </c>
      <c r="X7476" t="s">
        <v>122</v>
      </c>
      <c r="Y7476" t="s">
        <v>217</v>
      </c>
      <c r="Z7476" t="s">
        <v>57</v>
      </c>
      <c r="AA7476" t="s">
        <v>46</v>
      </c>
      <c r="AB7476" t="s">
        <v>81</v>
      </c>
      <c r="AC7476" t="s">
        <v>146</v>
      </c>
      <c r="AD7476" t="s">
        <v>217</v>
      </c>
      <c r="AE7476" t="s">
        <v>101</v>
      </c>
      <c r="AF7476" t="s">
        <v>1366</v>
      </c>
      <c r="AG7476" t="s">
        <v>111</v>
      </c>
      <c r="AH7476" t="s">
        <v>62</v>
      </c>
      <c r="AI7476" t="s">
        <v>185</v>
      </c>
      <c r="AJ7476" t="s">
        <v>103</v>
      </c>
      <c r="AK7476" t="s">
        <v>63</v>
      </c>
      <c r="AL7476" t="s">
        <v>47</v>
      </c>
      <c r="AM7476" t="s">
        <v>103</v>
      </c>
      <c r="AN7476" t="s">
        <v>65</v>
      </c>
      <c r="AO7476" t="s">
        <v>5150</v>
      </c>
    </row>
    <row r="7477" spans="1:41" hidden="1" x14ac:dyDescent="0.25">
      <c r="A7477" t="s">
        <v>31104</v>
      </c>
      <c r="B7477" t="s">
        <v>31105</v>
      </c>
      <c r="C7477" s="1" t="str">
        <f t="shared" si="472"/>
        <v>21:1079</v>
      </c>
      <c r="D7477" s="1" t="str">
        <f t="shared" si="473"/>
        <v>21:0155</v>
      </c>
      <c r="E7477" t="s">
        <v>31102</v>
      </c>
      <c r="F7477" t="s">
        <v>31106</v>
      </c>
      <c r="H7477">
        <v>49.452721099999998</v>
      </c>
      <c r="I7477">
        <v>-121.6974463</v>
      </c>
      <c r="J7477" s="1" t="str">
        <f t="shared" si="470"/>
        <v>NGR bulk stream sediment</v>
      </c>
      <c r="K7477" s="1" t="str">
        <f t="shared" si="471"/>
        <v>&lt;177 micron (NGR)</v>
      </c>
      <c r="L7477">
        <v>32</v>
      </c>
      <c r="M7477" t="s">
        <v>288</v>
      </c>
      <c r="N7477">
        <v>550</v>
      </c>
      <c r="O7477" t="s">
        <v>141</v>
      </c>
      <c r="P7477" t="s">
        <v>103</v>
      </c>
      <c r="Q7477" t="s">
        <v>318</v>
      </c>
      <c r="R7477" t="s">
        <v>62</v>
      </c>
      <c r="S7477" t="s">
        <v>306</v>
      </c>
      <c r="T7477" t="s">
        <v>99</v>
      </c>
      <c r="U7477" t="s">
        <v>1121</v>
      </c>
      <c r="V7477" t="s">
        <v>62</v>
      </c>
      <c r="W7477" t="s">
        <v>151</v>
      </c>
      <c r="X7477" t="s">
        <v>122</v>
      </c>
      <c r="Y7477" t="s">
        <v>209</v>
      </c>
      <c r="Z7477" t="s">
        <v>84</v>
      </c>
      <c r="AA7477" t="s">
        <v>46</v>
      </c>
      <c r="AB7477" t="s">
        <v>47</v>
      </c>
      <c r="AC7477" t="s">
        <v>226</v>
      </c>
      <c r="AD7477" t="s">
        <v>76</v>
      </c>
      <c r="AE7477" t="s">
        <v>101</v>
      </c>
      <c r="AF7477" t="s">
        <v>3222</v>
      </c>
      <c r="AG7477" t="s">
        <v>270</v>
      </c>
      <c r="AH7477" t="s">
        <v>62</v>
      </c>
      <c r="AI7477" t="s">
        <v>46</v>
      </c>
      <c r="AJ7477" t="s">
        <v>102</v>
      </c>
      <c r="AK7477" t="s">
        <v>125</v>
      </c>
      <c r="AL7477" t="s">
        <v>47</v>
      </c>
      <c r="AM7477" t="s">
        <v>122</v>
      </c>
      <c r="AN7477" t="s">
        <v>65</v>
      </c>
      <c r="AO7477" t="s">
        <v>131</v>
      </c>
    </row>
    <row r="7478" spans="1:41" hidden="1" x14ac:dyDescent="0.25">
      <c r="A7478" t="s">
        <v>31107</v>
      </c>
      <c r="B7478" t="s">
        <v>31108</v>
      </c>
      <c r="C7478" s="1" t="str">
        <f t="shared" si="472"/>
        <v>21:1079</v>
      </c>
      <c r="D7478" s="1" t="str">
        <f t="shared" si="473"/>
        <v>21:0155</v>
      </c>
      <c r="E7478" t="s">
        <v>31109</v>
      </c>
      <c r="F7478" t="s">
        <v>31110</v>
      </c>
      <c r="H7478">
        <v>49.470129900000003</v>
      </c>
      <c r="I7478">
        <v>-121.7259712</v>
      </c>
      <c r="J7478" s="1" t="str">
        <f t="shared" si="470"/>
        <v>NGR bulk stream sediment</v>
      </c>
      <c r="K7478" s="1" t="str">
        <f t="shared" si="471"/>
        <v>&lt;177 micron (NGR)</v>
      </c>
      <c r="L7478">
        <v>32</v>
      </c>
      <c r="M7478" t="s">
        <v>136</v>
      </c>
      <c r="N7478">
        <v>551</v>
      </c>
      <c r="O7478" t="s">
        <v>49</v>
      </c>
      <c r="P7478" t="s">
        <v>73</v>
      </c>
      <c r="Q7478" t="s">
        <v>468</v>
      </c>
      <c r="R7478" t="s">
        <v>174</v>
      </c>
      <c r="S7478" t="s">
        <v>217</v>
      </c>
      <c r="T7478" t="s">
        <v>269</v>
      </c>
      <c r="U7478" t="s">
        <v>425</v>
      </c>
      <c r="V7478" t="s">
        <v>110</v>
      </c>
      <c r="W7478" t="s">
        <v>111</v>
      </c>
      <c r="X7478" t="s">
        <v>122</v>
      </c>
      <c r="Y7478" t="s">
        <v>108</v>
      </c>
      <c r="Z7478" t="s">
        <v>84</v>
      </c>
      <c r="AA7478" t="s">
        <v>73</v>
      </c>
      <c r="AB7478" t="s">
        <v>139</v>
      </c>
      <c r="AC7478" t="s">
        <v>146</v>
      </c>
      <c r="AD7478" t="s">
        <v>225</v>
      </c>
      <c r="AE7478" t="s">
        <v>64</v>
      </c>
      <c r="AF7478" t="s">
        <v>283</v>
      </c>
      <c r="AG7478" t="s">
        <v>142</v>
      </c>
      <c r="AH7478" t="s">
        <v>62</v>
      </c>
      <c r="AI7478" t="s">
        <v>54</v>
      </c>
      <c r="AJ7478" t="s">
        <v>63</v>
      </c>
      <c r="AK7478" t="s">
        <v>61</v>
      </c>
      <c r="AL7478" t="s">
        <v>47</v>
      </c>
      <c r="AM7478" t="s">
        <v>122</v>
      </c>
      <c r="AN7478" t="s">
        <v>638</v>
      </c>
      <c r="AO7478" t="s">
        <v>112</v>
      </c>
    </row>
    <row r="7479" spans="1:41" hidden="1" x14ac:dyDescent="0.25">
      <c r="A7479" t="s">
        <v>31111</v>
      </c>
      <c r="B7479" t="s">
        <v>31112</v>
      </c>
      <c r="C7479" s="1" t="str">
        <f t="shared" si="472"/>
        <v>21:1079</v>
      </c>
      <c r="D7479" s="1" t="str">
        <f t="shared" si="473"/>
        <v>21:0155</v>
      </c>
      <c r="E7479" t="s">
        <v>31113</v>
      </c>
      <c r="F7479" t="s">
        <v>31114</v>
      </c>
      <c r="H7479">
        <v>49.393211299999997</v>
      </c>
      <c r="I7479">
        <v>-121.466114</v>
      </c>
      <c r="J7479" s="1" t="str">
        <f t="shared" si="470"/>
        <v>NGR bulk stream sediment</v>
      </c>
      <c r="K7479" s="1" t="str">
        <f t="shared" si="471"/>
        <v>&lt;177 micron (NGR)</v>
      </c>
      <c r="L7479">
        <v>32</v>
      </c>
      <c r="M7479" t="s">
        <v>157</v>
      </c>
      <c r="N7479">
        <v>552</v>
      </c>
      <c r="O7479" t="s">
        <v>129</v>
      </c>
      <c r="P7479" t="s">
        <v>47</v>
      </c>
      <c r="Q7479" t="s">
        <v>508</v>
      </c>
      <c r="R7479" t="s">
        <v>108</v>
      </c>
      <c r="S7479" t="s">
        <v>127</v>
      </c>
      <c r="T7479" t="s">
        <v>104</v>
      </c>
      <c r="U7479" t="s">
        <v>207</v>
      </c>
      <c r="V7479" t="s">
        <v>57</v>
      </c>
      <c r="W7479" t="s">
        <v>271</v>
      </c>
      <c r="X7479" t="s">
        <v>122</v>
      </c>
      <c r="Y7479" t="s">
        <v>330</v>
      </c>
      <c r="Z7479" t="s">
        <v>56</v>
      </c>
      <c r="AA7479" t="s">
        <v>46</v>
      </c>
      <c r="AB7479" t="s">
        <v>63</v>
      </c>
      <c r="AC7479" t="s">
        <v>418</v>
      </c>
      <c r="AD7479" t="s">
        <v>85</v>
      </c>
      <c r="AE7479" t="s">
        <v>62</v>
      </c>
      <c r="AF7479" t="s">
        <v>175</v>
      </c>
      <c r="AG7479" t="s">
        <v>122</v>
      </c>
      <c r="AH7479" t="s">
        <v>62</v>
      </c>
      <c r="AI7479" t="s">
        <v>53</v>
      </c>
      <c r="AJ7479" t="s">
        <v>198</v>
      </c>
      <c r="AK7479" t="s">
        <v>53</v>
      </c>
      <c r="AL7479" t="s">
        <v>47</v>
      </c>
      <c r="AM7479" t="s">
        <v>47</v>
      </c>
      <c r="AN7479" t="s">
        <v>65</v>
      </c>
      <c r="AO7479" t="s">
        <v>6155</v>
      </c>
    </row>
    <row r="7480" spans="1:41" hidden="1" x14ac:dyDescent="0.25">
      <c r="A7480" t="s">
        <v>31115</v>
      </c>
      <c r="B7480" t="s">
        <v>31116</v>
      </c>
      <c r="C7480" s="1" t="str">
        <f t="shared" si="472"/>
        <v>21:1079</v>
      </c>
      <c r="D7480" s="1" t="str">
        <f t="shared" si="473"/>
        <v>21:0155</v>
      </c>
      <c r="E7480" t="s">
        <v>31117</v>
      </c>
      <c r="F7480" t="s">
        <v>31118</v>
      </c>
      <c r="H7480">
        <v>49.373161099999997</v>
      </c>
      <c r="I7480">
        <v>-121.66235450000001</v>
      </c>
      <c r="J7480" s="1" t="str">
        <f t="shared" si="470"/>
        <v>NGR bulk stream sediment</v>
      </c>
      <c r="K7480" s="1" t="str">
        <f t="shared" si="471"/>
        <v>&lt;177 micron (NGR)</v>
      </c>
      <c r="L7480">
        <v>32</v>
      </c>
      <c r="M7480" t="s">
        <v>170</v>
      </c>
      <c r="N7480">
        <v>553</v>
      </c>
      <c r="O7480" t="s">
        <v>85</v>
      </c>
      <c r="P7480" t="s">
        <v>47</v>
      </c>
      <c r="Q7480" t="s">
        <v>171</v>
      </c>
      <c r="R7480" t="s">
        <v>62</v>
      </c>
      <c r="S7480" t="s">
        <v>49</v>
      </c>
      <c r="T7480" t="s">
        <v>269</v>
      </c>
      <c r="U7480" t="s">
        <v>89</v>
      </c>
      <c r="V7480" t="s">
        <v>62</v>
      </c>
      <c r="W7480" t="s">
        <v>271</v>
      </c>
      <c r="X7480" t="s">
        <v>47</v>
      </c>
      <c r="Y7480" t="s">
        <v>108</v>
      </c>
      <c r="Z7480" t="s">
        <v>57</v>
      </c>
      <c r="AA7480" t="s">
        <v>46</v>
      </c>
      <c r="AB7480" t="s">
        <v>173</v>
      </c>
      <c r="AC7480" t="s">
        <v>934</v>
      </c>
      <c r="AD7480" t="s">
        <v>51</v>
      </c>
      <c r="AE7480" t="s">
        <v>101</v>
      </c>
      <c r="AF7480" t="s">
        <v>3559</v>
      </c>
      <c r="AG7480" t="s">
        <v>123</v>
      </c>
      <c r="AH7480" t="s">
        <v>62</v>
      </c>
      <c r="AI7480" t="s">
        <v>174</v>
      </c>
      <c r="AJ7480" t="s">
        <v>81</v>
      </c>
      <c r="AK7480" t="s">
        <v>61</v>
      </c>
      <c r="AL7480" t="s">
        <v>47</v>
      </c>
      <c r="AM7480" t="s">
        <v>103</v>
      </c>
      <c r="AN7480" t="s">
        <v>65</v>
      </c>
      <c r="AO7480" t="s">
        <v>10800</v>
      </c>
    </row>
    <row r="7481" spans="1:41" hidden="1" x14ac:dyDescent="0.25">
      <c r="A7481" t="s">
        <v>31119</v>
      </c>
      <c r="B7481" t="s">
        <v>31120</v>
      </c>
      <c r="C7481" s="1" t="str">
        <f t="shared" si="472"/>
        <v>21:1079</v>
      </c>
      <c r="D7481" s="1" t="str">
        <f t="shared" si="473"/>
        <v>21:0155</v>
      </c>
      <c r="E7481" t="s">
        <v>31121</v>
      </c>
      <c r="F7481" t="s">
        <v>31122</v>
      </c>
      <c r="H7481">
        <v>49.390758699999999</v>
      </c>
      <c r="I7481">
        <v>-121.6288033</v>
      </c>
      <c r="J7481" s="1" t="str">
        <f t="shared" si="470"/>
        <v>NGR bulk stream sediment</v>
      </c>
      <c r="K7481" s="1" t="str">
        <f t="shared" si="471"/>
        <v>&lt;177 micron (NGR)</v>
      </c>
      <c r="L7481">
        <v>32</v>
      </c>
      <c r="M7481" t="s">
        <v>180</v>
      </c>
      <c r="N7481">
        <v>554</v>
      </c>
      <c r="O7481" t="s">
        <v>336</v>
      </c>
      <c r="P7481" t="s">
        <v>47</v>
      </c>
      <c r="Q7481" t="s">
        <v>915</v>
      </c>
      <c r="R7481" t="s">
        <v>235</v>
      </c>
      <c r="S7481" t="s">
        <v>269</v>
      </c>
      <c r="T7481" t="s">
        <v>225</v>
      </c>
      <c r="U7481" t="s">
        <v>463</v>
      </c>
      <c r="V7481" t="s">
        <v>198</v>
      </c>
      <c r="W7481" t="s">
        <v>271</v>
      </c>
      <c r="X7481" t="s">
        <v>122</v>
      </c>
      <c r="Y7481" t="s">
        <v>127</v>
      </c>
      <c r="Z7481" t="s">
        <v>53</v>
      </c>
      <c r="AA7481" t="s">
        <v>46</v>
      </c>
      <c r="AB7481" t="s">
        <v>139</v>
      </c>
      <c r="AC7481" t="s">
        <v>583</v>
      </c>
      <c r="AD7481" t="s">
        <v>209</v>
      </c>
      <c r="AE7481" t="s">
        <v>149</v>
      </c>
      <c r="AF7481" t="s">
        <v>419</v>
      </c>
      <c r="AG7481" t="s">
        <v>151</v>
      </c>
      <c r="AH7481" t="s">
        <v>62</v>
      </c>
      <c r="AI7481" t="s">
        <v>54</v>
      </c>
      <c r="AJ7481" t="s">
        <v>101</v>
      </c>
      <c r="AK7481" t="s">
        <v>174</v>
      </c>
      <c r="AL7481" t="s">
        <v>47</v>
      </c>
      <c r="AM7481" t="s">
        <v>103</v>
      </c>
      <c r="AN7481" t="s">
        <v>372</v>
      </c>
      <c r="AO7481" t="s">
        <v>13627</v>
      </c>
    </row>
    <row r="7482" spans="1:41" hidden="1" x14ac:dyDescent="0.25">
      <c r="A7482" t="s">
        <v>31123</v>
      </c>
      <c r="B7482" t="s">
        <v>31124</v>
      </c>
      <c r="C7482" s="1" t="str">
        <f t="shared" si="472"/>
        <v>21:1079</v>
      </c>
      <c r="D7482" s="1" t="str">
        <f t="shared" si="473"/>
        <v>21:0155</v>
      </c>
      <c r="E7482" t="s">
        <v>31125</v>
      </c>
      <c r="F7482" t="s">
        <v>31126</v>
      </c>
      <c r="H7482">
        <v>49.403983500000002</v>
      </c>
      <c r="I7482">
        <v>-121.6063802</v>
      </c>
      <c r="J7482" s="1" t="str">
        <f t="shared" si="470"/>
        <v>NGR bulk stream sediment</v>
      </c>
      <c r="K7482" s="1" t="str">
        <f t="shared" si="471"/>
        <v>&lt;177 micron (NGR)</v>
      </c>
      <c r="L7482">
        <v>32</v>
      </c>
      <c r="M7482" t="s">
        <v>195</v>
      </c>
      <c r="N7482">
        <v>555</v>
      </c>
      <c r="O7482" t="s">
        <v>85</v>
      </c>
      <c r="P7482" t="s">
        <v>47</v>
      </c>
      <c r="Q7482" t="s">
        <v>345</v>
      </c>
      <c r="R7482" t="s">
        <v>371</v>
      </c>
      <c r="S7482" t="s">
        <v>306</v>
      </c>
      <c r="T7482" t="s">
        <v>112</v>
      </c>
      <c r="U7482" t="s">
        <v>915</v>
      </c>
      <c r="V7482" t="s">
        <v>173</v>
      </c>
      <c r="W7482" t="s">
        <v>412</v>
      </c>
      <c r="X7482" t="s">
        <v>103</v>
      </c>
      <c r="Y7482" t="s">
        <v>267</v>
      </c>
      <c r="Z7482" t="s">
        <v>84</v>
      </c>
      <c r="AA7482" t="s">
        <v>46</v>
      </c>
      <c r="AB7482" t="s">
        <v>105</v>
      </c>
      <c r="AC7482" t="s">
        <v>438</v>
      </c>
      <c r="AD7482" t="s">
        <v>306</v>
      </c>
      <c r="AE7482" t="s">
        <v>56</v>
      </c>
      <c r="AF7482" t="s">
        <v>82</v>
      </c>
      <c r="AG7482" t="s">
        <v>455</v>
      </c>
      <c r="AH7482" t="s">
        <v>53</v>
      </c>
      <c r="AI7482" t="s">
        <v>57</v>
      </c>
      <c r="AJ7482" t="s">
        <v>206</v>
      </c>
      <c r="AK7482" t="s">
        <v>235</v>
      </c>
      <c r="AL7482" t="s">
        <v>47</v>
      </c>
      <c r="AM7482" t="s">
        <v>122</v>
      </c>
      <c r="AN7482" t="s">
        <v>1304</v>
      </c>
      <c r="AO7482" t="s">
        <v>49</v>
      </c>
    </row>
    <row r="7483" spans="1:41" hidden="1" x14ac:dyDescent="0.25">
      <c r="A7483" t="s">
        <v>31127</v>
      </c>
      <c r="B7483" t="s">
        <v>31128</v>
      </c>
      <c r="C7483" s="1" t="str">
        <f t="shared" si="472"/>
        <v>21:1079</v>
      </c>
      <c r="D7483" s="1" t="str">
        <f t="shared" si="473"/>
        <v>21:0155</v>
      </c>
      <c r="E7483" t="s">
        <v>31129</v>
      </c>
      <c r="F7483" t="s">
        <v>31130</v>
      </c>
      <c r="H7483">
        <v>49.379803500000001</v>
      </c>
      <c r="I7483">
        <v>-121.6153303</v>
      </c>
      <c r="J7483" s="1" t="str">
        <f t="shared" si="470"/>
        <v>NGR bulk stream sediment</v>
      </c>
      <c r="K7483" s="1" t="str">
        <f t="shared" si="471"/>
        <v>&lt;177 micron (NGR)</v>
      </c>
      <c r="L7483">
        <v>32</v>
      </c>
      <c r="M7483" t="s">
        <v>205</v>
      </c>
      <c r="N7483">
        <v>556</v>
      </c>
      <c r="O7483" t="s">
        <v>72</v>
      </c>
      <c r="P7483" t="s">
        <v>47</v>
      </c>
      <c r="Q7483" t="s">
        <v>345</v>
      </c>
      <c r="R7483" t="s">
        <v>455</v>
      </c>
      <c r="S7483" t="s">
        <v>99</v>
      </c>
      <c r="T7483" t="s">
        <v>66</v>
      </c>
      <c r="U7483" t="s">
        <v>559</v>
      </c>
      <c r="V7483" t="s">
        <v>87</v>
      </c>
      <c r="W7483" t="s">
        <v>102</v>
      </c>
      <c r="X7483" t="s">
        <v>103</v>
      </c>
      <c r="Y7483" t="s">
        <v>127</v>
      </c>
      <c r="Z7483" t="s">
        <v>199</v>
      </c>
      <c r="AA7483" t="s">
        <v>46</v>
      </c>
      <c r="AB7483" t="s">
        <v>173</v>
      </c>
      <c r="AC7483" t="s">
        <v>165</v>
      </c>
      <c r="AD7483" t="s">
        <v>50</v>
      </c>
      <c r="AE7483" t="s">
        <v>199</v>
      </c>
      <c r="AF7483" t="s">
        <v>209</v>
      </c>
      <c r="AG7483" t="s">
        <v>60</v>
      </c>
      <c r="AH7483" t="s">
        <v>53</v>
      </c>
      <c r="AI7483" t="s">
        <v>57</v>
      </c>
      <c r="AJ7483" t="s">
        <v>78</v>
      </c>
      <c r="AK7483" t="s">
        <v>174</v>
      </c>
      <c r="AL7483" t="s">
        <v>47</v>
      </c>
      <c r="AM7483" t="s">
        <v>47</v>
      </c>
      <c r="AN7483" t="s">
        <v>1121</v>
      </c>
      <c r="AO7483" t="s">
        <v>5127</v>
      </c>
    </row>
    <row r="7484" spans="1:41" hidden="1" x14ac:dyDescent="0.25">
      <c r="A7484" t="s">
        <v>31131</v>
      </c>
      <c r="B7484" t="s">
        <v>31132</v>
      </c>
      <c r="C7484" s="1" t="str">
        <f t="shared" si="472"/>
        <v>21:1079</v>
      </c>
      <c r="D7484" s="1" t="str">
        <f t="shared" si="473"/>
        <v>21:0155</v>
      </c>
      <c r="E7484" t="s">
        <v>31133</v>
      </c>
      <c r="F7484" t="s">
        <v>31134</v>
      </c>
      <c r="H7484">
        <v>49.429944300000002</v>
      </c>
      <c r="I7484">
        <v>-121.5959909</v>
      </c>
      <c r="J7484" s="1" t="str">
        <f t="shared" si="470"/>
        <v>NGR bulk stream sediment</v>
      </c>
      <c r="K7484" s="1" t="str">
        <f t="shared" si="471"/>
        <v>&lt;177 micron (NGR)</v>
      </c>
      <c r="L7484">
        <v>32</v>
      </c>
      <c r="M7484" t="s">
        <v>214</v>
      </c>
      <c r="N7484">
        <v>557</v>
      </c>
      <c r="O7484" t="s">
        <v>185</v>
      </c>
      <c r="P7484" t="s">
        <v>47</v>
      </c>
      <c r="Q7484" t="s">
        <v>463</v>
      </c>
      <c r="R7484" t="s">
        <v>161</v>
      </c>
      <c r="S7484" t="s">
        <v>108</v>
      </c>
      <c r="T7484" t="s">
        <v>190</v>
      </c>
      <c r="U7484" t="s">
        <v>463</v>
      </c>
      <c r="V7484" t="s">
        <v>62</v>
      </c>
      <c r="W7484" t="s">
        <v>274</v>
      </c>
      <c r="X7484" t="s">
        <v>46</v>
      </c>
      <c r="Y7484" t="s">
        <v>73</v>
      </c>
      <c r="Z7484" t="s">
        <v>199</v>
      </c>
      <c r="AA7484" t="s">
        <v>46</v>
      </c>
      <c r="AB7484" t="s">
        <v>125</v>
      </c>
      <c r="AC7484" t="s">
        <v>350</v>
      </c>
      <c r="AD7484" t="s">
        <v>51</v>
      </c>
      <c r="AE7484" t="s">
        <v>380</v>
      </c>
      <c r="AF7484" t="s">
        <v>792</v>
      </c>
      <c r="AG7484" t="s">
        <v>125</v>
      </c>
      <c r="AH7484" t="s">
        <v>62</v>
      </c>
      <c r="AI7484" t="s">
        <v>62</v>
      </c>
      <c r="AJ7484" t="s">
        <v>198</v>
      </c>
      <c r="AK7484" t="s">
        <v>84</v>
      </c>
      <c r="AL7484" t="s">
        <v>47</v>
      </c>
      <c r="AM7484" t="s">
        <v>47</v>
      </c>
      <c r="AN7484" t="s">
        <v>65</v>
      </c>
      <c r="AO7484" t="s">
        <v>756</v>
      </c>
    </row>
    <row r="7485" spans="1:41" hidden="1" x14ac:dyDescent="0.25">
      <c r="A7485" t="s">
        <v>31135</v>
      </c>
      <c r="B7485" t="s">
        <v>31136</v>
      </c>
      <c r="C7485" s="1" t="str">
        <f t="shared" si="472"/>
        <v>21:1079</v>
      </c>
      <c r="D7485" s="1" t="str">
        <f t="shared" si="473"/>
        <v>21:0155</v>
      </c>
      <c r="E7485" t="s">
        <v>31137</v>
      </c>
      <c r="F7485" t="s">
        <v>31138</v>
      </c>
      <c r="H7485">
        <v>49.430943800000001</v>
      </c>
      <c r="I7485">
        <v>-121.6042375</v>
      </c>
      <c r="J7485" s="1" t="str">
        <f t="shared" si="470"/>
        <v>NGR bulk stream sediment</v>
      </c>
      <c r="K7485" s="1" t="str">
        <f t="shared" si="471"/>
        <v>&lt;177 micron (NGR)</v>
      </c>
      <c r="L7485">
        <v>32</v>
      </c>
      <c r="M7485" t="s">
        <v>223</v>
      </c>
      <c r="N7485">
        <v>558</v>
      </c>
      <c r="O7485" t="s">
        <v>130</v>
      </c>
      <c r="P7485" t="s">
        <v>47</v>
      </c>
      <c r="Q7485" t="s">
        <v>386</v>
      </c>
      <c r="R7485" t="s">
        <v>62</v>
      </c>
      <c r="S7485" t="s">
        <v>269</v>
      </c>
      <c r="T7485" t="s">
        <v>218</v>
      </c>
      <c r="U7485" t="s">
        <v>23748</v>
      </c>
      <c r="V7485" t="s">
        <v>62</v>
      </c>
      <c r="W7485" t="s">
        <v>392</v>
      </c>
      <c r="X7485" t="s">
        <v>73</v>
      </c>
      <c r="Y7485" t="s">
        <v>76</v>
      </c>
      <c r="Z7485" t="s">
        <v>53</v>
      </c>
      <c r="AA7485" t="s">
        <v>46</v>
      </c>
      <c r="AB7485" t="s">
        <v>125</v>
      </c>
      <c r="AC7485" t="s">
        <v>237</v>
      </c>
      <c r="AD7485" t="s">
        <v>51</v>
      </c>
      <c r="AE7485" t="s">
        <v>199</v>
      </c>
      <c r="AF7485" t="s">
        <v>2214</v>
      </c>
      <c r="AG7485" t="s">
        <v>142</v>
      </c>
      <c r="AH7485" t="s">
        <v>57</v>
      </c>
      <c r="AI7485" t="s">
        <v>46</v>
      </c>
      <c r="AJ7485" t="s">
        <v>63</v>
      </c>
      <c r="AK7485" t="s">
        <v>149</v>
      </c>
      <c r="AL7485" t="s">
        <v>47</v>
      </c>
      <c r="AM7485" t="s">
        <v>122</v>
      </c>
      <c r="AN7485" t="s">
        <v>284</v>
      </c>
      <c r="AO7485" t="s">
        <v>6637</v>
      </c>
    </row>
    <row r="7486" spans="1:41" hidden="1" x14ac:dyDescent="0.25">
      <c r="A7486" t="s">
        <v>31139</v>
      </c>
      <c r="B7486" t="s">
        <v>31140</v>
      </c>
      <c r="C7486" s="1" t="str">
        <f t="shared" si="472"/>
        <v>21:1079</v>
      </c>
      <c r="D7486" s="1" t="str">
        <f t="shared" si="473"/>
        <v>21:0155</v>
      </c>
      <c r="E7486" t="s">
        <v>31141</v>
      </c>
      <c r="F7486" t="s">
        <v>31142</v>
      </c>
      <c r="H7486">
        <v>49.417254399999997</v>
      </c>
      <c r="I7486">
        <v>-121.5880801</v>
      </c>
      <c r="J7486" s="1" t="str">
        <f t="shared" si="470"/>
        <v>NGR bulk stream sediment</v>
      </c>
      <c r="K7486" s="1" t="str">
        <f t="shared" si="471"/>
        <v>&lt;177 micron (NGR)</v>
      </c>
      <c r="L7486">
        <v>32</v>
      </c>
      <c r="M7486" t="s">
        <v>233</v>
      </c>
      <c r="N7486">
        <v>559</v>
      </c>
      <c r="O7486" t="s">
        <v>206</v>
      </c>
      <c r="P7486" t="s">
        <v>47</v>
      </c>
      <c r="Q7486" t="s">
        <v>284</v>
      </c>
      <c r="R7486" t="s">
        <v>371</v>
      </c>
      <c r="S7486" t="s">
        <v>58</v>
      </c>
      <c r="T7486" t="s">
        <v>190</v>
      </c>
      <c r="U7486" t="s">
        <v>372</v>
      </c>
      <c r="V7486" t="s">
        <v>62</v>
      </c>
      <c r="W7486" t="s">
        <v>274</v>
      </c>
      <c r="X7486" t="s">
        <v>46</v>
      </c>
      <c r="Y7486" t="s">
        <v>73</v>
      </c>
      <c r="Z7486" t="s">
        <v>56</v>
      </c>
      <c r="AA7486" t="s">
        <v>46</v>
      </c>
      <c r="AB7486" t="s">
        <v>105</v>
      </c>
      <c r="AC7486" t="s">
        <v>146</v>
      </c>
      <c r="AD7486" t="s">
        <v>51</v>
      </c>
      <c r="AE7486" t="s">
        <v>56</v>
      </c>
      <c r="AF7486" t="s">
        <v>792</v>
      </c>
      <c r="AG7486" t="s">
        <v>63</v>
      </c>
      <c r="AH7486" t="s">
        <v>62</v>
      </c>
      <c r="AI7486" t="s">
        <v>57</v>
      </c>
      <c r="AJ7486" t="s">
        <v>54</v>
      </c>
      <c r="AK7486" t="s">
        <v>84</v>
      </c>
      <c r="AL7486" t="s">
        <v>47</v>
      </c>
      <c r="AM7486" t="s">
        <v>47</v>
      </c>
      <c r="AN7486" t="s">
        <v>65</v>
      </c>
      <c r="AO7486" t="s">
        <v>23768</v>
      </c>
    </row>
    <row r="7487" spans="1:41" hidden="1" x14ac:dyDescent="0.25">
      <c r="A7487" t="s">
        <v>31143</v>
      </c>
      <c r="B7487" t="s">
        <v>31144</v>
      </c>
      <c r="C7487" s="1" t="str">
        <f t="shared" si="472"/>
        <v>21:1079</v>
      </c>
      <c r="D7487" s="1" t="str">
        <f t="shared" si="473"/>
        <v>21:0155</v>
      </c>
      <c r="E7487" t="s">
        <v>31145</v>
      </c>
      <c r="F7487" t="s">
        <v>31146</v>
      </c>
      <c r="H7487">
        <v>49.235030199999997</v>
      </c>
      <c r="I7487">
        <v>-121.8680289</v>
      </c>
      <c r="J7487" s="1" t="str">
        <f t="shared" si="470"/>
        <v>NGR bulk stream sediment</v>
      </c>
      <c r="K7487" s="1" t="str">
        <f t="shared" si="471"/>
        <v>&lt;177 micron (NGR)</v>
      </c>
      <c r="L7487">
        <v>32</v>
      </c>
      <c r="M7487" t="s">
        <v>248</v>
      </c>
      <c r="N7487">
        <v>560</v>
      </c>
      <c r="O7487" t="s">
        <v>270</v>
      </c>
      <c r="P7487" t="s">
        <v>47</v>
      </c>
      <c r="Q7487" t="s">
        <v>592</v>
      </c>
      <c r="R7487" t="s">
        <v>98</v>
      </c>
      <c r="S7487" t="s">
        <v>272</v>
      </c>
      <c r="T7487" t="s">
        <v>127</v>
      </c>
      <c r="U7487" t="s">
        <v>590</v>
      </c>
      <c r="V7487" t="s">
        <v>174</v>
      </c>
      <c r="W7487" t="s">
        <v>228</v>
      </c>
      <c r="X7487" t="s">
        <v>52</v>
      </c>
      <c r="Y7487" t="s">
        <v>59</v>
      </c>
      <c r="Z7487" t="s">
        <v>84</v>
      </c>
      <c r="AA7487" t="s">
        <v>46</v>
      </c>
      <c r="AB7487" t="s">
        <v>64</v>
      </c>
      <c r="AC7487" t="s">
        <v>131</v>
      </c>
      <c r="AD7487" t="s">
        <v>99</v>
      </c>
      <c r="AE7487" t="s">
        <v>198</v>
      </c>
      <c r="AF7487" t="s">
        <v>76</v>
      </c>
      <c r="AG7487" t="s">
        <v>111</v>
      </c>
      <c r="AH7487" t="s">
        <v>62</v>
      </c>
      <c r="AI7487" t="s">
        <v>149</v>
      </c>
      <c r="AJ7487" t="s">
        <v>123</v>
      </c>
      <c r="AK7487" t="s">
        <v>47</v>
      </c>
      <c r="AL7487" t="s">
        <v>47</v>
      </c>
      <c r="AM7487" t="s">
        <v>122</v>
      </c>
      <c r="AN7487" t="s">
        <v>65</v>
      </c>
      <c r="AO7487" t="s">
        <v>1619</v>
      </c>
    </row>
    <row r="7488" spans="1:41" hidden="1" x14ac:dyDescent="0.25">
      <c r="A7488" t="s">
        <v>31147</v>
      </c>
      <c r="B7488" t="s">
        <v>31148</v>
      </c>
      <c r="C7488" s="1" t="str">
        <f t="shared" si="472"/>
        <v>21:1079</v>
      </c>
      <c r="D7488" s="1" t="str">
        <f t="shared" si="473"/>
        <v>21:0155</v>
      </c>
      <c r="E7488" t="s">
        <v>31149</v>
      </c>
      <c r="F7488" t="s">
        <v>31150</v>
      </c>
      <c r="H7488">
        <v>49.254666999999998</v>
      </c>
      <c r="I7488">
        <v>-121.8524628</v>
      </c>
      <c r="J7488" s="1" t="str">
        <f t="shared" si="470"/>
        <v>NGR bulk stream sediment</v>
      </c>
      <c r="K7488" s="1" t="str">
        <f t="shared" si="471"/>
        <v>&lt;177 micron (NGR)</v>
      </c>
      <c r="L7488">
        <v>32</v>
      </c>
      <c r="M7488" t="s">
        <v>256</v>
      </c>
      <c r="N7488">
        <v>561</v>
      </c>
      <c r="O7488" t="s">
        <v>127</v>
      </c>
      <c r="P7488" t="s">
        <v>122</v>
      </c>
      <c r="Q7488" t="s">
        <v>662</v>
      </c>
      <c r="R7488" t="s">
        <v>270</v>
      </c>
      <c r="S7488" t="s">
        <v>80</v>
      </c>
      <c r="T7488" t="s">
        <v>108</v>
      </c>
      <c r="U7488" t="s">
        <v>175</v>
      </c>
      <c r="V7488" t="s">
        <v>62</v>
      </c>
      <c r="W7488" t="s">
        <v>72</v>
      </c>
      <c r="X7488" t="s">
        <v>122</v>
      </c>
      <c r="Y7488" t="s">
        <v>145</v>
      </c>
      <c r="Z7488" t="s">
        <v>53</v>
      </c>
      <c r="AA7488" t="s">
        <v>47</v>
      </c>
      <c r="AB7488" t="s">
        <v>257</v>
      </c>
      <c r="AC7488" t="s">
        <v>58</v>
      </c>
      <c r="AD7488" t="s">
        <v>197</v>
      </c>
      <c r="AE7488" t="s">
        <v>149</v>
      </c>
      <c r="AF7488" t="s">
        <v>209</v>
      </c>
      <c r="AG7488" t="s">
        <v>227</v>
      </c>
      <c r="AH7488" t="s">
        <v>62</v>
      </c>
      <c r="AI7488" t="s">
        <v>46</v>
      </c>
      <c r="AJ7488" t="s">
        <v>139</v>
      </c>
      <c r="AK7488" t="s">
        <v>185</v>
      </c>
      <c r="AL7488" t="s">
        <v>47</v>
      </c>
      <c r="AM7488" t="s">
        <v>103</v>
      </c>
      <c r="AN7488" t="s">
        <v>65</v>
      </c>
      <c r="AO7488" t="s">
        <v>5613</v>
      </c>
    </row>
    <row r="7489" spans="1:41" hidden="1" x14ac:dyDescent="0.25">
      <c r="A7489" t="s">
        <v>31151</v>
      </c>
      <c r="B7489" t="s">
        <v>31152</v>
      </c>
      <c r="C7489" s="1" t="str">
        <f t="shared" si="472"/>
        <v>21:1079</v>
      </c>
      <c r="D7489" s="1" t="str">
        <f t="shared" si="473"/>
        <v>21:0155</v>
      </c>
      <c r="E7489" t="s">
        <v>31153</v>
      </c>
      <c r="F7489" t="s">
        <v>31154</v>
      </c>
      <c r="H7489">
        <v>49.667472600000004</v>
      </c>
      <c r="I7489">
        <v>-121.60025090000001</v>
      </c>
      <c r="J7489" s="1" t="str">
        <f t="shared" si="470"/>
        <v>NGR bulk stream sediment</v>
      </c>
      <c r="K7489" s="1" t="str">
        <f t="shared" si="471"/>
        <v>&lt;177 micron (NGR)</v>
      </c>
      <c r="L7489">
        <v>32</v>
      </c>
      <c r="M7489" t="s">
        <v>265</v>
      </c>
      <c r="N7489">
        <v>562</v>
      </c>
      <c r="O7489" t="s">
        <v>108</v>
      </c>
      <c r="P7489" t="s">
        <v>47</v>
      </c>
      <c r="Q7489" t="s">
        <v>48</v>
      </c>
      <c r="R7489" t="s">
        <v>128</v>
      </c>
      <c r="S7489" t="s">
        <v>197</v>
      </c>
      <c r="T7489" t="s">
        <v>165</v>
      </c>
      <c r="U7489" t="s">
        <v>184</v>
      </c>
      <c r="V7489" t="s">
        <v>174</v>
      </c>
      <c r="W7489" t="s">
        <v>182</v>
      </c>
      <c r="X7489" t="s">
        <v>58</v>
      </c>
      <c r="Y7489" t="s">
        <v>85</v>
      </c>
      <c r="Z7489" t="s">
        <v>62</v>
      </c>
      <c r="AA7489" t="s">
        <v>46</v>
      </c>
      <c r="AB7489" t="s">
        <v>161</v>
      </c>
      <c r="AC7489" t="s">
        <v>104</v>
      </c>
      <c r="AD7489" t="s">
        <v>330</v>
      </c>
      <c r="AE7489" t="s">
        <v>101</v>
      </c>
      <c r="AF7489" t="s">
        <v>3222</v>
      </c>
      <c r="AG7489" t="s">
        <v>123</v>
      </c>
      <c r="AH7489" t="s">
        <v>53</v>
      </c>
      <c r="AI7489" t="s">
        <v>54</v>
      </c>
      <c r="AJ7489" t="s">
        <v>57</v>
      </c>
      <c r="AK7489" t="s">
        <v>62</v>
      </c>
      <c r="AL7489" t="s">
        <v>47</v>
      </c>
      <c r="AM7489" t="s">
        <v>47</v>
      </c>
      <c r="AN7489" t="s">
        <v>281</v>
      </c>
      <c r="AO7489" t="s">
        <v>888</v>
      </c>
    </row>
    <row r="7490" spans="1:41" hidden="1" x14ac:dyDescent="0.25">
      <c r="A7490" t="s">
        <v>31155</v>
      </c>
      <c r="B7490" t="s">
        <v>31156</v>
      </c>
      <c r="C7490" s="1" t="str">
        <f t="shared" si="472"/>
        <v>21:1079</v>
      </c>
      <c r="D7490" s="1" t="str">
        <f t="shared" si="473"/>
        <v>21:0155</v>
      </c>
      <c r="E7490" t="s">
        <v>31157</v>
      </c>
      <c r="F7490" t="s">
        <v>31158</v>
      </c>
      <c r="H7490">
        <v>49.644734200000002</v>
      </c>
      <c r="I7490">
        <v>-121.65492519999999</v>
      </c>
      <c r="J7490" s="1" t="str">
        <f t="shared" ref="J7490:J7553" si="474">HYPERLINK("http://geochem.nrcan.gc.ca/cdogs/content/kwd/kwd020030_e.htm", "NGR bulk stream sediment")</f>
        <v>NGR bulk stream sediment</v>
      </c>
      <c r="K7490" s="1" t="str">
        <f t="shared" ref="K7490:K7553" si="475">HYPERLINK("http://geochem.nrcan.gc.ca/cdogs/content/kwd/kwd080006_e.htm", "&lt;177 micron (NGR)")</f>
        <v>&lt;177 micron (NGR)</v>
      </c>
      <c r="L7490">
        <v>33</v>
      </c>
      <c r="M7490" t="s">
        <v>45</v>
      </c>
      <c r="N7490">
        <v>563</v>
      </c>
      <c r="O7490" t="s">
        <v>158</v>
      </c>
      <c r="P7490" t="s">
        <v>103</v>
      </c>
      <c r="Q7490" t="s">
        <v>1304</v>
      </c>
      <c r="R7490" t="s">
        <v>78</v>
      </c>
      <c r="S7490" t="s">
        <v>104</v>
      </c>
      <c r="T7490" t="s">
        <v>50</v>
      </c>
      <c r="U7490" t="s">
        <v>350</v>
      </c>
      <c r="V7490" t="s">
        <v>53</v>
      </c>
      <c r="W7490" t="s">
        <v>151</v>
      </c>
      <c r="X7490" t="s">
        <v>330</v>
      </c>
      <c r="Y7490" t="s">
        <v>209</v>
      </c>
      <c r="Z7490" t="s">
        <v>199</v>
      </c>
      <c r="AA7490" t="s">
        <v>46</v>
      </c>
      <c r="AB7490" t="s">
        <v>60</v>
      </c>
      <c r="AC7490" t="s">
        <v>99</v>
      </c>
      <c r="AD7490" t="s">
        <v>58</v>
      </c>
      <c r="AE7490" t="s">
        <v>57</v>
      </c>
      <c r="AF7490" t="s">
        <v>352</v>
      </c>
      <c r="AG7490" t="s">
        <v>123</v>
      </c>
      <c r="AH7490" t="s">
        <v>62</v>
      </c>
      <c r="AI7490" t="s">
        <v>54</v>
      </c>
      <c r="AJ7490" t="s">
        <v>63</v>
      </c>
      <c r="AK7490" t="s">
        <v>149</v>
      </c>
      <c r="AL7490" t="s">
        <v>47</v>
      </c>
      <c r="AM7490" t="s">
        <v>47</v>
      </c>
      <c r="AN7490" t="s">
        <v>832</v>
      </c>
      <c r="AO7490" t="s">
        <v>28850</v>
      </c>
    </row>
    <row r="7491" spans="1:41" hidden="1" x14ac:dyDescent="0.25">
      <c r="A7491" t="s">
        <v>31159</v>
      </c>
      <c r="B7491" t="s">
        <v>31160</v>
      </c>
      <c r="C7491" s="1" t="str">
        <f t="shared" si="472"/>
        <v>21:1079</v>
      </c>
      <c r="D7491" s="1" t="str">
        <f t="shared" si="473"/>
        <v>21:0155</v>
      </c>
      <c r="E7491" t="s">
        <v>31161</v>
      </c>
      <c r="F7491" t="s">
        <v>31162</v>
      </c>
      <c r="H7491">
        <v>49.646564900000001</v>
      </c>
      <c r="I7491">
        <v>-121.6576451</v>
      </c>
      <c r="J7491" s="1" t="str">
        <f t="shared" si="474"/>
        <v>NGR bulk stream sediment</v>
      </c>
      <c r="K7491" s="1" t="str">
        <f t="shared" si="475"/>
        <v>&lt;177 micron (NGR)</v>
      </c>
      <c r="L7491">
        <v>33</v>
      </c>
      <c r="M7491" t="s">
        <v>71</v>
      </c>
      <c r="N7491">
        <v>564</v>
      </c>
      <c r="O7491" t="s">
        <v>224</v>
      </c>
      <c r="P7491" t="s">
        <v>47</v>
      </c>
      <c r="Q7491" t="s">
        <v>508</v>
      </c>
      <c r="R7491" t="s">
        <v>87</v>
      </c>
      <c r="S7491" t="s">
        <v>83</v>
      </c>
      <c r="T7491" t="s">
        <v>49</v>
      </c>
      <c r="U7491" t="s">
        <v>237</v>
      </c>
      <c r="V7491" t="s">
        <v>62</v>
      </c>
      <c r="W7491" t="s">
        <v>366</v>
      </c>
      <c r="X7491" t="s">
        <v>98</v>
      </c>
      <c r="Y7491" t="s">
        <v>104</v>
      </c>
      <c r="Z7491" t="s">
        <v>57</v>
      </c>
      <c r="AA7491" t="s">
        <v>46</v>
      </c>
      <c r="AB7491" t="s">
        <v>122</v>
      </c>
      <c r="AC7491" t="s">
        <v>225</v>
      </c>
      <c r="AD7491" t="s">
        <v>85</v>
      </c>
      <c r="AE7491" t="s">
        <v>198</v>
      </c>
      <c r="AF7491" t="s">
        <v>4669</v>
      </c>
      <c r="AG7491" t="s">
        <v>591</v>
      </c>
      <c r="AH7491" t="s">
        <v>174</v>
      </c>
      <c r="AI7491" t="s">
        <v>185</v>
      </c>
      <c r="AJ7491" t="s">
        <v>271</v>
      </c>
      <c r="AK7491" t="s">
        <v>101</v>
      </c>
      <c r="AL7491" t="s">
        <v>47</v>
      </c>
      <c r="AM7491" t="s">
        <v>103</v>
      </c>
      <c r="AN7491" t="s">
        <v>481</v>
      </c>
      <c r="AO7491" t="s">
        <v>20185</v>
      </c>
    </row>
    <row r="7492" spans="1:41" hidden="1" x14ac:dyDescent="0.25">
      <c r="A7492" t="s">
        <v>31163</v>
      </c>
      <c r="B7492" t="s">
        <v>31164</v>
      </c>
      <c r="C7492" s="1" t="str">
        <f t="shared" si="472"/>
        <v>21:1079</v>
      </c>
      <c r="D7492" s="1" t="str">
        <f t="shared" si="473"/>
        <v>21:0155</v>
      </c>
      <c r="E7492" t="s">
        <v>31165</v>
      </c>
      <c r="F7492" t="s">
        <v>31166</v>
      </c>
      <c r="H7492">
        <v>49.641776399999998</v>
      </c>
      <c r="I7492">
        <v>-121.6328453</v>
      </c>
      <c r="J7492" s="1" t="str">
        <f t="shared" si="474"/>
        <v>NGR bulk stream sediment</v>
      </c>
      <c r="K7492" s="1" t="str">
        <f t="shared" si="475"/>
        <v>&lt;177 micron (NGR)</v>
      </c>
      <c r="L7492">
        <v>33</v>
      </c>
      <c r="M7492" t="s">
        <v>95</v>
      </c>
      <c r="N7492">
        <v>565</v>
      </c>
      <c r="O7492" t="s">
        <v>58</v>
      </c>
      <c r="P7492" t="s">
        <v>47</v>
      </c>
      <c r="Q7492" t="s">
        <v>294</v>
      </c>
      <c r="R7492" t="s">
        <v>274</v>
      </c>
      <c r="S7492" t="s">
        <v>225</v>
      </c>
      <c r="T7492" t="s">
        <v>82</v>
      </c>
      <c r="U7492" t="s">
        <v>329</v>
      </c>
      <c r="V7492" t="s">
        <v>54</v>
      </c>
      <c r="W7492" t="s">
        <v>270</v>
      </c>
      <c r="X7492" t="s">
        <v>52</v>
      </c>
      <c r="Y7492" t="s">
        <v>76</v>
      </c>
      <c r="Z7492" t="s">
        <v>84</v>
      </c>
      <c r="AA7492" t="s">
        <v>46</v>
      </c>
      <c r="AB7492" t="s">
        <v>257</v>
      </c>
      <c r="AC7492" t="s">
        <v>162</v>
      </c>
      <c r="AD7492" t="s">
        <v>51</v>
      </c>
      <c r="AE7492" t="s">
        <v>54</v>
      </c>
      <c r="AF7492" t="s">
        <v>1205</v>
      </c>
      <c r="AG7492" t="s">
        <v>109</v>
      </c>
      <c r="AH7492" t="s">
        <v>198</v>
      </c>
      <c r="AI7492" t="s">
        <v>54</v>
      </c>
      <c r="AJ7492" t="s">
        <v>198</v>
      </c>
      <c r="AK7492" t="s">
        <v>198</v>
      </c>
      <c r="AL7492" t="s">
        <v>47</v>
      </c>
      <c r="AM7492" t="s">
        <v>47</v>
      </c>
      <c r="AN7492" t="s">
        <v>196</v>
      </c>
      <c r="AO7492" t="s">
        <v>616</v>
      </c>
    </row>
    <row r="7493" spans="1:41" hidden="1" x14ac:dyDescent="0.25">
      <c r="A7493" t="s">
        <v>31167</v>
      </c>
      <c r="B7493" t="s">
        <v>31168</v>
      </c>
      <c r="C7493" s="1" t="str">
        <f t="shared" si="472"/>
        <v>21:1079</v>
      </c>
      <c r="D7493" s="1" t="str">
        <f t="shared" si="473"/>
        <v>21:0155</v>
      </c>
      <c r="E7493" t="s">
        <v>31169</v>
      </c>
      <c r="F7493" t="s">
        <v>31170</v>
      </c>
      <c r="H7493">
        <v>49.645991700000003</v>
      </c>
      <c r="I7493">
        <v>-121.6091785</v>
      </c>
      <c r="J7493" s="1" t="str">
        <f t="shared" si="474"/>
        <v>NGR bulk stream sediment</v>
      </c>
      <c r="K7493" s="1" t="str">
        <f t="shared" si="475"/>
        <v>&lt;177 micron (NGR)</v>
      </c>
      <c r="L7493">
        <v>33</v>
      </c>
      <c r="M7493" t="s">
        <v>117</v>
      </c>
      <c r="N7493">
        <v>566</v>
      </c>
      <c r="O7493" t="s">
        <v>238</v>
      </c>
      <c r="P7493" t="s">
        <v>47</v>
      </c>
      <c r="Q7493" t="s">
        <v>533</v>
      </c>
      <c r="R7493" t="s">
        <v>198</v>
      </c>
      <c r="S7493" t="s">
        <v>141</v>
      </c>
      <c r="T7493" t="s">
        <v>209</v>
      </c>
      <c r="U7493" t="s">
        <v>100</v>
      </c>
      <c r="V7493" t="s">
        <v>53</v>
      </c>
      <c r="W7493" t="s">
        <v>200</v>
      </c>
      <c r="X7493" t="s">
        <v>137</v>
      </c>
      <c r="Y7493" t="s">
        <v>175</v>
      </c>
      <c r="Z7493" t="s">
        <v>199</v>
      </c>
      <c r="AA7493" t="s">
        <v>46</v>
      </c>
      <c r="AB7493" t="s">
        <v>455</v>
      </c>
      <c r="AC7493" t="s">
        <v>85</v>
      </c>
      <c r="AD7493" t="s">
        <v>267</v>
      </c>
      <c r="AE7493" t="s">
        <v>53</v>
      </c>
      <c r="AF7493" t="s">
        <v>50</v>
      </c>
      <c r="AG7493" t="s">
        <v>86</v>
      </c>
      <c r="AH7493" t="s">
        <v>62</v>
      </c>
      <c r="AI7493" t="s">
        <v>57</v>
      </c>
      <c r="AJ7493" t="s">
        <v>122</v>
      </c>
      <c r="AK7493" t="s">
        <v>87</v>
      </c>
      <c r="AL7493" t="s">
        <v>47</v>
      </c>
      <c r="AM7493" t="s">
        <v>47</v>
      </c>
      <c r="AN7493" t="s">
        <v>915</v>
      </c>
      <c r="AO7493" t="s">
        <v>8524</v>
      </c>
    </row>
    <row r="7494" spans="1:41" hidden="1" x14ac:dyDescent="0.25">
      <c r="A7494" t="s">
        <v>31171</v>
      </c>
      <c r="B7494" t="s">
        <v>31172</v>
      </c>
      <c r="C7494" s="1" t="str">
        <f t="shared" si="472"/>
        <v>21:1079</v>
      </c>
      <c r="D7494" s="1" t="str">
        <f t="shared" si="473"/>
        <v>21:0155</v>
      </c>
      <c r="E7494" t="s">
        <v>31173</v>
      </c>
      <c r="F7494" t="s">
        <v>31174</v>
      </c>
      <c r="H7494">
        <v>49.670627699999997</v>
      </c>
      <c r="I7494">
        <v>-121.5641263</v>
      </c>
      <c r="J7494" s="1" t="str">
        <f t="shared" si="474"/>
        <v>NGR bulk stream sediment</v>
      </c>
      <c r="K7494" s="1" t="str">
        <f t="shared" si="475"/>
        <v>&lt;177 micron (NGR)</v>
      </c>
      <c r="L7494">
        <v>33</v>
      </c>
      <c r="M7494" t="s">
        <v>136</v>
      </c>
      <c r="N7494">
        <v>567</v>
      </c>
      <c r="O7494" t="s">
        <v>173</v>
      </c>
      <c r="P7494" t="s">
        <v>47</v>
      </c>
      <c r="Q7494" t="s">
        <v>1121</v>
      </c>
      <c r="R7494" t="s">
        <v>78</v>
      </c>
      <c r="S7494" t="s">
        <v>50</v>
      </c>
      <c r="T7494" t="s">
        <v>98</v>
      </c>
      <c r="U7494" t="s">
        <v>829</v>
      </c>
      <c r="V7494" t="s">
        <v>62</v>
      </c>
      <c r="W7494" t="s">
        <v>437</v>
      </c>
      <c r="X7494" t="s">
        <v>51</v>
      </c>
      <c r="Y7494" t="s">
        <v>58</v>
      </c>
      <c r="Z7494" t="s">
        <v>199</v>
      </c>
      <c r="AA7494" t="s">
        <v>46</v>
      </c>
      <c r="AB7494" t="s">
        <v>257</v>
      </c>
      <c r="AC7494" t="s">
        <v>99</v>
      </c>
      <c r="AD7494" t="s">
        <v>51</v>
      </c>
      <c r="AE7494" t="s">
        <v>54</v>
      </c>
      <c r="AF7494" t="s">
        <v>66</v>
      </c>
      <c r="AG7494" t="s">
        <v>142</v>
      </c>
      <c r="AH7494" t="s">
        <v>62</v>
      </c>
      <c r="AI7494" t="s">
        <v>198</v>
      </c>
      <c r="AJ7494" t="s">
        <v>53</v>
      </c>
      <c r="AK7494" t="s">
        <v>84</v>
      </c>
      <c r="AL7494" t="s">
        <v>47</v>
      </c>
      <c r="AM7494" t="s">
        <v>47</v>
      </c>
      <c r="AN7494" t="s">
        <v>935</v>
      </c>
      <c r="AO7494" t="s">
        <v>3222</v>
      </c>
    </row>
    <row r="7495" spans="1:41" hidden="1" x14ac:dyDescent="0.25">
      <c r="A7495" t="s">
        <v>31175</v>
      </c>
      <c r="B7495" t="s">
        <v>31176</v>
      </c>
      <c r="C7495" s="1" t="str">
        <f t="shared" si="472"/>
        <v>21:1079</v>
      </c>
      <c r="D7495" s="1" t="str">
        <f t="shared" si="473"/>
        <v>21:0155</v>
      </c>
      <c r="E7495" t="s">
        <v>31177</v>
      </c>
      <c r="F7495" t="s">
        <v>31178</v>
      </c>
      <c r="H7495">
        <v>49.693114799999996</v>
      </c>
      <c r="I7495">
        <v>-121.6383372</v>
      </c>
      <c r="J7495" s="1" t="str">
        <f t="shared" si="474"/>
        <v>NGR bulk stream sediment</v>
      </c>
      <c r="K7495" s="1" t="str">
        <f t="shared" si="475"/>
        <v>&lt;177 micron (NGR)</v>
      </c>
      <c r="L7495">
        <v>33</v>
      </c>
      <c r="M7495" t="s">
        <v>157</v>
      </c>
      <c r="N7495">
        <v>568</v>
      </c>
      <c r="O7495" t="s">
        <v>111</v>
      </c>
      <c r="P7495" t="s">
        <v>47</v>
      </c>
      <c r="Q7495" t="s">
        <v>935</v>
      </c>
      <c r="R7495" t="s">
        <v>87</v>
      </c>
      <c r="S7495" t="s">
        <v>186</v>
      </c>
      <c r="T7495" t="s">
        <v>76</v>
      </c>
      <c r="U7495" t="s">
        <v>258</v>
      </c>
      <c r="V7495" t="s">
        <v>62</v>
      </c>
      <c r="W7495" t="s">
        <v>122</v>
      </c>
      <c r="X7495" t="s">
        <v>51</v>
      </c>
      <c r="Y7495" t="s">
        <v>175</v>
      </c>
      <c r="Z7495" t="s">
        <v>199</v>
      </c>
      <c r="AA7495" t="s">
        <v>46</v>
      </c>
      <c r="AB7495" t="s">
        <v>164</v>
      </c>
      <c r="AC7495" t="s">
        <v>82</v>
      </c>
      <c r="AD7495" t="s">
        <v>137</v>
      </c>
      <c r="AE7495" t="s">
        <v>53</v>
      </c>
      <c r="AF7495" t="s">
        <v>267</v>
      </c>
      <c r="AG7495" t="s">
        <v>128</v>
      </c>
      <c r="AH7495" t="s">
        <v>62</v>
      </c>
      <c r="AI7495" t="s">
        <v>54</v>
      </c>
      <c r="AJ7495" t="s">
        <v>60</v>
      </c>
      <c r="AK7495" t="s">
        <v>185</v>
      </c>
      <c r="AL7495" t="s">
        <v>47</v>
      </c>
      <c r="AM7495" t="s">
        <v>47</v>
      </c>
      <c r="AN7495" t="s">
        <v>1304</v>
      </c>
      <c r="AO7495" t="s">
        <v>10345</v>
      </c>
    </row>
    <row r="7496" spans="1:41" hidden="1" x14ac:dyDescent="0.25">
      <c r="A7496" t="s">
        <v>31179</v>
      </c>
      <c r="B7496" t="s">
        <v>31180</v>
      </c>
      <c r="C7496" s="1" t="str">
        <f t="shared" si="472"/>
        <v>21:1079</v>
      </c>
      <c r="D7496" s="1" t="str">
        <f t="shared" si="473"/>
        <v>21:0155</v>
      </c>
      <c r="E7496" t="s">
        <v>31181</v>
      </c>
      <c r="F7496" t="s">
        <v>31182</v>
      </c>
      <c r="H7496">
        <v>49.697545400000003</v>
      </c>
      <c r="I7496">
        <v>-121.6326667</v>
      </c>
      <c r="J7496" s="1" t="str">
        <f t="shared" si="474"/>
        <v>NGR bulk stream sediment</v>
      </c>
      <c r="K7496" s="1" t="str">
        <f t="shared" si="475"/>
        <v>&lt;177 micron (NGR)</v>
      </c>
      <c r="L7496">
        <v>33</v>
      </c>
      <c r="M7496" t="s">
        <v>170</v>
      </c>
      <c r="N7496">
        <v>569</v>
      </c>
      <c r="O7496" t="s">
        <v>123</v>
      </c>
      <c r="P7496" t="s">
        <v>47</v>
      </c>
      <c r="Q7496" t="s">
        <v>152</v>
      </c>
      <c r="R7496" t="s">
        <v>81</v>
      </c>
      <c r="S7496" t="s">
        <v>225</v>
      </c>
      <c r="T7496" t="s">
        <v>267</v>
      </c>
      <c r="U7496" t="s">
        <v>268</v>
      </c>
      <c r="V7496" t="s">
        <v>57</v>
      </c>
      <c r="W7496" t="s">
        <v>60</v>
      </c>
      <c r="X7496" t="s">
        <v>103</v>
      </c>
      <c r="Y7496" t="s">
        <v>127</v>
      </c>
      <c r="Z7496" t="s">
        <v>199</v>
      </c>
      <c r="AA7496" t="s">
        <v>46</v>
      </c>
      <c r="AB7496" t="s">
        <v>79</v>
      </c>
      <c r="AC7496" t="s">
        <v>58</v>
      </c>
      <c r="AD7496" t="s">
        <v>98</v>
      </c>
      <c r="AE7496" t="s">
        <v>54</v>
      </c>
      <c r="AF7496" t="s">
        <v>267</v>
      </c>
      <c r="AG7496" t="s">
        <v>142</v>
      </c>
      <c r="AH7496" t="s">
        <v>62</v>
      </c>
      <c r="AI7496" t="s">
        <v>57</v>
      </c>
      <c r="AJ7496" t="s">
        <v>47</v>
      </c>
      <c r="AK7496" t="s">
        <v>46</v>
      </c>
      <c r="AL7496" t="s">
        <v>47</v>
      </c>
      <c r="AM7496" t="s">
        <v>47</v>
      </c>
      <c r="AN7496" t="s">
        <v>915</v>
      </c>
      <c r="AO7496" t="s">
        <v>5127</v>
      </c>
    </row>
    <row r="7497" spans="1:41" hidden="1" x14ac:dyDescent="0.25">
      <c r="A7497" t="s">
        <v>31183</v>
      </c>
      <c r="B7497" t="s">
        <v>31184</v>
      </c>
      <c r="C7497" s="1" t="str">
        <f t="shared" si="472"/>
        <v>21:1079</v>
      </c>
      <c r="D7497" s="1" t="str">
        <f t="shared" si="473"/>
        <v>21:0155</v>
      </c>
      <c r="E7497" t="s">
        <v>31185</v>
      </c>
      <c r="F7497" t="s">
        <v>31186</v>
      </c>
      <c r="H7497">
        <v>49.712650799999999</v>
      </c>
      <c r="I7497">
        <v>-121.6169845</v>
      </c>
      <c r="J7497" s="1" t="str">
        <f t="shared" si="474"/>
        <v>NGR bulk stream sediment</v>
      </c>
      <c r="K7497" s="1" t="str">
        <f t="shared" si="475"/>
        <v>&lt;177 micron (NGR)</v>
      </c>
      <c r="L7497">
        <v>33</v>
      </c>
      <c r="M7497" t="s">
        <v>180</v>
      </c>
      <c r="N7497">
        <v>570</v>
      </c>
      <c r="O7497" t="s">
        <v>502</v>
      </c>
      <c r="P7497" t="s">
        <v>122</v>
      </c>
      <c r="Q7497" t="s">
        <v>432</v>
      </c>
      <c r="R7497" t="s">
        <v>227</v>
      </c>
      <c r="S7497" t="s">
        <v>90</v>
      </c>
      <c r="T7497" t="s">
        <v>66</v>
      </c>
      <c r="U7497" t="s">
        <v>236</v>
      </c>
      <c r="V7497" t="s">
        <v>87</v>
      </c>
      <c r="W7497" t="s">
        <v>103</v>
      </c>
      <c r="X7497" t="s">
        <v>122</v>
      </c>
      <c r="Y7497" t="s">
        <v>85</v>
      </c>
      <c r="Z7497" t="s">
        <v>56</v>
      </c>
      <c r="AA7497" t="s">
        <v>46</v>
      </c>
      <c r="AB7497" t="s">
        <v>161</v>
      </c>
      <c r="AC7497" t="s">
        <v>127</v>
      </c>
      <c r="AD7497" t="s">
        <v>108</v>
      </c>
      <c r="AE7497" t="s">
        <v>57</v>
      </c>
      <c r="AF7497" t="s">
        <v>267</v>
      </c>
      <c r="AG7497" t="s">
        <v>130</v>
      </c>
      <c r="AH7497" t="s">
        <v>62</v>
      </c>
      <c r="AI7497" t="s">
        <v>62</v>
      </c>
      <c r="AJ7497" t="s">
        <v>235</v>
      </c>
      <c r="AK7497" t="s">
        <v>185</v>
      </c>
      <c r="AL7497" t="s">
        <v>47</v>
      </c>
      <c r="AM7497" t="s">
        <v>47</v>
      </c>
      <c r="AN7497" t="s">
        <v>65</v>
      </c>
      <c r="AO7497" t="s">
        <v>997</v>
      </c>
    </row>
    <row r="7498" spans="1:41" hidden="1" x14ac:dyDescent="0.25">
      <c r="A7498" t="s">
        <v>31187</v>
      </c>
      <c r="B7498" t="s">
        <v>31188</v>
      </c>
      <c r="C7498" s="1" t="str">
        <f t="shared" si="472"/>
        <v>21:1079</v>
      </c>
      <c r="D7498" s="1" t="str">
        <f t="shared" si="473"/>
        <v>21:0155</v>
      </c>
      <c r="E7498" t="s">
        <v>31189</v>
      </c>
      <c r="F7498" t="s">
        <v>31190</v>
      </c>
      <c r="H7498">
        <v>49.678303100000001</v>
      </c>
      <c r="I7498">
        <v>-121.5306322</v>
      </c>
      <c r="J7498" s="1" t="str">
        <f t="shared" si="474"/>
        <v>NGR bulk stream sediment</v>
      </c>
      <c r="K7498" s="1" t="str">
        <f t="shared" si="475"/>
        <v>&lt;177 micron (NGR)</v>
      </c>
      <c r="L7498">
        <v>33</v>
      </c>
      <c r="M7498" t="s">
        <v>195</v>
      </c>
      <c r="N7498">
        <v>571</v>
      </c>
      <c r="O7498" t="s">
        <v>47</v>
      </c>
      <c r="P7498" t="s">
        <v>47</v>
      </c>
      <c r="Q7498" t="s">
        <v>284</v>
      </c>
      <c r="R7498" t="s">
        <v>54</v>
      </c>
      <c r="S7498" t="s">
        <v>90</v>
      </c>
      <c r="T7498" t="s">
        <v>50</v>
      </c>
      <c r="U7498" t="s">
        <v>328</v>
      </c>
      <c r="V7498" t="s">
        <v>62</v>
      </c>
      <c r="W7498" t="s">
        <v>228</v>
      </c>
      <c r="X7498" t="s">
        <v>51</v>
      </c>
      <c r="Y7498" t="s">
        <v>76</v>
      </c>
      <c r="Z7498" t="s">
        <v>199</v>
      </c>
      <c r="AA7498" t="s">
        <v>46</v>
      </c>
      <c r="AB7498" t="s">
        <v>60</v>
      </c>
      <c r="AC7498" t="s">
        <v>108</v>
      </c>
      <c r="AD7498" t="s">
        <v>58</v>
      </c>
      <c r="AE7498" t="s">
        <v>53</v>
      </c>
      <c r="AF7498" t="s">
        <v>66</v>
      </c>
      <c r="AG7498" t="s">
        <v>142</v>
      </c>
      <c r="AH7498" t="s">
        <v>62</v>
      </c>
      <c r="AI7498" t="s">
        <v>198</v>
      </c>
      <c r="AJ7498" t="s">
        <v>64</v>
      </c>
      <c r="AK7498" t="s">
        <v>57</v>
      </c>
      <c r="AL7498" t="s">
        <v>47</v>
      </c>
      <c r="AM7498" t="s">
        <v>47</v>
      </c>
      <c r="AN7498" t="s">
        <v>568</v>
      </c>
      <c r="AO7498" t="s">
        <v>1277</v>
      </c>
    </row>
    <row r="7499" spans="1:41" hidden="1" x14ac:dyDescent="0.25">
      <c r="A7499" t="s">
        <v>31191</v>
      </c>
      <c r="B7499" t="s">
        <v>31192</v>
      </c>
      <c r="C7499" s="1" t="str">
        <f t="shared" si="472"/>
        <v>21:1079</v>
      </c>
      <c r="D7499" s="1" t="str">
        <f t="shared" si="473"/>
        <v>21:0155</v>
      </c>
      <c r="E7499" t="s">
        <v>31193</v>
      </c>
      <c r="F7499" t="s">
        <v>31194</v>
      </c>
      <c r="H7499">
        <v>49.621283499999997</v>
      </c>
      <c r="I7499">
        <v>-121.43542739999999</v>
      </c>
      <c r="J7499" s="1" t="str">
        <f t="shared" si="474"/>
        <v>NGR bulk stream sediment</v>
      </c>
      <c r="K7499" s="1" t="str">
        <f t="shared" si="475"/>
        <v>&lt;177 micron (NGR)</v>
      </c>
      <c r="L7499">
        <v>33</v>
      </c>
      <c r="M7499" t="s">
        <v>280</v>
      </c>
      <c r="N7499">
        <v>572</v>
      </c>
      <c r="O7499" t="s">
        <v>431</v>
      </c>
      <c r="P7499" t="s">
        <v>51</v>
      </c>
      <c r="Q7499" t="s">
        <v>684</v>
      </c>
      <c r="R7499" t="s">
        <v>58</v>
      </c>
      <c r="S7499" t="s">
        <v>190</v>
      </c>
      <c r="T7499" t="s">
        <v>90</v>
      </c>
      <c r="U7499" t="s">
        <v>146</v>
      </c>
      <c r="V7499" t="s">
        <v>271</v>
      </c>
      <c r="W7499" t="s">
        <v>123</v>
      </c>
      <c r="X7499" t="s">
        <v>73</v>
      </c>
      <c r="Y7499" t="s">
        <v>99</v>
      </c>
      <c r="Z7499" t="s">
        <v>62</v>
      </c>
      <c r="AA7499" t="s">
        <v>103</v>
      </c>
      <c r="AB7499" t="s">
        <v>47</v>
      </c>
      <c r="AC7499" t="s">
        <v>187</v>
      </c>
      <c r="AD7499" t="s">
        <v>329</v>
      </c>
      <c r="AE7499" t="s">
        <v>137</v>
      </c>
      <c r="AF7499" t="s">
        <v>2281</v>
      </c>
      <c r="AG7499" t="s">
        <v>336</v>
      </c>
      <c r="AH7499" t="s">
        <v>53</v>
      </c>
      <c r="AI7499" t="s">
        <v>54</v>
      </c>
      <c r="AJ7499" t="s">
        <v>493</v>
      </c>
      <c r="AK7499" t="s">
        <v>235</v>
      </c>
      <c r="AL7499" t="s">
        <v>47</v>
      </c>
      <c r="AM7499" t="s">
        <v>122</v>
      </c>
      <c r="AN7499" t="s">
        <v>65</v>
      </c>
      <c r="AO7499" t="s">
        <v>633</v>
      </c>
    </row>
    <row r="7500" spans="1:41" hidden="1" x14ac:dyDescent="0.25">
      <c r="A7500" t="s">
        <v>31195</v>
      </c>
      <c r="B7500" t="s">
        <v>31196</v>
      </c>
      <c r="C7500" s="1" t="str">
        <f t="shared" si="472"/>
        <v>21:1079</v>
      </c>
      <c r="D7500" s="1" t="str">
        <f t="shared" si="473"/>
        <v>21:0155</v>
      </c>
      <c r="E7500" t="s">
        <v>31193</v>
      </c>
      <c r="F7500" t="s">
        <v>31197</v>
      </c>
      <c r="H7500">
        <v>49.621283499999997</v>
      </c>
      <c r="I7500">
        <v>-121.43542739999999</v>
      </c>
      <c r="J7500" s="1" t="str">
        <f t="shared" si="474"/>
        <v>NGR bulk stream sediment</v>
      </c>
      <c r="K7500" s="1" t="str">
        <f t="shared" si="475"/>
        <v>&lt;177 micron (NGR)</v>
      </c>
      <c r="L7500">
        <v>33</v>
      </c>
      <c r="M7500" t="s">
        <v>288</v>
      </c>
      <c r="N7500">
        <v>573</v>
      </c>
      <c r="O7500" t="s">
        <v>5702</v>
      </c>
      <c r="P7500" t="s">
        <v>47</v>
      </c>
      <c r="Q7500" t="s">
        <v>1392</v>
      </c>
      <c r="R7500" t="s">
        <v>319</v>
      </c>
      <c r="S7500" t="s">
        <v>106</v>
      </c>
      <c r="T7500" t="s">
        <v>49</v>
      </c>
      <c r="U7500" t="s">
        <v>507</v>
      </c>
      <c r="V7500" t="s">
        <v>227</v>
      </c>
      <c r="W7500" t="s">
        <v>51</v>
      </c>
      <c r="X7500" t="s">
        <v>51</v>
      </c>
      <c r="Y7500" t="s">
        <v>98</v>
      </c>
      <c r="Z7500" t="s">
        <v>62</v>
      </c>
      <c r="AA7500" t="s">
        <v>103</v>
      </c>
      <c r="AB7500" t="s">
        <v>101</v>
      </c>
      <c r="AC7500" t="s">
        <v>90</v>
      </c>
      <c r="AD7500" t="s">
        <v>532</v>
      </c>
      <c r="AE7500" t="s">
        <v>502</v>
      </c>
      <c r="AF7500" t="s">
        <v>1205</v>
      </c>
      <c r="AG7500" t="s">
        <v>270</v>
      </c>
      <c r="AH7500" t="s">
        <v>57</v>
      </c>
      <c r="AI7500" t="s">
        <v>57</v>
      </c>
      <c r="AJ7500" t="s">
        <v>228</v>
      </c>
      <c r="AK7500" t="s">
        <v>110</v>
      </c>
      <c r="AL7500" t="s">
        <v>47</v>
      </c>
      <c r="AM7500" t="s">
        <v>103</v>
      </c>
      <c r="AN7500" t="s">
        <v>65</v>
      </c>
      <c r="AO7500" t="s">
        <v>31198</v>
      </c>
    </row>
    <row r="7501" spans="1:41" hidden="1" x14ac:dyDescent="0.25">
      <c r="A7501" t="s">
        <v>31199</v>
      </c>
      <c r="B7501" t="s">
        <v>31200</v>
      </c>
      <c r="C7501" s="1" t="str">
        <f t="shared" si="472"/>
        <v>21:1079</v>
      </c>
      <c r="D7501" s="1" t="str">
        <f t="shared" si="473"/>
        <v>21:0155</v>
      </c>
      <c r="E7501" t="s">
        <v>31201</v>
      </c>
      <c r="F7501" t="s">
        <v>31202</v>
      </c>
      <c r="H7501">
        <v>49.613864599999999</v>
      </c>
      <c r="I7501">
        <v>-121.41905250000001</v>
      </c>
      <c r="J7501" s="1" t="str">
        <f t="shared" si="474"/>
        <v>NGR bulk stream sediment</v>
      </c>
      <c r="K7501" s="1" t="str">
        <f t="shared" si="475"/>
        <v>&lt;177 micron (NGR)</v>
      </c>
      <c r="L7501">
        <v>33</v>
      </c>
      <c r="M7501" t="s">
        <v>205</v>
      </c>
      <c r="N7501">
        <v>574</v>
      </c>
      <c r="O7501" t="s">
        <v>58</v>
      </c>
      <c r="P7501" t="s">
        <v>47</v>
      </c>
      <c r="Q7501" t="s">
        <v>275</v>
      </c>
      <c r="R7501" t="s">
        <v>46</v>
      </c>
      <c r="S7501" t="s">
        <v>306</v>
      </c>
      <c r="T7501" t="s">
        <v>217</v>
      </c>
      <c r="U7501" t="s">
        <v>184</v>
      </c>
      <c r="V7501" t="s">
        <v>53</v>
      </c>
      <c r="W7501" t="s">
        <v>228</v>
      </c>
      <c r="X7501" t="s">
        <v>103</v>
      </c>
      <c r="Y7501" t="s">
        <v>267</v>
      </c>
      <c r="Z7501" t="s">
        <v>199</v>
      </c>
      <c r="AA7501" t="s">
        <v>47</v>
      </c>
      <c r="AB7501" t="s">
        <v>122</v>
      </c>
      <c r="AC7501" t="s">
        <v>83</v>
      </c>
      <c r="AD7501" t="s">
        <v>127</v>
      </c>
      <c r="AE7501" t="s">
        <v>198</v>
      </c>
      <c r="AF7501" t="s">
        <v>1475</v>
      </c>
      <c r="AG7501" t="s">
        <v>437</v>
      </c>
      <c r="AH7501" t="s">
        <v>62</v>
      </c>
      <c r="AI7501" t="s">
        <v>198</v>
      </c>
      <c r="AJ7501" t="s">
        <v>61</v>
      </c>
      <c r="AK7501" t="s">
        <v>57</v>
      </c>
      <c r="AL7501" t="s">
        <v>47</v>
      </c>
      <c r="AM7501" t="s">
        <v>122</v>
      </c>
      <c r="AN7501" t="s">
        <v>65</v>
      </c>
      <c r="AO7501" t="s">
        <v>3889</v>
      </c>
    </row>
    <row r="7502" spans="1:41" hidden="1" x14ac:dyDescent="0.25">
      <c r="A7502" t="s">
        <v>31203</v>
      </c>
      <c r="B7502" t="s">
        <v>31204</v>
      </c>
      <c r="C7502" s="1" t="str">
        <f t="shared" si="472"/>
        <v>21:1079</v>
      </c>
      <c r="D7502" s="1" t="str">
        <f t="shared" si="473"/>
        <v>21:0155</v>
      </c>
      <c r="E7502" t="s">
        <v>31205</v>
      </c>
      <c r="F7502" t="s">
        <v>31206</v>
      </c>
      <c r="H7502">
        <v>49.571793399999997</v>
      </c>
      <c r="I7502">
        <v>-121.4342427</v>
      </c>
      <c r="J7502" s="1" t="str">
        <f t="shared" si="474"/>
        <v>NGR bulk stream sediment</v>
      </c>
      <c r="K7502" s="1" t="str">
        <f t="shared" si="475"/>
        <v>&lt;177 micron (NGR)</v>
      </c>
      <c r="L7502">
        <v>33</v>
      </c>
      <c r="M7502" t="s">
        <v>214</v>
      </c>
      <c r="N7502">
        <v>575</v>
      </c>
      <c r="O7502" t="s">
        <v>58</v>
      </c>
      <c r="P7502" t="s">
        <v>47</v>
      </c>
      <c r="Q7502" t="s">
        <v>915</v>
      </c>
      <c r="R7502" t="s">
        <v>62</v>
      </c>
      <c r="S7502" t="s">
        <v>187</v>
      </c>
      <c r="T7502" t="s">
        <v>267</v>
      </c>
      <c r="U7502" t="s">
        <v>146</v>
      </c>
      <c r="V7502" t="s">
        <v>46</v>
      </c>
      <c r="W7502" t="s">
        <v>72</v>
      </c>
      <c r="X7502" t="s">
        <v>73</v>
      </c>
      <c r="Y7502" t="s">
        <v>66</v>
      </c>
      <c r="Z7502" t="s">
        <v>84</v>
      </c>
      <c r="AA7502" t="s">
        <v>46</v>
      </c>
      <c r="AB7502" t="s">
        <v>125</v>
      </c>
      <c r="AC7502" t="s">
        <v>83</v>
      </c>
      <c r="AD7502" t="s">
        <v>267</v>
      </c>
      <c r="AE7502" t="s">
        <v>53</v>
      </c>
      <c r="AF7502" t="s">
        <v>66</v>
      </c>
      <c r="AG7502" t="s">
        <v>336</v>
      </c>
      <c r="AH7502" t="s">
        <v>46</v>
      </c>
      <c r="AI7502" t="s">
        <v>149</v>
      </c>
      <c r="AJ7502" t="s">
        <v>228</v>
      </c>
      <c r="AK7502" t="s">
        <v>61</v>
      </c>
      <c r="AL7502" t="s">
        <v>47</v>
      </c>
      <c r="AM7502" t="s">
        <v>122</v>
      </c>
      <c r="AN7502" t="s">
        <v>1304</v>
      </c>
      <c r="AO7502" t="s">
        <v>990</v>
      </c>
    </row>
    <row r="7503" spans="1:41" hidden="1" x14ac:dyDescent="0.25">
      <c r="A7503" t="s">
        <v>31207</v>
      </c>
      <c r="B7503" t="s">
        <v>31208</v>
      </c>
      <c r="C7503" s="1" t="str">
        <f t="shared" si="472"/>
        <v>21:1079</v>
      </c>
      <c r="D7503" s="1" t="str">
        <f t="shared" si="473"/>
        <v>21:0155</v>
      </c>
      <c r="E7503" t="s">
        <v>31209</v>
      </c>
      <c r="F7503" t="s">
        <v>31210</v>
      </c>
      <c r="H7503">
        <v>49.4741742</v>
      </c>
      <c r="I7503">
        <v>-121.4663472</v>
      </c>
      <c r="J7503" s="1" t="str">
        <f t="shared" si="474"/>
        <v>NGR bulk stream sediment</v>
      </c>
      <c r="K7503" s="1" t="str">
        <f t="shared" si="475"/>
        <v>&lt;177 micron (NGR)</v>
      </c>
      <c r="L7503">
        <v>33</v>
      </c>
      <c r="M7503" t="s">
        <v>223</v>
      </c>
      <c r="N7503">
        <v>576</v>
      </c>
      <c r="O7503" t="s">
        <v>200</v>
      </c>
      <c r="P7503" t="s">
        <v>47</v>
      </c>
      <c r="Q7503" t="s">
        <v>313</v>
      </c>
      <c r="R7503" t="s">
        <v>185</v>
      </c>
      <c r="S7503" t="s">
        <v>99</v>
      </c>
      <c r="T7503" t="s">
        <v>141</v>
      </c>
      <c r="U7503" t="s">
        <v>915</v>
      </c>
      <c r="V7503" t="s">
        <v>235</v>
      </c>
      <c r="W7503" t="s">
        <v>455</v>
      </c>
      <c r="X7503" t="s">
        <v>103</v>
      </c>
      <c r="Y7503" t="s">
        <v>85</v>
      </c>
      <c r="Z7503" t="s">
        <v>56</v>
      </c>
      <c r="AA7503" t="s">
        <v>47</v>
      </c>
      <c r="AB7503" t="s">
        <v>78</v>
      </c>
      <c r="AC7503" t="s">
        <v>432</v>
      </c>
      <c r="AD7503" t="s">
        <v>82</v>
      </c>
      <c r="AE7503" t="s">
        <v>199</v>
      </c>
      <c r="AF7503" t="s">
        <v>127</v>
      </c>
      <c r="AG7503" t="s">
        <v>122</v>
      </c>
      <c r="AH7503" t="s">
        <v>54</v>
      </c>
      <c r="AI7503" t="s">
        <v>62</v>
      </c>
      <c r="AJ7503" t="s">
        <v>161</v>
      </c>
      <c r="AK7503" t="s">
        <v>87</v>
      </c>
      <c r="AL7503" t="s">
        <v>47</v>
      </c>
      <c r="AM7503" t="s">
        <v>47</v>
      </c>
      <c r="AN7503" t="s">
        <v>65</v>
      </c>
      <c r="AO7503" t="s">
        <v>842</v>
      </c>
    </row>
    <row r="7504" spans="1:41" hidden="1" x14ac:dyDescent="0.25">
      <c r="A7504" t="s">
        <v>31211</v>
      </c>
      <c r="B7504" t="s">
        <v>31212</v>
      </c>
      <c r="C7504" s="1" t="str">
        <f t="shared" ref="C7504:C7567" si="476">HYPERLINK("http://geochem.nrcan.gc.ca/cdogs/content/bdl/bdl211079_e.htm", "21:1079")</f>
        <v>21:1079</v>
      </c>
      <c r="D7504" s="1" t="str">
        <f t="shared" ref="D7504:D7567" si="477">HYPERLINK("http://geochem.nrcan.gc.ca/cdogs/content/svy/svy210155_e.htm", "21:0155")</f>
        <v>21:0155</v>
      </c>
      <c r="E7504" t="s">
        <v>31213</v>
      </c>
      <c r="F7504" t="s">
        <v>31214</v>
      </c>
      <c r="H7504">
        <v>49.430682699999998</v>
      </c>
      <c r="I7504">
        <v>-121.4428788</v>
      </c>
      <c r="J7504" s="1" t="str">
        <f t="shared" si="474"/>
        <v>NGR bulk stream sediment</v>
      </c>
      <c r="K7504" s="1" t="str">
        <f t="shared" si="475"/>
        <v>&lt;177 micron (NGR)</v>
      </c>
      <c r="L7504">
        <v>33</v>
      </c>
      <c r="M7504" t="s">
        <v>233</v>
      </c>
      <c r="N7504">
        <v>577</v>
      </c>
      <c r="O7504" t="s">
        <v>55</v>
      </c>
      <c r="P7504" t="s">
        <v>47</v>
      </c>
      <c r="Q7504" t="s">
        <v>533</v>
      </c>
      <c r="R7504" t="s">
        <v>206</v>
      </c>
      <c r="S7504" t="s">
        <v>49</v>
      </c>
      <c r="T7504" t="s">
        <v>99</v>
      </c>
      <c r="U7504" t="s">
        <v>386</v>
      </c>
      <c r="V7504" t="s">
        <v>61</v>
      </c>
      <c r="W7504" t="s">
        <v>270</v>
      </c>
      <c r="X7504" t="s">
        <v>103</v>
      </c>
      <c r="Y7504" t="s">
        <v>127</v>
      </c>
      <c r="Z7504" t="s">
        <v>62</v>
      </c>
      <c r="AA7504" t="s">
        <v>46</v>
      </c>
      <c r="AB7504" t="s">
        <v>257</v>
      </c>
      <c r="AC7504" t="s">
        <v>342</v>
      </c>
      <c r="AD7504" t="s">
        <v>269</v>
      </c>
      <c r="AE7504" t="s">
        <v>62</v>
      </c>
      <c r="AF7504" t="s">
        <v>1247</v>
      </c>
      <c r="AG7504" t="s">
        <v>102</v>
      </c>
      <c r="AH7504" t="s">
        <v>46</v>
      </c>
      <c r="AI7504" t="s">
        <v>53</v>
      </c>
      <c r="AJ7504" t="s">
        <v>257</v>
      </c>
      <c r="AK7504" t="s">
        <v>87</v>
      </c>
      <c r="AL7504" t="s">
        <v>47</v>
      </c>
      <c r="AM7504" t="s">
        <v>122</v>
      </c>
      <c r="AN7504" t="s">
        <v>48</v>
      </c>
      <c r="AO7504" t="s">
        <v>8373</v>
      </c>
    </row>
    <row r="7505" spans="1:41" hidden="1" x14ac:dyDescent="0.25">
      <c r="A7505" t="s">
        <v>31215</v>
      </c>
      <c r="B7505" t="s">
        <v>31216</v>
      </c>
      <c r="C7505" s="1" t="str">
        <f t="shared" si="476"/>
        <v>21:1079</v>
      </c>
      <c r="D7505" s="1" t="str">
        <f t="shared" si="477"/>
        <v>21:0155</v>
      </c>
      <c r="E7505" t="s">
        <v>31217</v>
      </c>
      <c r="F7505" t="s">
        <v>31218</v>
      </c>
      <c r="H7505">
        <v>49.4961901</v>
      </c>
      <c r="I7505">
        <v>-121.2433051</v>
      </c>
      <c r="J7505" s="1" t="str">
        <f t="shared" si="474"/>
        <v>NGR bulk stream sediment</v>
      </c>
      <c r="K7505" s="1" t="str">
        <f t="shared" si="475"/>
        <v>&lt;177 micron (NGR)</v>
      </c>
      <c r="L7505">
        <v>33</v>
      </c>
      <c r="M7505" t="s">
        <v>248</v>
      </c>
      <c r="N7505">
        <v>578</v>
      </c>
      <c r="O7505" t="s">
        <v>187</v>
      </c>
      <c r="P7505" t="s">
        <v>187</v>
      </c>
      <c r="Q7505" t="s">
        <v>920</v>
      </c>
      <c r="R7505" t="s">
        <v>87</v>
      </c>
      <c r="S7505" t="s">
        <v>75</v>
      </c>
      <c r="T7505" t="s">
        <v>112</v>
      </c>
      <c r="U7505" t="s">
        <v>1304</v>
      </c>
      <c r="V7505" t="s">
        <v>235</v>
      </c>
      <c r="W7505" t="s">
        <v>228</v>
      </c>
      <c r="X7505" t="s">
        <v>51</v>
      </c>
      <c r="Y7505" t="s">
        <v>59</v>
      </c>
      <c r="Z7505" t="s">
        <v>53</v>
      </c>
      <c r="AA7505" t="s">
        <v>46</v>
      </c>
      <c r="AB7505" t="s">
        <v>79</v>
      </c>
      <c r="AC7505" t="s">
        <v>89</v>
      </c>
      <c r="AD7505" t="s">
        <v>107</v>
      </c>
      <c r="AE7505" t="s">
        <v>110</v>
      </c>
      <c r="AF7505" t="s">
        <v>267</v>
      </c>
      <c r="AG7505" t="s">
        <v>188</v>
      </c>
      <c r="AH7505" t="s">
        <v>53</v>
      </c>
      <c r="AI7505" t="s">
        <v>87</v>
      </c>
      <c r="AJ7505" t="s">
        <v>123</v>
      </c>
      <c r="AK7505" t="s">
        <v>173</v>
      </c>
      <c r="AL7505" t="s">
        <v>47</v>
      </c>
      <c r="AM7505" t="s">
        <v>103</v>
      </c>
      <c r="AN7505" t="s">
        <v>1304</v>
      </c>
      <c r="AO7505" t="s">
        <v>11099</v>
      </c>
    </row>
    <row r="7506" spans="1:41" hidden="1" x14ac:dyDescent="0.25">
      <c r="A7506" t="s">
        <v>31219</v>
      </c>
      <c r="B7506" t="s">
        <v>31220</v>
      </c>
      <c r="C7506" s="1" t="str">
        <f t="shared" si="476"/>
        <v>21:1079</v>
      </c>
      <c r="D7506" s="1" t="str">
        <f t="shared" si="477"/>
        <v>21:0155</v>
      </c>
      <c r="E7506" t="s">
        <v>31221</v>
      </c>
      <c r="F7506" t="s">
        <v>31222</v>
      </c>
      <c r="H7506">
        <v>49.040156500000002</v>
      </c>
      <c r="I7506">
        <v>-120.3507832</v>
      </c>
      <c r="J7506" s="1" t="str">
        <f t="shared" si="474"/>
        <v>NGR bulk stream sediment</v>
      </c>
      <c r="K7506" s="1" t="str">
        <f t="shared" si="475"/>
        <v>&lt;177 micron (NGR)</v>
      </c>
      <c r="L7506">
        <v>33</v>
      </c>
      <c r="M7506" t="s">
        <v>256</v>
      </c>
      <c r="N7506">
        <v>579</v>
      </c>
      <c r="O7506" t="s">
        <v>78</v>
      </c>
      <c r="P7506" t="s">
        <v>47</v>
      </c>
      <c r="Q7506" t="s">
        <v>862</v>
      </c>
      <c r="R7506" t="s">
        <v>206</v>
      </c>
      <c r="S7506" t="s">
        <v>239</v>
      </c>
      <c r="T7506" t="s">
        <v>58</v>
      </c>
      <c r="U7506" t="s">
        <v>49</v>
      </c>
      <c r="V7506" t="s">
        <v>54</v>
      </c>
      <c r="W7506" t="s">
        <v>128</v>
      </c>
      <c r="X7506" t="s">
        <v>50</v>
      </c>
      <c r="Y7506" t="s">
        <v>99</v>
      </c>
      <c r="Z7506" t="s">
        <v>62</v>
      </c>
      <c r="AA7506" t="s">
        <v>46</v>
      </c>
      <c r="AB7506" t="s">
        <v>493</v>
      </c>
      <c r="AC7506" t="s">
        <v>58</v>
      </c>
      <c r="AD7506" t="s">
        <v>50</v>
      </c>
      <c r="AE7506" t="s">
        <v>56</v>
      </c>
      <c r="AF7506" t="s">
        <v>108</v>
      </c>
      <c r="AG7506" t="s">
        <v>123</v>
      </c>
      <c r="AH7506" t="s">
        <v>62</v>
      </c>
      <c r="AI7506" t="s">
        <v>57</v>
      </c>
      <c r="AJ7506" t="s">
        <v>122</v>
      </c>
      <c r="AK7506" t="s">
        <v>161</v>
      </c>
      <c r="AL7506" t="s">
        <v>47</v>
      </c>
      <c r="AM7506" t="s">
        <v>122</v>
      </c>
      <c r="AN7506" t="s">
        <v>684</v>
      </c>
      <c r="AO7506" t="s">
        <v>3575</v>
      </c>
    </row>
    <row r="7507" spans="1:41" hidden="1" x14ac:dyDescent="0.25">
      <c r="A7507" t="s">
        <v>31223</v>
      </c>
      <c r="B7507" t="s">
        <v>31224</v>
      </c>
      <c r="C7507" s="1" t="str">
        <f t="shared" si="476"/>
        <v>21:1079</v>
      </c>
      <c r="D7507" s="1" t="str">
        <f t="shared" si="477"/>
        <v>21:0155</v>
      </c>
      <c r="E7507" t="s">
        <v>31225</v>
      </c>
      <c r="F7507" t="s">
        <v>31226</v>
      </c>
      <c r="H7507">
        <v>49.048243999999997</v>
      </c>
      <c r="I7507">
        <v>-120.3503532</v>
      </c>
      <c r="J7507" s="1" t="str">
        <f t="shared" si="474"/>
        <v>NGR bulk stream sediment</v>
      </c>
      <c r="K7507" s="1" t="str">
        <f t="shared" si="475"/>
        <v>&lt;177 micron (NGR)</v>
      </c>
      <c r="L7507">
        <v>33</v>
      </c>
      <c r="M7507" t="s">
        <v>265</v>
      </c>
      <c r="N7507">
        <v>580</v>
      </c>
      <c r="O7507" t="s">
        <v>78</v>
      </c>
      <c r="P7507" t="s">
        <v>47</v>
      </c>
      <c r="Q7507" t="s">
        <v>1148</v>
      </c>
      <c r="R7507" t="s">
        <v>187</v>
      </c>
      <c r="S7507" t="s">
        <v>290</v>
      </c>
      <c r="T7507" t="s">
        <v>55</v>
      </c>
      <c r="U7507" t="s">
        <v>73</v>
      </c>
      <c r="V7507" t="s">
        <v>105</v>
      </c>
      <c r="W7507" t="s">
        <v>455</v>
      </c>
      <c r="X7507" t="s">
        <v>330</v>
      </c>
      <c r="Y7507" t="s">
        <v>225</v>
      </c>
      <c r="Z7507" t="s">
        <v>53</v>
      </c>
      <c r="AA7507" t="s">
        <v>46</v>
      </c>
      <c r="AB7507" t="s">
        <v>60</v>
      </c>
      <c r="AC7507" t="s">
        <v>58</v>
      </c>
      <c r="AD7507" t="s">
        <v>75</v>
      </c>
      <c r="AE7507" t="s">
        <v>56</v>
      </c>
      <c r="AF7507" t="s">
        <v>181</v>
      </c>
      <c r="AG7507" t="s">
        <v>123</v>
      </c>
      <c r="AH7507" t="s">
        <v>174</v>
      </c>
      <c r="AI7507" t="s">
        <v>174</v>
      </c>
      <c r="AJ7507" t="s">
        <v>109</v>
      </c>
      <c r="AK7507" t="s">
        <v>259</v>
      </c>
      <c r="AL7507" t="s">
        <v>47</v>
      </c>
      <c r="AM7507" t="s">
        <v>103</v>
      </c>
      <c r="AN7507" t="s">
        <v>920</v>
      </c>
      <c r="AO7507" t="s">
        <v>610</v>
      </c>
    </row>
    <row r="7508" spans="1:41" hidden="1" x14ac:dyDescent="0.25">
      <c r="A7508" t="s">
        <v>31227</v>
      </c>
      <c r="B7508" t="s">
        <v>31228</v>
      </c>
      <c r="C7508" s="1" t="str">
        <f t="shared" si="476"/>
        <v>21:1079</v>
      </c>
      <c r="D7508" s="1" t="str">
        <f t="shared" si="477"/>
        <v>21:0155</v>
      </c>
      <c r="E7508" t="s">
        <v>31229</v>
      </c>
      <c r="F7508" t="s">
        <v>31230</v>
      </c>
      <c r="H7508">
        <v>49.3591391</v>
      </c>
      <c r="I7508">
        <v>-121.54429620000001</v>
      </c>
      <c r="J7508" s="1" t="str">
        <f t="shared" si="474"/>
        <v>NGR bulk stream sediment</v>
      </c>
      <c r="K7508" s="1" t="str">
        <f t="shared" si="475"/>
        <v>&lt;177 micron (NGR)</v>
      </c>
      <c r="L7508">
        <v>34</v>
      </c>
      <c r="M7508" t="s">
        <v>45</v>
      </c>
      <c r="N7508">
        <v>581</v>
      </c>
      <c r="O7508" t="s">
        <v>336</v>
      </c>
      <c r="P7508" t="s">
        <v>47</v>
      </c>
      <c r="Q7508" t="s">
        <v>313</v>
      </c>
      <c r="R7508" t="s">
        <v>161</v>
      </c>
      <c r="S7508" t="s">
        <v>98</v>
      </c>
      <c r="T7508" t="s">
        <v>106</v>
      </c>
      <c r="U7508" t="s">
        <v>695</v>
      </c>
      <c r="V7508" t="s">
        <v>53</v>
      </c>
      <c r="W7508" t="s">
        <v>242</v>
      </c>
      <c r="X7508" t="s">
        <v>122</v>
      </c>
      <c r="Y7508" t="s">
        <v>55</v>
      </c>
      <c r="Z7508" t="s">
        <v>84</v>
      </c>
      <c r="AA7508" t="s">
        <v>46</v>
      </c>
      <c r="AB7508" t="s">
        <v>173</v>
      </c>
      <c r="AC7508" t="s">
        <v>236</v>
      </c>
      <c r="AD7508" t="s">
        <v>58</v>
      </c>
      <c r="AE7508" t="s">
        <v>53</v>
      </c>
      <c r="AF7508" t="s">
        <v>3537</v>
      </c>
      <c r="AG7508" t="s">
        <v>103</v>
      </c>
      <c r="AH7508" t="s">
        <v>62</v>
      </c>
      <c r="AI7508" t="s">
        <v>54</v>
      </c>
      <c r="AJ7508" t="s">
        <v>54</v>
      </c>
      <c r="AK7508" t="s">
        <v>62</v>
      </c>
      <c r="AL7508" t="s">
        <v>47</v>
      </c>
      <c r="AM7508" t="s">
        <v>47</v>
      </c>
      <c r="AN7508" t="s">
        <v>65</v>
      </c>
      <c r="AO7508" t="s">
        <v>3581</v>
      </c>
    </row>
    <row r="7509" spans="1:41" hidden="1" x14ac:dyDescent="0.25">
      <c r="A7509" t="s">
        <v>31231</v>
      </c>
      <c r="B7509" t="s">
        <v>31232</v>
      </c>
      <c r="C7509" s="1" t="str">
        <f t="shared" si="476"/>
        <v>21:1079</v>
      </c>
      <c r="D7509" s="1" t="str">
        <f t="shared" si="477"/>
        <v>21:0155</v>
      </c>
      <c r="E7509" t="s">
        <v>31233</v>
      </c>
      <c r="F7509" t="s">
        <v>31234</v>
      </c>
      <c r="H7509">
        <v>49.432450899999999</v>
      </c>
      <c r="I7509">
        <v>-120.60005510000001</v>
      </c>
      <c r="J7509" s="1" t="str">
        <f t="shared" si="474"/>
        <v>NGR bulk stream sediment</v>
      </c>
      <c r="K7509" s="1" t="str">
        <f t="shared" si="475"/>
        <v>&lt;177 micron (NGR)</v>
      </c>
      <c r="L7509">
        <v>34</v>
      </c>
      <c r="M7509" t="s">
        <v>71</v>
      </c>
      <c r="N7509">
        <v>582</v>
      </c>
      <c r="O7509" t="s">
        <v>188</v>
      </c>
      <c r="P7509" t="s">
        <v>47</v>
      </c>
      <c r="Q7509" t="s">
        <v>802</v>
      </c>
      <c r="R7509" t="s">
        <v>47</v>
      </c>
      <c r="S7509" t="s">
        <v>243</v>
      </c>
      <c r="T7509" t="s">
        <v>209</v>
      </c>
      <c r="U7509" t="s">
        <v>320</v>
      </c>
      <c r="V7509" t="s">
        <v>61</v>
      </c>
      <c r="W7509" t="s">
        <v>142</v>
      </c>
      <c r="X7509" t="s">
        <v>51</v>
      </c>
      <c r="Y7509" t="s">
        <v>82</v>
      </c>
      <c r="Z7509" t="s">
        <v>62</v>
      </c>
      <c r="AA7509" t="s">
        <v>46</v>
      </c>
      <c r="AB7509" t="s">
        <v>257</v>
      </c>
      <c r="AC7509" t="s">
        <v>98</v>
      </c>
      <c r="AD7509" t="s">
        <v>239</v>
      </c>
      <c r="AE7509" t="s">
        <v>46</v>
      </c>
      <c r="AF7509" t="s">
        <v>267</v>
      </c>
      <c r="AG7509" t="s">
        <v>282</v>
      </c>
      <c r="AH7509" t="s">
        <v>198</v>
      </c>
      <c r="AI7509" t="s">
        <v>198</v>
      </c>
      <c r="AJ7509" t="s">
        <v>493</v>
      </c>
      <c r="AK7509" t="s">
        <v>47</v>
      </c>
      <c r="AL7509" t="s">
        <v>122</v>
      </c>
      <c r="AM7509" t="s">
        <v>47</v>
      </c>
      <c r="AN7509" t="s">
        <v>313</v>
      </c>
      <c r="AO7509" t="s">
        <v>13209</v>
      </c>
    </row>
    <row r="7510" spans="1:41" hidden="1" x14ac:dyDescent="0.25">
      <c r="A7510" t="s">
        <v>31235</v>
      </c>
      <c r="B7510" t="s">
        <v>31236</v>
      </c>
      <c r="C7510" s="1" t="str">
        <f t="shared" si="476"/>
        <v>21:1079</v>
      </c>
      <c r="D7510" s="1" t="str">
        <f t="shared" si="477"/>
        <v>21:0155</v>
      </c>
      <c r="E7510" t="s">
        <v>31237</v>
      </c>
      <c r="F7510" t="s">
        <v>31238</v>
      </c>
      <c r="H7510">
        <v>49.3937782</v>
      </c>
      <c r="I7510">
        <v>-120.6005633</v>
      </c>
      <c r="J7510" s="1" t="str">
        <f t="shared" si="474"/>
        <v>NGR bulk stream sediment</v>
      </c>
      <c r="K7510" s="1" t="str">
        <f t="shared" si="475"/>
        <v>&lt;177 micron (NGR)</v>
      </c>
      <c r="L7510">
        <v>34</v>
      </c>
      <c r="M7510" t="s">
        <v>95</v>
      </c>
      <c r="N7510">
        <v>583</v>
      </c>
      <c r="O7510" t="s">
        <v>51</v>
      </c>
      <c r="P7510" t="s">
        <v>47</v>
      </c>
      <c r="Q7510" t="s">
        <v>592</v>
      </c>
      <c r="R7510" t="s">
        <v>55</v>
      </c>
      <c r="S7510" t="s">
        <v>99</v>
      </c>
      <c r="T7510" t="s">
        <v>50</v>
      </c>
      <c r="U7510" t="s">
        <v>141</v>
      </c>
      <c r="V7510" t="s">
        <v>54</v>
      </c>
      <c r="W7510" t="s">
        <v>60</v>
      </c>
      <c r="X7510" t="s">
        <v>122</v>
      </c>
      <c r="Y7510" t="s">
        <v>76</v>
      </c>
      <c r="Z7510" t="s">
        <v>56</v>
      </c>
      <c r="AA7510" t="s">
        <v>46</v>
      </c>
      <c r="AB7510" t="s">
        <v>161</v>
      </c>
      <c r="AC7510" t="s">
        <v>58</v>
      </c>
      <c r="AD7510" t="s">
        <v>90</v>
      </c>
      <c r="AE7510" t="s">
        <v>84</v>
      </c>
      <c r="AF7510" t="s">
        <v>55</v>
      </c>
      <c r="AG7510" t="s">
        <v>161</v>
      </c>
      <c r="AH7510" t="s">
        <v>62</v>
      </c>
      <c r="AI7510" t="s">
        <v>62</v>
      </c>
      <c r="AJ7510" t="s">
        <v>81</v>
      </c>
      <c r="AK7510" t="s">
        <v>61</v>
      </c>
      <c r="AL7510" t="s">
        <v>47</v>
      </c>
      <c r="AM7510" t="s">
        <v>47</v>
      </c>
      <c r="AN7510" t="s">
        <v>65</v>
      </c>
      <c r="AO7510" t="s">
        <v>419</v>
      </c>
    </row>
    <row r="7511" spans="1:41" hidden="1" x14ac:dyDescent="0.25">
      <c r="A7511" t="s">
        <v>31239</v>
      </c>
      <c r="B7511" t="s">
        <v>31240</v>
      </c>
      <c r="C7511" s="1" t="str">
        <f t="shared" si="476"/>
        <v>21:1079</v>
      </c>
      <c r="D7511" s="1" t="str">
        <f t="shared" si="477"/>
        <v>21:0155</v>
      </c>
      <c r="E7511" t="s">
        <v>31241</v>
      </c>
      <c r="F7511" t="s">
        <v>31242</v>
      </c>
      <c r="H7511">
        <v>49.421866199999997</v>
      </c>
      <c r="I7511">
        <v>-120.61022509999999</v>
      </c>
      <c r="J7511" s="1" t="str">
        <f t="shared" si="474"/>
        <v>NGR bulk stream sediment</v>
      </c>
      <c r="K7511" s="1" t="str">
        <f t="shared" si="475"/>
        <v>&lt;177 micron (NGR)</v>
      </c>
      <c r="L7511">
        <v>34</v>
      </c>
      <c r="M7511" t="s">
        <v>117</v>
      </c>
      <c r="N7511">
        <v>584</v>
      </c>
      <c r="O7511" t="s">
        <v>101</v>
      </c>
      <c r="P7511" t="s">
        <v>47</v>
      </c>
      <c r="Q7511" t="s">
        <v>662</v>
      </c>
      <c r="R7511" t="s">
        <v>235</v>
      </c>
      <c r="S7511" t="s">
        <v>112</v>
      </c>
      <c r="T7511" t="s">
        <v>209</v>
      </c>
      <c r="U7511" t="s">
        <v>268</v>
      </c>
      <c r="V7511" t="s">
        <v>54</v>
      </c>
      <c r="W7511" t="s">
        <v>200</v>
      </c>
      <c r="X7511" t="s">
        <v>122</v>
      </c>
      <c r="Y7511" t="s">
        <v>50</v>
      </c>
      <c r="Z7511" t="s">
        <v>199</v>
      </c>
      <c r="AA7511" t="s">
        <v>46</v>
      </c>
      <c r="AB7511" t="s">
        <v>139</v>
      </c>
      <c r="AC7511" t="s">
        <v>145</v>
      </c>
      <c r="AD7511" t="s">
        <v>475</v>
      </c>
      <c r="AE7511" t="s">
        <v>53</v>
      </c>
      <c r="AF7511" t="s">
        <v>127</v>
      </c>
      <c r="AG7511" t="s">
        <v>72</v>
      </c>
      <c r="AH7511" t="s">
        <v>62</v>
      </c>
      <c r="AI7511" t="s">
        <v>53</v>
      </c>
      <c r="AJ7511" t="s">
        <v>79</v>
      </c>
      <c r="AK7511" t="s">
        <v>61</v>
      </c>
      <c r="AL7511" t="s">
        <v>47</v>
      </c>
      <c r="AM7511" t="s">
        <v>47</v>
      </c>
      <c r="AN7511" t="s">
        <v>284</v>
      </c>
      <c r="AO7511" t="s">
        <v>792</v>
      </c>
    </row>
    <row r="7512" spans="1:41" hidden="1" x14ac:dyDescent="0.25">
      <c r="A7512" t="s">
        <v>31243</v>
      </c>
      <c r="B7512" t="s">
        <v>31244</v>
      </c>
      <c r="C7512" s="1" t="str">
        <f t="shared" si="476"/>
        <v>21:1079</v>
      </c>
      <c r="D7512" s="1" t="str">
        <f t="shared" si="477"/>
        <v>21:0155</v>
      </c>
      <c r="E7512" t="s">
        <v>31245</v>
      </c>
      <c r="F7512" t="s">
        <v>31246</v>
      </c>
      <c r="H7512">
        <v>49.416016800000001</v>
      </c>
      <c r="I7512">
        <v>-120.54569960000001</v>
      </c>
      <c r="J7512" s="1" t="str">
        <f t="shared" si="474"/>
        <v>NGR bulk stream sediment</v>
      </c>
      <c r="K7512" s="1" t="str">
        <f t="shared" si="475"/>
        <v>&lt;177 micron (NGR)</v>
      </c>
      <c r="L7512">
        <v>34</v>
      </c>
      <c r="M7512" t="s">
        <v>136</v>
      </c>
      <c r="N7512">
        <v>585</v>
      </c>
      <c r="O7512" t="s">
        <v>227</v>
      </c>
      <c r="P7512" t="s">
        <v>47</v>
      </c>
      <c r="Q7512" t="s">
        <v>249</v>
      </c>
      <c r="R7512" t="s">
        <v>105</v>
      </c>
      <c r="S7512" t="s">
        <v>141</v>
      </c>
      <c r="T7512" t="s">
        <v>66</v>
      </c>
      <c r="U7512" t="s">
        <v>342</v>
      </c>
      <c r="V7512" t="s">
        <v>105</v>
      </c>
      <c r="W7512" t="s">
        <v>257</v>
      </c>
      <c r="X7512" t="s">
        <v>103</v>
      </c>
      <c r="Y7512" t="s">
        <v>145</v>
      </c>
      <c r="Z7512" t="s">
        <v>199</v>
      </c>
      <c r="AA7512" t="s">
        <v>46</v>
      </c>
      <c r="AB7512" t="s">
        <v>78</v>
      </c>
      <c r="AC7512" t="s">
        <v>99</v>
      </c>
      <c r="AD7512" t="s">
        <v>934</v>
      </c>
      <c r="AE7512" t="s">
        <v>54</v>
      </c>
      <c r="AF7512" t="s">
        <v>85</v>
      </c>
      <c r="AG7512" t="s">
        <v>228</v>
      </c>
      <c r="AH7512" t="s">
        <v>53</v>
      </c>
      <c r="AI7512" t="s">
        <v>57</v>
      </c>
      <c r="AJ7512" t="s">
        <v>51</v>
      </c>
      <c r="AK7512" t="s">
        <v>81</v>
      </c>
      <c r="AL7512" t="s">
        <v>47</v>
      </c>
      <c r="AM7512" t="s">
        <v>47</v>
      </c>
      <c r="AN7512" t="s">
        <v>65</v>
      </c>
      <c r="AO7512" t="s">
        <v>66</v>
      </c>
    </row>
    <row r="7513" spans="1:41" hidden="1" x14ac:dyDescent="0.25">
      <c r="A7513" t="s">
        <v>31247</v>
      </c>
      <c r="B7513" t="s">
        <v>31248</v>
      </c>
      <c r="C7513" s="1" t="str">
        <f t="shared" si="476"/>
        <v>21:1079</v>
      </c>
      <c r="D7513" s="1" t="str">
        <f t="shared" si="477"/>
        <v>21:0155</v>
      </c>
      <c r="E7513" t="s">
        <v>31249</v>
      </c>
      <c r="F7513" t="s">
        <v>31250</v>
      </c>
      <c r="H7513">
        <v>49.401204800000002</v>
      </c>
      <c r="I7513">
        <v>-120.5684955</v>
      </c>
      <c r="J7513" s="1" t="str">
        <f t="shared" si="474"/>
        <v>NGR bulk stream sediment</v>
      </c>
      <c r="K7513" s="1" t="str">
        <f t="shared" si="475"/>
        <v>&lt;177 micron (NGR)</v>
      </c>
      <c r="L7513">
        <v>34</v>
      </c>
      <c r="M7513" t="s">
        <v>157</v>
      </c>
      <c r="N7513">
        <v>586</v>
      </c>
      <c r="O7513" t="s">
        <v>591</v>
      </c>
      <c r="P7513" t="s">
        <v>47</v>
      </c>
      <c r="Q7513" t="s">
        <v>234</v>
      </c>
      <c r="R7513" t="s">
        <v>125</v>
      </c>
      <c r="S7513" t="s">
        <v>218</v>
      </c>
      <c r="T7513" t="s">
        <v>76</v>
      </c>
      <c r="U7513" t="s">
        <v>290</v>
      </c>
      <c r="V7513" t="s">
        <v>142</v>
      </c>
      <c r="W7513" t="s">
        <v>125</v>
      </c>
      <c r="X7513" t="s">
        <v>73</v>
      </c>
      <c r="Y7513" t="s">
        <v>98</v>
      </c>
      <c r="Z7513" t="s">
        <v>62</v>
      </c>
      <c r="AA7513" t="s">
        <v>46</v>
      </c>
      <c r="AB7513" t="s">
        <v>81</v>
      </c>
      <c r="AC7513" t="s">
        <v>267</v>
      </c>
      <c r="AD7513" t="s">
        <v>667</v>
      </c>
      <c r="AE7513" t="s">
        <v>46</v>
      </c>
      <c r="AF7513" t="s">
        <v>307</v>
      </c>
      <c r="AG7513" t="s">
        <v>142</v>
      </c>
      <c r="AH7513" t="s">
        <v>198</v>
      </c>
      <c r="AI7513" t="s">
        <v>54</v>
      </c>
      <c r="AJ7513" t="s">
        <v>371</v>
      </c>
      <c r="AK7513" t="s">
        <v>161</v>
      </c>
      <c r="AL7513" t="s">
        <v>47</v>
      </c>
      <c r="AM7513" t="s">
        <v>122</v>
      </c>
      <c r="AN7513" t="s">
        <v>1121</v>
      </c>
      <c r="AO7513" t="s">
        <v>2133</v>
      </c>
    </row>
    <row r="7514" spans="1:41" hidden="1" x14ac:dyDescent="0.25">
      <c r="A7514" t="s">
        <v>31251</v>
      </c>
      <c r="B7514" t="s">
        <v>31252</v>
      </c>
      <c r="C7514" s="1" t="str">
        <f t="shared" si="476"/>
        <v>21:1079</v>
      </c>
      <c r="D7514" s="1" t="str">
        <f t="shared" si="477"/>
        <v>21:0155</v>
      </c>
      <c r="E7514" t="s">
        <v>31253</v>
      </c>
      <c r="F7514" t="s">
        <v>31254</v>
      </c>
      <c r="H7514">
        <v>49.379636499999997</v>
      </c>
      <c r="I7514">
        <v>-120.56956150000001</v>
      </c>
      <c r="J7514" s="1" t="str">
        <f t="shared" si="474"/>
        <v>NGR bulk stream sediment</v>
      </c>
      <c r="K7514" s="1" t="str">
        <f t="shared" si="475"/>
        <v>&lt;177 micron (NGR)</v>
      </c>
      <c r="L7514">
        <v>34</v>
      </c>
      <c r="M7514" t="s">
        <v>170</v>
      </c>
      <c r="N7514">
        <v>587</v>
      </c>
      <c r="O7514" t="s">
        <v>85</v>
      </c>
      <c r="P7514" t="s">
        <v>47</v>
      </c>
      <c r="Q7514" t="s">
        <v>662</v>
      </c>
      <c r="R7514" t="s">
        <v>63</v>
      </c>
      <c r="S7514" t="s">
        <v>80</v>
      </c>
      <c r="T7514" t="s">
        <v>82</v>
      </c>
      <c r="U7514" t="s">
        <v>165</v>
      </c>
      <c r="V7514" t="s">
        <v>173</v>
      </c>
      <c r="W7514" t="s">
        <v>142</v>
      </c>
      <c r="X7514" t="s">
        <v>103</v>
      </c>
      <c r="Y7514" t="s">
        <v>82</v>
      </c>
      <c r="Z7514" t="s">
        <v>199</v>
      </c>
      <c r="AA7514" t="s">
        <v>46</v>
      </c>
      <c r="AB7514" t="s">
        <v>235</v>
      </c>
      <c r="AC7514" t="s">
        <v>217</v>
      </c>
      <c r="AD7514" t="s">
        <v>358</v>
      </c>
      <c r="AE7514" t="s">
        <v>53</v>
      </c>
      <c r="AF7514" t="s">
        <v>55</v>
      </c>
      <c r="AG7514" t="s">
        <v>102</v>
      </c>
      <c r="AH7514" t="s">
        <v>62</v>
      </c>
      <c r="AI7514" t="s">
        <v>198</v>
      </c>
      <c r="AJ7514" t="s">
        <v>371</v>
      </c>
      <c r="AK7514" t="s">
        <v>125</v>
      </c>
      <c r="AL7514" t="s">
        <v>103</v>
      </c>
      <c r="AM7514" t="s">
        <v>47</v>
      </c>
      <c r="AN7514" t="s">
        <v>65</v>
      </c>
      <c r="AO7514" t="s">
        <v>31255</v>
      </c>
    </row>
    <row r="7515" spans="1:41" hidden="1" x14ac:dyDescent="0.25">
      <c r="A7515" t="s">
        <v>31256</v>
      </c>
      <c r="B7515" t="s">
        <v>31257</v>
      </c>
      <c r="C7515" s="1" t="str">
        <f t="shared" si="476"/>
        <v>21:1079</v>
      </c>
      <c r="D7515" s="1" t="str">
        <f t="shared" si="477"/>
        <v>21:0155</v>
      </c>
      <c r="E7515" t="s">
        <v>31258</v>
      </c>
      <c r="F7515" t="s">
        <v>31259</v>
      </c>
      <c r="H7515">
        <v>49.392016599999998</v>
      </c>
      <c r="I7515">
        <v>-120.6461304</v>
      </c>
      <c r="J7515" s="1" t="str">
        <f t="shared" si="474"/>
        <v>NGR bulk stream sediment</v>
      </c>
      <c r="K7515" s="1" t="str">
        <f t="shared" si="475"/>
        <v>&lt;177 micron (NGR)</v>
      </c>
      <c r="L7515">
        <v>34</v>
      </c>
      <c r="M7515" t="s">
        <v>180</v>
      </c>
      <c r="N7515">
        <v>588</v>
      </c>
      <c r="O7515" t="s">
        <v>365</v>
      </c>
      <c r="P7515" t="s">
        <v>47</v>
      </c>
      <c r="Q7515" t="s">
        <v>275</v>
      </c>
      <c r="R7515" t="s">
        <v>108</v>
      </c>
      <c r="S7515" t="s">
        <v>104</v>
      </c>
      <c r="T7515" t="s">
        <v>90</v>
      </c>
      <c r="U7515" t="s">
        <v>438</v>
      </c>
      <c r="V7515" t="s">
        <v>61</v>
      </c>
      <c r="W7515" t="s">
        <v>270</v>
      </c>
      <c r="X7515" t="s">
        <v>47</v>
      </c>
      <c r="Y7515" t="s">
        <v>66</v>
      </c>
      <c r="Z7515" t="s">
        <v>84</v>
      </c>
      <c r="AA7515" t="s">
        <v>46</v>
      </c>
      <c r="AB7515" t="s">
        <v>81</v>
      </c>
      <c r="AC7515" t="s">
        <v>131</v>
      </c>
      <c r="AD7515" t="s">
        <v>49</v>
      </c>
      <c r="AE7515" t="s">
        <v>198</v>
      </c>
      <c r="AF7515" t="s">
        <v>1205</v>
      </c>
      <c r="AG7515" t="s">
        <v>493</v>
      </c>
      <c r="AH7515" t="s">
        <v>62</v>
      </c>
      <c r="AI7515" t="s">
        <v>53</v>
      </c>
      <c r="AJ7515" t="s">
        <v>257</v>
      </c>
      <c r="AK7515" t="s">
        <v>101</v>
      </c>
      <c r="AL7515" t="s">
        <v>47</v>
      </c>
      <c r="AM7515" t="s">
        <v>47</v>
      </c>
      <c r="AN7515" t="s">
        <v>152</v>
      </c>
      <c r="AO7515" t="s">
        <v>696</v>
      </c>
    </row>
    <row r="7516" spans="1:41" hidden="1" x14ac:dyDescent="0.25">
      <c r="A7516" t="s">
        <v>31260</v>
      </c>
      <c r="B7516" t="s">
        <v>31261</v>
      </c>
      <c r="C7516" s="1" t="str">
        <f t="shared" si="476"/>
        <v>21:1079</v>
      </c>
      <c r="D7516" s="1" t="str">
        <f t="shared" si="477"/>
        <v>21:0155</v>
      </c>
      <c r="E7516" t="s">
        <v>31262</v>
      </c>
      <c r="F7516" t="s">
        <v>31263</v>
      </c>
      <c r="H7516">
        <v>49.383392399999998</v>
      </c>
      <c r="I7516">
        <v>-120.6203613</v>
      </c>
      <c r="J7516" s="1" t="str">
        <f t="shared" si="474"/>
        <v>NGR bulk stream sediment</v>
      </c>
      <c r="K7516" s="1" t="str">
        <f t="shared" si="475"/>
        <v>&lt;177 micron (NGR)</v>
      </c>
      <c r="L7516">
        <v>34</v>
      </c>
      <c r="M7516" t="s">
        <v>195</v>
      </c>
      <c r="N7516">
        <v>589</v>
      </c>
      <c r="O7516" t="s">
        <v>493</v>
      </c>
      <c r="P7516" t="s">
        <v>267</v>
      </c>
      <c r="Q7516" t="s">
        <v>281</v>
      </c>
      <c r="R7516" t="s">
        <v>139</v>
      </c>
      <c r="S7516" t="s">
        <v>131</v>
      </c>
      <c r="T7516" t="s">
        <v>145</v>
      </c>
      <c r="U7516" t="s">
        <v>146</v>
      </c>
      <c r="V7516" t="s">
        <v>87</v>
      </c>
      <c r="W7516" t="s">
        <v>336</v>
      </c>
      <c r="X7516" t="s">
        <v>122</v>
      </c>
      <c r="Y7516" t="s">
        <v>217</v>
      </c>
      <c r="Z7516" t="s">
        <v>199</v>
      </c>
      <c r="AA7516" t="s">
        <v>46</v>
      </c>
      <c r="AB7516" t="s">
        <v>130</v>
      </c>
      <c r="AC7516" t="s">
        <v>475</v>
      </c>
      <c r="AD7516" t="s">
        <v>131</v>
      </c>
      <c r="AE7516" t="s">
        <v>198</v>
      </c>
      <c r="AF7516" t="s">
        <v>352</v>
      </c>
      <c r="AG7516" t="s">
        <v>493</v>
      </c>
      <c r="AH7516" t="s">
        <v>62</v>
      </c>
      <c r="AI7516" t="s">
        <v>198</v>
      </c>
      <c r="AJ7516" t="s">
        <v>122</v>
      </c>
      <c r="AK7516" t="s">
        <v>235</v>
      </c>
      <c r="AL7516" t="s">
        <v>47</v>
      </c>
      <c r="AM7516" t="s">
        <v>47</v>
      </c>
      <c r="AN7516" t="s">
        <v>372</v>
      </c>
      <c r="AO7516" t="s">
        <v>984</v>
      </c>
    </row>
    <row r="7517" spans="1:41" hidden="1" x14ac:dyDescent="0.25">
      <c r="A7517" t="s">
        <v>31264</v>
      </c>
      <c r="B7517" t="s">
        <v>31265</v>
      </c>
      <c r="C7517" s="1" t="str">
        <f t="shared" si="476"/>
        <v>21:1079</v>
      </c>
      <c r="D7517" s="1" t="str">
        <f t="shared" si="477"/>
        <v>21:0155</v>
      </c>
      <c r="E7517" t="s">
        <v>31266</v>
      </c>
      <c r="F7517" t="s">
        <v>31267</v>
      </c>
      <c r="H7517">
        <v>49.331832300000002</v>
      </c>
      <c r="I7517">
        <v>-120.0254147</v>
      </c>
      <c r="J7517" s="1" t="str">
        <f t="shared" si="474"/>
        <v>NGR bulk stream sediment</v>
      </c>
      <c r="K7517" s="1" t="str">
        <f t="shared" si="475"/>
        <v>&lt;177 micron (NGR)</v>
      </c>
      <c r="L7517">
        <v>34</v>
      </c>
      <c r="M7517" t="s">
        <v>205</v>
      </c>
      <c r="N7517">
        <v>590</v>
      </c>
      <c r="O7517" t="s">
        <v>475</v>
      </c>
      <c r="P7517" t="s">
        <v>76</v>
      </c>
      <c r="Q7517" t="s">
        <v>548</v>
      </c>
      <c r="R7517" t="s">
        <v>371</v>
      </c>
      <c r="S7517" t="s">
        <v>462</v>
      </c>
      <c r="T7517" t="s">
        <v>127</v>
      </c>
      <c r="U7517" t="s">
        <v>131</v>
      </c>
      <c r="V7517" t="s">
        <v>206</v>
      </c>
      <c r="W7517" t="s">
        <v>103</v>
      </c>
      <c r="X7517" t="s">
        <v>51</v>
      </c>
      <c r="Y7517" t="s">
        <v>475</v>
      </c>
      <c r="Z7517" t="s">
        <v>84</v>
      </c>
      <c r="AA7517" t="s">
        <v>46</v>
      </c>
      <c r="AB7517" t="s">
        <v>139</v>
      </c>
      <c r="AC7517" t="s">
        <v>82</v>
      </c>
      <c r="AD7517" t="s">
        <v>240</v>
      </c>
      <c r="AE7517" t="s">
        <v>173</v>
      </c>
      <c r="AF7517" t="s">
        <v>267</v>
      </c>
      <c r="AG7517" t="s">
        <v>282</v>
      </c>
      <c r="AH7517" t="s">
        <v>53</v>
      </c>
      <c r="AI7517" t="s">
        <v>57</v>
      </c>
      <c r="AJ7517" t="s">
        <v>371</v>
      </c>
      <c r="AK7517" t="s">
        <v>78</v>
      </c>
      <c r="AL7517" t="s">
        <v>47</v>
      </c>
      <c r="AM7517" t="s">
        <v>47</v>
      </c>
      <c r="AN7517" t="s">
        <v>673</v>
      </c>
      <c r="AO7517" t="s">
        <v>2387</v>
      </c>
    </row>
    <row r="7518" spans="1:41" hidden="1" x14ac:dyDescent="0.25">
      <c r="A7518" t="s">
        <v>31268</v>
      </c>
      <c r="B7518" t="s">
        <v>31269</v>
      </c>
      <c r="C7518" s="1" t="str">
        <f t="shared" si="476"/>
        <v>21:1079</v>
      </c>
      <c r="D7518" s="1" t="str">
        <f t="shared" si="477"/>
        <v>21:0155</v>
      </c>
      <c r="E7518" t="s">
        <v>31270</v>
      </c>
      <c r="F7518" t="s">
        <v>31271</v>
      </c>
      <c r="H7518">
        <v>49.329991</v>
      </c>
      <c r="I7518">
        <v>-120.1673038</v>
      </c>
      <c r="J7518" s="1" t="str">
        <f t="shared" si="474"/>
        <v>NGR bulk stream sediment</v>
      </c>
      <c r="K7518" s="1" t="str">
        <f t="shared" si="475"/>
        <v>&lt;177 micron (NGR)</v>
      </c>
      <c r="L7518">
        <v>34</v>
      </c>
      <c r="M7518" t="s">
        <v>280</v>
      </c>
      <c r="N7518">
        <v>591</v>
      </c>
      <c r="O7518" t="s">
        <v>85</v>
      </c>
      <c r="P7518" t="s">
        <v>47</v>
      </c>
      <c r="Q7518" t="s">
        <v>234</v>
      </c>
      <c r="R7518" t="s">
        <v>351</v>
      </c>
      <c r="S7518" t="s">
        <v>80</v>
      </c>
      <c r="T7518" t="s">
        <v>85</v>
      </c>
      <c r="U7518" t="s">
        <v>243</v>
      </c>
      <c r="V7518" t="s">
        <v>81</v>
      </c>
      <c r="W7518" t="s">
        <v>79</v>
      </c>
      <c r="X7518" t="s">
        <v>73</v>
      </c>
      <c r="Y7518" t="s">
        <v>98</v>
      </c>
      <c r="Z7518" t="s">
        <v>84</v>
      </c>
      <c r="AA7518" t="s">
        <v>122</v>
      </c>
      <c r="AB7518" t="s">
        <v>63</v>
      </c>
      <c r="AC7518" t="s">
        <v>76</v>
      </c>
      <c r="AD7518" t="s">
        <v>418</v>
      </c>
      <c r="AE7518" t="s">
        <v>110</v>
      </c>
      <c r="AF7518" t="s">
        <v>85</v>
      </c>
      <c r="AG7518" t="s">
        <v>282</v>
      </c>
      <c r="AH7518" t="s">
        <v>62</v>
      </c>
      <c r="AI7518" t="s">
        <v>198</v>
      </c>
      <c r="AJ7518" t="s">
        <v>228</v>
      </c>
      <c r="AK7518" t="s">
        <v>164</v>
      </c>
      <c r="AL7518" t="s">
        <v>47</v>
      </c>
      <c r="AM7518" t="s">
        <v>47</v>
      </c>
      <c r="AN7518" t="s">
        <v>284</v>
      </c>
      <c r="AO7518" t="s">
        <v>2186</v>
      </c>
    </row>
    <row r="7519" spans="1:41" hidden="1" x14ac:dyDescent="0.25">
      <c r="A7519" t="s">
        <v>31272</v>
      </c>
      <c r="B7519" t="s">
        <v>31273</v>
      </c>
      <c r="C7519" s="1" t="str">
        <f t="shared" si="476"/>
        <v>21:1079</v>
      </c>
      <c r="D7519" s="1" t="str">
        <f t="shared" si="477"/>
        <v>21:0155</v>
      </c>
      <c r="E7519" t="s">
        <v>31270</v>
      </c>
      <c r="F7519" t="s">
        <v>31274</v>
      </c>
      <c r="H7519">
        <v>49.329991</v>
      </c>
      <c r="I7519">
        <v>-120.1673038</v>
      </c>
      <c r="J7519" s="1" t="str">
        <f t="shared" si="474"/>
        <v>NGR bulk stream sediment</v>
      </c>
      <c r="K7519" s="1" t="str">
        <f t="shared" si="475"/>
        <v>&lt;177 micron (NGR)</v>
      </c>
      <c r="L7519">
        <v>34</v>
      </c>
      <c r="M7519" t="s">
        <v>288</v>
      </c>
      <c r="N7519">
        <v>592</v>
      </c>
      <c r="O7519" t="s">
        <v>55</v>
      </c>
      <c r="P7519" t="s">
        <v>47</v>
      </c>
      <c r="Q7519" t="s">
        <v>119</v>
      </c>
      <c r="R7519" t="s">
        <v>359</v>
      </c>
      <c r="S7519" t="s">
        <v>165</v>
      </c>
      <c r="T7519" t="s">
        <v>58</v>
      </c>
      <c r="U7519" t="s">
        <v>475</v>
      </c>
      <c r="V7519" t="s">
        <v>105</v>
      </c>
      <c r="W7519" t="s">
        <v>173</v>
      </c>
      <c r="X7519" t="s">
        <v>51</v>
      </c>
      <c r="Y7519" t="s">
        <v>145</v>
      </c>
      <c r="Z7519" t="s">
        <v>199</v>
      </c>
      <c r="AA7519" t="s">
        <v>122</v>
      </c>
      <c r="AB7519" t="s">
        <v>47</v>
      </c>
      <c r="AC7519" t="s">
        <v>209</v>
      </c>
      <c r="AD7519" t="s">
        <v>106</v>
      </c>
      <c r="AE7519" t="s">
        <v>185</v>
      </c>
      <c r="AF7519" t="s">
        <v>374</v>
      </c>
      <c r="AG7519" t="s">
        <v>493</v>
      </c>
      <c r="AH7519" t="s">
        <v>62</v>
      </c>
      <c r="AI7519" t="s">
        <v>198</v>
      </c>
      <c r="AJ7519" t="s">
        <v>200</v>
      </c>
      <c r="AK7519" t="s">
        <v>130</v>
      </c>
      <c r="AL7519" t="s">
        <v>47</v>
      </c>
      <c r="AM7519" t="s">
        <v>47</v>
      </c>
      <c r="AN7519" t="s">
        <v>171</v>
      </c>
      <c r="AO7519" t="s">
        <v>4640</v>
      </c>
    </row>
    <row r="7520" spans="1:41" hidden="1" x14ac:dyDescent="0.25">
      <c r="A7520" t="s">
        <v>31275</v>
      </c>
      <c r="B7520" t="s">
        <v>31276</v>
      </c>
      <c r="C7520" s="1" t="str">
        <f t="shared" si="476"/>
        <v>21:1079</v>
      </c>
      <c r="D7520" s="1" t="str">
        <f t="shared" si="477"/>
        <v>21:0155</v>
      </c>
      <c r="E7520" t="s">
        <v>31277</v>
      </c>
      <c r="F7520" t="s">
        <v>31278</v>
      </c>
      <c r="H7520">
        <v>49.3430076</v>
      </c>
      <c r="I7520">
        <v>-120.18445800000001</v>
      </c>
      <c r="J7520" s="1" t="str">
        <f t="shared" si="474"/>
        <v>NGR bulk stream sediment</v>
      </c>
      <c r="K7520" s="1" t="str">
        <f t="shared" si="475"/>
        <v>&lt;177 micron (NGR)</v>
      </c>
      <c r="L7520">
        <v>34</v>
      </c>
      <c r="M7520" t="s">
        <v>214</v>
      </c>
      <c r="N7520">
        <v>593</v>
      </c>
      <c r="O7520" t="s">
        <v>142</v>
      </c>
      <c r="P7520" t="s">
        <v>47</v>
      </c>
      <c r="Q7520" t="s">
        <v>119</v>
      </c>
      <c r="R7520" t="s">
        <v>163</v>
      </c>
      <c r="S7520" t="s">
        <v>272</v>
      </c>
      <c r="T7520" t="s">
        <v>76</v>
      </c>
      <c r="U7520" t="s">
        <v>272</v>
      </c>
      <c r="V7520" t="s">
        <v>122</v>
      </c>
      <c r="W7520" t="s">
        <v>161</v>
      </c>
      <c r="X7520" t="s">
        <v>51</v>
      </c>
      <c r="Y7520" t="s">
        <v>49</v>
      </c>
      <c r="Z7520" t="s">
        <v>84</v>
      </c>
      <c r="AA7520" t="s">
        <v>46</v>
      </c>
      <c r="AB7520" t="s">
        <v>139</v>
      </c>
      <c r="AC7520" t="s">
        <v>127</v>
      </c>
      <c r="AD7520" t="s">
        <v>462</v>
      </c>
      <c r="AE7520" t="s">
        <v>54</v>
      </c>
      <c r="AF7520" t="s">
        <v>58</v>
      </c>
      <c r="AG7520" t="s">
        <v>227</v>
      </c>
      <c r="AH7520" t="s">
        <v>53</v>
      </c>
      <c r="AI7520" t="s">
        <v>54</v>
      </c>
      <c r="AJ7520" t="s">
        <v>51</v>
      </c>
      <c r="AK7520" t="s">
        <v>125</v>
      </c>
      <c r="AL7520" t="s">
        <v>47</v>
      </c>
      <c r="AM7520" t="s">
        <v>47</v>
      </c>
      <c r="AN7520" t="s">
        <v>65</v>
      </c>
      <c r="AO7520" t="s">
        <v>4480</v>
      </c>
    </row>
    <row r="7521" spans="1:41" hidden="1" x14ac:dyDescent="0.25">
      <c r="A7521" t="s">
        <v>31279</v>
      </c>
      <c r="B7521" t="s">
        <v>31280</v>
      </c>
      <c r="C7521" s="1" t="str">
        <f t="shared" si="476"/>
        <v>21:1079</v>
      </c>
      <c r="D7521" s="1" t="str">
        <f t="shared" si="477"/>
        <v>21:0155</v>
      </c>
      <c r="E7521" t="s">
        <v>31281</v>
      </c>
      <c r="F7521" t="s">
        <v>31282</v>
      </c>
      <c r="H7521">
        <v>49.300916600000001</v>
      </c>
      <c r="I7521">
        <v>-120.19236290000001</v>
      </c>
      <c r="J7521" s="1" t="str">
        <f t="shared" si="474"/>
        <v>NGR bulk stream sediment</v>
      </c>
      <c r="K7521" s="1" t="str">
        <f t="shared" si="475"/>
        <v>&lt;177 micron (NGR)</v>
      </c>
      <c r="L7521">
        <v>34</v>
      </c>
      <c r="M7521" t="s">
        <v>223</v>
      </c>
      <c r="N7521">
        <v>594</v>
      </c>
      <c r="O7521" t="s">
        <v>200</v>
      </c>
      <c r="P7521" t="s">
        <v>47</v>
      </c>
      <c r="Q7521" t="s">
        <v>119</v>
      </c>
      <c r="R7521" t="s">
        <v>125</v>
      </c>
      <c r="S7521" t="s">
        <v>131</v>
      </c>
      <c r="T7521" t="s">
        <v>52</v>
      </c>
      <c r="U7521" t="s">
        <v>225</v>
      </c>
      <c r="V7521" t="s">
        <v>61</v>
      </c>
      <c r="W7521" t="s">
        <v>235</v>
      </c>
      <c r="X7521" t="s">
        <v>51</v>
      </c>
      <c r="Y7521" t="s">
        <v>175</v>
      </c>
      <c r="Z7521" t="s">
        <v>199</v>
      </c>
      <c r="AA7521" t="s">
        <v>46</v>
      </c>
      <c r="AB7521" t="s">
        <v>161</v>
      </c>
      <c r="AC7521" t="s">
        <v>58</v>
      </c>
      <c r="AD7521" t="s">
        <v>160</v>
      </c>
      <c r="AE7521" t="s">
        <v>62</v>
      </c>
      <c r="AF7521" t="s">
        <v>359</v>
      </c>
      <c r="AG7521" t="s">
        <v>164</v>
      </c>
      <c r="AH7521" t="s">
        <v>62</v>
      </c>
      <c r="AI7521" t="s">
        <v>62</v>
      </c>
      <c r="AJ7521" t="s">
        <v>72</v>
      </c>
      <c r="AK7521" t="s">
        <v>125</v>
      </c>
      <c r="AL7521" t="s">
        <v>47</v>
      </c>
      <c r="AM7521" t="s">
        <v>47</v>
      </c>
      <c r="AN7521" t="s">
        <v>695</v>
      </c>
      <c r="AO7521" t="s">
        <v>2181</v>
      </c>
    </row>
    <row r="7522" spans="1:41" hidden="1" x14ac:dyDescent="0.25">
      <c r="A7522" t="s">
        <v>31283</v>
      </c>
      <c r="B7522" t="s">
        <v>31284</v>
      </c>
      <c r="C7522" s="1" t="str">
        <f t="shared" si="476"/>
        <v>21:1079</v>
      </c>
      <c r="D7522" s="1" t="str">
        <f t="shared" si="477"/>
        <v>21:0155</v>
      </c>
      <c r="E7522" t="s">
        <v>31285</v>
      </c>
      <c r="F7522" t="s">
        <v>31286</v>
      </c>
      <c r="H7522">
        <v>49.321148200000003</v>
      </c>
      <c r="I7522">
        <v>-120.2104805</v>
      </c>
      <c r="J7522" s="1" t="str">
        <f t="shared" si="474"/>
        <v>NGR bulk stream sediment</v>
      </c>
      <c r="K7522" s="1" t="str">
        <f t="shared" si="475"/>
        <v>&lt;177 micron (NGR)</v>
      </c>
      <c r="L7522">
        <v>34</v>
      </c>
      <c r="M7522" t="s">
        <v>233</v>
      </c>
      <c r="N7522">
        <v>595</v>
      </c>
      <c r="O7522" t="s">
        <v>455</v>
      </c>
      <c r="P7522" t="s">
        <v>47</v>
      </c>
      <c r="Q7522" t="s">
        <v>1106</v>
      </c>
      <c r="R7522" t="s">
        <v>81</v>
      </c>
      <c r="S7522" t="s">
        <v>272</v>
      </c>
      <c r="T7522" t="s">
        <v>58</v>
      </c>
      <c r="U7522" t="s">
        <v>187</v>
      </c>
      <c r="V7522" t="s">
        <v>87</v>
      </c>
      <c r="W7522" t="s">
        <v>139</v>
      </c>
      <c r="X7522" t="s">
        <v>51</v>
      </c>
      <c r="Y7522" t="s">
        <v>90</v>
      </c>
      <c r="Z7522" t="s">
        <v>84</v>
      </c>
      <c r="AA7522" t="s">
        <v>46</v>
      </c>
      <c r="AB7522" t="s">
        <v>161</v>
      </c>
      <c r="AC7522" t="s">
        <v>58</v>
      </c>
      <c r="AD7522" t="s">
        <v>418</v>
      </c>
      <c r="AE7522" t="s">
        <v>53</v>
      </c>
      <c r="AF7522" t="s">
        <v>58</v>
      </c>
      <c r="AG7522" t="s">
        <v>123</v>
      </c>
      <c r="AH7522" t="s">
        <v>62</v>
      </c>
      <c r="AI7522" t="s">
        <v>54</v>
      </c>
      <c r="AJ7522" t="s">
        <v>123</v>
      </c>
      <c r="AK7522" t="s">
        <v>63</v>
      </c>
      <c r="AL7522" t="s">
        <v>47</v>
      </c>
      <c r="AM7522" t="s">
        <v>122</v>
      </c>
      <c r="AN7522" t="s">
        <v>463</v>
      </c>
      <c r="AO7522" t="s">
        <v>2164</v>
      </c>
    </row>
    <row r="7523" spans="1:41" hidden="1" x14ac:dyDescent="0.25">
      <c r="A7523" t="s">
        <v>31287</v>
      </c>
      <c r="B7523" t="s">
        <v>31288</v>
      </c>
      <c r="C7523" s="1" t="str">
        <f t="shared" si="476"/>
        <v>21:1079</v>
      </c>
      <c r="D7523" s="1" t="str">
        <f t="shared" si="477"/>
        <v>21:0155</v>
      </c>
      <c r="E7523" t="s">
        <v>31289</v>
      </c>
      <c r="F7523" t="s">
        <v>31290</v>
      </c>
      <c r="H7523">
        <v>49.271636399999998</v>
      </c>
      <c r="I7523">
        <v>-120.2091527</v>
      </c>
      <c r="J7523" s="1" t="str">
        <f t="shared" si="474"/>
        <v>NGR bulk stream sediment</v>
      </c>
      <c r="K7523" s="1" t="str">
        <f t="shared" si="475"/>
        <v>&lt;177 micron (NGR)</v>
      </c>
      <c r="L7523">
        <v>34</v>
      </c>
      <c r="M7523" t="s">
        <v>248</v>
      </c>
      <c r="N7523">
        <v>596</v>
      </c>
      <c r="O7523" t="s">
        <v>371</v>
      </c>
      <c r="P7523" t="s">
        <v>122</v>
      </c>
      <c r="Q7523" t="s">
        <v>1392</v>
      </c>
      <c r="R7523" t="s">
        <v>101</v>
      </c>
      <c r="S7523" t="s">
        <v>162</v>
      </c>
      <c r="T7523" t="s">
        <v>73</v>
      </c>
      <c r="U7523" t="s">
        <v>243</v>
      </c>
      <c r="V7523" t="s">
        <v>105</v>
      </c>
      <c r="W7523" t="s">
        <v>81</v>
      </c>
      <c r="X7523" t="s">
        <v>52</v>
      </c>
      <c r="Y7523" t="s">
        <v>98</v>
      </c>
      <c r="Z7523" t="s">
        <v>62</v>
      </c>
      <c r="AA7523" t="s">
        <v>46</v>
      </c>
      <c r="AB7523" t="s">
        <v>161</v>
      </c>
      <c r="AC7523" t="s">
        <v>108</v>
      </c>
      <c r="AD7523" t="s">
        <v>342</v>
      </c>
      <c r="AE7523" t="s">
        <v>57</v>
      </c>
      <c r="AF7523" t="s">
        <v>58</v>
      </c>
      <c r="AG7523" t="s">
        <v>142</v>
      </c>
      <c r="AH7523" t="s">
        <v>57</v>
      </c>
      <c r="AI7523" t="s">
        <v>198</v>
      </c>
      <c r="AJ7523" t="s">
        <v>228</v>
      </c>
      <c r="AK7523" t="s">
        <v>173</v>
      </c>
      <c r="AL7523" t="s">
        <v>47</v>
      </c>
      <c r="AM7523" t="s">
        <v>122</v>
      </c>
      <c r="AN7523" t="s">
        <v>275</v>
      </c>
      <c r="AO7523" t="s">
        <v>2429</v>
      </c>
    </row>
    <row r="7524" spans="1:41" hidden="1" x14ac:dyDescent="0.25">
      <c r="A7524" t="s">
        <v>31291</v>
      </c>
      <c r="B7524" t="s">
        <v>31292</v>
      </c>
      <c r="C7524" s="1" t="str">
        <f t="shared" si="476"/>
        <v>21:1079</v>
      </c>
      <c r="D7524" s="1" t="str">
        <f t="shared" si="477"/>
        <v>21:0155</v>
      </c>
      <c r="E7524" t="s">
        <v>31293</v>
      </c>
      <c r="F7524" t="s">
        <v>31294</v>
      </c>
      <c r="H7524">
        <v>49.2763274</v>
      </c>
      <c r="I7524">
        <v>-120.2171383</v>
      </c>
      <c r="J7524" s="1" t="str">
        <f t="shared" si="474"/>
        <v>NGR bulk stream sediment</v>
      </c>
      <c r="K7524" s="1" t="str">
        <f t="shared" si="475"/>
        <v>&lt;177 micron (NGR)</v>
      </c>
      <c r="L7524">
        <v>34</v>
      </c>
      <c r="M7524" t="s">
        <v>256</v>
      </c>
      <c r="N7524">
        <v>597</v>
      </c>
      <c r="O7524" t="s">
        <v>61</v>
      </c>
      <c r="P7524" t="s">
        <v>47</v>
      </c>
      <c r="Q7524" t="s">
        <v>817</v>
      </c>
      <c r="R7524" t="s">
        <v>139</v>
      </c>
      <c r="S7524" t="s">
        <v>131</v>
      </c>
      <c r="T7524" t="s">
        <v>73</v>
      </c>
      <c r="U7524" t="s">
        <v>80</v>
      </c>
      <c r="V7524" t="s">
        <v>185</v>
      </c>
      <c r="W7524" t="s">
        <v>47</v>
      </c>
      <c r="X7524" t="s">
        <v>73</v>
      </c>
      <c r="Y7524" t="s">
        <v>145</v>
      </c>
      <c r="Z7524" t="s">
        <v>84</v>
      </c>
      <c r="AA7524" t="s">
        <v>46</v>
      </c>
      <c r="AB7524" t="s">
        <v>173</v>
      </c>
      <c r="AC7524" t="s">
        <v>58</v>
      </c>
      <c r="AD7524" t="s">
        <v>83</v>
      </c>
      <c r="AE7524" t="s">
        <v>62</v>
      </c>
      <c r="AF7524" t="s">
        <v>330</v>
      </c>
      <c r="AG7524" t="s">
        <v>60</v>
      </c>
      <c r="AH7524" t="s">
        <v>53</v>
      </c>
      <c r="AI7524" t="s">
        <v>53</v>
      </c>
      <c r="AJ7524" t="s">
        <v>493</v>
      </c>
      <c r="AK7524" t="s">
        <v>47</v>
      </c>
      <c r="AL7524" t="s">
        <v>47</v>
      </c>
      <c r="AM7524" t="s">
        <v>122</v>
      </c>
      <c r="AN7524" t="s">
        <v>65</v>
      </c>
      <c r="AO7524" t="s">
        <v>910</v>
      </c>
    </row>
    <row r="7525" spans="1:41" hidden="1" x14ac:dyDescent="0.25">
      <c r="A7525" t="s">
        <v>31295</v>
      </c>
      <c r="B7525" t="s">
        <v>31296</v>
      </c>
      <c r="C7525" s="1" t="str">
        <f t="shared" si="476"/>
        <v>21:1079</v>
      </c>
      <c r="D7525" s="1" t="str">
        <f t="shared" si="477"/>
        <v>21:0155</v>
      </c>
      <c r="E7525" t="s">
        <v>31297</v>
      </c>
      <c r="F7525" t="s">
        <v>31298</v>
      </c>
      <c r="H7525">
        <v>49.306602499999997</v>
      </c>
      <c r="I7525">
        <v>-120.24157460000001</v>
      </c>
      <c r="J7525" s="1" t="str">
        <f t="shared" si="474"/>
        <v>NGR bulk stream sediment</v>
      </c>
      <c r="K7525" s="1" t="str">
        <f t="shared" si="475"/>
        <v>&lt;177 micron (NGR)</v>
      </c>
      <c r="L7525">
        <v>34</v>
      </c>
      <c r="M7525" t="s">
        <v>265</v>
      </c>
      <c r="N7525">
        <v>598</v>
      </c>
      <c r="O7525" t="s">
        <v>63</v>
      </c>
      <c r="P7525" t="s">
        <v>47</v>
      </c>
      <c r="Q7525" t="s">
        <v>684</v>
      </c>
      <c r="R7525" t="s">
        <v>173</v>
      </c>
      <c r="S7525" t="s">
        <v>218</v>
      </c>
      <c r="T7525" t="s">
        <v>52</v>
      </c>
      <c r="U7525" t="s">
        <v>98</v>
      </c>
      <c r="V7525" t="s">
        <v>87</v>
      </c>
      <c r="W7525" t="s">
        <v>101</v>
      </c>
      <c r="X7525" t="s">
        <v>51</v>
      </c>
      <c r="Y7525" t="s">
        <v>99</v>
      </c>
      <c r="Z7525" t="s">
        <v>62</v>
      </c>
      <c r="AA7525" t="s">
        <v>46</v>
      </c>
      <c r="AB7525" t="s">
        <v>122</v>
      </c>
      <c r="AC7525" t="s">
        <v>58</v>
      </c>
      <c r="AD7525" t="s">
        <v>83</v>
      </c>
      <c r="AE7525" t="s">
        <v>84</v>
      </c>
      <c r="AF7525" t="s">
        <v>137</v>
      </c>
      <c r="AG7525" t="s">
        <v>142</v>
      </c>
      <c r="AH7525" t="s">
        <v>62</v>
      </c>
      <c r="AI7525" t="s">
        <v>57</v>
      </c>
      <c r="AJ7525" t="s">
        <v>228</v>
      </c>
      <c r="AK7525" t="s">
        <v>101</v>
      </c>
      <c r="AL7525" t="s">
        <v>47</v>
      </c>
      <c r="AM7525" t="s">
        <v>122</v>
      </c>
      <c r="AN7525" t="s">
        <v>89</v>
      </c>
      <c r="AO7525" t="s">
        <v>24732</v>
      </c>
    </row>
    <row r="7526" spans="1:41" hidden="1" x14ac:dyDescent="0.25">
      <c r="A7526" t="s">
        <v>31299</v>
      </c>
      <c r="B7526" t="s">
        <v>31300</v>
      </c>
      <c r="C7526" s="1" t="str">
        <f t="shared" si="476"/>
        <v>21:1079</v>
      </c>
      <c r="D7526" s="1" t="str">
        <f t="shared" si="477"/>
        <v>21:0155</v>
      </c>
      <c r="E7526" t="s">
        <v>31301</v>
      </c>
      <c r="F7526" t="s">
        <v>31302</v>
      </c>
      <c r="H7526">
        <v>49.067802</v>
      </c>
      <c r="I7526">
        <v>-120.379437</v>
      </c>
      <c r="J7526" s="1" t="str">
        <f t="shared" si="474"/>
        <v>NGR bulk stream sediment</v>
      </c>
      <c r="K7526" s="1" t="str">
        <f t="shared" si="475"/>
        <v>&lt;177 micron (NGR)</v>
      </c>
      <c r="L7526">
        <v>35</v>
      </c>
      <c r="M7526" t="s">
        <v>45</v>
      </c>
      <c r="N7526">
        <v>599</v>
      </c>
      <c r="O7526" t="s">
        <v>206</v>
      </c>
      <c r="P7526" t="s">
        <v>330</v>
      </c>
      <c r="Q7526" t="s">
        <v>832</v>
      </c>
      <c r="R7526" t="s">
        <v>365</v>
      </c>
      <c r="S7526" t="s">
        <v>90</v>
      </c>
      <c r="T7526" t="s">
        <v>104</v>
      </c>
      <c r="U7526" t="s">
        <v>269</v>
      </c>
      <c r="V7526" t="s">
        <v>61</v>
      </c>
      <c r="W7526" t="s">
        <v>357</v>
      </c>
      <c r="X7526" t="s">
        <v>73</v>
      </c>
      <c r="Y7526" t="s">
        <v>267</v>
      </c>
      <c r="Z7526" t="s">
        <v>84</v>
      </c>
      <c r="AA7526" t="s">
        <v>46</v>
      </c>
      <c r="AB7526" t="s">
        <v>81</v>
      </c>
      <c r="AC7526" t="s">
        <v>306</v>
      </c>
      <c r="AD7526" t="s">
        <v>175</v>
      </c>
      <c r="AE7526" t="s">
        <v>56</v>
      </c>
      <c r="AF7526" t="s">
        <v>4484</v>
      </c>
      <c r="AG7526" t="s">
        <v>51</v>
      </c>
      <c r="AH7526" t="s">
        <v>62</v>
      </c>
      <c r="AI7526" t="s">
        <v>54</v>
      </c>
      <c r="AJ7526" t="s">
        <v>64</v>
      </c>
      <c r="AK7526" t="s">
        <v>185</v>
      </c>
      <c r="AL7526" t="s">
        <v>47</v>
      </c>
      <c r="AM7526" t="s">
        <v>122</v>
      </c>
      <c r="AN7526" t="s">
        <v>301</v>
      </c>
      <c r="AO7526" t="s">
        <v>696</v>
      </c>
    </row>
    <row r="7527" spans="1:41" hidden="1" x14ac:dyDescent="0.25">
      <c r="A7527" t="s">
        <v>31303</v>
      </c>
      <c r="B7527" t="s">
        <v>31304</v>
      </c>
      <c r="C7527" s="1" t="str">
        <f t="shared" si="476"/>
        <v>21:1079</v>
      </c>
      <c r="D7527" s="1" t="str">
        <f t="shared" si="477"/>
        <v>21:0155</v>
      </c>
      <c r="E7527" t="s">
        <v>31305</v>
      </c>
      <c r="F7527" t="s">
        <v>31306</v>
      </c>
      <c r="H7527">
        <v>49.057135799999998</v>
      </c>
      <c r="I7527">
        <v>-120.3457731</v>
      </c>
      <c r="J7527" s="1" t="str">
        <f t="shared" si="474"/>
        <v>NGR bulk stream sediment</v>
      </c>
      <c r="K7527" s="1" t="str">
        <f t="shared" si="475"/>
        <v>&lt;177 micron (NGR)</v>
      </c>
      <c r="L7527">
        <v>35</v>
      </c>
      <c r="M7527" t="s">
        <v>71</v>
      </c>
      <c r="N7527">
        <v>600</v>
      </c>
      <c r="O7527" t="s">
        <v>130</v>
      </c>
      <c r="P7527" t="s">
        <v>47</v>
      </c>
      <c r="Q7527" t="s">
        <v>812</v>
      </c>
      <c r="R7527" t="s">
        <v>60</v>
      </c>
      <c r="S7527" t="s">
        <v>225</v>
      </c>
      <c r="T7527" t="s">
        <v>267</v>
      </c>
      <c r="U7527" t="s">
        <v>184</v>
      </c>
      <c r="V7527" t="s">
        <v>257</v>
      </c>
      <c r="W7527" t="s">
        <v>130</v>
      </c>
      <c r="X7527" t="s">
        <v>103</v>
      </c>
      <c r="Y7527" t="s">
        <v>66</v>
      </c>
      <c r="Z7527" t="s">
        <v>56</v>
      </c>
      <c r="AA7527" t="s">
        <v>46</v>
      </c>
      <c r="AB7527" t="s">
        <v>78</v>
      </c>
      <c r="AC7527" t="s">
        <v>131</v>
      </c>
      <c r="AD7527" t="s">
        <v>475</v>
      </c>
      <c r="AE7527" t="s">
        <v>199</v>
      </c>
      <c r="AF7527" t="s">
        <v>85</v>
      </c>
      <c r="AG7527" t="s">
        <v>142</v>
      </c>
      <c r="AH7527" t="s">
        <v>62</v>
      </c>
      <c r="AI7527" t="s">
        <v>53</v>
      </c>
      <c r="AJ7527" t="s">
        <v>164</v>
      </c>
      <c r="AK7527" t="s">
        <v>81</v>
      </c>
      <c r="AL7527" t="s">
        <v>47</v>
      </c>
      <c r="AM7527" t="s">
        <v>47</v>
      </c>
      <c r="AN7527" t="s">
        <v>638</v>
      </c>
      <c r="AO7527" t="s">
        <v>1200</v>
      </c>
    </row>
    <row r="7528" spans="1:41" hidden="1" x14ac:dyDescent="0.25">
      <c r="A7528" t="s">
        <v>31307</v>
      </c>
      <c r="B7528" t="s">
        <v>31308</v>
      </c>
      <c r="C7528" s="1" t="str">
        <f t="shared" si="476"/>
        <v>21:1079</v>
      </c>
      <c r="D7528" s="1" t="str">
        <f t="shared" si="477"/>
        <v>21:0155</v>
      </c>
      <c r="E7528" t="s">
        <v>31309</v>
      </c>
      <c r="F7528" t="s">
        <v>31310</v>
      </c>
      <c r="H7528">
        <v>49.08381</v>
      </c>
      <c r="I7528">
        <v>-120.3320228</v>
      </c>
      <c r="J7528" s="1" t="str">
        <f t="shared" si="474"/>
        <v>NGR bulk stream sediment</v>
      </c>
      <c r="K7528" s="1" t="str">
        <f t="shared" si="475"/>
        <v>&lt;177 micron (NGR)</v>
      </c>
      <c r="L7528">
        <v>35</v>
      </c>
      <c r="M7528" t="s">
        <v>95</v>
      </c>
      <c r="N7528">
        <v>601</v>
      </c>
      <c r="O7528" t="s">
        <v>3546</v>
      </c>
      <c r="P7528" t="s">
        <v>3546</v>
      </c>
      <c r="Q7528" t="s">
        <v>3546</v>
      </c>
      <c r="R7528" t="s">
        <v>3546</v>
      </c>
      <c r="S7528" t="s">
        <v>3546</v>
      </c>
      <c r="T7528" t="s">
        <v>3546</v>
      </c>
      <c r="U7528" t="s">
        <v>3546</v>
      </c>
      <c r="V7528" t="s">
        <v>3546</v>
      </c>
      <c r="W7528" t="s">
        <v>3546</v>
      </c>
      <c r="X7528" t="s">
        <v>3546</v>
      </c>
      <c r="Y7528" t="s">
        <v>3546</v>
      </c>
      <c r="Z7528" t="s">
        <v>3546</v>
      </c>
      <c r="AA7528" t="s">
        <v>3546</v>
      </c>
      <c r="AB7528" t="s">
        <v>3546</v>
      </c>
      <c r="AC7528" t="s">
        <v>3546</v>
      </c>
      <c r="AD7528" t="s">
        <v>3546</v>
      </c>
      <c r="AE7528" t="s">
        <v>3546</v>
      </c>
      <c r="AF7528" t="s">
        <v>3546</v>
      </c>
      <c r="AG7528" t="s">
        <v>3546</v>
      </c>
      <c r="AH7528" t="s">
        <v>3546</v>
      </c>
      <c r="AI7528" t="s">
        <v>3546</v>
      </c>
      <c r="AJ7528" t="s">
        <v>3546</v>
      </c>
      <c r="AK7528" t="s">
        <v>3546</v>
      </c>
      <c r="AL7528" t="s">
        <v>3546</v>
      </c>
      <c r="AM7528" t="s">
        <v>3546</v>
      </c>
      <c r="AN7528" t="s">
        <v>3546</v>
      </c>
      <c r="AO7528" t="s">
        <v>3546</v>
      </c>
    </row>
    <row r="7529" spans="1:41" hidden="1" x14ac:dyDescent="0.25">
      <c r="A7529" t="s">
        <v>31311</v>
      </c>
      <c r="B7529" t="s">
        <v>31312</v>
      </c>
      <c r="C7529" s="1" t="str">
        <f t="shared" si="476"/>
        <v>21:1079</v>
      </c>
      <c r="D7529" s="1" t="str">
        <f t="shared" si="477"/>
        <v>21:0155</v>
      </c>
      <c r="E7529" t="s">
        <v>31313</v>
      </c>
      <c r="F7529" t="s">
        <v>31314</v>
      </c>
      <c r="H7529">
        <v>49.095269100000003</v>
      </c>
      <c r="I7529">
        <v>-120.32181799999999</v>
      </c>
      <c r="J7529" s="1" t="str">
        <f t="shared" si="474"/>
        <v>NGR bulk stream sediment</v>
      </c>
      <c r="K7529" s="1" t="str">
        <f t="shared" si="475"/>
        <v>&lt;177 micron (NGR)</v>
      </c>
      <c r="L7529">
        <v>35</v>
      </c>
      <c r="M7529" t="s">
        <v>117</v>
      </c>
      <c r="N7529">
        <v>602</v>
      </c>
      <c r="O7529" t="s">
        <v>3546</v>
      </c>
      <c r="P7529" t="s">
        <v>3546</v>
      </c>
      <c r="Q7529" t="s">
        <v>3546</v>
      </c>
      <c r="R7529" t="s">
        <v>3546</v>
      </c>
      <c r="S7529" t="s">
        <v>3546</v>
      </c>
      <c r="T7529" t="s">
        <v>3546</v>
      </c>
      <c r="U7529" t="s">
        <v>3546</v>
      </c>
      <c r="V7529" t="s">
        <v>3546</v>
      </c>
      <c r="W7529" t="s">
        <v>3546</v>
      </c>
      <c r="X7529" t="s">
        <v>3546</v>
      </c>
      <c r="Y7529" t="s">
        <v>3546</v>
      </c>
      <c r="Z7529" t="s">
        <v>3546</v>
      </c>
      <c r="AA7529" t="s">
        <v>3546</v>
      </c>
      <c r="AB7529" t="s">
        <v>3546</v>
      </c>
      <c r="AC7529" t="s">
        <v>3546</v>
      </c>
      <c r="AD7529" t="s">
        <v>3546</v>
      </c>
      <c r="AE7529" t="s">
        <v>3546</v>
      </c>
      <c r="AF7529" t="s">
        <v>3546</v>
      </c>
      <c r="AG7529" t="s">
        <v>3546</v>
      </c>
      <c r="AH7529" t="s">
        <v>3546</v>
      </c>
      <c r="AI7529" t="s">
        <v>3546</v>
      </c>
      <c r="AJ7529" t="s">
        <v>3546</v>
      </c>
      <c r="AK7529" t="s">
        <v>3546</v>
      </c>
      <c r="AL7529" t="s">
        <v>3546</v>
      </c>
      <c r="AM7529" t="s">
        <v>3546</v>
      </c>
      <c r="AN7529" t="s">
        <v>3546</v>
      </c>
      <c r="AO7529" t="s">
        <v>3546</v>
      </c>
    </row>
    <row r="7530" spans="1:41" hidden="1" x14ac:dyDescent="0.25">
      <c r="A7530" t="s">
        <v>31315</v>
      </c>
      <c r="B7530" t="s">
        <v>31316</v>
      </c>
      <c r="C7530" s="1" t="str">
        <f t="shared" si="476"/>
        <v>21:1079</v>
      </c>
      <c r="D7530" s="1" t="str">
        <f t="shared" si="477"/>
        <v>21:0155</v>
      </c>
      <c r="E7530" t="s">
        <v>31317</v>
      </c>
      <c r="F7530" t="s">
        <v>31318</v>
      </c>
      <c r="H7530">
        <v>49.107689700000002</v>
      </c>
      <c r="I7530">
        <v>-120.3142972</v>
      </c>
      <c r="J7530" s="1" t="str">
        <f t="shared" si="474"/>
        <v>NGR bulk stream sediment</v>
      </c>
      <c r="K7530" s="1" t="str">
        <f t="shared" si="475"/>
        <v>&lt;177 micron (NGR)</v>
      </c>
      <c r="L7530">
        <v>35</v>
      </c>
      <c r="M7530" t="s">
        <v>136</v>
      </c>
      <c r="N7530">
        <v>603</v>
      </c>
      <c r="O7530" t="s">
        <v>90</v>
      </c>
      <c r="P7530" t="s">
        <v>47</v>
      </c>
      <c r="Q7530" t="s">
        <v>487</v>
      </c>
      <c r="R7530" t="s">
        <v>267</v>
      </c>
      <c r="S7530" t="s">
        <v>934</v>
      </c>
      <c r="T7530" t="s">
        <v>112</v>
      </c>
      <c r="U7530" t="s">
        <v>186</v>
      </c>
      <c r="V7530" t="s">
        <v>58</v>
      </c>
      <c r="W7530" t="s">
        <v>86</v>
      </c>
      <c r="X7530" t="s">
        <v>103</v>
      </c>
      <c r="Y7530" t="s">
        <v>225</v>
      </c>
      <c r="Z7530" t="s">
        <v>62</v>
      </c>
      <c r="AA7530" t="s">
        <v>76</v>
      </c>
      <c r="AB7530" t="s">
        <v>64</v>
      </c>
      <c r="AC7530" t="s">
        <v>49</v>
      </c>
      <c r="AD7530" t="s">
        <v>250</v>
      </c>
      <c r="AE7530" t="s">
        <v>102</v>
      </c>
      <c r="AF7530" t="s">
        <v>319</v>
      </c>
      <c r="AG7530" t="s">
        <v>270</v>
      </c>
      <c r="AH7530" t="s">
        <v>62</v>
      </c>
      <c r="AI7530" t="s">
        <v>46</v>
      </c>
      <c r="AJ7530" t="s">
        <v>111</v>
      </c>
      <c r="AK7530" t="s">
        <v>330</v>
      </c>
      <c r="AL7530" t="s">
        <v>122</v>
      </c>
      <c r="AM7530" t="s">
        <v>122</v>
      </c>
      <c r="AN7530" t="s">
        <v>65</v>
      </c>
      <c r="AO7530" t="s">
        <v>6475</v>
      </c>
    </row>
    <row r="7531" spans="1:41" hidden="1" x14ac:dyDescent="0.25">
      <c r="A7531" t="s">
        <v>31319</v>
      </c>
      <c r="B7531" t="s">
        <v>31320</v>
      </c>
      <c r="C7531" s="1" t="str">
        <f t="shared" si="476"/>
        <v>21:1079</v>
      </c>
      <c r="D7531" s="1" t="str">
        <f t="shared" si="477"/>
        <v>21:0155</v>
      </c>
      <c r="E7531" t="s">
        <v>31321</v>
      </c>
      <c r="F7531" t="s">
        <v>31322</v>
      </c>
      <c r="H7531">
        <v>49.115776699999998</v>
      </c>
      <c r="I7531">
        <v>-120.3138605</v>
      </c>
      <c r="J7531" s="1" t="str">
        <f t="shared" si="474"/>
        <v>NGR bulk stream sediment</v>
      </c>
      <c r="K7531" s="1" t="str">
        <f t="shared" si="475"/>
        <v>&lt;177 micron (NGR)</v>
      </c>
      <c r="L7531">
        <v>35</v>
      </c>
      <c r="M7531" t="s">
        <v>157</v>
      </c>
      <c r="N7531">
        <v>604</v>
      </c>
      <c r="O7531" t="s">
        <v>66</v>
      </c>
      <c r="P7531" t="s">
        <v>47</v>
      </c>
      <c r="Q7531" t="s">
        <v>518</v>
      </c>
      <c r="R7531" t="s">
        <v>76</v>
      </c>
      <c r="S7531" t="s">
        <v>218</v>
      </c>
      <c r="T7531" t="s">
        <v>127</v>
      </c>
      <c r="U7531" t="s">
        <v>186</v>
      </c>
      <c r="V7531" t="s">
        <v>266</v>
      </c>
      <c r="W7531" t="s">
        <v>266</v>
      </c>
      <c r="X7531" t="s">
        <v>103</v>
      </c>
      <c r="Y7531" t="s">
        <v>99</v>
      </c>
      <c r="Z7531" t="s">
        <v>56</v>
      </c>
      <c r="AA7531" t="s">
        <v>73</v>
      </c>
      <c r="AB7531" t="s">
        <v>101</v>
      </c>
      <c r="AC7531" t="s">
        <v>58</v>
      </c>
      <c r="AD7531" t="s">
        <v>140</v>
      </c>
      <c r="AE7531" t="s">
        <v>72</v>
      </c>
      <c r="AF7531" t="s">
        <v>307</v>
      </c>
      <c r="AG7531" t="s">
        <v>102</v>
      </c>
      <c r="AH7531" t="s">
        <v>57</v>
      </c>
      <c r="AI7531" t="s">
        <v>57</v>
      </c>
      <c r="AJ7531" t="s">
        <v>266</v>
      </c>
      <c r="AK7531" t="s">
        <v>58</v>
      </c>
      <c r="AL7531" t="s">
        <v>47</v>
      </c>
      <c r="AM7531" t="s">
        <v>47</v>
      </c>
      <c r="AN7531" t="s">
        <v>171</v>
      </c>
      <c r="AO7531" t="s">
        <v>2758</v>
      </c>
    </row>
    <row r="7532" spans="1:41" hidden="1" x14ac:dyDescent="0.25">
      <c r="A7532" t="s">
        <v>31323</v>
      </c>
      <c r="B7532" t="s">
        <v>31324</v>
      </c>
      <c r="C7532" s="1" t="str">
        <f t="shared" si="476"/>
        <v>21:1079</v>
      </c>
      <c r="D7532" s="1" t="str">
        <f t="shared" si="477"/>
        <v>21:0155</v>
      </c>
      <c r="E7532" t="s">
        <v>31325</v>
      </c>
      <c r="F7532" t="s">
        <v>31326</v>
      </c>
      <c r="H7532">
        <v>49.138530000000003</v>
      </c>
      <c r="I7532">
        <v>-120.2865762</v>
      </c>
      <c r="J7532" s="1" t="str">
        <f t="shared" si="474"/>
        <v>NGR bulk stream sediment</v>
      </c>
      <c r="K7532" s="1" t="str">
        <f t="shared" si="475"/>
        <v>&lt;177 micron (NGR)</v>
      </c>
      <c r="L7532">
        <v>35</v>
      </c>
      <c r="M7532" t="s">
        <v>170</v>
      </c>
      <c r="N7532">
        <v>605</v>
      </c>
      <c r="O7532" t="s">
        <v>267</v>
      </c>
      <c r="P7532" t="s">
        <v>47</v>
      </c>
      <c r="Q7532" t="s">
        <v>119</v>
      </c>
      <c r="R7532" t="s">
        <v>55</v>
      </c>
      <c r="S7532" t="s">
        <v>934</v>
      </c>
      <c r="T7532" t="s">
        <v>51</v>
      </c>
      <c r="U7532" t="s">
        <v>140</v>
      </c>
      <c r="V7532" t="s">
        <v>85</v>
      </c>
      <c r="W7532" t="s">
        <v>79</v>
      </c>
      <c r="X7532" t="s">
        <v>51</v>
      </c>
      <c r="Y7532" t="s">
        <v>475</v>
      </c>
      <c r="Z7532" t="s">
        <v>56</v>
      </c>
      <c r="AA7532" t="s">
        <v>46</v>
      </c>
      <c r="AB7532" t="s">
        <v>105</v>
      </c>
      <c r="AC7532" t="s">
        <v>58</v>
      </c>
      <c r="AD7532" t="s">
        <v>226</v>
      </c>
      <c r="AE7532" t="s">
        <v>139</v>
      </c>
      <c r="AF7532" t="s">
        <v>96</v>
      </c>
      <c r="AG7532" t="s">
        <v>271</v>
      </c>
      <c r="AH7532" t="s">
        <v>53</v>
      </c>
      <c r="AI7532" t="s">
        <v>185</v>
      </c>
      <c r="AJ7532" t="s">
        <v>259</v>
      </c>
      <c r="AK7532" t="s">
        <v>108</v>
      </c>
      <c r="AL7532" t="s">
        <v>47</v>
      </c>
      <c r="AM7532" t="s">
        <v>51</v>
      </c>
      <c r="AN7532" t="s">
        <v>234</v>
      </c>
      <c r="AO7532" t="s">
        <v>31327</v>
      </c>
    </row>
    <row r="7533" spans="1:41" hidden="1" x14ac:dyDescent="0.25">
      <c r="A7533" t="s">
        <v>31328</v>
      </c>
      <c r="B7533" t="s">
        <v>31329</v>
      </c>
      <c r="C7533" s="1" t="str">
        <f t="shared" si="476"/>
        <v>21:1079</v>
      </c>
      <c r="D7533" s="1" t="str">
        <f t="shared" si="477"/>
        <v>21:0155</v>
      </c>
      <c r="E7533" t="s">
        <v>31330</v>
      </c>
      <c r="F7533" t="s">
        <v>31331</v>
      </c>
      <c r="H7533">
        <v>49.161634200000002</v>
      </c>
      <c r="I7533">
        <v>-120.3127518</v>
      </c>
      <c r="J7533" s="1" t="str">
        <f t="shared" si="474"/>
        <v>NGR bulk stream sediment</v>
      </c>
      <c r="K7533" s="1" t="str">
        <f t="shared" si="475"/>
        <v>&lt;177 micron (NGR)</v>
      </c>
      <c r="L7533">
        <v>35</v>
      </c>
      <c r="M7533" t="s">
        <v>180</v>
      </c>
      <c r="N7533">
        <v>606</v>
      </c>
      <c r="O7533" t="s">
        <v>73</v>
      </c>
      <c r="P7533" t="s">
        <v>47</v>
      </c>
      <c r="Q7533" t="s">
        <v>518</v>
      </c>
      <c r="R7533" t="s">
        <v>274</v>
      </c>
      <c r="S7533" t="s">
        <v>358</v>
      </c>
      <c r="T7533" t="s">
        <v>50</v>
      </c>
      <c r="U7533" t="s">
        <v>165</v>
      </c>
      <c r="V7533" t="s">
        <v>292</v>
      </c>
      <c r="W7533" t="s">
        <v>260</v>
      </c>
      <c r="X7533" t="s">
        <v>73</v>
      </c>
      <c r="Y7533" t="s">
        <v>104</v>
      </c>
      <c r="Z7533" t="s">
        <v>199</v>
      </c>
      <c r="AA7533" t="s">
        <v>46</v>
      </c>
      <c r="AB7533" t="s">
        <v>105</v>
      </c>
      <c r="AC7533" t="s">
        <v>58</v>
      </c>
      <c r="AD7533" t="s">
        <v>590</v>
      </c>
      <c r="AE7533" t="s">
        <v>62</v>
      </c>
      <c r="AF7533" t="s">
        <v>76</v>
      </c>
      <c r="AG7533" t="s">
        <v>292</v>
      </c>
      <c r="AH7533" t="s">
        <v>198</v>
      </c>
      <c r="AI7533" t="s">
        <v>46</v>
      </c>
      <c r="AJ7533" t="s">
        <v>274</v>
      </c>
      <c r="AK7533" t="s">
        <v>51</v>
      </c>
      <c r="AL7533" t="s">
        <v>122</v>
      </c>
      <c r="AM7533" t="s">
        <v>122</v>
      </c>
      <c r="AN7533" t="s">
        <v>65</v>
      </c>
      <c r="AO7533" t="s">
        <v>29809</v>
      </c>
    </row>
    <row r="7534" spans="1:41" hidden="1" x14ac:dyDescent="0.25">
      <c r="A7534" t="s">
        <v>31332</v>
      </c>
      <c r="B7534" t="s">
        <v>31333</v>
      </c>
      <c r="C7534" s="1" t="str">
        <f t="shared" si="476"/>
        <v>21:1079</v>
      </c>
      <c r="D7534" s="1" t="str">
        <f t="shared" si="477"/>
        <v>21:0155</v>
      </c>
      <c r="E7534" t="s">
        <v>31334</v>
      </c>
      <c r="F7534" t="s">
        <v>31335</v>
      </c>
      <c r="H7534">
        <v>49.160281900000001</v>
      </c>
      <c r="I7534">
        <v>-120.3320313</v>
      </c>
      <c r="J7534" s="1" t="str">
        <f t="shared" si="474"/>
        <v>NGR bulk stream sediment</v>
      </c>
      <c r="K7534" s="1" t="str">
        <f t="shared" si="475"/>
        <v>&lt;177 micron (NGR)</v>
      </c>
      <c r="L7534">
        <v>35</v>
      </c>
      <c r="M7534" t="s">
        <v>195</v>
      </c>
      <c r="N7534">
        <v>607</v>
      </c>
      <c r="O7534" t="s">
        <v>103</v>
      </c>
      <c r="P7534" t="s">
        <v>73</v>
      </c>
      <c r="Q7534" t="s">
        <v>119</v>
      </c>
      <c r="R7534" t="s">
        <v>51</v>
      </c>
      <c r="S7534" t="s">
        <v>342</v>
      </c>
      <c r="T7534" t="s">
        <v>137</v>
      </c>
      <c r="U7534" t="s">
        <v>438</v>
      </c>
      <c r="V7534" t="s">
        <v>60</v>
      </c>
      <c r="W7534" t="s">
        <v>257</v>
      </c>
      <c r="X7534" t="s">
        <v>103</v>
      </c>
      <c r="Y7534" t="s">
        <v>90</v>
      </c>
      <c r="Z7534" t="s">
        <v>84</v>
      </c>
      <c r="AA7534" t="s">
        <v>46</v>
      </c>
      <c r="AB7534" t="s">
        <v>81</v>
      </c>
      <c r="AC7534" t="s">
        <v>58</v>
      </c>
      <c r="AD7534" t="s">
        <v>342</v>
      </c>
      <c r="AE7534" t="s">
        <v>62</v>
      </c>
      <c r="AF7534" t="s">
        <v>58</v>
      </c>
      <c r="AG7534" t="s">
        <v>437</v>
      </c>
      <c r="AH7534" t="s">
        <v>62</v>
      </c>
      <c r="AI7534" t="s">
        <v>87</v>
      </c>
      <c r="AJ7534" t="s">
        <v>371</v>
      </c>
      <c r="AK7534" t="s">
        <v>151</v>
      </c>
      <c r="AL7534" t="s">
        <v>47</v>
      </c>
      <c r="AM7534" t="s">
        <v>47</v>
      </c>
      <c r="AN7534" t="s">
        <v>65</v>
      </c>
      <c r="AO7534" t="s">
        <v>31336</v>
      </c>
    </row>
    <row r="7535" spans="1:41" hidden="1" x14ac:dyDescent="0.25">
      <c r="A7535" t="s">
        <v>31337</v>
      </c>
      <c r="B7535" t="s">
        <v>31338</v>
      </c>
      <c r="C7535" s="1" t="str">
        <f t="shared" si="476"/>
        <v>21:1079</v>
      </c>
      <c r="D7535" s="1" t="str">
        <f t="shared" si="477"/>
        <v>21:0155</v>
      </c>
      <c r="E7535" t="s">
        <v>31339</v>
      </c>
      <c r="F7535" t="s">
        <v>31340</v>
      </c>
      <c r="H7535">
        <v>49.167045100000003</v>
      </c>
      <c r="I7535">
        <v>-120.3522486</v>
      </c>
      <c r="J7535" s="1" t="str">
        <f t="shared" si="474"/>
        <v>NGR bulk stream sediment</v>
      </c>
      <c r="K7535" s="1" t="str">
        <f t="shared" si="475"/>
        <v>&lt;177 micron (NGR)</v>
      </c>
      <c r="L7535">
        <v>35</v>
      </c>
      <c r="M7535" t="s">
        <v>205</v>
      </c>
      <c r="N7535">
        <v>608</v>
      </c>
      <c r="O7535" t="s">
        <v>62</v>
      </c>
      <c r="P7535" t="s">
        <v>47</v>
      </c>
      <c r="Q7535" t="s">
        <v>411</v>
      </c>
      <c r="R7535" t="s">
        <v>118</v>
      </c>
      <c r="S7535" t="s">
        <v>131</v>
      </c>
      <c r="T7535" t="s">
        <v>145</v>
      </c>
      <c r="U7535" t="s">
        <v>1121</v>
      </c>
      <c r="V7535" t="s">
        <v>200</v>
      </c>
      <c r="W7535" t="s">
        <v>206</v>
      </c>
      <c r="X7535" t="s">
        <v>122</v>
      </c>
      <c r="Y7535" t="s">
        <v>59</v>
      </c>
      <c r="Z7535" t="s">
        <v>84</v>
      </c>
      <c r="AA7535" t="s">
        <v>46</v>
      </c>
      <c r="AB7535" t="s">
        <v>81</v>
      </c>
      <c r="AC7535" t="s">
        <v>829</v>
      </c>
      <c r="AD7535" t="s">
        <v>162</v>
      </c>
      <c r="AE7535" t="s">
        <v>56</v>
      </c>
      <c r="AF7535" t="s">
        <v>76</v>
      </c>
      <c r="AG7535" t="s">
        <v>412</v>
      </c>
      <c r="AH7535" t="s">
        <v>62</v>
      </c>
      <c r="AI7535" t="s">
        <v>174</v>
      </c>
      <c r="AJ7535" t="s">
        <v>103</v>
      </c>
      <c r="AK7535" t="s">
        <v>86</v>
      </c>
      <c r="AL7535" t="s">
        <v>47</v>
      </c>
      <c r="AM7535" t="s">
        <v>103</v>
      </c>
      <c r="AN7535" t="s">
        <v>65</v>
      </c>
      <c r="AO7535" t="s">
        <v>31341</v>
      </c>
    </row>
    <row r="7536" spans="1:41" hidden="1" x14ac:dyDescent="0.25">
      <c r="A7536" t="s">
        <v>31342</v>
      </c>
      <c r="B7536" t="s">
        <v>31343</v>
      </c>
      <c r="C7536" s="1" t="str">
        <f t="shared" si="476"/>
        <v>21:1079</v>
      </c>
      <c r="D7536" s="1" t="str">
        <f t="shared" si="477"/>
        <v>21:0155</v>
      </c>
      <c r="E7536" t="s">
        <v>31344</v>
      </c>
      <c r="F7536" t="s">
        <v>31345</v>
      </c>
      <c r="H7536">
        <v>49.172342</v>
      </c>
      <c r="I7536">
        <v>-120.3478494</v>
      </c>
      <c r="J7536" s="1" t="str">
        <f t="shared" si="474"/>
        <v>NGR bulk stream sediment</v>
      </c>
      <c r="K7536" s="1" t="str">
        <f t="shared" si="475"/>
        <v>&lt;177 micron (NGR)</v>
      </c>
      <c r="L7536">
        <v>35</v>
      </c>
      <c r="M7536" t="s">
        <v>214</v>
      </c>
      <c r="N7536">
        <v>609</v>
      </c>
      <c r="O7536" t="s">
        <v>137</v>
      </c>
      <c r="P7536" t="s">
        <v>47</v>
      </c>
      <c r="Q7536" t="s">
        <v>684</v>
      </c>
      <c r="R7536" t="s">
        <v>260</v>
      </c>
      <c r="S7536" t="s">
        <v>462</v>
      </c>
      <c r="T7536" t="s">
        <v>267</v>
      </c>
      <c r="U7536" t="s">
        <v>583</v>
      </c>
      <c r="V7536" t="s">
        <v>357</v>
      </c>
      <c r="W7536" t="s">
        <v>455</v>
      </c>
      <c r="X7536" t="s">
        <v>51</v>
      </c>
      <c r="Y7536" t="s">
        <v>306</v>
      </c>
      <c r="Z7536" t="s">
        <v>84</v>
      </c>
      <c r="AA7536" t="s">
        <v>122</v>
      </c>
      <c r="AB7536" t="s">
        <v>64</v>
      </c>
      <c r="AC7536" t="s">
        <v>49</v>
      </c>
      <c r="AD7536" t="s">
        <v>342</v>
      </c>
      <c r="AE7536" t="s">
        <v>53</v>
      </c>
      <c r="AF7536" t="s">
        <v>85</v>
      </c>
      <c r="AG7536" t="s">
        <v>371</v>
      </c>
      <c r="AH7536" t="s">
        <v>46</v>
      </c>
      <c r="AI7536" t="s">
        <v>174</v>
      </c>
      <c r="AJ7536" t="s">
        <v>111</v>
      </c>
      <c r="AK7536" t="s">
        <v>111</v>
      </c>
      <c r="AL7536" t="s">
        <v>47</v>
      </c>
      <c r="AM7536" t="s">
        <v>122</v>
      </c>
      <c r="AN7536" t="s">
        <v>65</v>
      </c>
      <c r="AO7536" t="s">
        <v>791</v>
      </c>
    </row>
    <row r="7537" spans="1:41" hidden="1" x14ac:dyDescent="0.25">
      <c r="A7537" t="s">
        <v>31346</v>
      </c>
      <c r="B7537" t="s">
        <v>31347</v>
      </c>
      <c r="C7537" s="1" t="str">
        <f t="shared" si="476"/>
        <v>21:1079</v>
      </c>
      <c r="D7537" s="1" t="str">
        <f t="shared" si="477"/>
        <v>21:0155</v>
      </c>
      <c r="E7537" t="s">
        <v>31348</v>
      </c>
      <c r="F7537" t="s">
        <v>31349</v>
      </c>
      <c r="H7537">
        <v>49.944974700000003</v>
      </c>
      <c r="I7537">
        <v>-120.63181520000001</v>
      </c>
      <c r="J7537" s="1" t="str">
        <f t="shared" si="474"/>
        <v>NGR bulk stream sediment</v>
      </c>
      <c r="K7537" s="1" t="str">
        <f t="shared" si="475"/>
        <v>&lt;177 micron (NGR)</v>
      </c>
      <c r="L7537">
        <v>35</v>
      </c>
      <c r="M7537" t="s">
        <v>223</v>
      </c>
      <c r="N7537">
        <v>610</v>
      </c>
      <c r="O7537" t="s">
        <v>270</v>
      </c>
      <c r="P7537" t="s">
        <v>52</v>
      </c>
      <c r="Q7537" t="s">
        <v>668</v>
      </c>
      <c r="R7537" t="s">
        <v>267</v>
      </c>
      <c r="S7537" t="s">
        <v>50</v>
      </c>
      <c r="T7537" t="s">
        <v>85</v>
      </c>
      <c r="U7537" t="s">
        <v>83</v>
      </c>
      <c r="V7537" t="s">
        <v>87</v>
      </c>
      <c r="W7537" t="s">
        <v>130</v>
      </c>
      <c r="X7537" t="s">
        <v>47</v>
      </c>
      <c r="Y7537" t="s">
        <v>58</v>
      </c>
      <c r="Z7537" t="s">
        <v>56</v>
      </c>
      <c r="AA7537" t="s">
        <v>46</v>
      </c>
      <c r="AB7537" t="s">
        <v>235</v>
      </c>
      <c r="AC7537" t="s">
        <v>209</v>
      </c>
      <c r="AD7537" t="s">
        <v>104</v>
      </c>
      <c r="AE7537" t="s">
        <v>46</v>
      </c>
      <c r="AF7537" t="s">
        <v>85</v>
      </c>
      <c r="AG7537" t="s">
        <v>63</v>
      </c>
      <c r="AH7537" t="s">
        <v>62</v>
      </c>
      <c r="AI7537" t="s">
        <v>62</v>
      </c>
      <c r="AJ7537" t="s">
        <v>64</v>
      </c>
      <c r="AK7537" t="s">
        <v>87</v>
      </c>
      <c r="AL7537" t="s">
        <v>47</v>
      </c>
      <c r="AM7537" t="s">
        <v>47</v>
      </c>
      <c r="AN7537" t="s">
        <v>65</v>
      </c>
      <c r="AO7537" t="s">
        <v>31350</v>
      </c>
    </row>
    <row r="7538" spans="1:41" hidden="1" x14ac:dyDescent="0.25">
      <c r="A7538" t="s">
        <v>31351</v>
      </c>
      <c r="B7538" t="s">
        <v>31352</v>
      </c>
      <c r="C7538" s="1" t="str">
        <f t="shared" si="476"/>
        <v>21:1079</v>
      </c>
      <c r="D7538" s="1" t="str">
        <f t="shared" si="477"/>
        <v>21:0155</v>
      </c>
      <c r="E7538" t="s">
        <v>31353</v>
      </c>
      <c r="F7538" t="s">
        <v>31354</v>
      </c>
      <c r="H7538">
        <v>49.884621199999998</v>
      </c>
      <c r="I7538">
        <v>-120.6278094</v>
      </c>
      <c r="J7538" s="1" t="str">
        <f t="shared" si="474"/>
        <v>NGR bulk stream sediment</v>
      </c>
      <c r="K7538" s="1" t="str">
        <f t="shared" si="475"/>
        <v>&lt;177 micron (NGR)</v>
      </c>
      <c r="L7538">
        <v>35</v>
      </c>
      <c r="M7538" t="s">
        <v>233</v>
      </c>
      <c r="N7538">
        <v>611</v>
      </c>
      <c r="O7538" t="s">
        <v>3546</v>
      </c>
      <c r="P7538" t="s">
        <v>3546</v>
      </c>
      <c r="Q7538" t="s">
        <v>3546</v>
      </c>
      <c r="R7538" t="s">
        <v>3546</v>
      </c>
      <c r="S7538" t="s">
        <v>3546</v>
      </c>
      <c r="T7538" t="s">
        <v>3546</v>
      </c>
      <c r="U7538" t="s">
        <v>3546</v>
      </c>
      <c r="V7538" t="s">
        <v>3546</v>
      </c>
      <c r="W7538" t="s">
        <v>3546</v>
      </c>
      <c r="X7538" t="s">
        <v>3546</v>
      </c>
      <c r="Y7538" t="s">
        <v>3546</v>
      </c>
      <c r="Z7538" t="s">
        <v>3546</v>
      </c>
      <c r="AA7538" t="s">
        <v>3546</v>
      </c>
      <c r="AB7538" t="s">
        <v>3546</v>
      </c>
      <c r="AC7538" t="s">
        <v>3546</v>
      </c>
      <c r="AD7538" t="s">
        <v>3546</v>
      </c>
      <c r="AE7538" t="s">
        <v>3546</v>
      </c>
      <c r="AF7538" t="s">
        <v>3546</v>
      </c>
      <c r="AG7538" t="s">
        <v>3546</v>
      </c>
      <c r="AH7538" t="s">
        <v>3546</v>
      </c>
      <c r="AI7538" t="s">
        <v>3546</v>
      </c>
      <c r="AJ7538" t="s">
        <v>3546</v>
      </c>
      <c r="AK7538" t="s">
        <v>3546</v>
      </c>
      <c r="AL7538" t="s">
        <v>3546</v>
      </c>
      <c r="AM7538" t="s">
        <v>3546</v>
      </c>
      <c r="AN7538" t="s">
        <v>3546</v>
      </c>
      <c r="AO7538" t="s">
        <v>3546</v>
      </c>
    </row>
    <row r="7539" spans="1:41" hidden="1" x14ac:dyDescent="0.25">
      <c r="A7539" t="s">
        <v>31355</v>
      </c>
      <c r="B7539" t="s">
        <v>31356</v>
      </c>
      <c r="C7539" s="1" t="str">
        <f t="shared" si="476"/>
        <v>21:1079</v>
      </c>
      <c r="D7539" s="1" t="str">
        <f t="shared" si="477"/>
        <v>21:0155</v>
      </c>
      <c r="E7539" t="s">
        <v>31357</v>
      </c>
      <c r="F7539" t="s">
        <v>31358</v>
      </c>
      <c r="H7539">
        <v>49.8708843</v>
      </c>
      <c r="I7539">
        <v>-120.61595610000001</v>
      </c>
      <c r="J7539" s="1" t="str">
        <f t="shared" si="474"/>
        <v>NGR bulk stream sediment</v>
      </c>
      <c r="K7539" s="1" t="str">
        <f t="shared" si="475"/>
        <v>&lt;177 micron (NGR)</v>
      </c>
      <c r="L7539">
        <v>35</v>
      </c>
      <c r="M7539" t="s">
        <v>248</v>
      </c>
      <c r="N7539">
        <v>612</v>
      </c>
      <c r="O7539" t="s">
        <v>51</v>
      </c>
      <c r="P7539" t="s">
        <v>47</v>
      </c>
      <c r="Q7539" t="s">
        <v>1130</v>
      </c>
      <c r="R7539" t="s">
        <v>76</v>
      </c>
      <c r="S7539" t="s">
        <v>59</v>
      </c>
      <c r="T7539" t="s">
        <v>127</v>
      </c>
      <c r="U7539" t="s">
        <v>121</v>
      </c>
      <c r="V7539" t="s">
        <v>46</v>
      </c>
      <c r="W7539" t="s">
        <v>206</v>
      </c>
      <c r="X7539" t="s">
        <v>122</v>
      </c>
      <c r="Y7539" t="s">
        <v>127</v>
      </c>
      <c r="Z7539" t="s">
        <v>199</v>
      </c>
      <c r="AA7539" t="s">
        <v>46</v>
      </c>
      <c r="AB7539" t="s">
        <v>63</v>
      </c>
      <c r="AC7539" t="s">
        <v>85</v>
      </c>
      <c r="AD7539" t="s">
        <v>131</v>
      </c>
      <c r="AE7539" t="s">
        <v>198</v>
      </c>
      <c r="AF7539" t="s">
        <v>76</v>
      </c>
      <c r="AG7539" t="s">
        <v>257</v>
      </c>
      <c r="AH7539" t="s">
        <v>62</v>
      </c>
      <c r="AI7539" t="s">
        <v>62</v>
      </c>
      <c r="AJ7539" t="s">
        <v>173</v>
      </c>
      <c r="AK7539" t="s">
        <v>87</v>
      </c>
      <c r="AL7539" t="s">
        <v>47</v>
      </c>
      <c r="AM7539" t="s">
        <v>47</v>
      </c>
      <c r="AN7539" t="s">
        <v>65</v>
      </c>
      <c r="AO7539" t="s">
        <v>717</v>
      </c>
    </row>
    <row r="7540" spans="1:41" hidden="1" x14ac:dyDescent="0.25">
      <c r="A7540" t="s">
        <v>31359</v>
      </c>
      <c r="B7540" t="s">
        <v>31360</v>
      </c>
      <c r="C7540" s="1" t="str">
        <f t="shared" si="476"/>
        <v>21:1079</v>
      </c>
      <c r="D7540" s="1" t="str">
        <f t="shared" si="477"/>
        <v>21:0155</v>
      </c>
      <c r="E7540" t="s">
        <v>31361</v>
      </c>
      <c r="F7540" t="s">
        <v>31362</v>
      </c>
      <c r="H7540">
        <v>49.790964600000002</v>
      </c>
      <c r="I7540">
        <v>-120.6671308</v>
      </c>
      <c r="J7540" s="1" t="str">
        <f t="shared" si="474"/>
        <v>NGR bulk stream sediment</v>
      </c>
      <c r="K7540" s="1" t="str">
        <f t="shared" si="475"/>
        <v>&lt;177 micron (NGR)</v>
      </c>
      <c r="L7540">
        <v>35</v>
      </c>
      <c r="M7540" t="s">
        <v>256</v>
      </c>
      <c r="N7540">
        <v>613</v>
      </c>
      <c r="O7540" t="s">
        <v>108</v>
      </c>
      <c r="P7540" t="s">
        <v>47</v>
      </c>
      <c r="Q7540" t="s">
        <v>1069</v>
      </c>
      <c r="R7540" t="s">
        <v>49</v>
      </c>
      <c r="S7540" t="s">
        <v>165</v>
      </c>
      <c r="T7540" t="s">
        <v>330</v>
      </c>
      <c r="U7540" t="s">
        <v>49</v>
      </c>
      <c r="V7540" t="s">
        <v>63</v>
      </c>
      <c r="W7540" t="s">
        <v>102</v>
      </c>
      <c r="X7540" t="s">
        <v>137</v>
      </c>
      <c r="Y7540" t="s">
        <v>209</v>
      </c>
      <c r="Z7540" t="s">
        <v>62</v>
      </c>
      <c r="AA7540" t="s">
        <v>46</v>
      </c>
      <c r="AB7540" t="s">
        <v>101</v>
      </c>
      <c r="AC7540" t="s">
        <v>175</v>
      </c>
      <c r="AD7540" t="s">
        <v>218</v>
      </c>
      <c r="AE7540" t="s">
        <v>46</v>
      </c>
      <c r="AF7540" t="s">
        <v>108</v>
      </c>
      <c r="AG7540" t="s">
        <v>200</v>
      </c>
      <c r="AH7540" t="s">
        <v>53</v>
      </c>
      <c r="AI7540" t="s">
        <v>62</v>
      </c>
      <c r="AJ7540" t="s">
        <v>151</v>
      </c>
      <c r="AK7540" t="s">
        <v>101</v>
      </c>
      <c r="AL7540" t="s">
        <v>47</v>
      </c>
      <c r="AM7540" t="s">
        <v>122</v>
      </c>
      <c r="AN7540" t="s">
        <v>281</v>
      </c>
      <c r="AO7540" t="s">
        <v>31363</v>
      </c>
    </row>
    <row r="7541" spans="1:41" hidden="1" x14ac:dyDescent="0.25">
      <c r="A7541" t="s">
        <v>31364</v>
      </c>
      <c r="B7541" t="s">
        <v>31365</v>
      </c>
      <c r="C7541" s="1" t="str">
        <f t="shared" si="476"/>
        <v>21:1079</v>
      </c>
      <c r="D7541" s="1" t="str">
        <f t="shared" si="477"/>
        <v>21:0155</v>
      </c>
      <c r="E7541" t="s">
        <v>31366</v>
      </c>
      <c r="F7541" t="s">
        <v>31367</v>
      </c>
      <c r="H7541">
        <v>49.760240500000002</v>
      </c>
      <c r="I7541">
        <v>-120.6602748</v>
      </c>
      <c r="J7541" s="1" t="str">
        <f t="shared" si="474"/>
        <v>NGR bulk stream sediment</v>
      </c>
      <c r="K7541" s="1" t="str">
        <f t="shared" si="475"/>
        <v>&lt;177 micron (NGR)</v>
      </c>
      <c r="L7541">
        <v>35</v>
      </c>
      <c r="M7541" t="s">
        <v>280</v>
      </c>
      <c r="N7541">
        <v>614</v>
      </c>
      <c r="O7541" t="s">
        <v>88</v>
      </c>
      <c r="P7541" t="s">
        <v>47</v>
      </c>
      <c r="Q7541" t="s">
        <v>299</v>
      </c>
      <c r="R7541" t="s">
        <v>188</v>
      </c>
      <c r="S7541" t="s">
        <v>269</v>
      </c>
      <c r="T7541" t="s">
        <v>99</v>
      </c>
      <c r="U7541" t="s">
        <v>112</v>
      </c>
      <c r="V7541" t="s">
        <v>101</v>
      </c>
      <c r="W7541" t="s">
        <v>271</v>
      </c>
      <c r="X7541" t="s">
        <v>51</v>
      </c>
      <c r="Y7541" t="s">
        <v>209</v>
      </c>
      <c r="Z7541" t="s">
        <v>62</v>
      </c>
      <c r="AA7541" t="s">
        <v>46</v>
      </c>
      <c r="AB7541" t="s">
        <v>235</v>
      </c>
      <c r="AC7541" t="s">
        <v>58</v>
      </c>
      <c r="AD7541" t="s">
        <v>162</v>
      </c>
      <c r="AE7541" t="s">
        <v>57</v>
      </c>
      <c r="AF7541" t="s">
        <v>882</v>
      </c>
      <c r="AG7541" t="s">
        <v>142</v>
      </c>
      <c r="AH7541" t="s">
        <v>62</v>
      </c>
      <c r="AI7541" t="s">
        <v>57</v>
      </c>
      <c r="AJ7541" t="s">
        <v>60</v>
      </c>
      <c r="AK7541" t="s">
        <v>105</v>
      </c>
      <c r="AL7541" t="s">
        <v>47</v>
      </c>
      <c r="AM7541" t="s">
        <v>103</v>
      </c>
      <c r="AN7541" t="s">
        <v>65</v>
      </c>
      <c r="AO7541" t="s">
        <v>3279</v>
      </c>
    </row>
    <row r="7542" spans="1:41" hidden="1" x14ac:dyDescent="0.25">
      <c r="A7542" t="s">
        <v>31368</v>
      </c>
      <c r="B7542" t="s">
        <v>31369</v>
      </c>
      <c r="C7542" s="1" t="str">
        <f t="shared" si="476"/>
        <v>21:1079</v>
      </c>
      <c r="D7542" s="1" t="str">
        <f t="shared" si="477"/>
        <v>21:0155</v>
      </c>
      <c r="E7542" t="s">
        <v>31366</v>
      </c>
      <c r="F7542" t="s">
        <v>31370</v>
      </c>
      <c r="H7542">
        <v>49.760240500000002</v>
      </c>
      <c r="I7542">
        <v>-120.6602748</v>
      </c>
      <c r="J7542" s="1" t="str">
        <f t="shared" si="474"/>
        <v>NGR bulk stream sediment</v>
      </c>
      <c r="K7542" s="1" t="str">
        <f t="shared" si="475"/>
        <v>&lt;177 micron (NGR)</v>
      </c>
      <c r="L7542">
        <v>35</v>
      </c>
      <c r="M7542" t="s">
        <v>288</v>
      </c>
      <c r="N7542">
        <v>615</v>
      </c>
      <c r="O7542" t="s">
        <v>319</v>
      </c>
      <c r="P7542" t="s">
        <v>51</v>
      </c>
      <c r="Q7542" t="s">
        <v>668</v>
      </c>
      <c r="R7542" t="s">
        <v>371</v>
      </c>
      <c r="S7542" t="s">
        <v>187</v>
      </c>
      <c r="T7542" t="s">
        <v>145</v>
      </c>
      <c r="U7542" t="s">
        <v>90</v>
      </c>
      <c r="V7542" t="s">
        <v>81</v>
      </c>
      <c r="W7542" t="s">
        <v>271</v>
      </c>
      <c r="X7542" t="s">
        <v>51</v>
      </c>
      <c r="Y7542" t="s">
        <v>209</v>
      </c>
      <c r="Z7542" t="s">
        <v>62</v>
      </c>
      <c r="AA7542" t="s">
        <v>47</v>
      </c>
      <c r="AB7542" t="s">
        <v>235</v>
      </c>
      <c r="AC7542" t="s">
        <v>58</v>
      </c>
      <c r="AD7542" t="s">
        <v>104</v>
      </c>
      <c r="AE7542" t="s">
        <v>57</v>
      </c>
      <c r="AF7542" t="s">
        <v>2281</v>
      </c>
      <c r="AG7542" t="s">
        <v>228</v>
      </c>
      <c r="AH7542" t="s">
        <v>62</v>
      </c>
      <c r="AI7542" t="s">
        <v>46</v>
      </c>
      <c r="AJ7542" t="s">
        <v>455</v>
      </c>
      <c r="AK7542" t="s">
        <v>105</v>
      </c>
      <c r="AL7542" t="s">
        <v>47</v>
      </c>
      <c r="AM7542" t="s">
        <v>122</v>
      </c>
      <c r="AN7542" t="s">
        <v>65</v>
      </c>
      <c r="AO7542" t="s">
        <v>860</v>
      </c>
    </row>
    <row r="7543" spans="1:41" hidden="1" x14ac:dyDescent="0.25">
      <c r="A7543" t="s">
        <v>31371</v>
      </c>
      <c r="B7543" t="s">
        <v>31372</v>
      </c>
      <c r="C7543" s="1" t="str">
        <f t="shared" si="476"/>
        <v>21:1079</v>
      </c>
      <c r="D7543" s="1" t="str">
        <f t="shared" si="477"/>
        <v>21:0155</v>
      </c>
      <c r="E7543" t="s">
        <v>31373</v>
      </c>
      <c r="F7543" t="s">
        <v>31374</v>
      </c>
      <c r="H7543">
        <v>49.714401000000002</v>
      </c>
      <c r="I7543">
        <v>-120.6180834</v>
      </c>
      <c r="J7543" s="1" t="str">
        <f t="shared" si="474"/>
        <v>NGR bulk stream sediment</v>
      </c>
      <c r="K7543" s="1" t="str">
        <f t="shared" si="475"/>
        <v>&lt;177 micron (NGR)</v>
      </c>
      <c r="L7543">
        <v>35</v>
      </c>
      <c r="M7543" t="s">
        <v>265</v>
      </c>
      <c r="N7543">
        <v>616</v>
      </c>
      <c r="O7543" t="s">
        <v>55</v>
      </c>
      <c r="P7543" t="s">
        <v>47</v>
      </c>
      <c r="Q7543" t="s">
        <v>817</v>
      </c>
      <c r="R7543" t="s">
        <v>149</v>
      </c>
      <c r="S7543" t="s">
        <v>258</v>
      </c>
      <c r="T7543" t="s">
        <v>267</v>
      </c>
      <c r="U7543" t="s">
        <v>475</v>
      </c>
      <c r="V7543" t="s">
        <v>257</v>
      </c>
      <c r="W7543" t="s">
        <v>455</v>
      </c>
      <c r="X7543" t="s">
        <v>52</v>
      </c>
      <c r="Y7543" t="s">
        <v>306</v>
      </c>
      <c r="Z7543" t="s">
        <v>198</v>
      </c>
      <c r="AA7543" t="s">
        <v>47</v>
      </c>
      <c r="AB7543" t="s">
        <v>64</v>
      </c>
      <c r="AC7543" t="s">
        <v>76</v>
      </c>
      <c r="AD7543" t="s">
        <v>272</v>
      </c>
      <c r="AE7543" t="s">
        <v>58</v>
      </c>
      <c r="AF7543" t="s">
        <v>127</v>
      </c>
      <c r="AG7543" t="s">
        <v>266</v>
      </c>
      <c r="AH7543" t="s">
        <v>53</v>
      </c>
      <c r="AI7543" t="s">
        <v>46</v>
      </c>
      <c r="AJ7543" t="s">
        <v>591</v>
      </c>
      <c r="AK7543" t="s">
        <v>79</v>
      </c>
      <c r="AL7543" t="s">
        <v>47</v>
      </c>
      <c r="AM7543" t="s">
        <v>51</v>
      </c>
      <c r="AN7543" t="s">
        <v>543</v>
      </c>
      <c r="AO7543" t="s">
        <v>25693</v>
      </c>
    </row>
    <row r="7544" spans="1:41" hidden="1" x14ac:dyDescent="0.25">
      <c r="A7544" t="s">
        <v>31375</v>
      </c>
      <c r="B7544" t="s">
        <v>31376</v>
      </c>
      <c r="C7544" s="1" t="str">
        <f t="shared" si="476"/>
        <v>21:1079</v>
      </c>
      <c r="D7544" s="1" t="str">
        <f t="shared" si="477"/>
        <v>21:0155</v>
      </c>
      <c r="E7544" t="s">
        <v>31377</v>
      </c>
      <c r="F7544" t="s">
        <v>31378</v>
      </c>
      <c r="H7544">
        <v>49.277929200000003</v>
      </c>
      <c r="I7544">
        <v>-120.2844305</v>
      </c>
      <c r="J7544" s="1" t="str">
        <f t="shared" si="474"/>
        <v>NGR bulk stream sediment</v>
      </c>
      <c r="K7544" s="1" t="str">
        <f t="shared" si="475"/>
        <v>&lt;177 micron (NGR)</v>
      </c>
      <c r="L7544">
        <v>36</v>
      </c>
      <c r="M7544" t="s">
        <v>45</v>
      </c>
      <c r="N7544">
        <v>617</v>
      </c>
      <c r="O7544" t="s">
        <v>185</v>
      </c>
      <c r="P7544" t="s">
        <v>47</v>
      </c>
      <c r="Q7544" t="s">
        <v>548</v>
      </c>
      <c r="R7544" t="s">
        <v>61</v>
      </c>
      <c r="S7544" t="s">
        <v>186</v>
      </c>
      <c r="T7544" t="s">
        <v>51</v>
      </c>
      <c r="U7544" t="s">
        <v>82</v>
      </c>
      <c r="V7544" t="s">
        <v>185</v>
      </c>
      <c r="W7544" t="s">
        <v>87</v>
      </c>
      <c r="X7544" t="s">
        <v>51</v>
      </c>
      <c r="Y7544" t="s">
        <v>82</v>
      </c>
      <c r="Z7544" t="s">
        <v>84</v>
      </c>
      <c r="AA7544" t="s">
        <v>46</v>
      </c>
      <c r="AB7544" t="s">
        <v>455</v>
      </c>
      <c r="AC7544" t="s">
        <v>58</v>
      </c>
      <c r="AD7544" t="s">
        <v>399</v>
      </c>
      <c r="AE7544" t="s">
        <v>56</v>
      </c>
      <c r="AF7544" t="s">
        <v>102</v>
      </c>
      <c r="AG7544" t="s">
        <v>79</v>
      </c>
      <c r="AH7544" t="s">
        <v>53</v>
      </c>
      <c r="AI7544" t="s">
        <v>53</v>
      </c>
      <c r="AJ7544" t="s">
        <v>109</v>
      </c>
      <c r="AK7544" t="s">
        <v>101</v>
      </c>
      <c r="AL7544" t="s">
        <v>47</v>
      </c>
      <c r="AM7544" t="s">
        <v>47</v>
      </c>
      <c r="AN7544" t="s">
        <v>543</v>
      </c>
      <c r="AO7544" t="s">
        <v>2181</v>
      </c>
    </row>
    <row r="7545" spans="1:41" hidden="1" x14ac:dyDescent="0.25">
      <c r="A7545" t="s">
        <v>31379</v>
      </c>
      <c r="B7545" t="s">
        <v>31380</v>
      </c>
      <c r="C7545" s="1" t="str">
        <f t="shared" si="476"/>
        <v>21:1079</v>
      </c>
      <c r="D7545" s="1" t="str">
        <f t="shared" si="477"/>
        <v>21:0155</v>
      </c>
      <c r="E7545" t="s">
        <v>31381</v>
      </c>
      <c r="F7545" t="s">
        <v>31382</v>
      </c>
      <c r="H7545">
        <v>49.298338100000002</v>
      </c>
      <c r="I7545">
        <v>-120.3108211</v>
      </c>
      <c r="J7545" s="1" t="str">
        <f t="shared" si="474"/>
        <v>NGR bulk stream sediment</v>
      </c>
      <c r="K7545" s="1" t="str">
        <f t="shared" si="475"/>
        <v>&lt;177 micron (NGR)</v>
      </c>
      <c r="L7545">
        <v>36</v>
      </c>
      <c r="M7545" t="s">
        <v>71</v>
      </c>
      <c r="N7545">
        <v>618</v>
      </c>
      <c r="O7545" t="s">
        <v>125</v>
      </c>
      <c r="P7545" t="s">
        <v>47</v>
      </c>
      <c r="Q7545" t="s">
        <v>646</v>
      </c>
      <c r="R7545" t="s">
        <v>58</v>
      </c>
      <c r="S7545" t="s">
        <v>190</v>
      </c>
      <c r="T7545" t="s">
        <v>58</v>
      </c>
      <c r="U7545" t="s">
        <v>85</v>
      </c>
      <c r="V7545" t="s">
        <v>87</v>
      </c>
      <c r="W7545" t="s">
        <v>47</v>
      </c>
      <c r="X7545" t="s">
        <v>73</v>
      </c>
      <c r="Y7545" t="s">
        <v>306</v>
      </c>
      <c r="Z7545" t="s">
        <v>53</v>
      </c>
      <c r="AA7545" t="s">
        <v>103</v>
      </c>
      <c r="AB7545" t="s">
        <v>125</v>
      </c>
      <c r="AC7545" t="s">
        <v>58</v>
      </c>
      <c r="AD7545" t="s">
        <v>75</v>
      </c>
      <c r="AE7545" t="s">
        <v>56</v>
      </c>
      <c r="AF7545" t="s">
        <v>271</v>
      </c>
      <c r="AG7545" t="s">
        <v>366</v>
      </c>
      <c r="AH7545" t="s">
        <v>53</v>
      </c>
      <c r="AI7545" t="s">
        <v>87</v>
      </c>
      <c r="AJ7545" t="s">
        <v>282</v>
      </c>
      <c r="AK7545" t="s">
        <v>257</v>
      </c>
      <c r="AL7545" t="s">
        <v>47</v>
      </c>
      <c r="AM7545" t="s">
        <v>103</v>
      </c>
      <c r="AN7545" t="s">
        <v>508</v>
      </c>
      <c r="AO7545" t="s">
        <v>1347</v>
      </c>
    </row>
    <row r="7546" spans="1:41" hidden="1" x14ac:dyDescent="0.25">
      <c r="A7546" t="s">
        <v>31383</v>
      </c>
      <c r="B7546" t="s">
        <v>31384</v>
      </c>
      <c r="C7546" s="1" t="str">
        <f t="shared" si="476"/>
        <v>21:1079</v>
      </c>
      <c r="D7546" s="1" t="str">
        <f t="shared" si="477"/>
        <v>21:0155</v>
      </c>
      <c r="E7546" t="s">
        <v>31385</v>
      </c>
      <c r="F7546" t="s">
        <v>31386</v>
      </c>
      <c r="H7546">
        <v>49.312216300000003</v>
      </c>
      <c r="I7546">
        <v>-120.406387</v>
      </c>
      <c r="J7546" s="1" t="str">
        <f t="shared" si="474"/>
        <v>NGR bulk stream sediment</v>
      </c>
      <c r="K7546" s="1" t="str">
        <f t="shared" si="475"/>
        <v>&lt;177 micron (NGR)</v>
      </c>
      <c r="L7546">
        <v>36</v>
      </c>
      <c r="M7546" t="s">
        <v>95</v>
      </c>
      <c r="N7546">
        <v>619</v>
      </c>
      <c r="O7546" t="s">
        <v>125</v>
      </c>
      <c r="P7546" t="s">
        <v>137</v>
      </c>
      <c r="Q7546" t="s">
        <v>548</v>
      </c>
      <c r="R7546" t="s">
        <v>198</v>
      </c>
      <c r="S7546" t="s">
        <v>131</v>
      </c>
      <c r="T7546" t="s">
        <v>51</v>
      </c>
      <c r="U7546" t="s">
        <v>99</v>
      </c>
      <c r="V7546" t="s">
        <v>185</v>
      </c>
      <c r="W7546" t="s">
        <v>110</v>
      </c>
      <c r="X7546" t="s">
        <v>330</v>
      </c>
      <c r="Y7546" t="s">
        <v>145</v>
      </c>
      <c r="Z7546" t="s">
        <v>199</v>
      </c>
      <c r="AA7546" t="s">
        <v>47</v>
      </c>
      <c r="AB7546" t="s">
        <v>455</v>
      </c>
      <c r="AC7546" t="s">
        <v>58</v>
      </c>
      <c r="AD7546" t="s">
        <v>320</v>
      </c>
      <c r="AE7546" t="s">
        <v>199</v>
      </c>
      <c r="AF7546" t="s">
        <v>86</v>
      </c>
      <c r="AG7546" t="s">
        <v>102</v>
      </c>
      <c r="AH7546" t="s">
        <v>53</v>
      </c>
      <c r="AI7546" t="s">
        <v>62</v>
      </c>
      <c r="AJ7546" t="s">
        <v>123</v>
      </c>
      <c r="AK7546" t="s">
        <v>63</v>
      </c>
      <c r="AL7546" t="s">
        <v>47</v>
      </c>
      <c r="AM7546" t="s">
        <v>47</v>
      </c>
      <c r="AN7546" t="s">
        <v>284</v>
      </c>
      <c r="AO7546" t="s">
        <v>3809</v>
      </c>
    </row>
    <row r="7547" spans="1:41" hidden="1" x14ac:dyDescent="0.25">
      <c r="A7547" t="s">
        <v>31387</v>
      </c>
      <c r="B7547" t="s">
        <v>31388</v>
      </c>
      <c r="C7547" s="1" t="str">
        <f t="shared" si="476"/>
        <v>21:1079</v>
      </c>
      <c r="D7547" s="1" t="str">
        <f t="shared" si="477"/>
        <v>21:0155</v>
      </c>
      <c r="E7547" t="s">
        <v>31389</v>
      </c>
      <c r="F7547" t="s">
        <v>31390</v>
      </c>
      <c r="H7547">
        <v>49.265770199999999</v>
      </c>
      <c r="I7547">
        <v>-120.38133569999999</v>
      </c>
      <c r="J7547" s="1" t="str">
        <f t="shared" si="474"/>
        <v>NGR bulk stream sediment</v>
      </c>
      <c r="K7547" s="1" t="str">
        <f t="shared" si="475"/>
        <v>&lt;177 micron (NGR)</v>
      </c>
      <c r="L7547">
        <v>36</v>
      </c>
      <c r="M7547" t="s">
        <v>117</v>
      </c>
      <c r="N7547">
        <v>620</v>
      </c>
      <c r="O7547" t="s">
        <v>3546</v>
      </c>
      <c r="P7547" t="s">
        <v>3546</v>
      </c>
      <c r="Q7547" t="s">
        <v>3546</v>
      </c>
      <c r="R7547" t="s">
        <v>3546</v>
      </c>
      <c r="S7547" t="s">
        <v>3546</v>
      </c>
      <c r="T7547" t="s">
        <v>3546</v>
      </c>
      <c r="U7547" t="s">
        <v>3546</v>
      </c>
      <c r="V7547" t="s">
        <v>3546</v>
      </c>
      <c r="W7547" t="s">
        <v>3546</v>
      </c>
      <c r="X7547" t="s">
        <v>3546</v>
      </c>
      <c r="Y7547" t="s">
        <v>3546</v>
      </c>
      <c r="Z7547" t="s">
        <v>3546</v>
      </c>
      <c r="AA7547" t="s">
        <v>3546</v>
      </c>
      <c r="AB7547" t="s">
        <v>3546</v>
      </c>
      <c r="AC7547" t="s">
        <v>3546</v>
      </c>
      <c r="AD7547" t="s">
        <v>3546</v>
      </c>
      <c r="AE7547" t="s">
        <v>3546</v>
      </c>
      <c r="AF7547" t="s">
        <v>3546</v>
      </c>
      <c r="AG7547" t="s">
        <v>3546</v>
      </c>
      <c r="AH7547" t="s">
        <v>3546</v>
      </c>
      <c r="AI7547" t="s">
        <v>3546</v>
      </c>
      <c r="AJ7547" t="s">
        <v>3546</v>
      </c>
      <c r="AK7547" t="s">
        <v>3546</v>
      </c>
      <c r="AL7547" t="s">
        <v>3546</v>
      </c>
      <c r="AM7547" t="s">
        <v>3546</v>
      </c>
      <c r="AN7547" t="s">
        <v>3546</v>
      </c>
      <c r="AO7547" t="s">
        <v>3546</v>
      </c>
    </row>
    <row r="7548" spans="1:41" hidden="1" x14ac:dyDescent="0.25">
      <c r="A7548" t="s">
        <v>31391</v>
      </c>
      <c r="B7548" t="s">
        <v>31392</v>
      </c>
      <c r="C7548" s="1" t="str">
        <f t="shared" si="476"/>
        <v>21:1079</v>
      </c>
      <c r="D7548" s="1" t="str">
        <f t="shared" si="477"/>
        <v>21:0155</v>
      </c>
      <c r="E7548" t="s">
        <v>31393</v>
      </c>
      <c r="F7548" t="s">
        <v>31394</v>
      </c>
      <c r="H7548">
        <v>49.266793100000001</v>
      </c>
      <c r="I7548">
        <v>-120.3867807</v>
      </c>
      <c r="J7548" s="1" t="str">
        <f t="shared" si="474"/>
        <v>NGR bulk stream sediment</v>
      </c>
      <c r="K7548" s="1" t="str">
        <f t="shared" si="475"/>
        <v>&lt;177 micron (NGR)</v>
      </c>
      <c r="L7548">
        <v>36</v>
      </c>
      <c r="M7548" t="s">
        <v>136</v>
      </c>
      <c r="N7548">
        <v>621</v>
      </c>
      <c r="O7548" t="s">
        <v>139</v>
      </c>
      <c r="P7548" t="s">
        <v>47</v>
      </c>
      <c r="Q7548" t="s">
        <v>684</v>
      </c>
      <c r="R7548" t="s">
        <v>206</v>
      </c>
      <c r="S7548" t="s">
        <v>107</v>
      </c>
      <c r="T7548" t="s">
        <v>73</v>
      </c>
      <c r="U7548" t="s">
        <v>99</v>
      </c>
      <c r="V7548" t="s">
        <v>47</v>
      </c>
      <c r="W7548" t="s">
        <v>105</v>
      </c>
      <c r="X7548" t="s">
        <v>73</v>
      </c>
      <c r="Y7548" t="s">
        <v>99</v>
      </c>
      <c r="Z7548" t="s">
        <v>84</v>
      </c>
      <c r="AA7548" t="s">
        <v>46</v>
      </c>
      <c r="AB7548" t="s">
        <v>130</v>
      </c>
      <c r="AC7548" t="s">
        <v>76</v>
      </c>
      <c r="AD7548" t="s">
        <v>241</v>
      </c>
      <c r="AE7548" t="s">
        <v>56</v>
      </c>
      <c r="AF7548" t="s">
        <v>238</v>
      </c>
      <c r="AG7548" t="s">
        <v>151</v>
      </c>
      <c r="AH7548" t="s">
        <v>53</v>
      </c>
      <c r="AI7548" t="s">
        <v>53</v>
      </c>
      <c r="AJ7548" t="s">
        <v>109</v>
      </c>
      <c r="AK7548" t="s">
        <v>130</v>
      </c>
      <c r="AL7548" t="s">
        <v>47</v>
      </c>
      <c r="AM7548" t="s">
        <v>47</v>
      </c>
      <c r="AN7548" t="s">
        <v>196</v>
      </c>
      <c r="AO7548" t="s">
        <v>730</v>
      </c>
    </row>
    <row r="7549" spans="1:41" hidden="1" x14ac:dyDescent="0.25">
      <c r="A7549" t="s">
        <v>31395</v>
      </c>
      <c r="B7549" t="s">
        <v>31396</v>
      </c>
      <c r="C7549" s="1" t="str">
        <f t="shared" si="476"/>
        <v>21:1079</v>
      </c>
      <c r="D7549" s="1" t="str">
        <f t="shared" si="477"/>
        <v>21:0155</v>
      </c>
      <c r="E7549" t="s">
        <v>31397</v>
      </c>
      <c r="F7549" t="s">
        <v>31398</v>
      </c>
      <c r="H7549">
        <v>49.271099300000003</v>
      </c>
      <c r="I7549">
        <v>-120.37830270000001</v>
      </c>
      <c r="J7549" s="1" t="str">
        <f t="shared" si="474"/>
        <v>NGR bulk stream sediment</v>
      </c>
      <c r="K7549" s="1" t="str">
        <f t="shared" si="475"/>
        <v>&lt;177 micron (NGR)</v>
      </c>
      <c r="L7549">
        <v>36</v>
      </c>
      <c r="M7549" t="s">
        <v>157</v>
      </c>
      <c r="N7549">
        <v>622</v>
      </c>
      <c r="O7549" t="s">
        <v>3546</v>
      </c>
      <c r="P7549" t="s">
        <v>3546</v>
      </c>
      <c r="Q7549" t="s">
        <v>3546</v>
      </c>
      <c r="R7549" t="s">
        <v>3546</v>
      </c>
      <c r="S7549" t="s">
        <v>3546</v>
      </c>
      <c r="T7549" t="s">
        <v>3546</v>
      </c>
      <c r="U7549" t="s">
        <v>3546</v>
      </c>
      <c r="V7549" t="s">
        <v>3546</v>
      </c>
      <c r="W7549" t="s">
        <v>3546</v>
      </c>
      <c r="X7549" t="s">
        <v>3546</v>
      </c>
      <c r="Y7549" t="s">
        <v>3546</v>
      </c>
      <c r="Z7549" t="s">
        <v>3546</v>
      </c>
      <c r="AA7549" t="s">
        <v>3546</v>
      </c>
      <c r="AB7549" t="s">
        <v>3546</v>
      </c>
      <c r="AC7549" t="s">
        <v>3546</v>
      </c>
      <c r="AD7549" t="s">
        <v>3546</v>
      </c>
      <c r="AE7549" t="s">
        <v>3546</v>
      </c>
      <c r="AF7549" t="s">
        <v>3546</v>
      </c>
      <c r="AG7549" t="s">
        <v>3546</v>
      </c>
      <c r="AH7549" t="s">
        <v>3546</v>
      </c>
      <c r="AI7549" t="s">
        <v>3546</v>
      </c>
      <c r="AJ7549" t="s">
        <v>3546</v>
      </c>
      <c r="AK7549" t="s">
        <v>3546</v>
      </c>
      <c r="AL7549" t="s">
        <v>3546</v>
      </c>
      <c r="AM7549" t="s">
        <v>3546</v>
      </c>
      <c r="AN7549" t="s">
        <v>3546</v>
      </c>
      <c r="AO7549" t="s">
        <v>3546</v>
      </c>
    </row>
    <row r="7550" spans="1:41" hidden="1" x14ac:dyDescent="0.25">
      <c r="A7550" t="s">
        <v>31399</v>
      </c>
      <c r="B7550" t="s">
        <v>31400</v>
      </c>
      <c r="C7550" s="1" t="str">
        <f t="shared" si="476"/>
        <v>21:1079</v>
      </c>
      <c r="D7550" s="1" t="str">
        <f t="shared" si="477"/>
        <v>21:0155</v>
      </c>
      <c r="E7550" t="s">
        <v>31401</v>
      </c>
      <c r="F7550" t="s">
        <v>31402</v>
      </c>
      <c r="H7550">
        <v>49.281107900000002</v>
      </c>
      <c r="I7550">
        <v>-120.3832713</v>
      </c>
      <c r="J7550" s="1" t="str">
        <f t="shared" si="474"/>
        <v>NGR bulk stream sediment</v>
      </c>
      <c r="K7550" s="1" t="str">
        <f t="shared" si="475"/>
        <v>&lt;177 micron (NGR)</v>
      </c>
      <c r="L7550">
        <v>36</v>
      </c>
      <c r="M7550" t="s">
        <v>170</v>
      </c>
      <c r="N7550">
        <v>623</v>
      </c>
      <c r="O7550" t="s">
        <v>161</v>
      </c>
      <c r="P7550" t="s">
        <v>127</v>
      </c>
      <c r="Q7550" t="s">
        <v>1148</v>
      </c>
      <c r="R7550" t="s">
        <v>173</v>
      </c>
      <c r="S7550" t="s">
        <v>83</v>
      </c>
      <c r="T7550" t="s">
        <v>51</v>
      </c>
      <c r="U7550" t="s">
        <v>269</v>
      </c>
      <c r="V7550" t="s">
        <v>87</v>
      </c>
      <c r="W7550" t="s">
        <v>47</v>
      </c>
      <c r="X7550" t="s">
        <v>52</v>
      </c>
      <c r="Y7550" t="s">
        <v>269</v>
      </c>
      <c r="Z7550" t="s">
        <v>53</v>
      </c>
      <c r="AA7550" t="s">
        <v>46</v>
      </c>
      <c r="AB7550" t="s">
        <v>79</v>
      </c>
      <c r="AC7550" t="s">
        <v>58</v>
      </c>
      <c r="AD7550" t="s">
        <v>250</v>
      </c>
      <c r="AE7550" t="s">
        <v>199</v>
      </c>
      <c r="AF7550" t="s">
        <v>224</v>
      </c>
      <c r="AG7550" t="s">
        <v>437</v>
      </c>
      <c r="AH7550" t="s">
        <v>53</v>
      </c>
      <c r="AI7550" t="s">
        <v>198</v>
      </c>
      <c r="AJ7550" t="s">
        <v>123</v>
      </c>
      <c r="AK7550" t="s">
        <v>79</v>
      </c>
      <c r="AL7550" t="s">
        <v>47</v>
      </c>
      <c r="AM7550" t="s">
        <v>122</v>
      </c>
      <c r="AN7550" t="s">
        <v>1304</v>
      </c>
      <c r="AO7550" t="s">
        <v>24732</v>
      </c>
    </row>
    <row r="7551" spans="1:41" hidden="1" x14ac:dyDescent="0.25">
      <c r="A7551" t="s">
        <v>31403</v>
      </c>
      <c r="B7551" t="s">
        <v>31404</v>
      </c>
      <c r="C7551" s="1" t="str">
        <f t="shared" si="476"/>
        <v>21:1079</v>
      </c>
      <c r="D7551" s="1" t="str">
        <f t="shared" si="477"/>
        <v>21:0155</v>
      </c>
      <c r="E7551" t="s">
        <v>31405</v>
      </c>
      <c r="F7551" t="s">
        <v>31406</v>
      </c>
      <c r="H7551">
        <v>49.294306499999998</v>
      </c>
      <c r="I7551">
        <v>-120.4100816</v>
      </c>
      <c r="J7551" s="1" t="str">
        <f t="shared" si="474"/>
        <v>NGR bulk stream sediment</v>
      </c>
      <c r="K7551" s="1" t="str">
        <f t="shared" si="475"/>
        <v>&lt;177 micron (NGR)</v>
      </c>
      <c r="L7551">
        <v>36</v>
      </c>
      <c r="M7551" t="s">
        <v>180</v>
      </c>
      <c r="N7551">
        <v>624</v>
      </c>
      <c r="O7551" t="s">
        <v>81</v>
      </c>
      <c r="P7551" t="s">
        <v>47</v>
      </c>
      <c r="Q7551" t="s">
        <v>97</v>
      </c>
      <c r="R7551" t="s">
        <v>266</v>
      </c>
      <c r="S7551" t="s">
        <v>290</v>
      </c>
      <c r="T7551" t="s">
        <v>137</v>
      </c>
      <c r="U7551" t="s">
        <v>306</v>
      </c>
      <c r="V7551" t="s">
        <v>110</v>
      </c>
      <c r="W7551" t="s">
        <v>161</v>
      </c>
      <c r="X7551" t="s">
        <v>51</v>
      </c>
      <c r="Y7551" t="s">
        <v>165</v>
      </c>
      <c r="Z7551" t="s">
        <v>53</v>
      </c>
      <c r="AA7551" t="s">
        <v>46</v>
      </c>
      <c r="AB7551" t="s">
        <v>257</v>
      </c>
      <c r="AC7551" t="s">
        <v>58</v>
      </c>
      <c r="AD7551" t="s">
        <v>934</v>
      </c>
      <c r="AE7551" t="s">
        <v>62</v>
      </c>
      <c r="AF7551" t="s">
        <v>85</v>
      </c>
      <c r="AG7551" t="s">
        <v>260</v>
      </c>
      <c r="AH7551" t="s">
        <v>57</v>
      </c>
      <c r="AI7551" t="s">
        <v>46</v>
      </c>
      <c r="AJ7551" t="s">
        <v>151</v>
      </c>
      <c r="AK7551" t="s">
        <v>206</v>
      </c>
      <c r="AL7551" t="s">
        <v>47</v>
      </c>
      <c r="AM7551" t="s">
        <v>103</v>
      </c>
      <c r="AN7551" t="s">
        <v>915</v>
      </c>
      <c r="AO7551" t="s">
        <v>59</v>
      </c>
    </row>
    <row r="7552" spans="1:41" hidden="1" x14ac:dyDescent="0.25">
      <c r="A7552" t="s">
        <v>31407</v>
      </c>
      <c r="B7552" t="s">
        <v>31408</v>
      </c>
      <c r="C7552" s="1" t="str">
        <f t="shared" si="476"/>
        <v>21:1079</v>
      </c>
      <c r="D7552" s="1" t="str">
        <f t="shared" si="477"/>
        <v>21:0155</v>
      </c>
      <c r="E7552" t="s">
        <v>31409</v>
      </c>
      <c r="F7552" t="s">
        <v>31410</v>
      </c>
      <c r="H7552">
        <v>49.294183199999999</v>
      </c>
      <c r="I7552">
        <v>-120.4045859</v>
      </c>
      <c r="J7552" s="1" t="str">
        <f t="shared" si="474"/>
        <v>NGR bulk stream sediment</v>
      </c>
      <c r="K7552" s="1" t="str">
        <f t="shared" si="475"/>
        <v>&lt;177 micron (NGR)</v>
      </c>
      <c r="L7552">
        <v>36</v>
      </c>
      <c r="M7552" t="s">
        <v>195</v>
      </c>
      <c r="N7552">
        <v>625</v>
      </c>
      <c r="O7552" t="s">
        <v>64</v>
      </c>
      <c r="P7552" t="s">
        <v>47</v>
      </c>
      <c r="Q7552" t="s">
        <v>790</v>
      </c>
      <c r="R7552" t="s">
        <v>60</v>
      </c>
      <c r="S7552" t="s">
        <v>239</v>
      </c>
      <c r="T7552" t="s">
        <v>73</v>
      </c>
      <c r="U7552" t="s">
        <v>269</v>
      </c>
      <c r="V7552" t="s">
        <v>61</v>
      </c>
      <c r="W7552" t="s">
        <v>64</v>
      </c>
      <c r="X7552" t="s">
        <v>73</v>
      </c>
      <c r="Y7552" t="s">
        <v>269</v>
      </c>
      <c r="Z7552" t="s">
        <v>62</v>
      </c>
      <c r="AA7552" t="s">
        <v>46</v>
      </c>
      <c r="AB7552" t="s">
        <v>79</v>
      </c>
      <c r="AC7552" t="s">
        <v>108</v>
      </c>
      <c r="AD7552" t="s">
        <v>343</v>
      </c>
      <c r="AE7552" t="s">
        <v>199</v>
      </c>
      <c r="AF7552" t="s">
        <v>365</v>
      </c>
      <c r="AG7552" t="s">
        <v>123</v>
      </c>
      <c r="AH7552" t="s">
        <v>57</v>
      </c>
      <c r="AI7552" t="s">
        <v>198</v>
      </c>
      <c r="AJ7552" t="s">
        <v>227</v>
      </c>
      <c r="AK7552" t="s">
        <v>122</v>
      </c>
      <c r="AL7552" t="s">
        <v>47</v>
      </c>
      <c r="AM7552" t="s">
        <v>122</v>
      </c>
      <c r="AN7552" t="s">
        <v>935</v>
      </c>
      <c r="AO7552" t="s">
        <v>604</v>
      </c>
    </row>
    <row r="7553" spans="1:41" hidden="1" x14ac:dyDescent="0.25">
      <c r="A7553" t="s">
        <v>31411</v>
      </c>
      <c r="B7553" t="s">
        <v>31412</v>
      </c>
      <c r="C7553" s="1" t="str">
        <f t="shared" si="476"/>
        <v>21:1079</v>
      </c>
      <c r="D7553" s="1" t="str">
        <f t="shared" si="477"/>
        <v>21:0155</v>
      </c>
      <c r="E7553" t="s">
        <v>31413</v>
      </c>
      <c r="F7553" t="s">
        <v>31414</v>
      </c>
      <c r="H7553">
        <v>49.330618100000002</v>
      </c>
      <c r="I7553">
        <v>-120.42468820000001</v>
      </c>
      <c r="J7553" s="1" t="str">
        <f t="shared" si="474"/>
        <v>NGR bulk stream sediment</v>
      </c>
      <c r="K7553" s="1" t="str">
        <f t="shared" si="475"/>
        <v>&lt;177 micron (NGR)</v>
      </c>
      <c r="L7553">
        <v>36</v>
      </c>
      <c r="M7553" t="s">
        <v>205</v>
      </c>
      <c r="N7553">
        <v>626</v>
      </c>
      <c r="O7553" t="s">
        <v>142</v>
      </c>
      <c r="P7553" t="s">
        <v>47</v>
      </c>
      <c r="Q7553" t="s">
        <v>356</v>
      </c>
      <c r="R7553" t="s">
        <v>123</v>
      </c>
      <c r="S7553" t="s">
        <v>300</v>
      </c>
      <c r="T7553" t="s">
        <v>58</v>
      </c>
      <c r="U7553" t="s">
        <v>107</v>
      </c>
      <c r="V7553" t="s">
        <v>64</v>
      </c>
      <c r="W7553" t="s">
        <v>161</v>
      </c>
      <c r="X7553" t="s">
        <v>51</v>
      </c>
      <c r="Y7553" t="s">
        <v>112</v>
      </c>
      <c r="Z7553" t="s">
        <v>53</v>
      </c>
      <c r="AA7553" t="s">
        <v>46</v>
      </c>
      <c r="AB7553" t="s">
        <v>101</v>
      </c>
      <c r="AC7553" t="s">
        <v>76</v>
      </c>
      <c r="AD7553" t="s">
        <v>462</v>
      </c>
      <c r="AE7553" t="s">
        <v>199</v>
      </c>
      <c r="AF7553" t="s">
        <v>55</v>
      </c>
      <c r="AG7553" t="s">
        <v>238</v>
      </c>
      <c r="AH7553" t="s">
        <v>62</v>
      </c>
      <c r="AI7553" t="s">
        <v>174</v>
      </c>
      <c r="AJ7553" t="s">
        <v>270</v>
      </c>
      <c r="AK7553" t="s">
        <v>282</v>
      </c>
      <c r="AL7553" t="s">
        <v>47</v>
      </c>
      <c r="AM7553" t="s">
        <v>122</v>
      </c>
      <c r="AN7553" t="s">
        <v>543</v>
      </c>
      <c r="AO7553" t="s">
        <v>267</v>
      </c>
    </row>
    <row r="7554" spans="1:41" hidden="1" x14ac:dyDescent="0.25">
      <c r="A7554" t="s">
        <v>31415</v>
      </c>
      <c r="B7554" t="s">
        <v>31416</v>
      </c>
      <c r="C7554" s="1" t="str">
        <f t="shared" si="476"/>
        <v>21:1079</v>
      </c>
      <c r="D7554" s="1" t="str">
        <f t="shared" si="477"/>
        <v>21:0155</v>
      </c>
      <c r="E7554" t="s">
        <v>31417</v>
      </c>
      <c r="F7554" t="s">
        <v>31418</v>
      </c>
      <c r="H7554">
        <v>49.3143824</v>
      </c>
      <c r="I7554">
        <v>-120.422786</v>
      </c>
      <c r="J7554" s="1" t="str">
        <f t="shared" ref="J7554:J7617" si="478">HYPERLINK("http://geochem.nrcan.gc.ca/cdogs/content/kwd/kwd020030_e.htm", "NGR bulk stream sediment")</f>
        <v>NGR bulk stream sediment</v>
      </c>
      <c r="K7554" s="1" t="str">
        <f t="shared" ref="K7554:K7617" si="479">HYPERLINK("http://geochem.nrcan.gc.ca/cdogs/content/kwd/kwd080006_e.htm", "&lt;177 micron (NGR)")</f>
        <v>&lt;177 micron (NGR)</v>
      </c>
      <c r="L7554">
        <v>36</v>
      </c>
      <c r="M7554" t="s">
        <v>280</v>
      </c>
      <c r="N7554">
        <v>627</v>
      </c>
      <c r="O7554" t="s">
        <v>257</v>
      </c>
      <c r="P7554" t="s">
        <v>47</v>
      </c>
      <c r="Q7554" t="s">
        <v>289</v>
      </c>
      <c r="R7554" t="s">
        <v>292</v>
      </c>
      <c r="S7554" t="s">
        <v>165</v>
      </c>
      <c r="T7554" t="s">
        <v>55</v>
      </c>
      <c r="U7554" t="s">
        <v>104</v>
      </c>
      <c r="V7554" t="s">
        <v>235</v>
      </c>
      <c r="W7554" t="s">
        <v>206</v>
      </c>
      <c r="X7554" t="s">
        <v>122</v>
      </c>
      <c r="Y7554" t="s">
        <v>269</v>
      </c>
      <c r="Z7554" t="s">
        <v>84</v>
      </c>
      <c r="AA7554" t="s">
        <v>46</v>
      </c>
      <c r="AB7554" t="s">
        <v>81</v>
      </c>
      <c r="AC7554" t="s">
        <v>99</v>
      </c>
      <c r="AD7554" t="s">
        <v>131</v>
      </c>
      <c r="AE7554" t="s">
        <v>62</v>
      </c>
      <c r="AF7554" t="s">
        <v>85</v>
      </c>
      <c r="AG7554" t="s">
        <v>392</v>
      </c>
      <c r="AH7554" t="s">
        <v>62</v>
      </c>
      <c r="AI7554" t="s">
        <v>185</v>
      </c>
      <c r="AJ7554" t="s">
        <v>455</v>
      </c>
      <c r="AK7554" t="s">
        <v>164</v>
      </c>
      <c r="AL7554" t="s">
        <v>47</v>
      </c>
      <c r="AM7554" t="s">
        <v>47</v>
      </c>
      <c r="AN7554" t="s">
        <v>915</v>
      </c>
      <c r="AO7554" t="s">
        <v>1506</v>
      </c>
    </row>
    <row r="7555" spans="1:41" hidden="1" x14ac:dyDescent="0.25">
      <c r="A7555" t="s">
        <v>31419</v>
      </c>
      <c r="B7555" t="s">
        <v>31420</v>
      </c>
      <c r="C7555" s="1" t="str">
        <f t="shared" si="476"/>
        <v>21:1079</v>
      </c>
      <c r="D7555" s="1" t="str">
        <f t="shared" si="477"/>
        <v>21:0155</v>
      </c>
      <c r="E7555" t="s">
        <v>31417</v>
      </c>
      <c r="F7555" t="s">
        <v>31421</v>
      </c>
      <c r="H7555">
        <v>49.3143824</v>
      </c>
      <c r="I7555">
        <v>-120.422786</v>
      </c>
      <c r="J7555" s="1" t="str">
        <f t="shared" si="478"/>
        <v>NGR bulk stream sediment</v>
      </c>
      <c r="K7555" s="1" t="str">
        <f t="shared" si="479"/>
        <v>&lt;177 micron (NGR)</v>
      </c>
      <c r="L7555">
        <v>36</v>
      </c>
      <c r="M7555" t="s">
        <v>288</v>
      </c>
      <c r="N7555">
        <v>628</v>
      </c>
      <c r="O7555" t="s">
        <v>78</v>
      </c>
      <c r="P7555" t="s">
        <v>103</v>
      </c>
      <c r="Q7555" t="s">
        <v>652</v>
      </c>
      <c r="R7555" t="s">
        <v>88</v>
      </c>
      <c r="S7555" t="s">
        <v>197</v>
      </c>
      <c r="T7555" t="s">
        <v>76</v>
      </c>
      <c r="U7555" t="s">
        <v>217</v>
      </c>
      <c r="V7555" t="s">
        <v>47</v>
      </c>
      <c r="W7555" t="s">
        <v>102</v>
      </c>
      <c r="X7555" t="s">
        <v>103</v>
      </c>
      <c r="Y7555" t="s">
        <v>306</v>
      </c>
      <c r="Z7555" t="s">
        <v>84</v>
      </c>
      <c r="AA7555" t="s">
        <v>47</v>
      </c>
      <c r="AB7555" t="s">
        <v>63</v>
      </c>
      <c r="AC7555" t="s">
        <v>58</v>
      </c>
      <c r="AD7555" t="s">
        <v>239</v>
      </c>
      <c r="AE7555" t="s">
        <v>53</v>
      </c>
      <c r="AF7555" t="s">
        <v>76</v>
      </c>
      <c r="AG7555" t="s">
        <v>143</v>
      </c>
      <c r="AH7555" t="s">
        <v>62</v>
      </c>
      <c r="AI7555" t="s">
        <v>87</v>
      </c>
      <c r="AJ7555" t="s">
        <v>455</v>
      </c>
      <c r="AK7555" t="s">
        <v>437</v>
      </c>
      <c r="AL7555" t="s">
        <v>47</v>
      </c>
      <c r="AM7555" t="s">
        <v>122</v>
      </c>
      <c r="AN7555" t="s">
        <v>294</v>
      </c>
      <c r="AO7555" t="s">
        <v>6229</v>
      </c>
    </row>
    <row r="7556" spans="1:41" hidden="1" x14ac:dyDescent="0.25">
      <c r="A7556" t="s">
        <v>31422</v>
      </c>
      <c r="B7556" t="s">
        <v>31423</v>
      </c>
      <c r="C7556" s="1" t="str">
        <f t="shared" si="476"/>
        <v>21:1079</v>
      </c>
      <c r="D7556" s="1" t="str">
        <f t="shared" si="477"/>
        <v>21:0155</v>
      </c>
      <c r="E7556" t="s">
        <v>31424</v>
      </c>
      <c r="F7556" t="s">
        <v>31425</v>
      </c>
      <c r="H7556">
        <v>49.353297300000001</v>
      </c>
      <c r="I7556">
        <v>-120.4331427</v>
      </c>
      <c r="J7556" s="1" t="str">
        <f t="shared" si="478"/>
        <v>NGR bulk stream sediment</v>
      </c>
      <c r="K7556" s="1" t="str">
        <f t="shared" si="479"/>
        <v>&lt;177 micron (NGR)</v>
      </c>
      <c r="L7556">
        <v>36</v>
      </c>
      <c r="M7556" t="s">
        <v>214</v>
      </c>
      <c r="N7556">
        <v>629</v>
      </c>
      <c r="O7556" t="s">
        <v>123</v>
      </c>
      <c r="P7556" t="s">
        <v>47</v>
      </c>
      <c r="Q7556" t="s">
        <v>97</v>
      </c>
      <c r="R7556" t="s">
        <v>292</v>
      </c>
      <c r="S7556" t="s">
        <v>218</v>
      </c>
      <c r="T7556" t="s">
        <v>55</v>
      </c>
      <c r="U7556" t="s">
        <v>342</v>
      </c>
      <c r="V7556" t="s">
        <v>47</v>
      </c>
      <c r="W7556" t="s">
        <v>455</v>
      </c>
      <c r="X7556" t="s">
        <v>103</v>
      </c>
      <c r="Y7556" t="s">
        <v>269</v>
      </c>
      <c r="Z7556" t="s">
        <v>62</v>
      </c>
      <c r="AA7556" t="s">
        <v>46</v>
      </c>
      <c r="AB7556" t="s">
        <v>173</v>
      </c>
      <c r="AC7556" t="s">
        <v>269</v>
      </c>
      <c r="AD7556" t="s">
        <v>106</v>
      </c>
      <c r="AE7556" t="s">
        <v>62</v>
      </c>
      <c r="AF7556" t="s">
        <v>76</v>
      </c>
      <c r="AG7556" t="s">
        <v>129</v>
      </c>
      <c r="AH7556" t="s">
        <v>62</v>
      </c>
      <c r="AI7556" t="s">
        <v>46</v>
      </c>
      <c r="AJ7556" t="s">
        <v>228</v>
      </c>
      <c r="AK7556" t="s">
        <v>142</v>
      </c>
      <c r="AL7556" t="s">
        <v>47</v>
      </c>
      <c r="AM7556" t="s">
        <v>122</v>
      </c>
      <c r="AN7556" t="s">
        <v>508</v>
      </c>
      <c r="AO7556" t="s">
        <v>2387</v>
      </c>
    </row>
    <row r="7557" spans="1:41" hidden="1" x14ac:dyDescent="0.25">
      <c r="A7557" t="s">
        <v>31426</v>
      </c>
      <c r="B7557" t="s">
        <v>31427</v>
      </c>
      <c r="C7557" s="1" t="str">
        <f t="shared" si="476"/>
        <v>21:1079</v>
      </c>
      <c r="D7557" s="1" t="str">
        <f t="shared" si="477"/>
        <v>21:0155</v>
      </c>
      <c r="E7557" t="s">
        <v>31428</v>
      </c>
      <c r="F7557" t="s">
        <v>31429</v>
      </c>
      <c r="H7557">
        <v>49.353488400000003</v>
      </c>
      <c r="I7557">
        <v>-120.4827131</v>
      </c>
      <c r="J7557" s="1" t="str">
        <f t="shared" si="478"/>
        <v>NGR bulk stream sediment</v>
      </c>
      <c r="K7557" s="1" t="str">
        <f t="shared" si="479"/>
        <v>&lt;177 micron (NGR)</v>
      </c>
      <c r="L7557">
        <v>36</v>
      </c>
      <c r="M7557" t="s">
        <v>223</v>
      </c>
      <c r="N7557">
        <v>630</v>
      </c>
      <c r="O7557" t="s">
        <v>371</v>
      </c>
      <c r="P7557" t="s">
        <v>47</v>
      </c>
      <c r="Q7557" t="s">
        <v>97</v>
      </c>
      <c r="R7557" t="s">
        <v>59</v>
      </c>
      <c r="S7557" t="s">
        <v>475</v>
      </c>
      <c r="T7557" t="s">
        <v>145</v>
      </c>
      <c r="U7557" t="s">
        <v>190</v>
      </c>
      <c r="V7557" t="s">
        <v>63</v>
      </c>
      <c r="W7557" t="s">
        <v>227</v>
      </c>
      <c r="X7557" t="s">
        <v>103</v>
      </c>
      <c r="Y7557" t="s">
        <v>99</v>
      </c>
      <c r="Z7557" t="s">
        <v>62</v>
      </c>
      <c r="AA7557" t="s">
        <v>47</v>
      </c>
      <c r="AB7557" t="s">
        <v>101</v>
      </c>
      <c r="AC7557" t="s">
        <v>165</v>
      </c>
      <c r="AD7557" t="s">
        <v>290</v>
      </c>
      <c r="AE7557" t="s">
        <v>54</v>
      </c>
      <c r="AF7557" t="s">
        <v>267</v>
      </c>
      <c r="AG7557" t="s">
        <v>128</v>
      </c>
      <c r="AH7557" t="s">
        <v>62</v>
      </c>
      <c r="AI7557" t="s">
        <v>174</v>
      </c>
      <c r="AJ7557" t="s">
        <v>455</v>
      </c>
      <c r="AK7557" t="s">
        <v>139</v>
      </c>
      <c r="AL7557" t="s">
        <v>47</v>
      </c>
      <c r="AM7557" t="s">
        <v>122</v>
      </c>
      <c r="AN7557" t="s">
        <v>65</v>
      </c>
      <c r="AO7557" t="s">
        <v>31430</v>
      </c>
    </row>
    <row r="7558" spans="1:41" hidden="1" x14ac:dyDescent="0.25">
      <c r="A7558" t="s">
        <v>31431</v>
      </c>
      <c r="B7558" t="s">
        <v>31432</v>
      </c>
      <c r="C7558" s="1" t="str">
        <f t="shared" si="476"/>
        <v>21:1079</v>
      </c>
      <c r="D7558" s="1" t="str">
        <f t="shared" si="477"/>
        <v>21:0155</v>
      </c>
      <c r="E7558" t="s">
        <v>31433</v>
      </c>
      <c r="F7558" t="s">
        <v>31434</v>
      </c>
      <c r="H7558">
        <v>49.370010600000001</v>
      </c>
      <c r="I7558">
        <v>-120.58243539999999</v>
      </c>
      <c r="J7558" s="1" t="str">
        <f t="shared" si="478"/>
        <v>NGR bulk stream sediment</v>
      </c>
      <c r="K7558" s="1" t="str">
        <f t="shared" si="479"/>
        <v>&lt;177 micron (NGR)</v>
      </c>
      <c r="L7558">
        <v>36</v>
      </c>
      <c r="M7558" t="s">
        <v>233</v>
      </c>
      <c r="N7558">
        <v>631</v>
      </c>
      <c r="O7558" t="s">
        <v>73</v>
      </c>
      <c r="P7558" t="s">
        <v>47</v>
      </c>
      <c r="Q7558" t="s">
        <v>97</v>
      </c>
      <c r="R7558" t="s">
        <v>64</v>
      </c>
      <c r="S7558" t="s">
        <v>162</v>
      </c>
      <c r="T7558" t="s">
        <v>50</v>
      </c>
      <c r="U7558" t="s">
        <v>399</v>
      </c>
      <c r="V7558" t="s">
        <v>87</v>
      </c>
      <c r="W7558" t="s">
        <v>103</v>
      </c>
      <c r="X7558" t="s">
        <v>103</v>
      </c>
      <c r="Y7558" t="s">
        <v>82</v>
      </c>
      <c r="Z7558" t="s">
        <v>199</v>
      </c>
      <c r="AA7558" t="s">
        <v>47</v>
      </c>
      <c r="AB7558" t="s">
        <v>122</v>
      </c>
      <c r="AC7558" t="s">
        <v>49</v>
      </c>
      <c r="AD7558" t="s">
        <v>272</v>
      </c>
      <c r="AE7558" t="s">
        <v>54</v>
      </c>
      <c r="AF7558" t="s">
        <v>209</v>
      </c>
      <c r="AG7558" t="s">
        <v>493</v>
      </c>
      <c r="AH7558" t="s">
        <v>62</v>
      </c>
      <c r="AI7558" t="s">
        <v>57</v>
      </c>
      <c r="AJ7558" t="s">
        <v>228</v>
      </c>
      <c r="AK7558" t="s">
        <v>47</v>
      </c>
      <c r="AL7558" t="s">
        <v>47</v>
      </c>
      <c r="AM7558" t="s">
        <v>47</v>
      </c>
      <c r="AN7558" t="s">
        <v>1121</v>
      </c>
      <c r="AO7558" t="s">
        <v>104</v>
      </c>
    </row>
    <row r="7559" spans="1:41" hidden="1" x14ac:dyDescent="0.25">
      <c r="A7559" t="s">
        <v>31435</v>
      </c>
      <c r="B7559" t="s">
        <v>31436</v>
      </c>
      <c r="C7559" s="1" t="str">
        <f t="shared" si="476"/>
        <v>21:1079</v>
      </c>
      <c r="D7559" s="1" t="str">
        <f t="shared" si="477"/>
        <v>21:0155</v>
      </c>
      <c r="E7559" t="s">
        <v>31437</v>
      </c>
      <c r="F7559" t="s">
        <v>31438</v>
      </c>
      <c r="H7559">
        <v>49.364463200000003</v>
      </c>
      <c r="I7559">
        <v>-120.6625986</v>
      </c>
      <c r="J7559" s="1" t="str">
        <f t="shared" si="478"/>
        <v>NGR bulk stream sediment</v>
      </c>
      <c r="K7559" s="1" t="str">
        <f t="shared" si="479"/>
        <v>&lt;177 micron (NGR)</v>
      </c>
      <c r="L7559">
        <v>36</v>
      </c>
      <c r="M7559" t="s">
        <v>248</v>
      </c>
      <c r="N7559">
        <v>632</v>
      </c>
      <c r="O7559" t="s">
        <v>60</v>
      </c>
      <c r="P7559" t="s">
        <v>47</v>
      </c>
      <c r="Q7559" t="s">
        <v>289</v>
      </c>
      <c r="R7559" t="s">
        <v>151</v>
      </c>
      <c r="S7559" t="s">
        <v>112</v>
      </c>
      <c r="T7559" t="s">
        <v>82</v>
      </c>
      <c r="U7559" t="s">
        <v>829</v>
      </c>
      <c r="V7559" t="s">
        <v>125</v>
      </c>
      <c r="W7559" t="s">
        <v>151</v>
      </c>
      <c r="X7559" t="s">
        <v>122</v>
      </c>
      <c r="Y7559" t="s">
        <v>66</v>
      </c>
      <c r="Z7559" t="s">
        <v>84</v>
      </c>
      <c r="AA7559" t="s">
        <v>46</v>
      </c>
      <c r="AB7559" t="s">
        <v>257</v>
      </c>
      <c r="AC7559" t="s">
        <v>66</v>
      </c>
      <c r="AD7559" t="s">
        <v>141</v>
      </c>
      <c r="AE7559" t="s">
        <v>84</v>
      </c>
      <c r="AF7559" t="s">
        <v>66</v>
      </c>
      <c r="AG7559" t="s">
        <v>103</v>
      </c>
      <c r="AH7559" t="s">
        <v>62</v>
      </c>
      <c r="AI7559" t="s">
        <v>57</v>
      </c>
      <c r="AJ7559" t="s">
        <v>257</v>
      </c>
      <c r="AK7559" t="s">
        <v>235</v>
      </c>
      <c r="AL7559" t="s">
        <v>47</v>
      </c>
      <c r="AM7559" t="s">
        <v>47</v>
      </c>
      <c r="AN7559" t="s">
        <v>65</v>
      </c>
      <c r="AO7559" t="s">
        <v>1232</v>
      </c>
    </row>
    <row r="7560" spans="1:41" hidden="1" x14ac:dyDescent="0.25">
      <c r="A7560" t="s">
        <v>31439</v>
      </c>
      <c r="B7560" t="s">
        <v>31440</v>
      </c>
      <c r="C7560" s="1" t="str">
        <f t="shared" si="476"/>
        <v>21:1079</v>
      </c>
      <c r="D7560" s="1" t="str">
        <f t="shared" si="477"/>
        <v>21:0155</v>
      </c>
      <c r="E7560" t="s">
        <v>31441</v>
      </c>
      <c r="F7560" t="s">
        <v>31442</v>
      </c>
      <c r="H7560">
        <v>49.352665899999998</v>
      </c>
      <c r="I7560">
        <v>-120.6135828</v>
      </c>
      <c r="J7560" s="1" t="str">
        <f t="shared" si="478"/>
        <v>NGR bulk stream sediment</v>
      </c>
      <c r="K7560" s="1" t="str">
        <f t="shared" si="479"/>
        <v>&lt;177 micron (NGR)</v>
      </c>
      <c r="L7560">
        <v>36</v>
      </c>
      <c r="M7560" t="s">
        <v>256</v>
      </c>
      <c r="N7560">
        <v>633</v>
      </c>
      <c r="O7560" t="s">
        <v>122</v>
      </c>
      <c r="P7560" t="s">
        <v>47</v>
      </c>
      <c r="Q7560" t="s">
        <v>807</v>
      </c>
      <c r="R7560" t="s">
        <v>200</v>
      </c>
      <c r="S7560" t="s">
        <v>112</v>
      </c>
      <c r="T7560" t="s">
        <v>50</v>
      </c>
      <c r="U7560" t="s">
        <v>268</v>
      </c>
      <c r="V7560" t="s">
        <v>125</v>
      </c>
      <c r="W7560" t="s">
        <v>493</v>
      </c>
      <c r="X7560" t="s">
        <v>122</v>
      </c>
      <c r="Y7560" t="s">
        <v>50</v>
      </c>
      <c r="Z7560" t="s">
        <v>199</v>
      </c>
      <c r="AA7560" t="s">
        <v>46</v>
      </c>
      <c r="AB7560" t="s">
        <v>257</v>
      </c>
      <c r="AC7560" t="s">
        <v>209</v>
      </c>
      <c r="AD7560" t="s">
        <v>104</v>
      </c>
      <c r="AE7560" t="s">
        <v>84</v>
      </c>
      <c r="AF7560" t="s">
        <v>50</v>
      </c>
      <c r="AG7560" t="s">
        <v>103</v>
      </c>
      <c r="AH7560" t="s">
        <v>62</v>
      </c>
      <c r="AI7560" t="s">
        <v>53</v>
      </c>
      <c r="AJ7560" t="s">
        <v>130</v>
      </c>
      <c r="AK7560" t="s">
        <v>64</v>
      </c>
      <c r="AL7560" t="s">
        <v>47</v>
      </c>
      <c r="AM7560" t="s">
        <v>47</v>
      </c>
      <c r="AN7560" t="s">
        <v>1121</v>
      </c>
      <c r="AO7560" t="s">
        <v>871</v>
      </c>
    </row>
    <row r="7561" spans="1:41" hidden="1" x14ac:dyDescent="0.25">
      <c r="A7561" t="s">
        <v>31443</v>
      </c>
      <c r="B7561" t="s">
        <v>31444</v>
      </c>
      <c r="C7561" s="1" t="str">
        <f t="shared" si="476"/>
        <v>21:1079</v>
      </c>
      <c r="D7561" s="1" t="str">
        <f t="shared" si="477"/>
        <v>21:0155</v>
      </c>
      <c r="E7561" t="s">
        <v>31445</v>
      </c>
      <c r="F7561" t="s">
        <v>31446</v>
      </c>
      <c r="H7561">
        <v>49.333374499999998</v>
      </c>
      <c r="I7561">
        <v>-120.6379177</v>
      </c>
      <c r="J7561" s="1" t="str">
        <f t="shared" si="478"/>
        <v>NGR bulk stream sediment</v>
      </c>
      <c r="K7561" s="1" t="str">
        <f t="shared" si="479"/>
        <v>&lt;177 micron (NGR)</v>
      </c>
      <c r="L7561">
        <v>36</v>
      </c>
      <c r="M7561" t="s">
        <v>265</v>
      </c>
      <c r="N7561">
        <v>634</v>
      </c>
      <c r="O7561" t="s">
        <v>122</v>
      </c>
      <c r="P7561" t="s">
        <v>47</v>
      </c>
      <c r="Q7561" t="s">
        <v>807</v>
      </c>
      <c r="R7561" t="s">
        <v>103</v>
      </c>
      <c r="S7561" t="s">
        <v>306</v>
      </c>
      <c r="T7561" t="s">
        <v>66</v>
      </c>
      <c r="U7561" t="s">
        <v>273</v>
      </c>
      <c r="V7561" t="s">
        <v>81</v>
      </c>
      <c r="W7561" t="s">
        <v>228</v>
      </c>
      <c r="X7561" t="s">
        <v>122</v>
      </c>
      <c r="Y7561" t="s">
        <v>66</v>
      </c>
      <c r="Z7561" t="s">
        <v>199</v>
      </c>
      <c r="AA7561" t="s">
        <v>46</v>
      </c>
      <c r="AB7561" t="s">
        <v>161</v>
      </c>
      <c r="AC7561" t="s">
        <v>49</v>
      </c>
      <c r="AD7561" t="s">
        <v>104</v>
      </c>
      <c r="AE7561" t="s">
        <v>199</v>
      </c>
      <c r="AF7561" t="s">
        <v>209</v>
      </c>
      <c r="AG7561" t="s">
        <v>103</v>
      </c>
      <c r="AH7561" t="s">
        <v>62</v>
      </c>
      <c r="AI7561" t="s">
        <v>53</v>
      </c>
      <c r="AJ7561" t="s">
        <v>130</v>
      </c>
      <c r="AK7561" t="s">
        <v>110</v>
      </c>
      <c r="AL7561" t="s">
        <v>47</v>
      </c>
      <c r="AM7561" t="s">
        <v>47</v>
      </c>
      <c r="AN7561" t="s">
        <v>533</v>
      </c>
      <c r="AO7561" t="s">
        <v>217</v>
      </c>
    </row>
    <row r="7562" spans="1:41" hidden="1" x14ac:dyDescent="0.25">
      <c r="A7562" t="s">
        <v>31447</v>
      </c>
      <c r="B7562" t="s">
        <v>31448</v>
      </c>
      <c r="C7562" s="1" t="str">
        <f t="shared" si="476"/>
        <v>21:1079</v>
      </c>
      <c r="D7562" s="1" t="str">
        <f t="shared" si="477"/>
        <v>21:0155</v>
      </c>
      <c r="E7562" t="s">
        <v>31449</v>
      </c>
      <c r="F7562" t="s">
        <v>31450</v>
      </c>
      <c r="H7562">
        <v>49.320146100000002</v>
      </c>
      <c r="I7562">
        <v>-120.6509373</v>
      </c>
      <c r="J7562" s="1" t="str">
        <f t="shared" si="478"/>
        <v>NGR bulk stream sediment</v>
      </c>
      <c r="K7562" s="1" t="str">
        <f t="shared" si="479"/>
        <v>&lt;177 micron (NGR)</v>
      </c>
      <c r="L7562">
        <v>37</v>
      </c>
      <c r="M7562" t="s">
        <v>45</v>
      </c>
      <c r="N7562">
        <v>635</v>
      </c>
      <c r="O7562" t="s">
        <v>257</v>
      </c>
      <c r="P7562" t="s">
        <v>47</v>
      </c>
      <c r="Q7562" t="s">
        <v>807</v>
      </c>
      <c r="R7562" t="s">
        <v>102</v>
      </c>
      <c r="S7562" t="s">
        <v>80</v>
      </c>
      <c r="T7562" t="s">
        <v>269</v>
      </c>
      <c r="U7562" t="s">
        <v>386</v>
      </c>
      <c r="V7562" t="s">
        <v>87</v>
      </c>
      <c r="W7562" t="s">
        <v>51</v>
      </c>
      <c r="X7562" t="s">
        <v>122</v>
      </c>
      <c r="Y7562" t="s">
        <v>98</v>
      </c>
      <c r="Z7562" t="s">
        <v>199</v>
      </c>
      <c r="AA7562" t="s">
        <v>46</v>
      </c>
      <c r="AB7562" t="s">
        <v>63</v>
      </c>
      <c r="AC7562" t="s">
        <v>83</v>
      </c>
      <c r="AD7562" t="s">
        <v>165</v>
      </c>
      <c r="AE7562" t="s">
        <v>84</v>
      </c>
      <c r="AF7562" t="s">
        <v>1964</v>
      </c>
      <c r="AG7562" t="s">
        <v>227</v>
      </c>
      <c r="AH7562" t="s">
        <v>62</v>
      </c>
      <c r="AI7562" t="s">
        <v>57</v>
      </c>
      <c r="AJ7562" t="s">
        <v>228</v>
      </c>
      <c r="AK7562" t="s">
        <v>47</v>
      </c>
      <c r="AL7562" t="s">
        <v>47</v>
      </c>
      <c r="AM7562" t="s">
        <v>47</v>
      </c>
      <c r="AN7562" t="s">
        <v>65</v>
      </c>
      <c r="AO7562" t="s">
        <v>724</v>
      </c>
    </row>
    <row r="7563" spans="1:41" hidden="1" x14ac:dyDescent="0.25">
      <c r="A7563" t="s">
        <v>31451</v>
      </c>
      <c r="B7563" t="s">
        <v>31452</v>
      </c>
      <c r="C7563" s="1" t="str">
        <f t="shared" si="476"/>
        <v>21:1079</v>
      </c>
      <c r="D7563" s="1" t="str">
        <f t="shared" si="477"/>
        <v>21:0155</v>
      </c>
      <c r="E7563" t="s">
        <v>31453</v>
      </c>
      <c r="F7563" t="s">
        <v>31454</v>
      </c>
      <c r="H7563">
        <v>49.298882999999996</v>
      </c>
      <c r="I7563">
        <v>-120.6670816</v>
      </c>
      <c r="J7563" s="1" t="str">
        <f t="shared" si="478"/>
        <v>NGR bulk stream sediment</v>
      </c>
      <c r="K7563" s="1" t="str">
        <f t="shared" si="479"/>
        <v>&lt;177 micron (NGR)</v>
      </c>
      <c r="L7563">
        <v>37</v>
      </c>
      <c r="M7563" t="s">
        <v>71</v>
      </c>
      <c r="N7563">
        <v>636</v>
      </c>
      <c r="O7563" t="s">
        <v>81</v>
      </c>
      <c r="P7563" t="s">
        <v>47</v>
      </c>
      <c r="Q7563" t="s">
        <v>592</v>
      </c>
      <c r="R7563" t="s">
        <v>406</v>
      </c>
      <c r="S7563" t="s">
        <v>141</v>
      </c>
      <c r="T7563" t="s">
        <v>225</v>
      </c>
      <c r="U7563" t="s">
        <v>425</v>
      </c>
      <c r="V7563" t="s">
        <v>174</v>
      </c>
      <c r="W7563" t="s">
        <v>51</v>
      </c>
      <c r="X7563" t="s">
        <v>122</v>
      </c>
      <c r="Y7563" t="s">
        <v>217</v>
      </c>
      <c r="Z7563" t="s">
        <v>199</v>
      </c>
      <c r="AA7563" t="s">
        <v>46</v>
      </c>
      <c r="AB7563" t="s">
        <v>81</v>
      </c>
      <c r="AC7563" t="s">
        <v>344</v>
      </c>
      <c r="AD7563" t="s">
        <v>141</v>
      </c>
      <c r="AE7563" t="s">
        <v>62</v>
      </c>
      <c r="AF7563" t="s">
        <v>3575</v>
      </c>
      <c r="AG7563" t="s">
        <v>437</v>
      </c>
      <c r="AH7563" t="s">
        <v>62</v>
      </c>
      <c r="AI7563" t="s">
        <v>198</v>
      </c>
      <c r="AJ7563" t="s">
        <v>60</v>
      </c>
      <c r="AK7563" t="s">
        <v>61</v>
      </c>
      <c r="AL7563" t="s">
        <v>47</v>
      </c>
      <c r="AM7563" t="s">
        <v>47</v>
      </c>
      <c r="AN7563" t="s">
        <v>568</v>
      </c>
      <c r="AO7563" t="s">
        <v>1242</v>
      </c>
    </row>
    <row r="7564" spans="1:41" hidden="1" x14ac:dyDescent="0.25">
      <c r="A7564" t="s">
        <v>31455</v>
      </c>
      <c r="B7564" t="s">
        <v>31456</v>
      </c>
      <c r="C7564" s="1" t="str">
        <f t="shared" si="476"/>
        <v>21:1079</v>
      </c>
      <c r="D7564" s="1" t="str">
        <f t="shared" si="477"/>
        <v>21:0155</v>
      </c>
      <c r="E7564" t="s">
        <v>31457</v>
      </c>
      <c r="F7564" t="s">
        <v>31458</v>
      </c>
      <c r="H7564">
        <v>49.276856299999999</v>
      </c>
      <c r="I7564">
        <v>-120.69012309999999</v>
      </c>
      <c r="J7564" s="1" t="str">
        <f t="shared" si="478"/>
        <v>NGR bulk stream sediment</v>
      </c>
      <c r="K7564" s="1" t="str">
        <f t="shared" si="479"/>
        <v>&lt;177 micron (NGR)</v>
      </c>
      <c r="L7564">
        <v>37</v>
      </c>
      <c r="M7564" t="s">
        <v>95</v>
      </c>
      <c r="N7564">
        <v>637</v>
      </c>
      <c r="O7564" t="s">
        <v>150</v>
      </c>
      <c r="P7564" t="s">
        <v>73</v>
      </c>
      <c r="Q7564" t="s">
        <v>301</v>
      </c>
      <c r="R7564" t="s">
        <v>127</v>
      </c>
      <c r="S7564" t="s">
        <v>112</v>
      </c>
      <c r="T7564" t="s">
        <v>104</v>
      </c>
      <c r="U7564" t="s">
        <v>695</v>
      </c>
      <c r="V7564" t="s">
        <v>64</v>
      </c>
      <c r="W7564" t="s">
        <v>271</v>
      </c>
      <c r="X7564" t="s">
        <v>122</v>
      </c>
      <c r="Y7564" t="s">
        <v>66</v>
      </c>
      <c r="Z7564" t="s">
        <v>199</v>
      </c>
      <c r="AA7564" t="s">
        <v>46</v>
      </c>
      <c r="AB7564" t="s">
        <v>47</v>
      </c>
      <c r="AC7564" t="s">
        <v>342</v>
      </c>
      <c r="AD7564" t="s">
        <v>49</v>
      </c>
      <c r="AE7564" t="s">
        <v>57</v>
      </c>
      <c r="AF7564" t="s">
        <v>24732</v>
      </c>
      <c r="AG7564" t="s">
        <v>437</v>
      </c>
      <c r="AH7564" t="s">
        <v>62</v>
      </c>
      <c r="AI7564" t="s">
        <v>46</v>
      </c>
      <c r="AJ7564" t="s">
        <v>161</v>
      </c>
      <c r="AK7564" t="s">
        <v>235</v>
      </c>
      <c r="AL7564" t="s">
        <v>47</v>
      </c>
      <c r="AM7564" t="s">
        <v>47</v>
      </c>
      <c r="AN7564" t="s">
        <v>65</v>
      </c>
      <c r="AO7564" t="s">
        <v>31459</v>
      </c>
    </row>
    <row r="7565" spans="1:41" hidden="1" x14ac:dyDescent="0.25">
      <c r="A7565" t="s">
        <v>31460</v>
      </c>
      <c r="B7565" t="s">
        <v>31461</v>
      </c>
      <c r="C7565" s="1" t="str">
        <f t="shared" si="476"/>
        <v>21:1079</v>
      </c>
      <c r="D7565" s="1" t="str">
        <f t="shared" si="477"/>
        <v>21:0155</v>
      </c>
      <c r="E7565" t="s">
        <v>31462</v>
      </c>
      <c r="F7565" t="s">
        <v>31463</v>
      </c>
      <c r="H7565">
        <v>49.278790999999998</v>
      </c>
      <c r="I7565">
        <v>-120.69690780000001</v>
      </c>
      <c r="J7565" s="1" t="str">
        <f t="shared" si="478"/>
        <v>NGR bulk stream sediment</v>
      </c>
      <c r="K7565" s="1" t="str">
        <f t="shared" si="479"/>
        <v>&lt;177 micron (NGR)</v>
      </c>
      <c r="L7565">
        <v>37</v>
      </c>
      <c r="M7565" t="s">
        <v>117</v>
      </c>
      <c r="N7565">
        <v>638</v>
      </c>
      <c r="O7565" t="s">
        <v>267</v>
      </c>
      <c r="P7565" t="s">
        <v>243</v>
      </c>
      <c r="Q7565" t="s">
        <v>725</v>
      </c>
      <c r="R7565" t="s">
        <v>63</v>
      </c>
      <c r="S7565" t="s">
        <v>190</v>
      </c>
      <c r="T7565" t="s">
        <v>131</v>
      </c>
      <c r="U7565" t="s">
        <v>89</v>
      </c>
      <c r="V7565" t="s">
        <v>57</v>
      </c>
      <c r="W7565" t="s">
        <v>292</v>
      </c>
      <c r="X7565" t="s">
        <v>103</v>
      </c>
      <c r="Y7565" t="s">
        <v>90</v>
      </c>
      <c r="Z7565" t="s">
        <v>84</v>
      </c>
      <c r="AA7565" t="s">
        <v>46</v>
      </c>
      <c r="AB7565" t="s">
        <v>257</v>
      </c>
      <c r="AC7565" t="s">
        <v>160</v>
      </c>
      <c r="AD7565" t="s">
        <v>209</v>
      </c>
      <c r="AE7565" t="s">
        <v>54</v>
      </c>
      <c r="AF7565" t="s">
        <v>741</v>
      </c>
      <c r="AG7565" t="s">
        <v>188</v>
      </c>
      <c r="AH7565" t="s">
        <v>62</v>
      </c>
      <c r="AI7565" t="s">
        <v>149</v>
      </c>
      <c r="AJ7565" t="s">
        <v>200</v>
      </c>
      <c r="AK7565" t="s">
        <v>235</v>
      </c>
      <c r="AL7565" t="s">
        <v>47</v>
      </c>
      <c r="AM7565" t="s">
        <v>122</v>
      </c>
      <c r="AN7565" t="s">
        <v>915</v>
      </c>
      <c r="AO7565" t="s">
        <v>104</v>
      </c>
    </row>
    <row r="7566" spans="1:41" hidden="1" x14ac:dyDescent="0.25">
      <c r="A7566" t="s">
        <v>31464</v>
      </c>
      <c r="B7566" t="s">
        <v>31465</v>
      </c>
      <c r="C7566" s="1" t="str">
        <f t="shared" si="476"/>
        <v>21:1079</v>
      </c>
      <c r="D7566" s="1" t="str">
        <f t="shared" si="477"/>
        <v>21:0155</v>
      </c>
      <c r="E7566" t="s">
        <v>31466</v>
      </c>
      <c r="F7566" t="s">
        <v>31467</v>
      </c>
      <c r="H7566">
        <v>49.278516199999999</v>
      </c>
      <c r="I7566">
        <v>-120.6831701</v>
      </c>
      <c r="J7566" s="1" t="str">
        <f t="shared" si="478"/>
        <v>NGR bulk stream sediment</v>
      </c>
      <c r="K7566" s="1" t="str">
        <f t="shared" si="479"/>
        <v>&lt;177 micron (NGR)</v>
      </c>
      <c r="L7566">
        <v>37</v>
      </c>
      <c r="M7566" t="s">
        <v>136</v>
      </c>
      <c r="N7566">
        <v>639</v>
      </c>
      <c r="O7566" t="s">
        <v>105</v>
      </c>
      <c r="P7566" t="s">
        <v>103</v>
      </c>
      <c r="Q7566" t="s">
        <v>780</v>
      </c>
      <c r="R7566" t="s">
        <v>102</v>
      </c>
      <c r="S7566" t="s">
        <v>124</v>
      </c>
      <c r="T7566" t="s">
        <v>99</v>
      </c>
      <c r="U7566" t="s">
        <v>425</v>
      </c>
      <c r="V7566" t="s">
        <v>54</v>
      </c>
      <c r="W7566" t="s">
        <v>128</v>
      </c>
      <c r="X7566" t="s">
        <v>122</v>
      </c>
      <c r="Y7566" t="s">
        <v>49</v>
      </c>
      <c r="Z7566" t="s">
        <v>84</v>
      </c>
      <c r="AA7566" t="s">
        <v>46</v>
      </c>
      <c r="AB7566" t="s">
        <v>81</v>
      </c>
      <c r="AC7566" t="s">
        <v>131</v>
      </c>
      <c r="AD7566" t="s">
        <v>49</v>
      </c>
      <c r="AE7566" t="s">
        <v>199</v>
      </c>
      <c r="AF7566" t="s">
        <v>225</v>
      </c>
      <c r="AG7566" t="s">
        <v>260</v>
      </c>
      <c r="AH7566" t="s">
        <v>62</v>
      </c>
      <c r="AI7566" t="s">
        <v>54</v>
      </c>
      <c r="AJ7566" t="s">
        <v>72</v>
      </c>
      <c r="AK7566" t="s">
        <v>81</v>
      </c>
      <c r="AL7566" t="s">
        <v>47</v>
      </c>
      <c r="AM7566" t="s">
        <v>122</v>
      </c>
      <c r="AN7566" t="s">
        <v>65</v>
      </c>
      <c r="AO7566" t="s">
        <v>1260</v>
      </c>
    </row>
    <row r="7567" spans="1:41" hidden="1" x14ac:dyDescent="0.25">
      <c r="A7567" t="s">
        <v>31468</v>
      </c>
      <c r="B7567" t="s">
        <v>31469</v>
      </c>
      <c r="C7567" s="1" t="str">
        <f t="shared" si="476"/>
        <v>21:1079</v>
      </c>
      <c r="D7567" s="1" t="str">
        <f t="shared" si="477"/>
        <v>21:0155</v>
      </c>
      <c r="E7567" t="s">
        <v>31470</v>
      </c>
      <c r="F7567" t="s">
        <v>31471</v>
      </c>
      <c r="H7567">
        <v>49.290337200000003</v>
      </c>
      <c r="I7567">
        <v>-120.7348793</v>
      </c>
      <c r="J7567" s="1" t="str">
        <f t="shared" si="478"/>
        <v>NGR bulk stream sediment</v>
      </c>
      <c r="K7567" s="1" t="str">
        <f t="shared" si="479"/>
        <v>&lt;177 micron (NGR)</v>
      </c>
      <c r="L7567">
        <v>37</v>
      </c>
      <c r="M7567" t="s">
        <v>157</v>
      </c>
      <c r="N7567">
        <v>640</v>
      </c>
      <c r="O7567" t="s">
        <v>149</v>
      </c>
      <c r="P7567" t="s">
        <v>47</v>
      </c>
      <c r="Q7567" t="s">
        <v>294</v>
      </c>
      <c r="R7567" t="s">
        <v>224</v>
      </c>
      <c r="S7567" t="s">
        <v>107</v>
      </c>
      <c r="T7567" t="s">
        <v>141</v>
      </c>
      <c r="U7567" t="s">
        <v>695</v>
      </c>
      <c r="V7567" t="s">
        <v>198</v>
      </c>
      <c r="W7567" t="s">
        <v>292</v>
      </c>
      <c r="X7567" t="s">
        <v>122</v>
      </c>
      <c r="Y7567" t="s">
        <v>90</v>
      </c>
      <c r="Z7567" t="s">
        <v>84</v>
      </c>
      <c r="AA7567" t="s">
        <v>46</v>
      </c>
      <c r="AB7567" t="s">
        <v>101</v>
      </c>
      <c r="AC7567" t="s">
        <v>258</v>
      </c>
      <c r="AD7567" t="s">
        <v>99</v>
      </c>
      <c r="AE7567" t="s">
        <v>199</v>
      </c>
      <c r="AF7567" t="s">
        <v>20190</v>
      </c>
      <c r="AG7567" t="s">
        <v>371</v>
      </c>
      <c r="AH7567" t="s">
        <v>62</v>
      </c>
      <c r="AI7567" t="s">
        <v>46</v>
      </c>
      <c r="AJ7567" t="s">
        <v>228</v>
      </c>
      <c r="AK7567" t="s">
        <v>235</v>
      </c>
      <c r="AL7567" t="s">
        <v>47</v>
      </c>
      <c r="AM7567" t="s">
        <v>122</v>
      </c>
      <c r="AN7567" t="s">
        <v>65</v>
      </c>
      <c r="AO7567" t="s">
        <v>147</v>
      </c>
    </row>
    <row r="7568" spans="1:41" hidden="1" x14ac:dyDescent="0.25">
      <c r="A7568" t="s">
        <v>31472</v>
      </c>
      <c r="B7568" t="s">
        <v>31473</v>
      </c>
      <c r="C7568" s="1" t="str">
        <f t="shared" ref="C7568:C7631" si="480">HYPERLINK("http://geochem.nrcan.gc.ca/cdogs/content/bdl/bdl211079_e.htm", "21:1079")</f>
        <v>21:1079</v>
      </c>
      <c r="D7568" s="1" t="str">
        <f t="shared" ref="D7568:D7631" si="481">HYPERLINK("http://geochem.nrcan.gc.ca/cdogs/content/svy/svy210155_e.htm", "21:0155")</f>
        <v>21:0155</v>
      </c>
      <c r="E7568" t="s">
        <v>31474</v>
      </c>
      <c r="F7568" t="s">
        <v>31475</v>
      </c>
      <c r="H7568">
        <v>49.282822400000001</v>
      </c>
      <c r="I7568">
        <v>-120.7187224</v>
      </c>
      <c r="J7568" s="1" t="str">
        <f t="shared" si="478"/>
        <v>NGR bulk stream sediment</v>
      </c>
      <c r="K7568" s="1" t="str">
        <f t="shared" si="479"/>
        <v>&lt;177 micron (NGR)</v>
      </c>
      <c r="L7568">
        <v>37</v>
      </c>
      <c r="M7568" t="s">
        <v>170</v>
      </c>
      <c r="N7568">
        <v>641</v>
      </c>
      <c r="O7568" t="s">
        <v>130</v>
      </c>
      <c r="P7568" t="s">
        <v>47</v>
      </c>
      <c r="Q7568" t="s">
        <v>345</v>
      </c>
      <c r="R7568" t="s">
        <v>85</v>
      </c>
      <c r="S7568" t="s">
        <v>243</v>
      </c>
      <c r="T7568" t="s">
        <v>329</v>
      </c>
      <c r="U7568" t="s">
        <v>463</v>
      </c>
      <c r="V7568" t="s">
        <v>53</v>
      </c>
      <c r="W7568" t="s">
        <v>274</v>
      </c>
      <c r="X7568" t="s">
        <v>47</v>
      </c>
      <c r="Y7568" t="s">
        <v>66</v>
      </c>
      <c r="Z7568" t="s">
        <v>62</v>
      </c>
      <c r="AA7568" t="s">
        <v>47</v>
      </c>
      <c r="AB7568" t="s">
        <v>47</v>
      </c>
      <c r="AC7568" t="s">
        <v>457</v>
      </c>
      <c r="AD7568" t="s">
        <v>217</v>
      </c>
      <c r="AE7568" t="s">
        <v>199</v>
      </c>
      <c r="AF7568" t="s">
        <v>6338</v>
      </c>
      <c r="AG7568" t="s">
        <v>123</v>
      </c>
      <c r="AH7568" t="s">
        <v>62</v>
      </c>
      <c r="AI7568" t="s">
        <v>46</v>
      </c>
      <c r="AJ7568" t="s">
        <v>161</v>
      </c>
      <c r="AK7568" t="s">
        <v>110</v>
      </c>
      <c r="AL7568" t="s">
        <v>47</v>
      </c>
      <c r="AM7568" t="s">
        <v>122</v>
      </c>
      <c r="AN7568" t="s">
        <v>65</v>
      </c>
      <c r="AO7568" t="s">
        <v>755</v>
      </c>
    </row>
    <row r="7569" spans="1:41" hidden="1" x14ac:dyDescent="0.25">
      <c r="A7569" t="s">
        <v>31476</v>
      </c>
      <c r="B7569" t="s">
        <v>31477</v>
      </c>
      <c r="C7569" s="1" t="str">
        <f t="shared" si="480"/>
        <v>21:1079</v>
      </c>
      <c r="D7569" s="1" t="str">
        <f t="shared" si="481"/>
        <v>21:0155</v>
      </c>
      <c r="E7569" t="s">
        <v>31478</v>
      </c>
      <c r="F7569" t="s">
        <v>31479</v>
      </c>
      <c r="H7569">
        <v>49.271099599999999</v>
      </c>
      <c r="I7569">
        <v>-120.7632591</v>
      </c>
      <c r="J7569" s="1" t="str">
        <f t="shared" si="478"/>
        <v>NGR bulk stream sediment</v>
      </c>
      <c r="K7569" s="1" t="str">
        <f t="shared" si="479"/>
        <v>&lt;177 micron (NGR)</v>
      </c>
      <c r="L7569">
        <v>37</v>
      </c>
      <c r="M7569" t="s">
        <v>280</v>
      </c>
      <c r="N7569">
        <v>642</v>
      </c>
      <c r="O7569" t="s">
        <v>111</v>
      </c>
      <c r="P7569" t="s">
        <v>73</v>
      </c>
      <c r="Q7569" t="s">
        <v>920</v>
      </c>
      <c r="R7569" t="s">
        <v>125</v>
      </c>
      <c r="S7569" t="s">
        <v>272</v>
      </c>
      <c r="T7569" t="s">
        <v>66</v>
      </c>
      <c r="U7569" t="s">
        <v>140</v>
      </c>
      <c r="V7569" t="s">
        <v>174</v>
      </c>
      <c r="W7569" t="s">
        <v>228</v>
      </c>
      <c r="X7569" t="s">
        <v>51</v>
      </c>
      <c r="Y7569" t="s">
        <v>98</v>
      </c>
      <c r="Z7569" t="s">
        <v>84</v>
      </c>
      <c r="AA7569" t="s">
        <v>122</v>
      </c>
      <c r="AB7569" t="s">
        <v>164</v>
      </c>
      <c r="AC7569" t="s">
        <v>98</v>
      </c>
      <c r="AD7569" t="s">
        <v>145</v>
      </c>
      <c r="AE7569" t="s">
        <v>53</v>
      </c>
      <c r="AF7569" t="s">
        <v>2133</v>
      </c>
      <c r="AG7569" t="s">
        <v>227</v>
      </c>
      <c r="AH7569" t="s">
        <v>62</v>
      </c>
      <c r="AI7569" t="s">
        <v>46</v>
      </c>
      <c r="AJ7569" t="s">
        <v>130</v>
      </c>
      <c r="AK7569" t="s">
        <v>87</v>
      </c>
      <c r="AL7569" t="s">
        <v>47</v>
      </c>
      <c r="AM7569" t="s">
        <v>47</v>
      </c>
      <c r="AN7569" t="s">
        <v>171</v>
      </c>
      <c r="AO7569" t="s">
        <v>4214</v>
      </c>
    </row>
    <row r="7570" spans="1:41" hidden="1" x14ac:dyDescent="0.25">
      <c r="A7570" t="s">
        <v>31480</v>
      </c>
      <c r="B7570" t="s">
        <v>31481</v>
      </c>
      <c r="C7570" s="1" t="str">
        <f t="shared" si="480"/>
        <v>21:1079</v>
      </c>
      <c r="D7570" s="1" t="str">
        <f t="shared" si="481"/>
        <v>21:0155</v>
      </c>
      <c r="E7570" t="s">
        <v>31478</v>
      </c>
      <c r="F7570" t="s">
        <v>31482</v>
      </c>
      <c r="H7570">
        <v>49.271099599999999</v>
      </c>
      <c r="I7570">
        <v>-120.7632591</v>
      </c>
      <c r="J7570" s="1" t="str">
        <f t="shared" si="478"/>
        <v>NGR bulk stream sediment</v>
      </c>
      <c r="K7570" s="1" t="str">
        <f t="shared" si="479"/>
        <v>&lt;177 micron (NGR)</v>
      </c>
      <c r="L7570">
        <v>37</v>
      </c>
      <c r="M7570" t="s">
        <v>288</v>
      </c>
      <c r="N7570">
        <v>643</v>
      </c>
      <c r="O7570" t="s">
        <v>392</v>
      </c>
      <c r="P7570" t="s">
        <v>137</v>
      </c>
      <c r="Q7570" t="s">
        <v>832</v>
      </c>
      <c r="R7570" t="s">
        <v>164</v>
      </c>
      <c r="S7570" t="s">
        <v>124</v>
      </c>
      <c r="T7570" t="s">
        <v>175</v>
      </c>
      <c r="U7570" t="s">
        <v>343</v>
      </c>
      <c r="V7570" t="s">
        <v>110</v>
      </c>
      <c r="W7570" t="s">
        <v>493</v>
      </c>
      <c r="X7570" t="s">
        <v>73</v>
      </c>
      <c r="Y7570" t="s">
        <v>98</v>
      </c>
      <c r="Z7570" t="s">
        <v>84</v>
      </c>
      <c r="AA7570" t="s">
        <v>122</v>
      </c>
      <c r="AB7570" t="s">
        <v>206</v>
      </c>
      <c r="AC7570" t="s">
        <v>217</v>
      </c>
      <c r="AD7570" t="s">
        <v>82</v>
      </c>
      <c r="AE7570" t="s">
        <v>57</v>
      </c>
      <c r="AF7570" t="s">
        <v>910</v>
      </c>
      <c r="AG7570" t="s">
        <v>227</v>
      </c>
      <c r="AH7570" t="s">
        <v>62</v>
      </c>
      <c r="AI7570" t="s">
        <v>54</v>
      </c>
      <c r="AJ7570" t="s">
        <v>130</v>
      </c>
      <c r="AK7570" t="s">
        <v>87</v>
      </c>
      <c r="AL7570" t="s">
        <v>47</v>
      </c>
      <c r="AM7570" t="s">
        <v>47</v>
      </c>
      <c r="AN7570" t="s">
        <v>284</v>
      </c>
      <c r="AO7570" t="s">
        <v>1485</v>
      </c>
    </row>
    <row r="7571" spans="1:41" hidden="1" x14ac:dyDescent="0.25">
      <c r="A7571" t="s">
        <v>31483</v>
      </c>
      <c r="B7571" t="s">
        <v>31484</v>
      </c>
      <c r="C7571" s="1" t="str">
        <f t="shared" si="480"/>
        <v>21:1079</v>
      </c>
      <c r="D7571" s="1" t="str">
        <f t="shared" si="481"/>
        <v>21:0155</v>
      </c>
      <c r="E7571" t="s">
        <v>31485</v>
      </c>
      <c r="F7571" t="s">
        <v>31486</v>
      </c>
      <c r="H7571">
        <v>49.382889900000002</v>
      </c>
      <c r="I7571">
        <v>-120.42884290000001</v>
      </c>
      <c r="J7571" s="1" t="str">
        <f t="shared" si="478"/>
        <v>NGR bulk stream sediment</v>
      </c>
      <c r="K7571" s="1" t="str">
        <f t="shared" si="479"/>
        <v>&lt;177 micron (NGR)</v>
      </c>
      <c r="L7571">
        <v>37</v>
      </c>
      <c r="M7571" t="s">
        <v>180</v>
      </c>
      <c r="N7571">
        <v>644</v>
      </c>
      <c r="O7571" t="s">
        <v>101</v>
      </c>
      <c r="P7571" t="s">
        <v>47</v>
      </c>
      <c r="Q7571" t="s">
        <v>234</v>
      </c>
      <c r="R7571" t="s">
        <v>185</v>
      </c>
      <c r="S7571" t="s">
        <v>243</v>
      </c>
      <c r="T7571" t="s">
        <v>73</v>
      </c>
      <c r="U7571" t="s">
        <v>175</v>
      </c>
      <c r="V7571" t="s">
        <v>110</v>
      </c>
      <c r="W7571" t="s">
        <v>61</v>
      </c>
      <c r="X7571" t="s">
        <v>73</v>
      </c>
      <c r="Y7571" t="s">
        <v>99</v>
      </c>
      <c r="Z7571" t="s">
        <v>199</v>
      </c>
      <c r="AA7571" t="s">
        <v>46</v>
      </c>
      <c r="AB7571" t="s">
        <v>122</v>
      </c>
      <c r="AC7571" t="s">
        <v>55</v>
      </c>
      <c r="AD7571" t="s">
        <v>343</v>
      </c>
      <c r="AE7571" t="s">
        <v>84</v>
      </c>
      <c r="AF7571" t="s">
        <v>52</v>
      </c>
      <c r="AG7571" t="s">
        <v>86</v>
      </c>
      <c r="AH7571" t="s">
        <v>198</v>
      </c>
      <c r="AI7571" t="s">
        <v>54</v>
      </c>
      <c r="AJ7571" t="s">
        <v>51</v>
      </c>
      <c r="AK7571" t="s">
        <v>102</v>
      </c>
      <c r="AL7571" t="s">
        <v>47</v>
      </c>
      <c r="AM7571" t="s">
        <v>122</v>
      </c>
      <c r="AN7571" t="s">
        <v>196</v>
      </c>
      <c r="AO7571" t="s">
        <v>573</v>
      </c>
    </row>
    <row r="7572" spans="1:41" hidden="1" x14ac:dyDescent="0.25">
      <c r="A7572" t="s">
        <v>31487</v>
      </c>
      <c r="B7572" t="s">
        <v>31488</v>
      </c>
      <c r="C7572" s="1" t="str">
        <f t="shared" si="480"/>
        <v>21:1079</v>
      </c>
      <c r="D7572" s="1" t="str">
        <f t="shared" si="481"/>
        <v>21:0155</v>
      </c>
      <c r="E7572" t="s">
        <v>31489</v>
      </c>
      <c r="F7572" t="s">
        <v>31490</v>
      </c>
      <c r="H7572">
        <v>49.406375699999998</v>
      </c>
      <c r="I7572">
        <v>-120.4331294</v>
      </c>
      <c r="J7572" s="1" t="str">
        <f t="shared" si="478"/>
        <v>NGR bulk stream sediment</v>
      </c>
      <c r="K7572" s="1" t="str">
        <f t="shared" si="479"/>
        <v>&lt;177 micron (NGR)</v>
      </c>
      <c r="L7572">
        <v>37</v>
      </c>
      <c r="M7572" t="s">
        <v>195</v>
      </c>
      <c r="N7572">
        <v>645</v>
      </c>
      <c r="O7572" t="s">
        <v>282</v>
      </c>
      <c r="P7572" t="s">
        <v>47</v>
      </c>
      <c r="Q7572" t="s">
        <v>518</v>
      </c>
      <c r="R7572" t="s">
        <v>272</v>
      </c>
      <c r="S7572" t="s">
        <v>104</v>
      </c>
      <c r="T7572" t="s">
        <v>85</v>
      </c>
      <c r="U7572" t="s">
        <v>418</v>
      </c>
      <c r="V7572" t="s">
        <v>79</v>
      </c>
      <c r="W7572" t="s">
        <v>122</v>
      </c>
      <c r="X7572" t="s">
        <v>122</v>
      </c>
      <c r="Y7572" t="s">
        <v>217</v>
      </c>
      <c r="Z7572" t="s">
        <v>56</v>
      </c>
      <c r="AA7572" t="s">
        <v>103</v>
      </c>
      <c r="AB7572" t="s">
        <v>101</v>
      </c>
      <c r="AC7572" t="s">
        <v>145</v>
      </c>
      <c r="AD7572" t="s">
        <v>120</v>
      </c>
      <c r="AE7572" t="s">
        <v>57</v>
      </c>
      <c r="AF7572" t="s">
        <v>58</v>
      </c>
      <c r="AG7572" t="s">
        <v>102</v>
      </c>
      <c r="AH7572" t="s">
        <v>53</v>
      </c>
      <c r="AI7572" t="s">
        <v>62</v>
      </c>
      <c r="AJ7572" t="s">
        <v>142</v>
      </c>
      <c r="AK7572" t="s">
        <v>130</v>
      </c>
      <c r="AL7572" t="s">
        <v>103</v>
      </c>
      <c r="AM7572" t="s">
        <v>47</v>
      </c>
      <c r="AN7572" t="s">
        <v>65</v>
      </c>
      <c r="AO7572" t="s">
        <v>31491</v>
      </c>
    </row>
    <row r="7573" spans="1:41" hidden="1" x14ac:dyDescent="0.25">
      <c r="A7573" t="s">
        <v>31492</v>
      </c>
      <c r="B7573" t="s">
        <v>31493</v>
      </c>
      <c r="C7573" s="1" t="str">
        <f t="shared" si="480"/>
        <v>21:1079</v>
      </c>
      <c r="D7573" s="1" t="str">
        <f t="shared" si="481"/>
        <v>21:0155</v>
      </c>
      <c r="E7573" t="s">
        <v>31494</v>
      </c>
      <c r="F7573" t="s">
        <v>31495</v>
      </c>
      <c r="H7573">
        <v>49.709564200000003</v>
      </c>
      <c r="I7573">
        <v>-120.6016731</v>
      </c>
      <c r="J7573" s="1" t="str">
        <f t="shared" si="478"/>
        <v>NGR bulk stream sediment</v>
      </c>
      <c r="K7573" s="1" t="str">
        <f t="shared" si="479"/>
        <v>&lt;177 micron (NGR)</v>
      </c>
      <c r="L7573">
        <v>37</v>
      </c>
      <c r="M7573" t="s">
        <v>205</v>
      </c>
      <c r="N7573">
        <v>646</v>
      </c>
      <c r="O7573" t="s">
        <v>439</v>
      </c>
      <c r="P7573" t="s">
        <v>47</v>
      </c>
      <c r="Q7573" t="s">
        <v>356</v>
      </c>
      <c r="R7573" t="s">
        <v>158</v>
      </c>
      <c r="S7573" t="s">
        <v>934</v>
      </c>
      <c r="T7573" t="s">
        <v>269</v>
      </c>
      <c r="U7573" t="s">
        <v>160</v>
      </c>
      <c r="V7573" t="s">
        <v>110</v>
      </c>
      <c r="W7573" t="s">
        <v>73</v>
      </c>
      <c r="X7573" t="s">
        <v>51</v>
      </c>
      <c r="Y7573" t="s">
        <v>59</v>
      </c>
      <c r="Z7573" t="s">
        <v>54</v>
      </c>
      <c r="AA7573" t="s">
        <v>103</v>
      </c>
      <c r="AB7573" t="s">
        <v>173</v>
      </c>
      <c r="AC7573" t="s">
        <v>209</v>
      </c>
      <c r="AD7573" t="s">
        <v>243</v>
      </c>
      <c r="AE7573" t="s">
        <v>87</v>
      </c>
      <c r="AF7573" t="s">
        <v>1060</v>
      </c>
      <c r="AG7573" t="s">
        <v>292</v>
      </c>
      <c r="AH7573" t="s">
        <v>57</v>
      </c>
      <c r="AI7573" t="s">
        <v>235</v>
      </c>
      <c r="AJ7573" t="s">
        <v>151</v>
      </c>
      <c r="AK7573" t="s">
        <v>139</v>
      </c>
      <c r="AL7573" t="s">
        <v>47</v>
      </c>
      <c r="AM7573" t="s">
        <v>51</v>
      </c>
      <c r="AN7573" t="s">
        <v>48</v>
      </c>
      <c r="AO7573" t="s">
        <v>2224</v>
      </c>
    </row>
    <row r="7574" spans="1:41" hidden="1" x14ac:dyDescent="0.25">
      <c r="A7574" t="s">
        <v>31496</v>
      </c>
      <c r="B7574" t="s">
        <v>31497</v>
      </c>
      <c r="C7574" s="1" t="str">
        <f t="shared" si="480"/>
        <v>21:1079</v>
      </c>
      <c r="D7574" s="1" t="str">
        <f t="shared" si="481"/>
        <v>21:0155</v>
      </c>
      <c r="E7574" t="s">
        <v>31498</v>
      </c>
      <c r="F7574" t="s">
        <v>31499</v>
      </c>
      <c r="H7574">
        <v>49.696026699999997</v>
      </c>
      <c r="I7574">
        <v>-120.5995661</v>
      </c>
      <c r="J7574" s="1" t="str">
        <f t="shared" si="478"/>
        <v>NGR bulk stream sediment</v>
      </c>
      <c r="K7574" s="1" t="str">
        <f t="shared" si="479"/>
        <v>&lt;177 micron (NGR)</v>
      </c>
      <c r="L7574">
        <v>37</v>
      </c>
      <c r="M7574" t="s">
        <v>214</v>
      </c>
      <c r="N7574">
        <v>647</v>
      </c>
      <c r="O7574" t="s">
        <v>55</v>
      </c>
      <c r="P7574" t="s">
        <v>47</v>
      </c>
      <c r="Q7574" t="s">
        <v>468</v>
      </c>
      <c r="R7574" t="s">
        <v>88</v>
      </c>
      <c r="S7574" t="s">
        <v>240</v>
      </c>
      <c r="T7574" t="s">
        <v>175</v>
      </c>
      <c r="U7574" t="s">
        <v>49</v>
      </c>
      <c r="V7574" t="s">
        <v>357</v>
      </c>
      <c r="W7574" t="s">
        <v>266</v>
      </c>
      <c r="X7574" t="s">
        <v>103</v>
      </c>
      <c r="Y7574" t="s">
        <v>269</v>
      </c>
      <c r="Z7574" t="s">
        <v>149</v>
      </c>
      <c r="AA7574" t="s">
        <v>122</v>
      </c>
      <c r="AB7574" t="s">
        <v>81</v>
      </c>
      <c r="AC7574" t="s">
        <v>58</v>
      </c>
      <c r="AD7574" t="s">
        <v>104</v>
      </c>
      <c r="AE7574" t="s">
        <v>54</v>
      </c>
      <c r="AF7574" t="s">
        <v>1974</v>
      </c>
      <c r="AG7574" t="s">
        <v>319</v>
      </c>
      <c r="AH7574" t="s">
        <v>53</v>
      </c>
      <c r="AI7574" t="s">
        <v>105</v>
      </c>
      <c r="AJ7574" t="s">
        <v>200</v>
      </c>
      <c r="AK7574" t="s">
        <v>101</v>
      </c>
      <c r="AL7574" t="s">
        <v>47</v>
      </c>
      <c r="AM7574" t="s">
        <v>73</v>
      </c>
      <c r="AN7574" t="s">
        <v>65</v>
      </c>
      <c r="AO7574" t="s">
        <v>82</v>
      </c>
    </row>
    <row r="7575" spans="1:41" hidden="1" x14ac:dyDescent="0.25">
      <c r="A7575" t="s">
        <v>31500</v>
      </c>
      <c r="B7575" t="s">
        <v>31501</v>
      </c>
      <c r="C7575" s="1" t="str">
        <f t="shared" si="480"/>
        <v>21:1079</v>
      </c>
      <c r="D7575" s="1" t="str">
        <f t="shared" si="481"/>
        <v>21:0155</v>
      </c>
      <c r="E7575" t="s">
        <v>31502</v>
      </c>
      <c r="F7575" t="s">
        <v>31503</v>
      </c>
      <c r="H7575">
        <v>49.6692672</v>
      </c>
      <c r="I7575">
        <v>-120.6105867</v>
      </c>
      <c r="J7575" s="1" t="str">
        <f t="shared" si="478"/>
        <v>NGR bulk stream sediment</v>
      </c>
      <c r="K7575" s="1" t="str">
        <f t="shared" si="479"/>
        <v>&lt;177 micron (NGR)</v>
      </c>
      <c r="L7575">
        <v>37</v>
      </c>
      <c r="M7575" t="s">
        <v>223</v>
      </c>
      <c r="N7575">
        <v>648</v>
      </c>
      <c r="O7575" t="s">
        <v>271</v>
      </c>
      <c r="P7575" t="s">
        <v>47</v>
      </c>
      <c r="Q7575" t="s">
        <v>487</v>
      </c>
      <c r="R7575" t="s">
        <v>55</v>
      </c>
      <c r="S7575" t="s">
        <v>218</v>
      </c>
      <c r="T7575" t="s">
        <v>108</v>
      </c>
      <c r="U7575" t="s">
        <v>475</v>
      </c>
      <c r="V7575" t="s">
        <v>57</v>
      </c>
      <c r="W7575" t="s">
        <v>102</v>
      </c>
      <c r="X7575" t="s">
        <v>52</v>
      </c>
      <c r="Y7575" t="s">
        <v>99</v>
      </c>
      <c r="Z7575" t="s">
        <v>53</v>
      </c>
      <c r="AA7575" t="s">
        <v>46</v>
      </c>
      <c r="AB7575" t="s">
        <v>60</v>
      </c>
      <c r="AC7575" t="s">
        <v>58</v>
      </c>
      <c r="AD7575" t="s">
        <v>80</v>
      </c>
      <c r="AE7575" t="s">
        <v>198</v>
      </c>
      <c r="AF7575" t="s">
        <v>108</v>
      </c>
      <c r="AG7575" t="s">
        <v>282</v>
      </c>
      <c r="AH7575" t="s">
        <v>198</v>
      </c>
      <c r="AI7575" t="s">
        <v>46</v>
      </c>
      <c r="AJ7575" t="s">
        <v>109</v>
      </c>
      <c r="AK7575" t="s">
        <v>161</v>
      </c>
      <c r="AL7575" t="s">
        <v>47</v>
      </c>
      <c r="AM7575" t="s">
        <v>122</v>
      </c>
      <c r="AN7575" t="s">
        <v>48</v>
      </c>
      <c r="AO7575" t="s">
        <v>2164</v>
      </c>
    </row>
    <row r="7576" spans="1:41" hidden="1" x14ac:dyDescent="0.25">
      <c r="A7576" t="s">
        <v>31504</v>
      </c>
      <c r="B7576" t="s">
        <v>31505</v>
      </c>
      <c r="C7576" s="1" t="str">
        <f t="shared" si="480"/>
        <v>21:1079</v>
      </c>
      <c r="D7576" s="1" t="str">
        <f t="shared" si="481"/>
        <v>21:0155</v>
      </c>
      <c r="E7576" t="s">
        <v>31506</v>
      </c>
      <c r="F7576" t="s">
        <v>31507</v>
      </c>
      <c r="H7576">
        <v>49.663289900000002</v>
      </c>
      <c r="I7576">
        <v>-120.6261252</v>
      </c>
      <c r="J7576" s="1" t="str">
        <f t="shared" si="478"/>
        <v>NGR bulk stream sediment</v>
      </c>
      <c r="K7576" s="1" t="str">
        <f t="shared" si="479"/>
        <v>&lt;177 micron (NGR)</v>
      </c>
      <c r="L7576">
        <v>37</v>
      </c>
      <c r="M7576" t="s">
        <v>233</v>
      </c>
      <c r="N7576">
        <v>649</v>
      </c>
      <c r="O7576" t="s">
        <v>306</v>
      </c>
      <c r="P7576" t="s">
        <v>23646</v>
      </c>
      <c r="Q7576" t="s">
        <v>1780</v>
      </c>
      <c r="R7576" t="s">
        <v>142</v>
      </c>
      <c r="S7576" t="s">
        <v>475</v>
      </c>
      <c r="T7576" t="s">
        <v>99</v>
      </c>
      <c r="U7576" t="s">
        <v>75</v>
      </c>
      <c r="V7576" t="s">
        <v>257</v>
      </c>
      <c r="W7576" t="s">
        <v>73</v>
      </c>
      <c r="X7576" t="s">
        <v>330</v>
      </c>
      <c r="Y7576" t="s">
        <v>127</v>
      </c>
      <c r="Z7576" t="s">
        <v>174</v>
      </c>
      <c r="AA7576" t="s">
        <v>47</v>
      </c>
      <c r="AB7576" t="s">
        <v>173</v>
      </c>
      <c r="AC7576" t="s">
        <v>209</v>
      </c>
      <c r="AD7576" t="s">
        <v>131</v>
      </c>
      <c r="AE7576" t="s">
        <v>72</v>
      </c>
      <c r="AF7576" t="s">
        <v>1205</v>
      </c>
      <c r="AG7576" t="s">
        <v>227</v>
      </c>
      <c r="AH7576" t="s">
        <v>62</v>
      </c>
      <c r="AI7576" t="s">
        <v>110</v>
      </c>
      <c r="AJ7576" t="s">
        <v>130</v>
      </c>
      <c r="AK7576" t="s">
        <v>78</v>
      </c>
      <c r="AL7576" t="s">
        <v>47</v>
      </c>
      <c r="AM7576" t="s">
        <v>52</v>
      </c>
      <c r="AN7576" t="s">
        <v>638</v>
      </c>
      <c r="AO7576" t="s">
        <v>573</v>
      </c>
    </row>
    <row r="7577" spans="1:41" hidden="1" x14ac:dyDescent="0.25">
      <c r="A7577" t="s">
        <v>31508</v>
      </c>
      <c r="B7577" t="s">
        <v>31509</v>
      </c>
      <c r="C7577" s="1" t="str">
        <f t="shared" si="480"/>
        <v>21:1079</v>
      </c>
      <c r="D7577" s="1" t="str">
        <f t="shared" si="481"/>
        <v>21:0155</v>
      </c>
      <c r="E7577" t="s">
        <v>31510</v>
      </c>
      <c r="F7577" t="s">
        <v>31511</v>
      </c>
      <c r="H7577">
        <v>49.643347900000002</v>
      </c>
      <c r="I7577">
        <v>-120.6187852</v>
      </c>
      <c r="J7577" s="1" t="str">
        <f t="shared" si="478"/>
        <v>NGR bulk stream sediment</v>
      </c>
      <c r="K7577" s="1" t="str">
        <f t="shared" si="479"/>
        <v>&lt;177 micron (NGR)</v>
      </c>
      <c r="L7577">
        <v>37</v>
      </c>
      <c r="M7577" t="s">
        <v>248</v>
      </c>
      <c r="N7577">
        <v>650</v>
      </c>
      <c r="O7577" t="s">
        <v>88</v>
      </c>
      <c r="P7577" t="s">
        <v>330</v>
      </c>
      <c r="Q7577" t="s">
        <v>337</v>
      </c>
      <c r="R7577" t="s">
        <v>357</v>
      </c>
      <c r="S7577" t="s">
        <v>49</v>
      </c>
      <c r="T7577" t="s">
        <v>82</v>
      </c>
      <c r="U7577" t="s">
        <v>507</v>
      </c>
      <c r="V7577" t="s">
        <v>125</v>
      </c>
      <c r="W7577" t="s">
        <v>224</v>
      </c>
      <c r="X7577" t="s">
        <v>51</v>
      </c>
      <c r="Y7577" t="s">
        <v>267</v>
      </c>
      <c r="Z7577" t="s">
        <v>62</v>
      </c>
      <c r="AA7577" t="s">
        <v>47</v>
      </c>
      <c r="AB7577" t="s">
        <v>63</v>
      </c>
      <c r="AC7577" t="s">
        <v>76</v>
      </c>
      <c r="AD7577" t="s">
        <v>131</v>
      </c>
      <c r="AE7577" t="s">
        <v>63</v>
      </c>
      <c r="AF7577" t="s">
        <v>633</v>
      </c>
      <c r="AG7577" t="s">
        <v>103</v>
      </c>
      <c r="AH7577" t="s">
        <v>53</v>
      </c>
      <c r="AI7577" t="s">
        <v>46</v>
      </c>
      <c r="AJ7577" t="s">
        <v>79</v>
      </c>
      <c r="AK7577" t="s">
        <v>64</v>
      </c>
      <c r="AL7577" t="s">
        <v>47</v>
      </c>
      <c r="AM7577" t="s">
        <v>122</v>
      </c>
      <c r="AN7577" t="s">
        <v>463</v>
      </c>
      <c r="AO7577" t="s">
        <v>1012</v>
      </c>
    </row>
    <row r="7578" spans="1:41" hidden="1" x14ac:dyDescent="0.25">
      <c r="A7578" t="s">
        <v>31512</v>
      </c>
      <c r="B7578" t="s">
        <v>31513</v>
      </c>
      <c r="C7578" s="1" t="str">
        <f t="shared" si="480"/>
        <v>21:1079</v>
      </c>
      <c r="D7578" s="1" t="str">
        <f t="shared" si="481"/>
        <v>21:0155</v>
      </c>
      <c r="E7578" t="s">
        <v>31514</v>
      </c>
      <c r="F7578" t="s">
        <v>31515</v>
      </c>
      <c r="H7578">
        <v>49.6263389</v>
      </c>
      <c r="I7578">
        <v>-120.57945429999999</v>
      </c>
      <c r="J7578" s="1" t="str">
        <f t="shared" si="478"/>
        <v>NGR bulk stream sediment</v>
      </c>
      <c r="K7578" s="1" t="str">
        <f t="shared" si="479"/>
        <v>&lt;177 micron (NGR)</v>
      </c>
      <c r="L7578">
        <v>37</v>
      </c>
      <c r="M7578" t="s">
        <v>256</v>
      </c>
      <c r="N7578">
        <v>651</v>
      </c>
      <c r="O7578" t="s">
        <v>206</v>
      </c>
      <c r="P7578" t="s">
        <v>47</v>
      </c>
      <c r="Q7578" t="s">
        <v>301</v>
      </c>
      <c r="R7578" t="s">
        <v>475</v>
      </c>
      <c r="S7578" t="s">
        <v>50</v>
      </c>
      <c r="T7578" t="s">
        <v>330</v>
      </c>
      <c r="U7578" t="s">
        <v>137</v>
      </c>
      <c r="V7578" t="s">
        <v>62</v>
      </c>
      <c r="W7578" t="s">
        <v>47</v>
      </c>
      <c r="X7578" t="s">
        <v>47</v>
      </c>
      <c r="Y7578" t="s">
        <v>330</v>
      </c>
      <c r="Z7578" t="s">
        <v>56</v>
      </c>
      <c r="AA7578" t="s">
        <v>47</v>
      </c>
      <c r="AB7578" t="s">
        <v>174</v>
      </c>
      <c r="AC7578" t="s">
        <v>58</v>
      </c>
      <c r="AD7578" t="s">
        <v>145</v>
      </c>
      <c r="AE7578" t="s">
        <v>62</v>
      </c>
      <c r="AF7578" t="s">
        <v>351</v>
      </c>
      <c r="AG7578" t="s">
        <v>81</v>
      </c>
      <c r="AH7578" t="s">
        <v>62</v>
      </c>
      <c r="AI7578" t="s">
        <v>62</v>
      </c>
      <c r="AJ7578" t="s">
        <v>61</v>
      </c>
      <c r="AK7578" t="s">
        <v>174</v>
      </c>
      <c r="AL7578" t="s">
        <v>47</v>
      </c>
      <c r="AM7578" t="s">
        <v>47</v>
      </c>
      <c r="AN7578" t="s">
        <v>372</v>
      </c>
      <c r="AO7578" t="s">
        <v>31516</v>
      </c>
    </row>
    <row r="7579" spans="1:41" hidden="1" x14ac:dyDescent="0.25">
      <c r="A7579" t="s">
        <v>31517</v>
      </c>
      <c r="B7579" t="s">
        <v>31518</v>
      </c>
      <c r="C7579" s="1" t="str">
        <f t="shared" si="480"/>
        <v>21:1079</v>
      </c>
      <c r="D7579" s="1" t="str">
        <f t="shared" si="481"/>
        <v>21:0155</v>
      </c>
      <c r="E7579" t="s">
        <v>31519</v>
      </c>
      <c r="F7579" t="s">
        <v>31520</v>
      </c>
      <c r="H7579">
        <v>49.593725999999997</v>
      </c>
      <c r="I7579">
        <v>-120.5686163</v>
      </c>
      <c r="J7579" s="1" t="str">
        <f t="shared" si="478"/>
        <v>NGR bulk stream sediment</v>
      </c>
      <c r="K7579" s="1" t="str">
        <f t="shared" si="479"/>
        <v>&lt;177 micron (NGR)</v>
      </c>
      <c r="L7579">
        <v>37</v>
      </c>
      <c r="M7579" t="s">
        <v>265</v>
      </c>
      <c r="N7579">
        <v>652</v>
      </c>
      <c r="O7579" t="s">
        <v>76</v>
      </c>
      <c r="P7579" t="s">
        <v>137</v>
      </c>
      <c r="Q7579" t="s">
        <v>588</v>
      </c>
      <c r="R7579" t="s">
        <v>371</v>
      </c>
      <c r="S7579" t="s">
        <v>462</v>
      </c>
      <c r="T7579" t="s">
        <v>127</v>
      </c>
      <c r="U7579" t="s">
        <v>55</v>
      </c>
      <c r="V7579" t="s">
        <v>164</v>
      </c>
      <c r="W7579" t="s">
        <v>228</v>
      </c>
      <c r="X7579" t="s">
        <v>73</v>
      </c>
      <c r="Y7579" t="s">
        <v>49</v>
      </c>
      <c r="Z7579" t="s">
        <v>53</v>
      </c>
      <c r="AA7579" t="s">
        <v>51</v>
      </c>
      <c r="AB7579" t="s">
        <v>185</v>
      </c>
      <c r="AC7579" t="s">
        <v>58</v>
      </c>
      <c r="AD7579" t="s">
        <v>268</v>
      </c>
      <c r="AE7579" t="s">
        <v>63</v>
      </c>
      <c r="AF7579" t="s">
        <v>267</v>
      </c>
      <c r="AG7579" t="s">
        <v>188</v>
      </c>
      <c r="AH7579" t="s">
        <v>198</v>
      </c>
      <c r="AI7579" t="s">
        <v>46</v>
      </c>
      <c r="AJ7579" t="s">
        <v>188</v>
      </c>
      <c r="AK7579" t="s">
        <v>60</v>
      </c>
      <c r="AL7579" t="s">
        <v>47</v>
      </c>
      <c r="AM7579" t="s">
        <v>122</v>
      </c>
      <c r="AN7579" t="s">
        <v>313</v>
      </c>
      <c r="AO7579" t="s">
        <v>621</v>
      </c>
    </row>
    <row r="7580" spans="1:41" hidden="1" x14ac:dyDescent="0.25">
      <c r="A7580" t="s">
        <v>31521</v>
      </c>
      <c r="B7580" t="s">
        <v>31522</v>
      </c>
      <c r="C7580" s="1" t="str">
        <f t="shared" si="480"/>
        <v>21:1079</v>
      </c>
      <c r="D7580" s="1" t="str">
        <f t="shared" si="481"/>
        <v>21:0155</v>
      </c>
      <c r="E7580" t="s">
        <v>31523</v>
      </c>
      <c r="F7580" t="s">
        <v>31524</v>
      </c>
      <c r="H7580">
        <v>49.563310000000001</v>
      </c>
      <c r="I7580">
        <v>-120.5341675</v>
      </c>
      <c r="J7580" s="1" t="str">
        <f t="shared" si="478"/>
        <v>NGR bulk stream sediment</v>
      </c>
      <c r="K7580" s="1" t="str">
        <f t="shared" si="479"/>
        <v>&lt;177 micron (NGR)</v>
      </c>
      <c r="L7580">
        <v>38</v>
      </c>
      <c r="M7580" t="s">
        <v>45</v>
      </c>
      <c r="N7580">
        <v>653</v>
      </c>
      <c r="O7580" t="s">
        <v>79</v>
      </c>
      <c r="P7580" t="s">
        <v>47</v>
      </c>
      <c r="Q7580" t="s">
        <v>234</v>
      </c>
      <c r="R7580" t="s">
        <v>406</v>
      </c>
      <c r="S7580" t="s">
        <v>328</v>
      </c>
      <c r="T7580" t="s">
        <v>51</v>
      </c>
      <c r="U7580" t="s">
        <v>175</v>
      </c>
      <c r="V7580" t="s">
        <v>200</v>
      </c>
      <c r="W7580" t="s">
        <v>110</v>
      </c>
      <c r="X7580" t="s">
        <v>73</v>
      </c>
      <c r="Y7580" t="s">
        <v>162</v>
      </c>
      <c r="Z7580" t="s">
        <v>199</v>
      </c>
      <c r="AA7580" t="s">
        <v>46</v>
      </c>
      <c r="AB7580" t="s">
        <v>173</v>
      </c>
      <c r="AC7580" t="s">
        <v>108</v>
      </c>
      <c r="AD7580" t="s">
        <v>184</v>
      </c>
      <c r="AE7580" t="s">
        <v>199</v>
      </c>
      <c r="AF7580" t="s">
        <v>142</v>
      </c>
      <c r="AG7580" t="s">
        <v>336</v>
      </c>
      <c r="AH7580" t="s">
        <v>161</v>
      </c>
      <c r="AI7580" t="s">
        <v>53</v>
      </c>
      <c r="AJ7580" t="s">
        <v>85</v>
      </c>
      <c r="AK7580" t="s">
        <v>79</v>
      </c>
      <c r="AL7580" t="s">
        <v>47</v>
      </c>
      <c r="AM7580" t="s">
        <v>47</v>
      </c>
      <c r="AN7580" t="s">
        <v>345</v>
      </c>
      <c r="AO7580" t="s">
        <v>1538</v>
      </c>
    </row>
    <row r="7581" spans="1:41" hidden="1" x14ac:dyDescent="0.25">
      <c r="A7581" t="s">
        <v>31525</v>
      </c>
      <c r="B7581" t="s">
        <v>31526</v>
      </c>
      <c r="C7581" s="1" t="str">
        <f t="shared" si="480"/>
        <v>21:1079</v>
      </c>
      <c r="D7581" s="1" t="str">
        <f t="shared" si="481"/>
        <v>21:0155</v>
      </c>
      <c r="E7581" t="s">
        <v>31527</v>
      </c>
      <c r="F7581" t="s">
        <v>31528</v>
      </c>
      <c r="H7581">
        <v>49.556297000000001</v>
      </c>
      <c r="I7581">
        <v>-120.54281880000001</v>
      </c>
      <c r="J7581" s="1" t="str">
        <f t="shared" si="478"/>
        <v>NGR bulk stream sediment</v>
      </c>
      <c r="K7581" s="1" t="str">
        <f t="shared" si="479"/>
        <v>&lt;177 micron (NGR)</v>
      </c>
      <c r="L7581">
        <v>38</v>
      </c>
      <c r="M7581" t="s">
        <v>71</v>
      </c>
      <c r="N7581">
        <v>654</v>
      </c>
      <c r="O7581" t="s">
        <v>151</v>
      </c>
      <c r="P7581" t="s">
        <v>73</v>
      </c>
      <c r="Q7581" t="s">
        <v>468</v>
      </c>
      <c r="R7581" t="s">
        <v>182</v>
      </c>
      <c r="S7581" t="s">
        <v>186</v>
      </c>
      <c r="T7581" t="s">
        <v>108</v>
      </c>
      <c r="U7581" t="s">
        <v>197</v>
      </c>
      <c r="V7581" t="s">
        <v>64</v>
      </c>
      <c r="W7581" t="s">
        <v>103</v>
      </c>
      <c r="X7581" t="s">
        <v>51</v>
      </c>
      <c r="Y7581" t="s">
        <v>59</v>
      </c>
      <c r="Z7581" t="s">
        <v>62</v>
      </c>
      <c r="AA7581" t="s">
        <v>46</v>
      </c>
      <c r="AB7581" t="s">
        <v>78</v>
      </c>
      <c r="AC7581" t="s">
        <v>209</v>
      </c>
      <c r="AD7581" t="s">
        <v>187</v>
      </c>
      <c r="AE7581" t="s">
        <v>46</v>
      </c>
      <c r="AF7581" t="s">
        <v>127</v>
      </c>
      <c r="AG7581" t="s">
        <v>270</v>
      </c>
      <c r="AH7581" t="s">
        <v>57</v>
      </c>
      <c r="AI7581" t="s">
        <v>174</v>
      </c>
      <c r="AJ7581" t="s">
        <v>86</v>
      </c>
      <c r="AK7581" t="s">
        <v>101</v>
      </c>
      <c r="AL7581" t="s">
        <v>47</v>
      </c>
      <c r="AM7581" t="s">
        <v>122</v>
      </c>
      <c r="AN7581" t="s">
        <v>313</v>
      </c>
      <c r="AO7581" t="s">
        <v>145</v>
      </c>
    </row>
    <row r="7582" spans="1:41" hidden="1" x14ac:dyDescent="0.25">
      <c r="A7582" t="s">
        <v>31529</v>
      </c>
      <c r="B7582" t="s">
        <v>31530</v>
      </c>
      <c r="C7582" s="1" t="str">
        <f t="shared" si="480"/>
        <v>21:1079</v>
      </c>
      <c r="D7582" s="1" t="str">
        <f t="shared" si="481"/>
        <v>21:0155</v>
      </c>
      <c r="E7582" t="s">
        <v>31531</v>
      </c>
      <c r="F7582" t="s">
        <v>31532</v>
      </c>
      <c r="H7582">
        <v>49.513530099999997</v>
      </c>
      <c r="I7582">
        <v>-120.5200938</v>
      </c>
      <c r="J7582" s="1" t="str">
        <f t="shared" si="478"/>
        <v>NGR bulk stream sediment</v>
      </c>
      <c r="K7582" s="1" t="str">
        <f t="shared" si="479"/>
        <v>&lt;177 micron (NGR)</v>
      </c>
      <c r="L7582">
        <v>38</v>
      </c>
      <c r="M7582" t="s">
        <v>95</v>
      </c>
      <c r="N7582">
        <v>655</v>
      </c>
      <c r="O7582" t="s">
        <v>125</v>
      </c>
      <c r="P7582" t="s">
        <v>47</v>
      </c>
      <c r="Q7582" t="s">
        <v>119</v>
      </c>
      <c r="R7582" t="s">
        <v>66</v>
      </c>
      <c r="S7582" t="s">
        <v>236</v>
      </c>
      <c r="T7582" t="s">
        <v>52</v>
      </c>
      <c r="U7582" t="s">
        <v>66</v>
      </c>
      <c r="V7582" t="s">
        <v>61</v>
      </c>
      <c r="W7582" t="s">
        <v>105</v>
      </c>
      <c r="X7582" t="s">
        <v>73</v>
      </c>
      <c r="Y7582" t="s">
        <v>218</v>
      </c>
      <c r="Z7582" t="s">
        <v>199</v>
      </c>
      <c r="AA7582" t="s">
        <v>46</v>
      </c>
      <c r="AB7582" t="s">
        <v>173</v>
      </c>
      <c r="AC7582" t="s">
        <v>58</v>
      </c>
      <c r="AD7582" t="s">
        <v>300</v>
      </c>
      <c r="AE7582" t="s">
        <v>84</v>
      </c>
      <c r="AF7582" t="s">
        <v>96</v>
      </c>
      <c r="AG7582" t="s">
        <v>493</v>
      </c>
      <c r="AH7582" t="s">
        <v>149</v>
      </c>
      <c r="AI7582" t="s">
        <v>62</v>
      </c>
      <c r="AJ7582" t="s">
        <v>274</v>
      </c>
      <c r="AK7582" t="s">
        <v>125</v>
      </c>
      <c r="AL7582" t="s">
        <v>47</v>
      </c>
      <c r="AM7582" t="s">
        <v>47</v>
      </c>
      <c r="AN7582" t="s">
        <v>1121</v>
      </c>
      <c r="AO7582" t="s">
        <v>3310</v>
      </c>
    </row>
    <row r="7583" spans="1:41" hidden="1" x14ac:dyDescent="0.25">
      <c r="A7583" t="s">
        <v>31533</v>
      </c>
      <c r="B7583" t="s">
        <v>31534</v>
      </c>
      <c r="C7583" s="1" t="str">
        <f t="shared" si="480"/>
        <v>21:1079</v>
      </c>
      <c r="D7583" s="1" t="str">
        <f t="shared" si="481"/>
        <v>21:0155</v>
      </c>
      <c r="E7583" t="s">
        <v>31535</v>
      </c>
      <c r="F7583" t="s">
        <v>31536</v>
      </c>
      <c r="H7583">
        <v>49.542019799999998</v>
      </c>
      <c r="I7583">
        <v>-120.5062071</v>
      </c>
      <c r="J7583" s="1" t="str">
        <f t="shared" si="478"/>
        <v>NGR bulk stream sediment</v>
      </c>
      <c r="K7583" s="1" t="str">
        <f t="shared" si="479"/>
        <v>&lt;177 micron (NGR)</v>
      </c>
      <c r="L7583">
        <v>38</v>
      </c>
      <c r="M7583" t="s">
        <v>280</v>
      </c>
      <c r="N7583">
        <v>656</v>
      </c>
      <c r="O7583" t="s">
        <v>55</v>
      </c>
      <c r="P7583" t="s">
        <v>73</v>
      </c>
      <c r="Q7583" t="s">
        <v>684</v>
      </c>
      <c r="R7583" t="s">
        <v>58</v>
      </c>
      <c r="S7583" t="s">
        <v>107</v>
      </c>
      <c r="T7583" t="s">
        <v>50</v>
      </c>
      <c r="U7583" t="s">
        <v>272</v>
      </c>
      <c r="V7583" t="s">
        <v>282</v>
      </c>
      <c r="W7583" t="s">
        <v>123</v>
      </c>
      <c r="X7583" t="s">
        <v>103</v>
      </c>
      <c r="Y7583" t="s">
        <v>269</v>
      </c>
      <c r="Z7583" t="s">
        <v>199</v>
      </c>
      <c r="AA7583" t="s">
        <v>122</v>
      </c>
      <c r="AB7583" t="s">
        <v>139</v>
      </c>
      <c r="AC7583" t="s">
        <v>58</v>
      </c>
      <c r="AD7583" t="s">
        <v>268</v>
      </c>
      <c r="AE7583" t="s">
        <v>105</v>
      </c>
      <c r="AF7583" t="s">
        <v>209</v>
      </c>
      <c r="AG7583" t="s">
        <v>282</v>
      </c>
      <c r="AH7583" t="s">
        <v>198</v>
      </c>
      <c r="AI7583" t="s">
        <v>198</v>
      </c>
      <c r="AJ7583" t="s">
        <v>412</v>
      </c>
      <c r="AK7583" t="s">
        <v>63</v>
      </c>
      <c r="AL7583" t="s">
        <v>122</v>
      </c>
      <c r="AM7583" t="s">
        <v>47</v>
      </c>
      <c r="AN7583" t="s">
        <v>345</v>
      </c>
      <c r="AO7583" t="s">
        <v>1194</v>
      </c>
    </row>
    <row r="7584" spans="1:41" hidden="1" x14ac:dyDescent="0.25">
      <c r="A7584" t="s">
        <v>31537</v>
      </c>
      <c r="B7584" t="s">
        <v>31538</v>
      </c>
      <c r="C7584" s="1" t="str">
        <f t="shared" si="480"/>
        <v>21:1079</v>
      </c>
      <c r="D7584" s="1" t="str">
        <f t="shared" si="481"/>
        <v>21:0155</v>
      </c>
      <c r="E7584" t="s">
        <v>31535</v>
      </c>
      <c r="F7584" t="s">
        <v>31539</v>
      </c>
      <c r="H7584">
        <v>49.542019799999998</v>
      </c>
      <c r="I7584">
        <v>-120.5062071</v>
      </c>
      <c r="J7584" s="1" t="str">
        <f t="shared" si="478"/>
        <v>NGR bulk stream sediment</v>
      </c>
      <c r="K7584" s="1" t="str">
        <f t="shared" si="479"/>
        <v>&lt;177 micron (NGR)</v>
      </c>
      <c r="L7584">
        <v>38</v>
      </c>
      <c r="M7584" t="s">
        <v>288</v>
      </c>
      <c r="N7584">
        <v>657</v>
      </c>
      <c r="O7584" t="s">
        <v>55</v>
      </c>
      <c r="P7584" t="s">
        <v>330</v>
      </c>
      <c r="Q7584" t="s">
        <v>790</v>
      </c>
      <c r="R7584" t="s">
        <v>502</v>
      </c>
      <c r="S7584" t="s">
        <v>120</v>
      </c>
      <c r="T7584" t="s">
        <v>50</v>
      </c>
      <c r="U7584" t="s">
        <v>120</v>
      </c>
      <c r="V7584" t="s">
        <v>151</v>
      </c>
      <c r="W7584" t="s">
        <v>86</v>
      </c>
      <c r="X7584" t="s">
        <v>103</v>
      </c>
      <c r="Y7584" t="s">
        <v>165</v>
      </c>
      <c r="Z7584" t="s">
        <v>199</v>
      </c>
      <c r="AA7584" t="s">
        <v>47</v>
      </c>
      <c r="AB7584" t="s">
        <v>139</v>
      </c>
      <c r="AC7584" t="s">
        <v>127</v>
      </c>
      <c r="AD7584" t="s">
        <v>300</v>
      </c>
      <c r="AE7584" t="s">
        <v>64</v>
      </c>
      <c r="AF7584" t="s">
        <v>209</v>
      </c>
      <c r="AG7584" t="s">
        <v>282</v>
      </c>
      <c r="AH7584" t="s">
        <v>198</v>
      </c>
      <c r="AI7584" t="s">
        <v>53</v>
      </c>
      <c r="AJ7584" t="s">
        <v>128</v>
      </c>
      <c r="AK7584" t="s">
        <v>81</v>
      </c>
      <c r="AL7584" t="s">
        <v>47</v>
      </c>
      <c r="AM7584" t="s">
        <v>47</v>
      </c>
      <c r="AN7584" t="s">
        <v>695</v>
      </c>
      <c r="AO7584" t="s">
        <v>2250</v>
      </c>
    </row>
    <row r="7585" spans="1:41" hidden="1" x14ac:dyDescent="0.25">
      <c r="A7585" t="s">
        <v>31540</v>
      </c>
      <c r="B7585" t="s">
        <v>31541</v>
      </c>
      <c r="C7585" s="1" t="str">
        <f t="shared" si="480"/>
        <v>21:1079</v>
      </c>
      <c r="D7585" s="1" t="str">
        <f t="shared" si="481"/>
        <v>21:0155</v>
      </c>
      <c r="E7585" t="s">
        <v>31542</v>
      </c>
      <c r="F7585" t="s">
        <v>31543</v>
      </c>
      <c r="H7585">
        <v>49.432560600000002</v>
      </c>
      <c r="I7585">
        <v>-121.03454309999999</v>
      </c>
      <c r="J7585" s="1" t="str">
        <f t="shared" si="478"/>
        <v>NGR bulk stream sediment</v>
      </c>
      <c r="K7585" s="1" t="str">
        <f t="shared" si="479"/>
        <v>&lt;177 micron (NGR)</v>
      </c>
      <c r="L7585">
        <v>38</v>
      </c>
      <c r="M7585" t="s">
        <v>117</v>
      </c>
      <c r="N7585">
        <v>658</v>
      </c>
      <c r="O7585" t="s">
        <v>55</v>
      </c>
      <c r="P7585" t="s">
        <v>122</v>
      </c>
      <c r="Q7585" t="s">
        <v>802</v>
      </c>
      <c r="R7585" t="s">
        <v>235</v>
      </c>
      <c r="S7585" t="s">
        <v>80</v>
      </c>
      <c r="T7585" t="s">
        <v>98</v>
      </c>
      <c r="U7585" t="s">
        <v>207</v>
      </c>
      <c r="V7585" t="s">
        <v>78</v>
      </c>
      <c r="W7585" t="s">
        <v>151</v>
      </c>
      <c r="X7585" t="s">
        <v>103</v>
      </c>
      <c r="Y7585" t="s">
        <v>217</v>
      </c>
      <c r="Z7585" t="s">
        <v>84</v>
      </c>
      <c r="AA7585" t="s">
        <v>46</v>
      </c>
      <c r="AB7585" t="s">
        <v>161</v>
      </c>
      <c r="AC7585" t="s">
        <v>165</v>
      </c>
      <c r="AD7585" t="s">
        <v>475</v>
      </c>
      <c r="AE7585" t="s">
        <v>110</v>
      </c>
      <c r="AF7585" t="s">
        <v>147</v>
      </c>
      <c r="AG7585" t="s">
        <v>493</v>
      </c>
      <c r="AH7585" t="s">
        <v>62</v>
      </c>
      <c r="AI7585" t="s">
        <v>57</v>
      </c>
      <c r="AJ7585" t="s">
        <v>102</v>
      </c>
      <c r="AK7585" t="s">
        <v>47</v>
      </c>
      <c r="AL7585" t="s">
        <v>47</v>
      </c>
      <c r="AM7585" t="s">
        <v>47</v>
      </c>
      <c r="AN7585" t="s">
        <v>372</v>
      </c>
      <c r="AO7585" t="s">
        <v>2419</v>
      </c>
    </row>
    <row r="7586" spans="1:41" hidden="1" x14ac:dyDescent="0.25">
      <c r="A7586" t="s">
        <v>31544</v>
      </c>
      <c r="B7586" t="s">
        <v>31545</v>
      </c>
      <c r="C7586" s="1" t="str">
        <f t="shared" si="480"/>
        <v>21:1079</v>
      </c>
      <c r="D7586" s="1" t="str">
        <f t="shared" si="481"/>
        <v>21:0155</v>
      </c>
      <c r="E7586" t="s">
        <v>31546</v>
      </c>
      <c r="F7586" t="s">
        <v>31547</v>
      </c>
      <c r="H7586">
        <v>49.437930899999998</v>
      </c>
      <c r="I7586">
        <v>-121.032949</v>
      </c>
      <c r="J7586" s="1" t="str">
        <f t="shared" si="478"/>
        <v>NGR bulk stream sediment</v>
      </c>
      <c r="K7586" s="1" t="str">
        <f t="shared" si="479"/>
        <v>&lt;177 micron (NGR)</v>
      </c>
      <c r="L7586">
        <v>38</v>
      </c>
      <c r="M7586" t="s">
        <v>136</v>
      </c>
      <c r="N7586">
        <v>659</v>
      </c>
      <c r="O7586" t="s">
        <v>357</v>
      </c>
      <c r="P7586" t="s">
        <v>122</v>
      </c>
      <c r="Q7586" t="s">
        <v>793</v>
      </c>
      <c r="R7586" t="s">
        <v>151</v>
      </c>
      <c r="S7586" t="s">
        <v>197</v>
      </c>
      <c r="T7586" t="s">
        <v>209</v>
      </c>
      <c r="U7586" t="s">
        <v>207</v>
      </c>
      <c r="V7586" t="s">
        <v>122</v>
      </c>
      <c r="W7586" t="s">
        <v>164</v>
      </c>
      <c r="X7586" t="s">
        <v>103</v>
      </c>
      <c r="Y7586" t="s">
        <v>66</v>
      </c>
      <c r="Z7586" t="s">
        <v>199</v>
      </c>
      <c r="AA7586" t="s">
        <v>46</v>
      </c>
      <c r="AB7586" t="s">
        <v>125</v>
      </c>
      <c r="AC7586" t="s">
        <v>99</v>
      </c>
      <c r="AD7586" t="s">
        <v>80</v>
      </c>
      <c r="AE7586" t="s">
        <v>87</v>
      </c>
      <c r="AF7586" t="s">
        <v>267</v>
      </c>
      <c r="AG7586" t="s">
        <v>455</v>
      </c>
      <c r="AH7586" t="s">
        <v>62</v>
      </c>
      <c r="AI7586" t="s">
        <v>198</v>
      </c>
      <c r="AJ7586" t="s">
        <v>102</v>
      </c>
      <c r="AK7586" t="s">
        <v>81</v>
      </c>
      <c r="AL7586" t="s">
        <v>47</v>
      </c>
      <c r="AM7586" t="s">
        <v>47</v>
      </c>
      <c r="AN7586" t="s">
        <v>171</v>
      </c>
      <c r="AO7586" t="s">
        <v>831</v>
      </c>
    </row>
    <row r="7587" spans="1:41" hidden="1" x14ac:dyDescent="0.25">
      <c r="A7587" t="s">
        <v>31548</v>
      </c>
      <c r="B7587" t="s">
        <v>31549</v>
      </c>
      <c r="C7587" s="1" t="str">
        <f t="shared" si="480"/>
        <v>21:1079</v>
      </c>
      <c r="D7587" s="1" t="str">
        <f t="shared" si="481"/>
        <v>21:0155</v>
      </c>
      <c r="E7587" t="s">
        <v>31550</v>
      </c>
      <c r="F7587" t="s">
        <v>31551</v>
      </c>
      <c r="H7587">
        <v>49.450115500000003</v>
      </c>
      <c r="I7587">
        <v>-121.0090046</v>
      </c>
      <c r="J7587" s="1" t="str">
        <f t="shared" si="478"/>
        <v>NGR bulk stream sediment</v>
      </c>
      <c r="K7587" s="1" t="str">
        <f t="shared" si="479"/>
        <v>&lt;177 micron (NGR)</v>
      </c>
      <c r="L7587">
        <v>38</v>
      </c>
      <c r="M7587" t="s">
        <v>157</v>
      </c>
      <c r="N7587">
        <v>660</v>
      </c>
      <c r="O7587" t="s">
        <v>206</v>
      </c>
      <c r="P7587" t="s">
        <v>137</v>
      </c>
      <c r="Q7587" t="s">
        <v>780</v>
      </c>
      <c r="R7587" t="s">
        <v>54</v>
      </c>
      <c r="S7587" t="s">
        <v>90</v>
      </c>
      <c r="T7587" t="s">
        <v>90</v>
      </c>
      <c r="U7587" t="s">
        <v>668</v>
      </c>
      <c r="V7587" t="s">
        <v>46</v>
      </c>
      <c r="W7587" t="s">
        <v>102</v>
      </c>
      <c r="X7587" t="s">
        <v>122</v>
      </c>
      <c r="Y7587" t="s">
        <v>127</v>
      </c>
      <c r="Z7587" t="s">
        <v>56</v>
      </c>
      <c r="AA7587" t="s">
        <v>46</v>
      </c>
      <c r="AB7587" t="s">
        <v>173</v>
      </c>
      <c r="AC7587" t="s">
        <v>350</v>
      </c>
      <c r="AD7587" t="s">
        <v>217</v>
      </c>
      <c r="AE7587" t="s">
        <v>198</v>
      </c>
      <c r="AF7587" t="s">
        <v>66</v>
      </c>
      <c r="AG7587" t="s">
        <v>206</v>
      </c>
      <c r="AH7587" t="s">
        <v>62</v>
      </c>
      <c r="AI7587" t="s">
        <v>62</v>
      </c>
      <c r="AJ7587" t="s">
        <v>125</v>
      </c>
      <c r="AK7587" t="s">
        <v>174</v>
      </c>
      <c r="AL7587" t="s">
        <v>47</v>
      </c>
      <c r="AM7587" t="s">
        <v>47</v>
      </c>
      <c r="AN7587" t="s">
        <v>65</v>
      </c>
      <c r="AO7587" t="s">
        <v>3809</v>
      </c>
    </row>
    <row r="7588" spans="1:41" hidden="1" x14ac:dyDescent="0.25">
      <c r="A7588" t="s">
        <v>31552</v>
      </c>
      <c r="B7588" t="s">
        <v>31553</v>
      </c>
      <c r="C7588" s="1" t="str">
        <f t="shared" si="480"/>
        <v>21:1079</v>
      </c>
      <c r="D7588" s="1" t="str">
        <f t="shared" si="481"/>
        <v>21:0155</v>
      </c>
      <c r="E7588" t="s">
        <v>31554</v>
      </c>
      <c r="F7588" t="s">
        <v>31555</v>
      </c>
      <c r="H7588">
        <v>49.474807200000001</v>
      </c>
      <c r="I7588">
        <v>-120.9803936</v>
      </c>
      <c r="J7588" s="1" t="str">
        <f t="shared" si="478"/>
        <v>NGR bulk stream sediment</v>
      </c>
      <c r="K7588" s="1" t="str">
        <f t="shared" si="479"/>
        <v>&lt;177 micron (NGR)</v>
      </c>
      <c r="L7588">
        <v>38</v>
      </c>
      <c r="M7588" t="s">
        <v>170</v>
      </c>
      <c r="N7588">
        <v>661</v>
      </c>
      <c r="O7588" t="s">
        <v>493</v>
      </c>
      <c r="P7588" t="s">
        <v>47</v>
      </c>
      <c r="Q7588" t="s">
        <v>807</v>
      </c>
      <c r="R7588" t="s">
        <v>62</v>
      </c>
      <c r="S7588" t="s">
        <v>165</v>
      </c>
      <c r="T7588" t="s">
        <v>175</v>
      </c>
      <c r="U7588" t="s">
        <v>171</v>
      </c>
      <c r="V7588" t="s">
        <v>64</v>
      </c>
      <c r="W7588" t="s">
        <v>164</v>
      </c>
      <c r="X7588" t="s">
        <v>103</v>
      </c>
      <c r="Y7588" t="s">
        <v>50</v>
      </c>
      <c r="Z7588" t="s">
        <v>199</v>
      </c>
      <c r="AA7588" t="s">
        <v>46</v>
      </c>
      <c r="AB7588" t="s">
        <v>122</v>
      </c>
      <c r="AC7588" t="s">
        <v>300</v>
      </c>
      <c r="AD7588" t="s">
        <v>90</v>
      </c>
      <c r="AE7588" t="s">
        <v>149</v>
      </c>
      <c r="AF7588" t="s">
        <v>127</v>
      </c>
      <c r="AG7588" t="s">
        <v>103</v>
      </c>
      <c r="AH7588" t="s">
        <v>62</v>
      </c>
      <c r="AI7588" t="s">
        <v>53</v>
      </c>
      <c r="AJ7588" t="s">
        <v>122</v>
      </c>
      <c r="AK7588" t="s">
        <v>61</v>
      </c>
      <c r="AL7588" t="s">
        <v>47</v>
      </c>
      <c r="AM7588" t="s">
        <v>47</v>
      </c>
      <c r="AN7588" t="s">
        <v>508</v>
      </c>
      <c r="AO7588" t="s">
        <v>2164</v>
      </c>
    </row>
    <row r="7589" spans="1:41" hidden="1" x14ac:dyDescent="0.25">
      <c r="A7589" t="s">
        <v>31556</v>
      </c>
      <c r="B7589" t="s">
        <v>31557</v>
      </c>
      <c r="C7589" s="1" t="str">
        <f t="shared" si="480"/>
        <v>21:1079</v>
      </c>
      <c r="D7589" s="1" t="str">
        <f t="shared" si="481"/>
        <v>21:0155</v>
      </c>
      <c r="E7589" t="s">
        <v>31558</v>
      </c>
      <c r="F7589" t="s">
        <v>31559</v>
      </c>
      <c r="H7589">
        <v>49.495871399999999</v>
      </c>
      <c r="I7589">
        <v>-120.9505238</v>
      </c>
      <c r="J7589" s="1" t="str">
        <f t="shared" si="478"/>
        <v>NGR bulk stream sediment</v>
      </c>
      <c r="K7589" s="1" t="str">
        <f t="shared" si="479"/>
        <v>&lt;177 micron (NGR)</v>
      </c>
      <c r="L7589">
        <v>38</v>
      </c>
      <c r="M7589" t="s">
        <v>180</v>
      </c>
      <c r="N7589">
        <v>662</v>
      </c>
      <c r="O7589" t="s">
        <v>173</v>
      </c>
      <c r="P7589" t="s">
        <v>47</v>
      </c>
      <c r="Q7589" t="s">
        <v>807</v>
      </c>
      <c r="R7589" t="s">
        <v>206</v>
      </c>
      <c r="S7589" t="s">
        <v>165</v>
      </c>
      <c r="T7589" t="s">
        <v>165</v>
      </c>
      <c r="U7589" t="s">
        <v>31560</v>
      </c>
      <c r="V7589" t="s">
        <v>198</v>
      </c>
      <c r="W7589" t="s">
        <v>282</v>
      </c>
      <c r="X7589" t="s">
        <v>122</v>
      </c>
      <c r="Y7589" t="s">
        <v>50</v>
      </c>
      <c r="Z7589" t="s">
        <v>199</v>
      </c>
      <c r="AA7589" t="s">
        <v>47</v>
      </c>
      <c r="AB7589" t="s">
        <v>173</v>
      </c>
      <c r="AC7589" t="s">
        <v>559</v>
      </c>
      <c r="AD7589" t="s">
        <v>145</v>
      </c>
      <c r="AE7589" t="s">
        <v>84</v>
      </c>
      <c r="AF7589" t="s">
        <v>1247</v>
      </c>
      <c r="AG7589" t="s">
        <v>72</v>
      </c>
      <c r="AH7589" t="s">
        <v>62</v>
      </c>
      <c r="AI7589" t="s">
        <v>57</v>
      </c>
      <c r="AJ7589" t="s">
        <v>78</v>
      </c>
      <c r="AK7589" t="s">
        <v>78</v>
      </c>
      <c r="AL7589" t="s">
        <v>47</v>
      </c>
      <c r="AM7589" t="s">
        <v>47</v>
      </c>
      <c r="AN7589" t="s">
        <v>65</v>
      </c>
      <c r="AO7589" t="s">
        <v>1247</v>
      </c>
    </row>
    <row r="7590" spans="1:41" hidden="1" x14ac:dyDescent="0.25">
      <c r="A7590" t="s">
        <v>31561</v>
      </c>
      <c r="B7590" t="s">
        <v>31562</v>
      </c>
      <c r="C7590" s="1" t="str">
        <f t="shared" si="480"/>
        <v>21:1079</v>
      </c>
      <c r="D7590" s="1" t="str">
        <f t="shared" si="481"/>
        <v>21:0155</v>
      </c>
      <c r="E7590" t="s">
        <v>31563</v>
      </c>
      <c r="F7590" t="s">
        <v>31564</v>
      </c>
      <c r="H7590">
        <v>49.508358299999998</v>
      </c>
      <c r="I7590">
        <v>-120.9444764</v>
      </c>
      <c r="J7590" s="1" t="str">
        <f t="shared" si="478"/>
        <v>NGR bulk stream sediment</v>
      </c>
      <c r="K7590" s="1" t="str">
        <f t="shared" si="479"/>
        <v>&lt;177 micron (NGR)</v>
      </c>
      <c r="L7590">
        <v>38</v>
      </c>
      <c r="M7590" t="s">
        <v>195</v>
      </c>
      <c r="N7590">
        <v>663</v>
      </c>
      <c r="O7590" t="s">
        <v>109</v>
      </c>
      <c r="P7590" t="s">
        <v>47</v>
      </c>
      <c r="Q7590" t="s">
        <v>281</v>
      </c>
      <c r="R7590" t="s">
        <v>62</v>
      </c>
      <c r="S7590" t="s">
        <v>141</v>
      </c>
      <c r="T7590" t="s">
        <v>49</v>
      </c>
      <c r="U7590" t="s">
        <v>31565</v>
      </c>
      <c r="V7590" t="s">
        <v>54</v>
      </c>
      <c r="W7590" t="s">
        <v>282</v>
      </c>
      <c r="X7590" t="s">
        <v>103</v>
      </c>
      <c r="Y7590" t="s">
        <v>217</v>
      </c>
      <c r="Z7590" t="s">
        <v>199</v>
      </c>
      <c r="AA7590" t="s">
        <v>46</v>
      </c>
      <c r="AB7590" t="s">
        <v>60</v>
      </c>
      <c r="AC7590" t="s">
        <v>121</v>
      </c>
      <c r="AD7590" t="s">
        <v>209</v>
      </c>
      <c r="AE7590" t="s">
        <v>198</v>
      </c>
      <c r="AF7590" t="s">
        <v>66</v>
      </c>
      <c r="AG7590" t="s">
        <v>228</v>
      </c>
      <c r="AH7590" t="s">
        <v>62</v>
      </c>
      <c r="AI7590" t="s">
        <v>53</v>
      </c>
      <c r="AJ7590" t="s">
        <v>173</v>
      </c>
      <c r="AK7590" t="s">
        <v>87</v>
      </c>
      <c r="AL7590" t="s">
        <v>47</v>
      </c>
      <c r="AM7590" t="s">
        <v>47</v>
      </c>
      <c r="AN7590" t="s">
        <v>543</v>
      </c>
      <c r="AO7590" t="s">
        <v>13627</v>
      </c>
    </row>
    <row r="7591" spans="1:41" hidden="1" x14ac:dyDescent="0.25">
      <c r="A7591" t="s">
        <v>31566</v>
      </c>
      <c r="B7591" t="s">
        <v>31567</v>
      </c>
      <c r="C7591" s="1" t="str">
        <f t="shared" si="480"/>
        <v>21:1079</v>
      </c>
      <c r="D7591" s="1" t="str">
        <f t="shared" si="481"/>
        <v>21:0155</v>
      </c>
      <c r="E7591" t="s">
        <v>31568</v>
      </c>
      <c r="F7591" t="s">
        <v>31569</v>
      </c>
      <c r="H7591">
        <v>49.531085900000001</v>
      </c>
      <c r="I7591">
        <v>-120.9075892</v>
      </c>
      <c r="J7591" s="1" t="str">
        <f t="shared" si="478"/>
        <v>NGR bulk stream sediment</v>
      </c>
      <c r="K7591" s="1" t="str">
        <f t="shared" si="479"/>
        <v>&lt;177 micron (NGR)</v>
      </c>
      <c r="L7591">
        <v>38</v>
      </c>
      <c r="M7591" t="s">
        <v>205</v>
      </c>
      <c r="N7591">
        <v>664</v>
      </c>
      <c r="O7591" t="s">
        <v>51</v>
      </c>
      <c r="P7591" t="s">
        <v>47</v>
      </c>
      <c r="Q7591" t="s">
        <v>356</v>
      </c>
      <c r="R7591" t="s">
        <v>62</v>
      </c>
      <c r="S7591" t="s">
        <v>272</v>
      </c>
      <c r="T7591" t="s">
        <v>175</v>
      </c>
      <c r="U7591" t="s">
        <v>673</v>
      </c>
      <c r="V7591" t="s">
        <v>174</v>
      </c>
      <c r="W7591" t="s">
        <v>72</v>
      </c>
      <c r="X7591" t="s">
        <v>73</v>
      </c>
      <c r="Y7591" t="s">
        <v>90</v>
      </c>
      <c r="Z7591" t="s">
        <v>84</v>
      </c>
      <c r="AA7591" t="s">
        <v>46</v>
      </c>
      <c r="AB7591" t="s">
        <v>164</v>
      </c>
      <c r="AC7591" t="s">
        <v>77</v>
      </c>
      <c r="AD7591" t="s">
        <v>82</v>
      </c>
      <c r="AE7591" t="s">
        <v>53</v>
      </c>
      <c r="AF7591" t="s">
        <v>127</v>
      </c>
      <c r="AG7591" t="s">
        <v>227</v>
      </c>
      <c r="AH7591" t="s">
        <v>62</v>
      </c>
      <c r="AI7591" t="s">
        <v>198</v>
      </c>
      <c r="AJ7591" t="s">
        <v>102</v>
      </c>
      <c r="AK7591" t="s">
        <v>105</v>
      </c>
      <c r="AL7591" t="s">
        <v>47</v>
      </c>
      <c r="AM7591" t="s">
        <v>122</v>
      </c>
      <c r="AN7591" t="s">
        <v>48</v>
      </c>
      <c r="AO7591" t="s">
        <v>741</v>
      </c>
    </row>
    <row r="7592" spans="1:41" hidden="1" x14ac:dyDescent="0.25">
      <c r="A7592" t="s">
        <v>31570</v>
      </c>
      <c r="B7592" t="s">
        <v>31571</v>
      </c>
      <c r="C7592" s="1" t="str">
        <f t="shared" si="480"/>
        <v>21:1079</v>
      </c>
      <c r="D7592" s="1" t="str">
        <f t="shared" si="481"/>
        <v>21:0155</v>
      </c>
      <c r="E7592" t="s">
        <v>31572</v>
      </c>
      <c r="F7592" t="s">
        <v>31573</v>
      </c>
      <c r="H7592">
        <v>49.537545100000003</v>
      </c>
      <c r="I7592">
        <v>-120.8672275</v>
      </c>
      <c r="J7592" s="1" t="str">
        <f t="shared" si="478"/>
        <v>NGR bulk stream sediment</v>
      </c>
      <c r="K7592" s="1" t="str">
        <f t="shared" si="479"/>
        <v>&lt;177 micron (NGR)</v>
      </c>
      <c r="L7592">
        <v>38</v>
      </c>
      <c r="M7592" t="s">
        <v>214</v>
      </c>
      <c r="N7592">
        <v>665</v>
      </c>
      <c r="O7592" t="s">
        <v>158</v>
      </c>
      <c r="P7592" t="s">
        <v>47</v>
      </c>
      <c r="Q7592" t="s">
        <v>1304</v>
      </c>
      <c r="R7592" t="s">
        <v>103</v>
      </c>
      <c r="S7592" t="s">
        <v>217</v>
      </c>
      <c r="T7592" t="s">
        <v>667</v>
      </c>
      <c r="U7592" t="s">
        <v>31574</v>
      </c>
      <c r="V7592" t="s">
        <v>235</v>
      </c>
      <c r="W7592" t="s">
        <v>55</v>
      </c>
      <c r="X7592" t="s">
        <v>47</v>
      </c>
      <c r="Y7592" t="s">
        <v>85</v>
      </c>
      <c r="Z7592" t="s">
        <v>56</v>
      </c>
      <c r="AA7592" t="s">
        <v>46</v>
      </c>
      <c r="AB7592" t="s">
        <v>61</v>
      </c>
      <c r="AC7592" t="s">
        <v>65</v>
      </c>
      <c r="AD7592" t="s">
        <v>209</v>
      </c>
      <c r="AE7592" t="s">
        <v>54</v>
      </c>
      <c r="AF7592" t="s">
        <v>5941</v>
      </c>
      <c r="AG7592" t="s">
        <v>164</v>
      </c>
      <c r="AH7592" t="s">
        <v>62</v>
      </c>
      <c r="AI7592" t="s">
        <v>53</v>
      </c>
      <c r="AJ7592" t="s">
        <v>87</v>
      </c>
      <c r="AK7592" t="s">
        <v>57</v>
      </c>
      <c r="AL7592" t="s">
        <v>47</v>
      </c>
      <c r="AM7592" t="s">
        <v>47</v>
      </c>
      <c r="AN7592" t="s">
        <v>65</v>
      </c>
      <c r="AO7592" t="s">
        <v>1340</v>
      </c>
    </row>
    <row r="7593" spans="1:41" hidden="1" x14ac:dyDescent="0.25">
      <c r="A7593" t="s">
        <v>31575</v>
      </c>
      <c r="B7593" t="s">
        <v>31576</v>
      </c>
      <c r="C7593" s="1" t="str">
        <f t="shared" si="480"/>
        <v>21:1079</v>
      </c>
      <c r="D7593" s="1" t="str">
        <f t="shared" si="481"/>
        <v>21:0155</v>
      </c>
      <c r="E7593" t="s">
        <v>31577</v>
      </c>
      <c r="F7593" t="s">
        <v>31578</v>
      </c>
      <c r="H7593">
        <v>49.544300300000003</v>
      </c>
      <c r="I7593">
        <v>-120.84343149999999</v>
      </c>
      <c r="J7593" s="1" t="str">
        <f t="shared" si="478"/>
        <v>NGR bulk stream sediment</v>
      </c>
      <c r="K7593" s="1" t="str">
        <f t="shared" si="479"/>
        <v>&lt;177 micron (NGR)</v>
      </c>
      <c r="L7593">
        <v>38</v>
      </c>
      <c r="M7593" t="s">
        <v>223</v>
      </c>
      <c r="N7593">
        <v>666</v>
      </c>
      <c r="O7593" t="s">
        <v>76</v>
      </c>
      <c r="P7593" t="s">
        <v>137</v>
      </c>
      <c r="Q7593" t="s">
        <v>832</v>
      </c>
      <c r="R7593" t="s">
        <v>185</v>
      </c>
      <c r="S7593" t="s">
        <v>239</v>
      </c>
      <c r="T7593" t="s">
        <v>225</v>
      </c>
      <c r="U7593" t="s">
        <v>438</v>
      </c>
      <c r="V7593" t="s">
        <v>105</v>
      </c>
      <c r="W7593" t="s">
        <v>271</v>
      </c>
      <c r="X7593" t="s">
        <v>103</v>
      </c>
      <c r="Y7593" t="s">
        <v>82</v>
      </c>
      <c r="Z7593" t="s">
        <v>62</v>
      </c>
      <c r="AA7593" t="s">
        <v>47</v>
      </c>
      <c r="AB7593" t="s">
        <v>257</v>
      </c>
      <c r="AC7593" t="s">
        <v>175</v>
      </c>
      <c r="AD7593" t="s">
        <v>104</v>
      </c>
      <c r="AE7593" t="s">
        <v>61</v>
      </c>
      <c r="AF7593" t="s">
        <v>2758</v>
      </c>
      <c r="AG7593" t="s">
        <v>123</v>
      </c>
      <c r="AH7593" t="s">
        <v>62</v>
      </c>
      <c r="AI7593" t="s">
        <v>198</v>
      </c>
      <c r="AJ7593" t="s">
        <v>164</v>
      </c>
      <c r="AK7593" t="s">
        <v>101</v>
      </c>
      <c r="AL7593" t="s">
        <v>47</v>
      </c>
      <c r="AM7593" t="s">
        <v>122</v>
      </c>
      <c r="AN7593" t="s">
        <v>695</v>
      </c>
      <c r="AO7593" t="s">
        <v>5889</v>
      </c>
    </row>
    <row r="7594" spans="1:41" hidden="1" x14ac:dyDescent="0.25">
      <c r="A7594" t="s">
        <v>31579</v>
      </c>
      <c r="B7594" t="s">
        <v>31580</v>
      </c>
      <c r="C7594" s="1" t="str">
        <f t="shared" si="480"/>
        <v>21:1079</v>
      </c>
      <c r="D7594" s="1" t="str">
        <f t="shared" si="481"/>
        <v>21:0155</v>
      </c>
      <c r="E7594" t="s">
        <v>31581</v>
      </c>
      <c r="F7594" t="s">
        <v>31582</v>
      </c>
      <c r="H7594">
        <v>49.592638000000001</v>
      </c>
      <c r="I7594">
        <v>-120.78317800000001</v>
      </c>
      <c r="J7594" s="1" t="str">
        <f t="shared" si="478"/>
        <v>NGR bulk stream sediment</v>
      </c>
      <c r="K7594" s="1" t="str">
        <f t="shared" si="479"/>
        <v>&lt;177 micron (NGR)</v>
      </c>
      <c r="L7594">
        <v>38</v>
      </c>
      <c r="M7594" t="s">
        <v>233</v>
      </c>
      <c r="N7594">
        <v>667</v>
      </c>
      <c r="O7594" t="s">
        <v>55</v>
      </c>
      <c r="P7594" t="s">
        <v>52</v>
      </c>
      <c r="Q7594" t="s">
        <v>322</v>
      </c>
      <c r="R7594" t="s">
        <v>58</v>
      </c>
      <c r="S7594" t="s">
        <v>124</v>
      </c>
      <c r="T7594" t="s">
        <v>175</v>
      </c>
      <c r="U7594" t="s">
        <v>162</v>
      </c>
      <c r="V7594" t="s">
        <v>238</v>
      </c>
      <c r="W7594" t="s">
        <v>336</v>
      </c>
      <c r="X7594" t="s">
        <v>51</v>
      </c>
      <c r="Y7594" t="s">
        <v>98</v>
      </c>
      <c r="Z7594" t="s">
        <v>174</v>
      </c>
      <c r="AA7594" t="s">
        <v>47</v>
      </c>
      <c r="AB7594" t="s">
        <v>125</v>
      </c>
      <c r="AC7594" t="s">
        <v>85</v>
      </c>
      <c r="AD7594" t="s">
        <v>162</v>
      </c>
      <c r="AE7594" t="s">
        <v>206</v>
      </c>
      <c r="AF7594" t="s">
        <v>627</v>
      </c>
      <c r="AG7594" t="s">
        <v>292</v>
      </c>
      <c r="AH7594" t="s">
        <v>62</v>
      </c>
      <c r="AI7594" t="s">
        <v>64</v>
      </c>
      <c r="AJ7594" t="s">
        <v>455</v>
      </c>
      <c r="AK7594" t="s">
        <v>101</v>
      </c>
      <c r="AL7594" t="s">
        <v>47</v>
      </c>
      <c r="AM7594" t="s">
        <v>52</v>
      </c>
      <c r="AN7594" t="s">
        <v>345</v>
      </c>
      <c r="AO7594" t="s">
        <v>2224</v>
      </c>
    </row>
    <row r="7595" spans="1:41" hidden="1" x14ac:dyDescent="0.25">
      <c r="A7595" t="s">
        <v>31583</v>
      </c>
      <c r="B7595" t="s">
        <v>31584</v>
      </c>
      <c r="C7595" s="1" t="str">
        <f t="shared" si="480"/>
        <v>21:1079</v>
      </c>
      <c r="D7595" s="1" t="str">
        <f t="shared" si="481"/>
        <v>21:0155</v>
      </c>
      <c r="E7595" t="s">
        <v>31585</v>
      </c>
      <c r="F7595" t="s">
        <v>31586</v>
      </c>
      <c r="H7595">
        <v>49.584416099999999</v>
      </c>
      <c r="I7595">
        <v>-120.7766329</v>
      </c>
      <c r="J7595" s="1" t="str">
        <f t="shared" si="478"/>
        <v>NGR bulk stream sediment</v>
      </c>
      <c r="K7595" s="1" t="str">
        <f t="shared" si="479"/>
        <v>&lt;177 micron (NGR)</v>
      </c>
      <c r="L7595">
        <v>38</v>
      </c>
      <c r="M7595" t="s">
        <v>248</v>
      </c>
      <c r="N7595">
        <v>668</v>
      </c>
      <c r="O7595" t="s">
        <v>58</v>
      </c>
      <c r="P7595" t="s">
        <v>589</v>
      </c>
      <c r="Q7595" t="s">
        <v>152</v>
      </c>
      <c r="R7595" t="s">
        <v>128</v>
      </c>
      <c r="S7595" t="s">
        <v>186</v>
      </c>
      <c r="T7595" t="s">
        <v>66</v>
      </c>
      <c r="U7595" t="s">
        <v>258</v>
      </c>
      <c r="V7595" t="s">
        <v>105</v>
      </c>
      <c r="W7595" t="s">
        <v>111</v>
      </c>
      <c r="X7595" t="s">
        <v>330</v>
      </c>
      <c r="Y7595" t="s">
        <v>217</v>
      </c>
      <c r="Z7595" t="s">
        <v>198</v>
      </c>
      <c r="AA7595" t="s">
        <v>47</v>
      </c>
      <c r="AB7595" t="s">
        <v>81</v>
      </c>
      <c r="AC7595" t="s">
        <v>66</v>
      </c>
      <c r="AD7595" t="s">
        <v>306</v>
      </c>
      <c r="AE7595" t="s">
        <v>81</v>
      </c>
      <c r="AF7595" t="s">
        <v>66</v>
      </c>
      <c r="AG7595" t="s">
        <v>336</v>
      </c>
      <c r="AH7595" t="s">
        <v>198</v>
      </c>
      <c r="AI7595" t="s">
        <v>174</v>
      </c>
      <c r="AJ7595" t="s">
        <v>257</v>
      </c>
      <c r="AK7595" t="s">
        <v>105</v>
      </c>
      <c r="AL7595" t="s">
        <v>122</v>
      </c>
      <c r="AM7595" t="s">
        <v>51</v>
      </c>
      <c r="AN7595" t="s">
        <v>935</v>
      </c>
      <c r="AO7595" t="s">
        <v>696</v>
      </c>
    </row>
    <row r="7596" spans="1:41" hidden="1" x14ac:dyDescent="0.25">
      <c r="A7596" t="s">
        <v>31587</v>
      </c>
      <c r="B7596" t="s">
        <v>31588</v>
      </c>
      <c r="C7596" s="1" t="str">
        <f t="shared" si="480"/>
        <v>21:1079</v>
      </c>
      <c r="D7596" s="1" t="str">
        <f t="shared" si="481"/>
        <v>21:0155</v>
      </c>
      <c r="E7596" t="s">
        <v>31589</v>
      </c>
      <c r="F7596" t="s">
        <v>31590</v>
      </c>
      <c r="H7596">
        <v>49.564482599999998</v>
      </c>
      <c r="I7596">
        <v>-120.76923979999999</v>
      </c>
      <c r="J7596" s="1" t="str">
        <f t="shared" si="478"/>
        <v>NGR bulk stream sediment</v>
      </c>
      <c r="K7596" s="1" t="str">
        <f t="shared" si="479"/>
        <v>&lt;177 micron (NGR)</v>
      </c>
      <c r="L7596">
        <v>38</v>
      </c>
      <c r="M7596" t="s">
        <v>256</v>
      </c>
      <c r="N7596">
        <v>669</v>
      </c>
      <c r="O7596" t="s">
        <v>142</v>
      </c>
      <c r="P7596" t="s">
        <v>137</v>
      </c>
      <c r="Q7596" t="s">
        <v>793</v>
      </c>
      <c r="R7596" t="s">
        <v>406</v>
      </c>
      <c r="S7596" t="s">
        <v>243</v>
      </c>
      <c r="T7596" t="s">
        <v>55</v>
      </c>
      <c r="U7596" t="s">
        <v>49</v>
      </c>
      <c r="V7596" t="s">
        <v>87</v>
      </c>
      <c r="W7596" t="s">
        <v>122</v>
      </c>
      <c r="X7596" t="s">
        <v>51</v>
      </c>
      <c r="Y7596" t="s">
        <v>145</v>
      </c>
      <c r="Z7596" t="s">
        <v>62</v>
      </c>
      <c r="AA7596" t="s">
        <v>46</v>
      </c>
      <c r="AB7596" t="s">
        <v>78</v>
      </c>
      <c r="AC7596" t="s">
        <v>58</v>
      </c>
      <c r="AD7596" t="s">
        <v>77</v>
      </c>
      <c r="AE7596" t="s">
        <v>54</v>
      </c>
      <c r="AF7596" t="s">
        <v>85</v>
      </c>
      <c r="AG7596" t="s">
        <v>102</v>
      </c>
      <c r="AH7596" t="s">
        <v>62</v>
      </c>
      <c r="AI7596" t="s">
        <v>198</v>
      </c>
      <c r="AJ7596" t="s">
        <v>86</v>
      </c>
      <c r="AK7596" t="s">
        <v>139</v>
      </c>
      <c r="AL7596" t="s">
        <v>47</v>
      </c>
      <c r="AM7596" t="s">
        <v>103</v>
      </c>
      <c r="AN7596" t="s">
        <v>65</v>
      </c>
      <c r="AO7596" t="s">
        <v>108</v>
      </c>
    </row>
    <row r="7597" spans="1:41" hidden="1" x14ac:dyDescent="0.25">
      <c r="A7597" t="s">
        <v>31591</v>
      </c>
      <c r="B7597" t="s">
        <v>31592</v>
      </c>
      <c r="C7597" s="1" t="str">
        <f t="shared" si="480"/>
        <v>21:1079</v>
      </c>
      <c r="D7597" s="1" t="str">
        <f t="shared" si="481"/>
        <v>21:0155</v>
      </c>
      <c r="E7597" t="s">
        <v>31593</v>
      </c>
      <c r="F7597" t="s">
        <v>31594</v>
      </c>
      <c r="H7597">
        <v>49.640949399999997</v>
      </c>
      <c r="I7597">
        <v>-120.9139653</v>
      </c>
      <c r="J7597" s="1" t="str">
        <f t="shared" si="478"/>
        <v>NGR bulk stream sediment</v>
      </c>
      <c r="K7597" s="1" t="str">
        <f t="shared" si="479"/>
        <v>&lt;177 micron (NGR)</v>
      </c>
      <c r="L7597">
        <v>38</v>
      </c>
      <c r="M7597" t="s">
        <v>265</v>
      </c>
      <c r="N7597">
        <v>670</v>
      </c>
      <c r="O7597" t="s">
        <v>292</v>
      </c>
      <c r="P7597" t="s">
        <v>267</v>
      </c>
      <c r="Q7597" t="s">
        <v>832</v>
      </c>
      <c r="R7597" t="s">
        <v>282</v>
      </c>
      <c r="S7597" t="s">
        <v>131</v>
      </c>
      <c r="T7597" t="s">
        <v>175</v>
      </c>
      <c r="U7597" t="s">
        <v>329</v>
      </c>
      <c r="V7597" t="s">
        <v>61</v>
      </c>
      <c r="W7597" t="s">
        <v>72</v>
      </c>
      <c r="X7597" t="s">
        <v>103</v>
      </c>
      <c r="Y7597" t="s">
        <v>145</v>
      </c>
      <c r="Z7597" t="s">
        <v>84</v>
      </c>
      <c r="AA7597" t="s">
        <v>46</v>
      </c>
      <c r="AB7597" t="s">
        <v>63</v>
      </c>
      <c r="AC7597" t="s">
        <v>104</v>
      </c>
      <c r="AD7597" t="s">
        <v>186</v>
      </c>
      <c r="AE7597" t="s">
        <v>149</v>
      </c>
      <c r="AF7597" t="s">
        <v>209</v>
      </c>
      <c r="AG7597" t="s">
        <v>123</v>
      </c>
      <c r="AH7597" t="s">
        <v>53</v>
      </c>
      <c r="AI7597" t="s">
        <v>198</v>
      </c>
      <c r="AJ7597" t="s">
        <v>200</v>
      </c>
      <c r="AK7597" t="s">
        <v>139</v>
      </c>
      <c r="AL7597" t="s">
        <v>47</v>
      </c>
      <c r="AM7597" t="s">
        <v>47</v>
      </c>
      <c r="AN7597" t="s">
        <v>695</v>
      </c>
      <c r="AO7597" t="s">
        <v>1798</v>
      </c>
    </row>
    <row r="7598" spans="1:41" hidden="1" x14ac:dyDescent="0.25">
      <c r="A7598" t="s">
        <v>31595</v>
      </c>
      <c r="B7598" t="s">
        <v>31596</v>
      </c>
      <c r="C7598" s="1" t="str">
        <f t="shared" si="480"/>
        <v>21:1079</v>
      </c>
      <c r="D7598" s="1" t="str">
        <f t="shared" si="481"/>
        <v>21:0155</v>
      </c>
      <c r="E7598" t="s">
        <v>31597</v>
      </c>
      <c r="F7598" t="s">
        <v>31598</v>
      </c>
      <c r="H7598">
        <v>49.6390016</v>
      </c>
      <c r="I7598">
        <v>-120.9057375</v>
      </c>
      <c r="J7598" s="1" t="str">
        <f t="shared" si="478"/>
        <v>NGR bulk stream sediment</v>
      </c>
      <c r="K7598" s="1" t="str">
        <f t="shared" si="479"/>
        <v>&lt;177 micron (NGR)</v>
      </c>
      <c r="L7598">
        <v>39</v>
      </c>
      <c r="M7598" t="s">
        <v>45</v>
      </c>
      <c r="N7598">
        <v>671</v>
      </c>
      <c r="O7598" t="s">
        <v>143</v>
      </c>
      <c r="P7598" t="s">
        <v>52</v>
      </c>
      <c r="Q7598" t="s">
        <v>289</v>
      </c>
      <c r="R7598" t="s">
        <v>63</v>
      </c>
      <c r="S7598" t="s">
        <v>131</v>
      </c>
      <c r="T7598" t="s">
        <v>99</v>
      </c>
      <c r="U7598" t="s">
        <v>146</v>
      </c>
      <c r="V7598" t="s">
        <v>47</v>
      </c>
      <c r="W7598" t="s">
        <v>437</v>
      </c>
      <c r="X7598" t="s">
        <v>103</v>
      </c>
      <c r="Y7598" t="s">
        <v>66</v>
      </c>
      <c r="Z7598" t="s">
        <v>62</v>
      </c>
      <c r="AA7598" t="s">
        <v>46</v>
      </c>
      <c r="AB7598" t="s">
        <v>161</v>
      </c>
      <c r="AC7598" t="s">
        <v>49</v>
      </c>
      <c r="AD7598" t="s">
        <v>80</v>
      </c>
      <c r="AE7598" t="s">
        <v>185</v>
      </c>
      <c r="AF7598" t="s">
        <v>627</v>
      </c>
      <c r="AG7598" t="s">
        <v>228</v>
      </c>
      <c r="AH7598" t="s">
        <v>62</v>
      </c>
      <c r="AI7598" t="s">
        <v>198</v>
      </c>
      <c r="AJ7598" t="s">
        <v>206</v>
      </c>
      <c r="AK7598" t="s">
        <v>105</v>
      </c>
      <c r="AL7598" t="s">
        <v>47</v>
      </c>
      <c r="AM7598" t="s">
        <v>122</v>
      </c>
      <c r="AN7598" t="s">
        <v>65</v>
      </c>
      <c r="AO7598" t="s">
        <v>712</v>
      </c>
    </row>
    <row r="7599" spans="1:41" hidden="1" x14ac:dyDescent="0.25">
      <c r="A7599" t="s">
        <v>31599</v>
      </c>
      <c r="B7599" t="s">
        <v>31600</v>
      </c>
      <c r="C7599" s="1" t="str">
        <f t="shared" si="480"/>
        <v>21:1079</v>
      </c>
      <c r="D7599" s="1" t="str">
        <f t="shared" si="481"/>
        <v>21:0155</v>
      </c>
      <c r="E7599" t="s">
        <v>31601</v>
      </c>
      <c r="F7599" t="s">
        <v>31602</v>
      </c>
      <c r="H7599">
        <v>49.6243683</v>
      </c>
      <c r="I7599">
        <v>-120.8925179</v>
      </c>
      <c r="J7599" s="1" t="str">
        <f t="shared" si="478"/>
        <v>NGR bulk stream sediment</v>
      </c>
      <c r="K7599" s="1" t="str">
        <f t="shared" si="479"/>
        <v>&lt;177 micron (NGR)</v>
      </c>
      <c r="L7599">
        <v>39</v>
      </c>
      <c r="M7599" t="s">
        <v>71</v>
      </c>
      <c r="N7599">
        <v>672</v>
      </c>
      <c r="O7599" t="s">
        <v>266</v>
      </c>
      <c r="P7599" t="s">
        <v>103</v>
      </c>
      <c r="Q7599" t="s">
        <v>215</v>
      </c>
      <c r="R7599" t="s">
        <v>173</v>
      </c>
      <c r="S7599" t="s">
        <v>187</v>
      </c>
      <c r="T7599" t="s">
        <v>306</v>
      </c>
      <c r="U7599" t="s">
        <v>89</v>
      </c>
      <c r="V7599" t="s">
        <v>110</v>
      </c>
      <c r="W7599" t="s">
        <v>336</v>
      </c>
      <c r="X7599" t="s">
        <v>103</v>
      </c>
      <c r="Y7599" t="s">
        <v>145</v>
      </c>
      <c r="Z7599" t="s">
        <v>84</v>
      </c>
      <c r="AA7599" t="s">
        <v>46</v>
      </c>
      <c r="AB7599" t="s">
        <v>173</v>
      </c>
      <c r="AC7599" t="s">
        <v>290</v>
      </c>
      <c r="AD7599" t="s">
        <v>80</v>
      </c>
      <c r="AE7599" t="s">
        <v>198</v>
      </c>
      <c r="AF7599" t="s">
        <v>4669</v>
      </c>
      <c r="AG7599" t="s">
        <v>109</v>
      </c>
      <c r="AH7599" t="s">
        <v>53</v>
      </c>
      <c r="AI7599" t="s">
        <v>198</v>
      </c>
      <c r="AJ7599" t="s">
        <v>455</v>
      </c>
      <c r="AK7599" t="s">
        <v>63</v>
      </c>
      <c r="AL7599" t="s">
        <v>47</v>
      </c>
      <c r="AM7599" t="s">
        <v>122</v>
      </c>
      <c r="AN7599" t="s">
        <v>695</v>
      </c>
      <c r="AO7599" t="s">
        <v>293</v>
      </c>
    </row>
    <row r="7600" spans="1:41" hidden="1" x14ac:dyDescent="0.25">
      <c r="A7600" t="s">
        <v>31603</v>
      </c>
      <c r="B7600" t="s">
        <v>31604</v>
      </c>
      <c r="C7600" s="1" t="str">
        <f t="shared" si="480"/>
        <v>21:1079</v>
      </c>
      <c r="D7600" s="1" t="str">
        <f t="shared" si="481"/>
        <v>21:0155</v>
      </c>
      <c r="E7600" t="s">
        <v>31605</v>
      </c>
      <c r="F7600" t="s">
        <v>31606</v>
      </c>
      <c r="H7600">
        <v>49.615228100000003</v>
      </c>
      <c r="I7600">
        <v>-120.88460550000001</v>
      </c>
      <c r="J7600" s="1" t="str">
        <f t="shared" si="478"/>
        <v>NGR bulk stream sediment</v>
      </c>
      <c r="K7600" s="1" t="str">
        <f t="shared" si="479"/>
        <v>&lt;177 micron (NGR)</v>
      </c>
      <c r="L7600">
        <v>39</v>
      </c>
      <c r="M7600" t="s">
        <v>95</v>
      </c>
      <c r="N7600">
        <v>673</v>
      </c>
      <c r="O7600" t="s">
        <v>242</v>
      </c>
      <c r="P7600" t="s">
        <v>47</v>
      </c>
      <c r="Q7600" t="s">
        <v>468</v>
      </c>
      <c r="R7600" t="s">
        <v>63</v>
      </c>
      <c r="S7600" t="s">
        <v>187</v>
      </c>
      <c r="T7600" t="s">
        <v>49</v>
      </c>
      <c r="U7600" t="s">
        <v>89</v>
      </c>
      <c r="V7600" t="s">
        <v>185</v>
      </c>
      <c r="W7600" t="s">
        <v>336</v>
      </c>
      <c r="X7600" t="s">
        <v>103</v>
      </c>
      <c r="Y7600" t="s">
        <v>217</v>
      </c>
      <c r="Z7600" t="s">
        <v>62</v>
      </c>
      <c r="AA7600" t="s">
        <v>46</v>
      </c>
      <c r="AB7600" t="s">
        <v>161</v>
      </c>
      <c r="AC7600" t="s">
        <v>272</v>
      </c>
      <c r="AD7600" t="s">
        <v>475</v>
      </c>
      <c r="AE7600" t="s">
        <v>149</v>
      </c>
      <c r="AF7600" t="s">
        <v>3932</v>
      </c>
      <c r="AG7600" t="s">
        <v>123</v>
      </c>
      <c r="AH7600" t="s">
        <v>62</v>
      </c>
      <c r="AI7600" t="s">
        <v>198</v>
      </c>
      <c r="AJ7600" t="s">
        <v>60</v>
      </c>
      <c r="AK7600" t="s">
        <v>64</v>
      </c>
      <c r="AL7600" t="s">
        <v>47</v>
      </c>
      <c r="AM7600" t="s">
        <v>122</v>
      </c>
      <c r="AN7600" t="s">
        <v>65</v>
      </c>
      <c r="AO7600" t="s">
        <v>2187</v>
      </c>
    </row>
    <row r="7601" spans="1:41" hidden="1" x14ac:dyDescent="0.25">
      <c r="A7601" t="s">
        <v>31607</v>
      </c>
      <c r="B7601" t="s">
        <v>31608</v>
      </c>
      <c r="C7601" s="1" t="str">
        <f t="shared" si="480"/>
        <v>21:1079</v>
      </c>
      <c r="D7601" s="1" t="str">
        <f t="shared" si="481"/>
        <v>21:0155</v>
      </c>
      <c r="E7601" t="s">
        <v>31609</v>
      </c>
      <c r="F7601" t="s">
        <v>31610</v>
      </c>
      <c r="H7601">
        <v>49.601593100000002</v>
      </c>
      <c r="I7601">
        <v>-120.87689159999999</v>
      </c>
      <c r="J7601" s="1" t="str">
        <f t="shared" si="478"/>
        <v>NGR bulk stream sediment</v>
      </c>
      <c r="K7601" s="1" t="str">
        <f t="shared" si="479"/>
        <v>&lt;177 micron (NGR)</v>
      </c>
      <c r="L7601">
        <v>39</v>
      </c>
      <c r="M7601" t="s">
        <v>117</v>
      </c>
      <c r="N7601">
        <v>674</v>
      </c>
      <c r="O7601" t="s">
        <v>58</v>
      </c>
      <c r="P7601" t="s">
        <v>122</v>
      </c>
      <c r="Q7601" t="s">
        <v>662</v>
      </c>
      <c r="R7601" t="s">
        <v>455</v>
      </c>
      <c r="S7601" t="s">
        <v>124</v>
      </c>
      <c r="T7601" t="s">
        <v>59</v>
      </c>
      <c r="U7601" t="s">
        <v>146</v>
      </c>
      <c r="V7601" t="s">
        <v>47</v>
      </c>
      <c r="W7601" t="s">
        <v>109</v>
      </c>
      <c r="X7601" t="s">
        <v>103</v>
      </c>
      <c r="Y7601" t="s">
        <v>217</v>
      </c>
      <c r="Z7601" t="s">
        <v>84</v>
      </c>
      <c r="AA7601" t="s">
        <v>46</v>
      </c>
      <c r="AB7601" t="s">
        <v>173</v>
      </c>
      <c r="AC7601" t="s">
        <v>80</v>
      </c>
      <c r="AD7601" t="s">
        <v>80</v>
      </c>
      <c r="AE7601" t="s">
        <v>105</v>
      </c>
      <c r="AF7601" t="s">
        <v>2133</v>
      </c>
      <c r="AG7601" t="s">
        <v>437</v>
      </c>
      <c r="AH7601" t="s">
        <v>62</v>
      </c>
      <c r="AI7601" t="s">
        <v>54</v>
      </c>
      <c r="AJ7601" t="s">
        <v>122</v>
      </c>
      <c r="AK7601" t="s">
        <v>105</v>
      </c>
      <c r="AL7601" t="s">
        <v>47</v>
      </c>
      <c r="AM7601" t="s">
        <v>122</v>
      </c>
      <c r="AN7601" t="s">
        <v>65</v>
      </c>
      <c r="AO7601" t="s">
        <v>730</v>
      </c>
    </row>
    <row r="7602" spans="1:41" hidden="1" x14ac:dyDescent="0.25">
      <c r="A7602" t="s">
        <v>31611</v>
      </c>
      <c r="B7602" t="s">
        <v>31612</v>
      </c>
      <c r="C7602" s="1" t="str">
        <f t="shared" si="480"/>
        <v>21:1079</v>
      </c>
      <c r="D7602" s="1" t="str">
        <f t="shared" si="481"/>
        <v>21:0155</v>
      </c>
      <c r="E7602" t="s">
        <v>31613</v>
      </c>
      <c r="F7602" t="s">
        <v>31614</v>
      </c>
      <c r="H7602">
        <v>49.623145999999998</v>
      </c>
      <c r="I7602">
        <v>-120.924419</v>
      </c>
      <c r="J7602" s="1" t="str">
        <f t="shared" si="478"/>
        <v>NGR bulk stream sediment</v>
      </c>
      <c r="K7602" s="1" t="str">
        <f t="shared" si="479"/>
        <v>&lt;177 micron (NGR)</v>
      </c>
      <c r="L7602">
        <v>39</v>
      </c>
      <c r="M7602" t="s">
        <v>136</v>
      </c>
      <c r="N7602">
        <v>675</v>
      </c>
      <c r="O7602" t="s">
        <v>85</v>
      </c>
      <c r="P7602" t="s">
        <v>47</v>
      </c>
      <c r="Q7602" t="s">
        <v>673</v>
      </c>
      <c r="R7602" t="s">
        <v>224</v>
      </c>
      <c r="S7602" t="s">
        <v>243</v>
      </c>
      <c r="T7602" t="s">
        <v>197</v>
      </c>
      <c r="U7602" t="s">
        <v>237</v>
      </c>
      <c r="V7602" t="s">
        <v>61</v>
      </c>
      <c r="W7602" t="s">
        <v>111</v>
      </c>
      <c r="X7602" t="s">
        <v>122</v>
      </c>
      <c r="Y7602" t="s">
        <v>82</v>
      </c>
      <c r="Z7602" t="s">
        <v>62</v>
      </c>
      <c r="AA7602" t="s">
        <v>122</v>
      </c>
      <c r="AB7602" t="s">
        <v>78</v>
      </c>
      <c r="AC7602" t="s">
        <v>272</v>
      </c>
      <c r="AD7602" t="s">
        <v>131</v>
      </c>
      <c r="AE7602" t="s">
        <v>46</v>
      </c>
      <c r="AF7602" t="s">
        <v>3643</v>
      </c>
      <c r="AG7602" t="s">
        <v>86</v>
      </c>
      <c r="AH7602" t="s">
        <v>62</v>
      </c>
      <c r="AI7602" t="s">
        <v>57</v>
      </c>
      <c r="AJ7602" t="s">
        <v>122</v>
      </c>
      <c r="AK7602" t="s">
        <v>101</v>
      </c>
      <c r="AL7602" t="s">
        <v>47</v>
      </c>
      <c r="AM7602" t="s">
        <v>122</v>
      </c>
      <c r="AN7602" t="s">
        <v>372</v>
      </c>
      <c r="AO7602" t="s">
        <v>904</v>
      </c>
    </row>
    <row r="7603" spans="1:41" hidden="1" x14ac:dyDescent="0.25">
      <c r="A7603" t="s">
        <v>31615</v>
      </c>
      <c r="B7603" t="s">
        <v>31616</v>
      </c>
      <c r="C7603" s="1" t="str">
        <f t="shared" si="480"/>
        <v>21:1079</v>
      </c>
      <c r="D7603" s="1" t="str">
        <f t="shared" si="481"/>
        <v>21:0155</v>
      </c>
      <c r="E7603" t="s">
        <v>31617</v>
      </c>
      <c r="F7603" t="s">
        <v>31618</v>
      </c>
      <c r="H7603">
        <v>49.600120500000003</v>
      </c>
      <c r="I7603">
        <v>-120.94477379999999</v>
      </c>
      <c r="J7603" s="1" t="str">
        <f t="shared" si="478"/>
        <v>NGR bulk stream sediment</v>
      </c>
      <c r="K7603" s="1" t="str">
        <f t="shared" si="479"/>
        <v>&lt;177 micron (NGR)</v>
      </c>
      <c r="L7603">
        <v>39</v>
      </c>
      <c r="M7603" t="s">
        <v>157</v>
      </c>
      <c r="N7603">
        <v>676</v>
      </c>
      <c r="O7603" t="s">
        <v>351</v>
      </c>
      <c r="P7603" t="s">
        <v>47</v>
      </c>
      <c r="Q7603" t="s">
        <v>138</v>
      </c>
      <c r="R7603" t="s">
        <v>455</v>
      </c>
      <c r="S7603" t="s">
        <v>186</v>
      </c>
      <c r="T7603" t="s">
        <v>82</v>
      </c>
      <c r="U7603" t="s">
        <v>320</v>
      </c>
      <c r="V7603" t="s">
        <v>101</v>
      </c>
      <c r="W7603" t="s">
        <v>437</v>
      </c>
      <c r="X7603" t="s">
        <v>103</v>
      </c>
      <c r="Y7603" t="s">
        <v>145</v>
      </c>
      <c r="Z7603" t="s">
        <v>84</v>
      </c>
      <c r="AA7603" t="s">
        <v>122</v>
      </c>
      <c r="AB7603" t="s">
        <v>257</v>
      </c>
      <c r="AC7603" t="s">
        <v>90</v>
      </c>
      <c r="AD7603" t="s">
        <v>197</v>
      </c>
      <c r="AE7603" t="s">
        <v>57</v>
      </c>
      <c r="AF7603" t="s">
        <v>2152</v>
      </c>
      <c r="AG7603" t="s">
        <v>109</v>
      </c>
      <c r="AH7603" t="s">
        <v>62</v>
      </c>
      <c r="AI7603" t="s">
        <v>198</v>
      </c>
      <c r="AJ7603" t="s">
        <v>206</v>
      </c>
      <c r="AK7603" t="s">
        <v>161</v>
      </c>
      <c r="AL7603" t="s">
        <v>47</v>
      </c>
      <c r="AM7603" t="s">
        <v>122</v>
      </c>
      <c r="AN7603" t="s">
        <v>65</v>
      </c>
      <c r="AO7603" t="s">
        <v>945</v>
      </c>
    </row>
    <row r="7604" spans="1:41" hidden="1" x14ac:dyDescent="0.25">
      <c r="A7604" t="s">
        <v>31619</v>
      </c>
      <c r="B7604" t="s">
        <v>31620</v>
      </c>
      <c r="C7604" s="1" t="str">
        <f t="shared" si="480"/>
        <v>21:1079</v>
      </c>
      <c r="D7604" s="1" t="str">
        <f t="shared" si="481"/>
        <v>21:0155</v>
      </c>
      <c r="E7604" t="s">
        <v>31621</v>
      </c>
      <c r="F7604" t="s">
        <v>31622</v>
      </c>
      <c r="H7604">
        <v>49.585068800000002</v>
      </c>
      <c r="I7604">
        <v>-120.90804900000001</v>
      </c>
      <c r="J7604" s="1" t="str">
        <f t="shared" si="478"/>
        <v>NGR bulk stream sediment</v>
      </c>
      <c r="K7604" s="1" t="str">
        <f t="shared" si="479"/>
        <v>&lt;177 micron (NGR)</v>
      </c>
      <c r="L7604">
        <v>39</v>
      </c>
      <c r="M7604" t="s">
        <v>280</v>
      </c>
      <c r="N7604">
        <v>677</v>
      </c>
      <c r="O7604" t="s">
        <v>209</v>
      </c>
      <c r="P7604" t="s">
        <v>55</v>
      </c>
      <c r="Q7604" t="s">
        <v>289</v>
      </c>
      <c r="R7604" t="s">
        <v>64</v>
      </c>
      <c r="S7604" t="s">
        <v>186</v>
      </c>
      <c r="T7604" t="s">
        <v>225</v>
      </c>
      <c r="U7604" t="s">
        <v>226</v>
      </c>
      <c r="V7604" t="s">
        <v>101</v>
      </c>
      <c r="W7604" t="s">
        <v>412</v>
      </c>
      <c r="X7604" t="s">
        <v>122</v>
      </c>
      <c r="Y7604" t="s">
        <v>99</v>
      </c>
      <c r="Z7604" t="s">
        <v>84</v>
      </c>
      <c r="AA7604" t="s">
        <v>51</v>
      </c>
      <c r="AB7604" t="s">
        <v>78</v>
      </c>
      <c r="AC7604" t="s">
        <v>306</v>
      </c>
      <c r="AD7604" t="s">
        <v>187</v>
      </c>
      <c r="AE7604" t="s">
        <v>185</v>
      </c>
      <c r="AF7604" t="s">
        <v>1054</v>
      </c>
      <c r="AG7604" t="s">
        <v>336</v>
      </c>
      <c r="AH7604" t="s">
        <v>62</v>
      </c>
      <c r="AI7604" t="s">
        <v>54</v>
      </c>
      <c r="AJ7604" t="s">
        <v>455</v>
      </c>
      <c r="AK7604" t="s">
        <v>125</v>
      </c>
      <c r="AL7604" t="s">
        <v>47</v>
      </c>
      <c r="AM7604" t="s">
        <v>47</v>
      </c>
      <c r="AN7604" t="s">
        <v>65</v>
      </c>
      <c r="AO7604" t="s">
        <v>3410</v>
      </c>
    </row>
    <row r="7605" spans="1:41" hidden="1" x14ac:dyDescent="0.25">
      <c r="A7605" t="s">
        <v>31623</v>
      </c>
      <c r="B7605" t="s">
        <v>31624</v>
      </c>
      <c r="C7605" s="1" t="str">
        <f t="shared" si="480"/>
        <v>21:1079</v>
      </c>
      <c r="D7605" s="1" t="str">
        <f t="shared" si="481"/>
        <v>21:0155</v>
      </c>
      <c r="E7605" t="s">
        <v>31621</v>
      </c>
      <c r="F7605" t="s">
        <v>31625</v>
      </c>
      <c r="H7605">
        <v>49.585068800000002</v>
      </c>
      <c r="I7605">
        <v>-120.90804900000001</v>
      </c>
      <c r="J7605" s="1" t="str">
        <f t="shared" si="478"/>
        <v>NGR bulk stream sediment</v>
      </c>
      <c r="K7605" s="1" t="str">
        <f t="shared" si="479"/>
        <v>&lt;177 micron (NGR)</v>
      </c>
      <c r="L7605">
        <v>39</v>
      </c>
      <c r="M7605" t="s">
        <v>288</v>
      </c>
      <c r="N7605">
        <v>678</v>
      </c>
      <c r="O7605" t="s">
        <v>85</v>
      </c>
      <c r="P7605" t="s">
        <v>51</v>
      </c>
      <c r="Q7605" t="s">
        <v>2563</v>
      </c>
      <c r="R7605" t="s">
        <v>110</v>
      </c>
      <c r="S7605" t="s">
        <v>197</v>
      </c>
      <c r="T7605" t="s">
        <v>99</v>
      </c>
      <c r="U7605" t="s">
        <v>320</v>
      </c>
      <c r="V7605" t="s">
        <v>235</v>
      </c>
      <c r="W7605" t="s">
        <v>151</v>
      </c>
      <c r="X7605" t="s">
        <v>122</v>
      </c>
      <c r="Y7605" t="s">
        <v>66</v>
      </c>
      <c r="Z7605" t="s">
        <v>84</v>
      </c>
      <c r="AA7605" t="s">
        <v>103</v>
      </c>
      <c r="AB7605" t="s">
        <v>81</v>
      </c>
      <c r="AC7605" t="s">
        <v>104</v>
      </c>
      <c r="AD7605" t="s">
        <v>306</v>
      </c>
      <c r="AE7605" t="s">
        <v>174</v>
      </c>
      <c r="AF7605" t="s">
        <v>66</v>
      </c>
      <c r="AG7605" t="s">
        <v>151</v>
      </c>
      <c r="AH7605" t="s">
        <v>62</v>
      </c>
      <c r="AI7605" t="s">
        <v>54</v>
      </c>
      <c r="AJ7605" t="s">
        <v>122</v>
      </c>
      <c r="AK7605" t="s">
        <v>101</v>
      </c>
      <c r="AL7605" t="s">
        <v>47</v>
      </c>
      <c r="AM7605" t="s">
        <v>47</v>
      </c>
      <c r="AN7605" t="s">
        <v>65</v>
      </c>
      <c r="AO7605" t="s">
        <v>1347</v>
      </c>
    </row>
    <row r="7606" spans="1:41" hidden="1" x14ac:dyDescent="0.25">
      <c r="A7606" t="s">
        <v>31626</v>
      </c>
      <c r="B7606" t="s">
        <v>31627</v>
      </c>
      <c r="C7606" s="1" t="str">
        <f t="shared" si="480"/>
        <v>21:1079</v>
      </c>
      <c r="D7606" s="1" t="str">
        <f t="shared" si="481"/>
        <v>21:0155</v>
      </c>
      <c r="E7606" t="s">
        <v>31628</v>
      </c>
      <c r="F7606" t="s">
        <v>31629</v>
      </c>
      <c r="H7606">
        <v>49.5532489</v>
      </c>
      <c r="I7606">
        <v>-120.79325849999999</v>
      </c>
      <c r="J7606" s="1" t="str">
        <f t="shared" si="478"/>
        <v>NGR bulk stream sediment</v>
      </c>
      <c r="K7606" s="1" t="str">
        <f t="shared" si="479"/>
        <v>&lt;177 micron (NGR)</v>
      </c>
      <c r="L7606">
        <v>39</v>
      </c>
      <c r="M7606" t="s">
        <v>170</v>
      </c>
      <c r="N7606">
        <v>679</v>
      </c>
      <c r="O7606" t="s">
        <v>108</v>
      </c>
      <c r="P7606" t="s">
        <v>73</v>
      </c>
      <c r="Q7606" t="s">
        <v>468</v>
      </c>
      <c r="R7606" t="s">
        <v>76</v>
      </c>
      <c r="S7606" t="s">
        <v>187</v>
      </c>
      <c r="T7606" t="s">
        <v>98</v>
      </c>
      <c r="U7606" t="s">
        <v>445</v>
      </c>
      <c r="V7606" t="s">
        <v>225</v>
      </c>
      <c r="W7606" t="s">
        <v>86</v>
      </c>
      <c r="X7606" t="s">
        <v>47</v>
      </c>
      <c r="Y7606" t="s">
        <v>98</v>
      </c>
      <c r="Z7606" t="s">
        <v>53</v>
      </c>
      <c r="AA7606" t="s">
        <v>46</v>
      </c>
      <c r="AB7606" t="s">
        <v>105</v>
      </c>
      <c r="AC7606" t="s">
        <v>90</v>
      </c>
      <c r="AD7606" t="s">
        <v>144</v>
      </c>
      <c r="AE7606" t="s">
        <v>81</v>
      </c>
      <c r="AF7606" t="s">
        <v>66</v>
      </c>
      <c r="AG7606" t="s">
        <v>271</v>
      </c>
      <c r="AH7606" t="s">
        <v>57</v>
      </c>
      <c r="AI7606" t="s">
        <v>87</v>
      </c>
      <c r="AJ7606" t="s">
        <v>455</v>
      </c>
      <c r="AK7606" t="s">
        <v>110</v>
      </c>
      <c r="AL7606" t="s">
        <v>47</v>
      </c>
      <c r="AM7606" t="s">
        <v>122</v>
      </c>
      <c r="AN7606" t="s">
        <v>196</v>
      </c>
      <c r="AO7606" t="s">
        <v>703</v>
      </c>
    </row>
    <row r="7607" spans="1:41" hidden="1" x14ac:dyDescent="0.25">
      <c r="A7607" t="s">
        <v>31630</v>
      </c>
      <c r="B7607" t="s">
        <v>31631</v>
      </c>
      <c r="C7607" s="1" t="str">
        <f t="shared" si="480"/>
        <v>21:1079</v>
      </c>
      <c r="D7607" s="1" t="str">
        <f t="shared" si="481"/>
        <v>21:0155</v>
      </c>
      <c r="E7607" t="s">
        <v>31632</v>
      </c>
      <c r="F7607" t="s">
        <v>31633</v>
      </c>
      <c r="H7607">
        <v>49.566372000000001</v>
      </c>
      <c r="I7607">
        <v>-120.7276597</v>
      </c>
      <c r="J7607" s="1" t="str">
        <f t="shared" si="478"/>
        <v>NGR bulk stream sediment</v>
      </c>
      <c r="K7607" s="1" t="str">
        <f t="shared" si="479"/>
        <v>&lt;177 micron (NGR)</v>
      </c>
      <c r="L7607">
        <v>39</v>
      </c>
      <c r="M7607" t="s">
        <v>180</v>
      </c>
      <c r="N7607">
        <v>680</v>
      </c>
      <c r="O7607" t="s">
        <v>103</v>
      </c>
      <c r="P7607" t="s">
        <v>47</v>
      </c>
      <c r="Q7607" t="s">
        <v>2563</v>
      </c>
      <c r="R7607" t="s">
        <v>99</v>
      </c>
      <c r="S7607" t="s">
        <v>104</v>
      </c>
      <c r="T7607" t="s">
        <v>55</v>
      </c>
      <c r="U7607" t="s">
        <v>124</v>
      </c>
      <c r="V7607" t="s">
        <v>105</v>
      </c>
      <c r="W7607" t="s">
        <v>455</v>
      </c>
      <c r="X7607" t="s">
        <v>51</v>
      </c>
      <c r="Y7607" t="s">
        <v>66</v>
      </c>
      <c r="Z7607" t="s">
        <v>62</v>
      </c>
      <c r="AA7607" t="s">
        <v>46</v>
      </c>
      <c r="AB7607" t="s">
        <v>122</v>
      </c>
      <c r="AC7607" t="s">
        <v>58</v>
      </c>
      <c r="AD7607" t="s">
        <v>475</v>
      </c>
      <c r="AE7607" t="s">
        <v>110</v>
      </c>
      <c r="AF7607" t="s">
        <v>108</v>
      </c>
      <c r="AG7607" t="s">
        <v>493</v>
      </c>
      <c r="AH7607" t="s">
        <v>53</v>
      </c>
      <c r="AI7607" t="s">
        <v>54</v>
      </c>
      <c r="AJ7607" t="s">
        <v>79</v>
      </c>
      <c r="AK7607" t="s">
        <v>125</v>
      </c>
      <c r="AL7607" t="s">
        <v>47</v>
      </c>
      <c r="AM7607" t="s">
        <v>122</v>
      </c>
      <c r="AN7607" t="s">
        <v>638</v>
      </c>
      <c r="AO7607" t="s">
        <v>1295</v>
      </c>
    </row>
    <row r="7608" spans="1:41" hidden="1" x14ac:dyDescent="0.25">
      <c r="A7608" t="s">
        <v>31634</v>
      </c>
      <c r="B7608" t="s">
        <v>31635</v>
      </c>
      <c r="C7608" s="1" t="str">
        <f t="shared" si="480"/>
        <v>21:1079</v>
      </c>
      <c r="D7608" s="1" t="str">
        <f t="shared" si="481"/>
        <v>21:0155</v>
      </c>
      <c r="E7608" t="s">
        <v>31636</v>
      </c>
      <c r="F7608" t="s">
        <v>31637</v>
      </c>
      <c r="H7608">
        <v>49.563485300000004</v>
      </c>
      <c r="I7608">
        <v>-120.7181123</v>
      </c>
      <c r="J7608" s="1" t="str">
        <f t="shared" si="478"/>
        <v>NGR bulk stream sediment</v>
      </c>
      <c r="K7608" s="1" t="str">
        <f t="shared" si="479"/>
        <v>&lt;177 micron (NGR)</v>
      </c>
      <c r="L7608">
        <v>39</v>
      </c>
      <c r="M7608" t="s">
        <v>195</v>
      </c>
      <c r="N7608">
        <v>681</v>
      </c>
      <c r="O7608" t="s">
        <v>437</v>
      </c>
      <c r="P7608" t="s">
        <v>73</v>
      </c>
      <c r="Q7608" t="s">
        <v>385</v>
      </c>
      <c r="R7608" t="s">
        <v>85</v>
      </c>
      <c r="S7608" t="s">
        <v>186</v>
      </c>
      <c r="T7608" t="s">
        <v>108</v>
      </c>
      <c r="U7608" t="s">
        <v>124</v>
      </c>
      <c r="V7608" t="s">
        <v>101</v>
      </c>
      <c r="W7608" t="s">
        <v>200</v>
      </c>
      <c r="X7608" t="s">
        <v>51</v>
      </c>
      <c r="Y7608" t="s">
        <v>269</v>
      </c>
      <c r="Z7608" t="s">
        <v>53</v>
      </c>
      <c r="AA7608" t="s">
        <v>46</v>
      </c>
      <c r="AB7608" t="s">
        <v>122</v>
      </c>
      <c r="AC7608" t="s">
        <v>50</v>
      </c>
      <c r="AD7608" t="s">
        <v>162</v>
      </c>
      <c r="AE7608" t="s">
        <v>149</v>
      </c>
      <c r="AF7608" t="s">
        <v>267</v>
      </c>
      <c r="AG7608" t="s">
        <v>224</v>
      </c>
      <c r="AH7608" t="s">
        <v>53</v>
      </c>
      <c r="AI7608" t="s">
        <v>87</v>
      </c>
      <c r="AJ7608" t="s">
        <v>455</v>
      </c>
      <c r="AK7608" t="s">
        <v>60</v>
      </c>
      <c r="AL7608" t="s">
        <v>47</v>
      </c>
      <c r="AM7608" t="s">
        <v>103</v>
      </c>
      <c r="AN7608" t="s">
        <v>89</v>
      </c>
      <c r="AO7608" t="s">
        <v>1220</v>
      </c>
    </row>
    <row r="7609" spans="1:41" hidden="1" x14ac:dyDescent="0.25">
      <c r="A7609" t="s">
        <v>31638</v>
      </c>
      <c r="B7609" t="s">
        <v>31639</v>
      </c>
      <c r="C7609" s="1" t="str">
        <f t="shared" si="480"/>
        <v>21:1079</v>
      </c>
      <c r="D7609" s="1" t="str">
        <f t="shared" si="481"/>
        <v>21:0155</v>
      </c>
      <c r="E7609" t="s">
        <v>31640</v>
      </c>
      <c r="F7609" t="s">
        <v>31641</v>
      </c>
      <c r="H7609">
        <v>49.528976</v>
      </c>
      <c r="I7609">
        <v>-120.7017525</v>
      </c>
      <c r="J7609" s="1" t="str">
        <f t="shared" si="478"/>
        <v>NGR bulk stream sediment</v>
      </c>
      <c r="K7609" s="1" t="str">
        <f t="shared" si="479"/>
        <v>&lt;177 micron (NGR)</v>
      </c>
      <c r="L7609">
        <v>39</v>
      </c>
      <c r="M7609" t="s">
        <v>205</v>
      </c>
      <c r="N7609">
        <v>682</v>
      </c>
      <c r="O7609" t="s">
        <v>282</v>
      </c>
      <c r="P7609" t="s">
        <v>103</v>
      </c>
      <c r="Q7609" t="s">
        <v>189</v>
      </c>
      <c r="R7609" t="s">
        <v>98</v>
      </c>
      <c r="S7609" t="s">
        <v>104</v>
      </c>
      <c r="T7609" t="s">
        <v>127</v>
      </c>
      <c r="U7609" t="s">
        <v>462</v>
      </c>
      <c r="V7609" t="s">
        <v>149</v>
      </c>
      <c r="W7609" t="s">
        <v>142</v>
      </c>
      <c r="X7609" t="s">
        <v>51</v>
      </c>
      <c r="Y7609" t="s">
        <v>175</v>
      </c>
      <c r="Z7609" t="s">
        <v>62</v>
      </c>
      <c r="AA7609" t="s">
        <v>46</v>
      </c>
      <c r="AB7609" t="s">
        <v>78</v>
      </c>
      <c r="AC7609" t="s">
        <v>85</v>
      </c>
      <c r="AD7609" t="s">
        <v>306</v>
      </c>
      <c r="AE7609" t="s">
        <v>54</v>
      </c>
      <c r="AF7609" t="s">
        <v>209</v>
      </c>
      <c r="AG7609" t="s">
        <v>282</v>
      </c>
      <c r="AH7609" t="s">
        <v>53</v>
      </c>
      <c r="AI7609" t="s">
        <v>54</v>
      </c>
      <c r="AJ7609" t="s">
        <v>122</v>
      </c>
      <c r="AK7609" t="s">
        <v>86</v>
      </c>
      <c r="AL7609" t="s">
        <v>47</v>
      </c>
      <c r="AM7609" t="s">
        <v>122</v>
      </c>
      <c r="AN7609" t="s">
        <v>568</v>
      </c>
      <c r="AO7609" t="s">
        <v>283</v>
      </c>
    </row>
    <row r="7610" spans="1:41" hidden="1" x14ac:dyDescent="0.25">
      <c r="A7610" t="s">
        <v>31642</v>
      </c>
      <c r="B7610" t="s">
        <v>31643</v>
      </c>
      <c r="C7610" s="1" t="str">
        <f t="shared" si="480"/>
        <v>21:1079</v>
      </c>
      <c r="D7610" s="1" t="str">
        <f t="shared" si="481"/>
        <v>21:0155</v>
      </c>
      <c r="E7610" t="s">
        <v>31644</v>
      </c>
      <c r="F7610" t="s">
        <v>31645</v>
      </c>
      <c r="H7610">
        <v>49.506407099999997</v>
      </c>
      <c r="I7610">
        <v>-120.65307799999999</v>
      </c>
      <c r="J7610" s="1" t="str">
        <f t="shared" si="478"/>
        <v>NGR bulk stream sediment</v>
      </c>
      <c r="K7610" s="1" t="str">
        <f t="shared" si="479"/>
        <v>&lt;177 micron (NGR)</v>
      </c>
      <c r="L7610">
        <v>39</v>
      </c>
      <c r="M7610" t="s">
        <v>214</v>
      </c>
      <c r="N7610">
        <v>683</v>
      </c>
      <c r="O7610" t="s">
        <v>123</v>
      </c>
      <c r="P7610" t="s">
        <v>47</v>
      </c>
      <c r="Q7610" t="s">
        <v>152</v>
      </c>
      <c r="R7610" t="s">
        <v>272</v>
      </c>
      <c r="S7610" t="s">
        <v>475</v>
      </c>
      <c r="T7610" t="s">
        <v>187</v>
      </c>
      <c r="U7610" t="s">
        <v>75</v>
      </c>
      <c r="V7610" t="s">
        <v>54</v>
      </c>
      <c r="W7610" t="s">
        <v>109</v>
      </c>
      <c r="X7610" t="s">
        <v>122</v>
      </c>
      <c r="Y7610" t="s">
        <v>50</v>
      </c>
      <c r="Z7610" t="s">
        <v>53</v>
      </c>
      <c r="AA7610" t="s">
        <v>122</v>
      </c>
      <c r="AB7610" t="s">
        <v>47</v>
      </c>
      <c r="AC7610" t="s">
        <v>59</v>
      </c>
      <c r="AD7610" t="s">
        <v>82</v>
      </c>
      <c r="AE7610" t="s">
        <v>54</v>
      </c>
      <c r="AF7610" t="s">
        <v>267</v>
      </c>
      <c r="AG7610" t="s">
        <v>51</v>
      </c>
      <c r="AH7610" t="s">
        <v>62</v>
      </c>
      <c r="AI7610" t="s">
        <v>149</v>
      </c>
      <c r="AJ7610" t="s">
        <v>125</v>
      </c>
      <c r="AK7610" t="s">
        <v>61</v>
      </c>
      <c r="AL7610" t="s">
        <v>47</v>
      </c>
      <c r="AM7610" t="s">
        <v>122</v>
      </c>
      <c r="AN7610" t="s">
        <v>372</v>
      </c>
      <c r="AO7610" t="s">
        <v>3293</v>
      </c>
    </row>
    <row r="7611" spans="1:41" hidden="1" x14ac:dyDescent="0.25">
      <c r="A7611" t="s">
        <v>31646</v>
      </c>
      <c r="B7611" t="s">
        <v>31647</v>
      </c>
      <c r="C7611" s="1" t="str">
        <f t="shared" si="480"/>
        <v>21:1079</v>
      </c>
      <c r="D7611" s="1" t="str">
        <f t="shared" si="481"/>
        <v>21:0155</v>
      </c>
      <c r="E7611" t="s">
        <v>31648</v>
      </c>
      <c r="F7611" t="s">
        <v>31649</v>
      </c>
      <c r="H7611">
        <v>49.467471500000002</v>
      </c>
      <c r="I7611">
        <v>-120.5969638</v>
      </c>
      <c r="J7611" s="1" t="str">
        <f t="shared" si="478"/>
        <v>NGR bulk stream sediment</v>
      </c>
      <c r="K7611" s="1" t="str">
        <f t="shared" si="479"/>
        <v>&lt;177 micron (NGR)</v>
      </c>
      <c r="L7611">
        <v>39</v>
      </c>
      <c r="M7611" t="s">
        <v>223</v>
      </c>
      <c r="N7611">
        <v>684</v>
      </c>
      <c r="O7611" t="s">
        <v>60</v>
      </c>
      <c r="P7611" t="s">
        <v>47</v>
      </c>
      <c r="Q7611" t="s">
        <v>662</v>
      </c>
      <c r="R7611" t="s">
        <v>55</v>
      </c>
      <c r="S7611" t="s">
        <v>475</v>
      </c>
      <c r="T7611" t="s">
        <v>175</v>
      </c>
      <c r="U7611" t="s">
        <v>146</v>
      </c>
      <c r="V7611" t="s">
        <v>174</v>
      </c>
      <c r="W7611" t="s">
        <v>270</v>
      </c>
      <c r="X7611" t="s">
        <v>51</v>
      </c>
      <c r="Y7611" t="s">
        <v>50</v>
      </c>
      <c r="Z7611" t="s">
        <v>84</v>
      </c>
      <c r="AA7611" t="s">
        <v>46</v>
      </c>
      <c r="AB7611" t="s">
        <v>257</v>
      </c>
      <c r="AC7611" t="s">
        <v>58</v>
      </c>
      <c r="AD7611" t="s">
        <v>186</v>
      </c>
      <c r="AE7611" t="s">
        <v>198</v>
      </c>
      <c r="AF7611" t="s">
        <v>876</v>
      </c>
      <c r="AG7611" t="s">
        <v>60</v>
      </c>
      <c r="AH7611" t="s">
        <v>57</v>
      </c>
      <c r="AI7611" t="s">
        <v>57</v>
      </c>
      <c r="AJ7611" t="s">
        <v>130</v>
      </c>
      <c r="AK7611" t="s">
        <v>110</v>
      </c>
      <c r="AL7611" t="s">
        <v>47</v>
      </c>
      <c r="AM7611" t="s">
        <v>47</v>
      </c>
      <c r="AN7611" t="s">
        <v>65</v>
      </c>
      <c r="AO7611" t="s">
        <v>746</v>
      </c>
    </row>
    <row r="7612" spans="1:41" hidden="1" x14ac:dyDescent="0.25">
      <c r="A7612" t="s">
        <v>31650</v>
      </c>
      <c r="B7612" t="s">
        <v>31651</v>
      </c>
      <c r="C7612" s="1" t="str">
        <f t="shared" si="480"/>
        <v>21:1079</v>
      </c>
      <c r="D7612" s="1" t="str">
        <f t="shared" si="481"/>
        <v>21:0155</v>
      </c>
      <c r="E7612" t="s">
        <v>31652</v>
      </c>
      <c r="F7612" t="s">
        <v>31653</v>
      </c>
      <c r="H7612">
        <v>49.408354299999999</v>
      </c>
      <c r="I7612">
        <v>-120.7901102</v>
      </c>
      <c r="J7612" s="1" t="str">
        <f t="shared" si="478"/>
        <v>NGR bulk stream sediment</v>
      </c>
      <c r="K7612" s="1" t="str">
        <f t="shared" si="479"/>
        <v>&lt;177 micron (NGR)</v>
      </c>
      <c r="L7612">
        <v>39</v>
      </c>
      <c r="M7612" t="s">
        <v>233</v>
      </c>
      <c r="N7612">
        <v>685</v>
      </c>
      <c r="O7612" t="s">
        <v>79</v>
      </c>
      <c r="P7612" t="s">
        <v>103</v>
      </c>
      <c r="Q7612" t="s">
        <v>920</v>
      </c>
      <c r="R7612" t="s">
        <v>87</v>
      </c>
      <c r="S7612" t="s">
        <v>80</v>
      </c>
      <c r="T7612" t="s">
        <v>141</v>
      </c>
      <c r="U7612" t="s">
        <v>89</v>
      </c>
      <c r="V7612" t="s">
        <v>46</v>
      </c>
      <c r="W7612" t="s">
        <v>392</v>
      </c>
      <c r="X7612" t="s">
        <v>122</v>
      </c>
      <c r="Y7612" t="s">
        <v>145</v>
      </c>
      <c r="Z7612" t="s">
        <v>84</v>
      </c>
      <c r="AA7612" t="s">
        <v>46</v>
      </c>
      <c r="AB7612" t="s">
        <v>173</v>
      </c>
      <c r="AC7612" t="s">
        <v>120</v>
      </c>
      <c r="AD7612" t="s">
        <v>145</v>
      </c>
      <c r="AE7612" t="s">
        <v>53</v>
      </c>
      <c r="AF7612" t="s">
        <v>3389</v>
      </c>
      <c r="AG7612" t="s">
        <v>270</v>
      </c>
      <c r="AH7612" t="s">
        <v>62</v>
      </c>
      <c r="AI7612" t="s">
        <v>198</v>
      </c>
      <c r="AJ7612" t="s">
        <v>161</v>
      </c>
      <c r="AK7612" t="s">
        <v>235</v>
      </c>
      <c r="AL7612" t="s">
        <v>47</v>
      </c>
      <c r="AM7612" t="s">
        <v>122</v>
      </c>
      <c r="AN7612" t="s">
        <v>65</v>
      </c>
      <c r="AO7612" t="s">
        <v>131</v>
      </c>
    </row>
    <row r="7613" spans="1:41" hidden="1" x14ac:dyDescent="0.25">
      <c r="A7613" t="s">
        <v>31654</v>
      </c>
      <c r="B7613" t="s">
        <v>31655</v>
      </c>
      <c r="C7613" s="1" t="str">
        <f t="shared" si="480"/>
        <v>21:1079</v>
      </c>
      <c r="D7613" s="1" t="str">
        <f t="shared" si="481"/>
        <v>21:0155</v>
      </c>
      <c r="E7613" t="s">
        <v>31656</v>
      </c>
      <c r="F7613" t="s">
        <v>31657</v>
      </c>
      <c r="H7613">
        <v>49.413562200000001</v>
      </c>
      <c r="I7613">
        <v>-120.7802245</v>
      </c>
      <c r="J7613" s="1" t="str">
        <f t="shared" si="478"/>
        <v>NGR bulk stream sediment</v>
      </c>
      <c r="K7613" s="1" t="str">
        <f t="shared" si="479"/>
        <v>&lt;177 micron (NGR)</v>
      </c>
      <c r="L7613">
        <v>39</v>
      </c>
      <c r="M7613" t="s">
        <v>248</v>
      </c>
      <c r="N7613">
        <v>686</v>
      </c>
      <c r="O7613" t="s">
        <v>58</v>
      </c>
      <c r="P7613" t="s">
        <v>47</v>
      </c>
      <c r="Q7613" t="s">
        <v>802</v>
      </c>
      <c r="R7613" t="s">
        <v>62</v>
      </c>
      <c r="S7613" t="s">
        <v>141</v>
      </c>
      <c r="T7613" t="s">
        <v>272</v>
      </c>
      <c r="U7613" t="s">
        <v>89</v>
      </c>
      <c r="V7613" t="s">
        <v>149</v>
      </c>
      <c r="W7613" t="s">
        <v>406</v>
      </c>
      <c r="X7613" t="s">
        <v>122</v>
      </c>
      <c r="Y7613" t="s">
        <v>175</v>
      </c>
      <c r="Z7613" t="s">
        <v>62</v>
      </c>
      <c r="AA7613" t="s">
        <v>47</v>
      </c>
      <c r="AB7613" t="s">
        <v>125</v>
      </c>
      <c r="AC7613" t="s">
        <v>75</v>
      </c>
      <c r="AD7613" t="s">
        <v>90</v>
      </c>
      <c r="AE7613" t="s">
        <v>110</v>
      </c>
      <c r="AF7613" t="s">
        <v>239</v>
      </c>
      <c r="AG7613" t="s">
        <v>128</v>
      </c>
      <c r="AH7613" t="s">
        <v>62</v>
      </c>
      <c r="AI7613" t="s">
        <v>149</v>
      </c>
      <c r="AJ7613" t="s">
        <v>139</v>
      </c>
      <c r="AK7613" t="s">
        <v>235</v>
      </c>
      <c r="AL7613" t="s">
        <v>47</v>
      </c>
      <c r="AM7613" t="s">
        <v>122</v>
      </c>
      <c r="AN7613" t="s">
        <v>65</v>
      </c>
      <c r="AO7613" t="s">
        <v>10682</v>
      </c>
    </row>
    <row r="7614" spans="1:41" hidden="1" x14ac:dyDescent="0.25">
      <c r="A7614" t="s">
        <v>31658</v>
      </c>
      <c r="B7614" t="s">
        <v>31659</v>
      </c>
      <c r="C7614" s="1" t="str">
        <f t="shared" si="480"/>
        <v>21:1079</v>
      </c>
      <c r="D7614" s="1" t="str">
        <f t="shared" si="481"/>
        <v>21:0155</v>
      </c>
      <c r="E7614" t="s">
        <v>31660</v>
      </c>
      <c r="F7614" t="s">
        <v>31661</v>
      </c>
      <c r="H7614">
        <v>49.432181900000003</v>
      </c>
      <c r="I7614">
        <v>-120.7200725</v>
      </c>
      <c r="J7614" s="1" t="str">
        <f t="shared" si="478"/>
        <v>NGR bulk stream sediment</v>
      </c>
      <c r="K7614" s="1" t="str">
        <f t="shared" si="479"/>
        <v>&lt;177 micron (NGR)</v>
      </c>
      <c r="L7614">
        <v>39</v>
      </c>
      <c r="M7614" t="s">
        <v>256</v>
      </c>
      <c r="N7614">
        <v>687</v>
      </c>
      <c r="O7614" t="s">
        <v>111</v>
      </c>
      <c r="P7614" t="s">
        <v>52</v>
      </c>
      <c r="Q7614" t="s">
        <v>337</v>
      </c>
      <c r="R7614" t="s">
        <v>122</v>
      </c>
      <c r="S7614" t="s">
        <v>197</v>
      </c>
      <c r="T7614" t="s">
        <v>165</v>
      </c>
      <c r="U7614" t="s">
        <v>226</v>
      </c>
      <c r="V7614" t="s">
        <v>174</v>
      </c>
      <c r="W7614" t="s">
        <v>111</v>
      </c>
      <c r="X7614" t="s">
        <v>103</v>
      </c>
      <c r="Y7614" t="s">
        <v>217</v>
      </c>
      <c r="Z7614" t="s">
        <v>84</v>
      </c>
      <c r="AA7614" t="s">
        <v>46</v>
      </c>
      <c r="AB7614" t="s">
        <v>81</v>
      </c>
      <c r="AC7614" t="s">
        <v>112</v>
      </c>
      <c r="AD7614" t="s">
        <v>124</v>
      </c>
      <c r="AE7614" t="s">
        <v>174</v>
      </c>
      <c r="AF7614" t="s">
        <v>1342</v>
      </c>
      <c r="AG7614" t="s">
        <v>109</v>
      </c>
      <c r="AH7614" t="s">
        <v>62</v>
      </c>
      <c r="AI7614" t="s">
        <v>46</v>
      </c>
      <c r="AJ7614" t="s">
        <v>161</v>
      </c>
      <c r="AK7614" t="s">
        <v>64</v>
      </c>
      <c r="AL7614" t="s">
        <v>47</v>
      </c>
      <c r="AM7614" t="s">
        <v>47</v>
      </c>
      <c r="AN7614" t="s">
        <v>65</v>
      </c>
      <c r="AO7614" t="s">
        <v>5701</v>
      </c>
    </row>
    <row r="7615" spans="1:41" hidden="1" x14ac:dyDescent="0.25">
      <c r="A7615" t="s">
        <v>31662</v>
      </c>
      <c r="B7615" t="s">
        <v>31663</v>
      </c>
      <c r="C7615" s="1" t="str">
        <f t="shared" si="480"/>
        <v>21:1079</v>
      </c>
      <c r="D7615" s="1" t="str">
        <f t="shared" si="481"/>
        <v>21:0155</v>
      </c>
      <c r="E7615" t="s">
        <v>31664</v>
      </c>
      <c r="F7615" t="s">
        <v>31665</v>
      </c>
      <c r="H7615">
        <v>49.463227500000002</v>
      </c>
      <c r="I7615">
        <v>-120.743476</v>
      </c>
      <c r="J7615" s="1" t="str">
        <f t="shared" si="478"/>
        <v>NGR bulk stream sediment</v>
      </c>
      <c r="K7615" s="1" t="str">
        <f t="shared" si="479"/>
        <v>&lt;177 micron (NGR)</v>
      </c>
      <c r="L7615">
        <v>39</v>
      </c>
      <c r="M7615" t="s">
        <v>265</v>
      </c>
      <c r="N7615">
        <v>688</v>
      </c>
      <c r="O7615" t="s">
        <v>58</v>
      </c>
      <c r="P7615" t="s">
        <v>103</v>
      </c>
      <c r="Q7615" t="s">
        <v>1392</v>
      </c>
      <c r="R7615" t="s">
        <v>161</v>
      </c>
      <c r="S7615" t="s">
        <v>80</v>
      </c>
      <c r="T7615" t="s">
        <v>162</v>
      </c>
      <c r="U7615" t="s">
        <v>386</v>
      </c>
      <c r="V7615" t="s">
        <v>151</v>
      </c>
      <c r="W7615" t="s">
        <v>365</v>
      </c>
      <c r="X7615" t="s">
        <v>122</v>
      </c>
      <c r="Y7615" t="s">
        <v>145</v>
      </c>
      <c r="Z7615" t="s">
        <v>84</v>
      </c>
      <c r="AA7615" t="s">
        <v>47</v>
      </c>
      <c r="AB7615" t="s">
        <v>101</v>
      </c>
      <c r="AC7615" t="s">
        <v>258</v>
      </c>
      <c r="AD7615" t="s">
        <v>162</v>
      </c>
      <c r="AE7615" t="s">
        <v>149</v>
      </c>
      <c r="AF7615" t="s">
        <v>2244</v>
      </c>
      <c r="AG7615" t="s">
        <v>271</v>
      </c>
      <c r="AH7615" t="s">
        <v>62</v>
      </c>
      <c r="AI7615" t="s">
        <v>46</v>
      </c>
      <c r="AJ7615" t="s">
        <v>206</v>
      </c>
      <c r="AK7615" t="s">
        <v>64</v>
      </c>
      <c r="AL7615" t="s">
        <v>47</v>
      </c>
      <c r="AM7615" t="s">
        <v>47</v>
      </c>
      <c r="AN7615" t="s">
        <v>65</v>
      </c>
      <c r="AO7615" t="s">
        <v>4669</v>
      </c>
    </row>
    <row r="7616" spans="1:41" hidden="1" x14ac:dyDescent="0.25">
      <c r="A7616" t="s">
        <v>31666</v>
      </c>
      <c r="B7616" t="s">
        <v>31667</v>
      </c>
      <c r="C7616" s="1" t="str">
        <f t="shared" si="480"/>
        <v>21:1079</v>
      </c>
      <c r="D7616" s="1" t="str">
        <f t="shared" si="481"/>
        <v>21:0155</v>
      </c>
      <c r="E7616" t="s">
        <v>31668</v>
      </c>
      <c r="F7616" t="s">
        <v>31669</v>
      </c>
      <c r="H7616">
        <v>49.4849867</v>
      </c>
      <c r="I7616">
        <v>-120.7521418</v>
      </c>
      <c r="J7616" s="1" t="str">
        <f t="shared" si="478"/>
        <v>NGR bulk stream sediment</v>
      </c>
      <c r="K7616" s="1" t="str">
        <f t="shared" si="479"/>
        <v>&lt;177 micron (NGR)</v>
      </c>
      <c r="L7616">
        <v>40</v>
      </c>
      <c r="M7616" t="s">
        <v>45</v>
      </c>
      <c r="N7616">
        <v>689</v>
      </c>
      <c r="O7616" t="s">
        <v>238</v>
      </c>
      <c r="P7616" t="s">
        <v>47</v>
      </c>
      <c r="Q7616" t="s">
        <v>1106</v>
      </c>
      <c r="R7616" t="s">
        <v>57</v>
      </c>
      <c r="S7616" t="s">
        <v>290</v>
      </c>
      <c r="T7616" t="s">
        <v>141</v>
      </c>
      <c r="U7616" t="s">
        <v>65</v>
      </c>
      <c r="V7616" t="s">
        <v>139</v>
      </c>
      <c r="W7616" t="s">
        <v>129</v>
      </c>
      <c r="X7616" t="s">
        <v>52</v>
      </c>
      <c r="Y7616" t="s">
        <v>165</v>
      </c>
      <c r="Z7616" t="s">
        <v>84</v>
      </c>
      <c r="AA7616" t="s">
        <v>46</v>
      </c>
      <c r="AB7616" t="s">
        <v>125</v>
      </c>
      <c r="AC7616" t="s">
        <v>186</v>
      </c>
      <c r="AD7616" t="s">
        <v>144</v>
      </c>
      <c r="AE7616" t="s">
        <v>57</v>
      </c>
      <c r="AF7616" t="s">
        <v>2181</v>
      </c>
      <c r="AG7616" t="s">
        <v>227</v>
      </c>
      <c r="AH7616" t="s">
        <v>46</v>
      </c>
      <c r="AI7616" t="s">
        <v>54</v>
      </c>
      <c r="AJ7616" t="s">
        <v>371</v>
      </c>
      <c r="AK7616" t="s">
        <v>63</v>
      </c>
      <c r="AL7616" t="s">
        <v>47</v>
      </c>
      <c r="AM7616" t="s">
        <v>122</v>
      </c>
      <c r="AN7616" t="s">
        <v>533</v>
      </c>
      <c r="AO7616" t="s">
        <v>2139</v>
      </c>
    </row>
    <row r="7617" spans="1:41" hidden="1" x14ac:dyDescent="0.25">
      <c r="A7617" t="s">
        <v>31670</v>
      </c>
      <c r="B7617" t="s">
        <v>31671</v>
      </c>
      <c r="C7617" s="1" t="str">
        <f t="shared" si="480"/>
        <v>21:1079</v>
      </c>
      <c r="D7617" s="1" t="str">
        <f t="shared" si="481"/>
        <v>21:0155</v>
      </c>
      <c r="E7617" t="s">
        <v>31672</v>
      </c>
      <c r="F7617" t="s">
        <v>31673</v>
      </c>
      <c r="H7617">
        <v>49.497682900000001</v>
      </c>
      <c r="I7617">
        <v>-120.7115057</v>
      </c>
      <c r="J7617" s="1" t="str">
        <f t="shared" si="478"/>
        <v>NGR bulk stream sediment</v>
      </c>
      <c r="K7617" s="1" t="str">
        <f t="shared" si="479"/>
        <v>&lt;177 micron (NGR)</v>
      </c>
      <c r="L7617">
        <v>40</v>
      </c>
      <c r="M7617" t="s">
        <v>71</v>
      </c>
      <c r="N7617">
        <v>690</v>
      </c>
      <c r="O7617" t="s">
        <v>52</v>
      </c>
      <c r="P7617" t="s">
        <v>47</v>
      </c>
      <c r="Q7617" t="s">
        <v>327</v>
      </c>
      <c r="R7617" t="s">
        <v>439</v>
      </c>
      <c r="S7617" t="s">
        <v>141</v>
      </c>
      <c r="T7617" t="s">
        <v>50</v>
      </c>
      <c r="U7617" t="s">
        <v>457</v>
      </c>
      <c r="V7617" t="s">
        <v>79</v>
      </c>
      <c r="W7617" t="s">
        <v>72</v>
      </c>
      <c r="X7617" t="s">
        <v>103</v>
      </c>
      <c r="Y7617" t="s">
        <v>175</v>
      </c>
      <c r="Z7617" t="s">
        <v>84</v>
      </c>
      <c r="AA7617" t="s">
        <v>46</v>
      </c>
      <c r="AB7617" t="s">
        <v>47</v>
      </c>
      <c r="AC7617" t="s">
        <v>225</v>
      </c>
      <c r="AD7617" t="s">
        <v>258</v>
      </c>
      <c r="AE7617" t="s">
        <v>57</v>
      </c>
      <c r="AF7617" t="s">
        <v>127</v>
      </c>
      <c r="AG7617" t="s">
        <v>164</v>
      </c>
      <c r="AH7617" t="s">
        <v>53</v>
      </c>
      <c r="AI7617" t="s">
        <v>57</v>
      </c>
      <c r="AJ7617" t="s">
        <v>282</v>
      </c>
      <c r="AK7617" t="s">
        <v>47</v>
      </c>
      <c r="AL7617" t="s">
        <v>47</v>
      </c>
      <c r="AM7617" t="s">
        <v>122</v>
      </c>
      <c r="AN7617" t="s">
        <v>65</v>
      </c>
      <c r="AO7617" t="s">
        <v>2133</v>
      </c>
    </row>
    <row r="7618" spans="1:41" hidden="1" x14ac:dyDescent="0.25">
      <c r="A7618" t="s">
        <v>31674</v>
      </c>
      <c r="B7618" t="s">
        <v>31675</v>
      </c>
      <c r="C7618" s="1" t="str">
        <f t="shared" si="480"/>
        <v>21:1079</v>
      </c>
      <c r="D7618" s="1" t="str">
        <f t="shared" si="481"/>
        <v>21:0155</v>
      </c>
      <c r="E7618" t="s">
        <v>31676</v>
      </c>
      <c r="F7618" t="s">
        <v>31677</v>
      </c>
      <c r="H7618">
        <v>49.535074999999999</v>
      </c>
      <c r="I7618">
        <v>-120.6033245</v>
      </c>
      <c r="J7618" s="1" t="str">
        <f t="shared" ref="J7618:J7681" si="482">HYPERLINK("http://geochem.nrcan.gc.ca/cdogs/content/kwd/kwd020030_e.htm", "NGR bulk stream sediment")</f>
        <v>NGR bulk stream sediment</v>
      </c>
      <c r="K7618" s="1" t="str">
        <f t="shared" ref="K7618:K7681" si="483">HYPERLINK("http://geochem.nrcan.gc.ca/cdogs/content/kwd/kwd080006_e.htm", "&lt;177 micron (NGR)")</f>
        <v>&lt;177 micron (NGR)</v>
      </c>
      <c r="L7618">
        <v>40</v>
      </c>
      <c r="M7618" t="s">
        <v>95</v>
      </c>
      <c r="N7618">
        <v>691</v>
      </c>
      <c r="O7618" t="s">
        <v>227</v>
      </c>
      <c r="P7618" t="s">
        <v>47</v>
      </c>
      <c r="Q7618" t="s">
        <v>289</v>
      </c>
      <c r="R7618" t="s">
        <v>161</v>
      </c>
      <c r="S7618" t="s">
        <v>131</v>
      </c>
      <c r="T7618" t="s">
        <v>127</v>
      </c>
      <c r="U7618" t="s">
        <v>186</v>
      </c>
      <c r="V7618" t="s">
        <v>110</v>
      </c>
      <c r="W7618" t="s">
        <v>493</v>
      </c>
      <c r="X7618" t="s">
        <v>51</v>
      </c>
      <c r="Y7618" t="s">
        <v>217</v>
      </c>
      <c r="Z7618" t="s">
        <v>53</v>
      </c>
      <c r="AA7618" t="s">
        <v>46</v>
      </c>
      <c r="AB7618" t="s">
        <v>79</v>
      </c>
      <c r="AC7618" t="s">
        <v>58</v>
      </c>
      <c r="AD7618" t="s">
        <v>186</v>
      </c>
      <c r="AE7618" t="s">
        <v>149</v>
      </c>
      <c r="AF7618" t="s">
        <v>209</v>
      </c>
      <c r="AG7618" t="s">
        <v>123</v>
      </c>
      <c r="AH7618" t="s">
        <v>53</v>
      </c>
      <c r="AI7618" t="s">
        <v>54</v>
      </c>
      <c r="AJ7618" t="s">
        <v>79</v>
      </c>
      <c r="AK7618" t="s">
        <v>105</v>
      </c>
      <c r="AL7618" t="s">
        <v>47</v>
      </c>
      <c r="AM7618" t="s">
        <v>122</v>
      </c>
      <c r="AN7618" t="s">
        <v>695</v>
      </c>
      <c r="AO7618" t="s">
        <v>8611</v>
      </c>
    </row>
    <row r="7619" spans="1:41" hidden="1" x14ac:dyDescent="0.25">
      <c r="A7619" t="s">
        <v>31678</v>
      </c>
      <c r="B7619" t="s">
        <v>31679</v>
      </c>
      <c r="C7619" s="1" t="str">
        <f t="shared" si="480"/>
        <v>21:1079</v>
      </c>
      <c r="D7619" s="1" t="str">
        <f t="shared" si="481"/>
        <v>21:0155</v>
      </c>
      <c r="E7619" t="s">
        <v>31680</v>
      </c>
      <c r="F7619" t="s">
        <v>31681</v>
      </c>
      <c r="H7619">
        <v>49.529682700000002</v>
      </c>
      <c r="I7619">
        <v>-120.60358840000001</v>
      </c>
      <c r="J7619" s="1" t="str">
        <f t="shared" si="482"/>
        <v>NGR bulk stream sediment</v>
      </c>
      <c r="K7619" s="1" t="str">
        <f t="shared" si="483"/>
        <v>&lt;177 micron (NGR)</v>
      </c>
      <c r="L7619">
        <v>40</v>
      </c>
      <c r="M7619" t="s">
        <v>117</v>
      </c>
      <c r="N7619">
        <v>692</v>
      </c>
      <c r="O7619" t="s">
        <v>282</v>
      </c>
      <c r="P7619" t="s">
        <v>47</v>
      </c>
      <c r="Q7619" t="s">
        <v>920</v>
      </c>
      <c r="R7619" t="s">
        <v>371</v>
      </c>
      <c r="S7619" t="s">
        <v>131</v>
      </c>
      <c r="T7619" t="s">
        <v>127</v>
      </c>
      <c r="U7619" t="s">
        <v>328</v>
      </c>
      <c r="V7619" t="s">
        <v>174</v>
      </c>
      <c r="W7619" t="s">
        <v>282</v>
      </c>
      <c r="X7619" t="s">
        <v>103</v>
      </c>
      <c r="Y7619" t="s">
        <v>98</v>
      </c>
      <c r="Z7619" t="s">
        <v>53</v>
      </c>
      <c r="AA7619" t="s">
        <v>46</v>
      </c>
      <c r="AB7619" t="s">
        <v>81</v>
      </c>
      <c r="AC7619" t="s">
        <v>58</v>
      </c>
      <c r="AD7619" t="s">
        <v>49</v>
      </c>
      <c r="AE7619" t="s">
        <v>54</v>
      </c>
      <c r="AF7619" t="s">
        <v>66</v>
      </c>
      <c r="AG7619" t="s">
        <v>73</v>
      </c>
      <c r="AH7619" t="s">
        <v>62</v>
      </c>
      <c r="AI7619" t="s">
        <v>149</v>
      </c>
      <c r="AJ7619" t="s">
        <v>161</v>
      </c>
      <c r="AK7619" t="s">
        <v>235</v>
      </c>
      <c r="AL7619" t="s">
        <v>47</v>
      </c>
      <c r="AM7619" t="s">
        <v>122</v>
      </c>
      <c r="AN7619" t="s">
        <v>543</v>
      </c>
      <c r="AO7619" t="s">
        <v>1475</v>
      </c>
    </row>
    <row r="7620" spans="1:41" hidden="1" x14ac:dyDescent="0.25">
      <c r="A7620" t="s">
        <v>31682</v>
      </c>
      <c r="B7620" t="s">
        <v>31683</v>
      </c>
      <c r="C7620" s="1" t="str">
        <f t="shared" si="480"/>
        <v>21:1079</v>
      </c>
      <c r="D7620" s="1" t="str">
        <f t="shared" si="481"/>
        <v>21:0155</v>
      </c>
      <c r="E7620" t="s">
        <v>31684</v>
      </c>
      <c r="F7620" t="s">
        <v>31685</v>
      </c>
      <c r="H7620">
        <v>49.488231499999998</v>
      </c>
      <c r="I7620">
        <v>-120.5572797</v>
      </c>
      <c r="J7620" s="1" t="str">
        <f t="shared" si="482"/>
        <v>NGR bulk stream sediment</v>
      </c>
      <c r="K7620" s="1" t="str">
        <f t="shared" si="483"/>
        <v>&lt;177 micron (NGR)</v>
      </c>
      <c r="L7620">
        <v>40</v>
      </c>
      <c r="M7620" t="s">
        <v>136</v>
      </c>
      <c r="N7620">
        <v>693</v>
      </c>
      <c r="O7620" t="s">
        <v>129</v>
      </c>
      <c r="P7620" t="s">
        <v>47</v>
      </c>
      <c r="Q7620" t="s">
        <v>1157</v>
      </c>
      <c r="R7620" t="s">
        <v>105</v>
      </c>
      <c r="S7620" t="s">
        <v>186</v>
      </c>
      <c r="T7620" t="s">
        <v>50</v>
      </c>
      <c r="U7620" t="s">
        <v>126</v>
      </c>
      <c r="V7620" t="s">
        <v>87</v>
      </c>
      <c r="W7620" t="s">
        <v>73</v>
      </c>
      <c r="X7620" t="s">
        <v>73</v>
      </c>
      <c r="Y7620" t="s">
        <v>82</v>
      </c>
      <c r="Z7620" t="s">
        <v>53</v>
      </c>
      <c r="AA7620" t="s">
        <v>46</v>
      </c>
      <c r="AB7620" t="s">
        <v>130</v>
      </c>
      <c r="AC7620" t="s">
        <v>66</v>
      </c>
      <c r="AD7620" t="s">
        <v>243</v>
      </c>
      <c r="AE7620" t="s">
        <v>185</v>
      </c>
      <c r="AF7620" t="s">
        <v>66</v>
      </c>
      <c r="AG7620" t="s">
        <v>123</v>
      </c>
      <c r="AH7620" t="s">
        <v>198</v>
      </c>
      <c r="AI7620" t="s">
        <v>54</v>
      </c>
      <c r="AJ7620" t="s">
        <v>455</v>
      </c>
      <c r="AK7620" t="s">
        <v>47</v>
      </c>
      <c r="AL7620" t="s">
        <v>47</v>
      </c>
      <c r="AM7620" t="s">
        <v>122</v>
      </c>
      <c r="AN7620" t="s">
        <v>508</v>
      </c>
      <c r="AO7620" t="s">
        <v>2245</v>
      </c>
    </row>
    <row r="7621" spans="1:41" hidden="1" x14ac:dyDescent="0.25">
      <c r="A7621" t="s">
        <v>31686</v>
      </c>
      <c r="B7621" t="s">
        <v>31687</v>
      </c>
      <c r="C7621" s="1" t="str">
        <f t="shared" si="480"/>
        <v>21:1079</v>
      </c>
      <c r="D7621" s="1" t="str">
        <f t="shared" si="481"/>
        <v>21:0155</v>
      </c>
      <c r="E7621" t="s">
        <v>31688</v>
      </c>
      <c r="F7621" t="s">
        <v>31689</v>
      </c>
      <c r="H7621">
        <v>49.712985500000002</v>
      </c>
      <c r="I7621">
        <v>-120.01327000000001</v>
      </c>
      <c r="J7621" s="1" t="str">
        <f t="shared" si="482"/>
        <v>NGR bulk stream sediment</v>
      </c>
      <c r="K7621" s="1" t="str">
        <f t="shared" si="483"/>
        <v>&lt;177 micron (NGR)</v>
      </c>
      <c r="L7621">
        <v>40</v>
      </c>
      <c r="M7621" t="s">
        <v>157</v>
      </c>
      <c r="N7621">
        <v>694</v>
      </c>
      <c r="O7621" t="s">
        <v>87</v>
      </c>
      <c r="P7621" t="s">
        <v>47</v>
      </c>
      <c r="Q7621" t="s">
        <v>234</v>
      </c>
      <c r="R7621" t="s">
        <v>60</v>
      </c>
      <c r="S7621" t="s">
        <v>237</v>
      </c>
      <c r="T7621" t="s">
        <v>52</v>
      </c>
      <c r="U7621" t="s">
        <v>225</v>
      </c>
      <c r="V7621" t="s">
        <v>61</v>
      </c>
      <c r="W7621" t="s">
        <v>161</v>
      </c>
      <c r="X7621" t="s">
        <v>108</v>
      </c>
      <c r="Y7621" t="s">
        <v>457</v>
      </c>
      <c r="Z7621" t="s">
        <v>199</v>
      </c>
      <c r="AA7621" t="s">
        <v>46</v>
      </c>
      <c r="AB7621" t="s">
        <v>257</v>
      </c>
      <c r="AC7621" t="s">
        <v>58</v>
      </c>
      <c r="AD7621" t="s">
        <v>482</v>
      </c>
      <c r="AE7621" t="s">
        <v>199</v>
      </c>
      <c r="AF7621" t="s">
        <v>365</v>
      </c>
      <c r="AG7621" t="s">
        <v>319</v>
      </c>
      <c r="AH7621" t="s">
        <v>87</v>
      </c>
      <c r="AI7621" t="s">
        <v>54</v>
      </c>
      <c r="AJ7621" t="s">
        <v>633</v>
      </c>
      <c r="AK7621" t="s">
        <v>188</v>
      </c>
      <c r="AL7621" t="s">
        <v>73</v>
      </c>
      <c r="AM7621" t="s">
        <v>47</v>
      </c>
      <c r="AN7621" t="s">
        <v>1157</v>
      </c>
      <c r="AO7621" t="s">
        <v>15313</v>
      </c>
    </row>
    <row r="7622" spans="1:41" hidden="1" x14ac:dyDescent="0.25">
      <c r="A7622" t="s">
        <v>31690</v>
      </c>
      <c r="B7622" t="s">
        <v>31691</v>
      </c>
      <c r="C7622" s="1" t="str">
        <f t="shared" si="480"/>
        <v>21:1079</v>
      </c>
      <c r="D7622" s="1" t="str">
        <f t="shared" si="481"/>
        <v>21:0155</v>
      </c>
      <c r="E7622" t="s">
        <v>31692</v>
      </c>
      <c r="F7622" t="s">
        <v>31693</v>
      </c>
      <c r="H7622">
        <v>49.709135000000003</v>
      </c>
      <c r="I7622">
        <v>-120.03847930000001</v>
      </c>
      <c r="J7622" s="1" t="str">
        <f t="shared" si="482"/>
        <v>NGR bulk stream sediment</v>
      </c>
      <c r="K7622" s="1" t="str">
        <f t="shared" si="483"/>
        <v>&lt;177 micron (NGR)</v>
      </c>
      <c r="L7622">
        <v>40</v>
      </c>
      <c r="M7622" t="s">
        <v>170</v>
      </c>
      <c r="N7622">
        <v>695</v>
      </c>
      <c r="O7622" t="s">
        <v>62</v>
      </c>
      <c r="P7622" t="s">
        <v>47</v>
      </c>
      <c r="Q7622" t="s">
        <v>578</v>
      </c>
      <c r="R7622" t="s">
        <v>58</v>
      </c>
      <c r="S7622" t="s">
        <v>226</v>
      </c>
      <c r="T7622" t="s">
        <v>73</v>
      </c>
      <c r="U7622" t="s">
        <v>49</v>
      </c>
      <c r="V7622" t="s">
        <v>185</v>
      </c>
      <c r="W7622" t="s">
        <v>103</v>
      </c>
      <c r="X7622" t="s">
        <v>267</v>
      </c>
      <c r="Y7622" t="s">
        <v>121</v>
      </c>
      <c r="Z7622" t="s">
        <v>199</v>
      </c>
      <c r="AA7622" t="s">
        <v>46</v>
      </c>
      <c r="AB7622" t="s">
        <v>125</v>
      </c>
      <c r="AC7622" t="s">
        <v>127</v>
      </c>
      <c r="AD7622" t="s">
        <v>241</v>
      </c>
      <c r="AE7622" t="s">
        <v>56</v>
      </c>
      <c r="AF7622" t="s">
        <v>86</v>
      </c>
      <c r="AG7622" t="s">
        <v>242</v>
      </c>
      <c r="AH7622" t="s">
        <v>455</v>
      </c>
      <c r="AI7622" t="s">
        <v>46</v>
      </c>
      <c r="AJ7622" t="s">
        <v>209</v>
      </c>
      <c r="AK7622" t="s">
        <v>108</v>
      </c>
      <c r="AL7622" t="s">
        <v>47</v>
      </c>
      <c r="AM7622" t="s">
        <v>103</v>
      </c>
      <c r="AN7622" t="s">
        <v>553</v>
      </c>
      <c r="AO7622" t="s">
        <v>657</v>
      </c>
    </row>
    <row r="7623" spans="1:41" hidden="1" x14ac:dyDescent="0.25">
      <c r="A7623" t="s">
        <v>31694</v>
      </c>
      <c r="B7623" t="s">
        <v>31695</v>
      </c>
      <c r="C7623" s="1" t="str">
        <f t="shared" si="480"/>
        <v>21:1079</v>
      </c>
      <c r="D7623" s="1" t="str">
        <f t="shared" si="481"/>
        <v>21:0155</v>
      </c>
      <c r="E7623" t="s">
        <v>31696</v>
      </c>
      <c r="F7623" t="s">
        <v>31697</v>
      </c>
      <c r="H7623">
        <v>49.717025700000001</v>
      </c>
      <c r="I7623">
        <v>-120.06574860000001</v>
      </c>
      <c r="J7623" s="1" t="str">
        <f t="shared" si="482"/>
        <v>NGR bulk stream sediment</v>
      </c>
      <c r="K7623" s="1" t="str">
        <f t="shared" si="483"/>
        <v>&lt;177 micron (NGR)</v>
      </c>
      <c r="L7623">
        <v>40</v>
      </c>
      <c r="M7623" t="s">
        <v>180</v>
      </c>
      <c r="N7623">
        <v>696</v>
      </c>
      <c r="O7623" t="s">
        <v>54</v>
      </c>
      <c r="P7623" t="s">
        <v>47</v>
      </c>
      <c r="Q7623" t="s">
        <v>249</v>
      </c>
      <c r="R7623" t="s">
        <v>80</v>
      </c>
      <c r="S7623" t="s">
        <v>131</v>
      </c>
      <c r="T7623" t="s">
        <v>137</v>
      </c>
      <c r="U7623" t="s">
        <v>98</v>
      </c>
      <c r="V7623" t="s">
        <v>58</v>
      </c>
      <c r="W7623" t="s">
        <v>63</v>
      </c>
      <c r="X7623" t="s">
        <v>51</v>
      </c>
      <c r="Y7623" t="s">
        <v>217</v>
      </c>
      <c r="Z7623" t="s">
        <v>199</v>
      </c>
      <c r="AA7623" t="s">
        <v>46</v>
      </c>
      <c r="AB7623" t="s">
        <v>81</v>
      </c>
      <c r="AC7623" t="s">
        <v>58</v>
      </c>
      <c r="AD7623" t="s">
        <v>121</v>
      </c>
      <c r="AE7623" t="s">
        <v>56</v>
      </c>
      <c r="AF7623" t="s">
        <v>412</v>
      </c>
      <c r="AG7623" t="s">
        <v>79</v>
      </c>
      <c r="AH7623" t="s">
        <v>149</v>
      </c>
      <c r="AI7623" t="s">
        <v>62</v>
      </c>
      <c r="AJ7623" t="s">
        <v>260</v>
      </c>
      <c r="AK7623" t="s">
        <v>52</v>
      </c>
      <c r="AL7623" t="s">
        <v>47</v>
      </c>
      <c r="AM7623" t="s">
        <v>47</v>
      </c>
      <c r="AN7623" t="s">
        <v>65</v>
      </c>
      <c r="AO7623" t="s">
        <v>1964</v>
      </c>
    </row>
    <row r="7624" spans="1:41" hidden="1" x14ac:dyDescent="0.25">
      <c r="A7624" t="s">
        <v>31698</v>
      </c>
      <c r="B7624" t="s">
        <v>31699</v>
      </c>
      <c r="C7624" s="1" t="str">
        <f t="shared" si="480"/>
        <v>21:1079</v>
      </c>
      <c r="D7624" s="1" t="str">
        <f t="shared" si="481"/>
        <v>21:0155</v>
      </c>
      <c r="E7624" t="s">
        <v>31700</v>
      </c>
      <c r="F7624" t="s">
        <v>31701</v>
      </c>
      <c r="H7624">
        <v>49.711887300000001</v>
      </c>
      <c r="I7624">
        <v>-120.11184350000001</v>
      </c>
      <c r="J7624" s="1" t="str">
        <f t="shared" si="482"/>
        <v>NGR bulk stream sediment</v>
      </c>
      <c r="K7624" s="1" t="str">
        <f t="shared" si="483"/>
        <v>&lt;177 micron (NGR)</v>
      </c>
      <c r="L7624">
        <v>40</v>
      </c>
      <c r="M7624" t="s">
        <v>195</v>
      </c>
      <c r="N7624">
        <v>697</v>
      </c>
      <c r="O7624" t="s">
        <v>54</v>
      </c>
      <c r="P7624" t="s">
        <v>47</v>
      </c>
      <c r="Q7624" t="s">
        <v>790</v>
      </c>
      <c r="R7624" t="s">
        <v>270</v>
      </c>
      <c r="S7624" t="s">
        <v>386</v>
      </c>
      <c r="T7624" t="s">
        <v>85</v>
      </c>
      <c r="U7624" t="s">
        <v>137</v>
      </c>
      <c r="V7624" t="s">
        <v>235</v>
      </c>
      <c r="W7624" t="s">
        <v>72</v>
      </c>
      <c r="X7624" t="s">
        <v>267</v>
      </c>
      <c r="Y7624" t="s">
        <v>184</v>
      </c>
      <c r="Z7624" t="s">
        <v>57</v>
      </c>
      <c r="AA7624" t="s">
        <v>47</v>
      </c>
      <c r="AB7624" t="s">
        <v>257</v>
      </c>
      <c r="AC7624" t="s">
        <v>58</v>
      </c>
      <c r="AD7624" t="s">
        <v>100</v>
      </c>
      <c r="AE7624" t="s">
        <v>56</v>
      </c>
      <c r="AF7624" t="s">
        <v>266</v>
      </c>
      <c r="AG7624" t="s">
        <v>259</v>
      </c>
      <c r="AH7624" t="s">
        <v>142</v>
      </c>
      <c r="AI7624" t="s">
        <v>54</v>
      </c>
      <c r="AJ7624" t="s">
        <v>50</v>
      </c>
      <c r="AK7624" t="s">
        <v>137</v>
      </c>
      <c r="AL7624" t="s">
        <v>122</v>
      </c>
      <c r="AM7624" t="s">
        <v>103</v>
      </c>
      <c r="AN7624" t="s">
        <v>385</v>
      </c>
      <c r="AO7624" t="s">
        <v>823</v>
      </c>
    </row>
    <row r="7625" spans="1:41" hidden="1" x14ac:dyDescent="0.25">
      <c r="A7625" t="s">
        <v>31702</v>
      </c>
      <c r="B7625" t="s">
        <v>31703</v>
      </c>
      <c r="C7625" s="1" t="str">
        <f t="shared" si="480"/>
        <v>21:1079</v>
      </c>
      <c r="D7625" s="1" t="str">
        <f t="shared" si="481"/>
        <v>21:0155</v>
      </c>
      <c r="E7625" t="s">
        <v>31704</v>
      </c>
      <c r="F7625" t="s">
        <v>31705</v>
      </c>
      <c r="H7625">
        <v>49.739418999999998</v>
      </c>
      <c r="I7625">
        <v>-120.1338008</v>
      </c>
      <c r="J7625" s="1" t="str">
        <f t="shared" si="482"/>
        <v>NGR bulk stream sediment</v>
      </c>
      <c r="K7625" s="1" t="str">
        <f t="shared" si="483"/>
        <v>&lt;177 micron (NGR)</v>
      </c>
      <c r="L7625">
        <v>40</v>
      </c>
      <c r="M7625" t="s">
        <v>205</v>
      </c>
      <c r="N7625">
        <v>698</v>
      </c>
      <c r="O7625" t="s">
        <v>61</v>
      </c>
      <c r="P7625" t="s">
        <v>73</v>
      </c>
      <c r="Q7625" t="s">
        <v>119</v>
      </c>
      <c r="R7625" t="s">
        <v>266</v>
      </c>
      <c r="S7625" t="s">
        <v>241</v>
      </c>
      <c r="T7625" t="s">
        <v>51</v>
      </c>
      <c r="U7625" t="s">
        <v>50</v>
      </c>
      <c r="V7625" t="s">
        <v>122</v>
      </c>
      <c r="W7625" t="s">
        <v>101</v>
      </c>
      <c r="X7625" t="s">
        <v>51</v>
      </c>
      <c r="Y7625" t="s">
        <v>258</v>
      </c>
      <c r="Z7625" t="s">
        <v>199</v>
      </c>
      <c r="AA7625" t="s">
        <v>46</v>
      </c>
      <c r="AB7625" t="s">
        <v>173</v>
      </c>
      <c r="AC7625" t="s">
        <v>58</v>
      </c>
      <c r="AD7625" t="s">
        <v>554</v>
      </c>
      <c r="AE7625" t="s">
        <v>56</v>
      </c>
      <c r="AF7625" t="s">
        <v>96</v>
      </c>
      <c r="AG7625" t="s">
        <v>366</v>
      </c>
      <c r="AH7625" t="s">
        <v>46</v>
      </c>
      <c r="AI7625" t="s">
        <v>57</v>
      </c>
      <c r="AJ7625" t="s">
        <v>118</v>
      </c>
      <c r="AK7625" t="s">
        <v>108</v>
      </c>
      <c r="AL7625" t="s">
        <v>47</v>
      </c>
      <c r="AM7625" t="s">
        <v>47</v>
      </c>
      <c r="AN7625" t="s">
        <v>65</v>
      </c>
      <c r="AO7625" t="s">
        <v>893</v>
      </c>
    </row>
    <row r="7626" spans="1:41" hidden="1" x14ac:dyDescent="0.25">
      <c r="A7626" t="s">
        <v>31706</v>
      </c>
      <c r="B7626" t="s">
        <v>31707</v>
      </c>
      <c r="C7626" s="1" t="str">
        <f t="shared" si="480"/>
        <v>21:1079</v>
      </c>
      <c r="D7626" s="1" t="str">
        <f t="shared" si="481"/>
        <v>21:0155</v>
      </c>
      <c r="E7626" t="s">
        <v>31708</v>
      </c>
      <c r="F7626" t="s">
        <v>31709</v>
      </c>
      <c r="H7626">
        <v>49.7245591</v>
      </c>
      <c r="I7626">
        <v>-120.1513326</v>
      </c>
      <c r="J7626" s="1" t="str">
        <f t="shared" si="482"/>
        <v>NGR bulk stream sediment</v>
      </c>
      <c r="K7626" s="1" t="str">
        <f t="shared" si="483"/>
        <v>&lt;177 micron (NGR)</v>
      </c>
      <c r="L7626">
        <v>40</v>
      </c>
      <c r="M7626" t="s">
        <v>214</v>
      </c>
      <c r="N7626">
        <v>699</v>
      </c>
      <c r="O7626" t="s">
        <v>60</v>
      </c>
      <c r="P7626" t="s">
        <v>47</v>
      </c>
      <c r="Q7626" t="s">
        <v>481</v>
      </c>
      <c r="R7626" t="s">
        <v>60</v>
      </c>
      <c r="S7626" t="s">
        <v>934</v>
      </c>
      <c r="T7626" t="s">
        <v>58</v>
      </c>
      <c r="U7626" t="s">
        <v>475</v>
      </c>
      <c r="V7626" t="s">
        <v>455</v>
      </c>
      <c r="W7626" t="s">
        <v>78</v>
      </c>
      <c r="X7626" t="s">
        <v>51</v>
      </c>
      <c r="Y7626" t="s">
        <v>112</v>
      </c>
      <c r="Z7626" t="s">
        <v>199</v>
      </c>
      <c r="AA7626" t="s">
        <v>46</v>
      </c>
      <c r="AB7626" t="s">
        <v>79</v>
      </c>
      <c r="AC7626" t="s">
        <v>58</v>
      </c>
      <c r="AD7626" t="s">
        <v>160</v>
      </c>
      <c r="AE7626" t="s">
        <v>53</v>
      </c>
      <c r="AF7626" t="s">
        <v>55</v>
      </c>
      <c r="AG7626" t="s">
        <v>282</v>
      </c>
      <c r="AH7626" t="s">
        <v>198</v>
      </c>
      <c r="AI7626" t="s">
        <v>53</v>
      </c>
      <c r="AJ7626" t="s">
        <v>224</v>
      </c>
      <c r="AK7626" t="s">
        <v>151</v>
      </c>
      <c r="AL7626" t="s">
        <v>47</v>
      </c>
      <c r="AM7626" t="s">
        <v>47</v>
      </c>
      <c r="AN7626" t="s">
        <v>543</v>
      </c>
      <c r="AO7626" t="s">
        <v>1277</v>
      </c>
    </row>
    <row r="7627" spans="1:41" hidden="1" x14ac:dyDescent="0.25">
      <c r="A7627" t="s">
        <v>31710</v>
      </c>
      <c r="B7627" t="s">
        <v>31711</v>
      </c>
      <c r="C7627" s="1" t="str">
        <f t="shared" si="480"/>
        <v>21:1079</v>
      </c>
      <c r="D7627" s="1" t="str">
        <f t="shared" si="481"/>
        <v>21:0155</v>
      </c>
      <c r="E7627" t="s">
        <v>31712</v>
      </c>
      <c r="F7627" t="s">
        <v>31713</v>
      </c>
      <c r="H7627">
        <v>49.723966900000001</v>
      </c>
      <c r="I7627">
        <v>-120.1638569</v>
      </c>
      <c r="J7627" s="1" t="str">
        <f t="shared" si="482"/>
        <v>NGR bulk stream sediment</v>
      </c>
      <c r="K7627" s="1" t="str">
        <f t="shared" si="483"/>
        <v>&lt;177 micron (NGR)</v>
      </c>
      <c r="L7627">
        <v>40</v>
      </c>
      <c r="M7627" t="s">
        <v>223</v>
      </c>
      <c r="N7627">
        <v>700</v>
      </c>
      <c r="O7627" t="s">
        <v>64</v>
      </c>
      <c r="P7627" t="s">
        <v>73</v>
      </c>
      <c r="Q7627" t="s">
        <v>812</v>
      </c>
      <c r="R7627" t="s">
        <v>98</v>
      </c>
      <c r="S7627" t="s">
        <v>241</v>
      </c>
      <c r="T7627" t="s">
        <v>127</v>
      </c>
      <c r="U7627" t="s">
        <v>55</v>
      </c>
      <c r="V7627" t="s">
        <v>122</v>
      </c>
      <c r="W7627" t="s">
        <v>228</v>
      </c>
      <c r="X7627" t="s">
        <v>73</v>
      </c>
      <c r="Y7627" t="s">
        <v>75</v>
      </c>
      <c r="Z7627" t="s">
        <v>62</v>
      </c>
      <c r="AA7627" t="s">
        <v>46</v>
      </c>
      <c r="AB7627" t="s">
        <v>64</v>
      </c>
      <c r="AC7627" t="s">
        <v>145</v>
      </c>
      <c r="AD7627" t="s">
        <v>144</v>
      </c>
      <c r="AE7627" t="s">
        <v>199</v>
      </c>
      <c r="AF7627" t="s">
        <v>406</v>
      </c>
      <c r="AG7627" t="s">
        <v>111</v>
      </c>
      <c r="AH7627" t="s">
        <v>105</v>
      </c>
      <c r="AI7627" t="s">
        <v>57</v>
      </c>
      <c r="AJ7627" t="s">
        <v>181</v>
      </c>
      <c r="AK7627" t="s">
        <v>55</v>
      </c>
      <c r="AL7627" t="s">
        <v>47</v>
      </c>
      <c r="AM7627" t="s">
        <v>47</v>
      </c>
      <c r="AN7627" t="s">
        <v>65</v>
      </c>
      <c r="AO7627" t="s">
        <v>609</v>
      </c>
    </row>
    <row r="7628" spans="1:41" hidden="1" x14ac:dyDescent="0.25">
      <c r="A7628" t="s">
        <v>31714</v>
      </c>
      <c r="B7628" t="s">
        <v>31715</v>
      </c>
      <c r="C7628" s="1" t="str">
        <f t="shared" si="480"/>
        <v>21:1079</v>
      </c>
      <c r="D7628" s="1" t="str">
        <f t="shared" si="481"/>
        <v>21:0155</v>
      </c>
      <c r="E7628" t="s">
        <v>31716</v>
      </c>
      <c r="F7628" t="s">
        <v>31717</v>
      </c>
      <c r="H7628">
        <v>49.711627900000003</v>
      </c>
      <c r="I7628">
        <v>-120.1742897</v>
      </c>
      <c r="J7628" s="1" t="str">
        <f t="shared" si="482"/>
        <v>NGR bulk stream sediment</v>
      </c>
      <c r="K7628" s="1" t="str">
        <f t="shared" si="483"/>
        <v>&lt;177 micron (NGR)</v>
      </c>
      <c r="L7628">
        <v>40</v>
      </c>
      <c r="M7628" t="s">
        <v>233</v>
      </c>
      <c r="N7628">
        <v>701</v>
      </c>
      <c r="O7628" t="s">
        <v>54</v>
      </c>
      <c r="P7628" t="s">
        <v>47</v>
      </c>
      <c r="Q7628" t="s">
        <v>468</v>
      </c>
      <c r="R7628" t="s">
        <v>267</v>
      </c>
      <c r="S7628" t="s">
        <v>226</v>
      </c>
      <c r="T7628" t="s">
        <v>267</v>
      </c>
      <c r="U7628" t="s">
        <v>50</v>
      </c>
      <c r="V7628" t="s">
        <v>174</v>
      </c>
      <c r="W7628" t="s">
        <v>63</v>
      </c>
      <c r="X7628" t="s">
        <v>330</v>
      </c>
      <c r="Y7628" t="s">
        <v>77</v>
      </c>
      <c r="Z7628" t="s">
        <v>56</v>
      </c>
      <c r="AA7628" t="s">
        <v>58</v>
      </c>
      <c r="AB7628" t="s">
        <v>63</v>
      </c>
      <c r="AC7628" t="s">
        <v>58</v>
      </c>
      <c r="AD7628" t="s">
        <v>236</v>
      </c>
      <c r="AE7628" t="s">
        <v>199</v>
      </c>
      <c r="AF7628" t="s">
        <v>143</v>
      </c>
      <c r="AG7628" t="s">
        <v>72</v>
      </c>
      <c r="AH7628" t="s">
        <v>101</v>
      </c>
      <c r="AI7628" t="s">
        <v>53</v>
      </c>
      <c r="AJ7628" t="s">
        <v>66</v>
      </c>
      <c r="AK7628" t="s">
        <v>8478</v>
      </c>
      <c r="AL7628" t="s">
        <v>47</v>
      </c>
      <c r="AM7628" t="s">
        <v>47</v>
      </c>
      <c r="AN7628" t="s">
        <v>65</v>
      </c>
      <c r="AO7628" t="s">
        <v>876</v>
      </c>
    </row>
    <row r="7629" spans="1:41" hidden="1" x14ac:dyDescent="0.25">
      <c r="A7629" t="s">
        <v>31718</v>
      </c>
      <c r="B7629" t="s">
        <v>31719</v>
      </c>
      <c r="C7629" s="1" t="str">
        <f t="shared" si="480"/>
        <v>21:1079</v>
      </c>
      <c r="D7629" s="1" t="str">
        <f t="shared" si="481"/>
        <v>21:0155</v>
      </c>
      <c r="E7629" t="s">
        <v>31720</v>
      </c>
      <c r="F7629" t="s">
        <v>31721</v>
      </c>
      <c r="H7629">
        <v>49.716259000000001</v>
      </c>
      <c r="I7629">
        <v>-120.2170291</v>
      </c>
      <c r="J7629" s="1" t="str">
        <f t="shared" si="482"/>
        <v>NGR bulk stream sediment</v>
      </c>
      <c r="K7629" s="1" t="str">
        <f t="shared" si="483"/>
        <v>&lt;177 micron (NGR)</v>
      </c>
      <c r="L7629">
        <v>40</v>
      </c>
      <c r="M7629" t="s">
        <v>248</v>
      </c>
      <c r="N7629">
        <v>702</v>
      </c>
      <c r="O7629" t="s">
        <v>185</v>
      </c>
      <c r="P7629" t="s">
        <v>47</v>
      </c>
      <c r="Q7629" t="s">
        <v>481</v>
      </c>
      <c r="R7629" t="s">
        <v>53</v>
      </c>
      <c r="S7629" t="s">
        <v>358</v>
      </c>
      <c r="T7629" t="s">
        <v>330</v>
      </c>
      <c r="U7629" t="s">
        <v>197</v>
      </c>
      <c r="V7629" t="s">
        <v>47</v>
      </c>
      <c r="W7629" t="s">
        <v>63</v>
      </c>
      <c r="X7629" t="s">
        <v>103</v>
      </c>
      <c r="Y7629" t="s">
        <v>197</v>
      </c>
      <c r="Z7629" t="s">
        <v>199</v>
      </c>
      <c r="AA7629" t="s">
        <v>46</v>
      </c>
      <c r="AB7629" t="s">
        <v>60</v>
      </c>
      <c r="AC7629" t="s">
        <v>58</v>
      </c>
      <c r="AD7629" t="s">
        <v>829</v>
      </c>
      <c r="AE7629" t="s">
        <v>62</v>
      </c>
      <c r="AF7629" t="s">
        <v>366</v>
      </c>
      <c r="AG7629" t="s">
        <v>228</v>
      </c>
      <c r="AH7629" t="s">
        <v>185</v>
      </c>
      <c r="AI7629" t="s">
        <v>62</v>
      </c>
      <c r="AJ7629" t="s">
        <v>260</v>
      </c>
      <c r="AK7629" t="s">
        <v>139</v>
      </c>
      <c r="AL7629" t="s">
        <v>47</v>
      </c>
      <c r="AM7629" t="s">
        <v>47</v>
      </c>
      <c r="AN7629" t="s">
        <v>65</v>
      </c>
      <c r="AO7629" t="s">
        <v>186</v>
      </c>
    </row>
    <row r="7630" spans="1:41" hidden="1" x14ac:dyDescent="0.25">
      <c r="A7630" t="s">
        <v>31722</v>
      </c>
      <c r="B7630" t="s">
        <v>31723</v>
      </c>
      <c r="C7630" s="1" t="str">
        <f t="shared" si="480"/>
        <v>21:1079</v>
      </c>
      <c r="D7630" s="1" t="str">
        <f t="shared" si="481"/>
        <v>21:0155</v>
      </c>
      <c r="E7630" t="s">
        <v>31724</v>
      </c>
      <c r="F7630" t="s">
        <v>31725</v>
      </c>
      <c r="H7630">
        <v>49.676117900000001</v>
      </c>
      <c r="I7630">
        <v>-120.2692303</v>
      </c>
      <c r="J7630" s="1" t="str">
        <f t="shared" si="482"/>
        <v>NGR bulk stream sediment</v>
      </c>
      <c r="K7630" s="1" t="str">
        <f t="shared" si="483"/>
        <v>&lt;177 micron (NGR)</v>
      </c>
      <c r="L7630">
        <v>40</v>
      </c>
      <c r="M7630" t="s">
        <v>280</v>
      </c>
      <c r="N7630">
        <v>703</v>
      </c>
      <c r="O7630" t="s">
        <v>57</v>
      </c>
      <c r="P7630" t="s">
        <v>47</v>
      </c>
      <c r="Q7630" t="s">
        <v>289</v>
      </c>
      <c r="R7630" t="s">
        <v>125</v>
      </c>
      <c r="S7630" t="s">
        <v>463</v>
      </c>
      <c r="T7630" t="s">
        <v>55</v>
      </c>
      <c r="U7630" t="s">
        <v>475</v>
      </c>
      <c r="V7630" t="s">
        <v>81</v>
      </c>
      <c r="W7630" t="s">
        <v>158</v>
      </c>
      <c r="X7630" t="s">
        <v>187</v>
      </c>
      <c r="Y7630" t="s">
        <v>237</v>
      </c>
      <c r="Z7630" t="s">
        <v>46</v>
      </c>
      <c r="AA7630" t="s">
        <v>46</v>
      </c>
      <c r="AB7630" t="s">
        <v>122</v>
      </c>
      <c r="AC7630" t="s">
        <v>58</v>
      </c>
      <c r="AD7630" t="s">
        <v>667</v>
      </c>
      <c r="AE7630" t="s">
        <v>56</v>
      </c>
      <c r="AF7630" t="s">
        <v>351</v>
      </c>
      <c r="AG7630" t="s">
        <v>735</v>
      </c>
      <c r="AH7630" t="s">
        <v>108</v>
      </c>
      <c r="AI7630" t="s">
        <v>61</v>
      </c>
      <c r="AJ7630" t="s">
        <v>27854</v>
      </c>
      <c r="AK7630" t="s">
        <v>882</v>
      </c>
      <c r="AL7630" t="s">
        <v>122</v>
      </c>
      <c r="AM7630" t="s">
        <v>73</v>
      </c>
      <c r="AN7630" t="s">
        <v>404</v>
      </c>
      <c r="AO7630" t="s">
        <v>475</v>
      </c>
    </row>
    <row r="7631" spans="1:41" hidden="1" x14ac:dyDescent="0.25">
      <c r="A7631" t="s">
        <v>31726</v>
      </c>
      <c r="B7631" t="s">
        <v>31727</v>
      </c>
      <c r="C7631" s="1" t="str">
        <f t="shared" si="480"/>
        <v>21:1079</v>
      </c>
      <c r="D7631" s="1" t="str">
        <f t="shared" si="481"/>
        <v>21:0155</v>
      </c>
      <c r="E7631" t="s">
        <v>31724</v>
      </c>
      <c r="F7631" t="s">
        <v>31728</v>
      </c>
      <c r="H7631">
        <v>49.676117900000001</v>
      </c>
      <c r="I7631">
        <v>-120.2692303</v>
      </c>
      <c r="J7631" s="1" t="str">
        <f t="shared" si="482"/>
        <v>NGR bulk stream sediment</v>
      </c>
      <c r="K7631" s="1" t="str">
        <f t="shared" si="483"/>
        <v>&lt;177 micron (NGR)</v>
      </c>
      <c r="L7631">
        <v>40</v>
      </c>
      <c r="M7631" t="s">
        <v>288</v>
      </c>
      <c r="N7631">
        <v>704</v>
      </c>
      <c r="O7631" t="s">
        <v>57</v>
      </c>
      <c r="P7631" t="s">
        <v>47</v>
      </c>
      <c r="Q7631" t="s">
        <v>337</v>
      </c>
      <c r="R7631" t="s">
        <v>47</v>
      </c>
      <c r="S7631" t="s">
        <v>543</v>
      </c>
      <c r="T7631" t="s">
        <v>76</v>
      </c>
      <c r="U7631" t="s">
        <v>344</v>
      </c>
      <c r="V7631" t="s">
        <v>105</v>
      </c>
      <c r="W7631" t="s">
        <v>163</v>
      </c>
      <c r="X7631" t="s">
        <v>186</v>
      </c>
      <c r="Y7631" t="s">
        <v>237</v>
      </c>
      <c r="Z7631" t="s">
        <v>198</v>
      </c>
      <c r="AA7631" t="s">
        <v>46</v>
      </c>
      <c r="AB7631" t="s">
        <v>173</v>
      </c>
      <c r="AC7631" t="s">
        <v>58</v>
      </c>
      <c r="AD7631" t="s">
        <v>559</v>
      </c>
      <c r="AE7631" t="s">
        <v>199</v>
      </c>
      <c r="AF7631" t="s">
        <v>259</v>
      </c>
      <c r="AG7631" t="s">
        <v>4668</v>
      </c>
      <c r="AH7631" t="s">
        <v>76</v>
      </c>
      <c r="AI7631" t="s">
        <v>235</v>
      </c>
      <c r="AJ7631" t="s">
        <v>2394</v>
      </c>
      <c r="AK7631" t="s">
        <v>1174</v>
      </c>
      <c r="AL7631" t="s">
        <v>47</v>
      </c>
      <c r="AM7631" t="s">
        <v>103</v>
      </c>
      <c r="AN7631" t="s">
        <v>424</v>
      </c>
      <c r="AO7631" t="s">
        <v>6375</v>
      </c>
    </row>
    <row r="7632" spans="1:41" hidden="1" x14ac:dyDescent="0.25">
      <c r="A7632" t="s">
        <v>31729</v>
      </c>
      <c r="B7632" t="s">
        <v>31730</v>
      </c>
      <c r="C7632" s="1" t="str">
        <f t="shared" ref="C7632:C7695" si="484">HYPERLINK("http://geochem.nrcan.gc.ca/cdogs/content/bdl/bdl211079_e.htm", "21:1079")</f>
        <v>21:1079</v>
      </c>
      <c r="D7632" s="1" t="str">
        <f t="shared" ref="D7632:D7695" si="485">HYPERLINK("http://geochem.nrcan.gc.ca/cdogs/content/svy/svy210155_e.htm", "21:0155")</f>
        <v>21:0155</v>
      </c>
      <c r="E7632" t="s">
        <v>31731</v>
      </c>
      <c r="F7632" t="s">
        <v>31732</v>
      </c>
      <c r="H7632">
        <v>49.523443200000003</v>
      </c>
      <c r="I7632">
        <v>-120.3979782</v>
      </c>
      <c r="J7632" s="1" t="str">
        <f t="shared" si="482"/>
        <v>NGR bulk stream sediment</v>
      </c>
      <c r="K7632" s="1" t="str">
        <f t="shared" si="483"/>
        <v>&lt;177 micron (NGR)</v>
      </c>
      <c r="L7632">
        <v>40</v>
      </c>
      <c r="M7632" t="s">
        <v>256</v>
      </c>
      <c r="N7632">
        <v>705</v>
      </c>
      <c r="O7632" t="s">
        <v>110</v>
      </c>
      <c r="P7632" t="s">
        <v>47</v>
      </c>
      <c r="Q7632" t="s">
        <v>651</v>
      </c>
      <c r="R7632" t="s">
        <v>64</v>
      </c>
      <c r="S7632" t="s">
        <v>184</v>
      </c>
      <c r="T7632" t="s">
        <v>52</v>
      </c>
      <c r="U7632" t="s">
        <v>82</v>
      </c>
      <c r="V7632" t="s">
        <v>173</v>
      </c>
      <c r="W7632" t="s">
        <v>105</v>
      </c>
      <c r="X7632" t="s">
        <v>55</v>
      </c>
      <c r="Y7632" t="s">
        <v>290</v>
      </c>
      <c r="Z7632" t="s">
        <v>62</v>
      </c>
      <c r="AA7632" t="s">
        <v>46</v>
      </c>
      <c r="AB7632" t="s">
        <v>257</v>
      </c>
      <c r="AC7632" t="s">
        <v>58</v>
      </c>
      <c r="AD7632" t="s">
        <v>438</v>
      </c>
      <c r="AE7632" t="s">
        <v>62</v>
      </c>
      <c r="AF7632" t="s">
        <v>224</v>
      </c>
      <c r="AG7632" t="s">
        <v>137</v>
      </c>
      <c r="AH7632" t="s">
        <v>271</v>
      </c>
      <c r="AI7632" t="s">
        <v>54</v>
      </c>
      <c r="AJ7632" t="s">
        <v>50</v>
      </c>
      <c r="AK7632" t="s">
        <v>406</v>
      </c>
      <c r="AL7632" t="s">
        <v>47</v>
      </c>
      <c r="AM7632" t="s">
        <v>122</v>
      </c>
      <c r="AN7632" t="s">
        <v>275</v>
      </c>
      <c r="AO7632" t="s">
        <v>1277</v>
      </c>
    </row>
    <row r="7633" spans="1:41" hidden="1" x14ac:dyDescent="0.25">
      <c r="A7633" t="s">
        <v>31733</v>
      </c>
      <c r="B7633" t="s">
        <v>31734</v>
      </c>
      <c r="C7633" s="1" t="str">
        <f t="shared" si="484"/>
        <v>21:1079</v>
      </c>
      <c r="D7633" s="1" t="str">
        <f t="shared" si="485"/>
        <v>21:0155</v>
      </c>
      <c r="E7633" t="s">
        <v>31735</v>
      </c>
      <c r="F7633" t="s">
        <v>31736</v>
      </c>
      <c r="H7633">
        <v>49.532521899999999</v>
      </c>
      <c r="I7633">
        <v>-120.4016427</v>
      </c>
      <c r="J7633" s="1" t="str">
        <f t="shared" si="482"/>
        <v>NGR bulk stream sediment</v>
      </c>
      <c r="K7633" s="1" t="str">
        <f t="shared" si="483"/>
        <v>&lt;177 micron (NGR)</v>
      </c>
      <c r="L7633">
        <v>40</v>
      </c>
      <c r="M7633" t="s">
        <v>265</v>
      </c>
      <c r="N7633">
        <v>706</v>
      </c>
      <c r="O7633" t="s">
        <v>79</v>
      </c>
      <c r="P7633" t="s">
        <v>51</v>
      </c>
      <c r="Q7633" t="s">
        <v>215</v>
      </c>
      <c r="R7633" t="s">
        <v>31737</v>
      </c>
      <c r="S7633" t="s">
        <v>184</v>
      </c>
      <c r="T7633" t="s">
        <v>330</v>
      </c>
      <c r="U7633" t="s">
        <v>51</v>
      </c>
      <c r="V7633" t="s">
        <v>139</v>
      </c>
      <c r="W7633" t="s">
        <v>125</v>
      </c>
      <c r="X7633" t="s">
        <v>47</v>
      </c>
      <c r="Y7633" t="s">
        <v>344</v>
      </c>
      <c r="Z7633" t="s">
        <v>84</v>
      </c>
      <c r="AA7633" t="s">
        <v>46</v>
      </c>
      <c r="AB7633" t="s">
        <v>87</v>
      </c>
      <c r="AC7633" t="s">
        <v>58</v>
      </c>
      <c r="AD7633" t="s">
        <v>290</v>
      </c>
      <c r="AE7633" t="s">
        <v>199</v>
      </c>
      <c r="AF7633" t="s">
        <v>357</v>
      </c>
      <c r="AG7633" t="s">
        <v>88</v>
      </c>
      <c r="AH7633" t="s">
        <v>46</v>
      </c>
      <c r="AI7633" t="s">
        <v>174</v>
      </c>
      <c r="AJ7633" t="s">
        <v>1247</v>
      </c>
      <c r="AK7633" t="s">
        <v>17158</v>
      </c>
      <c r="AL7633" t="s">
        <v>47</v>
      </c>
      <c r="AM7633" t="s">
        <v>103</v>
      </c>
      <c r="AN7633" t="s">
        <v>65</v>
      </c>
      <c r="AO7633" t="s">
        <v>31738</v>
      </c>
    </row>
    <row r="7634" spans="1:41" hidden="1" x14ac:dyDescent="0.25">
      <c r="A7634" t="s">
        <v>31739</v>
      </c>
      <c r="B7634" t="s">
        <v>31740</v>
      </c>
      <c r="C7634" s="1" t="str">
        <f t="shared" si="484"/>
        <v>21:1079</v>
      </c>
      <c r="D7634" s="1" t="str">
        <f t="shared" si="485"/>
        <v>21:0155</v>
      </c>
      <c r="E7634" t="s">
        <v>31741</v>
      </c>
      <c r="F7634" t="s">
        <v>31742</v>
      </c>
      <c r="H7634">
        <v>49.539056199999997</v>
      </c>
      <c r="I7634">
        <v>-120.37226579999999</v>
      </c>
      <c r="J7634" s="1" t="str">
        <f t="shared" si="482"/>
        <v>NGR bulk stream sediment</v>
      </c>
      <c r="K7634" s="1" t="str">
        <f t="shared" si="483"/>
        <v>&lt;177 micron (NGR)</v>
      </c>
      <c r="L7634">
        <v>41</v>
      </c>
      <c r="M7634" t="s">
        <v>45</v>
      </c>
      <c r="N7634">
        <v>707</v>
      </c>
      <c r="O7634" t="s">
        <v>81</v>
      </c>
      <c r="P7634" t="s">
        <v>122</v>
      </c>
      <c r="Q7634" t="s">
        <v>1780</v>
      </c>
      <c r="R7634" t="s">
        <v>64</v>
      </c>
      <c r="S7634" t="s">
        <v>358</v>
      </c>
      <c r="T7634" t="s">
        <v>73</v>
      </c>
      <c r="U7634" t="s">
        <v>76</v>
      </c>
      <c r="V7634" t="s">
        <v>81</v>
      </c>
      <c r="W7634" t="s">
        <v>105</v>
      </c>
      <c r="X7634" t="s">
        <v>51</v>
      </c>
      <c r="Y7634" t="s">
        <v>306</v>
      </c>
      <c r="Z7634" t="s">
        <v>199</v>
      </c>
      <c r="AA7634" t="s">
        <v>46</v>
      </c>
      <c r="AB7634" t="s">
        <v>173</v>
      </c>
      <c r="AC7634" t="s">
        <v>58</v>
      </c>
      <c r="AD7634" t="s">
        <v>184</v>
      </c>
      <c r="AE7634" t="s">
        <v>199</v>
      </c>
      <c r="AF7634" t="s">
        <v>151</v>
      </c>
      <c r="AG7634" t="s">
        <v>164</v>
      </c>
      <c r="AH7634" t="s">
        <v>235</v>
      </c>
      <c r="AI7634" t="s">
        <v>62</v>
      </c>
      <c r="AJ7634" t="s">
        <v>58</v>
      </c>
      <c r="AK7634" t="s">
        <v>103</v>
      </c>
      <c r="AL7634" t="s">
        <v>47</v>
      </c>
      <c r="AM7634" t="s">
        <v>47</v>
      </c>
      <c r="AN7634" t="s">
        <v>65</v>
      </c>
      <c r="AO7634" t="s">
        <v>945</v>
      </c>
    </row>
    <row r="7635" spans="1:41" hidden="1" x14ac:dyDescent="0.25">
      <c r="A7635" t="s">
        <v>31743</v>
      </c>
      <c r="B7635" t="s">
        <v>31744</v>
      </c>
      <c r="C7635" s="1" t="str">
        <f t="shared" si="484"/>
        <v>21:1079</v>
      </c>
      <c r="D7635" s="1" t="str">
        <f t="shared" si="485"/>
        <v>21:0155</v>
      </c>
      <c r="E7635" t="s">
        <v>31745</v>
      </c>
      <c r="F7635" t="s">
        <v>31746</v>
      </c>
      <c r="H7635">
        <v>49.515127300000003</v>
      </c>
      <c r="I7635">
        <v>-120.3486762</v>
      </c>
      <c r="J7635" s="1" t="str">
        <f t="shared" si="482"/>
        <v>NGR bulk stream sediment</v>
      </c>
      <c r="K7635" s="1" t="str">
        <f t="shared" si="483"/>
        <v>&lt;177 micron (NGR)</v>
      </c>
      <c r="L7635">
        <v>41</v>
      </c>
      <c r="M7635" t="s">
        <v>71</v>
      </c>
      <c r="N7635">
        <v>708</v>
      </c>
      <c r="O7635" t="s">
        <v>125</v>
      </c>
      <c r="P7635" t="s">
        <v>47</v>
      </c>
      <c r="Q7635" t="s">
        <v>196</v>
      </c>
      <c r="R7635" t="s">
        <v>99</v>
      </c>
      <c r="S7635" t="s">
        <v>328</v>
      </c>
      <c r="T7635" t="s">
        <v>108</v>
      </c>
      <c r="U7635" t="s">
        <v>104</v>
      </c>
      <c r="V7635" t="s">
        <v>101</v>
      </c>
      <c r="W7635" t="s">
        <v>79</v>
      </c>
      <c r="X7635" t="s">
        <v>51</v>
      </c>
      <c r="Y7635" t="s">
        <v>162</v>
      </c>
      <c r="Z7635" t="s">
        <v>84</v>
      </c>
      <c r="AA7635" t="s">
        <v>122</v>
      </c>
      <c r="AB7635" t="s">
        <v>185</v>
      </c>
      <c r="AC7635" t="s">
        <v>58</v>
      </c>
      <c r="AD7635" t="s">
        <v>239</v>
      </c>
      <c r="AE7635" t="s">
        <v>199</v>
      </c>
      <c r="AF7635" t="s">
        <v>151</v>
      </c>
      <c r="AG7635" t="s">
        <v>151</v>
      </c>
      <c r="AH7635" t="s">
        <v>46</v>
      </c>
      <c r="AI7635" t="s">
        <v>62</v>
      </c>
      <c r="AJ7635" t="s">
        <v>108</v>
      </c>
      <c r="AK7635" t="s">
        <v>58</v>
      </c>
      <c r="AL7635" t="s">
        <v>47</v>
      </c>
      <c r="AM7635" t="s">
        <v>47</v>
      </c>
      <c r="AN7635" t="s">
        <v>65</v>
      </c>
      <c r="AO7635" t="s">
        <v>31747</v>
      </c>
    </row>
    <row r="7636" spans="1:41" hidden="1" x14ac:dyDescent="0.25">
      <c r="A7636" t="s">
        <v>31748</v>
      </c>
      <c r="B7636" t="s">
        <v>31749</v>
      </c>
      <c r="C7636" s="1" t="str">
        <f t="shared" si="484"/>
        <v>21:1079</v>
      </c>
      <c r="D7636" s="1" t="str">
        <f t="shared" si="485"/>
        <v>21:0155</v>
      </c>
      <c r="E7636" t="s">
        <v>31750</v>
      </c>
      <c r="F7636" t="s">
        <v>31751</v>
      </c>
      <c r="H7636">
        <v>49.512023200000002</v>
      </c>
      <c r="I7636">
        <v>-120.29220170000001</v>
      </c>
      <c r="J7636" s="1" t="str">
        <f t="shared" si="482"/>
        <v>NGR bulk stream sediment</v>
      </c>
      <c r="K7636" s="1" t="str">
        <f t="shared" si="483"/>
        <v>&lt;177 micron (NGR)</v>
      </c>
      <c r="L7636">
        <v>41</v>
      </c>
      <c r="M7636" t="s">
        <v>95</v>
      </c>
      <c r="N7636">
        <v>709</v>
      </c>
      <c r="O7636" t="s">
        <v>139</v>
      </c>
      <c r="P7636" t="s">
        <v>47</v>
      </c>
      <c r="Q7636" t="s">
        <v>662</v>
      </c>
      <c r="R7636" t="s">
        <v>55</v>
      </c>
      <c r="S7636" t="s">
        <v>251</v>
      </c>
      <c r="T7636" t="s">
        <v>73</v>
      </c>
      <c r="U7636" t="s">
        <v>162</v>
      </c>
      <c r="V7636" t="s">
        <v>105</v>
      </c>
      <c r="W7636" t="s">
        <v>282</v>
      </c>
      <c r="X7636" t="s">
        <v>58</v>
      </c>
      <c r="Y7636" t="s">
        <v>218</v>
      </c>
      <c r="Z7636" t="s">
        <v>84</v>
      </c>
      <c r="AA7636" t="s">
        <v>122</v>
      </c>
      <c r="AB7636" t="s">
        <v>125</v>
      </c>
      <c r="AC7636" t="s">
        <v>58</v>
      </c>
      <c r="AD7636" t="s">
        <v>77</v>
      </c>
      <c r="AE7636" t="s">
        <v>199</v>
      </c>
      <c r="AF7636" t="s">
        <v>224</v>
      </c>
      <c r="AG7636" t="s">
        <v>371</v>
      </c>
      <c r="AH7636" t="s">
        <v>79</v>
      </c>
      <c r="AI7636" t="s">
        <v>57</v>
      </c>
      <c r="AJ7636" t="s">
        <v>108</v>
      </c>
      <c r="AK7636" t="s">
        <v>365</v>
      </c>
      <c r="AL7636" t="s">
        <v>47</v>
      </c>
      <c r="AM7636" t="s">
        <v>122</v>
      </c>
      <c r="AN7636" t="s">
        <v>508</v>
      </c>
      <c r="AO7636" t="s">
        <v>1643</v>
      </c>
    </row>
    <row r="7637" spans="1:41" hidden="1" x14ac:dyDescent="0.25">
      <c r="A7637" t="s">
        <v>31752</v>
      </c>
      <c r="B7637" t="s">
        <v>31753</v>
      </c>
      <c r="C7637" s="1" t="str">
        <f t="shared" si="484"/>
        <v>21:1079</v>
      </c>
      <c r="D7637" s="1" t="str">
        <f t="shared" si="485"/>
        <v>21:0155</v>
      </c>
      <c r="E7637" t="s">
        <v>31754</v>
      </c>
      <c r="F7637" t="s">
        <v>31755</v>
      </c>
      <c r="H7637">
        <v>49.536435699999998</v>
      </c>
      <c r="I7637">
        <v>-120.2590629</v>
      </c>
      <c r="J7637" s="1" t="str">
        <f t="shared" si="482"/>
        <v>NGR bulk stream sediment</v>
      </c>
      <c r="K7637" s="1" t="str">
        <f t="shared" si="483"/>
        <v>&lt;177 micron (NGR)</v>
      </c>
      <c r="L7637">
        <v>41</v>
      </c>
      <c r="M7637" t="s">
        <v>117</v>
      </c>
      <c r="N7637">
        <v>710</v>
      </c>
      <c r="O7637" t="s">
        <v>78</v>
      </c>
      <c r="P7637" t="s">
        <v>47</v>
      </c>
      <c r="Q7637" t="s">
        <v>920</v>
      </c>
      <c r="R7637" t="s">
        <v>173</v>
      </c>
      <c r="S7637" t="s">
        <v>226</v>
      </c>
      <c r="T7637" t="s">
        <v>55</v>
      </c>
      <c r="U7637" t="s">
        <v>209</v>
      </c>
      <c r="V7637" t="s">
        <v>235</v>
      </c>
      <c r="W7637" t="s">
        <v>139</v>
      </c>
      <c r="X7637" t="s">
        <v>137</v>
      </c>
      <c r="Y7637" t="s">
        <v>358</v>
      </c>
      <c r="Z7637" t="s">
        <v>62</v>
      </c>
      <c r="AA7637" t="s">
        <v>122</v>
      </c>
      <c r="AB7637" t="s">
        <v>173</v>
      </c>
      <c r="AC7637" t="s">
        <v>58</v>
      </c>
      <c r="AD7637" t="s">
        <v>146</v>
      </c>
      <c r="AE7637" t="s">
        <v>84</v>
      </c>
      <c r="AF7637" t="s">
        <v>96</v>
      </c>
      <c r="AG7637" t="s">
        <v>242</v>
      </c>
      <c r="AH7637" t="s">
        <v>591</v>
      </c>
      <c r="AI7637" t="s">
        <v>46</v>
      </c>
      <c r="AJ7637" t="s">
        <v>1200</v>
      </c>
      <c r="AK7637" t="s">
        <v>108</v>
      </c>
      <c r="AL7637" t="s">
        <v>47</v>
      </c>
      <c r="AM7637" t="s">
        <v>103</v>
      </c>
      <c r="AN7637" t="s">
        <v>673</v>
      </c>
      <c r="AO7637" t="s">
        <v>31756</v>
      </c>
    </row>
    <row r="7638" spans="1:41" hidden="1" x14ac:dyDescent="0.25">
      <c r="A7638" t="s">
        <v>31757</v>
      </c>
      <c r="B7638" t="s">
        <v>31758</v>
      </c>
      <c r="C7638" s="1" t="str">
        <f t="shared" si="484"/>
        <v>21:1079</v>
      </c>
      <c r="D7638" s="1" t="str">
        <f t="shared" si="485"/>
        <v>21:0155</v>
      </c>
      <c r="E7638" t="s">
        <v>31759</v>
      </c>
      <c r="F7638" t="s">
        <v>31760</v>
      </c>
      <c r="H7638">
        <v>49.534410200000003</v>
      </c>
      <c r="I7638">
        <v>-120.24950130000001</v>
      </c>
      <c r="J7638" s="1" t="str">
        <f t="shared" si="482"/>
        <v>NGR bulk stream sediment</v>
      </c>
      <c r="K7638" s="1" t="str">
        <f t="shared" si="483"/>
        <v>&lt;177 micron (NGR)</v>
      </c>
      <c r="L7638">
        <v>41</v>
      </c>
      <c r="M7638" t="s">
        <v>136</v>
      </c>
      <c r="N7638">
        <v>711</v>
      </c>
      <c r="O7638" t="s">
        <v>149</v>
      </c>
      <c r="P7638" t="s">
        <v>47</v>
      </c>
      <c r="Q7638" t="s">
        <v>487</v>
      </c>
      <c r="R7638" t="s">
        <v>235</v>
      </c>
      <c r="S7638" t="s">
        <v>482</v>
      </c>
      <c r="T7638" t="s">
        <v>51</v>
      </c>
      <c r="U7638" t="s">
        <v>108</v>
      </c>
      <c r="V7638" t="s">
        <v>139</v>
      </c>
      <c r="W7638" t="s">
        <v>64</v>
      </c>
      <c r="X7638" t="s">
        <v>58</v>
      </c>
      <c r="Y7638" t="s">
        <v>239</v>
      </c>
      <c r="Z7638" t="s">
        <v>84</v>
      </c>
      <c r="AA7638" t="s">
        <v>47</v>
      </c>
      <c r="AB7638" t="s">
        <v>79</v>
      </c>
      <c r="AC7638" t="s">
        <v>58</v>
      </c>
      <c r="AD7638" t="s">
        <v>226</v>
      </c>
      <c r="AE7638" t="s">
        <v>199</v>
      </c>
      <c r="AF7638" t="s">
        <v>73</v>
      </c>
      <c r="AG7638" t="s">
        <v>188</v>
      </c>
      <c r="AH7638" t="s">
        <v>123</v>
      </c>
      <c r="AI7638" t="s">
        <v>53</v>
      </c>
      <c r="AJ7638" t="s">
        <v>127</v>
      </c>
      <c r="AK7638" t="s">
        <v>274</v>
      </c>
      <c r="AL7638" t="s">
        <v>47</v>
      </c>
      <c r="AM7638" t="s">
        <v>47</v>
      </c>
      <c r="AN7638" t="s">
        <v>508</v>
      </c>
      <c r="AO7638" t="s">
        <v>2123</v>
      </c>
    </row>
    <row r="7639" spans="1:41" hidden="1" x14ac:dyDescent="0.25">
      <c r="A7639" t="s">
        <v>31761</v>
      </c>
      <c r="B7639" t="s">
        <v>31762</v>
      </c>
      <c r="C7639" s="1" t="str">
        <f t="shared" si="484"/>
        <v>21:1079</v>
      </c>
      <c r="D7639" s="1" t="str">
        <f t="shared" si="485"/>
        <v>21:0155</v>
      </c>
      <c r="E7639" t="s">
        <v>31763</v>
      </c>
      <c r="F7639" t="s">
        <v>31764</v>
      </c>
      <c r="H7639">
        <v>49.5313546</v>
      </c>
      <c r="I7639">
        <v>-120.2344708</v>
      </c>
      <c r="J7639" s="1" t="str">
        <f t="shared" si="482"/>
        <v>NGR bulk stream sediment</v>
      </c>
      <c r="K7639" s="1" t="str">
        <f t="shared" si="483"/>
        <v>&lt;177 micron (NGR)</v>
      </c>
      <c r="L7639">
        <v>41</v>
      </c>
      <c r="M7639" t="s">
        <v>157</v>
      </c>
      <c r="N7639">
        <v>712</v>
      </c>
      <c r="O7639" t="s">
        <v>198</v>
      </c>
      <c r="P7639" t="s">
        <v>47</v>
      </c>
      <c r="Q7639" t="s">
        <v>662</v>
      </c>
      <c r="R7639" t="s">
        <v>63</v>
      </c>
      <c r="S7639" t="s">
        <v>183</v>
      </c>
      <c r="T7639" t="s">
        <v>51</v>
      </c>
      <c r="U7639" t="s">
        <v>55</v>
      </c>
      <c r="V7639" t="s">
        <v>105</v>
      </c>
      <c r="W7639" t="s">
        <v>174</v>
      </c>
      <c r="X7639" t="s">
        <v>52</v>
      </c>
      <c r="Y7639" t="s">
        <v>104</v>
      </c>
      <c r="Z7639" t="s">
        <v>199</v>
      </c>
      <c r="AA7639" t="s">
        <v>46</v>
      </c>
      <c r="AB7639" t="s">
        <v>47</v>
      </c>
      <c r="AC7639" t="s">
        <v>145</v>
      </c>
      <c r="AD7639" t="s">
        <v>350</v>
      </c>
      <c r="AE7639" t="s">
        <v>199</v>
      </c>
      <c r="AF7639" t="s">
        <v>271</v>
      </c>
      <c r="AG7639" t="s">
        <v>270</v>
      </c>
      <c r="AH7639" t="s">
        <v>173</v>
      </c>
      <c r="AI7639" t="s">
        <v>198</v>
      </c>
      <c r="AJ7639" t="s">
        <v>108</v>
      </c>
      <c r="AK7639" t="s">
        <v>412</v>
      </c>
      <c r="AL7639" t="s">
        <v>47</v>
      </c>
      <c r="AM7639" t="s">
        <v>47</v>
      </c>
      <c r="AN7639" t="s">
        <v>313</v>
      </c>
      <c r="AO7639" t="s">
        <v>775</v>
      </c>
    </row>
    <row r="7640" spans="1:41" hidden="1" x14ac:dyDescent="0.25">
      <c r="A7640" t="s">
        <v>31765</v>
      </c>
      <c r="B7640" t="s">
        <v>31766</v>
      </c>
      <c r="C7640" s="1" t="str">
        <f t="shared" si="484"/>
        <v>21:1079</v>
      </c>
      <c r="D7640" s="1" t="str">
        <f t="shared" si="485"/>
        <v>21:0155</v>
      </c>
      <c r="E7640" t="s">
        <v>31767</v>
      </c>
      <c r="F7640" t="s">
        <v>31768</v>
      </c>
      <c r="H7640">
        <v>49.523348499999997</v>
      </c>
      <c r="I7640">
        <v>-120.27637660000001</v>
      </c>
      <c r="J7640" s="1" t="str">
        <f t="shared" si="482"/>
        <v>NGR bulk stream sediment</v>
      </c>
      <c r="K7640" s="1" t="str">
        <f t="shared" si="483"/>
        <v>&lt;177 micron (NGR)</v>
      </c>
      <c r="L7640">
        <v>41</v>
      </c>
      <c r="M7640" t="s">
        <v>170</v>
      </c>
      <c r="N7640">
        <v>713</v>
      </c>
      <c r="O7640" t="s">
        <v>198</v>
      </c>
      <c r="P7640" t="s">
        <v>47</v>
      </c>
      <c r="Q7640" t="s">
        <v>318</v>
      </c>
      <c r="R7640" t="s">
        <v>282</v>
      </c>
      <c r="S7640" t="s">
        <v>258</v>
      </c>
      <c r="T7640" t="s">
        <v>58</v>
      </c>
      <c r="U7640" t="s">
        <v>51</v>
      </c>
      <c r="V7640" t="s">
        <v>185</v>
      </c>
      <c r="W7640" t="s">
        <v>61</v>
      </c>
      <c r="X7640" t="s">
        <v>137</v>
      </c>
      <c r="Y7640" t="s">
        <v>197</v>
      </c>
      <c r="Z7640" t="s">
        <v>199</v>
      </c>
      <c r="AA7640" t="s">
        <v>46</v>
      </c>
      <c r="AB7640" t="s">
        <v>125</v>
      </c>
      <c r="AC7640" t="s">
        <v>58</v>
      </c>
      <c r="AD7640" t="s">
        <v>240</v>
      </c>
      <c r="AE7640" t="s">
        <v>199</v>
      </c>
      <c r="AF7640" t="s">
        <v>242</v>
      </c>
      <c r="AG7640" t="s">
        <v>128</v>
      </c>
      <c r="AH7640" t="s">
        <v>139</v>
      </c>
      <c r="AI7640" t="s">
        <v>53</v>
      </c>
      <c r="AJ7640" t="s">
        <v>108</v>
      </c>
      <c r="AK7640" t="s">
        <v>274</v>
      </c>
      <c r="AL7640" t="s">
        <v>47</v>
      </c>
      <c r="AM7640" t="s">
        <v>47</v>
      </c>
      <c r="AN7640" t="s">
        <v>65</v>
      </c>
      <c r="AO7640" t="s">
        <v>6229</v>
      </c>
    </row>
    <row r="7641" spans="1:41" hidden="1" x14ac:dyDescent="0.25">
      <c r="A7641" t="s">
        <v>31769</v>
      </c>
      <c r="B7641" t="s">
        <v>31770</v>
      </c>
      <c r="C7641" s="1" t="str">
        <f t="shared" si="484"/>
        <v>21:1079</v>
      </c>
      <c r="D7641" s="1" t="str">
        <f t="shared" si="485"/>
        <v>21:0155</v>
      </c>
      <c r="E7641" t="s">
        <v>31771</v>
      </c>
      <c r="F7641" t="s">
        <v>31772</v>
      </c>
      <c r="H7641">
        <v>49.651987699999999</v>
      </c>
      <c r="I7641">
        <v>-120.3537166</v>
      </c>
      <c r="J7641" s="1" t="str">
        <f t="shared" si="482"/>
        <v>NGR bulk stream sediment</v>
      </c>
      <c r="K7641" s="1" t="str">
        <f t="shared" si="483"/>
        <v>&lt;177 micron (NGR)</v>
      </c>
      <c r="L7641">
        <v>41</v>
      </c>
      <c r="M7641" t="s">
        <v>180</v>
      </c>
      <c r="N7641">
        <v>714</v>
      </c>
      <c r="O7641" t="s">
        <v>292</v>
      </c>
      <c r="P7641" t="s">
        <v>122</v>
      </c>
      <c r="Q7641" t="s">
        <v>487</v>
      </c>
      <c r="R7641" t="s">
        <v>209</v>
      </c>
      <c r="S7641" t="s">
        <v>291</v>
      </c>
      <c r="T7641" t="s">
        <v>267</v>
      </c>
      <c r="U7641" t="s">
        <v>124</v>
      </c>
      <c r="V7641" t="s">
        <v>128</v>
      </c>
      <c r="W7641" t="s">
        <v>111</v>
      </c>
      <c r="X7641" t="s">
        <v>137</v>
      </c>
      <c r="Y7641" t="s">
        <v>120</v>
      </c>
      <c r="Z7641" t="s">
        <v>84</v>
      </c>
      <c r="AA7641" t="s">
        <v>103</v>
      </c>
      <c r="AB7641" t="s">
        <v>101</v>
      </c>
      <c r="AC7641" t="s">
        <v>58</v>
      </c>
      <c r="AD7641" t="s">
        <v>457</v>
      </c>
      <c r="AE7641" t="s">
        <v>57</v>
      </c>
      <c r="AF7641" t="s">
        <v>85</v>
      </c>
      <c r="AG7641" t="s">
        <v>111</v>
      </c>
      <c r="AH7641" t="s">
        <v>200</v>
      </c>
      <c r="AI7641" t="s">
        <v>57</v>
      </c>
      <c r="AJ7641" t="s">
        <v>90</v>
      </c>
      <c r="AK7641" t="s">
        <v>1974</v>
      </c>
      <c r="AL7641" t="s">
        <v>47</v>
      </c>
      <c r="AM7641" t="s">
        <v>122</v>
      </c>
      <c r="AN7641" t="s">
        <v>638</v>
      </c>
      <c r="AO7641" t="s">
        <v>1347</v>
      </c>
    </row>
    <row r="7642" spans="1:41" hidden="1" x14ac:dyDescent="0.25">
      <c r="A7642" t="s">
        <v>31773</v>
      </c>
      <c r="B7642" t="s">
        <v>31774</v>
      </c>
      <c r="C7642" s="1" t="str">
        <f t="shared" si="484"/>
        <v>21:1079</v>
      </c>
      <c r="D7642" s="1" t="str">
        <f t="shared" si="485"/>
        <v>21:0155</v>
      </c>
      <c r="E7642" t="s">
        <v>31775</v>
      </c>
      <c r="F7642" t="s">
        <v>31776</v>
      </c>
      <c r="H7642">
        <v>49.632866200000002</v>
      </c>
      <c r="I7642">
        <v>-120.3436743</v>
      </c>
      <c r="J7642" s="1" t="str">
        <f t="shared" si="482"/>
        <v>NGR bulk stream sediment</v>
      </c>
      <c r="K7642" s="1" t="str">
        <f t="shared" si="483"/>
        <v>&lt;177 micron (NGR)</v>
      </c>
      <c r="L7642">
        <v>41</v>
      </c>
      <c r="M7642" t="s">
        <v>195</v>
      </c>
      <c r="N7642">
        <v>715</v>
      </c>
      <c r="O7642" t="s">
        <v>149</v>
      </c>
      <c r="P7642" t="s">
        <v>47</v>
      </c>
      <c r="Q7642" t="s">
        <v>215</v>
      </c>
      <c r="R7642" t="s">
        <v>61</v>
      </c>
      <c r="S7642" t="s">
        <v>438</v>
      </c>
      <c r="T7642" t="s">
        <v>51</v>
      </c>
      <c r="U7642" t="s">
        <v>49</v>
      </c>
      <c r="V7642" t="s">
        <v>125</v>
      </c>
      <c r="W7642" t="s">
        <v>47</v>
      </c>
      <c r="X7642" t="s">
        <v>76</v>
      </c>
      <c r="Y7642" t="s">
        <v>342</v>
      </c>
      <c r="Z7642" t="s">
        <v>57</v>
      </c>
      <c r="AA7642" t="s">
        <v>46</v>
      </c>
      <c r="AB7642" t="s">
        <v>206</v>
      </c>
      <c r="AC7642" t="s">
        <v>76</v>
      </c>
      <c r="AD7642" t="s">
        <v>226</v>
      </c>
      <c r="AE7642" t="s">
        <v>199</v>
      </c>
      <c r="AF7642" t="s">
        <v>271</v>
      </c>
      <c r="AG7642" t="s">
        <v>351</v>
      </c>
      <c r="AH7642" t="s">
        <v>85</v>
      </c>
      <c r="AI7642" t="s">
        <v>46</v>
      </c>
      <c r="AJ7642" t="s">
        <v>11675</v>
      </c>
      <c r="AK7642" t="s">
        <v>50</v>
      </c>
      <c r="AL7642" t="s">
        <v>47</v>
      </c>
      <c r="AM7642" t="s">
        <v>103</v>
      </c>
      <c r="AN7642" t="s">
        <v>385</v>
      </c>
      <c r="AO7642" t="s">
        <v>269</v>
      </c>
    </row>
    <row r="7643" spans="1:41" hidden="1" x14ac:dyDescent="0.25">
      <c r="A7643" t="s">
        <v>31777</v>
      </c>
      <c r="B7643" t="s">
        <v>31778</v>
      </c>
      <c r="C7643" s="1" t="str">
        <f t="shared" si="484"/>
        <v>21:1079</v>
      </c>
      <c r="D7643" s="1" t="str">
        <f t="shared" si="485"/>
        <v>21:0155</v>
      </c>
      <c r="E7643" t="s">
        <v>31779</v>
      </c>
      <c r="F7643" t="s">
        <v>31780</v>
      </c>
      <c r="H7643">
        <v>49.6379576</v>
      </c>
      <c r="I7643">
        <v>-120.3697142</v>
      </c>
      <c r="J7643" s="1" t="str">
        <f t="shared" si="482"/>
        <v>NGR bulk stream sediment</v>
      </c>
      <c r="K7643" s="1" t="str">
        <f t="shared" si="483"/>
        <v>&lt;177 micron (NGR)</v>
      </c>
      <c r="L7643">
        <v>41</v>
      </c>
      <c r="M7643" t="s">
        <v>205</v>
      </c>
      <c r="N7643">
        <v>716</v>
      </c>
      <c r="O7643" t="s">
        <v>64</v>
      </c>
      <c r="P7643" t="s">
        <v>47</v>
      </c>
      <c r="Q7643" t="s">
        <v>492</v>
      </c>
      <c r="R7643" t="s">
        <v>50</v>
      </c>
      <c r="S7643" t="s">
        <v>146</v>
      </c>
      <c r="T7643" t="s">
        <v>108</v>
      </c>
      <c r="U7643" t="s">
        <v>100</v>
      </c>
      <c r="V7643" t="s">
        <v>161</v>
      </c>
      <c r="W7643" t="s">
        <v>182</v>
      </c>
      <c r="X7643" t="s">
        <v>209</v>
      </c>
      <c r="Y7643" t="s">
        <v>160</v>
      </c>
      <c r="Z7643" t="s">
        <v>62</v>
      </c>
      <c r="AA7643" t="s">
        <v>46</v>
      </c>
      <c r="AB7643" t="s">
        <v>78</v>
      </c>
      <c r="AC7643" t="s">
        <v>58</v>
      </c>
      <c r="AD7643" t="s">
        <v>331</v>
      </c>
      <c r="AE7643" t="s">
        <v>53</v>
      </c>
      <c r="AF7643" t="s">
        <v>55</v>
      </c>
      <c r="AG7643" t="s">
        <v>366</v>
      </c>
      <c r="AH7643" t="s">
        <v>151</v>
      </c>
      <c r="AI7643" t="s">
        <v>198</v>
      </c>
      <c r="AJ7643" t="s">
        <v>3537</v>
      </c>
      <c r="AK7643" t="s">
        <v>76</v>
      </c>
      <c r="AL7643" t="s">
        <v>47</v>
      </c>
      <c r="AM7643" t="s">
        <v>122</v>
      </c>
      <c r="AN7643" t="s">
        <v>215</v>
      </c>
      <c r="AO7643" t="s">
        <v>990</v>
      </c>
    </row>
    <row r="7644" spans="1:41" hidden="1" x14ac:dyDescent="0.25">
      <c r="A7644" t="s">
        <v>31781</v>
      </c>
      <c r="B7644" t="s">
        <v>31782</v>
      </c>
      <c r="C7644" s="1" t="str">
        <f t="shared" si="484"/>
        <v>21:1079</v>
      </c>
      <c r="D7644" s="1" t="str">
        <f t="shared" si="485"/>
        <v>21:0155</v>
      </c>
      <c r="E7644" t="s">
        <v>31783</v>
      </c>
      <c r="F7644" t="s">
        <v>31784</v>
      </c>
      <c r="H7644">
        <v>49.594491400000003</v>
      </c>
      <c r="I7644">
        <v>-120.3969656</v>
      </c>
      <c r="J7644" s="1" t="str">
        <f t="shared" si="482"/>
        <v>NGR bulk stream sediment</v>
      </c>
      <c r="K7644" s="1" t="str">
        <f t="shared" si="483"/>
        <v>&lt;177 micron (NGR)</v>
      </c>
      <c r="L7644">
        <v>41</v>
      </c>
      <c r="M7644" t="s">
        <v>214</v>
      </c>
      <c r="N7644">
        <v>717</v>
      </c>
      <c r="O7644" t="s">
        <v>101</v>
      </c>
      <c r="P7644" t="s">
        <v>47</v>
      </c>
      <c r="Q7644" t="s">
        <v>1392</v>
      </c>
      <c r="R7644" t="s">
        <v>53</v>
      </c>
      <c r="S7644" t="s">
        <v>126</v>
      </c>
      <c r="T7644" t="s">
        <v>85</v>
      </c>
      <c r="U7644" t="s">
        <v>250</v>
      </c>
      <c r="V7644" t="s">
        <v>78</v>
      </c>
      <c r="W7644" t="s">
        <v>282</v>
      </c>
      <c r="X7644" t="s">
        <v>137</v>
      </c>
      <c r="Y7644" t="s">
        <v>162</v>
      </c>
      <c r="Z7644" t="s">
        <v>56</v>
      </c>
      <c r="AA7644" t="s">
        <v>46</v>
      </c>
      <c r="AB7644" t="s">
        <v>257</v>
      </c>
      <c r="AC7644" t="s">
        <v>209</v>
      </c>
      <c r="AD7644" t="s">
        <v>291</v>
      </c>
      <c r="AE7644" t="s">
        <v>57</v>
      </c>
      <c r="AF7644" t="s">
        <v>307</v>
      </c>
      <c r="AG7644" t="s">
        <v>270</v>
      </c>
      <c r="AH7644" t="s">
        <v>81</v>
      </c>
      <c r="AI7644" t="s">
        <v>53</v>
      </c>
      <c r="AJ7644" t="s">
        <v>108</v>
      </c>
      <c r="AK7644" t="s">
        <v>129</v>
      </c>
      <c r="AL7644" t="s">
        <v>47</v>
      </c>
      <c r="AM7644" t="s">
        <v>47</v>
      </c>
      <c r="AN7644" t="s">
        <v>48</v>
      </c>
      <c r="AO7644" t="s">
        <v>2327</v>
      </c>
    </row>
    <row r="7645" spans="1:41" hidden="1" x14ac:dyDescent="0.25">
      <c r="A7645" t="s">
        <v>31785</v>
      </c>
      <c r="B7645" t="s">
        <v>31786</v>
      </c>
      <c r="C7645" s="1" t="str">
        <f t="shared" si="484"/>
        <v>21:1079</v>
      </c>
      <c r="D7645" s="1" t="str">
        <f t="shared" si="485"/>
        <v>21:0155</v>
      </c>
      <c r="E7645" t="s">
        <v>31787</v>
      </c>
      <c r="F7645" t="s">
        <v>31788</v>
      </c>
      <c r="H7645">
        <v>49.552937900000003</v>
      </c>
      <c r="I7645">
        <v>-120.4295973</v>
      </c>
      <c r="J7645" s="1" t="str">
        <f t="shared" si="482"/>
        <v>NGR bulk stream sediment</v>
      </c>
      <c r="K7645" s="1" t="str">
        <f t="shared" si="483"/>
        <v>&lt;177 micron (NGR)</v>
      </c>
      <c r="L7645">
        <v>41</v>
      </c>
      <c r="M7645" t="s">
        <v>223</v>
      </c>
      <c r="N7645">
        <v>718</v>
      </c>
      <c r="O7645" t="s">
        <v>105</v>
      </c>
      <c r="P7645" t="s">
        <v>47</v>
      </c>
      <c r="Q7645" t="s">
        <v>1069</v>
      </c>
      <c r="R7645" t="s">
        <v>50</v>
      </c>
      <c r="S7645" t="s">
        <v>190</v>
      </c>
      <c r="T7645" t="s">
        <v>55</v>
      </c>
      <c r="U7645" t="s">
        <v>462</v>
      </c>
      <c r="V7645" t="s">
        <v>61</v>
      </c>
      <c r="W7645" t="s">
        <v>228</v>
      </c>
      <c r="X7645" t="s">
        <v>52</v>
      </c>
      <c r="Y7645" t="s">
        <v>90</v>
      </c>
      <c r="Z7645" t="s">
        <v>56</v>
      </c>
      <c r="AA7645" t="s">
        <v>122</v>
      </c>
      <c r="AB7645" t="s">
        <v>78</v>
      </c>
      <c r="AC7645" t="s">
        <v>58</v>
      </c>
      <c r="AD7645" t="s">
        <v>343</v>
      </c>
      <c r="AE7645" t="s">
        <v>57</v>
      </c>
      <c r="AF7645" t="s">
        <v>58</v>
      </c>
      <c r="AG7645" t="s">
        <v>200</v>
      </c>
      <c r="AH7645" t="s">
        <v>235</v>
      </c>
      <c r="AI7645" t="s">
        <v>62</v>
      </c>
      <c r="AJ7645" t="s">
        <v>111</v>
      </c>
      <c r="AK7645" t="s">
        <v>60</v>
      </c>
      <c r="AL7645" t="s">
        <v>47</v>
      </c>
      <c r="AM7645" t="s">
        <v>47</v>
      </c>
      <c r="AN7645" t="s">
        <v>695</v>
      </c>
      <c r="AO7645" t="s">
        <v>861</v>
      </c>
    </row>
    <row r="7646" spans="1:41" hidden="1" x14ac:dyDescent="0.25">
      <c r="A7646" t="s">
        <v>31789</v>
      </c>
      <c r="B7646" t="s">
        <v>31790</v>
      </c>
      <c r="C7646" s="1" t="str">
        <f t="shared" si="484"/>
        <v>21:1079</v>
      </c>
      <c r="D7646" s="1" t="str">
        <f t="shared" si="485"/>
        <v>21:0155</v>
      </c>
      <c r="E7646" t="s">
        <v>31791</v>
      </c>
      <c r="F7646" t="s">
        <v>31792</v>
      </c>
      <c r="H7646">
        <v>49.975183299999998</v>
      </c>
      <c r="I7646">
        <v>-120.1365409</v>
      </c>
      <c r="J7646" s="1" t="str">
        <f t="shared" si="482"/>
        <v>NGR bulk stream sediment</v>
      </c>
      <c r="K7646" s="1" t="str">
        <f t="shared" si="483"/>
        <v>&lt;177 micron (NGR)</v>
      </c>
      <c r="L7646">
        <v>41</v>
      </c>
      <c r="M7646" t="s">
        <v>280</v>
      </c>
      <c r="N7646">
        <v>719</v>
      </c>
      <c r="O7646" t="s">
        <v>79</v>
      </c>
      <c r="P7646" t="s">
        <v>103</v>
      </c>
      <c r="Q7646" t="s">
        <v>119</v>
      </c>
      <c r="R7646" t="s">
        <v>105</v>
      </c>
      <c r="S7646" t="s">
        <v>131</v>
      </c>
      <c r="T7646" t="s">
        <v>108</v>
      </c>
      <c r="U7646" t="s">
        <v>241</v>
      </c>
      <c r="V7646" t="s">
        <v>47</v>
      </c>
      <c r="W7646" t="s">
        <v>47</v>
      </c>
      <c r="X7646" t="s">
        <v>51</v>
      </c>
      <c r="Y7646" t="s">
        <v>175</v>
      </c>
      <c r="Z7646" t="s">
        <v>84</v>
      </c>
      <c r="AA7646" t="s">
        <v>46</v>
      </c>
      <c r="AB7646" t="s">
        <v>122</v>
      </c>
      <c r="AC7646" t="s">
        <v>58</v>
      </c>
      <c r="AD7646" t="s">
        <v>80</v>
      </c>
      <c r="AE7646" t="s">
        <v>84</v>
      </c>
      <c r="AF7646" t="s">
        <v>55</v>
      </c>
      <c r="AG7646" t="s">
        <v>455</v>
      </c>
      <c r="AH7646" t="s">
        <v>62</v>
      </c>
      <c r="AI7646" t="s">
        <v>62</v>
      </c>
      <c r="AJ7646" t="s">
        <v>79</v>
      </c>
      <c r="AK7646" t="s">
        <v>235</v>
      </c>
      <c r="AL7646" t="s">
        <v>47</v>
      </c>
      <c r="AM7646" t="s">
        <v>47</v>
      </c>
      <c r="AN7646" t="s">
        <v>638</v>
      </c>
      <c r="AO7646" t="s">
        <v>1644</v>
      </c>
    </row>
    <row r="7647" spans="1:41" hidden="1" x14ac:dyDescent="0.25">
      <c r="A7647" t="s">
        <v>31793</v>
      </c>
      <c r="B7647" t="s">
        <v>31794</v>
      </c>
      <c r="C7647" s="1" t="str">
        <f t="shared" si="484"/>
        <v>21:1079</v>
      </c>
      <c r="D7647" s="1" t="str">
        <f t="shared" si="485"/>
        <v>21:0155</v>
      </c>
      <c r="E7647" t="s">
        <v>31791</v>
      </c>
      <c r="F7647" t="s">
        <v>31795</v>
      </c>
      <c r="H7647">
        <v>49.975183299999998</v>
      </c>
      <c r="I7647">
        <v>-120.1365409</v>
      </c>
      <c r="J7647" s="1" t="str">
        <f t="shared" si="482"/>
        <v>NGR bulk stream sediment</v>
      </c>
      <c r="K7647" s="1" t="str">
        <f t="shared" si="483"/>
        <v>&lt;177 micron (NGR)</v>
      </c>
      <c r="L7647">
        <v>41</v>
      </c>
      <c r="M7647" t="s">
        <v>288</v>
      </c>
      <c r="N7647">
        <v>720</v>
      </c>
      <c r="O7647" t="s">
        <v>79</v>
      </c>
      <c r="P7647" t="s">
        <v>47</v>
      </c>
      <c r="Q7647" t="s">
        <v>119</v>
      </c>
      <c r="R7647" t="s">
        <v>61</v>
      </c>
      <c r="S7647" t="s">
        <v>186</v>
      </c>
      <c r="T7647" t="s">
        <v>58</v>
      </c>
      <c r="U7647" t="s">
        <v>272</v>
      </c>
      <c r="V7647" t="s">
        <v>110</v>
      </c>
      <c r="W7647" t="s">
        <v>47</v>
      </c>
      <c r="X7647" t="s">
        <v>51</v>
      </c>
      <c r="Y7647" t="s">
        <v>50</v>
      </c>
      <c r="Z7647" t="s">
        <v>199</v>
      </c>
      <c r="AA7647" t="s">
        <v>46</v>
      </c>
      <c r="AB7647" t="s">
        <v>257</v>
      </c>
      <c r="AC7647" t="s">
        <v>58</v>
      </c>
      <c r="AD7647" t="s">
        <v>197</v>
      </c>
      <c r="AE7647" t="s">
        <v>84</v>
      </c>
      <c r="AF7647" t="s">
        <v>55</v>
      </c>
      <c r="AG7647" t="s">
        <v>164</v>
      </c>
      <c r="AH7647" t="s">
        <v>53</v>
      </c>
      <c r="AI7647" t="s">
        <v>62</v>
      </c>
      <c r="AJ7647" t="s">
        <v>130</v>
      </c>
      <c r="AK7647" t="s">
        <v>61</v>
      </c>
      <c r="AL7647" t="s">
        <v>47</v>
      </c>
      <c r="AM7647" t="s">
        <v>47</v>
      </c>
      <c r="AN7647" t="s">
        <v>65</v>
      </c>
      <c r="AO7647" t="s">
        <v>3932</v>
      </c>
    </row>
    <row r="7648" spans="1:41" hidden="1" x14ac:dyDescent="0.25">
      <c r="A7648" t="s">
        <v>31796</v>
      </c>
      <c r="B7648" t="s">
        <v>31797</v>
      </c>
      <c r="C7648" s="1" t="str">
        <f t="shared" si="484"/>
        <v>21:1079</v>
      </c>
      <c r="D7648" s="1" t="str">
        <f t="shared" si="485"/>
        <v>21:0155</v>
      </c>
      <c r="E7648" t="s">
        <v>31798</v>
      </c>
      <c r="F7648" t="s">
        <v>31799</v>
      </c>
      <c r="H7648">
        <v>49.984519800000001</v>
      </c>
      <c r="I7648">
        <v>-120.0425082</v>
      </c>
      <c r="J7648" s="1" t="str">
        <f t="shared" si="482"/>
        <v>NGR bulk stream sediment</v>
      </c>
      <c r="K7648" s="1" t="str">
        <f t="shared" si="483"/>
        <v>&lt;177 micron (NGR)</v>
      </c>
      <c r="L7648">
        <v>41</v>
      </c>
      <c r="M7648" t="s">
        <v>233</v>
      </c>
      <c r="N7648">
        <v>721</v>
      </c>
      <c r="O7648" t="s">
        <v>129</v>
      </c>
      <c r="P7648" t="s">
        <v>47</v>
      </c>
      <c r="Q7648" t="s">
        <v>652</v>
      </c>
      <c r="R7648" t="s">
        <v>319</v>
      </c>
      <c r="S7648" t="s">
        <v>306</v>
      </c>
      <c r="T7648" t="s">
        <v>330</v>
      </c>
      <c r="U7648" t="s">
        <v>475</v>
      </c>
      <c r="V7648" t="s">
        <v>54</v>
      </c>
      <c r="W7648" t="s">
        <v>206</v>
      </c>
      <c r="X7648" t="s">
        <v>47</v>
      </c>
      <c r="Y7648" t="s">
        <v>66</v>
      </c>
      <c r="Z7648" t="s">
        <v>199</v>
      </c>
      <c r="AA7648" t="s">
        <v>141</v>
      </c>
      <c r="AB7648" t="s">
        <v>149</v>
      </c>
      <c r="AC7648" t="s">
        <v>99</v>
      </c>
      <c r="AD7648" t="s">
        <v>98</v>
      </c>
      <c r="AE7648" t="s">
        <v>62</v>
      </c>
      <c r="AF7648" t="s">
        <v>307</v>
      </c>
      <c r="AG7648" t="s">
        <v>102</v>
      </c>
      <c r="AH7648" t="s">
        <v>62</v>
      </c>
      <c r="AI7648" t="s">
        <v>62</v>
      </c>
      <c r="AJ7648" t="s">
        <v>142</v>
      </c>
      <c r="AK7648" t="s">
        <v>282</v>
      </c>
      <c r="AL7648" t="s">
        <v>47</v>
      </c>
      <c r="AM7648" t="s">
        <v>47</v>
      </c>
      <c r="AN7648" t="s">
        <v>65</v>
      </c>
      <c r="AO7648" t="s">
        <v>31800</v>
      </c>
    </row>
    <row r="7649" spans="1:41" hidden="1" x14ac:dyDescent="0.25">
      <c r="A7649" t="s">
        <v>31801</v>
      </c>
      <c r="B7649" t="s">
        <v>31802</v>
      </c>
      <c r="C7649" s="1" t="str">
        <f t="shared" si="484"/>
        <v>21:1079</v>
      </c>
      <c r="D7649" s="1" t="str">
        <f t="shared" si="485"/>
        <v>21:0155</v>
      </c>
      <c r="E7649" t="s">
        <v>31803</v>
      </c>
      <c r="F7649" t="s">
        <v>31804</v>
      </c>
      <c r="H7649">
        <v>49.976079900000002</v>
      </c>
      <c r="I7649">
        <v>-120.0290765</v>
      </c>
      <c r="J7649" s="1" t="str">
        <f t="shared" si="482"/>
        <v>NGR bulk stream sediment</v>
      </c>
      <c r="K7649" s="1" t="str">
        <f t="shared" si="483"/>
        <v>&lt;177 micron (NGR)</v>
      </c>
      <c r="L7649">
        <v>41</v>
      </c>
      <c r="M7649" t="s">
        <v>248</v>
      </c>
      <c r="N7649">
        <v>722</v>
      </c>
      <c r="O7649" t="s">
        <v>235</v>
      </c>
      <c r="P7649" t="s">
        <v>73</v>
      </c>
      <c r="Q7649" t="s">
        <v>481</v>
      </c>
      <c r="R7649" t="s">
        <v>174</v>
      </c>
      <c r="S7649" t="s">
        <v>162</v>
      </c>
      <c r="T7649" t="s">
        <v>52</v>
      </c>
      <c r="U7649" t="s">
        <v>77</v>
      </c>
      <c r="V7649" t="s">
        <v>47</v>
      </c>
      <c r="W7649" t="s">
        <v>61</v>
      </c>
      <c r="X7649" t="s">
        <v>51</v>
      </c>
      <c r="Y7649" t="s">
        <v>82</v>
      </c>
      <c r="Z7649" t="s">
        <v>56</v>
      </c>
      <c r="AA7649" t="s">
        <v>46</v>
      </c>
      <c r="AB7649" t="s">
        <v>122</v>
      </c>
      <c r="AC7649" t="s">
        <v>55</v>
      </c>
      <c r="AD7649" t="s">
        <v>83</v>
      </c>
      <c r="AE7649" t="s">
        <v>84</v>
      </c>
      <c r="AF7649" t="s">
        <v>181</v>
      </c>
      <c r="AG7649" t="s">
        <v>103</v>
      </c>
      <c r="AH7649" t="s">
        <v>87</v>
      </c>
      <c r="AI7649" t="s">
        <v>53</v>
      </c>
      <c r="AJ7649" t="s">
        <v>51</v>
      </c>
      <c r="AK7649" t="s">
        <v>63</v>
      </c>
      <c r="AL7649" t="s">
        <v>47</v>
      </c>
      <c r="AM7649" t="s">
        <v>47</v>
      </c>
      <c r="AN7649" t="s">
        <v>543</v>
      </c>
      <c r="AO7649" t="s">
        <v>15313</v>
      </c>
    </row>
    <row r="7650" spans="1:41" hidden="1" x14ac:dyDescent="0.25">
      <c r="A7650" t="s">
        <v>31805</v>
      </c>
      <c r="B7650" t="s">
        <v>31806</v>
      </c>
      <c r="C7650" s="1" t="str">
        <f t="shared" si="484"/>
        <v>21:1079</v>
      </c>
      <c r="D7650" s="1" t="str">
        <f t="shared" si="485"/>
        <v>21:0155</v>
      </c>
      <c r="E7650" t="s">
        <v>31807</v>
      </c>
      <c r="F7650" t="s">
        <v>31808</v>
      </c>
      <c r="H7650">
        <v>49.940870599999997</v>
      </c>
      <c r="I7650">
        <v>-120.0242744</v>
      </c>
      <c r="J7650" s="1" t="str">
        <f t="shared" si="482"/>
        <v>NGR bulk stream sediment</v>
      </c>
      <c r="K7650" s="1" t="str">
        <f t="shared" si="483"/>
        <v>&lt;177 micron (NGR)</v>
      </c>
      <c r="L7650">
        <v>41</v>
      </c>
      <c r="M7650" t="s">
        <v>256</v>
      </c>
      <c r="N7650">
        <v>723</v>
      </c>
      <c r="O7650" t="s">
        <v>257</v>
      </c>
      <c r="P7650" t="s">
        <v>47</v>
      </c>
      <c r="Q7650" t="s">
        <v>802</v>
      </c>
      <c r="R7650" t="s">
        <v>371</v>
      </c>
      <c r="S7650" t="s">
        <v>165</v>
      </c>
      <c r="T7650" t="s">
        <v>85</v>
      </c>
      <c r="U7650" t="s">
        <v>269</v>
      </c>
      <c r="V7650" t="s">
        <v>125</v>
      </c>
      <c r="W7650" t="s">
        <v>64</v>
      </c>
      <c r="X7650" t="s">
        <v>122</v>
      </c>
      <c r="Y7650" t="s">
        <v>50</v>
      </c>
      <c r="Z7650" t="s">
        <v>199</v>
      </c>
      <c r="AA7650" t="s">
        <v>47</v>
      </c>
      <c r="AB7650" t="s">
        <v>64</v>
      </c>
      <c r="AC7650" t="s">
        <v>98</v>
      </c>
      <c r="AD7650" t="s">
        <v>165</v>
      </c>
      <c r="AE7650" t="s">
        <v>84</v>
      </c>
      <c r="AF7650" t="s">
        <v>137</v>
      </c>
      <c r="AG7650" t="s">
        <v>79</v>
      </c>
      <c r="AH7650" t="s">
        <v>62</v>
      </c>
      <c r="AI7650" t="s">
        <v>62</v>
      </c>
      <c r="AJ7650" t="s">
        <v>102</v>
      </c>
      <c r="AK7650" t="s">
        <v>47</v>
      </c>
      <c r="AL7650" t="s">
        <v>47</v>
      </c>
      <c r="AM7650" t="s">
        <v>47</v>
      </c>
      <c r="AN7650" t="s">
        <v>65</v>
      </c>
      <c r="AO7650" t="s">
        <v>1242</v>
      </c>
    </row>
    <row r="7651" spans="1:41" hidden="1" x14ac:dyDescent="0.25">
      <c r="A7651" t="s">
        <v>31809</v>
      </c>
      <c r="B7651" t="s">
        <v>31810</v>
      </c>
      <c r="C7651" s="1" t="str">
        <f t="shared" si="484"/>
        <v>21:1079</v>
      </c>
      <c r="D7651" s="1" t="str">
        <f t="shared" si="485"/>
        <v>21:0155</v>
      </c>
      <c r="E7651" t="s">
        <v>31811</v>
      </c>
      <c r="F7651" t="s">
        <v>31812</v>
      </c>
      <c r="H7651">
        <v>49.944081300000001</v>
      </c>
      <c r="I7651">
        <v>-120.0798365</v>
      </c>
      <c r="J7651" s="1" t="str">
        <f t="shared" si="482"/>
        <v>NGR bulk stream sediment</v>
      </c>
      <c r="K7651" s="1" t="str">
        <f t="shared" si="483"/>
        <v>&lt;177 micron (NGR)</v>
      </c>
      <c r="L7651">
        <v>41</v>
      </c>
      <c r="M7651" t="s">
        <v>265</v>
      </c>
      <c r="N7651">
        <v>724</v>
      </c>
      <c r="O7651" t="s">
        <v>271</v>
      </c>
      <c r="P7651" t="s">
        <v>197</v>
      </c>
      <c r="Q7651" t="s">
        <v>548</v>
      </c>
      <c r="R7651" t="s">
        <v>235</v>
      </c>
      <c r="S7651" t="s">
        <v>251</v>
      </c>
      <c r="T7651" t="s">
        <v>76</v>
      </c>
      <c r="U7651" t="s">
        <v>65</v>
      </c>
      <c r="V7651" t="s">
        <v>81</v>
      </c>
      <c r="W7651" t="s">
        <v>455</v>
      </c>
      <c r="X7651" t="s">
        <v>165</v>
      </c>
      <c r="Y7651" t="s">
        <v>239</v>
      </c>
      <c r="Z7651" t="s">
        <v>54</v>
      </c>
      <c r="AA7651" t="s">
        <v>46</v>
      </c>
      <c r="AB7651" t="s">
        <v>79</v>
      </c>
      <c r="AC7651" t="s">
        <v>85</v>
      </c>
      <c r="AD7651" t="s">
        <v>80</v>
      </c>
      <c r="AE7651" t="s">
        <v>62</v>
      </c>
      <c r="AF7651" t="s">
        <v>209</v>
      </c>
      <c r="AG7651" t="s">
        <v>591</v>
      </c>
      <c r="AH7651" t="s">
        <v>105</v>
      </c>
      <c r="AI7651" t="s">
        <v>174</v>
      </c>
      <c r="AJ7651" t="s">
        <v>137</v>
      </c>
      <c r="AK7651" t="s">
        <v>72</v>
      </c>
      <c r="AL7651" t="s">
        <v>47</v>
      </c>
      <c r="AM7651" t="s">
        <v>103</v>
      </c>
      <c r="AN7651" t="s">
        <v>548</v>
      </c>
      <c r="AO7651" t="s">
        <v>28850</v>
      </c>
    </row>
    <row r="7652" spans="1:41" hidden="1" x14ac:dyDescent="0.25">
      <c r="A7652" t="s">
        <v>31813</v>
      </c>
      <c r="B7652" t="s">
        <v>31814</v>
      </c>
      <c r="C7652" s="1" t="str">
        <f t="shared" si="484"/>
        <v>21:1079</v>
      </c>
      <c r="D7652" s="1" t="str">
        <f t="shared" si="485"/>
        <v>21:0155</v>
      </c>
      <c r="E7652" t="s">
        <v>31815</v>
      </c>
      <c r="F7652" t="s">
        <v>31816</v>
      </c>
      <c r="H7652">
        <v>49.9252173</v>
      </c>
      <c r="I7652">
        <v>-120.0809768</v>
      </c>
      <c r="J7652" s="1" t="str">
        <f t="shared" si="482"/>
        <v>NGR bulk stream sediment</v>
      </c>
      <c r="K7652" s="1" t="str">
        <f t="shared" si="483"/>
        <v>&lt;177 micron (NGR)</v>
      </c>
      <c r="L7652">
        <v>42</v>
      </c>
      <c r="M7652" t="s">
        <v>45</v>
      </c>
      <c r="N7652">
        <v>725</v>
      </c>
      <c r="O7652" t="s">
        <v>143</v>
      </c>
      <c r="P7652" t="s">
        <v>47</v>
      </c>
      <c r="Q7652" t="s">
        <v>234</v>
      </c>
      <c r="R7652" t="s">
        <v>130</v>
      </c>
      <c r="S7652" t="s">
        <v>243</v>
      </c>
      <c r="T7652" t="s">
        <v>55</v>
      </c>
      <c r="U7652" t="s">
        <v>554</v>
      </c>
      <c r="V7652" t="s">
        <v>105</v>
      </c>
      <c r="W7652" t="s">
        <v>63</v>
      </c>
      <c r="X7652" t="s">
        <v>51</v>
      </c>
      <c r="Y7652" t="s">
        <v>82</v>
      </c>
      <c r="Z7652" t="s">
        <v>84</v>
      </c>
      <c r="AA7652" t="s">
        <v>47</v>
      </c>
      <c r="AB7652" t="s">
        <v>122</v>
      </c>
      <c r="AC7652" t="s">
        <v>58</v>
      </c>
      <c r="AD7652" t="s">
        <v>131</v>
      </c>
      <c r="AE7652" t="s">
        <v>62</v>
      </c>
      <c r="AF7652" t="s">
        <v>85</v>
      </c>
      <c r="AG7652" t="s">
        <v>142</v>
      </c>
      <c r="AH7652" t="s">
        <v>149</v>
      </c>
      <c r="AI7652" t="s">
        <v>198</v>
      </c>
      <c r="AJ7652" t="s">
        <v>164</v>
      </c>
      <c r="AK7652" t="s">
        <v>101</v>
      </c>
      <c r="AL7652" t="s">
        <v>47</v>
      </c>
      <c r="AM7652" t="s">
        <v>47</v>
      </c>
      <c r="AN7652" t="s">
        <v>780</v>
      </c>
      <c r="AO7652" t="s">
        <v>8594</v>
      </c>
    </row>
    <row r="7653" spans="1:41" hidden="1" x14ac:dyDescent="0.25">
      <c r="A7653" t="s">
        <v>31817</v>
      </c>
      <c r="B7653" t="s">
        <v>31818</v>
      </c>
      <c r="C7653" s="1" t="str">
        <f t="shared" si="484"/>
        <v>21:1079</v>
      </c>
      <c r="D7653" s="1" t="str">
        <f t="shared" si="485"/>
        <v>21:0155</v>
      </c>
      <c r="E7653" t="s">
        <v>31819</v>
      </c>
      <c r="F7653" t="s">
        <v>31820</v>
      </c>
      <c r="H7653">
        <v>49.902245999999998</v>
      </c>
      <c r="I7653">
        <v>-120.09768440000001</v>
      </c>
      <c r="J7653" s="1" t="str">
        <f t="shared" si="482"/>
        <v>NGR bulk stream sediment</v>
      </c>
      <c r="K7653" s="1" t="str">
        <f t="shared" si="483"/>
        <v>&lt;177 micron (NGR)</v>
      </c>
      <c r="L7653">
        <v>42</v>
      </c>
      <c r="M7653" t="s">
        <v>71</v>
      </c>
      <c r="N7653">
        <v>726</v>
      </c>
      <c r="O7653" t="s">
        <v>76</v>
      </c>
      <c r="P7653" t="s">
        <v>103</v>
      </c>
      <c r="Q7653" t="s">
        <v>1392</v>
      </c>
      <c r="R7653" t="s">
        <v>158</v>
      </c>
      <c r="S7653" t="s">
        <v>141</v>
      </c>
      <c r="T7653" t="s">
        <v>85</v>
      </c>
      <c r="U7653" t="s">
        <v>667</v>
      </c>
      <c r="V7653" t="s">
        <v>149</v>
      </c>
      <c r="W7653" t="s">
        <v>130</v>
      </c>
      <c r="X7653" t="s">
        <v>51</v>
      </c>
      <c r="Y7653" t="s">
        <v>175</v>
      </c>
      <c r="Z7653" t="s">
        <v>199</v>
      </c>
      <c r="AA7653" t="s">
        <v>122</v>
      </c>
      <c r="AB7653" t="s">
        <v>173</v>
      </c>
      <c r="AC7653" t="s">
        <v>306</v>
      </c>
      <c r="AD7653" t="s">
        <v>124</v>
      </c>
      <c r="AE7653" t="s">
        <v>62</v>
      </c>
      <c r="AF7653" t="s">
        <v>85</v>
      </c>
      <c r="AG7653" t="s">
        <v>103</v>
      </c>
      <c r="AH7653" t="s">
        <v>46</v>
      </c>
      <c r="AI7653" t="s">
        <v>54</v>
      </c>
      <c r="AJ7653" t="s">
        <v>130</v>
      </c>
      <c r="AK7653" t="s">
        <v>47</v>
      </c>
      <c r="AL7653" t="s">
        <v>47</v>
      </c>
      <c r="AM7653" t="s">
        <v>47</v>
      </c>
      <c r="AN7653" t="s">
        <v>152</v>
      </c>
      <c r="AO7653" t="s">
        <v>573</v>
      </c>
    </row>
    <row r="7654" spans="1:41" hidden="1" x14ac:dyDescent="0.25">
      <c r="A7654" t="s">
        <v>31821</v>
      </c>
      <c r="B7654" t="s">
        <v>31822</v>
      </c>
      <c r="C7654" s="1" t="str">
        <f t="shared" si="484"/>
        <v>21:1079</v>
      </c>
      <c r="D7654" s="1" t="str">
        <f t="shared" si="485"/>
        <v>21:0155</v>
      </c>
      <c r="E7654" t="s">
        <v>31823</v>
      </c>
      <c r="F7654" t="s">
        <v>31824</v>
      </c>
      <c r="H7654">
        <v>49.883088700000002</v>
      </c>
      <c r="I7654">
        <v>-120.0514972</v>
      </c>
      <c r="J7654" s="1" t="str">
        <f t="shared" si="482"/>
        <v>NGR bulk stream sediment</v>
      </c>
      <c r="K7654" s="1" t="str">
        <f t="shared" si="483"/>
        <v>&lt;177 micron (NGR)</v>
      </c>
      <c r="L7654">
        <v>42</v>
      </c>
      <c r="M7654" t="s">
        <v>95</v>
      </c>
      <c r="N7654">
        <v>727</v>
      </c>
      <c r="O7654" t="s">
        <v>217</v>
      </c>
      <c r="P7654" t="s">
        <v>47</v>
      </c>
      <c r="Q7654" t="s">
        <v>234</v>
      </c>
      <c r="R7654" t="s">
        <v>228</v>
      </c>
      <c r="S7654" t="s">
        <v>187</v>
      </c>
      <c r="T7654" t="s">
        <v>50</v>
      </c>
      <c r="U7654" t="s">
        <v>236</v>
      </c>
      <c r="V7654" t="s">
        <v>101</v>
      </c>
      <c r="W7654" t="s">
        <v>122</v>
      </c>
      <c r="X7654" t="s">
        <v>103</v>
      </c>
      <c r="Y7654" t="s">
        <v>66</v>
      </c>
      <c r="Z7654" t="s">
        <v>199</v>
      </c>
      <c r="AA7654" t="s">
        <v>51</v>
      </c>
      <c r="AB7654" t="s">
        <v>257</v>
      </c>
      <c r="AC7654" t="s">
        <v>99</v>
      </c>
      <c r="AD7654" t="s">
        <v>75</v>
      </c>
      <c r="AE7654" t="s">
        <v>53</v>
      </c>
      <c r="AF7654" t="s">
        <v>58</v>
      </c>
      <c r="AG7654" t="s">
        <v>455</v>
      </c>
      <c r="AH7654" t="s">
        <v>198</v>
      </c>
      <c r="AI7654" t="s">
        <v>53</v>
      </c>
      <c r="AJ7654" t="s">
        <v>161</v>
      </c>
      <c r="AK7654" t="s">
        <v>185</v>
      </c>
      <c r="AL7654" t="s">
        <v>47</v>
      </c>
      <c r="AM7654" t="s">
        <v>47</v>
      </c>
      <c r="AN7654" t="s">
        <v>301</v>
      </c>
      <c r="AO7654" t="s">
        <v>283</v>
      </c>
    </row>
    <row r="7655" spans="1:41" hidden="1" x14ac:dyDescent="0.25">
      <c r="A7655" t="s">
        <v>31825</v>
      </c>
      <c r="B7655" t="s">
        <v>31826</v>
      </c>
      <c r="C7655" s="1" t="str">
        <f t="shared" si="484"/>
        <v>21:1079</v>
      </c>
      <c r="D7655" s="1" t="str">
        <f t="shared" si="485"/>
        <v>21:0155</v>
      </c>
      <c r="E7655" t="s">
        <v>31827</v>
      </c>
      <c r="F7655" t="s">
        <v>31828</v>
      </c>
      <c r="H7655">
        <v>49.740144399999998</v>
      </c>
      <c r="I7655">
        <v>-120.01992629999999</v>
      </c>
      <c r="J7655" s="1" t="str">
        <f t="shared" si="482"/>
        <v>NGR bulk stream sediment</v>
      </c>
      <c r="K7655" s="1" t="str">
        <f t="shared" si="483"/>
        <v>&lt;177 micron (NGR)</v>
      </c>
      <c r="L7655">
        <v>42</v>
      </c>
      <c r="M7655" t="s">
        <v>117</v>
      </c>
      <c r="N7655">
        <v>728</v>
      </c>
      <c r="O7655" t="s">
        <v>64</v>
      </c>
      <c r="P7655" t="s">
        <v>47</v>
      </c>
      <c r="Q7655" t="s">
        <v>548</v>
      </c>
      <c r="R7655" t="s">
        <v>63</v>
      </c>
      <c r="S7655" t="s">
        <v>538</v>
      </c>
      <c r="T7655" t="s">
        <v>73</v>
      </c>
      <c r="U7655" t="s">
        <v>330</v>
      </c>
      <c r="V7655" t="s">
        <v>235</v>
      </c>
      <c r="W7655" t="s">
        <v>81</v>
      </c>
      <c r="X7655" t="s">
        <v>51</v>
      </c>
      <c r="Y7655" t="s">
        <v>290</v>
      </c>
      <c r="Z7655" t="s">
        <v>56</v>
      </c>
      <c r="AA7655" t="s">
        <v>47</v>
      </c>
      <c r="AB7655" t="s">
        <v>78</v>
      </c>
      <c r="AC7655" t="s">
        <v>58</v>
      </c>
      <c r="AD7655" t="s">
        <v>251</v>
      </c>
      <c r="AE7655" t="s">
        <v>199</v>
      </c>
      <c r="AF7655" t="s">
        <v>266</v>
      </c>
      <c r="AG7655" t="s">
        <v>227</v>
      </c>
      <c r="AH7655" t="s">
        <v>198</v>
      </c>
      <c r="AI7655" t="s">
        <v>57</v>
      </c>
      <c r="AJ7655" t="s">
        <v>58</v>
      </c>
      <c r="AK7655" t="s">
        <v>238</v>
      </c>
      <c r="AL7655" t="s">
        <v>103</v>
      </c>
      <c r="AM7655" t="s">
        <v>47</v>
      </c>
      <c r="AN7655" t="s">
        <v>294</v>
      </c>
      <c r="AO7655" t="s">
        <v>352</v>
      </c>
    </row>
    <row r="7656" spans="1:41" hidden="1" x14ac:dyDescent="0.25">
      <c r="A7656" t="s">
        <v>31829</v>
      </c>
      <c r="B7656" t="s">
        <v>31830</v>
      </c>
      <c r="C7656" s="1" t="str">
        <f t="shared" si="484"/>
        <v>21:1079</v>
      </c>
      <c r="D7656" s="1" t="str">
        <f t="shared" si="485"/>
        <v>21:0155</v>
      </c>
      <c r="E7656" t="s">
        <v>31831</v>
      </c>
      <c r="F7656" t="s">
        <v>31832</v>
      </c>
      <c r="H7656">
        <v>49.736444800000001</v>
      </c>
      <c r="I7656">
        <v>-120.0159895</v>
      </c>
      <c r="J7656" s="1" t="str">
        <f t="shared" si="482"/>
        <v>NGR bulk stream sediment</v>
      </c>
      <c r="K7656" s="1" t="str">
        <f t="shared" si="483"/>
        <v>&lt;177 micron (NGR)</v>
      </c>
      <c r="L7656">
        <v>42</v>
      </c>
      <c r="M7656" t="s">
        <v>136</v>
      </c>
      <c r="N7656">
        <v>729</v>
      </c>
      <c r="O7656" t="s">
        <v>185</v>
      </c>
      <c r="P7656" t="s">
        <v>47</v>
      </c>
      <c r="Q7656" t="s">
        <v>548</v>
      </c>
      <c r="R7656" t="s">
        <v>60</v>
      </c>
      <c r="S7656" t="s">
        <v>350</v>
      </c>
      <c r="T7656" t="s">
        <v>51</v>
      </c>
      <c r="U7656" t="s">
        <v>82</v>
      </c>
      <c r="V7656" t="s">
        <v>87</v>
      </c>
      <c r="W7656" t="s">
        <v>105</v>
      </c>
      <c r="X7656" t="s">
        <v>51</v>
      </c>
      <c r="Y7656" t="s">
        <v>342</v>
      </c>
      <c r="Z7656" t="s">
        <v>56</v>
      </c>
      <c r="AA7656" t="s">
        <v>46</v>
      </c>
      <c r="AB7656" t="s">
        <v>173</v>
      </c>
      <c r="AC7656" t="s">
        <v>58</v>
      </c>
      <c r="AD7656" t="s">
        <v>320</v>
      </c>
      <c r="AE7656" t="s">
        <v>199</v>
      </c>
      <c r="AF7656" t="s">
        <v>111</v>
      </c>
      <c r="AG7656" t="s">
        <v>260</v>
      </c>
      <c r="AH7656" t="s">
        <v>174</v>
      </c>
      <c r="AI7656" t="s">
        <v>62</v>
      </c>
      <c r="AJ7656" t="s">
        <v>108</v>
      </c>
      <c r="AK7656" t="s">
        <v>455</v>
      </c>
      <c r="AL7656" t="s">
        <v>47</v>
      </c>
      <c r="AM7656" t="s">
        <v>47</v>
      </c>
      <c r="AN7656" t="s">
        <v>65</v>
      </c>
      <c r="AO7656" t="s">
        <v>1485</v>
      </c>
    </row>
    <row r="7657" spans="1:41" hidden="1" x14ac:dyDescent="0.25">
      <c r="A7657" t="s">
        <v>31833</v>
      </c>
      <c r="B7657" t="s">
        <v>31834</v>
      </c>
      <c r="C7657" s="1" t="str">
        <f t="shared" si="484"/>
        <v>21:1079</v>
      </c>
      <c r="D7657" s="1" t="str">
        <f t="shared" si="485"/>
        <v>21:0155</v>
      </c>
      <c r="E7657" t="s">
        <v>31835</v>
      </c>
      <c r="F7657" t="s">
        <v>31836</v>
      </c>
      <c r="H7657">
        <v>49.7016311</v>
      </c>
      <c r="I7657">
        <v>-120.2830544</v>
      </c>
      <c r="J7657" s="1" t="str">
        <f t="shared" si="482"/>
        <v>NGR bulk stream sediment</v>
      </c>
      <c r="K7657" s="1" t="str">
        <f t="shared" si="483"/>
        <v>&lt;177 micron (NGR)</v>
      </c>
      <c r="L7657">
        <v>42</v>
      </c>
      <c r="M7657" t="s">
        <v>157</v>
      </c>
      <c r="N7657">
        <v>730</v>
      </c>
      <c r="O7657" t="s">
        <v>101</v>
      </c>
      <c r="P7657" t="s">
        <v>47</v>
      </c>
      <c r="Q7657" t="s">
        <v>548</v>
      </c>
      <c r="R7657" t="s">
        <v>102</v>
      </c>
      <c r="S7657" t="s">
        <v>241</v>
      </c>
      <c r="T7657" t="s">
        <v>137</v>
      </c>
      <c r="U7657" t="s">
        <v>141</v>
      </c>
      <c r="V7657" t="s">
        <v>60</v>
      </c>
      <c r="W7657" t="s">
        <v>200</v>
      </c>
      <c r="X7657" t="s">
        <v>55</v>
      </c>
      <c r="Y7657" t="s">
        <v>124</v>
      </c>
      <c r="Z7657" t="s">
        <v>56</v>
      </c>
      <c r="AA7657" t="s">
        <v>46</v>
      </c>
      <c r="AB7657" t="s">
        <v>161</v>
      </c>
      <c r="AC7657" t="s">
        <v>217</v>
      </c>
      <c r="AD7657" t="s">
        <v>583</v>
      </c>
      <c r="AE7657" t="s">
        <v>57</v>
      </c>
      <c r="AF7657" t="s">
        <v>58</v>
      </c>
      <c r="AG7657" t="s">
        <v>266</v>
      </c>
      <c r="AH7657" t="s">
        <v>125</v>
      </c>
      <c r="AI7657" t="s">
        <v>53</v>
      </c>
      <c r="AJ7657" t="s">
        <v>55</v>
      </c>
      <c r="AK7657" t="s">
        <v>182</v>
      </c>
      <c r="AL7657" t="s">
        <v>47</v>
      </c>
      <c r="AM7657" t="s">
        <v>47</v>
      </c>
      <c r="AN7657" t="s">
        <v>322</v>
      </c>
      <c r="AO7657" t="s">
        <v>3351</v>
      </c>
    </row>
    <row r="7658" spans="1:41" hidden="1" x14ac:dyDescent="0.25">
      <c r="A7658" t="s">
        <v>31837</v>
      </c>
      <c r="B7658" t="s">
        <v>31838</v>
      </c>
      <c r="C7658" s="1" t="str">
        <f t="shared" si="484"/>
        <v>21:1079</v>
      </c>
      <c r="D7658" s="1" t="str">
        <f t="shared" si="485"/>
        <v>21:0155</v>
      </c>
      <c r="E7658" t="s">
        <v>31839</v>
      </c>
      <c r="F7658" t="s">
        <v>31840</v>
      </c>
      <c r="H7658">
        <v>49.696530899999999</v>
      </c>
      <c r="I7658">
        <v>-120.3346524</v>
      </c>
      <c r="J7658" s="1" t="str">
        <f t="shared" si="482"/>
        <v>NGR bulk stream sediment</v>
      </c>
      <c r="K7658" s="1" t="str">
        <f t="shared" si="483"/>
        <v>&lt;177 micron (NGR)</v>
      </c>
      <c r="L7658">
        <v>42</v>
      </c>
      <c r="M7658" t="s">
        <v>170</v>
      </c>
      <c r="N7658">
        <v>731</v>
      </c>
      <c r="O7658" t="s">
        <v>266</v>
      </c>
      <c r="P7658" t="s">
        <v>51</v>
      </c>
      <c r="Q7658" t="s">
        <v>548</v>
      </c>
      <c r="R7658" t="s">
        <v>174</v>
      </c>
      <c r="S7658" t="s">
        <v>120</v>
      </c>
      <c r="T7658" t="s">
        <v>76</v>
      </c>
      <c r="U7658" t="s">
        <v>107</v>
      </c>
      <c r="V7658" t="s">
        <v>78</v>
      </c>
      <c r="W7658" t="s">
        <v>72</v>
      </c>
      <c r="X7658" t="s">
        <v>51</v>
      </c>
      <c r="Y7658" t="s">
        <v>225</v>
      </c>
      <c r="Z7658" t="s">
        <v>56</v>
      </c>
      <c r="AA7658" t="s">
        <v>46</v>
      </c>
      <c r="AB7658" t="s">
        <v>79</v>
      </c>
      <c r="AC7658" t="s">
        <v>58</v>
      </c>
      <c r="AD7658" t="s">
        <v>268</v>
      </c>
      <c r="AE7658" t="s">
        <v>46</v>
      </c>
      <c r="AF7658" t="s">
        <v>267</v>
      </c>
      <c r="AG7658" t="s">
        <v>437</v>
      </c>
      <c r="AH7658" t="s">
        <v>198</v>
      </c>
      <c r="AI7658" t="s">
        <v>198</v>
      </c>
      <c r="AJ7658" t="s">
        <v>271</v>
      </c>
      <c r="AK7658" t="s">
        <v>139</v>
      </c>
      <c r="AL7658" t="s">
        <v>47</v>
      </c>
      <c r="AM7658" t="s">
        <v>47</v>
      </c>
      <c r="AN7658" t="s">
        <v>568</v>
      </c>
      <c r="AO7658" t="s">
        <v>13209</v>
      </c>
    </row>
    <row r="7659" spans="1:41" hidden="1" x14ac:dyDescent="0.25">
      <c r="A7659" t="s">
        <v>31841</v>
      </c>
      <c r="B7659" t="s">
        <v>31842</v>
      </c>
      <c r="C7659" s="1" t="str">
        <f t="shared" si="484"/>
        <v>21:1079</v>
      </c>
      <c r="D7659" s="1" t="str">
        <f t="shared" si="485"/>
        <v>21:0155</v>
      </c>
      <c r="E7659" t="s">
        <v>31843</v>
      </c>
      <c r="F7659" t="s">
        <v>31844</v>
      </c>
      <c r="H7659">
        <v>49.706350100000002</v>
      </c>
      <c r="I7659">
        <v>-120.3313397</v>
      </c>
      <c r="J7659" s="1" t="str">
        <f t="shared" si="482"/>
        <v>NGR bulk stream sediment</v>
      </c>
      <c r="K7659" s="1" t="str">
        <f t="shared" si="483"/>
        <v>&lt;177 micron (NGR)</v>
      </c>
      <c r="L7659">
        <v>42</v>
      </c>
      <c r="M7659" t="s">
        <v>180</v>
      </c>
      <c r="N7659">
        <v>732</v>
      </c>
      <c r="O7659" t="s">
        <v>142</v>
      </c>
      <c r="P7659" t="s">
        <v>103</v>
      </c>
      <c r="Q7659" t="s">
        <v>234</v>
      </c>
      <c r="R7659" t="s">
        <v>55</v>
      </c>
      <c r="S7659" t="s">
        <v>144</v>
      </c>
      <c r="T7659" t="s">
        <v>108</v>
      </c>
      <c r="U7659" t="s">
        <v>183</v>
      </c>
      <c r="V7659" t="s">
        <v>81</v>
      </c>
      <c r="W7659" t="s">
        <v>128</v>
      </c>
      <c r="X7659" t="s">
        <v>58</v>
      </c>
      <c r="Y7659" t="s">
        <v>475</v>
      </c>
      <c r="Z7659" t="s">
        <v>84</v>
      </c>
      <c r="AA7659" t="s">
        <v>122</v>
      </c>
      <c r="AB7659" t="s">
        <v>173</v>
      </c>
      <c r="AC7659" t="s">
        <v>197</v>
      </c>
      <c r="AD7659" t="s">
        <v>250</v>
      </c>
      <c r="AE7659" t="s">
        <v>198</v>
      </c>
      <c r="AF7659" t="s">
        <v>85</v>
      </c>
      <c r="AG7659" t="s">
        <v>51</v>
      </c>
      <c r="AH7659" t="s">
        <v>110</v>
      </c>
      <c r="AI7659" t="s">
        <v>198</v>
      </c>
      <c r="AJ7659" t="s">
        <v>181</v>
      </c>
      <c r="AK7659" t="s">
        <v>128</v>
      </c>
      <c r="AL7659" t="s">
        <v>47</v>
      </c>
      <c r="AM7659" t="s">
        <v>122</v>
      </c>
      <c r="AN7659" t="s">
        <v>652</v>
      </c>
      <c r="AO7659" t="s">
        <v>8594</v>
      </c>
    </row>
    <row r="7660" spans="1:41" hidden="1" x14ac:dyDescent="0.25">
      <c r="A7660" t="s">
        <v>31845</v>
      </c>
      <c r="B7660" t="s">
        <v>31846</v>
      </c>
      <c r="C7660" s="1" t="str">
        <f t="shared" si="484"/>
        <v>21:1079</v>
      </c>
      <c r="D7660" s="1" t="str">
        <f t="shared" si="485"/>
        <v>21:0155</v>
      </c>
      <c r="E7660" t="s">
        <v>31847</v>
      </c>
      <c r="F7660" t="s">
        <v>31848</v>
      </c>
      <c r="H7660">
        <v>49.833710000000004</v>
      </c>
      <c r="I7660">
        <v>-121.5857219</v>
      </c>
      <c r="J7660" s="1" t="str">
        <f t="shared" si="482"/>
        <v>NGR bulk stream sediment</v>
      </c>
      <c r="K7660" s="1" t="str">
        <f t="shared" si="483"/>
        <v>&lt;177 micron (NGR)</v>
      </c>
      <c r="L7660">
        <v>42</v>
      </c>
      <c r="M7660" t="s">
        <v>195</v>
      </c>
      <c r="N7660">
        <v>733</v>
      </c>
      <c r="O7660" t="s">
        <v>257</v>
      </c>
      <c r="P7660" t="s">
        <v>47</v>
      </c>
      <c r="Q7660" t="s">
        <v>662</v>
      </c>
      <c r="R7660" t="s">
        <v>54</v>
      </c>
      <c r="S7660" t="s">
        <v>124</v>
      </c>
      <c r="T7660" t="s">
        <v>51</v>
      </c>
      <c r="U7660" t="s">
        <v>51</v>
      </c>
      <c r="V7660" t="s">
        <v>62</v>
      </c>
      <c r="W7660" t="s">
        <v>174</v>
      </c>
      <c r="X7660" t="s">
        <v>73</v>
      </c>
      <c r="Y7660" t="s">
        <v>145</v>
      </c>
      <c r="Z7660" t="s">
        <v>56</v>
      </c>
      <c r="AA7660" t="s">
        <v>46</v>
      </c>
      <c r="AB7660" t="s">
        <v>103</v>
      </c>
      <c r="AC7660" t="s">
        <v>55</v>
      </c>
      <c r="AD7660" t="s">
        <v>76</v>
      </c>
      <c r="AE7660" t="s">
        <v>199</v>
      </c>
      <c r="AF7660" t="s">
        <v>336</v>
      </c>
      <c r="AG7660" t="s">
        <v>103</v>
      </c>
      <c r="AH7660" t="s">
        <v>62</v>
      </c>
      <c r="AI7660" t="s">
        <v>62</v>
      </c>
      <c r="AJ7660" t="s">
        <v>161</v>
      </c>
      <c r="AK7660" t="s">
        <v>174</v>
      </c>
      <c r="AL7660" t="s">
        <v>47</v>
      </c>
      <c r="AM7660" t="s">
        <v>47</v>
      </c>
      <c r="AN7660" t="s">
        <v>65</v>
      </c>
      <c r="AO7660" t="s">
        <v>4669</v>
      </c>
    </row>
    <row r="7661" spans="1:41" hidden="1" x14ac:dyDescent="0.25">
      <c r="A7661" t="s">
        <v>31849</v>
      </c>
      <c r="B7661" t="s">
        <v>31850</v>
      </c>
      <c r="C7661" s="1" t="str">
        <f t="shared" si="484"/>
        <v>21:1079</v>
      </c>
      <c r="D7661" s="1" t="str">
        <f t="shared" si="485"/>
        <v>21:0155</v>
      </c>
      <c r="E7661" t="s">
        <v>31851</v>
      </c>
      <c r="F7661" t="s">
        <v>31852</v>
      </c>
      <c r="H7661">
        <v>49.827516899999999</v>
      </c>
      <c r="I7661">
        <v>-121.59424509999999</v>
      </c>
      <c r="J7661" s="1" t="str">
        <f t="shared" si="482"/>
        <v>NGR bulk stream sediment</v>
      </c>
      <c r="K7661" s="1" t="str">
        <f t="shared" si="483"/>
        <v>&lt;177 micron (NGR)</v>
      </c>
      <c r="L7661">
        <v>42</v>
      </c>
      <c r="M7661" t="s">
        <v>280</v>
      </c>
      <c r="N7661">
        <v>734</v>
      </c>
      <c r="O7661" t="s">
        <v>235</v>
      </c>
      <c r="P7661" t="s">
        <v>47</v>
      </c>
      <c r="Q7661" t="s">
        <v>364</v>
      </c>
      <c r="R7661" t="s">
        <v>62</v>
      </c>
      <c r="S7661" t="s">
        <v>197</v>
      </c>
      <c r="T7661" t="s">
        <v>51</v>
      </c>
      <c r="U7661" t="s">
        <v>51</v>
      </c>
      <c r="V7661" t="s">
        <v>62</v>
      </c>
      <c r="W7661" t="s">
        <v>57</v>
      </c>
      <c r="X7661" t="s">
        <v>122</v>
      </c>
      <c r="Y7661" t="s">
        <v>50</v>
      </c>
      <c r="Z7661" t="s">
        <v>56</v>
      </c>
      <c r="AA7661" t="s">
        <v>46</v>
      </c>
      <c r="AB7661" t="s">
        <v>142</v>
      </c>
      <c r="AC7661" t="s">
        <v>58</v>
      </c>
      <c r="AD7661" t="s">
        <v>51</v>
      </c>
      <c r="AE7661" t="s">
        <v>56</v>
      </c>
      <c r="AF7661" t="s">
        <v>130</v>
      </c>
      <c r="AG7661" t="s">
        <v>78</v>
      </c>
      <c r="AH7661" t="s">
        <v>62</v>
      </c>
      <c r="AI7661" t="s">
        <v>62</v>
      </c>
      <c r="AJ7661" t="s">
        <v>81</v>
      </c>
      <c r="AK7661" t="s">
        <v>57</v>
      </c>
      <c r="AL7661" t="s">
        <v>47</v>
      </c>
      <c r="AM7661" t="s">
        <v>47</v>
      </c>
      <c r="AN7661" t="s">
        <v>65</v>
      </c>
      <c r="AO7661" t="s">
        <v>66</v>
      </c>
    </row>
    <row r="7662" spans="1:41" hidden="1" x14ac:dyDescent="0.25">
      <c r="A7662" t="s">
        <v>31853</v>
      </c>
      <c r="B7662" t="s">
        <v>31854</v>
      </c>
      <c r="C7662" s="1" t="str">
        <f t="shared" si="484"/>
        <v>21:1079</v>
      </c>
      <c r="D7662" s="1" t="str">
        <f t="shared" si="485"/>
        <v>21:0155</v>
      </c>
      <c r="E7662" t="s">
        <v>31851</v>
      </c>
      <c r="F7662" t="s">
        <v>31855</v>
      </c>
      <c r="H7662">
        <v>49.827516899999999</v>
      </c>
      <c r="I7662">
        <v>-121.59424509999999</v>
      </c>
      <c r="J7662" s="1" t="str">
        <f t="shared" si="482"/>
        <v>NGR bulk stream sediment</v>
      </c>
      <c r="K7662" s="1" t="str">
        <f t="shared" si="483"/>
        <v>&lt;177 micron (NGR)</v>
      </c>
      <c r="L7662">
        <v>42</v>
      </c>
      <c r="M7662" t="s">
        <v>288</v>
      </c>
      <c r="N7662">
        <v>735</v>
      </c>
      <c r="O7662" t="s">
        <v>149</v>
      </c>
      <c r="P7662" t="s">
        <v>47</v>
      </c>
      <c r="Q7662" t="s">
        <v>673</v>
      </c>
      <c r="R7662" t="s">
        <v>62</v>
      </c>
      <c r="S7662" t="s">
        <v>225</v>
      </c>
      <c r="T7662" t="s">
        <v>51</v>
      </c>
      <c r="U7662" t="s">
        <v>85</v>
      </c>
      <c r="V7662" t="s">
        <v>62</v>
      </c>
      <c r="W7662" t="s">
        <v>53</v>
      </c>
      <c r="X7662" t="s">
        <v>122</v>
      </c>
      <c r="Y7662" t="s">
        <v>267</v>
      </c>
      <c r="Z7662" t="s">
        <v>56</v>
      </c>
      <c r="AA7662" t="s">
        <v>46</v>
      </c>
      <c r="AB7662" t="s">
        <v>103</v>
      </c>
      <c r="AC7662" t="s">
        <v>58</v>
      </c>
      <c r="AD7662" t="s">
        <v>51</v>
      </c>
      <c r="AE7662" t="s">
        <v>56</v>
      </c>
      <c r="AF7662" t="s">
        <v>79</v>
      </c>
      <c r="AG7662" t="s">
        <v>78</v>
      </c>
      <c r="AH7662" t="s">
        <v>62</v>
      </c>
      <c r="AI7662" t="s">
        <v>62</v>
      </c>
      <c r="AJ7662" t="s">
        <v>125</v>
      </c>
      <c r="AK7662" t="s">
        <v>62</v>
      </c>
      <c r="AL7662" t="s">
        <v>47</v>
      </c>
      <c r="AM7662" t="s">
        <v>47</v>
      </c>
      <c r="AN7662" t="s">
        <v>65</v>
      </c>
      <c r="AO7662" t="s">
        <v>2186</v>
      </c>
    </row>
    <row r="7663" spans="1:41" hidden="1" x14ac:dyDescent="0.25">
      <c r="A7663" t="s">
        <v>31856</v>
      </c>
      <c r="B7663" t="s">
        <v>31857</v>
      </c>
      <c r="C7663" s="1" t="str">
        <f t="shared" si="484"/>
        <v>21:1079</v>
      </c>
      <c r="D7663" s="1" t="str">
        <f t="shared" si="485"/>
        <v>21:0155</v>
      </c>
      <c r="E7663" t="s">
        <v>31858</v>
      </c>
      <c r="F7663" t="s">
        <v>31859</v>
      </c>
      <c r="H7663">
        <v>49.780875100000003</v>
      </c>
      <c r="I7663">
        <v>-121.60531930000001</v>
      </c>
      <c r="J7663" s="1" t="str">
        <f t="shared" si="482"/>
        <v>NGR bulk stream sediment</v>
      </c>
      <c r="K7663" s="1" t="str">
        <f t="shared" si="483"/>
        <v>&lt;177 micron (NGR)</v>
      </c>
      <c r="L7663">
        <v>42</v>
      </c>
      <c r="M7663" t="s">
        <v>205</v>
      </c>
      <c r="N7663">
        <v>736</v>
      </c>
      <c r="O7663" t="s">
        <v>47</v>
      </c>
      <c r="P7663" t="s">
        <v>47</v>
      </c>
      <c r="Q7663" t="s">
        <v>189</v>
      </c>
      <c r="R7663" t="s">
        <v>62</v>
      </c>
      <c r="S7663" t="s">
        <v>112</v>
      </c>
      <c r="T7663" t="s">
        <v>51</v>
      </c>
      <c r="U7663" t="s">
        <v>85</v>
      </c>
      <c r="V7663" t="s">
        <v>198</v>
      </c>
      <c r="W7663" t="s">
        <v>57</v>
      </c>
      <c r="X7663" t="s">
        <v>47</v>
      </c>
      <c r="Y7663" t="s">
        <v>145</v>
      </c>
      <c r="Z7663" t="s">
        <v>56</v>
      </c>
      <c r="AA7663" t="s">
        <v>46</v>
      </c>
      <c r="AB7663" t="s">
        <v>72</v>
      </c>
      <c r="AC7663" t="s">
        <v>58</v>
      </c>
      <c r="AD7663" t="s">
        <v>85</v>
      </c>
      <c r="AE7663" t="s">
        <v>199</v>
      </c>
      <c r="AF7663" t="s">
        <v>206</v>
      </c>
      <c r="AG7663" t="s">
        <v>206</v>
      </c>
      <c r="AH7663" t="s">
        <v>62</v>
      </c>
      <c r="AI7663" t="s">
        <v>62</v>
      </c>
      <c r="AJ7663" t="s">
        <v>130</v>
      </c>
      <c r="AK7663" t="s">
        <v>54</v>
      </c>
      <c r="AL7663" t="s">
        <v>47</v>
      </c>
      <c r="AM7663" t="s">
        <v>47</v>
      </c>
      <c r="AN7663" t="s">
        <v>65</v>
      </c>
      <c r="AO7663" t="s">
        <v>1216</v>
      </c>
    </row>
    <row r="7664" spans="1:41" hidden="1" x14ac:dyDescent="0.25">
      <c r="A7664" t="s">
        <v>31860</v>
      </c>
      <c r="B7664" t="s">
        <v>31861</v>
      </c>
      <c r="C7664" s="1" t="str">
        <f t="shared" si="484"/>
        <v>21:1079</v>
      </c>
      <c r="D7664" s="1" t="str">
        <f t="shared" si="485"/>
        <v>21:0155</v>
      </c>
      <c r="E7664" t="s">
        <v>31862</v>
      </c>
      <c r="F7664" t="s">
        <v>31863</v>
      </c>
      <c r="H7664">
        <v>49.783472099999997</v>
      </c>
      <c r="I7664">
        <v>-121.5969099</v>
      </c>
      <c r="J7664" s="1" t="str">
        <f t="shared" si="482"/>
        <v>NGR bulk stream sediment</v>
      </c>
      <c r="K7664" s="1" t="str">
        <f t="shared" si="483"/>
        <v>&lt;177 micron (NGR)</v>
      </c>
      <c r="L7664">
        <v>42</v>
      </c>
      <c r="M7664" t="s">
        <v>214</v>
      </c>
      <c r="N7664">
        <v>737</v>
      </c>
      <c r="O7664" t="s">
        <v>437</v>
      </c>
      <c r="P7664" t="s">
        <v>47</v>
      </c>
      <c r="Q7664" t="s">
        <v>337</v>
      </c>
      <c r="R7664" t="s">
        <v>51</v>
      </c>
      <c r="S7664" t="s">
        <v>107</v>
      </c>
      <c r="T7664" t="s">
        <v>51</v>
      </c>
      <c r="U7664" t="s">
        <v>217</v>
      </c>
      <c r="V7664" t="s">
        <v>62</v>
      </c>
      <c r="W7664" t="s">
        <v>54</v>
      </c>
      <c r="X7664" t="s">
        <v>103</v>
      </c>
      <c r="Y7664" t="s">
        <v>269</v>
      </c>
      <c r="Z7664" t="s">
        <v>56</v>
      </c>
      <c r="AA7664" t="s">
        <v>46</v>
      </c>
      <c r="AB7664" t="s">
        <v>102</v>
      </c>
      <c r="AC7664" t="s">
        <v>58</v>
      </c>
      <c r="AD7664" t="s">
        <v>127</v>
      </c>
      <c r="AE7664" t="s">
        <v>199</v>
      </c>
      <c r="AF7664" t="s">
        <v>164</v>
      </c>
      <c r="AG7664" t="s">
        <v>103</v>
      </c>
      <c r="AH7664" t="s">
        <v>62</v>
      </c>
      <c r="AI7664" t="s">
        <v>62</v>
      </c>
      <c r="AJ7664" t="s">
        <v>151</v>
      </c>
      <c r="AK7664" t="s">
        <v>125</v>
      </c>
      <c r="AL7664" t="s">
        <v>47</v>
      </c>
      <c r="AM7664" t="s">
        <v>47</v>
      </c>
      <c r="AN7664" t="s">
        <v>65</v>
      </c>
      <c r="AO7664" t="s">
        <v>723</v>
      </c>
    </row>
    <row r="7665" spans="1:41" hidden="1" x14ac:dyDescent="0.25">
      <c r="A7665" t="s">
        <v>31864</v>
      </c>
      <c r="B7665" t="s">
        <v>31865</v>
      </c>
      <c r="C7665" s="1" t="str">
        <f t="shared" si="484"/>
        <v>21:1079</v>
      </c>
      <c r="D7665" s="1" t="str">
        <f t="shared" si="485"/>
        <v>21:0155</v>
      </c>
      <c r="E7665" t="s">
        <v>31866</v>
      </c>
      <c r="F7665" t="s">
        <v>31867</v>
      </c>
      <c r="H7665">
        <v>49.789614399999998</v>
      </c>
      <c r="I7665">
        <v>-121.5842286</v>
      </c>
      <c r="J7665" s="1" t="str">
        <f t="shared" si="482"/>
        <v>NGR bulk stream sediment</v>
      </c>
      <c r="K7665" s="1" t="str">
        <f t="shared" si="483"/>
        <v>&lt;177 micron (NGR)</v>
      </c>
      <c r="L7665">
        <v>42</v>
      </c>
      <c r="M7665" t="s">
        <v>223</v>
      </c>
      <c r="N7665">
        <v>738</v>
      </c>
      <c r="O7665" t="s">
        <v>143</v>
      </c>
      <c r="P7665" t="s">
        <v>47</v>
      </c>
      <c r="Q7665" t="s">
        <v>592</v>
      </c>
      <c r="R7665" t="s">
        <v>151</v>
      </c>
      <c r="S7665" t="s">
        <v>90</v>
      </c>
      <c r="T7665" t="s">
        <v>55</v>
      </c>
      <c r="U7665" t="s">
        <v>239</v>
      </c>
      <c r="V7665" t="s">
        <v>185</v>
      </c>
      <c r="W7665" t="s">
        <v>63</v>
      </c>
      <c r="X7665" t="s">
        <v>122</v>
      </c>
      <c r="Y7665" t="s">
        <v>267</v>
      </c>
      <c r="Z7665" t="s">
        <v>56</v>
      </c>
      <c r="AA7665" t="s">
        <v>46</v>
      </c>
      <c r="AB7665" t="s">
        <v>257</v>
      </c>
      <c r="AC7665" t="s">
        <v>209</v>
      </c>
      <c r="AD7665" t="s">
        <v>269</v>
      </c>
      <c r="AE7665" t="s">
        <v>198</v>
      </c>
      <c r="AF7665" t="s">
        <v>55</v>
      </c>
      <c r="AG7665" t="s">
        <v>60</v>
      </c>
      <c r="AH7665" t="s">
        <v>62</v>
      </c>
      <c r="AI7665" t="s">
        <v>62</v>
      </c>
      <c r="AJ7665" t="s">
        <v>161</v>
      </c>
      <c r="AK7665" t="s">
        <v>139</v>
      </c>
      <c r="AL7665" t="s">
        <v>47</v>
      </c>
      <c r="AM7665" t="s">
        <v>47</v>
      </c>
      <c r="AN7665" t="s">
        <v>65</v>
      </c>
      <c r="AO7665" t="s">
        <v>90</v>
      </c>
    </row>
    <row r="7666" spans="1:41" hidden="1" x14ac:dyDescent="0.25">
      <c r="A7666" t="s">
        <v>31868</v>
      </c>
      <c r="B7666" t="s">
        <v>31869</v>
      </c>
      <c r="C7666" s="1" t="str">
        <f t="shared" si="484"/>
        <v>21:1079</v>
      </c>
      <c r="D7666" s="1" t="str">
        <f t="shared" si="485"/>
        <v>21:0155</v>
      </c>
      <c r="E7666" t="s">
        <v>31870</v>
      </c>
      <c r="F7666" t="s">
        <v>31871</v>
      </c>
      <c r="H7666">
        <v>49.793160399999998</v>
      </c>
      <c r="I7666">
        <v>-121.57995680000001</v>
      </c>
      <c r="J7666" s="1" t="str">
        <f t="shared" si="482"/>
        <v>NGR bulk stream sediment</v>
      </c>
      <c r="K7666" s="1" t="str">
        <f t="shared" si="483"/>
        <v>&lt;177 micron (NGR)</v>
      </c>
      <c r="L7666">
        <v>42</v>
      </c>
      <c r="M7666" t="s">
        <v>233</v>
      </c>
      <c r="N7666">
        <v>739</v>
      </c>
      <c r="O7666" t="s">
        <v>86</v>
      </c>
      <c r="P7666" t="s">
        <v>47</v>
      </c>
      <c r="Q7666" t="s">
        <v>281</v>
      </c>
      <c r="R7666" t="s">
        <v>336</v>
      </c>
      <c r="S7666" t="s">
        <v>160</v>
      </c>
      <c r="T7666" t="s">
        <v>330</v>
      </c>
      <c r="U7666" t="s">
        <v>300</v>
      </c>
      <c r="V7666" t="s">
        <v>46</v>
      </c>
      <c r="W7666" t="s">
        <v>47</v>
      </c>
      <c r="X7666" t="s">
        <v>51</v>
      </c>
      <c r="Y7666" t="s">
        <v>165</v>
      </c>
      <c r="Z7666" t="s">
        <v>56</v>
      </c>
      <c r="AA7666" t="s">
        <v>46</v>
      </c>
      <c r="AB7666" t="s">
        <v>161</v>
      </c>
      <c r="AC7666" t="s">
        <v>99</v>
      </c>
      <c r="AD7666" t="s">
        <v>217</v>
      </c>
      <c r="AE7666" t="s">
        <v>185</v>
      </c>
      <c r="AF7666" t="s">
        <v>150</v>
      </c>
      <c r="AG7666" t="s">
        <v>266</v>
      </c>
      <c r="AH7666" t="s">
        <v>62</v>
      </c>
      <c r="AI7666" t="s">
        <v>198</v>
      </c>
      <c r="AJ7666" t="s">
        <v>182</v>
      </c>
      <c r="AK7666" t="s">
        <v>101</v>
      </c>
      <c r="AL7666" t="s">
        <v>47</v>
      </c>
      <c r="AM7666" t="s">
        <v>47</v>
      </c>
      <c r="AN7666" t="s">
        <v>65</v>
      </c>
      <c r="AO7666" t="s">
        <v>293</v>
      </c>
    </row>
    <row r="7667" spans="1:41" hidden="1" x14ac:dyDescent="0.25">
      <c r="A7667" t="s">
        <v>31872</v>
      </c>
      <c r="B7667" t="s">
        <v>31873</v>
      </c>
      <c r="C7667" s="1" t="str">
        <f t="shared" si="484"/>
        <v>21:1079</v>
      </c>
      <c r="D7667" s="1" t="str">
        <f t="shared" si="485"/>
        <v>21:0155</v>
      </c>
      <c r="E7667" t="s">
        <v>31874</v>
      </c>
      <c r="F7667" t="s">
        <v>31875</v>
      </c>
      <c r="H7667">
        <v>49.837742599999999</v>
      </c>
      <c r="I7667">
        <v>-121.5480534</v>
      </c>
      <c r="J7667" s="1" t="str">
        <f t="shared" si="482"/>
        <v>NGR bulk stream sediment</v>
      </c>
      <c r="K7667" s="1" t="str">
        <f t="shared" si="483"/>
        <v>&lt;177 micron (NGR)</v>
      </c>
      <c r="L7667">
        <v>42</v>
      </c>
      <c r="M7667" t="s">
        <v>248</v>
      </c>
      <c r="N7667">
        <v>740</v>
      </c>
      <c r="O7667" t="s">
        <v>200</v>
      </c>
      <c r="P7667" t="s">
        <v>47</v>
      </c>
      <c r="Q7667" t="s">
        <v>301</v>
      </c>
      <c r="R7667" t="s">
        <v>271</v>
      </c>
      <c r="S7667" t="s">
        <v>106</v>
      </c>
      <c r="T7667" t="s">
        <v>55</v>
      </c>
      <c r="U7667" t="s">
        <v>160</v>
      </c>
      <c r="V7667" t="s">
        <v>46</v>
      </c>
      <c r="W7667" t="s">
        <v>130</v>
      </c>
      <c r="X7667" t="s">
        <v>103</v>
      </c>
      <c r="Y7667" t="s">
        <v>82</v>
      </c>
      <c r="Z7667" t="s">
        <v>199</v>
      </c>
      <c r="AA7667" t="s">
        <v>46</v>
      </c>
      <c r="AB7667" t="s">
        <v>125</v>
      </c>
      <c r="AC7667" t="s">
        <v>58</v>
      </c>
      <c r="AD7667" t="s">
        <v>50</v>
      </c>
      <c r="AE7667" t="s">
        <v>199</v>
      </c>
      <c r="AF7667" t="s">
        <v>85</v>
      </c>
      <c r="AG7667" t="s">
        <v>336</v>
      </c>
      <c r="AH7667" t="s">
        <v>54</v>
      </c>
      <c r="AI7667" t="s">
        <v>54</v>
      </c>
      <c r="AJ7667" t="s">
        <v>151</v>
      </c>
      <c r="AK7667" t="s">
        <v>63</v>
      </c>
      <c r="AL7667" t="s">
        <v>47</v>
      </c>
      <c r="AM7667" t="s">
        <v>47</v>
      </c>
      <c r="AN7667" t="s">
        <v>65</v>
      </c>
      <c r="AO7667" t="s">
        <v>1260</v>
      </c>
    </row>
    <row r="7668" spans="1:41" hidden="1" x14ac:dyDescent="0.25">
      <c r="A7668" t="s">
        <v>31876</v>
      </c>
      <c r="B7668" t="s">
        <v>31877</v>
      </c>
      <c r="C7668" s="1" t="str">
        <f t="shared" si="484"/>
        <v>21:1079</v>
      </c>
      <c r="D7668" s="1" t="str">
        <f t="shared" si="485"/>
        <v>21:0155</v>
      </c>
      <c r="E7668" t="s">
        <v>31878</v>
      </c>
      <c r="F7668" t="s">
        <v>31879</v>
      </c>
      <c r="H7668">
        <v>49.836580900000001</v>
      </c>
      <c r="I7668">
        <v>-121.5272269</v>
      </c>
      <c r="J7668" s="1" t="str">
        <f t="shared" si="482"/>
        <v>NGR bulk stream sediment</v>
      </c>
      <c r="K7668" s="1" t="str">
        <f t="shared" si="483"/>
        <v>&lt;177 micron (NGR)</v>
      </c>
      <c r="L7668">
        <v>42</v>
      </c>
      <c r="M7668" t="s">
        <v>256</v>
      </c>
      <c r="N7668">
        <v>741</v>
      </c>
      <c r="O7668" t="s">
        <v>85</v>
      </c>
      <c r="P7668" t="s">
        <v>47</v>
      </c>
      <c r="Q7668" t="s">
        <v>807</v>
      </c>
      <c r="R7668" t="s">
        <v>57</v>
      </c>
      <c r="S7668" t="s">
        <v>190</v>
      </c>
      <c r="T7668" t="s">
        <v>175</v>
      </c>
      <c r="U7668" t="s">
        <v>226</v>
      </c>
      <c r="V7668" t="s">
        <v>125</v>
      </c>
      <c r="W7668" t="s">
        <v>142</v>
      </c>
      <c r="X7668" t="s">
        <v>103</v>
      </c>
      <c r="Y7668" t="s">
        <v>99</v>
      </c>
      <c r="Z7668" t="s">
        <v>84</v>
      </c>
      <c r="AA7668" t="s">
        <v>46</v>
      </c>
      <c r="AB7668" t="s">
        <v>130</v>
      </c>
      <c r="AC7668" t="s">
        <v>306</v>
      </c>
      <c r="AD7668" t="s">
        <v>141</v>
      </c>
      <c r="AE7668" t="s">
        <v>87</v>
      </c>
      <c r="AF7668" t="s">
        <v>175</v>
      </c>
      <c r="AG7668" t="s">
        <v>271</v>
      </c>
      <c r="AH7668" t="s">
        <v>53</v>
      </c>
      <c r="AI7668" t="s">
        <v>54</v>
      </c>
      <c r="AJ7668" t="s">
        <v>336</v>
      </c>
      <c r="AK7668" t="s">
        <v>105</v>
      </c>
      <c r="AL7668" t="s">
        <v>47</v>
      </c>
      <c r="AM7668" t="s">
        <v>47</v>
      </c>
      <c r="AN7668" t="s">
        <v>65</v>
      </c>
      <c r="AO7668" t="s">
        <v>3240</v>
      </c>
    </row>
    <row r="7669" spans="1:41" hidden="1" x14ac:dyDescent="0.25">
      <c r="A7669" t="s">
        <v>31880</v>
      </c>
      <c r="B7669" t="s">
        <v>31881</v>
      </c>
      <c r="C7669" s="1" t="str">
        <f t="shared" si="484"/>
        <v>21:1079</v>
      </c>
      <c r="D7669" s="1" t="str">
        <f t="shared" si="485"/>
        <v>21:0155</v>
      </c>
      <c r="E7669" t="s">
        <v>31882</v>
      </c>
      <c r="F7669" t="s">
        <v>31883</v>
      </c>
      <c r="H7669">
        <v>49.878274500000003</v>
      </c>
      <c r="I7669">
        <v>-121.552407</v>
      </c>
      <c r="J7669" s="1" t="str">
        <f t="shared" si="482"/>
        <v>NGR bulk stream sediment</v>
      </c>
      <c r="K7669" s="1" t="str">
        <f t="shared" si="483"/>
        <v>&lt;177 micron (NGR)</v>
      </c>
      <c r="L7669">
        <v>42</v>
      </c>
      <c r="M7669" t="s">
        <v>265</v>
      </c>
      <c r="N7669">
        <v>742</v>
      </c>
      <c r="O7669" t="s">
        <v>218</v>
      </c>
      <c r="P7669" t="s">
        <v>47</v>
      </c>
      <c r="Q7669" t="s">
        <v>318</v>
      </c>
      <c r="R7669" t="s">
        <v>110</v>
      </c>
      <c r="S7669" t="s">
        <v>131</v>
      </c>
      <c r="T7669" t="s">
        <v>306</v>
      </c>
      <c r="U7669" t="s">
        <v>226</v>
      </c>
      <c r="V7669" t="s">
        <v>200</v>
      </c>
      <c r="W7669" t="s">
        <v>227</v>
      </c>
      <c r="X7669" t="s">
        <v>103</v>
      </c>
      <c r="Y7669" t="s">
        <v>267</v>
      </c>
      <c r="Z7669" t="s">
        <v>199</v>
      </c>
      <c r="AA7669" t="s">
        <v>46</v>
      </c>
      <c r="AB7669" t="s">
        <v>139</v>
      </c>
      <c r="AC7669" t="s">
        <v>243</v>
      </c>
      <c r="AD7669" t="s">
        <v>197</v>
      </c>
      <c r="AE7669" t="s">
        <v>366</v>
      </c>
      <c r="AF7669" t="s">
        <v>1093</v>
      </c>
      <c r="AG7669" t="s">
        <v>72</v>
      </c>
      <c r="AH7669" t="s">
        <v>53</v>
      </c>
      <c r="AI7669" t="s">
        <v>54</v>
      </c>
      <c r="AJ7669" t="s">
        <v>173</v>
      </c>
      <c r="AK7669" t="s">
        <v>64</v>
      </c>
      <c r="AL7669" t="s">
        <v>47</v>
      </c>
      <c r="AM7669" t="s">
        <v>47</v>
      </c>
      <c r="AN7669" t="s">
        <v>65</v>
      </c>
      <c r="AO7669" t="s">
        <v>2295</v>
      </c>
    </row>
    <row r="7670" spans="1:41" hidden="1" x14ac:dyDescent="0.25">
      <c r="A7670" t="s">
        <v>31884</v>
      </c>
      <c r="B7670" t="s">
        <v>31885</v>
      </c>
      <c r="C7670" s="1" t="str">
        <f t="shared" si="484"/>
        <v>21:1079</v>
      </c>
      <c r="D7670" s="1" t="str">
        <f t="shared" si="485"/>
        <v>21:0155</v>
      </c>
      <c r="E7670" t="s">
        <v>31886</v>
      </c>
      <c r="F7670" t="s">
        <v>31887</v>
      </c>
      <c r="H7670">
        <v>49.877042600000003</v>
      </c>
      <c r="I7670">
        <v>-121.5259981</v>
      </c>
      <c r="J7670" s="1" t="str">
        <f t="shared" si="482"/>
        <v>NGR bulk stream sediment</v>
      </c>
      <c r="K7670" s="1" t="str">
        <f t="shared" si="483"/>
        <v>&lt;177 micron (NGR)</v>
      </c>
      <c r="L7670">
        <v>43</v>
      </c>
      <c r="M7670" t="s">
        <v>45</v>
      </c>
      <c r="N7670">
        <v>743</v>
      </c>
      <c r="O7670" t="s">
        <v>90</v>
      </c>
      <c r="P7670" t="s">
        <v>47</v>
      </c>
      <c r="Q7670" t="s">
        <v>281</v>
      </c>
      <c r="R7670" t="s">
        <v>78</v>
      </c>
      <c r="S7670" t="s">
        <v>104</v>
      </c>
      <c r="T7670" t="s">
        <v>145</v>
      </c>
      <c r="U7670" t="s">
        <v>126</v>
      </c>
      <c r="V7670" t="s">
        <v>164</v>
      </c>
      <c r="W7670" t="s">
        <v>72</v>
      </c>
      <c r="X7670" t="s">
        <v>122</v>
      </c>
      <c r="Y7670" t="s">
        <v>209</v>
      </c>
      <c r="Z7670" t="s">
        <v>199</v>
      </c>
      <c r="AA7670" t="s">
        <v>46</v>
      </c>
      <c r="AB7670" t="s">
        <v>257</v>
      </c>
      <c r="AC7670" t="s">
        <v>131</v>
      </c>
      <c r="AD7670" t="s">
        <v>120</v>
      </c>
      <c r="AE7670" t="s">
        <v>2087</v>
      </c>
      <c r="AF7670" t="s">
        <v>267</v>
      </c>
      <c r="AG7670" t="s">
        <v>493</v>
      </c>
      <c r="AH7670" t="s">
        <v>198</v>
      </c>
      <c r="AI7670" t="s">
        <v>57</v>
      </c>
      <c r="AJ7670" t="s">
        <v>79</v>
      </c>
      <c r="AK7670" t="s">
        <v>142</v>
      </c>
      <c r="AL7670" t="s">
        <v>47</v>
      </c>
      <c r="AM7670" t="s">
        <v>47</v>
      </c>
      <c r="AN7670" t="s">
        <v>65</v>
      </c>
      <c r="AO7670" t="s">
        <v>3889</v>
      </c>
    </row>
    <row r="7671" spans="1:41" hidden="1" x14ac:dyDescent="0.25">
      <c r="A7671" t="s">
        <v>31888</v>
      </c>
      <c r="B7671" t="s">
        <v>31889</v>
      </c>
      <c r="C7671" s="1" t="str">
        <f t="shared" si="484"/>
        <v>21:1079</v>
      </c>
      <c r="D7671" s="1" t="str">
        <f t="shared" si="485"/>
        <v>21:0155</v>
      </c>
      <c r="E7671" t="s">
        <v>31890</v>
      </c>
      <c r="F7671" t="s">
        <v>31891</v>
      </c>
      <c r="H7671">
        <v>49.869814099999999</v>
      </c>
      <c r="I7671">
        <v>-121.52343449999999</v>
      </c>
      <c r="J7671" s="1" t="str">
        <f t="shared" si="482"/>
        <v>NGR bulk stream sediment</v>
      </c>
      <c r="K7671" s="1" t="str">
        <f t="shared" si="483"/>
        <v>&lt;177 micron (NGR)</v>
      </c>
      <c r="L7671">
        <v>43</v>
      </c>
      <c r="M7671" t="s">
        <v>71</v>
      </c>
      <c r="N7671">
        <v>744</v>
      </c>
      <c r="O7671" t="s">
        <v>270</v>
      </c>
      <c r="P7671" t="s">
        <v>47</v>
      </c>
      <c r="Q7671" t="s">
        <v>171</v>
      </c>
      <c r="R7671" t="s">
        <v>198</v>
      </c>
      <c r="S7671" t="s">
        <v>358</v>
      </c>
      <c r="T7671" t="s">
        <v>98</v>
      </c>
      <c r="U7671" t="s">
        <v>583</v>
      </c>
      <c r="V7671" t="s">
        <v>57</v>
      </c>
      <c r="W7671" t="s">
        <v>392</v>
      </c>
      <c r="X7671" t="s">
        <v>55</v>
      </c>
      <c r="Y7671" t="s">
        <v>90</v>
      </c>
      <c r="Z7671" t="s">
        <v>53</v>
      </c>
      <c r="AA7671" t="s">
        <v>46</v>
      </c>
      <c r="AB7671" t="s">
        <v>63</v>
      </c>
      <c r="AC7671" t="s">
        <v>165</v>
      </c>
      <c r="AD7671" t="s">
        <v>137</v>
      </c>
      <c r="AE7671" t="s">
        <v>54</v>
      </c>
      <c r="AF7671" t="s">
        <v>293</v>
      </c>
      <c r="AG7671" t="s">
        <v>392</v>
      </c>
      <c r="AH7671" t="s">
        <v>198</v>
      </c>
      <c r="AI7671" t="s">
        <v>87</v>
      </c>
      <c r="AJ7671" t="s">
        <v>282</v>
      </c>
      <c r="AK7671" t="s">
        <v>101</v>
      </c>
      <c r="AL7671" t="s">
        <v>47</v>
      </c>
      <c r="AM7671" t="s">
        <v>103</v>
      </c>
      <c r="AN7671" t="s">
        <v>662</v>
      </c>
      <c r="AO7671" t="s">
        <v>2699</v>
      </c>
    </row>
    <row r="7672" spans="1:41" hidden="1" x14ac:dyDescent="0.25">
      <c r="A7672" t="s">
        <v>31892</v>
      </c>
      <c r="B7672" t="s">
        <v>31893</v>
      </c>
      <c r="C7672" s="1" t="str">
        <f t="shared" si="484"/>
        <v>21:1079</v>
      </c>
      <c r="D7672" s="1" t="str">
        <f t="shared" si="485"/>
        <v>21:0155</v>
      </c>
      <c r="E7672" t="s">
        <v>31894</v>
      </c>
      <c r="F7672" t="s">
        <v>31895</v>
      </c>
      <c r="H7672">
        <v>49.795305300000003</v>
      </c>
      <c r="I7672">
        <v>-121.46595259999999</v>
      </c>
      <c r="J7672" s="1" t="str">
        <f t="shared" si="482"/>
        <v>NGR bulk stream sediment</v>
      </c>
      <c r="K7672" s="1" t="str">
        <f t="shared" si="483"/>
        <v>&lt;177 micron (NGR)</v>
      </c>
      <c r="L7672">
        <v>43</v>
      </c>
      <c r="M7672" t="s">
        <v>95</v>
      </c>
      <c r="N7672">
        <v>745</v>
      </c>
      <c r="O7672" t="s">
        <v>131</v>
      </c>
      <c r="P7672" t="s">
        <v>47</v>
      </c>
      <c r="Q7672" t="s">
        <v>568</v>
      </c>
      <c r="R7672" t="s">
        <v>439</v>
      </c>
      <c r="S7672" t="s">
        <v>131</v>
      </c>
      <c r="T7672" t="s">
        <v>175</v>
      </c>
      <c r="U7672" t="s">
        <v>273</v>
      </c>
      <c r="V7672" t="s">
        <v>61</v>
      </c>
      <c r="W7672" t="s">
        <v>103</v>
      </c>
      <c r="X7672" t="s">
        <v>51</v>
      </c>
      <c r="Y7672" t="s">
        <v>66</v>
      </c>
      <c r="Z7672" t="s">
        <v>199</v>
      </c>
      <c r="AA7672" t="s">
        <v>46</v>
      </c>
      <c r="AB7672" t="s">
        <v>47</v>
      </c>
      <c r="AC7672" t="s">
        <v>145</v>
      </c>
      <c r="AD7672" t="s">
        <v>127</v>
      </c>
      <c r="AE7672" t="s">
        <v>198</v>
      </c>
      <c r="AF7672" t="s">
        <v>66</v>
      </c>
      <c r="AG7672" t="s">
        <v>151</v>
      </c>
      <c r="AH7672" t="s">
        <v>62</v>
      </c>
      <c r="AI7672" t="s">
        <v>46</v>
      </c>
      <c r="AJ7672" t="s">
        <v>161</v>
      </c>
      <c r="AK7672" t="s">
        <v>139</v>
      </c>
      <c r="AL7672" t="s">
        <v>47</v>
      </c>
      <c r="AM7672" t="s">
        <v>47</v>
      </c>
      <c r="AN7672" t="s">
        <v>65</v>
      </c>
      <c r="AO7672" t="s">
        <v>910</v>
      </c>
    </row>
    <row r="7673" spans="1:41" hidden="1" x14ac:dyDescent="0.25">
      <c r="A7673" t="s">
        <v>31896</v>
      </c>
      <c r="B7673" t="s">
        <v>31897</v>
      </c>
      <c r="C7673" s="1" t="str">
        <f t="shared" si="484"/>
        <v>21:1079</v>
      </c>
      <c r="D7673" s="1" t="str">
        <f t="shared" si="485"/>
        <v>21:0155</v>
      </c>
      <c r="E7673" t="s">
        <v>31898</v>
      </c>
      <c r="F7673" t="s">
        <v>31899</v>
      </c>
      <c r="H7673">
        <v>49.827016100000002</v>
      </c>
      <c r="I7673">
        <v>-121.483023</v>
      </c>
      <c r="J7673" s="1" t="str">
        <f t="shared" si="482"/>
        <v>NGR bulk stream sediment</v>
      </c>
      <c r="K7673" s="1" t="str">
        <f t="shared" si="483"/>
        <v>&lt;177 micron (NGR)</v>
      </c>
      <c r="L7673">
        <v>43</v>
      </c>
      <c r="M7673" t="s">
        <v>117</v>
      </c>
      <c r="N7673">
        <v>746</v>
      </c>
      <c r="O7673" t="s">
        <v>307</v>
      </c>
      <c r="P7673" t="s">
        <v>122</v>
      </c>
      <c r="Q7673" t="s">
        <v>468</v>
      </c>
      <c r="R7673" t="s">
        <v>63</v>
      </c>
      <c r="S7673" t="s">
        <v>187</v>
      </c>
      <c r="T7673" t="s">
        <v>330</v>
      </c>
      <c r="U7673" t="s">
        <v>120</v>
      </c>
      <c r="V7673" t="s">
        <v>46</v>
      </c>
      <c r="W7673" t="s">
        <v>63</v>
      </c>
      <c r="X7673" t="s">
        <v>52</v>
      </c>
      <c r="Y7673" t="s">
        <v>217</v>
      </c>
      <c r="Z7673" t="s">
        <v>199</v>
      </c>
      <c r="AA7673" t="s">
        <v>46</v>
      </c>
      <c r="AB7673" t="s">
        <v>139</v>
      </c>
      <c r="AC7673" t="s">
        <v>59</v>
      </c>
      <c r="AD7673" t="s">
        <v>127</v>
      </c>
      <c r="AE7673" t="s">
        <v>84</v>
      </c>
      <c r="AF7673" t="s">
        <v>76</v>
      </c>
      <c r="AG7673" t="s">
        <v>270</v>
      </c>
      <c r="AH7673" t="s">
        <v>53</v>
      </c>
      <c r="AI7673" t="s">
        <v>198</v>
      </c>
      <c r="AJ7673" t="s">
        <v>86</v>
      </c>
      <c r="AK7673" t="s">
        <v>63</v>
      </c>
      <c r="AL7673" t="s">
        <v>47</v>
      </c>
      <c r="AM7673" t="s">
        <v>47</v>
      </c>
      <c r="AN7673" t="s">
        <v>196</v>
      </c>
      <c r="AO7673" t="s">
        <v>312</v>
      </c>
    </row>
    <row r="7674" spans="1:41" hidden="1" x14ac:dyDescent="0.25">
      <c r="A7674" t="s">
        <v>31900</v>
      </c>
      <c r="B7674" t="s">
        <v>31901</v>
      </c>
      <c r="C7674" s="1" t="str">
        <f t="shared" si="484"/>
        <v>21:1079</v>
      </c>
      <c r="D7674" s="1" t="str">
        <f t="shared" si="485"/>
        <v>21:0155</v>
      </c>
      <c r="E7674" t="s">
        <v>31902</v>
      </c>
      <c r="F7674" t="s">
        <v>31903</v>
      </c>
      <c r="H7674">
        <v>49.8563391</v>
      </c>
      <c r="I7674">
        <v>-121.4556716</v>
      </c>
      <c r="J7674" s="1" t="str">
        <f t="shared" si="482"/>
        <v>NGR bulk stream sediment</v>
      </c>
      <c r="K7674" s="1" t="str">
        <f t="shared" si="483"/>
        <v>&lt;177 micron (NGR)</v>
      </c>
      <c r="L7674">
        <v>43</v>
      </c>
      <c r="M7674" t="s">
        <v>136</v>
      </c>
      <c r="N7674">
        <v>747</v>
      </c>
      <c r="O7674" t="s">
        <v>10190</v>
      </c>
      <c r="P7674" t="s">
        <v>47</v>
      </c>
      <c r="Q7674" t="s">
        <v>327</v>
      </c>
      <c r="R7674" t="s">
        <v>59</v>
      </c>
      <c r="S7674" t="s">
        <v>225</v>
      </c>
      <c r="T7674" t="s">
        <v>58</v>
      </c>
      <c r="U7674" t="s">
        <v>538</v>
      </c>
      <c r="V7674" t="s">
        <v>188</v>
      </c>
      <c r="W7674" t="s">
        <v>122</v>
      </c>
      <c r="X7674" t="s">
        <v>47</v>
      </c>
      <c r="Y7674" t="s">
        <v>127</v>
      </c>
      <c r="Z7674" t="s">
        <v>56</v>
      </c>
      <c r="AA7674" t="s">
        <v>46</v>
      </c>
      <c r="AB7674" t="s">
        <v>78</v>
      </c>
      <c r="AC7674" t="s">
        <v>165</v>
      </c>
      <c r="AD7674" t="s">
        <v>462</v>
      </c>
      <c r="AE7674" t="s">
        <v>149</v>
      </c>
      <c r="AF7674" t="s">
        <v>108</v>
      </c>
      <c r="AG7674" t="s">
        <v>79</v>
      </c>
      <c r="AH7674" t="s">
        <v>62</v>
      </c>
      <c r="AI7674" t="s">
        <v>198</v>
      </c>
      <c r="AJ7674" t="s">
        <v>173</v>
      </c>
      <c r="AK7674" t="s">
        <v>58</v>
      </c>
      <c r="AL7674" t="s">
        <v>47</v>
      </c>
      <c r="AM7674" t="s">
        <v>122</v>
      </c>
      <c r="AN7674" t="s">
        <v>65</v>
      </c>
      <c r="AO7674" t="s">
        <v>1347</v>
      </c>
    </row>
    <row r="7675" spans="1:41" hidden="1" x14ac:dyDescent="0.25">
      <c r="A7675" t="s">
        <v>31904</v>
      </c>
      <c r="B7675" t="s">
        <v>31905</v>
      </c>
      <c r="C7675" s="1" t="str">
        <f t="shared" si="484"/>
        <v>21:1079</v>
      </c>
      <c r="D7675" s="1" t="str">
        <f t="shared" si="485"/>
        <v>21:0155</v>
      </c>
      <c r="E7675" t="s">
        <v>31906</v>
      </c>
      <c r="F7675" t="s">
        <v>31907</v>
      </c>
      <c r="H7675">
        <v>49.898689500000003</v>
      </c>
      <c r="I7675">
        <v>-121.46128520000001</v>
      </c>
      <c r="J7675" s="1" t="str">
        <f t="shared" si="482"/>
        <v>NGR bulk stream sediment</v>
      </c>
      <c r="K7675" s="1" t="str">
        <f t="shared" si="483"/>
        <v>&lt;177 micron (NGR)</v>
      </c>
      <c r="L7675">
        <v>43</v>
      </c>
      <c r="M7675" t="s">
        <v>157</v>
      </c>
      <c r="N7675">
        <v>748</v>
      </c>
      <c r="O7675" t="s">
        <v>5169</v>
      </c>
      <c r="P7675" t="s">
        <v>51</v>
      </c>
      <c r="Q7675" t="s">
        <v>432</v>
      </c>
      <c r="R7675" t="s">
        <v>238</v>
      </c>
      <c r="S7675" t="s">
        <v>131</v>
      </c>
      <c r="T7675" t="s">
        <v>217</v>
      </c>
      <c r="U7675" t="s">
        <v>507</v>
      </c>
      <c r="V7675" t="s">
        <v>235</v>
      </c>
      <c r="W7675" t="s">
        <v>151</v>
      </c>
      <c r="X7675" t="s">
        <v>51</v>
      </c>
      <c r="Y7675" t="s">
        <v>66</v>
      </c>
      <c r="Z7675" t="s">
        <v>84</v>
      </c>
      <c r="AA7675" t="s">
        <v>46</v>
      </c>
      <c r="AB7675" t="s">
        <v>173</v>
      </c>
      <c r="AC7675" t="s">
        <v>124</v>
      </c>
      <c r="AD7675" t="s">
        <v>99</v>
      </c>
      <c r="AE7675" t="s">
        <v>174</v>
      </c>
      <c r="AF7675" t="s">
        <v>66</v>
      </c>
      <c r="AG7675" t="s">
        <v>151</v>
      </c>
      <c r="AH7675" t="s">
        <v>198</v>
      </c>
      <c r="AI7675" t="s">
        <v>198</v>
      </c>
      <c r="AJ7675" t="s">
        <v>206</v>
      </c>
      <c r="AK7675" t="s">
        <v>64</v>
      </c>
      <c r="AL7675" t="s">
        <v>47</v>
      </c>
      <c r="AM7675" t="s">
        <v>47</v>
      </c>
      <c r="AN7675" t="s">
        <v>432</v>
      </c>
      <c r="AO7675" t="s">
        <v>165</v>
      </c>
    </row>
    <row r="7676" spans="1:41" hidden="1" x14ac:dyDescent="0.25">
      <c r="A7676" t="s">
        <v>31908</v>
      </c>
      <c r="B7676" t="s">
        <v>31909</v>
      </c>
      <c r="C7676" s="1" t="str">
        <f t="shared" si="484"/>
        <v>21:1079</v>
      </c>
      <c r="D7676" s="1" t="str">
        <f t="shared" si="485"/>
        <v>21:0155</v>
      </c>
      <c r="E7676" t="s">
        <v>31910</v>
      </c>
      <c r="F7676" t="s">
        <v>31911</v>
      </c>
      <c r="H7676">
        <v>49.927663299999999</v>
      </c>
      <c r="I7676">
        <v>-121.4756898</v>
      </c>
      <c r="J7676" s="1" t="str">
        <f t="shared" si="482"/>
        <v>NGR bulk stream sediment</v>
      </c>
      <c r="K7676" s="1" t="str">
        <f t="shared" si="483"/>
        <v>&lt;177 micron (NGR)</v>
      </c>
      <c r="L7676">
        <v>43</v>
      </c>
      <c r="M7676" t="s">
        <v>170</v>
      </c>
      <c r="N7676">
        <v>749</v>
      </c>
      <c r="O7676" t="s">
        <v>31912</v>
      </c>
      <c r="P7676" t="s">
        <v>73</v>
      </c>
      <c r="Q7676" t="s">
        <v>301</v>
      </c>
      <c r="R7676" t="s">
        <v>455</v>
      </c>
      <c r="S7676" t="s">
        <v>107</v>
      </c>
      <c r="T7676" t="s">
        <v>225</v>
      </c>
      <c r="U7676" t="s">
        <v>507</v>
      </c>
      <c r="V7676" t="s">
        <v>105</v>
      </c>
      <c r="W7676" t="s">
        <v>260</v>
      </c>
      <c r="X7676" t="s">
        <v>330</v>
      </c>
      <c r="Y7676" t="s">
        <v>98</v>
      </c>
      <c r="Z7676" t="s">
        <v>84</v>
      </c>
      <c r="AA7676" t="s">
        <v>46</v>
      </c>
      <c r="AB7676" t="s">
        <v>139</v>
      </c>
      <c r="AC7676" t="s">
        <v>106</v>
      </c>
      <c r="AD7676" t="s">
        <v>197</v>
      </c>
      <c r="AE7676" t="s">
        <v>149</v>
      </c>
      <c r="AF7676" t="s">
        <v>616</v>
      </c>
      <c r="AG7676" t="s">
        <v>182</v>
      </c>
      <c r="AH7676" t="s">
        <v>57</v>
      </c>
      <c r="AI7676" t="s">
        <v>87</v>
      </c>
      <c r="AJ7676" t="s">
        <v>164</v>
      </c>
      <c r="AK7676" t="s">
        <v>81</v>
      </c>
      <c r="AL7676" t="s">
        <v>47</v>
      </c>
      <c r="AM7676" t="s">
        <v>122</v>
      </c>
      <c r="AN7676" t="s">
        <v>322</v>
      </c>
      <c r="AO7676" t="s">
        <v>5127</v>
      </c>
    </row>
    <row r="7677" spans="1:41" hidden="1" x14ac:dyDescent="0.25">
      <c r="A7677" t="s">
        <v>31913</v>
      </c>
      <c r="B7677" t="s">
        <v>31914</v>
      </c>
      <c r="C7677" s="1" t="str">
        <f t="shared" si="484"/>
        <v>21:1079</v>
      </c>
      <c r="D7677" s="1" t="str">
        <f t="shared" si="485"/>
        <v>21:0155</v>
      </c>
      <c r="E7677" t="s">
        <v>31915</v>
      </c>
      <c r="F7677" t="s">
        <v>31916</v>
      </c>
      <c r="H7677">
        <v>49.937645000000003</v>
      </c>
      <c r="I7677">
        <v>-121.4823425</v>
      </c>
      <c r="J7677" s="1" t="str">
        <f t="shared" si="482"/>
        <v>NGR bulk stream sediment</v>
      </c>
      <c r="K7677" s="1" t="str">
        <f t="shared" si="483"/>
        <v>&lt;177 micron (NGR)</v>
      </c>
      <c r="L7677">
        <v>43</v>
      </c>
      <c r="M7677" t="s">
        <v>180</v>
      </c>
      <c r="N7677">
        <v>750</v>
      </c>
      <c r="O7677" t="s">
        <v>127</v>
      </c>
      <c r="P7677" t="s">
        <v>47</v>
      </c>
      <c r="Q7677" t="s">
        <v>568</v>
      </c>
      <c r="R7677" t="s">
        <v>61</v>
      </c>
      <c r="S7677" t="s">
        <v>124</v>
      </c>
      <c r="T7677" t="s">
        <v>66</v>
      </c>
      <c r="U7677" t="s">
        <v>184</v>
      </c>
      <c r="V7677" t="s">
        <v>53</v>
      </c>
      <c r="W7677" t="s">
        <v>109</v>
      </c>
      <c r="X7677" t="s">
        <v>51</v>
      </c>
      <c r="Y7677" t="s">
        <v>66</v>
      </c>
      <c r="Z7677" t="s">
        <v>84</v>
      </c>
      <c r="AA7677" t="s">
        <v>47</v>
      </c>
      <c r="AB7677" t="s">
        <v>122</v>
      </c>
      <c r="AC7677" t="s">
        <v>186</v>
      </c>
      <c r="AD7677" t="s">
        <v>99</v>
      </c>
      <c r="AE7677" t="s">
        <v>54</v>
      </c>
      <c r="AF7677" t="s">
        <v>66</v>
      </c>
      <c r="AG7677" t="s">
        <v>86</v>
      </c>
      <c r="AH7677" t="s">
        <v>62</v>
      </c>
      <c r="AI7677" t="s">
        <v>198</v>
      </c>
      <c r="AJ7677" t="s">
        <v>173</v>
      </c>
      <c r="AK7677" t="s">
        <v>87</v>
      </c>
      <c r="AL7677" t="s">
        <v>47</v>
      </c>
      <c r="AM7677" t="s">
        <v>122</v>
      </c>
      <c r="AN7677" t="s">
        <v>65</v>
      </c>
      <c r="AO7677" t="s">
        <v>2300</v>
      </c>
    </row>
    <row r="7678" spans="1:41" hidden="1" x14ac:dyDescent="0.25">
      <c r="A7678" t="s">
        <v>31917</v>
      </c>
      <c r="B7678" t="s">
        <v>31918</v>
      </c>
      <c r="C7678" s="1" t="str">
        <f t="shared" si="484"/>
        <v>21:1079</v>
      </c>
      <c r="D7678" s="1" t="str">
        <f t="shared" si="485"/>
        <v>21:0155</v>
      </c>
      <c r="E7678" t="s">
        <v>31919</v>
      </c>
      <c r="F7678" t="s">
        <v>31920</v>
      </c>
      <c r="H7678">
        <v>49.961383400000003</v>
      </c>
      <c r="I7678">
        <v>-121.5094816</v>
      </c>
      <c r="J7678" s="1" t="str">
        <f t="shared" si="482"/>
        <v>NGR bulk stream sediment</v>
      </c>
      <c r="K7678" s="1" t="str">
        <f t="shared" si="483"/>
        <v>&lt;177 micron (NGR)</v>
      </c>
      <c r="L7678">
        <v>43</v>
      </c>
      <c r="M7678" t="s">
        <v>195</v>
      </c>
      <c r="N7678">
        <v>751</v>
      </c>
      <c r="O7678" t="s">
        <v>187</v>
      </c>
      <c r="P7678" t="s">
        <v>47</v>
      </c>
      <c r="Q7678" t="s">
        <v>318</v>
      </c>
      <c r="R7678" t="s">
        <v>87</v>
      </c>
      <c r="S7678" t="s">
        <v>131</v>
      </c>
      <c r="T7678" t="s">
        <v>90</v>
      </c>
      <c r="U7678" t="s">
        <v>482</v>
      </c>
      <c r="V7678" t="s">
        <v>122</v>
      </c>
      <c r="W7678" t="s">
        <v>51</v>
      </c>
      <c r="X7678" t="s">
        <v>103</v>
      </c>
      <c r="Y7678" t="s">
        <v>50</v>
      </c>
      <c r="Z7678" t="s">
        <v>199</v>
      </c>
      <c r="AA7678" t="s">
        <v>46</v>
      </c>
      <c r="AB7678" t="s">
        <v>122</v>
      </c>
      <c r="AC7678" t="s">
        <v>462</v>
      </c>
      <c r="AD7678" t="s">
        <v>218</v>
      </c>
      <c r="AE7678" t="s">
        <v>84</v>
      </c>
      <c r="AF7678" t="s">
        <v>147</v>
      </c>
      <c r="AG7678" t="s">
        <v>493</v>
      </c>
      <c r="AH7678" t="s">
        <v>62</v>
      </c>
      <c r="AI7678" t="s">
        <v>62</v>
      </c>
      <c r="AJ7678" t="s">
        <v>206</v>
      </c>
      <c r="AK7678" t="s">
        <v>105</v>
      </c>
      <c r="AL7678" t="s">
        <v>47</v>
      </c>
      <c r="AM7678" t="s">
        <v>47</v>
      </c>
      <c r="AN7678" t="s">
        <v>65</v>
      </c>
      <c r="AO7678" t="s">
        <v>2170</v>
      </c>
    </row>
    <row r="7679" spans="1:41" hidden="1" x14ac:dyDescent="0.25">
      <c r="A7679" t="s">
        <v>31921</v>
      </c>
      <c r="B7679" t="s">
        <v>31922</v>
      </c>
      <c r="C7679" s="1" t="str">
        <f t="shared" si="484"/>
        <v>21:1079</v>
      </c>
      <c r="D7679" s="1" t="str">
        <f t="shared" si="485"/>
        <v>21:0155</v>
      </c>
      <c r="E7679" t="s">
        <v>31923</v>
      </c>
      <c r="F7679" t="s">
        <v>31924</v>
      </c>
      <c r="H7679">
        <v>49.977041</v>
      </c>
      <c r="I7679">
        <v>-121.5382876</v>
      </c>
      <c r="J7679" s="1" t="str">
        <f t="shared" si="482"/>
        <v>NGR bulk stream sediment</v>
      </c>
      <c r="K7679" s="1" t="str">
        <f t="shared" si="483"/>
        <v>&lt;177 micron (NGR)</v>
      </c>
      <c r="L7679">
        <v>43</v>
      </c>
      <c r="M7679" t="s">
        <v>205</v>
      </c>
      <c r="N7679">
        <v>752</v>
      </c>
      <c r="O7679" t="s">
        <v>26450</v>
      </c>
      <c r="P7679" t="s">
        <v>47</v>
      </c>
      <c r="Q7679" t="s">
        <v>1304</v>
      </c>
      <c r="R7679" t="s">
        <v>151</v>
      </c>
      <c r="S7679" t="s">
        <v>306</v>
      </c>
      <c r="T7679" t="s">
        <v>59</v>
      </c>
      <c r="U7679" t="s">
        <v>431</v>
      </c>
      <c r="V7679" t="s">
        <v>63</v>
      </c>
      <c r="W7679" t="s">
        <v>111</v>
      </c>
      <c r="X7679" t="s">
        <v>122</v>
      </c>
      <c r="Y7679" t="s">
        <v>50</v>
      </c>
      <c r="Z7679" t="s">
        <v>84</v>
      </c>
      <c r="AA7679" t="s">
        <v>46</v>
      </c>
      <c r="AB7679" t="s">
        <v>47</v>
      </c>
      <c r="AC7679" t="s">
        <v>343</v>
      </c>
      <c r="AD7679" t="s">
        <v>82</v>
      </c>
      <c r="AE7679" t="s">
        <v>57</v>
      </c>
      <c r="AF7679" t="s">
        <v>99</v>
      </c>
      <c r="AG7679" t="s">
        <v>123</v>
      </c>
      <c r="AH7679" t="s">
        <v>198</v>
      </c>
      <c r="AI7679" t="s">
        <v>198</v>
      </c>
      <c r="AJ7679" t="s">
        <v>173</v>
      </c>
      <c r="AK7679" t="s">
        <v>87</v>
      </c>
      <c r="AL7679" t="s">
        <v>47</v>
      </c>
      <c r="AM7679" t="s">
        <v>122</v>
      </c>
      <c r="AN7679" t="s">
        <v>65</v>
      </c>
      <c r="AO7679" t="s">
        <v>2214</v>
      </c>
    </row>
    <row r="7680" spans="1:41" hidden="1" x14ac:dyDescent="0.25">
      <c r="A7680" t="s">
        <v>31925</v>
      </c>
      <c r="B7680" t="s">
        <v>31926</v>
      </c>
      <c r="C7680" s="1" t="str">
        <f t="shared" si="484"/>
        <v>21:1079</v>
      </c>
      <c r="D7680" s="1" t="str">
        <f t="shared" si="485"/>
        <v>21:0155</v>
      </c>
      <c r="E7680" t="s">
        <v>31927</v>
      </c>
      <c r="F7680" t="s">
        <v>31928</v>
      </c>
      <c r="H7680">
        <v>49.958250100000001</v>
      </c>
      <c r="I7680">
        <v>-121.86928260000001</v>
      </c>
      <c r="J7680" s="1" t="str">
        <f t="shared" si="482"/>
        <v>NGR bulk stream sediment</v>
      </c>
      <c r="K7680" s="1" t="str">
        <f t="shared" si="483"/>
        <v>&lt;177 micron (NGR)</v>
      </c>
      <c r="L7680">
        <v>43</v>
      </c>
      <c r="M7680" t="s">
        <v>280</v>
      </c>
      <c r="N7680">
        <v>753</v>
      </c>
      <c r="O7680" t="s">
        <v>76</v>
      </c>
      <c r="P7680" t="s">
        <v>47</v>
      </c>
      <c r="Q7680" t="s">
        <v>327</v>
      </c>
      <c r="R7680" t="s">
        <v>174</v>
      </c>
      <c r="S7680" t="s">
        <v>445</v>
      </c>
      <c r="T7680" t="s">
        <v>51</v>
      </c>
      <c r="U7680" t="s">
        <v>59</v>
      </c>
      <c r="V7680" t="s">
        <v>46</v>
      </c>
      <c r="W7680" t="s">
        <v>235</v>
      </c>
      <c r="X7680" t="s">
        <v>51</v>
      </c>
      <c r="Y7680" t="s">
        <v>106</v>
      </c>
      <c r="Z7680" t="s">
        <v>84</v>
      </c>
      <c r="AA7680" t="s">
        <v>46</v>
      </c>
      <c r="AB7680" t="s">
        <v>455</v>
      </c>
      <c r="AC7680" t="s">
        <v>108</v>
      </c>
      <c r="AD7680" t="s">
        <v>66</v>
      </c>
      <c r="AE7680" t="s">
        <v>62</v>
      </c>
      <c r="AF7680" t="s">
        <v>412</v>
      </c>
      <c r="AG7680" t="s">
        <v>366</v>
      </c>
      <c r="AH7680" t="s">
        <v>62</v>
      </c>
      <c r="AI7680" t="s">
        <v>53</v>
      </c>
      <c r="AJ7680" t="s">
        <v>163</v>
      </c>
      <c r="AK7680" t="s">
        <v>101</v>
      </c>
      <c r="AL7680" t="s">
        <v>47</v>
      </c>
      <c r="AM7680" t="s">
        <v>47</v>
      </c>
      <c r="AN7680" t="s">
        <v>65</v>
      </c>
      <c r="AO7680" t="s">
        <v>818</v>
      </c>
    </row>
    <row r="7681" spans="1:41" hidden="1" x14ac:dyDescent="0.25">
      <c r="A7681" t="s">
        <v>31929</v>
      </c>
      <c r="B7681" t="s">
        <v>31930</v>
      </c>
      <c r="C7681" s="1" t="str">
        <f t="shared" si="484"/>
        <v>21:1079</v>
      </c>
      <c r="D7681" s="1" t="str">
        <f t="shared" si="485"/>
        <v>21:0155</v>
      </c>
      <c r="E7681" t="s">
        <v>31927</v>
      </c>
      <c r="F7681" t="s">
        <v>31931</v>
      </c>
      <c r="H7681">
        <v>49.958250100000001</v>
      </c>
      <c r="I7681">
        <v>-121.86928260000001</v>
      </c>
      <c r="J7681" s="1" t="str">
        <f t="shared" si="482"/>
        <v>NGR bulk stream sediment</v>
      </c>
      <c r="K7681" s="1" t="str">
        <f t="shared" si="483"/>
        <v>&lt;177 micron (NGR)</v>
      </c>
      <c r="L7681">
        <v>43</v>
      </c>
      <c r="M7681" t="s">
        <v>288</v>
      </c>
      <c r="N7681">
        <v>754</v>
      </c>
      <c r="O7681" t="s">
        <v>85</v>
      </c>
      <c r="P7681" t="s">
        <v>165</v>
      </c>
      <c r="Q7681" t="s">
        <v>802</v>
      </c>
      <c r="R7681" t="s">
        <v>46</v>
      </c>
      <c r="S7681" t="s">
        <v>589</v>
      </c>
      <c r="T7681" t="s">
        <v>51</v>
      </c>
      <c r="U7681" t="s">
        <v>66</v>
      </c>
      <c r="V7681" t="s">
        <v>87</v>
      </c>
      <c r="W7681" t="s">
        <v>185</v>
      </c>
      <c r="X7681" t="s">
        <v>51</v>
      </c>
      <c r="Y7681" t="s">
        <v>107</v>
      </c>
      <c r="Z7681" t="s">
        <v>56</v>
      </c>
      <c r="AA7681" t="s">
        <v>47</v>
      </c>
      <c r="AB7681" t="s">
        <v>60</v>
      </c>
      <c r="AC7681" t="s">
        <v>58</v>
      </c>
      <c r="AD7681" t="s">
        <v>59</v>
      </c>
      <c r="AE7681" t="s">
        <v>62</v>
      </c>
      <c r="AF7681" t="s">
        <v>123</v>
      </c>
      <c r="AG7681" t="s">
        <v>143</v>
      </c>
      <c r="AH7681" t="s">
        <v>62</v>
      </c>
      <c r="AI7681" t="s">
        <v>57</v>
      </c>
      <c r="AJ7681" t="s">
        <v>118</v>
      </c>
      <c r="AK7681" t="s">
        <v>81</v>
      </c>
      <c r="AL7681" t="s">
        <v>47</v>
      </c>
      <c r="AM7681" t="s">
        <v>47</v>
      </c>
      <c r="AN7681" t="s">
        <v>65</v>
      </c>
      <c r="AO7681" t="s">
        <v>50</v>
      </c>
    </row>
    <row r="7682" spans="1:41" hidden="1" x14ac:dyDescent="0.25">
      <c r="A7682" t="s">
        <v>31932</v>
      </c>
      <c r="B7682" t="s">
        <v>31933</v>
      </c>
      <c r="C7682" s="1" t="str">
        <f t="shared" si="484"/>
        <v>21:1079</v>
      </c>
      <c r="D7682" s="1" t="str">
        <f t="shared" si="485"/>
        <v>21:0155</v>
      </c>
      <c r="E7682" t="s">
        <v>31934</v>
      </c>
      <c r="F7682" t="s">
        <v>31935</v>
      </c>
      <c r="H7682">
        <v>49.963258799999998</v>
      </c>
      <c r="I7682">
        <v>-121.83012410000001</v>
      </c>
      <c r="J7682" s="1" t="str">
        <f t="shared" ref="J7682:J7745" si="486">HYPERLINK("http://geochem.nrcan.gc.ca/cdogs/content/kwd/kwd020030_e.htm", "NGR bulk stream sediment")</f>
        <v>NGR bulk stream sediment</v>
      </c>
      <c r="K7682" s="1" t="str">
        <f t="shared" ref="K7682:K7745" si="487">HYPERLINK("http://geochem.nrcan.gc.ca/cdogs/content/kwd/kwd080006_e.htm", "&lt;177 micron (NGR)")</f>
        <v>&lt;177 micron (NGR)</v>
      </c>
      <c r="L7682">
        <v>43</v>
      </c>
      <c r="M7682" t="s">
        <v>214</v>
      </c>
      <c r="N7682">
        <v>755</v>
      </c>
      <c r="O7682" t="s">
        <v>197</v>
      </c>
      <c r="P7682" t="s">
        <v>47</v>
      </c>
      <c r="Q7682" t="s">
        <v>578</v>
      </c>
      <c r="R7682" t="s">
        <v>307</v>
      </c>
      <c r="S7682" t="s">
        <v>475</v>
      </c>
      <c r="T7682" t="s">
        <v>51</v>
      </c>
      <c r="U7682" t="s">
        <v>66</v>
      </c>
      <c r="V7682" t="s">
        <v>101</v>
      </c>
      <c r="W7682" t="s">
        <v>101</v>
      </c>
      <c r="X7682" t="s">
        <v>51</v>
      </c>
      <c r="Y7682" t="s">
        <v>209</v>
      </c>
      <c r="Z7682" t="s">
        <v>56</v>
      </c>
      <c r="AA7682" t="s">
        <v>46</v>
      </c>
      <c r="AB7682" t="s">
        <v>173</v>
      </c>
      <c r="AC7682" t="s">
        <v>55</v>
      </c>
      <c r="AD7682" t="s">
        <v>104</v>
      </c>
      <c r="AE7682" t="s">
        <v>84</v>
      </c>
      <c r="AF7682" t="s">
        <v>266</v>
      </c>
      <c r="AG7682" t="s">
        <v>79</v>
      </c>
      <c r="AH7682" t="s">
        <v>62</v>
      </c>
      <c r="AI7682" t="s">
        <v>62</v>
      </c>
      <c r="AJ7682" t="s">
        <v>139</v>
      </c>
      <c r="AK7682" t="s">
        <v>266</v>
      </c>
      <c r="AL7682" t="s">
        <v>47</v>
      </c>
      <c r="AM7682" t="s">
        <v>47</v>
      </c>
      <c r="AN7682" t="s">
        <v>508</v>
      </c>
      <c r="AO7682" t="s">
        <v>971</v>
      </c>
    </row>
    <row r="7683" spans="1:41" hidden="1" x14ac:dyDescent="0.25">
      <c r="A7683" t="s">
        <v>31936</v>
      </c>
      <c r="B7683" t="s">
        <v>31937</v>
      </c>
      <c r="C7683" s="1" t="str">
        <f t="shared" si="484"/>
        <v>21:1079</v>
      </c>
      <c r="D7683" s="1" t="str">
        <f t="shared" si="485"/>
        <v>21:0155</v>
      </c>
      <c r="E7683" t="s">
        <v>31938</v>
      </c>
      <c r="F7683" t="s">
        <v>31939</v>
      </c>
      <c r="H7683">
        <v>49.975563700000002</v>
      </c>
      <c r="I7683">
        <v>-121.80193269999999</v>
      </c>
      <c r="J7683" s="1" t="str">
        <f t="shared" si="486"/>
        <v>NGR bulk stream sediment</v>
      </c>
      <c r="K7683" s="1" t="str">
        <f t="shared" si="487"/>
        <v>&lt;177 micron (NGR)</v>
      </c>
      <c r="L7683">
        <v>43</v>
      </c>
      <c r="M7683" t="s">
        <v>223</v>
      </c>
      <c r="N7683">
        <v>756</v>
      </c>
      <c r="O7683" t="s">
        <v>406</v>
      </c>
      <c r="P7683" t="s">
        <v>47</v>
      </c>
      <c r="Q7683" t="s">
        <v>322</v>
      </c>
      <c r="R7683" t="s">
        <v>58</v>
      </c>
      <c r="S7683" t="s">
        <v>165</v>
      </c>
      <c r="T7683" t="s">
        <v>51</v>
      </c>
      <c r="U7683" t="s">
        <v>217</v>
      </c>
      <c r="V7683" t="s">
        <v>61</v>
      </c>
      <c r="W7683" t="s">
        <v>235</v>
      </c>
      <c r="X7683" t="s">
        <v>51</v>
      </c>
      <c r="Y7683" t="s">
        <v>50</v>
      </c>
      <c r="Z7683" t="s">
        <v>56</v>
      </c>
      <c r="AA7683" t="s">
        <v>46</v>
      </c>
      <c r="AB7683" t="s">
        <v>455</v>
      </c>
      <c r="AC7683" t="s">
        <v>58</v>
      </c>
      <c r="AD7683" t="s">
        <v>85</v>
      </c>
      <c r="AE7683" t="s">
        <v>84</v>
      </c>
      <c r="AF7683" t="s">
        <v>238</v>
      </c>
      <c r="AG7683" t="s">
        <v>493</v>
      </c>
      <c r="AH7683" t="s">
        <v>62</v>
      </c>
      <c r="AI7683" t="s">
        <v>62</v>
      </c>
      <c r="AJ7683" t="s">
        <v>81</v>
      </c>
      <c r="AK7683" t="s">
        <v>64</v>
      </c>
      <c r="AL7683" t="s">
        <v>47</v>
      </c>
      <c r="AM7683" t="s">
        <v>47</v>
      </c>
      <c r="AN7683" t="s">
        <v>65</v>
      </c>
      <c r="AO7683" t="s">
        <v>3257</v>
      </c>
    </row>
    <row r="7684" spans="1:41" hidden="1" x14ac:dyDescent="0.25">
      <c r="A7684" t="s">
        <v>31940</v>
      </c>
      <c r="B7684" t="s">
        <v>31941</v>
      </c>
      <c r="C7684" s="1" t="str">
        <f t="shared" si="484"/>
        <v>21:1079</v>
      </c>
      <c r="D7684" s="1" t="str">
        <f t="shared" si="485"/>
        <v>21:0155</v>
      </c>
      <c r="E7684" t="s">
        <v>31942</v>
      </c>
      <c r="F7684" t="s">
        <v>31943</v>
      </c>
      <c r="H7684">
        <v>49.990440900000003</v>
      </c>
      <c r="I7684">
        <v>-121.7625003</v>
      </c>
      <c r="J7684" s="1" t="str">
        <f t="shared" si="486"/>
        <v>NGR bulk stream sediment</v>
      </c>
      <c r="K7684" s="1" t="str">
        <f t="shared" si="487"/>
        <v>&lt;177 micron (NGR)</v>
      </c>
      <c r="L7684">
        <v>43</v>
      </c>
      <c r="M7684" t="s">
        <v>233</v>
      </c>
      <c r="N7684">
        <v>757</v>
      </c>
      <c r="O7684" t="s">
        <v>110</v>
      </c>
      <c r="P7684" t="s">
        <v>47</v>
      </c>
      <c r="Q7684" t="s">
        <v>920</v>
      </c>
      <c r="R7684" t="s">
        <v>62</v>
      </c>
      <c r="S7684" t="s">
        <v>218</v>
      </c>
      <c r="T7684" t="s">
        <v>51</v>
      </c>
      <c r="U7684" t="s">
        <v>55</v>
      </c>
      <c r="V7684" t="s">
        <v>54</v>
      </c>
      <c r="W7684" t="s">
        <v>130</v>
      </c>
      <c r="X7684" t="s">
        <v>73</v>
      </c>
      <c r="Y7684" t="s">
        <v>59</v>
      </c>
      <c r="Z7684" t="s">
        <v>56</v>
      </c>
      <c r="AA7684" t="s">
        <v>46</v>
      </c>
      <c r="AB7684" t="s">
        <v>455</v>
      </c>
      <c r="AC7684" t="s">
        <v>127</v>
      </c>
      <c r="AD7684" t="s">
        <v>51</v>
      </c>
      <c r="AE7684" t="s">
        <v>84</v>
      </c>
      <c r="AF7684" t="s">
        <v>58</v>
      </c>
      <c r="AG7684" t="s">
        <v>227</v>
      </c>
      <c r="AH7684" t="s">
        <v>62</v>
      </c>
      <c r="AI7684" t="s">
        <v>53</v>
      </c>
      <c r="AJ7684" t="s">
        <v>173</v>
      </c>
      <c r="AK7684" t="s">
        <v>87</v>
      </c>
      <c r="AL7684" t="s">
        <v>47</v>
      </c>
      <c r="AM7684" t="s">
        <v>47</v>
      </c>
      <c r="AN7684" t="s">
        <v>301</v>
      </c>
      <c r="AO7684" t="s">
        <v>836</v>
      </c>
    </row>
    <row r="7685" spans="1:41" hidden="1" x14ac:dyDescent="0.25">
      <c r="A7685" t="s">
        <v>31944</v>
      </c>
      <c r="B7685" t="s">
        <v>31945</v>
      </c>
      <c r="C7685" s="1" t="str">
        <f t="shared" si="484"/>
        <v>21:1079</v>
      </c>
      <c r="D7685" s="1" t="str">
        <f t="shared" si="485"/>
        <v>21:0155</v>
      </c>
      <c r="E7685" t="s">
        <v>31946</v>
      </c>
      <c r="F7685" t="s">
        <v>31947</v>
      </c>
      <c r="H7685">
        <v>49.940288700000004</v>
      </c>
      <c r="I7685">
        <v>-120.6668913</v>
      </c>
      <c r="J7685" s="1" t="str">
        <f t="shared" si="486"/>
        <v>NGR bulk stream sediment</v>
      </c>
      <c r="K7685" s="1" t="str">
        <f t="shared" si="487"/>
        <v>&lt;177 micron (NGR)</v>
      </c>
      <c r="L7685">
        <v>43</v>
      </c>
      <c r="M7685" t="s">
        <v>248</v>
      </c>
      <c r="N7685">
        <v>758</v>
      </c>
      <c r="O7685" t="s">
        <v>103</v>
      </c>
      <c r="P7685" t="s">
        <v>47</v>
      </c>
      <c r="Q7685" t="s">
        <v>275</v>
      </c>
      <c r="R7685" t="s">
        <v>58</v>
      </c>
      <c r="S7685" t="s">
        <v>50</v>
      </c>
      <c r="T7685" t="s">
        <v>145</v>
      </c>
      <c r="U7685" t="s">
        <v>240</v>
      </c>
      <c r="V7685" t="s">
        <v>185</v>
      </c>
      <c r="W7685" t="s">
        <v>270</v>
      </c>
      <c r="X7685" t="s">
        <v>103</v>
      </c>
      <c r="Y7685" t="s">
        <v>55</v>
      </c>
      <c r="Z7685" t="s">
        <v>199</v>
      </c>
      <c r="AA7685" t="s">
        <v>46</v>
      </c>
      <c r="AB7685" t="s">
        <v>63</v>
      </c>
      <c r="AC7685" t="s">
        <v>58</v>
      </c>
      <c r="AD7685" t="s">
        <v>165</v>
      </c>
      <c r="AE7685" t="s">
        <v>53</v>
      </c>
      <c r="AF7685" t="s">
        <v>66</v>
      </c>
      <c r="AG7685" t="s">
        <v>78</v>
      </c>
      <c r="AH7685" t="s">
        <v>62</v>
      </c>
      <c r="AI7685" t="s">
        <v>62</v>
      </c>
      <c r="AJ7685" t="s">
        <v>101</v>
      </c>
      <c r="AK7685" t="s">
        <v>149</v>
      </c>
      <c r="AL7685" t="s">
        <v>47</v>
      </c>
      <c r="AM7685" t="s">
        <v>47</v>
      </c>
      <c r="AN7685" t="s">
        <v>65</v>
      </c>
      <c r="AO7685" t="s">
        <v>1093</v>
      </c>
    </row>
    <row r="7686" spans="1:41" hidden="1" x14ac:dyDescent="0.25">
      <c r="A7686" t="s">
        <v>31948</v>
      </c>
      <c r="B7686" t="s">
        <v>31949</v>
      </c>
      <c r="C7686" s="1" t="str">
        <f t="shared" si="484"/>
        <v>21:1079</v>
      </c>
      <c r="D7686" s="1" t="str">
        <f t="shared" si="485"/>
        <v>21:0155</v>
      </c>
      <c r="E7686" t="s">
        <v>31950</v>
      </c>
      <c r="F7686" t="s">
        <v>31951</v>
      </c>
      <c r="H7686">
        <v>49.9293282</v>
      </c>
      <c r="I7686">
        <v>-120.70365169999999</v>
      </c>
      <c r="J7686" s="1" t="str">
        <f t="shared" si="486"/>
        <v>NGR bulk stream sediment</v>
      </c>
      <c r="K7686" s="1" t="str">
        <f t="shared" si="487"/>
        <v>&lt;177 micron (NGR)</v>
      </c>
      <c r="L7686">
        <v>43</v>
      </c>
      <c r="M7686" t="s">
        <v>256</v>
      </c>
      <c r="N7686">
        <v>759</v>
      </c>
      <c r="O7686" t="s">
        <v>111</v>
      </c>
      <c r="P7686" t="s">
        <v>47</v>
      </c>
      <c r="Q7686" t="s">
        <v>668</v>
      </c>
      <c r="R7686" t="s">
        <v>181</v>
      </c>
      <c r="S7686" t="s">
        <v>217</v>
      </c>
      <c r="T7686" t="s">
        <v>217</v>
      </c>
      <c r="U7686" t="s">
        <v>350</v>
      </c>
      <c r="V7686" t="s">
        <v>105</v>
      </c>
      <c r="W7686" t="s">
        <v>227</v>
      </c>
      <c r="X7686" t="s">
        <v>122</v>
      </c>
      <c r="Y7686" t="s">
        <v>108</v>
      </c>
      <c r="Z7686" t="s">
        <v>84</v>
      </c>
      <c r="AA7686" t="s">
        <v>46</v>
      </c>
      <c r="AB7686" t="s">
        <v>78</v>
      </c>
      <c r="AC7686" t="s">
        <v>98</v>
      </c>
      <c r="AD7686" t="s">
        <v>131</v>
      </c>
      <c r="AE7686" t="s">
        <v>198</v>
      </c>
      <c r="AF7686" t="s">
        <v>2133</v>
      </c>
      <c r="AG7686" t="s">
        <v>130</v>
      </c>
      <c r="AH7686" t="s">
        <v>62</v>
      </c>
      <c r="AI7686" t="s">
        <v>198</v>
      </c>
      <c r="AJ7686" t="s">
        <v>139</v>
      </c>
      <c r="AK7686" t="s">
        <v>185</v>
      </c>
      <c r="AL7686" t="s">
        <v>47</v>
      </c>
      <c r="AM7686" t="s">
        <v>47</v>
      </c>
      <c r="AN7686" t="s">
        <v>65</v>
      </c>
      <c r="AO7686" t="s">
        <v>5731</v>
      </c>
    </row>
    <row r="7687" spans="1:41" hidden="1" x14ac:dyDescent="0.25">
      <c r="A7687" t="s">
        <v>31952</v>
      </c>
      <c r="B7687" t="s">
        <v>31953</v>
      </c>
      <c r="C7687" s="1" t="str">
        <f t="shared" si="484"/>
        <v>21:1079</v>
      </c>
      <c r="D7687" s="1" t="str">
        <f t="shared" si="485"/>
        <v>21:0155</v>
      </c>
      <c r="E7687" t="s">
        <v>31954</v>
      </c>
      <c r="F7687" t="s">
        <v>31955</v>
      </c>
      <c r="H7687">
        <v>49.972632900000001</v>
      </c>
      <c r="I7687">
        <v>-120.70996</v>
      </c>
      <c r="J7687" s="1" t="str">
        <f t="shared" si="486"/>
        <v>NGR bulk stream sediment</v>
      </c>
      <c r="K7687" s="1" t="str">
        <f t="shared" si="487"/>
        <v>&lt;177 micron (NGR)</v>
      </c>
      <c r="L7687">
        <v>43</v>
      </c>
      <c r="M7687" t="s">
        <v>265</v>
      </c>
      <c r="N7687">
        <v>760</v>
      </c>
      <c r="O7687" t="s">
        <v>228</v>
      </c>
      <c r="P7687" t="s">
        <v>47</v>
      </c>
      <c r="Q7687" t="s">
        <v>673</v>
      </c>
      <c r="R7687" t="s">
        <v>217</v>
      </c>
      <c r="S7687" t="s">
        <v>127</v>
      </c>
      <c r="T7687" t="s">
        <v>51</v>
      </c>
      <c r="U7687" t="s">
        <v>49</v>
      </c>
      <c r="V7687" t="s">
        <v>46</v>
      </c>
      <c r="W7687" t="s">
        <v>87</v>
      </c>
      <c r="X7687" t="s">
        <v>46</v>
      </c>
      <c r="Y7687" t="s">
        <v>52</v>
      </c>
      <c r="Z7687" t="s">
        <v>56</v>
      </c>
      <c r="AA7687" t="s">
        <v>46</v>
      </c>
      <c r="AB7687" t="s">
        <v>57</v>
      </c>
      <c r="AC7687" t="s">
        <v>58</v>
      </c>
      <c r="AD7687" t="s">
        <v>99</v>
      </c>
      <c r="AE7687" t="s">
        <v>53</v>
      </c>
      <c r="AF7687" t="s">
        <v>96</v>
      </c>
      <c r="AG7687" t="s">
        <v>64</v>
      </c>
      <c r="AH7687" t="s">
        <v>62</v>
      </c>
      <c r="AI7687" t="s">
        <v>62</v>
      </c>
      <c r="AJ7687" t="s">
        <v>174</v>
      </c>
      <c r="AK7687" t="s">
        <v>54</v>
      </c>
      <c r="AL7687" t="s">
        <v>47</v>
      </c>
      <c r="AM7687" t="s">
        <v>47</v>
      </c>
      <c r="AN7687" t="s">
        <v>65</v>
      </c>
      <c r="AO7687" t="s">
        <v>31956</v>
      </c>
    </row>
    <row r="7688" spans="1:41" hidden="1" x14ac:dyDescent="0.25">
      <c r="A7688" t="s">
        <v>31957</v>
      </c>
      <c r="B7688" t="s">
        <v>31958</v>
      </c>
      <c r="C7688" s="1" t="str">
        <f t="shared" si="484"/>
        <v>21:1079</v>
      </c>
      <c r="D7688" s="1" t="str">
        <f t="shared" si="485"/>
        <v>21:0155</v>
      </c>
      <c r="E7688" t="s">
        <v>31959</v>
      </c>
      <c r="F7688" t="s">
        <v>31960</v>
      </c>
      <c r="H7688">
        <v>49.9556118</v>
      </c>
      <c r="I7688">
        <v>-120.7135559</v>
      </c>
      <c r="J7688" s="1" t="str">
        <f t="shared" si="486"/>
        <v>NGR bulk stream sediment</v>
      </c>
      <c r="K7688" s="1" t="str">
        <f t="shared" si="487"/>
        <v>&lt;177 micron (NGR)</v>
      </c>
      <c r="L7688">
        <v>44</v>
      </c>
      <c r="M7688" t="s">
        <v>45</v>
      </c>
      <c r="N7688">
        <v>761</v>
      </c>
      <c r="O7688" t="s">
        <v>129</v>
      </c>
      <c r="P7688" t="s">
        <v>47</v>
      </c>
      <c r="Q7688" t="s">
        <v>281</v>
      </c>
      <c r="R7688" t="s">
        <v>66</v>
      </c>
      <c r="S7688" t="s">
        <v>50</v>
      </c>
      <c r="T7688" t="s">
        <v>209</v>
      </c>
      <c r="U7688" t="s">
        <v>124</v>
      </c>
      <c r="V7688" t="s">
        <v>63</v>
      </c>
      <c r="W7688" t="s">
        <v>109</v>
      </c>
      <c r="X7688" t="s">
        <v>47</v>
      </c>
      <c r="Y7688" t="s">
        <v>58</v>
      </c>
      <c r="Z7688" t="s">
        <v>84</v>
      </c>
      <c r="AA7688" t="s">
        <v>46</v>
      </c>
      <c r="AB7688" t="s">
        <v>47</v>
      </c>
      <c r="AC7688" t="s">
        <v>58</v>
      </c>
      <c r="AD7688" t="s">
        <v>165</v>
      </c>
      <c r="AE7688" t="s">
        <v>46</v>
      </c>
      <c r="AF7688" t="s">
        <v>50</v>
      </c>
      <c r="AG7688" t="s">
        <v>161</v>
      </c>
      <c r="AH7688" t="s">
        <v>62</v>
      </c>
      <c r="AI7688" t="s">
        <v>53</v>
      </c>
      <c r="AJ7688" t="s">
        <v>64</v>
      </c>
      <c r="AK7688" t="s">
        <v>87</v>
      </c>
      <c r="AL7688" t="s">
        <v>47</v>
      </c>
      <c r="AM7688" t="s">
        <v>47</v>
      </c>
      <c r="AN7688" t="s">
        <v>65</v>
      </c>
      <c r="AO7688" t="s">
        <v>603</v>
      </c>
    </row>
    <row r="7689" spans="1:41" hidden="1" x14ac:dyDescent="0.25">
      <c r="A7689" t="s">
        <v>31961</v>
      </c>
      <c r="B7689" t="s">
        <v>31962</v>
      </c>
      <c r="C7689" s="1" t="str">
        <f t="shared" si="484"/>
        <v>21:1079</v>
      </c>
      <c r="D7689" s="1" t="str">
        <f t="shared" si="485"/>
        <v>21:0155</v>
      </c>
      <c r="E7689" t="s">
        <v>31963</v>
      </c>
      <c r="F7689" t="s">
        <v>31964</v>
      </c>
      <c r="H7689">
        <v>49.910702299999997</v>
      </c>
      <c r="I7689">
        <v>-120.7170732</v>
      </c>
      <c r="J7689" s="1" t="str">
        <f t="shared" si="486"/>
        <v>NGR bulk stream sediment</v>
      </c>
      <c r="K7689" s="1" t="str">
        <f t="shared" si="487"/>
        <v>&lt;177 micron (NGR)</v>
      </c>
      <c r="L7689">
        <v>44</v>
      </c>
      <c r="M7689" t="s">
        <v>71</v>
      </c>
      <c r="N7689">
        <v>762</v>
      </c>
      <c r="O7689" t="s">
        <v>60</v>
      </c>
      <c r="P7689" t="s">
        <v>103</v>
      </c>
      <c r="Q7689" t="s">
        <v>301</v>
      </c>
      <c r="R7689" t="s">
        <v>85</v>
      </c>
      <c r="S7689" t="s">
        <v>267</v>
      </c>
      <c r="T7689" t="s">
        <v>85</v>
      </c>
      <c r="U7689" t="s">
        <v>462</v>
      </c>
      <c r="V7689" t="s">
        <v>61</v>
      </c>
      <c r="W7689" t="s">
        <v>200</v>
      </c>
      <c r="X7689" t="s">
        <v>122</v>
      </c>
      <c r="Y7689" t="s">
        <v>330</v>
      </c>
      <c r="Z7689" t="s">
        <v>199</v>
      </c>
      <c r="AA7689" t="s">
        <v>46</v>
      </c>
      <c r="AB7689" t="s">
        <v>105</v>
      </c>
      <c r="AC7689" t="s">
        <v>58</v>
      </c>
      <c r="AD7689" t="s">
        <v>306</v>
      </c>
      <c r="AE7689" t="s">
        <v>53</v>
      </c>
      <c r="AF7689" t="s">
        <v>127</v>
      </c>
      <c r="AG7689" t="s">
        <v>81</v>
      </c>
      <c r="AH7689" t="s">
        <v>62</v>
      </c>
      <c r="AI7689" t="s">
        <v>62</v>
      </c>
      <c r="AJ7689" t="s">
        <v>105</v>
      </c>
      <c r="AK7689" t="s">
        <v>46</v>
      </c>
      <c r="AL7689" t="s">
        <v>47</v>
      </c>
      <c r="AM7689" t="s">
        <v>47</v>
      </c>
      <c r="AN7689" t="s">
        <v>65</v>
      </c>
      <c r="AO7689" t="s">
        <v>577</v>
      </c>
    </row>
    <row r="7690" spans="1:41" hidden="1" x14ac:dyDescent="0.25">
      <c r="A7690" t="s">
        <v>31965</v>
      </c>
      <c r="B7690" t="s">
        <v>31966</v>
      </c>
      <c r="C7690" s="1" t="str">
        <f t="shared" si="484"/>
        <v>21:1079</v>
      </c>
      <c r="D7690" s="1" t="str">
        <f t="shared" si="485"/>
        <v>21:0155</v>
      </c>
      <c r="E7690" t="s">
        <v>31967</v>
      </c>
      <c r="F7690" t="s">
        <v>31968</v>
      </c>
      <c r="H7690">
        <v>49.934696000000002</v>
      </c>
      <c r="I7690">
        <v>-120.7479936</v>
      </c>
      <c r="J7690" s="1" t="str">
        <f t="shared" si="486"/>
        <v>NGR bulk stream sediment</v>
      </c>
      <c r="K7690" s="1" t="str">
        <f t="shared" si="487"/>
        <v>&lt;177 micron (NGR)</v>
      </c>
      <c r="L7690">
        <v>44</v>
      </c>
      <c r="M7690" t="s">
        <v>95</v>
      </c>
      <c r="N7690">
        <v>763</v>
      </c>
      <c r="O7690" t="s">
        <v>271</v>
      </c>
      <c r="P7690" t="s">
        <v>47</v>
      </c>
      <c r="Q7690" t="s">
        <v>327</v>
      </c>
      <c r="R7690" t="s">
        <v>66</v>
      </c>
      <c r="S7690" t="s">
        <v>145</v>
      </c>
      <c r="T7690" t="s">
        <v>267</v>
      </c>
      <c r="U7690" t="s">
        <v>934</v>
      </c>
      <c r="V7690" t="s">
        <v>61</v>
      </c>
      <c r="W7690" t="s">
        <v>206</v>
      </c>
      <c r="X7690" t="s">
        <v>122</v>
      </c>
      <c r="Y7690" t="s">
        <v>85</v>
      </c>
      <c r="Z7690" t="s">
        <v>199</v>
      </c>
      <c r="AA7690" t="s">
        <v>46</v>
      </c>
      <c r="AB7690" t="s">
        <v>64</v>
      </c>
      <c r="AC7690" t="s">
        <v>58</v>
      </c>
      <c r="AD7690" t="s">
        <v>141</v>
      </c>
      <c r="AE7690" t="s">
        <v>54</v>
      </c>
      <c r="AF7690" t="s">
        <v>85</v>
      </c>
      <c r="AG7690" t="s">
        <v>257</v>
      </c>
      <c r="AH7690" t="s">
        <v>62</v>
      </c>
      <c r="AI7690" t="s">
        <v>53</v>
      </c>
      <c r="AJ7690" t="s">
        <v>78</v>
      </c>
      <c r="AK7690" t="s">
        <v>87</v>
      </c>
      <c r="AL7690" t="s">
        <v>47</v>
      </c>
      <c r="AM7690" t="s">
        <v>47</v>
      </c>
      <c r="AN7690" t="s">
        <v>65</v>
      </c>
      <c r="AO7690" t="s">
        <v>1087</v>
      </c>
    </row>
    <row r="7691" spans="1:41" hidden="1" x14ac:dyDescent="0.25">
      <c r="A7691" t="s">
        <v>31969</v>
      </c>
      <c r="B7691" t="s">
        <v>31970</v>
      </c>
      <c r="C7691" s="1" t="str">
        <f t="shared" si="484"/>
        <v>21:1079</v>
      </c>
      <c r="D7691" s="1" t="str">
        <f t="shared" si="485"/>
        <v>21:0155</v>
      </c>
      <c r="E7691" t="s">
        <v>31971</v>
      </c>
      <c r="F7691" t="s">
        <v>31972</v>
      </c>
      <c r="H7691">
        <v>49.928097100000002</v>
      </c>
      <c r="I7691">
        <v>-120.7789575</v>
      </c>
      <c r="J7691" s="1" t="str">
        <f t="shared" si="486"/>
        <v>NGR bulk stream sediment</v>
      </c>
      <c r="K7691" s="1" t="str">
        <f t="shared" si="487"/>
        <v>&lt;177 micron (NGR)</v>
      </c>
      <c r="L7691">
        <v>44</v>
      </c>
      <c r="M7691" t="s">
        <v>117</v>
      </c>
      <c r="N7691">
        <v>764</v>
      </c>
      <c r="O7691" t="s">
        <v>366</v>
      </c>
      <c r="P7691" t="s">
        <v>47</v>
      </c>
      <c r="Q7691" t="s">
        <v>289</v>
      </c>
      <c r="R7691" t="s">
        <v>141</v>
      </c>
      <c r="S7691" t="s">
        <v>209</v>
      </c>
      <c r="T7691" t="s">
        <v>209</v>
      </c>
      <c r="U7691" t="s">
        <v>272</v>
      </c>
      <c r="V7691" t="s">
        <v>110</v>
      </c>
      <c r="W7691" t="s">
        <v>122</v>
      </c>
      <c r="X7691" t="s">
        <v>47</v>
      </c>
      <c r="Y7691" t="s">
        <v>58</v>
      </c>
      <c r="Z7691" t="s">
        <v>199</v>
      </c>
      <c r="AA7691" t="s">
        <v>47</v>
      </c>
      <c r="AB7691" t="s">
        <v>87</v>
      </c>
      <c r="AC7691" t="s">
        <v>58</v>
      </c>
      <c r="AD7691" t="s">
        <v>59</v>
      </c>
      <c r="AE7691" t="s">
        <v>57</v>
      </c>
      <c r="AF7691" t="s">
        <v>108</v>
      </c>
      <c r="AG7691" t="s">
        <v>161</v>
      </c>
      <c r="AH7691" t="s">
        <v>53</v>
      </c>
      <c r="AI7691" t="s">
        <v>57</v>
      </c>
      <c r="AJ7691" t="s">
        <v>105</v>
      </c>
      <c r="AK7691" t="s">
        <v>149</v>
      </c>
      <c r="AL7691" t="s">
        <v>47</v>
      </c>
      <c r="AM7691" t="s">
        <v>47</v>
      </c>
      <c r="AN7691" t="s">
        <v>65</v>
      </c>
      <c r="AO7691" t="s">
        <v>31973</v>
      </c>
    </row>
    <row r="7692" spans="1:41" hidden="1" x14ac:dyDescent="0.25">
      <c r="A7692" t="s">
        <v>31974</v>
      </c>
      <c r="B7692" t="s">
        <v>31975</v>
      </c>
      <c r="C7692" s="1" t="str">
        <f t="shared" si="484"/>
        <v>21:1079</v>
      </c>
      <c r="D7692" s="1" t="str">
        <f t="shared" si="485"/>
        <v>21:0155</v>
      </c>
      <c r="E7692" t="s">
        <v>31976</v>
      </c>
      <c r="F7692" t="s">
        <v>31977</v>
      </c>
      <c r="H7692">
        <v>49.949614199999999</v>
      </c>
      <c r="I7692">
        <v>-120.77517949999999</v>
      </c>
      <c r="J7692" s="1" t="str">
        <f t="shared" si="486"/>
        <v>NGR bulk stream sediment</v>
      </c>
      <c r="K7692" s="1" t="str">
        <f t="shared" si="487"/>
        <v>&lt;177 micron (NGR)</v>
      </c>
      <c r="L7692">
        <v>44</v>
      </c>
      <c r="M7692" t="s">
        <v>136</v>
      </c>
      <c r="N7692">
        <v>765</v>
      </c>
      <c r="O7692" t="s">
        <v>271</v>
      </c>
      <c r="P7692" t="s">
        <v>47</v>
      </c>
      <c r="Q7692" t="s">
        <v>2563</v>
      </c>
      <c r="R7692" t="s">
        <v>357</v>
      </c>
      <c r="S7692" t="s">
        <v>82</v>
      </c>
      <c r="T7692" t="s">
        <v>209</v>
      </c>
      <c r="U7692" t="s">
        <v>100</v>
      </c>
      <c r="V7692" t="s">
        <v>185</v>
      </c>
      <c r="W7692" t="s">
        <v>51</v>
      </c>
      <c r="X7692" t="s">
        <v>103</v>
      </c>
      <c r="Y7692" t="s">
        <v>127</v>
      </c>
      <c r="Z7692" t="s">
        <v>62</v>
      </c>
      <c r="AA7692" t="s">
        <v>46</v>
      </c>
      <c r="AB7692" t="s">
        <v>139</v>
      </c>
      <c r="AC7692" t="s">
        <v>267</v>
      </c>
      <c r="AD7692" t="s">
        <v>80</v>
      </c>
      <c r="AE7692" t="s">
        <v>149</v>
      </c>
      <c r="AF7692" t="s">
        <v>2152</v>
      </c>
      <c r="AG7692" t="s">
        <v>103</v>
      </c>
      <c r="AH7692" t="s">
        <v>53</v>
      </c>
      <c r="AI7692" t="s">
        <v>54</v>
      </c>
      <c r="AJ7692" t="s">
        <v>125</v>
      </c>
      <c r="AK7692" t="s">
        <v>185</v>
      </c>
      <c r="AL7692" t="s">
        <v>47</v>
      </c>
      <c r="AM7692" t="s">
        <v>122</v>
      </c>
      <c r="AN7692" t="s">
        <v>372</v>
      </c>
      <c r="AO7692" t="s">
        <v>1194</v>
      </c>
    </row>
    <row r="7693" spans="1:41" hidden="1" x14ac:dyDescent="0.25">
      <c r="A7693" t="s">
        <v>31978</v>
      </c>
      <c r="B7693" t="s">
        <v>31979</v>
      </c>
      <c r="C7693" s="1" t="str">
        <f t="shared" si="484"/>
        <v>21:1079</v>
      </c>
      <c r="D7693" s="1" t="str">
        <f t="shared" si="485"/>
        <v>21:0155</v>
      </c>
      <c r="E7693" t="s">
        <v>31980</v>
      </c>
      <c r="F7693" t="s">
        <v>31981</v>
      </c>
      <c r="H7693">
        <v>49.913004299999997</v>
      </c>
      <c r="I7693">
        <v>-120.7894024</v>
      </c>
      <c r="J7693" s="1" t="str">
        <f t="shared" si="486"/>
        <v>NGR bulk stream sediment</v>
      </c>
      <c r="K7693" s="1" t="str">
        <f t="shared" si="487"/>
        <v>&lt;177 micron (NGR)</v>
      </c>
      <c r="L7693">
        <v>44</v>
      </c>
      <c r="M7693" t="s">
        <v>157</v>
      </c>
      <c r="N7693">
        <v>766</v>
      </c>
      <c r="O7693" t="s">
        <v>274</v>
      </c>
      <c r="P7693" t="s">
        <v>47</v>
      </c>
      <c r="Q7693" t="s">
        <v>327</v>
      </c>
      <c r="R7693" t="s">
        <v>127</v>
      </c>
      <c r="S7693" t="s">
        <v>90</v>
      </c>
      <c r="T7693" t="s">
        <v>209</v>
      </c>
      <c r="U7693" t="s">
        <v>268</v>
      </c>
      <c r="V7693" t="s">
        <v>47</v>
      </c>
      <c r="W7693" t="s">
        <v>123</v>
      </c>
      <c r="X7693" t="s">
        <v>103</v>
      </c>
      <c r="Y7693" t="s">
        <v>127</v>
      </c>
      <c r="Z7693" t="s">
        <v>62</v>
      </c>
      <c r="AA7693" t="s">
        <v>46</v>
      </c>
      <c r="AB7693" t="s">
        <v>139</v>
      </c>
      <c r="AC7693" t="s">
        <v>66</v>
      </c>
      <c r="AD7693" t="s">
        <v>49</v>
      </c>
      <c r="AE7693" t="s">
        <v>46</v>
      </c>
      <c r="AF7693" t="s">
        <v>66</v>
      </c>
      <c r="AG7693" t="s">
        <v>455</v>
      </c>
      <c r="AH7693" t="s">
        <v>53</v>
      </c>
      <c r="AI7693" t="s">
        <v>198</v>
      </c>
      <c r="AJ7693" t="s">
        <v>78</v>
      </c>
      <c r="AK7693" t="s">
        <v>110</v>
      </c>
      <c r="AL7693" t="s">
        <v>47</v>
      </c>
      <c r="AM7693" t="s">
        <v>47</v>
      </c>
      <c r="AN7693" t="s">
        <v>65</v>
      </c>
      <c r="AO7693" t="s">
        <v>217</v>
      </c>
    </row>
    <row r="7694" spans="1:41" hidden="1" x14ac:dyDescent="0.25">
      <c r="A7694" t="s">
        <v>31982</v>
      </c>
      <c r="B7694" t="s">
        <v>31983</v>
      </c>
      <c r="C7694" s="1" t="str">
        <f t="shared" si="484"/>
        <v>21:1079</v>
      </c>
      <c r="D7694" s="1" t="str">
        <f t="shared" si="485"/>
        <v>21:0155</v>
      </c>
      <c r="E7694" t="s">
        <v>31984</v>
      </c>
      <c r="F7694" t="s">
        <v>31985</v>
      </c>
      <c r="H7694">
        <v>49.864922200000002</v>
      </c>
      <c r="I7694">
        <v>-120.7220171</v>
      </c>
      <c r="J7694" s="1" t="str">
        <f t="shared" si="486"/>
        <v>NGR bulk stream sediment</v>
      </c>
      <c r="K7694" s="1" t="str">
        <f t="shared" si="487"/>
        <v>&lt;177 micron (NGR)</v>
      </c>
      <c r="L7694">
        <v>44</v>
      </c>
      <c r="M7694" t="s">
        <v>170</v>
      </c>
      <c r="N7694">
        <v>767</v>
      </c>
      <c r="O7694" t="s">
        <v>182</v>
      </c>
      <c r="P7694" t="s">
        <v>330</v>
      </c>
      <c r="Q7694" t="s">
        <v>301</v>
      </c>
      <c r="R7694" t="s">
        <v>108</v>
      </c>
      <c r="S7694" t="s">
        <v>269</v>
      </c>
      <c r="T7694" t="s">
        <v>127</v>
      </c>
      <c r="U7694" t="s">
        <v>144</v>
      </c>
      <c r="V7694" t="s">
        <v>54</v>
      </c>
      <c r="W7694" t="s">
        <v>228</v>
      </c>
      <c r="X7694" t="s">
        <v>122</v>
      </c>
      <c r="Y7694" t="s">
        <v>108</v>
      </c>
      <c r="Z7694" t="s">
        <v>56</v>
      </c>
      <c r="AA7694" t="s">
        <v>47</v>
      </c>
      <c r="AB7694" t="s">
        <v>64</v>
      </c>
      <c r="AC7694" t="s">
        <v>66</v>
      </c>
      <c r="AD7694" t="s">
        <v>141</v>
      </c>
      <c r="AE7694" t="s">
        <v>53</v>
      </c>
      <c r="AF7694" t="s">
        <v>127</v>
      </c>
      <c r="AG7694" t="s">
        <v>257</v>
      </c>
      <c r="AH7694" t="s">
        <v>62</v>
      </c>
      <c r="AI7694" t="s">
        <v>54</v>
      </c>
      <c r="AJ7694" t="s">
        <v>63</v>
      </c>
      <c r="AK7694" t="s">
        <v>101</v>
      </c>
      <c r="AL7694" t="s">
        <v>47</v>
      </c>
      <c r="AM7694" t="s">
        <v>47</v>
      </c>
      <c r="AN7694" t="s">
        <v>65</v>
      </c>
      <c r="AO7694" t="s">
        <v>181</v>
      </c>
    </row>
    <row r="7695" spans="1:41" hidden="1" x14ac:dyDescent="0.25">
      <c r="A7695" t="s">
        <v>31986</v>
      </c>
      <c r="B7695" t="s">
        <v>31987</v>
      </c>
      <c r="C7695" s="1" t="str">
        <f t="shared" si="484"/>
        <v>21:1079</v>
      </c>
      <c r="D7695" s="1" t="str">
        <f t="shared" si="485"/>
        <v>21:0155</v>
      </c>
      <c r="E7695" t="s">
        <v>31988</v>
      </c>
      <c r="F7695" t="s">
        <v>31989</v>
      </c>
      <c r="H7695">
        <v>49.887934100000003</v>
      </c>
      <c r="I7695">
        <v>-120.7487794</v>
      </c>
      <c r="J7695" s="1" t="str">
        <f t="shared" si="486"/>
        <v>NGR bulk stream sediment</v>
      </c>
      <c r="K7695" s="1" t="str">
        <f t="shared" si="487"/>
        <v>&lt;177 micron (NGR)</v>
      </c>
      <c r="L7695">
        <v>44</v>
      </c>
      <c r="M7695" t="s">
        <v>180</v>
      </c>
      <c r="N7695">
        <v>768</v>
      </c>
      <c r="O7695" t="s">
        <v>238</v>
      </c>
      <c r="P7695" t="s">
        <v>47</v>
      </c>
      <c r="Q7695" t="s">
        <v>385</v>
      </c>
      <c r="R7695" t="s">
        <v>164</v>
      </c>
      <c r="S7695" t="s">
        <v>269</v>
      </c>
      <c r="T7695" t="s">
        <v>76</v>
      </c>
      <c r="U7695" t="s">
        <v>358</v>
      </c>
      <c r="V7695" t="s">
        <v>185</v>
      </c>
      <c r="W7695" t="s">
        <v>493</v>
      </c>
      <c r="X7695" t="s">
        <v>122</v>
      </c>
      <c r="Y7695" t="s">
        <v>76</v>
      </c>
      <c r="Z7695" t="s">
        <v>199</v>
      </c>
      <c r="AA7695" t="s">
        <v>46</v>
      </c>
      <c r="AB7695" t="s">
        <v>81</v>
      </c>
      <c r="AC7695" t="s">
        <v>217</v>
      </c>
      <c r="AD7695" t="s">
        <v>475</v>
      </c>
      <c r="AE7695" t="s">
        <v>54</v>
      </c>
      <c r="AF7695" t="s">
        <v>209</v>
      </c>
      <c r="AG7695" t="s">
        <v>206</v>
      </c>
      <c r="AH7695" t="s">
        <v>62</v>
      </c>
      <c r="AI7695" t="s">
        <v>62</v>
      </c>
      <c r="AJ7695" t="s">
        <v>63</v>
      </c>
      <c r="AK7695" t="s">
        <v>61</v>
      </c>
      <c r="AL7695" t="s">
        <v>47</v>
      </c>
      <c r="AM7695" t="s">
        <v>47</v>
      </c>
      <c r="AN7695" t="s">
        <v>65</v>
      </c>
      <c r="AO7695" t="s">
        <v>82</v>
      </c>
    </row>
    <row r="7696" spans="1:41" hidden="1" x14ac:dyDescent="0.25">
      <c r="A7696" t="s">
        <v>31990</v>
      </c>
      <c r="B7696" t="s">
        <v>31991</v>
      </c>
      <c r="C7696" s="1" t="str">
        <f t="shared" ref="C7696:C7759" si="488">HYPERLINK("http://geochem.nrcan.gc.ca/cdogs/content/bdl/bdl211079_e.htm", "21:1079")</f>
        <v>21:1079</v>
      </c>
      <c r="D7696" s="1" t="str">
        <f t="shared" ref="D7696:D7759" si="489">HYPERLINK("http://geochem.nrcan.gc.ca/cdogs/content/svy/svy210155_e.htm", "21:0155")</f>
        <v>21:0155</v>
      </c>
      <c r="E7696" t="s">
        <v>31992</v>
      </c>
      <c r="F7696" t="s">
        <v>31993</v>
      </c>
      <c r="H7696">
        <v>49.896297799999999</v>
      </c>
      <c r="I7696">
        <v>-120.8096623</v>
      </c>
      <c r="J7696" s="1" t="str">
        <f t="shared" si="486"/>
        <v>NGR bulk stream sediment</v>
      </c>
      <c r="K7696" s="1" t="str">
        <f t="shared" si="487"/>
        <v>&lt;177 micron (NGR)</v>
      </c>
      <c r="L7696">
        <v>44</v>
      </c>
      <c r="M7696" t="s">
        <v>195</v>
      </c>
      <c r="N7696">
        <v>769</v>
      </c>
      <c r="O7696" t="s">
        <v>150</v>
      </c>
      <c r="P7696" t="s">
        <v>137</v>
      </c>
      <c r="Q7696" t="s">
        <v>327</v>
      </c>
      <c r="R7696" t="s">
        <v>62</v>
      </c>
      <c r="S7696" t="s">
        <v>59</v>
      </c>
      <c r="T7696" t="s">
        <v>209</v>
      </c>
      <c r="U7696" t="s">
        <v>507</v>
      </c>
      <c r="V7696" t="s">
        <v>61</v>
      </c>
      <c r="W7696" t="s">
        <v>188</v>
      </c>
      <c r="X7696" t="s">
        <v>103</v>
      </c>
      <c r="Y7696" t="s">
        <v>267</v>
      </c>
      <c r="Z7696" t="s">
        <v>199</v>
      </c>
      <c r="AA7696" t="s">
        <v>46</v>
      </c>
      <c r="AB7696" t="s">
        <v>47</v>
      </c>
      <c r="AC7696" t="s">
        <v>209</v>
      </c>
      <c r="AD7696" t="s">
        <v>112</v>
      </c>
      <c r="AE7696" t="s">
        <v>149</v>
      </c>
      <c r="AF7696" t="s">
        <v>209</v>
      </c>
      <c r="AG7696" t="s">
        <v>102</v>
      </c>
      <c r="AH7696" t="s">
        <v>62</v>
      </c>
      <c r="AI7696" t="s">
        <v>198</v>
      </c>
      <c r="AJ7696" t="s">
        <v>161</v>
      </c>
      <c r="AK7696" t="s">
        <v>110</v>
      </c>
      <c r="AL7696" t="s">
        <v>47</v>
      </c>
      <c r="AM7696" t="s">
        <v>122</v>
      </c>
      <c r="AN7696" t="s">
        <v>152</v>
      </c>
      <c r="AO7696" t="s">
        <v>1087</v>
      </c>
    </row>
    <row r="7697" spans="1:41" hidden="1" x14ac:dyDescent="0.25">
      <c r="A7697" t="s">
        <v>31994</v>
      </c>
      <c r="B7697" t="s">
        <v>31995</v>
      </c>
      <c r="C7697" s="1" t="str">
        <f t="shared" si="488"/>
        <v>21:1079</v>
      </c>
      <c r="D7697" s="1" t="str">
        <f t="shared" si="489"/>
        <v>21:0155</v>
      </c>
      <c r="E7697" t="s">
        <v>31996</v>
      </c>
      <c r="F7697" t="s">
        <v>31997</v>
      </c>
      <c r="H7697">
        <v>49.992599400000003</v>
      </c>
      <c r="I7697">
        <v>-121.6340861</v>
      </c>
      <c r="J7697" s="1" t="str">
        <f t="shared" si="486"/>
        <v>NGR bulk stream sediment</v>
      </c>
      <c r="K7697" s="1" t="str">
        <f t="shared" si="487"/>
        <v>&lt;177 micron (NGR)</v>
      </c>
      <c r="L7697">
        <v>44</v>
      </c>
      <c r="M7697" t="s">
        <v>205</v>
      </c>
      <c r="N7697">
        <v>770</v>
      </c>
      <c r="O7697" t="s">
        <v>366</v>
      </c>
      <c r="P7697" t="s">
        <v>47</v>
      </c>
      <c r="Q7697" t="s">
        <v>1304</v>
      </c>
      <c r="R7697" t="s">
        <v>62</v>
      </c>
      <c r="S7697" t="s">
        <v>475</v>
      </c>
      <c r="T7697" t="s">
        <v>51</v>
      </c>
      <c r="U7697" t="s">
        <v>175</v>
      </c>
      <c r="V7697" t="s">
        <v>62</v>
      </c>
      <c r="W7697" t="s">
        <v>110</v>
      </c>
      <c r="X7697" t="s">
        <v>103</v>
      </c>
      <c r="Y7697" t="s">
        <v>66</v>
      </c>
      <c r="Z7697" t="s">
        <v>56</v>
      </c>
      <c r="AA7697" t="s">
        <v>46</v>
      </c>
      <c r="AB7697" t="s">
        <v>200</v>
      </c>
      <c r="AC7697" t="s">
        <v>58</v>
      </c>
      <c r="AD7697" t="s">
        <v>85</v>
      </c>
      <c r="AE7697" t="s">
        <v>199</v>
      </c>
      <c r="AF7697" t="s">
        <v>238</v>
      </c>
      <c r="AG7697" t="s">
        <v>102</v>
      </c>
      <c r="AH7697" t="s">
        <v>62</v>
      </c>
      <c r="AI7697" t="s">
        <v>62</v>
      </c>
      <c r="AJ7697" t="s">
        <v>101</v>
      </c>
      <c r="AK7697" t="s">
        <v>46</v>
      </c>
      <c r="AL7697" t="s">
        <v>47</v>
      </c>
      <c r="AM7697" t="s">
        <v>47</v>
      </c>
      <c r="AN7697" t="s">
        <v>65</v>
      </c>
      <c r="AO7697" t="s">
        <v>4281</v>
      </c>
    </row>
    <row r="7698" spans="1:41" hidden="1" x14ac:dyDescent="0.25">
      <c r="A7698" t="s">
        <v>31998</v>
      </c>
      <c r="B7698" t="s">
        <v>31999</v>
      </c>
      <c r="C7698" s="1" t="str">
        <f t="shared" si="488"/>
        <v>21:1079</v>
      </c>
      <c r="D7698" s="1" t="str">
        <f t="shared" si="489"/>
        <v>21:0155</v>
      </c>
      <c r="E7698" t="s">
        <v>32000</v>
      </c>
      <c r="F7698" t="s">
        <v>32001</v>
      </c>
      <c r="H7698">
        <v>49.814900299999998</v>
      </c>
      <c r="I7698">
        <v>-120.882852</v>
      </c>
      <c r="J7698" s="1" t="str">
        <f t="shared" si="486"/>
        <v>NGR bulk stream sediment</v>
      </c>
      <c r="K7698" s="1" t="str">
        <f t="shared" si="487"/>
        <v>&lt;177 micron (NGR)</v>
      </c>
      <c r="L7698">
        <v>44</v>
      </c>
      <c r="M7698" t="s">
        <v>214</v>
      </c>
      <c r="N7698">
        <v>771</v>
      </c>
      <c r="O7698" t="s">
        <v>88</v>
      </c>
      <c r="P7698" t="s">
        <v>47</v>
      </c>
      <c r="Q7698" t="s">
        <v>327</v>
      </c>
      <c r="R7698" t="s">
        <v>161</v>
      </c>
      <c r="S7698" t="s">
        <v>197</v>
      </c>
      <c r="T7698" t="s">
        <v>209</v>
      </c>
      <c r="U7698" t="s">
        <v>291</v>
      </c>
      <c r="V7698" t="s">
        <v>81</v>
      </c>
      <c r="W7698" t="s">
        <v>437</v>
      </c>
      <c r="X7698" t="s">
        <v>103</v>
      </c>
      <c r="Y7698" t="s">
        <v>217</v>
      </c>
      <c r="Z7698" t="s">
        <v>84</v>
      </c>
      <c r="AA7698" t="s">
        <v>46</v>
      </c>
      <c r="AB7698" t="s">
        <v>78</v>
      </c>
      <c r="AC7698" t="s">
        <v>98</v>
      </c>
      <c r="AD7698" t="s">
        <v>124</v>
      </c>
      <c r="AE7698" t="s">
        <v>54</v>
      </c>
      <c r="AF7698" t="s">
        <v>66</v>
      </c>
      <c r="AG7698" t="s">
        <v>437</v>
      </c>
      <c r="AH7698" t="s">
        <v>53</v>
      </c>
      <c r="AI7698" t="s">
        <v>46</v>
      </c>
      <c r="AJ7698" t="s">
        <v>455</v>
      </c>
      <c r="AK7698" t="s">
        <v>47</v>
      </c>
      <c r="AL7698" t="s">
        <v>47</v>
      </c>
      <c r="AM7698" t="s">
        <v>122</v>
      </c>
      <c r="AN7698" t="s">
        <v>65</v>
      </c>
      <c r="AO7698" t="s">
        <v>66</v>
      </c>
    </row>
    <row r="7699" spans="1:41" hidden="1" x14ac:dyDescent="0.25">
      <c r="A7699" t="s">
        <v>32002</v>
      </c>
      <c r="B7699" t="s">
        <v>32003</v>
      </c>
      <c r="C7699" s="1" t="str">
        <f t="shared" si="488"/>
        <v>21:1079</v>
      </c>
      <c r="D7699" s="1" t="str">
        <f t="shared" si="489"/>
        <v>21:0155</v>
      </c>
      <c r="E7699" t="s">
        <v>32004</v>
      </c>
      <c r="F7699" t="s">
        <v>32005</v>
      </c>
      <c r="H7699">
        <v>49.833750500000001</v>
      </c>
      <c r="I7699">
        <v>-120.88063769999999</v>
      </c>
      <c r="J7699" s="1" t="str">
        <f t="shared" si="486"/>
        <v>NGR bulk stream sediment</v>
      </c>
      <c r="K7699" s="1" t="str">
        <f t="shared" si="487"/>
        <v>&lt;177 micron (NGR)</v>
      </c>
      <c r="L7699">
        <v>44</v>
      </c>
      <c r="M7699" t="s">
        <v>223</v>
      </c>
      <c r="N7699">
        <v>772</v>
      </c>
      <c r="O7699" t="s">
        <v>129</v>
      </c>
      <c r="P7699" t="s">
        <v>47</v>
      </c>
      <c r="Q7699" t="s">
        <v>652</v>
      </c>
      <c r="R7699" t="s">
        <v>58</v>
      </c>
      <c r="S7699" t="s">
        <v>269</v>
      </c>
      <c r="T7699" t="s">
        <v>66</v>
      </c>
      <c r="U7699" t="s">
        <v>343</v>
      </c>
      <c r="V7699" t="s">
        <v>164</v>
      </c>
      <c r="W7699" t="s">
        <v>257</v>
      </c>
      <c r="X7699" t="s">
        <v>51</v>
      </c>
      <c r="Y7699" t="s">
        <v>82</v>
      </c>
      <c r="Z7699" t="s">
        <v>62</v>
      </c>
      <c r="AA7699" t="s">
        <v>51</v>
      </c>
      <c r="AB7699" t="s">
        <v>110</v>
      </c>
      <c r="AC7699" t="s">
        <v>104</v>
      </c>
      <c r="AD7699" t="s">
        <v>106</v>
      </c>
      <c r="AE7699" t="s">
        <v>185</v>
      </c>
      <c r="AF7699" t="s">
        <v>58</v>
      </c>
      <c r="AG7699" t="s">
        <v>188</v>
      </c>
      <c r="AH7699" t="s">
        <v>62</v>
      </c>
      <c r="AI7699" t="s">
        <v>87</v>
      </c>
      <c r="AJ7699" t="s">
        <v>103</v>
      </c>
      <c r="AK7699" t="s">
        <v>47</v>
      </c>
      <c r="AL7699" t="s">
        <v>47</v>
      </c>
      <c r="AM7699" t="s">
        <v>47</v>
      </c>
      <c r="AN7699" t="s">
        <v>65</v>
      </c>
      <c r="AO7699" t="s">
        <v>32006</v>
      </c>
    </row>
    <row r="7700" spans="1:41" hidden="1" x14ac:dyDescent="0.25">
      <c r="A7700" t="s">
        <v>32007</v>
      </c>
      <c r="B7700" t="s">
        <v>32008</v>
      </c>
      <c r="C7700" s="1" t="str">
        <f t="shared" si="488"/>
        <v>21:1079</v>
      </c>
      <c r="D7700" s="1" t="str">
        <f t="shared" si="489"/>
        <v>21:0155</v>
      </c>
      <c r="E7700" t="s">
        <v>32009</v>
      </c>
      <c r="F7700" t="s">
        <v>32010</v>
      </c>
      <c r="H7700">
        <v>49.833956499999999</v>
      </c>
      <c r="I7700">
        <v>-120.84307870000001</v>
      </c>
      <c r="J7700" s="1" t="str">
        <f t="shared" si="486"/>
        <v>NGR bulk stream sediment</v>
      </c>
      <c r="K7700" s="1" t="str">
        <f t="shared" si="487"/>
        <v>&lt;177 micron (NGR)</v>
      </c>
      <c r="L7700">
        <v>44</v>
      </c>
      <c r="M7700" t="s">
        <v>233</v>
      </c>
      <c r="N7700">
        <v>773</v>
      </c>
      <c r="O7700" t="s">
        <v>55</v>
      </c>
      <c r="P7700" t="s">
        <v>137</v>
      </c>
      <c r="Q7700" t="s">
        <v>97</v>
      </c>
      <c r="R7700" t="s">
        <v>79</v>
      </c>
      <c r="S7700" t="s">
        <v>141</v>
      </c>
      <c r="T7700" t="s">
        <v>108</v>
      </c>
      <c r="U7700" t="s">
        <v>239</v>
      </c>
      <c r="V7700" t="s">
        <v>151</v>
      </c>
      <c r="W7700" t="s">
        <v>164</v>
      </c>
      <c r="X7700" t="s">
        <v>51</v>
      </c>
      <c r="Y7700" t="s">
        <v>99</v>
      </c>
      <c r="Z7700" t="s">
        <v>56</v>
      </c>
      <c r="AA7700" t="s">
        <v>46</v>
      </c>
      <c r="AB7700" t="s">
        <v>235</v>
      </c>
      <c r="AC7700" t="s">
        <v>58</v>
      </c>
      <c r="AD7700" t="s">
        <v>77</v>
      </c>
      <c r="AE7700" t="s">
        <v>61</v>
      </c>
      <c r="AF7700" t="s">
        <v>55</v>
      </c>
      <c r="AG7700" t="s">
        <v>182</v>
      </c>
      <c r="AH7700" t="s">
        <v>57</v>
      </c>
      <c r="AI7700" t="s">
        <v>149</v>
      </c>
      <c r="AJ7700" t="s">
        <v>123</v>
      </c>
      <c r="AK7700" t="s">
        <v>266</v>
      </c>
      <c r="AL7700" t="s">
        <v>47</v>
      </c>
      <c r="AM7700" t="s">
        <v>47</v>
      </c>
      <c r="AN7700" t="s">
        <v>65</v>
      </c>
      <c r="AO7700" t="s">
        <v>32011</v>
      </c>
    </row>
    <row r="7701" spans="1:41" hidden="1" x14ac:dyDescent="0.25">
      <c r="A7701" t="s">
        <v>32012</v>
      </c>
      <c r="B7701" t="s">
        <v>32013</v>
      </c>
      <c r="C7701" s="1" t="str">
        <f t="shared" si="488"/>
        <v>21:1079</v>
      </c>
      <c r="D7701" s="1" t="str">
        <f t="shared" si="489"/>
        <v>21:0155</v>
      </c>
      <c r="E7701" t="s">
        <v>32014</v>
      </c>
      <c r="F7701" t="s">
        <v>32015</v>
      </c>
      <c r="H7701">
        <v>49.884363800000003</v>
      </c>
      <c r="I7701">
        <v>-120.89373449999999</v>
      </c>
      <c r="J7701" s="1" t="str">
        <f t="shared" si="486"/>
        <v>NGR bulk stream sediment</v>
      </c>
      <c r="K7701" s="1" t="str">
        <f t="shared" si="487"/>
        <v>&lt;177 micron (NGR)</v>
      </c>
      <c r="L7701">
        <v>44</v>
      </c>
      <c r="M7701" t="s">
        <v>248</v>
      </c>
      <c r="N7701">
        <v>774</v>
      </c>
      <c r="O7701" t="s">
        <v>351</v>
      </c>
      <c r="P7701" t="s">
        <v>250</v>
      </c>
      <c r="Q7701" t="s">
        <v>1157</v>
      </c>
      <c r="R7701" t="s">
        <v>103</v>
      </c>
      <c r="S7701" t="s">
        <v>197</v>
      </c>
      <c r="T7701" t="s">
        <v>76</v>
      </c>
      <c r="U7701" t="s">
        <v>328</v>
      </c>
      <c r="V7701" t="s">
        <v>173</v>
      </c>
      <c r="W7701" t="s">
        <v>282</v>
      </c>
      <c r="X7701" t="s">
        <v>122</v>
      </c>
      <c r="Y7701" t="s">
        <v>108</v>
      </c>
      <c r="Z7701" t="s">
        <v>53</v>
      </c>
      <c r="AA7701" t="s">
        <v>46</v>
      </c>
      <c r="AB7701" t="s">
        <v>110</v>
      </c>
      <c r="AC7701" t="s">
        <v>59</v>
      </c>
      <c r="AD7701" t="s">
        <v>197</v>
      </c>
      <c r="AE7701" t="s">
        <v>149</v>
      </c>
      <c r="AF7701" t="s">
        <v>267</v>
      </c>
      <c r="AG7701" t="s">
        <v>228</v>
      </c>
      <c r="AH7701" t="s">
        <v>62</v>
      </c>
      <c r="AI7701" t="s">
        <v>54</v>
      </c>
      <c r="AJ7701" t="s">
        <v>173</v>
      </c>
      <c r="AK7701" t="s">
        <v>56</v>
      </c>
      <c r="AL7701" t="s">
        <v>47</v>
      </c>
      <c r="AM7701" t="s">
        <v>47</v>
      </c>
      <c r="AN7701" t="s">
        <v>568</v>
      </c>
      <c r="AO7701" t="s">
        <v>32016</v>
      </c>
    </row>
    <row r="7702" spans="1:41" hidden="1" x14ac:dyDescent="0.25">
      <c r="A7702" t="s">
        <v>32017</v>
      </c>
      <c r="B7702" t="s">
        <v>32018</v>
      </c>
      <c r="C7702" s="1" t="str">
        <f t="shared" si="488"/>
        <v>21:1079</v>
      </c>
      <c r="D7702" s="1" t="str">
        <f t="shared" si="489"/>
        <v>21:0155</v>
      </c>
      <c r="E7702" t="s">
        <v>32019</v>
      </c>
      <c r="F7702" t="s">
        <v>32020</v>
      </c>
      <c r="H7702">
        <v>49.885914700000001</v>
      </c>
      <c r="I7702">
        <v>-120.9298649</v>
      </c>
      <c r="J7702" s="1" t="str">
        <f t="shared" si="486"/>
        <v>NGR bulk stream sediment</v>
      </c>
      <c r="K7702" s="1" t="str">
        <f t="shared" si="487"/>
        <v>&lt;177 micron (NGR)</v>
      </c>
      <c r="L7702">
        <v>44</v>
      </c>
      <c r="M7702" t="s">
        <v>256</v>
      </c>
      <c r="N7702">
        <v>775</v>
      </c>
      <c r="O7702" t="s">
        <v>437</v>
      </c>
      <c r="P7702" t="s">
        <v>122</v>
      </c>
      <c r="Q7702" t="s">
        <v>802</v>
      </c>
      <c r="R7702" t="s">
        <v>87</v>
      </c>
      <c r="S7702" t="s">
        <v>104</v>
      </c>
      <c r="T7702" t="s">
        <v>66</v>
      </c>
      <c r="U7702" t="s">
        <v>146</v>
      </c>
      <c r="V7702" t="s">
        <v>185</v>
      </c>
      <c r="W7702" t="s">
        <v>228</v>
      </c>
      <c r="X7702" t="s">
        <v>51</v>
      </c>
      <c r="Y7702" t="s">
        <v>50</v>
      </c>
      <c r="Z7702" t="s">
        <v>84</v>
      </c>
      <c r="AA7702" t="s">
        <v>46</v>
      </c>
      <c r="AB7702" t="s">
        <v>173</v>
      </c>
      <c r="AC7702" t="s">
        <v>306</v>
      </c>
      <c r="AD7702" t="s">
        <v>475</v>
      </c>
      <c r="AE7702" t="s">
        <v>54</v>
      </c>
      <c r="AF7702" t="s">
        <v>267</v>
      </c>
      <c r="AG7702" t="s">
        <v>200</v>
      </c>
      <c r="AH7702" t="s">
        <v>57</v>
      </c>
      <c r="AI7702" t="s">
        <v>53</v>
      </c>
      <c r="AJ7702" t="s">
        <v>206</v>
      </c>
      <c r="AK7702" t="s">
        <v>64</v>
      </c>
      <c r="AL7702" t="s">
        <v>47</v>
      </c>
      <c r="AM7702" t="s">
        <v>122</v>
      </c>
      <c r="AN7702" t="s">
        <v>1304</v>
      </c>
      <c r="AO7702" t="s">
        <v>2366</v>
      </c>
    </row>
    <row r="7703" spans="1:41" hidden="1" x14ac:dyDescent="0.25">
      <c r="A7703" t="s">
        <v>32021</v>
      </c>
      <c r="B7703" t="s">
        <v>32022</v>
      </c>
      <c r="C7703" s="1" t="str">
        <f t="shared" si="488"/>
        <v>21:1079</v>
      </c>
      <c r="D7703" s="1" t="str">
        <f t="shared" si="489"/>
        <v>21:0155</v>
      </c>
      <c r="E7703" t="s">
        <v>32023</v>
      </c>
      <c r="F7703" t="s">
        <v>32024</v>
      </c>
      <c r="H7703">
        <v>49.898498500000002</v>
      </c>
      <c r="I7703">
        <v>-120.9293261</v>
      </c>
      <c r="J7703" s="1" t="str">
        <f t="shared" si="486"/>
        <v>NGR bulk stream sediment</v>
      </c>
      <c r="K7703" s="1" t="str">
        <f t="shared" si="487"/>
        <v>&lt;177 micron (NGR)</v>
      </c>
      <c r="L7703">
        <v>44</v>
      </c>
      <c r="M7703" t="s">
        <v>265</v>
      </c>
      <c r="N7703">
        <v>776</v>
      </c>
      <c r="O7703" t="s">
        <v>227</v>
      </c>
      <c r="P7703" t="s">
        <v>47</v>
      </c>
      <c r="Q7703" t="s">
        <v>289</v>
      </c>
      <c r="R7703" t="s">
        <v>206</v>
      </c>
      <c r="S7703" t="s">
        <v>306</v>
      </c>
      <c r="T7703" t="s">
        <v>50</v>
      </c>
      <c r="U7703" t="s">
        <v>146</v>
      </c>
      <c r="V7703" t="s">
        <v>174</v>
      </c>
      <c r="W7703" t="s">
        <v>437</v>
      </c>
      <c r="X7703" t="s">
        <v>51</v>
      </c>
      <c r="Y7703" t="s">
        <v>50</v>
      </c>
      <c r="Z7703" t="s">
        <v>199</v>
      </c>
      <c r="AA7703" t="s">
        <v>46</v>
      </c>
      <c r="AB7703" t="s">
        <v>173</v>
      </c>
      <c r="AC7703" t="s">
        <v>217</v>
      </c>
      <c r="AD7703" t="s">
        <v>162</v>
      </c>
      <c r="AE7703" t="s">
        <v>149</v>
      </c>
      <c r="AF7703" t="s">
        <v>209</v>
      </c>
      <c r="AG7703" t="s">
        <v>200</v>
      </c>
      <c r="AH7703" t="s">
        <v>62</v>
      </c>
      <c r="AI7703" t="s">
        <v>57</v>
      </c>
      <c r="AJ7703" t="s">
        <v>206</v>
      </c>
      <c r="AK7703" t="s">
        <v>105</v>
      </c>
      <c r="AL7703" t="s">
        <v>47</v>
      </c>
      <c r="AM7703" t="s">
        <v>122</v>
      </c>
      <c r="AN7703" t="s">
        <v>196</v>
      </c>
      <c r="AO7703" t="s">
        <v>6229</v>
      </c>
    </row>
    <row r="7704" spans="1:41" hidden="1" x14ac:dyDescent="0.25">
      <c r="A7704" t="s">
        <v>32025</v>
      </c>
      <c r="B7704" t="s">
        <v>32026</v>
      </c>
      <c r="C7704" s="1" t="str">
        <f t="shared" si="488"/>
        <v>21:1079</v>
      </c>
      <c r="D7704" s="1" t="str">
        <f t="shared" si="489"/>
        <v>21:0155</v>
      </c>
      <c r="E7704" t="s">
        <v>32027</v>
      </c>
      <c r="F7704" t="s">
        <v>32028</v>
      </c>
      <c r="H7704">
        <v>49.911404300000001</v>
      </c>
      <c r="I7704">
        <v>-120.94688170000001</v>
      </c>
      <c r="J7704" s="1" t="str">
        <f t="shared" si="486"/>
        <v>NGR bulk stream sediment</v>
      </c>
      <c r="K7704" s="1" t="str">
        <f t="shared" si="487"/>
        <v>&lt;177 micron (NGR)</v>
      </c>
      <c r="L7704">
        <v>44</v>
      </c>
      <c r="M7704" t="s">
        <v>280</v>
      </c>
      <c r="N7704">
        <v>777</v>
      </c>
      <c r="O7704" t="s">
        <v>260</v>
      </c>
      <c r="P7704" t="s">
        <v>47</v>
      </c>
      <c r="Q7704" t="s">
        <v>793</v>
      </c>
      <c r="R7704" t="s">
        <v>55</v>
      </c>
      <c r="S7704" t="s">
        <v>141</v>
      </c>
      <c r="T7704" t="s">
        <v>175</v>
      </c>
      <c r="U7704" t="s">
        <v>236</v>
      </c>
      <c r="V7704" t="s">
        <v>105</v>
      </c>
      <c r="W7704" t="s">
        <v>282</v>
      </c>
      <c r="X7704" t="s">
        <v>103</v>
      </c>
      <c r="Y7704" t="s">
        <v>217</v>
      </c>
      <c r="Z7704" t="s">
        <v>84</v>
      </c>
      <c r="AA7704" t="s">
        <v>46</v>
      </c>
      <c r="AB7704" t="s">
        <v>139</v>
      </c>
      <c r="AC7704" t="s">
        <v>267</v>
      </c>
      <c r="AD7704" t="s">
        <v>243</v>
      </c>
      <c r="AE7704" t="s">
        <v>87</v>
      </c>
      <c r="AF7704" t="s">
        <v>50</v>
      </c>
      <c r="AG7704" t="s">
        <v>103</v>
      </c>
      <c r="AH7704" t="s">
        <v>53</v>
      </c>
      <c r="AI7704" t="s">
        <v>54</v>
      </c>
      <c r="AJ7704" t="s">
        <v>200</v>
      </c>
      <c r="AK7704" t="s">
        <v>101</v>
      </c>
      <c r="AL7704" t="s">
        <v>47</v>
      </c>
      <c r="AM7704" t="s">
        <v>122</v>
      </c>
      <c r="AN7704" t="s">
        <v>508</v>
      </c>
      <c r="AO7704" t="s">
        <v>1211</v>
      </c>
    </row>
    <row r="7705" spans="1:41" hidden="1" x14ac:dyDescent="0.25">
      <c r="A7705" t="s">
        <v>32029</v>
      </c>
      <c r="B7705" t="s">
        <v>32030</v>
      </c>
      <c r="C7705" s="1" t="str">
        <f t="shared" si="488"/>
        <v>21:1079</v>
      </c>
      <c r="D7705" s="1" t="str">
        <f t="shared" si="489"/>
        <v>21:0155</v>
      </c>
      <c r="E7705" t="s">
        <v>32027</v>
      </c>
      <c r="F7705" t="s">
        <v>32031</v>
      </c>
      <c r="H7705">
        <v>49.911404300000001</v>
      </c>
      <c r="I7705">
        <v>-120.94688170000001</v>
      </c>
      <c r="J7705" s="1" t="str">
        <f t="shared" si="486"/>
        <v>NGR bulk stream sediment</v>
      </c>
      <c r="K7705" s="1" t="str">
        <f t="shared" si="487"/>
        <v>&lt;177 micron (NGR)</v>
      </c>
      <c r="L7705">
        <v>44</v>
      </c>
      <c r="M7705" t="s">
        <v>288</v>
      </c>
      <c r="N7705">
        <v>778</v>
      </c>
      <c r="O7705" t="s">
        <v>260</v>
      </c>
      <c r="P7705" t="s">
        <v>47</v>
      </c>
      <c r="Q7705" t="s">
        <v>832</v>
      </c>
      <c r="R7705" t="s">
        <v>209</v>
      </c>
      <c r="S7705" t="s">
        <v>104</v>
      </c>
      <c r="T7705" t="s">
        <v>209</v>
      </c>
      <c r="U7705" t="s">
        <v>268</v>
      </c>
      <c r="V7705" t="s">
        <v>61</v>
      </c>
      <c r="W7705" t="s">
        <v>51</v>
      </c>
      <c r="X7705" t="s">
        <v>51</v>
      </c>
      <c r="Y7705" t="s">
        <v>50</v>
      </c>
      <c r="Z7705" t="s">
        <v>84</v>
      </c>
      <c r="AA7705" t="s">
        <v>47</v>
      </c>
      <c r="AB7705" t="s">
        <v>81</v>
      </c>
      <c r="AC7705" t="s">
        <v>104</v>
      </c>
      <c r="AD7705" t="s">
        <v>90</v>
      </c>
      <c r="AE7705" t="s">
        <v>87</v>
      </c>
      <c r="AF7705" t="s">
        <v>209</v>
      </c>
      <c r="AG7705" t="s">
        <v>102</v>
      </c>
      <c r="AH7705" t="s">
        <v>62</v>
      </c>
      <c r="AI7705" t="s">
        <v>57</v>
      </c>
      <c r="AJ7705" t="s">
        <v>60</v>
      </c>
      <c r="AK7705" t="s">
        <v>63</v>
      </c>
      <c r="AL7705" t="s">
        <v>47</v>
      </c>
      <c r="AM7705" t="s">
        <v>122</v>
      </c>
      <c r="AN7705" t="s">
        <v>159</v>
      </c>
      <c r="AO7705" t="s">
        <v>32032</v>
      </c>
    </row>
    <row r="7706" spans="1:41" hidden="1" x14ac:dyDescent="0.25">
      <c r="A7706" t="s">
        <v>32033</v>
      </c>
      <c r="B7706" t="s">
        <v>32034</v>
      </c>
      <c r="C7706" s="1" t="str">
        <f t="shared" si="488"/>
        <v>21:1079</v>
      </c>
      <c r="D7706" s="1" t="str">
        <f t="shared" si="489"/>
        <v>21:0155</v>
      </c>
      <c r="E7706" t="s">
        <v>32035</v>
      </c>
      <c r="F7706" t="s">
        <v>32036</v>
      </c>
      <c r="H7706">
        <v>49.932903099999997</v>
      </c>
      <c r="I7706">
        <v>-120.9417873</v>
      </c>
      <c r="J7706" s="1" t="str">
        <f t="shared" si="486"/>
        <v>NGR bulk stream sediment</v>
      </c>
      <c r="K7706" s="1" t="str">
        <f t="shared" si="487"/>
        <v>&lt;177 micron (NGR)</v>
      </c>
      <c r="L7706">
        <v>45</v>
      </c>
      <c r="M7706" t="s">
        <v>45</v>
      </c>
      <c r="N7706">
        <v>779</v>
      </c>
      <c r="O7706" t="s">
        <v>51</v>
      </c>
      <c r="P7706" t="s">
        <v>47</v>
      </c>
      <c r="Q7706" t="s">
        <v>592</v>
      </c>
      <c r="R7706" t="s">
        <v>158</v>
      </c>
      <c r="S7706" t="s">
        <v>80</v>
      </c>
      <c r="T7706" t="s">
        <v>267</v>
      </c>
      <c r="U7706" t="s">
        <v>399</v>
      </c>
      <c r="V7706" t="s">
        <v>149</v>
      </c>
      <c r="W7706" t="s">
        <v>228</v>
      </c>
      <c r="X7706" t="s">
        <v>103</v>
      </c>
      <c r="Y7706" t="s">
        <v>145</v>
      </c>
      <c r="Z7706" t="s">
        <v>84</v>
      </c>
      <c r="AA7706" t="s">
        <v>122</v>
      </c>
      <c r="AB7706" t="s">
        <v>139</v>
      </c>
      <c r="AC7706" t="s">
        <v>66</v>
      </c>
      <c r="AD7706" t="s">
        <v>131</v>
      </c>
      <c r="AE7706" t="s">
        <v>198</v>
      </c>
      <c r="AF7706" t="s">
        <v>267</v>
      </c>
      <c r="AG7706" t="s">
        <v>51</v>
      </c>
      <c r="AH7706" t="s">
        <v>62</v>
      </c>
      <c r="AI7706" t="s">
        <v>54</v>
      </c>
      <c r="AJ7706" t="s">
        <v>206</v>
      </c>
      <c r="AK7706" t="s">
        <v>235</v>
      </c>
      <c r="AL7706" t="s">
        <v>47</v>
      </c>
      <c r="AM7706" t="s">
        <v>122</v>
      </c>
      <c r="AN7706" t="s">
        <v>65</v>
      </c>
      <c r="AO7706" t="s">
        <v>818</v>
      </c>
    </row>
    <row r="7707" spans="1:41" hidden="1" x14ac:dyDescent="0.25">
      <c r="A7707" t="s">
        <v>32037</v>
      </c>
      <c r="B7707" t="s">
        <v>32038</v>
      </c>
      <c r="C7707" s="1" t="str">
        <f t="shared" si="488"/>
        <v>21:1079</v>
      </c>
      <c r="D7707" s="1" t="str">
        <f t="shared" si="489"/>
        <v>21:0155</v>
      </c>
      <c r="E7707" t="s">
        <v>32039</v>
      </c>
      <c r="F7707" t="s">
        <v>32040</v>
      </c>
      <c r="H7707">
        <v>49.908884299999997</v>
      </c>
      <c r="I7707">
        <v>-120.90659479999999</v>
      </c>
      <c r="J7707" s="1" t="str">
        <f t="shared" si="486"/>
        <v>NGR bulk stream sediment</v>
      </c>
      <c r="K7707" s="1" t="str">
        <f t="shared" si="487"/>
        <v>&lt;177 micron (NGR)</v>
      </c>
      <c r="L7707">
        <v>45</v>
      </c>
      <c r="M7707" t="s">
        <v>71</v>
      </c>
      <c r="N7707">
        <v>780</v>
      </c>
      <c r="O7707" t="s">
        <v>111</v>
      </c>
      <c r="P7707" t="s">
        <v>47</v>
      </c>
      <c r="Q7707" t="s">
        <v>385</v>
      </c>
      <c r="R7707" t="s">
        <v>98</v>
      </c>
      <c r="S7707" t="s">
        <v>82</v>
      </c>
      <c r="T7707" t="s">
        <v>55</v>
      </c>
      <c r="U7707" t="s">
        <v>106</v>
      </c>
      <c r="V7707" t="s">
        <v>61</v>
      </c>
      <c r="W7707" t="s">
        <v>102</v>
      </c>
      <c r="X7707" t="s">
        <v>122</v>
      </c>
      <c r="Y7707" t="s">
        <v>85</v>
      </c>
      <c r="Z7707" t="s">
        <v>56</v>
      </c>
      <c r="AA7707" t="s">
        <v>47</v>
      </c>
      <c r="AB7707" t="s">
        <v>64</v>
      </c>
      <c r="AC7707" t="s">
        <v>58</v>
      </c>
      <c r="AD7707" t="s">
        <v>225</v>
      </c>
      <c r="AE7707" t="s">
        <v>54</v>
      </c>
      <c r="AF7707" t="s">
        <v>108</v>
      </c>
      <c r="AG7707" t="s">
        <v>60</v>
      </c>
      <c r="AH7707" t="s">
        <v>62</v>
      </c>
      <c r="AI7707" t="s">
        <v>62</v>
      </c>
      <c r="AJ7707" t="s">
        <v>125</v>
      </c>
      <c r="AK7707" t="s">
        <v>87</v>
      </c>
      <c r="AL7707" t="s">
        <v>47</v>
      </c>
      <c r="AM7707" t="s">
        <v>47</v>
      </c>
      <c r="AN7707" t="s">
        <v>65</v>
      </c>
      <c r="AO7707" t="s">
        <v>1211</v>
      </c>
    </row>
    <row r="7708" spans="1:41" hidden="1" x14ac:dyDescent="0.25">
      <c r="A7708" t="s">
        <v>32041</v>
      </c>
      <c r="B7708" t="s">
        <v>32042</v>
      </c>
      <c r="C7708" s="1" t="str">
        <f t="shared" si="488"/>
        <v>21:1079</v>
      </c>
      <c r="D7708" s="1" t="str">
        <f t="shared" si="489"/>
        <v>21:0155</v>
      </c>
      <c r="E7708" t="s">
        <v>32043</v>
      </c>
      <c r="F7708" t="s">
        <v>32044</v>
      </c>
      <c r="H7708">
        <v>49.934439699999999</v>
      </c>
      <c r="I7708">
        <v>-120.8288371</v>
      </c>
      <c r="J7708" s="1" t="str">
        <f t="shared" si="486"/>
        <v>NGR bulk stream sediment</v>
      </c>
      <c r="K7708" s="1" t="str">
        <f t="shared" si="487"/>
        <v>&lt;177 micron (NGR)</v>
      </c>
      <c r="L7708">
        <v>45</v>
      </c>
      <c r="M7708" t="s">
        <v>95</v>
      </c>
      <c r="N7708">
        <v>781</v>
      </c>
      <c r="O7708" t="s">
        <v>73</v>
      </c>
      <c r="P7708" t="s">
        <v>103</v>
      </c>
      <c r="Q7708" t="s">
        <v>652</v>
      </c>
      <c r="R7708" t="s">
        <v>51</v>
      </c>
      <c r="S7708" t="s">
        <v>165</v>
      </c>
      <c r="T7708" t="s">
        <v>99</v>
      </c>
      <c r="U7708" t="s">
        <v>342</v>
      </c>
      <c r="V7708" t="s">
        <v>63</v>
      </c>
      <c r="W7708" t="s">
        <v>238</v>
      </c>
      <c r="X7708" t="s">
        <v>73</v>
      </c>
      <c r="Y7708" t="s">
        <v>127</v>
      </c>
      <c r="Z7708" t="s">
        <v>62</v>
      </c>
      <c r="AA7708" t="s">
        <v>47</v>
      </c>
      <c r="AB7708" t="s">
        <v>173</v>
      </c>
      <c r="AC7708" t="s">
        <v>145</v>
      </c>
      <c r="AD7708" t="s">
        <v>290</v>
      </c>
      <c r="AE7708" t="s">
        <v>110</v>
      </c>
      <c r="AF7708" t="s">
        <v>1974</v>
      </c>
      <c r="AG7708" t="s">
        <v>437</v>
      </c>
      <c r="AH7708" t="s">
        <v>62</v>
      </c>
      <c r="AI7708" t="s">
        <v>46</v>
      </c>
      <c r="AJ7708" t="s">
        <v>161</v>
      </c>
      <c r="AK7708" t="s">
        <v>47</v>
      </c>
      <c r="AL7708" t="s">
        <v>47</v>
      </c>
      <c r="AM7708" t="s">
        <v>122</v>
      </c>
      <c r="AN7708" t="s">
        <v>508</v>
      </c>
      <c r="AO7708" t="s">
        <v>861</v>
      </c>
    </row>
    <row r="7709" spans="1:41" hidden="1" x14ac:dyDescent="0.25">
      <c r="A7709" t="s">
        <v>32045</v>
      </c>
      <c r="B7709" t="s">
        <v>32046</v>
      </c>
      <c r="C7709" s="1" t="str">
        <f t="shared" si="488"/>
        <v>21:1079</v>
      </c>
      <c r="D7709" s="1" t="str">
        <f t="shared" si="489"/>
        <v>21:0155</v>
      </c>
      <c r="E7709" t="s">
        <v>32047</v>
      </c>
      <c r="F7709" t="s">
        <v>32048</v>
      </c>
      <c r="H7709">
        <v>49.9171361</v>
      </c>
      <c r="I7709">
        <v>-120.8658363</v>
      </c>
      <c r="J7709" s="1" t="str">
        <f t="shared" si="486"/>
        <v>NGR bulk stream sediment</v>
      </c>
      <c r="K7709" s="1" t="str">
        <f t="shared" si="487"/>
        <v>&lt;177 micron (NGR)</v>
      </c>
      <c r="L7709">
        <v>45</v>
      </c>
      <c r="M7709" t="s">
        <v>117</v>
      </c>
      <c r="N7709">
        <v>782</v>
      </c>
      <c r="O7709" t="s">
        <v>188</v>
      </c>
      <c r="P7709" t="s">
        <v>47</v>
      </c>
      <c r="Q7709" t="s">
        <v>281</v>
      </c>
      <c r="R7709" t="s">
        <v>85</v>
      </c>
      <c r="S7709" t="s">
        <v>82</v>
      </c>
      <c r="T7709" t="s">
        <v>267</v>
      </c>
      <c r="U7709" t="s">
        <v>144</v>
      </c>
      <c r="V7709" t="s">
        <v>235</v>
      </c>
      <c r="W7709" t="s">
        <v>128</v>
      </c>
      <c r="X7709" t="s">
        <v>51</v>
      </c>
      <c r="Y7709" t="s">
        <v>108</v>
      </c>
      <c r="Z7709" t="s">
        <v>62</v>
      </c>
      <c r="AA7709" t="s">
        <v>46</v>
      </c>
      <c r="AB7709" t="s">
        <v>63</v>
      </c>
      <c r="AC7709" t="s">
        <v>267</v>
      </c>
      <c r="AD7709" t="s">
        <v>112</v>
      </c>
      <c r="AE7709" t="s">
        <v>46</v>
      </c>
      <c r="AF7709" t="s">
        <v>267</v>
      </c>
      <c r="AG7709" t="s">
        <v>164</v>
      </c>
      <c r="AH7709" t="s">
        <v>62</v>
      </c>
      <c r="AI7709" t="s">
        <v>53</v>
      </c>
      <c r="AJ7709" t="s">
        <v>139</v>
      </c>
      <c r="AK7709" t="s">
        <v>61</v>
      </c>
      <c r="AL7709" t="s">
        <v>47</v>
      </c>
      <c r="AM7709" t="s">
        <v>122</v>
      </c>
      <c r="AN7709" t="s">
        <v>284</v>
      </c>
      <c r="AO7709" t="s">
        <v>1012</v>
      </c>
    </row>
    <row r="7710" spans="1:41" hidden="1" x14ac:dyDescent="0.25">
      <c r="A7710" t="s">
        <v>32049</v>
      </c>
      <c r="B7710" t="s">
        <v>32050</v>
      </c>
      <c r="C7710" s="1" t="str">
        <f t="shared" si="488"/>
        <v>21:1079</v>
      </c>
      <c r="D7710" s="1" t="str">
        <f t="shared" si="489"/>
        <v>21:0155</v>
      </c>
      <c r="E7710" t="s">
        <v>32051</v>
      </c>
      <c r="F7710" t="s">
        <v>32052</v>
      </c>
      <c r="H7710">
        <v>49.953927399999998</v>
      </c>
      <c r="I7710">
        <v>-120.9102188</v>
      </c>
      <c r="J7710" s="1" t="str">
        <f t="shared" si="486"/>
        <v>NGR bulk stream sediment</v>
      </c>
      <c r="K7710" s="1" t="str">
        <f t="shared" si="487"/>
        <v>&lt;177 micron (NGR)</v>
      </c>
      <c r="L7710">
        <v>45</v>
      </c>
      <c r="M7710" t="s">
        <v>136</v>
      </c>
      <c r="N7710">
        <v>783</v>
      </c>
      <c r="O7710" t="s">
        <v>271</v>
      </c>
      <c r="P7710" t="s">
        <v>47</v>
      </c>
      <c r="Q7710" t="s">
        <v>281</v>
      </c>
      <c r="R7710" t="s">
        <v>73</v>
      </c>
      <c r="S7710" t="s">
        <v>141</v>
      </c>
      <c r="T7710" t="s">
        <v>127</v>
      </c>
      <c r="U7710" t="s">
        <v>77</v>
      </c>
      <c r="V7710" t="s">
        <v>125</v>
      </c>
      <c r="W7710" t="s">
        <v>109</v>
      </c>
      <c r="X7710" t="s">
        <v>103</v>
      </c>
      <c r="Y7710" t="s">
        <v>267</v>
      </c>
      <c r="Z7710" t="s">
        <v>84</v>
      </c>
      <c r="AA7710" t="s">
        <v>46</v>
      </c>
      <c r="AB7710" t="s">
        <v>125</v>
      </c>
      <c r="AC7710" t="s">
        <v>66</v>
      </c>
      <c r="AD7710" t="s">
        <v>239</v>
      </c>
      <c r="AE7710" t="s">
        <v>46</v>
      </c>
      <c r="AF7710" t="s">
        <v>50</v>
      </c>
      <c r="AG7710" t="s">
        <v>72</v>
      </c>
      <c r="AH7710" t="s">
        <v>62</v>
      </c>
      <c r="AI7710" t="s">
        <v>57</v>
      </c>
      <c r="AJ7710" t="s">
        <v>206</v>
      </c>
      <c r="AK7710" t="s">
        <v>105</v>
      </c>
      <c r="AL7710" t="s">
        <v>47</v>
      </c>
      <c r="AM7710" t="s">
        <v>122</v>
      </c>
      <c r="AN7710" t="s">
        <v>508</v>
      </c>
      <c r="AO7710" t="s">
        <v>1200</v>
      </c>
    </row>
    <row r="7711" spans="1:41" hidden="1" x14ac:dyDescent="0.25">
      <c r="A7711" t="s">
        <v>32053</v>
      </c>
      <c r="B7711" t="s">
        <v>32054</v>
      </c>
      <c r="C7711" s="1" t="str">
        <f t="shared" si="488"/>
        <v>21:1079</v>
      </c>
      <c r="D7711" s="1" t="str">
        <f t="shared" si="489"/>
        <v>21:0155</v>
      </c>
      <c r="E7711" t="s">
        <v>32055</v>
      </c>
      <c r="F7711" t="s">
        <v>32056</v>
      </c>
      <c r="H7711">
        <v>49.952763500000003</v>
      </c>
      <c r="I7711">
        <v>-121.1040588</v>
      </c>
      <c r="J7711" s="1" t="str">
        <f t="shared" si="486"/>
        <v>NGR bulk stream sediment</v>
      </c>
      <c r="K7711" s="1" t="str">
        <f t="shared" si="487"/>
        <v>&lt;177 micron (NGR)</v>
      </c>
      <c r="L7711">
        <v>45</v>
      </c>
      <c r="M7711" t="s">
        <v>157</v>
      </c>
      <c r="N7711">
        <v>784</v>
      </c>
      <c r="O7711" t="s">
        <v>455</v>
      </c>
      <c r="P7711" t="s">
        <v>73</v>
      </c>
      <c r="Q7711" t="s">
        <v>322</v>
      </c>
      <c r="R7711" t="s">
        <v>46</v>
      </c>
      <c r="S7711" t="s">
        <v>141</v>
      </c>
      <c r="T7711" t="s">
        <v>269</v>
      </c>
      <c r="U7711" t="s">
        <v>273</v>
      </c>
      <c r="V7711" t="s">
        <v>53</v>
      </c>
      <c r="W7711" t="s">
        <v>128</v>
      </c>
      <c r="X7711" t="s">
        <v>122</v>
      </c>
      <c r="Y7711" t="s">
        <v>127</v>
      </c>
      <c r="Z7711" t="s">
        <v>62</v>
      </c>
      <c r="AA7711" t="s">
        <v>46</v>
      </c>
      <c r="AB7711" t="s">
        <v>173</v>
      </c>
      <c r="AC7711" t="s">
        <v>217</v>
      </c>
      <c r="AD7711" t="s">
        <v>55</v>
      </c>
      <c r="AE7711" t="s">
        <v>199</v>
      </c>
      <c r="AF7711" t="s">
        <v>2276</v>
      </c>
      <c r="AG7711" t="s">
        <v>103</v>
      </c>
      <c r="AH7711" t="s">
        <v>53</v>
      </c>
      <c r="AI7711" t="s">
        <v>54</v>
      </c>
      <c r="AJ7711" t="s">
        <v>125</v>
      </c>
      <c r="AK7711" t="s">
        <v>64</v>
      </c>
      <c r="AL7711" t="s">
        <v>47</v>
      </c>
      <c r="AM7711" t="s">
        <v>47</v>
      </c>
      <c r="AN7711" t="s">
        <v>65</v>
      </c>
      <c r="AO7711" t="s">
        <v>1425</v>
      </c>
    </row>
    <row r="7712" spans="1:41" hidden="1" x14ac:dyDescent="0.25">
      <c r="A7712" t="s">
        <v>32057</v>
      </c>
      <c r="B7712" t="s">
        <v>32058</v>
      </c>
      <c r="C7712" s="1" t="str">
        <f t="shared" si="488"/>
        <v>21:1079</v>
      </c>
      <c r="D7712" s="1" t="str">
        <f t="shared" si="489"/>
        <v>21:0155</v>
      </c>
      <c r="E7712" t="s">
        <v>32059</v>
      </c>
      <c r="F7712" t="s">
        <v>32060</v>
      </c>
      <c r="H7712">
        <v>49.978899400000003</v>
      </c>
      <c r="I7712">
        <v>-121.16301249999999</v>
      </c>
      <c r="J7712" s="1" t="str">
        <f t="shared" si="486"/>
        <v>NGR bulk stream sediment</v>
      </c>
      <c r="K7712" s="1" t="str">
        <f t="shared" si="487"/>
        <v>&lt;177 micron (NGR)</v>
      </c>
      <c r="L7712">
        <v>45</v>
      </c>
      <c r="M7712" t="s">
        <v>170</v>
      </c>
      <c r="N7712">
        <v>785</v>
      </c>
      <c r="O7712" t="s">
        <v>105</v>
      </c>
      <c r="P7712" t="s">
        <v>47</v>
      </c>
      <c r="Q7712" t="s">
        <v>372</v>
      </c>
      <c r="R7712" t="s">
        <v>200</v>
      </c>
      <c r="S7712" t="s">
        <v>98</v>
      </c>
      <c r="T7712" t="s">
        <v>106</v>
      </c>
      <c r="U7712" t="s">
        <v>386</v>
      </c>
      <c r="V7712" t="s">
        <v>62</v>
      </c>
      <c r="W7712" t="s">
        <v>259</v>
      </c>
      <c r="X7712" t="s">
        <v>122</v>
      </c>
      <c r="Y7712" t="s">
        <v>55</v>
      </c>
      <c r="Z7712" t="s">
        <v>53</v>
      </c>
      <c r="AA7712" t="s">
        <v>46</v>
      </c>
      <c r="AB7712" t="s">
        <v>235</v>
      </c>
      <c r="AC7712" t="s">
        <v>107</v>
      </c>
      <c r="AD7712" t="s">
        <v>137</v>
      </c>
      <c r="AE7712" t="s">
        <v>380</v>
      </c>
      <c r="AF7712" t="s">
        <v>1225</v>
      </c>
      <c r="AG7712" t="s">
        <v>103</v>
      </c>
      <c r="AH7712" t="s">
        <v>62</v>
      </c>
      <c r="AI7712" t="s">
        <v>57</v>
      </c>
      <c r="AJ7712" t="s">
        <v>87</v>
      </c>
      <c r="AK7712" t="s">
        <v>198</v>
      </c>
      <c r="AL7712" t="s">
        <v>47</v>
      </c>
      <c r="AM7712" t="s">
        <v>122</v>
      </c>
      <c r="AN7712" t="s">
        <v>65</v>
      </c>
      <c r="AO7712" t="s">
        <v>3510</v>
      </c>
    </row>
    <row r="7713" spans="1:41" hidden="1" x14ac:dyDescent="0.25">
      <c r="A7713" t="s">
        <v>32061</v>
      </c>
      <c r="B7713" t="s">
        <v>32062</v>
      </c>
      <c r="C7713" s="1" t="str">
        <f t="shared" si="488"/>
        <v>21:1079</v>
      </c>
      <c r="D7713" s="1" t="str">
        <f t="shared" si="489"/>
        <v>21:0155</v>
      </c>
      <c r="E7713" t="s">
        <v>32063</v>
      </c>
      <c r="F7713" t="s">
        <v>32064</v>
      </c>
      <c r="H7713">
        <v>49.955644499999998</v>
      </c>
      <c r="I7713">
        <v>-121.0607239</v>
      </c>
      <c r="J7713" s="1" t="str">
        <f t="shared" si="486"/>
        <v>NGR bulk stream sediment</v>
      </c>
      <c r="K7713" s="1" t="str">
        <f t="shared" si="487"/>
        <v>&lt;177 micron (NGR)</v>
      </c>
      <c r="L7713">
        <v>45</v>
      </c>
      <c r="M7713" t="s">
        <v>180</v>
      </c>
      <c r="N7713">
        <v>786</v>
      </c>
      <c r="O7713" t="s">
        <v>493</v>
      </c>
      <c r="P7713" t="s">
        <v>47</v>
      </c>
      <c r="Q7713" t="s">
        <v>189</v>
      </c>
      <c r="R7713" t="s">
        <v>266</v>
      </c>
      <c r="S7713" t="s">
        <v>165</v>
      </c>
      <c r="T7713" t="s">
        <v>66</v>
      </c>
      <c r="U7713" t="s">
        <v>226</v>
      </c>
      <c r="V7713" t="s">
        <v>185</v>
      </c>
      <c r="W7713" t="s">
        <v>142</v>
      </c>
      <c r="X7713" t="s">
        <v>122</v>
      </c>
      <c r="Y7713" t="s">
        <v>209</v>
      </c>
      <c r="Z7713" t="s">
        <v>84</v>
      </c>
      <c r="AA7713" t="s">
        <v>46</v>
      </c>
      <c r="AB7713" t="s">
        <v>139</v>
      </c>
      <c r="AC7713" t="s">
        <v>306</v>
      </c>
      <c r="AD7713" t="s">
        <v>165</v>
      </c>
      <c r="AE7713" t="s">
        <v>53</v>
      </c>
      <c r="AF7713" t="s">
        <v>66</v>
      </c>
      <c r="AG7713" t="s">
        <v>102</v>
      </c>
      <c r="AH7713" t="s">
        <v>62</v>
      </c>
      <c r="AI7713" t="s">
        <v>53</v>
      </c>
      <c r="AJ7713" t="s">
        <v>139</v>
      </c>
      <c r="AK7713" t="s">
        <v>61</v>
      </c>
      <c r="AL7713" t="s">
        <v>47</v>
      </c>
      <c r="AM7713" t="s">
        <v>47</v>
      </c>
      <c r="AN7713" t="s">
        <v>1121</v>
      </c>
      <c r="AO7713" t="s">
        <v>50</v>
      </c>
    </row>
    <row r="7714" spans="1:41" hidden="1" x14ac:dyDescent="0.25">
      <c r="A7714" t="s">
        <v>32065</v>
      </c>
      <c r="B7714" t="s">
        <v>32066</v>
      </c>
      <c r="C7714" s="1" t="str">
        <f t="shared" si="488"/>
        <v>21:1079</v>
      </c>
      <c r="D7714" s="1" t="str">
        <f t="shared" si="489"/>
        <v>21:0155</v>
      </c>
      <c r="E7714" t="s">
        <v>32067</v>
      </c>
      <c r="F7714" t="s">
        <v>32068</v>
      </c>
      <c r="H7714">
        <v>49.924634900000001</v>
      </c>
      <c r="I7714">
        <v>-121.03549460000001</v>
      </c>
      <c r="J7714" s="1" t="str">
        <f t="shared" si="486"/>
        <v>NGR bulk stream sediment</v>
      </c>
      <c r="K7714" s="1" t="str">
        <f t="shared" si="487"/>
        <v>&lt;177 micron (NGR)</v>
      </c>
      <c r="L7714">
        <v>45</v>
      </c>
      <c r="M7714" t="s">
        <v>195</v>
      </c>
      <c r="N7714">
        <v>787</v>
      </c>
      <c r="O7714" t="s">
        <v>455</v>
      </c>
      <c r="P7714" t="s">
        <v>47</v>
      </c>
      <c r="Q7714" t="s">
        <v>780</v>
      </c>
      <c r="R7714" t="s">
        <v>227</v>
      </c>
      <c r="S7714" t="s">
        <v>187</v>
      </c>
      <c r="T7714" t="s">
        <v>82</v>
      </c>
      <c r="U7714" t="s">
        <v>184</v>
      </c>
      <c r="V7714" t="s">
        <v>105</v>
      </c>
      <c r="W7714" t="s">
        <v>142</v>
      </c>
      <c r="X7714" t="s">
        <v>122</v>
      </c>
      <c r="Y7714" t="s">
        <v>175</v>
      </c>
      <c r="Z7714" t="s">
        <v>84</v>
      </c>
      <c r="AA7714" t="s">
        <v>47</v>
      </c>
      <c r="AB7714" t="s">
        <v>101</v>
      </c>
      <c r="AC7714" t="s">
        <v>306</v>
      </c>
      <c r="AD7714" t="s">
        <v>197</v>
      </c>
      <c r="AE7714" t="s">
        <v>53</v>
      </c>
      <c r="AF7714" t="s">
        <v>175</v>
      </c>
      <c r="AG7714" t="s">
        <v>437</v>
      </c>
      <c r="AH7714" t="s">
        <v>62</v>
      </c>
      <c r="AI7714" t="s">
        <v>54</v>
      </c>
      <c r="AJ7714" t="s">
        <v>122</v>
      </c>
      <c r="AK7714" t="s">
        <v>61</v>
      </c>
      <c r="AL7714" t="s">
        <v>47</v>
      </c>
      <c r="AM7714" t="s">
        <v>103</v>
      </c>
      <c r="AN7714" t="s">
        <v>65</v>
      </c>
      <c r="AO7714" t="s">
        <v>898</v>
      </c>
    </row>
    <row r="7715" spans="1:41" hidden="1" x14ac:dyDescent="0.25">
      <c r="A7715" t="s">
        <v>32069</v>
      </c>
      <c r="B7715" t="s">
        <v>32070</v>
      </c>
      <c r="C7715" s="1" t="str">
        <f t="shared" si="488"/>
        <v>21:1079</v>
      </c>
      <c r="D7715" s="1" t="str">
        <f t="shared" si="489"/>
        <v>21:0155</v>
      </c>
      <c r="E7715" t="s">
        <v>32071</v>
      </c>
      <c r="F7715" t="s">
        <v>32072</v>
      </c>
      <c r="H7715">
        <v>49.916307699999997</v>
      </c>
      <c r="I7715">
        <v>-121.02190160000001</v>
      </c>
      <c r="J7715" s="1" t="str">
        <f t="shared" si="486"/>
        <v>NGR bulk stream sediment</v>
      </c>
      <c r="K7715" s="1" t="str">
        <f t="shared" si="487"/>
        <v>&lt;177 micron (NGR)</v>
      </c>
      <c r="L7715">
        <v>45</v>
      </c>
      <c r="M7715" t="s">
        <v>280</v>
      </c>
      <c r="N7715">
        <v>788</v>
      </c>
      <c r="O7715" t="s">
        <v>109</v>
      </c>
      <c r="P7715" t="s">
        <v>85</v>
      </c>
      <c r="Q7715" t="s">
        <v>281</v>
      </c>
      <c r="R7715" t="s">
        <v>164</v>
      </c>
      <c r="S7715" t="s">
        <v>165</v>
      </c>
      <c r="T7715" t="s">
        <v>267</v>
      </c>
      <c r="U7715" t="s">
        <v>507</v>
      </c>
      <c r="V7715" t="s">
        <v>64</v>
      </c>
      <c r="W7715" t="s">
        <v>103</v>
      </c>
      <c r="X7715" t="s">
        <v>103</v>
      </c>
      <c r="Y7715" t="s">
        <v>50</v>
      </c>
      <c r="Z7715" t="s">
        <v>84</v>
      </c>
      <c r="AA7715" t="s">
        <v>46</v>
      </c>
      <c r="AB7715" t="s">
        <v>173</v>
      </c>
      <c r="AC7715" t="s">
        <v>85</v>
      </c>
      <c r="AD7715" t="s">
        <v>197</v>
      </c>
      <c r="AE7715" t="s">
        <v>54</v>
      </c>
      <c r="AF7715" t="s">
        <v>267</v>
      </c>
      <c r="AG7715" t="s">
        <v>72</v>
      </c>
      <c r="AH7715" t="s">
        <v>62</v>
      </c>
      <c r="AI7715" t="s">
        <v>57</v>
      </c>
      <c r="AJ7715" t="s">
        <v>257</v>
      </c>
      <c r="AK7715" t="s">
        <v>47</v>
      </c>
      <c r="AL7715" t="s">
        <v>47</v>
      </c>
      <c r="AM7715" t="s">
        <v>122</v>
      </c>
      <c r="AN7715" t="s">
        <v>65</v>
      </c>
      <c r="AO7715" t="s">
        <v>9308</v>
      </c>
    </row>
    <row r="7716" spans="1:41" hidden="1" x14ac:dyDescent="0.25">
      <c r="A7716" t="s">
        <v>32073</v>
      </c>
      <c r="B7716" t="s">
        <v>32074</v>
      </c>
      <c r="C7716" s="1" t="str">
        <f t="shared" si="488"/>
        <v>21:1079</v>
      </c>
      <c r="D7716" s="1" t="str">
        <f t="shared" si="489"/>
        <v>21:0155</v>
      </c>
      <c r="E7716" t="s">
        <v>32071</v>
      </c>
      <c r="F7716" t="s">
        <v>32075</v>
      </c>
      <c r="H7716">
        <v>49.916307699999997</v>
      </c>
      <c r="I7716">
        <v>-121.02190160000001</v>
      </c>
      <c r="J7716" s="1" t="str">
        <f t="shared" si="486"/>
        <v>NGR bulk stream sediment</v>
      </c>
      <c r="K7716" s="1" t="str">
        <f t="shared" si="487"/>
        <v>&lt;177 micron (NGR)</v>
      </c>
      <c r="L7716">
        <v>45</v>
      </c>
      <c r="M7716" t="s">
        <v>288</v>
      </c>
      <c r="N7716">
        <v>789</v>
      </c>
      <c r="O7716" t="s">
        <v>109</v>
      </c>
      <c r="P7716" t="s">
        <v>47</v>
      </c>
      <c r="Q7716" t="s">
        <v>468</v>
      </c>
      <c r="R7716" t="s">
        <v>164</v>
      </c>
      <c r="S7716" t="s">
        <v>165</v>
      </c>
      <c r="T7716" t="s">
        <v>76</v>
      </c>
      <c r="U7716" t="s">
        <v>329</v>
      </c>
      <c r="V7716" t="s">
        <v>54</v>
      </c>
      <c r="W7716" t="s">
        <v>102</v>
      </c>
      <c r="X7716" t="s">
        <v>122</v>
      </c>
      <c r="Y7716" t="s">
        <v>267</v>
      </c>
      <c r="Z7716" t="s">
        <v>199</v>
      </c>
      <c r="AA7716" t="s">
        <v>46</v>
      </c>
      <c r="AB7716" t="s">
        <v>125</v>
      </c>
      <c r="AC7716" t="s">
        <v>108</v>
      </c>
      <c r="AD7716" t="s">
        <v>112</v>
      </c>
      <c r="AE7716" t="s">
        <v>54</v>
      </c>
      <c r="AF7716" t="s">
        <v>76</v>
      </c>
      <c r="AG7716" t="s">
        <v>455</v>
      </c>
      <c r="AH7716" t="s">
        <v>62</v>
      </c>
      <c r="AI7716" t="s">
        <v>198</v>
      </c>
      <c r="AJ7716" t="s">
        <v>130</v>
      </c>
      <c r="AK7716" t="s">
        <v>47</v>
      </c>
      <c r="AL7716" t="s">
        <v>47</v>
      </c>
      <c r="AM7716" t="s">
        <v>47</v>
      </c>
      <c r="AN7716" t="s">
        <v>65</v>
      </c>
      <c r="AO7716" t="s">
        <v>1012</v>
      </c>
    </row>
    <row r="7717" spans="1:41" hidden="1" x14ac:dyDescent="0.25">
      <c r="A7717" t="s">
        <v>32076</v>
      </c>
      <c r="B7717" t="s">
        <v>32077</v>
      </c>
      <c r="C7717" s="1" t="str">
        <f t="shared" si="488"/>
        <v>21:1079</v>
      </c>
      <c r="D7717" s="1" t="str">
        <f t="shared" si="489"/>
        <v>21:0155</v>
      </c>
      <c r="E7717" t="s">
        <v>32078</v>
      </c>
      <c r="F7717" t="s">
        <v>32079</v>
      </c>
      <c r="H7717">
        <v>49.902044099999998</v>
      </c>
      <c r="I7717">
        <v>-121.029449</v>
      </c>
      <c r="J7717" s="1" t="str">
        <f t="shared" si="486"/>
        <v>NGR bulk stream sediment</v>
      </c>
      <c r="K7717" s="1" t="str">
        <f t="shared" si="487"/>
        <v>&lt;177 micron (NGR)</v>
      </c>
      <c r="L7717">
        <v>45</v>
      </c>
      <c r="M7717" t="s">
        <v>205</v>
      </c>
      <c r="N7717">
        <v>790</v>
      </c>
      <c r="O7717" t="s">
        <v>3546</v>
      </c>
      <c r="P7717" t="s">
        <v>3546</v>
      </c>
      <c r="Q7717" t="s">
        <v>3546</v>
      </c>
      <c r="R7717" t="s">
        <v>3546</v>
      </c>
      <c r="S7717" t="s">
        <v>3546</v>
      </c>
      <c r="T7717" t="s">
        <v>3546</v>
      </c>
      <c r="U7717" t="s">
        <v>3546</v>
      </c>
      <c r="V7717" t="s">
        <v>3546</v>
      </c>
      <c r="W7717" t="s">
        <v>3546</v>
      </c>
      <c r="X7717" t="s">
        <v>3546</v>
      </c>
      <c r="Y7717" t="s">
        <v>3546</v>
      </c>
      <c r="Z7717" t="s">
        <v>3546</v>
      </c>
      <c r="AA7717" t="s">
        <v>3546</v>
      </c>
      <c r="AB7717" t="s">
        <v>3546</v>
      </c>
      <c r="AC7717" t="s">
        <v>3546</v>
      </c>
      <c r="AD7717" t="s">
        <v>3546</v>
      </c>
      <c r="AE7717" t="s">
        <v>3546</v>
      </c>
      <c r="AF7717" t="s">
        <v>3546</v>
      </c>
      <c r="AG7717" t="s">
        <v>3546</v>
      </c>
      <c r="AH7717" t="s">
        <v>3546</v>
      </c>
      <c r="AI7717" t="s">
        <v>3546</v>
      </c>
      <c r="AJ7717" t="s">
        <v>3546</v>
      </c>
      <c r="AK7717" t="s">
        <v>3546</v>
      </c>
      <c r="AL7717" t="s">
        <v>3546</v>
      </c>
      <c r="AM7717" t="s">
        <v>3546</v>
      </c>
      <c r="AN7717" t="s">
        <v>3546</v>
      </c>
      <c r="AO7717" t="s">
        <v>3546</v>
      </c>
    </row>
    <row r="7718" spans="1:41" hidden="1" x14ac:dyDescent="0.25">
      <c r="A7718" t="s">
        <v>32080</v>
      </c>
      <c r="B7718" t="s">
        <v>32081</v>
      </c>
      <c r="C7718" s="1" t="str">
        <f t="shared" si="488"/>
        <v>21:1079</v>
      </c>
      <c r="D7718" s="1" t="str">
        <f t="shared" si="489"/>
        <v>21:0155</v>
      </c>
      <c r="E7718" t="s">
        <v>32082</v>
      </c>
      <c r="F7718" t="s">
        <v>32083</v>
      </c>
      <c r="H7718">
        <v>49.982914600000001</v>
      </c>
      <c r="I7718">
        <v>-121.077763</v>
      </c>
      <c r="J7718" s="1" t="str">
        <f t="shared" si="486"/>
        <v>NGR bulk stream sediment</v>
      </c>
      <c r="K7718" s="1" t="str">
        <f t="shared" si="487"/>
        <v>&lt;177 micron (NGR)</v>
      </c>
      <c r="L7718">
        <v>45</v>
      </c>
      <c r="M7718" t="s">
        <v>214</v>
      </c>
      <c r="N7718">
        <v>791</v>
      </c>
      <c r="O7718" t="s">
        <v>130</v>
      </c>
      <c r="P7718" t="s">
        <v>47</v>
      </c>
      <c r="Q7718" t="s">
        <v>673</v>
      </c>
      <c r="R7718" t="s">
        <v>161</v>
      </c>
      <c r="S7718" t="s">
        <v>141</v>
      </c>
      <c r="T7718" t="s">
        <v>217</v>
      </c>
      <c r="U7718" t="s">
        <v>226</v>
      </c>
      <c r="V7718" t="s">
        <v>110</v>
      </c>
      <c r="W7718" t="s">
        <v>437</v>
      </c>
      <c r="X7718" t="s">
        <v>103</v>
      </c>
      <c r="Y7718" t="s">
        <v>127</v>
      </c>
      <c r="Z7718" t="s">
        <v>84</v>
      </c>
      <c r="AA7718" t="s">
        <v>122</v>
      </c>
      <c r="AB7718" t="s">
        <v>101</v>
      </c>
      <c r="AC7718" t="s">
        <v>197</v>
      </c>
      <c r="AD7718" t="s">
        <v>59</v>
      </c>
      <c r="AE7718" t="s">
        <v>53</v>
      </c>
      <c r="AF7718" t="s">
        <v>50</v>
      </c>
      <c r="AG7718" t="s">
        <v>206</v>
      </c>
      <c r="AH7718" t="s">
        <v>62</v>
      </c>
      <c r="AI7718" t="s">
        <v>54</v>
      </c>
      <c r="AJ7718" t="s">
        <v>81</v>
      </c>
      <c r="AK7718" t="s">
        <v>46</v>
      </c>
      <c r="AL7718" t="s">
        <v>47</v>
      </c>
      <c r="AM7718" t="s">
        <v>47</v>
      </c>
      <c r="AN7718" t="s">
        <v>65</v>
      </c>
      <c r="AO7718" t="s">
        <v>32084</v>
      </c>
    </row>
    <row r="7719" spans="1:41" hidden="1" x14ac:dyDescent="0.25">
      <c r="A7719" t="s">
        <v>32085</v>
      </c>
      <c r="B7719" t="s">
        <v>32086</v>
      </c>
      <c r="C7719" s="1" t="str">
        <f t="shared" si="488"/>
        <v>21:1079</v>
      </c>
      <c r="D7719" s="1" t="str">
        <f t="shared" si="489"/>
        <v>21:0155</v>
      </c>
      <c r="E7719" t="s">
        <v>32087</v>
      </c>
      <c r="F7719" t="s">
        <v>32088</v>
      </c>
      <c r="H7719">
        <v>49.9936303</v>
      </c>
      <c r="I7719">
        <v>-120.3447606</v>
      </c>
      <c r="J7719" s="1" t="str">
        <f t="shared" si="486"/>
        <v>NGR bulk stream sediment</v>
      </c>
      <c r="K7719" s="1" t="str">
        <f t="shared" si="487"/>
        <v>&lt;177 micron (NGR)</v>
      </c>
      <c r="L7719">
        <v>45</v>
      </c>
      <c r="M7719" t="s">
        <v>223</v>
      </c>
      <c r="N7719">
        <v>792</v>
      </c>
      <c r="O7719" t="s">
        <v>139</v>
      </c>
      <c r="P7719" t="s">
        <v>47</v>
      </c>
      <c r="Q7719" t="s">
        <v>234</v>
      </c>
      <c r="R7719" t="s">
        <v>455</v>
      </c>
      <c r="S7719" t="s">
        <v>186</v>
      </c>
      <c r="T7719" t="s">
        <v>76</v>
      </c>
      <c r="U7719" t="s">
        <v>457</v>
      </c>
      <c r="V7719" t="s">
        <v>47</v>
      </c>
      <c r="W7719" t="s">
        <v>122</v>
      </c>
      <c r="X7719" t="s">
        <v>51</v>
      </c>
      <c r="Y7719" t="s">
        <v>145</v>
      </c>
      <c r="Z7719" t="s">
        <v>199</v>
      </c>
      <c r="AA7719" t="s">
        <v>46</v>
      </c>
      <c r="AB7719" t="s">
        <v>206</v>
      </c>
      <c r="AC7719" t="s">
        <v>217</v>
      </c>
      <c r="AD7719" t="s">
        <v>80</v>
      </c>
      <c r="AE7719" t="s">
        <v>53</v>
      </c>
      <c r="AF7719" t="s">
        <v>267</v>
      </c>
      <c r="AG7719" t="s">
        <v>151</v>
      </c>
      <c r="AH7719" t="s">
        <v>53</v>
      </c>
      <c r="AI7719" t="s">
        <v>57</v>
      </c>
      <c r="AJ7719" t="s">
        <v>206</v>
      </c>
      <c r="AK7719" t="s">
        <v>63</v>
      </c>
      <c r="AL7719" t="s">
        <v>47</v>
      </c>
      <c r="AM7719" t="s">
        <v>47</v>
      </c>
      <c r="AN7719" t="s">
        <v>196</v>
      </c>
      <c r="AO7719" t="s">
        <v>1981</v>
      </c>
    </row>
    <row r="7720" spans="1:41" hidden="1" x14ac:dyDescent="0.25">
      <c r="A7720" t="s">
        <v>32089</v>
      </c>
      <c r="B7720" t="s">
        <v>32090</v>
      </c>
      <c r="C7720" s="1" t="str">
        <f t="shared" si="488"/>
        <v>21:1079</v>
      </c>
      <c r="D7720" s="1" t="str">
        <f t="shared" si="489"/>
        <v>21:0155</v>
      </c>
      <c r="E7720" t="s">
        <v>32091</v>
      </c>
      <c r="F7720" t="s">
        <v>32092</v>
      </c>
      <c r="H7720">
        <v>49.991929200000001</v>
      </c>
      <c r="I7720">
        <v>-120.3099702</v>
      </c>
      <c r="J7720" s="1" t="str">
        <f t="shared" si="486"/>
        <v>NGR bulk stream sediment</v>
      </c>
      <c r="K7720" s="1" t="str">
        <f t="shared" si="487"/>
        <v>&lt;177 micron (NGR)</v>
      </c>
      <c r="L7720">
        <v>45</v>
      </c>
      <c r="M7720" t="s">
        <v>233</v>
      </c>
      <c r="N7720">
        <v>793</v>
      </c>
      <c r="O7720" t="s">
        <v>103</v>
      </c>
      <c r="P7720" t="s">
        <v>47</v>
      </c>
      <c r="Q7720" t="s">
        <v>456</v>
      </c>
      <c r="R7720" t="s">
        <v>58</v>
      </c>
      <c r="S7720" t="s">
        <v>306</v>
      </c>
      <c r="T7720" t="s">
        <v>85</v>
      </c>
      <c r="U7720" t="s">
        <v>457</v>
      </c>
      <c r="V7720" t="s">
        <v>235</v>
      </c>
      <c r="W7720" t="s">
        <v>142</v>
      </c>
      <c r="X7720" t="s">
        <v>51</v>
      </c>
      <c r="Y7720" t="s">
        <v>175</v>
      </c>
      <c r="Z7720" t="s">
        <v>199</v>
      </c>
      <c r="AA7720" t="s">
        <v>46</v>
      </c>
      <c r="AB7720" t="s">
        <v>81</v>
      </c>
      <c r="AC7720" t="s">
        <v>269</v>
      </c>
      <c r="AD7720" t="s">
        <v>475</v>
      </c>
      <c r="AE7720" t="s">
        <v>53</v>
      </c>
      <c r="AF7720" t="s">
        <v>85</v>
      </c>
      <c r="AG7720" t="s">
        <v>79</v>
      </c>
      <c r="AH7720" t="s">
        <v>62</v>
      </c>
      <c r="AI7720" t="s">
        <v>53</v>
      </c>
      <c r="AJ7720" t="s">
        <v>102</v>
      </c>
      <c r="AK7720" t="s">
        <v>235</v>
      </c>
      <c r="AL7720" t="s">
        <v>47</v>
      </c>
      <c r="AM7720" t="s">
        <v>47</v>
      </c>
      <c r="AN7720" t="s">
        <v>65</v>
      </c>
      <c r="AO7720" t="s">
        <v>32093</v>
      </c>
    </row>
    <row r="7721" spans="1:41" hidden="1" x14ac:dyDescent="0.25">
      <c r="A7721" t="s">
        <v>32094</v>
      </c>
      <c r="B7721" t="s">
        <v>32095</v>
      </c>
      <c r="C7721" s="1" t="str">
        <f t="shared" si="488"/>
        <v>21:1079</v>
      </c>
      <c r="D7721" s="1" t="str">
        <f t="shared" si="489"/>
        <v>21:0155</v>
      </c>
      <c r="E7721" t="s">
        <v>32096</v>
      </c>
      <c r="F7721" t="s">
        <v>32097</v>
      </c>
      <c r="H7721">
        <v>49.945866299999999</v>
      </c>
      <c r="I7721">
        <v>-120.1884665</v>
      </c>
      <c r="J7721" s="1" t="str">
        <f t="shared" si="486"/>
        <v>NGR bulk stream sediment</v>
      </c>
      <c r="K7721" s="1" t="str">
        <f t="shared" si="487"/>
        <v>&lt;177 micron (NGR)</v>
      </c>
      <c r="L7721">
        <v>45</v>
      </c>
      <c r="M7721" t="s">
        <v>248</v>
      </c>
      <c r="N7721">
        <v>794</v>
      </c>
      <c r="O7721" t="s">
        <v>125</v>
      </c>
      <c r="P7721" t="s">
        <v>47</v>
      </c>
      <c r="Q7721" t="s">
        <v>119</v>
      </c>
      <c r="R7721" t="s">
        <v>60</v>
      </c>
      <c r="S7721" t="s">
        <v>197</v>
      </c>
      <c r="T7721" t="s">
        <v>267</v>
      </c>
      <c r="U7721" t="s">
        <v>144</v>
      </c>
      <c r="V7721" t="s">
        <v>105</v>
      </c>
      <c r="W7721" t="s">
        <v>257</v>
      </c>
      <c r="X7721" t="s">
        <v>103</v>
      </c>
      <c r="Y7721" t="s">
        <v>66</v>
      </c>
      <c r="Z7721" t="s">
        <v>56</v>
      </c>
      <c r="AA7721" t="s">
        <v>46</v>
      </c>
      <c r="AB7721" t="s">
        <v>161</v>
      </c>
      <c r="AC7721" t="s">
        <v>175</v>
      </c>
      <c r="AD7721" t="s">
        <v>243</v>
      </c>
      <c r="AE7721" t="s">
        <v>62</v>
      </c>
      <c r="AF7721" t="s">
        <v>127</v>
      </c>
      <c r="AG7721" t="s">
        <v>102</v>
      </c>
      <c r="AH7721" t="s">
        <v>53</v>
      </c>
      <c r="AI7721" t="s">
        <v>62</v>
      </c>
      <c r="AJ7721" t="s">
        <v>257</v>
      </c>
      <c r="AK7721" t="s">
        <v>101</v>
      </c>
      <c r="AL7721" t="s">
        <v>47</v>
      </c>
      <c r="AM7721" t="s">
        <v>47</v>
      </c>
      <c r="AN7721" t="s">
        <v>196</v>
      </c>
      <c r="AO7721" t="s">
        <v>888</v>
      </c>
    </row>
    <row r="7722" spans="1:41" hidden="1" x14ac:dyDescent="0.25">
      <c r="A7722" t="s">
        <v>32098</v>
      </c>
      <c r="B7722" t="s">
        <v>32099</v>
      </c>
      <c r="C7722" s="1" t="str">
        <f t="shared" si="488"/>
        <v>21:1079</v>
      </c>
      <c r="D7722" s="1" t="str">
        <f t="shared" si="489"/>
        <v>21:0155</v>
      </c>
      <c r="E7722" t="s">
        <v>32100</v>
      </c>
      <c r="F7722" t="s">
        <v>32101</v>
      </c>
      <c r="H7722">
        <v>49.931119099999997</v>
      </c>
      <c r="I7722">
        <v>-120.3649228</v>
      </c>
      <c r="J7722" s="1" t="str">
        <f t="shared" si="486"/>
        <v>NGR bulk stream sediment</v>
      </c>
      <c r="K7722" s="1" t="str">
        <f t="shared" si="487"/>
        <v>&lt;177 micron (NGR)</v>
      </c>
      <c r="L7722">
        <v>45</v>
      </c>
      <c r="M7722" t="s">
        <v>256</v>
      </c>
      <c r="N7722">
        <v>795</v>
      </c>
      <c r="O7722" t="s">
        <v>3546</v>
      </c>
      <c r="P7722" t="s">
        <v>3546</v>
      </c>
      <c r="Q7722" t="s">
        <v>3546</v>
      </c>
      <c r="R7722" t="s">
        <v>3546</v>
      </c>
      <c r="S7722" t="s">
        <v>3546</v>
      </c>
      <c r="T7722" t="s">
        <v>3546</v>
      </c>
      <c r="U7722" t="s">
        <v>3546</v>
      </c>
      <c r="V7722" t="s">
        <v>3546</v>
      </c>
      <c r="W7722" t="s">
        <v>3546</v>
      </c>
      <c r="X7722" t="s">
        <v>3546</v>
      </c>
      <c r="Y7722" t="s">
        <v>3546</v>
      </c>
      <c r="Z7722" t="s">
        <v>3546</v>
      </c>
      <c r="AA7722" t="s">
        <v>3546</v>
      </c>
      <c r="AB7722" t="s">
        <v>3546</v>
      </c>
      <c r="AC7722" t="s">
        <v>3546</v>
      </c>
      <c r="AD7722" t="s">
        <v>3546</v>
      </c>
      <c r="AE7722" t="s">
        <v>3546</v>
      </c>
      <c r="AF7722" t="s">
        <v>3546</v>
      </c>
      <c r="AG7722" t="s">
        <v>3546</v>
      </c>
      <c r="AH7722" t="s">
        <v>3546</v>
      </c>
      <c r="AI7722" t="s">
        <v>3546</v>
      </c>
      <c r="AJ7722" t="s">
        <v>3546</v>
      </c>
      <c r="AK7722" t="s">
        <v>3546</v>
      </c>
      <c r="AL7722" t="s">
        <v>3546</v>
      </c>
      <c r="AM7722" t="s">
        <v>3546</v>
      </c>
      <c r="AN7722" t="s">
        <v>3546</v>
      </c>
      <c r="AO7722" t="s">
        <v>3546</v>
      </c>
    </row>
    <row r="7723" spans="1:41" hidden="1" x14ac:dyDescent="0.25">
      <c r="A7723" t="s">
        <v>32102</v>
      </c>
      <c r="B7723" t="s">
        <v>32103</v>
      </c>
      <c r="C7723" s="1" t="str">
        <f t="shared" si="488"/>
        <v>21:1079</v>
      </c>
      <c r="D7723" s="1" t="str">
        <f t="shared" si="489"/>
        <v>21:0155</v>
      </c>
      <c r="E7723" t="s">
        <v>32104</v>
      </c>
      <c r="F7723" t="s">
        <v>32105</v>
      </c>
      <c r="H7723">
        <v>49.947273000000003</v>
      </c>
      <c r="I7723">
        <v>-120.40307559999999</v>
      </c>
      <c r="J7723" s="1" t="str">
        <f t="shared" si="486"/>
        <v>NGR bulk stream sediment</v>
      </c>
      <c r="K7723" s="1" t="str">
        <f t="shared" si="487"/>
        <v>&lt;177 micron (NGR)</v>
      </c>
      <c r="L7723">
        <v>45</v>
      </c>
      <c r="M7723" t="s">
        <v>265</v>
      </c>
      <c r="N7723">
        <v>796</v>
      </c>
      <c r="O7723" t="s">
        <v>336</v>
      </c>
      <c r="P7723" t="s">
        <v>47</v>
      </c>
      <c r="Q7723" t="s">
        <v>1106</v>
      </c>
      <c r="R7723" t="s">
        <v>82</v>
      </c>
      <c r="S7723" t="s">
        <v>269</v>
      </c>
      <c r="T7723" t="s">
        <v>85</v>
      </c>
      <c r="U7723" t="s">
        <v>186</v>
      </c>
      <c r="V7723" t="s">
        <v>206</v>
      </c>
      <c r="W7723" t="s">
        <v>111</v>
      </c>
      <c r="X7723" t="s">
        <v>122</v>
      </c>
      <c r="Y7723" t="s">
        <v>267</v>
      </c>
      <c r="Z7723" t="s">
        <v>199</v>
      </c>
      <c r="AA7723" t="s">
        <v>47</v>
      </c>
      <c r="AB7723" t="s">
        <v>47</v>
      </c>
      <c r="AC7723" t="s">
        <v>58</v>
      </c>
      <c r="AD7723" t="s">
        <v>165</v>
      </c>
      <c r="AE7723" t="s">
        <v>53</v>
      </c>
      <c r="AF7723" t="s">
        <v>58</v>
      </c>
      <c r="AG7723" t="s">
        <v>161</v>
      </c>
      <c r="AH7723" t="s">
        <v>62</v>
      </c>
      <c r="AI7723" t="s">
        <v>62</v>
      </c>
      <c r="AJ7723" t="s">
        <v>139</v>
      </c>
      <c r="AK7723" t="s">
        <v>173</v>
      </c>
      <c r="AL7723" t="s">
        <v>122</v>
      </c>
      <c r="AM7723" t="s">
        <v>47</v>
      </c>
      <c r="AN7723" t="s">
        <v>65</v>
      </c>
      <c r="AO7723" t="s">
        <v>32106</v>
      </c>
    </row>
    <row r="7724" spans="1:41" hidden="1" x14ac:dyDescent="0.25">
      <c r="A7724" t="s">
        <v>32107</v>
      </c>
      <c r="B7724" t="s">
        <v>32108</v>
      </c>
      <c r="C7724" s="1" t="str">
        <f t="shared" si="488"/>
        <v>21:1079</v>
      </c>
      <c r="D7724" s="1" t="str">
        <f t="shared" si="489"/>
        <v>21:0155</v>
      </c>
      <c r="E7724" t="s">
        <v>32109</v>
      </c>
      <c r="F7724" t="s">
        <v>32110</v>
      </c>
      <c r="H7724">
        <v>49.938684199999997</v>
      </c>
      <c r="I7724">
        <v>-120.4620784</v>
      </c>
      <c r="J7724" s="1" t="str">
        <f t="shared" si="486"/>
        <v>NGR bulk stream sediment</v>
      </c>
      <c r="K7724" s="1" t="str">
        <f t="shared" si="487"/>
        <v>&lt;177 micron (NGR)</v>
      </c>
      <c r="L7724">
        <v>46</v>
      </c>
      <c r="M7724" t="s">
        <v>45</v>
      </c>
      <c r="N7724">
        <v>797</v>
      </c>
      <c r="O7724" t="s">
        <v>58</v>
      </c>
      <c r="P7724" t="s">
        <v>47</v>
      </c>
      <c r="Q7724" t="s">
        <v>592</v>
      </c>
      <c r="R7724" t="s">
        <v>26061</v>
      </c>
      <c r="S7724" t="s">
        <v>209</v>
      </c>
      <c r="T7724" t="s">
        <v>58</v>
      </c>
      <c r="U7724" t="s">
        <v>475</v>
      </c>
      <c r="V7724" t="s">
        <v>164</v>
      </c>
      <c r="W7724" t="s">
        <v>128</v>
      </c>
      <c r="X7724" t="s">
        <v>46</v>
      </c>
      <c r="Y7724" t="s">
        <v>73</v>
      </c>
      <c r="Z7724" t="s">
        <v>56</v>
      </c>
      <c r="AA7724" t="s">
        <v>46</v>
      </c>
      <c r="AB7724" t="s">
        <v>46</v>
      </c>
      <c r="AC7724" t="s">
        <v>162</v>
      </c>
      <c r="AD7724" t="s">
        <v>55</v>
      </c>
      <c r="AE7724" t="s">
        <v>57</v>
      </c>
      <c r="AF7724" t="s">
        <v>336</v>
      </c>
      <c r="AG7724" t="s">
        <v>185</v>
      </c>
      <c r="AH7724" t="s">
        <v>62</v>
      </c>
      <c r="AI7724" t="s">
        <v>62</v>
      </c>
      <c r="AJ7724" t="s">
        <v>61</v>
      </c>
      <c r="AK7724" t="s">
        <v>54</v>
      </c>
      <c r="AL7724" t="s">
        <v>47</v>
      </c>
      <c r="AM7724" t="s">
        <v>47</v>
      </c>
      <c r="AN7724" t="s">
        <v>65</v>
      </c>
      <c r="AO7724" t="s">
        <v>32111</v>
      </c>
    </row>
    <row r="7725" spans="1:41" hidden="1" x14ac:dyDescent="0.25">
      <c r="A7725" t="s">
        <v>32112</v>
      </c>
      <c r="B7725" t="s">
        <v>32113</v>
      </c>
      <c r="C7725" s="1" t="str">
        <f t="shared" si="488"/>
        <v>21:1079</v>
      </c>
      <c r="D7725" s="1" t="str">
        <f t="shared" si="489"/>
        <v>21:0155</v>
      </c>
      <c r="E7725" t="s">
        <v>32114</v>
      </c>
      <c r="F7725" t="s">
        <v>32115</v>
      </c>
      <c r="H7725">
        <v>49.960340799999997</v>
      </c>
      <c r="I7725">
        <v>-120.4651229</v>
      </c>
      <c r="J7725" s="1" t="str">
        <f t="shared" si="486"/>
        <v>NGR bulk stream sediment</v>
      </c>
      <c r="K7725" s="1" t="str">
        <f t="shared" si="487"/>
        <v>&lt;177 micron (NGR)</v>
      </c>
      <c r="L7725">
        <v>46</v>
      </c>
      <c r="M7725" t="s">
        <v>71</v>
      </c>
      <c r="N7725">
        <v>798</v>
      </c>
      <c r="O7725" t="s">
        <v>455</v>
      </c>
      <c r="P7725" t="s">
        <v>122</v>
      </c>
      <c r="Q7725" t="s">
        <v>234</v>
      </c>
      <c r="R7725" t="s">
        <v>98</v>
      </c>
      <c r="S7725" t="s">
        <v>165</v>
      </c>
      <c r="T7725" t="s">
        <v>76</v>
      </c>
      <c r="U7725" t="s">
        <v>226</v>
      </c>
      <c r="V7725" t="s">
        <v>235</v>
      </c>
      <c r="W7725" t="s">
        <v>79</v>
      </c>
      <c r="X7725" t="s">
        <v>103</v>
      </c>
      <c r="Y7725" t="s">
        <v>50</v>
      </c>
      <c r="Z7725" t="s">
        <v>56</v>
      </c>
      <c r="AA7725" t="s">
        <v>46</v>
      </c>
      <c r="AB7725" t="s">
        <v>78</v>
      </c>
      <c r="AC7725" t="s">
        <v>267</v>
      </c>
      <c r="AD7725" t="s">
        <v>218</v>
      </c>
      <c r="AE7725" t="s">
        <v>149</v>
      </c>
      <c r="AF7725" t="s">
        <v>127</v>
      </c>
      <c r="AG7725" t="s">
        <v>200</v>
      </c>
      <c r="AH7725" t="s">
        <v>62</v>
      </c>
      <c r="AI7725" t="s">
        <v>198</v>
      </c>
      <c r="AJ7725" t="s">
        <v>257</v>
      </c>
      <c r="AK7725" t="s">
        <v>235</v>
      </c>
      <c r="AL7725" t="s">
        <v>47</v>
      </c>
      <c r="AM7725" t="s">
        <v>47</v>
      </c>
      <c r="AN7725" t="s">
        <v>65</v>
      </c>
      <c r="AO7725" t="s">
        <v>573</v>
      </c>
    </row>
    <row r="7726" spans="1:41" hidden="1" x14ac:dyDescent="0.25">
      <c r="A7726" t="s">
        <v>32116</v>
      </c>
      <c r="B7726" t="s">
        <v>32117</v>
      </c>
      <c r="C7726" s="1" t="str">
        <f t="shared" si="488"/>
        <v>21:1079</v>
      </c>
      <c r="D7726" s="1" t="str">
        <f t="shared" si="489"/>
        <v>21:0155</v>
      </c>
      <c r="E7726" t="s">
        <v>32118</v>
      </c>
      <c r="F7726" t="s">
        <v>32119</v>
      </c>
      <c r="H7726">
        <v>49.764527600000001</v>
      </c>
      <c r="I7726">
        <v>-121.4516515</v>
      </c>
      <c r="J7726" s="1" t="str">
        <f t="shared" si="486"/>
        <v>NGR bulk stream sediment</v>
      </c>
      <c r="K7726" s="1" t="str">
        <f t="shared" si="487"/>
        <v>&lt;177 micron (NGR)</v>
      </c>
      <c r="L7726">
        <v>47</v>
      </c>
      <c r="M7726" t="s">
        <v>280</v>
      </c>
      <c r="N7726">
        <v>799</v>
      </c>
      <c r="O7726" t="s">
        <v>182</v>
      </c>
      <c r="P7726" t="s">
        <v>47</v>
      </c>
      <c r="Q7726" t="s">
        <v>802</v>
      </c>
      <c r="R7726" t="s">
        <v>62</v>
      </c>
      <c r="S7726" t="s">
        <v>344</v>
      </c>
      <c r="T7726" t="s">
        <v>267</v>
      </c>
      <c r="U7726" t="s">
        <v>237</v>
      </c>
      <c r="V7726" t="s">
        <v>174</v>
      </c>
      <c r="W7726" t="s">
        <v>102</v>
      </c>
      <c r="X7726" t="s">
        <v>52</v>
      </c>
      <c r="Y7726" t="s">
        <v>104</v>
      </c>
      <c r="Z7726" t="s">
        <v>62</v>
      </c>
      <c r="AA7726" t="s">
        <v>46</v>
      </c>
      <c r="AB7726" t="s">
        <v>235</v>
      </c>
      <c r="AC7726" t="s">
        <v>120</v>
      </c>
      <c r="AD7726" t="s">
        <v>124</v>
      </c>
      <c r="AE7726" t="s">
        <v>54</v>
      </c>
      <c r="AF7726" t="s">
        <v>76</v>
      </c>
      <c r="AG7726" t="s">
        <v>260</v>
      </c>
      <c r="AH7726" t="s">
        <v>46</v>
      </c>
      <c r="AI7726" t="s">
        <v>54</v>
      </c>
      <c r="AJ7726" t="s">
        <v>96</v>
      </c>
      <c r="AK7726" t="s">
        <v>125</v>
      </c>
      <c r="AL7726" t="s">
        <v>47</v>
      </c>
      <c r="AM7726" t="s">
        <v>47</v>
      </c>
      <c r="AN7726" t="s">
        <v>65</v>
      </c>
      <c r="AO7726" t="s">
        <v>131</v>
      </c>
    </row>
    <row r="7727" spans="1:41" hidden="1" x14ac:dyDescent="0.25">
      <c r="A7727" t="s">
        <v>32120</v>
      </c>
      <c r="B7727" t="s">
        <v>32121</v>
      </c>
      <c r="C7727" s="1" t="str">
        <f t="shared" si="488"/>
        <v>21:1079</v>
      </c>
      <c r="D7727" s="1" t="str">
        <f t="shared" si="489"/>
        <v>21:0155</v>
      </c>
      <c r="E7727" t="s">
        <v>32118</v>
      </c>
      <c r="F7727" t="s">
        <v>32122</v>
      </c>
      <c r="H7727">
        <v>49.764527600000001</v>
      </c>
      <c r="I7727">
        <v>-121.4516515</v>
      </c>
      <c r="J7727" s="1" t="str">
        <f t="shared" si="486"/>
        <v>NGR bulk stream sediment</v>
      </c>
      <c r="K7727" s="1" t="str">
        <f t="shared" si="487"/>
        <v>&lt;177 micron (NGR)</v>
      </c>
      <c r="L7727">
        <v>47</v>
      </c>
      <c r="M7727" t="s">
        <v>288</v>
      </c>
      <c r="N7727">
        <v>800</v>
      </c>
      <c r="O7727" t="s">
        <v>224</v>
      </c>
      <c r="P7727" t="s">
        <v>47</v>
      </c>
      <c r="Q7727" t="s">
        <v>337</v>
      </c>
      <c r="R7727" t="s">
        <v>62</v>
      </c>
      <c r="S7727" t="s">
        <v>343</v>
      </c>
      <c r="T7727" t="s">
        <v>267</v>
      </c>
      <c r="U7727" t="s">
        <v>438</v>
      </c>
      <c r="V7727" t="s">
        <v>87</v>
      </c>
      <c r="W7727" t="s">
        <v>200</v>
      </c>
      <c r="X7727" t="s">
        <v>73</v>
      </c>
      <c r="Y7727" t="s">
        <v>104</v>
      </c>
      <c r="Z7727" t="s">
        <v>84</v>
      </c>
      <c r="AA7727" t="s">
        <v>47</v>
      </c>
      <c r="AB7727" t="s">
        <v>235</v>
      </c>
      <c r="AC7727" t="s">
        <v>258</v>
      </c>
      <c r="AD7727" t="s">
        <v>80</v>
      </c>
      <c r="AE7727" t="s">
        <v>54</v>
      </c>
      <c r="AF7727" t="s">
        <v>76</v>
      </c>
      <c r="AG7727" t="s">
        <v>260</v>
      </c>
      <c r="AH7727" t="s">
        <v>198</v>
      </c>
      <c r="AI7727" t="s">
        <v>149</v>
      </c>
      <c r="AJ7727" t="s">
        <v>52</v>
      </c>
      <c r="AK7727" t="s">
        <v>81</v>
      </c>
      <c r="AL7727" t="s">
        <v>47</v>
      </c>
      <c r="AM7727" t="s">
        <v>122</v>
      </c>
      <c r="AN7727" t="s">
        <v>313</v>
      </c>
      <c r="AO7727" t="s">
        <v>1975</v>
      </c>
    </row>
    <row r="7728" spans="1:41" hidden="1" x14ac:dyDescent="0.25">
      <c r="A7728" t="s">
        <v>32123</v>
      </c>
      <c r="B7728" t="s">
        <v>32124</v>
      </c>
      <c r="C7728" s="1" t="str">
        <f t="shared" si="488"/>
        <v>21:1079</v>
      </c>
      <c r="D7728" s="1" t="str">
        <f t="shared" si="489"/>
        <v>21:0155</v>
      </c>
      <c r="E7728" t="s">
        <v>32125</v>
      </c>
      <c r="F7728" t="s">
        <v>32126</v>
      </c>
      <c r="H7728">
        <v>49.755153300000003</v>
      </c>
      <c r="I7728">
        <v>-121.56163119999999</v>
      </c>
      <c r="J7728" s="1" t="str">
        <f t="shared" si="486"/>
        <v>NGR bulk stream sediment</v>
      </c>
      <c r="K7728" s="1" t="str">
        <f t="shared" si="487"/>
        <v>&lt;177 micron (NGR)</v>
      </c>
      <c r="L7728">
        <v>47</v>
      </c>
      <c r="M7728" t="s">
        <v>45</v>
      </c>
      <c r="N7728">
        <v>801</v>
      </c>
      <c r="O7728" t="s">
        <v>3546</v>
      </c>
      <c r="P7728" t="s">
        <v>3546</v>
      </c>
      <c r="Q7728" t="s">
        <v>3546</v>
      </c>
      <c r="R7728" t="s">
        <v>3546</v>
      </c>
      <c r="S7728" t="s">
        <v>3546</v>
      </c>
      <c r="T7728" t="s">
        <v>3546</v>
      </c>
      <c r="U7728" t="s">
        <v>3546</v>
      </c>
      <c r="V7728" t="s">
        <v>3546</v>
      </c>
      <c r="W7728" t="s">
        <v>3546</v>
      </c>
      <c r="X7728" t="s">
        <v>3546</v>
      </c>
      <c r="Y7728" t="s">
        <v>3546</v>
      </c>
      <c r="Z7728" t="s">
        <v>3546</v>
      </c>
      <c r="AA7728" t="s">
        <v>3546</v>
      </c>
      <c r="AB7728" t="s">
        <v>3546</v>
      </c>
      <c r="AC7728" t="s">
        <v>3546</v>
      </c>
      <c r="AD7728" t="s">
        <v>3546</v>
      </c>
      <c r="AE7728" t="s">
        <v>3546</v>
      </c>
      <c r="AF7728" t="s">
        <v>3546</v>
      </c>
      <c r="AG7728" t="s">
        <v>3546</v>
      </c>
      <c r="AH7728" t="s">
        <v>3546</v>
      </c>
      <c r="AI7728" t="s">
        <v>3546</v>
      </c>
      <c r="AJ7728" t="s">
        <v>3546</v>
      </c>
      <c r="AK7728" t="s">
        <v>3546</v>
      </c>
      <c r="AL7728" t="s">
        <v>3546</v>
      </c>
      <c r="AM7728" t="s">
        <v>3546</v>
      </c>
      <c r="AN7728" t="s">
        <v>3546</v>
      </c>
      <c r="AO7728" t="s">
        <v>3546</v>
      </c>
    </row>
    <row r="7729" spans="1:41" hidden="1" x14ac:dyDescent="0.25">
      <c r="A7729" t="s">
        <v>32127</v>
      </c>
      <c r="B7729" t="s">
        <v>32128</v>
      </c>
      <c r="C7729" s="1" t="str">
        <f t="shared" si="488"/>
        <v>21:1079</v>
      </c>
      <c r="D7729" s="1" t="str">
        <f t="shared" si="489"/>
        <v>21:0155</v>
      </c>
      <c r="E7729" t="s">
        <v>32129</v>
      </c>
      <c r="F7729" t="s">
        <v>32130</v>
      </c>
      <c r="H7729">
        <v>49.754486300000003</v>
      </c>
      <c r="I7729">
        <v>-121.4408652</v>
      </c>
      <c r="J7729" s="1" t="str">
        <f t="shared" si="486"/>
        <v>NGR bulk stream sediment</v>
      </c>
      <c r="K7729" s="1" t="str">
        <f t="shared" si="487"/>
        <v>&lt;177 micron (NGR)</v>
      </c>
      <c r="L7729">
        <v>47</v>
      </c>
      <c r="M7729" t="s">
        <v>71</v>
      </c>
      <c r="N7729">
        <v>802</v>
      </c>
      <c r="O7729" t="s">
        <v>366</v>
      </c>
      <c r="P7729" t="s">
        <v>103</v>
      </c>
      <c r="Q7729" t="s">
        <v>668</v>
      </c>
      <c r="R7729" t="s">
        <v>257</v>
      </c>
      <c r="S7729" t="s">
        <v>290</v>
      </c>
      <c r="T7729" t="s">
        <v>108</v>
      </c>
      <c r="U7729" t="s">
        <v>350</v>
      </c>
      <c r="V7729" t="s">
        <v>64</v>
      </c>
      <c r="W7729" t="s">
        <v>103</v>
      </c>
      <c r="X7729" t="s">
        <v>137</v>
      </c>
      <c r="Y7729" t="s">
        <v>98</v>
      </c>
      <c r="Z7729" t="s">
        <v>84</v>
      </c>
      <c r="AA7729" t="s">
        <v>46</v>
      </c>
      <c r="AB7729" t="s">
        <v>63</v>
      </c>
      <c r="AC7729" t="s">
        <v>243</v>
      </c>
      <c r="AD7729" t="s">
        <v>112</v>
      </c>
      <c r="AE7729" t="s">
        <v>84</v>
      </c>
      <c r="AF7729" t="s">
        <v>50</v>
      </c>
      <c r="AG7729" t="s">
        <v>51</v>
      </c>
      <c r="AH7729" t="s">
        <v>53</v>
      </c>
      <c r="AI7729" t="s">
        <v>198</v>
      </c>
      <c r="AJ7729" t="s">
        <v>455</v>
      </c>
      <c r="AK7729" t="s">
        <v>47</v>
      </c>
      <c r="AL7729" t="s">
        <v>47</v>
      </c>
      <c r="AM7729" t="s">
        <v>47</v>
      </c>
      <c r="AN7729" t="s">
        <v>171</v>
      </c>
      <c r="AO7729" t="s">
        <v>2387</v>
      </c>
    </row>
    <row r="7730" spans="1:41" hidden="1" x14ac:dyDescent="0.25">
      <c r="A7730" t="s">
        <v>32131</v>
      </c>
      <c r="B7730" t="s">
        <v>32132</v>
      </c>
      <c r="C7730" s="1" t="str">
        <f t="shared" si="488"/>
        <v>21:1079</v>
      </c>
      <c r="D7730" s="1" t="str">
        <f t="shared" si="489"/>
        <v>21:0155</v>
      </c>
      <c r="E7730" t="s">
        <v>32133</v>
      </c>
      <c r="F7730" t="s">
        <v>32134</v>
      </c>
      <c r="H7730">
        <v>49.7293102</v>
      </c>
      <c r="I7730">
        <v>-121.4416722</v>
      </c>
      <c r="J7730" s="1" t="str">
        <f t="shared" si="486"/>
        <v>NGR bulk stream sediment</v>
      </c>
      <c r="K7730" s="1" t="str">
        <f t="shared" si="487"/>
        <v>&lt;177 micron (NGR)</v>
      </c>
      <c r="L7730">
        <v>47</v>
      </c>
      <c r="M7730" t="s">
        <v>95</v>
      </c>
      <c r="N7730">
        <v>803</v>
      </c>
      <c r="O7730" t="s">
        <v>392</v>
      </c>
      <c r="P7730" t="s">
        <v>85</v>
      </c>
      <c r="Q7730" t="s">
        <v>337</v>
      </c>
      <c r="R7730" t="s">
        <v>46</v>
      </c>
      <c r="S7730" t="s">
        <v>112</v>
      </c>
      <c r="T7730" t="s">
        <v>76</v>
      </c>
      <c r="U7730" t="s">
        <v>77</v>
      </c>
      <c r="V7730" t="s">
        <v>78</v>
      </c>
      <c r="W7730" t="s">
        <v>109</v>
      </c>
      <c r="X7730" t="s">
        <v>51</v>
      </c>
      <c r="Y7730" t="s">
        <v>175</v>
      </c>
      <c r="Z7730" t="s">
        <v>56</v>
      </c>
      <c r="AA7730" t="s">
        <v>46</v>
      </c>
      <c r="AB7730" t="s">
        <v>125</v>
      </c>
      <c r="AC7730" t="s">
        <v>58</v>
      </c>
      <c r="AD7730" t="s">
        <v>225</v>
      </c>
      <c r="AE7730" t="s">
        <v>62</v>
      </c>
      <c r="AF7730" t="s">
        <v>209</v>
      </c>
      <c r="AG7730" t="s">
        <v>270</v>
      </c>
      <c r="AH7730" t="s">
        <v>62</v>
      </c>
      <c r="AI7730" t="s">
        <v>54</v>
      </c>
      <c r="AJ7730" t="s">
        <v>63</v>
      </c>
      <c r="AK7730" t="s">
        <v>235</v>
      </c>
      <c r="AL7730" t="s">
        <v>47</v>
      </c>
      <c r="AM7730" t="s">
        <v>47</v>
      </c>
      <c r="AN7730" t="s">
        <v>65</v>
      </c>
      <c r="AO7730" t="s">
        <v>32135</v>
      </c>
    </row>
    <row r="7731" spans="1:41" hidden="1" x14ac:dyDescent="0.25">
      <c r="A7731" t="s">
        <v>32136</v>
      </c>
      <c r="B7731" t="s">
        <v>32137</v>
      </c>
      <c r="C7731" s="1" t="str">
        <f t="shared" si="488"/>
        <v>21:1079</v>
      </c>
      <c r="D7731" s="1" t="str">
        <f t="shared" si="489"/>
        <v>21:0155</v>
      </c>
      <c r="E7731" t="s">
        <v>32138</v>
      </c>
      <c r="F7731" t="s">
        <v>32139</v>
      </c>
      <c r="H7731">
        <v>49.7218491</v>
      </c>
      <c r="I7731">
        <v>-121.3572765</v>
      </c>
      <c r="J7731" s="1" t="str">
        <f t="shared" si="486"/>
        <v>NGR bulk stream sediment</v>
      </c>
      <c r="K7731" s="1" t="str">
        <f t="shared" si="487"/>
        <v>&lt;177 micron (NGR)</v>
      </c>
      <c r="L7731">
        <v>47</v>
      </c>
      <c r="M7731" t="s">
        <v>117</v>
      </c>
      <c r="N7731">
        <v>804</v>
      </c>
      <c r="O7731" t="s">
        <v>3546</v>
      </c>
      <c r="P7731" t="s">
        <v>3546</v>
      </c>
      <c r="Q7731" t="s">
        <v>3546</v>
      </c>
      <c r="R7731" t="s">
        <v>3546</v>
      </c>
      <c r="S7731" t="s">
        <v>3546</v>
      </c>
      <c r="T7731" t="s">
        <v>3546</v>
      </c>
      <c r="U7731" t="s">
        <v>3546</v>
      </c>
      <c r="V7731" t="s">
        <v>3546</v>
      </c>
      <c r="W7731" t="s">
        <v>3546</v>
      </c>
      <c r="X7731" t="s">
        <v>3546</v>
      </c>
      <c r="Y7731" t="s">
        <v>3546</v>
      </c>
      <c r="Z7731" t="s">
        <v>3546</v>
      </c>
      <c r="AA7731" t="s">
        <v>3546</v>
      </c>
      <c r="AB7731" t="s">
        <v>3546</v>
      </c>
      <c r="AC7731" t="s">
        <v>3546</v>
      </c>
      <c r="AD7731" t="s">
        <v>3546</v>
      </c>
      <c r="AE7731" t="s">
        <v>3546</v>
      </c>
      <c r="AF7731" t="s">
        <v>3546</v>
      </c>
      <c r="AG7731" t="s">
        <v>3546</v>
      </c>
      <c r="AH7731" t="s">
        <v>3546</v>
      </c>
      <c r="AI7731" t="s">
        <v>3546</v>
      </c>
      <c r="AJ7731" t="s">
        <v>3546</v>
      </c>
      <c r="AK7731" t="s">
        <v>3546</v>
      </c>
      <c r="AL7731" t="s">
        <v>3546</v>
      </c>
      <c r="AM7731" t="s">
        <v>3546</v>
      </c>
      <c r="AN7731" t="s">
        <v>3546</v>
      </c>
      <c r="AO7731" t="s">
        <v>3546</v>
      </c>
    </row>
    <row r="7732" spans="1:41" hidden="1" x14ac:dyDescent="0.25">
      <c r="A7732" t="s">
        <v>32140</v>
      </c>
      <c r="B7732" t="s">
        <v>32141</v>
      </c>
      <c r="C7732" s="1" t="str">
        <f t="shared" si="488"/>
        <v>21:1079</v>
      </c>
      <c r="D7732" s="1" t="str">
        <f t="shared" si="489"/>
        <v>21:0155</v>
      </c>
      <c r="E7732" t="s">
        <v>32142</v>
      </c>
      <c r="F7732" t="s">
        <v>32143</v>
      </c>
      <c r="H7732">
        <v>49.716473999999998</v>
      </c>
      <c r="I7732">
        <v>-121.3588453</v>
      </c>
      <c r="J7732" s="1" t="str">
        <f t="shared" si="486"/>
        <v>NGR bulk stream sediment</v>
      </c>
      <c r="K7732" s="1" t="str">
        <f t="shared" si="487"/>
        <v>&lt;177 micron (NGR)</v>
      </c>
      <c r="L7732">
        <v>47</v>
      </c>
      <c r="M7732" t="s">
        <v>136</v>
      </c>
      <c r="N7732">
        <v>805</v>
      </c>
      <c r="O7732" t="s">
        <v>209</v>
      </c>
      <c r="P7732" t="s">
        <v>47</v>
      </c>
      <c r="Q7732" t="s">
        <v>281</v>
      </c>
      <c r="R7732" t="s">
        <v>62</v>
      </c>
      <c r="S7732" t="s">
        <v>100</v>
      </c>
      <c r="T7732" t="s">
        <v>137</v>
      </c>
      <c r="U7732" t="s">
        <v>462</v>
      </c>
      <c r="V7732" t="s">
        <v>64</v>
      </c>
      <c r="W7732" t="s">
        <v>455</v>
      </c>
      <c r="X7732" t="s">
        <v>85</v>
      </c>
      <c r="Y7732" t="s">
        <v>131</v>
      </c>
      <c r="Z7732" t="s">
        <v>198</v>
      </c>
      <c r="AA7732" t="s">
        <v>46</v>
      </c>
      <c r="AB7732" t="s">
        <v>130</v>
      </c>
      <c r="AC7732" t="s">
        <v>58</v>
      </c>
      <c r="AD7732" t="s">
        <v>82</v>
      </c>
      <c r="AE7732" t="s">
        <v>125</v>
      </c>
      <c r="AF7732" t="s">
        <v>76</v>
      </c>
      <c r="AG7732" t="s">
        <v>143</v>
      </c>
      <c r="AH7732" t="s">
        <v>62</v>
      </c>
      <c r="AI7732" t="s">
        <v>174</v>
      </c>
      <c r="AJ7732" t="s">
        <v>96</v>
      </c>
      <c r="AK7732" t="s">
        <v>72</v>
      </c>
      <c r="AL7732" t="s">
        <v>47</v>
      </c>
      <c r="AM7732" t="s">
        <v>103</v>
      </c>
      <c r="AN7732" t="s">
        <v>468</v>
      </c>
      <c r="AO7732" t="s">
        <v>573</v>
      </c>
    </row>
    <row r="7733" spans="1:41" hidden="1" x14ac:dyDescent="0.25">
      <c r="A7733" t="s">
        <v>32144</v>
      </c>
      <c r="B7733" t="s">
        <v>32145</v>
      </c>
      <c r="C7733" s="1" t="str">
        <f t="shared" si="488"/>
        <v>21:1079</v>
      </c>
      <c r="D7733" s="1" t="str">
        <f t="shared" si="489"/>
        <v>21:0155</v>
      </c>
      <c r="E7733" t="s">
        <v>32146</v>
      </c>
      <c r="F7733" t="s">
        <v>32147</v>
      </c>
      <c r="H7733">
        <v>49.663650500000003</v>
      </c>
      <c r="I7733">
        <v>-121.3135068</v>
      </c>
      <c r="J7733" s="1" t="str">
        <f t="shared" si="486"/>
        <v>NGR bulk stream sediment</v>
      </c>
      <c r="K7733" s="1" t="str">
        <f t="shared" si="487"/>
        <v>&lt;177 micron (NGR)</v>
      </c>
      <c r="L7733">
        <v>47</v>
      </c>
      <c r="M7733" t="s">
        <v>157</v>
      </c>
      <c r="N7733">
        <v>806</v>
      </c>
      <c r="O7733" t="s">
        <v>3546</v>
      </c>
      <c r="P7733" t="s">
        <v>3546</v>
      </c>
      <c r="Q7733" t="s">
        <v>3546</v>
      </c>
      <c r="R7733" t="s">
        <v>3546</v>
      </c>
      <c r="S7733" t="s">
        <v>3546</v>
      </c>
      <c r="T7733" t="s">
        <v>3546</v>
      </c>
      <c r="U7733" t="s">
        <v>3546</v>
      </c>
      <c r="V7733" t="s">
        <v>3546</v>
      </c>
      <c r="W7733" t="s">
        <v>3546</v>
      </c>
      <c r="X7733" t="s">
        <v>3546</v>
      </c>
      <c r="Y7733" t="s">
        <v>3546</v>
      </c>
      <c r="Z7733" t="s">
        <v>3546</v>
      </c>
      <c r="AA7733" t="s">
        <v>3546</v>
      </c>
      <c r="AB7733" t="s">
        <v>3546</v>
      </c>
      <c r="AC7733" t="s">
        <v>3546</v>
      </c>
      <c r="AD7733" t="s">
        <v>3546</v>
      </c>
      <c r="AE7733" t="s">
        <v>3546</v>
      </c>
      <c r="AF7733" t="s">
        <v>3546</v>
      </c>
      <c r="AG7733" t="s">
        <v>3546</v>
      </c>
      <c r="AH7733" t="s">
        <v>3546</v>
      </c>
      <c r="AI7733" t="s">
        <v>3546</v>
      </c>
      <c r="AJ7733" t="s">
        <v>3546</v>
      </c>
      <c r="AK7733" t="s">
        <v>3546</v>
      </c>
      <c r="AL7733" t="s">
        <v>3546</v>
      </c>
      <c r="AM7733" t="s">
        <v>3546</v>
      </c>
      <c r="AN7733" t="s">
        <v>3546</v>
      </c>
      <c r="AO7733" t="s">
        <v>3546</v>
      </c>
    </row>
    <row r="7734" spans="1:41" hidden="1" x14ac:dyDescent="0.25">
      <c r="A7734" t="s">
        <v>32148</v>
      </c>
      <c r="B7734" t="s">
        <v>32149</v>
      </c>
      <c r="C7734" s="1" t="str">
        <f t="shared" si="488"/>
        <v>21:1079</v>
      </c>
      <c r="D7734" s="1" t="str">
        <f t="shared" si="489"/>
        <v>21:0155</v>
      </c>
      <c r="E7734" t="s">
        <v>32150</v>
      </c>
      <c r="F7734" t="s">
        <v>32151</v>
      </c>
      <c r="H7734">
        <v>49.606149299999998</v>
      </c>
      <c r="I7734">
        <v>-121.3182571</v>
      </c>
      <c r="J7734" s="1" t="str">
        <f t="shared" si="486"/>
        <v>NGR bulk stream sediment</v>
      </c>
      <c r="K7734" s="1" t="str">
        <f t="shared" si="487"/>
        <v>&lt;177 micron (NGR)</v>
      </c>
      <c r="L7734">
        <v>47</v>
      </c>
      <c r="M7734" t="s">
        <v>170</v>
      </c>
      <c r="N7734">
        <v>807</v>
      </c>
      <c r="O7734" t="s">
        <v>209</v>
      </c>
      <c r="P7734" t="s">
        <v>47</v>
      </c>
      <c r="Q7734" t="s">
        <v>281</v>
      </c>
      <c r="R7734" t="s">
        <v>198</v>
      </c>
      <c r="S7734" t="s">
        <v>146</v>
      </c>
      <c r="T7734" t="s">
        <v>330</v>
      </c>
      <c r="U7734" t="s">
        <v>99</v>
      </c>
      <c r="V7734" t="s">
        <v>87</v>
      </c>
      <c r="W7734" t="s">
        <v>257</v>
      </c>
      <c r="X7734" t="s">
        <v>330</v>
      </c>
      <c r="Y7734" t="s">
        <v>107</v>
      </c>
      <c r="Z7734" t="s">
        <v>54</v>
      </c>
      <c r="AA7734" t="s">
        <v>122</v>
      </c>
      <c r="AB7734" t="s">
        <v>130</v>
      </c>
      <c r="AC7734" t="s">
        <v>58</v>
      </c>
      <c r="AD7734" t="s">
        <v>190</v>
      </c>
      <c r="AE7734" t="s">
        <v>174</v>
      </c>
      <c r="AF7734" t="s">
        <v>76</v>
      </c>
      <c r="AG7734" t="s">
        <v>58</v>
      </c>
      <c r="AH7734" t="s">
        <v>62</v>
      </c>
      <c r="AI7734" t="s">
        <v>110</v>
      </c>
      <c r="AJ7734" t="s">
        <v>591</v>
      </c>
      <c r="AK7734" t="s">
        <v>228</v>
      </c>
      <c r="AL7734" t="s">
        <v>47</v>
      </c>
      <c r="AM7734" t="s">
        <v>51</v>
      </c>
      <c r="AN7734" t="s">
        <v>364</v>
      </c>
      <c r="AO7734" t="s">
        <v>2281</v>
      </c>
    </row>
    <row r="7735" spans="1:41" hidden="1" x14ac:dyDescent="0.25">
      <c r="A7735" t="s">
        <v>32152</v>
      </c>
      <c r="B7735" t="s">
        <v>32153</v>
      </c>
      <c r="C7735" s="1" t="str">
        <f t="shared" si="488"/>
        <v>21:1079</v>
      </c>
      <c r="D7735" s="1" t="str">
        <f t="shared" si="489"/>
        <v>21:0155</v>
      </c>
      <c r="E7735" t="s">
        <v>32154</v>
      </c>
      <c r="F7735" t="s">
        <v>32155</v>
      </c>
      <c r="H7735">
        <v>49.527358800000002</v>
      </c>
      <c r="I7735">
        <v>-121.408024</v>
      </c>
      <c r="J7735" s="1" t="str">
        <f t="shared" si="486"/>
        <v>NGR bulk stream sediment</v>
      </c>
      <c r="K7735" s="1" t="str">
        <f t="shared" si="487"/>
        <v>&lt;177 micron (NGR)</v>
      </c>
      <c r="L7735">
        <v>47</v>
      </c>
      <c r="M7735" t="s">
        <v>180</v>
      </c>
      <c r="N7735">
        <v>808</v>
      </c>
      <c r="O7735" t="s">
        <v>267</v>
      </c>
      <c r="P7735" t="s">
        <v>58</v>
      </c>
      <c r="Q7735" t="s">
        <v>364</v>
      </c>
      <c r="R7735" t="s">
        <v>87</v>
      </c>
      <c r="S7735" t="s">
        <v>80</v>
      </c>
      <c r="T7735" t="s">
        <v>217</v>
      </c>
      <c r="U7735" t="s">
        <v>1121</v>
      </c>
      <c r="V7735" t="s">
        <v>87</v>
      </c>
      <c r="W7735" t="s">
        <v>228</v>
      </c>
      <c r="X7735" t="s">
        <v>103</v>
      </c>
      <c r="Y7735" t="s">
        <v>175</v>
      </c>
      <c r="Z7735" t="s">
        <v>62</v>
      </c>
      <c r="AA7735" t="s">
        <v>46</v>
      </c>
      <c r="AB7735" t="s">
        <v>125</v>
      </c>
      <c r="AC7735" t="s">
        <v>431</v>
      </c>
      <c r="AD7735" t="s">
        <v>90</v>
      </c>
      <c r="AE7735" t="s">
        <v>185</v>
      </c>
      <c r="AF7735" t="s">
        <v>209</v>
      </c>
      <c r="AG7735" t="s">
        <v>123</v>
      </c>
      <c r="AH7735" t="s">
        <v>53</v>
      </c>
      <c r="AI7735" t="s">
        <v>198</v>
      </c>
      <c r="AJ7735" t="s">
        <v>79</v>
      </c>
      <c r="AK7735" t="s">
        <v>110</v>
      </c>
      <c r="AL7735" t="s">
        <v>47</v>
      </c>
      <c r="AM7735" t="s">
        <v>47</v>
      </c>
      <c r="AN7735" t="s">
        <v>65</v>
      </c>
      <c r="AO7735" t="s">
        <v>1200</v>
      </c>
    </row>
    <row r="7736" spans="1:41" hidden="1" x14ac:dyDescent="0.25">
      <c r="A7736" t="s">
        <v>32156</v>
      </c>
      <c r="B7736" t="s">
        <v>32157</v>
      </c>
      <c r="C7736" s="1" t="str">
        <f t="shared" si="488"/>
        <v>21:1079</v>
      </c>
      <c r="D7736" s="1" t="str">
        <f t="shared" si="489"/>
        <v>21:0155</v>
      </c>
      <c r="E7736" t="s">
        <v>32158</v>
      </c>
      <c r="F7736" t="s">
        <v>32159</v>
      </c>
      <c r="H7736">
        <v>49.506564599999997</v>
      </c>
      <c r="I7736">
        <v>-121.4004108</v>
      </c>
      <c r="J7736" s="1" t="str">
        <f t="shared" si="486"/>
        <v>NGR bulk stream sediment</v>
      </c>
      <c r="K7736" s="1" t="str">
        <f t="shared" si="487"/>
        <v>&lt;177 micron (NGR)</v>
      </c>
      <c r="L7736">
        <v>47</v>
      </c>
      <c r="M7736" t="s">
        <v>195</v>
      </c>
      <c r="N7736">
        <v>809</v>
      </c>
      <c r="O7736" t="s">
        <v>271</v>
      </c>
      <c r="P7736" t="s">
        <v>47</v>
      </c>
      <c r="Q7736" t="s">
        <v>281</v>
      </c>
      <c r="R7736" t="s">
        <v>149</v>
      </c>
      <c r="S7736" t="s">
        <v>120</v>
      </c>
      <c r="T7736" t="s">
        <v>209</v>
      </c>
      <c r="U7736" t="s">
        <v>431</v>
      </c>
      <c r="V7736" t="s">
        <v>61</v>
      </c>
      <c r="W7736" t="s">
        <v>102</v>
      </c>
      <c r="X7736" t="s">
        <v>73</v>
      </c>
      <c r="Y7736" t="s">
        <v>269</v>
      </c>
      <c r="Z7736" t="s">
        <v>84</v>
      </c>
      <c r="AA7736" t="s">
        <v>46</v>
      </c>
      <c r="AB7736" t="s">
        <v>61</v>
      </c>
      <c r="AC7736" t="s">
        <v>121</v>
      </c>
      <c r="AD7736" t="s">
        <v>131</v>
      </c>
      <c r="AE7736" t="s">
        <v>57</v>
      </c>
      <c r="AF7736" t="s">
        <v>76</v>
      </c>
      <c r="AG7736" t="s">
        <v>128</v>
      </c>
      <c r="AH7736" t="s">
        <v>54</v>
      </c>
      <c r="AI7736" t="s">
        <v>46</v>
      </c>
      <c r="AJ7736" t="s">
        <v>182</v>
      </c>
      <c r="AK7736" t="s">
        <v>63</v>
      </c>
      <c r="AL7736" t="s">
        <v>47</v>
      </c>
      <c r="AM7736" t="s">
        <v>47</v>
      </c>
      <c r="AN7736" t="s">
        <v>65</v>
      </c>
      <c r="AO7736" t="s">
        <v>4562</v>
      </c>
    </row>
    <row r="7737" spans="1:41" hidden="1" x14ac:dyDescent="0.25">
      <c r="A7737" t="s">
        <v>32160</v>
      </c>
      <c r="B7737" t="s">
        <v>32161</v>
      </c>
      <c r="C7737" s="1" t="str">
        <f t="shared" si="488"/>
        <v>21:1079</v>
      </c>
      <c r="D7737" s="1" t="str">
        <f t="shared" si="489"/>
        <v>21:0155</v>
      </c>
      <c r="E7737" t="s">
        <v>32162</v>
      </c>
      <c r="F7737" t="s">
        <v>32163</v>
      </c>
      <c r="H7737">
        <v>49.299553299999999</v>
      </c>
      <c r="I7737">
        <v>-121.3287176</v>
      </c>
      <c r="J7737" s="1" t="str">
        <f t="shared" si="486"/>
        <v>NGR bulk stream sediment</v>
      </c>
      <c r="K7737" s="1" t="str">
        <f t="shared" si="487"/>
        <v>&lt;177 micron (NGR)</v>
      </c>
      <c r="L7737">
        <v>47</v>
      </c>
      <c r="M7737" t="s">
        <v>205</v>
      </c>
      <c r="N7737">
        <v>810</v>
      </c>
      <c r="O7737" t="s">
        <v>58</v>
      </c>
      <c r="P7737" t="s">
        <v>47</v>
      </c>
      <c r="Q7737" t="s">
        <v>138</v>
      </c>
      <c r="R7737" t="s">
        <v>118</v>
      </c>
      <c r="S7737" t="s">
        <v>140</v>
      </c>
      <c r="T7737" t="s">
        <v>217</v>
      </c>
      <c r="U7737" t="s">
        <v>126</v>
      </c>
      <c r="V7737" t="s">
        <v>101</v>
      </c>
      <c r="W7737" t="s">
        <v>86</v>
      </c>
      <c r="X7737" t="s">
        <v>137</v>
      </c>
      <c r="Y7737" t="s">
        <v>243</v>
      </c>
      <c r="Z7737" t="s">
        <v>62</v>
      </c>
      <c r="AA7737" t="s">
        <v>46</v>
      </c>
      <c r="AB7737" t="s">
        <v>47</v>
      </c>
      <c r="AC7737" t="s">
        <v>120</v>
      </c>
      <c r="AD7737" t="s">
        <v>186</v>
      </c>
      <c r="AE7737" t="s">
        <v>57</v>
      </c>
      <c r="AF7737" t="s">
        <v>766</v>
      </c>
      <c r="AG7737" t="s">
        <v>158</v>
      </c>
      <c r="AH7737" t="s">
        <v>61</v>
      </c>
      <c r="AI7737" t="s">
        <v>174</v>
      </c>
      <c r="AJ7737" t="s">
        <v>143</v>
      </c>
      <c r="AK7737" t="s">
        <v>282</v>
      </c>
      <c r="AL7737" t="s">
        <v>47</v>
      </c>
      <c r="AM7737" t="s">
        <v>47</v>
      </c>
      <c r="AN7737" t="s">
        <v>65</v>
      </c>
      <c r="AO7737" t="s">
        <v>32164</v>
      </c>
    </row>
    <row r="7738" spans="1:41" hidden="1" x14ac:dyDescent="0.25">
      <c r="A7738" t="s">
        <v>32165</v>
      </c>
      <c r="B7738" t="s">
        <v>32166</v>
      </c>
      <c r="C7738" s="1" t="str">
        <f t="shared" si="488"/>
        <v>21:1079</v>
      </c>
      <c r="D7738" s="1" t="str">
        <f t="shared" si="489"/>
        <v>21:0155</v>
      </c>
      <c r="E7738" t="s">
        <v>32167</v>
      </c>
      <c r="F7738" t="s">
        <v>32168</v>
      </c>
      <c r="H7738">
        <v>49.270360799999999</v>
      </c>
      <c r="I7738">
        <v>-121.30083430000001</v>
      </c>
      <c r="J7738" s="1" t="str">
        <f t="shared" si="486"/>
        <v>NGR bulk stream sediment</v>
      </c>
      <c r="K7738" s="1" t="str">
        <f t="shared" si="487"/>
        <v>&lt;177 micron (NGR)</v>
      </c>
      <c r="L7738">
        <v>47</v>
      </c>
      <c r="M7738" t="s">
        <v>214</v>
      </c>
      <c r="N7738">
        <v>811</v>
      </c>
      <c r="O7738" t="s">
        <v>55</v>
      </c>
      <c r="P7738" t="s">
        <v>47</v>
      </c>
      <c r="Q7738" t="s">
        <v>817</v>
      </c>
      <c r="R7738" t="s">
        <v>125</v>
      </c>
      <c r="S7738" t="s">
        <v>667</v>
      </c>
      <c r="T7738" t="s">
        <v>59</v>
      </c>
      <c r="U7738" t="s">
        <v>438</v>
      </c>
      <c r="V7738" t="s">
        <v>47</v>
      </c>
      <c r="W7738" t="s">
        <v>412</v>
      </c>
      <c r="X7738" t="s">
        <v>73</v>
      </c>
      <c r="Y7738" t="s">
        <v>80</v>
      </c>
      <c r="Z7738" t="s">
        <v>57</v>
      </c>
      <c r="AA7738" t="s">
        <v>47</v>
      </c>
      <c r="AB7738" t="s">
        <v>105</v>
      </c>
      <c r="AC7738" t="s">
        <v>344</v>
      </c>
      <c r="AD7738" t="s">
        <v>358</v>
      </c>
      <c r="AE7738" t="s">
        <v>149</v>
      </c>
      <c r="AF7738" t="s">
        <v>792</v>
      </c>
      <c r="AG7738" t="s">
        <v>242</v>
      </c>
      <c r="AH7738" t="s">
        <v>81</v>
      </c>
      <c r="AI7738" t="s">
        <v>235</v>
      </c>
      <c r="AJ7738" t="s">
        <v>260</v>
      </c>
      <c r="AK7738" t="s">
        <v>173</v>
      </c>
      <c r="AL7738" t="s">
        <v>47</v>
      </c>
      <c r="AM7738" t="s">
        <v>103</v>
      </c>
      <c r="AN7738" t="s">
        <v>65</v>
      </c>
      <c r="AO7738" t="s">
        <v>108</v>
      </c>
    </row>
    <row r="7739" spans="1:41" hidden="1" x14ac:dyDescent="0.25">
      <c r="A7739" t="s">
        <v>32169</v>
      </c>
      <c r="B7739" t="s">
        <v>32170</v>
      </c>
      <c r="C7739" s="1" t="str">
        <f t="shared" si="488"/>
        <v>21:1079</v>
      </c>
      <c r="D7739" s="1" t="str">
        <f t="shared" si="489"/>
        <v>21:0155</v>
      </c>
      <c r="E7739" t="s">
        <v>32171</v>
      </c>
      <c r="F7739" t="s">
        <v>32172</v>
      </c>
      <c r="H7739">
        <v>49.174432099999997</v>
      </c>
      <c r="I7739">
        <v>-121.0914499</v>
      </c>
      <c r="J7739" s="1" t="str">
        <f t="shared" si="486"/>
        <v>NGR bulk stream sediment</v>
      </c>
      <c r="K7739" s="1" t="str">
        <f t="shared" si="487"/>
        <v>&lt;177 micron (NGR)</v>
      </c>
      <c r="L7739">
        <v>47</v>
      </c>
      <c r="M7739" t="s">
        <v>223</v>
      </c>
      <c r="N7739">
        <v>812</v>
      </c>
      <c r="O7739" t="s">
        <v>1341</v>
      </c>
      <c r="P7739" t="s">
        <v>99</v>
      </c>
      <c r="Q7739" t="s">
        <v>673</v>
      </c>
      <c r="R7739" t="s">
        <v>200</v>
      </c>
      <c r="S7739" t="s">
        <v>49</v>
      </c>
      <c r="T7739" t="s">
        <v>225</v>
      </c>
      <c r="U7739" t="s">
        <v>425</v>
      </c>
      <c r="V7739" t="s">
        <v>224</v>
      </c>
      <c r="W7739" t="s">
        <v>238</v>
      </c>
      <c r="X7739" t="s">
        <v>103</v>
      </c>
      <c r="Y7739" t="s">
        <v>66</v>
      </c>
      <c r="Z7739" t="s">
        <v>53</v>
      </c>
      <c r="AA7739" t="s">
        <v>122</v>
      </c>
      <c r="AB7739" t="s">
        <v>61</v>
      </c>
      <c r="AC7739" t="s">
        <v>126</v>
      </c>
      <c r="AD7739" t="s">
        <v>106</v>
      </c>
      <c r="AE7739" t="s">
        <v>371</v>
      </c>
      <c r="AF7739" t="s">
        <v>3895</v>
      </c>
      <c r="AG7739" t="s">
        <v>282</v>
      </c>
      <c r="AH7739" t="s">
        <v>53</v>
      </c>
      <c r="AI7739" t="s">
        <v>46</v>
      </c>
      <c r="AJ7739" t="s">
        <v>130</v>
      </c>
      <c r="AK7739" t="s">
        <v>139</v>
      </c>
      <c r="AL7739" t="s">
        <v>103</v>
      </c>
      <c r="AM7739" t="s">
        <v>122</v>
      </c>
      <c r="AN7739" t="s">
        <v>65</v>
      </c>
      <c r="AO7739" t="s">
        <v>66</v>
      </c>
    </row>
    <row r="7740" spans="1:41" hidden="1" x14ac:dyDescent="0.25">
      <c r="A7740" t="s">
        <v>32173</v>
      </c>
      <c r="B7740" t="s">
        <v>32174</v>
      </c>
      <c r="C7740" s="1" t="str">
        <f t="shared" si="488"/>
        <v>21:1079</v>
      </c>
      <c r="D7740" s="1" t="str">
        <f t="shared" si="489"/>
        <v>21:0155</v>
      </c>
      <c r="E7740" t="s">
        <v>32175</v>
      </c>
      <c r="F7740" t="s">
        <v>32176</v>
      </c>
      <c r="H7740">
        <v>49.164270600000002</v>
      </c>
      <c r="I7740">
        <v>-121.13025349999999</v>
      </c>
      <c r="J7740" s="1" t="str">
        <f t="shared" si="486"/>
        <v>NGR bulk stream sediment</v>
      </c>
      <c r="K7740" s="1" t="str">
        <f t="shared" si="487"/>
        <v>&lt;177 micron (NGR)</v>
      </c>
      <c r="L7740">
        <v>47</v>
      </c>
      <c r="M7740" t="s">
        <v>233</v>
      </c>
      <c r="N7740">
        <v>813</v>
      </c>
      <c r="O7740" t="s">
        <v>49</v>
      </c>
      <c r="P7740" t="s">
        <v>73</v>
      </c>
      <c r="Q7740" t="s">
        <v>588</v>
      </c>
      <c r="R7740" t="s">
        <v>122</v>
      </c>
      <c r="S7740" t="s">
        <v>162</v>
      </c>
      <c r="T7740" t="s">
        <v>99</v>
      </c>
      <c r="U7740" t="s">
        <v>89</v>
      </c>
      <c r="V7740" t="s">
        <v>129</v>
      </c>
      <c r="W7740" t="s">
        <v>86</v>
      </c>
      <c r="X7740" t="s">
        <v>122</v>
      </c>
      <c r="Y7740" t="s">
        <v>82</v>
      </c>
      <c r="Z7740" t="s">
        <v>62</v>
      </c>
      <c r="AA7740" t="s">
        <v>330</v>
      </c>
      <c r="AB7740" t="s">
        <v>54</v>
      </c>
      <c r="AC7740" t="s">
        <v>438</v>
      </c>
      <c r="AD7740" t="s">
        <v>184</v>
      </c>
      <c r="AE7740" t="s">
        <v>228</v>
      </c>
      <c r="AF7740" t="s">
        <v>147</v>
      </c>
      <c r="AG7740" t="s">
        <v>142</v>
      </c>
      <c r="AH7740" t="s">
        <v>53</v>
      </c>
      <c r="AI7740" t="s">
        <v>57</v>
      </c>
      <c r="AJ7740" t="s">
        <v>73</v>
      </c>
      <c r="AK7740" t="s">
        <v>200</v>
      </c>
      <c r="AL7740" t="s">
        <v>47</v>
      </c>
      <c r="AM7740" t="s">
        <v>122</v>
      </c>
      <c r="AN7740" t="s">
        <v>65</v>
      </c>
      <c r="AO7740" t="s">
        <v>118</v>
      </c>
    </row>
    <row r="7741" spans="1:41" hidden="1" x14ac:dyDescent="0.25">
      <c r="A7741" t="s">
        <v>32177</v>
      </c>
      <c r="B7741" t="s">
        <v>32178</v>
      </c>
      <c r="C7741" s="1" t="str">
        <f t="shared" si="488"/>
        <v>21:1079</v>
      </c>
      <c r="D7741" s="1" t="str">
        <f t="shared" si="489"/>
        <v>21:0155</v>
      </c>
      <c r="E7741" t="s">
        <v>32179</v>
      </c>
      <c r="F7741" t="s">
        <v>32180</v>
      </c>
      <c r="H7741">
        <v>49.153503899999997</v>
      </c>
      <c r="I7741">
        <v>-121.13203009999999</v>
      </c>
      <c r="J7741" s="1" t="str">
        <f t="shared" si="486"/>
        <v>NGR bulk stream sediment</v>
      </c>
      <c r="K7741" s="1" t="str">
        <f t="shared" si="487"/>
        <v>&lt;177 micron (NGR)</v>
      </c>
      <c r="L7741">
        <v>47</v>
      </c>
      <c r="M7741" t="s">
        <v>248</v>
      </c>
      <c r="N7741">
        <v>814</v>
      </c>
      <c r="O7741" t="s">
        <v>58</v>
      </c>
      <c r="P7741" t="s">
        <v>47</v>
      </c>
      <c r="Q7741" t="s">
        <v>345</v>
      </c>
      <c r="R7741" t="s">
        <v>103</v>
      </c>
      <c r="S7741" t="s">
        <v>165</v>
      </c>
      <c r="T7741" t="s">
        <v>186</v>
      </c>
      <c r="U7741" t="s">
        <v>1121</v>
      </c>
      <c r="V7741" t="s">
        <v>122</v>
      </c>
      <c r="W7741" t="s">
        <v>292</v>
      </c>
      <c r="X7741" t="s">
        <v>122</v>
      </c>
      <c r="Y7741" t="s">
        <v>108</v>
      </c>
      <c r="Z7741" t="s">
        <v>53</v>
      </c>
      <c r="AA7741" t="s">
        <v>47</v>
      </c>
      <c r="AB7741" t="s">
        <v>235</v>
      </c>
      <c r="AC7741" t="s">
        <v>226</v>
      </c>
      <c r="AD7741" t="s">
        <v>197</v>
      </c>
      <c r="AE7741" t="s">
        <v>101</v>
      </c>
      <c r="AF7741" t="s">
        <v>1644</v>
      </c>
      <c r="AG7741" t="s">
        <v>103</v>
      </c>
      <c r="AH7741" t="s">
        <v>198</v>
      </c>
      <c r="AI7741" t="s">
        <v>46</v>
      </c>
      <c r="AJ7741" t="s">
        <v>105</v>
      </c>
      <c r="AK7741" t="s">
        <v>87</v>
      </c>
      <c r="AL7741" t="s">
        <v>47</v>
      </c>
      <c r="AM7741" t="s">
        <v>122</v>
      </c>
      <c r="AN7741" t="s">
        <v>65</v>
      </c>
      <c r="AO7741" t="s">
        <v>4562</v>
      </c>
    </row>
    <row r="7742" spans="1:41" hidden="1" x14ac:dyDescent="0.25">
      <c r="A7742" t="s">
        <v>32181</v>
      </c>
      <c r="B7742" t="s">
        <v>32182</v>
      </c>
      <c r="C7742" s="1" t="str">
        <f t="shared" si="488"/>
        <v>21:1079</v>
      </c>
      <c r="D7742" s="1" t="str">
        <f t="shared" si="489"/>
        <v>21:0155</v>
      </c>
      <c r="E7742" t="s">
        <v>32183</v>
      </c>
      <c r="F7742" t="s">
        <v>32184</v>
      </c>
      <c r="H7742">
        <v>49.143176199999999</v>
      </c>
      <c r="I7742">
        <v>-121.16121529999999</v>
      </c>
      <c r="J7742" s="1" t="str">
        <f t="shared" si="486"/>
        <v>NGR bulk stream sediment</v>
      </c>
      <c r="K7742" s="1" t="str">
        <f t="shared" si="487"/>
        <v>&lt;177 micron (NGR)</v>
      </c>
      <c r="L7742">
        <v>47</v>
      </c>
      <c r="M7742" t="s">
        <v>256</v>
      </c>
      <c r="N7742">
        <v>815</v>
      </c>
      <c r="O7742" t="s">
        <v>218</v>
      </c>
      <c r="P7742" t="s">
        <v>137</v>
      </c>
      <c r="Q7742" t="s">
        <v>602</v>
      </c>
      <c r="R7742" t="s">
        <v>235</v>
      </c>
      <c r="S7742" t="s">
        <v>120</v>
      </c>
      <c r="T7742" t="s">
        <v>49</v>
      </c>
      <c r="U7742" t="s">
        <v>438</v>
      </c>
      <c r="V7742" t="s">
        <v>270</v>
      </c>
      <c r="W7742" t="s">
        <v>371</v>
      </c>
      <c r="X7742" t="s">
        <v>103</v>
      </c>
      <c r="Y7742" t="s">
        <v>225</v>
      </c>
      <c r="Z7742" t="s">
        <v>53</v>
      </c>
      <c r="AA7742" t="s">
        <v>73</v>
      </c>
      <c r="AB7742" t="s">
        <v>46</v>
      </c>
      <c r="AC7742" t="s">
        <v>583</v>
      </c>
      <c r="AD7742" t="s">
        <v>507</v>
      </c>
      <c r="AE7742" t="s">
        <v>79</v>
      </c>
      <c r="AF7742" t="s">
        <v>1964</v>
      </c>
      <c r="AG7742" t="s">
        <v>271</v>
      </c>
      <c r="AH7742" t="s">
        <v>110</v>
      </c>
      <c r="AI7742" t="s">
        <v>46</v>
      </c>
      <c r="AJ7742" t="s">
        <v>182</v>
      </c>
      <c r="AK7742" t="s">
        <v>161</v>
      </c>
      <c r="AL7742" t="s">
        <v>47</v>
      </c>
      <c r="AM7742" t="s">
        <v>47</v>
      </c>
      <c r="AN7742" t="s">
        <v>313</v>
      </c>
      <c r="AO7742" t="s">
        <v>1340</v>
      </c>
    </row>
    <row r="7743" spans="1:41" hidden="1" x14ac:dyDescent="0.25">
      <c r="A7743" t="s">
        <v>32185</v>
      </c>
      <c r="B7743" t="s">
        <v>32186</v>
      </c>
      <c r="C7743" s="1" t="str">
        <f t="shared" si="488"/>
        <v>21:1079</v>
      </c>
      <c r="D7743" s="1" t="str">
        <f t="shared" si="489"/>
        <v>21:0155</v>
      </c>
      <c r="E7743" t="s">
        <v>32187</v>
      </c>
      <c r="F7743" t="s">
        <v>32188</v>
      </c>
      <c r="H7743">
        <v>49.063417700000002</v>
      </c>
      <c r="I7743">
        <v>-121.18058720000001</v>
      </c>
      <c r="J7743" s="1" t="str">
        <f t="shared" si="486"/>
        <v>NGR bulk stream sediment</v>
      </c>
      <c r="K7743" s="1" t="str">
        <f t="shared" si="487"/>
        <v>&lt;177 micron (NGR)</v>
      </c>
      <c r="L7743">
        <v>47</v>
      </c>
      <c r="M7743" t="s">
        <v>265</v>
      </c>
      <c r="N7743">
        <v>816</v>
      </c>
      <c r="O7743" t="s">
        <v>186</v>
      </c>
      <c r="P7743" t="s">
        <v>52</v>
      </c>
      <c r="Q7743" t="s">
        <v>602</v>
      </c>
      <c r="R7743" t="s">
        <v>149</v>
      </c>
      <c r="S7743" t="s">
        <v>106</v>
      </c>
      <c r="T7743" t="s">
        <v>90</v>
      </c>
      <c r="U7743" t="s">
        <v>237</v>
      </c>
      <c r="V7743" t="s">
        <v>123</v>
      </c>
      <c r="W7743" t="s">
        <v>111</v>
      </c>
      <c r="X7743" t="s">
        <v>122</v>
      </c>
      <c r="Y7743" t="s">
        <v>49</v>
      </c>
      <c r="Z7743" t="s">
        <v>84</v>
      </c>
      <c r="AA7743" t="s">
        <v>52</v>
      </c>
      <c r="AB7743" t="s">
        <v>54</v>
      </c>
      <c r="AC7743" t="s">
        <v>559</v>
      </c>
      <c r="AD7743" t="s">
        <v>126</v>
      </c>
      <c r="AE7743" t="s">
        <v>122</v>
      </c>
      <c r="AF7743" t="s">
        <v>633</v>
      </c>
      <c r="AG7743" t="s">
        <v>336</v>
      </c>
      <c r="AH7743" t="s">
        <v>87</v>
      </c>
      <c r="AI7743" t="s">
        <v>46</v>
      </c>
      <c r="AJ7743" t="s">
        <v>182</v>
      </c>
      <c r="AK7743" t="s">
        <v>173</v>
      </c>
      <c r="AL7743" t="s">
        <v>47</v>
      </c>
      <c r="AM7743" t="s">
        <v>47</v>
      </c>
      <c r="AN7743" t="s">
        <v>65</v>
      </c>
      <c r="AO7743" t="s">
        <v>3510</v>
      </c>
    </row>
    <row r="7744" spans="1:41" hidden="1" x14ac:dyDescent="0.25">
      <c r="A7744" t="s">
        <v>32189</v>
      </c>
      <c r="B7744" t="s">
        <v>32190</v>
      </c>
      <c r="C7744" s="1" t="str">
        <f t="shared" si="488"/>
        <v>21:1079</v>
      </c>
      <c r="D7744" s="1" t="str">
        <f t="shared" si="489"/>
        <v>21:0155</v>
      </c>
      <c r="E7744" t="s">
        <v>32191</v>
      </c>
      <c r="F7744" t="s">
        <v>32192</v>
      </c>
      <c r="H7744">
        <v>49.064825499999998</v>
      </c>
      <c r="I7744">
        <v>-121.1558917</v>
      </c>
      <c r="J7744" s="1" t="str">
        <f t="shared" si="486"/>
        <v>NGR bulk stream sediment</v>
      </c>
      <c r="K7744" s="1" t="str">
        <f t="shared" si="487"/>
        <v>&lt;177 micron (NGR)</v>
      </c>
      <c r="L7744">
        <v>48</v>
      </c>
      <c r="M7744" t="s">
        <v>45</v>
      </c>
      <c r="N7744">
        <v>817</v>
      </c>
      <c r="O7744" t="s">
        <v>269</v>
      </c>
      <c r="P7744" t="s">
        <v>47</v>
      </c>
      <c r="Q7744" t="s">
        <v>74</v>
      </c>
      <c r="R7744" t="s">
        <v>412</v>
      </c>
      <c r="S7744" t="s">
        <v>418</v>
      </c>
      <c r="T7744" t="s">
        <v>306</v>
      </c>
      <c r="U7744" t="s">
        <v>146</v>
      </c>
      <c r="V7744" t="s">
        <v>128</v>
      </c>
      <c r="W7744" t="s">
        <v>274</v>
      </c>
      <c r="X7744" t="s">
        <v>51</v>
      </c>
      <c r="Y7744" t="s">
        <v>225</v>
      </c>
      <c r="Z7744" t="s">
        <v>84</v>
      </c>
      <c r="AA7744" t="s">
        <v>122</v>
      </c>
      <c r="AB7744" t="s">
        <v>235</v>
      </c>
      <c r="AC7744" t="s">
        <v>273</v>
      </c>
      <c r="AD7744" t="s">
        <v>83</v>
      </c>
      <c r="AE7744" t="s">
        <v>455</v>
      </c>
      <c r="AF7744" t="s">
        <v>657</v>
      </c>
      <c r="AG7744" t="s">
        <v>392</v>
      </c>
      <c r="AH7744" t="s">
        <v>81</v>
      </c>
      <c r="AI7744" t="s">
        <v>110</v>
      </c>
      <c r="AJ7744" t="s">
        <v>270</v>
      </c>
      <c r="AK7744" t="s">
        <v>257</v>
      </c>
      <c r="AL7744" t="s">
        <v>47</v>
      </c>
      <c r="AM7744" t="s">
        <v>122</v>
      </c>
      <c r="AN7744" t="s">
        <v>65</v>
      </c>
      <c r="AO7744" t="s">
        <v>740</v>
      </c>
    </row>
    <row r="7745" spans="1:41" hidden="1" x14ac:dyDescent="0.25">
      <c r="A7745" t="s">
        <v>32193</v>
      </c>
      <c r="B7745" t="s">
        <v>32194</v>
      </c>
      <c r="C7745" s="1" t="str">
        <f t="shared" si="488"/>
        <v>21:1079</v>
      </c>
      <c r="D7745" s="1" t="str">
        <f t="shared" si="489"/>
        <v>21:0155</v>
      </c>
      <c r="E7745" t="s">
        <v>32195</v>
      </c>
      <c r="F7745" t="s">
        <v>32196</v>
      </c>
      <c r="H7745">
        <v>49.006200499999998</v>
      </c>
      <c r="I7745">
        <v>-121.20318399999999</v>
      </c>
      <c r="J7745" s="1" t="str">
        <f t="shared" si="486"/>
        <v>NGR bulk stream sediment</v>
      </c>
      <c r="K7745" s="1" t="str">
        <f t="shared" si="487"/>
        <v>&lt;177 micron (NGR)</v>
      </c>
      <c r="L7745">
        <v>48</v>
      </c>
      <c r="M7745" t="s">
        <v>71</v>
      </c>
      <c r="N7745">
        <v>818</v>
      </c>
      <c r="O7745" t="s">
        <v>145</v>
      </c>
      <c r="P7745" t="s">
        <v>122</v>
      </c>
      <c r="Q7745" t="s">
        <v>281</v>
      </c>
      <c r="R7745" t="s">
        <v>60</v>
      </c>
      <c r="S7745" t="s">
        <v>475</v>
      </c>
      <c r="T7745" t="s">
        <v>108</v>
      </c>
      <c r="U7745" t="s">
        <v>59</v>
      </c>
      <c r="V7745" t="s">
        <v>259</v>
      </c>
      <c r="W7745" t="s">
        <v>72</v>
      </c>
      <c r="X7745" t="s">
        <v>51</v>
      </c>
      <c r="Y7745" t="s">
        <v>50</v>
      </c>
      <c r="Z7745" t="s">
        <v>84</v>
      </c>
      <c r="AA7745" t="s">
        <v>47</v>
      </c>
      <c r="AB7745" t="s">
        <v>101</v>
      </c>
      <c r="AC7745" t="s">
        <v>58</v>
      </c>
      <c r="AD7745" t="s">
        <v>77</v>
      </c>
      <c r="AE7745" t="s">
        <v>78</v>
      </c>
      <c r="AF7745" t="s">
        <v>209</v>
      </c>
      <c r="AG7745" t="s">
        <v>142</v>
      </c>
      <c r="AH7745" t="s">
        <v>62</v>
      </c>
      <c r="AI7745" t="s">
        <v>46</v>
      </c>
      <c r="AJ7745" t="s">
        <v>227</v>
      </c>
      <c r="AK7745" t="s">
        <v>103</v>
      </c>
      <c r="AL7745" t="s">
        <v>47</v>
      </c>
      <c r="AM7745" t="s">
        <v>47</v>
      </c>
      <c r="AN7745" t="s">
        <v>65</v>
      </c>
      <c r="AO7745" t="s">
        <v>730</v>
      </c>
    </row>
    <row r="7746" spans="1:41" hidden="1" x14ac:dyDescent="0.25">
      <c r="A7746" t="s">
        <v>32197</v>
      </c>
      <c r="B7746" t="s">
        <v>32198</v>
      </c>
      <c r="C7746" s="1" t="str">
        <f t="shared" si="488"/>
        <v>21:1079</v>
      </c>
      <c r="D7746" s="1" t="str">
        <f t="shared" si="489"/>
        <v>21:0155</v>
      </c>
      <c r="E7746" t="s">
        <v>32199</v>
      </c>
      <c r="F7746" t="s">
        <v>32200</v>
      </c>
      <c r="H7746">
        <v>49.040704099999999</v>
      </c>
      <c r="I7746">
        <v>-121.1663628</v>
      </c>
      <c r="J7746" s="1" t="str">
        <f t="shared" ref="J7746:J7809" si="490">HYPERLINK("http://geochem.nrcan.gc.ca/cdogs/content/kwd/kwd020030_e.htm", "NGR bulk stream sediment")</f>
        <v>NGR bulk stream sediment</v>
      </c>
      <c r="K7746" s="1" t="str">
        <f t="shared" ref="K7746:K7809" si="491">HYPERLINK("http://geochem.nrcan.gc.ca/cdogs/content/kwd/kwd080006_e.htm", "&lt;177 micron (NGR)")</f>
        <v>&lt;177 micron (NGR)</v>
      </c>
      <c r="L7746">
        <v>48</v>
      </c>
      <c r="M7746" t="s">
        <v>280</v>
      </c>
      <c r="N7746">
        <v>819</v>
      </c>
      <c r="O7746" t="s">
        <v>197</v>
      </c>
      <c r="P7746" t="s">
        <v>47</v>
      </c>
      <c r="Q7746" t="s">
        <v>337</v>
      </c>
      <c r="R7746" t="s">
        <v>392</v>
      </c>
      <c r="S7746" t="s">
        <v>218</v>
      </c>
      <c r="T7746" t="s">
        <v>269</v>
      </c>
      <c r="U7746" t="s">
        <v>184</v>
      </c>
      <c r="V7746" t="s">
        <v>260</v>
      </c>
      <c r="W7746" t="s">
        <v>188</v>
      </c>
      <c r="X7746" t="s">
        <v>103</v>
      </c>
      <c r="Y7746" t="s">
        <v>82</v>
      </c>
      <c r="Z7746" t="s">
        <v>62</v>
      </c>
      <c r="AA7746" t="s">
        <v>122</v>
      </c>
      <c r="AB7746" t="s">
        <v>64</v>
      </c>
      <c r="AC7746" t="s">
        <v>829</v>
      </c>
      <c r="AD7746" t="s">
        <v>107</v>
      </c>
      <c r="AE7746" t="s">
        <v>206</v>
      </c>
      <c r="AF7746" t="s">
        <v>2133</v>
      </c>
      <c r="AG7746" t="s">
        <v>270</v>
      </c>
      <c r="AH7746" t="s">
        <v>87</v>
      </c>
      <c r="AI7746" t="s">
        <v>54</v>
      </c>
      <c r="AJ7746" t="s">
        <v>151</v>
      </c>
      <c r="AK7746" t="s">
        <v>130</v>
      </c>
      <c r="AL7746" t="s">
        <v>47</v>
      </c>
      <c r="AM7746" t="s">
        <v>122</v>
      </c>
      <c r="AN7746" t="s">
        <v>65</v>
      </c>
      <c r="AO7746" t="s">
        <v>1425</v>
      </c>
    </row>
    <row r="7747" spans="1:41" hidden="1" x14ac:dyDescent="0.25">
      <c r="A7747" t="s">
        <v>32201</v>
      </c>
      <c r="B7747" t="s">
        <v>32202</v>
      </c>
      <c r="C7747" s="1" t="str">
        <f t="shared" si="488"/>
        <v>21:1079</v>
      </c>
      <c r="D7747" s="1" t="str">
        <f t="shared" si="489"/>
        <v>21:0155</v>
      </c>
      <c r="E7747" t="s">
        <v>32199</v>
      </c>
      <c r="F7747" t="s">
        <v>32203</v>
      </c>
      <c r="H7747">
        <v>49.040704099999999</v>
      </c>
      <c r="I7747">
        <v>-121.1663628</v>
      </c>
      <c r="J7747" s="1" t="str">
        <f t="shared" si="490"/>
        <v>NGR bulk stream sediment</v>
      </c>
      <c r="K7747" s="1" t="str">
        <f t="shared" si="491"/>
        <v>&lt;177 micron (NGR)</v>
      </c>
      <c r="L7747">
        <v>48</v>
      </c>
      <c r="M7747" t="s">
        <v>288</v>
      </c>
      <c r="N7747">
        <v>820</v>
      </c>
      <c r="O7747" t="s">
        <v>112</v>
      </c>
      <c r="P7747" t="s">
        <v>267</v>
      </c>
      <c r="Q7747" t="s">
        <v>652</v>
      </c>
      <c r="R7747" t="s">
        <v>365</v>
      </c>
      <c r="S7747" t="s">
        <v>272</v>
      </c>
      <c r="T7747" t="s">
        <v>49</v>
      </c>
      <c r="U7747" t="s">
        <v>251</v>
      </c>
      <c r="V7747" t="s">
        <v>52</v>
      </c>
      <c r="W7747" t="s">
        <v>129</v>
      </c>
      <c r="X7747" t="s">
        <v>103</v>
      </c>
      <c r="Y7747" t="s">
        <v>59</v>
      </c>
      <c r="Z7747" t="s">
        <v>53</v>
      </c>
      <c r="AA7747" t="s">
        <v>103</v>
      </c>
      <c r="AB7747" t="s">
        <v>64</v>
      </c>
      <c r="AC7747" t="s">
        <v>667</v>
      </c>
      <c r="AD7747" t="s">
        <v>300</v>
      </c>
      <c r="AE7747" t="s">
        <v>206</v>
      </c>
      <c r="AF7747" t="s">
        <v>690</v>
      </c>
      <c r="AG7747" t="s">
        <v>271</v>
      </c>
      <c r="AH7747" t="s">
        <v>46</v>
      </c>
      <c r="AI7747" t="s">
        <v>54</v>
      </c>
      <c r="AJ7747" t="s">
        <v>109</v>
      </c>
      <c r="AK7747" t="s">
        <v>60</v>
      </c>
      <c r="AL7747" t="s">
        <v>47</v>
      </c>
      <c r="AM7747" t="s">
        <v>47</v>
      </c>
      <c r="AN7747" t="s">
        <v>65</v>
      </c>
      <c r="AO7747" t="s">
        <v>4480</v>
      </c>
    </row>
    <row r="7748" spans="1:41" hidden="1" x14ac:dyDescent="0.25">
      <c r="A7748" t="s">
        <v>32204</v>
      </c>
      <c r="B7748" t="s">
        <v>32205</v>
      </c>
      <c r="C7748" s="1" t="str">
        <f t="shared" si="488"/>
        <v>21:1079</v>
      </c>
      <c r="D7748" s="1" t="str">
        <f t="shared" si="489"/>
        <v>21:0155</v>
      </c>
      <c r="E7748" t="s">
        <v>32206</v>
      </c>
      <c r="F7748" t="s">
        <v>32207</v>
      </c>
      <c r="H7748">
        <v>49.002670999999999</v>
      </c>
      <c r="I7748">
        <v>-121.0952837</v>
      </c>
      <c r="J7748" s="1" t="str">
        <f t="shared" si="490"/>
        <v>NGR bulk stream sediment</v>
      </c>
      <c r="K7748" s="1" t="str">
        <f t="shared" si="491"/>
        <v>&lt;177 micron (NGR)</v>
      </c>
      <c r="L7748">
        <v>48</v>
      </c>
      <c r="M7748" t="s">
        <v>95</v>
      </c>
      <c r="N7748">
        <v>821</v>
      </c>
      <c r="O7748" t="s">
        <v>269</v>
      </c>
      <c r="P7748" t="s">
        <v>47</v>
      </c>
      <c r="Q7748" t="s">
        <v>159</v>
      </c>
      <c r="R7748" t="s">
        <v>103</v>
      </c>
      <c r="S7748" t="s">
        <v>120</v>
      </c>
      <c r="T7748" t="s">
        <v>66</v>
      </c>
      <c r="U7748" t="s">
        <v>197</v>
      </c>
      <c r="V7748" t="s">
        <v>282</v>
      </c>
      <c r="W7748" t="s">
        <v>392</v>
      </c>
      <c r="X7748" t="s">
        <v>73</v>
      </c>
      <c r="Y7748" t="s">
        <v>98</v>
      </c>
      <c r="Z7748" t="s">
        <v>57</v>
      </c>
      <c r="AA7748" t="s">
        <v>122</v>
      </c>
      <c r="AB7748" t="s">
        <v>125</v>
      </c>
      <c r="AC7748" t="s">
        <v>209</v>
      </c>
      <c r="AD7748" t="s">
        <v>358</v>
      </c>
      <c r="AE7748" t="s">
        <v>122</v>
      </c>
      <c r="AF7748" t="s">
        <v>66</v>
      </c>
      <c r="AG7748" t="s">
        <v>51</v>
      </c>
      <c r="AH7748" t="s">
        <v>57</v>
      </c>
      <c r="AI7748" t="s">
        <v>46</v>
      </c>
      <c r="AJ7748" t="s">
        <v>111</v>
      </c>
      <c r="AK7748" t="s">
        <v>123</v>
      </c>
      <c r="AL7748" t="s">
        <v>47</v>
      </c>
      <c r="AM7748" t="s">
        <v>103</v>
      </c>
      <c r="AN7748" t="s">
        <v>65</v>
      </c>
      <c r="AO7748" t="s">
        <v>1342</v>
      </c>
    </row>
    <row r="7749" spans="1:41" hidden="1" x14ac:dyDescent="0.25">
      <c r="A7749" t="s">
        <v>32208</v>
      </c>
      <c r="B7749" t="s">
        <v>32209</v>
      </c>
      <c r="C7749" s="1" t="str">
        <f t="shared" si="488"/>
        <v>21:1079</v>
      </c>
      <c r="D7749" s="1" t="str">
        <f t="shared" si="489"/>
        <v>21:0155</v>
      </c>
      <c r="E7749" t="s">
        <v>32210</v>
      </c>
      <c r="F7749" t="s">
        <v>32211</v>
      </c>
      <c r="H7749">
        <v>49.083518900000001</v>
      </c>
      <c r="I7749">
        <v>-121.03466880000001</v>
      </c>
      <c r="J7749" s="1" t="str">
        <f t="shared" si="490"/>
        <v>NGR bulk stream sediment</v>
      </c>
      <c r="K7749" s="1" t="str">
        <f t="shared" si="491"/>
        <v>&lt;177 micron (NGR)</v>
      </c>
      <c r="L7749">
        <v>48</v>
      </c>
      <c r="M7749" t="s">
        <v>117</v>
      </c>
      <c r="N7749">
        <v>822</v>
      </c>
      <c r="O7749" t="s">
        <v>186</v>
      </c>
      <c r="P7749" t="s">
        <v>330</v>
      </c>
      <c r="Q7749" t="s">
        <v>159</v>
      </c>
      <c r="R7749" t="s">
        <v>63</v>
      </c>
      <c r="S7749" t="s">
        <v>90</v>
      </c>
      <c r="T7749" t="s">
        <v>145</v>
      </c>
      <c r="U7749" t="s">
        <v>438</v>
      </c>
      <c r="V7749" t="s">
        <v>493</v>
      </c>
      <c r="W7749" t="s">
        <v>158</v>
      </c>
      <c r="X7749" t="s">
        <v>122</v>
      </c>
      <c r="Y7749" t="s">
        <v>108</v>
      </c>
      <c r="Z7749" t="s">
        <v>54</v>
      </c>
      <c r="AA7749" t="s">
        <v>103</v>
      </c>
      <c r="AB7749" t="s">
        <v>125</v>
      </c>
      <c r="AC7749" t="s">
        <v>75</v>
      </c>
      <c r="AD7749" t="s">
        <v>141</v>
      </c>
      <c r="AE7749" t="s">
        <v>158</v>
      </c>
      <c r="AF7749" t="s">
        <v>871</v>
      </c>
      <c r="AG7749" t="s">
        <v>437</v>
      </c>
      <c r="AH7749" t="s">
        <v>62</v>
      </c>
      <c r="AI7749" t="s">
        <v>174</v>
      </c>
      <c r="AJ7749" t="s">
        <v>81</v>
      </c>
      <c r="AK7749" t="s">
        <v>78</v>
      </c>
      <c r="AL7749" t="s">
        <v>47</v>
      </c>
      <c r="AM7749" t="s">
        <v>122</v>
      </c>
      <c r="AN7749" t="s">
        <v>65</v>
      </c>
      <c r="AO7749" t="s">
        <v>98</v>
      </c>
    </row>
    <row r="7750" spans="1:41" hidden="1" x14ac:dyDescent="0.25">
      <c r="A7750" t="s">
        <v>32212</v>
      </c>
      <c r="B7750" t="s">
        <v>32213</v>
      </c>
      <c r="C7750" s="1" t="str">
        <f t="shared" si="488"/>
        <v>21:1079</v>
      </c>
      <c r="D7750" s="1" t="str">
        <f t="shared" si="489"/>
        <v>21:0155</v>
      </c>
      <c r="E7750" t="s">
        <v>32214</v>
      </c>
      <c r="F7750" t="s">
        <v>32215</v>
      </c>
      <c r="H7750">
        <v>49.214358799999999</v>
      </c>
      <c r="I7750">
        <v>-121.4785236</v>
      </c>
      <c r="J7750" s="1" t="str">
        <f t="shared" si="490"/>
        <v>NGR bulk stream sediment</v>
      </c>
      <c r="K7750" s="1" t="str">
        <f t="shared" si="491"/>
        <v>&lt;177 micron (NGR)</v>
      </c>
      <c r="L7750">
        <v>48</v>
      </c>
      <c r="M7750" t="s">
        <v>136</v>
      </c>
      <c r="N7750">
        <v>823</v>
      </c>
      <c r="O7750" t="s">
        <v>200</v>
      </c>
      <c r="P7750" t="s">
        <v>330</v>
      </c>
      <c r="Q7750" t="s">
        <v>322</v>
      </c>
      <c r="R7750" t="s">
        <v>61</v>
      </c>
      <c r="S7750" t="s">
        <v>482</v>
      </c>
      <c r="T7750" t="s">
        <v>127</v>
      </c>
      <c r="U7750" t="s">
        <v>438</v>
      </c>
      <c r="V7750" t="s">
        <v>185</v>
      </c>
      <c r="W7750" t="s">
        <v>88</v>
      </c>
      <c r="X7750" t="s">
        <v>175</v>
      </c>
      <c r="Y7750" t="s">
        <v>162</v>
      </c>
      <c r="Z7750" t="s">
        <v>62</v>
      </c>
      <c r="AA7750" t="s">
        <v>46</v>
      </c>
      <c r="AB7750" t="s">
        <v>139</v>
      </c>
      <c r="AC7750" t="s">
        <v>98</v>
      </c>
      <c r="AD7750" t="s">
        <v>306</v>
      </c>
      <c r="AE7750" t="s">
        <v>62</v>
      </c>
      <c r="AF7750" t="s">
        <v>1964</v>
      </c>
      <c r="AG7750" t="s">
        <v>238</v>
      </c>
      <c r="AH7750" t="s">
        <v>62</v>
      </c>
      <c r="AI7750" t="s">
        <v>46</v>
      </c>
      <c r="AJ7750" t="s">
        <v>32216</v>
      </c>
      <c r="AK7750" t="s">
        <v>3222</v>
      </c>
      <c r="AL7750" t="s">
        <v>47</v>
      </c>
      <c r="AM7750" t="s">
        <v>103</v>
      </c>
      <c r="AN7750" t="s">
        <v>138</v>
      </c>
      <c r="AO7750" t="s">
        <v>1054</v>
      </c>
    </row>
    <row r="7751" spans="1:41" hidden="1" x14ac:dyDescent="0.25">
      <c r="A7751" t="s">
        <v>32217</v>
      </c>
      <c r="B7751" t="s">
        <v>32218</v>
      </c>
      <c r="C7751" s="1" t="str">
        <f t="shared" si="488"/>
        <v>21:1079</v>
      </c>
      <c r="D7751" s="1" t="str">
        <f t="shared" si="489"/>
        <v>21:0155</v>
      </c>
      <c r="E7751" t="s">
        <v>32219</v>
      </c>
      <c r="F7751" t="s">
        <v>32220</v>
      </c>
      <c r="H7751">
        <v>49.220617400000002</v>
      </c>
      <c r="I7751">
        <v>-121.4755845</v>
      </c>
      <c r="J7751" s="1" t="str">
        <f t="shared" si="490"/>
        <v>NGR bulk stream sediment</v>
      </c>
      <c r="K7751" s="1" t="str">
        <f t="shared" si="491"/>
        <v>&lt;177 micron (NGR)</v>
      </c>
      <c r="L7751">
        <v>48</v>
      </c>
      <c r="M7751" t="s">
        <v>157</v>
      </c>
      <c r="N7751">
        <v>824</v>
      </c>
      <c r="O7751" t="s">
        <v>359</v>
      </c>
      <c r="P7751" t="s">
        <v>47</v>
      </c>
      <c r="Q7751" t="s">
        <v>322</v>
      </c>
      <c r="R7751" t="s">
        <v>57</v>
      </c>
      <c r="S7751" t="s">
        <v>187</v>
      </c>
      <c r="T7751" t="s">
        <v>51</v>
      </c>
      <c r="U7751" t="s">
        <v>243</v>
      </c>
      <c r="V7751" t="s">
        <v>185</v>
      </c>
      <c r="W7751" t="s">
        <v>130</v>
      </c>
      <c r="X7751" t="s">
        <v>52</v>
      </c>
      <c r="Y7751" t="s">
        <v>98</v>
      </c>
      <c r="Z7751" t="s">
        <v>56</v>
      </c>
      <c r="AA7751" t="s">
        <v>46</v>
      </c>
      <c r="AB7751" t="s">
        <v>63</v>
      </c>
      <c r="AC7751" t="s">
        <v>141</v>
      </c>
      <c r="AD7751" t="s">
        <v>51</v>
      </c>
      <c r="AE7751" t="s">
        <v>199</v>
      </c>
      <c r="AF7751" t="s">
        <v>85</v>
      </c>
      <c r="AG7751" t="s">
        <v>60</v>
      </c>
      <c r="AH7751" t="s">
        <v>62</v>
      </c>
      <c r="AI7751" t="s">
        <v>54</v>
      </c>
      <c r="AJ7751" t="s">
        <v>351</v>
      </c>
      <c r="AK7751" t="s">
        <v>86</v>
      </c>
      <c r="AL7751" t="s">
        <v>47</v>
      </c>
      <c r="AM7751" t="s">
        <v>47</v>
      </c>
      <c r="AN7751" t="s">
        <v>65</v>
      </c>
      <c r="AO7751" t="s">
        <v>32221</v>
      </c>
    </row>
    <row r="7752" spans="1:41" hidden="1" x14ac:dyDescent="0.25">
      <c r="A7752" t="s">
        <v>32222</v>
      </c>
      <c r="B7752" t="s">
        <v>32223</v>
      </c>
      <c r="C7752" s="1" t="str">
        <f t="shared" si="488"/>
        <v>21:1079</v>
      </c>
      <c r="D7752" s="1" t="str">
        <f t="shared" si="489"/>
        <v>21:0155</v>
      </c>
      <c r="E7752" t="s">
        <v>32224</v>
      </c>
      <c r="F7752" t="s">
        <v>32225</v>
      </c>
      <c r="H7752">
        <v>49.162773799999997</v>
      </c>
      <c r="I7752">
        <v>-121.4554151</v>
      </c>
      <c r="J7752" s="1" t="str">
        <f t="shared" si="490"/>
        <v>NGR bulk stream sediment</v>
      </c>
      <c r="K7752" s="1" t="str">
        <f t="shared" si="491"/>
        <v>&lt;177 micron (NGR)</v>
      </c>
      <c r="L7752">
        <v>48</v>
      </c>
      <c r="M7752" t="s">
        <v>170</v>
      </c>
      <c r="N7752">
        <v>825</v>
      </c>
      <c r="O7752" t="s">
        <v>186</v>
      </c>
      <c r="P7752" t="s">
        <v>47</v>
      </c>
      <c r="Q7752" t="s">
        <v>301</v>
      </c>
      <c r="R7752" t="s">
        <v>150</v>
      </c>
      <c r="S7752" t="s">
        <v>165</v>
      </c>
      <c r="T7752" t="s">
        <v>108</v>
      </c>
      <c r="U7752" t="s">
        <v>438</v>
      </c>
      <c r="V7752" t="s">
        <v>81</v>
      </c>
      <c r="W7752" t="s">
        <v>60</v>
      </c>
      <c r="X7752" t="s">
        <v>122</v>
      </c>
      <c r="Y7752" t="s">
        <v>50</v>
      </c>
      <c r="Z7752" t="s">
        <v>84</v>
      </c>
      <c r="AA7752" t="s">
        <v>46</v>
      </c>
      <c r="AB7752" t="s">
        <v>81</v>
      </c>
      <c r="AC7752" t="s">
        <v>358</v>
      </c>
      <c r="AD7752" t="s">
        <v>90</v>
      </c>
      <c r="AE7752" t="s">
        <v>61</v>
      </c>
      <c r="AF7752" t="s">
        <v>76</v>
      </c>
      <c r="AG7752" t="s">
        <v>200</v>
      </c>
      <c r="AH7752" t="s">
        <v>57</v>
      </c>
      <c r="AI7752" t="s">
        <v>57</v>
      </c>
      <c r="AJ7752" t="s">
        <v>164</v>
      </c>
      <c r="AK7752" t="s">
        <v>185</v>
      </c>
      <c r="AL7752" t="s">
        <v>47</v>
      </c>
      <c r="AM7752" t="s">
        <v>47</v>
      </c>
      <c r="AN7752" t="s">
        <v>65</v>
      </c>
      <c r="AO7752" t="s">
        <v>1425</v>
      </c>
    </row>
    <row r="7753" spans="1:41" hidden="1" x14ac:dyDescent="0.25">
      <c r="A7753" t="s">
        <v>32226</v>
      </c>
      <c r="B7753" t="s">
        <v>32227</v>
      </c>
      <c r="C7753" s="1" t="str">
        <f t="shared" si="488"/>
        <v>21:1079</v>
      </c>
      <c r="D7753" s="1" t="str">
        <f t="shared" si="489"/>
        <v>21:0155</v>
      </c>
      <c r="E7753" t="s">
        <v>32228</v>
      </c>
      <c r="F7753" t="s">
        <v>32229</v>
      </c>
      <c r="H7753">
        <v>49.2046299</v>
      </c>
      <c r="I7753">
        <v>-121.4239065</v>
      </c>
      <c r="J7753" s="1" t="str">
        <f t="shared" si="490"/>
        <v>NGR bulk stream sediment</v>
      </c>
      <c r="K7753" s="1" t="str">
        <f t="shared" si="491"/>
        <v>&lt;177 micron (NGR)</v>
      </c>
      <c r="L7753">
        <v>48</v>
      </c>
      <c r="M7753" t="s">
        <v>180</v>
      </c>
      <c r="N7753">
        <v>826</v>
      </c>
      <c r="O7753" t="s">
        <v>392</v>
      </c>
      <c r="P7753" t="s">
        <v>47</v>
      </c>
      <c r="Q7753" t="s">
        <v>189</v>
      </c>
      <c r="R7753" t="s">
        <v>46</v>
      </c>
      <c r="S7753" t="s">
        <v>165</v>
      </c>
      <c r="T7753" t="s">
        <v>85</v>
      </c>
      <c r="U7753" t="s">
        <v>237</v>
      </c>
      <c r="V7753" t="s">
        <v>235</v>
      </c>
      <c r="W7753" t="s">
        <v>125</v>
      </c>
      <c r="X7753" t="s">
        <v>51</v>
      </c>
      <c r="Y7753" t="s">
        <v>267</v>
      </c>
      <c r="Z7753" t="s">
        <v>84</v>
      </c>
      <c r="AA7753" t="s">
        <v>46</v>
      </c>
      <c r="AB7753" t="s">
        <v>173</v>
      </c>
      <c r="AC7753" t="s">
        <v>343</v>
      </c>
      <c r="AD7753" t="s">
        <v>82</v>
      </c>
      <c r="AE7753" t="s">
        <v>53</v>
      </c>
      <c r="AF7753" t="s">
        <v>58</v>
      </c>
      <c r="AG7753" t="s">
        <v>200</v>
      </c>
      <c r="AH7753" t="s">
        <v>62</v>
      </c>
      <c r="AI7753" t="s">
        <v>57</v>
      </c>
      <c r="AJ7753" t="s">
        <v>257</v>
      </c>
      <c r="AK7753" t="s">
        <v>185</v>
      </c>
      <c r="AL7753" t="s">
        <v>47</v>
      </c>
      <c r="AM7753" t="s">
        <v>47</v>
      </c>
      <c r="AN7753" t="s">
        <v>65</v>
      </c>
      <c r="AO7753" t="s">
        <v>755</v>
      </c>
    </row>
    <row r="7754" spans="1:41" hidden="1" x14ac:dyDescent="0.25">
      <c r="A7754" t="s">
        <v>32230</v>
      </c>
      <c r="B7754" t="s">
        <v>32231</v>
      </c>
      <c r="C7754" s="1" t="str">
        <f t="shared" si="488"/>
        <v>21:1079</v>
      </c>
      <c r="D7754" s="1" t="str">
        <f t="shared" si="489"/>
        <v>21:0155</v>
      </c>
      <c r="E7754" t="s">
        <v>32232</v>
      </c>
      <c r="F7754" t="s">
        <v>32233</v>
      </c>
      <c r="H7754">
        <v>49.120475399999997</v>
      </c>
      <c r="I7754">
        <v>-121.4539877</v>
      </c>
      <c r="J7754" s="1" t="str">
        <f t="shared" si="490"/>
        <v>NGR bulk stream sediment</v>
      </c>
      <c r="K7754" s="1" t="str">
        <f t="shared" si="491"/>
        <v>&lt;177 micron (NGR)</v>
      </c>
      <c r="L7754">
        <v>48</v>
      </c>
      <c r="M7754" t="s">
        <v>195</v>
      </c>
      <c r="N7754">
        <v>827</v>
      </c>
      <c r="O7754" t="s">
        <v>55</v>
      </c>
      <c r="P7754" t="s">
        <v>98</v>
      </c>
      <c r="Q7754" t="s">
        <v>652</v>
      </c>
      <c r="R7754" t="s">
        <v>227</v>
      </c>
      <c r="S7754" t="s">
        <v>107</v>
      </c>
      <c r="T7754" t="s">
        <v>85</v>
      </c>
      <c r="U7754" t="s">
        <v>320</v>
      </c>
      <c r="V7754" t="s">
        <v>139</v>
      </c>
      <c r="W7754" t="s">
        <v>206</v>
      </c>
      <c r="X7754" t="s">
        <v>73</v>
      </c>
      <c r="Y7754" t="s">
        <v>59</v>
      </c>
      <c r="Z7754" t="s">
        <v>56</v>
      </c>
      <c r="AA7754" t="s">
        <v>73</v>
      </c>
      <c r="AB7754" t="s">
        <v>161</v>
      </c>
      <c r="AC7754" t="s">
        <v>162</v>
      </c>
      <c r="AD7754" t="s">
        <v>131</v>
      </c>
      <c r="AE7754" t="s">
        <v>200</v>
      </c>
      <c r="AF7754" t="s">
        <v>148</v>
      </c>
      <c r="AG7754" t="s">
        <v>102</v>
      </c>
      <c r="AH7754" t="s">
        <v>53</v>
      </c>
      <c r="AI7754" t="s">
        <v>53</v>
      </c>
      <c r="AJ7754" t="s">
        <v>271</v>
      </c>
      <c r="AK7754" t="s">
        <v>439</v>
      </c>
      <c r="AL7754" t="s">
        <v>47</v>
      </c>
      <c r="AM7754" t="s">
        <v>47</v>
      </c>
      <c r="AN7754" t="s">
        <v>65</v>
      </c>
      <c r="AO7754" t="s">
        <v>893</v>
      </c>
    </row>
    <row r="7755" spans="1:41" hidden="1" x14ac:dyDescent="0.25">
      <c r="A7755" t="s">
        <v>32234</v>
      </c>
      <c r="B7755" t="s">
        <v>32235</v>
      </c>
      <c r="C7755" s="1" t="str">
        <f t="shared" si="488"/>
        <v>21:1079</v>
      </c>
      <c r="D7755" s="1" t="str">
        <f t="shared" si="489"/>
        <v>21:0155</v>
      </c>
      <c r="E7755" t="s">
        <v>32236</v>
      </c>
      <c r="F7755" t="s">
        <v>32237</v>
      </c>
      <c r="H7755">
        <v>49.031010899999998</v>
      </c>
      <c r="I7755">
        <v>-121.42392529999999</v>
      </c>
      <c r="J7755" s="1" t="str">
        <f t="shared" si="490"/>
        <v>NGR bulk stream sediment</v>
      </c>
      <c r="K7755" s="1" t="str">
        <f t="shared" si="491"/>
        <v>&lt;177 micron (NGR)</v>
      </c>
      <c r="L7755">
        <v>48</v>
      </c>
      <c r="M7755" t="s">
        <v>205</v>
      </c>
      <c r="N7755">
        <v>828</v>
      </c>
      <c r="O7755" t="s">
        <v>81</v>
      </c>
      <c r="P7755" t="s">
        <v>47</v>
      </c>
      <c r="Q7755" t="s">
        <v>294</v>
      </c>
      <c r="R7755" t="s">
        <v>455</v>
      </c>
      <c r="S7755" t="s">
        <v>475</v>
      </c>
      <c r="T7755" t="s">
        <v>85</v>
      </c>
      <c r="U7755" t="s">
        <v>75</v>
      </c>
      <c r="V7755" t="s">
        <v>101</v>
      </c>
      <c r="W7755" t="s">
        <v>72</v>
      </c>
      <c r="X7755" t="s">
        <v>85</v>
      </c>
      <c r="Y7755" t="s">
        <v>175</v>
      </c>
      <c r="Z7755" t="s">
        <v>198</v>
      </c>
      <c r="AA7755" t="s">
        <v>47</v>
      </c>
      <c r="AB7755" t="s">
        <v>125</v>
      </c>
      <c r="AC7755" t="s">
        <v>58</v>
      </c>
      <c r="AD7755" t="s">
        <v>300</v>
      </c>
      <c r="AE7755" t="s">
        <v>84</v>
      </c>
      <c r="AF7755" t="s">
        <v>209</v>
      </c>
      <c r="AG7755" t="s">
        <v>282</v>
      </c>
      <c r="AH7755" t="s">
        <v>62</v>
      </c>
      <c r="AI7755" t="s">
        <v>62</v>
      </c>
      <c r="AJ7755" t="s">
        <v>55</v>
      </c>
      <c r="AK7755" t="s">
        <v>52</v>
      </c>
      <c r="AL7755" t="s">
        <v>73</v>
      </c>
      <c r="AM7755" t="s">
        <v>103</v>
      </c>
      <c r="AN7755" t="s">
        <v>673</v>
      </c>
      <c r="AO7755" t="s">
        <v>32032</v>
      </c>
    </row>
    <row r="7756" spans="1:41" hidden="1" x14ac:dyDescent="0.25">
      <c r="A7756" t="s">
        <v>32238</v>
      </c>
      <c r="B7756" t="s">
        <v>32239</v>
      </c>
      <c r="C7756" s="1" t="str">
        <f t="shared" si="488"/>
        <v>21:1079</v>
      </c>
      <c r="D7756" s="1" t="str">
        <f t="shared" si="489"/>
        <v>21:0155</v>
      </c>
      <c r="E7756" t="s">
        <v>32240</v>
      </c>
      <c r="F7756" t="s">
        <v>32241</v>
      </c>
      <c r="H7756">
        <v>49.003922699999997</v>
      </c>
      <c r="I7756">
        <v>-121.4165752</v>
      </c>
      <c r="J7756" s="1" t="str">
        <f t="shared" si="490"/>
        <v>NGR bulk stream sediment</v>
      </c>
      <c r="K7756" s="1" t="str">
        <f t="shared" si="491"/>
        <v>&lt;177 micron (NGR)</v>
      </c>
      <c r="L7756">
        <v>48</v>
      </c>
      <c r="M7756" t="s">
        <v>214</v>
      </c>
      <c r="N7756">
        <v>829</v>
      </c>
      <c r="O7756" t="s">
        <v>493</v>
      </c>
      <c r="P7756" t="s">
        <v>47</v>
      </c>
      <c r="Q7756" t="s">
        <v>807</v>
      </c>
      <c r="R7756" t="s">
        <v>455</v>
      </c>
      <c r="S7756" t="s">
        <v>290</v>
      </c>
      <c r="T7756" t="s">
        <v>330</v>
      </c>
      <c r="U7756" t="s">
        <v>108</v>
      </c>
      <c r="V7756" t="s">
        <v>101</v>
      </c>
      <c r="W7756" t="s">
        <v>173</v>
      </c>
      <c r="X7756" t="s">
        <v>330</v>
      </c>
      <c r="Y7756" t="s">
        <v>59</v>
      </c>
      <c r="Z7756" t="s">
        <v>57</v>
      </c>
      <c r="AA7756" t="s">
        <v>103</v>
      </c>
      <c r="AB7756" t="s">
        <v>122</v>
      </c>
      <c r="AC7756" t="s">
        <v>66</v>
      </c>
      <c r="AD7756" t="s">
        <v>160</v>
      </c>
      <c r="AE7756" t="s">
        <v>198</v>
      </c>
      <c r="AF7756" t="s">
        <v>76</v>
      </c>
      <c r="AG7756" t="s">
        <v>151</v>
      </c>
      <c r="AH7756" t="s">
        <v>53</v>
      </c>
      <c r="AI7756" t="s">
        <v>54</v>
      </c>
      <c r="AJ7756" t="s">
        <v>148</v>
      </c>
      <c r="AK7756" t="s">
        <v>151</v>
      </c>
      <c r="AL7756" t="s">
        <v>47</v>
      </c>
      <c r="AM7756" t="s">
        <v>122</v>
      </c>
      <c r="AN7756" t="s">
        <v>152</v>
      </c>
      <c r="AO7756" t="s">
        <v>175</v>
      </c>
    </row>
    <row r="7757" spans="1:41" hidden="1" x14ac:dyDescent="0.25">
      <c r="A7757" t="s">
        <v>32242</v>
      </c>
      <c r="B7757" t="s">
        <v>32243</v>
      </c>
      <c r="C7757" s="1" t="str">
        <f t="shared" si="488"/>
        <v>21:1079</v>
      </c>
      <c r="D7757" s="1" t="str">
        <f t="shared" si="489"/>
        <v>21:0155</v>
      </c>
      <c r="E7757" t="s">
        <v>32244</v>
      </c>
      <c r="F7757" t="s">
        <v>32245</v>
      </c>
      <c r="H7757">
        <v>49.041077299999998</v>
      </c>
      <c r="I7757">
        <v>-121.5043429</v>
      </c>
      <c r="J7757" s="1" t="str">
        <f t="shared" si="490"/>
        <v>NGR bulk stream sediment</v>
      </c>
      <c r="K7757" s="1" t="str">
        <f t="shared" si="491"/>
        <v>&lt;177 micron (NGR)</v>
      </c>
      <c r="L7757">
        <v>48</v>
      </c>
      <c r="M7757" t="s">
        <v>223</v>
      </c>
      <c r="N7757">
        <v>830</v>
      </c>
      <c r="O7757" t="s">
        <v>455</v>
      </c>
      <c r="P7757" t="s">
        <v>47</v>
      </c>
      <c r="Q7757" t="s">
        <v>385</v>
      </c>
      <c r="R7757" t="s">
        <v>79</v>
      </c>
      <c r="S7757" t="s">
        <v>184</v>
      </c>
      <c r="T7757" t="s">
        <v>85</v>
      </c>
      <c r="U7757" t="s">
        <v>100</v>
      </c>
      <c r="V7757" t="s">
        <v>110</v>
      </c>
      <c r="W7757" t="s">
        <v>238</v>
      </c>
      <c r="X7757" t="s">
        <v>49</v>
      </c>
      <c r="Y7757" t="s">
        <v>106</v>
      </c>
      <c r="Z7757" t="s">
        <v>149</v>
      </c>
      <c r="AA7757" t="s">
        <v>46</v>
      </c>
      <c r="AB7757" t="s">
        <v>79</v>
      </c>
      <c r="AC7757" t="s">
        <v>217</v>
      </c>
      <c r="AD7757" t="s">
        <v>80</v>
      </c>
      <c r="AE7757" t="s">
        <v>53</v>
      </c>
      <c r="AF7757" t="s">
        <v>209</v>
      </c>
      <c r="AG7757" t="s">
        <v>365</v>
      </c>
      <c r="AH7757" t="s">
        <v>46</v>
      </c>
      <c r="AI7757" t="s">
        <v>174</v>
      </c>
      <c r="AJ7757" t="s">
        <v>2758</v>
      </c>
      <c r="AK7757" t="s">
        <v>359</v>
      </c>
      <c r="AL7757" t="s">
        <v>47</v>
      </c>
      <c r="AM7757" t="s">
        <v>51</v>
      </c>
      <c r="AN7757" t="s">
        <v>513</v>
      </c>
      <c r="AO7757" t="s">
        <v>3460</v>
      </c>
    </row>
    <row r="7758" spans="1:41" hidden="1" x14ac:dyDescent="0.25">
      <c r="A7758" t="s">
        <v>32246</v>
      </c>
      <c r="B7758" t="s">
        <v>32247</v>
      </c>
      <c r="C7758" s="1" t="str">
        <f t="shared" si="488"/>
        <v>21:1079</v>
      </c>
      <c r="D7758" s="1" t="str">
        <f t="shared" si="489"/>
        <v>21:0155</v>
      </c>
      <c r="E7758" t="s">
        <v>32248</v>
      </c>
      <c r="F7758" t="s">
        <v>32249</v>
      </c>
      <c r="H7758">
        <v>49.010006799999999</v>
      </c>
      <c r="I7758">
        <v>-121.53672690000001</v>
      </c>
      <c r="J7758" s="1" t="str">
        <f t="shared" si="490"/>
        <v>NGR bulk stream sediment</v>
      </c>
      <c r="K7758" s="1" t="str">
        <f t="shared" si="491"/>
        <v>&lt;177 micron (NGR)</v>
      </c>
      <c r="L7758">
        <v>48</v>
      </c>
      <c r="M7758" t="s">
        <v>233</v>
      </c>
      <c r="N7758">
        <v>831</v>
      </c>
      <c r="O7758" t="s">
        <v>371</v>
      </c>
      <c r="P7758" t="s">
        <v>47</v>
      </c>
      <c r="Q7758" t="s">
        <v>2563</v>
      </c>
      <c r="R7758" t="s">
        <v>72</v>
      </c>
      <c r="S7758" t="s">
        <v>77</v>
      </c>
      <c r="T7758" t="s">
        <v>76</v>
      </c>
      <c r="U7758" t="s">
        <v>165</v>
      </c>
      <c r="V7758" t="s">
        <v>61</v>
      </c>
      <c r="W7758" t="s">
        <v>224</v>
      </c>
      <c r="X7758" t="s">
        <v>330</v>
      </c>
      <c r="Y7758" t="s">
        <v>187</v>
      </c>
      <c r="Z7758" t="s">
        <v>57</v>
      </c>
      <c r="AA7758" t="s">
        <v>46</v>
      </c>
      <c r="AB7758" t="s">
        <v>122</v>
      </c>
      <c r="AC7758" t="s">
        <v>267</v>
      </c>
      <c r="AD7758" t="s">
        <v>124</v>
      </c>
      <c r="AE7758" t="s">
        <v>46</v>
      </c>
      <c r="AF7758" t="s">
        <v>76</v>
      </c>
      <c r="AG7758" t="s">
        <v>128</v>
      </c>
      <c r="AH7758" t="s">
        <v>54</v>
      </c>
      <c r="AI7758" t="s">
        <v>57</v>
      </c>
      <c r="AJ7758" t="s">
        <v>108</v>
      </c>
      <c r="AK7758" t="s">
        <v>412</v>
      </c>
      <c r="AL7758" t="s">
        <v>47</v>
      </c>
      <c r="AM7758" t="s">
        <v>122</v>
      </c>
      <c r="AN7758" t="s">
        <v>89</v>
      </c>
      <c r="AO7758" t="s">
        <v>1282</v>
      </c>
    </row>
    <row r="7759" spans="1:41" hidden="1" x14ac:dyDescent="0.25">
      <c r="A7759" t="s">
        <v>32250</v>
      </c>
      <c r="B7759" t="s">
        <v>32251</v>
      </c>
      <c r="C7759" s="1" t="str">
        <f t="shared" si="488"/>
        <v>21:1079</v>
      </c>
      <c r="D7759" s="1" t="str">
        <f t="shared" si="489"/>
        <v>21:0155</v>
      </c>
      <c r="E7759" t="s">
        <v>32252</v>
      </c>
      <c r="F7759" t="s">
        <v>32253</v>
      </c>
      <c r="H7759">
        <v>49.048272300000001</v>
      </c>
      <c r="I7759">
        <v>-121.5752949</v>
      </c>
      <c r="J7759" s="1" t="str">
        <f t="shared" si="490"/>
        <v>NGR bulk stream sediment</v>
      </c>
      <c r="K7759" s="1" t="str">
        <f t="shared" si="491"/>
        <v>&lt;177 micron (NGR)</v>
      </c>
      <c r="L7759">
        <v>48</v>
      </c>
      <c r="M7759" t="s">
        <v>248</v>
      </c>
      <c r="N7759">
        <v>832</v>
      </c>
      <c r="O7759" t="s">
        <v>270</v>
      </c>
      <c r="P7759" t="s">
        <v>47</v>
      </c>
      <c r="Q7759" t="s">
        <v>468</v>
      </c>
      <c r="R7759" t="s">
        <v>455</v>
      </c>
      <c r="S7759" t="s">
        <v>300</v>
      </c>
      <c r="T7759" t="s">
        <v>76</v>
      </c>
      <c r="U7759" t="s">
        <v>240</v>
      </c>
      <c r="V7759" t="s">
        <v>110</v>
      </c>
      <c r="W7759" t="s">
        <v>51</v>
      </c>
      <c r="X7759" t="s">
        <v>55</v>
      </c>
      <c r="Y7759" t="s">
        <v>104</v>
      </c>
      <c r="Z7759" t="s">
        <v>54</v>
      </c>
      <c r="AA7759" t="s">
        <v>46</v>
      </c>
      <c r="AB7759" t="s">
        <v>206</v>
      </c>
      <c r="AC7759" t="s">
        <v>66</v>
      </c>
      <c r="AD7759" t="s">
        <v>186</v>
      </c>
      <c r="AE7759" t="s">
        <v>62</v>
      </c>
      <c r="AF7759" t="s">
        <v>66</v>
      </c>
      <c r="AG7759" t="s">
        <v>73</v>
      </c>
      <c r="AH7759" t="s">
        <v>53</v>
      </c>
      <c r="AI7759" t="s">
        <v>149</v>
      </c>
      <c r="AJ7759" t="s">
        <v>108</v>
      </c>
      <c r="AK7759" t="s">
        <v>227</v>
      </c>
      <c r="AL7759" t="s">
        <v>47</v>
      </c>
      <c r="AM7759" t="s">
        <v>103</v>
      </c>
      <c r="AN7759" t="s">
        <v>215</v>
      </c>
      <c r="AO7759" t="s">
        <v>25693</v>
      </c>
    </row>
    <row r="7760" spans="1:41" hidden="1" x14ac:dyDescent="0.25">
      <c r="A7760" t="s">
        <v>32254</v>
      </c>
      <c r="B7760" t="s">
        <v>32255</v>
      </c>
      <c r="C7760" s="1" t="str">
        <f t="shared" ref="C7760:C7823" si="492">HYPERLINK("http://geochem.nrcan.gc.ca/cdogs/content/bdl/bdl211079_e.htm", "21:1079")</f>
        <v>21:1079</v>
      </c>
      <c r="D7760" s="1" t="str">
        <f t="shared" ref="D7760:D7823" si="493">HYPERLINK("http://geochem.nrcan.gc.ca/cdogs/content/svy/svy210155_e.htm", "21:0155")</f>
        <v>21:0155</v>
      </c>
      <c r="E7760" t="s">
        <v>32256</v>
      </c>
      <c r="F7760" t="s">
        <v>32257</v>
      </c>
      <c r="H7760">
        <v>49.022086299999998</v>
      </c>
      <c r="I7760">
        <v>-121.64169870000001</v>
      </c>
      <c r="J7760" s="1" t="str">
        <f t="shared" si="490"/>
        <v>NGR bulk stream sediment</v>
      </c>
      <c r="K7760" s="1" t="str">
        <f t="shared" si="491"/>
        <v>&lt;177 micron (NGR)</v>
      </c>
      <c r="L7760">
        <v>48</v>
      </c>
      <c r="M7760" t="s">
        <v>256</v>
      </c>
      <c r="N7760">
        <v>833</v>
      </c>
      <c r="O7760" t="s">
        <v>7209</v>
      </c>
      <c r="P7760" t="s">
        <v>197</v>
      </c>
      <c r="Q7760" t="s">
        <v>281</v>
      </c>
      <c r="R7760" t="s">
        <v>102</v>
      </c>
      <c r="S7760" t="s">
        <v>80</v>
      </c>
      <c r="T7760" t="s">
        <v>99</v>
      </c>
      <c r="U7760" t="s">
        <v>100</v>
      </c>
      <c r="V7760" t="s">
        <v>64</v>
      </c>
      <c r="W7760" t="s">
        <v>129</v>
      </c>
      <c r="X7760" t="s">
        <v>122</v>
      </c>
      <c r="Y7760" t="s">
        <v>217</v>
      </c>
      <c r="Z7760" t="s">
        <v>53</v>
      </c>
      <c r="AA7760" t="s">
        <v>51</v>
      </c>
      <c r="AB7760" t="s">
        <v>63</v>
      </c>
      <c r="AC7760" t="s">
        <v>243</v>
      </c>
      <c r="AD7760" t="s">
        <v>306</v>
      </c>
      <c r="AE7760" t="s">
        <v>79</v>
      </c>
      <c r="AF7760" t="s">
        <v>293</v>
      </c>
      <c r="AG7760" t="s">
        <v>86</v>
      </c>
      <c r="AH7760" t="s">
        <v>62</v>
      </c>
      <c r="AI7760" t="s">
        <v>149</v>
      </c>
      <c r="AJ7760" t="s">
        <v>102</v>
      </c>
      <c r="AK7760" t="s">
        <v>139</v>
      </c>
      <c r="AL7760" t="s">
        <v>47</v>
      </c>
      <c r="AM7760" t="s">
        <v>122</v>
      </c>
      <c r="AN7760" t="s">
        <v>65</v>
      </c>
      <c r="AO7760" t="s">
        <v>2187</v>
      </c>
    </row>
    <row r="7761" spans="1:41" hidden="1" x14ac:dyDescent="0.25">
      <c r="A7761" t="s">
        <v>32258</v>
      </c>
      <c r="B7761" t="s">
        <v>32259</v>
      </c>
      <c r="C7761" s="1" t="str">
        <f t="shared" si="492"/>
        <v>21:1079</v>
      </c>
      <c r="D7761" s="1" t="str">
        <f t="shared" si="493"/>
        <v>21:0155</v>
      </c>
      <c r="E7761" t="s">
        <v>32260</v>
      </c>
      <c r="F7761" t="s">
        <v>32261</v>
      </c>
      <c r="H7761">
        <v>49.008254800000003</v>
      </c>
      <c r="I7761">
        <v>-121.7719845</v>
      </c>
      <c r="J7761" s="1" t="str">
        <f t="shared" si="490"/>
        <v>NGR bulk stream sediment</v>
      </c>
      <c r="K7761" s="1" t="str">
        <f t="shared" si="491"/>
        <v>&lt;177 micron (NGR)</v>
      </c>
      <c r="L7761">
        <v>48</v>
      </c>
      <c r="M7761" t="s">
        <v>265</v>
      </c>
      <c r="N7761">
        <v>834</v>
      </c>
      <c r="O7761" t="s">
        <v>217</v>
      </c>
      <c r="P7761" t="s">
        <v>47</v>
      </c>
      <c r="Q7761" t="s">
        <v>578</v>
      </c>
      <c r="R7761" t="s">
        <v>365</v>
      </c>
      <c r="S7761" t="s">
        <v>165</v>
      </c>
      <c r="T7761" t="s">
        <v>59</v>
      </c>
      <c r="U7761" t="s">
        <v>438</v>
      </c>
      <c r="V7761" t="s">
        <v>64</v>
      </c>
      <c r="W7761" t="s">
        <v>143</v>
      </c>
      <c r="X7761" t="s">
        <v>122</v>
      </c>
      <c r="Y7761" t="s">
        <v>145</v>
      </c>
      <c r="Z7761" t="s">
        <v>53</v>
      </c>
      <c r="AA7761" t="s">
        <v>47</v>
      </c>
      <c r="AB7761" t="s">
        <v>63</v>
      </c>
      <c r="AC7761" t="s">
        <v>240</v>
      </c>
      <c r="AD7761" t="s">
        <v>243</v>
      </c>
      <c r="AE7761" t="s">
        <v>64</v>
      </c>
      <c r="AF7761" t="s">
        <v>1480</v>
      </c>
      <c r="AG7761" t="s">
        <v>86</v>
      </c>
      <c r="AH7761" t="s">
        <v>62</v>
      </c>
      <c r="AI7761" t="s">
        <v>57</v>
      </c>
      <c r="AJ7761" t="s">
        <v>151</v>
      </c>
      <c r="AK7761" t="s">
        <v>257</v>
      </c>
      <c r="AL7761" t="s">
        <v>47</v>
      </c>
      <c r="AM7761" t="s">
        <v>122</v>
      </c>
      <c r="AN7761" t="s">
        <v>65</v>
      </c>
      <c r="AO7761" t="s">
        <v>32262</v>
      </c>
    </row>
    <row r="7762" spans="1:41" hidden="1" x14ac:dyDescent="0.25">
      <c r="A7762" t="s">
        <v>32263</v>
      </c>
      <c r="B7762" t="s">
        <v>32264</v>
      </c>
      <c r="C7762" s="1" t="str">
        <f t="shared" si="492"/>
        <v>21:1079</v>
      </c>
      <c r="D7762" s="1" t="str">
        <f t="shared" si="493"/>
        <v>21:0155</v>
      </c>
      <c r="E7762" t="s">
        <v>32265</v>
      </c>
      <c r="F7762" t="s">
        <v>32266</v>
      </c>
      <c r="H7762">
        <v>49.283453899999998</v>
      </c>
      <c r="I7762">
        <v>-121.4653959</v>
      </c>
      <c r="J7762" s="1" t="str">
        <f t="shared" si="490"/>
        <v>NGR bulk stream sediment</v>
      </c>
      <c r="K7762" s="1" t="str">
        <f t="shared" si="491"/>
        <v>&lt;177 micron (NGR)</v>
      </c>
      <c r="L7762">
        <v>49</v>
      </c>
      <c r="M7762" t="s">
        <v>280</v>
      </c>
      <c r="N7762">
        <v>835</v>
      </c>
      <c r="O7762" t="s">
        <v>66</v>
      </c>
      <c r="P7762" t="s">
        <v>47</v>
      </c>
      <c r="Q7762" t="s">
        <v>299</v>
      </c>
      <c r="R7762" t="s">
        <v>47</v>
      </c>
      <c r="S7762" t="s">
        <v>190</v>
      </c>
      <c r="T7762" t="s">
        <v>127</v>
      </c>
      <c r="U7762" t="s">
        <v>184</v>
      </c>
      <c r="V7762" t="s">
        <v>235</v>
      </c>
      <c r="W7762" t="s">
        <v>103</v>
      </c>
      <c r="X7762" t="s">
        <v>108</v>
      </c>
      <c r="Y7762" t="s">
        <v>217</v>
      </c>
      <c r="Z7762" t="s">
        <v>84</v>
      </c>
      <c r="AA7762" t="s">
        <v>46</v>
      </c>
      <c r="AB7762" t="s">
        <v>101</v>
      </c>
      <c r="AC7762" t="s">
        <v>218</v>
      </c>
      <c r="AD7762" t="s">
        <v>99</v>
      </c>
      <c r="AE7762" t="s">
        <v>46</v>
      </c>
      <c r="AF7762" t="s">
        <v>175</v>
      </c>
      <c r="AG7762" t="s">
        <v>73</v>
      </c>
      <c r="AH7762" t="s">
        <v>62</v>
      </c>
      <c r="AI7762" t="s">
        <v>87</v>
      </c>
      <c r="AJ7762" t="s">
        <v>108</v>
      </c>
      <c r="AK7762" t="s">
        <v>111</v>
      </c>
      <c r="AL7762" t="s">
        <v>47</v>
      </c>
      <c r="AM7762" t="s">
        <v>103</v>
      </c>
      <c r="AN7762" t="s">
        <v>152</v>
      </c>
      <c r="AO7762" t="s">
        <v>1619</v>
      </c>
    </row>
    <row r="7763" spans="1:41" hidden="1" x14ac:dyDescent="0.25">
      <c r="A7763" t="s">
        <v>32267</v>
      </c>
      <c r="B7763" t="s">
        <v>32268</v>
      </c>
      <c r="C7763" s="1" t="str">
        <f t="shared" si="492"/>
        <v>21:1079</v>
      </c>
      <c r="D7763" s="1" t="str">
        <f t="shared" si="493"/>
        <v>21:0155</v>
      </c>
      <c r="E7763" t="s">
        <v>32265</v>
      </c>
      <c r="F7763" t="s">
        <v>32269</v>
      </c>
      <c r="H7763">
        <v>49.283453899999998</v>
      </c>
      <c r="I7763">
        <v>-121.4653959</v>
      </c>
      <c r="J7763" s="1" t="str">
        <f t="shared" si="490"/>
        <v>NGR bulk stream sediment</v>
      </c>
      <c r="K7763" s="1" t="str">
        <f t="shared" si="491"/>
        <v>&lt;177 micron (NGR)</v>
      </c>
      <c r="L7763">
        <v>49</v>
      </c>
      <c r="M7763" t="s">
        <v>288</v>
      </c>
      <c r="N7763">
        <v>836</v>
      </c>
      <c r="O7763" t="s">
        <v>175</v>
      </c>
      <c r="P7763" t="s">
        <v>73</v>
      </c>
      <c r="Q7763" t="s">
        <v>189</v>
      </c>
      <c r="R7763" t="s">
        <v>125</v>
      </c>
      <c r="S7763" t="s">
        <v>258</v>
      </c>
      <c r="T7763" t="s">
        <v>50</v>
      </c>
      <c r="U7763" t="s">
        <v>350</v>
      </c>
      <c r="V7763" t="s">
        <v>125</v>
      </c>
      <c r="W7763" t="s">
        <v>109</v>
      </c>
      <c r="X7763" t="s">
        <v>267</v>
      </c>
      <c r="Y7763" t="s">
        <v>269</v>
      </c>
      <c r="Z7763" t="s">
        <v>53</v>
      </c>
      <c r="AA7763" t="s">
        <v>46</v>
      </c>
      <c r="AB7763" t="s">
        <v>173</v>
      </c>
      <c r="AC7763" t="s">
        <v>80</v>
      </c>
      <c r="AD7763" t="s">
        <v>269</v>
      </c>
      <c r="AE7763" t="s">
        <v>149</v>
      </c>
      <c r="AF7763" t="s">
        <v>1324</v>
      </c>
      <c r="AG7763" t="s">
        <v>392</v>
      </c>
      <c r="AH7763" t="s">
        <v>62</v>
      </c>
      <c r="AI7763" t="s">
        <v>46</v>
      </c>
      <c r="AJ7763" t="s">
        <v>55</v>
      </c>
      <c r="AK7763" t="s">
        <v>128</v>
      </c>
      <c r="AL7763" t="s">
        <v>47</v>
      </c>
      <c r="AM7763" t="s">
        <v>103</v>
      </c>
      <c r="AN7763" t="s">
        <v>2563</v>
      </c>
      <c r="AO7763" t="s">
        <v>657</v>
      </c>
    </row>
    <row r="7764" spans="1:41" hidden="1" x14ac:dyDescent="0.25">
      <c r="A7764" t="s">
        <v>32270</v>
      </c>
      <c r="B7764" t="s">
        <v>32271</v>
      </c>
      <c r="C7764" s="1" t="str">
        <f t="shared" si="492"/>
        <v>21:1079</v>
      </c>
      <c r="D7764" s="1" t="str">
        <f t="shared" si="493"/>
        <v>21:0155</v>
      </c>
      <c r="E7764" t="s">
        <v>32272</v>
      </c>
      <c r="F7764" t="s">
        <v>32273</v>
      </c>
      <c r="H7764">
        <v>49.287113300000001</v>
      </c>
      <c r="I7764">
        <v>-121.40339880000001</v>
      </c>
      <c r="J7764" s="1" t="str">
        <f t="shared" si="490"/>
        <v>NGR bulk stream sediment</v>
      </c>
      <c r="K7764" s="1" t="str">
        <f t="shared" si="491"/>
        <v>&lt;177 micron (NGR)</v>
      </c>
      <c r="L7764">
        <v>49</v>
      </c>
      <c r="M7764" t="s">
        <v>45</v>
      </c>
      <c r="N7764">
        <v>837</v>
      </c>
      <c r="O7764" t="s">
        <v>392</v>
      </c>
      <c r="P7764" t="s">
        <v>47</v>
      </c>
      <c r="Q7764" t="s">
        <v>668</v>
      </c>
      <c r="R7764" t="s">
        <v>50</v>
      </c>
      <c r="S7764" t="s">
        <v>272</v>
      </c>
      <c r="T7764" t="s">
        <v>55</v>
      </c>
      <c r="U7764" t="s">
        <v>226</v>
      </c>
      <c r="V7764" t="s">
        <v>61</v>
      </c>
      <c r="W7764" t="s">
        <v>102</v>
      </c>
      <c r="X7764" t="s">
        <v>51</v>
      </c>
      <c r="Y7764" t="s">
        <v>217</v>
      </c>
      <c r="Z7764" t="s">
        <v>56</v>
      </c>
      <c r="AA7764" t="s">
        <v>122</v>
      </c>
      <c r="AB7764" t="s">
        <v>125</v>
      </c>
      <c r="AC7764" t="s">
        <v>83</v>
      </c>
      <c r="AD7764" t="s">
        <v>145</v>
      </c>
      <c r="AE7764" t="s">
        <v>84</v>
      </c>
      <c r="AF7764" t="s">
        <v>85</v>
      </c>
      <c r="AG7764" t="s">
        <v>206</v>
      </c>
      <c r="AH7764" t="s">
        <v>62</v>
      </c>
      <c r="AI7764" t="s">
        <v>62</v>
      </c>
      <c r="AJ7764" t="s">
        <v>437</v>
      </c>
      <c r="AK7764" t="s">
        <v>365</v>
      </c>
      <c r="AL7764" t="s">
        <v>47</v>
      </c>
      <c r="AM7764" t="s">
        <v>47</v>
      </c>
      <c r="AN7764" t="s">
        <v>1304</v>
      </c>
      <c r="AO7764" t="s">
        <v>32274</v>
      </c>
    </row>
    <row r="7765" spans="1:41" hidden="1" x14ac:dyDescent="0.25">
      <c r="A7765" t="s">
        <v>32275</v>
      </c>
      <c r="B7765" t="s">
        <v>32276</v>
      </c>
      <c r="C7765" s="1" t="str">
        <f t="shared" si="492"/>
        <v>21:1079</v>
      </c>
      <c r="D7765" s="1" t="str">
        <f t="shared" si="493"/>
        <v>21:0155</v>
      </c>
      <c r="E7765" t="s">
        <v>32277</v>
      </c>
      <c r="F7765" t="s">
        <v>32278</v>
      </c>
      <c r="H7765">
        <v>49.475802999999999</v>
      </c>
      <c r="I7765">
        <v>-121.1473967</v>
      </c>
      <c r="J7765" s="1" t="str">
        <f t="shared" si="490"/>
        <v>NGR bulk stream sediment</v>
      </c>
      <c r="K7765" s="1" t="str">
        <f t="shared" si="491"/>
        <v>&lt;177 micron (NGR)</v>
      </c>
      <c r="L7765">
        <v>49</v>
      </c>
      <c r="M7765" t="s">
        <v>71</v>
      </c>
      <c r="N7765">
        <v>838</v>
      </c>
      <c r="O7765" t="s">
        <v>6353</v>
      </c>
      <c r="P7765" t="s">
        <v>47</v>
      </c>
      <c r="Q7765" t="s">
        <v>189</v>
      </c>
      <c r="R7765" t="s">
        <v>123</v>
      </c>
      <c r="S7765" t="s">
        <v>165</v>
      </c>
      <c r="T7765" t="s">
        <v>66</v>
      </c>
      <c r="U7765" t="s">
        <v>345</v>
      </c>
      <c r="V7765" t="s">
        <v>139</v>
      </c>
      <c r="W7765" t="s">
        <v>437</v>
      </c>
      <c r="X7765" t="s">
        <v>103</v>
      </c>
      <c r="Y7765" t="s">
        <v>267</v>
      </c>
      <c r="Z7765" t="s">
        <v>62</v>
      </c>
      <c r="AA7765" t="s">
        <v>46</v>
      </c>
      <c r="AB7765" t="s">
        <v>139</v>
      </c>
      <c r="AC7765" t="s">
        <v>120</v>
      </c>
      <c r="AD7765" t="s">
        <v>269</v>
      </c>
      <c r="AE7765" t="s">
        <v>79</v>
      </c>
      <c r="AF7765" t="s">
        <v>352</v>
      </c>
      <c r="AG7765" t="s">
        <v>455</v>
      </c>
      <c r="AH7765" t="s">
        <v>62</v>
      </c>
      <c r="AI7765" t="s">
        <v>57</v>
      </c>
      <c r="AJ7765" t="s">
        <v>161</v>
      </c>
      <c r="AK7765" t="s">
        <v>87</v>
      </c>
      <c r="AL7765" t="s">
        <v>47</v>
      </c>
      <c r="AM7765" t="s">
        <v>122</v>
      </c>
      <c r="AN7765" t="s">
        <v>65</v>
      </c>
      <c r="AO7765" t="s">
        <v>910</v>
      </c>
    </row>
    <row r="7766" spans="1:41" hidden="1" x14ac:dyDescent="0.25">
      <c r="A7766" t="s">
        <v>32279</v>
      </c>
      <c r="B7766" t="s">
        <v>32280</v>
      </c>
      <c r="C7766" s="1" t="str">
        <f t="shared" si="492"/>
        <v>21:1079</v>
      </c>
      <c r="D7766" s="1" t="str">
        <f t="shared" si="493"/>
        <v>21:0155</v>
      </c>
      <c r="E7766" t="s">
        <v>32281</v>
      </c>
      <c r="F7766" t="s">
        <v>32282</v>
      </c>
      <c r="H7766">
        <v>49.467533199999998</v>
      </c>
      <c r="I7766">
        <v>-121.1932587</v>
      </c>
      <c r="J7766" s="1" t="str">
        <f t="shared" si="490"/>
        <v>NGR bulk stream sediment</v>
      </c>
      <c r="K7766" s="1" t="str">
        <f t="shared" si="491"/>
        <v>&lt;177 micron (NGR)</v>
      </c>
      <c r="L7766">
        <v>49</v>
      </c>
      <c r="M7766" t="s">
        <v>95</v>
      </c>
      <c r="N7766">
        <v>839</v>
      </c>
      <c r="O7766" t="s">
        <v>104</v>
      </c>
      <c r="P7766" t="s">
        <v>47</v>
      </c>
      <c r="Q7766" t="s">
        <v>189</v>
      </c>
      <c r="R7766" t="s">
        <v>174</v>
      </c>
      <c r="S7766" t="s">
        <v>75</v>
      </c>
      <c r="T7766" t="s">
        <v>76</v>
      </c>
      <c r="U7766" t="s">
        <v>350</v>
      </c>
      <c r="V7766" t="s">
        <v>125</v>
      </c>
      <c r="W7766" t="s">
        <v>228</v>
      </c>
      <c r="X7766" t="s">
        <v>52</v>
      </c>
      <c r="Y7766" t="s">
        <v>175</v>
      </c>
      <c r="Z7766" t="s">
        <v>57</v>
      </c>
      <c r="AA7766" t="s">
        <v>46</v>
      </c>
      <c r="AB7766" t="s">
        <v>139</v>
      </c>
      <c r="AC7766" t="s">
        <v>175</v>
      </c>
      <c r="AD7766" t="s">
        <v>104</v>
      </c>
      <c r="AE7766" t="s">
        <v>78</v>
      </c>
      <c r="AF7766" t="s">
        <v>50</v>
      </c>
      <c r="AG7766" t="s">
        <v>123</v>
      </c>
      <c r="AH7766" t="s">
        <v>62</v>
      </c>
      <c r="AI7766" t="s">
        <v>54</v>
      </c>
      <c r="AJ7766" t="s">
        <v>493</v>
      </c>
      <c r="AK7766" t="s">
        <v>257</v>
      </c>
      <c r="AL7766" t="s">
        <v>47</v>
      </c>
      <c r="AM7766" t="s">
        <v>47</v>
      </c>
      <c r="AN7766" t="s">
        <v>65</v>
      </c>
      <c r="AO7766" t="s">
        <v>1436</v>
      </c>
    </row>
    <row r="7767" spans="1:41" hidden="1" x14ac:dyDescent="0.25">
      <c r="A7767" t="s">
        <v>32283</v>
      </c>
      <c r="B7767" t="s">
        <v>32284</v>
      </c>
      <c r="C7767" s="1" t="str">
        <f t="shared" si="492"/>
        <v>21:1079</v>
      </c>
      <c r="D7767" s="1" t="str">
        <f t="shared" si="493"/>
        <v>21:0155</v>
      </c>
      <c r="E7767" t="s">
        <v>32285</v>
      </c>
      <c r="F7767" t="s">
        <v>32286</v>
      </c>
      <c r="H7767">
        <v>49.4565719</v>
      </c>
      <c r="I7767">
        <v>-121.1826217</v>
      </c>
      <c r="J7767" s="1" t="str">
        <f t="shared" si="490"/>
        <v>NGR bulk stream sediment</v>
      </c>
      <c r="K7767" s="1" t="str">
        <f t="shared" si="491"/>
        <v>&lt;177 micron (NGR)</v>
      </c>
      <c r="L7767">
        <v>49</v>
      </c>
      <c r="M7767" t="s">
        <v>117</v>
      </c>
      <c r="N7767">
        <v>840</v>
      </c>
      <c r="O7767" t="s">
        <v>306</v>
      </c>
      <c r="P7767" t="s">
        <v>47</v>
      </c>
      <c r="Q7767" t="s">
        <v>299</v>
      </c>
      <c r="R7767" t="s">
        <v>54</v>
      </c>
      <c r="S7767" t="s">
        <v>184</v>
      </c>
      <c r="T7767" t="s">
        <v>267</v>
      </c>
      <c r="U7767" t="s">
        <v>226</v>
      </c>
      <c r="V7767" t="s">
        <v>47</v>
      </c>
      <c r="W7767" t="s">
        <v>371</v>
      </c>
      <c r="X7767" t="s">
        <v>85</v>
      </c>
      <c r="Y7767" t="s">
        <v>190</v>
      </c>
      <c r="Z7767" t="s">
        <v>46</v>
      </c>
      <c r="AA7767" t="s">
        <v>46</v>
      </c>
      <c r="AB7767" t="s">
        <v>257</v>
      </c>
      <c r="AC7767" t="s">
        <v>217</v>
      </c>
      <c r="AD7767" t="s">
        <v>131</v>
      </c>
      <c r="AE7767" t="s">
        <v>161</v>
      </c>
      <c r="AF7767" t="s">
        <v>2281</v>
      </c>
      <c r="AG7767" t="s">
        <v>307</v>
      </c>
      <c r="AH7767" t="s">
        <v>54</v>
      </c>
      <c r="AI7767" t="s">
        <v>87</v>
      </c>
      <c r="AJ7767" t="s">
        <v>58</v>
      </c>
      <c r="AK7767" t="s">
        <v>103</v>
      </c>
      <c r="AL7767" t="s">
        <v>52</v>
      </c>
      <c r="AM7767" t="s">
        <v>103</v>
      </c>
      <c r="AN7767" t="s">
        <v>48</v>
      </c>
      <c r="AO7767" t="s">
        <v>5889</v>
      </c>
    </row>
    <row r="7768" spans="1:41" hidden="1" x14ac:dyDescent="0.25">
      <c r="A7768" t="s">
        <v>32287</v>
      </c>
      <c r="B7768" t="s">
        <v>32288</v>
      </c>
      <c r="C7768" s="1" t="str">
        <f t="shared" si="492"/>
        <v>21:1079</v>
      </c>
      <c r="D7768" s="1" t="str">
        <f t="shared" si="493"/>
        <v>21:0155</v>
      </c>
      <c r="E7768" t="s">
        <v>32289</v>
      </c>
      <c r="F7768" t="s">
        <v>32290</v>
      </c>
      <c r="H7768">
        <v>49.455824100000001</v>
      </c>
      <c r="I7768">
        <v>-121.19230930000001</v>
      </c>
      <c r="J7768" s="1" t="str">
        <f t="shared" si="490"/>
        <v>NGR bulk stream sediment</v>
      </c>
      <c r="K7768" s="1" t="str">
        <f t="shared" si="491"/>
        <v>&lt;177 micron (NGR)</v>
      </c>
      <c r="L7768">
        <v>49</v>
      </c>
      <c r="M7768" t="s">
        <v>136</v>
      </c>
      <c r="N7768">
        <v>841</v>
      </c>
      <c r="O7768" t="s">
        <v>269</v>
      </c>
      <c r="P7768" t="s">
        <v>73</v>
      </c>
      <c r="Q7768" t="s">
        <v>592</v>
      </c>
      <c r="R7768" t="s">
        <v>54</v>
      </c>
      <c r="S7768" t="s">
        <v>131</v>
      </c>
      <c r="T7768" t="s">
        <v>267</v>
      </c>
      <c r="U7768" t="s">
        <v>237</v>
      </c>
      <c r="V7768" t="s">
        <v>235</v>
      </c>
      <c r="W7768" t="s">
        <v>51</v>
      </c>
      <c r="X7768" t="s">
        <v>52</v>
      </c>
      <c r="Y7768" t="s">
        <v>217</v>
      </c>
      <c r="Z7768" t="s">
        <v>57</v>
      </c>
      <c r="AA7768" t="s">
        <v>46</v>
      </c>
      <c r="AB7768" t="s">
        <v>79</v>
      </c>
      <c r="AC7768" t="s">
        <v>243</v>
      </c>
      <c r="AD7768" t="s">
        <v>187</v>
      </c>
      <c r="AE7768" t="s">
        <v>161</v>
      </c>
      <c r="AF7768" t="s">
        <v>622</v>
      </c>
      <c r="AG7768" t="s">
        <v>227</v>
      </c>
      <c r="AH7768" t="s">
        <v>62</v>
      </c>
      <c r="AI7768" t="s">
        <v>174</v>
      </c>
      <c r="AJ7768" t="s">
        <v>60</v>
      </c>
      <c r="AK7768" t="s">
        <v>125</v>
      </c>
      <c r="AL7768" t="s">
        <v>47</v>
      </c>
      <c r="AM7768" t="s">
        <v>103</v>
      </c>
      <c r="AN7768" t="s">
        <v>1121</v>
      </c>
      <c r="AO7768" t="s">
        <v>131</v>
      </c>
    </row>
    <row r="7769" spans="1:41" hidden="1" x14ac:dyDescent="0.25">
      <c r="A7769" t="s">
        <v>32291</v>
      </c>
      <c r="B7769" t="s">
        <v>32292</v>
      </c>
      <c r="C7769" s="1" t="str">
        <f t="shared" si="492"/>
        <v>21:1079</v>
      </c>
      <c r="D7769" s="1" t="str">
        <f t="shared" si="493"/>
        <v>21:0155</v>
      </c>
      <c r="E7769" t="s">
        <v>32293</v>
      </c>
      <c r="F7769" t="s">
        <v>32294</v>
      </c>
      <c r="H7769">
        <v>49.435347399999998</v>
      </c>
      <c r="I7769">
        <v>-121.1489213</v>
      </c>
      <c r="J7769" s="1" t="str">
        <f t="shared" si="490"/>
        <v>NGR bulk stream sediment</v>
      </c>
      <c r="K7769" s="1" t="str">
        <f t="shared" si="491"/>
        <v>&lt;177 micron (NGR)</v>
      </c>
      <c r="L7769">
        <v>49</v>
      </c>
      <c r="M7769" t="s">
        <v>157</v>
      </c>
      <c r="N7769">
        <v>842</v>
      </c>
      <c r="O7769" t="s">
        <v>475</v>
      </c>
      <c r="P7769" t="s">
        <v>47</v>
      </c>
      <c r="Q7769" t="s">
        <v>281</v>
      </c>
      <c r="R7769" t="s">
        <v>72</v>
      </c>
      <c r="S7769" t="s">
        <v>475</v>
      </c>
      <c r="T7769" t="s">
        <v>50</v>
      </c>
      <c r="U7769" t="s">
        <v>445</v>
      </c>
      <c r="V7769" t="s">
        <v>173</v>
      </c>
      <c r="W7769" t="s">
        <v>123</v>
      </c>
      <c r="X7769" t="s">
        <v>103</v>
      </c>
      <c r="Y7769" t="s">
        <v>50</v>
      </c>
      <c r="Z7769" t="s">
        <v>53</v>
      </c>
      <c r="AA7769" t="s">
        <v>47</v>
      </c>
      <c r="AB7769" t="s">
        <v>139</v>
      </c>
      <c r="AC7769" t="s">
        <v>76</v>
      </c>
      <c r="AD7769" t="s">
        <v>187</v>
      </c>
      <c r="AE7769" t="s">
        <v>60</v>
      </c>
      <c r="AF7769" t="s">
        <v>175</v>
      </c>
      <c r="AG7769" t="s">
        <v>493</v>
      </c>
      <c r="AH7769" t="s">
        <v>62</v>
      </c>
      <c r="AI7769" t="s">
        <v>198</v>
      </c>
      <c r="AJ7769" t="s">
        <v>161</v>
      </c>
      <c r="AK7769" t="s">
        <v>101</v>
      </c>
      <c r="AL7769" t="s">
        <v>47</v>
      </c>
      <c r="AM7769" t="s">
        <v>47</v>
      </c>
      <c r="AN7769" t="s">
        <v>65</v>
      </c>
      <c r="AO7769" t="s">
        <v>831</v>
      </c>
    </row>
    <row r="7770" spans="1:41" hidden="1" x14ac:dyDescent="0.25">
      <c r="A7770" t="s">
        <v>32295</v>
      </c>
      <c r="B7770" t="s">
        <v>32296</v>
      </c>
      <c r="C7770" s="1" t="str">
        <f t="shared" si="492"/>
        <v>21:1079</v>
      </c>
      <c r="D7770" s="1" t="str">
        <f t="shared" si="493"/>
        <v>21:0155</v>
      </c>
      <c r="E7770" t="s">
        <v>32297</v>
      </c>
      <c r="F7770" t="s">
        <v>32298</v>
      </c>
      <c r="H7770">
        <v>49.368007900000002</v>
      </c>
      <c r="I7770">
        <v>-121.1569626</v>
      </c>
      <c r="J7770" s="1" t="str">
        <f t="shared" si="490"/>
        <v>NGR bulk stream sediment</v>
      </c>
      <c r="K7770" s="1" t="str">
        <f t="shared" si="491"/>
        <v>&lt;177 micron (NGR)</v>
      </c>
      <c r="L7770">
        <v>49</v>
      </c>
      <c r="M7770" t="s">
        <v>170</v>
      </c>
      <c r="N7770">
        <v>843</v>
      </c>
      <c r="O7770" t="s">
        <v>76</v>
      </c>
      <c r="P7770" t="s">
        <v>47</v>
      </c>
      <c r="Q7770" t="s">
        <v>662</v>
      </c>
      <c r="R7770" t="s">
        <v>149</v>
      </c>
      <c r="S7770" t="s">
        <v>59</v>
      </c>
      <c r="T7770" t="s">
        <v>76</v>
      </c>
      <c r="U7770" t="s">
        <v>144</v>
      </c>
      <c r="V7770" t="s">
        <v>105</v>
      </c>
      <c r="W7770" t="s">
        <v>102</v>
      </c>
      <c r="X7770" t="s">
        <v>103</v>
      </c>
      <c r="Y7770" t="s">
        <v>127</v>
      </c>
      <c r="Z7770" t="s">
        <v>62</v>
      </c>
      <c r="AA7770" t="s">
        <v>46</v>
      </c>
      <c r="AB7770" t="s">
        <v>161</v>
      </c>
      <c r="AC7770" t="s">
        <v>269</v>
      </c>
      <c r="AD7770" t="s">
        <v>145</v>
      </c>
      <c r="AE7770" t="s">
        <v>101</v>
      </c>
      <c r="AF7770" t="s">
        <v>127</v>
      </c>
      <c r="AG7770" t="s">
        <v>142</v>
      </c>
      <c r="AH7770" t="s">
        <v>62</v>
      </c>
      <c r="AI7770" t="s">
        <v>198</v>
      </c>
      <c r="AJ7770" t="s">
        <v>161</v>
      </c>
      <c r="AK7770" t="s">
        <v>235</v>
      </c>
      <c r="AL7770" t="s">
        <v>47</v>
      </c>
      <c r="AM7770" t="s">
        <v>47</v>
      </c>
      <c r="AN7770" t="s">
        <v>89</v>
      </c>
      <c r="AO7770" t="s">
        <v>10329</v>
      </c>
    </row>
    <row r="7771" spans="1:41" hidden="1" x14ac:dyDescent="0.25">
      <c r="A7771" t="s">
        <v>32299</v>
      </c>
      <c r="B7771" t="s">
        <v>32300</v>
      </c>
      <c r="C7771" s="1" t="str">
        <f t="shared" si="492"/>
        <v>21:1079</v>
      </c>
      <c r="D7771" s="1" t="str">
        <f t="shared" si="493"/>
        <v>21:0155</v>
      </c>
      <c r="E7771" t="s">
        <v>32301</v>
      </c>
      <c r="F7771" t="s">
        <v>32302</v>
      </c>
      <c r="H7771">
        <v>49.329873399999997</v>
      </c>
      <c r="I7771">
        <v>-121.1349891</v>
      </c>
      <c r="J7771" s="1" t="str">
        <f t="shared" si="490"/>
        <v>NGR bulk stream sediment</v>
      </c>
      <c r="K7771" s="1" t="str">
        <f t="shared" si="491"/>
        <v>&lt;177 micron (NGR)</v>
      </c>
      <c r="L7771">
        <v>49</v>
      </c>
      <c r="M7771" t="s">
        <v>180</v>
      </c>
      <c r="N7771">
        <v>844</v>
      </c>
      <c r="O7771" t="s">
        <v>225</v>
      </c>
      <c r="P7771" t="s">
        <v>47</v>
      </c>
      <c r="Q7771" t="s">
        <v>275</v>
      </c>
      <c r="R7771" t="s">
        <v>260</v>
      </c>
      <c r="S7771" t="s">
        <v>175</v>
      </c>
      <c r="T7771" t="s">
        <v>269</v>
      </c>
      <c r="U7771" t="s">
        <v>18717</v>
      </c>
      <c r="V7771" t="s">
        <v>109</v>
      </c>
      <c r="W7771" t="s">
        <v>123</v>
      </c>
      <c r="X7771" t="s">
        <v>122</v>
      </c>
      <c r="Y7771" t="s">
        <v>127</v>
      </c>
      <c r="Z7771" t="s">
        <v>84</v>
      </c>
      <c r="AA7771" t="s">
        <v>122</v>
      </c>
      <c r="AB7771" t="s">
        <v>105</v>
      </c>
      <c r="AC7771" t="s">
        <v>48</v>
      </c>
      <c r="AD7771" t="s">
        <v>141</v>
      </c>
      <c r="AE7771" t="s">
        <v>105</v>
      </c>
      <c r="AF7771" t="s">
        <v>175</v>
      </c>
      <c r="AG7771" t="s">
        <v>72</v>
      </c>
      <c r="AH7771" t="s">
        <v>62</v>
      </c>
      <c r="AI7771" t="s">
        <v>149</v>
      </c>
      <c r="AJ7771" t="s">
        <v>161</v>
      </c>
      <c r="AK7771" t="s">
        <v>142</v>
      </c>
      <c r="AL7771" t="s">
        <v>47</v>
      </c>
      <c r="AM7771" t="s">
        <v>47</v>
      </c>
      <c r="AN7771" t="s">
        <v>65</v>
      </c>
      <c r="AO7771" t="s">
        <v>32303</v>
      </c>
    </row>
    <row r="7772" spans="1:41" hidden="1" x14ac:dyDescent="0.25">
      <c r="A7772" t="s">
        <v>32304</v>
      </c>
      <c r="B7772" t="s">
        <v>32305</v>
      </c>
      <c r="C7772" s="1" t="str">
        <f t="shared" si="492"/>
        <v>21:1079</v>
      </c>
      <c r="D7772" s="1" t="str">
        <f t="shared" si="493"/>
        <v>21:0155</v>
      </c>
      <c r="E7772" t="s">
        <v>32306</v>
      </c>
      <c r="F7772" t="s">
        <v>32307</v>
      </c>
      <c r="H7772">
        <v>49.332459399999998</v>
      </c>
      <c r="I7772">
        <v>-121.1280088</v>
      </c>
      <c r="J7772" s="1" t="str">
        <f t="shared" si="490"/>
        <v>NGR bulk stream sediment</v>
      </c>
      <c r="K7772" s="1" t="str">
        <f t="shared" si="491"/>
        <v>&lt;177 micron (NGR)</v>
      </c>
      <c r="L7772">
        <v>49</v>
      </c>
      <c r="M7772" t="s">
        <v>195</v>
      </c>
      <c r="N7772">
        <v>845</v>
      </c>
      <c r="O7772" t="s">
        <v>269</v>
      </c>
      <c r="P7772" t="s">
        <v>47</v>
      </c>
      <c r="Q7772" t="s">
        <v>189</v>
      </c>
      <c r="R7772" t="s">
        <v>64</v>
      </c>
      <c r="S7772" t="s">
        <v>112</v>
      </c>
      <c r="T7772" t="s">
        <v>55</v>
      </c>
      <c r="U7772" t="s">
        <v>207</v>
      </c>
      <c r="V7772" t="s">
        <v>173</v>
      </c>
      <c r="W7772" t="s">
        <v>493</v>
      </c>
      <c r="X7772" t="s">
        <v>103</v>
      </c>
      <c r="Y7772" t="s">
        <v>127</v>
      </c>
      <c r="Z7772" t="s">
        <v>53</v>
      </c>
      <c r="AA7772" t="s">
        <v>47</v>
      </c>
      <c r="AB7772" t="s">
        <v>161</v>
      </c>
      <c r="AC7772" t="s">
        <v>160</v>
      </c>
      <c r="AD7772" t="s">
        <v>269</v>
      </c>
      <c r="AE7772" t="s">
        <v>63</v>
      </c>
      <c r="AF7772" t="s">
        <v>50</v>
      </c>
      <c r="AG7772" t="s">
        <v>72</v>
      </c>
      <c r="AH7772" t="s">
        <v>62</v>
      </c>
      <c r="AI7772" t="s">
        <v>53</v>
      </c>
      <c r="AJ7772" t="s">
        <v>81</v>
      </c>
      <c r="AK7772" t="s">
        <v>61</v>
      </c>
      <c r="AL7772" t="s">
        <v>47</v>
      </c>
      <c r="AM7772" t="s">
        <v>47</v>
      </c>
      <c r="AN7772" t="s">
        <v>65</v>
      </c>
      <c r="AO7772" t="s">
        <v>32308</v>
      </c>
    </row>
    <row r="7773" spans="1:41" hidden="1" x14ac:dyDescent="0.25">
      <c r="A7773" t="s">
        <v>32309</v>
      </c>
      <c r="B7773" t="s">
        <v>32310</v>
      </c>
      <c r="C7773" s="1" t="str">
        <f t="shared" si="492"/>
        <v>21:1079</v>
      </c>
      <c r="D7773" s="1" t="str">
        <f t="shared" si="493"/>
        <v>21:0155</v>
      </c>
      <c r="E7773" t="s">
        <v>32311</v>
      </c>
      <c r="F7773" t="s">
        <v>32312</v>
      </c>
      <c r="H7773">
        <v>49.311468699999999</v>
      </c>
      <c r="I7773">
        <v>-121.10954340000001</v>
      </c>
      <c r="J7773" s="1" t="str">
        <f t="shared" si="490"/>
        <v>NGR bulk stream sediment</v>
      </c>
      <c r="K7773" s="1" t="str">
        <f t="shared" si="491"/>
        <v>&lt;177 micron (NGR)</v>
      </c>
      <c r="L7773">
        <v>49</v>
      </c>
      <c r="M7773" t="s">
        <v>205</v>
      </c>
      <c r="N7773">
        <v>846</v>
      </c>
      <c r="O7773" t="s">
        <v>66</v>
      </c>
      <c r="P7773" t="s">
        <v>47</v>
      </c>
      <c r="Q7773" t="s">
        <v>832</v>
      </c>
      <c r="R7773" t="s">
        <v>185</v>
      </c>
      <c r="S7773" t="s">
        <v>306</v>
      </c>
      <c r="T7773" t="s">
        <v>108</v>
      </c>
      <c r="U7773" t="s">
        <v>532</v>
      </c>
      <c r="V7773" t="s">
        <v>110</v>
      </c>
      <c r="W7773" t="s">
        <v>228</v>
      </c>
      <c r="X7773" t="s">
        <v>103</v>
      </c>
      <c r="Y7773" t="s">
        <v>267</v>
      </c>
      <c r="Z7773" t="s">
        <v>53</v>
      </c>
      <c r="AA7773" t="s">
        <v>47</v>
      </c>
      <c r="AB7773" t="s">
        <v>79</v>
      </c>
      <c r="AC7773" t="s">
        <v>90</v>
      </c>
      <c r="AD7773" t="s">
        <v>90</v>
      </c>
      <c r="AE7773" t="s">
        <v>81</v>
      </c>
      <c r="AF7773" t="s">
        <v>209</v>
      </c>
      <c r="AG7773" t="s">
        <v>228</v>
      </c>
      <c r="AH7773" t="s">
        <v>62</v>
      </c>
      <c r="AI7773" t="s">
        <v>54</v>
      </c>
      <c r="AJ7773" t="s">
        <v>139</v>
      </c>
      <c r="AK7773" t="s">
        <v>61</v>
      </c>
      <c r="AL7773" t="s">
        <v>47</v>
      </c>
      <c r="AM7773" t="s">
        <v>47</v>
      </c>
      <c r="AN7773" t="s">
        <v>695</v>
      </c>
      <c r="AO7773" t="s">
        <v>837</v>
      </c>
    </row>
    <row r="7774" spans="1:41" hidden="1" x14ac:dyDescent="0.25">
      <c r="A7774" t="s">
        <v>32313</v>
      </c>
      <c r="B7774" t="s">
        <v>32314</v>
      </c>
      <c r="C7774" s="1" t="str">
        <f t="shared" si="492"/>
        <v>21:1079</v>
      </c>
      <c r="D7774" s="1" t="str">
        <f t="shared" si="493"/>
        <v>21:0155</v>
      </c>
      <c r="E7774" t="s">
        <v>32315</v>
      </c>
      <c r="F7774" t="s">
        <v>32316</v>
      </c>
      <c r="H7774">
        <v>49.294670000000004</v>
      </c>
      <c r="I7774">
        <v>-121.5682023</v>
      </c>
      <c r="J7774" s="1" t="str">
        <f t="shared" si="490"/>
        <v>NGR bulk stream sediment</v>
      </c>
      <c r="K7774" s="1" t="str">
        <f t="shared" si="491"/>
        <v>&lt;177 micron (NGR)</v>
      </c>
      <c r="L7774">
        <v>49</v>
      </c>
      <c r="M7774" t="s">
        <v>214</v>
      </c>
      <c r="N7774">
        <v>847</v>
      </c>
      <c r="O7774" t="s">
        <v>269</v>
      </c>
      <c r="P7774" t="s">
        <v>47</v>
      </c>
      <c r="Q7774" t="s">
        <v>588</v>
      </c>
      <c r="R7774" t="s">
        <v>52</v>
      </c>
      <c r="S7774" t="s">
        <v>80</v>
      </c>
      <c r="T7774" t="s">
        <v>66</v>
      </c>
      <c r="U7774" t="s">
        <v>250</v>
      </c>
      <c r="V7774" t="s">
        <v>200</v>
      </c>
      <c r="W7774" t="s">
        <v>73</v>
      </c>
      <c r="X7774" t="s">
        <v>122</v>
      </c>
      <c r="Y7774" t="s">
        <v>82</v>
      </c>
      <c r="Z7774" t="s">
        <v>53</v>
      </c>
      <c r="AA7774" t="s">
        <v>122</v>
      </c>
      <c r="AB7774" t="s">
        <v>47</v>
      </c>
      <c r="AC7774" t="s">
        <v>475</v>
      </c>
      <c r="AD7774" t="s">
        <v>239</v>
      </c>
      <c r="AE7774" t="s">
        <v>173</v>
      </c>
      <c r="AF7774" t="s">
        <v>657</v>
      </c>
      <c r="AG7774" t="s">
        <v>123</v>
      </c>
      <c r="AH7774" t="s">
        <v>53</v>
      </c>
      <c r="AI7774" t="s">
        <v>174</v>
      </c>
      <c r="AJ7774" t="s">
        <v>336</v>
      </c>
      <c r="AK7774" t="s">
        <v>55</v>
      </c>
      <c r="AL7774" t="s">
        <v>47</v>
      </c>
      <c r="AM7774" t="s">
        <v>47</v>
      </c>
      <c r="AN7774" t="s">
        <v>65</v>
      </c>
      <c r="AO7774" t="s">
        <v>32317</v>
      </c>
    </row>
    <row r="7775" spans="1:41" hidden="1" x14ac:dyDescent="0.25">
      <c r="A7775" t="s">
        <v>32318</v>
      </c>
      <c r="B7775" t="s">
        <v>32319</v>
      </c>
      <c r="C7775" s="1" t="str">
        <f t="shared" si="492"/>
        <v>21:1079</v>
      </c>
      <c r="D7775" s="1" t="str">
        <f t="shared" si="493"/>
        <v>21:0155</v>
      </c>
      <c r="E7775" t="s">
        <v>32320</v>
      </c>
      <c r="F7775" t="s">
        <v>32321</v>
      </c>
      <c r="H7775">
        <v>49.205557900000002</v>
      </c>
      <c r="I7775">
        <v>-121.6380533</v>
      </c>
      <c r="J7775" s="1" t="str">
        <f t="shared" si="490"/>
        <v>NGR bulk stream sediment</v>
      </c>
      <c r="K7775" s="1" t="str">
        <f t="shared" si="491"/>
        <v>&lt;177 micron (NGR)</v>
      </c>
      <c r="L7775">
        <v>49</v>
      </c>
      <c r="M7775" t="s">
        <v>223</v>
      </c>
      <c r="N7775">
        <v>848</v>
      </c>
      <c r="O7775" t="s">
        <v>412</v>
      </c>
      <c r="P7775" t="s">
        <v>47</v>
      </c>
      <c r="Q7775" t="s">
        <v>318</v>
      </c>
      <c r="R7775" t="s">
        <v>47</v>
      </c>
      <c r="S7775" t="s">
        <v>160</v>
      </c>
      <c r="T7775" t="s">
        <v>90</v>
      </c>
      <c r="U7775" t="s">
        <v>284</v>
      </c>
      <c r="V7775" t="s">
        <v>54</v>
      </c>
      <c r="W7775" t="s">
        <v>366</v>
      </c>
      <c r="X7775" t="s">
        <v>127</v>
      </c>
      <c r="Y7775" t="s">
        <v>90</v>
      </c>
      <c r="Z7775" t="s">
        <v>53</v>
      </c>
      <c r="AA7775" t="s">
        <v>46</v>
      </c>
      <c r="AB7775" t="s">
        <v>78</v>
      </c>
      <c r="AC7775" t="s">
        <v>300</v>
      </c>
      <c r="AD7775" t="s">
        <v>66</v>
      </c>
      <c r="AE7775" t="s">
        <v>54</v>
      </c>
      <c r="AF7775" t="s">
        <v>610</v>
      </c>
      <c r="AG7775" t="s">
        <v>111</v>
      </c>
      <c r="AH7775" t="s">
        <v>62</v>
      </c>
      <c r="AI7775" t="s">
        <v>54</v>
      </c>
      <c r="AJ7775" t="s">
        <v>85</v>
      </c>
      <c r="AK7775" t="s">
        <v>109</v>
      </c>
      <c r="AL7775" t="s">
        <v>47</v>
      </c>
      <c r="AM7775" t="s">
        <v>122</v>
      </c>
      <c r="AN7775" t="s">
        <v>780</v>
      </c>
      <c r="AO7775" t="s">
        <v>24732</v>
      </c>
    </row>
    <row r="7776" spans="1:41" hidden="1" x14ac:dyDescent="0.25">
      <c r="A7776" t="s">
        <v>32322</v>
      </c>
      <c r="B7776" t="s">
        <v>32323</v>
      </c>
      <c r="C7776" s="1" t="str">
        <f t="shared" si="492"/>
        <v>21:1079</v>
      </c>
      <c r="D7776" s="1" t="str">
        <f t="shared" si="493"/>
        <v>21:0155</v>
      </c>
      <c r="E7776" t="s">
        <v>32324</v>
      </c>
      <c r="F7776" t="s">
        <v>32325</v>
      </c>
      <c r="H7776">
        <v>49.042867600000001</v>
      </c>
      <c r="I7776">
        <v>-121.9038694</v>
      </c>
      <c r="J7776" s="1" t="str">
        <f t="shared" si="490"/>
        <v>NGR bulk stream sediment</v>
      </c>
      <c r="K7776" s="1" t="str">
        <f t="shared" si="491"/>
        <v>&lt;177 micron (NGR)</v>
      </c>
      <c r="L7776">
        <v>49</v>
      </c>
      <c r="M7776" t="s">
        <v>233</v>
      </c>
      <c r="N7776">
        <v>849</v>
      </c>
      <c r="O7776" t="s">
        <v>58</v>
      </c>
      <c r="P7776" t="s">
        <v>103</v>
      </c>
      <c r="Q7776" t="s">
        <v>862</v>
      </c>
      <c r="R7776" t="s">
        <v>502</v>
      </c>
      <c r="S7776" t="s">
        <v>90</v>
      </c>
      <c r="T7776" t="s">
        <v>217</v>
      </c>
      <c r="U7776" t="s">
        <v>89</v>
      </c>
      <c r="V7776" t="s">
        <v>174</v>
      </c>
      <c r="W7776" t="s">
        <v>51</v>
      </c>
      <c r="X7776" t="s">
        <v>122</v>
      </c>
      <c r="Y7776" t="s">
        <v>267</v>
      </c>
      <c r="Z7776" t="s">
        <v>198</v>
      </c>
      <c r="AA7776" t="s">
        <v>122</v>
      </c>
      <c r="AB7776" t="s">
        <v>61</v>
      </c>
      <c r="AC7776" t="s">
        <v>146</v>
      </c>
      <c r="AD7776" t="s">
        <v>306</v>
      </c>
      <c r="AE7776" t="s">
        <v>149</v>
      </c>
      <c r="AF7776" t="s">
        <v>1054</v>
      </c>
      <c r="AG7776" t="s">
        <v>142</v>
      </c>
      <c r="AH7776" t="s">
        <v>62</v>
      </c>
      <c r="AI7776" t="s">
        <v>46</v>
      </c>
      <c r="AJ7776" t="s">
        <v>47</v>
      </c>
      <c r="AK7776" t="s">
        <v>81</v>
      </c>
      <c r="AL7776" t="s">
        <v>47</v>
      </c>
      <c r="AM7776" t="s">
        <v>122</v>
      </c>
      <c r="AN7776" t="s">
        <v>65</v>
      </c>
      <c r="AO7776" t="s">
        <v>32326</v>
      </c>
    </row>
    <row r="7777" spans="1:41" hidden="1" x14ac:dyDescent="0.25">
      <c r="A7777" t="s">
        <v>32327</v>
      </c>
      <c r="B7777" t="s">
        <v>32328</v>
      </c>
      <c r="C7777" s="1" t="str">
        <f t="shared" si="492"/>
        <v>21:1079</v>
      </c>
      <c r="D7777" s="1" t="str">
        <f t="shared" si="493"/>
        <v>21:0155</v>
      </c>
      <c r="E7777" t="s">
        <v>32329</v>
      </c>
      <c r="F7777" t="s">
        <v>32330</v>
      </c>
      <c r="H7777">
        <v>49.4185686</v>
      </c>
      <c r="I7777">
        <v>-121.96722440000001</v>
      </c>
      <c r="J7777" s="1" t="str">
        <f t="shared" si="490"/>
        <v>NGR bulk stream sediment</v>
      </c>
      <c r="K7777" s="1" t="str">
        <f t="shared" si="491"/>
        <v>&lt;177 micron (NGR)</v>
      </c>
      <c r="L7777">
        <v>49</v>
      </c>
      <c r="M7777" t="s">
        <v>248</v>
      </c>
      <c r="N7777">
        <v>850</v>
      </c>
      <c r="O7777" t="s">
        <v>3546</v>
      </c>
      <c r="P7777" t="s">
        <v>3546</v>
      </c>
      <c r="Q7777" t="s">
        <v>3546</v>
      </c>
      <c r="R7777" t="s">
        <v>3546</v>
      </c>
      <c r="S7777" t="s">
        <v>3546</v>
      </c>
      <c r="T7777" t="s">
        <v>3546</v>
      </c>
      <c r="U7777" t="s">
        <v>3546</v>
      </c>
      <c r="V7777" t="s">
        <v>3546</v>
      </c>
      <c r="W7777" t="s">
        <v>3546</v>
      </c>
      <c r="X7777" t="s">
        <v>3546</v>
      </c>
      <c r="Y7777" t="s">
        <v>3546</v>
      </c>
      <c r="Z7777" t="s">
        <v>3546</v>
      </c>
      <c r="AA7777" t="s">
        <v>3546</v>
      </c>
      <c r="AB7777" t="s">
        <v>3546</v>
      </c>
      <c r="AC7777" t="s">
        <v>3546</v>
      </c>
      <c r="AD7777" t="s">
        <v>3546</v>
      </c>
      <c r="AE7777" t="s">
        <v>3546</v>
      </c>
      <c r="AF7777" t="s">
        <v>3546</v>
      </c>
      <c r="AG7777" t="s">
        <v>3546</v>
      </c>
      <c r="AH7777" t="s">
        <v>3546</v>
      </c>
      <c r="AI7777" t="s">
        <v>3546</v>
      </c>
      <c r="AJ7777" t="s">
        <v>3546</v>
      </c>
      <c r="AK7777" t="s">
        <v>3546</v>
      </c>
      <c r="AL7777" t="s">
        <v>3546</v>
      </c>
      <c r="AM7777" t="s">
        <v>3546</v>
      </c>
      <c r="AN7777" t="s">
        <v>3546</v>
      </c>
      <c r="AO7777" t="s">
        <v>3546</v>
      </c>
    </row>
    <row r="7778" spans="1:41" hidden="1" x14ac:dyDescent="0.25">
      <c r="A7778" t="s">
        <v>32331</v>
      </c>
      <c r="B7778" t="s">
        <v>32332</v>
      </c>
      <c r="C7778" s="1" t="str">
        <f t="shared" si="492"/>
        <v>21:1079</v>
      </c>
      <c r="D7778" s="1" t="str">
        <f t="shared" si="493"/>
        <v>21:0155</v>
      </c>
      <c r="E7778" t="s">
        <v>32333</v>
      </c>
      <c r="F7778" t="s">
        <v>32334</v>
      </c>
      <c r="H7778">
        <v>49.462890999999999</v>
      </c>
      <c r="I7778">
        <v>-121.9952715</v>
      </c>
      <c r="J7778" s="1" t="str">
        <f t="shared" si="490"/>
        <v>NGR bulk stream sediment</v>
      </c>
      <c r="K7778" s="1" t="str">
        <f t="shared" si="491"/>
        <v>&lt;177 micron (NGR)</v>
      </c>
      <c r="L7778">
        <v>49</v>
      </c>
      <c r="M7778" t="s">
        <v>256</v>
      </c>
      <c r="N7778">
        <v>851</v>
      </c>
      <c r="O7778" t="s">
        <v>23531</v>
      </c>
      <c r="P7778" t="s">
        <v>165</v>
      </c>
      <c r="Q7778" t="s">
        <v>234</v>
      </c>
      <c r="R7778" t="s">
        <v>85</v>
      </c>
      <c r="S7778" t="s">
        <v>59</v>
      </c>
      <c r="T7778" t="s">
        <v>306</v>
      </c>
      <c r="U7778" t="s">
        <v>66</v>
      </c>
      <c r="V7778" t="s">
        <v>78</v>
      </c>
      <c r="W7778" t="s">
        <v>52</v>
      </c>
      <c r="X7778" t="s">
        <v>47</v>
      </c>
      <c r="Y7778" t="s">
        <v>217</v>
      </c>
      <c r="Z7778" t="s">
        <v>46</v>
      </c>
      <c r="AA7778" t="s">
        <v>46</v>
      </c>
      <c r="AB7778" t="s">
        <v>101</v>
      </c>
      <c r="AC7778" t="s">
        <v>58</v>
      </c>
      <c r="AD7778" t="s">
        <v>190</v>
      </c>
      <c r="AE7778" t="s">
        <v>79</v>
      </c>
      <c r="AF7778" t="s">
        <v>2295</v>
      </c>
      <c r="AG7778" t="s">
        <v>271</v>
      </c>
      <c r="AH7778" t="s">
        <v>53</v>
      </c>
      <c r="AI7778" t="s">
        <v>87</v>
      </c>
      <c r="AJ7778" t="s">
        <v>64</v>
      </c>
      <c r="AK7778" t="s">
        <v>185</v>
      </c>
      <c r="AL7778" t="s">
        <v>47</v>
      </c>
      <c r="AM7778" t="s">
        <v>122</v>
      </c>
      <c r="AN7778" t="s">
        <v>65</v>
      </c>
      <c r="AO7778" t="s">
        <v>32335</v>
      </c>
    </row>
    <row r="7779" spans="1:41" hidden="1" x14ac:dyDescent="0.25">
      <c r="A7779" t="s">
        <v>32336</v>
      </c>
      <c r="B7779" t="s">
        <v>32337</v>
      </c>
      <c r="C7779" s="1" t="str">
        <f t="shared" si="492"/>
        <v>21:1079</v>
      </c>
      <c r="D7779" s="1" t="str">
        <f t="shared" si="493"/>
        <v>21:0155</v>
      </c>
      <c r="E7779" t="s">
        <v>32338</v>
      </c>
      <c r="F7779" t="s">
        <v>32339</v>
      </c>
      <c r="H7779">
        <v>49.6494079</v>
      </c>
      <c r="I7779">
        <v>-121.93047610000001</v>
      </c>
      <c r="J7779" s="1" t="str">
        <f t="shared" si="490"/>
        <v>NGR bulk stream sediment</v>
      </c>
      <c r="K7779" s="1" t="str">
        <f t="shared" si="491"/>
        <v>&lt;177 micron (NGR)</v>
      </c>
      <c r="L7779">
        <v>49</v>
      </c>
      <c r="M7779" t="s">
        <v>265</v>
      </c>
      <c r="N7779">
        <v>852</v>
      </c>
      <c r="O7779" t="s">
        <v>20356</v>
      </c>
      <c r="P7779" t="s">
        <v>52</v>
      </c>
      <c r="Q7779" t="s">
        <v>215</v>
      </c>
      <c r="R7779" t="s">
        <v>108</v>
      </c>
      <c r="S7779" t="s">
        <v>90</v>
      </c>
      <c r="T7779" t="s">
        <v>243</v>
      </c>
      <c r="U7779" t="s">
        <v>243</v>
      </c>
      <c r="V7779" t="s">
        <v>200</v>
      </c>
      <c r="W7779" t="s">
        <v>224</v>
      </c>
      <c r="X7779" t="s">
        <v>122</v>
      </c>
      <c r="Y7779" t="s">
        <v>55</v>
      </c>
      <c r="Z7779" t="s">
        <v>198</v>
      </c>
      <c r="AA7779" t="s">
        <v>103</v>
      </c>
      <c r="AB7779" t="s">
        <v>87</v>
      </c>
      <c r="AC7779" t="s">
        <v>145</v>
      </c>
      <c r="AD7779" t="s">
        <v>243</v>
      </c>
      <c r="AE7779" t="s">
        <v>130</v>
      </c>
      <c r="AF7779" t="s">
        <v>1528</v>
      </c>
      <c r="AG7779" t="s">
        <v>228</v>
      </c>
      <c r="AH7779" t="s">
        <v>62</v>
      </c>
      <c r="AI7779" t="s">
        <v>149</v>
      </c>
      <c r="AJ7779" t="s">
        <v>61</v>
      </c>
      <c r="AK7779" t="s">
        <v>174</v>
      </c>
      <c r="AL7779" t="s">
        <v>47</v>
      </c>
      <c r="AM7779" t="s">
        <v>122</v>
      </c>
      <c r="AN7779" t="s">
        <v>65</v>
      </c>
      <c r="AO7779" t="s">
        <v>55</v>
      </c>
    </row>
    <row r="7780" spans="1:41" hidden="1" x14ac:dyDescent="0.25">
      <c r="A7780" t="s">
        <v>32340</v>
      </c>
      <c r="B7780" t="s">
        <v>32341</v>
      </c>
      <c r="C7780" s="1" t="str">
        <f t="shared" si="492"/>
        <v>21:1079</v>
      </c>
      <c r="D7780" s="1" t="str">
        <f t="shared" si="493"/>
        <v>21:0155</v>
      </c>
      <c r="E7780" t="s">
        <v>32342</v>
      </c>
      <c r="F7780" t="s">
        <v>32343</v>
      </c>
      <c r="H7780">
        <v>49.674053800000003</v>
      </c>
      <c r="I7780">
        <v>-121.9701311</v>
      </c>
      <c r="J7780" s="1" t="str">
        <f t="shared" si="490"/>
        <v>NGR bulk stream sediment</v>
      </c>
      <c r="K7780" s="1" t="str">
        <f t="shared" si="491"/>
        <v>&lt;177 micron (NGR)</v>
      </c>
      <c r="L7780">
        <v>50</v>
      </c>
      <c r="M7780" t="s">
        <v>45</v>
      </c>
      <c r="N7780">
        <v>853</v>
      </c>
      <c r="O7780" t="s">
        <v>108</v>
      </c>
      <c r="P7780" t="s">
        <v>47</v>
      </c>
      <c r="Q7780" t="s">
        <v>673</v>
      </c>
      <c r="R7780" t="s">
        <v>47</v>
      </c>
      <c r="S7780" t="s">
        <v>80</v>
      </c>
      <c r="T7780" t="s">
        <v>127</v>
      </c>
      <c r="U7780" t="s">
        <v>190</v>
      </c>
      <c r="V7780" t="s">
        <v>47</v>
      </c>
      <c r="W7780" t="s">
        <v>330</v>
      </c>
      <c r="X7780" t="s">
        <v>85</v>
      </c>
      <c r="Y7780" t="s">
        <v>50</v>
      </c>
      <c r="Z7780" t="s">
        <v>53</v>
      </c>
      <c r="AA7780" t="s">
        <v>122</v>
      </c>
      <c r="AB7780" t="s">
        <v>139</v>
      </c>
      <c r="AC7780" t="s">
        <v>58</v>
      </c>
      <c r="AD7780" t="s">
        <v>99</v>
      </c>
      <c r="AE7780" t="s">
        <v>198</v>
      </c>
      <c r="AF7780" t="s">
        <v>66</v>
      </c>
      <c r="AG7780" t="s">
        <v>123</v>
      </c>
      <c r="AH7780" t="s">
        <v>53</v>
      </c>
      <c r="AI7780" t="s">
        <v>46</v>
      </c>
      <c r="AJ7780" t="s">
        <v>437</v>
      </c>
      <c r="AK7780" t="s">
        <v>151</v>
      </c>
      <c r="AL7780" t="s">
        <v>66</v>
      </c>
      <c r="AM7780" t="s">
        <v>122</v>
      </c>
      <c r="AN7780" t="s">
        <v>592</v>
      </c>
      <c r="AO7780" t="s">
        <v>842</v>
      </c>
    </row>
    <row r="7781" spans="1:41" hidden="1" x14ac:dyDescent="0.25">
      <c r="A7781" t="s">
        <v>32344</v>
      </c>
      <c r="B7781" t="s">
        <v>32345</v>
      </c>
      <c r="C7781" s="1" t="str">
        <f t="shared" si="492"/>
        <v>21:1079</v>
      </c>
      <c r="D7781" s="1" t="str">
        <f t="shared" si="493"/>
        <v>21:0155</v>
      </c>
      <c r="E7781" t="s">
        <v>32346</v>
      </c>
      <c r="F7781" t="s">
        <v>32347</v>
      </c>
      <c r="H7781">
        <v>49.512103099999997</v>
      </c>
      <c r="I7781">
        <v>-121.698633</v>
      </c>
      <c r="J7781" s="1" t="str">
        <f t="shared" si="490"/>
        <v>NGR bulk stream sediment</v>
      </c>
      <c r="K7781" s="1" t="str">
        <f t="shared" si="491"/>
        <v>&lt;177 micron (NGR)</v>
      </c>
      <c r="L7781">
        <v>50</v>
      </c>
      <c r="M7781" t="s">
        <v>71</v>
      </c>
      <c r="N7781">
        <v>854</v>
      </c>
      <c r="O7781" t="s">
        <v>269</v>
      </c>
      <c r="P7781" t="s">
        <v>51</v>
      </c>
      <c r="Q7781" t="s">
        <v>284</v>
      </c>
      <c r="R7781" t="s">
        <v>60</v>
      </c>
      <c r="S7781" t="s">
        <v>98</v>
      </c>
      <c r="T7781" t="s">
        <v>290</v>
      </c>
      <c r="U7781" t="s">
        <v>32348</v>
      </c>
      <c r="V7781" t="s">
        <v>53</v>
      </c>
      <c r="W7781" t="s">
        <v>129</v>
      </c>
      <c r="X7781" t="s">
        <v>122</v>
      </c>
      <c r="Y7781" t="s">
        <v>108</v>
      </c>
      <c r="Z7781" t="s">
        <v>62</v>
      </c>
      <c r="AA7781" t="s">
        <v>46</v>
      </c>
      <c r="AB7781" t="s">
        <v>47</v>
      </c>
      <c r="AC7781" t="s">
        <v>662</v>
      </c>
      <c r="AD7781" t="s">
        <v>51</v>
      </c>
      <c r="AE7781" t="s">
        <v>149</v>
      </c>
      <c r="AF7781" t="s">
        <v>2069</v>
      </c>
      <c r="AG7781" t="s">
        <v>200</v>
      </c>
      <c r="AH7781" t="s">
        <v>62</v>
      </c>
      <c r="AI7781" t="s">
        <v>198</v>
      </c>
      <c r="AJ7781" t="s">
        <v>81</v>
      </c>
      <c r="AK7781" t="s">
        <v>87</v>
      </c>
      <c r="AL7781" t="s">
        <v>47</v>
      </c>
      <c r="AM7781" t="s">
        <v>122</v>
      </c>
      <c r="AN7781" t="s">
        <v>284</v>
      </c>
      <c r="AO7781" t="s">
        <v>1205</v>
      </c>
    </row>
    <row r="7782" spans="1:41" hidden="1" x14ac:dyDescent="0.25">
      <c r="A7782" t="s">
        <v>32349</v>
      </c>
      <c r="B7782" t="s">
        <v>32350</v>
      </c>
      <c r="C7782" s="1" t="str">
        <f t="shared" si="492"/>
        <v>21:1079</v>
      </c>
      <c r="D7782" s="1" t="str">
        <f t="shared" si="493"/>
        <v>21:0155</v>
      </c>
      <c r="E7782" t="s">
        <v>32351</v>
      </c>
      <c r="F7782" t="s">
        <v>32352</v>
      </c>
      <c r="H7782">
        <v>49.511079000000002</v>
      </c>
      <c r="I7782">
        <v>-121.6876086</v>
      </c>
      <c r="J7782" s="1" t="str">
        <f t="shared" si="490"/>
        <v>NGR bulk stream sediment</v>
      </c>
      <c r="K7782" s="1" t="str">
        <f t="shared" si="491"/>
        <v>&lt;177 micron (NGR)</v>
      </c>
      <c r="L7782">
        <v>50</v>
      </c>
      <c r="M7782" t="s">
        <v>95</v>
      </c>
      <c r="N7782">
        <v>855</v>
      </c>
      <c r="O7782" t="s">
        <v>474</v>
      </c>
      <c r="P7782" t="s">
        <v>47</v>
      </c>
      <c r="Q7782" t="s">
        <v>915</v>
      </c>
      <c r="R7782" t="s">
        <v>60</v>
      </c>
      <c r="S7782" t="s">
        <v>98</v>
      </c>
      <c r="T7782" t="s">
        <v>98</v>
      </c>
      <c r="U7782" t="s">
        <v>318</v>
      </c>
      <c r="V7782" t="s">
        <v>198</v>
      </c>
      <c r="W7782" t="s">
        <v>109</v>
      </c>
      <c r="X7782" t="s">
        <v>122</v>
      </c>
      <c r="Y7782" t="s">
        <v>55</v>
      </c>
      <c r="Z7782" t="s">
        <v>53</v>
      </c>
      <c r="AA7782" t="s">
        <v>47</v>
      </c>
      <c r="AB7782" t="s">
        <v>47</v>
      </c>
      <c r="AC7782" t="s">
        <v>425</v>
      </c>
      <c r="AD7782" t="s">
        <v>127</v>
      </c>
      <c r="AE7782" t="s">
        <v>54</v>
      </c>
      <c r="AF7782" t="s">
        <v>633</v>
      </c>
      <c r="AG7782" t="s">
        <v>130</v>
      </c>
      <c r="AH7782" t="s">
        <v>62</v>
      </c>
      <c r="AI7782" t="s">
        <v>53</v>
      </c>
      <c r="AJ7782" t="s">
        <v>47</v>
      </c>
      <c r="AK7782" t="s">
        <v>87</v>
      </c>
      <c r="AL7782" t="s">
        <v>47</v>
      </c>
      <c r="AM7782" t="s">
        <v>47</v>
      </c>
      <c r="AN7782" t="s">
        <v>65</v>
      </c>
      <c r="AO7782" t="s">
        <v>32353</v>
      </c>
    </row>
    <row r="7783" spans="1:41" hidden="1" x14ac:dyDescent="0.25">
      <c r="A7783" t="s">
        <v>32354</v>
      </c>
      <c r="B7783" t="s">
        <v>32355</v>
      </c>
      <c r="C7783" s="1" t="str">
        <f t="shared" si="492"/>
        <v>21:1079</v>
      </c>
      <c r="D7783" s="1" t="str">
        <f t="shared" si="493"/>
        <v>21:0155</v>
      </c>
      <c r="E7783" t="s">
        <v>32356</v>
      </c>
      <c r="F7783" t="s">
        <v>32357</v>
      </c>
      <c r="H7783">
        <v>49.457137600000003</v>
      </c>
      <c r="I7783">
        <v>-121.6131532</v>
      </c>
      <c r="J7783" s="1" t="str">
        <f t="shared" si="490"/>
        <v>NGR bulk stream sediment</v>
      </c>
      <c r="K7783" s="1" t="str">
        <f t="shared" si="491"/>
        <v>&lt;177 micron (NGR)</v>
      </c>
      <c r="L7783">
        <v>50</v>
      </c>
      <c r="M7783" t="s">
        <v>117</v>
      </c>
      <c r="N7783">
        <v>856</v>
      </c>
      <c r="O7783" t="s">
        <v>336</v>
      </c>
      <c r="P7783" t="s">
        <v>52</v>
      </c>
      <c r="Q7783" t="s">
        <v>89</v>
      </c>
      <c r="R7783" t="s">
        <v>57</v>
      </c>
      <c r="S7783" t="s">
        <v>80</v>
      </c>
      <c r="T7783" t="s">
        <v>112</v>
      </c>
      <c r="U7783" t="s">
        <v>32358</v>
      </c>
      <c r="V7783" t="s">
        <v>62</v>
      </c>
      <c r="W7783" t="s">
        <v>274</v>
      </c>
      <c r="X7783" t="s">
        <v>85</v>
      </c>
      <c r="Y7783" t="s">
        <v>175</v>
      </c>
      <c r="Z7783" t="s">
        <v>54</v>
      </c>
      <c r="AA7783" t="s">
        <v>46</v>
      </c>
      <c r="AB7783" t="s">
        <v>257</v>
      </c>
      <c r="AC7783" t="s">
        <v>226</v>
      </c>
      <c r="AD7783" t="s">
        <v>51</v>
      </c>
      <c r="AE7783" t="s">
        <v>62</v>
      </c>
      <c r="AF7783" t="s">
        <v>6218</v>
      </c>
      <c r="AG7783" t="s">
        <v>336</v>
      </c>
      <c r="AH7783" t="s">
        <v>46</v>
      </c>
      <c r="AI7783" t="s">
        <v>87</v>
      </c>
      <c r="AJ7783" t="s">
        <v>60</v>
      </c>
      <c r="AK7783" t="s">
        <v>235</v>
      </c>
      <c r="AL7783" t="s">
        <v>47</v>
      </c>
      <c r="AM7783" t="s">
        <v>103</v>
      </c>
      <c r="AN7783" t="s">
        <v>301</v>
      </c>
      <c r="AO7783" t="s">
        <v>5127</v>
      </c>
    </row>
    <row r="7784" spans="1:41" hidden="1" x14ac:dyDescent="0.25">
      <c r="A7784" t="s">
        <v>32359</v>
      </c>
      <c r="B7784" t="s">
        <v>32360</v>
      </c>
      <c r="C7784" s="1" t="str">
        <f t="shared" si="492"/>
        <v>21:1079</v>
      </c>
      <c r="D7784" s="1" t="str">
        <f t="shared" si="493"/>
        <v>21:0155</v>
      </c>
      <c r="E7784" t="s">
        <v>32361</v>
      </c>
      <c r="F7784" t="s">
        <v>32362</v>
      </c>
      <c r="H7784">
        <v>49.428874399999998</v>
      </c>
      <c r="I7784">
        <v>-121.5105148</v>
      </c>
      <c r="J7784" s="1" t="str">
        <f t="shared" si="490"/>
        <v>NGR bulk stream sediment</v>
      </c>
      <c r="K7784" s="1" t="str">
        <f t="shared" si="491"/>
        <v>&lt;177 micron (NGR)</v>
      </c>
      <c r="L7784">
        <v>50</v>
      </c>
      <c r="M7784" t="s">
        <v>280</v>
      </c>
      <c r="N7784">
        <v>857</v>
      </c>
      <c r="O7784" t="s">
        <v>55</v>
      </c>
      <c r="P7784" t="s">
        <v>47</v>
      </c>
      <c r="Q7784" t="s">
        <v>1121</v>
      </c>
      <c r="R7784" t="s">
        <v>149</v>
      </c>
      <c r="S7784" t="s">
        <v>58</v>
      </c>
      <c r="T7784" t="s">
        <v>175</v>
      </c>
      <c r="U7784" t="s">
        <v>695</v>
      </c>
      <c r="V7784" t="s">
        <v>62</v>
      </c>
      <c r="W7784" t="s">
        <v>151</v>
      </c>
      <c r="X7784" t="s">
        <v>103</v>
      </c>
      <c r="Y7784" t="s">
        <v>85</v>
      </c>
      <c r="Z7784" t="s">
        <v>84</v>
      </c>
      <c r="AA7784" t="s">
        <v>46</v>
      </c>
      <c r="AB7784" t="s">
        <v>64</v>
      </c>
      <c r="AC7784" t="s">
        <v>226</v>
      </c>
      <c r="AD7784" t="s">
        <v>217</v>
      </c>
      <c r="AE7784" t="s">
        <v>62</v>
      </c>
      <c r="AF7784" t="s">
        <v>50</v>
      </c>
      <c r="AG7784" t="s">
        <v>63</v>
      </c>
      <c r="AH7784" t="s">
        <v>198</v>
      </c>
      <c r="AI7784" t="s">
        <v>198</v>
      </c>
      <c r="AJ7784" t="s">
        <v>235</v>
      </c>
      <c r="AK7784" t="s">
        <v>87</v>
      </c>
      <c r="AL7784" t="s">
        <v>47</v>
      </c>
      <c r="AM7784" t="s">
        <v>103</v>
      </c>
      <c r="AN7784" t="s">
        <v>65</v>
      </c>
      <c r="AO7784" t="s">
        <v>32363</v>
      </c>
    </row>
    <row r="7785" spans="1:41" hidden="1" x14ac:dyDescent="0.25">
      <c r="A7785" t="s">
        <v>32364</v>
      </c>
      <c r="B7785" t="s">
        <v>32365</v>
      </c>
      <c r="C7785" s="1" t="str">
        <f t="shared" si="492"/>
        <v>21:1079</v>
      </c>
      <c r="D7785" s="1" t="str">
        <f t="shared" si="493"/>
        <v>21:0155</v>
      </c>
      <c r="E7785" t="s">
        <v>32361</v>
      </c>
      <c r="F7785" t="s">
        <v>32366</v>
      </c>
      <c r="H7785">
        <v>49.428874399999998</v>
      </c>
      <c r="I7785">
        <v>-121.5105148</v>
      </c>
      <c r="J7785" s="1" t="str">
        <f t="shared" si="490"/>
        <v>NGR bulk stream sediment</v>
      </c>
      <c r="K7785" s="1" t="str">
        <f t="shared" si="491"/>
        <v>&lt;177 micron (NGR)</v>
      </c>
      <c r="L7785">
        <v>50</v>
      </c>
      <c r="M7785" t="s">
        <v>288</v>
      </c>
      <c r="N7785">
        <v>858</v>
      </c>
      <c r="O7785" t="s">
        <v>3546</v>
      </c>
      <c r="P7785" t="s">
        <v>3546</v>
      </c>
      <c r="Q7785" t="s">
        <v>3546</v>
      </c>
      <c r="R7785" t="s">
        <v>3546</v>
      </c>
      <c r="S7785" t="s">
        <v>3546</v>
      </c>
      <c r="T7785" t="s">
        <v>3546</v>
      </c>
      <c r="U7785" t="s">
        <v>3546</v>
      </c>
      <c r="V7785" t="s">
        <v>3546</v>
      </c>
      <c r="W7785" t="s">
        <v>3546</v>
      </c>
      <c r="X7785" t="s">
        <v>3546</v>
      </c>
      <c r="Y7785" t="s">
        <v>3546</v>
      </c>
      <c r="Z7785" t="s">
        <v>3546</v>
      </c>
      <c r="AA7785" t="s">
        <v>3546</v>
      </c>
      <c r="AB7785" t="s">
        <v>3546</v>
      </c>
      <c r="AC7785" t="s">
        <v>3546</v>
      </c>
      <c r="AD7785" t="s">
        <v>3546</v>
      </c>
      <c r="AE7785" t="s">
        <v>3546</v>
      </c>
      <c r="AF7785" t="s">
        <v>3546</v>
      </c>
      <c r="AG7785" t="s">
        <v>3546</v>
      </c>
      <c r="AH7785" t="s">
        <v>3546</v>
      </c>
      <c r="AI7785" t="s">
        <v>3546</v>
      </c>
      <c r="AJ7785" t="s">
        <v>3546</v>
      </c>
      <c r="AK7785" t="s">
        <v>3546</v>
      </c>
      <c r="AL7785" t="s">
        <v>3546</v>
      </c>
      <c r="AM7785" t="s">
        <v>3546</v>
      </c>
      <c r="AN7785" t="s">
        <v>3546</v>
      </c>
      <c r="AO7785" t="s">
        <v>3546</v>
      </c>
    </row>
    <row r="7786" spans="1:41" hidden="1" x14ac:dyDescent="0.25">
      <c r="A7786" t="s">
        <v>32367</v>
      </c>
      <c r="B7786" t="s">
        <v>32368</v>
      </c>
      <c r="C7786" s="1" t="str">
        <f t="shared" si="492"/>
        <v>21:1079</v>
      </c>
      <c r="D7786" s="1" t="str">
        <f t="shared" si="493"/>
        <v>21:0155</v>
      </c>
      <c r="E7786" t="s">
        <v>32369</v>
      </c>
      <c r="F7786" t="s">
        <v>32370</v>
      </c>
      <c r="H7786">
        <v>49.484889299999999</v>
      </c>
      <c r="I7786">
        <v>-121.529526</v>
      </c>
      <c r="J7786" s="1" t="str">
        <f t="shared" si="490"/>
        <v>NGR bulk stream sediment</v>
      </c>
      <c r="K7786" s="1" t="str">
        <f t="shared" si="491"/>
        <v>&lt;177 micron (NGR)</v>
      </c>
      <c r="L7786">
        <v>50</v>
      </c>
      <c r="M7786" t="s">
        <v>136</v>
      </c>
      <c r="N7786">
        <v>859</v>
      </c>
      <c r="O7786" t="s">
        <v>266</v>
      </c>
      <c r="P7786" t="s">
        <v>47</v>
      </c>
      <c r="Q7786" t="s">
        <v>543</v>
      </c>
      <c r="R7786" t="s">
        <v>174</v>
      </c>
      <c r="S7786" t="s">
        <v>98</v>
      </c>
      <c r="T7786" t="s">
        <v>197</v>
      </c>
      <c r="U7786" t="s">
        <v>673</v>
      </c>
      <c r="V7786" t="s">
        <v>149</v>
      </c>
      <c r="W7786" t="s">
        <v>142</v>
      </c>
      <c r="X7786" t="s">
        <v>122</v>
      </c>
      <c r="Y7786" t="s">
        <v>55</v>
      </c>
      <c r="Z7786" t="s">
        <v>84</v>
      </c>
      <c r="AA7786" t="s">
        <v>46</v>
      </c>
      <c r="AB7786" t="s">
        <v>101</v>
      </c>
      <c r="AC7786" t="s">
        <v>207</v>
      </c>
      <c r="AD7786" t="s">
        <v>209</v>
      </c>
      <c r="AE7786" t="s">
        <v>199</v>
      </c>
      <c r="AF7786" t="s">
        <v>267</v>
      </c>
      <c r="AG7786" t="s">
        <v>161</v>
      </c>
      <c r="AH7786" t="s">
        <v>62</v>
      </c>
      <c r="AI7786" t="s">
        <v>62</v>
      </c>
      <c r="AJ7786" t="s">
        <v>47</v>
      </c>
      <c r="AK7786" t="s">
        <v>54</v>
      </c>
      <c r="AL7786" t="s">
        <v>47</v>
      </c>
      <c r="AM7786" t="s">
        <v>47</v>
      </c>
      <c r="AN7786" t="s">
        <v>65</v>
      </c>
      <c r="AO7786" t="s">
        <v>3432</v>
      </c>
    </row>
    <row r="7787" spans="1:41" hidden="1" x14ac:dyDescent="0.25">
      <c r="A7787" t="s">
        <v>32371</v>
      </c>
      <c r="B7787" t="s">
        <v>32372</v>
      </c>
      <c r="C7787" s="1" t="str">
        <f t="shared" si="492"/>
        <v>21:1079</v>
      </c>
      <c r="D7787" s="1" t="str">
        <f t="shared" si="493"/>
        <v>21:0155</v>
      </c>
      <c r="E7787" t="s">
        <v>32373</v>
      </c>
      <c r="F7787" t="s">
        <v>32374</v>
      </c>
      <c r="H7787">
        <v>49.515391600000001</v>
      </c>
      <c r="I7787">
        <v>-121.5230847</v>
      </c>
      <c r="J7787" s="1" t="str">
        <f t="shared" si="490"/>
        <v>NGR bulk stream sediment</v>
      </c>
      <c r="K7787" s="1" t="str">
        <f t="shared" si="491"/>
        <v>&lt;177 micron (NGR)</v>
      </c>
      <c r="L7787">
        <v>50</v>
      </c>
      <c r="M7787" t="s">
        <v>157</v>
      </c>
      <c r="N7787">
        <v>860</v>
      </c>
      <c r="O7787" t="s">
        <v>3546</v>
      </c>
      <c r="P7787" t="s">
        <v>3546</v>
      </c>
      <c r="Q7787" t="s">
        <v>3546</v>
      </c>
      <c r="R7787" t="s">
        <v>3546</v>
      </c>
      <c r="S7787" t="s">
        <v>3546</v>
      </c>
      <c r="T7787" t="s">
        <v>3546</v>
      </c>
      <c r="U7787" t="s">
        <v>3546</v>
      </c>
      <c r="V7787" t="s">
        <v>3546</v>
      </c>
      <c r="W7787" t="s">
        <v>3546</v>
      </c>
      <c r="X7787" t="s">
        <v>3546</v>
      </c>
      <c r="Y7787" t="s">
        <v>3546</v>
      </c>
      <c r="Z7787" t="s">
        <v>3546</v>
      </c>
      <c r="AA7787" t="s">
        <v>3546</v>
      </c>
      <c r="AB7787" t="s">
        <v>3546</v>
      </c>
      <c r="AC7787" t="s">
        <v>3546</v>
      </c>
      <c r="AD7787" t="s">
        <v>3546</v>
      </c>
      <c r="AE7787" t="s">
        <v>3546</v>
      </c>
      <c r="AF7787" t="s">
        <v>3546</v>
      </c>
      <c r="AG7787" t="s">
        <v>3546</v>
      </c>
      <c r="AH7787" t="s">
        <v>3546</v>
      </c>
      <c r="AI7787" t="s">
        <v>3546</v>
      </c>
      <c r="AJ7787" t="s">
        <v>3546</v>
      </c>
      <c r="AK7787" t="s">
        <v>3546</v>
      </c>
      <c r="AL7787" t="s">
        <v>3546</v>
      </c>
      <c r="AM7787" t="s">
        <v>3546</v>
      </c>
      <c r="AN7787" t="s">
        <v>3546</v>
      </c>
      <c r="AO7787" t="s">
        <v>3546</v>
      </c>
    </row>
    <row r="7788" spans="1:41" hidden="1" x14ac:dyDescent="0.25">
      <c r="A7788" t="s">
        <v>32375</v>
      </c>
      <c r="B7788" t="s">
        <v>32376</v>
      </c>
      <c r="C7788" s="1" t="str">
        <f t="shared" si="492"/>
        <v>21:1079</v>
      </c>
      <c r="D7788" s="1" t="str">
        <f t="shared" si="493"/>
        <v>21:0155</v>
      </c>
      <c r="E7788" t="s">
        <v>32377</v>
      </c>
      <c r="F7788" t="s">
        <v>32378</v>
      </c>
      <c r="H7788">
        <v>49.564758500000003</v>
      </c>
      <c r="I7788">
        <v>-121.5146798</v>
      </c>
      <c r="J7788" s="1" t="str">
        <f t="shared" si="490"/>
        <v>NGR bulk stream sediment</v>
      </c>
      <c r="K7788" s="1" t="str">
        <f t="shared" si="491"/>
        <v>&lt;177 micron (NGR)</v>
      </c>
      <c r="L7788">
        <v>50</v>
      </c>
      <c r="M7788" t="s">
        <v>170</v>
      </c>
      <c r="N7788">
        <v>861</v>
      </c>
      <c r="O7788" t="s">
        <v>455</v>
      </c>
      <c r="P7788" t="s">
        <v>47</v>
      </c>
      <c r="Q7788" t="s">
        <v>915</v>
      </c>
      <c r="R7788" t="s">
        <v>149</v>
      </c>
      <c r="S7788" t="s">
        <v>49</v>
      </c>
      <c r="T7788" t="s">
        <v>127</v>
      </c>
      <c r="U7788" t="s">
        <v>320</v>
      </c>
      <c r="V7788" t="s">
        <v>46</v>
      </c>
      <c r="W7788" t="s">
        <v>455</v>
      </c>
      <c r="X7788" t="s">
        <v>103</v>
      </c>
      <c r="Y7788" t="s">
        <v>127</v>
      </c>
      <c r="Z7788" t="s">
        <v>84</v>
      </c>
      <c r="AA7788" t="s">
        <v>46</v>
      </c>
      <c r="AB7788" t="s">
        <v>78</v>
      </c>
      <c r="AC7788" t="s">
        <v>197</v>
      </c>
      <c r="AD7788" t="s">
        <v>108</v>
      </c>
      <c r="AE7788" t="s">
        <v>84</v>
      </c>
      <c r="AF7788" t="s">
        <v>267</v>
      </c>
      <c r="AG7788" t="s">
        <v>164</v>
      </c>
      <c r="AH7788" t="s">
        <v>53</v>
      </c>
      <c r="AI7788" t="s">
        <v>62</v>
      </c>
      <c r="AJ7788" t="s">
        <v>78</v>
      </c>
      <c r="AK7788" t="s">
        <v>46</v>
      </c>
      <c r="AL7788" t="s">
        <v>47</v>
      </c>
      <c r="AM7788" t="s">
        <v>47</v>
      </c>
      <c r="AN7788" t="s">
        <v>171</v>
      </c>
      <c r="AO7788" t="s">
        <v>1012</v>
      </c>
    </row>
    <row r="7789" spans="1:41" hidden="1" x14ac:dyDescent="0.25">
      <c r="A7789" t="s">
        <v>32379</v>
      </c>
      <c r="B7789" t="s">
        <v>32380</v>
      </c>
      <c r="C7789" s="1" t="str">
        <f t="shared" si="492"/>
        <v>21:1079</v>
      </c>
      <c r="D7789" s="1" t="str">
        <f t="shared" si="493"/>
        <v>21:0155</v>
      </c>
      <c r="E7789" t="s">
        <v>32381</v>
      </c>
      <c r="F7789" t="s">
        <v>32382</v>
      </c>
      <c r="H7789">
        <v>49.597416799999998</v>
      </c>
      <c r="I7789">
        <v>-121.6091776</v>
      </c>
      <c r="J7789" s="1" t="str">
        <f t="shared" si="490"/>
        <v>NGR bulk stream sediment</v>
      </c>
      <c r="K7789" s="1" t="str">
        <f t="shared" si="491"/>
        <v>&lt;177 micron (NGR)</v>
      </c>
      <c r="L7789">
        <v>50</v>
      </c>
      <c r="M7789" t="s">
        <v>180</v>
      </c>
      <c r="N7789">
        <v>862</v>
      </c>
      <c r="O7789" t="s">
        <v>3546</v>
      </c>
      <c r="P7789" t="s">
        <v>3546</v>
      </c>
      <c r="Q7789" t="s">
        <v>3546</v>
      </c>
      <c r="R7789" t="s">
        <v>3546</v>
      </c>
      <c r="S7789" t="s">
        <v>3546</v>
      </c>
      <c r="T7789" t="s">
        <v>3546</v>
      </c>
      <c r="U7789" t="s">
        <v>3546</v>
      </c>
      <c r="V7789" t="s">
        <v>3546</v>
      </c>
      <c r="W7789" t="s">
        <v>3546</v>
      </c>
      <c r="X7789" t="s">
        <v>3546</v>
      </c>
      <c r="Y7789" t="s">
        <v>3546</v>
      </c>
      <c r="Z7789" t="s">
        <v>3546</v>
      </c>
      <c r="AA7789" t="s">
        <v>3546</v>
      </c>
      <c r="AB7789" t="s">
        <v>3546</v>
      </c>
      <c r="AC7789" t="s">
        <v>3546</v>
      </c>
      <c r="AD7789" t="s">
        <v>3546</v>
      </c>
      <c r="AE7789" t="s">
        <v>3546</v>
      </c>
      <c r="AF7789" t="s">
        <v>3546</v>
      </c>
      <c r="AG7789" t="s">
        <v>3546</v>
      </c>
      <c r="AH7789" t="s">
        <v>3546</v>
      </c>
      <c r="AI7789" t="s">
        <v>3546</v>
      </c>
      <c r="AJ7789" t="s">
        <v>3546</v>
      </c>
      <c r="AK7789" t="s">
        <v>3546</v>
      </c>
      <c r="AL7789" t="s">
        <v>3546</v>
      </c>
      <c r="AM7789" t="s">
        <v>3546</v>
      </c>
      <c r="AN7789" t="s">
        <v>3546</v>
      </c>
      <c r="AO7789" t="s">
        <v>3546</v>
      </c>
    </row>
    <row r="7790" spans="1:41" hidden="1" x14ac:dyDescent="0.25">
      <c r="A7790" t="s">
        <v>32383</v>
      </c>
      <c r="B7790" t="s">
        <v>32384</v>
      </c>
      <c r="C7790" s="1" t="str">
        <f t="shared" si="492"/>
        <v>21:1079</v>
      </c>
      <c r="D7790" s="1" t="str">
        <f t="shared" si="493"/>
        <v>21:0155</v>
      </c>
      <c r="E7790" t="s">
        <v>32385</v>
      </c>
      <c r="F7790" t="s">
        <v>32386</v>
      </c>
      <c r="H7790">
        <v>49.601113300000002</v>
      </c>
      <c r="I7790">
        <v>-121.6173762</v>
      </c>
      <c r="J7790" s="1" t="str">
        <f t="shared" si="490"/>
        <v>NGR bulk stream sediment</v>
      </c>
      <c r="K7790" s="1" t="str">
        <f t="shared" si="491"/>
        <v>&lt;177 micron (NGR)</v>
      </c>
      <c r="L7790">
        <v>50</v>
      </c>
      <c r="M7790" t="s">
        <v>195</v>
      </c>
      <c r="N7790">
        <v>863</v>
      </c>
      <c r="O7790" t="s">
        <v>182</v>
      </c>
      <c r="P7790" t="s">
        <v>47</v>
      </c>
      <c r="Q7790" t="s">
        <v>215</v>
      </c>
      <c r="R7790" t="s">
        <v>371</v>
      </c>
      <c r="S7790" t="s">
        <v>197</v>
      </c>
      <c r="T7790" t="s">
        <v>50</v>
      </c>
      <c r="U7790" t="s">
        <v>184</v>
      </c>
      <c r="V7790" t="s">
        <v>54</v>
      </c>
      <c r="W7790" t="s">
        <v>437</v>
      </c>
      <c r="X7790" t="s">
        <v>73</v>
      </c>
      <c r="Y7790" t="s">
        <v>50</v>
      </c>
      <c r="Z7790" t="s">
        <v>84</v>
      </c>
      <c r="AA7790" t="s">
        <v>46</v>
      </c>
      <c r="AB7790" t="s">
        <v>173</v>
      </c>
      <c r="AC7790" t="s">
        <v>106</v>
      </c>
      <c r="AD7790" t="s">
        <v>306</v>
      </c>
      <c r="AE7790" t="s">
        <v>57</v>
      </c>
      <c r="AF7790" t="s">
        <v>66</v>
      </c>
      <c r="AG7790" t="s">
        <v>151</v>
      </c>
      <c r="AH7790" t="s">
        <v>62</v>
      </c>
      <c r="AI7790" t="s">
        <v>198</v>
      </c>
      <c r="AJ7790" t="s">
        <v>161</v>
      </c>
      <c r="AK7790" t="s">
        <v>235</v>
      </c>
      <c r="AL7790" t="s">
        <v>47</v>
      </c>
      <c r="AM7790" t="s">
        <v>47</v>
      </c>
      <c r="AN7790" t="s">
        <v>65</v>
      </c>
      <c r="AO7790" t="s">
        <v>971</v>
      </c>
    </row>
    <row r="7791" spans="1:41" hidden="1" x14ac:dyDescent="0.25">
      <c r="A7791" t="s">
        <v>32387</v>
      </c>
      <c r="B7791" t="s">
        <v>32388</v>
      </c>
      <c r="C7791" s="1" t="str">
        <f t="shared" si="492"/>
        <v>21:1079</v>
      </c>
      <c r="D7791" s="1" t="str">
        <f t="shared" si="493"/>
        <v>21:0155</v>
      </c>
      <c r="E7791" t="s">
        <v>32389</v>
      </c>
      <c r="F7791" t="s">
        <v>32390</v>
      </c>
      <c r="H7791">
        <v>49.604808300000002</v>
      </c>
      <c r="I7791">
        <v>-121.4816292</v>
      </c>
      <c r="J7791" s="1" t="str">
        <f t="shared" si="490"/>
        <v>NGR bulk stream sediment</v>
      </c>
      <c r="K7791" s="1" t="str">
        <f t="shared" si="491"/>
        <v>&lt;177 micron (NGR)</v>
      </c>
      <c r="L7791">
        <v>50</v>
      </c>
      <c r="M7791" t="s">
        <v>205</v>
      </c>
      <c r="N7791">
        <v>864</v>
      </c>
      <c r="O7791" t="s">
        <v>371</v>
      </c>
      <c r="P7791" t="s">
        <v>51</v>
      </c>
      <c r="Q7791" t="s">
        <v>345</v>
      </c>
      <c r="R7791" t="s">
        <v>110</v>
      </c>
      <c r="S7791" t="s">
        <v>225</v>
      </c>
      <c r="T7791" t="s">
        <v>85</v>
      </c>
      <c r="U7791" t="s">
        <v>251</v>
      </c>
      <c r="V7791" t="s">
        <v>62</v>
      </c>
      <c r="W7791" t="s">
        <v>102</v>
      </c>
      <c r="X7791" t="s">
        <v>73</v>
      </c>
      <c r="Y7791" t="s">
        <v>108</v>
      </c>
      <c r="Z7791" t="s">
        <v>62</v>
      </c>
      <c r="AA7791" t="s">
        <v>47</v>
      </c>
      <c r="AB7791" t="s">
        <v>173</v>
      </c>
      <c r="AC7791" t="s">
        <v>197</v>
      </c>
      <c r="AD7791" t="s">
        <v>66</v>
      </c>
      <c r="AE7791" t="s">
        <v>198</v>
      </c>
      <c r="AF7791" t="s">
        <v>50</v>
      </c>
      <c r="AG7791" t="s">
        <v>151</v>
      </c>
      <c r="AH7791" t="s">
        <v>53</v>
      </c>
      <c r="AI7791" t="s">
        <v>198</v>
      </c>
      <c r="AJ7791" t="s">
        <v>235</v>
      </c>
      <c r="AK7791" t="s">
        <v>54</v>
      </c>
      <c r="AL7791" t="s">
        <v>47</v>
      </c>
      <c r="AM7791" t="s">
        <v>47</v>
      </c>
      <c r="AN7791" t="s">
        <v>65</v>
      </c>
      <c r="AO7791" t="s">
        <v>2180</v>
      </c>
    </row>
    <row r="7792" spans="1:41" hidden="1" x14ac:dyDescent="0.25">
      <c r="A7792" t="s">
        <v>32391</v>
      </c>
      <c r="B7792" t="s">
        <v>32392</v>
      </c>
      <c r="C7792" s="1" t="str">
        <f t="shared" si="492"/>
        <v>21:1079</v>
      </c>
      <c r="D7792" s="1" t="str">
        <f t="shared" si="493"/>
        <v>21:0155</v>
      </c>
      <c r="E7792" t="s">
        <v>32393</v>
      </c>
      <c r="F7792" t="s">
        <v>32394</v>
      </c>
      <c r="H7792">
        <v>49.6753219</v>
      </c>
      <c r="I7792">
        <v>-121.50854459999999</v>
      </c>
      <c r="J7792" s="1" t="str">
        <f t="shared" si="490"/>
        <v>NGR bulk stream sediment</v>
      </c>
      <c r="K7792" s="1" t="str">
        <f t="shared" si="491"/>
        <v>&lt;177 micron (NGR)</v>
      </c>
      <c r="L7792">
        <v>50</v>
      </c>
      <c r="M7792" t="s">
        <v>214</v>
      </c>
      <c r="N7792">
        <v>865</v>
      </c>
      <c r="O7792" t="s">
        <v>103</v>
      </c>
      <c r="P7792" t="s">
        <v>47</v>
      </c>
      <c r="Q7792" t="s">
        <v>533</v>
      </c>
      <c r="R7792" t="s">
        <v>62</v>
      </c>
      <c r="S7792" t="s">
        <v>306</v>
      </c>
      <c r="T7792" t="s">
        <v>267</v>
      </c>
      <c r="U7792" t="s">
        <v>251</v>
      </c>
      <c r="V7792" t="s">
        <v>57</v>
      </c>
      <c r="W7792" t="s">
        <v>86</v>
      </c>
      <c r="X7792" t="s">
        <v>267</v>
      </c>
      <c r="Y7792" t="s">
        <v>66</v>
      </c>
      <c r="Z7792" t="s">
        <v>84</v>
      </c>
      <c r="AA7792" t="s">
        <v>46</v>
      </c>
      <c r="AB7792" t="s">
        <v>78</v>
      </c>
      <c r="AC7792" t="s">
        <v>104</v>
      </c>
      <c r="AD7792" t="s">
        <v>51</v>
      </c>
      <c r="AE7792" t="s">
        <v>53</v>
      </c>
      <c r="AF7792" t="s">
        <v>1475</v>
      </c>
      <c r="AG7792" t="s">
        <v>86</v>
      </c>
      <c r="AH7792" t="s">
        <v>53</v>
      </c>
      <c r="AI7792" t="s">
        <v>54</v>
      </c>
      <c r="AJ7792" t="s">
        <v>173</v>
      </c>
      <c r="AK7792" t="s">
        <v>149</v>
      </c>
      <c r="AL7792" t="s">
        <v>47</v>
      </c>
      <c r="AM7792" t="s">
        <v>122</v>
      </c>
      <c r="AN7792" t="s">
        <v>456</v>
      </c>
      <c r="AO7792" t="s">
        <v>775</v>
      </c>
    </row>
    <row r="7793" spans="1:41" hidden="1" x14ac:dyDescent="0.25">
      <c r="A7793" t="s">
        <v>32395</v>
      </c>
      <c r="B7793" t="s">
        <v>32396</v>
      </c>
      <c r="C7793" s="1" t="str">
        <f t="shared" si="492"/>
        <v>21:1079</v>
      </c>
      <c r="D7793" s="1" t="str">
        <f t="shared" si="493"/>
        <v>21:0155</v>
      </c>
      <c r="E7793" t="s">
        <v>32397</v>
      </c>
      <c r="F7793" t="s">
        <v>32398</v>
      </c>
      <c r="H7793">
        <v>49.731554699999997</v>
      </c>
      <c r="I7793">
        <v>-121.28201</v>
      </c>
      <c r="J7793" s="1" t="str">
        <f t="shared" si="490"/>
        <v>NGR bulk stream sediment</v>
      </c>
      <c r="K7793" s="1" t="str">
        <f t="shared" si="491"/>
        <v>&lt;177 micron (NGR)</v>
      </c>
      <c r="L7793">
        <v>50</v>
      </c>
      <c r="M7793" t="s">
        <v>223</v>
      </c>
      <c r="N7793">
        <v>866</v>
      </c>
      <c r="O7793" t="s">
        <v>73</v>
      </c>
      <c r="P7793" t="s">
        <v>47</v>
      </c>
      <c r="Q7793" t="s">
        <v>513</v>
      </c>
      <c r="R7793" t="s">
        <v>62</v>
      </c>
      <c r="S7793" t="s">
        <v>197</v>
      </c>
      <c r="T7793" t="s">
        <v>51</v>
      </c>
      <c r="U7793" t="s">
        <v>59</v>
      </c>
      <c r="V7793" t="s">
        <v>198</v>
      </c>
      <c r="W7793" t="s">
        <v>47</v>
      </c>
      <c r="X7793" t="s">
        <v>103</v>
      </c>
      <c r="Y7793" t="s">
        <v>50</v>
      </c>
      <c r="Z7793" t="s">
        <v>56</v>
      </c>
      <c r="AA7793" t="s">
        <v>46</v>
      </c>
      <c r="AB7793" t="s">
        <v>130</v>
      </c>
      <c r="AC7793" t="s">
        <v>55</v>
      </c>
      <c r="AD7793" t="s">
        <v>165</v>
      </c>
      <c r="AE7793" t="s">
        <v>64</v>
      </c>
      <c r="AF7793" t="s">
        <v>158</v>
      </c>
      <c r="AG7793" t="s">
        <v>206</v>
      </c>
      <c r="AH7793" t="s">
        <v>62</v>
      </c>
      <c r="AI7793" t="s">
        <v>62</v>
      </c>
      <c r="AJ7793" t="s">
        <v>130</v>
      </c>
      <c r="AK7793" t="s">
        <v>110</v>
      </c>
      <c r="AL7793" t="s">
        <v>47</v>
      </c>
      <c r="AM7793" t="s">
        <v>47</v>
      </c>
      <c r="AN7793" t="s">
        <v>65</v>
      </c>
      <c r="AO7793" t="s">
        <v>352</v>
      </c>
    </row>
    <row r="7794" spans="1:41" hidden="1" x14ac:dyDescent="0.25">
      <c r="A7794" t="s">
        <v>32399</v>
      </c>
      <c r="B7794" t="s">
        <v>32400</v>
      </c>
      <c r="C7794" s="1" t="str">
        <f t="shared" si="492"/>
        <v>21:1079</v>
      </c>
      <c r="D7794" s="1" t="str">
        <f t="shared" si="493"/>
        <v>21:0155</v>
      </c>
      <c r="E7794" t="s">
        <v>32401</v>
      </c>
      <c r="F7794" t="s">
        <v>32402</v>
      </c>
      <c r="H7794">
        <v>49.695762299999998</v>
      </c>
      <c r="I7794">
        <v>-121.1764929</v>
      </c>
      <c r="J7794" s="1" t="str">
        <f t="shared" si="490"/>
        <v>NGR bulk stream sediment</v>
      </c>
      <c r="K7794" s="1" t="str">
        <f t="shared" si="491"/>
        <v>&lt;177 micron (NGR)</v>
      </c>
      <c r="L7794">
        <v>50</v>
      </c>
      <c r="M7794" t="s">
        <v>233</v>
      </c>
      <c r="N7794">
        <v>867</v>
      </c>
      <c r="O7794" t="s">
        <v>51</v>
      </c>
      <c r="P7794" t="s">
        <v>47</v>
      </c>
      <c r="Q7794" t="s">
        <v>281</v>
      </c>
      <c r="R7794" t="s">
        <v>257</v>
      </c>
      <c r="S7794" t="s">
        <v>160</v>
      </c>
      <c r="T7794" t="s">
        <v>51</v>
      </c>
      <c r="U7794" t="s">
        <v>209</v>
      </c>
      <c r="V7794" t="s">
        <v>105</v>
      </c>
      <c r="W7794" t="s">
        <v>235</v>
      </c>
      <c r="X7794" t="s">
        <v>52</v>
      </c>
      <c r="Y7794" t="s">
        <v>99</v>
      </c>
      <c r="Z7794" t="s">
        <v>53</v>
      </c>
      <c r="AA7794" t="s">
        <v>47</v>
      </c>
      <c r="AB7794" t="s">
        <v>206</v>
      </c>
      <c r="AC7794" t="s">
        <v>58</v>
      </c>
      <c r="AD7794" t="s">
        <v>141</v>
      </c>
      <c r="AE7794" t="s">
        <v>46</v>
      </c>
      <c r="AF7794" t="s">
        <v>158</v>
      </c>
      <c r="AG7794" t="s">
        <v>271</v>
      </c>
      <c r="AH7794" t="s">
        <v>62</v>
      </c>
      <c r="AI7794" t="s">
        <v>149</v>
      </c>
      <c r="AJ7794" t="s">
        <v>227</v>
      </c>
      <c r="AK7794" t="s">
        <v>51</v>
      </c>
      <c r="AL7794" t="s">
        <v>47</v>
      </c>
      <c r="AM7794" t="s">
        <v>122</v>
      </c>
      <c r="AN7794" t="s">
        <v>915</v>
      </c>
      <c r="AO7794" t="s">
        <v>882</v>
      </c>
    </row>
    <row r="7795" spans="1:41" hidden="1" x14ac:dyDescent="0.25">
      <c r="A7795" t="s">
        <v>32403</v>
      </c>
      <c r="B7795" t="s">
        <v>32404</v>
      </c>
      <c r="C7795" s="1" t="str">
        <f t="shared" si="492"/>
        <v>21:1079</v>
      </c>
      <c r="D7795" s="1" t="str">
        <f t="shared" si="493"/>
        <v>21:0155</v>
      </c>
      <c r="E7795" t="s">
        <v>32405</v>
      </c>
      <c r="F7795" t="s">
        <v>32406</v>
      </c>
      <c r="H7795">
        <v>49.647517399999998</v>
      </c>
      <c r="I7795">
        <v>-121.1976923</v>
      </c>
      <c r="J7795" s="1" t="str">
        <f t="shared" si="490"/>
        <v>NGR bulk stream sediment</v>
      </c>
      <c r="K7795" s="1" t="str">
        <f t="shared" si="491"/>
        <v>&lt;177 micron (NGR)</v>
      </c>
      <c r="L7795">
        <v>50</v>
      </c>
      <c r="M7795" t="s">
        <v>248</v>
      </c>
      <c r="N7795">
        <v>868</v>
      </c>
      <c r="O7795" t="s">
        <v>122</v>
      </c>
      <c r="P7795" t="s">
        <v>122</v>
      </c>
      <c r="Q7795" t="s">
        <v>662</v>
      </c>
      <c r="R7795" t="s">
        <v>185</v>
      </c>
      <c r="S7795" t="s">
        <v>146</v>
      </c>
      <c r="T7795" t="s">
        <v>73</v>
      </c>
      <c r="U7795" t="s">
        <v>217</v>
      </c>
      <c r="V7795" t="s">
        <v>235</v>
      </c>
      <c r="W7795" t="s">
        <v>47</v>
      </c>
      <c r="X7795" t="s">
        <v>108</v>
      </c>
      <c r="Y7795" t="s">
        <v>418</v>
      </c>
      <c r="Z7795" t="s">
        <v>185</v>
      </c>
      <c r="AA7795" t="s">
        <v>46</v>
      </c>
      <c r="AB7795" t="s">
        <v>200</v>
      </c>
      <c r="AC7795" t="s">
        <v>58</v>
      </c>
      <c r="AD7795" t="s">
        <v>106</v>
      </c>
      <c r="AE7795" t="s">
        <v>53</v>
      </c>
      <c r="AF7795" t="s">
        <v>55</v>
      </c>
      <c r="AG7795" t="s">
        <v>3858</v>
      </c>
      <c r="AH7795" t="s">
        <v>54</v>
      </c>
      <c r="AI7795" t="s">
        <v>81</v>
      </c>
      <c r="AJ7795" t="s">
        <v>55</v>
      </c>
      <c r="AK7795" t="s">
        <v>227</v>
      </c>
      <c r="AL7795" t="s">
        <v>47</v>
      </c>
      <c r="AM7795" t="s">
        <v>73</v>
      </c>
      <c r="AN7795" t="s">
        <v>508</v>
      </c>
      <c r="AO7795" t="s">
        <v>476</v>
      </c>
    </row>
    <row r="7796" spans="1:41" hidden="1" x14ac:dyDescent="0.25">
      <c r="A7796" t="s">
        <v>32407</v>
      </c>
      <c r="B7796" t="s">
        <v>32408</v>
      </c>
      <c r="C7796" s="1" t="str">
        <f t="shared" si="492"/>
        <v>21:1079</v>
      </c>
      <c r="D7796" s="1" t="str">
        <f t="shared" si="493"/>
        <v>21:0155</v>
      </c>
      <c r="E7796" t="s">
        <v>32409</v>
      </c>
      <c r="F7796" t="s">
        <v>32410</v>
      </c>
      <c r="H7796">
        <v>49.548400399999998</v>
      </c>
      <c r="I7796">
        <v>-121.245581</v>
      </c>
      <c r="J7796" s="1" t="str">
        <f t="shared" si="490"/>
        <v>NGR bulk stream sediment</v>
      </c>
      <c r="K7796" s="1" t="str">
        <f t="shared" si="491"/>
        <v>&lt;177 micron (NGR)</v>
      </c>
      <c r="L7796">
        <v>50</v>
      </c>
      <c r="M7796" t="s">
        <v>256</v>
      </c>
      <c r="N7796">
        <v>869</v>
      </c>
      <c r="O7796" t="s">
        <v>209</v>
      </c>
      <c r="P7796" t="s">
        <v>47</v>
      </c>
      <c r="Q7796" t="s">
        <v>189</v>
      </c>
      <c r="R7796" t="s">
        <v>79</v>
      </c>
      <c r="S7796" t="s">
        <v>301</v>
      </c>
      <c r="T7796" t="s">
        <v>330</v>
      </c>
      <c r="U7796" t="s">
        <v>300</v>
      </c>
      <c r="V7796" t="s">
        <v>105</v>
      </c>
      <c r="W7796" t="s">
        <v>282</v>
      </c>
      <c r="X7796" t="s">
        <v>165</v>
      </c>
      <c r="Y7796" t="s">
        <v>89</v>
      </c>
      <c r="Z7796" t="s">
        <v>60</v>
      </c>
      <c r="AA7796" t="s">
        <v>46</v>
      </c>
      <c r="AB7796" t="s">
        <v>60</v>
      </c>
      <c r="AC7796" t="s">
        <v>82</v>
      </c>
      <c r="AD7796" t="s">
        <v>934</v>
      </c>
      <c r="AE7796" t="s">
        <v>53</v>
      </c>
      <c r="AF7796" t="s">
        <v>3288</v>
      </c>
      <c r="AG7796" t="s">
        <v>25693</v>
      </c>
      <c r="AH7796" t="s">
        <v>125</v>
      </c>
      <c r="AI7796" t="s">
        <v>266</v>
      </c>
      <c r="AJ7796" t="s">
        <v>11860</v>
      </c>
      <c r="AK7796" t="s">
        <v>55</v>
      </c>
      <c r="AL7796" t="s">
        <v>47</v>
      </c>
      <c r="AM7796" t="s">
        <v>127</v>
      </c>
      <c r="AN7796" t="s">
        <v>481</v>
      </c>
      <c r="AO7796" t="s">
        <v>32411</v>
      </c>
    </row>
    <row r="7797" spans="1:41" hidden="1" x14ac:dyDescent="0.25">
      <c r="A7797" t="s">
        <v>32412</v>
      </c>
      <c r="B7797" t="s">
        <v>32413</v>
      </c>
      <c r="C7797" s="1" t="str">
        <f t="shared" si="492"/>
        <v>21:1079</v>
      </c>
      <c r="D7797" s="1" t="str">
        <f t="shared" si="493"/>
        <v>21:0155</v>
      </c>
      <c r="E7797" t="s">
        <v>32414</v>
      </c>
      <c r="F7797" t="s">
        <v>32415</v>
      </c>
      <c r="H7797">
        <v>49.565770200000003</v>
      </c>
      <c r="I7797">
        <v>-121.3251759</v>
      </c>
      <c r="J7797" s="1" t="str">
        <f t="shared" si="490"/>
        <v>NGR bulk stream sediment</v>
      </c>
      <c r="K7797" s="1" t="str">
        <f t="shared" si="491"/>
        <v>&lt;177 micron (NGR)</v>
      </c>
      <c r="L7797">
        <v>50</v>
      </c>
      <c r="M7797" t="s">
        <v>265</v>
      </c>
      <c r="N7797">
        <v>870</v>
      </c>
      <c r="O7797" t="s">
        <v>187</v>
      </c>
      <c r="P7797" t="s">
        <v>47</v>
      </c>
      <c r="Q7797" t="s">
        <v>920</v>
      </c>
      <c r="R7797" t="s">
        <v>336</v>
      </c>
      <c r="S7797" t="s">
        <v>243</v>
      </c>
      <c r="T7797" t="s">
        <v>209</v>
      </c>
      <c r="U7797" t="s">
        <v>162</v>
      </c>
      <c r="V7797" t="s">
        <v>78</v>
      </c>
      <c r="W7797" t="s">
        <v>151</v>
      </c>
      <c r="X7797" t="s">
        <v>51</v>
      </c>
      <c r="Y7797" t="s">
        <v>217</v>
      </c>
      <c r="Z7797" t="s">
        <v>53</v>
      </c>
      <c r="AA7797" t="s">
        <v>122</v>
      </c>
      <c r="AB7797" t="s">
        <v>81</v>
      </c>
      <c r="AC7797" t="s">
        <v>50</v>
      </c>
      <c r="AD7797" t="s">
        <v>49</v>
      </c>
      <c r="AE7797" t="s">
        <v>139</v>
      </c>
      <c r="AF7797" t="s">
        <v>209</v>
      </c>
      <c r="AG7797" t="s">
        <v>51</v>
      </c>
      <c r="AH7797" t="s">
        <v>62</v>
      </c>
      <c r="AI7797" t="s">
        <v>54</v>
      </c>
      <c r="AJ7797" t="s">
        <v>164</v>
      </c>
      <c r="AK7797" t="s">
        <v>105</v>
      </c>
      <c r="AL7797" t="s">
        <v>47</v>
      </c>
      <c r="AM7797" t="s">
        <v>103</v>
      </c>
      <c r="AN7797" t="s">
        <v>65</v>
      </c>
      <c r="AO7797" t="s">
        <v>32416</v>
      </c>
    </row>
    <row r="7798" spans="1:41" hidden="1" x14ac:dyDescent="0.25">
      <c r="A7798" t="s">
        <v>32417</v>
      </c>
      <c r="B7798" t="s">
        <v>32418</v>
      </c>
      <c r="C7798" s="1" t="str">
        <f t="shared" si="492"/>
        <v>21:1079</v>
      </c>
      <c r="D7798" s="1" t="str">
        <f t="shared" si="493"/>
        <v>21:0155</v>
      </c>
      <c r="E7798" t="s">
        <v>32419</v>
      </c>
      <c r="F7798" t="s">
        <v>32420</v>
      </c>
      <c r="H7798">
        <v>49.561314600000003</v>
      </c>
      <c r="I7798">
        <v>-121.3280942</v>
      </c>
      <c r="J7798" s="1" t="str">
        <f t="shared" si="490"/>
        <v>NGR bulk stream sediment</v>
      </c>
      <c r="K7798" s="1" t="str">
        <f t="shared" si="491"/>
        <v>&lt;177 micron (NGR)</v>
      </c>
      <c r="L7798">
        <v>51</v>
      </c>
      <c r="M7798" t="s">
        <v>280</v>
      </c>
      <c r="N7798">
        <v>871</v>
      </c>
      <c r="O7798" t="s">
        <v>90</v>
      </c>
      <c r="P7798" t="s">
        <v>51</v>
      </c>
      <c r="Q7798" t="s">
        <v>592</v>
      </c>
      <c r="R7798" t="s">
        <v>198</v>
      </c>
      <c r="S7798" t="s">
        <v>162</v>
      </c>
      <c r="T7798" t="s">
        <v>55</v>
      </c>
      <c r="U7798" t="s">
        <v>112</v>
      </c>
      <c r="V7798" t="s">
        <v>105</v>
      </c>
      <c r="W7798" t="s">
        <v>164</v>
      </c>
      <c r="X7798" t="s">
        <v>51</v>
      </c>
      <c r="Y7798" t="s">
        <v>217</v>
      </c>
      <c r="Z7798" t="s">
        <v>57</v>
      </c>
      <c r="AA7798" t="s">
        <v>47</v>
      </c>
      <c r="AB7798" t="s">
        <v>173</v>
      </c>
      <c r="AC7798" t="s">
        <v>225</v>
      </c>
      <c r="AD7798" t="s">
        <v>197</v>
      </c>
      <c r="AE7798" t="s">
        <v>61</v>
      </c>
      <c r="AF7798" t="s">
        <v>127</v>
      </c>
      <c r="AG7798" t="s">
        <v>123</v>
      </c>
      <c r="AH7798" t="s">
        <v>62</v>
      </c>
      <c r="AI7798" t="s">
        <v>198</v>
      </c>
      <c r="AJ7798" t="s">
        <v>455</v>
      </c>
      <c r="AK7798" t="s">
        <v>101</v>
      </c>
      <c r="AL7798" t="s">
        <v>47</v>
      </c>
      <c r="AM7798" t="s">
        <v>122</v>
      </c>
      <c r="AN7798" t="s">
        <v>48</v>
      </c>
      <c r="AO7798" t="s">
        <v>2181</v>
      </c>
    </row>
    <row r="7799" spans="1:41" hidden="1" x14ac:dyDescent="0.25">
      <c r="A7799" t="s">
        <v>32421</v>
      </c>
      <c r="B7799" t="s">
        <v>32422</v>
      </c>
      <c r="C7799" s="1" t="str">
        <f t="shared" si="492"/>
        <v>21:1079</v>
      </c>
      <c r="D7799" s="1" t="str">
        <f t="shared" si="493"/>
        <v>21:0155</v>
      </c>
      <c r="E7799" t="s">
        <v>32419</v>
      </c>
      <c r="F7799" t="s">
        <v>32423</v>
      </c>
      <c r="H7799">
        <v>49.561314600000003</v>
      </c>
      <c r="I7799">
        <v>-121.3280942</v>
      </c>
      <c r="J7799" s="1" t="str">
        <f t="shared" si="490"/>
        <v>NGR bulk stream sediment</v>
      </c>
      <c r="K7799" s="1" t="str">
        <f t="shared" si="491"/>
        <v>&lt;177 micron (NGR)</v>
      </c>
      <c r="L7799">
        <v>51</v>
      </c>
      <c r="M7799" t="s">
        <v>288</v>
      </c>
      <c r="N7799">
        <v>872</v>
      </c>
      <c r="O7799" t="s">
        <v>99</v>
      </c>
      <c r="P7799" t="s">
        <v>51</v>
      </c>
      <c r="Q7799" t="s">
        <v>468</v>
      </c>
      <c r="R7799" t="s">
        <v>62</v>
      </c>
      <c r="S7799" t="s">
        <v>124</v>
      </c>
      <c r="T7799" t="s">
        <v>55</v>
      </c>
      <c r="U7799" t="s">
        <v>225</v>
      </c>
      <c r="V7799" t="s">
        <v>185</v>
      </c>
      <c r="W7799" t="s">
        <v>206</v>
      </c>
      <c r="X7799" t="s">
        <v>51</v>
      </c>
      <c r="Y7799" t="s">
        <v>145</v>
      </c>
      <c r="Z7799" t="s">
        <v>62</v>
      </c>
      <c r="AA7799" t="s">
        <v>47</v>
      </c>
      <c r="AB7799" t="s">
        <v>63</v>
      </c>
      <c r="AC7799" t="s">
        <v>175</v>
      </c>
      <c r="AD7799" t="s">
        <v>165</v>
      </c>
      <c r="AE7799" t="s">
        <v>61</v>
      </c>
      <c r="AF7799" t="s">
        <v>108</v>
      </c>
      <c r="AG7799" t="s">
        <v>227</v>
      </c>
      <c r="AH7799" t="s">
        <v>62</v>
      </c>
      <c r="AI7799" t="s">
        <v>174</v>
      </c>
      <c r="AJ7799" t="s">
        <v>102</v>
      </c>
      <c r="AK7799" t="s">
        <v>101</v>
      </c>
      <c r="AL7799" t="s">
        <v>47</v>
      </c>
      <c r="AM7799" t="s">
        <v>122</v>
      </c>
      <c r="AN7799" t="s">
        <v>1121</v>
      </c>
      <c r="AO7799" t="s">
        <v>11099</v>
      </c>
    </row>
    <row r="7800" spans="1:41" hidden="1" x14ac:dyDescent="0.25">
      <c r="A7800" t="s">
        <v>32424</v>
      </c>
      <c r="B7800" t="s">
        <v>32425</v>
      </c>
      <c r="C7800" s="1" t="str">
        <f t="shared" si="492"/>
        <v>21:1079</v>
      </c>
      <c r="D7800" s="1" t="str">
        <f t="shared" si="493"/>
        <v>21:0155</v>
      </c>
      <c r="E7800" t="s">
        <v>32426</v>
      </c>
      <c r="F7800" t="s">
        <v>32427</v>
      </c>
      <c r="H7800">
        <v>49.585828399999997</v>
      </c>
      <c r="I7800">
        <v>-121.3438599</v>
      </c>
      <c r="J7800" s="1" t="str">
        <f t="shared" si="490"/>
        <v>NGR bulk stream sediment</v>
      </c>
      <c r="K7800" s="1" t="str">
        <f t="shared" si="491"/>
        <v>&lt;177 micron (NGR)</v>
      </c>
      <c r="L7800">
        <v>51</v>
      </c>
      <c r="M7800" t="s">
        <v>45</v>
      </c>
      <c r="N7800">
        <v>873</v>
      </c>
      <c r="O7800" t="s">
        <v>175</v>
      </c>
      <c r="P7800" t="s">
        <v>47</v>
      </c>
      <c r="Q7800" t="s">
        <v>281</v>
      </c>
      <c r="R7800" t="s">
        <v>54</v>
      </c>
      <c r="S7800" t="s">
        <v>597</v>
      </c>
      <c r="T7800" t="s">
        <v>137</v>
      </c>
      <c r="U7800" t="s">
        <v>99</v>
      </c>
      <c r="V7800" t="s">
        <v>61</v>
      </c>
      <c r="W7800" t="s">
        <v>257</v>
      </c>
      <c r="X7800" t="s">
        <v>58</v>
      </c>
      <c r="Y7800" t="s">
        <v>190</v>
      </c>
      <c r="Z7800" t="s">
        <v>54</v>
      </c>
      <c r="AA7800" t="s">
        <v>47</v>
      </c>
      <c r="AB7800" t="s">
        <v>493</v>
      </c>
      <c r="AC7800" t="s">
        <v>58</v>
      </c>
      <c r="AD7800" t="s">
        <v>124</v>
      </c>
      <c r="AE7800" t="s">
        <v>110</v>
      </c>
      <c r="AF7800" t="s">
        <v>76</v>
      </c>
      <c r="AG7800" t="s">
        <v>3858</v>
      </c>
      <c r="AH7800" t="s">
        <v>57</v>
      </c>
      <c r="AI7800" t="s">
        <v>235</v>
      </c>
      <c r="AJ7800" t="s">
        <v>137</v>
      </c>
      <c r="AK7800" t="s">
        <v>72</v>
      </c>
      <c r="AL7800" t="s">
        <v>47</v>
      </c>
      <c r="AM7800" t="s">
        <v>103</v>
      </c>
      <c r="AN7800" t="s">
        <v>568</v>
      </c>
      <c r="AO7800" t="s">
        <v>5613</v>
      </c>
    </row>
    <row r="7801" spans="1:41" hidden="1" x14ac:dyDescent="0.25">
      <c r="A7801" t="s">
        <v>32428</v>
      </c>
      <c r="B7801" t="s">
        <v>32429</v>
      </c>
      <c r="C7801" s="1" t="str">
        <f t="shared" si="492"/>
        <v>21:1079</v>
      </c>
      <c r="D7801" s="1" t="str">
        <f t="shared" si="493"/>
        <v>21:0155</v>
      </c>
      <c r="E7801" t="s">
        <v>32430</v>
      </c>
      <c r="F7801" t="s">
        <v>32431</v>
      </c>
      <c r="H7801">
        <v>49.580254600000004</v>
      </c>
      <c r="I7801">
        <v>-121.39523610000001</v>
      </c>
      <c r="J7801" s="1" t="str">
        <f t="shared" si="490"/>
        <v>NGR bulk stream sediment</v>
      </c>
      <c r="K7801" s="1" t="str">
        <f t="shared" si="491"/>
        <v>&lt;177 micron (NGR)</v>
      </c>
      <c r="L7801">
        <v>51</v>
      </c>
      <c r="M7801" t="s">
        <v>71</v>
      </c>
      <c r="N7801">
        <v>874</v>
      </c>
      <c r="O7801" t="s">
        <v>76</v>
      </c>
      <c r="P7801" t="s">
        <v>47</v>
      </c>
      <c r="Q7801" t="s">
        <v>2563</v>
      </c>
      <c r="R7801" t="s">
        <v>62</v>
      </c>
      <c r="S7801" t="s">
        <v>218</v>
      </c>
      <c r="T7801" t="s">
        <v>127</v>
      </c>
      <c r="U7801" t="s">
        <v>438</v>
      </c>
      <c r="V7801" t="s">
        <v>185</v>
      </c>
      <c r="W7801" t="s">
        <v>102</v>
      </c>
      <c r="X7801" t="s">
        <v>51</v>
      </c>
      <c r="Y7801" t="s">
        <v>90</v>
      </c>
      <c r="Z7801" t="s">
        <v>198</v>
      </c>
      <c r="AA7801" t="s">
        <v>46</v>
      </c>
      <c r="AB7801" t="s">
        <v>63</v>
      </c>
      <c r="AC7801" t="s">
        <v>162</v>
      </c>
      <c r="AD7801" t="s">
        <v>269</v>
      </c>
      <c r="AE7801" t="s">
        <v>174</v>
      </c>
      <c r="AF7801" t="s">
        <v>267</v>
      </c>
      <c r="AG7801" t="s">
        <v>128</v>
      </c>
      <c r="AH7801" t="s">
        <v>198</v>
      </c>
      <c r="AI7801" t="s">
        <v>46</v>
      </c>
      <c r="AJ7801" t="s">
        <v>151</v>
      </c>
      <c r="AK7801" t="s">
        <v>101</v>
      </c>
      <c r="AL7801" t="s">
        <v>47</v>
      </c>
      <c r="AM7801" t="s">
        <v>47</v>
      </c>
      <c r="AN7801" t="s">
        <v>65</v>
      </c>
      <c r="AO7801" t="s">
        <v>200</v>
      </c>
    </row>
    <row r="7802" spans="1:41" hidden="1" x14ac:dyDescent="0.25">
      <c r="A7802" t="s">
        <v>32432</v>
      </c>
      <c r="B7802" t="s">
        <v>32433</v>
      </c>
      <c r="C7802" s="1" t="str">
        <f t="shared" si="492"/>
        <v>21:1079</v>
      </c>
      <c r="D7802" s="1" t="str">
        <f t="shared" si="493"/>
        <v>21:0155</v>
      </c>
      <c r="E7802" t="s">
        <v>32434</v>
      </c>
      <c r="F7802" t="s">
        <v>32435</v>
      </c>
      <c r="H7802">
        <v>49.938826900000002</v>
      </c>
      <c r="I7802">
        <v>-121.9073641</v>
      </c>
      <c r="J7802" s="1" t="str">
        <f t="shared" si="490"/>
        <v>NGR bulk stream sediment</v>
      </c>
      <c r="K7802" s="1" t="str">
        <f t="shared" si="491"/>
        <v>&lt;177 micron (NGR)</v>
      </c>
      <c r="L7802">
        <v>51</v>
      </c>
      <c r="M7802" t="s">
        <v>95</v>
      </c>
      <c r="N7802">
        <v>875</v>
      </c>
      <c r="O7802" t="s">
        <v>87</v>
      </c>
      <c r="P7802" t="s">
        <v>47</v>
      </c>
      <c r="Q7802" t="s">
        <v>793</v>
      </c>
      <c r="R7802" t="s">
        <v>62</v>
      </c>
      <c r="S7802" t="s">
        <v>431</v>
      </c>
      <c r="T7802" t="s">
        <v>51</v>
      </c>
      <c r="U7802" t="s">
        <v>141</v>
      </c>
      <c r="V7802" t="s">
        <v>198</v>
      </c>
      <c r="W7802" t="s">
        <v>185</v>
      </c>
      <c r="X7802" t="s">
        <v>137</v>
      </c>
      <c r="Y7802" t="s">
        <v>140</v>
      </c>
      <c r="Z7802" t="s">
        <v>56</v>
      </c>
      <c r="AA7802" t="s">
        <v>46</v>
      </c>
      <c r="AB7802" t="s">
        <v>123</v>
      </c>
      <c r="AC7802" t="s">
        <v>58</v>
      </c>
      <c r="AD7802" t="s">
        <v>76</v>
      </c>
      <c r="AE7802" t="s">
        <v>57</v>
      </c>
      <c r="AF7802" t="s">
        <v>200</v>
      </c>
      <c r="AG7802" t="s">
        <v>58</v>
      </c>
      <c r="AH7802" t="s">
        <v>62</v>
      </c>
      <c r="AI7802" t="s">
        <v>53</v>
      </c>
      <c r="AJ7802" t="s">
        <v>108</v>
      </c>
      <c r="AK7802" t="s">
        <v>173</v>
      </c>
      <c r="AL7802" t="s">
        <v>47</v>
      </c>
      <c r="AM7802" t="s">
        <v>47</v>
      </c>
      <c r="AN7802" t="s">
        <v>65</v>
      </c>
      <c r="AO7802" t="s">
        <v>32436</v>
      </c>
    </row>
    <row r="7803" spans="1:41" hidden="1" x14ac:dyDescent="0.25">
      <c r="A7803" t="s">
        <v>32437</v>
      </c>
      <c r="B7803" t="s">
        <v>32438</v>
      </c>
      <c r="C7803" s="1" t="str">
        <f t="shared" si="492"/>
        <v>21:1079</v>
      </c>
      <c r="D7803" s="1" t="str">
        <f t="shared" si="493"/>
        <v>21:0155</v>
      </c>
      <c r="E7803" t="s">
        <v>32439</v>
      </c>
      <c r="F7803" t="s">
        <v>32440</v>
      </c>
      <c r="H7803">
        <v>49.939124200000002</v>
      </c>
      <c r="I7803">
        <v>-121.9394111</v>
      </c>
      <c r="J7803" s="1" t="str">
        <f t="shared" si="490"/>
        <v>NGR bulk stream sediment</v>
      </c>
      <c r="K7803" s="1" t="str">
        <f t="shared" si="491"/>
        <v>&lt;177 micron (NGR)</v>
      </c>
      <c r="L7803">
        <v>51</v>
      </c>
      <c r="M7803" t="s">
        <v>117</v>
      </c>
      <c r="N7803">
        <v>876</v>
      </c>
      <c r="O7803" t="s">
        <v>109</v>
      </c>
      <c r="P7803" t="s">
        <v>47</v>
      </c>
      <c r="Q7803" t="s">
        <v>481</v>
      </c>
      <c r="R7803" t="s">
        <v>142</v>
      </c>
      <c r="S7803" t="s">
        <v>160</v>
      </c>
      <c r="T7803" t="s">
        <v>51</v>
      </c>
      <c r="U7803" t="s">
        <v>85</v>
      </c>
      <c r="V7803" t="s">
        <v>46</v>
      </c>
      <c r="W7803" t="s">
        <v>57</v>
      </c>
      <c r="X7803" t="s">
        <v>47</v>
      </c>
      <c r="Y7803" t="s">
        <v>49</v>
      </c>
      <c r="Z7803" t="s">
        <v>56</v>
      </c>
      <c r="AA7803" t="s">
        <v>46</v>
      </c>
      <c r="AB7803" t="s">
        <v>142</v>
      </c>
      <c r="AC7803" t="s">
        <v>58</v>
      </c>
      <c r="AD7803" t="s">
        <v>90</v>
      </c>
      <c r="AE7803" t="s">
        <v>84</v>
      </c>
      <c r="AF7803" t="s">
        <v>105</v>
      </c>
      <c r="AG7803" t="s">
        <v>86</v>
      </c>
      <c r="AH7803" t="s">
        <v>62</v>
      </c>
      <c r="AI7803" t="s">
        <v>57</v>
      </c>
      <c r="AJ7803" t="s">
        <v>260</v>
      </c>
      <c r="AK7803" t="s">
        <v>58</v>
      </c>
      <c r="AL7803" t="s">
        <v>47</v>
      </c>
      <c r="AM7803" t="s">
        <v>47</v>
      </c>
      <c r="AN7803" t="s">
        <v>65</v>
      </c>
      <c r="AO7803" t="s">
        <v>791</v>
      </c>
    </row>
    <row r="7804" spans="1:41" hidden="1" x14ac:dyDescent="0.25">
      <c r="A7804" t="s">
        <v>32441</v>
      </c>
      <c r="B7804" t="s">
        <v>32442</v>
      </c>
      <c r="C7804" s="1" t="str">
        <f t="shared" si="492"/>
        <v>21:1079</v>
      </c>
      <c r="D7804" s="1" t="str">
        <f t="shared" si="493"/>
        <v>21:0155</v>
      </c>
      <c r="E7804" t="s">
        <v>32443</v>
      </c>
      <c r="F7804" t="s">
        <v>32444</v>
      </c>
      <c r="H7804">
        <v>49.923988100000003</v>
      </c>
      <c r="I7804">
        <v>-121.9564608</v>
      </c>
      <c r="J7804" s="1" t="str">
        <f t="shared" si="490"/>
        <v>NGR bulk stream sediment</v>
      </c>
      <c r="K7804" s="1" t="str">
        <f t="shared" si="491"/>
        <v>&lt;177 micron (NGR)</v>
      </c>
      <c r="L7804">
        <v>51</v>
      </c>
      <c r="M7804" t="s">
        <v>136</v>
      </c>
      <c r="N7804">
        <v>877</v>
      </c>
      <c r="O7804" t="s">
        <v>143</v>
      </c>
      <c r="P7804" t="s">
        <v>47</v>
      </c>
      <c r="Q7804" t="s">
        <v>234</v>
      </c>
      <c r="R7804" t="s">
        <v>102</v>
      </c>
      <c r="S7804" t="s">
        <v>236</v>
      </c>
      <c r="T7804" t="s">
        <v>51</v>
      </c>
      <c r="U7804" t="s">
        <v>51</v>
      </c>
      <c r="V7804" t="s">
        <v>105</v>
      </c>
      <c r="W7804" t="s">
        <v>105</v>
      </c>
      <c r="X7804" t="s">
        <v>73</v>
      </c>
      <c r="Y7804" t="s">
        <v>104</v>
      </c>
      <c r="Z7804" t="s">
        <v>56</v>
      </c>
      <c r="AA7804" t="s">
        <v>46</v>
      </c>
      <c r="AB7804" t="s">
        <v>103</v>
      </c>
      <c r="AC7804" t="s">
        <v>225</v>
      </c>
      <c r="AD7804" t="s">
        <v>51</v>
      </c>
      <c r="AE7804" t="s">
        <v>53</v>
      </c>
      <c r="AF7804" t="s">
        <v>111</v>
      </c>
      <c r="AG7804" t="s">
        <v>271</v>
      </c>
      <c r="AH7804" t="s">
        <v>62</v>
      </c>
      <c r="AI7804" t="s">
        <v>62</v>
      </c>
      <c r="AJ7804" t="s">
        <v>86</v>
      </c>
      <c r="AK7804" t="s">
        <v>209</v>
      </c>
      <c r="AL7804" t="s">
        <v>47</v>
      </c>
      <c r="AM7804" t="s">
        <v>47</v>
      </c>
      <c r="AN7804" t="s">
        <v>65</v>
      </c>
      <c r="AO7804" t="s">
        <v>32445</v>
      </c>
    </row>
    <row r="7805" spans="1:41" hidden="1" x14ac:dyDescent="0.25">
      <c r="A7805" t="s">
        <v>32446</v>
      </c>
      <c r="B7805" t="s">
        <v>32447</v>
      </c>
      <c r="C7805" s="1" t="str">
        <f t="shared" si="492"/>
        <v>21:1079</v>
      </c>
      <c r="D7805" s="1" t="str">
        <f t="shared" si="493"/>
        <v>21:0155</v>
      </c>
      <c r="E7805" t="s">
        <v>32448</v>
      </c>
      <c r="F7805" t="s">
        <v>32449</v>
      </c>
      <c r="H7805">
        <v>49.913443899999997</v>
      </c>
      <c r="I7805">
        <v>-121.98454580000001</v>
      </c>
      <c r="J7805" s="1" t="str">
        <f t="shared" si="490"/>
        <v>NGR bulk stream sediment</v>
      </c>
      <c r="K7805" s="1" t="str">
        <f t="shared" si="491"/>
        <v>&lt;177 micron (NGR)</v>
      </c>
      <c r="L7805">
        <v>51</v>
      </c>
      <c r="M7805" t="s">
        <v>157</v>
      </c>
      <c r="N7805">
        <v>878</v>
      </c>
      <c r="O7805" t="s">
        <v>47</v>
      </c>
      <c r="P7805" t="s">
        <v>47</v>
      </c>
      <c r="Q7805" t="s">
        <v>2563</v>
      </c>
      <c r="R7805" t="s">
        <v>185</v>
      </c>
      <c r="S7805" t="s">
        <v>121</v>
      </c>
      <c r="T7805" t="s">
        <v>58</v>
      </c>
      <c r="U7805" t="s">
        <v>100</v>
      </c>
      <c r="V7805" t="s">
        <v>53</v>
      </c>
      <c r="W7805" t="s">
        <v>455</v>
      </c>
      <c r="X7805" t="s">
        <v>137</v>
      </c>
      <c r="Y7805" t="s">
        <v>80</v>
      </c>
      <c r="Z7805" t="s">
        <v>149</v>
      </c>
      <c r="AA7805" t="s">
        <v>46</v>
      </c>
      <c r="AB7805" t="s">
        <v>257</v>
      </c>
      <c r="AC7805" t="s">
        <v>98</v>
      </c>
      <c r="AD7805" t="s">
        <v>66</v>
      </c>
      <c r="AE7805" t="s">
        <v>380</v>
      </c>
      <c r="AF7805" t="s">
        <v>66</v>
      </c>
      <c r="AG7805" t="s">
        <v>137</v>
      </c>
      <c r="AH7805" t="s">
        <v>53</v>
      </c>
      <c r="AI7805" t="s">
        <v>110</v>
      </c>
      <c r="AJ7805" t="s">
        <v>58</v>
      </c>
      <c r="AK7805" t="s">
        <v>79</v>
      </c>
      <c r="AL7805" t="s">
        <v>47</v>
      </c>
      <c r="AM7805" t="s">
        <v>73</v>
      </c>
      <c r="AN7805" t="s">
        <v>65</v>
      </c>
      <c r="AO7805" t="s">
        <v>2180</v>
      </c>
    </row>
    <row r="7806" spans="1:41" hidden="1" x14ac:dyDescent="0.25">
      <c r="A7806" t="s">
        <v>32450</v>
      </c>
      <c r="B7806" t="s">
        <v>32451</v>
      </c>
      <c r="C7806" s="1" t="str">
        <f t="shared" si="492"/>
        <v>21:1079</v>
      </c>
      <c r="D7806" s="1" t="str">
        <f t="shared" si="493"/>
        <v>21:0155</v>
      </c>
      <c r="E7806" t="s">
        <v>32452</v>
      </c>
      <c r="F7806" t="s">
        <v>32453</v>
      </c>
      <c r="H7806">
        <v>49.890739500000002</v>
      </c>
      <c r="I7806">
        <v>-121.9599613</v>
      </c>
      <c r="J7806" s="1" t="str">
        <f t="shared" si="490"/>
        <v>NGR bulk stream sediment</v>
      </c>
      <c r="K7806" s="1" t="str">
        <f t="shared" si="491"/>
        <v>&lt;177 micron (NGR)</v>
      </c>
      <c r="L7806">
        <v>51</v>
      </c>
      <c r="M7806" t="s">
        <v>170</v>
      </c>
      <c r="N7806">
        <v>879</v>
      </c>
      <c r="O7806" t="s">
        <v>130</v>
      </c>
      <c r="P7806" t="s">
        <v>47</v>
      </c>
      <c r="Q7806" t="s">
        <v>592</v>
      </c>
      <c r="R7806" t="s">
        <v>64</v>
      </c>
      <c r="S7806" t="s">
        <v>104</v>
      </c>
      <c r="T7806" t="s">
        <v>52</v>
      </c>
      <c r="U7806" t="s">
        <v>124</v>
      </c>
      <c r="V7806" t="s">
        <v>54</v>
      </c>
      <c r="W7806" t="s">
        <v>139</v>
      </c>
      <c r="X7806" t="s">
        <v>122</v>
      </c>
      <c r="Y7806" t="s">
        <v>50</v>
      </c>
      <c r="Z7806" t="s">
        <v>57</v>
      </c>
      <c r="AA7806" t="s">
        <v>46</v>
      </c>
      <c r="AB7806" t="s">
        <v>130</v>
      </c>
      <c r="AC7806" t="s">
        <v>85</v>
      </c>
      <c r="AD7806" t="s">
        <v>267</v>
      </c>
      <c r="AE7806" t="s">
        <v>380</v>
      </c>
      <c r="AF7806" t="s">
        <v>127</v>
      </c>
      <c r="AG7806" t="s">
        <v>493</v>
      </c>
      <c r="AH7806" t="s">
        <v>62</v>
      </c>
      <c r="AI7806" t="s">
        <v>54</v>
      </c>
      <c r="AJ7806" t="s">
        <v>164</v>
      </c>
      <c r="AK7806" t="s">
        <v>64</v>
      </c>
      <c r="AL7806" t="s">
        <v>47</v>
      </c>
      <c r="AM7806" t="s">
        <v>47</v>
      </c>
      <c r="AN7806" t="s">
        <v>65</v>
      </c>
      <c r="AO7806" t="s">
        <v>12529</v>
      </c>
    </row>
    <row r="7807" spans="1:41" hidden="1" x14ac:dyDescent="0.25">
      <c r="A7807" t="s">
        <v>32454</v>
      </c>
      <c r="B7807" t="s">
        <v>32455</v>
      </c>
      <c r="C7807" s="1" t="str">
        <f t="shared" si="492"/>
        <v>21:1079</v>
      </c>
      <c r="D7807" s="1" t="str">
        <f t="shared" si="493"/>
        <v>21:0155</v>
      </c>
      <c r="E7807" t="s">
        <v>32456</v>
      </c>
      <c r="F7807" t="s">
        <v>32457</v>
      </c>
      <c r="H7807">
        <v>49.838366100000002</v>
      </c>
      <c r="I7807">
        <v>-121.9374407</v>
      </c>
      <c r="J7807" s="1" t="str">
        <f t="shared" si="490"/>
        <v>NGR bulk stream sediment</v>
      </c>
      <c r="K7807" s="1" t="str">
        <f t="shared" si="491"/>
        <v>&lt;177 micron (NGR)</v>
      </c>
      <c r="L7807">
        <v>51</v>
      </c>
      <c r="M7807" t="s">
        <v>180</v>
      </c>
      <c r="N7807">
        <v>880</v>
      </c>
      <c r="O7807" t="s">
        <v>85</v>
      </c>
      <c r="P7807" t="s">
        <v>47</v>
      </c>
      <c r="Q7807" t="s">
        <v>152</v>
      </c>
      <c r="R7807" t="s">
        <v>270</v>
      </c>
      <c r="S7807" t="s">
        <v>165</v>
      </c>
      <c r="T7807" t="s">
        <v>175</v>
      </c>
      <c r="U7807" t="s">
        <v>207</v>
      </c>
      <c r="V7807" t="s">
        <v>87</v>
      </c>
      <c r="W7807" t="s">
        <v>109</v>
      </c>
      <c r="X7807" t="s">
        <v>103</v>
      </c>
      <c r="Y7807" t="s">
        <v>55</v>
      </c>
      <c r="Z7807" t="s">
        <v>84</v>
      </c>
      <c r="AA7807" t="s">
        <v>47</v>
      </c>
      <c r="AB7807" t="s">
        <v>63</v>
      </c>
      <c r="AC7807" t="s">
        <v>146</v>
      </c>
      <c r="AD7807" t="s">
        <v>127</v>
      </c>
      <c r="AE7807" t="s">
        <v>62</v>
      </c>
      <c r="AF7807" t="s">
        <v>766</v>
      </c>
      <c r="AG7807" t="s">
        <v>164</v>
      </c>
      <c r="AH7807" t="s">
        <v>62</v>
      </c>
      <c r="AI7807" t="s">
        <v>57</v>
      </c>
      <c r="AJ7807" t="s">
        <v>64</v>
      </c>
      <c r="AK7807" t="s">
        <v>47</v>
      </c>
      <c r="AL7807" t="s">
        <v>47</v>
      </c>
      <c r="AM7807" t="s">
        <v>47</v>
      </c>
      <c r="AN7807" t="s">
        <v>568</v>
      </c>
      <c r="AO7807" t="s">
        <v>1200</v>
      </c>
    </row>
    <row r="7808" spans="1:41" hidden="1" x14ac:dyDescent="0.25">
      <c r="A7808" t="s">
        <v>32458</v>
      </c>
      <c r="B7808" t="s">
        <v>32459</v>
      </c>
      <c r="C7808" s="1" t="str">
        <f t="shared" si="492"/>
        <v>21:1079</v>
      </c>
      <c r="D7808" s="1" t="str">
        <f t="shared" si="493"/>
        <v>21:0155</v>
      </c>
      <c r="E7808" t="s">
        <v>32460</v>
      </c>
      <c r="F7808" t="s">
        <v>32461</v>
      </c>
      <c r="H7808">
        <v>49.816380199999998</v>
      </c>
      <c r="I7808">
        <v>-121.89482769999999</v>
      </c>
      <c r="J7808" s="1" t="str">
        <f t="shared" si="490"/>
        <v>NGR bulk stream sediment</v>
      </c>
      <c r="K7808" s="1" t="str">
        <f t="shared" si="491"/>
        <v>&lt;177 micron (NGR)</v>
      </c>
      <c r="L7808">
        <v>51</v>
      </c>
      <c r="M7808" t="s">
        <v>195</v>
      </c>
      <c r="N7808">
        <v>881</v>
      </c>
      <c r="O7808" t="s">
        <v>85</v>
      </c>
      <c r="P7808" t="s">
        <v>103</v>
      </c>
      <c r="Q7808" t="s">
        <v>189</v>
      </c>
      <c r="R7808" t="s">
        <v>81</v>
      </c>
      <c r="S7808" t="s">
        <v>243</v>
      </c>
      <c r="T7808" t="s">
        <v>267</v>
      </c>
      <c r="U7808" t="s">
        <v>83</v>
      </c>
      <c r="V7808" t="s">
        <v>174</v>
      </c>
      <c r="W7808" t="s">
        <v>228</v>
      </c>
      <c r="X7808" t="s">
        <v>51</v>
      </c>
      <c r="Y7808" t="s">
        <v>175</v>
      </c>
      <c r="Z7808" t="s">
        <v>62</v>
      </c>
      <c r="AA7808" t="s">
        <v>46</v>
      </c>
      <c r="AB7808" t="s">
        <v>81</v>
      </c>
      <c r="AC7808" t="s">
        <v>187</v>
      </c>
      <c r="AD7808" t="s">
        <v>59</v>
      </c>
      <c r="AE7808" t="s">
        <v>54</v>
      </c>
      <c r="AF7808" t="s">
        <v>66</v>
      </c>
      <c r="AG7808" t="s">
        <v>271</v>
      </c>
      <c r="AH7808" t="s">
        <v>62</v>
      </c>
      <c r="AI7808" t="s">
        <v>149</v>
      </c>
      <c r="AJ7808" t="s">
        <v>123</v>
      </c>
      <c r="AK7808" t="s">
        <v>235</v>
      </c>
      <c r="AL7808" t="s">
        <v>47</v>
      </c>
      <c r="AM7808" t="s">
        <v>47</v>
      </c>
      <c r="AN7808" t="s">
        <v>543</v>
      </c>
      <c r="AO7808" t="s">
        <v>2244</v>
      </c>
    </row>
    <row r="7809" spans="1:41" hidden="1" x14ac:dyDescent="0.25">
      <c r="A7809" t="s">
        <v>32462</v>
      </c>
      <c r="B7809" t="s">
        <v>32463</v>
      </c>
      <c r="C7809" s="1" t="str">
        <f t="shared" si="492"/>
        <v>21:1079</v>
      </c>
      <c r="D7809" s="1" t="str">
        <f t="shared" si="493"/>
        <v>21:0155</v>
      </c>
      <c r="E7809" t="s">
        <v>32464</v>
      </c>
      <c r="F7809" t="s">
        <v>32465</v>
      </c>
      <c r="H7809">
        <v>49.845828699999998</v>
      </c>
      <c r="I7809">
        <v>-121.8705107</v>
      </c>
      <c r="J7809" s="1" t="str">
        <f t="shared" si="490"/>
        <v>NGR bulk stream sediment</v>
      </c>
      <c r="K7809" s="1" t="str">
        <f t="shared" si="491"/>
        <v>&lt;177 micron (NGR)</v>
      </c>
      <c r="L7809">
        <v>51</v>
      </c>
      <c r="M7809" t="s">
        <v>205</v>
      </c>
      <c r="N7809">
        <v>882</v>
      </c>
      <c r="O7809" t="s">
        <v>99</v>
      </c>
      <c r="P7809" t="s">
        <v>122</v>
      </c>
      <c r="Q7809" t="s">
        <v>807</v>
      </c>
      <c r="R7809" t="s">
        <v>257</v>
      </c>
      <c r="S7809" t="s">
        <v>358</v>
      </c>
      <c r="T7809" t="s">
        <v>51</v>
      </c>
      <c r="U7809" t="s">
        <v>137</v>
      </c>
      <c r="V7809" t="s">
        <v>46</v>
      </c>
      <c r="W7809" t="s">
        <v>87</v>
      </c>
      <c r="X7809" t="s">
        <v>103</v>
      </c>
      <c r="Y7809" t="s">
        <v>269</v>
      </c>
      <c r="Z7809" t="s">
        <v>56</v>
      </c>
      <c r="AA7809" t="s">
        <v>122</v>
      </c>
      <c r="AB7809" t="s">
        <v>79</v>
      </c>
      <c r="AC7809" t="s">
        <v>58</v>
      </c>
      <c r="AD7809" t="s">
        <v>209</v>
      </c>
      <c r="AE7809" t="s">
        <v>198</v>
      </c>
      <c r="AF7809" t="s">
        <v>200</v>
      </c>
      <c r="AG7809" t="s">
        <v>270</v>
      </c>
      <c r="AH7809" t="s">
        <v>62</v>
      </c>
      <c r="AI7809" t="s">
        <v>62</v>
      </c>
      <c r="AJ7809" t="s">
        <v>151</v>
      </c>
      <c r="AK7809" t="s">
        <v>110</v>
      </c>
      <c r="AL7809" t="s">
        <v>108</v>
      </c>
      <c r="AM7809" t="s">
        <v>47</v>
      </c>
      <c r="AN7809" t="s">
        <v>65</v>
      </c>
      <c r="AO7809" t="s">
        <v>3580</v>
      </c>
    </row>
    <row r="7810" spans="1:41" hidden="1" x14ac:dyDescent="0.25">
      <c r="A7810" t="s">
        <v>32466</v>
      </c>
      <c r="B7810" t="s">
        <v>32467</v>
      </c>
      <c r="C7810" s="1" t="str">
        <f t="shared" si="492"/>
        <v>21:1079</v>
      </c>
      <c r="D7810" s="1" t="str">
        <f t="shared" si="493"/>
        <v>21:0155</v>
      </c>
      <c r="E7810" t="s">
        <v>32468</v>
      </c>
      <c r="F7810" t="s">
        <v>32469</v>
      </c>
      <c r="H7810">
        <v>49.848567099999997</v>
      </c>
      <c r="I7810">
        <v>-121.8746201</v>
      </c>
      <c r="J7810" s="1" t="str">
        <f t="shared" ref="J7810:J7873" si="494">HYPERLINK("http://geochem.nrcan.gc.ca/cdogs/content/kwd/kwd020030_e.htm", "NGR bulk stream sediment")</f>
        <v>NGR bulk stream sediment</v>
      </c>
      <c r="K7810" s="1" t="str">
        <f t="shared" ref="K7810:K7873" si="495">HYPERLINK("http://geochem.nrcan.gc.ca/cdogs/content/kwd/kwd080006_e.htm", "&lt;177 micron (NGR)")</f>
        <v>&lt;177 micron (NGR)</v>
      </c>
      <c r="L7810">
        <v>51</v>
      </c>
      <c r="M7810" t="s">
        <v>214</v>
      </c>
      <c r="N7810">
        <v>883</v>
      </c>
      <c r="O7810" t="s">
        <v>129</v>
      </c>
      <c r="P7810" t="s">
        <v>47</v>
      </c>
      <c r="Q7810" t="s">
        <v>920</v>
      </c>
      <c r="R7810" t="s">
        <v>493</v>
      </c>
      <c r="S7810" t="s">
        <v>49</v>
      </c>
      <c r="T7810" t="s">
        <v>51</v>
      </c>
      <c r="U7810" t="s">
        <v>58</v>
      </c>
      <c r="V7810" t="s">
        <v>149</v>
      </c>
      <c r="W7810" t="s">
        <v>105</v>
      </c>
      <c r="X7810" t="s">
        <v>103</v>
      </c>
      <c r="Y7810" t="s">
        <v>50</v>
      </c>
      <c r="Z7810" t="s">
        <v>56</v>
      </c>
      <c r="AA7810" t="s">
        <v>46</v>
      </c>
      <c r="AB7810" t="s">
        <v>173</v>
      </c>
      <c r="AC7810" t="s">
        <v>58</v>
      </c>
      <c r="AD7810" t="s">
        <v>85</v>
      </c>
      <c r="AE7810" t="s">
        <v>57</v>
      </c>
      <c r="AF7810" t="s">
        <v>182</v>
      </c>
      <c r="AG7810" t="s">
        <v>122</v>
      </c>
      <c r="AH7810" t="s">
        <v>62</v>
      </c>
      <c r="AI7810" t="s">
        <v>53</v>
      </c>
      <c r="AJ7810" t="s">
        <v>125</v>
      </c>
      <c r="AK7810" t="s">
        <v>61</v>
      </c>
      <c r="AL7810" t="s">
        <v>47</v>
      </c>
      <c r="AM7810" t="s">
        <v>47</v>
      </c>
      <c r="AN7810" t="s">
        <v>284</v>
      </c>
      <c r="AO7810" t="s">
        <v>32470</v>
      </c>
    </row>
    <row r="7811" spans="1:41" hidden="1" x14ac:dyDescent="0.25">
      <c r="A7811" t="s">
        <v>32471</v>
      </c>
      <c r="B7811" t="s">
        <v>32472</v>
      </c>
      <c r="C7811" s="1" t="str">
        <f t="shared" si="492"/>
        <v>21:1079</v>
      </c>
      <c r="D7811" s="1" t="str">
        <f t="shared" si="493"/>
        <v>21:0155</v>
      </c>
      <c r="E7811" t="s">
        <v>32473</v>
      </c>
      <c r="F7811" t="s">
        <v>32474</v>
      </c>
      <c r="H7811">
        <v>49.877125599999999</v>
      </c>
      <c r="I7811">
        <v>-121.8516879</v>
      </c>
      <c r="J7811" s="1" t="str">
        <f t="shared" si="494"/>
        <v>NGR bulk stream sediment</v>
      </c>
      <c r="K7811" s="1" t="str">
        <f t="shared" si="495"/>
        <v>&lt;177 micron (NGR)</v>
      </c>
      <c r="L7811">
        <v>51</v>
      </c>
      <c r="M7811" t="s">
        <v>223</v>
      </c>
      <c r="N7811">
        <v>884</v>
      </c>
      <c r="O7811" t="s">
        <v>142</v>
      </c>
      <c r="P7811" t="s">
        <v>47</v>
      </c>
      <c r="Q7811" t="s">
        <v>652</v>
      </c>
      <c r="R7811" t="s">
        <v>102</v>
      </c>
      <c r="S7811" t="s">
        <v>187</v>
      </c>
      <c r="T7811" t="s">
        <v>51</v>
      </c>
      <c r="U7811" t="s">
        <v>51</v>
      </c>
      <c r="V7811" t="s">
        <v>61</v>
      </c>
      <c r="W7811" t="s">
        <v>62</v>
      </c>
      <c r="X7811" t="s">
        <v>47</v>
      </c>
      <c r="Y7811" t="s">
        <v>82</v>
      </c>
      <c r="Z7811" t="s">
        <v>56</v>
      </c>
      <c r="AA7811" t="s">
        <v>46</v>
      </c>
      <c r="AB7811" t="s">
        <v>200</v>
      </c>
      <c r="AC7811" t="s">
        <v>58</v>
      </c>
      <c r="AD7811" t="s">
        <v>73</v>
      </c>
      <c r="AE7811" t="s">
        <v>62</v>
      </c>
      <c r="AF7811" t="s">
        <v>235</v>
      </c>
      <c r="AG7811" t="s">
        <v>122</v>
      </c>
      <c r="AH7811" t="s">
        <v>62</v>
      </c>
      <c r="AI7811" t="s">
        <v>62</v>
      </c>
      <c r="AJ7811" t="s">
        <v>60</v>
      </c>
      <c r="AK7811" t="s">
        <v>105</v>
      </c>
      <c r="AL7811" t="s">
        <v>47</v>
      </c>
      <c r="AM7811" t="s">
        <v>47</v>
      </c>
      <c r="AN7811" t="s">
        <v>65</v>
      </c>
      <c r="AO7811" t="s">
        <v>76</v>
      </c>
    </row>
    <row r="7812" spans="1:41" hidden="1" x14ac:dyDescent="0.25">
      <c r="A7812" t="s">
        <v>32475</v>
      </c>
      <c r="B7812" t="s">
        <v>32476</v>
      </c>
      <c r="C7812" s="1" t="str">
        <f t="shared" si="492"/>
        <v>21:1079</v>
      </c>
      <c r="D7812" s="1" t="str">
        <f t="shared" si="493"/>
        <v>21:0155</v>
      </c>
      <c r="E7812" t="s">
        <v>32477</v>
      </c>
      <c r="F7812" t="s">
        <v>32478</v>
      </c>
      <c r="H7812">
        <v>49.882185800000002</v>
      </c>
      <c r="I7812">
        <v>-121.81816019999999</v>
      </c>
      <c r="J7812" s="1" t="str">
        <f t="shared" si="494"/>
        <v>NGR bulk stream sediment</v>
      </c>
      <c r="K7812" s="1" t="str">
        <f t="shared" si="495"/>
        <v>&lt;177 micron (NGR)</v>
      </c>
      <c r="L7812">
        <v>51</v>
      </c>
      <c r="M7812" t="s">
        <v>233</v>
      </c>
      <c r="N7812">
        <v>885</v>
      </c>
      <c r="O7812" t="s">
        <v>63</v>
      </c>
      <c r="P7812" t="s">
        <v>47</v>
      </c>
      <c r="Q7812" t="s">
        <v>793</v>
      </c>
      <c r="R7812" t="s">
        <v>87</v>
      </c>
      <c r="S7812" t="s">
        <v>124</v>
      </c>
      <c r="T7812" t="s">
        <v>51</v>
      </c>
      <c r="U7812" t="s">
        <v>108</v>
      </c>
      <c r="V7812" t="s">
        <v>62</v>
      </c>
      <c r="W7812" t="s">
        <v>53</v>
      </c>
      <c r="X7812" t="s">
        <v>122</v>
      </c>
      <c r="Y7812" t="s">
        <v>50</v>
      </c>
      <c r="Z7812" t="s">
        <v>56</v>
      </c>
      <c r="AA7812" t="s">
        <v>46</v>
      </c>
      <c r="AB7812" t="s">
        <v>102</v>
      </c>
      <c r="AC7812" t="s">
        <v>85</v>
      </c>
      <c r="AD7812" t="s">
        <v>58</v>
      </c>
      <c r="AE7812" t="s">
        <v>56</v>
      </c>
      <c r="AF7812" t="s">
        <v>185</v>
      </c>
      <c r="AG7812" t="s">
        <v>161</v>
      </c>
      <c r="AH7812" t="s">
        <v>62</v>
      </c>
      <c r="AI7812" t="s">
        <v>62</v>
      </c>
      <c r="AJ7812" t="s">
        <v>161</v>
      </c>
      <c r="AK7812" t="s">
        <v>198</v>
      </c>
      <c r="AL7812" t="s">
        <v>47</v>
      </c>
      <c r="AM7812" t="s">
        <v>47</v>
      </c>
      <c r="AN7812" t="s">
        <v>65</v>
      </c>
      <c r="AO7812" t="s">
        <v>32479</v>
      </c>
    </row>
    <row r="7813" spans="1:41" hidden="1" x14ac:dyDescent="0.25">
      <c r="A7813" t="s">
        <v>32480</v>
      </c>
      <c r="B7813" t="s">
        <v>32481</v>
      </c>
      <c r="C7813" s="1" t="str">
        <f t="shared" si="492"/>
        <v>21:1079</v>
      </c>
      <c r="D7813" s="1" t="str">
        <f t="shared" si="493"/>
        <v>21:0155</v>
      </c>
      <c r="E7813" t="s">
        <v>32482</v>
      </c>
      <c r="F7813" t="s">
        <v>32483</v>
      </c>
      <c r="H7813">
        <v>49.920966499999999</v>
      </c>
      <c r="I7813">
        <v>-121.82835919999999</v>
      </c>
      <c r="J7813" s="1" t="str">
        <f t="shared" si="494"/>
        <v>NGR bulk stream sediment</v>
      </c>
      <c r="K7813" s="1" t="str">
        <f t="shared" si="495"/>
        <v>&lt;177 micron (NGR)</v>
      </c>
      <c r="L7813">
        <v>51</v>
      </c>
      <c r="M7813" t="s">
        <v>248</v>
      </c>
      <c r="N7813">
        <v>886</v>
      </c>
      <c r="O7813" t="s">
        <v>110</v>
      </c>
      <c r="P7813" t="s">
        <v>47</v>
      </c>
      <c r="Q7813" t="s">
        <v>337</v>
      </c>
      <c r="R7813" t="s">
        <v>46</v>
      </c>
      <c r="S7813" t="s">
        <v>290</v>
      </c>
      <c r="T7813" t="s">
        <v>51</v>
      </c>
      <c r="U7813" t="s">
        <v>73</v>
      </c>
      <c r="V7813" t="s">
        <v>62</v>
      </c>
      <c r="W7813" t="s">
        <v>84</v>
      </c>
      <c r="X7813" t="s">
        <v>122</v>
      </c>
      <c r="Y7813" t="s">
        <v>99</v>
      </c>
      <c r="Z7813" t="s">
        <v>56</v>
      </c>
      <c r="AA7813" t="s">
        <v>46</v>
      </c>
      <c r="AB7813" t="s">
        <v>142</v>
      </c>
      <c r="AC7813" t="s">
        <v>58</v>
      </c>
      <c r="AD7813" t="s">
        <v>137</v>
      </c>
      <c r="AE7813" t="s">
        <v>56</v>
      </c>
      <c r="AF7813" t="s">
        <v>185</v>
      </c>
      <c r="AG7813" t="s">
        <v>102</v>
      </c>
      <c r="AH7813" t="s">
        <v>62</v>
      </c>
      <c r="AI7813" t="s">
        <v>62</v>
      </c>
      <c r="AJ7813" t="s">
        <v>164</v>
      </c>
      <c r="AK7813" t="s">
        <v>54</v>
      </c>
      <c r="AL7813" t="s">
        <v>47</v>
      </c>
      <c r="AM7813" t="s">
        <v>47</v>
      </c>
      <c r="AN7813" t="s">
        <v>65</v>
      </c>
      <c r="AO7813" t="s">
        <v>2164</v>
      </c>
    </row>
    <row r="7814" spans="1:41" hidden="1" x14ac:dyDescent="0.25">
      <c r="A7814" t="s">
        <v>32484</v>
      </c>
      <c r="B7814" t="s">
        <v>32485</v>
      </c>
      <c r="C7814" s="1" t="str">
        <f t="shared" si="492"/>
        <v>21:1079</v>
      </c>
      <c r="D7814" s="1" t="str">
        <f t="shared" si="493"/>
        <v>21:0155</v>
      </c>
      <c r="E7814" t="s">
        <v>32486</v>
      </c>
      <c r="F7814" t="s">
        <v>32487</v>
      </c>
      <c r="H7814">
        <v>49.957961300000001</v>
      </c>
      <c r="I7814">
        <v>-121.84001139999999</v>
      </c>
      <c r="J7814" s="1" t="str">
        <f t="shared" si="494"/>
        <v>NGR bulk stream sediment</v>
      </c>
      <c r="K7814" s="1" t="str">
        <f t="shared" si="495"/>
        <v>&lt;177 micron (NGR)</v>
      </c>
      <c r="L7814">
        <v>51</v>
      </c>
      <c r="M7814" t="s">
        <v>256</v>
      </c>
      <c r="N7814">
        <v>887</v>
      </c>
      <c r="O7814" t="s">
        <v>149</v>
      </c>
      <c r="P7814" t="s">
        <v>47</v>
      </c>
      <c r="Q7814" t="s">
        <v>1157</v>
      </c>
      <c r="R7814" t="s">
        <v>62</v>
      </c>
      <c r="S7814" t="s">
        <v>507</v>
      </c>
      <c r="T7814" t="s">
        <v>51</v>
      </c>
      <c r="U7814" t="s">
        <v>51</v>
      </c>
      <c r="V7814" t="s">
        <v>62</v>
      </c>
      <c r="W7814" t="s">
        <v>53</v>
      </c>
      <c r="X7814" t="s">
        <v>103</v>
      </c>
      <c r="Y7814" t="s">
        <v>80</v>
      </c>
      <c r="Z7814" t="s">
        <v>56</v>
      </c>
      <c r="AA7814" t="s">
        <v>46</v>
      </c>
      <c r="AB7814" t="s">
        <v>103</v>
      </c>
      <c r="AC7814" t="s">
        <v>58</v>
      </c>
      <c r="AD7814" t="s">
        <v>76</v>
      </c>
      <c r="AE7814" t="s">
        <v>56</v>
      </c>
      <c r="AF7814" t="s">
        <v>110</v>
      </c>
      <c r="AG7814" t="s">
        <v>371</v>
      </c>
      <c r="AH7814" t="s">
        <v>62</v>
      </c>
      <c r="AI7814" t="s">
        <v>62</v>
      </c>
      <c r="AJ7814" t="s">
        <v>392</v>
      </c>
      <c r="AK7814" t="s">
        <v>87</v>
      </c>
      <c r="AL7814" t="s">
        <v>47</v>
      </c>
      <c r="AM7814" t="s">
        <v>47</v>
      </c>
      <c r="AN7814" t="s">
        <v>65</v>
      </c>
      <c r="AO7814" t="s">
        <v>2043</v>
      </c>
    </row>
    <row r="7815" spans="1:41" hidden="1" x14ac:dyDescent="0.25">
      <c r="A7815" t="s">
        <v>32488</v>
      </c>
      <c r="B7815" t="s">
        <v>32489</v>
      </c>
      <c r="C7815" s="1" t="str">
        <f t="shared" si="492"/>
        <v>21:1079</v>
      </c>
      <c r="D7815" s="1" t="str">
        <f t="shared" si="493"/>
        <v>21:0155</v>
      </c>
      <c r="E7815" t="s">
        <v>32490</v>
      </c>
      <c r="F7815" t="s">
        <v>32491</v>
      </c>
      <c r="H7815">
        <v>49.957807099999997</v>
      </c>
      <c r="I7815">
        <v>-121.82467920000001</v>
      </c>
      <c r="J7815" s="1" t="str">
        <f t="shared" si="494"/>
        <v>NGR bulk stream sediment</v>
      </c>
      <c r="K7815" s="1" t="str">
        <f t="shared" si="495"/>
        <v>&lt;177 micron (NGR)</v>
      </c>
      <c r="L7815">
        <v>51</v>
      </c>
      <c r="M7815" t="s">
        <v>265</v>
      </c>
      <c r="N7815">
        <v>888</v>
      </c>
      <c r="O7815" t="s">
        <v>50</v>
      </c>
      <c r="P7815" t="s">
        <v>47</v>
      </c>
      <c r="Q7815" t="s">
        <v>356</v>
      </c>
      <c r="R7815" t="s">
        <v>46</v>
      </c>
      <c r="S7815" t="s">
        <v>258</v>
      </c>
      <c r="T7815" t="s">
        <v>51</v>
      </c>
      <c r="U7815" t="s">
        <v>51</v>
      </c>
      <c r="V7815" t="s">
        <v>62</v>
      </c>
      <c r="W7815" t="s">
        <v>46</v>
      </c>
      <c r="X7815" t="s">
        <v>103</v>
      </c>
      <c r="Y7815" t="s">
        <v>99</v>
      </c>
      <c r="Z7815" t="s">
        <v>56</v>
      </c>
      <c r="AA7815" t="s">
        <v>46</v>
      </c>
      <c r="AB7815" t="s">
        <v>102</v>
      </c>
      <c r="AC7815" t="s">
        <v>58</v>
      </c>
      <c r="AD7815" t="s">
        <v>104</v>
      </c>
      <c r="AE7815" t="s">
        <v>56</v>
      </c>
      <c r="AF7815" t="s">
        <v>79</v>
      </c>
      <c r="AG7815" t="s">
        <v>228</v>
      </c>
      <c r="AH7815" t="s">
        <v>62</v>
      </c>
      <c r="AI7815" t="s">
        <v>62</v>
      </c>
      <c r="AJ7815" t="s">
        <v>103</v>
      </c>
      <c r="AK7815" t="s">
        <v>371</v>
      </c>
      <c r="AL7815" t="s">
        <v>47</v>
      </c>
      <c r="AM7815" t="s">
        <v>47</v>
      </c>
      <c r="AN7815" t="s">
        <v>915</v>
      </c>
      <c r="AO7815" t="s">
        <v>32492</v>
      </c>
    </row>
    <row r="7816" spans="1:41" hidden="1" x14ac:dyDescent="0.25">
      <c r="A7816" t="s">
        <v>32493</v>
      </c>
      <c r="B7816" t="s">
        <v>32494</v>
      </c>
      <c r="C7816" s="1" t="str">
        <f t="shared" si="492"/>
        <v>21:1079</v>
      </c>
      <c r="D7816" s="1" t="str">
        <f t="shared" si="493"/>
        <v>21:0155</v>
      </c>
      <c r="E7816" t="s">
        <v>32495</v>
      </c>
      <c r="F7816" t="s">
        <v>32496</v>
      </c>
      <c r="H7816">
        <v>49.984042000000002</v>
      </c>
      <c r="I7816">
        <v>-121.75289960000001</v>
      </c>
      <c r="J7816" s="1" t="str">
        <f t="shared" si="494"/>
        <v>NGR bulk stream sediment</v>
      </c>
      <c r="K7816" s="1" t="str">
        <f t="shared" si="495"/>
        <v>&lt;177 micron (NGR)</v>
      </c>
      <c r="L7816">
        <v>52</v>
      </c>
      <c r="M7816" t="s">
        <v>45</v>
      </c>
      <c r="N7816">
        <v>889</v>
      </c>
      <c r="O7816" t="s">
        <v>269</v>
      </c>
      <c r="P7816" t="s">
        <v>47</v>
      </c>
      <c r="Q7816" t="s">
        <v>662</v>
      </c>
      <c r="R7816" t="s">
        <v>127</v>
      </c>
      <c r="S7816" t="s">
        <v>358</v>
      </c>
      <c r="T7816" t="s">
        <v>137</v>
      </c>
      <c r="U7816" t="s">
        <v>124</v>
      </c>
      <c r="V7816" t="s">
        <v>185</v>
      </c>
      <c r="W7816" t="s">
        <v>455</v>
      </c>
      <c r="X7816" t="s">
        <v>103</v>
      </c>
      <c r="Y7816" t="s">
        <v>98</v>
      </c>
      <c r="Z7816" t="s">
        <v>56</v>
      </c>
      <c r="AA7816" t="s">
        <v>46</v>
      </c>
      <c r="AB7816" t="s">
        <v>78</v>
      </c>
      <c r="AC7816" t="s">
        <v>58</v>
      </c>
      <c r="AD7816" t="s">
        <v>82</v>
      </c>
      <c r="AE7816" t="s">
        <v>149</v>
      </c>
      <c r="AF7816" t="s">
        <v>55</v>
      </c>
      <c r="AG7816" t="s">
        <v>129</v>
      </c>
      <c r="AH7816" t="s">
        <v>57</v>
      </c>
      <c r="AI7816" t="s">
        <v>149</v>
      </c>
      <c r="AJ7816" t="s">
        <v>161</v>
      </c>
      <c r="AK7816" t="s">
        <v>228</v>
      </c>
      <c r="AL7816" t="s">
        <v>47</v>
      </c>
      <c r="AM7816" t="s">
        <v>122</v>
      </c>
      <c r="AN7816" t="s">
        <v>662</v>
      </c>
      <c r="AO7816" t="s">
        <v>32497</v>
      </c>
    </row>
    <row r="7817" spans="1:41" hidden="1" x14ac:dyDescent="0.25">
      <c r="A7817" t="s">
        <v>32498</v>
      </c>
      <c r="B7817" t="s">
        <v>32499</v>
      </c>
      <c r="C7817" s="1" t="str">
        <f t="shared" si="492"/>
        <v>21:1079</v>
      </c>
      <c r="D7817" s="1" t="str">
        <f t="shared" si="493"/>
        <v>21:0155</v>
      </c>
      <c r="E7817" t="s">
        <v>32500</v>
      </c>
      <c r="F7817" t="s">
        <v>32501</v>
      </c>
      <c r="H7817">
        <v>49.970937399999997</v>
      </c>
      <c r="I7817">
        <v>-121.7894963</v>
      </c>
      <c r="J7817" s="1" t="str">
        <f t="shared" si="494"/>
        <v>NGR bulk stream sediment</v>
      </c>
      <c r="K7817" s="1" t="str">
        <f t="shared" si="495"/>
        <v>&lt;177 micron (NGR)</v>
      </c>
      <c r="L7817">
        <v>52</v>
      </c>
      <c r="M7817" t="s">
        <v>280</v>
      </c>
      <c r="N7817">
        <v>890</v>
      </c>
      <c r="O7817" t="s">
        <v>188</v>
      </c>
      <c r="P7817" t="s">
        <v>47</v>
      </c>
      <c r="Q7817" t="s">
        <v>281</v>
      </c>
      <c r="R7817" t="s">
        <v>62</v>
      </c>
      <c r="S7817" t="s">
        <v>165</v>
      </c>
      <c r="T7817" t="s">
        <v>51</v>
      </c>
      <c r="U7817" t="s">
        <v>51</v>
      </c>
      <c r="V7817" t="s">
        <v>53</v>
      </c>
      <c r="W7817" t="s">
        <v>54</v>
      </c>
      <c r="X7817" t="s">
        <v>122</v>
      </c>
      <c r="Y7817" t="s">
        <v>267</v>
      </c>
      <c r="Z7817" t="s">
        <v>56</v>
      </c>
      <c r="AA7817" t="s">
        <v>46</v>
      </c>
      <c r="AB7817" t="s">
        <v>102</v>
      </c>
      <c r="AC7817" t="s">
        <v>76</v>
      </c>
      <c r="AD7817" t="s">
        <v>52</v>
      </c>
      <c r="AE7817" t="s">
        <v>56</v>
      </c>
      <c r="AF7817" t="s">
        <v>257</v>
      </c>
      <c r="AG7817" t="s">
        <v>79</v>
      </c>
      <c r="AH7817" t="s">
        <v>62</v>
      </c>
      <c r="AI7817" t="s">
        <v>62</v>
      </c>
      <c r="AJ7817" t="s">
        <v>47</v>
      </c>
      <c r="AK7817" t="s">
        <v>122</v>
      </c>
      <c r="AL7817" t="s">
        <v>47</v>
      </c>
      <c r="AM7817" t="s">
        <v>47</v>
      </c>
      <c r="AN7817" t="s">
        <v>65</v>
      </c>
      <c r="AO7817" t="s">
        <v>32502</v>
      </c>
    </row>
    <row r="7818" spans="1:41" hidden="1" x14ac:dyDescent="0.25">
      <c r="A7818" t="s">
        <v>32503</v>
      </c>
      <c r="B7818" t="s">
        <v>32504</v>
      </c>
      <c r="C7818" s="1" t="str">
        <f t="shared" si="492"/>
        <v>21:1079</v>
      </c>
      <c r="D7818" s="1" t="str">
        <f t="shared" si="493"/>
        <v>21:0155</v>
      </c>
      <c r="E7818" t="s">
        <v>32500</v>
      </c>
      <c r="F7818" t="s">
        <v>32505</v>
      </c>
      <c r="H7818">
        <v>49.970937399999997</v>
      </c>
      <c r="I7818">
        <v>-121.7894963</v>
      </c>
      <c r="J7818" s="1" t="str">
        <f t="shared" si="494"/>
        <v>NGR bulk stream sediment</v>
      </c>
      <c r="K7818" s="1" t="str">
        <f t="shared" si="495"/>
        <v>&lt;177 micron (NGR)</v>
      </c>
      <c r="L7818">
        <v>52</v>
      </c>
      <c r="M7818" t="s">
        <v>288</v>
      </c>
      <c r="N7818">
        <v>891</v>
      </c>
      <c r="O7818" t="s">
        <v>111</v>
      </c>
      <c r="P7818" t="s">
        <v>58</v>
      </c>
      <c r="Q7818" t="s">
        <v>281</v>
      </c>
      <c r="R7818" t="s">
        <v>62</v>
      </c>
      <c r="S7818" t="s">
        <v>418</v>
      </c>
      <c r="T7818" t="s">
        <v>51</v>
      </c>
      <c r="U7818" t="s">
        <v>51</v>
      </c>
      <c r="V7818" t="s">
        <v>53</v>
      </c>
      <c r="W7818" t="s">
        <v>46</v>
      </c>
      <c r="X7818" t="s">
        <v>103</v>
      </c>
      <c r="Y7818" t="s">
        <v>165</v>
      </c>
      <c r="Z7818" t="s">
        <v>56</v>
      </c>
      <c r="AA7818" t="s">
        <v>46</v>
      </c>
      <c r="AB7818" t="s">
        <v>151</v>
      </c>
      <c r="AC7818" t="s">
        <v>58</v>
      </c>
      <c r="AD7818" t="s">
        <v>76</v>
      </c>
      <c r="AE7818" t="s">
        <v>56</v>
      </c>
      <c r="AF7818" t="s">
        <v>257</v>
      </c>
      <c r="AG7818" t="s">
        <v>282</v>
      </c>
      <c r="AH7818" t="s">
        <v>62</v>
      </c>
      <c r="AI7818" t="s">
        <v>62</v>
      </c>
      <c r="AJ7818" t="s">
        <v>102</v>
      </c>
      <c r="AK7818" t="s">
        <v>161</v>
      </c>
      <c r="AL7818" t="s">
        <v>47</v>
      </c>
      <c r="AM7818" t="s">
        <v>47</v>
      </c>
      <c r="AN7818" t="s">
        <v>463</v>
      </c>
      <c r="AO7818" t="s">
        <v>3257</v>
      </c>
    </row>
    <row r="7819" spans="1:41" hidden="1" x14ac:dyDescent="0.25">
      <c r="A7819" t="s">
        <v>32506</v>
      </c>
      <c r="B7819" t="s">
        <v>32507</v>
      </c>
      <c r="C7819" s="1" t="str">
        <f t="shared" si="492"/>
        <v>21:1079</v>
      </c>
      <c r="D7819" s="1" t="str">
        <f t="shared" si="493"/>
        <v>21:0155</v>
      </c>
      <c r="E7819" t="s">
        <v>32508</v>
      </c>
      <c r="F7819" t="s">
        <v>32509</v>
      </c>
      <c r="H7819">
        <v>49.979275100000002</v>
      </c>
      <c r="I7819">
        <v>-121.64841149999999</v>
      </c>
      <c r="J7819" s="1" t="str">
        <f t="shared" si="494"/>
        <v>NGR bulk stream sediment</v>
      </c>
      <c r="K7819" s="1" t="str">
        <f t="shared" si="495"/>
        <v>&lt;177 micron (NGR)</v>
      </c>
      <c r="L7819">
        <v>52</v>
      </c>
      <c r="M7819" t="s">
        <v>71</v>
      </c>
      <c r="N7819">
        <v>892</v>
      </c>
      <c r="O7819" t="s">
        <v>175</v>
      </c>
      <c r="P7819" t="s">
        <v>47</v>
      </c>
      <c r="Q7819" t="s">
        <v>508</v>
      </c>
      <c r="R7819" t="s">
        <v>79</v>
      </c>
      <c r="S7819" t="s">
        <v>90</v>
      </c>
      <c r="T7819" t="s">
        <v>66</v>
      </c>
      <c r="U7819" t="s">
        <v>121</v>
      </c>
      <c r="V7819" t="s">
        <v>174</v>
      </c>
      <c r="W7819" t="s">
        <v>151</v>
      </c>
      <c r="X7819" t="s">
        <v>103</v>
      </c>
      <c r="Y7819" t="s">
        <v>127</v>
      </c>
      <c r="Z7819" t="s">
        <v>62</v>
      </c>
      <c r="AA7819" t="s">
        <v>47</v>
      </c>
      <c r="AB7819" t="s">
        <v>47</v>
      </c>
      <c r="AC7819" t="s">
        <v>183</v>
      </c>
      <c r="AD7819" t="s">
        <v>50</v>
      </c>
      <c r="AE7819" t="s">
        <v>62</v>
      </c>
      <c r="AF7819" t="s">
        <v>66</v>
      </c>
      <c r="AG7819" t="s">
        <v>455</v>
      </c>
      <c r="AH7819" t="s">
        <v>53</v>
      </c>
      <c r="AI7819" t="s">
        <v>62</v>
      </c>
      <c r="AJ7819" t="s">
        <v>125</v>
      </c>
      <c r="AK7819" t="s">
        <v>87</v>
      </c>
      <c r="AL7819" t="s">
        <v>122</v>
      </c>
      <c r="AM7819" t="s">
        <v>47</v>
      </c>
      <c r="AN7819" t="s">
        <v>65</v>
      </c>
      <c r="AO7819" t="s">
        <v>1242</v>
      </c>
    </row>
    <row r="7820" spans="1:41" hidden="1" x14ac:dyDescent="0.25">
      <c r="A7820" t="s">
        <v>32510</v>
      </c>
      <c r="B7820" t="s">
        <v>32511</v>
      </c>
      <c r="C7820" s="1" t="str">
        <f t="shared" si="492"/>
        <v>21:1079</v>
      </c>
      <c r="D7820" s="1" t="str">
        <f t="shared" si="493"/>
        <v>21:0155</v>
      </c>
      <c r="E7820" t="s">
        <v>32512</v>
      </c>
      <c r="F7820" t="s">
        <v>32513</v>
      </c>
      <c r="H7820">
        <v>49.974025400000002</v>
      </c>
      <c r="I7820">
        <v>-121.66111050000001</v>
      </c>
      <c r="J7820" s="1" t="str">
        <f t="shared" si="494"/>
        <v>NGR bulk stream sediment</v>
      </c>
      <c r="K7820" s="1" t="str">
        <f t="shared" si="495"/>
        <v>&lt;177 micron (NGR)</v>
      </c>
      <c r="L7820">
        <v>52</v>
      </c>
      <c r="M7820" t="s">
        <v>95</v>
      </c>
      <c r="N7820">
        <v>893</v>
      </c>
      <c r="O7820" t="s">
        <v>3546</v>
      </c>
      <c r="P7820" t="s">
        <v>3546</v>
      </c>
      <c r="Q7820" t="s">
        <v>3546</v>
      </c>
      <c r="R7820" t="s">
        <v>3546</v>
      </c>
      <c r="S7820" t="s">
        <v>3546</v>
      </c>
      <c r="T7820" t="s">
        <v>3546</v>
      </c>
      <c r="U7820" t="s">
        <v>3546</v>
      </c>
      <c r="V7820" t="s">
        <v>3546</v>
      </c>
      <c r="W7820" t="s">
        <v>3546</v>
      </c>
      <c r="X7820" t="s">
        <v>3546</v>
      </c>
      <c r="Y7820" t="s">
        <v>3546</v>
      </c>
      <c r="Z7820" t="s">
        <v>3546</v>
      </c>
      <c r="AA7820" t="s">
        <v>3546</v>
      </c>
      <c r="AB7820" t="s">
        <v>3546</v>
      </c>
      <c r="AC7820" t="s">
        <v>3546</v>
      </c>
      <c r="AD7820" t="s">
        <v>3546</v>
      </c>
      <c r="AE7820" t="s">
        <v>3546</v>
      </c>
      <c r="AF7820" t="s">
        <v>3546</v>
      </c>
      <c r="AG7820" t="s">
        <v>3546</v>
      </c>
      <c r="AH7820" t="s">
        <v>3546</v>
      </c>
      <c r="AI7820" t="s">
        <v>3546</v>
      </c>
      <c r="AJ7820" t="s">
        <v>3546</v>
      </c>
      <c r="AK7820" t="s">
        <v>3546</v>
      </c>
      <c r="AL7820" t="s">
        <v>3546</v>
      </c>
      <c r="AM7820" t="s">
        <v>3546</v>
      </c>
      <c r="AN7820" t="s">
        <v>3546</v>
      </c>
      <c r="AO7820" t="s">
        <v>3546</v>
      </c>
    </row>
    <row r="7821" spans="1:41" hidden="1" x14ac:dyDescent="0.25">
      <c r="A7821" t="s">
        <v>32514</v>
      </c>
      <c r="B7821" t="s">
        <v>32515</v>
      </c>
      <c r="C7821" s="1" t="str">
        <f t="shared" si="492"/>
        <v>21:1079</v>
      </c>
      <c r="D7821" s="1" t="str">
        <f t="shared" si="493"/>
        <v>21:0155</v>
      </c>
      <c r="E7821" t="s">
        <v>32516</v>
      </c>
      <c r="F7821" t="s">
        <v>32517</v>
      </c>
      <c r="H7821">
        <v>49.9617863</v>
      </c>
      <c r="I7821">
        <v>-121.69212450000001</v>
      </c>
      <c r="J7821" s="1" t="str">
        <f t="shared" si="494"/>
        <v>NGR bulk stream sediment</v>
      </c>
      <c r="K7821" s="1" t="str">
        <f t="shared" si="495"/>
        <v>&lt;177 micron (NGR)</v>
      </c>
      <c r="L7821">
        <v>52</v>
      </c>
      <c r="M7821" t="s">
        <v>117</v>
      </c>
      <c r="N7821">
        <v>894</v>
      </c>
      <c r="O7821" t="s">
        <v>3546</v>
      </c>
      <c r="P7821" t="s">
        <v>3546</v>
      </c>
      <c r="Q7821" t="s">
        <v>3546</v>
      </c>
      <c r="R7821" t="s">
        <v>3546</v>
      </c>
      <c r="S7821" t="s">
        <v>3546</v>
      </c>
      <c r="T7821" t="s">
        <v>3546</v>
      </c>
      <c r="U7821" t="s">
        <v>3546</v>
      </c>
      <c r="V7821" t="s">
        <v>3546</v>
      </c>
      <c r="W7821" t="s">
        <v>3546</v>
      </c>
      <c r="X7821" t="s">
        <v>3546</v>
      </c>
      <c r="Y7821" t="s">
        <v>3546</v>
      </c>
      <c r="Z7821" t="s">
        <v>3546</v>
      </c>
      <c r="AA7821" t="s">
        <v>3546</v>
      </c>
      <c r="AB7821" t="s">
        <v>3546</v>
      </c>
      <c r="AC7821" t="s">
        <v>3546</v>
      </c>
      <c r="AD7821" t="s">
        <v>3546</v>
      </c>
      <c r="AE7821" t="s">
        <v>3546</v>
      </c>
      <c r="AF7821" t="s">
        <v>3546</v>
      </c>
      <c r="AG7821" t="s">
        <v>3546</v>
      </c>
      <c r="AH7821" t="s">
        <v>3546</v>
      </c>
      <c r="AI7821" t="s">
        <v>3546</v>
      </c>
      <c r="AJ7821" t="s">
        <v>3546</v>
      </c>
      <c r="AK7821" t="s">
        <v>3546</v>
      </c>
      <c r="AL7821" t="s">
        <v>3546</v>
      </c>
      <c r="AM7821" t="s">
        <v>3546</v>
      </c>
      <c r="AN7821" t="s">
        <v>3546</v>
      </c>
      <c r="AO7821" t="s">
        <v>3546</v>
      </c>
    </row>
    <row r="7822" spans="1:41" hidden="1" x14ac:dyDescent="0.25">
      <c r="A7822" t="s">
        <v>32518</v>
      </c>
      <c r="B7822" t="s">
        <v>32519</v>
      </c>
      <c r="C7822" s="1" t="str">
        <f t="shared" si="492"/>
        <v>21:1079</v>
      </c>
      <c r="D7822" s="1" t="str">
        <f t="shared" si="493"/>
        <v>21:0155</v>
      </c>
      <c r="E7822" t="s">
        <v>32520</v>
      </c>
      <c r="F7822" t="s">
        <v>32521</v>
      </c>
      <c r="H7822">
        <v>49.940804999999997</v>
      </c>
      <c r="I7822">
        <v>-121.7470458</v>
      </c>
      <c r="J7822" s="1" t="str">
        <f t="shared" si="494"/>
        <v>NGR bulk stream sediment</v>
      </c>
      <c r="K7822" s="1" t="str">
        <f t="shared" si="495"/>
        <v>&lt;177 micron (NGR)</v>
      </c>
      <c r="L7822">
        <v>52</v>
      </c>
      <c r="M7822" t="s">
        <v>136</v>
      </c>
      <c r="N7822">
        <v>895</v>
      </c>
      <c r="O7822" t="s">
        <v>493</v>
      </c>
      <c r="P7822" t="s">
        <v>47</v>
      </c>
      <c r="Q7822" t="s">
        <v>48</v>
      </c>
      <c r="R7822" t="s">
        <v>62</v>
      </c>
      <c r="S7822" t="s">
        <v>165</v>
      </c>
      <c r="T7822" t="s">
        <v>51</v>
      </c>
      <c r="U7822" t="s">
        <v>51</v>
      </c>
      <c r="V7822" t="s">
        <v>62</v>
      </c>
      <c r="W7822" t="s">
        <v>46</v>
      </c>
      <c r="X7822" t="s">
        <v>47</v>
      </c>
      <c r="Y7822" t="s">
        <v>108</v>
      </c>
      <c r="Z7822" t="s">
        <v>56</v>
      </c>
      <c r="AA7822" t="s">
        <v>46</v>
      </c>
      <c r="AB7822" t="s">
        <v>257</v>
      </c>
      <c r="AC7822" t="s">
        <v>58</v>
      </c>
      <c r="AD7822" t="s">
        <v>85</v>
      </c>
      <c r="AE7822" t="s">
        <v>199</v>
      </c>
      <c r="AF7822" t="s">
        <v>130</v>
      </c>
      <c r="AG7822" t="s">
        <v>125</v>
      </c>
      <c r="AH7822" t="s">
        <v>62</v>
      </c>
      <c r="AI7822" t="s">
        <v>62</v>
      </c>
      <c r="AJ7822" t="s">
        <v>110</v>
      </c>
      <c r="AK7822" t="s">
        <v>149</v>
      </c>
      <c r="AL7822" t="s">
        <v>47</v>
      </c>
      <c r="AM7822" t="s">
        <v>47</v>
      </c>
      <c r="AN7822" t="s">
        <v>313</v>
      </c>
      <c r="AO7822" t="s">
        <v>32522</v>
      </c>
    </row>
    <row r="7823" spans="1:41" hidden="1" x14ac:dyDescent="0.25">
      <c r="A7823" t="s">
        <v>32523</v>
      </c>
      <c r="B7823" t="s">
        <v>32524</v>
      </c>
      <c r="C7823" s="1" t="str">
        <f t="shared" si="492"/>
        <v>21:1079</v>
      </c>
      <c r="D7823" s="1" t="str">
        <f t="shared" si="493"/>
        <v>21:0155</v>
      </c>
      <c r="E7823" t="s">
        <v>32525</v>
      </c>
      <c r="F7823" t="s">
        <v>32526</v>
      </c>
      <c r="H7823">
        <v>49.910351300000002</v>
      </c>
      <c r="I7823">
        <v>-121.7589761</v>
      </c>
      <c r="J7823" s="1" t="str">
        <f t="shared" si="494"/>
        <v>NGR bulk stream sediment</v>
      </c>
      <c r="K7823" s="1" t="str">
        <f t="shared" si="495"/>
        <v>&lt;177 micron (NGR)</v>
      </c>
      <c r="L7823">
        <v>52</v>
      </c>
      <c r="M7823" t="s">
        <v>157</v>
      </c>
      <c r="N7823">
        <v>896</v>
      </c>
      <c r="O7823" t="s">
        <v>200</v>
      </c>
      <c r="P7823" t="s">
        <v>137</v>
      </c>
      <c r="Q7823" t="s">
        <v>318</v>
      </c>
      <c r="R7823" t="s">
        <v>57</v>
      </c>
      <c r="S7823" t="s">
        <v>306</v>
      </c>
      <c r="T7823" t="s">
        <v>51</v>
      </c>
      <c r="U7823" t="s">
        <v>66</v>
      </c>
      <c r="V7823" t="s">
        <v>62</v>
      </c>
      <c r="W7823" t="s">
        <v>54</v>
      </c>
      <c r="X7823" t="s">
        <v>122</v>
      </c>
      <c r="Y7823" t="s">
        <v>66</v>
      </c>
      <c r="Z7823" t="s">
        <v>56</v>
      </c>
      <c r="AA7823" t="s">
        <v>46</v>
      </c>
      <c r="AB7823" t="s">
        <v>72</v>
      </c>
      <c r="AC7823" t="s">
        <v>58</v>
      </c>
      <c r="AD7823" t="s">
        <v>51</v>
      </c>
      <c r="AE7823" t="s">
        <v>84</v>
      </c>
      <c r="AF7823" t="s">
        <v>493</v>
      </c>
      <c r="AG7823" t="s">
        <v>79</v>
      </c>
      <c r="AH7823" t="s">
        <v>62</v>
      </c>
      <c r="AI7823" t="s">
        <v>62</v>
      </c>
      <c r="AJ7823" t="s">
        <v>125</v>
      </c>
      <c r="AK7823" t="s">
        <v>122</v>
      </c>
      <c r="AL7823" t="s">
        <v>47</v>
      </c>
      <c r="AM7823" t="s">
        <v>47</v>
      </c>
      <c r="AN7823" t="s">
        <v>65</v>
      </c>
      <c r="AO7823" t="s">
        <v>32527</v>
      </c>
    </row>
    <row r="7824" spans="1:41" hidden="1" x14ac:dyDescent="0.25">
      <c r="A7824" t="s">
        <v>32528</v>
      </c>
      <c r="B7824" t="s">
        <v>32529</v>
      </c>
      <c r="C7824" s="1" t="str">
        <f t="shared" ref="C7824:C7887" si="496">HYPERLINK("http://geochem.nrcan.gc.ca/cdogs/content/bdl/bdl211079_e.htm", "21:1079")</f>
        <v>21:1079</v>
      </c>
      <c r="D7824" s="1" t="str">
        <f t="shared" ref="D7824:D7887" si="497">HYPERLINK("http://geochem.nrcan.gc.ca/cdogs/content/svy/svy210155_e.htm", "21:0155")</f>
        <v>21:0155</v>
      </c>
      <c r="E7824" t="s">
        <v>32530</v>
      </c>
      <c r="F7824" t="s">
        <v>32531</v>
      </c>
      <c r="H7824">
        <v>49.883865700000001</v>
      </c>
      <c r="I7824">
        <v>-121.72206920000001</v>
      </c>
      <c r="J7824" s="1" t="str">
        <f t="shared" si="494"/>
        <v>NGR bulk stream sediment</v>
      </c>
      <c r="K7824" s="1" t="str">
        <f t="shared" si="495"/>
        <v>&lt;177 micron (NGR)</v>
      </c>
      <c r="L7824">
        <v>52</v>
      </c>
      <c r="M7824" t="s">
        <v>170</v>
      </c>
      <c r="N7824">
        <v>897</v>
      </c>
      <c r="O7824" t="s">
        <v>3546</v>
      </c>
      <c r="P7824" t="s">
        <v>3546</v>
      </c>
      <c r="Q7824" t="s">
        <v>3546</v>
      </c>
      <c r="R7824" t="s">
        <v>3546</v>
      </c>
      <c r="S7824" t="s">
        <v>3546</v>
      </c>
      <c r="T7824" t="s">
        <v>3546</v>
      </c>
      <c r="U7824" t="s">
        <v>3546</v>
      </c>
      <c r="V7824" t="s">
        <v>3546</v>
      </c>
      <c r="W7824" t="s">
        <v>3546</v>
      </c>
      <c r="X7824" t="s">
        <v>3546</v>
      </c>
      <c r="Y7824" t="s">
        <v>3546</v>
      </c>
      <c r="Z7824" t="s">
        <v>3546</v>
      </c>
      <c r="AA7824" t="s">
        <v>3546</v>
      </c>
      <c r="AB7824" t="s">
        <v>3546</v>
      </c>
      <c r="AC7824" t="s">
        <v>3546</v>
      </c>
      <c r="AD7824" t="s">
        <v>3546</v>
      </c>
      <c r="AE7824" t="s">
        <v>3546</v>
      </c>
      <c r="AF7824" t="s">
        <v>3546</v>
      </c>
      <c r="AG7824" t="s">
        <v>3546</v>
      </c>
      <c r="AH7824" t="s">
        <v>3546</v>
      </c>
      <c r="AI7824" t="s">
        <v>3546</v>
      </c>
      <c r="AJ7824" t="s">
        <v>3546</v>
      </c>
      <c r="AK7824" t="s">
        <v>3546</v>
      </c>
      <c r="AL7824" t="s">
        <v>3546</v>
      </c>
      <c r="AM7824" t="s">
        <v>3546</v>
      </c>
      <c r="AN7824" t="s">
        <v>3546</v>
      </c>
      <c r="AO7824" t="s">
        <v>3546</v>
      </c>
    </row>
    <row r="7825" spans="1:41" hidden="1" x14ac:dyDescent="0.25">
      <c r="A7825" t="s">
        <v>32532</v>
      </c>
      <c r="B7825" t="s">
        <v>32533</v>
      </c>
      <c r="C7825" s="1" t="str">
        <f t="shared" si="496"/>
        <v>21:1079</v>
      </c>
      <c r="D7825" s="1" t="str">
        <f t="shared" si="497"/>
        <v>21:0155</v>
      </c>
      <c r="E7825" t="s">
        <v>32534</v>
      </c>
      <c r="F7825" t="s">
        <v>32535</v>
      </c>
      <c r="H7825">
        <v>49.873773499999999</v>
      </c>
      <c r="I7825">
        <v>-121.70424269999999</v>
      </c>
      <c r="J7825" s="1" t="str">
        <f t="shared" si="494"/>
        <v>NGR bulk stream sediment</v>
      </c>
      <c r="K7825" s="1" t="str">
        <f t="shared" si="495"/>
        <v>&lt;177 micron (NGR)</v>
      </c>
      <c r="L7825">
        <v>52</v>
      </c>
      <c r="M7825" t="s">
        <v>180</v>
      </c>
      <c r="N7825">
        <v>898</v>
      </c>
      <c r="O7825" t="s">
        <v>129</v>
      </c>
      <c r="P7825" t="s">
        <v>47</v>
      </c>
      <c r="Q7825" t="s">
        <v>915</v>
      </c>
      <c r="R7825" t="s">
        <v>61</v>
      </c>
      <c r="S7825" t="s">
        <v>49</v>
      </c>
      <c r="T7825" t="s">
        <v>51</v>
      </c>
      <c r="U7825" t="s">
        <v>98</v>
      </c>
      <c r="V7825" t="s">
        <v>62</v>
      </c>
      <c r="W7825" t="s">
        <v>105</v>
      </c>
      <c r="X7825" t="s">
        <v>137</v>
      </c>
      <c r="Y7825" t="s">
        <v>66</v>
      </c>
      <c r="Z7825" t="s">
        <v>56</v>
      </c>
      <c r="AA7825" t="s">
        <v>46</v>
      </c>
      <c r="AB7825" t="s">
        <v>200</v>
      </c>
      <c r="AC7825" t="s">
        <v>58</v>
      </c>
      <c r="AD7825" t="s">
        <v>51</v>
      </c>
      <c r="AE7825" t="s">
        <v>62</v>
      </c>
      <c r="AF7825" t="s">
        <v>123</v>
      </c>
      <c r="AG7825" t="s">
        <v>78</v>
      </c>
      <c r="AH7825" t="s">
        <v>62</v>
      </c>
      <c r="AI7825" t="s">
        <v>62</v>
      </c>
      <c r="AJ7825" t="s">
        <v>63</v>
      </c>
      <c r="AK7825" t="s">
        <v>46</v>
      </c>
      <c r="AL7825" t="s">
        <v>47</v>
      </c>
      <c r="AM7825" t="s">
        <v>47</v>
      </c>
      <c r="AN7825" t="s">
        <v>65</v>
      </c>
      <c r="AO7825" t="s">
        <v>32536</v>
      </c>
    </row>
    <row r="7826" spans="1:41" hidden="1" x14ac:dyDescent="0.25">
      <c r="A7826" t="s">
        <v>32537</v>
      </c>
      <c r="B7826" t="s">
        <v>32538</v>
      </c>
      <c r="C7826" s="1" t="str">
        <f t="shared" si="496"/>
        <v>21:1079</v>
      </c>
      <c r="D7826" s="1" t="str">
        <f t="shared" si="497"/>
        <v>21:0155</v>
      </c>
      <c r="E7826" t="s">
        <v>32539</v>
      </c>
      <c r="F7826" t="s">
        <v>32540</v>
      </c>
      <c r="H7826">
        <v>49.840393200000001</v>
      </c>
      <c r="I7826">
        <v>-121.6953985</v>
      </c>
      <c r="J7826" s="1" t="str">
        <f t="shared" si="494"/>
        <v>NGR bulk stream sediment</v>
      </c>
      <c r="K7826" s="1" t="str">
        <f t="shared" si="495"/>
        <v>&lt;177 micron (NGR)</v>
      </c>
      <c r="L7826">
        <v>52</v>
      </c>
      <c r="M7826" t="s">
        <v>195</v>
      </c>
      <c r="N7826">
        <v>899</v>
      </c>
      <c r="O7826" t="s">
        <v>173</v>
      </c>
      <c r="P7826" t="s">
        <v>47</v>
      </c>
      <c r="Q7826" t="s">
        <v>1304</v>
      </c>
      <c r="R7826" t="s">
        <v>200</v>
      </c>
      <c r="S7826" t="s">
        <v>131</v>
      </c>
      <c r="T7826" t="s">
        <v>51</v>
      </c>
      <c r="U7826" t="s">
        <v>55</v>
      </c>
      <c r="V7826" t="s">
        <v>62</v>
      </c>
      <c r="W7826" t="s">
        <v>174</v>
      </c>
      <c r="X7826" t="s">
        <v>51</v>
      </c>
      <c r="Y7826" t="s">
        <v>50</v>
      </c>
      <c r="Z7826" t="s">
        <v>56</v>
      </c>
      <c r="AA7826" t="s">
        <v>46</v>
      </c>
      <c r="AB7826" t="s">
        <v>72</v>
      </c>
      <c r="AC7826" t="s">
        <v>58</v>
      </c>
      <c r="AD7826" t="s">
        <v>51</v>
      </c>
      <c r="AE7826" t="s">
        <v>199</v>
      </c>
      <c r="AF7826" t="s">
        <v>103</v>
      </c>
      <c r="AG7826" t="s">
        <v>173</v>
      </c>
      <c r="AH7826" t="s">
        <v>62</v>
      </c>
      <c r="AI7826" t="s">
        <v>62</v>
      </c>
      <c r="AJ7826" t="s">
        <v>105</v>
      </c>
      <c r="AK7826" t="s">
        <v>46</v>
      </c>
      <c r="AL7826" t="s">
        <v>47</v>
      </c>
      <c r="AM7826" t="s">
        <v>47</v>
      </c>
      <c r="AN7826" t="s">
        <v>463</v>
      </c>
      <c r="AO7826" t="s">
        <v>1059</v>
      </c>
    </row>
    <row r="7827" spans="1:41" hidden="1" x14ac:dyDescent="0.25">
      <c r="A7827" t="s">
        <v>32541</v>
      </c>
      <c r="B7827" t="s">
        <v>32542</v>
      </c>
      <c r="C7827" s="1" t="str">
        <f t="shared" si="496"/>
        <v>21:1079</v>
      </c>
      <c r="D7827" s="1" t="str">
        <f t="shared" si="497"/>
        <v>21:0155</v>
      </c>
      <c r="E7827" t="s">
        <v>32543</v>
      </c>
      <c r="F7827" t="s">
        <v>32544</v>
      </c>
      <c r="H7827">
        <v>49.811285900000001</v>
      </c>
      <c r="I7827">
        <v>-121.6669923</v>
      </c>
      <c r="J7827" s="1" t="str">
        <f t="shared" si="494"/>
        <v>NGR bulk stream sediment</v>
      </c>
      <c r="K7827" s="1" t="str">
        <f t="shared" si="495"/>
        <v>&lt;177 micron (NGR)</v>
      </c>
      <c r="L7827">
        <v>52</v>
      </c>
      <c r="M7827" t="s">
        <v>205</v>
      </c>
      <c r="N7827">
        <v>900</v>
      </c>
      <c r="O7827" t="s">
        <v>185</v>
      </c>
      <c r="P7827" t="s">
        <v>47</v>
      </c>
      <c r="Q7827" t="s">
        <v>215</v>
      </c>
      <c r="R7827" t="s">
        <v>62</v>
      </c>
      <c r="S7827" t="s">
        <v>124</v>
      </c>
      <c r="T7827" t="s">
        <v>51</v>
      </c>
      <c r="U7827" t="s">
        <v>76</v>
      </c>
      <c r="V7827" t="s">
        <v>62</v>
      </c>
      <c r="W7827" t="s">
        <v>87</v>
      </c>
      <c r="X7827" t="s">
        <v>51</v>
      </c>
      <c r="Y7827" t="s">
        <v>217</v>
      </c>
      <c r="Z7827" t="s">
        <v>56</v>
      </c>
      <c r="AA7827" t="s">
        <v>46</v>
      </c>
      <c r="AB7827" t="s">
        <v>493</v>
      </c>
      <c r="AC7827" t="s">
        <v>58</v>
      </c>
      <c r="AD7827" t="s">
        <v>51</v>
      </c>
      <c r="AE7827" t="s">
        <v>199</v>
      </c>
      <c r="AF7827" t="s">
        <v>270</v>
      </c>
      <c r="AG7827" t="s">
        <v>102</v>
      </c>
      <c r="AH7827" t="s">
        <v>62</v>
      </c>
      <c r="AI7827" t="s">
        <v>62</v>
      </c>
      <c r="AJ7827" t="s">
        <v>161</v>
      </c>
      <c r="AK7827" t="s">
        <v>57</v>
      </c>
      <c r="AL7827" t="s">
        <v>47</v>
      </c>
      <c r="AM7827" t="s">
        <v>47</v>
      </c>
      <c r="AN7827" t="s">
        <v>65</v>
      </c>
      <c r="AO7827" t="s">
        <v>32545</v>
      </c>
    </row>
    <row r="7828" spans="1:41" hidden="1" x14ac:dyDescent="0.25">
      <c r="A7828" t="s">
        <v>32546</v>
      </c>
      <c r="B7828" t="s">
        <v>32547</v>
      </c>
      <c r="C7828" s="1" t="str">
        <f t="shared" si="496"/>
        <v>21:1079</v>
      </c>
      <c r="D7828" s="1" t="str">
        <f t="shared" si="497"/>
        <v>21:0155</v>
      </c>
      <c r="E7828" t="s">
        <v>32548</v>
      </c>
      <c r="F7828" t="s">
        <v>32549</v>
      </c>
      <c r="H7828">
        <v>49.805986099999998</v>
      </c>
      <c r="I7828">
        <v>-121.67547639999999</v>
      </c>
      <c r="J7828" s="1" t="str">
        <f t="shared" si="494"/>
        <v>NGR bulk stream sediment</v>
      </c>
      <c r="K7828" s="1" t="str">
        <f t="shared" si="495"/>
        <v>&lt;177 micron (NGR)</v>
      </c>
      <c r="L7828">
        <v>52</v>
      </c>
      <c r="M7828" t="s">
        <v>214</v>
      </c>
      <c r="N7828">
        <v>901</v>
      </c>
      <c r="O7828" t="s">
        <v>62</v>
      </c>
      <c r="P7828" t="s">
        <v>47</v>
      </c>
      <c r="Q7828" t="s">
        <v>725</v>
      </c>
      <c r="R7828" t="s">
        <v>198</v>
      </c>
      <c r="S7828" t="s">
        <v>99</v>
      </c>
      <c r="T7828" t="s">
        <v>51</v>
      </c>
      <c r="U7828" t="s">
        <v>209</v>
      </c>
      <c r="V7828" t="s">
        <v>62</v>
      </c>
      <c r="W7828" t="s">
        <v>57</v>
      </c>
      <c r="X7828" t="s">
        <v>122</v>
      </c>
      <c r="Y7828" t="s">
        <v>108</v>
      </c>
      <c r="Z7828" t="s">
        <v>56</v>
      </c>
      <c r="AA7828" t="s">
        <v>46</v>
      </c>
      <c r="AB7828" t="s">
        <v>206</v>
      </c>
      <c r="AC7828" t="s">
        <v>58</v>
      </c>
      <c r="AD7828" t="s">
        <v>51</v>
      </c>
      <c r="AE7828" t="s">
        <v>56</v>
      </c>
      <c r="AF7828" t="s">
        <v>173</v>
      </c>
      <c r="AG7828" t="s">
        <v>63</v>
      </c>
      <c r="AH7828" t="s">
        <v>62</v>
      </c>
      <c r="AI7828" t="s">
        <v>62</v>
      </c>
      <c r="AJ7828" t="s">
        <v>64</v>
      </c>
      <c r="AK7828" t="s">
        <v>57</v>
      </c>
      <c r="AL7828" t="s">
        <v>47</v>
      </c>
      <c r="AM7828" t="s">
        <v>47</v>
      </c>
      <c r="AN7828" t="s">
        <v>543</v>
      </c>
      <c r="AO7828" t="s">
        <v>32550</v>
      </c>
    </row>
    <row r="7829" spans="1:41" hidden="1" x14ac:dyDescent="0.25">
      <c r="A7829" t="s">
        <v>32551</v>
      </c>
      <c r="B7829" t="s">
        <v>32552</v>
      </c>
      <c r="C7829" s="1" t="str">
        <f t="shared" si="496"/>
        <v>21:1079</v>
      </c>
      <c r="D7829" s="1" t="str">
        <f t="shared" si="497"/>
        <v>21:0155</v>
      </c>
      <c r="E7829" t="s">
        <v>32553</v>
      </c>
      <c r="F7829" t="s">
        <v>32554</v>
      </c>
      <c r="H7829">
        <v>49.773454299999997</v>
      </c>
      <c r="I7829">
        <v>-121.6624745</v>
      </c>
      <c r="J7829" s="1" t="str">
        <f t="shared" si="494"/>
        <v>NGR bulk stream sediment</v>
      </c>
      <c r="K7829" s="1" t="str">
        <f t="shared" si="495"/>
        <v>&lt;177 micron (NGR)</v>
      </c>
      <c r="L7829">
        <v>52</v>
      </c>
      <c r="M7829" t="s">
        <v>223</v>
      </c>
      <c r="N7829">
        <v>902</v>
      </c>
      <c r="O7829" t="s">
        <v>47</v>
      </c>
      <c r="P7829" t="s">
        <v>51</v>
      </c>
      <c r="Q7829" t="s">
        <v>2563</v>
      </c>
      <c r="R7829" t="s">
        <v>125</v>
      </c>
      <c r="S7829" t="s">
        <v>225</v>
      </c>
      <c r="T7829" t="s">
        <v>51</v>
      </c>
      <c r="U7829" t="s">
        <v>217</v>
      </c>
      <c r="V7829" t="s">
        <v>62</v>
      </c>
      <c r="W7829" t="s">
        <v>54</v>
      </c>
      <c r="X7829" t="s">
        <v>103</v>
      </c>
      <c r="Y7829" t="s">
        <v>209</v>
      </c>
      <c r="Z7829" t="s">
        <v>56</v>
      </c>
      <c r="AA7829" t="s">
        <v>46</v>
      </c>
      <c r="AB7829" t="s">
        <v>455</v>
      </c>
      <c r="AC7829" t="s">
        <v>58</v>
      </c>
      <c r="AD7829" t="s">
        <v>52</v>
      </c>
      <c r="AE7829" t="s">
        <v>84</v>
      </c>
      <c r="AF7829" t="s">
        <v>60</v>
      </c>
      <c r="AG7829" t="s">
        <v>79</v>
      </c>
      <c r="AH7829" t="s">
        <v>62</v>
      </c>
      <c r="AI7829" t="s">
        <v>62</v>
      </c>
      <c r="AJ7829" t="s">
        <v>161</v>
      </c>
      <c r="AK7829" t="s">
        <v>46</v>
      </c>
      <c r="AL7829" t="s">
        <v>47</v>
      </c>
      <c r="AM7829" t="s">
        <v>47</v>
      </c>
      <c r="AN7829" t="s">
        <v>65</v>
      </c>
      <c r="AO7829" t="s">
        <v>2219</v>
      </c>
    </row>
    <row r="7830" spans="1:41" hidden="1" x14ac:dyDescent="0.25">
      <c r="A7830" t="s">
        <v>32555</v>
      </c>
      <c r="B7830" t="s">
        <v>32556</v>
      </c>
      <c r="C7830" s="1" t="str">
        <f t="shared" si="496"/>
        <v>21:1079</v>
      </c>
      <c r="D7830" s="1" t="str">
        <f t="shared" si="497"/>
        <v>21:0155</v>
      </c>
      <c r="E7830" t="s">
        <v>32557</v>
      </c>
      <c r="F7830" t="s">
        <v>32558</v>
      </c>
      <c r="H7830">
        <v>49.8011689</v>
      </c>
      <c r="I7830">
        <v>-121.64781499999999</v>
      </c>
      <c r="J7830" s="1" t="str">
        <f t="shared" si="494"/>
        <v>NGR bulk stream sediment</v>
      </c>
      <c r="K7830" s="1" t="str">
        <f t="shared" si="495"/>
        <v>&lt;177 micron (NGR)</v>
      </c>
      <c r="L7830">
        <v>52</v>
      </c>
      <c r="M7830" t="s">
        <v>233</v>
      </c>
      <c r="N7830">
        <v>903</v>
      </c>
      <c r="O7830" t="s">
        <v>3546</v>
      </c>
      <c r="P7830" t="s">
        <v>3546</v>
      </c>
      <c r="Q7830" t="s">
        <v>3546</v>
      </c>
      <c r="R7830" t="s">
        <v>3546</v>
      </c>
      <c r="S7830" t="s">
        <v>3546</v>
      </c>
      <c r="T7830" t="s">
        <v>3546</v>
      </c>
      <c r="U7830" t="s">
        <v>3546</v>
      </c>
      <c r="V7830" t="s">
        <v>3546</v>
      </c>
      <c r="W7830" t="s">
        <v>3546</v>
      </c>
      <c r="X7830" t="s">
        <v>3546</v>
      </c>
      <c r="Y7830" t="s">
        <v>3546</v>
      </c>
      <c r="Z7830" t="s">
        <v>3546</v>
      </c>
      <c r="AA7830" t="s">
        <v>3546</v>
      </c>
      <c r="AB7830" t="s">
        <v>3546</v>
      </c>
      <c r="AC7830" t="s">
        <v>3546</v>
      </c>
      <c r="AD7830" t="s">
        <v>3546</v>
      </c>
      <c r="AE7830" t="s">
        <v>3546</v>
      </c>
      <c r="AF7830" t="s">
        <v>3546</v>
      </c>
      <c r="AG7830" t="s">
        <v>3546</v>
      </c>
      <c r="AH7830" t="s">
        <v>3546</v>
      </c>
      <c r="AI7830" t="s">
        <v>3546</v>
      </c>
      <c r="AJ7830" t="s">
        <v>3546</v>
      </c>
      <c r="AK7830" t="s">
        <v>3546</v>
      </c>
      <c r="AL7830" t="s">
        <v>3546</v>
      </c>
      <c r="AM7830" t="s">
        <v>3546</v>
      </c>
      <c r="AN7830" t="s">
        <v>3546</v>
      </c>
      <c r="AO7830" t="s">
        <v>3546</v>
      </c>
    </row>
    <row r="7831" spans="1:41" hidden="1" x14ac:dyDescent="0.25">
      <c r="A7831" t="s">
        <v>32559</v>
      </c>
      <c r="B7831" t="s">
        <v>32560</v>
      </c>
      <c r="C7831" s="1" t="str">
        <f t="shared" si="496"/>
        <v>21:1079</v>
      </c>
      <c r="D7831" s="1" t="str">
        <f t="shared" si="497"/>
        <v>21:0155</v>
      </c>
      <c r="E7831" t="s">
        <v>32561</v>
      </c>
      <c r="F7831" t="s">
        <v>32562</v>
      </c>
      <c r="H7831">
        <v>49.891024799999997</v>
      </c>
      <c r="I7831">
        <v>-121.63973850000001</v>
      </c>
      <c r="J7831" s="1" t="str">
        <f t="shared" si="494"/>
        <v>NGR bulk stream sediment</v>
      </c>
      <c r="K7831" s="1" t="str">
        <f t="shared" si="495"/>
        <v>&lt;177 micron (NGR)</v>
      </c>
      <c r="L7831">
        <v>52</v>
      </c>
      <c r="M7831" t="s">
        <v>248</v>
      </c>
      <c r="N7831">
        <v>904</v>
      </c>
      <c r="O7831" t="s">
        <v>206</v>
      </c>
      <c r="P7831" t="s">
        <v>47</v>
      </c>
      <c r="Q7831" t="s">
        <v>695</v>
      </c>
      <c r="R7831" t="s">
        <v>62</v>
      </c>
      <c r="S7831" t="s">
        <v>145</v>
      </c>
      <c r="T7831" t="s">
        <v>51</v>
      </c>
      <c r="U7831" t="s">
        <v>85</v>
      </c>
      <c r="V7831" t="s">
        <v>62</v>
      </c>
      <c r="W7831" t="s">
        <v>87</v>
      </c>
      <c r="X7831" t="s">
        <v>103</v>
      </c>
      <c r="Y7831" t="s">
        <v>127</v>
      </c>
      <c r="Z7831" t="s">
        <v>56</v>
      </c>
      <c r="AA7831" t="s">
        <v>46</v>
      </c>
      <c r="AB7831" t="s">
        <v>139</v>
      </c>
      <c r="AC7831" t="s">
        <v>58</v>
      </c>
      <c r="AD7831" t="s">
        <v>51</v>
      </c>
      <c r="AE7831" t="s">
        <v>84</v>
      </c>
      <c r="AF7831" t="s">
        <v>129</v>
      </c>
      <c r="AG7831" t="s">
        <v>139</v>
      </c>
      <c r="AH7831" t="s">
        <v>62</v>
      </c>
      <c r="AI7831" t="s">
        <v>62</v>
      </c>
      <c r="AJ7831" t="s">
        <v>105</v>
      </c>
      <c r="AK7831" t="s">
        <v>53</v>
      </c>
      <c r="AL7831" t="s">
        <v>47</v>
      </c>
      <c r="AM7831" t="s">
        <v>47</v>
      </c>
      <c r="AN7831" t="s">
        <v>65</v>
      </c>
      <c r="AO7831" t="s">
        <v>32563</v>
      </c>
    </row>
    <row r="7832" spans="1:41" hidden="1" x14ac:dyDescent="0.25">
      <c r="A7832" t="s">
        <v>32564</v>
      </c>
      <c r="B7832" t="s">
        <v>32565</v>
      </c>
      <c r="C7832" s="1" t="str">
        <f t="shared" si="496"/>
        <v>21:1079</v>
      </c>
      <c r="D7832" s="1" t="str">
        <f t="shared" si="497"/>
        <v>21:0155</v>
      </c>
      <c r="E7832" t="s">
        <v>32566</v>
      </c>
      <c r="F7832" t="s">
        <v>32567</v>
      </c>
      <c r="H7832">
        <v>49.898434299999998</v>
      </c>
      <c r="I7832">
        <v>-121.58243899999999</v>
      </c>
      <c r="J7832" s="1" t="str">
        <f t="shared" si="494"/>
        <v>NGR bulk stream sediment</v>
      </c>
      <c r="K7832" s="1" t="str">
        <f t="shared" si="495"/>
        <v>&lt;177 micron (NGR)</v>
      </c>
      <c r="L7832">
        <v>52</v>
      </c>
      <c r="M7832" t="s">
        <v>256</v>
      </c>
      <c r="N7832">
        <v>905</v>
      </c>
      <c r="O7832" t="s">
        <v>130</v>
      </c>
      <c r="P7832" t="s">
        <v>47</v>
      </c>
      <c r="Q7832" t="s">
        <v>171</v>
      </c>
      <c r="R7832" t="s">
        <v>62</v>
      </c>
      <c r="S7832" t="s">
        <v>82</v>
      </c>
      <c r="T7832" t="s">
        <v>52</v>
      </c>
      <c r="U7832" t="s">
        <v>50</v>
      </c>
      <c r="V7832" t="s">
        <v>53</v>
      </c>
      <c r="W7832" t="s">
        <v>64</v>
      </c>
      <c r="X7832" t="s">
        <v>103</v>
      </c>
      <c r="Y7832" t="s">
        <v>127</v>
      </c>
      <c r="Z7832" t="s">
        <v>56</v>
      </c>
      <c r="AA7832" t="s">
        <v>46</v>
      </c>
      <c r="AB7832" t="s">
        <v>257</v>
      </c>
      <c r="AC7832" t="s">
        <v>58</v>
      </c>
      <c r="AD7832" t="s">
        <v>58</v>
      </c>
      <c r="AE7832" t="s">
        <v>199</v>
      </c>
      <c r="AF7832" t="s">
        <v>58</v>
      </c>
      <c r="AG7832" t="s">
        <v>161</v>
      </c>
      <c r="AH7832" t="s">
        <v>62</v>
      </c>
      <c r="AI7832" t="s">
        <v>62</v>
      </c>
      <c r="AJ7832" t="s">
        <v>105</v>
      </c>
      <c r="AK7832" t="s">
        <v>57</v>
      </c>
      <c r="AL7832" t="s">
        <v>47</v>
      </c>
      <c r="AM7832" t="s">
        <v>47</v>
      </c>
      <c r="AN7832" t="s">
        <v>65</v>
      </c>
      <c r="AO7832" t="s">
        <v>32568</v>
      </c>
    </row>
    <row r="7833" spans="1:41" hidden="1" x14ac:dyDescent="0.25">
      <c r="A7833" t="s">
        <v>32569</v>
      </c>
      <c r="B7833" t="s">
        <v>32570</v>
      </c>
      <c r="C7833" s="1" t="str">
        <f t="shared" si="496"/>
        <v>21:1079</v>
      </c>
      <c r="D7833" s="1" t="str">
        <f t="shared" si="497"/>
        <v>21:0155</v>
      </c>
      <c r="E7833" t="s">
        <v>32571</v>
      </c>
      <c r="F7833" t="s">
        <v>32572</v>
      </c>
      <c r="H7833">
        <v>49.943266000000001</v>
      </c>
      <c r="I7833">
        <v>-121.30375359999999</v>
      </c>
      <c r="J7833" s="1" t="str">
        <f t="shared" si="494"/>
        <v>NGR bulk stream sediment</v>
      </c>
      <c r="K7833" s="1" t="str">
        <f t="shared" si="495"/>
        <v>&lt;177 micron (NGR)</v>
      </c>
      <c r="L7833">
        <v>52</v>
      </c>
      <c r="M7833" t="s">
        <v>265</v>
      </c>
      <c r="N7833">
        <v>906</v>
      </c>
      <c r="O7833" t="s">
        <v>139</v>
      </c>
      <c r="P7833" t="s">
        <v>47</v>
      </c>
      <c r="Q7833" t="s">
        <v>543</v>
      </c>
      <c r="R7833" t="s">
        <v>101</v>
      </c>
      <c r="S7833" t="s">
        <v>225</v>
      </c>
      <c r="T7833" t="s">
        <v>145</v>
      </c>
      <c r="U7833" t="s">
        <v>146</v>
      </c>
      <c r="V7833" t="s">
        <v>62</v>
      </c>
      <c r="W7833" t="s">
        <v>292</v>
      </c>
      <c r="X7833" t="s">
        <v>103</v>
      </c>
      <c r="Y7833" t="s">
        <v>127</v>
      </c>
      <c r="Z7833" t="s">
        <v>53</v>
      </c>
      <c r="AA7833" t="s">
        <v>46</v>
      </c>
      <c r="AB7833" t="s">
        <v>47</v>
      </c>
      <c r="AC7833" t="s">
        <v>66</v>
      </c>
      <c r="AD7833" t="s">
        <v>51</v>
      </c>
      <c r="AE7833" t="s">
        <v>56</v>
      </c>
      <c r="AF7833" t="s">
        <v>4567</v>
      </c>
      <c r="AG7833" t="s">
        <v>151</v>
      </c>
      <c r="AH7833" t="s">
        <v>62</v>
      </c>
      <c r="AI7833" t="s">
        <v>54</v>
      </c>
      <c r="AJ7833" t="s">
        <v>105</v>
      </c>
      <c r="AK7833" t="s">
        <v>173</v>
      </c>
      <c r="AL7833" t="s">
        <v>47</v>
      </c>
      <c r="AM7833" t="s">
        <v>122</v>
      </c>
      <c r="AN7833" t="s">
        <v>65</v>
      </c>
      <c r="AO7833" t="s">
        <v>32573</v>
      </c>
    </row>
    <row r="7834" spans="1:41" hidden="1" x14ac:dyDescent="0.25">
      <c r="A7834" t="s">
        <v>32574</v>
      </c>
      <c r="B7834" t="s">
        <v>32575</v>
      </c>
      <c r="C7834" s="1" t="str">
        <f t="shared" si="496"/>
        <v>21:1079</v>
      </c>
      <c r="D7834" s="1" t="str">
        <f t="shared" si="497"/>
        <v>21:0155</v>
      </c>
      <c r="E7834" t="s">
        <v>32576</v>
      </c>
      <c r="F7834" t="s">
        <v>32577</v>
      </c>
      <c r="H7834">
        <v>49.944636500000001</v>
      </c>
      <c r="I7834">
        <v>-121.4667903</v>
      </c>
      <c r="J7834" s="1" t="str">
        <f t="shared" si="494"/>
        <v>NGR bulk stream sediment</v>
      </c>
      <c r="K7834" s="1" t="str">
        <f t="shared" si="495"/>
        <v>&lt;177 micron (NGR)</v>
      </c>
      <c r="L7834">
        <v>53</v>
      </c>
      <c r="M7834" t="s">
        <v>280</v>
      </c>
      <c r="N7834">
        <v>907</v>
      </c>
      <c r="O7834" t="s">
        <v>270</v>
      </c>
      <c r="P7834" t="s">
        <v>47</v>
      </c>
      <c r="Q7834" t="s">
        <v>189</v>
      </c>
      <c r="R7834" t="s">
        <v>198</v>
      </c>
      <c r="S7834" t="s">
        <v>107</v>
      </c>
      <c r="T7834" t="s">
        <v>217</v>
      </c>
      <c r="U7834" t="s">
        <v>146</v>
      </c>
      <c r="V7834" t="s">
        <v>54</v>
      </c>
      <c r="W7834" t="s">
        <v>227</v>
      </c>
      <c r="X7834" t="s">
        <v>73</v>
      </c>
      <c r="Y7834" t="s">
        <v>99</v>
      </c>
      <c r="Z7834" t="s">
        <v>57</v>
      </c>
      <c r="AA7834" t="s">
        <v>46</v>
      </c>
      <c r="AB7834" t="s">
        <v>101</v>
      </c>
      <c r="AC7834" t="s">
        <v>186</v>
      </c>
      <c r="AD7834" t="s">
        <v>59</v>
      </c>
      <c r="AE7834" t="s">
        <v>57</v>
      </c>
      <c r="AF7834" t="s">
        <v>792</v>
      </c>
      <c r="AG7834" t="s">
        <v>270</v>
      </c>
      <c r="AH7834" t="s">
        <v>62</v>
      </c>
      <c r="AI7834" t="s">
        <v>54</v>
      </c>
      <c r="AJ7834" t="s">
        <v>493</v>
      </c>
      <c r="AK7834" t="s">
        <v>61</v>
      </c>
      <c r="AL7834" t="s">
        <v>47</v>
      </c>
      <c r="AM7834" t="s">
        <v>122</v>
      </c>
      <c r="AN7834" t="s">
        <v>65</v>
      </c>
      <c r="AO7834" t="s">
        <v>2274</v>
      </c>
    </row>
    <row r="7835" spans="1:41" hidden="1" x14ac:dyDescent="0.25">
      <c r="A7835" t="s">
        <v>32578</v>
      </c>
      <c r="B7835" t="s">
        <v>32579</v>
      </c>
      <c r="C7835" s="1" t="str">
        <f t="shared" si="496"/>
        <v>21:1079</v>
      </c>
      <c r="D7835" s="1" t="str">
        <f t="shared" si="497"/>
        <v>21:0155</v>
      </c>
      <c r="E7835" t="s">
        <v>32576</v>
      </c>
      <c r="F7835" t="s">
        <v>32580</v>
      </c>
      <c r="H7835">
        <v>49.944636500000001</v>
      </c>
      <c r="I7835">
        <v>-121.4667903</v>
      </c>
      <c r="J7835" s="1" t="str">
        <f t="shared" si="494"/>
        <v>NGR bulk stream sediment</v>
      </c>
      <c r="K7835" s="1" t="str">
        <f t="shared" si="495"/>
        <v>&lt;177 micron (NGR)</v>
      </c>
      <c r="L7835">
        <v>53</v>
      </c>
      <c r="M7835" t="s">
        <v>288</v>
      </c>
      <c r="N7835">
        <v>908</v>
      </c>
      <c r="O7835" t="s">
        <v>72</v>
      </c>
      <c r="P7835" t="s">
        <v>47</v>
      </c>
      <c r="Q7835" t="s">
        <v>725</v>
      </c>
      <c r="R7835" t="s">
        <v>62</v>
      </c>
      <c r="S7835" t="s">
        <v>75</v>
      </c>
      <c r="T7835" t="s">
        <v>217</v>
      </c>
      <c r="U7835" t="s">
        <v>226</v>
      </c>
      <c r="V7835" t="s">
        <v>54</v>
      </c>
      <c r="W7835" t="s">
        <v>227</v>
      </c>
      <c r="X7835" t="s">
        <v>73</v>
      </c>
      <c r="Y7835" t="s">
        <v>99</v>
      </c>
      <c r="Z7835" t="s">
        <v>62</v>
      </c>
      <c r="AA7835" t="s">
        <v>46</v>
      </c>
      <c r="AB7835" t="s">
        <v>125</v>
      </c>
      <c r="AC7835" t="s">
        <v>58</v>
      </c>
      <c r="AD7835" t="s">
        <v>98</v>
      </c>
      <c r="AE7835" t="s">
        <v>198</v>
      </c>
      <c r="AF7835" t="s">
        <v>622</v>
      </c>
      <c r="AG7835" t="s">
        <v>336</v>
      </c>
      <c r="AH7835" t="s">
        <v>62</v>
      </c>
      <c r="AI7835" t="s">
        <v>46</v>
      </c>
      <c r="AJ7835" t="s">
        <v>437</v>
      </c>
      <c r="AK7835" t="s">
        <v>105</v>
      </c>
      <c r="AL7835" t="s">
        <v>47</v>
      </c>
      <c r="AM7835" t="s">
        <v>103</v>
      </c>
      <c r="AN7835" t="s">
        <v>65</v>
      </c>
      <c r="AO7835" t="s">
        <v>1506</v>
      </c>
    </row>
    <row r="7836" spans="1:41" hidden="1" x14ac:dyDescent="0.25">
      <c r="A7836" t="s">
        <v>32581</v>
      </c>
      <c r="B7836" t="s">
        <v>32582</v>
      </c>
      <c r="C7836" s="1" t="str">
        <f t="shared" si="496"/>
        <v>21:1079</v>
      </c>
      <c r="D7836" s="1" t="str">
        <f t="shared" si="497"/>
        <v>21:0155</v>
      </c>
      <c r="E7836" t="s">
        <v>32583</v>
      </c>
      <c r="F7836" t="s">
        <v>32584</v>
      </c>
      <c r="H7836">
        <v>49.918892800000002</v>
      </c>
      <c r="I7836">
        <v>-121.2377377</v>
      </c>
      <c r="J7836" s="1" t="str">
        <f t="shared" si="494"/>
        <v>NGR bulk stream sediment</v>
      </c>
      <c r="K7836" s="1" t="str">
        <f t="shared" si="495"/>
        <v>&lt;177 micron (NGR)</v>
      </c>
      <c r="L7836">
        <v>53</v>
      </c>
      <c r="M7836" t="s">
        <v>45</v>
      </c>
      <c r="N7836">
        <v>909</v>
      </c>
      <c r="O7836" t="s">
        <v>118</v>
      </c>
      <c r="P7836" t="s">
        <v>47</v>
      </c>
      <c r="Q7836" t="s">
        <v>385</v>
      </c>
      <c r="R7836" t="s">
        <v>200</v>
      </c>
      <c r="S7836" t="s">
        <v>175</v>
      </c>
      <c r="T7836" t="s">
        <v>217</v>
      </c>
      <c r="U7836" t="s">
        <v>554</v>
      </c>
      <c r="V7836" t="s">
        <v>174</v>
      </c>
      <c r="W7836" t="s">
        <v>228</v>
      </c>
      <c r="X7836" t="s">
        <v>122</v>
      </c>
      <c r="Y7836" t="s">
        <v>108</v>
      </c>
      <c r="Z7836" t="s">
        <v>56</v>
      </c>
      <c r="AA7836" t="s">
        <v>330</v>
      </c>
      <c r="AB7836" t="s">
        <v>173</v>
      </c>
      <c r="AC7836" t="s">
        <v>112</v>
      </c>
      <c r="AD7836" t="s">
        <v>217</v>
      </c>
      <c r="AE7836" t="s">
        <v>84</v>
      </c>
      <c r="AF7836" t="s">
        <v>50</v>
      </c>
      <c r="AG7836" t="s">
        <v>455</v>
      </c>
      <c r="AH7836" t="s">
        <v>62</v>
      </c>
      <c r="AI7836" t="s">
        <v>62</v>
      </c>
      <c r="AJ7836" t="s">
        <v>63</v>
      </c>
      <c r="AK7836" t="s">
        <v>79</v>
      </c>
      <c r="AL7836" t="s">
        <v>47</v>
      </c>
      <c r="AM7836" t="s">
        <v>47</v>
      </c>
      <c r="AN7836" t="s">
        <v>65</v>
      </c>
      <c r="AO7836" t="s">
        <v>32585</v>
      </c>
    </row>
    <row r="7837" spans="1:41" hidden="1" x14ac:dyDescent="0.25">
      <c r="A7837" t="s">
        <v>32586</v>
      </c>
      <c r="B7837" t="s">
        <v>32587</v>
      </c>
      <c r="C7837" s="1" t="str">
        <f t="shared" si="496"/>
        <v>21:1079</v>
      </c>
      <c r="D7837" s="1" t="str">
        <f t="shared" si="497"/>
        <v>21:0155</v>
      </c>
      <c r="E7837" t="s">
        <v>32588</v>
      </c>
      <c r="F7837" t="s">
        <v>32589</v>
      </c>
      <c r="H7837">
        <v>49.849112699999999</v>
      </c>
      <c r="I7837">
        <v>-121.2041093</v>
      </c>
      <c r="J7837" s="1" t="str">
        <f t="shared" si="494"/>
        <v>NGR bulk stream sediment</v>
      </c>
      <c r="K7837" s="1" t="str">
        <f t="shared" si="495"/>
        <v>&lt;177 micron (NGR)</v>
      </c>
      <c r="L7837">
        <v>53</v>
      </c>
      <c r="M7837" t="s">
        <v>71</v>
      </c>
      <c r="N7837">
        <v>910</v>
      </c>
      <c r="O7837" t="s">
        <v>62</v>
      </c>
      <c r="P7837" t="s">
        <v>47</v>
      </c>
      <c r="Q7837" t="s">
        <v>234</v>
      </c>
      <c r="R7837" t="s">
        <v>46</v>
      </c>
      <c r="S7837" t="s">
        <v>100</v>
      </c>
      <c r="T7837" t="s">
        <v>73</v>
      </c>
      <c r="U7837" t="s">
        <v>165</v>
      </c>
      <c r="V7837" t="s">
        <v>198</v>
      </c>
      <c r="W7837" t="s">
        <v>130</v>
      </c>
      <c r="X7837" t="s">
        <v>73</v>
      </c>
      <c r="Y7837" t="s">
        <v>131</v>
      </c>
      <c r="Z7837" t="s">
        <v>53</v>
      </c>
      <c r="AA7837" t="s">
        <v>46</v>
      </c>
      <c r="AB7837" t="s">
        <v>206</v>
      </c>
      <c r="AC7837" t="s">
        <v>58</v>
      </c>
      <c r="AD7837" t="s">
        <v>98</v>
      </c>
      <c r="AE7837" t="s">
        <v>198</v>
      </c>
      <c r="AF7837" t="s">
        <v>58</v>
      </c>
      <c r="AG7837" t="s">
        <v>88</v>
      </c>
      <c r="AH7837" t="s">
        <v>62</v>
      </c>
      <c r="AI7837" t="s">
        <v>87</v>
      </c>
      <c r="AJ7837" t="s">
        <v>52</v>
      </c>
      <c r="AK7837" t="s">
        <v>101</v>
      </c>
      <c r="AL7837" t="s">
        <v>47</v>
      </c>
      <c r="AM7837" t="s">
        <v>47</v>
      </c>
      <c r="AN7837" t="s">
        <v>65</v>
      </c>
      <c r="AO7837" t="s">
        <v>32590</v>
      </c>
    </row>
    <row r="7838" spans="1:41" hidden="1" x14ac:dyDescent="0.25">
      <c r="A7838" t="s">
        <v>32591</v>
      </c>
      <c r="B7838" t="s">
        <v>32592</v>
      </c>
      <c r="C7838" s="1" t="str">
        <f t="shared" si="496"/>
        <v>21:1079</v>
      </c>
      <c r="D7838" s="1" t="str">
        <f t="shared" si="497"/>
        <v>21:0155</v>
      </c>
      <c r="E7838" t="s">
        <v>32593</v>
      </c>
      <c r="F7838" t="s">
        <v>32594</v>
      </c>
      <c r="H7838">
        <v>49.853172800000003</v>
      </c>
      <c r="I7838">
        <v>-121.1761329</v>
      </c>
      <c r="J7838" s="1" t="str">
        <f t="shared" si="494"/>
        <v>NGR bulk stream sediment</v>
      </c>
      <c r="K7838" s="1" t="str">
        <f t="shared" si="495"/>
        <v>&lt;177 micron (NGR)</v>
      </c>
      <c r="L7838">
        <v>53</v>
      </c>
      <c r="M7838" t="s">
        <v>95</v>
      </c>
      <c r="N7838">
        <v>911</v>
      </c>
      <c r="O7838" t="s">
        <v>125</v>
      </c>
      <c r="P7838" t="s">
        <v>47</v>
      </c>
      <c r="Q7838" t="s">
        <v>234</v>
      </c>
      <c r="R7838" t="s">
        <v>149</v>
      </c>
      <c r="S7838" t="s">
        <v>83</v>
      </c>
      <c r="T7838" t="s">
        <v>73</v>
      </c>
      <c r="U7838" t="s">
        <v>82</v>
      </c>
      <c r="V7838" t="s">
        <v>198</v>
      </c>
      <c r="W7838" t="s">
        <v>173</v>
      </c>
      <c r="X7838" t="s">
        <v>51</v>
      </c>
      <c r="Y7838" t="s">
        <v>90</v>
      </c>
      <c r="Z7838" t="s">
        <v>62</v>
      </c>
      <c r="AA7838" t="s">
        <v>46</v>
      </c>
      <c r="AB7838" t="s">
        <v>206</v>
      </c>
      <c r="AC7838" t="s">
        <v>58</v>
      </c>
      <c r="AD7838" t="s">
        <v>99</v>
      </c>
      <c r="AE7838" t="s">
        <v>56</v>
      </c>
      <c r="AF7838" t="s">
        <v>55</v>
      </c>
      <c r="AG7838" t="s">
        <v>111</v>
      </c>
      <c r="AH7838" t="s">
        <v>62</v>
      </c>
      <c r="AI7838" t="s">
        <v>149</v>
      </c>
      <c r="AJ7838" t="s">
        <v>282</v>
      </c>
      <c r="AK7838" t="s">
        <v>125</v>
      </c>
      <c r="AL7838" t="s">
        <v>47</v>
      </c>
      <c r="AM7838" t="s">
        <v>47</v>
      </c>
      <c r="AN7838" t="s">
        <v>65</v>
      </c>
      <c r="AO7838" t="s">
        <v>32595</v>
      </c>
    </row>
    <row r="7839" spans="1:41" hidden="1" x14ac:dyDescent="0.25">
      <c r="A7839" t="s">
        <v>32596</v>
      </c>
      <c r="B7839" t="s">
        <v>32597</v>
      </c>
      <c r="C7839" s="1" t="str">
        <f t="shared" si="496"/>
        <v>21:1079</v>
      </c>
      <c r="D7839" s="1" t="str">
        <f t="shared" si="497"/>
        <v>21:0155</v>
      </c>
      <c r="E7839" t="s">
        <v>32598</v>
      </c>
      <c r="F7839" t="s">
        <v>32599</v>
      </c>
      <c r="H7839">
        <v>49.858522899999997</v>
      </c>
      <c r="I7839">
        <v>-121.1731485</v>
      </c>
      <c r="J7839" s="1" t="str">
        <f t="shared" si="494"/>
        <v>NGR bulk stream sediment</v>
      </c>
      <c r="K7839" s="1" t="str">
        <f t="shared" si="495"/>
        <v>&lt;177 micron (NGR)</v>
      </c>
      <c r="L7839">
        <v>53</v>
      </c>
      <c r="M7839" t="s">
        <v>117</v>
      </c>
      <c r="N7839">
        <v>912</v>
      </c>
      <c r="O7839" t="s">
        <v>3546</v>
      </c>
      <c r="P7839" t="s">
        <v>3546</v>
      </c>
      <c r="Q7839" t="s">
        <v>3546</v>
      </c>
      <c r="R7839" t="s">
        <v>3546</v>
      </c>
      <c r="S7839" t="s">
        <v>3546</v>
      </c>
      <c r="T7839" t="s">
        <v>3546</v>
      </c>
      <c r="U7839" t="s">
        <v>3546</v>
      </c>
      <c r="V7839" t="s">
        <v>3546</v>
      </c>
      <c r="W7839" t="s">
        <v>3546</v>
      </c>
      <c r="X7839" t="s">
        <v>3546</v>
      </c>
      <c r="Y7839" t="s">
        <v>3546</v>
      </c>
      <c r="Z7839" t="s">
        <v>3546</v>
      </c>
      <c r="AA7839" t="s">
        <v>3546</v>
      </c>
      <c r="AB7839" t="s">
        <v>3546</v>
      </c>
      <c r="AC7839" t="s">
        <v>3546</v>
      </c>
      <c r="AD7839" t="s">
        <v>3546</v>
      </c>
      <c r="AE7839" t="s">
        <v>3546</v>
      </c>
      <c r="AF7839" t="s">
        <v>3546</v>
      </c>
      <c r="AG7839" t="s">
        <v>3546</v>
      </c>
      <c r="AH7839" t="s">
        <v>3546</v>
      </c>
      <c r="AI7839" t="s">
        <v>3546</v>
      </c>
      <c r="AJ7839" t="s">
        <v>3546</v>
      </c>
      <c r="AK7839" t="s">
        <v>3546</v>
      </c>
      <c r="AL7839" t="s">
        <v>3546</v>
      </c>
      <c r="AM7839" t="s">
        <v>3546</v>
      </c>
      <c r="AN7839" t="s">
        <v>3546</v>
      </c>
      <c r="AO7839" t="s">
        <v>3546</v>
      </c>
    </row>
    <row r="7840" spans="1:41" hidden="1" x14ac:dyDescent="0.25">
      <c r="A7840" t="s">
        <v>32600</v>
      </c>
      <c r="B7840" t="s">
        <v>32601</v>
      </c>
      <c r="C7840" s="1" t="str">
        <f t="shared" si="496"/>
        <v>21:1079</v>
      </c>
      <c r="D7840" s="1" t="str">
        <f t="shared" si="497"/>
        <v>21:0155</v>
      </c>
      <c r="E7840" t="s">
        <v>32602</v>
      </c>
      <c r="F7840" t="s">
        <v>32603</v>
      </c>
      <c r="H7840">
        <v>49.813130800000003</v>
      </c>
      <c r="I7840">
        <v>-121.20405289999999</v>
      </c>
      <c r="J7840" s="1" t="str">
        <f t="shared" si="494"/>
        <v>NGR bulk stream sediment</v>
      </c>
      <c r="K7840" s="1" t="str">
        <f t="shared" si="495"/>
        <v>&lt;177 micron (NGR)</v>
      </c>
      <c r="L7840">
        <v>53</v>
      </c>
      <c r="M7840" t="s">
        <v>136</v>
      </c>
      <c r="N7840">
        <v>913</v>
      </c>
      <c r="O7840" t="s">
        <v>62</v>
      </c>
      <c r="P7840" t="s">
        <v>47</v>
      </c>
      <c r="Q7840" t="s">
        <v>662</v>
      </c>
      <c r="R7840" t="s">
        <v>62</v>
      </c>
      <c r="S7840" t="s">
        <v>258</v>
      </c>
      <c r="T7840" t="s">
        <v>51</v>
      </c>
      <c r="U7840" t="s">
        <v>190</v>
      </c>
      <c r="V7840" t="s">
        <v>62</v>
      </c>
      <c r="W7840" t="s">
        <v>173</v>
      </c>
      <c r="X7840" t="s">
        <v>103</v>
      </c>
      <c r="Y7840" t="s">
        <v>99</v>
      </c>
      <c r="Z7840" t="s">
        <v>84</v>
      </c>
      <c r="AA7840" t="s">
        <v>46</v>
      </c>
      <c r="AB7840" t="s">
        <v>81</v>
      </c>
      <c r="AC7840" t="s">
        <v>58</v>
      </c>
      <c r="AD7840" t="s">
        <v>66</v>
      </c>
      <c r="AE7840" t="s">
        <v>84</v>
      </c>
      <c r="AF7840" t="s">
        <v>58</v>
      </c>
      <c r="AG7840" t="s">
        <v>151</v>
      </c>
      <c r="AH7840" t="s">
        <v>62</v>
      </c>
      <c r="AI7840" t="s">
        <v>62</v>
      </c>
      <c r="AJ7840" t="s">
        <v>72</v>
      </c>
      <c r="AK7840" t="s">
        <v>63</v>
      </c>
      <c r="AL7840" t="s">
        <v>47</v>
      </c>
      <c r="AM7840" t="s">
        <v>122</v>
      </c>
      <c r="AN7840" t="s">
        <v>65</v>
      </c>
      <c r="AO7840" t="s">
        <v>32604</v>
      </c>
    </row>
    <row r="7841" spans="1:41" hidden="1" x14ac:dyDescent="0.25">
      <c r="A7841" t="s">
        <v>32605</v>
      </c>
      <c r="B7841" t="s">
        <v>32606</v>
      </c>
      <c r="C7841" s="1" t="str">
        <f t="shared" si="496"/>
        <v>21:1079</v>
      </c>
      <c r="D7841" s="1" t="str">
        <f t="shared" si="497"/>
        <v>21:0155</v>
      </c>
      <c r="E7841" t="s">
        <v>32607</v>
      </c>
      <c r="F7841" t="s">
        <v>32608</v>
      </c>
      <c r="H7841">
        <v>49.800457899999998</v>
      </c>
      <c r="I7841">
        <v>-121.14198260000001</v>
      </c>
      <c r="J7841" s="1" t="str">
        <f t="shared" si="494"/>
        <v>NGR bulk stream sediment</v>
      </c>
      <c r="K7841" s="1" t="str">
        <f t="shared" si="495"/>
        <v>&lt;177 micron (NGR)</v>
      </c>
      <c r="L7841">
        <v>53</v>
      </c>
      <c r="M7841" t="s">
        <v>157</v>
      </c>
      <c r="N7841">
        <v>914</v>
      </c>
      <c r="O7841" t="s">
        <v>62</v>
      </c>
      <c r="P7841" t="s">
        <v>47</v>
      </c>
      <c r="Q7841" t="s">
        <v>698</v>
      </c>
      <c r="R7841" t="s">
        <v>72</v>
      </c>
      <c r="S7841" t="s">
        <v>273</v>
      </c>
      <c r="T7841" t="s">
        <v>137</v>
      </c>
      <c r="U7841" t="s">
        <v>141</v>
      </c>
      <c r="V7841" t="s">
        <v>53</v>
      </c>
      <c r="W7841" t="s">
        <v>164</v>
      </c>
      <c r="X7841" t="s">
        <v>73</v>
      </c>
      <c r="Y7841" t="s">
        <v>75</v>
      </c>
      <c r="Z7841" t="s">
        <v>57</v>
      </c>
      <c r="AA7841" t="s">
        <v>46</v>
      </c>
      <c r="AB7841" t="s">
        <v>164</v>
      </c>
      <c r="AC7841" t="s">
        <v>76</v>
      </c>
      <c r="AD7841" t="s">
        <v>127</v>
      </c>
      <c r="AE7841" t="s">
        <v>199</v>
      </c>
      <c r="AF7841" t="s">
        <v>76</v>
      </c>
      <c r="AG7841" t="s">
        <v>148</v>
      </c>
      <c r="AH7841" t="s">
        <v>62</v>
      </c>
      <c r="AI7841" t="s">
        <v>46</v>
      </c>
      <c r="AJ7841" t="s">
        <v>129</v>
      </c>
      <c r="AK7841" t="s">
        <v>139</v>
      </c>
      <c r="AL7841" t="s">
        <v>47</v>
      </c>
      <c r="AM7841" t="s">
        <v>122</v>
      </c>
      <c r="AN7841" t="s">
        <v>65</v>
      </c>
      <c r="AO7841" t="s">
        <v>6475</v>
      </c>
    </row>
    <row r="7842" spans="1:41" hidden="1" x14ac:dyDescent="0.25">
      <c r="A7842" t="s">
        <v>32609</v>
      </c>
      <c r="B7842" t="s">
        <v>32610</v>
      </c>
      <c r="C7842" s="1" t="str">
        <f t="shared" si="496"/>
        <v>21:1079</v>
      </c>
      <c r="D7842" s="1" t="str">
        <f t="shared" si="497"/>
        <v>21:0155</v>
      </c>
      <c r="E7842" t="s">
        <v>32611</v>
      </c>
      <c r="F7842" t="s">
        <v>32612</v>
      </c>
      <c r="H7842">
        <v>49.794387</v>
      </c>
      <c r="I7842">
        <v>-121.1561112</v>
      </c>
      <c r="J7842" s="1" t="str">
        <f t="shared" si="494"/>
        <v>NGR bulk stream sediment</v>
      </c>
      <c r="K7842" s="1" t="str">
        <f t="shared" si="495"/>
        <v>&lt;177 micron (NGR)</v>
      </c>
      <c r="L7842">
        <v>53</v>
      </c>
      <c r="M7842" t="s">
        <v>170</v>
      </c>
      <c r="N7842">
        <v>915</v>
      </c>
      <c r="O7842" t="s">
        <v>3546</v>
      </c>
      <c r="P7842" t="s">
        <v>3546</v>
      </c>
      <c r="Q7842" t="s">
        <v>3546</v>
      </c>
      <c r="R7842" t="s">
        <v>3546</v>
      </c>
      <c r="S7842" t="s">
        <v>3546</v>
      </c>
      <c r="T7842" t="s">
        <v>3546</v>
      </c>
      <c r="U7842" t="s">
        <v>3546</v>
      </c>
      <c r="V7842" t="s">
        <v>3546</v>
      </c>
      <c r="W7842" t="s">
        <v>3546</v>
      </c>
      <c r="X7842" t="s">
        <v>3546</v>
      </c>
      <c r="Y7842" t="s">
        <v>3546</v>
      </c>
      <c r="Z7842" t="s">
        <v>3546</v>
      </c>
      <c r="AA7842" t="s">
        <v>3546</v>
      </c>
      <c r="AB7842" t="s">
        <v>3546</v>
      </c>
      <c r="AC7842" t="s">
        <v>3546</v>
      </c>
      <c r="AD7842" t="s">
        <v>3546</v>
      </c>
      <c r="AE7842" t="s">
        <v>3546</v>
      </c>
      <c r="AF7842" t="s">
        <v>3546</v>
      </c>
      <c r="AG7842" t="s">
        <v>3546</v>
      </c>
      <c r="AH7842" t="s">
        <v>3546</v>
      </c>
      <c r="AI7842" t="s">
        <v>3546</v>
      </c>
      <c r="AJ7842" t="s">
        <v>3546</v>
      </c>
      <c r="AK7842" t="s">
        <v>3546</v>
      </c>
      <c r="AL7842" t="s">
        <v>3546</v>
      </c>
      <c r="AM7842" t="s">
        <v>3546</v>
      </c>
      <c r="AN7842" t="s">
        <v>3546</v>
      </c>
      <c r="AO7842" t="s">
        <v>3546</v>
      </c>
    </row>
    <row r="7843" spans="1:41" hidden="1" x14ac:dyDescent="0.25">
      <c r="A7843" t="s">
        <v>32613</v>
      </c>
      <c r="B7843" t="s">
        <v>32614</v>
      </c>
      <c r="C7843" s="1" t="str">
        <f t="shared" si="496"/>
        <v>21:1079</v>
      </c>
      <c r="D7843" s="1" t="str">
        <f t="shared" si="497"/>
        <v>21:0155</v>
      </c>
      <c r="E7843" t="s">
        <v>32615</v>
      </c>
      <c r="F7843" t="s">
        <v>32616</v>
      </c>
      <c r="H7843">
        <v>49.809716100000003</v>
      </c>
      <c r="I7843">
        <v>-121.1027065</v>
      </c>
      <c r="J7843" s="1" t="str">
        <f t="shared" si="494"/>
        <v>NGR bulk stream sediment</v>
      </c>
      <c r="K7843" s="1" t="str">
        <f t="shared" si="495"/>
        <v>&lt;177 micron (NGR)</v>
      </c>
      <c r="L7843">
        <v>53</v>
      </c>
      <c r="M7843" t="s">
        <v>180</v>
      </c>
      <c r="N7843">
        <v>916</v>
      </c>
      <c r="O7843" t="s">
        <v>62</v>
      </c>
      <c r="P7843" t="s">
        <v>47</v>
      </c>
      <c r="Q7843" t="s">
        <v>74</v>
      </c>
      <c r="R7843" t="s">
        <v>110</v>
      </c>
      <c r="S7843" t="s">
        <v>141</v>
      </c>
      <c r="T7843" t="s">
        <v>51</v>
      </c>
      <c r="U7843" t="s">
        <v>66</v>
      </c>
      <c r="V7843" t="s">
        <v>53</v>
      </c>
      <c r="W7843" t="s">
        <v>81</v>
      </c>
      <c r="X7843" t="s">
        <v>103</v>
      </c>
      <c r="Y7843" t="s">
        <v>66</v>
      </c>
      <c r="Z7843" t="s">
        <v>84</v>
      </c>
      <c r="AA7843" t="s">
        <v>46</v>
      </c>
      <c r="AB7843" t="s">
        <v>60</v>
      </c>
      <c r="AC7843" t="s">
        <v>58</v>
      </c>
      <c r="AD7843" t="s">
        <v>175</v>
      </c>
      <c r="AE7843" t="s">
        <v>84</v>
      </c>
      <c r="AF7843" t="s">
        <v>58</v>
      </c>
      <c r="AG7843" t="s">
        <v>72</v>
      </c>
      <c r="AH7843" t="s">
        <v>62</v>
      </c>
      <c r="AI7843" t="s">
        <v>53</v>
      </c>
      <c r="AJ7843" t="s">
        <v>257</v>
      </c>
      <c r="AK7843" t="s">
        <v>235</v>
      </c>
      <c r="AL7843" t="s">
        <v>47</v>
      </c>
      <c r="AM7843" t="s">
        <v>47</v>
      </c>
      <c r="AN7843" t="s">
        <v>65</v>
      </c>
      <c r="AO7843" t="s">
        <v>9308</v>
      </c>
    </row>
    <row r="7844" spans="1:41" hidden="1" x14ac:dyDescent="0.25">
      <c r="A7844" t="s">
        <v>32617</v>
      </c>
      <c r="B7844" t="s">
        <v>32618</v>
      </c>
      <c r="C7844" s="1" t="str">
        <f t="shared" si="496"/>
        <v>21:1079</v>
      </c>
      <c r="D7844" s="1" t="str">
        <f t="shared" si="497"/>
        <v>21:0155</v>
      </c>
      <c r="E7844" t="s">
        <v>32619</v>
      </c>
      <c r="F7844" t="s">
        <v>32620</v>
      </c>
      <c r="H7844">
        <v>49.8458592</v>
      </c>
      <c r="I7844">
        <v>-121.0581667</v>
      </c>
      <c r="J7844" s="1" t="str">
        <f t="shared" si="494"/>
        <v>NGR bulk stream sediment</v>
      </c>
      <c r="K7844" s="1" t="str">
        <f t="shared" si="495"/>
        <v>&lt;177 micron (NGR)</v>
      </c>
      <c r="L7844">
        <v>53</v>
      </c>
      <c r="M7844" t="s">
        <v>195</v>
      </c>
      <c r="N7844">
        <v>917</v>
      </c>
      <c r="O7844" t="s">
        <v>3546</v>
      </c>
      <c r="P7844" t="s">
        <v>3546</v>
      </c>
      <c r="Q7844" t="s">
        <v>3546</v>
      </c>
      <c r="R7844" t="s">
        <v>3546</v>
      </c>
      <c r="S7844" t="s">
        <v>3546</v>
      </c>
      <c r="T7844" t="s">
        <v>3546</v>
      </c>
      <c r="U7844" t="s">
        <v>3546</v>
      </c>
      <c r="V7844" t="s">
        <v>3546</v>
      </c>
      <c r="W7844" t="s">
        <v>3546</v>
      </c>
      <c r="X7844" t="s">
        <v>3546</v>
      </c>
      <c r="Y7844" t="s">
        <v>3546</v>
      </c>
      <c r="Z7844" t="s">
        <v>3546</v>
      </c>
      <c r="AA7844" t="s">
        <v>3546</v>
      </c>
      <c r="AB7844" t="s">
        <v>3546</v>
      </c>
      <c r="AC7844" t="s">
        <v>3546</v>
      </c>
      <c r="AD7844" t="s">
        <v>3546</v>
      </c>
      <c r="AE7844" t="s">
        <v>3546</v>
      </c>
      <c r="AF7844" t="s">
        <v>3546</v>
      </c>
      <c r="AG7844" t="s">
        <v>3546</v>
      </c>
      <c r="AH7844" t="s">
        <v>3546</v>
      </c>
      <c r="AI7844" t="s">
        <v>3546</v>
      </c>
      <c r="AJ7844" t="s">
        <v>3546</v>
      </c>
      <c r="AK7844" t="s">
        <v>3546</v>
      </c>
      <c r="AL7844" t="s">
        <v>3546</v>
      </c>
      <c r="AM7844" t="s">
        <v>3546</v>
      </c>
      <c r="AN7844" t="s">
        <v>3546</v>
      </c>
      <c r="AO7844" t="s">
        <v>3546</v>
      </c>
    </row>
    <row r="7845" spans="1:41" hidden="1" x14ac:dyDescent="0.25">
      <c r="A7845" t="s">
        <v>32621</v>
      </c>
      <c r="B7845" t="s">
        <v>32622</v>
      </c>
      <c r="C7845" s="1" t="str">
        <f t="shared" si="496"/>
        <v>21:1079</v>
      </c>
      <c r="D7845" s="1" t="str">
        <f t="shared" si="497"/>
        <v>21:0155</v>
      </c>
      <c r="E7845" t="s">
        <v>32623</v>
      </c>
      <c r="F7845" t="s">
        <v>32624</v>
      </c>
      <c r="H7845">
        <v>49.320509700000002</v>
      </c>
      <c r="I7845">
        <v>-120.9536882</v>
      </c>
      <c r="J7845" s="1" t="str">
        <f t="shared" si="494"/>
        <v>NGR bulk stream sediment</v>
      </c>
      <c r="K7845" s="1" t="str">
        <f t="shared" si="495"/>
        <v>&lt;177 micron (NGR)</v>
      </c>
      <c r="L7845">
        <v>53</v>
      </c>
      <c r="M7845" t="s">
        <v>205</v>
      </c>
      <c r="N7845">
        <v>918</v>
      </c>
      <c r="O7845" t="s">
        <v>50</v>
      </c>
      <c r="P7845" t="s">
        <v>47</v>
      </c>
      <c r="Q7845" t="s">
        <v>299</v>
      </c>
      <c r="R7845" t="s">
        <v>266</v>
      </c>
      <c r="S7845" t="s">
        <v>239</v>
      </c>
      <c r="T7845" t="s">
        <v>82</v>
      </c>
      <c r="U7845" t="s">
        <v>538</v>
      </c>
      <c r="V7845" t="s">
        <v>60</v>
      </c>
      <c r="W7845" t="s">
        <v>228</v>
      </c>
      <c r="X7845" t="s">
        <v>51</v>
      </c>
      <c r="Y7845" t="s">
        <v>66</v>
      </c>
      <c r="Z7845" t="s">
        <v>84</v>
      </c>
      <c r="AA7845" t="s">
        <v>122</v>
      </c>
      <c r="AB7845" t="s">
        <v>47</v>
      </c>
      <c r="AC7845" t="s">
        <v>90</v>
      </c>
      <c r="AD7845" t="s">
        <v>165</v>
      </c>
      <c r="AE7845" t="s">
        <v>46</v>
      </c>
      <c r="AF7845" t="s">
        <v>209</v>
      </c>
      <c r="AG7845" t="s">
        <v>151</v>
      </c>
      <c r="AH7845" t="s">
        <v>62</v>
      </c>
      <c r="AI7845" t="s">
        <v>62</v>
      </c>
      <c r="AJ7845" t="s">
        <v>455</v>
      </c>
      <c r="AK7845" t="s">
        <v>105</v>
      </c>
      <c r="AL7845" t="s">
        <v>47</v>
      </c>
      <c r="AM7845" t="s">
        <v>122</v>
      </c>
      <c r="AN7845" t="s">
        <v>65</v>
      </c>
      <c r="AO7845" t="s">
        <v>32625</v>
      </c>
    </row>
    <row r="7846" spans="1:41" hidden="1" x14ac:dyDescent="0.25">
      <c r="A7846" t="s">
        <v>32626</v>
      </c>
      <c r="B7846" t="s">
        <v>32627</v>
      </c>
      <c r="C7846" s="1" t="str">
        <f t="shared" si="496"/>
        <v>21:1079</v>
      </c>
      <c r="D7846" s="1" t="str">
        <f t="shared" si="497"/>
        <v>21:0155</v>
      </c>
      <c r="E7846" t="s">
        <v>32628</v>
      </c>
      <c r="F7846" t="s">
        <v>32629</v>
      </c>
      <c r="H7846">
        <v>49.348808699999999</v>
      </c>
      <c r="I7846">
        <v>-120.9263502</v>
      </c>
      <c r="J7846" s="1" t="str">
        <f t="shared" si="494"/>
        <v>NGR bulk stream sediment</v>
      </c>
      <c r="K7846" s="1" t="str">
        <f t="shared" si="495"/>
        <v>&lt;177 micron (NGR)</v>
      </c>
      <c r="L7846">
        <v>53</v>
      </c>
      <c r="M7846" t="s">
        <v>214</v>
      </c>
      <c r="N7846">
        <v>919</v>
      </c>
      <c r="O7846" t="s">
        <v>3546</v>
      </c>
      <c r="P7846" t="s">
        <v>3546</v>
      </c>
      <c r="Q7846" t="s">
        <v>3546</v>
      </c>
      <c r="R7846" t="s">
        <v>3546</v>
      </c>
      <c r="S7846" t="s">
        <v>3546</v>
      </c>
      <c r="T7846" t="s">
        <v>3546</v>
      </c>
      <c r="U7846" t="s">
        <v>3546</v>
      </c>
      <c r="V7846" t="s">
        <v>3546</v>
      </c>
      <c r="W7846" t="s">
        <v>3546</v>
      </c>
      <c r="X7846" t="s">
        <v>3546</v>
      </c>
      <c r="Y7846" t="s">
        <v>3546</v>
      </c>
      <c r="Z7846" t="s">
        <v>3546</v>
      </c>
      <c r="AA7846" t="s">
        <v>3546</v>
      </c>
      <c r="AB7846" t="s">
        <v>3546</v>
      </c>
      <c r="AC7846" t="s">
        <v>3546</v>
      </c>
      <c r="AD7846" t="s">
        <v>3546</v>
      </c>
      <c r="AE7846" t="s">
        <v>3546</v>
      </c>
      <c r="AF7846" t="s">
        <v>3546</v>
      </c>
      <c r="AG7846" t="s">
        <v>3546</v>
      </c>
      <c r="AH7846" t="s">
        <v>3546</v>
      </c>
      <c r="AI7846" t="s">
        <v>3546</v>
      </c>
      <c r="AJ7846" t="s">
        <v>3546</v>
      </c>
      <c r="AK7846" t="s">
        <v>3546</v>
      </c>
      <c r="AL7846" t="s">
        <v>3546</v>
      </c>
      <c r="AM7846" t="s">
        <v>3546</v>
      </c>
      <c r="AN7846" t="s">
        <v>3546</v>
      </c>
      <c r="AO7846" t="s">
        <v>3546</v>
      </c>
    </row>
    <row r="7847" spans="1:41" hidden="1" x14ac:dyDescent="0.25">
      <c r="A7847" t="s">
        <v>32630</v>
      </c>
      <c r="B7847" t="s">
        <v>32631</v>
      </c>
      <c r="C7847" s="1" t="str">
        <f t="shared" si="496"/>
        <v>21:1079</v>
      </c>
      <c r="D7847" s="1" t="str">
        <f t="shared" si="497"/>
        <v>21:0155</v>
      </c>
      <c r="E7847" t="s">
        <v>32632</v>
      </c>
      <c r="F7847" t="s">
        <v>32633</v>
      </c>
      <c r="H7847">
        <v>49.348685000000003</v>
      </c>
      <c r="I7847">
        <v>-120.9194705</v>
      </c>
      <c r="J7847" s="1" t="str">
        <f t="shared" si="494"/>
        <v>NGR bulk stream sediment</v>
      </c>
      <c r="K7847" s="1" t="str">
        <f t="shared" si="495"/>
        <v>&lt;177 micron (NGR)</v>
      </c>
      <c r="L7847">
        <v>53</v>
      </c>
      <c r="M7847" t="s">
        <v>223</v>
      </c>
      <c r="N7847">
        <v>920</v>
      </c>
      <c r="O7847" t="s">
        <v>336</v>
      </c>
      <c r="P7847" t="s">
        <v>47</v>
      </c>
      <c r="Q7847" t="s">
        <v>780</v>
      </c>
      <c r="R7847" t="s">
        <v>206</v>
      </c>
      <c r="S7847" t="s">
        <v>124</v>
      </c>
      <c r="T7847" t="s">
        <v>66</v>
      </c>
      <c r="U7847" t="s">
        <v>532</v>
      </c>
      <c r="V7847" t="s">
        <v>101</v>
      </c>
      <c r="W7847" t="s">
        <v>336</v>
      </c>
      <c r="X7847" t="s">
        <v>51</v>
      </c>
      <c r="Y7847" t="s">
        <v>217</v>
      </c>
      <c r="Z7847" t="s">
        <v>198</v>
      </c>
      <c r="AA7847" t="s">
        <v>46</v>
      </c>
      <c r="AB7847" t="s">
        <v>122</v>
      </c>
      <c r="AC7847" t="s">
        <v>90</v>
      </c>
      <c r="AD7847" t="s">
        <v>217</v>
      </c>
      <c r="AE7847" t="s">
        <v>149</v>
      </c>
      <c r="AF7847" t="s">
        <v>283</v>
      </c>
      <c r="AG7847" t="s">
        <v>51</v>
      </c>
      <c r="AH7847" t="s">
        <v>62</v>
      </c>
      <c r="AI7847" t="s">
        <v>54</v>
      </c>
      <c r="AJ7847" t="s">
        <v>122</v>
      </c>
      <c r="AK7847" t="s">
        <v>64</v>
      </c>
      <c r="AL7847" t="s">
        <v>47</v>
      </c>
      <c r="AM7847" t="s">
        <v>103</v>
      </c>
      <c r="AN7847" t="s">
        <v>65</v>
      </c>
      <c r="AO7847" t="s">
        <v>32634</v>
      </c>
    </row>
    <row r="7848" spans="1:41" hidden="1" x14ac:dyDescent="0.25">
      <c r="A7848" t="s">
        <v>32635</v>
      </c>
      <c r="B7848" t="s">
        <v>32636</v>
      </c>
      <c r="C7848" s="1" t="str">
        <f t="shared" si="496"/>
        <v>21:1079</v>
      </c>
      <c r="D7848" s="1" t="str">
        <f t="shared" si="497"/>
        <v>21:0155</v>
      </c>
      <c r="E7848" t="s">
        <v>32637</v>
      </c>
      <c r="F7848" t="s">
        <v>32638</v>
      </c>
      <c r="H7848">
        <v>49.335901900000003</v>
      </c>
      <c r="I7848">
        <v>-120.908997</v>
      </c>
      <c r="J7848" s="1" t="str">
        <f t="shared" si="494"/>
        <v>NGR bulk stream sediment</v>
      </c>
      <c r="K7848" s="1" t="str">
        <f t="shared" si="495"/>
        <v>&lt;177 micron (NGR)</v>
      </c>
      <c r="L7848">
        <v>53</v>
      </c>
      <c r="M7848" t="s">
        <v>233</v>
      </c>
      <c r="N7848">
        <v>921</v>
      </c>
      <c r="O7848" t="s">
        <v>173</v>
      </c>
      <c r="P7848" t="s">
        <v>306</v>
      </c>
      <c r="Q7848" t="s">
        <v>275</v>
      </c>
      <c r="R7848" t="s">
        <v>200</v>
      </c>
      <c r="S7848" t="s">
        <v>160</v>
      </c>
      <c r="T7848" t="s">
        <v>99</v>
      </c>
      <c r="U7848" t="s">
        <v>342</v>
      </c>
      <c r="V7848" t="s">
        <v>87</v>
      </c>
      <c r="W7848" t="s">
        <v>242</v>
      </c>
      <c r="X7848" t="s">
        <v>52</v>
      </c>
      <c r="Y7848" t="s">
        <v>197</v>
      </c>
      <c r="Z7848" t="s">
        <v>198</v>
      </c>
      <c r="AA7848" t="s">
        <v>46</v>
      </c>
      <c r="AB7848" t="s">
        <v>164</v>
      </c>
      <c r="AC7848" t="s">
        <v>59</v>
      </c>
      <c r="AD7848" t="s">
        <v>85</v>
      </c>
      <c r="AE7848" t="s">
        <v>198</v>
      </c>
      <c r="AF7848" t="s">
        <v>98</v>
      </c>
      <c r="AG7848" t="s">
        <v>96</v>
      </c>
      <c r="AH7848" t="s">
        <v>54</v>
      </c>
      <c r="AI7848" t="s">
        <v>149</v>
      </c>
      <c r="AJ7848" t="s">
        <v>455</v>
      </c>
      <c r="AK7848" t="s">
        <v>185</v>
      </c>
      <c r="AL7848" t="s">
        <v>47</v>
      </c>
      <c r="AM7848" t="s">
        <v>122</v>
      </c>
      <c r="AN7848" t="s">
        <v>568</v>
      </c>
      <c r="AO7848" t="s">
        <v>792</v>
      </c>
    </row>
    <row r="7849" spans="1:41" hidden="1" x14ac:dyDescent="0.25">
      <c r="A7849" t="s">
        <v>32639</v>
      </c>
      <c r="B7849" t="s">
        <v>32640</v>
      </c>
      <c r="C7849" s="1" t="str">
        <f t="shared" si="496"/>
        <v>21:1079</v>
      </c>
      <c r="D7849" s="1" t="str">
        <f t="shared" si="497"/>
        <v>21:0155</v>
      </c>
      <c r="E7849" t="s">
        <v>32641</v>
      </c>
      <c r="F7849" t="s">
        <v>32642</v>
      </c>
      <c r="H7849">
        <v>49.318122700000004</v>
      </c>
      <c r="I7849">
        <v>-120.9207602</v>
      </c>
      <c r="J7849" s="1" t="str">
        <f t="shared" si="494"/>
        <v>NGR bulk stream sediment</v>
      </c>
      <c r="K7849" s="1" t="str">
        <f t="shared" si="495"/>
        <v>&lt;177 micron (NGR)</v>
      </c>
      <c r="L7849">
        <v>53</v>
      </c>
      <c r="M7849" t="s">
        <v>248</v>
      </c>
      <c r="N7849">
        <v>922</v>
      </c>
      <c r="O7849" t="s">
        <v>3546</v>
      </c>
      <c r="P7849" t="s">
        <v>3546</v>
      </c>
      <c r="Q7849" t="s">
        <v>3546</v>
      </c>
      <c r="R7849" t="s">
        <v>3546</v>
      </c>
      <c r="S7849" t="s">
        <v>3546</v>
      </c>
      <c r="T7849" t="s">
        <v>3546</v>
      </c>
      <c r="U7849" t="s">
        <v>3546</v>
      </c>
      <c r="V7849" t="s">
        <v>3546</v>
      </c>
      <c r="W7849" t="s">
        <v>3546</v>
      </c>
      <c r="X7849" t="s">
        <v>3546</v>
      </c>
      <c r="Y7849" t="s">
        <v>3546</v>
      </c>
      <c r="Z7849" t="s">
        <v>3546</v>
      </c>
      <c r="AA7849" t="s">
        <v>3546</v>
      </c>
      <c r="AB7849" t="s">
        <v>3546</v>
      </c>
      <c r="AC7849" t="s">
        <v>3546</v>
      </c>
      <c r="AD7849" t="s">
        <v>3546</v>
      </c>
      <c r="AE7849" t="s">
        <v>3546</v>
      </c>
      <c r="AF7849" t="s">
        <v>3546</v>
      </c>
      <c r="AG7849" t="s">
        <v>3546</v>
      </c>
      <c r="AH7849" t="s">
        <v>3546</v>
      </c>
      <c r="AI7849" t="s">
        <v>3546</v>
      </c>
      <c r="AJ7849" t="s">
        <v>3546</v>
      </c>
      <c r="AK7849" t="s">
        <v>3546</v>
      </c>
      <c r="AL7849" t="s">
        <v>3546</v>
      </c>
      <c r="AM7849" t="s">
        <v>3546</v>
      </c>
      <c r="AN7849" t="s">
        <v>3546</v>
      </c>
      <c r="AO7849" t="s">
        <v>3546</v>
      </c>
    </row>
    <row r="7850" spans="1:41" hidden="1" x14ac:dyDescent="0.25">
      <c r="A7850" t="s">
        <v>32643</v>
      </c>
      <c r="B7850" t="s">
        <v>32644</v>
      </c>
      <c r="C7850" s="1" t="str">
        <f t="shared" si="496"/>
        <v>21:1079</v>
      </c>
      <c r="D7850" s="1" t="str">
        <f t="shared" si="497"/>
        <v>21:0155</v>
      </c>
      <c r="E7850" t="s">
        <v>32645</v>
      </c>
      <c r="F7850" t="s">
        <v>32646</v>
      </c>
      <c r="H7850">
        <v>49.318872800000001</v>
      </c>
      <c r="I7850">
        <v>-120.9124716</v>
      </c>
      <c r="J7850" s="1" t="str">
        <f t="shared" si="494"/>
        <v>NGR bulk stream sediment</v>
      </c>
      <c r="K7850" s="1" t="str">
        <f t="shared" si="495"/>
        <v>&lt;177 micron (NGR)</v>
      </c>
      <c r="L7850">
        <v>53</v>
      </c>
      <c r="M7850" t="s">
        <v>256</v>
      </c>
      <c r="N7850">
        <v>923</v>
      </c>
      <c r="O7850" t="s">
        <v>502</v>
      </c>
      <c r="P7850" t="s">
        <v>47</v>
      </c>
      <c r="Q7850" t="s">
        <v>652</v>
      </c>
      <c r="R7850" t="s">
        <v>591</v>
      </c>
      <c r="S7850" t="s">
        <v>124</v>
      </c>
      <c r="T7850" t="s">
        <v>175</v>
      </c>
      <c r="U7850" t="s">
        <v>300</v>
      </c>
      <c r="V7850" t="s">
        <v>72</v>
      </c>
      <c r="W7850" t="s">
        <v>123</v>
      </c>
      <c r="X7850" t="s">
        <v>51</v>
      </c>
      <c r="Y7850" t="s">
        <v>175</v>
      </c>
      <c r="Z7850" t="s">
        <v>53</v>
      </c>
      <c r="AA7850" t="s">
        <v>46</v>
      </c>
      <c r="AB7850" t="s">
        <v>173</v>
      </c>
      <c r="AC7850" t="s">
        <v>131</v>
      </c>
      <c r="AD7850" t="s">
        <v>141</v>
      </c>
      <c r="AE7850" t="s">
        <v>185</v>
      </c>
      <c r="AF7850" t="s">
        <v>50</v>
      </c>
      <c r="AG7850" t="s">
        <v>51</v>
      </c>
      <c r="AH7850" t="s">
        <v>62</v>
      </c>
      <c r="AI7850" t="s">
        <v>198</v>
      </c>
      <c r="AJ7850" t="s">
        <v>60</v>
      </c>
      <c r="AK7850" t="s">
        <v>122</v>
      </c>
      <c r="AL7850" t="s">
        <v>47</v>
      </c>
      <c r="AM7850" t="s">
        <v>47</v>
      </c>
      <c r="AN7850" t="s">
        <v>65</v>
      </c>
      <c r="AO7850" t="s">
        <v>123</v>
      </c>
    </row>
    <row r="7851" spans="1:41" hidden="1" x14ac:dyDescent="0.25">
      <c r="A7851" t="s">
        <v>32647</v>
      </c>
      <c r="B7851" t="s">
        <v>32648</v>
      </c>
      <c r="C7851" s="1" t="str">
        <f t="shared" si="496"/>
        <v>21:1079</v>
      </c>
      <c r="D7851" s="1" t="str">
        <f t="shared" si="497"/>
        <v>21:0155</v>
      </c>
      <c r="E7851" t="s">
        <v>32649</v>
      </c>
      <c r="F7851" t="s">
        <v>32650</v>
      </c>
      <c r="H7851">
        <v>49.261393099999999</v>
      </c>
      <c r="I7851">
        <v>-120.9176508</v>
      </c>
      <c r="J7851" s="1" t="str">
        <f t="shared" si="494"/>
        <v>NGR bulk stream sediment</v>
      </c>
      <c r="K7851" s="1" t="str">
        <f t="shared" si="495"/>
        <v>&lt;177 micron (NGR)</v>
      </c>
      <c r="L7851">
        <v>53</v>
      </c>
      <c r="M7851" t="s">
        <v>265</v>
      </c>
      <c r="N7851">
        <v>924</v>
      </c>
      <c r="O7851" t="s">
        <v>145</v>
      </c>
      <c r="P7851" t="s">
        <v>47</v>
      </c>
      <c r="Q7851" t="s">
        <v>1069</v>
      </c>
      <c r="R7851" t="s">
        <v>206</v>
      </c>
      <c r="S7851" t="s">
        <v>141</v>
      </c>
      <c r="T7851" t="s">
        <v>108</v>
      </c>
      <c r="U7851" t="s">
        <v>112</v>
      </c>
      <c r="V7851" t="s">
        <v>228</v>
      </c>
      <c r="W7851" t="s">
        <v>72</v>
      </c>
      <c r="X7851" t="s">
        <v>73</v>
      </c>
      <c r="Y7851" t="s">
        <v>175</v>
      </c>
      <c r="Z7851" t="s">
        <v>84</v>
      </c>
      <c r="AA7851" t="s">
        <v>46</v>
      </c>
      <c r="AB7851" t="s">
        <v>101</v>
      </c>
      <c r="AC7851" t="s">
        <v>131</v>
      </c>
      <c r="AD7851" t="s">
        <v>124</v>
      </c>
      <c r="AE7851" t="s">
        <v>139</v>
      </c>
      <c r="AF7851" t="s">
        <v>108</v>
      </c>
      <c r="AG7851" t="s">
        <v>493</v>
      </c>
      <c r="AH7851" t="s">
        <v>53</v>
      </c>
      <c r="AI7851" t="s">
        <v>53</v>
      </c>
      <c r="AJ7851" t="s">
        <v>142</v>
      </c>
      <c r="AK7851" t="s">
        <v>161</v>
      </c>
      <c r="AL7851" t="s">
        <v>47</v>
      </c>
      <c r="AM7851" t="s">
        <v>47</v>
      </c>
      <c r="AN7851" t="s">
        <v>171</v>
      </c>
      <c r="AO7851" t="s">
        <v>577</v>
      </c>
    </row>
    <row r="7852" spans="1:41" hidden="1" x14ac:dyDescent="0.25">
      <c r="A7852" t="s">
        <v>32651</v>
      </c>
      <c r="B7852" t="s">
        <v>32652</v>
      </c>
      <c r="C7852" s="1" t="str">
        <f t="shared" si="496"/>
        <v>21:1079</v>
      </c>
      <c r="D7852" s="1" t="str">
        <f t="shared" si="497"/>
        <v>21:0155</v>
      </c>
      <c r="E7852" t="s">
        <v>32653</v>
      </c>
      <c r="F7852" t="s">
        <v>32654</v>
      </c>
      <c r="H7852">
        <v>49.240114699999999</v>
      </c>
      <c r="I7852">
        <v>-120.9350345</v>
      </c>
      <c r="J7852" s="1" t="str">
        <f t="shared" si="494"/>
        <v>NGR bulk stream sediment</v>
      </c>
      <c r="K7852" s="1" t="str">
        <f t="shared" si="495"/>
        <v>&lt;177 micron (NGR)</v>
      </c>
      <c r="L7852">
        <v>54</v>
      </c>
      <c r="M7852" t="s">
        <v>280</v>
      </c>
      <c r="N7852">
        <v>925</v>
      </c>
      <c r="O7852" t="s">
        <v>3546</v>
      </c>
      <c r="P7852" t="s">
        <v>3546</v>
      </c>
      <c r="Q7852" t="s">
        <v>3546</v>
      </c>
      <c r="R7852" t="s">
        <v>3546</v>
      </c>
      <c r="S7852" t="s">
        <v>3546</v>
      </c>
      <c r="T7852" t="s">
        <v>3546</v>
      </c>
      <c r="U7852" t="s">
        <v>3546</v>
      </c>
      <c r="V7852" t="s">
        <v>3546</v>
      </c>
      <c r="W7852" t="s">
        <v>3546</v>
      </c>
      <c r="X7852" t="s">
        <v>3546</v>
      </c>
      <c r="Y7852" t="s">
        <v>3546</v>
      </c>
      <c r="Z7852" t="s">
        <v>3546</v>
      </c>
      <c r="AA7852" t="s">
        <v>3546</v>
      </c>
      <c r="AB7852" t="s">
        <v>3546</v>
      </c>
      <c r="AC7852" t="s">
        <v>3546</v>
      </c>
      <c r="AD7852" t="s">
        <v>3546</v>
      </c>
      <c r="AE7852" t="s">
        <v>3546</v>
      </c>
      <c r="AF7852" t="s">
        <v>3546</v>
      </c>
      <c r="AG7852" t="s">
        <v>3546</v>
      </c>
      <c r="AH7852" t="s">
        <v>3546</v>
      </c>
      <c r="AI7852" t="s">
        <v>3546</v>
      </c>
      <c r="AJ7852" t="s">
        <v>3546</v>
      </c>
      <c r="AK7852" t="s">
        <v>3546</v>
      </c>
      <c r="AL7852" t="s">
        <v>3546</v>
      </c>
      <c r="AM7852" t="s">
        <v>3546</v>
      </c>
      <c r="AN7852" t="s">
        <v>3546</v>
      </c>
      <c r="AO7852" t="s">
        <v>3546</v>
      </c>
    </row>
    <row r="7853" spans="1:41" hidden="1" x14ac:dyDescent="0.25">
      <c r="A7853" t="s">
        <v>32655</v>
      </c>
      <c r="B7853" t="s">
        <v>32656</v>
      </c>
      <c r="C7853" s="1" t="str">
        <f t="shared" si="496"/>
        <v>21:1079</v>
      </c>
      <c r="D7853" s="1" t="str">
        <f t="shared" si="497"/>
        <v>21:0155</v>
      </c>
      <c r="E7853" t="s">
        <v>32653</v>
      </c>
      <c r="F7853" t="s">
        <v>32657</v>
      </c>
      <c r="H7853">
        <v>49.240114699999999</v>
      </c>
      <c r="I7853">
        <v>-120.9350345</v>
      </c>
      <c r="J7853" s="1" t="str">
        <f t="shared" si="494"/>
        <v>NGR bulk stream sediment</v>
      </c>
      <c r="K7853" s="1" t="str">
        <f t="shared" si="495"/>
        <v>&lt;177 micron (NGR)</v>
      </c>
      <c r="L7853">
        <v>54</v>
      </c>
      <c r="M7853" t="s">
        <v>288</v>
      </c>
      <c r="N7853">
        <v>926</v>
      </c>
      <c r="O7853" t="s">
        <v>50</v>
      </c>
      <c r="P7853" t="s">
        <v>47</v>
      </c>
      <c r="Q7853" t="s">
        <v>662</v>
      </c>
      <c r="R7853" t="s">
        <v>51</v>
      </c>
      <c r="S7853" t="s">
        <v>269</v>
      </c>
      <c r="T7853" t="s">
        <v>58</v>
      </c>
      <c r="U7853" t="s">
        <v>290</v>
      </c>
      <c r="V7853" t="s">
        <v>122</v>
      </c>
      <c r="W7853" t="s">
        <v>122</v>
      </c>
      <c r="X7853" t="s">
        <v>122</v>
      </c>
      <c r="Y7853" t="s">
        <v>108</v>
      </c>
      <c r="Z7853" t="s">
        <v>62</v>
      </c>
      <c r="AA7853" t="s">
        <v>46</v>
      </c>
      <c r="AB7853" t="s">
        <v>60</v>
      </c>
      <c r="AC7853" t="s">
        <v>58</v>
      </c>
      <c r="AD7853" t="s">
        <v>243</v>
      </c>
      <c r="AE7853" t="s">
        <v>130</v>
      </c>
      <c r="AF7853" t="s">
        <v>58</v>
      </c>
      <c r="AG7853" t="s">
        <v>60</v>
      </c>
      <c r="AH7853" t="s">
        <v>62</v>
      </c>
      <c r="AI7853" t="s">
        <v>62</v>
      </c>
      <c r="AJ7853" t="s">
        <v>161</v>
      </c>
      <c r="AK7853" t="s">
        <v>125</v>
      </c>
      <c r="AL7853" t="s">
        <v>58</v>
      </c>
      <c r="AM7853" t="s">
        <v>47</v>
      </c>
      <c r="AN7853" t="s">
        <v>65</v>
      </c>
      <c r="AO7853" t="s">
        <v>32658</v>
      </c>
    </row>
    <row r="7854" spans="1:41" hidden="1" x14ac:dyDescent="0.25">
      <c r="A7854" t="s">
        <v>32659</v>
      </c>
      <c r="B7854" t="s">
        <v>32660</v>
      </c>
      <c r="C7854" s="1" t="str">
        <f t="shared" si="496"/>
        <v>21:1079</v>
      </c>
      <c r="D7854" s="1" t="str">
        <f t="shared" si="497"/>
        <v>21:0155</v>
      </c>
      <c r="E7854" t="s">
        <v>32661</v>
      </c>
      <c r="F7854" t="s">
        <v>32662</v>
      </c>
      <c r="H7854">
        <v>49.345837199999998</v>
      </c>
      <c r="I7854">
        <v>-121.0132198</v>
      </c>
      <c r="J7854" s="1" t="str">
        <f t="shared" si="494"/>
        <v>NGR bulk stream sediment</v>
      </c>
      <c r="K7854" s="1" t="str">
        <f t="shared" si="495"/>
        <v>&lt;177 micron (NGR)</v>
      </c>
      <c r="L7854">
        <v>54</v>
      </c>
      <c r="M7854" t="s">
        <v>45</v>
      </c>
      <c r="N7854">
        <v>927</v>
      </c>
      <c r="O7854" t="s">
        <v>3546</v>
      </c>
      <c r="P7854" t="s">
        <v>3546</v>
      </c>
      <c r="Q7854" t="s">
        <v>3546</v>
      </c>
      <c r="R7854" t="s">
        <v>3546</v>
      </c>
      <c r="S7854" t="s">
        <v>3546</v>
      </c>
      <c r="T7854" t="s">
        <v>3546</v>
      </c>
      <c r="U7854" t="s">
        <v>3546</v>
      </c>
      <c r="V7854" t="s">
        <v>3546</v>
      </c>
      <c r="W7854" t="s">
        <v>3546</v>
      </c>
      <c r="X7854" t="s">
        <v>3546</v>
      </c>
      <c r="Y7854" t="s">
        <v>3546</v>
      </c>
      <c r="Z7854" t="s">
        <v>3546</v>
      </c>
      <c r="AA7854" t="s">
        <v>3546</v>
      </c>
      <c r="AB7854" t="s">
        <v>3546</v>
      </c>
      <c r="AC7854" t="s">
        <v>3546</v>
      </c>
      <c r="AD7854" t="s">
        <v>3546</v>
      </c>
      <c r="AE7854" t="s">
        <v>3546</v>
      </c>
      <c r="AF7854" t="s">
        <v>3546</v>
      </c>
      <c r="AG7854" t="s">
        <v>3546</v>
      </c>
      <c r="AH7854" t="s">
        <v>3546</v>
      </c>
      <c r="AI7854" t="s">
        <v>3546</v>
      </c>
      <c r="AJ7854" t="s">
        <v>3546</v>
      </c>
      <c r="AK7854" t="s">
        <v>3546</v>
      </c>
      <c r="AL7854" t="s">
        <v>3546</v>
      </c>
      <c r="AM7854" t="s">
        <v>3546</v>
      </c>
      <c r="AN7854" t="s">
        <v>3546</v>
      </c>
      <c r="AO7854" t="s">
        <v>3546</v>
      </c>
    </row>
    <row r="7855" spans="1:41" hidden="1" x14ac:dyDescent="0.25">
      <c r="A7855" t="s">
        <v>32663</v>
      </c>
      <c r="B7855" t="s">
        <v>32664</v>
      </c>
      <c r="C7855" s="1" t="str">
        <f t="shared" si="496"/>
        <v>21:1079</v>
      </c>
      <c r="D7855" s="1" t="str">
        <f t="shared" si="497"/>
        <v>21:0155</v>
      </c>
      <c r="E7855" t="s">
        <v>32665</v>
      </c>
      <c r="F7855" t="s">
        <v>32666</v>
      </c>
      <c r="H7855">
        <v>49.404856299999999</v>
      </c>
      <c r="I7855">
        <v>-121.0452998</v>
      </c>
      <c r="J7855" s="1" t="str">
        <f t="shared" si="494"/>
        <v>NGR bulk stream sediment</v>
      </c>
      <c r="K7855" s="1" t="str">
        <f t="shared" si="495"/>
        <v>&lt;177 micron (NGR)</v>
      </c>
      <c r="L7855">
        <v>54</v>
      </c>
      <c r="M7855" t="s">
        <v>71</v>
      </c>
      <c r="N7855">
        <v>928</v>
      </c>
      <c r="O7855" t="s">
        <v>58</v>
      </c>
      <c r="P7855" t="s">
        <v>47</v>
      </c>
      <c r="Q7855" t="s">
        <v>592</v>
      </c>
      <c r="R7855" t="s">
        <v>257</v>
      </c>
      <c r="S7855" t="s">
        <v>131</v>
      </c>
      <c r="T7855" t="s">
        <v>267</v>
      </c>
      <c r="U7855" t="s">
        <v>695</v>
      </c>
      <c r="V7855" t="s">
        <v>63</v>
      </c>
      <c r="W7855" t="s">
        <v>51</v>
      </c>
      <c r="X7855" t="s">
        <v>103</v>
      </c>
      <c r="Y7855" t="s">
        <v>175</v>
      </c>
      <c r="Z7855" t="s">
        <v>84</v>
      </c>
      <c r="AA7855" t="s">
        <v>46</v>
      </c>
      <c r="AB7855" t="s">
        <v>173</v>
      </c>
      <c r="AC7855" t="s">
        <v>124</v>
      </c>
      <c r="AD7855" t="s">
        <v>269</v>
      </c>
      <c r="AE7855" t="s">
        <v>110</v>
      </c>
      <c r="AF7855" t="s">
        <v>352</v>
      </c>
      <c r="AG7855" t="s">
        <v>282</v>
      </c>
      <c r="AH7855" t="s">
        <v>62</v>
      </c>
      <c r="AI7855" t="s">
        <v>57</v>
      </c>
      <c r="AJ7855" t="s">
        <v>130</v>
      </c>
      <c r="AK7855" t="s">
        <v>64</v>
      </c>
      <c r="AL7855" t="s">
        <v>47</v>
      </c>
      <c r="AM7855" t="s">
        <v>122</v>
      </c>
      <c r="AN7855" t="s">
        <v>543</v>
      </c>
      <c r="AO7855" t="s">
        <v>2181</v>
      </c>
    </row>
    <row r="7856" spans="1:41" hidden="1" x14ac:dyDescent="0.25">
      <c r="A7856" t="s">
        <v>32667</v>
      </c>
      <c r="B7856" t="s">
        <v>32668</v>
      </c>
      <c r="C7856" s="1" t="str">
        <f t="shared" si="496"/>
        <v>21:1079</v>
      </c>
      <c r="D7856" s="1" t="str">
        <f t="shared" si="497"/>
        <v>21:0155</v>
      </c>
      <c r="E7856" t="s">
        <v>32669</v>
      </c>
      <c r="F7856" t="s">
        <v>32670</v>
      </c>
      <c r="H7856">
        <v>49.432136700000001</v>
      </c>
      <c r="I7856">
        <v>-121.0097325</v>
      </c>
      <c r="J7856" s="1" t="str">
        <f t="shared" si="494"/>
        <v>NGR bulk stream sediment</v>
      </c>
      <c r="K7856" s="1" t="str">
        <f t="shared" si="495"/>
        <v>&lt;177 micron (NGR)</v>
      </c>
      <c r="L7856">
        <v>54</v>
      </c>
      <c r="M7856" t="s">
        <v>95</v>
      </c>
      <c r="N7856">
        <v>929</v>
      </c>
      <c r="O7856" t="s">
        <v>225</v>
      </c>
      <c r="P7856" t="s">
        <v>47</v>
      </c>
      <c r="Q7856" t="s">
        <v>780</v>
      </c>
      <c r="R7856" t="s">
        <v>125</v>
      </c>
      <c r="S7856" t="s">
        <v>165</v>
      </c>
      <c r="T7856" t="s">
        <v>145</v>
      </c>
      <c r="U7856" t="s">
        <v>6560</v>
      </c>
      <c r="V7856" t="s">
        <v>61</v>
      </c>
      <c r="W7856" t="s">
        <v>51</v>
      </c>
      <c r="X7856" t="s">
        <v>122</v>
      </c>
      <c r="Y7856" t="s">
        <v>175</v>
      </c>
      <c r="Z7856" t="s">
        <v>199</v>
      </c>
      <c r="AA7856" t="s">
        <v>46</v>
      </c>
      <c r="AB7856" t="s">
        <v>173</v>
      </c>
      <c r="AC7856" t="s">
        <v>77</v>
      </c>
      <c r="AD7856" t="s">
        <v>145</v>
      </c>
      <c r="AE7856" t="s">
        <v>455</v>
      </c>
      <c r="AF7856" t="s">
        <v>983</v>
      </c>
      <c r="AG7856" t="s">
        <v>228</v>
      </c>
      <c r="AH7856" t="s">
        <v>62</v>
      </c>
      <c r="AI7856" t="s">
        <v>53</v>
      </c>
      <c r="AJ7856" t="s">
        <v>257</v>
      </c>
      <c r="AK7856" t="s">
        <v>87</v>
      </c>
      <c r="AL7856" t="s">
        <v>47</v>
      </c>
      <c r="AM7856" t="s">
        <v>47</v>
      </c>
      <c r="AN7856" t="s">
        <v>65</v>
      </c>
      <c r="AO7856" t="s">
        <v>66</v>
      </c>
    </row>
    <row r="7857" spans="1:41" hidden="1" x14ac:dyDescent="0.25">
      <c r="A7857" t="s">
        <v>32671</v>
      </c>
      <c r="B7857" t="s">
        <v>32672</v>
      </c>
      <c r="C7857" s="1" t="str">
        <f t="shared" si="496"/>
        <v>21:1079</v>
      </c>
      <c r="D7857" s="1" t="str">
        <f t="shared" si="497"/>
        <v>21:0155</v>
      </c>
      <c r="E7857" t="s">
        <v>32673</v>
      </c>
      <c r="F7857" t="s">
        <v>32674</v>
      </c>
      <c r="H7857">
        <v>49.509835699999996</v>
      </c>
      <c r="I7857">
        <v>-120.9264551</v>
      </c>
      <c r="J7857" s="1" t="str">
        <f t="shared" si="494"/>
        <v>NGR bulk stream sediment</v>
      </c>
      <c r="K7857" s="1" t="str">
        <f t="shared" si="495"/>
        <v>&lt;177 micron (NGR)</v>
      </c>
      <c r="L7857">
        <v>54</v>
      </c>
      <c r="M7857" t="s">
        <v>117</v>
      </c>
      <c r="N7857">
        <v>930</v>
      </c>
      <c r="O7857" t="s">
        <v>86</v>
      </c>
      <c r="P7857" t="s">
        <v>52</v>
      </c>
      <c r="Q7857" t="s">
        <v>935</v>
      </c>
      <c r="R7857" t="s">
        <v>87</v>
      </c>
      <c r="S7857" t="s">
        <v>112</v>
      </c>
      <c r="T7857" t="s">
        <v>80</v>
      </c>
      <c r="U7857" t="s">
        <v>32675</v>
      </c>
      <c r="V7857" t="s">
        <v>53</v>
      </c>
      <c r="W7857" t="s">
        <v>58</v>
      </c>
      <c r="X7857" t="s">
        <v>122</v>
      </c>
      <c r="Y7857" t="s">
        <v>175</v>
      </c>
      <c r="Z7857" t="s">
        <v>84</v>
      </c>
      <c r="AA7857" t="s">
        <v>46</v>
      </c>
      <c r="AB7857" t="s">
        <v>125</v>
      </c>
      <c r="AC7857" t="s">
        <v>226</v>
      </c>
      <c r="AD7857" t="s">
        <v>127</v>
      </c>
      <c r="AE7857" t="s">
        <v>62</v>
      </c>
      <c r="AF7857" t="s">
        <v>2317</v>
      </c>
      <c r="AG7857" t="s">
        <v>86</v>
      </c>
      <c r="AH7857" t="s">
        <v>62</v>
      </c>
      <c r="AI7857" t="s">
        <v>198</v>
      </c>
      <c r="AJ7857" t="s">
        <v>139</v>
      </c>
      <c r="AK7857" t="s">
        <v>185</v>
      </c>
      <c r="AL7857" t="s">
        <v>47</v>
      </c>
      <c r="AM7857" t="s">
        <v>47</v>
      </c>
      <c r="AN7857" t="s">
        <v>65</v>
      </c>
      <c r="AO7857" t="s">
        <v>837</v>
      </c>
    </row>
    <row r="7858" spans="1:41" hidden="1" x14ac:dyDescent="0.25">
      <c r="A7858" t="s">
        <v>32676</v>
      </c>
      <c r="B7858" t="s">
        <v>32677</v>
      </c>
      <c r="C7858" s="1" t="str">
        <f t="shared" si="496"/>
        <v>21:1079</v>
      </c>
      <c r="D7858" s="1" t="str">
        <f t="shared" si="497"/>
        <v>21:0155</v>
      </c>
      <c r="E7858" t="s">
        <v>32678</v>
      </c>
      <c r="F7858" t="s">
        <v>32679</v>
      </c>
      <c r="H7858">
        <v>49.494705000000003</v>
      </c>
      <c r="I7858">
        <v>-121.0389607</v>
      </c>
      <c r="J7858" s="1" t="str">
        <f t="shared" si="494"/>
        <v>NGR bulk stream sediment</v>
      </c>
      <c r="K7858" s="1" t="str">
        <f t="shared" si="495"/>
        <v>&lt;177 micron (NGR)</v>
      </c>
      <c r="L7858">
        <v>54</v>
      </c>
      <c r="M7858" t="s">
        <v>136</v>
      </c>
      <c r="N7858">
        <v>931</v>
      </c>
      <c r="O7858" t="s">
        <v>182</v>
      </c>
      <c r="P7858" t="s">
        <v>47</v>
      </c>
      <c r="Q7858" t="s">
        <v>492</v>
      </c>
      <c r="R7858" t="s">
        <v>61</v>
      </c>
      <c r="S7858" t="s">
        <v>104</v>
      </c>
      <c r="T7858" t="s">
        <v>137</v>
      </c>
      <c r="U7858" t="s">
        <v>239</v>
      </c>
      <c r="V7858" t="s">
        <v>151</v>
      </c>
      <c r="W7858" t="s">
        <v>63</v>
      </c>
      <c r="X7858" t="s">
        <v>122</v>
      </c>
      <c r="Y7858" t="s">
        <v>209</v>
      </c>
      <c r="Z7858" t="s">
        <v>199</v>
      </c>
      <c r="AA7858" t="s">
        <v>46</v>
      </c>
      <c r="AB7858" t="s">
        <v>455</v>
      </c>
      <c r="AC7858" t="s">
        <v>267</v>
      </c>
      <c r="AD7858" t="s">
        <v>104</v>
      </c>
      <c r="AE7858" t="s">
        <v>61</v>
      </c>
      <c r="AF7858" t="s">
        <v>58</v>
      </c>
      <c r="AG7858" t="s">
        <v>102</v>
      </c>
      <c r="AH7858" t="s">
        <v>62</v>
      </c>
      <c r="AI7858" t="s">
        <v>53</v>
      </c>
      <c r="AJ7858" t="s">
        <v>122</v>
      </c>
      <c r="AK7858" t="s">
        <v>110</v>
      </c>
      <c r="AL7858" t="s">
        <v>47</v>
      </c>
      <c r="AM7858" t="s">
        <v>47</v>
      </c>
      <c r="AN7858" t="s">
        <v>463</v>
      </c>
      <c r="AO7858" t="s">
        <v>2229</v>
      </c>
    </row>
    <row r="7859" spans="1:41" hidden="1" x14ac:dyDescent="0.25">
      <c r="A7859" t="s">
        <v>32680</v>
      </c>
      <c r="B7859" t="s">
        <v>32681</v>
      </c>
      <c r="C7859" s="1" t="str">
        <f t="shared" si="496"/>
        <v>21:1079</v>
      </c>
      <c r="D7859" s="1" t="str">
        <f t="shared" si="497"/>
        <v>21:0155</v>
      </c>
      <c r="E7859" t="s">
        <v>32682</v>
      </c>
      <c r="F7859" t="s">
        <v>32683</v>
      </c>
      <c r="H7859">
        <v>49.1998812</v>
      </c>
      <c r="I7859">
        <v>-120.6648852</v>
      </c>
      <c r="J7859" s="1" t="str">
        <f t="shared" si="494"/>
        <v>NGR bulk stream sediment</v>
      </c>
      <c r="K7859" s="1" t="str">
        <f t="shared" si="495"/>
        <v>&lt;177 micron (NGR)</v>
      </c>
      <c r="L7859">
        <v>54</v>
      </c>
      <c r="M7859" t="s">
        <v>157</v>
      </c>
      <c r="N7859">
        <v>932</v>
      </c>
      <c r="O7859" t="s">
        <v>3546</v>
      </c>
      <c r="P7859" t="s">
        <v>3546</v>
      </c>
      <c r="Q7859" t="s">
        <v>3546</v>
      </c>
      <c r="R7859" t="s">
        <v>3546</v>
      </c>
      <c r="S7859" t="s">
        <v>3546</v>
      </c>
      <c r="T7859" t="s">
        <v>3546</v>
      </c>
      <c r="U7859" t="s">
        <v>3546</v>
      </c>
      <c r="V7859" t="s">
        <v>3546</v>
      </c>
      <c r="W7859" t="s">
        <v>3546</v>
      </c>
      <c r="X7859" t="s">
        <v>3546</v>
      </c>
      <c r="Y7859" t="s">
        <v>3546</v>
      </c>
      <c r="Z7859" t="s">
        <v>3546</v>
      </c>
      <c r="AA7859" t="s">
        <v>3546</v>
      </c>
      <c r="AB7859" t="s">
        <v>3546</v>
      </c>
      <c r="AC7859" t="s">
        <v>3546</v>
      </c>
      <c r="AD7859" t="s">
        <v>3546</v>
      </c>
      <c r="AE7859" t="s">
        <v>3546</v>
      </c>
      <c r="AF7859" t="s">
        <v>3546</v>
      </c>
      <c r="AG7859" t="s">
        <v>3546</v>
      </c>
      <c r="AH7859" t="s">
        <v>3546</v>
      </c>
      <c r="AI7859" t="s">
        <v>3546</v>
      </c>
      <c r="AJ7859" t="s">
        <v>3546</v>
      </c>
      <c r="AK7859" t="s">
        <v>3546</v>
      </c>
      <c r="AL7859" t="s">
        <v>3546</v>
      </c>
      <c r="AM7859" t="s">
        <v>3546</v>
      </c>
      <c r="AN7859" t="s">
        <v>3546</v>
      </c>
      <c r="AO7859" t="s">
        <v>3546</v>
      </c>
    </row>
    <row r="7860" spans="1:41" hidden="1" x14ac:dyDescent="0.25">
      <c r="A7860" t="s">
        <v>32684</v>
      </c>
      <c r="B7860" t="s">
        <v>32685</v>
      </c>
      <c r="C7860" s="1" t="str">
        <f t="shared" si="496"/>
        <v>21:1079</v>
      </c>
      <c r="D7860" s="1" t="str">
        <f t="shared" si="497"/>
        <v>21:0155</v>
      </c>
      <c r="E7860" t="s">
        <v>32686</v>
      </c>
      <c r="F7860" t="s">
        <v>32687</v>
      </c>
      <c r="H7860">
        <v>49.219493100000001</v>
      </c>
      <c r="I7860">
        <v>-120.7463647</v>
      </c>
      <c r="J7860" s="1" t="str">
        <f t="shared" si="494"/>
        <v>NGR bulk stream sediment</v>
      </c>
      <c r="K7860" s="1" t="str">
        <f t="shared" si="495"/>
        <v>&lt;177 micron (NGR)</v>
      </c>
      <c r="L7860">
        <v>54</v>
      </c>
      <c r="M7860" t="s">
        <v>170</v>
      </c>
      <c r="N7860">
        <v>933</v>
      </c>
      <c r="O7860" t="s">
        <v>3546</v>
      </c>
      <c r="P7860" t="s">
        <v>3546</v>
      </c>
      <c r="Q7860" t="s">
        <v>3546</v>
      </c>
      <c r="R7860" t="s">
        <v>3546</v>
      </c>
      <c r="S7860" t="s">
        <v>3546</v>
      </c>
      <c r="T7860" t="s">
        <v>3546</v>
      </c>
      <c r="U7860" t="s">
        <v>3546</v>
      </c>
      <c r="V7860" t="s">
        <v>3546</v>
      </c>
      <c r="W7860" t="s">
        <v>3546</v>
      </c>
      <c r="X7860" t="s">
        <v>3546</v>
      </c>
      <c r="Y7860" t="s">
        <v>3546</v>
      </c>
      <c r="Z7860" t="s">
        <v>3546</v>
      </c>
      <c r="AA7860" t="s">
        <v>3546</v>
      </c>
      <c r="AB7860" t="s">
        <v>3546</v>
      </c>
      <c r="AC7860" t="s">
        <v>3546</v>
      </c>
      <c r="AD7860" t="s">
        <v>3546</v>
      </c>
      <c r="AE7860" t="s">
        <v>3546</v>
      </c>
      <c r="AF7860" t="s">
        <v>3546</v>
      </c>
      <c r="AG7860" t="s">
        <v>3546</v>
      </c>
      <c r="AH7860" t="s">
        <v>3546</v>
      </c>
      <c r="AI7860" t="s">
        <v>3546</v>
      </c>
      <c r="AJ7860" t="s">
        <v>3546</v>
      </c>
      <c r="AK7860" t="s">
        <v>3546</v>
      </c>
      <c r="AL7860" t="s">
        <v>3546</v>
      </c>
      <c r="AM7860" t="s">
        <v>3546</v>
      </c>
      <c r="AN7860" t="s">
        <v>3546</v>
      </c>
      <c r="AO7860" t="s">
        <v>3546</v>
      </c>
    </row>
    <row r="7861" spans="1:41" hidden="1" x14ac:dyDescent="0.25">
      <c r="A7861" t="s">
        <v>32688</v>
      </c>
      <c r="B7861" t="s">
        <v>32689</v>
      </c>
      <c r="C7861" s="1" t="str">
        <f t="shared" si="496"/>
        <v>21:1079</v>
      </c>
      <c r="D7861" s="1" t="str">
        <f t="shared" si="497"/>
        <v>21:0155</v>
      </c>
      <c r="E7861" t="s">
        <v>32690</v>
      </c>
      <c r="F7861" t="s">
        <v>32691</v>
      </c>
      <c r="H7861">
        <v>49.216903600000002</v>
      </c>
      <c r="I7861">
        <v>-120.7519758</v>
      </c>
      <c r="J7861" s="1" t="str">
        <f t="shared" si="494"/>
        <v>NGR bulk stream sediment</v>
      </c>
      <c r="K7861" s="1" t="str">
        <f t="shared" si="495"/>
        <v>&lt;177 micron (NGR)</v>
      </c>
      <c r="L7861">
        <v>54</v>
      </c>
      <c r="M7861" t="s">
        <v>180</v>
      </c>
      <c r="N7861">
        <v>934</v>
      </c>
      <c r="O7861" t="s">
        <v>96</v>
      </c>
      <c r="P7861" t="s">
        <v>47</v>
      </c>
      <c r="Q7861" t="s">
        <v>725</v>
      </c>
      <c r="R7861" t="s">
        <v>149</v>
      </c>
      <c r="S7861" t="s">
        <v>306</v>
      </c>
      <c r="T7861" t="s">
        <v>137</v>
      </c>
      <c r="U7861" t="s">
        <v>107</v>
      </c>
      <c r="V7861" t="s">
        <v>149</v>
      </c>
      <c r="W7861" t="s">
        <v>206</v>
      </c>
      <c r="X7861" t="s">
        <v>103</v>
      </c>
      <c r="Y7861" t="s">
        <v>267</v>
      </c>
      <c r="Z7861" t="s">
        <v>84</v>
      </c>
      <c r="AA7861" t="s">
        <v>46</v>
      </c>
      <c r="AB7861" t="s">
        <v>122</v>
      </c>
      <c r="AC7861" t="s">
        <v>267</v>
      </c>
      <c r="AD7861" t="s">
        <v>50</v>
      </c>
      <c r="AE7861" t="s">
        <v>87</v>
      </c>
      <c r="AF7861" t="s">
        <v>108</v>
      </c>
      <c r="AG7861" t="s">
        <v>164</v>
      </c>
      <c r="AH7861" t="s">
        <v>53</v>
      </c>
      <c r="AI7861" t="s">
        <v>53</v>
      </c>
      <c r="AJ7861" t="s">
        <v>139</v>
      </c>
      <c r="AK7861" t="s">
        <v>185</v>
      </c>
      <c r="AL7861" t="s">
        <v>47</v>
      </c>
      <c r="AM7861" t="s">
        <v>47</v>
      </c>
      <c r="AN7861" t="s">
        <v>1121</v>
      </c>
      <c r="AO7861" t="s">
        <v>678</v>
      </c>
    </row>
    <row r="7862" spans="1:41" hidden="1" x14ac:dyDescent="0.25">
      <c r="A7862" t="s">
        <v>32692</v>
      </c>
      <c r="B7862" t="s">
        <v>32693</v>
      </c>
      <c r="C7862" s="1" t="str">
        <f t="shared" si="496"/>
        <v>21:1079</v>
      </c>
      <c r="D7862" s="1" t="str">
        <f t="shared" si="497"/>
        <v>21:0155</v>
      </c>
      <c r="E7862" t="s">
        <v>32694</v>
      </c>
      <c r="F7862" t="s">
        <v>32695</v>
      </c>
      <c r="H7862">
        <v>49.186729800000002</v>
      </c>
      <c r="I7862">
        <v>-120.8686345</v>
      </c>
      <c r="J7862" s="1" t="str">
        <f t="shared" si="494"/>
        <v>NGR bulk stream sediment</v>
      </c>
      <c r="K7862" s="1" t="str">
        <f t="shared" si="495"/>
        <v>&lt;177 micron (NGR)</v>
      </c>
      <c r="L7862">
        <v>54</v>
      </c>
      <c r="M7862" t="s">
        <v>195</v>
      </c>
      <c r="N7862">
        <v>935</v>
      </c>
      <c r="O7862" t="s">
        <v>51</v>
      </c>
      <c r="P7862" t="s">
        <v>47</v>
      </c>
      <c r="Q7862" t="s">
        <v>337</v>
      </c>
      <c r="R7862" t="s">
        <v>148</v>
      </c>
      <c r="S7862" t="s">
        <v>131</v>
      </c>
      <c r="T7862" t="s">
        <v>73</v>
      </c>
      <c r="U7862" t="s">
        <v>217</v>
      </c>
      <c r="V7862" t="s">
        <v>122</v>
      </c>
      <c r="W7862" t="s">
        <v>139</v>
      </c>
      <c r="X7862" t="s">
        <v>51</v>
      </c>
      <c r="Y7862" t="s">
        <v>209</v>
      </c>
      <c r="Z7862" t="s">
        <v>84</v>
      </c>
      <c r="AA7862" t="s">
        <v>46</v>
      </c>
      <c r="AB7862" t="s">
        <v>139</v>
      </c>
      <c r="AC7862" t="s">
        <v>76</v>
      </c>
      <c r="AD7862" t="s">
        <v>90</v>
      </c>
      <c r="AE7862" t="s">
        <v>54</v>
      </c>
      <c r="AF7862" t="s">
        <v>351</v>
      </c>
      <c r="AG7862" t="s">
        <v>200</v>
      </c>
      <c r="AH7862" t="s">
        <v>62</v>
      </c>
      <c r="AI7862" t="s">
        <v>62</v>
      </c>
      <c r="AJ7862" t="s">
        <v>161</v>
      </c>
      <c r="AK7862" t="s">
        <v>63</v>
      </c>
      <c r="AL7862" t="s">
        <v>47</v>
      </c>
      <c r="AM7862" t="s">
        <v>47</v>
      </c>
      <c r="AN7862" t="s">
        <v>294</v>
      </c>
      <c r="AO7862" t="s">
        <v>32696</v>
      </c>
    </row>
    <row r="7863" spans="1:41" hidden="1" x14ac:dyDescent="0.25">
      <c r="A7863" t="s">
        <v>32697</v>
      </c>
      <c r="B7863" t="s">
        <v>32698</v>
      </c>
      <c r="C7863" s="1" t="str">
        <f t="shared" si="496"/>
        <v>21:1079</v>
      </c>
      <c r="D7863" s="1" t="str">
        <f t="shared" si="497"/>
        <v>21:0155</v>
      </c>
      <c r="E7863" t="s">
        <v>32699</v>
      </c>
      <c r="F7863" t="s">
        <v>32700</v>
      </c>
      <c r="H7863">
        <v>49.165570899999999</v>
      </c>
      <c r="I7863">
        <v>-120.8434772</v>
      </c>
      <c r="J7863" s="1" t="str">
        <f t="shared" si="494"/>
        <v>NGR bulk stream sediment</v>
      </c>
      <c r="K7863" s="1" t="str">
        <f t="shared" si="495"/>
        <v>&lt;177 micron (NGR)</v>
      </c>
      <c r="L7863">
        <v>54</v>
      </c>
      <c r="M7863" t="s">
        <v>205</v>
      </c>
      <c r="N7863">
        <v>936</v>
      </c>
      <c r="O7863" t="s">
        <v>122</v>
      </c>
      <c r="P7863" t="s">
        <v>47</v>
      </c>
      <c r="Q7863" t="s">
        <v>492</v>
      </c>
      <c r="R7863" t="s">
        <v>235</v>
      </c>
      <c r="S7863" t="s">
        <v>269</v>
      </c>
      <c r="T7863" t="s">
        <v>51</v>
      </c>
      <c r="U7863" t="s">
        <v>175</v>
      </c>
      <c r="V7863" t="s">
        <v>64</v>
      </c>
      <c r="W7863" t="s">
        <v>185</v>
      </c>
      <c r="X7863" t="s">
        <v>51</v>
      </c>
      <c r="Y7863" t="s">
        <v>127</v>
      </c>
      <c r="Z7863" t="s">
        <v>56</v>
      </c>
      <c r="AA7863" t="s">
        <v>46</v>
      </c>
      <c r="AB7863" t="s">
        <v>257</v>
      </c>
      <c r="AC7863" t="s">
        <v>76</v>
      </c>
      <c r="AD7863" t="s">
        <v>306</v>
      </c>
      <c r="AE7863" t="s">
        <v>84</v>
      </c>
      <c r="AF7863" t="s">
        <v>227</v>
      </c>
      <c r="AG7863" t="s">
        <v>257</v>
      </c>
      <c r="AH7863" t="s">
        <v>53</v>
      </c>
      <c r="AI7863" t="s">
        <v>62</v>
      </c>
      <c r="AJ7863" t="s">
        <v>79</v>
      </c>
      <c r="AK7863" t="s">
        <v>61</v>
      </c>
      <c r="AL7863" t="s">
        <v>47</v>
      </c>
      <c r="AM7863" t="s">
        <v>47</v>
      </c>
      <c r="AN7863" t="s">
        <v>65</v>
      </c>
      <c r="AO7863" t="s">
        <v>267</v>
      </c>
    </row>
    <row r="7864" spans="1:41" hidden="1" x14ac:dyDescent="0.25">
      <c r="A7864" t="s">
        <v>32701</v>
      </c>
      <c r="B7864" t="s">
        <v>32702</v>
      </c>
      <c r="C7864" s="1" t="str">
        <f t="shared" si="496"/>
        <v>21:1079</v>
      </c>
      <c r="D7864" s="1" t="str">
        <f t="shared" si="497"/>
        <v>21:0155</v>
      </c>
      <c r="E7864" t="s">
        <v>32703</v>
      </c>
      <c r="F7864" t="s">
        <v>32704</v>
      </c>
      <c r="H7864">
        <v>49.166572100000003</v>
      </c>
      <c r="I7864">
        <v>-120.8489216</v>
      </c>
      <c r="J7864" s="1" t="str">
        <f t="shared" si="494"/>
        <v>NGR bulk stream sediment</v>
      </c>
      <c r="K7864" s="1" t="str">
        <f t="shared" si="495"/>
        <v>&lt;177 micron (NGR)</v>
      </c>
      <c r="L7864">
        <v>54</v>
      </c>
      <c r="M7864" t="s">
        <v>214</v>
      </c>
      <c r="N7864">
        <v>937</v>
      </c>
      <c r="O7864" t="s">
        <v>3546</v>
      </c>
      <c r="P7864" t="s">
        <v>3546</v>
      </c>
      <c r="Q7864" t="s">
        <v>3546</v>
      </c>
      <c r="R7864" t="s">
        <v>3546</v>
      </c>
      <c r="S7864" t="s">
        <v>3546</v>
      </c>
      <c r="T7864" t="s">
        <v>3546</v>
      </c>
      <c r="U7864" t="s">
        <v>3546</v>
      </c>
      <c r="V7864" t="s">
        <v>3546</v>
      </c>
      <c r="W7864" t="s">
        <v>3546</v>
      </c>
      <c r="X7864" t="s">
        <v>3546</v>
      </c>
      <c r="Y7864" t="s">
        <v>3546</v>
      </c>
      <c r="Z7864" t="s">
        <v>3546</v>
      </c>
      <c r="AA7864" t="s">
        <v>3546</v>
      </c>
      <c r="AB7864" t="s">
        <v>3546</v>
      </c>
      <c r="AC7864" t="s">
        <v>3546</v>
      </c>
      <c r="AD7864" t="s">
        <v>3546</v>
      </c>
      <c r="AE7864" t="s">
        <v>3546</v>
      </c>
      <c r="AF7864" t="s">
        <v>3546</v>
      </c>
      <c r="AG7864" t="s">
        <v>3546</v>
      </c>
      <c r="AH7864" t="s">
        <v>3546</v>
      </c>
      <c r="AI7864" t="s">
        <v>3546</v>
      </c>
      <c r="AJ7864" t="s">
        <v>3546</v>
      </c>
      <c r="AK7864" t="s">
        <v>3546</v>
      </c>
      <c r="AL7864" t="s">
        <v>3546</v>
      </c>
      <c r="AM7864" t="s">
        <v>3546</v>
      </c>
      <c r="AN7864" t="s">
        <v>3546</v>
      </c>
      <c r="AO7864" t="s">
        <v>3546</v>
      </c>
    </row>
    <row r="7865" spans="1:41" hidden="1" x14ac:dyDescent="0.25">
      <c r="A7865" t="s">
        <v>32705</v>
      </c>
      <c r="B7865" t="s">
        <v>32706</v>
      </c>
      <c r="C7865" s="1" t="str">
        <f t="shared" si="496"/>
        <v>21:1079</v>
      </c>
      <c r="D7865" s="1" t="str">
        <f t="shared" si="497"/>
        <v>21:0155</v>
      </c>
      <c r="E7865" t="s">
        <v>32707</v>
      </c>
      <c r="F7865" t="s">
        <v>32708</v>
      </c>
      <c r="H7865">
        <v>49.126306300000003</v>
      </c>
      <c r="I7865">
        <v>-120.7656736</v>
      </c>
      <c r="J7865" s="1" t="str">
        <f t="shared" si="494"/>
        <v>NGR bulk stream sediment</v>
      </c>
      <c r="K7865" s="1" t="str">
        <f t="shared" si="495"/>
        <v>&lt;177 micron (NGR)</v>
      </c>
      <c r="L7865">
        <v>54</v>
      </c>
      <c r="M7865" t="s">
        <v>223</v>
      </c>
      <c r="N7865">
        <v>938</v>
      </c>
      <c r="O7865" t="s">
        <v>78</v>
      </c>
      <c r="P7865" t="s">
        <v>47</v>
      </c>
      <c r="Q7865" t="s">
        <v>2563</v>
      </c>
      <c r="R7865" t="s">
        <v>105</v>
      </c>
      <c r="S7865" t="s">
        <v>269</v>
      </c>
      <c r="T7865" t="s">
        <v>137</v>
      </c>
      <c r="U7865" t="s">
        <v>358</v>
      </c>
      <c r="V7865" t="s">
        <v>54</v>
      </c>
      <c r="W7865" t="s">
        <v>81</v>
      </c>
      <c r="X7865" t="s">
        <v>51</v>
      </c>
      <c r="Y7865" t="s">
        <v>209</v>
      </c>
      <c r="Z7865" t="s">
        <v>56</v>
      </c>
      <c r="AA7865" t="s">
        <v>46</v>
      </c>
      <c r="AB7865" t="s">
        <v>81</v>
      </c>
      <c r="AC7865" t="s">
        <v>58</v>
      </c>
      <c r="AD7865" t="s">
        <v>165</v>
      </c>
      <c r="AE7865" t="s">
        <v>62</v>
      </c>
      <c r="AF7865" t="s">
        <v>88</v>
      </c>
      <c r="AG7865" t="s">
        <v>200</v>
      </c>
      <c r="AH7865" t="s">
        <v>62</v>
      </c>
      <c r="AI7865" t="s">
        <v>62</v>
      </c>
      <c r="AJ7865" t="s">
        <v>122</v>
      </c>
      <c r="AK7865" t="s">
        <v>235</v>
      </c>
      <c r="AL7865" t="s">
        <v>47</v>
      </c>
      <c r="AM7865" t="s">
        <v>122</v>
      </c>
      <c r="AN7865" t="s">
        <v>65</v>
      </c>
      <c r="AO7865" t="s">
        <v>455</v>
      </c>
    </row>
    <row r="7866" spans="1:41" hidden="1" x14ac:dyDescent="0.25">
      <c r="A7866" t="s">
        <v>32709</v>
      </c>
      <c r="B7866" t="s">
        <v>32710</v>
      </c>
      <c r="C7866" s="1" t="str">
        <f t="shared" si="496"/>
        <v>21:1079</v>
      </c>
      <c r="D7866" s="1" t="str">
        <f t="shared" si="497"/>
        <v>21:0155</v>
      </c>
      <c r="E7866" t="s">
        <v>32711</v>
      </c>
      <c r="F7866" t="s">
        <v>32712</v>
      </c>
      <c r="H7866">
        <v>49.093814899999998</v>
      </c>
      <c r="I7866">
        <v>-121.0054937</v>
      </c>
      <c r="J7866" s="1" t="str">
        <f t="shared" si="494"/>
        <v>NGR bulk stream sediment</v>
      </c>
      <c r="K7866" s="1" t="str">
        <f t="shared" si="495"/>
        <v>&lt;177 micron (NGR)</v>
      </c>
      <c r="L7866">
        <v>54</v>
      </c>
      <c r="M7866" t="s">
        <v>233</v>
      </c>
      <c r="N7866">
        <v>939</v>
      </c>
      <c r="O7866" t="s">
        <v>3546</v>
      </c>
      <c r="P7866" t="s">
        <v>3546</v>
      </c>
      <c r="Q7866" t="s">
        <v>3546</v>
      </c>
      <c r="R7866" t="s">
        <v>3546</v>
      </c>
      <c r="S7866" t="s">
        <v>3546</v>
      </c>
      <c r="T7866" t="s">
        <v>3546</v>
      </c>
      <c r="U7866" t="s">
        <v>3546</v>
      </c>
      <c r="V7866" t="s">
        <v>3546</v>
      </c>
      <c r="W7866" t="s">
        <v>3546</v>
      </c>
      <c r="X7866" t="s">
        <v>3546</v>
      </c>
      <c r="Y7866" t="s">
        <v>3546</v>
      </c>
      <c r="Z7866" t="s">
        <v>3546</v>
      </c>
      <c r="AA7866" t="s">
        <v>3546</v>
      </c>
      <c r="AB7866" t="s">
        <v>3546</v>
      </c>
      <c r="AC7866" t="s">
        <v>3546</v>
      </c>
      <c r="AD7866" t="s">
        <v>3546</v>
      </c>
      <c r="AE7866" t="s">
        <v>3546</v>
      </c>
      <c r="AF7866" t="s">
        <v>3546</v>
      </c>
      <c r="AG7866" t="s">
        <v>3546</v>
      </c>
      <c r="AH7866" t="s">
        <v>3546</v>
      </c>
      <c r="AI7866" t="s">
        <v>3546</v>
      </c>
      <c r="AJ7866" t="s">
        <v>3546</v>
      </c>
      <c r="AK7866" t="s">
        <v>3546</v>
      </c>
      <c r="AL7866" t="s">
        <v>3546</v>
      </c>
      <c r="AM7866" t="s">
        <v>3546</v>
      </c>
      <c r="AN7866" t="s">
        <v>3546</v>
      </c>
      <c r="AO7866" t="s">
        <v>3546</v>
      </c>
    </row>
    <row r="7867" spans="1:41" hidden="1" x14ac:dyDescent="0.25">
      <c r="A7867" t="s">
        <v>32713</v>
      </c>
      <c r="B7867" t="s">
        <v>32714</v>
      </c>
      <c r="C7867" s="1" t="str">
        <f t="shared" si="496"/>
        <v>21:1079</v>
      </c>
      <c r="D7867" s="1" t="str">
        <f t="shared" si="497"/>
        <v>21:0155</v>
      </c>
      <c r="E7867" t="s">
        <v>32715</v>
      </c>
      <c r="F7867" t="s">
        <v>32716</v>
      </c>
      <c r="H7867">
        <v>49.000790299999998</v>
      </c>
      <c r="I7867">
        <v>-120.9845948</v>
      </c>
      <c r="J7867" s="1" t="str">
        <f t="shared" si="494"/>
        <v>NGR bulk stream sediment</v>
      </c>
      <c r="K7867" s="1" t="str">
        <f t="shared" si="495"/>
        <v>&lt;177 micron (NGR)</v>
      </c>
      <c r="L7867">
        <v>54</v>
      </c>
      <c r="M7867" t="s">
        <v>248</v>
      </c>
      <c r="N7867">
        <v>940</v>
      </c>
      <c r="O7867" t="s">
        <v>8374</v>
      </c>
      <c r="P7867" t="s">
        <v>127</v>
      </c>
      <c r="Q7867" t="s">
        <v>364</v>
      </c>
      <c r="R7867" t="s">
        <v>88</v>
      </c>
      <c r="S7867" t="s">
        <v>225</v>
      </c>
      <c r="T7867" t="s">
        <v>209</v>
      </c>
      <c r="U7867" t="s">
        <v>482</v>
      </c>
      <c r="V7867" t="s">
        <v>371</v>
      </c>
      <c r="W7867" t="s">
        <v>336</v>
      </c>
      <c r="X7867" t="s">
        <v>122</v>
      </c>
      <c r="Y7867" t="s">
        <v>76</v>
      </c>
      <c r="Z7867" t="s">
        <v>84</v>
      </c>
      <c r="AA7867" t="s">
        <v>73</v>
      </c>
      <c r="AB7867" t="s">
        <v>64</v>
      </c>
      <c r="AC7867" t="s">
        <v>141</v>
      </c>
      <c r="AD7867" t="s">
        <v>162</v>
      </c>
      <c r="AE7867" t="s">
        <v>3279</v>
      </c>
      <c r="AF7867" t="s">
        <v>66</v>
      </c>
      <c r="AG7867" t="s">
        <v>103</v>
      </c>
      <c r="AH7867" t="s">
        <v>62</v>
      </c>
      <c r="AI7867" t="s">
        <v>57</v>
      </c>
      <c r="AJ7867" t="s">
        <v>125</v>
      </c>
      <c r="AK7867" t="s">
        <v>63</v>
      </c>
      <c r="AL7867" t="s">
        <v>103</v>
      </c>
      <c r="AM7867" t="s">
        <v>122</v>
      </c>
      <c r="AN7867" t="s">
        <v>65</v>
      </c>
      <c r="AO7867" t="s">
        <v>1078</v>
      </c>
    </row>
    <row r="7868" spans="1:41" hidden="1" x14ac:dyDescent="0.25">
      <c r="A7868" t="s">
        <v>32717</v>
      </c>
      <c r="B7868" t="s">
        <v>32718</v>
      </c>
      <c r="C7868" s="1" t="str">
        <f t="shared" si="496"/>
        <v>21:1079</v>
      </c>
      <c r="D7868" s="1" t="str">
        <f t="shared" si="497"/>
        <v>21:0155</v>
      </c>
      <c r="E7868" t="s">
        <v>32719</v>
      </c>
      <c r="F7868" t="s">
        <v>32720</v>
      </c>
      <c r="H7868">
        <v>49.037406500000003</v>
      </c>
      <c r="I7868">
        <v>-120.8695486</v>
      </c>
      <c r="J7868" s="1" t="str">
        <f t="shared" si="494"/>
        <v>NGR bulk stream sediment</v>
      </c>
      <c r="K7868" s="1" t="str">
        <f t="shared" si="495"/>
        <v>&lt;177 micron (NGR)</v>
      </c>
      <c r="L7868">
        <v>54</v>
      </c>
      <c r="M7868" t="s">
        <v>256</v>
      </c>
      <c r="N7868">
        <v>941</v>
      </c>
      <c r="O7868" t="s">
        <v>26629</v>
      </c>
      <c r="P7868" t="s">
        <v>47</v>
      </c>
      <c r="Q7868" t="s">
        <v>215</v>
      </c>
      <c r="R7868" t="s">
        <v>108</v>
      </c>
      <c r="S7868" t="s">
        <v>80</v>
      </c>
      <c r="T7868" t="s">
        <v>267</v>
      </c>
      <c r="U7868" t="s">
        <v>538</v>
      </c>
      <c r="V7868" t="s">
        <v>173</v>
      </c>
      <c r="W7868" t="s">
        <v>142</v>
      </c>
      <c r="X7868" t="s">
        <v>103</v>
      </c>
      <c r="Y7868" t="s">
        <v>66</v>
      </c>
      <c r="Z7868" t="s">
        <v>56</v>
      </c>
      <c r="AA7868" t="s">
        <v>47</v>
      </c>
      <c r="AB7868" t="s">
        <v>63</v>
      </c>
      <c r="AC7868" t="s">
        <v>141</v>
      </c>
      <c r="AD7868" t="s">
        <v>243</v>
      </c>
      <c r="AE7868" t="s">
        <v>174</v>
      </c>
      <c r="AF7868" t="s">
        <v>127</v>
      </c>
      <c r="AG7868" t="s">
        <v>200</v>
      </c>
      <c r="AH7868" t="s">
        <v>62</v>
      </c>
      <c r="AI7868" t="s">
        <v>62</v>
      </c>
      <c r="AJ7868" t="s">
        <v>102</v>
      </c>
      <c r="AK7868" t="s">
        <v>282</v>
      </c>
      <c r="AL7868" t="s">
        <v>47</v>
      </c>
      <c r="AM7868" t="s">
        <v>47</v>
      </c>
      <c r="AN7868" t="s">
        <v>48</v>
      </c>
      <c r="AO7868" t="s">
        <v>723</v>
      </c>
    </row>
    <row r="7869" spans="1:41" hidden="1" x14ac:dyDescent="0.25">
      <c r="A7869" t="s">
        <v>32721</v>
      </c>
      <c r="B7869" t="s">
        <v>32722</v>
      </c>
      <c r="C7869" s="1" t="str">
        <f t="shared" si="496"/>
        <v>21:1079</v>
      </c>
      <c r="D7869" s="1" t="str">
        <f t="shared" si="497"/>
        <v>21:0155</v>
      </c>
      <c r="E7869" t="s">
        <v>32723</v>
      </c>
      <c r="F7869" t="s">
        <v>32724</v>
      </c>
      <c r="H7869">
        <v>49.045116299999997</v>
      </c>
      <c r="I7869">
        <v>-120.8486913</v>
      </c>
      <c r="J7869" s="1" t="str">
        <f t="shared" si="494"/>
        <v>NGR bulk stream sediment</v>
      </c>
      <c r="K7869" s="1" t="str">
        <f t="shared" si="495"/>
        <v>&lt;177 micron (NGR)</v>
      </c>
      <c r="L7869">
        <v>54</v>
      </c>
      <c r="M7869" t="s">
        <v>265</v>
      </c>
      <c r="N7869">
        <v>942</v>
      </c>
      <c r="O7869" t="s">
        <v>3546</v>
      </c>
      <c r="P7869" t="s">
        <v>3546</v>
      </c>
      <c r="Q7869" t="s">
        <v>3546</v>
      </c>
      <c r="R7869" t="s">
        <v>3546</v>
      </c>
      <c r="S7869" t="s">
        <v>3546</v>
      </c>
      <c r="T7869" t="s">
        <v>3546</v>
      </c>
      <c r="U7869" t="s">
        <v>3546</v>
      </c>
      <c r="V7869" t="s">
        <v>3546</v>
      </c>
      <c r="W7869" t="s">
        <v>3546</v>
      </c>
      <c r="X7869" t="s">
        <v>3546</v>
      </c>
      <c r="Y7869" t="s">
        <v>3546</v>
      </c>
      <c r="Z7869" t="s">
        <v>3546</v>
      </c>
      <c r="AA7869" t="s">
        <v>3546</v>
      </c>
      <c r="AB7869" t="s">
        <v>3546</v>
      </c>
      <c r="AC7869" t="s">
        <v>3546</v>
      </c>
      <c r="AD7869" t="s">
        <v>3546</v>
      </c>
      <c r="AE7869" t="s">
        <v>3546</v>
      </c>
      <c r="AF7869" t="s">
        <v>3546</v>
      </c>
      <c r="AG7869" t="s">
        <v>3546</v>
      </c>
      <c r="AH7869" t="s">
        <v>3546</v>
      </c>
      <c r="AI7869" t="s">
        <v>3546</v>
      </c>
      <c r="AJ7869" t="s">
        <v>3546</v>
      </c>
      <c r="AK7869" t="s">
        <v>3546</v>
      </c>
      <c r="AL7869" t="s">
        <v>3546</v>
      </c>
      <c r="AM7869" t="s">
        <v>3546</v>
      </c>
      <c r="AN7869" t="s">
        <v>3546</v>
      </c>
      <c r="AO7869" t="s">
        <v>3546</v>
      </c>
    </row>
    <row r="7870" spans="1:41" hidden="1" x14ac:dyDescent="0.25">
      <c r="A7870" t="s">
        <v>32725</v>
      </c>
      <c r="B7870" t="s">
        <v>32726</v>
      </c>
      <c r="C7870" s="1" t="str">
        <f t="shared" si="496"/>
        <v>21:1079</v>
      </c>
      <c r="D7870" s="1" t="str">
        <f t="shared" si="497"/>
        <v>21:0155</v>
      </c>
      <c r="E7870" t="s">
        <v>32727</v>
      </c>
      <c r="F7870" t="s">
        <v>32728</v>
      </c>
      <c r="H7870">
        <v>49.054732199999997</v>
      </c>
      <c r="I7870">
        <v>-120.93177350000001</v>
      </c>
      <c r="J7870" s="1" t="str">
        <f t="shared" si="494"/>
        <v>NGR bulk stream sediment</v>
      </c>
      <c r="K7870" s="1" t="str">
        <f t="shared" si="495"/>
        <v>&lt;177 micron (NGR)</v>
      </c>
      <c r="L7870">
        <v>55</v>
      </c>
      <c r="M7870" t="s">
        <v>45</v>
      </c>
      <c r="N7870">
        <v>943</v>
      </c>
      <c r="O7870" t="s">
        <v>3546</v>
      </c>
      <c r="P7870" t="s">
        <v>3546</v>
      </c>
      <c r="Q7870" t="s">
        <v>3546</v>
      </c>
      <c r="R7870" t="s">
        <v>3546</v>
      </c>
      <c r="S7870" t="s">
        <v>3546</v>
      </c>
      <c r="T7870" t="s">
        <v>3546</v>
      </c>
      <c r="U7870" t="s">
        <v>3546</v>
      </c>
      <c r="V7870" t="s">
        <v>3546</v>
      </c>
      <c r="W7870" t="s">
        <v>3546</v>
      </c>
      <c r="X7870" t="s">
        <v>3546</v>
      </c>
      <c r="Y7870" t="s">
        <v>3546</v>
      </c>
      <c r="Z7870" t="s">
        <v>3546</v>
      </c>
      <c r="AA7870" t="s">
        <v>3546</v>
      </c>
      <c r="AB7870" t="s">
        <v>3546</v>
      </c>
      <c r="AC7870" t="s">
        <v>3546</v>
      </c>
      <c r="AD7870" t="s">
        <v>3546</v>
      </c>
      <c r="AE7870" t="s">
        <v>3546</v>
      </c>
      <c r="AF7870" t="s">
        <v>3546</v>
      </c>
      <c r="AG7870" t="s">
        <v>3546</v>
      </c>
      <c r="AH7870" t="s">
        <v>3546</v>
      </c>
      <c r="AI7870" t="s">
        <v>3546</v>
      </c>
      <c r="AJ7870" t="s">
        <v>3546</v>
      </c>
      <c r="AK7870" t="s">
        <v>3546</v>
      </c>
      <c r="AL7870" t="s">
        <v>3546</v>
      </c>
      <c r="AM7870" t="s">
        <v>3546</v>
      </c>
      <c r="AN7870" t="s">
        <v>3546</v>
      </c>
      <c r="AO7870" t="s">
        <v>3546</v>
      </c>
    </row>
    <row r="7871" spans="1:41" hidden="1" x14ac:dyDescent="0.25">
      <c r="A7871" t="s">
        <v>32729</v>
      </c>
      <c r="B7871" t="s">
        <v>32730</v>
      </c>
      <c r="C7871" s="1" t="str">
        <f t="shared" si="496"/>
        <v>21:1079</v>
      </c>
      <c r="D7871" s="1" t="str">
        <f t="shared" si="497"/>
        <v>21:0155</v>
      </c>
      <c r="E7871" t="s">
        <v>32731</v>
      </c>
      <c r="F7871" t="s">
        <v>32732</v>
      </c>
      <c r="H7871">
        <v>49.029782099999998</v>
      </c>
      <c r="I7871">
        <v>-120.7522139</v>
      </c>
      <c r="J7871" s="1" t="str">
        <f t="shared" si="494"/>
        <v>NGR bulk stream sediment</v>
      </c>
      <c r="K7871" s="1" t="str">
        <f t="shared" si="495"/>
        <v>&lt;177 micron (NGR)</v>
      </c>
      <c r="L7871">
        <v>55</v>
      </c>
      <c r="M7871" t="s">
        <v>71</v>
      </c>
      <c r="N7871">
        <v>944</v>
      </c>
      <c r="O7871" t="s">
        <v>85</v>
      </c>
      <c r="P7871" t="s">
        <v>47</v>
      </c>
      <c r="Q7871" t="s">
        <v>152</v>
      </c>
      <c r="R7871" t="s">
        <v>46</v>
      </c>
      <c r="S7871" t="s">
        <v>145</v>
      </c>
      <c r="T7871" t="s">
        <v>76</v>
      </c>
      <c r="U7871" t="s">
        <v>272</v>
      </c>
      <c r="V7871" t="s">
        <v>105</v>
      </c>
      <c r="W7871" t="s">
        <v>60</v>
      </c>
      <c r="X7871" t="s">
        <v>47</v>
      </c>
      <c r="Y7871" t="s">
        <v>76</v>
      </c>
      <c r="Z7871" t="s">
        <v>56</v>
      </c>
      <c r="AA7871" t="s">
        <v>46</v>
      </c>
      <c r="AB7871" t="s">
        <v>101</v>
      </c>
      <c r="AC7871" t="s">
        <v>934</v>
      </c>
      <c r="AD7871" t="s">
        <v>59</v>
      </c>
      <c r="AE7871" t="s">
        <v>54</v>
      </c>
      <c r="AF7871" t="s">
        <v>108</v>
      </c>
      <c r="AG7871" t="s">
        <v>122</v>
      </c>
      <c r="AH7871" t="s">
        <v>62</v>
      </c>
      <c r="AI7871" t="s">
        <v>62</v>
      </c>
      <c r="AJ7871" t="s">
        <v>81</v>
      </c>
      <c r="AK7871" t="s">
        <v>101</v>
      </c>
      <c r="AL7871" t="s">
        <v>47</v>
      </c>
      <c r="AM7871" t="s">
        <v>47</v>
      </c>
      <c r="AN7871" t="s">
        <v>65</v>
      </c>
      <c r="AO7871" t="s">
        <v>32733</v>
      </c>
    </row>
    <row r="7872" spans="1:41" hidden="1" x14ac:dyDescent="0.25">
      <c r="A7872" t="s">
        <v>32734</v>
      </c>
      <c r="B7872" t="s">
        <v>32735</v>
      </c>
      <c r="C7872" s="1" t="str">
        <f t="shared" si="496"/>
        <v>21:1079</v>
      </c>
      <c r="D7872" s="1" t="str">
        <f t="shared" si="497"/>
        <v>21:0155</v>
      </c>
      <c r="E7872" t="s">
        <v>32736</v>
      </c>
      <c r="F7872" t="s">
        <v>32737</v>
      </c>
      <c r="H7872">
        <v>49.030813899999998</v>
      </c>
      <c r="I7872">
        <v>-120.7590083</v>
      </c>
      <c r="J7872" s="1" t="str">
        <f t="shared" si="494"/>
        <v>NGR bulk stream sediment</v>
      </c>
      <c r="K7872" s="1" t="str">
        <f t="shared" si="495"/>
        <v>&lt;177 micron (NGR)</v>
      </c>
      <c r="L7872">
        <v>55</v>
      </c>
      <c r="M7872" t="s">
        <v>95</v>
      </c>
      <c r="N7872">
        <v>945</v>
      </c>
      <c r="O7872" t="s">
        <v>351</v>
      </c>
      <c r="P7872" t="s">
        <v>47</v>
      </c>
      <c r="Q7872" t="s">
        <v>189</v>
      </c>
      <c r="R7872" t="s">
        <v>62</v>
      </c>
      <c r="S7872" t="s">
        <v>131</v>
      </c>
      <c r="T7872" t="s">
        <v>330</v>
      </c>
      <c r="U7872" t="s">
        <v>934</v>
      </c>
      <c r="V7872" t="s">
        <v>64</v>
      </c>
      <c r="W7872" t="s">
        <v>130</v>
      </c>
      <c r="X7872" t="s">
        <v>73</v>
      </c>
      <c r="Y7872" t="s">
        <v>98</v>
      </c>
      <c r="Z7872" t="s">
        <v>56</v>
      </c>
      <c r="AA7872" t="s">
        <v>46</v>
      </c>
      <c r="AB7872" t="s">
        <v>63</v>
      </c>
      <c r="AC7872" t="s">
        <v>99</v>
      </c>
      <c r="AD7872" t="s">
        <v>187</v>
      </c>
      <c r="AE7872" t="s">
        <v>84</v>
      </c>
      <c r="AF7872" t="s">
        <v>85</v>
      </c>
      <c r="AG7872" t="s">
        <v>79</v>
      </c>
      <c r="AH7872" t="s">
        <v>53</v>
      </c>
      <c r="AI7872" t="s">
        <v>62</v>
      </c>
      <c r="AJ7872" t="s">
        <v>103</v>
      </c>
      <c r="AK7872" t="s">
        <v>60</v>
      </c>
      <c r="AL7872" t="s">
        <v>47</v>
      </c>
      <c r="AM7872" t="s">
        <v>47</v>
      </c>
      <c r="AN7872" t="s">
        <v>65</v>
      </c>
      <c r="AO7872" t="s">
        <v>32738</v>
      </c>
    </row>
    <row r="7873" spans="1:41" hidden="1" x14ac:dyDescent="0.25">
      <c r="A7873" t="s">
        <v>32739</v>
      </c>
      <c r="B7873" t="s">
        <v>32740</v>
      </c>
      <c r="C7873" s="1" t="str">
        <f t="shared" si="496"/>
        <v>21:1079</v>
      </c>
      <c r="D7873" s="1" t="str">
        <f t="shared" si="497"/>
        <v>21:0155</v>
      </c>
      <c r="E7873" t="s">
        <v>32741</v>
      </c>
      <c r="F7873" t="s">
        <v>32742</v>
      </c>
      <c r="H7873">
        <v>49.0255157</v>
      </c>
      <c r="I7873">
        <v>-120.718204</v>
      </c>
      <c r="J7873" s="1" t="str">
        <f t="shared" si="494"/>
        <v>NGR bulk stream sediment</v>
      </c>
      <c r="K7873" s="1" t="str">
        <f t="shared" si="495"/>
        <v>&lt;177 micron (NGR)</v>
      </c>
      <c r="L7873">
        <v>55</v>
      </c>
      <c r="M7873" t="s">
        <v>117</v>
      </c>
      <c r="N7873">
        <v>946</v>
      </c>
      <c r="O7873" t="s">
        <v>85</v>
      </c>
      <c r="P7873" t="s">
        <v>47</v>
      </c>
      <c r="Q7873" t="s">
        <v>780</v>
      </c>
      <c r="R7873" t="s">
        <v>62</v>
      </c>
      <c r="S7873" t="s">
        <v>58</v>
      </c>
      <c r="T7873" t="s">
        <v>55</v>
      </c>
      <c r="U7873" t="s">
        <v>77</v>
      </c>
      <c r="V7873" t="s">
        <v>78</v>
      </c>
      <c r="W7873" t="s">
        <v>228</v>
      </c>
      <c r="X7873" t="s">
        <v>51</v>
      </c>
      <c r="Y7873" t="s">
        <v>267</v>
      </c>
      <c r="Z7873" t="s">
        <v>56</v>
      </c>
      <c r="AA7873" t="s">
        <v>46</v>
      </c>
      <c r="AB7873" t="s">
        <v>63</v>
      </c>
      <c r="AC7873" t="s">
        <v>58</v>
      </c>
      <c r="AD7873" t="s">
        <v>162</v>
      </c>
      <c r="AE7873" t="s">
        <v>47</v>
      </c>
      <c r="AF7873" t="s">
        <v>127</v>
      </c>
      <c r="AG7873" t="s">
        <v>103</v>
      </c>
      <c r="AH7873" t="s">
        <v>62</v>
      </c>
      <c r="AI7873" t="s">
        <v>198</v>
      </c>
      <c r="AJ7873" t="s">
        <v>130</v>
      </c>
      <c r="AK7873" t="s">
        <v>81</v>
      </c>
      <c r="AL7873" t="s">
        <v>47</v>
      </c>
      <c r="AM7873" t="s">
        <v>47</v>
      </c>
      <c r="AN7873" t="s">
        <v>65</v>
      </c>
      <c r="AO7873" t="s">
        <v>32743</v>
      </c>
    </row>
    <row r="7874" spans="1:41" hidden="1" x14ac:dyDescent="0.25">
      <c r="A7874" t="s">
        <v>32744</v>
      </c>
      <c r="B7874" t="s">
        <v>32745</v>
      </c>
      <c r="C7874" s="1" t="str">
        <f t="shared" si="496"/>
        <v>21:1079</v>
      </c>
      <c r="D7874" s="1" t="str">
        <f t="shared" si="497"/>
        <v>21:0155</v>
      </c>
      <c r="E7874" t="s">
        <v>32746</v>
      </c>
      <c r="F7874" t="s">
        <v>32747</v>
      </c>
      <c r="H7874">
        <v>49.064112100000003</v>
      </c>
      <c r="I7874">
        <v>-120.71369919999999</v>
      </c>
      <c r="J7874" s="1" t="str">
        <f t="shared" ref="J7874:J7937" si="498">HYPERLINK("http://geochem.nrcan.gc.ca/cdogs/content/kwd/kwd020030_e.htm", "NGR bulk stream sediment")</f>
        <v>NGR bulk stream sediment</v>
      </c>
      <c r="K7874" s="1" t="str">
        <f t="shared" ref="K7874:K7937" si="499">HYPERLINK("http://geochem.nrcan.gc.ca/cdogs/content/kwd/kwd080006_e.htm", "&lt;177 micron (NGR)")</f>
        <v>&lt;177 micron (NGR)</v>
      </c>
      <c r="L7874">
        <v>55</v>
      </c>
      <c r="M7874" t="s">
        <v>136</v>
      </c>
      <c r="N7874">
        <v>947</v>
      </c>
      <c r="O7874" t="s">
        <v>139</v>
      </c>
      <c r="P7874" t="s">
        <v>47</v>
      </c>
      <c r="Q7874" t="s">
        <v>2563</v>
      </c>
      <c r="R7874" t="s">
        <v>149</v>
      </c>
      <c r="S7874" t="s">
        <v>243</v>
      </c>
      <c r="T7874" t="s">
        <v>137</v>
      </c>
      <c r="U7874" t="s">
        <v>186</v>
      </c>
      <c r="V7874" t="s">
        <v>46</v>
      </c>
      <c r="W7874" t="s">
        <v>81</v>
      </c>
      <c r="X7874" t="s">
        <v>51</v>
      </c>
      <c r="Y7874" t="s">
        <v>217</v>
      </c>
      <c r="Z7874" t="s">
        <v>56</v>
      </c>
      <c r="AA7874" t="s">
        <v>46</v>
      </c>
      <c r="AB7874" t="s">
        <v>173</v>
      </c>
      <c r="AC7874" t="s">
        <v>82</v>
      </c>
      <c r="AD7874" t="s">
        <v>59</v>
      </c>
      <c r="AE7874" t="s">
        <v>57</v>
      </c>
      <c r="AF7874" t="s">
        <v>319</v>
      </c>
      <c r="AG7874" t="s">
        <v>455</v>
      </c>
      <c r="AH7874" t="s">
        <v>62</v>
      </c>
      <c r="AI7874" t="s">
        <v>53</v>
      </c>
      <c r="AJ7874" t="s">
        <v>103</v>
      </c>
      <c r="AK7874" t="s">
        <v>105</v>
      </c>
      <c r="AL7874" t="s">
        <v>47</v>
      </c>
      <c r="AM7874" t="s">
        <v>122</v>
      </c>
      <c r="AN7874" t="s">
        <v>65</v>
      </c>
      <c r="AO7874" t="s">
        <v>32748</v>
      </c>
    </row>
    <row r="7875" spans="1:41" hidden="1" x14ac:dyDescent="0.25">
      <c r="A7875" t="s">
        <v>32749</v>
      </c>
      <c r="B7875" t="s">
        <v>32750</v>
      </c>
      <c r="C7875" s="1" t="str">
        <f t="shared" si="496"/>
        <v>21:1079</v>
      </c>
      <c r="D7875" s="1" t="str">
        <f t="shared" si="497"/>
        <v>21:0155</v>
      </c>
      <c r="E7875" t="s">
        <v>32751</v>
      </c>
      <c r="F7875" t="s">
        <v>32752</v>
      </c>
      <c r="H7875">
        <v>49.107871699999997</v>
      </c>
      <c r="I7875">
        <v>-120.6527641</v>
      </c>
      <c r="J7875" s="1" t="str">
        <f t="shared" si="498"/>
        <v>NGR bulk stream sediment</v>
      </c>
      <c r="K7875" s="1" t="str">
        <f t="shared" si="499"/>
        <v>&lt;177 micron (NGR)</v>
      </c>
      <c r="L7875">
        <v>55</v>
      </c>
      <c r="M7875" t="s">
        <v>280</v>
      </c>
      <c r="N7875">
        <v>948</v>
      </c>
      <c r="O7875" t="s">
        <v>3546</v>
      </c>
      <c r="P7875" t="s">
        <v>3546</v>
      </c>
      <c r="Q7875" t="s">
        <v>3546</v>
      </c>
      <c r="R7875" t="s">
        <v>3546</v>
      </c>
      <c r="S7875" t="s">
        <v>3546</v>
      </c>
      <c r="T7875" t="s">
        <v>3546</v>
      </c>
      <c r="U7875" t="s">
        <v>3546</v>
      </c>
      <c r="V7875" t="s">
        <v>3546</v>
      </c>
      <c r="W7875" t="s">
        <v>3546</v>
      </c>
      <c r="X7875" t="s">
        <v>3546</v>
      </c>
      <c r="Y7875" t="s">
        <v>3546</v>
      </c>
      <c r="Z7875" t="s">
        <v>3546</v>
      </c>
      <c r="AA7875" t="s">
        <v>3546</v>
      </c>
      <c r="AB7875" t="s">
        <v>3546</v>
      </c>
      <c r="AC7875" t="s">
        <v>3546</v>
      </c>
      <c r="AD7875" t="s">
        <v>3546</v>
      </c>
      <c r="AE7875" t="s">
        <v>3546</v>
      </c>
      <c r="AF7875" t="s">
        <v>3546</v>
      </c>
      <c r="AG7875" t="s">
        <v>3546</v>
      </c>
      <c r="AH7875" t="s">
        <v>3546</v>
      </c>
      <c r="AI7875" t="s">
        <v>3546</v>
      </c>
      <c r="AJ7875" t="s">
        <v>3546</v>
      </c>
      <c r="AK7875" t="s">
        <v>3546</v>
      </c>
      <c r="AL7875" t="s">
        <v>3546</v>
      </c>
      <c r="AM7875" t="s">
        <v>3546</v>
      </c>
      <c r="AN7875" t="s">
        <v>3546</v>
      </c>
      <c r="AO7875" t="s">
        <v>3546</v>
      </c>
    </row>
    <row r="7876" spans="1:41" hidden="1" x14ac:dyDescent="0.25">
      <c r="A7876" t="s">
        <v>32753</v>
      </c>
      <c r="B7876" t="s">
        <v>32754</v>
      </c>
      <c r="C7876" s="1" t="str">
        <f t="shared" si="496"/>
        <v>21:1079</v>
      </c>
      <c r="D7876" s="1" t="str">
        <f t="shared" si="497"/>
        <v>21:0155</v>
      </c>
      <c r="E7876" t="s">
        <v>32751</v>
      </c>
      <c r="F7876" t="s">
        <v>32755</v>
      </c>
      <c r="H7876">
        <v>49.107871699999997</v>
      </c>
      <c r="I7876">
        <v>-120.6527641</v>
      </c>
      <c r="J7876" s="1" t="str">
        <f t="shared" si="498"/>
        <v>NGR bulk stream sediment</v>
      </c>
      <c r="K7876" s="1" t="str">
        <f t="shared" si="499"/>
        <v>&lt;177 micron (NGR)</v>
      </c>
      <c r="L7876">
        <v>55</v>
      </c>
      <c r="M7876" t="s">
        <v>288</v>
      </c>
      <c r="N7876">
        <v>949</v>
      </c>
      <c r="O7876" t="s">
        <v>3546</v>
      </c>
      <c r="P7876" t="s">
        <v>3546</v>
      </c>
      <c r="Q7876" t="s">
        <v>3546</v>
      </c>
      <c r="R7876" t="s">
        <v>3546</v>
      </c>
      <c r="S7876" t="s">
        <v>3546</v>
      </c>
      <c r="T7876" t="s">
        <v>3546</v>
      </c>
      <c r="U7876" t="s">
        <v>3546</v>
      </c>
      <c r="V7876" t="s">
        <v>3546</v>
      </c>
      <c r="W7876" t="s">
        <v>3546</v>
      </c>
      <c r="X7876" t="s">
        <v>3546</v>
      </c>
      <c r="Y7876" t="s">
        <v>3546</v>
      </c>
      <c r="Z7876" t="s">
        <v>3546</v>
      </c>
      <c r="AA7876" t="s">
        <v>3546</v>
      </c>
      <c r="AB7876" t="s">
        <v>3546</v>
      </c>
      <c r="AC7876" t="s">
        <v>3546</v>
      </c>
      <c r="AD7876" t="s">
        <v>3546</v>
      </c>
      <c r="AE7876" t="s">
        <v>3546</v>
      </c>
      <c r="AF7876" t="s">
        <v>3546</v>
      </c>
      <c r="AG7876" t="s">
        <v>3546</v>
      </c>
      <c r="AH7876" t="s">
        <v>3546</v>
      </c>
      <c r="AI7876" t="s">
        <v>3546</v>
      </c>
      <c r="AJ7876" t="s">
        <v>3546</v>
      </c>
      <c r="AK7876" t="s">
        <v>3546</v>
      </c>
      <c r="AL7876" t="s">
        <v>3546</v>
      </c>
      <c r="AM7876" t="s">
        <v>3546</v>
      </c>
      <c r="AN7876" t="s">
        <v>3546</v>
      </c>
      <c r="AO7876" t="s">
        <v>3546</v>
      </c>
    </row>
    <row r="7877" spans="1:41" hidden="1" x14ac:dyDescent="0.25">
      <c r="A7877" t="s">
        <v>32756</v>
      </c>
      <c r="B7877" t="s">
        <v>32757</v>
      </c>
      <c r="C7877" s="1" t="str">
        <f t="shared" si="496"/>
        <v>21:1079</v>
      </c>
      <c r="D7877" s="1" t="str">
        <f t="shared" si="497"/>
        <v>21:0155</v>
      </c>
      <c r="E7877" t="s">
        <v>32758</v>
      </c>
      <c r="F7877" t="s">
        <v>32759</v>
      </c>
      <c r="H7877">
        <v>49.048914600000003</v>
      </c>
      <c r="I7877">
        <v>-120.5433089</v>
      </c>
      <c r="J7877" s="1" t="str">
        <f t="shared" si="498"/>
        <v>NGR bulk stream sediment</v>
      </c>
      <c r="K7877" s="1" t="str">
        <f t="shared" si="499"/>
        <v>&lt;177 micron (NGR)</v>
      </c>
      <c r="L7877">
        <v>55</v>
      </c>
      <c r="M7877" t="s">
        <v>157</v>
      </c>
      <c r="N7877">
        <v>950</v>
      </c>
      <c r="O7877" t="s">
        <v>3546</v>
      </c>
      <c r="P7877" t="s">
        <v>3546</v>
      </c>
      <c r="Q7877" t="s">
        <v>3546</v>
      </c>
      <c r="R7877" t="s">
        <v>3546</v>
      </c>
      <c r="S7877" t="s">
        <v>3546</v>
      </c>
      <c r="T7877" t="s">
        <v>3546</v>
      </c>
      <c r="U7877" t="s">
        <v>3546</v>
      </c>
      <c r="V7877" t="s">
        <v>3546</v>
      </c>
      <c r="W7877" t="s">
        <v>3546</v>
      </c>
      <c r="X7877" t="s">
        <v>3546</v>
      </c>
      <c r="Y7877" t="s">
        <v>3546</v>
      </c>
      <c r="Z7877" t="s">
        <v>3546</v>
      </c>
      <c r="AA7877" t="s">
        <v>3546</v>
      </c>
      <c r="AB7877" t="s">
        <v>3546</v>
      </c>
      <c r="AC7877" t="s">
        <v>3546</v>
      </c>
      <c r="AD7877" t="s">
        <v>3546</v>
      </c>
      <c r="AE7877" t="s">
        <v>3546</v>
      </c>
      <c r="AF7877" t="s">
        <v>3546</v>
      </c>
      <c r="AG7877" t="s">
        <v>3546</v>
      </c>
      <c r="AH7877" t="s">
        <v>3546</v>
      </c>
      <c r="AI7877" t="s">
        <v>3546</v>
      </c>
      <c r="AJ7877" t="s">
        <v>3546</v>
      </c>
      <c r="AK7877" t="s">
        <v>3546</v>
      </c>
      <c r="AL7877" t="s">
        <v>3546</v>
      </c>
      <c r="AM7877" t="s">
        <v>3546</v>
      </c>
      <c r="AN7877" t="s">
        <v>3546</v>
      </c>
      <c r="AO7877" t="s">
        <v>3546</v>
      </c>
    </row>
    <row r="7878" spans="1:41" hidden="1" x14ac:dyDescent="0.25">
      <c r="A7878" t="s">
        <v>32760</v>
      </c>
      <c r="B7878" t="s">
        <v>32761</v>
      </c>
      <c r="C7878" s="1" t="str">
        <f t="shared" si="496"/>
        <v>21:1079</v>
      </c>
      <c r="D7878" s="1" t="str">
        <f t="shared" si="497"/>
        <v>21:0155</v>
      </c>
      <c r="E7878" t="s">
        <v>32762</v>
      </c>
      <c r="F7878" t="s">
        <v>32763</v>
      </c>
      <c r="H7878">
        <v>49.0142533</v>
      </c>
      <c r="I7878">
        <v>-120.3589983</v>
      </c>
      <c r="J7878" s="1" t="str">
        <f t="shared" si="498"/>
        <v>NGR bulk stream sediment</v>
      </c>
      <c r="K7878" s="1" t="str">
        <f t="shared" si="499"/>
        <v>&lt;177 micron (NGR)</v>
      </c>
      <c r="L7878">
        <v>55</v>
      </c>
      <c r="M7878" t="s">
        <v>170</v>
      </c>
      <c r="N7878">
        <v>951</v>
      </c>
      <c r="O7878" t="s">
        <v>3546</v>
      </c>
      <c r="P7878" t="s">
        <v>3546</v>
      </c>
      <c r="Q7878" t="s">
        <v>3546</v>
      </c>
      <c r="R7878" t="s">
        <v>3546</v>
      </c>
      <c r="S7878" t="s">
        <v>3546</v>
      </c>
      <c r="T7878" t="s">
        <v>3546</v>
      </c>
      <c r="U7878" t="s">
        <v>3546</v>
      </c>
      <c r="V7878" t="s">
        <v>3546</v>
      </c>
      <c r="W7878" t="s">
        <v>3546</v>
      </c>
      <c r="X7878" t="s">
        <v>3546</v>
      </c>
      <c r="Y7878" t="s">
        <v>3546</v>
      </c>
      <c r="Z7878" t="s">
        <v>3546</v>
      </c>
      <c r="AA7878" t="s">
        <v>3546</v>
      </c>
      <c r="AB7878" t="s">
        <v>3546</v>
      </c>
      <c r="AC7878" t="s">
        <v>3546</v>
      </c>
      <c r="AD7878" t="s">
        <v>3546</v>
      </c>
      <c r="AE7878" t="s">
        <v>3546</v>
      </c>
      <c r="AF7878" t="s">
        <v>3546</v>
      </c>
      <c r="AG7878" t="s">
        <v>3546</v>
      </c>
      <c r="AH7878" t="s">
        <v>3546</v>
      </c>
      <c r="AI7878" t="s">
        <v>3546</v>
      </c>
      <c r="AJ7878" t="s">
        <v>3546</v>
      </c>
      <c r="AK7878" t="s">
        <v>3546</v>
      </c>
      <c r="AL7878" t="s">
        <v>3546</v>
      </c>
      <c r="AM7878" t="s">
        <v>3546</v>
      </c>
      <c r="AN7878" t="s">
        <v>3546</v>
      </c>
      <c r="AO7878" t="s">
        <v>3546</v>
      </c>
    </row>
    <row r="7879" spans="1:41" hidden="1" x14ac:dyDescent="0.25">
      <c r="A7879" t="s">
        <v>32764</v>
      </c>
      <c r="B7879" t="s">
        <v>32765</v>
      </c>
      <c r="C7879" s="1" t="str">
        <f t="shared" si="496"/>
        <v>21:1079</v>
      </c>
      <c r="D7879" s="1" t="str">
        <f t="shared" si="497"/>
        <v>21:0155</v>
      </c>
      <c r="E7879" t="s">
        <v>32766</v>
      </c>
      <c r="F7879" t="s">
        <v>32767</v>
      </c>
      <c r="H7879">
        <v>49.031972000000003</v>
      </c>
      <c r="I7879">
        <v>-120.232174</v>
      </c>
      <c r="J7879" s="1" t="str">
        <f t="shared" si="498"/>
        <v>NGR bulk stream sediment</v>
      </c>
      <c r="K7879" s="1" t="str">
        <f t="shared" si="499"/>
        <v>&lt;177 micron (NGR)</v>
      </c>
      <c r="L7879">
        <v>55</v>
      </c>
      <c r="M7879" t="s">
        <v>180</v>
      </c>
      <c r="N7879">
        <v>952</v>
      </c>
      <c r="O7879" t="s">
        <v>227</v>
      </c>
      <c r="P7879" t="s">
        <v>122</v>
      </c>
      <c r="Q7879" t="s">
        <v>1157</v>
      </c>
      <c r="R7879" t="s">
        <v>206</v>
      </c>
      <c r="S7879" t="s">
        <v>207</v>
      </c>
      <c r="T7879" t="s">
        <v>51</v>
      </c>
      <c r="U7879" t="s">
        <v>55</v>
      </c>
      <c r="V7879" t="s">
        <v>128</v>
      </c>
      <c r="W7879" t="s">
        <v>105</v>
      </c>
      <c r="X7879" t="s">
        <v>225</v>
      </c>
      <c r="Y7879" t="s">
        <v>445</v>
      </c>
      <c r="Z7879" t="s">
        <v>57</v>
      </c>
      <c r="AA7879" t="s">
        <v>122</v>
      </c>
      <c r="AB7879" t="s">
        <v>79</v>
      </c>
      <c r="AC7879" t="s">
        <v>55</v>
      </c>
      <c r="AD7879" t="s">
        <v>146</v>
      </c>
      <c r="AE7879" t="s">
        <v>84</v>
      </c>
      <c r="AF7879" t="s">
        <v>111</v>
      </c>
      <c r="AG7879" t="s">
        <v>58</v>
      </c>
      <c r="AH7879" t="s">
        <v>47</v>
      </c>
      <c r="AI7879" t="s">
        <v>87</v>
      </c>
      <c r="AJ7879" t="s">
        <v>697</v>
      </c>
      <c r="AK7879" t="s">
        <v>85</v>
      </c>
      <c r="AL7879" t="s">
        <v>47</v>
      </c>
      <c r="AM7879" t="s">
        <v>73</v>
      </c>
      <c r="AN7879" t="s">
        <v>424</v>
      </c>
      <c r="AO7879" t="s">
        <v>5731</v>
      </c>
    </row>
    <row r="7880" spans="1:41" hidden="1" x14ac:dyDescent="0.25">
      <c r="A7880" t="s">
        <v>32768</v>
      </c>
      <c r="B7880" t="s">
        <v>32769</v>
      </c>
      <c r="C7880" s="1" t="str">
        <f t="shared" si="496"/>
        <v>21:1079</v>
      </c>
      <c r="D7880" s="1" t="str">
        <f t="shared" si="497"/>
        <v>21:0155</v>
      </c>
      <c r="E7880" t="s">
        <v>32770</v>
      </c>
      <c r="F7880" t="s">
        <v>32771</v>
      </c>
      <c r="H7880">
        <v>49.026018499999999</v>
      </c>
      <c r="I7880">
        <v>-120.2844949</v>
      </c>
      <c r="J7880" s="1" t="str">
        <f t="shared" si="498"/>
        <v>NGR bulk stream sediment</v>
      </c>
      <c r="K7880" s="1" t="str">
        <f t="shared" si="499"/>
        <v>&lt;177 micron (NGR)</v>
      </c>
      <c r="L7880">
        <v>55</v>
      </c>
      <c r="M7880" t="s">
        <v>195</v>
      </c>
      <c r="N7880">
        <v>953</v>
      </c>
      <c r="O7880" t="s">
        <v>130</v>
      </c>
      <c r="P7880" t="s">
        <v>52</v>
      </c>
      <c r="Q7880" t="s">
        <v>299</v>
      </c>
      <c r="R7880" t="s">
        <v>46</v>
      </c>
      <c r="S7880" t="s">
        <v>507</v>
      </c>
      <c r="T7880" t="s">
        <v>127</v>
      </c>
      <c r="U7880" t="s">
        <v>51</v>
      </c>
      <c r="V7880" t="s">
        <v>139</v>
      </c>
      <c r="W7880" t="s">
        <v>181</v>
      </c>
      <c r="X7880" t="s">
        <v>108</v>
      </c>
      <c r="Y7880" t="s">
        <v>186</v>
      </c>
      <c r="Z7880" t="s">
        <v>53</v>
      </c>
      <c r="AA7880" t="s">
        <v>46</v>
      </c>
      <c r="AB7880" t="s">
        <v>78</v>
      </c>
      <c r="AC7880" t="s">
        <v>58</v>
      </c>
      <c r="AD7880" t="s">
        <v>475</v>
      </c>
      <c r="AE7880" t="s">
        <v>62</v>
      </c>
      <c r="AF7880" t="s">
        <v>59</v>
      </c>
      <c r="AG7880" t="s">
        <v>406</v>
      </c>
      <c r="AH7880" t="s">
        <v>174</v>
      </c>
      <c r="AI7880" t="s">
        <v>110</v>
      </c>
      <c r="AJ7880" t="s">
        <v>591</v>
      </c>
      <c r="AK7880" t="s">
        <v>123</v>
      </c>
      <c r="AL7880" t="s">
        <v>47</v>
      </c>
      <c r="AM7880" t="s">
        <v>122</v>
      </c>
      <c r="AN7880" t="s">
        <v>1157</v>
      </c>
      <c r="AO7880" t="s">
        <v>32772</v>
      </c>
    </row>
    <row r="7881" spans="1:41" hidden="1" x14ac:dyDescent="0.25">
      <c r="A7881" t="s">
        <v>32773</v>
      </c>
      <c r="B7881" t="s">
        <v>32774</v>
      </c>
      <c r="C7881" s="1" t="str">
        <f t="shared" si="496"/>
        <v>21:1079</v>
      </c>
      <c r="D7881" s="1" t="str">
        <f t="shared" si="497"/>
        <v>21:0155</v>
      </c>
      <c r="E7881" t="s">
        <v>32775</v>
      </c>
      <c r="F7881" t="s">
        <v>32776</v>
      </c>
      <c r="H7881">
        <v>49.056725499999999</v>
      </c>
      <c r="I7881">
        <v>-120.3279981</v>
      </c>
      <c r="J7881" s="1" t="str">
        <f t="shared" si="498"/>
        <v>NGR bulk stream sediment</v>
      </c>
      <c r="K7881" s="1" t="str">
        <f t="shared" si="499"/>
        <v>&lt;177 micron (NGR)</v>
      </c>
      <c r="L7881">
        <v>55</v>
      </c>
      <c r="M7881" t="s">
        <v>205</v>
      </c>
      <c r="N7881">
        <v>954</v>
      </c>
      <c r="O7881" t="s">
        <v>437</v>
      </c>
      <c r="P7881" t="s">
        <v>47</v>
      </c>
      <c r="Q7881" t="s">
        <v>337</v>
      </c>
      <c r="R7881" t="s">
        <v>61</v>
      </c>
      <c r="S7881" t="s">
        <v>328</v>
      </c>
      <c r="T7881" t="s">
        <v>108</v>
      </c>
      <c r="U7881" t="s">
        <v>104</v>
      </c>
      <c r="V7881" t="s">
        <v>79</v>
      </c>
      <c r="W7881" t="s">
        <v>111</v>
      </c>
      <c r="X7881" t="s">
        <v>330</v>
      </c>
      <c r="Y7881" t="s">
        <v>475</v>
      </c>
      <c r="Z7881" t="s">
        <v>62</v>
      </c>
      <c r="AA7881" t="s">
        <v>47</v>
      </c>
      <c r="AB7881" t="s">
        <v>79</v>
      </c>
      <c r="AC7881" t="s">
        <v>58</v>
      </c>
      <c r="AD7881" t="s">
        <v>106</v>
      </c>
      <c r="AE7881" t="s">
        <v>84</v>
      </c>
      <c r="AF7881" t="s">
        <v>50</v>
      </c>
      <c r="AG7881" t="s">
        <v>182</v>
      </c>
      <c r="AH7881" t="s">
        <v>149</v>
      </c>
      <c r="AI7881" t="s">
        <v>53</v>
      </c>
      <c r="AJ7881" t="s">
        <v>319</v>
      </c>
      <c r="AK7881" t="s">
        <v>142</v>
      </c>
      <c r="AL7881" t="s">
        <v>47</v>
      </c>
      <c r="AM7881" t="s">
        <v>122</v>
      </c>
      <c r="AN7881" t="s">
        <v>662</v>
      </c>
      <c r="AO7881" t="s">
        <v>32777</v>
      </c>
    </row>
    <row r="7882" spans="1:41" hidden="1" x14ac:dyDescent="0.25">
      <c r="A7882" t="s">
        <v>32778</v>
      </c>
      <c r="B7882" t="s">
        <v>32779</v>
      </c>
      <c r="C7882" s="1" t="str">
        <f t="shared" si="496"/>
        <v>21:1079</v>
      </c>
      <c r="D7882" s="1" t="str">
        <f t="shared" si="497"/>
        <v>21:0155</v>
      </c>
      <c r="E7882" t="s">
        <v>32780</v>
      </c>
      <c r="F7882" t="s">
        <v>32781</v>
      </c>
      <c r="H7882">
        <v>49.079422000000001</v>
      </c>
      <c r="I7882">
        <v>-120.376086</v>
      </c>
      <c r="J7882" s="1" t="str">
        <f t="shared" si="498"/>
        <v>NGR bulk stream sediment</v>
      </c>
      <c r="K7882" s="1" t="str">
        <f t="shared" si="499"/>
        <v>&lt;177 micron (NGR)</v>
      </c>
      <c r="L7882">
        <v>55</v>
      </c>
      <c r="M7882" t="s">
        <v>214</v>
      </c>
      <c r="N7882">
        <v>955</v>
      </c>
      <c r="O7882" t="s">
        <v>3546</v>
      </c>
      <c r="P7882" t="s">
        <v>3546</v>
      </c>
      <c r="Q7882" t="s">
        <v>3546</v>
      </c>
      <c r="R7882" t="s">
        <v>3546</v>
      </c>
      <c r="S7882" t="s">
        <v>3546</v>
      </c>
      <c r="T7882" t="s">
        <v>3546</v>
      </c>
      <c r="U7882" t="s">
        <v>3546</v>
      </c>
      <c r="V7882" t="s">
        <v>3546</v>
      </c>
      <c r="W7882" t="s">
        <v>3546</v>
      </c>
      <c r="X7882" t="s">
        <v>3546</v>
      </c>
      <c r="Y7882" t="s">
        <v>3546</v>
      </c>
      <c r="Z7882" t="s">
        <v>3546</v>
      </c>
      <c r="AA7882" t="s">
        <v>3546</v>
      </c>
      <c r="AB7882" t="s">
        <v>3546</v>
      </c>
      <c r="AC7882" t="s">
        <v>3546</v>
      </c>
      <c r="AD7882" t="s">
        <v>3546</v>
      </c>
      <c r="AE7882" t="s">
        <v>3546</v>
      </c>
      <c r="AF7882" t="s">
        <v>3546</v>
      </c>
      <c r="AG7882" t="s">
        <v>3546</v>
      </c>
      <c r="AH7882" t="s">
        <v>3546</v>
      </c>
      <c r="AI7882" t="s">
        <v>3546</v>
      </c>
      <c r="AJ7882" t="s">
        <v>3546</v>
      </c>
      <c r="AK7882" t="s">
        <v>3546</v>
      </c>
      <c r="AL7882" t="s">
        <v>3546</v>
      </c>
      <c r="AM7882" t="s">
        <v>3546</v>
      </c>
      <c r="AN7882" t="s">
        <v>3546</v>
      </c>
      <c r="AO7882" t="s">
        <v>3546</v>
      </c>
    </row>
    <row r="7883" spans="1:41" hidden="1" x14ac:dyDescent="0.25">
      <c r="A7883" t="s">
        <v>32782</v>
      </c>
      <c r="B7883" t="s">
        <v>32783</v>
      </c>
      <c r="C7883" s="1" t="str">
        <f t="shared" si="496"/>
        <v>21:1079</v>
      </c>
      <c r="D7883" s="1" t="str">
        <f t="shared" si="497"/>
        <v>21:0155</v>
      </c>
      <c r="E7883" t="s">
        <v>32784</v>
      </c>
      <c r="F7883" t="s">
        <v>32785</v>
      </c>
      <c r="H7883">
        <v>49.146541999999997</v>
      </c>
      <c r="I7883">
        <v>-120.2449934</v>
      </c>
      <c r="J7883" s="1" t="str">
        <f t="shared" si="498"/>
        <v>NGR bulk stream sediment</v>
      </c>
      <c r="K7883" s="1" t="str">
        <f t="shared" si="499"/>
        <v>&lt;177 micron (NGR)</v>
      </c>
      <c r="L7883">
        <v>55</v>
      </c>
      <c r="M7883" t="s">
        <v>223</v>
      </c>
      <c r="N7883">
        <v>956</v>
      </c>
      <c r="O7883" t="s">
        <v>3546</v>
      </c>
      <c r="P7883" t="s">
        <v>3546</v>
      </c>
      <c r="Q7883" t="s">
        <v>3546</v>
      </c>
      <c r="R7883" t="s">
        <v>3546</v>
      </c>
      <c r="S7883" t="s">
        <v>3546</v>
      </c>
      <c r="T7883" t="s">
        <v>3546</v>
      </c>
      <c r="U7883" t="s">
        <v>3546</v>
      </c>
      <c r="V7883" t="s">
        <v>3546</v>
      </c>
      <c r="W7883" t="s">
        <v>3546</v>
      </c>
      <c r="X7883" t="s">
        <v>3546</v>
      </c>
      <c r="Y7883" t="s">
        <v>3546</v>
      </c>
      <c r="Z7883" t="s">
        <v>3546</v>
      </c>
      <c r="AA7883" t="s">
        <v>3546</v>
      </c>
      <c r="AB7883" t="s">
        <v>3546</v>
      </c>
      <c r="AC7883" t="s">
        <v>3546</v>
      </c>
      <c r="AD7883" t="s">
        <v>3546</v>
      </c>
      <c r="AE7883" t="s">
        <v>3546</v>
      </c>
      <c r="AF7883" t="s">
        <v>3546</v>
      </c>
      <c r="AG7883" t="s">
        <v>3546</v>
      </c>
      <c r="AH7883" t="s">
        <v>3546</v>
      </c>
      <c r="AI7883" t="s">
        <v>3546</v>
      </c>
      <c r="AJ7883" t="s">
        <v>3546</v>
      </c>
      <c r="AK7883" t="s">
        <v>3546</v>
      </c>
      <c r="AL7883" t="s">
        <v>3546</v>
      </c>
      <c r="AM7883" t="s">
        <v>3546</v>
      </c>
      <c r="AN7883" t="s">
        <v>3546</v>
      </c>
      <c r="AO7883" t="s">
        <v>3546</v>
      </c>
    </row>
    <row r="7884" spans="1:41" hidden="1" x14ac:dyDescent="0.25">
      <c r="A7884" t="s">
        <v>32786</v>
      </c>
      <c r="B7884" t="s">
        <v>32787</v>
      </c>
      <c r="C7884" s="1" t="str">
        <f t="shared" si="496"/>
        <v>21:1079</v>
      </c>
      <c r="D7884" s="1" t="str">
        <f t="shared" si="497"/>
        <v>21:0155</v>
      </c>
      <c r="E7884" t="s">
        <v>32788</v>
      </c>
      <c r="F7884" t="s">
        <v>32789</v>
      </c>
      <c r="H7884">
        <v>49.540316599999997</v>
      </c>
      <c r="I7884">
        <v>-120.8228711</v>
      </c>
      <c r="J7884" s="1" t="str">
        <f t="shared" si="498"/>
        <v>NGR bulk stream sediment</v>
      </c>
      <c r="K7884" s="1" t="str">
        <f t="shared" si="499"/>
        <v>&lt;177 micron (NGR)</v>
      </c>
      <c r="L7884">
        <v>55</v>
      </c>
      <c r="M7884" t="s">
        <v>233</v>
      </c>
      <c r="N7884">
        <v>957</v>
      </c>
      <c r="O7884" t="s">
        <v>292</v>
      </c>
      <c r="P7884" t="s">
        <v>47</v>
      </c>
      <c r="Q7884" t="s">
        <v>364</v>
      </c>
      <c r="R7884" t="s">
        <v>62</v>
      </c>
      <c r="S7884" t="s">
        <v>475</v>
      </c>
      <c r="T7884" t="s">
        <v>112</v>
      </c>
      <c r="U7884" t="s">
        <v>318</v>
      </c>
      <c r="V7884" t="s">
        <v>61</v>
      </c>
      <c r="W7884" t="s">
        <v>58</v>
      </c>
      <c r="X7884" t="s">
        <v>122</v>
      </c>
      <c r="Y7884" t="s">
        <v>66</v>
      </c>
      <c r="Z7884" t="s">
        <v>199</v>
      </c>
      <c r="AA7884" t="s">
        <v>46</v>
      </c>
      <c r="AB7884" t="s">
        <v>125</v>
      </c>
      <c r="AC7884" t="s">
        <v>140</v>
      </c>
      <c r="AD7884" t="s">
        <v>90</v>
      </c>
      <c r="AE7884" t="s">
        <v>185</v>
      </c>
      <c r="AF7884" t="s">
        <v>2170</v>
      </c>
      <c r="AG7884" t="s">
        <v>123</v>
      </c>
      <c r="AH7884" t="s">
        <v>62</v>
      </c>
      <c r="AI7884" t="s">
        <v>198</v>
      </c>
      <c r="AJ7884" t="s">
        <v>161</v>
      </c>
      <c r="AK7884" t="s">
        <v>235</v>
      </c>
      <c r="AL7884" t="s">
        <v>47</v>
      </c>
      <c r="AM7884" t="s">
        <v>47</v>
      </c>
      <c r="AN7884" t="s">
        <v>65</v>
      </c>
      <c r="AO7884" t="s">
        <v>2282</v>
      </c>
    </row>
    <row r="7885" spans="1:41" hidden="1" x14ac:dyDescent="0.25">
      <c r="A7885" t="s">
        <v>32790</v>
      </c>
      <c r="B7885" t="s">
        <v>32791</v>
      </c>
      <c r="C7885" s="1" t="str">
        <f t="shared" si="496"/>
        <v>21:1079</v>
      </c>
      <c r="D7885" s="1" t="str">
        <f t="shared" si="497"/>
        <v>21:0155</v>
      </c>
      <c r="E7885" t="s">
        <v>32792</v>
      </c>
      <c r="F7885" t="s">
        <v>32793</v>
      </c>
      <c r="H7885">
        <v>49.528860999999999</v>
      </c>
      <c r="I7885">
        <v>-120.9339427</v>
      </c>
      <c r="J7885" s="1" t="str">
        <f t="shared" si="498"/>
        <v>NGR bulk stream sediment</v>
      </c>
      <c r="K7885" s="1" t="str">
        <f t="shared" si="499"/>
        <v>&lt;177 micron (NGR)</v>
      </c>
      <c r="L7885">
        <v>55</v>
      </c>
      <c r="M7885" t="s">
        <v>248</v>
      </c>
      <c r="N7885">
        <v>958</v>
      </c>
      <c r="O7885" t="s">
        <v>336</v>
      </c>
      <c r="P7885" t="s">
        <v>47</v>
      </c>
      <c r="Q7885" t="s">
        <v>518</v>
      </c>
      <c r="R7885" t="s">
        <v>57</v>
      </c>
      <c r="S7885" t="s">
        <v>165</v>
      </c>
      <c r="T7885" t="s">
        <v>137</v>
      </c>
      <c r="U7885" t="s">
        <v>90</v>
      </c>
      <c r="V7885" t="s">
        <v>78</v>
      </c>
      <c r="W7885" t="s">
        <v>161</v>
      </c>
      <c r="X7885" t="s">
        <v>122</v>
      </c>
      <c r="Y7885" t="s">
        <v>50</v>
      </c>
      <c r="Z7885" t="s">
        <v>56</v>
      </c>
      <c r="AA7885" t="s">
        <v>46</v>
      </c>
      <c r="AB7885" t="s">
        <v>122</v>
      </c>
      <c r="AC7885" t="s">
        <v>175</v>
      </c>
      <c r="AD7885" t="s">
        <v>49</v>
      </c>
      <c r="AE7885" t="s">
        <v>198</v>
      </c>
      <c r="AF7885" t="s">
        <v>330</v>
      </c>
      <c r="AG7885" t="s">
        <v>206</v>
      </c>
      <c r="AH7885" t="s">
        <v>62</v>
      </c>
      <c r="AI7885" t="s">
        <v>53</v>
      </c>
      <c r="AJ7885" t="s">
        <v>161</v>
      </c>
      <c r="AK7885" t="s">
        <v>110</v>
      </c>
      <c r="AL7885" t="s">
        <v>47</v>
      </c>
      <c r="AM7885" t="s">
        <v>47</v>
      </c>
      <c r="AN7885" t="s">
        <v>65</v>
      </c>
      <c r="AO7885" t="s">
        <v>32794</v>
      </c>
    </row>
    <row r="7886" spans="1:41" hidden="1" x14ac:dyDescent="0.25">
      <c r="A7886" t="s">
        <v>32795</v>
      </c>
      <c r="B7886" t="s">
        <v>32796</v>
      </c>
      <c r="C7886" s="1" t="str">
        <f t="shared" si="496"/>
        <v>21:1079</v>
      </c>
      <c r="D7886" s="1" t="str">
        <f t="shared" si="497"/>
        <v>21:0155</v>
      </c>
      <c r="E7886" t="s">
        <v>32797</v>
      </c>
      <c r="F7886" t="s">
        <v>32798</v>
      </c>
      <c r="H7886">
        <v>49.535228199999999</v>
      </c>
      <c r="I7886">
        <v>-120.9889625</v>
      </c>
      <c r="J7886" s="1" t="str">
        <f t="shared" si="498"/>
        <v>NGR bulk stream sediment</v>
      </c>
      <c r="K7886" s="1" t="str">
        <f t="shared" si="499"/>
        <v>&lt;177 micron (NGR)</v>
      </c>
      <c r="L7886">
        <v>55</v>
      </c>
      <c r="M7886" t="s">
        <v>256</v>
      </c>
      <c r="N7886">
        <v>959</v>
      </c>
      <c r="O7886" t="s">
        <v>129</v>
      </c>
      <c r="P7886" t="s">
        <v>137</v>
      </c>
      <c r="Q7886" t="s">
        <v>119</v>
      </c>
      <c r="R7886" t="s">
        <v>62</v>
      </c>
      <c r="S7886" t="s">
        <v>240</v>
      </c>
      <c r="T7886" t="s">
        <v>137</v>
      </c>
      <c r="U7886" t="s">
        <v>108</v>
      </c>
      <c r="V7886" t="s">
        <v>139</v>
      </c>
      <c r="W7886" t="s">
        <v>164</v>
      </c>
      <c r="X7886" t="s">
        <v>52</v>
      </c>
      <c r="Y7886" t="s">
        <v>49</v>
      </c>
      <c r="Z7886" t="s">
        <v>84</v>
      </c>
      <c r="AA7886" t="s">
        <v>46</v>
      </c>
      <c r="AB7886" t="s">
        <v>164</v>
      </c>
      <c r="AC7886" t="s">
        <v>58</v>
      </c>
      <c r="AD7886" t="s">
        <v>90</v>
      </c>
      <c r="AE7886" t="s">
        <v>198</v>
      </c>
      <c r="AF7886" t="s">
        <v>55</v>
      </c>
      <c r="AG7886" t="s">
        <v>412</v>
      </c>
      <c r="AH7886" t="s">
        <v>53</v>
      </c>
      <c r="AI7886" t="s">
        <v>53</v>
      </c>
      <c r="AJ7886" t="s">
        <v>437</v>
      </c>
      <c r="AK7886" t="s">
        <v>235</v>
      </c>
      <c r="AL7886" t="s">
        <v>122</v>
      </c>
      <c r="AM7886" t="s">
        <v>47</v>
      </c>
      <c r="AN7886" t="s">
        <v>638</v>
      </c>
      <c r="AO7886" t="s">
        <v>3945</v>
      </c>
    </row>
    <row r="7887" spans="1:41" hidden="1" x14ac:dyDescent="0.25">
      <c r="A7887" t="s">
        <v>32799</v>
      </c>
      <c r="B7887" t="s">
        <v>32800</v>
      </c>
      <c r="C7887" s="1" t="str">
        <f t="shared" si="496"/>
        <v>21:1079</v>
      </c>
      <c r="D7887" s="1" t="str">
        <f t="shared" si="497"/>
        <v>21:0155</v>
      </c>
      <c r="E7887" t="s">
        <v>32801</v>
      </c>
      <c r="F7887" t="s">
        <v>32802</v>
      </c>
      <c r="H7887">
        <v>49.561541099999999</v>
      </c>
      <c r="I7887">
        <v>-120.95054260000001</v>
      </c>
      <c r="J7887" s="1" t="str">
        <f t="shared" si="498"/>
        <v>NGR bulk stream sediment</v>
      </c>
      <c r="K7887" s="1" t="str">
        <f t="shared" si="499"/>
        <v>&lt;177 micron (NGR)</v>
      </c>
      <c r="L7887">
        <v>55</v>
      </c>
      <c r="M7887" t="s">
        <v>265</v>
      </c>
      <c r="N7887">
        <v>960</v>
      </c>
      <c r="O7887" t="s">
        <v>257</v>
      </c>
      <c r="P7887" t="s">
        <v>47</v>
      </c>
      <c r="Q7887" t="s">
        <v>812</v>
      </c>
      <c r="R7887" t="s">
        <v>57</v>
      </c>
      <c r="S7887" t="s">
        <v>272</v>
      </c>
      <c r="T7887" t="s">
        <v>137</v>
      </c>
      <c r="U7887" t="s">
        <v>112</v>
      </c>
      <c r="V7887" t="s">
        <v>174</v>
      </c>
      <c r="W7887" t="s">
        <v>173</v>
      </c>
      <c r="X7887" t="s">
        <v>122</v>
      </c>
      <c r="Y7887" t="s">
        <v>98</v>
      </c>
      <c r="Z7887" t="s">
        <v>199</v>
      </c>
      <c r="AA7887" t="s">
        <v>46</v>
      </c>
      <c r="AB7887" t="s">
        <v>164</v>
      </c>
      <c r="AC7887" t="s">
        <v>58</v>
      </c>
      <c r="AD7887" t="s">
        <v>217</v>
      </c>
      <c r="AE7887" t="s">
        <v>84</v>
      </c>
      <c r="AF7887" t="s">
        <v>85</v>
      </c>
      <c r="AG7887" t="s">
        <v>123</v>
      </c>
      <c r="AH7887" t="s">
        <v>62</v>
      </c>
      <c r="AI7887" t="s">
        <v>57</v>
      </c>
      <c r="AJ7887" t="s">
        <v>200</v>
      </c>
      <c r="AK7887" t="s">
        <v>47</v>
      </c>
      <c r="AL7887" t="s">
        <v>47</v>
      </c>
      <c r="AM7887" t="s">
        <v>47</v>
      </c>
      <c r="AN7887" t="s">
        <v>65</v>
      </c>
      <c r="AO7887" t="s">
        <v>4668</v>
      </c>
    </row>
    <row r="7888" spans="1:41" hidden="1" x14ac:dyDescent="0.25">
      <c r="A7888" t="s">
        <v>32803</v>
      </c>
      <c r="B7888" t="s">
        <v>32804</v>
      </c>
      <c r="C7888" s="1" t="str">
        <f t="shared" ref="C7888:C7922" si="500">HYPERLINK("http://geochem.nrcan.gc.ca/cdogs/content/bdl/bdl211079_e.htm", "21:1079")</f>
        <v>21:1079</v>
      </c>
      <c r="D7888" s="1" t="str">
        <f t="shared" ref="D7888:D7922" si="501">HYPERLINK("http://geochem.nrcan.gc.ca/cdogs/content/svy/svy210155_e.htm", "21:0155")</f>
        <v>21:0155</v>
      </c>
      <c r="E7888" t="s">
        <v>32805</v>
      </c>
      <c r="F7888" t="s">
        <v>32806</v>
      </c>
      <c r="H7888">
        <v>49.409745700000002</v>
      </c>
      <c r="I7888">
        <v>-120.96376309999999</v>
      </c>
      <c r="J7888" s="1" t="str">
        <f t="shared" si="498"/>
        <v>NGR bulk stream sediment</v>
      </c>
      <c r="K7888" s="1" t="str">
        <f t="shared" si="499"/>
        <v>&lt;177 micron (NGR)</v>
      </c>
      <c r="L7888">
        <v>56</v>
      </c>
      <c r="M7888" t="s">
        <v>45</v>
      </c>
      <c r="N7888">
        <v>961</v>
      </c>
      <c r="O7888" t="s">
        <v>242</v>
      </c>
      <c r="P7888" t="s">
        <v>47</v>
      </c>
      <c r="Q7888" t="s">
        <v>662</v>
      </c>
      <c r="R7888" t="s">
        <v>336</v>
      </c>
      <c r="S7888" t="s">
        <v>165</v>
      </c>
      <c r="T7888" t="s">
        <v>85</v>
      </c>
      <c r="U7888" t="s">
        <v>328</v>
      </c>
      <c r="V7888" t="s">
        <v>437</v>
      </c>
      <c r="W7888" t="s">
        <v>60</v>
      </c>
      <c r="X7888" t="s">
        <v>122</v>
      </c>
      <c r="Y7888" t="s">
        <v>66</v>
      </c>
      <c r="Z7888" t="s">
        <v>199</v>
      </c>
      <c r="AA7888" t="s">
        <v>47</v>
      </c>
      <c r="AB7888" t="s">
        <v>81</v>
      </c>
      <c r="AC7888" t="s">
        <v>145</v>
      </c>
      <c r="AD7888" t="s">
        <v>49</v>
      </c>
      <c r="AE7888" t="s">
        <v>46</v>
      </c>
      <c r="AF7888" t="s">
        <v>108</v>
      </c>
      <c r="AG7888" t="s">
        <v>493</v>
      </c>
      <c r="AH7888" t="s">
        <v>62</v>
      </c>
      <c r="AI7888" t="s">
        <v>57</v>
      </c>
      <c r="AJ7888" t="s">
        <v>257</v>
      </c>
      <c r="AK7888" t="s">
        <v>105</v>
      </c>
      <c r="AL7888" t="s">
        <v>47</v>
      </c>
      <c r="AM7888" t="s">
        <v>47</v>
      </c>
      <c r="AN7888" t="s">
        <v>65</v>
      </c>
      <c r="AO7888" t="s">
        <v>32807</v>
      </c>
    </row>
    <row r="7889" spans="1:41" hidden="1" x14ac:dyDescent="0.25">
      <c r="A7889" t="s">
        <v>32808</v>
      </c>
      <c r="B7889" t="s">
        <v>32809</v>
      </c>
      <c r="C7889" s="1" t="str">
        <f t="shared" si="500"/>
        <v>21:1079</v>
      </c>
      <c r="D7889" s="1" t="str">
        <f t="shared" si="501"/>
        <v>21:0155</v>
      </c>
      <c r="E7889" t="s">
        <v>32810</v>
      </c>
      <c r="F7889" t="s">
        <v>32811</v>
      </c>
      <c r="H7889">
        <v>49.411397399999998</v>
      </c>
      <c r="I7889">
        <v>-120.9554223</v>
      </c>
      <c r="J7889" s="1" t="str">
        <f t="shared" si="498"/>
        <v>NGR bulk stream sediment</v>
      </c>
      <c r="K7889" s="1" t="str">
        <f t="shared" si="499"/>
        <v>&lt;177 micron (NGR)</v>
      </c>
      <c r="L7889">
        <v>56</v>
      </c>
      <c r="M7889" t="s">
        <v>71</v>
      </c>
      <c r="N7889">
        <v>962</v>
      </c>
      <c r="O7889" t="s">
        <v>122</v>
      </c>
      <c r="P7889" t="s">
        <v>122</v>
      </c>
      <c r="Q7889" t="s">
        <v>1157</v>
      </c>
      <c r="R7889" t="s">
        <v>257</v>
      </c>
      <c r="S7889" t="s">
        <v>218</v>
      </c>
      <c r="T7889" t="s">
        <v>59</v>
      </c>
      <c r="U7889" t="s">
        <v>237</v>
      </c>
      <c r="V7889" t="s">
        <v>174</v>
      </c>
      <c r="W7889" t="s">
        <v>392</v>
      </c>
      <c r="X7889" t="s">
        <v>103</v>
      </c>
      <c r="Y7889" t="s">
        <v>217</v>
      </c>
      <c r="Z7889" t="s">
        <v>62</v>
      </c>
      <c r="AA7889" t="s">
        <v>46</v>
      </c>
      <c r="AB7889" t="s">
        <v>139</v>
      </c>
      <c r="AC7889" t="s">
        <v>272</v>
      </c>
      <c r="AD7889" t="s">
        <v>175</v>
      </c>
      <c r="AE7889" t="s">
        <v>62</v>
      </c>
      <c r="AF7889" t="s">
        <v>283</v>
      </c>
      <c r="AG7889" t="s">
        <v>227</v>
      </c>
      <c r="AH7889" t="s">
        <v>62</v>
      </c>
      <c r="AI7889" t="s">
        <v>198</v>
      </c>
      <c r="AJ7889" t="s">
        <v>60</v>
      </c>
      <c r="AK7889" t="s">
        <v>47</v>
      </c>
      <c r="AL7889" t="s">
        <v>47</v>
      </c>
      <c r="AM7889" t="s">
        <v>47</v>
      </c>
      <c r="AN7889" t="s">
        <v>65</v>
      </c>
      <c r="AO7889" t="s">
        <v>4557</v>
      </c>
    </row>
    <row r="7890" spans="1:41" hidden="1" x14ac:dyDescent="0.25">
      <c r="A7890" t="s">
        <v>32812</v>
      </c>
      <c r="B7890" t="s">
        <v>32813</v>
      </c>
      <c r="C7890" s="1" t="str">
        <f t="shared" si="500"/>
        <v>21:1079</v>
      </c>
      <c r="D7890" s="1" t="str">
        <f t="shared" si="501"/>
        <v>21:0155</v>
      </c>
      <c r="E7890" t="s">
        <v>32814</v>
      </c>
      <c r="F7890" t="s">
        <v>32815</v>
      </c>
      <c r="H7890">
        <v>49.3716255</v>
      </c>
      <c r="I7890">
        <v>-120.944676</v>
      </c>
      <c r="J7890" s="1" t="str">
        <f t="shared" si="498"/>
        <v>NGR bulk stream sediment</v>
      </c>
      <c r="K7890" s="1" t="str">
        <f t="shared" si="499"/>
        <v>&lt;177 micron (NGR)</v>
      </c>
      <c r="L7890">
        <v>56</v>
      </c>
      <c r="M7890" t="s">
        <v>280</v>
      </c>
      <c r="N7890">
        <v>963</v>
      </c>
      <c r="O7890" t="s">
        <v>102</v>
      </c>
      <c r="P7890" t="s">
        <v>47</v>
      </c>
      <c r="Q7890" t="s">
        <v>725</v>
      </c>
      <c r="R7890" t="s">
        <v>54</v>
      </c>
      <c r="S7890" t="s">
        <v>187</v>
      </c>
      <c r="T7890" t="s">
        <v>58</v>
      </c>
      <c r="U7890" t="s">
        <v>183</v>
      </c>
      <c r="V7890" t="s">
        <v>105</v>
      </c>
      <c r="W7890" t="s">
        <v>60</v>
      </c>
      <c r="X7890" t="s">
        <v>51</v>
      </c>
      <c r="Y7890" t="s">
        <v>66</v>
      </c>
      <c r="Z7890" t="s">
        <v>53</v>
      </c>
      <c r="AA7890" t="s">
        <v>46</v>
      </c>
      <c r="AB7890" t="s">
        <v>122</v>
      </c>
      <c r="AC7890" t="s">
        <v>108</v>
      </c>
      <c r="AD7890" t="s">
        <v>175</v>
      </c>
      <c r="AE7890" t="s">
        <v>46</v>
      </c>
      <c r="AF7890" t="s">
        <v>127</v>
      </c>
      <c r="AG7890" t="s">
        <v>142</v>
      </c>
      <c r="AH7890" t="s">
        <v>62</v>
      </c>
      <c r="AI7890" t="s">
        <v>54</v>
      </c>
      <c r="AJ7890" t="s">
        <v>257</v>
      </c>
      <c r="AK7890" t="s">
        <v>110</v>
      </c>
      <c r="AL7890" t="s">
        <v>47</v>
      </c>
      <c r="AM7890" t="s">
        <v>47</v>
      </c>
      <c r="AN7890" t="s">
        <v>543</v>
      </c>
      <c r="AO7890" t="s">
        <v>888</v>
      </c>
    </row>
    <row r="7891" spans="1:41" hidden="1" x14ac:dyDescent="0.25">
      <c r="A7891" t="s">
        <v>32816</v>
      </c>
      <c r="B7891" t="s">
        <v>32817</v>
      </c>
      <c r="C7891" s="1" t="str">
        <f t="shared" si="500"/>
        <v>21:1079</v>
      </c>
      <c r="D7891" s="1" t="str">
        <f t="shared" si="501"/>
        <v>21:0155</v>
      </c>
      <c r="E7891" t="s">
        <v>32814</v>
      </c>
      <c r="F7891" t="s">
        <v>32818</v>
      </c>
      <c r="H7891">
        <v>49.3716255</v>
      </c>
      <c r="I7891">
        <v>-120.944676</v>
      </c>
      <c r="J7891" s="1" t="str">
        <f t="shared" si="498"/>
        <v>NGR bulk stream sediment</v>
      </c>
      <c r="K7891" s="1" t="str">
        <f t="shared" si="499"/>
        <v>&lt;177 micron (NGR)</v>
      </c>
      <c r="L7891">
        <v>56</v>
      </c>
      <c r="M7891" t="s">
        <v>288</v>
      </c>
      <c r="N7891">
        <v>964</v>
      </c>
      <c r="O7891" t="s">
        <v>103</v>
      </c>
      <c r="P7891" t="s">
        <v>47</v>
      </c>
      <c r="Q7891" t="s">
        <v>725</v>
      </c>
      <c r="R7891" t="s">
        <v>62</v>
      </c>
      <c r="S7891" t="s">
        <v>49</v>
      </c>
      <c r="T7891" t="s">
        <v>58</v>
      </c>
      <c r="U7891" t="s">
        <v>934</v>
      </c>
      <c r="V7891" t="s">
        <v>185</v>
      </c>
      <c r="W7891" t="s">
        <v>455</v>
      </c>
      <c r="X7891" t="s">
        <v>73</v>
      </c>
      <c r="Y7891" t="s">
        <v>66</v>
      </c>
      <c r="Z7891" t="s">
        <v>53</v>
      </c>
      <c r="AA7891" t="s">
        <v>46</v>
      </c>
      <c r="AB7891" t="s">
        <v>206</v>
      </c>
      <c r="AC7891" t="s">
        <v>58</v>
      </c>
      <c r="AD7891" t="s">
        <v>98</v>
      </c>
      <c r="AE7891" t="s">
        <v>46</v>
      </c>
      <c r="AF7891" t="s">
        <v>267</v>
      </c>
      <c r="AG7891" t="s">
        <v>228</v>
      </c>
      <c r="AH7891" t="s">
        <v>62</v>
      </c>
      <c r="AI7891" t="s">
        <v>62</v>
      </c>
      <c r="AJ7891" t="s">
        <v>122</v>
      </c>
      <c r="AK7891" t="s">
        <v>235</v>
      </c>
      <c r="AL7891" t="s">
        <v>47</v>
      </c>
      <c r="AM7891" t="s">
        <v>122</v>
      </c>
      <c r="AN7891" t="s">
        <v>65</v>
      </c>
      <c r="AO7891" t="s">
        <v>32819</v>
      </c>
    </row>
    <row r="7892" spans="1:41" hidden="1" x14ac:dyDescent="0.25">
      <c r="A7892" t="s">
        <v>32820</v>
      </c>
      <c r="B7892" t="s">
        <v>32821</v>
      </c>
      <c r="C7892" s="1" t="str">
        <f t="shared" si="500"/>
        <v>21:1079</v>
      </c>
      <c r="D7892" s="1" t="str">
        <f t="shared" si="501"/>
        <v>21:0155</v>
      </c>
      <c r="E7892" t="s">
        <v>32822</v>
      </c>
      <c r="F7892" t="s">
        <v>32823</v>
      </c>
      <c r="H7892">
        <v>49.364896600000002</v>
      </c>
      <c r="I7892">
        <v>-120.9711281</v>
      </c>
      <c r="J7892" s="1" t="str">
        <f t="shared" si="498"/>
        <v>NGR bulk stream sediment</v>
      </c>
      <c r="K7892" s="1" t="str">
        <f t="shared" si="499"/>
        <v>&lt;177 micron (NGR)</v>
      </c>
      <c r="L7892">
        <v>56</v>
      </c>
      <c r="M7892" t="s">
        <v>95</v>
      </c>
      <c r="N7892">
        <v>965</v>
      </c>
      <c r="O7892" t="s">
        <v>73</v>
      </c>
      <c r="P7892" t="s">
        <v>47</v>
      </c>
      <c r="Q7892" t="s">
        <v>935</v>
      </c>
      <c r="R7892" t="s">
        <v>62</v>
      </c>
      <c r="S7892" t="s">
        <v>269</v>
      </c>
      <c r="T7892" t="s">
        <v>127</v>
      </c>
      <c r="U7892" t="s">
        <v>240</v>
      </c>
      <c r="V7892" t="s">
        <v>125</v>
      </c>
      <c r="W7892" t="s">
        <v>103</v>
      </c>
      <c r="X7892" t="s">
        <v>51</v>
      </c>
      <c r="Y7892" t="s">
        <v>127</v>
      </c>
      <c r="Z7892" t="s">
        <v>62</v>
      </c>
      <c r="AA7892" t="s">
        <v>46</v>
      </c>
      <c r="AB7892" t="s">
        <v>139</v>
      </c>
      <c r="AC7892" t="s">
        <v>50</v>
      </c>
      <c r="AD7892" t="s">
        <v>269</v>
      </c>
      <c r="AE7892" t="s">
        <v>87</v>
      </c>
      <c r="AF7892" t="s">
        <v>127</v>
      </c>
      <c r="AG7892" t="s">
        <v>164</v>
      </c>
      <c r="AH7892" t="s">
        <v>62</v>
      </c>
      <c r="AI7892" t="s">
        <v>198</v>
      </c>
      <c r="AJ7892" t="s">
        <v>78</v>
      </c>
      <c r="AK7892" t="s">
        <v>87</v>
      </c>
      <c r="AL7892" t="s">
        <v>47</v>
      </c>
      <c r="AM7892" t="s">
        <v>47</v>
      </c>
      <c r="AN7892" t="s">
        <v>65</v>
      </c>
      <c r="AO7892" t="s">
        <v>621</v>
      </c>
    </row>
    <row r="7893" spans="1:41" hidden="1" x14ac:dyDescent="0.25">
      <c r="A7893" t="s">
        <v>32824</v>
      </c>
      <c r="B7893" t="s">
        <v>32825</v>
      </c>
      <c r="C7893" s="1" t="str">
        <f t="shared" si="500"/>
        <v>21:1079</v>
      </c>
      <c r="D7893" s="1" t="str">
        <f t="shared" si="501"/>
        <v>21:0155</v>
      </c>
      <c r="E7893" t="s">
        <v>32826</v>
      </c>
      <c r="F7893" t="s">
        <v>32827</v>
      </c>
      <c r="H7893">
        <v>49.365872199999998</v>
      </c>
      <c r="I7893">
        <v>-120.77961860000001</v>
      </c>
      <c r="J7893" s="1" t="str">
        <f t="shared" si="498"/>
        <v>NGR bulk stream sediment</v>
      </c>
      <c r="K7893" s="1" t="str">
        <f t="shared" si="499"/>
        <v>&lt;177 micron (NGR)</v>
      </c>
      <c r="L7893">
        <v>56</v>
      </c>
      <c r="M7893" t="s">
        <v>117</v>
      </c>
      <c r="N7893">
        <v>966</v>
      </c>
      <c r="O7893" t="s">
        <v>137</v>
      </c>
      <c r="P7893" t="s">
        <v>47</v>
      </c>
      <c r="Q7893" t="s">
        <v>301</v>
      </c>
      <c r="R7893" t="s">
        <v>185</v>
      </c>
      <c r="S7893" t="s">
        <v>290</v>
      </c>
      <c r="T7893" t="s">
        <v>385</v>
      </c>
      <c r="U7893" t="s">
        <v>65</v>
      </c>
      <c r="V7893" t="s">
        <v>54</v>
      </c>
      <c r="W7893" t="s">
        <v>365</v>
      </c>
      <c r="X7893" t="s">
        <v>122</v>
      </c>
      <c r="Y7893" t="s">
        <v>225</v>
      </c>
      <c r="Z7893" t="s">
        <v>62</v>
      </c>
      <c r="AA7893" t="s">
        <v>46</v>
      </c>
      <c r="AB7893" t="s">
        <v>63</v>
      </c>
      <c r="AC7893" t="s">
        <v>83</v>
      </c>
      <c r="AD7893" t="s">
        <v>209</v>
      </c>
      <c r="AE7893" t="s">
        <v>149</v>
      </c>
      <c r="AF7893" t="s">
        <v>141</v>
      </c>
      <c r="AG7893" t="s">
        <v>188</v>
      </c>
      <c r="AH7893" t="s">
        <v>62</v>
      </c>
      <c r="AI7893" t="s">
        <v>198</v>
      </c>
      <c r="AJ7893" t="s">
        <v>493</v>
      </c>
      <c r="AK7893" t="s">
        <v>61</v>
      </c>
      <c r="AL7893" t="s">
        <v>47</v>
      </c>
      <c r="AM7893" t="s">
        <v>47</v>
      </c>
      <c r="AN7893" t="s">
        <v>65</v>
      </c>
      <c r="AO7893" t="s">
        <v>1194</v>
      </c>
    </row>
    <row r="7894" spans="1:41" hidden="1" x14ac:dyDescent="0.25">
      <c r="A7894" t="s">
        <v>32828</v>
      </c>
      <c r="B7894" t="s">
        <v>32829</v>
      </c>
      <c r="C7894" s="1" t="str">
        <f t="shared" si="500"/>
        <v>21:1079</v>
      </c>
      <c r="D7894" s="1" t="str">
        <f t="shared" si="501"/>
        <v>21:0155</v>
      </c>
      <c r="E7894" t="s">
        <v>32830</v>
      </c>
      <c r="F7894" t="s">
        <v>32831</v>
      </c>
      <c r="H7894">
        <v>49.333349800000001</v>
      </c>
      <c r="I7894">
        <v>-120.8196279</v>
      </c>
      <c r="J7894" s="1" t="str">
        <f t="shared" si="498"/>
        <v>NGR bulk stream sediment</v>
      </c>
      <c r="K7894" s="1" t="str">
        <f t="shared" si="499"/>
        <v>&lt;177 micron (NGR)</v>
      </c>
      <c r="L7894">
        <v>56</v>
      </c>
      <c r="M7894" t="s">
        <v>136</v>
      </c>
      <c r="N7894">
        <v>967</v>
      </c>
      <c r="O7894" t="s">
        <v>109</v>
      </c>
      <c r="P7894" t="s">
        <v>47</v>
      </c>
      <c r="Q7894" t="s">
        <v>318</v>
      </c>
      <c r="R7894" t="s">
        <v>47</v>
      </c>
      <c r="S7894" t="s">
        <v>418</v>
      </c>
      <c r="T7894" t="s">
        <v>50</v>
      </c>
      <c r="U7894" t="s">
        <v>226</v>
      </c>
      <c r="V7894" t="s">
        <v>62</v>
      </c>
      <c r="W7894" t="s">
        <v>266</v>
      </c>
      <c r="X7894" t="s">
        <v>73</v>
      </c>
      <c r="Y7894" t="s">
        <v>59</v>
      </c>
      <c r="Z7894" t="s">
        <v>53</v>
      </c>
      <c r="AA7894" t="s">
        <v>46</v>
      </c>
      <c r="AB7894" t="s">
        <v>122</v>
      </c>
      <c r="AC7894" t="s">
        <v>58</v>
      </c>
      <c r="AD7894" t="s">
        <v>267</v>
      </c>
      <c r="AE7894" t="s">
        <v>62</v>
      </c>
      <c r="AF7894" t="s">
        <v>3643</v>
      </c>
      <c r="AG7894" t="s">
        <v>412</v>
      </c>
      <c r="AH7894" t="s">
        <v>62</v>
      </c>
      <c r="AI7894" t="s">
        <v>87</v>
      </c>
      <c r="AJ7894" t="s">
        <v>103</v>
      </c>
      <c r="AK7894" t="s">
        <v>81</v>
      </c>
      <c r="AL7894" t="s">
        <v>47</v>
      </c>
      <c r="AM7894" t="s">
        <v>103</v>
      </c>
      <c r="AN7894" t="s">
        <v>1304</v>
      </c>
      <c r="AO7894" t="s">
        <v>29809</v>
      </c>
    </row>
    <row r="7895" spans="1:41" hidden="1" x14ac:dyDescent="0.25">
      <c r="A7895" t="s">
        <v>32832</v>
      </c>
      <c r="B7895" t="s">
        <v>32833</v>
      </c>
      <c r="C7895" s="1" t="str">
        <f t="shared" si="500"/>
        <v>21:1079</v>
      </c>
      <c r="D7895" s="1" t="str">
        <f t="shared" si="501"/>
        <v>21:0155</v>
      </c>
      <c r="E7895" t="s">
        <v>32834</v>
      </c>
      <c r="F7895" t="s">
        <v>32835</v>
      </c>
      <c r="H7895">
        <v>49.3261124</v>
      </c>
      <c r="I7895">
        <v>-120.7703973</v>
      </c>
      <c r="J7895" s="1" t="str">
        <f t="shared" si="498"/>
        <v>NGR bulk stream sediment</v>
      </c>
      <c r="K7895" s="1" t="str">
        <f t="shared" si="499"/>
        <v>&lt;177 micron (NGR)</v>
      </c>
      <c r="L7895">
        <v>56</v>
      </c>
      <c r="M7895" t="s">
        <v>157</v>
      </c>
      <c r="N7895">
        <v>968</v>
      </c>
      <c r="O7895" t="s">
        <v>3546</v>
      </c>
      <c r="P7895" t="s">
        <v>3546</v>
      </c>
      <c r="Q7895" t="s">
        <v>3546</v>
      </c>
      <c r="R7895" t="s">
        <v>3546</v>
      </c>
      <c r="S7895" t="s">
        <v>3546</v>
      </c>
      <c r="T7895" t="s">
        <v>3546</v>
      </c>
      <c r="U7895" t="s">
        <v>3546</v>
      </c>
      <c r="V7895" t="s">
        <v>3546</v>
      </c>
      <c r="W7895" t="s">
        <v>3546</v>
      </c>
      <c r="X7895" t="s">
        <v>3546</v>
      </c>
      <c r="Y7895" t="s">
        <v>3546</v>
      </c>
      <c r="Z7895" t="s">
        <v>3546</v>
      </c>
      <c r="AA7895" t="s">
        <v>3546</v>
      </c>
      <c r="AB7895" t="s">
        <v>3546</v>
      </c>
      <c r="AC7895" t="s">
        <v>3546</v>
      </c>
      <c r="AD7895" t="s">
        <v>3546</v>
      </c>
      <c r="AE7895" t="s">
        <v>3546</v>
      </c>
      <c r="AF7895" t="s">
        <v>3546</v>
      </c>
      <c r="AG7895" t="s">
        <v>3546</v>
      </c>
      <c r="AH7895" t="s">
        <v>3546</v>
      </c>
      <c r="AI7895" t="s">
        <v>3546</v>
      </c>
      <c r="AJ7895" t="s">
        <v>3546</v>
      </c>
      <c r="AK7895" t="s">
        <v>3546</v>
      </c>
      <c r="AL7895" t="s">
        <v>3546</v>
      </c>
      <c r="AM7895" t="s">
        <v>3546</v>
      </c>
      <c r="AN7895" t="s">
        <v>3546</v>
      </c>
      <c r="AO7895" t="s">
        <v>3546</v>
      </c>
    </row>
    <row r="7896" spans="1:41" hidden="1" x14ac:dyDescent="0.25">
      <c r="A7896" t="s">
        <v>32836</v>
      </c>
      <c r="B7896" t="s">
        <v>32837</v>
      </c>
      <c r="C7896" s="1" t="str">
        <f t="shared" si="500"/>
        <v>21:1079</v>
      </c>
      <c r="D7896" s="1" t="str">
        <f t="shared" si="501"/>
        <v>21:0155</v>
      </c>
      <c r="E7896" t="s">
        <v>32838</v>
      </c>
      <c r="F7896" t="s">
        <v>32839</v>
      </c>
      <c r="H7896">
        <v>49.415752500000004</v>
      </c>
      <c r="I7896">
        <v>-120.7539271</v>
      </c>
      <c r="J7896" s="1" t="str">
        <f t="shared" si="498"/>
        <v>NGR bulk stream sediment</v>
      </c>
      <c r="K7896" s="1" t="str">
        <f t="shared" si="499"/>
        <v>&lt;177 micron (NGR)</v>
      </c>
      <c r="L7896">
        <v>56</v>
      </c>
      <c r="M7896" t="s">
        <v>170</v>
      </c>
      <c r="N7896">
        <v>969</v>
      </c>
      <c r="O7896" t="s">
        <v>182</v>
      </c>
      <c r="P7896" t="s">
        <v>47</v>
      </c>
      <c r="Q7896" t="s">
        <v>1304</v>
      </c>
      <c r="R7896" t="s">
        <v>62</v>
      </c>
      <c r="S7896" t="s">
        <v>104</v>
      </c>
      <c r="T7896" t="s">
        <v>112</v>
      </c>
      <c r="U7896" t="s">
        <v>207</v>
      </c>
      <c r="V7896" t="s">
        <v>87</v>
      </c>
      <c r="W7896" t="s">
        <v>52</v>
      </c>
      <c r="X7896" t="s">
        <v>46</v>
      </c>
      <c r="Y7896" t="s">
        <v>217</v>
      </c>
      <c r="Z7896" t="s">
        <v>56</v>
      </c>
      <c r="AA7896" t="s">
        <v>46</v>
      </c>
      <c r="AB7896" t="s">
        <v>81</v>
      </c>
      <c r="AC7896" t="s">
        <v>58</v>
      </c>
      <c r="AD7896" t="s">
        <v>51</v>
      </c>
      <c r="AE7896" t="s">
        <v>54</v>
      </c>
      <c r="AF7896" t="s">
        <v>2139</v>
      </c>
      <c r="AG7896" t="s">
        <v>151</v>
      </c>
      <c r="AH7896" t="s">
        <v>57</v>
      </c>
      <c r="AI7896" t="s">
        <v>174</v>
      </c>
      <c r="AJ7896" t="s">
        <v>455</v>
      </c>
      <c r="AK7896" t="s">
        <v>174</v>
      </c>
      <c r="AL7896" t="s">
        <v>47</v>
      </c>
      <c r="AM7896" t="s">
        <v>47</v>
      </c>
      <c r="AN7896" t="s">
        <v>65</v>
      </c>
      <c r="AO7896" t="s">
        <v>32840</v>
      </c>
    </row>
    <row r="7897" spans="1:41" hidden="1" x14ac:dyDescent="0.25">
      <c r="A7897" t="s">
        <v>32841</v>
      </c>
      <c r="B7897" t="s">
        <v>32842</v>
      </c>
      <c r="C7897" s="1" t="str">
        <f t="shared" si="500"/>
        <v>21:1079</v>
      </c>
      <c r="D7897" s="1" t="str">
        <f t="shared" si="501"/>
        <v>21:0155</v>
      </c>
      <c r="E7897" t="s">
        <v>32843</v>
      </c>
      <c r="F7897" t="s">
        <v>32844</v>
      </c>
      <c r="H7897">
        <v>49.393779700000003</v>
      </c>
      <c r="I7897">
        <v>-120.82797770000001</v>
      </c>
      <c r="J7897" s="1" t="str">
        <f t="shared" si="498"/>
        <v>NGR bulk stream sediment</v>
      </c>
      <c r="K7897" s="1" t="str">
        <f t="shared" si="499"/>
        <v>&lt;177 micron (NGR)</v>
      </c>
      <c r="L7897">
        <v>56</v>
      </c>
      <c r="M7897" t="s">
        <v>180</v>
      </c>
      <c r="N7897">
        <v>970</v>
      </c>
      <c r="O7897" t="s">
        <v>336</v>
      </c>
      <c r="P7897" t="s">
        <v>51</v>
      </c>
      <c r="Q7897" t="s">
        <v>662</v>
      </c>
      <c r="R7897" t="s">
        <v>54</v>
      </c>
      <c r="S7897" t="s">
        <v>165</v>
      </c>
      <c r="T7897" t="s">
        <v>59</v>
      </c>
      <c r="U7897" t="s">
        <v>65</v>
      </c>
      <c r="V7897" t="s">
        <v>185</v>
      </c>
      <c r="W7897" t="s">
        <v>188</v>
      </c>
      <c r="X7897" t="s">
        <v>47</v>
      </c>
      <c r="Y7897" t="s">
        <v>209</v>
      </c>
      <c r="Z7897" t="s">
        <v>62</v>
      </c>
      <c r="AA7897" t="s">
        <v>46</v>
      </c>
      <c r="AB7897" t="s">
        <v>105</v>
      </c>
      <c r="AC7897" t="s">
        <v>144</v>
      </c>
      <c r="AD7897" t="s">
        <v>209</v>
      </c>
      <c r="AE7897" t="s">
        <v>53</v>
      </c>
      <c r="AF7897" t="s">
        <v>1335</v>
      </c>
      <c r="AG7897" t="s">
        <v>200</v>
      </c>
      <c r="AH7897" t="s">
        <v>62</v>
      </c>
      <c r="AI7897" t="s">
        <v>57</v>
      </c>
      <c r="AJ7897" t="s">
        <v>161</v>
      </c>
      <c r="AK7897" t="s">
        <v>185</v>
      </c>
      <c r="AL7897" t="s">
        <v>47</v>
      </c>
      <c r="AM7897" t="s">
        <v>122</v>
      </c>
      <c r="AN7897" t="s">
        <v>65</v>
      </c>
      <c r="AO7897" t="s">
        <v>336</v>
      </c>
    </row>
    <row r="7898" spans="1:41" hidden="1" x14ac:dyDescent="0.25">
      <c r="A7898" t="s">
        <v>32845</v>
      </c>
      <c r="B7898" t="s">
        <v>32846</v>
      </c>
      <c r="C7898" s="1" t="str">
        <f t="shared" si="500"/>
        <v>21:1079</v>
      </c>
      <c r="D7898" s="1" t="str">
        <f t="shared" si="501"/>
        <v>21:0155</v>
      </c>
      <c r="E7898" t="s">
        <v>32847</v>
      </c>
      <c r="F7898" t="s">
        <v>32848</v>
      </c>
      <c r="H7898">
        <v>49.388386699999998</v>
      </c>
      <c r="I7898">
        <v>-120.8282158</v>
      </c>
      <c r="J7898" s="1" t="str">
        <f t="shared" si="498"/>
        <v>NGR bulk stream sediment</v>
      </c>
      <c r="K7898" s="1" t="str">
        <f t="shared" si="499"/>
        <v>&lt;177 micron (NGR)</v>
      </c>
      <c r="L7898">
        <v>56</v>
      </c>
      <c r="M7898" t="s">
        <v>195</v>
      </c>
      <c r="N7898">
        <v>971</v>
      </c>
      <c r="O7898" t="s">
        <v>161</v>
      </c>
      <c r="P7898" t="s">
        <v>47</v>
      </c>
      <c r="Q7898" t="s">
        <v>385</v>
      </c>
      <c r="R7898" t="s">
        <v>64</v>
      </c>
      <c r="S7898" t="s">
        <v>107</v>
      </c>
      <c r="T7898" t="s">
        <v>50</v>
      </c>
      <c r="U7898" t="s">
        <v>431</v>
      </c>
      <c r="V7898" t="s">
        <v>149</v>
      </c>
      <c r="W7898" t="s">
        <v>86</v>
      </c>
      <c r="X7898" t="s">
        <v>103</v>
      </c>
      <c r="Y7898" t="s">
        <v>145</v>
      </c>
      <c r="Z7898" t="s">
        <v>62</v>
      </c>
      <c r="AA7898" t="s">
        <v>46</v>
      </c>
      <c r="AB7898" t="s">
        <v>173</v>
      </c>
      <c r="AC7898" t="s">
        <v>80</v>
      </c>
      <c r="AD7898" t="s">
        <v>66</v>
      </c>
      <c r="AE7898" t="s">
        <v>53</v>
      </c>
      <c r="AF7898" t="s">
        <v>1528</v>
      </c>
      <c r="AG7898" t="s">
        <v>111</v>
      </c>
      <c r="AH7898" t="s">
        <v>62</v>
      </c>
      <c r="AI7898" t="s">
        <v>54</v>
      </c>
      <c r="AJ7898" t="s">
        <v>79</v>
      </c>
      <c r="AK7898" t="s">
        <v>105</v>
      </c>
      <c r="AL7898" t="s">
        <v>47</v>
      </c>
      <c r="AM7898" t="s">
        <v>47</v>
      </c>
      <c r="AN7898" t="s">
        <v>65</v>
      </c>
      <c r="AO7898" t="s">
        <v>3858</v>
      </c>
    </row>
    <row r="7899" spans="1:41" hidden="1" x14ac:dyDescent="0.25">
      <c r="A7899" t="s">
        <v>32849</v>
      </c>
      <c r="B7899" t="s">
        <v>32850</v>
      </c>
      <c r="C7899" s="1" t="str">
        <f t="shared" si="500"/>
        <v>21:1079</v>
      </c>
      <c r="D7899" s="1" t="str">
        <f t="shared" si="501"/>
        <v>21:0155</v>
      </c>
      <c r="E7899" t="s">
        <v>32851</v>
      </c>
      <c r="F7899" t="s">
        <v>32852</v>
      </c>
      <c r="H7899">
        <v>49.148282299999998</v>
      </c>
      <c r="I7899">
        <v>-120.20512170000001</v>
      </c>
      <c r="J7899" s="1" t="str">
        <f t="shared" si="498"/>
        <v>NGR bulk stream sediment</v>
      </c>
      <c r="K7899" s="1" t="str">
        <f t="shared" si="499"/>
        <v>&lt;177 micron (NGR)</v>
      </c>
      <c r="L7899">
        <v>56</v>
      </c>
      <c r="M7899" t="s">
        <v>205</v>
      </c>
      <c r="N7899">
        <v>972</v>
      </c>
      <c r="O7899" t="s">
        <v>3546</v>
      </c>
      <c r="P7899" t="s">
        <v>3546</v>
      </c>
      <c r="Q7899" t="s">
        <v>3546</v>
      </c>
      <c r="R7899" t="s">
        <v>3546</v>
      </c>
      <c r="S7899" t="s">
        <v>3546</v>
      </c>
      <c r="T7899" t="s">
        <v>3546</v>
      </c>
      <c r="U7899" t="s">
        <v>3546</v>
      </c>
      <c r="V7899" t="s">
        <v>3546</v>
      </c>
      <c r="W7899" t="s">
        <v>3546</v>
      </c>
      <c r="X7899" t="s">
        <v>3546</v>
      </c>
      <c r="Y7899" t="s">
        <v>3546</v>
      </c>
      <c r="Z7899" t="s">
        <v>3546</v>
      </c>
      <c r="AA7899" t="s">
        <v>3546</v>
      </c>
      <c r="AB7899" t="s">
        <v>3546</v>
      </c>
      <c r="AC7899" t="s">
        <v>3546</v>
      </c>
      <c r="AD7899" t="s">
        <v>3546</v>
      </c>
      <c r="AE7899" t="s">
        <v>3546</v>
      </c>
      <c r="AF7899" t="s">
        <v>3546</v>
      </c>
      <c r="AG7899" t="s">
        <v>3546</v>
      </c>
      <c r="AH7899" t="s">
        <v>3546</v>
      </c>
      <c r="AI7899" t="s">
        <v>3546</v>
      </c>
      <c r="AJ7899" t="s">
        <v>3546</v>
      </c>
      <c r="AK7899" t="s">
        <v>3546</v>
      </c>
      <c r="AL7899" t="s">
        <v>3546</v>
      </c>
      <c r="AM7899" t="s">
        <v>3546</v>
      </c>
      <c r="AN7899" t="s">
        <v>3546</v>
      </c>
      <c r="AO7899" t="s">
        <v>3546</v>
      </c>
    </row>
    <row r="7900" spans="1:41" hidden="1" x14ac:dyDescent="0.25">
      <c r="A7900" t="s">
        <v>32853</v>
      </c>
      <c r="B7900" t="s">
        <v>32854</v>
      </c>
      <c r="C7900" s="1" t="str">
        <f t="shared" si="500"/>
        <v>21:1079</v>
      </c>
      <c r="D7900" s="1" t="str">
        <f t="shared" si="501"/>
        <v>21:0155</v>
      </c>
      <c r="E7900" t="s">
        <v>32855</v>
      </c>
      <c r="F7900" t="s">
        <v>32856</v>
      </c>
      <c r="H7900">
        <v>49.130612300000003</v>
      </c>
      <c r="I7900">
        <v>-120.108771</v>
      </c>
      <c r="J7900" s="1" t="str">
        <f t="shared" si="498"/>
        <v>NGR bulk stream sediment</v>
      </c>
      <c r="K7900" s="1" t="str">
        <f t="shared" si="499"/>
        <v>&lt;177 micron (NGR)</v>
      </c>
      <c r="L7900">
        <v>56</v>
      </c>
      <c r="M7900" t="s">
        <v>214</v>
      </c>
      <c r="N7900">
        <v>973</v>
      </c>
      <c r="O7900" t="s">
        <v>365</v>
      </c>
      <c r="P7900" t="s">
        <v>55</v>
      </c>
      <c r="Q7900" t="s">
        <v>487</v>
      </c>
      <c r="R7900" t="s">
        <v>87</v>
      </c>
      <c r="S7900" t="s">
        <v>328</v>
      </c>
      <c r="T7900" t="s">
        <v>108</v>
      </c>
      <c r="U7900" t="s">
        <v>240</v>
      </c>
      <c r="V7900" t="s">
        <v>130</v>
      </c>
      <c r="W7900" t="s">
        <v>266</v>
      </c>
      <c r="X7900" t="s">
        <v>217</v>
      </c>
      <c r="Y7900" t="s">
        <v>243</v>
      </c>
      <c r="Z7900" t="s">
        <v>62</v>
      </c>
      <c r="AA7900" t="s">
        <v>46</v>
      </c>
      <c r="AB7900" t="s">
        <v>78</v>
      </c>
      <c r="AC7900" t="s">
        <v>58</v>
      </c>
      <c r="AD7900" t="s">
        <v>272</v>
      </c>
      <c r="AE7900" t="s">
        <v>54</v>
      </c>
      <c r="AF7900" t="s">
        <v>209</v>
      </c>
      <c r="AG7900" t="s">
        <v>319</v>
      </c>
      <c r="AH7900" t="s">
        <v>185</v>
      </c>
      <c r="AI7900" t="s">
        <v>110</v>
      </c>
      <c r="AJ7900" t="s">
        <v>85</v>
      </c>
      <c r="AK7900" t="s">
        <v>357</v>
      </c>
      <c r="AL7900" t="s">
        <v>47</v>
      </c>
      <c r="AM7900" t="s">
        <v>103</v>
      </c>
      <c r="AN7900" t="s">
        <v>651</v>
      </c>
      <c r="AO7900" t="s">
        <v>32857</v>
      </c>
    </row>
    <row r="7901" spans="1:41" hidden="1" x14ac:dyDescent="0.25">
      <c r="A7901" t="s">
        <v>32858</v>
      </c>
      <c r="B7901" t="s">
        <v>32859</v>
      </c>
      <c r="C7901" s="1" t="str">
        <f t="shared" si="500"/>
        <v>21:1079</v>
      </c>
      <c r="D7901" s="1" t="str">
        <f t="shared" si="501"/>
        <v>21:0155</v>
      </c>
      <c r="E7901" t="s">
        <v>32860</v>
      </c>
      <c r="F7901" t="s">
        <v>32861</v>
      </c>
      <c r="H7901">
        <v>49.069314599999998</v>
      </c>
      <c r="I7901">
        <v>-120.17669309999999</v>
      </c>
      <c r="J7901" s="1" t="str">
        <f t="shared" si="498"/>
        <v>NGR bulk stream sediment</v>
      </c>
      <c r="K7901" s="1" t="str">
        <f t="shared" si="499"/>
        <v>&lt;177 micron (NGR)</v>
      </c>
      <c r="L7901">
        <v>56</v>
      </c>
      <c r="M7901" t="s">
        <v>223</v>
      </c>
      <c r="N7901">
        <v>974</v>
      </c>
      <c r="O7901" t="s">
        <v>111</v>
      </c>
      <c r="P7901" t="s">
        <v>47</v>
      </c>
      <c r="Q7901" t="s">
        <v>793</v>
      </c>
      <c r="R7901" t="s">
        <v>122</v>
      </c>
      <c r="S7901" t="s">
        <v>226</v>
      </c>
      <c r="T7901" t="s">
        <v>330</v>
      </c>
      <c r="U7901" t="s">
        <v>98</v>
      </c>
      <c r="V7901" t="s">
        <v>128</v>
      </c>
      <c r="W7901" t="s">
        <v>206</v>
      </c>
      <c r="X7901" t="s">
        <v>267</v>
      </c>
      <c r="Y7901" t="s">
        <v>83</v>
      </c>
      <c r="Z7901" t="s">
        <v>46</v>
      </c>
      <c r="AA7901" t="s">
        <v>51</v>
      </c>
      <c r="AB7901" t="s">
        <v>130</v>
      </c>
      <c r="AC7901" t="s">
        <v>58</v>
      </c>
      <c r="AD7901" t="s">
        <v>344</v>
      </c>
      <c r="AE7901" t="s">
        <v>53</v>
      </c>
      <c r="AF7901" t="s">
        <v>76</v>
      </c>
      <c r="AG7901" t="s">
        <v>351</v>
      </c>
      <c r="AH7901" t="s">
        <v>185</v>
      </c>
      <c r="AI7901" t="s">
        <v>61</v>
      </c>
      <c r="AJ7901" t="s">
        <v>50</v>
      </c>
      <c r="AK7901" t="s">
        <v>158</v>
      </c>
      <c r="AL7901" t="s">
        <v>47</v>
      </c>
      <c r="AM7901" t="s">
        <v>103</v>
      </c>
      <c r="AN7901" t="s">
        <v>807</v>
      </c>
      <c r="AO7901" t="s">
        <v>32862</v>
      </c>
    </row>
    <row r="7902" spans="1:41" hidden="1" x14ac:dyDescent="0.25">
      <c r="A7902" t="s">
        <v>32863</v>
      </c>
      <c r="B7902" t="s">
        <v>32864</v>
      </c>
      <c r="C7902" s="1" t="str">
        <f t="shared" si="500"/>
        <v>21:1079</v>
      </c>
      <c r="D7902" s="1" t="str">
        <f t="shared" si="501"/>
        <v>21:0155</v>
      </c>
      <c r="E7902" t="s">
        <v>32865</v>
      </c>
      <c r="F7902" t="s">
        <v>32866</v>
      </c>
      <c r="H7902">
        <v>49.012361800000001</v>
      </c>
      <c r="I7902">
        <v>-120.12930900000001</v>
      </c>
      <c r="J7902" s="1" t="str">
        <f t="shared" si="498"/>
        <v>NGR bulk stream sediment</v>
      </c>
      <c r="K7902" s="1" t="str">
        <f t="shared" si="499"/>
        <v>&lt;177 micron (NGR)</v>
      </c>
      <c r="L7902">
        <v>56</v>
      </c>
      <c r="M7902" t="s">
        <v>233</v>
      </c>
      <c r="N7902">
        <v>975</v>
      </c>
      <c r="O7902" t="s">
        <v>101</v>
      </c>
      <c r="P7902" t="s">
        <v>47</v>
      </c>
      <c r="Q7902" t="s">
        <v>793</v>
      </c>
      <c r="R7902" t="s">
        <v>101</v>
      </c>
      <c r="S7902" t="s">
        <v>554</v>
      </c>
      <c r="T7902" t="s">
        <v>51</v>
      </c>
      <c r="U7902" t="s">
        <v>51</v>
      </c>
      <c r="V7902" t="s">
        <v>122</v>
      </c>
      <c r="W7902" t="s">
        <v>64</v>
      </c>
      <c r="X7902" t="s">
        <v>330</v>
      </c>
      <c r="Y7902" t="s">
        <v>162</v>
      </c>
      <c r="Z7902" t="s">
        <v>84</v>
      </c>
      <c r="AA7902" t="s">
        <v>51</v>
      </c>
      <c r="AB7902" t="s">
        <v>79</v>
      </c>
      <c r="AC7902" t="s">
        <v>58</v>
      </c>
      <c r="AD7902" t="s">
        <v>100</v>
      </c>
      <c r="AE7902" t="s">
        <v>56</v>
      </c>
      <c r="AF7902" t="s">
        <v>109</v>
      </c>
      <c r="AG7902" t="s">
        <v>493</v>
      </c>
      <c r="AH7902" t="s">
        <v>61</v>
      </c>
      <c r="AI7902" t="s">
        <v>54</v>
      </c>
      <c r="AJ7902" t="s">
        <v>127</v>
      </c>
      <c r="AK7902" t="s">
        <v>143</v>
      </c>
      <c r="AL7902" t="s">
        <v>47</v>
      </c>
      <c r="AM7902" t="s">
        <v>122</v>
      </c>
      <c r="AN7902" t="s">
        <v>65</v>
      </c>
      <c r="AO7902" t="s">
        <v>351</v>
      </c>
    </row>
    <row r="7903" spans="1:41" hidden="1" x14ac:dyDescent="0.25">
      <c r="A7903" t="s">
        <v>32867</v>
      </c>
      <c r="B7903" t="s">
        <v>32868</v>
      </c>
      <c r="C7903" s="1" t="str">
        <f t="shared" si="500"/>
        <v>21:1079</v>
      </c>
      <c r="D7903" s="1" t="str">
        <f t="shared" si="501"/>
        <v>21:0155</v>
      </c>
      <c r="E7903" t="s">
        <v>32869</v>
      </c>
      <c r="F7903" t="s">
        <v>32870</v>
      </c>
      <c r="H7903">
        <v>49.025283899999998</v>
      </c>
      <c r="I7903">
        <v>-120.0355301</v>
      </c>
      <c r="J7903" s="1" t="str">
        <f t="shared" si="498"/>
        <v>NGR bulk stream sediment</v>
      </c>
      <c r="K7903" s="1" t="str">
        <f t="shared" si="499"/>
        <v>&lt;177 micron (NGR)</v>
      </c>
      <c r="L7903">
        <v>56</v>
      </c>
      <c r="M7903" t="s">
        <v>248</v>
      </c>
      <c r="N7903">
        <v>976</v>
      </c>
      <c r="O7903" t="s">
        <v>198</v>
      </c>
      <c r="P7903" t="s">
        <v>47</v>
      </c>
      <c r="Q7903" t="s">
        <v>832</v>
      </c>
      <c r="R7903" t="s">
        <v>62</v>
      </c>
      <c r="S7903" t="s">
        <v>329</v>
      </c>
      <c r="T7903" t="s">
        <v>51</v>
      </c>
      <c r="U7903" t="s">
        <v>51</v>
      </c>
      <c r="V7903" t="s">
        <v>87</v>
      </c>
      <c r="W7903" t="s">
        <v>149</v>
      </c>
      <c r="X7903" t="s">
        <v>55</v>
      </c>
      <c r="Y7903" t="s">
        <v>75</v>
      </c>
      <c r="Z7903" t="s">
        <v>53</v>
      </c>
      <c r="AA7903" t="s">
        <v>47</v>
      </c>
      <c r="AB7903" t="s">
        <v>161</v>
      </c>
      <c r="AC7903" t="s">
        <v>58</v>
      </c>
      <c r="AD7903" t="s">
        <v>183</v>
      </c>
      <c r="AE7903" t="s">
        <v>199</v>
      </c>
      <c r="AF7903" t="s">
        <v>455</v>
      </c>
      <c r="AG7903" t="s">
        <v>282</v>
      </c>
      <c r="AH7903" t="s">
        <v>57</v>
      </c>
      <c r="AI7903" t="s">
        <v>198</v>
      </c>
      <c r="AJ7903" t="s">
        <v>76</v>
      </c>
      <c r="AK7903" t="s">
        <v>437</v>
      </c>
      <c r="AL7903" t="s">
        <v>47</v>
      </c>
      <c r="AM7903" t="s">
        <v>122</v>
      </c>
      <c r="AN7903" t="s">
        <v>385</v>
      </c>
      <c r="AO7903" t="s">
        <v>32871</v>
      </c>
    </row>
    <row r="7904" spans="1:41" hidden="1" x14ac:dyDescent="0.25">
      <c r="A7904" t="s">
        <v>32872</v>
      </c>
      <c r="B7904" t="s">
        <v>32873</v>
      </c>
      <c r="C7904" s="1" t="str">
        <f t="shared" si="500"/>
        <v>21:1079</v>
      </c>
      <c r="D7904" s="1" t="str">
        <f t="shared" si="501"/>
        <v>21:0155</v>
      </c>
      <c r="E7904" t="s">
        <v>32874</v>
      </c>
      <c r="F7904" t="s">
        <v>32875</v>
      </c>
      <c r="H7904">
        <v>49.055459599999999</v>
      </c>
      <c r="I7904">
        <v>-120.0898633</v>
      </c>
      <c r="J7904" s="1" t="str">
        <f t="shared" si="498"/>
        <v>NGR bulk stream sediment</v>
      </c>
      <c r="K7904" s="1" t="str">
        <f t="shared" si="499"/>
        <v>&lt;177 micron (NGR)</v>
      </c>
      <c r="L7904">
        <v>56</v>
      </c>
      <c r="M7904" t="s">
        <v>256</v>
      </c>
      <c r="N7904">
        <v>977</v>
      </c>
      <c r="O7904" t="s">
        <v>64</v>
      </c>
      <c r="P7904" t="s">
        <v>47</v>
      </c>
      <c r="Q7904" t="s">
        <v>1130</v>
      </c>
      <c r="R7904" t="s">
        <v>185</v>
      </c>
      <c r="S7904" t="s">
        <v>829</v>
      </c>
      <c r="T7904" t="s">
        <v>51</v>
      </c>
      <c r="U7904" t="s">
        <v>59</v>
      </c>
      <c r="V7904" t="s">
        <v>173</v>
      </c>
      <c r="W7904" t="s">
        <v>235</v>
      </c>
      <c r="X7904" t="s">
        <v>330</v>
      </c>
      <c r="Y7904" t="s">
        <v>80</v>
      </c>
      <c r="Z7904" t="s">
        <v>198</v>
      </c>
      <c r="AA7904" t="s">
        <v>47</v>
      </c>
      <c r="AB7904" t="s">
        <v>60</v>
      </c>
      <c r="AC7904" t="s">
        <v>85</v>
      </c>
      <c r="AD7904" t="s">
        <v>328</v>
      </c>
      <c r="AE7904" t="s">
        <v>198</v>
      </c>
      <c r="AF7904" t="s">
        <v>148</v>
      </c>
      <c r="AG7904" t="s">
        <v>73</v>
      </c>
      <c r="AH7904" t="s">
        <v>87</v>
      </c>
      <c r="AI7904" t="s">
        <v>174</v>
      </c>
      <c r="AJ7904" t="s">
        <v>108</v>
      </c>
      <c r="AK7904" t="s">
        <v>336</v>
      </c>
      <c r="AL7904" t="s">
        <v>47</v>
      </c>
      <c r="AM7904" t="s">
        <v>103</v>
      </c>
      <c r="AN7904" t="s">
        <v>915</v>
      </c>
      <c r="AO7904" t="s">
        <v>1619</v>
      </c>
    </row>
    <row r="7905" spans="1:41" hidden="1" x14ac:dyDescent="0.25">
      <c r="A7905" t="s">
        <v>32876</v>
      </c>
      <c r="B7905" t="s">
        <v>32877</v>
      </c>
      <c r="C7905" s="1" t="str">
        <f t="shared" si="500"/>
        <v>21:1079</v>
      </c>
      <c r="D7905" s="1" t="str">
        <f t="shared" si="501"/>
        <v>21:0155</v>
      </c>
      <c r="E7905" t="s">
        <v>32878</v>
      </c>
      <c r="F7905" t="s">
        <v>32879</v>
      </c>
      <c r="H7905">
        <v>49.097839200000003</v>
      </c>
      <c r="I7905">
        <v>-120.0229873</v>
      </c>
      <c r="J7905" s="1" t="str">
        <f t="shared" si="498"/>
        <v>NGR bulk stream sediment</v>
      </c>
      <c r="K7905" s="1" t="str">
        <f t="shared" si="499"/>
        <v>&lt;177 micron (NGR)</v>
      </c>
      <c r="L7905">
        <v>56</v>
      </c>
      <c r="M7905" t="s">
        <v>265</v>
      </c>
      <c r="N7905">
        <v>978</v>
      </c>
      <c r="O7905" t="s">
        <v>3546</v>
      </c>
      <c r="P7905" t="s">
        <v>3546</v>
      </c>
      <c r="Q7905" t="s">
        <v>3546</v>
      </c>
      <c r="R7905" t="s">
        <v>3546</v>
      </c>
      <c r="S7905" t="s">
        <v>3546</v>
      </c>
      <c r="T7905" t="s">
        <v>3546</v>
      </c>
      <c r="U7905" t="s">
        <v>3546</v>
      </c>
      <c r="V7905" t="s">
        <v>3546</v>
      </c>
      <c r="W7905" t="s">
        <v>3546</v>
      </c>
      <c r="X7905" t="s">
        <v>3546</v>
      </c>
      <c r="Y7905" t="s">
        <v>3546</v>
      </c>
      <c r="Z7905" t="s">
        <v>3546</v>
      </c>
      <c r="AA7905" t="s">
        <v>3546</v>
      </c>
      <c r="AB7905" t="s">
        <v>3546</v>
      </c>
      <c r="AC7905" t="s">
        <v>3546</v>
      </c>
      <c r="AD7905" t="s">
        <v>3546</v>
      </c>
      <c r="AE7905" t="s">
        <v>3546</v>
      </c>
      <c r="AF7905" t="s">
        <v>3546</v>
      </c>
      <c r="AG7905" t="s">
        <v>3546</v>
      </c>
      <c r="AH7905" t="s">
        <v>3546</v>
      </c>
      <c r="AI7905" t="s">
        <v>3546</v>
      </c>
      <c r="AJ7905" t="s">
        <v>3546</v>
      </c>
      <c r="AK7905" t="s">
        <v>3546</v>
      </c>
      <c r="AL7905" t="s">
        <v>3546</v>
      </c>
      <c r="AM7905" t="s">
        <v>3546</v>
      </c>
      <c r="AN7905" t="s">
        <v>3546</v>
      </c>
      <c r="AO7905" t="s">
        <v>3546</v>
      </c>
    </row>
    <row r="7906" spans="1:41" hidden="1" x14ac:dyDescent="0.25">
      <c r="A7906" t="s">
        <v>32880</v>
      </c>
      <c r="B7906" t="s">
        <v>32881</v>
      </c>
      <c r="C7906" s="1" t="str">
        <f t="shared" si="500"/>
        <v>21:1079</v>
      </c>
      <c r="D7906" s="1" t="str">
        <f t="shared" si="501"/>
        <v>21:0155</v>
      </c>
      <c r="E7906" t="s">
        <v>32882</v>
      </c>
      <c r="F7906" t="s">
        <v>32883</v>
      </c>
      <c r="H7906">
        <v>49.0953205</v>
      </c>
      <c r="I7906">
        <v>-120.0299885</v>
      </c>
      <c r="J7906" s="1" t="str">
        <f t="shared" si="498"/>
        <v>NGR bulk stream sediment</v>
      </c>
      <c r="K7906" s="1" t="str">
        <f t="shared" si="499"/>
        <v>&lt;177 micron (NGR)</v>
      </c>
      <c r="L7906">
        <v>57</v>
      </c>
      <c r="M7906" t="s">
        <v>45</v>
      </c>
      <c r="N7906">
        <v>979</v>
      </c>
      <c r="O7906" t="s">
        <v>228</v>
      </c>
      <c r="P7906" t="s">
        <v>47</v>
      </c>
      <c r="Q7906" t="s">
        <v>74</v>
      </c>
      <c r="R7906" t="s">
        <v>79</v>
      </c>
      <c r="S7906" t="s">
        <v>462</v>
      </c>
      <c r="T7906" t="s">
        <v>58</v>
      </c>
      <c r="U7906" t="s">
        <v>98</v>
      </c>
      <c r="V7906" t="s">
        <v>63</v>
      </c>
      <c r="W7906" t="s">
        <v>130</v>
      </c>
      <c r="X7906" t="s">
        <v>73</v>
      </c>
      <c r="Y7906" t="s">
        <v>269</v>
      </c>
      <c r="Z7906" t="s">
        <v>62</v>
      </c>
      <c r="AA7906" t="s">
        <v>122</v>
      </c>
      <c r="AB7906" t="s">
        <v>161</v>
      </c>
      <c r="AC7906" t="s">
        <v>58</v>
      </c>
      <c r="AD7906" t="s">
        <v>934</v>
      </c>
      <c r="AE7906" t="s">
        <v>53</v>
      </c>
      <c r="AF7906" t="s">
        <v>108</v>
      </c>
      <c r="AG7906" t="s">
        <v>123</v>
      </c>
      <c r="AH7906" t="s">
        <v>54</v>
      </c>
      <c r="AI7906" t="s">
        <v>198</v>
      </c>
      <c r="AJ7906" t="s">
        <v>274</v>
      </c>
      <c r="AK7906" t="s">
        <v>151</v>
      </c>
      <c r="AL7906" t="s">
        <v>47</v>
      </c>
      <c r="AM7906" t="s">
        <v>122</v>
      </c>
      <c r="AN7906" t="s">
        <v>638</v>
      </c>
      <c r="AO7906" t="s">
        <v>267</v>
      </c>
    </row>
    <row r="7907" spans="1:41" hidden="1" x14ac:dyDescent="0.25">
      <c r="A7907" t="s">
        <v>32884</v>
      </c>
      <c r="B7907" t="s">
        <v>32885</v>
      </c>
      <c r="C7907" s="1" t="str">
        <f t="shared" si="500"/>
        <v>21:1079</v>
      </c>
      <c r="D7907" s="1" t="str">
        <f t="shared" si="501"/>
        <v>21:0155</v>
      </c>
      <c r="E7907" t="s">
        <v>32886</v>
      </c>
      <c r="F7907" t="s">
        <v>32887</v>
      </c>
      <c r="H7907">
        <v>49.218792800000003</v>
      </c>
      <c r="I7907">
        <v>-120.1091203</v>
      </c>
      <c r="J7907" s="1" t="str">
        <f t="shared" si="498"/>
        <v>NGR bulk stream sediment</v>
      </c>
      <c r="K7907" s="1" t="str">
        <f t="shared" si="499"/>
        <v>&lt;177 micron (NGR)</v>
      </c>
      <c r="L7907">
        <v>57</v>
      </c>
      <c r="M7907" t="s">
        <v>71</v>
      </c>
      <c r="N7907">
        <v>980</v>
      </c>
      <c r="O7907" t="s">
        <v>351</v>
      </c>
      <c r="P7907" t="s">
        <v>47</v>
      </c>
      <c r="Q7907" t="s">
        <v>411</v>
      </c>
      <c r="R7907" t="s">
        <v>238</v>
      </c>
      <c r="S7907" t="s">
        <v>934</v>
      </c>
      <c r="T7907" t="s">
        <v>55</v>
      </c>
      <c r="U7907" t="s">
        <v>343</v>
      </c>
      <c r="V7907" t="s">
        <v>81</v>
      </c>
      <c r="W7907" t="s">
        <v>257</v>
      </c>
      <c r="X7907" t="s">
        <v>52</v>
      </c>
      <c r="Y7907" t="s">
        <v>112</v>
      </c>
      <c r="Z7907" t="s">
        <v>198</v>
      </c>
      <c r="AA7907" t="s">
        <v>47</v>
      </c>
      <c r="AB7907" t="s">
        <v>101</v>
      </c>
      <c r="AC7907" t="s">
        <v>58</v>
      </c>
      <c r="AD7907" t="s">
        <v>268</v>
      </c>
      <c r="AE7907" t="s">
        <v>62</v>
      </c>
      <c r="AF7907" t="s">
        <v>58</v>
      </c>
      <c r="AG7907" t="s">
        <v>412</v>
      </c>
      <c r="AH7907" t="s">
        <v>62</v>
      </c>
      <c r="AI7907" t="s">
        <v>46</v>
      </c>
      <c r="AJ7907" t="s">
        <v>55</v>
      </c>
      <c r="AK7907" t="s">
        <v>118</v>
      </c>
      <c r="AL7907" t="s">
        <v>47</v>
      </c>
      <c r="AM7907" t="s">
        <v>103</v>
      </c>
      <c r="AN7907" t="s">
        <v>65</v>
      </c>
      <c r="AO7907" t="s">
        <v>32888</v>
      </c>
    </row>
    <row r="7908" spans="1:41" hidden="1" x14ac:dyDescent="0.25">
      <c r="A7908" t="s">
        <v>32889</v>
      </c>
      <c r="B7908" t="s">
        <v>32890</v>
      </c>
      <c r="C7908" s="1" t="str">
        <f t="shared" si="500"/>
        <v>21:1079</v>
      </c>
      <c r="D7908" s="1" t="str">
        <f t="shared" si="501"/>
        <v>21:0155</v>
      </c>
      <c r="E7908" t="s">
        <v>32891</v>
      </c>
      <c r="F7908" t="s">
        <v>32892</v>
      </c>
      <c r="H7908">
        <v>49.237920000000003</v>
      </c>
      <c r="I7908">
        <v>-120.1547199</v>
      </c>
      <c r="J7908" s="1" t="str">
        <f t="shared" si="498"/>
        <v>NGR bulk stream sediment</v>
      </c>
      <c r="K7908" s="1" t="str">
        <f t="shared" si="499"/>
        <v>&lt;177 micron (NGR)</v>
      </c>
      <c r="L7908">
        <v>57</v>
      </c>
      <c r="M7908" t="s">
        <v>280</v>
      </c>
      <c r="N7908">
        <v>981</v>
      </c>
      <c r="O7908" t="s">
        <v>85</v>
      </c>
      <c r="P7908" t="s">
        <v>58</v>
      </c>
      <c r="Q7908" t="s">
        <v>1106</v>
      </c>
      <c r="R7908" t="s">
        <v>164</v>
      </c>
      <c r="S7908" t="s">
        <v>186</v>
      </c>
      <c r="T7908" t="s">
        <v>55</v>
      </c>
      <c r="U7908" t="s">
        <v>104</v>
      </c>
      <c r="V7908" t="s">
        <v>78</v>
      </c>
      <c r="W7908" t="s">
        <v>122</v>
      </c>
      <c r="X7908" t="s">
        <v>137</v>
      </c>
      <c r="Y7908" t="s">
        <v>59</v>
      </c>
      <c r="Z7908" t="s">
        <v>56</v>
      </c>
      <c r="AA7908" t="s">
        <v>46</v>
      </c>
      <c r="AB7908" t="s">
        <v>235</v>
      </c>
      <c r="AC7908" t="s">
        <v>58</v>
      </c>
      <c r="AD7908" t="s">
        <v>107</v>
      </c>
      <c r="AE7908" t="s">
        <v>57</v>
      </c>
      <c r="AF7908" t="s">
        <v>150</v>
      </c>
      <c r="AG7908" t="s">
        <v>227</v>
      </c>
      <c r="AH7908" t="s">
        <v>149</v>
      </c>
      <c r="AI7908" t="s">
        <v>57</v>
      </c>
      <c r="AJ7908" t="s">
        <v>58</v>
      </c>
      <c r="AK7908" t="s">
        <v>260</v>
      </c>
      <c r="AL7908" t="s">
        <v>47</v>
      </c>
      <c r="AM7908" t="s">
        <v>122</v>
      </c>
      <c r="AN7908" t="s">
        <v>65</v>
      </c>
      <c r="AO7908" t="s">
        <v>123</v>
      </c>
    </row>
    <row r="7909" spans="1:41" hidden="1" x14ac:dyDescent="0.25">
      <c r="A7909" t="s">
        <v>32893</v>
      </c>
      <c r="B7909" t="s">
        <v>32894</v>
      </c>
      <c r="C7909" s="1" t="str">
        <f t="shared" si="500"/>
        <v>21:1079</v>
      </c>
      <c r="D7909" s="1" t="str">
        <f t="shared" si="501"/>
        <v>21:0155</v>
      </c>
      <c r="E7909" t="s">
        <v>32891</v>
      </c>
      <c r="F7909" t="s">
        <v>32895</v>
      </c>
      <c r="H7909">
        <v>49.237920000000003</v>
      </c>
      <c r="I7909">
        <v>-120.1547199</v>
      </c>
      <c r="J7909" s="1" t="str">
        <f t="shared" si="498"/>
        <v>NGR bulk stream sediment</v>
      </c>
      <c r="K7909" s="1" t="str">
        <f t="shared" si="499"/>
        <v>&lt;177 micron (NGR)</v>
      </c>
      <c r="L7909">
        <v>57</v>
      </c>
      <c r="M7909" t="s">
        <v>288</v>
      </c>
      <c r="N7909">
        <v>982</v>
      </c>
      <c r="O7909" t="s">
        <v>148</v>
      </c>
      <c r="P7909" t="s">
        <v>47</v>
      </c>
      <c r="Q7909" t="s">
        <v>234</v>
      </c>
      <c r="R7909" t="s">
        <v>266</v>
      </c>
      <c r="S7909" t="s">
        <v>106</v>
      </c>
      <c r="T7909" t="s">
        <v>55</v>
      </c>
      <c r="U7909" t="s">
        <v>51</v>
      </c>
      <c r="V7909" t="s">
        <v>139</v>
      </c>
      <c r="W7909" t="s">
        <v>72</v>
      </c>
      <c r="X7909" t="s">
        <v>52</v>
      </c>
      <c r="Y7909" t="s">
        <v>269</v>
      </c>
      <c r="Z7909" t="s">
        <v>84</v>
      </c>
      <c r="AA7909" t="s">
        <v>122</v>
      </c>
      <c r="AB7909" t="s">
        <v>105</v>
      </c>
      <c r="AC7909" t="s">
        <v>58</v>
      </c>
      <c r="AD7909" t="s">
        <v>186</v>
      </c>
      <c r="AE7909" t="s">
        <v>198</v>
      </c>
      <c r="AF7909" t="s">
        <v>55</v>
      </c>
      <c r="AG7909" t="s">
        <v>266</v>
      </c>
      <c r="AH7909" t="s">
        <v>198</v>
      </c>
      <c r="AI7909" t="s">
        <v>110</v>
      </c>
      <c r="AJ7909" t="s">
        <v>148</v>
      </c>
      <c r="AK7909" t="s">
        <v>143</v>
      </c>
      <c r="AL7909" t="s">
        <v>47</v>
      </c>
      <c r="AM7909" t="s">
        <v>122</v>
      </c>
      <c r="AN7909" t="s">
        <v>65</v>
      </c>
      <c r="AO7909" t="s">
        <v>32896</v>
      </c>
    </row>
    <row r="7910" spans="1:41" hidden="1" x14ac:dyDescent="0.25">
      <c r="A7910" t="s">
        <v>32897</v>
      </c>
      <c r="B7910" t="s">
        <v>32898</v>
      </c>
      <c r="C7910" s="1" t="str">
        <f t="shared" si="500"/>
        <v>21:1079</v>
      </c>
      <c r="D7910" s="1" t="str">
        <f t="shared" si="501"/>
        <v>21:0155</v>
      </c>
      <c r="E7910" t="s">
        <v>32899</v>
      </c>
      <c r="F7910" t="s">
        <v>32900</v>
      </c>
      <c r="H7910">
        <v>49.232190500000002</v>
      </c>
      <c r="I7910">
        <v>-120.14131070000001</v>
      </c>
      <c r="J7910" s="1" t="str">
        <f t="shared" si="498"/>
        <v>NGR bulk stream sediment</v>
      </c>
      <c r="K7910" s="1" t="str">
        <f t="shared" si="499"/>
        <v>&lt;177 micron (NGR)</v>
      </c>
      <c r="L7910">
        <v>57</v>
      </c>
      <c r="M7910" t="s">
        <v>95</v>
      </c>
      <c r="N7910">
        <v>983</v>
      </c>
      <c r="O7910" t="s">
        <v>224</v>
      </c>
      <c r="P7910" t="s">
        <v>47</v>
      </c>
      <c r="Q7910" t="s">
        <v>1392</v>
      </c>
      <c r="R7910" t="s">
        <v>103</v>
      </c>
      <c r="S7910" t="s">
        <v>300</v>
      </c>
      <c r="T7910" t="s">
        <v>330</v>
      </c>
      <c r="U7910" t="s">
        <v>59</v>
      </c>
      <c r="V7910" t="s">
        <v>101</v>
      </c>
      <c r="W7910" t="s">
        <v>102</v>
      </c>
      <c r="X7910" t="s">
        <v>58</v>
      </c>
      <c r="Y7910" t="s">
        <v>49</v>
      </c>
      <c r="Z7910" t="s">
        <v>62</v>
      </c>
      <c r="AA7910" t="s">
        <v>122</v>
      </c>
      <c r="AB7910" t="s">
        <v>63</v>
      </c>
      <c r="AC7910" t="s">
        <v>145</v>
      </c>
      <c r="AD7910" t="s">
        <v>258</v>
      </c>
      <c r="AE7910" t="s">
        <v>53</v>
      </c>
      <c r="AF7910" t="s">
        <v>85</v>
      </c>
      <c r="AG7910" t="s">
        <v>129</v>
      </c>
      <c r="AH7910" t="s">
        <v>174</v>
      </c>
      <c r="AI7910" t="s">
        <v>185</v>
      </c>
      <c r="AJ7910" t="s">
        <v>137</v>
      </c>
      <c r="AK7910" t="s">
        <v>260</v>
      </c>
      <c r="AL7910" t="s">
        <v>47</v>
      </c>
      <c r="AM7910" t="s">
        <v>122</v>
      </c>
      <c r="AN7910" t="s">
        <v>65</v>
      </c>
      <c r="AO7910" t="s">
        <v>1619</v>
      </c>
    </row>
    <row r="7911" spans="1:41" hidden="1" x14ac:dyDescent="0.25">
      <c r="A7911" t="s">
        <v>32901</v>
      </c>
      <c r="B7911" t="s">
        <v>32902</v>
      </c>
      <c r="C7911" s="1" t="str">
        <f t="shared" si="500"/>
        <v>21:1079</v>
      </c>
      <c r="D7911" s="1" t="str">
        <f t="shared" si="501"/>
        <v>21:0155</v>
      </c>
      <c r="E7911" t="s">
        <v>32903</v>
      </c>
      <c r="F7911" t="s">
        <v>32904</v>
      </c>
      <c r="H7911">
        <v>49.462445700000004</v>
      </c>
      <c r="I7911">
        <v>-120.0313189</v>
      </c>
      <c r="J7911" s="1" t="str">
        <f t="shared" si="498"/>
        <v>NGR bulk stream sediment</v>
      </c>
      <c r="K7911" s="1" t="str">
        <f t="shared" si="499"/>
        <v>&lt;177 micron (NGR)</v>
      </c>
      <c r="L7911">
        <v>57</v>
      </c>
      <c r="M7911" t="s">
        <v>117</v>
      </c>
      <c r="N7911">
        <v>984</v>
      </c>
      <c r="O7911" t="s">
        <v>55</v>
      </c>
      <c r="P7911" t="s">
        <v>47</v>
      </c>
      <c r="Q7911" t="s">
        <v>234</v>
      </c>
      <c r="R7911" t="s">
        <v>129</v>
      </c>
      <c r="S7911" t="s">
        <v>667</v>
      </c>
      <c r="T7911" t="s">
        <v>108</v>
      </c>
      <c r="U7911" t="s">
        <v>49</v>
      </c>
      <c r="V7911" t="s">
        <v>101</v>
      </c>
      <c r="W7911" t="s">
        <v>182</v>
      </c>
      <c r="X7911" t="s">
        <v>85</v>
      </c>
      <c r="Y7911" t="s">
        <v>186</v>
      </c>
      <c r="Z7911" t="s">
        <v>198</v>
      </c>
      <c r="AA7911" t="s">
        <v>122</v>
      </c>
      <c r="AB7911" t="s">
        <v>173</v>
      </c>
      <c r="AC7911" t="s">
        <v>58</v>
      </c>
      <c r="AD7911" t="s">
        <v>268</v>
      </c>
      <c r="AE7911" t="s">
        <v>198</v>
      </c>
      <c r="AF7911" t="s">
        <v>108</v>
      </c>
      <c r="AG7911" t="s">
        <v>366</v>
      </c>
      <c r="AH7911" t="s">
        <v>105</v>
      </c>
      <c r="AI7911" t="s">
        <v>54</v>
      </c>
      <c r="AJ7911" t="s">
        <v>58</v>
      </c>
      <c r="AK7911" t="s">
        <v>266</v>
      </c>
      <c r="AL7911" t="s">
        <v>47</v>
      </c>
      <c r="AM7911" t="s">
        <v>122</v>
      </c>
      <c r="AN7911" t="s">
        <v>65</v>
      </c>
      <c r="AO7911" t="s">
        <v>32905</v>
      </c>
    </row>
    <row r="7912" spans="1:41" hidden="1" x14ac:dyDescent="0.25">
      <c r="A7912" t="s">
        <v>32906</v>
      </c>
      <c r="B7912" t="s">
        <v>32907</v>
      </c>
      <c r="C7912" s="1" t="str">
        <f t="shared" si="500"/>
        <v>21:1079</v>
      </c>
      <c r="D7912" s="1" t="str">
        <f t="shared" si="501"/>
        <v>21:0155</v>
      </c>
      <c r="E7912" t="s">
        <v>32908</v>
      </c>
      <c r="F7912" t="s">
        <v>32909</v>
      </c>
      <c r="H7912">
        <v>49.528600500000003</v>
      </c>
      <c r="I7912">
        <v>-120.12129969999999</v>
      </c>
      <c r="J7912" s="1" t="str">
        <f t="shared" si="498"/>
        <v>NGR bulk stream sediment</v>
      </c>
      <c r="K7912" s="1" t="str">
        <f t="shared" si="499"/>
        <v>&lt;177 micron (NGR)</v>
      </c>
      <c r="L7912">
        <v>57</v>
      </c>
      <c r="M7912" t="s">
        <v>136</v>
      </c>
      <c r="N7912">
        <v>985</v>
      </c>
      <c r="O7912" t="s">
        <v>62</v>
      </c>
      <c r="P7912" t="s">
        <v>47</v>
      </c>
      <c r="Q7912" t="s">
        <v>337</v>
      </c>
      <c r="R7912" t="s">
        <v>61</v>
      </c>
      <c r="S7912" t="s">
        <v>171</v>
      </c>
      <c r="T7912" t="s">
        <v>55</v>
      </c>
      <c r="U7912" t="s">
        <v>66</v>
      </c>
      <c r="V7912" t="s">
        <v>47</v>
      </c>
      <c r="W7912" t="s">
        <v>103</v>
      </c>
      <c r="X7912" t="s">
        <v>165</v>
      </c>
      <c r="Y7912" t="s">
        <v>438</v>
      </c>
      <c r="Z7912" t="s">
        <v>61</v>
      </c>
      <c r="AA7912" t="s">
        <v>122</v>
      </c>
      <c r="AB7912" t="s">
        <v>60</v>
      </c>
      <c r="AC7912" t="s">
        <v>58</v>
      </c>
      <c r="AD7912" t="s">
        <v>482</v>
      </c>
      <c r="AE7912" t="s">
        <v>199</v>
      </c>
      <c r="AF7912" t="s">
        <v>58</v>
      </c>
      <c r="AG7912" t="s">
        <v>2282</v>
      </c>
      <c r="AH7912" t="s">
        <v>267</v>
      </c>
      <c r="AI7912" t="s">
        <v>122</v>
      </c>
      <c r="AJ7912" t="s">
        <v>6708</v>
      </c>
      <c r="AK7912" t="s">
        <v>66</v>
      </c>
      <c r="AL7912" t="s">
        <v>47</v>
      </c>
      <c r="AM7912" t="s">
        <v>330</v>
      </c>
      <c r="AN7912" t="s">
        <v>234</v>
      </c>
      <c r="AO7912" t="s">
        <v>723</v>
      </c>
    </row>
    <row r="7913" spans="1:41" hidden="1" x14ac:dyDescent="0.25">
      <c r="A7913" t="s">
        <v>32910</v>
      </c>
      <c r="B7913" t="s">
        <v>32911</v>
      </c>
      <c r="C7913" s="1" t="str">
        <f t="shared" si="500"/>
        <v>21:1079</v>
      </c>
      <c r="D7913" s="1" t="str">
        <f t="shared" si="501"/>
        <v>21:0155</v>
      </c>
      <c r="E7913" t="s">
        <v>32912</v>
      </c>
      <c r="F7913" t="s">
        <v>32913</v>
      </c>
      <c r="H7913">
        <v>49.528737800000002</v>
      </c>
      <c r="I7913">
        <v>-120.12682030000001</v>
      </c>
      <c r="J7913" s="1" t="str">
        <f t="shared" si="498"/>
        <v>NGR bulk stream sediment</v>
      </c>
      <c r="K7913" s="1" t="str">
        <f t="shared" si="499"/>
        <v>&lt;177 micron (NGR)</v>
      </c>
      <c r="L7913">
        <v>57</v>
      </c>
      <c r="M7913" t="s">
        <v>157</v>
      </c>
      <c r="N7913">
        <v>986</v>
      </c>
      <c r="O7913" t="s">
        <v>63</v>
      </c>
      <c r="P7913" t="s">
        <v>47</v>
      </c>
      <c r="Q7913" t="s">
        <v>281</v>
      </c>
      <c r="R7913" t="s">
        <v>142</v>
      </c>
      <c r="S7913" t="s">
        <v>438</v>
      </c>
      <c r="T7913" t="s">
        <v>73</v>
      </c>
      <c r="U7913" t="s">
        <v>330</v>
      </c>
      <c r="V7913" t="s">
        <v>47</v>
      </c>
      <c r="W7913" t="s">
        <v>130</v>
      </c>
      <c r="X7913" t="s">
        <v>267</v>
      </c>
      <c r="Y7913" t="s">
        <v>268</v>
      </c>
      <c r="Z7913" t="s">
        <v>198</v>
      </c>
      <c r="AA7913" t="s">
        <v>47</v>
      </c>
      <c r="AB7913" t="s">
        <v>257</v>
      </c>
      <c r="AC7913" t="s">
        <v>58</v>
      </c>
      <c r="AD7913" t="s">
        <v>126</v>
      </c>
      <c r="AE7913" t="s">
        <v>84</v>
      </c>
      <c r="AF7913" t="s">
        <v>163</v>
      </c>
      <c r="AG7913" t="s">
        <v>118</v>
      </c>
      <c r="AH7913" t="s">
        <v>412</v>
      </c>
      <c r="AI7913" t="s">
        <v>149</v>
      </c>
      <c r="AJ7913" t="s">
        <v>66</v>
      </c>
      <c r="AK7913" t="s">
        <v>55</v>
      </c>
      <c r="AL7913" t="s">
        <v>47</v>
      </c>
      <c r="AM7913" t="s">
        <v>51</v>
      </c>
      <c r="AN7913" t="s">
        <v>322</v>
      </c>
      <c r="AO7913" t="s">
        <v>735</v>
      </c>
    </row>
    <row r="7914" spans="1:41" hidden="1" x14ac:dyDescent="0.25">
      <c r="A7914" t="s">
        <v>32914</v>
      </c>
      <c r="B7914" t="s">
        <v>32915</v>
      </c>
      <c r="C7914" s="1" t="str">
        <f t="shared" si="500"/>
        <v>21:1079</v>
      </c>
      <c r="D7914" s="1" t="str">
        <f t="shared" si="501"/>
        <v>21:0155</v>
      </c>
      <c r="E7914" t="s">
        <v>32916</v>
      </c>
      <c r="F7914" t="s">
        <v>32917</v>
      </c>
      <c r="H7914">
        <v>49.569302499999999</v>
      </c>
      <c r="I7914">
        <v>-120.0940054</v>
      </c>
      <c r="J7914" s="1" t="str">
        <f t="shared" si="498"/>
        <v>NGR bulk stream sediment</v>
      </c>
      <c r="K7914" s="1" t="str">
        <f t="shared" si="499"/>
        <v>&lt;177 micron (NGR)</v>
      </c>
      <c r="L7914">
        <v>57</v>
      </c>
      <c r="M7914" t="s">
        <v>170</v>
      </c>
      <c r="N7914">
        <v>987</v>
      </c>
      <c r="O7914" t="s">
        <v>62</v>
      </c>
      <c r="P7914" t="s">
        <v>47</v>
      </c>
      <c r="Q7914" t="s">
        <v>592</v>
      </c>
      <c r="R7914" t="s">
        <v>47</v>
      </c>
      <c r="S7914" t="s">
        <v>463</v>
      </c>
      <c r="T7914" t="s">
        <v>73</v>
      </c>
      <c r="U7914" t="s">
        <v>225</v>
      </c>
      <c r="V7914" t="s">
        <v>235</v>
      </c>
      <c r="W7914" t="s">
        <v>139</v>
      </c>
      <c r="X7914" t="s">
        <v>218</v>
      </c>
      <c r="Y7914" t="s">
        <v>184</v>
      </c>
      <c r="Z7914" t="s">
        <v>87</v>
      </c>
      <c r="AA7914" t="s">
        <v>46</v>
      </c>
      <c r="AB7914" t="s">
        <v>206</v>
      </c>
      <c r="AC7914" t="s">
        <v>66</v>
      </c>
      <c r="AD7914" t="s">
        <v>241</v>
      </c>
      <c r="AE7914" t="s">
        <v>56</v>
      </c>
      <c r="AF7914" t="s">
        <v>150</v>
      </c>
      <c r="AG7914" t="s">
        <v>860</v>
      </c>
      <c r="AH7914" t="s">
        <v>108</v>
      </c>
      <c r="AI7914" t="s">
        <v>81</v>
      </c>
      <c r="AJ7914" t="s">
        <v>243</v>
      </c>
      <c r="AK7914" t="s">
        <v>1324</v>
      </c>
      <c r="AL7914" t="s">
        <v>47</v>
      </c>
      <c r="AM7914" t="s">
        <v>137</v>
      </c>
      <c r="AN7914" t="s">
        <v>417</v>
      </c>
      <c r="AO7914" t="s">
        <v>2164</v>
      </c>
    </row>
    <row r="7915" spans="1:41" hidden="1" x14ac:dyDescent="0.25">
      <c r="A7915" t="s">
        <v>32918</v>
      </c>
      <c r="B7915" t="s">
        <v>32919</v>
      </c>
      <c r="C7915" s="1" t="str">
        <f t="shared" si="500"/>
        <v>21:1079</v>
      </c>
      <c r="D7915" s="1" t="str">
        <f t="shared" si="501"/>
        <v>21:0155</v>
      </c>
      <c r="E7915" t="s">
        <v>32920</v>
      </c>
      <c r="F7915" t="s">
        <v>32921</v>
      </c>
      <c r="H7915">
        <v>49.581336700000001</v>
      </c>
      <c r="I7915">
        <v>-120.2939025</v>
      </c>
      <c r="J7915" s="1" t="str">
        <f t="shared" si="498"/>
        <v>NGR bulk stream sediment</v>
      </c>
      <c r="K7915" s="1" t="str">
        <f t="shared" si="499"/>
        <v>&lt;177 micron (NGR)</v>
      </c>
      <c r="L7915">
        <v>57</v>
      </c>
      <c r="M7915" t="s">
        <v>180</v>
      </c>
      <c r="N7915">
        <v>988</v>
      </c>
      <c r="O7915" t="s">
        <v>54</v>
      </c>
      <c r="P7915" t="s">
        <v>47</v>
      </c>
      <c r="Q7915" t="s">
        <v>189</v>
      </c>
      <c r="R7915" t="s">
        <v>174</v>
      </c>
      <c r="S7915" t="s">
        <v>146</v>
      </c>
      <c r="T7915" t="s">
        <v>73</v>
      </c>
      <c r="U7915" t="s">
        <v>51</v>
      </c>
      <c r="V7915" t="s">
        <v>173</v>
      </c>
      <c r="W7915" t="s">
        <v>185</v>
      </c>
      <c r="X7915" t="s">
        <v>108</v>
      </c>
      <c r="Y7915" t="s">
        <v>290</v>
      </c>
      <c r="Z7915" t="s">
        <v>53</v>
      </c>
      <c r="AA7915" t="s">
        <v>46</v>
      </c>
      <c r="AB7915" t="s">
        <v>130</v>
      </c>
      <c r="AC7915" t="s">
        <v>58</v>
      </c>
      <c r="AD7915" t="s">
        <v>207</v>
      </c>
      <c r="AE7915" t="s">
        <v>84</v>
      </c>
      <c r="AF7915" t="s">
        <v>238</v>
      </c>
      <c r="AG7915" t="s">
        <v>88</v>
      </c>
      <c r="AH7915" t="s">
        <v>58</v>
      </c>
      <c r="AI7915" t="s">
        <v>46</v>
      </c>
      <c r="AJ7915" t="s">
        <v>910</v>
      </c>
      <c r="AK7915" t="s">
        <v>50</v>
      </c>
      <c r="AL7915" t="s">
        <v>47</v>
      </c>
      <c r="AM7915" t="s">
        <v>103</v>
      </c>
      <c r="AN7915" t="s">
        <v>668</v>
      </c>
      <c r="AO7915" t="s">
        <v>740</v>
      </c>
    </row>
    <row r="7916" spans="1:41" hidden="1" x14ac:dyDescent="0.25">
      <c r="A7916" t="s">
        <v>32922</v>
      </c>
      <c r="B7916" t="s">
        <v>32923</v>
      </c>
      <c r="C7916" s="1" t="str">
        <f t="shared" si="500"/>
        <v>21:1079</v>
      </c>
      <c r="D7916" s="1" t="str">
        <f t="shared" si="501"/>
        <v>21:0155</v>
      </c>
      <c r="E7916" t="s">
        <v>32924</v>
      </c>
      <c r="F7916" t="s">
        <v>32925</v>
      </c>
      <c r="H7916">
        <v>49.726598299999999</v>
      </c>
      <c r="I7916">
        <v>-120.3121874</v>
      </c>
      <c r="J7916" s="1" t="str">
        <f t="shared" si="498"/>
        <v>NGR bulk stream sediment</v>
      </c>
      <c r="K7916" s="1" t="str">
        <f t="shared" si="499"/>
        <v>&lt;177 micron (NGR)</v>
      </c>
      <c r="L7916">
        <v>57</v>
      </c>
      <c r="M7916" t="s">
        <v>195</v>
      </c>
      <c r="N7916">
        <v>989</v>
      </c>
      <c r="O7916" t="s">
        <v>72</v>
      </c>
      <c r="P7916" t="s">
        <v>330</v>
      </c>
      <c r="Q7916" t="s">
        <v>548</v>
      </c>
      <c r="R7916" t="s">
        <v>366</v>
      </c>
      <c r="S7916" t="s">
        <v>258</v>
      </c>
      <c r="T7916" t="s">
        <v>73</v>
      </c>
      <c r="U7916" t="s">
        <v>190</v>
      </c>
      <c r="V7916" t="s">
        <v>105</v>
      </c>
      <c r="W7916" t="s">
        <v>200</v>
      </c>
      <c r="X7916" t="s">
        <v>58</v>
      </c>
      <c r="Y7916" t="s">
        <v>306</v>
      </c>
      <c r="Z7916" t="s">
        <v>199</v>
      </c>
      <c r="AA7916" t="s">
        <v>47</v>
      </c>
      <c r="AB7916" t="s">
        <v>139</v>
      </c>
      <c r="AC7916" t="s">
        <v>58</v>
      </c>
      <c r="AD7916" t="s">
        <v>160</v>
      </c>
      <c r="AE7916" t="s">
        <v>53</v>
      </c>
      <c r="AF7916" t="s">
        <v>58</v>
      </c>
      <c r="AG7916" t="s">
        <v>151</v>
      </c>
      <c r="AH7916" t="s">
        <v>46</v>
      </c>
      <c r="AI7916" t="s">
        <v>54</v>
      </c>
      <c r="AJ7916" t="s">
        <v>224</v>
      </c>
      <c r="AK7916" t="s">
        <v>158</v>
      </c>
      <c r="AL7916" t="s">
        <v>47</v>
      </c>
      <c r="AM7916" t="s">
        <v>47</v>
      </c>
      <c r="AN7916" t="s">
        <v>275</v>
      </c>
      <c r="AO7916" t="s">
        <v>29453</v>
      </c>
    </row>
    <row r="7917" spans="1:41" hidden="1" x14ac:dyDescent="0.25">
      <c r="A7917" t="s">
        <v>32926</v>
      </c>
      <c r="B7917" t="s">
        <v>32927</v>
      </c>
      <c r="C7917" s="1" t="str">
        <f t="shared" si="500"/>
        <v>21:1079</v>
      </c>
      <c r="D7917" s="1" t="str">
        <f t="shared" si="501"/>
        <v>21:0155</v>
      </c>
      <c r="E7917" t="s">
        <v>32928</v>
      </c>
      <c r="F7917" t="s">
        <v>32929</v>
      </c>
      <c r="H7917">
        <v>49.7854782</v>
      </c>
      <c r="I7917">
        <v>-120.32976650000001</v>
      </c>
      <c r="J7917" s="1" t="str">
        <f t="shared" si="498"/>
        <v>NGR bulk stream sediment</v>
      </c>
      <c r="K7917" s="1" t="str">
        <f t="shared" si="499"/>
        <v>&lt;177 micron (NGR)</v>
      </c>
      <c r="L7917">
        <v>57</v>
      </c>
      <c r="M7917" t="s">
        <v>205</v>
      </c>
      <c r="N7917">
        <v>990</v>
      </c>
      <c r="O7917" t="s">
        <v>3546</v>
      </c>
      <c r="P7917" t="s">
        <v>3546</v>
      </c>
      <c r="Q7917" t="s">
        <v>3546</v>
      </c>
      <c r="R7917" t="s">
        <v>3546</v>
      </c>
      <c r="S7917" t="s">
        <v>3546</v>
      </c>
      <c r="T7917" t="s">
        <v>3546</v>
      </c>
      <c r="U7917" t="s">
        <v>3546</v>
      </c>
      <c r="V7917" t="s">
        <v>3546</v>
      </c>
      <c r="W7917" t="s">
        <v>3546</v>
      </c>
      <c r="X7917" t="s">
        <v>3546</v>
      </c>
      <c r="Y7917" t="s">
        <v>3546</v>
      </c>
      <c r="Z7917" t="s">
        <v>3546</v>
      </c>
      <c r="AA7917" t="s">
        <v>3546</v>
      </c>
      <c r="AB7917" t="s">
        <v>3546</v>
      </c>
      <c r="AC7917" t="s">
        <v>3546</v>
      </c>
      <c r="AD7917" t="s">
        <v>3546</v>
      </c>
      <c r="AE7917" t="s">
        <v>3546</v>
      </c>
      <c r="AF7917" t="s">
        <v>3546</v>
      </c>
      <c r="AG7917" t="s">
        <v>3546</v>
      </c>
      <c r="AH7917" t="s">
        <v>3546</v>
      </c>
      <c r="AI7917" t="s">
        <v>3546</v>
      </c>
      <c r="AJ7917" t="s">
        <v>3546</v>
      </c>
      <c r="AK7917" t="s">
        <v>3546</v>
      </c>
      <c r="AL7917" t="s">
        <v>3546</v>
      </c>
      <c r="AM7917" t="s">
        <v>3546</v>
      </c>
      <c r="AN7917" t="s">
        <v>3546</v>
      </c>
      <c r="AO7917" t="s">
        <v>3546</v>
      </c>
    </row>
    <row r="7918" spans="1:41" hidden="1" x14ac:dyDescent="0.25">
      <c r="A7918" t="s">
        <v>32930</v>
      </c>
      <c r="B7918" t="s">
        <v>32931</v>
      </c>
      <c r="C7918" s="1" t="str">
        <f t="shared" si="500"/>
        <v>21:1079</v>
      </c>
      <c r="D7918" s="1" t="str">
        <f t="shared" si="501"/>
        <v>21:0155</v>
      </c>
      <c r="E7918" t="s">
        <v>32932</v>
      </c>
      <c r="F7918" t="s">
        <v>32933</v>
      </c>
      <c r="H7918">
        <v>49.795584900000001</v>
      </c>
      <c r="I7918">
        <v>-120.33893809999999</v>
      </c>
      <c r="J7918" s="1" t="str">
        <f t="shared" si="498"/>
        <v>NGR bulk stream sediment</v>
      </c>
      <c r="K7918" s="1" t="str">
        <f t="shared" si="499"/>
        <v>&lt;177 micron (NGR)</v>
      </c>
      <c r="L7918">
        <v>57</v>
      </c>
      <c r="M7918" t="s">
        <v>214</v>
      </c>
      <c r="N7918">
        <v>991</v>
      </c>
      <c r="O7918" t="s">
        <v>270</v>
      </c>
      <c r="P7918" t="s">
        <v>82</v>
      </c>
      <c r="Q7918" t="s">
        <v>234</v>
      </c>
      <c r="R7918" t="s">
        <v>437</v>
      </c>
      <c r="S7918" t="s">
        <v>342</v>
      </c>
      <c r="T7918" t="s">
        <v>55</v>
      </c>
      <c r="U7918" t="s">
        <v>107</v>
      </c>
      <c r="V7918" t="s">
        <v>142</v>
      </c>
      <c r="W7918" t="s">
        <v>102</v>
      </c>
      <c r="X7918" t="s">
        <v>73</v>
      </c>
      <c r="Y7918" t="s">
        <v>197</v>
      </c>
      <c r="Z7918" t="s">
        <v>199</v>
      </c>
      <c r="AA7918" t="s">
        <v>46</v>
      </c>
      <c r="AB7918" t="s">
        <v>122</v>
      </c>
      <c r="AC7918" t="s">
        <v>267</v>
      </c>
      <c r="AD7918" t="s">
        <v>343</v>
      </c>
      <c r="AE7918" t="s">
        <v>198</v>
      </c>
      <c r="AF7918" t="s">
        <v>76</v>
      </c>
      <c r="AG7918" t="s">
        <v>123</v>
      </c>
      <c r="AH7918" t="s">
        <v>57</v>
      </c>
      <c r="AI7918" t="s">
        <v>198</v>
      </c>
      <c r="AJ7918" t="s">
        <v>274</v>
      </c>
      <c r="AK7918" t="s">
        <v>79</v>
      </c>
      <c r="AL7918" t="s">
        <v>47</v>
      </c>
      <c r="AM7918" t="s">
        <v>47</v>
      </c>
      <c r="AN7918" t="s">
        <v>65</v>
      </c>
      <c r="AO7918" t="s">
        <v>696</v>
      </c>
    </row>
    <row r="7919" spans="1:41" hidden="1" x14ac:dyDescent="0.25">
      <c r="A7919" t="s">
        <v>32934</v>
      </c>
      <c r="B7919" t="s">
        <v>32935</v>
      </c>
      <c r="C7919" s="1" t="str">
        <f t="shared" si="500"/>
        <v>21:1079</v>
      </c>
      <c r="D7919" s="1" t="str">
        <f t="shared" si="501"/>
        <v>21:0155</v>
      </c>
      <c r="E7919" t="s">
        <v>32936</v>
      </c>
      <c r="F7919" t="s">
        <v>32937</v>
      </c>
      <c r="H7919">
        <v>49.792149999999999</v>
      </c>
      <c r="I7919">
        <v>-120.34607459999999</v>
      </c>
      <c r="J7919" s="1" t="str">
        <f t="shared" si="498"/>
        <v>NGR bulk stream sediment</v>
      </c>
      <c r="K7919" s="1" t="str">
        <f t="shared" si="499"/>
        <v>&lt;177 micron (NGR)</v>
      </c>
      <c r="L7919">
        <v>57</v>
      </c>
      <c r="M7919" t="s">
        <v>223</v>
      </c>
      <c r="N7919">
        <v>992</v>
      </c>
      <c r="O7919" t="s">
        <v>351</v>
      </c>
      <c r="P7919" t="s">
        <v>51</v>
      </c>
      <c r="Q7919" t="s">
        <v>456</v>
      </c>
      <c r="R7919" t="s">
        <v>86</v>
      </c>
      <c r="S7919" t="s">
        <v>80</v>
      </c>
      <c r="T7919" t="s">
        <v>127</v>
      </c>
      <c r="U7919" t="s">
        <v>106</v>
      </c>
      <c r="V7919" t="s">
        <v>227</v>
      </c>
      <c r="W7919" t="s">
        <v>200</v>
      </c>
      <c r="X7919" t="s">
        <v>103</v>
      </c>
      <c r="Y7919" t="s">
        <v>217</v>
      </c>
      <c r="Z7919" t="s">
        <v>62</v>
      </c>
      <c r="AA7919" t="s">
        <v>46</v>
      </c>
      <c r="AB7919" t="s">
        <v>63</v>
      </c>
      <c r="AC7919" t="s">
        <v>58</v>
      </c>
      <c r="AD7919" t="s">
        <v>218</v>
      </c>
      <c r="AE7919" t="s">
        <v>46</v>
      </c>
      <c r="AF7919" t="s">
        <v>209</v>
      </c>
      <c r="AG7919" t="s">
        <v>142</v>
      </c>
      <c r="AH7919" t="s">
        <v>198</v>
      </c>
      <c r="AI7919" t="s">
        <v>62</v>
      </c>
      <c r="AJ7919" t="s">
        <v>72</v>
      </c>
      <c r="AK7919" t="s">
        <v>81</v>
      </c>
      <c r="AL7919" t="s">
        <v>47</v>
      </c>
      <c r="AM7919" t="s">
        <v>122</v>
      </c>
      <c r="AN7919" t="s">
        <v>65</v>
      </c>
      <c r="AO7919" t="s">
        <v>30419</v>
      </c>
    </row>
    <row r="7920" spans="1:41" hidden="1" x14ac:dyDescent="0.25">
      <c r="A7920" t="s">
        <v>32938</v>
      </c>
      <c r="B7920" t="s">
        <v>32939</v>
      </c>
      <c r="C7920" s="1" t="str">
        <f t="shared" si="500"/>
        <v>21:1079</v>
      </c>
      <c r="D7920" s="1" t="str">
        <f t="shared" si="501"/>
        <v>21:0155</v>
      </c>
      <c r="E7920" t="s">
        <v>32940</v>
      </c>
      <c r="F7920" t="s">
        <v>32941</v>
      </c>
      <c r="H7920">
        <v>49.8256303</v>
      </c>
      <c r="I7920">
        <v>-120.39430160000001</v>
      </c>
      <c r="J7920" s="1" t="str">
        <f t="shared" si="498"/>
        <v>NGR bulk stream sediment</v>
      </c>
      <c r="K7920" s="1" t="str">
        <f t="shared" si="499"/>
        <v>&lt;177 micron (NGR)</v>
      </c>
      <c r="L7920">
        <v>57</v>
      </c>
      <c r="M7920" t="s">
        <v>233</v>
      </c>
      <c r="N7920">
        <v>993</v>
      </c>
      <c r="O7920" t="s">
        <v>137</v>
      </c>
      <c r="P7920" t="s">
        <v>47</v>
      </c>
      <c r="Q7920" t="s">
        <v>456</v>
      </c>
      <c r="R7920" t="s">
        <v>137</v>
      </c>
      <c r="S7920" t="s">
        <v>239</v>
      </c>
      <c r="T7920" t="s">
        <v>108</v>
      </c>
      <c r="U7920" t="s">
        <v>80</v>
      </c>
      <c r="V7920" t="s">
        <v>111</v>
      </c>
      <c r="W7920" t="s">
        <v>142</v>
      </c>
      <c r="X7920" t="s">
        <v>103</v>
      </c>
      <c r="Y7920" t="s">
        <v>98</v>
      </c>
      <c r="Z7920" t="s">
        <v>199</v>
      </c>
      <c r="AA7920" t="s">
        <v>46</v>
      </c>
      <c r="AB7920" t="s">
        <v>47</v>
      </c>
      <c r="AC7920" t="s">
        <v>90</v>
      </c>
      <c r="AD7920" t="s">
        <v>934</v>
      </c>
      <c r="AE7920" t="s">
        <v>198</v>
      </c>
      <c r="AF7920" t="s">
        <v>66</v>
      </c>
      <c r="AG7920" t="s">
        <v>123</v>
      </c>
      <c r="AH7920" t="s">
        <v>53</v>
      </c>
      <c r="AI7920" t="s">
        <v>54</v>
      </c>
      <c r="AJ7920" t="s">
        <v>122</v>
      </c>
      <c r="AK7920" t="s">
        <v>125</v>
      </c>
      <c r="AL7920" t="s">
        <v>47</v>
      </c>
      <c r="AM7920" t="s">
        <v>47</v>
      </c>
      <c r="AN7920" t="s">
        <v>65</v>
      </c>
      <c r="AO7920" t="s">
        <v>32942</v>
      </c>
    </row>
    <row r="7921" spans="1:41" hidden="1" x14ac:dyDescent="0.25">
      <c r="A7921" t="s">
        <v>32943</v>
      </c>
      <c r="B7921" t="s">
        <v>32944</v>
      </c>
      <c r="C7921" s="1" t="str">
        <f t="shared" si="500"/>
        <v>21:1079</v>
      </c>
      <c r="D7921" s="1" t="str">
        <f t="shared" si="501"/>
        <v>21:0155</v>
      </c>
      <c r="E7921" t="s">
        <v>32945</v>
      </c>
      <c r="F7921" t="s">
        <v>32946</v>
      </c>
      <c r="H7921">
        <v>49.6813103</v>
      </c>
      <c r="I7921">
        <v>-120.85816730000001</v>
      </c>
      <c r="J7921" s="1" t="str">
        <f t="shared" si="498"/>
        <v>NGR bulk stream sediment</v>
      </c>
      <c r="K7921" s="1" t="str">
        <f t="shared" si="499"/>
        <v>&lt;177 micron (NGR)</v>
      </c>
      <c r="L7921">
        <v>57</v>
      </c>
      <c r="M7921" t="s">
        <v>248</v>
      </c>
      <c r="N7921">
        <v>994</v>
      </c>
      <c r="O7921" t="s">
        <v>123</v>
      </c>
      <c r="P7921" t="s">
        <v>47</v>
      </c>
      <c r="Q7921" t="s">
        <v>327</v>
      </c>
      <c r="R7921" t="s">
        <v>109</v>
      </c>
      <c r="S7921" t="s">
        <v>187</v>
      </c>
      <c r="T7921" t="s">
        <v>267</v>
      </c>
      <c r="U7921" t="s">
        <v>190</v>
      </c>
      <c r="V7921" t="s">
        <v>173</v>
      </c>
      <c r="W7921" t="s">
        <v>282</v>
      </c>
      <c r="X7921" t="s">
        <v>51</v>
      </c>
      <c r="Y7921" t="s">
        <v>99</v>
      </c>
      <c r="Z7921" t="s">
        <v>57</v>
      </c>
      <c r="AA7921" t="s">
        <v>47</v>
      </c>
      <c r="AB7921" t="s">
        <v>139</v>
      </c>
      <c r="AC7921" t="s">
        <v>197</v>
      </c>
      <c r="AD7921" t="s">
        <v>239</v>
      </c>
      <c r="AE7921" t="s">
        <v>87</v>
      </c>
      <c r="AF7921" t="s">
        <v>66</v>
      </c>
      <c r="AG7921" t="s">
        <v>392</v>
      </c>
      <c r="AH7921" t="s">
        <v>62</v>
      </c>
      <c r="AI7921" t="s">
        <v>110</v>
      </c>
      <c r="AJ7921" t="s">
        <v>455</v>
      </c>
      <c r="AK7921" t="s">
        <v>125</v>
      </c>
      <c r="AL7921" t="s">
        <v>47</v>
      </c>
      <c r="AM7921" t="s">
        <v>122</v>
      </c>
      <c r="AN7921" t="s">
        <v>65</v>
      </c>
      <c r="AO7921" t="s">
        <v>615</v>
      </c>
    </row>
    <row r="7922" spans="1:41" hidden="1" x14ac:dyDescent="0.25">
      <c r="A7922" t="s">
        <v>32947</v>
      </c>
      <c r="B7922" t="s">
        <v>32948</v>
      </c>
      <c r="C7922" s="1" t="str">
        <f t="shared" si="500"/>
        <v>21:1079</v>
      </c>
      <c r="D7922" s="1" t="str">
        <f t="shared" si="501"/>
        <v>21:0155</v>
      </c>
      <c r="E7922" t="s">
        <v>32949</v>
      </c>
      <c r="F7922" t="s">
        <v>32950</v>
      </c>
      <c r="H7922">
        <v>49.582632500000003</v>
      </c>
      <c r="I7922">
        <v>-120.6411202</v>
      </c>
      <c r="J7922" s="1" t="str">
        <f t="shared" si="498"/>
        <v>NGR bulk stream sediment</v>
      </c>
      <c r="K7922" s="1" t="str">
        <f t="shared" si="499"/>
        <v>&lt;177 micron (NGR)</v>
      </c>
      <c r="L7922">
        <v>57</v>
      </c>
      <c r="M7922" t="s">
        <v>256</v>
      </c>
      <c r="N7922">
        <v>995</v>
      </c>
      <c r="O7922" t="s">
        <v>351</v>
      </c>
      <c r="P7922" t="s">
        <v>47</v>
      </c>
      <c r="Q7922" t="s">
        <v>1130</v>
      </c>
      <c r="R7922" t="s">
        <v>359</v>
      </c>
      <c r="S7922" t="s">
        <v>258</v>
      </c>
      <c r="T7922" t="s">
        <v>127</v>
      </c>
      <c r="U7922" t="s">
        <v>175</v>
      </c>
      <c r="V7922" t="s">
        <v>206</v>
      </c>
      <c r="W7922" t="s">
        <v>493</v>
      </c>
      <c r="X7922" t="s">
        <v>103</v>
      </c>
      <c r="Y7922" t="s">
        <v>49</v>
      </c>
      <c r="Z7922" t="s">
        <v>54</v>
      </c>
      <c r="AA7922" t="s">
        <v>122</v>
      </c>
      <c r="AB7922" t="s">
        <v>47</v>
      </c>
      <c r="AC7922" t="s">
        <v>90</v>
      </c>
      <c r="AD7922" t="s">
        <v>106</v>
      </c>
      <c r="AE7922" t="s">
        <v>198</v>
      </c>
      <c r="AF7922" t="s">
        <v>876</v>
      </c>
      <c r="AG7922" t="s">
        <v>163</v>
      </c>
      <c r="AH7922" t="s">
        <v>62</v>
      </c>
      <c r="AI7922" t="s">
        <v>185</v>
      </c>
      <c r="AJ7922" t="s">
        <v>142</v>
      </c>
      <c r="AK7922" t="s">
        <v>173</v>
      </c>
      <c r="AL7922" t="s">
        <v>103</v>
      </c>
      <c r="AM7922" t="s">
        <v>103</v>
      </c>
      <c r="AN7922" t="s">
        <v>65</v>
      </c>
      <c r="AO7922" t="s">
        <v>122</v>
      </c>
    </row>
    <row r="7923" spans="1:41" hidden="1" x14ac:dyDescent="0.25">
      <c r="A7923" t="s">
        <v>32951</v>
      </c>
      <c r="B7923" t="s">
        <v>32952</v>
      </c>
      <c r="C7923" s="1" t="str">
        <f t="shared" ref="C7923:C7986" si="502">HYPERLINK("http://geochem.nrcan.gc.ca/cdogs/content/bdl/bdl211082_e.htm", "21:1082")</f>
        <v>21:1082</v>
      </c>
      <c r="D7923" s="1" t="str">
        <f t="shared" ref="D7923:D7986" si="503">HYPERLINK("http://geochem.nrcan.gc.ca/cdogs/content/svy/svy210156_e.htm", "21:0156")</f>
        <v>21:0156</v>
      </c>
      <c r="E7923" t="s">
        <v>32953</v>
      </c>
      <c r="F7923" t="s">
        <v>32954</v>
      </c>
      <c r="H7923">
        <v>50.043745700000002</v>
      </c>
      <c r="I7923">
        <v>-121.44608770000001</v>
      </c>
      <c r="J7923" s="1" t="str">
        <f t="shared" si="498"/>
        <v>NGR bulk stream sediment</v>
      </c>
      <c r="K7923" s="1" t="str">
        <f t="shared" si="499"/>
        <v>&lt;177 micron (NGR)</v>
      </c>
      <c r="L7923">
        <v>1</v>
      </c>
      <c r="M7923" t="s">
        <v>45</v>
      </c>
      <c r="N7923">
        <v>1</v>
      </c>
      <c r="O7923" t="s">
        <v>130</v>
      </c>
      <c r="P7923" t="s">
        <v>47</v>
      </c>
      <c r="Q7923" t="s">
        <v>196</v>
      </c>
      <c r="R7923" t="s">
        <v>57</v>
      </c>
      <c r="S7923" t="s">
        <v>934</v>
      </c>
      <c r="T7923" t="s">
        <v>267</v>
      </c>
      <c r="U7923" t="s">
        <v>250</v>
      </c>
      <c r="V7923" t="s">
        <v>62</v>
      </c>
      <c r="W7923" t="s">
        <v>109</v>
      </c>
      <c r="X7923" t="s">
        <v>137</v>
      </c>
      <c r="Y7923" t="s">
        <v>66</v>
      </c>
      <c r="Z7923" t="s">
        <v>62</v>
      </c>
      <c r="AA7923" t="s">
        <v>46</v>
      </c>
      <c r="AB7923" t="s">
        <v>206</v>
      </c>
      <c r="AC7923" t="s">
        <v>58</v>
      </c>
      <c r="AD7923" t="s">
        <v>108</v>
      </c>
      <c r="AE7923" t="s">
        <v>84</v>
      </c>
      <c r="AF7923" t="s">
        <v>209</v>
      </c>
      <c r="AG7923" t="s">
        <v>271</v>
      </c>
      <c r="AH7923" t="s">
        <v>62</v>
      </c>
      <c r="AI7923" t="s">
        <v>57</v>
      </c>
      <c r="AJ7923" t="s">
        <v>101</v>
      </c>
      <c r="AK7923" t="s">
        <v>110</v>
      </c>
      <c r="AL7923" t="s">
        <v>47</v>
      </c>
      <c r="AM7923" t="s">
        <v>122</v>
      </c>
      <c r="AN7923" t="s">
        <v>372</v>
      </c>
      <c r="AO7923" t="s">
        <v>8524</v>
      </c>
    </row>
    <row r="7924" spans="1:41" hidden="1" x14ac:dyDescent="0.25">
      <c r="A7924" t="s">
        <v>32955</v>
      </c>
      <c r="B7924" t="s">
        <v>32956</v>
      </c>
      <c r="C7924" s="1" t="str">
        <f t="shared" si="502"/>
        <v>21:1082</v>
      </c>
      <c r="D7924" s="1" t="str">
        <f t="shared" si="503"/>
        <v>21:0156</v>
      </c>
      <c r="E7924" t="s">
        <v>32957</v>
      </c>
      <c r="F7924" t="s">
        <v>32958</v>
      </c>
      <c r="H7924">
        <v>50.071305500000001</v>
      </c>
      <c r="I7924">
        <v>-121.4135003</v>
      </c>
      <c r="J7924" s="1" t="str">
        <f t="shared" si="498"/>
        <v>NGR bulk stream sediment</v>
      </c>
      <c r="K7924" s="1" t="str">
        <f t="shared" si="499"/>
        <v>&lt;177 micron (NGR)</v>
      </c>
      <c r="L7924">
        <v>1</v>
      </c>
      <c r="M7924" t="s">
        <v>71</v>
      </c>
      <c r="N7924">
        <v>2</v>
      </c>
      <c r="O7924" t="s">
        <v>105</v>
      </c>
      <c r="P7924" t="s">
        <v>47</v>
      </c>
      <c r="Q7924" t="s">
        <v>189</v>
      </c>
      <c r="R7924" t="s">
        <v>46</v>
      </c>
      <c r="S7924" t="s">
        <v>140</v>
      </c>
      <c r="T7924" t="s">
        <v>85</v>
      </c>
      <c r="U7924" t="s">
        <v>290</v>
      </c>
      <c r="V7924" t="s">
        <v>62</v>
      </c>
      <c r="W7924" t="s">
        <v>103</v>
      </c>
      <c r="X7924" t="s">
        <v>55</v>
      </c>
      <c r="Y7924" t="s">
        <v>269</v>
      </c>
      <c r="Z7924" t="s">
        <v>62</v>
      </c>
      <c r="AA7924" t="s">
        <v>46</v>
      </c>
      <c r="AB7924" t="s">
        <v>455</v>
      </c>
      <c r="AC7924" t="s">
        <v>98</v>
      </c>
      <c r="AD7924" t="s">
        <v>82</v>
      </c>
      <c r="AE7924" t="s">
        <v>56</v>
      </c>
      <c r="AF7924" t="s">
        <v>127</v>
      </c>
      <c r="AG7924" t="s">
        <v>366</v>
      </c>
      <c r="AH7924" t="s">
        <v>62</v>
      </c>
      <c r="AI7924" t="s">
        <v>198</v>
      </c>
      <c r="AJ7924" t="s">
        <v>200</v>
      </c>
      <c r="AK7924" t="s">
        <v>122</v>
      </c>
      <c r="AL7924" t="s">
        <v>47</v>
      </c>
      <c r="AM7924" t="s">
        <v>122</v>
      </c>
      <c r="AN7924" t="s">
        <v>793</v>
      </c>
      <c r="AO7924" t="s">
        <v>8477</v>
      </c>
    </row>
    <row r="7925" spans="1:41" hidden="1" x14ac:dyDescent="0.25">
      <c r="A7925" t="s">
        <v>32959</v>
      </c>
      <c r="B7925" t="s">
        <v>32960</v>
      </c>
      <c r="C7925" s="1" t="str">
        <f t="shared" si="502"/>
        <v>21:1082</v>
      </c>
      <c r="D7925" s="1" t="str">
        <f t="shared" si="503"/>
        <v>21:0156</v>
      </c>
      <c r="E7925" t="s">
        <v>32961</v>
      </c>
      <c r="F7925" t="s">
        <v>32962</v>
      </c>
      <c r="H7925">
        <v>50.078829800000001</v>
      </c>
      <c r="I7925">
        <v>-121.4039988</v>
      </c>
      <c r="J7925" s="1" t="str">
        <f t="shared" si="498"/>
        <v>NGR bulk stream sediment</v>
      </c>
      <c r="K7925" s="1" t="str">
        <f t="shared" si="499"/>
        <v>&lt;177 micron (NGR)</v>
      </c>
      <c r="L7925">
        <v>1</v>
      </c>
      <c r="M7925" t="s">
        <v>95</v>
      </c>
      <c r="N7925">
        <v>3</v>
      </c>
      <c r="O7925" t="s">
        <v>63</v>
      </c>
      <c r="P7925" t="s">
        <v>47</v>
      </c>
      <c r="Q7925" t="s">
        <v>215</v>
      </c>
      <c r="R7925" t="s">
        <v>130</v>
      </c>
      <c r="S7925" t="s">
        <v>120</v>
      </c>
      <c r="T7925" t="s">
        <v>55</v>
      </c>
      <c r="U7925" t="s">
        <v>186</v>
      </c>
      <c r="V7925" t="s">
        <v>198</v>
      </c>
      <c r="W7925" t="s">
        <v>72</v>
      </c>
      <c r="X7925" t="s">
        <v>137</v>
      </c>
      <c r="Y7925" t="s">
        <v>175</v>
      </c>
      <c r="Z7925" t="s">
        <v>84</v>
      </c>
      <c r="AA7925" t="s">
        <v>46</v>
      </c>
      <c r="AB7925" t="s">
        <v>130</v>
      </c>
      <c r="AC7925" t="s">
        <v>85</v>
      </c>
      <c r="AD7925" t="s">
        <v>50</v>
      </c>
      <c r="AE7925" t="s">
        <v>56</v>
      </c>
      <c r="AF7925" t="s">
        <v>85</v>
      </c>
      <c r="AG7925" t="s">
        <v>123</v>
      </c>
      <c r="AH7925" t="s">
        <v>62</v>
      </c>
      <c r="AI7925" t="s">
        <v>62</v>
      </c>
      <c r="AJ7925" t="s">
        <v>257</v>
      </c>
      <c r="AK7925" t="s">
        <v>125</v>
      </c>
      <c r="AL7925" t="s">
        <v>47</v>
      </c>
      <c r="AM7925" t="s">
        <v>122</v>
      </c>
      <c r="AN7925" t="s">
        <v>920</v>
      </c>
      <c r="AO7925" t="s">
        <v>4214</v>
      </c>
    </row>
    <row r="7926" spans="1:41" hidden="1" x14ac:dyDescent="0.25">
      <c r="A7926" t="s">
        <v>32963</v>
      </c>
      <c r="B7926" t="s">
        <v>32964</v>
      </c>
      <c r="C7926" s="1" t="str">
        <f t="shared" si="502"/>
        <v>21:1082</v>
      </c>
      <c r="D7926" s="1" t="str">
        <f t="shared" si="503"/>
        <v>21:0156</v>
      </c>
      <c r="E7926" t="s">
        <v>32965</v>
      </c>
      <c r="F7926" t="s">
        <v>32966</v>
      </c>
      <c r="H7926">
        <v>50.074743300000002</v>
      </c>
      <c r="I7926">
        <v>-121.339033</v>
      </c>
      <c r="J7926" s="1" t="str">
        <f t="shared" si="498"/>
        <v>NGR bulk stream sediment</v>
      </c>
      <c r="K7926" s="1" t="str">
        <f t="shared" si="499"/>
        <v>&lt;177 micron (NGR)</v>
      </c>
      <c r="L7926">
        <v>1</v>
      </c>
      <c r="M7926" t="s">
        <v>280</v>
      </c>
      <c r="N7926">
        <v>4</v>
      </c>
      <c r="O7926" t="s">
        <v>101</v>
      </c>
      <c r="P7926" t="s">
        <v>47</v>
      </c>
      <c r="Q7926" t="s">
        <v>1304</v>
      </c>
      <c r="R7926" t="s">
        <v>96</v>
      </c>
      <c r="S7926" t="s">
        <v>80</v>
      </c>
      <c r="T7926" t="s">
        <v>269</v>
      </c>
      <c r="U7926" t="s">
        <v>207</v>
      </c>
      <c r="V7926" t="s">
        <v>62</v>
      </c>
      <c r="W7926" t="s">
        <v>88</v>
      </c>
      <c r="X7926" t="s">
        <v>73</v>
      </c>
      <c r="Y7926" t="s">
        <v>127</v>
      </c>
      <c r="Z7926" t="s">
        <v>54</v>
      </c>
      <c r="AA7926" t="s">
        <v>46</v>
      </c>
      <c r="AB7926" t="s">
        <v>101</v>
      </c>
      <c r="AC7926" t="s">
        <v>58</v>
      </c>
      <c r="AD7926" t="s">
        <v>306</v>
      </c>
      <c r="AE7926" t="s">
        <v>56</v>
      </c>
      <c r="AF7926" t="s">
        <v>756</v>
      </c>
      <c r="AG7926" t="s">
        <v>151</v>
      </c>
      <c r="AH7926" t="s">
        <v>62</v>
      </c>
      <c r="AI7926" t="s">
        <v>57</v>
      </c>
      <c r="AJ7926" t="s">
        <v>63</v>
      </c>
      <c r="AK7926" t="s">
        <v>47</v>
      </c>
      <c r="AL7926" t="s">
        <v>47</v>
      </c>
      <c r="AM7926" t="s">
        <v>51</v>
      </c>
      <c r="AN7926" t="s">
        <v>65</v>
      </c>
      <c r="AO7926" t="s">
        <v>32967</v>
      </c>
    </row>
    <row r="7927" spans="1:41" hidden="1" x14ac:dyDescent="0.25">
      <c r="A7927" t="s">
        <v>32968</v>
      </c>
      <c r="B7927" t="s">
        <v>32969</v>
      </c>
      <c r="C7927" s="1" t="str">
        <f t="shared" si="502"/>
        <v>21:1082</v>
      </c>
      <c r="D7927" s="1" t="str">
        <f t="shared" si="503"/>
        <v>21:0156</v>
      </c>
      <c r="E7927" t="s">
        <v>32965</v>
      </c>
      <c r="F7927" t="s">
        <v>32970</v>
      </c>
      <c r="H7927">
        <v>50.074743300000002</v>
      </c>
      <c r="I7927">
        <v>-121.339033</v>
      </c>
      <c r="J7927" s="1" t="str">
        <f t="shared" si="498"/>
        <v>NGR bulk stream sediment</v>
      </c>
      <c r="K7927" s="1" t="str">
        <f t="shared" si="499"/>
        <v>&lt;177 micron (NGR)</v>
      </c>
      <c r="L7927">
        <v>1</v>
      </c>
      <c r="M7927" t="s">
        <v>288</v>
      </c>
      <c r="N7927">
        <v>5</v>
      </c>
      <c r="O7927" t="s">
        <v>105</v>
      </c>
      <c r="P7927" t="s">
        <v>122</v>
      </c>
      <c r="Q7927" t="s">
        <v>568</v>
      </c>
      <c r="R7927" t="s">
        <v>392</v>
      </c>
      <c r="S7927" t="s">
        <v>141</v>
      </c>
      <c r="T7927" t="s">
        <v>99</v>
      </c>
      <c r="U7927" t="s">
        <v>226</v>
      </c>
      <c r="V7927" t="s">
        <v>174</v>
      </c>
      <c r="W7927" t="s">
        <v>366</v>
      </c>
      <c r="X7927" t="s">
        <v>51</v>
      </c>
      <c r="Y7927" t="s">
        <v>108</v>
      </c>
      <c r="Z7927" t="s">
        <v>53</v>
      </c>
      <c r="AA7927" t="s">
        <v>46</v>
      </c>
      <c r="AB7927" t="s">
        <v>47</v>
      </c>
      <c r="AC7927" t="s">
        <v>82</v>
      </c>
      <c r="AD7927" t="s">
        <v>267</v>
      </c>
      <c r="AE7927" t="s">
        <v>56</v>
      </c>
      <c r="AF7927" t="s">
        <v>5604</v>
      </c>
      <c r="AG7927" t="s">
        <v>151</v>
      </c>
      <c r="AH7927" t="s">
        <v>62</v>
      </c>
      <c r="AI7927" t="s">
        <v>57</v>
      </c>
      <c r="AJ7927" t="s">
        <v>125</v>
      </c>
      <c r="AK7927" t="s">
        <v>110</v>
      </c>
      <c r="AL7927" t="s">
        <v>47</v>
      </c>
      <c r="AM7927" t="s">
        <v>103</v>
      </c>
      <c r="AN7927" t="s">
        <v>65</v>
      </c>
      <c r="AO7927" t="s">
        <v>2048</v>
      </c>
    </row>
    <row r="7928" spans="1:41" hidden="1" x14ac:dyDescent="0.25">
      <c r="A7928" t="s">
        <v>32971</v>
      </c>
      <c r="B7928" t="s">
        <v>32972</v>
      </c>
      <c r="C7928" s="1" t="str">
        <f t="shared" si="502"/>
        <v>21:1082</v>
      </c>
      <c r="D7928" s="1" t="str">
        <f t="shared" si="503"/>
        <v>21:0156</v>
      </c>
      <c r="E7928" t="s">
        <v>32973</v>
      </c>
      <c r="F7928" t="s">
        <v>32974</v>
      </c>
      <c r="H7928">
        <v>50.07152</v>
      </c>
      <c r="I7928">
        <v>-121.34699860000001</v>
      </c>
      <c r="J7928" s="1" t="str">
        <f t="shared" si="498"/>
        <v>NGR bulk stream sediment</v>
      </c>
      <c r="K7928" s="1" t="str">
        <f t="shared" si="499"/>
        <v>&lt;177 micron (NGR)</v>
      </c>
      <c r="L7928">
        <v>1</v>
      </c>
      <c r="M7928" t="s">
        <v>117</v>
      </c>
      <c r="N7928">
        <v>6</v>
      </c>
      <c r="O7928" t="s">
        <v>103</v>
      </c>
      <c r="P7928" t="s">
        <v>47</v>
      </c>
      <c r="Q7928" t="s">
        <v>725</v>
      </c>
      <c r="R7928" t="s">
        <v>122</v>
      </c>
      <c r="S7928" t="s">
        <v>162</v>
      </c>
      <c r="T7928" t="s">
        <v>99</v>
      </c>
      <c r="U7928" t="s">
        <v>320</v>
      </c>
      <c r="V7928" t="s">
        <v>46</v>
      </c>
      <c r="W7928" t="s">
        <v>271</v>
      </c>
      <c r="X7928" t="s">
        <v>51</v>
      </c>
      <c r="Y7928" t="s">
        <v>127</v>
      </c>
      <c r="Z7928" t="s">
        <v>53</v>
      </c>
      <c r="AA7928" t="s">
        <v>46</v>
      </c>
      <c r="AB7928" t="s">
        <v>63</v>
      </c>
      <c r="AC7928" t="s">
        <v>186</v>
      </c>
      <c r="AD7928" t="s">
        <v>50</v>
      </c>
      <c r="AE7928" t="s">
        <v>84</v>
      </c>
      <c r="AF7928" t="s">
        <v>175</v>
      </c>
      <c r="AG7928" t="s">
        <v>228</v>
      </c>
      <c r="AH7928" t="s">
        <v>53</v>
      </c>
      <c r="AI7928" t="s">
        <v>62</v>
      </c>
      <c r="AJ7928" t="s">
        <v>161</v>
      </c>
      <c r="AK7928" t="s">
        <v>64</v>
      </c>
      <c r="AL7928" t="s">
        <v>47</v>
      </c>
      <c r="AM7928" t="s">
        <v>103</v>
      </c>
      <c r="AN7928" t="s">
        <v>196</v>
      </c>
      <c r="AO7928" t="s">
        <v>2234</v>
      </c>
    </row>
    <row r="7929" spans="1:41" hidden="1" x14ac:dyDescent="0.25">
      <c r="A7929" t="s">
        <v>32975</v>
      </c>
      <c r="B7929" t="s">
        <v>32976</v>
      </c>
      <c r="C7929" s="1" t="str">
        <f t="shared" si="502"/>
        <v>21:1082</v>
      </c>
      <c r="D7929" s="1" t="str">
        <f t="shared" si="503"/>
        <v>21:0156</v>
      </c>
      <c r="E7929" t="s">
        <v>32977</v>
      </c>
      <c r="F7929" t="s">
        <v>32978</v>
      </c>
      <c r="H7929">
        <v>50.094995300000001</v>
      </c>
      <c r="I7929">
        <v>-121.34564589999999</v>
      </c>
      <c r="J7929" s="1" t="str">
        <f t="shared" si="498"/>
        <v>NGR bulk stream sediment</v>
      </c>
      <c r="K7929" s="1" t="str">
        <f t="shared" si="499"/>
        <v>&lt;177 micron (NGR)</v>
      </c>
      <c r="L7929">
        <v>1</v>
      </c>
      <c r="M7929" t="s">
        <v>136</v>
      </c>
      <c r="N7929">
        <v>7</v>
      </c>
      <c r="O7929" t="s">
        <v>109</v>
      </c>
      <c r="P7929" t="s">
        <v>47</v>
      </c>
      <c r="Q7929" t="s">
        <v>189</v>
      </c>
      <c r="R7929" t="s">
        <v>101</v>
      </c>
      <c r="S7929" t="s">
        <v>934</v>
      </c>
      <c r="T7929" t="s">
        <v>127</v>
      </c>
      <c r="U7929" t="s">
        <v>507</v>
      </c>
      <c r="V7929" t="s">
        <v>62</v>
      </c>
      <c r="W7929" t="s">
        <v>266</v>
      </c>
      <c r="X7929" t="s">
        <v>66</v>
      </c>
      <c r="Y7929" t="s">
        <v>145</v>
      </c>
      <c r="Z7929" t="s">
        <v>84</v>
      </c>
      <c r="AA7929" t="s">
        <v>46</v>
      </c>
      <c r="AB7929" t="s">
        <v>161</v>
      </c>
      <c r="AC7929" t="s">
        <v>66</v>
      </c>
      <c r="AD7929" t="s">
        <v>217</v>
      </c>
      <c r="AE7929" t="s">
        <v>62</v>
      </c>
      <c r="AF7929" t="s">
        <v>108</v>
      </c>
      <c r="AG7929" t="s">
        <v>128</v>
      </c>
      <c r="AH7929" t="s">
        <v>62</v>
      </c>
      <c r="AI7929" t="s">
        <v>53</v>
      </c>
      <c r="AJ7929" t="s">
        <v>455</v>
      </c>
      <c r="AK7929" t="s">
        <v>125</v>
      </c>
      <c r="AL7929" t="s">
        <v>47</v>
      </c>
      <c r="AM7929" t="s">
        <v>47</v>
      </c>
      <c r="AN7929" t="s">
        <v>765</v>
      </c>
      <c r="AO7929" t="s">
        <v>10682</v>
      </c>
    </row>
    <row r="7930" spans="1:41" hidden="1" x14ac:dyDescent="0.25">
      <c r="A7930" t="s">
        <v>32979</v>
      </c>
      <c r="B7930" t="s">
        <v>32980</v>
      </c>
      <c r="C7930" s="1" t="str">
        <f t="shared" si="502"/>
        <v>21:1082</v>
      </c>
      <c r="D7930" s="1" t="str">
        <f t="shared" si="503"/>
        <v>21:0156</v>
      </c>
      <c r="E7930" t="s">
        <v>32981</v>
      </c>
      <c r="F7930" t="s">
        <v>32982</v>
      </c>
      <c r="H7930">
        <v>50.095495399999997</v>
      </c>
      <c r="I7930">
        <v>-121.37789979999999</v>
      </c>
      <c r="J7930" s="1" t="str">
        <f t="shared" si="498"/>
        <v>NGR bulk stream sediment</v>
      </c>
      <c r="K7930" s="1" t="str">
        <f t="shared" si="499"/>
        <v>&lt;177 micron (NGR)</v>
      </c>
      <c r="L7930">
        <v>1</v>
      </c>
      <c r="M7930" t="s">
        <v>157</v>
      </c>
      <c r="N7930">
        <v>8</v>
      </c>
      <c r="O7930" t="s">
        <v>206</v>
      </c>
      <c r="P7930" t="s">
        <v>47</v>
      </c>
      <c r="Q7930" t="s">
        <v>1304</v>
      </c>
      <c r="R7930" t="s">
        <v>292</v>
      </c>
      <c r="S7930" t="s">
        <v>239</v>
      </c>
      <c r="T7930" t="s">
        <v>66</v>
      </c>
      <c r="U7930" t="s">
        <v>241</v>
      </c>
      <c r="V7930" t="s">
        <v>149</v>
      </c>
      <c r="W7930" t="s">
        <v>282</v>
      </c>
      <c r="X7930" t="s">
        <v>330</v>
      </c>
      <c r="Y7930" t="s">
        <v>50</v>
      </c>
      <c r="Z7930" t="s">
        <v>56</v>
      </c>
      <c r="AA7930" t="s">
        <v>46</v>
      </c>
      <c r="AB7930" t="s">
        <v>47</v>
      </c>
      <c r="AC7930" t="s">
        <v>243</v>
      </c>
      <c r="AD7930" t="s">
        <v>267</v>
      </c>
      <c r="AE7930" t="s">
        <v>199</v>
      </c>
      <c r="AF7930" t="s">
        <v>108</v>
      </c>
      <c r="AG7930" t="s">
        <v>51</v>
      </c>
      <c r="AH7930" t="s">
        <v>62</v>
      </c>
      <c r="AI7930" t="s">
        <v>62</v>
      </c>
      <c r="AJ7930" t="s">
        <v>79</v>
      </c>
      <c r="AK7930" t="s">
        <v>139</v>
      </c>
      <c r="AL7930" t="s">
        <v>47</v>
      </c>
      <c r="AM7930" t="s">
        <v>47</v>
      </c>
      <c r="AN7930" t="s">
        <v>318</v>
      </c>
      <c r="AO7930" t="s">
        <v>32983</v>
      </c>
    </row>
    <row r="7931" spans="1:41" hidden="1" x14ac:dyDescent="0.25">
      <c r="A7931" t="s">
        <v>32984</v>
      </c>
      <c r="B7931" t="s">
        <v>32985</v>
      </c>
      <c r="C7931" s="1" t="str">
        <f t="shared" si="502"/>
        <v>21:1082</v>
      </c>
      <c r="D7931" s="1" t="str">
        <f t="shared" si="503"/>
        <v>21:0156</v>
      </c>
      <c r="E7931" t="s">
        <v>32986</v>
      </c>
      <c r="F7931" t="s">
        <v>32987</v>
      </c>
      <c r="H7931">
        <v>50.084760799999998</v>
      </c>
      <c r="I7931">
        <v>-121.4042491</v>
      </c>
      <c r="J7931" s="1" t="str">
        <f t="shared" si="498"/>
        <v>NGR bulk stream sediment</v>
      </c>
      <c r="K7931" s="1" t="str">
        <f t="shared" si="499"/>
        <v>&lt;177 micron (NGR)</v>
      </c>
      <c r="L7931">
        <v>1</v>
      </c>
      <c r="M7931" t="s">
        <v>170</v>
      </c>
      <c r="N7931">
        <v>9</v>
      </c>
      <c r="O7931" t="s">
        <v>206</v>
      </c>
      <c r="P7931" t="s">
        <v>47</v>
      </c>
      <c r="Q7931" t="s">
        <v>673</v>
      </c>
      <c r="R7931" t="s">
        <v>257</v>
      </c>
      <c r="S7931" t="s">
        <v>218</v>
      </c>
      <c r="T7931" t="s">
        <v>209</v>
      </c>
      <c r="U7931" t="s">
        <v>140</v>
      </c>
      <c r="V7931" t="s">
        <v>62</v>
      </c>
      <c r="W7931" t="s">
        <v>227</v>
      </c>
      <c r="X7931" t="s">
        <v>137</v>
      </c>
      <c r="Y7931" t="s">
        <v>50</v>
      </c>
      <c r="Z7931" t="s">
        <v>62</v>
      </c>
      <c r="AA7931" t="s">
        <v>47</v>
      </c>
      <c r="AB7931" t="s">
        <v>139</v>
      </c>
      <c r="AC7931" t="s">
        <v>98</v>
      </c>
      <c r="AD7931" t="s">
        <v>306</v>
      </c>
      <c r="AE7931" t="s">
        <v>199</v>
      </c>
      <c r="AF7931" t="s">
        <v>267</v>
      </c>
      <c r="AG7931" t="s">
        <v>336</v>
      </c>
      <c r="AH7931" t="s">
        <v>62</v>
      </c>
      <c r="AI7931" t="s">
        <v>62</v>
      </c>
      <c r="AJ7931" t="s">
        <v>122</v>
      </c>
      <c r="AK7931" t="s">
        <v>101</v>
      </c>
      <c r="AL7931" t="s">
        <v>47</v>
      </c>
      <c r="AM7931" t="s">
        <v>47</v>
      </c>
      <c r="AN7931" t="s">
        <v>322</v>
      </c>
      <c r="AO7931" t="s">
        <v>8594</v>
      </c>
    </row>
    <row r="7932" spans="1:41" hidden="1" x14ac:dyDescent="0.25">
      <c r="A7932" t="s">
        <v>32988</v>
      </c>
      <c r="B7932" t="s">
        <v>32989</v>
      </c>
      <c r="C7932" s="1" t="str">
        <f t="shared" si="502"/>
        <v>21:1082</v>
      </c>
      <c r="D7932" s="1" t="str">
        <f t="shared" si="503"/>
        <v>21:0156</v>
      </c>
      <c r="E7932" t="s">
        <v>32990</v>
      </c>
      <c r="F7932" t="s">
        <v>32991</v>
      </c>
      <c r="H7932">
        <v>50.084964800000002</v>
      </c>
      <c r="I7932">
        <v>-121.4112599</v>
      </c>
      <c r="J7932" s="1" t="str">
        <f t="shared" si="498"/>
        <v>NGR bulk stream sediment</v>
      </c>
      <c r="K7932" s="1" t="str">
        <f t="shared" si="499"/>
        <v>&lt;177 micron (NGR)</v>
      </c>
      <c r="L7932">
        <v>1</v>
      </c>
      <c r="M7932" t="s">
        <v>180</v>
      </c>
      <c r="N7932">
        <v>10</v>
      </c>
      <c r="O7932" t="s">
        <v>110</v>
      </c>
      <c r="P7932" t="s">
        <v>47</v>
      </c>
      <c r="Q7932" t="s">
        <v>673</v>
      </c>
      <c r="R7932" t="s">
        <v>125</v>
      </c>
      <c r="S7932" t="s">
        <v>272</v>
      </c>
      <c r="T7932" t="s">
        <v>73</v>
      </c>
      <c r="U7932" t="s">
        <v>112</v>
      </c>
      <c r="V7932" t="s">
        <v>62</v>
      </c>
      <c r="W7932" t="s">
        <v>78</v>
      </c>
      <c r="X7932" t="s">
        <v>51</v>
      </c>
      <c r="Y7932" t="s">
        <v>50</v>
      </c>
      <c r="Z7932" t="s">
        <v>199</v>
      </c>
      <c r="AA7932" t="s">
        <v>46</v>
      </c>
      <c r="AB7932" t="s">
        <v>164</v>
      </c>
      <c r="AC7932" t="s">
        <v>58</v>
      </c>
      <c r="AD7932" t="s">
        <v>55</v>
      </c>
      <c r="AE7932" t="s">
        <v>56</v>
      </c>
      <c r="AF7932" t="s">
        <v>307</v>
      </c>
      <c r="AG7932" t="s">
        <v>228</v>
      </c>
      <c r="AH7932" t="s">
        <v>62</v>
      </c>
      <c r="AI7932" t="s">
        <v>62</v>
      </c>
      <c r="AJ7932" t="s">
        <v>81</v>
      </c>
      <c r="AK7932" t="s">
        <v>235</v>
      </c>
      <c r="AL7932" t="s">
        <v>47</v>
      </c>
      <c r="AM7932" t="s">
        <v>47</v>
      </c>
      <c r="AN7932" t="s">
        <v>65</v>
      </c>
      <c r="AO7932" t="s">
        <v>131</v>
      </c>
    </row>
    <row r="7933" spans="1:41" hidden="1" x14ac:dyDescent="0.25">
      <c r="A7933" t="s">
        <v>32992</v>
      </c>
      <c r="B7933" t="s">
        <v>32993</v>
      </c>
      <c r="C7933" s="1" t="str">
        <f t="shared" si="502"/>
        <v>21:1082</v>
      </c>
      <c r="D7933" s="1" t="str">
        <f t="shared" si="503"/>
        <v>21:0156</v>
      </c>
      <c r="E7933" t="s">
        <v>32994</v>
      </c>
      <c r="F7933" t="s">
        <v>32995</v>
      </c>
      <c r="H7933">
        <v>50.067670700000001</v>
      </c>
      <c r="I7933">
        <v>-121.4339669</v>
      </c>
      <c r="J7933" s="1" t="str">
        <f t="shared" si="498"/>
        <v>NGR bulk stream sediment</v>
      </c>
      <c r="K7933" s="1" t="str">
        <f t="shared" si="499"/>
        <v>&lt;177 micron (NGR)</v>
      </c>
      <c r="L7933">
        <v>1</v>
      </c>
      <c r="M7933" t="s">
        <v>195</v>
      </c>
      <c r="N7933">
        <v>11</v>
      </c>
      <c r="O7933" t="s">
        <v>60</v>
      </c>
      <c r="P7933" t="s">
        <v>47</v>
      </c>
      <c r="Q7933" t="s">
        <v>533</v>
      </c>
      <c r="R7933" t="s">
        <v>63</v>
      </c>
      <c r="S7933" t="s">
        <v>272</v>
      </c>
      <c r="T7933" t="s">
        <v>267</v>
      </c>
      <c r="U7933" t="s">
        <v>342</v>
      </c>
      <c r="V7933" t="s">
        <v>198</v>
      </c>
      <c r="W7933" t="s">
        <v>151</v>
      </c>
      <c r="X7933" t="s">
        <v>51</v>
      </c>
      <c r="Y7933" t="s">
        <v>209</v>
      </c>
      <c r="Z7933" t="s">
        <v>84</v>
      </c>
      <c r="AA7933" t="s">
        <v>46</v>
      </c>
      <c r="AB7933" t="s">
        <v>79</v>
      </c>
      <c r="AC7933" t="s">
        <v>50</v>
      </c>
      <c r="AD7933" t="s">
        <v>209</v>
      </c>
      <c r="AE7933" t="s">
        <v>56</v>
      </c>
      <c r="AF7933" t="s">
        <v>127</v>
      </c>
      <c r="AG7933" t="s">
        <v>437</v>
      </c>
      <c r="AH7933" t="s">
        <v>62</v>
      </c>
      <c r="AI7933" t="s">
        <v>62</v>
      </c>
      <c r="AJ7933" t="s">
        <v>64</v>
      </c>
      <c r="AK7933" t="s">
        <v>174</v>
      </c>
      <c r="AL7933" t="s">
        <v>47</v>
      </c>
      <c r="AM7933" t="s">
        <v>122</v>
      </c>
      <c r="AN7933" t="s">
        <v>65</v>
      </c>
      <c r="AO7933" t="s">
        <v>3643</v>
      </c>
    </row>
    <row r="7934" spans="1:41" hidden="1" x14ac:dyDescent="0.25">
      <c r="A7934" t="s">
        <v>32996</v>
      </c>
      <c r="B7934" t="s">
        <v>32997</v>
      </c>
      <c r="C7934" s="1" t="str">
        <f t="shared" si="502"/>
        <v>21:1082</v>
      </c>
      <c r="D7934" s="1" t="str">
        <f t="shared" si="503"/>
        <v>21:0156</v>
      </c>
      <c r="E7934" t="s">
        <v>32998</v>
      </c>
      <c r="F7934" t="s">
        <v>32999</v>
      </c>
      <c r="H7934">
        <v>50.099436099999998</v>
      </c>
      <c r="I7934">
        <v>-121.4045871</v>
      </c>
      <c r="J7934" s="1" t="str">
        <f t="shared" si="498"/>
        <v>NGR bulk stream sediment</v>
      </c>
      <c r="K7934" s="1" t="str">
        <f t="shared" si="499"/>
        <v>&lt;177 micron (NGR)</v>
      </c>
      <c r="L7934">
        <v>1</v>
      </c>
      <c r="M7934" t="s">
        <v>205</v>
      </c>
      <c r="N7934">
        <v>12</v>
      </c>
      <c r="O7934" t="s">
        <v>46</v>
      </c>
      <c r="P7934" t="s">
        <v>47</v>
      </c>
      <c r="Q7934" t="s">
        <v>568</v>
      </c>
      <c r="R7934" t="s">
        <v>161</v>
      </c>
      <c r="S7934" t="s">
        <v>475</v>
      </c>
      <c r="T7934" t="s">
        <v>52</v>
      </c>
      <c r="U7934" t="s">
        <v>66</v>
      </c>
      <c r="V7934" t="s">
        <v>62</v>
      </c>
      <c r="W7934" t="s">
        <v>81</v>
      </c>
      <c r="X7934" t="s">
        <v>51</v>
      </c>
      <c r="Y7934" t="s">
        <v>127</v>
      </c>
      <c r="Z7934" t="s">
        <v>84</v>
      </c>
      <c r="AA7934" t="s">
        <v>46</v>
      </c>
      <c r="AB7934" t="s">
        <v>60</v>
      </c>
      <c r="AC7934" t="s">
        <v>58</v>
      </c>
      <c r="AD7934" t="s">
        <v>175</v>
      </c>
      <c r="AE7934" t="s">
        <v>380</v>
      </c>
      <c r="AF7934" t="s">
        <v>319</v>
      </c>
      <c r="AG7934" t="s">
        <v>102</v>
      </c>
      <c r="AH7934" t="s">
        <v>62</v>
      </c>
      <c r="AI7934" t="s">
        <v>62</v>
      </c>
      <c r="AJ7934" t="s">
        <v>61</v>
      </c>
      <c r="AK7934" t="s">
        <v>149</v>
      </c>
      <c r="AL7934" t="s">
        <v>47</v>
      </c>
      <c r="AM7934" t="s">
        <v>47</v>
      </c>
      <c r="AN7934" t="s">
        <v>65</v>
      </c>
      <c r="AO7934" t="s">
        <v>165</v>
      </c>
    </row>
    <row r="7935" spans="1:41" hidden="1" x14ac:dyDescent="0.25">
      <c r="A7935" t="s">
        <v>33000</v>
      </c>
      <c r="B7935" t="s">
        <v>33001</v>
      </c>
      <c r="C7935" s="1" t="str">
        <f t="shared" si="502"/>
        <v>21:1082</v>
      </c>
      <c r="D7935" s="1" t="str">
        <f t="shared" si="503"/>
        <v>21:0156</v>
      </c>
      <c r="E7935" t="s">
        <v>33002</v>
      </c>
      <c r="F7935" t="s">
        <v>33003</v>
      </c>
      <c r="H7935">
        <v>50.126892300000002</v>
      </c>
      <c r="I7935">
        <v>-121.3944269</v>
      </c>
      <c r="J7935" s="1" t="str">
        <f t="shared" si="498"/>
        <v>NGR bulk stream sediment</v>
      </c>
      <c r="K7935" s="1" t="str">
        <f t="shared" si="499"/>
        <v>&lt;177 micron (NGR)</v>
      </c>
      <c r="L7935">
        <v>1</v>
      </c>
      <c r="M7935" t="s">
        <v>214</v>
      </c>
      <c r="N7935">
        <v>13</v>
      </c>
      <c r="O7935" t="s">
        <v>257</v>
      </c>
      <c r="P7935" t="s">
        <v>55</v>
      </c>
      <c r="Q7935" t="s">
        <v>301</v>
      </c>
      <c r="R7935" t="s">
        <v>62</v>
      </c>
      <c r="S7935" t="s">
        <v>240</v>
      </c>
      <c r="T7935" t="s">
        <v>55</v>
      </c>
      <c r="U7935" t="s">
        <v>462</v>
      </c>
      <c r="V7935" t="s">
        <v>62</v>
      </c>
      <c r="W7935" t="s">
        <v>371</v>
      </c>
      <c r="X7935" t="s">
        <v>99</v>
      </c>
      <c r="Y7935" t="s">
        <v>99</v>
      </c>
      <c r="Z7935" t="s">
        <v>62</v>
      </c>
      <c r="AA7935" t="s">
        <v>46</v>
      </c>
      <c r="AB7935" t="s">
        <v>455</v>
      </c>
      <c r="AC7935" t="s">
        <v>267</v>
      </c>
      <c r="AD7935" t="s">
        <v>209</v>
      </c>
      <c r="AE7935" t="s">
        <v>199</v>
      </c>
      <c r="AF7935" t="s">
        <v>55</v>
      </c>
      <c r="AG7935" t="s">
        <v>73</v>
      </c>
      <c r="AH7935" t="s">
        <v>62</v>
      </c>
      <c r="AI7935" t="s">
        <v>62</v>
      </c>
      <c r="AJ7935" t="s">
        <v>103</v>
      </c>
      <c r="AK7935" t="s">
        <v>130</v>
      </c>
      <c r="AL7935" t="s">
        <v>47</v>
      </c>
      <c r="AM7935" t="s">
        <v>103</v>
      </c>
      <c r="AN7935" t="s">
        <v>548</v>
      </c>
      <c r="AO7935" t="s">
        <v>24631</v>
      </c>
    </row>
    <row r="7936" spans="1:41" hidden="1" x14ac:dyDescent="0.25">
      <c r="A7936" t="s">
        <v>33004</v>
      </c>
      <c r="B7936" t="s">
        <v>33005</v>
      </c>
      <c r="C7936" s="1" t="str">
        <f t="shared" si="502"/>
        <v>21:1082</v>
      </c>
      <c r="D7936" s="1" t="str">
        <f t="shared" si="503"/>
        <v>21:0156</v>
      </c>
      <c r="E7936" t="s">
        <v>33006</v>
      </c>
      <c r="F7936" t="s">
        <v>33007</v>
      </c>
      <c r="H7936">
        <v>50.173716599999999</v>
      </c>
      <c r="I7936">
        <v>-121.3696947</v>
      </c>
      <c r="J7936" s="1" t="str">
        <f t="shared" si="498"/>
        <v>NGR bulk stream sediment</v>
      </c>
      <c r="K7936" s="1" t="str">
        <f t="shared" si="499"/>
        <v>&lt;177 micron (NGR)</v>
      </c>
      <c r="L7936">
        <v>1</v>
      </c>
      <c r="M7936" t="s">
        <v>223</v>
      </c>
      <c r="N7936">
        <v>14</v>
      </c>
      <c r="O7936" t="s">
        <v>118</v>
      </c>
      <c r="P7936" t="s">
        <v>47</v>
      </c>
      <c r="Q7936" t="s">
        <v>385</v>
      </c>
      <c r="R7936" t="s">
        <v>139</v>
      </c>
      <c r="S7936" t="s">
        <v>107</v>
      </c>
      <c r="T7936" t="s">
        <v>82</v>
      </c>
      <c r="U7936" t="s">
        <v>237</v>
      </c>
      <c r="V7936" t="s">
        <v>81</v>
      </c>
      <c r="W7936" t="s">
        <v>412</v>
      </c>
      <c r="X7936" t="s">
        <v>51</v>
      </c>
      <c r="Y7936" t="s">
        <v>217</v>
      </c>
      <c r="Z7936" t="s">
        <v>62</v>
      </c>
      <c r="AA7936" t="s">
        <v>47</v>
      </c>
      <c r="AB7936" t="s">
        <v>130</v>
      </c>
      <c r="AC7936" t="s">
        <v>112</v>
      </c>
      <c r="AD7936" t="s">
        <v>76</v>
      </c>
      <c r="AE7936" t="s">
        <v>198</v>
      </c>
      <c r="AF7936" t="s">
        <v>66</v>
      </c>
      <c r="AG7936" t="s">
        <v>336</v>
      </c>
      <c r="AH7936" t="s">
        <v>62</v>
      </c>
      <c r="AI7936" t="s">
        <v>53</v>
      </c>
      <c r="AJ7936" t="s">
        <v>130</v>
      </c>
      <c r="AK7936" t="s">
        <v>101</v>
      </c>
      <c r="AL7936" t="s">
        <v>47</v>
      </c>
      <c r="AM7936" t="s">
        <v>47</v>
      </c>
      <c r="AN7936" t="s">
        <v>65</v>
      </c>
      <c r="AO7936" t="s">
        <v>3945</v>
      </c>
    </row>
    <row r="7937" spans="1:41" hidden="1" x14ac:dyDescent="0.25">
      <c r="A7937" t="s">
        <v>33008</v>
      </c>
      <c r="B7937" t="s">
        <v>33009</v>
      </c>
      <c r="C7937" s="1" t="str">
        <f t="shared" si="502"/>
        <v>21:1082</v>
      </c>
      <c r="D7937" s="1" t="str">
        <f t="shared" si="503"/>
        <v>21:0156</v>
      </c>
      <c r="E7937" t="s">
        <v>33010</v>
      </c>
      <c r="F7937" t="s">
        <v>33011</v>
      </c>
      <c r="H7937">
        <v>50.179778599999999</v>
      </c>
      <c r="I7937">
        <v>-121.3360395</v>
      </c>
      <c r="J7937" s="1" t="str">
        <f t="shared" si="498"/>
        <v>NGR bulk stream sediment</v>
      </c>
      <c r="K7937" s="1" t="str">
        <f t="shared" si="499"/>
        <v>&lt;177 micron (NGR)</v>
      </c>
      <c r="L7937">
        <v>1</v>
      </c>
      <c r="M7937" t="s">
        <v>233</v>
      </c>
      <c r="N7937">
        <v>15</v>
      </c>
      <c r="O7937" t="s">
        <v>55</v>
      </c>
      <c r="P7937" t="s">
        <v>73</v>
      </c>
      <c r="Q7937" t="s">
        <v>468</v>
      </c>
      <c r="R7937" t="s">
        <v>87</v>
      </c>
      <c r="S7937" t="s">
        <v>75</v>
      </c>
      <c r="T7937" t="s">
        <v>90</v>
      </c>
      <c r="U7937" t="s">
        <v>386</v>
      </c>
      <c r="V7937" t="s">
        <v>105</v>
      </c>
      <c r="W7937" t="s">
        <v>366</v>
      </c>
      <c r="X7937" t="s">
        <v>51</v>
      </c>
      <c r="Y7937" t="s">
        <v>217</v>
      </c>
      <c r="Z7937" t="s">
        <v>62</v>
      </c>
      <c r="AA7937" t="s">
        <v>47</v>
      </c>
      <c r="AB7937" t="s">
        <v>257</v>
      </c>
      <c r="AC7937" t="s">
        <v>106</v>
      </c>
      <c r="AD7937" t="s">
        <v>165</v>
      </c>
      <c r="AE7937" t="s">
        <v>54</v>
      </c>
      <c r="AF7937" t="s">
        <v>842</v>
      </c>
      <c r="AG7937" t="s">
        <v>336</v>
      </c>
      <c r="AH7937" t="s">
        <v>198</v>
      </c>
      <c r="AI7937" t="s">
        <v>62</v>
      </c>
      <c r="AJ7937" t="s">
        <v>206</v>
      </c>
      <c r="AK7937" t="s">
        <v>101</v>
      </c>
      <c r="AL7937" t="s">
        <v>47</v>
      </c>
      <c r="AM7937" t="s">
        <v>122</v>
      </c>
      <c r="AN7937" t="s">
        <v>65</v>
      </c>
      <c r="AO7937" t="s">
        <v>657</v>
      </c>
    </row>
    <row r="7938" spans="1:41" hidden="1" x14ac:dyDescent="0.25">
      <c r="A7938" t="s">
        <v>33012</v>
      </c>
      <c r="B7938" t="s">
        <v>33013</v>
      </c>
      <c r="C7938" s="1" t="str">
        <f t="shared" si="502"/>
        <v>21:1082</v>
      </c>
      <c r="D7938" s="1" t="str">
        <f t="shared" si="503"/>
        <v>21:0156</v>
      </c>
      <c r="E7938" t="s">
        <v>33014</v>
      </c>
      <c r="F7938" t="s">
        <v>33015</v>
      </c>
      <c r="H7938">
        <v>50.153788300000002</v>
      </c>
      <c r="I7938">
        <v>-121.395179</v>
      </c>
      <c r="J7938" s="1" t="str">
        <f t="shared" ref="J7938:J8001" si="504">HYPERLINK("http://geochem.nrcan.gc.ca/cdogs/content/kwd/kwd020030_e.htm", "NGR bulk stream sediment")</f>
        <v>NGR bulk stream sediment</v>
      </c>
      <c r="K7938" s="1" t="str">
        <f t="shared" ref="K7938:K8001" si="505">HYPERLINK("http://geochem.nrcan.gc.ca/cdogs/content/kwd/kwd080006_e.htm", "&lt;177 micron (NGR)")</f>
        <v>&lt;177 micron (NGR)</v>
      </c>
      <c r="L7938">
        <v>1</v>
      </c>
      <c r="M7938" t="s">
        <v>248</v>
      </c>
      <c r="N7938">
        <v>16</v>
      </c>
      <c r="O7938" t="s">
        <v>105</v>
      </c>
      <c r="P7938" t="s">
        <v>103</v>
      </c>
      <c r="Q7938" t="s">
        <v>725</v>
      </c>
      <c r="R7938" t="s">
        <v>142</v>
      </c>
      <c r="S7938" t="s">
        <v>107</v>
      </c>
      <c r="T7938" t="s">
        <v>137</v>
      </c>
      <c r="U7938" t="s">
        <v>75</v>
      </c>
      <c r="V7938" t="s">
        <v>57</v>
      </c>
      <c r="W7938" t="s">
        <v>122</v>
      </c>
      <c r="X7938" t="s">
        <v>73</v>
      </c>
      <c r="Y7938" t="s">
        <v>50</v>
      </c>
      <c r="Z7938" t="s">
        <v>56</v>
      </c>
      <c r="AA7938" t="s">
        <v>46</v>
      </c>
      <c r="AB7938" t="s">
        <v>130</v>
      </c>
      <c r="AC7938" t="s">
        <v>108</v>
      </c>
      <c r="AD7938" t="s">
        <v>50</v>
      </c>
      <c r="AE7938" t="s">
        <v>56</v>
      </c>
      <c r="AF7938" t="s">
        <v>351</v>
      </c>
      <c r="AG7938" t="s">
        <v>493</v>
      </c>
      <c r="AH7938" t="s">
        <v>62</v>
      </c>
      <c r="AI7938" t="s">
        <v>62</v>
      </c>
      <c r="AJ7938" t="s">
        <v>78</v>
      </c>
      <c r="AK7938" t="s">
        <v>164</v>
      </c>
      <c r="AL7938" t="s">
        <v>47</v>
      </c>
      <c r="AM7938" t="s">
        <v>47</v>
      </c>
      <c r="AN7938" t="s">
        <v>638</v>
      </c>
      <c r="AO7938" t="s">
        <v>831</v>
      </c>
    </row>
    <row r="7939" spans="1:41" hidden="1" x14ac:dyDescent="0.25">
      <c r="A7939" t="s">
        <v>33016</v>
      </c>
      <c r="B7939" t="s">
        <v>33017</v>
      </c>
      <c r="C7939" s="1" t="str">
        <f t="shared" si="502"/>
        <v>21:1082</v>
      </c>
      <c r="D7939" s="1" t="str">
        <f t="shared" si="503"/>
        <v>21:0156</v>
      </c>
      <c r="E7939" t="s">
        <v>33018</v>
      </c>
      <c r="F7939" t="s">
        <v>33019</v>
      </c>
      <c r="H7939">
        <v>50.180750699999997</v>
      </c>
      <c r="I7939">
        <v>-121.3942479</v>
      </c>
      <c r="J7939" s="1" t="str">
        <f t="shared" si="504"/>
        <v>NGR bulk stream sediment</v>
      </c>
      <c r="K7939" s="1" t="str">
        <f t="shared" si="505"/>
        <v>&lt;177 micron (NGR)</v>
      </c>
      <c r="L7939">
        <v>1</v>
      </c>
      <c r="M7939" t="s">
        <v>256</v>
      </c>
      <c r="N7939">
        <v>17</v>
      </c>
      <c r="O7939" t="s">
        <v>161</v>
      </c>
      <c r="P7939" t="s">
        <v>47</v>
      </c>
      <c r="Q7939" t="s">
        <v>673</v>
      </c>
      <c r="R7939" t="s">
        <v>85</v>
      </c>
      <c r="S7939" t="s">
        <v>272</v>
      </c>
      <c r="T7939" t="s">
        <v>76</v>
      </c>
      <c r="U7939" t="s">
        <v>418</v>
      </c>
      <c r="V7939" t="s">
        <v>54</v>
      </c>
      <c r="W7939" t="s">
        <v>228</v>
      </c>
      <c r="X7939" t="s">
        <v>73</v>
      </c>
      <c r="Y7939" t="s">
        <v>267</v>
      </c>
      <c r="Z7939" t="s">
        <v>199</v>
      </c>
      <c r="AA7939" t="s">
        <v>47</v>
      </c>
      <c r="AB7939" t="s">
        <v>139</v>
      </c>
      <c r="AC7939" t="s">
        <v>269</v>
      </c>
      <c r="AD7939" t="s">
        <v>82</v>
      </c>
      <c r="AE7939" t="s">
        <v>199</v>
      </c>
      <c r="AF7939" t="s">
        <v>76</v>
      </c>
      <c r="AG7939" t="s">
        <v>151</v>
      </c>
      <c r="AH7939" t="s">
        <v>62</v>
      </c>
      <c r="AI7939" t="s">
        <v>62</v>
      </c>
      <c r="AJ7939" t="s">
        <v>81</v>
      </c>
      <c r="AK7939" t="s">
        <v>493</v>
      </c>
      <c r="AL7939" t="s">
        <v>47</v>
      </c>
      <c r="AM7939" t="s">
        <v>122</v>
      </c>
      <c r="AN7939" t="s">
        <v>65</v>
      </c>
      <c r="AO7939" t="s">
        <v>609</v>
      </c>
    </row>
    <row r="7940" spans="1:41" hidden="1" x14ac:dyDescent="0.25">
      <c r="A7940" t="s">
        <v>33020</v>
      </c>
      <c r="B7940" t="s">
        <v>33021</v>
      </c>
      <c r="C7940" s="1" t="str">
        <f t="shared" si="502"/>
        <v>21:1082</v>
      </c>
      <c r="D7940" s="1" t="str">
        <f t="shared" si="503"/>
        <v>21:0156</v>
      </c>
      <c r="E7940" t="s">
        <v>33022</v>
      </c>
      <c r="F7940" t="s">
        <v>33023</v>
      </c>
      <c r="H7940">
        <v>50.202783799999999</v>
      </c>
      <c r="I7940">
        <v>-121.3978807</v>
      </c>
      <c r="J7940" s="1" t="str">
        <f t="shared" si="504"/>
        <v>NGR bulk stream sediment</v>
      </c>
      <c r="K7940" s="1" t="str">
        <f t="shared" si="505"/>
        <v>&lt;177 micron (NGR)</v>
      </c>
      <c r="L7940">
        <v>1</v>
      </c>
      <c r="M7940" t="s">
        <v>265</v>
      </c>
      <c r="N7940">
        <v>18</v>
      </c>
      <c r="O7940" t="s">
        <v>228</v>
      </c>
      <c r="P7940" t="s">
        <v>47</v>
      </c>
      <c r="Q7940" t="s">
        <v>568</v>
      </c>
      <c r="R7940" t="s">
        <v>47</v>
      </c>
      <c r="S7940" t="s">
        <v>145</v>
      </c>
      <c r="T7940" t="s">
        <v>175</v>
      </c>
      <c r="U7940" t="s">
        <v>343</v>
      </c>
      <c r="V7940" t="s">
        <v>61</v>
      </c>
      <c r="W7940" t="s">
        <v>274</v>
      </c>
      <c r="X7940" t="s">
        <v>122</v>
      </c>
      <c r="Y7940" t="s">
        <v>55</v>
      </c>
      <c r="Z7940" t="s">
        <v>54</v>
      </c>
      <c r="AA7940" t="s">
        <v>46</v>
      </c>
      <c r="AB7940" t="s">
        <v>200</v>
      </c>
      <c r="AC7940" t="s">
        <v>99</v>
      </c>
      <c r="AD7940" t="s">
        <v>175</v>
      </c>
      <c r="AE7940" t="s">
        <v>56</v>
      </c>
      <c r="AF7940" t="s">
        <v>1054</v>
      </c>
      <c r="AG7940" t="s">
        <v>437</v>
      </c>
      <c r="AH7940" t="s">
        <v>62</v>
      </c>
      <c r="AI7940" t="s">
        <v>198</v>
      </c>
      <c r="AJ7940" t="s">
        <v>174</v>
      </c>
      <c r="AK7940" t="s">
        <v>87</v>
      </c>
      <c r="AL7940" t="s">
        <v>47</v>
      </c>
      <c r="AM7940" t="s">
        <v>122</v>
      </c>
      <c r="AN7940" t="s">
        <v>638</v>
      </c>
      <c r="AO7940" t="s">
        <v>12801</v>
      </c>
    </row>
    <row r="7941" spans="1:41" hidden="1" x14ac:dyDescent="0.25">
      <c r="A7941" t="s">
        <v>33024</v>
      </c>
      <c r="B7941" t="s">
        <v>33025</v>
      </c>
      <c r="C7941" s="1" t="str">
        <f t="shared" si="502"/>
        <v>21:1082</v>
      </c>
      <c r="D7941" s="1" t="str">
        <f t="shared" si="503"/>
        <v>21:0156</v>
      </c>
      <c r="E7941" t="s">
        <v>33026</v>
      </c>
      <c r="F7941" t="s">
        <v>33027</v>
      </c>
      <c r="H7941">
        <v>50.205246799999998</v>
      </c>
      <c r="I7941">
        <v>-121.4082391</v>
      </c>
      <c r="J7941" s="1" t="str">
        <f t="shared" si="504"/>
        <v>NGR bulk stream sediment</v>
      </c>
      <c r="K7941" s="1" t="str">
        <f t="shared" si="505"/>
        <v>&lt;177 micron (NGR)</v>
      </c>
      <c r="L7941">
        <v>2</v>
      </c>
      <c r="M7941" t="s">
        <v>45</v>
      </c>
      <c r="N7941">
        <v>19</v>
      </c>
      <c r="O7941" t="s">
        <v>366</v>
      </c>
      <c r="P7941" t="s">
        <v>47</v>
      </c>
      <c r="Q7941" t="s">
        <v>275</v>
      </c>
      <c r="R7941" t="s">
        <v>359</v>
      </c>
      <c r="S7941" t="s">
        <v>165</v>
      </c>
      <c r="T7941" t="s">
        <v>217</v>
      </c>
      <c r="U7941" t="s">
        <v>554</v>
      </c>
      <c r="V7941" t="s">
        <v>87</v>
      </c>
      <c r="W7941" t="s">
        <v>242</v>
      </c>
      <c r="X7941" t="s">
        <v>103</v>
      </c>
      <c r="Y7941" t="s">
        <v>108</v>
      </c>
      <c r="Z7941" t="s">
        <v>62</v>
      </c>
      <c r="AA7941" t="s">
        <v>47</v>
      </c>
      <c r="AB7941" t="s">
        <v>139</v>
      </c>
      <c r="AC7941" t="s">
        <v>58</v>
      </c>
      <c r="AD7941" t="s">
        <v>90</v>
      </c>
      <c r="AE7941" t="s">
        <v>199</v>
      </c>
      <c r="AF7941" t="s">
        <v>1365</v>
      </c>
      <c r="AG7941" t="s">
        <v>142</v>
      </c>
      <c r="AH7941" t="s">
        <v>62</v>
      </c>
      <c r="AI7941" t="s">
        <v>62</v>
      </c>
      <c r="AJ7941" t="s">
        <v>105</v>
      </c>
      <c r="AK7941" t="s">
        <v>130</v>
      </c>
      <c r="AL7941" t="s">
        <v>47</v>
      </c>
      <c r="AM7941" t="s">
        <v>103</v>
      </c>
      <c r="AN7941" t="s">
        <v>65</v>
      </c>
      <c r="AO7941" t="s">
        <v>621</v>
      </c>
    </row>
    <row r="7942" spans="1:41" hidden="1" x14ac:dyDescent="0.25">
      <c r="A7942" t="s">
        <v>33028</v>
      </c>
      <c r="B7942" t="s">
        <v>33029</v>
      </c>
      <c r="C7942" s="1" t="str">
        <f t="shared" si="502"/>
        <v>21:1082</v>
      </c>
      <c r="D7942" s="1" t="str">
        <f t="shared" si="503"/>
        <v>21:0156</v>
      </c>
      <c r="E7942" t="s">
        <v>33030</v>
      </c>
      <c r="F7942" t="s">
        <v>33031</v>
      </c>
      <c r="H7942">
        <v>50.220280899999999</v>
      </c>
      <c r="I7942">
        <v>-121.3773312</v>
      </c>
      <c r="J7942" s="1" t="str">
        <f t="shared" si="504"/>
        <v>NGR bulk stream sediment</v>
      </c>
      <c r="K7942" s="1" t="str">
        <f t="shared" si="505"/>
        <v>&lt;177 micron (NGR)</v>
      </c>
      <c r="L7942">
        <v>2</v>
      </c>
      <c r="M7942" t="s">
        <v>71</v>
      </c>
      <c r="N7942">
        <v>20</v>
      </c>
      <c r="O7942" t="s">
        <v>103</v>
      </c>
      <c r="P7942" t="s">
        <v>122</v>
      </c>
      <c r="Q7942" t="s">
        <v>832</v>
      </c>
      <c r="R7942" t="s">
        <v>46</v>
      </c>
      <c r="S7942" t="s">
        <v>462</v>
      </c>
      <c r="T7942" t="s">
        <v>66</v>
      </c>
      <c r="U7942" t="s">
        <v>207</v>
      </c>
      <c r="V7942" t="s">
        <v>198</v>
      </c>
      <c r="W7942" t="s">
        <v>371</v>
      </c>
      <c r="X7942" t="s">
        <v>137</v>
      </c>
      <c r="Y7942" t="s">
        <v>145</v>
      </c>
      <c r="Z7942" t="s">
        <v>53</v>
      </c>
      <c r="AA7942" t="s">
        <v>46</v>
      </c>
      <c r="AB7942" t="s">
        <v>164</v>
      </c>
      <c r="AC7942" t="s">
        <v>165</v>
      </c>
      <c r="AD7942" t="s">
        <v>50</v>
      </c>
      <c r="AE7942" t="s">
        <v>84</v>
      </c>
      <c r="AF7942" t="s">
        <v>50</v>
      </c>
      <c r="AG7942" t="s">
        <v>270</v>
      </c>
      <c r="AH7942" t="s">
        <v>57</v>
      </c>
      <c r="AI7942" t="s">
        <v>53</v>
      </c>
      <c r="AJ7942" t="s">
        <v>130</v>
      </c>
      <c r="AK7942" t="s">
        <v>235</v>
      </c>
      <c r="AL7942" t="s">
        <v>47</v>
      </c>
      <c r="AM7942" t="s">
        <v>122</v>
      </c>
      <c r="AN7942" t="s">
        <v>284</v>
      </c>
      <c r="AO7942" t="s">
        <v>6485</v>
      </c>
    </row>
    <row r="7943" spans="1:41" hidden="1" x14ac:dyDescent="0.25">
      <c r="A7943" t="s">
        <v>33032</v>
      </c>
      <c r="B7943" t="s">
        <v>33033</v>
      </c>
      <c r="C7943" s="1" t="str">
        <f t="shared" si="502"/>
        <v>21:1082</v>
      </c>
      <c r="D7943" s="1" t="str">
        <f t="shared" si="503"/>
        <v>21:0156</v>
      </c>
      <c r="E7943" t="s">
        <v>33034</v>
      </c>
      <c r="F7943" t="s">
        <v>33035</v>
      </c>
      <c r="H7943">
        <v>50.129740300000002</v>
      </c>
      <c r="I7943">
        <v>-121.9305684</v>
      </c>
      <c r="J7943" s="1" t="str">
        <f t="shared" si="504"/>
        <v>NGR bulk stream sediment</v>
      </c>
      <c r="K7943" s="1" t="str">
        <f t="shared" si="505"/>
        <v>&lt;177 micron (NGR)</v>
      </c>
      <c r="L7943">
        <v>2</v>
      </c>
      <c r="M7943" t="s">
        <v>95</v>
      </c>
      <c r="N7943">
        <v>21</v>
      </c>
      <c r="O7943" t="s">
        <v>79</v>
      </c>
      <c r="P7943" t="s">
        <v>47</v>
      </c>
      <c r="Q7943" t="s">
        <v>171</v>
      </c>
      <c r="R7943" t="s">
        <v>173</v>
      </c>
      <c r="S7943" t="s">
        <v>241</v>
      </c>
      <c r="T7943" t="s">
        <v>52</v>
      </c>
      <c r="U7943" t="s">
        <v>80</v>
      </c>
      <c r="V7943" t="s">
        <v>62</v>
      </c>
      <c r="W7943" t="s">
        <v>86</v>
      </c>
      <c r="X7943" t="s">
        <v>209</v>
      </c>
      <c r="Y7943" t="s">
        <v>59</v>
      </c>
      <c r="Z7943" t="s">
        <v>198</v>
      </c>
      <c r="AA7943" t="s">
        <v>46</v>
      </c>
      <c r="AB7943" t="s">
        <v>228</v>
      </c>
      <c r="AC7943" t="s">
        <v>58</v>
      </c>
      <c r="AD7943" t="s">
        <v>51</v>
      </c>
      <c r="AE7943" t="s">
        <v>56</v>
      </c>
      <c r="AF7943" t="s">
        <v>476</v>
      </c>
      <c r="AG7943" t="s">
        <v>137</v>
      </c>
      <c r="AH7943" t="s">
        <v>62</v>
      </c>
      <c r="AI7943" t="s">
        <v>198</v>
      </c>
      <c r="AJ7943" t="s">
        <v>257</v>
      </c>
      <c r="AK7943" t="s">
        <v>61</v>
      </c>
      <c r="AL7943" t="s">
        <v>47</v>
      </c>
      <c r="AM7943" t="s">
        <v>122</v>
      </c>
      <c r="AN7943" t="s">
        <v>553</v>
      </c>
      <c r="AO7943" t="s">
        <v>2263</v>
      </c>
    </row>
    <row r="7944" spans="1:41" hidden="1" x14ac:dyDescent="0.25">
      <c r="A7944" t="s">
        <v>33036</v>
      </c>
      <c r="B7944" t="s">
        <v>33037</v>
      </c>
      <c r="C7944" s="1" t="str">
        <f t="shared" si="502"/>
        <v>21:1082</v>
      </c>
      <c r="D7944" s="1" t="str">
        <f t="shared" si="503"/>
        <v>21:0156</v>
      </c>
      <c r="E7944" t="s">
        <v>33038</v>
      </c>
      <c r="F7944" t="s">
        <v>33039</v>
      </c>
      <c r="H7944">
        <v>50.1403958</v>
      </c>
      <c r="I7944">
        <v>-121.9070572</v>
      </c>
      <c r="J7944" s="1" t="str">
        <f t="shared" si="504"/>
        <v>NGR bulk stream sediment</v>
      </c>
      <c r="K7944" s="1" t="str">
        <f t="shared" si="505"/>
        <v>&lt;177 micron (NGR)</v>
      </c>
      <c r="L7944">
        <v>2</v>
      </c>
      <c r="M7944" t="s">
        <v>117</v>
      </c>
      <c r="N7944">
        <v>22</v>
      </c>
      <c r="O7944" t="s">
        <v>228</v>
      </c>
      <c r="P7944" t="s">
        <v>47</v>
      </c>
      <c r="Q7944" t="s">
        <v>313</v>
      </c>
      <c r="R7944" t="s">
        <v>439</v>
      </c>
      <c r="S7944" t="s">
        <v>187</v>
      </c>
      <c r="T7944" t="s">
        <v>217</v>
      </c>
      <c r="U7944" t="s">
        <v>431</v>
      </c>
      <c r="V7944" t="s">
        <v>101</v>
      </c>
      <c r="W7944" t="s">
        <v>128</v>
      </c>
      <c r="X7944" t="s">
        <v>51</v>
      </c>
      <c r="Y7944" t="s">
        <v>267</v>
      </c>
      <c r="Z7944" t="s">
        <v>62</v>
      </c>
      <c r="AA7944" t="s">
        <v>46</v>
      </c>
      <c r="AB7944" t="s">
        <v>173</v>
      </c>
      <c r="AC7944" t="s">
        <v>667</v>
      </c>
      <c r="AD7944" t="s">
        <v>59</v>
      </c>
      <c r="AE7944" t="s">
        <v>56</v>
      </c>
      <c r="AF7944" t="s">
        <v>66</v>
      </c>
      <c r="AG7944" t="s">
        <v>437</v>
      </c>
      <c r="AH7944" t="s">
        <v>62</v>
      </c>
      <c r="AI7944" t="s">
        <v>62</v>
      </c>
      <c r="AJ7944" t="s">
        <v>161</v>
      </c>
      <c r="AK7944" t="s">
        <v>110</v>
      </c>
      <c r="AL7944" t="s">
        <v>47</v>
      </c>
      <c r="AM7944" t="s">
        <v>47</v>
      </c>
      <c r="AN7944" t="s">
        <v>65</v>
      </c>
      <c r="AO7944" t="s">
        <v>3351</v>
      </c>
    </row>
    <row r="7945" spans="1:41" hidden="1" x14ac:dyDescent="0.25">
      <c r="A7945" t="s">
        <v>33040</v>
      </c>
      <c r="B7945" t="s">
        <v>33041</v>
      </c>
      <c r="C7945" s="1" t="str">
        <f t="shared" si="502"/>
        <v>21:1082</v>
      </c>
      <c r="D7945" s="1" t="str">
        <f t="shared" si="503"/>
        <v>21:0156</v>
      </c>
      <c r="E7945" t="s">
        <v>33042</v>
      </c>
      <c r="F7945" t="s">
        <v>33043</v>
      </c>
      <c r="H7945">
        <v>50.138976700000001</v>
      </c>
      <c r="I7945">
        <v>-121.8659459</v>
      </c>
      <c r="J7945" s="1" t="str">
        <f t="shared" si="504"/>
        <v>NGR bulk stream sediment</v>
      </c>
      <c r="K7945" s="1" t="str">
        <f t="shared" si="505"/>
        <v>&lt;177 micron (NGR)</v>
      </c>
      <c r="L7945">
        <v>2</v>
      </c>
      <c r="M7945" t="s">
        <v>136</v>
      </c>
      <c r="N7945">
        <v>23</v>
      </c>
      <c r="O7945" t="s">
        <v>187</v>
      </c>
      <c r="P7945" t="s">
        <v>103</v>
      </c>
      <c r="Q7945" t="s">
        <v>294</v>
      </c>
      <c r="R7945" t="s">
        <v>55</v>
      </c>
      <c r="S7945" t="s">
        <v>162</v>
      </c>
      <c r="T7945" t="s">
        <v>267</v>
      </c>
      <c r="U7945" t="s">
        <v>431</v>
      </c>
      <c r="V7945" t="s">
        <v>78</v>
      </c>
      <c r="W7945" t="s">
        <v>142</v>
      </c>
      <c r="X7945" t="s">
        <v>103</v>
      </c>
      <c r="Y7945" t="s">
        <v>209</v>
      </c>
      <c r="Z7945" t="s">
        <v>199</v>
      </c>
      <c r="AA7945" t="s">
        <v>46</v>
      </c>
      <c r="AB7945" t="s">
        <v>125</v>
      </c>
      <c r="AC7945" t="s">
        <v>538</v>
      </c>
      <c r="AD7945" t="s">
        <v>306</v>
      </c>
      <c r="AE7945" t="s">
        <v>57</v>
      </c>
      <c r="AF7945" t="s">
        <v>50</v>
      </c>
      <c r="AG7945" t="s">
        <v>151</v>
      </c>
      <c r="AH7945" t="s">
        <v>53</v>
      </c>
      <c r="AI7945" t="s">
        <v>62</v>
      </c>
      <c r="AJ7945" t="s">
        <v>206</v>
      </c>
      <c r="AK7945" t="s">
        <v>455</v>
      </c>
      <c r="AL7945" t="s">
        <v>47</v>
      </c>
      <c r="AM7945" t="s">
        <v>47</v>
      </c>
      <c r="AN7945" t="s">
        <v>543</v>
      </c>
      <c r="AO7945" t="s">
        <v>1342</v>
      </c>
    </row>
    <row r="7946" spans="1:41" hidden="1" x14ac:dyDescent="0.25">
      <c r="A7946" t="s">
        <v>33044</v>
      </c>
      <c r="B7946" t="s">
        <v>33045</v>
      </c>
      <c r="C7946" s="1" t="str">
        <f t="shared" si="502"/>
        <v>21:1082</v>
      </c>
      <c r="D7946" s="1" t="str">
        <f t="shared" si="503"/>
        <v>21:0156</v>
      </c>
      <c r="E7946" t="s">
        <v>33046</v>
      </c>
      <c r="F7946" t="s">
        <v>33047</v>
      </c>
      <c r="H7946">
        <v>50.1255363</v>
      </c>
      <c r="I7946">
        <v>-121.8537419</v>
      </c>
      <c r="J7946" s="1" t="str">
        <f t="shared" si="504"/>
        <v>NGR bulk stream sediment</v>
      </c>
      <c r="K7946" s="1" t="str">
        <f t="shared" si="505"/>
        <v>&lt;177 micron (NGR)</v>
      </c>
      <c r="L7946">
        <v>2</v>
      </c>
      <c r="M7946" t="s">
        <v>157</v>
      </c>
      <c r="N7946">
        <v>24</v>
      </c>
      <c r="O7946" t="s">
        <v>127</v>
      </c>
      <c r="P7946" t="s">
        <v>47</v>
      </c>
      <c r="Q7946" t="s">
        <v>284</v>
      </c>
      <c r="R7946" t="s">
        <v>61</v>
      </c>
      <c r="S7946" t="s">
        <v>186</v>
      </c>
      <c r="T7946" t="s">
        <v>50</v>
      </c>
      <c r="U7946" t="s">
        <v>226</v>
      </c>
      <c r="V7946" t="s">
        <v>46</v>
      </c>
      <c r="W7946" t="s">
        <v>336</v>
      </c>
      <c r="X7946" t="s">
        <v>73</v>
      </c>
      <c r="Y7946" t="s">
        <v>209</v>
      </c>
      <c r="Z7946" t="s">
        <v>53</v>
      </c>
      <c r="AA7946" t="s">
        <v>46</v>
      </c>
      <c r="AB7946" t="s">
        <v>122</v>
      </c>
      <c r="AC7946" t="s">
        <v>160</v>
      </c>
      <c r="AD7946" t="s">
        <v>108</v>
      </c>
      <c r="AE7946" t="s">
        <v>199</v>
      </c>
      <c r="AF7946" t="s">
        <v>2164</v>
      </c>
      <c r="AG7946" t="s">
        <v>336</v>
      </c>
      <c r="AH7946" t="s">
        <v>53</v>
      </c>
      <c r="AI7946" t="s">
        <v>62</v>
      </c>
      <c r="AJ7946" t="s">
        <v>161</v>
      </c>
      <c r="AK7946" t="s">
        <v>174</v>
      </c>
      <c r="AL7946" t="s">
        <v>47</v>
      </c>
      <c r="AM7946" t="s">
        <v>122</v>
      </c>
      <c r="AN7946" t="s">
        <v>345</v>
      </c>
      <c r="AO7946" t="s">
        <v>13627</v>
      </c>
    </row>
    <row r="7947" spans="1:41" hidden="1" x14ac:dyDescent="0.25">
      <c r="A7947" t="s">
        <v>33048</v>
      </c>
      <c r="B7947" t="s">
        <v>33049</v>
      </c>
      <c r="C7947" s="1" t="str">
        <f t="shared" si="502"/>
        <v>21:1082</v>
      </c>
      <c r="D7947" s="1" t="str">
        <f t="shared" si="503"/>
        <v>21:0156</v>
      </c>
      <c r="E7947" t="s">
        <v>33050</v>
      </c>
      <c r="F7947" t="s">
        <v>33051</v>
      </c>
      <c r="H7947">
        <v>50.1291589</v>
      </c>
      <c r="I7947">
        <v>-121.8000387</v>
      </c>
      <c r="J7947" s="1" t="str">
        <f t="shared" si="504"/>
        <v>NGR bulk stream sediment</v>
      </c>
      <c r="K7947" s="1" t="str">
        <f t="shared" si="505"/>
        <v>&lt;177 micron (NGR)</v>
      </c>
      <c r="L7947">
        <v>2</v>
      </c>
      <c r="M7947" t="s">
        <v>170</v>
      </c>
      <c r="N7947">
        <v>25</v>
      </c>
      <c r="O7947" t="s">
        <v>217</v>
      </c>
      <c r="P7947" t="s">
        <v>47</v>
      </c>
      <c r="Q7947" t="s">
        <v>508</v>
      </c>
      <c r="R7947" t="s">
        <v>127</v>
      </c>
      <c r="S7947" t="s">
        <v>475</v>
      </c>
      <c r="T7947" t="s">
        <v>50</v>
      </c>
      <c r="U7947" t="s">
        <v>431</v>
      </c>
      <c r="V7947" t="s">
        <v>149</v>
      </c>
      <c r="W7947" t="s">
        <v>200</v>
      </c>
      <c r="X7947" t="s">
        <v>103</v>
      </c>
      <c r="Y7947" t="s">
        <v>66</v>
      </c>
      <c r="Z7947" t="s">
        <v>53</v>
      </c>
      <c r="AA7947" t="s">
        <v>46</v>
      </c>
      <c r="AB7947" t="s">
        <v>125</v>
      </c>
      <c r="AC7947" t="s">
        <v>160</v>
      </c>
      <c r="AD7947" t="s">
        <v>49</v>
      </c>
      <c r="AE7947" t="s">
        <v>199</v>
      </c>
      <c r="AF7947" t="s">
        <v>50</v>
      </c>
      <c r="AG7947" t="s">
        <v>282</v>
      </c>
      <c r="AH7947" t="s">
        <v>53</v>
      </c>
      <c r="AI7947" t="s">
        <v>53</v>
      </c>
      <c r="AJ7947" t="s">
        <v>455</v>
      </c>
      <c r="AK7947" t="s">
        <v>110</v>
      </c>
      <c r="AL7947" t="s">
        <v>47</v>
      </c>
      <c r="AM7947" t="s">
        <v>122</v>
      </c>
      <c r="AN7947" t="s">
        <v>1304</v>
      </c>
      <c r="AO7947" t="s">
        <v>293</v>
      </c>
    </row>
    <row r="7948" spans="1:41" hidden="1" x14ac:dyDescent="0.25">
      <c r="A7948" t="s">
        <v>33052</v>
      </c>
      <c r="B7948" t="s">
        <v>33053</v>
      </c>
      <c r="C7948" s="1" t="str">
        <f t="shared" si="502"/>
        <v>21:1082</v>
      </c>
      <c r="D7948" s="1" t="str">
        <f t="shared" si="503"/>
        <v>21:0156</v>
      </c>
      <c r="E7948" t="s">
        <v>33054</v>
      </c>
      <c r="F7948" t="s">
        <v>33055</v>
      </c>
      <c r="H7948">
        <v>50.127056600000003</v>
      </c>
      <c r="I7948">
        <v>-121.7291268</v>
      </c>
      <c r="J7948" s="1" t="str">
        <f t="shared" si="504"/>
        <v>NGR bulk stream sediment</v>
      </c>
      <c r="K7948" s="1" t="str">
        <f t="shared" si="505"/>
        <v>&lt;177 micron (NGR)</v>
      </c>
      <c r="L7948">
        <v>2</v>
      </c>
      <c r="M7948" t="s">
        <v>280</v>
      </c>
      <c r="N7948">
        <v>26</v>
      </c>
      <c r="O7948" t="s">
        <v>33056</v>
      </c>
      <c r="P7948" t="s">
        <v>49</v>
      </c>
      <c r="Q7948" t="s">
        <v>364</v>
      </c>
      <c r="R7948" t="s">
        <v>46</v>
      </c>
      <c r="S7948" t="s">
        <v>934</v>
      </c>
      <c r="T7948" t="s">
        <v>475</v>
      </c>
      <c r="U7948" t="s">
        <v>543</v>
      </c>
      <c r="V7948" t="s">
        <v>125</v>
      </c>
      <c r="W7948" t="s">
        <v>266</v>
      </c>
      <c r="X7948" t="s">
        <v>122</v>
      </c>
      <c r="Y7948" t="s">
        <v>99</v>
      </c>
      <c r="Z7948" t="s">
        <v>53</v>
      </c>
      <c r="AA7948" t="s">
        <v>51</v>
      </c>
      <c r="AB7948" t="s">
        <v>87</v>
      </c>
      <c r="AC7948" t="s">
        <v>425</v>
      </c>
      <c r="AD7948" t="s">
        <v>462</v>
      </c>
      <c r="AE7948" t="s">
        <v>149</v>
      </c>
      <c r="AF7948" t="s">
        <v>3288</v>
      </c>
      <c r="AG7948" t="s">
        <v>238</v>
      </c>
      <c r="AH7948" t="s">
        <v>64</v>
      </c>
      <c r="AI7948" t="s">
        <v>54</v>
      </c>
      <c r="AJ7948" t="s">
        <v>123</v>
      </c>
      <c r="AK7948" t="s">
        <v>101</v>
      </c>
      <c r="AL7948" t="s">
        <v>47</v>
      </c>
      <c r="AM7948" t="s">
        <v>103</v>
      </c>
      <c r="AN7948" t="s">
        <v>65</v>
      </c>
      <c r="AO7948" t="s">
        <v>1366</v>
      </c>
    </row>
    <row r="7949" spans="1:41" hidden="1" x14ac:dyDescent="0.25">
      <c r="A7949" t="s">
        <v>33057</v>
      </c>
      <c r="B7949" t="s">
        <v>33058</v>
      </c>
      <c r="C7949" s="1" t="str">
        <f t="shared" si="502"/>
        <v>21:1082</v>
      </c>
      <c r="D7949" s="1" t="str">
        <f t="shared" si="503"/>
        <v>21:0156</v>
      </c>
      <c r="E7949" t="s">
        <v>33054</v>
      </c>
      <c r="F7949" t="s">
        <v>33059</v>
      </c>
      <c r="H7949">
        <v>50.127056600000003</v>
      </c>
      <c r="I7949">
        <v>-121.7291268</v>
      </c>
      <c r="J7949" s="1" t="str">
        <f t="shared" si="504"/>
        <v>NGR bulk stream sediment</v>
      </c>
      <c r="K7949" s="1" t="str">
        <f t="shared" si="505"/>
        <v>&lt;177 micron (NGR)</v>
      </c>
      <c r="L7949">
        <v>2</v>
      </c>
      <c r="M7949" t="s">
        <v>288</v>
      </c>
      <c r="N7949">
        <v>27</v>
      </c>
      <c r="O7949" t="s">
        <v>5748</v>
      </c>
      <c r="P7949" t="s">
        <v>475</v>
      </c>
      <c r="Q7949" t="s">
        <v>2563</v>
      </c>
      <c r="R7949" t="s">
        <v>81</v>
      </c>
      <c r="S7949" t="s">
        <v>538</v>
      </c>
      <c r="T7949" t="s">
        <v>80</v>
      </c>
      <c r="U7949" t="s">
        <v>171</v>
      </c>
      <c r="V7949" t="s">
        <v>122</v>
      </c>
      <c r="W7949" t="s">
        <v>96</v>
      </c>
      <c r="X7949" t="s">
        <v>103</v>
      </c>
      <c r="Y7949" t="s">
        <v>225</v>
      </c>
      <c r="Z7949" t="s">
        <v>54</v>
      </c>
      <c r="AA7949" t="s">
        <v>52</v>
      </c>
      <c r="AB7949" t="s">
        <v>61</v>
      </c>
      <c r="AC7949" t="s">
        <v>391</v>
      </c>
      <c r="AD7949" t="s">
        <v>120</v>
      </c>
      <c r="AE7949" t="s">
        <v>87</v>
      </c>
      <c r="AF7949" t="s">
        <v>3351</v>
      </c>
      <c r="AG7949" t="s">
        <v>319</v>
      </c>
      <c r="AH7949" t="s">
        <v>47</v>
      </c>
      <c r="AI7949" t="s">
        <v>87</v>
      </c>
      <c r="AJ7949" t="s">
        <v>412</v>
      </c>
      <c r="AK7949" t="s">
        <v>63</v>
      </c>
      <c r="AL7949" t="s">
        <v>47</v>
      </c>
      <c r="AM7949" t="s">
        <v>51</v>
      </c>
      <c r="AN7949" t="s">
        <v>65</v>
      </c>
      <c r="AO7949" t="s">
        <v>28850</v>
      </c>
    </row>
    <row r="7950" spans="1:41" hidden="1" x14ac:dyDescent="0.25">
      <c r="A7950" t="s">
        <v>33060</v>
      </c>
      <c r="B7950" t="s">
        <v>33061</v>
      </c>
      <c r="C7950" s="1" t="str">
        <f t="shared" si="502"/>
        <v>21:1082</v>
      </c>
      <c r="D7950" s="1" t="str">
        <f t="shared" si="503"/>
        <v>21:0156</v>
      </c>
      <c r="E7950" t="s">
        <v>33062</v>
      </c>
      <c r="F7950" t="s">
        <v>33063</v>
      </c>
      <c r="H7950">
        <v>50.1394655</v>
      </c>
      <c r="I7950">
        <v>-121.6866722</v>
      </c>
      <c r="J7950" s="1" t="str">
        <f t="shared" si="504"/>
        <v>NGR bulk stream sediment</v>
      </c>
      <c r="K7950" s="1" t="str">
        <f t="shared" si="505"/>
        <v>&lt;177 micron (NGR)</v>
      </c>
      <c r="L7950">
        <v>2</v>
      </c>
      <c r="M7950" t="s">
        <v>180</v>
      </c>
      <c r="N7950">
        <v>28</v>
      </c>
      <c r="O7950" t="s">
        <v>336</v>
      </c>
      <c r="P7950" t="s">
        <v>47</v>
      </c>
      <c r="Q7950" t="s">
        <v>668</v>
      </c>
      <c r="R7950" t="s">
        <v>78</v>
      </c>
      <c r="S7950" t="s">
        <v>120</v>
      </c>
      <c r="T7950" t="s">
        <v>55</v>
      </c>
      <c r="U7950" t="s">
        <v>300</v>
      </c>
      <c r="V7950" t="s">
        <v>87</v>
      </c>
      <c r="W7950" t="s">
        <v>130</v>
      </c>
      <c r="X7950" t="s">
        <v>73</v>
      </c>
      <c r="Y7950" t="s">
        <v>98</v>
      </c>
      <c r="Z7950" t="s">
        <v>199</v>
      </c>
      <c r="AA7950" t="s">
        <v>46</v>
      </c>
      <c r="AB7950" t="s">
        <v>78</v>
      </c>
      <c r="AC7950" t="s">
        <v>76</v>
      </c>
      <c r="AD7950" t="s">
        <v>90</v>
      </c>
      <c r="AE7950" t="s">
        <v>380</v>
      </c>
      <c r="AF7950" t="s">
        <v>55</v>
      </c>
      <c r="AG7950" t="s">
        <v>224</v>
      </c>
      <c r="AH7950" t="s">
        <v>46</v>
      </c>
      <c r="AI7950" t="s">
        <v>57</v>
      </c>
      <c r="AJ7950" t="s">
        <v>437</v>
      </c>
      <c r="AK7950" t="s">
        <v>173</v>
      </c>
      <c r="AL7950" t="s">
        <v>47</v>
      </c>
      <c r="AM7950" t="s">
        <v>47</v>
      </c>
      <c r="AN7950" t="s">
        <v>915</v>
      </c>
      <c r="AO7950" t="s">
        <v>888</v>
      </c>
    </row>
    <row r="7951" spans="1:41" hidden="1" x14ac:dyDescent="0.25">
      <c r="A7951" t="s">
        <v>33064</v>
      </c>
      <c r="B7951" t="s">
        <v>33065</v>
      </c>
      <c r="C7951" s="1" t="str">
        <f t="shared" si="502"/>
        <v>21:1082</v>
      </c>
      <c r="D7951" s="1" t="str">
        <f t="shared" si="503"/>
        <v>21:0156</v>
      </c>
      <c r="E7951" t="s">
        <v>33066</v>
      </c>
      <c r="F7951" t="s">
        <v>33067</v>
      </c>
      <c r="H7951">
        <v>50.104576799999997</v>
      </c>
      <c r="I7951">
        <v>-121.5854805</v>
      </c>
      <c r="J7951" s="1" t="str">
        <f t="shared" si="504"/>
        <v>NGR bulk stream sediment</v>
      </c>
      <c r="K7951" s="1" t="str">
        <f t="shared" si="505"/>
        <v>&lt;177 micron (NGR)</v>
      </c>
      <c r="L7951">
        <v>2</v>
      </c>
      <c r="M7951" t="s">
        <v>195</v>
      </c>
      <c r="N7951">
        <v>29</v>
      </c>
      <c r="O7951" t="s">
        <v>292</v>
      </c>
      <c r="P7951" t="s">
        <v>76</v>
      </c>
      <c r="Q7951" t="s">
        <v>337</v>
      </c>
      <c r="R7951" t="s">
        <v>198</v>
      </c>
      <c r="S7951" t="s">
        <v>268</v>
      </c>
      <c r="T7951" t="s">
        <v>269</v>
      </c>
      <c r="U7951" t="s">
        <v>207</v>
      </c>
      <c r="V7951" t="s">
        <v>105</v>
      </c>
      <c r="W7951" t="s">
        <v>371</v>
      </c>
      <c r="X7951" t="s">
        <v>103</v>
      </c>
      <c r="Y7951" t="s">
        <v>59</v>
      </c>
      <c r="Z7951" t="s">
        <v>53</v>
      </c>
      <c r="AA7951" t="s">
        <v>122</v>
      </c>
      <c r="AB7951" t="s">
        <v>125</v>
      </c>
      <c r="AC7951" t="s">
        <v>226</v>
      </c>
      <c r="AD7951" t="s">
        <v>107</v>
      </c>
      <c r="AE7951" t="s">
        <v>199</v>
      </c>
      <c r="AF7951" t="s">
        <v>175</v>
      </c>
      <c r="AG7951" t="s">
        <v>292</v>
      </c>
      <c r="AH7951" t="s">
        <v>149</v>
      </c>
      <c r="AI7951" t="s">
        <v>198</v>
      </c>
      <c r="AJ7951" t="s">
        <v>437</v>
      </c>
      <c r="AK7951" t="s">
        <v>105</v>
      </c>
      <c r="AL7951" t="s">
        <v>47</v>
      </c>
      <c r="AM7951" t="s">
        <v>122</v>
      </c>
      <c r="AN7951" t="s">
        <v>65</v>
      </c>
      <c r="AO7951" t="s">
        <v>6266</v>
      </c>
    </row>
    <row r="7952" spans="1:41" hidden="1" x14ac:dyDescent="0.25">
      <c r="A7952" t="s">
        <v>33068</v>
      </c>
      <c r="B7952" t="s">
        <v>33069</v>
      </c>
      <c r="C7952" s="1" t="str">
        <f t="shared" si="502"/>
        <v>21:1082</v>
      </c>
      <c r="D7952" s="1" t="str">
        <f t="shared" si="503"/>
        <v>21:0156</v>
      </c>
      <c r="E7952" t="s">
        <v>33070</v>
      </c>
      <c r="F7952" t="s">
        <v>33071</v>
      </c>
      <c r="H7952">
        <v>50.130879899999996</v>
      </c>
      <c r="I7952">
        <v>-121.5805491</v>
      </c>
      <c r="J7952" s="1" t="str">
        <f t="shared" si="504"/>
        <v>NGR bulk stream sediment</v>
      </c>
      <c r="K7952" s="1" t="str">
        <f t="shared" si="505"/>
        <v>&lt;177 micron (NGR)</v>
      </c>
      <c r="L7952">
        <v>2</v>
      </c>
      <c r="M7952" t="s">
        <v>205</v>
      </c>
      <c r="N7952">
        <v>30</v>
      </c>
      <c r="O7952" t="s">
        <v>142</v>
      </c>
      <c r="P7952" t="s">
        <v>47</v>
      </c>
      <c r="Q7952" t="s">
        <v>196</v>
      </c>
      <c r="R7952" t="s">
        <v>82</v>
      </c>
      <c r="S7952" t="s">
        <v>124</v>
      </c>
      <c r="T7952" t="s">
        <v>98</v>
      </c>
      <c r="U7952" t="s">
        <v>19763</v>
      </c>
      <c r="V7952" t="s">
        <v>47</v>
      </c>
      <c r="W7952" t="s">
        <v>437</v>
      </c>
      <c r="X7952" t="s">
        <v>52</v>
      </c>
      <c r="Y7952" t="s">
        <v>66</v>
      </c>
      <c r="Z7952" t="s">
        <v>199</v>
      </c>
      <c r="AA7952" t="s">
        <v>46</v>
      </c>
      <c r="AB7952" t="s">
        <v>139</v>
      </c>
      <c r="AC7952" t="s">
        <v>1121</v>
      </c>
      <c r="AD7952" t="s">
        <v>66</v>
      </c>
      <c r="AE7952" t="s">
        <v>62</v>
      </c>
      <c r="AF7952" t="s">
        <v>108</v>
      </c>
      <c r="AG7952" t="s">
        <v>336</v>
      </c>
      <c r="AH7952" t="s">
        <v>53</v>
      </c>
      <c r="AI7952" t="s">
        <v>62</v>
      </c>
      <c r="AJ7952" t="s">
        <v>130</v>
      </c>
      <c r="AK7952" t="s">
        <v>61</v>
      </c>
      <c r="AL7952" t="s">
        <v>47</v>
      </c>
      <c r="AM7952" t="s">
        <v>47</v>
      </c>
      <c r="AN7952" t="s">
        <v>65</v>
      </c>
      <c r="AO7952" t="s">
        <v>791</v>
      </c>
    </row>
    <row r="7953" spans="1:41" hidden="1" x14ac:dyDescent="0.25">
      <c r="A7953" t="s">
        <v>33072</v>
      </c>
      <c r="B7953" t="s">
        <v>33073</v>
      </c>
      <c r="C7953" s="1" t="str">
        <f t="shared" si="502"/>
        <v>21:1082</v>
      </c>
      <c r="D7953" s="1" t="str">
        <f t="shared" si="503"/>
        <v>21:0156</v>
      </c>
      <c r="E7953" t="s">
        <v>33074</v>
      </c>
      <c r="F7953" t="s">
        <v>33075</v>
      </c>
      <c r="H7953">
        <v>50.179402400000001</v>
      </c>
      <c r="I7953">
        <v>-121.59286590000001</v>
      </c>
      <c r="J7953" s="1" t="str">
        <f t="shared" si="504"/>
        <v>NGR bulk stream sediment</v>
      </c>
      <c r="K7953" s="1" t="str">
        <f t="shared" si="505"/>
        <v>&lt;177 micron (NGR)</v>
      </c>
      <c r="L7953">
        <v>2</v>
      </c>
      <c r="M7953" t="s">
        <v>214</v>
      </c>
      <c r="N7953">
        <v>31</v>
      </c>
      <c r="O7953" t="s">
        <v>78</v>
      </c>
      <c r="P7953" t="s">
        <v>47</v>
      </c>
      <c r="Q7953" t="s">
        <v>196</v>
      </c>
      <c r="R7953" t="s">
        <v>149</v>
      </c>
      <c r="S7953" t="s">
        <v>239</v>
      </c>
      <c r="T7953" t="s">
        <v>209</v>
      </c>
      <c r="U7953" t="s">
        <v>431</v>
      </c>
      <c r="V7953" t="s">
        <v>53</v>
      </c>
      <c r="W7953" t="s">
        <v>282</v>
      </c>
      <c r="X7953" t="s">
        <v>51</v>
      </c>
      <c r="Y7953" t="s">
        <v>217</v>
      </c>
      <c r="Z7953" t="s">
        <v>53</v>
      </c>
      <c r="AA7953" t="s">
        <v>46</v>
      </c>
      <c r="AB7953" t="s">
        <v>164</v>
      </c>
      <c r="AC7953" t="s">
        <v>239</v>
      </c>
      <c r="AD7953" t="s">
        <v>217</v>
      </c>
      <c r="AE7953" t="s">
        <v>199</v>
      </c>
      <c r="AF7953" t="s">
        <v>876</v>
      </c>
      <c r="AG7953" t="s">
        <v>412</v>
      </c>
      <c r="AH7953" t="s">
        <v>53</v>
      </c>
      <c r="AI7953" t="s">
        <v>57</v>
      </c>
      <c r="AJ7953" t="s">
        <v>130</v>
      </c>
      <c r="AK7953" t="s">
        <v>110</v>
      </c>
      <c r="AL7953" t="s">
        <v>47</v>
      </c>
      <c r="AM7953" t="s">
        <v>122</v>
      </c>
      <c r="AN7953" t="s">
        <v>65</v>
      </c>
      <c r="AO7953" t="s">
        <v>1992</v>
      </c>
    </row>
    <row r="7954" spans="1:41" hidden="1" x14ac:dyDescent="0.25">
      <c r="A7954" t="s">
        <v>33076</v>
      </c>
      <c r="B7954" t="s">
        <v>33077</v>
      </c>
      <c r="C7954" s="1" t="str">
        <f t="shared" si="502"/>
        <v>21:1082</v>
      </c>
      <c r="D7954" s="1" t="str">
        <f t="shared" si="503"/>
        <v>21:0156</v>
      </c>
      <c r="E7954" t="s">
        <v>33078</v>
      </c>
      <c r="F7954" t="s">
        <v>33079</v>
      </c>
      <c r="H7954">
        <v>50.214882600000003</v>
      </c>
      <c r="I7954">
        <v>-121.5911074</v>
      </c>
      <c r="J7954" s="1" t="str">
        <f t="shared" si="504"/>
        <v>NGR bulk stream sediment</v>
      </c>
      <c r="K7954" s="1" t="str">
        <f t="shared" si="505"/>
        <v>&lt;177 micron (NGR)</v>
      </c>
      <c r="L7954">
        <v>2</v>
      </c>
      <c r="M7954" t="s">
        <v>223</v>
      </c>
      <c r="N7954">
        <v>32</v>
      </c>
      <c r="O7954" t="s">
        <v>55</v>
      </c>
      <c r="P7954" t="s">
        <v>47</v>
      </c>
      <c r="Q7954" t="s">
        <v>725</v>
      </c>
      <c r="R7954" t="s">
        <v>46</v>
      </c>
      <c r="S7954" t="s">
        <v>462</v>
      </c>
      <c r="T7954" t="s">
        <v>267</v>
      </c>
      <c r="U7954" t="s">
        <v>438</v>
      </c>
      <c r="V7954" t="s">
        <v>235</v>
      </c>
      <c r="W7954" t="s">
        <v>437</v>
      </c>
      <c r="X7954" t="s">
        <v>73</v>
      </c>
      <c r="Y7954" t="s">
        <v>145</v>
      </c>
      <c r="Z7954" t="s">
        <v>84</v>
      </c>
      <c r="AA7954" t="s">
        <v>46</v>
      </c>
      <c r="AB7954" t="s">
        <v>206</v>
      </c>
      <c r="AC7954" t="s">
        <v>98</v>
      </c>
      <c r="AD7954" t="s">
        <v>90</v>
      </c>
      <c r="AE7954" t="s">
        <v>101</v>
      </c>
      <c r="AF7954" t="s">
        <v>50</v>
      </c>
      <c r="AG7954" t="s">
        <v>51</v>
      </c>
      <c r="AH7954" t="s">
        <v>62</v>
      </c>
      <c r="AI7954" t="s">
        <v>62</v>
      </c>
      <c r="AJ7954" t="s">
        <v>455</v>
      </c>
      <c r="AK7954" t="s">
        <v>61</v>
      </c>
      <c r="AL7954" t="s">
        <v>47</v>
      </c>
      <c r="AM7954" t="s">
        <v>47</v>
      </c>
      <c r="AN7954" t="s">
        <v>65</v>
      </c>
      <c r="AO7954" t="s">
        <v>2758</v>
      </c>
    </row>
    <row r="7955" spans="1:41" hidden="1" x14ac:dyDescent="0.25">
      <c r="A7955" t="s">
        <v>33080</v>
      </c>
      <c r="B7955" t="s">
        <v>33081</v>
      </c>
      <c r="C7955" s="1" t="str">
        <f t="shared" si="502"/>
        <v>21:1082</v>
      </c>
      <c r="D7955" s="1" t="str">
        <f t="shared" si="503"/>
        <v>21:0156</v>
      </c>
      <c r="E7955" t="s">
        <v>33082</v>
      </c>
      <c r="F7955" t="s">
        <v>33083</v>
      </c>
      <c r="H7955">
        <v>50.074306</v>
      </c>
      <c r="I7955">
        <v>-120.12756419999999</v>
      </c>
      <c r="J7955" s="1" t="str">
        <f t="shared" si="504"/>
        <v>NGR bulk stream sediment</v>
      </c>
      <c r="K7955" s="1" t="str">
        <f t="shared" si="505"/>
        <v>&lt;177 micron (NGR)</v>
      </c>
      <c r="L7955">
        <v>2</v>
      </c>
      <c r="M7955" t="s">
        <v>233</v>
      </c>
      <c r="N7955">
        <v>33</v>
      </c>
      <c r="O7955" t="s">
        <v>137</v>
      </c>
      <c r="P7955" t="s">
        <v>55</v>
      </c>
      <c r="Q7955" t="s">
        <v>456</v>
      </c>
      <c r="R7955" t="s">
        <v>63</v>
      </c>
      <c r="S7955" t="s">
        <v>218</v>
      </c>
      <c r="T7955" t="s">
        <v>209</v>
      </c>
      <c r="U7955" t="s">
        <v>386</v>
      </c>
      <c r="V7955" t="s">
        <v>110</v>
      </c>
      <c r="W7955" t="s">
        <v>437</v>
      </c>
      <c r="X7955" t="s">
        <v>122</v>
      </c>
      <c r="Y7955" t="s">
        <v>66</v>
      </c>
      <c r="Z7955" t="s">
        <v>53</v>
      </c>
      <c r="AA7955" t="s">
        <v>46</v>
      </c>
      <c r="AB7955" t="s">
        <v>173</v>
      </c>
      <c r="AC7955" t="s">
        <v>99</v>
      </c>
      <c r="AD7955" t="s">
        <v>272</v>
      </c>
      <c r="AE7955" t="s">
        <v>198</v>
      </c>
      <c r="AF7955" t="s">
        <v>175</v>
      </c>
      <c r="AG7955" t="s">
        <v>109</v>
      </c>
      <c r="AH7955" t="s">
        <v>62</v>
      </c>
      <c r="AI7955" t="s">
        <v>62</v>
      </c>
      <c r="AJ7955" t="s">
        <v>102</v>
      </c>
      <c r="AK7955" t="s">
        <v>235</v>
      </c>
      <c r="AL7955" t="s">
        <v>47</v>
      </c>
      <c r="AM7955" t="s">
        <v>122</v>
      </c>
      <c r="AN7955" t="s">
        <v>463</v>
      </c>
      <c r="AO7955" t="s">
        <v>2170</v>
      </c>
    </row>
    <row r="7956" spans="1:41" hidden="1" x14ac:dyDescent="0.25">
      <c r="A7956" t="s">
        <v>33084</v>
      </c>
      <c r="B7956" t="s">
        <v>33085</v>
      </c>
      <c r="C7956" s="1" t="str">
        <f t="shared" si="502"/>
        <v>21:1082</v>
      </c>
      <c r="D7956" s="1" t="str">
        <f t="shared" si="503"/>
        <v>21:0156</v>
      </c>
      <c r="E7956" t="s">
        <v>33086</v>
      </c>
      <c r="F7956" t="s">
        <v>33087</v>
      </c>
      <c r="H7956">
        <v>50.003678600000001</v>
      </c>
      <c r="I7956">
        <v>-120.277604</v>
      </c>
      <c r="J7956" s="1" t="str">
        <f t="shared" si="504"/>
        <v>NGR bulk stream sediment</v>
      </c>
      <c r="K7956" s="1" t="str">
        <f t="shared" si="505"/>
        <v>&lt;177 micron (NGR)</v>
      </c>
      <c r="L7956">
        <v>2</v>
      </c>
      <c r="M7956" t="s">
        <v>248</v>
      </c>
      <c r="N7956">
        <v>34</v>
      </c>
      <c r="O7956" t="s">
        <v>47</v>
      </c>
      <c r="P7956" t="s">
        <v>47</v>
      </c>
      <c r="Q7956" t="s">
        <v>456</v>
      </c>
      <c r="R7956" t="s">
        <v>61</v>
      </c>
      <c r="S7956" t="s">
        <v>80</v>
      </c>
      <c r="T7956" t="s">
        <v>55</v>
      </c>
      <c r="U7956" t="s">
        <v>251</v>
      </c>
      <c r="V7956" t="s">
        <v>46</v>
      </c>
      <c r="W7956" t="s">
        <v>257</v>
      </c>
      <c r="X7956" t="s">
        <v>103</v>
      </c>
      <c r="Y7956" t="s">
        <v>267</v>
      </c>
      <c r="Z7956" t="s">
        <v>199</v>
      </c>
      <c r="AA7956" t="s">
        <v>46</v>
      </c>
      <c r="AB7956" t="s">
        <v>79</v>
      </c>
      <c r="AC7956" t="s">
        <v>108</v>
      </c>
      <c r="AD7956" t="s">
        <v>243</v>
      </c>
      <c r="AE7956" t="s">
        <v>84</v>
      </c>
      <c r="AF7956" t="s">
        <v>76</v>
      </c>
      <c r="AG7956" t="s">
        <v>493</v>
      </c>
      <c r="AH7956" t="s">
        <v>53</v>
      </c>
      <c r="AI7956" t="s">
        <v>62</v>
      </c>
      <c r="AJ7956" t="s">
        <v>173</v>
      </c>
      <c r="AK7956" t="s">
        <v>110</v>
      </c>
      <c r="AL7956" t="s">
        <v>47</v>
      </c>
      <c r="AM7956" t="s">
        <v>47</v>
      </c>
      <c r="AN7956" t="s">
        <v>65</v>
      </c>
      <c r="AO7956" t="s">
        <v>8495</v>
      </c>
    </row>
    <row r="7957" spans="1:41" hidden="1" x14ac:dyDescent="0.25">
      <c r="A7957" t="s">
        <v>33088</v>
      </c>
      <c r="B7957" t="s">
        <v>33089</v>
      </c>
      <c r="C7957" s="1" t="str">
        <f t="shared" si="502"/>
        <v>21:1082</v>
      </c>
      <c r="D7957" s="1" t="str">
        <f t="shared" si="503"/>
        <v>21:0156</v>
      </c>
      <c r="E7957" t="s">
        <v>33090</v>
      </c>
      <c r="F7957" t="s">
        <v>33091</v>
      </c>
      <c r="H7957">
        <v>50.158754600000002</v>
      </c>
      <c r="I7957">
        <v>-120.06360650000001</v>
      </c>
      <c r="J7957" s="1" t="str">
        <f t="shared" si="504"/>
        <v>NGR bulk stream sediment</v>
      </c>
      <c r="K7957" s="1" t="str">
        <f t="shared" si="505"/>
        <v>&lt;177 micron (NGR)</v>
      </c>
      <c r="L7957">
        <v>2</v>
      </c>
      <c r="M7957" t="s">
        <v>256</v>
      </c>
      <c r="N7957">
        <v>35</v>
      </c>
      <c r="O7957" t="s">
        <v>227</v>
      </c>
      <c r="P7957" t="s">
        <v>51</v>
      </c>
      <c r="Q7957" t="s">
        <v>234</v>
      </c>
      <c r="R7957" t="s">
        <v>110</v>
      </c>
      <c r="S7957" t="s">
        <v>328</v>
      </c>
      <c r="T7957" t="s">
        <v>209</v>
      </c>
      <c r="U7957" t="s">
        <v>33092</v>
      </c>
      <c r="V7957" t="s">
        <v>47</v>
      </c>
      <c r="W7957" t="s">
        <v>188</v>
      </c>
      <c r="X7957" t="s">
        <v>73</v>
      </c>
      <c r="Y7957" t="s">
        <v>165</v>
      </c>
      <c r="Z7957" t="s">
        <v>57</v>
      </c>
      <c r="AA7957" t="s">
        <v>122</v>
      </c>
      <c r="AB7957" t="s">
        <v>63</v>
      </c>
      <c r="AC7957" t="s">
        <v>358</v>
      </c>
      <c r="AD7957" t="s">
        <v>77</v>
      </c>
      <c r="AE7957" t="s">
        <v>57</v>
      </c>
      <c r="AF7957" t="s">
        <v>175</v>
      </c>
      <c r="AG7957" t="s">
        <v>366</v>
      </c>
      <c r="AH7957" t="s">
        <v>47</v>
      </c>
      <c r="AI7957" t="s">
        <v>54</v>
      </c>
      <c r="AJ7957" t="s">
        <v>88</v>
      </c>
      <c r="AK7957" t="s">
        <v>206</v>
      </c>
      <c r="AL7957" t="s">
        <v>122</v>
      </c>
      <c r="AM7957" t="s">
        <v>103</v>
      </c>
      <c r="AN7957" t="s">
        <v>275</v>
      </c>
      <c r="AO7957" t="s">
        <v>3575</v>
      </c>
    </row>
    <row r="7958" spans="1:41" hidden="1" x14ac:dyDescent="0.25">
      <c r="A7958" t="s">
        <v>33093</v>
      </c>
      <c r="B7958" t="s">
        <v>33094</v>
      </c>
      <c r="C7958" s="1" t="str">
        <f t="shared" si="502"/>
        <v>21:1082</v>
      </c>
      <c r="D7958" s="1" t="str">
        <f t="shared" si="503"/>
        <v>21:0156</v>
      </c>
      <c r="E7958" t="s">
        <v>33095</v>
      </c>
      <c r="F7958" t="s">
        <v>33096</v>
      </c>
      <c r="H7958">
        <v>50.131820900000001</v>
      </c>
      <c r="I7958">
        <v>-120.01179399999999</v>
      </c>
      <c r="J7958" s="1" t="str">
        <f t="shared" si="504"/>
        <v>NGR bulk stream sediment</v>
      </c>
      <c r="K7958" s="1" t="str">
        <f t="shared" si="505"/>
        <v>&lt;177 micron (NGR)</v>
      </c>
      <c r="L7958">
        <v>2</v>
      </c>
      <c r="M7958" t="s">
        <v>265</v>
      </c>
      <c r="N7958">
        <v>36</v>
      </c>
      <c r="O7958" t="s">
        <v>228</v>
      </c>
      <c r="P7958" t="s">
        <v>47</v>
      </c>
      <c r="Q7958" t="s">
        <v>234</v>
      </c>
      <c r="R7958" t="s">
        <v>123</v>
      </c>
      <c r="S7958" t="s">
        <v>328</v>
      </c>
      <c r="T7958" t="s">
        <v>108</v>
      </c>
      <c r="U7958" t="s">
        <v>33097</v>
      </c>
      <c r="V7958" t="s">
        <v>235</v>
      </c>
      <c r="W7958" t="s">
        <v>227</v>
      </c>
      <c r="X7958" t="s">
        <v>73</v>
      </c>
      <c r="Y7958" t="s">
        <v>306</v>
      </c>
      <c r="Z7958" t="s">
        <v>198</v>
      </c>
      <c r="AA7958" t="s">
        <v>46</v>
      </c>
      <c r="AB7958" t="s">
        <v>78</v>
      </c>
      <c r="AC7958" t="s">
        <v>107</v>
      </c>
      <c r="AD7958" t="s">
        <v>667</v>
      </c>
      <c r="AE7958" t="s">
        <v>53</v>
      </c>
      <c r="AF7958" t="s">
        <v>842</v>
      </c>
      <c r="AG7958" t="s">
        <v>274</v>
      </c>
      <c r="AH7958" t="s">
        <v>174</v>
      </c>
      <c r="AI7958" t="s">
        <v>54</v>
      </c>
      <c r="AJ7958" t="s">
        <v>292</v>
      </c>
      <c r="AK7958" t="s">
        <v>130</v>
      </c>
      <c r="AL7958" t="s">
        <v>47</v>
      </c>
      <c r="AM7958" t="s">
        <v>103</v>
      </c>
      <c r="AN7958" t="s">
        <v>65</v>
      </c>
      <c r="AO7958" t="s">
        <v>5701</v>
      </c>
    </row>
    <row r="7959" spans="1:41" hidden="1" x14ac:dyDescent="0.25">
      <c r="A7959" t="s">
        <v>33098</v>
      </c>
      <c r="B7959" t="s">
        <v>33099</v>
      </c>
      <c r="C7959" s="1" t="str">
        <f t="shared" si="502"/>
        <v>21:1082</v>
      </c>
      <c r="D7959" s="1" t="str">
        <f t="shared" si="503"/>
        <v>21:0156</v>
      </c>
      <c r="E7959" t="s">
        <v>33100</v>
      </c>
      <c r="F7959" t="s">
        <v>33101</v>
      </c>
      <c r="H7959">
        <v>50.164661500000001</v>
      </c>
      <c r="I7959">
        <v>-120.0133581</v>
      </c>
      <c r="J7959" s="1" t="str">
        <f t="shared" si="504"/>
        <v>NGR bulk stream sediment</v>
      </c>
      <c r="K7959" s="1" t="str">
        <f t="shared" si="505"/>
        <v>&lt;177 micron (NGR)</v>
      </c>
      <c r="L7959">
        <v>3</v>
      </c>
      <c r="M7959" t="s">
        <v>280</v>
      </c>
      <c r="N7959">
        <v>37</v>
      </c>
      <c r="O7959" t="s">
        <v>101</v>
      </c>
      <c r="P7959" t="s">
        <v>47</v>
      </c>
      <c r="Q7959" t="s">
        <v>1392</v>
      </c>
      <c r="R7959" t="s">
        <v>101</v>
      </c>
      <c r="S7959" t="s">
        <v>240</v>
      </c>
      <c r="T7959" t="s">
        <v>217</v>
      </c>
      <c r="U7959" t="s">
        <v>33102</v>
      </c>
      <c r="V7959" t="s">
        <v>47</v>
      </c>
      <c r="W7959" t="s">
        <v>282</v>
      </c>
      <c r="X7959" t="s">
        <v>103</v>
      </c>
      <c r="Y7959" t="s">
        <v>59</v>
      </c>
      <c r="Z7959" t="s">
        <v>62</v>
      </c>
      <c r="AA7959" t="s">
        <v>46</v>
      </c>
      <c r="AB7959" t="s">
        <v>139</v>
      </c>
      <c r="AC7959" t="s">
        <v>554</v>
      </c>
      <c r="AD7959" t="s">
        <v>236</v>
      </c>
      <c r="AE7959" t="s">
        <v>84</v>
      </c>
      <c r="AF7959" t="s">
        <v>175</v>
      </c>
      <c r="AG7959" t="s">
        <v>271</v>
      </c>
      <c r="AH7959" t="s">
        <v>46</v>
      </c>
      <c r="AI7959" t="s">
        <v>53</v>
      </c>
      <c r="AJ7959" t="s">
        <v>336</v>
      </c>
      <c r="AK7959" t="s">
        <v>47</v>
      </c>
      <c r="AL7959" t="s">
        <v>47</v>
      </c>
      <c r="AM7959" t="s">
        <v>47</v>
      </c>
      <c r="AN7959" t="s">
        <v>65</v>
      </c>
      <c r="AO7959" t="s">
        <v>2439</v>
      </c>
    </row>
    <row r="7960" spans="1:41" hidden="1" x14ac:dyDescent="0.25">
      <c r="A7960" t="s">
        <v>33103</v>
      </c>
      <c r="B7960" t="s">
        <v>33104</v>
      </c>
      <c r="C7960" s="1" t="str">
        <f t="shared" si="502"/>
        <v>21:1082</v>
      </c>
      <c r="D7960" s="1" t="str">
        <f t="shared" si="503"/>
        <v>21:0156</v>
      </c>
      <c r="E7960" t="s">
        <v>33100</v>
      </c>
      <c r="F7960" t="s">
        <v>33105</v>
      </c>
      <c r="H7960">
        <v>50.164661500000001</v>
      </c>
      <c r="I7960">
        <v>-120.0133581</v>
      </c>
      <c r="J7960" s="1" t="str">
        <f t="shared" si="504"/>
        <v>NGR bulk stream sediment</v>
      </c>
      <c r="K7960" s="1" t="str">
        <f t="shared" si="505"/>
        <v>&lt;177 micron (NGR)</v>
      </c>
      <c r="L7960">
        <v>3</v>
      </c>
      <c r="M7960" t="s">
        <v>288</v>
      </c>
      <c r="N7960">
        <v>38</v>
      </c>
      <c r="O7960" t="s">
        <v>105</v>
      </c>
      <c r="P7960" t="s">
        <v>51</v>
      </c>
      <c r="Q7960" t="s">
        <v>119</v>
      </c>
      <c r="R7960" t="s">
        <v>81</v>
      </c>
      <c r="S7960" t="s">
        <v>268</v>
      </c>
      <c r="T7960" t="s">
        <v>175</v>
      </c>
      <c r="U7960" t="s">
        <v>33106</v>
      </c>
      <c r="V7960" t="s">
        <v>110</v>
      </c>
      <c r="W7960" t="s">
        <v>282</v>
      </c>
      <c r="X7960" t="s">
        <v>103</v>
      </c>
      <c r="Y7960" t="s">
        <v>269</v>
      </c>
      <c r="Z7960" t="s">
        <v>84</v>
      </c>
      <c r="AA7960" t="s">
        <v>47</v>
      </c>
      <c r="AB7960" t="s">
        <v>139</v>
      </c>
      <c r="AC7960" t="s">
        <v>236</v>
      </c>
      <c r="AD7960" t="s">
        <v>236</v>
      </c>
      <c r="AE7960" t="s">
        <v>84</v>
      </c>
      <c r="AF7960" t="s">
        <v>1060</v>
      </c>
      <c r="AG7960" t="s">
        <v>111</v>
      </c>
      <c r="AH7960" t="s">
        <v>46</v>
      </c>
      <c r="AI7960" t="s">
        <v>53</v>
      </c>
      <c r="AJ7960" t="s">
        <v>111</v>
      </c>
      <c r="AK7960" t="s">
        <v>125</v>
      </c>
      <c r="AL7960" t="s">
        <v>47</v>
      </c>
      <c r="AM7960" t="s">
        <v>122</v>
      </c>
      <c r="AN7960" t="s">
        <v>463</v>
      </c>
      <c r="AO7960" t="s">
        <v>8611</v>
      </c>
    </row>
    <row r="7961" spans="1:41" hidden="1" x14ac:dyDescent="0.25">
      <c r="A7961" t="s">
        <v>33107</v>
      </c>
      <c r="B7961" t="s">
        <v>33108</v>
      </c>
      <c r="C7961" s="1" t="str">
        <f t="shared" si="502"/>
        <v>21:1082</v>
      </c>
      <c r="D7961" s="1" t="str">
        <f t="shared" si="503"/>
        <v>21:0156</v>
      </c>
      <c r="E7961" t="s">
        <v>33109</v>
      </c>
      <c r="F7961" t="s">
        <v>33110</v>
      </c>
      <c r="H7961">
        <v>50.209758000000001</v>
      </c>
      <c r="I7961">
        <v>-120.02102429999999</v>
      </c>
      <c r="J7961" s="1" t="str">
        <f t="shared" si="504"/>
        <v>NGR bulk stream sediment</v>
      </c>
      <c r="K7961" s="1" t="str">
        <f t="shared" si="505"/>
        <v>&lt;177 micron (NGR)</v>
      </c>
      <c r="L7961">
        <v>3</v>
      </c>
      <c r="M7961" t="s">
        <v>45</v>
      </c>
      <c r="N7961">
        <v>39</v>
      </c>
      <c r="O7961" t="s">
        <v>142</v>
      </c>
      <c r="P7961" t="s">
        <v>103</v>
      </c>
      <c r="Q7961" t="s">
        <v>513</v>
      </c>
      <c r="R7961" t="s">
        <v>125</v>
      </c>
      <c r="S7961" t="s">
        <v>140</v>
      </c>
      <c r="T7961" t="s">
        <v>145</v>
      </c>
      <c r="U7961" t="s">
        <v>33111</v>
      </c>
      <c r="V7961" t="s">
        <v>149</v>
      </c>
      <c r="W7961" t="s">
        <v>270</v>
      </c>
      <c r="X7961" t="s">
        <v>103</v>
      </c>
      <c r="Y7961" t="s">
        <v>165</v>
      </c>
      <c r="Z7961" t="s">
        <v>62</v>
      </c>
      <c r="AA7961" t="s">
        <v>47</v>
      </c>
      <c r="AB7961" t="s">
        <v>81</v>
      </c>
      <c r="AC7961" t="s">
        <v>320</v>
      </c>
      <c r="AD7961" t="s">
        <v>358</v>
      </c>
      <c r="AE7961" t="s">
        <v>53</v>
      </c>
      <c r="AF7961" t="s">
        <v>1964</v>
      </c>
      <c r="AG7961" t="s">
        <v>182</v>
      </c>
      <c r="AH7961" t="s">
        <v>185</v>
      </c>
      <c r="AI7961" t="s">
        <v>57</v>
      </c>
      <c r="AJ7961" t="s">
        <v>260</v>
      </c>
      <c r="AK7961" t="s">
        <v>47</v>
      </c>
      <c r="AL7961" t="s">
        <v>47</v>
      </c>
      <c r="AM7961" t="s">
        <v>103</v>
      </c>
      <c r="AN7961" t="s">
        <v>915</v>
      </c>
      <c r="AO7961" t="s">
        <v>1644</v>
      </c>
    </row>
    <row r="7962" spans="1:41" hidden="1" x14ac:dyDescent="0.25">
      <c r="A7962" t="s">
        <v>33112</v>
      </c>
      <c r="B7962" t="s">
        <v>33113</v>
      </c>
      <c r="C7962" s="1" t="str">
        <f t="shared" si="502"/>
        <v>21:1082</v>
      </c>
      <c r="D7962" s="1" t="str">
        <f t="shared" si="503"/>
        <v>21:0156</v>
      </c>
      <c r="E7962" t="s">
        <v>33114</v>
      </c>
      <c r="F7962" t="s">
        <v>33115</v>
      </c>
      <c r="H7962">
        <v>50.179558200000002</v>
      </c>
      <c r="I7962">
        <v>-120.14938290000001</v>
      </c>
      <c r="J7962" s="1" t="str">
        <f t="shared" si="504"/>
        <v>NGR bulk stream sediment</v>
      </c>
      <c r="K7962" s="1" t="str">
        <f t="shared" si="505"/>
        <v>&lt;177 micron (NGR)</v>
      </c>
      <c r="L7962">
        <v>3</v>
      </c>
      <c r="M7962" t="s">
        <v>71</v>
      </c>
      <c r="N7962">
        <v>40</v>
      </c>
      <c r="O7962" t="s">
        <v>392</v>
      </c>
      <c r="P7962" t="s">
        <v>51</v>
      </c>
      <c r="Q7962" t="s">
        <v>684</v>
      </c>
      <c r="R7962" t="s">
        <v>111</v>
      </c>
      <c r="S7962" t="s">
        <v>75</v>
      </c>
      <c r="T7962" t="s">
        <v>217</v>
      </c>
      <c r="U7962" t="s">
        <v>237</v>
      </c>
      <c r="V7962" t="s">
        <v>81</v>
      </c>
      <c r="W7962" t="s">
        <v>123</v>
      </c>
      <c r="X7962" t="s">
        <v>103</v>
      </c>
      <c r="Y7962" t="s">
        <v>217</v>
      </c>
      <c r="Z7962" t="s">
        <v>62</v>
      </c>
      <c r="AA7962" t="s">
        <v>122</v>
      </c>
      <c r="AB7962" t="s">
        <v>63</v>
      </c>
      <c r="AC7962" t="s">
        <v>131</v>
      </c>
      <c r="AD7962" t="s">
        <v>240</v>
      </c>
      <c r="AE7962" t="s">
        <v>198</v>
      </c>
      <c r="AF7962" t="s">
        <v>66</v>
      </c>
      <c r="AG7962" t="s">
        <v>282</v>
      </c>
      <c r="AH7962" t="s">
        <v>57</v>
      </c>
      <c r="AI7962" t="s">
        <v>53</v>
      </c>
      <c r="AJ7962" t="s">
        <v>493</v>
      </c>
      <c r="AK7962" t="s">
        <v>105</v>
      </c>
      <c r="AL7962" t="s">
        <v>47</v>
      </c>
      <c r="AM7962" t="s">
        <v>47</v>
      </c>
      <c r="AN7962" t="s">
        <v>65</v>
      </c>
      <c r="AO7962" t="s">
        <v>1335</v>
      </c>
    </row>
    <row r="7963" spans="1:41" hidden="1" x14ac:dyDescent="0.25">
      <c r="A7963" t="s">
        <v>33116</v>
      </c>
      <c r="B7963" t="s">
        <v>33117</v>
      </c>
      <c r="C7963" s="1" t="str">
        <f t="shared" si="502"/>
        <v>21:1082</v>
      </c>
      <c r="D7963" s="1" t="str">
        <f t="shared" si="503"/>
        <v>21:0156</v>
      </c>
      <c r="E7963" t="s">
        <v>33118</v>
      </c>
      <c r="F7963" t="s">
        <v>33119</v>
      </c>
      <c r="H7963">
        <v>50.184536299999998</v>
      </c>
      <c r="I7963">
        <v>-120.1775135</v>
      </c>
      <c r="J7963" s="1" t="str">
        <f t="shared" si="504"/>
        <v>NGR bulk stream sediment</v>
      </c>
      <c r="K7963" s="1" t="str">
        <f t="shared" si="505"/>
        <v>&lt;177 micron (NGR)</v>
      </c>
      <c r="L7963">
        <v>3</v>
      </c>
      <c r="M7963" t="s">
        <v>95</v>
      </c>
      <c r="N7963">
        <v>41</v>
      </c>
      <c r="O7963" t="s">
        <v>139</v>
      </c>
      <c r="P7963" t="s">
        <v>73</v>
      </c>
      <c r="Q7963" t="s">
        <v>1069</v>
      </c>
      <c r="R7963" t="s">
        <v>98</v>
      </c>
      <c r="S7963" t="s">
        <v>218</v>
      </c>
      <c r="T7963" t="s">
        <v>127</v>
      </c>
      <c r="U7963" t="s">
        <v>89</v>
      </c>
      <c r="V7963" t="s">
        <v>46</v>
      </c>
      <c r="W7963" t="s">
        <v>282</v>
      </c>
      <c r="X7963" t="s">
        <v>51</v>
      </c>
      <c r="Y7963" t="s">
        <v>209</v>
      </c>
      <c r="Z7963" t="s">
        <v>53</v>
      </c>
      <c r="AA7963" t="s">
        <v>122</v>
      </c>
      <c r="AB7963" t="s">
        <v>122</v>
      </c>
      <c r="AC7963" t="s">
        <v>217</v>
      </c>
      <c r="AD7963" t="s">
        <v>162</v>
      </c>
      <c r="AE7963" t="s">
        <v>62</v>
      </c>
      <c r="AF7963" t="s">
        <v>66</v>
      </c>
      <c r="AG7963" t="s">
        <v>228</v>
      </c>
      <c r="AH7963" t="s">
        <v>57</v>
      </c>
      <c r="AI7963" t="s">
        <v>53</v>
      </c>
      <c r="AJ7963" t="s">
        <v>130</v>
      </c>
      <c r="AK7963" t="s">
        <v>105</v>
      </c>
      <c r="AL7963" t="s">
        <v>47</v>
      </c>
      <c r="AM7963" t="s">
        <v>122</v>
      </c>
      <c r="AN7963" t="s">
        <v>171</v>
      </c>
      <c r="AO7963" t="s">
        <v>712</v>
      </c>
    </row>
    <row r="7964" spans="1:41" hidden="1" x14ac:dyDescent="0.25">
      <c r="A7964" t="s">
        <v>33120</v>
      </c>
      <c r="B7964" t="s">
        <v>33121</v>
      </c>
      <c r="C7964" s="1" t="str">
        <f t="shared" si="502"/>
        <v>21:1082</v>
      </c>
      <c r="D7964" s="1" t="str">
        <f t="shared" si="503"/>
        <v>21:0156</v>
      </c>
      <c r="E7964" t="s">
        <v>33122</v>
      </c>
      <c r="F7964" t="s">
        <v>33123</v>
      </c>
      <c r="H7964">
        <v>50.185912799999997</v>
      </c>
      <c r="I7964">
        <v>-120.36790550000001</v>
      </c>
      <c r="J7964" s="1" t="str">
        <f t="shared" si="504"/>
        <v>NGR bulk stream sediment</v>
      </c>
      <c r="K7964" s="1" t="str">
        <f t="shared" si="505"/>
        <v>&lt;177 micron (NGR)</v>
      </c>
      <c r="L7964">
        <v>3</v>
      </c>
      <c r="M7964" t="s">
        <v>117</v>
      </c>
      <c r="N7964">
        <v>42</v>
      </c>
      <c r="O7964" t="s">
        <v>242</v>
      </c>
      <c r="P7964" t="s">
        <v>51</v>
      </c>
      <c r="Q7964" t="s">
        <v>651</v>
      </c>
      <c r="R7964" t="s">
        <v>105</v>
      </c>
      <c r="S7964" t="s">
        <v>131</v>
      </c>
      <c r="T7964" t="s">
        <v>217</v>
      </c>
      <c r="U7964" t="s">
        <v>284</v>
      </c>
      <c r="V7964" t="s">
        <v>87</v>
      </c>
      <c r="W7964" t="s">
        <v>227</v>
      </c>
      <c r="X7964" t="s">
        <v>103</v>
      </c>
      <c r="Y7964" t="s">
        <v>66</v>
      </c>
      <c r="Z7964" t="s">
        <v>62</v>
      </c>
      <c r="AA7964" t="s">
        <v>46</v>
      </c>
      <c r="AB7964" t="s">
        <v>161</v>
      </c>
      <c r="AC7964" t="s">
        <v>90</v>
      </c>
      <c r="AD7964" t="s">
        <v>475</v>
      </c>
      <c r="AE7964" t="s">
        <v>149</v>
      </c>
      <c r="AF7964" t="s">
        <v>1054</v>
      </c>
      <c r="AG7964" t="s">
        <v>282</v>
      </c>
      <c r="AH7964" t="s">
        <v>62</v>
      </c>
      <c r="AI7964" t="s">
        <v>53</v>
      </c>
      <c r="AJ7964" t="s">
        <v>60</v>
      </c>
      <c r="AK7964" t="s">
        <v>61</v>
      </c>
      <c r="AL7964" t="s">
        <v>47</v>
      </c>
      <c r="AM7964" t="s">
        <v>122</v>
      </c>
      <c r="AN7964" t="s">
        <v>65</v>
      </c>
      <c r="AO7964" t="s">
        <v>1325</v>
      </c>
    </row>
    <row r="7965" spans="1:41" hidden="1" x14ac:dyDescent="0.25">
      <c r="A7965" t="s">
        <v>33124</v>
      </c>
      <c r="B7965" t="s">
        <v>33125</v>
      </c>
      <c r="C7965" s="1" t="str">
        <f t="shared" si="502"/>
        <v>21:1082</v>
      </c>
      <c r="D7965" s="1" t="str">
        <f t="shared" si="503"/>
        <v>21:0156</v>
      </c>
      <c r="E7965" t="s">
        <v>33126</v>
      </c>
      <c r="F7965" t="s">
        <v>33127</v>
      </c>
      <c r="H7965">
        <v>50.186154399999999</v>
      </c>
      <c r="I7965">
        <v>-120.3579447</v>
      </c>
      <c r="J7965" s="1" t="str">
        <f t="shared" si="504"/>
        <v>NGR bulk stream sediment</v>
      </c>
      <c r="K7965" s="1" t="str">
        <f t="shared" si="505"/>
        <v>&lt;177 micron (NGR)</v>
      </c>
      <c r="L7965">
        <v>3</v>
      </c>
      <c r="M7965" t="s">
        <v>136</v>
      </c>
      <c r="N7965">
        <v>43</v>
      </c>
      <c r="O7965" t="s">
        <v>282</v>
      </c>
      <c r="P7965" t="s">
        <v>51</v>
      </c>
      <c r="Q7965" t="s">
        <v>487</v>
      </c>
      <c r="R7965" t="s">
        <v>85</v>
      </c>
      <c r="S7965" t="s">
        <v>141</v>
      </c>
      <c r="T7965" t="s">
        <v>50</v>
      </c>
      <c r="U7965" t="s">
        <v>65</v>
      </c>
      <c r="V7965" t="s">
        <v>46</v>
      </c>
      <c r="W7965" t="s">
        <v>493</v>
      </c>
      <c r="X7965" t="s">
        <v>103</v>
      </c>
      <c r="Y7965" t="s">
        <v>127</v>
      </c>
      <c r="Z7965" t="s">
        <v>84</v>
      </c>
      <c r="AA7965" t="s">
        <v>46</v>
      </c>
      <c r="AB7965" t="s">
        <v>63</v>
      </c>
      <c r="AC7965" t="s">
        <v>269</v>
      </c>
      <c r="AD7965" t="s">
        <v>112</v>
      </c>
      <c r="AE7965" t="s">
        <v>54</v>
      </c>
      <c r="AF7965" t="s">
        <v>147</v>
      </c>
      <c r="AG7965" t="s">
        <v>493</v>
      </c>
      <c r="AH7965" t="s">
        <v>62</v>
      </c>
      <c r="AI7965" t="s">
        <v>62</v>
      </c>
      <c r="AJ7965" t="s">
        <v>206</v>
      </c>
      <c r="AK7965" t="s">
        <v>110</v>
      </c>
      <c r="AL7965" t="s">
        <v>47</v>
      </c>
      <c r="AM7965" t="s">
        <v>47</v>
      </c>
      <c r="AN7965" t="s">
        <v>1121</v>
      </c>
      <c r="AO7965" t="s">
        <v>1189</v>
      </c>
    </row>
    <row r="7966" spans="1:41" hidden="1" x14ac:dyDescent="0.25">
      <c r="A7966" t="s">
        <v>33128</v>
      </c>
      <c r="B7966" t="s">
        <v>33129</v>
      </c>
      <c r="C7966" s="1" t="str">
        <f t="shared" si="502"/>
        <v>21:1082</v>
      </c>
      <c r="D7966" s="1" t="str">
        <f t="shared" si="503"/>
        <v>21:0156</v>
      </c>
      <c r="E7966" t="s">
        <v>33130</v>
      </c>
      <c r="F7966" t="s">
        <v>33131</v>
      </c>
      <c r="H7966">
        <v>50.229893500000003</v>
      </c>
      <c r="I7966">
        <v>-120.30244930000001</v>
      </c>
      <c r="J7966" s="1" t="str">
        <f t="shared" si="504"/>
        <v>NGR bulk stream sediment</v>
      </c>
      <c r="K7966" s="1" t="str">
        <f t="shared" si="505"/>
        <v>&lt;177 micron (NGR)</v>
      </c>
      <c r="L7966">
        <v>3</v>
      </c>
      <c r="M7966" t="s">
        <v>157</v>
      </c>
      <c r="N7966">
        <v>44</v>
      </c>
      <c r="O7966" t="s">
        <v>200</v>
      </c>
      <c r="P7966" t="s">
        <v>122</v>
      </c>
      <c r="Q7966" t="s">
        <v>1780</v>
      </c>
      <c r="R7966" t="s">
        <v>85</v>
      </c>
      <c r="S7966" t="s">
        <v>475</v>
      </c>
      <c r="T7966" t="s">
        <v>217</v>
      </c>
      <c r="U7966" t="s">
        <v>431</v>
      </c>
      <c r="V7966" t="s">
        <v>78</v>
      </c>
      <c r="W7966" t="s">
        <v>109</v>
      </c>
      <c r="X7966" t="s">
        <v>122</v>
      </c>
      <c r="Y7966" t="s">
        <v>108</v>
      </c>
      <c r="Z7966" t="s">
        <v>56</v>
      </c>
      <c r="AA7966" t="s">
        <v>47</v>
      </c>
      <c r="AB7966" t="s">
        <v>63</v>
      </c>
      <c r="AC7966" t="s">
        <v>90</v>
      </c>
      <c r="AD7966" t="s">
        <v>186</v>
      </c>
      <c r="AE7966" t="s">
        <v>54</v>
      </c>
      <c r="AF7966" t="s">
        <v>633</v>
      </c>
      <c r="AG7966" t="s">
        <v>200</v>
      </c>
      <c r="AH7966" t="s">
        <v>62</v>
      </c>
      <c r="AI7966" t="s">
        <v>62</v>
      </c>
      <c r="AJ7966" t="s">
        <v>63</v>
      </c>
      <c r="AK7966" t="s">
        <v>87</v>
      </c>
      <c r="AL7966" t="s">
        <v>47</v>
      </c>
      <c r="AM7966" t="s">
        <v>47</v>
      </c>
      <c r="AN7966" t="s">
        <v>568</v>
      </c>
      <c r="AO7966" t="s">
        <v>1643</v>
      </c>
    </row>
    <row r="7967" spans="1:41" hidden="1" x14ac:dyDescent="0.25">
      <c r="A7967" t="s">
        <v>33132</v>
      </c>
      <c r="B7967" t="s">
        <v>33133</v>
      </c>
      <c r="C7967" s="1" t="str">
        <f t="shared" si="502"/>
        <v>21:1082</v>
      </c>
      <c r="D7967" s="1" t="str">
        <f t="shared" si="503"/>
        <v>21:0156</v>
      </c>
      <c r="E7967" t="s">
        <v>33134</v>
      </c>
      <c r="F7967" t="s">
        <v>33135</v>
      </c>
      <c r="H7967">
        <v>50.262381699999999</v>
      </c>
      <c r="I7967">
        <v>-120.24968749999999</v>
      </c>
      <c r="J7967" s="1" t="str">
        <f t="shared" si="504"/>
        <v>NGR bulk stream sediment</v>
      </c>
      <c r="K7967" s="1" t="str">
        <f t="shared" si="505"/>
        <v>&lt;177 micron (NGR)</v>
      </c>
      <c r="L7967">
        <v>3</v>
      </c>
      <c r="M7967" t="s">
        <v>170</v>
      </c>
      <c r="N7967">
        <v>45</v>
      </c>
      <c r="O7967" t="s">
        <v>271</v>
      </c>
      <c r="P7967" t="s">
        <v>47</v>
      </c>
      <c r="Q7967" t="s">
        <v>518</v>
      </c>
      <c r="R7967" t="s">
        <v>162</v>
      </c>
      <c r="S7967" t="s">
        <v>131</v>
      </c>
      <c r="T7967" t="s">
        <v>175</v>
      </c>
      <c r="U7967" t="s">
        <v>1121</v>
      </c>
      <c r="V7967" t="s">
        <v>110</v>
      </c>
      <c r="W7967" t="s">
        <v>111</v>
      </c>
      <c r="X7967" t="s">
        <v>51</v>
      </c>
      <c r="Y7967" t="s">
        <v>267</v>
      </c>
      <c r="Z7967" t="s">
        <v>84</v>
      </c>
      <c r="AA7967" t="s">
        <v>122</v>
      </c>
      <c r="AB7967" t="s">
        <v>139</v>
      </c>
      <c r="AC7967" t="s">
        <v>112</v>
      </c>
      <c r="AD7967" t="s">
        <v>75</v>
      </c>
      <c r="AE7967" t="s">
        <v>62</v>
      </c>
      <c r="AF7967" t="s">
        <v>66</v>
      </c>
      <c r="AG7967" t="s">
        <v>72</v>
      </c>
      <c r="AH7967" t="s">
        <v>53</v>
      </c>
      <c r="AI7967" t="s">
        <v>53</v>
      </c>
      <c r="AJ7967" t="s">
        <v>122</v>
      </c>
      <c r="AK7967" t="s">
        <v>110</v>
      </c>
      <c r="AL7967" t="s">
        <v>47</v>
      </c>
      <c r="AM7967" t="s">
        <v>47</v>
      </c>
      <c r="AN7967" t="s">
        <v>65</v>
      </c>
      <c r="AO7967" t="s">
        <v>1340</v>
      </c>
    </row>
    <row r="7968" spans="1:41" hidden="1" x14ac:dyDescent="0.25">
      <c r="A7968" t="s">
        <v>33136</v>
      </c>
      <c r="B7968" t="s">
        <v>33137</v>
      </c>
      <c r="C7968" s="1" t="str">
        <f t="shared" si="502"/>
        <v>21:1082</v>
      </c>
      <c r="D7968" s="1" t="str">
        <f t="shared" si="503"/>
        <v>21:0156</v>
      </c>
      <c r="E7968" t="s">
        <v>33138</v>
      </c>
      <c r="F7968" t="s">
        <v>33139</v>
      </c>
      <c r="H7968">
        <v>50.257206099999998</v>
      </c>
      <c r="I7968">
        <v>-120.27399389999999</v>
      </c>
      <c r="J7968" s="1" t="str">
        <f t="shared" si="504"/>
        <v>NGR bulk stream sediment</v>
      </c>
      <c r="K7968" s="1" t="str">
        <f t="shared" si="505"/>
        <v>&lt;177 micron (NGR)</v>
      </c>
      <c r="L7968">
        <v>3</v>
      </c>
      <c r="M7968" t="s">
        <v>180</v>
      </c>
      <c r="N7968">
        <v>46</v>
      </c>
      <c r="O7968" t="s">
        <v>267</v>
      </c>
      <c r="P7968" t="s">
        <v>47</v>
      </c>
      <c r="Q7968" t="s">
        <v>1780</v>
      </c>
      <c r="R7968" t="s">
        <v>112</v>
      </c>
      <c r="S7968" t="s">
        <v>209</v>
      </c>
      <c r="T7968" t="s">
        <v>50</v>
      </c>
      <c r="U7968" t="s">
        <v>104</v>
      </c>
      <c r="V7968" t="s">
        <v>108</v>
      </c>
      <c r="W7968" t="s">
        <v>109</v>
      </c>
      <c r="X7968" t="s">
        <v>47</v>
      </c>
      <c r="Y7968" t="s">
        <v>330</v>
      </c>
      <c r="Z7968" t="s">
        <v>56</v>
      </c>
      <c r="AA7968" t="s">
        <v>122</v>
      </c>
      <c r="AB7968" t="s">
        <v>105</v>
      </c>
      <c r="AC7968" t="s">
        <v>90</v>
      </c>
      <c r="AD7968" t="s">
        <v>98</v>
      </c>
      <c r="AE7968" t="s">
        <v>57</v>
      </c>
      <c r="AF7968" t="s">
        <v>127</v>
      </c>
      <c r="AG7968" t="s">
        <v>125</v>
      </c>
      <c r="AH7968" t="s">
        <v>62</v>
      </c>
      <c r="AI7968" t="s">
        <v>62</v>
      </c>
      <c r="AJ7968" t="s">
        <v>61</v>
      </c>
      <c r="AK7968" t="s">
        <v>149</v>
      </c>
      <c r="AL7968" t="s">
        <v>47</v>
      </c>
      <c r="AM7968" t="s">
        <v>122</v>
      </c>
      <c r="AN7968" t="s">
        <v>65</v>
      </c>
      <c r="AO7968" t="s">
        <v>32896</v>
      </c>
    </row>
    <row r="7969" spans="1:41" hidden="1" x14ac:dyDescent="0.25">
      <c r="A7969" t="s">
        <v>33140</v>
      </c>
      <c r="B7969" t="s">
        <v>33141</v>
      </c>
      <c r="C7969" s="1" t="str">
        <f t="shared" si="502"/>
        <v>21:1082</v>
      </c>
      <c r="D7969" s="1" t="str">
        <f t="shared" si="503"/>
        <v>21:0156</v>
      </c>
      <c r="E7969" t="s">
        <v>33142</v>
      </c>
      <c r="F7969" t="s">
        <v>33143</v>
      </c>
      <c r="H7969">
        <v>50.255781300000002</v>
      </c>
      <c r="I7969">
        <v>-120.2053082</v>
      </c>
      <c r="J7969" s="1" t="str">
        <f t="shared" si="504"/>
        <v>NGR bulk stream sediment</v>
      </c>
      <c r="K7969" s="1" t="str">
        <f t="shared" si="505"/>
        <v>&lt;177 micron (NGR)</v>
      </c>
      <c r="L7969">
        <v>3</v>
      </c>
      <c r="M7969" t="s">
        <v>195</v>
      </c>
      <c r="N7969">
        <v>47</v>
      </c>
      <c r="O7969" t="s">
        <v>271</v>
      </c>
      <c r="P7969" t="s">
        <v>47</v>
      </c>
      <c r="Q7969" t="s">
        <v>513</v>
      </c>
      <c r="R7969" t="s">
        <v>188</v>
      </c>
      <c r="S7969" t="s">
        <v>186</v>
      </c>
      <c r="T7969" t="s">
        <v>50</v>
      </c>
      <c r="U7969" t="s">
        <v>65</v>
      </c>
      <c r="V7969" t="s">
        <v>110</v>
      </c>
      <c r="W7969" t="s">
        <v>227</v>
      </c>
      <c r="X7969" t="s">
        <v>103</v>
      </c>
      <c r="Y7969" t="s">
        <v>66</v>
      </c>
      <c r="Z7969" t="s">
        <v>62</v>
      </c>
      <c r="AA7969" t="s">
        <v>46</v>
      </c>
      <c r="AB7969" t="s">
        <v>161</v>
      </c>
      <c r="AC7969" t="s">
        <v>76</v>
      </c>
      <c r="AD7969" t="s">
        <v>75</v>
      </c>
      <c r="AE7969" t="s">
        <v>53</v>
      </c>
      <c r="AF7969" t="s">
        <v>66</v>
      </c>
      <c r="AG7969" t="s">
        <v>437</v>
      </c>
      <c r="AH7969" t="s">
        <v>57</v>
      </c>
      <c r="AI7969" t="s">
        <v>62</v>
      </c>
      <c r="AJ7969" t="s">
        <v>102</v>
      </c>
      <c r="AK7969" t="s">
        <v>64</v>
      </c>
      <c r="AL7969" t="s">
        <v>47</v>
      </c>
      <c r="AM7969" t="s">
        <v>122</v>
      </c>
      <c r="AN7969" t="s">
        <v>65</v>
      </c>
      <c r="AO7969" t="s">
        <v>225</v>
      </c>
    </row>
    <row r="7970" spans="1:41" hidden="1" x14ac:dyDescent="0.25">
      <c r="A7970" t="s">
        <v>33144</v>
      </c>
      <c r="B7970" t="s">
        <v>33145</v>
      </c>
      <c r="C7970" s="1" t="str">
        <f t="shared" si="502"/>
        <v>21:1082</v>
      </c>
      <c r="D7970" s="1" t="str">
        <f t="shared" si="503"/>
        <v>21:0156</v>
      </c>
      <c r="E7970" t="s">
        <v>33146</v>
      </c>
      <c r="F7970" t="s">
        <v>33147</v>
      </c>
      <c r="H7970">
        <v>50.276609200000003</v>
      </c>
      <c r="I7970">
        <v>-120.16677610000001</v>
      </c>
      <c r="J7970" s="1" t="str">
        <f t="shared" si="504"/>
        <v>NGR bulk stream sediment</v>
      </c>
      <c r="K7970" s="1" t="str">
        <f t="shared" si="505"/>
        <v>&lt;177 micron (NGR)</v>
      </c>
      <c r="L7970">
        <v>3</v>
      </c>
      <c r="M7970" t="s">
        <v>205</v>
      </c>
      <c r="N7970">
        <v>48</v>
      </c>
      <c r="O7970" t="s">
        <v>142</v>
      </c>
      <c r="P7970" t="s">
        <v>47</v>
      </c>
      <c r="Q7970" t="s">
        <v>518</v>
      </c>
      <c r="R7970" t="s">
        <v>150</v>
      </c>
      <c r="S7970" t="s">
        <v>272</v>
      </c>
      <c r="T7970" t="s">
        <v>127</v>
      </c>
      <c r="U7970" t="s">
        <v>65</v>
      </c>
      <c r="V7970" t="s">
        <v>61</v>
      </c>
      <c r="W7970" t="s">
        <v>282</v>
      </c>
      <c r="X7970" t="s">
        <v>103</v>
      </c>
      <c r="Y7970" t="s">
        <v>50</v>
      </c>
      <c r="Z7970" t="s">
        <v>62</v>
      </c>
      <c r="AA7970" t="s">
        <v>47</v>
      </c>
      <c r="AB7970" t="s">
        <v>78</v>
      </c>
      <c r="AC7970" t="s">
        <v>475</v>
      </c>
      <c r="AD7970" t="s">
        <v>162</v>
      </c>
      <c r="AE7970" t="s">
        <v>53</v>
      </c>
      <c r="AF7970" t="s">
        <v>209</v>
      </c>
      <c r="AG7970" t="s">
        <v>228</v>
      </c>
      <c r="AH7970" t="s">
        <v>62</v>
      </c>
      <c r="AI7970" t="s">
        <v>62</v>
      </c>
      <c r="AJ7970" t="s">
        <v>102</v>
      </c>
      <c r="AK7970" t="s">
        <v>101</v>
      </c>
      <c r="AL7970" t="s">
        <v>47</v>
      </c>
      <c r="AM7970" t="s">
        <v>122</v>
      </c>
      <c r="AN7970" t="s">
        <v>89</v>
      </c>
      <c r="AO7970" t="s">
        <v>861</v>
      </c>
    </row>
    <row r="7971" spans="1:41" hidden="1" x14ac:dyDescent="0.25">
      <c r="A7971" t="s">
        <v>33148</v>
      </c>
      <c r="B7971" t="s">
        <v>33149</v>
      </c>
      <c r="C7971" s="1" t="str">
        <f t="shared" si="502"/>
        <v>21:1082</v>
      </c>
      <c r="D7971" s="1" t="str">
        <f t="shared" si="503"/>
        <v>21:0156</v>
      </c>
      <c r="E7971" t="s">
        <v>33150</v>
      </c>
      <c r="F7971" t="s">
        <v>33151</v>
      </c>
      <c r="H7971">
        <v>50.289081000000003</v>
      </c>
      <c r="I7971">
        <v>-120.1193459</v>
      </c>
      <c r="J7971" s="1" t="str">
        <f t="shared" si="504"/>
        <v>NGR bulk stream sediment</v>
      </c>
      <c r="K7971" s="1" t="str">
        <f t="shared" si="505"/>
        <v>&lt;177 micron (NGR)</v>
      </c>
      <c r="L7971">
        <v>3</v>
      </c>
      <c r="M7971" t="s">
        <v>214</v>
      </c>
      <c r="N7971">
        <v>49</v>
      </c>
      <c r="O7971" t="s">
        <v>206</v>
      </c>
      <c r="P7971" t="s">
        <v>267</v>
      </c>
      <c r="Q7971" t="s">
        <v>578</v>
      </c>
      <c r="R7971" t="s">
        <v>206</v>
      </c>
      <c r="S7971" t="s">
        <v>106</v>
      </c>
      <c r="T7971" t="s">
        <v>209</v>
      </c>
      <c r="U7971" t="s">
        <v>313</v>
      </c>
      <c r="V7971" t="s">
        <v>110</v>
      </c>
      <c r="W7971" t="s">
        <v>227</v>
      </c>
      <c r="X7971" t="s">
        <v>73</v>
      </c>
      <c r="Y7971" t="s">
        <v>217</v>
      </c>
      <c r="Z7971" t="s">
        <v>62</v>
      </c>
      <c r="AA7971" t="s">
        <v>46</v>
      </c>
      <c r="AB7971" t="s">
        <v>173</v>
      </c>
      <c r="AC7971" t="s">
        <v>99</v>
      </c>
      <c r="AD7971" t="s">
        <v>120</v>
      </c>
      <c r="AE7971" t="s">
        <v>62</v>
      </c>
      <c r="AF7971" t="s">
        <v>127</v>
      </c>
      <c r="AG7971" t="s">
        <v>437</v>
      </c>
      <c r="AH7971" t="s">
        <v>62</v>
      </c>
      <c r="AI7971" t="s">
        <v>53</v>
      </c>
      <c r="AJ7971" t="s">
        <v>86</v>
      </c>
      <c r="AK7971" t="s">
        <v>81</v>
      </c>
      <c r="AL7971" t="s">
        <v>47</v>
      </c>
      <c r="AM7971" t="s">
        <v>122</v>
      </c>
      <c r="AN7971" t="s">
        <v>508</v>
      </c>
      <c r="AO7971" t="s">
        <v>1054</v>
      </c>
    </row>
    <row r="7972" spans="1:41" hidden="1" x14ac:dyDescent="0.25">
      <c r="A7972" t="s">
        <v>33152</v>
      </c>
      <c r="B7972" t="s">
        <v>33153</v>
      </c>
      <c r="C7972" s="1" t="str">
        <f t="shared" si="502"/>
        <v>21:1082</v>
      </c>
      <c r="D7972" s="1" t="str">
        <f t="shared" si="503"/>
        <v>21:0156</v>
      </c>
      <c r="E7972" t="s">
        <v>33154</v>
      </c>
      <c r="F7972" t="s">
        <v>33155</v>
      </c>
      <c r="H7972">
        <v>50.299355300000002</v>
      </c>
      <c r="I7972">
        <v>-120.3096845</v>
      </c>
      <c r="J7972" s="1" t="str">
        <f t="shared" si="504"/>
        <v>NGR bulk stream sediment</v>
      </c>
      <c r="K7972" s="1" t="str">
        <f t="shared" si="505"/>
        <v>&lt;177 micron (NGR)</v>
      </c>
      <c r="L7972">
        <v>3</v>
      </c>
      <c r="M7972" t="s">
        <v>223</v>
      </c>
      <c r="N7972">
        <v>50</v>
      </c>
      <c r="O7972" t="s">
        <v>85</v>
      </c>
      <c r="P7972" t="s">
        <v>47</v>
      </c>
      <c r="Q7972" t="s">
        <v>318</v>
      </c>
      <c r="R7972" t="s">
        <v>2275</v>
      </c>
      <c r="S7972" t="s">
        <v>82</v>
      </c>
      <c r="T7972" t="s">
        <v>127</v>
      </c>
      <c r="U7972" t="s">
        <v>226</v>
      </c>
      <c r="V7972" t="s">
        <v>371</v>
      </c>
      <c r="W7972" t="s">
        <v>123</v>
      </c>
      <c r="X7972" t="s">
        <v>47</v>
      </c>
      <c r="Y7972" t="s">
        <v>330</v>
      </c>
      <c r="Z7972" t="s">
        <v>56</v>
      </c>
      <c r="AA7972" t="s">
        <v>46</v>
      </c>
      <c r="AB7972" t="s">
        <v>185</v>
      </c>
      <c r="AC7972" t="s">
        <v>58</v>
      </c>
      <c r="AD7972" t="s">
        <v>51</v>
      </c>
      <c r="AE7972" t="s">
        <v>54</v>
      </c>
      <c r="AF7972" t="s">
        <v>127</v>
      </c>
      <c r="AG7972" t="s">
        <v>63</v>
      </c>
      <c r="AH7972" t="s">
        <v>62</v>
      </c>
      <c r="AI7972" t="s">
        <v>62</v>
      </c>
      <c r="AJ7972" t="s">
        <v>110</v>
      </c>
      <c r="AK7972" t="s">
        <v>87</v>
      </c>
      <c r="AL7972" t="s">
        <v>47</v>
      </c>
      <c r="AM7972" t="s">
        <v>47</v>
      </c>
      <c r="AN7972" t="s">
        <v>65</v>
      </c>
      <c r="AO7972" t="s">
        <v>33156</v>
      </c>
    </row>
    <row r="7973" spans="1:41" hidden="1" x14ac:dyDescent="0.25">
      <c r="A7973" t="s">
        <v>33157</v>
      </c>
      <c r="B7973" t="s">
        <v>33158</v>
      </c>
      <c r="C7973" s="1" t="str">
        <f t="shared" si="502"/>
        <v>21:1082</v>
      </c>
      <c r="D7973" s="1" t="str">
        <f t="shared" si="503"/>
        <v>21:0156</v>
      </c>
      <c r="E7973" t="s">
        <v>33159</v>
      </c>
      <c r="F7973" t="s">
        <v>33160</v>
      </c>
      <c r="H7973">
        <v>50.320522599999997</v>
      </c>
      <c r="I7973">
        <v>-120.36469</v>
      </c>
      <c r="J7973" s="1" t="str">
        <f t="shared" si="504"/>
        <v>NGR bulk stream sediment</v>
      </c>
      <c r="K7973" s="1" t="str">
        <f t="shared" si="505"/>
        <v>&lt;177 micron (NGR)</v>
      </c>
      <c r="L7973">
        <v>3</v>
      </c>
      <c r="M7973" t="s">
        <v>233</v>
      </c>
      <c r="N7973">
        <v>51</v>
      </c>
      <c r="O7973" t="s">
        <v>274</v>
      </c>
      <c r="P7973" t="s">
        <v>47</v>
      </c>
      <c r="Q7973" t="s">
        <v>281</v>
      </c>
      <c r="R7973" t="s">
        <v>3245</v>
      </c>
      <c r="S7973" t="s">
        <v>49</v>
      </c>
      <c r="T7973" t="s">
        <v>76</v>
      </c>
      <c r="U7973" t="s">
        <v>391</v>
      </c>
      <c r="V7973" t="s">
        <v>122</v>
      </c>
      <c r="W7973" t="s">
        <v>142</v>
      </c>
      <c r="X7973" t="s">
        <v>103</v>
      </c>
      <c r="Y7973" t="s">
        <v>55</v>
      </c>
      <c r="Z7973" t="s">
        <v>199</v>
      </c>
      <c r="AA7973" t="s">
        <v>46</v>
      </c>
      <c r="AB7973" t="s">
        <v>61</v>
      </c>
      <c r="AC7973" t="s">
        <v>127</v>
      </c>
      <c r="AD7973" t="s">
        <v>90</v>
      </c>
      <c r="AE7973" t="s">
        <v>110</v>
      </c>
      <c r="AF7973" t="s">
        <v>127</v>
      </c>
      <c r="AG7973" t="s">
        <v>79</v>
      </c>
      <c r="AH7973" t="s">
        <v>62</v>
      </c>
      <c r="AI7973" t="s">
        <v>62</v>
      </c>
      <c r="AJ7973" t="s">
        <v>139</v>
      </c>
      <c r="AK7973" t="s">
        <v>149</v>
      </c>
      <c r="AL7973" t="s">
        <v>47</v>
      </c>
      <c r="AM7973" t="s">
        <v>47</v>
      </c>
      <c r="AN7973" t="s">
        <v>65</v>
      </c>
      <c r="AO7973" t="s">
        <v>312</v>
      </c>
    </row>
    <row r="7974" spans="1:41" hidden="1" x14ac:dyDescent="0.25">
      <c r="A7974" t="s">
        <v>33161</v>
      </c>
      <c r="B7974" t="s">
        <v>33162</v>
      </c>
      <c r="C7974" s="1" t="str">
        <f t="shared" si="502"/>
        <v>21:1082</v>
      </c>
      <c r="D7974" s="1" t="str">
        <f t="shared" si="503"/>
        <v>21:0156</v>
      </c>
      <c r="E7974" t="s">
        <v>33163</v>
      </c>
      <c r="F7974" t="s">
        <v>33164</v>
      </c>
      <c r="H7974">
        <v>50.280641799999998</v>
      </c>
      <c r="I7974">
        <v>-120.3953082</v>
      </c>
      <c r="J7974" s="1" t="str">
        <f t="shared" si="504"/>
        <v>NGR bulk stream sediment</v>
      </c>
      <c r="K7974" s="1" t="str">
        <f t="shared" si="505"/>
        <v>&lt;177 micron (NGR)</v>
      </c>
      <c r="L7974">
        <v>3</v>
      </c>
      <c r="M7974" t="s">
        <v>248</v>
      </c>
      <c r="N7974">
        <v>52</v>
      </c>
      <c r="O7974" t="s">
        <v>165</v>
      </c>
      <c r="P7974" t="s">
        <v>51</v>
      </c>
      <c r="Q7974" t="s">
        <v>234</v>
      </c>
      <c r="R7974" t="s">
        <v>79</v>
      </c>
      <c r="S7974" t="s">
        <v>187</v>
      </c>
      <c r="T7974" t="s">
        <v>99</v>
      </c>
      <c r="U7974" t="s">
        <v>171</v>
      </c>
      <c r="V7974" t="s">
        <v>173</v>
      </c>
      <c r="W7974" t="s">
        <v>412</v>
      </c>
      <c r="X7974" t="s">
        <v>51</v>
      </c>
      <c r="Y7974" t="s">
        <v>127</v>
      </c>
      <c r="Z7974" t="s">
        <v>199</v>
      </c>
      <c r="AA7974" t="s">
        <v>47</v>
      </c>
      <c r="AB7974" t="s">
        <v>139</v>
      </c>
      <c r="AC7974" t="s">
        <v>462</v>
      </c>
      <c r="AD7974" t="s">
        <v>418</v>
      </c>
      <c r="AE7974" t="s">
        <v>63</v>
      </c>
      <c r="AF7974" t="s">
        <v>175</v>
      </c>
      <c r="AG7974" t="s">
        <v>493</v>
      </c>
      <c r="AH7974" t="s">
        <v>62</v>
      </c>
      <c r="AI7974" t="s">
        <v>53</v>
      </c>
      <c r="AJ7974" t="s">
        <v>79</v>
      </c>
      <c r="AK7974" t="s">
        <v>235</v>
      </c>
      <c r="AL7974" t="s">
        <v>103</v>
      </c>
      <c r="AM7974" t="s">
        <v>122</v>
      </c>
      <c r="AN7974" t="s">
        <v>463</v>
      </c>
      <c r="AO7974" t="s">
        <v>11675</v>
      </c>
    </row>
    <row r="7975" spans="1:41" hidden="1" x14ac:dyDescent="0.25">
      <c r="A7975" t="s">
        <v>33165</v>
      </c>
      <c r="B7975" t="s">
        <v>33166</v>
      </c>
      <c r="C7975" s="1" t="str">
        <f t="shared" si="502"/>
        <v>21:1082</v>
      </c>
      <c r="D7975" s="1" t="str">
        <f t="shared" si="503"/>
        <v>21:0156</v>
      </c>
      <c r="E7975" t="s">
        <v>33167</v>
      </c>
      <c r="F7975" t="s">
        <v>33168</v>
      </c>
      <c r="H7975">
        <v>50.481517799999999</v>
      </c>
      <c r="I7975">
        <v>-120.2346567</v>
      </c>
      <c r="J7975" s="1" t="str">
        <f t="shared" si="504"/>
        <v>NGR bulk stream sediment</v>
      </c>
      <c r="K7975" s="1" t="str">
        <f t="shared" si="505"/>
        <v>&lt;177 micron (NGR)</v>
      </c>
      <c r="L7975">
        <v>3</v>
      </c>
      <c r="M7975" t="s">
        <v>256</v>
      </c>
      <c r="N7975">
        <v>53</v>
      </c>
      <c r="O7975" t="s">
        <v>206</v>
      </c>
      <c r="P7975" t="s">
        <v>47</v>
      </c>
      <c r="Q7975" t="s">
        <v>234</v>
      </c>
      <c r="R7975" t="s">
        <v>55</v>
      </c>
      <c r="S7975" t="s">
        <v>120</v>
      </c>
      <c r="T7975" t="s">
        <v>108</v>
      </c>
      <c r="U7975" t="s">
        <v>207</v>
      </c>
      <c r="V7975" t="s">
        <v>185</v>
      </c>
      <c r="W7975" t="s">
        <v>72</v>
      </c>
      <c r="X7975" t="s">
        <v>51</v>
      </c>
      <c r="Y7975" t="s">
        <v>50</v>
      </c>
      <c r="Z7975" t="s">
        <v>62</v>
      </c>
      <c r="AA7975" t="s">
        <v>47</v>
      </c>
      <c r="AB7975" t="s">
        <v>161</v>
      </c>
      <c r="AC7975" t="s">
        <v>209</v>
      </c>
      <c r="AD7975" t="s">
        <v>160</v>
      </c>
      <c r="AE7975" t="s">
        <v>62</v>
      </c>
      <c r="AF7975" t="s">
        <v>127</v>
      </c>
      <c r="AG7975" t="s">
        <v>228</v>
      </c>
      <c r="AH7975" t="s">
        <v>62</v>
      </c>
      <c r="AI7975" t="s">
        <v>62</v>
      </c>
      <c r="AJ7975" t="s">
        <v>72</v>
      </c>
      <c r="AK7975" t="s">
        <v>235</v>
      </c>
      <c r="AL7975" t="s">
        <v>47</v>
      </c>
      <c r="AM7975" t="s">
        <v>122</v>
      </c>
      <c r="AN7975" t="s">
        <v>65</v>
      </c>
      <c r="AO7975" t="s">
        <v>697</v>
      </c>
    </row>
    <row r="7976" spans="1:41" hidden="1" x14ac:dyDescent="0.25">
      <c r="A7976" t="s">
        <v>33169</v>
      </c>
      <c r="B7976" t="s">
        <v>33170</v>
      </c>
      <c r="C7976" s="1" t="str">
        <f t="shared" si="502"/>
        <v>21:1082</v>
      </c>
      <c r="D7976" s="1" t="str">
        <f t="shared" si="503"/>
        <v>21:0156</v>
      </c>
      <c r="E7976" t="s">
        <v>33171</v>
      </c>
      <c r="F7976" t="s">
        <v>33172</v>
      </c>
      <c r="H7976">
        <v>50.488769900000001</v>
      </c>
      <c r="I7976">
        <v>-120.1878107</v>
      </c>
      <c r="J7976" s="1" t="str">
        <f t="shared" si="504"/>
        <v>NGR bulk stream sediment</v>
      </c>
      <c r="K7976" s="1" t="str">
        <f t="shared" si="505"/>
        <v>&lt;177 micron (NGR)</v>
      </c>
      <c r="L7976">
        <v>3</v>
      </c>
      <c r="M7976" t="s">
        <v>265</v>
      </c>
      <c r="N7976">
        <v>54</v>
      </c>
      <c r="O7976" t="s">
        <v>61</v>
      </c>
      <c r="P7976" t="s">
        <v>47</v>
      </c>
      <c r="Q7976" t="s">
        <v>1392</v>
      </c>
      <c r="R7976" t="s">
        <v>128</v>
      </c>
      <c r="S7976" t="s">
        <v>418</v>
      </c>
      <c r="T7976" t="s">
        <v>85</v>
      </c>
      <c r="U7976" t="s">
        <v>463</v>
      </c>
      <c r="V7976" t="s">
        <v>46</v>
      </c>
      <c r="W7976" t="s">
        <v>493</v>
      </c>
      <c r="X7976" t="s">
        <v>73</v>
      </c>
      <c r="Y7976" t="s">
        <v>98</v>
      </c>
      <c r="Z7976" t="s">
        <v>53</v>
      </c>
      <c r="AA7976" t="s">
        <v>47</v>
      </c>
      <c r="AB7976" t="s">
        <v>257</v>
      </c>
      <c r="AC7976" t="s">
        <v>209</v>
      </c>
      <c r="AD7976" t="s">
        <v>934</v>
      </c>
      <c r="AE7976" t="s">
        <v>84</v>
      </c>
      <c r="AF7976" t="s">
        <v>76</v>
      </c>
      <c r="AG7976" t="s">
        <v>51</v>
      </c>
      <c r="AH7976" t="s">
        <v>57</v>
      </c>
      <c r="AI7976" t="s">
        <v>53</v>
      </c>
      <c r="AJ7976" t="s">
        <v>227</v>
      </c>
      <c r="AK7976" t="s">
        <v>161</v>
      </c>
      <c r="AL7976" t="s">
        <v>47</v>
      </c>
      <c r="AM7976" t="s">
        <v>122</v>
      </c>
      <c r="AN7976" t="s">
        <v>345</v>
      </c>
      <c r="AO7976" t="s">
        <v>2229</v>
      </c>
    </row>
    <row r="7977" spans="1:41" hidden="1" x14ac:dyDescent="0.25">
      <c r="A7977" t="s">
        <v>33173</v>
      </c>
      <c r="B7977" t="s">
        <v>33174</v>
      </c>
      <c r="C7977" s="1" t="str">
        <f t="shared" si="502"/>
        <v>21:1082</v>
      </c>
      <c r="D7977" s="1" t="str">
        <f t="shared" si="503"/>
        <v>21:0156</v>
      </c>
      <c r="E7977" t="s">
        <v>33175</v>
      </c>
      <c r="F7977" t="s">
        <v>33176</v>
      </c>
      <c r="H7977">
        <v>50.449328399999999</v>
      </c>
      <c r="I7977">
        <v>-120.2466084</v>
      </c>
      <c r="J7977" s="1" t="str">
        <f t="shared" si="504"/>
        <v>NGR bulk stream sediment</v>
      </c>
      <c r="K7977" s="1" t="str">
        <f t="shared" si="505"/>
        <v>&lt;177 micron (NGR)</v>
      </c>
      <c r="L7977">
        <v>4</v>
      </c>
      <c r="M7977" t="s">
        <v>45</v>
      </c>
      <c r="N7977">
        <v>55</v>
      </c>
      <c r="O7977" t="s">
        <v>101</v>
      </c>
      <c r="P7977" t="s">
        <v>51</v>
      </c>
      <c r="Q7977" t="s">
        <v>281</v>
      </c>
      <c r="R7977" t="s">
        <v>267</v>
      </c>
      <c r="S7977" t="s">
        <v>239</v>
      </c>
      <c r="T7977" t="s">
        <v>85</v>
      </c>
      <c r="U7977" t="s">
        <v>207</v>
      </c>
      <c r="V7977" t="s">
        <v>174</v>
      </c>
      <c r="W7977" t="s">
        <v>270</v>
      </c>
      <c r="X7977" t="s">
        <v>137</v>
      </c>
      <c r="Y7977" t="s">
        <v>50</v>
      </c>
      <c r="Z7977" t="s">
        <v>62</v>
      </c>
      <c r="AA7977" t="s">
        <v>47</v>
      </c>
      <c r="AB7977" t="s">
        <v>81</v>
      </c>
      <c r="AC7977" t="s">
        <v>99</v>
      </c>
      <c r="AD7977" t="s">
        <v>186</v>
      </c>
      <c r="AE7977" t="s">
        <v>84</v>
      </c>
      <c r="AF7977" t="s">
        <v>76</v>
      </c>
      <c r="AG7977" t="s">
        <v>103</v>
      </c>
      <c r="AH7977" t="s">
        <v>62</v>
      </c>
      <c r="AI7977" t="s">
        <v>62</v>
      </c>
      <c r="AJ7977" t="s">
        <v>164</v>
      </c>
      <c r="AK7977" t="s">
        <v>235</v>
      </c>
      <c r="AL7977" t="s">
        <v>47</v>
      </c>
      <c r="AM7977" t="s">
        <v>122</v>
      </c>
      <c r="AN7977" t="s">
        <v>432</v>
      </c>
      <c r="AO7977" t="s">
        <v>633</v>
      </c>
    </row>
    <row r="7978" spans="1:41" hidden="1" x14ac:dyDescent="0.25">
      <c r="A7978" t="s">
        <v>33177</v>
      </c>
      <c r="B7978" t="s">
        <v>33178</v>
      </c>
      <c r="C7978" s="1" t="str">
        <f t="shared" si="502"/>
        <v>21:1082</v>
      </c>
      <c r="D7978" s="1" t="str">
        <f t="shared" si="503"/>
        <v>21:0156</v>
      </c>
      <c r="E7978" t="s">
        <v>33179</v>
      </c>
      <c r="F7978" t="s">
        <v>33180</v>
      </c>
      <c r="H7978">
        <v>50.459874999999997</v>
      </c>
      <c r="I7978">
        <v>-120.2846938</v>
      </c>
      <c r="J7978" s="1" t="str">
        <f t="shared" si="504"/>
        <v>NGR bulk stream sediment</v>
      </c>
      <c r="K7978" s="1" t="str">
        <f t="shared" si="505"/>
        <v>&lt;177 micron (NGR)</v>
      </c>
      <c r="L7978">
        <v>4</v>
      </c>
      <c r="M7978" t="s">
        <v>71</v>
      </c>
      <c r="N7978">
        <v>56</v>
      </c>
      <c r="O7978" t="s">
        <v>96</v>
      </c>
      <c r="P7978" t="s">
        <v>83</v>
      </c>
      <c r="Q7978" t="s">
        <v>97</v>
      </c>
      <c r="R7978" t="s">
        <v>235</v>
      </c>
      <c r="S7978" t="s">
        <v>239</v>
      </c>
      <c r="T7978" t="s">
        <v>217</v>
      </c>
      <c r="U7978" t="s">
        <v>638</v>
      </c>
      <c r="V7978" t="s">
        <v>110</v>
      </c>
      <c r="W7978" t="s">
        <v>111</v>
      </c>
      <c r="X7978" t="s">
        <v>51</v>
      </c>
      <c r="Y7978" t="s">
        <v>66</v>
      </c>
      <c r="Z7978" t="s">
        <v>53</v>
      </c>
      <c r="AA7978" t="s">
        <v>46</v>
      </c>
      <c r="AB7978" t="s">
        <v>63</v>
      </c>
      <c r="AC7978" t="s">
        <v>120</v>
      </c>
      <c r="AD7978" t="s">
        <v>124</v>
      </c>
      <c r="AE7978" t="s">
        <v>46</v>
      </c>
      <c r="AF7978" t="s">
        <v>50</v>
      </c>
      <c r="AG7978" t="s">
        <v>437</v>
      </c>
      <c r="AH7978" t="s">
        <v>57</v>
      </c>
      <c r="AI7978" t="s">
        <v>198</v>
      </c>
      <c r="AJ7978" t="s">
        <v>437</v>
      </c>
      <c r="AK7978" t="s">
        <v>64</v>
      </c>
      <c r="AL7978" t="s">
        <v>47</v>
      </c>
      <c r="AM7978" t="s">
        <v>122</v>
      </c>
      <c r="AN7978" t="s">
        <v>695</v>
      </c>
      <c r="AO7978" t="s">
        <v>6266</v>
      </c>
    </row>
    <row r="7979" spans="1:41" hidden="1" x14ac:dyDescent="0.25">
      <c r="A7979" t="s">
        <v>33181</v>
      </c>
      <c r="B7979" t="s">
        <v>33182</v>
      </c>
      <c r="C7979" s="1" t="str">
        <f t="shared" si="502"/>
        <v>21:1082</v>
      </c>
      <c r="D7979" s="1" t="str">
        <f t="shared" si="503"/>
        <v>21:0156</v>
      </c>
      <c r="E7979" t="s">
        <v>33183</v>
      </c>
      <c r="F7979" t="s">
        <v>33184</v>
      </c>
      <c r="H7979">
        <v>50.432470199999997</v>
      </c>
      <c r="I7979">
        <v>-120.2991632</v>
      </c>
      <c r="J7979" s="1" t="str">
        <f t="shared" si="504"/>
        <v>NGR bulk stream sediment</v>
      </c>
      <c r="K7979" s="1" t="str">
        <f t="shared" si="505"/>
        <v>&lt;177 micron (NGR)</v>
      </c>
      <c r="L7979">
        <v>4</v>
      </c>
      <c r="M7979" t="s">
        <v>95</v>
      </c>
      <c r="N7979">
        <v>57</v>
      </c>
      <c r="O7979" t="s">
        <v>188</v>
      </c>
      <c r="P7979" t="s">
        <v>73</v>
      </c>
      <c r="Q7979" t="s">
        <v>119</v>
      </c>
      <c r="R7979" t="s">
        <v>266</v>
      </c>
      <c r="S7979" t="s">
        <v>120</v>
      </c>
      <c r="T7979" t="s">
        <v>127</v>
      </c>
      <c r="U7979" t="s">
        <v>65</v>
      </c>
      <c r="V7979" t="s">
        <v>61</v>
      </c>
      <c r="W7979" t="s">
        <v>86</v>
      </c>
      <c r="X7979" t="s">
        <v>73</v>
      </c>
      <c r="Y7979" t="s">
        <v>66</v>
      </c>
      <c r="Z7979" t="s">
        <v>62</v>
      </c>
      <c r="AA7979" t="s">
        <v>46</v>
      </c>
      <c r="AB7979" t="s">
        <v>173</v>
      </c>
      <c r="AC7979" t="s">
        <v>306</v>
      </c>
      <c r="AD7979" t="s">
        <v>462</v>
      </c>
      <c r="AE7979" t="s">
        <v>54</v>
      </c>
      <c r="AF7979" t="s">
        <v>209</v>
      </c>
      <c r="AG7979" t="s">
        <v>282</v>
      </c>
      <c r="AH7979" t="s">
        <v>53</v>
      </c>
      <c r="AI7979" t="s">
        <v>62</v>
      </c>
      <c r="AJ7979" t="s">
        <v>109</v>
      </c>
      <c r="AK7979" t="s">
        <v>47</v>
      </c>
      <c r="AL7979" t="s">
        <v>47</v>
      </c>
      <c r="AM7979" t="s">
        <v>122</v>
      </c>
      <c r="AN7979" t="s">
        <v>65</v>
      </c>
      <c r="AO7979" t="s">
        <v>1220</v>
      </c>
    </row>
    <row r="7980" spans="1:41" hidden="1" x14ac:dyDescent="0.25">
      <c r="A7980" t="s">
        <v>33185</v>
      </c>
      <c r="B7980" t="s">
        <v>33186</v>
      </c>
      <c r="C7980" s="1" t="str">
        <f t="shared" si="502"/>
        <v>21:1082</v>
      </c>
      <c r="D7980" s="1" t="str">
        <f t="shared" si="503"/>
        <v>21:0156</v>
      </c>
      <c r="E7980" t="s">
        <v>33187</v>
      </c>
      <c r="F7980" t="s">
        <v>33188</v>
      </c>
      <c r="H7980">
        <v>50.438353599999999</v>
      </c>
      <c r="I7980">
        <v>-120.3057867</v>
      </c>
      <c r="J7980" s="1" t="str">
        <f t="shared" si="504"/>
        <v>NGR bulk stream sediment</v>
      </c>
      <c r="K7980" s="1" t="str">
        <f t="shared" si="505"/>
        <v>&lt;177 micron (NGR)</v>
      </c>
      <c r="L7980">
        <v>4</v>
      </c>
      <c r="M7980" t="s">
        <v>117</v>
      </c>
      <c r="N7980">
        <v>58</v>
      </c>
      <c r="O7980" t="s">
        <v>260</v>
      </c>
      <c r="P7980" t="s">
        <v>51</v>
      </c>
      <c r="Q7980" t="s">
        <v>518</v>
      </c>
      <c r="R7980" t="s">
        <v>79</v>
      </c>
      <c r="S7980" t="s">
        <v>107</v>
      </c>
      <c r="T7980" t="s">
        <v>50</v>
      </c>
      <c r="U7980" t="s">
        <v>695</v>
      </c>
      <c r="V7980" t="s">
        <v>185</v>
      </c>
      <c r="W7980" t="s">
        <v>336</v>
      </c>
      <c r="X7980" t="s">
        <v>103</v>
      </c>
      <c r="Y7980" t="s">
        <v>217</v>
      </c>
      <c r="Z7980" t="s">
        <v>199</v>
      </c>
      <c r="AA7980" t="s">
        <v>46</v>
      </c>
      <c r="AB7980" t="s">
        <v>63</v>
      </c>
      <c r="AC7980" t="s">
        <v>290</v>
      </c>
      <c r="AD7980" t="s">
        <v>239</v>
      </c>
      <c r="AE7980" t="s">
        <v>53</v>
      </c>
      <c r="AF7980" t="s">
        <v>209</v>
      </c>
      <c r="AG7980" t="s">
        <v>282</v>
      </c>
      <c r="AH7980" t="s">
        <v>62</v>
      </c>
      <c r="AI7980" t="s">
        <v>62</v>
      </c>
      <c r="AJ7980" t="s">
        <v>123</v>
      </c>
      <c r="AK7980" t="s">
        <v>47</v>
      </c>
      <c r="AL7980" t="s">
        <v>47</v>
      </c>
      <c r="AM7980" t="s">
        <v>122</v>
      </c>
      <c r="AN7980" t="s">
        <v>508</v>
      </c>
      <c r="AO7980" t="s">
        <v>2250</v>
      </c>
    </row>
    <row r="7981" spans="1:41" hidden="1" x14ac:dyDescent="0.25">
      <c r="A7981" t="s">
        <v>33189</v>
      </c>
      <c r="B7981" t="s">
        <v>33190</v>
      </c>
      <c r="C7981" s="1" t="str">
        <f t="shared" si="502"/>
        <v>21:1082</v>
      </c>
      <c r="D7981" s="1" t="str">
        <f t="shared" si="503"/>
        <v>21:0156</v>
      </c>
      <c r="E7981" t="s">
        <v>33191</v>
      </c>
      <c r="F7981" t="s">
        <v>33192</v>
      </c>
      <c r="H7981">
        <v>50.363317000000002</v>
      </c>
      <c r="I7981">
        <v>-120.249043</v>
      </c>
      <c r="J7981" s="1" t="str">
        <f t="shared" si="504"/>
        <v>NGR bulk stream sediment</v>
      </c>
      <c r="K7981" s="1" t="str">
        <f t="shared" si="505"/>
        <v>&lt;177 micron (NGR)</v>
      </c>
      <c r="L7981">
        <v>4</v>
      </c>
      <c r="M7981" t="s">
        <v>280</v>
      </c>
      <c r="N7981">
        <v>59</v>
      </c>
      <c r="O7981" t="s">
        <v>60</v>
      </c>
      <c r="P7981" t="s">
        <v>47</v>
      </c>
      <c r="Q7981" t="s">
        <v>1780</v>
      </c>
      <c r="R7981" t="s">
        <v>118</v>
      </c>
      <c r="S7981" t="s">
        <v>187</v>
      </c>
      <c r="T7981" t="s">
        <v>55</v>
      </c>
      <c r="U7981" t="s">
        <v>146</v>
      </c>
      <c r="V7981" t="s">
        <v>235</v>
      </c>
      <c r="W7981" t="s">
        <v>455</v>
      </c>
      <c r="X7981" t="s">
        <v>122</v>
      </c>
      <c r="Y7981" t="s">
        <v>127</v>
      </c>
      <c r="Z7981" t="s">
        <v>56</v>
      </c>
      <c r="AA7981" t="s">
        <v>47</v>
      </c>
      <c r="AB7981" t="s">
        <v>63</v>
      </c>
      <c r="AC7981" t="s">
        <v>90</v>
      </c>
      <c r="AD7981" t="s">
        <v>124</v>
      </c>
      <c r="AE7981" t="s">
        <v>53</v>
      </c>
      <c r="AF7981" t="s">
        <v>108</v>
      </c>
      <c r="AG7981" t="s">
        <v>60</v>
      </c>
      <c r="AH7981" t="s">
        <v>62</v>
      </c>
      <c r="AI7981" t="s">
        <v>62</v>
      </c>
      <c r="AJ7981" t="s">
        <v>455</v>
      </c>
      <c r="AK7981" t="s">
        <v>235</v>
      </c>
      <c r="AL7981" t="s">
        <v>47</v>
      </c>
      <c r="AM7981" t="s">
        <v>47</v>
      </c>
      <c r="AN7981" t="s">
        <v>65</v>
      </c>
      <c r="AO7981" t="s">
        <v>5163</v>
      </c>
    </row>
    <row r="7982" spans="1:41" hidden="1" x14ac:dyDescent="0.25">
      <c r="A7982" t="s">
        <v>33193</v>
      </c>
      <c r="B7982" t="s">
        <v>33194</v>
      </c>
      <c r="C7982" s="1" t="str">
        <f t="shared" si="502"/>
        <v>21:1082</v>
      </c>
      <c r="D7982" s="1" t="str">
        <f t="shared" si="503"/>
        <v>21:0156</v>
      </c>
      <c r="E7982" t="s">
        <v>33191</v>
      </c>
      <c r="F7982" t="s">
        <v>33195</v>
      </c>
      <c r="H7982">
        <v>50.363317000000002</v>
      </c>
      <c r="I7982">
        <v>-120.249043</v>
      </c>
      <c r="J7982" s="1" t="str">
        <f t="shared" si="504"/>
        <v>NGR bulk stream sediment</v>
      </c>
      <c r="K7982" s="1" t="str">
        <f t="shared" si="505"/>
        <v>&lt;177 micron (NGR)</v>
      </c>
      <c r="L7982">
        <v>4</v>
      </c>
      <c r="M7982" t="s">
        <v>288</v>
      </c>
      <c r="N7982">
        <v>60</v>
      </c>
      <c r="O7982" t="s">
        <v>103</v>
      </c>
      <c r="P7982" t="s">
        <v>103</v>
      </c>
      <c r="Q7982" t="s">
        <v>97</v>
      </c>
      <c r="R7982" t="s">
        <v>58</v>
      </c>
      <c r="S7982" t="s">
        <v>104</v>
      </c>
      <c r="T7982" t="s">
        <v>108</v>
      </c>
      <c r="U7982" t="s">
        <v>438</v>
      </c>
      <c r="V7982" t="s">
        <v>64</v>
      </c>
      <c r="W7982" t="s">
        <v>79</v>
      </c>
      <c r="X7982" t="s">
        <v>103</v>
      </c>
      <c r="Y7982" t="s">
        <v>76</v>
      </c>
      <c r="Z7982" t="s">
        <v>199</v>
      </c>
      <c r="AA7982" t="s">
        <v>47</v>
      </c>
      <c r="AB7982" t="s">
        <v>101</v>
      </c>
      <c r="AC7982" t="s">
        <v>306</v>
      </c>
      <c r="AD7982" t="s">
        <v>80</v>
      </c>
      <c r="AE7982" t="s">
        <v>53</v>
      </c>
      <c r="AF7982" t="s">
        <v>55</v>
      </c>
      <c r="AG7982" t="s">
        <v>164</v>
      </c>
      <c r="AH7982" t="s">
        <v>53</v>
      </c>
      <c r="AI7982" t="s">
        <v>62</v>
      </c>
      <c r="AJ7982" t="s">
        <v>60</v>
      </c>
      <c r="AK7982" t="s">
        <v>61</v>
      </c>
      <c r="AL7982" t="s">
        <v>47</v>
      </c>
      <c r="AM7982" t="s">
        <v>47</v>
      </c>
      <c r="AN7982" t="s">
        <v>1121</v>
      </c>
      <c r="AO7982" t="s">
        <v>2180</v>
      </c>
    </row>
    <row r="7983" spans="1:41" hidden="1" x14ac:dyDescent="0.25">
      <c r="A7983" t="s">
        <v>33196</v>
      </c>
      <c r="B7983" t="s">
        <v>33197</v>
      </c>
      <c r="C7983" s="1" t="str">
        <f t="shared" si="502"/>
        <v>21:1082</v>
      </c>
      <c r="D7983" s="1" t="str">
        <f t="shared" si="503"/>
        <v>21:0156</v>
      </c>
      <c r="E7983" t="s">
        <v>33198</v>
      </c>
      <c r="F7983" t="s">
        <v>33199</v>
      </c>
      <c r="H7983">
        <v>50.384459800000002</v>
      </c>
      <c r="I7983">
        <v>-120.1953384</v>
      </c>
      <c r="J7983" s="1" t="str">
        <f t="shared" si="504"/>
        <v>NGR bulk stream sediment</v>
      </c>
      <c r="K7983" s="1" t="str">
        <f t="shared" si="505"/>
        <v>&lt;177 micron (NGR)</v>
      </c>
      <c r="L7983">
        <v>4</v>
      </c>
      <c r="M7983" t="s">
        <v>136</v>
      </c>
      <c r="N7983">
        <v>61</v>
      </c>
      <c r="O7983" t="s">
        <v>103</v>
      </c>
      <c r="P7983" t="s">
        <v>47</v>
      </c>
      <c r="Q7983" t="s">
        <v>487</v>
      </c>
      <c r="R7983" t="s">
        <v>143</v>
      </c>
      <c r="S7983" t="s">
        <v>186</v>
      </c>
      <c r="T7983" t="s">
        <v>85</v>
      </c>
      <c r="U7983" t="s">
        <v>226</v>
      </c>
      <c r="V7983" t="s">
        <v>105</v>
      </c>
      <c r="W7983" t="s">
        <v>72</v>
      </c>
      <c r="X7983" t="s">
        <v>51</v>
      </c>
      <c r="Y7983" t="s">
        <v>267</v>
      </c>
      <c r="Z7983" t="s">
        <v>199</v>
      </c>
      <c r="AA7983" t="s">
        <v>122</v>
      </c>
      <c r="AB7983" t="s">
        <v>63</v>
      </c>
      <c r="AC7983" t="s">
        <v>66</v>
      </c>
      <c r="AD7983" t="s">
        <v>131</v>
      </c>
      <c r="AE7983" t="s">
        <v>53</v>
      </c>
      <c r="AF7983" t="s">
        <v>127</v>
      </c>
      <c r="AG7983" t="s">
        <v>142</v>
      </c>
      <c r="AH7983" t="s">
        <v>54</v>
      </c>
      <c r="AI7983" t="s">
        <v>62</v>
      </c>
      <c r="AJ7983" t="s">
        <v>72</v>
      </c>
      <c r="AK7983" t="s">
        <v>130</v>
      </c>
      <c r="AL7983" t="s">
        <v>47</v>
      </c>
      <c r="AM7983" t="s">
        <v>47</v>
      </c>
      <c r="AN7983" t="s">
        <v>65</v>
      </c>
      <c r="AO7983" t="s">
        <v>679</v>
      </c>
    </row>
    <row r="7984" spans="1:41" hidden="1" x14ac:dyDescent="0.25">
      <c r="A7984" t="s">
        <v>33200</v>
      </c>
      <c r="B7984" t="s">
        <v>33201</v>
      </c>
      <c r="C7984" s="1" t="str">
        <f t="shared" si="502"/>
        <v>21:1082</v>
      </c>
      <c r="D7984" s="1" t="str">
        <f t="shared" si="503"/>
        <v>21:0156</v>
      </c>
      <c r="E7984" t="s">
        <v>33202</v>
      </c>
      <c r="F7984" t="s">
        <v>33203</v>
      </c>
      <c r="H7984">
        <v>50.391908800000003</v>
      </c>
      <c r="I7984">
        <v>-120.25833710000001</v>
      </c>
      <c r="J7984" s="1" t="str">
        <f t="shared" si="504"/>
        <v>NGR bulk stream sediment</v>
      </c>
      <c r="K7984" s="1" t="str">
        <f t="shared" si="505"/>
        <v>&lt;177 micron (NGR)</v>
      </c>
      <c r="L7984">
        <v>4</v>
      </c>
      <c r="M7984" t="s">
        <v>157</v>
      </c>
      <c r="N7984">
        <v>62</v>
      </c>
      <c r="O7984" t="s">
        <v>122</v>
      </c>
      <c r="P7984" t="s">
        <v>103</v>
      </c>
      <c r="Q7984" t="s">
        <v>74</v>
      </c>
      <c r="R7984" t="s">
        <v>137</v>
      </c>
      <c r="S7984" t="s">
        <v>187</v>
      </c>
      <c r="T7984" t="s">
        <v>209</v>
      </c>
      <c r="U7984" t="s">
        <v>207</v>
      </c>
      <c r="V7984" t="s">
        <v>149</v>
      </c>
      <c r="W7984" t="s">
        <v>271</v>
      </c>
      <c r="X7984" t="s">
        <v>103</v>
      </c>
      <c r="Y7984" t="s">
        <v>127</v>
      </c>
      <c r="Z7984" t="s">
        <v>84</v>
      </c>
      <c r="AA7984" t="s">
        <v>46</v>
      </c>
      <c r="AB7984" t="s">
        <v>173</v>
      </c>
      <c r="AC7984" t="s">
        <v>50</v>
      </c>
      <c r="AD7984" t="s">
        <v>475</v>
      </c>
      <c r="AE7984" t="s">
        <v>62</v>
      </c>
      <c r="AF7984" t="s">
        <v>2088</v>
      </c>
      <c r="AG7984" t="s">
        <v>228</v>
      </c>
      <c r="AH7984" t="s">
        <v>62</v>
      </c>
      <c r="AI7984" t="s">
        <v>62</v>
      </c>
      <c r="AJ7984" t="s">
        <v>130</v>
      </c>
      <c r="AK7984" t="s">
        <v>61</v>
      </c>
      <c r="AL7984" t="s">
        <v>47</v>
      </c>
      <c r="AM7984" t="s">
        <v>122</v>
      </c>
      <c r="AN7984" t="s">
        <v>65</v>
      </c>
      <c r="AO7984" t="s">
        <v>3581</v>
      </c>
    </row>
    <row r="7985" spans="1:41" hidden="1" x14ac:dyDescent="0.25">
      <c r="A7985" t="s">
        <v>33204</v>
      </c>
      <c r="B7985" t="s">
        <v>33205</v>
      </c>
      <c r="C7985" s="1" t="str">
        <f t="shared" si="502"/>
        <v>21:1082</v>
      </c>
      <c r="D7985" s="1" t="str">
        <f t="shared" si="503"/>
        <v>21:0156</v>
      </c>
      <c r="E7985" t="s">
        <v>33206</v>
      </c>
      <c r="F7985" t="s">
        <v>33207</v>
      </c>
      <c r="H7985">
        <v>50.093256799999999</v>
      </c>
      <c r="I7985">
        <v>-121.0661801</v>
      </c>
      <c r="J7985" s="1" t="str">
        <f t="shared" si="504"/>
        <v>NGR bulk stream sediment</v>
      </c>
      <c r="K7985" s="1" t="str">
        <f t="shared" si="505"/>
        <v>&lt;177 micron (NGR)</v>
      </c>
      <c r="L7985">
        <v>4</v>
      </c>
      <c r="M7985" t="s">
        <v>170</v>
      </c>
      <c r="N7985">
        <v>63</v>
      </c>
      <c r="O7985" t="s">
        <v>260</v>
      </c>
      <c r="P7985" t="s">
        <v>52</v>
      </c>
      <c r="Q7985" t="s">
        <v>189</v>
      </c>
      <c r="R7985" t="s">
        <v>198</v>
      </c>
      <c r="S7985" t="s">
        <v>124</v>
      </c>
      <c r="T7985" t="s">
        <v>66</v>
      </c>
      <c r="U7985" t="s">
        <v>207</v>
      </c>
      <c r="V7985" t="s">
        <v>47</v>
      </c>
      <c r="W7985" t="s">
        <v>227</v>
      </c>
      <c r="X7985" t="s">
        <v>122</v>
      </c>
      <c r="Y7985" t="s">
        <v>50</v>
      </c>
      <c r="Z7985" t="s">
        <v>84</v>
      </c>
      <c r="AA7985" t="s">
        <v>46</v>
      </c>
      <c r="AB7985" t="s">
        <v>173</v>
      </c>
      <c r="AC7985" t="s">
        <v>75</v>
      </c>
      <c r="AD7985" t="s">
        <v>269</v>
      </c>
      <c r="AE7985" t="s">
        <v>198</v>
      </c>
      <c r="AF7985" t="s">
        <v>842</v>
      </c>
      <c r="AG7985" t="s">
        <v>493</v>
      </c>
      <c r="AH7985" t="s">
        <v>62</v>
      </c>
      <c r="AI7985" t="s">
        <v>62</v>
      </c>
      <c r="AJ7985" t="s">
        <v>122</v>
      </c>
      <c r="AK7985" t="s">
        <v>185</v>
      </c>
      <c r="AL7985" t="s">
        <v>47</v>
      </c>
      <c r="AM7985" t="s">
        <v>122</v>
      </c>
      <c r="AN7985" t="s">
        <v>65</v>
      </c>
      <c r="AO7985" t="s">
        <v>225</v>
      </c>
    </row>
    <row r="7986" spans="1:41" hidden="1" x14ac:dyDescent="0.25">
      <c r="A7986" t="s">
        <v>33208</v>
      </c>
      <c r="B7986" t="s">
        <v>33209</v>
      </c>
      <c r="C7986" s="1" t="str">
        <f t="shared" si="502"/>
        <v>21:1082</v>
      </c>
      <c r="D7986" s="1" t="str">
        <f t="shared" si="503"/>
        <v>21:0156</v>
      </c>
      <c r="E7986" t="s">
        <v>33210</v>
      </c>
      <c r="F7986" t="s">
        <v>33211</v>
      </c>
      <c r="H7986">
        <v>50.127706000000003</v>
      </c>
      <c r="I7986">
        <v>-121.0569258</v>
      </c>
      <c r="J7986" s="1" t="str">
        <f t="shared" si="504"/>
        <v>NGR bulk stream sediment</v>
      </c>
      <c r="K7986" s="1" t="str">
        <f t="shared" si="505"/>
        <v>&lt;177 micron (NGR)</v>
      </c>
      <c r="L7986">
        <v>4</v>
      </c>
      <c r="M7986" t="s">
        <v>180</v>
      </c>
      <c r="N7986">
        <v>64</v>
      </c>
      <c r="O7986" t="s">
        <v>103</v>
      </c>
      <c r="P7986" t="s">
        <v>47</v>
      </c>
      <c r="Q7986" t="s">
        <v>2563</v>
      </c>
      <c r="R7986" t="s">
        <v>257</v>
      </c>
      <c r="S7986" t="s">
        <v>186</v>
      </c>
      <c r="T7986" t="s">
        <v>217</v>
      </c>
      <c r="U7986" t="s">
        <v>391</v>
      </c>
      <c r="V7986" t="s">
        <v>185</v>
      </c>
      <c r="W7986" t="s">
        <v>271</v>
      </c>
      <c r="X7986" t="s">
        <v>122</v>
      </c>
      <c r="Y7986" t="s">
        <v>50</v>
      </c>
      <c r="Z7986" t="s">
        <v>62</v>
      </c>
      <c r="AA7986" t="s">
        <v>46</v>
      </c>
      <c r="AB7986" t="s">
        <v>164</v>
      </c>
      <c r="AC7986" t="s">
        <v>462</v>
      </c>
      <c r="AD7986" t="s">
        <v>104</v>
      </c>
      <c r="AE7986" t="s">
        <v>57</v>
      </c>
      <c r="AF7986" t="s">
        <v>217</v>
      </c>
      <c r="AG7986" t="s">
        <v>103</v>
      </c>
      <c r="AH7986" t="s">
        <v>57</v>
      </c>
      <c r="AI7986" t="s">
        <v>62</v>
      </c>
      <c r="AJ7986" t="s">
        <v>122</v>
      </c>
      <c r="AK7986" t="s">
        <v>87</v>
      </c>
      <c r="AL7986" t="s">
        <v>47</v>
      </c>
      <c r="AM7986" t="s">
        <v>122</v>
      </c>
      <c r="AN7986" t="s">
        <v>65</v>
      </c>
      <c r="AO7986" t="s">
        <v>8450</v>
      </c>
    </row>
    <row r="7987" spans="1:41" hidden="1" x14ac:dyDescent="0.25">
      <c r="A7987" t="s">
        <v>33212</v>
      </c>
      <c r="B7987" t="s">
        <v>33213</v>
      </c>
      <c r="C7987" s="1" t="str">
        <f t="shared" ref="C7987:C8050" si="506">HYPERLINK("http://geochem.nrcan.gc.ca/cdogs/content/bdl/bdl211082_e.htm", "21:1082")</f>
        <v>21:1082</v>
      </c>
      <c r="D7987" s="1" t="str">
        <f t="shared" ref="D7987:D8050" si="507">HYPERLINK("http://geochem.nrcan.gc.ca/cdogs/content/svy/svy210156_e.htm", "21:0156")</f>
        <v>21:0156</v>
      </c>
      <c r="E7987" t="s">
        <v>33214</v>
      </c>
      <c r="F7987" t="s">
        <v>33215</v>
      </c>
      <c r="H7987">
        <v>50.112791899999998</v>
      </c>
      <c r="I7987">
        <v>-121.0617409</v>
      </c>
      <c r="J7987" s="1" t="str">
        <f t="shared" si="504"/>
        <v>NGR bulk stream sediment</v>
      </c>
      <c r="K7987" s="1" t="str">
        <f t="shared" si="505"/>
        <v>&lt;177 micron (NGR)</v>
      </c>
      <c r="L7987">
        <v>4</v>
      </c>
      <c r="M7987" t="s">
        <v>195</v>
      </c>
      <c r="N7987">
        <v>65</v>
      </c>
      <c r="O7987" t="s">
        <v>109</v>
      </c>
      <c r="P7987" t="s">
        <v>52</v>
      </c>
      <c r="Q7987" t="s">
        <v>920</v>
      </c>
      <c r="R7987" t="s">
        <v>142</v>
      </c>
      <c r="S7987" t="s">
        <v>475</v>
      </c>
      <c r="T7987" t="s">
        <v>217</v>
      </c>
      <c r="U7987" t="s">
        <v>1121</v>
      </c>
      <c r="V7987" t="s">
        <v>161</v>
      </c>
      <c r="W7987" t="s">
        <v>412</v>
      </c>
      <c r="X7987" t="s">
        <v>51</v>
      </c>
      <c r="Y7987" t="s">
        <v>209</v>
      </c>
      <c r="Z7987" t="s">
        <v>62</v>
      </c>
      <c r="AA7987" t="s">
        <v>46</v>
      </c>
      <c r="AB7987" t="s">
        <v>161</v>
      </c>
      <c r="AC7987" t="s">
        <v>131</v>
      </c>
      <c r="AD7987" t="s">
        <v>141</v>
      </c>
      <c r="AE7987" t="s">
        <v>198</v>
      </c>
      <c r="AF7987" t="s">
        <v>1538</v>
      </c>
      <c r="AG7987" t="s">
        <v>206</v>
      </c>
      <c r="AH7987" t="s">
        <v>57</v>
      </c>
      <c r="AI7987" t="s">
        <v>62</v>
      </c>
      <c r="AJ7987" t="s">
        <v>173</v>
      </c>
      <c r="AK7987" t="s">
        <v>185</v>
      </c>
      <c r="AL7987" t="s">
        <v>47</v>
      </c>
      <c r="AM7987" t="s">
        <v>122</v>
      </c>
      <c r="AN7987" t="s">
        <v>65</v>
      </c>
      <c r="AO7987" t="s">
        <v>352</v>
      </c>
    </row>
    <row r="7988" spans="1:41" hidden="1" x14ac:dyDescent="0.25">
      <c r="A7988" t="s">
        <v>33216</v>
      </c>
      <c r="B7988" t="s">
        <v>33217</v>
      </c>
      <c r="C7988" s="1" t="str">
        <f t="shared" si="506"/>
        <v>21:1082</v>
      </c>
      <c r="D7988" s="1" t="str">
        <f t="shared" si="507"/>
        <v>21:0156</v>
      </c>
      <c r="E7988" t="s">
        <v>33218</v>
      </c>
      <c r="F7988" t="s">
        <v>33219</v>
      </c>
      <c r="H7988">
        <v>50.103638400000001</v>
      </c>
      <c r="I7988">
        <v>-121.0357618</v>
      </c>
      <c r="J7988" s="1" t="str">
        <f t="shared" si="504"/>
        <v>NGR bulk stream sediment</v>
      </c>
      <c r="K7988" s="1" t="str">
        <f t="shared" si="505"/>
        <v>&lt;177 micron (NGR)</v>
      </c>
      <c r="L7988">
        <v>4</v>
      </c>
      <c r="M7988" t="s">
        <v>205</v>
      </c>
      <c r="N7988">
        <v>66</v>
      </c>
      <c r="O7988" t="s">
        <v>64</v>
      </c>
      <c r="P7988" t="s">
        <v>47</v>
      </c>
      <c r="Q7988" t="s">
        <v>275</v>
      </c>
      <c r="R7988" t="s">
        <v>181</v>
      </c>
      <c r="S7988" t="s">
        <v>82</v>
      </c>
      <c r="T7988" t="s">
        <v>51</v>
      </c>
      <c r="U7988" t="s">
        <v>184</v>
      </c>
      <c r="V7988" t="s">
        <v>235</v>
      </c>
      <c r="W7988" t="s">
        <v>122</v>
      </c>
      <c r="X7988" t="s">
        <v>122</v>
      </c>
      <c r="Y7988" t="s">
        <v>55</v>
      </c>
      <c r="Z7988" t="s">
        <v>84</v>
      </c>
      <c r="AA7988" t="s">
        <v>47</v>
      </c>
      <c r="AB7988" t="s">
        <v>47</v>
      </c>
      <c r="AC7988" t="s">
        <v>82</v>
      </c>
      <c r="AD7988" t="s">
        <v>225</v>
      </c>
      <c r="AE7988" t="s">
        <v>199</v>
      </c>
      <c r="AF7988" t="s">
        <v>55</v>
      </c>
      <c r="AG7988" t="s">
        <v>139</v>
      </c>
      <c r="AH7988" t="s">
        <v>62</v>
      </c>
      <c r="AI7988" t="s">
        <v>62</v>
      </c>
      <c r="AJ7988" t="s">
        <v>101</v>
      </c>
      <c r="AK7988" t="s">
        <v>54</v>
      </c>
      <c r="AL7988" t="s">
        <v>47</v>
      </c>
      <c r="AM7988" t="s">
        <v>47</v>
      </c>
      <c r="AN7988" t="s">
        <v>65</v>
      </c>
      <c r="AO7988" t="s">
        <v>898</v>
      </c>
    </row>
    <row r="7989" spans="1:41" hidden="1" x14ac:dyDescent="0.25">
      <c r="A7989" t="s">
        <v>33220</v>
      </c>
      <c r="B7989" t="s">
        <v>33221</v>
      </c>
      <c r="C7989" s="1" t="str">
        <f t="shared" si="506"/>
        <v>21:1082</v>
      </c>
      <c r="D7989" s="1" t="str">
        <f t="shared" si="507"/>
        <v>21:0156</v>
      </c>
      <c r="E7989" t="s">
        <v>33222</v>
      </c>
      <c r="F7989" t="s">
        <v>33223</v>
      </c>
      <c r="H7989">
        <v>50.082105599999998</v>
      </c>
      <c r="I7989">
        <v>-121.035315</v>
      </c>
      <c r="J7989" s="1" t="str">
        <f t="shared" si="504"/>
        <v>NGR bulk stream sediment</v>
      </c>
      <c r="K7989" s="1" t="str">
        <f t="shared" si="505"/>
        <v>&lt;177 micron (NGR)</v>
      </c>
      <c r="L7989">
        <v>4</v>
      </c>
      <c r="M7989" t="s">
        <v>214</v>
      </c>
      <c r="N7989">
        <v>67</v>
      </c>
      <c r="O7989" t="s">
        <v>228</v>
      </c>
      <c r="P7989" t="s">
        <v>47</v>
      </c>
      <c r="Q7989" t="s">
        <v>189</v>
      </c>
      <c r="R7989" t="s">
        <v>125</v>
      </c>
      <c r="S7989" t="s">
        <v>162</v>
      </c>
      <c r="T7989" t="s">
        <v>66</v>
      </c>
      <c r="U7989" t="s">
        <v>65</v>
      </c>
      <c r="V7989" t="s">
        <v>149</v>
      </c>
      <c r="W7989" t="s">
        <v>371</v>
      </c>
      <c r="X7989" t="s">
        <v>103</v>
      </c>
      <c r="Y7989" t="s">
        <v>209</v>
      </c>
      <c r="Z7989" t="s">
        <v>62</v>
      </c>
      <c r="AA7989" t="s">
        <v>46</v>
      </c>
      <c r="AB7989" t="s">
        <v>257</v>
      </c>
      <c r="AC7989" t="s">
        <v>107</v>
      </c>
      <c r="AD7989" t="s">
        <v>197</v>
      </c>
      <c r="AE7989" t="s">
        <v>62</v>
      </c>
      <c r="AF7989" t="s">
        <v>50</v>
      </c>
      <c r="AG7989" t="s">
        <v>103</v>
      </c>
      <c r="AH7989" t="s">
        <v>62</v>
      </c>
      <c r="AI7989" t="s">
        <v>62</v>
      </c>
      <c r="AJ7989" t="s">
        <v>122</v>
      </c>
      <c r="AK7989" t="s">
        <v>110</v>
      </c>
      <c r="AL7989" t="s">
        <v>47</v>
      </c>
      <c r="AM7989" t="s">
        <v>122</v>
      </c>
      <c r="AN7989" t="s">
        <v>65</v>
      </c>
      <c r="AO7989" t="s">
        <v>888</v>
      </c>
    </row>
    <row r="7990" spans="1:41" hidden="1" x14ac:dyDescent="0.25">
      <c r="A7990" t="s">
        <v>33224</v>
      </c>
      <c r="B7990" t="s">
        <v>33225</v>
      </c>
      <c r="C7990" s="1" t="str">
        <f t="shared" si="506"/>
        <v>21:1082</v>
      </c>
      <c r="D7990" s="1" t="str">
        <f t="shared" si="507"/>
        <v>21:0156</v>
      </c>
      <c r="E7990" t="s">
        <v>33226</v>
      </c>
      <c r="F7990" t="s">
        <v>33227</v>
      </c>
      <c r="H7990">
        <v>50.092032799999998</v>
      </c>
      <c r="I7990">
        <v>-120.9827683</v>
      </c>
      <c r="J7990" s="1" t="str">
        <f t="shared" si="504"/>
        <v>NGR bulk stream sediment</v>
      </c>
      <c r="K7990" s="1" t="str">
        <f t="shared" si="505"/>
        <v>&lt;177 micron (NGR)</v>
      </c>
      <c r="L7990">
        <v>4</v>
      </c>
      <c r="M7990" t="s">
        <v>223</v>
      </c>
      <c r="N7990">
        <v>68</v>
      </c>
      <c r="O7990" t="s">
        <v>101</v>
      </c>
      <c r="P7990" t="s">
        <v>122</v>
      </c>
      <c r="Q7990" t="s">
        <v>935</v>
      </c>
      <c r="R7990" t="s">
        <v>161</v>
      </c>
      <c r="S7990" t="s">
        <v>49</v>
      </c>
      <c r="T7990" t="s">
        <v>145</v>
      </c>
      <c r="U7990" t="s">
        <v>463</v>
      </c>
      <c r="V7990" t="s">
        <v>46</v>
      </c>
      <c r="W7990" t="s">
        <v>128</v>
      </c>
      <c r="X7990" t="s">
        <v>103</v>
      </c>
      <c r="Y7990" t="s">
        <v>76</v>
      </c>
      <c r="Z7990" t="s">
        <v>199</v>
      </c>
      <c r="AA7990" t="s">
        <v>46</v>
      </c>
      <c r="AB7990" t="s">
        <v>139</v>
      </c>
      <c r="AC7990" t="s">
        <v>183</v>
      </c>
      <c r="AD7990" t="s">
        <v>82</v>
      </c>
      <c r="AE7990" t="s">
        <v>199</v>
      </c>
      <c r="AF7990" t="s">
        <v>66</v>
      </c>
      <c r="AG7990" t="s">
        <v>102</v>
      </c>
      <c r="AH7990" t="s">
        <v>54</v>
      </c>
      <c r="AI7990" t="s">
        <v>62</v>
      </c>
      <c r="AJ7990" t="s">
        <v>257</v>
      </c>
      <c r="AK7990" t="s">
        <v>87</v>
      </c>
      <c r="AL7990" t="s">
        <v>47</v>
      </c>
      <c r="AM7990" t="s">
        <v>47</v>
      </c>
      <c r="AN7990" t="s">
        <v>65</v>
      </c>
      <c r="AO7990" t="s">
        <v>5604</v>
      </c>
    </row>
    <row r="7991" spans="1:41" hidden="1" x14ac:dyDescent="0.25">
      <c r="A7991" t="s">
        <v>33228</v>
      </c>
      <c r="B7991" t="s">
        <v>33229</v>
      </c>
      <c r="C7991" s="1" t="str">
        <f t="shared" si="506"/>
        <v>21:1082</v>
      </c>
      <c r="D7991" s="1" t="str">
        <f t="shared" si="507"/>
        <v>21:0156</v>
      </c>
      <c r="E7991" t="s">
        <v>33230</v>
      </c>
      <c r="F7991" t="s">
        <v>33231</v>
      </c>
      <c r="H7991">
        <v>50.053038100000002</v>
      </c>
      <c r="I7991">
        <v>-121.0372423</v>
      </c>
      <c r="J7991" s="1" t="str">
        <f t="shared" si="504"/>
        <v>NGR bulk stream sediment</v>
      </c>
      <c r="K7991" s="1" t="str">
        <f t="shared" si="505"/>
        <v>&lt;177 micron (NGR)</v>
      </c>
      <c r="L7991">
        <v>4</v>
      </c>
      <c r="M7991" t="s">
        <v>233</v>
      </c>
      <c r="N7991">
        <v>69</v>
      </c>
      <c r="O7991" t="s">
        <v>173</v>
      </c>
      <c r="P7991" t="s">
        <v>47</v>
      </c>
      <c r="Q7991" t="s">
        <v>673</v>
      </c>
      <c r="R7991" t="s">
        <v>96</v>
      </c>
      <c r="S7991" t="s">
        <v>187</v>
      </c>
      <c r="T7991" t="s">
        <v>175</v>
      </c>
      <c r="U7991" t="s">
        <v>237</v>
      </c>
      <c r="V7991" t="s">
        <v>72</v>
      </c>
      <c r="W7991" t="s">
        <v>109</v>
      </c>
      <c r="X7991" t="s">
        <v>103</v>
      </c>
      <c r="Y7991" t="s">
        <v>127</v>
      </c>
      <c r="Z7991" t="s">
        <v>84</v>
      </c>
      <c r="AA7991" t="s">
        <v>46</v>
      </c>
      <c r="AB7991" t="s">
        <v>101</v>
      </c>
      <c r="AC7991" t="s">
        <v>131</v>
      </c>
      <c r="AD7991" t="s">
        <v>98</v>
      </c>
      <c r="AE7991" t="s">
        <v>53</v>
      </c>
      <c r="AF7991" t="s">
        <v>127</v>
      </c>
      <c r="AG7991" t="s">
        <v>72</v>
      </c>
      <c r="AH7991" t="s">
        <v>53</v>
      </c>
      <c r="AI7991" t="s">
        <v>53</v>
      </c>
      <c r="AJ7991" t="s">
        <v>173</v>
      </c>
      <c r="AK7991" t="s">
        <v>174</v>
      </c>
      <c r="AL7991" t="s">
        <v>47</v>
      </c>
      <c r="AM7991" t="s">
        <v>47</v>
      </c>
      <c r="AN7991" t="s">
        <v>65</v>
      </c>
      <c r="AO7991" t="s">
        <v>615</v>
      </c>
    </row>
    <row r="7992" spans="1:41" hidden="1" x14ac:dyDescent="0.25">
      <c r="A7992" t="s">
        <v>33232</v>
      </c>
      <c r="B7992" t="s">
        <v>33233</v>
      </c>
      <c r="C7992" s="1" t="str">
        <f t="shared" si="506"/>
        <v>21:1082</v>
      </c>
      <c r="D7992" s="1" t="str">
        <f t="shared" si="507"/>
        <v>21:0156</v>
      </c>
      <c r="E7992" t="s">
        <v>33234</v>
      </c>
      <c r="F7992" t="s">
        <v>33235</v>
      </c>
      <c r="H7992">
        <v>50.029763600000003</v>
      </c>
      <c r="I7992">
        <v>-121.0148705</v>
      </c>
      <c r="J7992" s="1" t="str">
        <f t="shared" si="504"/>
        <v>NGR bulk stream sediment</v>
      </c>
      <c r="K7992" s="1" t="str">
        <f t="shared" si="505"/>
        <v>&lt;177 micron (NGR)</v>
      </c>
      <c r="L7992">
        <v>4</v>
      </c>
      <c r="M7992" t="s">
        <v>248</v>
      </c>
      <c r="N7992">
        <v>70</v>
      </c>
      <c r="O7992" t="s">
        <v>164</v>
      </c>
      <c r="P7992" t="s">
        <v>267</v>
      </c>
      <c r="Q7992" t="s">
        <v>152</v>
      </c>
      <c r="R7992" t="s">
        <v>79</v>
      </c>
      <c r="S7992" t="s">
        <v>124</v>
      </c>
      <c r="T7992" t="s">
        <v>175</v>
      </c>
      <c r="U7992" t="s">
        <v>89</v>
      </c>
      <c r="V7992" t="s">
        <v>235</v>
      </c>
      <c r="W7992" t="s">
        <v>111</v>
      </c>
      <c r="X7992" t="s">
        <v>73</v>
      </c>
      <c r="Y7992" t="s">
        <v>76</v>
      </c>
      <c r="Z7992" t="s">
        <v>199</v>
      </c>
      <c r="AA7992" t="s">
        <v>122</v>
      </c>
      <c r="AB7992" t="s">
        <v>139</v>
      </c>
      <c r="AC7992" t="s">
        <v>243</v>
      </c>
      <c r="AD7992" t="s">
        <v>145</v>
      </c>
      <c r="AE7992" t="s">
        <v>53</v>
      </c>
      <c r="AF7992" t="s">
        <v>175</v>
      </c>
      <c r="AG7992" t="s">
        <v>79</v>
      </c>
      <c r="AH7992" t="s">
        <v>62</v>
      </c>
      <c r="AI7992" t="s">
        <v>62</v>
      </c>
      <c r="AJ7992" t="s">
        <v>78</v>
      </c>
      <c r="AK7992" t="s">
        <v>174</v>
      </c>
      <c r="AL7992" t="s">
        <v>47</v>
      </c>
      <c r="AM7992" t="s">
        <v>122</v>
      </c>
      <c r="AN7992" t="s">
        <v>65</v>
      </c>
      <c r="AO7992" t="s">
        <v>33236</v>
      </c>
    </row>
    <row r="7993" spans="1:41" hidden="1" x14ac:dyDescent="0.25">
      <c r="A7993" t="s">
        <v>33237</v>
      </c>
      <c r="B7993" t="s">
        <v>33238</v>
      </c>
      <c r="C7993" s="1" t="str">
        <f t="shared" si="506"/>
        <v>21:1082</v>
      </c>
      <c r="D7993" s="1" t="str">
        <f t="shared" si="507"/>
        <v>21:0156</v>
      </c>
      <c r="E7993" t="s">
        <v>33239</v>
      </c>
      <c r="F7993" t="s">
        <v>33240</v>
      </c>
      <c r="H7993">
        <v>50.007862500000002</v>
      </c>
      <c r="I7993">
        <v>-120.9780872</v>
      </c>
      <c r="J7993" s="1" t="str">
        <f t="shared" si="504"/>
        <v>NGR bulk stream sediment</v>
      </c>
      <c r="K7993" s="1" t="str">
        <f t="shared" si="505"/>
        <v>&lt;177 micron (NGR)</v>
      </c>
      <c r="L7993">
        <v>4</v>
      </c>
      <c r="M7993" t="s">
        <v>256</v>
      </c>
      <c r="N7993">
        <v>71</v>
      </c>
      <c r="O7993" t="s">
        <v>228</v>
      </c>
      <c r="P7993" t="s">
        <v>47</v>
      </c>
      <c r="Q7993" t="s">
        <v>364</v>
      </c>
      <c r="R7993" t="s">
        <v>412</v>
      </c>
      <c r="S7993" t="s">
        <v>80</v>
      </c>
      <c r="T7993" t="s">
        <v>267</v>
      </c>
      <c r="U7993" t="s">
        <v>226</v>
      </c>
      <c r="V7993" t="s">
        <v>87</v>
      </c>
      <c r="W7993" t="s">
        <v>437</v>
      </c>
      <c r="X7993" t="s">
        <v>103</v>
      </c>
      <c r="Y7993" t="s">
        <v>267</v>
      </c>
      <c r="Z7993" t="s">
        <v>62</v>
      </c>
      <c r="AA7993" t="s">
        <v>46</v>
      </c>
      <c r="AB7993" t="s">
        <v>122</v>
      </c>
      <c r="AC7993" t="s">
        <v>80</v>
      </c>
      <c r="AD7993" t="s">
        <v>475</v>
      </c>
      <c r="AE7993" t="s">
        <v>53</v>
      </c>
      <c r="AF7993" t="s">
        <v>267</v>
      </c>
      <c r="AG7993" t="s">
        <v>102</v>
      </c>
      <c r="AH7993" t="s">
        <v>62</v>
      </c>
      <c r="AI7993" t="s">
        <v>62</v>
      </c>
      <c r="AJ7993" t="s">
        <v>161</v>
      </c>
      <c r="AK7993" t="s">
        <v>61</v>
      </c>
      <c r="AL7993" t="s">
        <v>47</v>
      </c>
      <c r="AM7993" t="s">
        <v>122</v>
      </c>
      <c r="AN7993" t="s">
        <v>543</v>
      </c>
      <c r="AO7993" t="s">
        <v>4669</v>
      </c>
    </row>
    <row r="7994" spans="1:41" hidden="1" x14ac:dyDescent="0.25">
      <c r="A7994" t="s">
        <v>33241</v>
      </c>
      <c r="B7994" t="s">
        <v>33242</v>
      </c>
      <c r="C7994" s="1" t="str">
        <f t="shared" si="506"/>
        <v>21:1082</v>
      </c>
      <c r="D7994" s="1" t="str">
        <f t="shared" si="507"/>
        <v>21:0156</v>
      </c>
      <c r="E7994" t="s">
        <v>33243</v>
      </c>
      <c r="F7994" t="s">
        <v>33244</v>
      </c>
      <c r="H7994">
        <v>50.014075900000002</v>
      </c>
      <c r="I7994">
        <v>-120.817251</v>
      </c>
      <c r="J7994" s="1" t="str">
        <f t="shared" si="504"/>
        <v>NGR bulk stream sediment</v>
      </c>
      <c r="K7994" s="1" t="str">
        <f t="shared" si="505"/>
        <v>&lt;177 micron (NGR)</v>
      </c>
      <c r="L7994">
        <v>4</v>
      </c>
      <c r="M7994" t="s">
        <v>265</v>
      </c>
      <c r="N7994">
        <v>72</v>
      </c>
      <c r="O7994" t="s">
        <v>392</v>
      </c>
      <c r="P7994" t="s">
        <v>290</v>
      </c>
      <c r="Q7994" t="s">
        <v>807</v>
      </c>
      <c r="R7994" t="s">
        <v>591</v>
      </c>
      <c r="S7994" t="s">
        <v>243</v>
      </c>
      <c r="T7994" t="s">
        <v>175</v>
      </c>
      <c r="U7994" t="s">
        <v>328</v>
      </c>
      <c r="V7994" t="s">
        <v>125</v>
      </c>
      <c r="W7994" t="s">
        <v>182</v>
      </c>
      <c r="X7994" t="s">
        <v>103</v>
      </c>
      <c r="Y7994" t="s">
        <v>267</v>
      </c>
      <c r="Z7994" t="s">
        <v>53</v>
      </c>
      <c r="AA7994" t="s">
        <v>46</v>
      </c>
      <c r="AB7994" t="s">
        <v>173</v>
      </c>
      <c r="AC7994" t="s">
        <v>90</v>
      </c>
      <c r="AD7994" t="s">
        <v>218</v>
      </c>
      <c r="AE7994" t="s">
        <v>87</v>
      </c>
      <c r="AF7994" t="s">
        <v>616</v>
      </c>
      <c r="AG7994" t="s">
        <v>86</v>
      </c>
      <c r="AH7994" t="s">
        <v>62</v>
      </c>
      <c r="AI7994" t="s">
        <v>198</v>
      </c>
      <c r="AJ7994" t="s">
        <v>173</v>
      </c>
      <c r="AK7994" t="s">
        <v>61</v>
      </c>
      <c r="AL7994" t="s">
        <v>47</v>
      </c>
      <c r="AM7994" t="s">
        <v>103</v>
      </c>
      <c r="AN7994" t="s">
        <v>65</v>
      </c>
      <c r="AO7994" t="s">
        <v>2143</v>
      </c>
    </row>
    <row r="7995" spans="1:41" hidden="1" x14ac:dyDescent="0.25">
      <c r="A7995" t="s">
        <v>33245</v>
      </c>
      <c r="B7995" t="s">
        <v>33246</v>
      </c>
      <c r="C7995" s="1" t="str">
        <f t="shared" si="506"/>
        <v>21:1082</v>
      </c>
      <c r="D7995" s="1" t="str">
        <f t="shared" si="507"/>
        <v>21:0156</v>
      </c>
      <c r="E7995" t="s">
        <v>33247</v>
      </c>
      <c r="F7995" t="s">
        <v>33248</v>
      </c>
      <c r="H7995">
        <v>50.018352700000001</v>
      </c>
      <c r="I7995">
        <v>-120.81219919999999</v>
      </c>
      <c r="J7995" s="1" t="str">
        <f t="shared" si="504"/>
        <v>NGR bulk stream sediment</v>
      </c>
      <c r="K7995" s="1" t="str">
        <f t="shared" si="505"/>
        <v>&lt;177 micron (NGR)</v>
      </c>
      <c r="L7995">
        <v>5</v>
      </c>
      <c r="M7995" t="s">
        <v>280</v>
      </c>
      <c r="N7995">
        <v>73</v>
      </c>
      <c r="O7995" t="s">
        <v>282</v>
      </c>
      <c r="P7995" t="s">
        <v>47</v>
      </c>
      <c r="Q7995" t="s">
        <v>592</v>
      </c>
      <c r="R7995" t="s">
        <v>217</v>
      </c>
      <c r="S7995" t="s">
        <v>162</v>
      </c>
      <c r="T7995" t="s">
        <v>127</v>
      </c>
      <c r="U7995" t="s">
        <v>241</v>
      </c>
      <c r="V7995" t="s">
        <v>105</v>
      </c>
      <c r="W7995" t="s">
        <v>266</v>
      </c>
      <c r="X7995" t="s">
        <v>122</v>
      </c>
      <c r="Y7995" t="s">
        <v>267</v>
      </c>
      <c r="Z7995" t="s">
        <v>57</v>
      </c>
      <c r="AA7995" t="s">
        <v>122</v>
      </c>
      <c r="AB7995" t="s">
        <v>173</v>
      </c>
      <c r="AC7995" t="s">
        <v>82</v>
      </c>
      <c r="AD7995" t="s">
        <v>239</v>
      </c>
      <c r="AE7995" t="s">
        <v>149</v>
      </c>
      <c r="AF7995" t="s">
        <v>1200</v>
      </c>
      <c r="AG7995" t="s">
        <v>151</v>
      </c>
      <c r="AH7995" t="s">
        <v>62</v>
      </c>
      <c r="AI7995" t="s">
        <v>53</v>
      </c>
      <c r="AJ7995" t="s">
        <v>257</v>
      </c>
      <c r="AK7995" t="s">
        <v>235</v>
      </c>
      <c r="AL7995" t="s">
        <v>47</v>
      </c>
      <c r="AM7995" t="s">
        <v>103</v>
      </c>
      <c r="AN7995" t="s">
        <v>48</v>
      </c>
      <c r="AO7995" t="s">
        <v>724</v>
      </c>
    </row>
    <row r="7996" spans="1:41" hidden="1" x14ac:dyDescent="0.25">
      <c r="A7996" t="s">
        <v>33249</v>
      </c>
      <c r="B7996" t="s">
        <v>33250</v>
      </c>
      <c r="C7996" s="1" t="str">
        <f t="shared" si="506"/>
        <v>21:1082</v>
      </c>
      <c r="D7996" s="1" t="str">
        <f t="shared" si="507"/>
        <v>21:0156</v>
      </c>
      <c r="E7996" t="s">
        <v>33247</v>
      </c>
      <c r="F7996" t="s">
        <v>33251</v>
      </c>
      <c r="H7996">
        <v>50.018352700000001</v>
      </c>
      <c r="I7996">
        <v>-120.81219919999999</v>
      </c>
      <c r="J7996" s="1" t="str">
        <f t="shared" si="504"/>
        <v>NGR bulk stream sediment</v>
      </c>
      <c r="K7996" s="1" t="str">
        <f t="shared" si="505"/>
        <v>&lt;177 micron (NGR)</v>
      </c>
      <c r="L7996">
        <v>5</v>
      </c>
      <c r="M7996" t="s">
        <v>288</v>
      </c>
      <c r="N7996">
        <v>74</v>
      </c>
      <c r="O7996" t="s">
        <v>142</v>
      </c>
      <c r="P7996" t="s">
        <v>103</v>
      </c>
      <c r="Q7996" t="s">
        <v>281</v>
      </c>
      <c r="R7996" t="s">
        <v>66</v>
      </c>
      <c r="S7996" t="s">
        <v>225</v>
      </c>
      <c r="T7996" t="s">
        <v>85</v>
      </c>
      <c r="U7996" t="s">
        <v>343</v>
      </c>
      <c r="V7996" t="s">
        <v>47</v>
      </c>
      <c r="W7996" t="s">
        <v>371</v>
      </c>
      <c r="X7996" t="s">
        <v>51</v>
      </c>
      <c r="Y7996" t="s">
        <v>76</v>
      </c>
      <c r="Z7996" t="s">
        <v>84</v>
      </c>
      <c r="AA7996" t="s">
        <v>47</v>
      </c>
      <c r="AB7996" t="s">
        <v>139</v>
      </c>
      <c r="AC7996" t="s">
        <v>58</v>
      </c>
      <c r="AD7996" t="s">
        <v>475</v>
      </c>
      <c r="AE7996" t="s">
        <v>149</v>
      </c>
      <c r="AF7996" t="s">
        <v>66</v>
      </c>
      <c r="AG7996" t="s">
        <v>142</v>
      </c>
      <c r="AH7996" t="s">
        <v>62</v>
      </c>
      <c r="AI7996" t="s">
        <v>57</v>
      </c>
      <c r="AJ7996" t="s">
        <v>122</v>
      </c>
      <c r="AK7996" t="s">
        <v>110</v>
      </c>
      <c r="AL7996" t="s">
        <v>122</v>
      </c>
      <c r="AM7996" t="s">
        <v>103</v>
      </c>
      <c r="AN7996" t="s">
        <v>1304</v>
      </c>
      <c r="AO7996" t="s">
        <v>1242</v>
      </c>
    </row>
    <row r="7997" spans="1:41" hidden="1" x14ac:dyDescent="0.25">
      <c r="A7997" t="s">
        <v>33252</v>
      </c>
      <c r="B7997" t="s">
        <v>33253</v>
      </c>
      <c r="C7997" s="1" t="str">
        <f t="shared" si="506"/>
        <v>21:1082</v>
      </c>
      <c r="D7997" s="1" t="str">
        <f t="shared" si="507"/>
        <v>21:0156</v>
      </c>
      <c r="E7997" t="s">
        <v>33254</v>
      </c>
      <c r="F7997" t="s">
        <v>33255</v>
      </c>
      <c r="H7997">
        <v>50.046950899999999</v>
      </c>
      <c r="I7997">
        <v>-120.80127640000001</v>
      </c>
      <c r="J7997" s="1" t="str">
        <f t="shared" si="504"/>
        <v>NGR bulk stream sediment</v>
      </c>
      <c r="K7997" s="1" t="str">
        <f t="shared" si="505"/>
        <v>&lt;177 micron (NGR)</v>
      </c>
      <c r="L7997">
        <v>5</v>
      </c>
      <c r="M7997" t="s">
        <v>45</v>
      </c>
      <c r="N7997">
        <v>75</v>
      </c>
      <c r="O7997" t="s">
        <v>164</v>
      </c>
      <c r="P7997" t="s">
        <v>103</v>
      </c>
      <c r="Q7997" t="s">
        <v>832</v>
      </c>
      <c r="R7997" t="s">
        <v>217</v>
      </c>
      <c r="S7997" t="s">
        <v>243</v>
      </c>
      <c r="T7997" t="s">
        <v>55</v>
      </c>
      <c r="U7997" t="s">
        <v>342</v>
      </c>
      <c r="V7997" t="s">
        <v>105</v>
      </c>
      <c r="W7997" t="s">
        <v>493</v>
      </c>
      <c r="X7997" t="s">
        <v>122</v>
      </c>
      <c r="Y7997" t="s">
        <v>76</v>
      </c>
      <c r="Z7997" t="s">
        <v>53</v>
      </c>
      <c r="AA7997" t="s">
        <v>122</v>
      </c>
      <c r="AB7997" t="s">
        <v>125</v>
      </c>
      <c r="AC7997" t="s">
        <v>58</v>
      </c>
      <c r="AD7997" t="s">
        <v>104</v>
      </c>
      <c r="AE7997" t="s">
        <v>54</v>
      </c>
      <c r="AF7997" t="s">
        <v>209</v>
      </c>
      <c r="AG7997" t="s">
        <v>72</v>
      </c>
      <c r="AH7997" t="s">
        <v>62</v>
      </c>
      <c r="AI7997" t="s">
        <v>53</v>
      </c>
      <c r="AJ7997" t="s">
        <v>122</v>
      </c>
      <c r="AK7997" t="s">
        <v>174</v>
      </c>
      <c r="AL7997" t="s">
        <v>47</v>
      </c>
      <c r="AM7997" t="s">
        <v>122</v>
      </c>
      <c r="AN7997" t="s">
        <v>65</v>
      </c>
      <c r="AO7997" t="s">
        <v>3227</v>
      </c>
    </row>
    <row r="7998" spans="1:41" hidden="1" x14ac:dyDescent="0.25">
      <c r="A7998" t="s">
        <v>33256</v>
      </c>
      <c r="B7998" t="s">
        <v>33257</v>
      </c>
      <c r="C7998" s="1" t="str">
        <f t="shared" si="506"/>
        <v>21:1082</v>
      </c>
      <c r="D7998" s="1" t="str">
        <f t="shared" si="507"/>
        <v>21:0156</v>
      </c>
      <c r="E7998" t="s">
        <v>33258</v>
      </c>
      <c r="F7998" t="s">
        <v>33259</v>
      </c>
      <c r="H7998">
        <v>50.447301099999997</v>
      </c>
      <c r="I7998">
        <v>-121.2897474</v>
      </c>
      <c r="J7998" s="1" t="str">
        <f t="shared" si="504"/>
        <v>NGR bulk stream sediment</v>
      </c>
      <c r="K7998" s="1" t="str">
        <f t="shared" si="505"/>
        <v>&lt;177 micron (NGR)</v>
      </c>
      <c r="L7998">
        <v>5</v>
      </c>
      <c r="M7998" t="s">
        <v>71</v>
      </c>
      <c r="N7998">
        <v>76</v>
      </c>
      <c r="O7998" t="s">
        <v>122</v>
      </c>
      <c r="P7998" t="s">
        <v>47</v>
      </c>
      <c r="Q7998" t="s">
        <v>294</v>
      </c>
      <c r="R7998" t="s">
        <v>23396</v>
      </c>
      <c r="S7998" t="s">
        <v>197</v>
      </c>
      <c r="T7998" t="s">
        <v>58</v>
      </c>
      <c r="U7998" t="s">
        <v>190</v>
      </c>
      <c r="V7998" t="s">
        <v>228</v>
      </c>
      <c r="W7998" t="s">
        <v>102</v>
      </c>
      <c r="X7998" t="s">
        <v>47</v>
      </c>
      <c r="Y7998" t="s">
        <v>108</v>
      </c>
      <c r="Z7998" t="s">
        <v>56</v>
      </c>
      <c r="AA7998" t="s">
        <v>46</v>
      </c>
      <c r="AB7998" t="s">
        <v>64</v>
      </c>
      <c r="AC7998" t="s">
        <v>76</v>
      </c>
      <c r="AD7998" t="s">
        <v>66</v>
      </c>
      <c r="AE7998" t="s">
        <v>53</v>
      </c>
      <c r="AF7998" t="s">
        <v>76</v>
      </c>
      <c r="AG7998" t="s">
        <v>206</v>
      </c>
      <c r="AH7998" t="s">
        <v>62</v>
      </c>
      <c r="AI7998" t="s">
        <v>62</v>
      </c>
      <c r="AJ7998" t="s">
        <v>101</v>
      </c>
      <c r="AK7998" t="s">
        <v>110</v>
      </c>
      <c r="AL7998" t="s">
        <v>47</v>
      </c>
      <c r="AM7998" t="s">
        <v>47</v>
      </c>
      <c r="AN7998" t="s">
        <v>65</v>
      </c>
      <c r="AO7998" t="s">
        <v>3945</v>
      </c>
    </row>
    <row r="7999" spans="1:41" hidden="1" x14ac:dyDescent="0.25">
      <c r="A7999" t="s">
        <v>33260</v>
      </c>
      <c r="B7999" t="s">
        <v>33261</v>
      </c>
      <c r="C7999" s="1" t="str">
        <f t="shared" si="506"/>
        <v>21:1082</v>
      </c>
      <c r="D7999" s="1" t="str">
        <f t="shared" si="507"/>
        <v>21:0156</v>
      </c>
      <c r="E7999" t="s">
        <v>33262</v>
      </c>
      <c r="F7999" t="s">
        <v>33263</v>
      </c>
      <c r="H7999">
        <v>50.442816899999997</v>
      </c>
      <c r="I7999">
        <v>-121.22402219999999</v>
      </c>
      <c r="J7999" s="1" t="str">
        <f t="shared" si="504"/>
        <v>NGR bulk stream sediment</v>
      </c>
      <c r="K7999" s="1" t="str">
        <f t="shared" si="505"/>
        <v>&lt;177 micron (NGR)</v>
      </c>
      <c r="L7999">
        <v>5</v>
      </c>
      <c r="M7999" t="s">
        <v>95</v>
      </c>
      <c r="N7999">
        <v>77</v>
      </c>
      <c r="O7999" t="s">
        <v>58</v>
      </c>
      <c r="P7999" t="s">
        <v>47</v>
      </c>
      <c r="Q7999" t="s">
        <v>337</v>
      </c>
      <c r="R7999" t="s">
        <v>79</v>
      </c>
      <c r="S7999" t="s">
        <v>532</v>
      </c>
      <c r="T7999" t="s">
        <v>108</v>
      </c>
      <c r="U7999" t="s">
        <v>475</v>
      </c>
      <c r="V7999" t="s">
        <v>105</v>
      </c>
      <c r="W7999" t="s">
        <v>123</v>
      </c>
      <c r="X7999" t="s">
        <v>137</v>
      </c>
      <c r="Y7999" t="s">
        <v>165</v>
      </c>
      <c r="Z7999" t="s">
        <v>53</v>
      </c>
      <c r="AA7999" t="s">
        <v>73</v>
      </c>
      <c r="AB7999" t="s">
        <v>173</v>
      </c>
      <c r="AC7999" t="s">
        <v>58</v>
      </c>
      <c r="AD7999" t="s">
        <v>106</v>
      </c>
      <c r="AE7999" t="s">
        <v>54</v>
      </c>
      <c r="AF7999" t="s">
        <v>127</v>
      </c>
      <c r="AG7999" t="s">
        <v>591</v>
      </c>
      <c r="AH7999" t="s">
        <v>62</v>
      </c>
      <c r="AI7999" t="s">
        <v>54</v>
      </c>
      <c r="AJ7999" t="s">
        <v>412</v>
      </c>
      <c r="AK7999" t="s">
        <v>161</v>
      </c>
      <c r="AL7999" t="s">
        <v>47</v>
      </c>
      <c r="AM7999" t="s">
        <v>103</v>
      </c>
      <c r="AN7999" t="s">
        <v>152</v>
      </c>
      <c r="AO7999" t="s">
        <v>984</v>
      </c>
    </row>
    <row r="8000" spans="1:41" hidden="1" x14ac:dyDescent="0.25">
      <c r="A8000" t="s">
        <v>33264</v>
      </c>
      <c r="B8000" t="s">
        <v>33265</v>
      </c>
      <c r="C8000" s="1" t="str">
        <f t="shared" si="506"/>
        <v>21:1082</v>
      </c>
      <c r="D8000" s="1" t="str">
        <f t="shared" si="507"/>
        <v>21:0156</v>
      </c>
      <c r="E8000" t="s">
        <v>33266</v>
      </c>
      <c r="F8000" t="s">
        <v>33267</v>
      </c>
      <c r="H8000">
        <v>50.462622699999997</v>
      </c>
      <c r="I8000">
        <v>-121.28577129999999</v>
      </c>
      <c r="J8000" s="1" t="str">
        <f t="shared" si="504"/>
        <v>NGR bulk stream sediment</v>
      </c>
      <c r="K8000" s="1" t="str">
        <f t="shared" si="505"/>
        <v>&lt;177 micron (NGR)</v>
      </c>
      <c r="L8000">
        <v>5</v>
      </c>
      <c r="M8000" t="s">
        <v>117</v>
      </c>
      <c r="N8000">
        <v>78</v>
      </c>
      <c r="O8000" t="s">
        <v>58</v>
      </c>
      <c r="P8000" t="s">
        <v>47</v>
      </c>
      <c r="Q8000" t="s">
        <v>662</v>
      </c>
      <c r="R8000" t="s">
        <v>47</v>
      </c>
      <c r="S8000" t="s">
        <v>218</v>
      </c>
      <c r="T8000" t="s">
        <v>98</v>
      </c>
      <c r="U8000" t="s">
        <v>463</v>
      </c>
      <c r="V8000" t="s">
        <v>46</v>
      </c>
      <c r="W8000" t="s">
        <v>76</v>
      </c>
      <c r="X8000" t="s">
        <v>225</v>
      </c>
      <c r="Y8000" t="s">
        <v>66</v>
      </c>
      <c r="Z8000" t="s">
        <v>53</v>
      </c>
      <c r="AA8000" t="s">
        <v>51</v>
      </c>
      <c r="AB8000" t="s">
        <v>257</v>
      </c>
      <c r="AC8000" t="s">
        <v>90</v>
      </c>
      <c r="AD8000" t="s">
        <v>225</v>
      </c>
      <c r="AE8000" t="s">
        <v>61</v>
      </c>
      <c r="AF8000" t="s">
        <v>50</v>
      </c>
      <c r="AG8000" t="s">
        <v>412</v>
      </c>
      <c r="AH8000" t="s">
        <v>57</v>
      </c>
      <c r="AI8000" t="s">
        <v>57</v>
      </c>
      <c r="AJ8000" t="s">
        <v>102</v>
      </c>
      <c r="AK8000" t="s">
        <v>206</v>
      </c>
      <c r="AL8000" t="s">
        <v>47</v>
      </c>
      <c r="AM8000" t="s">
        <v>122</v>
      </c>
      <c r="AN8000" t="s">
        <v>234</v>
      </c>
      <c r="AO8000" t="s">
        <v>312</v>
      </c>
    </row>
    <row r="8001" spans="1:41" hidden="1" x14ac:dyDescent="0.25">
      <c r="A8001" t="s">
        <v>33268</v>
      </c>
      <c r="B8001" t="s">
        <v>33269</v>
      </c>
      <c r="C8001" s="1" t="str">
        <f t="shared" si="506"/>
        <v>21:1082</v>
      </c>
      <c r="D8001" s="1" t="str">
        <f t="shared" si="507"/>
        <v>21:0156</v>
      </c>
      <c r="E8001" t="s">
        <v>33270</v>
      </c>
      <c r="F8001" t="s">
        <v>33271</v>
      </c>
      <c r="H8001">
        <v>50.498123</v>
      </c>
      <c r="I8001">
        <v>-121.2549168</v>
      </c>
      <c r="J8001" s="1" t="str">
        <f t="shared" si="504"/>
        <v>NGR bulk stream sediment</v>
      </c>
      <c r="K8001" s="1" t="str">
        <f t="shared" si="505"/>
        <v>&lt;177 micron (NGR)</v>
      </c>
      <c r="L8001">
        <v>5</v>
      </c>
      <c r="M8001" t="s">
        <v>136</v>
      </c>
      <c r="N8001">
        <v>79</v>
      </c>
      <c r="O8001" t="s">
        <v>292</v>
      </c>
      <c r="P8001" t="s">
        <v>47</v>
      </c>
      <c r="Q8001" t="s">
        <v>662</v>
      </c>
      <c r="R8001" t="s">
        <v>58</v>
      </c>
      <c r="S8001" t="s">
        <v>243</v>
      </c>
      <c r="T8001" t="s">
        <v>50</v>
      </c>
      <c r="U8001" t="s">
        <v>226</v>
      </c>
      <c r="V8001" t="s">
        <v>61</v>
      </c>
      <c r="W8001" t="s">
        <v>371</v>
      </c>
      <c r="X8001" t="s">
        <v>330</v>
      </c>
      <c r="Y8001" t="s">
        <v>267</v>
      </c>
      <c r="Z8001" t="s">
        <v>62</v>
      </c>
      <c r="AA8001" t="s">
        <v>47</v>
      </c>
      <c r="AB8001" t="s">
        <v>130</v>
      </c>
      <c r="AC8001" t="s">
        <v>66</v>
      </c>
      <c r="AD8001" t="s">
        <v>106</v>
      </c>
      <c r="AE8001" t="s">
        <v>87</v>
      </c>
      <c r="AF8001" t="s">
        <v>267</v>
      </c>
      <c r="AG8001" t="s">
        <v>151</v>
      </c>
      <c r="AH8001" t="s">
        <v>62</v>
      </c>
      <c r="AI8001" t="s">
        <v>62</v>
      </c>
      <c r="AJ8001" t="s">
        <v>206</v>
      </c>
      <c r="AK8001" t="s">
        <v>81</v>
      </c>
      <c r="AL8001" t="s">
        <v>47</v>
      </c>
      <c r="AM8001" t="s">
        <v>122</v>
      </c>
      <c r="AN8001" t="s">
        <v>1304</v>
      </c>
      <c r="AO8001" t="s">
        <v>622</v>
      </c>
    </row>
    <row r="8002" spans="1:41" hidden="1" x14ac:dyDescent="0.25">
      <c r="A8002" t="s">
        <v>33272</v>
      </c>
      <c r="B8002" t="s">
        <v>33273</v>
      </c>
      <c r="C8002" s="1" t="str">
        <f t="shared" si="506"/>
        <v>21:1082</v>
      </c>
      <c r="D8002" s="1" t="str">
        <f t="shared" si="507"/>
        <v>21:0156</v>
      </c>
      <c r="E8002" t="s">
        <v>33274</v>
      </c>
      <c r="F8002" t="s">
        <v>33275</v>
      </c>
      <c r="H8002">
        <v>50.5066433</v>
      </c>
      <c r="I8002">
        <v>-121.2689613</v>
      </c>
      <c r="J8002" s="1" t="str">
        <f t="shared" ref="J8002:J8065" si="508">HYPERLINK("http://geochem.nrcan.gc.ca/cdogs/content/kwd/kwd020030_e.htm", "NGR bulk stream sediment")</f>
        <v>NGR bulk stream sediment</v>
      </c>
      <c r="K8002" s="1" t="str">
        <f t="shared" ref="K8002:K8065" si="509">HYPERLINK("http://geochem.nrcan.gc.ca/cdogs/content/kwd/kwd080006_e.htm", "&lt;177 micron (NGR)")</f>
        <v>&lt;177 micron (NGR)</v>
      </c>
      <c r="L8002">
        <v>5</v>
      </c>
      <c r="M8002" t="s">
        <v>157</v>
      </c>
      <c r="N8002">
        <v>80</v>
      </c>
      <c r="O8002" t="s">
        <v>58</v>
      </c>
      <c r="P8002" t="s">
        <v>47</v>
      </c>
      <c r="Q8002" t="s">
        <v>215</v>
      </c>
      <c r="R8002" t="s">
        <v>112</v>
      </c>
      <c r="S8002" t="s">
        <v>162</v>
      </c>
      <c r="T8002" t="s">
        <v>127</v>
      </c>
      <c r="U8002" t="s">
        <v>507</v>
      </c>
      <c r="V8002" t="s">
        <v>87</v>
      </c>
      <c r="W8002" t="s">
        <v>51</v>
      </c>
      <c r="X8002" t="s">
        <v>73</v>
      </c>
      <c r="Y8002" t="s">
        <v>76</v>
      </c>
      <c r="Z8002" t="s">
        <v>62</v>
      </c>
      <c r="AA8002" t="s">
        <v>47</v>
      </c>
      <c r="AB8002" t="s">
        <v>130</v>
      </c>
      <c r="AC8002" t="s">
        <v>267</v>
      </c>
      <c r="AD8002" t="s">
        <v>269</v>
      </c>
      <c r="AE8002" t="s">
        <v>110</v>
      </c>
      <c r="AF8002" t="s">
        <v>66</v>
      </c>
      <c r="AG8002" t="s">
        <v>123</v>
      </c>
      <c r="AH8002" t="s">
        <v>62</v>
      </c>
      <c r="AI8002" t="s">
        <v>54</v>
      </c>
      <c r="AJ8002" t="s">
        <v>130</v>
      </c>
      <c r="AK8002" t="s">
        <v>125</v>
      </c>
      <c r="AL8002" t="s">
        <v>47</v>
      </c>
      <c r="AM8002" t="s">
        <v>103</v>
      </c>
      <c r="AN8002" t="s">
        <v>152</v>
      </c>
      <c r="AO8002" t="s">
        <v>99</v>
      </c>
    </row>
    <row r="8003" spans="1:41" hidden="1" x14ac:dyDescent="0.25">
      <c r="A8003" t="s">
        <v>33276</v>
      </c>
      <c r="B8003" t="s">
        <v>33277</v>
      </c>
      <c r="C8003" s="1" t="str">
        <f t="shared" si="506"/>
        <v>21:1082</v>
      </c>
      <c r="D8003" s="1" t="str">
        <f t="shared" si="507"/>
        <v>21:0156</v>
      </c>
      <c r="E8003" t="s">
        <v>33278</v>
      </c>
      <c r="F8003" t="s">
        <v>33279</v>
      </c>
      <c r="H8003">
        <v>50.541980600000002</v>
      </c>
      <c r="I8003">
        <v>-121.2719757</v>
      </c>
      <c r="J8003" s="1" t="str">
        <f t="shared" si="508"/>
        <v>NGR bulk stream sediment</v>
      </c>
      <c r="K8003" s="1" t="str">
        <f t="shared" si="509"/>
        <v>&lt;177 micron (NGR)</v>
      </c>
      <c r="L8003">
        <v>5</v>
      </c>
      <c r="M8003" t="s">
        <v>170</v>
      </c>
      <c r="N8003">
        <v>81</v>
      </c>
      <c r="O8003" t="s">
        <v>55</v>
      </c>
      <c r="P8003" t="s">
        <v>58</v>
      </c>
      <c r="Q8003" t="s">
        <v>592</v>
      </c>
      <c r="R8003" t="s">
        <v>50</v>
      </c>
      <c r="S8003" t="s">
        <v>197</v>
      </c>
      <c r="T8003" t="s">
        <v>175</v>
      </c>
      <c r="U8003" t="s">
        <v>829</v>
      </c>
      <c r="V8003" t="s">
        <v>101</v>
      </c>
      <c r="W8003" t="s">
        <v>111</v>
      </c>
      <c r="X8003" t="s">
        <v>51</v>
      </c>
      <c r="Y8003" t="s">
        <v>127</v>
      </c>
      <c r="Z8003" t="s">
        <v>62</v>
      </c>
      <c r="AA8003" t="s">
        <v>122</v>
      </c>
      <c r="AB8003" t="s">
        <v>139</v>
      </c>
      <c r="AC8003" t="s">
        <v>131</v>
      </c>
      <c r="AD8003" t="s">
        <v>162</v>
      </c>
      <c r="AE8003" t="s">
        <v>122</v>
      </c>
      <c r="AF8003" t="s">
        <v>147</v>
      </c>
      <c r="AG8003" t="s">
        <v>142</v>
      </c>
      <c r="AH8003" t="s">
        <v>62</v>
      </c>
      <c r="AI8003" t="s">
        <v>53</v>
      </c>
      <c r="AJ8003" t="s">
        <v>102</v>
      </c>
      <c r="AK8003" t="s">
        <v>101</v>
      </c>
      <c r="AL8003" t="s">
        <v>122</v>
      </c>
      <c r="AM8003" t="s">
        <v>47</v>
      </c>
      <c r="AN8003" t="s">
        <v>65</v>
      </c>
      <c r="AO8003" t="s">
        <v>5731</v>
      </c>
    </row>
    <row r="8004" spans="1:41" hidden="1" x14ac:dyDescent="0.25">
      <c r="A8004" t="s">
        <v>33280</v>
      </c>
      <c r="B8004" t="s">
        <v>33281</v>
      </c>
      <c r="C8004" s="1" t="str">
        <f t="shared" si="506"/>
        <v>21:1082</v>
      </c>
      <c r="D8004" s="1" t="str">
        <f t="shared" si="507"/>
        <v>21:0156</v>
      </c>
      <c r="E8004" t="s">
        <v>33282</v>
      </c>
      <c r="F8004" t="s">
        <v>33283</v>
      </c>
      <c r="H8004">
        <v>50.575723500000002</v>
      </c>
      <c r="I8004">
        <v>-121.29067360000001</v>
      </c>
      <c r="J8004" s="1" t="str">
        <f t="shared" si="508"/>
        <v>NGR bulk stream sediment</v>
      </c>
      <c r="K8004" s="1" t="str">
        <f t="shared" si="509"/>
        <v>&lt;177 micron (NGR)</v>
      </c>
      <c r="L8004">
        <v>5</v>
      </c>
      <c r="M8004" t="s">
        <v>180</v>
      </c>
      <c r="N8004">
        <v>82</v>
      </c>
      <c r="O8004" t="s">
        <v>55</v>
      </c>
      <c r="P8004" t="s">
        <v>51</v>
      </c>
      <c r="Q8004" t="s">
        <v>322</v>
      </c>
      <c r="R8004" t="s">
        <v>181</v>
      </c>
      <c r="S8004" t="s">
        <v>104</v>
      </c>
      <c r="T8004" t="s">
        <v>127</v>
      </c>
      <c r="U8004" t="s">
        <v>207</v>
      </c>
      <c r="V8004" t="s">
        <v>149</v>
      </c>
      <c r="W8004" t="s">
        <v>227</v>
      </c>
      <c r="X8004" t="s">
        <v>103</v>
      </c>
      <c r="Y8004" t="s">
        <v>127</v>
      </c>
      <c r="Z8004" t="s">
        <v>53</v>
      </c>
      <c r="AA8004" t="s">
        <v>47</v>
      </c>
      <c r="AB8004" t="s">
        <v>257</v>
      </c>
      <c r="AC8004" t="s">
        <v>82</v>
      </c>
      <c r="AD8004" t="s">
        <v>131</v>
      </c>
      <c r="AE8004" t="s">
        <v>101</v>
      </c>
      <c r="AF8004" t="s">
        <v>1347</v>
      </c>
      <c r="AG8004" t="s">
        <v>123</v>
      </c>
      <c r="AH8004" t="s">
        <v>62</v>
      </c>
      <c r="AI8004" t="s">
        <v>198</v>
      </c>
      <c r="AJ8004" t="s">
        <v>173</v>
      </c>
      <c r="AK8004" t="s">
        <v>81</v>
      </c>
      <c r="AL8004" t="s">
        <v>47</v>
      </c>
      <c r="AM8004" t="s">
        <v>122</v>
      </c>
      <c r="AN8004" t="s">
        <v>65</v>
      </c>
      <c r="AO8004" t="s">
        <v>1426</v>
      </c>
    </row>
    <row r="8005" spans="1:41" hidden="1" x14ac:dyDescent="0.25">
      <c r="A8005" t="s">
        <v>33284</v>
      </c>
      <c r="B8005" t="s">
        <v>33285</v>
      </c>
      <c r="C8005" s="1" t="str">
        <f t="shared" si="506"/>
        <v>21:1082</v>
      </c>
      <c r="D8005" s="1" t="str">
        <f t="shared" si="507"/>
        <v>21:0156</v>
      </c>
      <c r="E8005" t="s">
        <v>33286</v>
      </c>
      <c r="F8005" t="s">
        <v>33287</v>
      </c>
      <c r="H8005">
        <v>50.6244102</v>
      </c>
      <c r="I8005">
        <v>-121.296419</v>
      </c>
      <c r="J8005" s="1" t="str">
        <f t="shared" si="508"/>
        <v>NGR bulk stream sediment</v>
      </c>
      <c r="K8005" s="1" t="str">
        <f t="shared" si="509"/>
        <v>&lt;177 micron (NGR)</v>
      </c>
      <c r="L8005">
        <v>5</v>
      </c>
      <c r="M8005" t="s">
        <v>195</v>
      </c>
      <c r="N8005">
        <v>83</v>
      </c>
      <c r="O8005" t="s">
        <v>137</v>
      </c>
      <c r="P8005" t="s">
        <v>103</v>
      </c>
      <c r="Q8005" t="s">
        <v>492</v>
      </c>
      <c r="R8005" t="s">
        <v>161</v>
      </c>
      <c r="S8005" t="s">
        <v>186</v>
      </c>
      <c r="T8005" t="s">
        <v>186</v>
      </c>
      <c r="U8005" t="s">
        <v>533</v>
      </c>
      <c r="V8005" t="s">
        <v>149</v>
      </c>
      <c r="W8005" t="s">
        <v>319</v>
      </c>
      <c r="X8005" t="s">
        <v>122</v>
      </c>
      <c r="Y8005" t="s">
        <v>175</v>
      </c>
      <c r="Z8005" t="s">
        <v>53</v>
      </c>
      <c r="AA8005" t="s">
        <v>47</v>
      </c>
      <c r="AB8005" t="s">
        <v>78</v>
      </c>
      <c r="AC8005" t="s">
        <v>237</v>
      </c>
      <c r="AD8005" t="s">
        <v>243</v>
      </c>
      <c r="AE8005" t="s">
        <v>54</v>
      </c>
      <c r="AF8005" t="s">
        <v>1365</v>
      </c>
      <c r="AG8005" t="s">
        <v>270</v>
      </c>
      <c r="AH8005" t="s">
        <v>198</v>
      </c>
      <c r="AI8005" t="s">
        <v>198</v>
      </c>
      <c r="AJ8005" t="s">
        <v>60</v>
      </c>
      <c r="AK8005" t="s">
        <v>105</v>
      </c>
      <c r="AL8005" t="s">
        <v>47</v>
      </c>
      <c r="AM8005" t="s">
        <v>122</v>
      </c>
      <c r="AN8005" t="s">
        <v>65</v>
      </c>
      <c r="AO8005" t="s">
        <v>10246</v>
      </c>
    </row>
    <row r="8006" spans="1:41" hidden="1" x14ac:dyDescent="0.25">
      <c r="A8006" t="s">
        <v>33288</v>
      </c>
      <c r="B8006" t="s">
        <v>33289</v>
      </c>
      <c r="C8006" s="1" t="str">
        <f t="shared" si="506"/>
        <v>21:1082</v>
      </c>
      <c r="D8006" s="1" t="str">
        <f t="shared" si="507"/>
        <v>21:0156</v>
      </c>
      <c r="E8006" t="s">
        <v>33290</v>
      </c>
      <c r="F8006" t="s">
        <v>33291</v>
      </c>
      <c r="H8006">
        <v>50.662800300000001</v>
      </c>
      <c r="I8006">
        <v>-121.2723211</v>
      </c>
      <c r="J8006" s="1" t="str">
        <f t="shared" si="508"/>
        <v>NGR bulk stream sediment</v>
      </c>
      <c r="K8006" s="1" t="str">
        <f t="shared" si="509"/>
        <v>&lt;177 micron (NGR)</v>
      </c>
      <c r="L8006">
        <v>5</v>
      </c>
      <c r="M8006" t="s">
        <v>205</v>
      </c>
      <c r="N8006">
        <v>84</v>
      </c>
      <c r="O8006" t="s">
        <v>242</v>
      </c>
      <c r="P8006" t="s">
        <v>47</v>
      </c>
      <c r="Q8006" t="s">
        <v>862</v>
      </c>
      <c r="R8006" t="s">
        <v>142</v>
      </c>
      <c r="S8006" t="s">
        <v>162</v>
      </c>
      <c r="T8006" t="s">
        <v>85</v>
      </c>
      <c r="U8006" t="s">
        <v>386</v>
      </c>
      <c r="V8006" t="s">
        <v>78</v>
      </c>
      <c r="W8006" t="s">
        <v>151</v>
      </c>
      <c r="X8006" t="s">
        <v>51</v>
      </c>
      <c r="Y8006" t="s">
        <v>50</v>
      </c>
      <c r="Z8006" t="s">
        <v>84</v>
      </c>
      <c r="AA8006" t="s">
        <v>122</v>
      </c>
      <c r="AB8006" t="s">
        <v>257</v>
      </c>
      <c r="AC8006" t="s">
        <v>80</v>
      </c>
      <c r="AD8006" t="s">
        <v>358</v>
      </c>
      <c r="AE8006" t="s">
        <v>174</v>
      </c>
      <c r="AF8006" t="s">
        <v>127</v>
      </c>
      <c r="AG8006" t="s">
        <v>493</v>
      </c>
      <c r="AH8006" t="s">
        <v>198</v>
      </c>
      <c r="AI8006" t="s">
        <v>62</v>
      </c>
      <c r="AJ8006" t="s">
        <v>164</v>
      </c>
      <c r="AK8006" t="s">
        <v>105</v>
      </c>
      <c r="AL8006" t="s">
        <v>47</v>
      </c>
      <c r="AM8006" t="s">
        <v>122</v>
      </c>
      <c r="AN8006" t="s">
        <v>48</v>
      </c>
      <c r="AO8006" t="s">
        <v>3932</v>
      </c>
    </row>
    <row r="8007" spans="1:41" hidden="1" x14ac:dyDescent="0.25">
      <c r="A8007" t="s">
        <v>33292</v>
      </c>
      <c r="B8007" t="s">
        <v>33293</v>
      </c>
      <c r="C8007" s="1" t="str">
        <f t="shared" si="506"/>
        <v>21:1082</v>
      </c>
      <c r="D8007" s="1" t="str">
        <f t="shared" si="507"/>
        <v>21:0156</v>
      </c>
      <c r="E8007" t="s">
        <v>33294</v>
      </c>
      <c r="F8007" t="s">
        <v>33295</v>
      </c>
      <c r="H8007">
        <v>50.742840100000002</v>
      </c>
      <c r="I8007">
        <v>-120.7920029</v>
      </c>
      <c r="J8007" s="1" t="str">
        <f t="shared" si="508"/>
        <v>NGR bulk stream sediment</v>
      </c>
      <c r="K8007" s="1" t="str">
        <f t="shared" si="509"/>
        <v>&lt;177 micron (NGR)</v>
      </c>
      <c r="L8007">
        <v>5</v>
      </c>
      <c r="M8007" t="s">
        <v>214</v>
      </c>
      <c r="N8007">
        <v>85</v>
      </c>
      <c r="O8007" t="s">
        <v>357</v>
      </c>
      <c r="P8007" t="s">
        <v>51</v>
      </c>
      <c r="Q8007" t="s">
        <v>411</v>
      </c>
      <c r="R8007" t="s">
        <v>164</v>
      </c>
      <c r="S8007" t="s">
        <v>75</v>
      </c>
      <c r="T8007" t="s">
        <v>175</v>
      </c>
      <c r="U8007" t="s">
        <v>695</v>
      </c>
      <c r="V8007" t="s">
        <v>185</v>
      </c>
      <c r="W8007" t="s">
        <v>111</v>
      </c>
      <c r="X8007" t="s">
        <v>122</v>
      </c>
      <c r="Y8007" t="s">
        <v>66</v>
      </c>
      <c r="Z8007" t="s">
        <v>84</v>
      </c>
      <c r="AA8007" t="s">
        <v>47</v>
      </c>
      <c r="AB8007" t="s">
        <v>63</v>
      </c>
      <c r="AC8007" t="s">
        <v>165</v>
      </c>
      <c r="AD8007" t="s">
        <v>418</v>
      </c>
      <c r="AE8007" t="s">
        <v>173</v>
      </c>
      <c r="AF8007" t="s">
        <v>66</v>
      </c>
      <c r="AG8007" t="s">
        <v>123</v>
      </c>
      <c r="AH8007" t="s">
        <v>53</v>
      </c>
      <c r="AI8007" t="s">
        <v>53</v>
      </c>
      <c r="AJ8007" t="s">
        <v>437</v>
      </c>
      <c r="AK8007" t="s">
        <v>105</v>
      </c>
      <c r="AL8007" t="s">
        <v>47</v>
      </c>
      <c r="AM8007" t="s">
        <v>122</v>
      </c>
      <c r="AN8007" t="s">
        <v>65</v>
      </c>
      <c r="AO8007" t="s">
        <v>141</v>
      </c>
    </row>
    <row r="8008" spans="1:41" hidden="1" x14ac:dyDescent="0.25">
      <c r="A8008" t="s">
        <v>33296</v>
      </c>
      <c r="B8008" t="s">
        <v>33297</v>
      </c>
      <c r="C8008" s="1" t="str">
        <f t="shared" si="506"/>
        <v>21:1082</v>
      </c>
      <c r="D8008" s="1" t="str">
        <f t="shared" si="507"/>
        <v>21:0156</v>
      </c>
      <c r="E8008" t="s">
        <v>33298</v>
      </c>
      <c r="F8008" t="s">
        <v>33299</v>
      </c>
      <c r="H8008">
        <v>50.7227411</v>
      </c>
      <c r="I8008">
        <v>-120.7945488</v>
      </c>
      <c r="J8008" s="1" t="str">
        <f t="shared" si="508"/>
        <v>NGR bulk stream sediment</v>
      </c>
      <c r="K8008" s="1" t="str">
        <f t="shared" si="509"/>
        <v>&lt;177 micron (NGR)</v>
      </c>
      <c r="L8008">
        <v>5</v>
      </c>
      <c r="M8008" t="s">
        <v>223</v>
      </c>
      <c r="N8008">
        <v>86</v>
      </c>
      <c r="O8008" t="s">
        <v>206</v>
      </c>
      <c r="P8008" t="s">
        <v>47</v>
      </c>
      <c r="Q8008" t="s">
        <v>1148</v>
      </c>
      <c r="R8008" t="s">
        <v>85</v>
      </c>
      <c r="S8008" t="s">
        <v>243</v>
      </c>
      <c r="T8008" t="s">
        <v>127</v>
      </c>
      <c r="U8008" t="s">
        <v>391</v>
      </c>
      <c r="V8008" t="s">
        <v>64</v>
      </c>
      <c r="W8008" t="s">
        <v>123</v>
      </c>
      <c r="X8008" t="s">
        <v>103</v>
      </c>
      <c r="Y8008" t="s">
        <v>217</v>
      </c>
      <c r="Z8008" t="s">
        <v>199</v>
      </c>
      <c r="AA8008" t="s">
        <v>46</v>
      </c>
      <c r="AB8008" t="s">
        <v>63</v>
      </c>
      <c r="AC8008" t="s">
        <v>98</v>
      </c>
      <c r="AD8008" t="s">
        <v>328</v>
      </c>
      <c r="AE8008" t="s">
        <v>110</v>
      </c>
      <c r="AF8008" t="s">
        <v>267</v>
      </c>
      <c r="AG8008" t="s">
        <v>493</v>
      </c>
      <c r="AH8008" t="s">
        <v>57</v>
      </c>
      <c r="AI8008" t="s">
        <v>62</v>
      </c>
      <c r="AJ8008" t="s">
        <v>86</v>
      </c>
      <c r="AK8008" t="s">
        <v>173</v>
      </c>
      <c r="AL8008" t="s">
        <v>47</v>
      </c>
      <c r="AM8008" t="s">
        <v>47</v>
      </c>
      <c r="AN8008" t="s">
        <v>65</v>
      </c>
      <c r="AO8008" t="s">
        <v>76</v>
      </c>
    </row>
    <row r="8009" spans="1:41" hidden="1" x14ac:dyDescent="0.25">
      <c r="A8009" t="s">
        <v>33300</v>
      </c>
      <c r="B8009" t="s">
        <v>33301</v>
      </c>
      <c r="C8009" s="1" t="str">
        <f t="shared" si="506"/>
        <v>21:1082</v>
      </c>
      <c r="D8009" s="1" t="str">
        <f t="shared" si="507"/>
        <v>21:0156</v>
      </c>
      <c r="E8009" t="s">
        <v>33302</v>
      </c>
      <c r="F8009" t="s">
        <v>33303</v>
      </c>
      <c r="H8009">
        <v>50.701261299999999</v>
      </c>
      <c r="I8009">
        <v>-120.7802748</v>
      </c>
      <c r="J8009" s="1" t="str">
        <f t="shared" si="508"/>
        <v>NGR bulk stream sediment</v>
      </c>
      <c r="K8009" s="1" t="str">
        <f t="shared" si="509"/>
        <v>&lt;177 micron (NGR)</v>
      </c>
      <c r="L8009">
        <v>5</v>
      </c>
      <c r="M8009" t="s">
        <v>233</v>
      </c>
      <c r="N8009">
        <v>87</v>
      </c>
      <c r="O8009" t="s">
        <v>47</v>
      </c>
      <c r="P8009" t="s">
        <v>47</v>
      </c>
      <c r="Q8009" t="s">
        <v>234</v>
      </c>
      <c r="R8009" t="s">
        <v>235</v>
      </c>
      <c r="S8009" t="s">
        <v>144</v>
      </c>
      <c r="T8009" t="s">
        <v>50</v>
      </c>
      <c r="U8009" t="s">
        <v>438</v>
      </c>
      <c r="V8009" t="s">
        <v>81</v>
      </c>
      <c r="W8009" t="s">
        <v>123</v>
      </c>
      <c r="X8009" t="s">
        <v>122</v>
      </c>
      <c r="Y8009" t="s">
        <v>99</v>
      </c>
      <c r="Z8009" t="s">
        <v>199</v>
      </c>
      <c r="AA8009" t="s">
        <v>47</v>
      </c>
      <c r="AB8009" t="s">
        <v>139</v>
      </c>
      <c r="AC8009" t="s">
        <v>59</v>
      </c>
      <c r="AD8009" t="s">
        <v>667</v>
      </c>
      <c r="AE8009" t="s">
        <v>84</v>
      </c>
      <c r="AF8009" t="s">
        <v>76</v>
      </c>
      <c r="AG8009" t="s">
        <v>437</v>
      </c>
      <c r="AH8009" t="s">
        <v>62</v>
      </c>
      <c r="AI8009" t="s">
        <v>62</v>
      </c>
      <c r="AJ8009" t="s">
        <v>366</v>
      </c>
      <c r="AK8009" t="s">
        <v>282</v>
      </c>
      <c r="AL8009" t="s">
        <v>47</v>
      </c>
      <c r="AM8009" t="s">
        <v>122</v>
      </c>
      <c r="AN8009" t="s">
        <v>65</v>
      </c>
      <c r="AO8009" t="s">
        <v>5731</v>
      </c>
    </row>
    <row r="8010" spans="1:41" hidden="1" x14ac:dyDescent="0.25">
      <c r="A8010" t="s">
        <v>33304</v>
      </c>
      <c r="B8010" t="s">
        <v>33305</v>
      </c>
      <c r="C8010" s="1" t="str">
        <f t="shared" si="506"/>
        <v>21:1082</v>
      </c>
      <c r="D8010" s="1" t="str">
        <f t="shared" si="507"/>
        <v>21:0156</v>
      </c>
      <c r="E8010" t="s">
        <v>33306</v>
      </c>
      <c r="F8010" t="s">
        <v>33307</v>
      </c>
      <c r="H8010">
        <v>50.675678699999999</v>
      </c>
      <c r="I8010">
        <v>-120.7801371</v>
      </c>
      <c r="J8010" s="1" t="str">
        <f t="shared" si="508"/>
        <v>NGR bulk stream sediment</v>
      </c>
      <c r="K8010" s="1" t="str">
        <f t="shared" si="509"/>
        <v>&lt;177 micron (NGR)</v>
      </c>
      <c r="L8010">
        <v>5</v>
      </c>
      <c r="M8010" t="s">
        <v>248</v>
      </c>
      <c r="N8010">
        <v>88</v>
      </c>
      <c r="O8010" t="s">
        <v>47</v>
      </c>
      <c r="P8010" t="s">
        <v>47</v>
      </c>
      <c r="Q8010" t="s">
        <v>1069</v>
      </c>
      <c r="R8010" t="s">
        <v>76</v>
      </c>
      <c r="S8010" t="s">
        <v>934</v>
      </c>
      <c r="T8010" t="s">
        <v>330</v>
      </c>
      <c r="U8010" t="s">
        <v>554</v>
      </c>
      <c r="V8010" t="s">
        <v>63</v>
      </c>
      <c r="W8010" t="s">
        <v>455</v>
      </c>
      <c r="X8010" t="s">
        <v>103</v>
      </c>
      <c r="Y8010" t="s">
        <v>90</v>
      </c>
      <c r="Z8010" t="s">
        <v>199</v>
      </c>
      <c r="AA8010" t="s">
        <v>122</v>
      </c>
      <c r="AB8010" t="s">
        <v>139</v>
      </c>
      <c r="AC8010" t="s">
        <v>112</v>
      </c>
      <c r="AD8010" t="s">
        <v>554</v>
      </c>
      <c r="AE8010" t="s">
        <v>62</v>
      </c>
      <c r="AF8010" t="s">
        <v>85</v>
      </c>
      <c r="AG8010" t="s">
        <v>270</v>
      </c>
      <c r="AH8010" t="s">
        <v>62</v>
      </c>
      <c r="AI8010" t="s">
        <v>62</v>
      </c>
      <c r="AJ8010" t="s">
        <v>137</v>
      </c>
      <c r="AK8010" t="s">
        <v>137</v>
      </c>
      <c r="AL8010" t="s">
        <v>47</v>
      </c>
      <c r="AM8010" t="s">
        <v>103</v>
      </c>
      <c r="AN8010" t="s">
        <v>65</v>
      </c>
      <c r="AO8010" t="s">
        <v>946</v>
      </c>
    </row>
    <row r="8011" spans="1:41" hidden="1" x14ac:dyDescent="0.25">
      <c r="A8011" t="s">
        <v>33308</v>
      </c>
      <c r="B8011" t="s">
        <v>33309</v>
      </c>
      <c r="C8011" s="1" t="str">
        <f t="shared" si="506"/>
        <v>21:1082</v>
      </c>
      <c r="D8011" s="1" t="str">
        <f t="shared" si="507"/>
        <v>21:0156</v>
      </c>
      <c r="E8011" t="s">
        <v>33310</v>
      </c>
      <c r="F8011" t="s">
        <v>33311</v>
      </c>
      <c r="H8011">
        <v>50.631138399999998</v>
      </c>
      <c r="I8011">
        <v>-120.7688155</v>
      </c>
      <c r="J8011" s="1" t="str">
        <f t="shared" si="508"/>
        <v>NGR bulk stream sediment</v>
      </c>
      <c r="K8011" s="1" t="str">
        <f t="shared" si="509"/>
        <v>&lt;177 micron (NGR)</v>
      </c>
      <c r="L8011">
        <v>5</v>
      </c>
      <c r="M8011" t="s">
        <v>256</v>
      </c>
      <c r="N8011">
        <v>89</v>
      </c>
      <c r="O8011" t="s">
        <v>127</v>
      </c>
      <c r="P8011" t="s">
        <v>58</v>
      </c>
      <c r="Q8011" t="s">
        <v>684</v>
      </c>
      <c r="R8011" t="s">
        <v>235</v>
      </c>
      <c r="S8011" t="s">
        <v>124</v>
      </c>
      <c r="T8011" t="s">
        <v>99</v>
      </c>
      <c r="U8011" t="s">
        <v>432</v>
      </c>
      <c r="V8011" t="s">
        <v>101</v>
      </c>
      <c r="W8011" t="s">
        <v>365</v>
      </c>
      <c r="X8011" t="s">
        <v>122</v>
      </c>
      <c r="Y8011" t="s">
        <v>209</v>
      </c>
      <c r="Z8011" t="s">
        <v>53</v>
      </c>
      <c r="AA8011" t="s">
        <v>122</v>
      </c>
      <c r="AB8011" t="s">
        <v>130</v>
      </c>
      <c r="AC8011" t="s">
        <v>358</v>
      </c>
      <c r="AD8011" t="s">
        <v>186</v>
      </c>
      <c r="AE8011" t="s">
        <v>103</v>
      </c>
      <c r="AF8011" t="s">
        <v>3643</v>
      </c>
      <c r="AG8011" t="s">
        <v>151</v>
      </c>
      <c r="AH8011" t="s">
        <v>53</v>
      </c>
      <c r="AI8011" t="s">
        <v>57</v>
      </c>
      <c r="AJ8011" t="s">
        <v>257</v>
      </c>
      <c r="AK8011" t="s">
        <v>185</v>
      </c>
      <c r="AL8011" t="s">
        <v>47</v>
      </c>
      <c r="AM8011" t="s">
        <v>122</v>
      </c>
      <c r="AN8011" t="s">
        <v>65</v>
      </c>
      <c r="AO8011" t="s">
        <v>19350</v>
      </c>
    </row>
    <row r="8012" spans="1:41" hidden="1" x14ac:dyDescent="0.25">
      <c r="A8012" t="s">
        <v>33312</v>
      </c>
      <c r="B8012" t="s">
        <v>33313</v>
      </c>
      <c r="C8012" s="1" t="str">
        <f t="shared" si="506"/>
        <v>21:1082</v>
      </c>
      <c r="D8012" s="1" t="str">
        <f t="shared" si="507"/>
        <v>21:0156</v>
      </c>
      <c r="E8012" t="s">
        <v>33314</v>
      </c>
      <c r="F8012" t="s">
        <v>33315</v>
      </c>
      <c r="H8012">
        <v>50.626047</v>
      </c>
      <c r="I8012">
        <v>-120.8157898</v>
      </c>
      <c r="J8012" s="1" t="str">
        <f t="shared" si="508"/>
        <v>NGR bulk stream sediment</v>
      </c>
      <c r="K8012" s="1" t="str">
        <f t="shared" si="509"/>
        <v>&lt;177 micron (NGR)</v>
      </c>
      <c r="L8012">
        <v>5</v>
      </c>
      <c r="M8012" t="s">
        <v>265</v>
      </c>
      <c r="N8012">
        <v>90</v>
      </c>
      <c r="O8012" t="s">
        <v>102</v>
      </c>
      <c r="P8012" t="s">
        <v>47</v>
      </c>
      <c r="Q8012" t="s">
        <v>651</v>
      </c>
      <c r="R8012" t="s">
        <v>161</v>
      </c>
      <c r="S8012" t="s">
        <v>290</v>
      </c>
      <c r="T8012" t="s">
        <v>50</v>
      </c>
      <c r="U8012" t="s">
        <v>425</v>
      </c>
      <c r="V8012" t="s">
        <v>47</v>
      </c>
      <c r="W8012" t="s">
        <v>282</v>
      </c>
      <c r="X8012" t="s">
        <v>103</v>
      </c>
      <c r="Y8012" t="s">
        <v>98</v>
      </c>
      <c r="Z8012" t="s">
        <v>84</v>
      </c>
      <c r="AA8012" t="s">
        <v>46</v>
      </c>
      <c r="AB8012" t="s">
        <v>161</v>
      </c>
      <c r="AC8012" t="s">
        <v>225</v>
      </c>
      <c r="AD8012" t="s">
        <v>329</v>
      </c>
      <c r="AE8012" t="s">
        <v>57</v>
      </c>
      <c r="AF8012" t="s">
        <v>267</v>
      </c>
      <c r="AG8012" t="s">
        <v>437</v>
      </c>
      <c r="AH8012" t="s">
        <v>53</v>
      </c>
      <c r="AI8012" t="s">
        <v>62</v>
      </c>
      <c r="AJ8012" t="s">
        <v>292</v>
      </c>
      <c r="AK8012" t="s">
        <v>173</v>
      </c>
      <c r="AL8012" t="s">
        <v>47</v>
      </c>
      <c r="AM8012" t="s">
        <v>47</v>
      </c>
      <c r="AN8012" t="s">
        <v>65</v>
      </c>
      <c r="AO8012" t="s">
        <v>5604</v>
      </c>
    </row>
    <row r="8013" spans="1:41" hidden="1" x14ac:dyDescent="0.25">
      <c r="A8013" t="s">
        <v>33316</v>
      </c>
      <c r="B8013" t="s">
        <v>33317</v>
      </c>
      <c r="C8013" s="1" t="str">
        <f t="shared" si="506"/>
        <v>21:1082</v>
      </c>
      <c r="D8013" s="1" t="str">
        <f t="shared" si="507"/>
        <v>21:0156</v>
      </c>
      <c r="E8013" t="s">
        <v>33318</v>
      </c>
      <c r="F8013" t="s">
        <v>33319</v>
      </c>
      <c r="H8013">
        <v>50.622456</v>
      </c>
      <c r="I8013">
        <v>-120.82288440000001</v>
      </c>
      <c r="J8013" s="1" t="str">
        <f t="shared" si="508"/>
        <v>NGR bulk stream sediment</v>
      </c>
      <c r="K8013" s="1" t="str">
        <f t="shared" si="509"/>
        <v>&lt;177 micron (NGR)</v>
      </c>
      <c r="L8013">
        <v>6</v>
      </c>
      <c r="M8013" t="s">
        <v>280</v>
      </c>
      <c r="N8013">
        <v>91</v>
      </c>
      <c r="O8013" t="s">
        <v>257</v>
      </c>
      <c r="P8013" t="s">
        <v>47</v>
      </c>
      <c r="Q8013" t="s">
        <v>1157</v>
      </c>
      <c r="R8013" t="s">
        <v>55</v>
      </c>
      <c r="S8013" t="s">
        <v>162</v>
      </c>
      <c r="T8013" t="s">
        <v>225</v>
      </c>
      <c r="U8013" t="s">
        <v>171</v>
      </c>
      <c r="V8013" t="s">
        <v>61</v>
      </c>
      <c r="W8013" t="s">
        <v>238</v>
      </c>
      <c r="X8013" t="s">
        <v>103</v>
      </c>
      <c r="Y8013" t="s">
        <v>66</v>
      </c>
      <c r="Z8013" t="s">
        <v>84</v>
      </c>
      <c r="AA8013" t="s">
        <v>46</v>
      </c>
      <c r="AB8013" t="s">
        <v>161</v>
      </c>
      <c r="AC8013" t="s">
        <v>268</v>
      </c>
      <c r="AD8013" t="s">
        <v>106</v>
      </c>
      <c r="AE8013" t="s">
        <v>57</v>
      </c>
      <c r="AF8013" t="s">
        <v>3575</v>
      </c>
      <c r="AG8013" t="s">
        <v>151</v>
      </c>
      <c r="AH8013" t="s">
        <v>54</v>
      </c>
      <c r="AI8013" t="s">
        <v>53</v>
      </c>
      <c r="AJ8013" t="s">
        <v>228</v>
      </c>
      <c r="AK8013" t="s">
        <v>235</v>
      </c>
      <c r="AL8013" t="s">
        <v>47</v>
      </c>
      <c r="AM8013" t="s">
        <v>47</v>
      </c>
      <c r="AN8013" t="s">
        <v>508</v>
      </c>
      <c r="AO8013" t="s">
        <v>269</v>
      </c>
    </row>
    <row r="8014" spans="1:41" hidden="1" x14ac:dyDescent="0.25">
      <c r="A8014" t="s">
        <v>33320</v>
      </c>
      <c r="B8014" t="s">
        <v>33321</v>
      </c>
      <c r="C8014" s="1" t="str">
        <f t="shared" si="506"/>
        <v>21:1082</v>
      </c>
      <c r="D8014" s="1" t="str">
        <f t="shared" si="507"/>
        <v>21:0156</v>
      </c>
      <c r="E8014" t="s">
        <v>33318</v>
      </c>
      <c r="F8014" t="s">
        <v>33322</v>
      </c>
      <c r="H8014">
        <v>50.622456</v>
      </c>
      <c r="I8014">
        <v>-120.82288440000001</v>
      </c>
      <c r="J8014" s="1" t="str">
        <f t="shared" si="508"/>
        <v>NGR bulk stream sediment</v>
      </c>
      <c r="K8014" s="1" t="str">
        <f t="shared" si="509"/>
        <v>&lt;177 micron (NGR)</v>
      </c>
      <c r="L8014">
        <v>6</v>
      </c>
      <c r="M8014" t="s">
        <v>288</v>
      </c>
      <c r="N8014">
        <v>92</v>
      </c>
      <c r="O8014" t="s">
        <v>122</v>
      </c>
      <c r="P8014" t="s">
        <v>47</v>
      </c>
      <c r="Q8014" t="s">
        <v>793</v>
      </c>
      <c r="R8014" t="s">
        <v>150</v>
      </c>
      <c r="S8014" t="s">
        <v>243</v>
      </c>
      <c r="T8014" t="s">
        <v>90</v>
      </c>
      <c r="U8014" t="s">
        <v>508</v>
      </c>
      <c r="V8014" t="s">
        <v>54</v>
      </c>
      <c r="W8014" t="s">
        <v>129</v>
      </c>
      <c r="X8014" t="s">
        <v>103</v>
      </c>
      <c r="Y8014" t="s">
        <v>66</v>
      </c>
      <c r="Z8014" t="s">
        <v>199</v>
      </c>
      <c r="AA8014" t="s">
        <v>46</v>
      </c>
      <c r="AB8014" t="s">
        <v>139</v>
      </c>
      <c r="AC8014" t="s">
        <v>160</v>
      </c>
      <c r="AD8014" t="s">
        <v>106</v>
      </c>
      <c r="AE8014" t="s">
        <v>53</v>
      </c>
      <c r="AF8014" t="s">
        <v>1347</v>
      </c>
      <c r="AG8014" t="s">
        <v>228</v>
      </c>
      <c r="AH8014" t="s">
        <v>198</v>
      </c>
      <c r="AI8014" t="s">
        <v>62</v>
      </c>
      <c r="AJ8014" t="s">
        <v>102</v>
      </c>
      <c r="AK8014" t="s">
        <v>61</v>
      </c>
      <c r="AL8014" t="s">
        <v>47</v>
      </c>
      <c r="AM8014" t="s">
        <v>122</v>
      </c>
      <c r="AN8014" t="s">
        <v>543</v>
      </c>
      <c r="AO8014" t="s">
        <v>293</v>
      </c>
    </row>
    <row r="8015" spans="1:41" hidden="1" x14ac:dyDescent="0.25">
      <c r="A8015" t="s">
        <v>33323</v>
      </c>
      <c r="B8015" t="s">
        <v>33324</v>
      </c>
      <c r="C8015" s="1" t="str">
        <f t="shared" si="506"/>
        <v>21:1082</v>
      </c>
      <c r="D8015" s="1" t="str">
        <f t="shared" si="507"/>
        <v>21:0156</v>
      </c>
      <c r="E8015" t="s">
        <v>33325</v>
      </c>
      <c r="F8015" t="s">
        <v>33326</v>
      </c>
      <c r="H8015">
        <v>50.371729899999998</v>
      </c>
      <c r="I8015">
        <v>-121.2420467</v>
      </c>
      <c r="J8015" s="1" t="str">
        <f t="shared" si="508"/>
        <v>NGR bulk stream sediment</v>
      </c>
      <c r="K8015" s="1" t="str">
        <f t="shared" si="509"/>
        <v>&lt;177 micron (NGR)</v>
      </c>
      <c r="L8015">
        <v>6</v>
      </c>
      <c r="M8015" t="s">
        <v>45</v>
      </c>
      <c r="N8015">
        <v>93</v>
      </c>
      <c r="O8015" t="s">
        <v>292</v>
      </c>
      <c r="P8015" t="s">
        <v>49</v>
      </c>
      <c r="Q8015" t="s">
        <v>673</v>
      </c>
      <c r="R8015" t="s">
        <v>359</v>
      </c>
      <c r="S8015" t="s">
        <v>239</v>
      </c>
      <c r="T8015" t="s">
        <v>217</v>
      </c>
      <c r="U8015" t="s">
        <v>237</v>
      </c>
      <c r="V8015" t="s">
        <v>185</v>
      </c>
      <c r="W8015" t="s">
        <v>412</v>
      </c>
      <c r="X8015" t="s">
        <v>73</v>
      </c>
      <c r="Y8015" t="s">
        <v>267</v>
      </c>
      <c r="Z8015" t="s">
        <v>62</v>
      </c>
      <c r="AA8015" t="s">
        <v>122</v>
      </c>
      <c r="AB8015" t="s">
        <v>122</v>
      </c>
      <c r="AC8015" t="s">
        <v>239</v>
      </c>
      <c r="AD8015" t="s">
        <v>475</v>
      </c>
      <c r="AE8015" t="s">
        <v>198</v>
      </c>
      <c r="AF8015" t="s">
        <v>66</v>
      </c>
      <c r="AG8015" t="s">
        <v>151</v>
      </c>
      <c r="AH8015" t="s">
        <v>62</v>
      </c>
      <c r="AI8015" t="s">
        <v>57</v>
      </c>
      <c r="AJ8015" t="s">
        <v>139</v>
      </c>
      <c r="AK8015" t="s">
        <v>110</v>
      </c>
      <c r="AL8015" t="s">
        <v>47</v>
      </c>
      <c r="AM8015" t="s">
        <v>47</v>
      </c>
      <c r="AN8015" t="s">
        <v>463</v>
      </c>
      <c r="AO8015" t="s">
        <v>16221</v>
      </c>
    </row>
    <row r="8016" spans="1:41" hidden="1" x14ac:dyDescent="0.25">
      <c r="A8016" t="s">
        <v>33327</v>
      </c>
      <c r="B8016" t="s">
        <v>33328</v>
      </c>
      <c r="C8016" s="1" t="str">
        <f t="shared" si="506"/>
        <v>21:1082</v>
      </c>
      <c r="D8016" s="1" t="str">
        <f t="shared" si="507"/>
        <v>21:0156</v>
      </c>
      <c r="E8016" t="s">
        <v>33329</v>
      </c>
      <c r="F8016" t="s">
        <v>33330</v>
      </c>
      <c r="H8016">
        <v>50.251086299999997</v>
      </c>
      <c r="I8016">
        <v>-121.1680609</v>
      </c>
      <c r="J8016" s="1" t="str">
        <f t="shared" si="508"/>
        <v>NGR bulk stream sediment</v>
      </c>
      <c r="K8016" s="1" t="str">
        <f t="shared" si="509"/>
        <v>&lt;177 micron (NGR)</v>
      </c>
      <c r="L8016">
        <v>6</v>
      </c>
      <c r="M8016" t="s">
        <v>71</v>
      </c>
      <c r="N8016">
        <v>94</v>
      </c>
      <c r="O8016" t="s">
        <v>103</v>
      </c>
      <c r="P8016" t="s">
        <v>47</v>
      </c>
      <c r="Q8016" t="s">
        <v>299</v>
      </c>
      <c r="R8016" t="s">
        <v>437</v>
      </c>
      <c r="S8016" t="s">
        <v>141</v>
      </c>
      <c r="T8016" t="s">
        <v>76</v>
      </c>
      <c r="U8016" t="s">
        <v>431</v>
      </c>
      <c r="V8016" t="s">
        <v>54</v>
      </c>
      <c r="W8016" t="s">
        <v>103</v>
      </c>
      <c r="X8016" t="s">
        <v>103</v>
      </c>
      <c r="Y8016" t="s">
        <v>127</v>
      </c>
      <c r="Z8016" t="s">
        <v>84</v>
      </c>
      <c r="AA8016" t="s">
        <v>46</v>
      </c>
      <c r="AB8016" t="s">
        <v>78</v>
      </c>
      <c r="AC8016" t="s">
        <v>98</v>
      </c>
      <c r="AD8016" t="s">
        <v>90</v>
      </c>
      <c r="AE8016" t="s">
        <v>53</v>
      </c>
      <c r="AF8016" t="s">
        <v>267</v>
      </c>
      <c r="AG8016" t="s">
        <v>103</v>
      </c>
      <c r="AH8016" t="s">
        <v>62</v>
      </c>
      <c r="AI8016" t="s">
        <v>62</v>
      </c>
      <c r="AJ8016" t="s">
        <v>139</v>
      </c>
      <c r="AK8016" t="s">
        <v>87</v>
      </c>
      <c r="AL8016" t="s">
        <v>47</v>
      </c>
      <c r="AM8016" t="s">
        <v>47</v>
      </c>
      <c r="AN8016" t="s">
        <v>65</v>
      </c>
      <c r="AO8016" t="s">
        <v>6218</v>
      </c>
    </row>
    <row r="8017" spans="1:41" hidden="1" x14ac:dyDescent="0.25">
      <c r="A8017" t="s">
        <v>33331</v>
      </c>
      <c r="B8017" t="s">
        <v>33332</v>
      </c>
      <c r="C8017" s="1" t="str">
        <f t="shared" si="506"/>
        <v>21:1082</v>
      </c>
      <c r="D8017" s="1" t="str">
        <f t="shared" si="507"/>
        <v>21:0156</v>
      </c>
      <c r="E8017" t="s">
        <v>33333</v>
      </c>
      <c r="F8017" t="s">
        <v>33334</v>
      </c>
      <c r="H8017">
        <v>50.264454000000001</v>
      </c>
      <c r="I8017">
        <v>-121.13819290000001</v>
      </c>
      <c r="J8017" s="1" t="str">
        <f t="shared" si="508"/>
        <v>NGR bulk stream sediment</v>
      </c>
      <c r="K8017" s="1" t="str">
        <f t="shared" si="509"/>
        <v>&lt;177 micron (NGR)</v>
      </c>
      <c r="L8017">
        <v>6</v>
      </c>
      <c r="M8017" t="s">
        <v>95</v>
      </c>
      <c r="N8017">
        <v>95</v>
      </c>
      <c r="O8017" t="s">
        <v>164</v>
      </c>
      <c r="P8017" t="s">
        <v>47</v>
      </c>
      <c r="Q8017" t="s">
        <v>668</v>
      </c>
      <c r="R8017" t="s">
        <v>123</v>
      </c>
      <c r="S8017" t="s">
        <v>243</v>
      </c>
      <c r="T8017" t="s">
        <v>98</v>
      </c>
      <c r="U8017" t="s">
        <v>695</v>
      </c>
      <c r="V8017" t="s">
        <v>46</v>
      </c>
      <c r="W8017" t="s">
        <v>73</v>
      </c>
      <c r="X8017" t="s">
        <v>103</v>
      </c>
      <c r="Y8017" t="s">
        <v>50</v>
      </c>
      <c r="Z8017" t="s">
        <v>62</v>
      </c>
      <c r="AA8017" t="s">
        <v>46</v>
      </c>
      <c r="AB8017" t="s">
        <v>122</v>
      </c>
      <c r="AC8017" t="s">
        <v>100</v>
      </c>
      <c r="AD8017" t="s">
        <v>49</v>
      </c>
      <c r="AE8017" t="s">
        <v>84</v>
      </c>
      <c r="AF8017" t="s">
        <v>2152</v>
      </c>
      <c r="AG8017" t="s">
        <v>123</v>
      </c>
      <c r="AH8017" t="s">
        <v>54</v>
      </c>
      <c r="AI8017" t="s">
        <v>57</v>
      </c>
      <c r="AJ8017" t="s">
        <v>161</v>
      </c>
      <c r="AK8017" t="s">
        <v>174</v>
      </c>
      <c r="AL8017" t="s">
        <v>47</v>
      </c>
      <c r="AM8017" t="s">
        <v>122</v>
      </c>
      <c r="AN8017" t="s">
        <v>65</v>
      </c>
      <c r="AO8017" t="s">
        <v>2366</v>
      </c>
    </row>
    <row r="8018" spans="1:41" hidden="1" x14ac:dyDescent="0.25">
      <c r="A8018" t="s">
        <v>33335</v>
      </c>
      <c r="B8018" t="s">
        <v>33336</v>
      </c>
      <c r="C8018" s="1" t="str">
        <f t="shared" si="506"/>
        <v>21:1082</v>
      </c>
      <c r="D8018" s="1" t="str">
        <f t="shared" si="507"/>
        <v>21:0156</v>
      </c>
      <c r="E8018" t="s">
        <v>33337</v>
      </c>
      <c r="F8018" t="s">
        <v>33338</v>
      </c>
      <c r="H8018">
        <v>50.283838699999997</v>
      </c>
      <c r="I8018">
        <v>-121.1768402</v>
      </c>
      <c r="J8018" s="1" t="str">
        <f t="shared" si="508"/>
        <v>NGR bulk stream sediment</v>
      </c>
      <c r="K8018" s="1" t="str">
        <f t="shared" si="509"/>
        <v>&lt;177 micron (NGR)</v>
      </c>
      <c r="L8018">
        <v>6</v>
      </c>
      <c r="M8018" t="s">
        <v>117</v>
      </c>
      <c r="N8018">
        <v>96</v>
      </c>
      <c r="O8018" t="s">
        <v>242</v>
      </c>
      <c r="P8018" t="s">
        <v>47</v>
      </c>
      <c r="Q8018" t="s">
        <v>673</v>
      </c>
      <c r="R8018" t="s">
        <v>47</v>
      </c>
      <c r="S8018" t="s">
        <v>131</v>
      </c>
      <c r="T8018" t="s">
        <v>90</v>
      </c>
      <c r="U8018" t="s">
        <v>391</v>
      </c>
      <c r="V8018" t="s">
        <v>78</v>
      </c>
      <c r="W8018" t="s">
        <v>392</v>
      </c>
      <c r="X8018" t="s">
        <v>122</v>
      </c>
      <c r="Y8018" t="s">
        <v>267</v>
      </c>
      <c r="Z8018" t="s">
        <v>53</v>
      </c>
      <c r="AA8018" t="s">
        <v>46</v>
      </c>
      <c r="AB8018" t="s">
        <v>257</v>
      </c>
      <c r="AC8018" t="s">
        <v>107</v>
      </c>
      <c r="AD8018" t="s">
        <v>141</v>
      </c>
      <c r="AE8018" t="s">
        <v>53</v>
      </c>
      <c r="AF8018" t="s">
        <v>1282</v>
      </c>
      <c r="AG8018" t="s">
        <v>282</v>
      </c>
      <c r="AH8018" t="s">
        <v>62</v>
      </c>
      <c r="AI8018" t="s">
        <v>53</v>
      </c>
      <c r="AJ8018" t="s">
        <v>63</v>
      </c>
      <c r="AK8018" t="s">
        <v>87</v>
      </c>
      <c r="AL8018" t="s">
        <v>47</v>
      </c>
      <c r="AM8018" t="s">
        <v>122</v>
      </c>
      <c r="AN8018" t="s">
        <v>65</v>
      </c>
      <c r="AO8018" t="s">
        <v>2187</v>
      </c>
    </row>
    <row r="8019" spans="1:41" hidden="1" x14ac:dyDescent="0.25">
      <c r="A8019" t="s">
        <v>33339</v>
      </c>
      <c r="B8019" t="s">
        <v>33340</v>
      </c>
      <c r="C8019" s="1" t="str">
        <f t="shared" si="506"/>
        <v>21:1082</v>
      </c>
      <c r="D8019" s="1" t="str">
        <f t="shared" si="507"/>
        <v>21:0156</v>
      </c>
      <c r="E8019" t="s">
        <v>33341</v>
      </c>
      <c r="F8019" t="s">
        <v>33342</v>
      </c>
      <c r="H8019">
        <v>50.864177599999998</v>
      </c>
      <c r="I8019">
        <v>-120.15482419999999</v>
      </c>
      <c r="J8019" s="1" t="str">
        <f t="shared" si="508"/>
        <v>NGR bulk stream sediment</v>
      </c>
      <c r="K8019" s="1" t="str">
        <f t="shared" si="509"/>
        <v>&lt;177 micron (NGR)</v>
      </c>
      <c r="L8019">
        <v>6</v>
      </c>
      <c r="M8019" t="s">
        <v>136</v>
      </c>
      <c r="N8019">
        <v>97</v>
      </c>
      <c r="O8019" t="s">
        <v>158</v>
      </c>
      <c r="P8019" t="s">
        <v>103</v>
      </c>
      <c r="Q8019" t="s">
        <v>337</v>
      </c>
      <c r="R8019" t="s">
        <v>63</v>
      </c>
      <c r="S8019" t="s">
        <v>344</v>
      </c>
      <c r="T8019" t="s">
        <v>50</v>
      </c>
      <c r="U8019" t="s">
        <v>273</v>
      </c>
      <c r="V8019" t="s">
        <v>87</v>
      </c>
      <c r="W8019" t="s">
        <v>51</v>
      </c>
      <c r="X8019" t="s">
        <v>51</v>
      </c>
      <c r="Y8019" t="s">
        <v>197</v>
      </c>
      <c r="Z8019" t="s">
        <v>198</v>
      </c>
      <c r="AA8019" t="s">
        <v>47</v>
      </c>
      <c r="AB8019" t="s">
        <v>78</v>
      </c>
      <c r="AC8019" t="s">
        <v>218</v>
      </c>
      <c r="AD8019" t="s">
        <v>107</v>
      </c>
      <c r="AE8019" t="s">
        <v>46</v>
      </c>
      <c r="AF8019" t="s">
        <v>283</v>
      </c>
      <c r="AG8019" t="s">
        <v>129</v>
      </c>
      <c r="AH8019" t="s">
        <v>198</v>
      </c>
      <c r="AI8019" t="s">
        <v>57</v>
      </c>
      <c r="AJ8019" t="s">
        <v>357</v>
      </c>
      <c r="AK8019" t="s">
        <v>173</v>
      </c>
      <c r="AL8019" t="s">
        <v>47</v>
      </c>
      <c r="AM8019" t="s">
        <v>103</v>
      </c>
      <c r="AN8019" t="s">
        <v>65</v>
      </c>
      <c r="AO8019" t="s">
        <v>9068</v>
      </c>
    </row>
    <row r="8020" spans="1:41" hidden="1" x14ac:dyDescent="0.25">
      <c r="A8020" t="s">
        <v>33343</v>
      </c>
      <c r="B8020" t="s">
        <v>33344</v>
      </c>
      <c r="C8020" s="1" t="str">
        <f t="shared" si="506"/>
        <v>21:1082</v>
      </c>
      <c r="D8020" s="1" t="str">
        <f t="shared" si="507"/>
        <v>21:0156</v>
      </c>
      <c r="E8020" t="s">
        <v>33345</v>
      </c>
      <c r="F8020" t="s">
        <v>33346</v>
      </c>
      <c r="H8020">
        <v>50.839698599999998</v>
      </c>
      <c r="I8020">
        <v>-120.1144211</v>
      </c>
      <c r="J8020" s="1" t="str">
        <f t="shared" si="508"/>
        <v>NGR bulk stream sediment</v>
      </c>
      <c r="K8020" s="1" t="str">
        <f t="shared" si="509"/>
        <v>&lt;177 micron (NGR)</v>
      </c>
      <c r="L8020">
        <v>6</v>
      </c>
      <c r="M8020" t="s">
        <v>157</v>
      </c>
      <c r="N8020">
        <v>98</v>
      </c>
      <c r="O8020" t="s">
        <v>86</v>
      </c>
      <c r="P8020" t="s">
        <v>47</v>
      </c>
      <c r="Q8020" t="s">
        <v>337</v>
      </c>
      <c r="R8020" t="s">
        <v>173</v>
      </c>
      <c r="S8020" t="s">
        <v>183</v>
      </c>
      <c r="T8020" t="s">
        <v>76</v>
      </c>
      <c r="U8020" t="s">
        <v>184</v>
      </c>
      <c r="V8020" t="s">
        <v>87</v>
      </c>
      <c r="W8020" t="s">
        <v>227</v>
      </c>
      <c r="X8020" t="s">
        <v>51</v>
      </c>
      <c r="Y8020" t="s">
        <v>306</v>
      </c>
      <c r="Z8020" t="s">
        <v>198</v>
      </c>
      <c r="AA8020" t="s">
        <v>46</v>
      </c>
      <c r="AB8020" t="s">
        <v>173</v>
      </c>
      <c r="AC8020" t="s">
        <v>145</v>
      </c>
      <c r="AD8020" t="s">
        <v>162</v>
      </c>
      <c r="AE8020" t="s">
        <v>54</v>
      </c>
      <c r="AF8020" t="s">
        <v>616</v>
      </c>
      <c r="AG8020" t="s">
        <v>182</v>
      </c>
      <c r="AH8020" t="s">
        <v>46</v>
      </c>
      <c r="AI8020" t="s">
        <v>198</v>
      </c>
      <c r="AJ8020" t="s">
        <v>52</v>
      </c>
      <c r="AK8020" t="s">
        <v>139</v>
      </c>
      <c r="AL8020" t="s">
        <v>122</v>
      </c>
      <c r="AM8020" t="s">
        <v>122</v>
      </c>
      <c r="AN8020" t="s">
        <v>372</v>
      </c>
      <c r="AO8020" t="s">
        <v>11230</v>
      </c>
    </row>
    <row r="8021" spans="1:41" hidden="1" x14ac:dyDescent="0.25">
      <c r="A8021" t="s">
        <v>33347</v>
      </c>
      <c r="B8021" t="s">
        <v>33348</v>
      </c>
      <c r="C8021" s="1" t="str">
        <f t="shared" si="506"/>
        <v>21:1082</v>
      </c>
      <c r="D8021" s="1" t="str">
        <f t="shared" si="507"/>
        <v>21:0156</v>
      </c>
      <c r="E8021" t="s">
        <v>33349</v>
      </c>
      <c r="F8021" t="s">
        <v>33350</v>
      </c>
      <c r="H8021">
        <v>50.852407700000001</v>
      </c>
      <c r="I8021">
        <v>-120.0948071</v>
      </c>
      <c r="J8021" s="1" t="str">
        <f t="shared" si="508"/>
        <v>NGR bulk stream sediment</v>
      </c>
      <c r="K8021" s="1" t="str">
        <f t="shared" si="509"/>
        <v>&lt;177 micron (NGR)</v>
      </c>
      <c r="L8021">
        <v>6</v>
      </c>
      <c r="M8021" t="s">
        <v>170</v>
      </c>
      <c r="N8021">
        <v>99</v>
      </c>
      <c r="O8021" t="s">
        <v>108</v>
      </c>
      <c r="P8021" t="s">
        <v>47</v>
      </c>
      <c r="Q8021" t="s">
        <v>364</v>
      </c>
      <c r="R8021" t="s">
        <v>55</v>
      </c>
      <c r="S8021" t="s">
        <v>80</v>
      </c>
      <c r="T8021" t="s">
        <v>76</v>
      </c>
      <c r="U8021" t="s">
        <v>667</v>
      </c>
      <c r="V8021" t="s">
        <v>185</v>
      </c>
      <c r="W8021" t="s">
        <v>270</v>
      </c>
      <c r="X8021" t="s">
        <v>122</v>
      </c>
      <c r="Y8021" t="s">
        <v>66</v>
      </c>
      <c r="Z8021" t="s">
        <v>62</v>
      </c>
      <c r="AA8021" t="s">
        <v>46</v>
      </c>
      <c r="AB8021" t="s">
        <v>105</v>
      </c>
      <c r="AC8021" t="s">
        <v>217</v>
      </c>
      <c r="AD8021" t="s">
        <v>197</v>
      </c>
      <c r="AE8021" t="s">
        <v>174</v>
      </c>
      <c r="AF8021" t="s">
        <v>690</v>
      </c>
      <c r="AG8021" t="s">
        <v>151</v>
      </c>
      <c r="AH8021" t="s">
        <v>53</v>
      </c>
      <c r="AI8021" t="s">
        <v>62</v>
      </c>
      <c r="AJ8021" t="s">
        <v>437</v>
      </c>
      <c r="AK8021" t="s">
        <v>235</v>
      </c>
      <c r="AL8021" t="s">
        <v>47</v>
      </c>
      <c r="AM8021" t="s">
        <v>103</v>
      </c>
      <c r="AN8021" t="s">
        <v>65</v>
      </c>
      <c r="AO8021" t="s">
        <v>58</v>
      </c>
    </row>
    <row r="8022" spans="1:41" hidden="1" x14ac:dyDescent="0.25">
      <c r="A8022" t="s">
        <v>33351</v>
      </c>
      <c r="B8022" t="s">
        <v>33352</v>
      </c>
      <c r="C8022" s="1" t="str">
        <f t="shared" si="506"/>
        <v>21:1082</v>
      </c>
      <c r="D8022" s="1" t="str">
        <f t="shared" si="507"/>
        <v>21:0156</v>
      </c>
      <c r="E8022" t="s">
        <v>33353</v>
      </c>
      <c r="F8022" t="s">
        <v>33354</v>
      </c>
      <c r="H8022">
        <v>50.825730100000001</v>
      </c>
      <c r="I8022">
        <v>-120.0461889</v>
      </c>
      <c r="J8022" s="1" t="str">
        <f t="shared" si="508"/>
        <v>NGR bulk stream sediment</v>
      </c>
      <c r="K8022" s="1" t="str">
        <f t="shared" si="509"/>
        <v>&lt;177 micron (NGR)</v>
      </c>
      <c r="L8022">
        <v>6</v>
      </c>
      <c r="M8022" t="s">
        <v>180</v>
      </c>
      <c r="N8022">
        <v>100</v>
      </c>
      <c r="O8022" t="s">
        <v>336</v>
      </c>
      <c r="P8022" t="s">
        <v>85</v>
      </c>
      <c r="Q8022" t="s">
        <v>2563</v>
      </c>
      <c r="R8022" t="s">
        <v>365</v>
      </c>
      <c r="S8022" t="s">
        <v>258</v>
      </c>
      <c r="T8022" t="s">
        <v>175</v>
      </c>
      <c r="U8022" t="s">
        <v>146</v>
      </c>
      <c r="V8022" t="s">
        <v>87</v>
      </c>
      <c r="W8022" t="s">
        <v>271</v>
      </c>
      <c r="X8022" t="s">
        <v>122</v>
      </c>
      <c r="Y8022" t="s">
        <v>98</v>
      </c>
      <c r="Z8022" t="s">
        <v>57</v>
      </c>
      <c r="AA8022" t="s">
        <v>47</v>
      </c>
      <c r="AB8022" t="s">
        <v>125</v>
      </c>
      <c r="AC8022" t="s">
        <v>59</v>
      </c>
      <c r="AD8022" t="s">
        <v>239</v>
      </c>
      <c r="AE8022" t="s">
        <v>46</v>
      </c>
      <c r="AF8022" t="s">
        <v>1220</v>
      </c>
      <c r="AG8022" t="s">
        <v>51</v>
      </c>
      <c r="AH8022" t="s">
        <v>57</v>
      </c>
      <c r="AI8022" t="s">
        <v>53</v>
      </c>
      <c r="AJ8022" t="s">
        <v>270</v>
      </c>
      <c r="AK8022" t="s">
        <v>105</v>
      </c>
      <c r="AL8022" t="s">
        <v>47</v>
      </c>
      <c r="AM8022" t="s">
        <v>122</v>
      </c>
      <c r="AN8022" t="s">
        <v>463</v>
      </c>
      <c r="AO8022" t="s">
        <v>141</v>
      </c>
    </row>
    <row r="8023" spans="1:41" hidden="1" x14ac:dyDescent="0.25">
      <c r="A8023" t="s">
        <v>33355</v>
      </c>
      <c r="B8023" t="s">
        <v>33356</v>
      </c>
      <c r="C8023" s="1" t="str">
        <f t="shared" si="506"/>
        <v>21:1082</v>
      </c>
      <c r="D8023" s="1" t="str">
        <f t="shared" si="507"/>
        <v>21:0156</v>
      </c>
      <c r="E8023" t="s">
        <v>33357</v>
      </c>
      <c r="F8023" t="s">
        <v>33358</v>
      </c>
      <c r="H8023">
        <v>50.886472599999998</v>
      </c>
      <c r="I8023">
        <v>-120.0030367</v>
      </c>
      <c r="J8023" s="1" t="str">
        <f t="shared" si="508"/>
        <v>NGR bulk stream sediment</v>
      </c>
      <c r="K8023" s="1" t="str">
        <f t="shared" si="509"/>
        <v>&lt;177 micron (NGR)</v>
      </c>
      <c r="L8023">
        <v>6</v>
      </c>
      <c r="M8023" t="s">
        <v>195</v>
      </c>
      <c r="N8023">
        <v>101</v>
      </c>
      <c r="O8023" t="s">
        <v>158</v>
      </c>
      <c r="P8023" t="s">
        <v>47</v>
      </c>
      <c r="Q8023" t="s">
        <v>935</v>
      </c>
      <c r="R8023" t="s">
        <v>225</v>
      </c>
      <c r="S8023" t="s">
        <v>145</v>
      </c>
      <c r="T8023" t="s">
        <v>127</v>
      </c>
      <c r="U8023" t="s">
        <v>83</v>
      </c>
      <c r="V8023" t="s">
        <v>87</v>
      </c>
      <c r="W8023" t="s">
        <v>142</v>
      </c>
      <c r="X8023" t="s">
        <v>46</v>
      </c>
      <c r="Y8023" t="s">
        <v>137</v>
      </c>
      <c r="Z8023" t="s">
        <v>199</v>
      </c>
      <c r="AA8023" t="s">
        <v>46</v>
      </c>
      <c r="AB8023" t="s">
        <v>46</v>
      </c>
      <c r="AC8023" t="s">
        <v>209</v>
      </c>
      <c r="AD8023" t="s">
        <v>306</v>
      </c>
      <c r="AE8023" t="s">
        <v>53</v>
      </c>
      <c r="AF8023" t="s">
        <v>267</v>
      </c>
      <c r="AG8023" t="s">
        <v>81</v>
      </c>
      <c r="AH8023" t="s">
        <v>62</v>
      </c>
      <c r="AI8023" t="s">
        <v>62</v>
      </c>
      <c r="AJ8023" t="s">
        <v>101</v>
      </c>
      <c r="AK8023" t="s">
        <v>87</v>
      </c>
      <c r="AL8023" t="s">
        <v>47</v>
      </c>
      <c r="AM8023" t="s">
        <v>47</v>
      </c>
      <c r="AN8023" t="s">
        <v>65</v>
      </c>
      <c r="AO8023" t="s">
        <v>33359</v>
      </c>
    </row>
    <row r="8024" spans="1:41" hidden="1" x14ac:dyDescent="0.25">
      <c r="A8024" t="s">
        <v>33360</v>
      </c>
      <c r="B8024" t="s">
        <v>33361</v>
      </c>
      <c r="C8024" s="1" t="str">
        <f t="shared" si="506"/>
        <v>21:1082</v>
      </c>
      <c r="D8024" s="1" t="str">
        <f t="shared" si="507"/>
        <v>21:0156</v>
      </c>
      <c r="E8024" t="s">
        <v>33362</v>
      </c>
      <c r="F8024" t="s">
        <v>33363</v>
      </c>
      <c r="H8024">
        <v>50.9535549</v>
      </c>
      <c r="I8024">
        <v>-120.0183451</v>
      </c>
      <c r="J8024" s="1" t="str">
        <f t="shared" si="508"/>
        <v>NGR bulk stream sediment</v>
      </c>
      <c r="K8024" s="1" t="str">
        <f t="shared" si="509"/>
        <v>&lt;177 micron (NGR)</v>
      </c>
      <c r="L8024">
        <v>6</v>
      </c>
      <c r="M8024" t="s">
        <v>205</v>
      </c>
      <c r="N8024">
        <v>102</v>
      </c>
      <c r="O8024" t="s">
        <v>158</v>
      </c>
      <c r="P8024" t="s">
        <v>55</v>
      </c>
      <c r="Q8024" t="s">
        <v>920</v>
      </c>
      <c r="R8024" t="s">
        <v>206</v>
      </c>
      <c r="S8024" t="s">
        <v>104</v>
      </c>
      <c r="T8024" t="s">
        <v>145</v>
      </c>
      <c r="U8024" t="s">
        <v>207</v>
      </c>
      <c r="V8024" t="s">
        <v>185</v>
      </c>
      <c r="W8024" t="s">
        <v>227</v>
      </c>
      <c r="X8024" t="s">
        <v>103</v>
      </c>
      <c r="Y8024" t="s">
        <v>267</v>
      </c>
      <c r="Z8024" t="s">
        <v>53</v>
      </c>
      <c r="AA8024" t="s">
        <v>47</v>
      </c>
      <c r="AB8024" t="s">
        <v>61</v>
      </c>
      <c r="AC8024" t="s">
        <v>418</v>
      </c>
      <c r="AD8024" t="s">
        <v>187</v>
      </c>
      <c r="AE8024" t="s">
        <v>54</v>
      </c>
      <c r="AF8024" t="s">
        <v>2164</v>
      </c>
      <c r="AG8024" t="s">
        <v>493</v>
      </c>
      <c r="AH8024" t="s">
        <v>62</v>
      </c>
      <c r="AI8024" t="s">
        <v>53</v>
      </c>
      <c r="AJ8024" t="s">
        <v>72</v>
      </c>
      <c r="AK8024" t="s">
        <v>64</v>
      </c>
      <c r="AL8024" t="s">
        <v>47</v>
      </c>
      <c r="AM8024" t="s">
        <v>122</v>
      </c>
      <c r="AN8024" t="s">
        <v>65</v>
      </c>
      <c r="AO8024" t="s">
        <v>147</v>
      </c>
    </row>
    <row r="8025" spans="1:41" hidden="1" x14ac:dyDescent="0.25">
      <c r="A8025" t="s">
        <v>33364</v>
      </c>
      <c r="B8025" t="s">
        <v>33365</v>
      </c>
      <c r="C8025" s="1" t="str">
        <f t="shared" si="506"/>
        <v>21:1082</v>
      </c>
      <c r="D8025" s="1" t="str">
        <f t="shared" si="507"/>
        <v>21:0156</v>
      </c>
      <c r="E8025" t="s">
        <v>33366</v>
      </c>
      <c r="F8025" t="s">
        <v>33367</v>
      </c>
      <c r="H8025">
        <v>50.948775599999998</v>
      </c>
      <c r="I8025">
        <v>-120.0281064</v>
      </c>
      <c r="J8025" s="1" t="str">
        <f t="shared" si="508"/>
        <v>NGR bulk stream sediment</v>
      </c>
      <c r="K8025" s="1" t="str">
        <f t="shared" si="509"/>
        <v>&lt;177 micron (NGR)</v>
      </c>
      <c r="L8025">
        <v>6</v>
      </c>
      <c r="M8025" t="s">
        <v>214</v>
      </c>
      <c r="N8025">
        <v>103</v>
      </c>
      <c r="O8025" t="s">
        <v>61</v>
      </c>
      <c r="P8025" t="s">
        <v>47</v>
      </c>
      <c r="Q8025" t="s">
        <v>725</v>
      </c>
      <c r="R8025" t="s">
        <v>141</v>
      </c>
      <c r="S8025" t="s">
        <v>82</v>
      </c>
      <c r="T8025" t="s">
        <v>73</v>
      </c>
      <c r="U8025" t="s">
        <v>342</v>
      </c>
      <c r="V8025" t="s">
        <v>227</v>
      </c>
      <c r="W8025" t="s">
        <v>47</v>
      </c>
      <c r="X8025" t="s">
        <v>47</v>
      </c>
      <c r="Y8025" t="s">
        <v>85</v>
      </c>
      <c r="Z8025" t="s">
        <v>199</v>
      </c>
      <c r="AA8025" t="s">
        <v>103</v>
      </c>
      <c r="AB8025" t="s">
        <v>53</v>
      </c>
      <c r="AC8025" t="s">
        <v>239</v>
      </c>
      <c r="AD8025" t="s">
        <v>99</v>
      </c>
      <c r="AE8025" t="s">
        <v>199</v>
      </c>
      <c r="AF8025" t="s">
        <v>52</v>
      </c>
      <c r="AG8025" t="s">
        <v>78</v>
      </c>
      <c r="AH8025" t="s">
        <v>62</v>
      </c>
      <c r="AI8025" t="s">
        <v>62</v>
      </c>
      <c r="AJ8025" t="s">
        <v>206</v>
      </c>
      <c r="AK8025" t="s">
        <v>139</v>
      </c>
      <c r="AL8025" t="s">
        <v>51</v>
      </c>
      <c r="AM8025" t="s">
        <v>47</v>
      </c>
      <c r="AN8025" t="s">
        <v>65</v>
      </c>
      <c r="AO8025" t="s">
        <v>1017</v>
      </c>
    </row>
    <row r="8026" spans="1:41" hidden="1" x14ac:dyDescent="0.25">
      <c r="A8026" t="s">
        <v>33368</v>
      </c>
      <c r="B8026" t="s">
        <v>33369</v>
      </c>
      <c r="C8026" s="1" t="str">
        <f t="shared" si="506"/>
        <v>21:1082</v>
      </c>
      <c r="D8026" s="1" t="str">
        <f t="shared" si="507"/>
        <v>21:0156</v>
      </c>
      <c r="E8026" t="s">
        <v>33370</v>
      </c>
      <c r="F8026" t="s">
        <v>33371</v>
      </c>
      <c r="H8026">
        <v>50.974902</v>
      </c>
      <c r="I8026">
        <v>-120.02582510000001</v>
      </c>
      <c r="J8026" s="1" t="str">
        <f t="shared" si="508"/>
        <v>NGR bulk stream sediment</v>
      </c>
      <c r="K8026" s="1" t="str">
        <f t="shared" si="509"/>
        <v>&lt;177 micron (NGR)</v>
      </c>
      <c r="L8026">
        <v>6</v>
      </c>
      <c r="M8026" t="s">
        <v>223</v>
      </c>
      <c r="N8026">
        <v>104</v>
      </c>
      <c r="O8026" t="s">
        <v>267</v>
      </c>
      <c r="P8026" t="s">
        <v>330</v>
      </c>
      <c r="Q8026" t="s">
        <v>668</v>
      </c>
      <c r="R8026" t="s">
        <v>76</v>
      </c>
      <c r="S8026" t="s">
        <v>186</v>
      </c>
      <c r="T8026" t="s">
        <v>306</v>
      </c>
      <c r="U8026" t="s">
        <v>1121</v>
      </c>
      <c r="V8026" t="s">
        <v>81</v>
      </c>
      <c r="W8026" t="s">
        <v>143</v>
      </c>
      <c r="X8026" t="s">
        <v>47</v>
      </c>
      <c r="Y8026" t="s">
        <v>66</v>
      </c>
      <c r="Z8026" t="s">
        <v>53</v>
      </c>
      <c r="AA8026" t="s">
        <v>46</v>
      </c>
      <c r="AB8026" t="s">
        <v>47</v>
      </c>
      <c r="AC8026" t="s">
        <v>190</v>
      </c>
      <c r="AD8026" t="s">
        <v>290</v>
      </c>
      <c r="AE8026" t="s">
        <v>110</v>
      </c>
      <c r="AF8026" t="s">
        <v>2403</v>
      </c>
      <c r="AG8026" t="s">
        <v>282</v>
      </c>
      <c r="AH8026" t="s">
        <v>62</v>
      </c>
      <c r="AI8026" t="s">
        <v>57</v>
      </c>
      <c r="AJ8026" t="s">
        <v>103</v>
      </c>
      <c r="AK8026" t="s">
        <v>105</v>
      </c>
      <c r="AL8026" t="s">
        <v>47</v>
      </c>
      <c r="AM8026" t="s">
        <v>122</v>
      </c>
      <c r="AN8026" t="s">
        <v>65</v>
      </c>
      <c r="AO8026" t="s">
        <v>3510</v>
      </c>
    </row>
    <row r="8027" spans="1:41" hidden="1" x14ac:dyDescent="0.25">
      <c r="A8027" t="s">
        <v>33372</v>
      </c>
      <c r="B8027" t="s">
        <v>33373</v>
      </c>
      <c r="C8027" s="1" t="str">
        <f t="shared" si="506"/>
        <v>21:1082</v>
      </c>
      <c r="D8027" s="1" t="str">
        <f t="shared" si="507"/>
        <v>21:0156</v>
      </c>
      <c r="E8027" t="s">
        <v>33374</v>
      </c>
      <c r="F8027" t="s">
        <v>33375</v>
      </c>
      <c r="H8027">
        <v>50.984164100000001</v>
      </c>
      <c r="I8027">
        <v>-120.128462</v>
      </c>
      <c r="J8027" s="1" t="str">
        <f t="shared" si="508"/>
        <v>NGR bulk stream sediment</v>
      </c>
      <c r="K8027" s="1" t="str">
        <f t="shared" si="509"/>
        <v>&lt;177 micron (NGR)</v>
      </c>
      <c r="L8027">
        <v>6</v>
      </c>
      <c r="M8027" t="s">
        <v>233</v>
      </c>
      <c r="N8027">
        <v>105</v>
      </c>
      <c r="O8027" t="s">
        <v>55</v>
      </c>
      <c r="P8027" t="s">
        <v>47</v>
      </c>
      <c r="Q8027" t="s">
        <v>337</v>
      </c>
      <c r="R8027" t="s">
        <v>141</v>
      </c>
      <c r="S8027" t="s">
        <v>165</v>
      </c>
      <c r="T8027" t="s">
        <v>217</v>
      </c>
      <c r="U8027" t="s">
        <v>183</v>
      </c>
      <c r="V8027" t="s">
        <v>81</v>
      </c>
      <c r="W8027" t="s">
        <v>72</v>
      </c>
      <c r="X8027" t="s">
        <v>122</v>
      </c>
      <c r="Y8027" t="s">
        <v>108</v>
      </c>
      <c r="Z8027" t="s">
        <v>56</v>
      </c>
      <c r="AA8027" t="s">
        <v>122</v>
      </c>
      <c r="AB8027" t="s">
        <v>174</v>
      </c>
      <c r="AC8027" t="s">
        <v>82</v>
      </c>
      <c r="AD8027" t="s">
        <v>90</v>
      </c>
      <c r="AE8027" t="s">
        <v>62</v>
      </c>
      <c r="AF8027" t="s">
        <v>55</v>
      </c>
      <c r="AG8027" t="s">
        <v>257</v>
      </c>
      <c r="AH8027" t="s">
        <v>62</v>
      </c>
      <c r="AI8027" t="s">
        <v>62</v>
      </c>
      <c r="AJ8027" t="s">
        <v>206</v>
      </c>
      <c r="AK8027" t="s">
        <v>110</v>
      </c>
      <c r="AL8027" t="s">
        <v>47</v>
      </c>
      <c r="AM8027" t="s">
        <v>47</v>
      </c>
      <c r="AN8027" t="s">
        <v>65</v>
      </c>
      <c r="AO8027" t="s">
        <v>33376</v>
      </c>
    </row>
    <row r="8028" spans="1:41" hidden="1" x14ac:dyDescent="0.25">
      <c r="A8028" t="s">
        <v>33377</v>
      </c>
      <c r="B8028" t="s">
        <v>33378</v>
      </c>
      <c r="C8028" s="1" t="str">
        <f t="shared" si="506"/>
        <v>21:1082</v>
      </c>
      <c r="D8028" s="1" t="str">
        <f t="shared" si="507"/>
        <v>21:0156</v>
      </c>
      <c r="E8028" t="s">
        <v>33379</v>
      </c>
      <c r="F8028" t="s">
        <v>33380</v>
      </c>
      <c r="H8028">
        <v>50.993371099999997</v>
      </c>
      <c r="I8028">
        <v>-120.1151795</v>
      </c>
      <c r="J8028" s="1" t="str">
        <f t="shared" si="508"/>
        <v>NGR bulk stream sediment</v>
      </c>
      <c r="K8028" s="1" t="str">
        <f t="shared" si="509"/>
        <v>&lt;177 micron (NGR)</v>
      </c>
      <c r="L8028">
        <v>6</v>
      </c>
      <c r="M8028" t="s">
        <v>248</v>
      </c>
      <c r="N8028">
        <v>106</v>
      </c>
      <c r="O8028" t="s">
        <v>173</v>
      </c>
      <c r="P8028" t="s">
        <v>51</v>
      </c>
      <c r="Q8028" t="s">
        <v>1157</v>
      </c>
      <c r="R8028" t="s">
        <v>260</v>
      </c>
      <c r="S8028" t="s">
        <v>160</v>
      </c>
      <c r="T8028" t="s">
        <v>209</v>
      </c>
      <c r="U8028" t="s">
        <v>146</v>
      </c>
      <c r="V8028" t="s">
        <v>437</v>
      </c>
      <c r="W8028" t="s">
        <v>151</v>
      </c>
      <c r="X8028" t="s">
        <v>51</v>
      </c>
      <c r="Y8028" t="s">
        <v>59</v>
      </c>
      <c r="Z8028" t="s">
        <v>57</v>
      </c>
      <c r="AA8028" t="s">
        <v>103</v>
      </c>
      <c r="AB8028" t="s">
        <v>235</v>
      </c>
      <c r="AC8028" t="s">
        <v>107</v>
      </c>
      <c r="AD8028" t="s">
        <v>342</v>
      </c>
      <c r="AE8028" t="s">
        <v>84</v>
      </c>
      <c r="AF8028" t="s">
        <v>66</v>
      </c>
      <c r="AG8028" t="s">
        <v>271</v>
      </c>
      <c r="AH8028" t="s">
        <v>57</v>
      </c>
      <c r="AI8028" t="s">
        <v>54</v>
      </c>
      <c r="AJ8028" t="s">
        <v>129</v>
      </c>
      <c r="AK8028" t="s">
        <v>78</v>
      </c>
      <c r="AL8028" t="s">
        <v>122</v>
      </c>
      <c r="AM8028" t="s">
        <v>103</v>
      </c>
      <c r="AN8028" t="s">
        <v>65</v>
      </c>
      <c r="AO8028" t="s">
        <v>1012</v>
      </c>
    </row>
    <row r="8029" spans="1:41" hidden="1" x14ac:dyDescent="0.25">
      <c r="A8029" t="s">
        <v>33381</v>
      </c>
      <c r="B8029" t="s">
        <v>33382</v>
      </c>
      <c r="C8029" s="1" t="str">
        <f t="shared" si="506"/>
        <v>21:1082</v>
      </c>
      <c r="D8029" s="1" t="str">
        <f t="shared" si="507"/>
        <v>21:0156</v>
      </c>
      <c r="E8029" t="s">
        <v>33383</v>
      </c>
      <c r="F8029" t="s">
        <v>33384</v>
      </c>
      <c r="H8029">
        <v>50.963242200000003</v>
      </c>
      <c r="I8029">
        <v>-120.10880090000001</v>
      </c>
      <c r="J8029" s="1" t="str">
        <f t="shared" si="508"/>
        <v>NGR bulk stream sediment</v>
      </c>
      <c r="K8029" s="1" t="str">
        <f t="shared" si="509"/>
        <v>&lt;177 micron (NGR)</v>
      </c>
      <c r="L8029">
        <v>6</v>
      </c>
      <c r="M8029" t="s">
        <v>256</v>
      </c>
      <c r="N8029">
        <v>107</v>
      </c>
      <c r="O8029" t="s">
        <v>123</v>
      </c>
      <c r="P8029" t="s">
        <v>47</v>
      </c>
      <c r="Q8029" t="s">
        <v>385</v>
      </c>
      <c r="R8029" t="s">
        <v>99</v>
      </c>
      <c r="S8029" t="s">
        <v>243</v>
      </c>
      <c r="T8029" t="s">
        <v>85</v>
      </c>
      <c r="U8029" t="s">
        <v>331</v>
      </c>
      <c r="V8029" t="s">
        <v>257</v>
      </c>
      <c r="W8029" t="s">
        <v>164</v>
      </c>
      <c r="X8029" t="s">
        <v>103</v>
      </c>
      <c r="Y8029" t="s">
        <v>267</v>
      </c>
      <c r="Z8029" t="s">
        <v>62</v>
      </c>
      <c r="AA8029" t="s">
        <v>122</v>
      </c>
      <c r="AB8029" t="s">
        <v>87</v>
      </c>
      <c r="AC8029" t="s">
        <v>80</v>
      </c>
      <c r="AD8029" t="s">
        <v>104</v>
      </c>
      <c r="AE8029" t="s">
        <v>84</v>
      </c>
      <c r="AF8029" t="s">
        <v>76</v>
      </c>
      <c r="AG8029" t="s">
        <v>60</v>
      </c>
      <c r="AH8029" t="s">
        <v>62</v>
      </c>
      <c r="AI8029" t="s">
        <v>62</v>
      </c>
      <c r="AJ8029" t="s">
        <v>455</v>
      </c>
      <c r="AK8029" t="s">
        <v>235</v>
      </c>
      <c r="AL8029" t="s">
        <v>51</v>
      </c>
      <c r="AM8029" t="s">
        <v>47</v>
      </c>
      <c r="AN8029" t="s">
        <v>65</v>
      </c>
      <c r="AO8029" t="s">
        <v>603</v>
      </c>
    </row>
    <row r="8030" spans="1:41" hidden="1" x14ac:dyDescent="0.25">
      <c r="A8030" t="s">
        <v>33385</v>
      </c>
      <c r="B8030" t="s">
        <v>33386</v>
      </c>
      <c r="C8030" s="1" t="str">
        <f t="shared" si="506"/>
        <v>21:1082</v>
      </c>
      <c r="D8030" s="1" t="str">
        <f t="shared" si="507"/>
        <v>21:0156</v>
      </c>
      <c r="E8030" t="s">
        <v>33387</v>
      </c>
      <c r="F8030" t="s">
        <v>33388</v>
      </c>
      <c r="H8030">
        <v>50.924782200000003</v>
      </c>
      <c r="I8030">
        <v>-120.1027344</v>
      </c>
      <c r="J8030" s="1" t="str">
        <f t="shared" si="508"/>
        <v>NGR bulk stream sediment</v>
      </c>
      <c r="K8030" s="1" t="str">
        <f t="shared" si="509"/>
        <v>&lt;177 micron (NGR)</v>
      </c>
      <c r="L8030">
        <v>6</v>
      </c>
      <c r="M8030" t="s">
        <v>265</v>
      </c>
      <c r="N8030">
        <v>108</v>
      </c>
      <c r="O8030" t="s">
        <v>259</v>
      </c>
      <c r="P8030" t="s">
        <v>47</v>
      </c>
      <c r="Q8030" t="s">
        <v>487</v>
      </c>
      <c r="R8030" t="s">
        <v>66</v>
      </c>
      <c r="S8030" t="s">
        <v>475</v>
      </c>
      <c r="T8030" t="s">
        <v>66</v>
      </c>
      <c r="U8030" t="s">
        <v>126</v>
      </c>
      <c r="V8030" t="s">
        <v>78</v>
      </c>
      <c r="W8030" t="s">
        <v>86</v>
      </c>
      <c r="X8030" t="s">
        <v>103</v>
      </c>
      <c r="Y8030" t="s">
        <v>66</v>
      </c>
      <c r="Z8030" t="s">
        <v>62</v>
      </c>
      <c r="AA8030" t="s">
        <v>103</v>
      </c>
      <c r="AB8030" t="s">
        <v>105</v>
      </c>
      <c r="AC8030" t="s">
        <v>197</v>
      </c>
      <c r="AD8030" t="s">
        <v>107</v>
      </c>
      <c r="AE8030" t="s">
        <v>198</v>
      </c>
      <c r="AF8030" t="s">
        <v>766</v>
      </c>
      <c r="AG8030" t="s">
        <v>151</v>
      </c>
      <c r="AH8030" t="s">
        <v>62</v>
      </c>
      <c r="AI8030" t="s">
        <v>53</v>
      </c>
      <c r="AJ8030" t="s">
        <v>282</v>
      </c>
      <c r="AK8030" t="s">
        <v>101</v>
      </c>
      <c r="AL8030" t="s">
        <v>103</v>
      </c>
      <c r="AM8030" t="s">
        <v>122</v>
      </c>
      <c r="AN8030" t="s">
        <v>171</v>
      </c>
      <c r="AO8030" t="s">
        <v>4480</v>
      </c>
    </row>
    <row r="8031" spans="1:41" hidden="1" x14ac:dyDescent="0.25">
      <c r="A8031" t="s">
        <v>33389</v>
      </c>
      <c r="B8031" t="s">
        <v>33390</v>
      </c>
      <c r="C8031" s="1" t="str">
        <f t="shared" si="506"/>
        <v>21:1082</v>
      </c>
      <c r="D8031" s="1" t="str">
        <f t="shared" si="507"/>
        <v>21:0156</v>
      </c>
      <c r="E8031" t="s">
        <v>33391</v>
      </c>
      <c r="F8031" t="s">
        <v>33392</v>
      </c>
      <c r="H8031">
        <v>50.9331928</v>
      </c>
      <c r="I8031">
        <v>-120.1132715</v>
      </c>
      <c r="J8031" s="1" t="str">
        <f t="shared" si="508"/>
        <v>NGR bulk stream sediment</v>
      </c>
      <c r="K8031" s="1" t="str">
        <f t="shared" si="509"/>
        <v>&lt;177 micron (NGR)</v>
      </c>
      <c r="L8031">
        <v>7</v>
      </c>
      <c r="M8031" t="s">
        <v>45</v>
      </c>
      <c r="N8031">
        <v>109</v>
      </c>
      <c r="O8031" t="s">
        <v>365</v>
      </c>
      <c r="P8031" t="s">
        <v>51</v>
      </c>
      <c r="Q8031" t="s">
        <v>138</v>
      </c>
      <c r="R8031" t="s">
        <v>209</v>
      </c>
      <c r="S8031" t="s">
        <v>218</v>
      </c>
      <c r="T8031" t="s">
        <v>85</v>
      </c>
      <c r="U8031" t="s">
        <v>328</v>
      </c>
      <c r="V8031" t="s">
        <v>101</v>
      </c>
      <c r="W8031" t="s">
        <v>151</v>
      </c>
      <c r="X8031" t="s">
        <v>103</v>
      </c>
      <c r="Y8031" t="s">
        <v>50</v>
      </c>
      <c r="Z8031" t="s">
        <v>62</v>
      </c>
      <c r="AA8031" t="s">
        <v>103</v>
      </c>
      <c r="AB8031" t="s">
        <v>61</v>
      </c>
      <c r="AC8031" t="s">
        <v>98</v>
      </c>
      <c r="AD8031" t="s">
        <v>162</v>
      </c>
      <c r="AE8031" t="s">
        <v>53</v>
      </c>
      <c r="AF8031" t="s">
        <v>267</v>
      </c>
      <c r="AG8031" t="s">
        <v>72</v>
      </c>
      <c r="AH8031" t="s">
        <v>62</v>
      </c>
      <c r="AI8031" t="s">
        <v>62</v>
      </c>
      <c r="AJ8031" t="s">
        <v>109</v>
      </c>
      <c r="AK8031" t="s">
        <v>47</v>
      </c>
      <c r="AL8031" t="s">
        <v>47</v>
      </c>
      <c r="AM8031" t="s">
        <v>122</v>
      </c>
      <c r="AN8031" t="s">
        <v>65</v>
      </c>
      <c r="AO8031" t="s">
        <v>3227</v>
      </c>
    </row>
    <row r="8032" spans="1:41" hidden="1" x14ac:dyDescent="0.25">
      <c r="A8032" t="s">
        <v>33393</v>
      </c>
      <c r="B8032" t="s">
        <v>33394</v>
      </c>
      <c r="C8032" s="1" t="str">
        <f t="shared" si="506"/>
        <v>21:1082</v>
      </c>
      <c r="D8032" s="1" t="str">
        <f t="shared" si="507"/>
        <v>21:0156</v>
      </c>
      <c r="E8032" t="s">
        <v>33395</v>
      </c>
      <c r="F8032" t="s">
        <v>33396</v>
      </c>
      <c r="H8032">
        <v>50.910276600000003</v>
      </c>
      <c r="I8032">
        <v>-120.14300369999999</v>
      </c>
      <c r="J8032" s="1" t="str">
        <f t="shared" si="508"/>
        <v>NGR bulk stream sediment</v>
      </c>
      <c r="K8032" s="1" t="str">
        <f t="shared" si="509"/>
        <v>&lt;177 micron (NGR)</v>
      </c>
      <c r="L8032">
        <v>7</v>
      </c>
      <c r="M8032" t="s">
        <v>71</v>
      </c>
      <c r="N8032">
        <v>110</v>
      </c>
      <c r="O8032" t="s">
        <v>188</v>
      </c>
      <c r="P8032" t="s">
        <v>51</v>
      </c>
      <c r="Q8032" t="s">
        <v>337</v>
      </c>
      <c r="R8032" t="s">
        <v>151</v>
      </c>
      <c r="S8032" t="s">
        <v>342</v>
      </c>
      <c r="T8032" t="s">
        <v>209</v>
      </c>
      <c r="U8032" t="s">
        <v>126</v>
      </c>
      <c r="V8032" t="s">
        <v>105</v>
      </c>
      <c r="W8032" t="s">
        <v>151</v>
      </c>
      <c r="X8032" t="s">
        <v>73</v>
      </c>
      <c r="Y8032" t="s">
        <v>99</v>
      </c>
      <c r="Z8032" t="s">
        <v>57</v>
      </c>
      <c r="AA8032" t="s">
        <v>122</v>
      </c>
      <c r="AB8032" t="s">
        <v>105</v>
      </c>
      <c r="AC8032" t="s">
        <v>225</v>
      </c>
      <c r="AD8032" t="s">
        <v>186</v>
      </c>
      <c r="AE8032" t="s">
        <v>198</v>
      </c>
      <c r="AF8032" t="s">
        <v>1247</v>
      </c>
      <c r="AG8032" t="s">
        <v>266</v>
      </c>
      <c r="AH8032" t="s">
        <v>57</v>
      </c>
      <c r="AI8032" t="s">
        <v>57</v>
      </c>
      <c r="AJ8032" t="s">
        <v>224</v>
      </c>
      <c r="AK8032" t="s">
        <v>78</v>
      </c>
      <c r="AL8032" t="s">
        <v>122</v>
      </c>
      <c r="AM8032" t="s">
        <v>122</v>
      </c>
      <c r="AN8032" t="s">
        <v>695</v>
      </c>
      <c r="AO8032" t="s">
        <v>6218</v>
      </c>
    </row>
    <row r="8033" spans="1:41" hidden="1" x14ac:dyDescent="0.25">
      <c r="A8033" t="s">
        <v>33397</v>
      </c>
      <c r="B8033" t="s">
        <v>33398</v>
      </c>
      <c r="C8033" s="1" t="str">
        <f t="shared" si="506"/>
        <v>21:1082</v>
      </c>
      <c r="D8033" s="1" t="str">
        <f t="shared" si="507"/>
        <v>21:0156</v>
      </c>
      <c r="E8033" t="s">
        <v>33399</v>
      </c>
      <c r="F8033" t="s">
        <v>33400</v>
      </c>
      <c r="H8033">
        <v>50.948529800000003</v>
      </c>
      <c r="I8033">
        <v>-120.1783906</v>
      </c>
      <c r="J8033" s="1" t="str">
        <f t="shared" si="508"/>
        <v>NGR bulk stream sediment</v>
      </c>
      <c r="K8033" s="1" t="str">
        <f t="shared" si="509"/>
        <v>&lt;177 micron (NGR)</v>
      </c>
      <c r="L8033">
        <v>7</v>
      </c>
      <c r="M8033" t="s">
        <v>280</v>
      </c>
      <c r="N8033">
        <v>111</v>
      </c>
      <c r="O8033" t="s">
        <v>437</v>
      </c>
      <c r="P8033" t="s">
        <v>330</v>
      </c>
      <c r="Q8033" t="s">
        <v>592</v>
      </c>
      <c r="R8033" t="s">
        <v>81</v>
      </c>
      <c r="S8033" t="s">
        <v>146</v>
      </c>
      <c r="T8033" t="s">
        <v>108</v>
      </c>
      <c r="U8033" t="s">
        <v>344</v>
      </c>
      <c r="V8033" t="s">
        <v>185</v>
      </c>
      <c r="W8033" t="s">
        <v>164</v>
      </c>
      <c r="X8033" t="s">
        <v>58</v>
      </c>
      <c r="Y8033" t="s">
        <v>272</v>
      </c>
      <c r="Z8033" t="s">
        <v>198</v>
      </c>
      <c r="AA8033" t="s">
        <v>47</v>
      </c>
      <c r="AB8033" t="s">
        <v>64</v>
      </c>
      <c r="AC8033" t="s">
        <v>306</v>
      </c>
      <c r="AD8033" t="s">
        <v>124</v>
      </c>
      <c r="AE8033" t="s">
        <v>53</v>
      </c>
      <c r="AF8033" t="s">
        <v>267</v>
      </c>
      <c r="AG8033" t="s">
        <v>58</v>
      </c>
      <c r="AH8033" t="s">
        <v>174</v>
      </c>
      <c r="AI8033" t="s">
        <v>174</v>
      </c>
      <c r="AJ8033" t="s">
        <v>76</v>
      </c>
      <c r="AK8033" t="s">
        <v>493</v>
      </c>
      <c r="AL8033" t="s">
        <v>47</v>
      </c>
      <c r="AM8033" t="s">
        <v>51</v>
      </c>
      <c r="AN8033" t="s">
        <v>915</v>
      </c>
      <c r="AO8033" t="s">
        <v>4160</v>
      </c>
    </row>
    <row r="8034" spans="1:41" hidden="1" x14ac:dyDescent="0.25">
      <c r="A8034" t="s">
        <v>33401</v>
      </c>
      <c r="B8034" t="s">
        <v>33402</v>
      </c>
      <c r="C8034" s="1" t="str">
        <f t="shared" si="506"/>
        <v>21:1082</v>
      </c>
      <c r="D8034" s="1" t="str">
        <f t="shared" si="507"/>
        <v>21:0156</v>
      </c>
      <c r="E8034" t="s">
        <v>33399</v>
      </c>
      <c r="F8034" t="s">
        <v>33403</v>
      </c>
      <c r="H8034">
        <v>50.948529800000003</v>
      </c>
      <c r="I8034">
        <v>-120.1783906</v>
      </c>
      <c r="J8034" s="1" t="str">
        <f t="shared" si="508"/>
        <v>NGR bulk stream sediment</v>
      </c>
      <c r="K8034" s="1" t="str">
        <f t="shared" si="509"/>
        <v>&lt;177 micron (NGR)</v>
      </c>
      <c r="L8034">
        <v>7</v>
      </c>
      <c r="M8034" t="s">
        <v>288</v>
      </c>
      <c r="N8034">
        <v>112</v>
      </c>
      <c r="O8034" t="s">
        <v>437</v>
      </c>
      <c r="P8034" t="s">
        <v>52</v>
      </c>
      <c r="Q8034" t="s">
        <v>1157</v>
      </c>
      <c r="R8034" t="s">
        <v>78</v>
      </c>
      <c r="S8034" t="s">
        <v>583</v>
      </c>
      <c r="T8034" t="s">
        <v>209</v>
      </c>
      <c r="U8034" t="s">
        <v>399</v>
      </c>
      <c r="V8034" t="s">
        <v>61</v>
      </c>
      <c r="W8034" t="s">
        <v>72</v>
      </c>
      <c r="X8034" t="s">
        <v>330</v>
      </c>
      <c r="Y8034" t="s">
        <v>218</v>
      </c>
      <c r="Z8034" t="s">
        <v>54</v>
      </c>
      <c r="AA8034" t="s">
        <v>47</v>
      </c>
      <c r="AB8034" t="s">
        <v>101</v>
      </c>
      <c r="AC8034" t="s">
        <v>112</v>
      </c>
      <c r="AD8034" t="s">
        <v>239</v>
      </c>
      <c r="AE8034" t="s">
        <v>53</v>
      </c>
      <c r="AF8034" t="s">
        <v>50</v>
      </c>
      <c r="AG8034" t="s">
        <v>439</v>
      </c>
      <c r="AH8034" t="s">
        <v>174</v>
      </c>
      <c r="AI8034" t="s">
        <v>174</v>
      </c>
      <c r="AJ8034" t="s">
        <v>108</v>
      </c>
      <c r="AK8034" t="s">
        <v>72</v>
      </c>
      <c r="AL8034" t="s">
        <v>47</v>
      </c>
      <c r="AM8034" t="s">
        <v>51</v>
      </c>
      <c r="AN8034" t="s">
        <v>432</v>
      </c>
      <c r="AO8034" t="s">
        <v>4160</v>
      </c>
    </row>
    <row r="8035" spans="1:41" hidden="1" x14ac:dyDescent="0.25">
      <c r="A8035" t="s">
        <v>33404</v>
      </c>
      <c r="B8035" t="s">
        <v>33405</v>
      </c>
      <c r="C8035" s="1" t="str">
        <f t="shared" si="506"/>
        <v>21:1082</v>
      </c>
      <c r="D8035" s="1" t="str">
        <f t="shared" si="507"/>
        <v>21:0156</v>
      </c>
      <c r="E8035" t="s">
        <v>33406</v>
      </c>
      <c r="F8035" t="s">
        <v>33407</v>
      </c>
      <c r="H8035">
        <v>50.923673399999998</v>
      </c>
      <c r="I8035">
        <v>-120.2289253</v>
      </c>
      <c r="J8035" s="1" t="str">
        <f t="shared" si="508"/>
        <v>NGR bulk stream sediment</v>
      </c>
      <c r="K8035" s="1" t="str">
        <f t="shared" si="509"/>
        <v>&lt;177 micron (NGR)</v>
      </c>
      <c r="L8035">
        <v>7</v>
      </c>
      <c r="M8035" t="s">
        <v>95</v>
      </c>
      <c r="N8035">
        <v>113</v>
      </c>
      <c r="O8035" t="s">
        <v>139</v>
      </c>
      <c r="P8035" t="s">
        <v>47</v>
      </c>
      <c r="Q8035" t="s">
        <v>652</v>
      </c>
      <c r="R8035" t="s">
        <v>227</v>
      </c>
      <c r="S8035" t="s">
        <v>554</v>
      </c>
      <c r="T8035" t="s">
        <v>267</v>
      </c>
      <c r="U8035" t="s">
        <v>237</v>
      </c>
      <c r="V8035" t="s">
        <v>61</v>
      </c>
      <c r="W8035" t="s">
        <v>102</v>
      </c>
      <c r="X8035" t="s">
        <v>73</v>
      </c>
      <c r="Y8035" t="s">
        <v>197</v>
      </c>
      <c r="Z8035" t="s">
        <v>57</v>
      </c>
      <c r="AA8035" t="s">
        <v>46</v>
      </c>
      <c r="AB8035" t="s">
        <v>101</v>
      </c>
      <c r="AC8035" t="s">
        <v>269</v>
      </c>
      <c r="AD8035" t="s">
        <v>934</v>
      </c>
      <c r="AE8035" t="s">
        <v>199</v>
      </c>
      <c r="AF8035" t="s">
        <v>267</v>
      </c>
      <c r="AG8035" t="s">
        <v>182</v>
      </c>
      <c r="AH8035" t="s">
        <v>54</v>
      </c>
      <c r="AI8035" t="s">
        <v>198</v>
      </c>
      <c r="AJ8035" t="s">
        <v>357</v>
      </c>
      <c r="AK8035" t="s">
        <v>63</v>
      </c>
      <c r="AL8035" t="s">
        <v>47</v>
      </c>
      <c r="AM8035" t="s">
        <v>122</v>
      </c>
      <c r="AN8035" t="s">
        <v>543</v>
      </c>
      <c r="AO8035" t="s">
        <v>4567</v>
      </c>
    </row>
    <row r="8036" spans="1:41" hidden="1" x14ac:dyDescent="0.25">
      <c r="A8036" t="s">
        <v>33408</v>
      </c>
      <c r="B8036" t="s">
        <v>33409</v>
      </c>
      <c r="C8036" s="1" t="str">
        <f t="shared" si="506"/>
        <v>21:1082</v>
      </c>
      <c r="D8036" s="1" t="str">
        <f t="shared" si="507"/>
        <v>21:0156</v>
      </c>
      <c r="E8036" t="s">
        <v>33410</v>
      </c>
      <c r="F8036" t="s">
        <v>33411</v>
      </c>
      <c r="H8036">
        <v>50.150355300000001</v>
      </c>
      <c r="I8036">
        <v>-120.62753840000001</v>
      </c>
      <c r="J8036" s="1" t="str">
        <f t="shared" si="508"/>
        <v>NGR bulk stream sediment</v>
      </c>
      <c r="K8036" s="1" t="str">
        <f t="shared" si="509"/>
        <v>&lt;177 micron (NGR)</v>
      </c>
      <c r="L8036">
        <v>7</v>
      </c>
      <c r="M8036" t="s">
        <v>117</v>
      </c>
      <c r="N8036">
        <v>114</v>
      </c>
      <c r="O8036" t="s">
        <v>81</v>
      </c>
      <c r="P8036" t="s">
        <v>47</v>
      </c>
      <c r="Q8036" t="s">
        <v>432</v>
      </c>
      <c r="R8036" t="s">
        <v>112</v>
      </c>
      <c r="S8036" t="s">
        <v>59</v>
      </c>
      <c r="T8036" t="s">
        <v>209</v>
      </c>
      <c r="U8036" t="s">
        <v>290</v>
      </c>
      <c r="V8036" t="s">
        <v>54</v>
      </c>
      <c r="W8036" t="s">
        <v>206</v>
      </c>
      <c r="X8036" t="s">
        <v>47</v>
      </c>
      <c r="Y8036" t="s">
        <v>58</v>
      </c>
      <c r="Z8036" t="s">
        <v>199</v>
      </c>
      <c r="AA8036" t="s">
        <v>47</v>
      </c>
      <c r="AB8036" t="s">
        <v>61</v>
      </c>
      <c r="AC8036" t="s">
        <v>76</v>
      </c>
      <c r="AD8036" t="s">
        <v>82</v>
      </c>
      <c r="AE8036" t="s">
        <v>84</v>
      </c>
      <c r="AF8036" t="s">
        <v>85</v>
      </c>
      <c r="AG8036" t="s">
        <v>173</v>
      </c>
      <c r="AH8036" t="s">
        <v>62</v>
      </c>
      <c r="AI8036" t="s">
        <v>62</v>
      </c>
      <c r="AJ8036" t="s">
        <v>47</v>
      </c>
      <c r="AK8036" t="s">
        <v>54</v>
      </c>
      <c r="AL8036" t="s">
        <v>47</v>
      </c>
      <c r="AM8036" t="s">
        <v>47</v>
      </c>
      <c r="AN8036" t="s">
        <v>65</v>
      </c>
      <c r="AO8036" t="s">
        <v>904</v>
      </c>
    </row>
    <row r="8037" spans="1:41" hidden="1" x14ac:dyDescent="0.25">
      <c r="A8037" t="s">
        <v>33412</v>
      </c>
      <c r="B8037" t="s">
        <v>33413</v>
      </c>
      <c r="C8037" s="1" t="str">
        <f t="shared" si="506"/>
        <v>21:1082</v>
      </c>
      <c r="D8037" s="1" t="str">
        <f t="shared" si="507"/>
        <v>21:0156</v>
      </c>
      <c r="E8037" t="s">
        <v>33414</v>
      </c>
      <c r="F8037" t="s">
        <v>33415</v>
      </c>
      <c r="H8037">
        <v>50.143602999999999</v>
      </c>
      <c r="I8037">
        <v>-120.6734355</v>
      </c>
      <c r="J8037" s="1" t="str">
        <f t="shared" si="508"/>
        <v>NGR bulk stream sediment</v>
      </c>
      <c r="K8037" s="1" t="str">
        <f t="shared" si="509"/>
        <v>&lt;177 micron (NGR)</v>
      </c>
      <c r="L8037">
        <v>7</v>
      </c>
      <c r="M8037" t="s">
        <v>136</v>
      </c>
      <c r="N8037">
        <v>115</v>
      </c>
      <c r="O8037" t="s">
        <v>173</v>
      </c>
      <c r="P8037" t="s">
        <v>47</v>
      </c>
      <c r="Q8037" t="s">
        <v>294</v>
      </c>
      <c r="R8037" t="s">
        <v>127</v>
      </c>
      <c r="S8037" t="s">
        <v>99</v>
      </c>
      <c r="T8037" t="s">
        <v>108</v>
      </c>
      <c r="U8037" t="s">
        <v>124</v>
      </c>
      <c r="V8037" t="s">
        <v>62</v>
      </c>
      <c r="W8037" t="s">
        <v>102</v>
      </c>
      <c r="X8037" t="s">
        <v>122</v>
      </c>
      <c r="Y8037" t="s">
        <v>85</v>
      </c>
      <c r="Z8037" t="s">
        <v>56</v>
      </c>
      <c r="AA8037" t="s">
        <v>46</v>
      </c>
      <c r="AB8037" t="s">
        <v>47</v>
      </c>
      <c r="AC8037" t="s">
        <v>58</v>
      </c>
      <c r="AD8037" t="s">
        <v>50</v>
      </c>
      <c r="AE8037" t="s">
        <v>62</v>
      </c>
      <c r="AF8037" t="s">
        <v>76</v>
      </c>
      <c r="AG8037" t="s">
        <v>122</v>
      </c>
      <c r="AH8037" t="s">
        <v>62</v>
      </c>
      <c r="AI8037" t="s">
        <v>62</v>
      </c>
      <c r="AJ8037" t="s">
        <v>101</v>
      </c>
      <c r="AK8037" t="s">
        <v>149</v>
      </c>
      <c r="AL8037" t="s">
        <v>47</v>
      </c>
      <c r="AM8037" t="s">
        <v>47</v>
      </c>
      <c r="AN8037" t="s">
        <v>65</v>
      </c>
      <c r="AO8037" t="s">
        <v>1211</v>
      </c>
    </row>
    <row r="8038" spans="1:41" hidden="1" x14ac:dyDescent="0.25">
      <c r="A8038" t="s">
        <v>33416</v>
      </c>
      <c r="B8038" t="s">
        <v>33417</v>
      </c>
      <c r="C8038" s="1" t="str">
        <f t="shared" si="506"/>
        <v>21:1082</v>
      </c>
      <c r="D8038" s="1" t="str">
        <f t="shared" si="507"/>
        <v>21:0156</v>
      </c>
      <c r="E8038" t="s">
        <v>33418</v>
      </c>
      <c r="F8038" t="s">
        <v>33419</v>
      </c>
      <c r="H8038">
        <v>50.118671399999997</v>
      </c>
      <c r="I8038">
        <v>-120.6839207</v>
      </c>
      <c r="J8038" s="1" t="str">
        <f t="shared" si="508"/>
        <v>NGR bulk stream sediment</v>
      </c>
      <c r="K8038" s="1" t="str">
        <f t="shared" si="509"/>
        <v>&lt;177 micron (NGR)</v>
      </c>
      <c r="L8038">
        <v>7</v>
      </c>
      <c r="M8038" t="s">
        <v>157</v>
      </c>
      <c r="N8038">
        <v>116</v>
      </c>
      <c r="O8038" t="s">
        <v>87</v>
      </c>
      <c r="P8038" t="s">
        <v>47</v>
      </c>
      <c r="Q8038" t="s">
        <v>313</v>
      </c>
      <c r="R8038" t="s">
        <v>145</v>
      </c>
      <c r="S8038" t="s">
        <v>127</v>
      </c>
      <c r="T8038" t="s">
        <v>52</v>
      </c>
      <c r="U8038" t="s">
        <v>197</v>
      </c>
      <c r="V8038" t="s">
        <v>46</v>
      </c>
      <c r="W8038" t="s">
        <v>125</v>
      </c>
      <c r="X8038" t="s">
        <v>46</v>
      </c>
      <c r="Y8038" t="s">
        <v>73</v>
      </c>
      <c r="Z8038" t="s">
        <v>56</v>
      </c>
      <c r="AA8038" t="s">
        <v>46</v>
      </c>
      <c r="AB8038" t="s">
        <v>46</v>
      </c>
      <c r="AC8038" t="s">
        <v>58</v>
      </c>
      <c r="AD8038" t="s">
        <v>55</v>
      </c>
      <c r="AE8038" t="s">
        <v>199</v>
      </c>
      <c r="AF8038" t="s">
        <v>406</v>
      </c>
      <c r="AG8038" t="s">
        <v>64</v>
      </c>
      <c r="AH8038" t="s">
        <v>62</v>
      </c>
      <c r="AI8038" t="s">
        <v>62</v>
      </c>
      <c r="AJ8038" t="s">
        <v>235</v>
      </c>
      <c r="AK8038" t="s">
        <v>198</v>
      </c>
      <c r="AL8038" t="s">
        <v>47</v>
      </c>
      <c r="AM8038" t="s">
        <v>47</v>
      </c>
      <c r="AN8038" t="s">
        <v>65</v>
      </c>
      <c r="AO8038" t="s">
        <v>33420</v>
      </c>
    </row>
    <row r="8039" spans="1:41" hidden="1" x14ac:dyDescent="0.25">
      <c r="A8039" t="s">
        <v>33421</v>
      </c>
      <c r="B8039" t="s">
        <v>33422</v>
      </c>
      <c r="C8039" s="1" t="str">
        <f t="shared" si="506"/>
        <v>21:1082</v>
      </c>
      <c r="D8039" s="1" t="str">
        <f t="shared" si="507"/>
        <v>21:0156</v>
      </c>
      <c r="E8039" t="s">
        <v>33423</v>
      </c>
      <c r="F8039" t="s">
        <v>33424</v>
      </c>
      <c r="H8039">
        <v>50.109153200000002</v>
      </c>
      <c r="I8039">
        <v>-120.6901709</v>
      </c>
      <c r="J8039" s="1" t="str">
        <f t="shared" si="508"/>
        <v>NGR bulk stream sediment</v>
      </c>
      <c r="K8039" s="1" t="str">
        <f t="shared" si="509"/>
        <v>&lt;177 micron (NGR)</v>
      </c>
      <c r="L8039">
        <v>7</v>
      </c>
      <c r="M8039" t="s">
        <v>170</v>
      </c>
      <c r="N8039">
        <v>117</v>
      </c>
      <c r="O8039" t="s">
        <v>51</v>
      </c>
      <c r="P8039" t="s">
        <v>47</v>
      </c>
      <c r="Q8039" t="s">
        <v>322</v>
      </c>
      <c r="R8039" t="s">
        <v>158</v>
      </c>
      <c r="S8039" t="s">
        <v>124</v>
      </c>
      <c r="T8039" t="s">
        <v>127</v>
      </c>
      <c r="U8039" t="s">
        <v>144</v>
      </c>
      <c r="V8039" t="s">
        <v>87</v>
      </c>
      <c r="W8039" t="s">
        <v>336</v>
      </c>
      <c r="X8039" t="s">
        <v>47</v>
      </c>
      <c r="Y8039" t="s">
        <v>108</v>
      </c>
      <c r="Z8039" t="s">
        <v>62</v>
      </c>
      <c r="AA8039" t="s">
        <v>47</v>
      </c>
      <c r="AB8039" t="s">
        <v>161</v>
      </c>
      <c r="AC8039" t="s">
        <v>209</v>
      </c>
      <c r="AD8039" t="s">
        <v>104</v>
      </c>
      <c r="AE8039" t="s">
        <v>46</v>
      </c>
      <c r="AF8039" t="s">
        <v>217</v>
      </c>
      <c r="AG8039" t="s">
        <v>282</v>
      </c>
      <c r="AH8039" t="s">
        <v>62</v>
      </c>
      <c r="AI8039" t="s">
        <v>198</v>
      </c>
      <c r="AJ8039" t="s">
        <v>173</v>
      </c>
      <c r="AK8039" t="s">
        <v>174</v>
      </c>
      <c r="AL8039" t="s">
        <v>47</v>
      </c>
      <c r="AM8039" t="s">
        <v>122</v>
      </c>
      <c r="AN8039" t="s">
        <v>65</v>
      </c>
      <c r="AO8039" t="s">
        <v>1538</v>
      </c>
    </row>
    <row r="8040" spans="1:41" hidden="1" x14ac:dyDescent="0.25">
      <c r="A8040" t="s">
        <v>33425</v>
      </c>
      <c r="B8040" t="s">
        <v>33426</v>
      </c>
      <c r="C8040" s="1" t="str">
        <f t="shared" si="506"/>
        <v>21:1082</v>
      </c>
      <c r="D8040" s="1" t="str">
        <f t="shared" si="507"/>
        <v>21:0156</v>
      </c>
      <c r="E8040" t="s">
        <v>33427</v>
      </c>
      <c r="F8040" t="s">
        <v>33428</v>
      </c>
      <c r="H8040">
        <v>50.083956999999998</v>
      </c>
      <c r="I8040">
        <v>-120.7509915</v>
      </c>
      <c r="J8040" s="1" t="str">
        <f t="shared" si="508"/>
        <v>NGR bulk stream sediment</v>
      </c>
      <c r="K8040" s="1" t="str">
        <f t="shared" si="509"/>
        <v>&lt;177 micron (NGR)</v>
      </c>
      <c r="L8040">
        <v>7</v>
      </c>
      <c r="M8040" t="s">
        <v>180</v>
      </c>
      <c r="N8040">
        <v>118</v>
      </c>
      <c r="O8040" t="s">
        <v>493</v>
      </c>
      <c r="P8040" t="s">
        <v>122</v>
      </c>
      <c r="Q8040" t="s">
        <v>725</v>
      </c>
      <c r="R8040" t="s">
        <v>269</v>
      </c>
      <c r="S8040" t="s">
        <v>59</v>
      </c>
      <c r="T8040" t="s">
        <v>85</v>
      </c>
      <c r="U8040" t="s">
        <v>342</v>
      </c>
      <c r="V8040" t="s">
        <v>185</v>
      </c>
      <c r="W8040" t="s">
        <v>200</v>
      </c>
      <c r="X8040" t="s">
        <v>122</v>
      </c>
      <c r="Y8040" t="s">
        <v>85</v>
      </c>
      <c r="Z8040" t="s">
        <v>199</v>
      </c>
      <c r="AA8040" t="s">
        <v>46</v>
      </c>
      <c r="AB8040" t="s">
        <v>47</v>
      </c>
      <c r="AC8040" t="s">
        <v>58</v>
      </c>
      <c r="AD8040" t="s">
        <v>90</v>
      </c>
      <c r="AE8040" t="s">
        <v>198</v>
      </c>
      <c r="AF8040" t="s">
        <v>108</v>
      </c>
      <c r="AG8040" t="s">
        <v>122</v>
      </c>
      <c r="AH8040" t="s">
        <v>62</v>
      </c>
      <c r="AI8040" t="s">
        <v>62</v>
      </c>
      <c r="AJ8040" t="s">
        <v>81</v>
      </c>
      <c r="AK8040" t="s">
        <v>174</v>
      </c>
      <c r="AL8040" t="s">
        <v>47</v>
      </c>
      <c r="AM8040" t="s">
        <v>122</v>
      </c>
      <c r="AN8040" t="s">
        <v>65</v>
      </c>
      <c r="AO8040" t="s">
        <v>723</v>
      </c>
    </row>
    <row r="8041" spans="1:41" hidden="1" x14ac:dyDescent="0.25">
      <c r="A8041" t="s">
        <v>33429</v>
      </c>
      <c r="B8041" t="s">
        <v>33430</v>
      </c>
      <c r="C8041" s="1" t="str">
        <f t="shared" si="506"/>
        <v>21:1082</v>
      </c>
      <c r="D8041" s="1" t="str">
        <f t="shared" si="507"/>
        <v>21:0156</v>
      </c>
      <c r="E8041" t="s">
        <v>33431</v>
      </c>
      <c r="F8041" t="s">
        <v>33432</v>
      </c>
      <c r="H8041">
        <v>50.053984499999999</v>
      </c>
      <c r="I8041">
        <v>-120.7192671</v>
      </c>
      <c r="J8041" s="1" t="str">
        <f t="shared" si="508"/>
        <v>NGR bulk stream sediment</v>
      </c>
      <c r="K8041" s="1" t="str">
        <f t="shared" si="509"/>
        <v>&lt;177 micron (NGR)</v>
      </c>
      <c r="L8041">
        <v>7</v>
      </c>
      <c r="M8041" t="s">
        <v>195</v>
      </c>
      <c r="N8041">
        <v>119</v>
      </c>
      <c r="O8041" t="s">
        <v>142</v>
      </c>
      <c r="P8041" t="s">
        <v>47</v>
      </c>
      <c r="Q8041" t="s">
        <v>807</v>
      </c>
      <c r="R8041" t="s">
        <v>307</v>
      </c>
      <c r="S8041" t="s">
        <v>306</v>
      </c>
      <c r="T8041" t="s">
        <v>58</v>
      </c>
      <c r="U8041" t="s">
        <v>343</v>
      </c>
      <c r="V8041" t="s">
        <v>81</v>
      </c>
      <c r="W8041" t="s">
        <v>103</v>
      </c>
      <c r="X8041" t="s">
        <v>51</v>
      </c>
      <c r="Y8041" t="s">
        <v>76</v>
      </c>
      <c r="Z8041" t="s">
        <v>62</v>
      </c>
      <c r="AA8041" t="s">
        <v>47</v>
      </c>
      <c r="AB8041" t="s">
        <v>101</v>
      </c>
      <c r="AC8041" t="s">
        <v>58</v>
      </c>
      <c r="AD8041" t="s">
        <v>124</v>
      </c>
      <c r="AE8041" t="s">
        <v>174</v>
      </c>
      <c r="AF8041" t="s">
        <v>127</v>
      </c>
      <c r="AG8041" t="s">
        <v>60</v>
      </c>
      <c r="AH8041" t="s">
        <v>62</v>
      </c>
      <c r="AI8041" t="s">
        <v>62</v>
      </c>
      <c r="AJ8041" t="s">
        <v>78</v>
      </c>
      <c r="AK8041" t="s">
        <v>185</v>
      </c>
      <c r="AL8041" t="s">
        <v>47</v>
      </c>
      <c r="AM8041" t="s">
        <v>47</v>
      </c>
      <c r="AN8041" t="s">
        <v>65</v>
      </c>
      <c r="AO8041" t="s">
        <v>32550</v>
      </c>
    </row>
    <row r="8042" spans="1:41" hidden="1" x14ac:dyDescent="0.25">
      <c r="A8042" t="s">
        <v>33433</v>
      </c>
      <c r="B8042" t="s">
        <v>33434</v>
      </c>
      <c r="C8042" s="1" t="str">
        <f t="shared" si="506"/>
        <v>21:1082</v>
      </c>
      <c r="D8042" s="1" t="str">
        <f t="shared" si="507"/>
        <v>21:0156</v>
      </c>
      <c r="E8042" t="s">
        <v>33435</v>
      </c>
      <c r="F8042" t="s">
        <v>33436</v>
      </c>
      <c r="H8042">
        <v>50.072949800000004</v>
      </c>
      <c r="I8042">
        <v>-120.7651194</v>
      </c>
      <c r="J8042" s="1" t="str">
        <f t="shared" si="508"/>
        <v>NGR bulk stream sediment</v>
      </c>
      <c r="K8042" s="1" t="str">
        <f t="shared" si="509"/>
        <v>&lt;177 micron (NGR)</v>
      </c>
      <c r="L8042">
        <v>7</v>
      </c>
      <c r="M8042" t="s">
        <v>205</v>
      </c>
      <c r="N8042">
        <v>120</v>
      </c>
      <c r="O8042" t="s">
        <v>493</v>
      </c>
      <c r="P8042" t="s">
        <v>47</v>
      </c>
      <c r="Q8042" t="s">
        <v>725</v>
      </c>
      <c r="R8042" t="s">
        <v>186</v>
      </c>
      <c r="S8042" t="s">
        <v>145</v>
      </c>
      <c r="T8042" t="s">
        <v>330</v>
      </c>
      <c r="U8042" t="s">
        <v>418</v>
      </c>
      <c r="V8042" t="s">
        <v>235</v>
      </c>
      <c r="W8042" t="s">
        <v>122</v>
      </c>
      <c r="X8042" t="s">
        <v>47</v>
      </c>
      <c r="Y8042" t="s">
        <v>85</v>
      </c>
      <c r="Z8042" t="s">
        <v>199</v>
      </c>
      <c r="AA8042" t="s">
        <v>46</v>
      </c>
      <c r="AB8042" t="s">
        <v>235</v>
      </c>
      <c r="AC8042" t="s">
        <v>112</v>
      </c>
      <c r="AD8042" t="s">
        <v>225</v>
      </c>
      <c r="AE8042" t="s">
        <v>54</v>
      </c>
      <c r="AF8042" t="s">
        <v>55</v>
      </c>
      <c r="AG8042" t="s">
        <v>79</v>
      </c>
      <c r="AH8042" t="s">
        <v>62</v>
      </c>
      <c r="AI8042" t="s">
        <v>62</v>
      </c>
      <c r="AJ8042" t="s">
        <v>173</v>
      </c>
      <c r="AK8042" t="s">
        <v>87</v>
      </c>
      <c r="AL8042" t="s">
        <v>47</v>
      </c>
      <c r="AM8042" t="s">
        <v>47</v>
      </c>
      <c r="AN8042" t="s">
        <v>65</v>
      </c>
      <c r="AO8042" t="s">
        <v>33437</v>
      </c>
    </row>
    <row r="8043" spans="1:41" hidden="1" x14ac:dyDescent="0.25">
      <c r="A8043" t="s">
        <v>33438</v>
      </c>
      <c r="B8043" t="s">
        <v>33439</v>
      </c>
      <c r="C8043" s="1" t="str">
        <f t="shared" si="506"/>
        <v>21:1082</v>
      </c>
      <c r="D8043" s="1" t="str">
        <f t="shared" si="507"/>
        <v>21:0156</v>
      </c>
      <c r="E8043" t="s">
        <v>33440</v>
      </c>
      <c r="F8043" t="s">
        <v>33441</v>
      </c>
      <c r="H8043">
        <v>50.885612799999997</v>
      </c>
      <c r="I8043">
        <v>-120.29085480000001</v>
      </c>
      <c r="J8043" s="1" t="str">
        <f t="shared" si="508"/>
        <v>NGR bulk stream sediment</v>
      </c>
      <c r="K8043" s="1" t="str">
        <f t="shared" si="509"/>
        <v>&lt;177 micron (NGR)</v>
      </c>
      <c r="L8043">
        <v>7</v>
      </c>
      <c r="M8043" t="s">
        <v>214</v>
      </c>
      <c r="N8043">
        <v>121</v>
      </c>
      <c r="O8043" t="s">
        <v>209</v>
      </c>
      <c r="P8043" t="s">
        <v>103</v>
      </c>
      <c r="Q8043" t="s">
        <v>249</v>
      </c>
      <c r="R8043" t="s">
        <v>227</v>
      </c>
      <c r="S8043" t="s">
        <v>106</v>
      </c>
      <c r="T8043" t="s">
        <v>50</v>
      </c>
      <c r="U8043" t="s">
        <v>559</v>
      </c>
      <c r="V8043" t="s">
        <v>101</v>
      </c>
      <c r="W8043" t="s">
        <v>270</v>
      </c>
      <c r="X8043" t="s">
        <v>103</v>
      </c>
      <c r="Y8043" t="s">
        <v>217</v>
      </c>
      <c r="Z8043" t="s">
        <v>53</v>
      </c>
      <c r="AA8043" t="s">
        <v>73</v>
      </c>
      <c r="AB8043" t="s">
        <v>105</v>
      </c>
      <c r="AC8043" t="s">
        <v>358</v>
      </c>
      <c r="AD8043" t="s">
        <v>124</v>
      </c>
      <c r="AE8043" t="s">
        <v>110</v>
      </c>
      <c r="AF8043" t="s">
        <v>66</v>
      </c>
      <c r="AG8043" t="s">
        <v>266</v>
      </c>
      <c r="AH8043" t="s">
        <v>198</v>
      </c>
      <c r="AI8043" t="s">
        <v>198</v>
      </c>
      <c r="AJ8043" t="s">
        <v>51</v>
      </c>
      <c r="AK8043" t="s">
        <v>81</v>
      </c>
      <c r="AL8043" t="s">
        <v>47</v>
      </c>
      <c r="AM8043" t="s">
        <v>122</v>
      </c>
      <c r="AN8043" t="s">
        <v>65</v>
      </c>
      <c r="AO8043" t="s">
        <v>1365</v>
      </c>
    </row>
    <row r="8044" spans="1:41" hidden="1" x14ac:dyDescent="0.25">
      <c r="A8044" t="s">
        <v>33442</v>
      </c>
      <c r="B8044" t="s">
        <v>33443</v>
      </c>
      <c r="C8044" s="1" t="str">
        <f t="shared" si="506"/>
        <v>21:1082</v>
      </c>
      <c r="D8044" s="1" t="str">
        <f t="shared" si="507"/>
        <v>21:0156</v>
      </c>
      <c r="E8044" t="s">
        <v>33444</v>
      </c>
      <c r="F8044" t="s">
        <v>33445</v>
      </c>
      <c r="H8044">
        <v>50.908450899999998</v>
      </c>
      <c r="I8044">
        <v>-120.324</v>
      </c>
      <c r="J8044" s="1" t="str">
        <f t="shared" si="508"/>
        <v>NGR bulk stream sediment</v>
      </c>
      <c r="K8044" s="1" t="str">
        <f t="shared" si="509"/>
        <v>&lt;177 micron (NGR)</v>
      </c>
      <c r="L8044">
        <v>7</v>
      </c>
      <c r="M8044" t="s">
        <v>223</v>
      </c>
      <c r="N8044">
        <v>122</v>
      </c>
      <c r="O8044" t="s">
        <v>175</v>
      </c>
      <c r="P8044" t="s">
        <v>532</v>
      </c>
      <c r="Q8044" t="s">
        <v>215</v>
      </c>
      <c r="R8044" t="s">
        <v>49</v>
      </c>
      <c r="S8044" t="s">
        <v>165</v>
      </c>
      <c r="T8044" t="s">
        <v>85</v>
      </c>
      <c r="U8044" t="s">
        <v>667</v>
      </c>
      <c r="V8044" t="s">
        <v>139</v>
      </c>
      <c r="W8044" t="s">
        <v>206</v>
      </c>
      <c r="X8044" t="s">
        <v>47</v>
      </c>
      <c r="Y8044" t="s">
        <v>108</v>
      </c>
      <c r="Z8044" t="s">
        <v>84</v>
      </c>
      <c r="AA8044" t="s">
        <v>47</v>
      </c>
      <c r="AB8044" t="s">
        <v>174</v>
      </c>
      <c r="AC8044" t="s">
        <v>50</v>
      </c>
      <c r="AD8044" t="s">
        <v>59</v>
      </c>
      <c r="AE8044" t="s">
        <v>149</v>
      </c>
      <c r="AF8044" t="s">
        <v>85</v>
      </c>
      <c r="AG8044" t="s">
        <v>79</v>
      </c>
      <c r="AH8044" t="s">
        <v>62</v>
      </c>
      <c r="AI8044" t="s">
        <v>62</v>
      </c>
      <c r="AJ8044" t="s">
        <v>122</v>
      </c>
      <c r="AK8044" t="s">
        <v>87</v>
      </c>
      <c r="AL8044" t="s">
        <v>47</v>
      </c>
      <c r="AM8044" t="s">
        <v>122</v>
      </c>
      <c r="AN8044" t="s">
        <v>65</v>
      </c>
      <c r="AO8044" t="s">
        <v>33446</v>
      </c>
    </row>
    <row r="8045" spans="1:41" hidden="1" x14ac:dyDescent="0.25">
      <c r="A8045" t="s">
        <v>33447</v>
      </c>
      <c r="B8045" t="s">
        <v>33448</v>
      </c>
      <c r="C8045" s="1" t="str">
        <f t="shared" si="506"/>
        <v>21:1082</v>
      </c>
      <c r="D8045" s="1" t="str">
        <f t="shared" si="507"/>
        <v>21:0156</v>
      </c>
      <c r="E8045" t="s">
        <v>33449</v>
      </c>
      <c r="F8045" t="s">
        <v>33450</v>
      </c>
      <c r="H8045">
        <v>50.933771999999998</v>
      </c>
      <c r="I8045">
        <v>-120.3306597</v>
      </c>
      <c r="J8045" s="1" t="str">
        <f t="shared" si="508"/>
        <v>NGR bulk stream sediment</v>
      </c>
      <c r="K8045" s="1" t="str">
        <f t="shared" si="509"/>
        <v>&lt;177 micron (NGR)</v>
      </c>
      <c r="L8045">
        <v>7</v>
      </c>
      <c r="M8045" t="s">
        <v>233</v>
      </c>
      <c r="N8045">
        <v>123</v>
      </c>
      <c r="O8045" t="s">
        <v>217</v>
      </c>
      <c r="P8045" t="s">
        <v>267</v>
      </c>
      <c r="Q8045" t="s">
        <v>159</v>
      </c>
      <c r="R8045" t="s">
        <v>351</v>
      </c>
      <c r="S8045" t="s">
        <v>80</v>
      </c>
      <c r="T8045" t="s">
        <v>217</v>
      </c>
      <c r="U8045" t="s">
        <v>226</v>
      </c>
      <c r="V8045" t="s">
        <v>110</v>
      </c>
      <c r="W8045" t="s">
        <v>412</v>
      </c>
      <c r="X8045" t="s">
        <v>103</v>
      </c>
      <c r="Y8045" t="s">
        <v>50</v>
      </c>
      <c r="Z8045" t="s">
        <v>198</v>
      </c>
      <c r="AA8045" t="s">
        <v>103</v>
      </c>
      <c r="AB8045" t="s">
        <v>125</v>
      </c>
      <c r="AC8045" t="s">
        <v>80</v>
      </c>
      <c r="AD8045" t="s">
        <v>186</v>
      </c>
      <c r="AE8045" t="s">
        <v>81</v>
      </c>
      <c r="AF8045" t="s">
        <v>616</v>
      </c>
      <c r="AG8045" t="s">
        <v>227</v>
      </c>
      <c r="AH8045" t="s">
        <v>57</v>
      </c>
      <c r="AI8045" t="s">
        <v>198</v>
      </c>
      <c r="AJ8045" t="s">
        <v>60</v>
      </c>
      <c r="AK8045" t="s">
        <v>47</v>
      </c>
      <c r="AL8045" t="s">
        <v>47</v>
      </c>
      <c r="AM8045" t="s">
        <v>103</v>
      </c>
      <c r="AN8045" t="s">
        <v>65</v>
      </c>
      <c r="AO8045" t="s">
        <v>99</v>
      </c>
    </row>
    <row r="8046" spans="1:41" hidden="1" x14ac:dyDescent="0.25">
      <c r="A8046" t="s">
        <v>33451</v>
      </c>
      <c r="B8046" t="s">
        <v>33452</v>
      </c>
      <c r="C8046" s="1" t="str">
        <f t="shared" si="506"/>
        <v>21:1082</v>
      </c>
      <c r="D8046" s="1" t="str">
        <f t="shared" si="507"/>
        <v>21:0156</v>
      </c>
      <c r="E8046" t="s">
        <v>33453</v>
      </c>
      <c r="F8046" t="s">
        <v>33454</v>
      </c>
      <c r="H8046">
        <v>50.986688800000003</v>
      </c>
      <c r="I8046">
        <v>-120.3070591</v>
      </c>
      <c r="J8046" s="1" t="str">
        <f t="shared" si="508"/>
        <v>NGR bulk stream sediment</v>
      </c>
      <c r="K8046" s="1" t="str">
        <f t="shared" si="509"/>
        <v>&lt;177 micron (NGR)</v>
      </c>
      <c r="L8046">
        <v>7</v>
      </c>
      <c r="M8046" t="s">
        <v>248</v>
      </c>
      <c r="N8046">
        <v>124</v>
      </c>
      <c r="O8046" t="s">
        <v>118</v>
      </c>
      <c r="P8046" t="s">
        <v>137</v>
      </c>
      <c r="Q8046" t="s">
        <v>793</v>
      </c>
      <c r="R8046" t="s">
        <v>33455</v>
      </c>
      <c r="S8046" t="s">
        <v>58</v>
      </c>
      <c r="T8046" t="s">
        <v>85</v>
      </c>
      <c r="U8046" t="s">
        <v>243</v>
      </c>
      <c r="V8046" t="s">
        <v>61</v>
      </c>
      <c r="W8046" t="s">
        <v>60</v>
      </c>
      <c r="X8046" t="s">
        <v>122</v>
      </c>
      <c r="Y8046" t="s">
        <v>98</v>
      </c>
      <c r="Z8046" t="s">
        <v>54</v>
      </c>
      <c r="AA8046" t="s">
        <v>46</v>
      </c>
      <c r="AB8046" t="s">
        <v>110</v>
      </c>
      <c r="AC8046" t="s">
        <v>58</v>
      </c>
      <c r="AD8046" t="s">
        <v>59</v>
      </c>
      <c r="AE8046" t="s">
        <v>198</v>
      </c>
      <c r="AF8046" t="s">
        <v>76</v>
      </c>
      <c r="AG8046" t="s">
        <v>51</v>
      </c>
      <c r="AH8046" t="s">
        <v>57</v>
      </c>
      <c r="AI8046" t="s">
        <v>46</v>
      </c>
      <c r="AJ8046" t="s">
        <v>282</v>
      </c>
      <c r="AK8046" t="s">
        <v>64</v>
      </c>
      <c r="AL8046" t="s">
        <v>47</v>
      </c>
      <c r="AM8046" t="s">
        <v>103</v>
      </c>
      <c r="AN8046" t="s">
        <v>65</v>
      </c>
      <c r="AO8046" t="s">
        <v>33456</v>
      </c>
    </row>
    <row r="8047" spans="1:41" hidden="1" x14ac:dyDescent="0.25">
      <c r="A8047" t="s">
        <v>33457</v>
      </c>
      <c r="B8047" t="s">
        <v>33458</v>
      </c>
      <c r="C8047" s="1" t="str">
        <f t="shared" si="506"/>
        <v>21:1082</v>
      </c>
      <c r="D8047" s="1" t="str">
        <f t="shared" si="507"/>
        <v>21:0156</v>
      </c>
      <c r="E8047" t="s">
        <v>33459</v>
      </c>
      <c r="F8047" t="s">
        <v>33460</v>
      </c>
      <c r="H8047">
        <v>50.992595100000003</v>
      </c>
      <c r="I8047">
        <v>-120.3229224</v>
      </c>
      <c r="J8047" s="1" t="str">
        <f t="shared" si="508"/>
        <v>NGR bulk stream sediment</v>
      </c>
      <c r="K8047" s="1" t="str">
        <f t="shared" si="509"/>
        <v>&lt;177 micron (NGR)</v>
      </c>
      <c r="L8047">
        <v>7</v>
      </c>
      <c r="M8047" t="s">
        <v>256</v>
      </c>
      <c r="N8047">
        <v>125</v>
      </c>
      <c r="O8047" t="s">
        <v>76</v>
      </c>
      <c r="P8047" t="s">
        <v>137</v>
      </c>
      <c r="Q8047" t="s">
        <v>385</v>
      </c>
      <c r="R8047" t="s">
        <v>439</v>
      </c>
      <c r="S8047" t="s">
        <v>107</v>
      </c>
      <c r="T8047" t="s">
        <v>98</v>
      </c>
      <c r="U8047" t="s">
        <v>226</v>
      </c>
      <c r="V8047" t="s">
        <v>47</v>
      </c>
      <c r="W8047" t="s">
        <v>73</v>
      </c>
      <c r="X8047" t="s">
        <v>51</v>
      </c>
      <c r="Y8047" t="s">
        <v>175</v>
      </c>
      <c r="Z8047" t="s">
        <v>62</v>
      </c>
      <c r="AA8047" t="s">
        <v>51</v>
      </c>
      <c r="AB8047" t="s">
        <v>47</v>
      </c>
      <c r="AC8047" t="s">
        <v>80</v>
      </c>
      <c r="AD8047" t="s">
        <v>269</v>
      </c>
      <c r="AE8047" t="s">
        <v>87</v>
      </c>
      <c r="AF8047" t="s">
        <v>3575</v>
      </c>
      <c r="AG8047" t="s">
        <v>227</v>
      </c>
      <c r="AH8047" t="s">
        <v>46</v>
      </c>
      <c r="AI8047" t="s">
        <v>198</v>
      </c>
      <c r="AJ8047" t="s">
        <v>72</v>
      </c>
      <c r="AK8047" t="s">
        <v>105</v>
      </c>
      <c r="AL8047" t="s">
        <v>47</v>
      </c>
      <c r="AM8047" t="s">
        <v>51</v>
      </c>
      <c r="AN8047" t="s">
        <v>65</v>
      </c>
      <c r="AO8047" t="s">
        <v>689</v>
      </c>
    </row>
    <row r="8048" spans="1:41" hidden="1" x14ac:dyDescent="0.25">
      <c r="A8048" t="s">
        <v>33461</v>
      </c>
      <c r="B8048" t="s">
        <v>33462</v>
      </c>
      <c r="C8048" s="1" t="str">
        <f t="shared" si="506"/>
        <v>21:1082</v>
      </c>
      <c r="D8048" s="1" t="str">
        <f t="shared" si="507"/>
        <v>21:0156</v>
      </c>
      <c r="E8048" t="s">
        <v>33463</v>
      </c>
      <c r="F8048" t="s">
        <v>33464</v>
      </c>
      <c r="H8048">
        <v>50.985616700000001</v>
      </c>
      <c r="I8048">
        <v>-120.38843300000001</v>
      </c>
      <c r="J8048" s="1" t="str">
        <f t="shared" si="508"/>
        <v>NGR bulk stream sediment</v>
      </c>
      <c r="K8048" s="1" t="str">
        <f t="shared" si="509"/>
        <v>&lt;177 micron (NGR)</v>
      </c>
      <c r="L8048">
        <v>7</v>
      </c>
      <c r="M8048" t="s">
        <v>265</v>
      </c>
      <c r="N8048">
        <v>126</v>
      </c>
      <c r="O8048" t="s">
        <v>267</v>
      </c>
      <c r="P8048" t="s">
        <v>124</v>
      </c>
      <c r="Q8048" t="s">
        <v>807</v>
      </c>
      <c r="R8048" t="s">
        <v>58</v>
      </c>
      <c r="S8048" t="s">
        <v>462</v>
      </c>
      <c r="T8048" t="s">
        <v>99</v>
      </c>
      <c r="U8048" t="s">
        <v>226</v>
      </c>
      <c r="V8048" t="s">
        <v>125</v>
      </c>
      <c r="W8048" t="s">
        <v>129</v>
      </c>
      <c r="X8048" t="s">
        <v>103</v>
      </c>
      <c r="Y8048" t="s">
        <v>145</v>
      </c>
      <c r="Z8048" t="s">
        <v>57</v>
      </c>
      <c r="AA8048" t="s">
        <v>51</v>
      </c>
      <c r="AB8048" t="s">
        <v>101</v>
      </c>
      <c r="AC8048" t="s">
        <v>120</v>
      </c>
      <c r="AD8048" t="s">
        <v>225</v>
      </c>
      <c r="AE8048" t="s">
        <v>46</v>
      </c>
      <c r="AF8048" t="s">
        <v>627</v>
      </c>
      <c r="AG8048" t="s">
        <v>412</v>
      </c>
      <c r="AH8048" t="s">
        <v>149</v>
      </c>
      <c r="AI8048" t="s">
        <v>54</v>
      </c>
      <c r="AJ8048" t="s">
        <v>200</v>
      </c>
      <c r="AK8048" t="s">
        <v>81</v>
      </c>
      <c r="AL8048" t="s">
        <v>47</v>
      </c>
      <c r="AM8048" t="s">
        <v>103</v>
      </c>
      <c r="AN8048" t="s">
        <v>284</v>
      </c>
      <c r="AO8048" t="s">
        <v>3432</v>
      </c>
    </row>
    <row r="8049" spans="1:41" hidden="1" x14ac:dyDescent="0.25">
      <c r="A8049" t="s">
        <v>33465</v>
      </c>
      <c r="B8049" t="s">
        <v>33466</v>
      </c>
      <c r="C8049" s="1" t="str">
        <f t="shared" si="506"/>
        <v>21:1082</v>
      </c>
      <c r="D8049" s="1" t="str">
        <f t="shared" si="507"/>
        <v>21:0156</v>
      </c>
      <c r="E8049" t="s">
        <v>33467</v>
      </c>
      <c r="F8049" t="s">
        <v>33468</v>
      </c>
      <c r="H8049">
        <v>50.977485700000003</v>
      </c>
      <c r="I8049">
        <v>-120.372861</v>
      </c>
      <c r="J8049" s="1" t="str">
        <f t="shared" si="508"/>
        <v>NGR bulk stream sediment</v>
      </c>
      <c r="K8049" s="1" t="str">
        <f t="shared" si="509"/>
        <v>&lt;177 micron (NGR)</v>
      </c>
      <c r="L8049">
        <v>8</v>
      </c>
      <c r="M8049" t="s">
        <v>45</v>
      </c>
      <c r="N8049">
        <v>127</v>
      </c>
      <c r="O8049" t="s">
        <v>66</v>
      </c>
      <c r="P8049" t="s">
        <v>977</v>
      </c>
      <c r="Q8049" t="s">
        <v>1157</v>
      </c>
      <c r="R8049" t="s">
        <v>238</v>
      </c>
      <c r="S8049" t="s">
        <v>268</v>
      </c>
      <c r="T8049" t="s">
        <v>187</v>
      </c>
      <c r="U8049" t="s">
        <v>425</v>
      </c>
      <c r="V8049" t="s">
        <v>149</v>
      </c>
      <c r="W8049" t="s">
        <v>55</v>
      </c>
      <c r="X8049" t="s">
        <v>73</v>
      </c>
      <c r="Y8049" t="s">
        <v>49</v>
      </c>
      <c r="Z8049" t="s">
        <v>198</v>
      </c>
      <c r="AA8049" t="s">
        <v>73</v>
      </c>
      <c r="AB8049" t="s">
        <v>81</v>
      </c>
      <c r="AC8049" t="s">
        <v>258</v>
      </c>
      <c r="AD8049" t="s">
        <v>197</v>
      </c>
      <c r="AE8049" t="s">
        <v>110</v>
      </c>
      <c r="AF8049" t="s">
        <v>2109</v>
      </c>
      <c r="AG8049" t="s">
        <v>158</v>
      </c>
      <c r="AH8049" t="s">
        <v>105</v>
      </c>
      <c r="AI8049" t="s">
        <v>174</v>
      </c>
      <c r="AJ8049" t="s">
        <v>336</v>
      </c>
      <c r="AK8049" t="s">
        <v>139</v>
      </c>
      <c r="AL8049" t="s">
        <v>47</v>
      </c>
      <c r="AM8049" t="s">
        <v>51</v>
      </c>
      <c r="AN8049" t="s">
        <v>1304</v>
      </c>
      <c r="AO8049" t="s">
        <v>1974</v>
      </c>
    </row>
    <row r="8050" spans="1:41" hidden="1" x14ac:dyDescent="0.25">
      <c r="A8050" t="s">
        <v>33469</v>
      </c>
      <c r="B8050" t="s">
        <v>33470</v>
      </c>
      <c r="C8050" s="1" t="str">
        <f t="shared" si="506"/>
        <v>21:1082</v>
      </c>
      <c r="D8050" s="1" t="str">
        <f t="shared" si="507"/>
        <v>21:0156</v>
      </c>
      <c r="E8050" t="s">
        <v>33471</v>
      </c>
      <c r="F8050" t="s">
        <v>33472</v>
      </c>
      <c r="H8050">
        <v>50.968607499999997</v>
      </c>
      <c r="I8050">
        <v>-120.4825197</v>
      </c>
      <c r="J8050" s="1" t="str">
        <f t="shared" si="508"/>
        <v>NGR bulk stream sediment</v>
      </c>
      <c r="K8050" s="1" t="str">
        <f t="shared" si="509"/>
        <v>&lt;177 micron (NGR)</v>
      </c>
      <c r="L8050">
        <v>8</v>
      </c>
      <c r="M8050" t="s">
        <v>71</v>
      </c>
      <c r="N8050">
        <v>128</v>
      </c>
      <c r="O8050" t="s">
        <v>227</v>
      </c>
      <c r="P8050" t="s">
        <v>47</v>
      </c>
      <c r="Q8050" t="s">
        <v>668</v>
      </c>
      <c r="R8050" t="s">
        <v>455</v>
      </c>
      <c r="S8050" t="s">
        <v>462</v>
      </c>
      <c r="T8050" t="s">
        <v>306</v>
      </c>
      <c r="U8050" t="s">
        <v>126</v>
      </c>
      <c r="V8050" t="s">
        <v>54</v>
      </c>
      <c r="W8050" t="s">
        <v>406</v>
      </c>
      <c r="X8050" t="s">
        <v>51</v>
      </c>
      <c r="Y8050" t="s">
        <v>82</v>
      </c>
      <c r="Z8050" t="s">
        <v>62</v>
      </c>
      <c r="AA8050" t="s">
        <v>103</v>
      </c>
      <c r="AB8050" t="s">
        <v>235</v>
      </c>
      <c r="AC8050" t="s">
        <v>106</v>
      </c>
      <c r="AD8050" t="s">
        <v>49</v>
      </c>
      <c r="AE8050" t="s">
        <v>84</v>
      </c>
      <c r="AF8050" t="s">
        <v>50</v>
      </c>
      <c r="AG8050" t="s">
        <v>392</v>
      </c>
      <c r="AH8050" t="s">
        <v>47</v>
      </c>
      <c r="AI8050" t="s">
        <v>54</v>
      </c>
      <c r="AJ8050" t="s">
        <v>164</v>
      </c>
      <c r="AK8050" t="s">
        <v>110</v>
      </c>
      <c r="AL8050" t="s">
        <v>47</v>
      </c>
      <c r="AM8050" t="s">
        <v>47</v>
      </c>
      <c r="AN8050" t="s">
        <v>432</v>
      </c>
      <c r="AO8050" t="s">
        <v>2208</v>
      </c>
    </row>
    <row r="8051" spans="1:41" hidden="1" x14ac:dyDescent="0.25">
      <c r="A8051" t="s">
        <v>33473</v>
      </c>
      <c r="B8051" t="s">
        <v>33474</v>
      </c>
      <c r="C8051" s="1" t="str">
        <f t="shared" ref="C8051:C8114" si="510">HYPERLINK("http://geochem.nrcan.gc.ca/cdogs/content/bdl/bdl211082_e.htm", "21:1082")</f>
        <v>21:1082</v>
      </c>
      <c r="D8051" s="1" t="str">
        <f t="shared" ref="D8051:D8114" si="511">HYPERLINK("http://geochem.nrcan.gc.ca/cdogs/content/svy/svy210156_e.htm", "21:0156")</f>
        <v>21:0156</v>
      </c>
      <c r="E8051" t="s">
        <v>33475</v>
      </c>
      <c r="F8051" t="s">
        <v>33476</v>
      </c>
      <c r="H8051">
        <v>50.9540601</v>
      </c>
      <c r="I8051">
        <v>-120.50126299999999</v>
      </c>
      <c r="J8051" s="1" t="str">
        <f t="shared" si="508"/>
        <v>NGR bulk stream sediment</v>
      </c>
      <c r="K8051" s="1" t="str">
        <f t="shared" si="509"/>
        <v>&lt;177 micron (NGR)</v>
      </c>
      <c r="L8051">
        <v>8</v>
      </c>
      <c r="M8051" t="s">
        <v>280</v>
      </c>
      <c r="N8051">
        <v>129</v>
      </c>
      <c r="O8051" t="s">
        <v>103</v>
      </c>
      <c r="P8051" t="s">
        <v>51</v>
      </c>
      <c r="Q8051" t="s">
        <v>189</v>
      </c>
      <c r="R8051" t="s">
        <v>85</v>
      </c>
      <c r="S8051" t="s">
        <v>75</v>
      </c>
      <c r="T8051" t="s">
        <v>50</v>
      </c>
      <c r="U8051" t="s">
        <v>462</v>
      </c>
      <c r="V8051" t="s">
        <v>149</v>
      </c>
      <c r="W8051" t="s">
        <v>271</v>
      </c>
      <c r="X8051" t="s">
        <v>51</v>
      </c>
      <c r="Y8051" t="s">
        <v>175</v>
      </c>
      <c r="Z8051" t="s">
        <v>56</v>
      </c>
      <c r="AA8051" t="s">
        <v>47</v>
      </c>
      <c r="AB8051" t="s">
        <v>235</v>
      </c>
      <c r="AC8051" t="s">
        <v>58</v>
      </c>
      <c r="AD8051" t="s">
        <v>50</v>
      </c>
      <c r="AE8051" t="s">
        <v>84</v>
      </c>
      <c r="AF8051" t="s">
        <v>76</v>
      </c>
      <c r="AG8051" t="s">
        <v>412</v>
      </c>
      <c r="AH8051" t="s">
        <v>64</v>
      </c>
      <c r="AI8051" t="s">
        <v>198</v>
      </c>
      <c r="AJ8051" t="s">
        <v>78</v>
      </c>
      <c r="AK8051" t="s">
        <v>185</v>
      </c>
      <c r="AL8051" t="s">
        <v>47</v>
      </c>
      <c r="AM8051" t="s">
        <v>47</v>
      </c>
      <c r="AN8051" t="s">
        <v>65</v>
      </c>
      <c r="AO8051" t="s">
        <v>32857</v>
      </c>
    </row>
    <row r="8052" spans="1:41" hidden="1" x14ac:dyDescent="0.25">
      <c r="A8052" t="s">
        <v>33477</v>
      </c>
      <c r="B8052" t="s">
        <v>33478</v>
      </c>
      <c r="C8052" s="1" t="str">
        <f t="shared" si="510"/>
        <v>21:1082</v>
      </c>
      <c r="D8052" s="1" t="str">
        <f t="shared" si="511"/>
        <v>21:0156</v>
      </c>
      <c r="E8052" t="s">
        <v>33475</v>
      </c>
      <c r="F8052" t="s">
        <v>33479</v>
      </c>
      <c r="H8052">
        <v>50.9540601</v>
      </c>
      <c r="I8052">
        <v>-120.50126299999999</v>
      </c>
      <c r="J8052" s="1" t="str">
        <f t="shared" si="508"/>
        <v>NGR bulk stream sediment</v>
      </c>
      <c r="K8052" s="1" t="str">
        <f t="shared" si="509"/>
        <v>&lt;177 micron (NGR)</v>
      </c>
      <c r="L8052">
        <v>8</v>
      </c>
      <c r="M8052" t="s">
        <v>288</v>
      </c>
      <c r="N8052">
        <v>130</v>
      </c>
      <c r="O8052" t="s">
        <v>60</v>
      </c>
      <c r="P8052" t="s">
        <v>47</v>
      </c>
      <c r="Q8052" t="s">
        <v>725</v>
      </c>
      <c r="R8052" t="s">
        <v>127</v>
      </c>
      <c r="S8052" t="s">
        <v>162</v>
      </c>
      <c r="T8052" t="s">
        <v>82</v>
      </c>
      <c r="U8052" t="s">
        <v>240</v>
      </c>
      <c r="V8052" t="s">
        <v>62</v>
      </c>
      <c r="W8052" t="s">
        <v>336</v>
      </c>
      <c r="X8052" t="s">
        <v>103</v>
      </c>
      <c r="Y8052" t="s">
        <v>145</v>
      </c>
      <c r="Z8052" t="s">
        <v>53</v>
      </c>
      <c r="AA8052" t="s">
        <v>46</v>
      </c>
      <c r="AB8052" t="s">
        <v>64</v>
      </c>
      <c r="AC8052" t="s">
        <v>58</v>
      </c>
      <c r="AD8052" t="s">
        <v>66</v>
      </c>
      <c r="AE8052" t="s">
        <v>84</v>
      </c>
      <c r="AF8052" t="s">
        <v>76</v>
      </c>
      <c r="AG8052" t="s">
        <v>227</v>
      </c>
      <c r="AH8052" t="s">
        <v>64</v>
      </c>
      <c r="AI8052" t="s">
        <v>62</v>
      </c>
      <c r="AJ8052" t="s">
        <v>161</v>
      </c>
      <c r="AK8052" t="s">
        <v>87</v>
      </c>
      <c r="AL8052" t="s">
        <v>47</v>
      </c>
      <c r="AM8052" t="s">
        <v>122</v>
      </c>
      <c r="AN8052" t="s">
        <v>65</v>
      </c>
      <c r="AO8052" t="s">
        <v>33480</v>
      </c>
    </row>
    <row r="8053" spans="1:41" hidden="1" x14ac:dyDescent="0.25">
      <c r="A8053" t="s">
        <v>33481</v>
      </c>
      <c r="B8053" t="s">
        <v>33482</v>
      </c>
      <c r="C8053" s="1" t="str">
        <f t="shared" si="510"/>
        <v>21:1082</v>
      </c>
      <c r="D8053" s="1" t="str">
        <f t="shared" si="511"/>
        <v>21:0156</v>
      </c>
      <c r="E8053" t="s">
        <v>33483</v>
      </c>
      <c r="F8053" t="s">
        <v>33484</v>
      </c>
      <c r="H8053">
        <v>50.942360399999998</v>
      </c>
      <c r="I8053">
        <v>-120.37015890000001</v>
      </c>
      <c r="J8053" s="1" t="str">
        <f t="shared" si="508"/>
        <v>NGR bulk stream sediment</v>
      </c>
      <c r="K8053" s="1" t="str">
        <f t="shared" si="509"/>
        <v>&lt;177 micron (NGR)</v>
      </c>
      <c r="L8053">
        <v>8</v>
      </c>
      <c r="M8053" t="s">
        <v>95</v>
      </c>
      <c r="N8053">
        <v>131</v>
      </c>
      <c r="O8053" t="s">
        <v>145</v>
      </c>
      <c r="P8053" t="s">
        <v>330</v>
      </c>
      <c r="Q8053" t="s">
        <v>159</v>
      </c>
      <c r="R8053" t="s">
        <v>90</v>
      </c>
      <c r="S8053" t="s">
        <v>187</v>
      </c>
      <c r="T8053" t="s">
        <v>267</v>
      </c>
      <c r="U8053" t="s">
        <v>554</v>
      </c>
      <c r="V8053" t="s">
        <v>139</v>
      </c>
      <c r="W8053" t="s">
        <v>128</v>
      </c>
      <c r="X8053" t="s">
        <v>103</v>
      </c>
      <c r="Y8053" t="s">
        <v>50</v>
      </c>
      <c r="Z8053" t="s">
        <v>198</v>
      </c>
      <c r="AA8053" t="s">
        <v>55</v>
      </c>
      <c r="AB8053" t="s">
        <v>174</v>
      </c>
      <c r="AC8053" t="s">
        <v>107</v>
      </c>
      <c r="AD8053" t="s">
        <v>75</v>
      </c>
      <c r="AE8053" t="s">
        <v>78</v>
      </c>
      <c r="AF8053" t="s">
        <v>50</v>
      </c>
      <c r="AG8053" t="s">
        <v>111</v>
      </c>
      <c r="AH8053" t="s">
        <v>57</v>
      </c>
      <c r="AI8053" t="s">
        <v>54</v>
      </c>
      <c r="AJ8053" t="s">
        <v>60</v>
      </c>
      <c r="AK8053" t="s">
        <v>102</v>
      </c>
      <c r="AL8053" t="s">
        <v>103</v>
      </c>
      <c r="AM8053" t="s">
        <v>51</v>
      </c>
      <c r="AN8053" t="s">
        <v>65</v>
      </c>
      <c r="AO8053" t="s">
        <v>2043</v>
      </c>
    </row>
    <row r="8054" spans="1:41" hidden="1" x14ac:dyDescent="0.25">
      <c r="A8054" t="s">
        <v>33485</v>
      </c>
      <c r="B8054" t="s">
        <v>33486</v>
      </c>
      <c r="C8054" s="1" t="str">
        <f t="shared" si="510"/>
        <v>21:1082</v>
      </c>
      <c r="D8054" s="1" t="str">
        <f t="shared" si="511"/>
        <v>21:0156</v>
      </c>
      <c r="E8054" t="s">
        <v>33487</v>
      </c>
      <c r="F8054" t="s">
        <v>33488</v>
      </c>
      <c r="H8054">
        <v>50.906916699999996</v>
      </c>
      <c r="I8054">
        <v>-120.370451</v>
      </c>
      <c r="J8054" s="1" t="str">
        <f t="shared" si="508"/>
        <v>NGR bulk stream sediment</v>
      </c>
      <c r="K8054" s="1" t="str">
        <f t="shared" si="509"/>
        <v>&lt;177 micron (NGR)</v>
      </c>
      <c r="L8054">
        <v>8</v>
      </c>
      <c r="M8054" t="s">
        <v>117</v>
      </c>
      <c r="N8054">
        <v>132</v>
      </c>
      <c r="O8054" t="s">
        <v>55</v>
      </c>
      <c r="P8054" t="s">
        <v>52</v>
      </c>
      <c r="Q8054" t="s">
        <v>668</v>
      </c>
      <c r="R8054" t="s">
        <v>145</v>
      </c>
      <c r="S8054" t="s">
        <v>49</v>
      </c>
      <c r="T8054" t="s">
        <v>85</v>
      </c>
      <c r="U8054" t="s">
        <v>399</v>
      </c>
      <c r="V8054" t="s">
        <v>235</v>
      </c>
      <c r="W8054" t="s">
        <v>142</v>
      </c>
      <c r="X8054" t="s">
        <v>122</v>
      </c>
      <c r="Y8054" t="s">
        <v>108</v>
      </c>
      <c r="Z8054" t="s">
        <v>84</v>
      </c>
      <c r="AA8054" t="s">
        <v>47</v>
      </c>
      <c r="AB8054" t="s">
        <v>235</v>
      </c>
      <c r="AC8054" t="s">
        <v>106</v>
      </c>
      <c r="AD8054" t="s">
        <v>99</v>
      </c>
      <c r="AE8054" t="s">
        <v>110</v>
      </c>
      <c r="AF8054" t="s">
        <v>50</v>
      </c>
      <c r="AG8054" t="s">
        <v>164</v>
      </c>
      <c r="AH8054" t="s">
        <v>53</v>
      </c>
      <c r="AI8054" t="s">
        <v>53</v>
      </c>
      <c r="AJ8054" t="s">
        <v>81</v>
      </c>
      <c r="AK8054" t="s">
        <v>61</v>
      </c>
      <c r="AL8054" t="s">
        <v>47</v>
      </c>
      <c r="AM8054" t="s">
        <v>47</v>
      </c>
      <c r="AN8054" t="s">
        <v>65</v>
      </c>
      <c r="AO8054" t="s">
        <v>33489</v>
      </c>
    </row>
    <row r="8055" spans="1:41" hidden="1" x14ac:dyDescent="0.25">
      <c r="A8055" t="s">
        <v>33490</v>
      </c>
      <c r="B8055" t="s">
        <v>33491</v>
      </c>
      <c r="C8055" s="1" t="str">
        <f t="shared" si="510"/>
        <v>21:1082</v>
      </c>
      <c r="D8055" s="1" t="str">
        <f t="shared" si="511"/>
        <v>21:0156</v>
      </c>
      <c r="E8055" t="s">
        <v>33492</v>
      </c>
      <c r="F8055" t="s">
        <v>33493</v>
      </c>
      <c r="H8055">
        <v>50.895312699999998</v>
      </c>
      <c r="I8055">
        <v>-120.37961</v>
      </c>
      <c r="J8055" s="1" t="str">
        <f t="shared" si="508"/>
        <v>NGR bulk stream sediment</v>
      </c>
      <c r="K8055" s="1" t="str">
        <f t="shared" si="509"/>
        <v>&lt;177 micron (NGR)</v>
      </c>
      <c r="L8055">
        <v>8</v>
      </c>
      <c r="M8055" t="s">
        <v>136</v>
      </c>
      <c r="N8055">
        <v>133</v>
      </c>
      <c r="O8055" t="s">
        <v>243</v>
      </c>
      <c r="P8055" t="s">
        <v>127</v>
      </c>
      <c r="Q8055" t="s">
        <v>234</v>
      </c>
      <c r="R8055" t="s">
        <v>55</v>
      </c>
      <c r="S8055" t="s">
        <v>272</v>
      </c>
      <c r="T8055" t="s">
        <v>145</v>
      </c>
      <c r="U8055" t="s">
        <v>399</v>
      </c>
      <c r="V8055" t="s">
        <v>81</v>
      </c>
      <c r="W8055" t="s">
        <v>260</v>
      </c>
      <c r="X8055" t="s">
        <v>103</v>
      </c>
      <c r="Y8055" t="s">
        <v>99</v>
      </c>
      <c r="Z8055" t="s">
        <v>54</v>
      </c>
      <c r="AA8055" t="s">
        <v>137</v>
      </c>
      <c r="AB8055" t="s">
        <v>110</v>
      </c>
      <c r="AC8055" t="s">
        <v>239</v>
      </c>
      <c r="AD8055" t="s">
        <v>272</v>
      </c>
      <c r="AE8055" t="s">
        <v>78</v>
      </c>
      <c r="AF8055" t="s">
        <v>66</v>
      </c>
      <c r="AG8055" t="s">
        <v>182</v>
      </c>
      <c r="AH8055" t="s">
        <v>57</v>
      </c>
      <c r="AI8055" t="s">
        <v>46</v>
      </c>
      <c r="AJ8055" t="s">
        <v>86</v>
      </c>
      <c r="AK8055" t="s">
        <v>78</v>
      </c>
      <c r="AL8055" t="s">
        <v>47</v>
      </c>
      <c r="AM8055" t="s">
        <v>103</v>
      </c>
      <c r="AN8055" t="s">
        <v>65</v>
      </c>
      <c r="AO8055" t="s">
        <v>1194</v>
      </c>
    </row>
    <row r="8056" spans="1:41" hidden="1" x14ac:dyDescent="0.25">
      <c r="A8056" t="s">
        <v>33494</v>
      </c>
      <c r="B8056" t="s">
        <v>33495</v>
      </c>
      <c r="C8056" s="1" t="str">
        <f t="shared" si="510"/>
        <v>21:1082</v>
      </c>
      <c r="D8056" s="1" t="str">
        <f t="shared" si="511"/>
        <v>21:0156</v>
      </c>
      <c r="E8056" t="s">
        <v>33496</v>
      </c>
      <c r="F8056" t="s">
        <v>33497</v>
      </c>
      <c r="H8056">
        <v>50.115229999999997</v>
      </c>
      <c r="I8056">
        <v>-120.8679546</v>
      </c>
      <c r="J8056" s="1" t="str">
        <f t="shared" si="508"/>
        <v>NGR bulk stream sediment</v>
      </c>
      <c r="K8056" s="1" t="str">
        <f t="shared" si="509"/>
        <v>&lt;177 micron (NGR)</v>
      </c>
      <c r="L8056">
        <v>8</v>
      </c>
      <c r="M8056" t="s">
        <v>157</v>
      </c>
      <c r="N8056">
        <v>134</v>
      </c>
      <c r="O8056" t="s">
        <v>143</v>
      </c>
      <c r="P8056" t="s">
        <v>47</v>
      </c>
      <c r="Q8056" t="s">
        <v>159</v>
      </c>
      <c r="R8056" t="s">
        <v>336</v>
      </c>
      <c r="S8056" t="s">
        <v>131</v>
      </c>
      <c r="T8056" t="s">
        <v>108</v>
      </c>
      <c r="U8056" t="s">
        <v>140</v>
      </c>
      <c r="V8056" t="s">
        <v>105</v>
      </c>
      <c r="W8056" t="s">
        <v>142</v>
      </c>
      <c r="X8056" t="s">
        <v>103</v>
      </c>
      <c r="Y8056" t="s">
        <v>267</v>
      </c>
      <c r="Z8056" t="s">
        <v>62</v>
      </c>
      <c r="AA8056" t="s">
        <v>46</v>
      </c>
      <c r="AB8056" t="s">
        <v>122</v>
      </c>
      <c r="AC8056" t="s">
        <v>76</v>
      </c>
      <c r="AD8056" t="s">
        <v>272</v>
      </c>
      <c r="AE8056" t="s">
        <v>46</v>
      </c>
      <c r="AF8056" t="s">
        <v>267</v>
      </c>
      <c r="AG8056" t="s">
        <v>103</v>
      </c>
      <c r="AH8056" t="s">
        <v>62</v>
      </c>
      <c r="AI8056" t="s">
        <v>62</v>
      </c>
      <c r="AJ8056" t="s">
        <v>164</v>
      </c>
      <c r="AK8056" t="s">
        <v>64</v>
      </c>
      <c r="AL8056" t="s">
        <v>47</v>
      </c>
      <c r="AM8056" t="s">
        <v>47</v>
      </c>
      <c r="AN8056" t="s">
        <v>65</v>
      </c>
      <c r="AO8056" t="s">
        <v>10246</v>
      </c>
    </row>
    <row r="8057" spans="1:41" hidden="1" x14ac:dyDescent="0.25">
      <c r="A8057" t="s">
        <v>33498</v>
      </c>
      <c r="B8057" t="s">
        <v>33499</v>
      </c>
      <c r="C8057" s="1" t="str">
        <f t="shared" si="510"/>
        <v>21:1082</v>
      </c>
      <c r="D8057" s="1" t="str">
        <f t="shared" si="511"/>
        <v>21:0156</v>
      </c>
      <c r="E8057" t="s">
        <v>33500</v>
      </c>
      <c r="F8057" t="s">
        <v>33501</v>
      </c>
      <c r="H8057">
        <v>50.178752000000003</v>
      </c>
      <c r="I8057">
        <v>-121.1830626</v>
      </c>
      <c r="J8057" s="1" t="str">
        <f t="shared" si="508"/>
        <v>NGR bulk stream sediment</v>
      </c>
      <c r="K8057" s="1" t="str">
        <f t="shared" si="509"/>
        <v>&lt;177 micron (NGR)</v>
      </c>
      <c r="L8057">
        <v>8</v>
      </c>
      <c r="M8057" t="s">
        <v>170</v>
      </c>
      <c r="N8057">
        <v>135</v>
      </c>
      <c r="O8057" t="s">
        <v>105</v>
      </c>
      <c r="P8057" t="s">
        <v>47</v>
      </c>
      <c r="Q8057" t="s">
        <v>322</v>
      </c>
      <c r="R8057" t="s">
        <v>123</v>
      </c>
      <c r="S8057" t="s">
        <v>243</v>
      </c>
      <c r="T8057" t="s">
        <v>175</v>
      </c>
      <c r="U8057" t="s">
        <v>386</v>
      </c>
      <c r="V8057" t="s">
        <v>110</v>
      </c>
      <c r="W8057" t="s">
        <v>227</v>
      </c>
      <c r="X8057" t="s">
        <v>103</v>
      </c>
      <c r="Y8057" t="s">
        <v>145</v>
      </c>
      <c r="Z8057" t="s">
        <v>199</v>
      </c>
      <c r="AA8057" t="s">
        <v>46</v>
      </c>
      <c r="AB8057" t="s">
        <v>81</v>
      </c>
      <c r="AC8057" t="s">
        <v>418</v>
      </c>
      <c r="AD8057" t="s">
        <v>141</v>
      </c>
      <c r="AE8057" t="s">
        <v>199</v>
      </c>
      <c r="AF8057" t="s">
        <v>1200</v>
      </c>
      <c r="AG8057" t="s">
        <v>128</v>
      </c>
      <c r="AH8057" t="s">
        <v>62</v>
      </c>
      <c r="AI8057" t="s">
        <v>198</v>
      </c>
      <c r="AJ8057" t="s">
        <v>206</v>
      </c>
      <c r="AK8057" t="s">
        <v>61</v>
      </c>
      <c r="AL8057" t="s">
        <v>47</v>
      </c>
      <c r="AM8057" t="s">
        <v>122</v>
      </c>
      <c r="AN8057" t="s">
        <v>65</v>
      </c>
      <c r="AO8057" t="s">
        <v>33502</v>
      </c>
    </row>
    <row r="8058" spans="1:41" hidden="1" x14ac:dyDescent="0.25">
      <c r="A8058" t="s">
        <v>33503</v>
      </c>
      <c r="B8058" t="s">
        <v>33504</v>
      </c>
      <c r="C8058" s="1" t="str">
        <f t="shared" si="510"/>
        <v>21:1082</v>
      </c>
      <c r="D8058" s="1" t="str">
        <f t="shared" si="511"/>
        <v>21:0156</v>
      </c>
      <c r="E8058" t="s">
        <v>33505</v>
      </c>
      <c r="F8058" t="s">
        <v>33506</v>
      </c>
      <c r="H8058">
        <v>50.198723299999997</v>
      </c>
      <c r="I8058">
        <v>-121.1924625</v>
      </c>
      <c r="J8058" s="1" t="str">
        <f t="shared" si="508"/>
        <v>NGR bulk stream sediment</v>
      </c>
      <c r="K8058" s="1" t="str">
        <f t="shared" si="509"/>
        <v>&lt;177 micron (NGR)</v>
      </c>
      <c r="L8058">
        <v>8</v>
      </c>
      <c r="M8058" t="s">
        <v>180</v>
      </c>
      <c r="N8058">
        <v>136</v>
      </c>
      <c r="O8058" t="s">
        <v>110</v>
      </c>
      <c r="P8058" t="s">
        <v>47</v>
      </c>
      <c r="Q8058" t="s">
        <v>301</v>
      </c>
      <c r="R8058" t="s">
        <v>185</v>
      </c>
      <c r="S8058" t="s">
        <v>197</v>
      </c>
      <c r="T8058" t="s">
        <v>209</v>
      </c>
      <c r="U8058" t="s">
        <v>386</v>
      </c>
      <c r="V8058" t="s">
        <v>149</v>
      </c>
      <c r="W8058" t="s">
        <v>102</v>
      </c>
      <c r="X8058" t="s">
        <v>122</v>
      </c>
      <c r="Y8058" t="s">
        <v>267</v>
      </c>
      <c r="Z8058" t="s">
        <v>84</v>
      </c>
      <c r="AA8058" t="s">
        <v>46</v>
      </c>
      <c r="AB8058" t="s">
        <v>125</v>
      </c>
      <c r="AC8058" t="s">
        <v>106</v>
      </c>
      <c r="AD8058" t="s">
        <v>269</v>
      </c>
      <c r="AE8058" t="s">
        <v>56</v>
      </c>
      <c r="AF8058" t="s">
        <v>267</v>
      </c>
      <c r="AG8058" t="s">
        <v>151</v>
      </c>
      <c r="AH8058" t="s">
        <v>53</v>
      </c>
      <c r="AI8058" t="s">
        <v>62</v>
      </c>
      <c r="AJ8058" t="s">
        <v>78</v>
      </c>
      <c r="AK8058" t="s">
        <v>139</v>
      </c>
      <c r="AL8058" t="s">
        <v>47</v>
      </c>
      <c r="AM8058" t="s">
        <v>122</v>
      </c>
      <c r="AN8058" t="s">
        <v>65</v>
      </c>
      <c r="AO8058" t="s">
        <v>997</v>
      </c>
    </row>
    <row r="8059" spans="1:41" hidden="1" x14ac:dyDescent="0.25">
      <c r="A8059" t="s">
        <v>33507</v>
      </c>
      <c r="B8059" t="s">
        <v>33508</v>
      </c>
      <c r="C8059" s="1" t="str">
        <f t="shared" si="510"/>
        <v>21:1082</v>
      </c>
      <c r="D8059" s="1" t="str">
        <f t="shared" si="511"/>
        <v>21:0156</v>
      </c>
      <c r="E8059" t="s">
        <v>33509</v>
      </c>
      <c r="F8059" t="s">
        <v>33510</v>
      </c>
      <c r="H8059">
        <v>50.1845018</v>
      </c>
      <c r="I8059">
        <v>-121.1422457</v>
      </c>
      <c r="J8059" s="1" t="str">
        <f t="shared" si="508"/>
        <v>NGR bulk stream sediment</v>
      </c>
      <c r="K8059" s="1" t="str">
        <f t="shared" si="509"/>
        <v>&lt;177 micron (NGR)</v>
      </c>
      <c r="L8059">
        <v>8</v>
      </c>
      <c r="M8059" t="s">
        <v>195</v>
      </c>
      <c r="N8059">
        <v>137</v>
      </c>
      <c r="O8059" t="s">
        <v>64</v>
      </c>
      <c r="P8059" t="s">
        <v>47</v>
      </c>
      <c r="Q8059" t="s">
        <v>1304</v>
      </c>
      <c r="R8059" t="s">
        <v>307</v>
      </c>
      <c r="S8059" t="s">
        <v>175</v>
      </c>
      <c r="T8059" t="s">
        <v>127</v>
      </c>
      <c r="U8059" t="s">
        <v>237</v>
      </c>
      <c r="V8059" t="s">
        <v>46</v>
      </c>
      <c r="W8059" t="s">
        <v>228</v>
      </c>
      <c r="X8059" t="s">
        <v>103</v>
      </c>
      <c r="Y8059" t="s">
        <v>267</v>
      </c>
      <c r="Z8059" t="s">
        <v>62</v>
      </c>
      <c r="AA8059" t="s">
        <v>46</v>
      </c>
      <c r="AB8059" t="s">
        <v>64</v>
      </c>
      <c r="AC8059" t="s">
        <v>80</v>
      </c>
      <c r="AD8059" t="s">
        <v>49</v>
      </c>
      <c r="AE8059" t="s">
        <v>84</v>
      </c>
      <c r="AF8059" t="s">
        <v>209</v>
      </c>
      <c r="AG8059" t="s">
        <v>282</v>
      </c>
      <c r="AH8059" t="s">
        <v>62</v>
      </c>
      <c r="AI8059" t="s">
        <v>62</v>
      </c>
      <c r="AJ8059" t="s">
        <v>122</v>
      </c>
      <c r="AK8059" t="s">
        <v>125</v>
      </c>
      <c r="AL8059" t="s">
        <v>47</v>
      </c>
      <c r="AM8059" t="s">
        <v>122</v>
      </c>
      <c r="AN8059" t="s">
        <v>65</v>
      </c>
      <c r="AO8059" t="s">
        <v>76</v>
      </c>
    </row>
    <row r="8060" spans="1:41" hidden="1" x14ac:dyDescent="0.25">
      <c r="A8060" t="s">
        <v>33511</v>
      </c>
      <c r="B8060" t="s">
        <v>33512</v>
      </c>
      <c r="C8060" s="1" t="str">
        <f t="shared" si="510"/>
        <v>21:1082</v>
      </c>
      <c r="D8060" s="1" t="str">
        <f t="shared" si="511"/>
        <v>21:0156</v>
      </c>
      <c r="E8060" t="s">
        <v>33513</v>
      </c>
      <c r="F8060" t="s">
        <v>33514</v>
      </c>
      <c r="H8060">
        <v>50.174126899999997</v>
      </c>
      <c r="I8060">
        <v>-121.0975206</v>
      </c>
      <c r="J8060" s="1" t="str">
        <f t="shared" si="508"/>
        <v>NGR bulk stream sediment</v>
      </c>
      <c r="K8060" s="1" t="str">
        <f t="shared" si="509"/>
        <v>&lt;177 micron (NGR)</v>
      </c>
      <c r="L8060">
        <v>8</v>
      </c>
      <c r="M8060" t="s">
        <v>205</v>
      </c>
      <c r="N8060">
        <v>138</v>
      </c>
      <c r="O8060" t="s">
        <v>105</v>
      </c>
      <c r="P8060" t="s">
        <v>47</v>
      </c>
      <c r="Q8060" t="s">
        <v>432</v>
      </c>
      <c r="R8060" t="s">
        <v>188</v>
      </c>
      <c r="S8060" t="s">
        <v>59</v>
      </c>
      <c r="T8060" t="s">
        <v>267</v>
      </c>
      <c r="U8060" t="s">
        <v>207</v>
      </c>
      <c r="V8060" t="s">
        <v>174</v>
      </c>
      <c r="W8060" t="s">
        <v>103</v>
      </c>
      <c r="X8060" t="s">
        <v>122</v>
      </c>
      <c r="Y8060" t="s">
        <v>108</v>
      </c>
      <c r="Z8060" t="s">
        <v>84</v>
      </c>
      <c r="AA8060" t="s">
        <v>47</v>
      </c>
      <c r="AB8060" t="s">
        <v>101</v>
      </c>
      <c r="AC8060" t="s">
        <v>106</v>
      </c>
      <c r="AD8060" t="s">
        <v>49</v>
      </c>
      <c r="AE8060" t="s">
        <v>84</v>
      </c>
      <c r="AF8060" t="s">
        <v>127</v>
      </c>
      <c r="AG8060" t="s">
        <v>257</v>
      </c>
      <c r="AH8060" t="s">
        <v>62</v>
      </c>
      <c r="AI8060" t="s">
        <v>62</v>
      </c>
      <c r="AJ8060" t="s">
        <v>81</v>
      </c>
      <c r="AK8060" t="s">
        <v>149</v>
      </c>
      <c r="AL8060" t="s">
        <v>47</v>
      </c>
      <c r="AM8060" t="s">
        <v>122</v>
      </c>
      <c r="AN8060" t="s">
        <v>65</v>
      </c>
      <c r="AO8060" t="s">
        <v>52</v>
      </c>
    </row>
    <row r="8061" spans="1:41" hidden="1" x14ac:dyDescent="0.25">
      <c r="A8061" t="s">
        <v>33515</v>
      </c>
      <c r="B8061" t="s">
        <v>33516</v>
      </c>
      <c r="C8061" s="1" t="str">
        <f t="shared" si="510"/>
        <v>21:1082</v>
      </c>
      <c r="D8061" s="1" t="str">
        <f t="shared" si="511"/>
        <v>21:0156</v>
      </c>
      <c r="E8061" t="s">
        <v>33517</v>
      </c>
      <c r="F8061" t="s">
        <v>33518</v>
      </c>
      <c r="H8061">
        <v>50.162536899999999</v>
      </c>
      <c r="I8061">
        <v>-121.05920829999999</v>
      </c>
      <c r="J8061" s="1" t="str">
        <f t="shared" si="508"/>
        <v>NGR bulk stream sediment</v>
      </c>
      <c r="K8061" s="1" t="str">
        <f t="shared" si="509"/>
        <v>&lt;177 micron (NGR)</v>
      </c>
      <c r="L8061">
        <v>8</v>
      </c>
      <c r="M8061" t="s">
        <v>214</v>
      </c>
      <c r="N8061">
        <v>139</v>
      </c>
      <c r="O8061" t="s">
        <v>266</v>
      </c>
      <c r="P8061" t="s">
        <v>207</v>
      </c>
      <c r="Q8061" t="s">
        <v>432</v>
      </c>
      <c r="R8061" t="s">
        <v>139</v>
      </c>
      <c r="S8061" t="s">
        <v>186</v>
      </c>
      <c r="T8061" t="s">
        <v>59</v>
      </c>
      <c r="U8061" t="s">
        <v>196</v>
      </c>
      <c r="V8061" t="s">
        <v>149</v>
      </c>
      <c r="W8061" t="s">
        <v>374</v>
      </c>
      <c r="X8061" t="s">
        <v>58</v>
      </c>
      <c r="Y8061" t="s">
        <v>66</v>
      </c>
      <c r="Z8061" t="s">
        <v>62</v>
      </c>
      <c r="AA8061" t="s">
        <v>46</v>
      </c>
      <c r="AB8061" t="s">
        <v>139</v>
      </c>
      <c r="AC8061" t="s">
        <v>358</v>
      </c>
      <c r="AD8061" t="s">
        <v>104</v>
      </c>
      <c r="AE8061" t="s">
        <v>198</v>
      </c>
      <c r="AF8061" t="s">
        <v>882</v>
      </c>
      <c r="AG8061" t="s">
        <v>493</v>
      </c>
      <c r="AH8061" t="s">
        <v>62</v>
      </c>
      <c r="AI8061" t="s">
        <v>53</v>
      </c>
      <c r="AJ8061" t="s">
        <v>122</v>
      </c>
      <c r="AK8061" t="s">
        <v>235</v>
      </c>
      <c r="AL8061" t="s">
        <v>47</v>
      </c>
      <c r="AM8061" t="s">
        <v>122</v>
      </c>
      <c r="AN8061" t="s">
        <v>313</v>
      </c>
      <c r="AO8061" t="s">
        <v>1643</v>
      </c>
    </row>
    <row r="8062" spans="1:41" hidden="1" x14ac:dyDescent="0.25">
      <c r="A8062" t="s">
        <v>33519</v>
      </c>
      <c r="B8062" t="s">
        <v>33520</v>
      </c>
      <c r="C8062" s="1" t="str">
        <f t="shared" si="510"/>
        <v>21:1082</v>
      </c>
      <c r="D8062" s="1" t="str">
        <f t="shared" si="511"/>
        <v>21:0156</v>
      </c>
      <c r="E8062" t="s">
        <v>33521</v>
      </c>
      <c r="F8062" t="s">
        <v>33522</v>
      </c>
      <c r="H8062">
        <v>50.204437800000001</v>
      </c>
      <c r="I8062">
        <v>-121.0685658</v>
      </c>
      <c r="J8062" s="1" t="str">
        <f t="shared" si="508"/>
        <v>NGR bulk stream sediment</v>
      </c>
      <c r="K8062" s="1" t="str">
        <f t="shared" si="509"/>
        <v>&lt;177 micron (NGR)</v>
      </c>
      <c r="L8062">
        <v>8</v>
      </c>
      <c r="M8062" t="s">
        <v>223</v>
      </c>
      <c r="N8062">
        <v>140</v>
      </c>
      <c r="O8062" t="s">
        <v>238</v>
      </c>
      <c r="P8062" t="s">
        <v>47</v>
      </c>
      <c r="Q8062" t="s">
        <v>364</v>
      </c>
      <c r="R8062" t="s">
        <v>319</v>
      </c>
      <c r="S8062" t="s">
        <v>162</v>
      </c>
      <c r="T8062" t="s">
        <v>217</v>
      </c>
      <c r="U8062" t="s">
        <v>237</v>
      </c>
      <c r="V8062" t="s">
        <v>64</v>
      </c>
      <c r="W8062" t="s">
        <v>52</v>
      </c>
      <c r="X8062" t="s">
        <v>137</v>
      </c>
      <c r="Y8062" t="s">
        <v>50</v>
      </c>
      <c r="Z8062" t="s">
        <v>57</v>
      </c>
      <c r="AA8062" t="s">
        <v>122</v>
      </c>
      <c r="AB8062" t="s">
        <v>101</v>
      </c>
      <c r="AC8062" t="s">
        <v>934</v>
      </c>
      <c r="AD8062" t="s">
        <v>107</v>
      </c>
      <c r="AE8062" t="s">
        <v>46</v>
      </c>
      <c r="AF8062" t="s">
        <v>50</v>
      </c>
      <c r="AG8062" t="s">
        <v>493</v>
      </c>
      <c r="AH8062" t="s">
        <v>62</v>
      </c>
      <c r="AI8062" t="s">
        <v>62</v>
      </c>
      <c r="AJ8062" t="s">
        <v>60</v>
      </c>
      <c r="AK8062" t="s">
        <v>105</v>
      </c>
      <c r="AL8062" t="s">
        <v>51</v>
      </c>
      <c r="AM8062" t="s">
        <v>122</v>
      </c>
      <c r="AN8062" t="s">
        <v>568</v>
      </c>
      <c r="AO8062" t="s">
        <v>910</v>
      </c>
    </row>
    <row r="8063" spans="1:41" hidden="1" x14ac:dyDescent="0.25">
      <c r="A8063" t="s">
        <v>33523</v>
      </c>
      <c r="B8063" t="s">
        <v>33524</v>
      </c>
      <c r="C8063" s="1" t="str">
        <f t="shared" si="510"/>
        <v>21:1082</v>
      </c>
      <c r="D8063" s="1" t="str">
        <f t="shared" si="511"/>
        <v>21:0156</v>
      </c>
      <c r="E8063" t="s">
        <v>33525</v>
      </c>
      <c r="F8063" t="s">
        <v>33526</v>
      </c>
      <c r="H8063">
        <v>50.189610700000003</v>
      </c>
      <c r="I8063">
        <v>-121.05542029999999</v>
      </c>
      <c r="J8063" s="1" t="str">
        <f t="shared" si="508"/>
        <v>NGR bulk stream sediment</v>
      </c>
      <c r="K8063" s="1" t="str">
        <f t="shared" si="509"/>
        <v>&lt;177 micron (NGR)</v>
      </c>
      <c r="L8063">
        <v>8</v>
      </c>
      <c r="M8063" t="s">
        <v>233</v>
      </c>
      <c r="N8063">
        <v>141</v>
      </c>
      <c r="O8063" t="s">
        <v>227</v>
      </c>
      <c r="P8063" t="s">
        <v>47</v>
      </c>
      <c r="Q8063" t="s">
        <v>189</v>
      </c>
      <c r="R8063" t="s">
        <v>374</v>
      </c>
      <c r="S8063" t="s">
        <v>141</v>
      </c>
      <c r="T8063" t="s">
        <v>267</v>
      </c>
      <c r="U8063" t="s">
        <v>589</v>
      </c>
      <c r="V8063" t="s">
        <v>87</v>
      </c>
      <c r="W8063" t="s">
        <v>493</v>
      </c>
      <c r="X8063" t="s">
        <v>103</v>
      </c>
      <c r="Y8063" t="s">
        <v>127</v>
      </c>
      <c r="Z8063" t="s">
        <v>62</v>
      </c>
      <c r="AA8063" t="s">
        <v>46</v>
      </c>
      <c r="AB8063" t="s">
        <v>161</v>
      </c>
      <c r="AC8063" t="s">
        <v>306</v>
      </c>
      <c r="AD8063" t="s">
        <v>131</v>
      </c>
      <c r="AE8063" t="s">
        <v>198</v>
      </c>
      <c r="AF8063" t="s">
        <v>267</v>
      </c>
      <c r="AG8063" t="s">
        <v>228</v>
      </c>
      <c r="AH8063" t="s">
        <v>62</v>
      </c>
      <c r="AI8063" t="s">
        <v>53</v>
      </c>
      <c r="AJ8063" t="s">
        <v>173</v>
      </c>
      <c r="AK8063" t="s">
        <v>110</v>
      </c>
      <c r="AL8063" t="s">
        <v>47</v>
      </c>
      <c r="AM8063" t="s">
        <v>122</v>
      </c>
      <c r="AN8063" t="s">
        <v>65</v>
      </c>
      <c r="AO8063" t="s">
        <v>6646</v>
      </c>
    </row>
    <row r="8064" spans="1:41" hidden="1" x14ac:dyDescent="0.25">
      <c r="A8064" t="s">
        <v>33527</v>
      </c>
      <c r="B8064" t="s">
        <v>33528</v>
      </c>
      <c r="C8064" s="1" t="str">
        <f t="shared" si="510"/>
        <v>21:1082</v>
      </c>
      <c r="D8064" s="1" t="str">
        <f t="shared" si="511"/>
        <v>21:0156</v>
      </c>
      <c r="E8064" t="s">
        <v>33529</v>
      </c>
      <c r="F8064" t="s">
        <v>33530</v>
      </c>
      <c r="H8064">
        <v>50.843940699999997</v>
      </c>
      <c r="I8064">
        <v>-120.3134599</v>
      </c>
      <c r="J8064" s="1" t="str">
        <f t="shared" si="508"/>
        <v>NGR bulk stream sediment</v>
      </c>
      <c r="K8064" s="1" t="str">
        <f t="shared" si="509"/>
        <v>&lt;177 micron (NGR)</v>
      </c>
      <c r="L8064">
        <v>8</v>
      </c>
      <c r="M8064" t="s">
        <v>248</v>
      </c>
      <c r="N8064">
        <v>142</v>
      </c>
      <c r="O8064" t="s">
        <v>90</v>
      </c>
      <c r="P8064" t="s">
        <v>55</v>
      </c>
      <c r="Q8064" t="s">
        <v>646</v>
      </c>
      <c r="R8064" t="s">
        <v>151</v>
      </c>
      <c r="S8064" t="s">
        <v>240</v>
      </c>
      <c r="T8064" t="s">
        <v>82</v>
      </c>
      <c r="U8064" t="s">
        <v>331</v>
      </c>
      <c r="V8064" t="s">
        <v>61</v>
      </c>
      <c r="W8064" t="s">
        <v>128</v>
      </c>
      <c r="X8064" t="s">
        <v>103</v>
      </c>
      <c r="Y8064" t="s">
        <v>90</v>
      </c>
      <c r="Z8064" t="s">
        <v>54</v>
      </c>
      <c r="AA8064" t="s">
        <v>73</v>
      </c>
      <c r="AB8064" t="s">
        <v>81</v>
      </c>
      <c r="AC8064" t="s">
        <v>240</v>
      </c>
      <c r="AD8064" t="s">
        <v>162</v>
      </c>
      <c r="AE8064" t="s">
        <v>235</v>
      </c>
      <c r="AF8064" t="s">
        <v>147</v>
      </c>
      <c r="AG8064" t="s">
        <v>224</v>
      </c>
      <c r="AH8064" t="s">
        <v>198</v>
      </c>
      <c r="AI8064" t="s">
        <v>54</v>
      </c>
      <c r="AJ8064" t="s">
        <v>128</v>
      </c>
      <c r="AK8064" t="s">
        <v>78</v>
      </c>
      <c r="AL8064" t="s">
        <v>47</v>
      </c>
      <c r="AM8064" t="s">
        <v>103</v>
      </c>
      <c r="AN8064" t="s">
        <v>89</v>
      </c>
      <c r="AO8064" t="s">
        <v>20365</v>
      </c>
    </row>
    <row r="8065" spans="1:41" hidden="1" x14ac:dyDescent="0.25">
      <c r="A8065" t="s">
        <v>33531</v>
      </c>
      <c r="B8065" t="s">
        <v>33532</v>
      </c>
      <c r="C8065" s="1" t="str">
        <f t="shared" si="510"/>
        <v>21:1082</v>
      </c>
      <c r="D8065" s="1" t="str">
        <f t="shared" si="511"/>
        <v>21:0156</v>
      </c>
      <c r="E8065" t="s">
        <v>33533</v>
      </c>
      <c r="F8065" t="s">
        <v>33534</v>
      </c>
      <c r="H8065">
        <v>50.822182099999999</v>
      </c>
      <c r="I8065">
        <v>-120.33265900000001</v>
      </c>
      <c r="J8065" s="1" t="str">
        <f t="shared" si="508"/>
        <v>NGR bulk stream sediment</v>
      </c>
      <c r="K8065" s="1" t="str">
        <f t="shared" si="509"/>
        <v>&lt;177 micron (NGR)</v>
      </c>
      <c r="L8065">
        <v>8</v>
      </c>
      <c r="M8065" t="s">
        <v>256</v>
      </c>
      <c r="N8065">
        <v>143</v>
      </c>
      <c r="O8065" t="s">
        <v>76</v>
      </c>
      <c r="P8065" t="s">
        <v>73</v>
      </c>
      <c r="Q8065" t="s">
        <v>578</v>
      </c>
      <c r="R8065" t="s">
        <v>85</v>
      </c>
      <c r="S8065" t="s">
        <v>934</v>
      </c>
      <c r="T8065" t="s">
        <v>127</v>
      </c>
      <c r="U8065" t="s">
        <v>1121</v>
      </c>
      <c r="V8065" t="s">
        <v>125</v>
      </c>
      <c r="W8065" t="s">
        <v>282</v>
      </c>
      <c r="X8065" t="s">
        <v>103</v>
      </c>
      <c r="Y8065" t="s">
        <v>59</v>
      </c>
      <c r="Z8065" t="s">
        <v>57</v>
      </c>
      <c r="AA8065" t="s">
        <v>137</v>
      </c>
      <c r="AB8065" t="s">
        <v>64</v>
      </c>
      <c r="AC8065" t="s">
        <v>272</v>
      </c>
      <c r="AD8065" t="s">
        <v>190</v>
      </c>
      <c r="AE8065" t="s">
        <v>63</v>
      </c>
      <c r="AF8065" t="s">
        <v>209</v>
      </c>
      <c r="AG8065" t="s">
        <v>336</v>
      </c>
      <c r="AH8065" t="s">
        <v>57</v>
      </c>
      <c r="AI8065" t="s">
        <v>57</v>
      </c>
      <c r="AJ8065" t="s">
        <v>260</v>
      </c>
      <c r="AK8065" t="s">
        <v>125</v>
      </c>
      <c r="AL8065" t="s">
        <v>47</v>
      </c>
      <c r="AM8065" t="s">
        <v>103</v>
      </c>
      <c r="AN8065" t="s">
        <v>284</v>
      </c>
      <c r="AO8065" t="s">
        <v>1480</v>
      </c>
    </row>
    <row r="8066" spans="1:41" hidden="1" x14ac:dyDescent="0.25">
      <c r="A8066" t="s">
        <v>33535</v>
      </c>
      <c r="B8066" t="s">
        <v>33536</v>
      </c>
      <c r="C8066" s="1" t="str">
        <f t="shared" si="510"/>
        <v>21:1082</v>
      </c>
      <c r="D8066" s="1" t="str">
        <f t="shared" si="511"/>
        <v>21:0156</v>
      </c>
      <c r="E8066" t="s">
        <v>33537</v>
      </c>
      <c r="F8066" t="s">
        <v>33538</v>
      </c>
      <c r="H8066">
        <v>50.832909899999997</v>
      </c>
      <c r="I8066">
        <v>-120.32153649999999</v>
      </c>
      <c r="J8066" s="1" t="str">
        <f t="shared" ref="J8066:J8129" si="512">HYPERLINK("http://geochem.nrcan.gc.ca/cdogs/content/kwd/kwd020030_e.htm", "NGR bulk stream sediment")</f>
        <v>NGR bulk stream sediment</v>
      </c>
      <c r="K8066" s="1" t="str">
        <f t="shared" ref="K8066:K8129" si="513">HYPERLINK("http://geochem.nrcan.gc.ca/cdogs/content/kwd/kwd080006_e.htm", "&lt;177 micron (NGR)")</f>
        <v>&lt;177 micron (NGR)</v>
      </c>
      <c r="L8066">
        <v>8</v>
      </c>
      <c r="M8066" t="s">
        <v>265</v>
      </c>
      <c r="N8066">
        <v>144</v>
      </c>
      <c r="O8066" t="s">
        <v>55</v>
      </c>
      <c r="P8066" t="s">
        <v>52</v>
      </c>
      <c r="Q8066" t="s">
        <v>802</v>
      </c>
      <c r="R8066" t="s">
        <v>98</v>
      </c>
      <c r="S8066" t="s">
        <v>268</v>
      </c>
      <c r="T8066" t="s">
        <v>85</v>
      </c>
      <c r="U8066" t="s">
        <v>590</v>
      </c>
      <c r="V8066" t="s">
        <v>110</v>
      </c>
      <c r="W8066" t="s">
        <v>455</v>
      </c>
      <c r="X8066" t="s">
        <v>103</v>
      </c>
      <c r="Y8066" t="s">
        <v>98</v>
      </c>
      <c r="Z8066" t="s">
        <v>62</v>
      </c>
      <c r="AA8066" t="s">
        <v>122</v>
      </c>
      <c r="AB8066" t="s">
        <v>110</v>
      </c>
      <c r="AC8066" t="s">
        <v>175</v>
      </c>
      <c r="AD8066" t="s">
        <v>141</v>
      </c>
      <c r="AE8066" t="s">
        <v>46</v>
      </c>
      <c r="AF8066" t="s">
        <v>108</v>
      </c>
      <c r="AG8066" t="s">
        <v>86</v>
      </c>
      <c r="AH8066" t="s">
        <v>62</v>
      </c>
      <c r="AI8066" t="s">
        <v>57</v>
      </c>
      <c r="AJ8066" t="s">
        <v>73</v>
      </c>
      <c r="AK8066" t="s">
        <v>47</v>
      </c>
      <c r="AL8066" t="s">
        <v>47</v>
      </c>
      <c r="AM8066" t="s">
        <v>103</v>
      </c>
      <c r="AN8066" t="s">
        <v>48</v>
      </c>
      <c r="AO8066" t="s">
        <v>33539</v>
      </c>
    </row>
    <row r="8067" spans="1:41" hidden="1" x14ac:dyDescent="0.25">
      <c r="A8067" t="s">
        <v>33540</v>
      </c>
      <c r="B8067" t="s">
        <v>33541</v>
      </c>
      <c r="C8067" s="1" t="str">
        <f t="shared" si="510"/>
        <v>21:1082</v>
      </c>
      <c r="D8067" s="1" t="str">
        <f t="shared" si="511"/>
        <v>21:0156</v>
      </c>
      <c r="E8067" t="s">
        <v>33542</v>
      </c>
      <c r="F8067" t="s">
        <v>33543</v>
      </c>
      <c r="H8067">
        <v>50.837723400000002</v>
      </c>
      <c r="I8067">
        <v>-120.37019650000001</v>
      </c>
      <c r="J8067" s="1" t="str">
        <f t="shared" si="512"/>
        <v>NGR bulk stream sediment</v>
      </c>
      <c r="K8067" s="1" t="str">
        <f t="shared" si="513"/>
        <v>&lt;177 micron (NGR)</v>
      </c>
      <c r="L8067">
        <v>9</v>
      </c>
      <c r="M8067" t="s">
        <v>45</v>
      </c>
      <c r="N8067">
        <v>145</v>
      </c>
      <c r="O8067" t="s">
        <v>267</v>
      </c>
      <c r="P8067" t="s">
        <v>73</v>
      </c>
      <c r="Q8067" t="s">
        <v>513</v>
      </c>
      <c r="R8067" t="s">
        <v>85</v>
      </c>
      <c r="S8067" t="s">
        <v>197</v>
      </c>
      <c r="T8067" t="s">
        <v>108</v>
      </c>
      <c r="U8067" t="s">
        <v>184</v>
      </c>
      <c r="V8067" t="s">
        <v>235</v>
      </c>
      <c r="W8067" t="s">
        <v>102</v>
      </c>
      <c r="X8067" t="s">
        <v>122</v>
      </c>
      <c r="Y8067" t="s">
        <v>50</v>
      </c>
      <c r="Z8067" t="s">
        <v>62</v>
      </c>
      <c r="AA8067" t="s">
        <v>122</v>
      </c>
      <c r="AB8067" t="s">
        <v>185</v>
      </c>
      <c r="AC8067" t="s">
        <v>98</v>
      </c>
      <c r="AD8067" t="s">
        <v>475</v>
      </c>
      <c r="AE8067" t="s">
        <v>87</v>
      </c>
      <c r="AF8067" t="s">
        <v>108</v>
      </c>
      <c r="AG8067" t="s">
        <v>437</v>
      </c>
      <c r="AH8067" t="s">
        <v>62</v>
      </c>
      <c r="AI8067" t="s">
        <v>57</v>
      </c>
      <c r="AJ8067" t="s">
        <v>103</v>
      </c>
      <c r="AK8067" t="s">
        <v>61</v>
      </c>
      <c r="AL8067" t="s">
        <v>47</v>
      </c>
      <c r="AM8067" t="s">
        <v>122</v>
      </c>
      <c r="AN8067" t="s">
        <v>65</v>
      </c>
      <c r="AO8067" t="s">
        <v>6266</v>
      </c>
    </row>
    <row r="8068" spans="1:41" hidden="1" x14ac:dyDescent="0.25">
      <c r="A8068" t="s">
        <v>33544</v>
      </c>
      <c r="B8068" t="s">
        <v>33545</v>
      </c>
      <c r="C8068" s="1" t="str">
        <f t="shared" si="510"/>
        <v>21:1082</v>
      </c>
      <c r="D8068" s="1" t="str">
        <f t="shared" si="511"/>
        <v>21:0156</v>
      </c>
      <c r="E8068" t="s">
        <v>33546</v>
      </c>
      <c r="F8068" t="s">
        <v>33547</v>
      </c>
      <c r="H8068">
        <v>50.850967500000003</v>
      </c>
      <c r="I8068">
        <v>-120.4065078</v>
      </c>
      <c r="J8068" s="1" t="str">
        <f t="shared" si="512"/>
        <v>NGR bulk stream sediment</v>
      </c>
      <c r="K8068" s="1" t="str">
        <f t="shared" si="513"/>
        <v>&lt;177 micron (NGR)</v>
      </c>
      <c r="L8068">
        <v>9</v>
      </c>
      <c r="M8068" t="s">
        <v>71</v>
      </c>
      <c r="N8068">
        <v>146</v>
      </c>
      <c r="O8068" t="s">
        <v>76</v>
      </c>
      <c r="P8068" t="s">
        <v>73</v>
      </c>
      <c r="Q8068" t="s">
        <v>790</v>
      </c>
      <c r="R8068" t="s">
        <v>187</v>
      </c>
      <c r="S8068" t="s">
        <v>112</v>
      </c>
      <c r="T8068" t="s">
        <v>175</v>
      </c>
      <c r="U8068" t="s">
        <v>559</v>
      </c>
      <c r="V8068" t="s">
        <v>235</v>
      </c>
      <c r="W8068" t="s">
        <v>371</v>
      </c>
      <c r="X8068" t="s">
        <v>122</v>
      </c>
      <c r="Y8068" t="s">
        <v>76</v>
      </c>
      <c r="Z8068" t="s">
        <v>199</v>
      </c>
      <c r="AA8068" t="s">
        <v>122</v>
      </c>
      <c r="AB8068" t="s">
        <v>105</v>
      </c>
      <c r="AC8068" t="s">
        <v>306</v>
      </c>
      <c r="AD8068" t="s">
        <v>124</v>
      </c>
      <c r="AE8068" t="s">
        <v>174</v>
      </c>
      <c r="AF8068" t="s">
        <v>66</v>
      </c>
      <c r="AG8068" t="s">
        <v>493</v>
      </c>
      <c r="AH8068" t="s">
        <v>62</v>
      </c>
      <c r="AI8068" t="s">
        <v>62</v>
      </c>
      <c r="AJ8068" t="s">
        <v>173</v>
      </c>
      <c r="AK8068" t="s">
        <v>61</v>
      </c>
      <c r="AL8068" t="s">
        <v>122</v>
      </c>
      <c r="AM8068" t="s">
        <v>122</v>
      </c>
      <c r="AN8068" t="s">
        <v>65</v>
      </c>
      <c r="AO8068" t="s">
        <v>997</v>
      </c>
    </row>
    <row r="8069" spans="1:41" hidden="1" x14ac:dyDescent="0.25">
      <c r="A8069" t="s">
        <v>33548</v>
      </c>
      <c r="B8069" t="s">
        <v>33549</v>
      </c>
      <c r="C8069" s="1" t="str">
        <f t="shared" si="510"/>
        <v>21:1082</v>
      </c>
      <c r="D8069" s="1" t="str">
        <f t="shared" si="511"/>
        <v>21:0156</v>
      </c>
      <c r="E8069" t="s">
        <v>33550</v>
      </c>
      <c r="F8069" t="s">
        <v>33551</v>
      </c>
      <c r="H8069">
        <v>50.864959800000001</v>
      </c>
      <c r="I8069">
        <v>-120.5571128</v>
      </c>
      <c r="J8069" s="1" t="str">
        <f t="shared" si="512"/>
        <v>NGR bulk stream sediment</v>
      </c>
      <c r="K8069" s="1" t="str">
        <f t="shared" si="513"/>
        <v>&lt;177 micron (NGR)</v>
      </c>
      <c r="L8069">
        <v>9</v>
      </c>
      <c r="M8069" t="s">
        <v>95</v>
      </c>
      <c r="N8069">
        <v>147</v>
      </c>
      <c r="O8069" t="s">
        <v>118</v>
      </c>
      <c r="P8069" t="s">
        <v>49</v>
      </c>
      <c r="Q8069" t="s">
        <v>364</v>
      </c>
      <c r="R8069" t="s">
        <v>73</v>
      </c>
      <c r="S8069" t="s">
        <v>104</v>
      </c>
      <c r="T8069" t="s">
        <v>344</v>
      </c>
      <c r="U8069" t="s">
        <v>8818</v>
      </c>
      <c r="V8069" t="s">
        <v>61</v>
      </c>
      <c r="W8069" t="s">
        <v>58</v>
      </c>
      <c r="X8069" t="s">
        <v>122</v>
      </c>
      <c r="Y8069" t="s">
        <v>127</v>
      </c>
      <c r="Z8069" t="s">
        <v>62</v>
      </c>
      <c r="AA8069" t="s">
        <v>46</v>
      </c>
      <c r="AB8069" t="s">
        <v>235</v>
      </c>
      <c r="AC8069" t="s">
        <v>832</v>
      </c>
      <c r="AD8069" t="s">
        <v>225</v>
      </c>
      <c r="AE8069" t="s">
        <v>46</v>
      </c>
      <c r="AF8069" t="s">
        <v>2699</v>
      </c>
      <c r="AG8069" t="s">
        <v>72</v>
      </c>
      <c r="AH8069" t="s">
        <v>149</v>
      </c>
      <c r="AI8069" t="s">
        <v>53</v>
      </c>
      <c r="AJ8069" t="s">
        <v>101</v>
      </c>
      <c r="AK8069" t="s">
        <v>46</v>
      </c>
      <c r="AL8069" t="s">
        <v>47</v>
      </c>
      <c r="AM8069" t="s">
        <v>47</v>
      </c>
      <c r="AN8069" t="s">
        <v>65</v>
      </c>
      <c r="AO8069" t="s">
        <v>2250</v>
      </c>
    </row>
    <row r="8070" spans="1:41" hidden="1" x14ac:dyDescent="0.25">
      <c r="A8070" t="s">
        <v>33552</v>
      </c>
      <c r="B8070" t="s">
        <v>33553</v>
      </c>
      <c r="C8070" s="1" t="str">
        <f t="shared" si="510"/>
        <v>21:1082</v>
      </c>
      <c r="D8070" s="1" t="str">
        <f t="shared" si="511"/>
        <v>21:0156</v>
      </c>
      <c r="E8070" t="s">
        <v>33554</v>
      </c>
      <c r="F8070" t="s">
        <v>33555</v>
      </c>
      <c r="H8070">
        <v>50.865053400000001</v>
      </c>
      <c r="I8070">
        <v>-120.5504277</v>
      </c>
      <c r="J8070" s="1" t="str">
        <f t="shared" si="512"/>
        <v>NGR bulk stream sediment</v>
      </c>
      <c r="K8070" s="1" t="str">
        <f t="shared" si="513"/>
        <v>&lt;177 micron (NGR)</v>
      </c>
      <c r="L8070">
        <v>9</v>
      </c>
      <c r="M8070" t="s">
        <v>117</v>
      </c>
      <c r="N8070">
        <v>148</v>
      </c>
      <c r="O8070" t="s">
        <v>55</v>
      </c>
      <c r="P8070" t="s">
        <v>47</v>
      </c>
      <c r="Q8070" t="s">
        <v>289</v>
      </c>
      <c r="R8070" t="s">
        <v>175</v>
      </c>
      <c r="S8070" t="s">
        <v>120</v>
      </c>
      <c r="T8070" t="s">
        <v>475</v>
      </c>
      <c r="U8070" t="s">
        <v>1392</v>
      </c>
      <c r="V8070" t="s">
        <v>174</v>
      </c>
      <c r="W8070" t="s">
        <v>330</v>
      </c>
      <c r="X8070" t="s">
        <v>51</v>
      </c>
      <c r="Y8070" t="s">
        <v>99</v>
      </c>
      <c r="Z8070" t="s">
        <v>53</v>
      </c>
      <c r="AA8070" t="s">
        <v>46</v>
      </c>
      <c r="AB8070" t="s">
        <v>139</v>
      </c>
      <c r="AC8070" t="s">
        <v>597</v>
      </c>
      <c r="AD8070" t="s">
        <v>49</v>
      </c>
      <c r="AE8070" t="s">
        <v>53</v>
      </c>
      <c r="AF8070" t="s">
        <v>269</v>
      </c>
      <c r="AG8070" t="s">
        <v>188</v>
      </c>
      <c r="AH8070" t="s">
        <v>47</v>
      </c>
      <c r="AI8070" t="s">
        <v>198</v>
      </c>
      <c r="AJ8070" t="s">
        <v>164</v>
      </c>
      <c r="AK8070" t="s">
        <v>101</v>
      </c>
      <c r="AL8070" t="s">
        <v>47</v>
      </c>
      <c r="AM8070" t="s">
        <v>122</v>
      </c>
      <c r="AN8070" t="s">
        <v>1304</v>
      </c>
      <c r="AO8070" t="s">
        <v>2758</v>
      </c>
    </row>
    <row r="8071" spans="1:41" hidden="1" x14ac:dyDescent="0.25">
      <c r="A8071" t="s">
        <v>33556</v>
      </c>
      <c r="B8071" t="s">
        <v>33557</v>
      </c>
      <c r="C8071" s="1" t="str">
        <f t="shared" si="510"/>
        <v>21:1082</v>
      </c>
      <c r="D8071" s="1" t="str">
        <f t="shared" si="511"/>
        <v>21:0156</v>
      </c>
      <c r="E8071" t="s">
        <v>33558</v>
      </c>
      <c r="F8071" t="s">
        <v>33559</v>
      </c>
      <c r="H8071">
        <v>50.8764848</v>
      </c>
      <c r="I8071">
        <v>-120.4740686</v>
      </c>
      <c r="J8071" s="1" t="str">
        <f t="shared" si="512"/>
        <v>NGR bulk stream sediment</v>
      </c>
      <c r="K8071" s="1" t="str">
        <f t="shared" si="513"/>
        <v>&lt;177 micron (NGR)</v>
      </c>
      <c r="L8071">
        <v>9</v>
      </c>
      <c r="M8071" t="s">
        <v>136</v>
      </c>
      <c r="N8071">
        <v>149</v>
      </c>
      <c r="O8071" t="s">
        <v>108</v>
      </c>
      <c r="P8071" t="s">
        <v>330</v>
      </c>
      <c r="Q8071" t="s">
        <v>698</v>
      </c>
      <c r="R8071" t="s">
        <v>161</v>
      </c>
      <c r="S8071" t="s">
        <v>160</v>
      </c>
      <c r="T8071" t="s">
        <v>99</v>
      </c>
      <c r="U8071" t="s">
        <v>1121</v>
      </c>
      <c r="V8071" t="s">
        <v>110</v>
      </c>
      <c r="W8071" t="s">
        <v>274</v>
      </c>
      <c r="X8071" t="s">
        <v>51</v>
      </c>
      <c r="Y8071" t="s">
        <v>82</v>
      </c>
      <c r="Z8071" t="s">
        <v>57</v>
      </c>
      <c r="AA8071" t="s">
        <v>122</v>
      </c>
      <c r="AB8071" t="s">
        <v>139</v>
      </c>
      <c r="AC8071" t="s">
        <v>240</v>
      </c>
      <c r="AD8071" t="s">
        <v>141</v>
      </c>
      <c r="AE8071" t="s">
        <v>235</v>
      </c>
      <c r="AF8071" t="s">
        <v>1247</v>
      </c>
      <c r="AG8071" t="s">
        <v>260</v>
      </c>
      <c r="AH8071" t="s">
        <v>87</v>
      </c>
      <c r="AI8071" t="s">
        <v>198</v>
      </c>
      <c r="AJ8071" t="s">
        <v>200</v>
      </c>
      <c r="AK8071" t="s">
        <v>64</v>
      </c>
      <c r="AL8071" t="s">
        <v>47</v>
      </c>
      <c r="AM8071" t="s">
        <v>103</v>
      </c>
      <c r="AN8071" t="s">
        <v>89</v>
      </c>
      <c r="AO8071" t="s">
        <v>13209</v>
      </c>
    </row>
    <row r="8072" spans="1:41" hidden="1" x14ac:dyDescent="0.25">
      <c r="A8072" t="s">
        <v>33560</v>
      </c>
      <c r="B8072" t="s">
        <v>33561</v>
      </c>
      <c r="C8072" s="1" t="str">
        <f t="shared" si="510"/>
        <v>21:1082</v>
      </c>
      <c r="D8072" s="1" t="str">
        <f t="shared" si="511"/>
        <v>21:0156</v>
      </c>
      <c r="E8072" t="s">
        <v>33562</v>
      </c>
      <c r="F8072" t="s">
        <v>33563</v>
      </c>
      <c r="H8072">
        <v>50.890339599999997</v>
      </c>
      <c r="I8072">
        <v>-120.47006260000001</v>
      </c>
      <c r="J8072" s="1" t="str">
        <f t="shared" si="512"/>
        <v>NGR bulk stream sediment</v>
      </c>
      <c r="K8072" s="1" t="str">
        <f t="shared" si="513"/>
        <v>&lt;177 micron (NGR)</v>
      </c>
      <c r="L8072">
        <v>9</v>
      </c>
      <c r="M8072" t="s">
        <v>280</v>
      </c>
      <c r="N8072">
        <v>150</v>
      </c>
      <c r="O8072" t="s">
        <v>145</v>
      </c>
      <c r="P8072" t="s">
        <v>47</v>
      </c>
      <c r="Q8072" t="s">
        <v>356</v>
      </c>
      <c r="R8072" t="s">
        <v>122</v>
      </c>
      <c r="S8072" t="s">
        <v>342</v>
      </c>
      <c r="T8072" t="s">
        <v>104</v>
      </c>
      <c r="U8072" t="s">
        <v>184</v>
      </c>
      <c r="V8072" t="s">
        <v>64</v>
      </c>
      <c r="W8072" t="s">
        <v>58</v>
      </c>
      <c r="X8072" t="s">
        <v>51</v>
      </c>
      <c r="Y8072" t="s">
        <v>90</v>
      </c>
      <c r="Z8072" t="s">
        <v>198</v>
      </c>
      <c r="AA8072" t="s">
        <v>73</v>
      </c>
      <c r="AB8072" t="s">
        <v>161</v>
      </c>
      <c r="AC8072" t="s">
        <v>243</v>
      </c>
      <c r="AD8072" t="s">
        <v>187</v>
      </c>
      <c r="AE8072" t="s">
        <v>81</v>
      </c>
      <c r="AF8072" t="s">
        <v>2181</v>
      </c>
      <c r="AG8072" t="s">
        <v>158</v>
      </c>
      <c r="AH8072" t="s">
        <v>105</v>
      </c>
      <c r="AI8072" t="s">
        <v>54</v>
      </c>
      <c r="AJ8072" t="s">
        <v>60</v>
      </c>
      <c r="AK8072" t="s">
        <v>235</v>
      </c>
      <c r="AL8072" t="s">
        <v>47</v>
      </c>
      <c r="AM8072" t="s">
        <v>51</v>
      </c>
      <c r="AN8072" t="s">
        <v>313</v>
      </c>
      <c r="AO8072" t="s">
        <v>10329</v>
      </c>
    </row>
    <row r="8073" spans="1:41" hidden="1" x14ac:dyDescent="0.25">
      <c r="A8073" t="s">
        <v>33564</v>
      </c>
      <c r="B8073" t="s">
        <v>33565</v>
      </c>
      <c r="C8073" s="1" t="str">
        <f t="shared" si="510"/>
        <v>21:1082</v>
      </c>
      <c r="D8073" s="1" t="str">
        <f t="shared" si="511"/>
        <v>21:0156</v>
      </c>
      <c r="E8073" t="s">
        <v>33562</v>
      </c>
      <c r="F8073" t="s">
        <v>33566</v>
      </c>
      <c r="H8073">
        <v>50.890339599999997</v>
      </c>
      <c r="I8073">
        <v>-120.47006260000001</v>
      </c>
      <c r="J8073" s="1" t="str">
        <f t="shared" si="512"/>
        <v>NGR bulk stream sediment</v>
      </c>
      <c r="K8073" s="1" t="str">
        <f t="shared" si="513"/>
        <v>&lt;177 micron (NGR)</v>
      </c>
      <c r="L8073">
        <v>9</v>
      </c>
      <c r="M8073" t="s">
        <v>288</v>
      </c>
      <c r="N8073">
        <v>151</v>
      </c>
      <c r="O8073" t="s">
        <v>175</v>
      </c>
      <c r="P8073" t="s">
        <v>145</v>
      </c>
      <c r="Q8073" t="s">
        <v>802</v>
      </c>
      <c r="R8073" t="s">
        <v>47</v>
      </c>
      <c r="S8073" t="s">
        <v>241</v>
      </c>
      <c r="T8073" t="s">
        <v>187</v>
      </c>
      <c r="U8073" t="s">
        <v>146</v>
      </c>
      <c r="V8073" t="s">
        <v>61</v>
      </c>
      <c r="W8073" t="s">
        <v>55</v>
      </c>
      <c r="X8073" t="s">
        <v>73</v>
      </c>
      <c r="Y8073" t="s">
        <v>59</v>
      </c>
      <c r="Z8073" t="s">
        <v>46</v>
      </c>
      <c r="AA8073" t="s">
        <v>52</v>
      </c>
      <c r="AB8073" t="s">
        <v>161</v>
      </c>
      <c r="AC8073" t="s">
        <v>358</v>
      </c>
      <c r="AD8073" t="s">
        <v>80</v>
      </c>
      <c r="AE8073" t="s">
        <v>101</v>
      </c>
      <c r="AF8073" t="s">
        <v>2181</v>
      </c>
      <c r="AG8073" t="s">
        <v>365</v>
      </c>
      <c r="AH8073" t="s">
        <v>63</v>
      </c>
      <c r="AI8073" t="s">
        <v>149</v>
      </c>
      <c r="AJ8073" t="s">
        <v>60</v>
      </c>
      <c r="AK8073" t="s">
        <v>235</v>
      </c>
      <c r="AL8073" t="s">
        <v>47</v>
      </c>
      <c r="AM8073" t="s">
        <v>51</v>
      </c>
      <c r="AN8073" t="s">
        <v>65</v>
      </c>
      <c r="AO8073" t="s">
        <v>3594</v>
      </c>
    </row>
    <row r="8074" spans="1:41" hidden="1" x14ac:dyDescent="0.25">
      <c r="A8074" t="s">
        <v>33567</v>
      </c>
      <c r="B8074" t="s">
        <v>33568</v>
      </c>
      <c r="C8074" s="1" t="str">
        <f t="shared" si="510"/>
        <v>21:1082</v>
      </c>
      <c r="D8074" s="1" t="str">
        <f t="shared" si="511"/>
        <v>21:0156</v>
      </c>
      <c r="E8074" t="s">
        <v>33569</v>
      </c>
      <c r="F8074" t="s">
        <v>33570</v>
      </c>
      <c r="H8074">
        <v>50.897729200000001</v>
      </c>
      <c r="I8074">
        <v>-120.4906833</v>
      </c>
      <c r="J8074" s="1" t="str">
        <f t="shared" si="512"/>
        <v>NGR bulk stream sediment</v>
      </c>
      <c r="K8074" s="1" t="str">
        <f t="shared" si="513"/>
        <v>&lt;177 micron (NGR)</v>
      </c>
      <c r="L8074">
        <v>9</v>
      </c>
      <c r="M8074" t="s">
        <v>157</v>
      </c>
      <c r="N8074">
        <v>152</v>
      </c>
      <c r="O8074" t="s">
        <v>76</v>
      </c>
      <c r="P8074" t="s">
        <v>47</v>
      </c>
      <c r="Q8074" t="s">
        <v>2563</v>
      </c>
      <c r="R8074" t="s">
        <v>103</v>
      </c>
      <c r="S8074" t="s">
        <v>934</v>
      </c>
      <c r="T8074" t="s">
        <v>197</v>
      </c>
      <c r="U8074" t="s">
        <v>438</v>
      </c>
      <c r="V8074" t="s">
        <v>101</v>
      </c>
      <c r="W8074" t="s">
        <v>330</v>
      </c>
      <c r="X8074" t="s">
        <v>51</v>
      </c>
      <c r="Y8074" t="s">
        <v>99</v>
      </c>
      <c r="Z8074" t="s">
        <v>57</v>
      </c>
      <c r="AA8074" t="s">
        <v>52</v>
      </c>
      <c r="AB8074" t="s">
        <v>78</v>
      </c>
      <c r="AC8074" t="s">
        <v>186</v>
      </c>
      <c r="AD8074" t="s">
        <v>141</v>
      </c>
      <c r="AE8074" t="s">
        <v>185</v>
      </c>
      <c r="AF8074" t="s">
        <v>2699</v>
      </c>
      <c r="AG8074" t="s">
        <v>292</v>
      </c>
      <c r="AH8074" t="s">
        <v>47</v>
      </c>
      <c r="AI8074" t="s">
        <v>54</v>
      </c>
      <c r="AJ8074" t="s">
        <v>60</v>
      </c>
      <c r="AK8074" t="s">
        <v>64</v>
      </c>
      <c r="AL8074" t="s">
        <v>47</v>
      </c>
      <c r="AM8074" t="s">
        <v>51</v>
      </c>
      <c r="AN8074" t="s">
        <v>65</v>
      </c>
      <c r="AO8074" t="s">
        <v>11675</v>
      </c>
    </row>
    <row r="8075" spans="1:41" hidden="1" x14ac:dyDescent="0.25">
      <c r="A8075" t="s">
        <v>33571</v>
      </c>
      <c r="B8075" t="s">
        <v>33572</v>
      </c>
      <c r="C8075" s="1" t="str">
        <f t="shared" si="510"/>
        <v>21:1082</v>
      </c>
      <c r="D8075" s="1" t="str">
        <f t="shared" si="511"/>
        <v>21:0156</v>
      </c>
      <c r="E8075" t="s">
        <v>33573</v>
      </c>
      <c r="F8075" t="s">
        <v>33574</v>
      </c>
      <c r="H8075">
        <v>50.916312699999999</v>
      </c>
      <c r="I8075">
        <v>-120.48403500000001</v>
      </c>
      <c r="J8075" s="1" t="str">
        <f t="shared" si="512"/>
        <v>NGR bulk stream sediment</v>
      </c>
      <c r="K8075" s="1" t="str">
        <f t="shared" si="513"/>
        <v>&lt;177 micron (NGR)</v>
      </c>
      <c r="L8075">
        <v>9</v>
      </c>
      <c r="M8075" t="s">
        <v>170</v>
      </c>
      <c r="N8075">
        <v>153</v>
      </c>
      <c r="O8075" t="s">
        <v>58</v>
      </c>
      <c r="P8075" t="s">
        <v>47</v>
      </c>
      <c r="Q8075" t="s">
        <v>322</v>
      </c>
      <c r="R8075" t="s">
        <v>224</v>
      </c>
      <c r="S8075" t="s">
        <v>186</v>
      </c>
      <c r="T8075" t="s">
        <v>225</v>
      </c>
      <c r="U8075" t="s">
        <v>226</v>
      </c>
      <c r="V8075" t="s">
        <v>57</v>
      </c>
      <c r="W8075" t="s">
        <v>359</v>
      </c>
      <c r="X8075" t="s">
        <v>51</v>
      </c>
      <c r="Y8075" t="s">
        <v>175</v>
      </c>
      <c r="Z8075" t="s">
        <v>62</v>
      </c>
      <c r="AA8075" t="s">
        <v>103</v>
      </c>
      <c r="AB8075" t="s">
        <v>101</v>
      </c>
      <c r="AC8075" t="s">
        <v>243</v>
      </c>
      <c r="AD8075" t="s">
        <v>165</v>
      </c>
      <c r="AE8075" t="s">
        <v>54</v>
      </c>
      <c r="AF8075" t="s">
        <v>175</v>
      </c>
      <c r="AG8075" t="s">
        <v>182</v>
      </c>
      <c r="AH8075" t="s">
        <v>47</v>
      </c>
      <c r="AI8075" t="s">
        <v>198</v>
      </c>
      <c r="AJ8075" t="s">
        <v>130</v>
      </c>
      <c r="AK8075" t="s">
        <v>47</v>
      </c>
      <c r="AL8075" t="s">
        <v>47</v>
      </c>
      <c r="AM8075" t="s">
        <v>122</v>
      </c>
      <c r="AN8075" t="s">
        <v>171</v>
      </c>
      <c r="AO8075" t="s">
        <v>1295</v>
      </c>
    </row>
    <row r="8076" spans="1:41" hidden="1" x14ac:dyDescent="0.25">
      <c r="A8076" t="s">
        <v>33575</v>
      </c>
      <c r="B8076" t="s">
        <v>33576</v>
      </c>
      <c r="C8076" s="1" t="str">
        <f t="shared" si="510"/>
        <v>21:1082</v>
      </c>
      <c r="D8076" s="1" t="str">
        <f t="shared" si="511"/>
        <v>21:0156</v>
      </c>
      <c r="E8076" t="s">
        <v>33577</v>
      </c>
      <c r="F8076" t="s">
        <v>33578</v>
      </c>
      <c r="H8076">
        <v>50.9118979</v>
      </c>
      <c r="I8076">
        <v>-120.4803606</v>
      </c>
      <c r="J8076" s="1" t="str">
        <f t="shared" si="512"/>
        <v>NGR bulk stream sediment</v>
      </c>
      <c r="K8076" s="1" t="str">
        <f t="shared" si="513"/>
        <v>&lt;177 micron (NGR)</v>
      </c>
      <c r="L8076">
        <v>9</v>
      </c>
      <c r="M8076" t="s">
        <v>180</v>
      </c>
      <c r="N8076">
        <v>154</v>
      </c>
      <c r="O8076" t="s">
        <v>85</v>
      </c>
      <c r="P8076" t="s">
        <v>47</v>
      </c>
      <c r="Q8076" t="s">
        <v>518</v>
      </c>
      <c r="R8076" t="s">
        <v>143</v>
      </c>
      <c r="S8076" t="s">
        <v>258</v>
      </c>
      <c r="T8076" t="s">
        <v>90</v>
      </c>
      <c r="U8076" t="s">
        <v>559</v>
      </c>
      <c r="V8076" t="s">
        <v>57</v>
      </c>
      <c r="W8076" t="s">
        <v>502</v>
      </c>
      <c r="X8076" t="s">
        <v>52</v>
      </c>
      <c r="Y8076" t="s">
        <v>90</v>
      </c>
      <c r="Z8076" t="s">
        <v>53</v>
      </c>
      <c r="AA8076" t="s">
        <v>51</v>
      </c>
      <c r="AB8076" t="s">
        <v>139</v>
      </c>
      <c r="AC8076" t="s">
        <v>358</v>
      </c>
      <c r="AD8076" t="s">
        <v>104</v>
      </c>
      <c r="AE8076" t="s">
        <v>149</v>
      </c>
      <c r="AF8076" t="s">
        <v>842</v>
      </c>
      <c r="AG8076" t="s">
        <v>366</v>
      </c>
      <c r="AH8076" t="s">
        <v>161</v>
      </c>
      <c r="AI8076" t="s">
        <v>46</v>
      </c>
      <c r="AJ8076" t="s">
        <v>493</v>
      </c>
      <c r="AK8076" t="s">
        <v>81</v>
      </c>
      <c r="AL8076" t="s">
        <v>47</v>
      </c>
      <c r="AM8076" t="s">
        <v>122</v>
      </c>
      <c r="AN8076" t="s">
        <v>915</v>
      </c>
      <c r="AO8076" t="s">
        <v>2327</v>
      </c>
    </row>
    <row r="8077" spans="1:41" hidden="1" x14ac:dyDescent="0.25">
      <c r="A8077" t="s">
        <v>33579</v>
      </c>
      <c r="B8077" t="s">
        <v>33580</v>
      </c>
      <c r="C8077" s="1" t="str">
        <f t="shared" si="510"/>
        <v>21:1082</v>
      </c>
      <c r="D8077" s="1" t="str">
        <f t="shared" si="511"/>
        <v>21:0156</v>
      </c>
      <c r="E8077" t="s">
        <v>33581</v>
      </c>
      <c r="F8077" t="s">
        <v>33582</v>
      </c>
      <c r="H8077">
        <v>50.912909300000003</v>
      </c>
      <c r="I8077">
        <v>-120.4892978</v>
      </c>
      <c r="J8077" s="1" t="str">
        <f t="shared" si="512"/>
        <v>NGR bulk stream sediment</v>
      </c>
      <c r="K8077" s="1" t="str">
        <f t="shared" si="513"/>
        <v>&lt;177 micron (NGR)</v>
      </c>
      <c r="L8077">
        <v>9</v>
      </c>
      <c r="M8077" t="s">
        <v>195</v>
      </c>
      <c r="N8077">
        <v>155</v>
      </c>
      <c r="O8077" t="s">
        <v>267</v>
      </c>
      <c r="P8077" t="s">
        <v>47</v>
      </c>
      <c r="Q8077" t="s">
        <v>364</v>
      </c>
      <c r="R8077" t="s">
        <v>79</v>
      </c>
      <c r="S8077" t="s">
        <v>418</v>
      </c>
      <c r="T8077" t="s">
        <v>243</v>
      </c>
      <c r="U8077" t="s">
        <v>425</v>
      </c>
      <c r="V8077" t="s">
        <v>47</v>
      </c>
      <c r="W8077" t="s">
        <v>55</v>
      </c>
      <c r="X8077" t="s">
        <v>51</v>
      </c>
      <c r="Y8077" t="s">
        <v>98</v>
      </c>
      <c r="Z8077" t="s">
        <v>198</v>
      </c>
      <c r="AA8077" t="s">
        <v>51</v>
      </c>
      <c r="AB8077" t="s">
        <v>63</v>
      </c>
      <c r="AC8077" t="s">
        <v>162</v>
      </c>
      <c r="AD8077" t="s">
        <v>475</v>
      </c>
      <c r="AE8077" t="s">
        <v>185</v>
      </c>
      <c r="AF8077" t="s">
        <v>2069</v>
      </c>
      <c r="AG8077" t="s">
        <v>274</v>
      </c>
      <c r="AH8077" t="s">
        <v>105</v>
      </c>
      <c r="AI8077" t="s">
        <v>46</v>
      </c>
      <c r="AJ8077" t="s">
        <v>79</v>
      </c>
      <c r="AK8077" t="s">
        <v>47</v>
      </c>
      <c r="AL8077" t="s">
        <v>47</v>
      </c>
      <c r="AM8077" t="s">
        <v>103</v>
      </c>
      <c r="AN8077" t="s">
        <v>65</v>
      </c>
      <c r="AO8077" t="s">
        <v>2229</v>
      </c>
    </row>
    <row r="8078" spans="1:41" hidden="1" x14ac:dyDescent="0.25">
      <c r="A8078" t="s">
        <v>33583</v>
      </c>
      <c r="B8078" t="s">
        <v>33584</v>
      </c>
      <c r="C8078" s="1" t="str">
        <f t="shared" si="510"/>
        <v>21:1082</v>
      </c>
      <c r="D8078" s="1" t="str">
        <f t="shared" si="511"/>
        <v>21:0156</v>
      </c>
      <c r="E8078" t="s">
        <v>33585</v>
      </c>
      <c r="F8078" t="s">
        <v>33586</v>
      </c>
      <c r="H8078">
        <v>50.926918899999997</v>
      </c>
      <c r="I8078">
        <v>-120.45257960000001</v>
      </c>
      <c r="J8078" s="1" t="str">
        <f t="shared" si="512"/>
        <v>NGR bulk stream sediment</v>
      </c>
      <c r="K8078" s="1" t="str">
        <f t="shared" si="513"/>
        <v>&lt;177 micron (NGR)</v>
      </c>
      <c r="L8078">
        <v>9</v>
      </c>
      <c r="M8078" t="s">
        <v>205</v>
      </c>
      <c r="N8078">
        <v>156</v>
      </c>
      <c r="O8078" t="s">
        <v>50</v>
      </c>
      <c r="P8078" t="s">
        <v>137</v>
      </c>
      <c r="Q8078" t="s">
        <v>97</v>
      </c>
      <c r="R8078" t="s">
        <v>47</v>
      </c>
      <c r="S8078" t="s">
        <v>268</v>
      </c>
      <c r="T8078" t="s">
        <v>187</v>
      </c>
      <c r="U8078" t="s">
        <v>146</v>
      </c>
      <c r="V8078" t="s">
        <v>149</v>
      </c>
      <c r="W8078" t="s">
        <v>85</v>
      </c>
      <c r="X8078" t="s">
        <v>51</v>
      </c>
      <c r="Y8078" t="s">
        <v>90</v>
      </c>
      <c r="Z8078" t="s">
        <v>198</v>
      </c>
      <c r="AA8078" t="s">
        <v>73</v>
      </c>
      <c r="AB8078" t="s">
        <v>78</v>
      </c>
      <c r="AC8078" t="s">
        <v>120</v>
      </c>
      <c r="AD8078" t="s">
        <v>141</v>
      </c>
      <c r="AE8078" t="s">
        <v>110</v>
      </c>
      <c r="AF8078" t="s">
        <v>3222</v>
      </c>
      <c r="AG8078" t="s">
        <v>96</v>
      </c>
      <c r="AH8078" t="s">
        <v>125</v>
      </c>
      <c r="AI8078" t="s">
        <v>149</v>
      </c>
      <c r="AJ8078" t="s">
        <v>60</v>
      </c>
      <c r="AK8078" t="s">
        <v>64</v>
      </c>
      <c r="AL8078" t="s">
        <v>47</v>
      </c>
      <c r="AM8078" t="s">
        <v>122</v>
      </c>
      <c r="AN8078" t="s">
        <v>1121</v>
      </c>
      <c r="AO8078" t="s">
        <v>3389</v>
      </c>
    </row>
    <row r="8079" spans="1:41" hidden="1" x14ac:dyDescent="0.25">
      <c r="A8079" t="s">
        <v>33587</v>
      </c>
      <c r="B8079" t="s">
        <v>33588</v>
      </c>
      <c r="C8079" s="1" t="str">
        <f t="shared" si="510"/>
        <v>21:1082</v>
      </c>
      <c r="D8079" s="1" t="str">
        <f t="shared" si="511"/>
        <v>21:0156</v>
      </c>
      <c r="E8079" t="s">
        <v>33589</v>
      </c>
      <c r="F8079" t="s">
        <v>33590</v>
      </c>
      <c r="H8079">
        <v>50.944229399999998</v>
      </c>
      <c r="I8079">
        <v>-120.4155274</v>
      </c>
      <c r="J8079" s="1" t="str">
        <f t="shared" si="512"/>
        <v>NGR bulk stream sediment</v>
      </c>
      <c r="K8079" s="1" t="str">
        <f t="shared" si="513"/>
        <v>&lt;177 micron (NGR)</v>
      </c>
      <c r="L8079">
        <v>9</v>
      </c>
      <c r="M8079" t="s">
        <v>214</v>
      </c>
      <c r="N8079">
        <v>157</v>
      </c>
      <c r="O8079" t="s">
        <v>108</v>
      </c>
      <c r="P8079" t="s">
        <v>47</v>
      </c>
      <c r="Q8079" t="s">
        <v>289</v>
      </c>
      <c r="R8079" t="s">
        <v>475</v>
      </c>
      <c r="S8079" t="s">
        <v>186</v>
      </c>
      <c r="T8079" t="s">
        <v>66</v>
      </c>
      <c r="U8079" t="s">
        <v>106</v>
      </c>
      <c r="V8079" t="s">
        <v>173</v>
      </c>
      <c r="W8079" t="s">
        <v>151</v>
      </c>
      <c r="X8079" t="s">
        <v>122</v>
      </c>
      <c r="Y8079" t="s">
        <v>82</v>
      </c>
      <c r="Z8079" t="s">
        <v>198</v>
      </c>
      <c r="AA8079" t="s">
        <v>85</v>
      </c>
      <c r="AB8079" t="s">
        <v>185</v>
      </c>
      <c r="AC8079" t="s">
        <v>49</v>
      </c>
      <c r="AD8079" t="s">
        <v>141</v>
      </c>
      <c r="AE8079" t="s">
        <v>110</v>
      </c>
      <c r="AF8079" t="s">
        <v>267</v>
      </c>
      <c r="AG8079" t="s">
        <v>271</v>
      </c>
      <c r="AH8079" t="s">
        <v>57</v>
      </c>
      <c r="AI8079" t="s">
        <v>198</v>
      </c>
      <c r="AJ8079" t="s">
        <v>122</v>
      </c>
      <c r="AK8079" t="s">
        <v>270</v>
      </c>
      <c r="AL8079" t="s">
        <v>122</v>
      </c>
      <c r="AM8079" t="s">
        <v>51</v>
      </c>
      <c r="AN8079" t="s">
        <v>65</v>
      </c>
      <c r="AO8079" t="s">
        <v>33591</v>
      </c>
    </row>
    <row r="8080" spans="1:41" hidden="1" x14ac:dyDescent="0.25">
      <c r="A8080" t="s">
        <v>33592</v>
      </c>
      <c r="B8080" t="s">
        <v>33593</v>
      </c>
      <c r="C8080" s="1" t="str">
        <f t="shared" si="510"/>
        <v>21:1082</v>
      </c>
      <c r="D8080" s="1" t="str">
        <f t="shared" si="511"/>
        <v>21:0156</v>
      </c>
      <c r="E8080" t="s">
        <v>33594</v>
      </c>
      <c r="F8080" t="s">
        <v>33595</v>
      </c>
      <c r="H8080">
        <v>50.881260699999999</v>
      </c>
      <c r="I8080">
        <v>-120.403233</v>
      </c>
      <c r="J8080" s="1" t="str">
        <f t="shared" si="512"/>
        <v>NGR bulk stream sediment</v>
      </c>
      <c r="K8080" s="1" t="str">
        <f t="shared" si="513"/>
        <v>&lt;177 micron (NGR)</v>
      </c>
      <c r="L8080">
        <v>9</v>
      </c>
      <c r="M8080" t="s">
        <v>223</v>
      </c>
      <c r="N8080">
        <v>158</v>
      </c>
      <c r="O8080" t="s">
        <v>141</v>
      </c>
      <c r="P8080" t="s">
        <v>47</v>
      </c>
      <c r="Q8080" t="s">
        <v>1069</v>
      </c>
      <c r="R8080" t="s">
        <v>82</v>
      </c>
      <c r="S8080" t="s">
        <v>131</v>
      </c>
      <c r="T8080" t="s">
        <v>50</v>
      </c>
      <c r="U8080" t="s">
        <v>532</v>
      </c>
      <c r="V8080" t="s">
        <v>149</v>
      </c>
      <c r="W8080" t="s">
        <v>73</v>
      </c>
      <c r="X8080" t="s">
        <v>103</v>
      </c>
      <c r="Y8080" t="s">
        <v>66</v>
      </c>
      <c r="Z8080" t="s">
        <v>54</v>
      </c>
      <c r="AA8080" t="s">
        <v>122</v>
      </c>
      <c r="AB8080" t="s">
        <v>235</v>
      </c>
      <c r="AC8080" t="s">
        <v>186</v>
      </c>
      <c r="AD8080" t="s">
        <v>124</v>
      </c>
      <c r="AE8080" t="s">
        <v>63</v>
      </c>
      <c r="AF8080" t="s">
        <v>145</v>
      </c>
      <c r="AG8080" t="s">
        <v>128</v>
      </c>
      <c r="AH8080" t="s">
        <v>53</v>
      </c>
      <c r="AI8080" t="s">
        <v>54</v>
      </c>
      <c r="AJ8080" t="s">
        <v>60</v>
      </c>
      <c r="AK8080" t="s">
        <v>125</v>
      </c>
      <c r="AL8080" t="s">
        <v>47</v>
      </c>
      <c r="AM8080" t="s">
        <v>51</v>
      </c>
      <c r="AN8080" t="s">
        <v>284</v>
      </c>
      <c r="AO8080" t="s">
        <v>1247</v>
      </c>
    </row>
    <row r="8081" spans="1:41" hidden="1" x14ac:dyDescent="0.25">
      <c r="A8081" t="s">
        <v>33596</v>
      </c>
      <c r="B8081" t="s">
        <v>33597</v>
      </c>
      <c r="C8081" s="1" t="str">
        <f t="shared" si="510"/>
        <v>21:1082</v>
      </c>
      <c r="D8081" s="1" t="str">
        <f t="shared" si="511"/>
        <v>21:0156</v>
      </c>
      <c r="E8081" t="s">
        <v>33598</v>
      </c>
      <c r="F8081" t="s">
        <v>33599</v>
      </c>
      <c r="H8081">
        <v>50.6747272</v>
      </c>
      <c r="I8081">
        <v>-120.1480641</v>
      </c>
      <c r="J8081" s="1" t="str">
        <f t="shared" si="512"/>
        <v>NGR bulk stream sediment</v>
      </c>
      <c r="K8081" s="1" t="str">
        <f t="shared" si="513"/>
        <v>&lt;177 micron (NGR)</v>
      </c>
      <c r="L8081">
        <v>9</v>
      </c>
      <c r="M8081" t="s">
        <v>233</v>
      </c>
      <c r="N8081">
        <v>159</v>
      </c>
      <c r="O8081" t="s">
        <v>142</v>
      </c>
      <c r="P8081" t="s">
        <v>103</v>
      </c>
      <c r="Q8081" t="s">
        <v>159</v>
      </c>
      <c r="R8081" t="s">
        <v>118</v>
      </c>
      <c r="S8081" t="s">
        <v>251</v>
      </c>
      <c r="T8081" t="s">
        <v>66</v>
      </c>
      <c r="U8081" t="s">
        <v>386</v>
      </c>
      <c r="V8081" t="s">
        <v>235</v>
      </c>
      <c r="W8081" t="s">
        <v>437</v>
      </c>
      <c r="X8081" t="s">
        <v>51</v>
      </c>
      <c r="Y8081" t="s">
        <v>141</v>
      </c>
      <c r="Z8081" t="s">
        <v>57</v>
      </c>
      <c r="AA8081" t="s">
        <v>47</v>
      </c>
      <c r="AB8081" t="s">
        <v>81</v>
      </c>
      <c r="AC8081" t="s">
        <v>272</v>
      </c>
      <c r="AD8081" t="s">
        <v>300</v>
      </c>
      <c r="AE8081" t="s">
        <v>53</v>
      </c>
      <c r="AF8081" t="s">
        <v>267</v>
      </c>
      <c r="AG8081" t="s">
        <v>182</v>
      </c>
      <c r="AH8081" t="s">
        <v>54</v>
      </c>
      <c r="AI8081" t="s">
        <v>198</v>
      </c>
      <c r="AJ8081" t="s">
        <v>181</v>
      </c>
      <c r="AK8081" t="s">
        <v>78</v>
      </c>
      <c r="AL8081" t="s">
        <v>47</v>
      </c>
      <c r="AM8081" t="s">
        <v>103</v>
      </c>
      <c r="AN8081" t="s">
        <v>171</v>
      </c>
      <c r="AO8081" t="s">
        <v>90</v>
      </c>
    </row>
    <row r="8082" spans="1:41" hidden="1" x14ac:dyDescent="0.25">
      <c r="A8082" t="s">
        <v>33600</v>
      </c>
      <c r="B8082" t="s">
        <v>33601</v>
      </c>
      <c r="C8082" s="1" t="str">
        <f t="shared" si="510"/>
        <v>21:1082</v>
      </c>
      <c r="D8082" s="1" t="str">
        <f t="shared" si="511"/>
        <v>21:0156</v>
      </c>
      <c r="E8082" t="s">
        <v>33602</v>
      </c>
      <c r="F8082" t="s">
        <v>33603</v>
      </c>
      <c r="H8082">
        <v>50.5983643</v>
      </c>
      <c r="I8082">
        <v>-120.0451814</v>
      </c>
      <c r="J8082" s="1" t="str">
        <f t="shared" si="512"/>
        <v>NGR bulk stream sediment</v>
      </c>
      <c r="K8082" s="1" t="str">
        <f t="shared" si="513"/>
        <v>&lt;177 micron (NGR)</v>
      </c>
      <c r="L8082">
        <v>9</v>
      </c>
      <c r="M8082" t="s">
        <v>248</v>
      </c>
      <c r="N8082">
        <v>160</v>
      </c>
      <c r="O8082" t="s">
        <v>109</v>
      </c>
      <c r="P8082" t="s">
        <v>47</v>
      </c>
      <c r="Q8082" t="s">
        <v>812</v>
      </c>
      <c r="R8082" t="s">
        <v>267</v>
      </c>
      <c r="S8082" t="s">
        <v>418</v>
      </c>
      <c r="T8082" t="s">
        <v>209</v>
      </c>
      <c r="U8082" t="s">
        <v>592</v>
      </c>
      <c r="V8082" t="s">
        <v>185</v>
      </c>
      <c r="W8082" t="s">
        <v>51</v>
      </c>
      <c r="X8082" t="s">
        <v>103</v>
      </c>
      <c r="Y8082" t="s">
        <v>99</v>
      </c>
      <c r="Z8082" t="s">
        <v>62</v>
      </c>
      <c r="AA8082" t="s">
        <v>46</v>
      </c>
      <c r="AB8082" t="s">
        <v>81</v>
      </c>
      <c r="AC8082" t="s">
        <v>300</v>
      </c>
      <c r="AD8082" t="s">
        <v>344</v>
      </c>
      <c r="AE8082" t="s">
        <v>54</v>
      </c>
      <c r="AF8082" t="s">
        <v>66</v>
      </c>
      <c r="AG8082" t="s">
        <v>437</v>
      </c>
      <c r="AH8082" t="s">
        <v>198</v>
      </c>
      <c r="AI8082" t="s">
        <v>62</v>
      </c>
      <c r="AJ8082" t="s">
        <v>128</v>
      </c>
      <c r="AK8082" t="s">
        <v>235</v>
      </c>
      <c r="AL8082" t="s">
        <v>47</v>
      </c>
      <c r="AM8082" t="s">
        <v>122</v>
      </c>
      <c r="AN8082" t="s">
        <v>65</v>
      </c>
      <c r="AO8082" t="s">
        <v>3932</v>
      </c>
    </row>
    <row r="8083" spans="1:41" hidden="1" x14ac:dyDescent="0.25">
      <c r="A8083" t="s">
        <v>33604</v>
      </c>
      <c r="B8083" t="s">
        <v>33605</v>
      </c>
      <c r="C8083" s="1" t="str">
        <f t="shared" si="510"/>
        <v>21:1082</v>
      </c>
      <c r="D8083" s="1" t="str">
        <f t="shared" si="511"/>
        <v>21:0156</v>
      </c>
      <c r="E8083" t="s">
        <v>33606</v>
      </c>
      <c r="F8083" t="s">
        <v>33607</v>
      </c>
      <c r="H8083">
        <v>50.539177600000002</v>
      </c>
      <c r="I8083">
        <v>-120.06241679999999</v>
      </c>
      <c r="J8083" s="1" t="str">
        <f t="shared" si="512"/>
        <v>NGR bulk stream sediment</v>
      </c>
      <c r="K8083" s="1" t="str">
        <f t="shared" si="513"/>
        <v>&lt;177 micron (NGR)</v>
      </c>
      <c r="L8083">
        <v>9</v>
      </c>
      <c r="M8083" t="s">
        <v>256</v>
      </c>
      <c r="N8083">
        <v>161</v>
      </c>
      <c r="O8083" t="s">
        <v>206</v>
      </c>
      <c r="P8083" t="s">
        <v>47</v>
      </c>
      <c r="Q8083" t="s">
        <v>790</v>
      </c>
      <c r="R8083" t="s">
        <v>282</v>
      </c>
      <c r="S8083" t="s">
        <v>160</v>
      </c>
      <c r="T8083" t="s">
        <v>175</v>
      </c>
      <c r="U8083" t="s">
        <v>33608</v>
      </c>
      <c r="V8083" t="s">
        <v>235</v>
      </c>
      <c r="W8083" t="s">
        <v>282</v>
      </c>
      <c r="X8083" t="s">
        <v>103</v>
      </c>
      <c r="Y8083" t="s">
        <v>59</v>
      </c>
      <c r="Z8083" t="s">
        <v>84</v>
      </c>
      <c r="AA8083" t="s">
        <v>46</v>
      </c>
      <c r="AB8083" t="s">
        <v>125</v>
      </c>
      <c r="AC8083" t="s">
        <v>241</v>
      </c>
      <c r="AD8083" t="s">
        <v>240</v>
      </c>
      <c r="AE8083" t="s">
        <v>84</v>
      </c>
      <c r="AF8083" t="s">
        <v>209</v>
      </c>
      <c r="AG8083" t="s">
        <v>270</v>
      </c>
      <c r="AH8083" t="s">
        <v>53</v>
      </c>
      <c r="AI8083" t="s">
        <v>57</v>
      </c>
      <c r="AJ8083" t="s">
        <v>227</v>
      </c>
      <c r="AK8083" t="s">
        <v>101</v>
      </c>
      <c r="AL8083" t="s">
        <v>47</v>
      </c>
      <c r="AM8083" t="s">
        <v>47</v>
      </c>
      <c r="AN8083" t="s">
        <v>65</v>
      </c>
      <c r="AO8083" t="s">
        <v>2250</v>
      </c>
    </row>
    <row r="8084" spans="1:41" hidden="1" x14ac:dyDescent="0.25">
      <c r="A8084" t="s">
        <v>33609</v>
      </c>
      <c r="B8084" t="s">
        <v>33610</v>
      </c>
      <c r="C8084" s="1" t="str">
        <f t="shared" si="510"/>
        <v>21:1082</v>
      </c>
      <c r="D8084" s="1" t="str">
        <f t="shared" si="511"/>
        <v>21:0156</v>
      </c>
      <c r="E8084" t="s">
        <v>33611</v>
      </c>
      <c r="F8084" t="s">
        <v>33612</v>
      </c>
      <c r="H8084">
        <v>50.5487374</v>
      </c>
      <c r="I8084">
        <v>-120.0580393</v>
      </c>
      <c r="J8084" s="1" t="str">
        <f t="shared" si="512"/>
        <v>NGR bulk stream sediment</v>
      </c>
      <c r="K8084" s="1" t="str">
        <f t="shared" si="513"/>
        <v>&lt;177 micron (NGR)</v>
      </c>
      <c r="L8084">
        <v>9</v>
      </c>
      <c r="M8084" t="s">
        <v>265</v>
      </c>
      <c r="N8084">
        <v>162</v>
      </c>
      <c r="O8084" t="s">
        <v>102</v>
      </c>
      <c r="P8084" t="s">
        <v>47</v>
      </c>
      <c r="Q8084" t="s">
        <v>1069</v>
      </c>
      <c r="R8084" t="s">
        <v>271</v>
      </c>
      <c r="S8084" t="s">
        <v>240</v>
      </c>
      <c r="T8084" t="s">
        <v>66</v>
      </c>
      <c r="U8084" t="s">
        <v>508</v>
      </c>
      <c r="V8084" t="s">
        <v>110</v>
      </c>
      <c r="W8084" t="s">
        <v>228</v>
      </c>
      <c r="X8084" t="s">
        <v>103</v>
      </c>
      <c r="Y8084" t="s">
        <v>98</v>
      </c>
      <c r="Z8084" t="s">
        <v>84</v>
      </c>
      <c r="AA8084" t="s">
        <v>47</v>
      </c>
      <c r="AB8084" t="s">
        <v>81</v>
      </c>
      <c r="AC8084" t="s">
        <v>131</v>
      </c>
      <c r="AD8084" t="s">
        <v>160</v>
      </c>
      <c r="AE8084" t="s">
        <v>53</v>
      </c>
      <c r="AF8084" t="s">
        <v>127</v>
      </c>
      <c r="AG8084" t="s">
        <v>123</v>
      </c>
      <c r="AH8084" t="s">
        <v>62</v>
      </c>
      <c r="AI8084" t="s">
        <v>62</v>
      </c>
      <c r="AJ8084" t="s">
        <v>51</v>
      </c>
      <c r="AK8084" t="s">
        <v>105</v>
      </c>
      <c r="AL8084" t="s">
        <v>47</v>
      </c>
      <c r="AM8084" t="s">
        <v>122</v>
      </c>
      <c r="AN8084" t="s">
        <v>65</v>
      </c>
      <c r="AO8084" t="s">
        <v>1174</v>
      </c>
    </row>
    <row r="8085" spans="1:41" hidden="1" x14ac:dyDescent="0.25">
      <c r="A8085" t="s">
        <v>33613</v>
      </c>
      <c r="B8085" t="s">
        <v>33614</v>
      </c>
      <c r="C8085" s="1" t="str">
        <f t="shared" si="510"/>
        <v>21:1082</v>
      </c>
      <c r="D8085" s="1" t="str">
        <f t="shared" si="511"/>
        <v>21:0156</v>
      </c>
      <c r="E8085" t="s">
        <v>33615</v>
      </c>
      <c r="F8085" t="s">
        <v>33616</v>
      </c>
      <c r="H8085">
        <v>50.577636200000001</v>
      </c>
      <c r="I8085">
        <v>-120.1945482</v>
      </c>
      <c r="J8085" s="1" t="str">
        <f t="shared" si="512"/>
        <v>NGR bulk stream sediment</v>
      </c>
      <c r="K8085" s="1" t="str">
        <f t="shared" si="513"/>
        <v>&lt;177 micron (NGR)</v>
      </c>
      <c r="L8085">
        <v>10</v>
      </c>
      <c r="M8085" t="s">
        <v>45</v>
      </c>
      <c r="N8085">
        <v>163</v>
      </c>
      <c r="O8085" t="s">
        <v>142</v>
      </c>
      <c r="P8085" t="s">
        <v>47</v>
      </c>
      <c r="Q8085" t="s">
        <v>548</v>
      </c>
      <c r="R8085" t="s">
        <v>108</v>
      </c>
      <c r="S8085" t="s">
        <v>344</v>
      </c>
      <c r="T8085" t="s">
        <v>108</v>
      </c>
      <c r="U8085" t="s">
        <v>638</v>
      </c>
      <c r="V8085" t="s">
        <v>63</v>
      </c>
      <c r="W8085" t="s">
        <v>72</v>
      </c>
      <c r="X8085" t="s">
        <v>52</v>
      </c>
      <c r="Y8085" t="s">
        <v>165</v>
      </c>
      <c r="Z8085" t="s">
        <v>53</v>
      </c>
      <c r="AA8085" t="s">
        <v>122</v>
      </c>
      <c r="AB8085" t="s">
        <v>257</v>
      </c>
      <c r="AC8085" t="s">
        <v>80</v>
      </c>
      <c r="AD8085" t="s">
        <v>538</v>
      </c>
      <c r="AE8085" t="s">
        <v>46</v>
      </c>
      <c r="AF8085" t="s">
        <v>127</v>
      </c>
      <c r="AG8085" t="s">
        <v>238</v>
      </c>
      <c r="AH8085" t="s">
        <v>46</v>
      </c>
      <c r="AI8085" t="s">
        <v>198</v>
      </c>
      <c r="AJ8085" t="s">
        <v>88</v>
      </c>
      <c r="AK8085" t="s">
        <v>161</v>
      </c>
      <c r="AL8085" t="s">
        <v>122</v>
      </c>
      <c r="AM8085" t="s">
        <v>122</v>
      </c>
      <c r="AN8085" t="s">
        <v>301</v>
      </c>
      <c r="AO8085" t="s">
        <v>1277</v>
      </c>
    </row>
    <row r="8086" spans="1:41" hidden="1" x14ac:dyDescent="0.25">
      <c r="A8086" t="s">
        <v>33617</v>
      </c>
      <c r="B8086" t="s">
        <v>33618</v>
      </c>
      <c r="C8086" s="1" t="str">
        <f t="shared" si="510"/>
        <v>21:1082</v>
      </c>
      <c r="D8086" s="1" t="str">
        <f t="shared" si="511"/>
        <v>21:0156</v>
      </c>
      <c r="E8086" t="s">
        <v>33619</v>
      </c>
      <c r="F8086" t="s">
        <v>33620</v>
      </c>
      <c r="H8086">
        <v>50.577253300000002</v>
      </c>
      <c r="I8086">
        <v>-120.188002</v>
      </c>
      <c r="J8086" s="1" t="str">
        <f t="shared" si="512"/>
        <v>NGR bulk stream sediment</v>
      </c>
      <c r="K8086" s="1" t="str">
        <f t="shared" si="513"/>
        <v>&lt;177 micron (NGR)</v>
      </c>
      <c r="L8086">
        <v>10</v>
      </c>
      <c r="M8086" t="s">
        <v>71</v>
      </c>
      <c r="N8086">
        <v>164</v>
      </c>
      <c r="O8086" t="s">
        <v>78</v>
      </c>
      <c r="P8086" t="s">
        <v>47</v>
      </c>
      <c r="Q8086" t="s">
        <v>862</v>
      </c>
      <c r="R8086" t="s">
        <v>58</v>
      </c>
      <c r="S8086" t="s">
        <v>462</v>
      </c>
      <c r="T8086" t="s">
        <v>55</v>
      </c>
      <c r="U8086" t="s">
        <v>463</v>
      </c>
      <c r="V8086" t="s">
        <v>185</v>
      </c>
      <c r="W8086" t="s">
        <v>200</v>
      </c>
      <c r="X8086" t="s">
        <v>51</v>
      </c>
      <c r="Y8086" t="s">
        <v>145</v>
      </c>
      <c r="Z8086" t="s">
        <v>84</v>
      </c>
      <c r="AA8086" t="s">
        <v>46</v>
      </c>
      <c r="AB8086" t="s">
        <v>63</v>
      </c>
      <c r="AC8086" t="s">
        <v>145</v>
      </c>
      <c r="AD8086" t="s">
        <v>83</v>
      </c>
      <c r="AE8086" t="s">
        <v>53</v>
      </c>
      <c r="AF8086" t="s">
        <v>55</v>
      </c>
      <c r="AG8086" t="s">
        <v>282</v>
      </c>
      <c r="AH8086" t="s">
        <v>198</v>
      </c>
      <c r="AI8086" t="s">
        <v>53</v>
      </c>
      <c r="AJ8086" t="s">
        <v>51</v>
      </c>
      <c r="AK8086" t="s">
        <v>78</v>
      </c>
      <c r="AL8086" t="s">
        <v>47</v>
      </c>
      <c r="AM8086" t="s">
        <v>122</v>
      </c>
      <c r="AN8086" t="s">
        <v>915</v>
      </c>
      <c r="AO8086" t="s">
        <v>4669</v>
      </c>
    </row>
    <row r="8087" spans="1:41" hidden="1" x14ac:dyDescent="0.25">
      <c r="A8087" t="s">
        <v>33621</v>
      </c>
      <c r="B8087" t="s">
        <v>33622</v>
      </c>
      <c r="C8087" s="1" t="str">
        <f t="shared" si="510"/>
        <v>21:1082</v>
      </c>
      <c r="D8087" s="1" t="str">
        <f t="shared" si="511"/>
        <v>21:0156</v>
      </c>
      <c r="E8087" t="s">
        <v>33623</v>
      </c>
      <c r="F8087" t="s">
        <v>33624</v>
      </c>
      <c r="H8087">
        <v>50.561821000000002</v>
      </c>
      <c r="I8087">
        <v>-120.2813074</v>
      </c>
      <c r="J8087" s="1" t="str">
        <f t="shared" si="512"/>
        <v>NGR bulk stream sediment</v>
      </c>
      <c r="K8087" s="1" t="str">
        <f t="shared" si="513"/>
        <v>&lt;177 micron (NGR)</v>
      </c>
      <c r="L8087">
        <v>10</v>
      </c>
      <c r="M8087" t="s">
        <v>95</v>
      </c>
      <c r="N8087">
        <v>165</v>
      </c>
      <c r="O8087" t="s">
        <v>63</v>
      </c>
      <c r="P8087" t="s">
        <v>47</v>
      </c>
      <c r="Q8087" t="s">
        <v>793</v>
      </c>
      <c r="R8087" t="s">
        <v>90</v>
      </c>
      <c r="S8087" t="s">
        <v>269</v>
      </c>
      <c r="T8087" t="s">
        <v>175</v>
      </c>
      <c r="U8087" t="s">
        <v>152</v>
      </c>
      <c r="V8087" t="s">
        <v>105</v>
      </c>
      <c r="W8087" t="s">
        <v>228</v>
      </c>
      <c r="X8087" t="s">
        <v>47</v>
      </c>
      <c r="Y8087" t="s">
        <v>55</v>
      </c>
      <c r="Z8087" t="s">
        <v>84</v>
      </c>
      <c r="AA8087" t="s">
        <v>46</v>
      </c>
      <c r="AB8087" t="s">
        <v>185</v>
      </c>
      <c r="AC8087" t="s">
        <v>438</v>
      </c>
      <c r="AD8087" t="s">
        <v>475</v>
      </c>
      <c r="AE8087" t="s">
        <v>53</v>
      </c>
      <c r="AF8087" t="s">
        <v>127</v>
      </c>
      <c r="AG8087" t="s">
        <v>173</v>
      </c>
      <c r="AH8087" t="s">
        <v>62</v>
      </c>
      <c r="AI8087" t="s">
        <v>62</v>
      </c>
      <c r="AJ8087" t="s">
        <v>101</v>
      </c>
      <c r="AK8087" t="s">
        <v>87</v>
      </c>
      <c r="AL8087" t="s">
        <v>47</v>
      </c>
      <c r="AM8087" t="s">
        <v>47</v>
      </c>
      <c r="AN8087" t="s">
        <v>65</v>
      </c>
      <c r="AO8087" t="s">
        <v>1964</v>
      </c>
    </row>
    <row r="8088" spans="1:41" hidden="1" x14ac:dyDescent="0.25">
      <c r="A8088" t="s">
        <v>33625</v>
      </c>
      <c r="B8088" t="s">
        <v>33626</v>
      </c>
      <c r="C8088" s="1" t="str">
        <f t="shared" si="510"/>
        <v>21:1082</v>
      </c>
      <c r="D8088" s="1" t="str">
        <f t="shared" si="511"/>
        <v>21:0156</v>
      </c>
      <c r="E8088" t="s">
        <v>33627</v>
      </c>
      <c r="F8088" t="s">
        <v>33628</v>
      </c>
      <c r="H8088">
        <v>50.5742957</v>
      </c>
      <c r="I8088">
        <v>-120.32978869999999</v>
      </c>
      <c r="J8088" s="1" t="str">
        <f t="shared" si="512"/>
        <v>NGR bulk stream sediment</v>
      </c>
      <c r="K8088" s="1" t="str">
        <f t="shared" si="513"/>
        <v>&lt;177 micron (NGR)</v>
      </c>
      <c r="L8088">
        <v>10</v>
      </c>
      <c r="M8088" t="s">
        <v>117</v>
      </c>
      <c r="N8088">
        <v>166</v>
      </c>
      <c r="O8088" t="s">
        <v>200</v>
      </c>
      <c r="P8088" t="s">
        <v>58</v>
      </c>
      <c r="Q8088" t="s">
        <v>513</v>
      </c>
      <c r="R8088" t="s">
        <v>86</v>
      </c>
      <c r="S8088" t="s">
        <v>475</v>
      </c>
      <c r="T8088" t="s">
        <v>50</v>
      </c>
      <c r="U8088" t="s">
        <v>189</v>
      </c>
      <c r="V8088" t="s">
        <v>47</v>
      </c>
      <c r="W8088" t="s">
        <v>271</v>
      </c>
      <c r="X8088" t="s">
        <v>103</v>
      </c>
      <c r="Y8088" t="s">
        <v>50</v>
      </c>
      <c r="Z8088" t="s">
        <v>199</v>
      </c>
      <c r="AA8088" t="s">
        <v>46</v>
      </c>
      <c r="AB8088" t="s">
        <v>78</v>
      </c>
      <c r="AC8088" t="s">
        <v>243</v>
      </c>
      <c r="AD8088" t="s">
        <v>75</v>
      </c>
      <c r="AE8088" t="s">
        <v>54</v>
      </c>
      <c r="AF8088" t="s">
        <v>983</v>
      </c>
      <c r="AG8088" t="s">
        <v>142</v>
      </c>
      <c r="AH8088" t="s">
        <v>62</v>
      </c>
      <c r="AI8088" t="s">
        <v>62</v>
      </c>
      <c r="AJ8088" t="s">
        <v>164</v>
      </c>
      <c r="AK8088" t="s">
        <v>185</v>
      </c>
      <c r="AL8088" t="s">
        <v>47</v>
      </c>
      <c r="AM8088" t="s">
        <v>47</v>
      </c>
      <c r="AN8088" t="s">
        <v>543</v>
      </c>
      <c r="AO8088" t="s">
        <v>736</v>
      </c>
    </row>
    <row r="8089" spans="1:41" hidden="1" x14ac:dyDescent="0.25">
      <c r="A8089" t="s">
        <v>33629</v>
      </c>
      <c r="B8089" t="s">
        <v>33630</v>
      </c>
      <c r="C8089" s="1" t="str">
        <f t="shared" si="510"/>
        <v>21:1082</v>
      </c>
      <c r="D8089" s="1" t="str">
        <f t="shared" si="511"/>
        <v>21:0156</v>
      </c>
      <c r="E8089" t="s">
        <v>33631</v>
      </c>
      <c r="F8089" t="s">
        <v>33632</v>
      </c>
      <c r="H8089">
        <v>50.603435500000003</v>
      </c>
      <c r="I8089">
        <v>-120.4483054</v>
      </c>
      <c r="J8089" s="1" t="str">
        <f t="shared" si="512"/>
        <v>NGR bulk stream sediment</v>
      </c>
      <c r="K8089" s="1" t="str">
        <f t="shared" si="513"/>
        <v>&lt;177 micron (NGR)</v>
      </c>
      <c r="L8089">
        <v>10</v>
      </c>
      <c r="M8089" t="s">
        <v>136</v>
      </c>
      <c r="N8089">
        <v>167</v>
      </c>
      <c r="O8089" t="s">
        <v>371</v>
      </c>
      <c r="P8089" t="s">
        <v>73</v>
      </c>
      <c r="Q8089" t="s">
        <v>411</v>
      </c>
      <c r="R8089" t="s">
        <v>371</v>
      </c>
      <c r="S8089" t="s">
        <v>104</v>
      </c>
      <c r="T8089" t="s">
        <v>82</v>
      </c>
      <c r="U8089" t="s">
        <v>318</v>
      </c>
      <c r="V8089" t="s">
        <v>46</v>
      </c>
      <c r="W8089" t="s">
        <v>371</v>
      </c>
      <c r="X8089" t="s">
        <v>122</v>
      </c>
      <c r="Y8089" t="s">
        <v>209</v>
      </c>
      <c r="Z8089" t="s">
        <v>84</v>
      </c>
      <c r="AA8089" t="s">
        <v>46</v>
      </c>
      <c r="AB8089" t="s">
        <v>130</v>
      </c>
      <c r="AC8089" t="s">
        <v>190</v>
      </c>
      <c r="AD8089" t="s">
        <v>75</v>
      </c>
      <c r="AE8089" t="s">
        <v>87</v>
      </c>
      <c r="AF8089" t="s">
        <v>59</v>
      </c>
      <c r="AG8089" t="s">
        <v>103</v>
      </c>
      <c r="AH8089" t="s">
        <v>53</v>
      </c>
      <c r="AI8089" t="s">
        <v>62</v>
      </c>
      <c r="AJ8089" t="s">
        <v>130</v>
      </c>
      <c r="AK8089" t="s">
        <v>87</v>
      </c>
      <c r="AL8089" t="s">
        <v>47</v>
      </c>
      <c r="AM8089" t="s">
        <v>47</v>
      </c>
      <c r="AN8089" t="s">
        <v>65</v>
      </c>
      <c r="AO8089" t="s">
        <v>1539</v>
      </c>
    </row>
    <row r="8090" spans="1:41" hidden="1" x14ac:dyDescent="0.25">
      <c r="A8090" t="s">
        <v>33633</v>
      </c>
      <c r="B8090" t="s">
        <v>33634</v>
      </c>
      <c r="C8090" s="1" t="str">
        <f t="shared" si="510"/>
        <v>21:1082</v>
      </c>
      <c r="D8090" s="1" t="str">
        <f t="shared" si="511"/>
        <v>21:0156</v>
      </c>
      <c r="E8090" t="s">
        <v>33635</v>
      </c>
      <c r="F8090" t="s">
        <v>33636</v>
      </c>
      <c r="H8090">
        <v>50.657336000000001</v>
      </c>
      <c r="I8090">
        <v>-120.6444722</v>
      </c>
      <c r="J8090" s="1" t="str">
        <f t="shared" si="512"/>
        <v>NGR bulk stream sediment</v>
      </c>
      <c r="K8090" s="1" t="str">
        <f t="shared" si="513"/>
        <v>&lt;177 micron (NGR)</v>
      </c>
      <c r="L8090">
        <v>10</v>
      </c>
      <c r="M8090" t="s">
        <v>280</v>
      </c>
      <c r="N8090">
        <v>168</v>
      </c>
      <c r="O8090" t="s">
        <v>392</v>
      </c>
      <c r="P8090" t="s">
        <v>47</v>
      </c>
      <c r="Q8090" t="s">
        <v>698</v>
      </c>
      <c r="R8090" t="s">
        <v>55</v>
      </c>
      <c r="S8090" t="s">
        <v>197</v>
      </c>
      <c r="T8090" t="s">
        <v>99</v>
      </c>
      <c r="U8090" t="s">
        <v>23747</v>
      </c>
      <c r="V8090" t="s">
        <v>235</v>
      </c>
      <c r="W8090" t="s">
        <v>266</v>
      </c>
      <c r="X8090" t="s">
        <v>47</v>
      </c>
      <c r="Y8090" t="s">
        <v>76</v>
      </c>
      <c r="Z8090" t="s">
        <v>53</v>
      </c>
      <c r="AA8090" t="s">
        <v>46</v>
      </c>
      <c r="AB8090" t="s">
        <v>63</v>
      </c>
      <c r="AC8090" t="s">
        <v>431</v>
      </c>
      <c r="AD8090" t="s">
        <v>112</v>
      </c>
      <c r="AE8090" t="s">
        <v>101</v>
      </c>
      <c r="AF8090" t="s">
        <v>1194</v>
      </c>
      <c r="AG8090" t="s">
        <v>60</v>
      </c>
      <c r="AH8090" t="s">
        <v>62</v>
      </c>
      <c r="AI8090" t="s">
        <v>62</v>
      </c>
      <c r="AJ8090" t="s">
        <v>173</v>
      </c>
      <c r="AK8090" t="s">
        <v>174</v>
      </c>
      <c r="AL8090" t="s">
        <v>47</v>
      </c>
      <c r="AM8090" t="s">
        <v>47</v>
      </c>
      <c r="AN8090" t="s">
        <v>65</v>
      </c>
      <c r="AO8090" t="s">
        <v>6218</v>
      </c>
    </row>
    <row r="8091" spans="1:41" hidden="1" x14ac:dyDescent="0.25">
      <c r="A8091" t="s">
        <v>33637</v>
      </c>
      <c r="B8091" t="s">
        <v>33638</v>
      </c>
      <c r="C8091" s="1" t="str">
        <f t="shared" si="510"/>
        <v>21:1082</v>
      </c>
      <c r="D8091" s="1" t="str">
        <f t="shared" si="511"/>
        <v>21:0156</v>
      </c>
      <c r="E8091" t="s">
        <v>33635</v>
      </c>
      <c r="F8091" t="s">
        <v>33639</v>
      </c>
      <c r="H8091">
        <v>50.657336000000001</v>
      </c>
      <c r="I8091">
        <v>-120.6444722</v>
      </c>
      <c r="J8091" s="1" t="str">
        <f t="shared" si="512"/>
        <v>NGR bulk stream sediment</v>
      </c>
      <c r="K8091" s="1" t="str">
        <f t="shared" si="513"/>
        <v>&lt;177 micron (NGR)</v>
      </c>
      <c r="L8091">
        <v>10</v>
      </c>
      <c r="M8091" t="s">
        <v>288</v>
      </c>
      <c r="N8091">
        <v>169</v>
      </c>
      <c r="O8091" t="s">
        <v>292</v>
      </c>
      <c r="P8091" t="s">
        <v>73</v>
      </c>
      <c r="Q8091" t="s">
        <v>492</v>
      </c>
      <c r="R8091" t="s">
        <v>85</v>
      </c>
      <c r="S8091" t="s">
        <v>131</v>
      </c>
      <c r="T8091" t="s">
        <v>98</v>
      </c>
      <c r="U8091" t="s">
        <v>33640</v>
      </c>
      <c r="V8091" t="s">
        <v>185</v>
      </c>
      <c r="W8091" t="s">
        <v>73</v>
      </c>
      <c r="X8091" t="s">
        <v>47</v>
      </c>
      <c r="Y8091" t="s">
        <v>76</v>
      </c>
      <c r="Z8091" t="s">
        <v>84</v>
      </c>
      <c r="AA8091" t="s">
        <v>47</v>
      </c>
      <c r="AB8091" t="s">
        <v>125</v>
      </c>
      <c r="AC8091" t="s">
        <v>431</v>
      </c>
      <c r="AD8091" t="s">
        <v>243</v>
      </c>
      <c r="AE8091" t="s">
        <v>81</v>
      </c>
      <c r="AF8091" t="s">
        <v>657</v>
      </c>
      <c r="AG8091" t="s">
        <v>206</v>
      </c>
      <c r="AH8091" t="s">
        <v>62</v>
      </c>
      <c r="AI8091" t="s">
        <v>53</v>
      </c>
      <c r="AJ8091" t="s">
        <v>173</v>
      </c>
      <c r="AK8091" t="s">
        <v>87</v>
      </c>
      <c r="AL8091" t="s">
        <v>47</v>
      </c>
      <c r="AM8091" t="s">
        <v>47</v>
      </c>
      <c r="AN8091" t="s">
        <v>65</v>
      </c>
      <c r="AO8091" t="s">
        <v>3932</v>
      </c>
    </row>
    <row r="8092" spans="1:41" hidden="1" x14ac:dyDescent="0.25">
      <c r="A8092" t="s">
        <v>33641</v>
      </c>
      <c r="B8092" t="s">
        <v>33642</v>
      </c>
      <c r="C8092" s="1" t="str">
        <f t="shared" si="510"/>
        <v>21:1082</v>
      </c>
      <c r="D8092" s="1" t="str">
        <f t="shared" si="511"/>
        <v>21:0156</v>
      </c>
      <c r="E8092" t="s">
        <v>33643</v>
      </c>
      <c r="F8092" t="s">
        <v>33644</v>
      </c>
      <c r="H8092">
        <v>50.6449748</v>
      </c>
      <c r="I8092">
        <v>-120.5518967</v>
      </c>
      <c r="J8092" s="1" t="str">
        <f t="shared" si="512"/>
        <v>NGR bulk stream sediment</v>
      </c>
      <c r="K8092" s="1" t="str">
        <f t="shared" si="513"/>
        <v>&lt;177 micron (NGR)</v>
      </c>
      <c r="L8092">
        <v>10</v>
      </c>
      <c r="M8092" t="s">
        <v>157</v>
      </c>
      <c r="N8092">
        <v>170</v>
      </c>
      <c r="O8092" t="s">
        <v>351</v>
      </c>
      <c r="P8092" t="s">
        <v>103</v>
      </c>
      <c r="Q8092" t="s">
        <v>411</v>
      </c>
      <c r="R8092" t="s">
        <v>271</v>
      </c>
      <c r="S8092" t="s">
        <v>162</v>
      </c>
      <c r="T8092" t="s">
        <v>59</v>
      </c>
      <c r="U8092" t="s">
        <v>508</v>
      </c>
      <c r="V8092" t="s">
        <v>87</v>
      </c>
      <c r="W8092" t="s">
        <v>150</v>
      </c>
      <c r="X8092" t="s">
        <v>122</v>
      </c>
      <c r="Y8092" t="s">
        <v>66</v>
      </c>
      <c r="Z8092" t="s">
        <v>53</v>
      </c>
      <c r="AA8092" t="s">
        <v>122</v>
      </c>
      <c r="AB8092" t="s">
        <v>161</v>
      </c>
      <c r="AC8092" t="s">
        <v>112</v>
      </c>
      <c r="AD8092" t="s">
        <v>243</v>
      </c>
      <c r="AE8092" t="s">
        <v>235</v>
      </c>
      <c r="AF8092" t="s">
        <v>2187</v>
      </c>
      <c r="AG8092" t="s">
        <v>123</v>
      </c>
      <c r="AH8092" t="s">
        <v>62</v>
      </c>
      <c r="AI8092" t="s">
        <v>57</v>
      </c>
      <c r="AJ8092" t="s">
        <v>161</v>
      </c>
      <c r="AK8092" t="s">
        <v>87</v>
      </c>
      <c r="AL8092" t="s">
        <v>47</v>
      </c>
      <c r="AM8092" t="s">
        <v>122</v>
      </c>
      <c r="AN8092" t="s">
        <v>65</v>
      </c>
      <c r="AO8092" t="s">
        <v>11769</v>
      </c>
    </row>
    <row r="8093" spans="1:41" hidden="1" x14ac:dyDescent="0.25">
      <c r="A8093" t="s">
        <v>33645</v>
      </c>
      <c r="B8093" t="s">
        <v>33646</v>
      </c>
      <c r="C8093" s="1" t="str">
        <f t="shared" si="510"/>
        <v>21:1082</v>
      </c>
      <c r="D8093" s="1" t="str">
        <f t="shared" si="511"/>
        <v>21:0156</v>
      </c>
      <c r="E8093" t="s">
        <v>33647</v>
      </c>
      <c r="F8093" t="s">
        <v>33648</v>
      </c>
      <c r="H8093">
        <v>50.592269399999999</v>
      </c>
      <c r="I8093">
        <v>-120.6057125</v>
      </c>
      <c r="J8093" s="1" t="str">
        <f t="shared" si="512"/>
        <v>NGR bulk stream sediment</v>
      </c>
      <c r="K8093" s="1" t="str">
        <f t="shared" si="513"/>
        <v>&lt;177 micron (NGR)</v>
      </c>
      <c r="L8093">
        <v>10</v>
      </c>
      <c r="M8093" t="s">
        <v>170</v>
      </c>
      <c r="N8093">
        <v>171</v>
      </c>
      <c r="O8093" t="s">
        <v>591</v>
      </c>
      <c r="P8093" t="s">
        <v>85</v>
      </c>
      <c r="Q8093" t="s">
        <v>492</v>
      </c>
      <c r="R8093" t="s">
        <v>197</v>
      </c>
      <c r="S8093" t="s">
        <v>306</v>
      </c>
      <c r="T8093" t="s">
        <v>217</v>
      </c>
      <c r="U8093" t="s">
        <v>386</v>
      </c>
      <c r="V8093" t="s">
        <v>79</v>
      </c>
      <c r="W8093" t="s">
        <v>111</v>
      </c>
      <c r="X8093" t="s">
        <v>47</v>
      </c>
      <c r="Y8093" t="s">
        <v>85</v>
      </c>
      <c r="Z8093" t="s">
        <v>84</v>
      </c>
      <c r="AA8093" t="s">
        <v>55</v>
      </c>
      <c r="AB8093" t="s">
        <v>64</v>
      </c>
      <c r="AC8093" t="s">
        <v>165</v>
      </c>
      <c r="AD8093" t="s">
        <v>80</v>
      </c>
      <c r="AE8093" t="s">
        <v>61</v>
      </c>
      <c r="AF8093" t="s">
        <v>876</v>
      </c>
      <c r="AG8093" t="s">
        <v>79</v>
      </c>
      <c r="AH8093" t="s">
        <v>62</v>
      </c>
      <c r="AI8093" t="s">
        <v>62</v>
      </c>
      <c r="AJ8093" t="s">
        <v>63</v>
      </c>
      <c r="AK8093" t="s">
        <v>174</v>
      </c>
      <c r="AL8093" t="s">
        <v>51</v>
      </c>
      <c r="AM8093" t="s">
        <v>47</v>
      </c>
      <c r="AN8093" t="s">
        <v>196</v>
      </c>
      <c r="AO8093" t="s">
        <v>735</v>
      </c>
    </row>
    <row r="8094" spans="1:41" hidden="1" x14ac:dyDescent="0.25">
      <c r="A8094" t="s">
        <v>33649</v>
      </c>
      <c r="B8094" t="s">
        <v>33650</v>
      </c>
      <c r="C8094" s="1" t="str">
        <f t="shared" si="510"/>
        <v>21:1082</v>
      </c>
      <c r="D8094" s="1" t="str">
        <f t="shared" si="511"/>
        <v>21:0156</v>
      </c>
      <c r="E8094" t="s">
        <v>33651</v>
      </c>
      <c r="F8094" t="s">
        <v>33652</v>
      </c>
      <c r="H8094">
        <v>50.539325300000002</v>
      </c>
      <c r="I8094">
        <v>-120.6453471</v>
      </c>
      <c r="J8094" s="1" t="str">
        <f t="shared" si="512"/>
        <v>NGR bulk stream sediment</v>
      </c>
      <c r="K8094" s="1" t="str">
        <f t="shared" si="513"/>
        <v>&lt;177 micron (NGR)</v>
      </c>
      <c r="L8094">
        <v>10</v>
      </c>
      <c r="M8094" t="s">
        <v>180</v>
      </c>
      <c r="N8094">
        <v>172</v>
      </c>
      <c r="O8094" t="s">
        <v>148</v>
      </c>
      <c r="P8094" t="s">
        <v>52</v>
      </c>
      <c r="Q8094" t="s">
        <v>456</v>
      </c>
      <c r="R8094" t="s">
        <v>81</v>
      </c>
      <c r="S8094" t="s">
        <v>197</v>
      </c>
      <c r="T8094" t="s">
        <v>50</v>
      </c>
      <c r="U8094" t="s">
        <v>146</v>
      </c>
      <c r="V8094" t="s">
        <v>173</v>
      </c>
      <c r="W8094" t="s">
        <v>188</v>
      </c>
      <c r="X8094" t="s">
        <v>122</v>
      </c>
      <c r="Y8094" t="s">
        <v>267</v>
      </c>
      <c r="Z8094" t="s">
        <v>62</v>
      </c>
      <c r="AA8094" t="s">
        <v>122</v>
      </c>
      <c r="AB8094" t="s">
        <v>130</v>
      </c>
      <c r="AC8094" t="s">
        <v>55</v>
      </c>
      <c r="AD8094" t="s">
        <v>240</v>
      </c>
      <c r="AE8094" t="s">
        <v>78</v>
      </c>
      <c r="AF8094" t="s">
        <v>1559</v>
      </c>
      <c r="AG8094" t="s">
        <v>282</v>
      </c>
      <c r="AH8094" t="s">
        <v>62</v>
      </c>
      <c r="AI8094" t="s">
        <v>53</v>
      </c>
      <c r="AJ8094" t="s">
        <v>79</v>
      </c>
      <c r="AK8094" t="s">
        <v>64</v>
      </c>
      <c r="AL8094" t="s">
        <v>137</v>
      </c>
      <c r="AM8094" t="s">
        <v>47</v>
      </c>
      <c r="AN8094" t="s">
        <v>65</v>
      </c>
      <c r="AO8094" t="s">
        <v>16221</v>
      </c>
    </row>
    <row r="8095" spans="1:41" hidden="1" x14ac:dyDescent="0.25">
      <c r="A8095" t="s">
        <v>33653</v>
      </c>
      <c r="B8095" t="s">
        <v>33654</v>
      </c>
      <c r="C8095" s="1" t="str">
        <f t="shared" si="510"/>
        <v>21:1082</v>
      </c>
      <c r="D8095" s="1" t="str">
        <f t="shared" si="511"/>
        <v>21:0156</v>
      </c>
      <c r="E8095" t="s">
        <v>33655</v>
      </c>
      <c r="F8095" t="s">
        <v>33656</v>
      </c>
      <c r="H8095">
        <v>50.527883000000003</v>
      </c>
      <c r="I8095">
        <v>-120.6604653</v>
      </c>
      <c r="J8095" s="1" t="str">
        <f t="shared" si="512"/>
        <v>NGR bulk stream sediment</v>
      </c>
      <c r="K8095" s="1" t="str">
        <f t="shared" si="513"/>
        <v>&lt;177 micron (NGR)</v>
      </c>
      <c r="L8095">
        <v>10</v>
      </c>
      <c r="M8095" t="s">
        <v>195</v>
      </c>
      <c r="N8095">
        <v>173</v>
      </c>
      <c r="O8095" t="s">
        <v>365</v>
      </c>
      <c r="P8095" t="s">
        <v>58</v>
      </c>
      <c r="Q8095" t="s">
        <v>862</v>
      </c>
      <c r="R8095" t="s">
        <v>164</v>
      </c>
      <c r="S8095" t="s">
        <v>112</v>
      </c>
      <c r="T8095" t="s">
        <v>175</v>
      </c>
      <c r="U8095" t="s">
        <v>146</v>
      </c>
      <c r="V8095" t="s">
        <v>257</v>
      </c>
      <c r="W8095" t="s">
        <v>224</v>
      </c>
      <c r="X8095" t="s">
        <v>47</v>
      </c>
      <c r="Y8095" t="s">
        <v>50</v>
      </c>
      <c r="Z8095" t="s">
        <v>62</v>
      </c>
      <c r="AA8095" t="s">
        <v>58</v>
      </c>
      <c r="AB8095" t="s">
        <v>130</v>
      </c>
      <c r="AC8095" t="s">
        <v>165</v>
      </c>
      <c r="AD8095" t="s">
        <v>83</v>
      </c>
      <c r="AE8095" t="s">
        <v>139</v>
      </c>
      <c r="AF8095" t="s">
        <v>2758</v>
      </c>
      <c r="AG8095" t="s">
        <v>282</v>
      </c>
      <c r="AH8095" t="s">
        <v>62</v>
      </c>
      <c r="AI8095" t="s">
        <v>53</v>
      </c>
      <c r="AJ8095" t="s">
        <v>122</v>
      </c>
      <c r="AK8095" t="s">
        <v>87</v>
      </c>
      <c r="AL8095" t="s">
        <v>330</v>
      </c>
      <c r="AM8095" t="s">
        <v>122</v>
      </c>
      <c r="AN8095" t="s">
        <v>65</v>
      </c>
      <c r="AO8095" t="s">
        <v>4567</v>
      </c>
    </row>
    <row r="8096" spans="1:41" hidden="1" x14ac:dyDescent="0.25">
      <c r="A8096" t="s">
        <v>33657</v>
      </c>
      <c r="B8096" t="s">
        <v>33658</v>
      </c>
      <c r="C8096" s="1" t="str">
        <f t="shared" si="510"/>
        <v>21:1082</v>
      </c>
      <c r="D8096" s="1" t="str">
        <f t="shared" si="511"/>
        <v>21:0156</v>
      </c>
      <c r="E8096" t="s">
        <v>33659</v>
      </c>
      <c r="F8096" t="s">
        <v>33660</v>
      </c>
      <c r="H8096">
        <v>50.539979899999999</v>
      </c>
      <c r="I8096">
        <v>-120.7887032</v>
      </c>
      <c r="J8096" s="1" t="str">
        <f t="shared" si="512"/>
        <v>NGR bulk stream sediment</v>
      </c>
      <c r="K8096" s="1" t="str">
        <f t="shared" si="513"/>
        <v>&lt;177 micron (NGR)</v>
      </c>
      <c r="L8096">
        <v>10</v>
      </c>
      <c r="M8096" t="s">
        <v>205</v>
      </c>
      <c r="N8096">
        <v>174</v>
      </c>
      <c r="O8096" t="s">
        <v>76</v>
      </c>
      <c r="P8096" t="s">
        <v>52</v>
      </c>
      <c r="Q8096" t="s">
        <v>138</v>
      </c>
      <c r="R8096" t="s">
        <v>351</v>
      </c>
      <c r="S8096" t="s">
        <v>272</v>
      </c>
      <c r="T8096" t="s">
        <v>90</v>
      </c>
      <c r="U8096" t="s">
        <v>425</v>
      </c>
      <c r="V8096" t="s">
        <v>125</v>
      </c>
      <c r="W8096" t="s">
        <v>406</v>
      </c>
      <c r="X8096" t="s">
        <v>122</v>
      </c>
      <c r="Y8096" t="s">
        <v>217</v>
      </c>
      <c r="Z8096" t="s">
        <v>57</v>
      </c>
      <c r="AA8096" t="s">
        <v>47</v>
      </c>
      <c r="AB8096" t="s">
        <v>257</v>
      </c>
      <c r="AC8096" t="s">
        <v>475</v>
      </c>
      <c r="AD8096" t="s">
        <v>190</v>
      </c>
      <c r="AE8096" t="s">
        <v>173</v>
      </c>
      <c r="AF8096" t="s">
        <v>2758</v>
      </c>
      <c r="AG8096" t="s">
        <v>86</v>
      </c>
      <c r="AH8096" t="s">
        <v>62</v>
      </c>
      <c r="AI8096" t="s">
        <v>53</v>
      </c>
      <c r="AJ8096" t="s">
        <v>79</v>
      </c>
      <c r="AK8096" t="s">
        <v>61</v>
      </c>
      <c r="AL8096" t="s">
        <v>47</v>
      </c>
      <c r="AM8096" t="s">
        <v>122</v>
      </c>
      <c r="AN8096" t="s">
        <v>695</v>
      </c>
      <c r="AO8096" t="s">
        <v>2439</v>
      </c>
    </row>
    <row r="8097" spans="1:41" hidden="1" x14ac:dyDescent="0.25">
      <c r="A8097" t="s">
        <v>33661</v>
      </c>
      <c r="B8097" t="s">
        <v>33662</v>
      </c>
      <c r="C8097" s="1" t="str">
        <f t="shared" si="510"/>
        <v>21:1082</v>
      </c>
      <c r="D8097" s="1" t="str">
        <f t="shared" si="511"/>
        <v>21:0156</v>
      </c>
      <c r="E8097" t="s">
        <v>33663</v>
      </c>
      <c r="F8097" t="s">
        <v>33664</v>
      </c>
      <c r="H8097">
        <v>50.545344900000003</v>
      </c>
      <c r="I8097">
        <v>-120.7912895</v>
      </c>
      <c r="J8097" s="1" t="str">
        <f t="shared" si="512"/>
        <v>NGR bulk stream sediment</v>
      </c>
      <c r="K8097" s="1" t="str">
        <f t="shared" si="513"/>
        <v>&lt;177 micron (NGR)</v>
      </c>
      <c r="L8097">
        <v>10</v>
      </c>
      <c r="M8097" t="s">
        <v>214</v>
      </c>
      <c r="N8097">
        <v>175</v>
      </c>
      <c r="O8097" t="s">
        <v>270</v>
      </c>
      <c r="P8097" t="s">
        <v>47</v>
      </c>
      <c r="Q8097" t="s">
        <v>2563</v>
      </c>
      <c r="R8097" t="s">
        <v>243</v>
      </c>
      <c r="S8097" t="s">
        <v>82</v>
      </c>
      <c r="T8097" t="s">
        <v>76</v>
      </c>
      <c r="U8097" t="s">
        <v>554</v>
      </c>
      <c r="V8097" t="s">
        <v>174</v>
      </c>
      <c r="W8097" t="s">
        <v>228</v>
      </c>
      <c r="X8097" t="s">
        <v>47</v>
      </c>
      <c r="Y8097" t="s">
        <v>108</v>
      </c>
      <c r="Z8097" t="s">
        <v>199</v>
      </c>
      <c r="AA8097" t="s">
        <v>46</v>
      </c>
      <c r="AB8097" t="s">
        <v>235</v>
      </c>
      <c r="AC8097" t="s">
        <v>59</v>
      </c>
      <c r="AD8097" t="s">
        <v>225</v>
      </c>
      <c r="AE8097" t="s">
        <v>87</v>
      </c>
      <c r="AF8097" t="s">
        <v>76</v>
      </c>
      <c r="AG8097" t="s">
        <v>173</v>
      </c>
      <c r="AH8097" t="s">
        <v>62</v>
      </c>
      <c r="AI8097" t="s">
        <v>62</v>
      </c>
      <c r="AJ8097" t="s">
        <v>125</v>
      </c>
      <c r="AK8097" t="s">
        <v>46</v>
      </c>
      <c r="AL8097" t="s">
        <v>47</v>
      </c>
      <c r="AM8097" t="s">
        <v>47</v>
      </c>
      <c r="AN8097" t="s">
        <v>65</v>
      </c>
      <c r="AO8097" t="s">
        <v>3460</v>
      </c>
    </row>
    <row r="8098" spans="1:41" hidden="1" x14ac:dyDescent="0.25">
      <c r="A8098" t="s">
        <v>33665</v>
      </c>
      <c r="B8098" t="s">
        <v>33666</v>
      </c>
      <c r="C8098" s="1" t="str">
        <f t="shared" si="510"/>
        <v>21:1082</v>
      </c>
      <c r="D8098" s="1" t="str">
        <f t="shared" si="511"/>
        <v>21:0156</v>
      </c>
      <c r="E8098" t="s">
        <v>33667</v>
      </c>
      <c r="F8098" t="s">
        <v>33668</v>
      </c>
      <c r="H8098">
        <v>50.555226699999999</v>
      </c>
      <c r="I8098">
        <v>-120.8698364</v>
      </c>
      <c r="J8098" s="1" t="str">
        <f t="shared" si="512"/>
        <v>NGR bulk stream sediment</v>
      </c>
      <c r="K8098" s="1" t="str">
        <f t="shared" si="513"/>
        <v>&lt;177 micron (NGR)</v>
      </c>
      <c r="L8098">
        <v>10</v>
      </c>
      <c r="M8098" t="s">
        <v>223</v>
      </c>
      <c r="N8098">
        <v>176</v>
      </c>
      <c r="O8098" t="s">
        <v>227</v>
      </c>
      <c r="P8098" t="s">
        <v>47</v>
      </c>
      <c r="Q8098" t="s">
        <v>356</v>
      </c>
      <c r="R8098" t="s">
        <v>181</v>
      </c>
      <c r="S8098" t="s">
        <v>190</v>
      </c>
      <c r="T8098" t="s">
        <v>66</v>
      </c>
      <c r="U8098" t="s">
        <v>425</v>
      </c>
      <c r="V8098" t="s">
        <v>105</v>
      </c>
      <c r="W8098" t="s">
        <v>336</v>
      </c>
      <c r="X8098" t="s">
        <v>52</v>
      </c>
      <c r="Y8098" t="s">
        <v>98</v>
      </c>
      <c r="Z8098" t="s">
        <v>62</v>
      </c>
      <c r="AA8098" t="s">
        <v>46</v>
      </c>
      <c r="AB8098" t="s">
        <v>173</v>
      </c>
      <c r="AC8098" t="s">
        <v>306</v>
      </c>
      <c r="AD8098" t="s">
        <v>290</v>
      </c>
      <c r="AE8098" t="s">
        <v>54</v>
      </c>
      <c r="AF8098" t="s">
        <v>66</v>
      </c>
      <c r="AG8098" t="s">
        <v>128</v>
      </c>
      <c r="AH8098" t="s">
        <v>62</v>
      </c>
      <c r="AI8098" t="s">
        <v>53</v>
      </c>
      <c r="AJ8098" t="s">
        <v>282</v>
      </c>
      <c r="AK8098" t="s">
        <v>79</v>
      </c>
      <c r="AL8098" t="s">
        <v>122</v>
      </c>
      <c r="AM8098" t="s">
        <v>122</v>
      </c>
      <c r="AN8098" t="s">
        <v>65</v>
      </c>
      <c r="AO8098" t="s">
        <v>1365</v>
      </c>
    </row>
    <row r="8099" spans="1:41" hidden="1" x14ac:dyDescent="0.25">
      <c r="A8099" t="s">
        <v>33669</v>
      </c>
      <c r="B8099" t="s">
        <v>33670</v>
      </c>
      <c r="C8099" s="1" t="str">
        <f t="shared" si="510"/>
        <v>21:1082</v>
      </c>
      <c r="D8099" s="1" t="str">
        <f t="shared" si="511"/>
        <v>21:0156</v>
      </c>
      <c r="E8099" t="s">
        <v>33671</v>
      </c>
      <c r="F8099" t="s">
        <v>33672</v>
      </c>
      <c r="H8099">
        <v>50.461432000000002</v>
      </c>
      <c r="I8099">
        <v>-120.6633245</v>
      </c>
      <c r="J8099" s="1" t="str">
        <f t="shared" si="512"/>
        <v>NGR bulk stream sediment</v>
      </c>
      <c r="K8099" s="1" t="str">
        <f t="shared" si="513"/>
        <v>&lt;177 micron (NGR)</v>
      </c>
      <c r="L8099">
        <v>10</v>
      </c>
      <c r="M8099" t="s">
        <v>233</v>
      </c>
      <c r="N8099">
        <v>177</v>
      </c>
      <c r="O8099" t="s">
        <v>85</v>
      </c>
      <c r="P8099" t="s">
        <v>83</v>
      </c>
      <c r="Q8099" t="s">
        <v>832</v>
      </c>
      <c r="R8099" t="s">
        <v>330</v>
      </c>
      <c r="S8099" t="s">
        <v>186</v>
      </c>
      <c r="T8099" t="s">
        <v>50</v>
      </c>
      <c r="U8099" t="s">
        <v>236</v>
      </c>
      <c r="V8099" t="s">
        <v>62</v>
      </c>
      <c r="W8099" t="s">
        <v>357</v>
      </c>
      <c r="X8099" t="s">
        <v>103</v>
      </c>
      <c r="Y8099" t="s">
        <v>50</v>
      </c>
      <c r="Z8099" t="s">
        <v>57</v>
      </c>
      <c r="AA8099" t="s">
        <v>59</v>
      </c>
      <c r="AB8099" t="s">
        <v>81</v>
      </c>
      <c r="AC8099" t="s">
        <v>59</v>
      </c>
      <c r="AD8099" t="s">
        <v>306</v>
      </c>
      <c r="AE8099" t="s">
        <v>54</v>
      </c>
      <c r="AF8099" t="s">
        <v>3895</v>
      </c>
      <c r="AG8099" t="s">
        <v>282</v>
      </c>
      <c r="AH8099" t="s">
        <v>62</v>
      </c>
      <c r="AI8099" t="s">
        <v>53</v>
      </c>
      <c r="AJ8099" t="s">
        <v>161</v>
      </c>
      <c r="AK8099" t="s">
        <v>235</v>
      </c>
      <c r="AL8099" t="s">
        <v>47</v>
      </c>
      <c r="AM8099" t="s">
        <v>103</v>
      </c>
      <c r="AN8099" t="s">
        <v>171</v>
      </c>
      <c r="AO8099" t="s">
        <v>2088</v>
      </c>
    </row>
    <row r="8100" spans="1:41" hidden="1" x14ac:dyDescent="0.25">
      <c r="A8100" t="s">
        <v>33673</v>
      </c>
      <c r="B8100" t="s">
        <v>33674</v>
      </c>
      <c r="C8100" s="1" t="str">
        <f t="shared" si="510"/>
        <v>21:1082</v>
      </c>
      <c r="D8100" s="1" t="str">
        <f t="shared" si="511"/>
        <v>21:0156</v>
      </c>
      <c r="E8100" t="s">
        <v>33675</v>
      </c>
      <c r="F8100" t="s">
        <v>33676</v>
      </c>
      <c r="H8100">
        <v>50.438244599999997</v>
      </c>
      <c r="I8100">
        <v>-120.6580445</v>
      </c>
      <c r="J8100" s="1" t="str">
        <f t="shared" si="512"/>
        <v>NGR bulk stream sediment</v>
      </c>
      <c r="K8100" s="1" t="str">
        <f t="shared" si="513"/>
        <v>&lt;177 micron (NGR)</v>
      </c>
      <c r="L8100">
        <v>10</v>
      </c>
      <c r="M8100" t="s">
        <v>248</v>
      </c>
      <c r="N8100">
        <v>178</v>
      </c>
      <c r="O8100" t="s">
        <v>85</v>
      </c>
      <c r="P8100" t="s">
        <v>47</v>
      </c>
      <c r="Q8100" t="s">
        <v>662</v>
      </c>
      <c r="R8100" t="s">
        <v>19342</v>
      </c>
      <c r="S8100" t="s">
        <v>127</v>
      </c>
      <c r="T8100" t="s">
        <v>175</v>
      </c>
      <c r="U8100" t="s">
        <v>258</v>
      </c>
      <c r="V8100" t="s">
        <v>54</v>
      </c>
      <c r="W8100" t="s">
        <v>228</v>
      </c>
      <c r="X8100" t="s">
        <v>47</v>
      </c>
      <c r="Y8100" t="s">
        <v>51</v>
      </c>
      <c r="Z8100" t="s">
        <v>56</v>
      </c>
      <c r="AA8100" t="s">
        <v>46</v>
      </c>
      <c r="AB8100" t="s">
        <v>198</v>
      </c>
      <c r="AC8100" t="s">
        <v>58</v>
      </c>
      <c r="AD8100" t="s">
        <v>66</v>
      </c>
      <c r="AE8100" t="s">
        <v>198</v>
      </c>
      <c r="AF8100" t="s">
        <v>357</v>
      </c>
      <c r="AG8100" t="s">
        <v>174</v>
      </c>
      <c r="AH8100" t="s">
        <v>62</v>
      </c>
      <c r="AI8100" t="s">
        <v>62</v>
      </c>
      <c r="AJ8100" t="s">
        <v>54</v>
      </c>
      <c r="AK8100" t="s">
        <v>149</v>
      </c>
      <c r="AL8100" t="s">
        <v>47</v>
      </c>
      <c r="AM8100" t="s">
        <v>122</v>
      </c>
      <c r="AN8100" t="s">
        <v>65</v>
      </c>
      <c r="AO8100" t="s">
        <v>33677</v>
      </c>
    </row>
    <row r="8101" spans="1:41" hidden="1" x14ac:dyDescent="0.25">
      <c r="A8101" t="s">
        <v>33678</v>
      </c>
      <c r="B8101" t="s">
        <v>33679</v>
      </c>
      <c r="C8101" s="1" t="str">
        <f t="shared" si="510"/>
        <v>21:1082</v>
      </c>
      <c r="D8101" s="1" t="str">
        <f t="shared" si="511"/>
        <v>21:0156</v>
      </c>
      <c r="E8101" t="s">
        <v>33680</v>
      </c>
      <c r="F8101" t="s">
        <v>33681</v>
      </c>
      <c r="H8101">
        <v>50.469309299999999</v>
      </c>
      <c r="I8101">
        <v>-120.7175476</v>
      </c>
      <c r="J8101" s="1" t="str">
        <f t="shared" si="512"/>
        <v>NGR bulk stream sediment</v>
      </c>
      <c r="K8101" s="1" t="str">
        <f t="shared" si="513"/>
        <v>&lt;177 micron (NGR)</v>
      </c>
      <c r="L8101">
        <v>10</v>
      </c>
      <c r="M8101" t="s">
        <v>256</v>
      </c>
      <c r="N8101">
        <v>179</v>
      </c>
      <c r="O8101" t="s">
        <v>439</v>
      </c>
      <c r="P8101" t="s">
        <v>47</v>
      </c>
      <c r="Q8101" t="s">
        <v>189</v>
      </c>
      <c r="R8101" t="s">
        <v>1718</v>
      </c>
      <c r="S8101" t="s">
        <v>58</v>
      </c>
      <c r="T8101" t="s">
        <v>145</v>
      </c>
      <c r="U8101" t="s">
        <v>418</v>
      </c>
      <c r="V8101" t="s">
        <v>62</v>
      </c>
      <c r="W8101" t="s">
        <v>164</v>
      </c>
      <c r="X8101" t="s">
        <v>46</v>
      </c>
      <c r="Y8101" t="s">
        <v>51</v>
      </c>
      <c r="Z8101" t="s">
        <v>56</v>
      </c>
      <c r="AA8101" t="s">
        <v>46</v>
      </c>
      <c r="AB8101" t="s">
        <v>57</v>
      </c>
      <c r="AC8101" t="s">
        <v>58</v>
      </c>
      <c r="AD8101" t="s">
        <v>197</v>
      </c>
      <c r="AE8101" t="s">
        <v>53</v>
      </c>
      <c r="AF8101" t="s">
        <v>371</v>
      </c>
      <c r="AG8101" t="s">
        <v>87</v>
      </c>
      <c r="AH8101" t="s">
        <v>62</v>
      </c>
      <c r="AI8101" t="s">
        <v>62</v>
      </c>
      <c r="AJ8101" t="s">
        <v>54</v>
      </c>
      <c r="AK8101" t="s">
        <v>46</v>
      </c>
      <c r="AL8101" t="s">
        <v>47</v>
      </c>
      <c r="AM8101" t="s">
        <v>47</v>
      </c>
      <c r="AN8101" t="s">
        <v>65</v>
      </c>
      <c r="AO8101" t="s">
        <v>185</v>
      </c>
    </row>
    <row r="8102" spans="1:41" hidden="1" x14ac:dyDescent="0.25">
      <c r="A8102" t="s">
        <v>33682</v>
      </c>
      <c r="B8102" t="s">
        <v>33683</v>
      </c>
      <c r="C8102" s="1" t="str">
        <f t="shared" si="510"/>
        <v>21:1082</v>
      </c>
      <c r="D8102" s="1" t="str">
        <f t="shared" si="511"/>
        <v>21:0156</v>
      </c>
      <c r="E8102" t="s">
        <v>33684</v>
      </c>
      <c r="F8102" t="s">
        <v>33685</v>
      </c>
      <c r="H8102">
        <v>50.137104100000002</v>
      </c>
      <c r="I8102">
        <v>-121.0259369</v>
      </c>
      <c r="J8102" s="1" t="str">
        <f t="shared" si="512"/>
        <v>NGR bulk stream sediment</v>
      </c>
      <c r="K8102" s="1" t="str">
        <f t="shared" si="513"/>
        <v>&lt;177 micron (NGR)</v>
      </c>
      <c r="L8102">
        <v>10</v>
      </c>
      <c r="M8102" t="s">
        <v>265</v>
      </c>
      <c r="N8102">
        <v>180</v>
      </c>
      <c r="O8102" t="s">
        <v>72</v>
      </c>
      <c r="P8102" t="s">
        <v>47</v>
      </c>
      <c r="Q8102" t="s">
        <v>322</v>
      </c>
      <c r="R8102" t="s">
        <v>54</v>
      </c>
      <c r="S8102" t="s">
        <v>258</v>
      </c>
      <c r="T8102" t="s">
        <v>98</v>
      </c>
      <c r="U8102" t="s">
        <v>207</v>
      </c>
      <c r="V8102" t="s">
        <v>198</v>
      </c>
      <c r="W8102" t="s">
        <v>330</v>
      </c>
      <c r="X8102" t="s">
        <v>58</v>
      </c>
      <c r="Y8102" t="s">
        <v>59</v>
      </c>
      <c r="Z8102" t="s">
        <v>57</v>
      </c>
      <c r="AA8102" t="s">
        <v>46</v>
      </c>
      <c r="AB8102" t="s">
        <v>161</v>
      </c>
      <c r="AC8102" t="s">
        <v>59</v>
      </c>
      <c r="AD8102" t="s">
        <v>217</v>
      </c>
      <c r="AE8102" t="s">
        <v>84</v>
      </c>
      <c r="AF8102" t="s">
        <v>3298</v>
      </c>
      <c r="AG8102" t="s">
        <v>292</v>
      </c>
      <c r="AH8102" t="s">
        <v>62</v>
      </c>
      <c r="AI8102" t="s">
        <v>46</v>
      </c>
      <c r="AJ8102" t="s">
        <v>282</v>
      </c>
      <c r="AK8102" t="s">
        <v>139</v>
      </c>
      <c r="AL8102" t="s">
        <v>47</v>
      </c>
      <c r="AM8102" t="s">
        <v>103</v>
      </c>
      <c r="AN8102" t="s">
        <v>673</v>
      </c>
      <c r="AO8102" t="s">
        <v>21549</v>
      </c>
    </row>
    <row r="8103" spans="1:41" hidden="1" x14ac:dyDescent="0.25">
      <c r="A8103" t="s">
        <v>33686</v>
      </c>
      <c r="B8103" t="s">
        <v>33687</v>
      </c>
      <c r="C8103" s="1" t="str">
        <f t="shared" si="510"/>
        <v>21:1082</v>
      </c>
      <c r="D8103" s="1" t="str">
        <f t="shared" si="511"/>
        <v>21:0156</v>
      </c>
      <c r="E8103" t="s">
        <v>33688</v>
      </c>
      <c r="F8103" t="s">
        <v>33689</v>
      </c>
      <c r="H8103">
        <v>50.456798999999997</v>
      </c>
      <c r="I8103">
        <v>-120.96171649999999</v>
      </c>
      <c r="J8103" s="1" t="str">
        <f t="shared" si="512"/>
        <v>NGR bulk stream sediment</v>
      </c>
      <c r="K8103" s="1" t="str">
        <f t="shared" si="513"/>
        <v>&lt;177 micron (NGR)</v>
      </c>
      <c r="L8103">
        <v>11</v>
      </c>
      <c r="M8103" t="s">
        <v>45</v>
      </c>
      <c r="N8103">
        <v>181</v>
      </c>
      <c r="O8103" t="s">
        <v>228</v>
      </c>
      <c r="P8103" t="s">
        <v>47</v>
      </c>
      <c r="Q8103" t="s">
        <v>652</v>
      </c>
      <c r="R8103" t="s">
        <v>60</v>
      </c>
      <c r="S8103" t="s">
        <v>80</v>
      </c>
      <c r="T8103" t="s">
        <v>76</v>
      </c>
      <c r="U8103" t="s">
        <v>344</v>
      </c>
      <c r="V8103" t="s">
        <v>87</v>
      </c>
      <c r="W8103" t="s">
        <v>142</v>
      </c>
      <c r="X8103" t="s">
        <v>51</v>
      </c>
      <c r="Y8103" t="s">
        <v>50</v>
      </c>
      <c r="Z8103" t="s">
        <v>84</v>
      </c>
      <c r="AA8103" t="s">
        <v>73</v>
      </c>
      <c r="AB8103" t="s">
        <v>257</v>
      </c>
      <c r="AC8103" t="s">
        <v>267</v>
      </c>
      <c r="AD8103" t="s">
        <v>75</v>
      </c>
      <c r="AE8103" t="s">
        <v>46</v>
      </c>
      <c r="AF8103" t="s">
        <v>108</v>
      </c>
      <c r="AG8103" t="s">
        <v>228</v>
      </c>
      <c r="AH8103" t="s">
        <v>62</v>
      </c>
      <c r="AI8103" t="s">
        <v>53</v>
      </c>
      <c r="AJ8103" t="s">
        <v>228</v>
      </c>
      <c r="AK8103" t="s">
        <v>139</v>
      </c>
      <c r="AL8103" t="s">
        <v>47</v>
      </c>
      <c r="AM8103" t="s">
        <v>122</v>
      </c>
      <c r="AN8103" t="s">
        <v>65</v>
      </c>
      <c r="AO8103" t="s">
        <v>6475</v>
      </c>
    </row>
    <row r="8104" spans="1:41" hidden="1" x14ac:dyDescent="0.25">
      <c r="A8104" t="s">
        <v>33690</v>
      </c>
      <c r="B8104" t="s">
        <v>33691</v>
      </c>
      <c r="C8104" s="1" t="str">
        <f t="shared" si="510"/>
        <v>21:1082</v>
      </c>
      <c r="D8104" s="1" t="str">
        <f t="shared" si="511"/>
        <v>21:0156</v>
      </c>
      <c r="E8104" t="s">
        <v>33692</v>
      </c>
      <c r="F8104" t="s">
        <v>33693</v>
      </c>
      <c r="H8104">
        <v>50.378239399999998</v>
      </c>
      <c r="I8104">
        <v>-120.9155157</v>
      </c>
      <c r="J8104" s="1" t="str">
        <f t="shared" si="512"/>
        <v>NGR bulk stream sediment</v>
      </c>
      <c r="K8104" s="1" t="str">
        <f t="shared" si="513"/>
        <v>&lt;177 micron (NGR)</v>
      </c>
      <c r="L8104">
        <v>11</v>
      </c>
      <c r="M8104" t="s">
        <v>71</v>
      </c>
      <c r="N8104">
        <v>182</v>
      </c>
      <c r="O8104" t="s">
        <v>79</v>
      </c>
      <c r="P8104" t="s">
        <v>73</v>
      </c>
      <c r="Q8104" t="s">
        <v>364</v>
      </c>
      <c r="R8104" t="s">
        <v>127</v>
      </c>
      <c r="S8104" t="s">
        <v>183</v>
      </c>
      <c r="T8104" t="s">
        <v>217</v>
      </c>
      <c r="U8104" t="s">
        <v>121</v>
      </c>
      <c r="V8104" t="s">
        <v>149</v>
      </c>
      <c r="W8104" t="s">
        <v>127</v>
      </c>
      <c r="X8104" t="s">
        <v>186</v>
      </c>
      <c r="Y8104" t="s">
        <v>90</v>
      </c>
      <c r="Z8104" t="s">
        <v>149</v>
      </c>
      <c r="AA8104" t="s">
        <v>330</v>
      </c>
      <c r="AB8104" t="s">
        <v>101</v>
      </c>
      <c r="AC8104" t="s">
        <v>225</v>
      </c>
      <c r="AD8104" t="s">
        <v>475</v>
      </c>
      <c r="AE8104" t="s">
        <v>62</v>
      </c>
      <c r="AF8104" t="s">
        <v>267</v>
      </c>
      <c r="AG8104" t="s">
        <v>52</v>
      </c>
      <c r="AH8104" t="s">
        <v>62</v>
      </c>
      <c r="AI8104" t="s">
        <v>57</v>
      </c>
      <c r="AJ8104" t="s">
        <v>58</v>
      </c>
      <c r="AK8104" t="s">
        <v>163</v>
      </c>
      <c r="AL8104" t="s">
        <v>47</v>
      </c>
      <c r="AM8104" t="s">
        <v>103</v>
      </c>
      <c r="AN8104" t="s">
        <v>444</v>
      </c>
      <c r="AO8104" t="s">
        <v>4562</v>
      </c>
    </row>
    <row r="8105" spans="1:41" hidden="1" x14ac:dyDescent="0.25">
      <c r="A8105" t="s">
        <v>33694</v>
      </c>
      <c r="B8105" t="s">
        <v>33695</v>
      </c>
      <c r="C8105" s="1" t="str">
        <f t="shared" si="510"/>
        <v>21:1082</v>
      </c>
      <c r="D8105" s="1" t="str">
        <f t="shared" si="511"/>
        <v>21:0156</v>
      </c>
      <c r="E8105" t="s">
        <v>33696</v>
      </c>
      <c r="F8105" t="s">
        <v>33697</v>
      </c>
      <c r="H8105">
        <v>50.338414899999997</v>
      </c>
      <c r="I8105">
        <v>-120.83217550000001</v>
      </c>
      <c r="J8105" s="1" t="str">
        <f t="shared" si="512"/>
        <v>NGR bulk stream sediment</v>
      </c>
      <c r="K8105" s="1" t="str">
        <f t="shared" si="513"/>
        <v>&lt;177 micron (NGR)</v>
      </c>
      <c r="L8105">
        <v>11</v>
      </c>
      <c r="M8105" t="s">
        <v>95</v>
      </c>
      <c r="N8105">
        <v>183</v>
      </c>
      <c r="O8105" t="s">
        <v>125</v>
      </c>
      <c r="P8105" t="s">
        <v>47</v>
      </c>
      <c r="Q8105" t="s">
        <v>1157</v>
      </c>
      <c r="R8105" t="s">
        <v>437</v>
      </c>
      <c r="S8105" t="s">
        <v>107</v>
      </c>
      <c r="T8105" t="s">
        <v>98</v>
      </c>
      <c r="U8105" t="s">
        <v>272</v>
      </c>
      <c r="V8105" t="s">
        <v>125</v>
      </c>
      <c r="W8105" t="s">
        <v>224</v>
      </c>
      <c r="X8105" t="s">
        <v>58</v>
      </c>
      <c r="Y8105" t="s">
        <v>175</v>
      </c>
      <c r="Z8105" t="s">
        <v>62</v>
      </c>
      <c r="AA8105" t="s">
        <v>122</v>
      </c>
      <c r="AB8105" t="s">
        <v>139</v>
      </c>
      <c r="AC8105" t="s">
        <v>59</v>
      </c>
      <c r="AD8105" t="s">
        <v>250</v>
      </c>
      <c r="AE8105" t="s">
        <v>53</v>
      </c>
      <c r="AF8105" t="s">
        <v>66</v>
      </c>
      <c r="AG8105" t="s">
        <v>270</v>
      </c>
      <c r="AH8105" t="s">
        <v>53</v>
      </c>
      <c r="AI8105" t="s">
        <v>53</v>
      </c>
      <c r="AJ8105" t="s">
        <v>58</v>
      </c>
      <c r="AK8105" t="s">
        <v>79</v>
      </c>
      <c r="AL8105" t="s">
        <v>47</v>
      </c>
      <c r="AM8105" t="s">
        <v>47</v>
      </c>
      <c r="AN8105" t="s">
        <v>1304</v>
      </c>
      <c r="AO8105" t="s">
        <v>2143</v>
      </c>
    </row>
    <row r="8106" spans="1:41" hidden="1" x14ac:dyDescent="0.25">
      <c r="A8106" t="s">
        <v>33698</v>
      </c>
      <c r="B8106" t="s">
        <v>33699</v>
      </c>
      <c r="C8106" s="1" t="str">
        <f t="shared" si="510"/>
        <v>21:1082</v>
      </c>
      <c r="D8106" s="1" t="str">
        <f t="shared" si="511"/>
        <v>21:0156</v>
      </c>
      <c r="E8106" t="s">
        <v>33700</v>
      </c>
      <c r="F8106" t="s">
        <v>33701</v>
      </c>
      <c r="H8106">
        <v>50.307192399999998</v>
      </c>
      <c r="I8106">
        <v>-120.8601953</v>
      </c>
      <c r="J8106" s="1" t="str">
        <f t="shared" si="512"/>
        <v>NGR bulk stream sediment</v>
      </c>
      <c r="K8106" s="1" t="str">
        <f t="shared" si="513"/>
        <v>&lt;177 micron (NGR)</v>
      </c>
      <c r="L8106">
        <v>11</v>
      </c>
      <c r="M8106" t="s">
        <v>280</v>
      </c>
      <c r="N8106">
        <v>184</v>
      </c>
      <c r="O8106" t="s">
        <v>164</v>
      </c>
      <c r="P8106" t="s">
        <v>47</v>
      </c>
      <c r="Q8106" t="s">
        <v>385</v>
      </c>
      <c r="R8106" t="s">
        <v>148</v>
      </c>
      <c r="S8106" t="s">
        <v>300</v>
      </c>
      <c r="T8106" t="s">
        <v>55</v>
      </c>
      <c r="U8106" t="s">
        <v>165</v>
      </c>
      <c r="V8106" t="s">
        <v>174</v>
      </c>
      <c r="W8106" t="s">
        <v>282</v>
      </c>
      <c r="X8106" t="s">
        <v>58</v>
      </c>
      <c r="Y8106" t="s">
        <v>98</v>
      </c>
      <c r="Z8106" t="s">
        <v>62</v>
      </c>
      <c r="AA8106" t="s">
        <v>47</v>
      </c>
      <c r="AB8106" t="s">
        <v>130</v>
      </c>
      <c r="AC8106" t="s">
        <v>58</v>
      </c>
      <c r="AD8106" t="s">
        <v>268</v>
      </c>
      <c r="AE8106" t="s">
        <v>53</v>
      </c>
      <c r="AF8106" t="s">
        <v>85</v>
      </c>
      <c r="AG8106" t="s">
        <v>111</v>
      </c>
      <c r="AH8106" t="s">
        <v>57</v>
      </c>
      <c r="AI8106" t="s">
        <v>62</v>
      </c>
      <c r="AJ8106" t="s">
        <v>96</v>
      </c>
      <c r="AK8106" t="s">
        <v>102</v>
      </c>
      <c r="AL8106" t="s">
        <v>47</v>
      </c>
      <c r="AM8106" t="s">
        <v>122</v>
      </c>
      <c r="AN8106" t="s">
        <v>915</v>
      </c>
      <c r="AO8106" t="s">
        <v>50</v>
      </c>
    </row>
    <row r="8107" spans="1:41" hidden="1" x14ac:dyDescent="0.25">
      <c r="A8107" t="s">
        <v>33702</v>
      </c>
      <c r="B8107" t="s">
        <v>33703</v>
      </c>
      <c r="C8107" s="1" t="str">
        <f t="shared" si="510"/>
        <v>21:1082</v>
      </c>
      <c r="D8107" s="1" t="str">
        <f t="shared" si="511"/>
        <v>21:0156</v>
      </c>
      <c r="E8107" t="s">
        <v>33700</v>
      </c>
      <c r="F8107" t="s">
        <v>33704</v>
      </c>
      <c r="H8107">
        <v>50.307192399999998</v>
      </c>
      <c r="I8107">
        <v>-120.8601953</v>
      </c>
      <c r="J8107" s="1" t="str">
        <f t="shared" si="512"/>
        <v>NGR bulk stream sediment</v>
      </c>
      <c r="K8107" s="1" t="str">
        <f t="shared" si="513"/>
        <v>&lt;177 micron (NGR)</v>
      </c>
      <c r="L8107">
        <v>11</v>
      </c>
      <c r="M8107" t="s">
        <v>288</v>
      </c>
      <c r="N8107">
        <v>185</v>
      </c>
      <c r="O8107" t="s">
        <v>101</v>
      </c>
      <c r="P8107" t="s">
        <v>47</v>
      </c>
      <c r="Q8107" t="s">
        <v>364</v>
      </c>
      <c r="R8107" t="s">
        <v>260</v>
      </c>
      <c r="S8107" t="s">
        <v>300</v>
      </c>
      <c r="T8107" t="s">
        <v>55</v>
      </c>
      <c r="U8107" t="s">
        <v>218</v>
      </c>
      <c r="V8107" t="s">
        <v>46</v>
      </c>
      <c r="W8107" t="s">
        <v>282</v>
      </c>
      <c r="X8107" t="s">
        <v>330</v>
      </c>
      <c r="Y8107" t="s">
        <v>217</v>
      </c>
      <c r="Z8107" t="s">
        <v>198</v>
      </c>
      <c r="AA8107" t="s">
        <v>47</v>
      </c>
      <c r="AB8107" t="s">
        <v>161</v>
      </c>
      <c r="AC8107" t="s">
        <v>175</v>
      </c>
      <c r="AD8107" t="s">
        <v>418</v>
      </c>
      <c r="AE8107" t="s">
        <v>53</v>
      </c>
      <c r="AF8107" t="s">
        <v>55</v>
      </c>
      <c r="AG8107" t="s">
        <v>227</v>
      </c>
      <c r="AH8107" t="s">
        <v>62</v>
      </c>
      <c r="AI8107" t="s">
        <v>57</v>
      </c>
      <c r="AJ8107" t="s">
        <v>274</v>
      </c>
      <c r="AK8107" t="s">
        <v>60</v>
      </c>
      <c r="AL8107" t="s">
        <v>47</v>
      </c>
      <c r="AM8107" t="s">
        <v>103</v>
      </c>
      <c r="AN8107" t="s">
        <v>638</v>
      </c>
      <c r="AO8107" t="s">
        <v>3580</v>
      </c>
    </row>
    <row r="8108" spans="1:41" hidden="1" x14ac:dyDescent="0.25">
      <c r="A8108" t="s">
        <v>33705</v>
      </c>
      <c r="B8108" t="s">
        <v>33706</v>
      </c>
      <c r="C8108" s="1" t="str">
        <f t="shared" si="510"/>
        <v>21:1082</v>
      </c>
      <c r="D8108" s="1" t="str">
        <f t="shared" si="511"/>
        <v>21:0156</v>
      </c>
      <c r="E8108" t="s">
        <v>33707</v>
      </c>
      <c r="F8108" t="s">
        <v>33708</v>
      </c>
      <c r="H8108">
        <v>50.257923699999999</v>
      </c>
      <c r="I8108">
        <v>-120.87462189999999</v>
      </c>
      <c r="J8108" s="1" t="str">
        <f t="shared" si="512"/>
        <v>NGR bulk stream sediment</v>
      </c>
      <c r="K8108" s="1" t="str">
        <f t="shared" si="513"/>
        <v>&lt;177 micron (NGR)</v>
      </c>
      <c r="L8108">
        <v>11</v>
      </c>
      <c r="M8108" t="s">
        <v>117</v>
      </c>
      <c r="N8108">
        <v>186</v>
      </c>
      <c r="O8108" t="s">
        <v>161</v>
      </c>
      <c r="P8108" t="s">
        <v>47</v>
      </c>
      <c r="Q8108" t="s">
        <v>189</v>
      </c>
      <c r="R8108" t="s">
        <v>175</v>
      </c>
      <c r="S8108" t="s">
        <v>106</v>
      </c>
      <c r="T8108" t="s">
        <v>108</v>
      </c>
      <c r="U8108" t="s">
        <v>140</v>
      </c>
      <c r="V8108" t="s">
        <v>235</v>
      </c>
      <c r="W8108" t="s">
        <v>128</v>
      </c>
      <c r="X8108" t="s">
        <v>108</v>
      </c>
      <c r="Y8108" t="s">
        <v>50</v>
      </c>
      <c r="Z8108" t="s">
        <v>84</v>
      </c>
      <c r="AA8108" t="s">
        <v>46</v>
      </c>
      <c r="AB8108" t="s">
        <v>47</v>
      </c>
      <c r="AC8108" t="s">
        <v>267</v>
      </c>
      <c r="AD8108" t="s">
        <v>112</v>
      </c>
      <c r="AE8108" t="s">
        <v>198</v>
      </c>
      <c r="AF8108" t="s">
        <v>108</v>
      </c>
      <c r="AG8108" t="s">
        <v>270</v>
      </c>
      <c r="AH8108" t="s">
        <v>62</v>
      </c>
      <c r="AI8108" t="s">
        <v>53</v>
      </c>
      <c r="AJ8108" t="s">
        <v>129</v>
      </c>
      <c r="AK8108" t="s">
        <v>371</v>
      </c>
      <c r="AL8108" t="s">
        <v>47</v>
      </c>
      <c r="AM8108" t="s">
        <v>47</v>
      </c>
      <c r="AN8108" t="s">
        <v>275</v>
      </c>
      <c r="AO8108" t="s">
        <v>33709</v>
      </c>
    </row>
    <row r="8109" spans="1:41" hidden="1" x14ac:dyDescent="0.25">
      <c r="A8109" t="s">
        <v>33710</v>
      </c>
      <c r="B8109" t="s">
        <v>33711</v>
      </c>
      <c r="C8109" s="1" t="str">
        <f t="shared" si="510"/>
        <v>21:1082</v>
      </c>
      <c r="D8109" s="1" t="str">
        <f t="shared" si="511"/>
        <v>21:0156</v>
      </c>
      <c r="E8109" t="s">
        <v>33712</v>
      </c>
      <c r="F8109" t="s">
        <v>33713</v>
      </c>
      <c r="H8109">
        <v>50.210479900000003</v>
      </c>
      <c r="I8109">
        <v>-120.8842021</v>
      </c>
      <c r="J8109" s="1" t="str">
        <f t="shared" si="512"/>
        <v>NGR bulk stream sediment</v>
      </c>
      <c r="K8109" s="1" t="str">
        <f t="shared" si="513"/>
        <v>&lt;177 micron (NGR)</v>
      </c>
      <c r="L8109">
        <v>11</v>
      </c>
      <c r="M8109" t="s">
        <v>136</v>
      </c>
      <c r="N8109">
        <v>187</v>
      </c>
      <c r="O8109" t="s">
        <v>336</v>
      </c>
      <c r="P8109" t="s">
        <v>51</v>
      </c>
      <c r="Q8109" t="s">
        <v>802</v>
      </c>
      <c r="R8109" t="s">
        <v>87</v>
      </c>
      <c r="S8109" t="s">
        <v>186</v>
      </c>
      <c r="T8109" t="s">
        <v>209</v>
      </c>
      <c r="U8109" t="s">
        <v>329</v>
      </c>
      <c r="V8109" t="s">
        <v>110</v>
      </c>
      <c r="W8109" t="s">
        <v>228</v>
      </c>
      <c r="X8109" t="s">
        <v>122</v>
      </c>
      <c r="Y8109" t="s">
        <v>267</v>
      </c>
      <c r="Z8109" t="s">
        <v>84</v>
      </c>
      <c r="AA8109" t="s">
        <v>47</v>
      </c>
      <c r="AB8109" t="s">
        <v>125</v>
      </c>
      <c r="AC8109" t="s">
        <v>145</v>
      </c>
      <c r="AD8109" t="s">
        <v>290</v>
      </c>
      <c r="AE8109" t="s">
        <v>46</v>
      </c>
      <c r="AF8109" t="s">
        <v>127</v>
      </c>
      <c r="AG8109" t="s">
        <v>437</v>
      </c>
      <c r="AH8109" t="s">
        <v>57</v>
      </c>
      <c r="AI8109" t="s">
        <v>53</v>
      </c>
      <c r="AJ8109" t="s">
        <v>86</v>
      </c>
      <c r="AK8109" t="s">
        <v>47</v>
      </c>
      <c r="AL8109" t="s">
        <v>47</v>
      </c>
      <c r="AM8109" t="s">
        <v>47</v>
      </c>
      <c r="AN8109" t="s">
        <v>65</v>
      </c>
      <c r="AO8109" t="s">
        <v>893</v>
      </c>
    </row>
    <row r="8110" spans="1:41" hidden="1" x14ac:dyDescent="0.25">
      <c r="A8110" t="s">
        <v>33714</v>
      </c>
      <c r="B8110" t="s">
        <v>33715</v>
      </c>
      <c r="C8110" s="1" t="str">
        <f t="shared" si="510"/>
        <v>21:1082</v>
      </c>
      <c r="D8110" s="1" t="str">
        <f t="shared" si="511"/>
        <v>21:0156</v>
      </c>
      <c r="E8110" t="s">
        <v>33716</v>
      </c>
      <c r="F8110" t="s">
        <v>33717</v>
      </c>
      <c r="H8110">
        <v>50.8239394</v>
      </c>
      <c r="I8110">
        <v>-121.2725686</v>
      </c>
      <c r="J8110" s="1" t="str">
        <f t="shared" si="512"/>
        <v>NGR bulk stream sediment</v>
      </c>
      <c r="K8110" s="1" t="str">
        <f t="shared" si="513"/>
        <v>&lt;177 micron (NGR)</v>
      </c>
      <c r="L8110">
        <v>11</v>
      </c>
      <c r="M8110" t="s">
        <v>157</v>
      </c>
      <c r="N8110">
        <v>188</v>
      </c>
      <c r="O8110" t="s">
        <v>173</v>
      </c>
      <c r="P8110" t="s">
        <v>47</v>
      </c>
      <c r="Q8110" t="s">
        <v>234</v>
      </c>
      <c r="R8110" t="s">
        <v>123</v>
      </c>
      <c r="S8110" t="s">
        <v>160</v>
      </c>
      <c r="T8110" t="s">
        <v>90</v>
      </c>
      <c r="U8110" t="s">
        <v>1121</v>
      </c>
      <c r="V8110" t="s">
        <v>87</v>
      </c>
      <c r="W8110" t="s">
        <v>260</v>
      </c>
      <c r="X8110" t="s">
        <v>103</v>
      </c>
      <c r="Y8110" t="s">
        <v>98</v>
      </c>
      <c r="Z8110" t="s">
        <v>199</v>
      </c>
      <c r="AA8110" t="s">
        <v>47</v>
      </c>
      <c r="AB8110" t="s">
        <v>173</v>
      </c>
      <c r="AC8110" t="s">
        <v>107</v>
      </c>
      <c r="AD8110" t="s">
        <v>934</v>
      </c>
      <c r="AE8110" t="s">
        <v>53</v>
      </c>
      <c r="AF8110" t="s">
        <v>352</v>
      </c>
      <c r="AG8110" t="s">
        <v>266</v>
      </c>
      <c r="AH8110" t="s">
        <v>54</v>
      </c>
      <c r="AI8110" t="s">
        <v>57</v>
      </c>
      <c r="AJ8110" t="s">
        <v>371</v>
      </c>
      <c r="AK8110" t="s">
        <v>63</v>
      </c>
      <c r="AL8110" t="s">
        <v>47</v>
      </c>
      <c r="AM8110" t="s">
        <v>47</v>
      </c>
      <c r="AN8110" t="s">
        <v>65</v>
      </c>
      <c r="AO8110" t="s">
        <v>6620</v>
      </c>
    </row>
    <row r="8111" spans="1:41" hidden="1" x14ac:dyDescent="0.25">
      <c r="A8111" t="s">
        <v>33718</v>
      </c>
      <c r="B8111" t="s">
        <v>33719</v>
      </c>
      <c r="C8111" s="1" t="str">
        <f t="shared" si="510"/>
        <v>21:1082</v>
      </c>
      <c r="D8111" s="1" t="str">
        <f t="shared" si="511"/>
        <v>21:0156</v>
      </c>
      <c r="E8111" t="s">
        <v>33720</v>
      </c>
      <c r="F8111" t="s">
        <v>33721</v>
      </c>
      <c r="H8111">
        <v>50.839903</v>
      </c>
      <c r="I8111">
        <v>-121.2423929</v>
      </c>
      <c r="J8111" s="1" t="str">
        <f t="shared" si="512"/>
        <v>NGR bulk stream sediment</v>
      </c>
      <c r="K8111" s="1" t="str">
        <f t="shared" si="513"/>
        <v>&lt;177 micron (NGR)</v>
      </c>
      <c r="L8111">
        <v>11</v>
      </c>
      <c r="M8111" t="s">
        <v>170</v>
      </c>
      <c r="N8111">
        <v>189</v>
      </c>
      <c r="O8111" t="s">
        <v>161</v>
      </c>
      <c r="P8111" t="s">
        <v>47</v>
      </c>
      <c r="Q8111" t="s">
        <v>119</v>
      </c>
      <c r="R8111" t="s">
        <v>123</v>
      </c>
      <c r="S8111" t="s">
        <v>328</v>
      </c>
      <c r="T8111" t="s">
        <v>225</v>
      </c>
      <c r="U8111" t="s">
        <v>508</v>
      </c>
      <c r="V8111" t="s">
        <v>185</v>
      </c>
      <c r="W8111" t="s">
        <v>238</v>
      </c>
      <c r="X8111" t="s">
        <v>51</v>
      </c>
      <c r="Y8111" t="s">
        <v>49</v>
      </c>
      <c r="Z8111" t="s">
        <v>84</v>
      </c>
      <c r="AA8111" t="s">
        <v>47</v>
      </c>
      <c r="AB8111" t="s">
        <v>257</v>
      </c>
      <c r="AC8111" t="s">
        <v>344</v>
      </c>
      <c r="AD8111" t="s">
        <v>144</v>
      </c>
      <c r="AE8111" t="s">
        <v>84</v>
      </c>
      <c r="AF8111" t="s">
        <v>217</v>
      </c>
      <c r="AG8111" t="s">
        <v>73</v>
      </c>
      <c r="AH8111" t="s">
        <v>198</v>
      </c>
      <c r="AI8111" t="s">
        <v>53</v>
      </c>
      <c r="AJ8111" t="s">
        <v>96</v>
      </c>
      <c r="AK8111" t="s">
        <v>257</v>
      </c>
      <c r="AL8111" t="s">
        <v>47</v>
      </c>
      <c r="AM8111" t="s">
        <v>47</v>
      </c>
      <c r="AN8111" t="s">
        <v>65</v>
      </c>
      <c r="AO8111" t="s">
        <v>187</v>
      </c>
    </row>
    <row r="8112" spans="1:41" hidden="1" x14ac:dyDescent="0.25">
      <c r="A8112" t="s">
        <v>33722</v>
      </c>
      <c r="B8112" t="s">
        <v>33723</v>
      </c>
      <c r="C8112" s="1" t="str">
        <f t="shared" si="510"/>
        <v>21:1082</v>
      </c>
      <c r="D8112" s="1" t="str">
        <f t="shared" si="511"/>
        <v>21:0156</v>
      </c>
      <c r="E8112" t="s">
        <v>33724</v>
      </c>
      <c r="F8112" t="s">
        <v>33725</v>
      </c>
      <c r="H8112">
        <v>50.858183500000003</v>
      </c>
      <c r="I8112">
        <v>-121.21546069999999</v>
      </c>
      <c r="J8112" s="1" t="str">
        <f t="shared" si="512"/>
        <v>NGR bulk stream sediment</v>
      </c>
      <c r="K8112" s="1" t="str">
        <f t="shared" si="513"/>
        <v>&lt;177 micron (NGR)</v>
      </c>
      <c r="L8112">
        <v>11</v>
      </c>
      <c r="M8112" t="s">
        <v>180</v>
      </c>
      <c r="N8112">
        <v>190</v>
      </c>
      <c r="O8112" t="s">
        <v>62</v>
      </c>
      <c r="P8112" t="s">
        <v>47</v>
      </c>
      <c r="Q8112" t="s">
        <v>1106</v>
      </c>
      <c r="R8112" t="s">
        <v>85</v>
      </c>
      <c r="S8112" t="s">
        <v>300</v>
      </c>
      <c r="T8112" t="s">
        <v>90</v>
      </c>
      <c r="U8112" t="s">
        <v>207</v>
      </c>
      <c r="V8112" t="s">
        <v>64</v>
      </c>
      <c r="W8112" t="s">
        <v>292</v>
      </c>
      <c r="X8112" t="s">
        <v>51</v>
      </c>
      <c r="Y8112" t="s">
        <v>269</v>
      </c>
      <c r="Z8112" t="s">
        <v>62</v>
      </c>
      <c r="AA8112" t="s">
        <v>122</v>
      </c>
      <c r="AB8112" t="s">
        <v>173</v>
      </c>
      <c r="AC8112" t="s">
        <v>475</v>
      </c>
      <c r="AD8112" t="s">
        <v>144</v>
      </c>
      <c r="AE8112" t="s">
        <v>199</v>
      </c>
      <c r="AF8112" t="s">
        <v>209</v>
      </c>
      <c r="AG8112" t="s">
        <v>371</v>
      </c>
      <c r="AH8112" t="s">
        <v>54</v>
      </c>
      <c r="AI8112" t="s">
        <v>57</v>
      </c>
      <c r="AJ8112" t="s">
        <v>238</v>
      </c>
      <c r="AK8112" t="s">
        <v>228</v>
      </c>
      <c r="AL8112" t="s">
        <v>47</v>
      </c>
      <c r="AM8112" t="s">
        <v>122</v>
      </c>
      <c r="AN8112" t="s">
        <v>196</v>
      </c>
      <c r="AO8112" t="s">
        <v>2282</v>
      </c>
    </row>
    <row r="8113" spans="1:41" hidden="1" x14ac:dyDescent="0.25">
      <c r="A8113" t="s">
        <v>33726</v>
      </c>
      <c r="B8113" t="s">
        <v>33727</v>
      </c>
      <c r="C8113" s="1" t="str">
        <f t="shared" si="510"/>
        <v>21:1082</v>
      </c>
      <c r="D8113" s="1" t="str">
        <f t="shared" si="511"/>
        <v>21:0156</v>
      </c>
      <c r="E8113" t="s">
        <v>33728</v>
      </c>
      <c r="F8113" t="s">
        <v>33729</v>
      </c>
      <c r="H8113">
        <v>50.845004899999999</v>
      </c>
      <c r="I8113">
        <v>-121.21002590000001</v>
      </c>
      <c r="J8113" s="1" t="str">
        <f t="shared" si="512"/>
        <v>NGR bulk stream sediment</v>
      </c>
      <c r="K8113" s="1" t="str">
        <f t="shared" si="513"/>
        <v>&lt;177 micron (NGR)</v>
      </c>
      <c r="L8113">
        <v>11</v>
      </c>
      <c r="M8113" t="s">
        <v>195</v>
      </c>
      <c r="N8113">
        <v>191</v>
      </c>
      <c r="O8113" t="s">
        <v>235</v>
      </c>
      <c r="P8113" t="s">
        <v>47</v>
      </c>
      <c r="Q8113" t="s">
        <v>119</v>
      </c>
      <c r="R8113" t="s">
        <v>63</v>
      </c>
      <c r="S8113" t="s">
        <v>183</v>
      </c>
      <c r="T8113" t="s">
        <v>66</v>
      </c>
      <c r="U8113" t="s">
        <v>438</v>
      </c>
      <c r="V8113" t="s">
        <v>105</v>
      </c>
      <c r="W8113" t="s">
        <v>109</v>
      </c>
      <c r="X8113" t="s">
        <v>103</v>
      </c>
      <c r="Y8113" t="s">
        <v>99</v>
      </c>
      <c r="Z8113" t="s">
        <v>199</v>
      </c>
      <c r="AA8113" t="s">
        <v>47</v>
      </c>
      <c r="AB8113" t="s">
        <v>161</v>
      </c>
      <c r="AC8113" t="s">
        <v>197</v>
      </c>
      <c r="AD8113" t="s">
        <v>140</v>
      </c>
      <c r="AE8113" t="s">
        <v>84</v>
      </c>
      <c r="AF8113" t="s">
        <v>127</v>
      </c>
      <c r="AG8113" t="s">
        <v>123</v>
      </c>
      <c r="AH8113" t="s">
        <v>57</v>
      </c>
      <c r="AI8113" t="s">
        <v>62</v>
      </c>
      <c r="AJ8113" t="s">
        <v>371</v>
      </c>
      <c r="AK8113" t="s">
        <v>125</v>
      </c>
      <c r="AL8113" t="s">
        <v>47</v>
      </c>
      <c r="AM8113" t="s">
        <v>47</v>
      </c>
      <c r="AN8113" t="s">
        <v>915</v>
      </c>
      <c r="AO8113" t="s">
        <v>1220</v>
      </c>
    </row>
    <row r="8114" spans="1:41" hidden="1" x14ac:dyDescent="0.25">
      <c r="A8114" t="s">
        <v>33730</v>
      </c>
      <c r="B8114" t="s">
        <v>33731</v>
      </c>
      <c r="C8114" s="1" t="str">
        <f t="shared" si="510"/>
        <v>21:1082</v>
      </c>
      <c r="D8114" s="1" t="str">
        <f t="shared" si="511"/>
        <v>21:0156</v>
      </c>
      <c r="E8114" t="s">
        <v>33732</v>
      </c>
      <c r="F8114" t="s">
        <v>33733</v>
      </c>
      <c r="H8114">
        <v>50.836303999999998</v>
      </c>
      <c r="I8114">
        <v>-121.17784880000001</v>
      </c>
      <c r="J8114" s="1" t="str">
        <f t="shared" si="512"/>
        <v>NGR bulk stream sediment</v>
      </c>
      <c r="K8114" s="1" t="str">
        <f t="shared" si="513"/>
        <v>&lt;177 micron (NGR)</v>
      </c>
      <c r="L8114">
        <v>11</v>
      </c>
      <c r="M8114" t="s">
        <v>205</v>
      </c>
      <c r="N8114">
        <v>192</v>
      </c>
      <c r="O8114" t="s">
        <v>79</v>
      </c>
      <c r="P8114" t="s">
        <v>47</v>
      </c>
      <c r="Q8114" t="s">
        <v>646</v>
      </c>
      <c r="R8114" t="s">
        <v>149</v>
      </c>
      <c r="S8114" t="s">
        <v>300</v>
      </c>
      <c r="T8114" t="s">
        <v>80</v>
      </c>
      <c r="U8114" t="s">
        <v>14777</v>
      </c>
      <c r="V8114" t="s">
        <v>149</v>
      </c>
      <c r="W8114" t="s">
        <v>58</v>
      </c>
      <c r="X8114" t="s">
        <v>103</v>
      </c>
      <c r="Y8114" t="s">
        <v>269</v>
      </c>
      <c r="Z8114" t="s">
        <v>53</v>
      </c>
      <c r="AA8114" t="s">
        <v>47</v>
      </c>
      <c r="AB8114" t="s">
        <v>63</v>
      </c>
      <c r="AC8114" t="s">
        <v>100</v>
      </c>
      <c r="AD8114" t="s">
        <v>218</v>
      </c>
      <c r="AE8114" t="s">
        <v>199</v>
      </c>
      <c r="AF8114" t="s">
        <v>25693</v>
      </c>
      <c r="AG8114" t="s">
        <v>129</v>
      </c>
      <c r="AH8114" t="s">
        <v>53</v>
      </c>
      <c r="AI8114" t="s">
        <v>57</v>
      </c>
      <c r="AJ8114" t="s">
        <v>270</v>
      </c>
      <c r="AK8114" t="s">
        <v>64</v>
      </c>
      <c r="AL8114" t="s">
        <v>52</v>
      </c>
      <c r="AM8114" t="s">
        <v>122</v>
      </c>
      <c r="AN8114" t="s">
        <v>171</v>
      </c>
      <c r="AO8114" t="s">
        <v>712</v>
      </c>
    </row>
    <row r="8115" spans="1:41" hidden="1" x14ac:dyDescent="0.25">
      <c r="A8115" t="s">
        <v>33734</v>
      </c>
      <c r="B8115" t="s">
        <v>33735</v>
      </c>
      <c r="C8115" s="1" t="str">
        <f t="shared" ref="C8115:C8178" si="514">HYPERLINK("http://geochem.nrcan.gc.ca/cdogs/content/bdl/bdl211082_e.htm", "21:1082")</f>
        <v>21:1082</v>
      </c>
      <c r="D8115" s="1" t="str">
        <f t="shared" ref="D8115:D8178" si="515">HYPERLINK("http://geochem.nrcan.gc.ca/cdogs/content/svy/svy210156_e.htm", "21:0156")</f>
        <v>21:0156</v>
      </c>
      <c r="E8115" t="s">
        <v>33736</v>
      </c>
      <c r="F8115" t="s">
        <v>33737</v>
      </c>
      <c r="H8115">
        <v>50.843523400000002</v>
      </c>
      <c r="I8115">
        <v>-121.1570555</v>
      </c>
      <c r="J8115" s="1" t="str">
        <f t="shared" si="512"/>
        <v>NGR bulk stream sediment</v>
      </c>
      <c r="K8115" s="1" t="str">
        <f t="shared" si="513"/>
        <v>&lt;177 micron (NGR)</v>
      </c>
      <c r="L8115">
        <v>11</v>
      </c>
      <c r="M8115" t="s">
        <v>214</v>
      </c>
      <c r="N8115">
        <v>193</v>
      </c>
      <c r="O8115" t="s">
        <v>61</v>
      </c>
      <c r="P8115" t="s">
        <v>47</v>
      </c>
      <c r="Q8115" t="s">
        <v>651</v>
      </c>
      <c r="R8115" t="s">
        <v>412</v>
      </c>
      <c r="S8115" t="s">
        <v>243</v>
      </c>
      <c r="T8115" t="s">
        <v>99</v>
      </c>
      <c r="U8115" t="s">
        <v>1121</v>
      </c>
      <c r="V8115" t="s">
        <v>110</v>
      </c>
      <c r="W8115" t="s">
        <v>73</v>
      </c>
      <c r="X8115" t="s">
        <v>51</v>
      </c>
      <c r="Y8115" t="s">
        <v>217</v>
      </c>
      <c r="Z8115" t="s">
        <v>62</v>
      </c>
      <c r="AA8115" t="s">
        <v>46</v>
      </c>
      <c r="AB8115" t="s">
        <v>78</v>
      </c>
      <c r="AC8115" t="s">
        <v>243</v>
      </c>
      <c r="AD8115" t="s">
        <v>358</v>
      </c>
      <c r="AE8115" t="s">
        <v>84</v>
      </c>
      <c r="AF8115" t="s">
        <v>2152</v>
      </c>
      <c r="AG8115" t="s">
        <v>282</v>
      </c>
      <c r="AH8115" t="s">
        <v>54</v>
      </c>
      <c r="AI8115" t="s">
        <v>62</v>
      </c>
      <c r="AJ8115" t="s">
        <v>282</v>
      </c>
      <c r="AK8115" t="s">
        <v>78</v>
      </c>
      <c r="AL8115" t="s">
        <v>47</v>
      </c>
      <c r="AM8115" t="s">
        <v>122</v>
      </c>
      <c r="AN8115" t="s">
        <v>65</v>
      </c>
      <c r="AO8115" t="s">
        <v>2244</v>
      </c>
    </row>
    <row r="8116" spans="1:41" hidden="1" x14ac:dyDescent="0.25">
      <c r="A8116" t="s">
        <v>33738</v>
      </c>
      <c r="B8116" t="s">
        <v>33739</v>
      </c>
      <c r="C8116" s="1" t="str">
        <f t="shared" si="514"/>
        <v>21:1082</v>
      </c>
      <c r="D8116" s="1" t="str">
        <f t="shared" si="515"/>
        <v>21:0156</v>
      </c>
      <c r="E8116" t="s">
        <v>33740</v>
      </c>
      <c r="F8116" t="s">
        <v>33741</v>
      </c>
      <c r="H8116">
        <v>50.842599100000001</v>
      </c>
      <c r="I8116">
        <v>-121.1306002</v>
      </c>
      <c r="J8116" s="1" t="str">
        <f t="shared" si="512"/>
        <v>NGR bulk stream sediment</v>
      </c>
      <c r="K8116" s="1" t="str">
        <f t="shared" si="513"/>
        <v>&lt;177 micron (NGR)</v>
      </c>
      <c r="L8116">
        <v>11</v>
      </c>
      <c r="M8116" t="s">
        <v>223</v>
      </c>
      <c r="N8116">
        <v>194</v>
      </c>
      <c r="O8116" t="s">
        <v>62</v>
      </c>
      <c r="P8116" t="s">
        <v>47</v>
      </c>
      <c r="Q8116" t="s">
        <v>802</v>
      </c>
      <c r="R8116" t="s">
        <v>49</v>
      </c>
      <c r="S8116" t="s">
        <v>272</v>
      </c>
      <c r="T8116" t="s">
        <v>269</v>
      </c>
      <c r="U8116" t="s">
        <v>391</v>
      </c>
      <c r="V8116" t="s">
        <v>62</v>
      </c>
      <c r="W8116" t="s">
        <v>96</v>
      </c>
      <c r="X8116" t="s">
        <v>51</v>
      </c>
      <c r="Y8116" t="s">
        <v>175</v>
      </c>
      <c r="Z8116" t="s">
        <v>54</v>
      </c>
      <c r="AA8116" t="s">
        <v>46</v>
      </c>
      <c r="AB8116" t="s">
        <v>64</v>
      </c>
      <c r="AC8116" t="s">
        <v>120</v>
      </c>
      <c r="AD8116" t="s">
        <v>243</v>
      </c>
      <c r="AE8116" t="s">
        <v>84</v>
      </c>
      <c r="AF8116" t="s">
        <v>50</v>
      </c>
      <c r="AG8116" t="s">
        <v>123</v>
      </c>
      <c r="AH8116" t="s">
        <v>62</v>
      </c>
      <c r="AI8116" t="s">
        <v>57</v>
      </c>
      <c r="AJ8116" t="s">
        <v>200</v>
      </c>
      <c r="AK8116" t="s">
        <v>164</v>
      </c>
      <c r="AL8116" t="s">
        <v>47</v>
      </c>
      <c r="AM8116" t="s">
        <v>122</v>
      </c>
      <c r="AN8116" t="s">
        <v>65</v>
      </c>
      <c r="AO8116" t="s">
        <v>33742</v>
      </c>
    </row>
    <row r="8117" spans="1:41" hidden="1" x14ac:dyDescent="0.25">
      <c r="A8117" t="s">
        <v>33743</v>
      </c>
      <c r="B8117" t="s">
        <v>33744</v>
      </c>
      <c r="C8117" s="1" t="str">
        <f t="shared" si="514"/>
        <v>21:1082</v>
      </c>
      <c r="D8117" s="1" t="str">
        <f t="shared" si="515"/>
        <v>21:0156</v>
      </c>
      <c r="E8117" t="s">
        <v>33745</v>
      </c>
      <c r="F8117" t="s">
        <v>33746</v>
      </c>
      <c r="H8117">
        <v>50.3179856</v>
      </c>
      <c r="I8117">
        <v>-121.6627805</v>
      </c>
      <c r="J8117" s="1" t="str">
        <f t="shared" si="512"/>
        <v>NGR bulk stream sediment</v>
      </c>
      <c r="K8117" s="1" t="str">
        <f t="shared" si="513"/>
        <v>&lt;177 micron (NGR)</v>
      </c>
      <c r="L8117">
        <v>11</v>
      </c>
      <c r="M8117" t="s">
        <v>233</v>
      </c>
      <c r="N8117">
        <v>195</v>
      </c>
      <c r="O8117" t="s">
        <v>238</v>
      </c>
      <c r="P8117" t="s">
        <v>47</v>
      </c>
      <c r="Q8117" t="s">
        <v>935</v>
      </c>
      <c r="R8117" t="s">
        <v>58</v>
      </c>
      <c r="S8117" t="s">
        <v>162</v>
      </c>
      <c r="T8117" t="s">
        <v>145</v>
      </c>
      <c r="U8117" t="s">
        <v>89</v>
      </c>
      <c r="V8117" t="s">
        <v>63</v>
      </c>
      <c r="W8117" t="s">
        <v>109</v>
      </c>
      <c r="X8117" t="s">
        <v>103</v>
      </c>
      <c r="Y8117" t="s">
        <v>175</v>
      </c>
      <c r="Z8117" t="s">
        <v>62</v>
      </c>
      <c r="AA8117" t="s">
        <v>46</v>
      </c>
      <c r="AB8117" t="s">
        <v>139</v>
      </c>
      <c r="AC8117" t="s">
        <v>331</v>
      </c>
      <c r="AD8117" t="s">
        <v>243</v>
      </c>
      <c r="AE8117" t="s">
        <v>62</v>
      </c>
      <c r="AF8117" t="s">
        <v>267</v>
      </c>
      <c r="AG8117" t="s">
        <v>437</v>
      </c>
      <c r="AH8117" t="s">
        <v>62</v>
      </c>
      <c r="AI8117" t="s">
        <v>62</v>
      </c>
      <c r="AJ8117" t="s">
        <v>60</v>
      </c>
      <c r="AK8117" t="s">
        <v>81</v>
      </c>
      <c r="AL8117" t="s">
        <v>47</v>
      </c>
      <c r="AM8117" t="s">
        <v>47</v>
      </c>
      <c r="AN8117" t="s">
        <v>65</v>
      </c>
      <c r="AO8117" t="s">
        <v>1194</v>
      </c>
    </row>
    <row r="8118" spans="1:41" hidden="1" x14ac:dyDescent="0.25">
      <c r="A8118" t="s">
        <v>33747</v>
      </c>
      <c r="B8118" t="s">
        <v>33748</v>
      </c>
      <c r="C8118" s="1" t="str">
        <f t="shared" si="514"/>
        <v>21:1082</v>
      </c>
      <c r="D8118" s="1" t="str">
        <f t="shared" si="515"/>
        <v>21:0156</v>
      </c>
      <c r="E8118" t="s">
        <v>33749</v>
      </c>
      <c r="F8118" t="s">
        <v>33750</v>
      </c>
      <c r="H8118">
        <v>50.336706999999997</v>
      </c>
      <c r="I8118">
        <v>-121.6725702</v>
      </c>
      <c r="J8118" s="1" t="str">
        <f t="shared" si="512"/>
        <v>NGR bulk stream sediment</v>
      </c>
      <c r="K8118" s="1" t="str">
        <f t="shared" si="513"/>
        <v>&lt;177 micron (NGR)</v>
      </c>
      <c r="L8118">
        <v>11</v>
      </c>
      <c r="M8118" t="s">
        <v>248</v>
      </c>
      <c r="N8118">
        <v>196</v>
      </c>
      <c r="O8118" t="s">
        <v>139</v>
      </c>
      <c r="P8118" t="s">
        <v>47</v>
      </c>
      <c r="Q8118" t="s">
        <v>508</v>
      </c>
      <c r="R8118" t="s">
        <v>185</v>
      </c>
      <c r="S8118" t="s">
        <v>290</v>
      </c>
      <c r="T8118" t="s">
        <v>258</v>
      </c>
      <c r="U8118" t="s">
        <v>8555</v>
      </c>
      <c r="V8118" t="s">
        <v>54</v>
      </c>
      <c r="W8118" t="s">
        <v>182</v>
      </c>
      <c r="X8118" t="s">
        <v>51</v>
      </c>
      <c r="Y8118" t="s">
        <v>82</v>
      </c>
      <c r="Z8118" t="s">
        <v>84</v>
      </c>
      <c r="AA8118" t="s">
        <v>46</v>
      </c>
      <c r="AB8118" t="s">
        <v>105</v>
      </c>
      <c r="AC8118" t="s">
        <v>364</v>
      </c>
      <c r="AD8118" t="s">
        <v>145</v>
      </c>
      <c r="AE8118" t="s">
        <v>56</v>
      </c>
      <c r="AF8118" t="s">
        <v>50</v>
      </c>
      <c r="AG8118" t="s">
        <v>227</v>
      </c>
      <c r="AH8118" t="s">
        <v>62</v>
      </c>
      <c r="AI8118" t="s">
        <v>53</v>
      </c>
      <c r="AJ8118" t="s">
        <v>200</v>
      </c>
      <c r="AK8118" t="s">
        <v>61</v>
      </c>
      <c r="AL8118" t="s">
        <v>47</v>
      </c>
      <c r="AM8118" t="s">
        <v>47</v>
      </c>
      <c r="AN8118" t="s">
        <v>638</v>
      </c>
      <c r="AO8118" t="s">
        <v>966</v>
      </c>
    </row>
    <row r="8119" spans="1:41" hidden="1" x14ac:dyDescent="0.25">
      <c r="A8119" t="s">
        <v>33751</v>
      </c>
      <c r="B8119" t="s">
        <v>33752</v>
      </c>
      <c r="C8119" s="1" t="str">
        <f t="shared" si="514"/>
        <v>21:1082</v>
      </c>
      <c r="D8119" s="1" t="str">
        <f t="shared" si="515"/>
        <v>21:0156</v>
      </c>
      <c r="E8119" t="s">
        <v>33753</v>
      </c>
      <c r="F8119" t="s">
        <v>33754</v>
      </c>
      <c r="H8119">
        <v>50.3489863</v>
      </c>
      <c r="I8119">
        <v>-121.68144909999999</v>
      </c>
      <c r="J8119" s="1" t="str">
        <f t="shared" si="512"/>
        <v>NGR bulk stream sediment</v>
      </c>
      <c r="K8119" s="1" t="str">
        <f t="shared" si="513"/>
        <v>&lt;177 micron (NGR)</v>
      </c>
      <c r="L8119">
        <v>11</v>
      </c>
      <c r="M8119" t="s">
        <v>256</v>
      </c>
      <c r="N8119">
        <v>197</v>
      </c>
      <c r="O8119" t="s">
        <v>173</v>
      </c>
      <c r="P8119" t="s">
        <v>47</v>
      </c>
      <c r="Q8119" t="s">
        <v>508</v>
      </c>
      <c r="R8119" t="s">
        <v>190</v>
      </c>
      <c r="S8119" t="s">
        <v>145</v>
      </c>
      <c r="T8119" t="s">
        <v>73</v>
      </c>
      <c r="U8119" t="s">
        <v>183</v>
      </c>
      <c r="V8119" t="s">
        <v>149</v>
      </c>
      <c r="W8119" t="s">
        <v>64</v>
      </c>
      <c r="X8119" t="s">
        <v>122</v>
      </c>
      <c r="Y8119" t="s">
        <v>58</v>
      </c>
      <c r="Z8119" t="s">
        <v>199</v>
      </c>
      <c r="AA8119" t="s">
        <v>47</v>
      </c>
      <c r="AB8119" t="s">
        <v>46</v>
      </c>
      <c r="AC8119" t="s">
        <v>225</v>
      </c>
      <c r="AD8119" t="s">
        <v>217</v>
      </c>
      <c r="AE8119" t="s">
        <v>199</v>
      </c>
      <c r="AF8119" t="s">
        <v>292</v>
      </c>
      <c r="AG8119" t="s">
        <v>78</v>
      </c>
      <c r="AH8119" t="s">
        <v>62</v>
      </c>
      <c r="AI8119" t="s">
        <v>62</v>
      </c>
      <c r="AJ8119" t="s">
        <v>81</v>
      </c>
      <c r="AK8119" t="s">
        <v>164</v>
      </c>
      <c r="AL8119" t="s">
        <v>47</v>
      </c>
      <c r="AM8119" t="s">
        <v>47</v>
      </c>
      <c r="AN8119" t="s">
        <v>284</v>
      </c>
      <c r="AO8119" t="s">
        <v>997</v>
      </c>
    </row>
    <row r="8120" spans="1:41" hidden="1" x14ac:dyDescent="0.25">
      <c r="A8120" t="s">
        <v>33755</v>
      </c>
      <c r="B8120" t="s">
        <v>33756</v>
      </c>
      <c r="C8120" s="1" t="str">
        <f t="shared" si="514"/>
        <v>21:1082</v>
      </c>
      <c r="D8120" s="1" t="str">
        <f t="shared" si="515"/>
        <v>21:0156</v>
      </c>
      <c r="E8120" t="s">
        <v>33757</v>
      </c>
      <c r="F8120" t="s">
        <v>33758</v>
      </c>
      <c r="H8120">
        <v>50.377268999999998</v>
      </c>
      <c r="I8120">
        <v>-121.6890065</v>
      </c>
      <c r="J8120" s="1" t="str">
        <f t="shared" si="512"/>
        <v>NGR bulk stream sediment</v>
      </c>
      <c r="K8120" s="1" t="str">
        <f t="shared" si="513"/>
        <v>&lt;177 micron (NGR)</v>
      </c>
      <c r="L8120">
        <v>11</v>
      </c>
      <c r="M8120" t="s">
        <v>265</v>
      </c>
      <c r="N8120">
        <v>198</v>
      </c>
      <c r="O8120" t="s">
        <v>60</v>
      </c>
      <c r="P8120" t="s">
        <v>47</v>
      </c>
      <c r="Q8120" t="s">
        <v>337</v>
      </c>
      <c r="R8120" t="s">
        <v>437</v>
      </c>
      <c r="S8120" t="s">
        <v>290</v>
      </c>
      <c r="T8120" t="s">
        <v>217</v>
      </c>
      <c r="U8120" t="s">
        <v>184</v>
      </c>
      <c r="V8120" t="s">
        <v>105</v>
      </c>
      <c r="W8120" t="s">
        <v>227</v>
      </c>
      <c r="X8120" t="s">
        <v>73</v>
      </c>
      <c r="Y8120" t="s">
        <v>99</v>
      </c>
      <c r="Z8120" t="s">
        <v>62</v>
      </c>
      <c r="AA8120" t="s">
        <v>47</v>
      </c>
      <c r="AB8120" t="s">
        <v>161</v>
      </c>
      <c r="AC8120" t="s">
        <v>258</v>
      </c>
      <c r="AD8120" t="s">
        <v>934</v>
      </c>
      <c r="AE8120" t="s">
        <v>84</v>
      </c>
      <c r="AF8120" t="s">
        <v>209</v>
      </c>
      <c r="AG8120" t="s">
        <v>224</v>
      </c>
      <c r="AH8120" t="s">
        <v>46</v>
      </c>
      <c r="AI8120" t="s">
        <v>57</v>
      </c>
      <c r="AJ8120" t="s">
        <v>72</v>
      </c>
      <c r="AK8120" t="s">
        <v>122</v>
      </c>
      <c r="AL8120" t="s">
        <v>47</v>
      </c>
      <c r="AM8120" t="s">
        <v>122</v>
      </c>
      <c r="AN8120" t="s">
        <v>284</v>
      </c>
      <c r="AO8120" t="s">
        <v>2244</v>
      </c>
    </row>
    <row r="8121" spans="1:41" hidden="1" x14ac:dyDescent="0.25">
      <c r="A8121" t="s">
        <v>33759</v>
      </c>
      <c r="B8121" t="s">
        <v>33760</v>
      </c>
      <c r="C8121" s="1" t="str">
        <f t="shared" si="514"/>
        <v>21:1082</v>
      </c>
      <c r="D8121" s="1" t="str">
        <f t="shared" si="515"/>
        <v>21:0156</v>
      </c>
      <c r="E8121" t="s">
        <v>33761</v>
      </c>
      <c r="F8121" t="s">
        <v>33762</v>
      </c>
      <c r="H8121">
        <v>50.398982400000001</v>
      </c>
      <c r="I8121">
        <v>-121.68750780000001</v>
      </c>
      <c r="J8121" s="1" t="str">
        <f t="shared" si="512"/>
        <v>NGR bulk stream sediment</v>
      </c>
      <c r="K8121" s="1" t="str">
        <f t="shared" si="513"/>
        <v>&lt;177 micron (NGR)</v>
      </c>
      <c r="L8121">
        <v>12</v>
      </c>
      <c r="M8121" t="s">
        <v>280</v>
      </c>
      <c r="N8121">
        <v>199</v>
      </c>
      <c r="O8121" t="s">
        <v>493</v>
      </c>
      <c r="P8121" t="s">
        <v>47</v>
      </c>
      <c r="Q8121" t="s">
        <v>1130</v>
      </c>
      <c r="R8121" t="s">
        <v>174</v>
      </c>
      <c r="S8121" t="s">
        <v>184</v>
      </c>
      <c r="T8121" t="s">
        <v>175</v>
      </c>
      <c r="U8121" t="s">
        <v>146</v>
      </c>
      <c r="V8121" t="s">
        <v>46</v>
      </c>
      <c r="W8121" t="s">
        <v>51</v>
      </c>
      <c r="X8121" t="s">
        <v>127</v>
      </c>
      <c r="Y8121" t="s">
        <v>187</v>
      </c>
      <c r="Z8121" t="s">
        <v>174</v>
      </c>
      <c r="AA8121" t="s">
        <v>47</v>
      </c>
      <c r="AB8121" t="s">
        <v>164</v>
      </c>
      <c r="AC8121" t="s">
        <v>112</v>
      </c>
      <c r="AD8121" t="s">
        <v>290</v>
      </c>
      <c r="AE8121" t="s">
        <v>84</v>
      </c>
      <c r="AF8121" t="s">
        <v>766</v>
      </c>
      <c r="AG8121" t="s">
        <v>163</v>
      </c>
      <c r="AH8121" t="s">
        <v>149</v>
      </c>
      <c r="AI8121" t="s">
        <v>174</v>
      </c>
      <c r="AJ8121" t="s">
        <v>392</v>
      </c>
      <c r="AK8121" t="s">
        <v>60</v>
      </c>
      <c r="AL8121" t="s">
        <v>47</v>
      </c>
      <c r="AM8121" t="s">
        <v>73</v>
      </c>
      <c r="AN8121" t="s">
        <v>289</v>
      </c>
      <c r="AO8121" t="s">
        <v>4214</v>
      </c>
    </row>
    <row r="8122" spans="1:41" hidden="1" x14ac:dyDescent="0.25">
      <c r="A8122" t="s">
        <v>33763</v>
      </c>
      <c r="B8122" t="s">
        <v>33764</v>
      </c>
      <c r="C8122" s="1" t="str">
        <f t="shared" si="514"/>
        <v>21:1082</v>
      </c>
      <c r="D8122" s="1" t="str">
        <f t="shared" si="515"/>
        <v>21:0156</v>
      </c>
      <c r="E8122" t="s">
        <v>33761</v>
      </c>
      <c r="F8122" t="s">
        <v>33765</v>
      </c>
      <c r="H8122">
        <v>50.398982400000001</v>
      </c>
      <c r="I8122">
        <v>-121.68750780000001</v>
      </c>
      <c r="J8122" s="1" t="str">
        <f t="shared" si="512"/>
        <v>NGR bulk stream sediment</v>
      </c>
      <c r="K8122" s="1" t="str">
        <f t="shared" si="513"/>
        <v>&lt;177 micron (NGR)</v>
      </c>
      <c r="L8122">
        <v>12</v>
      </c>
      <c r="M8122" t="s">
        <v>288</v>
      </c>
      <c r="N8122">
        <v>200</v>
      </c>
      <c r="O8122" t="s">
        <v>228</v>
      </c>
      <c r="P8122" t="s">
        <v>47</v>
      </c>
      <c r="Q8122" t="s">
        <v>802</v>
      </c>
      <c r="R8122" t="s">
        <v>64</v>
      </c>
      <c r="S8122" t="s">
        <v>331</v>
      </c>
      <c r="T8122" t="s">
        <v>66</v>
      </c>
      <c r="U8122" t="s">
        <v>146</v>
      </c>
      <c r="V8122" t="s">
        <v>46</v>
      </c>
      <c r="W8122" t="s">
        <v>51</v>
      </c>
      <c r="X8122" t="s">
        <v>76</v>
      </c>
      <c r="Y8122" t="s">
        <v>187</v>
      </c>
      <c r="Z8122" t="s">
        <v>149</v>
      </c>
      <c r="AA8122" t="s">
        <v>122</v>
      </c>
      <c r="AB8122" t="s">
        <v>206</v>
      </c>
      <c r="AC8122" t="s">
        <v>218</v>
      </c>
      <c r="AD8122" t="s">
        <v>75</v>
      </c>
      <c r="AE8122" t="s">
        <v>84</v>
      </c>
      <c r="AF8122" t="s">
        <v>175</v>
      </c>
      <c r="AG8122" t="s">
        <v>259</v>
      </c>
      <c r="AH8122" t="s">
        <v>149</v>
      </c>
      <c r="AI8122" t="s">
        <v>174</v>
      </c>
      <c r="AJ8122" t="s">
        <v>260</v>
      </c>
      <c r="AK8122" t="s">
        <v>122</v>
      </c>
      <c r="AL8122" t="s">
        <v>47</v>
      </c>
      <c r="AM8122" t="s">
        <v>73</v>
      </c>
      <c r="AN8122" t="s">
        <v>662</v>
      </c>
      <c r="AO8122" t="s">
        <v>2123</v>
      </c>
    </row>
    <row r="8123" spans="1:41" hidden="1" x14ac:dyDescent="0.25">
      <c r="A8123" t="s">
        <v>33766</v>
      </c>
      <c r="B8123" t="s">
        <v>33767</v>
      </c>
      <c r="C8123" s="1" t="str">
        <f t="shared" si="514"/>
        <v>21:1082</v>
      </c>
      <c r="D8123" s="1" t="str">
        <f t="shared" si="515"/>
        <v>21:0156</v>
      </c>
      <c r="E8123" t="s">
        <v>33768</v>
      </c>
      <c r="F8123" t="s">
        <v>33769</v>
      </c>
      <c r="H8123">
        <v>50.424017800000001</v>
      </c>
      <c r="I8123">
        <v>-121.69268750000001</v>
      </c>
      <c r="J8123" s="1" t="str">
        <f t="shared" si="512"/>
        <v>NGR bulk stream sediment</v>
      </c>
      <c r="K8123" s="1" t="str">
        <f t="shared" si="513"/>
        <v>&lt;177 micron (NGR)</v>
      </c>
      <c r="L8123">
        <v>12</v>
      </c>
      <c r="M8123" t="s">
        <v>45</v>
      </c>
      <c r="N8123">
        <v>201</v>
      </c>
      <c r="O8123" t="s">
        <v>108</v>
      </c>
      <c r="P8123" t="s">
        <v>47</v>
      </c>
      <c r="Q8123" t="s">
        <v>2563</v>
      </c>
      <c r="R8123" t="s">
        <v>149</v>
      </c>
      <c r="S8123" t="s">
        <v>239</v>
      </c>
      <c r="T8123" t="s">
        <v>175</v>
      </c>
      <c r="U8123" t="s">
        <v>431</v>
      </c>
      <c r="V8123" t="s">
        <v>64</v>
      </c>
      <c r="W8123" t="s">
        <v>336</v>
      </c>
      <c r="X8123" t="s">
        <v>103</v>
      </c>
      <c r="Y8123" t="s">
        <v>175</v>
      </c>
      <c r="Z8123" t="s">
        <v>57</v>
      </c>
      <c r="AA8123" t="s">
        <v>47</v>
      </c>
      <c r="AB8123" t="s">
        <v>257</v>
      </c>
      <c r="AC8123" t="s">
        <v>106</v>
      </c>
      <c r="AD8123" t="s">
        <v>239</v>
      </c>
      <c r="AE8123" t="s">
        <v>54</v>
      </c>
      <c r="AF8123" t="s">
        <v>66</v>
      </c>
      <c r="AG8123" t="s">
        <v>270</v>
      </c>
      <c r="AH8123" t="s">
        <v>53</v>
      </c>
      <c r="AI8123" t="s">
        <v>53</v>
      </c>
      <c r="AJ8123" t="s">
        <v>60</v>
      </c>
      <c r="AK8123" t="s">
        <v>81</v>
      </c>
      <c r="AL8123" t="s">
        <v>47</v>
      </c>
      <c r="AM8123" t="s">
        <v>103</v>
      </c>
      <c r="AN8123" t="s">
        <v>65</v>
      </c>
      <c r="AO8123" t="s">
        <v>16221</v>
      </c>
    </row>
    <row r="8124" spans="1:41" hidden="1" x14ac:dyDescent="0.25">
      <c r="A8124" t="s">
        <v>33770</v>
      </c>
      <c r="B8124" t="s">
        <v>33771</v>
      </c>
      <c r="C8124" s="1" t="str">
        <f t="shared" si="514"/>
        <v>21:1082</v>
      </c>
      <c r="D8124" s="1" t="str">
        <f t="shared" si="515"/>
        <v>21:0156</v>
      </c>
      <c r="E8124" t="s">
        <v>33772</v>
      </c>
      <c r="F8124" t="s">
        <v>33773</v>
      </c>
      <c r="H8124">
        <v>50.430093300000003</v>
      </c>
      <c r="I8124">
        <v>-121.6978991</v>
      </c>
      <c r="J8124" s="1" t="str">
        <f t="shared" si="512"/>
        <v>NGR bulk stream sediment</v>
      </c>
      <c r="K8124" s="1" t="str">
        <f t="shared" si="513"/>
        <v>&lt;177 micron (NGR)</v>
      </c>
      <c r="L8124">
        <v>12</v>
      </c>
      <c r="M8124" t="s">
        <v>71</v>
      </c>
      <c r="N8124">
        <v>202</v>
      </c>
      <c r="O8124" t="s">
        <v>58</v>
      </c>
      <c r="P8124" t="s">
        <v>108</v>
      </c>
      <c r="Q8124" t="s">
        <v>327</v>
      </c>
      <c r="R8124" t="s">
        <v>437</v>
      </c>
      <c r="S8124" t="s">
        <v>106</v>
      </c>
      <c r="T8124" t="s">
        <v>98</v>
      </c>
      <c r="U8124" t="s">
        <v>196</v>
      </c>
      <c r="V8124" t="s">
        <v>105</v>
      </c>
      <c r="W8124" t="s">
        <v>182</v>
      </c>
      <c r="X8124" t="s">
        <v>51</v>
      </c>
      <c r="Y8124" t="s">
        <v>217</v>
      </c>
      <c r="Z8124" t="s">
        <v>57</v>
      </c>
      <c r="AA8124" t="s">
        <v>47</v>
      </c>
      <c r="AB8124" t="s">
        <v>122</v>
      </c>
      <c r="AC8124" t="s">
        <v>507</v>
      </c>
      <c r="AD8124" t="s">
        <v>186</v>
      </c>
      <c r="AE8124" t="s">
        <v>149</v>
      </c>
      <c r="AF8124" t="s">
        <v>657</v>
      </c>
      <c r="AG8124" t="s">
        <v>227</v>
      </c>
      <c r="AH8124" t="s">
        <v>198</v>
      </c>
      <c r="AI8124" t="s">
        <v>198</v>
      </c>
      <c r="AJ8124" t="s">
        <v>200</v>
      </c>
      <c r="AK8124" t="s">
        <v>105</v>
      </c>
      <c r="AL8124" t="s">
        <v>47</v>
      </c>
      <c r="AM8124" t="s">
        <v>122</v>
      </c>
      <c r="AN8124" t="s">
        <v>171</v>
      </c>
      <c r="AO8124" t="s">
        <v>1539</v>
      </c>
    </row>
    <row r="8125" spans="1:41" hidden="1" x14ac:dyDescent="0.25">
      <c r="A8125" t="s">
        <v>33774</v>
      </c>
      <c r="B8125" t="s">
        <v>33775</v>
      </c>
      <c r="C8125" s="1" t="str">
        <f t="shared" si="514"/>
        <v>21:1082</v>
      </c>
      <c r="D8125" s="1" t="str">
        <f t="shared" si="515"/>
        <v>21:0156</v>
      </c>
      <c r="E8125" t="s">
        <v>33776</v>
      </c>
      <c r="F8125" t="s">
        <v>33777</v>
      </c>
      <c r="H8125">
        <v>50.4444266</v>
      </c>
      <c r="I8125">
        <v>-121.7064781</v>
      </c>
      <c r="J8125" s="1" t="str">
        <f t="shared" si="512"/>
        <v>NGR bulk stream sediment</v>
      </c>
      <c r="K8125" s="1" t="str">
        <f t="shared" si="513"/>
        <v>&lt;177 micron (NGR)</v>
      </c>
      <c r="L8125">
        <v>12</v>
      </c>
      <c r="M8125" t="s">
        <v>95</v>
      </c>
      <c r="N8125">
        <v>203</v>
      </c>
      <c r="O8125" t="s">
        <v>128</v>
      </c>
      <c r="P8125" t="s">
        <v>47</v>
      </c>
      <c r="Q8125" t="s">
        <v>189</v>
      </c>
      <c r="R8125" t="s">
        <v>142</v>
      </c>
      <c r="S8125" t="s">
        <v>124</v>
      </c>
      <c r="T8125" t="s">
        <v>104</v>
      </c>
      <c r="U8125" t="s">
        <v>318</v>
      </c>
      <c r="V8125" t="s">
        <v>64</v>
      </c>
      <c r="W8125" t="s">
        <v>238</v>
      </c>
      <c r="X8125" t="s">
        <v>51</v>
      </c>
      <c r="Y8125" t="s">
        <v>50</v>
      </c>
      <c r="Z8125" t="s">
        <v>198</v>
      </c>
      <c r="AA8125" t="s">
        <v>122</v>
      </c>
      <c r="AB8125" t="s">
        <v>139</v>
      </c>
      <c r="AC8125" t="s">
        <v>313</v>
      </c>
      <c r="AD8125" t="s">
        <v>197</v>
      </c>
      <c r="AE8125" t="s">
        <v>84</v>
      </c>
      <c r="AF8125" t="s">
        <v>657</v>
      </c>
      <c r="AG8125" t="s">
        <v>270</v>
      </c>
      <c r="AH8125" t="s">
        <v>62</v>
      </c>
      <c r="AI8125" t="s">
        <v>57</v>
      </c>
      <c r="AJ8125" t="s">
        <v>161</v>
      </c>
      <c r="AK8125" t="s">
        <v>125</v>
      </c>
      <c r="AL8125" t="s">
        <v>47</v>
      </c>
      <c r="AM8125" t="s">
        <v>103</v>
      </c>
      <c r="AN8125" t="s">
        <v>65</v>
      </c>
      <c r="AO8125" t="s">
        <v>3581</v>
      </c>
    </row>
    <row r="8126" spans="1:41" hidden="1" x14ac:dyDescent="0.25">
      <c r="A8126" t="s">
        <v>33778</v>
      </c>
      <c r="B8126" t="s">
        <v>33779</v>
      </c>
      <c r="C8126" s="1" t="str">
        <f t="shared" si="514"/>
        <v>21:1082</v>
      </c>
      <c r="D8126" s="1" t="str">
        <f t="shared" si="515"/>
        <v>21:0156</v>
      </c>
      <c r="E8126" t="s">
        <v>33780</v>
      </c>
      <c r="F8126" t="s">
        <v>33781</v>
      </c>
      <c r="H8126">
        <v>50.518218900000001</v>
      </c>
      <c r="I8126">
        <v>-121.77082059999999</v>
      </c>
      <c r="J8126" s="1" t="str">
        <f t="shared" si="512"/>
        <v>NGR bulk stream sediment</v>
      </c>
      <c r="K8126" s="1" t="str">
        <f t="shared" si="513"/>
        <v>&lt;177 micron (NGR)</v>
      </c>
      <c r="L8126">
        <v>12</v>
      </c>
      <c r="M8126" t="s">
        <v>117</v>
      </c>
      <c r="N8126">
        <v>204</v>
      </c>
      <c r="O8126" t="s">
        <v>175</v>
      </c>
      <c r="P8126" t="s">
        <v>51</v>
      </c>
      <c r="Q8126" t="s">
        <v>432</v>
      </c>
      <c r="R8126" t="s">
        <v>217</v>
      </c>
      <c r="S8126" t="s">
        <v>165</v>
      </c>
      <c r="T8126" t="s">
        <v>197</v>
      </c>
      <c r="U8126" t="s">
        <v>196</v>
      </c>
      <c r="V8126" t="s">
        <v>101</v>
      </c>
      <c r="W8126" t="s">
        <v>365</v>
      </c>
      <c r="X8126" t="s">
        <v>122</v>
      </c>
      <c r="Y8126" t="s">
        <v>108</v>
      </c>
      <c r="Z8126" t="s">
        <v>54</v>
      </c>
      <c r="AA8126" t="s">
        <v>137</v>
      </c>
      <c r="AB8126" t="s">
        <v>235</v>
      </c>
      <c r="AC8126" t="s">
        <v>207</v>
      </c>
      <c r="AD8126" t="s">
        <v>90</v>
      </c>
      <c r="AE8126" t="s">
        <v>174</v>
      </c>
      <c r="AF8126" t="s">
        <v>3895</v>
      </c>
      <c r="AG8126" t="s">
        <v>437</v>
      </c>
      <c r="AH8126" t="s">
        <v>62</v>
      </c>
      <c r="AI8126" t="s">
        <v>198</v>
      </c>
      <c r="AJ8126" t="s">
        <v>125</v>
      </c>
      <c r="AK8126" t="s">
        <v>64</v>
      </c>
      <c r="AL8126" t="s">
        <v>47</v>
      </c>
      <c r="AM8126" t="s">
        <v>51</v>
      </c>
      <c r="AN8126" t="s">
        <v>65</v>
      </c>
      <c r="AO8126" t="s">
        <v>909</v>
      </c>
    </row>
    <row r="8127" spans="1:41" hidden="1" x14ac:dyDescent="0.25">
      <c r="A8127" t="s">
        <v>33782</v>
      </c>
      <c r="B8127" t="s">
        <v>33783</v>
      </c>
      <c r="C8127" s="1" t="str">
        <f t="shared" si="514"/>
        <v>21:1082</v>
      </c>
      <c r="D8127" s="1" t="str">
        <f t="shared" si="515"/>
        <v>21:0156</v>
      </c>
      <c r="E8127" t="s">
        <v>33784</v>
      </c>
      <c r="F8127" t="s">
        <v>33785</v>
      </c>
      <c r="H8127">
        <v>50.917627099999997</v>
      </c>
      <c r="I8127">
        <v>-121.78149790000001</v>
      </c>
      <c r="J8127" s="1" t="str">
        <f t="shared" si="512"/>
        <v>NGR bulk stream sediment</v>
      </c>
      <c r="K8127" s="1" t="str">
        <f t="shared" si="513"/>
        <v>&lt;177 micron (NGR)</v>
      </c>
      <c r="L8127">
        <v>12</v>
      </c>
      <c r="M8127" t="s">
        <v>136</v>
      </c>
      <c r="N8127">
        <v>205</v>
      </c>
      <c r="O8127" t="s">
        <v>73</v>
      </c>
      <c r="P8127" t="s">
        <v>47</v>
      </c>
      <c r="Q8127" t="s">
        <v>1130</v>
      </c>
      <c r="R8127" t="s">
        <v>62</v>
      </c>
      <c r="S8127" t="s">
        <v>269</v>
      </c>
      <c r="T8127" t="s">
        <v>98</v>
      </c>
      <c r="U8127" t="s">
        <v>425</v>
      </c>
      <c r="V8127" t="s">
        <v>185</v>
      </c>
      <c r="W8127" t="s">
        <v>392</v>
      </c>
      <c r="X8127" t="s">
        <v>103</v>
      </c>
      <c r="Y8127" t="s">
        <v>55</v>
      </c>
      <c r="Z8127" t="s">
        <v>62</v>
      </c>
      <c r="AA8127" t="s">
        <v>47</v>
      </c>
      <c r="AB8127" t="s">
        <v>149</v>
      </c>
      <c r="AC8127" t="s">
        <v>131</v>
      </c>
      <c r="AD8127" t="s">
        <v>175</v>
      </c>
      <c r="AE8127" t="s">
        <v>54</v>
      </c>
      <c r="AF8127" t="s">
        <v>1347</v>
      </c>
      <c r="AG8127" t="s">
        <v>103</v>
      </c>
      <c r="AH8127" t="s">
        <v>62</v>
      </c>
      <c r="AI8127" t="s">
        <v>62</v>
      </c>
      <c r="AJ8127" t="s">
        <v>47</v>
      </c>
      <c r="AK8127" t="s">
        <v>198</v>
      </c>
      <c r="AL8127" t="s">
        <v>47</v>
      </c>
      <c r="AM8127" t="s">
        <v>122</v>
      </c>
      <c r="AN8127" t="s">
        <v>294</v>
      </c>
      <c r="AO8127" t="s">
        <v>622</v>
      </c>
    </row>
    <row r="8128" spans="1:41" hidden="1" x14ac:dyDescent="0.25">
      <c r="A8128" t="s">
        <v>33786</v>
      </c>
      <c r="B8128" t="s">
        <v>33787</v>
      </c>
      <c r="C8128" s="1" t="str">
        <f t="shared" si="514"/>
        <v>21:1082</v>
      </c>
      <c r="D8128" s="1" t="str">
        <f t="shared" si="515"/>
        <v>21:0156</v>
      </c>
      <c r="E8128" t="s">
        <v>33788</v>
      </c>
      <c r="F8128" t="s">
        <v>33789</v>
      </c>
      <c r="H8128">
        <v>50.916033200000001</v>
      </c>
      <c r="I8128">
        <v>-121.77187929999999</v>
      </c>
      <c r="J8128" s="1" t="str">
        <f t="shared" si="512"/>
        <v>NGR bulk stream sediment</v>
      </c>
      <c r="K8128" s="1" t="str">
        <f t="shared" si="513"/>
        <v>&lt;177 micron (NGR)</v>
      </c>
      <c r="L8128">
        <v>12</v>
      </c>
      <c r="M8128" t="s">
        <v>157</v>
      </c>
      <c r="N8128">
        <v>206</v>
      </c>
      <c r="O8128" t="s">
        <v>224</v>
      </c>
      <c r="P8128" t="s">
        <v>47</v>
      </c>
      <c r="Q8128" t="s">
        <v>920</v>
      </c>
      <c r="R8128" t="s">
        <v>105</v>
      </c>
      <c r="S8128" t="s">
        <v>475</v>
      </c>
      <c r="T8128" t="s">
        <v>59</v>
      </c>
      <c r="U8128" t="s">
        <v>438</v>
      </c>
      <c r="V8128" t="s">
        <v>235</v>
      </c>
      <c r="W8128" t="s">
        <v>392</v>
      </c>
      <c r="X8128" t="s">
        <v>103</v>
      </c>
      <c r="Y8128" t="s">
        <v>267</v>
      </c>
      <c r="Z8128" t="s">
        <v>62</v>
      </c>
      <c r="AA8128" t="s">
        <v>122</v>
      </c>
      <c r="AB8128" t="s">
        <v>61</v>
      </c>
      <c r="AC8128" t="s">
        <v>225</v>
      </c>
      <c r="AD8128" t="s">
        <v>197</v>
      </c>
      <c r="AE8128" t="s">
        <v>54</v>
      </c>
      <c r="AF8128" t="s">
        <v>766</v>
      </c>
      <c r="AG8128" t="s">
        <v>493</v>
      </c>
      <c r="AH8128" t="s">
        <v>62</v>
      </c>
      <c r="AI8128" t="s">
        <v>57</v>
      </c>
      <c r="AJ8128" t="s">
        <v>130</v>
      </c>
      <c r="AK8128" t="s">
        <v>87</v>
      </c>
      <c r="AL8128" t="s">
        <v>103</v>
      </c>
      <c r="AM8128" t="s">
        <v>122</v>
      </c>
      <c r="AN8128" t="s">
        <v>1304</v>
      </c>
      <c r="AO8128" t="s">
        <v>283</v>
      </c>
    </row>
    <row r="8129" spans="1:41" hidden="1" x14ac:dyDescent="0.25">
      <c r="A8129" t="s">
        <v>33790</v>
      </c>
      <c r="B8129" t="s">
        <v>33791</v>
      </c>
      <c r="C8129" s="1" t="str">
        <f t="shared" si="514"/>
        <v>21:1082</v>
      </c>
      <c r="D8129" s="1" t="str">
        <f t="shared" si="515"/>
        <v>21:0156</v>
      </c>
      <c r="E8129" t="s">
        <v>33792</v>
      </c>
      <c r="F8129" t="s">
        <v>33793</v>
      </c>
      <c r="H8129">
        <v>50.914299499999998</v>
      </c>
      <c r="I8129">
        <v>-121.7669598</v>
      </c>
      <c r="J8129" s="1" t="str">
        <f t="shared" si="512"/>
        <v>NGR bulk stream sediment</v>
      </c>
      <c r="K8129" s="1" t="str">
        <f t="shared" si="513"/>
        <v>&lt;177 micron (NGR)</v>
      </c>
      <c r="L8129">
        <v>12</v>
      </c>
      <c r="M8129" t="s">
        <v>170</v>
      </c>
      <c r="N8129">
        <v>207</v>
      </c>
      <c r="O8129" t="s">
        <v>123</v>
      </c>
      <c r="P8129" t="s">
        <v>47</v>
      </c>
      <c r="Q8129" t="s">
        <v>673</v>
      </c>
      <c r="R8129" t="s">
        <v>102</v>
      </c>
      <c r="S8129" t="s">
        <v>306</v>
      </c>
      <c r="T8129" t="s">
        <v>66</v>
      </c>
      <c r="U8129" t="s">
        <v>184</v>
      </c>
      <c r="V8129" t="s">
        <v>87</v>
      </c>
      <c r="W8129" t="s">
        <v>109</v>
      </c>
      <c r="X8129" t="s">
        <v>122</v>
      </c>
      <c r="Y8129" t="s">
        <v>108</v>
      </c>
      <c r="Z8129" t="s">
        <v>62</v>
      </c>
      <c r="AA8129" t="s">
        <v>47</v>
      </c>
      <c r="AB8129" t="s">
        <v>61</v>
      </c>
      <c r="AC8129" t="s">
        <v>217</v>
      </c>
      <c r="AD8129" t="s">
        <v>475</v>
      </c>
      <c r="AE8129" t="s">
        <v>198</v>
      </c>
      <c r="AF8129" t="s">
        <v>209</v>
      </c>
      <c r="AG8129" t="s">
        <v>455</v>
      </c>
      <c r="AH8129" t="s">
        <v>62</v>
      </c>
      <c r="AI8129" t="s">
        <v>53</v>
      </c>
      <c r="AJ8129" t="s">
        <v>63</v>
      </c>
      <c r="AK8129" t="s">
        <v>46</v>
      </c>
      <c r="AL8129" t="s">
        <v>47</v>
      </c>
      <c r="AM8129" t="s">
        <v>103</v>
      </c>
      <c r="AN8129" t="s">
        <v>65</v>
      </c>
      <c r="AO8129" t="s">
        <v>209</v>
      </c>
    </row>
    <row r="8130" spans="1:41" hidden="1" x14ac:dyDescent="0.25">
      <c r="A8130" t="s">
        <v>33794</v>
      </c>
      <c r="B8130" t="s">
        <v>33795</v>
      </c>
      <c r="C8130" s="1" t="str">
        <f t="shared" si="514"/>
        <v>21:1082</v>
      </c>
      <c r="D8130" s="1" t="str">
        <f t="shared" si="515"/>
        <v>21:0156</v>
      </c>
      <c r="E8130" t="s">
        <v>33796</v>
      </c>
      <c r="F8130" t="s">
        <v>33797</v>
      </c>
      <c r="H8130">
        <v>50.944155000000002</v>
      </c>
      <c r="I8130">
        <v>-121.8152984</v>
      </c>
      <c r="J8130" s="1" t="str">
        <f t="shared" ref="J8130:J8193" si="516">HYPERLINK("http://geochem.nrcan.gc.ca/cdogs/content/kwd/kwd020030_e.htm", "NGR bulk stream sediment")</f>
        <v>NGR bulk stream sediment</v>
      </c>
      <c r="K8130" s="1" t="str">
        <f t="shared" ref="K8130:K8193" si="517">HYPERLINK("http://geochem.nrcan.gc.ca/cdogs/content/kwd/kwd080006_e.htm", "&lt;177 micron (NGR)")</f>
        <v>&lt;177 micron (NGR)</v>
      </c>
      <c r="L8130">
        <v>12</v>
      </c>
      <c r="M8130" t="s">
        <v>180</v>
      </c>
      <c r="N8130">
        <v>208</v>
      </c>
      <c r="O8130" t="s">
        <v>173</v>
      </c>
      <c r="P8130" t="s">
        <v>73</v>
      </c>
      <c r="Q8130" t="s">
        <v>2563</v>
      </c>
      <c r="R8130" t="s">
        <v>58</v>
      </c>
      <c r="S8130" t="s">
        <v>165</v>
      </c>
      <c r="T8130" t="s">
        <v>267</v>
      </c>
      <c r="U8130" t="s">
        <v>597</v>
      </c>
      <c r="V8130" t="s">
        <v>61</v>
      </c>
      <c r="W8130" t="s">
        <v>455</v>
      </c>
      <c r="X8130" t="s">
        <v>122</v>
      </c>
      <c r="Y8130" t="s">
        <v>267</v>
      </c>
      <c r="Z8130" t="s">
        <v>53</v>
      </c>
      <c r="AA8130" t="s">
        <v>46</v>
      </c>
      <c r="AB8130" t="s">
        <v>110</v>
      </c>
      <c r="AC8130" t="s">
        <v>225</v>
      </c>
      <c r="AD8130" t="s">
        <v>306</v>
      </c>
      <c r="AE8130" t="s">
        <v>54</v>
      </c>
      <c r="AF8130" t="s">
        <v>127</v>
      </c>
      <c r="AG8130" t="s">
        <v>455</v>
      </c>
      <c r="AH8130" t="s">
        <v>62</v>
      </c>
      <c r="AI8130" t="s">
        <v>62</v>
      </c>
      <c r="AJ8130" t="s">
        <v>122</v>
      </c>
      <c r="AK8130" t="s">
        <v>174</v>
      </c>
      <c r="AL8130" t="s">
        <v>47</v>
      </c>
      <c r="AM8130" t="s">
        <v>122</v>
      </c>
      <c r="AN8130" t="s">
        <v>638</v>
      </c>
      <c r="AO8130" t="s">
        <v>76</v>
      </c>
    </row>
    <row r="8131" spans="1:41" hidden="1" x14ac:dyDescent="0.25">
      <c r="A8131" t="s">
        <v>33798</v>
      </c>
      <c r="B8131" t="s">
        <v>33799</v>
      </c>
      <c r="C8131" s="1" t="str">
        <f t="shared" si="514"/>
        <v>21:1082</v>
      </c>
      <c r="D8131" s="1" t="str">
        <f t="shared" si="515"/>
        <v>21:0156</v>
      </c>
      <c r="E8131" t="s">
        <v>33800</v>
      </c>
      <c r="F8131" t="s">
        <v>33801</v>
      </c>
      <c r="H8131">
        <v>50.954531000000003</v>
      </c>
      <c r="I8131">
        <v>-121.7948876</v>
      </c>
      <c r="J8131" s="1" t="str">
        <f t="shared" si="516"/>
        <v>NGR bulk stream sediment</v>
      </c>
      <c r="K8131" s="1" t="str">
        <f t="shared" si="517"/>
        <v>&lt;177 micron (NGR)</v>
      </c>
      <c r="L8131">
        <v>12</v>
      </c>
      <c r="M8131" t="s">
        <v>195</v>
      </c>
      <c r="N8131">
        <v>209</v>
      </c>
      <c r="O8131" t="s">
        <v>227</v>
      </c>
      <c r="P8131" t="s">
        <v>51</v>
      </c>
      <c r="Q8131" t="s">
        <v>652</v>
      </c>
      <c r="R8131" t="s">
        <v>319</v>
      </c>
      <c r="S8131" t="s">
        <v>243</v>
      </c>
      <c r="T8131" t="s">
        <v>50</v>
      </c>
      <c r="U8131" t="s">
        <v>146</v>
      </c>
      <c r="V8131" t="s">
        <v>235</v>
      </c>
      <c r="W8131" t="s">
        <v>142</v>
      </c>
      <c r="X8131" t="s">
        <v>122</v>
      </c>
      <c r="Y8131" t="s">
        <v>209</v>
      </c>
      <c r="Z8131" t="s">
        <v>57</v>
      </c>
      <c r="AA8131" t="s">
        <v>122</v>
      </c>
      <c r="AB8131" t="s">
        <v>61</v>
      </c>
      <c r="AC8131" t="s">
        <v>187</v>
      </c>
      <c r="AD8131" t="s">
        <v>80</v>
      </c>
      <c r="AE8131" t="s">
        <v>174</v>
      </c>
      <c r="AF8131" t="s">
        <v>209</v>
      </c>
      <c r="AG8131" t="s">
        <v>142</v>
      </c>
      <c r="AH8131" t="s">
        <v>62</v>
      </c>
      <c r="AI8131" t="s">
        <v>62</v>
      </c>
      <c r="AJ8131" t="s">
        <v>455</v>
      </c>
      <c r="AK8131" t="s">
        <v>235</v>
      </c>
      <c r="AL8131" t="s">
        <v>47</v>
      </c>
      <c r="AM8131" t="s">
        <v>103</v>
      </c>
      <c r="AN8131" t="s">
        <v>65</v>
      </c>
      <c r="AO8131" t="s">
        <v>3643</v>
      </c>
    </row>
    <row r="8132" spans="1:41" hidden="1" x14ac:dyDescent="0.25">
      <c r="A8132" t="s">
        <v>33802</v>
      </c>
      <c r="B8132" t="s">
        <v>33803</v>
      </c>
      <c r="C8132" s="1" t="str">
        <f t="shared" si="514"/>
        <v>21:1082</v>
      </c>
      <c r="D8132" s="1" t="str">
        <f t="shared" si="515"/>
        <v>21:0156</v>
      </c>
      <c r="E8132" t="s">
        <v>33804</v>
      </c>
      <c r="F8132" t="s">
        <v>33805</v>
      </c>
      <c r="H8132">
        <v>50.980462799999998</v>
      </c>
      <c r="I8132">
        <v>-121.7788462</v>
      </c>
      <c r="J8132" s="1" t="str">
        <f t="shared" si="516"/>
        <v>NGR bulk stream sediment</v>
      </c>
      <c r="K8132" s="1" t="str">
        <f t="shared" si="517"/>
        <v>&lt;177 micron (NGR)</v>
      </c>
      <c r="L8132">
        <v>12</v>
      </c>
      <c r="M8132" t="s">
        <v>205</v>
      </c>
      <c r="N8132">
        <v>210</v>
      </c>
      <c r="O8132" t="s">
        <v>412</v>
      </c>
      <c r="P8132" t="s">
        <v>52</v>
      </c>
      <c r="Q8132" t="s">
        <v>765</v>
      </c>
      <c r="R8132" t="s">
        <v>269</v>
      </c>
      <c r="S8132" t="s">
        <v>475</v>
      </c>
      <c r="T8132" t="s">
        <v>85</v>
      </c>
      <c r="U8132" t="s">
        <v>538</v>
      </c>
      <c r="V8132" t="s">
        <v>81</v>
      </c>
      <c r="W8132" t="s">
        <v>455</v>
      </c>
      <c r="X8132" t="s">
        <v>122</v>
      </c>
      <c r="Y8132" t="s">
        <v>66</v>
      </c>
      <c r="Z8132" t="s">
        <v>53</v>
      </c>
      <c r="AA8132" t="s">
        <v>46</v>
      </c>
      <c r="AB8132" t="s">
        <v>149</v>
      </c>
      <c r="AC8132" t="s">
        <v>165</v>
      </c>
      <c r="AD8132" t="s">
        <v>131</v>
      </c>
      <c r="AE8132" t="s">
        <v>46</v>
      </c>
      <c r="AF8132" t="s">
        <v>76</v>
      </c>
      <c r="AG8132" t="s">
        <v>200</v>
      </c>
      <c r="AH8132" t="s">
        <v>62</v>
      </c>
      <c r="AI8132" t="s">
        <v>62</v>
      </c>
      <c r="AJ8132" t="s">
        <v>60</v>
      </c>
      <c r="AK8132" t="s">
        <v>61</v>
      </c>
      <c r="AL8132" t="s">
        <v>47</v>
      </c>
      <c r="AM8132" t="s">
        <v>47</v>
      </c>
      <c r="AN8132" t="s">
        <v>65</v>
      </c>
      <c r="AO8132" t="s">
        <v>1260</v>
      </c>
    </row>
    <row r="8133" spans="1:41" hidden="1" x14ac:dyDescent="0.25">
      <c r="A8133" t="s">
        <v>33806</v>
      </c>
      <c r="B8133" t="s">
        <v>33807</v>
      </c>
      <c r="C8133" s="1" t="str">
        <f t="shared" si="514"/>
        <v>21:1082</v>
      </c>
      <c r="D8133" s="1" t="str">
        <f t="shared" si="515"/>
        <v>21:0156</v>
      </c>
      <c r="E8133" t="s">
        <v>33808</v>
      </c>
      <c r="F8133" t="s">
        <v>33809</v>
      </c>
      <c r="H8133">
        <v>50.9908438</v>
      </c>
      <c r="I8133">
        <v>-121.7877366</v>
      </c>
      <c r="J8133" s="1" t="str">
        <f t="shared" si="516"/>
        <v>NGR bulk stream sediment</v>
      </c>
      <c r="K8133" s="1" t="str">
        <f t="shared" si="517"/>
        <v>&lt;177 micron (NGR)</v>
      </c>
      <c r="L8133">
        <v>12</v>
      </c>
      <c r="M8133" t="s">
        <v>214</v>
      </c>
      <c r="N8133">
        <v>211</v>
      </c>
      <c r="O8133" t="s">
        <v>51</v>
      </c>
      <c r="P8133" t="s">
        <v>47</v>
      </c>
      <c r="Q8133" t="s">
        <v>275</v>
      </c>
      <c r="R8133" t="s">
        <v>99</v>
      </c>
      <c r="S8133" t="s">
        <v>58</v>
      </c>
      <c r="T8133" t="s">
        <v>137</v>
      </c>
      <c r="U8133" t="s">
        <v>51</v>
      </c>
      <c r="V8133" t="s">
        <v>149</v>
      </c>
      <c r="W8133" t="s">
        <v>81</v>
      </c>
      <c r="X8133" t="s">
        <v>47</v>
      </c>
      <c r="Y8133" t="s">
        <v>52</v>
      </c>
      <c r="Z8133" t="s">
        <v>56</v>
      </c>
      <c r="AA8133" t="s">
        <v>46</v>
      </c>
      <c r="AB8133" t="s">
        <v>53</v>
      </c>
      <c r="AC8133" t="s">
        <v>58</v>
      </c>
      <c r="AD8133" t="s">
        <v>76</v>
      </c>
      <c r="AE8133" t="s">
        <v>149</v>
      </c>
      <c r="AF8133" t="s">
        <v>143</v>
      </c>
      <c r="AG8133" t="s">
        <v>105</v>
      </c>
      <c r="AH8133" t="s">
        <v>62</v>
      </c>
      <c r="AI8133" t="s">
        <v>62</v>
      </c>
      <c r="AJ8133" t="s">
        <v>235</v>
      </c>
      <c r="AK8133" t="s">
        <v>185</v>
      </c>
      <c r="AL8133" t="s">
        <v>47</v>
      </c>
      <c r="AM8133" t="s">
        <v>47</v>
      </c>
      <c r="AN8133" t="s">
        <v>65</v>
      </c>
      <c r="AO8133" t="s">
        <v>33810</v>
      </c>
    </row>
    <row r="8134" spans="1:41" hidden="1" x14ac:dyDescent="0.25">
      <c r="A8134" t="s">
        <v>33811</v>
      </c>
      <c r="B8134" t="s">
        <v>33812</v>
      </c>
      <c r="C8134" s="1" t="str">
        <f t="shared" si="514"/>
        <v>21:1082</v>
      </c>
      <c r="D8134" s="1" t="str">
        <f t="shared" si="515"/>
        <v>21:0156</v>
      </c>
      <c r="E8134" t="s">
        <v>33813</v>
      </c>
      <c r="F8134" t="s">
        <v>33814</v>
      </c>
      <c r="H8134">
        <v>50.835752100000001</v>
      </c>
      <c r="I8134">
        <v>-121.70408070000001</v>
      </c>
      <c r="J8134" s="1" t="str">
        <f t="shared" si="516"/>
        <v>NGR bulk stream sediment</v>
      </c>
      <c r="K8134" s="1" t="str">
        <f t="shared" si="517"/>
        <v>&lt;177 micron (NGR)</v>
      </c>
      <c r="L8134">
        <v>12</v>
      </c>
      <c r="M8134" t="s">
        <v>223</v>
      </c>
      <c r="N8134">
        <v>212</v>
      </c>
      <c r="O8134" t="s">
        <v>62</v>
      </c>
      <c r="P8134" t="s">
        <v>47</v>
      </c>
      <c r="Q8134" t="s">
        <v>275</v>
      </c>
      <c r="R8134" t="s">
        <v>175</v>
      </c>
      <c r="S8134" t="s">
        <v>290</v>
      </c>
      <c r="T8134" t="s">
        <v>330</v>
      </c>
      <c r="U8134" t="s">
        <v>75</v>
      </c>
      <c r="V8134" t="s">
        <v>57</v>
      </c>
      <c r="W8134" t="s">
        <v>151</v>
      </c>
      <c r="X8134" t="s">
        <v>52</v>
      </c>
      <c r="Y8134" t="s">
        <v>145</v>
      </c>
      <c r="Z8134" t="s">
        <v>53</v>
      </c>
      <c r="AA8134" t="s">
        <v>46</v>
      </c>
      <c r="AB8134" t="s">
        <v>161</v>
      </c>
      <c r="AC8134" t="s">
        <v>112</v>
      </c>
      <c r="AD8134" t="s">
        <v>59</v>
      </c>
      <c r="AE8134" t="s">
        <v>84</v>
      </c>
      <c r="AF8134" t="s">
        <v>85</v>
      </c>
      <c r="AG8134" t="s">
        <v>128</v>
      </c>
      <c r="AH8134" t="s">
        <v>54</v>
      </c>
      <c r="AI8134" t="s">
        <v>53</v>
      </c>
      <c r="AJ8134" t="s">
        <v>200</v>
      </c>
      <c r="AK8134" t="s">
        <v>101</v>
      </c>
      <c r="AL8134" t="s">
        <v>47</v>
      </c>
      <c r="AM8134" t="s">
        <v>103</v>
      </c>
      <c r="AN8134" t="s">
        <v>65</v>
      </c>
      <c r="AO8134" t="s">
        <v>33815</v>
      </c>
    </row>
    <row r="8135" spans="1:41" hidden="1" x14ac:dyDescent="0.25">
      <c r="A8135" t="s">
        <v>33816</v>
      </c>
      <c r="B8135" t="s">
        <v>33817</v>
      </c>
      <c r="C8135" s="1" t="str">
        <f t="shared" si="514"/>
        <v>21:1082</v>
      </c>
      <c r="D8135" s="1" t="str">
        <f t="shared" si="515"/>
        <v>21:0156</v>
      </c>
      <c r="E8135" t="s">
        <v>33818</v>
      </c>
      <c r="F8135" t="s">
        <v>33819</v>
      </c>
      <c r="H8135">
        <v>50.850906799999997</v>
      </c>
      <c r="I8135">
        <v>-121.7519222</v>
      </c>
      <c r="J8135" s="1" t="str">
        <f t="shared" si="516"/>
        <v>NGR bulk stream sediment</v>
      </c>
      <c r="K8135" s="1" t="str">
        <f t="shared" si="517"/>
        <v>&lt;177 micron (NGR)</v>
      </c>
      <c r="L8135">
        <v>12</v>
      </c>
      <c r="M8135" t="s">
        <v>233</v>
      </c>
      <c r="N8135">
        <v>213</v>
      </c>
      <c r="O8135" t="s">
        <v>66</v>
      </c>
      <c r="P8135" t="s">
        <v>55</v>
      </c>
      <c r="Q8135" t="s">
        <v>234</v>
      </c>
      <c r="R8135" t="s">
        <v>129</v>
      </c>
      <c r="S8135" t="s">
        <v>124</v>
      </c>
      <c r="T8135" t="s">
        <v>55</v>
      </c>
      <c r="U8135" t="s">
        <v>583</v>
      </c>
      <c r="V8135" t="s">
        <v>105</v>
      </c>
      <c r="W8135" t="s">
        <v>206</v>
      </c>
      <c r="X8135" t="s">
        <v>122</v>
      </c>
      <c r="Y8135" t="s">
        <v>217</v>
      </c>
      <c r="Z8135" t="s">
        <v>46</v>
      </c>
      <c r="AA8135" t="s">
        <v>73</v>
      </c>
      <c r="AB8135" t="s">
        <v>174</v>
      </c>
      <c r="AC8135" t="s">
        <v>82</v>
      </c>
      <c r="AD8135" t="s">
        <v>197</v>
      </c>
      <c r="AE8135" t="s">
        <v>63</v>
      </c>
      <c r="AF8135" t="s">
        <v>108</v>
      </c>
      <c r="AG8135" t="s">
        <v>270</v>
      </c>
      <c r="AH8135" t="s">
        <v>62</v>
      </c>
      <c r="AI8135" t="s">
        <v>53</v>
      </c>
      <c r="AJ8135" t="s">
        <v>151</v>
      </c>
      <c r="AK8135" t="s">
        <v>161</v>
      </c>
      <c r="AL8135" t="s">
        <v>47</v>
      </c>
      <c r="AM8135" t="s">
        <v>122</v>
      </c>
      <c r="AN8135" t="s">
        <v>432</v>
      </c>
      <c r="AO8135" t="s">
        <v>33820</v>
      </c>
    </row>
    <row r="8136" spans="1:41" hidden="1" x14ac:dyDescent="0.25">
      <c r="A8136" t="s">
        <v>33821</v>
      </c>
      <c r="B8136" t="s">
        <v>33822</v>
      </c>
      <c r="C8136" s="1" t="str">
        <f t="shared" si="514"/>
        <v>21:1082</v>
      </c>
      <c r="D8136" s="1" t="str">
        <f t="shared" si="515"/>
        <v>21:0156</v>
      </c>
      <c r="E8136" t="s">
        <v>33823</v>
      </c>
      <c r="F8136" t="s">
        <v>33824</v>
      </c>
      <c r="H8136">
        <v>50.800645899999999</v>
      </c>
      <c r="I8136">
        <v>-121.1246828</v>
      </c>
      <c r="J8136" s="1" t="str">
        <f t="shared" si="516"/>
        <v>NGR bulk stream sediment</v>
      </c>
      <c r="K8136" s="1" t="str">
        <f t="shared" si="517"/>
        <v>&lt;177 micron (NGR)</v>
      </c>
      <c r="L8136">
        <v>12</v>
      </c>
      <c r="M8136" t="s">
        <v>248</v>
      </c>
      <c r="N8136">
        <v>214</v>
      </c>
      <c r="O8136" t="s">
        <v>455</v>
      </c>
      <c r="P8136" t="s">
        <v>47</v>
      </c>
      <c r="Q8136" t="s">
        <v>765</v>
      </c>
      <c r="R8136" t="s">
        <v>218</v>
      </c>
      <c r="S8136" t="s">
        <v>124</v>
      </c>
      <c r="T8136" t="s">
        <v>99</v>
      </c>
      <c r="U8136" t="s">
        <v>431</v>
      </c>
      <c r="V8136" t="s">
        <v>61</v>
      </c>
      <c r="W8136" t="s">
        <v>282</v>
      </c>
      <c r="X8136" t="s">
        <v>103</v>
      </c>
      <c r="Y8136" t="s">
        <v>50</v>
      </c>
      <c r="Z8136" t="s">
        <v>62</v>
      </c>
      <c r="AA8136" t="s">
        <v>46</v>
      </c>
      <c r="AB8136" t="s">
        <v>105</v>
      </c>
      <c r="AC8136" t="s">
        <v>258</v>
      </c>
      <c r="AD8136" t="s">
        <v>106</v>
      </c>
      <c r="AE8136" t="s">
        <v>84</v>
      </c>
      <c r="AF8136" t="s">
        <v>108</v>
      </c>
      <c r="AG8136" t="s">
        <v>109</v>
      </c>
      <c r="AH8136" t="s">
        <v>54</v>
      </c>
      <c r="AI8136" t="s">
        <v>62</v>
      </c>
      <c r="AJ8136" t="s">
        <v>142</v>
      </c>
      <c r="AK8136" t="s">
        <v>61</v>
      </c>
      <c r="AL8136" t="s">
        <v>47</v>
      </c>
      <c r="AM8136" t="s">
        <v>122</v>
      </c>
      <c r="AN8136" t="s">
        <v>65</v>
      </c>
      <c r="AO8136" t="s">
        <v>33825</v>
      </c>
    </row>
    <row r="8137" spans="1:41" hidden="1" x14ac:dyDescent="0.25">
      <c r="A8137" t="s">
        <v>33826</v>
      </c>
      <c r="B8137" t="s">
        <v>33827</v>
      </c>
      <c r="C8137" s="1" t="str">
        <f t="shared" si="514"/>
        <v>21:1082</v>
      </c>
      <c r="D8137" s="1" t="str">
        <f t="shared" si="515"/>
        <v>21:0156</v>
      </c>
      <c r="E8137" t="s">
        <v>33828</v>
      </c>
      <c r="F8137" t="s">
        <v>33829</v>
      </c>
      <c r="H8137">
        <v>50.960854099999999</v>
      </c>
      <c r="I8137">
        <v>-121.0908362</v>
      </c>
      <c r="J8137" s="1" t="str">
        <f t="shared" si="516"/>
        <v>NGR bulk stream sediment</v>
      </c>
      <c r="K8137" s="1" t="str">
        <f t="shared" si="517"/>
        <v>&lt;177 micron (NGR)</v>
      </c>
      <c r="L8137">
        <v>12</v>
      </c>
      <c r="M8137" t="s">
        <v>256</v>
      </c>
      <c r="N8137">
        <v>215</v>
      </c>
      <c r="O8137" t="s">
        <v>73</v>
      </c>
      <c r="P8137" t="s">
        <v>47</v>
      </c>
      <c r="Q8137" t="s">
        <v>318</v>
      </c>
      <c r="R8137" t="s">
        <v>175</v>
      </c>
      <c r="S8137" t="s">
        <v>186</v>
      </c>
      <c r="T8137" t="s">
        <v>145</v>
      </c>
      <c r="U8137" t="s">
        <v>538</v>
      </c>
      <c r="V8137" t="s">
        <v>46</v>
      </c>
      <c r="W8137" t="s">
        <v>271</v>
      </c>
      <c r="X8137" t="s">
        <v>47</v>
      </c>
      <c r="Y8137" t="s">
        <v>50</v>
      </c>
      <c r="Z8137" t="s">
        <v>53</v>
      </c>
      <c r="AA8137" t="s">
        <v>122</v>
      </c>
      <c r="AB8137" t="s">
        <v>54</v>
      </c>
      <c r="AC8137" t="s">
        <v>131</v>
      </c>
      <c r="AD8137" t="s">
        <v>217</v>
      </c>
      <c r="AE8137" t="s">
        <v>56</v>
      </c>
      <c r="AF8137" t="s">
        <v>55</v>
      </c>
      <c r="AG8137" t="s">
        <v>270</v>
      </c>
      <c r="AH8137" t="s">
        <v>62</v>
      </c>
      <c r="AI8137" t="s">
        <v>62</v>
      </c>
      <c r="AJ8137" t="s">
        <v>79</v>
      </c>
      <c r="AK8137" t="s">
        <v>257</v>
      </c>
      <c r="AL8137" t="s">
        <v>47</v>
      </c>
      <c r="AM8137" t="s">
        <v>122</v>
      </c>
      <c r="AN8137" t="s">
        <v>65</v>
      </c>
      <c r="AO8137" t="s">
        <v>33830</v>
      </c>
    </row>
    <row r="8138" spans="1:41" hidden="1" x14ac:dyDescent="0.25">
      <c r="A8138" t="s">
        <v>33831</v>
      </c>
      <c r="B8138" t="s">
        <v>33832</v>
      </c>
      <c r="C8138" s="1" t="str">
        <f t="shared" si="514"/>
        <v>21:1082</v>
      </c>
      <c r="D8138" s="1" t="str">
        <f t="shared" si="515"/>
        <v>21:0156</v>
      </c>
      <c r="E8138" t="s">
        <v>33833</v>
      </c>
      <c r="F8138" t="s">
        <v>33834</v>
      </c>
      <c r="H8138">
        <v>50.9660376</v>
      </c>
      <c r="I8138">
        <v>-121.0981864</v>
      </c>
      <c r="J8138" s="1" t="str">
        <f t="shared" si="516"/>
        <v>NGR bulk stream sediment</v>
      </c>
      <c r="K8138" s="1" t="str">
        <f t="shared" si="517"/>
        <v>&lt;177 micron (NGR)</v>
      </c>
      <c r="L8138">
        <v>12</v>
      </c>
      <c r="M8138" t="s">
        <v>265</v>
      </c>
      <c r="N8138">
        <v>216</v>
      </c>
      <c r="O8138" t="s">
        <v>86</v>
      </c>
      <c r="P8138" t="s">
        <v>47</v>
      </c>
      <c r="Q8138" t="s">
        <v>432</v>
      </c>
      <c r="R8138" t="s">
        <v>158</v>
      </c>
      <c r="S8138" t="s">
        <v>250</v>
      </c>
      <c r="T8138" t="s">
        <v>217</v>
      </c>
      <c r="U8138" t="s">
        <v>343</v>
      </c>
      <c r="V8138" t="s">
        <v>87</v>
      </c>
      <c r="W8138" t="s">
        <v>111</v>
      </c>
      <c r="X8138" t="s">
        <v>51</v>
      </c>
      <c r="Y8138" t="s">
        <v>243</v>
      </c>
      <c r="Z8138" t="s">
        <v>105</v>
      </c>
      <c r="AA8138" t="s">
        <v>46</v>
      </c>
      <c r="AB8138" t="s">
        <v>185</v>
      </c>
      <c r="AC8138" t="s">
        <v>58</v>
      </c>
      <c r="AD8138" t="s">
        <v>290</v>
      </c>
      <c r="AE8138" t="s">
        <v>62</v>
      </c>
      <c r="AF8138" t="s">
        <v>842</v>
      </c>
      <c r="AG8138" t="s">
        <v>85</v>
      </c>
      <c r="AH8138" t="s">
        <v>62</v>
      </c>
      <c r="AI8138" t="s">
        <v>149</v>
      </c>
      <c r="AJ8138" t="s">
        <v>111</v>
      </c>
      <c r="AK8138" t="s">
        <v>371</v>
      </c>
      <c r="AL8138" t="s">
        <v>47</v>
      </c>
      <c r="AM8138" t="s">
        <v>52</v>
      </c>
      <c r="AN8138" t="s">
        <v>65</v>
      </c>
      <c r="AO8138" t="s">
        <v>33835</v>
      </c>
    </row>
    <row r="8139" spans="1:41" hidden="1" x14ac:dyDescent="0.25">
      <c r="A8139" t="s">
        <v>33836</v>
      </c>
      <c r="B8139" t="s">
        <v>33837</v>
      </c>
      <c r="C8139" s="1" t="str">
        <f t="shared" si="514"/>
        <v>21:1082</v>
      </c>
      <c r="D8139" s="1" t="str">
        <f t="shared" si="515"/>
        <v>21:0156</v>
      </c>
      <c r="E8139" t="s">
        <v>33838</v>
      </c>
      <c r="F8139" t="s">
        <v>33839</v>
      </c>
      <c r="H8139">
        <v>50.973315399999997</v>
      </c>
      <c r="I8139">
        <v>-121.1818335</v>
      </c>
      <c r="J8139" s="1" t="str">
        <f t="shared" si="516"/>
        <v>NGR bulk stream sediment</v>
      </c>
      <c r="K8139" s="1" t="str">
        <f t="shared" si="517"/>
        <v>&lt;177 micron (NGR)</v>
      </c>
      <c r="L8139">
        <v>13</v>
      </c>
      <c r="M8139" t="s">
        <v>280</v>
      </c>
      <c r="N8139">
        <v>217</v>
      </c>
      <c r="O8139" t="s">
        <v>130</v>
      </c>
      <c r="P8139" t="s">
        <v>47</v>
      </c>
      <c r="Q8139" t="s">
        <v>592</v>
      </c>
      <c r="R8139" t="s">
        <v>336</v>
      </c>
      <c r="S8139" t="s">
        <v>187</v>
      </c>
      <c r="T8139" t="s">
        <v>209</v>
      </c>
      <c r="U8139" t="s">
        <v>207</v>
      </c>
      <c r="V8139" t="s">
        <v>174</v>
      </c>
      <c r="W8139" t="s">
        <v>86</v>
      </c>
      <c r="X8139" t="s">
        <v>51</v>
      </c>
      <c r="Y8139" t="s">
        <v>50</v>
      </c>
      <c r="Z8139" t="s">
        <v>84</v>
      </c>
      <c r="AA8139" t="s">
        <v>46</v>
      </c>
      <c r="AB8139" t="s">
        <v>105</v>
      </c>
      <c r="AC8139" t="s">
        <v>306</v>
      </c>
      <c r="AD8139" t="s">
        <v>218</v>
      </c>
      <c r="AE8139" t="s">
        <v>199</v>
      </c>
      <c r="AF8139" t="s">
        <v>127</v>
      </c>
      <c r="AG8139" t="s">
        <v>103</v>
      </c>
      <c r="AH8139" t="s">
        <v>62</v>
      </c>
      <c r="AI8139" t="s">
        <v>57</v>
      </c>
      <c r="AJ8139" t="s">
        <v>228</v>
      </c>
      <c r="AK8139" t="s">
        <v>81</v>
      </c>
      <c r="AL8139" t="s">
        <v>47</v>
      </c>
      <c r="AM8139" t="s">
        <v>47</v>
      </c>
      <c r="AN8139" t="s">
        <v>65</v>
      </c>
      <c r="AO8139" t="s">
        <v>32942</v>
      </c>
    </row>
    <row r="8140" spans="1:41" hidden="1" x14ac:dyDescent="0.25">
      <c r="A8140" t="s">
        <v>33840</v>
      </c>
      <c r="B8140" t="s">
        <v>33841</v>
      </c>
      <c r="C8140" s="1" t="str">
        <f t="shared" si="514"/>
        <v>21:1082</v>
      </c>
      <c r="D8140" s="1" t="str">
        <f t="shared" si="515"/>
        <v>21:0156</v>
      </c>
      <c r="E8140" t="s">
        <v>33838</v>
      </c>
      <c r="F8140" t="s">
        <v>33842</v>
      </c>
      <c r="H8140">
        <v>50.973315399999997</v>
      </c>
      <c r="I8140">
        <v>-121.1818335</v>
      </c>
      <c r="J8140" s="1" t="str">
        <f t="shared" si="516"/>
        <v>NGR bulk stream sediment</v>
      </c>
      <c r="K8140" s="1" t="str">
        <f t="shared" si="517"/>
        <v>&lt;177 micron (NGR)</v>
      </c>
      <c r="L8140">
        <v>13</v>
      </c>
      <c r="M8140" t="s">
        <v>288</v>
      </c>
      <c r="N8140">
        <v>218</v>
      </c>
      <c r="O8140" t="s">
        <v>455</v>
      </c>
      <c r="P8140" t="s">
        <v>47</v>
      </c>
      <c r="Q8140" t="s">
        <v>299</v>
      </c>
      <c r="R8140" t="s">
        <v>101</v>
      </c>
      <c r="S8140" t="s">
        <v>104</v>
      </c>
      <c r="T8140" t="s">
        <v>85</v>
      </c>
      <c r="U8140" t="s">
        <v>425</v>
      </c>
      <c r="V8140" t="s">
        <v>62</v>
      </c>
      <c r="W8140" t="s">
        <v>128</v>
      </c>
      <c r="X8140" t="s">
        <v>122</v>
      </c>
      <c r="Y8140" t="s">
        <v>209</v>
      </c>
      <c r="Z8140" t="s">
        <v>84</v>
      </c>
      <c r="AA8140" t="s">
        <v>46</v>
      </c>
      <c r="AB8140" t="s">
        <v>47</v>
      </c>
      <c r="AC8140" t="s">
        <v>165</v>
      </c>
      <c r="AD8140" t="s">
        <v>120</v>
      </c>
      <c r="AE8140" t="s">
        <v>84</v>
      </c>
      <c r="AF8140" t="s">
        <v>209</v>
      </c>
      <c r="AG8140" t="s">
        <v>142</v>
      </c>
      <c r="AH8140" t="s">
        <v>198</v>
      </c>
      <c r="AI8140" t="s">
        <v>62</v>
      </c>
      <c r="AJ8140" t="s">
        <v>51</v>
      </c>
      <c r="AK8140" t="s">
        <v>105</v>
      </c>
      <c r="AL8140" t="s">
        <v>47</v>
      </c>
      <c r="AM8140" t="s">
        <v>47</v>
      </c>
      <c r="AN8140" t="s">
        <v>65</v>
      </c>
      <c r="AO8140" t="s">
        <v>33843</v>
      </c>
    </row>
    <row r="8141" spans="1:41" hidden="1" x14ac:dyDescent="0.25">
      <c r="A8141" t="s">
        <v>33844</v>
      </c>
      <c r="B8141" t="s">
        <v>33845</v>
      </c>
      <c r="C8141" s="1" t="str">
        <f t="shared" si="514"/>
        <v>21:1082</v>
      </c>
      <c r="D8141" s="1" t="str">
        <f t="shared" si="515"/>
        <v>21:0156</v>
      </c>
      <c r="E8141" t="s">
        <v>33846</v>
      </c>
      <c r="F8141" t="s">
        <v>33847</v>
      </c>
      <c r="H8141">
        <v>50.973694100000003</v>
      </c>
      <c r="I8141">
        <v>-121.21686099999999</v>
      </c>
      <c r="J8141" s="1" t="str">
        <f t="shared" si="516"/>
        <v>NGR bulk stream sediment</v>
      </c>
      <c r="K8141" s="1" t="str">
        <f t="shared" si="517"/>
        <v>&lt;177 micron (NGR)</v>
      </c>
      <c r="L8141">
        <v>13</v>
      </c>
      <c r="M8141" t="s">
        <v>45</v>
      </c>
      <c r="N8141">
        <v>219</v>
      </c>
      <c r="O8141" t="s">
        <v>62</v>
      </c>
      <c r="P8141" t="s">
        <v>47</v>
      </c>
      <c r="Q8141" t="s">
        <v>1130</v>
      </c>
      <c r="R8141" t="s">
        <v>493</v>
      </c>
      <c r="S8141" t="s">
        <v>107</v>
      </c>
      <c r="T8141" t="s">
        <v>217</v>
      </c>
      <c r="U8141" t="s">
        <v>463</v>
      </c>
      <c r="V8141" t="s">
        <v>54</v>
      </c>
      <c r="W8141" t="s">
        <v>271</v>
      </c>
      <c r="X8141" t="s">
        <v>103</v>
      </c>
      <c r="Y8141" t="s">
        <v>59</v>
      </c>
      <c r="Z8141" t="s">
        <v>62</v>
      </c>
      <c r="AA8141" t="s">
        <v>46</v>
      </c>
      <c r="AB8141" t="s">
        <v>63</v>
      </c>
      <c r="AC8141" t="s">
        <v>162</v>
      </c>
      <c r="AD8141" t="s">
        <v>107</v>
      </c>
      <c r="AE8141" t="s">
        <v>199</v>
      </c>
      <c r="AF8141" t="s">
        <v>175</v>
      </c>
      <c r="AG8141" t="s">
        <v>128</v>
      </c>
      <c r="AH8141" t="s">
        <v>54</v>
      </c>
      <c r="AI8141" t="s">
        <v>57</v>
      </c>
      <c r="AJ8141" t="s">
        <v>282</v>
      </c>
      <c r="AK8141" t="s">
        <v>125</v>
      </c>
      <c r="AL8141" t="s">
        <v>47</v>
      </c>
      <c r="AM8141" t="s">
        <v>122</v>
      </c>
      <c r="AN8141" t="s">
        <v>65</v>
      </c>
      <c r="AO8141" t="s">
        <v>33848</v>
      </c>
    </row>
    <row r="8142" spans="1:41" hidden="1" x14ac:dyDescent="0.25">
      <c r="A8142" t="s">
        <v>33849</v>
      </c>
      <c r="B8142" t="s">
        <v>33850</v>
      </c>
      <c r="C8142" s="1" t="str">
        <f t="shared" si="514"/>
        <v>21:1082</v>
      </c>
      <c r="D8142" s="1" t="str">
        <f t="shared" si="515"/>
        <v>21:0156</v>
      </c>
      <c r="E8142" t="s">
        <v>33851</v>
      </c>
      <c r="F8142" t="s">
        <v>33852</v>
      </c>
      <c r="H8142">
        <v>50.9772167</v>
      </c>
      <c r="I8142">
        <v>-121.2439499</v>
      </c>
      <c r="J8142" s="1" t="str">
        <f t="shared" si="516"/>
        <v>NGR bulk stream sediment</v>
      </c>
      <c r="K8142" s="1" t="str">
        <f t="shared" si="517"/>
        <v>&lt;177 micron (NGR)</v>
      </c>
      <c r="L8142">
        <v>13</v>
      </c>
      <c r="M8142" t="s">
        <v>71</v>
      </c>
      <c r="N8142">
        <v>220</v>
      </c>
      <c r="O8142" t="s">
        <v>206</v>
      </c>
      <c r="P8142" t="s">
        <v>47</v>
      </c>
      <c r="Q8142" t="s">
        <v>832</v>
      </c>
      <c r="R8142" t="s">
        <v>173</v>
      </c>
      <c r="S8142" t="s">
        <v>218</v>
      </c>
      <c r="T8142" t="s">
        <v>131</v>
      </c>
      <c r="U8142" t="s">
        <v>284</v>
      </c>
      <c r="V8142" t="s">
        <v>46</v>
      </c>
      <c r="W8142" t="s">
        <v>148</v>
      </c>
      <c r="X8142" t="s">
        <v>51</v>
      </c>
      <c r="Y8142" t="s">
        <v>82</v>
      </c>
      <c r="Z8142" t="s">
        <v>53</v>
      </c>
      <c r="AA8142" t="s">
        <v>46</v>
      </c>
      <c r="AB8142" t="s">
        <v>125</v>
      </c>
      <c r="AC8142" t="s">
        <v>291</v>
      </c>
      <c r="AD8142" t="s">
        <v>107</v>
      </c>
      <c r="AE8142" t="s">
        <v>56</v>
      </c>
      <c r="AF8142" t="s">
        <v>882</v>
      </c>
      <c r="AG8142" t="s">
        <v>412</v>
      </c>
      <c r="AH8142" t="s">
        <v>149</v>
      </c>
      <c r="AI8142" t="s">
        <v>198</v>
      </c>
      <c r="AJ8142" t="s">
        <v>142</v>
      </c>
      <c r="AK8142" t="s">
        <v>149</v>
      </c>
      <c r="AL8142" t="s">
        <v>47</v>
      </c>
      <c r="AM8142" t="s">
        <v>122</v>
      </c>
      <c r="AN8142" t="s">
        <v>65</v>
      </c>
      <c r="AO8142" t="s">
        <v>33853</v>
      </c>
    </row>
    <row r="8143" spans="1:41" hidden="1" x14ac:dyDescent="0.25">
      <c r="A8143" t="s">
        <v>33854</v>
      </c>
      <c r="B8143" t="s">
        <v>33855</v>
      </c>
      <c r="C8143" s="1" t="str">
        <f t="shared" si="514"/>
        <v>21:1082</v>
      </c>
      <c r="D8143" s="1" t="str">
        <f t="shared" si="515"/>
        <v>21:0156</v>
      </c>
      <c r="E8143" t="s">
        <v>33856</v>
      </c>
      <c r="F8143" t="s">
        <v>33857</v>
      </c>
      <c r="H8143">
        <v>50.971755700000003</v>
      </c>
      <c r="I8143">
        <v>-121.2788403</v>
      </c>
      <c r="J8143" s="1" t="str">
        <f t="shared" si="516"/>
        <v>NGR bulk stream sediment</v>
      </c>
      <c r="K8143" s="1" t="str">
        <f t="shared" si="517"/>
        <v>&lt;177 micron (NGR)</v>
      </c>
      <c r="L8143">
        <v>13</v>
      </c>
      <c r="M8143" t="s">
        <v>95</v>
      </c>
      <c r="N8143">
        <v>221</v>
      </c>
      <c r="O8143" t="s">
        <v>62</v>
      </c>
      <c r="P8143" t="s">
        <v>47</v>
      </c>
      <c r="Q8143" t="s">
        <v>698</v>
      </c>
      <c r="R8143" t="s">
        <v>73</v>
      </c>
      <c r="S8143" t="s">
        <v>258</v>
      </c>
      <c r="T8143" t="s">
        <v>59</v>
      </c>
      <c r="U8143" t="s">
        <v>543</v>
      </c>
      <c r="V8143" t="s">
        <v>87</v>
      </c>
      <c r="W8143" t="s">
        <v>412</v>
      </c>
      <c r="X8143" t="s">
        <v>103</v>
      </c>
      <c r="Y8143" t="s">
        <v>145</v>
      </c>
      <c r="Z8143" t="s">
        <v>62</v>
      </c>
      <c r="AA8143" t="s">
        <v>46</v>
      </c>
      <c r="AB8143" t="s">
        <v>173</v>
      </c>
      <c r="AC8143" t="s">
        <v>106</v>
      </c>
      <c r="AD8143" t="s">
        <v>124</v>
      </c>
      <c r="AE8143" t="s">
        <v>199</v>
      </c>
      <c r="AF8143" t="s">
        <v>175</v>
      </c>
      <c r="AG8143" t="s">
        <v>271</v>
      </c>
      <c r="AH8143" t="s">
        <v>57</v>
      </c>
      <c r="AI8143" t="s">
        <v>53</v>
      </c>
      <c r="AJ8143" t="s">
        <v>437</v>
      </c>
      <c r="AK8143" t="s">
        <v>63</v>
      </c>
      <c r="AL8143" t="s">
        <v>47</v>
      </c>
      <c r="AM8143" t="s">
        <v>122</v>
      </c>
      <c r="AN8143" t="s">
        <v>65</v>
      </c>
      <c r="AO8143" t="s">
        <v>1425</v>
      </c>
    </row>
    <row r="8144" spans="1:41" hidden="1" x14ac:dyDescent="0.25">
      <c r="A8144" t="s">
        <v>33858</v>
      </c>
      <c r="B8144" t="s">
        <v>33859</v>
      </c>
      <c r="C8144" s="1" t="str">
        <f t="shared" si="514"/>
        <v>21:1082</v>
      </c>
      <c r="D8144" s="1" t="str">
        <f t="shared" si="515"/>
        <v>21:0156</v>
      </c>
      <c r="E8144" t="s">
        <v>33860</v>
      </c>
      <c r="F8144" t="s">
        <v>33861</v>
      </c>
      <c r="H8144">
        <v>50.977278499999997</v>
      </c>
      <c r="I8144">
        <v>-121.302227</v>
      </c>
      <c r="J8144" s="1" t="str">
        <f t="shared" si="516"/>
        <v>NGR bulk stream sediment</v>
      </c>
      <c r="K8144" s="1" t="str">
        <f t="shared" si="517"/>
        <v>&lt;177 micron (NGR)</v>
      </c>
      <c r="L8144">
        <v>13</v>
      </c>
      <c r="M8144" t="s">
        <v>117</v>
      </c>
      <c r="N8144">
        <v>222</v>
      </c>
      <c r="O8144" t="s">
        <v>81</v>
      </c>
      <c r="P8144" t="s">
        <v>47</v>
      </c>
      <c r="Q8144" t="s">
        <v>1392</v>
      </c>
      <c r="R8144" t="s">
        <v>185</v>
      </c>
      <c r="S8144" t="s">
        <v>258</v>
      </c>
      <c r="T8144" t="s">
        <v>49</v>
      </c>
      <c r="U8144" t="s">
        <v>695</v>
      </c>
      <c r="V8144" t="s">
        <v>149</v>
      </c>
      <c r="W8144" t="s">
        <v>238</v>
      </c>
      <c r="X8144" t="s">
        <v>103</v>
      </c>
      <c r="Y8144" t="s">
        <v>98</v>
      </c>
      <c r="Z8144" t="s">
        <v>53</v>
      </c>
      <c r="AA8144" t="s">
        <v>122</v>
      </c>
      <c r="AB8144" t="s">
        <v>173</v>
      </c>
      <c r="AC8144" t="s">
        <v>273</v>
      </c>
      <c r="AD8144" t="s">
        <v>300</v>
      </c>
      <c r="AE8144" t="s">
        <v>199</v>
      </c>
      <c r="AF8144" t="s">
        <v>147</v>
      </c>
      <c r="AG8144" t="s">
        <v>73</v>
      </c>
      <c r="AH8144" t="s">
        <v>174</v>
      </c>
      <c r="AI8144" t="s">
        <v>54</v>
      </c>
      <c r="AJ8144" t="s">
        <v>111</v>
      </c>
      <c r="AK8144" t="s">
        <v>47</v>
      </c>
      <c r="AL8144" t="s">
        <v>47</v>
      </c>
      <c r="AM8144" t="s">
        <v>47</v>
      </c>
      <c r="AN8144" t="s">
        <v>65</v>
      </c>
      <c r="AO8144" t="s">
        <v>2699</v>
      </c>
    </row>
    <row r="8145" spans="1:41" hidden="1" x14ac:dyDescent="0.25">
      <c r="A8145" t="s">
        <v>33862</v>
      </c>
      <c r="B8145" t="s">
        <v>33863</v>
      </c>
      <c r="C8145" s="1" t="str">
        <f t="shared" si="514"/>
        <v>21:1082</v>
      </c>
      <c r="D8145" s="1" t="str">
        <f t="shared" si="515"/>
        <v>21:0156</v>
      </c>
      <c r="E8145" t="s">
        <v>33864</v>
      </c>
      <c r="F8145" t="s">
        <v>33865</v>
      </c>
      <c r="H8145">
        <v>50.983417699999997</v>
      </c>
      <c r="I8145">
        <v>-121.3275489</v>
      </c>
      <c r="J8145" s="1" t="str">
        <f t="shared" si="516"/>
        <v>NGR bulk stream sediment</v>
      </c>
      <c r="K8145" s="1" t="str">
        <f t="shared" si="517"/>
        <v>&lt;177 micron (NGR)</v>
      </c>
      <c r="L8145">
        <v>13</v>
      </c>
      <c r="M8145" t="s">
        <v>136</v>
      </c>
      <c r="N8145">
        <v>223</v>
      </c>
      <c r="O8145" t="s">
        <v>62</v>
      </c>
      <c r="P8145" t="s">
        <v>47</v>
      </c>
      <c r="Q8145" t="s">
        <v>802</v>
      </c>
      <c r="R8145" t="s">
        <v>82</v>
      </c>
      <c r="S8145" t="s">
        <v>75</v>
      </c>
      <c r="T8145" t="s">
        <v>59</v>
      </c>
      <c r="U8145" t="s">
        <v>386</v>
      </c>
      <c r="V8145" t="s">
        <v>62</v>
      </c>
      <c r="W8145" t="s">
        <v>270</v>
      </c>
      <c r="X8145" t="s">
        <v>103</v>
      </c>
      <c r="Y8145" t="s">
        <v>209</v>
      </c>
      <c r="Z8145" t="s">
        <v>62</v>
      </c>
      <c r="AA8145" t="s">
        <v>46</v>
      </c>
      <c r="AB8145" t="s">
        <v>47</v>
      </c>
      <c r="AC8145" t="s">
        <v>140</v>
      </c>
      <c r="AD8145" t="s">
        <v>186</v>
      </c>
      <c r="AE8145" t="s">
        <v>62</v>
      </c>
      <c r="AF8145" t="s">
        <v>209</v>
      </c>
      <c r="AG8145" t="s">
        <v>123</v>
      </c>
      <c r="AH8145" t="s">
        <v>54</v>
      </c>
      <c r="AI8145" t="s">
        <v>54</v>
      </c>
      <c r="AJ8145" t="s">
        <v>151</v>
      </c>
      <c r="AK8145" t="s">
        <v>164</v>
      </c>
      <c r="AL8145" t="s">
        <v>47</v>
      </c>
      <c r="AM8145" t="s">
        <v>47</v>
      </c>
      <c r="AN8145" t="s">
        <v>299</v>
      </c>
      <c r="AO8145" t="s">
        <v>33866</v>
      </c>
    </row>
    <row r="8146" spans="1:41" hidden="1" x14ac:dyDescent="0.25">
      <c r="A8146" t="s">
        <v>33867</v>
      </c>
      <c r="B8146" t="s">
        <v>33868</v>
      </c>
      <c r="C8146" s="1" t="str">
        <f t="shared" si="514"/>
        <v>21:1082</v>
      </c>
      <c r="D8146" s="1" t="str">
        <f t="shared" si="515"/>
        <v>21:0156</v>
      </c>
      <c r="E8146" t="s">
        <v>33869</v>
      </c>
      <c r="F8146" t="s">
        <v>33870</v>
      </c>
      <c r="H8146">
        <v>50.9887558</v>
      </c>
      <c r="I8146">
        <v>-121.3983913</v>
      </c>
      <c r="J8146" s="1" t="str">
        <f t="shared" si="516"/>
        <v>NGR bulk stream sediment</v>
      </c>
      <c r="K8146" s="1" t="str">
        <f t="shared" si="517"/>
        <v>&lt;177 micron (NGR)</v>
      </c>
      <c r="L8146">
        <v>13</v>
      </c>
      <c r="M8146" t="s">
        <v>157</v>
      </c>
      <c r="N8146">
        <v>224</v>
      </c>
      <c r="O8146" t="s">
        <v>62</v>
      </c>
      <c r="P8146" t="s">
        <v>47</v>
      </c>
      <c r="Q8146" t="s">
        <v>1069</v>
      </c>
      <c r="R8146" t="s">
        <v>55</v>
      </c>
      <c r="S8146" t="s">
        <v>306</v>
      </c>
      <c r="T8146" t="s">
        <v>141</v>
      </c>
      <c r="U8146" t="s">
        <v>196</v>
      </c>
      <c r="V8146" t="s">
        <v>174</v>
      </c>
      <c r="W8146" t="s">
        <v>182</v>
      </c>
      <c r="X8146" t="s">
        <v>103</v>
      </c>
      <c r="Y8146" t="s">
        <v>50</v>
      </c>
      <c r="Z8146" t="s">
        <v>84</v>
      </c>
      <c r="AA8146" t="s">
        <v>46</v>
      </c>
      <c r="AB8146" t="s">
        <v>47</v>
      </c>
      <c r="AC8146" t="s">
        <v>431</v>
      </c>
      <c r="AD8146" t="s">
        <v>80</v>
      </c>
      <c r="AE8146" t="s">
        <v>62</v>
      </c>
      <c r="AF8146" t="s">
        <v>1060</v>
      </c>
      <c r="AG8146" t="s">
        <v>142</v>
      </c>
      <c r="AH8146" t="s">
        <v>54</v>
      </c>
      <c r="AI8146" t="s">
        <v>57</v>
      </c>
      <c r="AJ8146" t="s">
        <v>200</v>
      </c>
      <c r="AK8146" t="s">
        <v>149</v>
      </c>
      <c r="AL8146" t="s">
        <v>47</v>
      </c>
      <c r="AM8146" t="s">
        <v>47</v>
      </c>
      <c r="AN8146" t="s">
        <v>65</v>
      </c>
      <c r="AO8146" t="s">
        <v>1087</v>
      </c>
    </row>
    <row r="8147" spans="1:41" hidden="1" x14ac:dyDescent="0.25">
      <c r="A8147" t="s">
        <v>33871</v>
      </c>
      <c r="B8147" t="s">
        <v>33872</v>
      </c>
      <c r="C8147" s="1" t="str">
        <f t="shared" si="514"/>
        <v>21:1082</v>
      </c>
      <c r="D8147" s="1" t="str">
        <f t="shared" si="515"/>
        <v>21:0156</v>
      </c>
      <c r="E8147" t="s">
        <v>33873</v>
      </c>
      <c r="F8147" t="s">
        <v>33874</v>
      </c>
      <c r="H8147">
        <v>50.952715300000001</v>
      </c>
      <c r="I8147">
        <v>-121.4299145</v>
      </c>
      <c r="J8147" s="1" t="str">
        <f t="shared" si="516"/>
        <v>NGR bulk stream sediment</v>
      </c>
      <c r="K8147" s="1" t="str">
        <f t="shared" si="517"/>
        <v>&lt;177 micron (NGR)</v>
      </c>
      <c r="L8147">
        <v>13</v>
      </c>
      <c r="M8147" t="s">
        <v>170</v>
      </c>
      <c r="N8147">
        <v>225</v>
      </c>
      <c r="O8147" t="s">
        <v>206</v>
      </c>
      <c r="P8147" t="s">
        <v>47</v>
      </c>
      <c r="Q8147" t="s">
        <v>1106</v>
      </c>
      <c r="R8147" t="s">
        <v>359</v>
      </c>
      <c r="S8147" t="s">
        <v>240</v>
      </c>
      <c r="T8147" t="s">
        <v>272</v>
      </c>
      <c r="U8147" t="s">
        <v>33097</v>
      </c>
      <c r="V8147" t="s">
        <v>235</v>
      </c>
      <c r="W8147" t="s">
        <v>58</v>
      </c>
      <c r="X8147" t="s">
        <v>73</v>
      </c>
      <c r="Y8147" t="s">
        <v>90</v>
      </c>
      <c r="Z8147" t="s">
        <v>84</v>
      </c>
      <c r="AA8147" t="s">
        <v>73</v>
      </c>
      <c r="AB8147" t="s">
        <v>122</v>
      </c>
      <c r="AC8147" t="s">
        <v>65</v>
      </c>
      <c r="AD8147" t="s">
        <v>358</v>
      </c>
      <c r="AE8147" t="s">
        <v>53</v>
      </c>
      <c r="AF8147" t="s">
        <v>419</v>
      </c>
      <c r="AG8147" t="s">
        <v>182</v>
      </c>
      <c r="AH8147" t="s">
        <v>149</v>
      </c>
      <c r="AI8147" t="s">
        <v>54</v>
      </c>
      <c r="AJ8147" t="s">
        <v>227</v>
      </c>
      <c r="AK8147" t="s">
        <v>139</v>
      </c>
      <c r="AL8147" t="s">
        <v>47</v>
      </c>
      <c r="AM8147" t="s">
        <v>122</v>
      </c>
      <c r="AN8147" t="s">
        <v>1304</v>
      </c>
      <c r="AO8147" t="s">
        <v>730</v>
      </c>
    </row>
    <row r="8148" spans="1:41" hidden="1" x14ac:dyDescent="0.25">
      <c r="A8148" t="s">
        <v>33875</v>
      </c>
      <c r="B8148" t="s">
        <v>33876</v>
      </c>
      <c r="C8148" s="1" t="str">
        <f t="shared" si="514"/>
        <v>21:1082</v>
      </c>
      <c r="D8148" s="1" t="str">
        <f t="shared" si="515"/>
        <v>21:0156</v>
      </c>
      <c r="E8148" t="s">
        <v>33877</v>
      </c>
      <c r="F8148" t="s">
        <v>33878</v>
      </c>
      <c r="H8148">
        <v>50.788170100000002</v>
      </c>
      <c r="I8148">
        <v>-121.61452439999999</v>
      </c>
      <c r="J8148" s="1" t="str">
        <f t="shared" si="516"/>
        <v>NGR bulk stream sediment</v>
      </c>
      <c r="K8148" s="1" t="str">
        <f t="shared" si="517"/>
        <v>&lt;177 micron (NGR)</v>
      </c>
      <c r="L8148">
        <v>13</v>
      </c>
      <c r="M8148" t="s">
        <v>180</v>
      </c>
      <c r="N8148">
        <v>226</v>
      </c>
      <c r="O8148" t="s">
        <v>62</v>
      </c>
      <c r="P8148" t="s">
        <v>47</v>
      </c>
      <c r="Q8148" t="s">
        <v>673</v>
      </c>
      <c r="R8148" t="s">
        <v>161</v>
      </c>
      <c r="S8148" t="s">
        <v>146</v>
      </c>
      <c r="T8148" t="s">
        <v>127</v>
      </c>
      <c r="U8148" t="s">
        <v>589</v>
      </c>
      <c r="V8148" t="s">
        <v>57</v>
      </c>
      <c r="W8148" t="s">
        <v>73</v>
      </c>
      <c r="X8148" t="s">
        <v>82</v>
      </c>
      <c r="Y8148" t="s">
        <v>124</v>
      </c>
      <c r="Z8148" t="s">
        <v>149</v>
      </c>
      <c r="AA8148" t="s">
        <v>46</v>
      </c>
      <c r="AB8148" t="s">
        <v>206</v>
      </c>
      <c r="AC8148" t="s">
        <v>58</v>
      </c>
      <c r="AD8148" t="s">
        <v>49</v>
      </c>
      <c r="AE8148" t="s">
        <v>56</v>
      </c>
      <c r="AF8148" t="s">
        <v>267</v>
      </c>
      <c r="AG8148" t="s">
        <v>58</v>
      </c>
      <c r="AH8148" t="s">
        <v>81</v>
      </c>
      <c r="AI8148" t="s">
        <v>174</v>
      </c>
      <c r="AJ8148" t="s">
        <v>143</v>
      </c>
      <c r="AK8148" t="s">
        <v>455</v>
      </c>
      <c r="AL8148" t="s">
        <v>47</v>
      </c>
      <c r="AM8148" t="s">
        <v>51</v>
      </c>
      <c r="AN8148" t="s">
        <v>790</v>
      </c>
      <c r="AO8148" t="s">
        <v>4567</v>
      </c>
    </row>
    <row r="8149" spans="1:41" hidden="1" x14ac:dyDescent="0.25">
      <c r="A8149" t="s">
        <v>33879</v>
      </c>
      <c r="B8149" t="s">
        <v>33880</v>
      </c>
      <c r="C8149" s="1" t="str">
        <f t="shared" si="514"/>
        <v>21:1082</v>
      </c>
      <c r="D8149" s="1" t="str">
        <f t="shared" si="515"/>
        <v>21:0156</v>
      </c>
      <c r="E8149" t="s">
        <v>33881</v>
      </c>
      <c r="F8149" t="s">
        <v>33882</v>
      </c>
      <c r="H8149">
        <v>50.7764053</v>
      </c>
      <c r="I8149">
        <v>-121.6441615</v>
      </c>
      <c r="J8149" s="1" t="str">
        <f t="shared" si="516"/>
        <v>NGR bulk stream sediment</v>
      </c>
      <c r="K8149" s="1" t="str">
        <f t="shared" si="517"/>
        <v>&lt;177 micron (NGR)</v>
      </c>
      <c r="L8149">
        <v>13</v>
      </c>
      <c r="M8149" t="s">
        <v>195</v>
      </c>
      <c r="N8149">
        <v>227</v>
      </c>
      <c r="O8149" t="s">
        <v>101</v>
      </c>
      <c r="P8149" t="s">
        <v>47</v>
      </c>
      <c r="Q8149" t="s">
        <v>294</v>
      </c>
      <c r="R8149" t="s">
        <v>200</v>
      </c>
      <c r="S8149" t="s">
        <v>559</v>
      </c>
      <c r="T8149" t="s">
        <v>58</v>
      </c>
      <c r="U8149" t="s">
        <v>75</v>
      </c>
      <c r="V8149" t="s">
        <v>198</v>
      </c>
      <c r="W8149" t="s">
        <v>336</v>
      </c>
      <c r="X8149" t="s">
        <v>137</v>
      </c>
      <c r="Y8149" t="s">
        <v>475</v>
      </c>
      <c r="Z8149" t="s">
        <v>54</v>
      </c>
      <c r="AA8149" t="s">
        <v>46</v>
      </c>
      <c r="AB8149" t="s">
        <v>257</v>
      </c>
      <c r="AC8149" t="s">
        <v>66</v>
      </c>
      <c r="AD8149" t="s">
        <v>145</v>
      </c>
      <c r="AE8149" t="s">
        <v>56</v>
      </c>
      <c r="AF8149" t="s">
        <v>108</v>
      </c>
      <c r="AG8149" t="s">
        <v>137</v>
      </c>
      <c r="AH8149" t="s">
        <v>105</v>
      </c>
      <c r="AI8149" t="s">
        <v>46</v>
      </c>
      <c r="AJ8149" t="s">
        <v>129</v>
      </c>
      <c r="AK8149" t="s">
        <v>78</v>
      </c>
      <c r="AL8149" t="s">
        <v>47</v>
      </c>
      <c r="AM8149" t="s">
        <v>103</v>
      </c>
      <c r="AN8149" t="s">
        <v>662</v>
      </c>
      <c r="AO8149" t="s">
        <v>909</v>
      </c>
    </row>
    <row r="8150" spans="1:41" hidden="1" x14ac:dyDescent="0.25">
      <c r="A8150" t="s">
        <v>33883</v>
      </c>
      <c r="B8150" t="s">
        <v>33884</v>
      </c>
      <c r="C8150" s="1" t="str">
        <f t="shared" si="514"/>
        <v>21:1082</v>
      </c>
      <c r="D8150" s="1" t="str">
        <f t="shared" si="515"/>
        <v>21:0156</v>
      </c>
      <c r="E8150" t="s">
        <v>33885</v>
      </c>
      <c r="F8150" t="s">
        <v>33886</v>
      </c>
      <c r="H8150">
        <v>50.727508200000003</v>
      </c>
      <c r="I8150">
        <v>-121.65586020000001</v>
      </c>
      <c r="J8150" s="1" t="str">
        <f t="shared" si="516"/>
        <v>NGR bulk stream sediment</v>
      </c>
      <c r="K8150" s="1" t="str">
        <f t="shared" si="517"/>
        <v>&lt;177 micron (NGR)</v>
      </c>
      <c r="L8150">
        <v>13</v>
      </c>
      <c r="M8150" t="s">
        <v>205</v>
      </c>
      <c r="N8150">
        <v>228</v>
      </c>
      <c r="O8150" t="s">
        <v>267</v>
      </c>
      <c r="P8150" t="s">
        <v>47</v>
      </c>
      <c r="Q8150" t="s">
        <v>592</v>
      </c>
      <c r="R8150" t="s">
        <v>412</v>
      </c>
      <c r="S8150" t="s">
        <v>75</v>
      </c>
      <c r="T8150" t="s">
        <v>98</v>
      </c>
      <c r="U8150" t="s">
        <v>146</v>
      </c>
      <c r="V8150" t="s">
        <v>257</v>
      </c>
      <c r="W8150" t="s">
        <v>412</v>
      </c>
      <c r="X8150" t="s">
        <v>103</v>
      </c>
      <c r="Y8150" t="s">
        <v>217</v>
      </c>
      <c r="Z8150" t="s">
        <v>53</v>
      </c>
      <c r="AA8150" t="s">
        <v>46</v>
      </c>
      <c r="AB8150" t="s">
        <v>125</v>
      </c>
      <c r="AC8150" t="s">
        <v>187</v>
      </c>
      <c r="AD8150" t="s">
        <v>165</v>
      </c>
      <c r="AE8150" t="s">
        <v>46</v>
      </c>
      <c r="AF8150" t="s">
        <v>50</v>
      </c>
      <c r="AG8150" t="s">
        <v>123</v>
      </c>
      <c r="AH8150" t="s">
        <v>62</v>
      </c>
      <c r="AI8150" t="s">
        <v>53</v>
      </c>
      <c r="AJ8150" t="s">
        <v>103</v>
      </c>
      <c r="AK8150" t="s">
        <v>64</v>
      </c>
      <c r="AL8150" t="s">
        <v>47</v>
      </c>
      <c r="AM8150" t="s">
        <v>47</v>
      </c>
      <c r="AN8150" t="s">
        <v>65</v>
      </c>
      <c r="AO8150" t="s">
        <v>616</v>
      </c>
    </row>
    <row r="8151" spans="1:41" hidden="1" x14ac:dyDescent="0.25">
      <c r="A8151" t="s">
        <v>33887</v>
      </c>
      <c r="B8151" t="s">
        <v>33888</v>
      </c>
      <c r="C8151" s="1" t="str">
        <f t="shared" si="514"/>
        <v>21:1082</v>
      </c>
      <c r="D8151" s="1" t="str">
        <f t="shared" si="515"/>
        <v>21:0156</v>
      </c>
      <c r="E8151" t="s">
        <v>33889</v>
      </c>
      <c r="F8151" t="s">
        <v>33890</v>
      </c>
      <c r="H8151">
        <v>50.709885300000003</v>
      </c>
      <c r="I8151">
        <v>-121.69660399999999</v>
      </c>
      <c r="J8151" s="1" t="str">
        <f t="shared" si="516"/>
        <v>NGR bulk stream sediment</v>
      </c>
      <c r="K8151" s="1" t="str">
        <f t="shared" si="517"/>
        <v>&lt;177 micron (NGR)</v>
      </c>
      <c r="L8151">
        <v>13</v>
      </c>
      <c r="M8151" t="s">
        <v>214</v>
      </c>
      <c r="N8151">
        <v>229</v>
      </c>
      <c r="O8151" t="s">
        <v>55</v>
      </c>
      <c r="P8151" t="s">
        <v>47</v>
      </c>
      <c r="Q8151" t="s">
        <v>935</v>
      </c>
      <c r="R8151" t="s">
        <v>62</v>
      </c>
      <c r="S8151" t="s">
        <v>243</v>
      </c>
      <c r="T8151" t="s">
        <v>99</v>
      </c>
      <c r="U8151" t="s">
        <v>237</v>
      </c>
      <c r="V8151" t="s">
        <v>47</v>
      </c>
      <c r="W8151" t="s">
        <v>182</v>
      </c>
      <c r="X8151" t="s">
        <v>103</v>
      </c>
      <c r="Y8151" t="s">
        <v>175</v>
      </c>
      <c r="Z8151" t="s">
        <v>53</v>
      </c>
      <c r="AA8151" t="s">
        <v>46</v>
      </c>
      <c r="AB8151" t="s">
        <v>185</v>
      </c>
      <c r="AC8151" t="s">
        <v>107</v>
      </c>
      <c r="AD8151" t="s">
        <v>127</v>
      </c>
      <c r="AE8151" t="s">
        <v>53</v>
      </c>
      <c r="AF8151" t="s">
        <v>175</v>
      </c>
      <c r="AG8151" t="s">
        <v>200</v>
      </c>
      <c r="AH8151" t="s">
        <v>53</v>
      </c>
      <c r="AI8151" t="s">
        <v>53</v>
      </c>
      <c r="AJ8151" t="s">
        <v>72</v>
      </c>
      <c r="AK8151" t="s">
        <v>87</v>
      </c>
      <c r="AL8151" t="s">
        <v>47</v>
      </c>
      <c r="AM8151" t="s">
        <v>122</v>
      </c>
      <c r="AN8151" t="s">
        <v>65</v>
      </c>
      <c r="AO8151" t="s">
        <v>143</v>
      </c>
    </row>
    <row r="8152" spans="1:41" hidden="1" x14ac:dyDescent="0.25">
      <c r="A8152" t="s">
        <v>33891</v>
      </c>
      <c r="B8152" t="s">
        <v>33892</v>
      </c>
      <c r="C8152" s="1" t="str">
        <f t="shared" si="514"/>
        <v>21:1082</v>
      </c>
      <c r="D8152" s="1" t="str">
        <f t="shared" si="515"/>
        <v>21:0156</v>
      </c>
      <c r="E8152" t="s">
        <v>33893</v>
      </c>
      <c r="F8152" t="s">
        <v>33894</v>
      </c>
      <c r="H8152">
        <v>50.7322506</v>
      </c>
      <c r="I8152">
        <v>-121.6553134</v>
      </c>
      <c r="J8152" s="1" t="str">
        <f t="shared" si="516"/>
        <v>NGR bulk stream sediment</v>
      </c>
      <c r="K8152" s="1" t="str">
        <f t="shared" si="517"/>
        <v>&lt;177 micron (NGR)</v>
      </c>
      <c r="L8152">
        <v>13</v>
      </c>
      <c r="M8152" t="s">
        <v>223</v>
      </c>
      <c r="N8152">
        <v>230</v>
      </c>
      <c r="O8152" t="s">
        <v>78</v>
      </c>
      <c r="P8152" t="s">
        <v>47</v>
      </c>
      <c r="Q8152" t="s">
        <v>920</v>
      </c>
      <c r="R8152" t="s">
        <v>174</v>
      </c>
      <c r="S8152" t="s">
        <v>559</v>
      </c>
      <c r="T8152" t="s">
        <v>55</v>
      </c>
      <c r="U8152" t="s">
        <v>358</v>
      </c>
      <c r="V8152" t="s">
        <v>54</v>
      </c>
      <c r="W8152" t="s">
        <v>111</v>
      </c>
      <c r="X8152" t="s">
        <v>330</v>
      </c>
      <c r="Y8152" t="s">
        <v>131</v>
      </c>
      <c r="Z8152" t="s">
        <v>57</v>
      </c>
      <c r="AA8152" t="s">
        <v>46</v>
      </c>
      <c r="AB8152" t="s">
        <v>257</v>
      </c>
      <c r="AC8152" t="s">
        <v>58</v>
      </c>
      <c r="AD8152" t="s">
        <v>99</v>
      </c>
      <c r="AE8152" t="s">
        <v>199</v>
      </c>
      <c r="AF8152" t="s">
        <v>85</v>
      </c>
      <c r="AG8152" t="s">
        <v>242</v>
      </c>
      <c r="AH8152" t="s">
        <v>110</v>
      </c>
      <c r="AI8152" t="s">
        <v>57</v>
      </c>
      <c r="AJ8152" t="s">
        <v>292</v>
      </c>
      <c r="AK8152" t="s">
        <v>173</v>
      </c>
      <c r="AL8152" t="s">
        <v>47</v>
      </c>
      <c r="AM8152" t="s">
        <v>103</v>
      </c>
      <c r="AN8152" t="s">
        <v>668</v>
      </c>
      <c r="AO8152" t="s">
        <v>2152</v>
      </c>
    </row>
    <row r="8153" spans="1:41" hidden="1" x14ac:dyDescent="0.25">
      <c r="A8153" t="s">
        <v>33895</v>
      </c>
      <c r="B8153" t="s">
        <v>33896</v>
      </c>
      <c r="C8153" s="1" t="str">
        <f t="shared" si="514"/>
        <v>21:1082</v>
      </c>
      <c r="D8153" s="1" t="str">
        <f t="shared" si="515"/>
        <v>21:0156</v>
      </c>
      <c r="E8153" t="s">
        <v>33897</v>
      </c>
      <c r="F8153" t="s">
        <v>33898</v>
      </c>
      <c r="H8153">
        <v>50.710452400000001</v>
      </c>
      <c r="I8153">
        <v>-121.6232617</v>
      </c>
      <c r="J8153" s="1" t="str">
        <f t="shared" si="516"/>
        <v>NGR bulk stream sediment</v>
      </c>
      <c r="K8153" s="1" t="str">
        <f t="shared" si="517"/>
        <v>&lt;177 micron (NGR)</v>
      </c>
      <c r="L8153">
        <v>13</v>
      </c>
      <c r="M8153" t="s">
        <v>233</v>
      </c>
      <c r="N8153">
        <v>231</v>
      </c>
      <c r="O8153" t="s">
        <v>282</v>
      </c>
      <c r="P8153" t="s">
        <v>47</v>
      </c>
      <c r="Q8153" t="s">
        <v>327</v>
      </c>
      <c r="R8153" t="s">
        <v>63</v>
      </c>
      <c r="S8153" t="s">
        <v>475</v>
      </c>
      <c r="T8153" t="s">
        <v>66</v>
      </c>
      <c r="U8153" t="s">
        <v>237</v>
      </c>
      <c r="V8153" t="s">
        <v>185</v>
      </c>
      <c r="W8153" t="s">
        <v>437</v>
      </c>
      <c r="X8153" t="s">
        <v>122</v>
      </c>
      <c r="Y8153" t="s">
        <v>50</v>
      </c>
      <c r="Z8153" t="s">
        <v>199</v>
      </c>
      <c r="AA8153" t="s">
        <v>46</v>
      </c>
      <c r="AB8153" t="s">
        <v>64</v>
      </c>
      <c r="AC8153" t="s">
        <v>124</v>
      </c>
      <c r="AD8153" t="s">
        <v>99</v>
      </c>
      <c r="AE8153" t="s">
        <v>199</v>
      </c>
      <c r="AF8153" t="s">
        <v>76</v>
      </c>
      <c r="AG8153" t="s">
        <v>103</v>
      </c>
      <c r="AH8153" t="s">
        <v>62</v>
      </c>
      <c r="AI8153" t="s">
        <v>62</v>
      </c>
      <c r="AJ8153" t="s">
        <v>206</v>
      </c>
      <c r="AK8153" t="s">
        <v>185</v>
      </c>
      <c r="AL8153" t="s">
        <v>47</v>
      </c>
      <c r="AM8153" t="s">
        <v>47</v>
      </c>
      <c r="AN8153" t="s">
        <v>65</v>
      </c>
      <c r="AO8153" t="s">
        <v>3410</v>
      </c>
    </row>
    <row r="8154" spans="1:41" hidden="1" x14ac:dyDescent="0.25">
      <c r="A8154" t="s">
        <v>33899</v>
      </c>
      <c r="B8154" t="s">
        <v>33900</v>
      </c>
      <c r="C8154" s="1" t="str">
        <f t="shared" si="514"/>
        <v>21:1082</v>
      </c>
      <c r="D8154" s="1" t="str">
        <f t="shared" si="515"/>
        <v>21:0156</v>
      </c>
      <c r="E8154" t="s">
        <v>33901</v>
      </c>
      <c r="F8154" t="s">
        <v>33902</v>
      </c>
      <c r="H8154">
        <v>50.756244500000001</v>
      </c>
      <c r="I8154">
        <v>-121.5848149</v>
      </c>
      <c r="J8154" s="1" t="str">
        <f t="shared" si="516"/>
        <v>NGR bulk stream sediment</v>
      </c>
      <c r="K8154" s="1" t="str">
        <f t="shared" si="517"/>
        <v>&lt;177 micron (NGR)</v>
      </c>
      <c r="L8154">
        <v>13</v>
      </c>
      <c r="M8154" t="s">
        <v>248</v>
      </c>
      <c r="N8154">
        <v>232</v>
      </c>
      <c r="O8154" t="s">
        <v>52</v>
      </c>
      <c r="P8154" t="s">
        <v>55</v>
      </c>
      <c r="Q8154" t="s">
        <v>119</v>
      </c>
      <c r="R8154" t="s">
        <v>270</v>
      </c>
      <c r="S8154" t="s">
        <v>218</v>
      </c>
      <c r="T8154" t="s">
        <v>175</v>
      </c>
      <c r="U8154" t="s">
        <v>1304</v>
      </c>
      <c r="V8154" t="s">
        <v>105</v>
      </c>
      <c r="W8154" t="s">
        <v>493</v>
      </c>
      <c r="X8154" t="s">
        <v>103</v>
      </c>
      <c r="Y8154" t="s">
        <v>66</v>
      </c>
      <c r="Z8154" t="s">
        <v>199</v>
      </c>
      <c r="AA8154" t="s">
        <v>103</v>
      </c>
      <c r="AB8154" t="s">
        <v>185</v>
      </c>
      <c r="AC8154" t="s">
        <v>184</v>
      </c>
      <c r="AD8154" t="s">
        <v>934</v>
      </c>
      <c r="AE8154" t="s">
        <v>174</v>
      </c>
      <c r="AF8154" t="s">
        <v>76</v>
      </c>
      <c r="AG8154" t="s">
        <v>151</v>
      </c>
      <c r="AH8154" t="s">
        <v>62</v>
      </c>
      <c r="AI8154" t="s">
        <v>53</v>
      </c>
      <c r="AJ8154" t="s">
        <v>109</v>
      </c>
      <c r="AK8154" t="s">
        <v>105</v>
      </c>
      <c r="AL8154" t="s">
        <v>47</v>
      </c>
      <c r="AM8154" t="s">
        <v>47</v>
      </c>
      <c r="AN8154" t="s">
        <v>275</v>
      </c>
      <c r="AO8154" t="s">
        <v>2043</v>
      </c>
    </row>
    <row r="8155" spans="1:41" hidden="1" x14ac:dyDescent="0.25">
      <c r="A8155" t="s">
        <v>33903</v>
      </c>
      <c r="B8155" t="s">
        <v>33904</v>
      </c>
      <c r="C8155" s="1" t="str">
        <f t="shared" si="514"/>
        <v>21:1082</v>
      </c>
      <c r="D8155" s="1" t="str">
        <f t="shared" si="515"/>
        <v>21:0156</v>
      </c>
      <c r="E8155" t="s">
        <v>33905</v>
      </c>
      <c r="F8155" t="s">
        <v>33906</v>
      </c>
      <c r="H8155">
        <v>50.769250700000001</v>
      </c>
      <c r="I8155">
        <v>-121.5135681</v>
      </c>
      <c r="J8155" s="1" t="str">
        <f t="shared" si="516"/>
        <v>NGR bulk stream sediment</v>
      </c>
      <c r="K8155" s="1" t="str">
        <f t="shared" si="517"/>
        <v>&lt;177 micron (NGR)</v>
      </c>
      <c r="L8155">
        <v>13</v>
      </c>
      <c r="M8155" t="s">
        <v>256</v>
      </c>
      <c r="N8155">
        <v>233</v>
      </c>
      <c r="O8155" t="s">
        <v>158</v>
      </c>
      <c r="P8155" t="s">
        <v>47</v>
      </c>
      <c r="Q8155" t="s">
        <v>518</v>
      </c>
      <c r="R8155" t="s">
        <v>173</v>
      </c>
      <c r="S8155" t="s">
        <v>187</v>
      </c>
      <c r="T8155" t="s">
        <v>217</v>
      </c>
      <c r="U8155" t="s">
        <v>5072</v>
      </c>
      <c r="V8155" t="s">
        <v>47</v>
      </c>
      <c r="W8155" t="s">
        <v>336</v>
      </c>
      <c r="X8155" t="s">
        <v>51</v>
      </c>
      <c r="Y8155" t="s">
        <v>175</v>
      </c>
      <c r="Z8155" t="s">
        <v>53</v>
      </c>
      <c r="AA8155" t="s">
        <v>46</v>
      </c>
      <c r="AB8155" t="s">
        <v>235</v>
      </c>
      <c r="AC8155" t="s">
        <v>146</v>
      </c>
      <c r="AD8155" t="s">
        <v>75</v>
      </c>
      <c r="AE8155" t="s">
        <v>149</v>
      </c>
      <c r="AF8155" t="s">
        <v>50</v>
      </c>
      <c r="AG8155" t="s">
        <v>151</v>
      </c>
      <c r="AH8155" t="s">
        <v>198</v>
      </c>
      <c r="AI8155" t="s">
        <v>198</v>
      </c>
      <c r="AJ8155" t="s">
        <v>493</v>
      </c>
      <c r="AK8155" t="s">
        <v>105</v>
      </c>
      <c r="AL8155" t="s">
        <v>47</v>
      </c>
      <c r="AM8155" t="s">
        <v>122</v>
      </c>
      <c r="AN8155" t="s">
        <v>65</v>
      </c>
      <c r="AO8155" t="s">
        <v>855</v>
      </c>
    </row>
    <row r="8156" spans="1:41" hidden="1" x14ac:dyDescent="0.25">
      <c r="A8156" t="s">
        <v>33907</v>
      </c>
      <c r="B8156" t="s">
        <v>33908</v>
      </c>
      <c r="C8156" s="1" t="str">
        <f t="shared" si="514"/>
        <v>21:1082</v>
      </c>
      <c r="D8156" s="1" t="str">
        <f t="shared" si="515"/>
        <v>21:0156</v>
      </c>
      <c r="E8156" t="s">
        <v>33909</v>
      </c>
      <c r="F8156" t="s">
        <v>33910</v>
      </c>
      <c r="H8156">
        <v>50.745075399999998</v>
      </c>
      <c r="I8156">
        <v>-121.4698252</v>
      </c>
      <c r="J8156" s="1" t="str">
        <f t="shared" si="516"/>
        <v>NGR bulk stream sediment</v>
      </c>
      <c r="K8156" s="1" t="str">
        <f t="shared" si="517"/>
        <v>&lt;177 micron (NGR)</v>
      </c>
      <c r="L8156">
        <v>13</v>
      </c>
      <c r="M8156" t="s">
        <v>265</v>
      </c>
      <c r="N8156">
        <v>234</v>
      </c>
      <c r="O8156" t="s">
        <v>108</v>
      </c>
      <c r="P8156" t="s">
        <v>47</v>
      </c>
      <c r="Q8156" t="s">
        <v>1106</v>
      </c>
      <c r="R8156" t="s">
        <v>128</v>
      </c>
      <c r="S8156" t="s">
        <v>342</v>
      </c>
      <c r="T8156" t="s">
        <v>141</v>
      </c>
      <c r="U8156" t="s">
        <v>301</v>
      </c>
      <c r="V8156" t="s">
        <v>139</v>
      </c>
      <c r="W8156" t="s">
        <v>182</v>
      </c>
      <c r="X8156" t="s">
        <v>122</v>
      </c>
      <c r="Y8156" t="s">
        <v>145</v>
      </c>
      <c r="Z8156" t="s">
        <v>56</v>
      </c>
      <c r="AA8156" t="s">
        <v>73</v>
      </c>
      <c r="AB8156" t="s">
        <v>235</v>
      </c>
      <c r="AC8156" t="s">
        <v>438</v>
      </c>
      <c r="AD8156" t="s">
        <v>107</v>
      </c>
      <c r="AE8156" t="s">
        <v>185</v>
      </c>
      <c r="AF8156" t="s">
        <v>147</v>
      </c>
      <c r="AG8156" t="s">
        <v>86</v>
      </c>
      <c r="AH8156" t="s">
        <v>54</v>
      </c>
      <c r="AI8156" t="s">
        <v>57</v>
      </c>
      <c r="AJ8156" t="s">
        <v>123</v>
      </c>
      <c r="AK8156" t="s">
        <v>81</v>
      </c>
      <c r="AL8156" t="s">
        <v>47</v>
      </c>
      <c r="AM8156" t="s">
        <v>47</v>
      </c>
      <c r="AN8156" t="s">
        <v>65</v>
      </c>
      <c r="AO8156" t="s">
        <v>33911</v>
      </c>
    </row>
    <row r="8157" spans="1:41" hidden="1" x14ac:dyDescent="0.25">
      <c r="A8157" t="s">
        <v>33912</v>
      </c>
      <c r="B8157" t="s">
        <v>33913</v>
      </c>
      <c r="C8157" s="1" t="str">
        <f t="shared" si="514"/>
        <v>21:1082</v>
      </c>
      <c r="D8157" s="1" t="str">
        <f t="shared" si="515"/>
        <v>21:0156</v>
      </c>
      <c r="E8157" t="s">
        <v>33914</v>
      </c>
      <c r="F8157" t="s">
        <v>33915</v>
      </c>
      <c r="H8157">
        <v>50.7777429</v>
      </c>
      <c r="I8157">
        <v>-121.4809719</v>
      </c>
      <c r="J8157" s="1" t="str">
        <f t="shared" si="516"/>
        <v>NGR bulk stream sediment</v>
      </c>
      <c r="K8157" s="1" t="str">
        <f t="shared" si="517"/>
        <v>&lt;177 micron (NGR)</v>
      </c>
      <c r="L8157">
        <v>14</v>
      </c>
      <c r="M8157" t="s">
        <v>45</v>
      </c>
      <c r="N8157">
        <v>235</v>
      </c>
      <c r="O8157" t="s">
        <v>123</v>
      </c>
      <c r="P8157" t="s">
        <v>47</v>
      </c>
      <c r="Q8157" t="s">
        <v>518</v>
      </c>
      <c r="R8157" t="s">
        <v>76</v>
      </c>
      <c r="S8157" t="s">
        <v>269</v>
      </c>
      <c r="T8157" t="s">
        <v>108</v>
      </c>
      <c r="U8157" t="s">
        <v>386</v>
      </c>
      <c r="V8157" t="s">
        <v>61</v>
      </c>
      <c r="W8157" t="s">
        <v>206</v>
      </c>
      <c r="X8157" t="s">
        <v>51</v>
      </c>
      <c r="Y8157" t="s">
        <v>66</v>
      </c>
      <c r="Z8157" t="s">
        <v>56</v>
      </c>
      <c r="AA8157" t="s">
        <v>46</v>
      </c>
      <c r="AB8157" t="s">
        <v>87</v>
      </c>
      <c r="AC8157" t="s">
        <v>106</v>
      </c>
      <c r="AD8157" t="s">
        <v>104</v>
      </c>
      <c r="AE8157" t="s">
        <v>54</v>
      </c>
      <c r="AF8157" t="s">
        <v>85</v>
      </c>
      <c r="AG8157" t="s">
        <v>122</v>
      </c>
      <c r="AH8157" t="s">
        <v>62</v>
      </c>
      <c r="AI8157" t="s">
        <v>46</v>
      </c>
      <c r="AJ8157" t="s">
        <v>142</v>
      </c>
      <c r="AK8157" t="s">
        <v>78</v>
      </c>
      <c r="AL8157" t="s">
        <v>47</v>
      </c>
      <c r="AM8157" t="s">
        <v>47</v>
      </c>
      <c r="AN8157" t="s">
        <v>65</v>
      </c>
      <c r="AO8157" t="s">
        <v>33916</v>
      </c>
    </row>
    <row r="8158" spans="1:41" hidden="1" x14ac:dyDescent="0.25">
      <c r="A8158" t="s">
        <v>33917</v>
      </c>
      <c r="B8158" t="s">
        <v>33918</v>
      </c>
      <c r="C8158" s="1" t="str">
        <f t="shared" si="514"/>
        <v>21:1082</v>
      </c>
      <c r="D8158" s="1" t="str">
        <f t="shared" si="515"/>
        <v>21:0156</v>
      </c>
      <c r="E8158" t="s">
        <v>33919</v>
      </c>
      <c r="F8158" t="s">
        <v>33920</v>
      </c>
      <c r="H8158">
        <v>50.781089100000003</v>
      </c>
      <c r="I8158">
        <v>-121.422787</v>
      </c>
      <c r="J8158" s="1" t="str">
        <f t="shared" si="516"/>
        <v>NGR bulk stream sediment</v>
      </c>
      <c r="K8158" s="1" t="str">
        <f t="shared" si="517"/>
        <v>&lt;177 micron (NGR)</v>
      </c>
      <c r="L8158">
        <v>14</v>
      </c>
      <c r="M8158" t="s">
        <v>280</v>
      </c>
      <c r="N8158">
        <v>236</v>
      </c>
      <c r="O8158" t="s">
        <v>85</v>
      </c>
      <c r="P8158" t="s">
        <v>47</v>
      </c>
      <c r="Q8158" t="s">
        <v>249</v>
      </c>
      <c r="R8158" t="s">
        <v>109</v>
      </c>
      <c r="S8158" t="s">
        <v>187</v>
      </c>
      <c r="T8158" t="s">
        <v>217</v>
      </c>
      <c r="U8158" t="s">
        <v>33921</v>
      </c>
      <c r="V8158" t="s">
        <v>235</v>
      </c>
      <c r="W8158" t="s">
        <v>282</v>
      </c>
      <c r="X8158" t="s">
        <v>122</v>
      </c>
      <c r="Y8158" t="s">
        <v>50</v>
      </c>
      <c r="Z8158" t="s">
        <v>84</v>
      </c>
      <c r="AA8158" t="s">
        <v>122</v>
      </c>
      <c r="AB8158" t="s">
        <v>110</v>
      </c>
      <c r="AC8158" t="s">
        <v>226</v>
      </c>
      <c r="AD8158" t="s">
        <v>272</v>
      </c>
      <c r="AE8158" t="s">
        <v>110</v>
      </c>
      <c r="AF8158" t="s">
        <v>127</v>
      </c>
      <c r="AG8158" t="s">
        <v>103</v>
      </c>
      <c r="AH8158" t="s">
        <v>198</v>
      </c>
      <c r="AI8158" t="s">
        <v>62</v>
      </c>
      <c r="AJ8158" t="s">
        <v>142</v>
      </c>
      <c r="AK8158" t="s">
        <v>110</v>
      </c>
      <c r="AL8158" t="s">
        <v>47</v>
      </c>
      <c r="AM8158" t="s">
        <v>47</v>
      </c>
      <c r="AN8158" t="s">
        <v>65</v>
      </c>
      <c r="AO8158" t="s">
        <v>3858</v>
      </c>
    </row>
    <row r="8159" spans="1:41" hidden="1" x14ac:dyDescent="0.25">
      <c r="A8159" t="s">
        <v>33922</v>
      </c>
      <c r="B8159" t="s">
        <v>33923</v>
      </c>
      <c r="C8159" s="1" t="str">
        <f t="shared" si="514"/>
        <v>21:1082</v>
      </c>
      <c r="D8159" s="1" t="str">
        <f t="shared" si="515"/>
        <v>21:0156</v>
      </c>
      <c r="E8159" t="s">
        <v>33919</v>
      </c>
      <c r="F8159" t="s">
        <v>33924</v>
      </c>
      <c r="H8159">
        <v>50.781089100000003</v>
      </c>
      <c r="I8159">
        <v>-121.422787</v>
      </c>
      <c r="J8159" s="1" t="str">
        <f t="shared" si="516"/>
        <v>NGR bulk stream sediment</v>
      </c>
      <c r="K8159" s="1" t="str">
        <f t="shared" si="517"/>
        <v>&lt;177 micron (NGR)</v>
      </c>
      <c r="L8159">
        <v>14</v>
      </c>
      <c r="M8159" t="s">
        <v>288</v>
      </c>
      <c r="N8159">
        <v>237</v>
      </c>
      <c r="O8159" t="s">
        <v>55</v>
      </c>
      <c r="P8159" t="s">
        <v>73</v>
      </c>
      <c r="Q8159" t="s">
        <v>1392</v>
      </c>
      <c r="R8159" t="s">
        <v>109</v>
      </c>
      <c r="S8159" t="s">
        <v>197</v>
      </c>
      <c r="T8159" t="s">
        <v>217</v>
      </c>
      <c r="U8159" t="s">
        <v>432</v>
      </c>
      <c r="V8159" t="s">
        <v>235</v>
      </c>
      <c r="W8159" t="s">
        <v>493</v>
      </c>
      <c r="X8159" t="s">
        <v>122</v>
      </c>
      <c r="Y8159" t="s">
        <v>267</v>
      </c>
      <c r="Z8159" t="s">
        <v>62</v>
      </c>
      <c r="AA8159" t="s">
        <v>47</v>
      </c>
      <c r="AB8159" t="s">
        <v>185</v>
      </c>
      <c r="AC8159" t="s">
        <v>438</v>
      </c>
      <c r="AD8159" t="s">
        <v>107</v>
      </c>
      <c r="AE8159" t="s">
        <v>110</v>
      </c>
      <c r="AF8159" t="s">
        <v>127</v>
      </c>
      <c r="AG8159" t="s">
        <v>200</v>
      </c>
      <c r="AH8159" t="s">
        <v>57</v>
      </c>
      <c r="AI8159" t="s">
        <v>62</v>
      </c>
      <c r="AJ8159" t="s">
        <v>102</v>
      </c>
      <c r="AK8159" t="s">
        <v>61</v>
      </c>
      <c r="AL8159" t="s">
        <v>47</v>
      </c>
      <c r="AM8159" t="s">
        <v>47</v>
      </c>
      <c r="AN8159" t="s">
        <v>65</v>
      </c>
      <c r="AO8159" t="s">
        <v>603</v>
      </c>
    </row>
    <row r="8160" spans="1:41" hidden="1" x14ac:dyDescent="0.25">
      <c r="A8160" t="s">
        <v>33925</v>
      </c>
      <c r="B8160" t="s">
        <v>33926</v>
      </c>
      <c r="C8160" s="1" t="str">
        <f t="shared" si="514"/>
        <v>21:1082</v>
      </c>
      <c r="D8160" s="1" t="str">
        <f t="shared" si="515"/>
        <v>21:0156</v>
      </c>
      <c r="E8160" t="s">
        <v>33927</v>
      </c>
      <c r="F8160" t="s">
        <v>33928</v>
      </c>
      <c r="H8160">
        <v>50.799812600000003</v>
      </c>
      <c r="I8160">
        <v>-121.42400139999999</v>
      </c>
      <c r="J8160" s="1" t="str">
        <f t="shared" si="516"/>
        <v>NGR bulk stream sediment</v>
      </c>
      <c r="K8160" s="1" t="str">
        <f t="shared" si="517"/>
        <v>&lt;177 micron (NGR)</v>
      </c>
      <c r="L8160">
        <v>14</v>
      </c>
      <c r="M8160" t="s">
        <v>71</v>
      </c>
      <c r="N8160">
        <v>238</v>
      </c>
      <c r="O8160" t="s">
        <v>3546</v>
      </c>
      <c r="P8160" t="s">
        <v>3546</v>
      </c>
      <c r="Q8160" t="s">
        <v>3546</v>
      </c>
      <c r="R8160" t="s">
        <v>3546</v>
      </c>
      <c r="S8160" t="s">
        <v>3546</v>
      </c>
      <c r="T8160" t="s">
        <v>3546</v>
      </c>
      <c r="U8160" t="s">
        <v>3546</v>
      </c>
      <c r="V8160" t="s">
        <v>3546</v>
      </c>
      <c r="W8160" t="s">
        <v>3546</v>
      </c>
      <c r="X8160" t="s">
        <v>3546</v>
      </c>
      <c r="Y8160" t="s">
        <v>3546</v>
      </c>
      <c r="Z8160" t="s">
        <v>3546</v>
      </c>
      <c r="AA8160" t="s">
        <v>3546</v>
      </c>
      <c r="AB8160" t="s">
        <v>3546</v>
      </c>
      <c r="AC8160" t="s">
        <v>3546</v>
      </c>
      <c r="AD8160" t="s">
        <v>3546</v>
      </c>
      <c r="AE8160" t="s">
        <v>3546</v>
      </c>
      <c r="AF8160" t="s">
        <v>3546</v>
      </c>
      <c r="AG8160" t="s">
        <v>3546</v>
      </c>
      <c r="AH8160" t="s">
        <v>3546</v>
      </c>
      <c r="AI8160" t="s">
        <v>3546</v>
      </c>
      <c r="AJ8160" t="s">
        <v>3546</v>
      </c>
      <c r="AK8160" t="s">
        <v>3546</v>
      </c>
      <c r="AL8160" t="s">
        <v>3546</v>
      </c>
      <c r="AM8160" t="s">
        <v>3546</v>
      </c>
      <c r="AN8160" t="s">
        <v>3546</v>
      </c>
      <c r="AO8160" t="s">
        <v>3546</v>
      </c>
    </row>
    <row r="8161" spans="1:41" hidden="1" x14ac:dyDescent="0.25">
      <c r="A8161" t="s">
        <v>33929</v>
      </c>
      <c r="B8161" t="s">
        <v>33930</v>
      </c>
      <c r="C8161" s="1" t="str">
        <f t="shared" si="514"/>
        <v>21:1082</v>
      </c>
      <c r="D8161" s="1" t="str">
        <f t="shared" si="515"/>
        <v>21:0156</v>
      </c>
      <c r="E8161" t="s">
        <v>33931</v>
      </c>
      <c r="F8161" t="s">
        <v>33932</v>
      </c>
      <c r="H8161">
        <v>50.731004300000002</v>
      </c>
      <c r="I8161">
        <v>-121.5748914</v>
      </c>
      <c r="J8161" s="1" t="str">
        <f t="shared" si="516"/>
        <v>NGR bulk stream sediment</v>
      </c>
      <c r="K8161" s="1" t="str">
        <f t="shared" si="517"/>
        <v>&lt;177 micron (NGR)</v>
      </c>
      <c r="L8161">
        <v>14</v>
      </c>
      <c r="M8161" t="s">
        <v>95</v>
      </c>
      <c r="N8161">
        <v>239</v>
      </c>
      <c r="O8161" t="s">
        <v>188</v>
      </c>
      <c r="P8161" t="s">
        <v>47</v>
      </c>
      <c r="Q8161" t="s">
        <v>1157</v>
      </c>
      <c r="R8161" t="s">
        <v>371</v>
      </c>
      <c r="S8161" t="s">
        <v>218</v>
      </c>
      <c r="T8161" t="s">
        <v>175</v>
      </c>
      <c r="U8161" t="s">
        <v>372</v>
      </c>
      <c r="V8161" t="s">
        <v>110</v>
      </c>
      <c r="W8161" t="s">
        <v>103</v>
      </c>
      <c r="X8161" t="s">
        <v>103</v>
      </c>
      <c r="Y8161" t="s">
        <v>50</v>
      </c>
      <c r="Z8161" t="s">
        <v>84</v>
      </c>
      <c r="AA8161" t="s">
        <v>47</v>
      </c>
      <c r="AB8161" t="s">
        <v>174</v>
      </c>
      <c r="AC8161" t="s">
        <v>597</v>
      </c>
      <c r="AD8161" t="s">
        <v>186</v>
      </c>
      <c r="AE8161" t="s">
        <v>198</v>
      </c>
      <c r="AF8161" t="s">
        <v>127</v>
      </c>
      <c r="AG8161" t="s">
        <v>151</v>
      </c>
      <c r="AH8161" t="s">
        <v>46</v>
      </c>
      <c r="AI8161" t="s">
        <v>53</v>
      </c>
      <c r="AJ8161" t="s">
        <v>72</v>
      </c>
      <c r="AK8161" t="s">
        <v>185</v>
      </c>
      <c r="AL8161" t="s">
        <v>47</v>
      </c>
      <c r="AM8161" t="s">
        <v>47</v>
      </c>
      <c r="AN8161" t="s">
        <v>65</v>
      </c>
      <c r="AO8161" t="s">
        <v>5784</v>
      </c>
    </row>
    <row r="8162" spans="1:41" hidden="1" x14ac:dyDescent="0.25">
      <c r="A8162" t="s">
        <v>33933</v>
      </c>
      <c r="B8162" t="s">
        <v>33934</v>
      </c>
      <c r="C8162" s="1" t="str">
        <f t="shared" si="514"/>
        <v>21:1082</v>
      </c>
      <c r="D8162" s="1" t="str">
        <f t="shared" si="515"/>
        <v>21:0156</v>
      </c>
      <c r="E8162" t="s">
        <v>33935</v>
      </c>
      <c r="F8162" t="s">
        <v>33936</v>
      </c>
      <c r="H8162">
        <v>50.6380762</v>
      </c>
      <c r="I8162">
        <v>-121.57805980000001</v>
      </c>
      <c r="J8162" s="1" t="str">
        <f t="shared" si="516"/>
        <v>NGR bulk stream sediment</v>
      </c>
      <c r="K8162" s="1" t="str">
        <f t="shared" si="517"/>
        <v>&lt;177 micron (NGR)</v>
      </c>
      <c r="L8162">
        <v>14</v>
      </c>
      <c r="M8162" t="s">
        <v>117</v>
      </c>
      <c r="N8162">
        <v>240</v>
      </c>
      <c r="O8162" t="s">
        <v>103</v>
      </c>
      <c r="P8162" t="s">
        <v>33937</v>
      </c>
      <c r="Q8162" t="s">
        <v>189</v>
      </c>
      <c r="R8162" t="s">
        <v>149</v>
      </c>
      <c r="S8162" t="s">
        <v>186</v>
      </c>
      <c r="T8162" t="s">
        <v>76</v>
      </c>
      <c r="U8162" t="s">
        <v>226</v>
      </c>
      <c r="V8162" t="s">
        <v>64</v>
      </c>
      <c r="W8162" t="s">
        <v>200</v>
      </c>
      <c r="X8162" t="s">
        <v>122</v>
      </c>
      <c r="Y8162" t="s">
        <v>127</v>
      </c>
      <c r="Z8162" t="s">
        <v>56</v>
      </c>
      <c r="AA8162" t="s">
        <v>46</v>
      </c>
      <c r="AB8162" t="s">
        <v>61</v>
      </c>
      <c r="AC8162" t="s">
        <v>197</v>
      </c>
      <c r="AD8162" t="s">
        <v>66</v>
      </c>
      <c r="AE8162" t="s">
        <v>53</v>
      </c>
      <c r="AF8162" t="s">
        <v>76</v>
      </c>
      <c r="AG8162" t="s">
        <v>60</v>
      </c>
      <c r="AH8162" t="s">
        <v>62</v>
      </c>
      <c r="AI8162" t="s">
        <v>62</v>
      </c>
      <c r="AJ8162" t="s">
        <v>173</v>
      </c>
      <c r="AK8162" t="s">
        <v>110</v>
      </c>
      <c r="AL8162" t="s">
        <v>73</v>
      </c>
      <c r="AM8162" t="s">
        <v>103</v>
      </c>
      <c r="AN8162" t="s">
        <v>65</v>
      </c>
      <c r="AO8162" t="s">
        <v>33843</v>
      </c>
    </row>
    <row r="8163" spans="1:41" hidden="1" x14ac:dyDescent="0.25">
      <c r="A8163" t="s">
        <v>33938</v>
      </c>
      <c r="B8163" t="s">
        <v>33939</v>
      </c>
      <c r="C8163" s="1" t="str">
        <f t="shared" si="514"/>
        <v>21:1082</v>
      </c>
      <c r="D8163" s="1" t="str">
        <f t="shared" si="515"/>
        <v>21:0156</v>
      </c>
      <c r="E8163" t="s">
        <v>33940</v>
      </c>
      <c r="F8163" t="s">
        <v>33941</v>
      </c>
      <c r="H8163">
        <v>50.647853499999997</v>
      </c>
      <c r="I8163">
        <v>-121.4772755</v>
      </c>
      <c r="J8163" s="1" t="str">
        <f t="shared" si="516"/>
        <v>NGR bulk stream sediment</v>
      </c>
      <c r="K8163" s="1" t="str">
        <f t="shared" si="517"/>
        <v>&lt;177 micron (NGR)</v>
      </c>
      <c r="L8163">
        <v>14</v>
      </c>
      <c r="M8163" t="s">
        <v>136</v>
      </c>
      <c r="N8163">
        <v>241</v>
      </c>
      <c r="O8163" t="s">
        <v>76</v>
      </c>
      <c r="P8163" t="s">
        <v>47</v>
      </c>
      <c r="Q8163" t="s">
        <v>234</v>
      </c>
      <c r="R8163" t="s">
        <v>122</v>
      </c>
      <c r="S8163" t="s">
        <v>144</v>
      </c>
      <c r="T8163" t="s">
        <v>98</v>
      </c>
      <c r="U8163" t="s">
        <v>207</v>
      </c>
      <c r="V8163" t="s">
        <v>60</v>
      </c>
      <c r="W8163" t="s">
        <v>123</v>
      </c>
      <c r="X8163" t="s">
        <v>51</v>
      </c>
      <c r="Y8163" t="s">
        <v>59</v>
      </c>
      <c r="Z8163" t="s">
        <v>62</v>
      </c>
      <c r="AA8163" t="s">
        <v>103</v>
      </c>
      <c r="AB8163" t="s">
        <v>53</v>
      </c>
      <c r="AC8163" t="s">
        <v>272</v>
      </c>
      <c r="AD8163" t="s">
        <v>240</v>
      </c>
      <c r="AE8163" t="s">
        <v>87</v>
      </c>
      <c r="AF8163" t="s">
        <v>267</v>
      </c>
      <c r="AG8163" t="s">
        <v>51</v>
      </c>
      <c r="AH8163" t="s">
        <v>198</v>
      </c>
      <c r="AI8163" t="s">
        <v>53</v>
      </c>
      <c r="AJ8163" t="s">
        <v>392</v>
      </c>
      <c r="AK8163" t="s">
        <v>125</v>
      </c>
      <c r="AL8163" t="s">
        <v>47</v>
      </c>
      <c r="AM8163" t="s">
        <v>122</v>
      </c>
      <c r="AN8163" t="s">
        <v>65</v>
      </c>
      <c r="AO8163" t="s">
        <v>615</v>
      </c>
    </row>
    <row r="8164" spans="1:41" hidden="1" x14ac:dyDescent="0.25">
      <c r="A8164" t="s">
        <v>33942</v>
      </c>
      <c r="B8164" t="s">
        <v>33943</v>
      </c>
      <c r="C8164" s="1" t="str">
        <f t="shared" si="514"/>
        <v>21:1082</v>
      </c>
      <c r="D8164" s="1" t="str">
        <f t="shared" si="515"/>
        <v>21:0156</v>
      </c>
      <c r="E8164" t="s">
        <v>33944</v>
      </c>
      <c r="F8164" t="s">
        <v>33945</v>
      </c>
      <c r="H8164">
        <v>50.649737500000001</v>
      </c>
      <c r="I8164">
        <v>-121.4516943</v>
      </c>
      <c r="J8164" s="1" t="str">
        <f t="shared" si="516"/>
        <v>NGR bulk stream sediment</v>
      </c>
      <c r="K8164" s="1" t="str">
        <f t="shared" si="517"/>
        <v>&lt;177 micron (NGR)</v>
      </c>
      <c r="L8164">
        <v>14</v>
      </c>
      <c r="M8164" t="s">
        <v>157</v>
      </c>
      <c r="N8164">
        <v>242</v>
      </c>
      <c r="O8164" t="s">
        <v>108</v>
      </c>
      <c r="P8164" t="s">
        <v>55</v>
      </c>
      <c r="Q8164" t="s">
        <v>159</v>
      </c>
      <c r="R8164" t="s">
        <v>182</v>
      </c>
      <c r="S8164" t="s">
        <v>272</v>
      </c>
      <c r="T8164" t="s">
        <v>66</v>
      </c>
      <c r="U8164" t="s">
        <v>425</v>
      </c>
      <c r="V8164" t="s">
        <v>110</v>
      </c>
      <c r="W8164" t="s">
        <v>200</v>
      </c>
      <c r="X8164" t="s">
        <v>122</v>
      </c>
      <c r="Y8164" t="s">
        <v>175</v>
      </c>
      <c r="Z8164" t="s">
        <v>84</v>
      </c>
      <c r="AA8164" t="s">
        <v>122</v>
      </c>
      <c r="AB8164" t="s">
        <v>149</v>
      </c>
      <c r="AC8164" t="s">
        <v>83</v>
      </c>
      <c r="AD8164" t="s">
        <v>475</v>
      </c>
      <c r="AE8164" t="s">
        <v>149</v>
      </c>
      <c r="AF8164" t="s">
        <v>108</v>
      </c>
      <c r="AG8164" t="s">
        <v>228</v>
      </c>
      <c r="AH8164" t="s">
        <v>149</v>
      </c>
      <c r="AI8164" t="s">
        <v>62</v>
      </c>
      <c r="AJ8164" t="s">
        <v>60</v>
      </c>
      <c r="AK8164" t="s">
        <v>110</v>
      </c>
      <c r="AL8164" t="s">
        <v>47</v>
      </c>
      <c r="AM8164" t="s">
        <v>47</v>
      </c>
      <c r="AN8164" t="s">
        <v>65</v>
      </c>
      <c r="AO8164" t="s">
        <v>696</v>
      </c>
    </row>
    <row r="8165" spans="1:41" hidden="1" x14ac:dyDescent="0.25">
      <c r="A8165" t="s">
        <v>33946</v>
      </c>
      <c r="B8165" t="s">
        <v>33947</v>
      </c>
      <c r="C8165" s="1" t="str">
        <f t="shared" si="514"/>
        <v>21:1082</v>
      </c>
      <c r="D8165" s="1" t="str">
        <f t="shared" si="515"/>
        <v>21:0156</v>
      </c>
      <c r="E8165" t="s">
        <v>33948</v>
      </c>
      <c r="F8165" t="s">
        <v>33949</v>
      </c>
      <c r="H8165">
        <v>50.634958400000002</v>
      </c>
      <c r="I8165">
        <v>-121.3957115</v>
      </c>
      <c r="J8165" s="1" t="str">
        <f t="shared" si="516"/>
        <v>NGR bulk stream sediment</v>
      </c>
      <c r="K8165" s="1" t="str">
        <f t="shared" si="517"/>
        <v>&lt;177 micron (NGR)</v>
      </c>
      <c r="L8165">
        <v>14</v>
      </c>
      <c r="M8165" t="s">
        <v>170</v>
      </c>
      <c r="N8165">
        <v>243</v>
      </c>
      <c r="O8165" t="s">
        <v>58</v>
      </c>
      <c r="P8165" t="s">
        <v>47</v>
      </c>
      <c r="Q8165" t="s">
        <v>234</v>
      </c>
      <c r="R8165" t="s">
        <v>181</v>
      </c>
      <c r="S8165" t="s">
        <v>418</v>
      </c>
      <c r="T8165" t="s">
        <v>66</v>
      </c>
      <c r="U8165" t="s">
        <v>431</v>
      </c>
      <c r="V8165" t="s">
        <v>235</v>
      </c>
      <c r="W8165" t="s">
        <v>228</v>
      </c>
      <c r="X8165" t="s">
        <v>51</v>
      </c>
      <c r="Y8165" t="s">
        <v>98</v>
      </c>
      <c r="Z8165" t="s">
        <v>62</v>
      </c>
      <c r="AA8165" t="s">
        <v>47</v>
      </c>
      <c r="AB8165" t="s">
        <v>54</v>
      </c>
      <c r="AC8165" t="s">
        <v>107</v>
      </c>
      <c r="AD8165" t="s">
        <v>83</v>
      </c>
      <c r="AE8165" t="s">
        <v>46</v>
      </c>
      <c r="AF8165" t="s">
        <v>108</v>
      </c>
      <c r="AG8165" t="s">
        <v>282</v>
      </c>
      <c r="AH8165" t="s">
        <v>54</v>
      </c>
      <c r="AI8165" t="s">
        <v>53</v>
      </c>
      <c r="AJ8165" t="s">
        <v>270</v>
      </c>
      <c r="AK8165" t="s">
        <v>47</v>
      </c>
      <c r="AL8165" t="s">
        <v>73</v>
      </c>
      <c r="AM8165" t="s">
        <v>47</v>
      </c>
      <c r="AN8165" t="s">
        <v>432</v>
      </c>
      <c r="AO8165" t="s">
        <v>855</v>
      </c>
    </row>
    <row r="8166" spans="1:41" hidden="1" x14ac:dyDescent="0.25">
      <c r="A8166" t="s">
        <v>33950</v>
      </c>
      <c r="B8166" t="s">
        <v>33951</v>
      </c>
      <c r="C8166" s="1" t="str">
        <f t="shared" si="514"/>
        <v>21:1082</v>
      </c>
      <c r="D8166" s="1" t="str">
        <f t="shared" si="515"/>
        <v>21:0156</v>
      </c>
      <c r="E8166" t="s">
        <v>33952</v>
      </c>
      <c r="F8166" t="s">
        <v>33953</v>
      </c>
      <c r="H8166">
        <v>50.6573122</v>
      </c>
      <c r="I8166">
        <v>-121.3599171</v>
      </c>
      <c r="J8166" s="1" t="str">
        <f t="shared" si="516"/>
        <v>NGR bulk stream sediment</v>
      </c>
      <c r="K8166" s="1" t="str">
        <f t="shared" si="517"/>
        <v>&lt;177 micron (NGR)</v>
      </c>
      <c r="L8166">
        <v>14</v>
      </c>
      <c r="M8166" t="s">
        <v>180</v>
      </c>
      <c r="N8166">
        <v>244</v>
      </c>
      <c r="O8166" t="s">
        <v>412</v>
      </c>
      <c r="P8166" t="s">
        <v>47</v>
      </c>
      <c r="Q8166" t="s">
        <v>673</v>
      </c>
      <c r="R8166" t="s">
        <v>98</v>
      </c>
      <c r="S8166" t="s">
        <v>141</v>
      </c>
      <c r="T8166" t="s">
        <v>127</v>
      </c>
      <c r="U8166" t="s">
        <v>146</v>
      </c>
      <c r="V8166" t="s">
        <v>54</v>
      </c>
      <c r="W8166" t="s">
        <v>164</v>
      </c>
      <c r="X8166" t="s">
        <v>122</v>
      </c>
      <c r="Y8166" t="s">
        <v>330</v>
      </c>
      <c r="Z8166" t="s">
        <v>53</v>
      </c>
      <c r="AA8166" t="s">
        <v>46</v>
      </c>
      <c r="AB8166" t="s">
        <v>64</v>
      </c>
      <c r="AC8166" t="s">
        <v>183</v>
      </c>
      <c r="AD8166" t="s">
        <v>269</v>
      </c>
      <c r="AE8166" t="s">
        <v>54</v>
      </c>
      <c r="AF8166" t="s">
        <v>267</v>
      </c>
      <c r="AG8166" t="s">
        <v>206</v>
      </c>
      <c r="AH8166" t="s">
        <v>62</v>
      </c>
      <c r="AI8166" t="s">
        <v>53</v>
      </c>
      <c r="AJ8166" t="s">
        <v>235</v>
      </c>
      <c r="AK8166" t="s">
        <v>174</v>
      </c>
      <c r="AL8166" t="s">
        <v>47</v>
      </c>
      <c r="AM8166" t="s">
        <v>47</v>
      </c>
      <c r="AN8166" t="s">
        <v>65</v>
      </c>
      <c r="AO8166" t="s">
        <v>32164</v>
      </c>
    </row>
    <row r="8167" spans="1:41" hidden="1" x14ac:dyDescent="0.25">
      <c r="A8167" t="s">
        <v>33954</v>
      </c>
      <c r="B8167" t="s">
        <v>33955</v>
      </c>
      <c r="C8167" s="1" t="str">
        <f t="shared" si="514"/>
        <v>21:1082</v>
      </c>
      <c r="D8167" s="1" t="str">
        <f t="shared" si="515"/>
        <v>21:0156</v>
      </c>
      <c r="E8167" t="s">
        <v>33956</v>
      </c>
      <c r="F8167" t="s">
        <v>33957</v>
      </c>
      <c r="H8167">
        <v>50.616045800000002</v>
      </c>
      <c r="I8167">
        <v>-121.3406141</v>
      </c>
      <c r="J8167" s="1" t="str">
        <f t="shared" si="516"/>
        <v>NGR bulk stream sediment</v>
      </c>
      <c r="K8167" s="1" t="str">
        <f t="shared" si="517"/>
        <v>&lt;177 micron (NGR)</v>
      </c>
      <c r="L8167">
        <v>14</v>
      </c>
      <c r="M8167" t="s">
        <v>195</v>
      </c>
      <c r="N8167">
        <v>245</v>
      </c>
      <c r="O8167" t="s">
        <v>439</v>
      </c>
      <c r="P8167" t="s">
        <v>47</v>
      </c>
      <c r="Q8167" t="s">
        <v>817</v>
      </c>
      <c r="R8167" t="s">
        <v>336</v>
      </c>
      <c r="S8167" t="s">
        <v>239</v>
      </c>
      <c r="T8167" t="s">
        <v>112</v>
      </c>
      <c r="U8167" t="s">
        <v>345</v>
      </c>
      <c r="V8167" t="s">
        <v>81</v>
      </c>
      <c r="W8167" t="s">
        <v>266</v>
      </c>
      <c r="X8167" t="s">
        <v>122</v>
      </c>
      <c r="Y8167" t="s">
        <v>267</v>
      </c>
      <c r="Z8167" t="s">
        <v>84</v>
      </c>
      <c r="AA8167" t="s">
        <v>51</v>
      </c>
      <c r="AB8167" t="s">
        <v>64</v>
      </c>
      <c r="AC8167" t="s">
        <v>386</v>
      </c>
      <c r="AD8167" t="s">
        <v>107</v>
      </c>
      <c r="AE8167" t="s">
        <v>149</v>
      </c>
      <c r="AF8167" t="s">
        <v>633</v>
      </c>
      <c r="AG8167" t="s">
        <v>109</v>
      </c>
      <c r="AH8167" t="s">
        <v>198</v>
      </c>
      <c r="AI8167" t="s">
        <v>198</v>
      </c>
      <c r="AJ8167" t="s">
        <v>493</v>
      </c>
      <c r="AK8167" t="s">
        <v>185</v>
      </c>
      <c r="AL8167" t="s">
        <v>47</v>
      </c>
      <c r="AM8167" t="s">
        <v>47</v>
      </c>
      <c r="AN8167" t="s">
        <v>65</v>
      </c>
      <c r="AO8167" t="s">
        <v>33958</v>
      </c>
    </row>
    <row r="8168" spans="1:41" hidden="1" x14ac:dyDescent="0.25">
      <c r="A8168" t="s">
        <v>33959</v>
      </c>
      <c r="B8168" t="s">
        <v>33960</v>
      </c>
      <c r="C8168" s="1" t="str">
        <f t="shared" si="514"/>
        <v>21:1082</v>
      </c>
      <c r="D8168" s="1" t="str">
        <f t="shared" si="515"/>
        <v>21:0156</v>
      </c>
      <c r="E8168" t="s">
        <v>33961</v>
      </c>
      <c r="F8168" t="s">
        <v>33962</v>
      </c>
      <c r="H8168">
        <v>50.690828400000001</v>
      </c>
      <c r="I8168">
        <v>-121.4049759</v>
      </c>
      <c r="J8168" s="1" t="str">
        <f t="shared" si="516"/>
        <v>NGR bulk stream sediment</v>
      </c>
      <c r="K8168" s="1" t="str">
        <f t="shared" si="517"/>
        <v>&lt;177 micron (NGR)</v>
      </c>
      <c r="L8168">
        <v>14</v>
      </c>
      <c r="M8168" t="s">
        <v>205</v>
      </c>
      <c r="N8168">
        <v>246</v>
      </c>
      <c r="O8168" t="s">
        <v>3546</v>
      </c>
      <c r="P8168" t="s">
        <v>3546</v>
      </c>
      <c r="Q8168" t="s">
        <v>3546</v>
      </c>
      <c r="R8168" t="s">
        <v>3546</v>
      </c>
      <c r="S8168" t="s">
        <v>3546</v>
      </c>
      <c r="T8168" t="s">
        <v>3546</v>
      </c>
      <c r="U8168" t="s">
        <v>3546</v>
      </c>
      <c r="V8168" t="s">
        <v>3546</v>
      </c>
      <c r="W8168" t="s">
        <v>3546</v>
      </c>
      <c r="X8168" t="s">
        <v>3546</v>
      </c>
      <c r="Y8168" t="s">
        <v>3546</v>
      </c>
      <c r="Z8168" t="s">
        <v>3546</v>
      </c>
      <c r="AA8168" t="s">
        <v>3546</v>
      </c>
      <c r="AB8168" t="s">
        <v>3546</v>
      </c>
      <c r="AC8168" t="s">
        <v>3546</v>
      </c>
      <c r="AD8168" t="s">
        <v>3546</v>
      </c>
      <c r="AE8168" t="s">
        <v>3546</v>
      </c>
      <c r="AF8168" t="s">
        <v>3546</v>
      </c>
      <c r="AG8168" t="s">
        <v>3546</v>
      </c>
      <c r="AH8168" t="s">
        <v>3546</v>
      </c>
      <c r="AI8168" t="s">
        <v>3546</v>
      </c>
      <c r="AJ8168" t="s">
        <v>3546</v>
      </c>
      <c r="AK8168" t="s">
        <v>3546</v>
      </c>
      <c r="AL8168" t="s">
        <v>3546</v>
      </c>
      <c r="AM8168" t="s">
        <v>3546</v>
      </c>
      <c r="AN8168" t="s">
        <v>3546</v>
      </c>
      <c r="AO8168" t="s">
        <v>3546</v>
      </c>
    </row>
    <row r="8169" spans="1:41" hidden="1" x14ac:dyDescent="0.25">
      <c r="A8169" t="s">
        <v>33963</v>
      </c>
      <c r="B8169" t="s">
        <v>33964</v>
      </c>
      <c r="C8169" s="1" t="str">
        <f t="shared" si="514"/>
        <v>21:1082</v>
      </c>
      <c r="D8169" s="1" t="str">
        <f t="shared" si="515"/>
        <v>21:0156</v>
      </c>
      <c r="E8169" t="s">
        <v>33965</v>
      </c>
      <c r="F8169" t="s">
        <v>33966</v>
      </c>
      <c r="H8169">
        <v>50.7239729</v>
      </c>
      <c r="I8169">
        <v>-121.38429790000001</v>
      </c>
      <c r="J8169" s="1" t="str">
        <f t="shared" si="516"/>
        <v>NGR bulk stream sediment</v>
      </c>
      <c r="K8169" s="1" t="str">
        <f t="shared" si="517"/>
        <v>&lt;177 micron (NGR)</v>
      </c>
      <c r="L8169">
        <v>14</v>
      </c>
      <c r="M8169" t="s">
        <v>214</v>
      </c>
      <c r="N8169">
        <v>247</v>
      </c>
      <c r="O8169" t="s">
        <v>55</v>
      </c>
      <c r="P8169" t="s">
        <v>47</v>
      </c>
      <c r="Q8169" t="s">
        <v>592</v>
      </c>
      <c r="R8169" t="s">
        <v>46</v>
      </c>
      <c r="S8169" t="s">
        <v>50</v>
      </c>
      <c r="T8169" t="s">
        <v>104</v>
      </c>
      <c r="U8169" t="s">
        <v>935</v>
      </c>
      <c r="V8169" t="s">
        <v>64</v>
      </c>
      <c r="W8169" t="s">
        <v>123</v>
      </c>
      <c r="X8169" t="s">
        <v>122</v>
      </c>
      <c r="Y8169" t="s">
        <v>58</v>
      </c>
      <c r="Z8169" t="s">
        <v>84</v>
      </c>
      <c r="AA8169" t="s">
        <v>46</v>
      </c>
      <c r="AB8169" t="s">
        <v>235</v>
      </c>
      <c r="AC8169" t="s">
        <v>391</v>
      </c>
      <c r="AD8169" t="s">
        <v>49</v>
      </c>
      <c r="AE8169" t="s">
        <v>185</v>
      </c>
      <c r="AF8169" t="s">
        <v>175</v>
      </c>
      <c r="AG8169" t="s">
        <v>102</v>
      </c>
      <c r="AH8169" t="s">
        <v>62</v>
      </c>
      <c r="AI8169" t="s">
        <v>198</v>
      </c>
      <c r="AJ8169" t="s">
        <v>64</v>
      </c>
      <c r="AK8169" t="s">
        <v>54</v>
      </c>
      <c r="AL8169" t="s">
        <v>137</v>
      </c>
      <c r="AM8169" t="s">
        <v>103</v>
      </c>
      <c r="AN8169" t="s">
        <v>65</v>
      </c>
      <c r="AO8169" t="s">
        <v>33967</v>
      </c>
    </row>
    <row r="8170" spans="1:41" hidden="1" x14ac:dyDescent="0.25">
      <c r="A8170" t="s">
        <v>33968</v>
      </c>
      <c r="B8170" t="s">
        <v>33969</v>
      </c>
      <c r="C8170" s="1" t="str">
        <f t="shared" si="514"/>
        <v>21:1082</v>
      </c>
      <c r="D8170" s="1" t="str">
        <f t="shared" si="515"/>
        <v>21:0156</v>
      </c>
      <c r="E8170" t="s">
        <v>33970</v>
      </c>
      <c r="F8170" t="s">
        <v>33971</v>
      </c>
      <c r="H8170">
        <v>50.749233699999998</v>
      </c>
      <c r="I8170">
        <v>-121.3776443</v>
      </c>
      <c r="J8170" s="1" t="str">
        <f t="shared" si="516"/>
        <v>NGR bulk stream sediment</v>
      </c>
      <c r="K8170" s="1" t="str">
        <f t="shared" si="517"/>
        <v>&lt;177 micron (NGR)</v>
      </c>
      <c r="L8170">
        <v>14</v>
      </c>
      <c r="M8170" t="s">
        <v>223</v>
      </c>
      <c r="N8170">
        <v>248</v>
      </c>
      <c r="O8170" t="s">
        <v>267</v>
      </c>
      <c r="P8170" t="s">
        <v>47</v>
      </c>
      <c r="Q8170" t="s">
        <v>138</v>
      </c>
      <c r="R8170" t="s">
        <v>122</v>
      </c>
      <c r="S8170" t="s">
        <v>162</v>
      </c>
      <c r="T8170" t="s">
        <v>306</v>
      </c>
      <c r="U8170" t="s">
        <v>6594</v>
      </c>
      <c r="V8170" t="s">
        <v>61</v>
      </c>
      <c r="W8170" t="s">
        <v>109</v>
      </c>
      <c r="X8170" t="s">
        <v>47</v>
      </c>
      <c r="Y8170" t="s">
        <v>76</v>
      </c>
      <c r="Z8170" t="s">
        <v>199</v>
      </c>
      <c r="AA8170" t="s">
        <v>51</v>
      </c>
      <c r="AB8170" t="s">
        <v>110</v>
      </c>
      <c r="AC8170" t="s">
        <v>372</v>
      </c>
      <c r="AD8170" t="s">
        <v>187</v>
      </c>
      <c r="AE8170" t="s">
        <v>81</v>
      </c>
      <c r="AF8170" t="s">
        <v>267</v>
      </c>
      <c r="AG8170" t="s">
        <v>72</v>
      </c>
      <c r="AH8170" t="s">
        <v>53</v>
      </c>
      <c r="AI8170" t="s">
        <v>62</v>
      </c>
      <c r="AJ8170" t="s">
        <v>122</v>
      </c>
      <c r="AK8170" t="s">
        <v>110</v>
      </c>
      <c r="AL8170" t="s">
        <v>47</v>
      </c>
      <c r="AM8170" t="s">
        <v>122</v>
      </c>
      <c r="AN8170" t="s">
        <v>65</v>
      </c>
      <c r="AO8170" t="s">
        <v>1242</v>
      </c>
    </row>
    <row r="8171" spans="1:41" hidden="1" x14ac:dyDescent="0.25">
      <c r="A8171" t="s">
        <v>33972</v>
      </c>
      <c r="B8171" t="s">
        <v>33973</v>
      </c>
      <c r="C8171" s="1" t="str">
        <f t="shared" si="514"/>
        <v>21:1082</v>
      </c>
      <c r="D8171" s="1" t="str">
        <f t="shared" si="515"/>
        <v>21:0156</v>
      </c>
      <c r="E8171" t="s">
        <v>33974</v>
      </c>
      <c r="F8171" t="s">
        <v>33975</v>
      </c>
      <c r="H8171">
        <v>50.8212245</v>
      </c>
      <c r="I8171">
        <v>-121.5863725</v>
      </c>
      <c r="J8171" s="1" t="str">
        <f t="shared" si="516"/>
        <v>NGR bulk stream sediment</v>
      </c>
      <c r="K8171" s="1" t="str">
        <f t="shared" si="517"/>
        <v>&lt;177 micron (NGR)</v>
      </c>
      <c r="L8171">
        <v>14</v>
      </c>
      <c r="M8171" t="s">
        <v>233</v>
      </c>
      <c r="N8171">
        <v>249</v>
      </c>
      <c r="O8171" t="s">
        <v>62</v>
      </c>
      <c r="P8171" t="s">
        <v>47</v>
      </c>
      <c r="Q8171" t="s">
        <v>592</v>
      </c>
      <c r="R8171" t="s">
        <v>108</v>
      </c>
      <c r="S8171" t="s">
        <v>197</v>
      </c>
      <c r="T8171" t="s">
        <v>55</v>
      </c>
      <c r="U8171" t="s">
        <v>597</v>
      </c>
      <c r="V8171" t="s">
        <v>54</v>
      </c>
      <c r="W8171" t="s">
        <v>101</v>
      </c>
      <c r="X8171" t="s">
        <v>122</v>
      </c>
      <c r="Y8171" t="s">
        <v>55</v>
      </c>
      <c r="Z8171" t="s">
        <v>84</v>
      </c>
      <c r="AA8171" t="s">
        <v>103</v>
      </c>
      <c r="AB8171" t="s">
        <v>54</v>
      </c>
      <c r="AC8171" t="s">
        <v>197</v>
      </c>
      <c r="AD8171" t="s">
        <v>98</v>
      </c>
      <c r="AE8171" t="s">
        <v>84</v>
      </c>
      <c r="AF8171" t="s">
        <v>143</v>
      </c>
      <c r="AG8171" t="s">
        <v>78</v>
      </c>
      <c r="AH8171" t="s">
        <v>62</v>
      </c>
      <c r="AI8171" t="s">
        <v>62</v>
      </c>
      <c r="AJ8171" t="s">
        <v>81</v>
      </c>
      <c r="AK8171" t="s">
        <v>149</v>
      </c>
      <c r="AL8171" t="s">
        <v>47</v>
      </c>
      <c r="AM8171" t="s">
        <v>47</v>
      </c>
      <c r="AN8171" t="s">
        <v>65</v>
      </c>
      <c r="AO8171" t="s">
        <v>33976</v>
      </c>
    </row>
    <row r="8172" spans="1:41" hidden="1" x14ac:dyDescent="0.25">
      <c r="A8172" t="s">
        <v>33977</v>
      </c>
      <c r="B8172" t="s">
        <v>33978</v>
      </c>
      <c r="C8172" s="1" t="str">
        <f t="shared" si="514"/>
        <v>21:1082</v>
      </c>
      <c r="D8172" s="1" t="str">
        <f t="shared" si="515"/>
        <v>21:0156</v>
      </c>
      <c r="E8172" t="s">
        <v>33979</v>
      </c>
      <c r="F8172" t="s">
        <v>33980</v>
      </c>
      <c r="H8172">
        <v>50.915570500000001</v>
      </c>
      <c r="I8172">
        <v>-121.90503889999999</v>
      </c>
      <c r="J8172" s="1" t="str">
        <f t="shared" si="516"/>
        <v>NGR bulk stream sediment</v>
      </c>
      <c r="K8172" s="1" t="str">
        <f t="shared" si="517"/>
        <v>&lt;177 micron (NGR)</v>
      </c>
      <c r="L8172">
        <v>14</v>
      </c>
      <c r="M8172" t="s">
        <v>248</v>
      </c>
      <c r="N8172">
        <v>250</v>
      </c>
      <c r="O8172" t="s">
        <v>76</v>
      </c>
      <c r="P8172" t="s">
        <v>52</v>
      </c>
      <c r="Q8172" t="s">
        <v>725</v>
      </c>
      <c r="R8172" t="s">
        <v>122</v>
      </c>
      <c r="S8172" t="s">
        <v>49</v>
      </c>
      <c r="T8172" t="s">
        <v>66</v>
      </c>
      <c r="U8172" t="s">
        <v>146</v>
      </c>
      <c r="V8172" t="s">
        <v>238</v>
      </c>
      <c r="W8172" t="s">
        <v>86</v>
      </c>
      <c r="X8172" t="s">
        <v>122</v>
      </c>
      <c r="Y8172" t="s">
        <v>50</v>
      </c>
      <c r="Z8172" t="s">
        <v>84</v>
      </c>
      <c r="AA8172" t="s">
        <v>46</v>
      </c>
      <c r="AB8172" t="s">
        <v>47</v>
      </c>
      <c r="AC8172" t="s">
        <v>240</v>
      </c>
      <c r="AD8172" t="s">
        <v>186</v>
      </c>
      <c r="AE8172" t="s">
        <v>87</v>
      </c>
      <c r="AF8172" t="s">
        <v>209</v>
      </c>
      <c r="AG8172" t="s">
        <v>200</v>
      </c>
      <c r="AH8172" t="s">
        <v>62</v>
      </c>
      <c r="AI8172" t="s">
        <v>53</v>
      </c>
      <c r="AJ8172" t="s">
        <v>122</v>
      </c>
      <c r="AK8172" t="s">
        <v>185</v>
      </c>
      <c r="AL8172" t="s">
        <v>103</v>
      </c>
      <c r="AM8172" t="s">
        <v>122</v>
      </c>
      <c r="AN8172" t="s">
        <v>65</v>
      </c>
      <c r="AO8172" t="s">
        <v>33981</v>
      </c>
    </row>
    <row r="8173" spans="1:41" hidden="1" x14ac:dyDescent="0.25">
      <c r="A8173" t="s">
        <v>33982</v>
      </c>
      <c r="B8173" t="s">
        <v>33983</v>
      </c>
      <c r="C8173" s="1" t="str">
        <f t="shared" si="514"/>
        <v>21:1082</v>
      </c>
      <c r="D8173" s="1" t="str">
        <f t="shared" si="515"/>
        <v>21:0156</v>
      </c>
      <c r="E8173" t="s">
        <v>33984</v>
      </c>
      <c r="F8173" t="s">
        <v>33985</v>
      </c>
      <c r="H8173">
        <v>50.857062800000001</v>
      </c>
      <c r="I8173">
        <v>-121.88820629999999</v>
      </c>
      <c r="J8173" s="1" t="str">
        <f t="shared" si="516"/>
        <v>NGR bulk stream sediment</v>
      </c>
      <c r="K8173" s="1" t="str">
        <f t="shared" si="517"/>
        <v>&lt;177 micron (NGR)</v>
      </c>
      <c r="L8173">
        <v>14</v>
      </c>
      <c r="M8173" t="s">
        <v>256</v>
      </c>
      <c r="N8173">
        <v>251</v>
      </c>
      <c r="O8173" t="s">
        <v>330</v>
      </c>
      <c r="P8173" t="s">
        <v>51</v>
      </c>
      <c r="Q8173" t="s">
        <v>281</v>
      </c>
      <c r="R8173" t="s">
        <v>174</v>
      </c>
      <c r="S8173" t="s">
        <v>106</v>
      </c>
      <c r="T8173" t="s">
        <v>90</v>
      </c>
      <c r="U8173" t="s">
        <v>431</v>
      </c>
      <c r="V8173" t="s">
        <v>270</v>
      </c>
      <c r="W8173" t="s">
        <v>412</v>
      </c>
      <c r="X8173" t="s">
        <v>103</v>
      </c>
      <c r="Y8173" t="s">
        <v>66</v>
      </c>
      <c r="Z8173" t="s">
        <v>53</v>
      </c>
      <c r="AA8173" t="s">
        <v>46</v>
      </c>
      <c r="AB8173" t="s">
        <v>101</v>
      </c>
      <c r="AC8173" t="s">
        <v>183</v>
      </c>
      <c r="AD8173" t="s">
        <v>141</v>
      </c>
      <c r="AE8173" t="s">
        <v>54</v>
      </c>
      <c r="AF8173" t="s">
        <v>842</v>
      </c>
      <c r="AG8173" t="s">
        <v>282</v>
      </c>
      <c r="AH8173" t="s">
        <v>53</v>
      </c>
      <c r="AI8173" t="s">
        <v>62</v>
      </c>
      <c r="AJ8173" t="s">
        <v>257</v>
      </c>
      <c r="AK8173" t="s">
        <v>174</v>
      </c>
      <c r="AL8173" t="s">
        <v>47</v>
      </c>
      <c r="AM8173" t="s">
        <v>103</v>
      </c>
      <c r="AN8173" t="s">
        <v>65</v>
      </c>
      <c r="AO8173" t="s">
        <v>871</v>
      </c>
    </row>
    <row r="8174" spans="1:41" hidden="1" x14ac:dyDescent="0.25">
      <c r="A8174" t="s">
        <v>33986</v>
      </c>
      <c r="B8174" t="s">
        <v>33987</v>
      </c>
      <c r="C8174" s="1" t="str">
        <f t="shared" si="514"/>
        <v>21:1082</v>
      </c>
      <c r="D8174" s="1" t="str">
        <f t="shared" si="515"/>
        <v>21:0156</v>
      </c>
      <c r="E8174" t="s">
        <v>33988</v>
      </c>
      <c r="F8174" t="s">
        <v>33989</v>
      </c>
      <c r="H8174">
        <v>50.831755800000003</v>
      </c>
      <c r="I8174">
        <v>-121.88917600000001</v>
      </c>
      <c r="J8174" s="1" t="str">
        <f t="shared" si="516"/>
        <v>NGR bulk stream sediment</v>
      </c>
      <c r="K8174" s="1" t="str">
        <f t="shared" si="517"/>
        <v>&lt;177 micron (NGR)</v>
      </c>
      <c r="L8174">
        <v>14</v>
      </c>
      <c r="M8174" t="s">
        <v>265</v>
      </c>
      <c r="N8174">
        <v>252</v>
      </c>
      <c r="O8174" t="s">
        <v>96</v>
      </c>
      <c r="P8174" t="s">
        <v>47</v>
      </c>
      <c r="Q8174" t="s">
        <v>793</v>
      </c>
      <c r="R8174" t="s">
        <v>85</v>
      </c>
      <c r="S8174" t="s">
        <v>131</v>
      </c>
      <c r="T8174" t="s">
        <v>66</v>
      </c>
      <c r="U8174" t="s">
        <v>226</v>
      </c>
      <c r="V8174" t="s">
        <v>64</v>
      </c>
      <c r="W8174" t="s">
        <v>86</v>
      </c>
      <c r="X8174" t="s">
        <v>122</v>
      </c>
      <c r="Y8174" t="s">
        <v>267</v>
      </c>
      <c r="Z8174" t="s">
        <v>62</v>
      </c>
      <c r="AA8174" t="s">
        <v>46</v>
      </c>
      <c r="AB8174" t="s">
        <v>257</v>
      </c>
      <c r="AC8174" t="s">
        <v>131</v>
      </c>
      <c r="AD8174" t="s">
        <v>131</v>
      </c>
      <c r="AE8174" t="s">
        <v>198</v>
      </c>
      <c r="AF8174" t="s">
        <v>175</v>
      </c>
      <c r="AG8174" t="s">
        <v>72</v>
      </c>
      <c r="AH8174" t="s">
        <v>62</v>
      </c>
      <c r="AI8174" t="s">
        <v>53</v>
      </c>
      <c r="AJ8174" t="s">
        <v>79</v>
      </c>
      <c r="AK8174" t="s">
        <v>61</v>
      </c>
      <c r="AL8174" t="s">
        <v>47</v>
      </c>
      <c r="AM8174" t="s">
        <v>47</v>
      </c>
      <c r="AN8174" t="s">
        <v>65</v>
      </c>
      <c r="AO8174" t="s">
        <v>823</v>
      </c>
    </row>
    <row r="8175" spans="1:41" hidden="1" x14ac:dyDescent="0.25">
      <c r="A8175" t="s">
        <v>33990</v>
      </c>
      <c r="B8175" t="s">
        <v>33991</v>
      </c>
      <c r="C8175" s="1" t="str">
        <f t="shared" si="514"/>
        <v>21:1082</v>
      </c>
      <c r="D8175" s="1" t="str">
        <f t="shared" si="515"/>
        <v>21:0156</v>
      </c>
      <c r="E8175" t="s">
        <v>33992</v>
      </c>
      <c r="F8175" t="s">
        <v>33993</v>
      </c>
      <c r="H8175">
        <v>50.804164999999998</v>
      </c>
      <c r="I8175">
        <v>-121.8968689</v>
      </c>
      <c r="J8175" s="1" t="str">
        <f t="shared" si="516"/>
        <v>NGR bulk stream sediment</v>
      </c>
      <c r="K8175" s="1" t="str">
        <f t="shared" si="517"/>
        <v>&lt;177 micron (NGR)</v>
      </c>
      <c r="L8175">
        <v>15</v>
      </c>
      <c r="M8175" t="s">
        <v>45</v>
      </c>
      <c r="N8175">
        <v>253</v>
      </c>
      <c r="O8175" t="s">
        <v>108</v>
      </c>
      <c r="P8175" t="s">
        <v>47</v>
      </c>
      <c r="Q8175" t="s">
        <v>364</v>
      </c>
      <c r="R8175" t="s">
        <v>122</v>
      </c>
      <c r="S8175" t="s">
        <v>162</v>
      </c>
      <c r="T8175" t="s">
        <v>127</v>
      </c>
      <c r="U8175" t="s">
        <v>589</v>
      </c>
      <c r="V8175" t="s">
        <v>110</v>
      </c>
      <c r="W8175" t="s">
        <v>282</v>
      </c>
      <c r="X8175" t="s">
        <v>103</v>
      </c>
      <c r="Y8175" t="s">
        <v>267</v>
      </c>
      <c r="Z8175" t="s">
        <v>62</v>
      </c>
      <c r="AA8175" t="s">
        <v>46</v>
      </c>
      <c r="AB8175" t="s">
        <v>161</v>
      </c>
      <c r="AC8175" t="s">
        <v>243</v>
      </c>
      <c r="AD8175" t="s">
        <v>225</v>
      </c>
      <c r="AE8175" t="s">
        <v>54</v>
      </c>
      <c r="AF8175" t="s">
        <v>50</v>
      </c>
      <c r="AG8175" t="s">
        <v>200</v>
      </c>
      <c r="AH8175" t="s">
        <v>62</v>
      </c>
      <c r="AI8175" t="s">
        <v>57</v>
      </c>
      <c r="AJ8175" t="s">
        <v>78</v>
      </c>
      <c r="AK8175" t="s">
        <v>185</v>
      </c>
      <c r="AL8175" t="s">
        <v>47</v>
      </c>
      <c r="AM8175" t="s">
        <v>122</v>
      </c>
      <c r="AN8175" t="s">
        <v>695</v>
      </c>
      <c r="AO8175" t="s">
        <v>3432</v>
      </c>
    </row>
    <row r="8176" spans="1:41" hidden="1" x14ac:dyDescent="0.25">
      <c r="A8176" t="s">
        <v>33994</v>
      </c>
      <c r="B8176" t="s">
        <v>33995</v>
      </c>
      <c r="C8176" s="1" t="str">
        <f t="shared" si="514"/>
        <v>21:1082</v>
      </c>
      <c r="D8176" s="1" t="str">
        <f t="shared" si="515"/>
        <v>21:0156</v>
      </c>
      <c r="E8176" t="s">
        <v>33996</v>
      </c>
      <c r="F8176" t="s">
        <v>33997</v>
      </c>
      <c r="H8176">
        <v>50.760695699999999</v>
      </c>
      <c r="I8176">
        <v>-121.9639382</v>
      </c>
      <c r="J8176" s="1" t="str">
        <f t="shared" si="516"/>
        <v>NGR bulk stream sediment</v>
      </c>
      <c r="K8176" s="1" t="str">
        <f t="shared" si="517"/>
        <v>&lt;177 micron (NGR)</v>
      </c>
      <c r="L8176">
        <v>15</v>
      </c>
      <c r="M8176" t="s">
        <v>71</v>
      </c>
      <c r="N8176">
        <v>254</v>
      </c>
      <c r="O8176" t="s">
        <v>365</v>
      </c>
      <c r="P8176" t="s">
        <v>51</v>
      </c>
      <c r="Q8176" t="s">
        <v>662</v>
      </c>
      <c r="R8176" t="s">
        <v>228</v>
      </c>
      <c r="S8176" t="s">
        <v>80</v>
      </c>
      <c r="T8176" t="s">
        <v>197</v>
      </c>
      <c r="U8176" t="s">
        <v>19313</v>
      </c>
      <c r="V8176" t="s">
        <v>174</v>
      </c>
      <c r="W8176" t="s">
        <v>371</v>
      </c>
      <c r="X8176" t="s">
        <v>103</v>
      </c>
      <c r="Y8176" t="s">
        <v>50</v>
      </c>
      <c r="Z8176" t="s">
        <v>53</v>
      </c>
      <c r="AA8176" t="s">
        <v>47</v>
      </c>
      <c r="AB8176" t="s">
        <v>47</v>
      </c>
      <c r="AC8176" t="s">
        <v>65</v>
      </c>
      <c r="AD8176" t="s">
        <v>197</v>
      </c>
      <c r="AE8176" t="s">
        <v>149</v>
      </c>
      <c r="AF8176" t="s">
        <v>217</v>
      </c>
      <c r="AG8176" t="s">
        <v>282</v>
      </c>
      <c r="AH8176" t="s">
        <v>57</v>
      </c>
      <c r="AI8176" t="s">
        <v>57</v>
      </c>
      <c r="AJ8176" t="s">
        <v>257</v>
      </c>
      <c r="AK8176" t="s">
        <v>61</v>
      </c>
      <c r="AL8176" t="s">
        <v>47</v>
      </c>
      <c r="AM8176" t="s">
        <v>122</v>
      </c>
      <c r="AN8176" t="s">
        <v>65</v>
      </c>
      <c r="AO8176" t="s">
        <v>19350</v>
      </c>
    </row>
    <row r="8177" spans="1:41" hidden="1" x14ac:dyDescent="0.25">
      <c r="A8177" t="s">
        <v>33998</v>
      </c>
      <c r="B8177" t="s">
        <v>33999</v>
      </c>
      <c r="C8177" s="1" t="str">
        <f t="shared" si="514"/>
        <v>21:1082</v>
      </c>
      <c r="D8177" s="1" t="str">
        <f t="shared" si="515"/>
        <v>21:0156</v>
      </c>
      <c r="E8177" t="s">
        <v>34000</v>
      </c>
      <c r="F8177" t="s">
        <v>34001</v>
      </c>
      <c r="H8177">
        <v>50.736318699999998</v>
      </c>
      <c r="I8177">
        <v>-121.9434578</v>
      </c>
      <c r="J8177" s="1" t="str">
        <f t="shared" si="516"/>
        <v>NGR bulk stream sediment</v>
      </c>
      <c r="K8177" s="1" t="str">
        <f t="shared" si="517"/>
        <v>&lt;177 micron (NGR)</v>
      </c>
      <c r="L8177">
        <v>15</v>
      </c>
      <c r="M8177" t="s">
        <v>95</v>
      </c>
      <c r="N8177">
        <v>255</v>
      </c>
      <c r="O8177" t="s">
        <v>165</v>
      </c>
      <c r="P8177" t="s">
        <v>108</v>
      </c>
      <c r="Q8177" t="s">
        <v>322</v>
      </c>
      <c r="R8177" t="s">
        <v>105</v>
      </c>
      <c r="S8177" t="s">
        <v>218</v>
      </c>
      <c r="T8177" t="s">
        <v>225</v>
      </c>
      <c r="U8177" t="s">
        <v>372</v>
      </c>
      <c r="V8177" t="s">
        <v>47</v>
      </c>
      <c r="W8177" t="s">
        <v>108</v>
      </c>
      <c r="X8177" t="s">
        <v>51</v>
      </c>
      <c r="Y8177" t="s">
        <v>217</v>
      </c>
      <c r="Z8177" t="s">
        <v>198</v>
      </c>
      <c r="AA8177" t="s">
        <v>108</v>
      </c>
      <c r="AB8177" t="s">
        <v>47</v>
      </c>
      <c r="AC8177" t="s">
        <v>554</v>
      </c>
      <c r="AD8177" t="s">
        <v>104</v>
      </c>
      <c r="AE8177" t="s">
        <v>235</v>
      </c>
      <c r="AF8177" t="s">
        <v>690</v>
      </c>
      <c r="AG8177" t="s">
        <v>73</v>
      </c>
      <c r="AH8177" t="s">
        <v>53</v>
      </c>
      <c r="AI8177" t="s">
        <v>149</v>
      </c>
      <c r="AJ8177" t="s">
        <v>122</v>
      </c>
      <c r="AK8177" t="s">
        <v>47</v>
      </c>
      <c r="AL8177" t="s">
        <v>47</v>
      </c>
      <c r="AM8177" t="s">
        <v>103</v>
      </c>
      <c r="AN8177" t="s">
        <v>301</v>
      </c>
      <c r="AO8177" t="s">
        <v>766</v>
      </c>
    </row>
    <row r="8178" spans="1:41" hidden="1" x14ac:dyDescent="0.25">
      <c r="A8178" t="s">
        <v>34002</v>
      </c>
      <c r="B8178" t="s">
        <v>34003</v>
      </c>
      <c r="C8178" s="1" t="str">
        <f t="shared" si="514"/>
        <v>21:1082</v>
      </c>
      <c r="D8178" s="1" t="str">
        <f t="shared" si="515"/>
        <v>21:0156</v>
      </c>
      <c r="E8178" t="s">
        <v>34004</v>
      </c>
      <c r="F8178" t="s">
        <v>34005</v>
      </c>
      <c r="H8178">
        <v>50.006914500000001</v>
      </c>
      <c r="I8178">
        <v>-121.73373309999999</v>
      </c>
      <c r="J8178" s="1" t="str">
        <f t="shared" si="516"/>
        <v>NGR bulk stream sediment</v>
      </c>
      <c r="K8178" s="1" t="str">
        <f t="shared" si="517"/>
        <v>&lt;177 micron (NGR)</v>
      </c>
      <c r="L8178">
        <v>16</v>
      </c>
      <c r="M8178" t="s">
        <v>45</v>
      </c>
      <c r="N8178">
        <v>256</v>
      </c>
      <c r="O8178" t="s">
        <v>58</v>
      </c>
      <c r="P8178" t="s">
        <v>47</v>
      </c>
      <c r="Q8178" t="s">
        <v>673</v>
      </c>
      <c r="R8178" t="s">
        <v>182</v>
      </c>
      <c r="S8178" t="s">
        <v>190</v>
      </c>
      <c r="T8178" t="s">
        <v>55</v>
      </c>
      <c r="U8178" t="s">
        <v>241</v>
      </c>
      <c r="V8178" t="s">
        <v>81</v>
      </c>
      <c r="W8178" t="s">
        <v>493</v>
      </c>
      <c r="X8178" t="s">
        <v>73</v>
      </c>
      <c r="Y8178" t="s">
        <v>217</v>
      </c>
      <c r="Z8178" t="s">
        <v>199</v>
      </c>
      <c r="AA8178" t="s">
        <v>46</v>
      </c>
      <c r="AB8178" t="s">
        <v>257</v>
      </c>
      <c r="AC8178" t="s">
        <v>145</v>
      </c>
      <c r="AD8178" t="s">
        <v>50</v>
      </c>
      <c r="AE8178" t="s">
        <v>53</v>
      </c>
      <c r="AF8178" t="s">
        <v>267</v>
      </c>
      <c r="AG8178" t="s">
        <v>260</v>
      </c>
      <c r="AH8178" t="s">
        <v>198</v>
      </c>
      <c r="AI8178" t="s">
        <v>53</v>
      </c>
      <c r="AJ8178" t="s">
        <v>161</v>
      </c>
      <c r="AK8178" t="s">
        <v>47</v>
      </c>
      <c r="AL8178" t="s">
        <v>47</v>
      </c>
      <c r="AM8178" t="s">
        <v>47</v>
      </c>
      <c r="AN8178" t="s">
        <v>65</v>
      </c>
      <c r="AO8178" t="s">
        <v>5613</v>
      </c>
    </row>
    <row r="8179" spans="1:41" hidden="1" x14ac:dyDescent="0.25">
      <c r="A8179" t="s">
        <v>34006</v>
      </c>
      <c r="B8179" t="s">
        <v>34007</v>
      </c>
      <c r="C8179" s="1" t="str">
        <f t="shared" ref="C8179:C8242" si="518">HYPERLINK("http://geochem.nrcan.gc.ca/cdogs/content/bdl/bdl211082_e.htm", "21:1082")</f>
        <v>21:1082</v>
      </c>
      <c r="D8179" s="1" t="str">
        <f t="shared" ref="D8179:D8242" si="519">HYPERLINK("http://geochem.nrcan.gc.ca/cdogs/content/svy/svy210156_e.htm", "21:0156")</f>
        <v>21:0156</v>
      </c>
      <c r="E8179" t="s">
        <v>34008</v>
      </c>
      <c r="F8179" t="s">
        <v>34009</v>
      </c>
      <c r="H8179">
        <v>50.012799000000001</v>
      </c>
      <c r="I8179">
        <v>-121.717527</v>
      </c>
      <c r="J8179" s="1" t="str">
        <f t="shared" si="516"/>
        <v>NGR bulk stream sediment</v>
      </c>
      <c r="K8179" s="1" t="str">
        <f t="shared" si="517"/>
        <v>&lt;177 micron (NGR)</v>
      </c>
      <c r="L8179">
        <v>16</v>
      </c>
      <c r="M8179" t="s">
        <v>71</v>
      </c>
      <c r="N8179">
        <v>257</v>
      </c>
      <c r="O8179" t="s">
        <v>374</v>
      </c>
      <c r="P8179" t="s">
        <v>47</v>
      </c>
      <c r="Q8179" t="s">
        <v>508</v>
      </c>
      <c r="R8179" t="s">
        <v>292</v>
      </c>
      <c r="S8179" t="s">
        <v>145</v>
      </c>
      <c r="T8179" t="s">
        <v>55</v>
      </c>
      <c r="U8179" t="s">
        <v>131</v>
      </c>
      <c r="V8179" t="s">
        <v>110</v>
      </c>
      <c r="W8179" t="s">
        <v>142</v>
      </c>
      <c r="X8179" t="s">
        <v>122</v>
      </c>
      <c r="Y8179" t="s">
        <v>55</v>
      </c>
      <c r="Z8179" t="s">
        <v>199</v>
      </c>
      <c r="AA8179" t="s">
        <v>46</v>
      </c>
      <c r="AB8179" t="s">
        <v>173</v>
      </c>
      <c r="AC8179" t="s">
        <v>108</v>
      </c>
      <c r="AD8179" t="s">
        <v>59</v>
      </c>
      <c r="AE8179" t="s">
        <v>53</v>
      </c>
      <c r="AF8179" t="s">
        <v>50</v>
      </c>
      <c r="AG8179" t="s">
        <v>455</v>
      </c>
      <c r="AH8179" t="s">
        <v>62</v>
      </c>
      <c r="AI8179" t="s">
        <v>53</v>
      </c>
      <c r="AJ8179" t="s">
        <v>105</v>
      </c>
      <c r="AK8179" t="s">
        <v>61</v>
      </c>
      <c r="AL8179" t="s">
        <v>47</v>
      </c>
      <c r="AM8179" t="s">
        <v>122</v>
      </c>
      <c r="AN8179" t="s">
        <v>65</v>
      </c>
      <c r="AO8179" t="s">
        <v>99</v>
      </c>
    </row>
    <row r="8180" spans="1:41" hidden="1" x14ac:dyDescent="0.25">
      <c r="A8180" t="s">
        <v>34010</v>
      </c>
      <c r="B8180" t="s">
        <v>34011</v>
      </c>
      <c r="C8180" s="1" t="str">
        <f t="shared" si="518"/>
        <v>21:1082</v>
      </c>
      <c r="D8180" s="1" t="str">
        <f t="shared" si="519"/>
        <v>21:0156</v>
      </c>
      <c r="E8180" t="s">
        <v>34012</v>
      </c>
      <c r="F8180" t="s">
        <v>34013</v>
      </c>
      <c r="H8180">
        <v>50.014746000000002</v>
      </c>
      <c r="I8180">
        <v>-121.7081649</v>
      </c>
      <c r="J8180" s="1" t="str">
        <f t="shared" si="516"/>
        <v>NGR bulk stream sediment</v>
      </c>
      <c r="K8180" s="1" t="str">
        <f t="shared" si="517"/>
        <v>&lt;177 micron (NGR)</v>
      </c>
      <c r="L8180">
        <v>16</v>
      </c>
      <c r="M8180" t="s">
        <v>95</v>
      </c>
      <c r="N8180">
        <v>258</v>
      </c>
      <c r="O8180" t="s">
        <v>66</v>
      </c>
      <c r="P8180" t="s">
        <v>47</v>
      </c>
      <c r="Q8180" t="s">
        <v>196</v>
      </c>
      <c r="R8180" t="s">
        <v>336</v>
      </c>
      <c r="S8180" t="s">
        <v>243</v>
      </c>
      <c r="T8180" t="s">
        <v>85</v>
      </c>
      <c r="U8180" t="s">
        <v>300</v>
      </c>
      <c r="V8180" t="s">
        <v>61</v>
      </c>
      <c r="W8180" t="s">
        <v>493</v>
      </c>
      <c r="X8180" t="s">
        <v>51</v>
      </c>
      <c r="Y8180" t="s">
        <v>50</v>
      </c>
      <c r="Z8180" t="s">
        <v>56</v>
      </c>
      <c r="AA8180" t="s">
        <v>46</v>
      </c>
      <c r="AB8180" t="s">
        <v>173</v>
      </c>
      <c r="AC8180" t="s">
        <v>85</v>
      </c>
      <c r="AD8180" t="s">
        <v>90</v>
      </c>
      <c r="AE8180" t="s">
        <v>122</v>
      </c>
      <c r="AF8180" t="s">
        <v>209</v>
      </c>
      <c r="AG8180" t="s">
        <v>227</v>
      </c>
      <c r="AH8180" t="s">
        <v>62</v>
      </c>
      <c r="AI8180" t="s">
        <v>57</v>
      </c>
      <c r="AJ8180" t="s">
        <v>79</v>
      </c>
      <c r="AK8180" t="s">
        <v>81</v>
      </c>
      <c r="AL8180" t="s">
        <v>47</v>
      </c>
      <c r="AM8180" t="s">
        <v>47</v>
      </c>
      <c r="AN8180" t="s">
        <v>1121</v>
      </c>
      <c r="AO8180" t="s">
        <v>293</v>
      </c>
    </row>
    <row r="8181" spans="1:41" hidden="1" x14ac:dyDescent="0.25">
      <c r="A8181" t="s">
        <v>34014</v>
      </c>
      <c r="B8181" t="s">
        <v>34015</v>
      </c>
      <c r="C8181" s="1" t="str">
        <f t="shared" si="518"/>
        <v>21:1082</v>
      </c>
      <c r="D8181" s="1" t="str">
        <f t="shared" si="519"/>
        <v>21:0156</v>
      </c>
      <c r="E8181" t="s">
        <v>34016</v>
      </c>
      <c r="F8181" t="s">
        <v>34017</v>
      </c>
      <c r="H8181">
        <v>50.057706199999998</v>
      </c>
      <c r="I8181">
        <v>-121.7313089</v>
      </c>
      <c r="J8181" s="1" t="str">
        <f t="shared" si="516"/>
        <v>NGR bulk stream sediment</v>
      </c>
      <c r="K8181" s="1" t="str">
        <f t="shared" si="517"/>
        <v>&lt;177 micron (NGR)</v>
      </c>
      <c r="L8181">
        <v>16</v>
      </c>
      <c r="M8181" t="s">
        <v>280</v>
      </c>
      <c r="N8181">
        <v>259</v>
      </c>
      <c r="O8181" t="s">
        <v>51</v>
      </c>
      <c r="P8181" t="s">
        <v>47</v>
      </c>
      <c r="Q8181" t="s">
        <v>372</v>
      </c>
      <c r="R8181" t="s">
        <v>228</v>
      </c>
      <c r="S8181" t="s">
        <v>239</v>
      </c>
      <c r="T8181" t="s">
        <v>145</v>
      </c>
      <c r="U8181" t="s">
        <v>438</v>
      </c>
      <c r="V8181" t="s">
        <v>149</v>
      </c>
      <c r="W8181" t="s">
        <v>224</v>
      </c>
      <c r="X8181" t="s">
        <v>51</v>
      </c>
      <c r="Y8181" t="s">
        <v>145</v>
      </c>
      <c r="Z8181" t="s">
        <v>53</v>
      </c>
      <c r="AA8181" t="s">
        <v>46</v>
      </c>
      <c r="AB8181" t="s">
        <v>206</v>
      </c>
      <c r="AC8181" t="s">
        <v>120</v>
      </c>
      <c r="AD8181" t="s">
        <v>66</v>
      </c>
      <c r="AE8181" t="s">
        <v>199</v>
      </c>
      <c r="AF8181" t="s">
        <v>4459</v>
      </c>
      <c r="AG8181" t="s">
        <v>188</v>
      </c>
      <c r="AH8181" t="s">
        <v>174</v>
      </c>
      <c r="AI8181" t="s">
        <v>57</v>
      </c>
      <c r="AJ8181" t="s">
        <v>130</v>
      </c>
      <c r="AK8181" t="s">
        <v>46</v>
      </c>
      <c r="AL8181" t="s">
        <v>47</v>
      </c>
      <c r="AM8181" t="s">
        <v>122</v>
      </c>
      <c r="AN8181" t="s">
        <v>695</v>
      </c>
      <c r="AO8181" t="s">
        <v>80</v>
      </c>
    </row>
    <row r="8182" spans="1:41" hidden="1" x14ac:dyDescent="0.25">
      <c r="A8182" t="s">
        <v>34018</v>
      </c>
      <c r="B8182" t="s">
        <v>34019</v>
      </c>
      <c r="C8182" s="1" t="str">
        <f t="shared" si="518"/>
        <v>21:1082</v>
      </c>
      <c r="D8182" s="1" t="str">
        <f t="shared" si="519"/>
        <v>21:0156</v>
      </c>
      <c r="E8182" t="s">
        <v>34016</v>
      </c>
      <c r="F8182" t="s">
        <v>34020</v>
      </c>
      <c r="H8182">
        <v>50.057706199999998</v>
      </c>
      <c r="I8182">
        <v>-121.7313089</v>
      </c>
      <c r="J8182" s="1" t="str">
        <f t="shared" si="516"/>
        <v>NGR bulk stream sediment</v>
      </c>
      <c r="K8182" s="1" t="str">
        <f t="shared" si="517"/>
        <v>&lt;177 micron (NGR)</v>
      </c>
      <c r="L8182">
        <v>16</v>
      </c>
      <c r="M8182" t="s">
        <v>288</v>
      </c>
      <c r="N8182">
        <v>260</v>
      </c>
      <c r="O8182" t="s">
        <v>260</v>
      </c>
      <c r="P8182" t="s">
        <v>47</v>
      </c>
      <c r="Q8182" t="s">
        <v>543</v>
      </c>
      <c r="R8182" t="s">
        <v>164</v>
      </c>
      <c r="S8182" t="s">
        <v>162</v>
      </c>
      <c r="T8182" t="s">
        <v>217</v>
      </c>
      <c r="U8182" t="s">
        <v>226</v>
      </c>
      <c r="V8182" t="s">
        <v>46</v>
      </c>
      <c r="W8182" t="s">
        <v>188</v>
      </c>
      <c r="X8182" t="s">
        <v>103</v>
      </c>
      <c r="Y8182" t="s">
        <v>175</v>
      </c>
      <c r="Z8182" t="s">
        <v>62</v>
      </c>
      <c r="AA8182" t="s">
        <v>46</v>
      </c>
      <c r="AB8182" t="s">
        <v>130</v>
      </c>
      <c r="AC8182" t="s">
        <v>462</v>
      </c>
      <c r="AD8182" t="s">
        <v>82</v>
      </c>
      <c r="AE8182" t="s">
        <v>199</v>
      </c>
      <c r="AF8182" t="s">
        <v>2276</v>
      </c>
      <c r="AG8182" t="s">
        <v>111</v>
      </c>
      <c r="AH8182" t="s">
        <v>54</v>
      </c>
      <c r="AI8182" t="s">
        <v>54</v>
      </c>
      <c r="AJ8182" t="s">
        <v>257</v>
      </c>
      <c r="AK8182" t="s">
        <v>54</v>
      </c>
      <c r="AL8182" t="s">
        <v>47</v>
      </c>
      <c r="AM8182" t="s">
        <v>122</v>
      </c>
      <c r="AN8182" t="s">
        <v>65</v>
      </c>
      <c r="AO8182" t="s">
        <v>1539</v>
      </c>
    </row>
    <row r="8183" spans="1:41" hidden="1" x14ac:dyDescent="0.25">
      <c r="A8183" t="s">
        <v>34021</v>
      </c>
      <c r="B8183" t="s">
        <v>34022</v>
      </c>
      <c r="C8183" s="1" t="str">
        <f t="shared" si="518"/>
        <v>21:1082</v>
      </c>
      <c r="D8183" s="1" t="str">
        <f t="shared" si="519"/>
        <v>21:0156</v>
      </c>
      <c r="E8183" t="s">
        <v>34023</v>
      </c>
      <c r="F8183" t="s">
        <v>34024</v>
      </c>
      <c r="H8183">
        <v>50.052990399999999</v>
      </c>
      <c r="I8183">
        <v>-121.7360151</v>
      </c>
      <c r="J8183" s="1" t="str">
        <f t="shared" si="516"/>
        <v>NGR bulk stream sediment</v>
      </c>
      <c r="K8183" s="1" t="str">
        <f t="shared" si="517"/>
        <v>&lt;177 micron (NGR)</v>
      </c>
      <c r="L8183">
        <v>16</v>
      </c>
      <c r="M8183" t="s">
        <v>117</v>
      </c>
      <c r="N8183">
        <v>261</v>
      </c>
      <c r="O8183" t="s">
        <v>55</v>
      </c>
      <c r="P8183" t="s">
        <v>47</v>
      </c>
      <c r="Q8183" t="s">
        <v>171</v>
      </c>
      <c r="R8183" t="s">
        <v>188</v>
      </c>
      <c r="S8183" t="s">
        <v>186</v>
      </c>
      <c r="T8183" t="s">
        <v>85</v>
      </c>
      <c r="U8183" t="s">
        <v>342</v>
      </c>
      <c r="V8183" t="s">
        <v>185</v>
      </c>
      <c r="W8183" t="s">
        <v>103</v>
      </c>
      <c r="X8183" t="s">
        <v>51</v>
      </c>
      <c r="Y8183" t="s">
        <v>50</v>
      </c>
      <c r="Z8183" t="s">
        <v>199</v>
      </c>
      <c r="AA8183" t="s">
        <v>46</v>
      </c>
      <c r="AB8183" t="s">
        <v>63</v>
      </c>
      <c r="AC8183" t="s">
        <v>76</v>
      </c>
      <c r="AD8183" t="s">
        <v>59</v>
      </c>
      <c r="AE8183" t="s">
        <v>54</v>
      </c>
      <c r="AF8183" t="s">
        <v>267</v>
      </c>
      <c r="AG8183" t="s">
        <v>123</v>
      </c>
      <c r="AH8183" t="s">
        <v>53</v>
      </c>
      <c r="AI8183" t="s">
        <v>53</v>
      </c>
      <c r="AJ8183" t="s">
        <v>164</v>
      </c>
      <c r="AK8183" t="s">
        <v>61</v>
      </c>
      <c r="AL8183" t="s">
        <v>47</v>
      </c>
      <c r="AM8183" t="s">
        <v>122</v>
      </c>
      <c r="AN8183" t="s">
        <v>432</v>
      </c>
      <c r="AO8183" t="s">
        <v>622</v>
      </c>
    </row>
    <row r="8184" spans="1:41" hidden="1" x14ac:dyDescent="0.25">
      <c r="A8184" t="s">
        <v>34025</v>
      </c>
      <c r="B8184" t="s">
        <v>34026</v>
      </c>
      <c r="C8184" s="1" t="str">
        <f t="shared" si="518"/>
        <v>21:1082</v>
      </c>
      <c r="D8184" s="1" t="str">
        <f t="shared" si="519"/>
        <v>21:0156</v>
      </c>
      <c r="E8184" t="s">
        <v>34027</v>
      </c>
      <c r="F8184" t="s">
        <v>34028</v>
      </c>
      <c r="H8184">
        <v>50.053905899999997</v>
      </c>
      <c r="I8184">
        <v>-121.7039858</v>
      </c>
      <c r="J8184" s="1" t="str">
        <f t="shared" si="516"/>
        <v>NGR bulk stream sediment</v>
      </c>
      <c r="K8184" s="1" t="str">
        <f t="shared" si="517"/>
        <v>&lt;177 micron (NGR)</v>
      </c>
      <c r="L8184">
        <v>16</v>
      </c>
      <c r="M8184" t="s">
        <v>136</v>
      </c>
      <c r="N8184">
        <v>262</v>
      </c>
      <c r="O8184" t="s">
        <v>85</v>
      </c>
      <c r="P8184" t="s">
        <v>47</v>
      </c>
      <c r="Q8184" t="s">
        <v>294</v>
      </c>
      <c r="R8184" t="s">
        <v>437</v>
      </c>
      <c r="S8184" t="s">
        <v>250</v>
      </c>
      <c r="T8184" t="s">
        <v>108</v>
      </c>
      <c r="U8184" t="s">
        <v>507</v>
      </c>
      <c r="V8184" t="s">
        <v>47</v>
      </c>
      <c r="W8184" t="s">
        <v>142</v>
      </c>
      <c r="X8184" t="s">
        <v>137</v>
      </c>
      <c r="Y8184" t="s">
        <v>90</v>
      </c>
      <c r="Z8184" t="s">
        <v>84</v>
      </c>
      <c r="AA8184" t="s">
        <v>46</v>
      </c>
      <c r="AB8184" t="s">
        <v>105</v>
      </c>
      <c r="AC8184" t="s">
        <v>131</v>
      </c>
      <c r="AD8184" t="s">
        <v>104</v>
      </c>
      <c r="AE8184" t="s">
        <v>46</v>
      </c>
      <c r="AF8184" t="s">
        <v>50</v>
      </c>
      <c r="AG8184" t="s">
        <v>158</v>
      </c>
      <c r="AH8184" t="s">
        <v>198</v>
      </c>
      <c r="AI8184" t="s">
        <v>198</v>
      </c>
      <c r="AJ8184" t="s">
        <v>227</v>
      </c>
      <c r="AK8184" t="s">
        <v>257</v>
      </c>
      <c r="AL8184" t="s">
        <v>47</v>
      </c>
      <c r="AM8184" t="s">
        <v>122</v>
      </c>
      <c r="AN8184" t="s">
        <v>301</v>
      </c>
      <c r="AO8184" t="s">
        <v>2219</v>
      </c>
    </row>
    <row r="8185" spans="1:41" hidden="1" x14ac:dyDescent="0.25">
      <c r="A8185" t="s">
        <v>34029</v>
      </c>
      <c r="B8185" t="s">
        <v>34030</v>
      </c>
      <c r="C8185" s="1" t="str">
        <f t="shared" si="518"/>
        <v>21:1082</v>
      </c>
      <c r="D8185" s="1" t="str">
        <f t="shared" si="519"/>
        <v>21:0156</v>
      </c>
      <c r="E8185" t="s">
        <v>34031</v>
      </c>
      <c r="F8185" t="s">
        <v>34032</v>
      </c>
      <c r="H8185">
        <v>50.039457599999999</v>
      </c>
      <c r="I8185">
        <v>-121.6686777</v>
      </c>
      <c r="J8185" s="1" t="str">
        <f t="shared" si="516"/>
        <v>NGR bulk stream sediment</v>
      </c>
      <c r="K8185" s="1" t="str">
        <f t="shared" si="517"/>
        <v>&lt;177 micron (NGR)</v>
      </c>
      <c r="L8185">
        <v>16</v>
      </c>
      <c r="M8185" t="s">
        <v>157</v>
      </c>
      <c r="N8185">
        <v>263</v>
      </c>
      <c r="O8185" t="s">
        <v>5145</v>
      </c>
      <c r="P8185" t="s">
        <v>47</v>
      </c>
      <c r="Q8185" t="s">
        <v>568</v>
      </c>
      <c r="R8185" t="s">
        <v>85</v>
      </c>
      <c r="S8185" t="s">
        <v>104</v>
      </c>
      <c r="T8185" t="s">
        <v>98</v>
      </c>
      <c r="U8185" t="s">
        <v>568</v>
      </c>
      <c r="V8185" t="s">
        <v>105</v>
      </c>
      <c r="W8185" t="s">
        <v>86</v>
      </c>
      <c r="X8185" t="s">
        <v>122</v>
      </c>
      <c r="Y8185" t="s">
        <v>108</v>
      </c>
      <c r="Z8185" t="s">
        <v>84</v>
      </c>
      <c r="AA8185" t="s">
        <v>103</v>
      </c>
      <c r="AB8185" t="s">
        <v>174</v>
      </c>
      <c r="AC8185" t="s">
        <v>463</v>
      </c>
      <c r="AD8185" t="s">
        <v>112</v>
      </c>
      <c r="AE8185" t="s">
        <v>198</v>
      </c>
      <c r="AF8185" t="s">
        <v>50</v>
      </c>
      <c r="AG8185" t="s">
        <v>142</v>
      </c>
      <c r="AH8185" t="s">
        <v>57</v>
      </c>
      <c r="AI8185" t="s">
        <v>57</v>
      </c>
      <c r="AJ8185" t="s">
        <v>78</v>
      </c>
      <c r="AK8185" t="s">
        <v>87</v>
      </c>
      <c r="AL8185" t="s">
        <v>47</v>
      </c>
      <c r="AM8185" t="s">
        <v>47</v>
      </c>
      <c r="AN8185" t="s">
        <v>313</v>
      </c>
      <c r="AO8185" t="s">
        <v>791</v>
      </c>
    </row>
    <row r="8186" spans="1:41" hidden="1" x14ac:dyDescent="0.25">
      <c r="A8186" t="s">
        <v>34033</v>
      </c>
      <c r="B8186" t="s">
        <v>34034</v>
      </c>
      <c r="C8186" s="1" t="str">
        <f t="shared" si="518"/>
        <v>21:1082</v>
      </c>
      <c r="D8186" s="1" t="str">
        <f t="shared" si="519"/>
        <v>21:0156</v>
      </c>
      <c r="E8186" t="s">
        <v>34035</v>
      </c>
      <c r="F8186" t="s">
        <v>34036</v>
      </c>
      <c r="H8186">
        <v>50.0217496</v>
      </c>
      <c r="I8186">
        <v>-121.64318590000001</v>
      </c>
      <c r="J8186" s="1" t="str">
        <f t="shared" si="516"/>
        <v>NGR bulk stream sediment</v>
      </c>
      <c r="K8186" s="1" t="str">
        <f t="shared" si="517"/>
        <v>&lt;177 micron (NGR)</v>
      </c>
      <c r="L8186">
        <v>16</v>
      </c>
      <c r="M8186" t="s">
        <v>170</v>
      </c>
      <c r="N8186">
        <v>264</v>
      </c>
      <c r="O8186" t="s">
        <v>272</v>
      </c>
      <c r="P8186" t="s">
        <v>47</v>
      </c>
      <c r="Q8186" t="s">
        <v>294</v>
      </c>
      <c r="R8186" t="s">
        <v>336</v>
      </c>
      <c r="S8186" t="s">
        <v>131</v>
      </c>
      <c r="T8186" t="s">
        <v>99</v>
      </c>
      <c r="U8186" t="s">
        <v>915</v>
      </c>
      <c r="V8186" t="s">
        <v>139</v>
      </c>
      <c r="W8186" t="s">
        <v>128</v>
      </c>
      <c r="X8186" t="s">
        <v>122</v>
      </c>
      <c r="Y8186" t="s">
        <v>267</v>
      </c>
      <c r="Z8186" t="s">
        <v>62</v>
      </c>
      <c r="AA8186" t="s">
        <v>46</v>
      </c>
      <c r="AB8186" t="s">
        <v>81</v>
      </c>
      <c r="AC8186" t="s">
        <v>237</v>
      </c>
      <c r="AD8186" t="s">
        <v>104</v>
      </c>
      <c r="AE8186" t="s">
        <v>53</v>
      </c>
      <c r="AF8186" t="s">
        <v>882</v>
      </c>
      <c r="AG8186" t="s">
        <v>336</v>
      </c>
      <c r="AH8186" t="s">
        <v>54</v>
      </c>
      <c r="AI8186" t="s">
        <v>198</v>
      </c>
      <c r="AJ8186" t="s">
        <v>139</v>
      </c>
      <c r="AK8186" t="s">
        <v>54</v>
      </c>
      <c r="AL8186" t="s">
        <v>47</v>
      </c>
      <c r="AM8186" t="s">
        <v>47</v>
      </c>
      <c r="AN8186" t="s">
        <v>65</v>
      </c>
      <c r="AO8186" t="s">
        <v>2187</v>
      </c>
    </row>
    <row r="8187" spans="1:41" hidden="1" x14ac:dyDescent="0.25">
      <c r="A8187" t="s">
        <v>34037</v>
      </c>
      <c r="B8187" t="s">
        <v>34038</v>
      </c>
      <c r="C8187" s="1" t="str">
        <f t="shared" si="518"/>
        <v>21:1082</v>
      </c>
      <c r="D8187" s="1" t="str">
        <f t="shared" si="519"/>
        <v>21:0156</v>
      </c>
      <c r="E8187" t="s">
        <v>34039</v>
      </c>
      <c r="F8187" t="s">
        <v>34040</v>
      </c>
      <c r="H8187">
        <v>50.010536799999997</v>
      </c>
      <c r="I8187">
        <v>-121.61904819999999</v>
      </c>
      <c r="J8187" s="1" t="str">
        <f t="shared" si="516"/>
        <v>NGR bulk stream sediment</v>
      </c>
      <c r="K8187" s="1" t="str">
        <f t="shared" si="517"/>
        <v>&lt;177 micron (NGR)</v>
      </c>
      <c r="L8187">
        <v>16</v>
      </c>
      <c r="M8187" t="s">
        <v>180</v>
      </c>
      <c r="N8187">
        <v>265</v>
      </c>
      <c r="O8187" t="s">
        <v>2420</v>
      </c>
      <c r="P8187" t="s">
        <v>934</v>
      </c>
      <c r="Q8187" t="s">
        <v>725</v>
      </c>
      <c r="R8187" t="s">
        <v>47</v>
      </c>
      <c r="S8187" t="s">
        <v>186</v>
      </c>
      <c r="T8187" t="s">
        <v>145</v>
      </c>
      <c r="U8187" t="s">
        <v>89</v>
      </c>
      <c r="V8187" t="s">
        <v>164</v>
      </c>
      <c r="W8187" t="s">
        <v>271</v>
      </c>
      <c r="X8187" t="s">
        <v>122</v>
      </c>
      <c r="Y8187" t="s">
        <v>50</v>
      </c>
      <c r="Z8187" t="s">
        <v>62</v>
      </c>
      <c r="AA8187" t="s">
        <v>46</v>
      </c>
      <c r="AB8187" t="s">
        <v>78</v>
      </c>
      <c r="AC8187" t="s">
        <v>438</v>
      </c>
      <c r="AD8187" t="s">
        <v>239</v>
      </c>
      <c r="AE8187" t="s">
        <v>46</v>
      </c>
      <c r="AF8187" t="s">
        <v>3222</v>
      </c>
      <c r="AG8187" t="s">
        <v>270</v>
      </c>
      <c r="AH8187" t="s">
        <v>53</v>
      </c>
      <c r="AI8187" t="s">
        <v>198</v>
      </c>
      <c r="AJ8187" t="s">
        <v>79</v>
      </c>
      <c r="AK8187" t="s">
        <v>185</v>
      </c>
      <c r="AL8187" t="s">
        <v>122</v>
      </c>
      <c r="AM8187" t="s">
        <v>122</v>
      </c>
      <c r="AN8187" t="s">
        <v>65</v>
      </c>
      <c r="AO8187" t="s">
        <v>3222</v>
      </c>
    </row>
    <row r="8188" spans="1:41" hidden="1" x14ac:dyDescent="0.25">
      <c r="A8188" t="s">
        <v>34041</v>
      </c>
      <c r="B8188" t="s">
        <v>34042</v>
      </c>
      <c r="C8188" s="1" t="str">
        <f t="shared" si="518"/>
        <v>21:1082</v>
      </c>
      <c r="D8188" s="1" t="str">
        <f t="shared" si="519"/>
        <v>21:0156</v>
      </c>
      <c r="E8188" t="s">
        <v>34043</v>
      </c>
      <c r="F8188" t="s">
        <v>34044</v>
      </c>
      <c r="H8188">
        <v>50.0091508</v>
      </c>
      <c r="I8188">
        <v>-121.6024372</v>
      </c>
      <c r="J8188" s="1" t="str">
        <f t="shared" si="516"/>
        <v>NGR bulk stream sediment</v>
      </c>
      <c r="K8188" s="1" t="str">
        <f t="shared" si="517"/>
        <v>&lt;177 micron (NGR)</v>
      </c>
      <c r="L8188">
        <v>16</v>
      </c>
      <c r="M8188" t="s">
        <v>195</v>
      </c>
      <c r="N8188">
        <v>266</v>
      </c>
      <c r="O8188" t="s">
        <v>6977</v>
      </c>
      <c r="P8188" t="s">
        <v>162</v>
      </c>
      <c r="Q8188" t="s">
        <v>152</v>
      </c>
      <c r="R8188" t="s">
        <v>108</v>
      </c>
      <c r="S8188" t="s">
        <v>462</v>
      </c>
      <c r="T8188" t="s">
        <v>85</v>
      </c>
      <c r="U8188" t="s">
        <v>207</v>
      </c>
      <c r="V8188" t="s">
        <v>125</v>
      </c>
      <c r="W8188" t="s">
        <v>206</v>
      </c>
      <c r="X8188" t="s">
        <v>122</v>
      </c>
      <c r="Y8188" t="s">
        <v>59</v>
      </c>
      <c r="Z8188" t="s">
        <v>56</v>
      </c>
      <c r="AA8188" t="s">
        <v>46</v>
      </c>
      <c r="AB8188" t="s">
        <v>63</v>
      </c>
      <c r="AC8188" t="s">
        <v>445</v>
      </c>
      <c r="AD8188" t="s">
        <v>187</v>
      </c>
      <c r="AE8188" t="s">
        <v>62</v>
      </c>
      <c r="AF8188" t="s">
        <v>127</v>
      </c>
      <c r="AG8188" t="s">
        <v>51</v>
      </c>
      <c r="AH8188" t="s">
        <v>62</v>
      </c>
      <c r="AI8188" t="s">
        <v>53</v>
      </c>
      <c r="AJ8188" t="s">
        <v>371</v>
      </c>
      <c r="AK8188" t="s">
        <v>109</v>
      </c>
      <c r="AL8188" t="s">
        <v>47</v>
      </c>
      <c r="AM8188" t="s">
        <v>47</v>
      </c>
      <c r="AN8188" t="s">
        <v>695</v>
      </c>
      <c r="AO8188" t="s">
        <v>836</v>
      </c>
    </row>
    <row r="8189" spans="1:41" hidden="1" x14ac:dyDescent="0.25">
      <c r="A8189" t="s">
        <v>34045</v>
      </c>
      <c r="B8189" t="s">
        <v>34046</v>
      </c>
      <c r="C8189" s="1" t="str">
        <f t="shared" si="518"/>
        <v>21:1082</v>
      </c>
      <c r="D8189" s="1" t="str">
        <f t="shared" si="519"/>
        <v>21:0156</v>
      </c>
      <c r="E8189" t="s">
        <v>34047</v>
      </c>
      <c r="F8189" t="s">
        <v>34048</v>
      </c>
      <c r="H8189">
        <v>50.026693199999997</v>
      </c>
      <c r="I8189">
        <v>-121.541946</v>
      </c>
      <c r="J8189" s="1" t="str">
        <f t="shared" si="516"/>
        <v>NGR bulk stream sediment</v>
      </c>
      <c r="K8189" s="1" t="str">
        <f t="shared" si="517"/>
        <v>&lt;177 micron (NGR)</v>
      </c>
      <c r="L8189">
        <v>16</v>
      </c>
      <c r="M8189" t="s">
        <v>205</v>
      </c>
      <c r="N8189">
        <v>267</v>
      </c>
      <c r="O8189" t="s">
        <v>667</v>
      </c>
      <c r="P8189" t="s">
        <v>85</v>
      </c>
      <c r="Q8189" t="s">
        <v>152</v>
      </c>
      <c r="R8189" t="s">
        <v>55</v>
      </c>
      <c r="S8189" t="s">
        <v>186</v>
      </c>
      <c r="T8189" t="s">
        <v>50</v>
      </c>
      <c r="U8189" t="s">
        <v>386</v>
      </c>
      <c r="V8189" t="s">
        <v>173</v>
      </c>
      <c r="W8189" t="s">
        <v>336</v>
      </c>
      <c r="X8189" t="s">
        <v>122</v>
      </c>
      <c r="Y8189" t="s">
        <v>50</v>
      </c>
      <c r="Z8189" t="s">
        <v>62</v>
      </c>
      <c r="AA8189" t="s">
        <v>46</v>
      </c>
      <c r="AB8189" t="s">
        <v>101</v>
      </c>
      <c r="AC8189" t="s">
        <v>184</v>
      </c>
      <c r="AD8189" t="s">
        <v>475</v>
      </c>
      <c r="AE8189" t="s">
        <v>57</v>
      </c>
      <c r="AF8189" t="s">
        <v>1247</v>
      </c>
      <c r="AG8189" t="s">
        <v>282</v>
      </c>
      <c r="AH8189" t="s">
        <v>62</v>
      </c>
      <c r="AI8189" t="s">
        <v>57</v>
      </c>
      <c r="AJ8189" t="s">
        <v>200</v>
      </c>
      <c r="AK8189" t="s">
        <v>81</v>
      </c>
      <c r="AL8189" t="s">
        <v>122</v>
      </c>
      <c r="AM8189" t="s">
        <v>122</v>
      </c>
      <c r="AN8189" t="s">
        <v>65</v>
      </c>
      <c r="AO8189" t="s">
        <v>3460</v>
      </c>
    </row>
    <row r="8190" spans="1:41" hidden="1" x14ac:dyDescent="0.25">
      <c r="A8190" t="s">
        <v>34049</v>
      </c>
      <c r="B8190" t="s">
        <v>34050</v>
      </c>
      <c r="C8190" s="1" t="str">
        <f t="shared" si="518"/>
        <v>21:1082</v>
      </c>
      <c r="D8190" s="1" t="str">
        <f t="shared" si="519"/>
        <v>21:0156</v>
      </c>
      <c r="E8190" t="s">
        <v>34051</v>
      </c>
      <c r="F8190" t="s">
        <v>34052</v>
      </c>
      <c r="H8190">
        <v>50.049322699999998</v>
      </c>
      <c r="I8190">
        <v>-121.5497391</v>
      </c>
      <c r="J8190" s="1" t="str">
        <f t="shared" si="516"/>
        <v>NGR bulk stream sediment</v>
      </c>
      <c r="K8190" s="1" t="str">
        <f t="shared" si="517"/>
        <v>&lt;177 micron (NGR)</v>
      </c>
      <c r="L8190">
        <v>16</v>
      </c>
      <c r="M8190" t="s">
        <v>214</v>
      </c>
      <c r="N8190">
        <v>268</v>
      </c>
      <c r="O8190" t="s">
        <v>34053</v>
      </c>
      <c r="P8190" t="s">
        <v>58</v>
      </c>
      <c r="Q8190" t="s">
        <v>275</v>
      </c>
      <c r="R8190" t="s">
        <v>127</v>
      </c>
      <c r="S8190" t="s">
        <v>141</v>
      </c>
      <c r="T8190" t="s">
        <v>66</v>
      </c>
      <c r="U8190" t="s">
        <v>184</v>
      </c>
      <c r="V8190" t="s">
        <v>161</v>
      </c>
      <c r="W8190" t="s">
        <v>128</v>
      </c>
      <c r="X8190" t="s">
        <v>47</v>
      </c>
      <c r="Y8190" t="s">
        <v>66</v>
      </c>
      <c r="Z8190" t="s">
        <v>57</v>
      </c>
      <c r="AA8190" t="s">
        <v>46</v>
      </c>
      <c r="AB8190" t="s">
        <v>63</v>
      </c>
      <c r="AC8190" t="s">
        <v>80</v>
      </c>
      <c r="AD8190" t="s">
        <v>187</v>
      </c>
      <c r="AE8190" t="s">
        <v>62</v>
      </c>
      <c r="AF8190" t="s">
        <v>3515</v>
      </c>
      <c r="AG8190" t="s">
        <v>493</v>
      </c>
      <c r="AH8190" t="s">
        <v>53</v>
      </c>
      <c r="AI8190" t="s">
        <v>53</v>
      </c>
      <c r="AJ8190" t="s">
        <v>257</v>
      </c>
      <c r="AK8190" t="s">
        <v>64</v>
      </c>
      <c r="AL8190" t="s">
        <v>122</v>
      </c>
      <c r="AM8190" t="s">
        <v>103</v>
      </c>
      <c r="AN8190" t="s">
        <v>65</v>
      </c>
      <c r="AO8190" t="s">
        <v>31459</v>
      </c>
    </row>
    <row r="8191" spans="1:41" hidden="1" x14ac:dyDescent="0.25">
      <c r="A8191" t="s">
        <v>34054</v>
      </c>
      <c r="B8191" t="s">
        <v>34055</v>
      </c>
      <c r="C8191" s="1" t="str">
        <f t="shared" si="518"/>
        <v>21:1082</v>
      </c>
      <c r="D8191" s="1" t="str">
        <f t="shared" si="519"/>
        <v>21:0156</v>
      </c>
      <c r="E8191" t="s">
        <v>34056</v>
      </c>
      <c r="F8191" t="s">
        <v>34057</v>
      </c>
      <c r="H8191">
        <v>50.067030899999999</v>
      </c>
      <c r="I8191">
        <v>-121.55967130000001</v>
      </c>
      <c r="J8191" s="1" t="str">
        <f t="shared" si="516"/>
        <v>NGR bulk stream sediment</v>
      </c>
      <c r="K8191" s="1" t="str">
        <f t="shared" si="517"/>
        <v>&lt;177 micron (NGR)</v>
      </c>
      <c r="L8191">
        <v>16</v>
      </c>
      <c r="M8191" t="s">
        <v>223</v>
      </c>
      <c r="N8191">
        <v>269</v>
      </c>
      <c r="O8191" t="s">
        <v>267</v>
      </c>
      <c r="P8191" t="s">
        <v>47</v>
      </c>
      <c r="Q8191" t="s">
        <v>543</v>
      </c>
      <c r="R8191" t="s">
        <v>2479</v>
      </c>
      <c r="S8191" t="s">
        <v>175</v>
      </c>
      <c r="T8191" t="s">
        <v>58</v>
      </c>
      <c r="U8191" t="s">
        <v>251</v>
      </c>
      <c r="V8191" t="s">
        <v>174</v>
      </c>
      <c r="W8191" t="s">
        <v>78</v>
      </c>
      <c r="X8191" t="s">
        <v>46</v>
      </c>
      <c r="Y8191" t="s">
        <v>55</v>
      </c>
      <c r="Z8191" t="s">
        <v>199</v>
      </c>
      <c r="AA8191" t="s">
        <v>51</v>
      </c>
      <c r="AB8191" t="s">
        <v>185</v>
      </c>
      <c r="AC8191" t="s">
        <v>131</v>
      </c>
      <c r="AD8191" t="s">
        <v>108</v>
      </c>
      <c r="AE8191" t="s">
        <v>62</v>
      </c>
      <c r="AF8191" t="s">
        <v>374</v>
      </c>
      <c r="AG8191" t="s">
        <v>63</v>
      </c>
      <c r="AH8191" t="s">
        <v>62</v>
      </c>
      <c r="AI8191" t="s">
        <v>62</v>
      </c>
      <c r="AJ8191" t="s">
        <v>110</v>
      </c>
      <c r="AK8191" t="s">
        <v>149</v>
      </c>
      <c r="AL8191" t="s">
        <v>47</v>
      </c>
      <c r="AM8191" t="s">
        <v>47</v>
      </c>
      <c r="AN8191" t="s">
        <v>65</v>
      </c>
      <c r="AO8191" t="s">
        <v>577</v>
      </c>
    </row>
    <row r="8192" spans="1:41" hidden="1" x14ac:dyDescent="0.25">
      <c r="A8192" t="s">
        <v>34058</v>
      </c>
      <c r="B8192" t="s">
        <v>34059</v>
      </c>
      <c r="C8192" s="1" t="str">
        <f t="shared" si="518"/>
        <v>21:1082</v>
      </c>
      <c r="D8192" s="1" t="str">
        <f t="shared" si="519"/>
        <v>21:0156</v>
      </c>
      <c r="E8192" t="s">
        <v>34060</v>
      </c>
      <c r="F8192" t="s">
        <v>34061</v>
      </c>
      <c r="H8192">
        <v>50.081725599999999</v>
      </c>
      <c r="I8192">
        <v>-121.56673720000001</v>
      </c>
      <c r="J8192" s="1" t="str">
        <f t="shared" si="516"/>
        <v>NGR bulk stream sediment</v>
      </c>
      <c r="K8192" s="1" t="str">
        <f t="shared" si="517"/>
        <v>&lt;177 micron (NGR)</v>
      </c>
      <c r="L8192">
        <v>16</v>
      </c>
      <c r="M8192" t="s">
        <v>233</v>
      </c>
      <c r="N8192">
        <v>270</v>
      </c>
      <c r="O8192" t="s">
        <v>2360</v>
      </c>
      <c r="P8192" t="s">
        <v>52</v>
      </c>
      <c r="Q8192" t="s">
        <v>432</v>
      </c>
      <c r="R8192" t="s">
        <v>62</v>
      </c>
      <c r="S8192" t="s">
        <v>290</v>
      </c>
      <c r="T8192" t="s">
        <v>217</v>
      </c>
      <c r="U8192" t="s">
        <v>463</v>
      </c>
      <c r="V8192" t="s">
        <v>149</v>
      </c>
      <c r="W8192" t="s">
        <v>128</v>
      </c>
      <c r="X8192" t="s">
        <v>122</v>
      </c>
      <c r="Y8192" t="s">
        <v>59</v>
      </c>
      <c r="Z8192" t="s">
        <v>53</v>
      </c>
      <c r="AA8192" t="s">
        <v>47</v>
      </c>
      <c r="AB8192" t="s">
        <v>47</v>
      </c>
      <c r="AC8192" t="s">
        <v>438</v>
      </c>
      <c r="AD8192" t="s">
        <v>112</v>
      </c>
      <c r="AE8192" t="s">
        <v>62</v>
      </c>
      <c r="AF8192" t="s">
        <v>283</v>
      </c>
      <c r="AG8192" t="s">
        <v>392</v>
      </c>
      <c r="AH8192" t="s">
        <v>174</v>
      </c>
      <c r="AI8192" t="s">
        <v>57</v>
      </c>
      <c r="AJ8192" t="s">
        <v>164</v>
      </c>
      <c r="AK8192" t="s">
        <v>174</v>
      </c>
      <c r="AL8192" t="s">
        <v>47</v>
      </c>
      <c r="AM8192" t="s">
        <v>122</v>
      </c>
      <c r="AN8192" t="s">
        <v>65</v>
      </c>
      <c r="AO8192" t="s">
        <v>28850</v>
      </c>
    </row>
    <row r="8193" spans="1:41" hidden="1" x14ac:dyDescent="0.25">
      <c r="A8193" t="s">
        <v>34062</v>
      </c>
      <c r="B8193" t="s">
        <v>34063</v>
      </c>
      <c r="C8193" s="1" t="str">
        <f t="shared" si="518"/>
        <v>21:1082</v>
      </c>
      <c r="D8193" s="1" t="str">
        <f t="shared" si="519"/>
        <v>21:0156</v>
      </c>
      <c r="E8193" t="s">
        <v>34064</v>
      </c>
      <c r="F8193" t="s">
        <v>34065</v>
      </c>
      <c r="H8193">
        <v>50.222423499999998</v>
      </c>
      <c r="I8193">
        <v>-120.6839294</v>
      </c>
      <c r="J8193" s="1" t="str">
        <f t="shared" si="516"/>
        <v>NGR bulk stream sediment</v>
      </c>
      <c r="K8193" s="1" t="str">
        <f t="shared" si="517"/>
        <v>&lt;177 micron (NGR)</v>
      </c>
      <c r="L8193">
        <v>16</v>
      </c>
      <c r="M8193" t="s">
        <v>248</v>
      </c>
      <c r="N8193">
        <v>271</v>
      </c>
      <c r="O8193" t="s">
        <v>143</v>
      </c>
      <c r="P8193" t="s">
        <v>137</v>
      </c>
      <c r="Q8193" t="s">
        <v>673</v>
      </c>
      <c r="R8193" t="s">
        <v>51</v>
      </c>
      <c r="S8193" t="s">
        <v>131</v>
      </c>
      <c r="T8193" t="s">
        <v>127</v>
      </c>
      <c r="U8193" t="s">
        <v>146</v>
      </c>
      <c r="V8193" t="s">
        <v>125</v>
      </c>
      <c r="W8193" t="s">
        <v>270</v>
      </c>
      <c r="X8193" t="s">
        <v>122</v>
      </c>
      <c r="Y8193" t="s">
        <v>209</v>
      </c>
      <c r="Z8193" t="s">
        <v>199</v>
      </c>
      <c r="AA8193" t="s">
        <v>46</v>
      </c>
      <c r="AB8193" t="s">
        <v>101</v>
      </c>
      <c r="AC8193" t="s">
        <v>217</v>
      </c>
      <c r="AD8193" t="s">
        <v>475</v>
      </c>
      <c r="AE8193" t="s">
        <v>174</v>
      </c>
      <c r="AF8193" t="s">
        <v>1060</v>
      </c>
      <c r="AG8193" t="s">
        <v>142</v>
      </c>
      <c r="AH8193" t="s">
        <v>62</v>
      </c>
      <c r="AI8193" t="s">
        <v>62</v>
      </c>
      <c r="AJ8193" t="s">
        <v>206</v>
      </c>
      <c r="AK8193" t="s">
        <v>185</v>
      </c>
      <c r="AL8193" t="s">
        <v>47</v>
      </c>
      <c r="AM8193" t="s">
        <v>122</v>
      </c>
      <c r="AN8193" t="s">
        <v>65</v>
      </c>
      <c r="AO8193" t="s">
        <v>2699</v>
      </c>
    </row>
    <row r="8194" spans="1:41" hidden="1" x14ac:dyDescent="0.25">
      <c r="A8194" t="s">
        <v>34066</v>
      </c>
      <c r="B8194" t="s">
        <v>34067</v>
      </c>
      <c r="C8194" s="1" t="str">
        <f t="shared" si="518"/>
        <v>21:1082</v>
      </c>
      <c r="D8194" s="1" t="str">
        <f t="shared" si="519"/>
        <v>21:0156</v>
      </c>
      <c r="E8194" t="s">
        <v>34068</v>
      </c>
      <c r="F8194" t="s">
        <v>34069</v>
      </c>
      <c r="H8194">
        <v>50.23321</v>
      </c>
      <c r="I8194">
        <v>-120.6077349</v>
      </c>
      <c r="J8194" s="1" t="str">
        <f t="shared" ref="J8194:J8257" si="520">HYPERLINK("http://geochem.nrcan.gc.ca/cdogs/content/kwd/kwd020030_e.htm", "NGR bulk stream sediment")</f>
        <v>NGR bulk stream sediment</v>
      </c>
      <c r="K8194" s="1" t="str">
        <f t="shared" ref="K8194:K8257" si="521">HYPERLINK("http://geochem.nrcan.gc.ca/cdogs/content/kwd/kwd080006_e.htm", "&lt;177 micron (NGR)")</f>
        <v>&lt;177 micron (NGR)</v>
      </c>
      <c r="L8194">
        <v>16</v>
      </c>
      <c r="M8194" t="s">
        <v>256</v>
      </c>
      <c r="N8194">
        <v>272</v>
      </c>
      <c r="O8194" t="s">
        <v>63</v>
      </c>
      <c r="P8194" t="s">
        <v>47</v>
      </c>
      <c r="Q8194" t="s">
        <v>793</v>
      </c>
      <c r="R8194" t="s">
        <v>267</v>
      </c>
      <c r="S8194" t="s">
        <v>100</v>
      </c>
      <c r="T8194" t="s">
        <v>58</v>
      </c>
      <c r="U8194" t="s">
        <v>184</v>
      </c>
      <c r="V8194" t="s">
        <v>149</v>
      </c>
      <c r="W8194" t="s">
        <v>493</v>
      </c>
      <c r="X8194" t="s">
        <v>52</v>
      </c>
      <c r="Y8194" t="s">
        <v>49</v>
      </c>
      <c r="Z8194" t="s">
        <v>56</v>
      </c>
      <c r="AA8194" t="s">
        <v>103</v>
      </c>
      <c r="AB8194" t="s">
        <v>78</v>
      </c>
      <c r="AC8194" t="s">
        <v>225</v>
      </c>
      <c r="AD8194" t="s">
        <v>49</v>
      </c>
      <c r="AE8194" t="s">
        <v>84</v>
      </c>
      <c r="AF8194" t="s">
        <v>76</v>
      </c>
      <c r="AG8194" t="s">
        <v>129</v>
      </c>
      <c r="AH8194" t="s">
        <v>53</v>
      </c>
      <c r="AI8194" t="s">
        <v>57</v>
      </c>
      <c r="AJ8194" t="s">
        <v>357</v>
      </c>
      <c r="AK8194" t="s">
        <v>188</v>
      </c>
      <c r="AL8194" t="s">
        <v>47</v>
      </c>
      <c r="AM8194" t="s">
        <v>47</v>
      </c>
      <c r="AN8194" t="s">
        <v>345</v>
      </c>
      <c r="AO8194" t="s">
        <v>1506</v>
      </c>
    </row>
    <row r="8195" spans="1:41" hidden="1" x14ac:dyDescent="0.25">
      <c r="A8195" t="s">
        <v>34070</v>
      </c>
      <c r="B8195" t="s">
        <v>34071</v>
      </c>
      <c r="C8195" s="1" t="str">
        <f t="shared" si="518"/>
        <v>21:1082</v>
      </c>
      <c r="D8195" s="1" t="str">
        <f t="shared" si="519"/>
        <v>21:0156</v>
      </c>
      <c r="E8195" t="s">
        <v>34072</v>
      </c>
      <c r="F8195" t="s">
        <v>34073</v>
      </c>
      <c r="H8195">
        <v>50.223534399999998</v>
      </c>
      <c r="I8195">
        <v>-120.5974508</v>
      </c>
      <c r="J8195" s="1" t="str">
        <f t="shared" si="520"/>
        <v>NGR bulk stream sediment</v>
      </c>
      <c r="K8195" s="1" t="str">
        <f t="shared" si="521"/>
        <v>&lt;177 micron (NGR)</v>
      </c>
      <c r="L8195">
        <v>16</v>
      </c>
      <c r="M8195" t="s">
        <v>265</v>
      </c>
      <c r="N8195">
        <v>273</v>
      </c>
      <c r="O8195" t="s">
        <v>78</v>
      </c>
      <c r="P8195" t="s">
        <v>47</v>
      </c>
      <c r="Q8195" t="s">
        <v>812</v>
      </c>
      <c r="R8195" t="s">
        <v>85</v>
      </c>
      <c r="S8195" t="s">
        <v>183</v>
      </c>
      <c r="T8195" t="s">
        <v>76</v>
      </c>
      <c r="U8195" t="s">
        <v>226</v>
      </c>
      <c r="V8195" t="s">
        <v>46</v>
      </c>
      <c r="W8195" t="s">
        <v>123</v>
      </c>
      <c r="X8195" t="s">
        <v>51</v>
      </c>
      <c r="Y8195" t="s">
        <v>269</v>
      </c>
      <c r="Z8195" t="s">
        <v>199</v>
      </c>
      <c r="AA8195" t="s">
        <v>122</v>
      </c>
      <c r="AB8195" t="s">
        <v>125</v>
      </c>
      <c r="AC8195" t="s">
        <v>80</v>
      </c>
      <c r="AD8195" t="s">
        <v>131</v>
      </c>
      <c r="AE8195" t="s">
        <v>62</v>
      </c>
      <c r="AF8195" t="s">
        <v>50</v>
      </c>
      <c r="AG8195" t="s">
        <v>274</v>
      </c>
      <c r="AH8195" t="s">
        <v>198</v>
      </c>
      <c r="AI8195" t="s">
        <v>57</v>
      </c>
      <c r="AJ8195" t="s">
        <v>260</v>
      </c>
      <c r="AK8195" t="s">
        <v>228</v>
      </c>
      <c r="AL8195" t="s">
        <v>47</v>
      </c>
      <c r="AM8195" t="s">
        <v>47</v>
      </c>
      <c r="AN8195" t="s">
        <v>533</v>
      </c>
      <c r="AO8195" t="s">
        <v>4562</v>
      </c>
    </row>
    <row r="8196" spans="1:41" hidden="1" x14ac:dyDescent="0.25">
      <c r="A8196" t="s">
        <v>34074</v>
      </c>
      <c r="B8196" t="s">
        <v>34075</v>
      </c>
      <c r="C8196" s="1" t="str">
        <f t="shared" si="518"/>
        <v>21:1082</v>
      </c>
      <c r="D8196" s="1" t="str">
        <f t="shared" si="519"/>
        <v>21:0156</v>
      </c>
      <c r="E8196" t="s">
        <v>34076</v>
      </c>
      <c r="F8196" t="s">
        <v>34077</v>
      </c>
      <c r="H8196">
        <v>50.261842000000001</v>
      </c>
      <c r="I8196">
        <v>-120.59814799999999</v>
      </c>
      <c r="J8196" s="1" t="str">
        <f t="shared" si="520"/>
        <v>NGR bulk stream sediment</v>
      </c>
      <c r="K8196" s="1" t="str">
        <f t="shared" si="521"/>
        <v>&lt;177 micron (NGR)</v>
      </c>
      <c r="L8196">
        <v>17</v>
      </c>
      <c r="M8196" t="s">
        <v>45</v>
      </c>
      <c r="N8196">
        <v>274</v>
      </c>
      <c r="O8196" t="s">
        <v>62</v>
      </c>
      <c r="P8196" t="s">
        <v>51</v>
      </c>
      <c r="Q8196" t="s">
        <v>662</v>
      </c>
      <c r="R8196" t="s">
        <v>50</v>
      </c>
      <c r="S8196" t="s">
        <v>358</v>
      </c>
      <c r="T8196" t="s">
        <v>267</v>
      </c>
      <c r="U8196" t="s">
        <v>438</v>
      </c>
      <c r="V8196" t="s">
        <v>198</v>
      </c>
      <c r="W8196" t="s">
        <v>437</v>
      </c>
      <c r="X8196" t="s">
        <v>103</v>
      </c>
      <c r="Y8196" t="s">
        <v>99</v>
      </c>
      <c r="Z8196" t="s">
        <v>56</v>
      </c>
      <c r="AA8196" t="s">
        <v>46</v>
      </c>
      <c r="AB8196" t="s">
        <v>125</v>
      </c>
      <c r="AC8196" t="s">
        <v>112</v>
      </c>
      <c r="AD8196" t="s">
        <v>104</v>
      </c>
      <c r="AE8196" t="s">
        <v>199</v>
      </c>
      <c r="AF8196" t="s">
        <v>66</v>
      </c>
      <c r="AG8196" t="s">
        <v>371</v>
      </c>
      <c r="AH8196" t="s">
        <v>62</v>
      </c>
      <c r="AI8196" t="s">
        <v>54</v>
      </c>
      <c r="AJ8196" t="s">
        <v>227</v>
      </c>
      <c r="AK8196" t="s">
        <v>96</v>
      </c>
      <c r="AL8196" t="s">
        <v>47</v>
      </c>
      <c r="AM8196" t="s">
        <v>122</v>
      </c>
      <c r="AN8196" t="s">
        <v>65</v>
      </c>
      <c r="AO8196" t="s">
        <v>111</v>
      </c>
    </row>
    <row r="8197" spans="1:41" hidden="1" x14ac:dyDescent="0.25">
      <c r="A8197" t="s">
        <v>34078</v>
      </c>
      <c r="B8197" t="s">
        <v>34079</v>
      </c>
      <c r="C8197" s="1" t="str">
        <f t="shared" si="518"/>
        <v>21:1082</v>
      </c>
      <c r="D8197" s="1" t="str">
        <f t="shared" si="519"/>
        <v>21:0156</v>
      </c>
      <c r="E8197" t="s">
        <v>34080</v>
      </c>
      <c r="F8197" t="s">
        <v>34081</v>
      </c>
      <c r="H8197">
        <v>50.218504099999997</v>
      </c>
      <c r="I8197">
        <v>-120.6420894</v>
      </c>
      <c r="J8197" s="1" t="str">
        <f t="shared" si="520"/>
        <v>NGR bulk stream sediment</v>
      </c>
      <c r="K8197" s="1" t="str">
        <f t="shared" si="521"/>
        <v>&lt;177 micron (NGR)</v>
      </c>
      <c r="L8197">
        <v>17</v>
      </c>
      <c r="M8197" t="s">
        <v>71</v>
      </c>
      <c r="N8197">
        <v>275</v>
      </c>
      <c r="O8197" t="s">
        <v>330</v>
      </c>
      <c r="P8197" t="s">
        <v>55</v>
      </c>
      <c r="Q8197" t="s">
        <v>468</v>
      </c>
      <c r="R8197" t="s">
        <v>79</v>
      </c>
      <c r="S8197" t="s">
        <v>83</v>
      </c>
      <c r="T8197" t="s">
        <v>66</v>
      </c>
      <c r="U8197" t="s">
        <v>65</v>
      </c>
      <c r="V8197" t="s">
        <v>61</v>
      </c>
      <c r="W8197" t="s">
        <v>143</v>
      </c>
      <c r="X8197" t="s">
        <v>73</v>
      </c>
      <c r="Y8197" t="s">
        <v>99</v>
      </c>
      <c r="Z8197" t="s">
        <v>199</v>
      </c>
      <c r="AA8197" t="s">
        <v>46</v>
      </c>
      <c r="AB8197" t="s">
        <v>122</v>
      </c>
      <c r="AC8197" t="s">
        <v>162</v>
      </c>
      <c r="AD8197" t="s">
        <v>186</v>
      </c>
      <c r="AE8197" t="s">
        <v>87</v>
      </c>
      <c r="AF8197" t="s">
        <v>2069</v>
      </c>
      <c r="AG8197" t="s">
        <v>271</v>
      </c>
      <c r="AH8197" t="s">
        <v>53</v>
      </c>
      <c r="AI8197" t="s">
        <v>57</v>
      </c>
      <c r="AJ8197" t="s">
        <v>188</v>
      </c>
      <c r="AK8197" t="s">
        <v>78</v>
      </c>
      <c r="AL8197" t="s">
        <v>47</v>
      </c>
      <c r="AM8197" t="s">
        <v>47</v>
      </c>
      <c r="AN8197" t="s">
        <v>48</v>
      </c>
      <c r="AO8197" t="s">
        <v>898</v>
      </c>
    </row>
    <row r="8198" spans="1:41" hidden="1" x14ac:dyDescent="0.25">
      <c r="A8198" t="s">
        <v>34082</v>
      </c>
      <c r="B8198" t="s">
        <v>34083</v>
      </c>
      <c r="C8198" s="1" t="str">
        <f t="shared" si="518"/>
        <v>21:1082</v>
      </c>
      <c r="D8198" s="1" t="str">
        <f t="shared" si="519"/>
        <v>21:0156</v>
      </c>
      <c r="E8198" t="s">
        <v>34084</v>
      </c>
      <c r="F8198" t="s">
        <v>34085</v>
      </c>
      <c r="H8198">
        <v>50.218995399999997</v>
      </c>
      <c r="I8198">
        <v>-120.6317607</v>
      </c>
      <c r="J8198" s="1" t="str">
        <f t="shared" si="520"/>
        <v>NGR bulk stream sediment</v>
      </c>
      <c r="K8198" s="1" t="str">
        <f t="shared" si="521"/>
        <v>&lt;177 micron (NGR)</v>
      </c>
      <c r="L8198">
        <v>17</v>
      </c>
      <c r="M8198" t="s">
        <v>95</v>
      </c>
      <c r="N8198">
        <v>276</v>
      </c>
      <c r="O8198" t="s">
        <v>151</v>
      </c>
      <c r="P8198" t="s">
        <v>47</v>
      </c>
      <c r="Q8198" t="s">
        <v>765</v>
      </c>
      <c r="R8198" t="s">
        <v>103</v>
      </c>
      <c r="S8198" t="s">
        <v>589</v>
      </c>
      <c r="T8198" t="s">
        <v>50</v>
      </c>
      <c r="U8198" t="s">
        <v>391</v>
      </c>
      <c r="V8198" t="s">
        <v>54</v>
      </c>
      <c r="W8198" t="s">
        <v>238</v>
      </c>
      <c r="X8198" t="s">
        <v>52</v>
      </c>
      <c r="Y8198" t="s">
        <v>80</v>
      </c>
      <c r="Z8198" t="s">
        <v>62</v>
      </c>
      <c r="AA8198" t="s">
        <v>46</v>
      </c>
      <c r="AB8198" t="s">
        <v>79</v>
      </c>
      <c r="AC8198" t="s">
        <v>197</v>
      </c>
      <c r="AD8198" t="s">
        <v>186</v>
      </c>
      <c r="AE8198" t="s">
        <v>57</v>
      </c>
      <c r="AF8198" t="s">
        <v>3419</v>
      </c>
      <c r="AG8198" t="s">
        <v>502</v>
      </c>
      <c r="AH8198" t="s">
        <v>54</v>
      </c>
      <c r="AI8198" t="s">
        <v>198</v>
      </c>
      <c r="AJ8198" t="s">
        <v>330</v>
      </c>
      <c r="AK8198" t="s">
        <v>79</v>
      </c>
      <c r="AL8198" t="s">
        <v>47</v>
      </c>
      <c r="AM8198" t="s">
        <v>47</v>
      </c>
      <c r="AN8198" t="s">
        <v>935</v>
      </c>
      <c r="AO8198" t="s">
        <v>10382</v>
      </c>
    </row>
    <row r="8199" spans="1:41" hidden="1" x14ac:dyDescent="0.25">
      <c r="A8199" t="s">
        <v>34086</v>
      </c>
      <c r="B8199" t="s">
        <v>34087</v>
      </c>
      <c r="C8199" s="1" t="str">
        <f t="shared" si="518"/>
        <v>21:1082</v>
      </c>
      <c r="D8199" s="1" t="str">
        <f t="shared" si="519"/>
        <v>21:0156</v>
      </c>
      <c r="E8199" t="s">
        <v>34088</v>
      </c>
      <c r="F8199" t="s">
        <v>34089</v>
      </c>
      <c r="H8199">
        <v>50.181979400000003</v>
      </c>
      <c r="I8199">
        <v>-120.6740077</v>
      </c>
      <c r="J8199" s="1" t="str">
        <f t="shared" si="520"/>
        <v>NGR bulk stream sediment</v>
      </c>
      <c r="K8199" s="1" t="str">
        <f t="shared" si="521"/>
        <v>&lt;177 micron (NGR)</v>
      </c>
      <c r="L8199">
        <v>17</v>
      </c>
      <c r="M8199" t="s">
        <v>117</v>
      </c>
      <c r="N8199">
        <v>277</v>
      </c>
      <c r="O8199" t="s">
        <v>188</v>
      </c>
      <c r="P8199" t="s">
        <v>47</v>
      </c>
      <c r="Q8199" t="s">
        <v>289</v>
      </c>
      <c r="R8199" t="s">
        <v>365</v>
      </c>
      <c r="S8199" t="s">
        <v>107</v>
      </c>
      <c r="T8199" t="s">
        <v>127</v>
      </c>
      <c r="U8199" t="s">
        <v>184</v>
      </c>
      <c r="V8199" t="s">
        <v>101</v>
      </c>
      <c r="W8199" t="s">
        <v>336</v>
      </c>
      <c r="X8199" t="s">
        <v>122</v>
      </c>
      <c r="Y8199" t="s">
        <v>217</v>
      </c>
      <c r="Z8199" t="s">
        <v>53</v>
      </c>
      <c r="AA8199" t="s">
        <v>46</v>
      </c>
      <c r="AB8199" t="s">
        <v>139</v>
      </c>
      <c r="AC8199" t="s">
        <v>175</v>
      </c>
      <c r="AD8199" t="s">
        <v>124</v>
      </c>
      <c r="AE8199" t="s">
        <v>149</v>
      </c>
      <c r="AF8199" t="s">
        <v>633</v>
      </c>
      <c r="AG8199" t="s">
        <v>109</v>
      </c>
      <c r="AH8199" t="s">
        <v>53</v>
      </c>
      <c r="AI8199" t="s">
        <v>53</v>
      </c>
      <c r="AJ8199" t="s">
        <v>200</v>
      </c>
      <c r="AK8199" t="s">
        <v>105</v>
      </c>
      <c r="AL8199" t="s">
        <v>47</v>
      </c>
      <c r="AM8199" t="s">
        <v>122</v>
      </c>
      <c r="AN8199" t="s">
        <v>284</v>
      </c>
      <c r="AO8199" t="s">
        <v>792</v>
      </c>
    </row>
    <row r="8200" spans="1:41" hidden="1" x14ac:dyDescent="0.25">
      <c r="A8200" t="s">
        <v>34090</v>
      </c>
      <c r="B8200" t="s">
        <v>34091</v>
      </c>
      <c r="C8200" s="1" t="str">
        <f t="shared" si="518"/>
        <v>21:1082</v>
      </c>
      <c r="D8200" s="1" t="str">
        <f t="shared" si="519"/>
        <v>21:0156</v>
      </c>
      <c r="E8200" t="s">
        <v>34092</v>
      </c>
      <c r="F8200" t="s">
        <v>34093</v>
      </c>
      <c r="H8200">
        <v>50.1863204</v>
      </c>
      <c r="I8200">
        <v>-120.70540269999999</v>
      </c>
      <c r="J8200" s="1" t="str">
        <f t="shared" si="520"/>
        <v>NGR bulk stream sediment</v>
      </c>
      <c r="K8200" s="1" t="str">
        <f t="shared" si="521"/>
        <v>&lt;177 micron (NGR)</v>
      </c>
      <c r="L8200">
        <v>17</v>
      </c>
      <c r="M8200" t="s">
        <v>136</v>
      </c>
      <c r="N8200">
        <v>278</v>
      </c>
      <c r="O8200" t="s">
        <v>62</v>
      </c>
      <c r="P8200" t="s">
        <v>47</v>
      </c>
      <c r="Q8200" t="s">
        <v>89</v>
      </c>
      <c r="R8200" t="s">
        <v>475</v>
      </c>
      <c r="S8200" t="s">
        <v>145</v>
      </c>
      <c r="T8200" t="s">
        <v>51</v>
      </c>
      <c r="U8200" t="s">
        <v>51</v>
      </c>
      <c r="V8200" t="s">
        <v>62</v>
      </c>
      <c r="W8200" t="s">
        <v>46</v>
      </c>
      <c r="X8200" t="s">
        <v>46</v>
      </c>
      <c r="Y8200" t="s">
        <v>51</v>
      </c>
      <c r="Z8200" t="s">
        <v>56</v>
      </c>
      <c r="AA8200" t="s">
        <v>46</v>
      </c>
      <c r="AB8200" t="s">
        <v>185</v>
      </c>
      <c r="AC8200" t="s">
        <v>58</v>
      </c>
      <c r="AD8200" t="s">
        <v>51</v>
      </c>
      <c r="AE8200" t="s">
        <v>199</v>
      </c>
      <c r="AF8200" t="s">
        <v>51</v>
      </c>
      <c r="AG8200" t="s">
        <v>87</v>
      </c>
      <c r="AH8200" t="s">
        <v>62</v>
      </c>
      <c r="AI8200" t="s">
        <v>62</v>
      </c>
      <c r="AJ8200" t="s">
        <v>53</v>
      </c>
      <c r="AK8200" t="s">
        <v>56</v>
      </c>
      <c r="AL8200" t="s">
        <v>47</v>
      </c>
      <c r="AM8200" t="s">
        <v>47</v>
      </c>
      <c r="AN8200" t="s">
        <v>65</v>
      </c>
      <c r="AO8200" t="s">
        <v>32604</v>
      </c>
    </row>
    <row r="8201" spans="1:41" hidden="1" x14ac:dyDescent="0.25">
      <c r="A8201" t="s">
        <v>34094</v>
      </c>
      <c r="B8201" t="s">
        <v>34095</v>
      </c>
      <c r="C8201" s="1" t="str">
        <f t="shared" si="518"/>
        <v>21:1082</v>
      </c>
      <c r="D8201" s="1" t="str">
        <f t="shared" si="519"/>
        <v>21:0156</v>
      </c>
      <c r="E8201" t="s">
        <v>34096</v>
      </c>
      <c r="F8201" t="s">
        <v>34097</v>
      </c>
      <c r="H8201">
        <v>50.185194799999998</v>
      </c>
      <c r="I8201">
        <v>-120.7162719</v>
      </c>
      <c r="J8201" s="1" t="str">
        <f t="shared" si="520"/>
        <v>NGR bulk stream sediment</v>
      </c>
      <c r="K8201" s="1" t="str">
        <f t="shared" si="521"/>
        <v>&lt;177 micron (NGR)</v>
      </c>
      <c r="L8201">
        <v>17</v>
      </c>
      <c r="M8201" t="s">
        <v>157</v>
      </c>
      <c r="N8201">
        <v>279</v>
      </c>
      <c r="O8201" t="s">
        <v>242</v>
      </c>
      <c r="P8201" t="s">
        <v>47</v>
      </c>
      <c r="Q8201" t="s">
        <v>533</v>
      </c>
      <c r="R8201" t="s">
        <v>106</v>
      </c>
      <c r="S8201" t="s">
        <v>50</v>
      </c>
      <c r="T8201" t="s">
        <v>52</v>
      </c>
      <c r="U8201" t="s">
        <v>290</v>
      </c>
      <c r="V8201" t="s">
        <v>185</v>
      </c>
      <c r="W8201" t="s">
        <v>173</v>
      </c>
      <c r="X8201" t="s">
        <v>47</v>
      </c>
      <c r="Y8201" t="s">
        <v>58</v>
      </c>
      <c r="Z8201" t="s">
        <v>56</v>
      </c>
      <c r="AA8201" t="s">
        <v>103</v>
      </c>
      <c r="AB8201" t="s">
        <v>87</v>
      </c>
      <c r="AC8201" t="s">
        <v>58</v>
      </c>
      <c r="AD8201" t="s">
        <v>98</v>
      </c>
      <c r="AE8201" t="s">
        <v>198</v>
      </c>
      <c r="AF8201" t="s">
        <v>55</v>
      </c>
      <c r="AG8201" t="s">
        <v>125</v>
      </c>
      <c r="AH8201" t="s">
        <v>62</v>
      </c>
      <c r="AI8201" t="s">
        <v>62</v>
      </c>
      <c r="AJ8201" t="s">
        <v>105</v>
      </c>
      <c r="AK8201" t="s">
        <v>87</v>
      </c>
      <c r="AL8201" t="s">
        <v>47</v>
      </c>
      <c r="AM8201" t="s">
        <v>47</v>
      </c>
      <c r="AN8201" t="s">
        <v>65</v>
      </c>
      <c r="AO8201" t="s">
        <v>209</v>
      </c>
    </row>
    <row r="8202" spans="1:41" hidden="1" x14ac:dyDescent="0.25">
      <c r="A8202" t="s">
        <v>34098</v>
      </c>
      <c r="B8202" t="s">
        <v>34099</v>
      </c>
      <c r="C8202" s="1" t="str">
        <f t="shared" si="518"/>
        <v>21:1082</v>
      </c>
      <c r="D8202" s="1" t="str">
        <f t="shared" si="519"/>
        <v>21:0156</v>
      </c>
      <c r="E8202" t="s">
        <v>34100</v>
      </c>
      <c r="F8202" t="s">
        <v>34101</v>
      </c>
      <c r="H8202">
        <v>50.134533900000001</v>
      </c>
      <c r="I8202">
        <v>-121.9044482</v>
      </c>
      <c r="J8202" s="1" t="str">
        <f t="shared" si="520"/>
        <v>NGR bulk stream sediment</v>
      </c>
      <c r="K8202" s="1" t="str">
        <f t="shared" si="521"/>
        <v>&lt;177 micron (NGR)</v>
      </c>
      <c r="L8202">
        <v>17</v>
      </c>
      <c r="M8202" t="s">
        <v>170</v>
      </c>
      <c r="N8202">
        <v>280</v>
      </c>
      <c r="O8202" t="s">
        <v>62</v>
      </c>
      <c r="P8202" t="s">
        <v>47</v>
      </c>
      <c r="Q8202" t="s">
        <v>638</v>
      </c>
      <c r="R8202" t="s">
        <v>62</v>
      </c>
      <c r="S8202" t="s">
        <v>112</v>
      </c>
      <c r="T8202" t="s">
        <v>85</v>
      </c>
      <c r="U8202" t="s">
        <v>121</v>
      </c>
      <c r="V8202" t="s">
        <v>149</v>
      </c>
      <c r="W8202" t="s">
        <v>142</v>
      </c>
      <c r="X8202" t="s">
        <v>122</v>
      </c>
      <c r="Y8202" t="s">
        <v>108</v>
      </c>
      <c r="Z8202" t="s">
        <v>84</v>
      </c>
      <c r="AA8202" t="s">
        <v>46</v>
      </c>
      <c r="AB8202" t="s">
        <v>173</v>
      </c>
      <c r="AC8202" t="s">
        <v>209</v>
      </c>
      <c r="AD8202" t="s">
        <v>145</v>
      </c>
      <c r="AE8202" t="s">
        <v>62</v>
      </c>
      <c r="AF8202" t="s">
        <v>50</v>
      </c>
      <c r="AG8202" t="s">
        <v>493</v>
      </c>
      <c r="AH8202" t="s">
        <v>62</v>
      </c>
      <c r="AI8202" t="s">
        <v>53</v>
      </c>
      <c r="AJ8202" t="s">
        <v>101</v>
      </c>
      <c r="AK8202" t="s">
        <v>87</v>
      </c>
      <c r="AL8202" t="s">
        <v>47</v>
      </c>
      <c r="AM8202" t="s">
        <v>47</v>
      </c>
      <c r="AN8202" t="s">
        <v>65</v>
      </c>
      <c r="AO8202" t="s">
        <v>1964</v>
      </c>
    </row>
    <row r="8203" spans="1:41" hidden="1" x14ac:dyDescent="0.25">
      <c r="A8203" t="s">
        <v>34102</v>
      </c>
      <c r="B8203" t="s">
        <v>34103</v>
      </c>
      <c r="C8203" s="1" t="str">
        <f t="shared" si="518"/>
        <v>21:1082</v>
      </c>
      <c r="D8203" s="1" t="str">
        <f t="shared" si="519"/>
        <v>21:0156</v>
      </c>
      <c r="E8203" t="s">
        <v>34104</v>
      </c>
      <c r="F8203" t="s">
        <v>34105</v>
      </c>
      <c r="H8203">
        <v>50.117751599999998</v>
      </c>
      <c r="I8203">
        <v>-121.76798220000001</v>
      </c>
      <c r="J8203" s="1" t="str">
        <f t="shared" si="520"/>
        <v>NGR bulk stream sediment</v>
      </c>
      <c r="K8203" s="1" t="str">
        <f t="shared" si="521"/>
        <v>&lt;177 micron (NGR)</v>
      </c>
      <c r="L8203">
        <v>17</v>
      </c>
      <c r="M8203" t="s">
        <v>180</v>
      </c>
      <c r="N8203">
        <v>281</v>
      </c>
      <c r="O8203" t="s">
        <v>104</v>
      </c>
      <c r="P8203" t="s">
        <v>108</v>
      </c>
      <c r="Q8203" t="s">
        <v>568</v>
      </c>
      <c r="R8203" t="s">
        <v>62</v>
      </c>
      <c r="S8203" t="s">
        <v>532</v>
      </c>
      <c r="T8203" t="s">
        <v>50</v>
      </c>
      <c r="U8203" t="s">
        <v>226</v>
      </c>
      <c r="V8203" t="s">
        <v>64</v>
      </c>
      <c r="W8203" t="s">
        <v>228</v>
      </c>
      <c r="X8203" t="s">
        <v>51</v>
      </c>
      <c r="Y8203" t="s">
        <v>141</v>
      </c>
      <c r="Z8203" t="s">
        <v>57</v>
      </c>
      <c r="AA8203" t="s">
        <v>47</v>
      </c>
      <c r="AB8203" t="s">
        <v>149</v>
      </c>
      <c r="AC8203" t="s">
        <v>399</v>
      </c>
      <c r="AD8203" t="s">
        <v>106</v>
      </c>
      <c r="AE8203" t="s">
        <v>81</v>
      </c>
      <c r="AF8203" t="s">
        <v>127</v>
      </c>
      <c r="AG8203" t="s">
        <v>502</v>
      </c>
      <c r="AH8203" t="s">
        <v>46</v>
      </c>
      <c r="AI8203" t="s">
        <v>87</v>
      </c>
      <c r="AJ8203" t="s">
        <v>351</v>
      </c>
      <c r="AK8203" t="s">
        <v>122</v>
      </c>
      <c r="AL8203" t="s">
        <v>47</v>
      </c>
      <c r="AM8203" t="s">
        <v>103</v>
      </c>
      <c r="AN8203" t="s">
        <v>695</v>
      </c>
      <c r="AO8203" t="s">
        <v>9308</v>
      </c>
    </row>
    <row r="8204" spans="1:41" hidden="1" x14ac:dyDescent="0.25">
      <c r="A8204" t="s">
        <v>34106</v>
      </c>
      <c r="B8204" t="s">
        <v>34107</v>
      </c>
      <c r="C8204" s="1" t="str">
        <f t="shared" si="518"/>
        <v>21:1082</v>
      </c>
      <c r="D8204" s="1" t="str">
        <f t="shared" si="519"/>
        <v>21:0156</v>
      </c>
      <c r="E8204" t="s">
        <v>34108</v>
      </c>
      <c r="F8204" t="s">
        <v>34109</v>
      </c>
      <c r="H8204">
        <v>50.148624699999999</v>
      </c>
      <c r="I8204">
        <v>-121.7406491</v>
      </c>
      <c r="J8204" s="1" t="str">
        <f t="shared" si="520"/>
        <v>NGR bulk stream sediment</v>
      </c>
      <c r="K8204" s="1" t="str">
        <f t="shared" si="521"/>
        <v>&lt;177 micron (NGR)</v>
      </c>
      <c r="L8204">
        <v>17</v>
      </c>
      <c r="M8204" t="s">
        <v>280</v>
      </c>
      <c r="N8204">
        <v>282</v>
      </c>
      <c r="O8204" t="s">
        <v>98</v>
      </c>
      <c r="P8204" t="s">
        <v>73</v>
      </c>
      <c r="Q8204" t="s">
        <v>184</v>
      </c>
      <c r="R8204" t="s">
        <v>102</v>
      </c>
      <c r="S8204" t="s">
        <v>98</v>
      </c>
      <c r="T8204" t="s">
        <v>344</v>
      </c>
      <c r="U8204" t="s">
        <v>6285</v>
      </c>
      <c r="V8204" t="s">
        <v>87</v>
      </c>
      <c r="W8204" t="s">
        <v>242</v>
      </c>
      <c r="X8204" t="s">
        <v>47</v>
      </c>
      <c r="Y8204" t="s">
        <v>58</v>
      </c>
      <c r="Z8204" t="s">
        <v>199</v>
      </c>
      <c r="AA8204" t="s">
        <v>46</v>
      </c>
      <c r="AB8204" t="s">
        <v>174</v>
      </c>
      <c r="AC8204" t="s">
        <v>119</v>
      </c>
      <c r="AD8204" t="s">
        <v>108</v>
      </c>
      <c r="AE8204" t="s">
        <v>62</v>
      </c>
      <c r="AF8204" t="s">
        <v>4459</v>
      </c>
      <c r="AG8204" t="s">
        <v>130</v>
      </c>
      <c r="AH8204" t="s">
        <v>62</v>
      </c>
      <c r="AI8204" t="s">
        <v>62</v>
      </c>
      <c r="AJ8204" t="s">
        <v>47</v>
      </c>
      <c r="AK8204" t="s">
        <v>101</v>
      </c>
      <c r="AL8204" t="s">
        <v>47</v>
      </c>
      <c r="AM8204" t="s">
        <v>47</v>
      </c>
      <c r="AN8204" t="s">
        <v>65</v>
      </c>
      <c r="AO8204" t="s">
        <v>8450</v>
      </c>
    </row>
    <row r="8205" spans="1:41" hidden="1" x14ac:dyDescent="0.25">
      <c r="A8205" t="s">
        <v>34110</v>
      </c>
      <c r="B8205" t="s">
        <v>34111</v>
      </c>
      <c r="C8205" s="1" t="str">
        <f t="shared" si="518"/>
        <v>21:1082</v>
      </c>
      <c r="D8205" s="1" t="str">
        <f t="shared" si="519"/>
        <v>21:0156</v>
      </c>
      <c r="E8205" t="s">
        <v>34108</v>
      </c>
      <c r="F8205" t="s">
        <v>34112</v>
      </c>
      <c r="H8205">
        <v>50.148624699999999</v>
      </c>
      <c r="I8205">
        <v>-121.7406491</v>
      </c>
      <c r="J8205" s="1" t="str">
        <f t="shared" si="520"/>
        <v>NGR bulk stream sediment</v>
      </c>
      <c r="K8205" s="1" t="str">
        <f t="shared" si="521"/>
        <v>&lt;177 micron (NGR)</v>
      </c>
      <c r="L8205">
        <v>17</v>
      </c>
      <c r="M8205" t="s">
        <v>288</v>
      </c>
      <c r="N8205">
        <v>283</v>
      </c>
      <c r="O8205" t="s">
        <v>90</v>
      </c>
      <c r="P8205" t="s">
        <v>47</v>
      </c>
      <c r="Q8205" t="s">
        <v>184</v>
      </c>
      <c r="R8205" t="s">
        <v>86</v>
      </c>
      <c r="S8205" t="s">
        <v>209</v>
      </c>
      <c r="T8205" t="s">
        <v>328</v>
      </c>
      <c r="U8205" t="s">
        <v>34113</v>
      </c>
      <c r="V8205" t="s">
        <v>185</v>
      </c>
      <c r="W8205" t="s">
        <v>359</v>
      </c>
      <c r="X8205" t="s">
        <v>122</v>
      </c>
      <c r="Y8205" t="s">
        <v>55</v>
      </c>
      <c r="Z8205" t="s">
        <v>84</v>
      </c>
      <c r="AA8205" t="s">
        <v>46</v>
      </c>
      <c r="AB8205" t="s">
        <v>64</v>
      </c>
      <c r="AC8205" t="s">
        <v>578</v>
      </c>
      <c r="AD8205" t="s">
        <v>127</v>
      </c>
      <c r="AE8205" t="s">
        <v>84</v>
      </c>
      <c r="AF8205" t="s">
        <v>6615</v>
      </c>
      <c r="AG8205" t="s">
        <v>257</v>
      </c>
      <c r="AH8205" t="s">
        <v>62</v>
      </c>
      <c r="AI8205" t="s">
        <v>62</v>
      </c>
      <c r="AJ8205" t="s">
        <v>64</v>
      </c>
      <c r="AK8205" t="s">
        <v>125</v>
      </c>
      <c r="AL8205" t="s">
        <v>47</v>
      </c>
      <c r="AM8205" t="s">
        <v>122</v>
      </c>
      <c r="AN8205" t="s">
        <v>65</v>
      </c>
      <c r="AO8205" t="s">
        <v>622</v>
      </c>
    </row>
    <row r="8206" spans="1:41" hidden="1" x14ac:dyDescent="0.25">
      <c r="A8206" t="s">
        <v>34114</v>
      </c>
      <c r="B8206" t="s">
        <v>34115</v>
      </c>
      <c r="C8206" s="1" t="str">
        <f t="shared" si="518"/>
        <v>21:1082</v>
      </c>
      <c r="D8206" s="1" t="str">
        <f t="shared" si="519"/>
        <v>21:0156</v>
      </c>
      <c r="E8206" t="s">
        <v>34116</v>
      </c>
      <c r="F8206" t="s">
        <v>34117</v>
      </c>
      <c r="H8206">
        <v>50.147972699999997</v>
      </c>
      <c r="I8206">
        <v>-121.72783029999999</v>
      </c>
      <c r="J8206" s="1" t="str">
        <f t="shared" si="520"/>
        <v>NGR bulk stream sediment</v>
      </c>
      <c r="K8206" s="1" t="str">
        <f t="shared" si="521"/>
        <v>&lt;177 micron (NGR)</v>
      </c>
      <c r="L8206">
        <v>17</v>
      </c>
      <c r="M8206" t="s">
        <v>195</v>
      </c>
      <c r="N8206">
        <v>284</v>
      </c>
      <c r="O8206" t="s">
        <v>3546</v>
      </c>
      <c r="P8206" t="s">
        <v>3546</v>
      </c>
      <c r="Q8206" t="s">
        <v>3546</v>
      </c>
      <c r="R8206" t="s">
        <v>3546</v>
      </c>
      <c r="S8206" t="s">
        <v>3546</v>
      </c>
      <c r="T8206" t="s">
        <v>3546</v>
      </c>
      <c r="U8206" t="s">
        <v>3546</v>
      </c>
      <c r="V8206" t="s">
        <v>3546</v>
      </c>
      <c r="W8206" t="s">
        <v>3546</v>
      </c>
      <c r="X8206" t="s">
        <v>3546</v>
      </c>
      <c r="Y8206" t="s">
        <v>3546</v>
      </c>
      <c r="Z8206" t="s">
        <v>3546</v>
      </c>
      <c r="AA8206" t="s">
        <v>3546</v>
      </c>
      <c r="AB8206" t="s">
        <v>3546</v>
      </c>
      <c r="AC8206" t="s">
        <v>3546</v>
      </c>
      <c r="AD8206" t="s">
        <v>3546</v>
      </c>
      <c r="AE8206" t="s">
        <v>3546</v>
      </c>
      <c r="AF8206" t="s">
        <v>3546</v>
      </c>
      <c r="AG8206" t="s">
        <v>3546</v>
      </c>
      <c r="AH8206" t="s">
        <v>3546</v>
      </c>
      <c r="AI8206" t="s">
        <v>3546</v>
      </c>
      <c r="AJ8206" t="s">
        <v>3546</v>
      </c>
      <c r="AK8206" t="s">
        <v>3546</v>
      </c>
      <c r="AL8206" t="s">
        <v>3546</v>
      </c>
      <c r="AM8206" t="s">
        <v>3546</v>
      </c>
      <c r="AN8206" t="s">
        <v>3546</v>
      </c>
      <c r="AO8206" t="s">
        <v>3546</v>
      </c>
    </row>
    <row r="8207" spans="1:41" hidden="1" x14ac:dyDescent="0.25">
      <c r="A8207" t="s">
        <v>34118</v>
      </c>
      <c r="B8207" t="s">
        <v>34119</v>
      </c>
      <c r="C8207" s="1" t="str">
        <f t="shared" si="518"/>
        <v>21:1082</v>
      </c>
      <c r="D8207" s="1" t="str">
        <f t="shared" si="519"/>
        <v>21:0156</v>
      </c>
      <c r="E8207" t="s">
        <v>34120</v>
      </c>
      <c r="F8207" t="s">
        <v>34121</v>
      </c>
      <c r="H8207">
        <v>50.130056699999997</v>
      </c>
      <c r="I8207">
        <v>-121.7172796</v>
      </c>
      <c r="J8207" s="1" t="str">
        <f t="shared" si="520"/>
        <v>NGR bulk stream sediment</v>
      </c>
      <c r="K8207" s="1" t="str">
        <f t="shared" si="521"/>
        <v>&lt;177 micron (NGR)</v>
      </c>
      <c r="L8207">
        <v>17</v>
      </c>
      <c r="M8207" t="s">
        <v>205</v>
      </c>
      <c r="N8207">
        <v>285</v>
      </c>
      <c r="O8207" t="s">
        <v>187</v>
      </c>
      <c r="P8207" t="s">
        <v>85</v>
      </c>
      <c r="Q8207" t="s">
        <v>668</v>
      </c>
      <c r="R8207" t="s">
        <v>87</v>
      </c>
      <c r="S8207" t="s">
        <v>160</v>
      </c>
      <c r="T8207" t="s">
        <v>99</v>
      </c>
      <c r="U8207" t="s">
        <v>543</v>
      </c>
      <c r="V8207" t="s">
        <v>101</v>
      </c>
      <c r="W8207" t="s">
        <v>266</v>
      </c>
      <c r="X8207" t="s">
        <v>103</v>
      </c>
      <c r="Y8207" t="s">
        <v>90</v>
      </c>
      <c r="Z8207" t="s">
        <v>53</v>
      </c>
      <c r="AA8207" t="s">
        <v>47</v>
      </c>
      <c r="AB8207" t="s">
        <v>235</v>
      </c>
      <c r="AC8207" t="s">
        <v>438</v>
      </c>
      <c r="AD8207" t="s">
        <v>186</v>
      </c>
      <c r="AE8207" t="s">
        <v>53</v>
      </c>
      <c r="AF8207" t="s">
        <v>730</v>
      </c>
      <c r="AG8207" t="s">
        <v>292</v>
      </c>
      <c r="AH8207" t="s">
        <v>110</v>
      </c>
      <c r="AI8207" t="s">
        <v>174</v>
      </c>
      <c r="AJ8207" t="s">
        <v>282</v>
      </c>
      <c r="AK8207" t="s">
        <v>61</v>
      </c>
      <c r="AL8207" t="s">
        <v>47</v>
      </c>
      <c r="AM8207" t="s">
        <v>103</v>
      </c>
      <c r="AN8207" t="s">
        <v>65</v>
      </c>
      <c r="AO8207" t="s">
        <v>269</v>
      </c>
    </row>
    <row r="8208" spans="1:41" hidden="1" x14ac:dyDescent="0.25">
      <c r="A8208" t="s">
        <v>34122</v>
      </c>
      <c r="B8208" t="s">
        <v>34123</v>
      </c>
      <c r="C8208" s="1" t="str">
        <f t="shared" si="518"/>
        <v>21:1082</v>
      </c>
      <c r="D8208" s="1" t="str">
        <f t="shared" si="519"/>
        <v>21:0156</v>
      </c>
      <c r="E8208" t="s">
        <v>34124</v>
      </c>
      <c r="F8208" t="s">
        <v>34125</v>
      </c>
      <c r="H8208">
        <v>50.123372500000002</v>
      </c>
      <c r="I8208">
        <v>-121.6495905</v>
      </c>
      <c r="J8208" s="1" t="str">
        <f t="shared" si="520"/>
        <v>NGR bulk stream sediment</v>
      </c>
      <c r="K8208" s="1" t="str">
        <f t="shared" si="521"/>
        <v>&lt;177 micron (NGR)</v>
      </c>
      <c r="L8208">
        <v>17</v>
      </c>
      <c r="M8208" t="s">
        <v>214</v>
      </c>
      <c r="N8208">
        <v>286</v>
      </c>
      <c r="O8208" t="s">
        <v>366</v>
      </c>
      <c r="P8208" t="s">
        <v>47</v>
      </c>
      <c r="Q8208" t="s">
        <v>301</v>
      </c>
      <c r="R8208" t="s">
        <v>50</v>
      </c>
      <c r="S8208" t="s">
        <v>358</v>
      </c>
      <c r="T8208" t="s">
        <v>127</v>
      </c>
      <c r="U8208" t="s">
        <v>1121</v>
      </c>
      <c r="V8208" t="s">
        <v>61</v>
      </c>
      <c r="W8208" t="s">
        <v>151</v>
      </c>
      <c r="X8208" t="s">
        <v>73</v>
      </c>
      <c r="Y8208" t="s">
        <v>59</v>
      </c>
      <c r="Z8208" t="s">
        <v>84</v>
      </c>
      <c r="AA8208" t="s">
        <v>46</v>
      </c>
      <c r="AB8208" t="s">
        <v>122</v>
      </c>
      <c r="AC8208" t="s">
        <v>538</v>
      </c>
      <c r="AD8208" t="s">
        <v>99</v>
      </c>
      <c r="AE8208" t="s">
        <v>199</v>
      </c>
      <c r="AF8208" t="s">
        <v>209</v>
      </c>
      <c r="AG8208" t="s">
        <v>292</v>
      </c>
      <c r="AH8208" t="s">
        <v>174</v>
      </c>
      <c r="AI8208" t="s">
        <v>46</v>
      </c>
      <c r="AJ8208" t="s">
        <v>103</v>
      </c>
      <c r="AK8208" t="s">
        <v>78</v>
      </c>
      <c r="AL8208" t="s">
        <v>47</v>
      </c>
      <c r="AM8208" t="s">
        <v>122</v>
      </c>
      <c r="AN8208" t="s">
        <v>196</v>
      </c>
      <c r="AO8208" t="s">
        <v>2048</v>
      </c>
    </row>
    <row r="8209" spans="1:41" hidden="1" x14ac:dyDescent="0.25">
      <c r="A8209" t="s">
        <v>34126</v>
      </c>
      <c r="B8209" t="s">
        <v>34127</v>
      </c>
      <c r="C8209" s="1" t="str">
        <f t="shared" si="518"/>
        <v>21:1082</v>
      </c>
      <c r="D8209" s="1" t="str">
        <f t="shared" si="519"/>
        <v>21:0156</v>
      </c>
      <c r="E8209" t="s">
        <v>34128</v>
      </c>
      <c r="F8209" t="s">
        <v>34129</v>
      </c>
      <c r="H8209">
        <v>50.112870800000003</v>
      </c>
      <c r="I8209">
        <v>-121.6398992</v>
      </c>
      <c r="J8209" s="1" t="str">
        <f t="shared" si="520"/>
        <v>NGR bulk stream sediment</v>
      </c>
      <c r="K8209" s="1" t="str">
        <f t="shared" si="521"/>
        <v>&lt;177 micron (NGR)</v>
      </c>
      <c r="L8209">
        <v>17</v>
      </c>
      <c r="M8209" t="s">
        <v>223</v>
      </c>
      <c r="N8209">
        <v>287</v>
      </c>
      <c r="O8209" t="s">
        <v>9685</v>
      </c>
      <c r="P8209" t="s">
        <v>47</v>
      </c>
      <c r="Q8209" t="s">
        <v>301</v>
      </c>
      <c r="R8209" t="s">
        <v>366</v>
      </c>
      <c r="S8209" t="s">
        <v>250</v>
      </c>
      <c r="T8209" t="s">
        <v>66</v>
      </c>
      <c r="U8209" t="s">
        <v>284</v>
      </c>
      <c r="V8209" t="s">
        <v>105</v>
      </c>
      <c r="W8209" t="s">
        <v>128</v>
      </c>
      <c r="X8209" t="s">
        <v>51</v>
      </c>
      <c r="Y8209" t="s">
        <v>141</v>
      </c>
      <c r="Z8209" t="s">
        <v>199</v>
      </c>
      <c r="AA8209" t="s">
        <v>46</v>
      </c>
      <c r="AB8209" t="s">
        <v>78</v>
      </c>
      <c r="AC8209" t="s">
        <v>146</v>
      </c>
      <c r="AD8209" t="s">
        <v>104</v>
      </c>
      <c r="AE8209" t="s">
        <v>62</v>
      </c>
      <c r="AF8209" t="s">
        <v>66</v>
      </c>
      <c r="AG8209" t="s">
        <v>88</v>
      </c>
      <c r="AH8209" t="s">
        <v>64</v>
      </c>
      <c r="AI8209" t="s">
        <v>198</v>
      </c>
      <c r="AJ8209" t="s">
        <v>123</v>
      </c>
      <c r="AK8209" t="s">
        <v>63</v>
      </c>
      <c r="AL8209" t="s">
        <v>47</v>
      </c>
      <c r="AM8209" t="s">
        <v>122</v>
      </c>
      <c r="AN8209" t="s">
        <v>65</v>
      </c>
      <c r="AO8209" t="s">
        <v>242</v>
      </c>
    </row>
    <row r="8210" spans="1:41" hidden="1" x14ac:dyDescent="0.25">
      <c r="A8210" t="s">
        <v>34130</v>
      </c>
      <c r="B8210" t="s">
        <v>34131</v>
      </c>
      <c r="C8210" s="1" t="str">
        <f t="shared" si="518"/>
        <v>21:1082</v>
      </c>
      <c r="D8210" s="1" t="str">
        <f t="shared" si="519"/>
        <v>21:0156</v>
      </c>
      <c r="E8210" t="s">
        <v>34132</v>
      </c>
      <c r="F8210" t="s">
        <v>34133</v>
      </c>
      <c r="H8210">
        <v>50.156355400000002</v>
      </c>
      <c r="I8210">
        <v>-121.5896508</v>
      </c>
      <c r="J8210" s="1" t="str">
        <f t="shared" si="520"/>
        <v>NGR bulk stream sediment</v>
      </c>
      <c r="K8210" s="1" t="str">
        <f t="shared" si="521"/>
        <v>&lt;177 micron (NGR)</v>
      </c>
      <c r="L8210">
        <v>17</v>
      </c>
      <c r="M8210" t="s">
        <v>233</v>
      </c>
      <c r="N8210">
        <v>288</v>
      </c>
      <c r="O8210" t="s">
        <v>406</v>
      </c>
      <c r="P8210" t="s">
        <v>47</v>
      </c>
      <c r="Q8210" t="s">
        <v>935</v>
      </c>
      <c r="R8210" t="s">
        <v>149</v>
      </c>
      <c r="S8210" t="s">
        <v>75</v>
      </c>
      <c r="T8210" t="s">
        <v>55</v>
      </c>
      <c r="U8210" t="s">
        <v>431</v>
      </c>
      <c r="V8210" t="s">
        <v>54</v>
      </c>
      <c r="W8210" t="s">
        <v>200</v>
      </c>
      <c r="X8210" t="s">
        <v>103</v>
      </c>
      <c r="Y8210" t="s">
        <v>175</v>
      </c>
      <c r="Z8210" t="s">
        <v>84</v>
      </c>
      <c r="AA8210" t="s">
        <v>46</v>
      </c>
      <c r="AB8210" t="s">
        <v>206</v>
      </c>
      <c r="AC8210" t="s">
        <v>100</v>
      </c>
      <c r="AD8210" t="s">
        <v>49</v>
      </c>
      <c r="AE8210" t="s">
        <v>185</v>
      </c>
      <c r="AF8210" t="s">
        <v>108</v>
      </c>
      <c r="AG8210" t="s">
        <v>336</v>
      </c>
      <c r="AH8210" t="s">
        <v>53</v>
      </c>
      <c r="AI8210" t="s">
        <v>53</v>
      </c>
      <c r="AJ8210" t="s">
        <v>79</v>
      </c>
      <c r="AK8210" t="s">
        <v>61</v>
      </c>
      <c r="AL8210" t="s">
        <v>47</v>
      </c>
      <c r="AM8210" t="s">
        <v>47</v>
      </c>
      <c r="AN8210" t="s">
        <v>284</v>
      </c>
      <c r="AO8210" t="s">
        <v>2758</v>
      </c>
    </row>
    <row r="8211" spans="1:41" hidden="1" x14ac:dyDescent="0.25">
      <c r="A8211" t="s">
        <v>34134</v>
      </c>
      <c r="B8211" t="s">
        <v>34135</v>
      </c>
      <c r="C8211" s="1" t="str">
        <f t="shared" si="518"/>
        <v>21:1082</v>
      </c>
      <c r="D8211" s="1" t="str">
        <f t="shared" si="519"/>
        <v>21:0156</v>
      </c>
      <c r="E8211" t="s">
        <v>34136</v>
      </c>
      <c r="F8211" t="s">
        <v>34137</v>
      </c>
      <c r="H8211">
        <v>50.198492100000003</v>
      </c>
      <c r="I8211">
        <v>-121.59164610000001</v>
      </c>
      <c r="J8211" s="1" t="str">
        <f t="shared" si="520"/>
        <v>NGR bulk stream sediment</v>
      </c>
      <c r="K8211" s="1" t="str">
        <f t="shared" si="521"/>
        <v>&lt;177 micron (NGR)</v>
      </c>
      <c r="L8211">
        <v>17</v>
      </c>
      <c r="M8211" t="s">
        <v>248</v>
      </c>
      <c r="N8211">
        <v>289</v>
      </c>
      <c r="O8211" t="s">
        <v>209</v>
      </c>
      <c r="P8211" t="s">
        <v>51</v>
      </c>
      <c r="Q8211" t="s">
        <v>215</v>
      </c>
      <c r="R8211" t="s">
        <v>125</v>
      </c>
      <c r="S8211" t="s">
        <v>141</v>
      </c>
      <c r="T8211" t="s">
        <v>50</v>
      </c>
      <c r="U8211" t="s">
        <v>342</v>
      </c>
      <c r="V8211" t="s">
        <v>63</v>
      </c>
      <c r="W8211" t="s">
        <v>123</v>
      </c>
      <c r="X8211" t="s">
        <v>103</v>
      </c>
      <c r="Y8211" t="s">
        <v>127</v>
      </c>
      <c r="Z8211" t="s">
        <v>84</v>
      </c>
      <c r="AA8211" t="s">
        <v>46</v>
      </c>
      <c r="AB8211" t="s">
        <v>81</v>
      </c>
      <c r="AC8211" t="s">
        <v>90</v>
      </c>
      <c r="AD8211" t="s">
        <v>112</v>
      </c>
      <c r="AE8211" t="s">
        <v>101</v>
      </c>
      <c r="AF8211" t="s">
        <v>209</v>
      </c>
      <c r="AG8211" t="s">
        <v>142</v>
      </c>
      <c r="AH8211" t="s">
        <v>62</v>
      </c>
      <c r="AI8211" t="s">
        <v>53</v>
      </c>
      <c r="AJ8211" t="s">
        <v>78</v>
      </c>
      <c r="AK8211" t="s">
        <v>149</v>
      </c>
      <c r="AL8211" t="s">
        <v>47</v>
      </c>
      <c r="AM8211" t="s">
        <v>122</v>
      </c>
      <c r="AN8211" t="s">
        <v>65</v>
      </c>
      <c r="AO8211" t="s">
        <v>893</v>
      </c>
    </row>
    <row r="8212" spans="1:41" hidden="1" x14ac:dyDescent="0.25">
      <c r="A8212" t="s">
        <v>34138</v>
      </c>
      <c r="B8212" t="s">
        <v>34139</v>
      </c>
      <c r="C8212" s="1" t="str">
        <f t="shared" si="518"/>
        <v>21:1082</v>
      </c>
      <c r="D8212" s="1" t="str">
        <f t="shared" si="519"/>
        <v>21:0156</v>
      </c>
      <c r="E8212" t="s">
        <v>34140</v>
      </c>
      <c r="F8212" t="s">
        <v>34141</v>
      </c>
      <c r="H8212">
        <v>50.245719100000002</v>
      </c>
      <c r="I8212">
        <v>-121.6018397</v>
      </c>
      <c r="J8212" s="1" t="str">
        <f t="shared" si="520"/>
        <v>NGR bulk stream sediment</v>
      </c>
      <c r="K8212" s="1" t="str">
        <f t="shared" si="521"/>
        <v>&lt;177 micron (NGR)</v>
      </c>
      <c r="L8212">
        <v>17</v>
      </c>
      <c r="M8212" t="s">
        <v>256</v>
      </c>
      <c r="N8212">
        <v>290</v>
      </c>
      <c r="O8212" t="s">
        <v>59</v>
      </c>
      <c r="P8212" t="s">
        <v>47</v>
      </c>
      <c r="Q8212" t="s">
        <v>1130</v>
      </c>
      <c r="R8212" t="s">
        <v>161</v>
      </c>
      <c r="S8212" t="s">
        <v>218</v>
      </c>
      <c r="T8212" t="s">
        <v>66</v>
      </c>
      <c r="U8212" t="s">
        <v>237</v>
      </c>
      <c r="V8212" t="s">
        <v>110</v>
      </c>
      <c r="W8212" t="s">
        <v>270</v>
      </c>
      <c r="X8212" t="s">
        <v>103</v>
      </c>
      <c r="Y8212" t="s">
        <v>145</v>
      </c>
      <c r="Z8212" t="s">
        <v>56</v>
      </c>
      <c r="AA8212" t="s">
        <v>46</v>
      </c>
      <c r="AB8212" t="s">
        <v>161</v>
      </c>
      <c r="AC8212" t="s">
        <v>141</v>
      </c>
      <c r="AD8212" t="s">
        <v>475</v>
      </c>
      <c r="AE8212" t="s">
        <v>81</v>
      </c>
      <c r="AF8212" t="s">
        <v>66</v>
      </c>
      <c r="AG8212" t="s">
        <v>73</v>
      </c>
      <c r="AH8212" t="s">
        <v>53</v>
      </c>
      <c r="AI8212" t="s">
        <v>57</v>
      </c>
      <c r="AJ8212" t="s">
        <v>228</v>
      </c>
      <c r="AK8212" t="s">
        <v>61</v>
      </c>
      <c r="AL8212" t="s">
        <v>47</v>
      </c>
      <c r="AM8212" t="s">
        <v>47</v>
      </c>
      <c r="AN8212" t="s">
        <v>463</v>
      </c>
      <c r="AO8212" t="s">
        <v>2181</v>
      </c>
    </row>
    <row r="8213" spans="1:41" hidden="1" x14ac:dyDescent="0.25">
      <c r="A8213" t="s">
        <v>34142</v>
      </c>
      <c r="B8213" t="s">
        <v>34143</v>
      </c>
      <c r="C8213" s="1" t="str">
        <f t="shared" si="518"/>
        <v>21:1082</v>
      </c>
      <c r="D8213" s="1" t="str">
        <f t="shared" si="519"/>
        <v>21:0156</v>
      </c>
      <c r="E8213" t="s">
        <v>34144</v>
      </c>
      <c r="F8213" t="s">
        <v>34145</v>
      </c>
      <c r="H8213">
        <v>50.080084599999999</v>
      </c>
      <c r="I8213">
        <v>-121.2633405</v>
      </c>
      <c r="J8213" s="1" t="str">
        <f t="shared" si="520"/>
        <v>NGR bulk stream sediment</v>
      </c>
      <c r="K8213" s="1" t="str">
        <f t="shared" si="521"/>
        <v>&lt;177 micron (NGR)</v>
      </c>
      <c r="L8213">
        <v>17</v>
      </c>
      <c r="M8213" t="s">
        <v>265</v>
      </c>
      <c r="N8213">
        <v>291</v>
      </c>
      <c r="O8213" t="s">
        <v>61</v>
      </c>
      <c r="P8213" t="s">
        <v>47</v>
      </c>
      <c r="Q8213" t="s">
        <v>568</v>
      </c>
      <c r="R8213" t="s">
        <v>182</v>
      </c>
      <c r="S8213" t="s">
        <v>475</v>
      </c>
      <c r="T8213" t="s">
        <v>90</v>
      </c>
      <c r="U8213" t="s">
        <v>237</v>
      </c>
      <c r="V8213" t="s">
        <v>46</v>
      </c>
      <c r="W8213" t="s">
        <v>260</v>
      </c>
      <c r="X8213" t="s">
        <v>103</v>
      </c>
      <c r="Y8213" t="s">
        <v>76</v>
      </c>
      <c r="Z8213" t="s">
        <v>62</v>
      </c>
      <c r="AA8213" t="s">
        <v>46</v>
      </c>
      <c r="AB8213" t="s">
        <v>81</v>
      </c>
      <c r="AC8213" t="s">
        <v>243</v>
      </c>
      <c r="AD8213" t="s">
        <v>66</v>
      </c>
      <c r="AE8213" t="s">
        <v>56</v>
      </c>
      <c r="AF8213" t="s">
        <v>2088</v>
      </c>
      <c r="AG8213" t="s">
        <v>151</v>
      </c>
      <c r="AH8213" t="s">
        <v>62</v>
      </c>
      <c r="AI8213" t="s">
        <v>198</v>
      </c>
      <c r="AJ8213" t="s">
        <v>101</v>
      </c>
      <c r="AK8213" t="s">
        <v>149</v>
      </c>
      <c r="AL8213" t="s">
        <v>47</v>
      </c>
      <c r="AM8213" t="s">
        <v>122</v>
      </c>
      <c r="AN8213" t="s">
        <v>65</v>
      </c>
      <c r="AO8213" t="s">
        <v>6155</v>
      </c>
    </row>
    <row r="8214" spans="1:41" hidden="1" x14ac:dyDescent="0.25">
      <c r="A8214" t="s">
        <v>34146</v>
      </c>
      <c r="B8214" t="s">
        <v>34147</v>
      </c>
      <c r="C8214" s="1" t="str">
        <f t="shared" si="518"/>
        <v>21:1082</v>
      </c>
      <c r="D8214" s="1" t="str">
        <f t="shared" si="519"/>
        <v>21:0156</v>
      </c>
      <c r="E8214" t="s">
        <v>34148</v>
      </c>
      <c r="F8214" t="s">
        <v>34149</v>
      </c>
      <c r="H8214">
        <v>50.0677333</v>
      </c>
      <c r="I8214">
        <v>-121.2099731</v>
      </c>
      <c r="J8214" s="1" t="str">
        <f t="shared" si="520"/>
        <v>NGR bulk stream sediment</v>
      </c>
      <c r="K8214" s="1" t="str">
        <f t="shared" si="521"/>
        <v>&lt;177 micron (NGR)</v>
      </c>
      <c r="L8214">
        <v>18</v>
      </c>
      <c r="M8214" t="s">
        <v>45</v>
      </c>
      <c r="N8214">
        <v>292</v>
      </c>
      <c r="O8214" t="s">
        <v>359</v>
      </c>
      <c r="P8214" t="s">
        <v>165</v>
      </c>
      <c r="Q8214" t="s">
        <v>48</v>
      </c>
      <c r="R8214" t="s">
        <v>72</v>
      </c>
      <c r="S8214" t="s">
        <v>165</v>
      </c>
      <c r="T8214" t="s">
        <v>141</v>
      </c>
      <c r="U8214" t="s">
        <v>425</v>
      </c>
      <c r="V8214" t="s">
        <v>57</v>
      </c>
      <c r="W8214" t="s">
        <v>55</v>
      </c>
      <c r="X8214" t="s">
        <v>51</v>
      </c>
      <c r="Y8214" t="s">
        <v>85</v>
      </c>
      <c r="Z8214" t="s">
        <v>54</v>
      </c>
      <c r="AA8214" t="s">
        <v>46</v>
      </c>
      <c r="AB8214" t="s">
        <v>101</v>
      </c>
      <c r="AC8214" t="s">
        <v>104</v>
      </c>
      <c r="AD8214" t="s">
        <v>66</v>
      </c>
      <c r="AE8214" t="s">
        <v>62</v>
      </c>
      <c r="AF8214" t="s">
        <v>218</v>
      </c>
      <c r="AG8214" t="s">
        <v>109</v>
      </c>
      <c r="AH8214" t="s">
        <v>62</v>
      </c>
      <c r="AI8214" t="s">
        <v>57</v>
      </c>
      <c r="AJ8214" t="s">
        <v>110</v>
      </c>
      <c r="AK8214" t="s">
        <v>46</v>
      </c>
      <c r="AL8214" t="s">
        <v>47</v>
      </c>
      <c r="AM8214" t="s">
        <v>103</v>
      </c>
      <c r="AN8214" t="s">
        <v>65</v>
      </c>
      <c r="AO8214" t="s">
        <v>6218</v>
      </c>
    </row>
    <row r="8215" spans="1:41" hidden="1" x14ac:dyDescent="0.25">
      <c r="A8215" t="s">
        <v>34150</v>
      </c>
      <c r="B8215" t="s">
        <v>34151</v>
      </c>
      <c r="C8215" s="1" t="str">
        <f t="shared" si="518"/>
        <v>21:1082</v>
      </c>
      <c r="D8215" s="1" t="str">
        <f t="shared" si="519"/>
        <v>21:0156</v>
      </c>
      <c r="E8215" t="s">
        <v>34152</v>
      </c>
      <c r="F8215" t="s">
        <v>34153</v>
      </c>
      <c r="H8215">
        <v>50.0844515</v>
      </c>
      <c r="I8215">
        <v>-121.2355886</v>
      </c>
      <c r="J8215" s="1" t="str">
        <f t="shared" si="520"/>
        <v>NGR bulk stream sediment</v>
      </c>
      <c r="K8215" s="1" t="str">
        <f t="shared" si="521"/>
        <v>&lt;177 micron (NGR)</v>
      </c>
      <c r="L8215">
        <v>18</v>
      </c>
      <c r="M8215" t="s">
        <v>71</v>
      </c>
      <c r="N8215">
        <v>293</v>
      </c>
      <c r="O8215" t="s">
        <v>88</v>
      </c>
      <c r="P8215" t="s">
        <v>103</v>
      </c>
      <c r="Q8215" t="s">
        <v>673</v>
      </c>
      <c r="R8215" t="s">
        <v>139</v>
      </c>
      <c r="S8215" t="s">
        <v>186</v>
      </c>
      <c r="T8215" t="s">
        <v>99</v>
      </c>
      <c r="U8215" t="s">
        <v>65</v>
      </c>
      <c r="V8215" t="s">
        <v>185</v>
      </c>
      <c r="W8215" t="s">
        <v>96</v>
      </c>
      <c r="X8215" t="s">
        <v>122</v>
      </c>
      <c r="Y8215" t="s">
        <v>209</v>
      </c>
      <c r="Z8215" t="s">
        <v>62</v>
      </c>
      <c r="AA8215" t="s">
        <v>46</v>
      </c>
      <c r="AB8215" t="s">
        <v>81</v>
      </c>
      <c r="AC8215" t="s">
        <v>268</v>
      </c>
      <c r="AD8215" t="s">
        <v>90</v>
      </c>
      <c r="AE8215" t="s">
        <v>62</v>
      </c>
      <c r="AF8215" t="s">
        <v>1365</v>
      </c>
      <c r="AG8215" t="s">
        <v>437</v>
      </c>
      <c r="AH8215" t="s">
        <v>62</v>
      </c>
      <c r="AI8215" t="s">
        <v>198</v>
      </c>
      <c r="AJ8215" t="s">
        <v>122</v>
      </c>
      <c r="AK8215" t="s">
        <v>47</v>
      </c>
      <c r="AL8215" t="s">
        <v>47</v>
      </c>
      <c r="AM8215" t="s">
        <v>47</v>
      </c>
      <c r="AN8215" t="s">
        <v>463</v>
      </c>
      <c r="AO8215" t="s">
        <v>2219</v>
      </c>
    </row>
    <row r="8216" spans="1:41" hidden="1" x14ac:dyDescent="0.25">
      <c r="A8216" t="s">
        <v>34154</v>
      </c>
      <c r="B8216" t="s">
        <v>34155</v>
      </c>
      <c r="C8216" s="1" t="str">
        <f t="shared" si="518"/>
        <v>21:1082</v>
      </c>
      <c r="D8216" s="1" t="str">
        <f t="shared" si="519"/>
        <v>21:0156</v>
      </c>
      <c r="E8216" t="s">
        <v>34156</v>
      </c>
      <c r="F8216" t="s">
        <v>34157</v>
      </c>
      <c r="H8216">
        <v>50.081935799999997</v>
      </c>
      <c r="I8216">
        <v>-121.21576260000001</v>
      </c>
      <c r="J8216" s="1" t="str">
        <f t="shared" si="520"/>
        <v>NGR bulk stream sediment</v>
      </c>
      <c r="K8216" s="1" t="str">
        <f t="shared" si="521"/>
        <v>&lt;177 micron (NGR)</v>
      </c>
      <c r="L8216">
        <v>18</v>
      </c>
      <c r="M8216" t="s">
        <v>95</v>
      </c>
      <c r="N8216">
        <v>294</v>
      </c>
      <c r="O8216" t="s">
        <v>55</v>
      </c>
      <c r="P8216" t="s">
        <v>431</v>
      </c>
      <c r="Q8216" t="s">
        <v>215</v>
      </c>
      <c r="R8216" t="s">
        <v>274</v>
      </c>
      <c r="S8216" t="s">
        <v>187</v>
      </c>
      <c r="T8216" t="s">
        <v>175</v>
      </c>
      <c r="U8216" t="s">
        <v>65</v>
      </c>
      <c r="V8216" t="s">
        <v>61</v>
      </c>
      <c r="W8216" t="s">
        <v>111</v>
      </c>
      <c r="X8216" t="s">
        <v>103</v>
      </c>
      <c r="Y8216" t="s">
        <v>50</v>
      </c>
      <c r="Z8216" t="s">
        <v>53</v>
      </c>
      <c r="AA8216" t="s">
        <v>46</v>
      </c>
      <c r="AB8216" t="s">
        <v>63</v>
      </c>
      <c r="AC8216" t="s">
        <v>934</v>
      </c>
      <c r="AD8216" t="s">
        <v>112</v>
      </c>
      <c r="AE8216" t="s">
        <v>174</v>
      </c>
      <c r="AF8216" t="s">
        <v>1060</v>
      </c>
      <c r="AG8216" t="s">
        <v>109</v>
      </c>
      <c r="AH8216" t="s">
        <v>53</v>
      </c>
      <c r="AI8216" t="s">
        <v>53</v>
      </c>
      <c r="AJ8216" t="s">
        <v>161</v>
      </c>
      <c r="AK8216" t="s">
        <v>87</v>
      </c>
      <c r="AL8216" t="s">
        <v>47</v>
      </c>
      <c r="AM8216" t="s">
        <v>122</v>
      </c>
      <c r="AN8216" t="s">
        <v>48</v>
      </c>
      <c r="AO8216" t="s">
        <v>622</v>
      </c>
    </row>
    <row r="8217" spans="1:41" hidden="1" x14ac:dyDescent="0.25">
      <c r="A8217" t="s">
        <v>34158</v>
      </c>
      <c r="B8217" t="s">
        <v>34159</v>
      </c>
      <c r="C8217" s="1" t="str">
        <f t="shared" si="518"/>
        <v>21:1082</v>
      </c>
      <c r="D8217" s="1" t="str">
        <f t="shared" si="519"/>
        <v>21:0156</v>
      </c>
      <c r="E8217" t="s">
        <v>34160</v>
      </c>
      <c r="F8217" t="s">
        <v>34161</v>
      </c>
      <c r="H8217">
        <v>50.089127099999999</v>
      </c>
      <c r="I8217">
        <v>-121.17266069999999</v>
      </c>
      <c r="J8217" s="1" t="str">
        <f t="shared" si="520"/>
        <v>NGR bulk stream sediment</v>
      </c>
      <c r="K8217" s="1" t="str">
        <f t="shared" si="521"/>
        <v>&lt;177 micron (NGR)</v>
      </c>
      <c r="L8217">
        <v>18</v>
      </c>
      <c r="M8217" t="s">
        <v>117</v>
      </c>
      <c r="N8217">
        <v>295</v>
      </c>
      <c r="O8217" t="s">
        <v>330</v>
      </c>
      <c r="P8217" t="s">
        <v>47</v>
      </c>
      <c r="Q8217" t="s">
        <v>275</v>
      </c>
      <c r="R8217" t="s">
        <v>188</v>
      </c>
      <c r="S8217" t="s">
        <v>162</v>
      </c>
      <c r="T8217" t="s">
        <v>82</v>
      </c>
      <c r="U8217" t="s">
        <v>284</v>
      </c>
      <c r="V8217" t="s">
        <v>142</v>
      </c>
      <c r="W8217" t="s">
        <v>412</v>
      </c>
      <c r="X8217" t="s">
        <v>122</v>
      </c>
      <c r="Y8217" t="s">
        <v>209</v>
      </c>
      <c r="Z8217" t="s">
        <v>84</v>
      </c>
      <c r="AA8217" t="s">
        <v>51</v>
      </c>
      <c r="AB8217" t="s">
        <v>380</v>
      </c>
      <c r="AC8217" t="s">
        <v>418</v>
      </c>
      <c r="AD8217" t="s">
        <v>49</v>
      </c>
      <c r="AE8217" t="s">
        <v>54</v>
      </c>
      <c r="AF8217" t="s">
        <v>1538</v>
      </c>
      <c r="AG8217" t="s">
        <v>142</v>
      </c>
      <c r="AH8217" t="s">
        <v>62</v>
      </c>
      <c r="AI8217" t="s">
        <v>62</v>
      </c>
      <c r="AJ8217" t="s">
        <v>63</v>
      </c>
      <c r="AK8217" t="s">
        <v>110</v>
      </c>
      <c r="AL8217" t="s">
        <v>47</v>
      </c>
      <c r="AM8217" t="s">
        <v>103</v>
      </c>
      <c r="AN8217" t="s">
        <v>65</v>
      </c>
      <c r="AO8217" t="s">
        <v>34162</v>
      </c>
    </row>
    <row r="8218" spans="1:41" hidden="1" x14ac:dyDescent="0.25">
      <c r="A8218" t="s">
        <v>34163</v>
      </c>
      <c r="B8218" t="s">
        <v>34164</v>
      </c>
      <c r="C8218" s="1" t="str">
        <f t="shared" si="518"/>
        <v>21:1082</v>
      </c>
      <c r="D8218" s="1" t="str">
        <f t="shared" si="519"/>
        <v>21:0156</v>
      </c>
      <c r="E8218" t="s">
        <v>34165</v>
      </c>
      <c r="F8218" t="s">
        <v>34166</v>
      </c>
      <c r="H8218">
        <v>50.0683425</v>
      </c>
      <c r="I8218">
        <v>-121.1717175</v>
      </c>
      <c r="J8218" s="1" t="str">
        <f t="shared" si="520"/>
        <v>NGR bulk stream sediment</v>
      </c>
      <c r="K8218" s="1" t="str">
        <f t="shared" si="521"/>
        <v>&lt;177 micron (NGR)</v>
      </c>
      <c r="L8218">
        <v>18</v>
      </c>
      <c r="M8218" t="s">
        <v>136</v>
      </c>
      <c r="N8218">
        <v>296</v>
      </c>
      <c r="O8218" t="s">
        <v>86</v>
      </c>
      <c r="P8218" t="s">
        <v>47</v>
      </c>
      <c r="Q8218" t="s">
        <v>832</v>
      </c>
      <c r="R8218" t="s">
        <v>200</v>
      </c>
      <c r="S8218" t="s">
        <v>475</v>
      </c>
      <c r="T8218" t="s">
        <v>82</v>
      </c>
      <c r="U8218" t="s">
        <v>294</v>
      </c>
      <c r="V8218" t="s">
        <v>61</v>
      </c>
      <c r="W8218" t="s">
        <v>224</v>
      </c>
      <c r="X8218" t="s">
        <v>103</v>
      </c>
      <c r="Y8218" t="s">
        <v>209</v>
      </c>
      <c r="Z8218" t="s">
        <v>84</v>
      </c>
      <c r="AA8218" t="s">
        <v>46</v>
      </c>
      <c r="AB8218" t="s">
        <v>47</v>
      </c>
      <c r="AC8218" t="s">
        <v>300</v>
      </c>
      <c r="AD8218" t="s">
        <v>104</v>
      </c>
      <c r="AE8218" t="s">
        <v>62</v>
      </c>
      <c r="AF8218" t="s">
        <v>616</v>
      </c>
      <c r="AG8218" t="s">
        <v>142</v>
      </c>
      <c r="AH8218" t="s">
        <v>62</v>
      </c>
      <c r="AI8218" t="s">
        <v>62</v>
      </c>
      <c r="AJ8218" t="s">
        <v>122</v>
      </c>
      <c r="AK8218" t="s">
        <v>87</v>
      </c>
      <c r="AL8218" t="s">
        <v>47</v>
      </c>
      <c r="AM8218" t="s">
        <v>47</v>
      </c>
      <c r="AN8218" t="s">
        <v>65</v>
      </c>
      <c r="AO8218" t="s">
        <v>610</v>
      </c>
    </row>
    <row r="8219" spans="1:41" hidden="1" x14ac:dyDescent="0.25">
      <c r="A8219" t="s">
        <v>34167</v>
      </c>
      <c r="B8219" t="s">
        <v>34168</v>
      </c>
      <c r="C8219" s="1" t="str">
        <f t="shared" si="518"/>
        <v>21:1082</v>
      </c>
      <c r="D8219" s="1" t="str">
        <f t="shared" si="519"/>
        <v>21:0156</v>
      </c>
      <c r="E8219" t="s">
        <v>34169</v>
      </c>
      <c r="F8219" t="s">
        <v>34170</v>
      </c>
      <c r="H8219">
        <v>50.025592500000002</v>
      </c>
      <c r="I8219">
        <v>-121.1319396</v>
      </c>
      <c r="J8219" s="1" t="str">
        <f t="shared" si="520"/>
        <v>NGR bulk stream sediment</v>
      </c>
      <c r="K8219" s="1" t="str">
        <f t="shared" si="521"/>
        <v>&lt;177 micron (NGR)</v>
      </c>
      <c r="L8219">
        <v>18</v>
      </c>
      <c r="M8219" t="s">
        <v>280</v>
      </c>
      <c r="N8219">
        <v>297</v>
      </c>
      <c r="O8219" t="s">
        <v>260</v>
      </c>
      <c r="P8219" t="s">
        <v>47</v>
      </c>
      <c r="Q8219" t="s">
        <v>568</v>
      </c>
      <c r="R8219" t="s">
        <v>54</v>
      </c>
      <c r="S8219" t="s">
        <v>269</v>
      </c>
      <c r="T8219" t="s">
        <v>49</v>
      </c>
      <c r="U8219" t="s">
        <v>425</v>
      </c>
      <c r="V8219" t="s">
        <v>54</v>
      </c>
      <c r="W8219" t="s">
        <v>143</v>
      </c>
      <c r="X8219" t="s">
        <v>122</v>
      </c>
      <c r="Y8219" t="s">
        <v>55</v>
      </c>
      <c r="Z8219" t="s">
        <v>62</v>
      </c>
      <c r="AA8219" t="s">
        <v>46</v>
      </c>
      <c r="AB8219" t="s">
        <v>101</v>
      </c>
      <c r="AC8219" t="s">
        <v>358</v>
      </c>
      <c r="AD8219" t="s">
        <v>217</v>
      </c>
      <c r="AE8219" t="s">
        <v>199</v>
      </c>
      <c r="AF8219" t="s">
        <v>1232</v>
      </c>
      <c r="AG8219" t="s">
        <v>282</v>
      </c>
      <c r="AH8219" t="s">
        <v>62</v>
      </c>
      <c r="AI8219" t="s">
        <v>53</v>
      </c>
      <c r="AJ8219" t="s">
        <v>47</v>
      </c>
      <c r="AK8219" t="s">
        <v>46</v>
      </c>
      <c r="AL8219" t="s">
        <v>47</v>
      </c>
      <c r="AM8219" t="s">
        <v>122</v>
      </c>
      <c r="AN8219" t="s">
        <v>313</v>
      </c>
      <c r="AO8219" t="s">
        <v>269</v>
      </c>
    </row>
    <row r="8220" spans="1:41" hidden="1" x14ac:dyDescent="0.25">
      <c r="A8220" t="s">
        <v>34171</v>
      </c>
      <c r="B8220" t="s">
        <v>34172</v>
      </c>
      <c r="C8220" s="1" t="str">
        <f t="shared" si="518"/>
        <v>21:1082</v>
      </c>
      <c r="D8220" s="1" t="str">
        <f t="shared" si="519"/>
        <v>21:0156</v>
      </c>
      <c r="E8220" t="s">
        <v>34169</v>
      </c>
      <c r="F8220" t="s">
        <v>34173</v>
      </c>
      <c r="H8220">
        <v>50.025592500000002</v>
      </c>
      <c r="I8220">
        <v>-121.1319396</v>
      </c>
      <c r="J8220" s="1" t="str">
        <f t="shared" si="520"/>
        <v>NGR bulk stream sediment</v>
      </c>
      <c r="K8220" s="1" t="str">
        <f t="shared" si="521"/>
        <v>&lt;177 micron (NGR)</v>
      </c>
      <c r="L8220">
        <v>18</v>
      </c>
      <c r="M8220" t="s">
        <v>288</v>
      </c>
      <c r="N8220">
        <v>298</v>
      </c>
      <c r="O8220" t="s">
        <v>455</v>
      </c>
      <c r="P8220" t="s">
        <v>47</v>
      </c>
      <c r="Q8220" t="s">
        <v>568</v>
      </c>
      <c r="R8220" t="s">
        <v>174</v>
      </c>
      <c r="S8220" t="s">
        <v>49</v>
      </c>
      <c r="T8220" t="s">
        <v>112</v>
      </c>
      <c r="U8220" t="s">
        <v>65</v>
      </c>
      <c r="V8220" t="s">
        <v>62</v>
      </c>
      <c r="W8220" t="s">
        <v>439</v>
      </c>
      <c r="X8220" t="s">
        <v>103</v>
      </c>
      <c r="Y8220" t="s">
        <v>76</v>
      </c>
      <c r="Z8220" t="s">
        <v>62</v>
      </c>
      <c r="AA8220" t="s">
        <v>46</v>
      </c>
      <c r="AB8220" t="s">
        <v>78</v>
      </c>
      <c r="AC8220" t="s">
        <v>106</v>
      </c>
      <c r="AD8220" t="s">
        <v>82</v>
      </c>
      <c r="AE8220" t="s">
        <v>199</v>
      </c>
      <c r="AF8220" t="s">
        <v>8471</v>
      </c>
      <c r="AG8220" t="s">
        <v>336</v>
      </c>
      <c r="AH8220" t="s">
        <v>62</v>
      </c>
      <c r="AI8220" t="s">
        <v>198</v>
      </c>
      <c r="AJ8220" t="s">
        <v>81</v>
      </c>
      <c r="AK8220" t="s">
        <v>54</v>
      </c>
      <c r="AL8220" t="s">
        <v>47</v>
      </c>
      <c r="AM8220" t="s">
        <v>122</v>
      </c>
      <c r="AN8220" t="s">
        <v>65</v>
      </c>
      <c r="AO8220" t="s">
        <v>10329</v>
      </c>
    </row>
    <row r="8221" spans="1:41" hidden="1" x14ac:dyDescent="0.25">
      <c r="A8221" t="s">
        <v>34174</v>
      </c>
      <c r="B8221" t="s">
        <v>34175</v>
      </c>
      <c r="C8221" s="1" t="str">
        <f t="shared" si="518"/>
        <v>21:1082</v>
      </c>
      <c r="D8221" s="1" t="str">
        <f t="shared" si="519"/>
        <v>21:0156</v>
      </c>
      <c r="E8221" t="s">
        <v>34176</v>
      </c>
      <c r="F8221" t="s">
        <v>34177</v>
      </c>
      <c r="H8221">
        <v>50.030470399999999</v>
      </c>
      <c r="I8221">
        <v>-121.2003686</v>
      </c>
      <c r="J8221" s="1" t="str">
        <f t="shared" si="520"/>
        <v>NGR bulk stream sediment</v>
      </c>
      <c r="K8221" s="1" t="str">
        <f t="shared" si="521"/>
        <v>&lt;177 micron (NGR)</v>
      </c>
      <c r="L8221">
        <v>18</v>
      </c>
      <c r="M8221" t="s">
        <v>157</v>
      </c>
      <c r="N8221">
        <v>299</v>
      </c>
      <c r="O8221" t="s">
        <v>161</v>
      </c>
      <c r="P8221" t="s">
        <v>47</v>
      </c>
      <c r="Q8221" t="s">
        <v>65</v>
      </c>
      <c r="R8221" t="s">
        <v>58</v>
      </c>
      <c r="S8221" t="s">
        <v>269</v>
      </c>
      <c r="T8221" t="s">
        <v>104</v>
      </c>
      <c r="U8221" t="s">
        <v>425</v>
      </c>
      <c r="V8221" t="s">
        <v>62</v>
      </c>
      <c r="W8221" t="s">
        <v>58</v>
      </c>
      <c r="X8221" t="s">
        <v>122</v>
      </c>
      <c r="Y8221" t="s">
        <v>330</v>
      </c>
      <c r="Z8221" t="s">
        <v>53</v>
      </c>
      <c r="AA8221" t="s">
        <v>46</v>
      </c>
      <c r="AB8221" t="s">
        <v>185</v>
      </c>
      <c r="AC8221" t="s">
        <v>80</v>
      </c>
      <c r="AD8221" t="s">
        <v>108</v>
      </c>
      <c r="AE8221" t="s">
        <v>56</v>
      </c>
      <c r="AF8221" t="s">
        <v>13627</v>
      </c>
      <c r="AG8221" t="s">
        <v>103</v>
      </c>
      <c r="AH8221" t="s">
        <v>62</v>
      </c>
      <c r="AI8221" t="s">
        <v>62</v>
      </c>
      <c r="AJ8221" t="s">
        <v>46</v>
      </c>
      <c r="AK8221" t="s">
        <v>56</v>
      </c>
      <c r="AL8221" t="s">
        <v>47</v>
      </c>
      <c r="AM8221" t="s">
        <v>47</v>
      </c>
      <c r="AN8221" t="s">
        <v>65</v>
      </c>
      <c r="AO8221" t="s">
        <v>657</v>
      </c>
    </row>
    <row r="8222" spans="1:41" hidden="1" x14ac:dyDescent="0.25">
      <c r="A8222" t="s">
        <v>34178</v>
      </c>
      <c r="B8222" t="s">
        <v>34179</v>
      </c>
      <c r="C8222" s="1" t="str">
        <f t="shared" si="518"/>
        <v>21:1082</v>
      </c>
      <c r="D8222" s="1" t="str">
        <f t="shared" si="519"/>
        <v>21:0156</v>
      </c>
      <c r="E8222" t="s">
        <v>34180</v>
      </c>
      <c r="F8222" t="s">
        <v>34181</v>
      </c>
      <c r="H8222">
        <v>50.041315500000003</v>
      </c>
      <c r="I8222">
        <v>-121.15209950000001</v>
      </c>
      <c r="J8222" s="1" t="str">
        <f t="shared" si="520"/>
        <v>NGR bulk stream sediment</v>
      </c>
      <c r="K8222" s="1" t="str">
        <f t="shared" si="521"/>
        <v>&lt;177 micron (NGR)</v>
      </c>
      <c r="L8222">
        <v>18</v>
      </c>
      <c r="M8222" t="s">
        <v>170</v>
      </c>
      <c r="N8222">
        <v>300</v>
      </c>
      <c r="O8222" t="s">
        <v>164</v>
      </c>
      <c r="P8222" t="s">
        <v>47</v>
      </c>
      <c r="Q8222" t="s">
        <v>237</v>
      </c>
      <c r="R8222" t="s">
        <v>61</v>
      </c>
      <c r="S8222" t="s">
        <v>66</v>
      </c>
      <c r="T8222" t="s">
        <v>107</v>
      </c>
      <c r="U8222" t="s">
        <v>568</v>
      </c>
      <c r="V8222" t="s">
        <v>62</v>
      </c>
      <c r="W8222" t="s">
        <v>2274</v>
      </c>
      <c r="X8222" t="s">
        <v>52</v>
      </c>
      <c r="Y8222" t="s">
        <v>55</v>
      </c>
      <c r="Z8222" t="s">
        <v>53</v>
      </c>
      <c r="AA8222" t="s">
        <v>46</v>
      </c>
      <c r="AB8222" t="s">
        <v>87</v>
      </c>
      <c r="AC8222" t="s">
        <v>75</v>
      </c>
      <c r="AD8222" t="s">
        <v>127</v>
      </c>
      <c r="AE8222" t="s">
        <v>380</v>
      </c>
      <c r="AF8222" t="s">
        <v>7730</v>
      </c>
      <c r="AG8222" t="s">
        <v>228</v>
      </c>
      <c r="AH8222" t="s">
        <v>62</v>
      </c>
      <c r="AI8222" t="s">
        <v>198</v>
      </c>
      <c r="AJ8222" t="s">
        <v>87</v>
      </c>
      <c r="AK8222" t="s">
        <v>198</v>
      </c>
      <c r="AL8222" t="s">
        <v>47</v>
      </c>
      <c r="AM8222" t="s">
        <v>122</v>
      </c>
      <c r="AN8222" t="s">
        <v>65</v>
      </c>
      <c r="AO8222" t="s">
        <v>225</v>
      </c>
    </row>
    <row r="8223" spans="1:41" hidden="1" x14ac:dyDescent="0.25">
      <c r="A8223" t="s">
        <v>34182</v>
      </c>
      <c r="B8223" t="s">
        <v>34183</v>
      </c>
      <c r="C8223" s="1" t="str">
        <f t="shared" si="518"/>
        <v>21:1082</v>
      </c>
      <c r="D8223" s="1" t="str">
        <f t="shared" si="519"/>
        <v>21:0156</v>
      </c>
      <c r="E8223" t="s">
        <v>34184</v>
      </c>
      <c r="F8223" t="s">
        <v>34185</v>
      </c>
      <c r="H8223">
        <v>50.046298399999998</v>
      </c>
      <c r="I8223">
        <v>-121.14530120000001</v>
      </c>
      <c r="J8223" s="1" t="str">
        <f t="shared" si="520"/>
        <v>NGR bulk stream sediment</v>
      </c>
      <c r="K8223" s="1" t="str">
        <f t="shared" si="521"/>
        <v>&lt;177 micron (NGR)</v>
      </c>
      <c r="L8223">
        <v>18</v>
      </c>
      <c r="M8223" t="s">
        <v>180</v>
      </c>
      <c r="N8223">
        <v>301</v>
      </c>
      <c r="O8223" t="s">
        <v>60</v>
      </c>
      <c r="P8223" t="s">
        <v>47</v>
      </c>
      <c r="Q8223" t="s">
        <v>592</v>
      </c>
      <c r="R8223" t="s">
        <v>78</v>
      </c>
      <c r="S8223" t="s">
        <v>187</v>
      </c>
      <c r="T8223" t="s">
        <v>209</v>
      </c>
      <c r="U8223" t="s">
        <v>695</v>
      </c>
      <c r="V8223" t="s">
        <v>64</v>
      </c>
      <c r="W8223" t="s">
        <v>227</v>
      </c>
      <c r="X8223" t="s">
        <v>103</v>
      </c>
      <c r="Y8223" t="s">
        <v>66</v>
      </c>
      <c r="Z8223" t="s">
        <v>84</v>
      </c>
      <c r="AA8223" t="s">
        <v>46</v>
      </c>
      <c r="AB8223" t="s">
        <v>63</v>
      </c>
      <c r="AC8223" t="s">
        <v>106</v>
      </c>
      <c r="AD8223" t="s">
        <v>131</v>
      </c>
      <c r="AE8223" t="s">
        <v>84</v>
      </c>
      <c r="AF8223" t="s">
        <v>175</v>
      </c>
      <c r="AG8223" t="s">
        <v>151</v>
      </c>
      <c r="AH8223" t="s">
        <v>62</v>
      </c>
      <c r="AI8223" t="s">
        <v>53</v>
      </c>
      <c r="AJ8223" t="s">
        <v>206</v>
      </c>
      <c r="AK8223" t="s">
        <v>110</v>
      </c>
      <c r="AL8223" t="s">
        <v>47</v>
      </c>
      <c r="AM8223" t="s">
        <v>103</v>
      </c>
      <c r="AN8223" t="s">
        <v>284</v>
      </c>
      <c r="AO8223" t="s">
        <v>3895</v>
      </c>
    </row>
    <row r="8224" spans="1:41" hidden="1" x14ac:dyDescent="0.25">
      <c r="A8224" t="s">
        <v>34186</v>
      </c>
      <c r="B8224" t="s">
        <v>34187</v>
      </c>
      <c r="C8224" s="1" t="str">
        <f t="shared" si="518"/>
        <v>21:1082</v>
      </c>
      <c r="D8224" s="1" t="str">
        <f t="shared" si="519"/>
        <v>21:0156</v>
      </c>
      <c r="E8224" t="s">
        <v>34188</v>
      </c>
      <c r="F8224" t="s">
        <v>34189</v>
      </c>
      <c r="H8224">
        <v>50.032208599999997</v>
      </c>
      <c r="I8224">
        <v>-121.1094516</v>
      </c>
      <c r="J8224" s="1" t="str">
        <f t="shared" si="520"/>
        <v>NGR bulk stream sediment</v>
      </c>
      <c r="K8224" s="1" t="str">
        <f t="shared" si="521"/>
        <v>&lt;177 micron (NGR)</v>
      </c>
      <c r="L8224">
        <v>18</v>
      </c>
      <c r="M8224" t="s">
        <v>195</v>
      </c>
      <c r="N8224">
        <v>302</v>
      </c>
      <c r="O8224" t="s">
        <v>164</v>
      </c>
      <c r="P8224" t="s">
        <v>47</v>
      </c>
      <c r="Q8224" t="s">
        <v>364</v>
      </c>
      <c r="R8224" t="s">
        <v>111</v>
      </c>
      <c r="S8224" t="s">
        <v>243</v>
      </c>
      <c r="T8224" t="s">
        <v>175</v>
      </c>
      <c r="U8224" t="s">
        <v>463</v>
      </c>
      <c r="V8224" t="s">
        <v>149</v>
      </c>
      <c r="W8224" t="s">
        <v>109</v>
      </c>
      <c r="X8224" t="s">
        <v>122</v>
      </c>
      <c r="Y8224" t="s">
        <v>66</v>
      </c>
      <c r="Z8224" t="s">
        <v>84</v>
      </c>
      <c r="AA8224" t="s">
        <v>46</v>
      </c>
      <c r="AB8224" t="s">
        <v>63</v>
      </c>
      <c r="AC8224" t="s">
        <v>250</v>
      </c>
      <c r="AD8224" t="s">
        <v>475</v>
      </c>
      <c r="AE8224" t="s">
        <v>84</v>
      </c>
      <c r="AF8224" t="s">
        <v>50</v>
      </c>
      <c r="AG8224" t="s">
        <v>123</v>
      </c>
      <c r="AH8224" t="s">
        <v>62</v>
      </c>
      <c r="AI8224" t="s">
        <v>53</v>
      </c>
      <c r="AJ8224" t="s">
        <v>79</v>
      </c>
      <c r="AK8224" t="s">
        <v>110</v>
      </c>
      <c r="AL8224" t="s">
        <v>47</v>
      </c>
      <c r="AM8224" t="s">
        <v>122</v>
      </c>
      <c r="AN8224" t="s">
        <v>65</v>
      </c>
      <c r="AO8224" t="s">
        <v>3580</v>
      </c>
    </row>
    <row r="8225" spans="1:41" hidden="1" x14ac:dyDescent="0.25">
      <c r="A8225" t="s">
        <v>34190</v>
      </c>
      <c r="B8225" t="s">
        <v>34191</v>
      </c>
      <c r="C8225" s="1" t="str">
        <f t="shared" si="518"/>
        <v>21:1082</v>
      </c>
      <c r="D8225" s="1" t="str">
        <f t="shared" si="519"/>
        <v>21:0156</v>
      </c>
      <c r="E8225" t="s">
        <v>34192</v>
      </c>
      <c r="F8225" t="s">
        <v>34193</v>
      </c>
      <c r="H8225">
        <v>50.046811400000003</v>
      </c>
      <c r="I8225">
        <v>-121.083888</v>
      </c>
      <c r="J8225" s="1" t="str">
        <f t="shared" si="520"/>
        <v>NGR bulk stream sediment</v>
      </c>
      <c r="K8225" s="1" t="str">
        <f t="shared" si="521"/>
        <v>&lt;177 micron (NGR)</v>
      </c>
      <c r="L8225">
        <v>18</v>
      </c>
      <c r="M8225" t="s">
        <v>205</v>
      </c>
      <c r="N8225">
        <v>303</v>
      </c>
      <c r="O8225" t="s">
        <v>78</v>
      </c>
      <c r="P8225" t="s">
        <v>47</v>
      </c>
      <c r="Q8225" t="s">
        <v>318</v>
      </c>
      <c r="R8225" t="s">
        <v>125</v>
      </c>
      <c r="S8225" t="s">
        <v>112</v>
      </c>
      <c r="T8225" t="s">
        <v>175</v>
      </c>
      <c r="U8225" t="s">
        <v>543</v>
      </c>
      <c r="V8225" t="s">
        <v>54</v>
      </c>
      <c r="W8225" t="s">
        <v>371</v>
      </c>
      <c r="X8225" t="s">
        <v>122</v>
      </c>
      <c r="Y8225" t="s">
        <v>209</v>
      </c>
      <c r="Z8225" t="s">
        <v>56</v>
      </c>
      <c r="AA8225" t="s">
        <v>46</v>
      </c>
      <c r="AB8225" t="s">
        <v>125</v>
      </c>
      <c r="AC8225" t="s">
        <v>934</v>
      </c>
      <c r="AD8225" t="s">
        <v>90</v>
      </c>
      <c r="AE8225" t="s">
        <v>84</v>
      </c>
      <c r="AF8225" t="s">
        <v>1247</v>
      </c>
      <c r="AG8225" t="s">
        <v>103</v>
      </c>
      <c r="AH8225" t="s">
        <v>62</v>
      </c>
      <c r="AI8225" t="s">
        <v>53</v>
      </c>
      <c r="AJ8225" t="s">
        <v>139</v>
      </c>
      <c r="AK8225" t="s">
        <v>185</v>
      </c>
      <c r="AL8225" t="s">
        <v>47</v>
      </c>
      <c r="AM8225" t="s">
        <v>122</v>
      </c>
      <c r="AN8225" t="s">
        <v>65</v>
      </c>
      <c r="AO8225" t="s">
        <v>2163</v>
      </c>
    </row>
    <row r="8226" spans="1:41" hidden="1" x14ac:dyDescent="0.25">
      <c r="A8226" t="s">
        <v>34194</v>
      </c>
      <c r="B8226" t="s">
        <v>34195</v>
      </c>
      <c r="C8226" s="1" t="str">
        <f t="shared" si="518"/>
        <v>21:1082</v>
      </c>
      <c r="D8226" s="1" t="str">
        <f t="shared" si="519"/>
        <v>21:0156</v>
      </c>
      <c r="E8226" t="s">
        <v>34196</v>
      </c>
      <c r="F8226" t="s">
        <v>34197</v>
      </c>
      <c r="H8226">
        <v>50.066578800000002</v>
      </c>
      <c r="I8226">
        <v>-121.0749397</v>
      </c>
      <c r="J8226" s="1" t="str">
        <f t="shared" si="520"/>
        <v>NGR bulk stream sediment</v>
      </c>
      <c r="K8226" s="1" t="str">
        <f t="shared" si="521"/>
        <v>&lt;177 micron (NGR)</v>
      </c>
      <c r="L8226">
        <v>18</v>
      </c>
      <c r="M8226" t="s">
        <v>214</v>
      </c>
      <c r="N8226">
        <v>304</v>
      </c>
      <c r="O8226" t="s">
        <v>129</v>
      </c>
      <c r="P8226" t="s">
        <v>47</v>
      </c>
      <c r="Q8226" t="s">
        <v>345</v>
      </c>
      <c r="R8226" t="s">
        <v>238</v>
      </c>
      <c r="S8226" t="s">
        <v>112</v>
      </c>
      <c r="T8226" t="s">
        <v>50</v>
      </c>
      <c r="U8226" t="s">
        <v>391</v>
      </c>
      <c r="V8226" t="s">
        <v>46</v>
      </c>
      <c r="W8226" t="s">
        <v>271</v>
      </c>
      <c r="X8226" t="s">
        <v>122</v>
      </c>
      <c r="Y8226" t="s">
        <v>127</v>
      </c>
      <c r="Z8226" t="s">
        <v>62</v>
      </c>
      <c r="AA8226" t="s">
        <v>46</v>
      </c>
      <c r="AB8226" t="s">
        <v>105</v>
      </c>
      <c r="AC8226" t="s">
        <v>342</v>
      </c>
      <c r="AD8226" t="s">
        <v>59</v>
      </c>
      <c r="AE8226" t="s">
        <v>84</v>
      </c>
      <c r="AF8226" t="s">
        <v>1347</v>
      </c>
      <c r="AG8226" t="s">
        <v>142</v>
      </c>
      <c r="AH8226" t="s">
        <v>62</v>
      </c>
      <c r="AI8226" t="s">
        <v>53</v>
      </c>
      <c r="AJ8226" t="s">
        <v>139</v>
      </c>
      <c r="AK8226" t="s">
        <v>46</v>
      </c>
      <c r="AL8226" t="s">
        <v>47</v>
      </c>
      <c r="AM8226" t="s">
        <v>47</v>
      </c>
      <c r="AN8226" t="s">
        <v>1121</v>
      </c>
      <c r="AO8226" t="s">
        <v>615</v>
      </c>
    </row>
    <row r="8227" spans="1:41" hidden="1" x14ac:dyDescent="0.25">
      <c r="A8227" t="s">
        <v>34198</v>
      </c>
      <c r="B8227" t="s">
        <v>34199</v>
      </c>
      <c r="C8227" s="1" t="str">
        <f t="shared" si="518"/>
        <v>21:1082</v>
      </c>
      <c r="D8227" s="1" t="str">
        <f t="shared" si="519"/>
        <v>21:0156</v>
      </c>
      <c r="E8227" t="s">
        <v>34200</v>
      </c>
      <c r="F8227" t="s">
        <v>34201</v>
      </c>
      <c r="H8227">
        <v>50.075555700000002</v>
      </c>
      <c r="I8227">
        <v>-121.0673401</v>
      </c>
      <c r="J8227" s="1" t="str">
        <f t="shared" si="520"/>
        <v>NGR bulk stream sediment</v>
      </c>
      <c r="K8227" s="1" t="str">
        <f t="shared" si="521"/>
        <v>&lt;177 micron (NGR)</v>
      </c>
      <c r="L8227">
        <v>18</v>
      </c>
      <c r="M8227" t="s">
        <v>223</v>
      </c>
      <c r="N8227">
        <v>305</v>
      </c>
      <c r="O8227" t="s">
        <v>142</v>
      </c>
      <c r="P8227" t="s">
        <v>47</v>
      </c>
      <c r="Q8227" t="s">
        <v>215</v>
      </c>
      <c r="R8227" t="s">
        <v>271</v>
      </c>
      <c r="S8227" t="s">
        <v>306</v>
      </c>
      <c r="T8227" t="s">
        <v>66</v>
      </c>
      <c r="U8227" t="s">
        <v>463</v>
      </c>
      <c r="V8227" t="s">
        <v>185</v>
      </c>
      <c r="W8227" t="s">
        <v>336</v>
      </c>
      <c r="X8227" t="s">
        <v>122</v>
      </c>
      <c r="Y8227" t="s">
        <v>50</v>
      </c>
      <c r="Z8227" t="s">
        <v>199</v>
      </c>
      <c r="AA8227" t="s">
        <v>46</v>
      </c>
      <c r="AB8227" t="s">
        <v>63</v>
      </c>
      <c r="AC8227" t="s">
        <v>77</v>
      </c>
      <c r="AD8227" t="s">
        <v>104</v>
      </c>
      <c r="AE8227" t="s">
        <v>62</v>
      </c>
      <c r="AF8227" t="s">
        <v>50</v>
      </c>
      <c r="AG8227" t="s">
        <v>228</v>
      </c>
      <c r="AH8227" t="s">
        <v>62</v>
      </c>
      <c r="AI8227" t="s">
        <v>62</v>
      </c>
      <c r="AJ8227" t="s">
        <v>257</v>
      </c>
      <c r="AK8227" t="s">
        <v>110</v>
      </c>
      <c r="AL8227" t="s">
        <v>47</v>
      </c>
      <c r="AM8227" t="s">
        <v>122</v>
      </c>
      <c r="AN8227" t="s">
        <v>65</v>
      </c>
      <c r="AO8227" t="s">
        <v>1216</v>
      </c>
    </row>
    <row r="8228" spans="1:41" hidden="1" x14ac:dyDescent="0.25">
      <c r="A8228" t="s">
        <v>34202</v>
      </c>
      <c r="B8228" t="s">
        <v>34203</v>
      </c>
      <c r="C8228" s="1" t="str">
        <f t="shared" si="518"/>
        <v>21:1082</v>
      </c>
      <c r="D8228" s="1" t="str">
        <f t="shared" si="519"/>
        <v>21:0156</v>
      </c>
      <c r="E8228" t="s">
        <v>34204</v>
      </c>
      <c r="F8228" t="s">
        <v>34205</v>
      </c>
      <c r="H8228">
        <v>50.438175100000002</v>
      </c>
      <c r="I8228">
        <v>-121.38298709999999</v>
      </c>
      <c r="J8228" s="1" t="str">
        <f t="shared" si="520"/>
        <v>NGR bulk stream sediment</v>
      </c>
      <c r="K8228" s="1" t="str">
        <f t="shared" si="521"/>
        <v>&lt;177 micron (NGR)</v>
      </c>
      <c r="L8228">
        <v>18</v>
      </c>
      <c r="M8228" t="s">
        <v>233</v>
      </c>
      <c r="N8228">
        <v>306</v>
      </c>
      <c r="O8228" t="s">
        <v>371</v>
      </c>
      <c r="P8228" t="s">
        <v>47</v>
      </c>
      <c r="Q8228" t="s">
        <v>313</v>
      </c>
      <c r="R8228" t="s">
        <v>23111</v>
      </c>
      <c r="S8228" t="s">
        <v>50</v>
      </c>
      <c r="T8228" t="s">
        <v>330</v>
      </c>
      <c r="U8228" t="s">
        <v>290</v>
      </c>
      <c r="V8228" t="s">
        <v>185</v>
      </c>
      <c r="W8228" t="s">
        <v>125</v>
      </c>
      <c r="X8228" t="s">
        <v>47</v>
      </c>
      <c r="Y8228" t="s">
        <v>137</v>
      </c>
      <c r="Z8228" t="s">
        <v>56</v>
      </c>
      <c r="AA8228" t="s">
        <v>46</v>
      </c>
      <c r="AB8228" t="s">
        <v>149</v>
      </c>
      <c r="AC8228" t="s">
        <v>145</v>
      </c>
      <c r="AD8228" t="s">
        <v>127</v>
      </c>
      <c r="AE8228" t="s">
        <v>57</v>
      </c>
      <c r="AF8228" t="s">
        <v>58</v>
      </c>
      <c r="AG8228" t="s">
        <v>125</v>
      </c>
      <c r="AH8228" t="s">
        <v>62</v>
      </c>
      <c r="AI8228" t="s">
        <v>62</v>
      </c>
      <c r="AJ8228" t="s">
        <v>64</v>
      </c>
      <c r="AK8228" t="s">
        <v>101</v>
      </c>
      <c r="AL8228" t="s">
        <v>47</v>
      </c>
      <c r="AM8228" t="s">
        <v>47</v>
      </c>
      <c r="AN8228" t="s">
        <v>65</v>
      </c>
      <c r="AO8228" t="s">
        <v>2087</v>
      </c>
    </row>
    <row r="8229" spans="1:41" hidden="1" x14ac:dyDescent="0.25">
      <c r="A8229" t="s">
        <v>34206</v>
      </c>
      <c r="B8229" t="s">
        <v>34207</v>
      </c>
      <c r="C8229" s="1" t="str">
        <f t="shared" si="518"/>
        <v>21:1082</v>
      </c>
      <c r="D8229" s="1" t="str">
        <f t="shared" si="519"/>
        <v>21:0156</v>
      </c>
      <c r="E8229" t="s">
        <v>34208</v>
      </c>
      <c r="F8229" t="s">
        <v>34209</v>
      </c>
      <c r="H8229">
        <v>50.439234999999996</v>
      </c>
      <c r="I8229">
        <v>-121.4161905</v>
      </c>
      <c r="J8229" s="1" t="str">
        <f t="shared" si="520"/>
        <v>NGR bulk stream sediment</v>
      </c>
      <c r="K8229" s="1" t="str">
        <f t="shared" si="521"/>
        <v>&lt;177 micron (NGR)</v>
      </c>
      <c r="L8229">
        <v>18</v>
      </c>
      <c r="M8229" t="s">
        <v>248</v>
      </c>
      <c r="N8229">
        <v>307</v>
      </c>
      <c r="O8229" t="s">
        <v>52</v>
      </c>
      <c r="P8229" t="s">
        <v>47</v>
      </c>
      <c r="Q8229" t="s">
        <v>322</v>
      </c>
      <c r="R8229" t="s">
        <v>79</v>
      </c>
      <c r="S8229" t="s">
        <v>218</v>
      </c>
      <c r="T8229" t="s">
        <v>217</v>
      </c>
      <c r="U8229" t="s">
        <v>431</v>
      </c>
      <c r="V8229" t="s">
        <v>101</v>
      </c>
      <c r="W8229" t="s">
        <v>412</v>
      </c>
      <c r="X8229" t="s">
        <v>103</v>
      </c>
      <c r="Y8229" t="s">
        <v>175</v>
      </c>
      <c r="Z8229" t="s">
        <v>62</v>
      </c>
      <c r="AA8229" t="s">
        <v>46</v>
      </c>
      <c r="AB8229" t="s">
        <v>139</v>
      </c>
      <c r="AC8229" t="s">
        <v>290</v>
      </c>
      <c r="AD8229" t="s">
        <v>187</v>
      </c>
      <c r="AE8229" t="s">
        <v>198</v>
      </c>
      <c r="AF8229" t="s">
        <v>1538</v>
      </c>
      <c r="AG8229" t="s">
        <v>270</v>
      </c>
      <c r="AH8229" t="s">
        <v>53</v>
      </c>
      <c r="AI8229" t="s">
        <v>198</v>
      </c>
      <c r="AJ8229" t="s">
        <v>79</v>
      </c>
      <c r="AK8229" t="s">
        <v>110</v>
      </c>
      <c r="AL8229" t="s">
        <v>47</v>
      </c>
      <c r="AM8229" t="s">
        <v>122</v>
      </c>
      <c r="AN8229" t="s">
        <v>65</v>
      </c>
      <c r="AO8229" t="s">
        <v>2170</v>
      </c>
    </row>
    <row r="8230" spans="1:41" hidden="1" x14ac:dyDescent="0.25">
      <c r="A8230" t="s">
        <v>34210</v>
      </c>
      <c r="B8230" t="s">
        <v>34211</v>
      </c>
      <c r="C8230" s="1" t="str">
        <f t="shared" si="518"/>
        <v>21:1082</v>
      </c>
      <c r="D8230" s="1" t="str">
        <f t="shared" si="519"/>
        <v>21:0156</v>
      </c>
      <c r="E8230" t="s">
        <v>34212</v>
      </c>
      <c r="F8230" t="s">
        <v>34213</v>
      </c>
      <c r="H8230">
        <v>50.485393799999997</v>
      </c>
      <c r="I8230">
        <v>-121.4523942</v>
      </c>
      <c r="J8230" s="1" t="str">
        <f t="shared" si="520"/>
        <v>NGR bulk stream sediment</v>
      </c>
      <c r="K8230" s="1" t="str">
        <f t="shared" si="521"/>
        <v>&lt;177 micron (NGR)</v>
      </c>
      <c r="L8230">
        <v>18</v>
      </c>
      <c r="M8230" t="s">
        <v>256</v>
      </c>
      <c r="N8230">
        <v>308</v>
      </c>
      <c r="O8230" t="s">
        <v>148</v>
      </c>
      <c r="P8230" t="s">
        <v>272</v>
      </c>
      <c r="Q8230" t="s">
        <v>299</v>
      </c>
      <c r="R8230" t="s">
        <v>85</v>
      </c>
      <c r="S8230" t="s">
        <v>218</v>
      </c>
      <c r="T8230" t="s">
        <v>127</v>
      </c>
      <c r="U8230" t="s">
        <v>438</v>
      </c>
      <c r="V8230" t="s">
        <v>47</v>
      </c>
      <c r="W8230" t="s">
        <v>260</v>
      </c>
      <c r="X8230" t="s">
        <v>51</v>
      </c>
      <c r="Y8230" t="s">
        <v>209</v>
      </c>
      <c r="Z8230" t="s">
        <v>84</v>
      </c>
      <c r="AA8230" t="s">
        <v>46</v>
      </c>
      <c r="AB8230" t="s">
        <v>79</v>
      </c>
      <c r="AC8230" t="s">
        <v>209</v>
      </c>
      <c r="AD8230" t="s">
        <v>475</v>
      </c>
      <c r="AE8230" t="s">
        <v>149</v>
      </c>
      <c r="AF8230" t="s">
        <v>175</v>
      </c>
      <c r="AG8230" t="s">
        <v>151</v>
      </c>
      <c r="AH8230" t="s">
        <v>53</v>
      </c>
      <c r="AI8230" t="s">
        <v>53</v>
      </c>
      <c r="AJ8230" t="s">
        <v>79</v>
      </c>
      <c r="AK8230" t="s">
        <v>105</v>
      </c>
      <c r="AL8230" t="s">
        <v>47</v>
      </c>
      <c r="AM8230" t="s">
        <v>47</v>
      </c>
      <c r="AN8230" t="s">
        <v>65</v>
      </c>
      <c r="AO8230" t="s">
        <v>269</v>
      </c>
    </row>
    <row r="8231" spans="1:41" hidden="1" x14ac:dyDescent="0.25">
      <c r="A8231" t="s">
        <v>34214</v>
      </c>
      <c r="B8231" t="s">
        <v>34215</v>
      </c>
      <c r="C8231" s="1" t="str">
        <f t="shared" si="518"/>
        <v>21:1082</v>
      </c>
      <c r="D8231" s="1" t="str">
        <f t="shared" si="519"/>
        <v>21:0156</v>
      </c>
      <c r="E8231" t="s">
        <v>34216</v>
      </c>
      <c r="F8231" t="s">
        <v>34217</v>
      </c>
      <c r="H8231">
        <v>50.463244600000003</v>
      </c>
      <c r="I8231">
        <v>-121.4620494</v>
      </c>
      <c r="J8231" s="1" t="str">
        <f t="shared" si="520"/>
        <v>NGR bulk stream sediment</v>
      </c>
      <c r="K8231" s="1" t="str">
        <f t="shared" si="521"/>
        <v>&lt;177 micron (NGR)</v>
      </c>
      <c r="L8231">
        <v>18</v>
      </c>
      <c r="M8231" t="s">
        <v>265</v>
      </c>
      <c r="N8231">
        <v>309</v>
      </c>
      <c r="O8231" t="s">
        <v>206</v>
      </c>
      <c r="P8231" t="s">
        <v>47</v>
      </c>
      <c r="Q8231" t="s">
        <v>318</v>
      </c>
      <c r="R8231" t="s">
        <v>145</v>
      </c>
      <c r="S8231" t="s">
        <v>197</v>
      </c>
      <c r="T8231" t="s">
        <v>85</v>
      </c>
      <c r="U8231" t="s">
        <v>77</v>
      </c>
      <c r="V8231" t="s">
        <v>101</v>
      </c>
      <c r="W8231" t="s">
        <v>200</v>
      </c>
      <c r="X8231" t="s">
        <v>47</v>
      </c>
      <c r="Y8231" t="s">
        <v>76</v>
      </c>
      <c r="Z8231" t="s">
        <v>84</v>
      </c>
      <c r="AA8231" t="s">
        <v>46</v>
      </c>
      <c r="AB8231" t="s">
        <v>125</v>
      </c>
      <c r="AC8231" t="s">
        <v>98</v>
      </c>
      <c r="AD8231" t="s">
        <v>49</v>
      </c>
      <c r="AE8231" t="s">
        <v>57</v>
      </c>
      <c r="AF8231" t="s">
        <v>127</v>
      </c>
      <c r="AG8231" t="s">
        <v>102</v>
      </c>
      <c r="AH8231" t="s">
        <v>62</v>
      </c>
      <c r="AI8231" t="s">
        <v>62</v>
      </c>
      <c r="AJ8231" t="s">
        <v>139</v>
      </c>
      <c r="AK8231" t="s">
        <v>87</v>
      </c>
      <c r="AL8231" t="s">
        <v>47</v>
      </c>
      <c r="AM8231" t="s">
        <v>47</v>
      </c>
      <c r="AN8231" t="s">
        <v>65</v>
      </c>
      <c r="AO8231" t="s">
        <v>1364</v>
      </c>
    </row>
    <row r="8232" spans="1:41" hidden="1" x14ac:dyDescent="0.25">
      <c r="A8232" t="s">
        <v>34218</v>
      </c>
      <c r="B8232" t="s">
        <v>34219</v>
      </c>
      <c r="C8232" s="1" t="str">
        <f t="shared" si="518"/>
        <v>21:1082</v>
      </c>
      <c r="D8232" s="1" t="str">
        <f t="shared" si="519"/>
        <v>21:0156</v>
      </c>
      <c r="E8232" t="s">
        <v>34220</v>
      </c>
      <c r="F8232" t="s">
        <v>34221</v>
      </c>
      <c r="H8232">
        <v>50.488378699999998</v>
      </c>
      <c r="I8232">
        <v>-121.5080561</v>
      </c>
      <c r="J8232" s="1" t="str">
        <f t="shared" si="520"/>
        <v>NGR bulk stream sediment</v>
      </c>
      <c r="K8232" s="1" t="str">
        <f t="shared" si="521"/>
        <v>&lt;177 micron (NGR)</v>
      </c>
      <c r="L8232">
        <v>19</v>
      </c>
      <c r="M8232" t="s">
        <v>280</v>
      </c>
      <c r="N8232">
        <v>310</v>
      </c>
      <c r="O8232" t="s">
        <v>392</v>
      </c>
      <c r="P8232" t="s">
        <v>127</v>
      </c>
      <c r="Q8232" t="s">
        <v>780</v>
      </c>
      <c r="R8232" t="s">
        <v>110</v>
      </c>
      <c r="S8232" t="s">
        <v>218</v>
      </c>
      <c r="T8232" t="s">
        <v>217</v>
      </c>
      <c r="U8232" t="s">
        <v>425</v>
      </c>
      <c r="V8232" t="s">
        <v>235</v>
      </c>
      <c r="W8232" t="s">
        <v>392</v>
      </c>
      <c r="X8232" t="s">
        <v>103</v>
      </c>
      <c r="Y8232" t="s">
        <v>175</v>
      </c>
      <c r="Z8232" t="s">
        <v>199</v>
      </c>
      <c r="AA8232" t="s">
        <v>46</v>
      </c>
      <c r="AB8232" t="s">
        <v>101</v>
      </c>
      <c r="AC8232" t="s">
        <v>358</v>
      </c>
      <c r="AD8232" t="s">
        <v>165</v>
      </c>
      <c r="AE8232" t="s">
        <v>62</v>
      </c>
      <c r="AF8232" t="s">
        <v>1194</v>
      </c>
      <c r="AG8232" t="s">
        <v>151</v>
      </c>
      <c r="AH8232" t="s">
        <v>53</v>
      </c>
      <c r="AI8232" t="s">
        <v>53</v>
      </c>
      <c r="AJ8232" t="s">
        <v>173</v>
      </c>
      <c r="AK8232" t="s">
        <v>174</v>
      </c>
      <c r="AL8232" t="s">
        <v>47</v>
      </c>
      <c r="AM8232" t="s">
        <v>47</v>
      </c>
      <c r="AN8232" t="s">
        <v>65</v>
      </c>
      <c r="AO8232" t="s">
        <v>861</v>
      </c>
    </row>
    <row r="8233" spans="1:41" hidden="1" x14ac:dyDescent="0.25">
      <c r="A8233" t="s">
        <v>34222</v>
      </c>
      <c r="B8233" t="s">
        <v>34223</v>
      </c>
      <c r="C8233" s="1" t="str">
        <f t="shared" si="518"/>
        <v>21:1082</v>
      </c>
      <c r="D8233" s="1" t="str">
        <f t="shared" si="519"/>
        <v>21:0156</v>
      </c>
      <c r="E8233" t="s">
        <v>34220</v>
      </c>
      <c r="F8233" t="s">
        <v>34224</v>
      </c>
      <c r="H8233">
        <v>50.488378699999998</v>
      </c>
      <c r="I8233">
        <v>-121.5080561</v>
      </c>
      <c r="J8233" s="1" t="str">
        <f t="shared" si="520"/>
        <v>NGR bulk stream sediment</v>
      </c>
      <c r="K8233" s="1" t="str">
        <f t="shared" si="521"/>
        <v>&lt;177 micron (NGR)</v>
      </c>
      <c r="L8233">
        <v>19</v>
      </c>
      <c r="M8233" t="s">
        <v>288</v>
      </c>
      <c r="N8233">
        <v>311</v>
      </c>
      <c r="O8233" t="s">
        <v>359</v>
      </c>
      <c r="P8233" t="s">
        <v>47</v>
      </c>
      <c r="Q8233" t="s">
        <v>189</v>
      </c>
      <c r="R8233" t="s">
        <v>63</v>
      </c>
      <c r="S8233" t="s">
        <v>106</v>
      </c>
      <c r="T8233" t="s">
        <v>175</v>
      </c>
      <c r="U8233" t="s">
        <v>386</v>
      </c>
      <c r="V8233" t="s">
        <v>185</v>
      </c>
      <c r="W8233" t="s">
        <v>182</v>
      </c>
      <c r="X8233" t="s">
        <v>103</v>
      </c>
      <c r="Y8233" t="s">
        <v>175</v>
      </c>
      <c r="Z8233" t="s">
        <v>62</v>
      </c>
      <c r="AA8233" t="s">
        <v>46</v>
      </c>
      <c r="AB8233" t="s">
        <v>161</v>
      </c>
      <c r="AC8233" t="s">
        <v>107</v>
      </c>
      <c r="AD8233" t="s">
        <v>49</v>
      </c>
      <c r="AE8233" t="s">
        <v>57</v>
      </c>
      <c r="AF8233" t="s">
        <v>983</v>
      </c>
      <c r="AG8233" t="s">
        <v>493</v>
      </c>
      <c r="AH8233" t="s">
        <v>53</v>
      </c>
      <c r="AI8233" t="s">
        <v>57</v>
      </c>
      <c r="AJ8233" t="s">
        <v>78</v>
      </c>
      <c r="AK8233" t="s">
        <v>174</v>
      </c>
      <c r="AL8233" t="s">
        <v>47</v>
      </c>
      <c r="AM8233" t="s">
        <v>47</v>
      </c>
      <c r="AN8233" t="s">
        <v>543</v>
      </c>
      <c r="AO8233" t="s">
        <v>25693</v>
      </c>
    </row>
    <row r="8234" spans="1:41" hidden="1" x14ac:dyDescent="0.25">
      <c r="A8234" t="s">
        <v>34225</v>
      </c>
      <c r="B8234" t="s">
        <v>34226</v>
      </c>
      <c r="C8234" s="1" t="str">
        <f t="shared" si="518"/>
        <v>21:1082</v>
      </c>
      <c r="D8234" s="1" t="str">
        <f t="shared" si="519"/>
        <v>21:0156</v>
      </c>
      <c r="E8234" t="s">
        <v>34227</v>
      </c>
      <c r="F8234" t="s">
        <v>34228</v>
      </c>
      <c r="H8234">
        <v>50.491225100000001</v>
      </c>
      <c r="I8234">
        <v>-121.5417741</v>
      </c>
      <c r="J8234" s="1" t="str">
        <f t="shared" si="520"/>
        <v>NGR bulk stream sediment</v>
      </c>
      <c r="K8234" s="1" t="str">
        <f t="shared" si="521"/>
        <v>&lt;177 micron (NGR)</v>
      </c>
      <c r="L8234">
        <v>19</v>
      </c>
      <c r="M8234" t="s">
        <v>45</v>
      </c>
      <c r="N8234">
        <v>312</v>
      </c>
      <c r="O8234" t="s">
        <v>260</v>
      </c>
      <c r="P8234" t="s">
        <v>47</v>
      </c>
      <c r="Q8234" t="s">
        <v>673</v>
      </c>
      <c r="R8234" t="s">
        <v>79</v>
      </c>
      <c r="S8234" t="s">
        <v>187</v>
      </c>
      <c r="T8234" t="s">
        <v>267</v>
      </c>
      <c r="U8234" t="s">
        <v>207</v>
      </c>
      <c r="V8234" t="s">
        <v>61</v>
      </c>
      <c r="W8234" t="s">
        <v>227</v>
      </c>
      <c r="X8234" t="s">
        <v>122</v>
      </c>
      <c r="Y8234" t="s">
        <v>127</v>
      </c>
      <c r="Z8234" t="s">
        <v>199</v>
      </c>
      <c r="AA8234" t="s">
        <v>46</v>
      </c>
      <c r="AB8234" t="s">
        <v>64</v>
      </c>
      <c r="AC8234" t="s">
        <v>218</v>
      </c>
      <c r="AD8234" t="s">
        <v>82</v>
      </c>
      <c r="AE8234" t="s">
        <v>53</v>
      </c>
      <c r="AF8234" t="s">
        <v>66</v>
      </c>
      <c r="AG8234" t="s">
        <v>164</v>
      </c>
      <c r="AH8234" t="s">
        <v>53</v>
      </c>
      <c r="AI8234" t="s">
        <v>62</v>
      </c>
      <c r="AJ8234" t="s">
        <v>139</v>
      </c>
      <c r="AK8234" t="s">
        <v>198</v>
      </c>
      <c r="AL8234" t="s">
        <v>47</v>
      </c>
      <c r="AM8234" t="s">
        <v>47</v>
      </c>
      <c r="AN8234" t="s">
        <v>65</v>
      </c>
      <c r="AO8234" t="s">
        <v>175</v>
      </c>
    </row>
    <row r="8235" spans="1:41" hidden="1" x14ac:dyDescent="0.25">
      <c r="A8235" t="s">
        <v>34229</v>
      </c>
      <c r="B8235" t="s">
        <v>34230</v>
      </c>
      <c r="C8235" s="1" t="str">
        <f t="shared" si="518"/>
        <v>21:1082</v>
      </c>
      <c r="D8235" s="1" t="str">
        <f t="shared" si="519"/>
        <v>21:0156</v>
      </c>
      <c r="E8235" t="s">
        <v>34231</v>
      </c>
      <c r="F8235" t="s">
        <v>34232</v>
      </c>
      <c r="H8235">
        <v>50.497590500000001</v>
      </c>
      <c r="I8235">
        <v>-121.5979507</v>
      </c>
      <c r="J8235" s="1" t="str">
        <f t="shared" si="520"/>
        <v>NGR bulk stream sediment</v>
      </c>
      <c r="K8235" s="1" t="str">
        <f t="shared" si="521"/>
        <v>&lt;177 micron (NGR)</v>
      </c>
      <c r="L8235">
        <v>19</v>
      </c>
      <c r="M8235" t="s">
        <v>71</v>
      </c>
      <c r="N8235">
        <v>313</v>
      </c>
      <c r="O8235" t="s">
        <v>58</v>
      </c>
      <c r="P8235" t="s">
        <v>47</v>
      </c>
      <c r="Q8235" t="s">
        <v>215</v>
      </c>
      <c r="R8235" t="s">
        <v>455</v>
      </c>
      <c r="S8235" t="s">
        <v>162</v>
      </c>
      <c r="T8235" t="s">
        <v>66</v>
      </c>
      <c r="U8235" t="s">
        <v>431</v>
      </c>
      <c r="V8235" t="s">
        <v>122</v>
      </c>
      <c r="W8235" t="s">
        <v>51</v>
      </c>
      <c r="X8235" t="s">
        <v>122</v>
      </c>
      <c r="Y8235" t="s">
        <v>209</v>
      </c>
      <c r="Z8235" t="s">
        <v>84</v>
      </c>
      <c r="AA8235" t="s">
        <v>46</v>
      </c>
      <c r="AB8235" t="s">
        <v>257</v>
      </c>
      <c r="AC8235" t="s">
        <v>190</v>
      </c>
      <c r="AD8235" t="s">
        <v>112</v>
      </c>
      <c r="AE8235" t="s">
        <v>174</v>
      </c>
      <c r="AF8235" t="s">
        <v>50</v>
      </c>
      <c r="AG8235" t="s">
        <v>72</v>
      </c>
      <c r="AH8235" t="s">
        <v>62</v>
      </c>
      <c r="AI8235" t="s">
        <v>62</v>
      </c>
      <c r="AJ8235" t="s">
        <v>130</v>
      </c>
      <c r="AK8235" t="s">
        <v>87</v>
      </c>
      <c r="AL8235" t="s">
        <v>47</v>
      </c>
      <c r="AM8235" t="s">
        <v>122</v>
      </c>
      <c r="AN8235" t="s">
        <v>695</v>
      </c>
      <c r="AO8235" t="s">
        <v>312</v>
      </c>
    </row>
    <row r="8236" spans="1:41" hidden="1" x14ac:dyDescent="0.25">
      <c r="A8236" t="s">
        <v>34233</v>
      </c>
      <c r="B8236" t="s">
        <v>34234</v>
      </c>
      <c r="C8236" s="1" t="str">
        <f t="shared" si="518"/>
        <v>21:1082</v>
      </c>
      <c r="D8236" s="1" t="str">
        <f t="shared" si="519"/>
        <v>21:0156</v>
      </c>
      <c r="E8236" t="s">
        <v>34235</v>
      </c>
      <c r="F8236" t="s">
        <v>34236</v>
      </c>
      <c r="H8236">
        <v>50.486366799999999</v>
      </c>
      <c r="I8236">
        <v>-121.6235722</v>
      </c>
      <c r="J8236" s="1" t="str">
        <f t="shared" si="520"/>
        <v>NGR bulk stream sediment</v>
      </c>
      <c r="K8236" s="1" t="str">
        <f t="shared" si="521"/>
        <v>&lt;177 micron (NGR)</v>
      </c>
      <c r="L8236">
        <v>19</v>
      </c>
      <c r="M8236" t="s">
        <v>95</v>
      </c>
      <c r="N8236">
        <v>314</v>
      </c>
      <c r="O8236" t="s">
        <v>271</v>
      </c>
      <c r="P8236" t="s">
        <v>47</v>
      </c>
      <c r="Q8236" t="s">
        <v>780</v>
      </c>
      <c r="R8236" t="s">
        <v>188</v>
      </c>
      <c r="S8236" t="s">
        <v>197</v>
      </c>
      <c r="T8236" t="s">
        <v>209</v>
      </c>
      <c r="U8236" t="s">
        <v>48</v>
      </c>
      <c r="V8236" t="s">
        <v>64</v>
      </c>
      <c r="W8236" t="s">
        <v>336</v>
      </c>
      <c r="X8236" t="s">
        <v>103</v>
      </c>
      <c r="Y8236" t="s">
        <v>127</v>
      </c>
      <c r="Z8236" t="s">
        <v>56</v>
      </c>
      <c r="AA8236" t="s">
        <v>46</v>
      </c>
      <c r="AB8236" t="s">
        <v>78</v>
      </c>
      <c r="AC8236" t="s">
        <v>124</v>
      </c>
      <c r="AD8236" t="s">
        <v>165</v>
      </c>
      <c r="AE8236" t="s">
        <v>62</v>
      </c>
      <c r="AF8236" t="s">
        <v>622</v>
      </c>
      <c r="AG8236" t="s">
        <v>455</v>
      </c>
      <c r="AH8236" t="s">
        <v>62</v>
      </c>
      <c r="AI8236" t="s">
        <v>62</v>
      </c>
      <c r="AJ8236" t="s">
        <v>139</v>
      </c>
      <c r="AK8236" t="s">
        <v>149</v>
      </c>
      <c r="AL8236" t="s">
        <v>103</v>
      </c>
      <c r="AM8236" t="s">
        <v>47</v>
      </c>
      <c r="AN8236" t="s">
        <v>372</v>
      </c>
      <c r="AO8236" t="s">
        <v>1247</v>
      </c>
    </row>
    <row r="8237" spans="1:41" hidden="1" x14ac:dyDescent="0.25">
      <c r="A8237" t="s">
        <v>34237</v>
      </c>
      <c r="B8237" t="s">
        <v>34238</v>
      </c>
      <c r="C8237" s="1" t="str">
        <f t="shared" si="518"/>
        <v>21:1082</v>
      </c>
      <c r="D8237" s="1" t="str">
        <f t="shared" si="519"/>
        <v>21:0156</v>
      </c>
      <c r="E8237" t="s">
        <v>34239</v>
      </c>
      <c r="F8237" t="s">
        <v>34240</v>
      </c>
      <c r="H8237">
        <v>50.464565</v>
      </c>
      <c r="I8237">
        <v>-121.6303759</v>
      </c>
      <c r="J8237" s="1" t="str">
        <f t="shared" si="520"/>
        <v>NGR bulk stream sediment</v>
      </c>
      <c r="K8237" s="1" t="str">
        <f t="shared" si="521"/>
        <v>&lt;177 micron (NGR)</v>
      </c>
      <c r="L8237">
        <v>19</v>
      </c>
      <c r="M8237" t="s">
        <v>117</v>
      </c>
      <c r="N8237">
        <v>315</v>
      </c>
      <c r="O8237" t="s">
        <v>182</v>
      </c>
      <c r="P8237" t="s">
        <v>47</v>
      </c>
      <c r="Q8237" t="s">
        <v>289</v>
      </c>
      <c r="R8237" t="s">
        <v>235</v>
      </c>
      <c r="S8237" t="s">
        <v>186</v>
      </c>
      <c r="T8237" t="s">
        <v>50</v>
      </c>
      <c r="U8237" t="s">
        <v>207</v>
      </c>
      <c r="V8237" t="s">
        <v>101</v>
      </c>
      <c r="W8237" t="s">
        <v>336</v>
      </c>
      <c r="X8237" t="s">
        <v>103</v>
      </c>
      <c r="Y8237" t="s">
        <v>66</v>
      </c>
      <c r="Z8237" t="s">
        <v>84</v>
      </c>
      <c r="AA8237" t="s">
        <v>46</v>
      </c>
      <c r="AB8237" t="s">
        <v>130</v>
      </c>
      <c r="AC8237" t="s">
        <v>290</v>
      </c>
      <c r="AD8237" t="s">
        <v>306</v>
      </c>
      <c r="AE8237" t="s">
        <v>54</v>
      </c>
      <c r="AF8237" t="s">
        <v>175</v>
      </c>
      <c r="AG8237" t="s">
        <v>109</v>
      </c>
      <c r="AH8237" t="s">
        <v>53</v>
      </c>
      <c r="AI8237" t="s">
        <v>53</v>
      </c>
      <c r="AJ8237" t="s">
        <v>79</v>
      </c>
      <c r="AK8237" t="s">
        <v>235</v>
      </c>
      <c r="AL8237" t="s">
        <v>47</v>
      </c>
      <c r="AM8237" t="s">
        <v>47</v>
      </c>
      <c r="AN8237" t="s">
        <v>65</v>
      </c>
      <c r="AO8237" t="s">
        <v>112</v>
      </c>
    </row>
    <row r="8238" spans="1:41" hidden="1" x14ac:dyDescent="0.25">
      <c r="A8238" t="s">
        <v>34241</v>
      </c>
      <c r="B8238" t="s">
        <v>34242</v>
      </c>
      <c r="C8238" s="1" t="str">
        <f t="shared" si="518"/>
        <v>21:1082</v>
      </c>
      <c r="D8238" s="1" t="str">
        <f t="shared" si="519"/>
        <v>21:0156</v>
      </c>
      <c r="E8238" t="s">
        <v>34243</v>
      </c>
      <c r="F8238" t="s">
        <v>34244</v>
      </c>
      <c r="H8238">
        <v>50.460076899999997</v>
      </c>
      <c r="I8238">
        <v>-121.6349575</v>
      </c>
      <c r="J8238" s="1" t="str">
        <f t="shared" si="520"/>
        <v>NGR bulk stream sediment</v>
      </c>
      <c r="K8238" s="1" t="str">
        <f t="shared" si="521"/>
        <v>&lt;177 micron (NGR)</v>
      </c>
      <c r="L8238">
        <v>19</v>
      </c>
      <c r="M8238" t="s">
        <v>136</v>
      </c>
      <c r="N8238">
        <v>316</v>
      </c>
      <c r="O8238" t="s">
        <v>164</v>
      </c>
      <c r="P8238" t="s">
        <v>52</v>
      </c>
      <c r="Q8238" t="s">
        <v>1304</v>
      </c>
      <c r="R8238" t="s">
        <v>336</v>
      </c>
      <c r="S8238" t="s">
        <v>269</v>
      </c>
      <c r="T8238" t="s">
        <v>217</v>
      </c>
      <c r="U8238" t="s">
        <v>344</v>
      </c>
      <c r="V8238" t="s">
        <v>64</v>
      </c>
      <c r="W8238" t="s">
        <v>123</v>
      </c>
      <c r="X8238" t="s">
        <v>122</v>
      </c>
      <c r="Y8238" t="s">
        <v>58</v>
      </c>
      <c r="Z8238" t="s">
        <v>199</v>
      </c>
      <c r="AA8238" t="s">
        <v>46</v>
      </c>
      <c r="AB8238" t="s">
        <v>81</v>
      </c>
      <c r="AC8238" t="s">
        <v>306</v>
      </c>
      <c r="AD8238" t="s">
        <v>99</v>
      </c>
      <c r="AE8238" t="s">
        <v>84</v>
      </c>
      <c r="AF8238" t="s">
        <v>690</v>
      </c>
      <c r="AG8238" t="s">
        <v>206</v>
      </c>
      <c r="AH8238" t="s">
        <v>62</v>
      </c>
      <c r="AI8238" t="s">
        <v>62</v>
      </c>
      <c r="AJ8238" t="s">
        <v>64</v>
      </c>
      <c r="AK8238" t="s">
        <v>198</v>
      </c>
      <c r="AL8238" t="s">
        <v>47</v>
      </c>
      <c r="AM8238" t="s">
        <v>122</v>
      </c>
      <c r="AN8238" t="s">
        <v>65</v>
      </c>
      <c r="AO8238" t="s">
        <v>2758</v>
      </c>
    </row>
    <row r="8239" spans="1:41" hidden="1" x14ac:dyDescent="0.25">
      <c r="A8239" t="s">
        <v>34245</v>
      </c>
      <c r="B8239" t="s">
        <v>34246</v>
      </c>
      <c r="C8239" s="1" t="str">
        <f t="shared" si="518"/>
        <v>21:1082</v>
      </c>
      <c r="D8239" s="1" t="str">
        <f t="shared" si="519"/>
        <v>21:0156</v>
      </c>
      <c r="E8239" t="s">
        <v>34247</v>
      </c>
      <c r="F8239" t="s">
        <v>34248</v>
      </c>
      <c r="H8239">
        <v>50.459169899999999</v>
      </c>
      <c r="I8239">
        <v>-121.596549</v>
      </c>
      <c r="J8239" s="1" t="str">
        <f t="shared" si="520"/>
        <v>NGR bulk stream sediment</v>
      </c>
      <c r="K8239" s="1" t="str">
        <f t="shared" si="521"/>
        <v>&lt;177 micron (NGR)</v>
      </c>
      <c r="L8239">
        <v>19</v>
      </c>
      <c r="M8239" t="s">
        <v>157</v>
      </c>
      <c r="N8239">
        <v>317</v>
      </c>
      <c r="O8239" t="s">
        <v>73</v>
      </c>
      <c r="P8239" t="s">
        <v>47</v>
      </c>
      <c r="Q8239" t="s">
        <v>673</v>
      </c>
      <c r="R8239" t="s">
        <v>228</v>
      </c>
      <c r="S8239" t="s">
        <v>80</v>
      </c>
      <c r="T8239" t="s">
        <v>66</v>
      </c>
      <c r="U8239" t="s">
        <v>226</v>
      </c>
      <c r="V8239" t="s">
        <v>110</v>
      </c>
      <c r="W8239" t="s">
        <v>270</v>
      </c>
      <c r="X8239" t="s">
        <v>122</v>
      </c>
      <c r="Y8239" t="s">
        <v>267</v>
      </c>
      <c r="Z8239" t="s">
        <v>84</v>
      </c>
      <c r="AA8239" t="s">
        <v>46</v>
      </c>
      <c r="AB8239" t="s">
        <v>139</v>
      </c>
      <c r="AC8239" t="s">
        <v>190</v>
      </c>
      <c r="AD8239" t="s">
        <v>197</v>
      </c>
      <c r="AE8239" t="s">
        <v>62</v>
      </c>
      <c r="AF8239" t="s">
        <v>876</v>
      </c>
      <c r="AG8239" t="s">
        <v>228</v>
      </c>
      <c r="AH8239" t="s">
        <v>62</v>
      </c>
      <c r="AI8239" t="s">
        <v>62</v>
      </c>
      <c r="AJ8239" t="s">
        <v>139</v>
      </c>
      <c r="AK8239" t="s">
        <v>87</v>
      </c>
      <c r="AL8239" t="s">
        <v>47</v>
      </c>
      <c r="AM8239" t="s">
        <v>47</v>
      </c>
      <c r="AN8239" t="s">
        <v>48</v>
      </c>
      <c r="AO8239" t="s">
        <v>24732</v>
      </c>
    </row>
    <row r="8240" spans="1:41" hidden="1" x14ac:dyDescent="0.25">
      <c r="A8240" t="s">
        <v>34249</v>
      </c>
      <c r="B8240" t="s">
        <v>34250</v>
      </c>
      <c r="C8240" s="1" t="str">
        <f t="shared" si="518"/>
        <v>21:1082</v>
      </c>
      <c r="D8240" s="1" t="str">
        <f t="shared" si="519"/>
        <v>21:0156</v>
      </c>
      <c r="E8240" t="s">
        <v>34251</v>
      </c>
      <c r="F8240" t="s">
        <v>34252</v>
      </c>
      <c r="H8240">
        <v>50.429549899999998</v>
      </c>
      <c r="I8240">
        <v>-121.54276609999999</v>
      </c>
      <c r="J8240" s="1" t="str">
        <f t="shared" si="520"/>
        <v>NGR bulk stream sediment</v>
      </c>
      <c r="K8240" s="1" t="str">
        <f t="shared" si="521"/>
        <v>&lt;177 micron (NGR)</v>
      </c>
      <c r="L8240">
        <v>19</v>
      </c>
      <c r="M8240" t="s">
        <v>170</v>
      </c>
      <c r="N8240">
        <v>318</v>
      </c>
      <c r="O8240" t="s">
        <v>158</v>
      </c>
      <c r="P8240" t="s">
        <v>47</v>
      </c>
      <c r="Q8240" t="s">
        <v>345</v>
      </c>
      <c r="R8240" t="s">
        <v>63</v>
      </c>
      <c r="S8240" t="s">
        <v>225</v>
      </c>
      <c r="T8240" t="s">
        <v>104</v>
      </c>
      <c r="U8240" t="s">
        <v>6565</v>
      </c>
      <c r="V8240" t="s">
        <v>60</v>
      </c>
      <c r="W8240" t="s">
        <v>271</v>
      </c>
      <c r="X8240" t="s">
        <v>47</v>
      </c>
      <c r="Y8240" t="s">
        <v>108</v>
      </c>
      <c r="Z8240" t="s">
        <v>199</v>
      </c>
      <c r="AA8240" t="s">
        <v>46</v>
      </c>
      <c r="AB8240" t="s">
        <v>47</v>
      </c>
      <c r="AC8240" t="s">
        <v>291</v>
      </c>
      <c r="AD8240" t="s">
        <v>175</v>
      </c>
      <c r="AE8240" t="s">
        <v>84</v>
      </c>
      <c r="AF8240" t="s">
        <v>2305</v>
      </c>
      <c r="AG8240" t="s">
        <v>78</v>
      </c>
      <c r="AH8240" t="s">
        <v>62</v>
      </c>
      <c r="AI8240" t="s">
        <v>62</v>
      </c>
      <c r="AJ8240" t="s">
        <v>149</v>
      </c>
      <c r="AK8240" t="s">
        <v>57</v>
      </c>
      <c r="AL8240" t="s">
        <v>47</v>
      </c>
      <c r="AM8240" t="s">
        <v>47</v>
      </c>
      <c r="AN8240" t="s">
        <v>65</v>
      </c>
      <c r="AO8240" t="s">
        <v>3288</v>
      </c>
    </row>
    <row r="8241" spans="1:41" hidden="1" x14ac:dyDescent="0.25">
      <c r="A8241" t="s">
        <v>34253</v>
      </c>
      <c r="B8241" t="s">
        <v>34254</v>
      </c>
      <c r="C8241" s="1" t="str">
        <f t="shared" si="518"/>
        <v>21:1082</v>
      </c>
      <c r="D8241" s="1" t="str">
        <f t="shared" si="519"/>
        <v>21:0156</v>
      </c>
      <c r="E8241" t="s">
        <v>34255</v>
      </c>
      <c r="F8241" t="s">
        <v>34256</v>
      </c>
      <c r="H8241">
        <v>50.395946100000003</v>
      </c>
      <c r="I8241">
        <v>-121.52617979999999</v>
      </c>
      <c r="J8241" s="1" t="str">
        <f t="shared" si="520"/>
        <v>NGR bulk stream sediment</v>
      </c>
      <c r="K8241" s="1" t="str">
        <f t="shared" si="521"/>
        <v>&lt;177 micron (NGR)</v>
      </c>
      <c r="L8241">
        <v>19</v>
      </c>
      <c r="M8241" t="s">
        <v>180</v>
      </c>
      <c r="N8241">
        <v>319</v>
      </c>
      <c r="O8241" t="s">
        <v>88</v>
      </c>
      <c r="P8241" t="s">
        <v>47</v>
      </c>
      <c r="Q8241" t="s">
        <v>318</v>
      </c>
      <c r="R8241" t="s">
        <v>60</v>
      </c>
      <c r="S8241" t="s">
        <v>112</v>
      </c>
      <c r="T8241" t="s">
        <v>267</v>
      </c>
      <c r="U8241" t="s">
        <v>320</v>
      </c>
      <c r="V8241" t="s">
        <v>81</v>
      </c>
      <c r="W8241" t="s">
        <v>455</v>
      </c>
      <c r="X8241" t="s">
        <v>122</v>
      </c>
      <c r="Y8241" t="s">
        <v>209</v>
      </c>
      <c r="Z8241" t="s">
        <v>199</v>
      </c>
      <c r="AA8241" t="s">
        <v>46</v>
      </c>
      <c r="AB8241" t="s">
        <v>125</v>
      </c>
      <c r="AC8241" t="s">
        <v>225</v>
      </c>
      <c r="AD8241" t="s">
        <v>197</v>
      </c>
      <c r="AE8241" t="s">
        <v>62</v>
      </c>
      <c r="AF8241" t="s">
        <v>147</v>
      </c>
      <c r="AG8241" t="s">
        <v>79</v>
      </c>
      <c r="AH8241" t="s">
        <v>62</v>
      </c>
      <c r="AI8241" t="s">
        <v>53</v>
      </c>
      <c r="AJ8241" t="s">
        <v>101</v>
      </c>
      <c r="AK8241" t="s">
        <v>46</v>
      </c>
      <c r="AL8241" t="s">
        <v>47</v>
      </c>
      <c r="AM8241" t="s">
        <v>47</v>
      </c>
      <c r="AN8241" t="s">
        <v>65</v>
      </c>
      <c r="AO8241" t="s">
        <v>2133</v>
      </c>
    </row>
    <row r="8242" spans="1:41" hidden="1" x14ac:dyDescent="0.25">
      <c r="A8242" t="s">
        <v>34257</v>
      </c>
      <c r="B8242" t="s">
        <v>34258</v>
      </c>
      <c r="C8242" s="1" t="str">
        <f t="shared" si="518"/>
        <v>21:1082</v>
      </c>
      <c r="D8242" s="1" t="str">
        <f t="shared" si="519"/>
        <v>21:0156</v>
      </c>
      <c r="E8242" t="s">
        <v>34259</v>
      </c>
      <c r="F8242" t="s">
        <v>34260</v>
      </c>
      <c r="H8242">
        <v>50.3802679</v>
      </c>
      <c r="I8242">
        <v>-121.5519537</v>
      </c>
      <c r="J8242" s="1" t="str">
        <f t="shared" si="520"/>
        <v>NGR bulk stream sediment</v>
      </c>
      <c r="K8242" s="1" t="str">
        <f t="shared" si="521"/>
        <v>&lt;177 micron (NGR)</v>
      </c>
      <c r="L8242">
        <v>19</v>
      </c>
      <c r="M8242" t="s">
        <v>195</v>
      </c>
      <c r="N8242">
        <v>320</v>
      </c>
      <c r="O8242" t="s">
        <v>412</v>
      </c>
      <c r="P8242" t="s">
        <v>51</v>
      </c>
      <c r="Q8242" t="s">
        <v>725</v>
      </c>
      <c r="R8242" t="s">
        <v>198</v>
      </c>
      <c r="S8242" t="s">
        <v>59</v>
      </c>
      <c r="T8242" t="s">
        <v>50</v>
      </c>
      <c r="U8242" t="s">
        <v>507</v>
      </c>
      <c r="V8242" t="s">
        <v>46</v>
      </c>
      <c r="W8242" t="s">
        <v>151</v>
      </c>
      <c r="X8242" t="s">
        <v>122</v>
      </c>
      <c r="Y8242" t="s">
        <v>76</v>
      </c>
      <c r="Z8242" t="s">
        <v>62</v>
      </c>
      <c r="AA8242" t="s">
        <v>46</v>
      </c>
      <c r="AB8242" t="s">
        <v>173</v>
      </c>
      <c r="AC8242" t="s">
        <v>267</v>
      </c>
      <c r="AD8242" t="s">
        <v>90</v>
      </c>
      <c r="AE8242" t="s">
        <v>62</v>
      </c>
      <c r="AF8242" t="s">
        <v>98</v>
      </c>
      <c r="AG8242" t="s">
        <v>455</v>
      </c>
      <c r="AH8242" t="s">
        <v>62</v>
      </c>
      <c r="AI8242" t="s">
        <v>53</v>
      </c>
      <c r="AJ8242" t="s">
        <v>105</v>
      </c>
      <c r="AK8242" t="s">
        <v>46</v>
      </c>
      <c r="AL8242" t="s">
        <v>47</v>
      </c>
      <c r="AM8242" t="s">
        <v>47</v>
      </c>
      <c r="AN8242" t="s">
        <v>432</v>
      </c>
      <c r="AO8242" t="s">
        <v>5127</v>
      </c>
    </row>
    <row r="8243" spans="1:41" hidden="1" x14ac:dyDescent="0.25">
      <c r="A8243" t="s">
        <v>34261</v>
      </c>
      <c r="B8243" t="s">
        <v>34262</v>
      </c>
      <c r="C8243" s="1" t="str">
        <f t="shared" ref="C8243:C8306" si="522">HYPERLINK("http://geochem.nrcan.gc.ca/cdogs/content/bdl/bdl211082_e.htm", "21:1082")</f>
        <v>21:1082</v>
      </c>
      <c r="D8243" s="1" t="str">
        <f t="shared" ref="D8243:D8306" si="523">HYPERLINK("http://geochem.nrcan.gc.ca/cdogs/content/svy/svy210156_e.htm", "21:0156")</f>
        <v>21:0156</v>
      </c>
      <c r="E8243" t="s">
        <v>34263</v>
      </c>
      <c r="F8243" t="s">
        <v>34264</v>
      </c>
      <c r="H8243">
        <v>50.3532066</v>
      </c>
      <c r="I8243">
        <v>-121.5507513</v>
      </c>
      <c r="J8243" s="1" t="str">
        <f t="shared" si="520"/>
        <v>NGR bulk stream sediment</v>
      </c>
      <c r="K8243" s="1" t="str">
        <f t="shared" si="521"/>
        <v>&lt;177 micron (NGR)</v>
      </c>
      <c r="L8243">
        <v>19</v>
      </c>
      <c r="M8243" t="s">
        <v>205</v>
      </c>
      <c r="N8243">
        <v>321</v>
      </c>
      <c r="O8243" t="s">
        <v>73</v>
      </c>
      <c r="P8243" t="s">
        <v>47</v>
      </c>
      <c r="Q8243" t="s">
        <v>662</v>
      </c>
      <c r="R8243" t="s">
        <v>87</v>
      </c>
      <c r="S8243" t="s">
        <v>49</v>
      </c>
      <c r="T8243" t="s">
        <v>85</v>
      </c>
      <c r="U8243" t="s">
        <v>121</v>
      </c>
      <c r="V8243" t="s">
        <v>61</v>
      </c>
      <c r="W8243" t="s">
        <v>142</v>
      </c>
      <c r="X8243" t="s">
        <v>51</v>
      </c>
      <c r="Y8243" t="s">
        <v>108</v>
      </c>
      <c r="Z8243" t="s">
        <v>84</v>
      </c>
      <c r="AA8243" t="s">
        <v>46</v>
      </c>
      <c r="AB8243" t="s">
        <v>130</v>
      </c>
      <c r="AC8243" t="s">
        <v>58</v>
      </c>
      <c r="AD8243" t="s">
        <v>104</v>
      </c>
      <c r="AE8243" t="s">
        <v>84</v>
      </c>
      <c r="AF8243" t="s">
        <v>66</v>
      </c>
      <c r="AG8243" t="s">
        <v>130</v>
      </c>
      <c r="AH8243" t="s">
        <v>62</v>
      </c>
      <c r="AI8243" t="s">
        <v>198</v>
      </c>
      <c r="AJ8243" t="s">
        <v>105</v>
      </c>
      <c r="AK8243" t="s">
        <v>110</v>
      </c>
      <c r="AL8243" t="s">
        <v>47</v>
      </c>
      <c r="AM8243" t="s">
        <v>47</v>
      </c>
      <c r="AN8243" t="s">
        <v>915</v>
      </c>
      <c r="AO8243" t="s">
        <v>2327</v>
      </c>
    </row>
    <row r="8244" spans="1:41" hidden="1" x14ac:dyDescent="0.25">
      <c r="A8244" t="s">
        <v>34265</v>
      </c>
      <c r="B8244" t="s">
        <v>34266</v>
      </c>
      <c r="C8244" s="1" t="str">
        <f t="shared" si="522"/>
        <v>21:1082</v>
      </c>
      <c r="D8244" s="1" t="str">
        <f t="shared" si="523"/>
        <v>21:0156</v>
      </c>
      <c r="E8244" t="s">
        <v>34267</v>
      </c>
      <c r="F8244" t="s">
        <v>34268</v>
      </c>
      <c r="H8244">
        <v>50.328908499999997</v>
      </c>
      <c r="I8244">
        <v>-121.5554796</v>
      </c>
      <c r="J8244" s="1" t="str">
        <f t="shared" si="520"/>
        <v>NGR bulk stream sediment</v>
      </c>
      <c r="K8244" s="1" t="str">
        <f t="shared" si="521"/>
        <v>&lt;177 micron (NGR)</v>
      </c>
      <c r="L8244">
        <v>19</v>
      </c>
      <c r="M8244" t="s">
        <v>214</v>
      </c>
      <c r="N8244">
        <v>322</v>
      </c>
      <c r="O8244" t="s">
        <v>130</v>
      </c>
      <c r="P8244" t="s">
        <v>47</v>
      </c>
      <c r="Q8244" t="s">
        <v>592</v>
      </c>
      <c r="R8244" t="s">
        <v>150</v>
      </c>
      <c r="S8244" t="s">
        <v>131</v>
      </c>
      <c r="T8244" t="s">
        <v>267</v>
      </c>
      <c r="U8244" t="s">
        <v>532</v>
      </c>
      <c r="V8244" t="s">
        <v>64</v>
      </c>
      <c r="W8244" t="s">
        <v>102</v>
      </c>
      <c r="X8244" t="s">
        <v>51</v>
      </c>
      <c r="Y8244" t="s">
        <v>175</v>
      </c>
      <c r="Z8244" t="s">
        <v>62</v>
      </c>
      <c r="AA8244" t="s">
        <v>46</v>
      </c>
      <c r="AB8244" t="s">
        <v>101</v>
      </c>
      <c r="AC8244" t="s">
        <v>225</v>
      </c>
      <c r="AD8244" t="s">
        <v>197</v>
      </c>
      <c r="AE8244" t="s">
        <v>53</v>
      </c>
      <c r="AF8244" t="s">
        <v>175</v>
      </c>
      <c r="AG8244" t="s">
        <v>200</v>
      </c>
      <c r="AH8244" t="s">
        <v>62</v>
      </c>
      <c r="AI8244" t="s">
        <v>57</v>
      </c>
      <c r="AJ8244" t="s">
        <v>79</v>
      </c>
      <c r="AK8244" t="s">
        <v>87</v>
      </c>
      <c r="AL8244" t="s">
        <v>47</v>
      </c>
      <c r="AM8244" t="s">
        <v>47</v>
      </c>
      <c r="AN8244" t="s">
        <v>345</v>
      </c>
      <c r="AO8244" t="s">
        <v>1365</v>
      </c>
    </row>
    <row r="8245" spans="1:41" hidden="1" x14ac:dyDescent="0.25">
      <c r="A8245" t="s">
        <v>34269</v>
      </c>
      <c r="B8245" t="s">
        <v>34270</v>
      </c>
      <c r="C8245" s="1" t="str">
        <f t="shared" si="522"/>
        <v>21:1082</v>
      </c>
      <c r="D8245" s="1" t="str">
        <f t="shared" si="523"/>
        <v>21:0156</v>
      </c>
      <c r="E8245" t="s">
        <v>34271</v>
      </c>
      <c r="F8245" t="s">
        <v>34272</v>
      </c>
      <c r="H8245">
        <v>50.337044800000001</v>
      </c>
      <c r="I8245">
        <v>-121.5407872</v>
      </c>
      <c r="J8245" s="1" t="str">
        <f t="shared" si="520"/>
        <v>NGR bulk stream sediment</v>
      </c>
      <c r="K8245" s="1" t="str">
        <f t="shared" si="521"/>
        <v>&lt;177 micron (NGR)</v>
      </c>
      <c r="L8245">
        <v>19</v>
      </c>
      <c r="M8245" t="s">
        <v>223</v>
      </c>
      <c r="N8245">
        <v>323</v>
      </c>
      <c r="O8245" t="s">
        <v>128</v>
      </c>
      <c r="P8245" t="s">
        <v>47</v>
      </c>
      <c r="Q8245" t="s">
        <v>468</v>
      </c>
      <c r="R8245" t="s">
        <v>101</v>
      </c>
      <c r="S8245" t="s">
        <v>145</v>
      </c>
      <c r="T8245" t="s">
        <v>145</v>
      </c>
      <c r="U8245" t="s">
        <v>294</v>
      </c>
      <c r="V8245" t="s">
        <v>110</v>
      </c>
      <c r="W8245" t="s">
        <v>72</v>
      </c>
      <c r="X8245" t="s">
        <v>47</v>
      </c>
      <c r="Y8245" t="s">
        <v>85</v>
      </c>
      <c r="Z8245" t="s">
        <v>56</v>
      </c>
      <c r="AA8245" t="s">
        <v>46</v>
      </c>
      <c r="AB8245" t="s">
        <v>105</v>
      </c>
      <c r="AC8245" t="s">
        <v>184</v>
      </c>
      <c r="AD8245" t="s">
        <v>475</v>
      </c>
      <c r="AE8245" t="s">
        <v>62</v>
      </c>
      <c r="AF8245" t="s">
        <v>1559</v>
      </c>
      <c r="AG8245" t="s">
        <v>78</v>
      </c>
      <c r="AH8245" t="s">
        <v>62</v>
      </c>
      <c r="AI8245" t="s">
        <v>57</v>
      </c>
      <c r="AJ8245" t="s">
        <v>139</v>
      </c>
      <c r="AK8245" t="s">
        <v>174</v>
      </c>
      <c r="AL8245" t="s">
        <v>47</v>
      </c>
      <c r="AM8245" t="s">
        <v>47</v>
      </c>
      <c r="AN8245" t="s">
        <v>65</v>
      </c>
      <c r="AO8245" t="s">
        <v>217</v>
      </c>
    </row>
    <row r="8246" spans="1:41" hidden="1" x14ac:dyDescent="0.25">
      <c r="A8246" t="s">
        <v>34273</v>
      </c>
      <c r="B8246" t="s">
        <v>34274</v>
      </c>
      <c r="C8246" s="1" t="str">
        <f t="shared" si="522"/>
        <v>21:1082</v>
      </c>
      <c r="D8246" s="1" t="str">
        <f t="shared" si="523"/>
        <v>21:0156</v>
      </c>
      <c r="E8246" t="s">
        <v>34275</v>
      </c>
      <c r="F8246" t="s">
        <v>34276</v>
      </c>
      <c r="H8246">
        <v>50.304879499999998</v>
      </c>
      <c r="I8246">
        <v>-121.5521768</v>
      </c>
      <c r="J8246" s="1" t="str">
        <f t="shared" si="520"/>
        <v>NGR bulk stream sediment</v>
      </c>
      <c r="K8246" s="1" t="str">
        <f t="shared" si="521"/>
        <v>&lt;177 micron (NGR)</v>
      </c>
      <c r="L8246">
        <v>19</v>
      </c>
      <c r="M8246" t="s">
        <v>233</v>
      </c>
      <c r="N8246">
        <v>324</v>
      </c>
      <c r="O8246" t="s">
        <v>96</v>
      </c>
      <c r="P8246" t="s">
        <v>47</v>
      </c>
      <c r="Q8246" t="s">
        <v>327</v>
      </c>
      <c r="R8246" t="s">
        <v>87</v>
      </c>
      <c r="S8246" t="s">
        <v>269</v>
      </c>
      <c r="T8246" t="s">
        <v>267</v>
      </c>
      <c r="U8246" t="s">
        <v>226</v>
      </c>
      <c r="V8246" t="s">
        <v>110</v>
      </c>
      <c r="W8246" t="s">
        <v>142</v>
      </c>
      <c r="X8246" t="s">
        <v>51</v>
      </c>
      <c r="Y8246" t="s">
        <v>76</v>
      </c>
      <c r="Z8246" t="s">
        <v>199</v>
      </c>
      <c r="AA8246" t="s">
        <v>46</v>
      </c>
      <c r="AB8246" t="s">
        <v>173</v>
      </c>
      <c r="AC8246" t="s">
        <v>187</v>
      </c>
      <c r="AD8246" t="s">
        <v>269</v>
      </c>
      <c r="AE8246" t="s">
        <v>53</v>
      </c>
      <c r="AF8246" t="s">
        <v>175</v>
      </c>
      <c r="AG8246" t="s">
        <v>60</v>
      </c>
      <c r="AH8246" t="s">
        <v>62</v>
      </c>
      <c r="AI8246" t="s">
        <v>62</v>
      </c>
      <c r="AJ8246" t="s">
        <v>101</v>
      </c>
      <c r="AK8246" t="s">
        <v>149</v>
      </c>
      <c r="AL8246" t="s">
        <v>47</v>
      </c>
      <c r="AM8246" t="s">
        <v>47</v>
      </c>
      <c r="AN8246" t="s">
        <v>48</v>
      </c>
      <c r="AO8246" t="s">
        <v>2366</v>
      </c>
    </row>
    <row r="8247" spans="1:41" hidden="1" x14ac:dyDescent="0.25">
      <c r="A8247" t="s">
        <v>34277</v>
      </c>
      <c r="B8247" t="s">
        <v>34278</v>
      </c>
      <c r="C8247" s="1" t="str">
        <f t="shared" si="522"/>
        <v>21:1082</v>
      </c>
      <c r="D8247" s="1" t="str">
        <f t="shared" si="523"/>
        <v>21:0156</v>
      </c>
      <c r="E8247" t="s">
        <v>34279</v>
      </c>
      <c r="F8247" t="s">
        <v>34280</v>
      </c>
      <c r="H8247">
        <v>50.059054000000003</v>
      </c>
      <c r="I8247">
        <v>-121.5353199</v>
      </c>
      <c r="J8247" s="1" t="str">
        <f t="shared" si="520"/>
        <v>NGR bulk stream sediment</v>
      </c>
      <c r="K8247" s="1" t="str">
        <f t="shared" si="521"/>
        <v>&lt;177 micron (NGR)</v>
      </c>
      <c r="L8247">
        <v>19</v>
      </c>
      <c r="M8247" t="s">
        <v>248</v>
      </c>
      <c r="N8247">
        <v>325</v>
      </c>
      <c r="O8247" t="s">
        <v>108</v>
      </c>
      <c r="P8247" t="s">
        <v>47</v>
      </c>
      <c r="Q8247" t="s">
        <v>812</v>
      </c>
      <c r="R8247" t="s">
        <v>108</v>
      </c>
      <c r="S8247" t="s">
        <v>218</v>
      </c>
      <c r="T8247" t="s">
        <v>209</v>
      </c>
      <c r="U8247" t="s">
        <v>328</v>
      </c>
      <c r="V8247" t="s">
        <v>125</v>
      </c>
      <c r="W8247" t="s">
        <v>72</v>
      </c>
      <c r="X8247" t="s">
        <v>103</v>
      </c>
      <c r="Y8247" t="s">
        <v>50</v>
      </c>
      <c r="Z8247" t="s">
        <v>199</v>
      </c>
      <c r="AA8247" t="s">
        <v>46</v>
      </c>
      <c r="AB8247" t="s">
        <v>125</v>
      </c>
      <c r="AC8247" t="s">
        <v>58</v>
      </c>
      <c r="AD8247" t="s">
        <v>75</v>
      </c>
      <c r="AE8247" t="s">
        <v>63</v>
      </c>
      <c r="AF8247" t="s">
        <v>50</v>
      </c>
      <c r="AG8247" t="s">
        <v>455</v>
      </c>
      <c r="AH8247" t="s">
        <v>62</v>
      </c>
      <c r="AI8247" t="s">
        <v>62</v>
      </c>
      <c r="AJ8247" t="s">
        <v>130</v>
      </c>
      <c r="AK8247" t="s">
        <v>81</v>
      </c>
      <c r="AL8247" t="s">
        <v>47</v>
      </c>
      <c r="AM8247" t="s">
        <v>47</v>
      </c>
      <c r="AN8247" t="s">
        <v>65</v>
      </c>
      <c r="AO8247" t="s">
        <v>3858</v>
      </c>
    </row>
    <row r="8248" spans="1:41" hidden="1" x14ac:dyDescent="0.25">
      <c r="A8248" t="s">
        <v>34281</v>
      </c>
      <c r="B8248" t="s">
        <v>34282</v>
      </c>
      <c r="C8248" s="1" t="str">
        <f t="shared" si="522"/>
        <v>21:1082</v>
      </c>
      <c r="D8248" s="1" t="str">
        <f t="shared" si="523"/>
        <v>21:0156</v>
      </c>
      <c r="E8248" t="s">
        <v>34283</v>
      </c>
      <c r="F8248" t="s">
        <v>34284</v>
      </c>
      <c r="H8248">
        <v>50.067662200000001</v>
      </c>
      <c r="I8248">
        <v>-121.5389145</v>
      </c>
      <c r="J8248" s="1" t="str">
        <f t="shared" si="520"/>
        <v>NGR bulk stream sediment</v>
      </c>
      <c r="K8248" s="1" t="str">
        <f t="shared" si="521"/>
        <v>&lt;177 micron (NGR)</v>
      </c>
      <c r="L8248">
        <v>19</v>
      </c>
      <c r="M8248" t="s">
        <v>256</v>
      </c>
      <c r="N8248">
        <v>326</v>
      </c>
      <c r="O8248" t="s">
        <v>55</v>
      </c>
      <c r="P8248" t="s">
        <v>47</v>
      </c>
      <c r="Q8248" t="s">
        <v>492</v>
      </c>
      <c r="R8248" t="s">
        <v>111</v>
      </c>
      <c r="S8248" t="s">
        <v>80</v>
      </c>
      <c r="T8248" t="s">
        <v>330</v>
      </c>
      <c r="U8248" t="s">
        <v>98</v>
      </c>
      <c r="V8248" t="s">
        <v>47</v>
      </c>
      <c r="W8248" t="s">
        <v>79</v>
      </c>
      <c r="X8248" t="s">
        <v>122</v>
      </c>
      <c r="Y8248" t="s">
        <v>145</v>
      </c>
      <c r="Z8248" t="s">
        <v>199</v>
      </c>
      <c r="AA8248" t="s">
        <v>46</v>
      </c>
      <c r="AB8248" t="s">
        <v>78</v>
      </c>
      <c r="AC8248" t="s">
        <v>58</v>
      </c>
      <c r="AD8248" t="s">
        <v>131</v>
      </c>
      <c r="AE8248" t="s">
        <v>64</v>
      </c>
      <c r="AF8248" t="s">
        <v>85</v>
      </c>
      <c r="AG8248" t="s">
        <v>206</v>
      </c>
      <c r="AH8248" t="s">
        <v>62</v>
      </c>
      <c r="AI8248" t="s">
        <v>198</v>
      </c>
      <c r="AJ8248" t="s">
        <v>130</v>
      </c>
      <c r="AK8248" t="s">
        <v>227</v>
      </c>
      <c r="AL8248" t="s">
        <v>47</v>
      </c>
      <c r="AM8248" t="s">
        <v>47</v>
      </c>
      <c r="AN8248" t="s">
        <v>65</v>
      </c>
      <c r="AO8248" t="s">
        <v>34285</v>
      </c>
    </row>
    <row r="8249" spans="1:41" hidden="1" x14ac:dyDescent="0.25">
      <c r="A8249" t="s">
        <v>34286</v>
      </c>
      <c r="B8249" t="s">
        <v>34287</v>
      </c>
      <c r="C8249" s="1" t="str">
        <f t="shared" si="522"/>
        <v>21:1082</v>
      </c>
      <c r="D8249" s="1" t="str">
        <f t="shared" si="523"/>
        <v>21:0156</v>
      </c>
      <c r="E8249" t="s">
        <v>34288</v>
      </c>
      <c r="F8249" t="s">
        <v>34289</v>
      </c>
      <c r="H8249">
        <v>50.095233299999997</v>
      </c>
      <c r="I8249">
        <v>-121.55059</v>
      </c>
      <c r="J8249" s="1" t="str">
        <f t="shared" si="520"/>
        <v>NGR bulk stream sediment</v>
      </c>
      <c r="K8249" s="1" t="str">
        <f t="shared" si="521"/>
        <v>&lt;177 micron (NGR)</v>
      </c>
      <c r="L8249">
        <v>19</v>
      </c>
      <c r="M8249" t="s">
        <v>265</v>
      </c>
      <c r="N8249">
        <v>327</v>
      </c>
      <c r="O8249" t="s">
        <v>182</v>
      </c>
      <c r="P8249" t="s">
        <v>47</v>
      </c>
      <c r="Q8249" t="s">
        <v>802</v>
      </c>
      <c r="R8249" t="s">
        <v>198</v>
      </c>
      <c r="S8249" t="s">
        <v>80</v>
      </c>
      <c r="T8249" t="s">
        <v>137</v>
      </c>
      <c r="U8249" t="s">
        <v>49</v>
      </c>
      <c r="V8249" t="s">
        <v>149</v>
      </c>
      <c r="W8249" t="s">
        <v>125</v>
      </c>
      <c r="X8249" t="s">
        <v>122</v>
      </c>
      <c r="Y8249" t="s">
        <v>175</v>
      </c>
      <c r="Z8249" t="s">
        <v>199</v>
      </c>
      <c r="AA8249" t="s">
        <v>46</v>
      </c>
      <c r="AB8249" t="s">
        <v>103</v>
      </c>
      <c r="AC8249" t="s">
        <v>58</v>
      </c>
      <c r="AD8249" t="s">
        <v>49</v>
      </c>
      <c r="AE8249" t="s">
        <v>185</v>
      </c>
      <c r="AF8249" t="s">
        <v>85</v>
      </c>
      <c r="AG8249" t="s">
        <v>206</v>
      </c>
      <c r="AH8249" t="s">
        <v>62</v>
      </c>
      <c r="AI8249" t="s">
        <v>62</v>
      </c>
      <c r="AJ8249" t="s">
        <v>63</v>
      </c>
      <c r="AK8249" t="s">
        <v>185</v>
      </c>
      <c r="AL8249" t="s">
        <v>47</v>
      </c>
      <c r="AM8249" t="s">
        <v>47</v>
      </c>
      <c r="AN8249" t="s">
        <v>543</v>
      </c>
      <c r="AO8249" t="s">
        <v>5701</v>
      </c>
    </row>
    <row r="8250" spans="1:41" hidden="1" x14ac:dyDescent="0.25">
      <c r="A8250" t="s">
        <v>34290</v>
      </c>
      <c r="B8250" t="s">
        <v>34291</v>
      </c>
      <c r="C8250" s="1" t="str">
        <f t="shared" si="522"/>
        <v>21:1082</v>
      </c>
      <c r="D8250" s="1" t="str">
        <f t="shared" si="523"/>
        <v>21:0156</v>
      </c>
      <c r="E8250" t="s">
        <v>34292</v>
      </c>
      <c r="F8250" t="s">
        <v>34293</v>
      </c>
      <c r="H8250">
        <v>50.113391</v>
      </c>
      <c r="I8250">
        <v>-121.55183220000001</v>
      </c>
      <c r="J8250" s="1" t="str">
        <f t="shared" si="520"/>
        <v>NGR bulk stream sediment</v>
      </c>
      <c r="K8250" s="1" t="str">
        <f t="shared" si="521"/>
        <v>&lt;177 micron (NGR)</v>
      </c>
      <c r="L8250">
        <v>20</v>
      </c>
      <c r="M8250" t="s">
        <v>45</v>
      </c>
      <c r="N8250">
        <v>328</v>
      </c>
      <c r="O8250" t="s">
        <v>274</v>
      </c>
      <c r="P8250" t="s">
        <v>47</v>
      </c>
      <c r="Q8250" t="s">
        <v>793</v>
      </c>
      <c r="R8250" t="s">
        <v>85</v>
      </c>
      <c r="S8250" t="s">
        <v>131</v>
      </c>
      <c r="T8250" t="s">
        <v>58</v>
      </c>
      <c r="U8250" t="s">
        <v>187</v>
      </c>
      <c r="V8250" t="s">
        <v>64</v>
      </c>
      <c r="W8250" t="s">
        <v>78</v>
      </c>
      <c r="X8250" t="s">
        <v>122</v>
      </c>
      <c r="Y8250" t="s">
        <v>267</v>
      </c>
      <c r="Z8250" t="s">
        <v>56</v>
      </c>
      <c r="AA8250" t="s">
        <v>46</v>
      </c>
      <c r="AB8250" t="s">
        <v>161</v>
      </c>
      <c r="AC8250" t="s">
        <v>55</v>
      </c>
      <c r="AD8250" t="s">
        <v>99</v>
      </c>
      <c r="AE8250" t="s">
        <v>110</v>
      </c>
      <c r="AF8250" t="s">
        <v>108</v>
      </c>
      <c r="AG8250" t="s">
        <v>101</v>
      </c>
      <c r="AH8250" t="s">
        <v>62</v>
      </c>
      <c r="AI8250" t="s">
        <v>62</v>
      </c>
      <c r="AJ8250" t="s">
        <v>105</v>
      </c>
      <c r="AK8250" t="s">
        <v>307</v>
      </c>
      <c r="AL8250" t="s">
        <v>47</v>
      </c>
      <c r="AM8250" t="s">
        <v>47</v>
      </c>
      <c r="AN8250" t="s">
        <v>65</v>
      </c>
      <c r="AO8250" t="s">
        <v>609</v>
      </c>
    </row>
    <row r="8251" spans="1:41" hidden="1" x14ac:dyDescent="0.25">
      <c r="A8251" t="s">
        <v>34294</v>
      </c>
      <c r="B8251" t="s">
        <v>34295</v>
      </c>
      <c r="C8251" s="1" t="str">
        <f t="shared" si="522"/>
        <v>21:1082</v>
      </c>
      <c r="D8251" s="1" t="str">
        <f t="shared" si="523"/>
        <v>21:0156</v>
      </c>
      <c r="E8251" t="s">
        <v>34296</v>
      </c>
      <c r="F8251" t="s">
        <v>34297</v>
      </c>
      <c r="H8251">
        <v>50.143184900000001</v>
      </c>
      <c r="I8251">
        <v>-121.5651809</v>
      </c>
      <c r="J8251" s="1" t="str">
        <f t="shared" si="520"/>
        <v>NGR bulk stream sediment</v>
      </c>
      <c r="K8251" s="1" t="str">
        <f t="shared" si="521"/>
        <v>&lt;177 micron (NGR)</v>
      </c>
      <c r="L8251">
        <v>20</v>
      </c>
      <c r="M8251" t="s">
        <v>71</v>
      </c>
      <c r="N8251">
        <v>329</v>
      </c>
      <c r="O8251" t="s">
        <v>357</v>
      </c>
      <c r="P8251" t="s">
        <v>47</v>
      </c>
      <c r="Q8251" t="s">
        <v>662</v>
      </c>
      <c r="R8251" t="s">
        <v>62</v>
      </c>
      <c r="S8251" t="s">
        <v>165</v>
      </c>
      <c r="T8251" t="s">
        <v>209</v>
      </c>
      <c r="U8251" t="s">
        <v>934</v>
      </c>
      <c r="V8251" t="s">
        <v>110</v>
      </c>
      <c r="W8251" t="s">
        <v>103</v>
      </c>
      <c r="X8251" t="s">
        <v>122</v>
      </c>
      <c r="Y8251" t="s">
        <v>267</v>
      </c>
      <c r="Z8251" t="s">
        <v>84</v>
      </c>
      <c r="AA8251" t="s">
        <v>46</v>
      </c>
      <c r="AB8251" t="s">
        <v>206</v>
      </c>
      <c r="AC8251" t="s">
        <v>217</v>
      </c>
      <c r="AD8251" t="s">
        <v>197</v>
      </c>
      <c r="AE8251" t="s">
        <v>57</v>
      </c>
      <c r="AF8251" t="s">
        <v>633</v>
      </c>
      <c r="AG8251" t="s">
        <v>164</v>
      </c>
      <c r="AH8251" t="s">
        <v>62</v>
      </c>
      <c r="AI8251" t="s">
        <v>62</v>
      </c>
      <c r="AJ8251" t="s">
        <v>105</v>
      </c>
      <c r="AK8251" t="s">
        <v>110</v>
      </c>
      <c r="AL8251" t="s">
        <v>47</v>
      </c>
      <c r="AM8251" t="s">
        <v>47</v>
      </c>
      <c r="AN8251" t="s">
        <v>65</v>
      </c>
      <c r="AO8251" t="s">
        <v>5150</v>
      </c>
    </row>
    <row r="8252" spans="1:41" hidden="1" x14ac:dyDescent="0.25">
      <c r="A8252" t="s">
        <v>34298</v>
      </c>
      <c r="B8252" t="s">
        <v>34299</v>
      </c>
      <c r="C8252" s="1" t="str">
        <f t="shared" si="522"/>
        <v>21:1082</v>
      </c>
      <c r="D8252" s="1" t="str">
        <f t="shared" si="523"/>
        <v>21:0156</v>
      </c>
      <c r="E8252" t="s">
        <v>34300</v>
      </c>
      <c r="F8252" t="s">
        <v>34301</v>
      </c>
      <c r="H8252">
        <v>50.184305899999998</v>
      </c>
      <c r="I8252">
        <v>-121.5649997</v>
      </c>
      <c r="J8252" s="1" t="str">
        <f t="shared" si="520"/>
        <v>NGR bulk stream sediment</v>
      </c>
      <c r="K8252" s="1" t="str">
        <f t="shared" si="521"/>
        <v>&lt;177 micron (NGR)</v>
      </c>
      <c r="L8252">
        <v>20</v>
      </c>
      <c r="M8252" t="s">
        <v>95</v>
      </c>
      <c r="N8252">
        <v>330</v>
      </c>
      <c r="O8252" t="s">
        <v>270</v>
      </c>
      <c r="P8252" t="s">
        <v>47</v>
      </c>
      <c r="Q8252" t="s">
        <v>638</v>
      </c>
      <c r="R8252" t="s">
        <v>46</v>
      </c>
      <c r="S8252" t="s">
        <v>58</v>
      </c>
      <c r="T8252" t="s">
        <v>165</v>
      </c>
      <c r="U8252" t="s">
        <v>226</v>
      </c>
      <c r="V8252" t="s">
        <v>46</v>
      </c>
      <c r="W8252" t="s">
        <v>188</v>
      </c>
      <c r="X8252" t="s">
        <v>122</v>
      </c>
      <c r="Y8252" t="s">
        <v>58</v>
      </c>
      <c r="Z8252" t="s">
        <v>56</v>
      </c>
      <c r="AA8252" t="s">
        <v>46</v>
      </c>
      <c r="AB8252" t="s">
        <v>185</v>
      </c>
      <c r="AC8252" t="s">
        <v>243</v>
      </c>
      <c r="AD8252" t="s">
        <v>217</v>
      </c>
      <c r="AE8252" t="s">
        <v>53</v>
      </c>
      <c r="AF8252" t="s">
        <v>1093</v>
      </c>
      <c r="AG8252" t="s">
        <v>57</v>
      </c>
      <c r="AH8252" t="s">
        <v>62</v>
      </c>
      <c r="AI8252" t="s">
        <v>62</v>
      </c>
      <c r="AJ8252" t="s">
        <v>174</v>
      </c>
      <c r="AK8252" t="s">
        <v>58</v>
      </c>
      <c r="AL8252" t="s">
        <v>47</v>
      </c>
      <c r="AM8252" t="s">
        <v>47</v>
      </c>
      <c r="AN8252" t="s">
        <v>65</v>
      </c>
      <c r="AO8252" t="s">
        <v>34302</v>
      </c>
    </row>
    <row r="8253" spans="1:41" hidden="1" x14ac:dyDescent="0.25">
      <c r="A8253" t="s">
        <v>34303</v>
      </c>
      <c r="B8253" t="s">
        <v>34304</v>
      </c>
      <c r="C8253" s="1" t="str">
        <f t="shared" si="522"/>
        <v>21:1082</v>
      </c>
      <c r="D8253" s="1" t="str">
        <f t="shared" si="523"/>
        <v>21:0156</v>
      </c>
      <c r="E8253" t="s">
        <v>34305</v>
      </c>
      <c r="F8253" t="s">
        <v>34306</v>
      </c>
      <c r="H8253">
        <v>50.226247399999998</v>
      </c>
      <c r="I8253">
        <v>-121.5723076</v>
      </c>
      <c r="J8253" s="1" t="str">
        <f t="shared" si="520"/>
        <v>NGR bulk stream sediment</v>
      </c>
      <c r="K8253" s="1" t="str">
        <f t="shared" si="521"/>
        <v>&lt;177 micron (NGR)</v>
      </c>
      <c r="L8253">
        <v>20</v>
      </c>
      <c r="M8253" t="s">
        <v>117</v>
      </c>
      <c r="N8253">
        <v>331</v>
      </c>
      <c r="O8253" t="s">
        <v>406</v>
      </c>
      <c r="P8253" t="s">
        <v>47</v>
      </c>
      <c r="Q8253" t="s">
        <v>673</v>
      </c>
      <c r="R8253" t="s">
        <v>200</v>
      </c>
      <c r="S8253" t="s">
        <v>239</v>
      </c>
      <c r="T8253" t="s">
        <v>209</v>
      </c>
      <c r="U8253" t="s">
        <v>445</v>
      </c>
      <c r="V8253" t="s">
        <v>87</v>
      </c>
      <c r="W8253" t="s">
        <v>371</v>
      </c>
      <c r="X8253" t="s">
        <v>51</v>
      </c>
      <c r="Y8253" t="s">
        <v>66</v>
      </c>
      <c r="Z8253" t="s">
        <v>199</v>
      </c>
      <c r="AA8253" t="s">
        <v>47</v>
      </c>
      <c r="AB8253" t="s">
        <v>139</v>
      </c>
      <c r="AC8253" t="s">
        <v>306</v>
      </c>
      <c r="AD8253" t="s">
        <v>76</v>
      </c>
      <c r="AE8253" t="s">
        <v>87</v>
      </c>
      <c r="AF8253" t="s">
        <v>175</v>
      </c>
      <c r="AG8253" t="s">
        <v>102</v>
      </c>
      <c r="AH8253" t="s">
        <v>62</v>
      </c>
      <c r="AI8253" t="s">
        <v>53</v>
      </c>
      <c r="AJ8253" t="s">
        <v>125</v>
      </c>
      <c r="AK8253" t="s">
        <v>493</v>
      </c>
      <c r="AL8253" t="s">
        <v>47</v>
      </c>
      <c r="AM8253" t="s">
        <v>47</v>
      </c>
      <c r="AN8253" t="s">
        <v>65</v>
      </c>
      <c r="AO8253" t="s">
        <v>946</v>
      </c>
    </row>
    <row r="8254" spans="1:41" hidden="1" x14ac:dyDescent="0.25">
      <c r="A8254" t="s">
        <v>34307</v>
      </c>
      <c r="B8254" t="s">
        <v>34308</v>
      </c>
      <c r="C8254" s="1" t="str">
        <f t="shared" si="522"/>
        <v>21:1082</v>
      </c>
      <c r="D8254" s="1" t="str">
        <f t="shared" si="523"/>
        <v>21:0156</v>
      </c>
      <c r="E8254" t="s">
        <v>34309</v>
      </c>
      <c r="F8254" t="s">
        <v>34310</v>
      </c>
      <c r="H8254">
        <v>50.244874299999999</v>
      </c>
      <c r="I8254">
        <v>-121.4724203</v>
      </c>
      <c r="J8254" s="1" t="str">
        <f t="shared" si="520"/>
        <v>NGR bulk stream sediment</v>
      </c>
      <c r="K8254" s="1" t="str">
        <f t="shared" si="521"/>
        <v>&lt;177 micron (NGR)</v>
      </c>
      <c r="L8254">
        <v>20</v>
      </c>
      <c r="M8254" t="s">
        <v>136</v>
      </c>
      <c r="N8254">
        <v>332</v>
      </c>
      <c r="O8254" t="s">
        <v>271</v>
      </c>
      <c r="P8254" t="s">
        <v>47</v>
      </c>
      <c r="Q8254" t="s">
        <v>196</v>
      </c>
      <c r="R8254" t="s">
        <v>61</v>
      </c>
      <c r="S8254" t="s">
        <v>209</v>
      </c>
      <c r="T8254" t="s">
        <v>217</v>
      </c>
      <c r="U8254" t="s">
        <v>934</v>
      </c>
      <c r="V8254" t="s">
        <v>185</v>
      </c>
      <c r="W8254" t="s">
        <v>109</v>
      </c>
      <c r="X8254" t="s">
        <v>47</v>
      </c>
      <c r="Y8254" t="s">
        <v>137</v>
      </c>
      <c r="Z8254" t="s">
        <v>199</v>
      </c>
      <c r="AA8254" t="s">
        <v>46</v>
      </c>
      <c r="AB8254" t="s">
        <v>81</v>
      </c>
      <c r="AC8254" t="s">
        <v>98</v>
      </c>
      <c r="AD8254" t="s">
        <v>99</v>
      </c>
      <c r="AE8254" t="s">
        <v>62</v>
      </c>
      <c r="AF8254" t="s">
        <v>3288</v>
      </c>
      <c r="AG8254" t="s">
        <v>122</v>
      </c>
      <c r="AH8254" t="s">
        <v>62</v>
      </c>
      <c r="AI8254" t="s">
        <v>198</v>
      </c>
      <c r="AJ8254" t="s">
        <v>87</v>
      </c>
      <c r="AK8254" t="s">
        <v>87</v>
      </c>
      <c r="AL8254" t="s">
        <v>47</v>
      </c>
      <c r="AM8254" t="s">
        <v>47</v>
      </c>
      <c r="AN8254" t="s">
        <v>695</v>
      </c>
      <c r="AO8254" t="s">
        <v>5701</v>
      </c>
    </row>
    <row r="8255" spans="1:41" hidden="1" x14ac:dyDescent="0.25">
      <c r="A8255" t="s">
        <v>34311</v>
      </c>
      <c r="B8255" t="s">
        <v>34312</v>
      </c>
      <c r="C8255" s="1" t="str">
        <f t="shared" si="522"/>
        <v>21:1082</v>
      </c>
      <c r="D8255" s="1" t="str">
        <f t="shared" si="523"/>
        <v>21:0156</v>
      </c>
      <c r="E8255" t="s">
        <v>34313</v>
      </c>
      <c r="F8255" t="s">
        <v>34314</v>
      </c>
      <c r="H8255">
        <v>50.241854400000001</v>
      </c>
      <c r="I8255">
        <v>-121.4946621</v>
      </c>
      <c r="J8255" s="1" t="str">
        <f t="shared" si="520"/>
        <v>NGR bulk stream sediment</v>
      </c>
      <c r="K8255" s="1" t="str">
        <f t="shared" si="521"/>
        <v>&lt;177 micron (NGR)</v>
      </c>
      <c r="L8255">
        <v>20</v>
      </c>
      <c r="M8255" t="s">
        <v>157</v>
      </c>
      <c r="N8255">
        <v>333</v>
      </c>
      <c r="O8255" t="s">
        <v>274</v>
      </c>
      <c r="P8255" t="s">
        <v>47</v>
      </c>
      <c r="Q8255" t="s">
        <v>65</v>
      </c>
      <c r="R8255" t="s">
        <v>269</v>
      </c>
      <c r="S8255" t="s">
        <v>55</v>
      </c>
      <c r="T8255" t="s">
        <v>49</v>
      </c>
      <c r="U8255" t="s">
        <v>438</v>
      </c>
      <c r="V8255" t="s">
        <v>61</v>
      </c>
      <c r="W8255" t="s">
        <v>371</v>
      </c>
      <c r="X8255" t="s">
        <v>47</v>
      </c>
      <c r="Y8255" t="s">
        <v>51</v>
      </c>
      <c r="Z8255" t="s">
        <v>56</v>
      </c>
      <c r="AA8255" t="s">
        <v>46</v>
      </c>
      <c r="AB8255" t="s">
        <v>235</v>
      </c>
      <c r="AC8255" t="s">
        <v>218</v>
      </c>
      <c r="AD8255" t="s">
        <v>209</v>
      </c>
      <c r="AE8255" t="s">
        <v>57</v>
      </c>
      <c r="AF8255" t="s">
        <v>3210</v>
      </c>
      <c r="AG8255" t="s">
        <v>101</v>
      </c>
      <c r="AH8255" t="s">
        <v>62</v>
      </c>
      <c r="AI8255" t="s">
        <v>53</v>
      </c>
      <c r="AJ8255" t="s">
        <v>57</v>
      </c>
      <c r="AK8255" t="s">
        <v>257</v>
      </c>
      <c r="AL8255" t="s">
        <v>47</v>
      </c>
      <c r="AM8255" t="s">
        <v>47</v>
      </c>
      <c r="AN8255" t="s">
        <v>65</v>
      </c>
      <c r="AO8255" t="s">
        <v>1017</v>
      </c>
    </row>
    <row r="8256" spans="1:41" hidden="1" x14ac:dyDescent="0.25">
      <c r="A8256" t="s">
        <v>34315</v>
      </c>
      <c r="B8256" t="s">
        <v>34316</v>
      </c>
      <c r="C8256" s="1" t="str">
        <f t="shared" si="522"/>
        <v>21:1082</v>
      </c>
      <c r="D8256" s="1" t="str">
        <f t="shared" si="523"/>
        <v>21:0156</v>
      </c>
      <c r="E8256" t="s">
        <v>34317</v>
      </c>
      <c r="F8256" t="s">
        <v>34318</v>
      </c>
      <c r="H8256">
        <v>50.251387999999999</v>
      </c>
      <c r="I8256">
        <v>-121.4480843</v>
      </c>
      <c r="J8256" s="1" t="str">
        <f t="shared" si="520"/>
        <v>NGR bulk stream sediment</v>
      </c>
      <c r="K8256" s="1" t="str">
        <f t="shared" si="521"/>
        <v>&lt;177 micron (NGR)</v>
      </c>
      <c r="L8256">
        <v>20</v>
      </c>
      <c r="M8256" t="s">
        <v>170</v>
      </c>
      <c r="N8256">
        <v>334</v>
      </c>
      <c r="O8256" t="s">
        <v>242</v>
      </c>
      <c r="P8256" t="s">
        <v>47</v>
      </c>
      <c r="Q8256" t="s">
        <v>322</v>
      </c>
      <c r="R8256" t="s">
        <v>330</v>
      </c>
      <c r="S8256" t="s">
        <v>226</v>
      </c>
      <c r="T8256" t="s">
        <v>82</v>
      </c>
      <c r="U8256" t="s">
        <v>226</v>
      </c>
      <c r="V8256" t="s">
        <v>87</v>
      </c>
      <c r="W8256" t="s">
        <v>238</v>
      </c>
      <c r="X8256" t="s">
        <v>137</v>
      </c>
      <c r="Y8256" t="s">
        <v>241</v>
      </c>
      <c r="Z8256" t="s">
        <v>149</v>
      </c>
      <c r="AA8256" t="s">
        <v>267</v>
      </c>
      <c r="AB8256" t="s">
        <v>61</v>
      </c>
      <c r="AC8256" t="s">
        <v>98</v>
      </c>
      <c r="AD8256" t="s">
        <v>358</v>
      </c>
      <c r="AE8256" t="s">
        <v>62</v>
      </c>
      <c r="AF8256" t="s">
        <v>888</v>
      </c>
      <c r="AG8256" t="s">
        <v>137</v>
      </c>
      <c r="AH8256" t="s">
        <v>81</v>
      </c>
      <c r="AI8256" t="s">
        <v>47</v>
      </c>
      <c r="AJ8256" t="s">
        <v>267</v>
      </c>
      <c r="AK8256" t="s">
        <v>455</v>
      </c>
      <c r="AL8256" t="s">
        <v>122</v>
      </c>
      <c r="AM8256" t="s">
        <v>51</v>
      </c>
      <c r="AN8256" t="s">
        <v>65</v>
      </c>
      <c r="AO8256" t="s">
        <v>34319</v>
      </c>
    </row>
    <row r="8257" spans="1:41" hidden="1" x14ac:dyDescent="0.25">
      <c r="A8257" t="s">
        <v>34320</v>
      </c>
      <c r="B8257" t="s">
        <v>34321</v>
      </c>
      <c r="C8257" s="1" t="str">
        <f t="shared" si="522"/>
        <v>21:1082</v>
      </c>
      <c r="D8257" s="1" t="str">
        <f t="shared" si="523"/>
        <v>21:0156</v>
      </c>
      <c r="E8257" t="s">
        <v>34322</v>
      </c>
      <c r="F8257" t="s">
        <v>34323</v>
      </c>
      <c r="H8257">
        <v>50.267219500000003</v>
      </c>
      <c r="I8257">
        <v>-121.39194310000001</v>
      </c>
      <c r="J8257" s="1" t="str">
        <f t="shared" si="520"/>
        <v>NGR bulk stream sediment</v>
      </c>
      <c r="K8257" s="1" t="str">
        <f t="shared" si="521"/>
        <v>&lt;177 micron (NGR)</v>
      </c>
      <c r="L8257">
        <v>20</v>
      </c>
      <c r="M8257" t="s">
        <v>180</v>
      </c>
      <c r="N8257">
        <v>335</v>
      </c>
      <c r="O8257" t="s">
        <v>142</v>
      </c>
      <c r="P8257" t="s">
        <v>47</v>
      </c>
      <c r="Q8257" t="s">
        <v>662</v>
      </c>
      <c r="R8257" t="s">
        <v>61</v>
      </c>
      <c r="S8257" t="s">
        <v>141</v>
      </c>
      <c r="T8257" t="s">
        <v>99</v>
      </c>
      <c r="U8257" t="s">
        <v>386</v>
      </c>
      <c r="V8257" t="s">
        <v>110</v>
      </c>
      <c r="W8257" t="s">
        <v>227</v>
      </c>
      <c r="X8257" t="s">
        <v>51</v>
      </c>
      <c r="Y8257" t="s">
        <v>175</v>
      </c>
      <c r="Z8257" t="s">
        <v>84</v>
      </c>
      <c r="AA8257" t="s">
        <v>46</v>
      </c>
      <c r="AB8257" t="s">
        <v>139</v>
      </c>
      <c r="AC8257" t="s">
        <v>187</v>
      </c>
      <c r="AD8257" t="s">
        <v>225</v>
      </c>
      <c r="AE8257" t="s">
        <v>53</v>
      </c>
      <c r="AF8257" t="s">
        <v>616</v>
      </c>
      <c r="AG8257" t="s">
        <v>72</v>
      </c>
      <c r="AH8257" t="s">
        <v>53</v>
      </c>
      <c r="AI8257" t="s">
        <v>57</v>
      </c>
      <c r="AJ8257" t="s">
        <v>78</v>
      </c>
      <c r="AK8257" t="s">
        <v>61</v>
      </c>
      <c r="AL8257" t="s">
        <v>47</v>
      </c>
      <c r="AM8257" t="s">
        <v>47</v>
      </c>
      <c r="AN8257" t="s">
        <v>372</v>
      </c>
      <c r="AO8257" t="s">
        <v>904</v>
      </c>
    </row>
    <row r="8258" spans="1:41" hidden="1" x14ac:dyDescent="0.25">
      <c r="A8258" t="s">
        <v>34324</v>
      </c>
      <c r="B8258" t="s">
        <v>34325</v>
      </c>
      <c r="C8258" s="1" t="str">
        <f t="shared" si="522"/>
        <v>21:1082</v>
      </c>
      <c r="D8258" s="1" t="str">
        <f t="shared" si="523"/>
        <v>21:0156</v>
      </c>
      <c r="E8258" t="s">
        <v>34326</v>
      </c>
      <c r="F8258" t="s">
        <v>34327</v>
      </c>
      <c r="H8258">
        <v>50.310020299999998</v>
      </c>
      <c r="I8258">
        <v>-121.3865366</v>
      </c>
      <c r="J8258" s="1" t="str">
        <f t="shared" ref="J8258:J8321" si="524">HYPERLINK("http://geochem.nrcan.gc.ca/cdogs/content/kwd/kwd020030_e.htm", "NGR bulk stream sediment")</f>
        <v>NGR bulk stream sediment</v>
      </c>
      <c r="K8258" s="1" t="str">
        <f t="shared" ref="K8258:K8321" si="525">HYPERLINK("http://geochem.nrcan.gc.ca/cdogs/content/kwd/kwd080006_e.htm", "&lt;177 micron (NGR)")</f>
        <v>&lt;177 micron (NGR)</v>
      </c>
      <c r="L8258">
        <v>20</v>
      </c>
      <c r="M8258" t="s">
        <v>280</v>
      </c>
      <c r="N8258">
        <v>336</v>
      </c>
      <c r="O8258" t="s">
        <v>130</v>
      </c>
      <c r="P8258" t="s">
        <v>47</v>
      </c>
      <c r="Q8258" t="s">
        <v>592</v>
      </c>
      <c r="R8258" t="s">
        <v>173</v>
      </c>
      <c r="S8258" t="s">
        <v>218</v>
      </c>
      <c r="T8258" t="s">
        <v>225</v>
      </c>
      <c r="U8258" t="s">
        <v>386</v>
      </c>
      <c r="V8258" t="s">
        <v>46</v>
      </c>
      <c r="W8258" t="s">
        <v>412</v>
      </c>
      <c r="X8258" t="s">
        <v>103</v>
      </c>
      <c r="Y8258" t="s">
        <v>99</v>
      </c>
      <c r="Z8258" t="s">
        <v>84</v>
      </c>
      <c r="AA8258" t="s">
        <v>46</v>
      </c>
      <c r="AB8258" t="s">
        <v>125</v>
      </c>
      <c r="AC8258" t="s">
        <v>342</v>
      </c>
      <c r="AD8258" t="s">
        <v>306</v>
      </c>
      <c r="AE8258" t="s">
        <v>199</v>
      </c>
      <c r="AF8258" t="s">
        <v>419</v>
      </c>
      <c r="AG8258" t="s">
        <v>228</v>
      </c>
      <c r="AH8258" t="s">
        <v>53</v>
      </c>
      <c r="AI8258" t="s">
        <v>198</v>
      </c>
      <c r="AJ8258" t="s">
        <v>130</v>
      </c>
      <c r="AK8258" t="s">
        <v>54</v>
      </c>
      <c r="AL8258" t="s">
        <v>47</v>
      </c>
      <c r="AM8258" t="s">
        <v>122</v>
      </c>
      <c r="AN8258" t="s">
        <v>65</v>
      </c>
      <c r="AO8258" t="s">
        <v>657</v>
      </c>
    </row>
    <row r="8259" spans="1:41" hidden="1" x14ac:dyDescent="0.25">
      <c r="A8259" t="s">
        <v>34328</v>
      </c>
      <c r="B8259" t="s">
        <v>34329</v>
      </c>
      <c r="C8259" s="1" t="str">
        <f t="shared" si="522"/>
        <v>21:1082</v>
      </c>
      <c r="D8259" s="1" t="str">
        <f t="shared" si="523"/>
        <v>21:0156</v>
      </c>
      <c r="E8259" t="s">
        <v>34326</v>
      </c>
      <c r="F8259" t="s">
        <v>34330</v>
      </c>
      <c r="H8259">
        <v>50.310020299999998</v>
      </c>
      <c r="I8259">
        <v>-121.3865366</v>
      </c>
      <c r="J8259" s="1" t="str">
        <f t="shared" si="524"/>
        <v>NGR bulk stream sediment</v>
      </c>
      <c r="K8259" s="1" t="str">
        <f t="shared" si="525"/>
        <v>&lt;177 micron (NGR)</v>
      </c>
      <c r="L8259">
        <v>20</v>
      </c>
      <c r="M8259" t="s">
        <v>288</v>
      </c>
      <c r="N8259">
        <v>337</v>
      </c>
      <c r="O8259" t="s">
        <v>200</v>
      </c>
      <c r="P8259" t="s">
        <v>47</v>
      </c>
      <c r="Q8259" t="s">
        <v>662</v>
      </c>
      <c r="R8259" t="s">
        <v>51</v>
      </c>
      <c r="S8259" t="s">
        <v>162</v>
      </c>
      <c r="T8259" t="s">
        <v>90</v>
      </c>
      <c r="U8259" t="s">
        <v>391</v>
      </c>
      <c r="V8259" t="s">
        <v>174</v>
      </c>
      <c r="W8259" t="s">
        <v>412</v>
      </c>
      <c r="X8259" t="s">
        <v>122</v>
      </c>
      <c r="Y8259" t="s">
        <v>217</v>
      </c>
      <c r="Z8259" t="s">
        <v>62</v>
      </c>
      <c r="AA8259" t="s">
        <v>46</v>
      </c>
      <c r="AB8259" t="s">
        <v>63</v>
      </c>
      <c r="AC8259" t="s">
        <v>258</v>
      </c>
      <c r="AD8259" t="s">
        <v>90</v>
      </c>
      <c r="AE8259" t="s">
        <v>84</v>
      </c>
      <c r="AF8259" t="s">
        <v>2250</v>
      </c>
      <c r="AG8259" t="s">
        <v>228</v>
      </c>
      <c r="AH8259" t="s">
        <v>57</v>
      </c>
      <c r="AI8259" t="s">
        <v>198</v>
      </c>
      <c r="AJ8259" t="s">
        <v>130</v>
      </c>
      <c r="AK8259" t="s">
        <v>46</v>
      </c>
      <c r="AL8259" t="s">
        <v>47</v>
      </c>
      <c r="AM8259" t="s">
        <v>122</v>
      </c>
      <c r="AN8259" t="s">
        <v>65</v>
      </c>
      <c r="AO8259" t="s">
        <v>633</v>
      </c>
    </row>
    <row r="8260" spans="1:41" hidden="1" x14ac:dyDescent="0.25">
      <c r="A8260" t="s">
        <v>34331</v>
      </c>
      <c r="B8260" t="s">
        <v>34332</v>
      </c>
      <c r="C8260" s="1" t="str">
        <f t="shared" si="522"/>
        <v>21:1082</v>
      </c>
      <c r="D8260" s="1" t="str">
        <f t="shared" si="523"/>
        <v>21:0156</v>
      </c>
      <c r="E8260" t="s">
        <v>34333</v>
      </c>
      <c r="F8260" t="s">
        <v>34334</v>
      </c>
      <c r="H8260">
        <v>50.359976699999997</v>
      </c>
      <c r="I8260">
        <v>-121.3886244</v>
      </c>
      <c r="J8260" s="1" t="str">
        <f t="shared" si="524"/>
        <v>NGR bulk stream sediment</v>
      </c>
      <c r="K8260" s="1" t="str">
        <f t="shared" si="525"/>
        <v>&lt;177 micron (NGR)</v>
      </c>
      <c r="L8260">
        <v>20</v>
      </c>
      <c r="M8260" t="s">
        <v>195</v>
      </c>
      <c r="N8260">
        <v>338</v>
      </c>
      <c r="O8260" t="s">
        <v>164</v>
      </c>
      <c r="P8260" t="s">
        <v>47</v>
      </c>
      <c r="Q8260" t="s">
        <v>592</v>
      </c>
      <c r="R8260" t="s">
        <v>105</v>
      </c>
      <c r="S8260" t="s">
        <v>358</v>
      </c>
      <c r="T8260" t="s">
        <v>165</v>
      </c>
      <c r="U8260" t="s">
        <v>425</v>
      </c>
      <c r="V8260" t="s">
        <v>110</v>
      </c>
      <c r="W8260" t="s">
        <v>412</v>
      </c>
      <c r="X8260" t="s">
        <v>51</v>
      </c>
      <c r="Y8260" t="s">
        <v>269</v>
      </c>
      <c r="Z8260" t="s">
        <v>84</v>
      </c>
      <c r="AA8260" t="s">
        <v>122</v>
      </c>
      <c r="AB8260" t="s">
        <v>105</v>
      </c>
      <c r="AC8260" t="s">
        <v>107</v>
      </c>
      <c r="AD8260" t="s">
        <v>104</v>
      </c>
      <c r="AE8260" t="s">
        <v>84</v>
      </c>
      <c r="AF8260" t="s">
        <v>990</v>
      </c>
      <c r="AG8260" t="s">
        <v>109</v>
      </c>
      <c r="AH8260" t="s">
        <v>53</v>
      </c>
      <c r="AI8260" t="s">
        <v>54</v>
      </c>
      <c r="AJ8260" t="s">
        <v>103</v>
      </c>
      <c r="AK8260" t="s">
        <v>110</v>
      </c>
      <c r="AL8260" t="s">
        <v>47</v>
      </c>
      <c r="AM8260" t="s">
        <v>47</v>
      </c>
      <c r="AN8260" t="s">
        <v>65</v>
      </c>
      <c r="AO8260" t="s">
        <v>2274</v>
      </c>
    </row>
    <row r="8261" spans="1:41" hidden="1" x14ac:dyDescent="0.25">
      <c r="A8261" t="s">
        <v>34335</v>
      </c>
      <c r="B8261" t="s">
        <v>34336</v>
      </c>
      <c r="C8261" s="1" t="str">
        <f t="shared" si="522"/>
        <v>21:1082</v>
      </c>
      <c r="D8261" s="1" t="str">
        <f t="shared" si="523"/>
        <v>21:0156</v>
      </c>
      <c r="E8261" t="s">
        <v>34337</v>
      </c>
      <c r="F8261" t="s">
        <v>34338</v>
      </c>
      <c r="H8261">
        <v>50.373987499999998</v>
      </c>
      <c r="I8261">
        <v>-120.3013444</v>
      </c>
      <c r="J8261" s="1" t="str">
        <f t="shared" si="524"/>
        <v>NGR bulk stream sediment</v>
      </c>
      <c r="K8261" s="1" t="str">
        <f t="shared" si="525"/>
        <v>&lt;177 micron (NGR)</v>
      </c>
      <c r="L8261">
        <v>20</v>
      </c>
      <c r="M8261" t="s">
        <v>205</v>
      </c>
      <c r="N8261">
        <v>339</v>
      </c>
      <c r="O8261" t="s">
        <v>122</v>
      </c>
      <c r="P8261" t="s">
        <v>51</v>
      </c>
      <c r="Q8261" t="s">
        <v>553</v>
      </c>
      <c r="R8261" t="s">
        <v>55</v>
      </c>
      <c r="S8261" t="s">
        <v>218</v>
      </c>
      <c r="T8261" t="s">
        <v>76</v>
      </c>
      <c r="U8261" t="s">
        <v>543</v>
      </c>
      <c r="V8261" t="s">
        <v>87</v>
      </c>
      <c r="W8261" t="s">
        <v>228</v>
      </c>
      <c r="X8261" t="s">
        <v>73</v>
      </c>
      <c r="Y8261" t="s">
        <v>66</v>
      </c>
      <c r="Z8261" t="s">
        <v>84</v>
      </c>
      <c r="AA8261" t="s">
        <v>47</v>
      </c>
      <c r="AB8261" t="s">
        <v>139</v>
      </c>
      <c r="AC8261" t="s">
        <v>175</v>
      </c>
      <c r="AD8261" t="s">
        <v>124</v>
      </c>
      <c r="AE8261" t="s">
        <v>53</v>
      </c>
      <c r="AF8261" t="s">
        <v>3575</v>
      </c>
      <c r="AG8261" t="s">
        <v>200</v>
      </c>
      <c r="AH8261" t="s">
        <v>198</v>
      </c>
      <c r="AI8261" t="s">
        <v>57</v>
      </c>
      <c r="AJ8261" t="s">
        <v>164</v>
      </c>
      <c r="AK8261" t="s">
        <v>101</v>
      </c>
      <c r="AL8261" t="s">
        <v>47</v>
      </c>
      <c r="AM8261" t="s">
        <v>47</v>
      </c>
      <c r="AN8261" t="s">
        <v>780</v>
      </c>
      <c r="AO8261" t="s">
        <v>740</v>
      </c>
    </row>
    <row r="8262" spans="1:41" hidden="1" x14ac:dyDescent="0.25">
      <c r="A8262" t="s">
        <v>34339</v>
      </c>
      <c r="B8262" t="s">
        <v>34340</v>
      </c>
      <c r="C8262" s="1" t="str">
        <f t="shared" si="522"/>
        <v>21:1082</v>
      </c>
      <c r="D8262" s="1" t="str">
        <f t="shared" si="523"/>
        <v>21:0156</v>
      </c>
      <c r="E8262" t="s">
        <v>34341</v>
      </c>
      <c r="F8262" t="s">
        <v>34342</v>
      </c>
      <c r="H8262">
        <v>50.389958</v>
      </c>
      <c r="I8262">
        <v>-120.3084873</v>
      </c>
      <c r="J8262" s="1" t="str">
        <f t="shared" si="524"/>
        <v>NGR bulk stream sediment</v>
      </c>
      <c r="K8262" s="1" t="str">
        <f t="shared" si="525"/>
        <v>&lt;177 micron (NGR)</v>
      </c>
      <c r="L8262">
        <v>20</v>
      </c>
      <c r="M8262" t="s">
        <v>214</v>
      </c>
      <c r="N8262">
        <v>340</v>
      </c>
      <c r="O8262" t="s">
        <v>148</v>
      </c>
      <c r="P8262" t="s">
        <v>47</v>
      </c>
      <c r="Q8262" t="s">
        <v>651</v>
      </c>
      <c r="R8262" t="s">
        <v>59</v>
      </c>
      <c r="S8262" t="s">
        <v>131</v>
      </c>
      <c r="T8262" t="s">
        <v>175</v>
      </c>
      <c r="U8262" t="s">
        <v>386</v>
      </c>
      <c r="V8262" t="s">
        <v>78</v>
      </c>
      <c r="W8262" t="s">
        <v>72</v>
      </c>
      <c r="X8262" t="s">
        <v>103</v>
      </c>
      <c r="Y8262" t="s">
        <v>66</v>
      </c>
      <c r="Z8262" t="s">
        <v>199</v>
      </c>
      <c r="AA8262" t="s">
        <v>46</v>
      </c>
      <c r="AB8262" t="s">
        <v>64</v>
      </c>
      <c r="AC8262" t="s">
        <v>190</v>
      </c>
      <c r="AD8262" t="s">
        <v>131</v>
      </c>
      <c r="AE8262" t="s">
        <v>47</v>
      </c>
      <c r="AF8262" t="s">
        <v>1200</v>
      </c>
      <c r="AG8262" t="s">
        <v>206</v>
      </c>
      <c r="AH8262" t="s">
        <v>62</v>
      </c>
      <c r="AI8262" t="s">
        <v>53</v>
      </c>
      <c r="AJ8262" t="s">
        <v>60</v>
      </c>
      <c r="AK8262" t="s">
        <v>61</v>
      </c>
      <c r="AL8262" t="s">
        <v>47</v>
      </c>
      <c r="AM8262" t="s">
        <v>47</v>
      </c>
      <c r="AN8262" t="s">
        <v>65</v>
      </c>
      <c r="AO8262" t="s">
        <v>1538</v>
      </c>
    </row>
    <row r="8263" spans="1:41" hidden="1" x14ac:dyDescent="0.25">
      <c r="A8263" t="s">
        <v>34343</v>
      </c>
      <c r="B8263" t="s">
        <v>34344</v>
      </c>
      <c r="C8263" s="1" t="str">
        <f t="shared" si="522"/>
        <v>21:1082</v>
      </c>
      <c r="D8263" s="1" t="str">
        <f t="shared" si="523"/>
        <v>21:0156</v>
      </c>
      <c r="E8263" t="s">
        <v>34345</v>
      </c>
      <c r="F8263" t="s">
        <v>34346</v>
      </c>
      <c r="H8263">
        <v>50.433697799999997</v>
      </c>
      <c r="I8263">
        <v>-120.3443036</v>
      </c>
      <c r="J8263" s="1" t="str">
        <f t="shared" si="524"/>
        <v>NGR bulk stream sediment</v>
      </c>
      <c r="K8263" s="1" t="str">
        <f t="shared" si="525"/>
        <v>&lt;177 micron (NGR)</v>
      </c>
      <c r="L8263">
        <v>20</v>
      </c>
      <c r="M8263" t="s">
        <v>223</v>
      </c>
      <c r="N8263">
        <v>341</v>
      </c>
      <c r="O8263" t="s">
        <v>330</v>
      </c>
      <c r="P8263" t="s">
        <v>47</v>
      </c>
      <c r="Q8263" t="s">
        <v>698</v>
      </c>
      <c r="R8263" t="s">
        <v>127</v>
      </c>
      <c r="S8263" t="s">
        <v>141</v>
      </c>
      <c r="T8263" t="s">
        <v>127</v>
      </c>
      <c r="U8263" t="s">
        <v>431</v>
      </c>
      <c r="V8263" t="s">
        <v>591</v>
      </c>
      <c r="W8263" t="s">
        <v>200</v>
      </c>
      <c r="X8263" t="s">
        <v>103</v>
      </c>
      <c r="Y8263" t="s">
        <v>209</v>
      </c>
      <c r="Z8263" t="s">
        <v>199</v>
      </c>
      <c r="AA8263" t="s">
        <v>46</v>
      </c>
      <c r="AB8263" t="s">
        <v>105</v>
      </c>
      <c r="AC8263" t="s">
        <v>243</v>
      </c>
      <c r="AD8263" t="s">
        <v>83</v>
      </c>
      <c r="AE8263" t="s">
        <v>54</v>
      </c>
      <c r="AF8263" t="s">
        <v>209</v>
      </c>
      <c r="AG8263" t="s">
        <v>164</v>
      </c>
      <c r="AH8263" t="s">
        <v>62</v>
      </c>
      <c r="AI8263" t="s">
        <v>46</v>
      </c>
      <c r="AJ8263" t="s">
        <v>103</v>
      </c>
      <c r="AK8263" t="s">
        <v>64</v>
      </c>
      <c r="AL8263" t="s">
        <v>47</v>
      </c>
      <c r="AM8263" t="s">
        <v>47</v>
      </c>
      <c r="AN8263" t="s">
        <v>65</v>
      </c>
      <c r="AO8263" t="s">
        <v>31255</v>
      </c>
    </row>
    <row r="8264" spans="1:41" hidden="1" x14ac:dyDescent="0.25">
      <c r="A8264" t="s">
        <v>34347</v>
      </c>
      <c r="B8264" t="s">
        <v>34348</v>
      </c>
      <c r="C8264" s="1" t="str">
        <f t="shared" si="522"/>
        <v>21:1082</v>
      </c>
      <c r="D8264" s="1" t="str">
        <f t="shared" si="523"/>
        <v>21:0156</v>
      </c>
      <c r="E8264" t="s">
        <v>34349</v>
      </c>
      <c r="F8264" t="s">
        <v>34350</v>
      </c>
      <c r="H8264">
        <v>50.404597199999998</v>
      </c>
      <c r="I8264">
        <v>-120.3470277</v>
      </c>
      <c r="J8264" s="1" t="str">
        <f t="shared" si="524"/>
        <v>NGR bulk stream sediment</v>
      </c>
      <c r="K8264" s="1" t="str">
        <f t="shared" si="525"/>
        <v>&lt;177 micron (NGR)</v>
      </c>
      <c r="L8264">
        <v>20</v>
      </c>
      <c r="M8264" t="s">
        <v>233</v>
      </c>
      <c r="N8264">
        <v>342</v>
      </c>
      <c r="O8264" t="s">
        <v>455</v>
      </c>
      <c r="P8264" t="s">
        <v>47</v>
      </c>
      <c r="Q8264" t="s">
        <v>817</v>
      </c>
      <c r="R8264" t="s">
        <v>158</v>
      </c>
      <c r="S8264" t="s">
        <v>75</v>
      </c>
      <c r="T8264" t="s">
        <v>50</v>
      </c>
      <c r="U8264" t="s">
        <v>386</v>
      </c>
      <c r="V8264" t="s">
        <v>455</v>
      </c>
      <c r="W8264" t="s">
        <v>151</v>
      </c>
      <c r="X8264" t="s">
        <v>103</v>
      </c>
      <c r="Y8264" t="s">
        <v>98</v>
      </c>
      <c r="Z8264" t="s">
        <v>199</v>
      </c>
      <c r="AA8264" t="s">
        <v>46</v>
      </c>
      <c r="AB8264" t="s">
        <v>63</v>
      </c>
      <c r="AC8264" t="s">
        <v>131</v>
      </c>
      <c r="AD8264" t="s">
        <v>272</v>
      </c>
      <c r="AE8264" t="s">
        <v>53</v>
      </c>
      <c r="AF8264" t="s">
        <v>1964</v>
      </c>
      <c r="AG8264" t="s">
        <v>228</v>
      </c>
      <c r="AH8264" t="s">
        <v>54</v>
      </c>
      <c r="AI8264" t="s">
        <v>57</v>
      </c>
      <c r="AJ8264" t="s">
        <v>60</v>
      </c>
      <c r="AK8264" t="s">
        <v>174</v>
      </c>
      <c r="AL8264" t="s">
        <v>47</v>
      </c>
      <c r="AM8264" t="s">
        <v>122</v>
      </c>
      <c r="AN8264" t="s">
        <v>65</v>
      </c>
      <c r="AO8264" t="s">
        <v>5784</v>
      </c>
    </row>
    <row r="8265" spans="1:41" hidden="1" x14ac:dyDescent="0.25">
      <c r="A8265" t="s">
        <v>34351</v>
      </c>
      <c r="B8265" t="s">
        <v>34352</v>
      </c>
      <c r="C8265" s="1" t="str">
        <f t="shared" si="522"/>
        <v>21:1082</v>
      </c>
      <c r="D8265" s="1" t="str">
        <f t="shared" si="523"/>
        <v>21:0156</v>
      </c>
      <c r="E8265" t="s">
        <v>34353</v>
      </c>
      <c r="F8265" t="s">
        <v>34354</v>
      </c>
      <c r="H8265">
        <v>50.4103919</v>
      </c>
      <c r="I8265">
        <v>-120.3652991</v>
      </c>
      <c r="J8265" s="1" t="str">
        <f t="shared" si="524"/>
        <v>NGR bulk stream sediment</v>
      </c>
      <c r="K8265" s="1" t="str">
        <f t="shared" si="525"/>
        <v>&lt;177 micron (NGR)</v>
      </c>
      <c r="L8265">
        <v>20</v>
      </c>
      <c r="M8265" t="s">
        <v>248</v>
      </c>
      <c r="N8265">
        <v>343</v>
      </c>
      <c r="O8265" t="s">
        <v>282</v>
      </c>
      <c r="P8265" t="s">
        <v>47</v>
      </c>
      <c r="Q8265" t="s">
        <v>592</v>
      </c>
      <c r="R8265" t="s">
        <v>59</v>
      </c>
      <c r="S8265" t="s">
        <v>104</v>
      </c>
      <c r="T8265" t="s">
        <v>50</v>
      </c>
      <c r="U8265" t="s">
        <v>89</v>
      </c>
      <c r="V8265" t="s">
        <v>60</v>
      </c>
      <c r="W8265" t="s">
        <v>282</v>
      </c>
      <c r="X8265" t="s">
        <v>122</v>
      </c>
      <c r="Y8265" t="s">
        <v>267</v>
      </c>
      <c r="Z8265" t="s">
        <v>84</v>
      </c>
      <c r="AA8265" t="s">
        <v>46</v>
      </c>
      <c r="AB8265" t="s">
        <v>47</v>
      </c>
      <c r="AC8265" t="s">
        <v>112</v>
      </c>
      <c r="AD8265" t="s">
        <v>306</v>
      </c>
      <c r="AE8265" t="s">
        <v>198</v>
      </c>
      <c r="AF8265" t="s">
        <v>2181</v>
      </c>
      <c r="AG8265" t="s">
        <v>161</v>
      </c>
      <c r="AH8265" t="s">
        <v>62</v>
      </c>
      <c r="AI8265" t="s">
        <v>62</v>
      </c>
      <c r="AJ8265" t="s">
        <v>81</v>
      </c>
      <c r="AK8265" t="s">
        <v>87</v>
      </c>
      <c r="AL8265" t="s">
        <v>47</v>
      </c>
      <c r="AM8265" t="s">
        <v>47</v>
      </c>
      <c r="AN8265" t="s">
        <v>65</v>
      </c>
      <c r="AO8265" t="s">
        <v>616</v>
      </c>
    </row>
    <row r="8266" spans="1:41" hidden="1" x14ac:dyDescent="0.25">
      <c r="A8266" t="s">
        <v>34355</v>
      </c>
      <c r="B8266" t="s">
        <v>34356</v>
      </c>
      <c r="C8266" s="1" t="str">
        <f t="shared" si="522"/>
        <v>21:1082</v>
      </c>
      <c r="D8266" s="1" t="str">
        <f t="shared" si="523"/>
        <v>21:0156</v>
      </c>
      <c r="E8266" t="s">
        <v>34357</v>
      </c>
      <c r="F8266" t="s">
        <v>34358</v>
      </c>
      <c r="H8266">
        <v>50.410902499999999</v>
      </c>
      <c r="I8266">
        <v>-120.3903267</v>
      </c>
      <c r="J8266" s="1" t="str">
        <f t="shared" si="524"/>
        <v>NGR bulk stream sediment</v>
      </c>
      <c r="K8266" s="1" t="str">
        <f t="shared" si="525"/>
        <v>&lt;177 micron (NGR)</v>
      </c>
      <c r="L8266">
        <v>20</v>
      </c>
      <c r="M8266" t="s">
        <v>256</v>
      </c>
      <c r="N8266">
        <v>344</v>
      </c>
      <c r="O8266" t="s">
        <v>96</v>
      </c>
      <c r="P8266" t="s">
        <v>51</v>
      </c>
      <c r="Q8266" t="s">
        <v>668</v>
      </c>
      <c r="R8266" t="s">
        <v>82</v>
      </c>
      <c r="S8266" t="s">
        <v>90</v>
      </c>
      <c r="T8266" t="s">
        <v>58</v>
      </c>
      <c r="U8266" t="s">
        <v>273</v>
      </c>
      <c r="V8266" t="s">
        <v>366</v>
      </c>
      <c r="W8266" t="s">
        <v>78</v>
      </c>
      <c r="X8266" t="s">
        <v>47</v>
      </c>
      <c r="Y8266" t="s">
        <v>55</v>
      </c>
      <c r="Z8266" t="s">
        <v>56</v>
      </c>
      <c r="AA8266" t="s">
        <v>46</v>
      </c>
      <c r="AB8266" t="s">
        <v>235</v>
      </c>
      <c r="AC8266" t="s">
        <v>108</v>
      </c>
      <c r="AD8266" t="s">
        <v>99</v>
      </c>
      <c r="AE8266" t="s">
        <v>53</v>
      </c>
      <c r="AF8266" t="s">
        <v>209</v>
      </c>
      <c r="AG8266" t="s">
        <v>81</v>
      </c>
      <c r="AH8266" t="s">
        <v>62</v>
      </c>
      <c r="AI8266" t="s">
        <v>53</v>
      </c>
      <c r="AJ8266" t="s">
        <v>47</v>
      </c>
      <c r="AK8266" t="s">
        <v>185</v>
      </c>
      <c r="AL8266" t="s">
        <v>47</v>
      </c>
      <c r="AM8266" t="s">
        <v>47</v>
      </c>
      <c r="AN8266" t="s">
        <v>65</v>
      </c>
      <c r="AO8266" t="s">
        <v>723</v>
      </c>
    </row>
    <row r="8267" spans="1:41" hidden="1" x14ac:dyDescent="0.25">
      <c r="A8267" t="s">
        <v>34359</v>
      </c>
      <c r="B8267" t="s">
        <v>34360</v>
      </c>
      <c r="C8267" s="1" t="str">
        <f t="shared" si="522"/>
        <v>21:1082</v>
      </c>
      <c r="D8267" s="1" t="str">
        <f t="shared" si="523"/>
        <v>21:0156</v>
      </c>
      <c r="E8267" t="s">
        <v>34361</v>
      </c>
      <c r="F8267" t="s">
        <v>34362</v>
      </c>
      <c r="H8267">
        <v>50.392533399999998</v>
      </c>
      <c r="I8267">
        <v>-120.418914</v>
      </c>
      <c r="J8267" s="1" t="str">
        <f t="shared" si="524"/>
        <v>NGR bulk stream sediment</v>
      </c>
      <c r="K8267" s="1" t="str">
        <f t="shared" si="525"/>
        <v>&lt;177 micron (NGR)</v>
      </c>
      <c r="L8267">
        <v>20</v>
      </c>
      <c r="M8267" t="s">
        <v>265</v>
      </c>
      <c r="N8267">
        <v>345</v>
      </c>
      <c r="O8267" t="s">
        <v>81</v>
      </c>
      <c r="P8267" t="s">
        <v>47</v>
      </c>
      <c r="Q8267" t="s">
        <v>662</v>
      </c>
      <c r="R8267" t="s">
        <v>266</v>
      </c>
      <c r="S8267" t="s">
        <v>124</v>
      </c>
      <c r="T8267" t="s">
        <v>76</v>
      </c>
      <c r="U8267" t="s">
        <v>146</v>
      </c>
      <c r="V8267" t="s">
        <v>101</v>
      </c>
      <c r="W8267" t="s">
        <v>60</v>
      </c>
      <c r="X8267" t="s">
        <v>122</v>
      </c>
      <c r="Y8267" t="s">
        <v>175</v>
      </c>
      <c r="Z8267" t="s">
        <v>199</v>
      </c>
      <c r="AA8267" t="s">
        <v>47</v>
      </c>
      <c r="AB8267" t="s">
        <v>101</v>
      </c>
      <c r="AC8267" t="s">
        <v>269</v>
      </c>
      <c r="AD8267" t="s">
        <v>183</v>
      </c>
      <c r="AE8267" t="s">
        <v>199</v>
      </c>
      <c r="AF8267" t="s">
        <v>50</v>
      </c>
      <c r="AG8267" t="s">
        <v>164</v>
      </c>
      <c r="AH8267" t="s">
        <v>198</v>
      </c>
      <c r="AI8267" t="s">
        <v>53</v>
      </c>
      <c r="AJ8267" t="s">
        <v>86</v>
      </c>
      <c r="AK8267" t="s">
        <v>103</v>
      </c>
      <c r="AL8267" t="s">
        <v>47</v>
      </c>
      <c r="AM8267" t="s">
        <v>47</v>
      </c>
      <c r="AN8267" t="s">
        <v>65</v>
      </c>
      <c r="AO8267" t="s">
        <v>34363</v>
      </c>
    </row>
    <row r="8268" spans="1:41" hidden="1" x14ac:dyDescent="0.25">
      <c r="A8268" t="s">
        <v>34364</v>
      </c>
      <c r="B8268" t="s">
        <v>34365</v>
      </c>
      <c r="C8268" s="1" t="str">
        <f t="shared" si="522"/>
        <v>21:1082</v>
      </c>
      <c r="D8268" s="1" t="str">
        <f t="shared" si="523"/>
        <v>21:0156</v>
      </c>
      <c r="E8268" t="s">
        <v>34366</v>
      </c>
      <c r="F8268" t="s">
        <v>34367</v>
      </c>
      <c r="H8268">
        <v>50.398787200000001</v>
      </c>
      <c r="I8268">
        <v>-120.4532639</v>
      </c>
      <c r="J8268" s="1" t="str">
        <f t="shared" si="524"/>
        <v>NGR bulk stream sediment</v>
      </c>
      <c r="K8268" s="1" t="str">
        <f t="shared" si="525"/>
        <v>&lt;177 micron (NGR)</v>
      </c>
      <c r="L8268">
        <v>21</v>
      </c>
      <c r="M8268" t="s">
        <v>45</v>
      </c>
      <c r="N8268">
        <v>346</v>
      </c>
      <c r="O8268" t="s">
        <v>88</v>
      </c>
      <c r="P8268" t="s">
        <v>76</v>
      </c>
      <c r="Q8268" t="s">
        <v>275</v>
      </c>
      <c r="R8268" t="s">
        <v>66</v>
      </c>
      <c r="S8268" t="s">
        <v>162</v>
      </c>
      <c r="T8268" t="s">
        <v>127</v>
      </c>
      <c r="U8268" t="s">
        <v>241</v>
      </c>
      <c r="V8268" t="s">
        <v>78</v>
      </c>
      <c r="W8268" t="s">
        <v>139</v>
      </c>
      <c r="X8268" t="s">
        <v>46</v>
      </c>
      <c r="Y8268" t="s">
        <v>49</v>
      </c>
      <c r="Z8268" t="s">
        <v>56</v>
      </c>
      <c r="AA8268" t="s">
        <v>46</v>
      </c>
      <c r="AB8268" t="s">
        <v>174</v>
      </c>
      <c r="AC8268" t="s">
        <v>58</v>
      </c>
      <c r="AD8268" t="s">
        <v>269</v>
      </c>
      <c r="AE8268" t="s">
        <v>84</v>
      </c>
      <c r="AF8268" t="s">
        <v>209</v>
      </c>
      <c r="AG8268" t="s">
        <v>78</v>
      </c>
      <c r="AH8268" t="s">
        <v>62</v>
      </c>
      <c r="AI8268" t="s">
        <v>64</v>
      </c>
      <c r="AJ8268" t="s">
        <v>455</v>
      </c>
      <c r="AK8268" t="s">
        <v>16323</v>
      </c>
      <c r="AL8268" t="s">
        <v>47</v>
      </c>
      <c r="AM8268" t="s">
        <v>73</v>
      </c>
      <c r="AN8268" t="s">
        <v>65</v>
      </c>
      <c r="AO8268" t="s">
        <v>31327</v>
      </c>
    </row>
    <row r="8269" spans="1:41" hidden="1" x14ac:dyDescent="0.25">
      <c r="A8269" t="s">
        <v>34368</v>
      </c>
      <c r="B8269" t="s">
        <v>34369</v>
      </c>
      <c r="C8269" s="1" t="str">
        <f t="shared" si="522"/>
        <v>21:1082</v>
      </c>
      <c r="D8269" s="1" t="str">
        <f t="shared" si="523"/>
        <v>21:0156</v>
      </c>
      <c r="E8269" t="s">
        <v>34370</v>
      </c>
      <c r="F8269" t="s">
        <v>34371</v>
      </c>
      <c r="H8269">
        <v>50.363037300000002</v>
      </c>
      <c r="I8269">
        <v>-120.4380216</v>
      </c>
      <c r="J8269" s="1" t="str">
        <f t="shared" si="524"/>
        <v>NGR bulk stream sediment</v>
      </c>
      <c r="K8269" s="1" t="str">
        <f t="shared" si="525"/>
        <v>&lt;177 micron (NGR)</v>
      </c>
      <c r="L8269">
        <v>21</v>
      </c>
      <c r="M8269" t="s">
        <v>71</v>
      </c>
      <c r="N8269">
        <v>347</v>
      </c>
      <c r="O8269" t="s">
        <v>173</v>
      </c>
      <c r="P8269" t="s">
        <v>47</v>
      </c>
      <c r="Q8269" t="s">
        <v>802</v>
      </c>
      <c r="R8269" t="s">
        <v>163</v>
      </c>
      <c r="S8269" t="s">
        <v>290</v>
      </c>
      <c r="T8269" t="s">
        <v>58</v>
      </c>
      <c r="U8269" t="s">
        <v>583</v>
      </c>
      <c r="V8269" t="s">
        <v>235</v>
      </c>
      <c r="W8269" t="s">
        <v>78</v>
      </c>
      <c r="X8269" t="s">
        <v>122</v>
      </c>
      <c r="Y8269" t="s">
        <v>217</v>
      </c>
      <c r="Z8269" t="s">
        <v>56</v>
      </c>
      <c r="AA8269" t="s">
        <v>47</v>
      </c>
      <c r="AB8269" t="s">
        <v>78</v>
      </c>
      <c r="AC8269" t="s">
        <v>49</v>
      </c>
      <c r="AD8269" t="s">
        <v>124</v>
      </c>
      <c r="AE8269" t="s">
        <v>62</v>
      </c>
      <c r="AF8269" t="s">
        <v>66</v>
      </c>
      <c r="AG8269" t="s">
        <v>78</v>
      </c>
      <c r="AH8269" t="s">
        <v>57</v>
      </c>
      <c r="AI8269" t="s">
        <v>62</v>
      </c>
      <c r="AJ8269" t="s">
        <v>228</v>
      </c>
      <c r="AK8269" t="s">
        <v>55</v>
      </c>
      <c r="AL8269" t="s">
        <v>47</v>
      </c>
      <c r="AM8269" t="s">
        <v>47</v>
      </c>
      <c r="AN8269" t="s">
        <v>65</v>
      </c>
      <c r="AO8269" t="s">
        <v>971</v>
      </c>
    </row>
    <row r="8270" spans="1:41" hidden="1" x14ac:dyDescent="0.25">
      <c r="A8270" t="s">
        <v>34372</v>
      </c>
      <c r="B8270" t="s">
        <v>34373</v>
      </c>
      <c r="C8270" s="1" t="str">
        <f t="shared" si="522"/>
        <v>21:1082</v>
      </c>
      <c r="D8270" s="1" t="str">
        <f t="shared" si="523"/>
        <v>21:0156</v>
      </c>
      <c r="E8270" t="s">
        <v>34374</v>
      </c>
      <c r="F8270" t="s">
        <v>34375</v>
      </c>
      <c r="H8270">
        <v>50.358525499999999</v>
      </c>
      <c r="I8270">
        <v>-120.4504694</v>
      </c>
      <c r="J8270" s="1" t="str">
        <f t="shared" si="524"/>
        <v>NGR bulk stream sediment</v>
      </c>
      <c r="K8270" s="1" t="str">
        <f t="shared" si="525"/>
        <v>&lt;177 micron (NGR)</v>
      </c>
      <c r="L8270">
        <v>21</v>
      </c>
      <c r="M8270" t="s">
        <v>95</v>
      </c>
      <c r="N8270">
        <v>348</v>
      </c>
      <c r="O8270" t="s">
        <v>79</v>
      </c>
      <c r="P8270" t="s">
        <v>47</v>
      </c>
      <c r="Q8270" t="s">
        <v>646</v>
      </c>
      <c r="R8270" t="s">
        <v>58</v>
      </c>
      <c r="S8270" t="s">
        <v>268</v>
      </c>
      <c r="T8270" t="s">
        <v>85</v>
      </c>
      <c r="U8270" t="s">
        <v>237</v>
      </c>
      <c r="V8270" t="s">
        <v>185</v>
      </c>
      <c r="W8270" t="s">
        <v>72</v>
      </c>
      <c r="X8270" t="s">
        <v>73</v>
      </c>
      <c r="Y8270" t="s">
        <v>197</v>
      </c>
      <c r="Z8270" t="s">
        <v>56</v>
      </c>
      <c r="AA8270" t="s">
        <v>46</v>
      </c>
      <c r="AB8270" t="s">
        <v>139</v>
      </c>
      <c r="AC8270" t="s">
        <v>267</v>
      </c>
      <c r="AD8270" t="s">
        <v>218</v>
      </c>
      <c r="AE8270" t="s">
        <v>84</v>
      </c>
      <c r="AF8270" t="s">
        <v>175</v>
      </c>
      <c r="AG8270" t="s">
        <v>336</v>
      </c>
      <c r="AH8270" t="s">
        <v>174</v>
      </c>
      <c r="AI8270" t="s">
        <v>198</v>
      </c>
      <c r="AJ8270" t="s">
        <v>143</v>
      </c>
      <c r="AK8270" t="s">
        <v>103</v>
      </c>
      <c r="AL8270" t="s">
        <v>47</v>
      </c>
      <c r="AM8270" t="s">
        <v>47</v>
      </c>
      <c r="AN8270" t="s">
        <v>65</v>
      </c>
      <c r="AO8270" t="s">
        <v>1364</v>
      </c>
    </row>
    <row r="8271" spans="1:41" hidden="1" x14ac:dyDescent="0.25">
      <c r="A8271" t="s">
        <v>34376</v>
      </c>
      <c r="B8271" t="s">
        <v>34377</v>
      </c>
      <c r="C8271" s="1" t="str">
        <f t="shared" si="522"/>
        <v>21:1082</v>
      </c>
      <c r="D8271" s="1" t="str">
        <f t="shared" si="523"/>
        <v>21:0156</v>
      </c>
      <c r="E8271" t="s">
        <v>34378</v>
      </c>
      <c r="F8271" t="s">
        <v>34379</v>
      </c>
      <c r="H8271">
        <v>50.3299977</v>
      </c>
      <c r="I8271">
        <v>-120.4560716</v>
      </c>
      <c r="J8271" s="1" t="str">
        <f t="shared" si="524"/>
        <v>NGR bulk stream sediment</v>
      </c>
      <c r="K8271" s="1" t="str">
        <f t="shared" si="525"/>
        <v>&lt;177 micron (NGR)</v>
      </c>
      <c r="L8271">
        <v>21</v>
      </c>
      <c r="M8271" t="s">
        <v>117</v>
      </c>
      <c r="N8271">
        <v>349</v>
      </c>
      <c r="O8271" t="s">
        <v>130</v>
      </c>
      <c r="P8271" t="s">
        <v>47</v>
      </c>
      <c r="Q8271" t="s">
        <v>790</v>
      </c>
      <c r="R8271" t="s">
        <v>47</v>
      </c>
      <c r="S8271" t="s">
        <v>106</v>
      </c>
      <c r="T8271" t="s">
        <v>127</v>
      </c>
      <c r="U8271" t="s">
        <v>207</v>
      </c>
      <c r="V8271" t="s">
        <v>235</v>
      </c>
      <c r="W8271" t="s">
        <v>164</v>
      </c>
      <c r="X8271" t="s">
        <v>103</v>
      </c>
      <c r="Y8271" t="s">
        <v>59</v>
      </c>
      <c r="Z8271" t="s">
        <v>199</v>
      </c>
      <c r="AA8271" t="s">
        <v>46</v>
      </c>
      <c r="AB8271" t="s">
        <v>78</v>
      </c>
      <c r="AC8271" t="s">
        <v>131</v>
      </c>
      <c r="AD8271" t="s">
        <v>462</v>
      </c>
      <c r="AE8271" t="s">
        <v>53</v>
      </c>
      <c r="AF8271" t="s">
        <v>50</v>
      </c>
      <c r="AG8271" t="s">
        <v>109</v>
      </c>
      <c r="AH8271" t="s">
        <v>54</v>
      </c>
      <c r="AI8271" t="s">
        <v>198</v>
      </c>
      <c r="AJ8271" t="s">
        <v>336</v>
      </c>
      <c r="AK8271" t="s">
        <v>173</v>
      </c>
      <c r="AL8271" t="s">
        <v>47</v>
      </c>
      <c r="AM8271" t="s">
        <v>47</v>
      </c>
      <c r="AN8271" t="s">
        <v>372</v>
      </c>
      <c r="AO8271" t="s">
        <v>2327</v>
      </c>
    </row>
    <row r="8272" spans="1:41" hidden="1" x14ac:dyDescent="0.25">
      <c r="A8272" t="s">
        <v>34380</v>
      </c>
      <c r="B8272" t="s">
        <v>34381</v>
      </c>
      <c r="C8272" s="1" t="str">
        <f t="shared" si="522"/>
        <v>21:1082</v>
      </c>
      <c r="D8272" s="1" t="str">
        <f t="shared" si="523"/>
        <v>21:0156</v>
      </c>
      <c r="E8272" t="s">
        <v>34382</v>
      </c>
      <c r="F8272" t="s">
        <v>34383</v>
      </c>
      <c r="H8272">
        <v>50.316284199999998</v>
      </c>
      <c r="I8272">
        <v>-120.4534182</v>
      </c>
      <c r="J8272" s="1" t="str">
        <f t="shared" si="524"/>
        <v>NGR bulk stream sediment</v>
      </c>
      <c r="K8272" s="1" t="str">
        <f t="shared" si="525"/>
        <v>&lt;177 micron (NGR)</v>
      </c>
      <c r="L8272">
        <v>21</v>
      </c>
      <c r="M8272" t="s">
        <v>136</v>
      </c>
      <c r="N8272">
        <v>350</v>
      </c>
      <c r="O8272" t="s">
        <v>130</v>
      </c>
      <c r="P8272" t="s">
        <v>47</v>
      </c>
      <c r="Q8272" t="s">
        <v>119</v>
      </c>
      <c r="R8272" t="s">
        <v>161</v>
      </c>
      <c r="S8272" t="s">
        <v>83</v>
      </c>
      <c r="T8272" t="s">
        <v>55</v>
      </c>
      <c r="U8272" t="s">
        <v>240</v>
      </c>
      <c r="V8272" t="s">
        <v>185</v>
      </c>
      <c r="W8272" t="s">
        <v>130</v>
      </c>
      <c r="X8272" t="s">
        <v>51</v>
      </c>
      <c r="Y8272" t="s">
        <v>165</v>
      </c>
      <c r="Z8272" t="s">
        <v>56</v>
      </c>
      <c r="AA8272" t="s">
        <v>46</v>
      </c>
      <c r="AB8272" t="s">
        <v>130</v>
      </c>
      <c r="AC8272" t="s">
        <v>98</v>
      </c>
      <c r="AD8272" t="s">
        <v>358</v>
      </c>
      <c r="AE8272" t="s">
        <v>84</v>
      </c>
      <c r="AF8272" t="s">
        <v>50</v>
      </c>
      <c r="AG8272" t="s">
        <v>111</v>
      </c>
      <c r="AH8272" t="s">
        <v>198</v>
      </c>
      <c r="AI8272" t="s">
        <v>198</v>
      </c>
      <c r="AJ8272" t="s">
        <v>266</v>
      </c>
      <c r="AK8272" t="s">
        <v>103</v>
      </c>
      <c r="AL8272" t="s">
        <v>47</v>
      </c>
      <c r="AM8272" t="s">
        <v>47</v>
      </c>
      <c r="AN8272" t="s">
        <v>65</v>
      </c>
      <c r="AO8272" t="s">
        <v>4281</v>
      </c>
    </row>
    <row r="8273" spans="1:41" hidden="1" x14ac:dyDescent="0.25">
      <c r="A8273" t="s">
        <v>34384</v>
      </c>
      <c r="B8273" t="s">
        <v>34385</v>
      </c>
      <c r="C8273" s="1" t="str">
        <f t="shared" si="522"/>
        <v>21:1082</v>
      </c>
      <c r="D8273" s="1" t="str">
        <f t="shared" si="523"/>
        <v>21:0156</v>
      </c>
      <c r="E8273" t="s">
        <v>34386</v>
      </c>
      <c r="F8273" t="s">
        <v>34387</v>
      </c>
      <c r="H8273">
        <v>50.295671400000003</v>
      </c>
      <c r="I8273">
        <v>-121.1708555</v>
      </c>
      <c r="J8273" s="1" t="str">
        <f t="shared" si="524"/>
        <v>NGR bulk stream sediment</v>
      </c>
      <c r="K8273" s="1" t="str">
        <f t="shared" si="525"/>
        <v>&lt;177 micron (NGR)</v>
      </c>
      <c r="L8273">
        <v>21</v>
      </c>
      <c r="M8273" t="s">
        <v>157</v>
      </c>
      <c r="N8273">
        <v>351</v>
      </c>
      <c r="O8273" t="s">
        <v>161</v>
      </c>
      <c r="P8273" t="s">
        <v>47</v>
      </c>
      <c r="Q8273" t="s">
        <v>492</v>
      </c>
      <c r="R8273" t="s">
        <v>72</v>
      </c>
      <c r="S8273" t="s">
        <v>141</v>
      </c>
      <c r="T8273" t="s">
        <v>58</v>
      </c>
      <c r="U8273" t="s">
        <v>144</v>
      </c>
      <c r="V8273" t="s">
        <v>46</v>
      </c>
      <c r="W8273" t="s">
        <v>151</v>
      </c>
      <c r="X8273" t="s">
        <v>137</v>
      </c>
      <c r="Y8273" t="s">
        <v>66</v>
      </c>
      <c r="Z8273" t="s">
        <v>199</v>
      </c>
      <c r="AA8273" t="s">
        <v>47</v>
      </c>
      <c r="AB8273" t="s">
        <v>206</v>
      </c>
      <c r="AC8273" t="s">
        <v>55</v>
      </c>
      <c r="AD8273" t="s">
        <v>162</v>
      </c>
      <c r="AE8273" t="s">
        <v>53</v>
      </c>
      <c r="AF8273" t="s">
        <v>267</v>
      </c>
      <c r="AG8273" t="s">
        <v>455</v>
      </c>
      <c r="AH8273" t="s">
        <v>62</v>
      </c>
      <c r="AI8273" t="s">
        <v>57</v>
      </c>
      <c r="AJ8273" t="s">
        <v>122</v>
      </c>
      <c r="AK8273" t="s">
        <v>105</v>
      </c>
      <c r="AL8273" t="s">
        <v>47</v>
      </c>
      <c r="AM8273" t="s">
        <v>47</v>
      </c>
      <c r="AN8273" t="s">
        <v>275</v>
      </c>
      <c r="AO8273" t="s">
        <v>2758</v>
      </c>
    </row>
    <row r="8274" spans="1:41" hidden="1" x14ac:dyDescent="0.25">
      <c r="A8274" t="s">
        <v>34388</v>
      </c>
      <c r="B8274" t="s">
        <v>34389</v>
      </c>
      <c r="C8274" s="1" t="str">
        <f t="shared" si="522"/>
        <v>21:1082</v>
      </c>
      <c r="D8274" s="1" t="str">
        <f t="shared" si="523"/>
        <v>21:0156</v>
      </c>
      <c r="E8274" t="s">
        <v>34390</v>
      </c>
      <c r="F8274" t="s">
        <v>34391</v>
      </c>
      <c r="H8274">
        <v>50.309766600000003</v>
      </c>
      <c r="I8274">
        <v>-121.1498929</v>
      </c>
      <c r="J8274" s="1" t="str">
        <f t="shared" si="524"/>
        <v>NGR bulk stream sediment</v>
      </c>
      <c r="K8274" s="1" t="str">
        <f t="shared" si="525"/>
        <v>&lt;177 micron (NGR)</v>
      </c>
      <c r="L8274">
        <v>21</v>
      </c>
      <c r="M8274" t="s">
        <v>170</v>
      </c>
      <c r="N8274">
        <v>352</v>
      </c>
      <c r="O8274" t="s">
        <v>270</v>
      </c>
      <c r="P8274" t="s">
        <v>47</v>
      </c>
      <c r="Q8274" t="s">
        <v>832</v>
      </c>
      <c r="R8274" t="s">
        <v>55</v>
      </c>
      <c r="S8274" t="s">
        <v>141</v>
      </c>
      <c r="T8274" t="s">
        <v>85</v>
      </c>
      <c r="U8274" t="s">
        <v>144</v>
      </c>
      <c r="V8274" t="s">
        <v>174</v>
      </c>
      <c r="W8274" t="s">
        <v>142</v>
      </c>
      <c r="X8274" t="s">
        <v>73</v>
      </c>
      <c r="Y8274" t="s">
        <v>66</v>
      </c>
      <c r="Z8274" t="s">
        <v>62</v>
      </c>
      <c r="AA8274" t="s">
        <v>47</v>
      </c>
      <c r="AB8274" t="s">
        <v>161</v>
      </c>
      <c r="AC8274" t="s">
        <v>50</v>
      </c>
      <c r="AD8274" t="s">
        <v>80</v>
      </c>
      <c r="AE8274" t="s">
        <v>62</v>
      </c>
      <c r="AF8274" t="s">
        <v>50</v>
      </c>
      <c r="AG8274" t="s">
        <v>102</v>
      </c>
      <c r="AH8274" t="s">
        <v>62</v>
      </c>
      <c r="AI8274" t="s">
        <v>62</v>
      </c>
      <c r="AJ8274" t="s">
        <v>60</v>
      </c>
      <c r="AK8274" t="s">
        <v>139</v>
      </c>
      <c r="AL8274" t="s">
        <v>47</v>
      </c>
      <c r="AM8274" t="s">
        <v>47</v>
      </c>
      <c r="AN8274" t="s">
        <v>668</v>
      </c>
      <c r="AO8274" t="s">
        <v>603</v>
      </c>
    </row>
    <row r="8275" spans="1:41" hidden="1" x14ac:dyDescent="0.25">
      <c r="A8275" t="s">
        <v>34392</v>
      </c>
      <c r="B8275" t="s">
        <v>34393</v>
      </c>
      <c r="C8275" s="1" t="str">
        <f t="shared" si="522"/>
        <v>21:1082</v>
      </c>
      <c r="D8275" s="1" t="str">
        <f t="shared" si="523"/>
        <v>21:0156</v>
      </c>
      <c r="E8275" t="s">
        <v>34394</v>
      </c>
      <c r="F8275" t="s">
        <v>34395</v>
      </c>
      <c r="H8275">
        <v>50.309713700000003</v>
      </c>
      <c r="I8275">
        <v>-121.1152737</v>
      </c>
      <c r="J8275" s="1" t="str">
        <f t="shared" si="524"/>
        <v>NGR bulk stream sediment</v>
      </c>
      <c r="K8275" s="1" t="str">
        <f t="shared" si="525"/>
        <v>&lt;177 micron (NGR)</v>
      </c>
      <c r="L8275">
        <v>21</v>
      </c>
      <c r="M8275" t="s">
        <v>180</v>
      </c>
      <c r="N8275">
        <v>353</v>
      </c>
      <c r="O8275" t="s">
        <v>62</v>
      </c>
      <c r="P8275" t="s">
        <v>47</v>
      </c>
      <c r="Q8275" t="s">
        <v>364</v>
      </c>
      <c r="R8275" t="s">
        <v>242</v>
      </c>
      <c r="S8275" t="s">
        <v>141</v>
      </c>
      <c r="T8275" t="s">
        <v>108</v>
      </c>
      <c r="U8275" t="s">
        <v>934</v>
      </c>
      <c r="V8275" t="s">
        <v>235</v>
      </c>
      <c r="W8275" t="s">
        <v>266</v>
      </c>
      <c r="X8275" t="s">
        <v>58</v>
      </c>
      <c r="Y8275" t="s">
        <v>217</v>
      </c>
      <c r="Z8275" t="s">
        <v>199</v>
      </c>
      <c r="AA8275" t="s">
        <v>46</v>
      </c>
      <c r="AB8275" t="s">
        <v>63</v>
      </c>
      <c r="AC8275" t="s">
        <v>90</v>
      </c>
      <c r="AD8275" t="s">
        <v>475</v>
      </c>
      <c r="AE8275" t="s">
        <v>53</v>
      </c>
      <c r="AF8275" t="s">
        <v>267</v>
      </c>
      <c r="AG8275" t="s">
        <v>60</v>
      </c>
      <c r="AH8275" t="s">
        <v>62</v>
      </c>
      <c r="AI8275" t="s">
        <v>62</v>
      </c>
      <c r="AJ8275" t="s">
        <v>103</v>
      </c>
      <c r="AK8275" t="s">
        <v>73</v>
      </c>
      <c r="AL8275" t="s">
        <v>47</v>
      </c>
      <c r="AM8275" t="s">
        <v>122</v>
      </c>
      <c r="AN8275" t="s">
        <v>662</v>
      </c>
      <c r="AO8275" t="s">
        <v>621</v>
      </c>
    </row>
    <row r="8276" spans="1:41" hidden="1" x14ac:dyDescent="0.25">
      <c r="A8276" t="s">
        <v>34396</v>
      </c>
      <c r="B8276" t="s">
        <v>34397</v>
      </c>
      <c r="C8276" s="1" t="str">
        <f t="shared" si="522"/>
        <v>21:1082</v>
      </c>
      <c r="D8276" s="1" t="str">
        <f t="shared" si="523"/>
        <v>21:0156</v>
      </c>
      <c r="E8276" t="s">
        <v>34398</v>
      </c>
      <c r="F8276" t="s">
        <v>34399</v>
      </c>
      <c r="H8276">
        <v>50.295327499999999</v>
      </c>
      <c r="I8276">
        <v>-121.0788022</v>
      </c>
      <c r="J8276" s="1" t="str">
        <f t="shared" si="524"/>
        <v>NGR bulk stream sediment</v>
      </c>
      <c r="K8276" s="1" t="str">
        <f t="shared" si="525"/>
        <v>&lt;177 micron (NGR)</v>
      </c>
      <c r="L8276">
        <v>21</v>
      </c>
      <c r="M8276" t="s">
        <v>280</v>
      </c>
      <c r="N8276">
        <v>354</v>
      </c>
      <c r="O8276" t="s">
        <v>173</v>
      </c>
      <c r="P8276" t="s">
        <v>47</v>
      </c>
      <c r="Q8276" t="s">
        <v>765</v>
      </c>
      <c r="R8276" t="s">
        <v>105</v>
      </c>
      <c r="S8276" t="s">
        <v>186</v>
      </c>
      <c r="T8276" t="s">
        <v>52</v>
      </c>
      <c r="U8276" t="s">
        <v>475</v>
      </c>
      <c r="V8276" t="s">
        <v>53</v>
      </c>
      <c r="W8276" t="s">
        <v>123</v>
      </c>
      <c r="X8276" t="s">
        <v>85</v>
      </c>
      <c r="Y8276" t="s">
        <v>175</v>
      </c>
      <c r="Z8276" t="s">
        <v>84</v>
      </c>
      <c r="AA8276" t="s">
        <v>46</v>
      </c>
      <c r="AB8276" t="s">
        <v>455</v>
      </c>
      <c r="AC8276" t="s">
        <v>58</v>
      </c>
      <c r="AD8276" t="s">
        <v>186</v>
      </c>
      <c r="AE8276" t="s">
        <v>53</v>
      </c>
      <c r="AF8276" t="s">
        <v>58</v>
      </c>
      <c r="AG8276" t="s">
        <v>455</v>
      </c>
      <c r="AH8276" t="s">
        <v>62</v>
      </c>
      <c r="AI8276" t="s">
        <v>53</v>
      </c>
      <c r="AJ8276" t="s">
        <v>102</v>
      </c>
      <c r="AK8276" t="s">
        <v>47</v>
      </c>
      <c r="AL8276" t="s">
        <v>47</v>
      </c>
      <c r="AM8276" t="s">
        <v>47</v>
      </c>
      <c r="AN8276" t="s">
        <v>518</v>
      </c>
      <c r="AO8276" t="s">
        <v>4567</v>
      </c>
    </row>
    <row r="8277" spans="1:41" hidden="1" x14ac:dyDescent="0.25">
      <c r="A8277" t="s">
        <v>34400</v>
      </c>
      <c r="B8277" t="s">
        <v>34401</v>
      </c>
      <c r="C8277" s="1" t="str">
        <f t="shared" si="522"/>
        <v>21:1082</v>
      </c>
      <c r="D8277" s="1" t="str">
        <f t="shared" si="523"/>
        <v>21:0156</v>
      </c>
      <c r="E8277" t="s">
        <v>34398</v>
      </c>
      <c r="F8277" t="s">
        <v>34402</v>
      </c>
      <c r="H8277">
        <v>50.295327499999999</v>
      </c>
      <c r="I8277">
        <v>-121.0788022</v>
      </c>
      <c r="J8277" s="1" t="str">
        <f t="shared" si="524"/>
        <v>NGR bulk stream sediment</v>
      </c>
      <c r="K8277" s="1" t="str">
        <f t="shared" si="525"/>
        <v>&lt;177 micron (NGR)</v>
      </c>
      <c r="L8277">
        <v>21</v>
      </c>
      <c r="M8277" t="s">
        <v>288</v>
      </c>
      <c r="N8277">
        <v>355</v>
      </c>
      <c r="O8277" t="s">
        <v>105</v>
      </c>
      <c r="P8277" t="s">
        <v>47</v>
      </c>
      <c r="Q8277" t="s">
        <v>765</v>
      </c>
      <c r="R8277" t="s">
        <v>125</v>
      </c>
      <c r="S8277" t="s">
        <v>272</v>
      </c>
      <c r="T8277" t="s">
        <v>330</v>
      </c>
      <c r="U8277" t="s">
        <v>290</v>
      </c>
      <c r="V8277" t="s">
        <v>57</v>
      </c>
      <c r="W8277" t="s">
        <v>412</v>
      </c>
      <c r="X8277" t="s">
        <v>127</v>
      </c>
      <c r="Y8277" t="s">
        <v>145</v>
      </c>
      <c r="Z8277" t="s">
        <v>62</v>
      </c>
      <c r="AA8277" t="s">
        <v>47</v>
      </c>
      <c r="AB8277" t="s">
        <v>455</v>
      </c>
      <c r="AC8277" t="s">
        <v>127</v>
      </c>
      <c r="AD8277" t="s">
        <v>131</v>
      </c>
      <c r="AE8277" t="s">
        <v>53</v>
      </c>
      <c r="AF8277" t="s">
        <v>58</v>
      </c>
      <c r="AG8277" t="s">
        <v>103</v>
      </c>
      <c r="AH8277" t="s">
        <v>53</v>
      </c>
      <c r="AI8277" t="s">
        <v>62</v>
      </c>
      <c r="AJ8277" t="s">
        <v>103</v>
      </c>
      <c r="AK8277" t="s">
        <v>63</v>
      </c>
      <c r="AL8277" t="s">
        <v>47</v>
      </c>
      <c r="AM8277" t="s">
        <v>122</v>
      </c>
      <c r="AN8277" t="s">
        <v>652</v>
      </c>
      <c r="AO8277" t="s">
        <v>15525</v>
      </c>
    </row>
    <row r="8278" spans="1:41" hidden="1" x14ac:dyDescent="0.25">
      <c r="A8278" t="s">
        <v>34403</v>
      </c>
      <c r="B8278" t="s">
        <v>34404</v>
      </c>
      <c r="C8278" s="1" t="str">
        <f t="shared" si="522"/>
        <v>21:1082</v>
      </c>
      <c r="D8278" s="1" t="str">
        <f t="shared" si="523"/>
        <v>21:0156</v>
      </c>
      <c r="E8278" t="s">
        <v>34405</v>
      </c>
      <c r="F8278" t="s">
        <v>34406</v>
      </c>
      <c r="H8278">
        <v>50.320858800000003</v>
      </c>
      <c r="I8278">
        <v>-121.02547079999999</v>
      </c>
      <c r="J8278" s="1" t="str">
        <f t="shared" si="524"/>
        <v>NGR bulk stream sediment</v>
      </c>
      <c r="K8278" s="1" t="str">
        <f t="shared" si="525"/>
        <v>&lt;177 micron (NGR)</v>
      </c>
      <c r="L8278">
        <v>21</v>
      </c>
      <c r="M8278" t="s">
        <v>195</v>
      </c>
      <c r="N8278">
        <v>356</v>
      </c>
      <c r="O8278" t="s">
        <v>130</v>
      </c>
      <c r="P8278" t="s">
        <v>47</v>
      </c>
      <c r="Q8278" t="s">
        <v>327</v>
      </c>
      <c r="R8278" t="s">
        <v>224</v>
      </c>
      <c r="S8278" t="s">
        <v>190</v>
      </c>
      <c r="T8278" t="s">
        <v>55</v>
      </c>
      <c r="U8278" t="s">
        <v>106</v>
      </c>
      <c r="V8278" t="s">
        <v>198</v>
      </c>
      <c r="W8278" t="s">
        <v>52</v>
      </c>
      <c r="X8278" t="s">
        <v>50</v>
      </c>
      <c r="Y8278" t="s">
        <v>98</v>
      </c>
      <c r="Z8278" t="s">
        <v>84</v>
      </c>
      <c r="AA8278" t="s">
        <v>47</v>
      </c>
      <c r="AB8278" t="s">
        <v>122</v>
      </c>
      <c r="AC8278" t="s">
        <v>66</v>
      </c>
      <c r="AD8278" t="s">
        <v>186</v>
      </c>
      <c r="AE8278" t="s">
        <v>57</v>
      </c>
      <c r="AF8278" t="s">
        <v>58</v>
      </c>
      <c r="AG8278" t="s">
        <v>142</v>
      </c>
      <c r="AH8278" t="s">
        <v>53</v>
      </c>
      <c r="AI8278" t="s">
        <v>57</v>
      </c>
      <c r="AJ8278" t="s">
        <v>493</v>
      </c>
      <c r="AK8278" t="s">
        <v>122</v>
      </c>
      <c r="AL8278" t="s">
        <v>47</v>
      </c>
      <c r="AM8278" t="s">
        <v>47</v>
      </c>
      <c r="AN8278" t="s">
        <v>119</v>
      </c>
      <c r="AO8278" t="s">
        <v>1485</v>
      </c>
    </row>
    <row r="8279" spans="1:41" hidden="1" x14ac:dyDescent="0.25">
      <c r="A8279" t="s">
        <v>34407</v>
      </c>
      <c r="B8279" t="s">
        <v>34408</v>
      </c>
      <c r="C8279" s="1" t="str">
        <f t="shared" si="522"/>
        <v>21:1082</v>
      </c>
      <c r="D8279" s="1" t="str">
        <f t="shared" si="523"/>
        <v>21:0156</v>
      </c>
      <c r="E8279" t="s">
        <v>34409</v>
      </c>
      <c r="F8279" t="s">
        <v>34410</v>
      </c>
      <c r="H8279">
        <v>50.325361000000001</v>
      </c>
      <c r="I8279">
        <v>-121.03530189999999</v>
      </c>
      <c r="J8279" s="1" t="str">
        <f t="shared" si="524"/>
        <v>NGR bulk stream sediment</v>
      </c>
      <c r="K8279" s="1" t="str">
        <f t="shared" si="525"/>
        <v>&lt;177 micron (NGR)</v>
      </c>
      <c r="L8279">
        <v>21</v>
      </c>
      <c r="M8279" t="s">
        <v>205</v>
      </c>
      <c r="N8279">
        <v>357</v>
      </c>
      <c r="O8279" t="s">
        <v>3546</v>
      </c>
      <c r="P8279" t="s">
        <v>3546</v>
      </c>
      <c r="Q8279" t="s">
        <v>3546</v>
      </c>
      <c r="R8279" t="s">
        <v>3546</v>
      </c>
      <c r="S8279" t="s">
        <v>3546</v>
      </c>
      <c r="T8279" t="s">
        <v>3546</v>
      </c>
      <c r="U8279" t="s">
        <v>3546</v>
      </c>
      <c r="V8279" t="s">
        <v>3546</v>
      </c>
      <c r="W8279" t="s">
        <v>3546</v>
      </c>
      <c r="X8279" t="s">
        <v>3546</v>
      </c>
      <c r="Y8279" t="s">
        <v>3546</v>
      </c>
      <c r="Z8279" t="s">
        <v>3546</v>
      </c>
      <c r="AA8279" t="s">
        <v>3546</v>
      </c>
      <c r="AB8279" t="s">
        <v>3546</v>
      </c>
      <c r="AC8279" t="s">
        <v>3546</v>
      </c>
      <c r="AD8279" t="s">
        <v>3546</v>
      </c>
      <c r="AE8279" t="s">
        <v>3546</v>
      </c>
      <c r="AF8279" t="s">
        <v>3546</v>
      </c>
      <c r="AG8279" t="s">
        <v>3546</v>
      </c>
      <c r="AH8279" t="s">
        <v>3546</v>
      </c>
      <c r="AI8279" t="s">
        <v>3546</v>
      </c>
      <c r="AJ8279" t="s">
        <v>3546</v>
      </c>
      <c r="AK8279" t="s">
        <v>3546</v>
      </c>
      <c r="AL8279" t="s">
        <v>3546</v>
      </c>
      <c r="AM8279" t="s">
        <v>3546</v>
      </c>
      <c r="AN8279" t="s">
        <v>3546</v>
      </c>
      <c r="AO8279" t="s">
        <v>3546</v>
      </c>
    </row>
    <row r="8280" spans="1:41" hidden="1" x14ac:dyDescent="0.25">
      <c r="A8280" t="s">
        <v>34411</v>
      </c>
      <c r="B8280" t="s">
        <v>34412</v>
      </c>
      <c r="C8280" s="1" t="str">
        <f t="shared" si="522"/>
        <v>21:1082</v>
      </c>
      <c r="D8280" s="1" t="str">
        <f t="shared" si="523"/>
        <v>21:0156</v>
      </c>
      <c r="E8280" t="s">
        <v>34413</v>
      </c>
      <c r="F8280" t="s">
        <v>34414</v>
      </c>
      <c r="H8280">
        <v>50.359055499999997</v>
      </c>
      <c r="I8280">
        <v>-121.0279381</v>
      </c>
      <c r="J8280" s="1" t="str">
        <f t="shared" si="524"/>
        <v>NGR bulk stream sediment</v>
      </c>
      <c r="K8280" s="1" t="str">
        <f t="shared" si="525"/>
        <v>&lt;177 micron (NGR)</v>
      </c>
      <c r="L8280">
        <v>21</v>
      </c>
      <c r="M8280" t="s">
        <v>214</v>
      </c>
      <c r="N8280">
        <v>358</v>
      </c>
      <c r="O8280" t="s">
        <v>102</v>
      </c>
      <c r="P8280" t="s">
        <v>47</v>
      </c>
      <c r="Q8280" t="s">
        <v>812</v>
      </c>
      <c r="R8280" t="s">
        <v>174</v>
      </c>
      <c r="S8280" t="s">
        <v>306</v>
      </c>
      <c r="T8280" t="s">
        <v>52</v>
      </c>
      <c r="U8280" t="s">
        <v>269</v>
      </c>
      <c r="V8280" t="s">
        <v>57</v>
      </c>
      <c r="W8280" t="s">
        <v>61</v>
      </c>
      <c r="X8280" t="s">
        <v>103</v>
      </c>
      <c r="Y8280" t="s">
        <v>127</v>
      </c>
      <c r="Z8280" t="s">
        <v>199</v>
      </c>
      <c r="AA8280" t="s">
        <v>47</v>
      </c>
      <c r="AB8280" t="s">
        <v>60</v>
      </c>
      <c r="AC8280" t="s">
        <v>108</v>
      </c>
      <c r="AD8280" t="s">
        <v>124</v>
      </c>
      <c r="AE8280" t="s">
        <v>57</v>
      </c>
      <c r="AF8280" t="s">
        <v>292</v>
      </c>
      <c r="AG8280" t="s">
        <v>161</v>
      </c>
      <c r="AH8280" t="s">
        <v>62</v>
      </c>
      <c r="AI8280" t="s">
        <v>62</v>
      </c>
      <c r="AJ8280" t="s">
        <v>63</v>
      </c>
      <c r="AK8280" t="s">
        <v>174</v>
      </c>
      <c r="AL8280" t="s">
        <v>47</v>
      </c>
      <c r="AM8280" t="s">
        <v>47</v>
      </c>
      <c r="AN8280" t="s">
        <v>65</v>
      </c>
      <c r="AO8280" t="s">
        <v>2429</v>
      </c>
    </row>
    <row r="8281" spans="1:41" hidden="1" x14ac:dyDescent="0.25">
      <c r="A8281" t="s">
        <v>34415</v>
      </c>
      <c r="B8281" t="s">
        <v>34416</v>
      </c>
      <c r="C8281" s="1" t="str">
        <f t="shared" si="522"/>
        <v>21:1082</v>
      </c>
      <c r="D8281" s="1" t="str">
        <f t="shared" si="523"/>
        <v>21:0156</v>
      </c>
      <c r="E8281" t="s">
        <v>34417</v>
      </c>
      <c r="F8281" t="s">
        <v>34418</v>
      </c>
      <c r="H8281">
        <v>50.369157899999998</v>
      </c>
      <c r="I8281">
        <v>-121.03280789999999</v>
      </c>
      <c r="J8281" s="1" t="str">
        <f t="shared" si="524"/>
        <v>NGR bulk stream sediment</v>
      </c>
      <c r="K8281" s="1" t="str">
        <f t="shared" si="525"/>
        <v>&lt;177 micron (NGR)</v>
      </c>
      <c r="L8281">
        <v>21</v>
      </c>
      <c r="M8281" t="s">
        <v>223</v>
      </c>
      <c r="N8281">
        <v>359</v>
      </c>
      <c r="O8281" t="s">
        <v>235</v>
      </c>
      <c r="P8281" t="s">
        <v>47</v>
      </c>
      <c r="Q8281" t="s">
        <v>646</v>
      </c>
      <c r="R8281" t="s">
        <v>85</v>
      </c>
      <c r="S8281" t="s">
        <v>112</v>
      </c>
      <c r="T8281" t="s">
        <v>73</v>
      </c>
      <c r="U8281" t="s">
        <v>80</v>
      </c>
      <c r="V8281" t="s">
        <v>46</v>
      </c>
      <c r="W8281" t="s">
        <v>455</v>
      </c>
      <c r="X8281" t="s">
        <v>85</v>
      </c>
      <c r="Y8281" t="s">
        <v>145</v>
      </c>
      <c r="Z8281" t="s">
        <v>199</v>
      </c>
      <c r="AA8281" t="s">
        <v>122</v>
      </c>
      <c r="AB8281" t="s">
        <v>79</v>
      </c>
      <c r="AC8281" t="s">
        <v>58</v>
      </c>
      <c r="AD8281" t="s">
        <v>90</v>
      </c>
      <c r="AE8281" t="s">
        <v>198</v>
      </c>
      <c r="AF8281" t="s">
        <v>259</v>
      </c>
      <c r="AG8281" t="s">
        <v>455</v>
      </c>
      <c r="AH8281" t="s">
        <v>62</v>
      </c>
      <c r="AI8281" t="s">
        <v>53</v>
      </c>
      <c r="AJ8281" t="s">
        <v>78</v>
      </c>
      <c r="AK8281" t="s">
        <v>122</v>
      </c>
      <c r="AL8281" t="s">
        <v>47</v>
      </c>
      <c r="AM8281" t="s">
        <v>122</v>
      </c>
      <c r="AN8281" t="s">
        <v>432</v>
      </c>
      <c r="AO8281" t="s">
        <v>1017</v>
      </c>
    </row>
    <row r="8282" spans="1:41" hidden="1" x14ac:dyDescent="0.25">
      <c r="A8282" t="s">
        <v>34419</v>
      </c>
      <c r="B8282" t="s">
        <v>34420</v>
      </c>
      <c r="C8282" s="1" t="str">
        <f t="shared" si="522"/>
        <v>21:1082</v>
      </c>
      <c r="D8282" s="1" t="str">
        <f t="shared" si="523"/>
        <v>21:0156</v>
      </c>
      <c r="E8282" t="s">
        <v>34421</v>
      </c>
      <c r="F8282" t="s">
        <v>34422</v>
      </c>
      <c r="H8282">
        <v>50.364771400000002</v>
      </c>
      <c r="I8282">
        <v>-121.0255502</v>
      </c>
      <c r="J8282" s="1" t="str">
        <f t="shared" si="524"/>
        <v>NGR bulk stream sediment</v>
      </c>
      <c r="K8282" s="1" t="str">
        <f t="shared" si="525"/>
        <v>&lt;177 micron (NGR)</v>
      </c>
      <c r="L8282">
        <v>21</v>
      </c>
      <c r="M8282" t="s">
        <v>233</v>
      </c>
      <c r="N8282">
        <v>360</v>
      </c>
      <c r="O8282" t="s">
        <v>78</v>
      </c>
      <c r="P8282" t="s">
        <v>47</v>
      </c>
      <c r="Q8282" t="s">
        <v>513</v>
      </c>
      <c r="R8282" t="s">
        <v>108</v>
      </c>
      <c r="S8282" t="s">
        <v>90</v>
      </c>
      <c r="T8282" t="s">
        <v>330</v>
      </c>
      <c r="U8282" t="s">
        <v>239</v>
      </c>
      <c r="V8282" t="s">
        <v>62</v>
      </c>
      <c r="W8282" t="s">
        <v>228</v>
      </c>
      <c r="X8282" t="s">
        <v>103</v>
      </c>
      <c r="Y8282" t="s">
        <v>50</v>
      </c>
      <c r="Z8282" t="s">
        <v>199</v>
      </c>
      <c r="AA8282" t="s">
        <v>51</v>
      </c>
      <c r="AB8282" t="s">
        <v>257</v>
      </c>
      <c r="AC8282" t="s">
        <v>127</v>
      </c>
      <c r="AD8282" t="s">
        <v>49</v>
      </c>
      <c r="AE8282" t="s">
        <v>62</v>
      </c>
      <c r="AF8282" t="s">
        <v>242</v>
      </c>
      <c r="AG8282" t="s">
        <v>161</v>
      </c>
      <c r="AH8282" t="s">
        <v>62</v>
      </c>
      <c r="AI8282" t="s">
        <v>53</v>
      </c>
      <c r="AJ8282" t="s">
        <v>47</v>
      </c>
      <c r="AK8282" t="s">
        <v>235</v>
      </c>
      <c r="AL8282" t="s">
        <v>47</v>
      </c>
      <c r="AM8282" t="s">
        <v>47</v>
      </c>
      <c r="AN8282" t="s">
        <v>65</v>
      </c>
      <c r="AO8282" t="s">
        <v>2133</v>
      </c>
    </row>
    <row r="8283" spans="1:41" hidden="1" x14ac:dyDescent="0.25">
      <c r="A8283" t="s">
        <v>34423</v>
      </c>
      <c r="B8283" t="s">
        <v>34424</v>
      </c>
      <c r="C8283" s="1" t="str">
        <f t="shared" si="522"/>
        <v>21:1082</v>
      </c>
      <c r="D8283" s="1" t="str">
        <f t="shared" si="523"/>
        <v>21:0156</v>
      </c>
      <c r="E8283" t="s">
        <v>34425</v>
      </c>
      <c r="F8283" t="s">
        <v>34426</v>
      </c>
      <c r="H8283">
        <v>50.326840300000001</v>
      </c>
      <c r="I8283">
        <v>-120.950699</v>
      </c>
      <c r="J8283" s="1" t="str">
        <f t="shared" si="524"/>
        <v>NGR bulk stream sediment</v>
      </c>
      <c r="K8283" s="1" t="str">
        <f t="shared" si="525"/>
        <v>&lt;177 micron (NGR)</v>
      </c>
      <c r="L8283">
        <v>21</v>
      </c>
      <c r="M8283" t="s">
        <v>248</v>
      </c>
      <c r="N8283">
        <v>361</v>
      </c>
      <c r="O8283" t="s">
        <v>123</v>
      </c>
      <c r="P8283" t="s">
        <v>47</v>
      </c>
      <c r="Q8283" t="s">
        <v>807</v>
      </c>
      <c r="R8283" t="s">
        <v>4703</v>
      </c>
      <c r="S8283" t="s">
        <v>225</v>
      </c>
      <c r="T8283" t="s">
        <v>52</v>
      </c>
      <c r="U8283" t="s">
        <v>197</v>
      </c>
      <c r="V8283" t="s">
        <v>46</v>
      </c>
      <c r="W8283" t="s">
        <v>47</v>
      </c>
      <c r="X8283" t="s">
        <v>73</v>
      </c>
      <c r="Y8283" t="s">
        <v>106</v>
      </c>
      <c r="Z8283" t="s">
        <v>53</v>
      </c>
      <c r="AA8283" t="s">
        <v>103</v>
      </c>
      <c r="AB8283" t="s">
        <v>101</v>
      </c>
      <c r="AC8283" t="s">
        <v>58</v>
      </c>
      <c r="AD8283" t="s">
        <v>217</v>
      </c>
      <c r="AE8283" t="s">
        <v>54</v>
      </c>
      <c r="AF8283" t="s">
        <v>591</v>
      </c>
      <c r="AG8283" t="s">
        <v>274</v>
      </c>
      <c r="AH8283" t="s">
        <v>62</v>
      </c>
      <c r="AI8283" t="s">
        <v>185</v>
      </c>
      <c r="AJ8283" t="s">
        <v>61</v>
      </c>
      <c r="AK8283" t="s">
        <v>108</v>
      </c>
      <c r="AL8283" t="s">
        <v>47</v>
      </c>
      <c r="AM8283" t="s">
        <v>103</v>
      </c>
      <c r="AN8283" t="s">
        <v>294</v>
      </c>
      <c r="AO8283" t="s">
        <v>997</v>
      </c>
    </row>
    <row r="8284" spans="1:41" hidden="1" x14ac:dyDescent="0.25">
      <c r="A8284" t="s">
        <v>34427</v>
      </c>
      <c r="B8284" t="s">
        <v>34428</v>
      </c>
      <c r="C8284" s="1" t="str">
        <f t="shared" si="522"/>
        <v>21:1082</v>
      </c>
      <c r="D8284" s="1" t="str">
        <f t="shared" si="523"/>
        <v>21:0156</v>
      </c>
      <c r="E8284" t="s">
        <v>34429</v>
      </c>
      <c r="F8284" t="s">
        <v>34430</v>
      </c>
      <c r="H8284">
        <v>50.344202500000002</v>
      </c>
      <c r="I8284">
        <v>-120.9585124</v>
      </c>
      <c r="J8284" s="1" t="str">
        <f t="shared" si="524"/>
        <v>NGR bulk stream sediment</v>
      </c>
      <c r="K8284" s="1" t="str">
        <f t="shared" si="525"/>
        <v>&lt;177 micron (NGR)</v>
      </c>
      <c r="L8284">
        <v>21</v>
      </c>
      <c r="M8284" t="s">
        <v>256</v>
      </c>
      <c r="N8284">
        <v>362</v>
      </c>
      <c r="O8284" t="s">
        <v>392</v>
      </c>
      <c r="P8284" t="s">
        <v>47</v>
      </c>
      <c r="Q8284" t="s">
        <v>424</v>
      </c>
      <c r="R8284" t="s">
        <v>108</v>
      </c>
      <c r="S8284" t="s">
        <v>239</v>
      </c>
      <c r="T8284" t="s">
        <v>58</v>
      </c>
      <c r="U8284" t="s">
        <v>104</v>
      </c>
      <c r="V8284" t="s">
        <v>161</v>
      </c>
      <c r="W8284" t="s">
        <v>109</v>
      </c>
      <c r="X8284" t="s">
        <v>47</v>
      </c>
      <c r="Y8284" t="s">
        <v>49</v>
      </c>
      <c r="Z8284" t="s">
        <v>84</v>
      </c>
      <c r="AA8284" t="s">
        <v>58</v>
      </c>
      <c r="AB8284" t="s">
        <v>87</v>
      </c>
      <c r="AC8284" t="s">
        <v>217</v>
      </c>
      <c r="AD8284" t="s">
        <v>290</v>
      </c>
      <c r="AE8284" t="s">
        <v>53</v>
      </c>
      <c r="AF8284" t="s">
        <v>127</v>
      </c>
      <c r="AG8284" t="s">
        <v>493</v>
      </c>
      <c r="AH8284" t="s">
        <v>62</v>
      </c>
      <c r="AI8284" t="s">
        <v>54</v>
      </c>
      <c r="AJ8284" t="s">
        <v>73</v>
      </c>
      <c r="AK8284" t="s">
        <v>118</v>
      </c>
      <c r="AL8284" t="s">
        <v>47</v>
      </c>
      <c r="AM8284" t="s">
        <v>47</v>
      </c>
      <c r="AN8284" t="s">
        <v>65</v>
      </c>
      <c r="AO8284" t="s">
        <v>34431</v>
      </c>
    </row>
    <row r="8285" spans="1:41" hidden="1" x14ac:dyDescent="0.25">
      <c r="A8285" t="s">
        <v>34432</v>
      </c>
      <c r="B8285" t="s">
        <v>34433</v>
      </c>
      <c r="C8285" s="1" t="str">
        <f t="shared" si="522"/>
        <v>21:1082</v>
      </c>
      <c r="D8285" s="1" t="str">
        <f t="shared" si="523"/>
        <v>21:0156</v>
      </c>
      <c r="E8285" t="s">
        <v>34434</v>
      </c>
      <c r="F8285" t="s">
        <v>34435</v>
      </c>
      <c r="H8285">
        <v>50.333411499999997</v>
      </c>
      <c r="I8285">
        <v>-120.9231403</v>
      </c>
      <c r="J8285" s="1" t="str">
        <f t="shared" si="524"/>
        <v>NGR bulk stream sediment</v>
      </c>
      <c r="K8285" s="1" t="str">
        <f t="shared" si="525"/>
        <v>&lt;177 micron (NGR)</v>
      </c>
      <c r="L8285">
        <v>21</v>
      </c>
      <c r="M8285" t="s">
        <v>265</v>
      </c>
      <c r="N8285">
        <v>363</v>
      </c>
      <c r="O8285" t="s">
        <v>60</v>
      </c>
      <c r="P8285" t="s">
        <v>47</v>
      </c>
      <c r="Q8285" t="s">
        <v>518</v>
      </c>
      <c r="R8285" t="s">
        <v>371</v>
      </c>
      <c r="S8285" t="s">
        <v>239</v>
      </c>
      <c r="T8285" t="s">
        <v>55</v>
      </c>
      <c r="U8285" t="s">
        <v>243</v>
      </c>
      <c r="V8285" t="s">
        <v>61</v>
      </c>
      <c r="W8285" t="s">
        <v>455</v>
      </c>
      <c r="X8285" t="s">
        <v>51</v>
      </c>
      <c r="Y8285" t="s">
        <v>99</v>
      </c>
      <c r="Z8285" t="s">
        <v>56</v>
      </c>
      <c r="AA8285" t="s">
        <v>103</v>
      </c>
      <c r="AB8285" t="s">
        <v>161</v>
      </c>
      <c r="AC8285" t="s">
        <v>66</v>
      </c>
      <c r="AD8285" t="s">
        <v>258</v>
      </c>
      <c r="AE8285" t="s">
        <v>53</v>
      </c>
      <c r="AF8285" t="s">
        <v>127</v>
      </c>
      <c r="AG8285" t="s">
        <v>200</v>
      </c>
      <c r="AH8285" t="s">
        <v>62</v>
      </c>
      <c r="AI8285" t="s">
        <v>57</v>
      </c>
      <c r="AJ8285" t="s">
        <v>227</v>
      </c>
      <c r="AK8285" t="s">
        <v>182</v>
      </c>
      <c r="AL8285" t="s">
        <v>47</v>
      </c>
      <c r="AM8285" t="s">
        <v>122</v>
      </c>
      <c r="AN8285" t="s">
        <v>638</v>
      </c>
      <c r="AO8285" t="s">
        <v>3858</v>
      </c>
    </row>
    <row r="8286" spans="1:41" hidden="1" x14ac:dyDescent="0.25">
      <c r="A8286" t="s">
        <v>34436</v>
      </c>
      <c r="B8286" t="s">
        <v>34437</v>
      </c>
      <c r="C8286" s="1" t="str">
        <f t="shared" si="522"/>
        <v>21:1082</v>
      </c>
      <c r="D8286" s="1" t="str">
        <f t="shared" si="523"/>
        <v>21:0156</v>
      </c>
      <c r="E8286" t="s">
        <v>34438</v>
      </c>
      <c r="F8286" t="s">
        <v>34439</v>
      </c>
      <c r="H8286">
        <v>50.3361023</v>
      </c>
      <c r="I8286">
        <v>-120.911176</v>
      </c>
      <c r="J8286" s="1" t="str">
        <f t="shared" si="524"/>
        <v>NGR bulk stream sediment</v>
      </c>
      <c r="K8286" s="1" t="str">
        <f t="shared" si="525"/>
        <v>&lt;177 micron (NGR)</v>
      </c>
      <c r="L8286">
        <v>22</v>
      </c>
      <c r="M8286" t="s">
        <v>45</v>
      </c>
      <c r="N8286">
        <v>364</v>
      </c>
      <c r="O8286" t="s">
        <v>122</v>
      </c>
      <c r="P8286" t="s">
        <v>47</v>
      </c>
      <c r="Q8286" t="s">
        <v>662</v>
      </c>
      <c r="R8286" t="s">
        <v>217</v>
      </c>
      <c r="S8286" t="s">
        <v>104</v>
      </c>
      <c r="T8286" t="s">
        <v>58</v>
      </c>
      <c r="U8286" t="s">
        <v>269</v>
      </c>
      <c r="V8286" t="s">
        <v>87</v>
      </c>
      <c r="W8286" t="s">
        <v>103</v>
      </c>
      <c r="X8286" t="s">
        <v>122</v>
      </c>
      <c r="Y8286" t="s">
        <v>66</v>
      </c>
      <c r="Z8286" t="s">
        <v>199</v>
      </c>
      <c r="AA8286" t="s">
        <v>47</v>
      </c>
      <c r="AB8286" t="s">
        <v>174</v>
      </c>
      <c r="AC8286" t="s">
        <v>217</v>
      </c>
      <c r="AD8286" t="s">
        <v>107</v>
      </c>
      <c r="AE8286" t="s">
        <v>84</v>
      </c>
      <c r="AF8286" t="s">
        <v>85</v>
      </c>
      <c r="AG8286" t="s">
        <v>161</v>
      </c>
      <c r="AH8286" t="s">
        <v>62</v>
      </c>
      <c r="AI8286" t="s">
        <v>62</v>
      </c>
      <c r="AJ8286" t="s">
        <v>282</v>
      </c>
      <c r="AK8286" t="s">
        <v>227</v>
      </c>
      <c r="AL8286" t="s">
        <v>47</v>
      </c>
      <c r="AM8286" t="s">
        <v>47</v>
      </c>
      <c r="AN8286" t="s">
        <v>65</v>
      </c>
      <c r="AO8286" t="s">
        <v>34440</v>
      </c>
    </row>
    <row r="8287" spans="1:41" hidden="1" x14ac:dyDescent="0.25">
      <c r="A8287" t="s">
        <v>34441</v>
      </c>
      <c r="B8287" t="s">
        <v>34442</v>
      </c>
      <c r="C8287" s="1" t="str">
        <f t="shared" si="522"/>
        <v>21:1082</v>
      </c>
      <c r="D8287" s="1" t="str">
        <f t="shared" si="523"/>
        <v>21:0156</v>
      </c>
      <c r="E8287" t="s">
        <v>34443</v>
      </c>
      <c r="F8287" t="s">
        <v>34444</v>
      </c>
      <c r="H8287">
        <v>50.3722481</v>
      </c>
      <c r="I8287">
        <v>-120.7584549</v>
      </c>
      <c r="J8287" s="1" t="str">
        <f t="shared" si="524"/>
        <v>NGR bulk stream sediment</v>
      </c>
      <c r="K8287" s="1" t="str">
        <f t="shared" si="525"/>
        <v>&lt;177 micron (NGR)</v>
      </c>
      <c r="L8287">
        <v>22</v>
      </c>
      <c r="M8287" t="s">
        <v>71</v>
      </c>
      <c r="N8287">
        <v>365</v>
      </c>
      <c r="O8287" t="s">
        <v>111</v>
      </c>
      <c r="P8287" t="s">
        <v>47</v>
      </c>
      <c r="Q8287" t="s">
        <v>299</v>
      </c>
      <c r="R8287" t="s">
        <v>181</v>
      </c>
      <c r="S8287" t="s">
        <v>145</v>
      </c>
      <c r="T8287" t="s">
        <v>145</v>
      </c>
      <c r="U8287" t="s">
        <v>695</v>
      </c>
      <c r="V8287" t="s">
        <v>47</v>
      </c>
      <c r="W8287" t="s">
        <v>52</v>
      </c>
      <c r="X8287" t="s">
        <v>122</v>
      </c>
      <c r="Y8287" t="s">
        <v>209</v>
      </c>
      <c r="Z8287" t="s">
        <v>199</v>
      </c>
      <c r="AA8287" t="s">
        <v>46</v>
      </c>
      <c r="AB8287" t="s">
        <v>61</v>
      </c>
      <c r="AC8287" t="s">
        <v>243</v>
      </c>
      <c r="AD8287" t="s">
        <v>141</v>
      </c>
      <c r="AE8287" t="s">
        <v>54</v>
      </c>
      <c r="AF8287" t="s">
        <v>3240</v>
      </c>
      <c r="AG8287" t="s">
        <v>130</v>
      </c>
      <c r="AH8287" t="s">
        <v>62</v>
      </c>
      <c r="AI8287" t="s">
        <v>53</v>
      </c>
      <c r="AJ8287" t="s">
        <v>63</v>
      </c>
      <c r="AK8287" t="s">
        <v>46</v>
      </c>
      <c r="AL8287" t="s">
        <v>47</v>
      </c>
      <c r="AM8287" t="s">
        <v>122</v>
      </c>
      <c r="AN8287" t="s">
        <v>65</v>
      </c>
      <c r="AO8287" t="s">
        <v>108</v>
      </c>
    </row>
    <row r="8288" spans="1:41" hidden="1" x14ac:dyDescent="0.25">
      <c r="A8288" t="s">
        <v>34445</v>
      </c>
      <c r="B8288" t="s">
        <v>34446</v>
      </c>
      <c r="C8288" s="1" t="str">
        <f t="shared" si="522"/>
        <v>21:1082</v>
      </c>
      <c r="D8288" s="1" t="str">
        <f t="shared" si="523"/>
        <v>21:0156</v>
      </c>
      <c r="E8288" t="s">
        <v>34447</v>
      </c>
      <c r="F8288" t="s">
        <v>34448</v>
      </c>
      <c r="H8288">
        <v>50.357014800000002</v>
      </c>
      <c r="I8288">
        <v>-120.7253587</v>
      </c>
      <c r="J8288" s="1" t="str">
        <f t="shared" si="524"/>
        <v>NGR bulk stream sediment</v>
      </c>
      <c r="K8288" s="1" t="str">
        <f t="shared" si="525"/>
        <v>&lt;177 micron (NGR)</v>
      </c>
      <c r="L8288">
        <v>22</v>
      </c>
      <c r="M8288" t="s">
        <v>95</v>
      </c>
      <c r="N8288">
        <v>366</v>
      </c>
      <c r="O8288" t="s">
        <v>58</v>
      </c>
      <c r="P8288" t="s">
        <v>47</v>
      </c>
      <c r="Q8288" t="s">
        <v>2563</v>
      </c>
      <c r="R8288" t="s">
        <v>55</v>
      </c>
      <c r="S8288" t="s">
        <v>49</v>
      </c>
      <c r="T8288" t="s">
        <v>175</v>
      </c>
      <c r="U8288" t="s">
        <v>237</v>
      </c>
      <c r="V8288" t="s">
        <v>81</v>
      </c>
      <c r="W8288" t="s">
        <v>336</v>
      </c>
      <c r="X8288" t="s">
        <v>103</v>
      </c>
      <c r="Y8288" t="s">
        <v>76</v>
      </c>
      <c r="Z8288" t="s">
        <v>56</v>
      </c>
      <c r="AA8288" t="s">
        <v>46</v>
      </c>
      <c r="AB8288" t="s">
        <v>47</v>
      </c>
      <c r="AC8288" t="s">
        <v>225</v>
      </c>
      <c r="AD8288" t="s">
        <v>80</v>
      </c>
      <c r="AE8288" t="s">
        <v>54</v>
      </c>
      <c r="AF8288" t="s">
        <v>1644</v>
      </c>
      <c r="AG8288" t="s">
        <v>455</v>
      </c>
      <c r="AH8288" t="s">
        <v>198</v>
      </c>
      <c r="AI8288" t="s">
        <v>46</v>
      </c>
      <c r="AJ8288" t="s">
        <v>257</v>
      </c>
      <c r="AK8288" t="s">
        <v>110</v>
      </c>
      <c r="AL8288" t="s">
        <v>47</v>
      </c>
      <c r="AM8288" t="s">
        <v>47</v>
      </c>
      <c r="AN8288" t="s">
        <v>65</v>
      </c>
      <c r="AO8288" t="s">
        <v>723</v>
      </c>
    </row>
    <row r="8289" spans="1:41" hidden="1" x14ac:dyDescent="0.25">
      <c r="A8289" t="s">
        <v>34449</v>
      </c>
      <c r="B8289" t="s">
        <v>34450</v>
      </c>
      <c r="C8289" s="1" t="str">
        <f t="shared" si="522"/>
        <v>21:1082</v>
      </c>
      <c r="D8289" s="1" t="str">
        <f t="shared" si="523"/>
        <v>21:0156</v>
      </c>
      <c r="E8289" t="s">
        <v>34451</v>
      </c>
      <c r="F8289" t="s">
        <v>34452</v>
      </c>
      <c r="H8289">
        <v>50.333967700000002</v>
      </c>
      <c r="I8289">
        <v>-120.7060549</v>
      </c>
      <c r="J8289" s="1" t="str">
        <f t="shared" si="524"/>
        <v>NGR bulk stream sediment</v>
      </c>
      <c r="K8289" s="1" t="str">
        <f t="shared" si="525"/>
        <v>&lt;177 micron (NGR)</v>
      </c>
      <c r="L8289">
        <v>22</v>
      </c>
      <c r="M8289" t="s">
        <v>117</v>
      </c>
      <c r="N8289">
        <v>367</v>
      </c>
      <c r="O8289" t="s">
        <v>406</v>
      </c>
      <c r="P8289" t="s">
        <v>47</v>
      </c>
      <c r="Q8289" t="s">
        <v>662</v>
      </c>
      <c r="R8289" t="s">
        <v>76</v>
      </c>
      <c r="S8289" t="s">
        <v>104</v>
      </c>
      <c r="T8289" t="s">
        <v>175</v>
      </c>
      <c r="U8289" t="s">
        <v>146</v>
      </c>
      <c r="V8289" t="s">
        <v>142</v>
      </c>
      <c r="W8289" t="s">
        <v>109</v>
      </c>
      <c r="X8289" t="s">
        <v>122</v>
      </c>
      <c r="Y8289" t="s">
        <v>50</v>
      </c>
      <c r="Z8289" t="s">
        <v>199</v>
      </c>
      <c r="AA8289" t="s">
        <v>46</v>
      </c>
      <c r="AB8289" t="s">
        <v>110</v>
      </c>
      <c r="AC8289" t="s">
        <v>165</v>
      </c>
      <c r="AD8289" t="s">
        <v>475</v>
      </c>
      <c r="AE8289" t="s">
        <v>455</v>
      </c>
      <c r="AF8289" t="s">
        <v>2088</v>
      </c>
      <c r="AG8289" t="s">
        <v>164</v>
      </c>
      <c r="AH8289" t="s">
        <v>53</v>
      </c>
      <c r="AI8289" t="s">
        <v>53</v>
      </c>
      <c r="AJ8289" t="s">
        <v>173</v>
      </c>
      <c r="AK8289" t="s">
        <v>110</v>
      </c>
      <c r="AL8289" t="s">
        <v>47</v>
      </c>
      <c r="AM8289" t="s">
        <v>122</v>
      </c>
      <c r="AN8289" t="s">
        <v>65</v>
      </c>
      <c r="AO8289" t="s">
        <v>1569</v>
      </c>
    </row>
    <row r="8290" spans="1:41" hidden="1" x14ac:dyDescent="0.25">
      <c r="A8290" t="s">
        <v>34453</v>
      </c>
      <c r="B8290" t="s">
        <v>34454</v>
      </c>
      <c r="C8290" s="1" t="str">
        <f t="shared" si="522"/>
        <v>21:1082</v>
      </c>
      <c r="D8290" s="1" t="str">
        <f t="shared" si="523"/>
        <v>21:0156</v>
      </c>
      <c r="E8290" t="s">
        <v>34455</v>
      </c>
      <c r="F8290" t="s">
        <v>34456</v>
      </c>
      <c r="H8290">
        <v>50.332541300000003</v>
      </c>
      <c r="I8290">
        <v>-120.6754317</v>
      </c>
      <c r="J8290" s="1" t="str">
        <f t="shared" si="524"/>
        <v>NGR bulk stream sediment</v>
      </c>
      <c r="K8290" s="1" t="str">
        <f t="shared" si="525"/>
        <v>&lt;177 micron (NGR)</v>
      </c>
      <c r="L8290">
        <v>22</v>
      </c>
      <c r="M8290" t="s">
        <v>136</v>
      </c>
      <c r="N8290">
        <v>368</v>
      </c>
      <c r="O8290" t="s">
        <v>238</v>
      </c>
      <c r="P8290" t="s">
        <v>73</v>
      </c>
      <c r="Q8290" t="s">
        <v>299</v>
      </c>
      <c r="R8290" t="s">
        <v>52</v>
      </c>
      <c r="S8290" t="s">
        <v>49</v>
      </c>
      <c r="T8290" t="s">
        <v>269</v>
      </c>
      <c r="U8290" t="s">
        <v>48</v>
      </c>
      <c r="V8290" t="s">
        <v>105</v>
      </c>
      <c r="W8290" t="s">
        <v>238</v>
      </c>
      <c r="X8290" t="s">
        <v>122</v>
      </c>
      <c r="Y8290" t="s">
        <v>76</v>
      </c>
      <c r="Z8290" t="s">
        <v>56</v>
      </c>
      <c r="AA8290" t="s">
        <v>46</v>
      </c>
      <c r="AB8290" t="s">
        <v>47</v>
      </c>
      <c r="AC8290" t="s">
        <v>667</v>
      </c>
      <c r="AD8290" t="s">
        <v>243</v>
      </c>
      <c r="AE8290" t="s">
        <v>54</v>
      </c>
      <c r="AF8290" t="s">
        <v>7092</v>
      </c>
      <c r="AG8290" t="s">
        <v>164</v>
      </c>
      <c r="AH8290" t="s">
        <v>62</v>
      </c>
      <c r="AI8290" t="s">
        <v>198</v>
      </c>
      <c r="AJ8290" t="s">
        <v>78</v>
      </c>
      <c r="AK8290" t="s">
        <v>149</v>
      </c>
      <c r="AL8290" t="s">
        <v>47</v>
      </c>
      <c r="AM8290" t="s">
        <v>103</v>
      </c>
      <c r="AN8290" t="s">
        <v>65</v>
      </c>
      <c r="AO8290" t="s">
        <v>34457</v>
      </c>
    </row>
    <row r="8291" spans="1:41" hidden="1" x14ac:dyDescent="0.25">
      <c r="A8291" t="s">
        <v>34458</v>
      </c>
      <c r="B8291" t="s">
        <v>34459</v>
      </c>
      <c r="C8291" s="1" t="str">
        <f t="shared" si="522"/>
        <v>21:1082</v>
      </c>
      <c r="D8291" s="1" t="str">
        <f t="shared" si="523"/>
        <v>21:0156</v>
      </c>
      <c r="E8291" t="s">
        <v>34460</v>
      </c>
      <c r="F8291" t="s">
        <v>34461</v>
      </c>
      <c r="H8291">
        <v>50.324472499999999</v>
      </c>
      <c r="I8291">
        <v>-120.6428064</v>
      </c>
      <c r="J8291" s="1" t="str">
        <f t="shared" si="524"/>
        <v>NGR bulk stream sediment</v>
      </c>
      <c r="K8291" s="1" t="str">
        <f t="shared" si="525"/>
        <v>&lt;177 micron (NGR)</v>
      </c>
      <c r="L8291">
        <v>22</v>
      </c>
      <c r="M8291" t="s">
        <v>280</v>
      </c>
      <c r="N8291">
        <v>369</v>
      </c>
      <c r="O8291" t="s">
        <v>235</v>
      </c>
      <c r="P8291" t="s">
        <v>47</v>
      </c>
      <c r="Q8291" t="s">
        <v>356</v>
      </c>
      <c r="R8291" t="s">
        <v>228</v>
      </c>
      <c r="S8291" t="s">
        <v>300</v>
      </c>
      <c r="T8291" t="s">
        <v>66</v>
      </c>
      <c r="U8291" t="s">
        <v>386</v>
      </c>
      <c r="V8291" t="s">
        <v>87</v>
      </c>
      <c r="W8291" t="s">
        <v>228</v>
      </c>
      <c r="X8291" t="s">
        <v>103</v>
      </c>
      <c r="Y8291" t="s">
        <v>49</v>
      </c>
      <c r="Z8291" t="s">
        <v>53</v>
      </c>
      <c r="AA8291" t="s">
        <v>46</v>
      </c>
      <c r="AB8291" t="s">
        <v>161</v>
      </c>
      <c r="AC8291" t="s">
        <v>272</v>
      </c>
      <c r="AD8291" t="s">
        <v>186</v>
      </c>
      <c r="AE8291" t="s">
        <v>57</v>
      </c>
      <c r="AF8291" t="s">
        <v>197</v>
      </c>
      <c r="AG8291" t="s">
        <v>371</v>
      </c>
      <c r="AH8291" t="s">
        <v>57</v>
      </c>
      <c r="AI8291" t="s">
        <v>46</v>
      </c>
      <c r="AJ8291" t="s">
        <v>437</v>
      </c>
      <c r="AK8291" t="s">
        <v>125</v>
      </c>
      <c r="AL8291" t="s">
        <v>47</v>
      </c>
      <c r="AM8291" t="s">
        <v>47</v>
      </c>
      <c r="AN8291" t="s">
        <v>65</v>
      </c>
      <c r="AO8291" t="s">
        <v>2087</v>
      </c>
    </row>
    <row r="8292" spans="1:41" hidden="1" x14ac:dyDescent="0.25">
      <c r="A8292" t="s">
        <v>34462</v>
      </c>
      <c r="B8292" t="s">
        <v>34463</v>
      </c>
      <c r="C8292" s="1" t="str">
        <f t="shared" si="522"/>
        <v>21:1082</v>
      </c>
      <c r="D8292" s="1" t="str">
        <f t="shared" si="523"/>
        <v>21:0156</v>
      </c>
      <c r="E8292" t="s">
        <v>34460</v>
      </c>
      <c r="F8292" t="s">
        <v>34464</v>
      </c>
      <c r="H8292">
        <v>50.324472499999999</v>
      </c>
      <c r="I8292">
        <v>-120.6428064</v>
      </c>
      <c r="J8292" s="1" t="str">
        <f t="shared" si="524"/>
        <v>NGR bulk stream sediment</v>
      </c>
      <c r="K8292" s="1" t="str">
        <f t="shared" si="525"/>
        <v>&lt;177 micron (NGR)</v>
      </c>
      <c r="L8292">
        <v>22</v>
      </c>
      <c r="M8292" t="s">
        <v>288</v>
      </c>
      <c r="N8292">
        <v>370</v>
      </c>
      <c r="O8292" t="s">
        <v>47</v>
      </c>
      <c r="P8292" t="s">
        <v>52</v>
      </c>
      <c r="Q8292" t="s">
        <v>492</v>
      </c>
      <c r="R8292" t="s">
        <v>150</v>
      </c>
      <c r="S8292" t="s">
        <v>120</v>
      </c>
      <c r="T8292" t="s">
        <v>175</v>
      </c>
      <c r="U8292" t="s">
        <v>391</v>
      </c>
      <c r="V8292" t="s">
        <v>61</v>
      </c>
      <c r="W8292" t="s">
        <v>493</v>
      </c>
      <c r="X8292" t="s">
        <v>122</v>
      </c>
      <c r="Y8292" t="s">
        <v>90</v>
      </c>
      <c r="Z8292" t="s">
        <v>62</v>
      </c>
      <c r="AA8292" t="s">
        <v>47</v>
      </c>
      <c r="AB8292" t="s">
        <v>161</v>
      </c>
      <c r="AC8292" t="s">
        <v>83</v>
      </c>
      <c r="AD8292" t="s">
        <v>186</v>
      </c>
      <c r="AE8292" t="s">
        <v>57</v>
      </c>
      <c r="AF8292" t="s">
        <v>2403</v>
      </c>
      <c r="AG8292" t="s">
        <v>111</v>
      </c>
      <c r="AH8292" t="s">
        <v>198</v>
      </c>
      <c r="AI8292" t="s">
        <v>198</v>
      </c>
      <c r="AJ8292" t="s">
        <v>228</v>
      </c>
      <c r="AK8292" t="s">
        <v>78</v>
      </c>
      <c r="AL8292" t="s">
        <v>47</v>
      </c>
      <c r="AM8292" t="s">
        <v>122</v>
      </c>
      <c r="AN8292" t="s">
        <v>65</v>
      </c>
      <c r="AO8292" t="s">
        <v>678</v>
      </c>
    </row>
    <row r="8293" spans="1:41" hidden="1" x14ac:dyDescent="0.25">
      <c r="A8293" t="s">
        <v>34465</v>
      </c>
      <c r="B8293" t="s">
        <v>34466</v>
      </c>
      <c r="C8293" s="1" t="str">
        <f t="shared" si="522"/>
        <v>21:1082</v>
      </c>
      <c r="D8293" s="1" t="str">
        <f t="shared" si="523"/>
        <v>21:0156</v>
      </c>
      <c r="E8293" t="s">
        <v>34467</v>
      </c>
      <c r="F8293" t="s">
        <v>34468</v>
      </c>
      <c r="H8293">
        <v>50.312805599999997</v>
      </c>
      <c r="I8293">
        <v>-120.6343792</v>
      </c>
      <c r="J8293" s="1" t="str">
        <f t="shared" si="524"/>
        <v>NGR bulk stream sediment</v>
      </c>
      <c r="K8293" s="1" t="str">
        <f t="shared" si="525"/>
        <v>&lt;177 micron (NGR)</v>
      </c>
      <c r="L8293">
        <v>22</v>
      </c>
      <c r="M8293" t="s">
        <v>157</v>
      </c>
      <c r="N8293">
        <v>371</v>
      </c>
      <c r="O8293" t="s">
        <v>47</v>
      </c>
      <c r="P8293" t="s">
        <v>47</v>
      </c>
      <c r="Q8293" t="s">
        <v>802</v>
      </c>
      <c r="R8293" t="s">
        <v>271</v>
      </c>
      <c r="S8293" t="s">
        <v>160</v>
      </c>
      <c r="T8293" t="s">
        <v>217</v>
      </c>
      <c r="U8293" t="s">
        <v>386</v>
      </c>
      <c r="V8293" t="s">
        <v>105</v>
      </c>
      <c r="W8293" t="s">
        <v>270</v>
      </c>
      <c r="X8293" t="s">
        <v>51</v>
      </c>
      <c r="Y8293" t="s">
        <v>225</v>
      </c>
      <c r="Z8293" t="s">
        <v>84</v>
      </c>
      <c r="AA8293" t="s">
        <v>46</v>
      </c>
      <c r="AB8293" t="s">
        <v>78</v>
      </c>
      <c r="AC8293" t="s">
        <v>186</v>
      </c>
      <c r="AD8293" t="s">
        <v>358</v>
      </c>
      <c r="AE8293" t="s">
        <v>62</v>
      </c>
      <c r="AF8293" t="s">
        <v>5150</v>
      </c>
      <c r="AG8293" t="s">
        <v>271</v>
      </c>
      <c r="AH8293" t="s">
        <v>53</v>
      </c>
      <c r="AI8293" t="s">
        <v>46</v>
      </c>
      <c r="AJ8293" t="s">
        <v>227</v>
      </c>
      <c r="AK8293" t="s">
        <v>51</v>
      </c>
      <c r="AL8293" t="s">
        <v>47</v>
      </c>
      <c r="AM8293" t="s">
        <v>47</v>
      </c>
      <c r="AN8293" t="s">
        <v>915</v>
      </c>
      <c r="AO8293" t="s">
        <v>657</v>
      </c>
    </row>
    <row r="8294" spans="1:41" hidden="1" x14ac:dyDescent="0.25">
      <c r="A8294" t="s">
        <v>34469</v>
      </c>
      <c r="B8294" t="s">
        <v>34470</v>
      </c>
      <c r="C8294" s="1" t="str">
        <f t="shared" si="522"/>
        <v>21:1082</v>
      </c>
      <c r="D8294" s="1" t="str">
        <f t="shared" si="523"/>
        <v>21:0156</v>
      </c>
      <c r="E8294" t="s">
        <v>34471</v>
      </c>
      <c r="F8294" t="s">
        <v>34472</v>
      </c>
      <c r="H8294">
        <v>50.285873899999999</v>
      </c>
      <c r="I8294">
        <v>-120.57590740000001</v>
      </c>
      <c r="J8294" s="1" t="str">
        <f t="shared" si="524"/>
        <v>NGR bulk stream sediment</v>
      </c>
      <c r="K8294" s="1" t="str">
        <f t="shared" si="525"/>
        <v>&lt;177 micron (NGR)</v>
      </c>
      <c r="L8294">
        <v>22</v>
      </c>
      <c r="M8294" t="s">
        <v>170</v>
      </c>
      <c r="N8294">
        <v>372</v>
      </c>
      <c r="O8294" t="s">
        <v>105</v>
      </c>
      <c r="P8294" t="s">
        <v>47</v>
      </c>
      <c r="Q8294" t="s">
        <v>492</v>
      </c>
      <c r="R8294" t="s">
        <v>274</v>
      </c>
      <c r="S8294" t="s">
        <v>258</v>
      </c>
      <c r="T8294" t="s">
        <v>50</v>
      </c>
      <c r="U8294" t="s">
        <v>438</v>
      </c>
      <c r="V8294" t="s">
        <v>105</v>
      </c>
      <c r="W8294" t="s">
        <v>86</v>
      </c>
      <c r="X8294" t="s">
        <v>51</v>
      </c>
      <c r="Y8294" t="s">
        <v>197</v>
      </c>
      <c r="Z8294" t="s">
        <v>199</v>
      </c>
      <c r="AA8294" t="s">
        <v>46</v>
      </c>
      <c r="AB8294" t="s">
        <v>235</v>
      </c>
      <c r="AC8294" t="s">
        <v>186</v>
      </c>
      <c r="AD8294" t="s">
        <v>186</v>
      </c>
      <c r="AE8294" t="s">
        <v>62</v>
      </c>
      <c r="AF8294" t="s">
        <v>1335</v>
      </c>
      <c r="AG8294" t="s">
        <v>111</v>
      </c>
      <c r="AH8294" t="s">
        <v>57</v>
      </c>
      <c r="AI8294" t="s">
        <v>54</v>
      </c>
      <c r="AJ8294" t="s">
        <v>336</v>
      </c>
      <c r="AK8294" t="s">
        <v>58</v>
      </c>
      <c r="AL8294" t="s">
        <v>47</v>
      </c>
      <c r="AM8294" t="s">
        <v>122</v>
      </c>
      <c r="AN8294" t="s">
        <v>65</v>
      </c>
      <c r="AO8294" t="s">
        <v>76</v>
      </c>
    </row>
    <row r="8295" spans="1:41" hidden="1" x14ac:dyDescent="0.25">
      <c r="A8295" t="s">
        <v>34473</v>
      </c>
      <c r="B8295" t="s">
        <v>34474</v>
      </c>
      <c r="C8295" s="1" t="str">
        <f t="shared" si="522"/>
        <v>21:1082</v>
      </c>
      <c r="D8295" s="1" t="str">
        <f t="shared" si="523"/>
        <v>21:0156</v>
      </c>
      <c r="E8295" t="s">
        <v>34475</v>
      </c>
      <c r="F8295" t="s">
        <v>34476</v>
      </c>
      <c r="H8295">
        <v>50.285054799999997</v>
      </c>
      <c r="I8295">
        <v>-120.5488957</v>
      </c>
      <c r="J8295" s="1" t="str">
        <f t="shared" si="524"/>
        <v>NGR bulk stream sediment</v>
      </c>
      <c r="K8295" s="1" t="str">
        <f t="shared" si="525"/>
        <v>&lt;177 micron (NGR)</v>
      </c>
      <c r="L8295">
        <v>22</v>
      </c>
      <c r="M8295" t="s">
        <v>180</v>
      </c>
      <c r="N8295">
        <v>373</v>
      </c>
      <c r="O8295" t="s">
        <v>185</v>
      </c>
      <c r="P8295" t="s">
        <v>47</v>
      </c>
      <c r="Q8295" t="s">
        <v>356</v>
      </c>
      <c r="R8295" t="s">
        <v>123</v>
      </c>
      <c r="S8295" t="s">
        <v>184</v>
      </c>
      <c r="T8295" t="s">
        <v>127</v>
      </c>
      <c r="U8295" t="s">
        <v>431</v>
      </c>
      <c r="V8295" t="s">
        <v>110</v>
      </c>
      <c r="W8295" t="s">
        <v>142</v>
      </c>
      <c r="X8295" t="s">
        <v>52</v>
      </c>
      <c r="Y8295" t="s">
        <v>218</v>
      </c>
      <c r="Z8295" t="s">
        <v>56</v>
      </c>
      <c r="AA8295" t="s">
        <v>46</v>
      </c>
      <c r="AB8295" t="s">
        <v>161</v>
      </c>
      <c r="AC8295" t="s">
        <v>104</v>
      </c>
      <c r="AD8295" t="s">
        <v>290</v>
      </c>
      <c r="AE8295" t="s">
        <v>62</v>
      </c>
      <c r="AF8295" t="s">
        <v>983</v>
      </c>
      <c r="AG8295" t="s">
        <v>182</v>
      </c>
      <c r="AH8295" t="s">
        <v>198</v>
      </c>
      <c r="AI8295" t="s">
        <v>87</v>
      </c>
      <c r="AJ8295" t="s">
        <v>85</v>
      </c>
      <c r="AK8295" t="s">
        <v>622</v>
      </c>
      <c r="AL8295" t="s">
        <v>47</v>
      </c>
      <c r="AM8295" t="s">
        <v>122</v>
      </c>
      <c r="AN8295" t="s">
        <v>65</v>
      </c>
      <c r="AO8295" t="s">
        <v>34477</v>
      </c>
    </row>
    <row r="8296" spans="1:41" hidden="1" x14ac:dyDescent="0.25">
      <c r="A8296" t="s">
        <v>34478</v>
      </c>
      <c r="B8296" t="s">
        <v>34479</v>
      </c>
      <c r="C8296" s="1" t="str">
        <f t="shared" si="522"/>
        <v>21:1082</v>
      </c>
      <c r="D8296" s="1" t="str">
        <f t="shared" si="523"/>
        <v>21:0156</v>
      </c>
      <c r="E8296" t="s">
        <v>34480</v>
      </c>
      <c r="F8296" t="s">
        <v>34481</v>
      </c>
      <c r="H8296">
        <v>50.267426999999998</v>
      </c>
      <c r="I8296">
        <v>-120.4880374</v>
      </c>
      <c r="J8296" s="1" t="str">
        <f t="shared" si="524"/>
        <v>NGR bulk stream sediment</v>
      </c>
      <c r="K8296" s="1" t="str">
        <f t="shared" si="525"/>
        <v>&lt;177 micron (NGR)</v>
      </c>
      <c r="L8296">
        <v>22</v>
      </c>
      <c r="M8296" t="s">
        <v>195</v>
      </c>
      <c r="N8296">
        <v>374</v>
      </c>
      <c r="O8296" t="s">
        <v>110</v>
      </c>
      <c r="P8296" t="s">
        <v>47</v>
      </c>
      <c r="Q8296" t="s">
        <v>411</v>
      </c>
      <c r="R8296" t="s">
        <v>60</v>
      </c>
      <c r="S8296" t="s">
        <v>250</v>
      </c>
      <c r="T8296" t="s">
        <v>85</v>
      </c>
      <c r="U8296" t="s">
        <v>554</v>
      </c>
      <c r="V8296" t="s">
        <v>235</v>
      </c>
      <c r="W8296" t="s">
        <v>60</v>
      </c>
      <c r="X8296" t="s">
        <v>51</v>
      </c>
      <c r="Y8296" t="s">
        <v>131</v>
      </c>
      <c r="Z8296" t="s">
        <v>56</v>
      </c>
      <c r="AA8296" t="s">
        <v>46</v>
      </c>
      <c r="AB8296" t="s">
        <v>257</v>
      </c>
      <c r="AC8296" t="s">
        <v>127</v>
      </c>
      <c r="AD8296" t="s">
        <v>107</v>
      </c>
      <c r="AE8296" t="s">
        <v>199</v>
      </c>
      <c r="AF8296" t="s">
        <v>746</v>
      </c>
      <c r="AG8296" t="s">
        <v>392</v>
      </c>
      <c r="AH8296" t="s">
        <v>87</v>
      </c>
      <c r="AI8296" t="s">
        <v>54</v>
      </c>
      <c r="AJ8296" t="s">
        <v>238</v>
      </c>
      <c r="AK8296" t="s">
        <v>151</v>
      </c>
      <c r="AL8296" t="s">
        <v>47</v>
      </c>
      <c r="AM8296" t="s">
        <v>47</v>
      </c>
      <c r="AN8296" t="s">
        <v>152</v>
      </c>
      <c r="AO8296" t="s">
        <v>6615</v>
      </c>
    </row>
    <row r="8297" spans="1:41" hidden="1" x14ac:dyDescent="0.25">
      <c r="A8297" t="s">
        <v>34482</v>
      </c>
      <c r="B8297" t="s">
        <v>34483</v>
      </c>
      <c r="C8297" s="1" t="str">
        <f t="shared" si="522"/>
        <v>21:1082</v>
      </c>
      <c r="D8297" s="1" t="str">
        <f t="shared" si="523"/>
        <v>21:0156</v>
      </c>
      <c r="E8297" t="s">
        <v>34484</v>
      </c>
      <c r="F8297" t="s">
        <v>34485</v>
      </c>
      <c r="H8297">
        <v>50.2490776</v>
      </c>
      <c r="I8297">
        <v>-120.51401540000001</v>
      </c>
      <c r="J8297" s="1" t="str">
        <f t="shared" si="524"/>
        <v>NGR bulk stream sediment</v>
      </c>
      <c r="K8297" s="1" t="str">
        <f t="shared" si="525"/>
        <v>&lt;177 micron (NGR)</v>
      </c>
      <c r="L8297">
        <v>22</v>
      </c>
      <c r="M8297" t="s">
        <v>205</v>
      </c>
      <c r="N8297">
        <v>375</v>
      </c>
      <c r="O8297" t="s">
        <v>185</v>
      </c>
      <c r="P8297" t="s">
        <v>313</v>
      </c>
      <c r="Q8297" t="s">
        <v>817</v>
      </c>
      <c r="R8297" t="s">
        <v>72</v>
      </c>
      <c r="S8297" t="s">
        <v>146</v>
      </c>
      <c r="T8297" t="s">
        <v>55</v>
      </c>
      <c r="U8297" t="s">
        <v>590</v>
      </c>
      <c r="V8297" t="s">
        <v>185</v>
      </c>
      <c r="W8297" t="s">
        <v>437</v>
      </c>
      <c r="X8297" t="s">
        <v>85</v>
      </c>
      <c r="Y8297" t="s">
        <v>418</v>
      </c>
      <c r="Z8297" t="s">
        <v>199</v>
      </c>
      <c r="AA8297" t="s">
        <v>46</v>
      </c>
      <c r="AB8297" t="s">
        <v>161</v>
      </c>
      <c r="AC8297" t="s">
        <v>90</v>
      </c>
      <c r="AD8297" t="s">
        <v>106</v>
      </c>
      <c r="AE8297" t="s">
        <v>199</v>
      </c>
      <c r="AF8297" t="s">
        <v>66</v>
      </c>
      <c r="AG8297" t="s">
        <v>374</v>
      </c>
      <c r="AH8297" t="s">
        <v>110</v>
      </c>
      <c r="AI8297" t="s">
        <v>87</v>
      </c>
      <c r="AJ8297" t="s">
        <v>66</v>
      </c>
      <c r="AK8297" t="s">
        <v>58</v>
      </c>
      <c r="AL8297" t="s">
        <v>47</v>
      </c>
      <c r="AM8297" t="s">
        <v>47</v>
      </c>
      <c r="AN8297" t="s">
        <v>684</v>
      </c>
      <c r="AO8297" t="s">
        <v>8594</v>
      </c>
    </row>
    <row r="8298" spans="1:41" hidden="1" x14ac:dyDescent="0.25">
      <c r="A8298" t="s">
        <v>34486</v>
      </c>
      <c r="B8298" t="s">
        <v>34487</v>
      </c>
      <c r="C8298" s="1" t="str">
        <f t="shared" si="522"/>
        <v>21:1082</v>
      </c>
      <c r="D8298" s="1" t="str">
        <f t="shared" si="523"/>
        <v>21:0156</v>
      </c>
      <c r="E8298" t="s">
        <v>34488</v>
      </c>
      <c r="F8298" t="s">
        <v>34489</v>
      </c>
      <c r="H8298">
        <v>50.182557899999999</v>
      </c>
      <c r="I8298">
        <v>-120.5448999</v>
      </c>
      <c r="J8298" s="1" t="str">
        <f t="shared" si="524"/>
        <v>NGR bulk stream sediment</v>
      </c>
      <c r="K8298" s="1" t="str">
        <f t="shared" si="525"/>
        <v>&lt;177 micron (NGR)</v>
      </c>
      <c r="L8298">
        <v>22</v>
      </c>
      <c r="M8298" t="s">
        <v>214</v>
      </c>
      <c r="N8298">
        <v>376</v>
      </c>
      <c r="O8298" t="s">
        <v>149</v>
      </c>
      <c r="P8298" t="s">
        <v>47</v>
      </c>
      <c r="Q8298" t="s">
        <v>281</v>
      </c>
      <c r="R8298" t="s">
        <v>209</v>
      </c>
      <c r="S8298" t="s">
        <v>438</v>
      </c>
      <c r="T8298" t="s">
        <v>58</v>
      </c>
      <c r="U8298" t="s">
        <v>457</v>
      </c>
      <c r="V8298" t="s">
        <v>54</v>
      </c>
      <c r="W8298" t="s">
        <v>271</v>
      </c>
      <c r="X8298" t="s">
        <v>76</v>
      </c>
      <c r="Y8298" t="s">
        <v>268</v>
      </c>
      <c r="Z8298" t="s">
        <v>62</v>
      </c>
      <c r="AA8298" t="s">
        <v>46</v>
      </c>
      <c r="AB8298" t="s">
        <v>63</v>
      </c>
      <c r="AC8298" t="s">
        <v>50</v>
      </c>
      <c r="AD8298" t="s">
        <v>162</v>
      </c>
      <c r="AE8298" t="s">
        <v>199</v>
      </c>
      <c r="AF8298" t="s">
        <v>175</v>
      </c>
      <c r="AG8298" t="s">
        <v>58</v>
      </c>
      <c r="AH8298" t="s">
        <v>235</v>
      </c>
      <c r="AI8298" t="s">
        <v>149</v>
      </c>
      <c r="AJ8298" t="s">
        <v>267</v>
      </c>
      <c r="AK8298" t="s">
        <v>58</v>
      </c>
      <c r="AL8298" t="s">
        <v>47</v>
      </c>
      <c r="AM8298" t="s">
        <v>103</v>
      </c>
      <c r="AN8298" t="s">
        <v>65</v>
      </c>
      <c r="AO8298" t="s">
        <v>34490</v>
      </c>
    </row>
    <row r="8299" spans="1:41" hidden="1" x14ac:dyDescent="0.25">
      <c r="A8299" t="s">
        <v>34491</v>
      </c>
      <c r="B8299" t="s">
        <v>34492</v>
      </c>
      <c r="C8299" s="1" t="str">
        <f t="shared" si="522"/>
        <v>21:1082</v>
      </c>
      <c r="D8299" s="1" t="str">
        <f t="shared" si="523"/>
        <v>21:0156</v>
      </c>
      <c r="E8299" t="s">
        <v>34493</v>
      </c>
      <c r="F8299" t="s">
        <v>34494</v>
      </c>
      <c r="H8299">
        <v>50.245324799999999</v>
      </c>
      <c r="I8299">
        <v>-121.06839960000001</v>
      </c>
      <c r="J8299" s="1" t="str">
        <f t="shared" si="524"/>
        <v>NGR bulk stream sediment</v>
      </c>
      <c r="K8299" s="1" t="str">
        <f t="shared" si="525"/>
        <v>&lt;177 micron (NGR)</v>
      </c>
      <c r="L8299">
        <v>22</v>
      </c>
      <c r="M8299" t="s">
        <v>223</v>
      </c>
      <c r="N8299">
        <v>377</v>
      </c>
      <c r="O8299" t="s">
        <v>125</v>
      </c>
      <c r="P8299" t="s">
        <v>50</v>
      </c>
      <c r="Q8299" t="s">
        <v>807</v>
      </c>
      <c r="R8299" t="s">
        <v>108</v>
      </c>
      <c r="S8299" t="s">
        <v>131</v>
      </c>
      <c r="T8299" t="s">
        <v>55</v>
      </c>
      <c r="U8299" t="s">
        <v>344</v>
      </c>
      <c r="V8299" t="s">
        <v>57</v>
      </c>
      <c r="W8299" t="s">
        <v>227</v>
      </c>
      <c r="X8299" t="s">
        <v>85</v>
      </c>
      <c r="Y8299" t="s">
        <v>267</v>
      </c>
      <c r="Z8299" t="s">
        <v>84</v>
      </c>
      <c r="AA8299" t="s">
        <v>46</v>
      </c>
      <c r="AB8299" t="s">
        <v>139</v>
      </c>
      <c r="AC8299" t="s">
        <v>99</v>
      </c>
      <c r="AD8299" t="s">
        <v>187</v>
      </c>
      <c r="AE8299" t="s">
        <v>62</v>
      </c>
      <c r="AF8299" t="s">
        <v>209</v>
      </c>
      <c r="AG8299" t="s">
        <v>60</v>
      </c>
      <c r="AH8299" t="s">
        <v>62</v>
      </c>
      <c r="AI8299" t="s">
        <v>53</v>
      </c>
      <c r="AJ8299" t="s">
        <v>164</v>
      </c>
      <c r="AK8299" t="s">
        <v>139</v>
      </c>
      <c r="AL8299" t="s">
        <v>47</v>
      </c>
      <c r="AM8299" t="s">
        <v>47</v>
      </c>
      <c r="AN8299" t="s">
        <v>578</v>
      </c>
      <c r="AO8299" t="s">
        <v>577</v>
      </c>
    </row>
    <row r="8300" spans="1:41" hidden="1" x14ac:dyDescent="0.25">
      <c r="A8300" t="s">
        <v>34495</v>
      </c>
      <c r="B8300" t="s">
        <v>34496</v>
      </c>
      <c r="C8300" s="1" t="str">
        <f t="shared" si="522"/>
        <v>21:1082</v>
      </c>
      <c r="D8300" s="1" t="str">
        <f t="shared" si="523"/>
        <v>21:0156</v>
      </c>
      <c r="E8300" t="s">
        <v>34497</v>
      </c>
      <c r="F8300" t="s">
        <v>34498</v>
      </c>
      <c r="H8300">
        <v>50.246614200000003</v>
      </c>
      <c r="I8300">
        <v>-121.03963450000001</v>
      </c>
      <c r="J8300" s="1" t="str">
        <f t="shared" si="524"/>
        <v>NGR bulk stream sediment</v>
      </c>
      <c r="K8300" s="1" t="str">
        <f t="shared" si="525"/>
        <v>&lt;177 micron (NGR)</v>
      </c>
      <c r="L8300">
        <v>22</v>
      </c>
      <c r="M8300" t="s">
        <v>233</v>
      </c>
      <c r="N8300">
        <v>378</v>
      </c>
      <c r="O8300" t="s">
        <v>62</v>
      </c>
      <c r="P8300" t="s">
        <v>47</v>
      </c>
      <c r="Q8300" t="s">
        <v>322</v>
      </c>
      <c r="R8300" t="s">
        <v>591</v>
      </c>
      <c r="S8300" t="s">
        <v>243</v>
      </c>
      <c r="T8300" t="s">
        <v>85</v>
      </c>
      <c r="U8300" t="s">
        <v>829</v>
      </c>
      <c r="V8300" t="s">
        <v>46</v>
      </c>
      <c r="W8300" t="s">
        <v>96</v>
      </c>
      <c r="X8300" t="s">
        <v>145</v>
      </c>
      <c r="Y8300" t="s">
        <v>217</v>
      </c>
      <c r="Z8300" t="s">
        <v>84</v>
      </c>
      <c r="AA8300" t="s">
        <v>46</v>
      </c>
      <c r="AB8300" t="s">
        <v>130</v>
      </c>
      <c r="AC8300" t="s">
        <v>217</v>
      </c>
      <c r="AD8300" t="s">
        <v>131</v>
      </c>
      <c r="AE8300" t="s">
        <v>57</v>
      </c>
      <c r="AF8300" t="s">
        <v>127</v>
      </c>
      <c r="AG8300" t="s">
        <v>102</v>
      </c>
      <c r="AH8300" t="s">
        <v>53</v>
      </c>
      <c r="AI8300" t="s">
        <v>53</v>
      </c>
      <c r="AJ8300" t="s">
        <v>102</v>
      </c>
      <c r="AK8300" t="s">
        <v>161</v>
      </c>
      <c r="AL8300" t="s">
        <v>47</v>
      </c>
      <c r="AM8300" t="s">
        <v>122</v>
      </c>
      <c r="AN8300" t="s">
        <v>481</v>
      </c>
      <c r="AO8300" t="s">
        <v>3510</v>
      </c>
    </row>
    <row r="8301" spans="1:41" hidden="1" x14ac:dyDescent="0.25">
      <c r="A8301" t="s">
        <v>34499</v>
      </c>
      <c r="B8301" t="s">
        <v>34500</v>
      </c>
      <c r="C8301" s="1" t="str">
        <f t="shared" si="522"/>
        <v>21:1082</v>
      </c>
      <c r="D8301" s="1" t="str">
        <f t="shared" si="523"/>
        <v>21:0156</v>
      </c>
      <c r="E8301" t="s">
        <v>34501</v>
      </c>
      <c r="F8301" t="s">
        <v>34502</v>
      </c>
      <c r="H8301">
        <v>50.2511674</v>
      </c>
      <c r="I8301">
        <v>-121.0482854</v>
      </c>
      <c r="J8301" s="1" t="str">
        <f t="shared" si="524"/>
        <v>NGR bulk stream sediment</v>
      </c>
      <c r="K8301" s="1" t="str">
        <f t="shared" si="525"/>
        <v>&lt;177 micron (NGR)</v>
      </c>
      <c r="L8301">
        <v>22</v>
      </c>
      <c r="M8301" t="s">
        <v>248</v>
      </c>
      <c r="N8301">
        <v>379</v>
      </c>
      <c r="O8301" t="s">
        <v>3546</v>
      </c>
      <c r="P8301" t="s">
        <v>3546</v>
      </c>
      <c r="Q8301" t="s">
        <v>3546</v>
      </c>
      <c r="R8301" t="s">
        <v>3546</v>
      </c>
      <c r="S8301" t="s">
        <v>3546</v>
      </c>
      <c r="T8301" t="s">
        <v>3546</v>
      </c>
      <c r="U8301" t="s">
        <v>3546</v>
      </c>
      <c r="V8301" t="s">
        <v>3546</v>
      </c>
      <c r="W8301" t="s">
        <v>3546</v>
      </c>
      <c r="X8301" t="s">
        <v>3546</v>
      </c>
      <c r="Y8301" t="s">
        <v>3546</v>
      </c>
      <c r="Z8301" t="s">
        <v>3546</v>
      </c>
      <c r="AA8301" t="s">
        <v>3546</v>
      </c>
      <c r="AB8301" t="s">
        <v>3546</v>
      </c>
      <c r="AC8301" t="s">
        <v>3546</v>
      </c>
      <c r="AD8301" t="s">
        <v>3546</v>
      </c>
      <c r="AE8301" t="s">
        <v>3546</v>
      </c>
      <c r="AF8301" t="s">
        <v>3546</v>
      </c>
      <c r="AG8301" t="s">
        <v>3546</v>
      </c>
      <c r="AH8301" t="s">
        <v>3546</v>
      </c>
      <c r="AI8301" t="s">
        <v>3546</v>
      </c>
      <c r="AJ8301" t="s">
        <v>3546</v>
      </c>
      <c r="AK8301" t="s">
        <v>3546</v>
      </c>
      <c r="AL8301" t="s">
        <v>3546</v>
      </c>
      <c r="AM8301" t="s">
        <v>3546</v>
      </c>
      <c r="AN8301" t="s">
        <v>3546</v>
      </c>
      <c r="AO8301" t="s">
        <v>3546</v>
      </c>
    </row>
    <row r="8302" spans="1:41" hidden="1" x14ac:dyDescent="0.25">
      <c r="A8302" t="s">
        <v>34503</v>
      </c>
      <c r="B8302" t="s">
        <v>34504</v>
      </c>
      <c r="C8302" s="1" t="str">
        <f t="shared" si="522"/>
        <v>21:1082</v>
      </c>
      <c r="D8302" s="1" t="str">
        <f t="shared" si="523"/>
        <v>21:0156</v>
      </c>
      <c r="E8302" t="s">
        <v>34505</v>
      </c>
      <c r="F8302" t="s">
        <v>34506</v>
      </c>
      <c r="H8302">
        <v>50.239348</v>
      </c>
      <c r="I8302">
        <v>-120.9830201</v>
      </c>
      <c r="J8302" s="1" t="str">
        <f t="shared" si="524"/>
        <v>NGR bulk stream sediment</v>
      </c>
      <c r="K8302" s="1" t="str">
        <f t="shared" si="525"/>
        <v>&lt;177 micron (NGR)</v>
      </c>
      <c r="L8302">
        <v>22</v>
      </c>
      <c r="M8302" t="s">
        <v>256</v>
      </c>
      <c r="N8302">
        <v>380</v>
      </c>
      <c r="O8302" t="s">
        <v>52</v>
      </c>
      <c r="P8302" t="s">
        <v>47</v>
      </c>
      <c r="Q8302" t="s">
        <v>1157</v>
      </c>
      <c r="R8302" t="s">
        <v>58</v>
      </c>
      <c r="S8302" t="s">
        <v>104</v>
      </c>
      <c r="T8302" t="s">
        <v>58</v>
      </c>
      <c r="U8302" t="s">
        <v>144</v>
      </c>
      <c r="V8302" t="s">
        <v>110</v>
      </c>
      <c r="W8302" t="s">
        <v>86</v>
      </c>
      <c r="X8302" t="s">
        <v>52</v>
      </c>
      <c r="Y8302" t="s">
        <v>127</v>
      </c>
      <c r="Z8302" t="s">
        <v>56</v>
      </c>
      <c r="AA8302" t="s">
        <v>46</v>
      </c>
      <c r="AB8302" t="s">
        <v>63</v>
      </c>
      <c r="AC8302" t="s">
        <v>82</v>
      </c>
      <c r="AD8302" t="s">
        <v>186</v>
      </c>
      <c r="AE8302" t="s">
        <v>62</v>
      </c>
      <c r="AF8302" t="s">
        <v>127</v>
      </c>
      <c r="AG8302" t="s">
        <v>79</v>
      </c>
      <c r="AH8302" t="s">
        <v>62</v>
      </c>
      <c r="AI8302" t="s">
        <v>62</v>
      </c>
      <c r="AJ8302" t="s">
        <v>164</v>
      </c>
      <c r="AK8302" t="s">
        <v>122</v>
      </c>
      <c r="AL8302" t="s">
        <v>47</v>
      </c>
      <c r="AM8302" t="s">
        <v>47</v>
      </c>
      <c r="AN8302" t="s">
        <v>65</v>
      </c>
      <c r="AO8302" t="s">
        <v>34507</v>
      </c>
    </row>
    <row r="8303" spans="1:41" hidden="1" x14ac:dyDescent="0.25">
      <c r="A8303" t="s">
        <v>34508</v>
      </c>
      <c r="B8303" t="s">
        <v>34509</v>
      </c>
      <c r="C8303" s="1" t="str">
        <f t="shared" si="522"/>
        <v>21:1082</v>
      </c>
      <c r="D8303" s="1" t="str">
        <f t="shared" si="523"/>
        <v>21:0156</v>
      </c>
      <c r="E8303" t="s">
        <v>34510</v>
      </c>
      <c r="F8303" t="s">
        <v>34511</v>
      </c>
      <c r="H8303">
        <v>50.210170699999999</v>
      </c>
      <c r="I8303">
        <v>-120.9857085</v>
      </c>
      <c r="J8303" s="1" t="str">
        <f t="shared" si="524"/>
        <v>NGR bulk stream sediment</v>
      </c>
      <c r="K8303" s="1" t="str">
        <f t="shared" si="525"/>
        <v>&lt;177 micron (NGR)</v>
      </c>
      <c r="L8303">
        <v>22</v>
      </c>
      <c r="M8303" t="s">
        <v>265</v>
      </c>
      <c r="N8303">
        <v>381</v>
      </c>
      <c r="O8303" t="s">
        <v>58</v>
      </c>
      <c r="P8303" t="s">
        <v>47</v>
      </c>
      <c r="Q8303" t="s">
        <v>1304</v>
      </c>
      <c r="R8303" t="s">
        <v>55</v>
      </c>
      <c r="S8303" t="s">
        <v>187</v>
      </c>
      <c r="T8303" t="s">
        <v>85</v>
      </c>
      <c r="U8303" t="s">
        <v>124</v>
      </c>
      <c r="V8303" t="s">
        <v>235</v>
      </c>
      <c r="W8303" t="s">
        <v>437</v>
      </c>
      <c r="X8303" t="s">
        <v>55</v>
      </c>
      <c r="Y8303" t="s">
        <v>50</v>
      </c>
      <c r="Z8303" t="s">
        <v>84</v>
      </c>
      <c r="AA8303" t="s">
        <v>46</v>
      </c>
      <c r="AB8303" t="s">
        <v>81</v>
      </c>
      <c r="AC8303" t="s">
        <v>66</v>
      </c>
      <c r="AD8303" t="s">
        <v>243</v>
      </c>
      <c r="AE8303" t="s">
        <v>57</v>
      </c>
      <c r="AF8303" t="s">
        <v>66</v>
      </c>
      <c r="AG8303" t="s">
        <v>493</v>
      </c>
      <c r="AH8303" t="s">
        <v>62</v>
      </c>
      <c r="AI8303" t="s">
        <v>53</v>
      </c>
      <c r="AJ8303" t="s">
        <v>455</v>
      </c>
      <c r="AK8303" t="s">
        <v>257</v>
      </c>
      <c r="AL8303" t="s">
        <v>47</v>
      </c>
      <c r="AM8303" t="s">
        <v>122</v>
      </c>
      <c r="AN8303" t="s">
        <v>364</v>
      </c>
      <c r="AO8303" t="s">
        <v>34512</v>
      </c>
    </row>
    <row r="8304" spans="1:41" hidden="1" x14ac:dyDescent="0.25">
      <c r="A8304" t="s">
        <v>34513</v>
      </c>
      <c r="B8304" t="s">
        <v>34514</v>
      </c>
      <c r="C8304" s="1" t="str">
        <f t="shared" si="522"/>
        <v>21:1082</v>
      </c>
      <c r="D8304" s="1" t="str">
        <f t="shared" si="523"/>
        <v>21:0156</v>
      </c>
      <c r="E8304" t="s">
        <v>34515</v>
      </c>
      <c r="F8304" t="s">
        <v>34516</v>
      </c>
      <c r="H8304">
        <v>50.175589500000001</v>
      </c>
      <c r="I8304">
        <v>-120.9524981</v>
      </c>
      <c r="J8304" s="1" t="str">
        <f t="shared" si="524"/>
        <v>NGR bulk stream sediment</v>
      </c>
      <c r="K8304" s="1" t="str">
        <f t="shared" si="525"/>
        <v>&lt;177 micron (NGR)</v>
      </c>
      <c r="L8304">
        <v>23</v>
      </c>
      <c r="M8304" t="s">
        <v>45</v>
      </c>
      <c r="N8304">
        <v>382</v>
      </c>
      <c r="O8304" t="s">
        <v>182</v>
      </c>
      <c r="P8304" t="s">
        <v>47</v>
      </c>
      <c r="Q8304" t="s">
        <v>662</v>
      </c>
      <c r="R8304" t="s">
        <v>591</v>
      </c>
      <c r="S8304" t="s">
        <v>475</v>
      </c>
      <c r="T8304" t="s">
        <v>85</v>
      </c>
      <c r="U8304" t="s">
        <v>218</v>
      </c>
      <c r="V8304" t="s">
        <v>125</v>
      </c>
      <c r="W8304" t="s">
        <v>72</v>
      </c>
      <c r="X8304" t="s">
        <v>330</v>
      </c>
      <c r="Y8304" t="s">
        <v>267</v>
      </c>
      <c r="Z8304" t="s">
        <v>199</v>
      </c>
      <c r="AA8304" t="s">
        <v>46</v>
      </c>
      <c r="AB8304" t="s">
        <v>78</v>
      </c>
      <c r="AC8304" t="s">
        <v>58</v>
      </c>
      <c r="AD8304" t="s">
        <v>141</v>
      </c>
      <c r="AE8304" t="s">
        <v>54</v>
      </c>
      <c r="AF8304" t="s">
        <v>209</v>
      </c>
      <c r="AG8304" t="s">
        <v>200</v>
      </c>
      <c r="AH8304" t="s">
        <v>62</v>
      </c>
      <c r="AI8304" t="s">
        <v>57</v>
      </c>
      <c r="AJ8304" t="s">
        <v>122</v>
      </c>
      <c r="AK8304" t="s">
        <v>105</v>
      </c>
      <c r="AL8304" t="s">
        <v>47</v>
      </c>
      <c r="AM8304" t="s">
        <v>47</v>
      </c>
      <c r="AN8304" t="s">
        <v>322</v>
      </c>
      <c r="AO8304" t="s">
        <v>2295</v>
      </c>
    </row>
    <row r="8305" spans="1:41" hidden="1" x14ac:dyDescent="0.25">
      <c r="A8305" t="s">
        <v>34517</v>
      </c>
      <c r="B8305" t="s">
        <v>34518</v>
      </c>
      <c r="C8305" s="1" t="str">
        <f t="shared" si="522"/>
        <v>21:1082</v>
      </c>
      <c r="D8305" s="1" t="str">
        <f t="shared" si="523"/>
        <v>21:0156</v>
      </c>
      <c r="E8305" t="s">
        <v>34519</v>
      </c>
      <c r="F8305" t="s">
        <v>34520</v>
      </c>
      <c r="H8305">
        <v>50.889305200000003</v>
      </c>
      <c r="I8305">
        <v>-120.9620517</v>
      </c>
      <c r="J8305" s="1" t="str">
        <f t="shared" si="524"/>
        <v>NGR bulk stream sediment</v>
      </c>
      <c r="K8305" s="1" t="str">
        <f t="shared" si="525"/>
        <v>&lt;177 micron (NGR)</v>
      </c>
      <c r="L8305">
        <v>23</v>
      </c>
      <c r="M8305" t="s">
        <v>280</v>
      </c>
      <c r="N8305">
        <v>383</v>
      </c>
      <c r="O8305" t="s">
        <v>366</v>
      </c>
      <c r="P8305" t="s">
        <v>55</v>
      </c>
      <c r="Q8305" t="s">
        <v>1780</v>
      </c>
      <c r="R8305" t="s">
        <v>64</v>
      </c>
      <c r="S8305" t="s">
        <v>75</v>
      </c>
      <c r="T8305" t="s">
        <v>112</v>
      </c>
      <c r="U8305" t="s">
        <v>372</v>
      </c>
      <c r="V8305" t="s">
        <v>185</v>
      </c>
      <c r="W8305" t="s">
        <v>366</v>
      </c>
      <c r="X8305" t="s">
        <v>51</v>
      </c>
      <c r="Y8305" t="s">
        <v>98</v>
      </c>
      <c r="Z8305" t="s">
        <v>84</v>
      </c>
      <c r="AA8305" t="s">
        <v>122</v>
      </c>
      <c r="AB8305" t="s">
        <v>101</v>
      </c>
      <c r="AC8305" t="s">
        <v>934</v>
      </c>
      <c r="AD8305" t="s">
        <v>80</v>
      </c>
      <c r="AE8305" t="s">
        <v>149</v>
      </c>
      <c r="AF8305" t="s">
        <v>984</v>
      </c>
      <c r="AG8305" t="s">
        <v>412</v>
      </c>
      <c r="AH8305" t="s">
        <v>47</v>
      </c>
      <c r="AI8305" t="s">
        <v>149</v>
      </c>
      <c r="AJ8305" t="s">
        <v>206</v>
      </c>
      <c r="AK8305" t="s">
        <v>185</v>
      </c>
      <c r="AL8305" t="s">
        <v>47</v>
      </c>
      <c r="AM8305" t="s">
        <v>47</v>
      </c>
      <c r="AN8305" t="s">
        <v>65</v>
      </c>
      <c r="AO8305" t="s">
        <v>1261</v>
      </c>
    </row>
    <row r="8306" spans="1:41" hidden="1" x14ac:dyDescent="0.25">
      <c r="A8306" t="s">
        <v>34521</v>
      </c>
      <c r="B8306" t="s">
        <v>34522</v>
      </c>
      <c r="C8306" s="1" t="str">
        <f t="shared" si="522"/>
        <v>21:1082</v>
      </c>
      <c r="D8306" s="1" t="str">
        <f t="shared" si="523"/>
        <v>21:0156</v>
      </c>
      <c r="E8306" t="s">
        <v>34519</v>
      </c>
      <c r="F8306" t="s">
        <v>34523</v>
      </c>
      <c r="H8306">
        <v>50.889305200000003</v>
      </c>
      <c r="I8306">
        <v>-120.9620517</v>
      </c>
      <c r="J8306" s="1" t="str">
        <f t="shared" si="524"/>
        <v>NGR bulk stream sediment</v>
      </c>
      <c r="K8306" s="1" t="str">
        <f t="shared" si="525"/>
        <v>&lt;177 micron (NGR)</v>
      </c>
      <c r="L8306">
        <v>23</v>
      </c>
      <c r="M8306" t="s">
        <v>288</v>
      </c>
      <c r="N8306">
        <v>384</v>
      </c>
      <c r="O8306" t="s">
        <v>108</v>
      </c>
      <c r="P8306" t="s">
        <v>47</v>
      </c>
      <c r="Q8306" t="s">
        <v>862</v>
      </c>
      <c r="R8306" t="s">
        <v>72</v>
      </c>
      <c r="S8306" t="s">
        <v>358</v>
      </c>
      <c r="T8306" t="s">
        <v>187</v>
      </c>
      <c r="U8306" t="s">
        <v>915</v>
      </c>
      <c r="V8306" t="s">
        <v>174</v>
      </c>
      <c r="W8306" t="s">
        <v>591</v>
      </c>
      <c r="X8306" t="s">
        <v>73</v>
      </c>
      <c r="Y8306" t="s">
        <v>225</v>
      </c>
      <c r="Z8306" t="s">
        <v>62</v>
      </c>
      <c r="AA8306" t="s">
        <v>103</v>
      </c>
      <c r="AB8306" t="s">
        <v>161</v>
      </c>
      <c r="AC8306" t="s">
        <v>241</v>
      </c>
      <c r="AD8306" t="s">
        <v>243</v>
      </c>
      <c r="AE8306" t="s">
        <v>87</v>
      </c>
      <c r="AF8306" t="s">
        <v>3240</v>
      </c>
      <c r="AG8306" t="s">
        <v>182</v>
      </c>
      <c r="AH8306" t="s">
        <v>81</v>
      </c>
      <c r="AI8306" t="s">
        <v>46</v>
      </c>
      <c r="AJ8306" t="s">
        <v>200</v>
      </c>
      <c r="AK8306" t="s">
        <v>235</v>
      </c>
      <c r="AL8306" t="s">
        <v>47</v>
      </c>
      <c r="AM8306" t="s">
        <v>47</v>
      </c>
      <c r="AN8306" t="s">
        <v>65</v>
      </c>
      <c r="AO8306" t="s">
        <v>736</v>
      </c>
    </row>
    <row r="8307" spans="1:41" hidden="1" x14ac:dyDescent="0.25">
      <c r="A8307" t="s">
        <v>34524</v>
      </c>
      <c r="B8307" t="s">
        <v>34525</v>
      </c>
      <c r="C8307" s="1" t="str">
        <f t="shared" ref="C8307:C8370" si="526">HYPERLINK("http://geochem.nrcan.gc.ca/cdogs/content/bdl/bdl211082_e.htm", "21:1082")</f>
        <v>21:1082</v>
      </c>
      <c r="D8307" s="1" t="str">
        <f t="shared" ref="D8307:D8370" si="527">HYPERLINK("http://geochem.nrcan.gc.ca/cdogs/content/svy/svy210156_e.htm", "21:0156")</f>
        <v>21:0156</v>
      </c>
      <c r="E8307" t="s">
        <v>34526</v>
      </c>
      <c r="F8307" t="s">
        <v>34527</v>
      </c>
      <c r="H8307">
        <v>50.9234492</v>
      </c>
      <c r="I8307">
        <v>-120.9138554</v>
      </c>
      <c r="J8307" s="1" t="str">
        <f t="shared" si="524"/>
        <v>NGR bulk stream sediment</v>
      </c>
      <c r="K8307" s="1" t="str">
        <f t="shared" si="525"/>
        <v>&lt;177 micron (NGR)</v>
      </c>
      <c r="L8307">
        <v>23</v>
      </c>
      <c r="M8307" t="s">
        <v>71</v>
      </c>
      <c r="N8307">
        <v>385</v>
      </c>
      <c r="O8307" t="s">
        <v>259</v>
      </c>
      <c r="P8307" t="s">
        <v>137</v>
      </c>
      <c r="Q8307" t="s">
        <v>385</v>
      </c>
      <c r="R8307" t="s">
        <v>175</v>
      </c>
      <c r="S8307" t="s">
        <v>225</v>
      </c>
      <c r="T8307" t="s">
        <v>145</v>
      </c>
      <c r="U8307" t="s">
        <v>89</v>
      </c>
      <c r="V8307" t="s">
        <v>87</v>
      </c>
      <c r="W8307" t="s">
        <v>371</v>
      </c>
      <c r="X8307" t="s">
        <v>103</v>
      </c>
      <c r="Y8307" t="s">
        <v>50</v>
      </c>
      <c r="Z8307" t="s">
        <v>84</v>
      </c>
      <c r="AA8307" t="s">
        <v>46</v>
      </c>
      <c r="AB8307" t="s">
        <v>63</v>
      </c>
      <c r="AC8307" t="s">
        <v>225</v>
      </c>
      <c r="AD8307" t="s">
        <v>104</v>
      </c>
      <c r="AE8307" t="s">
        <v>125</v>
      </c>
      <c r="AF8307" t="s">
        <v>4459</v>
      </c>
      <c r="AG8307" t="s">
        <v>455</v>
      </c>
      <c r="AH8307" t="s">
        <v>149</v>
      </c>
      <c r="AI8307" t="s">
        <v>46</v>
      </c>
      <c r="AJ8307" t="s">
        <v>257</v>
      </c>
      <c r="AK8307" t="s">
        <v>54</v>
      </c>
      <c r="AL8307" t="s">
        <v>47</v>
      </c>
      <c r="AM8307" t="s">
        <v>122</v>
      </c>
      <c r="AN8307" t="s">
        <v>65</v>
      </c>
      <c r="AO8307" t="s">
        <v>6155</v>
      </c>
    </row>
    <row r="8308" spans="1:41" hidden="1" x14ac:dyDescent="0.25">
      <c r="A8308" t="s">
        <v>34528</v>
      </c>
      <c r="B8308" t="s">
        <v>34529</v>
      </c>
      <c r="C8308" s="1" t="str">
        <f t="shared" si="526"/>
        <v>21:1082</v>
      </c>
      <c r="D8308" s="1" t="str">
        <f t="shared" si="527"/>
        <v>21:0156</v>
      </c>
      <c r="E8308" t="s">
        <v>34530</v>
      </c>
      <c r="F8308" t="s">
        <v>34531</v>
      </c>
      <c r="H8308">
        <v>50.938347299999997</v>
      </c>
      <c r="I8308">
        <v>-120.8875499</v>
      </c>
      <c r="J8308" s="1" t="str">
        <f t="shared" si="524"/>
        <v>NGR bulk stream sediment</v>
      </c>
      <c r="K8308" s="1" t="str">
        <f t="shared" si="525"/>
        <v>&lt;177 micron (NGR)</v>
      </c>
      <c r="L8308">
        <v>23</v>
      </c>
      <c r="M8308" t="s">
        <v>95</v>
      </c>
      <c r="N8308">
        <v>386</v>
      </c>
      <c r="O8308" t="s">
        <v>51</v>
      </c>
      <c r="P8308" t="s">
        <v>47</v>
      </c>
      <c r="Q8308" t="s">
        <v>812</v>
      </c>
      <c r="R8308" t="s">
        <v>79</v>
      </c>
      <c r="S8308" t="s">
        <v>160</v>
      </c>
      <c r="T8308" t="s">
        <v>475</v>
      </c>
      <c r="U8308" t="s">
        <v>915</v>
      </c>
      <c r="V8308" t="s">
        <v>54</v>
      </c>
      <c r="W8308" t="s">
        <v>591</v>
      </c>
      <c r="X8308" t="s">
        <v>73</v>
      </c>
      <c r="Y8308" t="s">
        <v>225</v>
      </c>
      <c r="Z8308" t="s">
        <v>53</v>
      </c>
      <c r="AA8308" t="s">
        <v>103</v>
      </c>
      <c r="AB8308" t="s">
        <v>139</v>
      </c>
      <c r="AC8308" t="s">
        <v>100</v>
      </c>
      <c r="AD8308" t="s">
        <v>186</v>
      </c>
      <c r="AE8308" t="s">
        <v>53</v>
      </c>
      <c r="AF8308" t="s">
        <v>2139</v>
      </c>
      <c r="AG8308" t="s">
        <v>266</v>
      </c>
      <c r="AH8308" t="s">
        <v>125</v>
      </c>
      <c r="AI8308" t="s">
        <v>46</v>
      </c>
      <c r="AJ8308" t="s">
        <v>79</v>
      </c>
      <c r="AK8308" t="s">
        <v>87</v>
      </c>
      <c r="AL8308" t="s">
        <v>47</v>
      </c>
      <c r="AM8308" t="s">
        <v>122</v>
      </c>
      <c r="AN8308" t="s">
        <v>196</v>
      </c>
      <c r="AO8308" t="s">
        <v>131</v>
      </c>
    </row>
    <row r="8309" spans="1:41" hidden="1" x14ac:dyDescent="0.25">
      <c r="A8309" t="s">
        <v>34532</v>
      </c>
      <c r="B8309" t="s">
        <v>34533</v>
      </c>
      <c r="C8309" s="1" t="str">
        <f t="shared" si="526"/>
        <v>21:1082</v>
      </c>
      <c r="D8309" s="1" t="str">
        <f t="shared" si="527"/>
        <v>21:0156</v>
      </c>
      <c r="E8309" t="s">
        <v>34534</v>
      </c>
      <c r="F8309" t="s">
        <v>34535</v>
      </c>
      <c r="H8309">
        <v>50.920582199999998</v>
      </c>
      <c r="I8309">
        <v>-120.88301989999999</v>
      </c>
      <c r="J8309" s="1" t="str">
        <f t="shared" si="524"/>
        <v>NGR bulk stream sediment</v>
      </c>
      <c r="K8309" s="1" t="str">
        <f t="shared" si="525"/>
        <v>&lt;177 micron (NGR)</v>
      </c>
      <c r="L8309">
        <v>23</v>
      </c>
      <c r="M8309" t="s">
        <v>117</v>
      </c>
      <c r="N8309">
        <v>387</v>
      </c>
      <c r="O8309" t="s">
        <v>109</v>
      </c>
      <c r="P8309" t="s">
        <v>47</v>
      </c>
      <c r="Q8309" t="s">
        <v>356</v>
      </c>
      <c r="R8309" t="s">
        <v>88</v>
      </c>
      <c r="S8309" t="s">
        <v>239</v>
      </c>
      <c r="T8309" t="s">
        <v>90</v>
      </c>
      <c r="U8309" t="s">
        <v>284</v>
      </c>
      <c r="V8309" t="s">
        <v>62</v>
      </c>
      <c r="W8309" t="s">
        <v>238</v>
      </c>
      <c r="X8309" t="s">
        <v>103</v>
      </c>
      <c r="Y8309" t="s">
        <v>217</v>
      </c>
      <c r="Z8309" t="s">
        <v>62</v>
      </c>
      <c r="AA8309" t="s">
        <v>46</v>
      </c>
      <c r="AB8309" t="s">
        <v>63</v>
      </c>
      <c r="AC8309" t="s">
        <v>83</v>
      </c>
      <c r="AD8309" t="s">
        <v>243</v>
      </c>
      <c r="AE8309" t="s">
        <v>46</v>
      </c>
      <c r="AF8309" t="s">
        <v>837</v>
      </c>
      <c r="AG8309" t="s">
        <v>437</v>
      </c>
      <c r="AH8309" t="s">
        <v>185</v>
      </c>
      <c r="AI8309" t="s">
        <v>54</v>
      </c>
      <c r="AJ8309" t="s">
        <v>161</v>
      </c>
      <c r="AK8309" t="s">
        <v>174</v>
      </c>
      <c r="AL8309" t="s">
        <v>47</v>
      </c>
      <c r="AM8309" t="s">
        <v>47</v>
      </c>
      <c r="AN8309" t="s">
        <v>65</v>
      </c>
      <c r="AO8309" t="s">
        <v>2152</v>
      </c>
    </row>
    <row r="8310" spans="1:41" hidden="1" x14ac:dyDescent="0.25">
      <c r="A8310" t="s">
        <v>34536</v>
      </c>
      <c r="B8310" t="s">
        <v>34537</v>
      </c>
      <c r="C8310" s="1" t="str">
        <f t="shared" si="526"/>
        <v>21:1082</v>
      </c>
      <c r="D8310" s="1" t="str">
        <f t="shared" si="527"/>
        <v>21:0156</v>
      </c>
      <c r="E8310" t="s">
        <v>34538</v>
      </c>
      <c r="F8310" t="s">
        <v>34539</v>
      </c>
      <c r="H8310">
        <v>50.9134739</v>
      </c>
      <c r="I8310">
        <v>-120.8309709</v>
      </c>
      <c r="J8310" s="1" t="str">
        <f t="shared" si="524"/>
        <v>NGR bulk stream sediment</v>
      </c>
      <c r="K8310" s="1" t="str">
        <f t="shared" si="525"/>
        <v>&lt;177 micron (NGR)</v>
      </c>
      <c r="L8310">
        <v>23</v>
      </c>
      <c r="M8310" t="s">
        <v>136</v>
      </c>
      <c r="N8310">
        <v>388</v>
      </c>
      <c r="O8310" t="s">
        <v>62</v>
      </c>
      <c r="P8310" t="s">
        <v>47</v>
      </c>
      <c r="Q8310" t="s">
        <v>487</v>
      </c>
      <c r="R8310" t="s">
        <v>365</v>
      </c>
      <c r="S8310" t="s">
        <v>358</v>
      </c>
      <c r="T8310" t="s">
        <v>82</v>
      </c>
      <c r="U8310" t="s">
        <v>638</v>
      </c>
      <c r="V8310" t="s">
        <v>198</v>
      </c>
      <c r="W8310" t="s">
        <v>271</v>
      </c>
      <c r="X8310" t="s">
        <v>103</v>
      </c>
      <c r="Y8310" t="s">
        <v>98</v>
      </c>
      <c r="Z8310" t="s">
        <v>199</v>
      </c>
      <c r="AA8310" t="s">
        <v>46</v>
      </c>
      <c r="AB8310" t="s">
        <v>125</v>
      </c>
      <c r="AC8310" t="s">
        <v>225</v>
      </c>
      <c r="AD8310" t="s">
        <v>131</v>
      </c>
      <c r="AE8310" t="s">
        <v>84</v>
      </c>
      <c r="AF8310" t="s">
        <v>9308</v>
      </c>
      <c r="AG8310" t="s">
        <v>282</v>
      </c>
      <c r="AH8310" t="s">
        <v>87</v>
      </c>
      <c r="AI8310" t="s">
        <v>54</v>
      </c>
      <c r="AJ8310" t="s">
        <v>79</v>
      </c>
      <c r="AK8310" t="s">
        <v>105</v>
      </c>
      <c r="AL8310" t="s">
        <v>47</v>
      </c>
      <c r="AM8310" t="s">
        <v>47</v>
      </c>
      <c r="AN8310" t="s">
        <v>65</v>
      </c>
      <c r="AO8310" t="s">
        <v>6229</v>
      </c>
    </row>
    <row r="8311" spans="1:41" hidden="1" x14ac:dyDescent="0.25">
      <c r="A8311" t="s">
        <v>34540</v>
      </c>
      <c r="B8311" t="s">
        <v>34541</v>
      </c>
      <c r="C8311" s="1" t="str">
        <f t="shared" si="526"/>
        <v>21:1082</v>
      </c>
      <c r="D8311" s="1" t="str">
        <f t="shared" si="527"/>
        <v>21:0156</v>
      </c>
      <c r="E8311" t="s">
        <v>34542</v>
      </c>
      <c r="F8311" t="s">
        <v>34543</v>
      </c>
      <c r="H8311">
        <v>50.848236200000002</v>
      </c>
      <c r="I8311">
        <v>-120.79916420000001</v>
      </c>
      <c r="J8311" s="1" t="str">
        <f t="shared" si="524"/>
        <v>NGR bulk stream sediment</v>
      </c>
      <c r="K8311" s="1" t="str">
        <f t="shared" si="525"/>
        <v>&lt;177 micron (NGR)</v>
      </c>
      <c r="L8311">
        <v>23</v>
      </c>
      <c r="M8311" t="s">
        <v>157</v>
      </c>
      <c r="N8311">
        <v>389</v>
      </c>
      <c r="O8311" t="s">
        <v>62</v>
      </c>
      <c r="P8311" t="s">
        <v>47</v>
      </c>
      <c r="Q8311" t="s">
        <v>533</v>
      </c>
      <c r="R8311" t="s">
        <v>2420</v>
      </c>
      <c r="S8311" t="s">
        <v>145</v>
      </c>
      <c r="T8311" t="s">
        <v>52</v>
      </c>
      <c r="U8311" t="s">
        <v>146</v>
      </c>
      <c r="V8311" t="s">
        <v>57</v>
      </c>
      <c r="W8311" t="s">
        <v>46</v>
      </c>
      <c r="X8311" t="s">
        <v>47</v>
      </c>
      <c r="Y8311" t="s">
        <v>58</v>
      </c>
      <c r="Z8311" t="s">
        <v>56</v>
      </c>
      <c r="AA8311" t="s">
        <v>103</v>
      </c>
      <c r="AB8311" t="s">
        <v>53</v>
      </c>
      <c r="AC8311" t="s">
        <v>58</v>
      </c>
      <c r="AD8311" t="s">
        <v>51</v>
      </c>
      <c r="AE8311" t="s">
        <v>199</v>
      </c>
      <c r="AF8311" t="s">
        <v>270</v>
      </c>
      <c r="AG8311" t="s">
        <v>54</v>
      </c>
      <c r="AH8311" t="s">
        <v>62</v>
      </c>
      <c r="AI8311" t="s">
        <v>62</v>
      </c>
      <c r="AJ8311" t="s">
        <v>54</v>
      </c>
      <c r="AK8311" t="s">
        <v>455</v>
      </c>
      <c r="AL8311" t="s">
        <v>47</v>
      </c>
      <c r="AM8311" t="s">
        <v>47</v>
      </c>
      <c r="AN8311" t="s">
        <v>65</v>
      </c>
      <c r="AO8311" t="s">
        <v>33976</v>
      </c>
    </row>
    <row r="8312" spans="1:41" hidden="1" x14ac:dyDescent="0.25">
      <c r="A8312" t="s">
        <v>34544</v>
      </c>
      <c r="B8312" t="s">
        <v>34545</v>
      </c>
      <c r="C8312" s="1" t="str">
        <f t="shared" si="526"/>
        <v>21:1082</v>
      </c>
      <c r="D8312" s="1" t="str">
        <f t="shared" si="527"/>
        <v>21:0156</v>
      </c>
      <c r="E8312" t="s">
        <v>34546</v>
      </c>
      <c r="F8312" t="s">
        <v>34547</v>
      </c>
      <c r="H8312">
        <v>50.815951800000001</v>
      </c>
      <c r="I8312">
        <v>-120.77386199999999</v>
      </c>
      <c r="J8312" s="1" t="str">
        <f t="shared" si="524"/>
        <v>NGR bulk stream sediment</v>
      </c>
      <c r="K8312" s="1" t="str">
        <f t="shared" si="525"/>
        <v>&lt;177 micron (NGR)</v>
      </c>
      <c r="L8312">
        <v>23</v>
      </c>
      <c r="M8312" t="s">
        <v>170</v>
      </c>
      <c r="N8312">
        <v>390</v>
      </c>
      <c r="O8312" t="s">
        <v>282</v>
      </c>
      <c r="P8312" t="s">
        <v>47</v>
      </c>
      <c r="Q8312" t="s">
        <v>668</v>
      </c>
      <c r="R8312" t="s">
        <v>141</v>
      </c>
      <c r="S8312" t="s">
        <v>66</v>
      </c>
      <c r="T8312" t="s">
        <v>306</v>
      </c>
      <c r="U8312" t="s">
        <v>34548</v>
      </c>
      <c r="V8312" t="s">
        <v>54</v>
      </c>
      <c r="W8312" t="s">
        <v>282</v>
      </c>
      <c r="X8312" t="s">
        <v>46</v>
      </c>
      <c r="Y8312" t="s">
        <v>85</v>
      </c>
      <c r="Z8312" t="s">
        <v>56</v>
      </c>
      <c r="AA8312" t="s">
        <v>46</v>
      </c>
      <c r="AB8312" t="s">
        <v>46</v>
      </c>
      <c r="AC8312" t="s">
        <v>695</v>
      </c>
      <c r="AD8312" t="s">
        <v>66</v>
      </c>
      <c r="AE8312" t="s">
        <v>84</v>
      </c>
      <c r="AF8312" t="s">
        <v>983</v>
      </c>
      <c r="AG8312" t="s">
        <v>81</v>
      </c>
      <c r="AH8312" t="s">
        <v>62</v>
      </c>
      <c r="AI8312" t="s">
        <v>62</v>
      </c>
      <c r="AJ8312" t="s">
        <v>110</v>
      </c>
      <c r="AK8312" t="s">
        <v>54</v>
      </c>
      <c r="AL8312" t="s">
        <v>47</v>
      </c>
      <c r="AM8312" t="s">
        <v>47</v>
      </c>
      <c r="AN8312" t="s">
        <v>65</v>
      </c>
      <c r="AO8312" t="s">
        <v>609</v>
      </c>
    </row>
    <row r="8313" spans="1:41" hidden="1" x14ac:dyDescent="0.25">
      <c r="A8313" t="s">
        <v>34549</v>
      </c>
      <c r="B8313" t="s">
        <v>34550</v>
      </c>
      <c r="C8313" s="1" t="str">
        <f t="shared" si="526"/>
        <v>21:1082</v>
      </c>
      <c r="D8313" s="1" t="str">
        <f t="shared" si="527"/>
        <v>21:0156</v>
      </c>
      <c r="E8313" t="s">
        <v>34551</v>
      </c>
      <c r="F8313" t="s">
        <v>34552</v>
      </c>
      <c r="H8313">
        <v>50.805748100000002</v>
      </c>
      <c r="I8313">
        <v>-120.7868672</v>
      </c>
      <c r="J8313" s="1" t="str">
        <f t="shared" si="524"/>
        <v>NGR bulk stream sediment</v>
      </c>
      <c r="K8313" s="1" t="str">
        <f t="shared" si="525"/>
        <v>&lt;177 micron (NGR)</v>
      </c>
      <c r="L8313">
        <v>23</v>
      </c>
      <c r="M8313" t="s">
        <v>180</v>
      </c>
      <c r="N8313">
        <v>391</v>
      </c>
      <c r="O8313" t="s">
        <v>103</v>
      </c>
      <c r="P8313" t="s">
        <v>290</v>
      </c>
      <c r="Q8313" t="s">
        <v>1148</v>
      </c>
      <c r="R8313" t="s">
        <v>58</v>
      </c>
      <c r="S8313" t="s">
        <v>112</v>
      </c>
      <c r="T8313" t="s">
        <v>217</v>
      </c>
      <c r="U8313" t="s">
        <v>34553</v>
      </c>
      <c r="V8313" t="s">
        <v>185</v>
      </c>
      <c r="W8313" t="s">
        <v>151</v>
      </c>
      <c r="X8313" t="s">
        <v>47</v>
      </c>
      <c r="Y8313" t="s">
        <v>267</v>
      </c>
      <c r="Z8313" t="s">
        <v>199</v>
      </c>
      <c r="AA8313" t="s">
        <v>46</v>
      </c>
      <c r="AB8313" t="s">
        <v>185</v>
      </c>
      <c r="AC8313" t="s">
        <v>226</v>
      </c>
      <c r="AD8313" t="s">
        <v>243</v>
      </c>
      <c r="AE8313" t="s">
        <v>110</v>
      </c>
      <c r="AF8313" t="s">
        <v>690</v>
      </c>
      <c r="AG8313" t="s">
        <v>164</v>
      </c>
      <c r="AH8313" t="s">
        <v>62</v>
      </c>
      <c r="AI8313" t="s">
        <v>53</v>
      </c>
      <c r="AJ8313" t="s">
        <v>173</v>
      </c>
      <c r="AK8313" t="s">
        <v>149</v>
      </c>
      <c r="AL8313" t="s">
        <v>47</v>
      </c>
      <c r="AM8313" t="s">
        <v>47</v>
      </c>
      <c r="AN8313" t="s">
        <v>65</v>
      </c>
      <c r="AO8313" t="s">
        <v>1506</v>
      </c>
    </row>
    <row r="8314" spans="1:41" hidden="1" x14ac:dyDescent="0.25">
      <c r="A8314" t="s">
        <v>34554</v>
      </c>
      <c r="B8314" t="s">
        <v>34555</v>
      </c>
      <c r="C8314" s="1" t="str">
        <f t="shared" si="526"/>
        <v>21:1082</v>
      </c>
      <c r="D8314" s="1" t="str">
        <f t="shared" si="527"/>
        <v>21:0156</v>
      </c>
      <c r="E8314" t="s">
        <v>34556</v>
      </c>
      <c r="F8314" t="s">
        <v>34557</v>
      </c>
      <c r="H8314">
        <v>50.824244399999998</v>
      </c>
      <c r="I8314">
        <v>-120.83788269999999</v>
      </c>
      <c r="J8314" s="1" t="str">
        <f t="shared" si="524"/>
        <v>NGR bulk stream sediment</v>
      </c>
      <c r="K8314" s="1" t="str">
        <f t="shared" si="525"/>
        <v>&lt;177 micron (NGR)</v>
      </c>
      <c r="L8314">
        <v>23</v>
      </c>
      <c r="M8314" t="s">
        <v>195</v>
      </c>
      <c r="N8314">
        <v>392</v>
      </c>
      <c r="O8314" t="s">
        <v>108</v>
      </c>
      <c r="P8314" t="s">
        <v>47</v>
      </c>
      <c r="Q8314" t="s">
        <v>119</v>
      </c>
      <c r="R8314" t="s">
        <v>257</v>
      </c>
      <c r="S8314" t="s">
        <v>162</v>
      </c>
      <c r="T8314" t="s">
        <v>82</v>
      </c>
      <c r="U8314" t="s">
        <v>463</v>
      </c>
      <c r="V8314" t="s">
        <v>110</v>
      </c>
      <c r="W8314" t="s">
        <v>270</v>
      </c>
      <c r="X8314" t="s">
        <v>103</v>
      </c>
      <c r="Y8314" t="s">
        <v>98</v>
      </c>
      <c r="Z8314" t="s">
        <v>62</v>
      </c>
      <c r="AA8314" t="s">
        <v>47</v>
      </c>
      <c r="AB8314" t="s">
        <v>139</v>
      </c>
      <c r="AC8314" t="s">
        <v>80</v>
      </c>
      <c r="AD8314" t="s">
        <v>462</v>
      </c>
      <c r="AE8314" t="s">
        <v>366</v>
      </c>
      <c r="AF8314" t="s">
        <v>5889</v>
      </c>
      <c r="AG8314" t="s">
        <v>109</v>
      </c>
      <c r="AH8314" t="s">
        <v>198</v>
      </c>
      <c r="AI8314" t="s">
        <v>198</v>
      </c>
      <c r="AJ8314" t="s">
        <v>102</v>
      </c>
      <c r="AK8314" t="s">
        <v>61</v>
      </c>
      <c r="AL8314" t="s">
        <v>47</v>
      </c>
      <c r="AM8314" t="s">
        <v>47</v>
      </c>
      <c r="AN8314" t="s">
        <v>65</v>
      </c>
      <c r="AO8314" t="s">
        <v>718</v>
      </c>
    </row>
    <row r="8315" spans="1:41" hidden="1" x14ac:dyDescent="0.25">
      <c r="A8315" t="s">
        <v>34558</v>
      </c>
      <c r="B8315" t="s">
        <v>34559</v>
      </c>
      <c r="C8315" s="1" t="str">
        <f t="shared" si="526"/>
        <v>21:1082</v>
      </c>
      <c r="D8315" s="1" t="str">
        <f t="shared" si="527"/>
        <v>21:0156</v>
      </c>
      <c r="E8315" t="s">
        <v>34560</v>
      </c>
      <c r="F8315" t="s">
        <v>34561</v>
      </c>
      <c r="H8315">
        <v>50.8027309</v>
      </c>
      <c r="I8315">
        <v>-120.8534944</v>
      </c>
      <c r="J8315" s="1" t="str">
        <f t="shared" si="524"/>
        <v>NGR bulk stream sediment</v>
      </c>
      <c r="K8315" s="1" t="str">
        <f t="shared" si="525"/>
        <v>&lt;177 micron (NGR)</v>
      </c>
      <c r="L8315">
        <v>23</v>
      </c>
      <c r="M8315" t="s">
        <v>205</v>
      </c>
      <c r="N8315">
        <v>393</v>
      </c>
      <c r="O8315" t="s">
        <v>55</v>
      </c>
      <c r="P8315" t="s">
        <v>47</v>
      </c>
      <c r="Q8315" t="s">
        <v>592</v>
      </c>
      <c r="R8315" t="s">
        <v>266</v>
      </c>
      <c r="S8315" t="s">
        <v>269</v>
      </c>
      <c r="T8315" t="s">
        <v>66</v>
      </c>
      <c r="U8315" t="s">
        <v>207</v>
      </c>
      <c r="V8315" t="s">
        <v>61</v>
      </c>
      <c r="W8315" t="s">
        <v>151</v>
      </c>
      <c r="X8315" t="s">
        <v>122</v>
      </c>
      <c r="Y8315" t="s">
        <v>76</v>
      </c>
      <c r="Z8315" t="s">
        <v>199</v>
      </c>
      <c r="AA8315" t="s">
        <v>46</v>
      </c>
      <c r="AB8315" t="s">
        <v>47</v>
      </c>
      <c r="AC8315" t="s">
        <v>475</v>
      </c>
      <c r="AD8315" t="s">
        <v>225</v>
      </c>
      <c r="AE8315" t="s">
        <v>173</v>
      </c>
      <c r="AF8315" t="s">
        <v>888</v>
      </c>
      <c r="AG8315" t="s">
        <v>139</v>
      </c>
      <c r="AH8315" t="s">
        <v>62</v>
      </c>
      <c r="AI8315" t="s">
        <v>198</v>
      </c>
      <c r="AJ8315" t="s">
        <v>81</v>
      </c>
      <c r="AK8315" t="s">
        <v>87</v>
      </c>
      <c r="AL8315" t="s">
        <v>47</v>
      </c>
      <c r="AM8315" t="s">
        <v>47</v>
      </c>
      <c r="AN8315" t="s">
        <v>152</v>
      </c>
      <c r="AO8315" t="s">
        <v>30921</v>
      </c>
    </row>
    <row r="8316" spans="1:41" hidden="1" x14ac:dyDescent="0.25">
      <c r="A8316" t="s">
        <v>34562</v>
      </c>
      <c r="B8316" t="s">
        <v>34563</v>
      </c>
      <c r="C8316" s="1" t="str">
        <f t="shared" si="526"/>
        <v>21:1082</v>
      </c>
      <c r="D8316" s="1" t="str">
        <f t="shared" si="527"/>
        <v>21:0156</v>
      </c>
      <c r="E8316" t="s">
        <v>34564</v>
      </c>
      <c r="F8316" t="s">
        <v>34565</v>
      </c>
      <c r="H8316">
        <v>50.659580599999998</v>
      </c>
      <c r="I8316">
        <v>-120.8376104</v>
      </c>
      <c r="J8316" s="1" t="str">
        <f t="shared" si="524"/>
        <v>NGR bulk stream sediment</v>
      </c>
      <c r="K8316" s="1" t="str">
        <f t="shared" si="525"/>
        <v>&lt;177 micron (NGR)</v>
      </c>
      <c r="L8316">
        <v>23</v>
      </c>
      <c r="M8316" t="s">
        <v>214</v>
      </c>
      <c r="N8316">
        <v>394</v>
      </c>
      <c r="O8316" t="s">
        <v>3546</v>
      </c>
      <c r="P8316" t="s">
        <v>3546</v>
      </c>
      <c r="Q8316" t="s">
        <v>3546</v>
      </c>
      <c r="R8316" t="s">
        <v>3546</v>
      </c>
      <c r="S8316" t="s">
        <v>3546</v>
      </c>
      <c r="T8316" t="s">
        <v>3546</v>
      </c>
      <c r="U8316" t="s">
        <v>3546</v>
      </c>
      <c r="V8316" t="s">
        <v>3546</v>
      </c>
      <c r="W8316" t="s">
        <v>3546</v>
      </c>
      <c r="X8316" t="s">
        <v>3546</v>
      </c>
      <c r="Y8316" t="s">
        <v>3546</v>
      </c>
      <c r="Z8316" t="s">
        <v>3546</v>
      </c>
      <c r="AA8316" t="s">
        <v>3546</v>
      </c>
      <c r="AB8316" t="s">
        <v>3546</v>
      </c>
      <c r="AC8316" t="s">
        <v>3546</v>
      </c>
      <c r="AD8316" t="s">
        <v>3546</v>
      </c>
      <c r="AE8316" t="s">
        <v>3546</v>
      </c>
      <c r="AF8316" t="s">
        <v>3546</v>
      </c>
      <c r="AG8316" t="s">
        <v>3546</v>
      </c>
      <c r="AH8316" t="s">
        <v>3546</v>
      </c>
      <c r="AI8316" t="s">
        <v>3546</v>
      </c>
      <c r="AJ8316" t="s">
        <v>3546</v>
      </c>
      <c r="AK8316" t="s">
        <v>3546</v>
      </c>
      <c r="AL8316" t="s">
        <v>3546</v>
      </c>
      <c r="AM8316" t="s">
        <v>3546</v>
      </c>
      <c r="AN8316" t="s">
        <v>3546</v>
      </c>
      <c r="AO8316" t="s">
        <v>3546</v>
      </c>
    </row>
    <row r="8317" spans="1:41" hidden="1" x14ac:dyDescent="0.25">
      <c r="A8317" t="s">
        <v>34566</v>
      </c>
      <c r="B8317" t="s">
        <v>34567</v>
      </c>
      <c r="C8317" s="1" t="str">
        <f t="shared" si="526"/>
        <v>21:1082</v>
      </c>
      <c r="D8317" s="1" t="str">
        <f t="shared" si="527"/>
        <v>21:0156</v>
      </c>
      <c r="E8317" t="s">
        <v>34568</v>
      </c>
      <c r="F8317" t="s">
        <v>34569</v>
      </c>
      <c r="H8317">
        <v>50.688887299999998</v>
      </c>
      <c r="I8317">
        <v>-120.86754070000001</v>
      </c>
      <c r="J8317" s="1" t="str">
        <f t="shared" si="524"/>
        <v>NGR bulk stream sediment</v>
      </c>
      <c r="K8317" s="1" t="str">
        <f t="shared" si="525"/>
        <v>&lt;177 micron (NGR)</v>
      </c>
      <c r="L8317">
        <v>23</v>
      </c>
      <c r="M8317" t="s">
        <v>223</v>
      </c>
      <c r="N8317">
        <v>395</v>
      </c>
      <c r="O8317" t="s">
        <v>62</v>
      </c>
      <c r="P8317" t="s">
        <v>47</v>
      </c>
      <c r="Q8317" t="s">
        <v>578</v>
      </c>
      <c r="R8317" t="s">
        <v>185</v>
      </c>
      <c r="S8317" t="s">
        <v>934</v>
      </c>
      <c r="T8317" t="s">
        <v>145</v>
      </c>
      <c r="U8317" t="s">
        <v>386</v>
      </c>
      <c r="V8317" t="s">
        <v>87</v>
      </c>
      <c r="W8317" t="s">
        <v>123</v>
      </c>
      <c r="X8317" t="s">
        <v>103</v>
      </c>
      <c r="Y8317" t="s">
        <v>306</v>
      </c>
      <c r="Z8317" t="s">
        <v>199</v>
      </c>
      <c r="AA8317" t="s">
        <v>46</v>
      </c>
      <c r="AB8317" t="s">
        <v>101</v>
      </c>
      <c r="AC8317" t="s">
        <v>124</v>
      </c>
      <c r="AD8317" t="s">
        <v>240</v>
      </c>
      <c r="AE8317" t="s">
        <v>53</v>
      </c>
      <c r="AF8317" t="s">
        <v>1200</v>
      </c>
      <c r="AG8317" t="s">
        <v>51</v>
      </c>
      <c r="AH8317" t="s">
        <v>62</v>
      </c>
      <c r="AI8317" t="s">
        <v>57</v>
      </c>
      <c r="AJ8317" t="s">
        <v>437</v>
      </c>
      <c r="AK8317" t="s">
        <v>64</v>
      </c>
      <c r="AL8317" t="s">
        <v>47</v>
      </c>
      <c r="AM8317" t="s">
        <v>47</v>
      </c>
      <c r="AN8317" t="s">
        <v>65</v>
      </c>
      <c r="AO8317" t="s">
        <v>633</v>
      </c>
    </row>
    <row r="8318" spans="1:41" hidden="1" x14ac:dyDescent="0.25">
      <c r="A8318" t="s">
        <v>34570</v>
      </c>
      <c r="B8318" t="s">
        <v>34571</v>
      </c>
      <c r="C8318" s="1" t="str">
        <f t="shared" si="526"/>
        <v>21:1082</v>
      </c>
      <c r="D8318" s="1" t="str">
        <f t="shared" si="527"/>
        <v>21:0156</v>
      </c>
      <c r="E8318" t="s">
        <v>34572</v>
      </c>
      <c r="F8318" t="s">
        <v>34573</v>
      </c>
      <c r="H8318">
        <v>50.702997099999997</v>
      </c>
      <c r="I8318">
        <v>-120.8802285</v>
      </c>
      <c r="J8318" s="1" t="str">
        <f t="shared" si="524"/>
        <v>NGR bulk stream sediment</v>
      </c>
      <c r="K8318" s="1" t="str">
        <f t="shared" si="525"/>
        <v>&lt;177 micron (NGR)</v>
      </c>
      <c r="L8318">
        <v>23</v>
      </c>
      <c r="M8318" t="s">
        <v>233</v>
      </c>
      <c r="N8318">
        <v>396</v>
      </c>
      <c r="O8318" t="s">
        <v>62</v>
      </c>
      <c r="P8318" t="s">
        <v>47</v>
      </c>
      <c r="Q8318" t="s">
        <v>578</v>
      </c>
      <c r="R8318" t="s">
        <v>105</v>
      </c>
      <c r="S8318" t="s">
        <v>120</v>
      </c>
      <c r="T8318" t="s">
        <v>175</v>
      </c>
      <c r="U8318" t="s">
        <v>543</v>
      </c>
      <c r="V8318" t="s">
        <v>46</v>
      </c>
      <c r="W8318" t="s">
        <v>271</v>
      </c>
      <c r="X8318" t="s">
        <v>51</v>
      </c>
      <c r="Y8318" t="s">
        <v>49</v>
      </c>
      <c r="Z8318" t="s">
        <v>84</v>
      </c>
      <c r="AA8318" t="s">
        <v>46</v>
      </c>
      <c r="AB8318" t="s">
        <v>125</v>
      </c>
      <c r="AC8318" t="s">
        <v>306</v>
      </c>
      <c r="AD8318" t="s">
        <v>418</v>
      </c>
      <c r="AE8318" t="s">
        <v>174</v>
      </c>
      <c r="AF8318" t="s">
        <v>1282</v>
      </c>
      <c r="AG8318" t="s">
        <v>493</v>
      </c>
      <c r="AH8318" t="s">
        <v>198</v>
      </c>
      <c r="AI8318" t="s">
        <v>57</v>
      </c>
      <c r="AJ8318" t="s">
        <v>270</v>
      </c>
      <c r="AK8318" t="s">
        <v>110</v>
      </c>
      <c r="AL8318" t="s">
        <v>47</v>
      </c>
      <c r="AM8318" t="s">
        <v>47</v>
      </c>
      <c r="AN8318" t="s">
        <v>275</v>
      </c>
      <c r="AO8318" t="s">
        <v>690</v>
      </c>
    </row>
    <row r="8319" spans="1:41" hidden="1" x14ac:dyDescent="0.25">
      <c r="A8319" t="s">
        <v>34574</v>
      </c>
      <c r="B8319" t="s">
        <v>34575</v>
      </c>
      <c r="C8319" s="1" t="str">
        <f t="shared" si="526"/>
        <v>21:1082</v>
      </c>
      <c r="D8319" s="1" t="str">
        <f t="shared" si="527"/>
        <v>21:0156</v>
      </c>
      <c r="E8319" t="s">
        <v>34576</v>
      </c>
      <c r="F8319" t="s">
        <v>34577</v>
      </c>
      <c r="H8319">
        <v>50.7033463</v>
      </c>
      <c r="I8319">
        <v>-120.9125193</v>
      </c>
      <c r="J8319" s="1" t="str">
        <f t="shared" si="524"/>
        <v>NGR bulk stream sediment</v>
      </c>
      <c r="K8319" s="1" t="str">
        <f t="shared" si="525"/>
        <v>&lt;177 micron (NGR)</v>
      </c>
      <c r="L8319">
        <v>23</v>
      </c>
      <c r="M8319" t="s">
        <v>248</v>
      </c>
      <c r="N8319">
        <v>397</v>
      </c>
      <c r="O8319" t="s">
        <v>62</v>
      </c>
      <c r="P8319" t="s">
        <v>73</v>
      </c>
      <c r="Q8319" t="s">
        <v>2563</v>
      </c>
      <c r="R8319" t="s">
        <v>165</v>
      </c>
      <c r="S8319" t="s">
        <v>197</v>
      </c>
      <c r="T8319" t="s">
        <v>55</v>
      </c>
      <c r="U8319" t="s">
        <v>273</v>
      </c>
      <c r="V8319" t="s">
        <v>125</v>
      </c>
      <c r="W8319" t="s">
        <v>122</v>
      </c>
      <c r="X8319" t="s">
        <v>47</v>
      </c>
      <c r="Y8319" t="s">
        <v>267</v>
      </c>
      <c r="Z8319" t="s">
        <v>199</v>
      </c>
      <c r="AA8319" t="s">
        <v>47</v>
      </c>
      <c r="AB8319" t="s">
        <v>185</v>
      </c>
      <c r="AC8319" t="s">
        <v>82</v>
      </c>
      <c r="AD8319" t="s">
        <v>475</v>
      </c>
      <c r="AE8319" t="s">
        <v>174</v>
      </c>
      <c r="AF8319" t="s">
        <v>76</v>
      </c>
      <c r="AG8319" t="s">
        <v>139</v>
      </c>
      <c r="AH8319" t="s">
        <v>62</v>
      </c>
      <c r="AI8319" t="s">
        <v>62</v>
      </c>
      <c r="AJ8319" t="s">
        <v>78</v>
      </c>
      <c r="AK8319" t="s">
        <v>110</v>
      </c>
      <c r="AL8319" t="s">
        <v>47</v>
      </c>
      <c r="AM8319" t="s">
        <v>47</v>
      </c>
      <c r="AN8319" t="s">
        <v>65</v>
      </c>
      <c r="AO8319" t="s">
        <v>1092</v>
      </c>
    </row>
    <row r="8320" spans="1:41" hidden="1" x14ac:dyDescent="0.25">
      <c r="A8320" t="s">
        <v>34578</v>
      </c>
      <c r="B8320" t="s">
        <v>34579</v>
      </c>
      <c r="C8320" s="1" t="str">
        <f t="shared" si="526"/>
        <v>21:1082</v>
      </c>
      <c r="D8320" s="1" t="str">
        <f t="shared" si="527"/>
        <v>21:0156</v>
      </c>
      <c r="E8320" t="s">
        <v>34580</v>
      </c>
      <c r="F8320" t="s">
        <v>34581</v>
      </c>
      <c r="H8320">
        <v>50.702375000000004</v>
      </c>
      <c r="I8320">
        <v>-120.9316827</v>
      </c>
      <c r="J8320" s="1" t="str">
        <f t="shared" si="524"/>
        <v>NGR bulk stream sediment</v>
      </c>
      <c r="K8320" s="1" t="str">
        <f t="shared" si="525"/>
        <v>&lt;177 micron (NGR)</v>
      </c>
      <c r="L8320">
        <v>23</v>
      </c>
      <c r="M8320" t="s">
        <v>256</v>
      </c>
      <c r="N8320">
        <v>398</v>
      </c>
      <c r="O8320" t="s">
        <v>406</v>
      </c>
      <c r="P8320" t="s">
        <v>47</v>
      </c>
      <c r="Q8320" t="s">
        <v>119</v>
      </c>
      <c r="R8320" t="s">
        <v>88</v>
      </c>
      <c r="S8320" t="s">
        <v>120</v>
      </c>
      <c r="T8320" t="s">
        <v>66</v>
      </c>
      <c r="U8320" t="s">
        <v>638</v>
      </c>
      <c r="V8320" t="s">
        <v>125</v>
      </c>
      <c r="W8320" t="s">
        <v>128</v>
      </c>
      <c r="X8320" t="s">
        <v>52</v>
      </c>
      <c r="Y8320" t="s">
        <v>99</v>
      </c>
      <c r="Z8320" t="s">
        <v>53</v>
      </c>
      <c r="AA8320" t="s">
        <v>46</v>
      </c>
      <c r="AB8320" t="s">
        <v>257</v>
      </c>
      <c r="AC8320" t="s">
        <v>80</v>
      </c>
      <c r="AD8320" t="s">
        <v>258</v>
      </c>
      <c r="AE8320" t="s">
        <v>110</v>
      </c>
      <c r="AF8320" t="s">
        <v>2069</v>
      </c>
      <c r="AG8320" t="s">
        <v>142</v>
      </c>
      <c r="AH8320" t="s">
        <v>149</v>
      </c>
      <c r="AI8320" t="s">
        <v>57</v>
      </c>
      <c r="AJ8320" t="s">
        <v>128</v>
      </c>
      <c r="AK8320" t="s">
        <v>64</v>
      </c>
      <c r="AL8320" t="s">
        <v>47</v>
      </c>
      <c r="AM8320" t="s">
        <v>47</v>
      </c>
      <c r="AN8320" t="s">
        <v>780</v>
      </c>
      <c r="AO8320" t="s">
        <v>2245</v>
      </c>
    </row>
    <row r="8321" spans="1:41" hidden="1" x14ac:dyDescent="0.25">
      <c r="A8321" t="s">
        <v>34582</v>
      </c>
      <c r="B8321" t="s">
        <v>34583</v>
      </c>
      <c r="C8321" s="1" t="str">
        <f t="shared" si="526"/>
        <v>21:1082</v>
      </c>
      <c r="D8321" s="1" t="str">
        <f t="shared" si="527"/>
        <v>21:0156</v>
      </c>
      <c r="E8321" t="s">
        <v>34584</v>
      </c>
      <c r="F8321" t="s">
        <v>34585</v>
      </c>
      <c r="H8321">
        <v>50.711154999999998</v>
      </c>
      <c r="I8321">
        <v>-120.9872235</v>
      </c>
      <c r="J8321" s="1" t="str">
        <f t="shared" si="524"/>
        <v>NGR bulk stream sediment</v>
      </c>
      <c r="K8321" s="1" t="str">
        <f t="shared" si="525"/>
        <v>&lt;177 micron (NGR)</v>
      </c>
      <c r="L8321">
        <v>23</v>
      </c>
      <c r="M8321" t="s">
        <v>265</v>
      </c>
      <c r="N8321">
        <v>399</v>
      </c>
      <c r="O8321" t="s">
        <v>55</v>
      </c>
      <c r="P8321" t="s">
        <v>47</v>
      </c>
      <c r="Q8321" t="s">
        <v>553</v>
      </c>
      <c r="R8321" t="s">
        <v>130</v>
      </c>
      <c r="S8321" t="s">
        <v>243</v>
      </c>
      <c r="T8321" t="s">
        <v>267</v>
      </c>
      <c r="U8321" t="s">
        <v>463</v>
      </c>
      <c r="V8321" t="s">
        <v>257</v>
      </c>
      <c r="W8321" t="s">
        <v>336</v>
      </c>
      <c r="X8321" t="s">
        <v>51</v>
      </c>
      <c r="Y8321" t="s">
        <v>99</v>
      </c>
      <c r="Z8321" t="s">
        <v>84</v>
      </c>
      <c r="AA8321" t="s">
        <v>46</v>
      </c>
      <c r="AB8321" t="s">
        <v>257</v>
      </c>
      <c r="AC8321" t="s">
        <v>49</v>
      </c>
      <c r="AD8321" t="s">
        <v>240</v>
      </c>
      <c r="AE8321" t="s">
        <v>47</v>
      </c>
      <c r="AF8321" t="s">
        <v>1282</v>
      </c>
      <c r="AG8321" t="s">
        <v>200</v>
      </c>
      <c r="AH8321" t="s">
        <v>57</v>
      </c>
      <c r="AI8321" t="s">
        <v>53</v>
      </c>
      <c r="AJ8321" t="s">
        <v>151</v>
      </c>
      <c r="AK8321" t="s">
        <v>61</v>
      </c>
      <c r="AL8321" t="s">
        <v>47</v>
      </c>
      <c r="AM8321" t="s">
        <v>47</v>
      </c>
      <c r="AN8321" t="s">
        <v>533</v>
      </c>
      <c r="AO8321" t="s">
        <v>6266</v>
      </c>
    </row>
    <row r="8322" spans="1:41" hidden="1" x14ac:dyDescent="0.25">
      <c r="A8322" t="s">
        <v>34586</v>
      </c>
      <c r="B8322" t="s">
        <v>34587</v>
      </c>
      <c r="C8322" s="1" t="str">
        <f t="shared" si="526"/>
        <v>21:1082</v>
      </c>
      <c r="D8322" s="1" t="str">
        <f t="shared" si="527"/>
        <v>21:0156</v>
      </c>
      <c r="E8322" t="s">
        <v>34588</v>
      </c>
      <c r="F8322" t="s">
        <v>34589</v>
      </c>
      <c r="H8322">
        <v>50.717451699999998</v>
      </c>
      <c r="I8322">
        <v>-121.044843</v>
      </c>
      <c r="J8322" s="1" t="str">
        <f t="shared" ref="J8322:J8385" si="528">HYPERLINK("http://geochem.nrcan.gc.ca/cdogs/content/kwd/kwd020030_e.htm", "NGR bulk stream sediment")</f>
        <v>NGR bulk stream sediment</v>
      </c>
      <c r="K8322" s="1" t="str">
        <f t="shared" ref="K8322:K8385" si="529">HYPERLINK("http://geochem.nrcan.gc.ca/cdogs/content/kwd/kwd080006_e.htm", "&lt;177 micron (NGR)")</f>
        <v>&lt;177 micron (NGR)</v>
      </c>
      <c r="L8322">
        <v>24</v>
      </c>
      <c r="M8322" t="s">
        <v>45</v>
      </c>
      <c r="N8322">
        <v>400</v>
      </c>
      <c r="O8322" t="s">
        <v>62</v>
      </c>
      <c r="P8322" t="s">
        <v>47</v>
      </c>
      <c r="Q8322" t="s">
        <v>284</v>
      </c>
      <c r="R8322" t="s">
        <v>76</v>
      </c>
      <c r="S8322" t="s">
        <v>108</v>
      </c>
      <c r="T8322" t="s">
        <v>51</v>
      </c>
      <c r="U8322" t="s">
        <v>90</v>
      </c>
      <c r="V8322" t="s">
        <v>174</v>
      </c>
      <c r="W8322" t="s">
        <v>185</v>
      </c>
      <c r="X8322" t="s">
        <v>46</v>
      </c>
      <c r="Y8322" t="s">
        <v>73</v>
      </c>
      <c r="Z8322" t="s">
        <v>56</v>
      </c>
      <c r="AA8322" t="s">
        <v>46</v>
      </c>
      <c r="AB8322" t="s">
        <v>380</v>
      </c>
      <c r="AC8322" t="s">
        <v>108</v>
      </c>
      <c r="AD8322" t="s">
        <v>50</v>
      </c>
      <c r="AE8322" t="s">
        <v>57</v>
      </c>
      <c r="AF8322" t="s">
        <v>266</v>
      </c>
      <c r="AG8322" t="s">
        <v>149</v>
      </c>
      <c r="AH8322" t="s">
        <v>62</v>
      </c>
      <c r="AI8322" t="s">
        <v>62</v>
      </c>
      <c r="AJ8322" t="s">
        <v>87</v>
      </c>
      <c r="AK8322" t="s">
        <v>46</v>
      </c>
      <c r="AL8322" t="s">
        <v>47</v>
      </c>
      <c r="AM8322" t="s">
        <v>47</v>
      </c>
      <c r="AN8322" t="s">
        <v>65</v>
      </c>
      <c r="AO8322" t="s">
        <v>2043</v>
      </c>
    </row>
    <row r="8323" spans="1:41" hidden="1" x14ac:dyDescent="0.25">
      <c r="A8323" t="s">
        <v>34590</v>
      </c>
      <c r="B8323" t="s">
        <v>34591</v>
      </c>
      <c r="C8323" s="1" t="str">
        <f t="shared" si="526"/>
        <v>21:1082</v>
      </c>
      <c r="D8323" s="1" t="str">
        <f t="shared" si="527"/>
        <v>21:0156</v>
      </c>
      <c r="E8323" t="s">
        <v>34592</v>
      </c>
      <c r="F8323" t="s">
        <v>34593</v>
      </c>
      <c r="H8323">
        <v>50.7188613</v>
      </c>
      <c r="I8323">
        <v>-121.1018105</v>
      </c>
      <c r="J8323" s="1" t="str">
        <f t="shared" si="528"/>
        <v>NGR bulk stream sediment</v>
      </c>
      <c r="K8323" s="1" t="str">
        <f t="shared" si="529"/>
        <v>&lt;177 micron (NGR)</v>
      </c>
      <c r="L8323">
        <v>24</v>
      </c>
      <c r="M8323" t="s">
        <v>280</v>
      </c>
      <c r="N8323">
        <v>401</v>
      </c>
      <c r="O8323" t="s">
        <v>188</v>
      </c>
      <c r="P8323" t="s">
        <v>47</v>
      </c>
      <c r="Q8323" t="s">
        <v>234</v>
      </c>
      <c r="R8323" t="s">
        <v>145</v>
      </c>
      <c r="S8323" t="s">
        <v>187</v>
      </c>
      <c r="T8323" t="s">
        <v>50</v>
      </c>
      <c r="U8323" t="s">
        <v>284</v>
      </c>
      <c r="V8323" t="s">
        <v>105</v>
      </c>
      <c r="W8323" t="s">
        <v>282</v>
      </c>
      <c r="X8323" t="s">
        <v>103</v>
      </c>
      <c r="Y8323" t="s">
        <v>82</v>
      </c>
      <c r="Z8323" t="s">
        <v>199</v>
      </c>
      <c r="AA8323" t="s">
        <v>46</v>
      </c>
      <c r="AB8323" t="s">
        <v>64</v>
      </c>
      <c r="AC8323" t="s">
        <v>344</v>
      </c>
      <c r="AD8323" t="s">
        <v>240</v>
      </c>
      <c r="AE8323" t="s">
        <v>46</v>
      </c>
      <c r="AF8323" t="s">
        <v>842</v>
      </c>
      <c r="AG8323" t="s">
        <v>228</v>
      </c>
      <c r="AH8323" t="s">
        <v>57</v>
      </c>
      <c r="AI8323" t="s">
        <v>57</v>
      </c>
      <c r="AJ8323" t="s">
        <v>493</v>
      </c>
      <c r="AK8323" t="s">
        <v>125</v>
      </c>
      <c r="AL8323" t="s">
        <v>47</v>
      </c>
      <c r="AM8323" t="s">
        <v>47</v>
      </c>
      <c r="AN8323" t="s">
        <v>65</v>
      </c>
      <c r="AO8323" t="s">
        <v>4459</v>
      </c>
    </row>
    <row r="8324" spans="1:41" hidden="1" x14ac:dyDescent="0.25">
      <c r="A8324" t="s">
        <v>34594</v>
      </c>
      <c r="B8324" t="s">
        <v>34595</v>
      </c>
      <c r="C8324" s="1" t="str">
        <f t="shared" si="526"/>
        <v>21:1082</v>
      </c>
      <c r="D8324" s="1" t="str">
        <f t="shared" si="527"/>
        <v>21:0156</v>
      </c>
      <c r="E8324" t="s">
        <v>34592</v>
      </c>
      <c r="F8324" t="s">
        <v>34596</v>
      </c>
      <c r="H8324">
        <v>50.7188613</v>
      </c>
      <c r="I8324">
        <v>-121.1018105</v>
      </c>
      <c r="J8324" s="1" t="str">
        <f t="shared" si="528"/>
        <v>NGR bulk stream sediment</v>
      </c>
      <c r="K8324" s="1" t="str">
        <f t="shared" si="529"/>
        <v>&lt;177 micron (NGR)</v>
      </c>
      <c r="L8324">
        <v>24</v>
      </c>
      <c r="M8324" t="s">
        <v>288</v>
      </c>
      <c r="N8324">
        <v>402</v>
      </c>
      <c r="O8324" t="s">
        <v>129</v>
      </c>
      <c r="P8324" t="s">
        <v>47</v>
      </c>
      <c r="Q8324" t="s">
        <v>1392</v>
      </c>
      <c r="R8324" t="s">
        <v>66</v>
      </c>
      <c r="S8324" t="s">
        <v>162</v>
      </c>
      <c r="T8324" t="s">
        <v>175</v>
      </c>
      <c r="U8324" t="s">
        <v>372</v>
      </c>
      <c r="V8324" t="s">
        <v>110</v>
      </c>
      <c r="W8324" t="s">
        <v>282</v>
      </c>
      <c r="X8324" t="s">
        <v>103</v>
      </c>
      <c r="Y8324" t="s">
        <v>98</v>
      </c>
      <c r="Z8324" t="s">
        <v>199</v>
      </c>
      <c r="AA8324" t="s">
        <v>46</v>
      </c>
      <c r="AB8324" t="s">
        <v>101</v>
      </c>
      <c r="AC8324" t="s">
        <v>107</v>
      </c>
      <c r="AD8324" t="s">
        <v>418</v>
      </c>
      <c r="AE8324" t="s">
        <v>54</v>
      </c>
      <c r="AF8324" t="s">
        <v>352</v>
      </c>
      <c r="AG8324" t="s">
        <v>200</v>
      </c>
      <c r="AH8324" t="s">
        <v>53</v>
      </c>
      <c r="AI8324" t="s">
        <v>53</v>
      </c>
      <c r="AJ8324" t="s">
        <v>200</v>
      </c>
      <c r="AK8324" t="s">
        <v>235</v>
      </c>
      <c r="AL8324" t="s">
        <v>47</v>
      </c>
      <c r="AM8324" t="s">
        <v>47</v>
      </c>
      <c r="AN8324" t="s">
        <v>171</v>
      </c>
      <c r="AO8324" t="s">
        <v>1093</v>
      </c>
    </row>
    <row r="8325" spans="1:41" hidden="1" x14ac:dyDescent="0.25">
      <c r="A8325" t="s">
        <v>34597</v>
      </c>
      <c r="B8325" t="s">
        <v>34598</v>
      </c>
      <c r="C8325" s="1" t="str">
        <f t="shared" si="526"/>
        <v>21:1082</v>
      </c>
      <c r="D8325" s="1" t="str">
        <f t="shared" si="527"/>
        <v>21:0156</v>
      </c>
      <c r="E8325" t="s">
        <v>34599</v>
      </c>
      <c r="F8325" t="s">
        <v>34600</v>
      </c>
      <c r="H8325">
        <v>50.706398399999998</v>
      </c>
      <c r="I8325">
        <v>-121.1989258</v>
      </c>
      <c r="J8325" s="1" t="str">
        <f t="shared" si="528"/>
        <v>NGR bulk stream sediment</v>
      </c>
      <c r="K8325" s="1" t="str">
        <f t="shared" si="529"/>
        <v>&lt;177 micron (NGR)</v>
      </c>
      <c r="L8325">
        <v>24</v>
      </c>
      <c r="M8325" t="s">
        <v>71</v>
      </c>
      <c r="N8325">
        <v>403</v>
      </c>
      <c r="O8325" t="s">
        <v>319</v>
      </c>
      <c r="P8325" t="s">
        <v>73</v>
      </c>
      <c r="Q8325" t="s">
        <v>790</v>
      </c>
      <c r="R8325" t="s">
        <v>72</v>
      </c>
      <c r="S8325" t="s">
        <v>75</v>
      </c>
      <c r="T8325" t="s">
        <v>66</v>
      </c>
      <c r="U8325" t="s">
        <v>543</v>
      </c>
      <c r="V8325" t="s">
        <v>64</v>
      </c>
      <c r="W8325" t="s">
        <v>51</v>
      </c>
      <c r="X8325" t="s">
        <v>51</v>
      </c>
      <c r="Y8325" t="s">
        <v>98</v>
      </c>
      <c r="Z8325" t="s">
        <v>199</v>
      </c>
      <c r="AA8325" t="s">
        <v>46</v>
      </c>
      <c r="AB8325" t="s">
        <v>173</v>
      </c>
      <c r="AC8325" t="s">
        <v>190</v>
      </c>
      <c r="AD8325" t="s">
        <v>107</v>
      </c>
      <c r="AE8325" t="s">
        <v>149</v>
      </c>
      <c r="AF8325" t="s">
        <v>3895</v>
      </c>
      <c r="AG8325" t="s">
        <v>142</v>
      </c>
      <c r="AH8325" t="s">
        <v>62</v>
      </c>
      <c r="AI8325" t="s">
        <v>57</v>
      </c>
      <c r="AJ8325" t="s">
        <v>228</v>
      </c>
      <c r="AK8325" t="s">
        <v>47</v>
      </c>
      <c r="AL8325" t="s">
        <v>47</v>
      </c>
      <c r="AM8325" t="s">
        <v>47</v>
      </c>
      <c r="AN8325" t="s">
        <v>48</v>
      </c>
      <c r="AO8325" t="s">
        <v>99</v>
      </c>
    </row>
    <row r="8326" spans="1:41" hidden="1" x14ac:dyDescent="0.25">
      <c r="A8326" t="s">
        <v>34601</v>
      </c>
      <c r="B8326" t="s">
        <v>34602</v>
      </c>
      <c r="C8326" s="1" t="str">
        <f t="shared" si="526"/>
        <v>21:1082</v>
      </c>
      <c r="D8326" s="1" t="str">
        <f t="shared" si="527"/>
        <v>21:0156</v>
      </c>
      <c r="E8326" t="s">
        <v>34603</v>
      </c>
      <c r="F8326" t="s">
        <v>34604</v>
      </c>
      <c r="H8326">
        <v>50.7122229</v>
      </c>
      <c r="I8326">
        <v>-121.1987024</v>
      </c>
      <c r="J8326" s="1" t="str">
        <f t="shared" si="528"/>
        <v>NGR bulk stream sediment</v>
      </c>
      <c r="K8326" s="1" t="str">
        <f t="shared" si="529"/>
        <v>&lt;177 micron (NGR)</v>
      </c>
      <c r="L8326">
        <v>24</v>
      </c>
      <c r="M8326" t="s">
        <v>95</v>
      </c>
      <c r="N8326">
        <v>404</v>
      </c>
      <c r="O8326" t="s">
        <v>228</v>
      </c>
      <c r="P8326" t="s">
        <v>73</v>
      </c>
      <c r="Q8326" t="s">
        <v>234</v>
      </c>
      <c r="R8326" t="s">
        <v>257</v>
      </c>
      <c r="S8326" t="s">
        <v>290</v>
      </c>
      <c r="T8326" t="s">
        <v>175</v>
      </c>
      <c r="U8326" t="s">
        <v>372</v>
      </c>
      <c r="V8326" t="s">
        <v>87</v>
      </c>
      <c r="W8326" t="s">
        <v>282</v>
      </c>
      <c r="X8326" t="s">
        <v>51</v>
      </c>
      <c r="Y8326" t="s">
        <v>269</v>
      </c>
      <c r="Z8326" t="s">
        <v>199</v>
      </c>
      <c r="AA8326" t="s">
        <v>46</v>
      </c>
      <c r="AB8326" t="s">
        <v>173</v>
      </c>
      <c r="AC8326" t="s">
        <v>107</v>
      </c>
      <c r="AD8326" t="s">
        <v>462</v>
      </c>
      <c r="AE8326" t="s">
        <v>198</v>
      </c>
      <c r="AF8326" t="s">
        <v>945</v>
      </c>
      <c r="AG8326" t="s">
        <v>151</v>
      </c>
      <c r="AH8326" t="s">
        <v>53</v>
      </c>
      <c r="AI8326" t="s">
        <v>198</v>
      </c>
      <c r="AJ8326" t="s">
        <v>493</v>
      </c>
      <c r="AK8326" t="s">
        <v>47</v>
      </c>
      <c r="AL8326" t="s">
        <v>47</v>
      </c>
      <c r="AM8326" t="s">
        <v>47</v>
      </c>
      <c r="AN8326" t="s">
        <v>89</v>
      </c>
      <c r="AO8326" t="s">
        <v>141</v>
      </c>
    </row>
    <row r="8327" spans="1:41" hidden="1" x14ac:dyDescent="0.25">
      <c r="A8327" t="s">
        <v>34605</v>
      </c>
      <c r="B8327" t="s">
        <v>34606</v>
      </c>
      <c r="C8327" s="1" t="str">
        <f t="shared" si="526"/>
        <v>21:1082</v>
      </c>
      <c r="D8327" s="1" t="str">
        <f t="shared" si="527"/>
        <v>21:0156</v>
      </c>
      <c r="E8327" t="s">
        <v>34607</v>
      </c>
      <c r="F8327" t="s">
        <v>34608</v>
      </c>
      <c r="H8327">
        <v>50.208691700000003</v>
      </c>
      <c r="I8327">
        <v>-120.836921</v>
      </c>
      <c r="J8327" s="1" t="str">
        <f t="shared" si="528"/>
        <v>NGR bulk stream sediment</v>
      </c>
      <c r="K8327" s="1" t="str">
        <f t="shared" si="529"/>
        <v>&lt;177 micron (NGR)</v>
      </c>
      <c r="L8327">
        <v>24</v>
      </c>
      <c r="M8327" t="s">
        <v>117</v>
      </c>
      <c r="N8327">
        <v>405</v>
      </c>
      <c r="O8327" t="s">
        <v>62</v>
      </c>
      <c r="P8327" t="s">
        <v>47</v>
      </c>
      <c r="Q8327" t="s">
        <v>301</v>
      </c>
      <c r="R8327" t="s">
        <v>90</v>
      </c>
      <c r="S8327" t="s">
        <v>99</v>
      </c>
      <c r="T8327" t="s">
        <v>127</v>
      </c>
      <c r="U8327" t="s">
        <v>80</v>
      </c>
      <c r="V8327" t="s">
        <v>53</v>
      </c>
      <c r="W8327" t="s">
        <v>130</v>
      </c>
      <c r="X8327" t="s">
        <v>47</v>
      </c>
      <c r="Y8327" t="s">
        <v>108</v>
      </c>
      <c r="Z8327" t="s">
        <v>84</v>
      </c>
      <c r="AA8327" t="s">
        <v>46</v>
      </c>
      <c r="AB8327" t="s">
        <v>110</v>
      </c>
      <c r="AC8327" t="s">
        <v>58</v>
      </c>
      <c r="AD8327" t="s">
        <v>112</v>
      </c>
      <c r="AE8327" t="s">
        <v>62</v>
      </c>
      <c r="AF8327" t="s">
        <v>108</v>
      </c>
      <c r="AG8327" t="s">
        <v>81</v>
      </c>
      <c r="AH8327" t="s">
        <v>62</v>
      </c>
      <c r="AI8327" t="s">
        <v>62</v>
      </c>
      <c r="AJ8327" t="s">
        <v>81</v>
      </c>
      <c r="AK8327" t="s">
        <v>185</v>
      </c>
      <c r="AL8327" t="s">
        <v>47</v>
      </c>
      <c r="AM8327" t="s">
        <v>47</v>
      </c>
      <c r="AN8327" t="s">
        <v>65</v>
      </c>
      <c r="AO8327" t="s">
        <v>34609</v>
      </c>
    </row>
    <row r="8328" spans="1:41" hidden="1" x14ac:dyDescent="0.25">
      <c r="A8328" t="s">
        <v>34610</v>
      </c>
      <c r="B8328" t="s">
        <v>34611</v>
      </c>
      <c r="C8328" s="1" t="str">
        <f t="shared" si="526"/>
        <v>21:1082</v>
      </c>
      <c r="D8328" s="1" t="str">
        <f t="shared" si="527"/>
        <v>21:0156</v>
      </c>
      <c r="E8328" t="s">
        <v>34612</v>
      </c>
      <c r="F8328" t="s">
        <v>34613</v>
      </c>
      <c r="H8328">
        <v>50.247111199999999</v>
      </c>
      <c r="I8328">
        <v>-120.8283631</v>
      </c>
      <c r="J8328" s="1" t="str">
        <f t="shared" si="528"/>
        <v>NGR bulk stream sediment</v>
      </c>
      <c r="K8328" s="1" t="str">
        <f t="shared" si="529"/>
        <v>&lt;177 micron (NGR)</v>
      </c>
      <c r="L8328">
        <v>24</v>
      </c>
      <c r="M8328" t="s">
        <v>136</v>
      </c>
      <c r="N8328">
        <v>406</v>
      </c>
      <c r="O8328" t="s">
        <v>266</v>
      </c>
      <c r="P8328" t="s">
        <v>47</v>
      </c>
      <c r="Q8328" t="s">
        <v>468</v>
      </c>
      <c r="R8328" t="s">
        <v>55</v>
      </c>
      <c r="S8328" t="s">
        <v>80</v>
      </c>
      <c r="T8328" t="s">
        <v>209</v>
      </c>
      <c r="U8328" t="s">
        <v>184</v>
      </c>
      <c r="V8328" t="s">
        <v>101</v>
      </c>
      <c r="W8328" t="s">
        <v>437</v>
      </c>
      <c r="X8328" t="s">
        <v>51</v>
      </c>
      <c r="Y8328" t="s">
        <v>217</v>
      </c>
      <c r="Z8328" t="s">
        <v>62</v>
      </c>
      <c r="AA8328" t="s">
        <v>46</v>
      </c>
      <c r="AB8328" t="s">
        <v>139</v>
      </c>
      <c r="AC8328" t="s">
        <v>217</v>
      </c>
      <c r="AD8328" t="s">
        <v>131</v>
      </c>
      <c r="AE8328" t="s">
        <v>61</v>
      </c>
      <c r="AF8328" t="s">
        <v>2274</v>
      </c>
      <c r="AG8328" t="s">
        <v>72</v>
      </c>
      <c r="AH8328" t="s">
        <v>57</v>
      </c>
      <c r="AI8328" t="s">
        <v>57</v>
      </c>
      <c r="AJ8328" t="s">
        <v>130</v>
      </c>
      <c r="AK8328" t="s">
        <v>110</v>
      </c>
      <c r="AL8328" t="s">
        <v>47</v>
      </c>
      <c r="AM8328" t="s">
        <v>47</v>
      </c>
      <c r="AN8328" t="s">
        <v>65</v>
      </c>
      <c r="AO8328" t="s">
        <v>2387</v>
      </c>
    </row>
    <row r="8329" spans="1:41" hidden="1" x14ac:dyDescent="0.25">
      <c r="A8329" t="s">
        <v>34614</v>
      </c>
      <c r="B8329" t="s">
        <v>34615</v>
      </c>
      <c r="C8329" s="1" t="str">
        <f t="shared" si="526"/>
        <v>21:1082</v>
      </c>
      <c r="D8329" s="1" t="str">
        <f t="shared" si="527"/>
        <v>21:0156</v>
      </c>
      <c r="E8329" t="s">
        <v>34616</v>
      </c>
      <c r="F8329" t="s">
        <v>34617</v>
      </c>
      <c r="H8329">
        <v>50.228614399999998</v>
      </c>
      <c r="I8329">
        <v>-120.77404249999999</v>
      </c>
      <c r="J8329" s="1" t="str">
        <f t="shared" si="528"/>
        <v>NGR bulk stream sediment</v>
      </c>
      <c r="K8329" s="1" t="str">
        <f t="shared" si="529"/>
        <v>&lt;177 micron (NGR)</v>
      </c>
      <c r="L8329">
        <v>24</v>
      </c>
      <c r="M8329" t="s">
        <v>157</v>
      </c>
      <c r="N8329">
        <v>407</v>
      </c>
      <c r="O8329" t="s">
        <v>330</v>
      </c>
      <c r="P8329" t="s">
        <v>47</v>
      </c>
      <c r="Q8329" t="s">
        <v>281</v>
      </c>
      <c r="R8329" t="s">
        <v>98</v>
      </c>
      <c r="S8329" t="s">
        <v>225</v>
      </c>
      <c r="T8329" t="s">
        <v>50</v>
      </c>
      <c r="U8329" t="s">
        <v>190</v>
      </c>
      <c r="V8329" t="s">
        <v>72</v>
      </c>
      <c r="W8329" t="s">
        <v>437</v>
      </c>
      <c r="X8329" t="s">
        <v>122</v>
      </c>
      <c r="Y8329" t="s">
        <v>108</v>
      </c>
      <c r="Z8329" t="s">
        <v>62</v>
      </c>
      <c r="AA8329" t="s">
        <v>46</v>
      </c>
      <c r="AB8329" t="s">
        <v>139</v>
      </c>
      <c r="AC8329" t="s">
        <v>127</v>
      </c>
      <c r="AD8329" t="s">
        <v>80</v>
      </c>
      <c r="AE8329" t="s">
        <v>87</v>
      </c>
      <c r="AF8329" t="s">
        <v>2753</v>
      </c>
      <c r="AG8329" t="s">
        <v>130</v>
      </c>
      <c r="AH8329" t="s">
        <v>62</v>
      </c>
      <c r="AI8329" t="s">
        <v>53</v>
      </c>
      <c r="AJ8329" t="s">
        <v>78</v>
      </c>
      <c r="AK8329" t="s">
        <v>174</v>
      </c>
      <c r="AL8329" t="s">
        <v>47</v>
      </c>
      <c r="AM8329" t="s">
        <v>47</v>
      </c>
      <c r="AN8329" t="s">
        <v>65</v>
      </c>
      <c r="AO8329" t="s">
        <v>2087</v>
      </c>
    </row>
    <row r="8330" spans="1:41" hidden="1" x14ac:dyDescent="0.25">
      <c r="A8330" t="s">
        <v>34618</v>
      </c>
      <c r="B8330" t="s">
        <v>34619</v>
      </c>
      <c r="C8330" s="1" t="str">
        <f t="shared" si="526"/>
        <v>21:1082</v>
      </c>
      <c r="D8330" s="1" t="str">
        <f t="shared" si="527"/>
        <v>21:0156</v>
      </c>
      <c r="E8330" t="s">
        <v>34620</v>
      </c>
      <c r="F8330" t="s">
        <v>34621</v>
      </c>
      <c r="H8330">
        <v>50.232020599999998</v>
      </c>
      <c r="I8330">
        <v>-120.7542658</v>
      </c>
      <c r="J8330" s="1" t="str">
        <f t="shared" si="528"/>
        <v>NGR bulk stream sediment</v>
      </c>
      <c r="K8330" s="1" t="str">
        <f t="shared" si="529"/>
        <v>&lt;177 micron (NGR)</v>
      </c>
      <c r="L8330">
        <v>24</v>
      </c>
      <c r="M8330" t="s">
        <v>170</v>
      </c>
      <c r="N8330">
        <v>408</v>
      </c>
      <c r="O8330" t="s">
        <v>366</v>
      </c>
      <c r="P8330" t="s">
        <v>47</v>
      </c>
      <c r="Q8330" t="s">
        <v>301</v>
      </c>
      <c r="R8330" t="s">
        <v>6150</v>
      </c>
      <c r="S8330" t="s">
        <v>59</v>
      </c>
      <c r="T8330" t="s">
        <v>85</v>
      </c>
      <c r="U8330" t="s">
        <v>107</v>
      </c>
      <c r="V8330" t="s">
        <v>161</v>
      </c>
      <c r="W8330" t="s">
        <v>79</v>
      </c>
      <c r="X8330" t="s">
        <v>47</v>
      </c>
      <c r="Y8330" t="s">
        <v>330</v>
      </c>
      <c r="Z8330" t="s">
        <v>199</v>
      </c>
      <c r="AA8330" t="s">
        <v>46</v>
      </c>
      <c r="AB8330" t="s">
        <v>87</v>
      </c>
      <c r="AC8330" t="s">
        <v>50</v>
      </c>
      <c r="AD8330" t="s">
        <v>90</v>
      </c>
      <c r="AE8330" t="s">
        <v>110</v>
      </c>
      <c r="AF8330" t="s">
        <v>50</v>
      </c>
      <c r="AG8330" t="s">
        <v>63</v>
      </c>
      <c r="AH8330" t="s">
        <v>62</v>
      </c>
      <c r="AI8330" t="s">
        <v>62</v>
      </c>
      <c r="AJ8330" t="s">
        <v>235</v>
      </c>
      <c r="AK8330" t="s">
        <v>53</v>
      </c>
      <c r="AL8330" t="s">
        <v>47</v>
      </c>
      <c r="AM8330" t="s">
        <v>47</v>
      </c>
      <c r="AN8330" t="s">
        <v>65</v>
      </c>
      <c r="AO8330" t="s">
        <v>2043</v>
      </c>
    </row>
    <row r="8331" spans="1:41" hidden="1" x14ac:dyDescent="0.25">
      <c r="A8331" t="s">
        <v>34622</v>
      </c>
      <c r="B8331" t="s">
        <v>34623</v>
      </c>
      <c r="C8331" s="1" t="str">
        <f t="shared" si="526"/>
        <v>21:1082</v>
      </c>
      <c r="D8331" s="1" t="str">
        <f t="shared" si="527"/>
        <v>21:0156</v>
      </c>
      <c r="E8331" t="s">
        <v>34624</v>
      </c>
      <c r="F8331" t="s">
        <v>34625</v>
      </c>
      <c r="H8331">
        <v>50.181634600000002</v>
      </c>
      <c r="I8331">
        <v>-120.8461011</v>
      </c>
      <c r="J8331" s="1" t="str">
        <f t="shared" si="528"/>
        <v>NGR bulk stream sediment</v>
      </c>
      <c r="K8331" s="1" t="str">
        <f t="shared" si="529"/>
        <v>&lt;177 micron (NGR)</v>
      </c>
      <c r="L8331">
        <v>24</v>
      </c>
      <c r="M8331" t="s">
        <v>180</v>
      </c>
      <c r="N8331">
        <v>409</v>
      </c>
      <c r="O8331" t="s">
        <v>292</v>
      </c>
      <c r="P8331" t="s">
        <v>47</v>
      </c>
      <c r="Q8331" t="s">
        <v>299</v>
      </c>
      <c r="R8331" t="s">
        <v>55</v>
      </c>
      <c r="S8331" t="s">
        <v>225</v>
      </c>
      <c r="T8331" t="s">
        <v>85</v>
      </c>
      <c r="U8331" t="s">
        <v>106</v>
      </c>
      <c r="V8331" t="s">
        <v>105</v>
      </c>
      <c r="W8331" t="s">
        <v>455</v>
      </c>
      <c r="X8331" t="s">
        <v>51</v>
      </c>
      <c r="Y8331" t="s">
        <v>127</v>
      </c>
      <c r="Z8331" t="s">
        <v>199</v>
      </c>
      <c r="AA8331" t="s">
        <v>46</v>
      </c>
      <c r="AB8331" t="s">
        <v>64</v>
      </c>
      <c r="AC8331" t="s">
        <v>76</v>
      </c>
      <c r="AD8331" t="s">
        <v>243</v>
      </c>
      <c r="AE8331" t="s">
        <v>198</v>
      </c>
      <c r="AF8331" t="s">
        <v>267</v>
      </c>
      <c r="AG8331" t="s">
        <v>79</v>
      </c>
      <c r="AH8331" t="s">
        <v>62</v>
      </c>
      <c r="AI8331" t="s">
        <v>62</v>
      </c>
      <c r="AJ8331" t="s">
        <v>130</v>
      </c>
      <c r="AK8331" t="s">
        <v>63</v>
      </c>
      <c r="AL8331" t="s">
        <v>47</v>
      </c>
      <c r="AM8331" t="s">
        <v>47</v>
      </c>
      <c r="AN8331" t="s">
        <v>196</v>
      </c>
      <c r="AO8331" t="s">
        <v>1644</v>
      </c>
    </row>
    <row r="8332" spans="1:41" hidden="1" x14ac:dyDescent="0.25">
      <c r="A8332" t="s">
        <v>34626</v>
      </c>
      <c r="B8332" t="s">
        <v>34627</v>
      </c>
      <c r="C8332" s="1" t="str">
        <f t="shared" si="526"/>
        <v>21:1082</v>
      </c>
      <c r="D8332" s="1" t="str">
        <f t="shared" si="527"/>
        <v>21:0156</v>
      </c>
      <c r="E8332" t="s">
        <v>34628</v>
      </c>
      <c r="F8332" t="s">
        <v>34629</v>
      </c>
      <c r="H8332">
        <v>50.158102999999997</v>
      </c>
      <c r="I8332">
        <v>-120.8354269</v>
      </c>
      <c r="J8332" s="1" t="str">
        <f t="shared" si="528"/>
        <v>NGR bulk stream sediment</v>
      </c>
      <c r="K8332" s="1" t="str">
        <f t="shared" si="529"/>
        <v>&lt;177 micron (NGR)</v>
      </c>
      <c r="L8332">
        <v>24</v>
      </c>
      <c r="M8332" t="s">
        <v>195</v>
      </c>
      <c r="N8332">
        <v>410</v>
      </c>
      <c r="O8332" t="s">
        <v>392</v>
      </c>
      <c r="P8332" t="s">
        <v>47</v>
      </c>
      <c r="Q8332" t="s">
        <v>356</v>
      </c>
      <c r="R8332" t="s">
        <v>182</v>
      </c>
      <c r="S8332" t="s">
        <v>80</v>
      </c>
      <c r="T8332" t="s">
        <v>76</v>
      </c>
      <c r="U8332" t="s">
        <v>251</v>
      </c>
      <c r="V8332" t="s">
        <v>185</v>
      </c>
      <c r="W8332" t="s">
        <v>227</v>
      </c>
      <c r="X8332" t="s">
        <v>55</v>
      </c>
      <c r="Y8332" t="s">
        <v>217</v>
      </c>
      <c r="Z8332" t="s">
        <v>84</v>
      </c>
      <c r="AA8332" t="s">
        <v>46</v>
      </c>
      <c r="AB8332" t="s">
        <v>122</v>
      </c>
      <c r="AC8332" t="s">
        <v>50</v>
      </c>
      <c r="AD8332" t="s">
        <v>418</v>
      </c>
      <c r="AE8332" t="s">
        <v>46</v>
      </c>
      <c r="AF8332" t="s">
        <v>876</v>
      </c>
      <c r="AG8332" t="s">
        <v>103</v>
      </c>
      <c r="AH8332" t="s">
        <v>198</v>
      </c>
      <c r="AI8332" t="s">
        <v>57</v>
      </c>
      <c r="AJ8332" t="s">
        <v>72</v>
      </c>
      <c r="AK8332" t="s">
        <v>78</v>
      </c>
      <c r="AL8332" t="s">
        <v>47</v>
      </c>
      <c r="AM8332" t="s">
        <v>47</v>
      </c>
      <c r="AN8332" t="s">
        <v>780</v>
      </c>
      <c r="AO8332" t="s">
        <v>20365</v>
      </c>
    </row>
    <row r="8333" spans="1:41" hidden="1" x14ac:dyDescent="0.25">
      <c r="A8333" t="s">
        <v>34630</v>
      </c>
      <c r="B8333" t="s">
        <v>34631</v>
      </c>
      <c r="C8333" s="1" t="str">
        <f t="shared" si="526"/>
        <v>21:1082</v>
      </c>
      <c r="D8333" s="1" t="str">
        <f t="shared" si="527"/>
        <v>21:0156</v>
      </c>
      <c r="E8333" t="s">
        <v>34632</v>
      </c>
      <c r="F8333" t="s">
        <v>34633</v>
      </c>
      <c r="H8333">
        <v>50.127381</v>
      </c>
      <c r="I8333">
        <v>-120.9743417</v>
      </c>
      <c r="J8333" s="1" t="str">
        <f t="shared" si="528"/>
        <v>NGR bulk stream sediment</v>
      </c>
      <c r="K8333" s="1" t="str">
        <f t="shared" si="529"/>
        <v>&lt;177 micron (NGR)</v>
      </c>
      <c r="L8333">
        <v>24</v>
      </c>
      <c r="M8333" t="s">
        <v>205</v>
      </c>
      <c r="N8333">
        <v>411</v>
      </c>
      <c r="O8333" t="s">
        <v>103</v>
      </c>
      <c r="P8333" t="s">
        <v>47</v>
      </c>
      <c r="Q8333" t="s">
        <v>468</v>
      </c>
      <c r="R8333" t="s">
        <v>128</v>
      </c>
      <c r="S8333" t="s">
        <v>104</v>
      </c>
      <c r="T8333" t="s">
        <v>66</v>
      </c>
      <c r="U8333" t="s">
        <v>431</v>
      </c>
      <c r="V8333" t="s">
        <v>64</v>
      </c>
      <c r="W8333" t="s">
        <v>200</v>
      </c>
      <c r="X8333" t="s">
        <v>51</v>
      </c>
      <c r="Y8333" t="s">
        <v>209</v>
      </c>
      <c r="Z8333" t="s">
        <v>84</v>
      </c>
      <c r="AA8333" t="s">
        <v>46</v>
      </c>
      <c r="AB8333" t="s">
        <v>78</v>
      </c>
      <c r="AC8333" t="s">
        <v>141</v>
      </c>
      <c r="AD8333" t="s">
        <v>187</v>
      </c>
      <c r="AE8333" t="s">
        <v>198</v>
      </c>
      <c r="AF8333" t="s">
        <v>1964</v>
      </c>
      <c r="AG8333" t="s">
        <v>60</v>
      </c>
      <c r="AH8333" t="s">
        <v>62</v>
      </c>
      <c r="AI8333" t="s">
        <v>57</v>
      </c>
      <c r="AJ8333" t="s">
        <v>173</v>
      </c>
      <c r="AK8333" t="s">
        <v>185</v>
      </c>
      <c r="AL8333" t="s">
        <v>47</v>
      </c>
      <c r="AM8333" t="s">
        <v>47</v>
      </c>
      <c r="AN8333" t="s">
        <v>463</v>
      </c>
      <c r="AO8333" t="s">
        <v>4567</v>
      </c>
    </row>
    <row r="8334" spans="1:41" hidden="1" x14ac:dyDescent="0.25">
      <c r="A8334" t="s">
        <v>34634</v>
      </c>
      <c r="B8334" t="s">
        <v>34635</v>
      </c>
      <c r="C8334" s="1" t="str">
        <f t="shared" si="526"/>
        <v>21:1082</v>
      </c>
      <c r="D8334" s="1" t="str">
        <f t="shared" si="527"/>
        <v>21:0156</v>
      </c>
      <c r="E8334" t="s">
        <v>34636</v>
      </c>
      <c r="F8334" t="s">
        <v>34637</v>
      </c>
      <c r="H8334">
        <v>50.7325102</v>
      </c>
      <c r="I8334">
        <v>-120.5233259</v>
      </c>
      <c r="J8334" s="1" t="str">
        <f t="shared" si="528"/>
        <v>NGR bulk stream sediment</v>
      </c>
      <c r="K8334" s="1" t="str">
        <f t="shared" si="529"/>
        <v>&lt;177 micron (NGR)</v>
      </c>
      <c r="L8334">
        <v>24</v>
      </c>
      <c r="M8334" t="s">
        <v>214</v>
      </c>
      <c r="N8334">
        <v>412</v>
      </c>
      <c r="O8334" t="s">
        <v>282</v>
      </c>
      <c r="P8334" t="s">
        <v>47</v>
      </c>
      <c r="Q8334" t="s">
        <v>481</v>
      </c>
      <c r="R8334" t="s">
        <v>62</v>
      </c>
      <c r="S8334" t="s">
        <v>399</v>
      </c>
      <c r="T8334" t="s">
        <v>272</v>
      </c>
      <c r="U8334" t="s">
        <v>34638</v>
      </c>
      <c r="V8334" t="s">
        <v>110</v>
      </c>
      <c r="W8334" t="s">
        <v>55</v>
      </c>
      <c r="X8334" t="s">
        <v>52</v>
      </c>
      <c r="Y8334" t="s">
        <v>124</v>
      </c>
      <c r="Z8334" t="s">
        <v>53</v>
      </c>
      <c r="AA8334" t="s">
        <v>47</v>
      </c>
      <c r="AB8334" t="s">
        <v>235</v>
      </c>
      <c r="AC8334" t="s">
        <v>438</v>
      </c>
      <c r="AD8334" t="s">
        <v>342</v>
      </c>
      <c r="AE8334" t="s">
        <v>53</v>
      </c>
      <c r="AF8334" t="s">
        <v>11230</v>
      </c>
      <c r="AG8334" t="s">
        <v>96</v>
      </c>
      <c r="AH8334" t="s">
        <v>64</v>
      </c>
      <c r="AI8334" t="s">
        <v>174</v>
      </c>
      <c r="AJ8334" t="s">
        <v>392</v>
      </c>
      <c r="AK8334" t="s">
        <v>101</v>
      </c>
      <c r="AL8334" t="s">
        <v>47</v>
      </c>
      <c r="AM8334" t="s">
        <v>47</v>
      </c>
      <c r="AN8334" t="s">
        <v>65</v>
      </c>
      <c r="AO8334" t="s">
        <v>112</v>
      </c>
    </row>
    <row r="8335" spans="1:41" hidden="1" x14ac:dyDescent="0.25">
      <c r="A8335" t="s">
        <v>34639</v>
      </c>
      <c r="B8335" t="s">
        <v>34640</v>
      </c>
      <c r="C8335" s="1" t="str">
        <f t="shared" si="526"/>
        <v>21:1082</v>
      </c>
      <c r="D8335" s="1" t="str">
        <f t="shared" si="527"/>
        <v>21:0156</v>
      </c>
      <c r="E8335" t="s">
        <v>34641</v>
      </c>
      <c r="F8335" t="s">
        <v>34642</v>
      </c>
      <c r="H8335">
        <v>50.782516299999997</v>
      </c>
      <c r="I8335">
        <v>-120.53711149999999</v>
      </c>
      <c r="J8335" s="1" t="str">
        <f t="shared" si="528"/>
        <v>NGR bulk stream sediment</v>
      </c>
      <c r="K8335" s="1" t="str">
        <f t="shared" si="529"/>
        <v>&lt;177 micron (NGR)</v>
      </c>
      <c r="L8335">
        <v>24</v>
      </c>
      <c r="M8335" t="s">
        <v>223</v>
      </c>
      <c r="N8335">
        <v>413</v>
      </c>
      <c r="O8335" t="s">
        <v>62</v>
      </c>
      <c r="P8335" t="s">
        <v>47</v>
      </c>
      <c r="Q8335" t="s">
        <v>548</v>
      </c>
      <c r="R8335" t="s">
        <v>150</v>
      </c>
      <c r="S8335" t="s">
        <v>107</v>
      </c>
      <c r="T8335" t="s">
        <v>66</v>
      </c>
      <c r="U8335" t="s">
        <v>508</v>
      </c>
      <c r="V8335" t="s">
        <v>122</v>
      </c>
      <c r="W8335" t="s">
        <v>128</v>
      </c>
      <c r="X8335" t="s">
        <v>122</v>
      </c>
      <c r="Y8335" t="s">
        <v>99</v>
      </c>
      <c r="Z8335" t="s">
        <v>199</v>
      </c>
      <c r="AA8335" t="s">
        <v>46</v>
      </c>
      <c r="AB8335" t="s">
        <v>235</v>
      </c>
      <c r="AC8335" t="s">
        <v>243</v>
      </c>
      <c r="AD8335" t="s">
        <v>344</v>
      </c>
      <c r="AE8335" t="s">
        <v>380</v>
      </c>
      <c r="AF8335" t="s">
        <v>2300</v>
      </c>
      <c r="AG8335" t="s">
        <v>228</v>
      </c>
      <c r="AH8335" t="s">
        <v>149</v>
      </c>
      <c r="AI8335" t="s">
        <v>53</v>
      </c>
      <c r="AJ8335" t="s">
        <v>123</v>
      </c>
      <c r="AK8335" t="s">
        <v>47</v>
      </c>
      <c r="AL8335" t="s">
        <v>47</v>
      </c>
      <c r="AM8335" t="s">
        <v>47</v>
      </c>
      <c r="AN8335" t="s">
        <v>65</v>
      </c>
      <c r="AO8335" t="s">
        <v>34643</v>
      </c>
    </row>
    <row r="8336" spans="1:41" hidden="1" x14ac:dyDescent="0.25">
      <c r="A8336" t="s">
        <v>34644</v>
      </c>
      <c r="B8336" t="s">
        <v>34645</v>
      </c>
      <c r="C8336" s="1" t="str">
        <f t="shared" si="526"/>
        <v>21:1082</v>
      </c>
      <c r="D8336" s="1" t="str">
        <f t="shared" si="527"/>
        <v>21:0156</v>
      </c>
      <c r="E8336" t="s">
        <v>34646</v>
      </c>
      <c r="F8336" t="s">
        <v>34647</v>
      </c>
      <c r="H8336">
        <v>50.809561700000003</v>
      </c>
      <c r="I8336">
        <v>-120.5502673</v>
      </c>
      <c r="J8336" s="1" t="str">
        <f t="shared" si="528"/>
        <v>NGR bulk stream sediment</v>
      </c>
      <c r="K8336" s="1" t="str">
        <f t="shared" si="529"/>
        <v>&lt;177 micron (NGR)</v>
      </c>
      <c r="L8336">
        <v>24</v>
      </c>
      <c r="M8336" t="s">
        <v>233</v>
      </c>
      <c r="N8336">
        <v>414</v>
      </c>
      <c r="O8336" t="s">
        <v>351</v>
      </c>
      <c r="P8336" t="s">
        <v>47</v>
      </c>
      <c r="Q8336" t="s">
        <v>74</v>
      </c>
      <c r="R8336" t="s">
        <v>110</v>
      </c>
      <c r="S8336" t="s">
        <v>120</v>
      </c>
      <c r="T8336" t="s">
        <v>186</v>
      </c>
      <c r="U8336" t="s">
        <v>34648</v>
      </c>
      <c r="V8336" t="s">
        <v>174</v>
      </c>
      <c r="W8336" t="s">
        <v>357</v>
      </c>
      <c r="X8336" t="s">
        <v>103</v>
      </c>
      <c r="Y8336" t="s">
        <v>99</v>
      </c>
      <c r="Z8336" t="s">
        <v>62</v>
      </c>
      <c r="AA8336" t="s">
        <v>46</v>
      </c>
      <c r="AB8336" t="s">
        <v>235</v>
      </c>
      <c r="AC8336" t="s">
        <v>695</v>
      </c>
      <c r="AD8336" t="s">
        <v>475</v>
      </c>
      <c r="AE8336" t="s">
        <v>174</v>
      </c>
      <c r="AF8336" t="s">
        <v>1485</v>
      </c>
      <c r="AG8336" t="s">
        <v>86</v>
      </c>
      <c r="AH8336" t="s">
        <v>110</v>
      </c>
      <c r="AI8336" t="s">
        <v>54</v>
      </c>
      <c r="AJ8336" t="s">
        <v>102</v>
      </c>
      <c r="AK8336" t="s">
        <v>185</v>
      </c>
      <c r="AL8336" t="s">
        <v>47</v>
      </c>
      <c r="AM8336" t="s">
        <v>122</v>
      </c>
      <c r="AN8336" t="s">
        <v>508</v>
      </c>
      <c r="AO8336" t="s">
        <v>3581</v>
      </c>
    </row>
    <row r="8337" spans="1:41" hidden="1" x14ac:dyDescent="0.25">
      <c r="A8337" t="s">
        <v>34649</v>
      </c>
      <c r="B8337" t="s">
        <v>34650</v>
      </c>
      <c r="C8337" s="1" t="str">
        <f t="shared" si="526"/>
        <v>21:1082</v>
      </c>
      <c r="D8337" s="1" t="str">
        <f t="shared" si="527"/>
        <v>21:0156</v>
      </c>
      <c r="E8337" t="s">
        <v>34651</v>
      </c>
      <c r="F8337" t="s">
        <v>34652</v>
      </c>
      <c r="H8337">
        <v>50.822048000000002</v>
      </c>
      <c r="I8337">
        <v>-120.601855</v>
      </c>
      <c r="J8337" s="1" t="str">
        <f t="shared" si="528"/>
        <v>NGR bulk stream sediment</v>
      </c>
      <c r="K8337" s="1" t="str">
        <f t="shared" si="529"/>
        <v>&lt;177 micron (NGR)</v>
      </c>
      <c r="L8337">
        <v>24</v>
      </c>
      <c r="M8337" t="s">
        <v>248</v>
      </c>
      <c r="N8337">
        <v>415</v>
      </c>
      <c r="O8337" t="s">
        <v>235</v>
      </c>
      <c r="P8337" t="s">
        <v>47</v>
      </c>
      <c r="Q8337" t="s">
        <v>790</v>
      </c>
      <c r="R8337" t="s">
        <v>59</v>
      </c>
      <c r="S8337" t="s">
        <v>83</v>
      </c>
      <c r="T8337" t="s">
        <v>209</v>
      </c>
      <c r="U8337" t="s">
        <v>695</v>
      </c>
      <c r="V8337" t="s">
        <v>105</v>
      </c>
      <c r="W8337" t="s">
        <v>282</v>
      </c>
      <c r="X8337" t="s">
        <v>73</v>
      </c>
      <c r="Y8337" t="s">
        <v>104</v>
      </c>
      <c r="Z8337" t="s">
        <v>84</v>
      </c>
      <c r="AA8337" t="s">
        <v>46</v>
      </c>
      <c r="AB8337" t="s">
        <v>235</v>
      </c>
      <c r="AC8337" t="s">
        <v>104</v>
      </c>
      <c r="AD8337" t="s">
        <v>300</v>
      </c>
      <c r="AE8337" t="s">
        <v>199</v>
      </c>
      <c r="AF8337" t="s">
        <v>175</v>
      </c>
      <c r="AG8337" t="s">
        <v>282</v>
      </c>
      <c r="AH8337" t="s">
        <v>54</v>
      </c>
      <c r="AI8337" t="s">
        <v>57</v>
      </c>
      <c r="AJ8337" t="s">
        <v>392</v>
      </c>
      <c r="AK8337" t="s">
        <v>81</v>
      </c>
      <c r="AL8337" t="s">
        <v>47</v>
      </c>
      <c r="AM8337" t="s">
        <v>47</v>
      </c>
      <c r="AN8337" t="s">
        <v>65</v>
      </c>
      <c r="AO8337" t="s">
        <v>4668</v>
      </c>
    </row>
    <row r="8338" spans="1:41" hidden="1" x14ac:dyDescent="0.25">
      <c r="A8338" t="s">
        <v>34653</v>
      </c>
      <c r="B8338" t="s">
        <v>34654</v>
      </c>
      <c r="C8338" s="1" t="str">
        <f t="shared" si="526"/>
        <v>21:1082</v>
      </c>
      <c r="D8338" s="1" t="str">
        <f t="shared" si="527"/>
        <v>21:0156</v>
      </c>
      <c r="E8338" t="s">
        <v>34655</v>
      </c>
      <c r="F8338" t="s">
        <v>34656</v>
      </c>
      <c r="H8338">
        <v>50.836165600000001</v>
      </c>
      <c r="I8338">
        <v>-120.6284879</v>
      </c>
      <c r="J8338" s="1" t="str">
        <f t="shared" si="528"/>
        <v>NGR bulk stream sediment</v>
      </c>
      <c r="K8338" s="1" t="str">
        <f t="shared" si="529"/>
        <v>&lt;177 micron (NGR)</v>
      </c>
      <c r="L8338">
        <v>24</v>
      </c>
      <c r="M8338" t="s">
        <v>256</v>
      </c>
      <c r="N8338">
        <v>416</v>
      </c>
      <c r="O8338" t="s">
        <v>72</v>
      </c>
      <c r="P8338" t="s">
        <v>47</v>
      </c>
      <c r="Q8338" t="s">
        <v>548</v>
      </c>
      <c r="R8338" t="s">
        <v>227</v>
      </c>
      <c r="S8338" t="s">
        <v>343</v>
      </c>
      <c r="T8338" t="s">
        <v>175</v>
      </c>
      <c r="U8338" t="s">
        <v>543</v>
      </c>
      <c r="V8338" t="s">
        <v>185</v>
      </c>
      <c r="W8338" t="s">
        <v>270</v>
      </c>
      <c r="X8338" t="s">
        <v>51</v>
      </c>
      <c r="Y8338" t="s">
        <v>112</v>
      </c>
      <c r="Z8338" t="s">
        <v>199</v>
      </c>
      <c r="AA8338" t="s">
        <v>47</v>
      </c>
      <c r="AB8338" t="s">
        <v>63</v>
      </c>
      <c r="AC8338" t="s">
        <v>187</v>
      </c>
      <c r="AD8338" t="s">
        <v>342</v>
      </c>
      <c r="AE8338" t="s">
        <v>199</v>
      </c>
      <c r="AF8338" t="s">
        <v>657</v>
      </c>
      <c r="AG8338" t="s">
        <v>86</v>
      </c>
      <c r="AH8338" t="s">
        <v>46</v>
      </c>
      <c r="AI8338" t="s">
        <v>54</v>
      </c>
      <c r="AJ8338" t="s">
        <v>182</v>
      </c>
      <c r="AK8338" t="s">
        <v>47</v>
      </c>
      <c r="AL8338" t="s">
        <v>47</v>
      </c>
      <c r="AM8338" t="s">
        <v>47</v>
      </c>
      <c r="AN8338" t="s">
        <v>65</v>
      </c>
      <c r="AO8338" t="s">
        <v>696</v>
      </c>
    </row>
    <row r="8339" spans="1:41" hidden="1" x14ac:dyDescent="0.25">
      <c r="A8339" t="s">
        <v>34657</v>
      </c>
      <c r="B8339" t="s">
        <v>34658</v>
      </c>
      <c r="C8339" s="1" t="str">
        <f t="shared" si="526"/>
        <v>21:1082</v>
      </c>
      <c r="D8339" s="1" t="str">
        <f t="shared" si="527"/>
        <v>21:0156</v>
      </c>
      <c r="E8339" t="s">
        <v>34659</v>
      </c>
      <c r="F8339" t="s">
        <v>34660</v>
      </c>
      <c r="H8339">
        <v>50.895016900000002</v>
      </c>
      <c r="I8339">
        <v>-120.6989961</v>
      </c>
      <c r="J8339" s="1" t="str">
        <f t="shared" si="528"/>
        <v>NGR bulk stream sediment</v>
      </c>
      <c r="K8339" s="1" t="str">
        <f t="shared" si="529"/>
        <v>&lt;177 micron (NGR)</v>
      </c>
      <c r="L8339">
        <v>24</v>
      </c>
      <c r="M8339" t="s">
        <v>265</v>
      </c>
      <c r="N8339">
        <v>417</v>
      </c>
      <c r="O8339" t="s">
        <v>206</v>
      </c>
      <c r="P8339" t="s">
        <v>51</v>
      </c>
      <c r="Q8339" t="s">
        <v>385</v>
      </c>
      <c r="R8339" t="s">
        <v>267</v>
      </c>
      <c r="S8339" t="s">
        <v>342</v>
      </c>
      <c r="T8339" t="s">
        <v>269</v>
      </c>
      <c r="U8339" t="s">
        <v>284</v>
      </c>
      <c r="V8339" t="s">
        <v>57</v>
      </c>
      <c r="W8339" t="s">
        <v>271</v>
      </c>
      <c r="X8339" t="s">
        <v>122</v>
      </c>
      <c r="Y8339" t="s">
        <v>59</v>
      </c>
      <c r="Z8339" t="s">
        <v>199</v>
      </c>
      <c r="AA8339" t="s">
        <v>47</v>
      </c>
      <c r="AB8339" t="s">
        <v>235</v>
      </c>
      <c r="AC8339" t="s">
        <v>190</v>
      </c>
      <c r="AD8339" t="s">
        <v>124</v>
      </c>
      <c r="AE8339" t="s">
        <v>84</v>
      </c>
      <c r="AF8339" t="s">
        <v>66</v>
      </c>
      <c r="AG8339" t="s">
        <v>103</v>
      </c>
      <c r="AH8339" t="s">
        <v>87</v>
      </c>
      <c r="AI8339" t="s">
        <v>54</v>
      </c>
      <c r="AJ8339" t="s">
        <v>103</v>
      </c>
      <c r="AK8339" t="s">
        <v>81</v>
      </c>
      <c r="AL8339" t="s">
        <v>47</v>
      </c>
      <c r="AM8339" t="s">
        <v>47</v>
      </c>
      <c r="AN8339" t="s">
        <v>65</v>
      </c>
      <c r="AO8339" t="s">
        <v>785</v>
      </c>
    </row>
    <row r="8340" spans="1:41" hidden="1" x14ac:dyDescent="0.25">
      <c r="A8340" t="s">
        <v>34661</v>
      </c>
      <c r="B8340" t="s">
        <v>34662</v>
      </c>
      <c r="C8340" s="1" t="str">
        <f t="shared" si="526"/>
        <v>21:1082</v>
      </c>
      <c r="D8340" s="1" t="str">
        <f t="shared" si="527"/>
        <v>21:0156</v>
      </c>
      <c r="E8340" t="s">
        <v>34663</v>
      </c>
      <c r="F8340" t="s">
        <v>34664</v>
      </c>
      <c r="H8340">
        <v>50.914125200000001</v>
      </c>
      <c r="I8340">
        <v>-120.7235209</v>
      </c>
      <c r="J8340" s="1" t="str">
        <f t="shared" si="528"/>
        <v>NGR bulk stream sediment</v>
      </c>
      <c r="K8340" s="1" t="str">
        <f t="shared" si="529"/>
        <v>&lt;177 micron (NGR)</v>
      </c>
      <c r="L8340">
        <v>25</v>
      </c>
      <c r="M8340" t="s">
        <v>45</v>
      </c>
      <c r="N8340">
        <v>418</v>
      </c>
      <c r="O8340" t="s">
        <v>81</v>
      </c>
      <c r="P8340" t="s">
        <v>47</v>
      </c>
      <c r="Q8340" t="s">
        <v>119</v>
      </c>
      <c r="R8340" t="s">
        <v>139</v>
      </c>
      <c r="S8340" t="s">
        <v>343</v>
      </c>
      <c r="T8340" t="s">
        <v>186</v>
      </c>
      <c r="U8340" t="s">
        <v>313</v>
      </c>
      <c r="V8340" t="s">
        <v>110</v>
      </c>
      <c r="W8340" t="s">
        <v>351</v>
      </c>
      <c r="X8340" t="s">
        <v>51</v>
      </c>
      <c r="Y8340" t="s">
        <v>165</v>
      </c>
      <c r="Z8340" t="s">
        <v>62</v>
      </c>
      <c r="AA8340" t="s">
        <v>46</v>
      </c>
      <c r="AB8340" t="s">
        <v>63</v>
      </c>
      <c r="AC8340" t="s">
        <v>300</v>
      </c>
      <c r="AD8340" t="s">
        <v>120</v>
      </c>
      <c r="AE8340" t="s">
        <v>84</v>
      </c>
      <c r="AF8340" t="s">
        <v>2758</v>
      </c>
      <c r="AG8340" t="s">
        <v>271</v>
      </c>
      <c r="AH8340" t="s">
        <v>125</v>
      </c>
      <c r="AI8340" t="s">
        <v>87</v>
      </c>
      <c r="AJ8340" t="s">
        <v>437</v>
      </c>
      <c r="AK8340" t="s">
        <v>47</v>
      </c>
      <c r="AL8340" t="s">
        <v>47</v>
      </c>
      <c r="AM8340" t="s">
        <v>122</v>
      </c>
      <c r="AN8340" t="s">
        <v>301</v>
      </c>
      <c r="AO8340" t="s">
        <v>11675</v>
      </c>
    </row>
    <row r="8341" spans="1:41" hidden="1" x14ac:dyDescent="0.25">
      <c r="A8341" t="s">
        <v>34665</v>
      </c>
      <c r="B8341" t="s">
        <v>34666</v>
      </c>
      <c r="C8341" s="1" t="str">
        <f t="shared" si="526"/>
        <v>21:1082</v>
      </c>
      <c r="D8341" s="1" t="str">
        <f t="shared" si="527"/>
        <v>21:0156</v>
      </c>
      <c r="E8341" t="s">
        <v>34667</v>
      </c>
      <c r="F8341" t="s">
        <v>34668</v>
      </c>
      <c r="H8341">
        <v>50.916869800000001</v>
      </c>
      <c r="I8341">
        <v>-120.7621882</v>
      </c>
      <c r="J8341" s="1" t="str">
        <f t="shared" si="528"/>
        <v>NGR bulk stream sediment</v>
      </c>
      <c r="K8341" s="1" t="str">
        <f t="shared" si="529"/>
        <v>&lt;177 micron (NGR)</v>
      </c>
      <c r="L8341">
        <v>25</v>
      </c>
      <c r="M8341" t="s">
        <v>71</v>
      </c>
      <c r="N8341">
        <v>419</v>
      </c>
      <c r="O8341" t="s">
        <v>122</v>
      </c>
      <c r="P8341" t="s">
        <v>47</v>
      </c>
      <c r="Q8341" t="s">
        <v>662</v>
      </c>
      <c r="R8341" t="s">
        <v>102</v>
      </c>
      <c r="S8341" t="s">
        <v>290</v>
      </c>
      <c r="T8341" t="s">
        <v>98</v>
      </c>
      <c r="U8341" t="s">
        <v>386</v>
      </c>
      <c r="V8341" t="s">
        <v>64</v>
      </c>
      <c r="W8341" t="s">
        <v>151</v>
      </c>
      <c r="X8341" t="s">
        <v>122</v>
      </c>
      <c r="Y8341" t="s">
        <v>50</v>
      </c>
      <c r="Z8341" t="s">
        <v>84</v>
      </c>
      <c r="AA8341" t="s">
        <v>46</v>
      </c>
      <c r="AB8341" t="s">
        <v>105</v>
      </c>
      <c r="AC8341" t="s">
        <v>49</v>
      </c>
      <c r="AD8341" t="s">
        <v>358</v>
      </c>
      <c r="AE8341" t="s">
        <v>199</v>
      </c>
      <c r="AF8341" t="s">
        <v>267</v>
      </c>
      <c r="AG8341" t="s">
        <v>63</v>
      </c>
      <c r="AH8341" t="s">
        <v>46</v>
      </c>
      <c r="AI8341" t="s">
        <v>62</v>
      </c>
      <c r="AJ8341" t="s">
        <v>86</v>
      </c>
      <c r="AK8341" t="s">
        <v>125</v>
      </c>
      <c r="AL8341" t="s">
        <v>47</v>
      </c>
      <c r="AM8341" t="s">
        <v>47</v>
      </c>
      <c r="AN8341" t="s">
        <v>65</v>
      </c>
      <c r="AO8341" t="s">
        <v>32262</v>
      </c>
    </row>
    <row r="8342" spans="1:41" hidden="1" x14ac:dyDescent="0.25">
      <c r="A8342" t="s">
        <v>34669</v>
      </c>
      <c r="B8342" t="s">
        <v>34670</v>
      </c>
      <c r="C8342" s="1" t="str">
        <f t="shared" si="526"/>
        <v>21:1082</v>
      </c>
      <c r="D8342" s="1" t="str">
        <f t="shared" si="527"/>
        <v>21:0156</v>
      </c>
      <c r="E8342" t="s">
        <v>34671</v>
      </c>
      <c r="F8342" t="s">
        <v>34672</v>
      </c>
      <c r="H8342">
        <v>50.947028699999997</v>
      </c>
      <c r="I8342">
        <v>-120.7304695</v>
      </c>
      <c r="J8342" s="1" t="str">
        <f t="shared" si="528"/>
        <v>NGR bulk stream sediment</v>
      </c>
      <c r="K8342" s="1" t="str">
        <f t="shared" si="529"/>
        <v>&lt;177 micron (NGR)</v>
      </c>
      <c r="L8342">
        <v>25</v>
      </c>
      <c r="M8342" t="s">
        <v>95</v>
      </c>
      <c r="N8342">
        <v>420</v>
      </c>
      <c r="O8342" t="s">
        <v>371</v>
      </c>
      <c r="P8342" t="s">
        <v>47</v>
      </c>
      <c r="Q8342" t="s">
        <v>793</v>
      </c>
      <c r="R8342" t="s">
        <v>127</v>
      </c>
      <c r="S8342" t="s">
        <v>462</v>
      </c>
      <c r="T8342" t="s">
        <v>197</v>
      </c>
      <c r="U8342" t="s">
        <v>431</v>
      </c>
      <c r="V8342" t="s">
        <v>46</v>
      </c>
      <c r="W8342" t="s">
        <v>88</v>
      </c>
      <c r="X8342" t="s">
        <v>122</v>
      </c>
      <c r="Y8342" t="s">
        <v>82</v>
      </c>
      <c r="Z8342" t="s">
        <v>84</v>
      </c>
      <c r="AA8342" t="s">
        <v>46</v>
      </c>
      <c r="AB8342" t="s">
        <v>47</v>
      </c>
      <c r="AC8342" t="s">
        <v>290</v>
      </c>
      <c r="AD8342" t="s">
        <v>112</v>
      </c>
      <c r="AE8342" t="s">
        <v>62</v>
      </c>
      <c r="AF8342" t="s">
        <v>1559</v>
      </c>
      <c r="AG8342" t="s">
        <v>142</v>
      </c>
      <c r="AH8342" t="s">
        <v>105</v>
      </c>
      <c r="AI8342" t="s">
        <v>54</v>
      </c>
      <c r="AJ8342" t="s">
        <v>173</v>
      </c>
      <c r="AK8342" t="s">
        <v>47</v>
      </c>
      <c r="AL8342" t="s">
        <v>47</v>
      </c>
      <c r="AM8342" t="s">
        <v>122</v>
      </c>
      <c r="AN8342" t="s">
        <v>65</v>
      </c>
      <c r="AO8342" t="s">
        <v>82</v>
      </c>
    </row>
    <row r="8343" spans="1:41" hidden="1" x14ac:dyDescent="0.25">
      <c r="A8343" t="s">
        <v>34673</v>
      </c>
      <c r="B8343" t="s">
        <v>34674</v>
      </c>
      <c r="C8343" s="1" t="str">
        <f t="shared" si="526"/>
        <v>21:1082</v>
      </c>
      <c r="D8343" s="1" t="str">
        <f t="shared" si="527"/>
        <v>21:0156</v>
      </c>
      <c r="E8343" t="s">
        <v>34675</v>
      </c>
      <c r="F8343" t="s">
        <v>34676</v>
      </c>
      <c r="H8343">
        <v>50.949652700000001</v>
      </c>
      <c r="I8343">
        <v>-120.6723053</v>
      </c>
      <c r="J8343" s="1" t="str">
        <f t="shared" si="528"/>
        <v>NGR bulk stream sediment</v>
      </c>
      <c r="K8343" s="1" t="str">
        <f t="shared" si="529"/>
        <v>&lt;177 micron (NGR)</v>
      </c>
      <c r="L8343">
        <v>25</v>
      </c>
      <c r="M8343" t="s">
        <v>117</v>
      </c>
      <c r="N8343">
        <v>421</v>
      </c>
      <c r="O8343" t="s">
        <v>79</v>
      </c>
      <c r="P8343" t="s">
        <v>47</v>
      </c>
      <c r="Q8343" t="s">
        <v>793</v>
      </c>
      <c r="R8343" t="s">
        <v>58</v>
      </c>
      <c r="S8343" t="s">
        <v>120</v>
      </c>
      <c r="T8343" t="s">
        <v>50</v>
      </c>
      <c r="U8343" t="s">
        <v>291</v>
      </c>
      <c r="V8343" t="s">
        <v>174</v>
      </c>
      <c r="W8343" t="s">
        <v>51</v>
      </c>
      <c r="X8343" t="s">
        <v>122</v>
      </c>
      <c r="Y8343" t="s">
        <v>98</v>
      </c>
      <c r="Z8343" t="s">
        <v>62</v>
      </c>
      <c r="AA8343" t="s">
        <v>46</v>
      </c>
      <c r="AB8343" t="s">
        <v>47</v>
      </c>
      <c r="AC8343" t="s">
        <v>165</v>
      </c>
      <c r="AD8343" t="s">
        <v>49</v>
      </c>
      <c r="AE8343" t="s">
        <v>84</v>
      </c>
      <c r="AF8343" t="s">
        <v>66</v>
      </c>
      <c r="AG8343" t="s">
        <v>228</v>
      </c>
      <c r="AH8343" t="s">
        <v>110</v>
      </c>
      <c r="AI8343" t="s">
        <v>198</v>
      </c>
      <c r="AJ8343" t="s">
        <v>206</v>
      </c>
      <c r="AK8343" t="s">
        <v>103</v>
      </c>
      <c r="AL8343" t="s">
        <v>47</v>
      </c>
      <c r="AM8343" t="s">
        <v>122</v>
      </c>
      <c r="AN8343" t="s">
        <v>65</v>
      </c>
      <c r="AO8343" t="s">
        <v>3227</v>
      </c>
    </row>
    <row r="8344" spans="1:41" hidden="1" x14ac:dyDescent="0.25">
      <c r="A8344" t="s">
        <v>34677</v>
      </c>
      <c r="B8344" t="s">
        <v>34678</v>
      </c>
      <c r="C8344" s="1" t="str">
        <f t="shared" si="526"/>
        <v>21:1082</v>
      </c>
      <c r="D8344" s="1" t="str">
        <f t="shared" si="527"/>
        <v>21:0156</v>
      </c>
      <c r="E8344" t="s">
        <v>34679</v>
      </c>
      <c r="F8344" t="s">
        <v>34680</v>
      </c>
      <c r="H8344">
        <v>50.945297099999998</v>
      </c>
      <c r="I8344">
        <v>-120.66544709999999</v>
      </c>
      <c r="J8344" s="1" t="str">
        <f t="shared" si="528"/>
        <v>NGR bulk stream sediment</v>
      </c>
      <c r="K8344" s="1" t="str">
        <f t="shared" si="529"/>
        <v>&lt;177 micron (NGR)</v>
      </c>
      <c r="L8344">
        <v>25</v>
      </c>
      <c r="M8344" t="s">
        <v>136</v>
      </c>
      <c r="N8344">
        <v>422</v>
      </c>
      <c r="O8344" t="s">
        <v>109</v>
      </c>
      <c r="P8344" t="s">
        <v>47</v>
      </c>
      <c r="Q8344" t="s">
        <v>862</v>
      </c>
      <c r="R8344" t="s">
        <v>105</v>
      </c>
      <c r="S8344" t="s">
        <v>329</v>
      </c>
      <c r="T8344" t="s">
        <v>162</v>
      </c>
      <c r="U8344" t="s">
        <v>207</v>
      </c>
      <c r="V8344" t="s">
        <v>53</v>
      </c>
      <c r="W8344" t="s">
        <v>58</v>
      </c>
      <c r="X8344" t="s">
        <v>51</v>
      </c>
      <c r="Y8344" t="s">
        <v>104</v>
      </c>
      <c r="Z8344" t="s">
        <v>53</v>
      </c>
      <c r="AA8344" t="s">
        <v>46</v>
      </c>
      <c r="AB8344" t="s">
        <v>122</v>
      </c>
      <c r="AC8344" t="s">
        <v>131</v>
      </c>
      <c r="AD8344" t="s">
        <v>475</v>
      </c>
      <c r="AE8344" t="s">
        <v>62</v>
      </c>
      <c r="AF8344" t="s">
        <v>419</v>
      </c>
      <c r="AG8344" t="s">
        <v>371</v>
      </c>
      <c r="AH8344" t="s">
        <v>79</v>
      </c>
      <c r="AI8344" t="s">
        <v>185</v>
      </c>
      <c r="AJ8344" t="s">
        <v>109</v>
      </c>
      <c r="AK8344" t="s">
        <v>64</v>
      </c>
      <c r="AL8344" t="s">
        <v>47</v>
      </c>
      <c r="AM8344" t="s">
        <v>122</v>
      </c>
      <c r="AN8344" t="s">
        <v>765</v>
      </c>
      <c r="AO8344" t="s">
        <v>1426</v>
      </c>
    </row>
    <row r="8345" spans="1:41" hidden="1" x14ac:dyDescent="0.25">
      <c r="A8345" t="s">
        <v>34681</v>
      </c>
      <c r="B8345" t="s">
        <v>34682</v>
      </c>
      <c r="C8345" s="1" t="str">
        <f t="shared" si="526"/>
        <v>21:1082</v>
      </c>
      <c r="D8345" s="1" t="str">
        <f t="shared" si="527"/>
        <v>21:0156</v>
      </c>
      <c r="E8345" t="s">
        <v>34683</v>
      </c>
      <c r="F8345" t="s">
        <v>34684</v>
      </c>
      <c r="H8345">
        <v>50.437925100000001</v>
      </c>
      <c r="I8345">
        <v>-121.34351770000001</v>
      </c>
      <c r="J8345" s="1" t="str">
        <f t="shared" si="528"/>
        <v>NGR bulk stream sediment</v>
      </c>
      <c r="K8345" s="1" t="str">
        <f t="shared" si="529"/>
        <v>&lt;177 micron (NGR)</v>
      </c>
      <c r="L8345">
        <v>25</v>
      </c>
      <c r="M8345" t="s">
        <v>280</v>
      </c>
      <c r="N8345">
        <v>423</v>
      </c>
      <c r="O8345" t="s">
        <v>55</v>
      </c>
      <c r="P8345" t="s">
        <v>47</v>
      </c>
      <c r="Q8345" t="s">
        <v>281</v>
      </c>
      <c r="R8345" t="s">
        <v>145</v>
      </c>
      <c r="S8345" t="s">
        <v>162</v>
      </c>
      <c r="T8345" t="s">
        <v>175</v>
      </c>
      <c r="U8345" t="s">
        <v>438</v>
      </c>
      <c r="V8345" t="s">
        <v>81</v>
      </c>
      <c r="W8345" t="s">
        <v>200</v>
      </c>
      <c r="X8345" t="s">
        <v>122</v>
      </c>
      <c r="Y8345" t="s">
        <v>209</v>
      </c>
      <c r="Z8345" t="s">
        <v>84</v>
      </c>
      <c r="AA8345" t="s">
        <v>46</v>
      </c>
      <c r="AB8345" t="s">
        <v>105</v>
      </c>
      <c r="AC8345" t="s">
        <v>141</v>
      </c>
      <c r="AD8345" t="s">
        <v>49</v>
      </c>
      <c r="AE8345" t="s">
        <v>105</v>
      </c>
      <c r="AF8345" t="s">
        <v>50</v>
      </c>
      <c r="AG8345" t="s">
        <v>122</v>
      </c>
      <c r="AH8345" t="s">
        <v>62</v>
      </c>
      <c r="AI8345" t="s">
        <v>198</v>
      </c>
      <c r="AJ8345" t="s">
        <v>79</v>
      </c>
      <c r="AK8345" t="s">
        <v>64</v>
      </c>
      <c r="AL8345" t="s">
        <v>47</v>
      </c>
      <c r="AM8345" t="s">
        <v>47</v>
      </c>
      <c r="AN8345" t="s">
        <v>65</v>
      </c>
      <c r="AO8345" t="s">
        <v>6155</v>
      </c>
    </row>
    <row r="8346" spans="1:41" hidden="1" x14ac:dyDescent="0.25">
      <c r="A8346" t="s">
        <v>34685</v>
      </c>
      <c r="B8346" t="s">
        <v>34686</v>
      </c>
      <c r="C8346" s="1" t="str">
        <f t="shared" si="526"/>
        <v>21:1082</v>
      </c>
      <c r="D8346" s="1" t="str">
        <f t="shared" si="527"/>
        <v>21:0156</v>
      </c>
      <c r="E8346" t="s">
        <v>34683</v>
      </c>
      <c r="F8346" t="s">
        <v>34687</v>
      </c>
      <c r="H8346">
        <v>50.437925100000001</v>
      </c>
      <c r="I8346">
        <v>-121.34351770000001</v>
      </c>
      <c r="J8346" s="1" t="str">
        <f t="shared" si="528"/>
        <v>NGR bulk stream sediment</v>
      </c>
      <c r="K8346" s="1" t="str">
        <f t="shared" si="529"/>
        <v>&lt;177 micron (NGR)</v>
      </c>
      <c r="L8346">
        <v>25</v>
      </c>
      <c r="M8346" t="s">
        <v>288</v>
      </c>
      <c r="N8346">
        <v>424</v>
      </c>
      <c r="O8346" t="s">
        <v>58</v>
      </c>
      <c r="P8346" t="s">
        <v>52</v>
      </c>
      <c r="Q8346" t="s">
        <v>668</v>
      </c>
      <c r="R8346" t="s">
        <v>175</v>
      </c>
      <c r="S8346" t="s">
        <v>197</v>
      </c>
      <c r="T8346" t="s">
        <v>66</v>
      </c>
      <c r="U8346" t="s">
        <v>226</v>
      </c>
      <c r="V8346" t="s">
        <v>64</v>
      </c>
      <c r="W8346" t="s">
        <v>102</v>
      </c>
      <c r="X8346" t="s">
        <v>47</v>
      </c>
      <c r="Y8346" t="s">
        <v>209</v>
      </c>
      <c r="Z8346" t="s">
        <v>62</v>
      </c>
      <c r="AA8346" t="s">
        <v>46</v>
      </c>
      <c r="AB8346" t="s">
        <v>61</v>
      </c>
      <c r="AC8346" t="s">
        <v>131</v>
      </c>
      <c r="AD8346" t="s">
        <v>104</v>
      </c>
      <c r="AE8346" t="s">
        <v>64</v>
      </c>
      <c r="AF8346" t="s">
        <v>209</v>
      </c>
      <c r="AG8346" t="s">
        <v>257</v>
      </c>
      <c r="AH8346" t="s">
        <v>62</v>
      </c>
      <c r="AI8346" t="s">
        <v>57</v>
      </c>
      <c r="AJ8346" t="s">
        <v>257</v>
      </c>
      <c r="AK8346" t="s">
        <v>235</v>
      </c>
      <c r="AL8346" t="s">
        <v>47</v>
      </c>
      <c r="AM8346" t="s">
        <v>47</v>
      </c>
      <c r="AN8346" t="s">
        <v>65</v>
      </c>
      <c r="AO8346" t="s">
        <v>971</v>
      </c>
    </row>
    <row r="8347" spans="1:41" hidden="1" x14ac:dyDescent="0.25">
      <c r="A8347" t="s">
        <v>34688</v>
      </c>
      <c r="B8347" t="s">
        <v>34689</v>
      </c>
      <c r="C8347" s="1" t="str">
        <f t="shared" si="526"/>
        <v>21:1082</v>
      </c>
      <c r="D8347" s="1" t="str">
        <f t="shared" si="527"/>
        <v>21:0156</v>
      </c>
      <c r="E8347" t="s">
        <v>34690</v>
      </c>
      <c r="F8347" t="s">
        <v>34691</v>
      </c>
      <c r="H8347">
        <v>50.468187200000003</v>
      </c>
      <c r="I8347">
        <v>-121.3439281</v>
      </c>
      <c r="J8347" s="1" t="str">
        <f t="shared" si="528"/>
        <v>NGR bulk stream sediment</v>
      </c>
      <c r="K8347" s="1" t="str">
        <f t="shared" si="529"/>
        <v>&lt;177 micron (NGR)</v>
      </c>
      <c r="L8347">
        <v>25</v>
      </c>
      <c r="M8347" t="s">
        <v>157</v>
      </c>
      <c r="N8347">
        <v>425</v>
      </c>
      <c r="O8347" t="s">
        <v>108</v>
      </c>
      <c r="P8347" t="s">
        <v>47</v>
      </c>
      <c r="Q8347" t="s">
        <v>513</v>
      </c>
      <c r="R8347" t="s">
        <v>282</v>
      </c>
      <c r="S8347" t="s">
        <v>131</v>
      </c>
      <c r="T8347" t="s">
        <v>66</v>
      </c>
      <c r="U8347" t="s">
        <v>438</v>
      </c>
      <c r="V8347" t="s">
        <v>63</v>
      </c>
      <c r="W8347" t="s">
        <v>200</v>
      </c>
      <c r="X8347" t="s">
        <v>122</v>
      </c>
      <c r="Y8347" t="s">
        <v>66</v>
      </c>
      <c r="Z8347" t="s">
        <v>62</v>
      </c>
      <c r="AA8347" t="s">
        <v>46</v>
      </c>
      <c r="AB8347" t="s">
        <v>101</v>
      </c>
      <c r="AC8347" t="s">
        <v>462</v>
      </c>
      <c r="AD8347" t="s">
        <v>162</v>
      </c>
      <c r="AE8347" t="s">
        <v>87</v>
      </c>
      <c r="AF8347" t="s">
        <v>209</v>
      </c>
      <c r="AG8347" t="s">
        <v>206</v>
      </c>
      <c r="AH8347" t="s">
        <v>198</v>
      </c>
      <c r="AI8347" t="s">
        <v>198</v>
      </c>
      <c r="AJ8347" t="s">
        <v>164</v>
      </c>
      <c r="AK8347" t="s">
        <v>105</v>
      </c>
      <c r="AL8347" t="s">
        <v>47</v>
      </c>
      <c r="AM8347" t="s">
        <v>122</v>
      </c>
      <c r="AN8347" t="s">
        <v>65</v>
      </c>
      <c r="AO8347" t="s">
        <v>3581</v>
      </c>
    </row>
    <row r="8348" spans="1:41" hidden="1" x14ac:dyDescent="0.25">
      <c r="A8348" t="s">
        <v>34692</v>
      </c>
      <c r="B8348" t="s">
        <v>34693</v>
      </c>
      <c r="C8348" s="1" t="str">
        <f t="shared" si="526"/>
        <v>21:1082</v>
      </c>
      <c r="D8348" s="1" t="str">
        <f t="shared" si="527"/>
        <v>21:0156</v>
      </c>
      <c r="E8348" t="s">
        <v>34694</v>
      </c>
      <c r="F8348" t="s">
        <v>34695</v>
      </c>
      <c r="H8348">
        <v>50.522407700000002</v>
      </c>
      <c r="I8348">
        <v>-121.39558150000001</v>
      </c>
      <c r="J8348" s="1" t="str">
        <f t="shared" si="528"/>
        <v>NGR bulk stream sediment</v>
      </c>
      <c r="K8348" s="1" t="str">
        <f t="shared" si="529"/>
        <v>&lt;177 micron (NGR)</v>
      </c>
      <c r="L8348">
        <v>25</v>
      </c>
      <c r="M8348" t="s">
        <v>170</v>
      </c>
      <c r="N8348">
        <v>426</v>
      </c>
      <c r="O8348" t="s">
        <v>260</v>
      </c>
      <c r="P8348" t="s">
        <v>47</v>
      </c>
      <c r="Q8348" t="s">
        <v>189</v>
      </c>
      <c r="R8348" t="s">
        <v>85</v>
      </c>
      <c r="S8348" t="s">
        <v>306</v>
      </c>
      <c r="T8348" t="s">
        <v>85</v>
      </c>
      <c r="U8348" t="s">
        <v>462</v>
      </c>
      <c r="V8348" t="s">
        <v>125</v>
      </c>
      <c r="W8348" t="s">
        <v>78</v>
      </c>
      <c r="X8348" t="s">
        <v>47</v>
      </c>
      <c r="Y8348" t="s">
        <v>76</v>
      </c>
      <c r="Z8348" t="s">
        <v>84</v>
      </c>
      <c r="AA8348" t="s">
        <v>46</v>
      </c>
      <c r="AB8348" t="s">
        <v>185</v>
      </c>
      <c r="AC8348" t="s">
        <v>306</v>
      </c>
      <c r="AD8348" t="s">
        <v>267</v>
      </c>
      <c r="AE8348" t="s">
        <v>46</v>
      </c>
      <c r="AF8348" t="s">
        <v>55</v>
      </c>
      <c r="AG8348" t="s">
        <v>139</v>
      </c>
      <c r="AH8348" t="s">
        <v>53</v>
      </c>
      <c r="AI8348" t="s">
        <v>57</v>
      </c>
      <c r="AJ8348" t="s">
        <v>122</v>
      </c>
      <c r="AK8348" t="s">
        <v>61</v>
      </c>
      <c r="AL8348" t="s">
        <v>47</v>
      </c>
      <c r="AM8348" t="s">
        <v>47</v>
      </c>
      <c r="AN8348" t="s">
        <v>65</v>
      </c>
      <c r="AO8348" t="s">
        <v>34696</v>
      </c>
    </row>
    <row r="8349" spans="1:41" hidden="1" x14ac:dyDescent="0.25">
      <c r="A8349" t="s">
        <v>34697</v>
      </c>
      <c r="B8349" t="s">
        <v>34698</v>
      </c>
      <c r="C8349" s="1" t="str">
        <f t="shared" si="526"/>
        <v>21:1082</v>
      </c>
      <c r="D8349" s="1" t="str">
        <f t="shared" si="527"/>
        <v>21:0156</v>
      </c>
      <c r="E8349" t="s">
        <v>34699</v>
      </c>
      <c r="F8349" t="s">
        <v>34700</v>
      </c>
      <c r="H8349">
        <v>50.548307299999998</v>
      </c>
      <c r="I8349">
        <v>-121.4018887</v>
      </c>
      <c r="J8349" s="1" t="str">
        <f t="shared" si="528"/>
        <v>NGR bulk stream sediment</v>
      </c>
      <c r="K8349" s="1" t="str">
        <f t="shared" si="529"/>
        <v>&lt;177 micron (NGR)</v>
      </c>
      <c r="L8349">
        <v>25</v>
      </c>
      <c r="M8349" t="s">
        <v>180</v>
      </c>
      <c r="N8349">
        <v>427</v>
      </c>
      <c r="O8349" t="s">
        <v>437</v>
      </c>
      <c r="P8349" t="s">
        <v>47</v>
      </c>
      <c r="Q8349" t="s">
        <v>337</v>
      </c>
      <c r="R8349" t="s">
        <v>49</v>
      </c>
      <c r="S8349" t="s">
        <v>269</v>
      </c>
      <c r="T8349" t="s">
        <v>209</v>
      </c>
      <c r="U8349" t="s">
        <v>226</v>
      </c>
      <c r="V8349" t="s">
        <v>105</v>
      </c>
      <c r="W8349" t="s">
        <v>139</v>
      </c>
      <c r="X8349" t="s">
        <v>47</v>
      </c>
      <c r="Y8349" t="s">
        <v>108</v>
      </c>
      <c r="Z8349" t="s">
        <v>56</v>
      </c>
      <c r="AA8349" t="s">
        <v>46</v>
      </c>
      <c r="AB8349" t="s">
        <v>174</v>
      </c>
      <c r="AC8349" t="s">
        <v>272</v>
      </c>
      <c r="AD8349" t="s">
        <v>59</v>
      </c>
      <c r="AE8349" t="s">
        <v>53</v>
      </c>
      <c r="AF8349" t="s">
        <v>85</v>
      </c>
      <c r="AG8349" t="s">
        <v>105</v>
      </c>
      <c r="AH8349" t="s">
        <v>53</v>
      </c>
      <c r="AI8349" t="s">
        <v>57</v>
      </c>
      <c r="AJ8349" t="s">
        <v>139</v>
      </c>
      <c r="AK8349" t="s">
        <v>46</v>
      </c>
      <c r="AL8349" t="s">
        <v>47</v>
      </c>
      <c r="AM8349" t="s">
        <v>47</v>
      </c>
      <c r="AN8349" t="s">
        <v>65</v>
      </c>
      <c r="AO8349" t="s">
        <v>32303</v>
      </c>
    </row>
    <row r="8350" spans="1:41" hidden="1" x14ac:dyDescent="0.25">
      <c r="A8350" t="s">
        <v>34701</v>
      </c>
      <c r="B8350" t="s">
        <v>34702</v>
      </c>
      <c r="C8350" s="1" t="str">
        <f t="shared" si="526"/>
        <v>21:1082</v>
      </c>
      <c r="D8350" s="1" t="str">
        <f t="shared" si="527"/>
        <v>21:0156</v>
      </c>
      <c r="E8350" t="s">
        <v>34703</v>
      </c>
      <c r="F8350" t="s">
        <v>34704</v>
      </c>
      <c r="H8350">
        <v>50.545413000000003</v>
      </c>
      <c r="I8350">
        <v>-121.41253159999999</v>
      </c>
      <c r="J8350" s="1" t="str">
        <f t="shared" si="528"/>
        <v>NGR bulk stream sediment</v>
      </c>
      <c r="K8350" s="1" t="str">
        <f t="shared" si="529"/>
        <v>&lt;177 micron (NGR)</v>
      </c>
      <c r="L8350">
        <v>25</v>
      </c>
      <c r="M8350" t="s">
        <v>195</v>
      </c>
      <c r="N8350">
        <v>428</v>
      </c>
      <c r="O8350" t="s">
        <v>66</v>
      </c>
      <c r="P8350" t="s">
        <v>73</v>
      </c>
      <c r="Q8350" t="s">
        <v>1130</v>
      </c>
      <c r="R8350" t="s">
        <v>60</v>
      </c>
      <c r="S8350" t="s">
        <v>300</v>
      </c>
      <c r="T8350" t="s">
        <v>98</v>
      </c>
      <c r="U8350" t="s">
        <v>258</v>
      </c>
      <c r="V8350" t="s">
        <v>151</v>
      </c>
      <c r="W8350" t="s">
        <v>123</v>
      </c>
      <c r="X8350" t="s">
        <v>103</v>
      </c>
      <c r="Y8350" t="s">
        <v>98</v>
      </c>
      <c r="Z8350" t="s">
        <v>53</v>
      </c>
      <c r="AA8350" t="s">
        <v>46</v>
      </c>
      <c r="AB8350" t="s">
        <v>101</v>
      </c>
      <c r="AC8350" t="s">
        <v>98</v>
      </c>
      <c r="AD8350" t="s">
        <v>272</v>
      </c>
      <c r="AE8350" t="s">
        <v>110</v>
      </c>
      <c r="AF8350" t="s">
        <v>2281</v>
      </c>
      <c r="AG8350" t="s">
        <v>72</v>
      </c>
      <c r="AH8350" t="s">
        <v>62</v>
      </c>
      <c r="AI8350" t="s">
        <v>198</v>
      </c>
      <c r="AJ8350" t="s">
        <v>493</v>
      </c>
      <c r="AK8350" t="s">
        <v>81</v>
      </c>
      <c r="AL8350" t="s">
        <v>47</v>
      </c>
      <c r="AM8350" t="s">
        <v>47</v>
      </c>
      <c r="AN8350" t="s">
        <v>65</v>
      </c>
      <c r="AO8350" t="s">
        <v>5889</v>
      </c>
    </row>
    <row r="8351" spans="1:41" hidden="1" x14ac:dyDescent="0.25">
      <c r="A8351" t="s">
        <v>34705</v>
      </c>
      <c r="B8351" t="s">
        <v>34706</v>
      </c>
      <c r="C8351" s="1" t="str">
        <f t="shared" si="526"/>
        <v>21:1082</v>
      </c>
      <c r="D8351" s="1" t="str">
        <f t="shared" si="527"/>
        <v>21:0156</v>
      </c>
      <c r="E8351" t="s">
        <v>34707</v>
      </c>
      <c r="F8351" t="s">
        <v>34708</v>
      </c>
      <c r="H8351">
        <v>50.580228900000002</v>
      </c>
      <c r="I8351">
        <v>-121.44184559999999</v>
      </c>
      <c r="J8351" s="1" t="str">
        <f t="shared" si="528"/>
        <v>NGR bulk stream sediment</v>
      </c>
      <c r="K8351" s="1" t="str">
        <f t="shared" si="529"/>
        <v>&lt;177 micron (NGR)</v>
      </c>
      <c r="L8351">
        <v>25</v>
      </c>
      <c r="M8351" t="s">
        <v>205</v>
      </c>
      <c r="N8351">
        <v>429</v>
      </c>
      <c r="O8351" t="s">
        <v>209</v>
      </c>
      <c r="P8351" t="s">
        <v>47</v>
      </c>
      <c r="Q8351" t="s">
        <v>356</v>
      </c>
      <c r="R8351" t="s">
        <v>206</v>
      </c>
      <c r="S8351" t="s">
        <v>239</v>
      </c>
      <c r="T8351" t="s">
        <v>209</v>
      </c>
      <c r="U8351" t="s">
        <v>239</v>
      </c>
      <c r="V8351" t="s">
        <v>79</v>
      </c>
      <c r="W8351" t="s">
        <v>72</v>
      </c>
      <c r="X8351" t="s">
        <v>103</v>
      </c>
      <c r="Y8351" t="s">
        <v>175</v>
      </c>
      <c r="Z8351" t="s">
        <v>53</v>
      </c>
      <c r="AA8351" t="s">
        <v>46</v>
      </c>
      <c r="AB8351" t="s">
        <v>110</v>
      </c>
      <c r="AC8351" t="s">
        <v>175</v>
      </c>
      <c r="AD8351" t="s">
        <v>218</v>
      </c>
      <c r="AE8351" t="s">
        <v>235</v>
      </c>
      <c r="AF8351" t="s">
        <v>209</v>
      </c>
      <c r="AG8351" t="s">
        <v>60</v>
      </c>
      <c r="AH8351" t="s">
        <v>53</v>
      </c>
      <c r="AI8351" t="s">
        <v>198</v>
      </c>
      <c r="AJ8351" t="s">
        <v>282</v>
      </c>
      <c r="AK8351" t="s">
        <v>63</v>
      </c>
      <c r="AL8351" t="s">
        <v>47</v>
      </c>
      <c r="AM8351" t="s">
        <v>122</v>
      </c>
      <c r="AN8351" t="s">
        <v>345</v>
      </c>
      <c r="AO8351" t="s">
        <v>6475</v>
      </c>
    </row>
    <row r="8352" spans="1:41" hidden="1" x14ac:dyDescent="0.25">
      <c r="A8352" t="s">
        <v>34709</v>
      </c>
      <c r="B8352" t="s">
        <v>34710</v>
      </c>
      <c r="C8352" s="1" t="str">
        <f t="shared" si="526"/>
        <v>21:1082</v>
      </c>
      <c r="D8352" s="1" t="str">
        <f t="shared" si="527"/>
        <v>21:0156</v>
      </c>
      <c r="E8352" t="s">
        <v>34711</v>
      </c>
      <c r="F8352" t="s">
        <v>34712</v>
      </c>
      <c r="H8352">
        <v>50.602858599999998</v>
      </c>
      <c r="I8352">
        <v>-121.49949290000001</v>
      </c>
      <c r="J8352" s="1" t="str">
        <f t="shared" si="528"/>
        <v>NGR bulk stream sediment</v>
      </c>
      <c r="K8352" s="1" t="str">
        <f t="shared" si="529"/>
        <v>&lt;177 micron (NGR)</v>
      </c>
      <c r="L8352">
        <v>25</v>
      </c>
      <c r="M8352" t="s">
        <v>214</v>
      </c>
      <c r="N8352">
        <v>430</v>
      </c>
      <c r="O8352" t="s">
        <v>102</v>
      </c>
      <c r="P8352" t="s">
        <v>103</v>
      </c>
      <c r="Q8352" t="s">
        <v>322</v>
      </c>
      <c r="R8352" t="s">
        <v>50</v>
      </c>
      <c r="S8352" t="s">
        <v>98</v>
      </c>
      <c r="T8352" t="s">
        <v>330</v>
      </c>
      <c r="U8352" t="s">
        <v>131</v>
      </c>
      <c r="V8352" t="s">
        <v>54</v>
      </c>
      <c r="W8352" t="s">
        <v>235</v>
      </c>
      <c r="X8352" t="s">
        <v>47</v>
      </c>
      <c r="Y8352" t="s">
        <v>330</v>
      </c>
      <c r="Z8352" t="s">
        <v>199</v>
      </c>
      <c r="AA8352" t="s">
        <v>46</v>
      </c>
      <c r="AB8352" t="s">
        <v>53</v>
      </c>
      <c r="AC8352" t="s">
        <v>127</v>
      </c>
      <c r="AD8352" t="s">
        <v>66</v>
      </c>
      <c r="AE8352" t="s">
        <v>62</v>
      </c>
      <c r="AF8352" t="s">
        <v>242</v>
      </c>
      <c r="AG8352" t="s">
        <v>185</v>
      </c>
      <c r="AH8352" t="s">
        <v>62</v>
      </c>
      <c r="AI8352" t="s">
        <v>62</v>
      </c>
      <c r="AJ8352" t="s">
        <v>61</v>
      </c>
      <c r="AK8352" t="s">
        <v>57</v>
      </c>
      <c r="AL8352" t="s">
        <v>47</v>
      </c>
      <c r="AM8352" t="s">
        <v>47</v>
      </c>
      <c r="AN8352" t="s">
        <v>65</v>
      </c>
      <c r="AO8352" t="s">
        <v>34713</v>
      </c>
    </row>
    <row r="8353" spans="1:41" hidden="1" x14ac:dyDescent="0.25">
      <c r="A8353" t="s">
        <v>34714</v>
      </c>
      <c r="B8353" t="s">
        <v>34715</v>
      </c>
      <c r="C8353" s="1" t="str">
        <f t="shared" si="526"/>
        <v>21:1082</v>
      </c>
      <c r="D8353" s="1" t="str">
        <f t="shared" si="527"/>
        <v>21:0156</v>
      </c>
      <c r="E8353" t="s">
        <v>34716</v>
      </c>
      <c r="F8353" t="s">
        <v>34717</v>
      </c>
      <c r="H8353">
        <v>50.609628200000003</v>
      </c>
      <c r="I8353">
        <v>-121.5611813</v>
      </c>
      <c r="J8353" s="1" t="str">
        <f t="shared" si="528"/>
        <v>NGR bulk stream sediment</v>
      </c>
      <c r="K8353" s="1" t="str">
        <f t="shared" si="529"/>
        <v>&lt;177 micron (NGR)</v>
      </c>
      <c r="L8353">
        <v>25</v>
      </c>
      <c r="M8353" t="s">
        <v>223</v>
      </c>
      <c r="N8353">
        <v>431</v>
      </c>
      <c r="O8353" t="s">
        <v>200</v>
      </c>
      <c r="P8353" t="s">
        <v>47</v>
      </c>
      <c r="Q8353" t="s">
        <v>356</v>
      </c>
      <c r="R8353" t="s">
        <v>108</v>
      </c>
      <c r="S8353" t="s">
        <v>131</v>
      </c>
      <c r="T8353" t="s">
        <v>127</v>
      </c>
      <c r="U8353" t="s">
        <v>438</v>
      </c>
      <c r="V8353" t="s">
        <v>81</v>
      </c>
      <c r="W8353" t="s">
        <v>60</v>
      </c>
      <c r="X8353" t="s">
        <v>103</v>
      </c>
      <c r="Y8353" t="s">
        <v>217</v>
      </c>
      <c r="Z8353" t="s">
        <v>199</v>
      </c>
      <c r="AA8353" t="s">
        <v>46</v>
      </c>
      <c r="AB8353" t="s">
        <v>47</v>
      </c>
      <c r="AC8353" t="s">
        <v>82</v>
      </c>
      <c r="AD8353" t="s">
        <v>243</v>
      </c>
      <c r="AE8353" t="s">
        <v>198</v>
      </c>
      <c r="AF8353" t="s">
        <v>267</v>
      </c>
      <c r="AG8353" t="s">
        <v>122</v>
      </c>
      <c r="AH8353" t="s">
        <v>57</v>
      </c>
      <c r="AI8353" t="s">
        <v>57</v>
      </c>
      <c r="AJ8353" t="s">
        <v>206</v>
      </c>
      <c r="AK8353" t="s">
        <v>235</v>
      </c>
      <c r="AL8353" t="s">
        <v>47</v>
      </c>
      <c r="AM8353" t="s">
        <v>47</v>
      </c>
      <c r="AN8353" t="s">
        <v>65</v>
      </c>
      <c r="AO8353" t="s">
        <v>5033</v>
      </c>
    </row>
    <row r="8354" spans="1:41" hidden="1" x14ac:dyDescent="0.25">
      <c r="A8354" t="s">
        <v>34718</v>
      </c>
      <c r="B8354" t="s">
        <v>34719</v>
      </c>
      <c r="C8354" s="1" t="str">
        <f t="shared" si="526"/>
        <v>21:1082</v>
      </c>
      <c r="D8354" s="1" t="str">
        <f t="shared" si="527"/>
        <v>21:0156</v>
      </c>
      <c r="E8354" t="s">
        <v>34720</v>
      </c>
      <c r="F8354" t="s">
        <v>34721</v>
      </c>
      <c r="H8354">
        <v>50.609253199999998</v>
      </c>
      <c r="I8354">
        <v>-121.57528360000001</v>
      </c>
      <c r="J8354" s="1" t="str">
        <f t="shared" si="528"/>
        <v>NGR bulk stream sediment</v>
      </c>
      <c r="K8354" s="1" t="str">
        <f t="shared" si="529"/>
        <v>&lt;177 micron (NGR)</v>
      </c>
      <c r="L8354">
        <v>25</v>
      </c>
      <c r="M8354" t="s">
        <v>233</v>
      </c>
      <c r="N8354">
        <v>432</v>
      </c>
      <c r="O8354" t="s">
        <v>357</v>
      </c>
      <c r="P8354" t="s">
        <v>47</v>
      </c>
      <c r="Q8354" t="s">
        <v>337</v>
      </c>
      <c r="R8354" t="s">
        <v>235</v>
      </c>
      <c r="S8354" t="s">
        <v>290</v>
      </c>
      <c r="T8354" t="s">
        <v>90</v>
      </c>
      <c r="U8354" t="s">
        <v>237</v>
      </c>
      <c r="V8354" t="s">
        <v>173</v>
      </c>
      <c r="W8354" t="s">
        <v>123</v>
      </c>
      <c r="X8354" t="s">
        <v>122</v>
      </c>
      <c r="Y8354" t="s">
        <v>217</v>
      </c>
      <c r="Z8354" t="s">
        <v>84</v>
      </c>
      <c r="AA8354" t="s">
        <v>46</v>
      </c>
      <c r="AB8354" t="s">
        <v>78</v>
      </c>
      <c r="AC8354" t="s">
        <v>418</v>
      </c>
      <c r="AD8354" t="s">
        <v>306</v>
      </c>
      <c r="AE8354" t="s">
        <v>198</v>
      </c>
      <c r="AF8354" t="s">
        <v>1060</v>
      </c>
      <c r="AG8354" t="s">
        <v>206</v>
      </c>
      <c r="AH8354" t="s">
        <v>198</v>
      </c>
      <c r="AI8354" t="s">
        <v>57</v>
      </c>
      <c r="AJ8354" t="s">
        <v>455</v>
      </c>
      <c r="AK8354" t="s">
        <v>235</v>
      </c>
      <c r="AL8354" t="s">
        <v>47</v>
      </c>
      <c r="AM8354" t="s">
        <v>47</v>
      </c>
      <c r="AN8354" t="s">
        <v>65</v>
      </c>
      <c r="AO8354" t="s">
        <v>1485</v>
      </c>
    </row>
    <row r="8355" spans="1:41" hidden="1" x14ac:dyDescent="0.25">
      <c r="A8355" t="s">
        <v>34722</v>
      </c>
      <c r="B8355" t="s">
        <v>34723</v>
      </c>
      <c r="C8355" s="1" t="str">
        <f t="shared" si="526"/>
        <v>21:1082</v>
      </c>
      <c r="D8355" s="1" t="str">
        <f t="shared" si="527"/>
        <v>21:0156</v>
      </c>
      <c r="E8355" t="s">
        <v>34724</v>
      </c>
      <c r="F8355" t="s">
        <v>34725</v>
      </c>
      <c r="H8355">
        <v>50.608377699999998</v>
      </c>
      <c r="I8355">
        <v>-121.5684414</v>
      </c>
      <c r="J8355" s="1" t="str">
        <f t="shared" si="528"/>
        <v>NGR bulk stream sediment</v>
      </c>
      <c r="K8355" s="1" t="str">
        <f t="shared" si="529"/>
        <v>&lt;177 micron (NGR)</v>
      </c>
      <c r="L8355">
        <v>25</v>
      </c>
      <c r="M8355" t="s">
        <v>248</v>
      </c>
      <c r="N8355">
        <v>433</v>
      </c>
      <c r="O8355" t="s">
        <v>406</v>
      </c>
      <c r="P8355" t="s">
        <v>47</v>
      </c>
      <c r="Q8355" t="s">
        <v>1130</v>
      </c>
      <c r="R8355" t="s">
        <v>81</v>
      </c>
      <c r="S8355" t="s">
        <v>120</v>
      </c>
      <c r="T8355" t="s">
        <v>49</v>
      </c>
      <c r="U8355" t="s">
        <v>207</v>
      </c>
      <c r="V8355" t="s">
        <v>78</v>
      </c>
      <c r="W8355" t="s">
        <v>224</v>
      </c>
      <c r="X8355" t="s">
        <v>103</v>
      </c>
      <c r="Y8355" t="s">
        <v>82</v>
      </c>
      <c r="Z8355" t="s">
        <v>62</v>
      </c>
      <c r="AA8355" t="s">
        <v>46</v>
      </c>
      <c r="AB8355" t="s">
        <v>101</v>
      </c>
      <c r="AC8355" t="s">
        <v>131</v>
      </c>
      <c r="AD8355" t="s">
        <v>475</v>
      </c>
      <c r="AE8355" t="s">
        <v>149</v>
      </c>
      <c r="AF8355" t="s">
        <v>1220</v>
      </c>
      <c r="AG8355" t="s">
        <v>103</v>
      </c>
      <c r="AH8355" t="s">
        <v>53</v>
      </c>
      <c r="AI8355" t="s">
        <v>198</v>
      </c>
      <c r="AJ8355" t="s">
        <v>130</v>
      </c>
      <c r="AK8355" t="s">
        <v>61</v>
      </c>
      <c r="AL8355" t="s">
        <v>47</v>
      </c>
      <c r="AM8355" t="s">
        <v>122</v>
      </c>
      <c r="AN8355" t="s">
        <v>65</v>
      </c>
      <c r="AO8355" t="s">
        <v>4484</v>
      </c>
    </row>
    <row r="8356" spans="1:41" hidden="1" x14ac:dyDescent="0.25">
      <c r="A8356" t="s">
        <v>34726</v>
      </c>
      <c r="B8356" t="s">
        <v>34727</v>
      </c>
      <c r="C8356" s="1" t="str">
        <f t="shared" si="526"/>
        <v>21:1082</v>
      </c>
      <c r="D8356" s="1" t="str">
        <f t="shared" si="527"/>
        <v>21:0156</v>
      </c>
      <c r="E8356" t="s">
        <v>34728</v>
      </c>
      <c r="F8356" t="s">
        <v>34729</v>
      </c>
      <c r="H8356">
        <v>50.5855216</v>
      </c>
      <c r="I8356">
        <v>-121.60068</v>
      </c>
      <c r="J8356" s="1" t="str">
        <f t="shared" si="528"/>
        <v>NGR bulk stream sediment</v>
      </c>
      <c r="K8356" s="1" t="str">
        <f t="shared" si="529"/>
        <v>&lt;177 micron (NGR)</v>
      </c>
      <c r="L8356">
        <v>25</v>
      </c>
      <c r="M8356" t="s">
        <v>256</v>
      </c>
      <c r="N8356">
        <v>434</v>
      </c>
      <c r="O8356" t="s">
        <v>319</v>
      </c>
      <c r="P8356" t="s">
        <v>47</v>
      </c>
      <c r="Q8356" t="s">
        <v>652</v>
      </c>
      <c r="R8356" t="s">
        <v>125</v>
      </c>
      <c r="S8356" t="s">
        <v>186</v>
      </c>
      <c r="T8356" t="s">
        <v>99</v>
      </c>
      <c r="U8356" t="s">
        <v>237</v>
      </c>
      <c r="V8356" t="s">
        <v>173</v>
      </c>
      <c r="W8356" t="s">
        <v>437</v>
      </c>
      <c r="X8356" t="s">
        <v>122</v>
      </c>
      <c r="Y8356" t="s">
        <v>217</v>
      </c>
      <c r="Z8356" t="s">
        <v>62</v>
      </c>
      <c r="AA8356" t="s">
        <v>46</v>
      </c>
      <c r="AB8356" t="s">
        <v>101</v>
      </c>
      <c r="AC8356" t="s">
        <v>239</v>
      </c>
      <c r="AD8356" t="s">
        <v>475</v>
      </c>
      <c r="AE8356" t="s">
        <v>57</v>
      </c>
      <c r="AF8356" t="s">
        <v>175</v>
      </c>
      <c r="AG8356" t="s">
        <v>206</v>
      </c>
      <c r="AH8356" t="s">
        <v>198</v>
      </c>
      <c r="AI8356" t="s">
        <v>57</v>
      </c>
      <c r="AJ8356" t="s">
        <v>200</v>
      </c>
      <c r="AK8356" t="s">
        <v>64</v>
      </c>
      <c r="AL8356" t="s">
        <v>47</v>
      </c>
      <c r="AM8356" t="s">
        <v>47</v>
      </c>
      <c r="AN8356" t="s">
        <v>65</v>
      </c>
      <c r="AO8356" t="s">
        <v>888</v>
      </c>
    </row>
    <row r="8357" spans="1:41" hidden="1" x14ac:dyDescent="0.25">
      <c r="A8357" t="s">
        <v>34730</v>
      </c>
      <c r="B8357" t="s">
        <v>34731</v>
      </c>
      <c r="C8357" s="1" t="str">
        <f t="shared" si="526"/>
        <v>21:1082</v>
      </c>
      <c r="D8357" s="1" t="str">
        <f t="shared" si="527"/>
        <v>21:0156</v>
      </c>
      <c r="E8357" t="s">
        <v>34732</v>
      </c>
      <c r="F8357" t="s">
        <v>34733</v>
      </c>
      <c r="H8357">
        <v>50.572040100000002</v>
      </c>
      <c r="I8357">
        <v>-121.601461</v>
      </c>
      <c r="J8357" s="1" t="str">
        <f t="shared" si="528"/>
        <v>NGR bulk stream sediment</v>
      </c>
      <c r="K8357" s="1" t="str">
        <f t="shared" si="529"/>
        <v>&lt;177 micron (NGR)</v>
      </c>
      <c r="L8357">
        <v>25</v>
      </c>
      <c r="M8357" t="s">
        <v>265</v>
      </c>
      <c r="N8357">
        <v>435</v>
      </c>
      <c r="O8357" t="s">
        <v>143</v>
      </c>
      <c r="P8357" t="s">
        <v>47</v>
      </c>
      <c r="Q8357" t="s">
        <v>327</v>
      </c>
      <c r="R8357" t="s">
        <v>185</v>
      </c>
      <c r="S8357" t="s">
        <v>124</v>
      </c>
      <c r="T8357" t="s">
        <v>145</v>
      </c>
      <c r="U8357" t="s">
        <v>344</v>
      </c>
      <c r="V8357" t="s">
        <v>58</v>
      </c>
      <c r="W8357" t="s">
        <v>60</v>
      </c>
      <c r="X8357" t="s">
        <v>47</v>
      </c>
      <c r="Y8357" t="s">
        <v>50</v>
      </c>
      <c r="Z8357" t="s">
        <v>62</v>
      </c>
      <c r="AA8357" t="s">
        <v>46</v>
      </c>
      <c r="AB8357" t="s">
        <v>47</v>
      </c>
      <c r="AC8357" t="s">
        <v>162</v>
      </c>
      <c r="AD8357" t="s">
        <v>239</v>
      </c>
      <c r="AE8357" t="s">
        <v>57</v>
      </c>
      <c r="AF8357" t="s">
        <v>76</v>
      </c>
      <c r="AG8357" t="s">
        <v>122</v>
      </c>
      <c r="AH8357" t="s">
        <v>62</v>
      </c>
      <c r="AI8357" t="s">
        <v>57</v>
      </c>
      <c r="AJ8357" t="s">
        <v>455</v>
      </c>
      <c r="AK8357" t="s">
        <v>110</v>
      </c>
      <c r="AL8357" t="s">
        <v>47</v>
      </c>
      <c r="AM8357" t="s">
        <v>47</v>
      </c>
      <c r="AN8357" t="s">
        <v>294</v>
      </c>
      <c r="AO8357" t="s">
        <v>5784</v>
      </c>
    </row>
    <row r="8358" spans="1:41" hidden="1" x14ac:dyDescent="0.25">
      <c r="A8358" t="s">
        <v>34734</v>
      </c>
      <c r="B8358" t="s">
        <v>34735</v>
      </c>
      <c r="C8358" s="1" t="str">
        <f t="shared" si="526"/>
        <v>21:1082</v>
      </c>
      <c r="D8358" s="1" t="str">
        <f t="shared" si="527"/>
        <v>21:0156</v>
      </c>
      <c r="E8358" t="s">
        <v>34736</v>
      </c>
      <c r="F8358" t="s">
        <v>34737</v>
      </c>
      <c r="H8358">
        <v>50.535682999999999</v>
      </c>
      <c r="I8358">
        <v>-121.5981903</v>
      </c>
      <c r="J8358" s="1" t="str">
        <f t="shared" si="528"/>
        <v>NGR bulk stream sediment</v>
      </c>
      <c r="K8358" s="1" t="str">
        <f t="shared" si="529"/>
        <v>&lt;177 micron (NGR)</v>
      </c>
      <c r="L8358">
        <v>26</v>
      </c>
      <c r="M8358" t="s">
        <v>45</v>
      </c>
      <c r="N8358">
        <v>436</v>
      </c>
      <c r="O8358" t="s">
        <v>58</v>
      </c>
      <c r="P8358" t="s">
        <v>47</v>
      </c>
      <c r="Q8358" t="s">
        <v>592</v>
      </c>
      <c r="R8358" t="s">
        <v>235</v>
      </c>
      <c r="S8358" t="s">
        <v>290</v>
      </c>
      <c r="T8358" t="s">
        <v>90</v>
      </c>
      <c r="U8358" t="s">
        <v>226</v>
      </c>
      <c r="V8358" t="s">
        <v>200</v>
      </c>
      <c r="W8358" t="s">
        <v>151</v>
      </c>
      <c r="X8358" t="s">
        <v>122</v>
      </c>
      <c r="Y8358" t="s">
        <v>82</v>
      </c>
      <c r="Z8358" t="s">
        <v>62</v>
      </c>
      <c r="AA8358" t="s">
        <v>46</v>
      </c>
      <c r="AB8358" t="s">
        <v>139</v>
      </c>
      <c r="AC8358" t="s">
        <v>190</v>
      </c>
      <c r="AD8358" t="s">
        <v>80</v>
      </c>
      <c r="AE8358" t="s">
        <v>198</v>
      </c>
      <c r="AF8358" t="s">
        <v>175</v>
      </c>
      <c r="AG8358" t="s">
        <v>257</v>
      </c>
      <c r="AH8358" t="s">
        <v>57</v>
      </c>
      <c r="AI8358" t="s">
        <v>62</v>
      </c>
      <c r="AJ8358" t="s">
        <v>200</v>
      </c>
      <c r="AK8358" t="s">
        <v>47</v>
      </c>
      <c r="AL8358" t="s">
        <v>47</v>
      </c>
      <c r="AM8358" t="s">
        <v>47</v>
      </c>
      <c r="AN8358" t="s">
        <v>65</v>
      </c>
      <c r="AO8358" t="s">
        <v>1342</v>
      </c>
    </row>
    <row r="8359" spans="1:41" hidden="1" x14ac:dyDescent="0.25">
      <c r="A8359" t="s">
        <v>34738</v>
      </c>
      <c r="B8359" t="s">
        <v>34739</v>
      </c>
      <c r="C8359" s="1" t="str">
        <f t="shared" si="526"/>
        <v>21:1082</v>
      </c>
      <c r="D8359" s="1" t="str">
        <f t="shared" si="527"/>
        <v>21:0156</v>
      </c>
      <c r="E8359" t="s">
        <v>34740</v>
      </c>
      <c r="F8359" t="s">
        <v>34741</v>
      </c>
      <c r="H8359">
        <v>50.524815599999997</v>
      </c>
      <c r="I8359">
        <v>-121.5920225</v>
      </c>
      <c r="J8359" s="1" t="str">
        <f t="shared" si="528"/>
        <v>NGR bulk stream sediment</v>
      </c>
      <c r="K8359" s="1" t="str">
        <f t="shared" si="529"/>
        <v>&lt;177 micron (NGR)</v>
      </c>
      <c r="L8359">
        <v>26</v>
      </c>
      <c r="M8359" t="s">
        <v>71</v>
      </c>
      <c r="N8359">
        <v>437</v>
      </c>
      <c r="O8359" t="s">
        <v>55</v>
      </c>
      <c r="P8359" t="s">
        <v>47</v>
      </c>
      <c r="Q8359" t="s">
        <v>793</v>
      </c>
      <c r="R8359" t="s">
        <v>101</v>
      </c>
      <c r="S8359" t="s">
        <v>272</v>
      </c>
      <c r="T8359" t="s">
        <v>49</v>
      </c>
      <c r="U8359" t="s">
        <v>65</v>
      </c>
      <c r="V8359" t="s">
        <v>79</v>
      </c>
      <c r="W8359" t="s">
        <v>51</v>
      </c>
      <c r="X8359" t="s">
        <v>122</v>
      </c>
      <c r="Y8359" t="s">
        <v>175</v>
      </c>
      <c r="Z8359" t="s">
        <v>199</v>
      </c>
      <c r="AA8359" t="s">
        <v>46</v>
      </c>
      <c r="AB8359" t="s">
        <v>139</v>
      </c>
      <c r="AC8359" t="s">
        <v>358</v>
      </c>
      <c r="AD8359" t="s">
        <v>165</v>
      </c>
      <c r="AE8359" t="s">
        <v>81</v>
      </c>
      <c r="AF8359" t="s">
        <v>1964</v>
      </c>
      <c r="AG8359" t="s">
        <v>130</v>
      </c>
      <c r="AH8359" t="s">
        <v>53</v>
      </c>
      <c r="AI8359" t="s">
        <v>57</v>
      </c>
      <c r="AJ8359" t="s">
        <v>122</v>
      </c>
      <c r="AK8359" t="s">
        <v>110</v>
      </c>
      <c r="AL8359" t="s">
        <v>47</v>
      </c>
      <c r="AM8359" t="s">
        <v>47</v>
      </c>
      <c r="AN8359" t="s">
        <v>65</v>
      </c>
      <c r="AO8359" t="s">
        <v>2181</v>
      </c>
    </row>
    <row r="8360" spans="1:41" hidden="1" x14ac:dyDescent="0.25">
      <c r="A8360" t="s">
        <v>34742</v>
      </c>
      <c r="B8360" t="s">
        <v>34743</v>
      </c>
      <c r="C8360" s="1" t="str">
        <f t="shared" si="526"/>
        <v>21:1082</v>
      </c>
      <c r="D8360" s="1" t="str">
        <f t="shared" si="527"/>
        <v>21:0156</v>
      </c>
      <c r="E8360" t="s">
        <v>34744</v>
      </c>
      <c r="F8360" t="s">
        <v>34745</v>
      </c>
      <c r="H8360">
        <v>50.846074399999999</v>
      </c>
      <c r="I8360">
        <v>-120.22556160000001</v>
      </c>
      <c r="J8360" s="1" t="str">
        <f t="shared" si="528"/>
        <v>NGR bulk stream sediment</v>
      </c>
      <c r="K8360" s="1" t="str">
        <f t="shared" si="529"/>
        <v>&lt;177 micron (NGR)</v>
      </c>
      <c r="L8360">
        <v>26</v>
      </c>
      <c r="M8360" t="s">
        <v>95</v>
      </c>
      <c r="N8360">
        <v>438</v>
      </c>
      <c r="O8360" t="s">
        <v>142</v>
      </c>
      <c r="P8360" t="s">
        <v>85</v>
      </c>
      <c r="Q8360" t="s">
        <v>327</v>
      </c>
      <c r="R8360" t="s">
        <v>130</v>
      </c>
      <c r="S8360" t="s">
        <v>107</v>
      </c>
      <c r="T8360" t="s">
        <v>127</v>
      </c>
      <c r="U8360" t="s">
        <v>226</v>
      </c>
      <c r="V8360" t="s">
        <v>174</v>
      </c>
      <c r="W8360" t="s">
        <v>130</v>
      </c>
      <c r="X8360" t="s">
        <v>122</v>
      </c>
      <c r="Y8360" t="s">
        <v>98</v>
      </c>
      <c r="Z8360" t="s">
        <v>62</v>
      </c>
      <c r="AA8360" t="s">
        <v>46</v>
      </c>
      <c r="AB8360" t="s">
        <v>81</v>
      </c>
      <c r="AC8360" t="s">
        <v>187</v>
      </c>
      <c r="AD8360" t="s">
        <v>107</v>
      </c>
      <c r="AE8360" t="s">
        <v>57</v>
      </c>
      <c r="AF8360" t="s">
        <v>209</v>
      </c>
      <c r="AG8360" t="s">
        <v>79</v>
      </c>
      <c r="AH8360" t="s">
        <v>57</v>
      </c>
      <c r="AI8360" t="s">
        <v>57</v>
      </c>
      <c r="AJ8360" t="s">
        <v>227</v>
      </c>
      <c r="AK8360" t="s">
        <v>47</v>
      </c>
      <c r="AL8360" t="s">
        <v>47</v>
      </c>
      <c r="AM8360" t="s">
        <v>47</v>
      </c>
      <c r="AN8360" t="s">
        <v>1304</v>
      </c>
      <c r="AO8360" t="s">
        <v>5150</v>
      </c>
    </row>
    <row r="8361" spans="1:41" hidden="1" x14ac:dyDescent="0.25">
      <c r="A8361" t="s">
        <v>34746</v>
      </c>
      <c r="B8361" t="s">
        <v>34747</v>
      </c>
      <c r="C8361" s="1" t="str">
        <f t="shared" si="526"/>
        <v>21:1082</v>
      </c>
      <c r="D8361" s="1" t="str">
        <f t="shared" si="527"/>
        <v>21:0156</v>
      </c>
      <c r="E8361" t="s">
        <v>34748</v>
      </c>
      <c r="F8361" t="s">
        <v>34749</v>
      </c>
      <c r="H8361">
        <v>50.816149500000002</v>
      </c>
      <c r="I8361">
        <v>-120.1772725</v>
      </c>
      <c r="J8361" s="1" t="str">
        <f t="shared" si="528"/>
        <v>NGR bulk stream sediment</v>
      </c>
      <c r="K8361" s="1" t="str">
        <f t="shared" si="529"/>
        <v>&lt;177 micron (NGR)</v>
      </c>
      <c r="L8361">
        <v>26</v>
      </c>
      <c r="M8361" t="s">
        <v>280</v>
      </c>
      <c r="N8361">
        <v>439</v>
      </c>
      <c r="O8361" t="s">
        <v>60</v>
      </c>
      <c r="P8361" t="s">
        <v>47</v>
      </c>
      <c r="Q8361" t="s">
        <v>592</v>
      </c>
      <c r="R8361" t="s">
        <v>344</v>
      </c>
      <c r="S8361" t="s">
        <v>186</v>
      </c>
      <c r="T8361" t="s">
        <v>330</v>
      </c>
      <c r="U8361" t="s">
        <v>183</v>
      </c>
      <c r="V8361" t="s">
        <v>46</v>
      </c>
      <c r="W8361" t="s">
        <v>63</v>
      </c>
      <c r="X8361" t="s">
        <v>47</v>
      </c>
      <c r="Y8361" t="s">
        <v>267</v>
      </c>
      <c r="Z8361" t="s">
        <v>199</v>
      </c>
      <c r="AA8361" t="s">
        <v>46</v>
      </c>
      <c r="AB8361" t="s">
        <v>110</v>
      </c>
      <c r="AC8361" t="s">
        <v>225</v>
      </c>
      <c r="AD8361" t="s">
        <v>112</v>
      </c>
      <c r="AE8361" t="s">
        <v>62</v>
      </c>
      <c r="AF8361" t="s">
        <v>85</v>
      </c>
      <c r="AG8361" t="s">
        <v>63</v>
      </c>
      <c r="AH8361" t="s">
        <v>62</v>
      </c>
      <c r="AI8361" t="s">
        <v>62</v>
      </c>
      <c r="AJ8361" t="s">
        <v>103</v>
      </c>
      <c r="AK8361" t="s">
        <v>257</v>
      </c>
      <c r="AL8361" t="s">
        <v>47</v>
      </c>
      <c r="AM8361" t="s">
        <v>47</v>
      </c>
      <c r="AN8361" t="s">
        <v>65</v>
      </c>
      <c r="AO8361" t="s">
        <v>2043</v>
      </c>
    </row>
    <row r="8362" spans="1:41" hidden="1" x14ac:dyDescent="0.25">
      <c r="A8362" t="s">
        <v>34750</v>
      </c>
      <c r="B8362" t="s">
        <v>34751</v>
      </c>
      <c r="C8362" s="1" t="str">
        <f t="shared" si="526"/>
        <v>21:1082</v>
      </c>
      <c r="D8362" s="1" t="str">
        <f t="shared" si="527"/>
        <v>21:0156</v>
      </c>
      <c r="E8362" t="s">
        <v>34748</v>
      </c>
      <c r="F8362" t="s">
        <v>34752</v>
      </c>
      <c r="H8362">
        <v>50.816149500000002</v>
      </c>
      <c r="I8362">
        <v>-120.1772725</v>
      </c>
      <c r="J8362" s="1" t="str">
        <f t="shared" si="528"/>
        <v>NGR bulk stream sediment</v>
      </c>
      <c r="K8362" s="1" t="str">
        <f t="shared" si="529"/>
        <v>&lt;177 micron (NGR)</v>
      </c>
      <c r="L8362">
        <v>26</v>
      </c>
      <c r="M8362" t="s">
        <v>288</v>
      </c>
      <c r="N8362">
        <v>440</v>
      </c>
      <c r="O8362" t="s">
        <v>64</v>
      </c>
      <c r="P8362" t="s">
        <v>272</v>
      </c>
      <c r="Q8362" t="s">
        <v>793</v>
      </c>
      <c r="R8362" t="s">
        <v>27820</v>
      </c>
      <c r="S8362" t="s">
        <v>106</v>
      </c>
      <c r="T8362" t="s">
        <v>330</v>
      </c>
      <c r="U8362" t="s">
        <v>120</v>
      </c>
      <c r="V8362" t="s">
        <v>87</v>
      </c>
      <c r="W8362" t="s">
        <v>63</v>
      </c>
      <c r="X8362" t="s">
        <v>47</v>
      </c>
      <c r="Y8362" t="s">
        <v>50</v>
      </c>
      <c r="Z8362" t="s">
        <v>84</v>
      </c>
      <c r="AA8362" t="s">
        <v>46</v>
      </c>
      <c r="AB8362" t="s">
        <v>61</v>
      </c>
      <c r="AC8362" t="s">
        <v>175</v>
      </c>
      <c r="AD8362" t="s">
        <v>243</v>
      </c>
      <c r="AE8362" t="s">
        <v>199</v>
      </c>
      <c r="AF8362" t="s">
        <v>55</v>
      </c>
      <c r="AG8362" t="s">
        <v>63</v>
      </c>
      <c r="AH8362" t="s">
        <v>62</v>
      </c>
      <c r="AI8362" t="s">
        <v>198</v>
      </c>
      <c r="AJ8362" t="s">
        <v>142</v>
      </c>
      <c r="AK8362" t="s">
        <v>78</v>
      </c>
      <c r="AL8362" t="s">
        <v>47</v>
      </c>
      <c r="AM8362" t="s">
        <v>122</v>
      </c>
      <c r="AN8362" t="s">
        <v>65</v>
      </c>
      <c r="AO8362" t="s">
        <v>34753</v>
      </c>
    </row>
    <row r="8363" spans="1:41" hidden="1" x14ac:dyDescent="0.25">
      <c r="A8363" t="s">
        <v>34754</v>
      </c>
      <c r="B8363" t="s">
        <v>34755</v>
      </c>
      <c r="C8363" s="1" t="str">
        <f t="shared" si="526"/>
        <v>21:1082</v>
      </c>
      <c r="D8363" s="1" t="str">
        <f t="shared" si="527"/>
        <v>21:0156</v>
      </c>
      <c r="E8363" t="s">
        <v>34756</v>
      </c>
      <c r="F8363" t="s">
        <v>34757</v>
      </c>
      <c r="H8363">
        <v>50.798010400000003</v>
      </c>
      <c r="I8363">
        <v>-120.2065691</v>
      </c>
      <c r="J8363" s="1" t="str">
        <f t="shared" si="528"/>
        <v>NGR bulk stream sediment</v>
      </c>
      <c r="K8363" s="1" t="str">
        <f t="shared" si="529"/>
        <v>&lt;177 micron (NGR)</v>
      </c>
      <c r="L8363">
        <v>26</v>
      </c>
      <c r="M8363" t="s">
        <v>117</v>
      </c>
      <c r="N8363">
        <v>441</v>
      </c>
      <c r="O8363" t="s">
        <v>87</v>
      </c>
      <c r="P8363" t="s">
        <v>47</v>
      </c>
      <c r="Q8363" t="s">
        <v>668</v>
      </c>
      <c r="R8363" t="s">
        <v>104</v>
      </c>
      <c r="S8363" t="s">
        <v>80</v>
      </c>
      <c r="T8363" t="s">
        <v>76</v>
      </c>
      <c r="U8363" t="s">
        <v>350</v>
      </c>
      <c r="V8363" t="s">
        <v>149</v>
      </c>
      <c r="W8363" t="s">
        <v>47</v>
      </c>
      <c r="X8363" t="s">
        <v>47</v>
      </c>
      <c r="Y8363" t="s">
        <v>267</v>
      </c>
      <c r="Z8363" t="s">
        <v>56</v>
      </c>
      <c r="AA8363" t="s">
        <v>47</v>
      </c>
      <c r="AB8363" t="s">
        <v>149</v>
      </c>
      <c r="AC8363" t="s">
        <v>127</v>
      </c>
      <c r="AD8363" t="s">
        <v>82</v>
      </c>
      <c r="AE8363" t="s">
        <v>56</v>
      </c>
      <c r="AF8363" t="s">
        <v>148</v>
      </c>
      <c r="AG8363" t="s">
        <v>47</v>
      </c>
      <c r="AH8363" t="s">
        <v>62</v>
      </c>
      <c r="AI8363" t="s">
        <v>62</v>
      </c>
      <c r="AJ8363" t="s">
        <v>130</v>
      </c>
      <c r="AK8363" t="s">
        <v>257</v>
      </c>
      <c r="AL8363" t="s">
        <v>47</v>
      </c>
      <c r="AM8363" t="s">
        <v>47</v>
      </c>
      <c r="AN8363" t="s">
        <v>65</v>
      </c>
      <c r="AO8363" t="s">
        <v>34758</v>
      </c>
    </row>
    <row r="8364" spans="1:41" hidden="1" x14ac:dyDescent="0.25">
      <c r="A8364" t="s">
        <v>34759</v>
      </c>
      <c r="B8364" t="s">
        <v>34760</v>
      </c>
      <c r="C8364" s="1" t="str">
        <f t="shared" si="526"/>
        <v>21:1082</v>
      </c>
      <c r="D8364" s="1" t="str">
        <f t="shared" si="527"/>
        <v>21:0156</v>
      </c>
      <c r="E8364" t="s">
        <v>34761</v>
      </c>
      <c r="F8364" t="s">
        <v>34762</v>
      </c>
      <c r="H8364">
        <v>50.796640600000003</v>
      </c>
      <c r="I8364">
        <v>-120.1978372</v>
      </c>
      <c r="J8364" s="1" t="str">
        <f t="shared" si="528"/>
        <v>NGR bulk stream sediment</v>
      </c>
      <c r="K8364" s="1" t="str">
        <f t="shared" si="529"/>
        <v>&lt;177 micron (NGR)</v>
      </c>
      <c r="L8364">
        <v>26</v>
      </c>
      <c r="M8364" t="s">
        <v>136</v>
      </c>
      <c r="N8364">
        <v>442</v>
      </c>
      <c r="O8364" t="s">
        <v>54</v>
      </c>
      <c r="P8364" t="s">
        <v>47</v>
      </c>
      <c r="Q8364" t="s">
        <v>171</v>
      </c>
      <c r="R8364" t="s">
        <v>475</v>
      </c>
      <c r="S8364" t="s">
        <v>145</v>
      </c>
      <c r="T8364" t="s">
        <v>73</v>
      </c>
      <c r="U8364" t="s">
        <v>99</v>
      </c>
      <c r="V8364" t="s">
        <v>62</v>
      </c>
      <c r="W8364" t="s">
        <v>149</v>
      </c>
      <c r="X8364" t="s">
        <v>46</v>
      </c>
      <c r="Y8364" t="s">
        <v>52</v>
      </c>
      <c r="Z8364" t="s">
        <v>56</v>
      </c>
      <c r="AA8364" t="s">
        <v>103</v>
      </c>
      <c r="AB8364" t="s">
        <v>57</v>
      </c>
      <c r="AC8364" t="s">
        <v>108</v>
      </c>
      <c r="AD8364" t="s">
        <v>55</v>
      </c>
      <c r="AE8364" t="s">
        <v>56</v>
      </c>
      <c r="AF8364" t="s">
        <v>103</v>
      </c>
      <c r="AG8364" t="s">
        <v>174</v>
      </c>
      <c r="AH8364" t="s">
        <v>62</v>
      </c>
      <c r="AI8364" t="s">
        <v>62</v>
      </c>
      <c r="AJ8364" t="s">
        <v>61</v>
      </c>
      <c r="AK8364" t="s">
        <v>64</v>
      </c>
      <c r="AL8364" t="s">
        <v>47</v>
      </c>
      <c r="AM8364" t="s">
        <v>47</v>
      </c>
      <c r="AN8364" t="s">
        <v>65</v>
      </c>
      <c r="AO8364" t="s">
        <v>34763</v>
      </c>
    </row>
    <row r="8365" spans="1:41" hidden="1" x14ac:dyDescent="0.25">
      <c r="A8365" t="s">
        <v>34764</v>
      </c>
      <c r="B8365" t="s">
        <v>34765</v>
      </c>
      <c r="C8365" s="1" t="str">
        <f t="shared" si="526"/>
        <v>21:1082</v>
      </c>
      <c r="D8365" s="1" t="str">
        <f t="shared" si="527"/>
        <v>21:0156</v>
      </c>
      <c r="E8365" t="s">
        <v>34766</v>
      </c>
      <c r="F8365" t="s">
        <v>34767</v>
      </c>
      <c r="H8365">
        <v>50.761150000000001</v>
      </c>
      <c r="I8365">
        <v>-120.20024429999999</v>
      </c>
      <c r="J8365" s="1" t="str">
        <f t="shared" si="528"/>
        <v>NGR bulk stream sediment</v>
      </c>
      <c r="K8365" s="1" t="str">
        <f t="shared" si="529"/>
        <v>&lt;177 micron (NGR)</v>
      </c>
      <c r="L8365">
        <v>26</v>
      </c>
      <c r="M8365" t="s">
        <v>157</v>
      </c>
      <c r="N8365">
        <v>443</v>
      </c>
      <c r="O8365" t="s">
        <v>151</v>
      </c>
      <c r="P8365" t="s">
        <v>47</v>
      </c>
      <c r="Q8365" t="s">
        <v>119</v>
      </c>
      <c r="R8365" t="s">
        <v>127</v>
      </c>
      <c r="S8365" t="s">
        <v>268</v>
      </c>
      <c r="T8365" t="s">
        <v>108</v>
      </c>
      <c r="U8365" t="s">
        <v>482</v>
      </c>
      <c r="V8365" t="s">
        <v>235</v>
      </c>
      <c r="W8365" t="s">
        <v>130</v>
      </c>
      <c r="X8365" t="s">
        <v>103</v>
      </c>
      <c r="Y8365" t="s">
        <v>225</v>
      </c>
      <c r="Z8365" t="s">
        <v>62</v>
      </c>
      <c r="AA8365" t="s">
        <v>46</v>
      </c>
      <c r="AB8365" t="s">
        <v>78</v>
      </c>
      <c r="AC8365" t="s">
        <v>49</v>
      </c>
      <c r="AD8365" t="s">
        <v>83</v>
      </c>
      <c r="AE8365" t="s">
        <v>62</v>
      </c>
      <c r="AF8365" t="s">
        <v>209</v>
      </c>
      <c r="AG8365" t="s">
        <v>493</v>
      </c>
      <c r="AH8365" t="s">
        <v>198</v>
      </c>
      <c r="AI8365" t="s">
        <v>46</v>
      </c>
      <c r="AJ8365" t="s">
        <v>52</v>
      </c>
      <c r="AK8365" t="s">
        <v>122</v>
      </c>
      <c r="AL8365" t="s">
        <v>47</v>
      </c>
      <c r="AM8365" t="s">
        <v>47</v>
      </c>
      <c r="AN8365" t="s">
        <v>65</v>
      </c>
      <c r="AO8365" t="s">
        <v>730</v>
      </c>
    </row>
    <row r="8366" spans="1:41" hidden="1" x14ac:dyDescent="0.25">
      <c r="A8366" t="s">
        <v>34768</v>
      </c>
      <c r="B8366" t="s">
        <v>34769</v>
      </c>
      <c r="C8366" s="1" t="str">
        <f t="shared" si="526"/>
        <v>21:1082</v>
      </c>
      <c r="D8366" s="1" t="str">
        <f t="shared" si="527"/>
        <v>21:0156</v>
      </c>
      <c r="E8366" t="s">
        <v>34770</v>
      </c>
      <c r="F8366" t="s">
        <v>34771</v>
      </c>
      <c r="H8366">
        <v>50.773395299999997</v>
      </c>
      <c r="I8366">
        <v>-120.18691560000001</v>
      </c>
      <c r="J8366" s="1" t="str">
        <f t="shared" si="528"/>
        <v>NGR bulk stream sediment</v>
      </c>
      <c r="K8366" s="1" t="str">
        <f t="shared" si="529"/>
        <v>&lt;177 micron (NGR)</v>
      </c>
      <c r="L8366">
        <v>26</v>
      </c>
      <c r="M8366" t="s">
        <v>170</v>
      </c>
      <c r="N8366">
        <v>444</v>
      </c>
      <c r="O8366" t="s">
        <v>151</v>
      </c>
      <c r="P8366" t="s">
        <v>47</v>
      </c>
      <c r="Q8366" t="s">
        <v>812</v>
      </c>
      <c r="R8366" t="s">
        <v>108</v>
      </c>
      <c r="S8366" t="s">
        <v>290</v>
      </c>
      <c r="T8366" t="s">
        <v>85</v>
      </c>
      <c r="U8366" t="s">
        <v>399</v>
      </c>
      <c r="V8366" t="s">
        <v>174</v>
      </c>
      <c r="W8366" t="s">
        <v>257</v>
      </c>
      <c r="X8366" t="s">
        <v>122</v>
      </c>
      <c r="Y8366" t="s">
        <v>269</v>
      </c>
      <c r="Z8366" t="s">
        <v>84</v>
      </c>
      <c r="AA8366" t="s">
        <v>46</v>
      </c>
      <c r="AB8366" t="s">
        <v>101</v>
      </c>
      <c r="AC8366" t="s">
        <v>66</v>
      </c>
      <c r="AD8366" t="s">
        <v>106</v>
      </c>
      <c r="AE8366" t="s">
        <v>62</v>
      </c>
      <c r="AF8366" t="s">
        <v>127</v>
      </c>
      <c r="AG8366" t="s">
        <v>60</v>
      </c>
      <c r="AH8366" t="s">
        <v>198</v>
      </c>
      <c r="AI8366" t="s">
        <v>198</v>
      </c>
      <c r="AJ8366" t="s">
        <v>128</v>
      </c>
      <c r="AK8366" t="s">
        <v>78</v>
      </c>
      <c r="AL8366" t="s">
        <v>47</v>
      </c>
      <c r="AM8366" t="s">
        <v>122</v>
      </c>
      <c r="AN8366" t="s">
        <v>65</v>
      </c>
      <c r="AO8366" t="s">
        <v>98</v>
      </c>
    </row>
    <row r="8367" spans="1:41" hidden="1" x14ac:dyDescent="0.25">
      <c r="A8367" t="s">
        <v>34772</v>
      </c>
      <c r="B8367" t="s">
        <v>34773</v>
      </c>
      <c r="C8367" s="1" t="str">
        <f t="shared" si="526"/>
        <v>21:1082</v>
      </c>
      <c r="D8367" s="1" t="str">
        <f t="shared" si="527"/>
        <v>21:0156</v>
      </c>
      <c r="E8367" t="s">
        <v>34774</v>
      </c>
      <c r="F8367" t="s">
        <v>34775</v>
      </c>
      <c r="H8367">
        <v>50.743967599999998</v>
      </c>
      <c r="I8367">
        <v>-120.1919298</v>
      </c>
      <c r="J8367" s="1" t="str">
        <f t="shared" si="528"/>
        <v>NGR bulk stream sediment</v>
      </c>
      <c r="K8367" s="1" t="str">
        <f t="shared" si="529"/>
        <v>&lt;177 micron (NGR)</v>
      </c>
      <c r="L8367">
        <v>26</v>
      </c>
      <c r="M8367" t="s">
        <v>180</v>
      </c>
      <c r="N8367">
        <v>445</v>
      </c>
      <c r="O8367" t="s">
        <v>257</v>
      </c>
      <c r="P8367" t="s">
        <v>47</v>
      </c>
      <c r="Q8367" t="s">
        <v>119</v>
      </c>
      <c r="R8367" t="s">
        <v>406</v>
      </c>
      <c r="S8367" t="s">
        <v>462</v>
      </c>
      <c r="T8367" t="s">
        <v>330</v>
      </c>
      <c r="U8367" t="s">
        <v>399</v>
      </c>
      <c r="V8367" t="s">
        <v>174</v>
      </c>
      <c r="W8367" t="s">
        <v>78</v>
      </c>
      <c r="X8367" t="s">
        <v>122</v>
      </c>
      <c r="Y8367" t="s">
        <v>98</v>
      </c>
      <c r="Z8367" t="s">
        <v>84</v>
      </c>
      <c r="AA8367" t="s">
        <v>46</v>
      </c>
      <c r="AB8367" t="s">
        <v>173</v>
      </c>
      <c r="AC8367" t="s">
        <v>50</v>
      </c>
      <c r="AD8367" t="s">
        <v>342</v>
      </c>
      <c r="AE8367" t="s">
        <v>53</v>
      </c>
      <c r="AF8367" t="s">
        <v>76</v>
      </c>
      <c r="AG8367" t="s">
        <v>79</v>
      </c>
      <c r="AH8367" t="s">
        <v>57</v>
      </c>
      <c r="AI8367" t="s">
        <v>53</v>
      </c>
      <c r="AJ8367" t="s">
        <v>51</v>
      </c>
      <c r="AK8367" t="s">
        <v>101</v>
      </c>
      <c r="AL8367" t="s">
        <v>47</v>
      </c>
      <c r="AM8367" t="s">
        <v>47</v>
      </c>
      <c r="AN8367" t="s">
        <v>65</v>
      </c>
      <c r="AO8367" t="s">
        <v>2229</v>
      </c>
    </row>
    <row r="8368" spans="1:41" hidden="1" x14ac:dyDescent="0.25">
      <c r="A8368" t="s">
        <v>34776</v>
      </c>
      <c r="B8368" t="s">
        <v>34777</v>
      </c>
      <c r="C8368" s="1" t="str">
        <f t="shared" si="526"/>
        <v>21:1082</v>
      </c>
      <c r="D8368" s="1" t="str">
        <f t="shared" si="527"/>
        <v>21:0156</v>
      </c>
      <c r="E8368" t="s">
        <v>34778</v>
      </c>
      <c r="F8368" t="s">
        <v>34779</v>
      </c>
      <c r="H8368">
        <v>50.745105000000002</v>
      </c>
      <c r="I8368">
        <v>-120.1723818</v>
      </c>
      <c r="J8368" s="1" t="str">
        <f t="shared" si="528"/>
        <v>NGR bulk stream sediment</v>
      </c>
      <c r="K8368" s="1" t="str">
        <f t="shared" si="529"/>
        <v>&lt;177 micron (NGR)</v>
      </c>
      <c r="L8368">
        <v>26</v>
      </c>
      <c r="M8368" t="s">
        <v>195</v>
      </c>
      <c r="N8368">
        <v>446</v>
      </c>
      <c r="O8368" t="s">
        <v>164</v>
      </c>
      <c r="P8368" t="s">
        <v>47</v>
      </c>
      <c r="Q8368" t="s">
        <v>97</v>
      </c>
      <c r="R8368" t="s">
        <v>76</v>
      </c>
      <c r="S8368" t="s">
        <v>272</v>
      </c>
      <c r="T8368" t="s">
        <v>85</v>
      </c>
      <c r="U8368" t="s">
        <v>1121</v>
      </c>
      <c r="V8368" t="s">
        <v>87</v>
      </c>
      <c r="W8368" t="s">
        <v>161</v>
      </c>
      <c r="X8368" t="s">
        <v>122</v>
      </c>
      <c r="Y8368" t="s">
        <v>82</v>
      </c>
      <c r="Z8368" t="s">
        <v>84</v>
      </c>
      <c r="AA8368" t="s">
        <v>46</v>
      </c>
      <c r="AB8368" t="s">
        <v>101</v>
      </c>
      <c r="AC8368" t="s">
        <v>306</v>
      </c>
      <c r="AD8368" t="s">
        <v>239</v>
      </c>
      <c r="AE8368" t="s">
        <v>53</v>
      </c>
      <c r="AF8368" t="s">
        <v>127</v>
      </c>
      <c r="AG8368" t="s">
        <v>257</v>
      </c>
      <c r="AH8368" t="s">
        <v>57</v>
      </c>
      <c r="AI8368" t="s">
        <v>53</v>
      </c>
      <c r="AJ8368" t="s">
        <v>371</v>
      </c>
      <c r="AK8368" t="s">
        <v>139</v>
      </c>
      <c r="AL8368" t="s">
        <v>47</v>
      </c>
      <c r="AM8368" t="s">
        <v>122</v>
      </c>
      <c r="AN8368" t="s">
        <v>65</v>
      </c>
      <c r="AO8368" t="s">
        <v>34780</v>
      </c>
    </row>
    <row r="8369" spans="1:41" hidden="1" x14ac:dyDescent="0.25">
      <c r="A8369" t="s">
        <v>34781</v>
      </c>
      <c r="B8369" t="s">
        <v>34782</v>
      </c>
      <c r="C8369" s="1" t="str">
        <f t="shared" si="526"/>
        <v>21:1082</v>
      </c>
      <c r="D8369" s="1" t="str">
        <f t="shared" si="527"/>
        <v>21:0156</v>
      </c>
      <c r="E8369" t="s">
        <v>34783</v>
      </c>
      <c r="F8369" t="s">
        <v>34784</v>
      </c>
      <c r="H8369">
        <v>50.756218099999998</v>
      </c>
      <c r="I8369">
        <v>-120.1022387</v>
      </c>
      <c r="J8369" s="1" t="str">
        <f t="shared" si="528"/>
        <v>NGR bulk stream sediment</v>
      </c>
      <c r="K8369" s="1" t="str">
        <f t="shared" si="529"/>
        <v>&lt;177 micron (NGR)</v>
      </c>
      <c r="L8369">
        <v>26</v>
      </c>
      <c r="M8369" t="s">
        <v>205</v>
      </c>
      <c r="N8369">
        <v>447</v>
      </c>
      <c r="O8369" t="s">
        <v>161</v>
      </c>
      <c r="P8369" t="s">
        <v>47</v>
      </c>
      <c r="Q8369" t="s">
        <v>119</v>
      </c>
      <c r="R8369" t="s">
        <v>101</v>
      </c>
      <c r="S8369" t="s">
        <v>358</v>
      </c>
      <c r="T8369" t="s">
        <v>55</v>
      </c>
      <c r="U8369" t="s">
        <v>237</v>
      </c>
      <c r="V8369" t="s">
        <v>87</v>
      </c>
      <c r="W8369" t="s">
        <v>206</v>
      </c>
      <c r="X8369" t="s">
        <v>103</v>
      </c>
      <c r="Y8369" t="s">
        <v>90</v>
      </c>
      <c r="Z8369" t="s">
        <v>57</v>
      </c>
      <c r="AA8369" t="s">
        <v>46</v>
      </c>
      <c r="AB8369" t="s">
        <v>206</v>
      </c>
      <c r="AC8369" t="s">
        <v>217</v>
      </c>
      <c r="AD8369" t="s">
        <v>236</v>
      </c>
      <c r="AE8369" t="s">
        <v>62</v>
      </c>
      <c r="AF8369" t="s">
        <v>127</v>
      </c>
      <c r="AG8369" t="s">
        <v>455</v>
      </c>
      <c r="AH8369" t="s">
        <v>54</v>
      </c>
      <c r="AI8369" t="s">
        <v>54</v>
      </c>
      <c r="AJ8369" t="s">
        <v>123</v>
      </c>
      <c r="AK8369" t="s">
        <v>257</v>
      </c>
      <c r="AL8369" t="s">
        <v>47</v>
      </c>
      <c r="AM8369" t="s">
        <v>47</v>
      </c>
      <c r="AN8369" t="s">
        <v>65</v>
      </c>
      <c r="AO8369" t="s">
        <v>165</v>
      </c>
    </row>
    <row r="8370" spans="1:41" hidden="1" x14ac:dyDescent="0.25">
      <c r="A8370" t="s">
        <v>34785</v>
      </c>
      <c r="B8370" t="s">
        <v>34786</v>
      </c>
      <c r="C8370" s="1" t="str">
        <f t="shared" si="526"/>
        <v>21:1082</v>
      </c>
      <c r="D8370" s="1" t="str">
        <f t="shared" si="527"/>
        <v>21:0156</v>
      </c>
      <c r="E8370" t="s">
        <v>34787</v>
      </c>
      <c r="F8370" t="s">
        <v>34788</v>
      </c>
      <c r="H8370">
        <v>50.739342200000003</v>
      </c>
      <c r="I8370">
        <v>-120.05057499999999</v>
      </c>
      <c r="J8370" s="1" t="str">
        <f t="shared" si="528"/>
        <v>NGR bulk stream sediment</v>
      </c>
      <c r="K8370" s="1" t="str">
        <f t="shared" si="529"/>
        <v>&lt;177 micron (NGR)</v>
      </c>
      <c r="L8370">
        <v>26</v>
      </c>
      <c r="M8370" t="s">
        <v>214</v>
      </c>
      <c r="N8370">
        <v>448</v>
      </c>
      <c r="O8370" t="s">
        <v>79</v>
      </c>
      <c r="P8370" t="s">
        <v>47</v>
      </c>
      <c r="Q8370" t="s">
        <v>456</v>
      </c>
      <c r="R8370" t="s">
        <v>72</v>
      </c>
      <c r="S8370" t="s">
        <v>75</v>
      </c>
      <c r="T8370" t="s">
        <v>76</v>
      </c>
      <c r="U8370" t="s">
        <v>386</v>
      </c>
      <c r="V8370" t="s">
        <v>47</v>
      </c>
      <c r="W8370" t="s">
        <v>60</v>
      </c>
      <c r="X8370" t="s">
        <v>122</v>
      </c>
      <c r="Y8370" t="s">
        <v>217</v>
      </c>
      <c r="Z8370" t="s">
        <v>84</v>
      </c>
      <c r="AA8370" t="s">
        <v>46</v>
      </c>
      <c r="AB8370" t="s">
        <v>63</v>
      </c>
      <c r="AC8370" t="s">
        <v>80</v>
      </c>
      <c r="AD8370" t="s">
        <v>258</v>
      </c>
      <c r="AE8370" t="s">
        <v>53</v>
      </c>
      <c r="AF8370" t="s">
        <v>50</v>
      </c>
      <c r="AG8370" t="s">
        <v>130</v>
      </c>
      <c r="AH8370" t="s">
        <v>57</v>
      </c>
      <c r="AI8370" t="s">
        <v>53</v>
      </c>
      <c r="AJ8370" t="s">
        <v>142</v>
      </c>
      <c r="AK8370" t="s">
        <v>105</v>
      </c>
      <c r="AL8370" t="s">
        <v>47</v>
      </c>
      <c r="AM8370" t="s">
        <v>47</v>
      </c>
      <c r="AN8370" t="s">
        <v>508</v>
      </c>
      <c r="AO8370" t="s">
        <v>2295</v>
      </c>
    </row>
    <row r="8371" spans="1:41" hidden="1" x14ac:dyDescent="0.25">
      <c r="A8371" t="s">
        <v>34789</v>
      </c>
      <c r="B8371" t="s">
        <v>34790</v>
      </c>
      <c r="C8371" s="1" t="str">
        <f t="shared" ref="C8371:C8434" si="530">HYPERLINK("http://geochem.nrcan.gc.ca/cdogs/content/bdl/bdl211082_e.htm", "21:1082")</f>
        <v>21:1082</v>
      </c>
      <c r="D8371" s="1" t="str">
        <f t="shared" ref="D8371:D8434" si="531">HYPERLINK("http://geochem.nrcan.gc.ca/cdogs/content/svy/svy210156_e.htm", "21:0156")</f>
        <v>21:0156</v>
      </c>
      <c r="E8371" t="s">
        <v>34791</v>
      </c>
      <c r="F8371" t="s">
        <v>34792</v>
      </c>
      <c r="H8371">
        <v>50.7616461</v>
      </c>
      <c r="I8371">
        <v>-120.07108340000001</v>
      </c>
      <c r="J8371" s="1" t="str">
        <f t="shared" si="528"/>
        <v>NGR bulk stream sediment</v>
      </c>
      <c r="K8371" s="1" t="str">
        <f t="shared" si="529"/>
        <v>&lt;177 micron (NGR)</v>
      </c>
      <c r="L8371">
        <v>26</v>
      </c>
      <c r="M8371" t="s">
        <v>223</v>
      </c>
      <c r="N8371">
        <v>449</v>
      </c>
      <c r="O8371" t="s">
        <v>72</v>
      </c>
      <c r="P8371" t="s">
        <v>47</v>
      </c>
      <c r="Q8371" t="s">
        <v>1392</v>
      </c>
      <c r="R8371" t="s">
        <v>52</v>
      </c>
      <c r="S8371" t="s">
        <v>358</v>
      </c>
      <c r="T8371" t="s">
        <v>108</v>
      </c>
      <c r="U8371" t="s">
        <v>237</v>
      </c>
      <c r="V8371" t="s">
        <v>64</v>
      </c>
      <c r="W8371" t="s">
        <v>200</v>
      </c>
      <c r="X8371" t="s">
        <v>122</v>
      </c>
      <c r="Y8371" t="s">
        <v>269</v>
      </c>
      <c r="Z8371" t="s">
        <v>53</v>
      </c>
      <c r="AA8371" t="s">
        <v>46</v>
      </c>
      <c r="AB8371" t="s">
        <v>139</v>
      </c>
      <c r="AC8371" t="s">
        <v>99</v>
      </c>
      <c r="AD8371" t="s">
        <v>462</v>
      </c>
      <c r="AE8371" t="s">
        <v>53</v>
      </c>
      <c r="AF8371" t="s">
        <v>50</v>
      </c>
      <c r="AG8371" t="s">
        <v>72</v>
      </c>
      <c r="AH8371" t="s">
        <v>53</v>
      </c>
      <c r="AI8371" t="s">
        <v>54</v>
      </c>
      <c r="AJ8371" t="s">
        <v>412</v>
      </c>
      <c r="AK8371" t="s">
        <v>161</v>
      </c>
      <c r="AL8371" t="s">
        <v>47</v>
      </c>
      <c r="AM8371" t="s">
        <v>103</v>
      </c>
      <c r="AN8371" t="s">
        <v>65</v>
      </c>
      <c r="AO8371" t="s">
        <v>791</v>
      </c>
    </row>
    <row r="8372" spans="1:41" hidden="1" x14ac:dyDescent="0.25">
      <c r="A8372" t="s">
        <v>34793</v>
      </c>
      <c r="B8372" t="s">
        <v>34794</v>
      </c>
      <c r="C8372" s="1" t="str">
        <f t="shared" si="530"/>
        <v>21:1082</v>
      </c>
      <c r="D8372" s="1" t="str">
        <f t="shared" si="531"/>
        <v>21:0156</v>
      </c>
      <c r="E8372" t="s">
        <v>34795</v>
      </c>
      <c r="F8372" t="s">
        <v>34796</v>
      </c>
      <c r="H8372">
        <v>50.9965343</v>
      </c>
      <c r="I8372">
        <v>-120.952305</v>
      </c>
      <c r="J8372" s="1" t="str">
        <f t="shared" si="528"/>
        <v>NGR bulk stream sediment</v>
      </c>
      <c r="K8372" s="1" t="str">
        <f t="shared" si="529"/>
        <v>&lt;177 micron (NGR)</v>
      </c>
      <c r="L8372">
        <v>26</v>
      </c>
      <c r="M8372" t="s">
        <v>233</v>
      </c>
      <c r="N8372">
        <v>450</v>
      </c>
      <c r="O8372" t="s">
        <v>366</v>
      </c>
      <c r="P8372" t="s">
        <v>47</v>
      </c>
      <c r="Q8372" t="s">
        <v>568</v>
      </c>
      <c r="R8372" t="s">
        <v>127</v>
      </c>
      <c r="S8372" t="s">
        <v>58</v>
      </c>
      <c r="T8372" t="s">
        <v>475</v>
      </c>
      <c r="U8372" t="s">
        <v>237</v>
      </c>
      <c r="V8372" t="s">
        <v>161</v>
      </c>
      <c r="W8372" t="s">
        <v>242</v>
      </c>
      <c r="X8372" t="s">
        <v>46</v>
      </c>
      <c r="Y8372" t="s">
        <v>127</v>
      </c>
      <c r="Z8372" t="s">
        <v>53</v>
      </c>
      <c r="AA8372" t="s">
        <v>46</v>
      </c>
      <c r="AB8372" t="s">
        <v>64</v>
      </c>
      <c r="AC8372" t="s">
        <v>328</v>
      </c>
      <c r="AD8372" t="s">
        <v>51</v>
      </c>
      <c r="AE8372" t="s">
        <v>185</v>
      </c>
      <c r="AF8372" t="s">
        <v>90</v>
      </c>
      <c r="AG8372" t="s">
        <v>79</v>
      </c>
      <c r="AH8372" t="s">
        <v>46</v>
      </c>
      <c r="AI8372" t="s">
        <v>174</v>
      </c>
      <c r="AJ8372" t="s">
        <v>64</v>
      </c>
      <c r="AK8372" t="s">
        <v>56</v>
      </c>
      <c r="AL8372" t="s">
        <v>47</v>
      </c>
      <c r="AM8372" t="s">
        <v>47</v>
      </c>
      <c r="AN8372" t="s">
        <v>65</v>
      </c>
      <c r="AO8372" t="s">
        <v>34797</v>
      </c>
    </row>
    <row r="8373" spans="1:41" hidden="1" x14ac:dyDescent="0.25">
      <c r="A8373" t="s">
        <v>34798</v>
      </c>
      <c r="B8373" t="s">
        <v>34799</v>
      </c>
      <c r="C8373" s="1" t="str">
        <f t="shared" si="530"/>
        <v>21:1082</v>
      </c>
      <c r="D8373" s="1" t="str">
        <f t="shared" si="531"/>
        <v>21:0156</v>
      </c>
      <c r="E8373" t="s">
        <v>34800</v>
      </c>
      <c r="F8373" t="s">
        <v>34801</v>
      </c>
      <c r="H8373">
        <v>50.9691847</v>
      </c>
      <c r="I8373">
        <v>-120.9519006</v>
      </c>
      <c r="J8373" s="1" t="str">
        <f t="shared" si="528"/>
        <v>NGR bulk stream sediment</v>
      </c>
      <c r="K8373" s="1" t="str">
        <f t="shared" si="529"/>
        <v>&lt;177 micron (NGR)</v>
      </c>
      <c r="L8373">
        <v>26</v>
      </c>
      <c r="M8373" t="s">
        <v>248</v>
      </c>
      <c r="N8373">
        <v>451</v>
      </c>
      <c r="O8373" t="s">
        <v>182</v>
      </c>
      <c r="P8373" t="s">
        <v>47</v>
      </c>
      <c r="Q8373" t="s">
        <v>327</v>
      </c>
      <c r="R8373" t="s">
        <v>164</v>
      </c>
      <c r="S8373" t="s">
        <v>82</v>
      </c>
      <c r="T8373" t="s">
        <v>120</v>
      </c>
      <c r="U8373" t="s">
        <v>34802</v>
      </c>
      <c r="V8373" t="s">
        <v>61</v>
      </c>
      <c r="W8373" t="s">
        <v>439</v>
      </c>
      <c r="X8373" t="s">
        <v>47</v>
      </c>
      <c r="Y8373" t="s">
        <v>108</v>
      </c>
      <c r="Z8373" t="s">
        <v>84</v>
      </c>
      <c r="AA8373" t="s">
        <v>46</v>
      </c>
      <c r="AB8373" t="s">
        <v>64</v>
      </c>
      <c r="AC8373" t="s">
        <v>638</v>
      </c>
      <c r="AD8373" t="s">
        <v>187</v>
      </c>
      <c r="AE8373" t="s">
        <v>174</v>
      </c>
      <c r="AF8373" t="s">
        <v>3581</v>
      </c>
      <c r="AG8373" t="s">
        <v>173</v>
      </c>
      <c r="AH8373" t="s">
        <v>62</v>
      </c>
      <c r="AI8373" t="s">
        <v>57</v>
      </c>
      <c r="AJ8373" t="s">
        <v>235</v>
      </c>
      <c r="AK8373" t="s">
        <v>174</v>
      </c>
      <c r="AL8373" t="s">
        <v>47</v>
      </c>
      <c r="AM8373" t="s">
        <v>122</v>
      </c>
      <c r="AN8373" t="s">
        <v>65</v>
      </c>
      <c r="AO8373" t="s">
        <v>2229</v>
      </c>
    </row>
    <row r="8374" spans="1:41" hidden="1" x14ac:dyDescent="0.25">
      <c r="A8374" t="s">
        <v>34803</v>
      </c>
      <c r="B8374" t="s">
        <v>34804</v>
      </c>
      <c r="C8374" s="1" t="str">
        <f t="shared" si="530"/>
        <v>21:1082</v>
      </c>
      <c r="D8374" s="1" t="str">
        <f t="shared" si="531"/>
        <v>21:0156</v>
      </c>
      <c r="E8374" t="s">
        <v>34805</v>
      </c>
      <c r="F8374" t="s">
        <v>34806</v>
      </c>
      <c r="H8374">
        <v>50.961975700000004</v>
      </c>
      <c r="I8374">
        <v>-120.9888772</v>
      </c>
      <c r="J8374" s="1" t="str">
        <f t="shared" si="528"/>
        <v>NGR bulk stream sediment</v>
      </c>
      <c r="K8374" s="1" t="str">
        <f t="shared" si="529"/>
        <v>&lt;177 micron (NGR)</v>
      </c>
      <c r="L8374">
        <v>26</v>
      </c>
      <c r="M8374" t="s">
        <v>256</v>
      </c>
      <c r="N8374">
        <v>452</v>
      </c>
      <c r="O8374" t="s">
        <v>107</v>
      </c>
      <c r="P8374" t="s">
        <v>47</v>
      </c>
      <c r="Q8374" t="s">
        <v>652</v>
      </c>
      <c r="R8374" t="s">
        <v>87</v>
      </c>
      <c r="S8374" t="s">
        <v>160</v>
      </c>
      <c r="T8374" t="s">
        <v>197</v>
      </c>
      <c r="U8374" t="s">
        <v>237</v>
      </c>
      <c r="V8374" t="s">
        <v>125</v>
      </c>
      <c r="W8374" t="s">
        <v>51</v>
      </c>
      <c r="X8374" t="s">
        <v>122</v>
      </c>
      <c r="Y8374" t="s">
        <v>82</v>
      </c>
      <c r="Z8374" t="s">
        <v>62</v>
      </c>
      <c r="AA8374" t="s">
        <v>46</v>
      </c>
      <c r="AB8374" t="s">
        <v>110</v>
      </c>
      <c r="AC8374" t="s">
        <v>75</v>
      </c>
      <c r="AD8374" t="s">
        <v>187</v>
      </c>
      <c r="AE8374" t="s">
        <v>142</v>
      </c>
      <c r="AF8374" t="s">
        <v>175</v>
      </c>
      <c r="AG8374" t="s">
        <v>228</v>
      </c>
      <c r="AH8374" t="s">
        <v>198</v>
      </c>
      <c r="AI8374" t="s">
        <v>198</v>
      </c>
      <c r="AJ8374" t="s">
        <v>493</v>
      </c>
      <c r="AK8374" t="s">
        <v>64</v>
      </c>
      <c r="AL8374" t="s">
        <v>47</v>
      </c>
      <c r="AM8374" t="s">
        <v>122</v>
      </c>
      <c r="AN8374" t="s">
        <v>275</v>
      </c>
      <c r="AO8374" t="s">
        <v>1964</v>
      </c>
    </row>
    <row r="8375" spans="1:41" hidden="1" x14ac:dyDescent="0.25">
      <c r="A8375" t="s">
        <v>34807</v>
      </c>
      <c r="B8375" t="s">
        <v>34808</v>
      </c>
      <c r="C8375" s="1" t="str">
        <f t="shared" si="530"/>
        <v>21:1082</v>
      </c>
      <c r="D8375" s="1" t="str">
        <f t="shared" si="531"/>
        <v>21:0156</v>
      </c>
      <c r="E8375" t="s">
        <v>34809</v>
      </c>
      <c r="F8375" t="s">
        <v>34810</v>
      </c>
      <c r="H8375">
        <v>50.934795700000002</v>
      </c>
      <c r="I8375">
        <v>-120.9988482</v>
      </c>
      <c r="J8375" s="1" t="str">
        <f t="shared" si="528"/>
        <v>NGR bulk stream sediment</v>
      </c>
      <c r="K8375" s="1" t="str">
        <f t="shared" si="529"/>
        <v>&lt;177 micron (NGR)</v>
      </c>
      <c r="L8375">
        <v>26</v>
      </c>
      <c r="M8375" t="s">
        <v>265</v>
      </c>
      <c r="N8375">
        <v>453</v>
      </c>
      <c r="O8375" t="s">
        <v>47</v>
      </c>
      <c r="P8375" t="s">
        <v>47</v>
      </c>
      <c r="Q8375" t="s">
        <v>404</v>
      </c>
      <c r="R8375" t="s">
        <v>282</v>
      </c>
      <c r="S8375" t="s">
        <v>342</v>
      </c>
      <c r="T8375" t="s">
        <v>197</v>
      </c>
      <c r="U8375" t="s">
        <v>184</v>
      </c>
      <c r="V8375" t="s">
        <v>125</v>
      </c>
      <c r="W8375" t="s">
        <v>86</v>
      </c>
      <c r="X8375" t="s">
        <v>47</v>
      </c>
      <c r="Y8375" t="s">
        <v>99</v>
      </c>
      <c r="Z8375" t="s">
        <v>84</v>
      </c>
      <c r="AA8375" t="s">
        <v>47</v>
      </c>
      <c r="AB8375" t="s">
        <v>101</v>
      </c>
      <c r="AC8375" t="s">
        <v>120</v>
      </c>
      <c r="AD8375" t="s">
        <v>140</v>
      </c>
      <c r="AE8375" t="s">
        <v>56</v>
      </c>
      <c r="AF8375" t="s">
        <v>267</v>
      </c>
      <c r="AG8375" t="s">
        <v>103</v>
      </c>
      <c r="AH8375" t="s">
        <v>62</v>
      </c>
      <c r="AI8375" t="s">
        <v>62</v>
      </c>
      <c r="AJ8375" t="s">
        <v>238</v>
      </c>
      <c r="AK8375" t="s">
        <v>139</v>
      </c>
      <c r="AL8375" t="s">
        <v>47</v>
      </c>
      <c r="AM8375" t="s">
        <v>47</v>
      </c>
      <c r="AN8375" t="s">
        <v>196</v>
      </c>
      <c r="AO8375" t="s">
        <v>2281</v>
      </c>
    </row>
    <row r="8376" spans="1:41" hidden="1" x14ac:dyDescent="0.25">
      <c r="A8376" t="s">
        <v>34811</v>
      </c>
      <c r="B8376" t="s">
        <v>34812</v>
      </c>
      <c r="C8376" s="1" t="str">
        <f t="shared" si="530"/>
        <v>21:1082</v>
      </c>
      <c r="D8376" s="1" t="str">
        <f t="shared" si="531"/>
        <v>21:0156</v>
      </c>
      <c r="E8376" t="s">
        <v>34813</v>
      </c>
      <c r="F8376" t="s">
        <v>34814</v>
      </c>
      <c r="H8376">
        <v>50.936565799999997</v>
      </c>
      <c r="I8376">
        <v>-120.98828159999999</v>
      </c>
      <c r="J8376" s="1" t="str">
        <f t="shared" si="528"/>
        <v>NGR bulk stream sediment</v>
      </c>
      <c r="K8376" s="1" t="str">
        <f t="shared" si="529"/>
        <v>&lt;177 micron (NGR)</v>
      </c>
      <c r="L8376">
        <v>27</v>
      </c>
      <c r="M8376" t="s">
        <v>280</v>
      </c>
      <c r="N8376">
        <v>454</v>
      </c>
      <c r="O8376" t="s">
        <v>366</v>
      </c>
      <c r="P8376" t="s">
        <v>47</v>
      </c>
      <c r="Q8376" t="s">
        <v>97</v>
      </c>
      <c r="R8376" t="s">
        <v>282</v>
      </c>
      <c r="S8376" t="s">
        <v>80</v>
      </c>
      <c r="T8376" t="s">
        <v>120</v>
      </c>
      <c r="U8376" t="s">
        <v>34815</v>
      </c>
      <c r="V8376" t="s">
        <v>63</v>
      </c>
      <c r="W8376" t="s">
        <v>242</v>
      </c>
      <c r="X8376" t="s">
        <v>46</v>
      </c>
      <c r="Y8376" t="s">
        <v>267</v>
      </c>
      <c r="Z8376" t="s">
        <v>53</v>
      </c>
      <c r="AA8376" t="s">
        <v>46</v>
      </c>
      <c r="AB8376" t="s">
        <v>105</v>
      </c>
      <c r="AC8376" t="s">
        <v>543</v>
      </c>
      <c r="AD8376" t="s">
        <v>475</v>
      </c>
      <c r="AE8376" t="s">
        <v>46</v>
      </c>
      <c r="AF8376" t="s">
        <v>8450</v>
      </c>
      <c r="AG8376" t="s">
        <v>130</v>
      </c>
      <c r="AH8376" t="s">
        <v>62</v>
      </c>
      <c r="AI8376" t="s">
        <v>57</v>
      </c>
      <c r="AJ8376" t="s">
        <v>81</v>
      </c>
      <c r="AK8376" t="s">
        <v>87</v>
      </c>
      <c r="AL8376" t="s">
        <v>47</v>
      </c>
      <c r="AM8376" t="s">
        <v>122</v>
      </c>
      <c r="AN8376" t="s">
        <v>65</v>
      </c>
      <c r="AO8376" t="s">
        <v>10246</v>
      </c>
    </row>
    <row r="8377" spans="1:41" hidden="1" x14ac:dyDescent="0.25">
      <c r="A8377" t="s">
        <v>34816</v>
      </c>
      <c r="B8377" t="s">
        <v>34817</v>
      </c>
      <c r="C8377" s="1" t="str">
        <f t="shared" si="530"/>
        <v>21:1082</v>
      </c>
      <c r="D8377" s="1" t="str">
        <f t="shared" si="531"/>
        <v>21:0156</v>
      </c>
      <c r="E8377" t="s">
        <v>34813</v>
      </c>
      <c r="F8377" t="s">
        <v>34818</v>
      </c>
      <c r="H8377">
        <v>50.936565799999997</v>
      </c>
      <c r="I8377">
        <v>-120.98828159999999</v>
      </c>
      <c r="J8377" s="1" t="str">
        <f t="shared" si="528"/>
        <v>NGR bulk stream sediment</v>
      </c>
      <c r="K8377" s="1" t="str">
        <f t="shared" si="529"/>
        <v>&lt;177 micron (NGR)</v>
      </c>
      <c r="L8377">
        <v>27</v>
      </c>
      <c r="M8377" t="s">
        <v>288</v>
      </c>
      <c r="N8377">
        <v>455</v>
      </c>
      <c r="O8377" t="s">
        <v>188</v>
      </c>
      <c r="P8377" t="s">
        <v>47</v>
      </c>
      <c r="Q8377" t="s">
        <v>765</v>
      </c>
      <c r="R8377" t="s">
        <v>51</v>
      </c>
      <c r="S8377" t="s">
        <v>165</v>
      </c>
      <c r="T8377" t="s">
        <v>218</v>
      </c>
      <c r="U8377" t="s">
        <v>34819</v>
      </c>
      <c r="V8377" t="s">
        <v>105</v>
      </c>
      <c r="W8377" t="s">
        <v>292</v>
      </c>
      <c r="X8377" t="s">
        <v>47</v>
      </c>
      <c r="Y8377" t="s">
        <v>267</v>
      </c>
      <c r="Z8377" t="s">
        <v>62</v>
      </c>
      <c r="AA8377" t="s">
        <v>46</v>
      </c>
      <c r="AB8377" t="s">
        <v>235</v>
      </c>
      <c r="AC8377" t="s">
        <v>695</v>
      </c>
      <c r="AD8377" t="s">
        <v>475</v>
      </c>
      <c r="AE8377" t="s">
        <v>46</v>
      </c>
      <c r="AF8377" t="s">
        <v>269</v>
      </c>
      <c r="AG8377" t="s">
        <v>257</v>
      </c>
      <c r="AH8377" t="s">
        <v>62</v>
      </c>
      <c r="AI8377" t="s">
        <v>57</v>
      </c>
      <c r="AJ8377" t="s">
        <v>125</v>
      </c>
      <c r="AK8377" t="s">
        <v>174</v>
      </c>
      <c r="AL8377" t="s">
        <v>47</v>
      </c>
      <c r="AM8377" t="s">
        <v>47</v>
      </c>
      <c r="AN8377" t="s">
        <v>65</v>
      </c>
      <c r="AO8377" t="s">
        <v>610</v>
      </c>
    </row>
    <row r="8378" spans="1:41" hidden="1" x14ac:dyDescent="0.25">
      <c r="A8378" t="s">
        <v>34820</v>
      </c>
      <c r="B8378" t="s">
        <v>34821</v>
      </c>
      <c r="C8378" s="1" t="str">
        <f t="shared" si="530"/>
        <v>21:1082</v>
      </c>
      <c r="D8378" s="1" t="str">
        <f t="shared" si="531"/>
        <v>21:0156</v>
      </c>
      <c r="E8378" t="s">
        <v>34822</v>
      </c>
      <c r="F8378" t="s">
        <v>34823</v>
      </c>
      <c r="H8378">
        <v>50.882383099999998</v>
      </c>
      <c r="I8378">
        <v>-120.99545209999999</v>
      </c>
      <c r="J8378" s="1" t="str">
        <f t="shared" si="528"/>
        <v>NGR bulk stream sediment</v>
      </c>
      <c r="K8378" s="1" t="str">
        <f t="shared" si="529"/>
        <v>&lt;177 micron (NGR)</v>
      </c>
      <c r="L8378">
        <v>27</v>
      </c>
      <c r="M8378" t="s">
        <v>45</v>
      </c>
      <c r="N8378">
        <v>456</v>
      </c>
      <c r="O8378" t="s">
        <v>455</v>
      </c>
      <c r="P8378" t="s">
        <v>47</v>
      </c>
      <c r="Q8378" t="s">
        <v>1148</v>
      </c>
      <c r="R8378" t="s">
        <v>455</v>
      </c>
      <c r="S8378" t="s">
        <v>290</v>
      </c>
      <c r="T8378" t="s">
        <v>225</v>
      </c>
      <c r="U8378" t="s">
        <v>89</v>
      </c>
      <c r="V8378" t="s">
        <v>110</v>
      </c>
      <c r="W8378" t="s">
        <v>227</v>
      </c>
      <c r="X8378" t="s">
        <v>122</v>
      </c>
      <c r="Y8378" t="s">
        <v>98</v>
      </c>
      <c r="Z8378" t="s">
        <v>84</v>
      </c>
      <c r="AA8378" t="s">
        <v>46</v>
      </c>
      <c r="AB8378" t="s">
        <v>139</v>
      </c>
      <c r="AC8378" t="s">
        <v>462</v>
      </c>
      <c r="AD8378" t="s">
        <v>239</v>
      </c>
      <c r="AE8378" t="s">
        <v>198</v>
      </c>
      <c r="AF8378" t="s">
        <v>690</v>
      </c>
      <c r="AG8378" t="s">
        <v>455</v>
      </c>
      <c r="AH8378" t="s">
        <v>54</v>
      </c>
      <c r="AI8378" t="s">
        <v>57</v>
      </c>
      <c r="AJ8378" t="s">
        <v>151</v>
      </c>
      <c r="AK8378" t="s">
        <v>105</v>
      </c>
      <c r="AL8378" t="s">
        <v>47</v>
      </c>
      <c r="AM8378" t="s">
        <v>47</v>
      </c>
      <c r="AN8378" t="s">
        <v>65</v>
      </c>
      <c r="AO8378" t="s">
        <v>2170</v>
      </c>
    </row>
    <row r="8379" spans="1:41" hidden="1" x14ac:dyDescent="0.25">
      <c r="A8379" t="s">
        <v>34824</v>
      </c>
      <c r="B8379" t="s">
        <v>34825</v>
      </c>
      <c r="C8379" s="1" t="str">
        <f t="shared" si="530"/>
        <v>21:1082</v>
      </c>
      <c r="D8379" s="1" t="str">
        <f t="shared" si="531"/>
        <v>21:0156</v>
      </c>
      <c r="E8379" t="s">
        <v>34826</v>
      </c>
      <c r="F8379" t="s">
        <v>34827</v>
      </c>
      <c r="H8379">
        <v>50.255197199999998</v>
      </c>
      <c r="I8379">
        <v>-120.7982389</v>
      </c>
      <c r="J8379" s="1" t="str">
        <f t="shared" si="528"/>
        <v>NGR bulk stream sediment</v>
      </c>
      <c r="K8379" s="1" t="str">
        <f t="shared" si="529"/>
        <v>&lt;177 micron (NGR)</v>
      </c>
      <c r="L8379">
        <v>27</v>
      </c>
      <c r="M8379" t="s">
        <v>71</v>
      </c>
      <c r="N8379">
        <v>457</v>
      </c>
      <c r="O8379" t="s">
        <v>439</v>
      </c>
      <c r="P8379" t="s">
        <v>47</v>
      </c>
      <c r="Q8379" t="s">
        <v>2563</v>
      </c>
      <c r="R8379" t="s">
        <v>55</v>
      </c>
      <c r="S8379" t="s">
        <v>104</v>
      </c>
      <c r="T8379" t="s">
        <v>217</v>
      </c>
      <c r="U8379" t="s">
        <v>532</v>
      </c>
      <c r="V8379" t="s">
        <v>102</v>
      </c>
      <c r="W8379" t="s">
        <v>123</v>
      </c>
      <c r="X8379" t="s">
        <v>47</v>
      </c>
      <c r="Y8379" t="s">
        <v>127</v>
      </c>
      <c r="Z8379" t="s">
        <v>84</v>
      </c>
      <c r="AA8379" t="s">
        <v>46</v>
      </c>
      <c r="AB8379" t="s">
        <v>139</v>
      </c>
      <c r="AC8379" t="s">
        <v>175</v>
      </c>
      <c r="AD8379" t="s">
        <v>243</v>
      </c>
      <c r="AE8379" t="s">
        <v>47</v>
      </c>
      <c r="AF8379" t="s">
        <v>98</v>
      </c>
      <c r="AG8379" t="s">
        <v>122</v>
      </c>
      <c r="AH8379" t="s">
        <v>62</v>
      </c>
      <c r="AI8379" t="s">
        <v>53</v>
      </c>
      <c r="AJ8379" t="s">
        <v>78</v>
      </c>
      <c r="AK8379" t="s">
        <v>87</v>
      </c>
      <c r="AL8379" t="s">
        <v>47</v>
      </c>
      <c r="AM8379" t="s">
        <v>122</v>
      </c>
      <c r="AN8379" t="s">
        <v>65</v>
      </c>
      <c r="AO8379" t="s">
        <v>3222</v>
      </c>
    </row>
    <row r="8380" spans="1:41" hidden="1" x14ac:dyDescent="0.25">
      <c r="A8380" t="s">
        <v>34828</v>
      </c>
      <c r="B8380" t="s">
        <v>34829</v>
      </c>
      <c r="C8380" s="1" t="str">
        <f t="shared" si="530"/>
        <v>21:1082</v>
      </c>
      <c r="D8380" s="1" t="str">
        <f t="shared" si="531"/>
        <v>21:0156</v>
      </c>
      <c r="E8380" t="s">
        <v>34830</v>
      </c>
      <c r="F8380" t="s">
        <v>34831</v>
      </c>
      <c r="H8380">
        <v>50.2916381</v>
      </c>
      <c r="I8380">
        <v>-120.8194311</v>
      </c>
      <c r="J8380" s="1" t="str">
        <f t="shared" si="528"/>
        <v>NGR bulk stream sediment</v>
      </c>
      <c r="K8380" s="1" t="str">
        <f t="shared" si="529"/>
        <v>&lt;177 micron (NGR)</v>
      </c>
      <c r="L8380">
        <v>27</v>
      </c>
      <c r="M8380" t="s">
        <v>95</v>
      </c>
      <c r="N8380">
        <v>458</v>
      </c>
      <c r="O8380" t="s">
        <v>55</v>
      </c>
      <c r="P8380" t="s">
        <v>47</v>
      </c>
      <c r="Q8380" t="s">
        <v>364</v>
      </c>
      <c r="R8380" t="s">
        <v>66</v>
      </c>
      <c r="S8380" t="s">
        <v>49</v>
      </c>
      <c r="T8380" t="s">
        <v>50</v>
      </c>
      <c r="U8380" t="s">
        <v>934</v>
      </c>
      <c r="V8380" t="s">
        <v>282</v>
      </c>
      <c r="W8380" t="s">
        <v>228</v>
      </c>
      <c r="X8380" t="s">
        <v>47</v>
      </c>
      <c r="Y8380" t="s">
        <v>76</v>
      </c>
      <c r="Z8380" t="s">
        <v>199</v>
      </c>
      <c r="AA8380" t="s">
        <v>46</v>
      </c>
      <c r="AB8380" t="s">
        <v>101</v>
      </c>
      <c r="AC8380" t="s">
        <v>76</v>
      </c>
      <c r="AD8380" t="s">
        <v>80</v>
      </c>
      <c r="AE8380" t="s">
        <v>63</v>
      </c>
      <c r="AF8380" t="s">
        <v>766</v>
      </c>
      <c r="AG8380" t="s">
        <v>78</v>
      </c>
      <c r="AH8380" t="s">
        <v>62</v>
      </c>
      <c r="AI8380" t="s">
        <v>62</v>
      </c>
      <c r="AJ8380" t="s">
        <v>63</v>
      </c>
      <c r="AK8380" t="s">
        <v>105</v>
      </c>
      <c r="AL8380" t="s">
        <v>47</v>
      </c>
      <c r="AM8380" t="s">
        <v>122</v>
      </c>
      <c r="AN8380" t="s">
        <v>65</v>
      </c>
      <c r="AO8380" t="s">
        <v>740</v>
      </c>
    </row>
    <row r="8381" spans="1:41" hidden="1" x14ac:dyDescent="0.25">
      <c r="A8381" t="s">
        <v>34832</v>
      </c>
      <c r="B8381" t="s">
        <v>34833</v>
      </c>
      <c r="C8381" s="1" t="str">
        <f t="shared" si="530"/>
        <v>21:1082</v>
      </c>
      <c r="D8381" s="1" t="str">
        <f t="shared" si="531"/>
        <v>21:0156</v>
      </c>
      <c r="E8381" t="s">
        <v>34834</v>
      </c>
      <c r="F8381" t="s">
        <v>34835</v>
      </c>
      <c r="H8381">
        <v>50.3220545</v>
      </c>
      <c r="I8381">
        <v>-120.8049613</v>
      </c>
      <c r="J8381" s="1" t="str">
        <f t="shared" si="528"/>
        <v>NGR bulk stream sediment</v>
      </c>
      <c r="K8381" s="1" t="str">
        <f t="shared" si="529"/>
        <v>&lt;177 micron (NGR)</v>
      </c>
      <c r="L8381">
        <v>27</v>
      </c>
      <c r="M8381" t="s">
        <v>117</v>
      </c>
      <c r="N8381">
        <v>459</v>
      </c>
      <c r="O8381" t="s">
        <v>141</v>
      </c>
      <c r="P8381" t="s">
        <v>47</v>
      </c>
      <c r="Q8381" t="s">
        <v>668</v>
      </c>
      <c r="R8381" t="s">
        <v>85</v>
      </c>
      <c r="S8381" t="s">
        <v>104</v>
      </c>
      <c r="T8381" t="s">
        <v>59</v>
      </c>
      <c r="U8381" t="s">
        <v>226</v>
      </c>
      <c r="V8381" t="s">
        <v>72</v>
      </c>
      <c r="W8381" t="s">
        <v>336</v>
      </c>
      <c r="X8381" t="s">
        <v>47</v>
      </c>
      <c r="Y8381" t="s">
        <v>76</v>
      </c>
      <c r="Z8381" t="s">
        <v>199</v>
      </c>
      <c r="AA8381" t="s">
        <v>46</v>
      </c>
      <c r="AB8381" t="s">
        <v>235</v>
      </c>
      <c r="AC8381" t="s">
        <v>187</v>
      </c>
      <c r="AD8381" t="s">
        <v>112</v>
      </c>
      <c r="AE8381" t="s">
        <v>130</v>
      </c>
      <c r="AF8381" t="s">
        <v>3575</v>
      </c>
      <c r="AG8381" t="s">
        <v>257</v>
      </c>
      <c r="AH8381" t="s">
        <v>62</v>
      </c>
      <c r="AI8381" t="s">
        <v>57</v>
      </c>
      <c r="AJ8381" t="s">
        <v>173</v>
      </c>
      <c r="AK8381" t="s">
        <v>110</v>
      </c>
      <c r="AL8381" t="s">
        <v>47</v>
      </c>
      <c r="AM8381" t="s">
        <v>47</v>
      </c>
      <c r="AN8381" t="s">
        <v>65</v>
      </c>
      <c r="AO8381" t="s">
        <v>34836</v>
      </c>
    </row>
    <row r="8382" spans="1:41" hidden="1" x14ac:dyDescent="0.25">
      <c r="A8382" t="s">
        <v>34837</v>
      </c>
      <c r="B8382" t="s">
        <v>34838</v>
      </c>
      <c r="C8382" s="1" t="str">
        <f t="shared" si="530"/>
        <v>21:1082</v>
      </c>
      <c r="D8382" s="1" t="str">
        <f t="shared" si="531"/>
        <v>21:0156</v>
      </c>
      <c r="E8382" t="s">
        <v>34839</v>
      </c>
      <c r="F8382" t="s">
        <v>34840</v>
      </c>
      <c r="H8382">
        <v>50.421291099999998</v>
      </c>
      <c r="I8382">
        <v>-120.7999525</v>
      </c>
      <c r="J8382" s="1" t="str">
        <f t="shared" si="528"/>
        <v>NGR bulk stream sediment</v>
      </c>
      <c r="K8382" s="1" t="str">
        <f t="shared" si="529"/>
        <v>&lt;177 micron (NGR)</v>
      </c>
      <c r="L8382">
        <v>27</v>
      </c>
      <c r="M8382" t="s">
        <v>136</v>
      </c>
      <c r="N8382">
        <v>460</v>
      </c>
      <c r="O8382" t="s">
        <v>319</v>
      </c>
      <c r="P8382" t="s">
        <v>73</v>
      </c>
      <c r="Q8382" t="s">
        <v>249</v>
      </c>
      <c r="R8382" t="s">
        <v>139</v>
      </c>
      <c r="S8382" t="s">
        <v>240</v>
      </c>
      <c r="T8382" t="s">
        <v>90</v>
      </c>
      <c r="U8382" t="s">
        <v>226</v>
      </c>
      <c r="V8382" t="s">
        <v>125</v>
      </c>
      <c r="W8382" t="s">
        <v>128</v>
      </c>
      <c r="X8382" t="s">
        <v>47</v>
      </c>
      <c r="Y8382" t="s">
        <v>175</v>
      </c>
      <c r="Z8382" t="s">
        <v>62</v>
      </c>
      <c r="AA8382" t="s">
        <v>47</v>
      </c>
      <c r="AB8382" t="s">
        <v>173</v>
      </c>
      <c r="AC8382" t="s">
        <v>141</v>
      </c>
      <c r="AD8382" t="s">
        <v>190</v>
      </c>
      <c r="AE8382" t="s">
        <v>61</v>
      </c>
      <c r="AF8382" t="s">
        <v>573</v>
      </c>
      <c r="AG8382" t="s">
        <v>142</v>
      </c>
      <c r="AH8382" t="s">
        <v>57</v>
      </c>
      <c r="AI8382" t="s">
        <v>149</v>
      </c>
      <c r="AJ8382" t="s">
        <v>72</v>
      </c>
      <c r="AK8382" t="s">
        <v>64</v>
      </c>
      <c r="AL8382" t="s">
        <v>47</v>
      </c>
      <c r="AM8382" t="s">
        <v>47</v>
      </c>
      <c r="AN8382" t="s">
        <v>65</v>
      </c>
      <c r="AO8382" t="s">
        <v>2366</v>
      </c>
    </row>
    <row r="8383" spans="1:41" hidden="1" x14ac:dyDescent="0.25">
      <c r="A8383" t="s">
        <v>34841</v>
      </c>
      <c r="B8383" t="s">
        <v>34842</v>
      </c>
      <c r="C8383" s="1" t="str">
        <f t="shared" si="530"/>
        <v>21:1082</v>
      </c>
      <c r="D8383" s="1" t="str">
        <f t="shared" si="531"/>
        <v>21:0156</v>
      </c>
      <c r="E8383" t="s">
        <v>34843</v>
      </c>
      <c r="F8383" t="s">
        <v>34844</v>
      </c>
      <c r="H8383">
        <v>50.431449399999998</v>
      </c>
      <c r="I8383">
        <v>-120.8001148</v>
      </c>
      <c r="J8383" s="1" t="str">
        <f t="shared" si="528"/>
        <v>NGR bulk stream sediment</v>
      </c>
      <c r="K8383" s="1" t="str">
        <f t="shared" si="529"/>
        <v>&lt;177 micron (NGR)</v>
      </c>
      <c r="L8383">
        <v>27</v>
      </c>
      <c r="M8383" t="s">
        <v>157</v>
      </c>
      <c r="N8383">
        <v>461</v>
      </c>
      <c r="O8383" t="s">
        <v>108</v>
      </c>
      <c r="P8383" t="s">
        <v>47</v>
      </c>
      <c r="Q8383" t="s">
        <v>817</v>
      </c>
      <c r="R8383" t="s">
        <v>406</v>
      </c>
      <c r="S8383" t="s">
        <v>165</v>
      </c>
      <c r="T8383" t="s">
        <v>99</v>
      </c>
      <c r="U8383" t="s">
        <v>184</v>
      </c>
      <c r="V8383" t="s">
        <v>493</v>
      </c>
      <c r="W8383" t="s">
        <v>188</v>
      </c>
      <c r="X8383" t="s">
        <v>47</v>
      </c>
      <c r="Y8383" t="s">
        <v>66</v>
      </c>
      <c r="Z8383" t="s">
        <v>57</v>
      </c>
      <c r="AA8383" t="s">
        <v>46</v>
      </c>
      <c r="AB8383" t="s">
        <v>64</v>
      </c>
      <c r="AC8383" t="s">
        <v>58</v>
      </c>
      <c r="AD8383" t="s">
        <v>106</v>
      </c>
      <c r="AE8383" t="s">
        <v>64</v>
      </c>
      <c r="AF8383" t="s">
        <v>2250</v>
      </c>
      <c r="AG8383" t="s">
        <v>102</v>
      </c>
      <c r="AH8383" t="s">
        <v>53</v>
      </c>
      <c r="AI8383" t="s">
        <v>198</v>
      </c>
      <c r="AJ8383" t="s">
        <v>257</v>
      </c>
      <c r="AK8383" t="s">
        <v>110</v>
      </c>
      <c r="AL8383" t="s">
        <v>47</v>
      </c>
      <c r="AM8383" t="s">
        <v>122</v>
      </c>
      <c r="AN8383" t="s">
        <v>65</v>
      </c>
      <c r="AO8383" t="s">
        <v>609</v>
      </c>
    </row>
    <row r="8384" spans="1:41" hidden="1" x14ac:dyDescent="0.25">
      <c r="A8384" t="s">
        <v>34845</v>
      </c>
      <c r="B8384" t="s">
        <v>34846</v>
      </c>
      <c r="C8384" s="1" t="str">
        <f t="shared" si="530"/>
        <v>21:1082</v>
      </c>
      <c r="D8384" s="1" t="str">
        <f t="shared" si="531"/>
        <v>21:0156</v>
      </c>
      <c r="E8384" t="s">
        <v>34847</v>
      </c>
      <c r="F8384" t="s">
        <v>34848</v>
      </c>
      <c r="H8384">
        <v>50.472106199999999</v>
      </c>
      <c r="I8384">
        <v>-120.8063325</v>
      </c>
      <c r="J8384" s="1" t="str">
        <f t="shared" si="528"/>
        <v>NGR bulk stream sediment</v>
      </c>
      <c r="K8384" s="1" t="str">
        <f t="shared" si="529"/>
        <v>&lt;177 micron (NGR)</v>
      </c>
      <c r="L8384">
        <v>27</v>
      </c>
      <c r="M8384" t="s">
        <v>170</v>
      </c>
      <c r="N8384">
        <v>462</v>
      </c>
      <c r="O8384" t="s">
        <v>111</v>
      </c>
      <c r="P8384" t="s">
        <v>47</v>
      </c>
      <c r="Q8384" t="s">
        <v>684</v>
      </c>
      <c r="R8384" t="s">
        <v>267</v>
      </c>
      <c r="S8384" t="s">
        <v>131</v>
      </c>
      <c r="T8384" t="s">
        <v>59</v>
      </c>
      <c r="U8384" t="s">
        <v>438</v>
      </c>
      <c r="V8384" t="s">
        <v>47</v>
      </c>
      <c r="W8384" t="s">
        <v>128</v>
      </c>
      <c r="X8384" t="s">
        <v>47</v>
      </c>
      <c r="Y8384" t="s">
        <v>209</v>
      </c>
      <c r="Z8384" t="s">
        <v>199</v>
      </c>
      <c r="AA8384" t="s">
        <v>46</v>
      </c>
      <c r="AB8384" t="s">
        <v>63</v>
      </c>
      <c r="AC8384" t="s">
        <v>162</v>
      </c>
      <c r="AD8384" t="s">
        <v>162</v>
      </c>
      <c r="AE8384" t="s">
        <v>110</v>
      </c>
      <c r="AF8384" t="s">
        <v>2109</v>
      </c>
      <c r="AG8384" t="s">
        <v>122</v>
      </c>
      <c r="AH8384" t="s">
        <v>62</v>
      </c>
      <c r="AI8384" t="s">
        <v>62</v>
      </c>
      <c r="AJ8384" t="s">
        <v>122</v>
      </c>
      <c r="AK8384" t="s">
        <v>174</v>
      </c>
      <c r="AL8384" t="s">
        <v>47</v>
      </c>
      <c r="AM8384" t="s">
        <v>122</v>
      </c>
      <c r="AN8384" t="s">
        <v>65</v>
      </c>
      <c r="AO8384" t="s">
        <v>703</v>
      </c>
    </row>
    <row r="8385" spans="1:41" hidden="1" x14ac:dyDescent="0.25">
      <c r="A8385" t="s">
        <v>34849</v>
      </c>
      <c r="B8385" t="s">
        <v>34850</v>
      </c>
      <c r="C8385" s="1" t="str">
        <f t="shared" si="530"/>
        <v>21:1082</v>
      </c>
      <c r="D8385" s="1" t="str">
        <f t="shared" si="531"/>
        <v>21:0156</v>
      </c>
      <c r="E8385" t="s">
        <v>34851</v>
      </c>
      <c r="F8385" t="s">
        <v>34852</v>
      </c>
      <c r="H8385">
        <v>50.480176399999998</v>
      </c>
      <c r="I8385">
        <v>-120.6979937</v>
      </c>
      <c r="J8385" s="1" t="str">
        <f t="shared" si="528"/>
        <v>NGR bulk stream sediment</v>
      </c>
      <c r="K8385" s="1" t="str">
        <f t="shared" si="529"/>
        <v>&lt;177 micron (NGR)</v>
      </c>
      <c r="L8385">
        <v>27</v>
      </c>
      <c r="M8385" t="s">
        <v>180</v>
      </c>
      <c r="N8385">
        <v>463</v>
      </c>
      <c r="O8385" t="s">
        <v>307</v>
      </c>
      <c r="P8385" t="s">
        <v>47</v>
      </c>
      <c r="Q8385" t="s">
        <v>646</v>
      </c>
      <c r="R8385" t="s">
        <v>55</v>
      </c>
      <c r="S8385" t="s">
        <v>186</v>
      </c>
      <c r="T8385" t="s">
        <v>82</v>
      </c>
      <c r="U8385" t="s">
        <v>237</v>
      </c>
      <c r="V8385" t="s">
        <v>105</v>
      </c>
      <c r="W8385" t="s">
        <v>371</v>
      </c>
      <c r="X8385" t="s">
        <v>47</v>
      </c>
      <c r="Y8385" t="s">
        <v>267</v>
      </c>
      <c r="Z8385" t="s">
        <v>62</v>
      </c>
      <c r="AA8385" t="s">
        <v>46</v>
      </c>
      <c r="AB8385" t="s">
        <v>63</v>
      </c>
      <c r="AC8385" t="s">
        <v>175</v>
      </c>
      <c r="AD8385" t="s">
        <v>218</v>
      </c>
      <c r="AE8385" t="s">
        <v>47</v>
      </c>
      <c r="AF8385" t="s">
        <v>4281</v>
      </c>
      <c r="AG8385" t="s">
        <v>257</v>
      </c>
      <c r="AH8385" t="s">
        <v>62</v>
      </c>
      <c r="AI8385" t="s">
        <v>53</v>
      </c>
      <c r="AJ8385" t="s">
        <v>63</v>
      </c>
      <c r="AK8385" t="s">
        <v>185</v>
      </c>
      <c r="AL8385" t="s">
        <v>47</v>
      </c>
      <c r="AM8385" t="s">
        <v>122</v>
      </c>
      <c r="AN8385" t="s">
        <v>65</v>
      </c>
      <c r="AO8385" t="s">
        <v>1436</v>
      </c>
    </row>
    <row r="8386" spans="1:41" hidden="1" x14ac:dyDescent="0.25">
      <c r="A8386" t="s">
        <v>34853</v>
      </c>
      <c r="B8386" t="s">
        <v>34854</v>
      </c>
      <c r="C8386" s="1" t="str">
        <f t="shared" si="530"/>
        <v>21:1082</v>
      </c>
      <c r="D8386" s="1" t="str">
        <f t="shared" si="531"/>
        <v>21:0156</v>
      </c>
      <c r="E8386" t="s">
        <v>34855</v>
      </c>
      <c r="F8386" t="s">
        <v>34856</v>
      </c>
      <c r="H8386">
        <v>50.463615799999999</v>
      </c>
      <c r="I8386">
        <v>-120.62106850000001</v>
      </c>
      <c r="J8386" s="1" t="str">
        <f t="shared" ref="J8386:J8449" si="532">HYPERLINK("http://geochem.nrcan.gc.ca/cdogs/content/kwd/kwd020030_e.htm", "NGR bulk stream sediment")</f>
        <v>NGR bulk stream sediment</v>
      </c>
      <c r="K8386" s="1" t="str">
        <f t="shared" ref="K8386:K8449" si="533">HYPERLINK("http://geochem.nrcan.gc.ca/cdogs/content/kwd/kwd080006_e.htm", "&lt;177 micron (NGR)")</f>
        <v>&lt;177 micron (NGR)</v>
      </c>
      <c r="L8386">
        <v>27</v>
      </c>
      <c r="M8386" t="s">
        <v>195</v>
      </c>
      <c r="N8386">
        <v>464</v>
      </c>
      <c r="O8386" t="s">
        <v>238</v>
      </c>
      <c r="P8386" t="s">
        <v>47</v>
      </c>
      <c r="Q8386" t="s">
        <v>492</v>
      </c>
      <c r="R8386" t="s">
        <v>270</v>
      </c>
      <c r="S8386" t="s">
        <v>187</v>
      </c>
      <c r="T8386" t="s">
        <v>99</v>
      </c>
      <c r="U8386" t="s">
        <v>237</v>
      </c>
      <c r="V8386" t="s">
        <v>122</v>
      </c>
      <c r="W8386" t="s">
        <v>128</v>
      </c>
      <c r="X8386" t="s">
        <v>47</v>
      </c>
      <c r="Y8386" t="s">
        <v>145</v>
      </c>
      <c r="Z8386" t="s">
        <v>57</v>
      </c>
      <c r="AA8386" t="s">
        <v>46</v>
      </c>
      <c r="AB8386" t="s">
        <v>63</v>
      </c>
      <c r="AC8386" t="s">
        <v>85</v>
      </c>
      <c r="AD8386" t="s">
        <v>131</v>
      </c>
      <c r="AE8386" t="s">
        <v>235</v>
      </c>
      <c r="AF8386" t="s">
        <v>5889</v>
      </c>
      <c r="AG8386" t="s">
        <v>206</v>
      </c>
      <c r="AH8386" t="s">
        <v>62</v>
      </c>
      <c r="AI8386" t="s">
        <v>198</v>
      </c>
      <c r="AJ8386" t="s">
        <v>206</v>
      </c>
      <c r="AK8386" t="s">
        <v>110</v>
      </c>
      <c r="AL8386" t="s">
        <v>47</v>
      </c>
      <c r="AM8386" t="s">
        <v>47</v>
      </c>
      <c r="AN8386" t="s">
        <v>65</v>
      </c>
      <c r="AO8386" t="s">
        <v>3227</v>
      </c>
    </row>
    <row r="8387" spans="1:41" hidden="1" x14ac:dyDescent="0.25">
      <c r="A8387" t="s">
        <v>34857</v>
      </c>
      <c r="B8387" t="s">
        <v>34858</v>
      </c>
      <c r="C8387" s="1" t="str">
        <f t="shared" si="530"/>
        <v>21:1082</v>
      </c>
      <c r="D8387" s="1" t="str">
        <f t="shared" si="531"/>
        <v>21:0156</v>
      </c>
      <c r="E8387" t="s">
        <v>34859</v>
      </c>
      <c r="F8387" t="s">
        <v>34860</v>
      </c>
      <c r="H8387">
        <v>50.450180899999999</v>
      </c>
      <c r="I8387">
        <v>-120.63536550000001</v>
      </c>
      <c r="J8387" s="1" t="str">
        <f t="shared" si="532"/>
        <v>NGR bulk stream sediment</v>
      </c>
      <c r="K8387" s="1" t="str">
        <f t="shared" si="533"/>
        <v>&lt;177 micron (NGR)</v>
      </c>
      <c r="L8387">
        <v>27</v>
      </c>
      <c r="M8387" t="s">
        <v>205</v>
      </c>
      <c r="N8387">
        <v>465</v>
      </c>
      <c r="O8387" t="s">
        <v>392</v>
      </c>
      <c r="P8387" t="s">
        <v>137</v>
      </c>
      <c r="Q8387" t="s">
        <v>812</v>
      </c>
      <c r="R8387" t="s">
        <v>437</v>
      </c>
      <c r="S8387" t="s">
        <v>141</v>
      </c>
      <c r="T8387" t="s">
        <v>99</v>
      </c>
      <c r="U8387" t="s">
        <v>237</v>
      </c>
      <c r="V8387" t="s">
        <v>125</v>
      </c>
      <c r="W8387" t="s">
        <v>123</v>
      </c>
      <c r="X8387" t="s">
        <v>46</v>
      </c>
      <c r="Y8387" t="s">
        <v>217</v>
      </c>
      <c r="Z8387" t="s">
        <v>62</v>
      </c>
      <c r="AA8387" t="s">
        <v>46</v>
      </c>
      <c r="AB8387" t="s">
        <v>173</v>
      </c>
      <c r="AC8387" t="s">
        <v>58</v>
      </c>
      <c r="AD8387" t="s">
        <v>186</v>
      </c>
      <c r="AE8387" t="s">
        <v>185</v>
      </c>
      <c r="AF8387" t="s">
        <v>99</v>
      </c>
      <c r="AG8387" t="s">
        <v>130</v>
      </c>
      <c r="AH8387" t="s">
        <v>62</v>
      </c>
      <c r="AI8387" t="s">
        <v>198</v>
      </c>
      <c r="AJ8387" t="s">
        <v>200</v>
      </c>
      <c r="AK8387" t="s">
        <v>105</v>
      </c>
      <c r="AL8387" t="s">
        <v>47</v>
      </c>
      <c r="AM8387" t="s">
        <v>122</v>
      </c>
      <c r="AN8387" t="s">
        <v>65</v>
      </c>
      <c r="AO8387" t="s">
        <v>34861</v>
      </c>
    </row>
    <row r="8388" spans="1:41" hidden="1" x14ac:dyDescent="0.25">
      <c r="A8388" t="s">
        <v>34862</v>
      </c>
      <c r="B8388" t="s">
        <v>34863</v>
      </c>
      <c r="C8388" s="1" t="str">
        <f t="shared" si="530"/>
        <v>21:1082</v>
      </c>
      <c r="D8388" s="1" t="str">
        <f t="shared" si="531"/>
        <v>21:0156</v>
      </c>
      <c r="E8388" t="s">
        <v>34864</v>
      </c>
      <c r="F8388" t="s">
        <v>34865</v>
      </c>
      <c r="H8388">
        <v>50.489127099999997</v>
      </c>
      <c r="I8388">
        <v>-120.5564669</v>
      </c>
      <c r="J8388" s="1" t="str">
        <f t="shared" si="532"/>
        <v>NGR bulk stream sediment</v>
      </c>
      <c r="K8388" s="1" t="str">
        <f t="shared" si="533"/>
        <v>&lt;177 micron (NGR)</v>
      </c>
      <c r="L8388">
        <v>27</v>
      </c>
      <c r="M8388" t="s">
        <v>214</v>
      </c>
      <c r="N8388">
        <v>466</v>
      </c>
      <c r="O8388" t="s">
        <v>96</v>
      </c>
      <c r="P8388" t="s">
        <v>76</v>
      </c>
      <c r="Q8388" t="s">
        <v>698</v>
      </c>
      <c r="R8388" t="s">
        <v>55</v>
      </c>
      <c r="S8388" t="s">
        <v>239</v>
      </c>
      <c r="T8388" t="s">
        <v>90</v>
      </c>
      <c r="U8388" t="s">
        <v>386</v>
      </c>
      <c r="V8388" t="s">
        <v>122</v>
      </c>
      <c r="W8388" t="s">
        <v>392</v>
      </c>
      <c r="X8388" t="s">
        <v>47</v>
      </c>
      <c r="Y8388" t="s">
        <v>145</v>
      </c>
      <c r="Z8388" t="s">
        <v>62</v>
      </c>
      <c r="AA8388" t="s">
        <v>46</v>
      </c>
      <c r="AB8388" t="s">
        <v>125</v>
      </c>
      <c r="AC8388" t="s">
        <v>98</v>
      </c>
      <c r="AD8388" t="s">
        <v>239</v>
      </c>
      <c r="AE8388" t="s">
        <v>61</v>
      </c>
      <c r="AF8388" t="s">
        <v>112</v>
      </c>
      <c r="AG8388" t="s">
        <v>455</v>
      </c>
      <c r="AH8388" t="s">
        <v>62</v>
      </c>
      <c r="AI8388" t="s">
        <v>54</v>
      </c>
      <c r="AJ8388" t="s">
        <v>206</v>
      </c>
      <c r="AK8388" t="s">
        <v>64</v>
      </c>
      <c r="AL8388" t="s">
        <v>47</v>
      </c>
      <c r="AM8388" t="s">
        <v>47</v>
      </c>
      <c r="AN8388" t="s">
        <v>65</v>
      </c>
      <c r="AO8388" t="s">
        <v>175</v>
      </c>
    </row>
    <row r="8389" spans="1:41" hidden="1" x14ac:dyDescent="0.25">
      <c r="A8389" t="s">
        <v>34866</v>
      </c>
      <c r="B8389" t="s">
        <v>34867</v>
      </c>
      <c r="C8389" s="1" t="str">
        <f t="shared" si="530"/>
        <v>21:1082</v>
      </c>
      <c r="D8389" s="1" t="str">
        <f t="shared" si="531"/>
        <v>21:0156</v>
      </c>
      <c r="E8389" t="s">
        <v>34868</v>
      </c>
      <c r="F8389" t="s">
        <v>34869</v>
      </c>
      <c r="H8389">
        <v>50.451105300000002</v>
      </c>
      <c r="I8389">
        <v>-120.5211922</v>
      </c>
      <c r="J8389" s="1" t="str">
        <f t="shared" si="532"/>
        <v>NGR bulk stream sediment</v>
      </c>
      <c r="K8389" s="1" t="str">
        <f t="shared" si="533"/>
        <v>&lt;177 micron (NGR)</v>
      </c>
      <c r="L8389">
        <v>27</v>
      </c>
      <c r="M8389" t="s">
        <v>223</v>
      </c>
      <c r="N8389">
        <v>467</v>
      </c>
      <c r="O8389" t="s">
        <v>60</v>
      </c>
      <c r="P8389" t="s">
        <v>55</v>
      </c>
      <c r="Q8389" t="s">
        <v>646</v>
      </c>
      <c r="R8389" t="s">
        <v>148</v>
      </c>
      <c r="S8389" t="s">
        <v>106</v>
      </c>
      <c r="T8389" t="s">
        <v>98</v>
      </c>
      <c r="U8389" t="s">
        <v>431</v>
      </c>
      <c r="V8389" t="s">
        <v>130</v>
      </c>
      <c r="W8389" t="s">
        <v>182</v>
      </c>
      <c r="X8389" t="s">
        <v>47</v>
      </c>
      <c r="Y8389" t="s">
        <v>50</v>
      </c>
      <c r="Z8389" t="s">
        <v>53</v>
      </c>
      <c r="AA8389" t="s">
        <v>46</v>
      </c>
      <c r="AB8389" t="s">
        <v>47</v>
      </c>
      <c r="AC8389" t="s">
        <v>50</v>
      </c>
      <c r="AD8389" t="s">
        <v>107</v>
      </c>
      <c r="AE8389" t="s">
        <v>110</v>
      </c>
      <c r="AF8389" t="s">
        <v>24732</v>
      </c>
      <c r="AG8389" t="s">
        <v>79</v>
      </c>
      <c r="AH8389" t="s">
        <v>62</v>
      </c>
      <c r="AI8389" t="s">
        <v>57</v>
      </c>
      <c r="AJ8389" t="s">
        <v>130</v>
      </c>
      <c r="AK8389" t="s">
        <v>235</v>
      </c>
      <c r="AL8389" t="s">
        <v>47</v>
      </c>
      <c r="AM8389" t="s">
        <v>47</v>
      </c>
      <c r="AN8389" t="s">
        <v>65</v>
      </c>
      <c r="AO8389" t="s">
        <v>1340</v>
      </c>
    </row>
    <row r="8390" spans="1:41" hidden="1" x14ac:dyDescent="0.25">
      <c r="A8390" t="s">
        <v>34870</v>
      </c>
      <c r="B8390" t="s">
        <v>34871</v>
      </c>
      <c r="C8390" s="1" t="str">
        <f t="shared" si="530"/>
        <v>21:1082</v>
      </c>
      <c r="D8390" s="1" t="str">
        <f t="shared" si="531"/>
        <v>21:0156</v>
      </c>
      <c r="E8390" t="s">
        <v>34872</v>
      </c>
      <c r="F8390" t="s">
        <v>34873</v>
      </c>
      <c r="H8390">
        <v>50.488629099999997</v>
      </c>
      <c r="I8390">
        <v>-120.5434932</v>
      </c>
      <c r="J8390" s="1" t="str">
        <f t="shared" si="532"/>
        <v>NGR bulk stream sediment</v>
      </c>
      <c r="K8390" s="1" t="str">
        <f t="shared" si="533"/>
        <v>&lt;177 micron (NGR)</v>
      </c>
      <c r="L8390">
        <v>27</v>
      </c>
      <c r="M8390" t="s">
        <v>233</v>
      </c>
      <c r="N8390">
        <v>468</v>
      </c>
      <c r="O8390" t="s">
        <v>392</v>
      </c>
      <c r="P8390" t="s">
        <v>137</v>
      </c>
      <c r="Q8390" t="s">
        <v>492</v>
      </c>
      <c r="R8390" t="s">
        <v>101</v>
      </c>
      <c r="S8390" t="s">
        <v>186</v>
      </c>
      <c r="T8390" t="s">
        <v>175</v>
      </c>
      <c r="U8390" t="s">
        <v>431</v>
      </c>
      <c r="V8390" t="s">
        <v>110</v>
      </c>
      <c r="W8390" t="s">
        <v>412</v>
      </c>
      <c r="X8390" t="s">
        <v>47</v>
      </c>
      <c r="Y8390" t="s">
        <v>145</v>
      </c>
      <c r="Z8390" t="s">
        <v>84</v>
      </c>
      <c r="AA8390" t="s">
        <v>46</v>
      </c>
      <c r="AB8390" t="s">
        <v>139</v>
      </c>
      <c r="AC8390" t="s">
        <v>217</v>
      </c>
      <c r="AD8390" t="s">
        <v>243</v>
      </c>
      <c r="AE8390" t="s">
        <v>185</v>
      </c>
      <c r="AF8390" t="s">
        <v>6218</v>
      </c>
      <c r="AG8390" t="s">
        <v>102</v>
      </c>
      <c r="AH8390" t="s">
        <v>62</v>
      </c>
      <c r="AI8390" t="s">
        <v>198</v>
      </c>
      <c r="AJ8390" t="s">
        <v>257</v>
      </c>
      <c r="AK8390" t="s">
        <v>64</v>
      </c>
      <c r="AL8390" t="s">
        <v>47</v>
      </c>
      <c r="AM8390" t="s">
        <v>47</v>
      </c>
      <c r="AN8390" t="s">
        <v>65</v>
      </c>
      <c r="AO8390" t="s">
        <v>59</v>
      </c>
    </row>
    <row r="8391" spans="1:41" hidden="1" x14ac:dyDescent="0.25">
      <c r="A8391" t="s">
        <v>34874</v>
      </c>
      <c r="B8391" t="s">
        <v>34875</v>
      </c>
      <c r="C8391" s="1" t="str">
        <f t="shared" si="530"/>
        <v>21:1082</v>
      </c>
      <c r="D8391" s="1" t="str">
        <f t="shared" si="531"/>
        <v>21:0156</v>
      </c>
      <c r="E8391" t="s">
        <v>34876</v>
      </c>
      <c r="F8391" t="s">
        <v>34877</v>
      </c>
      <c r="H8391">
        <v>50.473299500000003</v>
      </c>
      <c r="I8391">
        <v>-120.588982</v>
      </c>
      <c r="J8391" s="1" t="str">
        <f t="shared" si="532"/>
        <v>NGR bulk stream sediment</v>
      </c>
      <c r="K8391" s="1" t="str">
        <f t="shared" si="533"/>
        <v>&lt;177 micron (NGR)</v>
      </c>
      <c r="L8391">
        <v>27</v>
      </c>
      <c r="M8391" t="s">
        <v>248</v>
      </c>
      <c r="N8391">
        <v>469</v>
      </c>
      <c r="O8391" t="s">
        <v>139</v>
      </c>
      <c r="P8391" t="s">
        <v>47</v>
      </c>
      <c r="Q8391" t="s">
        <v>652</v>
      </c>
      <c r="R8391" t="s">
        <v>55</v>
      </c>
      <c r="S8391" t="s">
        <v>49</v>
      </c>
      <c r="T8391" t="s">
        <v>175</v>
      </c>
      <c r="U8391" t="s">
        <v>226</v>
      </c>
      <c r="V8391" t="s">
        <v>61</v>
      </c>
      <c r="W8391" t="s">
        <v>86</v>
      </c>
      <c r="X8391" t="s">
        <v>47</v>
      </c>
      <c r="Y8391" t="s">
        <v>267</v>
      </c>
      <c r="Z8391" t="s">
        <v>56</v>
      </c>
      <c r="AA8391" t="s">
        <v>46</v>
      </c>
      <c r="AB8391" t="s">
        <v>61</v>
      </c>
      <c r="AC8391" t="s">
        <v>50</v>
      </c>
      <c r="AD8391" t="s">
        <v>190</v>
      </c>
      <c r="AE8391" t="s">
        <v>174</v>
      </c>
      <c r="AF8391" t="s">
        <v>2133</v>
      </c>
      <c r="AG8391" t="s">
        <v>78</v>
      </c>
      <c r="AH8391" t="s">
        <v>62</v>
      </c>
      <c r="AI8391" t="s">
        <v>53</v>
      </c>
      <c r="AJ8391" t="s">
        <v>173</v>
      </c>
      <c r="AK8391" t="s">
        <v>46</v>
      </c>
      <c r="AL8391" t="s">
        <v>47</v>
      </c>
      <c r="AM8391" t="s">
        <v>47</v>
      </c>
      <c r="AN8391" t="s">
        <v>65</v>
      </c>
      <c r="AO8391" t="s">
        <v>34878</v>
      </c>
    </row>
    <row r="8392" spans="1:41" hidden="1" x14ac:dyDescent="0.25">
      <c r="A8392" t="s">
        <v>34879</v>
      </c>
      <c r="B8392" t="s">
        <v>34880</v>
      </c>
      <c r="C8392" s="1" t="str">
        <f t="shared" si="530"/>
        <v>21:1082</v>
      </c>
      <c r="D8392" s="1" t="str">
        <f t="shared" si="531"/>
        <v>21:0156</v>
      </c>
      <c r="E8392" t="s">
        <v>34881</v>
      </c>
      <c r="F8392" t="s">
        <v>34882</v>
      </c>
      <c r="H8392">
        <v>50.535212700000002</v>
      </c>
      <c r="I8392">
        <v>-121.07683</v>
      </c>
      <c r="J8392" s="1" t="str">
        <f t="shared" si="532"/>
        <v>NGR bulk stream sediment</v>
      </c>
      <c r="K8392" s="1" t="str">
        <f t="shared" si="533"/>
        <v>&lt;177 micron (NGR)</v>
      </c>
      <c r="L8392">
        <v>27</v>
      </c>
      <c r="M8392" t="s">
        <v>256</v>
      </c>
      <c r="N8392">
        <v>470</v>
      </c>
      <c r="O8392" t="s">
        <v>455</v>
      </c>
      <c r="P8392" t="s">
        <v>47</v>
      </c>
      <c r="Q8392" t="s">
        <v>411</v>
      </c>
      <c r="R8392" t="s">
        <v>292</v>
      </c>
      <c r="S8392" t="s">
        <v>240</v>
      </c>
      <c r="T8392" t="s">
        <v>82</v>
      </c>
      <c r="U8392" t="s">
        <v>543</v>
      </c>
      <c r="V8392" t="s">
        <v>61</v>
      </c>
      <c r="W8392" t="s">
        <v>437</v>
      </c>
      <c r="X8392" t="s">
        <v>51</v>
      </c>
      <c r="Y8392" t="s">
        <v>59</v>
      </c>
      <c r="Z8392" t="s">
        <v>56</v>
      </c>
      <c r="AA8392" t="s">
        <v>46</v>
      </c>
      <c r="AB8392" t="s">
        <v>47</v>
      </c>
      <c r="AC8392" t="s">
        <v>83</v>
      </c>
      <c r="AD8392" t="s">
        <v>934</v>
      </c>
      <c r="AE8392" t="s">
        <v>198</v>
      </c>
      <c r="AF8392" t="s">
        <v>267</v>
      </c>
      <c r="AG8392" t="s">
        <v>151</v>
      </c>
      <c r="AH8392" t="s">
        <v>53</v>
      </c>
      <c r="AI8392" t="s">
        <v>198</v>
      </c>
      <c r="AJ8392" t="s">
        <v>123</v>
      </c>
      <c r="AK8392" t="s">
        <v>79</v>
      </c>
      <c r="AL8392" t="s">
        <v>47</v>
      </c>
      <c r="AM8392" t="s">
        <v>47</v>
      </c>
      <c r="AN8392" t="s">
        <v>385</v>
      </c>
      <c r="AO8392" t="s">
        <v>34883</v>
      </c>
    </row>
    <row r="8393" spans="1:41" hidden="1" x14ac:dyDescent="0.25">
      <c r="A8393" t="s">
        <v>34884</v>
      </c>
      <c r="B8393" t="s">
        <v>34885</v>
      </c>
      <c r="C8393" s="1" t="str">
        <f t="shared" si="530"/>
        <v>21:1082</v>
      </c>
      <c r="D8393" s="1" t="str">
        <f t="shared" si="531"/>
        <v>21:0156</v>
      </c>
      <c r="E8393" t="s">
        <v>34886</v>
      </c>
      <c r="F8393" t="s">
        <v>34887</v>
      </c>
      <c r="H8393">
        <v>50.5627414</v>
      </c>
      <c r="I8393">
        <v>-121.1414521</v>
      </c>
      <c r="J8393" s="1" t="str">
        <f t="shared" si="532"/>
        <v>NGR bulk stream sediment</v>
      </c>
      <c r="K8393" s="1" t="str">
        <f t="shared" si="533"/>
        <v>&lt;177 micron (NGR)</v>
      </c>
      <c r="L8393">
        <v>27</v>
      </c>
      <c r="M8393" t="s">
        <v>265</v>
      </c>
      <c r="N8393">
        <v>471</v>
      </c>
      <c r="O8393" t="s">
        <v>365</v>
      </c>
      <c r="P8393" t="s">
        <v>47</v>
      </c>
      <c r="Q8393" t="s">
        <v>765</v>
      </c>
      <c r="R8393" t="s">
        <v>54</v>
      </c>
      <c r="S8393" t="s">
        <v>272</v>
      </c>
      <c r="T8393" t="s">
        <v>90</v>
      </c>
      <c r="U8393" t="s">
        <v>543</v>
      </c>
      <c r="V8393" t="s">
        <v>54</v>
      </c>
      <c r="W8393" t="s">
        <v>224</v>
      </c>
      <c r="X8393" t="s">
        <v>103</v>
      </c>
      <c r="Y8393" t="s">
        <v>82</v>
      </c>
      <c r="Z8393" t="s">
        <v>62</v>
      </c>
      <c r="AA8393" t="s">
        <v>47</v>
      </c>
      <c r="AB8393" t="s">
        <v>63</v>
      </c>
      <c r="AC8393" t="s">
        <v>107</v>
      </c>
      <c r="AD8393" t="s">
        <v>243</v>
      </c>
      <c r="AE8393" t="s">
        <v>46</v>
      </c>
      <c r="AF8393" t="s">
        <v>66</v>
      </c>
      <c r="AG8393" t="s">
        <v>102</v>
      </c>
      <c r="AH8393" t="s">
        <v>62</v>
      </c>
      <c r="AI8393" t="s">
        <v>53</v>
      </c>
      <c r="AJ8393" t="s">
        <v>200</v>
      </c>
      <c r="AK8393" t="s">
        <v>81</v>
      </c>
      <c r="AL8393" t="s">
        <v>47</v>
      </c>
      <c r="AM8393" t="s">
        <v>122</v>
      </c>
      <c r="AN8393" t="s">
        <v>1304</v>
      </c>
      <c r="AO8393" t="s">
        <v>66</v>
      </c>
    </row>
    <row r="8394" spans="1:41" hidden="1" x14ac:dyDescent="0.25">
      <c r="A8394" t="s">
        <v>34888</v>
      </c>
      <c r="B8394" t="s">
        <v>34889</v>
      </c>
      <c r="C8394" s="1" t="str">
        <f t="shared" si="530"/>
        <v>21:1082</v>
      </c>
      <c r="D8394" s="1" t="str">
        <f t="shared" si="531"/>
        <v>21:0156</v>
      </c>
      <c r="E8394" t="s">
        <v>34890</v>
      </c>
      <c r="F8394" t="s">
        <v>34891</v>
      </c>
      <c r="H8394">
        <v>50.561487700000001</v>
      </c>
      <c r="I8394">
        <v>-121.1667482</v>
      </c>
      <c r="J8394" s="1" t="str">
        <f t="shared" si="532"/>
        <v>NGR bulk stream sediment</v>
      </c>
      <c r="K8394" s="1" t="str">
        <f t="shared" si="533"/>
        <v>&lt;177 micron (NGR)</v>
      </c>
      <c r="L8394">
        <v>28</v>
      </c>
      <c r="M8394" t="s">
        <v>45</v>
      </c>
      <c r="N8394">
        <v>472</v>
      </c>
      <c r="O8394" t="s">
        <v>502</v>
      </c>
      <c r="P8394" t="s">
        <v>47</v>
      </c>
      <c r="Q8394" t="s">
        <v>215</v>
      </c>
      <c r="R8394" t="s">
        <v>217</v>
      </c>
      <c r="S8394" t="s">
        <v>98</v>
      </c>
      <c r="T8394" t="s">
        <v>209</v>
      </c>
      <c r="U8394" t="s">
        <v>207</v>
      </c>
      <c r="V8394" t="s">
        <v>64</v>
      </c>
      <c r="W8394" t="s">
        <v>270</v>
      </c>
      <c r="X8394" t="s">
        <v>52</v>
      </c>
      <c r="Y8394" t="s">
        <v>50</v>
      </c>
      <c r="Z8394" t="s">
        <v>62</v>
      </c>
      <c r="AA8394" t="s">
        <v>46</v>
      </c>
      <c r="AB8394" t="s">
        <v>47</v>
      </c>
      <c r="AC8394" t="s">
        <v>99</v>
      </c>
      <c r="AD8394" t="s">
        <v>475</v>
      </c>
      <c r="AE8394" t="s">
        <v>61</v>
      </c>
      <c r="AF8394" t="s">
        <v>267</v>
      </c>
      <c r="AG8394" t="s">
        <v>130</v>
      </c>
      <c r="AH8394" t="s">
        <v>62</v>
      </c>
      <c r="AI8394" t="s">
        <v>53</v>
      </c>
      <c r="AJ8394" t="s">
        <v>139</v>
      </c>
      <c r="AK8394" t="s">
        <v>79</v>
      </c>
      <c r="AL8394" t="s">
        <v>47</v>
      </c>
      <c r="AM8394" t="s">
        <v>122</v>
      </c>
      <c r="AN8394" t="s">
        <v>1780</v>
      </c>
      <c r="AO8394" t="s">
        <v>703</v>
      </c>
    </row>
    <row r="8395" spans="1:41" hidden="1" x14ac:dyDescent="0.25">
      <c r="A8395" t="s">
        <v>34892</v>
      </c>
      <c r="B8395" t="s">
        <v>34893</v>
      </c>
      <c r="C8395" s="1" t="str">
        <f t="shared" si="530"/>
        <v>21:1082</v>
      </c>
      <c r="D8395" s="1" t="str">
        <f t="shared" si="531"/>
        <v>21:0156</v>
      </c>
      <c r="E8395" t="s">
        <v>34894</v>
      </c>
      <c r="F8395" t="s">
        <v>34895</v>
      </c>
      <c r="H8395">
        <v>50.5789556</v>
      </c>
      <c r="I8395">
        <v>-121.2195344</v>
      </c>
      <c r="J8395" s="1" t="str">
        <f t="shared" si="532"/>
        <v>NGR bulk stream sediment</v>
      </c>
      <c r="K8395" s="1" t="str">
        <f t="shared" si="533"/>
        <v>&lt;177 micron (NGR)</v>
      </c>
      <c r="L8395">
        <v>28</v>
      </c>
      <c r="M8395" t="s">
        <v>280</v>
      </c>
      <c r="N8395">
        <v>473</v>
      </c>
      <c r="O8395" t="s">
        <v>58</v>
      </c>
      <c r="P8395" t="s">
        <v>47</v>
      </c>
      <c r="Q8395" t="s">
        <v>492</v>
      </c>
      <c r="R8395" t="s">
        <v>493</v>
      </c>
      <c r="S8395" t="s">
        <v>107</v>
      </c>
      <c r="T8395" t="s">
        <v>145</v>
      </c>
      <c r="U8395" t="s">
        <v>207</v>
      </c>
      <c r="V8395" t="s">
        <v>185</v>
      </c>
      <c r="W8395" t="s">
        <v>129</v>
      </c>
      <c r="X8395" t="s">
        <v>58</v>
      </c>
      <c r="Y8395" t="s">
        <v>59</v>
      </c>
      <c r="Z8395" t="s">
        <v>57</v>
      </c>
      <c r="AA8395" t="s">
        <v>46</v>
      </c>
      <c r="AB8395" t="s">
        <v>161</v>
      </c>
      <c r="AC8395" t="s">
        <v>175</v>
      </c>
      <c r="AD8395" t="s">
        <v>272</v>
      </c>
      <c r="AE8395" t="s">
        <v>63</v>
      </c>
      <c r="AF8395" t="s">
        <v>1205</v>
      </c>
      <c r="AG8395" t="s">
        <v>151</v>
      </c>
      <c r="AH8395" t="s">
        <v>53</v>
      </c>
      <c r="AI8395" t="s">
        <v>46</v>
      </c>
      <c r="AJ8395" t="s">
        <v>128</v>
      </c>
      <c r="AK8395" t="s">
        <v>78</v>
      </c>
      <c r="AL8395" t="s">
        <v>47</v>
      </c>
      <c r="AM8395" t="s">
        <v>122</v>
      </c>
      <c r="AN8395" t="s">
        <v>364</v>
      </c>
      <c r="AO8395" t="s">
        <v>2403</v>
      </c>
    </row>
    <row r="8396" spans="1:41" hidden="1" x14ac:dyDescent="0.25">
      <c r="A8396" t="s">
        <v>34896</v>
      </c>
      <c r="B8396" t="s">
        <v>34897</v>
      </c>
      <c r="C8396" s="1" t="str">
        <f t="shared" si="530"/>
        <v>21:1082</v>
      </c>
      <c r="D8396" s="1" t="str">
        <f t="shared" si="531"/>
        <v>21:0156</v>
      </c>
      <c r="E8396" t="s">
        <v>34894</v>
      </c>
      <c r="F8396" t="s">
        <v>34898</v>
      </c>
      <c r="H8396">
        <v>50.5789556</v>
      </c>
      <c r="I8396">
        <v>-121.2195344</v>
      </c>
      <c r="J8396" s="1" t="str">
        <f t="shared" si="532"/>
        <v>NGR bulk stream sediment</v>
      </c>
      <c r="K8396" s="1" t="str">
        <f t="shared" si="533"/>
        <v>&lt;177 micron (NGR)</v>
      </c>
      <c r="L8396">
        <v>28</v>
      </c>
      <c r="M8396" t="s">
        <v>288</v>
      </c>
      <c r="N8396">
        <v>474</v>
      </c>
      <c r="O8396" t="s">
        <v>148</v>
      </c>
      <c r="P8396" t="s">
        <v>47</v>
      </c>
      <c r="Q8396" t="s">
        <v>646</v>
      </c>
      <c r="R8396" t="s">
        <v>101</v>
      </c>
      <c r="S8396" t="s">
        <v>934</v>
      </c>
      <c r="T8396" t="s">
        <v>99</v>
      </c>
      <c r="U8396" t="s">
        <v>438</v>
      </c>
      <c r="V8396" t="s">
        <v>64</v>
      </c>
      <c r="W8396" t="s">
        <v>73</v>
      </c>
      <c r="X8396" t="s">
        <v>137</v>
      </c>
      <c r="Y8396" t="s">
        <v>82</v>
      </c>
      <c r="Z8396" t="s">
        <v>84</v>
      </c>
      <c r="AA8396" t="s">
        <v>46</v>
      </c>
      <c r="AB8396" t="s">
        <v>122</v>
      </c>
      <c r="AC8396" t="s">
        <v>197</v>
      </c>
      <c r="AD8396" t="s">
        <v>80</v>
      </c>
      <c r="AE8396" t="s">
        <v>47</v>
      </c>
      <c r="AF8396" t="s">
        <v>910</v>
      </c>
      <c r="AG8396" t="s">
        <v>142</v>
      </c>
      <c r="AH8396" t="s">
        <v>53</v>
      </c>
      <c r="AI8396" t="s">
        <v>198</v>
      </c>
      <c r="AJ8396" t="s">
        <v>123</v>
      </c>
      <c r="AK8396" t="s">
        <v>125</v>
      </c>
      <c r="AL8396" t="s">
        <v>47</v>
      </c>
      <c r="AM8396" t="s">
        <v>122</v>
      </c>
      <c r="AN8396" t="s">
        <v>673</v>
      </c>
      <c r="AO8396" t="s">
        <v>955</v>
      </c>
    </row>
    <row r="8397" spans="1:41" hidden="1" x14ac:dyDescent="0.25">
      <c r="A8397" t="s">
        <v>34899</v>
      </c>
      <c r="B8397" t="s">
        <v>34900</v>
      </c>
      <c r="C8397" s="1" t="str">
        <f t="shared" si="530"/>
        <v>21:1082</v>
      </c>
      <c r="D8397" s="1" t="str">
        <f t="shared" si="531"/>
        <v>21:0156</v>
      </c>
      <c r="E8397" t="s">
        <v>34901</v>
      </c>
      <c r="F8397" t="s">
        <v>34902</v>
      </c>
      <c r="H8397">
        <v>50.473833399999997</v>
      </c>
      <c r="I8397">
        <v>-121.1419971</v>
      </c>
      <c r="J8397" s="1" t="str">
        <f t="shared" si="532"/>
        <v>NGR bulk stream sediment</v>
      </c>
      <c r="K8397" s="1" t="str">
        <f t="shared" si="533"/>
        <v>&lt;177 micron (NGR)</v>
      </c>
      <c r="L8397">
        <v>28</v>
      </c>
      <c r="M8397" t="s">
        <v>71</v>
      </c>
      <c r="N8397">
        <v>475</v>
      </c>
      <c r="O8397" t="s">
        <v>60</v>
      </c>
      <c r="P8397" t="s">
        <v>47</v>
      </c>
      <c r="Q8397" t="s">
        <v>487</v>
      </c>
      <c r="R8397" t="s">
        <v>142</v>
      </c>
      <c r="S8397" t="s">
        <v>218</v>
      </c>
      <c r="T8397" t="s">
        <v>127</v>
      </c>
      <c r="U8397" t="s">
        <v>268</v>
      </c>
      <c r="V8397" t="s">
        <v>174</v>
      </c>
      <c r="W8397" t="s">
        <v>151</v>
      </c>
      <c r="X8397" t="s">
        <v>73</v>
      </c>
      <c r="Y8397" t="s">
        <v>50</v>
      </c>
      <c r="Z8397" t="s">
        <v>84</v>
      </c>
      <c r="AA8397" t="s">
        <v>47</v>
      </c>
      <c r="AB8397" t="s">
        <v>161</v>
      </c>
      <c r="AC8397" t="s">
        <v>127</v>
      </c>
      <c r="AD8397" t="s">
        <v>475</v>
      </c>
      <c r="AE8397" t="s">
        <v>57</v>
      </c>
      <c r="AF8397" t="s">
        <v>108</v>
      </c>
      <c r="AG8397" t="s">
        <v>257</v>
      </c>
      <c r="AH8397" t="s">
        <v>62</v>
      </c>
      <c r="AI8397" t="s">
        <v>62</v>
      </c>
      <c r="AJ8397" t="s">
        <v>60</v>
      </c>
      <c r="AK8397" t="s">
        <v>81</v>
      </c>
      <c r="AL8397" t="s">
        <v>47</v>
      </c>
      <c r="AM8397" t="s">
        <v>47</v>
      </c>
      <c r="AN8397" t="s">
        <v>780</v>
      </c>
      <c r="AO8397" t="s">
        <v>882</v>
      </c>
    </row>
    <row r="8398" spans="1:41" hidden="1" x14ac:dyDescent="0.25">
      <c r="A8398" t="s">
        <v>34903</v>
      </c>
      <c r="B8398" t="s">
        <v>34904</v>
      </c>
      <c r="C8398" s="1" t="str">
        <f t="shared" si="530"/>
        <v>21:1082</v>
      </c>
      <c r="D8398" s="1" t="str">
        <f t="shared" si="531"/>
        <v>21:0156</v>
      </c>
      <c r="E8398" t="s">
        <v>34905</v>
      </c>
      <c r="F8398" t="s">
        <v>34906</v>
      </c>
      <c r="H8398">
        <v>50.438966800000003</v>
      </c>
      <c r="I8398">
        <v>-121.16209019999999</v>
      </c>
      <c r="J8398" s="1" t="str">
        <f t="shared" si="532"/>
        <v>NGR bulk stream sediment</v>
      </c>
      <c r="K8398" s="1" t="str">
        <f t="shared" si="533"/>
        <v>&lt;177 micron (NGR)</v>
      </c>
      <c r="L8398">
        <v>28</v>
      </c>
      <c r="M8398" t="s">
        <v>95</v>
      </c>
      <c r="N8398">
        <v>476</v>
      </c>
      <c r="O8398" t="s">
        <v>182</v>
      </c>
      <c r="P8398" t="s">
        <v>47</v>
      </c>
      <c r="Q8398" t="s">
        <v>1069</v>
      </c>
      <c r="R8398" t="s">
        <v>85</v>
      </c>
      <c r="S8398" t="s">
        <v>124</v>
      </c>
      <c r="T8398" t="s">
        <v>145</v>
      </c>
      <c r="U8398" t="s">
        <v>120</v>
      </c>
      <c r="V8398" t="s">
        <v>200</v>
      </c>
      <c r="W8398" t="s">
        <v>266</v>
      </c>
      <c r="X8398" t="s">
        <v>137</v>
      </c>
      <c r="Y8398" t="s">
        <v>66</v>
      </c>
      <c r="Z8398" t="s">
        <v>62</v>
      </c>
      <c r="AA8398" t="s">
        <v>122</v>
      </c>
      <c r="AB8398" t="s">
        <v>47</v>
      </c>
      <c r="AC8398" t="s">
        <v>99</v>
      </c>
      <c r="AD8398" t="s">
        <v>162</v>
      </c>
      <c r="AE8398" t="s">
        <v>57</v>
      </c>
      <c r="AF8398" t="s">
        <v>209</v>
      </c>
      <c r="AG8398" t="s">
        <v>102</v>
      </c>
      <c r="AH8398" t="s">
        <v>62</v>
      </c>
      <c r="AI8398" t="s">
        <v>57</v>
      </c>
      <c r="AJ8398" t="s">
        <v>437</v>
      </c>
      <c r="AK8398" t="s">
        <v>164</v>
      </c>
      <c r="AL8398" t="s">
        <v>47</v>
      </c>
      <c r="AM8398" t="s">
        <v>122</v>
      </c>
      <c r="AN8398" t="s">
        <v>1304</v>
      </c>
      <c r="AO8398" t="s">
        <v>5033</v>
      </c>
    </row>
    <row r="8399" spans="1:41" hidden="1" x14ac:dyDescent="0.25">
      <c r="A8399" t="s">
        <v>34907</v>
      </c>
      <c r="B8399" t="s">
        <v>34908</v>
      </c>
      <c r="C8399" s="1" t="str">
        <f t="shared" si="530"/>
        <v>21:1082</v>
      </c>
      <c r="D8399" s="1" t="str">
        <f t="shared" si="531"/>
        <v>21:0156</v>
      </c>
      <c r="E8399" t="s">
        <v>34909</v>
      </c>
      <c r="F8399" t="s">
        <v>34910</v>
      </c>
      <c r="H8399">
        <v>50.382360800000001</v>
      </c>
      <c r="I8399">
        <v>-121.1680593</v>
      </c>
      <c r="J8399" s="1" t="str">
        <f t="shared" si="532"/>
        <v>NGR bulk stream sediment</v>
      </c>
      <c r="K8399" s="1" t="str">
        <f t="shared" si="533"/>
        <v>&lt;177 micron (NGR)</v>
      </c>
      <c r="L8399">
        <v>28</v>
      </c>
      <c r="M8399" t="s">
        <v>117</v>
      </c>
      <c r="N8399">
        <v>477</v>
      </c>
      <c r="O8399" t="s">
        <v>455</v>
      </c>
      <c r="P8399" t="s">
        <v>47</v>
      </c>
      <c r="Q8399" t="s">
        <v>215</v>
      </c>
      <c r="R8399" t="s">
        <v>73</v>
      </c>
      <c r="S8399" t="s">
        <v>197</v>
      </c>
      <c r="T8399" t="s">
        <v>66</v>
      </c>
      <c r="U8399" t="s">
        <v>343</v>
      </c>
      <c r="V8399" t="s">
        <v>61</v>
      </c>
      <c r="W8399" t="s">
        <v>128</v>
      </c>
      <c r="X8399" t="s">
        <v>137</v>
      </c>
      <c r="Y8399" t="s">
        <v>50</v>
      </c>
      <c r="Z8399" t="s">
        <v>84</v>
      </c>
      <c r="AA8399" t="s">
        <v>46</v>
      </c>
      <c r="AB8399" t="s">
        <v>101</v>
      </c>
      <c r="AC8399" t="s">
        <v>59</v>
      </c>
      <c r="AD8399" t="s">
        <v>225</v>
      </c>
      <c r="AE8399" t="s">
        <v>53</v>
      </c>
      <c r="AF8399" t="s">
        <v>76</v>
      </c>
      <c r="AG8399" t="s">
        <v>206</v>
      </c>
      <c r="AH8399" t="s">
        <v>62</v>
      </c>
      <c r="AI8399" t="s">
        <v>57</v>
      </c>
      <c r="AJ8399" t="s">
        <v>200</v>
      </c>
      <c r="AK8399" t="s">
        <v>206</v>
      </c>
      <c r="AL8399" t="s">
        <v>47</v>
      </c>
      <c r="AM8399" t="s">
        <v>47</v>
      </c>
      <c r="AN8399" t="s">
        <v>652</v>
      </c>
      <c r="AO8399" t="s">
        <v>82</v>
      </c>
    </row>
    <row r="8400" spans="1:41" hidden="1" x14ac:dyDescent="0.25">
      <c r="A8400" t="s">
        <v>34911</v>
      </c>
      <c r="B8400" t="s">
        <v>34912</v>
      </c>
      <c r="C8400" s="1" t="str">
        <f t="shared" si="530"/>
        <v>21:1082</v>
      </c>
      <c r="D8400" s="1" t="str">
        <f t="shared" si="531"/>
        <v>21:0156</v>
      </c>
      <c r="E8400" t="s">
        <v>34913</v>
      </c>
      <c r="F8400" t="s">
        <v>34914</v>
      </c>
      <c r="H8400">
        <v>50.408014700000003</v>
      </c>
      <c r="I8400">
        <v>-121.0976915</v>
      </c>
      <c r="J8400" s="1" t="str">
        <f t="shared" si="532"/>
        <v>NGR bulk stream sediment</v>
      </c>
      <c r="K8400" s="1" t="str">
        <f t="shared" si="533"/>
        <v>&lt;177 micron (NGR)</v>
      </c>
      <c r="L8400">
        <v>28</v>
      </c>
      <c r="M8400" t="s">
        <v>136</v>
      </c>
      <c r="N8400">
        <v>478</v>
      </c>
      <c r="O8400" t="s">
        <v>158</v>
      </c>
      <c r="P8400" t="s">
        <v>47</v>
      </c>
      <c r="Q8400" t="s">
        <v>234</v>
      </c>
      <c r="R8400" t="s">
        <v>98</v>
      </c>
      <c r="S8400" t="s">
        <v>197</v>
      </c>
      <c r="T8400" t="s">
        <v>108</v>
      </c>
      <c r="U8400" t="s">
        <v>190</v>
      </c>
      <c r="V8400" t="s">
        <v>235</v>
      </c>
      <c r="W8400" t="s">
        <v>336</v>
      </c>
      <c r="X8400" t="s">
        <v>122</v>
      </c>
      <c r="Y8400" t="s">
        <v>49</v>
      </c>
      <c r="Z8400" t="s">
        <v>57</v>
      </c>
      <c r="AA8400" t="s">
        <v>122</v>
      </c>
      <c r="AB8400" t="s">
        <v>47</v>
      </c>
      <c r="AC8400" t="s">
        <v>59</v>
      </c>
      <c r="AD8400" t="s">
        <v>90</v>
      </c>
      <c r="AE8400" t="s">
        <v>62</v>
      </c>
      <c r="AF8400" t="s">
        <v>58</v>
      </c>
      <c r="AG8400" t="s">
        <v>123</v>
      </c>
      <c r="AH8400" t="s">
        <v>62</v>
      </c>
      <c r="AI8400" t="s">
        <v>54</v>
      </c>
      <c r="AJ8400" t="s">
        <v>102</v>
      </c>
      <c r="AK8400" t="s">
        <v>55</v>
      </c>
      <c r="AL8400" t="s">
        <v>47</v>
      </c>
      <c r="AM8400" t="s">
        <v>47</v>
      </c>
      <c r="AN8400" t="s">
        <v>65</v>
      </c>
      <c r="AO8400" t="s">
        <v>1087</v>
      </c>
    </row>
    <row r="8401" spans="1:41" hidden="1" x14ac:dyDescent="0.25">
      <c r="A8401" t="s">
        <v>34915</v>
      </c>
      <c r="B8401" t="s">
        <v>34916</v>
      </c>
      <c r="C8401" s="1" t="str">
        <f t="shared" si="530"/>
        <v>21:1082</v>
      </c>
      <c r="D8401" s="1" t="str">
        <f t="shared" si="531"/>
        <v>21:0156</v>
      </c>
      <c r="E8401" t="s">
        <v>34917</v>
      </c>
      <c r="F8401" t="s">
        <v>34918</v>
      </c>
      <c r="H8401">
        <v>50.396399899999999</v>
      </c>
      <c r="I8401">
        <v>-121.1146026</v>
      </c>
      <c r="J8401" s="1" t="str">
        <f t="shared" si="532"/>
        <v>NGR bulk stream sediment</v>
      </c>
      <c r="K8401" s="1" t="str">
        <f t="shared" si="533"/>
        <v>&lt;177 micron (NGR)</v>
      </c>
      <c r="L8401">
        <v>28</v>
      </c>
      <c r="M8401" t="s">
        <v>157</v>
      </c>
      <c r="N8401">
        <v>479</v>
      </c>
      <c r="O8401" t="s">
        <v>101</v>
      </c>
      <c r="P8401" t="s">
        <v>47</v>
      </c>
      <c r="Q8401" t="s">
        <v>1157</v>
      </c>
      <c r="R8401" t="s">
        <v>439</v>
      </c>
      <c r="S8401" t="s">
        <v>131</v>
      </c>
      <c r="T8401" t="s">
        <v>127</v>
      </c>
      <c r="U8401" t="s">
        <v>75</v>
      </c>
      <c r="V8401" t="s">
        <v>78</v>
      </c>
      <c r="W8401" t="s">
        <v>142</v>
      </c>
      <c r="X8401" t="s">
        <v>73</v>
      </c>
      <c r="Y8401" t="s">
        <v>145</v>
      </c>
      <c r="Z8401" t="s">
        <v>53</v>
      </c>
      <c r="AA8401" t="s">
        <v>46</v>
      </c>
      <c r="AB8401" t="s">
        <v>101</v>
      </c>
      <c r="AC8401" t="s">
        <v>58</v>
      </c>
      <c r="AD8401" t="s">
        <v>187</v>
      </c>
      <c r="AE8401" t="s">
        <v>62</v>
      </c>
      <c r="AF8401" t="s">
        <v>209</v>
      </c>
      <c r="AG8401" t="s">
        <v>102</v>
      </c>
      <c r="AH8401" t="s">
        <v>62</v>
      </c>
      <c r="AI8401" t="s">
        <v>149</v>
      </c>
      <c r="AJ8401" t="s">
        <v>151</v>
      </c>
      <c r="AK8401" t="s">
        <v>122</v>
      </c>
      <c r="AL8401" t="s">
        <v>47</v>
      </c>
      <c r="AM8401" t="s">
        <v>47</v>
      </c>
      <c r="AN8401" t="s">
        <v>935</v>
      </c>
      <c r="AO8401" t="s">
        <v>2387</v>
      </c>
    </row>
    <row r="8402" spans="1:41" hidden="1" x14ac:dyDescent="0.25">
      <c r="A8402" t="s">
        <v>34919</v>
      </c>
      <c r="B8402" t="s">
        <v>34920</v>
      </c>
      <c r="C8402" s="1" t="str">
        <f t="shared" si="530"/>
        <v>21:1082</v>
      </c>
      <c r="D8402" s="1" t="str">
        <f t="shared" si="531"/>
        <v>21:0156</v>
      </c>
      <c r="E8402" t="s">
        <v>34921</v>
      </c>
      <c r="F8402" t="s">
        <v>34922</v>
      </c>
      <c r="H8402">
        <v>50.4090718</v>
      </c>
      <c r="I8402">
        <v>-121.0331436</v>
      </c>
      <c r="J8402" s="1" t="str">
        <f t="shared" si="532"/>
        <v>NGR bulk stream sediment</v>
      </c>
      <c r="K8402" s="1" t="str">
        <f t="shared" si="533"/>
        <v>&lt;177 micron (NGR)</v>
      </c>
      <c r="L8402">
        <v>28</v>
      </c>
      <c r="M8402" t="s">
        <v>170</v>
      </c>
      <c r="N8402">
        <v>480</v>
      </c>
      <c r="O8402" t="s">
        <v>122</v>
      </c>
      <c r="P8402" t="s">
        <v>47</v>
      </c>
      <c r="Q8402" t="s">
        <v>548</v>
      </c>
      <c r="R8402" t="s">
        <v>182</v>
      </c>
      <c r="S8402" t="s">
        <v>290</v>
      </c>
      <c r="T8402" t="s">
        <v>137</v>
      </c>
      <c r="U8402" t="s">
        <v>269</v>
      </c>
      <c r="V8402" t="s">
        <v>61</v>
      </c>
      <c r="W8402" t="s">
        <v>63</v>
      </c>
      <c r="X8402" t="s">
        <v>103</v>
      </c>
      <c r="Y8402" t="s">
        <v>59</v>
      </c>
      <c r="Z8402" t="s">
        <v>62</v>
      </c>
      <c r="AA8402" t="s">
        <v>103</v>
      </c>
      <c r="AB8402" t="s">
        <v>139</v>
      </c>
      <c r="AC8402" t="s">
        <v>76</v>
      </c>
      <c r="AD8402" t="s">
        <v>243</v>
      </c>
      <c r="AE8402" t="s">
        <v>198</v>
      </c>
      <c r="AF8402" t="s">
        <v>58</v>
      </c>
      <c r="AG8402" t="s">
        <v>455</v>
      </c>
      <c r="AH8402" t="s">
        <v>62</v>
      </c>
      <c r="AI8402" t="s">
        <v>57</v>
      </c>
      <c r="AJ8402" t="s">
        <v>151</v>
      </c>
      <c r="AK8402" t="s">
        <v>51</v>
      </c>
      <c r="AL8402" t="s">
        <v>47</v>
      </c>
      <c r="AM8402" t="s">
        <v>47</v>
      </c>
      <c r="AN8402" t="s">
        <v>65</v>
      </c>
      <c r="AO8402" t="s">
        <v>3510</v>
      </c>
    </row>
    <row r="8403" spans="1:41" hidden="1" x14ac:dyDescent="0.25">
      <c r="A8403" t="s">
        <v>34923</v>
      </c>
      <c r="B8403" t="s">
        <v>34924</v>
      </c>
      <c r="C8403" s="1" t="str">
        <f t="shared" si="530"/>
        <v>21:1082</v>
      </c>
      <c r="D8403" s="1" t="str">
        <f t="shared" si="531"/>
        <v>21:0156</v>
      </c>
      <c r="E8403" t="s">
        <v>34925</v>
      </c>
      <c r="F8403" t="s">
        <v>34926</v>
      </c>
      <c r="H8403">
        <v>50.713341800000002</v>
      </c>
      <c r="I8403">
        <v>-120.6434076</v>
      </c>
      <c r="J8403" s="1" t="str">
        <f t="shared" si="532"/>
        <v>NGR bulk stream sediment</v>
      </c>
      <c r="K8403" s="1" t="str">
        <f t="shared" si="533"/>
        <v>&lt;177 micron (NGR)</v>
      </c>
      <c r="L8403">
        <v>28</v>
      </c>
      <c r="M8403" t="s">
        <v>180</v>
      </c>
      <c r="N8403">
        <v>481</v>
      </c>
      <c r="O8403" t="s">
        <v>58</v>
      </c>
      <c r="P8403" t="s">
        <v>47</v>
      </c>
      <c r="Q8403" t="s">
        <v>249</v>
      </c>
      <c r="R8403" t="s">
        <v>127</v>
      </c>
      <c r="S8403" t="s">
        <v>250</v>
      </c>
      <c r="T8403" t="s">
        <v>59</v>
      </c>
      <c r="U8403" t="s">
        <v>935</v>
      </c>
      <c r="V8403" t="s">
        <v>81</v>
      </c>
      <c r="W8403" t="s">
        <v>371</v>
      </c>
      <c r="X8403" t="s">
        <v>122</v>
      </c>
      <c r="Y8403" t="s">
        <v>99</v>
      </c>
      <c r="Z8403" t="s">
        <v>53</v>
      </c>
      <c r="AA8403" t="s">
        <v>46</v>
      </c>
      <c r="AB8403" t="s">
        <v>105</v>
      </c>
      <c r="AC8403" t="s">
        <v>83</v>
      </c>
      <c r="AD8403" t="s">
        <v>75</v>
      </c>
      <c r="AE8403" t="s">
        <v>78</v>
      </c>
      <c r="AF8403" t="s">
        <v>1205</v>
      </c>
      <c r="AG8403" t="s">
        <v>164</v>
      </c>
      <c r="AH8403" t="s">
        <v>198</v>
      </c>
      <c r="AI8403" t="s">
        <v>54</v>
      </c>
      <c r="AJ8403" t="s">
        <v>111</v>
      </c>
      <c r="AK8403" t="s">
        <v>64</v>
      </c>
      <c r="AL8403" t="s">
        <v>47</v>
      </c>
      <c r="AM8403" t="s">
        <v>122</v>
      </c>
      <c r="AN8403" t="s">
        <v>299</v>
      </c>
      <c r="AO8403" t="s">
        <v>2109</v>
      </c>
    </row>
    <row r="8404" spans="1:41" hidden="1" x14ac:dyDescent="0.25">
      <c r="A8404" t="s">
        <v>34927</v>
      </c>
      <c r="B8404" t="s">
        <v>34928</v>
      </c>
      <c r="C8404" s="1" t="str">
        <f t="shared" si="530"/>
        <v>21:1082</v>
      </c>
      <c r="D8404" s="1" t="str">
        <f t="shared" si="531"/>
        <v>21:0156</v>
      </c>
      <c r="E8404" t="s">
        <v>34929</v>
      </c>
      <c r="F8404" t="s">
        <v>34930</v>
      </c>
      <c r="H8404">
        <v>50.771179500000002</v>
      </c>
      <c r="I8404">
        <v>-120.9124252</v>
      </c>
      <c r="J8404" s="1" t="str">
        <f t="shared" si="532"/>
        <v>NGR bulk stream sediment</v>
      </c>
      <c r="K8404" s="1" t="str">
        <f t="shared" si="533"/>
        <v>&lt;177 micron (NGR)</v>
      </c>
      <c r="L8404">
        <v>28</v>
      </c>
      <c r="M8404" t="s">
        <v>195</v>
      </c>
      <c r="N8404">
        <v>482</v>
      </c>
      <c r="O8404" t="s">
        <v>260</v>
      </c>
      <c r="P8404" t="s">
        <v>209</v>
      </c>
      <c r="Q8404" t="s">
        <v>513</v>
      </c>
      <c r="R8404" t="s">
        <v>139</v>
      </c>
      <c r="S8404" t="s">
        <v>343</v>
      </c>
      <c r="T8404" t="s">
        <v>358</v>
      </c>
      <c r="U8404" t="s">
        <v>34931</v>
      </c>
      <c r="V8404" t="s">
        <v>149</v>
      </c>
      <c r="W8404" t="s">
        <v>55</v>
      </c>
      <c r="X8404" t="s">
        <v>73</v>
      </c>
      <c r="Y8404" t="s">
        <v>197</v>
      </c>
      <c r="Z8404" t="s">
        <v>62</v>
      </c>
      <c r="AA8404" t="s">
        <v>46</v>
      </c>
      <c r="AB8404" t="s">
        <v>139</v>
      </c>
      <c r="AC8404" t="s">
        <v>184</v>
      </c>
      <c r="AD8404" t="s">
        <v>243</v>
      </c>
      <c r="AE8404" t="s">
        <v>235</v>
      </c>
      <c r="AF8404" t="s">
        <v>6620</v>
      </c>
      <c r="AG8404" t="s">
        <v>128</v>
      </c>
      <c r="AH8404" t="s">
        <v>105</v>
      </c>
      <c r="AI8404" t="s">
        <v>149</v>
      </c>
      <c r="AJ8404" t="s">
        <v>266</v>
      </c>
      <c r="AK8404" t="s">
        <v>63</v>
      </c>
      <c r="AL8404" t="s">
        <v>47</v>
      </c>
      <c r="AM8404" t="s">
        <v>103</v>
      </c>
      <c r="AN8404" t="s">
        <v>364</v>
      </c>
      <c r="AO8404" t="s">
        <v>187</v>
      </c>
    </row>
    <row r="8405" spans="1:41" hidden="1" x14ac:dyDescent="0.25">
      <c r="A8405" t="s">
        <v>34932</v>
      </c>
      <c r="B8405" t="s">
        <v>34933</v>
      </c>
      <c r="C8405" s="1" t="str">
        <f t="shared" si="530"/>
        <v>21:1082</v>
      </c>
      <c r="D8405" s="1" t="str">
        <f t="shared" si="531"/>
        <v>21:0156</v>
      </c>
      <c r="E8405" t="s">
        <v>34934</v>
      </c>
      <c r="F8405" t="s">
        <v>34935</v>
      </c>
      <c r="H8405">
        <v>50.432104699999996</v>
      </c>
      <c r="I8405">
        <v>-121.9334278</v>
      </c>
      <c r="J8405" s="1" t="str">
        <f t="shared" si="532"/>
        <v>NGR bulk stream sediment</v>
      </c>
      <c r="K8405" s="1" t="str">
        <f t="shared" si="533"/>
        <v>&lt;177 micron (NGR)</v>
      </c>
      <c r="L8405">
        <v>28</v>
      </c>
      <c r="M8405" t="s">
        <v>205</v>
      </c>
      <c r="N8405">
        <v>483</v>
      </c>
      <c r="O8405" t="s">
        <v>127</v>
      </c>
      <c r="P8405" t="s">
        <v>47</v>
      </c>
      <c r="Q8405" t="s">
        <v>646</v>
      </c>
      <c r="R8405" t="s">
        <v>412</v>
      </c>
      <c r="S8405" t="s">
        <v>184</v>
      </c>
      <c r="T8405" t="s">
        <v>55</v>
      </c>
      <c r="U8405" t="s">
        <v>140</v>
      </c>
      <c r="V8405" t="s">
        <v>336</v>
      </c>
      <c r="W8405" t="s">
        <v>161</v>
      </c>
      <c r="X8405" t="s">
        <v>103</v>
      </c>
      <c r="Y8405" t="s">
        <v>124</v>
      </c>
      <c r="Z8405" t="s">
        <v>199</v>
      </c>
      <c r="AA8405" t="s">
        <v>46</v>
      </c>
      <c r="AB8405" t="s">
        <v>257</v>
      </c>
      <c r="AC8405" t="s">
        <v>306</v>
      </c>
      <c r="AD8405" t="s">
        <v>80</v>
      </c>
      <c r="AE8405" t="s">
        <v>199</v>
      </c>
      <c r="AF8405" t="s">
        <v>108</v>
      </c>
      <c r="AG8405" t="s">
        <v>266</v>
      </c>
      <c r="AH8405" t="s">
        <v>87</v>
      </c>
      <c r="AI8405" t="s">
        <v>198</v>
      </c>
      <c r="AJ8405" t="s">
        <v>129</v>
      </c>
      <c r="AK8405" t="s">
        <v>130</v>
      </c>
      <c r="AL8405" t="s">
        <v>47</v>
      </c>
      <c r="AM8405" t="s">
        <v>47</v>
      </c>
      <c r="AN8405" t="s">
        <v>920</v>
      </c>
      <c r="AO8405" t="s">
        <v>1347</v>
      </c>
    </row>
    <row r="8406" spans="1:41" hidden="1" x14ac:dyDescent="0.25">
      <c r="A8406" t="s">
        <v>34936</v>
      </c>
      <c r="B8406" t="s">
        <v>34937</v>
      </c>
      <c r="C8406" s="1" t="str">
        <f t="shared" si="530"/>
        <v>21:1082</v>
      </c>
      <c r="D8406" s="1" t="str">
        <f t="shared" si="531"/>
        <v>21:0156</v>
      </c>
      <c r="E8406" t="s">
        <v>34938</v>
      </c>
      <c r="F8406" t="s">
        <v>34939</v>
      </c>
      <c r="H8406">
        <v>50.450847799999998</v>
      </c>
      <c r="I8406">
        <v>-121.9512203</v>
      </c>
      <c r="J8406" s="1" t="str">
        <f t="shared" si="532"/>
        <v>NGR bulk stream sediment</v>
      </c>
      <c r="K8406" s="1" t="str">
        <f t="shared" si="533"/>
        <v>&lt;177 micron (NGR)</v>
      </c>
      <c r="L8406">
        <v>28</v>
      </c>
      <c r="M8406" t="s">
        <v>214</v>
      </c>
      <c r="N8406">
        <v>484</v>
      </c>
      <c r="O8406" t="s">
        <v>66</v>
      </c>
      <c r="P8406" t="s">
        <v>47</v>
      </c>
      <c r="Q8406" t="s">
        <v>1130</v>
      </c>
      <c r="R8406" t="s">
        <v>164</v>
      </c>
      <c r="S8406" t="s">
        <v>667</v>
      </c>
      <c r="T8406" t="s">
        <v>76</v>
      </c>
      <c r="U8406" t="s">
        <v>226</v>
      </c>
      <c r="V8406" t="s">
        <v>103</v>
      </c>
      <c r="W8406" t="s">
        <v>79</v>
      </c>
      <c r="X8406" t="s">
        <v>103</v>
      </c>
      <c r="Y8406" t="s">
        <v>112</v>
      </c>
      <c r="Z8406" t="s">
        <v>199</v>
      </c>
      <c r="AA8406" t="s">
        <v>46</v>
      </c>
      <c r="AB8406" t="s">
        <v>122</v>
      </c>
      <c r="AC8406" t="s">
        <v>243</v>
      </c>
      <c r="AD8406" t="s">
        <v>187</v>
      </c>
      <c r="AE8406" t="s">
        <v>56</v>
      </c>
      <c r="AF8406" t="s">
        <v>76</v>
      </c>
      <c r="AG8406" t="s">
        <v>336</v>
      </c>
      <c r="AH8406" t="s">
        <v>54</v>
      </c>
      <c r="AI8406" t="s">
        <v>198</v>
      </c>
      <c r="AJ8406" t="s">
        <v>86</v>
      </c>
      <c r="AK8406" t="s">
        <v>130</v>
      </c>
      <c r="AL8406" t="s">
        <v>47</v>
      </c>
      <c r="AM8406" t="s">
        <v>47</v>
      </c>
      <c r="AN8406" t="s">
        <v>463</v>
      </c>
      <c r="AO8406" t="s">
        <v>718</v>
      </c>
    </row>
    <row r="8407" spans="1:41" hidden="1" x14ac:dyDescent="0.25">
      <c r="A8407" t="s">
        <v>34940</v>
      </c>
      <c r="B8407" t="s">
        <v>34941</v>
      </c>
      <c r="C8407" s="1" t="str">
        <f t="shared" si="530"/>
        <v>21:1082</v>
      </c>
      <c r="D8407" s="1" t="str">
        <f t="shared" si="531"/>
        <v>21:0156</v>
      </c>
      <c r="E8407" t="s">
        <v>34942</v>
      </c>
      <c r="F8407" t="s">
        <v>34943</v>
      </c>
      <c r="H8407">
        <v>50.447653500000001</v>
      </c>
      <c r="I8407">
        <v>-121.96412220000001</v>
      </c>
      <c r="J8407" s="1" t="str">
        <f t="shared" si="532"/>
        <v>NGR bulk stream sediment</v>
      </c>
      <c r="K8407" s="1" t="str">
        <f t="shared" si="533"/>
        <v>&lt;177 micron (NGR)</v>
      </c>
      <c r="L8407">
        <v>28</v>
      </c>
      <c r="M8407" t="s">
        <v>223</v>
      </c>
      <c r="N8407">
        <v>485</v>
      </c>
      <c r="O8407" t="s">
        <v>50</v>
      </c>
      <c r="P8407" t="s">
        <v>47</v>
      </c>
      <c r="Q8407" t="s">
        <v>935</v>
      </c>
      <c r="R8407" t="s">
        <v>130</v>
      </c>
      <c r="S8407" t="s">
        <v>418</v>
      </c>
      <c r="T8407" t="s">
        <v>175</v>
      </c>
      <c r="U8407" t="s">
        <v>438</v>
      </c>
      <c r="V8407" t="s">
        <v>81</v>
      </c>
      <c r="W8407" t="s">
        <v>103</v>
      </c>
      <c r="X8407" t="s">
        <v>103</v>
      </c>
      <c r="Y8407" t="s">
        <v>98</v>
      </c>
      <c r="Z8407" t="s">
        <v>84</v>
      </c>
      <c r="AA8407" t="s">
        <v>46</v>
      </c>
      <c r="AB8407" t="s">
        <v>81</v>
      </c>
      <c r="AC8407" t="s">
        <v>83</v>
      </c>
      <c r="AD8407" t="s">
        <v>306</v>
      </c>
      <c r="AE8407" t="s">
        <v>380</v>
      </c>
      <c r="AF8407" t="s">
        <v>66</v>
      </c>
      <c r="AG8407" t="s">
        <v>142</v>
      </c>
      <c r="AH8407" t="s">
        <v>174</v>
      </c>
      <c r="AI8407" t="s">
        <v>46</v>
      </c>
      <c r="AJ8407" t="s">
        <v>206</v>
      </c>
      <c r="AK8407" t="s">
        <v>139</v>
      </c>
      <c r="AL8407" t="s">
        <v>47</v>
      </c>
      <c r="AM8407" t="s">
        <v>47</v>
      </c>
      <c r="AN8407" t="s">
        <v>638</v>
      </c>
      <c r="AO8407" t="s">
        <v>10382</v>
      </c>
    </row>
    <row r="8408" spans="1:41" hidden="1" x14ac:dyDescent="0.25">
      <c r="A8408" t="s">
        <v>34944</v>
      </c>
      <c r="B8408" t="s">
        <v>34945</v>
      </c>
      <c r="C8408" s="1" t="str">
        <f t="shared" si="530"/>
        <v>21:1082</v>
      </c>
      <c r="D8408" s="1" t="str">
        <f t="shared" si="531"/>
        <v>21:0156</v>
      </c>
      <c r="E8408" t="s">
        <v>34946</v>
      </c>
      <c r="F8408" t="s">
        <v>34947</v>
      </c>
      <c r="H8408">
        <v>50.453995800000001</v>
      </c>
      <c r="I8408">
        <v>-121.96329369999999</v>
      </c>
      <c r="J8408" s="1" t="str">
        <f t="shared" si="532"/>
        <v>NGR bulk stream sediment</v>
      </c>
      <c r="K8408" s="1" t="str">
        <f t="shared" si="533"/>
        <v>&lt;177 micron (NGR)</v>
      </c>
      <c r="L8408">
        <v>28</v>
      </c>
      <c r="M8408" t="s">
        <v>233</v>
      </c>
      <c r="N8408">
        <v>486</v>
      </c>
      <c r="O8408" t="s">
        <v>23554</v>
      </c>
      <c r="P8408" t="s">
        <v>47</v>
      </c>
      <c r="Q8408" t="s">
        <v>533</v>
      </c>
      <c r="R8408" t="s">
        <v>197</v>
      </c>
      <c r="S8408" t="s">
        <v>240</v>
      </c>
      <c r="T8408" t="s">
        <v>104</v>
      </c>
      <c r="U8408" t="s">
        <v>284</v>
      </c>
      <c r="V8408" t="s">
        <v>260</v>
      </c>
      <c r="W8408" t="s">
        <v>73</v>
      </c>
      <c r="X8408" t="s">
        <v>103</v>
      </c>
      <c r="Y8408" t="s">
        <v>90</v>
      </c>
      <c r="Z8408" t="s">
        <v>62</v>
      </c>
      <c r="AA8408" t="s">
        <v>46</v>
      </c>
      <c r="AB8408" t="s">
        <v>105</v>
      </c>
      <c r="AC8408" t="s">
        <v>226</v>
      </c>
      <c r="AD8408" t="s">
        <v>80</v>
      </c>
      <c r="AE8408" t="s">
        <v>84</v>
      </c>
      <c r="AF8408" t="s">
        <v>1324</v>
      </c>
      <c r="AG8408" t="s">
        <v>51</v>
      </c>
      <c r="AH8408" t="s">
        <v>87</v>
      </c>
      <c r="AI8408" t="s">
        <v>198</v>
      </c>
      <c r="AJ8408" t="s">
        <v>257</v>
      </c>
      <c r="AK8408" t="s">
        <v>173</v>
      </c>
      <c r="AL8408" t="s">
        <v>52</v>
      </c>
      <c r="AM8408" t="s">
        <v>122</v>
      </c>
      <c r="AN8408" t="s">
        <v>65</v>
      </c>
      <c r="AO8408" t="s">
        <v>34948</v>
      </c>
    </row>
    <row r="8409" spans="1:41" hidden="1" x14ac:dyDescent="0.25">
      <c r="A8409" t="s">
        <v>34949</v>
      </c>
      <c r="B8409" t="s">
        <v>34950</v>
      </c>
      <c r="C8409" s="1" t="str">
        <f t="shared" si="530"/>
        <v>21:1082</v>
      </c>
      <c r="D8409" s="1" t="str">
        <f t="shared" si="531"/>
        <v>21:0156</v>
      </c>
      <c r="E8409" t="s">
        <v>34951</v>
      </c>
      <c r="F8409" t="s">
        <v>34952</v>
      </c>
      <c r="H8409">
        <v>50.470320399999999</v>
      </c>
      <c r="I8409">
        <v>-121.9513115</v>
      </c>
      <c r="J8409" s="1" t="str">
        <f t="shared" si="532"/>
        <v>NGR bulk stream sediment</v>
      </c>
      <c r="K8409" s="1" t="str">
        <f t="shared" si="533"/>
        <v>&lt;177 micron (NGR)</v>
      </c>
      <c r="L8409">
        <v>28</v>
      </c>
      <c r="M8409" t="s">
        <v>248</v>
      </c>
      <c r="N8409">
        <v>487</v>
      </c>
      <c r="O8409" t="s">
        <v>27820</v>
      </c>
      <c r="P8409" t="s">
        <v>108</v>
      </c>
      <c r="Q8409" t="s">
        <v>152</v>
      </c>
      <c r="R8409" t="s">
        <v>82</v>
      </c>
      <c r="S8409" t="s">
        <v>106</v>
      </c>
      <c r="T8409" t="s">
        <v>145</v>
      </c>
      <c r="U8409" t="s">
        <v>313</v>
      </c>
      <c r="V8409" t="s">
        <v>58</v>
      </c>
      <c r="W8409" t="s">
        <v>60</v>
      </c>
      <c r="X8409" t="s">
        <v>103</v>
      </c>
      <c r="Y8409" t="s">
        <v>82</v>
      </c>
      <c r="Z8409" t="s">
        <v>84</v>
      </c>
      <c r="AA8409" t="s">
        <v>46</v>
      </c>
      <c r="AB8409" t="s">
        <v>101</v>
      </c>
      <c r="AC8409" t="s">
        <v>543</v>
      </c>
      <c r="AD8409" t="s">
        <v>107</v>
      </c>
      <c r="AE8409" t="s">
        <v>62</v>
      </c>
      <c r="AF8409" t="s">
        <v>108</v>
      </c>
      <c r="AG8409" t="s">
        <v>72</v>
      </c>
      <c r="AH8409" t="s">
        <v>149</v>
      </c>
      <c r="AI8409" t="s">
        <v>57</v>
      </c>
      <c r="AJ8409" t="s">
        <v>206</v>
      </c>
      <c r="AK8409" t="s">
        <v>81</v>
      </c>
      <c r="AL8409" t="s">
        <v>122</v>
      </c>
      <c r="AM8409" t="s">
        <v>47</v>
      </c>
      <c r="AN8409" t="s">
        <v>65</v>
      </c>
      <c r="AO8409" t="s">
        <v>5033</v>
      </c>
    </row>
    <row r="8410" spans="1:41" hidden="1" x14ac:dyDescent="0.25">
      <c r="A8410" t="s">
        <v>34953</v>
      </c>
      <c r="B8410" t="s">
        <v>34954</v>
      </c>
      <c r="C8410" s="1" t="str">
        <f t="shared" si="530"/>
        <v>21:1082</v>
      </c>
      <c r="D8410" s="1" t="str">
        <f t="shared" si="531"/>
        <v>21:0156</v>
      </c>
      <c r="E8410" t="s">
        <v>34955</v>
      </c>
      <c r="F8410" t="s">
        <v>34956</v>
      </c>
      <c r="H8410">
        <v>50.484228999999999</v>
      </c>
      <c r="I8410">
        <v>-121.9358793</v>
      </c>
      <c r="J8410" s="1" t="str">
        <f t="shared" si="532"/>
        <v>NGR bulk stream sediment</v>
      </c>
      <c r="K8410" s="1" t="str">
        <f t="shared" si="533"/>
        <v>&lt;177 micron (NGR)</v>
      </c>
      <c r="L8410">
        <v>28</v>
      </c>
      <c r="M8410" t="s">
        <v>256</v>
      </c>
      <c r="N8410">
        <v>488</v>
      </c>
      <c r="O8410" t="s">
        <v>104</v>
      </c>
      <c r="P8410" t="s">
        <v>47</v>
      </c>
      <c r="Q8410" t="s">
        <v>322</v>
      </c>
      <c r="R8410" t="s">
        <v>54</v>
      </c>
      <c r="S8410" t="s">
        <v>236</v>
      </c>
      <c r="T8410" t="s">
        <v>165</v>
      </c>
      <c r="U8410" t="s">
        <v>391</v>
      </c>
      <c r="V8410" t="s">
        <v>161</v>
      </c>
      <c r="W8410" t="s">
        <v>188</v>
      </c>
      <c r="X8410" t="s">
        <v>103</v>
      </c>
      <c r="Y8410" t="s">
        <v>165</v>
      </c>
      <c r="Z8410" t="s">
        <v>53</v>
      </c>
      <c r="AA8410" t="s">
        <v>47</v>
      </c>
      <c r="AB8410" t="s">
        <v>63</v>
      </c>
      <c r="AC8410" t="s">
        <v>184</v>
      </c>
      <c r="AD8410" t="s">
        <v>75</v>
      </c>
      <c r="AE8410" t="s">
        <v>174</v>
      </c>
      <c r="AF8410" t="s">
        <v>2069</v>
      </c>
      <c r="AG8410" t="s">
        <v>412</v>
      </c>
      <c r="AH8410" t="s">
        <v>174</v>
      </c>
      <c r="AI8410" t="s">
        <v>174</v>
      </c>
      <c r="AJ8410" t="s">
        <v>72</v>
      </c>
      <c r="AK8410" t="s">
        <v>101</v>
      </c>
      <c r="AL8410" t="s">
        <v>47</v>
      </c>
      <c r="AM8410" t="s">
        <v>122</v>
      </c>
      <c r="AN8410" t="s">
        <v>65</v>
      </c>
      <c r="AO8410" t="s">
        <v>1232</v>
      </c>
    </row>
    <row r="8411" spans="1:41" hidden="1" x14ac:dyDescent="0.25">
      <c r="A8411" t="s">
        <v>34957</v>
      </c>
      <c r="B8411" t="s">
        <v>34958</v>
      </c>
      <c r="C8411" s="1" t="str">
        <f t="shared" si="530"/>
        <v>21:1082</v>
      </c>
      <c r="D8411" s="1" t="str">
        <f t="shared" si="531"/>
        <v>21:0156</v>
      </c>
      <c r="E8411" t="s">
        <v>34959</v>
      </c>
      <c r="F8411" t="s">
        <v>34960</v>
      </c>
      <c r="H8411">
        <v>50.482763900000002</v>
      </c>
      <c r="I8411">
        <v>-121.92033669999999</v>
      </c>
      <c r="J8411" s="1" t="str">
        <f t="shared" si="532"/>
        <v>NGR bulk stream sediment</v>
      </c>
      <c r="K8411" s="1" t="str">
        <f t="shared" si="533"/>
        <v>&lt;177 micron (NGR)</v>
      </c>
      <c r="L8411">
        <v>28</v>
      </c>
      <c r="M8411" t="s">
        <v>265</v>
      </c>
      <c r="N8411">
        <v>489</v>
      </c>
      <c r="O8411" t="s">
        <v>274</v>
      </c>
      <c r="P8411" t="s">
        <v>47</v>
      </c>
      <c r="Q8411" t="s">
        <v>337</v>
      </c>
      <c r="R8411" t="s">
        <v>142</v>
      </c>
      <c r="S8411" t="s">
        <v>559</v>
      </c>
      <c r="T8411" t="s">
        <v>209</v>
      </c>
      <c r="U8411" t="s">
        <v>184</v>
      </c>
      <c r="V8411" t="s">
        <v>51</v>
      </c>
      <c r="W8411" t="s">
        <v>103</v>
      </c>
      <c r="X8411" t="s">
        <v>73</v>
      </c>
      <c r="Y8411" t="s">
        <v>475</v>
      </c>
      <c r="Z8411" t="s">
        <v>53</v>
      </c>
      <c r="AA8411" t="s">
        <v>46</v>
      </c>
      <c r="AB8411" t="s">
        <v>257</v>
      </c>
      <c r="AC8411" t="s">
        <v>225</v>
      </c>
      <c r="AD8411" t="s">
        <v>934</v>
      </c>
      <c r="AE8411" t="s">
        <v>56</v>
      </c>
      <c r="AF8411" t="s">
        <v>209</v>
      </c>
      <c r="AG8411" t="s">
        <v>412</v>
      </c>
      <c r="AH8411" t="s">
        <v>149</v>
      </c>
      <c r="AI8411" t="s">
        <v>46</v>
      </c>
      <c r="AJ8411" t="s">
        <v>73</v>
      </c>
      <c r="AK8411" t="s">
        <v>51</v>
      </c>
      <c r="AL8411" t="s">
        <v>47</v>
      </c>
      <c r="AM8411" t="s">
        <v>47</v>
      </c>
      <c r="AN8411" t="s">
        <v>196</v>
      </c>
      <c r="AO8411" t="s">
        <v>2274</v>
      </c>
    </row>
    <row r="8412" spans="1:41" hidden="1" x14ac:dyDescent="0.25">
      <c r="A8412" t="s">
        <v>34961</v>
      </c>
      <c r="B8412" t="s">
        <v>34962</v>
      </c>
      <c r="C8412" s="1" t="str">
        <f t="shared" si="530"/>
        <v>21:1082</v>
      </c>
      <c r="D8412" s="1" t="str">
        <f t="shared" si="531"/>
        <v>21:0156</v>
      </c>
      <c r="E8412" t="s">
        <v>34963</v>
      </c>
      <c r="F8412" t="s">
        <v>34964</v>
      </c>
      <c r="H8412">
        <v>50.5072014</v>
      </c>
      <c r="I8412">
        <v>-121.88039120000001</v>
      </c>
      <c r="J8412" s="1" t="str">
        <f t="shared" si="532"/>
        <v>NGR bulk stream sediment</v>
      </c>
      <c r="K8412" s="1" t="str">
        <f t="shared" si="533"/>
        <v>&lt;177 micron (NGR)</v>
      </c>
      <c r="L8412">
        <v>29</v>
      </c>
      <c r="M8412" t="s">
        <v>45</v>
      </c>
      <c r="N8412">
        <v>490</v>
      </c>
      <c r="O8412" t="s">
        <v>64</v>
      </c>
      <c r="P8412" t="s">
        <v>47</v>
      </c>
      <c r="Q8412" t="s">
        <v>337</v>
      </c>
      <c r="R8412" t="s">
        <v>72</v>
      </c>
      <c r="S8412" t="s">
        <v>251</v>
      </c>
      <c r="T8412" t="s">
        <v>145</v>
      </c>
      <c r="U8412" t="s">
        <v>358</v>
      </c>
      <c r="V8412" t="s">
        <v>149</v>
      </c>
      <c r="W8412" t="s">
        <v>109</v>
      </c>
      <c r="X8412" t="s">
        <v>52</v>
      </c>
      <c r="Y8412" t="s">
        <v>306</v>
      </c>
      <c r="Z8412" t="s">
        <v>53</v>
      </c>
      <c r="AA8412" t="s">
        <v>46</v>
      </c>
      <c r="AB8412" t="s">
        <v>122</v>
      </c>
      <c r="AC8412" t="s">
        <v>82</v>
      </c>
      <c r="AD8412" t="s">
        <v>49</v>
      </c>
      <c r="AE8412" t="s">
        <v>56</v>
      </c>
      <c r="AF8412" t="s">
        <v>3575</v>
      </c>
      <c r="AG8412" t="s">
        <v>111</v>
      </c>
      <c r="AH8412" t="s">
        <v>198</v>
      </c>
      <c r="AI8412" t="s">
        <v>46</v>
      </c>
      <c r="AJ8412" t="s">
        <v>336</v>
      </c>
      <c r="AK8412" t="s">
        <v>128</v>
      </c>
      <c r="AL8412" t="s">
        <v>47</v>
      </c>
      <c r="AM8412" t="s">
        <v>122</v>
      </c>
      <c r="AN8412" t="s">
        <v>196</v>
      </c>
      <c r="AO8412" t="s">
        <v>10382</v>
      </c>
    </row>
    <row r="8413" spans="1:41" hidden="1" x14ac:dyDescent="0.25">
      <c r="A8413" t="s">
        <v>34965</v>
      </c>
      <c r="B8413" t="s">
        <v>34966</v>
      </c>
      <c r="C8413" s="1" t="str">
        <f t="shared" si="530"/>
        <v>21:1082</v>
      </c>
      <c r="D8413" s="1" t="str">
        <f t="shared" si="531"/>
        <v>21:0156</v>
      </c>
      <c r="E8413" t="s">
        <v>34967</v>
      </c>
      <c r="F8413" t="s">
        <v>34968</v>
      </c>
      <c r="H8413">
        <v>50.511342599999999</v>
      </c>
      <c r="I8413">
        <v>-121.89025030000001</v>
      </c>
      <c r="J8413" s="1" t="str">
        <f t="shared" si="532"/>
        <v>NGR bulk stream sediment</v>
      </c>
      <c r="K8413" s="1" t="str">
        <f t="shared" si="533"/>
        <v>&lt;177 micron (NGR)</v>
      </c>
      <c r="L8413">
        <v>29</v>
      </c>
      <c r="M8413" t="s">
        <v>280</v>
      </c>
      <c r="N8413">
        <v>491</v>
      </c>
      <c r="O8413" t="s">
        <v>197</v>
      </c>
      <c r="P8413" t="s">
        <v>47</v>
      </c>
      <c r="Q8413" t="s">
        <v>807</v>
      </c>
      <c r="R8413" t="s">
        <v>109</v>
      </c>
      <c r="S8413" t="s">
        <v>590</v>
      </c>
      <c r="T8413" t="s">
        <v>306</v>
      </c>
      <c r="U8413" t="s">
        <v>226</v>
      </c>
      <c r="V8413" t="s">
        <v>63</v>
      </c>
      <c r="W8413" t="s">
        <v>182</v>
      </c>
      <c r="X8413" t="s">
        <v>55</v>
      </c>
      <c r="Y8413" t="s">
        <v>187</v>
      </c>
      <c r="Z8413" t="s">
        <v>149</v>
      </c>
      <c r="AA8413" t="s">
        <v>46</v>
      </c>
      <c r="AB8413" t="s">
        <v>161</v>
      </c>
      <c r="AC8413" t="s">
        <v>104</v>
      </c>
      <c r="AD8413" t="s">
        <v>197</v>
      </c>
      <c r="AE8413" t="s">
        <v>53</v>
      </c>
      <c r="AF8413" t="s">
        <v>165</v>
      </c>
      <c r="AG8413" t="s">
        <v>238</v>
      </c>
      <c r="AH8413" t="s">
        <v>149</v>
      </c>
      <c r="AI8413" t="s">
        <v>110</v>
      </c>
      <c r="AJ8413" t="s">
        <v>260</v>
      </c>
      <c r="AK8413" t="s">
        <v>455</v>
      </c>
      <c r="AL8413" t="s">
        <v>47</v>
      </c>
      <c r="AM8413" t="s">
        <v>73</v>
      </c>
      <c r="AN8413" t="s">
        <v>684</v>
      </c>
      <c r="AO8413" t="s">
        <v>1325</v>
      </c>
    </row>
    <row r="8414" spans="1:41" hidden="1" x14ac:dyDescent="0.25">
      <c r="A8414" t="s">
        <v>34969</v>
      </c>
      <c r="B8414" t="s">
        <v>34970</v>
      </c>
      <c r="C8414" s="1" t="str">
        <f t="shared" si="530"/>
        <v>21:1082</v>
      </c>
      <c r="D8414" s="1" t="str">
        <f t="shared" si="531"/>
        <v>21:0156</v>
      </c>
      <c r="E8414" t="s">
        <v>34967</v>
      </c>
      <c r="F8414" t="s">
        <v>34971</v>
      </c>
      <c r="H8414">
        <v>50.511342599999999</v>
      </c>
      <c r="I8414">
        <v>-121.89025030000001</v>
      </c>
      <c r="J8414" s="1" t="str">
        <f t="shared" si="532"/>
        <v>NGR bulk stream sediment</v>
      </c>
      <c r="K8414" s="1" t="str">
        <f t="shared" si="533"/>
        <v>&lt;177 micron (NGR)</v>
      </c>
      <c r="L8414">
        <v>29</v>
      </c>
      <c r="M8414" t="s">
        <v>288</v>
      </c>
      <c r="N8414">
        <v>492</v>
      </c>
      <c r="O8414" t="s">
        <v>197</v>
      </c>
      <c r="P8414" t="s">
        <v>47</v>
      </c>
      <c r="Q8414" t="s">
        <v>662</v>
      </c>
      <c r="R8414" t="s">
        <v>109</v>
      </c>
      <c r="S8414" t="s">
        <v>554</v>
      </c>
      <c r="T8414" t="s">
        <v>49</v>
      </c>
      <c r="U8414" t="s">
        <v>597</v>
      </c>
      <c r="V8414" t="s">
        <v>105</v>
      </c>
      <c r="W8414" t="s">
        <v>111</v>
      </c>
      <c r="X8414" t="s">
        <v>330</v>
      </c>
      <c r="Y8414" t="s">
        <v>197</v>
      </c>
      <c r="Z8414" t="s">
        <v>46</v>
      </c>
      <c r="AA8414" t="s">
        <v>46</v>
      </c>
      <c r="AB8414" t="s">
        <v>139</v>
      </c>
      <c r="AC8414" t="s">
        <v>124</v>
      </c>
      <c r="AD8414" t="s">
        <v>225</v>
      </c>
      <c r="AE8414" t="s">
        <v>57</v>
      </c>
      <c r="AF8414" t="s">
        <v>2699</v>
      </c>
      <c r="AG8414" t="s">
        <v>266</v>
      </c>
      <c r="AH8414" t="s">
        <v>174</v>
      </c>
      <c r="AI8414" t="s">
        <v>87</v>
      </c>
      <c r="AJ8414" t="s">
        <v>111</v>
      </c>
      <c r="AK8414" t="s">
        <v>206</v>
      </c>
      <c r="AL8414" t="s">
        <v>47</v>
      </c>
      <c r="AM8414" t="s">
        <v>103</v>
      </c>
      <c r="AN8414" t="s">
        <v>289</v>
      </c>
      <c r="AO8414" t="s">
        <v>1060</v>
      </c>
    </row>
    <row r="8415" spans="1:41" hidden="1" x14ac:dyDescent="0.25">
      <c r="A8415" t="s">
        <v>34972</v>
      </c>
      <c r="B8415" t="s">
        <v>34973</v>
      </c>
      <c r="C8415" s="1" t="str">
        <f t="shared" si="530"/>
        <v>21:1082</v>
      </c>
      <c r="D8415" s="1" t="str">
        <f t="shared" si="531"/>
        <v>21:0156</v>
      </c>
      <c r="E8415" t="s">
        <v>34974</v>
      </c>
      <c r="F8415" t="s">
        <v>34975</v>
      </c>
      <c r="H8415">
        <v>50.5170016</v>
      </c>
      <c r="I8415">
        <v>-121.8970995</v>
      </c>
      <c r="J8415" s="1" t="str">
        <f t="shared" si="532"/>
        <v>NGR bulk stream sediment</v>
      </c>
      <c r="K8415" s="1" t="str">
        <f t="shared" si="533"/>
        <v>&lt;177 micron (NGR)</v>
      </c>
      <c r="L8415">
        <v>29</v>
      </c>
      <c r="M8415" t="s">
        <v>71</v>
      </c>
      <c r="N8415">
        <v>493</v>
      </c>
      <c r="O8415" t="s">
        <v>58</v>
      </c>
      <c r="P8415" t="s">
        <v>47</v>
      </c>
      <c r="Q8415" t="s">
        <v>152</v>
      </c>
      <c r="R8415" t="s">
        <v>111</v>
      </c>
      <c r="S8415" t="s">
        <v>197</v>
      </c>
      <c r="T8415" t="s">
        <v>269</v>
      </c>
      <c r="U8415" t="s">
        <v>226</v>
      </c>
      <c r="V8415" t="s">
        <v>125</v>
      </c>
      <c r="W8415" t="s">
        <v>86</v>
      </c>
      <c r="X8415" t="s">
        <v>122</v>
      </c>
      <c r="Y8415" t="s">
        <v>108</v>
      </c>
      <c r="Z8415" t="s">
        <v>53</v>
      </c>
      <c r="AA8415" t="s">
        <v>46</v>
      </c>
      <c r="AB8415" t="s">
        <v>64</v>
      </c>
      <c r="AC8415" t="s">
        <v>107</v>
      </c>
      <c r="AD8415" t="s">
        <v>131</v>
      </c>
      <c r="AE8415" t="s">
        <v>199</v>
      </c>
      <c r="AF8415" t="s">
        <v>627</v>
      </c>
      <c r="AG8415" t="s">
        <v>130</v>
      </c>
      <c r="AH8415" t="s">
        <v>62</v>
      </c>
      <c r="AI8415" t="s">
        <v>57</v>
      </c>
      <c r="AJ8415" t="s">
        <v>78</v>
      </c>
      <c r="AK8415" t="s">
        <v>64</v>
      </c>
      <c r="AL8415" t="s">
        <v>47</v>
      </c>
      <c r="AM8415" t="s">
        <v>47</v>
      </c>
      <c r="AN8415" t="s">
        <v>65</v>
      </c>
      <c r="AO8415" t="s">
        <v>1559</v>
      </c>
    </row>
    <row r="8416" spans="1:41" hidden="1" x14ac:dyDescent="0.25">
      <c r="A8416" t="s">
        <v>34976</v>
      </c>
      <c r="B8416" t="s">
        <v>34977</v>
      </c>
      <c r="C8416" s="1" t="str">
        <f t="shared" si="530"/>
        <v>21:1082</v>
      </c>
      <c r="D8416" s="1" t="str">
        <f t="shared" si="531"/>
        <v>21:0156</v>
      </c>
      <c r="E8416" t="s">
        <v>34978</v>
      </c>
      <c r="F8416" t="s">
        <v>34979</v>
      </c>
      <c r="H8416">
        <v>50.521254800000001</v>
      </c>
      <c r="I8416">
        <v>-121.85228170000001</v>
      </c>
      <c r="J8416" s="1" t="str">
        <f t="shared" si="532"/>
        <v>NGR bulk stream sediment</v>
      </c>
      <c r="K8416" s="1" t="str">
        <f t="shared" si="533"/>
        <v>&lt;177 micron (NGR)</v>
      </c>
      <c r="L8416">
        <v>29</v>
      </c>
      <c r="M8416" t="s">
        <v>95</v>
      </c>
      <c r="N8416">
        <v>494</v>
      </c>
      <c r="O8416" t="s">
        <v>175</v>
      </c>
      <c r="P8416" t="s">
        <v>47</v>
      </c>
      <c r="Q8416" t="s">
        <v>372</v>
      </c>
      <c r="R8416" t="s">
        <v>34980</v>
      </c>
      <c r="S8416" t="s">
        <v>141</v>
      </c>
      <c r="T8416" t="s">
        <v>51</v>
      </c>
      <c r="U8416" t="s">
        <v>438</v>
      </c>
      <c r="V8416" t="s">
        <v>63</v>
      </c>
      <c r="W8416" t="s">
        <v>64</v>
      </c>
      <c r="X8416" t="s">
        <v>46</v>
      </c>
      <c r="Y8416" t="s">
        <v>330</v>
      </c>
      <c r="Z8416" t="s">
        <v>56</v>
      </c>
      <c r="AA8416" t="s">
        <v>46</v>
      </c>
      <c r="AB8416" t="s">
        <v>54</v>
      </c>
      <c r="AC8416" t="s">
        <v>386</v>
      </c>
      <c r="AD8416" t="s">
        <v>51</v>
      </c>
      <c r="AE8416" t="s">
        <v>54</v>
      </c>
      <c r="AF8416" t="s">
        <v>307</v>
      </c>
      <c r="AG8416" t="s">
        <v>47</v>
      </c>
      <c r="AH8416" t="s">
        <v>57</v>
      </c>
      <c r="AI8416" t="s">
        <v>62</v>
      </c>
      <c r="AJ8416" t="s">
        <v>62</v>
      </c>
      <c r="AK8416" t="s">
        <v>174</v>
      </c>
      <c r="AL8416" t="s">
        <v>47</v>
      </c>
      <c r="AM8416" t="s">
        <v>47</v>
      </c>
      <c r="AN8416" t="s">
        <v>65</v>
      </c>
      <c r="AO8416" t="s">
        <v>34981</v>
      </c>
    </row>
    <row r="8417" spans="1:41" hidden="1" x14ac:dyDescent="0.25">
      <c r="A8417" t="s">
        <v>34982</v>
      </c>
      <c r="B8417" t="s">
        <v>34983</v>
      </c>
      <c r="C8417" s="1" t="str">
        <f t="shared" si="530"/>
        <v>21:1082</v>
      </c>
      <c r="D8417" s="1" t="str">
        <f t="shared" si="531"/>
        <v>21:0156</v>
      </c>
      <c r="E8417" t="s">
        <v>34984</v>
      </c>
      <c r="F8417" t="s">
        <v>34985</v>
      </c>
      <c r="H8417">
        <v>50.547141799999999</v>
      </c>
      <c r="I8417">
        <v>-121.84538499999999</v>
      </c>
      <c r="J8417" s="1" t="str">
        <f t="shared" si="532"/>
        <v>NGR bulk stream sediment</v>
      </c>
      <c r="K8417" s="1" t="str">
        <f t="shared" si="533"/>
        <v>&lt;177 micron (NGR)</v>
      </c>
      <c r="L8417">
        <v>29</v>
      </c>
      <c r="M8417" t="s">
        <v>117</v>
      </c>
      <c r="N8417">
        <v>495</v>
      </c>
      <c r="O8417" t="s">
        <v>6480</v>
      </c>
      <c r="P8417" t="s">
        <v>47</v>
      </c>
      <c r="Q8417" t="s">
        <v>802</v>
      </c>
      <c r="R8417" t="s">
        <v>55</v>
      </c>
      <c r="S8417" t="s">
        <v>934</v>
      </c>
      <c r="T8417" t="s">
        <v>218</v>
      </c>
      <c r="U8417" t="s">
        <v>695</v>
      </c>
      <c r="V8417" t="s">
        <v>105</v>
      </c>
      <c r="W8417" t="s">
        <v>392</v>
      </c>
      <c r="X8417" t="s">
        <v>122</v>
      </c>
      <c r="Y8417" t="s">
        <v>82</v>
      </c>
      <c r="Z8417" t="s">
        <v>62</v>
      </c>
      <c r="AA8417" t="s">
        <v>85</v>
      </c>
      <c r="AB8417" t="s">
        <v>235</v>
      </c>
      <c r="AC8417" t="s">
        <v>425</v>
      </c>
      <c r="AD8417" t="s">
        <v>186</v>
      </c>
      <c r="AE8417" t="s">
        <v>149</v>
      </c>
      <c r="AF8417" t="s">
        <v>627</v>
      </c>
      <c r="AG8417" t="s">
        <v>86</v>
      </c>
      <c r="AH8417" t="s">
        <v>149</v>
      </c>
      <c r="AI8417" t="s">
        <v>174</v>
      </c>
      <c r="AJ8417" t="s">
        <v>130</v>
      </c>
      <c r="AK8417" t="s">
        <v>235</v>
      </c>
      <c r="AL8417" t="s">
        <v>47</v>
      </c>
      <c r="AM8417" t="s">
        <v>122</v>
      </c>
      <c r="AN8417" t="s">
        <v>65</v>
      </c>
      <c r="AO8417" t="s">
        <v>34986</v>
      </c>
    </row>
    <row r="8418" spans="1:41" hidden="1" x14ac:dyDescent="0.25">
      <c r="A8418" t="s">
        <v>34987</v>
      </c>
      <c r="B8418" t="s">
        <v>34988</v>
      </c>
      <c r="C8418" s="1" t="str">
        <f t="shared" si="530"/>
        <v>21:1082</v>
      </c>
      <c r="D8418" s="1" t="str">
        <f t="shared" si="531"/>
        <v>21:0156</v>
      </c>
      <c r="E8418" t="s">
        <v>34989</v>
      </c>
      <c r="F8418" t="s">
        <v>34990</v>
      </c>
      <c r="H8418">
        <v>50.539575999999997</v>
      </c>
      <c r="I8418">
        <v>-121.7628986</v>
      </c>
      <c r="J8418" s="1" t="str">
        <f t="shared" si="532"/>
        <v>NGR bulk stream sediment</v>
      </c>
      <c r="K8418" s="1" t="str">
        <f t="shared" si="533"/>
        <v>&lt;177 micron (NGR)</v>
      </c>
      <c r="L8418">
        <v>29</v>
      </c>
      <c r="M8418" t="s">
        <v>136</v>
      </c>
      <c r="N8418">
        <v>496</v>
      </c>
      <c r="O8418" t="s">
        <v>85</v>
      </c>
      <c r="P8418" t="s">
        <v>47</v>
      </c>
      <c r="Q8418" t="s">
        <v>780</v>
      </c>
      <c r="R8418" t="s">
        <v>173</v>
      </c>
      <c r="S8418" t="s">
        <v>186</v>
      </c>
      <c r="T8418" t="s">
        <v>59</v>
      </c>
      <c r="U8418" t="s">
        <v>226</v>
      </c>
      <c r="V8418" t="s">
        <v>130</v>
      </c>
      <c r="W8418" t="s">
        <v>128</v>
      </c>
      <c r="X8418" t="s">
        <v>47</v>
      </c>
      <c r="Y8418" t="s">
        <v>50</v>
      </c>
      <c r="Z8418" t="s">
        <v>53</v>
      </c>
      <c r="AA8418" t="s">
        <v>47</v>
      </c>
      <c r="AB8418" t="s">
        <v>173</v>
      </c>
      <c r="AC8418" t="s">
        <v>131</v>
      </c>
      <c r="AD8418" t="s">
        <v>269</v>
      </c>
      <c r="AE8418" t="s">
        <v>282</v>
      </c>
      <c r="AF8418" t="s">
        <v>3515</v>
      </c>
      <c r="AG8418" t="s">
        <v>60</v>
      </c>
      <c r="AH8418" t="s">
        <v>53</v>
      </c>
      <c r="AI8418" t="s">
        <v>53</v>
      </c>
      <c r="AJ8418" t="s">
        <v>161</v>
      </c>
      <c r="AK8418" t="s">
        <v>110</v>
      </c>
      <c r="AL8418" t="s">
        <v>47</v>
      </c>
      <c r="AM8418" t="s">
        <v>47</v>
      </c>
      <c r="AN8418" t="s">
        <v>65</v>
      </c>
      <c r="AO8418" t="s">
        <v>4484</v>
      </c>
    </row>
    <row r="8419" spans="1:41" hidden="1" x14ac:dyDescent="0.25">
      <c r="A8419" t="s">
        <v>34991</v>
      </c>
      <c r="B8419" t="s">
        <v>34992</v>
      </c>
      <c r="C8419" s="1" t="str">
        <f t="shared" si="530"/>
        <v>21:1082</v>
      </c>
      <c r="D8419" s="1" t="str">
        <f t="shared" si="531"/>
        <v>21:0156</v>
      </c>
      <c r="E8419" t="s">
        <v>34993</v>
      </c>
      <c r="F8419" t="s">
        <v>34994</v>
      </c>
      <c r="H8419">
        <v>50.3036028</v>
      </c>
      <c r="I8419">
        <v>-121.6248739</v>
      </c>
      <c r="J8419" s="1" t="str">
        <f t="shared" si="532"/>
        <v>NGR bulk stream sediment</v>
      </c>
      <c r="K8419" s="1" t="str">
        <f t="shared" si="533"/>
        <v>&lt;177 micron (NGR)</v>
      </c>
      <c r="L8419">
        <v>29</v>
      </c>
      <c r="M8419" t="s">
        <v>157</v>
      </c>
      <c r="N8419">
        <v>497</v>
      </c>
      <c r="O8419" t="s">
        <v>3245</v>
      </c>
      <c r="P8419" t="s">
        <v>47</v>
      </c>
      <c r="Q8419" t="s">
        <v>159</v>
      </c>
      <c r="R8419" t="s">
        <v>57</v>
      </c>
      <c r="S8419" t="s">
        <v>106</v>
      </c>
      <c r="T8419" t="s">
        <v>127</v>
      </c>
      <c r="U8419" t="s">
        <v>507</v>
      </c>
      <c r="V8419" t="s">
        <v>109</v>
      </c>
      <c r="W8419" t="s">
        <v>260</v>
      </c>
      <c r="X8419" t="s">
        <v>47</v>
      </c>
      <c r="Y8419" t="s">
        <v>82</v>
      </c>
      <c r="Z8419" t="s">
        <v>84</v>
      </c>
      <c r="AA8419" t="s">
        <v>46</v>
      </c>
      <c r="AB8419" t="s">
        <v>174</v>
      </c>
      <c r="AC8419" t="s">
        <v>197</v>
      </c>
      <c r="AD8419" t="s">
        <v>399</v>
      </c>
      <c r="AE8419" t="s">
        <v>493</v>
      </c>
      <c r="AF8419" t="s">
        <v>76</v>
      </c>
      <c r="AG8419" t="s">
        <v>142</v>
      </c>
      <c r="AH8419" t="s">
        <v>62</v>
      </c>
      <c r="AI8419" t="s">
        <v>46</v>
      </c>
      <c r="AJ8419" t="s">
        <v>271</v>
      </c>
      <c r="AK8419" t="s">
        <v>47</v>
      </c>
      <c r="AL8419" t="s">
        <v>47</v>
      </c>
      <c r="AM8419" t="s">
        <v>47</v>
      </c>
      <c r="AN8419" t="s">
        <v>299</v>
      </c>
      <c r="AO8419" t="s">
        <v>34995</v>
      </c>
    </row>
    <row r="8420" spans="1:41" hidden="1" x14ac:dyDescent="0.25">
      <c r="A8420" t="s">
        <v>34996</v>
      </c>
      <c r="B8420" t="s">
        <v>34997</v>
      </c>
      <c r="C8420" s="1" t="str">
        <f t="shared" si="530"/>
        <v>21:1082</v>
      </c>
      <c r="D8420" s="1" t="str">
        <f t="shared" si="531"/>
        <v>21:0156</v>
      </c>
      <c r="E8420" t="s">
        <v>34998</v>
      </c>
      <c r="F8420" t="s">
        <v>34999</v>
      </c>
      <c r="H8420">
        <v>50.315866700000001</v>
      </c>
      <c r="I8420">
        <v>-121.6359685</v>
      </c>
      <c r="J8420" s="1" t="str">
        <f t="shared" si="532"/>
        <v>NGR bulk stream sediment</v>
      </c>
      <c r="K8420" s="1" t="str">
        <f t="shared" si="533"/>
        <v>&lt;177 micron (NGR)</v>
      </c>
      <c r="L8420">
        <v>29</v>
      </c>
      <c r="M8420" t="s">
        <v>170</v>
      </c>
      <c r="N8420">
        <v>498</v>
      </c>
      <c r="O8420" t="s">
        <v>1179</v>
      </c>
      <c r="P8420" t="s">
        <v>47</v>
      </c>
      <c r="Q8420" t="s">
        <v>404</v>
      </c>
      <c r="R8420" t="s">
        <v>330</v>
      </c>
      <c r="S8420" t="s">
        <v>342</v>
      </c>
      <c r="T8420" t="s">
        <v>108</v>
      </c>
      <c r="U8420" t="s">
        <v>241</v>
      </c>
      <c r="V8420" t="s">
        <v>270</v>
      </c>
      <c r="W8420" t="s">
        <v>103</v>
      </c>
      <c r="X8420" t="s">
        <v>122</v>
      </c>
      <c r="Y8420" t="s">
        <v>59</v>
      </c>
      <c r="Z8420" t="s">
        <v>56</v>
      </c>
      <c r="AA8420" t="s">
        <v>46</v>
      </c>
      <c r="AB8420" t="s">
        <v>62</v>
      </c>
      <c r="AC8420" t="s">
        <v>306</v>
      </c>
      <c r="AD8420" t="s">
        <v>160</v>
      </c>
      <c r="AE8420" t="s">
        <v>105</v>
      </c>
      <c r="AF8420" t="s">
        <v>76</v>
      </c>
      <c r="AG8420" t="s">
        <v>455</v>
      </c>
      <c r="AH8420" t="s">
        <v>62</v>
      </c>
      <c r="AI8420" t="s">
        <v>198</v>
      </c>
      <c r="AJ8420" t="s">
        <v>260</v>
      </c>
      <c r="AK8420" t="s">
        <v>173</v>
      </c>
      <c r="AL8420" t="s">
        <v>47</v>
      </c>
      <c r="AM8420" t="s">
        <v>103</v>
      </c>
      <c r="AN8420" t="s">
        <v>65</v>
      </c>
      <c r="AO8420" t="s">
        <v>64</v>
      </c>
    </row>
    <row r="8421" spans="1:41" hidden="1" x14ac:dyDescent="0.25">
      <c r="A8421" t="s">
        <v>35000</v>
      </c>
      <c r="B8421" t="s">
        <v>35001</v>
      </c>
      <c r="C8421" s="1" t="str">
        <f t="shared" si="530"/>
        <v>21:1082</v>
      </c>
      <c r="D8421" s="1" t="str">
        <f t="shared" si="531"/>
        <v>21:0156</v>
      </c>
      <c r="E8421" t="s">
        <v>35002</v>
      </c>
      <c r="F8421" t="s">
        <v>35003</v>
      </c>
      <c r="H8421">
        <v>50.353143299999999</v>
      </c>
      <c r="I8421">
        <v>-121.6486501</v>
      </c>
      <c r="J8421" s="1" t="str">
        <f t="shared" si="532"/>
        <v>NGR bulk stream sediment</v>
      </c>
      <c r="K8421" s="1" t="str">
        <f t="shared" si="533"/>
        <v>&lt;177 micron (NGR)</v>
      </c>
      <c r="L8421">
        <v>29</v>
      </c>
      <c r="M8421" t="s">
        <v>180</v>
      </c>
      <c r="N8421">
        <v>499</v>
      </c>
      <c r="O8421" t="s">
        <v>3546</v>
      </c>
      <c r="P8421" t="s">
        <v>3546</v>
      </c>
      <c r="Q8421" t="s">
        <v>3546</v>
      </c>
      <c r="R8421" t="s">
        <v>3546</v>
      </c>
      <c r="S8421" t="s">
        <v>3546</v>
      </c>
      <c r="T8421" t="s">
        <v>3546</v>
      </c>
      <c r="U8421" t="s">
        <v>3546</v>
      </c>
      <c r="V8421" t="s">
        <v>3546</v>
      </c>
      <c r="W8421" t="s">
        <v>3546</v>
      </c>
      <c r="X8421" t="s">
        <v>3546</v>
      </c>
      <c r="Y8421" t="s">
        <v>3546</v>
      </c>
      <c r="Z8421" t="s">
        <v>3546</v>
      </c>
      <c r="AA8421" t="s">
        <v>3546</v>
      </c>
      <c r="AB8421" t="s">
        <v>3546</v>
      </c>
      <c r="AC8421" t="s">
        <v>3546</v>
      </c>
      <c r="AD8421" t="s">
        <v>3546</v>
      </c>
      <c r="AE8421" t="s">
        <v>3546</v>
      </c>
      <c r="AF8421" t="s">
        <v>3546</v>
      </c>
      <c r="AG8421" t="s">
        <v>3546</v>
      </c>
      <c r="AH8421" t="s">
        <v>3546</v>
      </c>
      <c r="AI8421" t="s">
        <v>3546</v>
      </c>
      <c r="AJ8421" t="s">
        <v>3546</v>
      </c>
      <c r="AK8421" t="s">
        <v>3546</v>
      </c>
      <c r="AL8421" t="s">
        <v>3546</v>
      </c>
      <c r="AM8421" t="s">
        <v>3546</v>
      </c>
      <c r="AN8421" t="s">
        <v>3546</v>
      </c>
      <c r="AO8421" t="s">
        <v>3546</v>
      </c>
    </row>
    <row r="8422" spans="1:41" hidden="1" x14ac:dyDescent="0.25">
      <c r="A8422" t="s">
        <v>35004</v>
      </c>
      <c r="B8422" t="s">
        <v>35005</v>
      </c>
      <c r="C8422" s="1" t="str">
        <f t="shared" si="530"/>
        <v>21:1082</v>
      </c>
      <c r="D8422" s="1" t="str">
        <f t="shared" si="531"/>
        <v>21:0156</v>
      </c>
      <c r="E8422" t="s">
        <v>35006</v>
      </c>
      <c r="F8422" t="s">
        <v>35007</v>
      </c>
      <c r="H8422">
        <v>50.417617499999999</v>
      </c>
      <c r="I8422">
        <v>-121.6312215</v>
      </c>
      <c r="J8422" s="1" t="str">
        <f t="shared" si="532"/>
        <v>NGR bulk stream sediment</v>
      </c>
      <c r="K8422" s="1" t="str">
        <f t="shared" si="533"/>
        <v>&lt;177 micron (NGR)</v>
      </c>
      <c r="L8422">
        <v>29</v>
      </c>
      <c r="M8422" t="s">
        <v>195</v>
      </c>
      <c r="N8422">
        <v>500</v>
      </c>
      <c r="O8422" t="s">
        <v>259</v>
      </c>
      <c r="P8422" t="s">
        <v>47</v>
      </c>
      <c r="Q8422" t="s">
        <v>508</v>
      </c>
      <c r="R8422" t="s">
        <v>292</v>
      </c>
      <c r="S8422" t="s">
        <v>98</v>
      </c>
      <c r="T8422" t="s">
        <v>209</v>
      </c>
      <c r="U8422" t="s">
        <v>187</v>
      </c>
      <c r="V8422" t="s">
        <v>174</v>
      </c>
      <c r="W8422" t="s">
        <v>125</v>
      </c>
      <c r="X8422" t="s">
        <v>46</v>
      </c>
      <c r="Y8422" t="s">
        <v>73</v>
      </c>
      <c r="Z8422" t="s">
        <v>57</v>
      </c>
      <c r="AA8422" t="s">
        <v>103</v>
      </c>
      <c r="AB8422" t="s">
        <v>105</v>
      </c>
      <c r="AC8422" t="s">
        <v>107</v>
      </c>
      <c r="AD8422" t="s">
        <v>59</v>
      </c>
      <c r="AE8422" t="s">
        <v>62</v>
      </c>
      <c r="AF8422" t="s">
        <v>85</v>
      </c>
      <c r="AG8422" t="s">
        <v>64</v>
      </c>
      <c r="AH8422" t="s">
        <v>53</v>
      </c>
      <c r="AI8422" t="s">
        <v>53</v>
      </c>
      <c r="AJ8422" t="s">
        <v>57</v>
      </c>
      <c r="AK8422" t="s">
        <v>87</v>
      </c>
      <c r="AL8422" t="s">
        <v>47</v>
      </c>
      <c r="AM8422" t="s">
        <v>47</v>
      </c>
      <c r="AN8422" t="s">
        <v>817</v>
      </c>
      <c r="AO8422" t="s">
        <v>35008</v>
      </c>
    </row>
    <row r="8423" spans="1:41" hidden="1" x14ac:dyDescent="0.25">
      <c r="A8423" t="s">
        <v>35009</v>
      </c>
      <c r="B8423" t="s">
        <v>35010</v>
      </c>
      <c r="C8423" s="1" t="str">
        <f t="shared" si="530"/>
        <v>21:1082</v>
      </c>
      <c r="D8423" s="1" t="str">
        <f t="shared" si="531"/>
        <v>21:0156</v>
      </c>
      <c r="E8423" t="s">
        <v>35011</v>
      </c>
      <c r="F8423" t="s">
        <v>35012</v>
      </c>
      <c r="H8423">
        <v>50.431685299999998</v>
      </c>
      <c r="I8423">
        <v>-121.62750749999999</v>
      </c>
      <c r="J8423" s="1" t="str">
        <f t="shared" si="532"/>
        <v>NGR bulk stream sediment</v>
      </c>
      <c r="K8423" s="1" t="str">
        <f t="shared" si="533"/>
        <v>&lt;177 micron (NGR)</v>
      </c>
      <c r="L8423">
        <v>29</v>
      </c>
      <c r="M8423" t="s">
        <v>205</v>
      </c>
      <c r="N8423">
        <v>501</v>
      </c>
      <c r="O8423" t="s">
        <v>102</v>
      </c>
      <c r="P8423" t="s">
        <v>122</v>
      </c>
      <c r="Q8423" t="s">
        <v>568</v>
      </c>
      <c r="R8423" t="s">
        <v>62</v>
      </c>
      <c r="S8423" t="s">
        <v>127</v>
      </c>
      <c r="T8423" t="s">
        <v>50</v>
      </c>
      <c r="U8423" t="s">
        <v>190</v>
      </c>
      <c r="V8423" t="s">
        <v>198</v>
      </c>
      <c r="W8423" t="s">
        <v>102</v>
      </c>
      <c r="X8423" t="s">
        <v>46</v>
      </c>
      <c r="Y8423" t="s">
        <v>73</v>
      </c>
      <c r="Z8423" t="s">
        <v>62</v>
      </c>
      <c r="AA8423" t="s">
        <v>122</v>
      </c>
      <c r="AB8423" t="s">
        <v>161</v>
      </c>
      <c r="AC8423" t="s">
        <v>175</v>
      </c>
      <c r="AD8423" t="s">
        <v>108</v>
      </c>
      <c r="AE8423" t="s">
        <v>199</v>
      </c>
      <c r="AF8423" t="s">
        <v>127</v>
      </c>
      <c r="AG8423" t="s">
        <v>235</v>
      </c>
      <c r="AH8423" t="s">
        <v>62</v>
      </c>
      <c r="AI8423" t="s">
        <v>62</v>
      </c>
      <c r="AJ8423" t="s">
        <v>54</v>
      </c>
      <c r="AK8423" t="s">
        <v>54</v>
      </c>
      <c r="AL8423" t="s">
        <v>47</v>
      </c>
      <c r="AM8423" t="s">
        <v>47</v>
      </c>
      <c r="AN8423" t="s">
        <v>65</v>
      </c>
      <c r="AO8423" t="s">
        <v>888</v>
      </c>
    </row>
    <row r="8424" spans="1:41" hidden="1" x14ac:dyDescent="0.25">
      <c r="A8424" t="s">
        <v>35013</v>
      </c>
      <c r="B8424" t="s">
        <v>35014</v>
      </c>
      <c r="C8424" s="1" t="str">
        <f t="shared" si="530"/>
        <v>21:1082</v>
      </c>
      <c r="D8424" s="1" t="str">
        <f t="shared" si="531"/>
        <v>21:0156</v>
      </c>
      <c r="E8424" t="s">
        <v>35015</v>
      </c>
      <c r="F8424" t="s">
        <v>35016</v>
      </c>
      <c r="H8424">
        <v>50.380890899999997</v>
      </c>
      <c r="I8424">
        <v>-121.65876369999999</v>
      </c>
      <c r="J8424" s="1" t="str">
        <f t="shared" si="532"/>
        <v>NGR bulk stream sediment</v>
      </c>
      <c r="K8424" s="1" t="str">
        <f t="shared" si="533"/>
        <v>&lt;177 micron (NGR)</v>
      </c>
      <c r="L8424">
        <v>29</v>
      </c>
      <c r="M8424" t="s">
        <v>214</v>
      </c>
      <c r="N8424">
        <v>502</v>
      </c>
      <c r="O8424" t="s">
        <v>51</v>
      </c>
      <c r="P8424" t="s">
        <v>103</v>
      </c>
      <c r="Q8424" t="s">
        <v>638</v>
      </c>
      <c r="R8424" t="s">
        <v>98</v>
      </c>
      <c r="S8424" t="s">
        <v>99</v>
      </c>
      <c r="T8424" t="s">
        <v>209</v>
      </c>
      <c r="U8424" t="s">
        <v>120</v>
      </c>
      <c r="V8424" t="s">
        <v>53</v>
      </c>
      <c r="W8424" t="s">
        <v>103</v>
      </c>
      <c r="X8424" t="s">
        <v>47</v>
      </c>
      <c r="Y8424" t="s">
        <v>58</v>
      </c>
      <c r="Z8424" t="s">
        <v>62</v>
      </c>
      <c r="AA8424" t="s">
        <v>46</v>
      </c>
      <c r="AB8424" t="s">
        <v>63</v>
      </c>
      <c r="AC8424" t="s">
        <v>76</v>
      </c>
      <c r="AD8424" t="s">
        <v>55</v>
      </c>
      <c r="AE8424" t="s">
        <v>62</v>
      </c>
      <c r="AF8424" t="s">
        <v>175</v>
      </c>
      <c r="AG8424" t="s">
        <v>81</v>
      </c>
      <c r="AH8424" t="s">
        <v>62</v>
      </c>
      <c r="AI8424" t="s">
        <v>57</v>
      </c>
      <c r="AJ8424" t="s">
        <v>61</v>
      </c>
      <c r="AK8424" t="s">
        <v>61</v>
      </c>
      <c r="AL8424" t="s">
        <v>47</v>
      </c>
      <c r="AM8424" t="s">
        <v>47</v>
      </c>
      <c r="AN8424" t="s">
        <v>152</v>
      </c>
      <c r="AO8424" t="s">
        <v>50</v>
      </c>
    </row>
    <row r="8425" spans="1:41" hidden="1" x14ac:dyDescent="0.25">
      <c r="A8425" t="s">
        <v>35017</v>
      </c>
      <c r="B8425" t="s">
        <v>35018</v>
      </c>
      <c r="C8425" s="1" t="str">
        <f t="shared" si="530"/>
        <v>21:1082</v>
      </c>
      <c r="D8425" s="1" t="str">
        <f t="shared" si="531"/>
        <v>21:0156</v>
      </c>
      <c r="E8425" t="s">
        <v>35019</v>
      </c>
      <c r="F8425" t="s">
        <v>35020</v>
      </c>
      <c r="H8425">
        <v>50.467788900000002</v>
      </c>
      <c r="I8425">
        <v>-121.68049069999999</v>
      </c>
      <c r="J8425" s="1" t="str">
        <f t="shared" si="532"/>
        <v>NGR bulk stream sediment</v>
      </c>
      <c r="K8425" s="1" t="str">
        <f t="shared" si="533"/>
        <v>&lt;177 micron (NGR)</v>
      </c>
      <c r="L8425">
        <v>29</v>
      </c>
      <c r="M8425" t="s">
        <v>223</v>
      </c>
      <c r="N8425">
        <v>503</v>
      </c>
      <c r="O8425" t="s">
        <v>259</v>
      </c>
      <c r="P8425" t="s">
        <v>52</v>
      </c>
      <c r="Q8425" t="s">
        <v>184</v>
      </c>
      <c r="R8425" t="s">
        <v>101</v>
      </c>
      <c r="S8425" t="s">
        <v>58</v>
      </c>
      <c r="T8425" t="s">
        <v>239</v>
      </c>
      <c r="U8425" t="s">
        <v>226</v>
      </c>
      <c r="V8425" t="s">
        <v>54</v>
      </c>
      <c r="W8425" t="s">
        <v>242</v>
      </c>
      <c r="X8425" t="s">
        <v>46</v>
      </c>
      <c r="Y8425" t="s">
        <v>51</v>
      </c>
      <c r="Z8425" t="s">
        <v>199</v>
      </c>
      <c r="AA8425" t="s">
        <v>46</v>
      </c>
      <c r="AB8425" t="s">
        <v>235</v>
      </c>
      <c r="AC8425" t="s">
        <v>300</v>
      </c>
      <c r="AD8425" t="s">
        <v>58</v>
      </c>
      <c r="AE8425" t="s">
        <v>84</v>
      </c>
      <c r="AF8425" t="s">
        <v>1975</v>
      </c>
      <c r="AG8425" t="s">
        <v>87</v>
      </c>
      <c r="AH8425" t="s">
        <v>62</v>
      </c>
      <c r="AI8425" t="s">
        <v>62</v>
      </c>
      <c r="AJ8425" t="s">
        <v>62</v>
      </c>
      <c r="AK8425" t="s">
        <v>199</v>
      </c>
      <c r="AL8425" t="s">
        <v>47</v>
      </c>
      <c r="AM8425" t="s">
        <v>47</v>
      </c>
      <c r="AN8425" t="s">
        <v>65</v>
      </c>
      <c r="AO8425" t="s">
        <v>3515</v>
      </c>
    </row>
    <row r="8426" spans="1:41" hidden="1" x14ac:dyDescent="0.25">
      <c r="A8426" t="s">
        <v>35021</v>
      </c>
      <c r="B8426" t="s">
        <v>35022</v>
      </c>
      <c r="C8426" s="1" t="str">
        <f t="shared" si="530"/>
        <v>21:1082</v>
      </c>
      <c r="D8426" s="1" t="str">
        <f t="shared" si="531"/>
        <v>21:0156</v>
      </c>
      <c r="E8426" t="s">
        <v>35023</v>
      </c>
      <c r="F8426" t="s">
        <v>35024</v>
      </c>
      <c r="H8426">
        <v>50.496526199999998</v>
      </c>
      <c r="I8426">
        <v>-121.6957651</v>
      </c>
      <c r="J8426" s="1" t="str">
        <f t="shared" si="532"/>
        <v>NGR bulk stream sediment</v>
      </c>
      <c r="K8426" s="1" t="str">
        <f t="shared" si="533"/>
        <v>&lt;177 micron (NGR)</v>
      </c>
      <c r="L8426">
        <v>29</v>
      </c>
      <c r="M8426" t="s">
        <v>233</v>
      </c>
      <c r="N8426">
        <v>504</v>
      </c>
      <c r="O8426" t="s">
        <v>591</v>
      </c>
      <c r="P8426" t="s">
        <v>47</v>
      </c>
      <c r="Q8426" t="s">
        <v>299</v>
      </c>
      <c r="R8426" t="s">
        <v>62</v>
      </c>
      <c r="S8426" t="s">
        <v>239</v>
      </c>
      <c r="T8426" t="s">
        <v>59</v>
      </c>
      <c r="U8426" t="s">
        <v>425</v>
      </c>
      <c r="V8426" t="s">
        <v>78</v>
      </c>
      <c r="W8426" t="s">
        <v>336</v>
      </c>
      <c r="X8426" t="s">
        <v>122</v>
      </c>
      <c r="Y8426" t="s">
        <v>217</v>
      </c>
      <c r="Z8426" t="s">
        <v>199</v>
      </c>
      <c r="AA8426" t="s">
        <v>46</v>
      </c>
      <c r="AB8426" t="s">
        <v>81</v>
      </c>
      <c r="AC8426" t="s">
        <v>83</v>
      </c>
      <c r="AD8426" t="s">
        <v>112</v>
      </c>
      <c r="AE8426" t="s">
        <v>198</v>
      </c>
      <c r="AF8426" t="s">
        <v>175</v>
      </c>
      <c r="AG8426" t="s">
        <v>102</v>
      </c>
      <c r="AH8426" t="s">
        <v>57</v>
      </c>
      <c r="AI8426" t="s">
        <v>53</v>
      </c>
      <c r="AJ8426" t="s">
        <v>161</v>
      </c>
      <c r="AK8426" t="s">
        <v>185</v>
      </c>
      <c r="AL8426" t="s">
        <v>47</v>
      </c>
      <c r="AM8426" t="s">
        <v>47</v>
      </c>
      <c r="AN8426" t="s">
        <v>65</v>
      </c>
      <c r="AO8426" t="s">
        <v>306</v>
      </c>
    </row>
    <row r="8427" spans="1:41" hidden="1" x14ac:dyDescent="0.25">
      <c r="A8427" t="s">
        <v>35025</v>
      </c>
      <c r="B8427" t="s">
        <v>35026</v>
      </c>
      <c r="C8427" s="1" t="str">
        <f t="shared" si="530"/>
        <v>21:1082</v>
      </c>
      <c r="D8427" s="1" t="str">
        <f t="shared" si="531"/>
        <v>21:0156</v>
      </c>
      <c r="E8427" t="s">
        <v>35027</v>
      </c>
      <c r="F8427" t="s">
        <v>35028</v>
      </c>
      <c r="H8427">
        <v>50.544896700000002</v>
      </c>
      <c r="I8427">
        <v>-121.6878408</v>
      </c>
      <c r="J8427" s="1" t="str">
        <f t="shared" si="532"/>
        <v>NGR bulk stream sediment</v>
      </c>
      <c r="K8427" s="1" t="str">
        <f t="shared" si="533"/>
        <v>&lt;177 micron (NGR)</v>
      </c>
      <c r="L8427">
        <v>29</v>
      </c>
      <c r="M8427" t="s">
        <v>248</v>
      </c>
      <c r="N8427">
        <v>505</v>
      </c>
      <c r="O8427" t="s">
        <v>242</v>
      </c>
      <c r="P8427" t="s">
        <v>47</v>
      </c>
      <c r="Q8427" t="s">
        <v>2563</v>
      </c>
      <c r="R8427" t="s">
        <v>101</v>
      </c>
      <c r="S8427" t="s">
        <v>186</v>
      </c>
      <c r="T8427" t="s">
        <v>197</v>
      </c>
      <c r="U8427" t="s">
        <v>89</v>
      </c>
      <c r="V8427" t="s">
        <v>122</v>
      </c>
      <c r="W8427" t="s">
        <v>128</v>
      </c>
      <c r="X8427" t="s">
        <v>47</v>
      </c>
      <c r="Y8427" t="s">
        <v>66</v>
      </c>
      <c r="Z8427" t="s">
        <v>199</v>
      </c>
      <c r="AA8427" t="s">
        <v>46</v>
      </c>
      <c r="AB8427" t="s">
        <v>125</v>
      </c>
      <c r="AC8427" t="s">
        <v>320</v>
      </c>
      <c r="AD8427" t="s">
        <v>141</v>
      </c>
      <c r="AE8427" t="s">
        <v>57</v>
      </c>
      <c r="AF8427" t="s">
        <v>690</v>
      </c>
      <c r="AG8427" t="s">
        <v>164</v>
      </c>
      <c r="AH8427" t="s">
        <v>57</v>
      </c>
      <c r="AI8427" t="s">
        <v>54</v>
      </c>
      <c r="AJ8427" t="s">
        <v>164</v>
      </c>
      <c r="AK8427" t="s">
        <v>235</v>
      </c>
      <c r="AL8427" t="s">
        <v>47</v>
      </c>
      <c r="AM8427" t="s">
        <v>103</v>
      </c>
      <c r="AN8427" t="s">
        <v>65</v>
      </c>
      <c r="AO8427" t="s">
        <v>1260</v>
      </c>
    </row>
    <row r="8428" spans="1:41" hidden="1" x14ac:dyDescent="0.25">
      <c r="A8428" t="s">
        <v>35029</v>
      </c>
      <c r="B8428" t="s">
        <v>35030</v>
      </c>
      <c r="C8428" s="1" t="str">
        <f t="shared" si="530"/>
        <v>21:1082</v>
      </c>
      <c r="D8428" s="1" t="str">
        <f t="shared" si="531"/>
        <v>21:0156</v>
      </c>
      <c r="E8428" t="s">
        <v>35031</v>
      </c>
      <c r="F8428" t="s">
        <v>35032</v>
      </c>
      <c r="H8428">
        <v>50.520730899999997</v>
      </c>
      <c r="I8428">
        <v>-121.6807798</v>
      </c>
      <c r="J8428" s="1" t="str">
        <f t="shared" si="532"/>
        <v>NGR bulk stream sediment</v>
      </c>
      <c r="K8428" s="1" t="str">
        <f t="shared" si="533"/>
        <v>&lt;177 micron (NGR)</v>
      </c>
      <c r="L8428">
        <v>29</v>
      </c>
      <c r="M8428" t="s">
        <v>256</v>
      </c>
      <c r="N8428">
        <v>506</v>
      </c>
      <c r="O8428" t="s">
        <v>357</v>
      </c>
      <c r="P8428" t="s">
        <v>55</v>
      </c>
      <c r="Q8428" t="s">
        <v>215</v>
      </c>
      <c r="R8428" t="s">
        <v>198</v>
      </c>
      <c r="S8428" t="s">
        <v>120</v>
      </c>
      <c r="T8428" t="s">
        <v>49</v>
      </c>
      <c r="U8428" t="s">
        <v>543</v>
      </c>
      <c r="V8428" t="s">
        <v>139</v>
      </c>
      <c r="W8428" t="s">
        <v>371</v>
      </c>
      <c r="X8428" t="s">
        <v>47</v>
      </c>
      <c r="Y8428" t="s">
        <v>217</v>
      </c>
      <c r="Z8428" t="s">
        <v>62</v>
      </c>
      <c r="AA8428" t="s">
        <v>46</v>
      </c>
      <c r="AB8428" t="s">
        <v>173</v>
      </c>
      <c r="AC8428" t="s">
        <v>144</v>
      </c>
      <c r="AD8428" t="s">
        <v>165</v>
      </c>
      <c r="AE8428" t="s">
        <v>54</v>
      </c>
      <c r="AF8428" t="s">
        <v>2300</v>
      </c>
      <c r="AG8428" t="s">
        <v>455</v>
      </c>
      <c r="AH8428" t="s">
        <v>198</v>
      </c>
      <c r="AI8428" t="s">
        <v>198</v>
      </c>
      <c r="AJ8428" t="s">
        <v>173</v>
      </c>
      <c r="AK8428" t="s">
        <v>185</v>
      </c>
      <c r="AL8428" t="s">
        <v>47</v>
      </c>
      <c r="AM8428" t="s">
        <v>47</v>
      </c>
      <c r="AN8428" t="s">
        <v>65</v>
      </c>
      <c r="AO8428" t="s">
        <v>3889</v>
      </c>
    </row>
    <row r="8429" spans="1:41" hidden="1" x14ac:dyDescent="0.25">
      <c r="A8429" t="s">
        <v>35033</v>
      </c>
      <c r="B8429" t="s">
        <v>35034</v>
      </c>
      <c r="C8429" s="1" t="str">
        <f t="shared" si="530"/>
        <v>21:1082</v>
      </c>
      <c r="D8429" s="1" t="str">
        <f t="shared" si="531"/>
        <v>21:0156</v>
      </c>
      <c r="E8429" t="s">
        <v>35035</v>
      </c>
      <c r="F8429" t="s">
        <v>35036</v>
      </c>
      <c r="H8429">
        <v>50.5181039</v>
      </c>
      <c r="I8429">
        <v>-121.6712325</v>
      </c>
      <c r="J8429" s="1" t="str">
        <f t="shared" si="532"/>
        <v>NGR bulk stream sediment</v>
      </c>
      <c r="K8429" s="1" t="str">
        <f t="shared" si="533"/>
        <v>&lt;177 micron (NGR)</v>
      </c>
      <c r="L8429">
        <v>29</v>
      </c>
      <c r="M8429" t="s">
        <v>265</v>
      </c>
      <c r="N8429">
        <v>507</v>
      </c>
      <c r="O8429" t="s">
        <v>502</v>
      </c>
      <c r="P8429" t="s">
        <v>47</v>
      </c>
      <c r="Q8429" t="s">
        <v>935</v>
      </c>
      <c r="R8429" t="s">
        <v>64</v>
      </c>
      <c r="S8429" t="s">
        <v>190</v>
      </c>
      <c r="T8429" t="s">
        <v>217</v>
      </c>
      <c r="U8429" t="s">
        <v>89</v>
      </c>
      <c r="V8429" t="s">
        <v>78</v>
      </c>
      <c r="W8429" t="s">
        <v>86</v>
      </c>
      <c r="X8429" t="s">
        <v>122</v>
      </c>
      <c r="Y8429" t="s">
        <v>50</v>
      </c>
      <c r="Z8429" t="s">
        <v>84</v>
      </c>
      <c r="AA8429" t="s">
        <v>46</v>
      </c>
      <c r="AB8429" t="s">
        <v>81</v>
      </c>
      <c r="AC8429" t="s">
        <v>120</v>
      </c>
      <c r="AD8429" t="s">
        <v>197</v>
      </c>
      <c r="AE8429" t="s">
        <v>53</v>
      </c>
      <c r="AF8429" t="s">
        <v>766</v>
      </c>
      <c r="AG8429" t="s">
        <v>257</v>
      </c>
      <c r="AH8429" t="s">
        <v>57</v>
      </c>
      <c r="AI8429" t="s">
        <v>62</v>
      </c>
      <c r="AJ8429" t="s">
        <v>161</v>
      </c>
      <c r="AK8429" t="s">
        <v>185</v>
      </c>
      <c r="AL8429" t="s">
        <v>47</v>
      </c>
      <c r="AM8429" t="s">
        <v>47</v>
      </c>
      <c r="AN8429" t="s">
        <v>65</v>
      </c>
      <c r="AO8429" t="s">
        <v>35037</v>
      </c>
    </row>
    <row r="8430" spans="1:41" hidden="1" x14ac:dyDescent="0.25">
      <c r="A8430" t="s">
        <v>35038</v>
      </c>
      <c r="B8430" t="s">
        <v>35039</v>
      </c>
      <c r="C8430" s="1" t="str">
        <f t="shared" si="530"/>
        <v>21:1082</v>
      </c>
      <c r="D8430" s="1" t="str">
        <f t="shared" si="531"/>
        <v>21:0156</v>
      </c>
      <c r="E8430" t="s">
        <v>35040</v>
      </c>
      <c r="F8430" t="s">
        <v>35041</v>
      </c>
      <c r="H8430">
        <v>50.957974399999998</v>
      </c>
      <c r="I8430">
        <v>-121.42708880000001</v>
      </c>
      <c r="J8430" s="1" t="str">
        <f t="shared" si="532"/>
        <v>NGR bulk stream sediment</v>
      </c>
      <c r="K8430" s="1" t="str">
        <f t="shared" si="533"/>
        <v>&lt;177 micron (NGR)</v>
      </c>
      <c r="L8430">
        <v>30</v>
      </c>
      <c r="M8430" t="s">
        <v>45</v>
      </c>
      <c r="N8430">
        <v>508</v>
      </c>
      <c r="O8430" t="s">
        <v>125</v>
      </c>
      <c r="P8430" t="s">
        <v>47</v>
      </c>
      <c r="Q8430" t="s">
        <v>698</v>
      </c>
      <c r="R8430" t="s">
        <v>96</v>
      </c>
      <c r="S8430" t="s">
        <v>358</v>
      </c>
      <c r="T8430" t="s">
        <v>239</v>
      </c>
      <c r="U8430" t="s">
        <v>26004</v>
      </c>
      <c r="V8430" t="s">
        <v>174</v>
      </c>
      <c r="W8430" t="s">
        <v>292</v>
      </c>
      <c r="X8430" t="s">
        <v>122</v>
      </c>
      <c r="Y8430" t="s">
        <v>99</v>
      </c>
      <c r="Z8430" t="s">
        <v>84</v>
      </c>
      <c r="AA8430" t="s">
        <v>46</v>
      </c>
      <c r="AB8430" t="s">
        <v>101</v>
      </c>
      <c r="AC8430" t="s">
        <v>695</v>
      </c>
      <c r="AD8430" t="s">
        <v>272</v>
      </c>
      <c r="AE8430" t="s">
        <v>84</v>
      </c>
      <c r="AF8430" t="s">
        <v>2181</v>
      </c>
      <c r="AG8430" t="s">
        <v>455</v>
      </c>
      <c r="AH8430" t="s">
        <v>54</v>
      </c>
      <c r="AI8430" t="s">
        <v>57</v>
      </c>
      <c r="AJ8430" t="s">
        <v>200</v>
      </c>
      <c r="AK8430" t="s">
        <v>47</v>
      </c>
      <c r="AL8430" t="s">
        <v>47</v>
      </c>
      <c r="AM8430" t="s">
        <v>47</v>
      </c>
      <c r="AN8430" t="s">
        <v>65</v>
      </c>
      <c r="AO8430" t="s">
        <v>24732</v>
      </c>
    </row>
    <row r="8431" spans="1:41" hidden="1" x14ac:dyDescent="0.25">
      <c r="A8431" t="s">
        <v>35042</v>
      </c>
      <c r="B8431" t="s">
        <v>35043</v>
      </c>
      <c r="C8431" s="1" t="str">
        <f t="shared" si="530"/>
        <v>21:1082</v>
      </c>
      <c r="D8431" s="1" t="str">
        <f t="shared" si="531"/>
        <v>21:0156</v>
      </c>
      <c r="E8431" t="s">
        <v>35044</v>
      </c>
      <c r="F8431" t="s">
        <v>35045</v>
      </c>
      <c r="H8431">
        <v>50.972643400000003</v>
      </c>
      <c r="I8431">
        <v>-121.45468409999999</v>
      </c>
      <c r="J8431" s="1" t="str">
        <f t="shared" si="532"/>
        <v>NGR bulk stream sediment</v>
      </c>
      <c r="K8431" s="1" t="str">
        <f t="shared" si="533"/>
        <v>&lt;177 micron (NGR)</v>
      </c>
      <c r="L8431">
        <v>30</v>
      </c>
      <c r="M8431" t="s">
        <v>71</v>
      </c>
      <c r="N8431">
        <v>509</v>
      </c>
      <c r="O8431" t="s">
        <v>63</v>
      </c>
      <c r="P8431" t="s">
        <v>51</v>
      </c>
      <c r="Q8431" t="s">
        <v>481</v>
      </c>
      <c r="R8431" t="s">
        <v>200</v>
      </c>
      <c r="S8431" t="s">
        <v>124</v>
      </c>
      <c r="T8431" t="s">
        <v>165</v>
      </c>
      <c r="U8431" t="s">
        <v>196</v>
      </c>
      <c r="V8431" t="s">
        <v>174</v>
      </c>
      <c r="W8431" t="s">
        <v>123</v>
      </c>
      <c r="X8431" t="s">
        <v>122</v>
      </c>
      <c r="Y8431" t="s">
        <v>217</v>
      </c>
      <c r="Z8431" t="s">
        <v>199</v>
      </c>
      <c r="AA8431" t="s">
        <v>46</v>
      </c>
      <c r="AB8431" t="s">
        <v>139</v>
      </c>
      <c r="AC8431" t="s">
        <v>146</v>
      </c>
      <c r="AD8431" t="s">
        <v>272</v>
      </c>
      <c r="AE8431" t="s">
        <v>62</v>
      </c>
      <c r="AF8431" t="s">
        <v>2133</v>
      </c>
      <c r="AG8431" t="s">
        <v>206</v>
      </c>
      <c r="AH8431" t="s">
        <v>54</v>
      </c>
      <c r="AI8431" t="s">
        <v>53</v>
      </c>
      <c r="AJ8431" t="s">
        <v>206</v>
      </c>
      <c r="AK8431" t="s">
        <v>64</v>
      </c>
      <c r="AL8431" t="s">
        <v>47</v>
      </c>
      <c r="AM8431" t="s">
        <v>47</v>
      </c>
      <c r="AN8431" t="s">
        <v>152</v>
      </c>
      <c r="AO8431" t="s">
        <v>6218</v>
      </c>
    </row>
    <row r="8432" spans="1:41" hidden="1" x14ac:dyDescent="0.25">
      <c r="A8432" t="s">
        <v>35046</v>
      </c>
      <c r="B8432" t="s">
        <v>35047</v>
      </c>
      <c r="C8432" s="1" t="str">
        <f t="shared" si="530"/>
        <v>21:1082</v>
      </c>
      <c r="D8432" s="1" t="str">
        <f t="shared" si="531"/>
        <v>21:0156</v>
      </c>
      <c r="E8432" t="s">
        <v>35048</v>
      </c>
      <c r="F8432" t="s">
        <v>35049</v>
      </c>
      <c r="H8432">
        <v>50.9697052</v>
      </c>
      <c r="I8432">
        <v>-121.4740104</v>
      </c>
      <c r="J8432" s="1" t="str">
        <f t="shared" si="532"/>
        <v>NGR bulk stream sediment</v>
      </c>
      <c r="K8432" s="1" t="str">
        <f t="shared" si="533"/>
        <v>&lt;177 micron (NGR)</v>
      </c>
      <c r="L8432">
        <v>30</v>
      </c>
      <c r="M8432" t="s">
        <v>95</v>
      </c>
      <c r="N8432">
        <v>510</v>
      </c>
      <c r="O8432" t="s">
        <v>55</v>
      </c>
      <c r="P8432" t="s">
        <v>209</v>
      </c>
      <c r="Q8432" t="s">
        <v>456</v>
      </c>
      <c r="R8432" t="s">
        <v>127</v>
      </c>
      <c r="S8432" t="s">
        <v>107</v>
      </c>
      <c r="T8432" t="s">
        <v>145</v>
      </c>
      <c r="U8432" t="s">
        <v>196</v>
      </c>
      <c r="V8432" t="s">
        <v>105</v>
      </c>
      <c r="W8432" t="s">
        <v>164</v>
      </c>
      <c r="X8432" t="s">
        <v>47</v>
      </c>
      <c r="Y8432" t="s">
        <v>175</v>
      </c>
      <c r="Z8432" t="s">
        <v>56</v>
      </c>
      <c r="AA8432" t="s">
        <v>122</v>
      </c>
      <c r="AB8432" t="s">
        <v>149</v>
      </c>
      <c r="AC8432" t="s">
        <v>146</v>
      </c>
      <c r="AD8432" t="s">
        <v>131</v>
      </c>
      <c r="AE8432" t="s">
        <v>87</v>
      </c>
      <c r="AF8432" t="s">
        <v>127</v>
      </c>
      <c r="AG8432" t="s">
        <v>161</v>
      </c>
      <c r="AH8432" t="s">
        <v>54</v>
      </c>
      <c r="AI8432" t="s">
        <v>198</v>
      </c>
      <c r="AJ8432" t="s">
        <v>164</v>
      </c>
      <c r="AK8432" t="s">
        <v>101</v>
      </c>
      <c r="AL8432" t="s">
        <v>47</v>
      </c>
      <c r="AM8432" t="s">
        <v>47</v>
      </c>
      <c r="AN8432" t="s">
        <v>65</v>
      </c>
      <c r="AO8432" t="s">
        <v>5033</v>
      </c>
    </row>
    <row r="8433" spans="1:41" hidden="1" x14ac:dyDescent="0.25">
      <c r="A8433" t="s">
        <v>35050</v>
      </c>
      <c r="B8433" t="s">
        <v>35051</v>
      </c>
      <c r="C8433" s="1" t="str">
        <f t="shared" si="530"/>
        <v>21:1082</v>
      </c>
      <c r="D8433" s="1" t="str">
        <f t="shared" si="531"/>
        <v>21:0156</v>
      </c>
      <c r="E8433" t="s">
        <v>35052</v>
      </c>
      <c r="F8433" t="s">
        <v>35053</v>
      </c>
      <c r="H8433">
        <v>50.941498099999997</v>
      </c>
      <c r="I8433">
        <v>-121.55349459999999</v>
      </c>
      <c r="J8433" s="1" t="str">
        <f t="shared" si="532"/>
        <v>NGR bulk stream sediment</v>
      </c>
      <c r="K8433" s="1" t="str">
        <f t="shared" si="533"/>
        <v>&lt;177 micron (NGR)</v>
      </c>
      <c r="L8433">
        <v>30</v>
      </c>
      <c r="M8433" t="s">
        <v>280</v>
      </c>
      <c r="N8433">
        <v>511</v>
      </c>
      <c r="O8433" t="s">
        <v>125</v>
      </c>
      <c r="P8433" t="s">
        <v>47</v>
      </c>
      <c r="Q8433" t="s">
        <v>592</v>
      </c>
      <c r="R8433" t="s">
        <v>175</v>
      </c>
      <c r="S8433" t="s">
        <v>98</v>
      </c>
      <c r="T8433" t="s">
        <v>58</v>
      </c>
      <c r="U8433" t="s">
        <v>559</v>
      </c>
      <c r="V8433" t="s">
        <v>46</v>
      </c>
      <c r="W8433" t="s">
        <v>61</v>
      </c>
      <c r="X8433" t="s">
        <v>46</v>
      </c>
      <c r="Y8433" t="s">
        <v>85</v>
      </c>
      <c r="Z8433" t="s">
        <v>56</v>
      </c>
      <c r="AA8433" t="s">
        <v>46</v>
      </c>
      <c r="AB8433" t="s">
        <v>57</v>
      </c>
      <c r="AC8433" t="s">
        <v>475</v>
      </c>
      <c r="AD8433" t="s">
        <v>175</v>
      </c>
      <c r="AE8433" t="s">
        <v>84</v>
      </c>
      <c r="AF8433" t="s">
        <v>52</v>
      </c>
      <c r="AG8433" t="s">
        <v>64</v>
      </c>
      <c r="AH8433" t="s">
        <v>62</v>
      </c>
      <c r="AI8433" t="s">
        <v>62</v>
      </c>
      <c r="AJ8433" t="s">
        <v>125</v>
      </c>
      <c r="AK8433" t="s">
        <v>149</v>
      </c>
      <c r="AL8433" t="s">
        <v>47</v>
      </c>
      <c r="AM8433" t="s">
        <v>47</v>
      </c>
      <c r="AN8433" t="s">
        <v>65</v>
      </c>
      <c r="AO8433" t="s">
        <v>175</v>
      </c>
    </row>
    <row r="8434" spans="1:41" hidden="1" x14ac:dyDescent="0.25">
      <c r="A8434" t="s">
        <v>35054</v>
      </c>
      <c r="B8434" t="s">
        <v>35055</v>
      </c>
      <c r="C8434" s="1" t="str">
        <f t="shared" si="530"/>
        <v>21:1082</v>
      </c>
      <c r="D8434" s="1" t="str">
        <f t="shared" si="531"/>
        <v>21:0156</v>
      </c>
      <c r="E8434" t="s">
        <v>35052</v>
      </c>
      <c r="F8434" t="s">
        <v>35056</v>
      </c>
      <c r="H8434">
        <v>50.941498099999997</v>
      </c>
      <c r="I8434">
        <v>-121.55349459999999</v>
      </c>
      <c r="J8434" s="1" t="str">
        <f t="shared" si="532"/>
        <v>NGR bulk stream sediment</v>
      </c>
      <c r="K8434" s="1" t="str">
        <f t="shared" si="533"/>
        <v>&lt;177 micron (NGR)</v>
      </c>
      <c r="L8434">
        <v>30</v>
      </c>
      <c r="M8434" t="s">
        <v>288</v>
      </c>
      <c r="N8434">
        <v>512</v>
      </c>
      <c r="O8434" t="s">
        <v>78</v>
      </c>
      <c r="P8434" t="s">
        <v>47</v>
      </c>
      <c r="Q8434" t="s">
        <v>281</v>
      </c>
      <c r="R8434" t="s">
        <v>82</v>
      </c>
      <c r="S8434" t="s">
        <v>59</v>
      </c>
      <c r="T8434" t="s">
        <v>58</v>
      </c>
      <c r="U8434" t="s">
        <v>399</v>
      </c>
      <c r="V8434" t="s">
        <v>110</v>
      </c>
      <c r="W8434" t="s">
        <v>61</v>
      </c>
      <c r="X8434" t="s">
        <v>46</v>
      </c>
      <c r="Y8434" t="s">
        <v>58</v>
      </c>
      <c r="Z8434" t="s">
        <v>56</v>
      </c>
      <c r="AA8434" t="s">
        <v>46</v>
      </c>
      <c r="AB8434" t="s">
        <v>62</v>
      </c>
      <c r="AC8434" t="s">
        <v>50</v>
      </c>
      <c r="AD8434" t="s">
        <v>145</v>
      </c>
      <c r="AE8434" t="s">
        <v>84</v>
      </c>
      <c r="AF8434" t="s">
        <v>188</v>
      </c>
      <c r="AG8434" t="s">
        <v>235</v>
      </c>
      <c r="AH8434" t="s">
        <v>62</v>
      </c>
      <c r="AI8434" t="s">
        <v>62</v>
      </c>
      <c r="AJ8434" t="s">
        <v>64</v>
      </c>
      <c r="AK8434" t="s">
        <v>54</v>
      </c>
      <c r="AL8434" t="s">
        <v>47</v>
      </c>
      <c r="AM8434" t="s">
        <v>47</v>
      </c>
      <c r="AN8434" t="s">
        <v>1304</v>
      </c>
      <c r="AO8434" t="s">
        <v>35057</v>
      </c>
    </row>
    <row r="8435" spans="1:41" hidden="1" x14ac:dyDescent="0.25">
      <c r="A8435" t="s">
        <v>35058</v>
      </c>
      <c r="B8435" t="s">
        <v>35059</v>
      </c>
      <c r="C8435" s="1" t="str">
        <f t="shared" ref="C8435:C8498" si="534">HYPERLINK("http://geochem.nrcan.gc.ca/cdogs/content/bdl/bdl211082_e.htm", "21:1082")</f>
        <v>21:1082</v>
      </c>
      <c r="D8435" s="1" t="str">
        <f t="shared" ref="D8435:D8498" si="535">HYPERLINK("http://geochem.nrcan.gc.ca/cdogs/content/svy/svy210156_e.htm", "21:0156")</f>
        <v>21:0156</v>
      </c>
      <c r="E8435" t="s">
        <v>35060</v>
      </c>
      <c r="F8435" t="s">
        <v>35061</v>
      </c>
      <c r="H8435">
        <v>50.945188899999998</v>
      </c>
      <c r="I8435">
        <v>-121.6091843</v>
      </c>
      <c r="J8435" s="1" t="str">
        <f t="shared" si="532"/>
        <v>NGR bulk stream sediment</v>
      </c>
      <c r="K8435" s="1" t="str">
        <f t="shared" si="533"/>
        <v>&lt;177 micron (NGR)</v>
      </c>
      <c r="L8435">
        <v>30</v>
      </c>
      <c r="M8435" t="s">
        <v>117</v>
      </c>
      <c r="N8435">
        <v>513</v>
      </c>
      <c r="O8435" t="s">
        <v>270</v>
      </c>
      <c r="P8435" t="s">
        <v>73</v>
      </c>
      <c r="Q8435" t="s">
        <v>548</v>
      </c>
      <c r="R8435" t="s">
        <v>76</v>
      </c>
      <c r="S8435" t="s">
        <v>342</v>
      </c>
      <c r="T8435" t="s">
        <v>209</v>
      </c>
      <c r="U8435" t="s">
        <v>207</v>
      </c>
      <c r="V8435" t="s">
        <v>105</v>
      </c>
      <c r="W8435" t="s">
        <v>200</v>
      </c>
      <c r="X8435" t="s">
        <v>122</v>
      </c>
      <c r="Y8435" t="s">
        <v>269</v>
      </c>
      <c r="Z8435" t="s">
        <v>84</v>
      </c>
      <c r="AA8435" t="s">
        <v>46</v>
      </c>
      <c r="AB8435" t="s">
        <v>235</v>
      </c>
      <c r="AC8435" t="s">
        <v>258</v>
      </c>
      <c r="AD8435" t="s">
        <v>75</v>
      </c>
      <c r="AE8435" t="s">
        <v>198</v>
      </c>
      <c r="AF8435" t="s">
        <v>209</v>
      </c>
      <c r="AG8435" t="s">
        <v>72</v>
      </c>
      <c r="AH8435" t="s">
        <v>54</v>
      </c>
      <c r="AI8435" t="s">
        <v>198</v>
      </c>
      <c r="AJ8435" t="s">
        <v>151</v>
      </c>
      <c r="AK8435" t="s">
        <v>64</v>
      </c>
      <c r="AL8435" t="s">
        <v>47</v>
      </c>
      <c r="AM8435" t="s">
        <v>47</v>
      </c>
      <c r="AN8435" t="s">
        <v>65</v>
      </c>
      <c r="AO8435" t="s">
        <v>610</v>
      </c>
    </row>
    <row r="8436" spans="1:41" hidden="1" x14ac:dyDescent="0.25">
      <c r="A8436" t="s">
        <v>35062</v>
      </c>
      <c r="B8436" t="s">
        <v>35063</v>
      </c>
      <c r="C8436" s="1" t="str">
        <f t="shared" si="534"/>
        <v>21:1082</v>
      </c>
      <c r="D8436" s="1" t="str">
        <f t="shared" si="535"/>
        <v>21:0156</v>
      </c>
      <c r="E8436" t="s">
        <v>35064</v>
      </c>
      <c r="F8436" t="s">
        <v>35065</v>
      </c>
      <c r="H8436">
        <v>50.8897567</v>
      </c>
      <c r="I8436">
        <v>-121.5433366</v>
      </c>
      <c r="J8436" s="1" t="str">
        <f t="shared" si="532"/>
        <v>NGR bulk stream sediment</v>
      </c>
      <c r="K8436" s="1" t="str">
        <f t="shared" si="533"/>
        <v>&lt;177 micron (NGR)</v>
      </c>
      <c r="L8436">
        <v>30</v>
      </c>
      <c r="M8436" t="s">
        <v>136</v>
      </c>
      <c r="N8436">
        <v>514</v>
      </c>
      <c r="O8436" t="s">
        <v>161</v>
      </c>
      <c r="P8436" t="s">
        <v>47</v>
      </c>
      <c r="Q8436" t="s">
        <v>138</v>
      </c>
      <c r="R8436" t="s">
        <v>209</v>
      </c>
      <c r="S8436" t="s">
        <v>104</v>
      </c>
      <c r="T8436" t="s">
        <v>127</v>
      </c>
      <c r="U8436" t="s">
        <v>431</v>
      </c>
      <c r="V8436" t="s">
        <v>185</v>
      </c>
      <c r="W8436" t="s">
        <v>173</v>
      </c>
      <c r="X8436" t="s">
        <v>47</v>
      </c>
      <c r="Y8436" t="s">
        <v>267</v>
      </c>
      <c r="Z8436" t="s">
        <v>199</v>
      </c>
      <c r="AA8436" t="s">
        <v>46</v>
      </c>
      <c r="AB8436" t="s">
        <v>174</v>
      </c>
      <c r="AC8436" t="s">
        <v>934</v>
      </c>
      <c r="AD8436" t="s">
        <v>104</v>
      </c>
      <c r="AE8436" t="s">
        <v>62</v>
      </c>
      <c r="AF8436" t="s">
        <v>55</v>
      </c>
      <c r="AG8436" t="s">
        <v>125</v>
      </c>
      <c r="AH8436" t="s">
        <v>62</v>
      </c>
      <c r="AI8436" t="s">
        <v>62</v>
      </c>
      <c r="AJ8436" t="s">
        <v>173</v>
      </c>
      <c r="AK8436" t="s">
        <v>185</v>
      </c>
      <c r="AL8436" t="s">
        <v>47</v>
      </c>
      <c r="AM8436" t="s">
        <v>47</v>
      </c>
      <c r="AN8436" t="s">
        <v>65</v>
      </c>
      <c r="AO8436" t="s">
        <v>1260</v>
      </c>
    </row>
    <row r="8437" spans="1:41" hidden="1" x14ac:dyDescent="0.25">
      <c r="A8437" t="s">
        <v>35066</v>
      </c>
      <c r="B8437" t="s">
        <v>35067</v>
      </c>
      <c r="C8437" s="1" t="str">
        <f t="shared" si="534"/>
        <v>21:1082</v>
      </c>
      <c r="D8437" s="1" t="str">
        <f t="shared" si="535"/>
        <v>21:0156</v>
      </c>
      <c r="E8437" t="s">
        <v>35068</v>
      </c>
      <c r="F8437" t="s">
        <v>35069</v>
      </c>
      <c r="H8437">
        <v>50.884128099999998</v>
      </c>
      <c r="I8437">
        <v>-121.54993810000001</v>
      </c>
      <c r="J8437" s="1" t="str">
        <f t="shared" si="532"/>
        <v>NGR bulk stream sediment</v>
      </c>
      <c r="K8437" s="1" t="str">
        <f t="shared" si="533"/>
        <v>&lt;177 micron (NGR)</v>
      </c>
      <c r="L8437">
        <v>30</v>
      </c>
      <c r="M8437" t="s">
        <v>157</v>
      </c>
      <c r="N8437">
        <v>515</v>
      </c>
      <c r="O8437" t="s">
        <v>81</v>
      </c>
      <c r="P8437" t="s">
        <v>47</v>
      </c>
      <c r="Q8437" t="s">
        <v>533</v>
      </c>
      <c r="R8437" t="s">
        <v>241</v>
      </c>
      <c r="S8437" t="s">
        <v>58</v>
      </c>
      <c r="T8437" t="s">
        <v>73</v>
      </c>
      <c r="U8437" t="s">
        <v>141</v>
      </c>
      <c r="V8437" t="s">
        <v>53</v>
      </c>
      <c r="W8437" t="s">
        <v>54</v>
      </c>
      <c r="X8437" t="s">
        <v>46</v>
      </c>
      <c r="Y8437" t="s">
        <v>73</v>
      </c>
      <c r="Z8437" t="s">
        <v>56</v>
      </c>
      <c r="AA8437" t="s">
        <v>46</v>
      </c>
      <c r="AB8437" t="s">
        <v>199</v>
      </c>
      <c r="AC8437" t="s">
        <v>127</v>
      </c>
      <c r="AD8437" t="s">
        <v>58</v>
      </c>
      <c r="AE8437" t="s">
        <v>84</v>
      </c>
      <c r="AF8437" t="s">
        <v>102</v>
      </c>
      <c r="AG8437" t="s">
        <v>198</v>
      </c>
      <c r="AH8437" t="s">
        <v>62</v>
      </c>
      <c r="AI8437" t="s">
        <v>62</v>
      </c>
      <c r="AJ8437" t="s">
        <v>149</v>
      </c>
      <c r="AK8437" t="s">
        <v>110</v>
      </c>
      <c r="AL8437" t="s">
        <v>47</v>
      </c>
      <c r="AM8437" t="s">
        <v>47</v>
      </c>
      <c r="AN8437" t="s">
        <v>65</v>
      </c>
      <c r="AO8437" t="s">
        <v>34780</v>
      </c>
    </row>
    <row r="8438" spans="1:41" hidden="1" x14ac:dyDescent="0.25">
      <c r="A8438" t="s">
        <v>35070</v>
      </c>
      <c r="B8438" t="s">
        <v>35071</v>
      </c>
      <c r="C8438" s="1" t="str">
        <f t="shared" si="534"/>
        <v>21:1082</v>
      </c>
      <c r="D8438" s="1" t="str">
        <f t="shared" si="535"/>
        <v>21:0156</v>
      </c>
      <c r="E8438" t="s">
        <v>35072</v>
      </c>
      <c r="F8438" t="s">
        <v>35073</v>
      </c>
      <c r="H8438">
        <v>50.844513499999998</v>
      </c>
      <c r="I8438">
        <v>-121.5465627</v>
      </c>
      <c r="J8438" s="1" t="str">
        <f t="shared" si="532"/>
        <v>NGR bulk stream sediment</v>
      </c>
      <c r="K8438" s="1" t="str">
        <f t="shared" si="533"/>
        <v>&lt;177 micron (NGR)</v>
      </c>
      <c r="L8438">
        <v>30</v>
      </c>
      <c r="M8438" t="s">
        <v>170</v>
      </c>
      <c r="N8438">
        <v>516</v>
      </c>
      <c r="O8438" t="s">
        <v>392</v>
      </c>
      <c r="P8438" t="s">
        <v>47</v>
      </c>
      <c r="Q8438" t="s">
        <v>513</v>
      </c>
      <c r="R8438" t="s">
        <v>267</v>
      </c>
      <c r="S8438" t="s">
        <v>112</v>
      </c>
      <c r="T8438" t="s">
        <v>267</v>
      </c>
      <c r="U8438" t="s">
        <v>184</v>
      </c>
      <c r="V8438" t="s">
        <v>61</v>
      </c>
      <c r="W8438" t="s">
        <v>173</v>
      </c>
      <c r="X8438" t="s">
        <v>47</v>
      </c>
      <c r="Y8438" t="s">
        <v>50</v>
      </c>
      <c r="Z8438" t="s">
        <v>199</v>
      </c>
      <c r="AA8438" t="s">
        <v>46</v>
      </c>
      <c r="AB8438" t="s">
        <v>54</v>
      </c>
      <c r="AC8438" t="s">
        <v>218</v>
      </c>
      <c r="AD8438" t="s">
        <v>104</v>
      </c>
      <c r="AE8438" t="s">
        <v>198</v>
      </c>
      <c r="AF8438" t="s">
        <v>85</v>
      </c>
      <c r="AG8438" t="s">
        <v>139</v>
      </c>
      <c r="AH8438" t="s">
        <v>57</v>
      </c>
      <c r="AI8438" t="s">
        <v>62</v>
      </c>
      <c r="AJ8438" t="s">
        <v>122</v>
      </c>
      <c r="AK8438" t="s">
        <v>235</v>
      </c>
      <c r="AL8438" t="s">
        <v>47</v>
      </c>
      <c r="AM8438" t="s">
        <v>47</v>
      </c>
      <c r="AN8438" t="s">
        <v>65</v>
      </c>
      <c r="AO8438" t="s">
        <v>2753</v>
      </c>
    </row>
    <row r="8439" spans="1:41" hidden="1" x14ac:dyDescent="0.25">
      <c r="A8439" t="s">
        <v>35074</v>
      </c>
      <c r="B8439" t="s">
        <v>35075</v>
      </c>
      <c r="C8439" s="1" t="str">
        <f t="shared" si="534"/>
        <v>21:1082</v>
      </c>
      <c r="D8439" s="1" t="str">
        <f t="shared" si="535"/>
        <v>21:0156</v>
      </c>
      <c r="E8439" t="s">
        <v>35076</v>
      </c>
      <c r="F8439" t="s">
        <v>35077</v>
      </c>
      <c r="H8439">
        <v>50.825533299999996</v>
      </c>
      <c r="I8439">
        <v>-121.55134049999999</v>
      </c>
      <c r="J8439" s="1" t="str">
        <f t="shared" si="532"/>
        <v>NGR bulk stream sediment</v>
      </c>
      <c r="K8439" s="1" t="str">
        <f t="shared" si="533"/>
        <v>&lt;177 micron (NGR)</v>
      </c>
      <c r="L8439">
        <v>30</v>
      </c>
      <c r="M8439" t="s">
        <v>180</v>
      </c>
      <c r="N8439">
        <v>517</v>
      </c>
      <c r="O8439" t="s">
        <v>137</v>
      </c>
      <c r="P8439" t="s">
        <v>52</v>
      </c>
      <c r="Q8439" t="s">
        <v>684</v>
      </c>
      <c r="R8439" t="s">
        <v>145</v>
      </c>
      <c r="S8439" t="s">
        <v>186</v>
      </c>
      <c r="T8439" t="s">
        <v>209</v>
      </c>
      <c r="U8439" t="s">
        <v>431</v>
      </c>
      <c r="V8439" t="s">
        <v>64</v>
      </c>
      <c r="W8439" t="s">
        <v>79</v>
      </c>
      <c r="X8439" t="s">
        <v>47</v>
      </c>
      <c r="Y8439" t="s">
        <v>145</v>
      </c>
      <c r="Z8439" t="s">
        <v>84</v>
      </c>
      <c r="AA8439" t="s">
        <v>46</v>
      </c>
      <c r="AB8439" t="s">
        <v>149</v>
      </c>
      <c r="AC8439" t="s">
        <v>80</v>
      </c>
      <c r="AD8439" t="s">
        <v>80</v>
      </c>
      <c r="AE8439" t="s">
        <v>174</v>
      </c>
      <c r="AF8439" t="s">
        <v>108</v>
      </c>
      <c r="AG8439" t="s">
        <v>161</v>
      </c>
      <c r="AH8439" t="s">
        <v>57</v>
      </c>
      <c r="AI8439" t="s">
        <v>53</v>
      </c>
      <c r="AJ8439" t="s">
        <v>151</v>
      </c>
      <c r="AK8439" t="s">
        <v>47</v>
      </c>
      <c r="AL8439" t="s">
        <v>47</v>
      </c>
      <c r="AM8439" t="s">
        <v>47</v>
      </c>
      <c r="AN8439" t="s">
        <v>65</v>
      </c>
      <c r="AO8439" t="s">
        <v>3575</v>
      </c>
    </row>
    <row r="8440" spans="1:41" hidden="1" x14ac:dyDescent="0.25">
      <c r="A8440" t="s">
        <v>35078</v>
      </c>
      <c r="B8440" t="s">
        <v>35079</v>
      </c>
      <c r="C8440" s="1" t="str">
        <f t="shared" si="534"/>
        <v>21:1082</v>
      </c>
      <c r="D8440" s="1" t="str">
        <f t="shared" si="535"/>
        <v>21:0156</v>
      </c>
      <c r="E8440" t="s">
        <v>35080</v>
      </c>
      <c r="F8440" t="s">
        <v>35081</v>
      </c>
      <c r="H8440">
        <v>50.5468045</v>
      </c>
      <c r="I8440">
        <v>-121.7350586</v>
      </c>
      <c r="J8440" s="1" t="str">
        <f t="shared" si="532"/>
        <v>NGR bulk stream sediment</v>
      </c>
      <c r="K8440" s="1" t="str">
        <f t="shared" si="533"/>
        <v>&lt;177 micron (NGR)</v>
      </c>
      <c r="L8440">
        <v>30</v>
      </c>
      <c r="M8440" t="s">
        <v>195</v>
      </c>
      <c r="N8440">
        <v>518</v>
      </c>
      <c r="O8440" t="s">
        <v>271</v>
      </c>
      <c r="P8440" t="s">
        <v>47</v>
      </c>
      <c r="Q8440" t="s">
        <v>673</v>
      </c>
      <c r="R8440" t="s">
        <v>200</v>
      </c>
      <c r="S8440" t="s">
        <v>107</v>
      </c>
      <c r="T8440" t="s">
        <v>112</v>
      </c>
      <c r="U8440" t="s">
        <v>695</v>
      </c>
      <c r="V8440" t="s">
        <v>87</v>
      </c>
      <c r="W8440" t="s">
        <v>412</v>
      </c>
      <c r="X8440" t="s">
        <v>47</v>
      </c>
      <c r="Y8440" t="s">
        <v>175</v>
      </c>
      <c r="Z8440" t="s">
        <v>84</v>
      </c>
      <c r="AA8440" t="s">
        <v>46</v>
      </c>
      <c r="AB8440" t="s">
        <v>78</v>
      </c>
      <c r="AC8440" t="s">
        <v>241</v>
      </c>
      <c r="AD8440" t="s">
        <v>225</v>
      </c>
      <c r="AE8440" t="s">
        <v>84</v>
      </c>
      <c r="AF8440" t="s">
        <v>657</v>
      </c>
      <c r="AG8440" t="s">
        <v>206</v>
      </c>
      <c r="AH8440" t="s">
        <v>57</v>
      </c>
      <c r="AI8440" t="s">
        <v>62</v>
      </c>
      <c r="AJ8440" t="s">
        <v>139</v>
      </c>
      <c r="AK8440" t="s">
        <v>87</v>
      </c>
      <c r="AL8440" t="s">
        <v>47</v>
      </c>
      <c r="AM8440" t="s">
        <v>47</v>
      </c>
      <c r="AN8440" t="s">
        <v>65</v>
      </c>
      <c r="AO8440" t="s">
        <v>2186</v>
      </c>
    </row>
    <row r="8441" spans="1:41" hidden="1" x14ac:dyDescent="0.25">
      <c r="A8441" t="s">
        <v>35082</v>
      </c>
      <c r="B8441" t="s">
        <v>35083</v>
      </c>
      <c r="C8441" s="1" t="str">
        <f t="shared" si="534"/>
        <v>21:1082</v>
      </c>
      <c r="D8441" s="1" t="str">
        <f t="shared" si="535"/>
        <v>21:0156</v>
      </c>
      <c r="E8441" t="s">
        <v>35084</v>
      </c>
      <c r="F8441" t="s">
        <v>35085</v>
      </c>
      <c r="H8441">
        <v>50.565133000000003</v>
      </c>
      <c r="I8441">
        <v>-121.7516395</v>
      </c>
      <c r="J8441" s="1" t="str">
        <f t="shared" si="532"/>
        <v>NGR bulk stream sediment</v>
      </c>
      <c r="K8441" s="1" t="str">
        <f t="shared" si="533"/>
        <v>&lt;177 micron (NGR)</v>
      </c>
      <c r="L8441">
        <v>30</v>
      </c>
      <c r="M8441" t="s">
        <v>205</v>
      </c>
      <c r="N8441">
        <v>519</v>
      </c>
      <c r="O8441" t="s">
        <v>85</v>
      </c>
      <c r="P8441" t="s">
        <v>47</v>
      </c>
      <c r="Q8441" t="s">
        <v>215</v>
      </c>
      <c r="R8441" t="s">
        <v>47</v>
      </c>
      <c r="S8441" t="s">
        <v>218</v>
      </c>
      <c r="T8441" t="s">
        <v>269</v>
      </c>
      <c r="U8441" t="s">
        <v>237</v>
      </c>
      <c r="V8441" t="s">
        <v>437</v>
      </c>
      <c r="W8441" t="s">
        <v>128</v>
      </c>
      <c r="X8441" t="s">
        <v>47</v>
      </c>
      <c r="Y8441" t="s">
        <v>209</v>
      </c>
      <c r="Z8441" t="s">
        <v>199</v>
      </c>
      <c r="AA8441" t="s">
        <v>46</v>
      </c>
      <c r="AB8441" t="s">
        <v>63</v>
      </c>
      <c r="AC8441" t="s">
        <v>120</v>
      </c>
      <c r="AD8441" t="s">
        <v>59</v>
      </c>
      <c r="AE8441" t="s">
        <v>125</v>
      </c>
      <c r="AF8441" t="s">
        <v>1060</v>
      </c>
      <c r="AG8441" t="s">
        <v>122</v>
      </c>
      <c r="AH8441" t="s">
        <v>62</v>
      </c>
      <c r="AI8441" t="s">
        <v>53</v>
      </c>
      <c r="AJ8441" t="s">
        <v>63</v>
      </c>
      <c r="AK8441" t="s">
        <v>46</v>
      </c>
      <c r="AL8441" t="s">
        <v>47</v>
      </c>
      <c r="AM8441" t="s">
        <v>47</v>
      </c>
      <c r="AN8441" t="s">
        <v>65</v>
      </c>
      <c r="AO8441" t="s">
        <v>961</v>
      </c>
    </row>
    <row r="8442" spans="1:41" hidden="1" x14ac:dyDescent="0.25">
      <c r="A8442" t="s">
        <v>35086</v>
      </c>
      <c r="B8442" t="s">
        <v>35087</v>
      </c>
      <c r="C8442" s="1" t="str">
        <f t="shared" si="534"/>
        <v>21:1082</v>
      </c>
      <c r="D8442" s="1" t="str">
        <f t="shared" si="535"/>
        <v>21:0156</v>
      </c>
      <c r="E8442" t="s">
        <v>35088</v>
      </c>
      <c r="F8442" t="s">
        <v>35089</v>
      </c>
      <c r="H8442">
        <v>50.631545199999998</v>
      </c>
      <c r="I8442">
        <v>-121.79125190000001</v>
      </c>
      <c r="J8442" s="1" t="str">
        <f t="shared" si="532"/>
        <v>NGR bulk stream sediment</v>
      </c>
      <c r="K8442" s="1" t="str">
        <f t="shared" si="533"/>
        <v>&lt;177 micron (NGR)</v>
      </c>
      <c r="L8442">
        <v>30</v>
      </c>
      <c r="M8442" t="s">
        <v>214</v>
      </c>
      <c r="N8442">
        <v>520</v>
      </c>
      <c r="O8442" t="s">
        <v>267</v>
      </c>
      <c r="P8442" t="s">
        <v>47</v>
      </c>
      <c r="Q8442" t="s">
        <v>364</v>
      </c>
      <c r="R8442" t="s">
        <v>336</v>
      </c>
      <c r="S8442" t="s">
        <v>131</v>
      </c>
      <c r="T8442" t="s">
        <v>82</v>
      </c>
      <c r="U8442" t="s">
        <v>934</v>
      </c>
      <c r="V8442" t="s">
        <v>228</v>
      </c>
      <c r="W8442" t="s">
        <v>164</v>
      </c>
      <c r="X8442" t="s">
        <v>47</v>
      </c>
      <c r="Y8442" t="s">
        <v>209</v>
      </c>
      <c r="Z8442" t="s">
        <v>56</v>
      </c>
      <c r="AA8442" t="s">
        <v>46</v>
      </c>
      <c r="AB8442" t="s">
        <v>47</v>
      </c>
      <c r="AC8442" t="s">
        <v>225</v>
      </c>
      <c r="AD8442" t="s">
        <v>112</v>
      </c>
      <c r="AE8442" t="s">
        <v>63</v>
      </c>
      <c r="AF8442" t="s">
        <v>55</v>
      </c>
      <c r="AG8442" t="s">
        <v>173</v>
      </c>
      <c r="AH8442" t="s">
        <v>62</v>
      </c>
      <c r="AI8442" t="s">
        <v>62</v>
      </c>
      <c r="AJ8442" t="s">
        <v>122</v>
      </c>
      <c r="AK8442" t="s">
        <v>61</v>
      </c>
      <c r="AL8442" t="s">
        <v>47</v>
      </c>
      <c r="AM8442" t="s">
        <v>47</v>
      </c>
      <c r="AN8442" t="s">
        <v>171</v>
      </c>
      <c r="AO8442" t="s">
        <v>2143</v>
      </c>
    </row>
    <row r="8443" spans="1:41" hidden="1" x14ac:dyDescent="0.25">
      <c r="A8443" t="s">
        <v>35090</v>
      </c>
      <c r="B8443" t="s">
        <v>35091</v>
      </c>
      <c r="C8443" s="1" t="str">
        <f t="shared" si="534"/>
        <v>21:1082</v>
      </c>
      <c r="D8443" s="1" t="str">
        <f t="shared" si="535"/>
        <v>21:0156</v>
      </c>
      <c r="E8443" t="s">
        <v>35092</v>
      </c>
      <c r="F8443" t="s">
        <v>35093</v>
      </c>
      <c r="H8443">
        <v>50.6749467</v>
      </c>
      <c r="I8443">
        <v>-121.7610933</v>
      </c>
      <c r="J8443" s="1" t="str">
        <f t="shared" si="532"/>
        <v>NGR bulk stream sediment</v>
      </c>
      <c r="K8443" s="1" t="str">
        <f t="shared" si="533"/>
        <v>&lt;177 micron (NGR)</v>
      </c>
      <c r="L8443">
        <v>30</v>
      </c>
      <c r="M8443" t="s">
        <v>223</v>
      </c>
      <c r="N8443">
        <v>521</v>
      </c>
      <c r="O8443" t="s">
        <v>437</v>
      </c>
      <c r="P8443" t="s">
        <v>47</v>
      </c>
      <c r="Q8443" t="s">
        <v>281</v>
      </c>
      <c r="R8443" t="s">
        <v>78</v>
      </c>
      <c r="S8443" t="s">
        <v>80</v>
      </c>
      <c r="T8443" t="s">
        <v>145</v>
      </c>
      <c r="U8443" t="s">
        <v>140</v>
      </c>
      <c r="V8443" t="s">
        <v>101</v>
      </c>
      <c r="W8443" t="s">
        <v>103</v>
      </c>
      <c r="X8443" t="s">
        <v>122</v>
      </c>
      <c r="Y8443" t="s">
        <v>50</v>
      </c>
      <c r="Z8443" t="s">
        <v>84</v>
      </c>
      <c r="AA8443" t="s">
        <v>46</v>
      </c>
      <c r="AB8443" t="s">
        <v>47</v>
      </c>
      <c r="AC8443" t="s">
        <v>239</v>
      </c>
      <c r="AD8443" t="s">
        <v>141</v>
      </c>
      <c r="AE8443" t="s">
        <v>56</v>
      </c>
      <c r="AF8443" t="s">
        <v>127</v>
      </c>
      <c r="AG8443" t="s">
        <v>78</v>
      </c>
      <c r="AH8443" t="s">
        <v>53</v>
      </c>
      <c r="AI8443" t="s">
        <v>57</v>
      </c>
      <c r="AJ8443" t="s">
        <v>60</v>
      </c>
      <c r="AK8443" t="s">
        <v>64</v>
      </c>
      <c r="AL8443" t="s">
        <v>47</v>
      </c>
      <c r="AM8443" t="s">
        <v>47</v>
      </c>
      <c r="AN8443" t="s">
        <v>65</v>
      </c>
      <c r="AO8443" t="s">
        <v>983</v>
      </c>
    </row>
    <row r="8444" spans="1:41" hidden="1" x14ac:dyDescent="0.25">
      <c r="A8444" t="s">
        <v>35094</v>
      </c>
      <c r="B8444" t="s">
        <v>35095</v>
      </c>
      <c r="C8444" s="1" t="str">
        <f t="shared" si="534"/>
        <v>21:1082</v>
      </c>
      <c r="D8444" s="1" t="str">
        <f t="shared" si="535"/>
        <v>21:0156</v>
      </c>
      <c r="E8444" t="s">
        <v>35096</v>
      </c>
      <c r="F8444" t="s">
        <v>35097</v>
      </c>
      <c r="H8444">
        <v>50.680372300000002</v>
      </c>
      <c r="I8444">
        <v>-121.76046909999999</v>
      </c>
      <c r="J8444" s="1" t="str">
        <f t="shared" si="532"/>
        <v>NGR bulk stream sediment</v>
      </c>
      <c r="K8444" s="1" t="str">
        <f t="shared" si="533"/>
        <v>&lt;177 micron (NGR)</v>
      </c>
      <c r="L8444">
        <v>30</v>
      </c>
      <c r="M8444" t="s">
        <v>233</v>
      </c>
      <c r="N8444">
        <v>522</v>
      </c>
      <c r="O8444" t="s">
        <v>200</v>
      </c>
      <c r="P8444" t="s">
        <v>47</v>
      </c>
      <c r="Q8444" t="s">
        <v>322</v>
      </c>
      <c r="R8444" t="s">
        <v>62</v>
      </c>
      <c r="S8444" t="s">
        <v>462</v>
      </c>
      <c r="T8444" t="s">
        <v>217</v>
      </c>
      <c r="U8444" t="s">
        <v>589</v>
      </c>
      <c r="V8444" t="s">
        <v>105</v>
      </c>
      <c r="W8444" t="s">
        <v>437</v>
      </c>
      <c r="X8444" t="s">
        <v>47</v>
      </c>
      <c r="Y8444" t="s">
        <v>98</v>
      </c>
      <c r="Z8444" t="s">
        <v>62</v>
      </c>
      <c r="AA8444" t="s">
        <v>46</v>
      </c>
      <c r="AB8444" t="s">
        <v>101</v>
      </c>
      <c r="AC8444" t="s">
        <v>80</v>
      </c>
      <c r="AD8444" t="s">
        <v>66</v>
      </c>
      <c r="AE8444" t="s">
        <v>56</v>
      </c>
      <c r="AF8444" t="s">
        <v>50</v>
      </c>
      <c r="AG8444" t="s">
        <v>60</v>
      </c>
      <c r="AH8444" t="s">
        <v>62</v>
      </c>
      <c r="AI8444" t="s">
        <v>57</v>
      </c>
      <c r="AJ8444" t="s">
        <v>60</v>
      </c>
      <c r="AK8444" t="s">
        <v>87</v>
      </c>
      <c r="AL8444" t="s">
        <v>47</v>
      </c>
      <c r="AM8444" t="s">
        <v>122</v>
      </c>
      <c r="AN8444" t="s">
        <v>65</v>
      </c>
      <c r="AO8444" t="s">
        <v>766</v>
      </c>
    </row>
    <row r="8445" spans="1:41" hidden="1" x14ac:dyDescent="0.25">
      <c r="A8445" t="s">
        <v>35098</v>
      </c>
      <c r="B8445" t="s">
        <v>35099</v>
      </c>
      <c r="C8445" s="1" t="str">
        <f t="shared" si="534"/>
        <v>21:1082</v>
      </c>
      <c r="D8445" s="1" t="str">
        <f t="shared" si="535"/>
        <v>21:0156</v>
      </c>
      <c r="E8445" t="s">
        <v>35100</v>
      </c>
      <c r="F8445" t="s">
        <v>35101</v>
      </c>
      <c r="H8445">
        <v>50.677605399999997</v>
      </c>
      <c r="I8445">
        <v>-121.8021548</v>
      </c>
      <c r="J8445" s="1" t="str">
        <f t="shared" si="532"/>
        <v>NGR bulk stream sediment</v>
      </c>
      <c r="K8445" s="1" t="str">
        <f t="shared" si="533"/>
        <v>&lt;177 micron (NGR)</v>
      </c>
      <c r="L8445">
        <v>30</v>
      </c>
      <c r="M8445" t="s">
        <v>248</v>
      </c>
      <c r="N8445">
        <v>523</v>
      </c>
      <c r="O8445" t="s">
        <v>109</v>
      </c>
      <c r="P8445" t="s">
        <v>47</v>
      </c>
      <c r="Q8445" t="s">
        <v>281</v>
      </c>
      <c r="R8445" t="s">
        <v>62</v>
      </c>
      <c r="S8445" t="s">
        <v>106</v>
      </c>
      <c r="T8445" t="s">
        <v>269</v>
      </c>
      <c r="U8445" t="s">
        <v>438</v>
      </c>
      <c r="V8445" t="s">
        <v>185</v>
      </c>
      <c r="W8445" t="s">
        <v>188</v>
      </c>
      <c r="X8445" t="s">
        <v>47</v>
      </c>
      <c r="Y8445" t="s">
        <v>145</v>
      </c>
      <c r="Z8445" t="s">
        <v>84</v>
      </c>
      <c r="AA8445" t="s">
        <v>46</v>
      </c>
      <c r="AB8445" t="s">
        <v>63</v>
      </c>
      <c r="AC8445" t="s">
        <v>258</v>
      </c>
      <c r="AD8445" t="s">
        <v>59</v>
      </c>
      <c r="AE8445" t="s">
        <v>199</v>
      </c>
      <c r="AF8445" t="s">
        <v>175</v>
      </c>
      <c r="AG8445" t="s">
        <v>455</v>
      </c>
      <c r="AH8445" t="s">
        <v>53</v>
      </c>
      <c r="AI8445" t="s">
        <v>57</v>
      </c>
      <c r="AJ8445" t="s">
        <v>206</v>
      </c>
      <c r="AK8445" t="s">
        <v>61</v>
      </c>
      <c r="AL8445" t="s">
        <v>47</v>
      </c>
      <c r="AM8445" t="s">
        <v>122</v>
      </c>
      <c r="AN8445" t="s">
        <v>364</v>
      </c>
      <c r="AO8445" t="s">
        <v>1538</v>
      </c>
    </row>
    <row r="8446" spans="1:41" hidden="1" x14ac:dyDescent="0.25">
      <c r="A8446" t="s">
        <v>35102</v>
      </c>
      <c r="B8446" t="s">
        <v>35103</v>
      </c>
      <c r="C8446" s="1" t="str">
        <f t="shared" si="534"/>
        <v>21:1082</v>
      </c>
      <c r="D8446" s="1" t="str">
        <f t="shared" si="535"/>
        <v>21:0156</v>
      </c>
      <c r="E8446" t="s">
        <v>35104</v>
      </c>
      <c r="F8446" t="s">
        <v>35105</v>
      </c>
      <c r="H8446">
        <v>50.6993066</v>
      </c>
      <c r="I8446">
        <v>-121.80997120000001</v>
      </c>
      <c r="J8446" s="1" t="str">
        <f t="shared" si="532"/>
        <v>NGR bulk stream sediment</v>
      </c>
      <c r="K8446" s="1" t="str">
        <f t="shared" si="533"/>
        <v>&lt;177 micron (NGR)</v>
      </c>
      <c r="L8446">
        <v>30</v>
      </c>
      <c r="M8446" t="s">
        <v>256</v>
      </c>
      <c r="N8446">
        <v>524</v>
      </c>
      <c r="O8446" t="s">
        <v>98</v>
      </c>
      <c r="P8446" t="s">
        <v>47</v>
      </c>
      <c r="Q8446" t="s">
        <v>765</v>
      </c>
      <c r="R8446" t="s">
        <v>101</v>
      </c>
      <c r="S8446" t="s">
        <v>418</v>
      </c>
      <c r="T8446" t="s">
        <v>162</v>
      </c>
      <c r="U8446" t="s">
        <v>146</v>
      </c>
      <c r="V8446" t="s">
        <v>151</v>
      </c>
      <c r="W8446" t="s">
        <v>260</v>
      </c>
      <c r="X8446" t="s">
        <v>122</v>
      </c>
      <c r="Y8446" t="s">
        <v>59</v>
      </c>
      <c r="Z8446" t="s">
        <v>53</v>
      </c>
      <c r="AA8446" t="s">
        <v>46</v>
      </c>
      <c r="AB8446" t="s">
        <v>63</v>
      </c>
      <c r="AC8446" t="s">
        <v>112</v>
      </c>
      <c r="AD8446" t="s">
        <v>190</v>
      </c>
      <c r="AE8446" t="s">
        <v>61</v>
      </c>
      <c r="AF8446" t="s">
        <v>283</v>
      </c>
      <c r="AG8446" t="s">
        <v>282</v>
      </c>
      <c r="AH8446" t="s">
        <v>53</v>
      </c>
      <c r="AI8446" t="s">
        <v>46</v>
      </c>
      <c r="AJ8446" t="s">
        <v>493</v>
      </c>
      <c r="AK8446" t="s">
        <v>130</v>
      </c>
      <c r="AL8446" t="s">
        <v>47</v>
      </c>
      <c r="AM8446" t="s">
        <v>122</v>
      </c>
      <c r="AN8446" t="s">
        <v>65</v>
      </c>
      <c r="AO8446" t="s">
        <v>4557</v>
      </c>
    </row>
    <row r="8447" spans="1:41" hidden="1" x14ac:dyDescent="0.25">
      <c r="A8447" t="s">
        <v>35106</v>
      </c>
      <c r="B8447" t="s">
        <v>35107</v>
      </c>
      <c r="C8447" s="1" t="str">
        <f t="shared" si="534"/>
        <v>21:1082</v>
      </c>
      <c r="D8447" s="1" t="str">
        <f t="shared" si="535"/>
        <v>21:0156</v>
      </c>
      <c r="E8447" t="s">
        <v>35108</v>
      </c>
      <c r="F8447" t="s">
        <v>35109</v>
      </c>
      <c r="H8447">
        <v>50.705784899999998</v>
      </c>
      <c r="I8447">
        <v>-121.8442089</v>
      </c>
      <c r="J8447" s="1" t="str">
        <f t="shared" si="532"/>
        <v>NGR bulk stream sediment</v>
      </c>
      <c r="K8447" s="1" t="str">
        <f t="shared" si="533"/>
        <v>&lt;177 micron (NGR)</v>
      </c>
      <c r="L8447">
        <v>30</v>
      </c>
      <c r="M8447" t="s">
        <v>265</v>
      </c>
      <c r="N8447">
        <v>525</v>
      </c>
      <c r="O8447" t="s">
        <v>55</v>
      </c>
      <c r="P8447" t="s">
        <v>47</v>
      </c>
      <c r="Q8447" t="s">
        <v>802</v>
      </c>
      <c r="R8447" t="s">
        <v>53</v>
      </c>
      <c r="S8447" t="s">
        <v>243</v>
      </c>
      <c r="T8447" t="s">
        <v>99</v>
      </c>
      <c r="U8447" t="s">
        <v>237</v>
      </c>
      <c r="V8447" t="s">
        <v>101</v>
      </c>
      <c r="W8447" t="s">
        <v>142</v>
      </c>
      <c r="X8447" t="s">
        <v>122</v>
      </c>
      <c r="Y8447" t="s">
        <v>217</v>
      </c>
      <c r="Z8447" t="s">
        <v>84</v>
      </c>
      <c r="AA8447" t="s">
        <v>46</v>
      </c>
      <c r="AB8447" t="s">
        <v>125</v>
      </c>
      <c r="AC8447" t="s">
        <v>107</v>
      </c>
      <c r="AD8447" t="s">
        <v>112</v>
      </c>
      <c r="AE8447" t="s">
        <v>46</v>
      </c>
      <c r="AF8447" t="s">
        <v>66</v>
      </c>
      <c r="AG8447" t="s">
        <v>60</v>
      </c>
      <c r="AH8447" t="s">
        <v>57</v>
      </c>
      <c r="AI8447" t="s">
        <v>57</v>
      </c>
      <c r="AJ8447" t="s">
        <v>60</v>
      </c>
      <c r="AK8447" t="s">
        <v>61</v>
      </c>
      <c r="AL8447" t="s">
        <v>47</v>
      </c>
      <c r="AM8447" t="s">
        <v>122</v>
      </c>
      <c r="AN8447" t="s">
        <v>318</v>
      </c>
      <c r="AO8447" t="s">
        <v>147</v>
      </c>
    </row>
    <row r="8448" spans="1:41" hidden="1" x14ac:dyDescent="0.25">
      <c r="A8448" t="s">
        <v>35110</v>
      </c>
      <c r="B8448" t="s">
        <v>35111</v>
      </c>
      <c r="C8448" s="1" t="str">
        <f t="shared" si="534"/>
        <v>21:1082</v>
      </c>
      <c r="D8448" s="1" t="str">
        <f t="shared" si="535"/>
        <v>21:0156</v>
      </c>
      <c r="E8448" t="s">
        <v>35112</v>
      </c>
      <c r="F8448" t="s">
        <v>35113</v>
      </c>
      <c r="H8448">
        <v>50.738902799999998</v>
      </c>
      <c r="I8448">
        <v>-121.859042</v>
      </c>
      <c r="J8448" s="1" t="str">
        <f t="shared" si="532"/>
        <v>NGR bulk stream sediment</v>
      </c>
      <c r="K8448" s="1" t="str">
        <f t="shared" si="533"/>
        <v>&lt;177 micron (NGR)</v>
      </c>
      <c r="L8448">
        <v>31</v>
      </c>
      <c r="M8448" t="s">
        <v>45</v>
      </c>
      <c r="N8448">
        <v>526</v>
      </c>
      <c r="O8448" t="s">
        <v>66</v>
      </c>
      <c r="P8448" t="s">
        <v>47</v>
      </c>
      <c r="Q8448" t="s">
        <v>385</v>
      </c>
      <c r="R8448" t="s">
        <v>228</v>
      </c>
      <c r="S8448" t="s">
        <v>107</v>
      </c>
      <c r="T8448" t="s">
        <v>141</v>
      </c>
      <c r="U8448" t="s">
        <v>590</v>
      </c>
      <c r="V8448" t="s">
        <v>173</v>
      </c>
      <c r="W8448" t="s">
        <v>336</v>
      </c>
      <c r="X8448" t="s">
        <v>122</v>
      </c>
      <c r="Y8448" t="s">
        <v>145</v>
      </c>
      <c r="Z8448" t="s">
        <v>84</v>
      </c>
      <c r="AA8448" t="s">
        <v>46</v>
      </c>
      <c r="AB8448" t="s">
        <v>139</v>
      </c>
      <c r="AC8448" t="s">
        <v>225</v>
      </c>
      <c r="AD8448" t="s">
        <v>218</v>
      </c>
      <c r="AE8448" t="s">
        <v>174</v>
      </c>
      <c r="AF8448" t="s">
        <v>876</v>
      </c>
      <c r="AG8448" t="s">
        <v>228</v>
      </c>
      <c r="AH8448" t="s">
        <v>62</v>
      </c>
      <c r="AI8448" t="s">
        <v>46</v>
      </c>
      <c r="AJ8448" t="s">
        <v>455</v>
      </c>
      <c r="AK8448" t="s">
        <v>47</v>
      </c>
      <c r="AL8448" t="s">
        <v>47</v>
      </c>
      <c r="AM8448" t="s">
        <v>122</v>
      </c>
      <c r="AN8448" t="s">
        <v>65</v>
      </c>
      <c r="AO8448" t="s">
        <v>1232</v>
      </c>
    </row>
    <row r="8449" spans="1:41" hidden="1" x14ac:dyDescent="0.25">
      <c r="A8449" t="s">
        <v>35114</v>
      </c>
      <c r="B8449" t="s">
        <v>35115</v>
      </c>
      <c r="C8449" s="1" t="str">
        <f t="shared" si="534"/>
        <v>21:1082</v>
      </c>
      <c r="D8449" s="1" t="str">
        <f t="shared" si="535"/>
        <v>21:0156</v>
      </c>
      <c r="E8449" t="s">
        <v>35116</v>
      </c>
      <c r="F8449" t="s">
        <v>35117</v>
      </c>
      <c r="H8449">
        <v>50.807437100000001</v>
      </c>
      <c r="I8449">
        <v>-121.60048519999999</v>
      </c>
      <c r="J8449" s="1" t="str">
        <f t="shared" si="532"/>
        <v>NGR bulk stream sediment</v>
      </c>
      <c r="K8449" s="1" t="str">
        <f t="shared" si="533"/>
        <v>&lt;177 micron (NGR)</v>
      </c>
      <c r="L8449">
        <v>31</v>
      </c>
      <c r="M8449" t="s">
        <v>280</v>
      </c>
      <c r="N8449">
        <v>527</v>
      </c>
      <c r="O8449" t="s">
        <v>81</v>
      </c>
      <c r="P8449" t="s">
        <v>47</v>
      </c>
      <c r="Q8449" t="s">
        <v>793</v>
      </c>
      <c r="R8449" t="s">
        <v>59</v>
      </c>
      <c r="S8449" t="s">
        <v>225</v>
      </c>
      <c r="T8449" t="s">
        <v>58</v>
      </c>
      <c r="U8449" t="s">
        <v>597</v>
      </c>
      <c r="V8449" t="s">
        <v>78</v>
      </c>
      <c r="W8449" t="s">
        <v>105</v>
      </c>
      <c r="X8449" t="s">
        <v>47</v>
      </c>
      <c r="Y8449" t="s">
        <v>209</v>
      </c>
      <c r="Z8449" t="s">
        <v>199</v>
      </c>
      <c r="AA8449" t="s">
        <v>46</v>
      </c>
      <c r="AB8449" t="s">
        <v>149</v>
      </c>
      <c r="AC8449" t="s">
        <v>475</v>
      </c>
      <c r="AD8449" t="s">
        <v>165</v>
      </c>
      <c r="AE8449" t="s">
        <v>62</v>
      </c>
      <c r="AF8449" t="s">
        <v>150</v>
      </c>
      <c r="AG8449" t="s">
        <v>125</v>
      </c>
      <c r="AH8449" t="s">
        <v>62</v>
      </c>
      <c r="AI8449" t="s">
        <v>53</v>
      </c>
      <c r="AJ8449" t="s">
        <v>257</v>
      </c>
      <c r="AK8449" t="s">
        <v>47</v>
      </c>
      <c r="AL8449" t="s">
        <v>47</v>
      </c>
      <c r="AM8449" t="s">
        <v>47</v>
      </c>
      <c r="AN8449" t="s">
        <v>65</v>
      </c>
      <c r="AO8449" t="s">
        <v>766</v>
      </c>
    </row>
    <row r="8450" spans="1:41" hidden="1" x14ac:dyDescent="0.25">
      <c r="A8450" t="s">
        <v>35118</v>
      </c>
      <c r="B8450" t="s">
        <v>35119</v>
      </c>
      <c r="C8450" s="1" t="str">
        <f t="shared" si="534"/>
        <v>21:1082</v>
      </c>
      <c r="D8450" s="1" t="str">
        <f t="shared" si="535"/>
        <v>21:0156</v>
      </c>
      <c r="E8450" t="s">
        <v>35116</v>
      </c>
      <c r="F8450" t="s">
        <v>35120</v>
      </c>
      <c r="H8450">
        <v>50.807437100000001</v>
      </c>
      <c r="I8450">
        <v>-121.60048519999999</v>
      </c>
      <c r="J8450" s="1" t="str">
        <f t="shared" ref="J8450:J8513" si="536">HYPERLINK("http://geochem.nrcan.gc.ca/cdogs/content/kwd/kwd020030_e.htm", "NGR bulk stream sediment")</f>
        <v>NGR bulk stream sediment</v>
      </c>
      <c r="K8450" s="1" t="str">
        <f t="shared" ref="K8450:K8513" si="537">HYPERLINK("http://geochem.nrcan.gc.ca/cdogs/content/kwd/kwd080006_e.htm", "&lt;177 micron (NGR)")</f>
        <v>&lt;177 micron (NGR)</v>
      </c>
      <c r="L8450">
        <v>31</v>
      </c>
      <c r="M8450" t="s">
        <v>288</v>
      </c>
      <c r="N8450">
        <v>528</v>
      </c>
      <c r="O8450" t="s">
        <v>64</v>
      </c>
      <c r="P8450" t="s">
        <v>55</v>
      </c>
      <c r="Q8450" t="s">
        <v>322</v>
      </c>
      <c r="R8450" t="s">
        <v>306</v>
      </c>
      <c r="S8450" t="s">
        <v>165</v>
      </c>
      <c r="T8450" t="s">
        <v>108</v>
      </c>
      <c r="U8450" t="s">
        <v>554</v>
      </c>
      <c r="V8450" t="s">
        <v>130</v>
      </c>
      <c r="W8450" t="s">
        <v>105</v>
      </c>
      <c r="X8450" t="s">
        <v>47</v>
      </c>
      <c r="Y8450" t="s">
        <v>76</v>
      </c>
      <c r="Z8450" t="s">
        <v>199</v>
      </c>
      <c r="AA8450" t="s">
        <v>46</v>
      </c>
      <c r="AB8450" t="s">
        <v>54</v>
      </c>
      <c r="AC8450" t="s">
        <v>475</v>
      </c>
      <c r="AD8450" t="s">
        <v>225</v>
      </c>
      <c r="AE8450" t="s">
        <v>53</v>
      </c>
      <c r="AF8450" t="s">
        <v>148</v>
      </c>
      <c r="AG8450" t="s">
        <v>63</v>
      </c>
      <c r="AH8450" t="s">
        <v>62</v>
      </c>
      <c r="AI8450" t="s">
        <v>53</v>
      </c>
      <c r="AJ8450" t="s">
        <v>161</v>
      </c>
      <c r="AK8450" t="s">
        <v>64</v>
      </c>
      <c r="AL8450" t="s">
        <v>47</v>
      </c>
      <c r="AM8450" t="s">
        <v>47</v>
      </c>
      <c r="AN8450" t="s">
        <v>284</v>
      </c>
      <c r="AO8450" t="s">
        <v>946</v>
      </c>
    </row>
    <row r="8451" spans="1:41" hidden="1" x14ac:dyDescent="0.25">
      <c r="A8451" t="s">
        <v>35121</v>
      </c>
      <c r="B8451" t="s">
        <v>35122</v>
      </c>
      <c r="C8451" s="1" t="str">
        <f t="shared" si="534"/>
        <v>21:1082</v>
      </c>
      <c r="D8451" s="1" t="str">
        <f t="shared" si="535"/>
        <v>21:0156</v>
      </c>
      <c r="E8451" t="s">
        <v>35123</v>
      </c>
      <c r="F8451" t="s">
        <v>35124</v>
      </c>
      <c r="H8451">
        <v>50.827120299999997</v>
      </c>
      <c r="I8451">
        <v>-121.67072279999999</v>
      </c>
      <c r="J8451" s="1" t="str">
        <f t="shared" si="536"/>
        <v>NGR bulk stream sediment</v>
      </c>
      <c r="K8451" s="1" t="str">
        <f t="shared" si="537"/>
        <v>&lt;177 micron (NGR)</v>
      </c>
      <c r="L8451">
        <v>31</v>
      </c>
      <c r="M8451" t="s">
        <v>71</v>
      </c>
      <c r="N8451">
        <v>529</v>
      </c>
      <c r="O8451" t="s">
        <v>111</v>
      </c>
      <c r="P8451" t="s">
        <v>47</v>
      </c>
      <c r="Q8451" t="s">
        <v>356</v>
      </c>
      <c r="R8451" t="s">
        <v>149</v>
      </c>
      <c r="S8451" t="s">
        <v>258</v>
      </c>
      <c r="T8451" t="s">
        <v>66</v>
      </c>
      <c r="U8451" t="s">
        <v>358</v>
      </c>
      <c r="V8451" t="s">
        <v>63</v>
      </c>
      <c r="W8451" t="s">
        <v>72</v>
      </c>
      <c r="X8451" t="s">
        <v>47</v>
      </c>
      <c r="Y8451" t="s">
        <v>59</v>
      </c>
      <c r="Z8451" t="s">
        <v>62</v>
      </c>
      <c r="AA8451" t="s">
        <v>46</v>
      </c>
      <c r="AB8451" t="s">
        <v>87</v>
      </c>
      <c r="AC8451" t="s">
        <v>186</v>
      </c>
      <c r="AD8451" t="s">
        <v>162</v>
      </c>
      <c r="AE8451" t="s">
        <v>198</v>
      </c>
      <c r="AF8451" t="s">
        <v>127</v>
      </c>
      <c r="AG8451" t="s">
        <v>200</v>
      </c>
      <c r="AH8451" t="s">
        <v>53</v>
      </c>
      <c r="AI8451" t="s">
        <v>62</v>
      </c>
      <c r="AJ8451" t="s">
        <v>51</v>
      </c>
      <c r="AK8451" t="s">
        <v>78</v>
      </c>
      <c r="AL8451" t="s">
        <v>47</v>
      </c>
      <c r="AM8451" t="s">
        <v>47</v>
      </c>
      <c r="AN8451" t="s">
        <v>65</v>
      </c>
      <c r="AO8451" t="s">
        <v>703</v>
      </c>
    </row>
    <row r="8452" spans="1:41" hidden="1" x14ac:dyDescent="0.25">
      <c r="A8452" t="s">
        <v>35125</v>
      </c>
      <c r="B8452" t="s">
        <v>35126</v>
      </c>
      <c r="C8452" s="1" t="str">
        <f t="shared" si="534"/>
        <v>21:1082</v>
      </c>
      <c r="D8452" s="1" t="str">
        <f t="shared" si="535"/>
        <v>21:0156</v>
      </c>
      <c r="E8452" t="s">
        <v>35127</v>
      </c>
      <c r="F8452" t="s">
        <v>35128</v>
      </c>
      <c r="H8452">
        <v>50.884158599999999</v>
      </c>
      <c r="I8452">
        <v>-121.7488599</v>
      </c>
      <c r="J8452" s="1" t="str">
        <f t="shared" si="536"/>
        <v>NGR bulk stream sediment</v>
      </c>
      <c r="K8452" s="1" t="str">
        <f t="shared" si="537"/>
        <v>&lt;177 micron (NGR)</v>
      </c>
      <c r="L8452">
        <v>31</v>
      </c>
      <c r="M8452" t="s">
        <v>95</v>
      </c>
      <c r="N8452">
        <v>530</v>
      </c>
      <c r="O8452" t="s">
        <v>158</v>
      </c>
      <c r="P8452" t="s">
        <v>47</v>
      </c>
      <c r="Q8452" t="s">
        <v>294</v>
      </c>
      <c r="R8452" t="s">
        <v>99</v>
      </c>
      <c r="S8452" t="s">
        <v>58</v>
      </c>
      <c r="T8452" t="s">
        <v>73</v>
      </c>
      <c r="U8452" t="s">
        <v>51</v>
      </c>
      <c r="V8452" t="s">
        <v>53</v>
      </c>
      <c r="W8452" t="s">
        <v>185</v>
      </c>
      <c r="X8452" t="s">
        <v>46</v>
      </c>
      <c r="Y8452" t="s">
        <v>58</v>
      </c>
      <c r="Z8452" t="s">
        <v>56</v>
      </c>
      <c r="AA8452" t="s">
        <v>46</v>
      </c>
      <c r="AB8452" t="s">
        <v>199</v>
      </c>
      <c r="AC8452" t="s">
        <v>90</v>
      </c>
      <c r="AD8452" t="s">
        <v>76</v>
      </c>
      <c r="AE8452" t="s">
        <v>46</v>
      </c>
      <c r="AF8452" t="s">
        <v>371</v>
      </c>
      <c r="AG8452" t="s">
        <v>174</v>
      </c>
      <c r="AH8452" t="s">
        <v>62</v>
      </c>
      <c r="AI8452" t="s">
        <v>62</v>
      </c>
      <c r="AJ8452" t="s">
        <v>57</v>
      </c>
      <c r="AK8452" t="s">
        <v>185</v>
      </c>
      <c r="AL8452" t="s">
        <v>47</v>
      </c>
      <c r="AM8452" t="s">
        <v>47</v>
      </c>
      <c r="AN8452" t="s">
        <v>65</v>
      </c>
      <c r="AO8452" t="s">
        <v>151</v>
      </c>
    </row>
    <row r="8453" spans="1:41" hidden="1" x14ac:dyDescent="0.25">
      <c r="A8453" t="s">
        <v>35129</v>
      </c>
      <c r="B8453" t="s">
        <v>35130</v>
      </c>
      <c r="C8453" s="1" t="str">
        <f t="shared" si="534"/>
        <v>21:1082</v>
      </c>
      <c r="D8453" s="1" t="str">
        <f t="shared" si="535"/>
        <v>21:0156</v>
      </c>
      <c r="E8453" t="s">
        <v>35131</v>
      </c>
      <c r="F8453" t="s">
        <v>35132</v>
      </c>
      <c r="H8453">
        <v>50.895617100000003</v>
      </c>
      <c r="I8453">
        <v>-121.76072619999999</v>
      </c>
      <c r="J8453" s="1" t="str">
        <f t="shared" si="536"/>
        <v>NGR bulk stream sediment</v>
      </c>
      <c r="K8453" s="1" t="str">
        <f t="shared" si="537"/>
        <v>&lt;177 micron (NGR)</v>
      </c>
      <c r="L8453">
        <v>31</v>
      </c>
      <c r="M8453" t="s">
        <v>117</v>
      </c>
      <c r="N8453">
        <v>531</v>
      </c>
      <c r="O8453" t="s">
        <v>85</v>
      </c>
      <c r="P8453" t="s">
        <v>330</v>
      </c>
      <c r="Q8453" t="s">
        <v>10571</v>
      </c>
      <c r="R8453" t="s">
        <v>57</v>
      </c>
      <c r="S8453" t="s">
        <v>342</v>
      </c>
      <c r="T8453" t="s">
        <v>209</v>
      </c>
      <c r="U8453" t="s">
        <v>538</v>
      </c>
      <c r="V8453" t="s">
        <v>122</v>
      </c>
      <c r="W8453" t="s">
        <v>200</v>
      </c>
      <c r="X8453" t="s">
        <v>122</v>
      </c>
      <c r="Y8453" t="s">
        <v>165</v>
      </c>
      <c r="Z8453" t="s">
        <v>53</v>
      </c>
      <c r="AA8453" t="s">
        <v>330</v>
      </c>
      <c r="AB8453" t="s">
        <v>53</v>
      </c>
      <c r="AC8453" t="s">
        <v>75</v>
      </c>
      <c r="AD8453" t="s">
        <v>240</v>
      </c>
      <c r="AE8453" t="s">
        <v>257</v>
      </c>
      <c r="AF8453" t="s">
        <v>127</v>
      </c>
      <c r="AG8453" t="s">
        <v>228</v>
      </c>
      <c r="AH8453" t="s">
        <v>46</v>
      </c>
      <c r="AI8453" t="s">
        <v>54</v>
      </c>
      <c r="AJ8453" t="s">
        <v>182</v>
      </c>
      <c r="AK8453" t="s">
        <v>122</v>
      </c>
      <c r="AL8453" t="s">
        <v>47</v>
      </c>
      <c r="AM8453" t="s">
        <v>122</v>
      </c>
      <c r="AN8453" t="s">
        <v>65</v>
      </c>
      <c r="AO8453" t="s">
        <v>99</v>
      </c>
    </row>
    <row r="8454" spans="1:41" hidden="1" x14ac:dyDescent="0.25">
      <c r="A8454" t="s">
        <v>35133</v>
      </c>
      <c r="B8454" t="s">
        <v>35134</v>
      </c>
      <c r="C8454" s="1" t="str">
        <f t="shared" si="534"/>
        <v>21:1082</v>
      </c>
      <c r="D8454" s="1" t="str">
        <f t="shared" si="535"/>
        <v>21:0156</v>
      </c>
      <c r="E8454" t="s">
        <v>35135</v>
      </c>
      <c r="F8454" t="s">
        <v>35136</v>
      </c>
      <c r="H8454">
        <v>50.900254500000003</v>
      </c>
      <c r="I8454">
        <v>-121.79037030000001</v>
      </c>
      <c r="J8454" s="1" t="str">
        <f t="shared" si="536"/>
        <v>NGR bulk stream sediment</v>
      </c>
      <c r="K8454" s="1" t="str">
        <f t="shared" si="537"/>
        <v>&lt;177 micron (NGR)</v>
      </c>
      <c r="L8454">
        <v>31</v>
      </c>
      <c r="M8454" t="s">
        <v>136</v>
      </c>
      <c r="N8454">
        <v>532</v>
      </c>
      <c r="O8454" t="s">
        <v>357</v>
      </c>
      <c r="P8454" t="s">
        <v>137</v>
      </c>
      <c r="Q8454" t="s">
        <v>138</v>
      </c>
      <c r="R8454" t="s">
        <v>62</v>
      </c>
      <c r="S8454" t="s">
        <v>106</v>
      </c>
      <c r="T8454" t="s">
        <v>82</v>
      </c>
      <c r="U8454" t="s">
        <v>438</v>
      </c>
      <c r="V8454" t="s">
        <v>110</v>
      </c>
      <c r="W8454" t="s">
        <v>151</v>
      </c>
      <c r="X8454" t="s">
        <v>122</v>
      </c>
      <c r="Y8454" t="s">
        <v>145</v>
      </c>
      <c r="Z8454" t="s">
        <v>53</v>
      </c>
      <c r="AA8454" t="s">
        <v>46</v>
      </c>
      <c r="AB8454" t="s">
        <v>61</v>
      </c>
      <c r="AC8454" t="s">
        <v>290</v>
      </c>
      <c r="AD8454" t="s">
        <v>197</v>
      </c>
      <c r="AE8454" t="s">
        <v>149</v>
      </c>
      <c r="AF8454" t="s">
        <v>50</v>
      </c>
      <c r="AG8454" t="s">
        <v>455</v>
      </c>
      <c r="AH8454" t="s">
        <v>53</v>
      </c>
      <c r="AI8454" t="s">
        <v>57</v>
      </c>
      <c r="AJ8454" t="s">
        <v>102</v>
      </c>
      <c r="AK8454" t="s">
        <v>105</v>
      </c>
      <c r="AL8454" t="s">
        <v>47</v>
      </c>
      <c r="AM8454" t="s">
        <v>47</v>
      </c>
      <c r="AN8454" t="s">
        <v>65</v>
      </c>
      <c r="AO8454" t="s">
        <v>6398</v>
      </c>
    </row>
    <row r="8455" spans="1:41" hidden="1" x14ac:dyDescent="0.25">
      <c r="A8455" t="s">
        <v>35137</v>
      </c>
      <c r="B8455" t="s">
        <v>35138</v>
      </c>
      <c r="C8455" s="1" t="str">
        <f t="shared" si="534"/>
        <v>21:1082</v>
      </c>
      <c r="D8455" s="1" t="str">
        <f t="shared" si="535"/>
        <v>21:0156</v>
      </c>
      <c r="E8455" t="s">
        <v>35139</v>
      </c>
      <c r="F8455" t="s">
        <v>35140</v>
      </c>
      <c r="H8455">
        <v>50.846960699999997</v>
      </c>
      <c r="I8455">
        <v>-121.85909700000001</v>
      </c>
      <c r="J8455" s="1" t="str">
        <f t="shared" si="536"/>
        <v>NGR bulk stream sediment</v>
      </c>
      <c r="K8455" s="1" t="str">
        <f t="shared" si="537"/>
        <v>&lt;177 micron (NGR)</v>
      </c>
      <c r="L8455">
        <v>31</v>
      </c>
      <c r="M8455" t="s">
        <v>157</v>
      </c>
      <c r="N8455">
        <v>533</v>
      </c>
      <c r="O8455" t="s">
        <v>58</v>
      </c>
      <c r="P8455" t="s">
        <v>47</v>
      </c>
      <c r="Q8455" t="s">
        <v>533</v>
      </c>
      <c r="R8455" t="s">
        <v>76</v>
      </c>
      <c r="S8455" t="s">
        <v>59</v>
      </c>
      <c r="T8455" t="s">
        <v>267</v>
      </c>
      <c r="U8455" t="s">
        <v>146</v>
      </c>
      <c r="V8455" t="s">
        <v>185</v>
      </c>
      <c r="W8455" t="s">
        <v>130</v>
      </c>
      <c r="X8455" t="s">
        <v>47</v>
      </c>
      <c r="Y8455" t="s">
        <v>108</v>
      </c>
      <c r="Z8455" t="s">
        <v>199</v>
      </c>
      <c r="AA8455" t="s">
        <v>46</v>
      </c>
      <c r="AB8455" t="s">
        <v>198</v>
      </c>
      <c r="AC8455" t="s">
        <v>59</v>
      </c>
      <c r="AD8455" t="s">
        <v>217</v>
      </c>
      <c r="AE8455" t="s">
        <v>46</v>
      </c>
      <c r="AF8455" t="s">
        <v>108</v>
      </c>
      <c r="AG8455" t="s">
        <v>81</v>
      </c>
      <c r="AH8455" t="s">
        <v>53</v>
      </c>
      <c r="AI8455" t="s">
        <v>62</v>
      </c>
      <c r="AJ8455" t="s">
        <v>125</v>
      </c>
      <c r="AK8455" t="s">
        <v>53</v>
      </c>
      <c r="AL8455" t="s">
        <v>47</v>
      </c>
      <c r="AM8455" t="s">
        <v>47</v>
      </c>
      <c r="AN8455" t="s">
        <v>65</v>
      </c>
      <c r="AO8455" t="s">
        <v>35141</v>
      </c>
    </row>
    <row r="8456" spans="1:41" hidden="1" x14ac:dyDescent="0.25">
      <c r="A8456" t="s">
        <v>35142</v>
      </c>
      <c r="B8456" t="s">
        <v>35143</v>
      </c>
      <c r="C8456" s="1" t="str">
        <f t="shared" si="534"/>
        <v>21:1082</v>
      </c>
      <c r="D8456" s="1" t="str">
        <f t="shared" si="535"/>
        <v>21:0156</v>
      </c>
      <c r="E8456" t="s">
        <v>35144</v>
      </c>
      <c r="F8456" t="s">
        <v>35145</v>
      </c>
      <c r="H8456">
        <v>50.793369900000002</v>
      </c>
      <c r="I8456">
        <v>-121.8400949</v>
      </c>
      <c r="J8456" s="1" t="str">
        <f t="shared" si="536"/>
        <v>NGR bulk stream sediment</v>
      </c>
      <c r="K8456" s="1" t="str">
        <f t="shared" si="537"/>
        <v>&lt;177 micron (NGR)</v>
      </c>
      <c r="L8456">
        <v>31</v>
      </c>
      <c r="M8456" t="s">
        <v>170</v>
      </c>
      <c r="N8456">
        <v>534</v>
      </c>
      <c r="O8456" t="s">
        <v>99</v>
      </c>
      <c r="P8456" t="s">
        <v>197</v>
      </c>
      <c r="Q8456" t="s">
        <v>548</v>
      </c>
      <c r="R8456" t="s">
        <v>62</v>
      </c>
      <c r="S8456" t="s">
        <v>240</v>
      </c>
      <c r="T8456" t="s">
        <v>66</v>
      </c>
      <c r="U8456" t="s">
        <v>418</v>
      </c>
      <c r="V8456" t="s">
        <v>130</v>
      </c>
      <c r="W8456" t="s">
        <v>151</v>
      </c>
      <c r="X8456" t="s">
        <v>122</v>
      </c>
      <c r="Y8456" t="s">
        <v>225</v>
      </c>
      <c r="Z8456" t="s">
        <v>53</v>
      </c>
      <c r="AA8456" t="s">
        <v>330</v>
      </c>
      <c r="AB8456" t="s">
        <v>198</v>
      </c>
      <c r="AC8456" t="s">
        <v>99</v>
      </c>
      <c r="AD8456" t="s">
        <v>162</v>
      </c>
      <c r="AE8456" t="s">
        <v>60</v>
      </c>
      <c r="AF8456" t="s">
        <v>127</v>
      </c>
      <c r="AG8456" t="s">
        <v>228</v>
      </c>
      <c r="AH8456" t="s">
        <v>46</v>
      </c>
      <c r="AI8456" t="s">
        <v>87</v>
      </c>
      <c r="AJ8456" t="s">
        <v>51</v>
      </c>
      <c r="AK8456" t="s">
        <v>81</v>
      </c>
      <c r="AL8456" t="s">
        <v>47</v>
      </c>
      <c r="AM8456" t="s">
        <v>122</v>
      </c>
      <c r="AN8456" t="s">
        <v>65</v>
      </c>
      <c r="AO8456" t="s">
        <v>238</v>
      </c>
    </row>
    <row r="8457" spans="1:41" hidden="1" x14ac:dyDescent="0.25">
      <c r="A8457" t="s">
        <v>35146</v>
      </c>
      <c r="B8457" t="s">
        <v>35147</v>
      </c>
      <c r="C8457" s="1" t="str">
        <f t="shared" si="534"/>
        <v>21:1082</v>
      </c>
      <c r="D8457" s="1" t="str">
        <f t="shared" si="535"/>
        <v>21:0156</v>
      </c>
      <c r="E8457" t="s">
        <v>35148</v>
      </c>
      <c r="F8457" t="s">
        <v>35149</v>
      </c>
      <c r="H8457">
        <v>50.756447899999998</v>
      </c>
      <c r="I8457">
        <v>-121.828969</v>
      </c>
      <c r="J8457" s="1" t="str">
        <f t="shared" si="536"/>
        <v>NGR bulk stream sediment</v>
      </c>
      <c r="K8457" s="1" t="str">
        <f t="shared" si="537"/>
        <v>&lt;177 micron (NGR)</v>
      </c>
      <c r="L8457">
        <v>31</v>
      </c>
      <c r="M8457" t="s">
        <v>180</v>
      </c>
      <c r="N8457">
        <v>535</v>
      </c>
      <c r="O8457" t="s">
        <v>76</v>
      </c>
      <c r="P8457" t="s">
        <v>47</v>
      </c>
      <c r="Q8457" t="s">
        <v>646</v>
      </c>
      <c r="R8457" t="s">
        <v>185</v>
      </c>
      <c r="S8457" t="s">
        <v>106</v>
      </c>
      <c r="T8457" t="s">
        <v>82</v>
      </c>
      <c r="U8457" t="s">
        <v>331</v>
      </c>
      <c r="V8457" t="s">
        <v>122</v>
      </c>
      <c r="W8457" t="s">
        <v>142</v>
      </c>
      <c r="X8457" t="s">
        <v>47</v>
      </c>
      <c r="Y8457" t="s">
        <v>66</v>
      </c>
      <c r="Z8457" t="s">
        <v>62</v>
      </c>
      <c r="AA8457" t="s">
        <v>47</v>
      </c>
      <c r="AB8457" t="s">
        <v>61</v>
      </c>
      <c r="AC8457" t="s">
        <v>106</v>
      </c>
      <c r="AD8457" t="s">
        <v>186</v>
      </c>
      <c r="AE8457" t="s">
        <v>149</v>
      </c>
      <c r="AF8457" t="s">
        <v>209</v>
      </c>
      <c r="AG8457" t="s">
        <v>79</v>
      </c>
      <c r="AH8457" t="s">
        <v>53</v>
      </c>
      <c r="AI8457" t="s">
        <v>53</v>
      </c>
      <c r="AJ8457" t="s">
        <v>103</v>
      </c>
      <c r="AK8457" t="s">
        <v>105</v>
      </c>
      <c r="AL8457" t="s">
        <v>47</v>
      </c>
      <c r="AM8457" t="s">
        <v>47</v>
      </c>
      <c r="AN8457" t="s">
        <v>65</v>
      </c>
      <c r="AO8457" t="s">
        <v>2186</v>
      </c>
    </row>
    <row r="8458" spans="1:41" hidden="1" x14ac:dyDescent="0.25">
      <c r="A8458" t="s">
        <v>35150</v>
      </c>
      <c r="B8458" t="s">
        <v>35151</v>
      </c>
      <c r="C8458" s="1" t="str">
        <f t="shared" si="534"/>
        <v>21:1082</v>
      </c>
      <c r="D8458" s="1" t="str">
        <f t="shared" si="535"/>
        <v>21:0156</v>
      </c>
      <c r="E8458" t="s">
        <v>35152</v>
      </c>
      <c r="F8458" t="s">
        <v>35153</v>
      </c>
      <c r="H8458">
        <v>50.574890600000003</v>
      </c>
      <c r="I8458">
        <v>-121.8439849</v>
      </c>
      <c r="J8458" s="1" t="str">
        <f t="shared" si="536"/>
        <v>NGR bulk stream sediment</v>
      </c>
      <c r="K8458" s="1" t="str">
        <f t="shared" si="537"/>
        <v>&lt;177 micron (NGR)</v>
      </c>
      <c r="L8458">
        <v>31</v>
      </c>
      <c r="M8458" t="s">
        <v>195</v>
      </c>
      <c r="N8458">
        <v>536</v>
      </c>
      <c r="O8458" t="s">
        <v>217</v>
      </c>
      <c r="P8458" t="s">
        <v>47</v>
      </c>
      <c r="Q8458" t="s">
        <v>832</v>
      </c>
      <c r="R8458" t="s">
        <v>365</v>
      </c>
      <c r="S8458" t="s">
        <v>418</v>
      </c>
      <c r="T8458" t="s">
        <v>269</v>
      </c>
      <c r="U8458" t="s">
        <v>431</v>
      </c>
      <c r="V8458" t="s">
        <v>122</v>
      </c>
      <c r="W8458" t="s">
        <v>336</v>
      </c>
      <c r="X8458" t="s">
        <v>122</v>
      </c>
      <c r="Y8458" t="s">
        <v>99</v>
      </c>
      <c r="Z8458" t="s">
        <v>57</v>
      </c>
      <c r="AA8458" t="s">
        <v>47</v>
      </c>
      <c r="AB8458" t="s">
        <v>235</v>
      </c>
      <c r="AC8458" t="s">
        <v>126</v>
      </c>
      <c r="AD8458" t="s">
        <v>218</v>
      </c>
      <c r="AE8458" t="s">
        <v>54</v>
      </c>
      <c r="AF8458" t="s">
        <v>882</v>
      </c>
      <c r="AG8458" t="s">
        <v>493</v>
      </c>
      <c r="AH8458" t="s">
        <v>54</v>
      </c>
      <c r="AI8458" t="s">
        <v>149</v>
      </c>
      <c r="AJ8458" t="s">
        <v>282</v>
      </c>
      <c r="AK8458" t="s">
        <v>81</v>
      </c>
      <c r="AL8458" t="s">
        <v>47</v>
      </c>
      <c r="AM8458" t="s">
        <v>122</v>
      </c>
      <c r="AN8458" t="s">
        <v>533</v>
      </c>
      <c r="AO8458" t="s">
        <v>1282</v>
      </c>
    </row>
    <row r="8459" spans="1:41" hidden="1" x14ac:dyDescent="0.25">
      <c r="A8459" t="s">
        <v>35154</v>
      </c>
      <c r="B8459" t="s">
        <v>35155</v>
      </c>
      <c r="C8459" s="1" t="str">
        <f t="shared" si="534"/>
        <v>21:1082</v>
      </c>
      <c r="D8459" s="1" t="str">
        <f t="shared" si="535"/>
        <v>21:0156</v>
      </c>
      <c r="E8459" t="s">
        <v>35156</v>
      </c>
      <c r="F8459" t="s">
        <v>35157</v>
      </c>
      <c r="H8459">
        <v>50.587080399999998</v>
      </c>
      <c r="I8459">
        <v>-121.85437949999999</v>
      </c>
      <c r="J8459" s="1" t="str">
        <f t="shared" si="536"/>
        <v>NGR bulk stream sediment</v>
      </c>
      <c r="K8459" s="1" t="str">
        <f t="shared" si="537"/>
        <v>&lt;177 micron (NGR)</v>
      </c>
      <c r="L8459">
        <v>31</v>
      </c>
      <c r="M8459" t="s">
        <v>205</v>
      </c>
      <c r="N8459">
        <v>537</v>
      </c>
      <c r="O8459" t="s">
        <v>28109</v>
      </c>
      <c r="P8459" t="s">
        <v>50</v>
      </c>
      <c r="Q8459" t="s">
        <v>97</v>
      </c>
      <c r="R8459" t="s">
        <v>63</v>
      </c>
      <c r="S8459" t="s">
        <v>186</v>
      </c>
      <c r="T8459" t="s">
        <v>82</v>
      </c>
      <c r="U8459" t="s">
        <v>146</v>
      </c>
      <c r="V8459" t="s">
        <v>235</v>
      </c>
      <c r="W8459" t="s">
        <v>260</v>
      </c>
      <c r="X8459" t="s">
        <v>122</v>
      </c>
      <c r="Y8459" t="s">
        <v>217</v>
      </c>
      <c r="Z8459" t="s">
        <v>53</v>
      </c>
      <c r="AA8459" t="s">
        <v>76</v>
      </c>
      <c r="AB8459" t="s">
        <v>101</v>
      </c>
      <c r="AC8459" t="s">
        <v>106</v>
      </c>
      <c r="AD8459" t="s">
        <v>80</v>
      </c>
      <c r="AE8459" t="s">
        <v>46</v>
      </c>
      <c r="AF8459" t="s">
        <v>2250</v>
      </c>
      <c r="AG8459" t="s">
        <v>151</v>
      </c>
      <c r="AH8459" t="s">
        <v>62</v>
      </c>
      <c r="AI8459" t="s">
        <v>46</v>
      </c>
      <c r="AJ8459" t="s">
        <v>161</v>
      </c>
      <c r="AK8459" t="s">
        <v>78</v>
      </c>
      <c r="AL8459" t="s">
        <v>209</v>
      </c>
      <c r="AM8459" t="s">
        <v>103</v>
      </c>
      <c r="AN8459" t="s">
        <v>48</v>
      </c>
      <c r="AO8459" t="s">
        <v>2439</v>
      </c>
    </row>
    <row r="8460" spans="1:41" hidden="1" x14ac:dyDescent="0.25">
      <c r="A8460" t="s">
        <v>35158</v>
      </c>
      <c r="B8460" t="s">
        <v>35159</v>
      </c>
      <c r="C8460" s="1" t="str">
        <f t="shared" si="534"/>
        <v>21:1082</v>
      </c>
      <c r="D8460" s="1" t="str">
        <f t="shared" si="535"/>
        <v>21:0156</v>
      </c>
      <c r="E8460" t="s">
        <v>35160</v>
      </c>
      <c r="F8460" t="s">
        <v>35161</v>
      </c>
      <c r="H8460">
        <v>50.602378700000003</v>
      </c>
      <c r="I8460">
        <v>-121.87006100000001</v>
      </c>
      <c r="J8460" s="1" t="str">
        <f t="shared" si="536"/>
        <v>NGR bulk stream sediment</v>
      </c>
      <c r="K8460" s="1" t="str">
        <f t="shared" si="537"/>
        <v>&lt;177 micron (NGR)</v>
      </c>
      <c r="L8460">
        <v>31</v>
      </c>
      <c r="M8460" t="s">
        <v>214</v>
      </c>
      <c r="N8460">
        <v>538</v>
      </c>
      <c r="O8460" t="s">
        <v>35162</v>
      </c>
      <c r="P8460" t="s">
        <v>73</v>
      </c>
      <c r="Q8460" t="s">
        <v>322</v>
      </c>
      <c r="R8460" t="s">
        <v>357</v>
      </c>
      <c r="S8460" t="s">
        <v>218</v>
      </c>
      <c r="T8460" t="s">
        <v>59</v>
      </c>
      <c r="U8460" t="s">
        <v>438</v>
      </c>
      <c r="V8460" t="s">
        <v>81</v>
      </c>
      <c r="W8460" t="s">
        <v>111</v>
      </c>
      <c r="X8460" t="s">
        <v>122</v>
      </c>
      <c r="Y8460" t="s">
        <v>82</v>
      </c>
      <c r="Z8460" t="s">
        <v>53</v>
      </c>
      <c r="AA8460" t="s">
        <v>103</v>
      </c>
      <c r="AB8460" t="s">
        <v>235</v>
      </c>
      <c r="AC8460" t="s">
        <v>258</v>
      </c>
      <c r="AD8460" t="s">
        <v>104</v>
      </c>
      <c r="AE8460" t="s">
        <v>64</v>
      </c>
      <c r="AF8460" t="s">
        <v>4281</v>
      </c>
      <c r="AG8460" t="s">
        <v>493</v>
      </c>
      <c r="AH8460" t="s">
        <v>198</v>
      </c>
      <c r="AI8460" t="s">
        <v>174</v>
      </c>
      <c r="AJ8460" t="s">
        <v>164</v>
      </c>
      <c r="AK8460" t="s">
        <v>105</v>
      </c>
      <c r="AL8460" t="s">
        <v>103</v>
      </c>
      <c r="AM8460" t="s">
        <v>122</v>
      </c>
      <c r="AN8460" t="s">
        <v>65</v>
      </c>
      <c r="AO8460" t="s">
        <v>740</v>
      </c>
    </row>
    <row r="8461" spans="1:41" hidden="1" x14ac:dyDescent="0.25">
      <c r="A8461" t="s">
        <v>35163</v>
      </c>
      <c r="B8461" t="s">
        <v>35164</v>
      </c>
      <c r="C8461" s="1" t="str">
        <f t="shared" si="534"/>
        <v>21:1082</v>
      </c>
      <c r="D8461" s="1" t="str">
        <f t="shared" si="535"/>
        <v>21:0156</v>
      </c>
      <c r="E8461" t="s">
        <v>35165</v>
      </c>
      <c r="F8461" t="s">
        <v>35166</v>
      </c>
      <c r="H8461">
        <v>50.6407138</v>
      </c>
      <c r="I8461">
        <v>-121.902435</v>
      </c>
      <c r="J8461" s="1" t="str">
        <f t="shared" si="536"/>
        <v>NGR bulk stream sediment</v>
      </c>
      <c r="K8461" s="1" t="str">
        <f t="shared" si="537"/>
        <v>&lt;177 micron (NGR)</v>
      </c>
      <c r="L8461">
        <v>31</v>
      </c>
      <c r="M8461" t="s">
        <v>223</v>
      </c>
      <c r="N8461">
        <v>539</v>
      </c>
      <c r="O8461" t="s">
        <v>267</v>
      </c>
      <c r="P8461" t="s">
        <v>47</v>
      </c>
      <c r="Q8461" t="s">
        <v>356</v>
      </c>
      <c r="R8461" t="s">
        <v>439</v>
      </c>
      <c r="S8461" t="s">
        <v>290</v>
      </c>
      <c r="T8461" t="s">
        <v>82</v>
      </c>
      <c r="U8461" t="s">
        <v>425</v>
      </c>
      <c r="V8461" t="s">
        <v>139</v>
      </c>
      <c r="W8461" t="s">
        <v>102</v>
      </c>
      <c r="X8461" t="s">
        <v>103</v>
      </c>
      <c r="Y8461" t="s">
        <v>98</v>
      </c>
      <c r="Z8461" t="s">
        <v>84</v>
      </c>
      <c r="AA8461" t="s">
        <v>46</v>
      </c>
      <c r="AB8461" t="s">
        <v>64</v>
      </c>
      <c r="AC8461" t="s">
        <v>226</v>
      </c>
      <c r="AD8461" t="s">
        <v>462</v>
      </c>
      <c r="AE8461" t="s">
        <v>54</v>
      </c>
      <c r="AF8461" t="s">
        <v>127</v>
      </c>
      <c r="AG8461" t="s">
        <v>123</v>
      </c>
      <c r="AH8461" t="s">
        <v>54</v>
      </c>
      <c r="AI8461" t="s">
        <v>149</v>
      </c>
      <c r="AJ8461" t="s">
        <v>86</v>
      </c>
      <c r="AK8461" t="s">
        <v>161</v>
      </c>
      <c r="AL8461" t="s">
        <v>47</v>
      </c>
      <c r="AM8461" t="s">
        <v>47</v>
      </c>
      <c r="AN8461" t="s">
        <v>1304</v>
      </c>
      <c r="AO8461" t="s">
        <v>724</v>
      </c>
    </row>
    <row r="8462" spans="1:41" hidden="1" x14ac:dyDescent="0.25">
      <c r="A8462" t="s">
        <v>35167</v>
      </c>
      <c r="B8462" t="s">
        <v>35168</v>
      </c>
      <c r="C8462" s="1" t="str">
        <f t="shared" si="534"/>
        <v>21:1082</v>
      </c>
      <c r="D8462" s="1" t="str">
        <f t="shared" si="535"/>
        <v>21:0156</v>
      </c>
      <c r="E8462" t="s">
        <v>35169</v>
      </c>
      <c r="F8462" t="s">
        <v>35170</v>
      </c>
      <c r="H8462">
        <v>50.892050900000001</v>
      </c>
      <c r="I8462">
        <v>-121.9516751</v>
      </c>
      <c r="J8462" s="1" t="str">
        <f t="shared" si="536"/>
        <v>NGR bulk stream sediment</v>
      </c>
      <c r="K8462" s="1" t="str">
        <f t="shared" si="537"/>
        <v>&lt;177 micron (NGR)</v>
      </c>
      <c r="L8462">
        <v>32</v>
      </c>
      <c r="M8462" t="s">
        <v>280</v>
      </c>
      <c r="N8462">
        <v>540</v>
      </c>
      <c r="O8462" t="s">
        <v>274</v>
      </c>
      <c r="P8462" t="s">
        <v>47</v>
      </c>
      <c r="Q8462" t="s">
        <v>322</v>
      </c>
      <c r="R8462" t="s">
        <v>269</v>
      </c>
      <c r="S8462" t="s">
        <v>187</v>
      </c>
      <c r="T8462" t="s">
        <v>175</v>
      </c>
      <c r="U8462" t="s">
        <v>391</v>
      </c>
      <c r="V8462" t="s">
        <v>174</v>
      </c>
      <c r="W8462" t="s">
        <v>282</v>
      </c>
      <c r="X8462" t="s">
        <v>103</v>
      </c>
      <c r="Y8462" t="s">
        <v>175</v>
      </c>
      <c r="Z8462" t="s">
        <v>84</v>
      </c>
      <c r="AA8462" t="s">
        <v>46</v>
      </c>
      <c r="AB8462" t="s">
        <v>78</v>
      </c>
      <c r="AC8462" t="s">
        <v>475</v>
      </c>
      <c r="AD8462" t="s">
        <v>98</v>
      </c>
      <c r="AE8462" t="s">
        <v>57</v>
      </c>
      <c r="AF8462" t="s">
        <v>1194</v>
      </c>
      <c r="AG8462" t="s">
        <v>72</v>
      </c>
      <c r="AH8462" t="s">
        <v>62</v>
      </c>
      <c r="AI8462" t="s">
        <v>198</v>
      </c>
      <c r="AJ8462" t="s">
        <v>78</v>
      </c>
      <c r="AK8462" t="s">
        <v>87</v>
      </c>
      <c r="AL8462" t="s">
        <v>47</v>
      </c>
      <c r="AM8462" t="s">
        <v>47</v>
      </c>
      <c r="AN8462" t="s">
        <v>65</v>
      </c>
      <c r="AO8462" t="s">
        <v>945</v>
      </c>
    </row>
    <row r="8463" spans="1:41" hidden="1" x14ac:dyDescent="0.25">
      <c r="A8463" t="s">
        <v>35171</v>
      </c>
      <c r="B8463" t="s">
        <v>35172</v>
      </c>
      <c r="C8463" s="1" t="str">
        <f t="shared" si="534"/>
        <v>21:1082</v>
      </c>
      <c r="D8463" s="1" t="str">
        <f t="shared" si="535"/>
        <v>21:0156</v>
      </c>
      <c r="E8463" t="s">
        <v>35169</v>
      </c>
      <c r="F8463" t="s">
        <v>35173</v>
      </c>
      <c r="H8463">
        <v>50.892050900000001</v>
      </c>
      <c r="I8463">
        <v>-121.9516751</v>
      </c>
      <c r="J8463" s="1" t="str">
        <f t="shared" si="536"/>
        <v>NGR bulk stream sediment</v>
      </c>
      <c r="K8463" s="1" t="str">
        <f t="shared" si="537"/>
        <v>&lt;177 micron (NGR)</v>
      </c>
      <c r="L8463">
        <v>32</v>
      </c>
      <c r="M8463" t="s">
        <v>288</v>
      </c>
      <c r="N8463">
        <v>541</v>
      </c>
      <c r="O8463" t="s">
        <v>260</v>
      </c>
      <c r="P8463" t="s">
        <v>47</v>
      </c>
      <c r="Q8463" t="s">
        <v>592</v>
      </c>
      <c r="R8463" t="s">
        <v>59</v>
      </c>
      <c r="S8463" t="s">
        <v>243</v>
      </c>
      <c r="T8463" t="s">
        <v>267</v>
      </c>
      <c r="U8463" t="s">
        <v>386</v>
      </c>
      <c r="V8463" t="s">
        <v>174</v>
      </c>
      <c r="W8463" t="s">
        <v>151</v>
      </c>
      <c r="X8463" t="s">
        <v>103</v>
      </c>
      <c r="Y8463" t="s">
        <v>66</v>
      </c>
      <c r="Z8463" t="s">
        <v>84</v>
      </c>
      <c r="AA8463" t="s">
        <v>46</v>
      </c>
      <c r="AB8463" t="s">
        <v>173</v>
      </c>
      <c r="AC8463" t="s">
        <v>112</v>
      </c>
      <c r="AD8463" t="s">
        <v>51</v>
      </c>
      <c r="AE8463" t="s">
        <v>53</v>
      </c>
      <c r="AF8463" t="s">
        <v>1282</v>
      </c>
      <c r="AG8463" t="s">
        <v>200</v>
      </c>
      <c r="AH8463" t="s">
        <v>53</v>
      </c>
      <c r="AI8463" t="s">
        <v>53</v>
      </c>
      <c r="AJ8463" t="s">
        <v>139</v>
      </c>
      <c r="AK8463" t="s">
        <v>110</v>
      </c>
      <c r="AL8463" t="s">
        <v>47</v>
      </c>
      <c r="AM8463" t="s">
        <v>47</v>
      </c>
      <c r="AN8463" t="s">
        <v>65</v>
      </c>
      <c r="AO8463" t="s">
        <v>633</v>
      </c>
    </row>
    <row r="8464" spans="1:41" hidden="1" x14ac:dyDescent="0.25">
      <c r="A8464" t="s">
        <v>35174</v>
      </c>
      <c r="B8464" t="s">
        <v>35175</v>
      </c>
      <c r="C8464" s="1" t="str">
        <f t="shared" si="534"/>
        <v>21:1082</v>
      </c>
      <c r="D8464" s="1" t="str">
        <f t="shared" si="535"/>
        <v>21:0156</v>
      </c>
      <c r="E8464" t="s">
        <v>35176</v>
      </c>
      <c r="F8464" t="s">
        <v>35177</v>
      </c>
      <c r="H8464">
        <v>50.926380000000002</v>
      </c>
      <c r="I8464">
        <v>-121.9509329</v>
      </c>
      <c r="J8464" s="1" t="str">
        <f t="shared" si="536"/>
        <v>NGR bulk stream sediment</v>
      </c>
      <c r="K8464" s="1" t="str">
        <f t="shared" si="537"/>
        <v>&lt;177 micron (NGR)</v>
      </c>
      <c r="L8464">
        <v>32</v>
      </c>
      <c r="M8464" t="s">
        <v>45</v>
      </c>
      <c r="N8464">
        <v>542</v>
      </c>
      <c r="O8464" t="s">
        <v>206</v>
      </c>
      <c r="P8464" t="s">
        <v>103</v>
      </c>
      <c r="Q8464" t="s">
        <v>652</v>
      </c>
      <c r="R8464" t="s">
        <v>82</v>
      </c>
      <c r="S8464" t="s">
        <v>141</v>
      </c>
      <c r="T8464" t="s">
        <v>175</v>
      </c>
      <c r="U8464" t="s">
        <v>431</v>
      </c>
      <c r="V8464" t="s">
        <v>57</v>
      </c>
      <c r="W8464" t="s">
        <v>72</v>
      </c>
      <c r="X8464" t="s">
        <v>122</v>
      </c>
      <c r="Y8464" t="s">
        <v>50</v>
      </c>
      <c r="Z8464" t="s">
        <v>199</v>
      </c>
      <c r="AA8464" t="s">
        <v>46</v>
      </c>
      <c r="AB8464" t="s">
        <v>61</v>
      </c>
      <c r="AC8464" t="s">
        <v>934</v>
      </c>
      <c r="AD8464" t="s">
        <v>49</v>
      </c>
      <c r="AE8464" t="s">
        <v>57</v>
      </c>
      <c r="AF8464" t="s">
        <v>352</v>
      </c>
      <c r="AG8464" t="s">
        <v>79</v>
      </c>
      <c r="AH8464" t="s">
        <v>54</v>
      </c>
      <c r="AI8464" t="s">
        <v>53</v>
      </c>
      <c r="AJ8464" t="s">
        <v>78</v>
      </c>
      <c r="AK8464" t="s">
        <v>174</v>
      </c>
      <c r="AL8464" t="s">
        <v>47</v>
      </c>
      <c r="AM8464" t="s">
        <v>47</v>
      </c>
      <c r="AN8464" t="s">
        <v>65</v>
      </c>
      <c r="AO8464" t="s">
        <v>4640</v>
      </c>
    </row>
    <row r="8465" spans="1:41" hidden="1" x14ac:dyDescent="0.25">
      <c r="A8465" t="s">
        <v>35178</v>
      </c>
      <c r="B8465" t="s">
        <v>35179</v>
      </c>
      <c r="C8465" s="1" t="str">
        <f t="shared" si="534"/>
        <v>21:1082</v>
      </c>
      <c r="D8465" s="1" t="str">
        <f t="shared" si="535"/>
        <v>21:0156</v>
      </c>
      <c r="E8465" t="s">
        <v>35180</v>
      </c>
      <c r="F8465" t="s">
        <v>35181</v>
      </c>
      <c r="H8465">
        <v>50.970898900000002</v>
      </c>
      <c r="I8465">
        <v>-121.8863624</v>
      </c>
      <c r="J8465" s="1" t="str">
        <f t="shared" si="536"/>
        <v>NGR bulk stream sediment</v>
      </c>
      <c r="K8465" s="1" t="str">
        <f t="shared" si="537"/>
        <v>&lt;177 micron (NGR)</v>
      </c>
      <c r="L8465">
        <v>32</v>
      </c>
      <c r="M8465" t="s">
        <v>71</v>
      </c>
      <c r="N8465">
        <v>543</v>
      </c>
      <c r="O8465" t="s">
        <v>98</v>
      </c>
      <c r="P8465" t="s">
        <v>50</v>
      </c>
      <c r="Q8465" t="s">
        <v>602</v>
      </c>
      <c r="R8465" t="s">
        <v>54</v>
      </c>
      <c r="S8465" t="s">
        <v>251</v>
      </c>
      <c r="T8465" t="s">
        <v>267</v>
      </c>
      <c r="U8465" t="s">
        <v>146</v>
      </c>
      <c r="V8465" t="s">
        <v>270</v>
      </c>
      <c r="W8465" t="s">
        <v>412</v>
      </c>
      <c r="X8465" t="s">
        <v>103</v>
      </c>
      <c r="Y8465" t="s">
        <v>243</v>
      </c>
      <c r="Z8465" t="s">
        <v>53</v>
      </c>
      <c r="AA8465" t="s">
        <v>209</v>
      </c>
      <c r="AB8465" t="s">
        <v>57</v>
      </c>
      <c r="AC8465" t="s">
        <v>141</v>
      </c>
      <c r="AD8465" t="s">
        <v>590</v>
      </c>
      <c r="AE8465" t="s">
        <v>412</v>
      </c>
      <c r="AF8465" t="s">
        <v>4281</v>
      </c>
      <c r="AG8465" t="s">
        <v>111</v>
      </c>
      <c r="AH8465" t="s">
        <v>174</v>
      </c>
      <c r="AI8465" t="s">
        <v>198</v>
      </c>
      <c r="AJ8465" t="s">
        <v>137</v>
      </c>
      <c r="AK8465" t="s">
        <v>200</v>
      </c>
      <c r="AL8465" t="s">
        <v>47</v>
      </c>
      <c r="AM8465" t="s">
        <v>103</v>
      </c>
      <c r="AN8465" t="s">
        <v>65</v>
      </c>
      <c r="AO8465" t="s">
        <v>8450</v>
      </c>
    </row>
    <row r="8466" spans="1:41" hidden="1" x14ac:dyDescent="0.25">
      <c r="A8466" t="s">
        <v>35182</v>
      </c>
      <c r="B8466" t="s">
        <v>35183</v>
      </c>
      <c r="C8466" s="1" t="str">
        <f t="shared" si="534"/>
        <v>21:1082</v>
      </c>
      <c r="D8466" s="1" t="str">
        <f t="shared" si="535"/>
        <v>21:0156</v>
      </c>
      <c r="E8466" t="s">
        <v>35184</v>
      </c>
      <c r="F8466" t="s">
        <v>35185</v>
      </c>
      <c r="H8466">
        <v>50.919570800000002</v>
      </c>
      <c r="I8466">
        <v>-121.6983571</v>
      </c>
      <c r="J8466" s="1" t="str">
        <f t="shared" si="536"/>
        <v>NGR bulk stream sediment</v>
      </c>
      <c r="K8466" s="1" t="str">
        <f t="shared" si="537"/>
        <v>&lt;177 micron (NGR)</v>
      </c>
      <c r="L8466">
        <v>32</v>
      </c>
      <c r="M8466" t="s">
        <v>95</v>
      </c>
      <c r="N8466">
        <v>544</v>
      </c>
      <c r="O8466" t="s">
        <v>365</v>
      </c>
      <c r="P8466" t="s">
        <v>73</v>
      </c>
      <c r="Q8466" t="s">
        <v>588</v>
      </c>
      <c r="R8466" t="s">
        <v>66</v>
      </c>
      <c r="S8466" t="s">
        <v>934</v>
      </c>
      <c r="T8466" t="s">
        <v>267</v>
      </c>
      <c r="U8466" t="s">
        <v>438</v>
      </c>
      <c r="V8466" t="s">
        <v>125</v>
      </c>
      <c r="W8466" t="s">
        <v>72</v>
      </c>
      <c r="X8466" t="s">
        <v>103</v>
      </c>
      <c r="Y8466" t="s">
        <v>49</v>
      </c>
      <c r="Z8466" t="s">
        <v>62</v>
      </c>
      <c r="AA8466" t="s">
        <v>122</v>
      </c>
      <c r="AB8466" t="s">
        <v>149</v>
      </c>
      <c r="AC8466" t="s">
        <v>162</v>
      </c>
      <c r="AD8466" t="s">
        <v>120</v>
      </c>
      <c r="AE8466" t="s">
        <v>110</v>
      </c>
      <c r="AF8466" t="s">
        <v>217</v>
      </c>
      <c r="AG8466" t="s">
        <v>282</v>
      </c>
      <c r="AH8466" t="s">
        <v>174</v>
      </c>
      <c r="AI8466" t="s">
        <v>46</v>
      </c>
      <c r="AJ8466" t="s">
        <v>437</v>
      </c>
      <c r="AK8466" t="s">
        <v>47</v>
      </c>
      <c r="AL8466" t="s">
        <v>47</v>
      </c>
      <c r="AM8466" t="s">
        <v>122</v>
      </c>
      <c r="AN8466" t="s">
        <v>65</v>
      </c>
      <c r="AO8466" t="s">
        <v>352</v>
      </c>
    </row>
    <row r="8467" spans="1:41" hidden="1" x14ac:dyDescent="0.25">
      <c r="A8467" t="s">
        <v>35186</v>
      </c>
      <c r="B8467" t="s">
        <v>35187</v>
      </c>
      <c r="C8467" s="1" t="str">
        <f t="shared" si="534"/>
        <v>21:1082</v>
      </c>
      <c r="D8467" s="1" t="str">
        <f t="shared" si="535"/>
        <v>21:0156</v>
      </c>
      <c r="E8467" t="s">
        <v>35188</v>
      </c>
      <c r="F8467" t="s">
        <v>35189</v>
      </c>
      <c r="H8467">
        <v>50.953480200000001</v>
      </c>
      <c r="I8467">
        <v>-121.69065000000001</v>
      </c>
      <c r="J8467" s="1" t="str">
        <f t="shared" si="536"/>
        <v>NGR bulk stream sediment</v>
      </c>
      <c r="K8467" s="1" t="str">
        <f t="shared" si="537"/>
        <v>&lt;177 micron (NGR)</v>
      </c>
      <c r="L8467">
        <v>32</v>
      </c>
      <c r="M8467" t="s">
        <v>117</v>
      </c>
      <c r="N8467">
        <v>545</v>
      </c>
      <c r="O8467" t="s">
        <v>359</v>
      </c>
      <c r="P8467" t="s">
        <v>137</v>
      </c>
      <c r="Q8467" t="s">
        <v>417</v>
      </c>
      <c r="R8467" t="s">
        <v>49</v>
      </c>
      <c r="S8467" t="s">
        <v>462</v>
      </c>
      <c r="T8467" t="s">
        <v>267</v>
      </c>
      <c r="U8467" t="s">
        <v>146</v>
      </c>
      <c r="V8467" t="s">
        <v>257</v>
      </c>
      <c r="W8467" t="s">
        <v>200</v>
      </c>
      <c r="X8467" t="s">
        <v>122</v>
      </c>
      <c r="Y8467" t="s">
        <v>99</v>
      </c>
      <c r="Z8467" t="s">
        <v>62</v>
      </c>
      <c r="AA8467" t="s">
        <v>103</v>
      </c>
      <c r="AB8467" t="s">
        <v>54</v>
      </c>
      <c r="AC8467" t="s">
        <v>306</v>
      </c>
      <c r="AD8467" t="s">
        <v>290</v>
      </c>
      <c r="AE8467" t="s">
        <v>105</v>
      </c>
      <c r="AF8467" t="s">
        <v>50</v>
      </c>
      <c r="AG8467" t="s">
        <v>103</v>
      </c>
      <c r="AH8467" t="s">
        <v>53</v>
      </c>
      <c r="AI8467" t="s">
        <v>46</v>
      </c>
      <c r="AJ8467" t="s">
        <v>336</v>
      </c>
      <c r="AK8467" t="s">
        <v>81</v>
      </c>
      <c r="AL8467" t="s">
        <v>47</v>
      </c>
      <c r="AM8467" t="s">
        <v>122</v>
      </c>
      <c r="AN8467" t="s">
        <v>65</v>
      </c>
      <c r="AO8467" t="s">
        <v>615</v>
      </c>
    </row>
    <row r="8468" spans="1:41" hidden="1" x14ac:dyDescent="0.25">
      <c r="A8468" t="s">
        <v>35190</v>
      </c>
      <c r="B8468" t="s">
        <v>35191</v>
      </c>
      <c r="C8468" s="1" t="str">
        <f t="shared" si="534"/>
        <v>21:1082</v>
      </c>
      <c r="D8468" s="1" t="str">
        <f t="shared" si="535"/>
        <v>21:0156</v>
      </c>
      <c r="E8468" t="s">
        <v>35192</v>
      </c>
      <c r="F8468" t="s">
        <v>35193</v>
      </c>
      <c r="H8468">
        <v>50.957321</v>
      </c>
      <c r="I8468">
        <v>-121.6243013</v>
      </c>
      <c r="J8468" s="1" t="str">
        <f t="shared" si="536"/>
        <v>NGR bulk stream sediment</v>
      </c>
      <c r="K8468" s="1" t="str">
        <f t="shared" si="537"/>
        <v>&lt;177 micron (NGR)</v>
      </c>
      <c r="L8468">
        <v>32</v>
      </c>
      <c r="M8468" t="s">
        <v>136</v>
      </c>
      <c r="N8468">
        <v>546</v>
      </c>
      <c r="O8468" t="s">
        <v>122</v>
      </c>
      <c r="P8468" t="s">
        <v>47</v>
      </c>
      <c r="Q8468" t="s">
        <v>548</v>
      </c>
      <c r="R8468" t="s">
        <v>267</v>
      </c>
      <c r="S8468" t="s">
        <v>190</v>
      </c>
      <c r="T8468" t="s">
        <v>209</v>
      </c>
      <c r="U8468" t="s">
        <v>431</v>
      </c>
      <c r="V8468" t="s">
        <v>206</v>
      </c>
      <c r="W8468" t="s">
        <v>455</v>
      </c>
      <c r="X8468" t="s">
        <v>103</v>
      </c>
      <c r="Y8468" t="s">
        <v>99</v>
      </c>
      <c r="Z8468" t="s">
        <v>84</v>
      </c>
      <c r="AA8468" t="s">
        <v>46</v>
      </c>
      <c r="AB8468" t="s">
        <v>110</v>
      </c>
      <c r="AC8468" t="s">
        <v>225</v>
      </c>
      <c r="AD8468" t="s">
        <v>300</v>
      </c>
      <c r="AE8468" t="s">
        <v>198</v>
      </c>
      <c r="AF8468" t="s">
        <v>1200</v>
      </c>
      <c r="AG8468" t="s">
        <v>72</v>
      </c>
      <c r="AH8468" t="s">
        <v>149</v>
      </c>
      <c r="AI8468" t="s">
        <v>57</v>
      </c>
      <c r="AJ8468" t="s">
        <v>282</v>
      </c>
      <c r="AK8468" t="s">
        <v>47</v>
      </c>
      <c r="AL8468" t="s">
        <v>47</v>
      </c>
      <c r="AM8468" t="s">
        <v>47</v>
      </c>
      <c r="AN8468" t="s">
        <v>65</v>
      </c>
      <c r="AO8468" t="s">
        <v>2281</v>
      </c>
    </row>
    <row r="8469" spans="1:41" hidden="1" x14ac:dyDescent="0.25">
      <c r="A8469" t="s">
        <v>35194</v>
      </c>
      <c r="B8469" t="s">
        <v>35195</v>
      </c>
      <c r="C8469" s="1" t="str">
        <f t="shared" si="534"/>
        <v>21:1082</v>
      </c>
      <c r="D8469" s="1" t="str">
        <f t="shared" si="535"/>
        <v>21:0156</v>
      </c>
      <c r="E8469" t="s">
        <v>35196</v>
      </c>
      <c r="F8469" t="s">
        <v>35197</v>
      </c>
      <c r="H8469">
        <v>50.873419300000002</v>
      </c>
      <c r="I8469">
        <v>-121.6061442</v>
      </c>
      <c r="J8469" s="1" t="str">
        <f t="shared" si="536"/>
        <v>NGR bulk stream sediment</v>
      </c>
      <c r="K8469" s="1" t="str">
        <f t="shared" si="537"/>
        <v>&lt;177 micron (NGR)</v>
      </c>
      <c r="L8469">
        <v>32</v>
      </c>
      <c r="M8469" t="s">
        <v>157</v>
      </c>
      <c r="N8469">
        <v>547</v>
      </c>
      <c r="O8469" t="s">
        <v>455</v>
      </c>
      <c r="P8469" t="s">
        <v>47</v>
      </c>
      <c r="Q8469" t="s">
        <v>765</v>
      </c>
      <c r="R8469" t="s">
        <v>475</v>
      </c>
      <c r="S8469" t="s">
        <v>145</v>
      </c>
      <c r="T8469" t="s">
        <v>73</v>
      </c>
      <c r="U8469" t="s">
        <v>589</v>
      </c>
      <c r="V8469" t="s">
        <v>46</v>
      </c>
      <c r="W8469" t="s">
        <v>64</v>
      </c>
      <c r="X8469" t="s">
        <v>47</v>
      </c>
      <c r="Y8469" t="s">
        <v>55</v>
      </c>
      <c r="Z8469" t="s">
        <v>56</v>
      </c>
      <c r="AA8469" t="s">
        <v>46</v>
      </c>
      <c r="AB8469" t="s">
        <v>53</v>
      </c>
      <c r="AC8469" t="s">
        <v>59</v>
      </c>
      <c r="AD8469" t="s">
        <v>76</v>
      </c>
      <c r="AE8469" t="s">
        <v>57</v>
      </c>
      <c r="AF8469" t="s">
        <v>181</v>
      </c>
      <c r="AG8469" t="s">
        <v>105</v>
      </c>
      <c r="AH8469" t="s">
        <v>62</v>
      </c>
      <c r="AI8469" t="s">
        <v>62</v>
      </c>
      <c r="AJ8469" t="s">
        <v>235</v>
      </c>
      <c r="AK8469" t="s">
        <v>46</v>
      </c>
      <c r="AL8469" t="s">
        <v>47</v>
      </c>
      <c r="AM8469" t="s">
        <v>47</v>
      </c>
      <c r="AN8469" t="s">
        <v>65</v>
      </c>
      <c r="AO8469" t="s">
        <v>58</v>
      </c>
    </row>
    <row r="8470" spans="1:41" hidden="1" x14ac:dyDescent="0.25">
      <c r="A8470" t="s">
        <v>35198</v>
      </c>
      <c r="B8470" t="s">
        <v>35199</v>
      </c>
      <c r="C8470" s="1" t="str">
        <f t="shared" si="534"/>
        <v>21:1082</v>
      </c>
      <c r="D8470" s="1" t="str">
        <f t="shared" si="535"/>
        <v>21:0156</v>
      </c>
      <c r="E8470" t="s">
        <v>35200</v>
      </c>
      <c r="F8470" t="s">
        <v>35201</v>
      </c>
      <c r="H8470">
        <v>50.702164799999998</v>
      </c>
      <c r="I8470">
        <v>-121.1479763</v>
      </c>
      <c r="J8470" s="1" t="str">
        <f t="shared" si="536"/>
        <v>NGR bulk stream sediment</v>
      </c>
      <c r="K8470" s="1" t="str">
        <f t="shared" si="537"/>
        <v>&lt;177 micron (NGR)</v>
      </c>
      <c r="L8470">
        <v>32</v>
      </c>
      <c r="M8470" t="s">
        <v>170</v>
      </c>
      <c r="N8470">
        <v>548</v>
      </c>
      <c r="O8470" t="s">
        <v>282</v>
      </c>
      <c r="P8470" t="s">
        <v>47</v>
      </c>
      <c r="Q8470" t="s">
        <v>548</v>
      </c>
      <c r="R8470" t="s">
        <v>103</v>
      </c>
      <c r="S8470" t="s">
        <v>120</v>
      </c>
      <c r="T8470" t="s">
        <v>175</v>
      </c>
      <c r="U8470" t="s">
        <v>65</v>
      </c>
      <c r="V8470" t="s">
        <v>64</v>
      </c>
      <c r="W8470" t="s">
        <v>72</v>
      </c>
      <c r="X8470" t="s">
        <v>51</v>
      </c>
      <c r="Y8470" t="s">
        <v>98</v>
      </c>
      <c r="Z8470" t="s">
        <v>199</v>
      </c>
      <c r="AA8470" t="s">
        <v>47</v>
      </c>
      <c r="AB8470" t="s">
        <v>63</v>
      </c>
      <c r="AC8470" t="s">
        <v>162</v>
      </c>
      <c r="AD8470" t="s">
        <v>240</v>
      </c>
      <c r="AE8470" t="s">
        <v>57</v>
      </c>
      <c r="AF8470" t="s">
        <v>50</v>
      </c>
      <c r="AG8470" t="s">
        <v>493</v>
      </c>
      <c r="AH8470" t="s">
        <v>57</v>
      </c>
      <c r="AI8470" t="s">
        <v>53</v>
      </c>
      <c r="AJ8470" t="s">
        <v>228</v>
      </c>
      <c r="AK8470" t="s">
        <v>47</v>
      </c>
      <c r="AL8470" t="s">
        <v>47</v>
      </c>
      <c r="AM8470" t="s">
        <v>47</v>
      </c>
      <c r="AN8470" t="s">
        <v>275</v>
      </c>
      <c r="AO8470" t="s">
        <v>633</v>
      </c>
    </row>
    <row r="8471" spans="1:41" hidden="1" x14ac:dyDescent="0.25">
      <c r="A8471" t="s">
        <v>35202</v>
      </c>
      <c r="B8471" t="s">
        <v>35203</v>
      </c>
      <c r="C8471" s="1" t="str">
        <f t="shared" si="534"/>
        <v>21:1082</v>
      </c>
      <c r="D8471" s="1" t="str">
        <f t="shared" si="535"/>
        <v>21:0156</v>
      </c>
      <c r="E8471" t="s">
        <v>35204</v>
      </c>
      <c r="F8471" t="s">
        <v>35205</v>
      </c>
      <c r="H8471">
        <v>50.728057</v>
      </c>
      <c r="I8471">
        <v>-121.5274841</v>
      </c>
      <c r="J8471" s="1" t="str">
        <f t="shared" si="536"/>
        <v>NGR bulk stream sediment</v>
      </c>
      <c r="K8471" s="1" t="str">
        <f t="shared" si="537"/>
        <v>&lt;177 micron (NGR)</v>
      </c>
      <c r="L8471">
        <v>32</v>
      </c>
      <c r="M8471" t="s">
        <v>180</v>
      </c>
      <c r="N8471">
        <v>549</v>
      </c>
      <c r="O8471" t="s">
        <v>151</v>
      </c>
      <c r="P8471" t="s">
        <v>47</v>
      </c>
      <c r="Q8471" t="s">
        <v>364</v>
      </c>
      <c r="R8471" t="s">
        <v>58</v>
      </c>
      <c r="S8471" t="s">
        <v>106</v>
      </c>
      <c r="T8471" t="s">
        <v>145</v>
      </c>
      <c r="U8471" t="s">
        <v>638</v>
      </c>
      <c r="V8471" t="s">
        <v>61</v>
      </c>
      <c r="W8471" t="s">
        <v>142</v>
      </c>
      <c r="X8471" t="s">
        <v>122</v>
      </c>
      <c r="Y8471" t="s">
        <v>145</v>
      </c>
      <c r="Z8471" t="s">
        <v>199</v>
      </c>
      <c r="AA8471" t="s">
        <v>46</v>
      </c>
      <c r="AB8471" t="s">
        <v>174</v>
      </c>
      <c r="AC8471" t="s">
        <v>146</v>
      </c>
      <c r="AD8471" t="s">
        <v>475</v>
      </c>
      <c r="AE8471" t="s">
        <v>53</v>
      </c>
      <c r="AF8471" t="s">
        <v>147</v>
      </c>
      <c r="AG8471" t="s">
        <v>102</v>
      </c>
      <c r="AH8471" t="s">
        <v>149</v>
      </c>
      <c r="AI8471" t="s">
        <v>53</v>
      </c>
      <c r="AJ8471" t="s">
        <v>164</v>
      </c>
      <c r="AK8471" t="s">
        <v>174</v>
      </c>
      <c r="AL8471" t="s">
        <v>122</v>
      </c>
      <c r="AM8471" t="s">
        <v>47</v>
      </c>
      <c r="AN8471" t="s">
        <v>65</v>
      </c>
      <c r="AO8471" t="s">
        <v>6192</v>
      </c>
    </row>
    <row r="8472" spans="1:41" hidden="1" x14ac:dyDescent="0.25">
      <c r="A8472" t="s">
        <v>35206</v>
      </c>
      <c r="B8472" t="s">
        <v>35207</v>
      </c>
      <c r="C8472" s="1" t="str">
        <f t="shared" si="534"/>
        <v>21:1082</v>
      </c>
      <c r="D8472" s="1" t="str">
        <f t="shared" si="535"/>
        <v>21:0156</v>
      </c>
      <c r="E8472" t="s">
        <v>35208</v>
      </c>
      <c r="F8472" t="s">
        <v>35209</v>
      </c>
      <c r="H8472">
        <v>50.6635712</v>
      </c>
      <c r="I8472">
        <v>-121.6519005</v>
      </c>
      <c r="J8472" s="1" t="str">
        <f t="shared" si="536"/>
        <v>NGR bulk stream sediment</v>
      </c>
      <c r="K8472" s="1" t="str">
        <f t="shared" si="537"/>
        <v>&lt;177 micron (NGR)</v>
      </c>
      <c r="L8472">
        <v>32</v>
      </c>
      <c r="M8472" t="s">
        <v>195</v>
      </c>
      <c r="N8472">
        <v>550</v>
      </c>
      <c r="O8472" t="s">
        <v>406</v>
      </c>
      <c r="P8472" t="s">
        <v>47</v>
      </c>
      <c r="Q8472" t="s">
        <v>1157</v>
      </c>
      <c r="R8472" t="s">
        <v>257</v>
      </c>
      <c r="S8472" t="s">
        <v>131</v>
      </c>
      <c r="T8472" t="s">
        <v>217</v>
      </c>
      <c r="U8472" t="s">
        <v>438</v>
      </c>
      <c r="V8472" t="s">
        <v>122</v>
      </c>
      <c r="W8472" t="s">
        <v>128</v>
      </c>
      <c r="X8472" t="s">
        <v>103</v>
      </c>
      <c r="Y8472" t="s">
        <v>66</v>
      </c>
      <c r="Z8472" t="s">
        <v>62</v>
      </c>
      <c r="AA8472" t="s">
        <v>46</v>
      </c>
      <c r="AB8472" t="s">
        <v>78</v>
      </c>
      <c r="AC8472" t="s">
        <v>218</v>
      </c>
      <c r="AD8472" t="s">
        <v>90</v>
      </c>
      <c r="AE8472" t="s">
        <v>198</v>
      </c>
      <c r="AF8472" t="s">
        <v>1205</v>
      </c>
      <c r="AG8472" t="s">
        <v>164</v>
      </c>
      <c r="AH8472" t="s">
        <v>53</v>
      </c>
      <c r="AI8472" t="s">
        <v>53</v>
      </c>
      <c r="AJ8472" t="s">
        <v>173</v>
      </c>
      <c r="AK8472" t="s">
        <v>110</v>
      </c>
      <c r="AL8472" t="s">
        <v>47</v>
      </c>
      <c r="AM8472" t="s">
        <v>47</v>
      </c>
      <c r="AN8472" t="s">
        <v>65</v>
      </c>
      <c r="AO8472" t="s">
        <v>49</v>
      </c>
    </row>
    <row r="8473" spans="1:41" hidden="1" x14ac:dyDescent="0.25">
      <c r="A8473" t="s">
        <v>35210</v>
      </c>
      <c r="B8473" t="s">
        <v>35211</v>
      </c>
      <c r="C8473" s="1" t="str">
        <f t="shared" si="534"/>
        <v>21:1082</v>
      </c>
      <c r="D8473" s="1" t="str">
        <f t="shared" si="535"/>
        <v>21:0156</v>
      </c>
      <c r="E8473" t="s">
        <v>35212</v>
      </c>
      <c r="F8473" t="s">
        <v>35213</v>
      </c>
      <c r="H8473">
        <v>50.685321999999999</v>
      </c>
      <c r="I8473">
        <v>-121.623842</v>
      </c>
      <c r="J8473" s="1" t="str">
        <f t="shared" si="536"/>
        <v>NGR bulk stream sediment</v>
      </c>
      <c r="K8473" s="1" t="str">
        <f t="shared" si="537"/>
        <v>&lt;177 micron (NGR)</v>
      </c>
      <c r="L8473">
        <v>32</v>
      </c>
      <c r="M8473" t="s">
        <v>205</v>
      </c>
      <c r="N8473">
        <v>551</v>
      </c>
      <c r="O8473" t="s">
        <v>266</v>
      </c>
      <c r="P8473" t="s">
        <v>47</v>
      </c>
      <c r="Q8473" t="s">
        <v>356</v>
      </c>
      <c r="R8473" t="s">
        <v>62</v>
      </c>
      <c r="S8473" t="s">
        <v>186</v>
      </c>
      <c r="T8473" t="s">
        <v>66</v>
      </c>
      <c r="U8473" t="s">
        <v>438</v>
      </c>
      <c r="V8473" t="s">
        <v>87</v>
      </c>
      <c r="W8473" t="s">
        <v>123</v>
      </c>
      <c r="X8473" t="s">
        <v>103</v>
      </c>
      <c r="Y8473" t="s">
        <v>98</v>
      </c>
      <c r="Z8473" t="s">
        <v>84</v>
      </c>
      <c r="AA8473" t="s">
        <v>46</v>
      </c>
      <c r="AB8473" t="s">
        <v>161</v>
      </c>
      <c r="AC8473" t="s">
        <v>186</v>
      </c>
      <c r="AD8473" t="s">
        <v>475</v>
      </c>
      <c r="AE8473" t="s">
        <v>84</v>
      </c>
      <c r="AF8473" t="s">
        <v>1347</v>
      </c>
      <c r="AG8473" t="s">
        <v>228</v>
      </c>
      <c r="AH8473" t="s">
        <v>57</v>
      </c>
      <c r="AI8473" t="s">
        <v>198</v>
      </c>
      <c r="AJ8473" t="s">
        <v>102</v>
      </c>
      <c r="AK8473" t="s">
        <v>61</v>
      </c>
      <c r="AL8473" t="s">
        <v>47</v>
      </c>
      <c r="AM8473" t="s">
        <v>47</v>
      </c>
      <c r="AN8473" t="s">
        <v>65</v>
      </c>
      <c r="AO8473" t="s">
        <v>3251</v>
      </c>
    </row>
    <row r="8474" spans="1:41" hidden="1" x14ac:dyDescent="0.25">
      <c r="A8474" t="s">
        <v>35214</v>
      </c>
      <c r="B8474" t="s">
        <v>35215</v>
      </c>
      <c r="C8474" s="1" t="str">
        <f t="shared" si="534"/>
        <v>21:1082</v>
      </c>
      <c r="D8474" s="1" t="str">
        <f t="shared" si="535"/>
        <v>21:0156</v>
      </c>
      <c r="E8474" t="s">
        <v>35216</v>
      </c>
      <c r="F8474" t="s">
        <v>35217</v>
      </c>
      <c r="H8474">
        <v>50.630025500000002</v>
      </c>
      <c r="I8474">
        <v>-121.6174706</v>
      </c>
      <c r="J8474" s="1" t="str">
        <f t="shared" si="536"/>
        <v>NGR bulk stream sediment</v>
      </c>
      <c r="K8474" s="1" t="str">
        <f t="shared" si="537"/>
        <v>&lt;177 micron (NGR)</v>
      </c>
      <c r="L8474">
        <v>32</v>
      </c>
      <c r="M8474" t="s">
        <v>214</v>
      </c>
      <c r="N8474">
        <v>552</v>
      </c>
      <c r="O8474" t="s">
        <v>306</v>
      </c>
      <c r="P8474" t="s">
        <v>58</v>
      </c>
      <c r="Q8474" t="s">
        <v>2563</v>
      </c>
      <c r="R8474" t="s">
        <v>60</v>
      </c>
      <c r="S8474" t="s">
        <v>80</v>
      </c>
      <c r="T8474" t="s">
        <v>98</v>
      </c>
      <c r="U8474" t="s">
        <v>329</v>
      </c>
      <c r="V8474" t="s">
        <v>271</v>
      </c>
      <c r="W8474" t="s">
        <v>151</v>
      </c>
      <c r="X8474" t="s">
        <v>122</v>
      </c>
      <c r="Y8474" t="s">
        <v>175</v>
      </c>
      <c r="Z8474" t="s">
        <v>84</v>
      </c>
      <c r="AA8474" t="s">
        <v>47</v>
      </c>
      <c r="AB8474" t="s">
        <v>125</v>
      </c>
      <c r="AC8474" t="s">
        <v>98</v>
      </c>
      <c r="AD8474" t="s">
        <v>107</v>
      </c>
      <c r="AE8474" t="s">
        <v>412</v>
      </c>
      <c r="AF8474" t="s">
        <v>66</v>
      </c>
      <c r="AG8474" t="s">
        <v>102</v>
      </c>
      <c r="AH8474" t="s">
        <v>198</v>
      </c>
      <c r="AI8474" t="s">
        <v>54</v>
      </c>
      <c r="AJ8474" t="s">
        <v>257</v>
      </c>
      <c r="AK8474" t="s">
        <v>87</v>
      </c>
      <c r="AL8474" t="s">
        <v>47</v>
      </c>
      <c r="AM8474" t="s">
        <v>47</v>
      </c>
      <c r="AN8474" t="s">
        <v>65</v>
      </c>
      <c r="AO8474" t="s">
        <v>4557</v>
      </c>
    </row>
    <row r="8475" spans="1:41" hidden="1" x14ac:dyDescent="0.25">
      <c r="A8475" t="s">
        <v>35218</v>
      </c>
      <c r="B8475" t="s">
        <v>35219</v>
      </c>
      <c r="C8475" s="1" t="str">
        <f t="shared" si="534"/>
        <v>21:1082</v>
      </c>
      <c r="D8475" s="1" t="str">
        <f t="shared" si="535"/>
        <v>21:0156</v>
      </c>
      <c r="E8475" t="s">
        <v>35220</v>
      </c>
      <c r="F8475" t="s">
        <v>35221</v>
      </c>
      <c r="H8475">
        <v>50.549453</v>
      </c>
      <c r="I8475">
        <v>-121.535448</v>
      </c>
      <c r="J8475" s="1" t="str">
        <f t="shared" si="536"/>
        <v>NGR bulk stream sediment</v>
      </c>
      <c r="K8475" s="1" t="str">
        <f t="shared" si="537"/>
        <v>&lt;177 micron (NGR)</v>
      </c>
      <c r="L8475">
        <v>32</v>
      </c>
      <c r="M8475" t="s">
        <v>223</v>
      </c>
      <c r="N8475">
        <v>553</v>
      </c>
      <c r="O8475" t="s">
        <v>182</v>
      </c>
      <c r="P8475" t="s">
        <v>47</v>
      </c>
      <c r="Q8475" t="s">
        <v>832</v>
      </c>
      <c r="R8475" t="s">
        <v>139</v>
      </c>
      <c r="S8475" t="s">
        <v>162</v>
      </c>
      <c r="T8475" t="s">
        <v>82</v>
      </c>
      <c r="U8475" t="s">
        <v>65</v>
      </c>
      <c r="V8475" t="s">
        <v>105</v>
      </c>
      <c r="W8475" t="s">
        <v>271</v>
      </c>
      <c r="X8475" t="s">
        <v>122</v>
      </c>
      <c r="Y8475" t="s">
        <v>217</v>
      </c>
      <c r="Z8475" t="s">
        <v>84</v>
      </c>
      <c r="AA8475" t="s">
        <v>46</v>
      </c>
      <c r="AB8475" t="s">
        <v>63</v>
      </c>
      <c r="AC8475" t="s">
        <v>418</v>
      </c>
      <c r="AD8475" t="s">
        <v>112</v>
      </c>
      <c r="AE8475" t="s">
        <v>84</v>
      </c>
      <c r="AF8475" t="s">
        <v>2069</v>
      </c>
      <c r="AG8475" t="s">
        <v>103</v>
      </c>
      <c r="AH8475" t="s">
        <v>54</v>
      </c>
      <c r="AI8475" t="s">
        <v>53</v>
      </c>
      <c r="AJ8475" t="s">
        <v>257</v>
      </c>
      <c r="AK8475" t="s">
        <v>87</v>
      </c>
      <c r="AL8475" t="s">
        <v>47</v>
      </c>
      <c r="AM8475" t="s">
        <v>122</v>
      </c>
      <c r="AN8475" t="s">
        <v>65</v>
      </c>
      <c r="AO8475" t="s">
        <v>4480</v>
      </c>
    </row>
    <row r="8476" spans="1:41" hidden="1" x14ac:dyDescent="0.25">
      <c r="A8476" t="s">
        <v>35222</v>
      </c>
      <c r="B8476" t="s">
        <v>35223</v>
      </c>
      <c r="C8476" s="1" t="str">
        <f t="shared" si="534"/>
        <v>21:1082</v>
      </c>
      <c r="D8476" s="1" t="str">
        <f t="shared" si="535"/>
        <v>21:0156</v>
      </c>
      <c r="E8476" t="s">
        <v>35224</v>
      </c>
      <c r="F8476" t="s">
        <v>35225</v>
      </c>
      <c r="H8476">
        <v>50.6559253</v>
      </c>
      <c r="I8476">
        <v>-121.9859354</v>
      </c>
      <c r="J8476" s="1" t="str">
        <f t="shared" si="536"/>
        <v>NGR bulk stream sediment</v>
      </c>
      <c r="K8476" s="1" t="str">
        <f t="shared" si="537"/>
        <v>&lt;177 micron (NGR)</v>
      </c>
      <c r="L8476">
        <v>32</v>
      </c>
      <c r="M8476" t="s">
        <v>233</v>
      </c>
      <c r="N8476">
        <v>554</v>
      </c>
      <c r="O8476" t="s">
        <v>218</v>
      </c>
      <c r="P8476" t="s">
        <v>52</v>
      </c>
      <c r="Q8476" t="s">
        <v>322</v>
      </c>
      <c r="R8476" t="s">
        <v>371</v>
      </c>
      <c r="S8476" t="s">
        <v>240</v>
      </c>
      <c r="T8476" t="s">
        <v>269</v>
      </c>
      <c r="U8476" t="s">
        <v>425</v>
      </c>
      <c r="V8476" t="s">
        <v>130</v>
      </c>
      <c r="W8476" t="s">
        <v>366</v>
      </c>
      <c r="X8476" t="s">
        <v>103</v>
      </c>
      <c r="Y8476" t="s">
        <v>59</v>
      </c>
      <c r="Z8476" t="s">
        <v>57</v>
      </c>
      <c r="AA8476" t="s">
        <v>122</v>
      </c>
      <c r="AB8476" t="s">
        <v>125</v>
      </c>
      <c r="AC8476" t="s">
        <v>829</v>
      </c>
      <c r="AD8476" t="s">
        <v>106</v>
      </c>
      <c r="AE8476" t="s">
        <v>47</v>
      </c>
      <c r="AF8476" t="s">
        <v>19350</v>
      </c>
      <c r="AG8476" t="s">
        <v>73</v>
      </c>
      <c r="AH8476" t="s">
        <v>174</v>
      </c>
      <c r="AI8476" t="s">
        <v>185</v>
      </c>
      <c r="AJ8476" t="s">
        <v>60</v>
      </c>
      <c r="AK8476" t="s">
        <v>64</v>
      </c>
      <c r="AL8476" t="s">
        <v>122</v>
      </c>
      <c r="AM8476" t="s">
        <v>103</v>
      </c>
      <c r="AN8476" t="s">
        <v>65</v>
      </c>
      <c r="AO8476" t="s">
        <v>5731</v>
      </c>
    </row>
    <row r="8477" spans="1:41" hidden="1" x14ac:dyDescent="0.25">
      <c r="A8477" t="s">
        <v>35226</v>
      </c>
      <c r="B8477" t="s">
        <v>35227</v>
      </c>
      <c r="C8477" s="1" t="str">
        <f t="shared" si="534"/>
        <v>21:1082</v>
      </c>
      <c r="D8477" s="1" t="str">
        <f t="shared" si="535"/>
        <v>21:0156</v>
      </c>
      <c r="E8477" t="s">
        <v>35228</v>
      </c>
      <c r="F8477" t="s">
        <v>35229</v>
      </c>
      <c r="H8477">
        <v>50.5899328</v>
      </c>
      <c r="I8477">
        <v>-121.9040809</v>
      </c>
      <c r="J8477" s="1" t="str">
        <f t="shared" si="536"/>
        <v>NGR bulk stream sediment</v>
      </c>
      <c r="K8477" s="1" t="str">
        <f t="shared" si="537"/>
        <v>&lt;177 micron (NGR)</v>
      </c>
      <c r="L8477">
        <v>32</v>
      </c>
      <c r="M8477" t="s">
        <v>248</v>
      </c>
      <c r="N8477">
        <v>555</v>
      </c>
      <c r="O8477" t="s">
        <v>8922</v>
      </c>
      <c r="P8477" t="s">
        <v>73</v>
      </c>
      <c r="Q8477" t="s">
        <v>2563</v>
      </c>
      <c r="R8477" t="s">
        <v>127</v>
      </c>
      <c r="S8477" t="s">
        <v>225</v>
      </c>
      <c r="T8477" t="s">
        <v>217</v>
      </c>
      <c r="U8477" t="s">
        <v>146</v>
      </c>
      <c r="V8477" t="s">
        <v>257</v>
      </c>
      <c r="W8477" t="s">
        <v>392</v>
      </c>
      <c r="X8477" t="s">
        <v>47</v>
      </c>
      <c r="Y8477" t="s">
        <v>267</v>
      </c>
      <c r="Z8477" t="s">
        <v>54</v>
      </c>
      <c r="AA8477" t="s">
        <v>103</v>
      </c>
      <c r="AB8477" t="s">
        <v>125</v>
      </c>
      <c r="AC8477" t="s">
        <v>475</v>
      </c>
      <c r="AD8477" t="s">
        <v>306</v>
      </c>
      <c r="AE8477" t="s">
        <v>46</v>
      </c>
      <c r="AF8477" t="s">
        <v>5613</v>
      </c>
      <c r="AG8477" t="s">
        <v>437</v>
      </c>
      <c r="AH8477" t="s">
        <v>62</v>
      </c>
      <c r="AI8477" t="s">
        <v>149</v>
      </c>
      <c r="AJ8477" t="s">
        <v>64</v>
      </c>
      <c r="AK8477" t="s">
        <v>125</v>
      </c>
      <c r="AL8477" t="s">
        <v>47</v>
      </c>
      <c r="AM8477" t="s">
        <v>103</v>
      </c>
      <c r="AN8477" t="s">
        <v>920</v>
      </c>
      <c r="AO8477" t="s">
        <v>1093</v>
      </c>
    </row>
    <row r="8478" spans="1:41" hidden="1" x14ac:dyDescent="0.25">
      <c r="A8478" t="s">
        <v>35230</v>
      </c>
      <c r="B8478" t="s">
        <v>35231</v>
      </c>
      <c r="C8478" s="1" t="str">
        <f t="shared" si="534"/>
        <v>21:1082</v>
      </c>
      <c r="D8478" s="1" t="str">
        <f t="shared" si="535"/>
        <v>21:0156</v>
      </c>
      <c r="E8478" t="s">
        <v>35232</v>
      </c>
      <c r="F8478" t="s">
        <v>35233</v>
      </c>
      <c r="H8478">
        <v>50.553773</v>
      </c>
      <c r="I8478">
        <v>-121.9373757</v>
      </c>
      <c r="J8478" s="1" t="str">
        <f t="shared" si="536"/>
        <v>NGR bulk stream sediment</v>
      </c>
      <c r="K8478" s="1" t="str">
        <f t="shared" si="537"/>
        <v>&lt;177 micron (NGR)</v>
      </c>
      <c r="L8478">
        <v>32</v>
      </c>
      <c r="M8478" t="s">
        <v>256</v>
      </c>
      <c r="N8478">
        <v>556</v>
      </c>
      <c r="O8478" t="s">
        <v>49</v>
      </c>
      <c r="P8478" t="s">
        <v>47</v>
      </c>
      <c r="Q8478" t="s">
        <v>915</v>
      </c>
      <c r="R8478" t="s">
        <v>58</v>
      </c>
      <c r="S8478" t="s">
        <v>225</v>
      </c>
      <c r="T8478" t="s">
        <v>98</v>
      </c>
      <c r="U8478" t="s">
        <v>184</v>
      </c>
      <c r="V8478" t="s">
        <v>101</v>
      </c>
      <c r="W8478" t="s">
        <v>282</v>
      </c>
      <c r="X8478" t="s">
        <v>122</v>
      </c>
      <c r="Y8478" t="s">
        <v>85</v>
      </c>
      <c r="Z8478" t="s">
        <v>199</v>
      </c>
      <c r="AA8478" t="s">
        <v>46</v>
      </c>
      <c r="AB8478" t="s">
        <v>64</v>
      </c>
      <c r="AC8478" t="s">
        <v>83</v>
      </c>
      <c r="AD8478" t="s">
        <v>112</v>
      </c>
      <c r="AE8478" t="s">
        <v>380</v>
      </c>
      <c r="AF8478" t="s">
        <v>1247</v>
      </c>
      <c r="AG8478" t="s">
        <v>79</v>
      </c>
      <c r="AH8478" t="s">
        <v>62</v>
      </c>
      <c r="AI8478" t="s">
        <v>57</v>
      </c>
      <c r="AJ8478" t="s">
        <v>139</v>
      </c>
      <c r="AK8478" t="s">
        <v>64</v>
      </c>
      <c r="AL8478" t="s">
        <v>47</v>
      </c>
      <c r="AM8478" t="s">
        <v>47</v>
      </c>
      <c r="AN8478" t="s">
        <v>65</v>
      </c>
      <c r="AO8478" t="s">
        <v>2758</v>
      </c>
    </row>
    <row r="8479" spans="1:41" hidden="1" x14ac:dyDescent="0.25">
      <c r="A8479" t="s">
        <v>35234</v>
      </c>
      <c r="B8479" t="s">
        <v>35235</v>
      </c>
      <c r="C8479" s="1" t="str">
        <f t="shared" si="534"/>
        <v>21:1082</v>
      </c>
      <c r="D8479" s="1" t="str">
        <f t="shared" si="535"/>
        <v>21:0156</v>
      </c>
      <c r="E8479" t="s">
        <v>35236</v>
      </c>
      <c r="F8479" t="s">
        <v>35237</v>
      </c>
      <c r="H8479">
        <v>50.5092827</v>
      </c>
      <c r="I8479">
        <v>-121.97569439999999</v>
      </c>
      <c r="J8479" s="1" t="str">
        <f t="shared" si="536"/>
        <v>NGR bulk stream sediment</v>
      </c>
      <c r="K8479" s="1" t="str">
        <f t="shared" si="537"/>
        <v>&lt;177 micron (NGR)</v>
      </c>
      <c r="L8479">
        <v>32</v>
      </c>
      <c r="M8479" t="s">
        <v>265</v>
      </c>
      <c r="N8479">
        <v>557</v>
      </c>
      <c r="O8479" t="s">
        <v>5168</v>
      </c>
      <c r="P8479" t="s">
        <v>108</v>
      </c>
      <c r="Q8479" t="s">
        <v>215</v>
      </c>
      <c r="R8479" t="s">
        <v>127</v>
      </c>
      <c r="S8479" t="s">
        <v>144</v>
      </c>
      <c r="T8479" t="s">
        <v>306</v>
      </c>
      <c r="U8479" t="s">
        <v>543</v>
      </c>
      <c r="V8479" t="s">
        <v>88</v>
      </c>
      <c r="W8479" t="s">
        <v>188</v>
      </c>
      <c r="X8479" t="s">
        <v>51</v>
      </c>
      <c r="Y8479" t="s">
        <v>306</v>
      </c>
      <c r="Z8479" t="s">
        <v>53</v>
      </c>
      <c r="AA8479" t="s">
        <v>122</v>
      </c>
      <c r="AB8479" t="s">
        <v>105</v>
      </c>
      <c r="AC8479" t="s">
        <v>273</v>
      </c>
      <c r="AD8479" t="s">
        <v>239</v>
      </c>
      <c r="AE8479" t="s">
        <v>125</v>
      </c>
      <c r="AF8479" t="s">
        <v>1277</v>
      </c>
      <c r="AG8479" t="s">
        <v>238</v>
      </c>
      <c r="AH8479" t="s">
        <v>81</v>
      </c>
      <c r="AI8479" t="s">
        <v>174</v>
      </c>
      <c r="AJ8479" t="s">
        <v>455</v>
      </c>
      <c r="AK8479" t="s">
        <v>139</v>
      </c>
      <c r="AL8479" t="s">
        <v>51</v>
      </c>
      <c r="AM8479" t="s">
        <v>103</v>
      </c>
      <c r="AN8479" t="s">
        <v>65</v>
      </c>
      <c r="AO8479" t="s">
        <v>2164</v>
      </c>
    </row>
    <row r="8480" spans="1:41" hidden="1" x14ac:dyDescent="0.25">
      <c r="A8480" t="s">
        <v>35238</v>
      </c>
      <c r="B8480" t="s">
        <v>35239</v>
      </c>
      <c r="C8480" s="1" t="str">
        <f t="shared" si="534"/>
        <v>21:1082</v>
      </c>
      <c r="D8480" s="1" t="str">
        <f t="shared" si="535"/>
        <v>21:0156</v>
      </c>
      <c r="E8480" t="s">
        <v>35240</v>
      </c>
      <c r="F8480" t="s">
        <v>35241</v>
      </c>
      <c r="H8480">
        <v>50.514862700000002</v>
      </c>
      <c r="I8480">
        <v>-121.97816880000001</v>
      </c>
      <c r="J8480" s="1" t="str">
        <f t="shared" si="536"/>
        <v>NGR bulk stream sediment</v>
      </c>
      <c r="K8480" s="1" t="str">
        <f t="shared" si="537"/>
        <v>&lt;177 micron (NGR)</v>
      </c>
      <c r="L8480">
        <v>33</v>
      </c>
      <c r="M8480" t="s">
        <v>45</v>
      </c>
      <c r="N8480">
        <v>558</v>
      </c>
      <c r="O8480" t="s">
        <v>5748</v>
      </c>
      <c r="P8480" t="s">
        <v>330</v>
      </c>
      <c r="Q8480" t="s">
        <v>97</v>
      </c>
      <c r="R8480" t="s">
        <v>108</v>
      </c>
      <c r="S8480" t="s">
        <v>144</v>
      </c>
      <c r="T8480" t="s">
        <v>80</v>
      </c>
      <c r="U8480" t="s">
        <v>695</v>
      </c>
      <c r="V8480" t="s">
        <v>224</v>
      </c>
      <c r="W8480" t="s">
        <v>96</v>
      </c>
      <c r="X8480" t="s">
        <v>122</v>
      </c>
      <c r="Y8480" t="s">
        <v>49</v>
      </c>
      <c r="Z8480" t="s">
        <v>84</v>
      </c>
      <c r="AA8480" t="s">
        <v>217</v>
      </c>
      <c r="AB8480" t="s">
        <v>64</v>
      </c>
      <c r="AC8480" t="s">
        <v>328</v>
      </c>
      <c r="AD8480" t="s">
        <v>462</v>
      </c>
      <c r="AE8480" t="s">
        <v>47</v>
      </c>
      <c r="AF8480" t="s">
        <v>2214</v>
      </c>
      <c r="AG8480" t="s">
        <v>336</v>
      </c>
      <c r="AH8480" t="s">
        <v>185</v>
      </c>
      <c r="AI8480" t="s">
        <v>54</v>
      </c>
      <c r="AJ8480" t="s">
        <v>102</v>
      </c>
      <c r="AK8480" t="s">
        <v>130</v>
      </c>
      <c r="AL8480" t="s">
        <v>103</v>
      </c>
      <c r="AM8480" t="s">
        <v>47</v>
      </c>
      <c r="AN8480" t="s">
        <v>65</v>
      </c>
      <c r="AO8480" t="s">
        <v>1364</v>
      </c>
    </row>
    <row r="8481" spans="1:41" hidden="1" x14ac:dyDescent="0.25">
      <c r="A8481" t="s">
        <v>35242</v>
      </c>
      <c r="B8481" t="s">
        <v>35243</v>
      </c>
      <c r="C8481" s="1" t="str">
        <f t="shared" si="534"/>
        <v>21:1082</v>
      </c>
      <c r="D8481" s="1" t="str">
        <f t="shared" si="535"/>
        <v>21:0156</v>
      </c>
      <c r="E8481" t="s">
        <v>35244</v>
      </c>
      <c r="F8481" t="s">
        <v>35245</v>
      </c>
      <c r="H8481">
        <v>50.448847100000002</v>
      </c>
      <c r="I8481">
        <v>-121.8915564</v>
      </c>
      <c r="J8481" s="1" t="str">
        <f t="shared" si="536"/>
        <v>NGR bulk stream sediment</v>
      </c>
      <c r="K8481" s="1" t="str">
        <f t="shared" si="537"/>
        <v>&lt;177 micron (NGR)</v>
      </c>
      <c r="L8481">
        <v>33</v>
      </c>
      <c r="M8481" t="s">
        <v>280</v>
      </c>
      <c r="N8481">
        <v>559</v>
      </c>
      <c r="O8481" t="s">
        <v>3546</v>
      </c>
      <c r="P8481" t="s">
        <v>3546</v>
      </c>
      <c r="Q8481" t="s">
        <v>3546</v>
      </c>
      <c r="R8481" t="s">
        <v>3546</v>
      </c>
      <c r="S8481" t="s">
        <v>3546</v>
      </c>
      <c r="T8481" t="s">
        <v>3546</v>
      </c>
      <c r="U8481" t="s">
        <v>3546</v>
      </c>
      <c r="V8481" t="s">
        <v>3546</v>
      </c>
      <c r="W8481" t="s">
        <v>3546</v>
      </c>
      <c r="X8481" t="s">
        <v>3546</v>
      </c>
      <c r="Y8481" t="s">
        <v>3546</v>
      </c>
      <c r="Z8481" t="s">
        <v>3546</v>
      </c>
      <c r="AA8481" t="s">
        <v>3546</v>
      </c>
      <c r="AB8481" t="s">
        <v>3546</v>
      </c>
      <c r="AC8481" t="s">
        <v>3546</v>
      </c>
      <c r="AD8481" t="s">
        <v>3546</v>
      </c>
      <c r="AE8481" t="s">
        <v>3546</v>
      </c>
      <c r="AF8481" t="s">
        <v>3546</v>
      </c>
      <c r="AG8481" t="s">
        <v>3546</v>
      </c>
      <c r="AH8481" t="s">
        <v>3546</v>
      </c>
      <c r="AI8481" t="s">
        <v>3546</v>
      </c>
      <c r="AJ8481" t="s">
        <v>3546</v>
      </c>
      <c r="AK8481" t="s">
        <v>3546</v>
      </c>
      <c r="AL8481" t="s">
        <v>3546</v>
      </c>
      <c r="AM8481" t="s">
        <v>3546</v>
      </c>
      <c r="AN8481" t="s">
        <v>3546</v>
      </c>
      <c r="AO8481" t="s">
        <v>3546</v>
      </c>
    </row>
    <row r="8482" spans="1:41" hidden="1" x14ac:dyDescent="0.25">
      <c r="A8482" t="s">
        <v>35246</v>
      </c>
      <c r="B8482" t="s">
        <v>35247</v>
      </c>
      <c r="C8482" s="1" t="str">
        <f t="shared" si="534"/>
        <v>21:1082</v>
      </c>
      <c r="D8482" s="1" t="str">
        <f t="shared" si="535"/>
        <v>21:0156</v>
      </c>
      <c r="E8482" t="s">
        <v>35244</v>
      </c>
      <c r="F8482" t="s">
        <v>35248</v>
      </c>
      <c r="H8482">
        <v>50.448847100000002</v>
      </c>
      <c r="I8482">
        <v>-121.8915564</v>
      </c>
      <c r="J8482" s="1" t="str">
        <f t="shared" si="536"/>
        <v>NGR bulk stream sediment</v>
      </c>
      <c r="K8482" s="1" t="str">
        <f t="shared" si="537"/>
        <v>&lt;177 micron (NGR)</v>
      </c>
      <c r="L8482">
        <v>33</v>
      </c>
      <c r="M8482" t="s">
        <v>288</v>
      </c>
      <c r="N8482">
        <v>560</v>
      </c>
      <c r="O8482" t="s">
        <v>3546</v>
      </c>
      <c r="P8482" t="s">
        <v>3546</v>
      </c>
      <c r="Q8482" t="s">
        <v>3546</v>
      </c>
      <c r="R8482" t="s">
        <v>3546</v>
      </c>
      <c r="S8482" t="s">
        <v>3546</v>
      </c>
      <c r="T8482" t="s">
        <v>3546</v>
      </c>
      <c r="U8482" t="s">
        <v>3546</v>
      </c>
      <c r="V8482" t="s">
        <v>3546</v>
      </c>
      <c r="W8482" t="s">
        <v>3546</v>
      </c>
      <c r="X8482" t="s">
        <v>3546</v>
      </c>
      <c r="Y8482" t="s">
        <v>3546</v>
      </c>
      <c r="Z8482" t="s">
        <v>3546</v>
      </c>
      <c r="AA8482" t="s">
        <v>3546</v>
      </c>
      <c r="AB8482" t="s">
        <v>3546</v>
      </c>
      <c r="AC8482" t="s">
        <v>3546</v>
      </c>
      <c r="AD8482" t="s">
        <v>3546</v>
      </c>
      <c r="AE8482" t="s">
        <v>3546</v>
      </c>
      <c r="AF8482" t="s">
        <v>3546</v>
      </c>
      <c r="AG8482" t="s">
        <v>3546</v>
      </c>
      <c r="AH8482" t="s">
        <v>3546</v>
      </c>
      <c r="AI8482" t="s">
        <v>3546</v>
      </c>
      <c r="AJ8482" t="s">
        <v>3546</v>
      </c>
      <c r="AK8482" t="s">
        <v>3546</v>
      </c>
      <c r="AL8482" t="s">
        <v>3546</v>
      </c>
      <c r="AM8482" t="s">
        <v>3546</v>
      </c>
      <c r="AN8482" t="s">
        <v>3546</v>
      </c>
      <c r="AO8482" t="s">
        <v>3546</v>
      </c>
    </row>
    <row r="8483" spans="1:41" hidden="1" x14ac:dyDescent="0.25">
      <c r="A8483" t="s">
        <v>35249</v>
      </c>
      <c r="B8483" t="s">
        <v>35250</v>
      </c>
      <c r="C8483" s="1" t="str">
        <f t="shared" si="534"/>
        <v>21:1082</v>
      </c>
      <c r="D8483" s="1" t="str">
        <f t="shared" si="535"/>
        <v>21:0156</v>
      </c>
      <c r="E8483" t="s">
        <v>35251</v>
      </c>
      <c r="F8483" t="s">
        <v>35252</v>
      </c>
      <c r="H8483">
        <v>50.468356800000002</v>
      </c>
      <c r="I8483">
        <v>-121.79402570000001</v>
      </c>
      <c r="J8483" s="1" t="str">
        <f t="shared" si="536"/>
        <v>NGR bulk stream sediment</v>
      </c>
      <c r="K8483" s="1" t="str">
        <f t="shared" si="537"/>
        <v>&lt;177 micron (NGR)</v>
      </c>
      <c r="L8483">
        <v>33</v>
      </c>
      <c r="M8483" t="s">
        <v>71</v>
      </c>
      <c r="N8483">
        <v>561</v>
      </c>
      <c r="O8483" t="s">
        <v>102</v>
      </c>
      <c r="P8483" t="s">
        <v>47</v>
      </c>
      <c r="Q8483" t="s">
        <v>322</v>
      </c>
      <c r="R8483" t="s">
        <v>227</v>
      </c>
      <c r="S8483" t="s">
        <v>462</v>
      </c>
      <c r="T8483" t="s">
        <v>175</v>
      </c>
      <c r="U8483" t="s">
        <v>77</v>
      </c>
      <c r="V8483" t="s">
        <v>173</v>
      </c>
      <c r="W8483" t="s">
        <v>123</v>
      </c>
      <c r="X8483" t="s">
        <v>51</v>
      </c>
      <c r="Y8483" t="s">
        <v>99</v>
      </c>
      <c r="Z8483" t="s">
        <v>84</v>
      </c>
      <c r="AA8483" t="s">
        <v>46</v>
      </c>
      <c r="AB8483" t="s">
        <v>78</v>
      </c>
      <c r="AC8483" t="s">
        <v>76</v>
      </c>
      <c r="AD8483" t="s">
        <v>104</v>
      </c>
      <c r="AE8483" t="s">
        <v>56</v>
      </c>
      <c r="AF8483" t="s">
        <v>3222</v>
      </c>
      <c r="AG8483" t="s">
        <v>336</v>
      </c>
      <c r="AH8483" t="s">
        <v>57</v>
      </c>
      <c r="AI8483" t="s">
        <v>46</v>
      </c>
      <c r="AJ8483" t="s">
        <v>161</v>
      </c>
      <c r="AK8483" t="s">
        <v>228</v>
      </c>
      <c r="AL8483" t="s">
        <v>47</v>
      </c>
      <c r="AM8483" t="s">
        <v>122</v>
      </c>
      <c r="AN8483" t="s">
        <v>65</v>
      </c>
      <c r="AO8483" t="s">
        <v>627</v>
      </c>
    </row>
    <row r="8484" spans="1:41" hidden="1" x14ac:dyDescent="0.25">
      <c r="A8484" t="s">
        <v>35253</v>
      </c>
      <c r="B8484" t="s">
        <v>35254</v>
      </c>
      <c r="C8484" s="1" t="str">
        <f t="shared" si="534"/>
        <v>21:1082</v>
      </c>
      <c r="D8484" s="1" t="str">
        <f t="shared" si="535"/>
        <v>21:0156</v>
      </c>
      <c r="E8484" t="s">
        <v>35255</v>
      </c>
      <c r="F8484" t="s">
        <v>35256</v>
      </c>
      <c r="H8484">
        <v>50.404776200000001</v>
      </c>
      <c r="I8484">
        <v>-121.8896982</v>
      </c>
      <c r="J8484" s="1" t="str">
        <f t="shared" si="536"/>
        <v>NGR bulk stream sediment</v>
      </c>
      <c r="K8484" s="1" t="str">
        <f t="shared" si="537"/>
        <v>&lt;177 micron (NGR)</v>
      </c>
      <c r="L8484">
        <v>33</v>
      </c>
      <c r="M8484" t="s">
        <v>95</v>
      </c>
      <c r="N8484">
        <v>562</v>
      </c>
      <c r="O8484" t="s">
        <v>72</v>
      </c>
      <c r="P8484" t="s">
        <v>47</v>
      </c>
      <c r="Q8484" t="s">
        <v>812</v>
      </c>
      <c r="R8484" t="s">
        <v>102</v>
      </c>
      <c r="S8484" t="s">
        <v>934</v>
      </c>
      <c r="T8484" t="s">
        <v>51</v>
      </c>
      <c r="U8484" t="s">
        <v>165</v>
      </c>
      <c r="V8484" t="s">
        <v>81</v>
      </c>
      <c r="W8484" t="s">
        <v>235</v>
      </c>
      <c r="X8484" t="s">
        <v>122</v>
      </c>
      <c r="Y8484" t="s">
        <v>269</v>
      </c>
      <c r="Z8484" t="s">
        <v>56</v>
      </c>
      <c r="AA8484" t="s">
        <v>46</v>
      </c>
      <c r="AB8484" t="s">
        <v>130</v>
      </c>
      <c r="AC8484" t="s">
        <v>58</v>
      </c>
      <c r="AD8484" t="s">
        <v>187</v>
      </c>
      <c r="AE8484" t="s">
        <v>380</v>
      </c>
      <c r="AF8484" t="s">
        <v>55</v>
      </c>
      <c r="AG8484" t="s">
        <v>493</v>
      </c>
      <c r="AH8484" t="s">
        <v>198</v>
      </c>
      <c r="AI8484" t="s">
        <v>62</v>
      </c>
      <c r="AJ8484" t="s">
        <v>493</v>
      </c>
      <c r="AK8484" t="s">
        <v>292</v>
      </c>
      <c r="AL8484" t="s">
        <v>47</v>
      </c>
      <c r="AM8484" t="s">
        <v>47</v>
      </c>
      <c r="AN8484" t="s">
        <v>65</v>
      </c>
      <c r="AO8484" t="s">
        <v>3945</v>
      </c>
    </row>
    <row r="8485" spans="1:41" hidden="1" x14ac:dyDescent="0.25">
      <c r="A8485" t="s">
        <v>35257</v>
      </c>
      <c r="B8485" t="s">
        <v>35258</v>
      </c>
      <c r="C8485" s="1" t="str">
        <f t="shared" si="534"/>
        <v>21:1082</v>
      </c>
      <c r="D8485" s="1" t="str">
        <f t="shared" si="535"/>
        <v>21:0156</v>
      </c>
      <c r="E8485" t="s">
        <v>35259</v>
      </c>
      <c r="F8485" t="s">
        <v>35260</v>
      </c>
      <c r="H8485">
        <v>50.391880700000002</v>
      </c>
      <c r="I8485">
        <v>-121.8312202</v>
      </c>
      <c r="J8485" s="1" t="str">
        <f t="shared" si="536"/>
        <v>NGR bulk stream sediment</v>
      </c>
      <c r="K8485" s="1" t="str">
        <f t="shared" si="537"/>
        <v>&lt;177 micron (NGR)</v>
      </c>
      <c r="L8485">
        <v>33</v>
      </c>
      <c r="M8485" t="s">
        <v>117</v>
      </c>
      <c r="N8485">
        <v>563</v>
      </c>
      <c r="O8485" t="s">
        <v>174</v>
      </c>
      <c r="P8485" t="s">
        <v>47</v>
      </c>
      <c r="Q8485" t="s">
        <v>1069</v>
      </c>
      <c r="R8485" t="s">
        <v>227</v>
      </c>
      <c r="S8485" t="s">
        <v>328</v>
      </c>
      <c r="T8485" t="s">
        <v>55</v>
      </c>
      <c r="U8485" t="s">
        <v>121</v>
      </c>
      <c r="V8485" t="s">
        <v>260</v>
      </c>
      <c r="W8485" t="s">
        <v>257</v>
      </c>
      <c r="X8485" t="s">
        <v>51</v>
      </c>
      <c r="Y8485" t="s">
        <v>104</v>
      </c>
      <c r="Z8485" t="s">
        <v>56</v>
      </c>
      <c r="AA8485" t="s">
        <v>46</v>
      </c>
      <c r="AB8485" t="s">
        <v>161</v>
      </c>
      <c r="AC8485" t="s">
        <v>187</v>
      </c>
      <c r="AD8485" t="s">
        <v>328</v>
      </c>
      <c r="AE8485" t="s">
        <v>380</v>
      </c>
      <c r="AF8485" t="s">
        <v>55</v>
      </c>
      <c r="AG8485" t="s">
        <v>86</v>
      </c>
      <c r="AH8485" t="s">
        <v>198</v>
      </c>
      <c r="AI8485" t="s">
        <v>54</v>
      </c>
      <c r="AJ8485" t="s">
        <v>371</v>
      </c>
      <c r="AK8485" t="s">
        <v>76</v>
      </c>
      <c r="AL8485" t="s">
        <v>47</v>
      </c>
      <c r="AM8485" t="s">
        <v>47</v>
      </c>
      <c r="AN8485" t="s">
        <v>65</v>
      </c>
      <c r="AO8485" t="s">
        <v>50</v>
      </c>
    </row>
    <row r="8486" spans="1:41" hidden="1" x14ac:dyDescent="0.25">
      <c r="A8486" t="s">
        <v>35261</v>
      </c>
      <c r="B8486" t="s">
        <v>35262</v>
      </c>
      <c r="C8486" s="1" t="str">
        <f t="shared" si="534"/>
        <v>21:1082</v>
      </c>
      <c r="D8486" s="1" t="str">
        <f t="shared" si="535"/>
        <v>21:0156</v>
      </c>
      <c r="E8486" t="s">
        <v>35263</v>
      </c>
      <c r="F8486" t="s">
        <v>35264</v>
      </c>
      <c r="H8486">
        <v>50.344200899999997</v>
      </c>
      <c r="I8486">
        <v>-121.8582778</v>
      </c>
      <c r="J8486" s="1" t="str">
        <f t="shared" si="536"/>
        <v>NGR bulk stream sediment</v>
      </c>
      <c r="K8486" s="1" t="str">
        <f t="shared" si="537"/>
        <v>&lt;177 micron (NGR)</v>
      </c>
      <c r="L8486">
        <v>33</v>
      </c>
      <c r="M8486" t="s">
        <v>136</v>
      </c>
      <c r="N8486">
        <v>564</v>
      </c>
      <c r="O8486" t="s">
        <v>63</v>
      </c>
      <c r="P8486" t="s">
        <v>47</v>
      </c>
      <c r="Q8486" t="s">
        <v>2563</v>
      </c>
      <c r="R8486" t="s">
        <v>58</v>
      </c>
      <c r="S8486" t="s">
        <v>121</v>
      </c>
      <c r="T8486" t="s">
        <v>51</v>
      </c>
      <c r="U8486" t="s">
        <v>160</v>
      </c>
      <c r="V8486" t="s">
        <v>78</v>
      </c>
      <c r="W8486" t="s">
        <v>47</v>
      </c>
      <c r="X8486" t="s">
        <v>103</v>
      </c>
      <c r="Y8486" t="s">
        <v>243</v>
      </c>
      <c r="Z8486" t="s">
        <v>56</v>
      </c>
      <c r="AA8486" t="s">
        <v>46</v>
      </c>
      <c r="AB8486" t="s">
        <v>122</v>
      </c>
      <c r="AC8486" t="s">
        <v>58</v>
      </c>
      <c r="AD8486" t="s">
        <v>141</v>
      </c>
      <c r="AE8486" t="s">
        <v>56</v>
      </c>
      <c r="AF8486" t="s">
        <v>127</v>
      </c>
      <c r="AG8486" t="s">
        <v>392</v>
      </c>
      <c r="AH8486" t="s">
        <v>198</v>
      </c>
      <c r="AI8486" t="s">
        <v>54</v>
      </c>
      <c r="AJ8486" t="s">
        <v>371</v>
      </c>
      <c r="AK8486" t="s">
        <v>181</v>
      </c>
      <c r="AL8486" t="s">
        <v>47</v>
      </c>
      <c r="AM8486" t="s">
        <v>47</v>
      </c>
      <c r="AN8486" t="s">
        <v>65</v>
      </c>
      <c r="AO8486" t="s">
        <v>830</v>
      </c>
    </row>
    <row r="8487" spans="1:41" hidden="1" x14ac:dyDescent="0.25">
      <c r="A8487" t="s">
        <v>35265</v>
      </c>
      <c r="B8487" t="s">
        <v>35266</v>
      </c>
      <c r="C8487" s="1" t="str">
        <f t="shared" si="534"/>
        <v>21:1082</v>
      </c>
      <c r="D8487" s="1" t="str">
        <f t="shared" si="535"/>
        <v>21:0156</v>
      </c>
      <c r="E8487" t="s">
        <v>35267</v>
      </c>
      <c r="F8487" t="s">
        <v>35268</v>
      </c>
      <c r="H8487">
        <v>50.341782799999997</v>
      </c>
      <c r="I8487">
        <v>-121.86759720000001</v>
      </c>
      <c r="J8487" s="1" t="str">
        <f t="shared" si="536"/>
        <v>NGR bulk stream sediment</v>
      </c>
      <c r="K8487" s="1" t="str">
        <f t="shared" si="537"/>
        <v>&lt;177 micron (NGR)</v>
      </c>
      <c r="L8487">
        <v>33</v>
      </c>
      <c r="M8487" t="s">
        <v>157</v>
      </c>
      <c r="N8487">
        <v>565</v>
      </c>
      <c r="O8487" t="s">
        <v>149</v>
      </c>
      <c r="P8487" t="s">
        <v>47</v>
      </c>
      <c r="Q8487" t="s">
        <v>651</v>
      </c>
      <c r="R8487" t="s">
        <v>88</v>
      </c>
      <c r="S8487" t="s">
        <v>300</v>
      </c>
      <c r="T8487" t="s">
        <v>137</v>
      </c>
      <c r="U8487" t="s">
        <v>829</v>
      </c>
      <c r="V8487" t="s">
        <v>130</v>
      </c>
      <c r="W8487" t="s">
        <v>81</v>
      </c>
      <c r="X8487" t="s">
        <v>103</v>
      </c>
      <c r="Y8487" t="s">
        <v>197</v>
      </c>
      <c r="Z8487" t="s">
        <v>56</v>
      </c>
      <c r="AA8487" t="s">
        <v>46</v>
      </c>
      <c r="AB8487" t="s">
        <v>130</v>
      </c>
      <c r="AC8487" t="s">
        <v>190</v>
      </c>
      <c r="AD8487" t="s">
        <v>358</v>
      </c>
      <c r="AE8487" t="s">
        <v>380</v>
      </c>
      <c r="AF8487" t="s">
        <v>58</v>
      </c>
      <c r="AG8487" t="s">
        <v>282</v>
      </c>
      <c r="AH8487" t="s">
        <v>62</v>
      </c>
      <c r="AI8487" t="s">
        <v>62</v>
      </c>
      <c r="AJ8487" t="s">
        <v>142</v>
      </c>
      <c r="AK8487" t="s">
        <v>365</v>
      </c>
      <c r="AL8487" t="s">
        <v>47</v>
      </c>
      <c r="AM8487" t="s">
        <v>47</v>
      </c>
      <c r="AN8487" t="s">
        <v>568</v>
      </c>
      <c r="AO8487" t="s">
        <v>3288</v>
      </c>
    </row>
    <row r="8488" spans="1:41" hidden="1" x14ac:dyDescent="0.25">
      <c r="A8488" t="s">
        <v>35269</v>
      </c>
      <c r="B8488" t="s">
        <v>35270</v>
      </c>
      <c r="C8488" s="1" t="str">
        <f t="shared" si="534"/>
        <v>21:1082</v>
      </c>
      <c r="D8488" s="1" t="str">
        <f t="shared" si="535"/>
        <v>21:0156</v>
      </c>
      <c r="E8488" t="s">
        <v>35271</v>
      </c>
      <c r="F8488" t="s">
        <v>35272</v>
      </c>
      <c r="H8488">
        <v>50.366096900000002</v>
      </c>
      <c r="I8488">
        <v>-121.9502325</v>
      </c>
      <c r="J8488" s="1" t="str">
        <f t="shared" si="536"/>
        <v>NGR bulk stream sediment</v>
      </c>
      <c r="K8488" s="1" t="str">
        <f t="shared" si="537"/>
        <v>&lt;177 micron (NGR)</v>
      </c>
      <c r="L8488">
        <v>33</v>
      </c>
      <c r="M8488" t="s">
        <v>170</v>
      </c>
      <c r="N8488">
        <v>566</v>
      </c>
      <c r="O8488" t="s">
        <v>206</v>
      </c>
      <c r="P8488" t="s">
        <v>47</v>
      </c>
      <c r="Q8488" t="s">
        <v>322</v>
      </c>
      <c r="R8488" t="s">
        <v>142</v>
      </c>
      <c r="S8488" t="s">
        <v>183</v>
      </c>
      <c r="T8488" t="s">
        <v>51</v>
      </c>
      <c r="U8488" t="s">
        <v>99</v>
      </c>
      <c r="V8488" t="s">
        <v>101</v>
      </c>
      <c r="W8488" t="s">
        <v>110</v>
      </c>
      <c r="X8488" t="s">
        <v>103</v>
      </c>
      <c r="Y8488" t="s">
        <v>112</v>
      </c>
      <c r="Z8488" t="s">
        <v>56</v>
      </c>
      <c r="AA8488" t="s">
        <v>46</v>
      </c>
      <c r="AB8488" t="s">
        <v>257</v>
      </c>
      <c r="AC8488" t="s">
        <v>58</v>
      </c>
      <c r="AD8488" t="s">
        <v>217</v>
      </c>
      <c r="AE8488" t="s">
        <v>380</v>
      </c>
      <c r="AF8488" t="s">
        <v>85</v>
      </c>
      <c r="AG8488" t="s">
        <v>274</v>
      </c>
      <c r="AH8488" t="s">
        <v>57</v>
      </c>
      <c r="AI8488" t="s">
        <v>54</v>
      </c>
      <c r="AJ8488" t="s">
        <v>51</v>
      </c>
      <c r="AK8488" t="s">
        <v>151</v>
      </c>
      <c r="AL8488" t="s">
        <v>47</v>
      </c>
      <c r="AM8488" t="s">
        <v>47</v>
      </c>
      <c r="AN8488" t="s">
        <v>65</v>
      </c>
      <c r="AO8488" t="s">
        <v>2181</v>
      </c>
    </row>
    <row r="8489" spans="1:41" hidden="1" x14ac:dyDescent="0.25">
      <c r="A8489" t="s">
        <v>35273</v>
      </c>
      <c r="B8489" t="s">
        <v>35274</v>
      </c>
      <c r="C8489" s="1" t="str">
        <f t="shared" si="534"/>
        <v>21:1082</v>
      </c>
      <c r="D8489" s="1" t="str">
        <f t="shared" si="535"/>
        <v>21:0156</v>
      </c>
      <c r="E8489" t="s">
        <v>35275</v>
      </c>
      <c r="F8489" t="s">
        <v>35276</v>
      </c>
      <c r="H8489">
        <v>50.328986899999997</v>
      </c>
      <c r="I8489">
        <v>-121.979557</v>
      </c>
      <c r="J8489" s="1" t="str">
        <f t="shared" si="536"/>
        <v>NGR bulk stream sediment</v>
      </c>
      <c r="K8489" s="1" t="str">
        <f t="shared" si="537"/>
        <v>&lt;177 micron (NGR)</v>
      </c>
      <c r="L8489">
        <v>33</v>
      </c>
      <c r="M8489" t="s">
        <v>180</v>
      </c>
      <c r="N8489">
        <v>567</v>
      </c>
      <c r="O8489" t="s">
        <v>6972</v>
      </c>
      <c r="P8489" t="s">
        <v>50</v>
      </c>
      <c r="Q8489" t="s">
        <v>119</v>
      </c>
      <c r="R8489" t="s">
        <v>51</v>
      </c>
      <c r="S8489" t="s">
        <v>290</v>
      </c>
      <c r="T8489" t="s">
        <v>52</v>
      </c>
      <c r="U8489" t="s">
        <v>120</v>
      </c>
      <c r="V8489" t="s">
        <v>55</v>
      </c>
      <c r="W8489" t="s">
        <v>200</v>
      </c>
      <c r="X8489" t="s">
        <v>103</v>
      </c>
      <c r="Y8489" t="s">
        <v>269</v>
      </c>
      <c r="Z8489" t="s">
        <v>199</v>
      </c>
      <c r="AA8489" t="s">
        <v>122</v>
      </c>
      <c r="AB8489" t="s">
        <v>47</v>
      </c>
      <c r="AC8489" t="s">
        <v>127</v>
      </c>
      <c r="AD8489" t="s">
        <v>554</v>
      </c>
      <c r="AE8489" t="s">
        <v>139</v>
      </c>
      <c r="AF8489" t="s">
        <v>108</v>
      </c>
      <c r="AG8489" t="s">
        <v>73</v>
      </c>
      <c r="AH8489" t="s">
        <v>57</v>
      </c>
      <c r="AI8489" t="s">
        <v>46</v>
      </c>
      <c r="AJ8489" t="s">
        <v>282</v>
      </c>
      <c r="AK8489" t="s">
        <v>371</v>
      </c>
      <c r="AL8489" t="s">
        <v>47</v>
      </c>
      <c r="AM8489" t="s">
        <v>47</v>
      </c>
      <c r="AN8489" t="s">
        <v>65</v>
      </c>
      <c r="AO8489" t="s">
        <v>2163</v>
      </c>
    </row>
    <row r="8490" spans="1:41" hidden="1" x14ac:dyDescent="0.25">
      <c r="A8490" t="s">
        <v>35277</v>
      </c>
      <c r="B8490" t="s">
        <v>35278</v>
      </c>
      <c r="C8490" s="1" t="str">
        <f t="shared" si="534"/>
        <v>21:1082</v>
      </c>
      <c r="D8490" s="1" t="str">
        <f t="shared" si="535"/>
        <v>21:0156</v>
      </c>
      <c r="E8490" t="s">
        <v>35279</v>
      </c>
      <c r="F8490" t="s">
        <v>35280</v>
      </c>
      <c r="H8490">
        <v>50.3279906</v>
      </c>
      <c r="I8490">
        <v>-121.9706006</v>
      </c>
      <c r="J8490" s="1" t="str">
        <f t="shared" si="536"/>
        <v>NGR bulk stream sediment</v>
      </c>
      <c r="K8490" s="1" t="str">
        <f t="shared" si="537"/>
        <v>&lt;177 micron (NGR)</v>
      </c>
      <c r="L8490">
        <v>33</v>
      </c>
      <c r="M8490" t="s">
        <v>195</v>
      </c>
      <c r="N8490">
        <v>568</v>
      </c>
      <c r="O8490" t="s">
        <v>437</v>
      </c>
      <c r="P8490" t="s">
        <v>47</v>
      </c>
      <c r="Q8490" t="s">
        <v>668</v>
      </c>
      <c r="R8490" t="s">
        <v>63</v>
      </c>
      <c r="S8490" t="s">
        <v>251</v>
      </c>
      <c r="T8490" t="s">
        <v>51</v>
      </c>
      <c r="U8490" t="s">
        <v>82</v>
      </c>
      <c r="V8490" t="s">
        <v>81</v>
      </c>
      <c r="W8490" t="s">
        <v>47</v>
      </c>
      <c r="X8490" t="s">
        <v>51</v>
      </c>
      <c r="Y8490" t="s">
        <v>141</v>
      </c>
      <c r="Z8490" t="s">
        <v>56</v>
      </c>
      <c r="AA8490" t="s">
        <v>46</v>
      </c>
      <c r="AB8490" t="s">
        <v>79</v>
      </c>
      <c r="AC8490" t="s">
        <v>58</v>
      </c>
      <c r="AD8490" t="s">
        <v>269</v>
      </c>
      <c r="AE8490" t="s">
        <v>56</v>
      </c>
      <c r="AF8490" t="s">
        <v>127</v>
      </c>
      <c r="AG8490" t="s">
        <v>52</v>
      </c>
      <c r="AH8490" t="s">
        <v>198</v>
      </c>
      <c r="AI8490" t="s">
        <v>57</v>
      </c>
      <c r="AJ8490" t="s">
        <v>86</v>
      </c>
      <c r="AK8490" t="s">
        <v>72</v>
      </c>
      <c r="AL8490" t="s">
        <v>47</v>
      </c>
      <c r="AM8490" t="s">
        <v>47</v>
      </c>
      <c r="AN8490" t="s">
        <v>65</v>
      </c>
      <c r="AO8490" t="s">
        <v>1174</v>
      </c>
    </row>
    <row r="8491" spans="1:41" hidden="1" x14ac:dyDescent="0.25">
      <c r="A8491" t="s">
        <v>35281</v>
      </c>
      <c r="B8491" t="s">
        <v>35282</v>
      </c>
      <c r="C8491" s="1" t="str">
        <f t="shared" si="534"/>
        <v>21:1082</v>
      </c>
      <c r="D8491" s="1" t="str">
        <f t="shared" si="535"/>
        <v>21:0156</v>
      </c>
      <c r="E8491" t="s">
        <v>35283</v>
      </c>
      <c r="F8491" t="s">
        <v>35284</v>
      </c>
      <c r="H8491">
        <v>50.312192699999997</v>
      </c>
      <c r="I8491">
        <v>-121.8686652</v>
      </c>
      <c r="J8491" s="1" t="str">
        <f t="shared" si="536"/>
        <v>NGR bulk stream sediment</v>
      </c>
      <c r="K8491" s="1" t="str">
        <f t="shared" si="537"/>
        <v>&lt;177 micron (NGR)</v>
      </c>
      <c r="L8491">
        <v>33</v>
      </c>
      <c r="M8491" t="s">
        <v>205</v>
      </c>
      <c r="N8491">
        <v>569</v>
      </c>
      <c r="O8491" t="s">
        <v>3546</v>
      </c>
      <c r="P8491" t="s">
        <v>3546</v>
      </c>
      <c r="Q8491" t="s">
        <v>3546</v>
      </c>
      <c r="R8491" t="s">
        <v>3546</v>
      </c>
      <c r="S8491" t="s">
        <v>3546</v>
      </c>
      <c r="T8491" t="s">
        <v>3546</v>
      </c>
      <c r="U8491" t="s">
        <v>3546</v>
      </c>
      <c r="V8491" t="s">
        <v>3546</v>
      </c>
      <c r="W8491" t="s">
        <v>3546</v>
      </c>
      <c r="X8491" t="s">
        <v>3546</v>
      </c>
      <c r="Y8491" t="s">
        <v>3546</v>
      </c>
      <c r="Z8491" t="s">
        <v>3546</v>
      </c>
      <c r="AA8491" t="s">
        <v>3546</v>
      </c>
      <c r="AB8491" t="s">
        <v>3546</v>
      </c>
      <c r="AC8491" t="s">
        <v>3546</v>
      </c>
      <c r="AD8491" t="s">
        <v>3546</v>
      </c>
      <c r="AE8491" t="s">
        <v>3546</v>
      </c>
      <c r="AF8491" t="s">
        <v>3546</v>
      </c>
      <c r="AG8491" t="s">
        <v>3546</v>
      </c>
      <c r="AH8491" t="s">
        <v>3546</v>
      </c>
      <c r="AI8491" t="s">
        <v>3546</v>
      </c>
      <c r="AJ8491" t="s">
        <v>3546</v>
      </c>
      <c r="AK8491" t="s">
        <v>3546</v>
      </c>
      <c r="AL8491" t="s">
        <v>3546</v>
      </c>
      <c r="AM8491" t="s">
        <v>3546</v>
      </c>
      <c r="AN8491" t="s">
        <v>3546</v>
      </c>
      <c r="AO8491" t="s">
        <v>3546</v>
      </c>
    </row>
    <row r="8492" spans="1:41" hidden="1" x14ac:dyDescent="0.25">
      <c r="A8492" t="s">
        <v>35285</v>
      </c>
      <c r="B8492" t="s">
        <v>35286</v>
      </c>
      <c r="C8492" s="1" t="str">
        <f t="shared" si="534"/>
        <v>21:1082</v>
      </c>
      <c r="D8492" s="1" t="str">
        <f t="shared" si="535"/>
        <v>21:0156</v>
      </c>
      <c r="E8492" t="s">
        <v>35287</v>
      </c>
      <c r="F8492" t="s">
        <v>35288</v>
      </c>
      <c r="H8492">
        <v>50.171773399999999</v>
      </c>
      <c r="I8492">
        <v>-121.81485240000001</v>
      </c>
      <c r="J8492" s="1" t="str">
        <f t="shared" si="536"/>
        <v>NGR bulk stream sediment</v>
      </c>
      <c r="K8492" s="1" t="str">
        <f t="shared" si="537"/>
        <v>&lt;177 micron (NGR)</v>
      </c>
      <c r="L8492">
        <v>33</v>
      </c>
      <c r="M8492" t="s">
        <v>214</v>
      </c>
      <c r="N8492">
        <v>570</v>
      </c>
      <c r="O8492" t="s">
        <v>49</v>
      </c>
      <c r="P8492" t="s">
        <v>137</v>
      </c>
      <c r="Q8492" t="s">
        <v>226</v>
      </c>
      <c r="R8492" t="s">
        <v>87</v>
      </c>
      <c r="S8492" t="s">
        <v>58</v>
      </c>
      <c r="T8492" t="s">
        <v>331</v>
      </c>
      <c r="U8492" t="s">
        <v>35289</v>
      </c>
      <c r="V8492" t="s">
        <v>46</v>
      </c>
      <c r="W8492" t="s">
        <v>88</v>
      </c>
      <c r="X8492" t="s">
        <v>46</v>
      </c>
      <c r="Y8492" t="s">
        <v>51</v>
      </c>
      <c r="Z8492" t="s">
        <v>56</v>
      </c>
      <c r="AA8492" t="s">
        <v>46</v>
      </c>
      <c r="AB8492" t="s">
        <v>174</v>
      </c>
      <c r="AC8492" t="s">
        <v>12404</v>
      </c>
      <c r="AD8492" t="s">
        <v>58</v>
      </c>
      <c r="AE8492" t="s">
        <v>84</v>
      </c>
      <c r="AF8492" t="s">
        <v>5127</v>
      </c>
      <c r="AG8492" t="s">
        <v>185</v>
      </c>
      <c r="AH8492" t="s">
        <v>62</v>
      </c>
      <c r="AI8492" t="s">
        <v>62</v>
      </c>
      <c r="AJ8492" t="s">
        <v>198</v>
      </c>
      <c r="AK8492" t="s">
        <v>87</v>
      </c>
      <c r="AL8492" t="s">
        <v>47</v>
      </c>
      <c r="AM8492" t="s">
        <v>47</v>
      </c>
      <c r="AN8492" t="s">
        <v>65</v>
      </c>
      <c r="AO8492" t="s">
        <v>8611</v>
      </c>
    </row>
    <row r="8493" spans="1:41" hidden="1" x14ac:dyDescent="0.25">
      <c r="A8493" t="s">
        <v>35290</v>
      </c>
      <c r="B8493" t="s">
        <v>35291</v>
      </c>
      <c r="C8493" s="1" t="str">
        <f t="shared" si="534"/>
        <v>21:1082</v>
      </c>
      <c r="D8493" s="1" t="str">
        <f t="shared" si="535"/>
        <v>21:0156</v>
      </c>
      <c r="E8493" t="s">
        <v>35292</v>
      </c>
      <c r="F8493" t="s">
        <v>35293</v>
      </c>
      <c r="H8493">
        <v>50.181415100000002</v>
      </c>
      <c r="I8493">
        <v>-121.93858849999999</v>
      </c>
      <c r="J8493" s="1" t="str">
        <f t="shared" si="536"/>
        <v>NGR bulk stream sediment</v>
      </c>
      <c r="K8493" s="1" t="str">
        <f t="shared" si="537"/>
        <v>&lt;177 micron (NGR)</v>
      </c>
      <c r="L8493">
        <v>33</v>
      </c>
      <c r="M8493" t="s">
        <v>223</v>
      </c>
      <c r="N8493">
        <v>571</v>
      </c>
      <c r="O8493" t="s">
        <v>12837</v>
      </c>
      <c r="P8493" t="s">
        <v>52</v>
      </c>
      <c r="Q8493" t="s">
        <v>152</v>
      </c>
      <c r="R8493" t="s">
        <v>274</v>
      </c>
      <c r="S8493" t="s">
        <v>197</v>
      </c>
      <c r="T8493" t="s">
        <v>165</v>
      </c>
      <c r="U8493" t="s">
        <v>920</v>
      </c>
      <c r="V8493" t="s">
        <v>282</v>
      </c>
      <c r="W8493" t="s">
        <v>282</v>
      </c>
      <c r="X8493" t="s">
        <v>122</v>
      </c>
      <c r="Y8493" t="s">
        <v>267</v>
      </c>
      <c r="Z8493" t="s">
        <v>199</v>
      </c>
      <c r="AA8493" t="s">
        <v>47</v>
      </c>
      <c r="AB8493" t="s">
        <v>235</v>
      </c>
      <c r="AC8493" t="s">
        <v>1121</v>
      </c>
      <c r="AD8493" t="s">
        <v>104</v>
      </c>
      <c r="AE8493" t="s">
        <v>53</v>
      </c>
      <c r="AF8493" t="s">
        <v>217</v>
      </c>
      <c r="AG8493" t="s">
        <v>130</v>
      </c>
      <c r="AH8493" t="s">
        <v>57</v>
      </c>
      <c r="AI8493" t="s">
        <v>198</v>
      </c>
      <c r="AJ8493" t="s">
        <v>139</v>
      </c>
      <c r="AK8493" t="s">
        <v>206</v>
      </c>
      <c r="AL8493" t="s">
        <v>47</v>
      </c>
      <c r="AM8493" t="s">
        <v>47</v>
      </c>
      <c r="AN8493" t="s">
        <v>65</v>
      </c>
      <c r="AO8493" t="s">
        <v>2180</v>
      </c>
    </row>
    <row r="8494" spans="1:41" hidden="1" x14ac:dyDescent="0.25">
      <c r="A8494" t="s">
        <v>35294</v>
      </c>
      <c r="B8494" t="s">
        <v>35295</v>
      </c>
      <c r="C8494" s="1" t="str">
        <f t="shared" si="534"/>
        <v>21:1082</v>
      </c>
      <c r="D8494" s="1" t="str">
        <f t="shared" si="535"/>
        <v>21:0156</v>
      </c>
      <c r="E8494" t="s">
        <v>35296</v>
      </c>
      <c r="F8494" t="s">
        <v>35297</v>
      </c>
      <c r="H8494">
        <v>50.296144400000003</v>
      </c>
      <c r="I8494">
        <v>-121.97395590000001</v>
      </c>
      <c r="J8494" s="1" t="str">
        <f t="shared" si="536"/>
        <v>NGR bulk stream sediment</v>
      </c>
      <c r="K8494" s="1" t="str">
        <f t="shared" si="537"/>
        <v>&lt;177 micron (NGR)</v>
      </c>
      <c r="L8494">
        <v>33</v>
      </c>
      <c r="M8494" t="s">
        <v>233</v>
      </c>
      <c r="N8494">
        <v>572</v>
      </c>
      <c r="O8494" t="s">
        <v>127</v>
      </c>
      <c r="P8494" t="s">
        <v>47</v>
      </c>
      <c r="Q8494" t="s">
        <v>299</v>
      </c>
      <c r="R8494" t="s">
        <v>46</v>
      </c>
      <c r="S8494" t="s">
        <v>239</v>
      </c>
      <c r="T8494" t="s">
        <v>52</v>
      </c>
      <c r="U8494" t="s">
        <v>273</v>
      </c>
      <c r="V8494" t="s">
        <v>101</v>
      </c>
      <c r="W8494" t="s">
        <v>122</v>
      </c>
      <c r="X8494" t="s">
        <v>47</v>
      </c>
      <c r="Y8494" t="s">
        <v>209</v>
      </c>
      <c r="Z8494" t="s">
        <v>199</v>
      </c>
      <c r="AA8494" t="s">
        <v>46</v>
      </c>
      <c r="AB8494" t="s">
        <v>81</v>
      </c>
      <c r="AC8494" t="s">
        <v>462</v>
      </c>
      <c r="AD8494" t="s">
        <v>186</v>
      </c>
      <c r="AE8494" t="s">
        <v>84</v>
      </c>
      <c r="AF8494" t="s">
        <v>267</v>
      </c>
      <c r="AG8494" t="s">
        <v>79</v>
      </c>
      <c r="AH8494" t="s">
        <v>62</v>
      </c>
      <c r="AI8494" t="s">
        <v>62</v>
      </c>
      <c r="AJ8494" t="s">
        <v>206</v>
      </c>
      <c r="AK8494" t="s">
        <v>130</v>
      </c>
      <c r="AL8494" t="s">
        <v>47</v>
      </c>
      <c r="AM8494" t="s">
        <v>122</v>
      </c>
      <c r="AN8494" t="s">
        <v>299</v>
      </c>
      <c r="AO8494" t="s">
        <v>33820</v>
      </c>
    </row>
    <row r="8495" spans="1:41" hidden="1" x14ac:dyDescent="0.25">
      <c r="A8495" t="s">
        <v>35298</v>
      </c>
      <c r="B8495" t="s">
        <v>35299</v>
      </c>
      <c r="C8495" s="1" t="str">
        <f t="shared" si="534"/>
        <v>21:1082</v>
      </c>
      <c r="D8495" s="1" t="str">
        <f t="shared" si="535"/>
        <v>21:0156</v>
      </c>
      <c r="E8495" t="s">
        <v>35300</v>
      </c>
      <c r="F8495" t="s">
        <v>35301</v>
      </c>
      <c r="H8495">
        <v>50.301878500000001</v>
      </c>
      <c r="I8495">
        <v>-121.958302</v>
      </c>
      <c r="J8495" s="1" t="str">
        <f t="shared" si="536"/>
        <v>NGR bulk stream sediment</v>
      </c>
      <c r="K8495" s="1" t="str">
        <f t="shared" si="537"/>
        <v>&lt;177 micron (NGR)</v>
      </c>
      <c r="L8495">
        <v>33</v>
      </c>
      <c r="M8495" t="s">
        <v>248</v>
      </c>
      <c r="N8495">
        <v>573</v>
      </c>
      <c r="O8495" t="s">
        <v>76</v>
      </c>
      <c r="P8495" t="s">
        <v>47</v>
      </c>
      <c r="Q8495" t="s">
        <v>780</v>
      </c>
      <c r="R8495" t="s">
        <v>437</v>
      </c>
      <c r="S8495" t="s">
        <v>350</v>
      </c>
      <c r="T8495" t="s">
        <v>306</v>
      </c>
      <c r="U8495" t="s">
        <v>35302</v>
      </c>
      <c r="V8495" t="s">
        <v>51</v>
      </c>
      <c r="W8495" t="s">
        <v>72</v>
      </c>
      <c r="X8495" t="s">
        <v>137</v>
      </c>
      <c r="Y8495" t="s">
        <v>124</v>
      </c>
      <c r="Z8495" t="s">
        <v>56</v>
      </c>
      <c r="AA8495" t="s">
        <v>46</v>
      </c>
      <c r="AB8495" t="s">
        <v>139</v>
      </c>
      <c r="AC8495" t="s">
        <v>1304</v>
      </c>
      <c r="AD8495" t="s">
        <v>131</v>
      </c>
      <c r="AE8495" t="s">
        <v>84</v>
      </c>
      <c r="AF8495" t="s">
        <v>76</v>
      </c>
      <c r="AG8495" t="s">
        <v>274</v>
      </c>
      <c r="AH8495" t="s">
        <v>54</v>
      </c>
      <c r="AI8495" t="s">
        <v>46</v>
      </c>
      <c r="AJ8495" t="s">
        <v>143</v>
      </c>
      <c r="AK8495" t="s">
        <v>371</v>
      </c>
      <c r="AL8495" t="s">
        <v>47</v>
      </c>
      <c r="AM8495" t="s">
        <v>47</v>
      </c>
      <c r="AN8495" t="s">
        <v>65</v>
      </c>
      <c r="AO8495" t="s">
        <v>997</v>
      </c>
    </row>
    <row r="8496" spans="1:41" hidden="1" x14ac:dyDescent="0.25">
      <c r="A8496" t="s">
        <v>35303</v>
      </c>
      <c r="B8496" t="s">
        <v>35304</v>
      </c>
      <c r="C8496" s="1" t="str">
        <f t="shared" si="534"/>
        <v>21:1082</v>
      </c>
      <c r="D8496" s="1" t="str">
        <f t="shared" si="535"/>
        <v>21:0156</v>
      </c>
      <c r="E8496" t="s">
        <v>35305</v>
      </c>
      <c r="F8496" t="s">
        <v>35306</v>
      </c>
      <c r="H8496">
        <v>50.230476600000003</v>
      </c>
      <c r="I8496">
        <v>-121.9003263</v>
      </c>
      <c r="J8496" s="1" t="str">
        <f t="shared" si="536"/>
        <v>NGR bulk stream sediment</v>
      </c>
      <c r="K8496" s="1" t="str">
        <f t="shared" si="537"/>
        <v>&lt;177 micron (NGR)</v>
      </c>
      <c r="L8496">
        <v>33</v>
      </c>
      <c r="M8496" t="s">
        <v>256</v>
      </c>
      <c r="N8496">
        <v>574</v>
      </c>
      <c r="O8496" t="s">
        <v>217</v>
      </c>
      <c r="P8496" t="s">
        <v>47</v>
      </c>
      <c r="Q8496" t="s">
        <v>184</v>
      </c>
      <c r="R8496" t="s">
        <v>125</v>
      </c>
      <c r="S8496" t="s">
        <v>127</v>
      </c>
      <c r="T8496" t="s">
        <v>559</v>
      </c>
      <c r="U8496" t="s">
        <v>8818</v>
      </c>
      <c r="V8496" t="s">
        <v>122</v>
      </c>
      <c r="W8496" t="s">
        <v>392</v>
      </c>
      <c r="X8496" t="s">
        <v>46</v>
      </c>
      <c r="Y8496" t="s">
        <v>51</v>
      </c>
      <c r="Z8496" t="s">
        <v>56</v>
      </c>
      <c r="AA8496" t="s">
        <v>47</v>
      </c>
      <c r="AB8496" t="s">
        <v>46</v>
      </c>
      <c r="AC8496" t="s">
        <v>12404</v>
      </c>
      <c r="AD8496" t="s">
        <v>267</v>
      </c>
      <c r="AE8496" t="s">
        <v>53</v>
      </c>
      <c r="AF8496" t="s">
        <v>3643</v>
      </c>
      <c r="AG8496" t="s">
        <v>149</v>
      </c>
      <c r="AH8496" t="s">
        <v>62</v>
      </c>
      <c r="AI8496" t="s">
        <v>62</v>
      </c>
      <c r="AJ8496" t="s">
        <v>198</v>
      </c>
      <c r="AK8496" t="s">
        <v>200</v>
      </c>
      <c r="AL8496" t="s">
        <v>47</v>
      </c>
      <c r="AM8496" t="s">
        <v>47</v>
      </c>
      <c r="AN8496" t="s">
        <v>65</v>
      </c>
      <c r="AO8496" t="s">
        <v>724</v>
      </c>
    </row>
    <row r="8497" spans="1:41" hidden="1" x14ac:dyDescent="0.25">
      <c r="A8497" t="s">
        <v>35307</v>
      </c>
      <c r="B8497" t="s">
        <v>35308</v>
      </c>
      <c r="C8497" s="1" t="str">
        <f t="shared" si="534"/>
        <v>21:1082</v>
      </c>
      <c r="D8497" s="1" t="str">
        <f t="shared" si="535"/>
        <v>21:0156</v>
      </c>
      <c r="E8497" t="s">
        <v>35309</v>
      </c>
      <c r="F8497" t="s">
        <v>35310</v>
      </c>
      <c r="H8497">
        <v>50.2707731</v>
      </c>
      <c r="I8497">
        <v>-121.9234215</v>
      </c>
      <c r="J8497" s="1" t="str">
        <f t="shared" si="536"/>
        <v>NGR bulk stream sediment</v>
      </c>
      <c r="K8497" s="1" t="str">
        <f t="shared" si="537"/>
        <v>&lt;177 micron (NGR)</v>
      </c>
      <c r="L8497">
        <v>33</v>
      </c>
      <c r="M8497" t="s">
        <v>265</v>
      </c>
      <c r="N8497">
        <v>575</v>
      </c>
      <c r="O8497" t="s">
        <v>66</v>
      </c>
      <c r="P8497" t="s">
        <v>47</v>
      </c>
      <c r="Q8497" t="s">
        <v>318</v>
      </c>
      <c r="R8497" t="s">
        <v>54</v>
      </c>
      <c r="S8497" t="s">
        <v>165</v>
      </c>
      <c r="T8497" t="s">
        <v>243</v>
      </c>
      <c r="U8497" t="s">
        <v>920</v>
      </c>
      <c r="V8497" t="s">
        <v>257</v>
      </c>
      <c r="W8497" t="s">
        <v>151</v>
      </c>
      <c r="X8497" t="s">
        <v>47</v>
      </c>
      <c r="Y8497" t="s">
        <v>267</v>
      </c>
      <c r="Z8497" t="s">
        <v>56</v>
      </c>
      <c r="AA8497" t="s">
        <v>46</v>
      </c>
      <c r="AB8497" t="s">
        <v>63</v>
      </c>
      <c r="AC8497" t="s">
        <v>432</v>
      </c>
      <c r="AD8497" t="s">
        <v>272</v>
      </c>
      <c r="AE8497" t="s">
        <v>53</v>
      </c>
      <c r="AF8497" t="s">
        <v>59</v>
      </c>
      <c r="AG8497" t="s">
        <v>79</v>
      </c>
      <c r="AH8497" t="s">
        <v>62</v>
      </c>
      <c r="AI8497" t="s">
        <v>53</v>
      </c>
      <c r="AJ8497" t="s">
        <v>130</v>
      </c>
      <c r="AK8497" t="s">
        <v>200</v>
      </c>
      <c r="AL8497" t="s">
        <v>47</v>
      </c>
      <c r="AM8497" t="s">
        <v>47</v>
      </c>
      <c r="AN8497" t="s">
        <v>65</v>
      </c>
      <c r="AO8497" t="s">
        <v>8477</v>
      </c>
    </row>
    <row r="8498" spans="1:41" hidden="1" x14ac:dyDescent="0.25">
      <c r="A8498" t="s">
        <v>35311</v>
      </c>
      <c r="B8498" t="s">
        <v>35312</v>
      </c>
      <c r="C8498" s="1" t="str">
        <f t="shared" si="534"/>
        <v>21:1082</v>
      </c>
      <c r="D8498" s="1" t="str">
        <f t="shared" si="535"/>
        <v>21:0156</v>
      </c>
      <c r="E8498" t="s">
        <v>35313</v>
      </c>
      <c r="F8498" t="s">
        <v>35314</v>
      </c>
      <c r="H8498">
        <v>50.278651000000004</v>
      </c>
      <c r="I8498">
        <v>-121.7601236</v>
      </c>
      <c r="J8498" s="1" t="str">
        <f t="shared" si="536"/>
        <v>NGR bulk stream sediment</v>
      </c>
      <c r="K8498" s="1" t="str">
        <f t="shared" si="537"/>
        <v>&lt;177 micron (NGR)</v>
      </c>
      <c r="L8498">
        <v>34</v>
      </c>
      <c r="M8498" t="s">
        <v>45</v>
      </c>
      <c r="N8498">
        <v>576</v>
      </c>
      <c r="O8498" t="s">
        <v>90</v>
      </c>
      <c r="P8498" t="s">
        <v>47</v>
      </c>
      <c r="Q8498" t="s">
        <v>817</v>
      </c>
      <c r="R8498" t="s">
        <v>206</v>
      </c>
      <c r="S8498" t="s">
        <v>75</v>
      </c>
      <c r="T8498" t="s">
        <v>267</v>
      </c>
      <c r="U8498" t="s">
        <v>482</v>
      </c>
      <c r="V8498" t="s">
        <v>63</v>
      </c>
      <c r="W8498" t="s">
        <v>173</v>
      </c>
      <c r="X8498" t="s">
        <v>103</v>
      </c>
      <c r="Y8498" t="s">
        <v>82</v>
      </c>
      <c r="Z8498" t="s">
        <v>56</v>
      </c>
      <c r="AA8498" t="s">
        <v>46</v>
      </c>
      <c r="AB8498" t="s">
        <v>78</v>
      </c>
      <c r="AC8498" t="s">
        <v>462</v>
      </c>
      <c r="AD8498" t="s">
        <v>80</v>
      </c>
      <c r="AE8498" t="s">
        <v>199</v>
      </c>
      <c r="AF8498" t="s">
        <v>76</v>
      </c>
      <c r="AG8498" t="s">
        <v>282</v>
      </c>
      <c r="AH8498" t="s">
        <v>54</v>
      </c>
      <c r="AI8498" t="s">
        <v>57</v>
      </c>
      <c r="AJ8498" t="s">
        <v>103</v>
      </c>
      <c r="AK8498" t="s">
        <v>51</v>
      </c>
      <c r="AL8498" t="s">
        <v>47</v>
      </c>
      <c r="AM8498" t="s">
        <v>47</v>
      </c>
      <c r="AN8498" t="s">
        <v>215</v>
      </c>
      <c r="AO8498" t="s">
        <v>35315</v>
      </c>
    </row>
    <row r="8499" spans="1:41" hidden="1" x14ac:dyDescent="0.25">
      <c r="A8499" t="s">
        <v>35316</v>
      </c>
      <c r="B8499" t="s">
        <v>35317</v>
      </c>
      <c r="C8499" s="1" t="str">
        <f t="shared" ref="C8499:C8528" si="538">HYPERLINK("http://geochem.nrcan.gc.ca/cdogs/content/bdl/bdl211082_e.htm", "21:1082")</f>
        <v>21:1082</v>
      </c>
      <c r="D8499" s="1" t="str">
        <f t="shared" ref="D8499:D8528" si="539">HYPERLINK("http://geochem.nrcan.gc.ca/cdogs/content/svy/svy210156_e.htm", "21:0156")</f>
        <v>21:0156</v>
      </c>
      <c r="E8499" t="s">
        <v>35318</v>
      </c>
      <c r="F8499" t="s">
        <v>35319</v>
      </c>
      <c r="H8499">
        <v>50.283280300000001</v>
      </c>
      <c r="I8499">
        <v>-121.7430889</v>
      </c>
      <c r="J8499" s="1" t="str">
        <f t="shared" si="536"/>
        <v>NGR bulk stream sediment</v>
      </c>
      <c r="K8499" s="1" t="str">
        <f t="shared" si="537"/>
        <v>&lt;177 micron (NGR)</v>
      </c>
      <c r="L8499">
        <v>34</v>
      </c>
      <c r="M8499" t="s">
        <v>71</v>
      </c>
      <c r="N8499">
        <v>577</v>
      </c>
      <c r="O8499" t="s">
        <v>174</v>
      </c>
      <c r="P8499" t="s">
        <v>47</v>
      </c>
      <c r="Q8499" t="s">
        <v>487</v>
      </c>
      <c r="R8499" t="s">
        <v>127</v>
      </c>
      <c r="S8499" t="s">
        <v>162</v>
      </c>
      <c r="T8499" t="s">
        <v>51</v>
      </c>
      <c r="U8499" t="s">
        <v>120</v>
      </c>
      <c r="V8499" t="s">
        <v>142</v>
      </c>
      <c r="W8499" t="s">
        <v>105</v>
      </c>
      <c r="X8499" t="s">
        <v>122</v>
      </c>
      <c r="Y8499" t="s">
        <v>141</v>
      </c>
      <c r="Z8499" t="s">
        <v>56</v>
      </c>
      <c r="AA8499" t="s">
        <v>46</v>
      </c>
      <c r="AB8499" t="s">
        <v>78</v>
      </c>
      <c r="AC8499" t="s">
        <v>99</v>
      </c>
      <c r="AD8499" t="s">
        <v>418</v>
      </c>
      <c r="AE8499" t="s">
        <v>380</v>
      </c>
      <c r="AF8499" t="s">
        <v>58</v>
      </c>
      <c r="AG8499" t="s">
        <v>151</v>
      </c>
      <c r="AH8499" t="s">
        <v>62</v>
      </c>
      <c r="AI8499" t="s">
        <v>62</v>
      </c>
      <c r="AJ8499" t="s">
        <v>292</v>
      </c>
      <c r="AK8499" t="s">
        <v>66</v>
      </c>
      <c r="AL8499" t="s">
        <v>47</v>
      </c>
      <c r="AM8499" t="s">
        <v>47</v>
      </c>
      <c r="AN8499" t="s">
        <v>65</v>
      </c>
      <c r="AO8499" t="s">
        <v>35320</v>
      </c>
    </row>
    <row r="8500" spans="1:41" hidden="1" x14ac:dyDescent="0.25">
      <c r="A8500" t="s">
        <v>35321</v>
      </c>
      <c r="B8500" t="s">
        <v>35322</v>
      </c>
      <c r="C8500" s="1" t="str">
        <f t="shared" si="538"/>
        <v>21:1082</v>
      </c>
      <c r="D8500" s="1" t="str">
        <f t="shared" si="539"/>
        <v>21:0156</v>
      </c>
      <c r="E8500" t="s">
        <v>35323</v>
      </c>
      <c r="F8500" t="s">
        <v>35324</v>
      </c>
      <c r="H8500">
        <v>50.210186399999998</v>
      </c>
      <c r="I8500">
        <v>-121.8181316</v>
      </c>
      <c r="J8500" s="1" t="str">
        <f t="shared" si="536"/>
        <v>NGR bulk stream sediment</v>
      </c>
      <c r="K8500" s="1" t="str">
        <f t="shared" si="537"/>
        <v>&lt;177 micron (NGR)</v>
      </c>
      <c r="L8500">
        <v>34</v>
      </c>
      <c r="M8500" t="s">
        <v>95</v>
      </c>
      <c r="N8500">
        <v>578</v>
      </c>
      <c r="O8500" t="s">
        <v>330</v>
      </c>
      <c r="P8500" t="s">
        <v>51</v>
      </c>
      <c r="Q8500" t="s">
        <v>915</v>
      </c>
      <c r="R8500" t="s">
        <v>591</v>
      </c>
      <c r="S8500" t="s">
        <v>99</v>
      </c>
      <c r="T8500" t="s">
        <v>187</v>
      </c>
      <c r="U8500" t="s">
        <v>48</v>
      </c>
      <c r="V8500" t="s">
        <v>87</v>
      </c>
      <c r="W8500" t="s">
        <v>270</v>
      </c>
      <c r="X8500" t="s">
        <v>122</v>
      </c>
      <c r="Y8500" t="s">
        <v>330</v>
      </c>
      <c r="Z8500" t="s">
        <v>53</v>
      </c>
      <c r="AA8500" t="s">
        <v>46</v>
      </c>
      <c r="AB8500" t="s">
        <v>185</v>
      </c>
      <c r="AC8500" t="s">
        <v>391</v>
      </c>
      <c r="AD8500" t="s">
        <v>209</v>
      </c>
      <c r="AE8500" t="s">
        <v>84</v>
      </c>
      <c r="AF8500" t="s">
        <v>10984</v>
      </c>
      <c r="AG8500" t="s">
        <v>257</v>
      </c>
      <c r="AH8500" t="s">
        <v>62</v>
      </c>
      <c r="AI8500" t="s">
        <v>54</v>
      </c>
      <c r="AJ8500" t="s">
        <v>46</v>
      </c>
      <c r="AK8500" t="s">
        <v>206</v>
      </c>
      <c r="AL8500" t="s">
        <v>47</v>
      </c>
      <c r="AM8500" t="s">
        <v>47</v>
      </c>
      <c r="AN8500" t="s">
        <v>65</v>
      </c>
      <c r="AO8500" t="s">
        <v>292</v>
      </c>
    </row>
    <row r="8501" spans="1:41" hidden="1" x14ac:dyDescent="0.25">
      <c r="A8501" t="s">
        <v>35325</v>
      </c>
      <c r="B8501" t="s">
        <v>35326</v>
      </c>
      <c r="C8501" s="1" t="str">
        <f t="shared" si="538"/>
        <v>21:1082</v>
      </c>
      <c r="D8501" s="1" t="str">
        <f t="shared" si="539"/>
        <v>21:0156</v>
      </c>
      <c r="E8501" t="s">
        <v>35327</v>
      </c>
      <c r="F8501" t="s">
        <v>35328</v>
      </c>
      <c r="H8501">
        <v>50.211752799999999</v>
      </c>
      <c r="I8501">
        <v>-121.75447339999999</v>
      </c>
      <c r="J8501" s="1" t="str">
        <f t="shared" si="536"/>
        <v>NGR bulk stream sediment</v>
      </c>
      <c r="K8501" s="1" t="str">
        <f t="shared" si="537"/>
        <v>&lt;177 micron (NGR)</v>
      </c>
      <c r="L8501">
        <v>34</v>
      </c>
      <c r="M8501" t="s">
        <v>117</v>
      </c>
      <c r="N8501">
        <v>579</v>
      </c>
      <c r="O8501" t="s">
        <v>73</v>
      </c>
      <c r="P8501" t="s">
        <v>47</v>
      </c>
      <c r="Q8501" t="s">
        <v>281</v>
      </c>
      <c r="R8501" t="s">
        <v>53</v>
      </c>
      <c r="S8501" t="s">
        <v>583</v>
      </c>
      <c r="T8501" t="s">
        <v>51</v>
      </c>
      <c r="U8501" t="s">
        <v>112</v>
      </c>
      <c r="V8501" t="s">
        <v>47</v>
      </c>
      <c r="W8501" t="s">
        <v>81</v>
      </c>
      <c r="X8501" t="s">
        <v>137</v>
      </c>
      <c r="Y8501" t="s">
        <v>120</v>
      </c>
      <c r="Z8501" t="s">
        <v>56</v>
      </c>
      <c r="AA8501" t="s">
        <v>46</v>
      </c>
      <c r="AB8501" t="s">
        <v>161</v>
      </c>
      <c r="AC8501" t="s">
        <v>58</v>
      </c>
      <c r="AD8501" t="s">
        <v>186</v>
      </c>
      <c r="AE8501" t="s">
        <v>199</v>
      </c>
      <c r="AF8501" t="s">
        <v>85</v>
      </c>
      <c r="AG8501" t="s">
        <v>366</v>
      </c>
      <c r="AH8501" t="s">
        <v>235</v>
      </c>
      <c r="AI8501" t="s">
        <v>46</v>
      </c>
      <c r="AJ8501" t="s">
        <v>55</v>
      </c>
      <c r="AK8501" t="s">
        <v>142</v>
      </c>
      <c r="AL8501" t="s">
        <v>47</v>
      </c>
      <c r="AM8501" t="s">
        <v>47</v>
      </c>
      <c r="AN8501" t="s">
        <v>65</v>
      </c>
      <c r="AO8501" t="s">
        <v>35329</v>
      </c>
    </row>
    <row r="8502" spans="1:41" hidden="1" x14ac:dyDescent="0.25">
      <c r="A8502" t="s">
        <v>35330</v>
      </c>
      <c r="B8502" t="s">
        <v>35331</v>
      </c>
      <c r="C8502" s="1" t="str">
        <f t="shared" si="538"/>
        <v>21:1082</v>
      </c>
      <c r="D8502" s="1" t="str">
        <f t="shared" si="539"/>
        <v>21:0156</v>
      </c>
      <c r="E8502" t="s">
        <v>35332</v>
      </c>
      <c r="F8502" t="s">
        <v>35333</v>
      </c>
      <c r="H8502">
        <v>50.224111499999999</v>
      </c>
      <c r="I8502">
        <v>-121.6857627</v>
      </c>
      <c r="J8502" s="1" t="str">
        <f t="shared" si="536"/>
        <v>NGR bulk stream sediment</v>
      </c>
      <c r="K8502" s="1" t="str">
        <f t="shared" si="537"/>
        <v>&lt;177 micron (NGR)</v>
      </c>
      <c r="L8502">
        <v>34</v>
      </c>
      <c r="M8502" t="s">
        <v>280</v>
      </c>
      <c r="N8502">
        <v>580</v>
      </c>
      <c r="O8502" t="s">
        <v>217</v>
      </c>
      <c r="P8502" t="s">
        <v>103</v>
      </c>
      <c r="Q8502" t="s">
        <v>592</v>
      </c>
      <c r="R8502" t="s">
        <v>47</v>
      </c>
      <c r="S8502" t="s">
        <v>80</v>
      </c>
      <c r="T8502" t="s">
        <v>137</v>
      </c>
      <c r="U8502" t="s">
        <v>99</v>
      </c>
      <c r="V8502" t="s">
        <v>101</v>
      </c>
      <c r="W8502" t="s">
        <v>79</v>
      </c>
      <c r="X8502" t="s">
        <v>122</v>
      </c>
      <c r="Y8502" t="s">
        <v>145</v>
      </c>
      <c r="Z8502" t="s">
        <v>56</v>
      </c>
      <c r="AA8502" t="s">
        <v>46</v>
      </c>
      <c r="AB8502" t="s">
        <v>161</v>
      </c>
      <c r="AC8502" t="s">
        <v>58</v>
      </c>
      <c r="AD8502" t="s">
        <v>218</v>
      </c>
      <c r="AE8502" t="s">
        <v>56</v>
      </c>
      <c r="AF8502" t="s">
        <v>108</v>
      </c>
      <c r="AG8502" t="s">
        <v>228</v>
      </c>
      <c r="AH8502" t="s">
        <v>149</v>
      </c>
      <c r="AI8502" t="s">
        <v>57</v>
      </c>
      <c r="AJ8502" t="s">
        <v>103</v>
      </c>
      <c r="AK8502" t="s">
        <v>139</v>
      </c>
      <c r="AL8502" t="s">
        <v>47</v>
      </c>
      <c r="AM8502" t="s">
        <v>47</v>
      </c>
      <c r="AN8502" t="s">
        <v>65</v>
      </c>
      <c r="AO8502" t="s">
        <v>946</v>
      </c>
    </row>
    <row r="8503" spans="1:41" hidden="1" x14ac:dyDescent="0.25">
      <c r="A8503" t="s">
        <v>35334</v>
      </c>
      <c r="B8503" t="s">
        <v>35335</v>
      </c>
      <c r="C8503" s="1" t="str">
        <f t="shared" si="538"/>
        <v>21:1082</v>
      </c>
      <c r="D8503" s="1" t="str">
        <f t="shared" si="539"/>
        <v>21:0156</v>
      </c>
      <c r="E8503" t="s">
        <v>35332</v>
      </c>
      <c r="F8503" t="s">
        <v>35336</v>
      </c>
      <c r="H8503">
        <v>50.224111499999999</v>
      </c>
      <c r="I8503">
        <v>-121.6857627</v>
      </c>
      <c r="J8503" s="1" t="str">
        <f t="shared" si="536"/>
        <v>NGR bulk stream sediment</v>
      </c>
      <c r="K8503" s="1" t="str">
        <f t="shared" si="537"/>
        <v>&lt;177 micron (NGR)</v>
      </c>
      <c r="L8503">
        <v>34</v>
      </c>
      <c r="M8503" t="s">
        <v>288</v>
      </c>
      <c r="N8503">
        <v>581</v>
      </c>
      <c r="O8503" t="s">
        <v>217</v>
      </c>
      <c r="P8503" t="s">
        <v>47</v>
      </c>
      <c r="Q8503" t="s">
        <v>1157</v>
      </c>
      <c r="R8503" t="s">
        <v>81</v>
      </c>
      <c r="S8503" t="s">
        <v>258</v>
      </c>
      <c r="T8503" t="s">
        <v>55</v>
      </c>
      <c r="U8503" t="s">
        <v>186</v>
      </c>
      <c r="V8503" t="s">
        <v>81</v>
      </c>
      <c r="W8503" t="s">
        <v>206</v>
      </c>
      <c r="X8503" t="s">
        <v>51</v>
      </c>
      <c r="Y8503" t="s">
        <v>49</v>
      </c>
      <c r="Z8503" t="s">
        <v>56</v>
      </c>
      <c r="AA8503" t="s">
        <v>46</v>
      </c>
      <c r="AB8503" t="s">
        <v>79</v>
      </c>
      <c r="AC8503" t="s">
        <v>58</v>
      </c>
      <c r="AD8503" t="s">
        <v>124</v>
      </c>
      <c r="AE8503" t="s">
        <v>56</v>
      </c>
      <c r="AF8503" t="s">
        <v>127</v>
      </c>
      <c r="AG8503" t="s">
        <v>227</v>
      </c>
      <c r="AH8503" t="s">
        <v>87</v>
      </c>
      <c r="AI8503" t="s">
        <v>53</v>
      </c>
      <c r="AJ8503" t="s">
        <v>51</v>
      </c>
      <c r="AK8503" t="s">
        <v>161</v>
      </c>
      <c r="AL8503" t="s">
        <v>47</v>
      </c>
      <c r="AM8503" t="s">
        <v>47</v>
      </c>
      <c r="AN8503" t="s">
        <v>2563</v>
      </c>
      <c r="AO8503" t="s">
        <v>1093</v>
      </c>
    </row>
    <row r="8504" spans="1:41" hidden="1" x14ac:dyDescent="0.25">
      <c r="A8504" t="s">
        <v>35337</v>
      </c>
      <c r="B8504" t="s">
        <v>35338</v>
      </c>
      <c r="C8504" s="1" t="str">
        <f t="shared" si="538"/>
        <v>21:1082</v>
      </c>
      <c r="D8504" s="1" t="str">
        <f t="shared" si="539"/>
        <v>21:0156</v>
      </c>
      <c r="E8504" t="s">
        <v>35339</v>
      </c>
      <c r="F8504" t="s">
        <v>35340</v>
      </c>
      <c r="H8504">
        <v>50.067461100000003</v>
      </c>
      <c r="I8504">
        <v>-121.717022</v>
      </c>
      <c r="J8504" s="1" t="str">
        <f t="shared" si="536"/>
        <v>NGR bulk stream sediment</v>
      </c>
      <c r="K8504" s="1" t="str">
        <f t="shared" si="537"/>
        <v>&lt;177 micron (NGR)</v>
      </c>
      <c r="L8504">
        <v>34</v>
      </c>
      <c r="M8504" t="s">
        <v>136</v>
      </c>
      <c r="N8504">
        <v>582</v>
      </c>
      <c r="O8504" t="s">
        <v>55</v>
      </c>
      <c r="P8504" t="s">
        <v>47</v>
      </c>
      <c r="Q8504" t="s">
        <v>313</v>
      </c>
      <c r="R8504" t="s">
        <v>53</v>
      </c>
      <c r="S8504" t="s">
        <v>112</v>
      </c>
      <c r="T8504" t="s">
        <v>127</v>
      </c>
      <c r="U8504" t="s">
        <v>538</v>
      </c>
      <c r="V8504" t="s">
        <v>110</v>
      </c>
      <c r="W8504" t="s">
        <v>164</v>
      </c>
      <c r="X8504" t="s">
        <v>122</v>
      </c>
      <c r="Y8504" t="s">
        <v>175</v>
      </c>
      <c r="Z8504" t="s">
        <v>53</v>
      </c>
      <c r="AA8504" t="s">
        <v>46</v>
      </c>
      <c r="AB8504" t="s">
        <v>47</v>
      </c>
      <c r="AC8504" t="s">
        <v>197</v>
      </c>
      <c r="AD8504" t="s">
        <v>90</v>
      </c>
      <c r="AE8504" t="s">
        <v>53</v>
      </c>
      <c r="AF8504" t="s">
        <v>627</v>
      </c>
      <c r="AG8504" t="s">
        <v>151</v>
      </c>
      <c r="AH8504" t="s">
        <v>149</v>
      </c>
      <c r="AI8504" t="s">
        <v>46</v>
      </c>
      <c r="AJ8504" t="s">
        <v>455</v>
      </c>
      <c r="AK8504" t="s">
        <v>61</v>
      </c>
      <c r="AL8504" t="s">
        <v>47</v>
      </c>
      <c r="AM8504" t="s">
        <v>122</v>
      </c>
      <c r="AN8504" t="s">
        <v>65</v>
      </c>
      <c r="AO8504" t="s">
        <v>2214</v>
      </c>
    </row>
    <row r="8505" spans="1:41" hidden="1" x14ac:dyDescent="0.25">
      <c r="A8505" t="s">
        <v>35341</v>
      </c>
      <c r="B8505" t="s">
        <v>35342</v>
      </c>
      <c r="C8505" s="1" t="str">
        <f t="shared" si="538"/>
        <v>21:1082</v>
      </c>
      <c r="D8505" s="1" t="str">
        <f t="shared" si="539"/>
        <v>21:0156</v>
      </c>
      <c r="E8505" t="s">
        <v>35343</v>
      </c>
      <c r="F8505" t="s">
        <v>35344</v>
      </c>
      <c r="H8505">
        <v>50.054027300000001</v>
      </c>
      <c r="I8505">
        <v>-121.7740282</v>
      </c>
      <c r="J8505" s="1" t="str">
        <f t="shared" si="536"/>
        <v>NGR bulk stream sediment</v>
      </c>
      <c r="K8505" s="1" t="str">
        <f t="shared" si="537"/>
        <v>&lt;177 micron (NGR)</v>
      </c>
      <c r="L8505">
        <v>34</v>
      </c>
      <c r="M8505" t="s">
        <v>157</v>
      </c>
      <c r="N8505">
        <v>583</v>
      </c>
      <c r="O8505" t="s">
        <v>437</v>
      </c>
      <c r="P8505" t="s">
        <v>47</v>
      </c>
      <c r="Q8505" t="s">
        <v>284</v>
      </c>
      <c r="R8505" t="s">
        <v>62</v>
      </c>
      <c r="S8505" t="s">
        <v>131</v>
      </c>
      <c r="T8505" t="s">
        <v>49</v>
      </c>
      <c r="U8505" t="s">
        <v>431</v>
      </c>
      <c r="V8505" t="s">
        <v>54</v>
      </c>
      <c r="W8505" t="s">
        <v>266</v>
      </c>
      <c r="X8505" t="s">
        <v>122</v>
      </c>
      <c r="Y8505" t="s">
        <v>66</v>
      </c>
      <c r="Z8505" t="s">
        <v>62</v>
      </c>
      <c r="AA8505" t="s">
        <v>46</v>
      </c>
      <c r="AB8505" t="s">
        <v>257</v>
      </c>
      <c r="AC8505" t="s">
        <v>290</v>
      </c>
      <c r="AD8505" t="s">
        <v>82</v>
      </c>
      <c r="AE8505" t="s">
        <v>56</v>
      </c>
      <c r="AF8505" t="s">
        <v>3410</v>
      </c>
      <c r="AG8505" t="s">
        <v>109</v>
      </c>
      <c r="AH8505" t="s">
        <v>174</v>
      </c>
      <c r="AI8505" t="s">
        <v>46</v>
      </c>
      <c r="AJ8505" t="s">
        <v>139</v>
      </c>
      <c r="AK8505" t="s">
        <v>46</v>
      </c>
      <c r="AL8505" t="s">
        <v>47</v>
      </c>
      <c r="AM8505" t="s">
        <v>47</v>
      </c>
      <c r="AN8505" t="s">
        <v>189</v>
      </c>
      <c r="AO8505" t="s">
        <v>2387</v>
      </c>
    </row>
    <row r="8506" spans="1:41" hidden="1" x14ac:dyDescent="0.25">
      <c r="A8506" t="s">
        <v>35345</v>
      </c>
      <c r="B8506" t="s">
        <v>35346</v>
      </c>
      <c r="C8506" s="1" t="str">
        <f t="shared" si="538"/>
        <v>21:1082</v>
      </c>
      <c r="D8506" s="1" t="str">
        <f t="shared" si="539"/>
        <v>21:0156</v>
      </c>
      <c r="E8506" t="s">
        <v>35347</v>
      </c>
      <c r="F8506" t="s">
        <v>35348</v>
      </c>
      <c r="H8506">
        <v>50.017913200000002</v>
      </c>
      <c r="I8506">
        <v>-121.8136828</v>
      </c>
      <c r="J8506" s="1" t="str">
        <f t="shared" si="536"/>
        <v>NGR bulk stream sediment</v>
      </c>
      <c r="K8506" s="1" t="str">
        <f t="shared" si="537"/>
        <v>&lt;177 micron (NGR)</v>
      </c>
      <c r="L8506">
        <v>34</v>
      </c>
      <c r="M8506" t="s">
        <v>170</v>
      </c>
      <c r="N8506">
        <v>584</v>
      </c>
      <c r="O8506" t="s">
        <v>235</v>
      </c>
      <c r="P8506" t="s">
        <v>47</v>
      </c>
      <c r="Q8506" t="s">
        <v>668</v>
      </c>
      <c r="R8506" t="s">
        <v>78</v>
      </c>
      <c r="S8506" t="s">
        <v>165</v>
      </c>
      <c r="T8506" t="s">
        <v>51</v>
      </c>
      <c r="U8506" t="s">
        <v>59</v>
      </c>
      <c r="V8506" t="s">
        <v>62</v>
      </c>
      <c r="W8506" t="s">
        <v>235</v>
      </c>
      <c r="X8506" t="s">
        <v>103</v>
      </c>
      <c r="Y8506" t="s">
        <v>267</v>
      </c>
      <c r="Z8506" t="s">
        <v>56</v>
      </c>
      <c r="AA8506" t="s">
        <v>46</v>
      </c>
      <c r="AB8506" t="s">
        <v>60</v>
      </c>
      <c r="AC8506" t="s">
        <v>58</v>
      </c>
      <c r="AD8506" t="s">
        <v>51</v>
      </c>
      <c r="AE8506" t="s">
        <v>199</v>
      </c>
      <c r="AF8506" t="s">
        <v>88</v>
      </c>
      <c r="AG8506" t="s">
        <v>60</v>
      </c>
      <c r="AH8506" t="s">
        <v>62</v>
      </c>
      <c r="AI8506" t="s">
        <v>53</v>
      </c>
      <c r="AJ8506" t="s">
        <v>64</v>
      </c>
      <c r="AK8506" t="s">
        <v>54</v>
      </c>
      <c r="AL8506" t="s">
        <v>47</v>
      </c>
      <c r="AM8506" t="s">
        <v>47</v>
      </c>
      <c r="AN8506" t="s">
        <v>65</v>
      </c>
      <c r="AO8506" t="s">
        <v>35349</v>
      </c>
    </row>
    <row r="8507" spans="1:41" hidden="1" x14ac:dyDescent="0.25">
      <c r="A8507" t="s">
        <v>35350</v>
      </c>
      <c r="B8507" t="s">
        <v>35351</v>
      </c>
      <c r="C8507" s="1" t="str">
        <f t="shared" si="538"/>
        <v>21:1082</v>
      </c>
      <c r="D8507" s="1" t="str">
        <f t="shared" si="539"/>
        <v>21:0156</v>
      </c>
      <c r="E8507" t="s">
        <v>35352</v>
      </c>
      <c r="F8507" t="s">
        <v>35353</v>
      </c>
      <c r="H8507">
        <v>50.013902199999997</v>
      </c>
      <c r="I8507">
        <v>-121.82168160000001</v>
      </c>
      <c r="J8507" s="1" t="str">
        <f t="shared" si="536"/>
        <v>NGR bulk stream sediment</v>
      </c>
      <c r="K8507" s="1" t="str">
        <f t="shared" si="537"/>
        <v>&lt;177 micron (NGR)</v>
      </c>
      <c r="L8507">
        <v>34</v>
      </c>
      <c r="M8507" t="s">
        <v>180</v>
      </c>
      <c r="N8507">
        <v>585</v>
      </c>
      <c r="O8507" t="s">
        <v>47</v>
      </c>
      <c r="P8507" t="s">
        <v>47</v>
      </c>
      <c r="Q8507" t="s">
        <v>318</v>
      </c>
      <c r="R8507" t="s">
        <v>47</v>
      </c>
      <c r="S8507" t="s">
        <v>80</v>
      </c>
      <c r="T8507" t="s">
        <v>51</v>
      </c>
      <c r="U8507" t="s">
        <v>58</v>
      </c>
      <c r="V8507" t="s">
        <v>149</v>
      </c>
      <c r="W8507" t="s">
        <v>105</v>
      </c>
      <c r="X8507" t="s">
        <v>73</v>
      </c>
      <c r="Y8507" t="s">
        <v>98</v>
      </c>
      <c r="Z8507" t="s">
        <v>56</v>
      </c>
      <c r="AA8507" t="s">
        <v>46</v>
      </c>
      <c r="AB8507" t="s">
        <v>72</v>
      </c>
      <c r="AC8507" t="s">
        <v>58</v>
      </c>
      <c r="AD8507" t="s">
        <v>51</v>
      </c>
      <c r="AE8507" t="s">
        <v>56</v>
      </c>
      <c r="AF8507" t="s">
        <v>58</v>
      </c>
      <c r="AG8507" t="s">
        <v>51</v>
      </c>
      <c r="AH8507" t="s">
        <v>62</v>
      </c>
      <c r="AI8507" t="s">
        <v>62</v>
      </c>
      <c r="AJ8507" t="s">
        <v>78</v>
      </c>
      <c r="AK8507" t="s">
        <v>87</v>
      </c>
      <c r="AL8507" t="s">
        <v>47</v>
      </c>
      <c r="AM8507" t="s">
        <v>47</v>
      </c>
      <c r="AN8507" t="s">
        <v>662</v>
      </c>
      <c r="AO8507" t="s">
        <v>633</v>
      </c>
    </row>
    <row r="8508" spans="1:41" hidden="1" x14ac:dyDescent="0.25">
      <c r="A8508" t="s">
        <v>35354</v>
      </c>
      <c r="B8508" t="s">
        <v>35355</v>
      </c>
      <c r="C8508" s="1" t="str">
        <f t="shared" si="538"/>
        <v>21:1082</v>
      </c>
      <c r="D8508" s="1" t="str">
        <f t="shared" si="539"/>
        <v>21:0156</v>
      </c>
      <c r="E8508" t="s">
        <v>35356</v>
      </c>
      <c r="F8508" t="s">
        <v>35357</v>
      </c>
      <c r="H8508">
        <v>50.011636799999998</v>
      </c>
      <c r="I8508">
        <v>-121.9092637</v>
      </c>
      <c r="J8508" s="1" t="str">
        <f t="shared" si="536"/>
        <v>NGR bulk stream sediment</v>
      </c>
      <c r="K8508" s="1" t="str">
        <f t="shared" si="537"/>
        <v>&lt;177 micron (NGR)</v>
      </c>
      <c r="L8508">
        <v>34</v>
      </c>
      <c r="M8508" t="s">
        <v>195</v>
      </c>
      <c r="N8508">
        <v>586</v>
      </c>
      <c r="O8508" t="s">
        <v>437</v>
      </c>
      <c r="P8508" t="s">
        <v>47</v>
      </c>
      <c r="Q8508" t="s">
        <v>568</v>
      </c>
      <c r="R8508" t="s">
        <v>174</v>
      </c>
      <c r="S8508" t="s">
        <v>399</v>
      </c>
      <c r="T8508" t="s">
        <v>73</v>
      </c>
      <c r="U8508" t="s">
        <v>290</v>
      </c>
      <c r="V8508" t="s">
        <v>46</v>
      </c>
      <c r="W8508" t="s">
        <v>78</v>
      </c>
      <c r="X8508" t="s">
        <v>137</v>
      </c>
      <c r="Y8508" t="s">
        <v>124</v>
      </c>
      <c r="Z8508" t="s">
        <v>199</v>
      </c>
      <c r="AA8508" t="s">
        <v>46</v>
      </c>
      <c r="AB8508" t="s">
        <v>164</v>
      </c>
      <c r="AC8508" t="s">
        <v>50</v>
      </c>
      <c r="AD8508" t="s">
        <v>51</v>
      </c>
      <c r="AE8508" t="s">
        <v>84</v>
      </c>
      <c r="AF8508" t="s">
        <v>127</v>
      </c>
      <c r="AG8508" t="s">
        <v>96</v>
      </c>
      <c r="AH8508" t="s">
        <v>149</v>
      </c>
      <c r="AI8508" t="s">
        <v>54</v>
      </c>
      <c r="AJ8508" t="s">
        <v>188</v>
      </c>
      <c r="AK8508" t="s">
        <v>64</v>
      </c>
      <c r="AL8508" t="s">
        <v>47</v>
      </c>
      <c r="AM8508" t="s">
        <v>47</v>
      </c>
      <c r="AN8508" t="s">
        <v>920</v>
      </c>
      <c r="AO8508" t="s">
        <v>35358</v>
      </c>
    </row>
    <row r="8509" spans="1:41" hidden="1" x14ac:dyDescent="0.25">
      <c r="A8509" t="s">
        <v>35359</v>
      </c>
      <c r="B8509" t="s">
        <v>35360</v>
      </c>
      <c r="C8509" s="1" t="str">
        <f t="shared" si="538"/>
        <v>21:1082</v>
      </c>
      <c r="D8509" s="1" t="str">
        <f t="shared" si="539"/>
        <v>21:0156</v>
      </c>
      <c r="E8509" t="s">
        <v>35361</v>
      </c>
      <c r="F8509" t="s">
        <v>35362</v>
      </c>
      <c r="H8509">
        <v>50.048659399999998</v>
      </c>
      <c r="I8509">
        <v>-121.9595226</v>
      </c>
      <c r="J8509" s="1" t="str">
        <f t="shared" si="536"/>
        <v>NGR bulk stream sediment</v>
      </c>
      <c r="K8509" s="1" t="str">
        <f t="shared" si="537"/>
        <v>&lt;177 micron (NGR)</v>
      </c>
      <c r="L8509">
        <v>34</v>
      </c>
      <c r="M8509" t="s">
        <v>205</v>
      </c>
      <c r="N8509">
        <v>587</v>
      </c>
      <c r="O8509" t="s">
        <v>109</v>
      </c>
      <c r="P8509" t="s">
        <v>47</v>
      </c>
      <c r="Q8509" t="s">
        <v>313</v>
      </c>
      <c r="R8509" t="s">
        <v>57</v>
      </c>
      <c r="S8509" t="s">
        <v>160</v>
      </c>
      <c r="T8509" t="s">
        <v>55</v>
      </c>
      <c r="U8509" t="s">
        <v>290</v>
      </c>
      <c r="V8509" t="s">
        <v>62</v>
      </c>
      <c r="W8509" t="s">
        <v>200</v>
      </c>
      <c r="X8509" t="s">
        <v>58</v>
      </c>
      <c r="Y8509" t="s">
        <v>269</v>
      </c>
      <c r="Z8509" t="s">
        <v>62</v>
      </c>
      <c r="AA8509" t="s">
        <v>46</v>
      </c>
      <c r="AB8509" t="s">
        <v>455</v>
      </c>
      <c r="AC8509" t="s">
        <v>58</v>
      </c>
      <c r="AD8509" t="s">
        <v>51</v>
      </c>
      <c r="AE8509" t="s">
        <v>199</v>
      </c>
      <c r="AF8509" t="s">
        <v>1335</v>
      </c>
      <c r="AG8509" t="s">
        <v>182</v>
      </c>
      <c r="AH8509" t="s">
        <v>62</v>
      </c>
      <c r="AI8509" t="s">
        <v>46</v>
      </c>
      <c r="AJ8509" t="s">
        <v>228</v>
      </c>
      <c r="AK8509" t="s">
        <v>61</v>
      </c>
      <c r="AL8509" t="s">
        <v>47</v>
      </c>
      <c r="AM8509" t="s">
        <v>122</v>
      </c>
      <c r="AN8509" t="s">
        <v>159</v>
      </c>
      <c r="AO8509" t="s">
        <v>4640</v>
      </c>
    </row>
    <row r="8510" spans="1:41" hidden="1" x14ac:dyDescent="0.25">
      <c r="A8510" t="s">
        <v>35363</v>
      </c>
      <c r="B8510" t="s">
        <v>35364</v>
      </c>
      <c r="C8510" s="1" t="str">
        <f t="shared" si="538"/>
        <v>21:1082</v>
      </c>
      <c r="D8510" s="1" t="str">
        <f t="shared" si="539"/>
        <v>21:0156</v>
      </c>
      <c r="E8510" t="s">
        <v>35365</v>
      </c>
      <c r="F8510" t="s">
        <v>35366</v>
      </c>
      <c r="H8510">
        <v>50.261223000000001</v>
      </c>
      <c r="I8510">
        <v>-121.5145368</v>
      </c>
      <c r="J8510" s="1" t="str">
        <f t="shared" si="536"/>
        <v>NGR bulk stream sediment</v>
      </c>
      <c r="K8510" s="1" t="str">
        <f t="shared" si="537"/>
        <v>&lt;177 micron (NGR)</v>
      </c>
      <c r="L8510">
        <v>34</v>
      </c>
      <c r="M8510" t="s">
        <v>214</v>
      </c>
      <c r="N8510">
        <v>588</v>
      </c>
      <c r="O8510" t="s">
        <v>227</v>
      </c>
      <c r="P8510" t="s">
        <v>51</v>
      </c>
      <c r="Q8510" t="s">
        <v>207</v>
      </c>
      <c r="R8510" t="s">
        <v>90</v>
      </c>
      <c r="S8510" t="s">
        <v>55</v>
      </c>
      <c r="T8510" t="s">
        <v>112</v>
      </c>
      <c r="U8510" t="s">
        <v>241</v>
      </c>
      <c r="V8510" t="s">
        <v>57</v>
      </c>
      <c r="W8510" t="s">
        <v>88</v>
      </c>
      <c r="X8510" t="s">
        <v>46</v>
      </c>
      <c r="Y8510" t="s">
        <v>52</v>
      </c>
      <c r="Z8510" t="s">
        <v>84</v>
      </c>
      <c r="AA8510" t="s">
        <v>46</v>
      </c>
      <c r="AB8510" t="s">
        <v>64</v>
      </c>
      <c r="AC8510" t="s">
        <v>475</v>
      </c>
      <c r="AD8510" t="s">
        <v>51</v>
      </c>
      <c r="AE8510" t="s">
        <v>84</v>
      </c>
      <c r="AF8510" t="s">
        <v>6224</v>
      </c>
      <c r="AG8510" t="s">
        <v>139</v>
      </c>
      <c r="AH8510" t="s">
        <v>62</v>
      </c>
      <c r="AI8510" t="s">
        <v>53</v>
      </c>
      <c r="AJ8510" t="s">
        <v>53</v>
      </c>
      <c r="AK8510" t="s">
        <v>84</v>
      </c>
      <c r="AL8510" t="s">
        <v>47</v>
      </c>
      <c r="AM8510" t="s">
        <v>47</v>
      </c>
      <c r="AN8510" t="s">
        <v>65</v>
      </c>
      <c r="AO8510" t="s">
        <v>50</v>
      </c>
    </row>
    <row r="8511" spans="1:41" hidden="1" x14ac:dyDescent="0.25">
      <c r="A8511" t="s">
        <v>35367</v>
      </c>
      <c r="B8511" t="s">
        <v>35368</v>
      </c>
      <c r="C8511" s="1" t="str">
        <f t="shared" si="538"/>
        <v>21:1082</v>
      </c>
      <c r="D8511" s="1" t="str">
        <f t="shared" si="539"/>
        <v>21:0156</v>
      </c>
      <c r="E8511" t="s">
        <v>35369</v>
      </c>
      <c r="F8511" t="s">
        <v>35370</v>
      </c>
      <c r="H8511">
        <v>50.262009499999998</v>
      </c>
      <c r="I8511">
        <v>-121.4608861</v>
      </c>
      <c r="J8511" s="1" t="str">
        <f t="shared" si="536"/>
        <v>NGR bulk stream sediment</v>
      </c>
      <c r="K8511" s="1" t="str">
        <f t="shared" si="537"/>
        <v>&lt;177 micron (NGR)</v>
      </c>
      <c r="L8511">
        <v>34</v>
      </c>
      <c r="M8511" t="s">
        <v>223</v>
      </c>
      <c r="N8511">
        <v>589</v>
      </c>
      <c r="O8511" t="s">
        <v>158</v>
      </c>
      <c r="P8511" t="s">
        <v>47</v>
      </c>
      <c r="Q8511" t="s">
        <v>673</v>
      </c>
      <c r="R8511" t="s">
        <v>62</v>
      </c>
      <c r="S8511" t="s">
        <v>197</v>
      </c>
      <c r="T8511" t="s">
        <v>165</v>
      </c>
      <c r="U8511" t="s">
        <v>83</v>
      </c>
      <c r="V8511" t="s">
        <v>139</v>
      </c>
      <c r="W8511" t="s">
        <v>129</v>
      </c>
      <c r="X8511" t="s">
        <v>122</v>
      </c>
      <c r="Y8511" t="s">
        <v>267</v>
      </c>
      <c r="Z8511" t="s">
        <v>57</v>
      </c>
      <c r="AA8511" t="s">
        <v>46</v>
      </c>
      <c r="AB8511" t="s">
        <v>125</v>
      </c>
      <c r="AC8511" t="s">
        <v>99</v>
      </c>
      <c r="AD8511" t="s">
        <v>49</v>
      </c>
      <c r="AE8511" t="s">
        <v>46</v>
      </c>
      <c r="AF8511" t="s">
        <v>20365</v>
      </c>
      <c r="AG8511" t="s">
        <v>493</v>
      </c>
      <c r="AH8511" t="s">
        <v>62</v>
      </c>
      <c r="AI8511" t="s">
        <v>46</v>
      </c>
      <c r="AJ8511" t="s">
        <v>47</v>
      </c>
      <c r="AK8511" t="s">
        <v>149</v>
      </c>
      <c r="AL8511" t="s">
        <v>47</v>
      </c>
      <c r="AM8511" t="s">
        <v>122</v>
      </c>
      <c r="AN8511" t="s">
        <v>65</v>
      </c>
      <c r="AO8511" t="s">
        <v>4768</v>
      </c>
    </row>
    <row r="8512" spans="1:41" hidden="1" x14ac:dyDescent="0.25">
      <c r="A8512" t="s">
        <v>35371</v>
      </c>
      <c r="B8512" t="s">
        <v>35372</v>
      </c>
      <c r="C8512" s="1" t="str">
        <f t="shared" si="538"/>
        <v>21:1082</v>
      </c>
      <c r="D8512" s="1" t="str">
        <f t="shared" si="539"/>
        <v>21:0156</v>
      </c>
      <c r="E8512" t="s">
        <v>35373</v>
      </c>
      <c r="F8512" t="s">
        <v>35374</v>
      </c>
      <c r="H8512">
        <v>50.266506200000002</v>
      </c>
      <c r="I8512">
        <v>-121.4258986</v>
      </c>
      <c r="J8512" s="1" t="str">
        <f t="shared" si="536"/>
        <v>NGR bulk stream sediment</v>
      </c>
      <c r="K8512" s="1" t="str">
        <f t="shared" si="537"/>
        <v>&lt;177 micron (NGR)</v>
      </c>
      <c r="L8512">
        <v>34</v>
      </c>
      <c r="M8512" t="s">
        <v>233</v>
      </c>
      <c r="N8512">
        <v>590</v>
      </c>
      <c r="O8512" t="s">
        <v>357</v>
      </c>
      <c r="P8512" t="s">
        <v>73</v>
      </c>
      <c r="Q8512" t="s">
        <v>920</v>
      </c>
      <c r="R8512" t="s">
        <v>239</v>
      </c>
      <c r="S8512" t="s">
        <v>162</v>
      </c>
      <c r="T8512" t="s">
        <v>145</v>
      </c>
      <c r="U8512" t="s">
        <v>162</v>
      </c>
      <c r="V8512" t="s">
        <v>64</v>
      </c>
      <c r="W8512" t="s">
        <v>319</v>
      </c>
      <c r="X8512" t="s">
        <v>51</v>
      </c>
      <c r="Y8512" t="s">
        <v>66</v>
      </c>
      <c r="Z8512" t="s">
        <v>198</v>
      </c>
      <c r="AA8512" t="s">
        <v>47</v>
      </c>
      <c r="AB8512" t="s">
        <v>105</v>
      </c>
      <c r="AC8512" t="s">
        <v>58</v>
      </c>
      <c r="AD8512" t="s">
        <v>267</v>
      </c>
      <c r="AE8512" t="s">
        <v>57</v>
      </c>
      <c r="AF8512" t="s">
        <v>3638</v>
      </c>
      <c r="AG8512" t="s">
        <v>111</v>
      </c>
      <c r="AH8512" t="s">
        <v>62</v>
      </c>
      <c r="AI8512" t="s">
        <v>174</v>
      </c>
      <c r="AJ8512" t="s">
        <v>78</v>
      </c>
      <c r="AK8512" t="s">
        <v>110</v>
      </c>
      <c r="AL8512" t="s">
        <v>47</v>
      </c>
      <c r="AM8512" t="s">
        <v>103</v>
      </c>
      <c r="AN8512" t="s">
        <v>65</v>
      </c>
      <c r="AO8512" t="s">
        <v>209</v>
      </c>
    </row>
    <row r="8513" spans="1:41" hidden="1" x14ac:dyDescent="0.25">
      <c r="A8513" t="s">
        <v>35375</v>
      </c>
      <c r="B8513" t="s">
        <v>35376</v>
      </c>
      <c r="C8513" s="1" t="str">
        <f t="shared" si="538"/>
        <v>21:1082</v>
      </c>
      <c r="D8513" s="1" t="str">
        <f t="shared" si="539"/>
        <v>21:0156</v>
      </c>
      <c r="E8513" t="s">
        <v>35377</v>
      </c>
      <c r="F8513" t="s">
        <v>35378</v>
      </c>
      <c r="H8513">
        <v>50.379051599999997</v>
      </c>
      <c r="I8513">
        <v>-121.4901885</v>
      </c>
      <c r="J8513" s="1" t="str">
        <f t="shared" si="536"/>
        <v>NGR bulk stream sediment</v>
      </c>
      <c r="K8513" s="1" t="str">
        <f t="shared" si="537"/>
        <v>&lt;177 micron (NGR)</v>
      </c>
      <c r="L8513">
        <v>34</v>
      </c>
      <c r="M8513" t="s">
        <v>248</v>
      </c>
      <c r="N8513">
        <v>591</v>
      </c>
      <c r="O8513" t="s">
        <v>242</v>
      </c>
      <c r="P8513" t="s">
        <v>217</v>
      </c>
      <c r="Q8513" t="s">
        <v>215</v>
      </c>
      <c r="R8513" t="s">
        <v>102</v>
      </c>
      <c r="S8513" t="s">
        <v>218</v>
      </c>
      <c r="T8513" t="s">
        <v>50</v>
      </c>
      <c r="U8513" t="s">
        <v>431</v>
      </c>
      <c r="V8513" t="s">
        <v>81</v>
      </c>
      <c r="W8513" t="s">
        <v>51</v>
      </c>
      <c r="X8513" t="s">
        <v>51</v>
      </c>
      <c r="Y8513" t="s">
        <v>82</v>
      </c>
      <c r="Z8513" t="s">
        <v>53</v>
      </c>
      <c r="AA8513" t="s">
        <v>46</v>
      </c>
      <c r="AB8513" t="s">
        <v>63</v>
      </c>
      <c r="AC8513" t="s">
        <v>165</v>
      </c>
      <c r="AD8513" t="s">
        <v>131</v>
      </c>
      <c r="AE8513" t="s">
        <v>54</v>
      </c>
      <c r="AF8513" t="s">
        <v>616</v>
      </c>
      <c r="AG8513" t="s">
        <v>72</v>
      </c>
      <c r="AH8513" t="s">
        <v>54</v>
      </c>
      <c r="AI8513" t="s">
        <v>198</v>
      </c>
      <c r="AJ8513" t="s">
        <v>130</v>
      </c>
      <c r="AK8513" t="s">
        <v>110</v>
      </c>
      <c r="AL8513" t="s">
        <v>47</v>
      </c>
      <c r="AM8513" t="s">
        <v>47</v>
      </c>
      <c r="AN8513" t="s">
        <v>725</v>
      </c>
      <c r="AO8513" t="s">
        <v>35379</v>
      </c>
    </row>
    <row r="8514" spans="1:41" hidden="1" x14ac:dyDescent="0.25">
      <c r="A8514" t="s">
        <v>35380</v>
      </c>
      <c r="B8514" t="s">
        <v>35381</v>
      </c>
      <c r="C8514" s="1" t="str">
        <f t="shared" si="538"/>
        <v>21:1082</v>
      </c>
      <c r="D8514" s="1" t="str">
        <f t="shared" si="539"/>
        <v>21:0156</v>
      </c>
      <c r="E8514" t="s">
        <v>35382</v>
      </c>
      <c r="F8514" t="s">
        <v>35383</v>
      </c>
      <c r="H8514">
        <v>50.370186400000001</v>
      </c>
      <c r="I8514">
        <v>-121.4050003</v>
      </c>
      <c r="J8514" s="1" t="str">
        <f t="shared" ref="J8514:J8577" si="540">HYPERLINK("http://geochem.nrcan.gc.ca/cdogs/content/kwd/kwd020030_e.htm", "NGR bulk stream sediment")</f>
        <v>NGR bulk stream sediment</v>
      </c>
      <c r="K8514" s="1" t="str">
        <f t="shared" ref="K8514:K8577" si="541">HYPERLINK("http://geochem.nrcan.gc.ca/cdogs/content/kwd/kwd080006_e.htm", "&lt;177 micron (NGR)")</f>
        <v>&lt;177 micron (NGR)</v>
      </c>
      <c r="L8514">
        <v>34</v>
      </c>
      <c r="M8514" t="s">
        <v>256</v>
      </c>
      <c r="N8514">
        <v>592</v>
      </c>
      <c r="O8514" t="s">
        <v>238</v>
      </c>
      <c r="P8514" t="s">
        <v>66</v>
      </c>
      <c r="Q8514" t="s">
        <v>725</v>
      </c>
      <c r="R8514" t="s">
        <v>130</v>
      </c>
      <c r="S8514" t="s">
        <v>75</v>
      </c>
      <c r="T8514" t="s">
        <v>217</v>
      </c>
      <c r="U8514" t="s">
        <v>391</v>
      </c>
      <c r="V8514" t="s">
        <v>47</v>
      </c>
      <c r="W8514" t="s">
        <v>51</v>
      </c>
      <c r="X8514" t="s">
        <v>51</v>
      </c>
      <c r="Y8514" t="s">
        <v>175</v>
      </c>
      <c r="Z8514" t="s">
        <v>84</v>
      </c>
      <c r="AA8514" t="s">
        <v>46</v>
      </c>
      <c r="AB8514" t="s">
        <v>139</v>
      </c>
      <c r="AC8514" t="s">
        <v>112</v>
      </c>
      <c r="AD8514" t="s">
        <v>112</v>
      </c>
      <c r="AE8514" t="s">
        <v>198</v>
      </c>
      <c r="AF8514" t="s">
        <v>3298</v>
      </c>
      <c r="AG8514" t="s">
        <v>200</v>
      </c>
      <c r="AH8514" t="s">
        <v>62</v>
      </c>
      <c r="AI8514" t="s">
        <v>53</v>
      </c>
      <c r="AJ8514" t="s">
        <v>139</v>
      </c>
      <c r="AK8514" t="s">
        <v>87</v>
      </c>
      <c r="AL8514" t="s">
        <v>47</v>
      </c>
      <c r="AM8514" t="s">
        <v>47</v>
      </c>
      <c r="AN8514" t="s">
        <v>65</v>
      </c>
      <c r="AO8514" t="s">
        <v>4668</v>
      </c>
    </row>
    <row r="8515" spans="1:41" hidden="1" x14ac:dyDescent="0.25">
      <c r="A8515" t="s">
        <v>35384</v>
      </c>
      <c r="B8515" t="s">
        <v>35385</v>
      </c>
      <c r="C8515" s="1" t="str">
        <f t="shared" si="538"/>
        <v>21:1082</v>
      </c>
      <c r="D8515" s="1" t="str">
        <f t="shared" si="539"/>
        <v>21:0156</v>
      </c>
      <c r="E8515" t="s">
        <v>35386</v>
      </c>
      <c r="F8515" t="s">
        <v>35387</v>
      </c>
      <c r="H8515">
        <v>50.348047700000002</v>
      </c>
      <c r="I8515">
        <v>-121.40080810000001</v>
      </c>
      <c r="J8515" s="1" t="str">
        <f t="shared" si="540"/>
        <v>NGR bulk stream sediment</v>
      </c>
      <c r="K8515" s="1" t="str">
        <f t="shared" si="541"/>
        <v>&lt;177 micron (NGR)</v>
      </c>
      <c r="L8515">
        <v>34</v>
      </c>
      <c r="M8515" t="s">
        <v>265</v>
      </c>
      <c r="N8515">
        <v>593</v>
      </c>
      <c r="O8515" t="s">
        <v>242</v>
      </c>
      <c r="P8515" t="s">
        <v>47</v>
      </c>
      <c r="Q8515" t="s">
        <v>299</v>
      </c>
      <c r="R8515" t="s">
        <v>227</v>
      </c>
      <c r="S8515" t="s">
        <v>131</v>
      </c>
      <c r="T8515" t="s">
        <v>90</v>
      </c>
      <c r="U8515" t="s">
        <v>65</v>
      </c>
      <c r="V8515" t="s">
        <v>110</v>
      </c>
      <c r="W8515" t="s">
        <v>128</v>
      </c>
      <c r="X8515" t="s">
        <v>103</v>
      </c>
      <c r="Y8515" t="s">
        <v>175</v>
      </c>
      <c r="Z8515" t="s">
        <v>56</v>
      </c>
      <c r="AA8515" t="s">
        <v>46</v>
      </c>
      <c r="AB8515" t="s">
        <v>105</v>
      </c>
      <c r="AC8515" t="s">
        <v>240</v>
      </c>
      <c r="AD8515" t="s">
        <v>475</v>
      </c>
      <c r="AE8515" t="s">
        <v>54</v>
      </c>
      <c r="AF8515" t="s">
        <v>3419</v>
      </c>
      <c r="AG8515" t="s">
        <v>493</v>
      </c>
      <c r="AH8515" t="s">
        <v>57</v>
      </c>
      <c r="AI8515" t="s">
        <v>54</v>
      </c>
      <c r="AJ8515" t="s">
        <v>206</v>
      </c>
      <c r="AK8515" t="s">
        <v>64</v>
      </c>
      <c r="AL8515" t="s">
        <v>47</v>
      </c>
      <c r="AM8515" t="s">
        <v>47</v>
      </c>
      <c r="AN8515" t="s">
        <v>65</v>
      </c>
      <c r="AO8515" t="s">
        <v>35388</v>
      </c>
    </row>
    <row r="8516" spans="1:41" hidden="1" x14ac:dyDescent="0.25">
      <c r="A8516" t="s">
        <v>35389</v>
      </c>
      <c r="B8516" t="s">
        <v>35390</v>
      </c>
      <c r="C8516" s="1" t="str">
        <f t="shared" si="538"/>
        <v>21:1082</v>
      </c>
      <c r="D8516" s="1" t="str">
        <f t="shared" si="539"/>
        <v>21:0156</v>
      </c>
      <c r="E8516" t="s">
        <v>35391</v>
      </c>
      <c r="F8516" t="s">
        <v>35392</v>
      </c>
      <c r="H8516">
        <v>50.305906</v>
      </c>
      <c r="I8516">
        <v>-121.4012123</v>
      </c>
      <c r="J8516" s="1" t="str">
        <f t="shared" si="540"/>
        <v>NGR bulk stream sediment</v>
      </c>
      <c r="K8516" s="1" t="str">
        <f t="shared" si="541"/>
        <v>&lt;177 micron (NGR)</v>
      </c>
      <c r="L8516">
        <v>35</v>
      </c>
      <c r="M8516" t="s">
        <v>280</v>
      </c>
      <c r="N8516">
        <v>594</v>
      </c>
      <c r="O8516" t="s">
        <v>209</v>
      </c>
      <c r="P8516" t="s">
        <v>137</v>
      </c>
      <c r="Q8516" t="s">
        <v>456</v>
      </c>
      <c r="R8516" t="s">
        <v>164</v>
      </c>
      <c r="S8516" t="s">
        <v>49</v>
      </c>
      <c r="T8516" t="s">
        <v>98</v>
      </c>
      <c r="U8516" t="s">
        <v>207</v>
      </c>
      <c r="V8516" t="s">
        <v>105</v>
      </c>
      <c r="W8516" t="s">
        <v>336</v>
      </c>
      <c r="X8516" t="s">
        <v>51</v>
      </c>
      <c r="Y8516" t="s">
        <v>85</v>
      </c>
      <c r="Z8516" t="s">
        <v>84</v>
      </c>
      <c r="AA8516" t="s">
        <v>85</v>
      </c>
      <c r="AB8516" t="s">
        <v>63</v>
      </c>
      <c r="AC8516" t="s">
        <v>269</v>
      </c>
      <c r="AD8516" t="s">
        <v>104</v>
      </c>
      <c r="AE8516" t="s">
        <v>185</v>
      </c>
      <c r="AF8516" t="s">
        <v>766</v>
      </c>
      <c r="AG8516" t="s">
        <v>206</v>
      </c>
      <c r="AH8516" t="s">
        <v>62</v>
      </c>
      <c r="AI8516" t="s">
        <v>62</v>
      </c>
      <c r="AJ8516" t="s">
        <v>110</v>
      </c>
      <c r="AK8516" t="s">
        <v>110</v>
      </c>
      <c r="AL8516" t="s">
        <v>47</v>
      </c>
      <c r="AM8516" t="s">
        <v>47</v>
      </c>
      <c r="AN8516" t="s">
        <v>65</v>
      </c>
      <c r="AO8516" t="s">
        <v>3279</v>
      </c>
    </row>
    <row r="8517" spans="1:41" hidden="1" x14ac:dyDescent="0.25">
      <c r="A8517" t="s">
        <v>35393</v>
      </c>
      <c r="B8517" t="s">
        <v>35394</v>
      </c>
      <c r="C8517" s="1" t="str">
        <f t="shared" si="538"/>
        <v>21:1082</v>
      </c>
      <c r="D8517" s="1" t="str">
        <f t="shared" si="539"/>
        <v>21:0156</v>
      </c>
      <c r="E8517" t="s">
        <v>35391</v>
      </c>
      <c r="F8517" t="s">
        <v>35395</v>
      </c>
      <c r="H8517">
        <v>50.305906</v>
      </c>
      <c r="I8517">
        <v>-121.4012123</v>
      </c>
      <c r="J8517" s="1" t="str">
        <f t="shared" si="540"/>
        <v>NGR bulk stream sediment</v>
      </c>
      <c r="K8517" s="1" t="str">
        <f t="shared" si="541"/>
        <v>&lt;177 micron (NGR)</v>
      </c>
      <c r="L8517">
        <v>35</v>
      </c>
      <c r="M8517" t="s">
        <v>288</v>
      </c>
      <c r="N8517">
        <v>595</v>
      </c>
      <c r="O8517" t="s">
        <v>127</v>
      </c>
      <c r="P8517" t="s">
        <v>330</v>
      </c>
      <c r="Q8517" t="s">
        <v>356</v>
      </c>
      <c r="R8517" t="s">
        <v>61</v>
      </c>
      <c r="S8517" t="s">
        <v>217</v>
      </c>
      <c r="T8517" t="s">
        <v>66</v>
      </c>
      <c r="U8517" t="s">
        <v>237</v>
      </c>
      <c r="V8517" t="s">
        <v>81</v>
      </c>
      <c r="W8517" t="s">
        <v>282</v>
      </c>
      <c r="X8517" t="s">
        <v>103</v>
      </c>
      <c r="Y8517" t="s">
        <v>55</v>
      </c>
      <c r="Z8517" t="s">
        <v>84</v>
      </c>
      <c r="AA8517" t="s">
        <v>55</v>
      </c>
      <c r="AB8517" t="s">
        <v>81</v>
      </c>
      <c r="AC8517" t="s">
        <v>131</v>
      </c>
      <c r="AD8517" t="s">
        <v>75</v>
      </c>
      <c r="AE8517" t="s">
        <v>87</v>
      </c>
      <c r="AF8517" t="s">
        <v>50</v>
      </c>
      <c r="AG8517" t="s">
        <v>161</v>
      </c>
      <c r="AH8517" t="s">
        <v>62</v>
      </c>
      <c r="AI8517" t="s">
        <v>53</v>
      </c>
      <c r="AJ8517" t="s">
        <v>149</v>
      </c>
      <c r="AK8517" t="s">
        <v>54</v>
      </c>
      <c r="AL8517" t="s">
        <v>47</v>
      </c>
      <c r="AM8517" t="s">
        <v>122</v>
      </c>
      <c r="AN8517" t="s">
        <v>592</v>
      </c>
      <c r="AO8517" t="s">
        <v>35396</v>
      </c>
    </row>
    <row r="8518" spans="1:41" hidden="1" x14ac:dyDescent="0.25">
      <c r="A8518" t="s">
        <v>35397</v>
      </c>
      <c r="B8518" t="s">
        <v>35398</v>
      </c>
      <c r="C8518" s="1" t="str">
        <f t="shared" si="538"/>
        <v>21:1082</v>
      </c>
      <c r="D8518" s="1" t="str">
        <f t="shared" si="539"/>
        <v>21:0156</v>
      </c>
      <c r="E8518" t="s">
        <v>35399</v>
      </c>
      <c r="F8518" t="s">
        <v>35400</v>
      </c>
      <c r="H8518">
        <v>50.260358699999998</v>
      </c>
      <c r="I8518">
        <v>-121.366287</v>
      </c>
      <c r="J8518" s="1" t="str">
        <f t="shared" si="540"/>
        <v>NGR bulk stream sediment</v>
      </c>
      <c r="K8518" s="1" t="str">
        <f t="shared" si="541"/>
        <v>&lt;177 micron (NGR)</v>
      </c>
      <c r="L8518">
        <v>35</v>
      </c>
      <c r="M8518" t="s">
        <v>45</v>
      </c>
      <c r="N8518">
        <v>596</v>
      </c>
      <c r="O8518" t="s">
        <v>110</v>
      </c>
      <c r="P8518" t="s">
        <v>47</v>
      </c>
      <c r="Q8518" t="s">
        <v>920</v>
      </c>
      <c r="R8518" t="s">
        <v>267</v>
      </c>
      <c r="S8518" t="s">
        <v>197</v>
      </c>
      <c r="T8518" t="s">
        <v>217</v>
      </c>
      <c r="U8518" t="s">
        <v>695</v>
      </c>
      <c r="V8518" t="s">
        <v>62</v>
      </c>
      <c r="W8518" t="s">
        <v>123</v>
      </c>
      <c r="X8518" t="s">
        <v>122</v>
      </c>
      <c r="Y8518" t="s">
        <v>127</v>
      </c>
      <c r="Z8518" t="s">
        <v>199</v>
      </c>
      <c r="AA8518" t="s">
        <v>46</v>
      </c>
      <c r="AB8518" t="s">
        <v>161</v>
      </c>
      <c r="AC8518" t="s">
        <v>75</v>
      </c>
      <c r="AD8518" t="s">
        <v>225</v>
      </c>
      <c r="AE8518" t="s">
        <v>56</v>
      </c>
      <c r="AF8518" t="s">
        <v>622</v>
      </c>
      <c r="AG8518" t="s">
        <v>161</v>
      </c>
      <c r="AH8518" t="s">
        <v>57</v>
      </c>
      <c r="AI8518" t="s">
        <v>62</v>
      </c>
      <c r="AJ8518" t="s">
        <v>64</v>
      </c>
      <c r="AK8518" t="s">
        <v>198</v>
      </c>
      <c r="AL8518" t="s">
        <v>47</v>
      </c>
      <c r="AM8518" t="s">
        <v>47</v>
      </c>
      <c r="AN8518" t="s">
        <v>65</v>
      </c>
      <c r="AO8518" t="s">
        <v>678</v>
      </c>
    </row>
    <row r="8519" spans="1:41" hidden="1" x14ac:dyDescent="0.25">
      <c r="A8519" t="s">
        <v>35401</v>
      </c>
      <c r="B8519" t="s">
        <v>35402</v>
      </c>
      <c r="C8519" s="1" t="str">
        <f t="shared" si="538"/>
        <v>21:1082</v>
      </c>
      <c r="D8519" s="1" t="str">
        <f t="shared" si="539"/>
        <v>21:0156</v>
      </c>
      <c r="E8519" t="s">
        <v>35403</v>
      </c>
      <c r="F8519" t="s">
        <v>35404</v>
      </c>
      <c r="H8519">
        <v>50.2546076</v>
      </c>
      <c r="I8519">
        <v>-121.2631849</v>
      </c>
      <c r="J8519" s="1" t="str">
        <f t="shared" si="540"/>
        <v>NGR bulk stream sediment</v>
      </c>
      <c r="K8519" s="1" t="str">
        <f t="shared" si="541"/>
        <v>&lt;177 micron (NGR)</v>
      </c>
      <c r="L8519">
        <v>35</v>
      </c>
      <c r="M8519" t="s">
        <v>71</v>
      </c>
      <c r="N8519">
        <v>597</v>
      </c>
      <c r="O8519" t="s">
        <v>198</v>
      </c>
      <c r="P8519" t="s">
        <v>47</v>
      </c>
      <c r="Q8519" t="s">
        <v>301</v>
      </c>
      <c r="R8519" t="s">
        <v>79</v>
      </c>
      <c r="S8519" t="s">
        <v>269</v>
      </c>
      <c r="T8519" t="s">
        <v>50</v>
      </c>
      <c r="U8519" t="s">
        <v>207</v>
      </c>
      <c r="V8519" t="s">
        <v>62</v>
      </c>
      <c r="W8519" t="s">
        <v>493</v>
      </c>
      <c r="X8519" t="s">
        <v>122</v>
      </c>
      <c r="Y8519" t="s">
        <v>267</v>
      </c>
      <c r="Z8519" t="s">
        <v>84</v>
      </c>
      <c r="AA8519" t="s">
        <v>46</v>
      </c>
      <c r="AB8519" t="s">
        <v>101</v>
      </c>
      <c r="AC8519" t="s">
        <v>124</v>
      </c>
      <c r="AD8519" t="s">
        <v>66</v>
      </c>
      <c r="AE8519" t="s">
        <v>56</v>
      </c>
      <c r="AF8519" t="s">
        <v>2281</v>
      </c>
      <c r="AG8519" t="s">
        <v>173</v>
      </c>
      <c r="AH8519" t="s">
        <v>62</v>
      </c>
      <c r="AI8519" t="s">
        <v>62</v>
      </c>
      <c r="AJ8519" t="s">
        <v>63</v>
      </c>
      <c r="AK8519" t="s">
        <v>46</v>
      </c>
      <c r="AL8519" t="s">
        <v>47</v>
      </c>
      <c r="AM8519" t="s">
        <v>47</v>
      </c>
      <c r="AN8519" t="s">
        <v>65</v>
      </c>
      <c r="AO8519" t="s">
        <v>35405</v>
      </c>
    </row>
    <row r="8520" spans="1:41" hidden="1" x14ac:dyDescent="0.25">
      <c r="A8520" t="s">
        <v>35406</v>
      </c>
      <c r="B8520" t="s">
        <v>35407</v>
      </c>
      <c r="C8520" s="1" t="str">
        <f t="shared" si="538"/>
        <v>21:1082</v>
      </c>
      <c r="D8520" s="1" t="str">
        <f t="shared" si="539"/>
        <v>21:0156</v>
      </c>
      <c r="E8520" t="s">
        <v>35408</v>
      </c>
      <c r="F8520" t="s">
        <v>35409</v>
      </c>
      <c r="H8520">
        <v>50.352647500000003</v>
      </c>
      <c r="I8520">
        <v>-121.24466320000001</v>
      </c>
      <c r="J8520" s="1" t="str">
        <f t="shared" si="540"/>
        <v>NGR bulk stream sediment</v>
      </c>
      <c r="K8520" s="1" t="str">
        <f t="shared" si="541"/>
        <v>&lt;177 micron (NGR)</v>
      </c>
      <c r="L8520">
        <v>35</v>
      </c>
      <c r="M8520" t="s">
        <v>95</v>
      </c>
      <c r="N8520">
        <v>598</v>
      </c>
      <c r="O8520" t="s">
        <v>282</v>
      </c>
      <c r="P8520" t="s">
        <v>47</v>
      </c>
      <c r="Q8520" t="s">
        <v>725</v>
      </c>
      <c r="R8520" t="s">
        <v>145</v>
      </c>
      <c r="S8520" t="s">
        <v>306</v>
      </c>
      <c r="T8520" t="s">
        <v>76</v>
      </c>
      <c r="U8520" t="s">
        <v>184</v>
      </c>
      <c r="V8520" t="s">
        <v>54</v>
      </c>
      <c r="W8520" t="s">
        <v>72</v>
      </c>
      <c r="X8520" t="s">
        <v>122</v>
      </c>
      <c r="Y8520" t="s">
        <v>267</v>
      </c>
      <c r="Z8520" t="s">
        <v>84</v>
      </c>
      <c r="AA8520" t="s">
        <v>46</v>
      </c>
      <c r="AB8520" t="s">
        <v>47</v>
      </c>
      <c r="AC8520" t="s">
        <v>66</v>
      </c>
      <c r="AD8520" t="s">
        <v>82</v>
      </c>
      <c r="AE8520" t="s">
        <v>57</v>
      </c>
      <c r="AF8520" t="s">
        <v>175</v>
      </c>
      <c r="AG8520" t="s">
        <v>206</v>
      </c>
      <c r="AH8520" t="s">
        <v>62</v>
      </c>
      <c r="AI8520" t="s">
        <v>53</v>
      </c>
      <c r="AJ8520" t="s">
        <v>81</v>
      </c>
      <c r="AK8520" t="s">
        <v>185</v>
      </c>
      <c r="AL8520" t="s">
        <v>47</v>
      </c>
      <c r="AM8520" t="s">
        <v>47</v>
      </c>
      <c r="AN8520" t="s">
        <v>65</v>
      </c>
      <c r="AO8520" t="s">
        <v>898</v>
      </c>
    </row>
    <row r="8521" spans="1:41" hidden="1" x14ac:dyDescent="0.25">
      <c r="A8521" t="s">
        <v>35410</v>
      </c>
      <c r="B8521" t="s">
        <v>35411</v>
      </c>
      <c r="C8521" s="1" t="str">
        <f t="shared" si="538"/>
        <v>21:1082</v>
      </c>
      <c r="D8521" s="1" t="str">
        <f t="shared" si="539"/>
        <v>21:0156</v>
      </c>
      <c r="E8521" t="s">
        <v>35412</v>
      </c>
      <c r="F8521" t="s">
        <v>35413</v>
      </c>
      <c r="H8521">
        <v>50.012990700000003</v>
      </c>
      <c r="I8521">
        <v>-121.3872683</v>
      </c>
      <c r="J8521" s="1" t="str">
        <f t="shared" si="540"/>
        <v>NGR bulk stream sediment</v>
      </c>
      <c r="K8521" s="1" t="str">
        <f t="shared" si="541"/>
        <v>&lt;177 micron (NGR)</v>
      </c>
      <c r="L8521">
        <v>35</v>
      </c>
      <c r="M8521" t="s">
        <v>117</v>
      </c>
      <c r="N8521">
        <v>599</v>
      </c>
      <c r="O8521" t="s">
        <v>81</v>
      </c>
      <c r="P8521" t="s">
        <v>47</v>
      </c>
      <c r="Q8521" t="s">
        <v>372</v>
      </c>
      <c r="R8521" t="s">
        <v>122</v>
      </c>
      <c r="S8521" t="s">
        <v>112</v>
      </c>
      <c r="T8521" t="s">
        <v>165</v>
      </c>
      <c r="U8521" t="s">
        <v>532</v>
      </c>
      <c r="V8521" t="s">
        <v>62</v>
      </c>
      <c r="W8521" t="s">
        <v>129</v>
      </c>
      <c r="X8521" t="s">
        <v>103</v>
      </c>
      <c r="Y8521" t="s">
        <v>127</v>
      </c>
      <c r="Z8521" t="s">
        <v>57</v>
      </c>
      <c r="AA8521" t="s">
        <v>46</v>
      </c>
      <c r="AB8521" t="s">
        <v>105</v>
      </c>
      <c r="AC8521" t="s">
        <v>141</v>
      </c>
      <c r="AD8521" t="s">
        <v>267</v>
      </c>
      <c r="AE8521" t="s">
        <v>380</v>
      </c>
      <c r="AF8521" t="s">
        <v>10199</v>
      </c>
      <c r="AG8521" t="s">
        <v>493</v>
      </c>
      <c r="AH8521" t="s">
        <v>57</v>
      </c>
      <c r="AI8521" t="s">
        <v>87</v>
      </c>
      <c r="AJ8521" t="s">
        <v>47</v>
      </c>
      <c r="AK8521" t="s">
        <v>110</v>
      </c>
      <c r="AL8521" t="s">
        <v>122</v>
      </c>
      <c r="AM8521" t="s">
        <v>47</v>
      </c>
      <c r="AN8521" t="s">
        <v>65</v>
      </c>
      <c r="AO8521" t="s">
        <v>35414</v>
      </c>
    </row>
    <row r="8522" spans="1:41" hidden="1" x14ac:dyDescent="0.25">
      <c r="A8522" t="s">
        <v>35415</v>
      </c>
      <c r="B8522" t="s">
        <v>35416</v>
      </c>
      <c r="C8522" s="1" t="str">
        <f t="shared" si="538"/>
        <v>21:1082</v>
      </c>
      <c r="D8522" s="1" t="str">
        <f t="shared" si="539"/>
        <v>21:0156</v>
      </c>
      <c r="E8522" t="s">
        <v>35417</v>
      </c>
      <c r="F8522" t="s">
        <v>35418</v>
      </c>
      <c r="H8522">
        <v>50.061900199999997</v>
      </c>
      <c r="I8522">
        <v>-120.9389266</v>
      </c>
      <c r="J8522" s="1" t="str">
        <f t="shared" si="540"/>
        <v>NGR bulk stream sediment</v>
      </c>
      <c r="K8522" s="1" t="str">
        <f t="shared" si="541"/>
        <v>&lt;177 micron (NGR)</v>
      </c>
      <c r="L8522">
        <v>35</v>
      </c>
      <c r="M8522" t="s">
        <v>136</v>
      </c>
      <c r="N8522">
        <v>600</v>
      </c>
      <c r="O8522" t="s">
        <v>72</v>
      </c>
      <c r="P8522" t="s">
        <v>47</v>
      </c>
      <c r="Q8522" t="s">
        <v>299</v>
      </c>
      <c r="R8522" t="s">
        <v>173</v>
      </c>
      <c r="S8522" t="s">
        <v>59</v>
      </c>
      <c r="T8522" t="s">
        <v>66</v>
      </c>
      <c r="U8522" t="s">
        <v>207</v>
      </c>
      <c r="V8522" t="s">
        <v>185</v>
      </c>
      <c r="W8522" t="s">
        <v>142</v>
      </c>
      <c r="X8522" t="s">
        <v>103</v>
      </c>
      <c r="Y8522" t="s">
        <v>209</v>
      </c>
      <c r="Z8522" t="s">
        <v>84</v>
      </c>
      <c r="AA8522" t="s">
        <v>46</v>
      </c>
      <c r="AB8522" t="s">
        <v>125</v>
      </c>
      <c r="AC8522" t="s">
        <v>239</v>
      </c>
      <c r="AD8522" t="s">
        <v>131</v>
      </c>
      <c r="AE8522" t="s">
        <v>62</v>
      </c>
      <c r="AF8522" t="s">
        <v>352</v>
      </c>
      <c r="AG8522" t="s">
        <v>122</v>
      </c>
      <c r="AH8522" t="s">
        <v>198</v>
      </c>
      <c r="AI8522" t="s">
        <v>53</v>
      </c>
      <c r="AJ8522" t="s">
        <v>173</v>
      </c>
      <c r="AK8522" t="s">
        <v>87</v>
      </c>
      <c r="AL8522" t="s">
        <v>47</v>
      </c>
      <c r="AM8522" t="s">
        <v>47</v>
      </c>
      <c r="AN8522" t="s">
        <v>65</v>
      </c>
      <c r="AO8522" t="s">
        <v>35419</v>
      </c>
    </row>
    <row r="8523" spans="1:41" hidden="1" x14ac:dyDescent="0.25">
      <c r="A8523" t="s">
        <v>35420</v>
      </c>
      <c r="B8523" t="s">
        <v>35421</v>
      </c>
      <c r="C8523" s="1" t="str">
        <f t="shared" si="538"/>
        <v>21:1082</v>
      </c>
      <c r="D8523" s="1" t="str">
        <f t="shared" si="539"/>
        <v>21:0156</v>
      </c>
      <c r="E8523" t="s">
        <v>35422</v>
      </c>
      <c r="F8523" t="s">
        <v>35423</v>
      </c>
      <c r="H8523">
        <v>50.099565499999997</v>
      </c>
      <c r="I8523">
        <v>-121.26200729999999</v>
      </c>
      <c r="J8523" s="1" t="str">
        <f t="shared" si="540"/>
        <v>NGR bulk stream sediment</v>
      </c>
      <c r="K8523" s="1" t="str">
        <f t="shared" si="541"/>
        <v>&lt;177 micron (NGR)</v>
      </c>
      <c r="L8523">
        <v>35</v>
      </c>
      <c r="M8523" t="s">
        <v>157</v>
      </c>
      <c r="N8523">
        <v>601</v>
      </c>
      <c r="O8523" t="s">
        <v>224</v>
      </c>
      <c r="P8523" t="s">
        <v>47</v>
      </c>
      <c r="Q8523" t="s">
        <v>793</v>
      </c>
      <c r="R8523" t="s">
        <v>87</v>
      </c>
      <c r="S8523" t="s">
        <v>197</v>
      </c>
      <c r="T8523" t="s">
        <v>98</v>
      </c>
      <c r="U8523" t="s">
        <v>207</v>
      </c>
      <c r="V8523" t="s">
        <v>110</v>
      </c>
      <c r="W8523" t="s">
        <v>109</v>
      </c>
      <c r="X8523" t="s">
        <v>103</v>
      </c>
      <c r="Y8523" t="s">
        <v>50</v>
      </c>
      <c r="Z8523" t="s">
        <v>84</v>
      </c>
      <c r="AA8523" t="s">
        <v>46</v>
      </c>
      <c r="AB8523" t="s">
        <v>125</v>
      </c>
      <c r="AC8523" t="s">
        <v>80</v>
      </c>
      <c r="AD8523" t="s">
        <v>306</v>
      </c>
      <c r="AE8523" t="s">
        <v>62</v>
      </c>
      <c r="AF8523" t="s">
        <v>2753</v>
      </c>
      <c r="AG8523" t="s">
        <v>72</v>
      </c>
      <c r="AH8523" t="s">
        <v>198</v>
      </c>
      <c r="AI8523" t="s">
        <v>57</v>
      </c>
      <c r="AJ8523" t="s">
        <v>79</v>
      </c>
      <c r="AK8523" t="s">
        <v>110</v>
      </c>
      <c r="AL8523" t="s">
        <v>47</v>
      </c>
      <c r="AM8523" t="s">
        <v>47</v>
      </c>
      <c r="AN8523" t="s">
        <v>152</v>
      </c>
      <c r="AO8523" t="s">
        <v>35424</v>
      </c>
    </row>
    <row r="8524" spans="1:41" hidden="1" x14ac:dyDescent="0.25">
      <c r="A8524" t="s">
        <v>35425</v>
      </c>
      <c r="B8524" t="s">
        <v>35426</v>
      </c>
      <c r="C8524" s="1" t="str">
        <f t="shared" si="538"/>
        <v>21:1082</v>
      </c>
      <c r="D8524" s="1" t="str">
        <f t="shared" si="539"/>
        <v>21:0156</v>
      </c>
      <c r="E8524" t="s">
        <v>35427</v>
      </c>
      <c r="F8524" t="s">
        <v>35428</v>
      </c>
      <c r="H8524">
        <v>50.275692100000001</v>
      </c>
      <c r="I8524">
        <v>-120.9090472</v>
      </c>
      <c r="J8524" s="1" t="str">
        <f t="shared" si="540"/>
        <v>NGR bulk stream sediment</v>
      </c>
      <c r="K8524" s="1" t="str">
        <f t="shared" si="541"/>
        <v>&lt;177 micron (NGR)</v>
      </c>
      <c r="L8524">
        <v>35</v>
      </c>
      <c r="M8524" t="s">
        <v>170</v>
      </c>
      <c r="N8524">
        <v>602</v>
      </c>
      <c r="O8524" t="s">
        <v>3546</v>
      </c>
      <c r="P8524" t="s">
        <v>3546</v>
      </c>
      <c r="Q8524" t="s">
        <v>3546</v>
      </c>
      <c r="R8524" t="s">
        <v>3546</v>
      </c>
      <c r="S8524" t="s">
        <v>3546</v>
      </c>
      <c r="T8524" t="s">
        <v>3546</v>
      </c>
      <c r="U8524" t="s">
        <v>3546</v>
      </c>
      <c r="V8524" t="s">
        <v>3546</v>
      </c>
      <c r="W8524" t="s">
        <v>3546</v>
      </c>
      <c r="X8524" t="s">
        <v>3546</v>
      </c>
      <c r="Y8524" t="s">
        <v>3546</v>
      </c>
      <c r="Z8524" t="s">
        <v>3546</v>
      </c>
      <c r="AA8524" t="s">
        <v>3546</v>
      </c>
      <c r="AB8524" t="s">
        <v>3546</v>
      </c>
      <c r="AC8524" t="s">
        <v>3546</v>
      </c>
      <c r="AD8524" t="s">
        <v>3546</v>
      </c>
      <c r="AE8524" t="s">
        <v>3546</v>
      </c>
      <c r="AF8524" t="s">
        <v>3546</v>
      </c>
      <c r="AG8524" t="s">
        <v>3546</v>
      </c>
      <c r="AH8524" t="s">
        <v>3546</v>
      </c>
      <c r="AI8524" t="s">
        <v>3546</v>
      </c>
      <c r="AJ8524" t="s">
        <v>3546</v>
      </c>
      <c r="AK8524" t="s">
        <v>3546</v>
      </c>
      <c r="AL8524" t="s">
        <v>3546</v>
      </c>
      <c r="AM8524" t="s">
        <v>3546</v>
      </c>
      <c r="AN8524" t="s">
        <v>3546</v>
      </c>
      <c r="AO8524" t="s">
        <v>3546</v>
      </c>
    </row>
    <row r="8525" spans="1:41" hidden="1" x14ac:dyDescent="0.25">
      <c r="A8525" t="s">
        <v>35429</v>
      </c>
      <c r="B8525" t="s">
        <v>35430</v>
      </c>
      <c r="C8525" s="1" t="str">
        <f t="shared" si="538"/>
        <v>21:1082</v>
      </c>
      <c r="D8525" s="1" t="str">
        <f t="shared" si="539"/>
        <v>21:0156</v>
      </c>
      <c r="E8525" t="s">
        <v>35431</v>
      </c>
      <c r="F8525" t="s">
        <v>35432</v>
      </c>
      <c r="H8525">
        <v>50.089962999999997</v>
      </c>
      <c r="I8525">
        <v>-120.5159929</v>
      </c>
      <c r="J8525" s="1" t="str">
        <f t="shared" si="540"/>
        <v>NGR bulk stream sediment</v>
      </c>
      <c r="K8525" s="1" t="str">
        <f t="shared" si="541"/>
        <v>&lt;177 micron (NGR)</v>
      </c>
      <c r="L8525">
        <v>35</v>
      </c>
      <c r="M8525" t="s">
        <v>180</v>
      </c>
      <c r="N8525">
        <v>603</v>
      </c>
      <c r="O8525" t="s">
        <v>3546</v>
      </c>
      <c r="P8525" t="s">
        <v>3546</v>
      </c>
      <c r="Q8525" t="s">
        <v>3546</v>
      </c>
      <c r="R8525" t="s">
        <v>3546</v>
      </c>
      <c r="S8525" t="s">
        <v>3546</v>
      </c>
      <c r="T8525" t="s">
        <v>3546</v>
      </c>
      <c r="U8525" t="s">
        <v>3546</v>
      </c>
      <c r="V8525" t="s">
        <v>3546</v>
      </c>
      <c r="W8525" t="s">
        <v>3546</v>
      </c>
      <c r="X8525" t="s">
        <v>3546</v>
      </c>
      <c r="Y8525" t="s">
        <v>3546</v>
      </c>
      <c r="Z8525" t="s">
        <v>3546</v>
      </c>
      <c r="AA8525" t="s">
        <v>3546</v>
      </c>
      <c r="AB8525" t="s">
        <v>3546</v>
      </c>
      <c r="AC8525" t="s">
        <v>3546</v>
      </c>
      <c r="AD8525" t="s">
        <v>3546</v>
      </c>
      <c r="AE8525" t="s">
        <v>3546</v>
      </c>
      <c r="AF8525" t="s">
        <v>3546</v>
      </c>
      <c r="AG8525" t="s">
        <v>3546</v>
      </c>
      <c r="AH8525" t="s">
        <v>3546</v>
      </c>
      <c r="AI8525" t="s">
        <v>3546</v>
      </c>
      <c r="AJ8525" t="s">
        <v>3546</v>
      </c>
      <c r="AK8525" t="s">
        <v>3546</v>
      </c>
      <c r="AL8525" t="s">
        <v>3546</v>
      </c>
      <c r="AM8525" t="s">
        <v>3546</v>
      </c>
      <c r="AN8525" t="s">
        <v>3546</v>
      </c>
      <c r="AO8525" t="s">
        <v>3546</v>
      </c>
    </row>
    <row r="8526" spans="1:41" hidden="1" x14ac:dyDescent="0.25">
      <c r="A8526" t="s">
        <v>35433</v>
      </c>
      <c r="B8526" t="s">
        <v>35434</v>
      </c>
      <c r="C8526" s="1" t="str">
        <f t="shared" si="538"/>
        <v>21:1082</v>
      </c>
      <c r="D8526" s="1" t="str">
        <f t="shared" si="539"/>
        <v>21:0156</v>
      </c>
      <c r="E8526" t="s">
        <v>35435</v>
      </c>
      <c r="F8526" t="s">
        <v>35436</v>
      </c>
      <c r="H8526">
        <v>50.601597499999997</v>
      </c>
      <c r="I8526">
        <v>-120.9098013</v>
      </c>
      <c r="J8526" s="1" t="str">
        <f t="shared" si="540"/>
        <v>NGR bulk stream sediment</v>
      </c>
      <c r="K8526" s="1" t="str">
        <f t="shared" si="541"/>
        <v>&lt;177 micron (NGR)</v>
      </c>
      <c r="L8526">
        <v>35</v>
      </c>
      <c r="M8526" t="s">
        <v>195</v>
      </c>
      <c r="N8526">
        <v>604</v>
      </c>
      <c r="O8526" t="s">
        <v>151</v>
      </c>
      <c r="P8526" t="s">
        <v>47</v>
      </c>
      <c r="Q8526" t="s">
        <v>74</v>
      </c>
      <c r="R8526" t="s">
        <v>81</v>
      </c>
      <c r="S8526" t="s">
        <v>104</v>
      </c>
      <c r="T8526" t="s">
        <v>76</v>
      </c>
      <c r="U8526" t="s">
        <v>391</v>
      </c>
      <c r="V8526" t="s">
        <v>185</v>
      </c>
      <c r="W8526" t="s">
        <v>130</v>
      </c>
      <c r="X8526" t="s">
        <v>51</v>
      </c>
      <c r="Y8526" t="s">
        <v>82</v>
      </c>
      <c r="Z8526" t="s">
        <v>56</v>
      </c>
      <c r="AA8526" t="s">
        <v>46</v>
      </c>
      <c r="AB8526" t="s">
        <v>47</v>
      </c>
      <c r="AC8526" t="s">
        <v>239</v>
      </c>
      <c r="AD8526" t="s">
        <v>218</v>
      </c>
      <c r="AE8526" t="s">
        <v>54</v>
      </c>
      <c r="AF8526" t="s">
        <v>267</v>
      </c>
      <c r="AG8526" t="s">
        <v>72</v>
      </c>
      <c r="AH8526" t="s">
        <v>62</v>
      </c>
      <c r="AI8526" t="s">
        <v>62</v>
      </c>
      <c r="AJ8526" t="s">
        <v>103</v>
      </c>
      <c r="AK8526" t="s">
        <v>61</v>
      </c>
      <c r="AL8526" t="s">
        <v>47</v>
      </c>
      <c r="AM8526" t="s">
        <v>47</v>
      </c>
      <c r="AN8526" t="s">
        <v>65</v>
      </c>
      <c r="AO8526" t="s">
        <v>35437</v>
      </c>
    </row>
    <row r="8527" spans="1:41" hidden="1" x14ac:dyDescent="0.25">
      <c r="A8527" t="s">
        <v>35438</v>
      </c>
      <c r="B8527" t="s">
        <v>35439</v>
      </c>
      <c r="C8527" s="1" t="str">
        <f t="shared" si="538"/>
        <v>21:1082</v>
      </c>
      <c r="D8527" s="1" t="str">
        <f t="shared" si="539"/>
        <v>21:0156</v>
      </c>
      <c r="E8527" t="s">
        <v>35440</v>
      </c>
      <c r="F8527" t="s">
        <v>35441</v>
      </c>
      <c r="H8527">
        <v>50.479178400000002</v>
      </c>
      <c r="I8527">
        <v>-120.0394173</v>
      </c>
      <c r="J8527" s="1" t="str">
        <f t="shared" si="540"/>
        <v>NGR bulk stream sediment</v>
      </c>
      <c r="K8527" s="1" t="str">
        <f t="shared" si="541"/>
        <v>&lt;177 micron (NGR)</v>
      </c>
      <c r="L8527">
        <v>35</v>
      </c>
      <c r="M8527" t="s">
        <v>205</v>
      </c>
      <c r="N8527">
        <v>605</v>
      </c>
      <c r="O8527" t="s">
        <v>63</v>
      </c>
      <c r="P8527" t="s">
        <v>47</v>
      </c>
      <c r="Q8527" t="s">
        <v>234</v>
      </c>
      <c r="R8527" t="s">
        <v>46</v>
      </c>
      <c r="S8527" t="s">
        <v>140</v>
      </c>
      <c r="T8527" t="s">
        <v>175</v>
      </c>
      <c r="U8527" t="s">
        <v>35442</v>
      </c>
      <c r="V8527" t="s">
        <v>57</v>
      </c>
      <c r="W8527" t="s">
        <v>72</v>
      </c>
      <c r="X8527" t="s">
        <v>73</v>
      </c>
      <c r="Y8527" t="s">
        <v>131</v>
      </c>
      <c r="Z8527" t="s">
        <v>199</v>
      </c>
      <c r="AA8527" t="s">
        <v>46</v>
      </c>
      <c r="AB8527" t="s">
        <v>47</v>
      </c>
      <c r="AC8527" t="s">
        <v>290</v>
      </c>
      <c r="AD8527" t="s">
        <v>358</v>
      </c>
      <c r="AE8527" t="s">
        <v>199</v>
      </c>
      <c r="AF8527" t="s">
        <v>3419</v>
      </c>
      <c r="AG8527" t="s">
        <v>111</v>
      </c>
      <c r="AH8527" t="s">
        <v>53</v>
      </c>
      <c r="AI8527" t="s">
        <v>46</v>
      </c>
      <c r="AJ8527" t="s">
        <v>238</v>
      </c>
      <c r="AK8527" t="s">
        <v>78</v>
      </c>
      <c r="AL8527" t="s">
        <v>47</v>
      </c>
      <c r="AM8527" t="s">
        <v>47</v>
      </c>
      <c r="AN8527" t="s">
        <v>65</v>
      </c>
      <c r="AO8527" t="s">
        <v>35443</v>
      </c>
    </row>
    <row r="8528" spans="1:41" hidden="1" x14ac:dyDescent="0.25">
      <c r="A8528" t="s">
        <v>35444</v>
      </c>
      <c r="B8528" t="s">
        <v>35445</v>
      </c>
      <c r="C8528" s="1" t="str">
        <f t="shared" si="538"/>
        <v>21:1082</v>
      </c>
      <c r="D8528" s="1" t="str">
        <f t="shared" si="539"/>
        <v>21:0156</v>
      </c>
      <c r="E8528" t="s">
        <v>35446</v>
      </c>
      <c r="F8528" t="s">
        <v>35447</v>
      </c>
      <c r="H8528">
        <v>50.393213199999998</v>
      </c>
      <c r="I8528">
        <v>-120.02561179999999</v>
      </c>
      <c r="J8528" s="1" t="str">
        <f t="shared" si="540"/>
        <v>NGR bulk stream sediment</v>
      </c>
      <c r="K8528" s="1" t="str">
        <f t="shared" si="541"/>
        <v>&lt;177 micron (NGR)</v>
      </c>
      <c r="L8528">
        <v>35</v>
      </c>
      <c r="M8528" t="s">
        <v>214</v>
      </c>
      <c r="N8528">
        <v>606</v>
      </c>
      <c r="O8528" t="s">
        <v>88</v>
      </c>
      <c r="P8528" t="s">
        <v>47</v>
      </c>
      <c r="Q8528" t="s">
        <v>411</v>
      </c>
      <c r="R8528" t="s">
        <v>142</v>
      </c>
      <c r="S8528" t="s">
        <v>104</v>
      </c>
      <c r="T8528" t="s">
        <v>267</v>
      </c>
      <c r="U8528" t="s">
        <v>284</v>
      </c>
      <c r="V8528" t="s">
        <v>110</v>
      </c>
      <c r="W8528" t="s">
        <v>142</v>
      </c>
      <c r="X8528" t="s">
        <v>122</v>
      </c>
      <c r="Y8528" t="s">
        <v>59</v>
      </c>
      <c r="Z8528" t="s">
        <v>62</v>
      </c>
      <c r="AA8528" t="s">
        <v>46</v>
      </c>
      <c r="AB8528" t="s">
        <v>235</v>
      </c>
      <c r="AC8528" t="s">
        <v>225</v>
      </c>
      <c r="AD8528" t="s">
        <v>290</v>
      </c>
      <c r="AE8528" t="s">
        <v>84</v>
      </c>
      <c r="AF8528" t="s">
        <v>147</v>
      </c>
      <c r="AG8528" t="s">
        <v>270</v>
      </c>
      <c r="AH8528" t="s">
        <v>46</v>
      </c>
      <c r="AI8528" t="s">
        <v>57</v>
      </c>
      <c r="AJ8528" t="s">
        <v>52</v>
      </c>
      <c r="AK8528" t="s">
        <v>60</v>
      </c>
      <c r="AL8528" t="s">
        <v>47</v>
      </c>
      <c r="AM8528" t="s">
        <v>103</v>
      </c>
      <c r="AN8528" t="s">
        <v>65</v>
      </c>
      <c r="AO8528" t="s">
        <v>35448</v>
      </c>
    </row>
    <row r="8529" spans="1:41" x14ac:dyDescent="0.25">
      <c r="A8529" t="s">
        <v>35449</v>
      </c>
      <c r="B8529" t="s">
        <v>35450</v>
      </c>
      <c r="C8529" s="1" t="str">
        <f t="shared" ref="C8529:C8592" si="542">HYPERLINK("http://geochem.nrcan.gc.ca/cdogs/content/bdl/bdl211084_e.htm", "21:1084")</f>
        <v>21:1084</v>
      </c>
      <c r="D8529" s="1" t="str">
        <f t="shared" ref="D8529:D8592" si="543">HYPERLINK("http://geochem.nrcan.gc.ca/cdogs/content/svy/svy210157_e.htm", "21:0157")</f>
        <v>21:0157</v>
      </c>
      <c r="E8529" t="s">
        <v>35451</v>
      </c>
      <c r="F8529" t="s">
        <v>35452</v>
      </c>
      <c r="H8529">
        <v>50.969297300000001</v>
      </c>
      <c r="I8529">
        <v>-122.12002080000001</v>
      </c>
      <c r="J8529" s="1" t="str">
        <f t="shared" si="540"/>
        <v>NGR bulk stream sediment</v>
      </c>
      <c r="K8529" s="1" t="str">
        <f t="shared" si="541"/>
        <v>&lt;177 micron (NGR)</v>
      </c>
      <c r="L8529">
        <v>1</v>
      </c>
      <c r="M8529" t="s">
        <v>45</v>
      </c>
      <c r="N8529">
        <v>1</v>
      </c>
      <c r="O8529" t="s">
        <v>3546</v>
      </c>
      <c r="P8529" t="s">
        <v>3546</v>
      </c>
      <c r="Q8529" t="s">
        <v>3546</v>
      </c>
      <c r="R8529" t="s">
        <v>3546</v>
      </c>
      <c r="S8529" t="s">
        <v>3546</v>
      </c>
      <c r="T8529" t="s">
        <v>3546</v>
      </c>
      <c r="U8529" t="s">
        <v>3546</v>
      </c>
      <c r="V8529" t="s">
        <v>3546</v>
      </c>
      <c r="W8529" t="s">
        <v>3546</v>
      </c>
      <c r="X8529" t="s">
        <v>3546</v>
      </c>
      <c r="Y8529" t="s">
        <v>3546</v>
      </c>
      <c r="Z8529" t="s">
        <v>3546</v>
      </c>
      <c r="AA8529" t="s">
        <v>3546</v>
      </c>
      <c r="AB8529" t="s">
        <v>3546</v>
      </c>
      <c r="AC8529" t="s">
        <v>3546</v>
      </c>
      <c r="AD8529" t="s">
        <v>3546</v>
      </c>
      <c r="AE8529" t="s">
        <v>3546</v>
      </c>
      <c r="AF8529" t="s">
        <v>3546</v>
      </c>
      <c r="AG8529" t="s">
        <v>3546</v>
      </c>
      <c r="AH8529" t="s">
        <v>3546</v>
      </c>
      <c r="AI8529" t="s">
        <v>3546</v>
      </c>
      <c r="AJ8529" t="s">
        <v>3546</v>
      </c>
      <c r="AK8529" t="s">
        <v>3546</v>
      </c>
      <c r="AL8529" t="s">
        <v>3546</v>
      </c>
      <c r="AM8529" t="s">
        <v>3546</v>
      </c>
      <c r="AN8529" t="s">
        <v>3546</v>
      </c>
      <c r="AO8529" t="s">
        <v>3546</v>
      </c>
    </row>
    <row r="8530" spans="1:41" x14ac:dyDescent="0.25">
      <c r="A8530" t="s">
        <v>35453</v>
      </c>
      <c r="B8530" t="s">
        <v>35454</v>
      </c>
      <c r="C8530" s="1" t="str">
        <f t="shared" si="542"/>
        <v>21:1084</v>
      </c>
      <c r="D8530" s="1" t="str">
        <f t="shared" si="543"/>
        <v>21:0157</v>
      </c>
      <c r="E8530" t="s">
        <v>35455</v>
      </c>
      <c r="F8530" t="s">
        <v>35456</v>
      </c>
      <c r="H8530">
        <v>50.974372199999998</v>
      </c>
      <c r="I8530">
        <v>-122.1027041</v>
      </c>
      <c r="J8530" s="1" t="str">
        <f t="shared" si="540"/>
        <v>NGR bulk stream sediment</v>
      </c>
      <c r="K8530" s="1" t="str">
        <f t="shared" si="541"/>
        <v>&lt;177 micron (NGR)</v>
      </c>
      <c r="L8530">
        <v>1</v>
      </c>
      <c r="M8530" t="s">
        <v>71</v>
      </c>
      <c r="N8530">
        <v>2</v>
      </c>
      <c r="O8530" t="s">
        <v>3546</v>
      </c>
      <c r="P8530" t="s">
        <v>3546</v>
      </c>
      <c r="Q8530" t="s">
        <v>3546</v>
      </c>
      <c r="R8530" t="s">
        <v>3546</v>
      </c>
      <c r="S8530" t="s">
        <v>3546</v>
      </c>
      <c r="T8530" t="s">
        <v>3546</v>
      </c>
      <c r="U8530" t="s">
        <v>3546</v>
      </c>
      <c r="V8530" t="s">
        <v>3546</v>
      </c>
      <c r="W8530" t="s">
        <v>3546</v>
      </c>
      <c r="X8530" t="s">
        <v>3546</v>
      </c>
      <c r="Y8530" t="s">
        <v>3546</v>
      </c>
      <c r="Z8530" t="s">
        <v>3546</v>
      </c>
      <c r="AA8530" t="s">
        <v>3546</v>
      </c>
      <c r="AB8530" t="s">
        <v>3546</v>
      </c>
      <c r="AC8530" t="s">
        <v>3546</v>
      </c>
      <c r="AD8530" t="s">
        <v>3546</v>
      </c>
      <c r="AE8530" t="s">
        <v>3546</v>
      </c>
      <c r="AF8530" t="s">
        <v>3546</v>
      </c>
      <c r="AG8530" t="s">
        <v>3546</v>
      </c>
      <c r="AH8530" t="s">
        <v>3546</v>
      </c>
      <c r="AI8530" t="s">
        <v>3546</v>
      </c>
      <c r="AJ8530" t="s">
        <v>3546</v>
      </c>
      <c r="AK8530" t="s">
        <v>3546</v>
      </c>
      <c r="AL8530" t="s">
        <v>3546</v>
      </c>
      <c r="AM8530" t="s">
        <v>3546</v>
      </c>
      <c r="AN8530" t="s">
        <v>3546</v>
      </c>
      <c r="AO8530" t="s">
        <v>3546</v>
      </c>
    </row>
    <row r="8531" spans="1:41" x14ac:dyDescent="0.25">
      <c r="A8531" t="s">
        <v>35457</v>
      </c>
      <c r="B8531" t="s">
        <v>35458</v>
      </c>
      <c r="C8531" s="1" t="str">
        <f t="shared" si="542"/>
        <v>21:1084</v>
      </c>
      <c r="D8531" s="1" t="str">
        <f t="shared" si="543"/>
        <v>21:0157</v>
      </c>
      <c r="E8531" t="s">
        <v>35459</v>
      </c>
      <c r="F8531" t="s">
        <v>35460</v>
      </c>
      <c r="H8531">
        <v>50.978779699999997</v>
      </c>
      <c r="I8531">
        <v>-122.0706529</v>
      </c>
      <c r="J8531" s="1" t="str">
        <f t="shared" si="540"/>
        <v>NGR bulk stream sediment</v>
      </c>
      <c r="K8531" s="1" t="str">
        <f t="shared" si="541"/>
        <v>&lt;177 micron (NGR)</v>
      </c>
      <c r="L8531">
        <v>1</v>
      </c>
      <c r="M8531" t="s">
        <v>280</v>
      </c>
      <c r="N8531">
        <v>3</v>
      </c>
      <c r="O8531" t="s">
        <v>3546</v>
      </c>
      <c r="P8531" t="s">
        <v>3546</v>
      </c>
      <c r="Q8531" t="s">
        <v>3546</v>
      </c>
      <c r="R8531" t="s">
        <v>3546</v>
      </c>
      <c r="S8531" t="s">
        <v>3546</v>
      </c>
      <c r="T8531" t="s">
        <v>3546</v>
      </c>
      <c r="U8531" t="s">
        <v>3546</v>
      </c>
      <c r="V8531" t="s">
        <v>3546</v>
      </c>
      <c r="W8531" t="s">
        <v>3546</v>
      </c>
      <c r="X8531" t="s">
        <v>3546</v>
      </c>
      <c r="Y8531" t="s">
        <v>3546</v>
      </c>
      <c r="Z8531" t="s">
        <v>3546</v>
      </c>
      <c r="AA8531" t="s">
        <v>3546</v>
      </c>
      <c r="AB8531" t="s">
        <v>3546</v>
      </c>
      <c r="AC8531" t="s">
        <v>3546</v>
      </c>
      <c r="AD8531" t="s">
        <v>3546</v>
      </c>
      <c r="AE8531" t="s">
        <v>3546</v>
      </c>
      <c r="AF8531" t="s">
        <v>3546</v>
      </c>
      <c r="AG8531" t="s">
        <v>3546</v>
      </c>
      <c r="AH8531" t="s">
        <v>3546</v>
      </c>
      <c r="AI8531" t="s">
        <v>3546</v>
      </c>
      <c r="AJ8531" t="s">
        <v>3546</v>
      </c>
      <c r="AK8531" t="s">
        <v>3546</v>
      </c>
      <c r="AL8531" t="s">
        <v>3546</v>
      </c>
      <c r="AM8531" t="s">
        <v>3546</v>
      </c>
      <c r="AN8531" t="s">
        <v>3546</v>
      </c>
      <c r="AO8531" t="s">
        <v>3546</v>
      </c>
    </row>
    <row r="8532" spans="1:41" x14ac:dyDescent="0.25">
      <c r="A8532" t="s">
        <v>35461</v>
      </c>
      <c r="B8532" t="s">
        <v>35462</v>
      </c>
      <c r="C8532" s="1" t="str">
        <f t="shared" si="542"/>
        <v>21:1084</v>
      </c>
      <c r="D8532" s="1" t="str">
        <f t="shared" si="543"/>
        <v>21:0157</v>
      </c>
      <c r="E8532" t="s">
        <v>35459</v>
      </c>
      <c r="F8532" t="s">
        <v>35463</v>
      </c>
      <c r="H8532">
        <v>50.978779699999997</v>
      </c>
      <c r="I8532">
        <v>-122.0706529</v>
      </c>
      <c r="J8532" s="1" t="str">
        <f t="shared" si="540"/>
        <v>NGR bulk stream sediment</v>
      </c>
      <c r="K8532" s="1" t="str">
        <f t="shared" si="541"/>
        <v>&lt;177 micron (NGR)</v>
      </c>
      <c r="L8532">
        <v>1</v>
      </c>
      <c r="M8532" t="s">
        <v>288</v>
      </c>
      <c r="N8532">
        <v>4</v>
      </c>
      <c r="O8532" t="s">
        <v>3546</v>
      </c>
      <c r="P8532" t="s">
        <v>3546</v>
      </c>
      <c r="Q8532" t="s">
        <v>3546</v>
      </c>
      <c r="R8532" t="s">
        <v>3546</v>
      </c>
      <c r="S8532" t="s">
        <v>3546</v>
      </c>
      <c r="T8532" t="s">
        <v>3546</v>
      </c>
      <c r="U8532" t="s">
        <v>3546</v>
      </c>
      <c r="V8532" t="s">
        <v>3546</v>
      </c>
      <c r="W8532" t="s">
        <v>3546</v>
      </c>
      <c r="X8532" t="s">
        <v>3546</v>
      </c>
      <c r="Y8532" t="s">
        <v>3546</v>
      </c>
      <c r="Z8532" t="s">
        <v>3546</v>
      </c>
      <c r="AA8532" t="s">
        <v>3546</v>
      </c>
      <c r="AB8532" t="s">
        <v>3546</v>
      </c>
      <c r="AC8532" t="s">
        <v>3546</v>
      </c>
      <c r="AD8532" t="s">
        <v>3546</v>
      </c>
      <c r="AE8532" t="s">
        <v>3546</v>
      </c>
      <c r="AF8532" t="s">
        <v>3546</v>
      </c>
      <c r="AG8532" t="s">
        <v>3546</v>
      </c>
      <c r="AH8532" t="s">
        <v>3546</v>
      </c>
      <c r="AI8532" t="s">
        <v>3546</v>
      </c>
      <c r="AJ8532" t="s">
        <v>3546</v>
      </c>
      <c r="AK8532" t="s">
        <v>3546</v>
      </c>
      <c r="AL8532" t="s">
        <v>3546</v>
      </c>
      <c r="AM8532" t="s">
        <v>3546</v>
      </c>
      <c r="AN8532" t="s">
        <v>3546</v>
      </c>
      <c r="AO8532" t="s">
        <v>3546</v>
      </c>
    </row>
    <row r="8533" spans="1:41" x14ac:dyDescent="0.25">
      <c r="A8533" t="s">
        <v>35464</v>
      </c>
      <c r="B8533" t="s">
        <v>35465</v>
      </c>
      <c r="C8533" s="1" t="str">
        <f t="shared" si="542"/>
        <v>21:1084</v>
      </c>
      <c r="D8533" s="1" t="str">
        <f t="shared" si="543"/>
        <v>21:0157</v>
      </c>
      <c r="E8533" t="s">
        <v>35466</v>
      </c>
      <c r="F8533" t="s">
        <v>35467</v>
      </c>
      <c r="H8533">
        <v>50.971941800000003</v>
      </c>
      <c r="I8533">
        <v>-122.06123239999999</v>
      </c>
      <c r="J8533" s="1" t="str">
        <f t="shared" si="540"/>
        <v>NGR bulk stream sediment</v>
      </c>
      <c r="K8533" s="1" t="str">
        <f t="shared" si="541"/>
        <v>&lt;177 micron (NGR)</v>
      </c>
      <c r="L8533">
        <v>1</v>
      </c>
      <c r="M8533" t="s">
        <v>95</v>
      </c>
      <c r="N8533">
        <v>5</v>
      </c>
      <c r="O8533" t="s">
        <v>3546</v>
      </c>
      <c r="P8533" t="s">
        <v>3546</v>
      </c>
      <c r="Q8533" t="s">
        <v>3546</v>
      </c>
      <c r="R8533" t="s">
        <v>3546</v>
      </c>
      <c r="S8533" t="s">
        <v>3546</v>
      </c>
      <c r="T8533" t="s">
        <v>3546</v>
      </c>
      <c r="U8533" t="s">
        <v>3546</v>
      </c>
      <c r="V8533" t="s">
        <v>3546</v>
      </c>
      <c r="W8533" t="s">
        <v>3546</v>
      </c>
      <c r="X8533" t="s">
        <v>3546</v>
      </c>
      <c r="Y8533" t="s">
        <v>3546</v>
      </c>
      <c r="Z8533" t="s">
        <v>3546</v>
      </c>
      <c r="AA8533" t="s">
        <v>3546</v>
      </c>
      <c r="AB8533" t="s">
        <v>3546</v>
      </c>
      <c r="AC8533" t="s">
        <v>3546</v>
      </c>
      <c r="AD8533" t="s">
        <v>3546</v>
      </c>
      <c r="AE8533" t="s">
        <v>3546</v>
      </c>
      <c r="AF8533" t="s">
        <v>3546</v>
      </c>
      <c r="AG8533" t="s">
        <v>3546</v>
      </c>
      <c r="AH8533" t="s">
        <v>3546</v>
      </c>
      <c r="AI8533" t="s">
        <v>3546</v>
      </c>
      <c r="AJ8533" t="s">
        <v>3546</v>
      </c>
      <c r="AK8533" t="s">
        <v>3546</v>
      </c>
      <c r="AL8533" t="s">
        <v>3546</v>
      </c>
      <c r="AM8533" t="s">
        <v>3546</v>
      </c>
      <c r="AN8533" t="s">
        <v>3546</v>
      </c>
      <c r="AO8533" t="s">
        <v>3546</v>
      </c>
    </row>
    <row r="8534" spans="1:41" x14ac:dyDescent="0.25">
      <c r="A8534" t="s">
        <v>35468</v>
      </c>
      <c r="B8534" t="s">
        <v>35469</v>
      </c>
      <c r="C8534" s="1" t="str">
        <f t="shared" si="542"/>
        <v>21:1084</v>
      </c>
      <c r="D8534" s="1" t="str">
        <f t="shared" si="543"/>
        <v>21:0157</v>
      </c>
      <c r="E8534" t="s">
        <v>35470</v>
      </c>
      <c r="F8534" t="s">
        <v>35471</v>
      </c>
      <c r="H8534">
        <v>50.9699277</v>
      </c>
      <c r="I8534">
        <v>-122.03804359999999</v>
      </c>
      <c r="J8534" s="1" t="str">
        <f t="shared" si="540"/>
        <v>NGR bulk stream sediment</v>
      </c>
      <c r="K8534" s="1" t="str">
        <f t="shared" si="541"/>
        <v>&lt;177 micron (NGR)</v>
      </c>
      <c r="L8534">
        <v>1</v>
      </c>
      <c r="M8534" t="s">
        <v>117</v>
      </c>
      <c r="N8534">
        <v>6</v>
      </c>
      <c r="O8534" t="s">
        <v>3546</v>
      </c>
      <c r="P8534" t="s">
        <v>3546</v>
      </c>
      <c r="Q8534" t="s">
        <v>3546</v>
      </c>
      <c r="R8534" t="s">
        <v>3546</v>
      </c>
      <c r="S8534" t="s">
        <v>3546</v>
      </c>
      <c r="T8534" t="s">
        <v>3546</v>
      </c>
      <c r="U8534" t="s">
        <v>3546</v>
      </c>
      <c r="V8534" t="s">
        <v>3546</v>
      </c>
      <c r="W8534" t="s">
        <v>3546</v>
      </c>
      <c r="X8534" t="s">
        <v>3546</v>
      </c>
      <c r="Y8534" t="s">
        <v>3546</v>
      </c>
      <c r="Z8534" t="s">
        <v>3546</v>
      </c>
      <c r="AA8534" t="s">
        <v>3546</v>
      </c>
      <c r="AB8534" t="s">
        <v>3546</v>
      </c>
      <c r="AC8534" t="s">
        <v>3546</v>
      </c>
      <c r="AD8534" t="s">
        <v>3546</v>
      </c>
      <c r="AE8534" t="s">
        <v>3546</v>
      </c>
      <c r="AF8534" t="s">
        <v>3546</v>
      </c>
      <c r="AG8534" t="s">
        <v>3546</v>
      </c>
      <c r="AH8534" t="s">
        <v>3546</v>
      </c>
      <c r="AI8534" t="s">
        <v>3546</v>
      </c>
      <c r="AJ8534" t="s">
        <v>3546</v>
      </c>
      <c r="AK8534" t="s">
        <v>3546</v>
      </c>
      <c r="AL8534" t="s">
        <v>3546</v>
      </c>
      <c r="AM8534" t="s">
        <v>3546</v>
      </c>
      <c r="AN8534" t="s">
        <v>3546</v>
      </c>
      <c r="AO8534" t="s">
        <v>3546</v>
      </c>
    </row>
    <row r="8535" spans="1:41" x14ac:dyDescent="0.25">
      <c r="A8535" t="s">
        <v>35472</v>
      </c>
      <c r="B8535" t="s">
        <v>35473</v>
      </c>
      <c r="C8535" s="1" t="str">
        <f t="shared" si="542"/>
        <v>21:1084</v>
      </c>
      <c r="D8535" s="1" t="str">
        <f t="shared" si="543"/>
        <v>21:0157</v>
      </c>
      <c r="E8535" t="s">
        <v>35474</v>
      </c>
      <c r="F8535" t="s">
        <v>35475</v>
      </c>
      <c r="H8535">
        <v>50.978451800000002</v>
      </c>
      <c r="I8535">
        <v>-122.003608</v>
      </c>
      <c r="J8535" s="1" t="str">
        <f t="shared" si="540"/>
        <v>NGR bulk stream sediment</v>
      </c>
      <c r="K8535" s="1" t="str">
        <f t="shared" si="541"/>
        <v>&lt;177 micron (NGR)</v>
      </c>
      <c r="L8535">
        <v>1</v>
      </c>
      <c r="M8535" t="s">
        <v>136</v>
      </c>
      <c r="N8535">
        <v>7</v>
      </c>
      <c r="O8535" t="s">
        <v>3546</v>
      </c>
      <c r="P8535" t="s">
        <v>3546</v>
      </c>
      <c r="Q8535" t="s">
        <v>3546</v>
      </c>
      <c r="R8535" t="s">
        <v>3546</v>
      </c>
      <c r="S8535" t="s">
        <v>3546</v>
      </c>
      <c r="T8535" t="s">
        <v>3546</v>
      </c>
      <c r="U8535" t="s">
        <v>3546</v>
      </c>
      <c r="V8535" t="s">
        <v>3546</v>
      </c>
      <c r="W8535" t="s">
        <v>3546</v>
      </c>
      <c r="X8535" t="s">
        <v>3546</v>
      </c>
      <c r="Y8535" t="s">
        <v>3546</v>
      </c>
      <c r="Z8535" t="s">
        <v>3546</v>
      </c>
      <c r="AA8535" t="s">
        <v>3546</v>
      </c>
      <c r="AB8535" t="s">
        <v>3546</v>
      </c>
      <c r="AC8535" t="s">
        <v>3546</v>
      </c>
      <c r="AD8535" t="s">
        <v>3546</v>
      </c>
      <c r="AE8535" t="s">
        <v>3546</v>
      </c>
      <c r="AF8535" t="s">
        <v>3546</v>
      </c>
      <c r="AG8535" t="s">
        <v>3546</v>
      </c>
      <c r="AH8535" t="s">
        <v>3546</v>
      </c>
      <c r="AI8535" t="s">
        <v>3546</v>
      </c>
      <c r="AJ8535" t="s">
        <v>3546</v>
      </c>
      <c r="AK8535" t="s">
        <v>3546</v>
      </c>
      <c r="AL8535" t="s">
        <v>3546</v>
      </c>
      <c r="AM8535" t="s">
        <v>3546</v>
      </c>
      <c r="AN8535" t="s">
        <v>3546</v>
      </c>
      <c r="AO8535" t="s">
        <v>3546</v>
      </c>
    </row>
    <row r="8536" spans="1:41" x14ac:dyDescent="0.25">
      <c r="A8536" t="s">
        <v>35476</v>
      </c>
      <c r="B8536" t="s">
        <v>35477</v>
      </c>
      <c r="C8536" s="1" t="str">
        <f t="shared" si="542"/>
        <v>21:1084</v>
      </c>
      <c r="D8536" s="1" t="str">
        <f t="shared" si="543"/>
        <v>21:0157</v>
      </c>
      <c r="E8536" t="s">
        <v>35478</v>
      </c>
      <c r="F8536" t="s">
        <v>35479</v>
      </c>
      <c r="H8536">
        <v>50.689594200000002</v>
      </c>
      <c r="I8536">
        <v>-122.9853509</v>
      </c>
      <c r="J8536" s="1" t="str">
        <f t="shared" si="540"/>
        <v>NGR bulk stream sediment</v>
      </c>
      <c r="K8536" s="1" t="str">
        <f t="shared" si="541"/>
        <v>&lt;177 micron (NGR)</v>
      </c>
      <c r="L8536">
        <v>1</v>
      </c>
      <c r="M8536" t="s">
        <v>157</v>
      </c>
      <c r="N8536">
        <v>8</v>
      </c>
      <c r="O8536" t="s">
        <v>3546</v>
      </c>
      <c r="P8536" t="s">
        <v>3546</v>
      </c>
      <c r="Q8536" t="s">
        <v>3546</v>
      </c>
      <c r="R8536" t="s">
        <v>3546</v>
      </c>
      <c r="S8536" t="s">
        <v>3546</v>
      </c>
      <c r="T8536" t="s">
        <v>3546</v>
      </c>
      <c r="U8536" t="s">
        <v>3546</v>
      </c>
      <c r="V8536" t="s">
        <v>3546</v>
      </c>
      <c r="W8536" t="s">
        <v>3546</v>
      </c>
      <c r="X8536" t="s">
        <v>3546</v>
      </c>
      <c r="Y8536" t="s">
        <v>3546</v>
      </c>
      <c r="Z8536" t="s">
        <v>3546</v>
      </c>
      <c r="AA8536" t="s">
        <v>3546</v>
      </c>
      <c r="AB8536" t="s">
        <v>3546</v>
      </c>
      <c r="AC8536" t="s">
        <v>3546</v>
      </c>
      <c r="AD8536" t="s">
        <v>3546</v>
      </c>
      <c r="AE8536" t="s">
        <v>3546</v>
      </c>
      <c r="AF8536" t="s">
        <v>3546</v>
      </c>
      <c r="AG8536" t="s">
        <v>3546</v>
      </c>
      <c r="AH8536" t="s">
        <v>3546</v>
      </c>
      <c r="AI8536" t="s">
        <v>3546</v>
      </c>
      <c r="AJ8536" t="s">
        <v>3546</v>
      </c>
      <c r="AK8536" t="s">
        <v>3546</v>
      </c>
      <c r="AL8536" t="s">
        <v>3546</v>
      </c>
      <c r="AM8536" t="s">
        <v>3546</v>
      </c>
      <c r="AN8536" t="s">
        <v>3546</v>
      </c>
      <c r="AO8536" t="s">
        <v>3546</v>
      </c>
    </row>
    <row r="8537" spans="1:41" x14ac:dyDescent="0.25">
      <c r="A8537" t="s">
        <v>35480</v>
      </c>
      <c r="B8537" t="s">
        <v>35481</v>
      </c>
      <c r="C8537" s="1" t="str">
        <f t="shared" si="542"/>
        <v>21:1084</v>
      </c>
      <c r="D8537" s="1" t="str">
        <f t="shared" si="543"/>
        <v>21:0157</v>
      </c>
      <c r="E8537" t="s">
        <v>35482</v>
      </c>
      <c r="F8537" t="s">
        <v>35483</v>
      </c>
      <c r="H8537">
        <v>50.7164474</v>
      </c>
      <c r="I8537">
        <v>-122.9709826</v>
      </c>
      <c r="J8537" s="1" t="str">
        <f t="shared" si="540"/>
        <v>NGR bulk stream sediment</v>
      </c>
      <c r="K8537" s="1" t="str">
        <f t="shared" si="541"/>
        <v>&lt;177 micron (NGR)</v>
      </c>
      <c r="L8537">
        <v>1</v>
      </c>
      <c r="M8537" t="s">
        <v>170</v>
      </c>
      <c r="N8537">
        <v>9</v>
      </c>
      <c r="O8537" t="s">
        <v>3546</v>
      </c>
      <c r="P8537" t="s">
        <v>3546</v>
      </c>
      <c r="Q8537" t="s">
        <v>3546</v>
      </c>
      <c r="R8537" t="s">
        <v>3546</v>
      </c>
      <c r="S8537" t="s">
        <v>3546</v>
      </c>
      <c r="T8537" t="s">
        <v>3546</v>
      </c>
      <c r="U8537" t="s">
        <v>3546</v>
      </c>
      <c r="V8537" t="s">
        <v>3546</v>
      </c>
      <c r="W8537" t="s">
        <v>3546</v>
      </c>
      <c r="X8537" t="s">
        <v>3546</v>
      </c>
      <c r="Y8537" t="s">
        <v>3546</v>
      </c>
      <c r="Z8537" t="s">
        <v>3546</v>
      </c>
      <c r="AA8537" t="s">
        <v>3546</v>
      </c>
      <c r="AB8537" t="s">
        <v>3546</v>
      </c>
      <c r="AC8537" t="s">
        <v>3546</v>
      </c>
      <c r="AD8537" t="s">
        <v>3546</v>
      </c>
      <c r="AE8537" t="s">
        <v>3546</v>
      </c>
      <c r="AF8537" t="s">
        <v>3546</v>
      </c>
      <c r="AG8537" t="s">
        <v>3546</v>
      </c>
      <c r="AH8537" t="s">
        <v>3546</v>
      </c>
      <c r="AI8537" t="s">
        <v>3546</v>
      </c>
      <c r="AJ8537" t="s">
        <v>3546</v>
      </c>
      <c r="AK8537" t="s">
        <v>3546</v>
      </c>
      <c r="AL8537" t="s">
        <v>3546</v>
      </c>
      <c r="AM8537" t="s">
        <v>3546</v>
      </c>
      <c r="AN8537" t="s">
        <v>3546</v>
      </c>
      <c r="AO8537" t="s">
        <v>3546</v>
      </c>
    </row>
    <row r="8538" spans="1:41" x14ac:dyDescent="0.25">
      <c r="A8538" t="s">
        <v>35484</v>
      </c>
      <c r="B8538" t="s">
        <v>35485</v>
      </c>
      <c r="C8538" s="1" t="str">
        <f t="shared" si="542"/>
        <v>21:1084</v>
      </c>
      <c r="D8538" s="1" t="str">
        <f t="shared" si="543"/>
        <v>21:0157</v>
      </c>
      <c r="E8538" t="s">
        <v>35486</v>
      </c>
      <c r="F8538" t="s">
        <v>35487</v>
      </c>
      <c r="H8538">
        <v>50.732412400000001</v>
      </c>
      <c r="I8538">
        <v>-122.94531480000001</v>
      </c>
      <c r="J8538" s="1" t="str">
        <f t="shared" si="540"/>
        <v>NGR bulk stream sediment</v>
      </c>
      <c r="K8538" s="1" t="str">
        <f t="shared" si="541"/>
        <v>&lt;177 micron (NGR)</v>
      </c>
      <c r="L8538">
        <v>1</v>
      </c>
      <c r="M8538" t="s">
        <v>180</v>
      </c>
      <c r="N8538">
        <v>10</v>
      </c>
      <c r="O8538" t="s">
        <v>3546</v>
      </c>
      <c r="P8538" t="s">
        <v>3546</v>
      </c>
      <c r="Q8538" t="s">
        <v>3546</v>
      </c>
      <c r="R8538" t="s">
        <v>3546</v>
      </c>
      <c r="S8538" t="s">
        <v>3546</v>
      </c>
      <c r="T8538" t="s">
        <v>3546</v>
      </c>
      <c r="U8538" t="s">
        <v>3546</v>
      </c>
      <c r="V8538" t="s">
        <v>3546</v>
      </c>
      <c r="W8538" t="s">
        <v>3546</v>
      </c>
      <c r="X8538" t="s">
        <v>3546</v>
      </c>
      <c r="Y8538" t="s">
        <v>3546</v>
      </c>
      <c r="Z8538" t="s">
        <v>3546</v>
      </c>
      <c r="AA8538" t="s">
        <v>3546</v>
      </c>
      <c r="AB8538" t="s">
        <v>3546</v>
      </c>
      <c r="AC8538" t="s">
        <v>3546</v>
      </c>
      <c r="AD8538" t="s">
        <v>3546</v>
      </c>
      <c r="AE8538" t="s">
        <v>3546</v>
      </c>
      <c r="AF8538" t="s">
        <v>3546</v>
      </c>
      <c r="AG8538" t="s">
        <v>3546</v>
      </c>
      <c r="AH8538" t="s">
        <v>3546</v>
      </c>
      <c r="AI8538" t="s">
        <v>3546</v>
      </c>
      <c r="AJ8538" t="s">
        <v>3546</v>
      </c>
      <c r="AK8538" t="s">
        <v>3546</v>
      </c>
      <c r="AL8538" t="s">
        <v>3546</v>
      </c>
      <c r="AM8538" t="s">
        <v>3546</v>
      </c>
      <c r="AN8538" t="s">
        <v>3546</v>
      </c>
      <c r="AO8538" t="s">
        <v>3546</v>
      </c>
    </row>
    <row r="8539" spans="1:41" x14ac:dyDescent="0.25">
      <c r="A8539" t="s">
        <v>35488</v>
      </c>
      <c r="B8539" t="s">
        <v>35489</v>
      </c>
      <c r="C8539" s="1" t="str">
        <f t="shared" si="542"/>
        <v>21:1084</v>
      </c>
      <c r="D8539" s="1" t="str">
        <f t="shared" si="543"/>
        <v>21:0157</v>
      </c>
      <c r="E8539" t="s">
        <v>35490</v>
      </c>
      <c r="F8539" t="s">
        <v>35491</v>
      </c>
      <c r="H8539">
        <v>50.745895699999998</v>
      </c>
      <c r="I8539">
        <v>-122.93000859999999</v>
      </c>
      <c r="J8539" s="1" t="str">
        <f t="shared" si="540"/>
        <v>NGR bulk stream sediment</v>
      </c>
      <c r="K8539" s="1" t="str">
        <f t="shared" si="541"/>
        <v>&lt;177 micron (NGR)</v>
      </c>
      <c r="L8539">
        <v>1</v>
      </c>
      <c r="M8539" t="s">
        <v>195</v>
      </c>
      <c r="N8539">
        <v>11</v>
      </c>
      <c r="O8539" t="s">
        <v>3546</v>
      </c>
      <c r="P8539" t="s">
        <v>3546</v>
      </c>
      <c r="Q8539" t="s">
        <v>3546</v>
      </c>
      <c r="R8539" t="s">
        <v>3546</v>
      </c>
      <c r="S8539" t="s">
        <v>3546</v>
      </c>
      <c r="T8539" t="s">
        <v>3546</v>
      </c>
      <c r="U8539" t="s">
        <v>3546</v>
      </c>
      <c r="V8539" t="s">
        <v>3546</v>
      </c>
      <c r="W8539" t="s">
        <v>3546</v>
      </c>
      <c r="X8539" t="s">
        <v>3546</v>
      </c>
      <c r="Y8539" t="s">
        <v>3546</v>
      </c>
      <c r="Z8539" t="s">
        <v>3546</v>
      </c>
      <c r="AA8539" t="s">
        <v>3546</v>
      </c>
      <c r="AB8539" t="s">
        <v>3546</v>
      </c>
      <c r="AC8539" t="s">
        <v>3546</v>
      </c>
      <c r="AD8539" t="s">
        <v>3546</v>
      </c>
      <c r="AE8539" t="s">
        <v>3546</v>
      </c>
      <c r="AF8539" t="s">
        <v>3546</v>
      </c>
      <c r="AG8539" t="s">
        <v>3546</v>
      </c>
      <c r="AH8539" t="s">
        <v>3546</v>
      </c>
      <c r="AI8539" t="s">
        <v>3546</v>
      </c>
      <c r="AJ8539" t="s">
        <v>3546</v>
      </c>
      <c r="AK8539" t="s">
        <v>3546</v>
      </c>
      <c r="AL8539" t="s">
        <v>3546</v>
      </c>
      <c r="AM8539" t="s">
        <v>3546</v>
      </c>
      <c r="AN8539" t="s">
        <v>3546</v>
      </c>
      <c r="AO8539" t="s">
        <v>3546</v>
      </c>
    </row>
    <row r="8540" spans="1:41" x14ac:dyDescent="0.25">
      <c r="A8540" t="s">
        <v>35492</v>
      </c>
      <c r="B8540" t="s">
        <v>35493</v>
      </c>
      <c r="C8540" s="1" t="str">
        <f t="shared" si="542"/>
        <v>21:1084</v>
      </c>
      <c r="D8540" s="1" t="str">
        <f t="shared" si="543"/>
        <v>21:0157</v>
      </c>
      <c r="E8540" t="s">
        <v>35494</v>
      </c>
      <c r="F8540" t="s">
        <v>35495</v>
      </c>
      <c r="H8540">
        <v>50.765439399999998</v>
      </c>
      <c r="I8540">
        <v>-122.917715</v>
      </c>
      <c r="J8540" s="1" t="str">
        <f t="shared" si="540"/>
        <v>NGR bulk stream sediment</v>
      </c>
      <c r="K8540" s="1" t="str">
        <f t="shared" si="541"/>
        <v>&lt;177 micron (NGR)</v>
      </c>
      <c r="L8540">
        <v>1</v>
      </c>
      <c r="M8540" t="s">
        <v>205</v>
      </c>
      <c r="N8540">
        <v>12</v>
      </c>
      <c r="O8540" t="s">
        <v>3546</v>
      </c>
      <c r="P8540" t="s">
        <v>3546</v>
      </c>
      <c r="Q8540" t="s">
        <v>3546</v>
      </c>
      <c r="R8540" t="s">
        <v>3546</v>
      </c>
      <c r="S8540" t="s">
        <v>3546</v>
      </c>
      <c r="T8540" t="s">
        <v>3546</v>
      </c>
      <c r="U8540" t="s">
        <v>3546</v>
      </c>
      <c r="V8540" t="s">
        <v>3546</v>
      </c>
      <c r="W8540" t="s">
        <v>3546</v>
      </c>
      <c r="X8540" t="s">
        <v>3546</v>
      </c>
      <c r="Y8540" t="s">
        <v>3546</v>
      </c>
      <c r="Z8540" t="s">
        <v>3546</v>
      </c>
      <c r="AA8540" t="s">
        <v>3546</v>
      </c>
      <c r="AB8540" t="s">
        <v>3546</v>
      </c>
      <c r="AC8540" t="s">
        <v>3546</v>
      </c>
      <c r="AD8540" t="s">
        <v>3546</v>
      </c>
      <c r="AE8540" t="s">
        <v>3546</v>
      </c>
      <c r="AF8540" t="s">
        <v>3546</v>
      </c>
      <c r="AG8540" t="s">
        <v>3546</v>
      </c>
      <c r="AH8540" t="s">
        <v>3546</v>
      </c>
      <c r="AI8540" t="s">
        <v>3546</v>
      </c>
      <c r="AJ8540" t="s">
        <v>3546</v>
      </c>
      <c r="AK8540" t="s">
        <v>3546</v>
      </c>
      <c r="AL8540" t="s">
        <v>3546</v>
      </c>
      <c r="AM8540" t="s">
        <v>3546</v>
      </c>
      <c r="AN8540" t="s">
        <v>3546</v>
      </c>
      <c r="AO8540" t="s">
        <v>3546</v>
      </c>
    </row>
    <row r="8541" spans="1:41" x14ac:dyDescent="0.25">
      <c r="A8541" t="s">
        <v>35496</v>
      </c>
      <c r="B8541" t="s">
        <v>35497</v>
      </c>
      <c r="C8541" s="1" t="str">
        <f t="shared" si="542"/>
        <v>21:1084</v>
      </c>
      <c r="D8541" s="1" t="str">
        <f t="shared" si="543"/>
        <v>21:0157</v>
      </c>
      <c r="E8541" t="s">
        <v>35498</v>
      </c>
      <c r="F8541" t="s">
        <v>35499</v>
      </c>
      <c r="H8541">
        <v>50.769579200000003</v>
      </c>
      <c r="I8541">
        <v>-122.9093127</v>
      </c>
      <c r="J8541" s="1" t="str">
        <f t="shared" si="540"/>
        <v>NGR bulk stream sediment</v>
      </c>
      <c r="K8541" s="1" t="str">
        <f t="shared" si="541"/>
        <v>&lt;177 micron (NGR)</v>
      </c>
      <c r="L8541">
        <v>1</v>
      </c>
      <c r="M8541" t="s">
        <v>214</v>
      </c>
      <c r="N8541">
        <v>13</v>
      </c>
      <c r="O8541" t="s">
        <v>3546</v>
      </c>
      <c r="P8541" t="s">
        <v>3546</v>
      </c>
      <c r="Q8541" t="s">
        <v>3546</v>
      </c>
      <c r="R8541" t="s">
        <v>3546</v>
      </c>
      <c r="S8541" t="s">
        <v>3546</v>
      </c>
      <c r="T8541" t="s">
        <v>3546</v>
      </c>
      <c r="U8541" t="s">
        <v>3546</v>
      </c>
      <c r="V8541" t="s">
        <v>3546</v>
      </c>
      <c r="W8541" t="s">
        <v>3546</v>
      </c>
      <c r="X8541" t="s">
        <v>3546</v>
      </c>
      <c r="Y8541" t="s">
        <v>3546</v>
      </c>
      <c r="Z8541" t="s">
        <v>3546</v>
      </c>
      <c r="AA8541" t="s">
        <v>3546</v>
      </c>
      <c r="AB8541" t="s">
        <v>3546</v>
      </c>
      <c r="AC8541" t="s">
        <v>3546</v>
      </c>
      <c r="AD8541" t="s">
        <v>3546</v>
      </c>
      <c r="AE8541" t="s">
        <v>3546</v>
      </c>
      <c r="AF8541" t="s">
        <v>3546</v>
      </c>
      <c r="AG8541" t="s">
        <v>3546</v>
      </c>
      <c r="AH8541" t="s">
        <v>3546</v>
      </c>
      <c r="AI8541" t="s">
        <v>3546</v>
      </c>
      <c r="AJ8541" t="s">
        <v>3546</v>
      </c>
      <c r="AK8541" t="s">
        <v>3546</v>
      </c>
      <c r="AL8541" t="s">
        <v>3546</v>
      </c>
      <c r="AM8541" t="s">
        <v>3546</v>
      </c>
      <c r="AN8541" t="s">
        <v>3546</v>
      </c>
      <c r="AO8541" t="s">
        <v>3546</v>
      </c>
    </row>
    <row r="8542" spans="1:41" x14ac:dyDescent="0.25">
      <c r="A8542" t="s">
        <v>35500</v>
      </c>
      <c r="B8542" t="s">
        <v>35501</v>
      </c>
      <c r="C8542" s="1" t="str">
        <f t="shared" si="542"/>
        <v>21:1084</v>
      </c>
      <c r="D8542" s="1" t="str">
        <f t="shared" si="543"/>
        <v>21:0157</v>
      </c>
      <c r="E8542" t="s">
        <v>35502</v>
      </c>
      <c r="F8542" t="s">
        <v>35503</v>
      </c>
      <c r="H8542">
        <v>50.946300000000001</v>
      </c>
      <c r="I8542">
        <v>-122.6044991</v>
      </c>
      <c r="J8542" s="1" t="str">
        <f t="shared" si="540"/>
        <v>NGR bulk stream sediment</v>
      </c>
      <c r="K8542" s="1" t="str">
        <f t="shared" si="541"/>
        <v>&lt;177 micron (NGR)</v>
      </c>
      <c r="L8542">
        <v>1</v>
      </c>
      <c r="M8542" t="s">
        <v>223</v>
      </c>
      <c r="N8542">
        <v>14</v>
      </c>
      <c r="O8542" t="s">
        <v>3546</v>
      </c>
      <c r="P8542" t="s">
        <v>3546</v>
      </c>
      <c r="Q8542" t="s">
        <v>3546</v>
      </c>
      <c r="R8542" t="s">
        <v>3546</v>
      </c>
      <c r="S8542" t="s">
        <v>3546</v>
      </c>
      <c r="T8542" t="s">
        <v>3546</v>
      </c>
      <c r="U8542" t="s">
        <v>3546</v>
      </c>
      <c r="V8542" t="s">
        <v>3546</v>
      </c>
      <c r="W8542" t="s">
        <v>3546</v>
      </c>
      <c r="X8542" t="s">
        <v>3546</v>
      </c>
      <c r="Y8542" t="s">
        <v>3546</v>
      </c>
      <c r="Z8542" t="s">
        <v>3546</v>
      </c>
      <c r="AA8542" t="s">
        <v>3546</v>
      </c>
      <c r="AB8542" t="s">
        <v>3546</v>
      </c>
      <c r="AC8542" t="s">
        <v>3546</v>
      </c>
      <c r="AD8542" t="s">
        <v>3546</v>
      </c>
      <c r="AE8542" t="s">
        <v>3546</v>
      </c>
      <c r="AF8542" t="s">
        <v>3546</v>
      </c>
      <c r="AG8542" t="s">
        <v>3546</v>
      </c>
      <c r="AH8542" t="s">
        <v>3546</v>
      </c>
      <c r="AI8542" t="s">
        <v>3546</v>
      </c>
      <c r="AJ8542" t="s">
        <v>3546</v>
      </c>
      <c r="AK8542" t="s">
        <v>3546</v>
      </c>
      <c r="AL8542" t="s">
        <v>3546</v>
      </c>
      <c r="AM8542" t="s">
        <v>3546</v>
      </c>
      <c r="AN8542" t="s">
        <v>3546</v>
      </c>
      <c r="AO8542" t="s">
        <v>3546</v>
      </c>
    </row>
    <row r="8543" spans="1:41" x14ac:dyDescent="0.25">
      <c r="A8543" t="s">
        <v>35504</v>
      </c>
      <c r="B8543" t="s">
        <v>35505</v>
      </c>
      <c r="C8543" s="1" t="str">
        <f t="shared" si="542"/>
        <v>21:1084</v>
      </c>
      <c r="D8543" s="1" t="str">
        <f t="shared" si="543"/>
        <v>21:0157</v>
      </c>
      <c r="E8543" t="s">
        <v>35506</v>
      </c>
      <c r="F8543" t="s">
        <v>35507</v>
      </c>
      <c r="H8543">
        <v>50.925970900000003</v>
      </c>
      <c r="I8543">
        <v>-122.5844522</v>
      </c>
      <c r="J8543" s="1" t="str">
        <f t="shared" si="540"/>
        <v>NGR bulk stream sediment</v>
      </c>
      <c r="K8543" s="1" t="str">
        <f t="shared" si="541"/>
        <v>&lt;177 micron (NGR)</v>
      </c>
      <c r="L8543">
        <v>1</v>
      </c>
      <c r="M8543" t="s">
        <v>233</v>
      </c>
      <c r="N8543">
        <v>15</v>
      </c>
      <c r="O8543" t="s">
        <v>3546</v>
      </c>
      <c r="P8543" t="s">
        <v>3546</v>
      </c>
      <c r="Q8543" t="s">
        <v>3546</v>
      </c>
      <c r="R8543" t="s">
        <v>3546</v>
      </c>
      <c r="S8543" t="s">
        <v>3546</v>
      </c>
      <c r="T8543" t="s">
        <v>3546</v>
      </c>
      <c r="U8543" t="s">
        <v>3546</v>
      </c>
      <c r="V8543" t="s">
        <v>3546</v>
      </c>
      <c r="W8543" t="s">
        <v>3546</v>
      </c>
      <c r="X8543" t="s">
        <v>3546</v>
      </c>
      <c r="Y8543" t="s">
        <v>3546</v>
      </c>
      <c r="Z8543" t="s">
        <v>3546</v>
      </c>
      <c r="AA8543" t="s">
        <v>3546</v>
      </c>
      <c r="AB8543" t="s">
        <v>3546</v>
      </c>
      <c r="AC8543" t="s">
        <v>3546</v>
      </c>
      <c r="AD8543" t="s">
        <v>3546</v>
      </c>
      <c r="AE8543" t="s">
        <v>3546</v>
      </c>
      <c r="AF8543" t="s">
        <v>3546</v>
      </c>
      <c r="AG8543" t="s">
        <v>3546</v>
      </c>
      <c r="AH8543" t="s">
        <v>3546</v>
      </c>
      <c r="AI8543" t="s">
        <v>3546</v>
      </c>
      <c r="AJ8543" t="s">
        <v>3546</v>
      </c>
      <c r="AK8543" t="s">
        <v>3546</v>
      </c>
      <c r="AL8543" t="s">
        <v>3546</v>
      </c>
      <c r="AM8543" t="s">
        <v>3546</v>
      </c>
      <c r="AN8543" t="s">
        <v>3546</v>
      </c>
      <c r="AO8543" t="s">
        <v>3546</v>
      </c>
    </row>
    <row r="8544" spans="1:41" x14ac:dyDescent="0.25">
      <c r="A8544" t="s">
        <v>35508</v>
      </c>
      <c r="B8544" t="s">
        <v>35509</v>
      </c>
      <c r="C8544" s="1" t="str">
        <f t="shared" si="542"/>
        <v>21:1084</v>
      </c>
      <c r="D8544" s="1" t="str">
        <f t="shared" si="543"/>
        <v>21:0157</v>
      </c>
      <c r="E8544" t="s">
        <v>35510</v>
      </c>
      <c r="F8544" t="s">
        <v>35511</v>
      </c>
      <c r="H8544">
        <v>50.922401299999997</v>
      </c>
      <c r="I8544">
        <v>-122.5795327</v>
      </c>
      <c r="J8544" s="1" t="str">
        <f t="shared" si="540"/>
        <v>NGR bulk stream sediment</v>
      </c>
      <c r="K8544" s="1" t="str">
        <f t="shared" si="541"/>
        <v>&lt;177 micron (NGR)</v>
      </c>
      <c r="L8544">
        <v>1</v>
      </c>
      <c r="M8544" t="s">
        <v>248</v>
      </c>
      <c r="N8544">
        <v>16</v>
      </c>
      <c r="O8544" t="s">
        <v>3546</v>
      </c>
      <c r="P8544" t="s">
        <v>3546</v>
      </c>
      <c r="Q8544" t="s">
        <v>3546</v>
      </c>
      <c r="R8544" t="s">
        <v>3546</v>
      </c>
      <c r="S8544" t="s">
        <v>3546</v>
      </c>
      <c r="T8544" t="s">
        <v>3546</v>
      </c>
      <c r="U8544" t="s">
        <v>3546</v>
      </c>
      <c r="V8544" t="s">
        <v>3546</v>
      </c>
      <c r="W8544" t="s">
        <v>3546</v>
      </c>
      <c r="X8544" t="s">
        <v>3546</v>
      </c>
      <c r="Y8544" t="s">
        <v>3546</v>
      </c>
      <c r="Z8544" t="s">
        <v>3546</v>
      </c>
      <c r="AA8544" t="s">
        <v>3546</v>
      </c>
      <c r="AB8544" t="s">
        <v>3546</v>
      </c>
      <c r="AC8544" t="s">
        <v>3546</v>
      </c>
      <c r="AD8544" t="s">
        <v>3546</v>
      </c>
      <c r="AE8544" t="s">
        <v>3546</v>
      </c>
      <c r="AF8544" t="s">
        <v>3546</v>
      </c>
      <c r="AG8544" t="s">
        <v>3546</v>
      </c>
      <c r="AH8544" t="s">
        <v>3546</v>
      </c>
      <c r="AI8544" t="s">
        <v>3546</v>
      </c>
      <c r="AJ8544" t="s">
        <v>3546</v>
      </c>
      <c r="AK8544" t="s">
        <v>3546</v>
      </c>
      <c r="AL8544" t="s">
        <v>3546</v>
      </c>
      <c r="AM8544" t="s">
        <v>3546</v>
      </c>
      <c r="AN8544" t="s">
        <v>3546</v>
      </c>
      <c r="AO8544" t="s">
        <v>3546</v>
      </c>
    </row>
    <row r="8545" spans="1:41" x14ac:dyDescent="0.25">
      <c r="A8545" t="s">
        <v>35512</v>
      </c>
      <c r="B8545" t="s">
        <v>35513</v>
      </c>
      <c r="C8545" s="1" t="str">
        <f t="shared" si="542"/>
        <v>21:1084</v>
      </c>
      <c r="D8545" s="1" t="str">
        <f t="shared" si="543"/>
        <v>21:0157</v>
      </c>
      <c r="E8545" t="s">
        <v>35514</v>
      </c>
      <c r="F8545" t="s">
        <v>35515</v>
      </c>
      <c r="H8545">
        <v>50.904126699999999</v>
      </c>
      <c r="I8545">
        <v>-122.543586</v>
      </c>
      <c r="J8545" s="1" t="str">
        <f t="shared" si="540"/>
        <v>NGR bulk stream sediment</v>
      </c>
      <c r="K8545" s="1" t="str">
        <f t="shared" si="541"/>
        <v>&lt;177 micron (NGR)</v>
      </c>
      <c r="L8545">
        <v>1</v>
      </c>
      <c r="M8545" t="s">
        <v>256</v>
      </c>
      <c r="N8545">
        <v>17</v>
      </c>
      <c r="O8545" t="s">
        <v>3546</v>
      </c>
      <c r="P8545" t="s">
        <v>3546</v>
      </c>
      <c r="Q8545" t="s">
        <v>3546</v>
      </c>
      <c r="R8545" t="s">
        <v>3546</v>
      </c>
      <c r="S8545" t="s">
        <v>3546</v>
      </c>
      <c r="T8545" t="s">
        <v>3546</v>
      </c>
      <c r="U8545" t="s">
        <v>3546</v>
      </c>
      <c r="V8545" t="s">
        <v>3546</v>
      </c>
      <c r="W8545" t="s">
        <v>3546</v>
      </c>
      <c r="X8545" t="s">
        <v>3546</v>
      </c>
      <c r="Y8545" t="s">
        <v>3546</v>
      </c>
      <c r="Z8545" t="s">
        <v>3546</v>
      </c>
      <c r="AA8545" t="s">
        <v>3546</v>
      </c>
      <c r="AB8545" t="s">
        <v>3546</v>
      </c>
      <c r="AC8545" t="s">
        <v>3546</v>
      </c>
      <c r="AD8545" t="s">
        <v>3546</v>
      </c>
      <c r="AE8545" t="s">
        <v>3546</v>
      </c>
      <c r="AF8545" t="s">
        <v>3546</v>
      </c>
      <c r="AG8545" t="s">
        <v>3546</v>
      </c>
      <c r="AH8545" t="s">
        <v>3546</v>
      </c>
      <c r="AI8545" t="s">
        <v>3546</v>
      </c>
      <c r="AJ8545" t="s">
        <v>3546</v>
      </c>
      <c r="AK8545" t="s">
        <v>3546</v>
      </c>
      <c r="AL8545" t="s">
        <v>3546</v>
      </c>
      <c r="AM8545" t="s">
        <v>3546</v>
      </c>
      <c r="AN8545" t="s">
        <v>3546</v>
      </c>
      <c r="AO8545" t="s">
        <v>3546</v>
      </c>
    </row>
    <row r="8546" spans="1:41" x14ac:dyDescent="0.25">
      <c r="A8546" t="s">
        <v>35516</v>
      </c>
      <c r="B8546" t="s">
        <v>35517</v>
      </c>
      <c r="C8546" s="1" t="str">
        <f t="shared" si="542"/>
        <v>21:1084</v>
      </c>
      <c r="D8546" s="1" t="str">
        <f t="shared" si="543"/>
        <v>21:0157</v>
      </c>
      <c r="E8546" t="s">
        <v>35518</v>
      </c>
      <c r="F8546" t="s">
        <v>35519</v>
      </c>
      <c r="H8546">
        <v>50.904049299999997</v>
      </c>
      <c r="I8546">
        <v>-122.521997</v>
      </c>
      <c r="J8546" s="1" t="str">
        <f t="shared" si="540"/>
        <v>NGR bulk stream sediment</v>
      </c>
      <c r="K8546" s="1" t="str">
        <f t="shared" si="541"/>
        <v>&lt;177 micron (NGR)</v>
      </c>
      <c r="L8546">
        <v>1</v>
      </c>
      <c r="M8546" t="s">
        <v>265</v>
      </c>
      <c r="N8546">
        <v>18</v>
      </c>
      <c r="O8546" t="s">
        <v>3546</v>
      </c>
      <c r="P8546" t="s">
        <v>3546</v>
      </c>
      <c r="Q8546" t="s">
        <v>3546</v>
      </c>
      <c r="R8546" t="s">
        <v>3546</v>
      </c>
      <c r="S8546" t="s">
        <v>3546</v>
      </c>
      <c r="T8546" t="s">
        <v>3546</v>
      </c>
      <c r="U8546" t="s">
        <v>3546</v>
      </c>
      <c r="V8546" t="s">
        <v>3546</v>
      </c>
      <c r="W8546" t="s">
        <v>3546</v>
      </c>
      <c r="X8546" t="s">
        <v>3546</v>
      </c>
      <c r="Y8546" t="s">
        <v>3546</v>
      </c>
      <c r="Z8546" t="s">
        <v>3546</v>
      </c>
      <c r="AA8546" t="s">
        <v>3546</v>
      </c>
      <c r="AB8546" t="s">
        <v>3546</v>
      </c>
      <c r="AC8546" t="s">
        <v>3546</v>
      </c>
      <c r="AD8546" t="s">
        <v>3546</v>
      </c>
      <c r="AE8546" t="s">
        <v>3546</v>
      </c>
      <c r="AF8546" t="s">
        <v>3546</v>
      </c>
      <c r="AG8546" t="s">
        <v>3546</v>
      </c>
      <c r="AH8546" t="s">
        <v>3546</v>
      </c>
      <c r="AI8546" t="s">
        <v>3546</v>
      </c>
      <c r="AJ8546" t="s">
        <v>3546</v>
      </c>
      <c r="AK8546" t="s">
        <v>3546</v>
      </c>
      <c r="AL8546" t="s">
        <v>3546</v>
      </c>
      <c r="AM8546" t="s">
        <v>3546</v>
      </c>
      <c r="AN8546" t="s">
        <v>3546</v>
      </c>
      <c r="AO8546" t="s">
        <v>3546</v>
      </c>
    </row>
    <row r="8547" spans="1:41" x14ac:dyDescent="0.25">
      <c r="A8547" t="s">
        <v>35520</v>
      </c>
      <c r="B8547" t="s">
        <v>35521</v>
      </c>
      <c r="C8547" s="1" t="str">
        <f t="shared" si="542"/>
        <v>21:1084</v>
      </c>
      <c r="D8547" s="1" t="str">
        <f t="shared" si="543"/>
        <v>21:0157</v>
      </c>
      <c r="E8547" t="s">
        <v>35522</v>
      </c>
      <c r="F8547" t="s">
        <v>35523</v>
      </c>
      <c r="H8547">
        <v>50.887574700000002</v>
      </c>
      <c r="I8547">
        <v>-122.5008529</v>
      </c>
      <c r="J8547" s="1" t="str">
        <f t="shared" si="540"/>
        <v>NGR bulk stream sediment</v>
      </c>
      <c r="K8547" s="1" t="str">
        <f t="shared" si="541"/>
        <v>&lt;177 micron (NGR)</v>
      </c>
      <c r="L8547">
        <v>2</v>
      </c>
      <c r="M8547" t="s">
        <v>280</v>
      </c>
      <c r="N8547">
        <v>19</v>
      </c>
      <c r="O8547" t="s">
        <v>59</v>
      </c>
      <c r="P8547" t="s">
        <v>122</v>
      </c>
      <c r="Q8547" t="s">
        <v>518</v>
      </c>
      <c r="R8547" t="s">
        <v>101</v>
      </c>
      <c r="S8547" t="s">
        <v>165</v>
      </c>
      <c r="T8547" t="s">
        <v>162</v>
      </c>
      <c r="U8547" t="s">
        <v>327</v>
      </c>
      <c r="V8547" t="s">
        <v>105</v>
      </c>
      <c r="W8547" t="s">
        <v>271</v>
      </c>
      <c r="X8547" t="s">
        <v>122</v>
      </c>
      <c r="Y8547" t="s">
        <v>267</v>
      </c>
      <c r="Z8547" t="s">
        <v>56</v>
      </c>
      <c r="AA8547" t="s">
        <v>122</v>
      </c>
      <c r="AB8547" t="s">
        <v>63</v>
      </c>
      <c r="AC8547" t="s">
        <v>345</v>
      </c>
      <c r="AD8547" t="s">
        <v>99</v>
      </c>
      <c r="AE8547" t="s">
        <v>64</v>
      </c>
      <c r="AF8547" t="s">
        <v>1200</v>
      </c>
      <c r="AG8547" t="s">
        <v>109</v>
      </c>
      <c r="AH8547" t="s">
        <v>54</v>
      </c>
      <c r="AI8547" t="s">
        <v>53</v>
      </c>
      <c r="AJ8547" t="s">
        <v>125</v>
      </c>
      <c r="AK8547" t="s">
        <v>87</v>
      </c>
      <c r="AL8547" t="s">
        <v>47</v>
      </c>
      <c r="AM8547" t="s">
        <v>47</v>
      </c>
      <c r="AN8547" t="s">
        <v>65</v>
      </c>
      <c r="AO8547" t="s">
        <v>2439</v>
      </c>
    </row>
    <row r="8548" spans="1:41" x14ac:dyDescent="0.25">
      <c r="A8548" t="s">
        <v>35524</v>
      </c>
      <c r="B8548" t="s">
        <v>35525</v>
      </c>
      <c r="C8548" s="1" t="str">
        <f t="shared" si="542"/>
        <v>21:1084</v>
      </c>
      <c r="D8548" s="1" t="str">
        <f t="shared" si="543"/>
        <v>21:0157</v>
      </c>
      <c r="E8548" t="s">
        <v>35522</v>
      </c>
      <c r="F8548" t="s">
        <v>35526</v>
      </c>
      <c r="H8548">
        <v>50.887574700000002</v>
      </c>
      <c r="I8548">
        <v>-122.5008529</v>
      </c>
      <c r="J8548" s="1" t="str">
        <f t="shared" si="540"/>
        <v>NGR bulk stream sediment</v>
      </c>
      <c r="K8548" s="1" t="str">
        <f t="shared" si="541"/>
        <v>&lt;177 micron (NGR)</v>
      </c>
      <c r="L8548">
        <v>2</v>
      </c>
      <c r="M8548" t="s">
        <v>288</v>
      </c>
      <c r="N8548">
        <v>20</v>
      </c>
      <c r="O8548" t="s">
        <v>98</v>
      </c>
      <c r="P8548" t="s">
        <v>103</v>
      </c>
      <c r="Q8548" t="s">
        <v>698</v>
      </c>
      <c r="R8548" t="s">
        <v>110</v>
      </c>
      <c r="S8548" t="s">
        <v>104</v>
      </c>
      <c r="T8548" t="s">
        <v>162</v>
      </c>
      <c r="U8548" t="s">
        <v>385</v>
      </c>
      <c r="V8548" t="s">
        <v>235</v>
      </c>
      <c r="W8548" t="s">
        <v>270</v>
      </c>
      <c r="X8548" t="s">
        <v>47</v>
      </c>
      <c r="Y8548" t="s">
        <v>267</v>
      </c>
      <c r="Z8548" t="s">
        <v>56</v>
      </c>
      <c r="AA8548" t="s">
        <v>103</v>
      </c>
      <c r="AB8548" t="s">
        <v>63</v>
      </c>
      <c r="AC8548" t="s">
        <v>196</v>
      </c>
      <c r="AD8548" t="s">
        <v>145</v>
      </c>
      <c r="AE8548" t="s">
        <v>61</v>
      </c>
      <c r="AF8548" t="s">
        <v>746</v>
      </c>
      <c r="AG8548" t="s">
        <v>282</v>
      </c>
      <c r="AH8548" t="s">
        <v>57</v>
      </c>
      <c r="AI8548" t="s">
        <v>57</v>
      </c>
      <c r="AJ8548" t="s">
        <v>63</v>
      </c>
      <c r="AK8548" t="s">
        <v>149</v>
      </c>
      <c r="AL8548" t="s">
        <v>47</v>
      </c>
      <c r="AM8548" t="s">
        <v>47</v>
      </c>
      <c r="AN8548" t="s">
        <v>65</v>
      </c>
      <c r="AO8548" t="s">
        <v>3251</v>
      </c>
    </row>
    <row r="8549" spans="1:41" x14ac:dyDescent="0.25">
      <c r="A8549" t="s">
        <v>35527</v>
      </c>
      <c r="B8549" t="s">
        <v>35528</v>
      </c>
      <c r="C8549" s="1" t="str">
        <f t="shared" si="542"/>
        <v>21:1084</v>
      </c>
      <c r="D8549" s="1" t="str">
        <f t="shared" si="543"/>
        <v>21:0157</v>
      </c>
      <c r="E8549" t="s">
        <v>35529</v>
      </c>
      <c r="F8549" t="s">
        <v>35530</v>
      </c>
      <c r="H8549">
        <v>50.859333700000001</v>
      </c>
      <c r="I8549">
        <v>-122.48805249999999</v>
      </c>
      <c r="J8549" s="1" t="str">
        <f t="shared" si="540"/>
        <v>NGR bulk stream sediment</v>
      </c>
      <c r="K8549" s="1" t="str">
        <f t="shared" si="541"/>
        <v>&lt;177 micron (NGR)</v>
      </c>
      <c r="L8549">
        <v>2</v>
      </c>
      <c r="M8549" t="s">
        <v>45</v>
      </c>
      <c r="N8549">
        <v>21</v>
      </c>
      <c r="O8549" t="s">
        <v>59</v>
      </c>
      <c r="P8549" t="s">
        <v>137</v>
      </c>
      <c r="Q8549" t="s">
        <v>793</v>
      </c>
      <c r="R8549" t="s">
        <v>235</v>
      </c>
      <c r="S8549" t="s">
        <v>124</v>
      </c>
      <c r="T8549" t="s">
        <v>120</v>
      </c>
      <c r="U8549" t="s">
        <v>765</v>
      </c>
      <c r="V8549" t="s">
        <v>63</v>
      </c>
      <c r="W8549" t="s">
        <v>242</v>
      </c>
      <c r="X8549" t="s">
        <v>103</v>
      </c>
      <c r="Y8549" t="s">
        <v>82</v>
      </c>
      <c r="Z8549" t="s">
        <v>199</v>
      </c>
      <c r="AA8549" t="s">
        <v>122</v>
      </c>
      <c r="AB8549" t="s">
        <v>235</v>
      </c>
      <c r="AC8549" t="s">
        <v>915</v>
      </c>
      <c r="AD8549" t="s">
        <v>112</v>
      </c>
      <c r="AE8549" t="s">
        <v>78</v>
      </c>
      <c r="AF8549" t="s">
        <v>2699</v>
      </c>
      <c r="AG8549" t="s">
        <v>73</v>
      </c>
      <c r="AH8549" t="s">
        <v>185</v>
      </c>
      <c r="AI8549" t="s">
        <v>46</v>
      </c>
      <c r="AJ8549" t="s">
        <v>79</v>
      </c>
      <c r="AK8549" t="s">
        <v>110</v>
      </c>
      <c r="AL8549" t="s">
        <v>47</v>
      </c>
      <c r="AM8549" t="s">
        <v>122</v>
      </c>
      <c r="AN8549" t="s">
        <v>196</v>
      </c>
      <c r="AO8549" t="s">
        <v>1485</v>
      </c>
    </row>
    <row r="8550" spans="1:41" x14ac:dyDescent="0.25">
      <c r="A8550" t="s">
        <v>35531</v>
      </c>
      <c r="B8550" t="s">
        <v>35532</v>
      </c>
      <c r="C8550" s="1" t="str">
        <f t="shared" si="542"/>
        <v>21:1084</v>
      </c>
      <c r="D8550" s="1" t="str">
        <f t="shared" si="543"/>
        <v>21:0157</v>
      </c>
      <c r="E8550" t="s">
        <v>35533</v>
      </c>
      <c r="F8550" t="s">
        <v>35534</v>
      </c>
      <c r="H8550">
        <v>50.803347899999999</v>
      </c>
      <c r="I8550">
        <v>-122.6993715</v>
      </c>
      <c r="J8550" s="1" t="str">
        <f t="shared" si="540"/>
        <v>NGR bulk stream sediment</v>
      </c>
      <c r="K8550" s="1" t="str">
        <f t="shared" si="541"/>
        <v>&lt;177 micron (NGR)</v>
      </c>
      <c r="L8550">
        <v>2</v>
      </c>
      <c r="M8550" t="s">
        <v>71</v>
      </c>
      <c r="N8550">
        <v>22</v>
      </c>
      <c r="O8550" t="s">
        <v>35535</v>
      </c>
      <c r="P8550" t="s">
        <v>103</v>
      </c>
      <c r="Q8550" t="s">
        <v>662</v>
      </c>
      <c r="R8550" t="s">
        <v>54</v>
      </c>
      <c r="S8550" t="s">
        <v>475</v>
      </c>
      <c r="T8550" t="s">
        <v>50</v>
      </c>
      <c r="U8550" t="s">
        <v>431</v>
      </c>
      <c r="V8550" t="s">
        <v>173</v>
      </c>
      <c r="W8550" t="s">
        <v>151</v>
      </c>
      <c r="X8550" t="s">
        <v>122</v>
      </c>
      <c r="Y8550" t="s">
        <v>50</v>
      </c>
      <c r="Z8550" t="s">
        <v>199</v>
      </c>
      <c r="AA8550" t="s">
        <v>103</v>
      </c>
      <c r="AB8550" t="s">
        <v>130</v>
      </c>
      <c r="AC8550" t="s">
        <v>75</v>
      </c>
      <c r="AD8550" t="s">
        <v>50</v>
      </c>
      <c r="AE8550" t="s">
        <v>238</v>
      </c>
      <c r="AF8550" t="s">
        <v>66</v>
      </c>
      <c r="AG8550" t="s">
        <v>227</v>
      </c>
      <c r="AH8550" t="s">
        <v>62</v>
      </c>
      <c r="AI8550" t="s">
        <v>57</v>
      </c>
      <c r="AJ8550" t="s">
        <v>78</v>
      </c>
      <c r="AK8550" t="s">
        <v>101</v>
      </c>
      <c r="AL8550" t="s">
        <v>47</v>
      </c>
      <c r="AM8550" t="s">
        <v>122</v>
      </c>
      <c r="AN8550" t="s">
        <v>65</v>
      </c>
      <c r="AO8550" t="s">
        <v>243</v>
      </c>
    </row>
    <row r="8551" spans="1:41" x14ac:dyDescent="0.25">
      <c r="A8551" t="s">
        <v>35536</v>
      </c>
      <c r="B8551" t="s">
        <v>35537</v>
      </c>
      <c r="C8551" s="1" t="str">
        <f t="shared" si="542"/>
        <v>21:1084</v>
      </c>
      <c r="D8551" s="1" t="str">
        <f t="shared" si="543"/>
        <v>21:0157</v>
      </c>
      <c r="E8551" t="s">
        <v>35538</v>
      </c>
      <c r="F8551" t="s">
        <v>35539</v>
      </c>
      <c r="H8551">
        <v>50.817157399999999</v>
      </c>
      <c r="I8551">
        <v>-122.6976787</v>
      </c>
      <c r="J8551" s="1" t="str">
        <f t="shared" si="540"/>
        <v>NGR bulk stream sediment</v>
      </c>
      <c r="K8551" s="1" t="str">
        <f t="shared" si="541"/>
        <v>&lt;177 micron (NGR)</v>
      </c>
      <c r="L8551">
        <v>2</v>
      </c>
      <c r="M8551" t="s">
        <v>95</v>
      </c>
      <c r="N8551">
        <v>23</v>
      </c>
      <c r="O8551" t="s">
        <v>35540</v>
      </c>
      <c r="P8551" t="s">
        <v>165</v>
      </c>
      <c r="Q8551" t="s">
        <v>935</v>
      </c>
      <c r="R8551" t="s">
        <v>142</v>
      </c>
      <c r="S8551" t="s">
        <v>175</v>
      </c>
      <c r="T8551" t="s">
        <v>239</v>
      </c>
      <c r="U8551" t="s">
        <v>1304</v>
      </c>
      <c r="V8551" t="s">
        <v>158</v>
      </c>
      <c r="W8551" t="s">
        <v>96</v>
      </c>
      <c r="X8551" t="s">
        <v>46</v>
      </c>
      <c r="Y8551" t="s">
        <v>108</v>
      </c>
      <c r="Z8551" t="s">
        <v>199</v>
      </c>
      <c r="AA8551" t="s">
        <v>51</v>
      </c>
      <c r="AB8551" t="s">
        <v>81</v>
      </c>
      <c r="AC8551" t="s">
        <v>425</v>
      </c>
      <c r="AD8551" t="s">
        <v>66</v>
      </c>
      <c r="AE8551" t="s">
        <v>228</v>
      </c>
      <c r="AF8551" t="s">
        <v>3298</v>
      </c>
      <c r="AG8551" t="s">
        <v>228</v>
      </c>
      <c r="AH8551" t="s">
        <v>62</v>
      </c>
      <c r="AI8551" t="s">
        <v>57</v>
      </c>
      <c r="AJ8551" t="s">
        <v>174</v>
      </c>
      <c r="AK8551" t="s">
        <v>87</v>
      </c>
      <c r="AL8551" t="s">
        <v>122</v>
      </c>
      <c r="AM8551" t="s">
        <v>47</v>
      </c>
      <c r="AN8551" t="s">
        <v>65</v>
      </c>
      <c r="AO8551" t="s">
        <v>6218</v>
      </c>
    </row>
    <row r="8552" spans="1:41" x14ac:dyDescent="0.25">
      <c r="A8552" t="s">
        <v>35541</v>
      </c>
      <c r="B8552" t="s">
        <v>35542</v>
      </c>
      <c r="C8552" s="1" t="str">
        <f t="shared" si="542"/>
        <v>21:1084</v>
      </c>
      <c r="D8552" s="1" t="str">
        <f t="shared" si="543"/>
        <v>21:0157</v>
      </c>
      <c r="E8552" t="s">
        <v>35543</v>
      </c>
      <c r="F8552" t="s">
        <v>35544</v>
      </c>
      <c r="H8552">
        <v>50.8188739</v>
      </c>
      <c r="I8552">
        <v>-122.6869208</v>
      </c>
      <c r="J8552" s="1" t="str">
        <f t="shared" si="540"/>
        <v>NGR bulk stream sediment</v>
      </c>
      <c r="K8552" s="1" t="str">
        <f t="shared" si="541"/>
        <v>&lt;177 micron (NGR)</v>
      </c>
      <c r="L8552">
        <v>2</v>
      </c>
      <c r="M8552" t="s">
        <v>117</v>
      </c>
      <c r="N8552">
        <v>24</v>
      </c>
      <c r="O8552" t="s">
        <v>35545</v>
      </c>
      <c r="P8552" t="s">
        <v>126</v>
      </c>
      <c r="Q8552" t="s">
        <v>97</v>
      </c>
      <c r="R8552" t="s">
        <v>243</v>
      </c>
      <c r="S8552" t="s">
        <v>358</v>
      </c>
      <c r="T8552" t="s">
        <v>162</v>
      </c>
      <c r="U8552" t="s">
        <v>294</v>
      </c>
      <c r="V8552" t="s">
        <v>143</v>
      </c>
      <c r="W8552" t="s">
        <v>292</v>
      </c>
      <c r="X8552" t="s">
        <v>122</v>
      </c>
      <c r="Y8552" t="s">
        <v>165</v>
      </c>
      <c r="Z8552" t="s">
        <v>84</v>
      </c>
      <c r="AA8552" t="s">
        <v>137</v>
      </c>
      <c r="AB8552" t="s">
        <v>54</v>
      </c>
      <c r="AC8552" t="s">
        <v>89</v>
      </c>
      <c r="AD8552" t="s">
        <v>162</v>
      </c>
      <c r="AE8552" t="s">
        <v>1260</v>
      </c>
      <c r="AF8552" t="s">
        <v>1324</v>
      </c>
      <c r="AG8552" t="s">
        <v>238</v>
      </c>
      <c r="AH8552" t="s">
        <v>87</v>
      </c>
      <c r="AI8552" t="s">
        <v>46</v>
      </c>
      <c r="AJ8552" t="s">
        <v>86</v>
      </c>
      <c r="AK8552" t="s">
        <v>130</v>
      </c>
      <c r="AL8552" t="s">
        <v>122</v>
      </c>
      <c r="AM8552" t="s">
        <v>103</v>
      </c>
      <c r="AN8552" t="s">
        <v>65</v>
      </c>
      <c r="AO8552" t="s">
        <v>3279</v>
      </c>
    </row>
    <row r="8553" spans="1:41" x14ac:dyDescent="0.25">
      <c r="A8553" t="s">
        <v>35546</v>
      </c>
      <c r="B8553" t="s">
        <v>35547</v>
      </c>
      <c r="C8553" s="1" t="str">
        <f t="shared" si="542"/>
        <v>21:1084</v>
      </c>
      <c r="D8553" s="1" t="str">
        <f t="shared" si="543"/>
        <v>21:0157</v>
      </c>
      <c r="E8553" t="s">
        <v>35548</v>
      </c>
      <c r="F8553" t="s">
        <v>35549</v>
      </c>
      <c r="H8553">
        <v>50.840429299999997</v>
      </c>
      <c r="I8553">
        <v>-122.6829563</v>
      </c>
      <c r="J8553" s="1" t="str">
        <f t="shared" si="540"/>
        <v>NGR bulk stream sediment</v>
      </c>
      <c r="K8553" s="1" t="str">
        <f t="shared" si="541"/>
        <v>&lt;177 micron (NGR)</v>
      </c>
      <c r="L8553">
        <v>2</v>
      </c>
      <c r="M8553" t="s">
        <v>136</v>
      </c>
      <c r="N8553">
        <v>25</v>
      </c>
      <c r="O8553" t="s">
        <v>165</v>
      </c>
      <c r="P8553" t="s">
        <v>55</v>
      </c>
      <c r="Q8553" t="s">
        <v>234</v>
      </c>
      <c r="R8553" t="s">
        <v>108</v>
      </c>
      <c r="S8553" t="s">
        <v>218</v>
      </c>
      <c r="T8553" t="s">
        <v>106</v>
      </c>
      <c r="U8553" t="s">
        <v>698</v>
      </c>
      <c r="V8553" t="s">
        <v>227</v>
      </c>
      <c r="W8553" t="s">
        <v>52</v>
      </c>
      <c r="X8553" t="s">
        <v>103</v>
      </c>
      <c r="Y8553" t="s">
        <v>59</v>
      </c>
      <c r="Z8553" t="s">
        <v>199</v>
      </c>
      <c r="AA8553" t="s">
        <v>51</v>
      </c>
      <c r="AB8553" t="s">
        <v>174</v>
      </c>
      <c r="AC8553" t="s">
        <v>508</v>
      </c>
      <c r="AD8553" t="s">
        <v>190</v>
      </c>
      <c r="AE8553" t="s">
        <v>161</v>
      </c>
      <c r="AF8553" t="s">
        <v>321</v>
      </c>
      <c r="AG8553" t="s">
        <v>182</v>
      </c>
      <c r="AH8553" t="s">
        <v>174</v>
      </c>
      <c r="AI8553" t="s">
        <v>54</v>
      </c>
      <c r="AJ8553" t="s">
        <v>51</v>
      </c>
      <c r="AK8553" t="s">
        <v>125</v>
      </c>
      <c r="AL8553" t="s">
        <v>47</v>
      </c>
      <c r="AM8553" t="s">
        <v>122</v>
      </c>
      <c r="AN8553" t="s">
        <v>65</v>
      </c>
      <c r="AO8553" t="s">
        <v>225</v>
      </c>
    </row>
    <row r="8554" spans="1:41" x14ac:dyDescent="0.25">
      <c r="A8554" t="s">
        <v>35550</v>
      </c>
      <c r="B8554" t="s">
        <v>35551</v>
      </c>
      <c r="C8554" s="1" t="str">
        <f t="shared" si="542"/>
        <v>21:1084</v>
      </c>
      <c r="D8554" s="1" t="str">
        <f t="shared" si="543"/>
        <v>21:0157</v>
      </c>
      <c r="E8554" t="s">
        <v>35552</v>
      </c>
      <c r="F8554" t="s">
        <v>35553</v>
      </c>
      <c r="H8554">
        <v>50.847852199999998</v>
      </c>
      <c r="I8554">
        <v>-122.694413</v>
      </c>
      <c r="J8554" s="1" t="str">
        <f t="shared" si="540"/>
        <v>NGR bulk stream sediment</v>
      </c>
      <c r="K8554" s="1" t="str">
        <f t="shared" si="541"/>
        <v>&lt;177 micron (NGR)</v>
      </c>
      <c r="L8554">
        <v>2</v>
      </c>
      <c r="M8554" t="s">
        <v>157</v>
      </c>
      <c r="N8554">
        <v>26</v>
      </c>
      <c r="O8554" t="s">
        <v>19260</v>
      </c>
      <c r="P8554" t="s">
        <v>52</v>
      </c>
      <c r="Q8554" t="s">
        <v>294</v>
      </c>
      <c r="R8554" t="s">
        <v>81</v>
      </c>
      <c r="S8554" t="s">
        <v>306</v>
      </c>
      <c r="T8554" t="s">
        <v>187</v>
      </c>
      <c r="U8554" t="s">
        <v>152</v>
      </c>
      <c r="V8554" t="s">
        <v>164</v>
      </c>
      <c r="W8554" t="s">
        <v>96</v>
      </c>
      <c r="X8554" t="s">
        <v>103</v>
      </c>
      <c r="Y8554" t="s">
        <v>66</v>
      </c>
      <c r="Z8554" t="s">
        <v>199</v>
      </c>
      <c r="AA8554" t="s">
        <v>122</v>
      </c>
      <c r="AB8554" t="s">
        <v>173</v>
      </c>
      <c r="AC8554" t="s">
        <v>146</v>
      </c>
      <c r="AD8554" t="s">
        <v>58</v>
      </c>
      <c r="AE8554" t="s">
        <v>235</v>
      </c>
      <c r="AF8554" t="s">
        <v>861</v>
      </c>
      <c r="AG8554" t="s">
        <v>260</v>
      </c>
      <c r="AH8554" t="s">
        <v>149</v>
      </c>
      <c r="AI8554" t="s">
        <v>54</v>
      </c>
      <c r="AJ8554" t="s">
        <v>64</v>
      </c>
      <c r="AK8554" t="s">
        <v>54</v>
      </c>
      <c r="AL8554" t="s">
        <v>47</v>
      </c>
      <c r="AM8554" t="s">
        <v>47</v>
      </c>
      <c r="AN8554" t="s">
        <v>65</v>
      </c>
      <c r="AO8554" t="s">
        <v>1261</v>
      </c>
    </row>
    <row r="8555" spans="1:41" x14ac:dyDescent="0.25">
      <c r="A8555" t="s">
        <v>35554</v>
      </c>
      <c r="B8555" t="s">
        <v>35555</v>
      </c>
      <c r="C8555" s="1" t="str">
        <f t="shared" si="542"/>
        <v>21:1084</v>
      </c>
      <c r="D8555" s="1" t="str">
        <f t="shared" si="543"/>
        <v>21:0157</v>
      </c>
      <c r="E8555" t="s">
        <v>35556</v>
      </c>
      <c r="F8555" t="s">
        <v>35557</v>
      </c>
      <c r="H8555">
        <v>50.866043400000002</v>
      </c>
      <c r="I8555">
        <v>-122.6901314</v>
      </c>
      <c r="J8555" s="1" t="str">
        <f t="shared" si="540"/>
        <v>NGR bulk stream sediment</v>
      </c>
      <c r="K8555" s="1" t="str">
        <f t="shared" si="541"/>
        <v>&lt;177 micron (NGR)</v>
      </c>
      <c r="L8555">
        <v>2</v>
      </c>
      <c r="M8555" t="s">
        <v>170</v>
      </c>
      <c r="N8555">
        <v>27</v>
      </c>
      <c r="O8555" t="s">
        <v>5178</v>
      </c>
      <c r="P8555" t="s">
        <v>306</v>
      </c>
      <c r="Q8555" t="s">
        <v>138</v>
      </c>
      <c r="R8555" t="s">
        <v>412</v>
      </c>
      <c r="S8555" t="s">
        <v>162</v>
      </c>
      <c r="T8555" t="s">
        <v>475</v>
      </c>
      <c r="U8555" t="s">
        <v>533</v>
      </c>
      <c r="V8555" t="s">
        <v>128</v>
      </c>
      <c r="W8555" t="s">
        <v>137</v>
      </c>
      <c r="X8555" t="s">
        <v>51</v>
      </c>
      <c r="Y8555" t="s">
        <v>145</v>
      </c>
      <c r="Z8555" t="s">
        <v>199</v>
      </c>
      <c r="AA8555" t="s">
        <v>103</v>
      </c>
      <c r="AB8555" t="s">
        <v>235</v>
      </c>
      <c r="AC8555" t="s">
        <v>590</v>
      </c>
      <c r="AD8555" t="s">
        <v>162</v>
      </c>
      <c r="AE8555" t="s">
        <v>292</v>
      </c>
      <c r="AF8555" t="s">
        <v>2699</v>
      </c>
      <c r="AG8555" t="s">
        <v>128</v>
      </c>
      <c r="AH8555" t="s">
        <v>149</v>
      </c>
      <c r="AI8555" t="s">
        <v>54</v>
      </c>
      <c r="AJ8555" t="s">
        <v>142</v>
      </c>
      <c r="AK8555" t="s">
        <v>61</v>
      </c>
      <c r="AL8555" t="s">
        <v>122</v>
      </c>
      <c r="AM8555" t="s">
        <v>122</v>
      </c>
      <c r="AN8555" t="s">
        <v>65</v>
      </c>
      <c r="AO8555" t="s">
        <v>1295</v>
      </c>
    </row>
    <row r="8556" spans="1:41" x14ac:dyDescent="0.25">
      <c r="A8556" t="s">
        <v>35558</v>
      </c>
      <c r="B8556" t="s">
        <v>35559</v>
      </c>
      <c r="C8556" s="1" t="str">
        <f t="shared" si="542"/>
        <v>21:1084</v>
      </c>
      <c r="D8556" s="1" t="str">
        <f t="shared" si="543"/>
        <v>21:0157</v>
      </c>
      <c r="E8556" t="s">
        <v>35560</v>
      </c>
      <c r="F8556" t="s">
        <v>35561</v>
      </c>
      <c r="H8556">
        <v>50.884733400000002</v>
      </c>
      <c r="I8556">
        <v>-122.7048944</v>
      </c>
      <c r="J8556" s="1" t="str">
        <f t="shared" si="540"/>
        <v>NGR bulk stream sediment</v>
      </c>
      <c r="K8556" s="1" t="str">
        <f t="shared" si="541"/>
        <v>&lt;177 micron (NGR)</v>
      </c>
      <c r="L8556">
        <v>2</v>
      </c>
      <c r="M8556" t="s">
        <v>180</v>
      </c>
      <c r="N8556">
        <v>28</v>
      </c>
      <c r="O8556" t="s">
        <v>4220</v>
      </c>
      <c r="P8556" t="s">
        <v>267</v>
      </c>
      <c r="Q8556" t="s">
        <v>807</v>
      </c>
      <c r="R8556" t="s">
        <v>85</v>
      </c>
      <c r="S8556" t="s">
        <v>112</v>
      </c>
      <c r="T8556" t="s">
        <v>272</v>
      </c>
      <c r="U8556" t="s">
        <v>1392</v>
      </c>
      <c r="V8556" t="s">
        <v>282</v>
      </c>
      <c r="W8556" t="s">
        <v>392</v>
      </c>
      <c r="X8556" t="s">
        <v>122</v>
      </c>
      <c r="Y8556" t="s">
        <v>50</v>
      </c>
      <c r="Z8556" t="s">
        <v>56</v>
      </c>
      <c r="AA8556" t="s">
        <v>122</v>
      </c>
      <c r="AB8556" t="s">
        <v>110</v>
      </c>
      <c r="AC8556" t="s">
        <v>915</v>
      </c>
      <c r="AD8556" t="s">
        <v>145</v>
      </c>
      <c r="AE8556" t="s">
        <v>392</v>
      </c>
      <c r="AF8556" t="s">
        <v>690</v>
      </c>
      <c r="AG8556" t="s">
        <v>437</v>
      </c>
      <c r="AH8556" t="s">
        <v>57</v>
      </c>
      <c r="AI8556" t="s">
        <v>57</v>
      </c>
      <c r="AJ8556" t="s">
        <v>257</v>
      </c>
      <c r="AK8556" t="s">
        <v>174</v>
      </c>
      <c r="AL8556" t="s">
        <v>47</v>
      </c>
      <c r="AM8556" t="s">
        <v>47</v>
      </c>
      <c r="AN8556" t="s">
        <v>65</v>
      </c>
      <c r="AO8556" t="s">
        <v>2214</v>
      </c>
    </row>
    <row r="8557" spans="1:41" x14ac:dyDescent="0.25">
      <c r="A8557" t="s">
        <v>35562</v>
      </c>
      <c r="B8557" t="s">
        <v>35563</v>
      </c>
      <c r="C8557" s="1" t="str">
        <f t="shared" si="542"/>
        <v>21:1084</v>
      </c>
      <c r="D8557" s="1" t="str">
        <f t="shared" si="543"/>
        <v>21:0157</v>
      </c>
      <c r="E8557" t="s">
        <v>35564</v>
      </c>
      <c r="F8557" t="s">
        <v>35565</v>
      </c>
      <c r="H8557">
        <v>50.887596700000003</v>
      </c>
      <c r="I8557">
        <v>-122.7535317</v>
      </c>
      <c r="J8557" s="1" t="str">
        <f t="shared" si="540"/>
        <v>NGR bulk stream sediment</v>
      </c>
      <c r="K8557" s="1" t="str">
        <f t="shared" si="541"/>
        <v>&lt;177 micron (NGR)</v>
      </c>
      <c r="L8557">
        <v>2</v>
      </c>
      <c r="M8557" t="s">
        <v>195</v>
      </c>
      <c r="N8557">
        <v>29</v>
      </c>
      <c r="O8557" t="s">
        <v>4059</v>
      </c>
      <c r="P8557" t="s">
        <v>197</v>
      </c>
      <c r="Q8557" t="s">
        <v>404</v>
      </c>
      <c r="R8557" t="s">
        <v>437</v>
      </c>
      <c r="S8557" t="s">
        <v>258</v>
      </c>
      <c r="T8557" t="s">
        <v>124</v>
      </c>
      <c r="U8557" t="s">
        <v>780</v>
      </c>
      <c r="V8557" t="s">
        <v>129</v>
      </c>
      <c r="W8557" t="s">
        <v>96</v>
      </c>
      <c r="X8557" t="s">
        <v>103</v>
      </c>
      <c r="Y8557" t="s">
        <v>90</v>
      </c>
      <c r="Z8557" t="s">
        <v>199</v>
      </c>
      <c r="AA8557" t="s">
        <v>58</v>
      </c>
      <c r="AB8557" t="s">
        <v>46</v>
      </c>
      <c r="AC8557" t="s">
        <v>695</v>
      </c>
      <c r="AD8557" t="s">
        <v>160</v>
      </c>
      <c r="AE8557" t="s">
        <v>1987</v>
      </c>
      <c r="AF8557" t="s">
        <v>476</v>
      </c>
      <c r="AG8557" t="s">
        <v>274</v>
      </c>
      <c r="AH8557" t="s">
        <v>54</v>
      </c>
      <c r="AI8557" t="s">
        <v>174</v>
      </c>
      <c r="AJ8557" t="s">
        <v>73</v>
      </c>
      <c r="AK8557" t="s">
        <v>257</v>
      </c>
      <c r="AL8557" t="s">
        <v>47</v>
      </c>
      <c r="AM8557" t="s">
        <v>122</v>
      </c>
      <c r="AN8557" t="s">
        <v>65</v>
      </c>
      <c r="AO8557" t="s">
        <v>1974</v>
      </c>
    </row>
    <row r="8558" spans="1:41" x14ac:dyDescent="0.25">
      <c r="A8558" t="s">
        <v>35566</v>
      </c>
      <c r="B8558" t="s">
        <v>35567</v>
      </c>
      <c r="C8558" s="1" t="str">
        <f t="shared" si="542"/>
        <v>21:1084</v>
      </c>
      <c r="D8558" s="1" t="str">
        <f t="shared" si="543"/>
        <v>21:0157</v>
      </c>
      <c r="E8558" t="s">
        <v>35568</v>
      </c>
      <c r="F8558" t="s">
        <v>35569</v>
      </c>
      <c r="H8558">
        <v>50.877432599999999</v>
      </c>
      <c r="I8558">
        <v>-122.7897605</v>
      </c>
      <c r="J8558" s="1" t="str">
        <f t="shared" si="540"/>
        <v>NGR bulk stream sediment</v>
      </c>
      <c r="K8558" s="1" t="str">
        <f t="shared" si="541"/>
        <v>&lt;177 micron (NGR)</v>
      </c>
      <c r="L8558">
        <v>2</v>
      </c>
      <c r="M8558" t="s">
        <v>205</v>
      </c>
      <c r="N8558">
        <v>30</v>
      </c>
      <c r="O8558" t="s">
        <v>77</v>
      </c>
      <c r="P8558" t="s">
        <v>99</v>
      </c>
      <c r="Q8558" t="s">
        <v>234</v>
      </c>
      <c r="R8558" t="s">
        <v>60</v>
      </c>
      <c r="S8558" t="s">
        <v>141</v>
      </c>
      <c r="T8558" t="s">
        <v>162</v>
      </c>
      <c r="U8558" t="s">
        <v>215</v>
      </c>
      <c r="V8558" t="s">
        <v>228</v>
      </c>
      <c r="W8558" t="s">
        <v>266</v>
      </c>
      <c r="X8558" t="s">
        <v>47</v>
      </c>
      <c r="Y8558" t="s">
        <v>217</v>
      </c>
      <c r="Z8558" t="s">
        <v>56</v>
      </c>
      <c r="AA8558" t="s">
        <v>51</v>
      </c>
      <c r="AB8558" t="s">
        <v>87</v>
      </c>
      <c r="AC8558" t="s">
        <v>543</v>
      </c>
      <c r="AD8558" t="s">
        <v>162</v>
      </c>
      <c r="AE8558" t="s">
        <v>238</v>
      </c>
      <c r="AF8558" t="s">
        <v>321</v>
      </c>
      <c r="AG8558" t="s">
        <v>266</v>
      </c>
      <c r="AH8558" t="s">
        <v>87</v>
      </c>
      <c r="AI8558" t="s">
        <v>46</v>
      </c>
      <c r="AJ8558" t="s">
        <v>228</v>
      </c>
      <c r="AK8558" t="s">
        <v>105</v>
      </c>
      <c r="AL8558" t="s">
        <v>47</v>
      </c>
      <c r="AM8558" t="s">
        <v>122</v>
      </c>
      <c r="AN8558" t="s">
        <v>65</v>
      </c>
      <c r="AO8558" t="s">
        <v>2366</v>
      </c>
    </row>
    <row r="8559" spans="1:41" x14ac:dyDescent="0.25">
      <c r="A8559" t="s">
        <v>35570</v>
      </c>
      <c r="B8559" t="s">
        <v>35571</v>
      </c>
      <c r="C8559" s="1" t="str">
        <f t="shared" si="542"/>
        <v>21:1084</v>
      </c>
      <c r="D8559" s="1" t="str">
        <f t="shared" si="543"/>
        <v>21:0157</v>
      </c>
      <c r="E8559" t="s">
        <v>35572</v>
      </c>
      <c r="F8559" t="s">
        <v>35573</v>
      </c>
      <c r="H8559">
        <v>50.8480062</v>
      </c>
      <c r="I8559">
        <v>-122.7993524</v>
      </c>
      <c r="J8559" s="1" t="str">
        <f t="shared" si="540"/>
        <v>NGR bulk stream sediment</v>
      </c>
      <c r="K8559" s="1" t="str">
        <f t="shared" si="541"/>
        <v>&lt;177 micron (NGR)</v>
      </c>
      <c r="L8559">
        <v>2</v>
      </c>
      <c r="M8559" t="s">
        <v>214</v>
      </c>
      <c r="N8559">
        <v>31</v>
      </c>
      <c r="O8559" t="s">
        <v>217</v>
      </c>
      <c r="P8559" t="s">
        <v>137</v>
      </c>
      <c r="Q8559" t="s">
        <v>234</v>
      </c>
      <c r="R8559" t="s">
        <v>455</v>
      </c>
      <c r="S8559" t="s">
        <v>106</v>
      </c>
      <c r="T8559" t="s">
        <v>162</v>
      </c>
      <c r="U8559" t="s">
        <v>318</v>
      </c>
      <c r="V8559" t="s">
        <v>79</v>
      </c>
      <c r="W8559" t="s">
        <v>266</v>
      </c>
      <c r="X8559" t="s">
        <v>122</v>
      </c>
      <c r="Y8559" t="s">
        <v>59</v>
      </c>
      <c r="Z8559" t="s">
        <v>56</v>
      </c>
      <c r="AA8559" t="s">
        <v>51</v>
      </c>
      <c r="AB8559" t="s">
        <v>235</v>
      </c>
      <c r="AC8559" t="s">
        <v>695</v>
      </c>
      <c r="AD8559" t="s">
        <v>186</v>
      </c>
      <c r="AE8559" t="s">
        <v>161</v>
      </c>
      <c r="AF8559" t="s">
        <v>99</v>
      </c>
      <c r="AG8559" t="s">
        <v>73</v>
      </c>
      <c r="AH8559" t="s">
        <v>174</v>
      </c>
      <c r="AI8559" t="s">
        <v>54</v>
      </c>
      <c r="AJ8559" t="s">
        <v>493</v>
      </c>
      <c r="AK8559" t="s">
        <v>105</v>
      </c>
      <c r="AL8559" t="s">
        <v>122</v>
      </c>
      <c r="AM8559" t="s">
        <v>122</v>
      </c>
      <c r="AN8559" t="s">
        <v>65</v>
      </c>
      <c r="AO8559" t="s">
        <v>3210</v>
      </c>
    </row>
    <row r="8560" spans="1:41" x14ac:dyDescent="0.25">
      <c r="A8560" t="s">
        <v>35574</v>
      </c>
      <c r="B8560" t="s">
        <v>35575</v>
      </c>
      <c r="C8560" s="1" t="str">
        <f t="shared" si="542"/>
        <v>21:1084</v>
      </c>
      <c r="D8560" s="1" t="str">
        <f t="shared" si="543"/>
        <v>21:0157</v>
      </c>
      <c r="E8560" t="s">
        <v>35576</v>
      </c>
      <c r="F8560" t="s">
        <v>35577</v>
      </c>
      <c r="H8560">
        <v>50.860224100000003</v>
      </c>
      <c r="I8560">
        <v>-122.8254044</v>
      </c>
      <c r="J8560" s="1" t="str">
        <f t="shared" si="540"/>
        <v>NGR bulk stream sediment</v>
      </c>
      <c r="K8560" s="1" t="str">
        <f t="shared" si="541"/>
        <v>&lt;177 micron (NGR)</v>
      </c>
      <c r="L8560">
        <v>2</v>
      </c>
      <c r="M8560" t="s">
        <v>223</v>
      </c>
      <c r="N8560">
        <v>32</v>
      </c>
      <c r="O8560" t="s">
        <v>14264</v>
      </c>
      <c r="P8560" t="s">
        <v>58</v>
      </c>
      <c r="Q8560" t="s">
        <v>364</v>
      </c>
      <c r="R8560" t="s">
        <v>122</v>
      </c>
      <c r="S8560" t="s">
        <v>104</v>
      </c>
      <c r="T8560" t="s">
        <v>98</v>
      </c>
      <c r="U8560" t="s">
        <v>89</v>
      </c>
      <c r="V8560" t="s">
        <v>128</v>
      </c>
      <c r="W8560" t="s">
        <v>109</v>
      </c>
      <c r="X8560" t="s">
        <v>103</v>
      </c>
      <c r="Y8560" t="s">
        <v>209</v>
      </c>
      <c r="Z8560" t="s">
        <v>56</v>
      </c>
      <c r="AA8560" t="s">
        <v>51</v>
      </c>
      <c r="AB8560" t="s">
        <v>63</v>
      </c>
      <c r="AC8560" t="s">
        <v>343</v>
      </c>
      <c r="AD8560" t="s">
        <v>82</v>
      </c>
      <c r="AE8560" t="s">
        <v>502</v>
      </c>
      <c r="AF8560" t="s">
        <v>50</v>
      </c>
      <c r="AG8560" t="s">
        <v>151</v>
      </c>
      <c r="AH8560" t="s">
        <v>57</v>
      </c>
      <c r="AI8560" t="s">
        <v>57</v>
      </c>
      <c r="AJ8560" t="s">
        <v>228</v>
      </c>
      <c r="AK8560" t="s">
        <v>493</v>
      </c>
      <c r="AL8560" t="s">
        <v>122</v>
      </c>
      <c r="AM8560" t="s">
        <v>122</v>
      </c>
      <c r="AN8560" t="s">
        <v>345</v>
      </c>
      <c r="AO8560" t="s">
        <v>1087</v>
      </c>
    </row>
    <row r="8561" spans="1:41" x14ac:dyDescent="0.25">
      <c r="A8561" t="s">
        <v>35578</v>
      </c>
      <c r="B8561" t="s">
        <v>35579</v>
      </c>
      <c r="C8561" s="1" t="str">
        <f t="shared" si="542"/>
        <v>21:1084</v>
      </c>
      <c r="D8561" s="1" t="str">
        <f t="shared" si="543"/>
        <v>21:0157</v>
      </c>
      <c r="E8561" t="s">
        <v>35580</v>
      </c>
      <c r="F8561" t="s">
        <v>35581</v>
      </c>
      <c r="H8561">
        <v>50.508512000000003</v>
      </c>
      <c r="I8561">
        <v>-122.1831044</v>
      </c>
      <c r="J8561" s="1" t="str">
        <f t="shared" si="540"/>
        <v>NGR bulk stream sediment</v>
      </c>
      <c r="K8561" s="1" t="str">
        <f t="shared" si="541"/>
        <v>&lt;177 micron (NGR)</v>
      </c>
      <c r="L8561">
        <v>2</v>
      </c>
      <c r="M8561" t="s">
        <v>233</v>
      </c>
      <c r="N8561">
        <v>33</v>
      </c>
      <c r="O8561" t="s">
        <v>158</v>
      </c>
      <c r="P8561" t="s">
        <v>47</v>
      </c>
      <c r="Q8561" t="s">
        <v>492</v>
      </c>
      <c r="R8561" t="s">
        <v>53</v>
      </c>
      <c r="S8561" t="s">
        <v>475</v>
      </c>
      <c r="T8561" t="s">
        <v>51</v>
      </c>
      <c r="U8561" t="s">
        <v>197</v>
      </c>
      <c r="V8561" t="s">
        <v>122</v>
      </c>
      <c r="W8561" t="s">
        <v>125</v>
      </c>
      <c r="X8561" t="s">
        <v>122</v>
      </c>
      <c r="Y8561" t="s">
        <v>209</v>
      </c>
      <c r="Z8561" t="s">
        <v>56</v>
      </c>
      <c r="AA8561" t="s">
        <v>47</v>
      </c>
      <c r="AB8561" t="s">
        <v>455</v>
      </c>
      <c r="AC8561" t="s">
        <v>175</v>
      </c>
      <c r="AD8561" t="s">
        <v>243</v>
      </c>
      <c r="AE8561" t="s">
        <v>198</v>
      </c>
      <c r="AF8561" t="s">
        <v>374</v>
      </c>
      <c r="AG8561" t="s">
        <v>228</v>
      </c>
      <c r="AH8561" t="s">
        <v>53</v>
      </c>
      <c r="AI8561" t="s">
        <v>62</v>
      </c>
      <c r="AJ8561" t="s">
        <v>122</v>
      </c>
      <c r="AK8561" t="s">
        <v>105</v>
      </c>
      <c r="AL8561" t="s">
        <v>122</v>
      </c>
      <c r="AM8561" t="s">
        <v>47</v>
      </c>
      <c r="AN8561" t="s">
        <v>196</v>
      </c>
      <c r="AO8561" t="s">
        <v>4484</v>
      </c>
    </row>
    <row r="8562" spans="1:41" x14ac:dyDescent="0.25">
      <c r="A8562" t="s">
        <v>35582</v>
      </c>
      <c r="B8562" t="s">
        <v>35583</v>
      </c>
      <c r="C8562" s="1" t="str">
        <f t="shared" si="542"/>
        <v>21:1084</v>
      </c>
      <c r="D8562" s="1" t="str">
        <f t="shared" si="543"/>
        <v>21:0157</v>
      </c>
      <c r="E8562" t="s">
        <v>35584</v>
      </c>
      <c r="F8562" t="s">
        <v>35585</v>
      </c>
      <c r="H8562">
        <v>50.529125399999998</v>
      </c>
      <c r="I8562">
        <v>-122.1653259</v>
      </c>
      <c r="J8562" s="1" t="str">
        <f t="shared" si="540"/>
        <v>NGR bulk stream sediment</v>
      </c>
      <c r="K8562" s="1" t="str">
        <f t="shared" si="541"/>
        <v>&lt;177 micron (NGR)</v>
      </c>
      <c r="L8562">
        <v>2</v>
      </c>
      <c r="M8562" t="s">
        <v>248</v>
      </c>
      <c r="N8562">
        <v>34</v>
      </c>
      <c r="O8562" t="s">
        <v>72</v>
      </c>
      <c r="P8562" t="s">
        <v>47</v>
      </c>
      <c r="Q8562" t="s">
        <v>189</v>
      </c>
      <c r="R8562" t="s">
        <v>235</v>
      </c>
      <c r="S8562" t="s">
        <v>186</v>
      </c>
      <c r="T8562" t="s">
        <v>217</v>
      </c>
      <c r="U8562" t="s">
        <v>237</v>
      </c>
      <c r="V8562" t="s">
        <v>139</v>
      </c>
      <c r="W8562" t="s">
        <v>271</v>
      </c>
      <c r="X8562" t="s">
        <v>122</v>
      </c>
      <c r="Y8562" t="s">
        <v>66</v>
      </c>
      <c r="Z8562" t="s">
        <v>56</v>
      </c>
      <c r="AA8562" t="s">
        <v>122</v>
      </c>
      <c r="AB8562" t="s">
        <v>139</v>
      </c>
      <c r="AC8562" t="s">
        <v>218</v>
      </c>
      <c r="AD8562" t="s">
        <v>66</v>
      </c>
      <c r="AE8562" t="s">
        <v>84</v>
      </c>
      <c r="AF8562" t="s">
        <v>476</v>
      </c>
      <c r="AG8562" t="s">
        <v>111</v>
      </c>
      <c r="AH8562" t="s">
        <v>53</v>
      </c>
      <c r="AI8562" t="s">
        <v>198</v>
      </c>
      <c r="AJ8562" t="s">
        <v>130</v>
      </c>
      <c r="AK8562" t="s">
        <v>455</v>
      </c>
      <c r="AL8562" t="s">
        <v>47</v>
      </c>
      <c r="AM8562" t="s">
        <v>122</v>
      </c>
      <c r="AN8562" t="s">
        <v>65</v>
      </c>
      <c r="AO8562" t="s">
        <v>5150</v>
      </c>
    </row>
    <row r="8563" spans="1:41" x14ac:dyDescent="0.25">
      <c r="A8563" t="s">
        <v>35586</v>
      </c>
      <c r="B8563" t="s">
        <v>35587</v>
      </c>
      <c r="C8563" s="1" t="str">
        <f t="shared" si="542"/>
        <v>21:1084</v>
      </c>
      <c r="D8563" s="1" t="str">
        <f t="shared" si="543"/>
        <v>21:0157</v>
      </c>
      <c r="E8563" t="s">
        <v>35588</v>
      </c>
      <c r="F8563" t="s">
        <v>35589</v>
      </c>
      <c r="H8563">
        <v>50.533615400000002</v>
      </c>
      <c r="I8563">
        <v>-122.1568937</v>
      </c>
      <c r="J8563" s="1" t="str">
        <f t="shared" si="540"/>
        <v>NGR bulk stream sediment</v>
      </c>
      <c r="K8563" s="1" t="str">
        <f t="shared" si="541"/>
        <v>&lt;177 micron (NGR)</v>
      </c>
      <c r="L8563">
        <v>2</v>
      </c>
      <c r="M8563" t="s">
        <v>256</v>
      </c>
      <c r="N8563">
        <v>35</v>
      </c>
      <c r="O8563" t="s">
        <v>58</v>
      </c>
      <c r="P8563" t="s">
        <v>122</v>
      </c>
      <c r="Q8563" t="s">
        <v>356</v>
      </c>
      <c r="R8563" t="s">
        <v>62</v>
      </c>
      <c r="S8563" t="s">
        <v>75</v>
      </c>
      <c r="T8563" t="s">
        <v>98</v>
      </c>
      <c r="U8563" t="s">
        <v>331</v>
      </c>
      <c r="V8563" t="s">
        <v>101</v>
      </c>
      <c r="W8563" t="s">
        <v>412</v>
      </c>
      <c r="X8563" t="s">
        <v>103</v>
      </c>
      <c r="Y8563" t="s">
        <v>82</v>
      </c>
      <c r="Z8563" t="s">
        <v>84</v>
      </c>
      <c r="AA8563" t="s">
        <v>122</v>
      </c>
      <c r="AB8563" t="s">
        <v>81</v>
      </c>
      <c r="AC8563" t="s">
        <v>162</v>
      </c>
      <c r="AD8563" t="s">
        <v>475</v>
      </c>
      <c r="AE8563" t="s">
        <v>54</v>
      </c>
      <c r="AF8563" t="s">
        <v>3895</v>
      </c>
      <c r="AG8563" t="s">
        <v>292</v>
      </c>
      <c r="AH8563" t="s">
        <v>57</v>
      </c>
      <c r="AI8563" t="s">
        <v>46</v>
      </c>
      <c r="AJ8563" t="s">
        <v>103</v>
      </c>
      <c r="AK8563" t="s">
        <v>105</v>
      </c>
      <c r="AL8563" t="s">
        <v>47</v>
      </c>
      <c r="AM8563" t="s">
        <v>122</v>
      </c>
      <c r="AN8563" t="s">
        <v>65</v>
      </c>
      <c r="AO8563" t="s">
        <v>23768</v>
      </c>
    </row>
    <row r="8564" spans="1:41" x14ac:dyDescent="0.25">
      <c r="A8564" t="s">
        <v>35590</v>
      </c>
      <c r="B8564" t="s">
        <v>35591</v>
      </c>
      <c r="C8564" s="1" t="str">
        <f t="shared" si="542"/>
        <v>21:1084</v>
      </c>
      <c r="D8564" s="1" t="str">
        <f t="shared" si="543"/>
        <v>21:0157</v>
      </c>
      <c r="E8564" t="s">
        <v>35592</v>
      </c>
      <c r="F8564" t="s">
        <v>35593</v>
      </c>
      <c r="H8564">
        <v>50.530888099999999</v>
      </c>
      <c r="I8564">
        <v>-122.1357217</v>
      </c>
      <c r="J8564" s="1" t="str">
        <f t="shared" si="540"/>
        <v>NGR bulk stream sediment</v>
      </c>
      <c r="K8564" s="1" t="str">
        <f t="shared" si="541"/>
        <v>&lt;177 micron (NGR)</v>
      </c>
      <c r="L8564">
        <v>2</v>
      </c>
      <c r="M8564" t="s">
        <v>265</v>
      </c>
      <c r="N8564">
        <v>36</v>
      </c>
      <c r="O8564" t="s">
        <v>243</v>
      </c>
      <c r="P8564" t="s">
        <v>51</v>
      </c>
      <c r="Q8564" t="s">
        <v>2563</v>
      </c>
      <c r="R8564" t="s">
        <v>185</v>
      </c>
      <c r="S8564" t="s">
        <v>241</v>
      </c>
      <c r="T8564" t="s">
        <v>66</v>
      </c>
      <c r="U8564" t="s">
        <v>507</v>
      </c>
      <c r="V8564" t="s">
        <v>139</v>
      </c>
      <c r="W8564" t="s">
        <v>109</v>
      </c>
      <c r="X8564" t="s">
        <v>51</v>
      </c>
      <c r="Y8564" t="s">
        <v>306</v>
      </c>
      <c r="Z8564" t="s">
        <v>56</v>
      </c>
      <c r="AA8564" t="s">
        <v>122</v>
      </c>
      <c r="AB8564" t="s">
        <v>101</v>
      </c>
      <c r="AC8564" t="s">
        <v>82</v>
      </c>
      <c r="AD8564" t="s">
        <v>49</v>
      </c>
      <c r="AE8564" t="s">
        <v>62</v>
      </c>
      <c r="AF8564" t="s">
        <v>66</v>
      </c>
      <c r="AG8564" t="s">
        <v>148</v>
      </c>
      <c r="AH8564" t="s">
        <v>110</v>
      </c>
      <c r="AI8564" t="s">
        <v>87</v>
      </c>
      <c r="AJ8564" t="s">
        <v>437</v>
      </c>
      <c r="AK8564" t="s">
        <v>105</v>
      </c>
      <c r="AL8564" t="s">
        <v>47</v>
      </c>
      <c r="AM8564" t="s">
        <v>122</v>
      </c>
      <c r="AN8564" t="s">
        <v>171</v>
      </c>
      <c r="AO8564" t="s">
        <v>961</v>
      </c>
    </row>
    <row r="8565" spans="1:41" x14ac:dyDescent="0.25">
      <c r="A8565" t="s">
        <v>35594</v>
      </c>
      <c r="B8565" t="s">
        <v>35595</v>
      </c>
      <c r="C8565" s="1" t="str">
        <f t="shared" si="542"/>
        <v>21:1084</v>
      </c>
      <c r="D8565" s="1" t="str">
        <f t="shared" si="543"/>
        <v>21:0157</v>
      </c>
      <c r="E8565" t="s">
        <v>35596</v>
      </c>
      <c r="F8565" t="s">
        <v>35597</v>
      </c>
      <c r="H8565">
        <v>50.506023599999999</v>
      </c>
      <c r="I8565">
        <v>-122.1385575</v>
      </c>
      <c r="J8565" s="1" t="str">
        <f t="shared" si="540"/>
        <v>NGR bulk stream sediment</v>
      </c>
      <c r="K8565" s="1" t="str">
        <f t="shared" si="541"/>
        <v>&lt;177 micron (NGR)</v>
      </c>
      <c r="L8565">
        <v>3</v>
      </c>
      <c r="M8565" t="s">
        <v>45</v>
      </c>
      <c r="N8565">
        <v>37</v>
      </c>
      <c r="O8565" t="s">
        <v>10408</v>
      </c>
      <c r="P8565" t="s">
        <v>47</v>
      </c>
      <c r="Q8565" t="s">
        <v>673</v>
      </c>
      <c r="R8565" t="s">
        <v>60</v>
      </c>
      <c r="S8565" t="s">
        <v>344</v>
      </c>
      <c r="T8565" t="s">
        <v>209</v>
      </c>
      <c r="U8565" t="s">
        <v>597</v>
      </c>
      <c r="V8565" t="s">
        <v>130</v>
      </c>
      <c r="W8565" t="s">
        <v>109</v>
      </c>
      <c r="X8565" t="s">
        <v>137</v>
      </c>
      <c r="Y8565" t="s">
        <v>112</v>
      </c>
      <c r="Z8565" t="s">
        <v>56</v>
      </c>
      <c r="AA8565" t="s">
        <v>47</v>
      </c>
      <c r="AB8565" t="s">
        <v>47</v>
      </c>
      <c r="AC8565" t="s">
        <v>186</v>
      </c>
      <c r="AD8565" t="s">
        <v>59</v>
      </c>
      <c r="AE8565" t="s">
        <v>62</v>
      </c>
      <c r="AF8565" t="s">
        <v>50</v>
      </c>
      <c r="AG8565" t="s">
        <v>259</v>
      </c>
      <c r="AH8565" t="s">
        <v>61</v>
      </c>
      <c r="AI8565" t="s">
        <v>87</v>
      </c>
      <c r="AJ8565" t="s">
        <v>51</v>
      </c>
      <c r="AK8565" t="s">
        <v>125</v>
      </c>
      <c r="AL8565" t="s">
        <v>85</v>
      </c>
      <c r="AM8565" t="s">
        <v>47</v>
      </c>
      <c r="AN8565" t="s">
        <v>65</v>
      </c>
      <c r="AO8565" t="s">
        <v>1643</v>
      </c>
    </row>
    <row r="8566" spans="1:41" x14ac:dyDescent="0.25">
      <c r="A8566" t="s">
        <v>35598</v>
      </c>
      <c r="B8566" t="s">
        <v>35599</v>
      </c>
      <c r="C8566" s="1" t="str">
        <f t="shared" si="542"/>
        <v>21:1084</v>
      </c>
      <c r="D8566" s="1" t="str">
        <f t="shared" si="543"/>
        <v>21:0157</v>
      </c>
      <c r="E8566" t="s">
        <v>35600</v>
      </c>
      <c r="F8566" t="s">
        <v>35601</v>
      </c>
      <c r="H8566">
        <v>50.5324411</v>
      </c>
      <c r="I8566">
        <v>-122.119721</v>
      </c>
      <c r="J8566" s="1" t="str">
        <f t="shared" si="540"/>
        <v>NGR bulk stream sediment</v>
      </c>
      <c r="K8566" s="1" t="str">
        <f t="shared" si="541"/>
        <v>&lt;177 micron (NGR)</v>
      </c>
      <c r="L8566">
        <v>3</v>
      </c>
      <c r="M8566" t="s">
        <v>71</v>
      </c>
      <c r="N8566">
        <v>38</v>
      </c>
      <c r="O8566" t="s">
        <v>66</v>
      </c>
      <c r="P8566" t="s">
        <v>51</v>
      </c>
      <c r="Q8566" t="s">
        <v>468</v>
      </c>
      <c r="R8566" t="s">
        <v>62</v>
      </c>
      <c r="S8566" t="s">
        <v>418</v>
      </c>
      <c r="T8566" t="s">
        <v>66</v>
      </c>
      <c r="U8566" t="s">
        <v>146</v>
      </c>
      <c r="V8566" t="s">
        <v>110</v>
      </c>
      <c r="W8566" t="s">
        <v>103</v>
      </c>
      <c r="X8566" t="s">
        <v>51</v>
      </c>
      <c r="Y8566" t="s">
        <v>269</v>
      </c>
      <c r="Z8566" t="s">
        <v>199</v>
      </c>
      <c r="AA8566" t="s">
        <v>46</v>
      </c>
      <c r="AB8566" t="s">
        <v>61</v>
      </c>
      <c r="AC8566" t="s">
        <v>106</v>
      </c>
      <c r="AD8566" t="s">
        <v>98</v>
      </c>
      <c r="AE8566" t="s">
        <v>54</v>
      </c>
      <c r="AF8566" t="s">
        <v>50</v>
      </c>
      <c r="AG8566" t="s">
        <v>359</v>
      </c>
      <c r="AH8566" t="s">
        <v>110</v>
      </c>
      <c r="AI8566" t="s">
        <v>174</v>
      </c>
      <c r="AJ8566" t="s">
        <v>109</v>
      </c>
      <c r="AK8566" t="s">
        <v>235</v>
      </c>
      <c r="AL8566" t="s">
        <v>122</v>
      </c>
      <c r="AM8566" t="s">
        <v>47</v>
      </c>
      <c r="AN8566" t="s">
        <v>372</v>
      </c>
      <c r="AO8566" t="s">
        <v>2387</v>
      </c>
    </row>
    <row r="8567" spans="1:41" x14ac:dyDescent="0.25">
      <c r="A8567" t="s">
        <v>35602</v>
      </c>
      <c r="B8567" t="s">
        <v>35603</v>
      </c>
      <c r="C8567" s="1" t="str">
        <f t="shared" si="542"/>
        <v>21:1084</v>
      </c>
      <c r="D8567" s="1" t="str">
        <f t="shared" si="543"/>
        <v>21:0157</v>
      </c>
      <c r="E8567" t="s">
        <v>35604</v>
      </c>
      <c r="F8567" t="s">
        <v>35605</v>
      </c>
      <c r="H8567">
        <v>50.540409400000001</v>
      </c>
      <c r="I8567">
        <v>-122.1055454</v>
      </c>
      <c r="J8567" s="1" t="str">
        <f t="shared" si="540"/>
        <v>NGR bulk stream sediment</v>
      </c>
      <c r="K8567" s="1" t="str">
        <f t="shared" si="541"/>
        <v>&lt;177 micron (NGR)</v>
      </c>
      <c r="L8567">
        <v>3</v>
      </c>
      <c r="M8567" t="s">
        <v>95</v>
      </c>
      <c r="N8567">
        <v>39</v>
      </c>
      <c r="O8567" t="s">
        <v>21813</v>
      </c>
      <c r="P8567" t="s">
        <v>47</v>
      </c>
      <c r="Q8567" t="s">
        <v>189</v>
      </c>
      <c r="R8567" t="s">
        <v>123</v>
      </c>
      <c r="S8567" t="s">
        <v>258</v>
      </c>
      <c r="T8567" t="s">
        <v>175</v>
      </c>
      <c r="U8567" t="s">
        <v>431</v>
      </c>
      <c r="V8567" t="s">
        <v>78</v>
      </c>
      <c r="W8567" t="s">
        <v>437</v>
      </c>
      <c r="X8567" t="s">
        <v>103</v>
      </c>
      <c r="Y8567" t="s">
        <v>269</v>
      </c>
      <c r="Z8567" t="s">
        <v>56</v>
      </c>
      <c r="AA8567" t="s">
        <v>122</v>
      </c>
      <c r="AB8567" t="s">
        <v>47</v>
      </c>
      <c r="AC8567" t="s">
        <v>190</v>
      </c>
      <c r="AD8567" t="s">
        <v>269</v>
      </c>
      <c r="AE8567" t="s">
        <v>57</v>
      </c>
      <c r="AF8567" t="s">
        <v>66</v>
      </c>
      <c r="AG8567" t="s">
        <v>366</v>
      </c>
      <c r="AH8567" t="s">
        <v>110</v>
      </c>
      <c r="AI8567" t="s">
        <v>54</v>
      </c>
      <c r="AJ8567" t="s">
        <v>228</v>
      </c>
      <c r="AK8567" t="s">
        <v>101</v>
      </c>
      <c r="AL8567" t="s">
        <v>122</v>
      </c>
      <c r="AM8567" t="s">
        <v>47</v>
      </c>
      <c r="AN8567" t="s">
        <v>1121</v>
      </c>
      <c r="AO8567" t="s">
        <v>1528</v>
      </c>
    </row>
    <row r="8568" spans="1:41" x14ac:dyDescent="0.25">
      <c r="A8568" t="s">
        <v>35606</v>
      </c>
      <c r="B8568" t="s">
        <v>35607</v>
      </c>
      <c r="C8568" s="1" t="str">
        <f t="shared" si="542"/>
        <v>21:1084</v>
      </c>
      <c r="D8568" s="1" t="str">
        <f t="shared" si="543"/>
        <v>21:0157</v>
      </c>
      <c r="E8568" t="s">
        <v>35608</v>
      </c>
      <c r="F8568" t="s">
        <v>35609</v>
      </c>
      <c r="H8568">
        <v>50.561719400000001</v>
      </c>
      <c r="I8568">
        <v>-122.08520679999999</v>
      </c>
      <c r="J8568" s="1" t="str">
        <f t="shared" si="540"/>
        <v>NGR bulk stream sediment</v>
      </c>
      <c r="K8568" s="1" t="str">
        <f t="shared" si="541"/>
        <v>&lt;177 micron (NGR)</v>
      </c>
      <c r="L8568">
        <v>3</v>
      </c>
      <c r="M8568" t="s">
        <v>117</v>
      </c>
      <c r="N8568">
        <v>40</v>
      </c>
      <c r="O8568" t="s">
        <v>20356</v>
      </c>
      <c r="P8568" t="s">
        <v>330</v>
      </c>
      <c r="Q8568" t="s">
        <v>651</v>
      </c>
      <c r="R8568" t="s">
        <v>127</v>
      </c>
      <c r="S8568" t="s">
        <v>160</v>
      </c>
      <c r="T8568" t="s">
        <v>59</v>
      </c>
      <c r="U8568" t="s">
        <v>226</v>
      </c>
      <c r="V8568" t="s">
        <v>282</v>
      </c>
      <c r="W8568" t="s">
        <v>182</v>
      </c>
      <c r="X8568" t="s">
        <v>103</v>
      </c>
      <c r="Y8568" t="s">
        <v>49</v>
      </c>
      <c r="Z8568" t="s">
        <v>199</v>
      </c>
      <c r="AA8568" t="s">
        <v>51</v>
      </c>
      <c r="AB8568" t="s">
        <v>110</v>
      </c>
      <c r="AC8568" t="s">
        <v>120</v>
      </c>
      <c r="AD8568" t="s">
        <v>120</v>
      </c>
      <c r="AE8568" t="s">
        <v>125</v>
      </c>
      <c r="AF8568" t="s">
        <v>1054</v>
      </c>
      <c r="AG8568" t="s">
        <v>88</v>
      </c>
      <c r="AH8568" t="s">
        <v>185</v>
      </c>
      <c r="AI8568" t="s">
        <v>174</v>
      </c>
      <c r="AJ8568" t="s">
        <v>336</v>
      </c>
      <c r="AK8568" t="s">
        <v>139</v>
      </c>
      <c r="AL8568" t="s">
        <v>51</v>
      </c>
      <c r="AM8568" t="s">
        <v>122</v>
      </c>
      <c r="AN8568" t="s">
        <v>48</v>
      </c>
      <c r="AO8568" t="s">
        <v>2087</v>
      </c>
    </row>
    <row r="8569" spans="1:41" x14ac:dyDescent="0.25">
      <c r="A8569" t="s">
        <v>35610</v>
      </c>
      <c r="B8569" t="s">
        <v>35611</v>
      </c>
      <c r="C8569" s="1" t="str">
        <f t="shared" si="542"/>
        <v>21:1084</v>
      </c>
      <c r="D8569" s="1" t="str">
        <f t="shared" si="543"/>
        <v>21:0157</v>
      </c>
      <c r="E8569" t="s">
        <v>35612</v>
      </c>
      <c r="F8569" t="s">
        <v>35613</v>
      </c>
      <c r="H8569">
        <v>50.595979399999997</v>
      </c>
      <c r="I8569">
        <v>-122.090181</v>
      </c>
      <c r="J8569" s="1" t="str">
        <f t="shared" si="540"/>
        <v>NGR bulk stream sediment</v>
      </c>
      <c r="K8569" s="1" t="str">
        <f t="shared" si="541"/>
        <v>&lt;177 micron (NGR)</v>
      </c>
      <c r="L8569">
        <v>3</v>
      </c>
      <c r="M8569" t="s">
        <v>136</v>
      </c>
      <c r="N8569">
        <v>41</v>
      </c>
      <c r="O8569" t="s">
        <v>127</v>
      </c>
      <c r="P8569" t="s">
        <v>209</v>
      </c>
      <c r="Q8569" t="s">
        <v>411</v>
      </c>
      <c r="R8569" t="s">
        <v>78</v>
      </c>
      <c r="S8569" t="s">
        <v>358</v>
      </c>
      <c r="T8569" t="s">
        <v>145</v>
      </c>
      <c r="U8569" t="s">
        <v>457</v>
      </c>
      <c r="V8569" t="s">
        <v>79</v>
      </c>
      <c r="W8569" t="s">
        <v>51</v>
      </c>
      <c r="X8569" t="s">
        <v>103</v>
      </c>
      <c r="Y8569" t="s">
        <v>225</v>
      </c>
      <c r="Z8569" t="s">
        <v>199</v>
      </c>
      <c r="AA8569" t="s">
        <v>51</v>
      </c>
      <c r="AB8569" t="s">
        <v>61</v>
      </c>
      <c r="AC8569" t="s">
        <v>141</v>
      </c>
      <c r="AD8569" t="s">
        <v>124</v>
      </c>
      <c r="AE8569" t="s">
        <v>161</v>
      </c>
      <c r="AF8569" t="s">
        <v>1475</v>
      </c>
      <c r="AG8569" t="s">
        <v>307</v>
      </c>
      <c r="AH8569" t="s">
        <v>235</v>
      </c>
      <c r="AI8569" t="s">
        <v>185</v>
      </c>
      <c r="AJ8569" t="s">
        <v>142</v>
      </c>
      <c r="AK8569" t="s">
        <v>101</v>
      </c>
      <c r="AL8569" t="s">
        <v>47</v>
      </c>
      <c r="AM8569" t="s">
        <v>122</v>
      </c>
      <c r="AN8569" t="s">
        <v>65</v>
      </c>
      <c r="AO8569" t="s">
        <v>2439</v>
      </c>
    </row>
    <row r="8570" spans="1:41" x14ac:dyDescent="0.25">
      <c r="A8570" t="s">
        <v>35614</v>
      </c>
      <c r="B8570" t="s">
        <v>35615</v>
      </c>
      <c r="C8570" s="1" t="str">
        <f t="shared" si="542"/>
        <v>21:1084</v>
      </c>
      <c r="D8570" s="1" t="str">
        <f t="shared" si="543"/>
        <v>21:0157</v>
      </c>
      <c r="E8570" t="s">
        <v>35616</v>
      </c>
      <c r="F8570" t="s">
        <v>35617</v>
      </c>
      <c r="H8570">
        <v>50.627911400000002</v>
      </c>
      <c r="I8570">
        <v>-122.1081442</v>
      </c>
      <c r="J8570" s="1" t="str">
        <f t="shared" si="540"/>
        <v>NGR bulk stream sediment</v>
      </c>
      <c r="K8570" s="1" t="str">
        <f t="shared" si="541"/>
        <v>&lt;177 micron (NGR)</v>
      </c>
      <c r="L8570">
        <v>3</v>
      </c>
      <c r="M8570" t="s">
        <v>280</v>
      </c>
      <c r="N8570">
        <v>42</v>
      </c>
      <c r="O8570" t="s">
        <v>90</v>
      </c>
      <c r="P8570" t="s">
        <v>342</v>
      </c>
      <c r="Q8570" t="s">
        <v>481</v>
      </c>
      <c r="R8570" t="s">
        <v>392</v>
      </c>
      <c r="S8570" t="s">
        <v>399</v>
      </c>
      <c r="T8570" t="s">
        <v>59</v>
      </c>
      <c r="U8570" t="s">
        <v>146</v>
      </c>
      <c r="V8570" t="s">
        <v>150</v>
      </c>
      <c r="W8570" t="s">
        <v>111</v>
      </c>
      <c r="X8570" t="s">
        <v>52</v>
      </c>
      <c r="Y8570" t="s">
        <v>80</v>
      </c>
      <c r="Z8570" t="s">
        <v>84</v>
      </c>
      <c r="AA8570" t="s">
        <v>330</v>
      </c>
      <c r="AB8570" t="s">
        <v>87</v>
      </c>
      <c r="AC8570" t="s">
        <v>243</v>
      </c>
      <c r="AD8570" t="s">
        <v>291</v>
      </c>
      <c r="AE8570" t="s">
        <v>81</v>
      </c>
      <c r="AF8570" t="s">
        <v>690</v>
      </c>
      <c r="AG8570" t="s">
        <v>406</v>
      </c>
      <c r="AH8570" t="s">
        <v>235</v>
      </c>
      <c r="AI8570" t="s">
        <v>87</v>
      </c>
      <c r="AJ8570" t="s">
        <v>150</v>
      </c>
      <c r="AK8570" t="s">
        <v>151</v>
      </c>
      <c r="AL8570" t="s">
        <v>47</v>
      </c>
      <c r="AM8570" t="s">
        <v>103</v>
      </c>
      <c r="AN8570" t="s">
        <v>48</v>
      </c>
      <c r="AO8570" t="s">
        <v>3945</v>
      </c>
    </row>
    <row r="8571" spans="1:41" x14ac:dyDescent="0.25">
      <c r="A8571" t="s">
        <v>35618</v>
      </c>
      <c r="B8571" t="s">
        <v>35619</v>
      </c>
      <c r="C8571" s="1" t="str">
        <f t="shared" si="542"/>
        <v>21:1084</v>
      </c>
      <c r="D8571" s="1" t="str">
        <f t="shared" si="543"/>
        <v>21:0157</v>
      </c>
      <c r="E8571" t="s">
        <v>35616</v>
      </c>
      <c r="F8571" t="s">
        <v>35620</v>
      </c>
      <c r="H8571">
        <v>50.627911400000002</v>
      </c>
      <c r="I8571">
        <v>-122.1081442</v>
      </c>
      <c r="J8571" s="1" t="str">
        <f t="shared" si="540"/>
        <v>NGR bulk stream sediment</v>
      </c>
      <c r="K8571" s="1" t="str">
        <f t="shared" si="541"/>
        <v>&lt;177 micron (NGR)</v>
      </c>
      <c r="L8571">
        <v>3</v>
      </c>
      <c r="M8571" t="s">
        <v>288</v>
      </c>
      <c r="N8571">
        <v>43</v>
      </c>
      <c r="O8571" t="s">
        <v>99</v>
      </c>
      <c r="P8571" t="s">
        <v>47</v>
      </c>
      <c r="Q8571" t="s">
        <v>481</v>
      </c>
      <c r="R8571" t="s">
        <v>371</v>
      </c>
      <c r="S8571" t="s">
        <v>251</v>
      </c>
      <c r="T8571" t="s">
        <v>98</v>
      </c>
      <c r="U8571" t="s">
        <v>226</v>
      </c>
      <c r="V8571" t="s">
        <v>330</v>
      </c>
      <c r="W8571" t="s">
        <v>128</v>
      </c>
      <c r="X8571" t="s">
        <v>73</v>
      </c>
      <c r="Y8571" t="s">
        <v>475</v>
      </c>
      <c r="Z8571" t="s">
        <v>84</v>
      </c>
      <c r="AA8571" t="s">
        <v>137</v>
      </c>
      <c r="AB8571" t="s">
        <v>87</v>
      </c>
      <c r="AC8571" t="s">
        <v>475</v>
      </c>
      <c r="AD8571" t="s">
        <v>251</v>
      </c>
      <c r="AE8571" t="s">
        <v>101</v>
      </c>
      <c r="AF8571" t="s">
        <v>3515</v>
      </c>
      <c r="AG8571" t="s">
        <v>137</v>
      </c>
      <c r="AH8571" t="s">
        <v>61</v>
      </c>
      <c r="AI8571" t="s">
        <v>87</v>
      </c>
      <c r="AJ8571" t="s">
        <v>351</v>
      </c>
      <c r="AK8571" t="s">
        <v>493</v>
      </c>
      <c r="AL8571" t="s">
        <v>122</v>
      </c>
      <c r="AM8571" t="s">
        <v>103</v>
      </c>
      <c r="AN8571" t="s">
        <v>65</v>
      </c>
      <c r="AO8571" t="s">
        <v>791</v>
      </c>
    </row>
    <row r="8572" spans="1:41" x14ac:dyDescent="0.25">
      <c r="A8572" t="s">
        <v>35621</v>
      </c>
      <c r="B8572" t="s">
        <v>35622</v>
      </c>
      <c r="C8572" s="1" t="str">
        <f t="shared" si="542"/>
        <v>21:1084</v>
      </c>
      <c r="D8572" s="1" t="str">
        <f t="shared" si="543"/>
        <v>21:0157</v>
      </c>
      <c r="E8572" t="s">
        <v>35623</v>
      </c>
      <c r="F8572" t="s">
        <v>35624</v>
      </c>
      <c r="H8572">
        <v>50.642677900000002</v>
      </c>
      <c r="I8572">
        <v>-122.0099529</v>
      </c>
      <c r="J8572" s="1" t="str">
        <f t="shared" si="540"/>
        <v>NGR bulk stream sediment</v>
      </c>
      <c r="K8572" s="1" t="str">
        <f t="shared" si="541"/>
        <v>&lt;177 micron (NGR)</v>
      </c>
      <c r="L8572">
        <v>3</v>
      </c>
      <c r="M8572" t="s">
        <v>157</v>
      </c>
      <c r="N8572">
        <v>44</v>
      </c>
      <c r="O8572" t="s">
        <v>13221</v>
      </c>
      <c r="P8572" t="s">
        <v>240</v>
      </c>
      <c r="Q8572" t="s">
        <v>673</v>
      </c>
      <c r="R8572" t="s">
        <v>46</v>
      </c>
      <c r="S8572" t="s">
        <v>225</v>
      </c>
      <c r="T8572" t="s">
        <v>104</v>
      </c>
      <c r="U8572" t="s">
        <v>1121</v>
      </c>
      <c r="V8572" t="s">
        <v>257</v>
      </c>
      <c r="W8572" t="s">
        <v>158</v>
      </c>
      <c r="X8572" t="s">
        <v>122</v>
      </c>
      <c r="Y8572" t="s">
        <v>209</v>
      </c>
      <c r="Z8572" t="s">
        <v>84</v>
      </c>
      <c r="AA8572" t="s">
        <v>103</v>
      </c>
      <c r="AB8572" t="s">
        <v>173</v>
      </c>
      <c r="AC8572" t="s">
        <v>300</v>
      </c>
      <c r="AD8572" t="s">
        <v>82</v>
      </c>
      <c r="AE8572" t="s">
        <v>257</v>
      </c>
      <c r="AF8572" t="s">
        <v>1232</v>
      </c>
      <c r="AG8572" t="s">
        <v>188</v>
      </c>
      <c r="AH8572" t="s">
        <v>62</v>
      </c>
      <c r="AI8572" t="s">
        <v>54</v>
      </c>
      <c r="AJ8572" t="s">
        <v>64</v>
      </c>
      <c r="AK8572" t="s">
        <v>185</v>
      </c>
      <c r="AL8572" t="s">
        <v>73</v>
      </c>
      <c r="AM8572" t="s">
        <v>122</v>
      </c>
      <c r="AN8572" t="s">
        <v>65</v>
      </c>
      <c r="AO8572" t="s">
        <v>23768</v>
      </c>
    </row>
    <row r="8573" spans="1:41" x14ac:dyDescent="0.25">
      <c r="A8573" t="s">
        <v>35625</v>
      </c>
      <c r="B8573" t="s">
        <v>35626</v>
      </c>
      <c r="C8573" s="1" t="str">
        <f t="shared" si="542"/>
        <v>21:1084</v>
      </c>
      <c r="D8573" s="1" t="str">
        <f t="shared" si="543"/>
        <v>21:0157</v>
      </c>
      <c r="E8573" t="s">
        <v>35627</v>
      </c>
      <c r="F8573" t="s">
        <v>35628</v>
      </c>
      <c r="H8573">
        <v>50.757065500000003</v>
      </c>
      <c r="I8573">
        <v>-122.0321052</v>
      </c>
      <c r="J8573" s="1" t="str">
        <f t="shared" si="540"/>
        <v>NGR bulk stream sediment</v>
      </c>
      <c r="K8573" s="1" t="str">
        <f t="shared" si="541"/>
        <v>&lt;177 micron (NGR)</v>
      </c>
      <c r="L8573">
        <v>3</v>
      </c>
      <c r="M8573" t="s">
        <v>170</v>
      </c>
      <c r="N8573">
        <v>45</v>
      </c>
      <c r="O8573" t="s">
        <v>55</v>
      </c>
      <c r="P8573" t="s">
        <v>52</v>
      </c>
      <c r="Q8573" t="s">
        <v>327</v>
      </c>
      <c r="R8573" t="s">
        <v>85</v>
      </c>
      <c r="S8573" t="s">
        <v>186</v>
      </c>
      <c r="T8573" t="s">
        <v>475</v>
      </c>
      <c r="U8573" t="s">
        <v>234</v>
      </c>
      <c r="V8573" t="s">
        <v>437</v>
      </c>
      <c r="W8573" t="s">
        <v>266</v>
      </c>
      <c r="X8573" t="s">
        <v>122</v>
      </c>
      <c r="Y8573" t="s">
        <v>209</v>
      </c>
      <c r="Z8573" t="s">
        <v>56</v>
      </c>
      <c r="AA8573" t="s">
        <v>122</v>
      </c>
      <c r="AB8573" t="s">
        <v>61</v>
      </c>
      <c r="AC8573" t="s">
        <v>391</v>
      </c>
      <c r="AD8573" t="s">
        <v>165</v>
      </c>
      <c r="AE8573" t="s">
        <v>101</v>
      </c>
      <c r="AF8573" t="s">
        <v>1205</v>
      </c>
      <c r="AG8573" t="s">
        <v>282</v>
      </c>
      <c r="AH8573" t="s">
        <v>54</v>
      </c>
      <c r="AI8573" t="s">
        <v>57</v>
      </c>
      <c r="AJ8573" t="s">
        <v>130</v>
      </c>
      <c r="AK8573" t="s">
        <v>185</v>
      </c>
      <c r="AL8573" t="s">
        <v>47</v>
      </c>
      <c r="AM8573" t="s">
        <v>47</v>
      </c>
      <c r="AN8573" t="s">
        <v>533</v>
      </c>
      <c r="AO8573" t="s">
        <v>35629</v>
      </c>
    </row>
    <row r="8574" spans="1:41" x14ac:dyDescent="0.25">
      <c r="A8574" t="s">
        <v>35630</v>
      </c>
      <c r="B8574" t="s">
        <v>35631</v>
      </c>
      <c r="C8574" s="1" t="str">
        <f t="shared" si="542"/>
        <v>21:1084</v>
      </c>
      <c r="D8574" s="1" t="str">
        <f t="shared" si="543"/>
        <v>21:0157</v>
      </c>
      <c r="E8574" t="s">
        <v>35632</v>
      </c>
      <c r="F8574" t="s">
        <v>35633</v>
      </c>
      <c r="H8574">
        <v>50.804881899999998</v>
      </c>
      <c r="I8574">
        <v>-122.0830361</v>
      </c>
      <c r="J8574" s="1" t="str">
        <f t="shared" si="540"/>
        <v>NGR bulk stream sediment</v>
      </c>
      <c r="K8574" s="1" t="str">
        <f t="shared" si="541"/>
        <v>&lt;177 micron (NGR)</v>
      </c>
      <c r="L8574">
        <v>3</v>
      </c>
      <c r="M8574" t="s">
        <v>180</v>
      </c>
      <c r="N8574">
        <v>46</v>
      </c>
      <c r="O8574" t="s">
        <v>51</v>
      </c>
      <c r="P8574" t="s">
        <v>122</v>
      </c>
      <c r="Q8574" t="s">
        <v>793</v>
      </c>
      <c r="R8574" t="s">
        <v>58</v>
      </c>
      <c r="S8574" t="s">
        <v>59</v>
      </c>
      <c r="T8574" t="s">
        <v>243</v>
      </c>
      <c r="U8574" t="s">
        <v>385</v>
      </c>
      <c r="V8574" t="s">
        <v>257</v>
      </c>
      <c r="W8574" t="s">
        <v>123</v>
      </c>
      <c r="X8574" t="s">
        <v>47</v>
      </c>
      <c r="Y8574" t="s">
        <v>85</v>
      </c>
      <c r="Z8574" t="s">
        <v>56</v>
      </c>
      <c r="AA8574" t="s">
        <v>47</v>
      </c>
      <c r="AB8574" t="s">
        <v>46</v>
      </c>
      <c r="AC8574" t="s">
        <v>638</v>
      </c>
      <c r="AD8574" t="s">
        <v>269</v>
      </c>
      <c r="AE8574" t="s">
        <v>54</v>
      </c>
      <c r="AF8574" t="s">
        <v>209</v>
      </c>
      <c r="AG8574" t="s">
        <v>130</v>
      </c>
      <c r="AH8574" t="s">
        <v>53</v>
      </c>
      <c r="AI8574" t="s">
        <v>62</v>
      </c>
      <c r="AJ8574" t="s">
        <v>63</v>
      </c>
      <c r="AK8574" t="s">
        <v>174</v>
      </c>
      <c r="AL8574" t="s">
        <v>47</v>
      </c>
      <c r="AM8574" t="s">
        <v>47</v>
      </c>
      <c r="AN8574" t="s">
        <v>1121</v>
      </c>
      <c r="AO8574" t="s">
        <v>2219</v>
      </c>
    </row>
    <row r="8575" spans="1:41" x14ac:dyDescent="0.25">
      <c r="A8575" t="s">
        <v>35634</v>
      </c>
      <c r="B8575" t="s">
        <v>35635</v>
      </c>
      <c r="C8575" s="1" t="str">
        <f t="shared" si="542"/>
        <v>21:1084</v>
      </c>
      <c r="D8575" s="1" t="str">
        <f t="shared" si="543"/>
        <v>21:0157</v>
      </c>
      <c r="E8575" t="s">
        <v>35636</v>
      </c>
      <c r="F8575" t="s">
        <v>35637</v>
      </c>
      <c r="H8575">
        <v>50.487700599999997</v>
      </c>
      <c r="I8575">
        <v>-122.1972751</v>
      </c>
      <c r="J8575" s="1" t="str">
        <f t="shared" si="540"/>
        <v>NGR bulk stream sediment</v>
      </c>
      <c r="K8575" s="1" t="str">
        <f t="shared" si="541"/>
        <v>&lt;177 micron (NGR)</v>
      </c>
      <c r="L8575">
        <v>3</v>
      </c>
      <c r="M8575" t="s">
        <v>195</v>
      </c>
      <c r="N8575">
        <v>47</v>
      </c>
      <c r="O8575" t="s">
        <v>20171</v>
      </c>
      <c r="P8575" t="s">
        <v>330</v>
      </c>
      <c r="Q8575" t="s">
        <v>294</v>
      </c>
      <c r="R8575" t="s">
        <v>105</v>
      </c>
      <c r="S8575" t="s">
        <v>106</v>
      </c>
      <c r="T8575" t="s">
        <v>108</v>
      </c>
      <c r="U8575" t="s">
        <v>597</v>
      </c>
      <c r="V8575" t="s">
        <v>81</v>
      </c>
      <c r="W8575" t="s">
        <v>282</v>
      </c>
      <c r="X8575" t="s">
        <v>73</v>
      </c>
      <c r="Y8575" t="s">
        <v>98</v>
      </c>
      <c r="Z8575" t="s">
        <v>56</v>
      </c>
      <c r="AA8575" t="s">
        <v>47</v>
      </c>
      <c r="AB8575" t="s">
        <v>60</v>
      </c>
      <c r="AC8575" t="s">
        <v>175</v>
      </c>
      <c r="AD8575" t="s">
        <v>209</v>
      </c>
      <c r="AE8575" t="s">
        <v>87</v>
      </c>
      <c r="AF8575" t="s">
        <v>50</v>
      </c>
      <c r="AG8575" t="s">
        <v>88</v>
      </c>
      <c r="AH8575" t="s">
        <v>54</v>
      </c>
      <c r="AI8575" t="s">
        <v>149</v>
      </c>
      <c r="AJ8575" t="s">
        <v>206</v>
      </c>
      <c r="AK8575" t="s">
        <v>61</v>
      </c>
      <c r="AL8575" t="s">
        <v>73</v>
      </c>
      <c r="AM8575" t="s">
        <v>47</v>
      </c>
      <c r="AN8575" t="s">
        <v>65</v>
      </c>
      <c r="AO8575" t="s">
        <v>11099</v>
      </c>
    </row>
    <row r="8576" spans="1:41" x14ac:dyDescent="0.25">
      <c r="A8576" t="s">
        <v>35638</v>
      </c>
      <c r="B8576" t="s">
        <v>35639</v>
      </c>
      <c r="C8576" s="1" t="str">
        <f t="shared" si="542"/>
        <v>21:1084</v>
      </c>
      <c r="D8576" s="1" t="str">
        <f t="shared" si="543"/>
        <v>21:0157</v>
      </c>
      <c r="E8576" t="s">
        <v>35640</v>
      </c>
      <c r="F8576" t="s">
        <v>35641</v>
      </c>
      <c r="H8576">
        <v>50.471766899999999</v>
      </c>
      <c r="I8576">
        <v>-122.22152680000001</v>
      </c>
      <c r="J8576" s="1" t="str">
        <f t="shared" si="540"/>
        <v>NGR bulk stream sediment</v>
      </c>
      <c r="K8576" s="1" t="str">
        <f t="shared" si="541"/>
        <v>&lt;177 micron (NGR)</v>
      </c>
      <c r="L8576">
        <v>3</v>
      </c>
      <c r="M8576" t="s">
        <v>205</v>
      </c>
      <c r="N8576">
        <v>48</v>
      </c>
      <c r="O8576" t="s">
        <v>104</v>
      </c>
      <c r="P8576" t="s">
        <v>51</v>
      </c>
      <c r="Q8576" t="s">
        <v>725</v>
      </c>
      <c r="R8576" t="s">
        <v>105</v>
      </c>
      <c r="S8576" t="s">
        <v>141</v>
      </c>
      <c r="T8576" t="s">
        <v>58</v>
      </c>
      <c r="U8576" t="s">
        <v>268</v>
      </c>
      <c r="V8576" t="s">
        <v>105</v>
      </c>
      <c r="W8576" t="s">
        <v>173</v>
      </c>
      <c r="X8576" t="s">
        <v>51</v>
      </c>
      <c r="Y8576" t="s">
        <v>50</v>
      </c>
      <c r="Z8576" t="s">
        <v>56</v>
      </c>
      <c r="AA8576" t="s">
        <v>46</v>
      </c>
      <c r="AB8576" t="s">
        <v>125</v>
      </c>
      <c r="AC8576" t="s">
        <v>175</v>
      </c>
      <c r="AD8576" t="s">
        <v>267</v>
      </c>
      <c r="AE8576" t="s">
        <v>46</v>
      </c>
      <c r="AF8576" t="s">
        <v>108</v>
      </c>
      <c r="AG8576" t="s">
        <v>51</v>
      </c>
      <c r="AH8576" t="s">
        <v>53</v>
      </c>
      <c r="AI8576" t="s">
        <v>57</v>
      </c>
      <c r="AJ8576" t="s">
        <v>257</v>
      </c>
      <c r="AK8576" t="s">
        <v>110</v>
      </c>
      <c r="AL8576" t="s">
        <v>47</v>
      </c>
      <c r="AM8576" t="s">
        <v>47</v>
      </c>
      <c r="AN8576" t="s">
        <v>65</v>
      </c>
      <c r="AO8576" t="s">
        <v>610</v>
      </c>
    </row>
    <row r="8577" spans="1:41" x14ac:dyDescent="0.25">
      <c r="A8577" t="s">
        <v>35642</v>
      </c>
      <c r="B8577" t="s">
        <v>35643</v>
      </c>
      <c r="C8577" s="1" t="str">
        <f t="shared" si="542"/>
        <v>21:1084</v>
      </c>
      <c r="D8577" s="1" t="str">
        <f t="shared" si="543"/>
        <v>21:0157</v>
      </c>
      <c r="E8577" t="s">
        <v>35644</v>
      </c>
      <c r="F8577" t="s">
        <v>35645</v>
      </c>
      <c r="H8577">
        <v>50.458400599999997</v>
      </c>
      <c r="I8577">
        <v>-122.2584298</v>
      </c>
      <c r="J8577" s="1" t="str">
        <f t="shared" si="540"/>
        <v>NGR bulk stream sediment</v>
      </c>
      <c r="K8577" s="1" t="str">
        <f t="shared" si="541"/>
        <v>&lt;177 micron (NGR)</v>
      </c>
      <c r="L8577">
        <v>3</v>
      </c>
      <c r="M8577" t="s">
        <v>214</v>
      </c>
      <c r="N8577">
        <v>49</v>
      </c>
      <c r="O8577" t="s">
        <v>162</v>
      </c>
      <c r="P8577" t="s">
        <v>51</v>
      </c>
      <c r="Q8577" t="s">
        <v>780</v>
      </c>
      <c r="R8577" t="s">
        <v>292</v>
      </c>
      <c r="S8577" t="s">
        <v>306</v>
      </c>
      <c r="T8577" t="s">
        <v>217</v>
      </c>
      <c r="U8577" t="s">
        <v>386</v>
      </c>
      <c r="V8577" t="s">
        <v>79</v>
      </c>
      <c r="W8577" t="s">
        <v>103</v>
      </c>
      <c r="X8577" t="s">
        <v>122</v>
      </c>
      <c r="Y8577" t="s">
        <v>127</v>
      </c>
      <c r="Z8577" t="s">
        <v>56</v>
      </c>
      <c r="AA8577" t="s">
        <v>47</v>
      </c>
      <c r="AB8577" t="s">
        <v>105</v>
      </c>
      <c r="AC8577" t="s">
        <v>358</v>
      </c>
      <c r="AD8577" t="s">
        <v>59</v>
      </c>
      <c r="AE8577" t="s">
        <v>47</v>
      </c>
      <c r="AF8577" t="s">
        <v>209</v>
      </c>
      <c r="AG8577" t="s">
        <v>86</v>
      </c>
      <c r="AH8577" t="s">
        <v>198</v>
      </c>
      <c r="AI8577" t="s">
        <v>57</v>
      </c>
      <c r="AJ8577" t="s">
        <v>257</v>
      </c>
      <c r="AK8577" t="s">
        <v>110</v>
      </c>
      <c r="AL8577" t="s">
        <v>47</v>
      </c>
      <c r="AM8577" t="s">
        <v>47</v>
      </c>
      <c r="AN8577" t="s">
        <v>171</v>
      </c>
      <c r="AO8577" t="s">
        <v>876</v>
      </c>
    </row>
    <row r="8578" spans="1:41" x14ac:dyDescent="0.25">
      <c r="A8578" t="s">
        <v>35646</v>
      </c>
      <c r="B8578" t="s">
        <v>35647</v>
      </c>
      <c r="C8578" s="1" t="str">
        <f t="shared" si="542"/>
        <v>21:1084</v>
      </c>
      <c r="D8578" s="1" t="str">
        <f t="shared" si="543"/>
        <v>21:0157</v>
      </c>
      <c r="E8578" t="s">
        <v>35648</v>
      </c>
      <c r="F8578" t="s">
        <v>35649</v>
      </c>
      <c r="H8578">
        <v>50.4345626</v>
      </c>
      <c r="I8578">
        <v>-122.2491816</v>
      </c>
      <c r="J8578" s="1" t="str">
        <f t="shared" ref="J8578:J8641" si="544">HYPERLINK("http://geochem.nrcan.gc.ca/cdogs/content/kwd/kwd020030_e.htm", "NGR bulk stream sediment")</f>
        <v>NGR bulk stream sediment</v>
      </c>
      <c r="K8578" s="1" t="str">
        <f t="shared" ref="K8578:K8641" si="545">HYPERLINK("http://geochem.nrcan.gc.ca/cdogs/content/kwd/kwd080006_e.htm", "&lt;177 micron (NGR)")</f>
        <v>&lt;177 micron (NGR)</v>
      </c>
      <c r="L8578">
        <v>3</v>
      </c>
      <c r="M8578" t="s">
        <v>223</v>
      </c>
      <c r="N8578">
        <v>50</v>
      </c>
      <c r="O8578" t="s">
        <v>112</v>
      </c>
      <c r="P8578" t="s">
        <v>103</v>
      </c>
      <c r="Q8578" t="s">
        <v>673</v>
      </c>
      <c r="R8578" t="s">
        <v>185</v>
      </c>
      <c r="S8578" t="s">
        <v>104</v>
      </c>
      <c r="T8578" t="s">
        <v>127</v>
      </c>
      <c r="U8578" t="s">
        <v>237</v>
      </c>
      <c r="V8578" t="s">
        <v>47</v>
      </c>
      <c r="W8578" t="s">
        <v>122</v>
      </c>
      <c r="X8578" t="s">
        <v>103</v>
      </c>
      <c r="Y8578" t="s">
        <v>50</v>
      </c>
      <c r="Z8578" t="s">
        <v>56</v>
      </c>
      <c r="AA8578" t="s">
        <v>47</v>
      </c>
      <c r="AB8578" t="s">
        <v>78</v>
      </c>
      <c r="AC8578" t="s">
        <v>104</v>
      </c>
      <c r="AD8578" t="s">
        <v>99</v>
      </c>
      <c r="AE8578" t="s">
        <v>110</v>
      </c>
      <c r="AF8578" t="s">
        <v>127</v>
      </c>
      <c r="AG8578" t="s">
        <v>270</v>
      </c>
      <c r="AH8578" t="s">
        <v>62</v>
      </c>
      <c r="AI8578" t="s">
        <v>57</v>
      </c>
      <c r="AJ8578" t="s">
        <v>130</v>
      </c>
      <c r="AK8578" t="s">
        <v>105</v>
      </c>
      <c r="AL8578" t="s">
        <v>47</v>
      </c>
      <c r="AM8578" t="s">
        <v>47</v>
      </c>
      <c r="AN8578" t="s">
        <v>372</v>
      </c>
      <c r="AO8578" t="s">
        <v>5150</v>
      </c>
    </row>
    <row r="8579" spans="1:41" x14ac:dyDescent="0.25">
      <c r="A8579" t="s">
        <v>35650</v>
      </c>
      <c r="B8579" t="s">
        <v>35651</v>
      </c>
      <c r="C8579" s="1" t="str">
        <f t="shared" si="542"/>
        <v>21:1084</v>
      </c>
      <c r="D8579" s="1" t="str">
        <f t="shared" si="543"/>
        <v>21:0157</v>
      </c>
      <c r="E8579" t="s">
        <v>35652</v>
      </c>
      <c r="F8579" t="s">
        <v>35653</v>
      </c>
      <c r="H8579">
        <v>50.3995423</v>
      </c>
      <c r="I8579">
        <v>-122.3059804</v>
      </c>
      <c r="J8579" s="1" t="str">
        <f t="shared" si="544"/>
        <v>NGR bulk stream sediment</v>
      </c>
      <c r="K8579" s="1" t="str">
        <f t="shared" si="545"/>
        <v>&lt;177 micron (NGR)</v>
      </c>
      <c r="L8579">
        <v>3</v>
      </c>
      <c r="M8579" t="s">
        <v>233</v>
      </c>
      <c r="N8579">
        <v>51</v>
      </c>
      <c r="O8579" t="s">
        <v>101</v>
      </c>
      <c r="P8579" t="s">
        <v>122</v>
      </c>
      <c r="Q8579" t="s">
        <v>299</v>
      </c>
      <c r="R8579" t="s">
        <v>149</v>
      </c>
      <c r="S8579" t="s">
        <v>80</v>
      </c>
      <c r="T8579" t="s">
        <v>58</v>
      </c>
      <c r="U8579" t="s">
        <v>241</v>
      </c>
      <c r="V8579" t="s">
        <v>46</v>
      </c>
      <c r="W8579" t="s">
        <v>130</v>
      </c>
      <c r="X8579" t="s">
        <v>52</v>
      </c>
      <c r="Y8579" t="s">
        <v>66</v>
      </c>
      <c r="Z8579" t="s">
        <v>56</v>
      </c>
      <c r="AA8579" t="s">
        <v>46</v>
      </c>
      <c r="AB8579" t="s">
        <v>161</v>
      </c>
      <c r="AC8579" t="s">
        <v>175</v>
      </c>
      <c r="AD8579" t="s">
        <v>108</v>
      </c>
      <c r="AE8579" t="s">
        <v>56</v>
      </c>
      <c r="AF8579" t="s">
        <v>76</v>
      </c>
      <c r="AG8579" t="s">
        <v>270</v>
      </c>
      <c r="AH8579" t="s">
        <v>62</v>
      </c>
      <c r="AI8579" t="s">
        <v>53</v>
      </c>
      <c r="AJ8579" t="s">
        <v>257</v>
      </c>
      <c r="AK8579" t="s">
        <v>61</v>
      </c>
      <c r="AL8579" t="s">
        <v>47</v>
      </c>
      <c r="AM8579" t="s">
        <v>47</v>
      </c>
      <c r="AN8579" t="s">
        <v>65</v>
      </c>
      <c r="AO8579" t="s">
        <v>6620</v>
      </c>
    </row>
    <row r="8580" spans="1:41" x14ac:dyDescent="0.25">
      <c r="A8580" t="s">
        <v>35654</v>
      </c>
      <c r="B8580" t="s">
        <v>35655</v>
      </c>
      <c r="C8580" s="1" t="str">
        <f t="shared" si="542"/>
        <v>21:1084</v>
      </c>
      <c r="D8580" s="1" t="str">
        <f t="shared" si="543"/>
        <v>21:0157</v>
      </c>
      <c r="E8580" t="s">
        <v>35656</v>
      </c>
      <c r="F8580" t="s">
        <v>35657</v>
      </c>
      <c r="H8580">
        <v>50.408127999999998</v>
      </c>
      <c r="I8580">
        <v>-122.28166</v>
      </c>
      <c r="J8580" s="1" t="str">
        <f t="shared" si="544"/>
        <v>NGR bulk stream sediment</v>
      </c>
      <c r="K8580" s="1" t="str">
        <f t="shared" si="545"/>
        <v>&lt;177 micron (NGR)</v>
      </c>
      <c r="L8580">
        <v>3</v>
      </c>
      <c r="M8580" t="s">
        <v>248</v>
      </c>
      <c r="N8580">
        <v>52</v>
      </c>
      <c r="O8580" t="s">
        <v>181</v>
      </c>
      <c r="P8580" t="s">
        <v>47</v>
      </c>
      <c r="Q8580" t="s">
        <v>468</v>
      </c>
      <c r="R8580" t="s">
        <v>161</v>
      </c>
      <c r="S8580" t="s">
        <v>243</v>
      </c>
      <c r="T8580" t="s">
        <v>330</v>
      </c>
      <c r="U8580" t="s">
        <v>329</v>
      </c>
      <c r="V8580" t="s">
        <v>81</v>
      </c>
      <c r="W8580" t="s">
        <v>173</v>
      </c>
      <c r="X8580" t="s">
        <v>103</v>
      </c>
      <c r="Y8580" t="s">
        <v>66</v>
      </c>
      <c r="Z8580" t="s">
        <v>56</v>
      </c>
      <c r="AA8580" t="s">
        <v>47</v>
      </c>
      <c r="AB8580" t="s">
        <v>139</v>
      </c>
      <c r="AC8580" t="s">
        <v>175</v>
      </c>
      <c r="AD8580" t="s">
        <v>99</v>
      </c>
      <c r="AE8580" t="s">
        <v>198</v>
      </c>
      <c r="AF8580" t="s">
        <v>85</v>
      </c>
      <c r="AG8580" t="s">
        <v>123</v>
      </c>
      <c r="AH8580" t="s">
        <v>62</v>
      </c>
      <c r="AI8580" t="s">
        <v>57</v>
      </c>
      <c r="AJ8580" t="s">
        <v>122</v>
      </c>
      <c r="AK8580" t="s">
        <v>125</v>
      </c>
      <c r="AL8580" t="s">
        <v>47</v>
      </c>
      <c r="AM8580" t="s">
        <v>47</v>
      </c>
      <c r="AN8580" t="s">
        <v>65</v>
      </c>
      <c r="AO8580" t="s">
        <v>1220</v>
      </c>
    </row>
    <row r="8581" spans="1:41" x14ac:dyDescent="0.25">
      <c r="A8581" t="s">
        <v>35658</v>
      </c>
      <c r="B8581" t="s">
        <v>35659</v>
      </c>
      <c r="C8581" s="1" t="str">
        <f t="shared" si="542"/>
        <v>21:1084</v>
      </c>
      <c r="D8581" s="1" t="str">
        <f t="shared" si="543"/>
        <v>21:0157</v>
      </c>
      <c r="E8581" t="s">
        <v>35660</v>
      </c>
      <c r="F8581" t="s">
        <v>35661</v>
      </c>
      <c r="H8581">
        <v>50.4929421</v>
      </c>
      <c r="I8581">
        <v>-122.2022623</v>
      </c>
      <c r="J8581" s="1" t="str">
        <f t="shared" si="544"/>
        <v>NGR bulk stream sediment</v>
      </c>
      <c r="K8581" s="1" t="str">
        <f t="shared" si="545"/>
        <v>&lt;177 micron (NGR)</v>
      </c>
      <c r="L8581">
        <v>3</v>
      </c>
      <c r="M8581" t="s">
        <v>256</v>
      </c>
      <c r="N8581">
        <v>53</v>
      </c>
      <c r="O8581" t="s">
        <v>82</v>
      </c>
      <c r="P8581" t="s">
        <v>47</v>
      </c>
      <c r="Q8581" t="s">
        <v>301</v>
      </c>
      <c r="R8581" t="s">
        <v>235</v>
      </c>
      <c r="S8581" t="s">
        <v>250</v>
      </c>
      <c r="T8581" t="s">
        <v>50</v>
      </c>
      <c r="U8581" t="s">
        <v>65</v>
      </c>
      <c r="V8581" t="s">
        <v>78</v>
      </c>
      <c r="W8581" t="s">
        <v>51</v>
      </c>
      <c r="X8581" t="s">
        <v>73</v>
      </c>
      <c r="Y8581" t="s">
        <v>49</v>
      </c>
      <c r="Z8581" t="s">
        <v>84</v>
      </c>
      <c r="AA8581" t="s">
        <v>47</v>
      </c>
      <c r="AB8581" t="s">
        <v>81</v>
      </c>
      <c r="AC8581" t="s">
        <v>186</v>
      </c>
      <c r="AD8581" t="s">
        <v>98</v>
      </c>
      <c r="AE8581" t="s">
        <v>57</v>
      </c>
      <c r="AF8581" t="s">
        <v>1054</v>
      </c>
      <c r="AG8581" t="s">
        <v>52</v>
      </c>
      <c r="AH8581" t="s">
        <v>54</v>
      </c>
      <c r="AI8581" t="s">
        <v>46</v>
      </c>
      <c r="AJ8581" t="s">
        <v>51</v>
      </c>
      <c r="AK8581" t="s">
        <v>125</v>
      </c>
      <c r="AL8581" t="s">
        <v>122</v>
      </c>
      <c r="AM8581" t="s">
        <v>122</v>
      </c>
      <c r="AN8581" t="s">
        <v>568</v>
      </c>
      <c r="AO8581" t="s">
        <v>35662</v>
      </c>
    </row>
    <row r="8582" spans="1:41" x14ac:dyDescent="0.25">
      <c r="A8582" t="s">
        <v>35663</v>
      </c>
      <c r="B8582" t="s">
        <v>35664</v>
      </c>
      <c r="C8582" s="1" t="str">
        <f t="shared" si="542"/>
        <v>21:1084</v>
      </c>
      <c r="D8582" s="1" t="str">
        <f t="shared" si="543"/>
        <v>21:0157</v>
      </c>
      <c r="E8582" t="s">
        <v>35665</v>
      </c>
      <c r="F8582" t="s">
        <v>35666</v>
      </c>
      <c r="H8582">
        <v>50.789791700000002</v>
      </c>
      <c r="I8582">
        <v>-122.17216620000001</v>
      </c>
      <c r="J8582" s="1" t="str">
        <f t="shared" si="544"/>
        <v>NGR bulk stream sediment</v>
      </c>
      <c r="K8582" s="1" t="str">
        <f t="shared" si="545"/>
        <v>&lt;177 micron (NGR)</v>
      </c>
      <c r="L8582">
        <v>3</v>
      </c>
      <c r="M8582" t="s">
        <v>265</v>
      </c>
      <c r="N8582">
        <v>54</v>
      </c>
      <c r="O8582" t="s">
        <v>145</v>
      </c>
      <c r="P8582" t="s">
        <v>47</v>
      </c>
      <c r="Q8582" t="s">
        <v>662</v>
      </c>
      <c r="R8582" t="s">
        <v>110</v>
      </c>
      <c r="S8582" t="s">
        <v>120</v>
      </c>
      <c r="T8582" t="s">
        <v>80</v>
      </c>
      <c r="U8582" t="s">
        <v>725</v>
      </c>
      <c r="V8582" t="s">
        <v>206</v>
      </c>
      <c r="W8582" t="s">
        <v>129</v>
      </c>
      <c r="X8582" t="s">
        <v>103</v>
      </c>
      <c r="Y8582" t="s">
        <v>98</v>
      </c>
      <c r="Z8582" t="s">
        <v>199</v>
      </c>
      <c r="AA8582" t="s">
        <v>103</v>
      </c>
      <c r="AB8582" t="s">
        <v>64</v>
      </c>
      <c r="AC8582" t="s">
        <v>391</v>
      </c>
      <c r="AD8582" t="s">
        <v>59</v>
      </c>
      <c r="AE8582" t="s">
        <v>84</v>
      </c>
      <c r="AF8582" t="s">
        <v>1342</v>
      </c>
      <c r="AG8582" t="s">
        <v>238</v>
      </c>
      <c r="AH8582" t="s">
        <v>87</v>
      </c>
      <c r="AI8582" t="s">
        <v>46</v>
      </c>
      <c r="AJ8582" t="s">
        <v>102</v>
      </c>
      <c r="AK8582" t="s">
        <v>101</v>
      </c>
      <c r="AL8582" t="s">
        <v>47</v>
      </c>
      <c r="AM8582" t="s">
        <v>122</v>
      </c>
      <c r="AN8582" t="s">
        <v>65</v>
      </c>
      <c r="AO8582" t="s">
        <v>1078</v>
      </c>
    </row>
    <row r="8583" spans="1:41" x14ac:dyDescent="0.25">
      <c r="A8583" t="s">
        <v>35667</v>
      </c>
      <c r="B8583" t="s">
        <v>35668</v>
      </c>
      <c r="C8583" s="1" t="str">
        <f t="shared" si="542"/>
        <v>21:1084</v>
      </c>
      <c r="D8583" s="1" t="str">
        <f t="shared" si="543"/>
        <v>21:0157</v>
      </c>
      <c r="E8583" t="s">
        <v>35669</v>
      </c>
      <c r="F8583" t="s">
        <v>35670</v>
      </c>
      <c r="H8583">
        <v>50.8040758</v>
      </c>
      <c r="I8583">
        <v>-122.1725488</v>
      </c>
      <c r="J8583" s="1" t="str">
        <f t="shared" si="544"/>
        <v>NGR bulk stream sediment</v>
      </c>
      <c r="K8583" s="1" t="str">
        <f t="shared" si="545"/>
        <v>&lt;177 micron (NGR)</v>
      </c>
      <c r="L8583">
        <v>4</v>
      </c>
      <c r="M8583" t="s">
        <v>45</v>
      </c>
      <c r="N8583">
        <v>55</v>
      </c>
      <c r="O8583" t="s">
        <v>98</v>
      </c>
      <c r="P8583" t="s">
        <v>51</v>
      </c>
      <c r="Q8583" t="s">
        <v>138</v>
      </c>
      <c r="R8583" t="s">
        <v>81</v>
      </c>
      <c r="S8583" t="s">
        <v>239</v>
      </c>
      <c r="T8583" t="s">
        <v>306</v>
      </c>
      <c r="U8583" t="s">
        <v>780</v>
      </c>
      <c r="V8583" t="s">
        <v>102</v>
      </c>
      <c r="W8583" t="s">
        <v>270</v>
      </c>
      <c r="X8583" t="s">
        <v>73</v>
      </c>
      <c r="Y8583" t="s">
        <v>98</v>
      </c>
      <c r="Z8583" t="s">
        <v>56</v>
      </c>
      <c r="AA8583" t="s">
        <v>47</v>
      </c>
      <c r="AB8583" t="s">
        <v>101</v>
      </c>
      <c r="AC8583" t="s">
        <v>386</v>
      </c>
      <c r="AD8583" t="s">
        <v>243</v>
      </c>
      <c r="AE8583" t="s">
        <v>149</v>
      </c>
      <c r="AF8583" t="s">
        <v>1060</v>
      </c>
      <c r="AG8583" t="s">
        <v>266</v>
      </c>
      <c r="AH8583" t="s">
        <v>149</v>
      </c>
      <c r="AI8583" t="s">
        <v>54</v>
      </c>
      <c r="AJ8583" t="s">
        <v>109</v>
      </c>
      <c r="AK8583" t="s">
        <v>63</v>
      </c>
      <c r="AL8583" t="s">
        <v>47</v>
      </c>
      <c r="AM8583" t="s">
        <v>122</v>
      </c>
      <c r="AN8583" t="s">
        <v>1121</v>
      </c>
      <c r="AO8583" t="s">
        <v>127</v>
      </c>
    </row>
    <row r="8584" spans="1:41" x14ac:dyDescent="0.25">
      <c r="A8584" t="s">
        <v>35671</v>
      </c>
      <c r="B8584" t="s">
        <v>35672</v>
      </c>
      <c r="C8584" s="1" t="str">
        <f t="shared" si="542"/>
        <v>21:1084</v>
      </c>
      <c r="D8584" s="1" t="str">
        <f t="shared" si="543"/>
        <v>21:0157</v>
      </c>
      <c r="E8584" t="s">
        <v>35673</v>
      </c>
      <c r="F8584" t="s">
        <v>35674</v>
      </c>
      <c r="H8584">
        <v>50.8261155</v>
      </c>
      <c r="I8584">
        <v>-122.20321199999999</v>
      </c>
      <c r="J8584" s="1" t="str">
        <f t="shared" si="544"/>
        <v>NGR bulk stream sediment</v>
      </c>
      <c r="K8584" s="1" t="str">
        <f t="shared" si="545"/>
        <v>&lt;177 micron (NGR)</v>
      </c>
      <c r="L8584">
        <v>4</v>
      </c>
      <c r="M8584" t="s">
        <v>71</v>
      </c>
      <c r="N8584">
        <v>56</v>
      </c>
      <c r="O8584" t="s">
        <v>66</v>
      </c>
      <c r="P8584" t="s">
        <v>47</v>
      </c>
      <c r="Q8584" t="s">
        <v>807</v>
      </c>
      <c r="R8584" t="s">
        <v>8313</v>
      </c>
      <c r="S8584" t="s">
        <v>187</v>
      </c>
      <c r="T8584" t="s">
        <v>98</v>
      </c>
      <c r="U8584" t="s">
        <v>915</v>
      </c>
      <c r="V8584" t="s">
        <v>78</v>
      </c>
      <c r="W8584" t="s">
        <v>109</v>
      </c>
      <c r="X8584" t="s">
        <v>103</v>
      </c>
      <c r="Y8584" t="s">
        <v>50</v>
      </c>
      <c r="Z8584" t="s">
        <v>56</v>
      </c>
      <c r="AA8584" t="s">
        <v>103</v>
      </c>
      <c r="AB8584" t="s">
        <v>174</v>
      </c>
      <c r="AC8584" t="s">
        <v>237</v>
      </c>
      <c r="AD8584" t="s">
        <v>104</v>
      </c>
      <c r="AE8584" t="s">
        <v>57</v>
      </c>
      <c r="AF8584" t="s">
        <v>50</v>
      </c>
      <c r="AG8584" t="s">
        <v>109</v>
      </c>
      <c r="AH8584" t="s">
        <v>54</v>
      </c>
      <c r="AI8584" t="s">
        <v>54</v>
      </c>
      <c r="AJ8584" t="s">
        <v>130</v>
      </c>
      <c r="AK8584" t="s">
        <v>81</v>
      </c>
      <c r="AL8584" t="s">
        <v>47</v>
      </c>
      <c r="AM8584" t="s">
        <v>47</v>
      </c>
      <c r="AN8584" t="s">
        <v>432</v>
      </c>
      <c r="AO8584" t="s">
        <v>29338</v>
      </c>
    </row>
    <row r="8585" spans="1:41" x14ac:dyDescent="0.25">
      <c r="A8585" t="s">
        <v>35675</v>
      </c>
      <c r="B8585" t="s">
        <v>35676</v>
      </c>
      <c r="C8585" s="1" t="str">
        <f t="shared" si="542"/>
        <v>21:1084</v>
      </c>
      <c r="D8585" s="1" t="str">
        <f t="shared" si="543"/>
        <v>21:0157</v>
      </c>
      <c r="E8585" t="s">
        <v>35677</v>
      </c>
      <c r="F8585" t="s">
        <v>35678</v>
      </c>
      <c r="H8585">
        <v>50.837850500000002</v>
      </c>
      <c r="I8585">
        <v>-122.2123216</v>
      </c>
      <c r="J8585" s="1" t="str">
        <f t="shared" si="544"/>
        <v>NGR bulk stream sediment</v>
      </c>
      <c r="K8585" s="1" t="str">
        <f t="shared" si="545"/>
        <v>&lt;177 micron (NGR)</v>
      </c>
      <c r="L8585">
        <v>4</v>
      </c>
      <c r="M8585" t="s">
        <v>95</v>
      </c>
      <c r="N8585">
        <v>57</v>
      </c>
      <c r="O8585" t="s">
        <v>50</v>
      </c>
      <c r="P8585" t="s">
        <v>103</v>
      </c>
      <c r="Q8585" t="s">
        <v>935</v>
      </c>
      <c r="R8585" t="s">
        <v>227</v>
      </c>
      <c r="S8585" t="s">
        <v>120</v>
      </c>
      <c r="T8585" t="s">
        <v>190</v>
      </c>
      <c r="U8585" t="s">
        <v>48</v>
      </c>
      <c r="V8585" t="s">
        <v>437</v>
      </c>
      <c r="W8585" t="s">
        <v>143</v>
      </c>
      <c r="X8585" t="s">
        <v>103</v>
      </c>
      <c r="Y8585" t="s">
        <v>145</v>
      </c>
      <c r="Z8585" t="s">
        <v>199</v>
      </c>
      <c r="AA8585" t="s">
        <v>122</v>
      </c>
      <c r="AB8585" t="s">
        <v>235</v>
      </c>
      <c r="AC8585" t="s">
        <v>207</v>
      </c>
      <c r="AD8585" t="s">
        <v>112</v>
      </c>
      <c r="AE8585" t="s">
        <v>149</v>
      </c>
      <c r="AF8585" t="s">
        <v>861</v>
      </c>
      <c r="AG8585" t="s">
        <v>392</v>
      </c>
      <c r="AH8585" t="s">
        <v>174</v>
      </c>
      <c r="AI8585" t="s">
        <v>46</v>
      </c>
      <c r="AJ8585" t="s">
        <v>257</v>
      </c>
      <c r="AK8585" t="s">
        <v>61</v>
      </c>
      <c r="AL8585" t="s">
        <v>47</v>
      </c>
      <c r="AM8585" t="s">
        <v>122</v>
      </c>
      <c r="AN8585" t="s">
        <v>65</v>
      </c>
      <c r="AO8585" t="s">
        <v>4562</v>
      </c>
    </row>
    <row r="8586" spans="1:41" x14ac:dyDescent="0.25">
      <c r="A8586" t="s">
        <v>35679</v>
      </c>
      <c r="B8586" t="s">
        <v>35680</v>
      </c>
      <c r="C8586" s="1" t="str">
        <f t="shared" si="542"/>
        <v>21:1084</v>
      </c>
      <c r="D8586" s="1" t="str">
        <f t="shared" si="543"/>
        <v>21:0157</v>
      </c>
      <c r="E8586" t="s">
        <v>35681</v>
      </c>
      <c r="F8586" t="s">
        <v>35682</v>
      </c>
      <c r="H8586">
        <v>50.851494099999996</v>
      </c>
      <c r="I8586">
        <v>-122.20579859999999</v>
      </c>
      <c r="J8586" s="1" t="str">
        <f t="shared" si="544"/>
        <v>NGR bulk stream sediment</v>
      </c>
      <c r="K8586" s="1" t="str">
        <f t="shared" si="545"/>
        <v>&lt;177 micron (NGR)</v>
      </c>
      <c r="L8586">
        <v>4</v>
      </c>
      <c r="M8586" t="s">
        <v>280</v>
      </c>
      <c r="N8586">
        <v>58</v>
      </c>
      <c r="O8586" t="s">
        <v>50</v>
      </c>
      <c r="P8586" t="s">
        <v>103</v>
      </c>
      <c r="Q8586" t="s">
        <v>159</v>
      </c>
      <c r="R8586" t="s">
        <v>206</v>
      </c>
      <c r="S8586" t="s">
        <v>342</v>
      </c>
      <c r="T8586" t="s">
        <v>475</v>
      </c>
      <c r="U8586" t="s">
        <v>391</v>
      </c>
      <c r="V8586" t="s">
        <v>437</v>
      </c>
      <c r="W8586" t="s">
        <v>158</v>
      </c>
      <c r="X8586" t="s">
        <v>51</v>
      </c>
      <c r="Y8586" t="s">
        <v>165</v>
      </c>
      <c r="Z8586" t="s">
        <v>199</v>
      </c>
      <c r="AA8586" t="s">
        <v>122</v>
      </c>
      <c r="AB8586" t="s">
        <v>61</v>
      </c>
      <c r="AC8586" t="s">
        <v>507</v>
      </c>
      <c r="AD8586" t="s">
        <v>162</v>
      </c>
      <c r="AE8586" t="s">
        <v>174</v>
      </c>
      <c r="AF8586" t="s">
        <v>5604</v>
      </c>
      <c r="AG8586" t="s">
        <v>137</v>
      </c>
      <c r="AH8586" t="s">
        <v>64</v>
      </c>
      <c r="AI8586" t="s">
        <v>174</v>
      </c>
      <c r="AJ8586" t="s">
        <v>103</v>
      </c>
      <c r="AK8586" t="s">
        <v>235</v>
      </c>
      <c r="AL8586" t="s">
        <v>47</v>
      </c>
      <c r="AM8586" t="s">
        <v>103</v>
      </c>
      <c r="AN8586" t="s">
        <v>65</v>
      </c>
      <c r="AO8586" t="s">
        <v>293</v>
      </c>
    </row>
    <row r="8587" spans="1:41" x14ac:dyDescent="0.25">
      <c r="A8587" t="s">
        <v>35683</v>
      </c>
      <c r="B8587" t="s">
        <v>35684</v>
      </c>
      <c r="C8587" s="1" t="str">
        <f t="shared" si="542"/>
        <v>21:1084</v>
      </c>
      <c r="D8587" s="1" t="str">
        <f t="shared" si="543"/>
        <v>21:0157</v>
      </c>
      <c r="E8587" t="s">
        <v>35681</v>
      </c>
      <c r="F8587" t="s">
        <v>35685</v>
      </c>
      <c r="H8587">
        <v>50.851494099999996</v>
      </c>
      <c r="I8587">
        <v>-122.20579859999999</v>
      </c>
      <c r="J8587" s="1" t="str">
        <f t="shared" si="544"/>
        <v>NGR bulk stream sediment</v>
      </c>
      <c r="K8587" s="1" t="str">
        <f t="shared" si="545"/>
        <v>&lt;177 micron (NGR)</v>
      </c>
      <c r="L8587">
        <v>4</v>
      </c>
      <c r="M8587" t="s">
        <v>288</v>
      </c>
      <c r="N8587">
        <v>59</v>
      </c>
      <c r="O8587" t="s">
        <v>50</v>
      </c>
      <c r="P8587" t="s">
        <v>73</v>
      </c>
      <c r="Q8587" t="s">
        <v>327</v>
      </c>
      <c r="R8587" t="s">
        <v>60</v>
      </c>
      <c r="S8587" t="s">
        <v>240</v>
      </c>
      <c r="T8587" t="s">
        <v>475</v>
      </c>
      <c r="U8587" t="s">
        <v>425</v>
      </c>
      <c r="V8587" t="s">
        <v>282</v>
      </c>
      <c r="W8587" t="s">
        <v>224</v>
      </c>
      <c r="X8587" t="s">
        <v>103</v>
      </c>
      <c r="Y8587" t="s">
        <v>49</v>
      </c>
      <c r="Z8587" t="s">
        <v>199</v>
      </c>
      <c r="AA8587" t="s">
        <v>47</v>
      </c>
      <c r="AB8587" t="s">
        <v>185</v>
      </c>
      <c r="AC8587" t="s">
        <v>554</v>
      </c>
      <c r="AD8587" t="s">
        <v>243</v>
      </c>
      <c r="AE8587" t="s">
        <v>174</v>
      </c>
      <c r="AF8587" t="s">
        <v>1342</v>
      </c>
      <c r="AG8587" t="s">
        <v>359</v>
      </c>
      <c r="AH8587" t="s">
        <v>235</v>
      </c>
      <c r="AI8587" t="s">
        <v>149</v>
      </c>
      <c r="AJ8587" t="s">
        <v>228</v>
      </c>
      <c r="AK8587" t="s">
        <v>61</v>
      </c>
      <c r="AL8587" t="s">
        <v>47</v>
      </c>
      <c r="AM8587" t="s">
        <v>122</v>
      </c>
      <c r="AN8587" t="s">
        <v>65</v>
      </c>
      <c r="AO8587" t="s">
        <v>2250</v>
      </c>
    </row>
    <row r="8588" spans="1:41" x14ac:dyDescent="0.25">
      <c r="A8588" t="s">
        <v>35686</v>
      </c>
      <c r="B8588" t="s">
        <v>35687</v>
      </c>
      <c r="C8588" s="1" t="str">
        <f t="shared" si="542"/>
        <v>21:1084</v>
      </c>
      <c r="D8588" s="1" t="str">
        <f t="shared" si="543"/>
        <v>21:0157</v>
      </c>
      <c r="E8588" t="s">
        <v>35688</v>
      </c>
      <c r="F8588" t="s">
        <v>35689</v>
      </c>
      <c r="H8588">
        <v>50.883336499999999</v>
      </c>
      <c r="I8588">
        <v>-122.17439779999999</v>
      </c>
      <c r="J8588" s="1" t="str">
        <f t="shared" si="544"/>
        <v>NGR bulk stream sediment</v>
      </c>
      <c r="K8588" s="1" t="str">
        <f t="shared" si="545"/>
        <v>&lt;177 micron (NGR)</v>
      </c>
      <c r="L8588">
        <v>4</v>
      </c>
      <c r="M8588" t="s">
        <v>117</v>
      </c>
      <c r="N8588">
        <v>60</v>
      </c>
      <c r="O8588" t="s">
        <v>259</v>
      </c>
      <c r="P8588" t="s">
        <v>47</v>
      </c>
      <c r="Q8588" t="s">
        <v>152</v>
      </c>
      <c r="R8588" t="s">
        <v>124</v>
      </c>
      <c r="S8588" t="s">
        <v>217</v>
      </c>
      <c r="T8588" t="s">
        <v>58</v>
      </c>
      <c r="U8588" t="s">
        <v>160</v>
      </c>
      <c r="V8588" t="s">
        <v>105</v>
      </c>
      <c r="W8588" t="s">
        <v>257</v>
      </c>
      <c r="X8588" t="s">
        <v>47</v>
      </c>
      <c r="Y8588" t="s">
        <v>137</v>
      </c>
      <c r="Z8588" t="s">
        <v>56</v>
      </c>
      <c r="AA8588" t="s">
        <v>103</v>
      </c>
      <c r="AB8588" t="s">
        <v>46</v>
      </c>
      <c r="AC8588" t="s">
        <v>187</v>
      </c>
      <c r="AD8588" t="s">
        <v>217</v>
      </c>
      <c r="AE8588" t="s">
        <v>105</v>
      </c>
      <c r="AF8588" t="s">
        <v>76</v>
      </c>
      <c r="AG8588" t="s">
        <v>130</v>
      </c>
      <c r="AH8588" t="s">
        <v>62</v>
      </c>
      <c r="AI8588" t="s">
        <v>62</v>
      </c>
      <c r="AJ8588" t="s">
        <v>87</v>
      </c>
      <c r="AK8588" t="s">
        <v>174</v>
      </c>
      <c r="AL8588" t="s">
        <v>47</v>
      </c>
      <c r="AM8588" t="s">
        <v>47</v>
      </c>
      <c r="AN8588" t="s">
        <v>65</v>
      </c>
      <c r="AO8588" t="s">
        <v>35690</v>
      </c>
    </row>
    <row r="8589" spans="1:41" x14ac:dyDescent="0.25">
      <c r="A8589" t="s">
        <v>35691</v>
      </c>
      <c r="B8589" t="s">
        <v>35692</v>
      </c>
      <c r="C8589" s="1" t="str">
        <f t="shared" si="542"/>
        <v>21:1084</v>
      </c>
      <c r="D8589" s="1" t="str">
        <f t="shared" si="543"/>
        <v>21:0157</v>
      </c>
      <c r="E8589" t="s">
        <v>35693</v>
      </c>
      <c r="F8589" t="s">
        <v>35694</v>
      </c>
      <c r="H8589">
        <v>50.856418499999997</v>
      </c>
      <c r="I8589">
        <v>-122.13685390000001</v>
      </c>
      <c r="J8589" s="1" t="str">
        <f t="shared" si="544"/>
        <v>NGR bulk stream sediment</v>
      </c>
      <c r="K8589" s="1" t="str">
        <f t="shared" si="545"/>
        <v>&lt;177 micron (NGR)</v>
      </c>
      <c r="L8589">
        <v>4</v>
      </c>
      <c r="M8589" t="s">
        <v>136</v>
      </c>
      <c r="N8589">
        <v>61</v>
      </c>
      <c r="O8589" t="s">
        <v>51</v>
      </c>
      <c r="P8589" t="s">
        <v>47</v>
      </c>
      <c r="Q8589" t="s">
        <v>372</v>
      </c>
      <c r="R8589" t="s">
        <v>228</v>
      </c>
      <c r="S8589" t="s">
        <v>59</v>
      </c>
      <c r="T8589" t="s">
        <v>124</v>
      </c>
      <c r="U8589" t="s">
        <v>935</v>
      </c>
      <c r="V8589" t="s">
        <v>46</v>
      </c>
      <c r="W8589" t="s">
        <v>158</v>
      </c>
      <c r="X8589" t="s">
        <v>122</v>
      </c>
      <c r="Y8589" t="s">
        <v>137</v>
      </c>
      <c r="Z8589" t="s">
        <v>199</v>
      </c>
      <c r="AA8589" t="s">
        <v>122</v>
      </c>
      <c r="AB8589" t="s">
        <v>81</v>
      </c>
      <c r="AC8589" t="s">
        <v>207</v>
      </c>
      <c r="AD8589" t="s">
        <v>127</v>
      </c>
      <c r="AE8589" t="s">
        <v>46</v>
      </c>
      <c r="AF8589" t="s">
        <v>961</v>
      </c>
      <c r="AG8589" t="s">
        <v>102</v>
      </c>
      <c r="AH8589" t="s">
        <v>62</v>
      </c>
      <c r="AI8589" t="s">
        <v>198</v>
      </c>
      <c r="AJ8589" t="s">
        <v>46</v>
      </c>
      <c r="AK8589" t="s">
        <v>57</v>
      </c>
      <c r="AL8589" t="s">
        <v>47</v>
      </c>
      <c r="AM8589" t="s">
        <v>122</v>
      </c>
      <c r="AN8589" t="s">
        <v>638</v>
      </c>
      <c r="AO8589" t="s">
        <v>724</v>
      </c>
    </row>
    <row r="8590" spans="1:41" x14ac:dyDescent="0.25">
      <c r="A8590" t="s">
        <v>35695</v>
      </c>
      <c r="B8590" t="s">
        <v>35696</v>
      </c>
      <c r="C8590" s="1" t="str">
        <f t="shared" si="542"/>
        <v>21:1084</v>
      </c>
      <c r="D8590" s="1" t="str">
        <f t="shared" si="543"/>
        <v>21:0157</v>
      </c>
      <c r="E8590" t="s">
        <v>35697</v>
      </c>
      <c r="F8590" t="s">
        <v>35698</v>
      </c>
      <c r="H8590">
        <v>50.765946900000003</v>
      </c>
      <c r="I8590">
        <v>-122.11645009999999</v>
      </c>
      <c r="J8590" s="1" t="str">
        <f t="shared" si="544"/>
        <v>NGR bulk stream sediment</v>
      </c>
      <c r="K8590" s="1" t="str">
        <f t="shared" si="545"/>
        <v>&lt;177 micron (NGR)</v>
      </c>
      <c r="L8590">
        <v>4</v>
      </c>
      <c r="M8590" t="s">
        <v>157</v>
      </c>
      <c r="N8590">
        <v>62</v>
      </c>
      <c r="O8590" t="s">
        <v>55</v>
      </c>
      <c r="P8590" t="s">
        <v>122</v>
      </c>
      <c r="Q8590" t="s">
        <v>578</v>
      </c>
      <c r="R8590" t="s">
        <v>227</v>
      </c>
      <c r="S8590" t="s">
        <v>120</v>
      </c>
      <c r="T8590" t="s">
        <v>104</v>
      </c>
      <c r="U8590" t="s">
        <v>652</v>
      </c>
      <c r="V8590" t="s">
        <v>60</v>
      </c>
      <c r="W8590" t="s">
        <v>336</v>
      </c>
      <c r="X8590" t="s">
        <v>103</v>
      </c>
      <c r="Y8590" t="s">
        <v>217</v>
      </c>
      <c r="Z8590" t="s">
        <v>56</v>
      </c>
      <c r="AA8590" t="s">
        <v>122</v>
      </c>
      <c r="AB8590" t="s">
        <v>81</v>
      </c>
      <c r="AC8590" t="s">
        <v>543</v>
      </c>
      <c r="AD8590" t="s">
        <v>124</v>
      </c>
      <c r="AE8590" t="s">
        <v>174</v>
      </c>
      <c r="AF8590" t="s">
        <v>175</v>
      </c>
      <c r="AG8590" t="s">
        <v>437</v>
      </c>
      <c r="AH8590" t="s">
        <v>54</v>
      </c>
      <c r="AI8590" t="s">
        <v>57</v>
      </c>
      <c r="AJ8590" t="s">
        <v>102</v>
      </c>
      <c r="AK8590" t="s">
        <v>125</v>
      </c>
      <c r="AL8590" t="s">
        <v>47</v>
      </c>
      <c r="AM8590" t="s">
        <v>47</v>
      </c>
      <c r="AN8590" t="s">
        <v>463</v>
      </c>
      <c r="AO8590" t="s">
        <v>627</v>
      </c>
    </row>
    <row r="8591" spans="1:41" x14ac:dyDescent="0.25">
      <c r="A8591" t="s">
        <v>35699</v>
      </c>
      <c r="B8591" t="s">
        <v>35700</v>
      </c>
      <c r="C8591" s="1" t="str">
        <f t="shared" si="542"/>
        <v>21:1084</v>
      </c>
      <c r="D8591" s="1" t="str">
        <f t="shared" si="543"/>
        <v>21:0157</v>
      </c>
      <c r="E8591" t="s">
        <v>35701</v>
      </c>
      <c r="F8591" t="s">
        <v>35702</v>
      </c>
      <c r="H8591">
        <v>50.767394600000003</v>
      </c>
      <c r="I8591">
        <v>-122.1069519</v>
      </c>
      <c r="J8591" s="1" t="str">
        <f t="shared" si="544"/>
        <v>NGR bulk stream sediment</v>
      </c>
      <c r="K8591" s="1" t="str">
        <f t="shared" si="545"/>
        <v>&lt;177 micron (NGR)</v>
      </c>
      <c r="L8591">
        <v>4</v>
      </c>
      <c r="M8591" t="s">
        <v>170</v>
      </c>
      <c r="N8591">
        <v>63</v>
      </c>
      <c r="O8591" t="s">
        <v>58</v>
      </c>
      <c r="P8591" t="s">
        <v>122</v>
      </c>
      <c r="Q8591" t="s">
        <v>1069</v>
      </c>
      <c r="R8591" t="s">
        <v>307</v>
      </c>
      <c r="S8591" t="s">
        <v>75</v>
      </c>
      <c r="T8591" t="s">
        <v>112</v>
      </c>
      <c r="U8591" t="s">
        <v>97</v>
      </c>
      <c r="V8591" t="s">
        <v>455</v>
      </c>
      <c r="W8591" t="s">
        <v>111</v>
      </c>
      <c r="X8591" t="s">
        <v>122</v>
      </c>
      <c r="Y8591" t="s">
        <v>175</v>
      </c>
      <c r="Z8591" t="s">
        <v>56</v>
      </c>
      <c r="AA8591" t="s">
        <v>103</v>
      </c>
      <c r="AB8591" t="s">
        <v>61</v>
      </c>
      <c r="AC8591" t="s">
        <v>89</v>
      </c>
      <c r="AD8591" t="s">
        <v>243</v>
      </c>
      <c r="AE8591" t="s">
        <v>198</v>
      </c>
      <c r="AF8591" t="s">
        <v>876</v>
      </c>
      <c r="AG8591" t="s">
        <v>282</v>
      </c>
      <c r="AH8591" t="s">
        <v>46</v>
      </c>
      <c r="AI8591" t="s">
        <v>57</v>
      </c>
      <c r="AJ8591" t="s">
        <v>164</v>
      </c>
      <c r="AK8591" t="s">
        <v>47</v>
      </c>
      <c r="AL8591" t="s">
        <v>47</v>
      </c>
      <c r="AM8591" t="s">
        <v>47</v>
      </c>
      <c r="AN8591" t="s">
        <v>65</v>
      </c>
      <c r="AO8591" t="s">
        <v>35703</v>
      </c>
    </row>
    <row r="8592" spans="1:41" x14ac:dyDescent="0.25">
      <c r="A8592" t="s">
        <v>35704</v>
      </c>
      <c r="B8592" t="s">
        <v>35705</v>
      </c>
      <c r="C8592" s="1" t="str">
        <f t="shared" si="542"/>
        <v>21:1084</v>
      </c>
      <c r="D8592" s="1" t="str">
        <f t="shared" si="543"/>
        <v>21:0157</v>
      </c>
      <c r="E8592" t="s">
        <v>35706</v>
      </c>
      <c r="F8592" t="s">
        <v>35707</v>
      </c>
      <c r="H8592">
        <v>50.780436799999997</v>
      </c>
      <c r="I8592">
        <v>-122.1383412</v>
      </c>
      <c r="J8592" s="1" t="str">
        <f t="shared" si="544"/>
        <v>NGR bulk stream sediment</v>
      </c>
      <c r="K8592" s="1" t="str">
        <f t="shared" si="545"/>
        <v>&lt;177 micron (NGR)</v>
      </c>
      <c r="L8592">
        <v>4</v>
      </c>
      <c r="M8592" t="s">
        <v>180</v>
      </c>
      <c r="N8592">
        <v>64</v>
      </c>
      <c r="O8592" t="s">
        <v>58</v>
      </c>
      <c r="P8592" t="s">
        <v>58</v>
      </c>
      <c r="Q8592" t="s">
        <v>698</v>
      </c>
      <c r="R8592" t="s">
        <v>164</v>
      </c>
      <c r="S8592" t="s">
        <v>186</v>
      </c>
      <c r="T8592" t="s">
        <v>475</v>
      </c>
      <c r="U8592" t="s">
        <v>275</v>
      </c>
      <c r="V8592" t="s">
        <v>455</v>
      </c>
      <c r="W8592" t="s">
        <v>86</v>
      </c>
      <c r="X8592" t="s">
        <v>103</v>
      </c>
      <c r="Y8592" t="s">
        <v>66</v>
      </c>
      <c r="Z8592" t="s">
        <v>56</v>
      </c>
      <c r="AA8592" t="s">
        <v>47</v>
      </c>
      <c r="AB8592" t="s">
        <v>101</v>
      </c>
      <c r="AC8592" t="s">
        <v>237</v>
      </c>
      <c r="AD8592" t="s">
        <v>186</v>
      </c>
      <c r="AE8592" t="s">
        <v>149</v>
      </c>
      <c r="AF8592" t="s">
        <v>175</v>
      </c>
      <c r="AG8592" t="s">
        <v>109</v>
      </c>
      <c r="AH8592" t="s">
        <v>57</v>
      </c>
      <c r="AI8592" t="s">
        <v>57</v>
      </c>
      <c r="AJ8592" t="s">
        <v>455</v>
      </c>
      <c r="AK8592" t="s">
        <v>78</v>
      </c>
      <c r="AL8592" t="s">
        <v>47</v>
      </c>
      <c r="AM8592" t="s">
        <v>47</v>
      </c>
      <c r="AN8592" t="s">
        <v>65</v>
      </c>
      <c r="AO8592" t="s">
        <v>2186</v>
      </c>
    </row>
    <row r="8593" spans="1:41" x14ac:dyDescent="0.25">
      <c r="A8593" t="s">
        <v>35708</v>
      </c>
      <c r="B8593" t="s">
        <v>35709</v>
      </c>
      <c r="C8593" s="1" t="str">
        <f t="shared" ref="C8593:C8656" si="546">HYPERLINK("http://geochem.nrcan.gc.ca/cdogs/content/bdl/bdl211084_e.htm", "21:1084")</f>
        <v>21:1084</v>
      </c>
      <c r="D8593" s="1" t="str">
        <f t="shared" ref="D8593:D8656" si="547">HYPERLINK("http://geochem.nrcan.gc.ca/cdogs/content/svy/svy210157_e.htm", "21:0157")</f>
        <v>21:0157</v>
      </c>
      <c r="E8593" t="s">
        <v>35710</v>
      </c>
      <c r="F8593" t="s">
        <v>35711</v>
      </c>
      <c r="H8593">
        <v>50.826674400000002</v>
      </c>
      <c r="I8593">
        <v>-122.14856949999999</v>
      </c>
      <c r="J8593" s="1" t="str">
        <f t="shared" si="544"/>
        <v>NGR bulk stream sediment</v>
      </c>
      <c r="K8593" s="1" t="str">
        <f t="shared" si="545"/>
        <v>&lt;177 micron (NGR)</v>
      </c>
      <c r="L8593">
        <v>4</v>
      </c>
      <c r="M8593" t="s">
        <v>195</v>
      </c>
      <c r="N8593">
        <v>65</v>
      </c>
      <c r="O8593" t="s">
        <v>51</v>
      </c>
      <c r="P8593" t="s">
        <v>47</v>
      </c>
      <c r="Q8593" t="s">
        <v>793</v>
      </c>
      <c r="R8593" t="s">
        <v>50</v>
      </c>
      <c r="S8593" t="s">
        <v>187</v>
      </c>
      <c r="T8593" t="s">
        <v>267</v>
      </c>
      <c r="U8593" t="s">
        <v>237</v>
      </c>
      <c r="V8593" t="s">
        <v>142</v>
      </c>
      <c r="W8593" t="s">
        <v>139</v>
      </c>
      <c r="X8593" t="s">
        <v>103</v>
      </c>
      <c r="Y8593" t="s">
        <v>267</v>
      </c>
      <c r="Z8593" t="s">
        <v>199</v>
      </c>
      <c r="AA8593" t="s">
        <v>47</v>
      </c>
      <c r="AB8593" t="s">
        <v>185</v>
      </c>
      <c r="AC8593" t="s">
        <v>80</v>
      </c>
      <c r="AD8593" t="s">
        <v>186</v>
      </c>
      <c r="AE8593" t="s">
        <v>46</v>
      </c>
      <c r="AF8593" t="s">
        <v>108</v>
      </c>
      <c r="AG8593" t="s">
        <v>102</v>
      </c>
      <c r="AH8593" t="s">
        <v>53</v>
      </c>
      <c r="AI8593" t="s">
        <v>53</v>
      </c>
      <c r="AJ8593" t="s">
        <v>130</v>
      </c>
      <c r="AK8593" t="s">
        <v>235</v>
      </c>
      <c r="AL8593" t="s">
        <v>47</v>
      </c>
      <c r="AM8593" t="s">
        <v>47</v>
      </c>
      <c r="AN8593" t="s">
        <v>65</v>
      </c>
      <c r="AO8593" t="s">
        <v>35712</v>
      </c>
    </row>
    <row r="8594" spans="1:41" x14ac:dyDescent="0.25">
      <c r="A8594" t="s">
        <v>35713</v>
      </c>
      <c r="B8594" t="s">
        <v>35714</v>
      </c>
      <c r="C8594" s="1" t="str">
        <f t="shared" si="546"/>
        <v>21:1084</v>
      </c>
      <c r="D8594" s="1" t="str">
        <f t="shared" si="547"/>
        <v>21:0157</v>
      </c>
      <c r="E8594" t="s">
        <v>35715</v>
      </c>
      <c r="F8594" t="s">
        <v>35716</v>
      </c>
      <c r="H8594">
        <v>50.361959400000003</v>
      </c>
      <c r="I8594">
        <v>-122.2092248</v>
      </c>
      <c r="J8594" s="1" t="str">
        <f t="shared" si="544"/>
        <v>NGR bulk stream sediment</v>
      </c>
      <c r="K8594" s="1" t="str">
        <f t="shared" si="545"/>
        <v>&lt;177 micron (NGR)</v>
      </c>
      <c r="L8594">
        <v>4</v>
      </c>
      <c r="M8594" t="s">
        <v>205</v>
      </c>
      <c r="N8594">
        <v>66</v>
      </c>
      <c r="O8594" t="s">
        <v>163</v>
      </c>
      <c r="P8594" t="s">
        <v>58</v>
      </c>
      <c r="Q8594" t="s">
        <v>313</v>
      </c>
      <c r="R8594" t="s">
        <v>62</v>
      </c>
      <c r="S8594" t="s">
        <v>457</v>
      </c>
      <c r="T8594" t="s">
        <v>51</v>
      </c>
      <c r="U8594" t="s">
        <v>51</v>
      </c>
      <c r="V8594" t="s">
        <v>62</v>
      </c>
      <c r="W8594" t="s">
        <v>60</v>
      </c>
      <c r="X8594" t="s">
        <v>330</v>
      </c>
      <c r="Y8594" t="s">
        <v>217</v>
      </c>
      <c r="Z8594" t="s">
        <v>56</v>
      </c>
      <c r="AA8594" t="s">
        <v>99</v>
      </c>
      <c r="AB8594" t="s">
        <v>130</v>
      </c>
      <c r="AC8594" t="s">
        <v>175</v>
      </c>
      <c r="AD8594" t="s">
        <v>187</v>
      </c>
      <c r="AE8594" t="s">
        <v>46</v>
      </c>
      <c r="AF8594" t="s">
        <v>85</v>
      </c>
      <c r="AG8594" t="s">
        <v>227</v>
      </c>
      <c r="AH8594" t="s">
        <v>62</v>
      </c>
      <c r="AI8594" t="s">
        <v>62</v>
      </c>
      <c r="AJ8594" t="s">
        <v>60</v>
      </c>
      <c r="AK8594" t="s">
        <v>270</v>
      </c>
      <c r="AL8594" t="s">
        <v>47</v>
      </c>
      <c r="AM8594" t="s">
        <v>47</v>
      </c>
      <c r="AN8594" t="s">
        <v>65</v>
      </c>
      <c r="AO8594" t="s">
        <v>35717</v>
      </c>
    </row>
    <row r="8595" spans="1:41" x14ac:dyDescent="0.25">
      <c r="A8595" t="s">
        <v>35718</v>
      </c>
      <c r="B8595" t="s">
        <v>35719</v>
      </c>
      <c r="C8595" s="1" t="str">
        <f t="shared" si="546"/>
        <v>21:1084</v>
      </c>
      <c r="D8595" s="1" t="str">
        <f t="shared" si="547"/>
        <v>21:0157</v>
      </c>
      <c r="E8595" t="s">
        <v>35720</v>
      </c>
      <c r="F8595" t="s">
        <v>35721</v>
      </c>
      <c r="H8595">
        <v>50.367598200000003</v>
      </c>
      <c r="I8595">
        <v>-122.2012416</v>
      </c>
      <c r="J8595" s="1" t="str">
        <f t="shared" si="544"/>
        <v>NGR bulk stream sediment</v>
      </c>
      <c r="K8595" s="1" t="str">
        <f t="shared" si="545"/>
        <v>&lt;177 micron (NGR)</v>
      </c>
      <c r="L8595">
        <v>4</v>
      </c>
      <c r="M8595" t="s">
        <v>214</v>
      </c>
      <c r="N8595">
        <v>67</v>
      </c>
      <c r="O8595" t="s">
        <v>58</v>
      </c>
      <c r="P8595" t="s">
        <v>47</v>
      </c>
      <c r="Q8595" t="s">
        <v>385</v>
      </c>
      <c r="R8595" t="s">
        <v>102</v>
      </c>
      <c r="S8595" t="s">
        <v>165</v>
      </c>
      <c r="T8595" t="s">
        <v>51</v>
      </c>
      <c r="U8595" t="s">
        <v>120</v>
      </c>
      <c r="V8595" t="s">
        <v>111</v>
      </c>
      <c r="W8595" t="s">
        <v>174</v>
      </c>
      <c r="X8595" t="s">
        <v>47</v>
      </c>
      <c r="Y8595" t="s">
        <v>76</v>
      </c>
      <c r="Z8595" t="s">
        <v>56</v>
      </c>
      <c r="AA8595" t="s">
        <v>51</v>
      </c>
      <c r="AB8595" t="s">
        <v>102</v>
      </c>
      <c r="AC8595" t="s">
        <v>175</v>
      </c>
      <c r="AD8595" t="s">
        <v>258</v>
      </c>
      <c r="AE8595" t="s">
        <v>198</v>
      </c>
      <c r="AF8595" t="s">
        <v>111</v>
      </c>
      <c r="AG8595" t="s">
        <v>79</v>
      </c>
      <c r="AH8595" t="s">
        <v>62</v>
      </c>
      <c r="AI8595" t="s">
        <v>62</v>
      </c>
      <c r="AJ8595" t="s">
        <v>81</v>
      </c>
      <c r="AK8595" t="s">
        <v>58</v>
      </c>
      <c r="AL8595" t="s">
        <v>47</v>
      </c>
      <c r="AM8595" t="s">
        <v>47</v>
      </c>
      <c r="AN8595" t="s">
        <v>65</v>
      </c>
      <c r="AO8595" t="s">
        <v>1335</v>
      </c>
    </row>
    <row r="8596" spans="1:41" x14ac:dyDescent="0.25">
      <c r="A8596" t="s">
        <v>35722</v>
      </c>
      <c r="B8596" t="s">
        <v>35723</v>
      </c>
      <c r="C8596" s="1" t="str">
        <f t="shared" si="546"/>
        <v>21:1084</v>
      </c>
      <c r="D8596" s="1" t="str">
        <f t="shared" si="547"/>
        <v>21:0157</v>
      </c>
      <c r="E8596" t="s">
        <v>35724</v>
      </c>
      <c r="F8596" t="s">
        <v>35725</v>
      </c>
      <c r="H8596">
        <v>50.3757266</v>
      </c>
      <c r="I8596">
        <v>-122.2154347</v>
      </c>
      <c r="J8596" s="1" t="str">
        <f t="shared" si="544"/>
        <v>NGR bulk stream sediment</v>
      </c>
      <c r="K8596" s="1" t="str">
        <f t="shared" si="545"/>
        <v>&lt;177 micron (NGR)</v>
      </c>
      <c r="L8596">
        <v>4</v>
      </c>
      <c r="M8596" t="s">
        <v>223</v>
      </c>
      <c r="N8596">
        <v>68</v>
      </c>
      <c r="O8596" t="s">
        <v>165</v>
      </c>
      <c r="P8596" t="s">
        <v>103</v>
      </c>
      <c r="Q8596" t="s">
        <v>668</v>
      </c>
      <c r="R8596" t="s">
        <v>85</v>
      </c>
      <c r="S8596" t="s">
        <v>120</v>
      </c>
      <c r="T8596" t="s">
        <v>267</v>
      </c>
      <c r="U8596" t="s">
        <v>431</v>
      </c>
      <c r="V8596" t="s">
        <v>200</v>
      </c>
      <c r="W8596" t="s">
        <v>142</v>
      </c>
      <c r="X8596" t="s">
        <v>103</v>
      </c>
      <c r="Y8596" t="s">
        <v>82</v>
      </c>
      <c r="Z8596" t="s">
        <v>56</v>
      </c>
      <c r="AA8596" t="s">
        <v>46</v>
      </c>
      <c r="AB8596" t="s">
        <v>173</v>
      </c>
      <c r="AC8596" t="s">
        <v>99</v>
      </c>
      <c r="AD8596" t="s">
        <v>165</v>
      </c>
      <c r="AE8596" t="s">
        <v>62</v>
      </c>
      <c r="AF8596" t="s">
        <v>76</v>
      </c>
      <c r="AG8596" t="s">
        <v>266</v>
      </c>
      <c r="AH8596" t="s">
        <v>62</v>
      </c>
      <c r="AI8596" t="s">
        <v>53</v>
      </c>
      <c r="AJ8596" t="s">
        <v>164</v>
      </c>
      <c r="AK8596" t="s">
        <v>366</v>
      </c>
      <c r="AL8596" t="s">
        <v>47</v>
      </c>
      <c r="AM8596" t="s">
        <v>47</v>
      </c>
      <c r="AN8596" t="s">
        <v>65</v>
      </c>
      <c r="AO8596" t="s">
        <v>2300</v>
      </c>
    </row>
    <row r="8597" spans="1:41" x14ac:dyDescent="0.25">
      <c r="A8597" t="s">
        <v>35726</v>
      </c>
      <c r="B8597" t="s">
        <v>35727</v>
      </c>
      <c r="C8597" s="1" t="str">
        <f t="shared" si="546"/>
        <v>21:1084</v>
      </c>
      <c r="D8597" s="1" t="str">
        <f t="shared" si="547"/>
        <v>21:0157</v>
      </c>
      <c r="E8597" t="s">
        <v>35728</v>
      </c>
      <c r="F8597" t="s">
        <v>35729</v>
      </c>
      <c r="H8597">
        <v>50.382381199999998</v>
      </c>
      <c r="I8597">
        <v>-122.21260909999999</v>
      </c>
      <c r="J8597" s="1" t="str">
        <f t="shared" si="544"/>
        <v>NGR bulk stream sediment</v>
      </c>
      <c r="K8597" s="1" t="str">
        <f t="shared" si="545"/>
        <v>&lt;177 micron (NGR)</v>
      </c>
      <c r="L8597">
        <v>4</v>
      </c>
      <c r="M8597" t="s">
        <v>233</v>
      </c>
      <c r="N8597">
        <v>69</v>
      </c>
      <c r="O8597" t="s">
        <v>124</v>
      </c>
      <c r="P8597" t="s">
        <v>52</v>
      </c>
      <c r="Q8597" t="s">
        <v>299</v>
      </c>
      <c r="R8597" t="s">
        <v>62</v>
      </c>
      <c r="S8597" t="s">
        <v>104</v>
      </c>
      <c r="T8597" t="s">
        <v>131</v>
      </c>
      <c r="U8597" t="s">
        <v>281</v>
      </c>
      <c r="V8597" t="s">
        <v>357</v>
      </c>
      <c r="W8597" t="s">
        <v>270</v>
      </c>
      <c r="X8597" t="s">
        <v>122</v>
      </c>
      <c r="Y8597" t="s">
        <v>76</v>
      </c>
      <c r="Z8597" t="s">
        <v>56</v>
      </c>
      <c r="AA8597" t="s">
        <v>47</v>
      </c>
      <c r="AB8597" t="s">
        <v>64</v>
      </c>
      <c r="AC8597" t="s">
        <v>313</v>
      </c>
      <c r="AD8597" t="s">
        <v>162</v>
      </c>
      <c r="AE8597" t="s">
        <v>101</v>
      </c>
      <c r="AF8597" t="s">
        <v>66</v>
      </c>
      <c r="AG8597" t="s">
        <v>72</v>
      </c>
      <c r="AH8597" t="s">
        <v>53</v>
      </c>
      <c r="AI8597" t="s">
        <v>53</v>
      </c>
      <c r="AJ8597" t="s">
        <v>63</v>
      </c>
      <c r="AK8597" t="s">
        <v>87</v>
      </c>
      <c r="AL8597" t="s">
        <v>47</v>
      </c>
      <c r="AM8597" t="s">
        <v>47</v>
      </c>
      <c r="AN8597" t="s">
        <v>65</v>
      </c>
      <c r="AO8597" t="s">
        <v>756</v>
      </c>
    </row>
    <row r="8598" spans="1:41" x14ac:dyDescent="0.25">
      <c r="A8598" t="s">
        <v>35730</v>
      </c>
      <c r="B8598" t="s">
        <v>35731</v>
      </c>
      <c r="C8598" s="1" t="str">
        <f t="shared" si="546"/>
        <v>21:1084</v>
      </c>
      <c r="D8598" s="1" t="str">
        <f t="shared" si="547"/>
        <v>21:0157</v>
      </c>
      <c r="E8598" t="s">
        <v>35732</v>
      </c>
      <c r="F8598" t="s">
        <v>35733</v>
      </c>
      <c r="H8598">
        <v>50.4017707</v>
      </c>
      <c r="I8598">
        <v>-122.240765</v>
      </c>
      <c r="J8598" s="1" t="str">
        <f t="shared" si="544"/>
        <v>NGR bulk stream sediment</v>
      </c>
      <c r="K8598" s="1" t="str">
        <f t="shared" si="545"/>
        <v>&lt;177 micron (NGR)</v>
      </c>
      <c r="L8598">
        <v>4</v>
      </c>
      <c r="M8598" t="s">
        <v>248</v>
      </c>
      <c r="N8598">
        <v>70</v>
      </c>
      <c r="O8598" t="s">
        <v>475</v>
      </c>
      <c r="P8598" t="s">
        <v>47</v>
      </c>
      <c r="Q8598" t="s">
        <v>725</v>
      </c>
      <c r="R8598" t="s">
        <v>591</v>
      </c>
      <c r="S8598" t="s">
        <v>82</v>
      </c>
      <c r="T8598" t="s">
        <v>175</v>
      </c>
      <c r="U8598" t="s">
        <v>146</v>
      </c>
      <c r="V8598" t="s">
        <v>101</v>
      </c>
      <c r="W8598" t="s">
        <v>282</v>
      </c>
      <c r="X8598" t="s">
        <v>122</v>
      </c>
      <c r="Y8598" t="s">
        <v>127</v>
      </c>
      <c r="Z8598" t="s">
        <v>56</v>
      </c>
      <c r="AA8598" t="s">
        <v>73</v>
      </c>
      <c r="AB8598" t="s">
        <v>173</v>
      </c>
      <c r="AC8598" t="s">
        <v>99</v>
      </c>
      <c r="AD8598" t="s">
        <v>209</v>
      </c>
      <c r="AE8598" t="s">
        <v>54</v>
      </c>
      <c r="AF8598" t="s">
        <v>2163</v>
      </c>
      <c r="AG8598" t="s">
        <v>79</v>
      </c>
      <c r="AH8598" t="s">
        <v>53</v>
      </c>
      <c r="AI8598" t="s">
        <v>62</v>
      </c>
      <c r="AJ8598" t="s">
        <v>64</v>
      </c>
      <c r="AK8598" t="s">
        <v>76</v>
      </c>
      <c r="AL8598" t="s">
        <v>47</v>
      </c>
      <c r="AM8598" t="s">
        <v>47</v>
      </c>
      <c r="AN8598" t="s">
        <v>65</v>
      </c>
      <c r="AO8598" t="s">
        <v>209</v>
      </c>
    </row>
    <row r="8599" spans="1:41" x14ac:dyDescent="0.25">
      <c r="A8599" t="s">
        <v>35734</v>
      </c>
      <c r="B8599" t="s">
        <v>35735</v>
      </c>
      <c r="C8599" s="1" t="str">
        <f t="shared" si="546"/>
        <v>21:1084</v>
      </c>
      <c r="D8599" s="1" t="str">
        <f t="shared" si="547"/>
        <v>21:0157</v>
      </c>
      <c r="E8599" t="s">
        <v>35736</v>
      </c>
      <c r="F8599" t="s">
        <v>35737</v>
      </c>
      <c r="H8599">
        <v>50.408928699999997</v>
      </c>
      <c r="I8599">
        <v>-122.2309667</v>
      </c>
      <c r="J8599" s="1" t="str">
        <f t="shared" si="544"/>
        <v>NGR bulk stream sediment</v>
      </c>
      <c r="K8599" s="1" t="str">
        <f t="shared" si="545"/>
        <v>&lt;177 micron (NGR)</v>
      </c>
      <c r="L8599">
        <v>4</v>
      </c>
      <c r="M8599" t="s">
        <v>256</v>
      </c>
      <c r="N8599">
        <v>71</v>
      </c>
      <c r="O8599" t="s">
        <v>66</v>
      </c>
      <c r="P8599" t="s">
        <v>47</v>
      </c>
      <c r="Q8599" t="s">
        <v>281</v>
      </c>
      <c r="R8599" t="s">
        <v>292</v>
      </c>
      <c r="S8599" t="s">
        <v>141</v>
      </c>
      <c r="T8599" t="s">
        <v>58</v>
      </c>
      <c r="U8599" t="s">
        <v>438</v>
      </c>
      <c r="V8599" t="s">
        <v>257</v>
      </c>
      <c r="W8599" t="s">
        <v>79</v>
      </c>
      <c r="X8599" t="s">
        <v>122</v>
      </c>
      <c r="Y8599" t="s">
        <v>175</v>
      </c>
      <c r="Z8599" t="s">
        <v>56</v>
      </c>
      <c r="AA8599" t="s">
        <v>103</v>
      </c>
      <c r="AB8599" t="s">
        <v>164</v>
      </c>
      <c r="AC8599" t="s">
        <v>98</v>
      </c>
      <c r="AD8599" t="s">
        <v>141</v>
      </c>
      <c r="AE8599" t="s">
        <v>105</v>
      </c>
      <c r="AF8599" t="s">
        <v>76</v>
      </c>
      <c r="AG8599" t="s">
        <v>200</v>
      </c>
      <c r="AH8599" t="s">
        <v>53</v>
      </c>
      <c r="AI8599" t="s">
        <v>57</v>
      </c>
      <c r="AJ8599" t="s">
        <v>122</v>
      </c>
      <c r="AK8599" t="s">
        <v>64</v>
      </c>
      <c r="AL8599" t="s">
        <v>47</v>
      </c>
      <c r="AM8599" t="s">
        <v>47</v>
      </c>
      <c r="AN8599" t="s">
        <v>65</v>
      </c>
      <c r="AO8599" t="s">
        <v>90</v>
      </c>
    </row>
    <row r="8600" spans="1:41" x14ac:dyDescent="0.25">
      <c r="A8600" t="s">
        <v>35738</v>
      </c>
      <c r="B8600" t="s">
        <v>35739</v>
      </c>
      <c r="C8600" s="1" t="str">
        <f t="shared" si="546"/>
        <v>21:1084</v>
      </c>
      <c r="D8600" s="1" t="str">
        <f t="shared" si="547"/>
        <v>21:0157</v>
      </c>
      <c r="E8600" t="s">
        <v>35740</v>
      </c>
      <c r="F8600" t="s">
        <v>35741</v>
      </c>
      <c r="H8600">
        <v>50.430393899999999</v>
      </c>
      <c r="I8600">
        <v>-122.2554425</v>
      </c>
      <c r="J8600" s="1" t="str">
        <f t="shared" si="544"/>
        <v>NGR bulk stream sediment</v>
      </c>
      <c r="K8600" s="1" t="str">
        <f t="shared" si="545"/>
        <v>&lt;177 micron (NGR)</v>
      </c>
      <c r="L8600">
        <v>4</v>
      </c>
      <c r="M8600" t="s">
        <v>265</v>
      </c>
      <c r="N8600">
        <v>72</v>
      </c>
      <c r="O8600" t="s">
        <v>165</v>
      </c>
      <c r="P8600" t="s">
        <v>122</v>
      </c>
      <c r="Q8600" t="s">
        <v>668</v>
      </c>
      <c r="R8600" t="s">
        <v>63</v>
      </c>
      <c r="S8600" t="s">
        <v>90</v>
      </c>
      <c r="T8600" t="s">
        <v>175</v>
      </c>
      <c r="U8600" t="s">
        <v>372</v>
      </c>
      <c r="V8600" t="s">
        <v>437</v>
      </c>
      <c r="W8600" t="s">
        <v>102</v>
      </c>
      <c r="X8600" t="s">
        <v>122</v>
      </c>
      <c r="Y8600" t="s">
        <v>127</v>
      </c>
      <c r="Z8600" t="s">
        <v>56</v>
      </c>
      <c r="AA8600" t="s">
        <v>73</v>
      </c>
      <c r="AB8600" t="s">
        <v>79</v>
      </c>
      <c r="AC8600" t="s">
        <v>121</v>
      </c>
      <c r="AD8600" t="s">
        <v>104</v>
      </c>
      <c r="AE8600" t="s">
        <v>174</v>
      </c>
      <c r="AF8600" t="s">
        <v>127</v>
      </c>
      <c r="AG8600" t="s">
        <v>79</v>
      </c>
      <c r="AH8600" t="s">
        <v>53</v>
      </c>
      <c r="AI8600" t="s">
        <v>62</v>
      </c>
      <c r="AJ8600" t="s">
        <v>125</v>
      </c>
      <c r="AK8600" t="s">
        <v>437</v>
      </c>
      <c r="AL8600" t="s">
        <v>47</v>
      </c>
      <c r="AM8600" t="s">
        <v>47</v>
      </c>
      <c r="AN8600" t="s">
        <v>65</v>
      </c>
      <c r="AO8600" t="s">
        <v>837</v>
      </c>
    </row>
    <row r="8601" spans="1:41" x14ac:dyDescent="0.25">
      <c r="A8601" t="s">
        <v>35742</v>
      </c>
      <c r="B8601" t="s">
        <v>35743</v>
      </c>
      <c r="C8601" s="1" t="str">
        <f t="shared" si="546"/>
        <v>21:1084</v>
      </c>
      <c r="D8601" s="1" t="str">
        <f t="shared" si="547"/>
        <v>21:0157</v>
      </c>
      <c r="E8601" t="s">
        <v>35744</v>
      </c>
      <c r="F8601" t="s">
        <v>35745</v>
      </c>
      <c r="H8601">
        <v>50.6761415</v>
      </c>
      <c r="I8601">
        <v>-123.5525493</v>
      </c>
      <c r="J8601" s="1" t="str">
        <f t="shared" si="544"/>
        <v>NGR bulk stream sediment</v>
      </c>
      <c r="K8601" s="1" t="str">
        <f t="shared" si="545"/>
        <v>&lt;177 micron (NGR)</v>
      </c>
      <c r="L8601">
        <v>5</v>
      </c>
      <c r="M8601" t="s">
        <v>45</v>
      </c>
      <c r="N8601">
        <v>73</v>
      </c>
      <c r="O8601" t="s">
        <v>81</v>
      </c>
      <c r="P8601" t="s">
        <v>47</v>
      </c>
      <c r="Q8601" t="s">
        <v>684</v>
      </c>
      <c r="R8601" t="s">
        <v>62</v>
      </c>
      <c r="S8601" t="s">
        <v>80</v>
      </c>
      <c r="T8601" t="s">
        <v>55</v>
      </c>
      <c r="U8601" t="s">
        <v>51</v>
      </c>
      <c r="V8601" t="s">
        <v>46</v>
      </c>
      <c r="W8601" t="s">
        <v>206</v>
      </c>
      <c r="X8601" t="s">
        <v>52</v>
      </c>
      <c r="Y8601" t="s">
        <v>98</v>
      </c>
      <c r="Z8601" t="s">
        <v>56</v>
      </c>
      <c r="AA8601" t="s">
        <v>103</v>
      </c>
      <c r="AB8601" t="s">
        <v>151</v>
      </c>
      <c r="AC8601" t="s">
        <v>175</v>
      </c>
      <c r="AD8601" t="s">
        <v>269</v>
      </c>
      <c r="AE8601" t="s">
        <v>199</v>
      </c>
      <c r="AF8601" t="s">
        <v>591</v>
      </c>
      <c r="AG8601" t="s">
        <v>102</v>
      </c>
      <c r="AH8601" t="s">
        <v>53</v>
      </c>
      <c r="AI8601" t="s">
        <v>53</v>
      </c>
      <c r="AJ8601" t="s">
        <v>437</v>
      </c>
      <c r="AK8601" t="s">
        <v>47</v>
      </c>
      <c r="AL8601" t="s">
        <v>47</v>
      </c>
      <c r="AM8601" t="s">
        <v>47</v>
      </c>
      <c r="AN8601" t="s">
        <v>65</v>
      </c>
      <c r="AO8601" t="s">
        <v>23768</v>
      </c>
    </row>
    <row r="8602" spans="1:41" x14ac:dyDescent="0.25">
      <c r="A8602" t="s">
        <v>35746</v>
      </c>
      <c r="B8602" t="s">
        <v>35747</v>
      </c>
      <c r="C8602" s="1" t="str">
        <f t="shared" si="546"/>
        <v>21:1084</v>
      </c>
      <c r="D8602" s="1" t="str">
        <f t="shared" si="547"/>
        <v>21:0157</v>
      </c>
      <c r="E8602" t="s">
        <v>35748</v>
      </c>
      <c r="F8602" t="s">
        <v>35749</v>
      </c>
      <c r="H8602">
        <v>50.683470700000001</v>
      </c>
      <c r="I8602">
        <v>-123.5151943</v>
      </c>
      <c r="J8602" s="1" t="str">
        <f t="shared" si="544"/>
        <v>NGR bulk stream sediment</v>
      </c>
      <c r="K8602" s="1" t="str">
        <f t="shared" si="545"/>
        <v>&lt;177 micron (NGR)</v>
      </c>
      <c r="L8602">
        <v>5</v>
      </c>
      <c r="M8602" t="s">
        <v>71</v>
      </c>
      <c r="N8602">
        <v>74</v>
      </c>
      <c r="O8602" t="s">
        <v>61</v>
      </c>
      <c r="P8602" t="s">
        <v>47</v>
      </c>
      <c r="Q8602" t="s">
        <v>337</v>
      </c>
      <c r="R8602" t="s">
        <v>130</v>
      </c>
      <c r="S8602" t="s">
        <v>306</v>
      </c>
      <c r="T8602" t="s">
        <v>55</v>
      </c>
      <c r="U8602" t="s">
        <v>475</v>
      </c>
      <c r="V8602" t="s">
        <v>87</v>
      </c>
      <c r="W8602" t="s">
        <v>60</v>
      </c>
      <c r="X8602" t="s">
        <v>51</v>
      </c>
      <c r="Y8602" t="s">
        <v>66</v>
      </c>
      <c r="Z8602" t="s">
        <v>56</v>
      </c>
      <c r="AA8602" t="s">
        <v>122</v>
      </c>
      <c r="AB8602" t="s">
        <v>200</v>
      </c>
      <c r="AC8602" t="s">
        <v>175</v>
      </c>
      <c r="AD8602" t="s">
        <v>82</v>
      </c>
      <c r="AE8602" t="s">
        <v>199</v>
      </c>
      <c r="AF8602" t="s">
        <v>85</v>
      </c>
      <c r="AG8602" t="s">
        <v>206</v>
      </c>
      <c r="AH8602" t="s">
        <v>62</v>
      </c>
      <c r="AI8602" t="s">
        <v>53</v>
      </c>
      <c r="AJ8602" t="s">
        <v>79</v>
      </c>
      <c r="AK8602" t="s">
        <v>130</v>
      </c>
      <c r="AL8602" t="s">
        <v>47</v>
      </c>
      <c r="AM8602" t="s">
        <v>47</v>
      </c>
      <c r="AN8602" t="s">
        <v>196</v>
      </c>
      <c r="AO8602" t="s">
        <v>9308</v>
      </c>
    </row>
    <row r="8603" spans="1:41" x14ac:dyDescent="0.25">
      <c r="A8603" t="s">
        <v>35750</v>
      </c>
      <c r="B8603" t="s">
        <v>35751</v>
      </c>
      <c r="C8603" s="1" t="str">
        <f t="shared" si="546"/>
        <v>21:1084</v>
      </c>
      <c r="D8603" s="1" t="str">
        <f t="shared" si="547"/>
        <v>21:0157</v>
      </c>
      <c r="E8603" t="s">
        <v>35752</v>
      </c>
      <c r="F8603" t="s">
        <v>35753</v>
      </c>
      <c r="H8603">
        <v>50.690236200000001</v>
      </c>
      <c r="I8603">
        <v>-123.49796790000001</v>
      </c>
      <c r="J8603" s="1" t="str">
        <f t="shared" si="544"/>
        <v>NGR bulk stream sediment</v>
      </c>
      <c r="K8603" s="1" t="str">
        <f t="shared" si="545"/>
        <v>&lt;177 micron (NGR)</v>
      </c>
      <c r="L8603">
        <v>5</v>
      </c>
      <c r="M8603" t="s">
        <v>95</v>
      </c>
      <c r="N8603">
        <v>75</v>
      </c>
      <c r="O8603" t="s">
        <v>53</v>
      </c>
      <c r="P8603" t="s">
        <v>47</v>
      </c>
      <c r="Q8603" t="s">
        <v>652</v>
      </c>
      <c r="R8603" t="s">
        <v>62</v>
      </c>
      <c r="S8603" t="s">
        <v>59</v>
      </c>
      <c r="T8603" t="s">
        <v>52</v>
      </c>
      <c r="U8603" t="s">
        <v>82</v>
      </c>
      <c r="V8603" t="s">
        <v>54</v>
      </c>
      <c r="W8603" t="s">
        <v>101</v>
      </c>
      <c r="X8603" t="s">
        <v>73</v>
      </c>
      <c r="Y8603" t="s">
        <v>50</v>
      </c>
      <c r="Z8603" t="s">
        <v>56</v>
      </c>
      <c r="AA8603" t="s">
        <v>103</v>
      </c>
      <c r="AB8603" t="s">
        <v>103</v>
      </c>
      <c r="AC8603" t="s">
        <v>175</v>
      </c>
      <c r="AD8603" t="s">
        <v>90</v>
      </c>
      <c r="AE8603" t="s">
        <v>380</v>
      </c>
      <c r="AF8603" t="s">
        <v>591</v>
      </c>
      <c r="AG8603" t="s">
        <v>161</v>
      </c>
      <c r="AH8603" t="s">
        <v>62</v>
      </c>
      <c r="AI8603" t="s">
        <v>62</v>
      </c>
      <c r="AJ8603" t="s">
        <v>257</v>
      </c>
      <c r="AK8603" t="s">
        <v>185</v>
      </c>
      <c r="AL8603" t="s">
        <v>47</v>
      </c>
      <c r="AM8603" t="s">
        <v>47</v>
      </c>
      <c r="AN8603" t="s">
        <v>65</v>
      </c>
      <c r="AO8603" t="s">
        <v>3351</v>
      </c>
    </row>
    <row r="8604" spans="1:41" x14ac:dyDescent="0.25">
      <c r="A8604" t="s">
        <v>35754</v>
      </c>
      <c r="B8604" t="s">
        <v>35755</v>
      </c>
      <c r="C8604" s="1" t="str">
        <f t="shared" si="546"/>
        <v>21:1084</v>
      </c>
      <c r="D8604" s="1" t="str">
        <f t="shared" si="547"/>
        <v>21:0157</v>
      </c>
      <c r="E8604" t="s">
        <v>35756</v>
      </c>
      <c r="F8604" t="s">
        <v>35757</v>
      </c>
      <c r="H8604">
        <v>50.683807000000002</v>
      </c>
      <c r="I8604">
        <v>-123.4827399</v>
      </c>
      <c r="J8604" s="1" t="str">
        <f t="shared" si="544"/>
        <v>NGR bulk stream sediment</v>
      </c>
      <c r="K8604" s="1" t="str">
        <f t="shared" si="545"/>
        <v>&lt;177 micron (NGR)</v>
      </c>
      <c r="L8604">
        <v>5</v>
      </c>
      <c r="M8604" t="s">
        <v>117</v>
      </c>
      <c r="N8604">
        <v>76</v>
      </c>
      <c r="O8604" t="s">
        <v>81</v>
      </c>
      <c r="P8604" t="s">
        <v>47</v>
      </c>
      <c r="Q8604" t="s">
        <v>668</v>
      </c>
      <c r="R8604" t="s">
        <v>62</v>
      </c>
      <c r="S8604" t="s">
        <v>462</v>
      </c>
      <c r="T8604" t="s">
        <v>58</v>
      </c>
      <c r="U8604" t="s">
        <v>59</v>
      </c>
      <c r="V8604" t="s">
        <v>62</v>
      </c>
      <c r="W8604" t="s">
        <v>86</v>
      </c>
      <c r="X8604" t="s">
        <v>108</v>
      </c>
      <c r="Y8604" t="s">
        <v>90</v>
      </c>
      <c r="Z8604" t="s">
        <v>56</v>
      </c>
      <c r="AA8604" t="s">
        <v>137</v>
      </c>
      <c r="AB8604" t="s">
        <v>206</v>
      </c>
      <c r="AC8604" t="s">
        <v>175</v>
      </c>
      <c r="AD8604" t="s">
        <v>99</v>
      </c>
      <c r="AE8604" t="s">
        <v>62</v>
      </c>
      <c r="AF8604" t="s">
        <v>267</v>
      </c>
      <c r="AG8604" t="s">
        <v>111</v>
      </c>
      <c r="AH8604" t="s">
        <v>149</v>
      </c>
      <c r="AI8604" t="s">
        <v>46</v>
      </c>
      <c r="AJ8604" t="s">
        <v>58</v>
      </c>
      <c r="AK8604" t="s">
        <v>271</v>
      </c>
      <c r="AL8604" t="s">
        <v>51</v>
      </c>
      <c r="AM8604" t="s">
        <v>122</v>
      </c>
      <c r="AN8604" t="s">
        <v>48</v>
      </c>
      <c r="AO8604" t="s">
        <v>321</v>
      </c>
    </row>
    <row r="8605" spans="1:41" x14ac:dyDescent="0.25">
      <c r="A8605" t="s">
        <v>35758</v>
      </c>
      <c r="B8605" t="s">
        <v>35759</v>
      </c>
      <c r="C8605" s="1" t="str">
        <f t="shared" si="546"/>
        <v>21:1084</v>
      </c>
      <c r="D8605" s="1" t="str">
        <f t="shared" si="547"/>
        <v>21:0157</v>
      </c>
      <c r="E8605" t="s">
        <v>35760</v>
      </c>
      <c r="F8605" t="s">
        <v>35761</v>
      </c>
      <c r="H8605">
        <v>50.684281200000001</v>
      </c>
      <c r="I8605">
        <v>-123.4723122</v>
      </c>
      <c r="J8605" s="1" t="str">
        <f t="shared" si="544"/>
        <v>NGR bulk stream sediment</v>
      </c>
      <c r="K8605" s="1" t="str">
        <f t="shared" si="545"/>
        <v>&lt;177 micron (NGR)</v>
      </c>
      <c r="L8605">
        <v>5</v>
      </c>
      <c r="M8605" t="s">
        <v>136</v>
      </c>
      <c r="N8605">
        <v>77</v>
      </c>
      <c r="O8605" t="s">
        <v>101</v>
      </c>
      <c r="P8605" t="s">
        <v>47</v>
      </c>
      <c r="Q8605" t="s">
        <v>299</v>
      </c>
      <c r="R8605" t="s">
        <v>235</v>
      </c>
      <c r="S8605" t="s">
        <v>269</v>
      </c>
      <c r="T8605" t="s">
        <v>50</v>
      </c>
      <c r="U8605" t="s">
        <v>51</v>
      </c>
      <c r="V8605" t="s">
        <v>198</v>
      </c>
      <c r="W8605" t="s">
        <v>123</v>
      </c>
      <c r="X8605" t="s">
        <v>103</v>
      </c>
      <c r="Y8605" t="s">
        <v>127</v>
      </c>
      <c r="Z8605" t="s">
        <v>56</v>
      </c>
      <c r="AA8605" t="s">
        <v>51</v>
      </c>
      <c r="AB8605" t="s">
        <v>122</v>
      </c>
      <c r="AC8605" t="s">
        <v>175</v>
      </c>
      <c r="AD8605" t="s">
        <v>145</v>
      </c>
      <c r="AE8605" t="s">
        <v>84</v>
      </c>
      <c r="AF8605" t="s">
        <v>66</v>
      </c>
      <c r="AG8605" t="s">
        <v>257</v>
      </c>
      <c r="AH8605" t="s">
        <v>62</v>
      </c>
      <c r="AI8605" t="s">
        <v>62</v>
      </c>
      <c r="AJ8605" t="s">
        <v>122</v>
      </c>
      <c r="AK8605" t="s">
        <v>105</v>
      </c>
      <c r="AL8605" t="s">
        <v>103</v>
      </c>
      <c r="AM8605" t="s">
        <v>47</v>
      </c>
      <c r="AN8605" t="s">
        <v>65</v>
      </c>
      <c r="AO8605" t="s">
        <v>971</v>
      </c>
    </row>
    <row r="8606" spans="1:41" x14ac:dyDescent="0.25">
      <c r="A8606" t="s">
        <v>35762</v>
      </c>
      <c r="B8606" t="s">
        <v>35763</v>
      </c>
      <c r="C8606" s="1" t="str">
        <f t="shared" si="546"/>
        <v>21:1084</v>
      </c>
      <c r="D8606" s="1" t="str">
        <f t="shared" si="547"/>
        <v>21:0157</v>
      </c>
      <c r="E8606" t="s">
        <v>35764</v>
      </c>
      <c r="F8606" t="s">
        <v>35765</v>
      </c>
      <c r="H8606">
        <v>50.6691766</v>
      </c>
      <c r="I8606">
        <v>-123.45077929999999</v>
      </c>
      <c r="J8606" s="1" t="str">
        <f t="shared" si="544"/>
        <v>NGR bulk stream sediment</v>
      </c>
      <c r="K8606" s="1" t="str">
        <f t="shared" si="545"/>
        <v>&lt;177 micron (NGR)</v>
      </c>
      <c r="L8606">
        <v>5</v>
      </c>
      <c r="M8606" t="s">
        <v>157</v>
      </c>
      <c r="N8606">
        <v>78</v>
      </c>
      <c r="O8606" t="s">
        <v>270</v>
      </c>
      <c r="P8606" t="s">
        <v>122</v>
      </c>
      <c r="Q8606" t="s">
        <v>372</v>
      </c>
      <c r="R8606" t="s">
        <v>54</v>
      </c>
      <c r="S8606" t="s">
        <v>175</v>
      </c>
      <c r="T8606" t="s">
        <v>59</v>
      </c>
      <c r="U8606" t="s">
        <v>90</v>
      </c>
      <c r="V8606" t="s">
        <v>198</v>
      </c>
      <c r="W8606" t="s">
        <v>188</v>
      </c>
      <c r="X8606" t="s">
        <v>103</v>
      </c>
      <c r="Y8606" t="s">
        <v>85</v>
      </c>
      <c r="Z8606" t="s">
        <v>199</v>
      </c>
      <c r="AA8606" t="s">
        <v>51</v>
      </c>
      <c r="AB8606" t="s">
        <v>257</v>
      </c>
      <c r="AC8606" t="s">
        <v>175</v>
      </c>
      <c r="AD8606" t="s">
        <v>209</v>
      </c>
      <c r="AE8606" t="s">
        <v>53</v>
      </c>
      <c r="AF8606" t="s">
        <v>197</v>
      </c>
      <c r="AG8606" t="s">
        <v>164</v>
      </c>
      <c r="AH8606" t="s">
        <v>62</v>
      </c>
      <c r="AI8606" t="s">
        <v>53</v>
      </c>
      <c r="AJ8606" t="s">
        <v>110</v>
      </c>
      <c r="AK8606" t="s">
        <v>87</v>
      </c>
      <c r="AL8606" t="s">
        <v>122</v>
      </c>
      <c r="AM8606" t="s">
        <v>47</v>
      </c>
      <c r="AN8606" t="s">
        <v>65</v>
      </c>
      <c r="AO8606" t="s">
        <v>10382</v>
      </c>
    </row>
    <row r="8607" spans="1:41" x14ac:dyDescent="0.25">
      <c r="A8607" t="s">
        <v>35766</v>
      </c>
      <c r="B8607" t="s">
        <v>35767</v>
      </c>
      <c r="C8607" s="1" t="str">
        <f t="shared" si="546"/>
        <v>21:1084</v>
      </c>
      <c r="D8607" s="1" t="str">
        <f t="shared" si="547"/>
        <v>21:0157</v>
      </c>
      <c r="E8607" t="s">
        <v>35768</v>
      </c>
      <c r="F8607" t="s">
        <v>35769</v>
      </c>
      <c r="H8607">
        <v>50.657254700000003</v>
      </c>
      <c r="I8607">
        <v>-123.4357119</v>
      </c>
      <c r="J8607" s="1" t="str">
        <f t="shared" si="544"/>
        <v>NGR bulk stream sediment</v>
      </c>
      <c r="K8607" s="1" t="str">
        <f t="shared" si="545"/>
        <v>&lt;177 micron (NGR)</v>
      </c>
      <c r="L8607">
        <v>5</v>
      </c>
      <c r="M8607" t="s">
        <v>170</v>
      </c>
      <c r="N8607">
        <v>79</v>
      </c>
      <c r="O8607" t="s">
        <v>238</v>
      </c>
      <c r="P8607" t="s">
        <v>47</v>
      </c>
      <c r="Q8607" t="s">
        <v>152</v>
      </c>
      <c r="R8607" t="s">
        <v>493</v>
      </c>
      <c r="S8607" t="s">
        <v>99</v>
      </c>
      <c r="T8607" t="s">
        <v>175</v>
      </c>
      <c r="U8607" t="s">
        <v>51</v>
      </c>
      <c r="V8607" t="s">
        <v>54</v>
      </c>
      <c r="W8607" t="s">
        <v>437</v>
      </c>
      <c r="X8607" t="s">
        <v>103</v>
      </c>
      <c r="Y8607" t="s">
        <v>85</v>
      </c>
      <c r="Z8607" t="s">
        <v>56</v>
      </c>
      <c r="AA8607" t="s">
        <v>73</v>
      </c>
      <c r="AB8607" t="s">
        <v>63</v>
      </c>
      <c r="AC8607" t="s">
        <v>175</v>
      </c>
      <c r="AD8607" t="s">
        <v>267</v>
      </c>
      <c r="AE8607" t="s">
        <v>53</v>
      </c>
      <c r="AF8607" t="s">
        <v>175</v>
      </c>
      <c r="AG8607" t="s">
        <v>257</v>
      </c>
      <c r="AH8607" t="s">
        <v>62</v>
      </c>
      <c r="AI8607" t="s">
        <v>53</v>
      </c>
      <c r="AJ8607" t="s">
        <v>125</v>
      </c>
      <c r="AK8607" t="s">
        <v>185</v>
      </c>
      <c r="AL8607" t="s">
        <v>47</v>
      </c>
      <c r="AM8607" t="s">
        <v>47</v>
      </c>
      <c r="AN8607" t="s">
        <v>65</v>
      </c>
      <c r="AO8607" t="s">
        <v>2043</v>
      </c>
    </row>
    <row r="8608" spans="1:41" x14ac:dyDescent="0.25">
      <c r="A8608" t="s">
        <v>35770</v>
      </c>
      <c r="B8608" t="s">
        <v>35771</v>
      </c>
      <c r="C8608" s="1" t="str">
        <f t="shared" si="546"/>
        <v>21:1084</v>
      </c>
      <c r="D8608" s="1" t="str">
        <f t="shared" si="547"/>
        <v>21:0157</v>
      </c>
      <c r="E8608" t="s">
        <v>35772</v>
      </c>
      <c r="F8608" t="s">
        <v>35773</v>
      </c>
      <c r="H8608">
        <v>50.639582900000001</v>
      </c>
      <c r="I8608">
        <v>-123.4235284</v>
      </c>
      <c r="J8608" s="1" t="str">
        <f t="shared" si="544"/>
        <v>NGR bulk stream sediment</v>
      </c>
      <c r="K8608" s="1" t="str">
        <f t="shared" si="545"/>
        <v>&lt;177 micron (NGR)</v>
      </c>
      <c r="L8608">
        <v>5</v>
      </c>
      <c r="M8608" t="s">
        <v>180</v>
      </c>
      <c r="N8608">
        <v>80</v>
      </c>
      <c r="O8608" t="s">
        <v>58</v>
      </c>
      <c r="P8608" t="s">
        <v>47</v>
      </c>
      <c r="Q8608" t="s">
        <v>935</v>
      </c>
      <c r="R8608" t="s">
        <v>292</v>
      </c>
      <c r="S8608" t="s">
        <v>225</v>
      </c>
      <c r="T8608" t="s">
        <v>330</v>
      </c>
      <c r="U8608" t="s">
        <v>49</v>
      </c>
      <c r="V8608" t="s">
        <v>185</v>
      </c>
      <c r="W8608" t="s">
        <v>173</v>
      </c>
      <c r="X8608" t="s">
        <v>51</v>
      </c>
      <c r="Y8608" t="s">
        <v>108</v>
      </c>
      <c r="Z8608" t="s">
        <v>56</v>
      </c>
      <c r="AA8608" t="s">
        <v>103</v>
      </c>
      <c r="AB8608" t="s">
        <v>125</v>
      </c>
      <c r="AC8608" t="s">
        <v>175</v>
      </c>
      <c r="AD8608" t="s">
        <v>175</v>
      </c>
      <c r="AE8608" t="s">
        <v>62</v>
      </c>
      <c r="AF8608" t="s">
        <v>108</v>
      </c>
      <c r="AG8608" t="s">
        <v>164</v>
      </c>
      <c r="AH8608" t="s">
        <v>53</v>
      </c>
      <c r="AI8608" t="s">
        <v>198</v>
      </c>
      <c r="AJ8608" t="s">
        <v>161</v>
      </c>
      <c r="AK8608" t="s">
        <v>130</v>
      </c>
      <c r="AL8608" t="s">
        <v>47</v>
      </c>
      <c r="AM8608" t="s">
        <v>122</v>
      </c>
      <c r="AN8608" t="s">
        <v>65</v>
      </c>
      <c r="AO8608" t="s">
        <v>352</v>
      </c>
    </row>
    <row r="8609" spans="1:41" x14ac:dyDescent="0.25">
      <c r="A8609" t="s">
        <v>35774</v>
      </c>
      <c r="B8609" t="s">
        <v>35775</v>
      </c>
      <c r="C8609" s="1" t="str">
        <f t="shared" si="546"/>
        <v>21:1084</v>
      </c>
      <c r="D8609" s="1" t="str">
        <f t="shared" si="547"/>
        <v>21:0157</v>
      </c>
      <c r="E8609" t="s">
        <v>35776</v>
      </c>
      <c r="F8609" t="s">
        <v>35777</v>
      </c>
      <c r="H8609">
        <v>50.553244900000003</v>
      </c>
      <c r="I8609">
        <v>-123.4778651</v>
      </c>
      <c r="J8609" s="1" t="str">
        <f t="shared" si="544"/>
        <v>NGR bulk stream sediment</v>
      </c>
      <c r="K8609" s="1" t="str">
        <f t="shared" si="545"/>
        <v>&lt;177 micron (NGR)</v>
      </c>
      <c r="L8609">
        <v>5</v>
      </c>
      <c r="M8609" t="s">
        <v>280</v>
      </c>
      <c r="N8609">
        <v>81</v>
      </c>
      <c r="O8609" t="s">
        <v>125</v>
      </c>
      <c r="P8609" t="s">
        <v>47</v>
      </c>
      <c r="Q8609" t="s">
        <v>159</v>
      </c>
      <c r="R8609" t="s">
        <v>62</v>
      </c>
      <c r="S8609" t="s">
        <v>106</v>
      </c>
      <c r="T8609" t="s">
        <v>330</v>
      </c>
      <c r="U8609" t="s">
        <v>90</v>
      </c>
      <c r="V8609" t="s">
        <v>57</v>
      </c>
      <c r="W8609" t="s">
        <v>72</v>
      </c>
      <c r="X8609" t="s">
        <v>108</v>
      </c>
      <c r="Y8609" t="s">
        <v>225</v>
      </c>
      <c r="Z8609" t="s">
        <v>56</v>
      </c>
      <c r="AA8609" t="s">
        <v>122</v>
      </c>
      <c r="AB8609" t="s">
        <v>164</v>
      </c>
      <c r="AC8609" t="s">
        <v>175</v>
      </c>
      <c r="AD8609" t="s">
        <v>75</v>
      </c>
      <c r="AE8609" t="s">
        <v>56</v>
      </c>
      <c r="AF8609" t="s">
        <v>76</v>
      </c>
      <c r="AG8609" t="s">
        <v>227</v>
      </c>
      <c r="AH8609" t="s">
        <v>87</v>
      </c>
      <c r="AI8609" t="s">
        <v>57</v>
      </c>
      <c r="AJ8609" t="s">
        <v>58</v>
      </c>
      <c r="AK8609" t="s">
        <v>493</v>
      </c>
      <c r="AL8609" t="s">
        <v>47</v>
      </c>
      <c r="AM8609" t="s">
        <v>122</v>
      </c>
      <c r="AN8609" t="s">
        <v>196</v>
      </c>
      <c r="AO8609" t="s">
        <v>6485</v>
      </c>
    </row>
    <row r="8610" spans="1:41" x14ac:dyDescent="0.25">
      <c r="A8610" t="s">
        <v>35778</v>
      </c>
      <c r="B8610" t="s">
        <v>35779</v>
      </c>
      <c r="C8610" s="1" t="str">
        <f t="shared" si="546"/>
        <v>21:1084</v>
      </c>
      <c r="D8610" s="1" t="str">
        <f t="shared" si="547"/>
        <v>21:0157</v>
      </c>
      <c r="E8610" t="s">
        <v>35776</v>
      </c>
      <c r="F8610" t="s">
        <v>35780</v>
      </c>
      <c r="H8610">
        <v>50.553244900000003</v>
      </c>
      <c r="I8610">
        <v>-123.4778651</v>
      </c>
      <c r="J8610" s="1" t="str">
        <f t="shared" si="544"/>
        <v>NGR bulk stream sediment</v>
      </c>
      <c r="K8610" s="1" t="str">
        <f t="shared" si="545"/>
        <v>&lt;177 micron (NGR)</v>
      </c>
      <c r="L8610">
        <v>5</v>
      </c>
      <c r="M8610" t="s">
        <v>288</v>
      </c>
      <c r="N8610">
        <v>82</v>
      </c>
      <c r="O8610" t="s">
        <v>125</v>
      </c>
      <c r="P8610" t="s">
        <v>47</v>
      </c>
      <c r="Q8610" t="s">
        <v>159</v>
      </c>
      <c r="R8610" t="s">
        <v>62</v>
      </c>
      <c r="S8610" t="s">
        <v>120</v>
      </c>
      <c r="T8610" t="s">
        <v>58</v>
      </c>
      <c r="U8610" t="s">
        <v>104</v>
      </c>
      <c r="V8610" t="s">
        <v>53</v>
      </c>
      <c r="W8610" t="s">
        <v>142</v>
      </c>
      <c r="X8610" t="s">
        <v>127</v>
      </c>
      <c r="Y8610" t="s">
        <v>225</v>
      </c>
      <c r="Z8610" t="s">
        <v>84</v>
      </c>
      <c r="AA8610" t="s">
        <v>103</v>
      </c>
      <c r="AB8610" t="s">
        <v>455</v>
      </c>
      <c r="AC8610" t="s">
        <v>175</v>
      </c>
      <c r="AD8610" t="s">
        <v>239</v>
      </c>
      <c r="AE8610" t="s">
        <v>56</v>
      </c>
      <c r="AF8610" t="s">
        <v>267</v>
      </c>
      <c r="AG8610" t="s">
        <v>128</v>
      </c>
      <c r="AH8610" t="s">
        <v>185</v>
      </c>
      <c r="AI8610" t="s">
        <v>46</v>
      </c>
      <c r="AJ8610" t="s">
        <v>58</v>
      </c>
      <c r="AK8610" t="s">
        <v>493</v>
      </c>
      <c r="AL8610" t="s">
        <v>47</v>
      </c>
      <c r="AM8610" t="s">
        <v>122</v>
      </c>
      <c r="AN8610" t="s">
        <v>301</v>
      </c>
      <c r="AO8610" t="s">
        <v>9584</v>
      </c>
    </row>
    <row r="8611" spans="1:41" x14ac:dyDescent="0.25">
      <c r="A8611" t="s">
        <v>35781</v>
      </c>
      <c r="B8611" t="s">
        <v>35782</v>
      </c>
      <c r="C8611" s="1" t="str">
        <f t="shared" si="546"/>
        <v>21:1084</v>
      </c>
      <c r="D8611" s="1" t="str">
        <f t="shared" si="547"/>
        <v>21:0157</v>
      </c>
      <c r="E8611" t="s">
        <v>35783</v>
      </c>
      <c r="F8611" t="s">
        <v>35784</v>
      </c>
      <c r="H8611">
        <v>50.566395399999998</v>
      </c>
      <c r="I8611">
        <v>-123.46392059999999</v>
      </c>
      <c r="J8611" s="1" t="str">
        <f t="shared" si="544"/>
        <v>NGR bulk stream sediment</v>
      </c>
      <c r="K8611" s="1" t="str">
        <f t="shared" si="545"/>
        <v>&lt;177 micron (NGR)</v>
      </c>
      <c r="L8611">
        <v>5</v>
      </c>
      <c r="M8611" t="s">
        <v>195</v>
      </c>
      <c r="N8611">
        <v>83</v>
      </c>
      <c r="O8611" t="s">
        <v>57</v>
      </c>
      <c r="P8611" t="s">
        <v>47</v>
      </c>
      <c r="Q8611" t="s">
        <v>698</v>
      </c>
      <c r="R8611" t="s">
        <v>62</v>
      </c>
      <c r="S8611" t="s">
        <v>475</v>
      </c>
      <c r="T8611" t="s">
        <v>209</v>
      </c>
      <c r="U8611" t="s">
        <v>165</v>
      </c>
      <c r="V8611" t="s">
        <v>62</v>
      </c>
      <c r="W8611" t="s">
        <v>274</v>
      </c>
      <c r="X8611" t="s">
        <v>137</v>
      </c>
      <c r="Y8611" t="s">
        <v>217</v>
      </c>
      <c r="Z8611" t="s">
        <v>199</v>
      </c>
      <c r="AA8611" t="s">
        <v>47</v>
      </c>
      <c r="AB8611" t="s">
        <v>228</v>
      </c>
      <c r="AC8611" t="s">
        <v>175</v>
      </c>
      <c r="AD8611" t="s">
        <v>50</v>
      </c>
      <c r="AE8611" t="s">
        <v>380</v>
      </c>
      <c r="AF8611" t="s">
        <v>175</v>
      </c>
      <c r="AG8611" t="s">
        <v>227</v>
      </c>
      <c r="AH8611" t="s">
        <v>198</v>
      </c>
      <c r="AI8611" t="s">
        <v>57</v>
      </c>
      <c r="AJ8611" t="s">
        <v>72</v>
      </c>
      <c r="AK8611" t="s">
        <v>78</v>
      </c>
      <c r="AL8611" t="s">
        <v>47</v>
      </c>
      <c r="AM8611" t="s">
        <v>122</v>
      </c>
      <c r="AN8611" t="s">
        <v>508</v>
      </c>
      <c r="AO8611" t="s">
        <v>3884</v>
      </c>
    </row>
    <row r="8612" spans="1:41" x14ac:dyDescent="0.25">
      <c r="A8612" t="s">
        <v>35785</v>
      </c>
      <c r="B8612" t="s">
        <v>35786</v>
      </c>
      <c r="C8612" s="1" t="str">
        <f t="shared" si="546"/>
        <v>21:1084</v>
      </c>
      <c r="D8612" s="1" t="str">
        <f t="shared" si="547"/>
        <v>21:0157</v>
      </c>
      <c r="E8612" t="s">
        <v>35787</v>
      </c>
      <c r="F8612" t="s">
        <v>35788</v>
      </c>
      <c r="H8612">
        <v>50.604630499999999</v>
      </c>
      <c r="I8612">
        <v>-123.4346481</v>
      </c>
      <c r="J8612" s="1" t="str">
        <f t="shared" si="544"/>
        <v>NGR bulk stream sediment</v>
      </c>
      <c r="K8612" s="1" t="str">
        <f t="shared" si="545"/>
        <v>&lt;177 micron (NGR)</v>
      </c>
      <c r="L8612">
        <v>5</v>
      </c>
      <c r="M8612" t="s">
        <v>205</v>
      </c>
      <c r="N8612">
        <v>84</v>
      </c>
      <c r="O8612" t="s">
        <v>125</v>
      </c>
      <c r="P8612" t="s">
        <v>73</v>
      </c>
      <c r="Q8612" t="s">
        <v>487</v>
      </c>
      <c r="R8612" t="s">
        <v>62</v>
      </c>
      <c r="S8612" t="s">
        <v>131</v>
      </c>
      <c r="T8612" t="s">
        <v>55</v>
      </c>
      <c r="U8612" t="s">
        <v>51</v>
      </c>
      <c r="V8612" t="s">
        <v>101</v>
      </c>
      <c r="W8612" t="s">
        <v>161</v>
      </c>
      <c r="X8612" t="s">
        <v>73</v>
      </c>
      <c r="Y8612" t="s">
        <v>82</v>
      </c>
      <c r="Z8612" t="s">
        <v>56</v>
      </c>
      <c r="AA8612" t="s">
        <v>103</v>
      </c>
      <c r="AB8612" t="s">
        <v>228</v>
      </c>
      <c r="AC8612" t="s">
        <v>175</v>
      </c>
      <c r="AD8612" t="s">
        <v>225</v>
      </c>
      <c r="AE8612" t="s">
        <v>53</v>
      </c>
      <c r="AF8612" t="s">
        <v>88</v>
      </c>
      <c r="AG8612" t="s">
        <v>455</v>
      </c>
      <c r="AH8612" t="s">
        <v>57</v>
      </c>
      <c r="AI8612" t="s">
        <v>62</v>
      </c>
      <c r="AJ8612" t="s">
        <v>72</v>
      </c>
      <c r="AK8612" t="s">
        <v>64</v>
      </c>
      <c r="AL8612" t="s">
        <v>47</v>
      </c>
      <c r="AM8612" t="s">
        <v>47</v>
      </c>
      <c r="AN8612" t="s">
        <v>65</v>
      </c>
      <c r="AO8612" t="s">
        <v>15525</v>
      </c>
    </row>
    <row r="8613" spans="1:41" x14ac:dyDescent="0.25">
      <c r="A8613" t="s">
        <v>35789</v>
      </c>
      <c r="B8613" t="s">
        <v>35790</v>
      </c>
      <c r="C8613" s="1" t="str">
        <f t="shared" si="546"/>
        <v>21:1084</v>
      </c>
      <c r="D8613" s="1" t="str">
        <f t="shared" si="547"/>
        <v>21:0157</v>
      </c>
      <c r="E8613" t="s">
        <v>35791</v>
      </c>
      <c r="F8613" t="s">
        <v>35792</v>
      </c>
      <c r="H8613">
        <v>50.042520799999998</v>
      </c>
      <c r="I8613">
        <v>-123.1239609</v>
      </c>
      <c r="J8613" s="1" t="str">
        <f t="shared" si="544"/>
        <v>NGR bulk stream sediment</v>
      </c>
      <c r="K8613" s="1" t="str">
        <f t="shared" si="545"/>
        <v>&lt;177 micron (NGR)</v>
      </c>
      <c r="L8613">
        <v>5</v>
      </c>
      <c r="M8613" t="s">
        <v>214</v>
      </c>
      <c r="N8613">
        <v>85</v>
      </c>
      <c r="O8613" t="s">
        <v>60</v>
      </c>
      <c r="P8613" t="s">
        <v>76</v>
      </c>
      <c r="Q8613" t="s">
        <v>364</v>
      </c>
      <c r="R8613" t="s">
        <v>110</v>
      </c>
      <c r="S8613" t="s">
        <v>80</v>
      </c>
      <c r="T8613" t="s">
        <v>98</v>
      </c>
      <c r="U8613" t="s">
        <v>300</v>
      </c>
      <c r="V8613" t="s">
        <v>62</v>
      </c>
      <c r="W8613" t="s">
        <v>96</v>
      </c>
      <c r="X8613" t="s">
        <v>73</v>
      </c>
      <c r="Y8613" t="s">
        <v>175</v>
      </c>
      <c r="Z8613" t="s">
        <v>56</v>
      </c>
      <c r="AA8613" t="s">
        <v>103</v>
      </c>
      <c r="AB8613" t="s">
        <v>79</v>
      </c>
      <c r="AC8613" t="s">
        <v>98</v>
      </c>
      <c r="AD8613" t="s">
        <v>76</v>
      </c>
      <c r="AE8613" t="s">
        <v>62</v>
      </c>
      <c r="AF8613" t="s">
        <v>352</v>
      </c>
      <c r="AG8613" t="s">
        <v>109</v>
      </c>
      <c r="AH8613" t="s">
        <v>62</v>
      </c>
      <c r="AI8613" t="s">
        <v>57</v>
      </c>
      <c r="AJ8613" t="s">
        <v>161</v>
      </c>
      <c r="AK8613" t="s">
        <v>61</v>
      </c>
      <c r="AL8613" t="s">
        <v>47</v>
      </c>
      <c r="AM8613" t="s">
        <v>47</v>
      </c>
      <c r="AN8613" t="s">
        <v>65</v>
      </c>
      <c r="AO8613" t="s">
        <v>476</v>
      </c>
    </row>
    <row r="8614" spans="1:41" x14ac:dyDescent="0.25">
      <c r="A8614" t="s">
        <v>35793</v>
      </c>
      <c r="B8614" t="s">
        <v>35794</v>
      </c>
      <c r="C8614" s="1" t="str">
        <f t="shared" si="546"/>
        <v>21:1084</v>
      </c>
      <c r="D8614" s="1" t="str">
        <f t="shared" si="547"/>
        <v>21:0157</v>
      </c>
      <c r="E8614" t="s">
        <v>35795</v>
      </c>
      <c r="F8614" t="s">
        <v>35796</v>
      </c>
      <c r="H8614">
        <v>50.0873518</v>
      </c>
      <c r="I8614">
        <v>-123.0129452</v>
      </c>
      <c r="J8614" s="1" t="str">
        <f t="shared" si="544"/>
        <v>NGR bulk stream sediment</v>
      </c>
      <c r="K8614" s="1" t="str">
        <f t="shared" si="545"/>
        <v>&lt;177 micron (NGR)</v>
      </c>
      <c r="L8614">
        <v>5</v>
      </c>
      <c r="M8614" t="s">
        <v>223</v>
      </c>
      <c r="N8614">
        <v>86</v>
      </c>
      <c r="O8614" t="s">
        <v>282</v>
      </c>
      <c r="P8614" t="s">
        <v>47</v>
      </c>
      <c r="Q8614" t="s">
        <v>119</v>
      </c>
      <c r="R8614" t="s">
        <v>98</v>
      </c>
      <c r="S8614" t="s">
        <v>162</v>
      </c>
      <c r="T8614" t="s">
        <v>145</v>
      </c>
      <c r="U8614" t="s">
        <v>51</v>
      </c>
      <c r="V8614" t="s">
        <v>54</v>
      </c>
      <c r="W8614" t="s">
        <v>336</v>
      </c>
      <c r="X8614" t="s">
        <v>52</v>
      </c>
      <c r="Y8614" t="s">
        <v>98</v>
      </c>
      <c r="Z8614" t="s">
        <v>56</v>
      </c>
      <c r="AA8614" t="s">
        <v>85</v>
      </c>
      <c r="AB8614" t="s">
        <v>47</v>
      </c>
      <c r="AC8614" t="s">
        <v>175</v>
      </c>
      <c r="AD8614" t="s">
        <v>187</v>
      </c>
      <c r="AE8614" t="s">
        <v>56</v>
      </c>
      <c r="AF8614" t="s">
        <v>209</v>
      </c>
      <c r="AG8614" t="s">
        <v>228</v>
      </c>
      <c r="AH8614" t="s">
        <v>46</v>
      </c>
      <c r="AI8614" t="s">
        <v>57</v>
      </c>
      <c r="AJ8614" t="s">
        <v>55</v>
      </c>
      <c r="AK8614" t="s">
        <v>158</v>
      </c>
      <c r="AL8614" t="s">
        <v>47</v>
      </c>
      <c r="AM8614" t="s">
        <v>122</v>
      </c>
      <c r="AN8614" t="s">
        <v>294</v>
      </c>
      <c r="AO8614" t="s">
        <v>35797</v>
      </c>
    </row>
    <row r="8615" spans="1:41" x14ac:dyDescent="0.25">
      <c r="A8615" t="s">
        <v>35798</v>
      </c>
      <c r="B8615" t="s">
        <v>35799</v>
      </c>
      <c r="C8615" s="1" t="str">
        <f t="shared" si="546"/>
        <v>21:1084</v>
      </c>
      <c r="D8615" s="1" t="str">
        <f t="shared" si="547"/>
        <v>21:0157</v>
      </c>
      <c r="E8615" t="s">
        <v>35800</v>
      </c>
      <c r="F8615" t="s">
        <v>35801</v>
      </c>
      <c r="H8615">
        <v>50.083716699999997</v>
      </c>
      <c r="I8615">
        <v>-122.37486370000001</v>
      </c>
      <c r="J8615" s="1" t="str">
        <f t="shared" si="544"/>
        <v>NGR bulk stream sediment</v>
      </c>
      <c r="K8615" s="1" t="str">
        <f t="shared" si="545"/>
        <v>&lt;177 micron (NGR)</v>
      </c>
      <c r="L8615">
        <v>5</v>
      </c>
      <c r="M8615" t="s">
        <v>233</v>
      </c>
      <c r="N8615">
        <v>87</v>
      </c>
      <c r="O8615" t="s">
        <v>330</v>
      </c>
      <c r="P8615" t="s">
        <v>47</v>
      </c>
      <c r="Q8615" t="s">
        <v>215</v>
      </c>
      <c r="R8615" t="s">
        <v>270</v>
      </c>
      <c r="S8615" t="s">
        <v>131</v>
      </c>
      <c r="T8615" t="s">
        <v>175</v>
      </c>
      <c r="U8615" t="s">
        <v>250</v>
      </c>
      <c r="V8615" t="s">
        <v>63</v>
      </c>
      <c r="W8615" t="s">
        <v>412</v>
      </c>
      <c r="X8615" t="s">
        <v>137</v>
      </c>
      <c r="Y8615" t="s">
        <v>267</v>
      </c>
      <c r="Z8615" t="s">
        <v>56</v>
      </c>
      <c r="AA8615" t="s">
        <v>103</v>
      </c>
      <c r="AB8615" t="s">
        <v>78</v>
      </c>
      <c r="AC8615" t="s">
        <v>175</v>
      </c>
      <c r="AD8615" t="s">
        <v>50</v>
      </c>
      <c r="AE8615" t="s">
        <v>54</v>
      </c>
      <c r="AF8615" t="s">
        <v>90</v>
      </c>
      <c r="AG8615" t="s">
        <v>437</v>
      </c>
      <c r="AH8615" t="s">
        <v>62</v>
      </c>
      <c r="AI8615" t="s">
        <v>46</v>
      </c>
      <c r="AJ8615" t="s">
        <v>493</v>
      </c>
      <c r="AK8615" t="s">
        <v>200</v>
      </c>
      <c r="AL8615" t="s">
        <v>47</v>
      </c>
      <c r="AM8615" t="s">
        <v>122</v>
      </c>
      <c r="AN8615" t="s">
        <v>284</v>
      </c>
      <c r="AO8615" t="s">
        <v>4480</v>
      </c>
    </row>
    <row r="8616" spans="1:41" x14ac:dyDescent="0.25">
      <c r="A8616" t="s">
        <v>35802</v>
      </c>
      <c r="B8616" t="s">
        <v>35803</v>
      </c>
      <c r="C8616" s="1" t="str">
        <f t="shared" si="546"/>
        <v>21:1084</v>
      </c>
      <c r="D8616" s="1" t="str">
        <f t="shared" si="547"/>
        <v>21:0157</v>
      </c>
      <c r="E8616" t="s">
        <v>35804</v>
      </c>
      <c r="F8616" t="s">
        <v>35805</v>
      </c>
      <c r="H8616">
        <v>50.072499299999997</v>
      </c>
      <c r="I8616">
        <v>-122.400192</v>
      </c>
      <c r="J8616" s="1" t="str">
        <f t="shared" si="544"/>
        <v>NGR bulk stream sediment</v>
      </c>
      <c r="K8616" s="1" t="str">
        <f t="shared" si="545"/>
        <v>&lt;177 micron (NGR)</v>
      </c>
      <c r="L8616">
        <v>5</v>
      </c>
      <c r="M8616" t="s">
        <v>248</v>
      </c>
      <c r="N8616">
        <v>88</v>
      </c>
      <c r="O8616" t="s">
        <v>366</v>
      </c>
      <c r="P8616" t="s">
        <v>73</v>
      </c>
      <c r="Q8616" t="s">
        <v>159</v>
      </c>
      <c r="R8616" t="s">
        <v>50</v>
      </c>
      <c r="S8616" t="s">
        <v>141</v>
      </c>
      <c r="T8616" t="s">
        <v>127</v>
      </c>
      <c r="U8616" t="s">
        <v>190</v>
      </c>
      <c r="V8616" t="s">
        <v>55</v>
      </c>
      <c r="W8616" t="s">
        <v>109</v>
      </c>
      <c r="X8616" t="s">
        <v>73</v>
      </c>
      <c r="Y8616" t="s">
        <v>209</v>
      </c>
      <c r="Z8616" t="s">
        <v>56</v>
      </c>
      <c r="AA8616" t="s">
        <v>122</v>
      </c>
      <c r="AB8616" t="s">
        <v>125</v>
      </c>
      <c r="AC8616" t="s">
        <v>145</v>
      </c>
      <c r="AD8616" t="s">
        <v>131</v>
      </c>
      <c r="AE8616" t="s">
        <v>81</v>
      </c>
      <c r="AF8616" t="s">
        <v>127</v>
      </c>
      <c r="AG8616" t="s">
        <v>257</v>
      </c>
      <c r="AH8616" t="s">
        <v>62</v>
      </c>
      <c r="AI8616" t="s">
        <v>57</v>
      </c>
      <c r="AJ8616" t="s">
        <v>270</v>
      </c>
      <c r="AK8616" t="s">
        <v>209</v>
      </c>
      <c r="AL8616" t="s">
        <v>47</v>
      </c>
      <c r="AM8616" t="s">
        <v>47</v>
      </c>
      <c r="AN8616" t="s">
        <v>65</v>
      </c>
      <c r="AO8616" t="s">
        <v>4668</v>
      </c>
    </row>
    <row r="8617" spans="1:41" x14ac:dyDescent="0.25">
      <c r="A8617" t="s">
        <v>35806</v>
      </c>
      <c r="B8617" t="s">
        <v>35807</v>
      </c>
      <c r="C8617" s="1" t="str">
        <f t="shared" si="546"/>
        <v>21:1084</v>
      </c>
      <c r="D8617" s="1" t="str">
        <f t="shared" si="547"/>
        <v>21:0157</v>
      </c>
      <c r="E8617" t="s">
        <v>35808</v>
      </c>
      <c r="F8617" t="s">
        <v>35809</v>
      </c>
      <c r="H8617">
        <v>50.0574668</v>
      </c>
      <c r="I8617">
        <v>-122.4281525</v>
      </c>
      <c r="J8617" s="1" t="str">
        <f t="shared" si="544"/>
        <v>NGR bulk stream sediment</v>
      </c>
      <c r="K8617" s="1" t="str">
        <f t="shared" si="545"/>
        <v>&lt;177 micron (NGR)</v>
      </c>
      <c r="L8617">
        <v>5</v>
      </c>
      <c r="M8617" t="s">
        <v>256</v>
      </c>
      <c r="N8617">
        <v>89</v>
      </c>
      <c r="O8617" t="s">
        <v>102</v>
      </c>
      <c r="P8617" t="s">
        <v>47</v>
      </c>
      <c r="Q8617" t="s">
        <v>652</v>
      </c>
      <c r="R8617" t="s">
        <v>224</v>
      </c>
      <c r="S8617" t="s">
        <v>112</v>
      </c>
      <c r="T8617" t="s">
        <v>108</v>
      </c>
      <c r="U8617" t="s">
        <v>83</v>
      </c>
      <c r="V8617" t="s">
        <v>206</v>
      </c>
      <c r="W8617" t="s">
        <v>109</v>
      </c>
      <c r="X8617" t="s">
        <v>52</v>
      </c>
      <c r="Y8617" t="s">
        <v>175</v>
      </c>
      <c r="Z8617" t="s">
        <v>56</v>
      </c>
      <c r="AA8617" t="s">
        <v>47</v>
      </c>
      <c r="AB8617" t="s">
        <v>257</v>
      </c>
      <c r="AC8617" t="s">
        <v>175</v>
      </c>
      <c r="AD8617" t="s">
        <v>112</v>
      </c>
      <c r="AE8617" t="s">
        <v>46</v>
      </c>
      <c r="AF8617" t="s">
        <v>76</v>
      </c>
      <c r="AG8617" t="s">
        <v>164</v>
      </c>
      <c r="AH8617" t="s">
        <v>62</v>
      </c>
      <c r="AI8617" t="s">
        <v>62</v>
      </c>
      <c r="AJ8617" t="s">
        <v>437</v>
      </c>
      <c r="AK8617" t="s">
        <v>127</v>
      </c>
      <c r="AL8617" t="s">
        <v>47</v>
      </c>
      <c r="AM8617" t="s">
        <v>47</v>
      </c>
      <c r="AN8617" t="s">
        <v>275</v>
      </c>
      <c r="AO8617" t="s">
        <v>893</v>
      </c>
    </row>
    <row r="8618" spans="1:41" x14ac:dyDescent="0.25">
      <c r="A8618" t="s">
        <v>35810</v>
      </c>
      <c r="B8618" t="s">
        <v>35811</v>
      </c>
      <c r="C8618" s="1" t="str">
        <f t="shared" si="546"/>
        <v>21:1084</v>
      </c>
      <c r="D8618" s="1" t="str">
        <f t="shared" si="547"/>
        <v>21:0157</v>
      </c>
      <c r="E8618" t="s">
        <v>35812</v>
      </c>
      <c r="F8618" t="s">
        <v>35813</v>
      </c>
      <c r="H8618">
        <v>50.044698599999997</v>
      </c>
      <c r="I8618">
        <v>-122.4475364</v>
      </c>
      <c r="J8618" s="1" t="str">
        <f t="shared" si="544"/>
        <v>NGR bulk stream sediment</v>
      </c>
      <c r="K8618" s="1" t="str">
        <f t="shared" si="545"/>
        <v>&lt;177 micron (NGR)</v>
      </c>
      <c r="L8618">
        <v>5</v>
      </c>
      <c r="M8618" t="s">
        <v>265</v>
      </c>
      <c r="N8618">
        <v>90</v>
      </c>
      <c r="O8618" t="s">
        <v>55</v>
      </c>
      <c r="P8618" t="s">
        <v>103</v>
      </c>
      <c r="Q8618" t="s">
        <v>662</v>
      </c>
      <c r="R8618" t="s">
        <v>82</v>
      </c>
      <c r="S8618" t="s">
        <v>99</v>
      </c>
      <c r="T8618" t="s">
        <v>127</v>
      </c>
      <c r="U8618" t="s">
        <v>197</v>
      </c>
      <c r="V8618" t="s">
        <v>455</v>
      </c>
      <c r="W8618" t="s">
        <v>72</v>
      </c>
      <c r="X8618" t="s">
        <v>103</v>
      </c>
      <c r="Y8618" t="s">
        <v>85</v>
      </c>
      <c r="Z8618" t="s">
        <v>56</v>
      </c>
      <c r="AA8618" t="s">
        <v>122</v>
      </c>
      <c r="AB8618" t="s">
        <v>78</v>
      </c>
      <c r="AC8618" t="s">
        <v>175</v>
      </c>
      <c r="AD8618" t="s">
        <v>82</v>
      </c>
      <c r="AE8618" t="s">
        <v>174</v>
      </c>
      <c r="AF8618" t="s">
        <v>76</v>
      </c>
      <c r="AG8618" t="s">
        <v>47</v>
      </c>
      <c r="AH8618" t="s">
        <v>62</v>
      </c>
      <c r="AI8618" t="s">
        <v>62</v>
      </c>
      <c r="AJ8618" t="s">
        <v>78</v>
      </c>
      <c r="AK8618" t="s">
        <v>3298</v>
      </c>
      <c r="AL8618" t="s">
        <v>47</v>
      </c>
      <c r="AM8618" t="s">
        <v>47</v>
      </c>
      <c r="AN8618" t="s">
        <v>65</v>
      </c>
      <c r="AO8618" t="s">
        <v>785</v>
      </c>
    </row>
    <row r="8619" spans="1:41" x14ac:dyDescent="0.25">
      <c r="A8619" t="s">
        <v>35814</v>
      </c>
      <c r="B8619" t="s">
        <v>35815</v>
      </c>
      <c r="C8619" s="1" t="str">
        <f t="shared" si="546"/>
        <v>21:1084</v>
      </c>
      <c r="D8619" s="1" t="str">
        <f t="shared" si="547"/>
        <v>21:0157</v>
      </c>
      <c r="E8619" t="s">
        <v>35816</v>
      </c>
      <c r="F8619" t="s">
        <v>35817</v>
      </c>
      <c r="H8619">
        <v>50.031512599999999</v>
      </c>
      <c r="I8619">
        <v>-122.44004990000001</v>
      </c>
      <c r="J8619" s="1" t="str">
        <f t="shared" si="544"/>
        <v>NGR bulk stream sediment</v>
      </c>
      <c r="K8619" s="1" t="str">
        <f t="shared" si="545"/>
        <v>&lt;177 micron (NGR)</v>
      </c>
      <c r="L8619">
        <v>6</v>
      </c>
      <c r="M8619" t="s">
        <v>45</v>
      </c>
      <c r="N8619">
        <v>91</v>
      </c>
      <c r="O8619" t="s">
        <v>60</v>
      </c>
      <c r="P8619" t="s">
        <v>47</v>
      </c>
      <c r="Q8619" t="s">
        <v>518</v>
      </c>
      <c r="R8619" t="s">
        <v>51</v>
      </c>
      <c r="S8619" t="s">
        <v>83</v>
      </c>
      <c r="T8619" t="s">
        <v>55</v>
      </c>
      <c r="U8619" t="s">
        <v>49</v>
      </c>
      <c r="V8619" t="s">
        <v>173</v>
      </c>
      <c r="W8619" t="s">
        <v>161</v>
      </c>
      <c r="X8619" t="s">
        <v>85</v>
      </c>
      <c r="Y8619" t="s">
        <v>49</v>
      </c>
      <c r="Z8619" t="s">
        <v>56</v>
      </c>
      <c r="AA8619" t="s">
        <v>103</v>
      </c>
      <c r="AB8619" t="s">
        <v>206</v>
      </c>
      <c r="AC8619" t="s">
        <v>175</v>
      </c>
      <c r="AD8619" t="s">
        <v>290</v>
      </c>
      <c r="AE8619" t="s">
        <v>53</v>
      </c>
      <c r="AF8619" t="s">
        <v>55</v>
      </c>
      <c r="AG8619" t="s">
        <v>86</v>
      </c>
      <c r="AH8619" t="s">
        <v>57</v>
      </c>
      <c r="AI8619" t="s">
        <v>57</v>
      </c>
      <c r="AJ8619" t="s">
        <v>108</v>
      </c>
      <c r="AK8619" t="s">
        <v>55</v>
      </c>
      <c r="AL8619" t="s">
        <v>47</v>
      </c>
      <c r="AM8619" t="s">
        <v>122</v>
      </c>
      <c r="AN8619" t="s">
        <v>152</v>
      </c>
      <c r="AO8619" t="s">
        <v>5731</v>
      </c>
    </row>
    <row r="8620" spans="1:41" x14ac:dyDescent="0.25">
      <c r="A8620" t="s">
        <v>35818</v>
      </c>
      <c r="B8620" t="s">
        <v>35819</v>
      </c>
      <c r="C8620" s="1" t="str">
        <f t="shared" si="546"/>
        <v>21:1084</v>
      </c>
      <c r="D8620" s="1" t="str">
        <f t="shared" si="547"/>
        <v>21:0157</v>
      </c>
      <c r="E8620" t="s">
        <v>35820</v>
      </c>
      <c r="F8620" t="s">
        <v>35821</v>
      </c>
      <c r="H8620">
        <v>50.005616099999997</v>
      </c>
      <c r="I8620">
        <v>-122.4473283</v>
      </c>
      <c r="J8620" s="1" t="str">
        <f t="shared" si="544"/>
        <v>NGR bulk stream sediment</v>
      </c>
      <c r="K8620" s="1" t="str">
        <f t="shared" si="545"/>
        <v>&lt;177 micron (NGR)</v>
      </c>
      <c r="L8620">
        <v>6</v>
      </c>
      <c r="M8620" t="s">
        <v>280</v>
      </c>
      <c r="N8620">
        <v>92</v>
      </c>
      <c r="O8620" t="s">
        <v>3546</v>
      </c>
      <c r="P8620" t="s">
        <v>3546</v>
      </c>
      <c r="Q8620" t="s">
        <v>3546</v>
      </c>
      <c r="R8620" t="s">
        <v>3546</v>
      </c>
      <c r="S8620" t="s">
        <v>3546</v>
      </c>
      <c r="T8620" t="s">
        <v>3546</v>
      </c>
      <c r="U8620" t="s">
        <v>3546</v>
      </c>
      <c r="V8620" t="s">
        <v>3546</v>
      </c>
      <c r="W8620" t="s">
        <v>3546</v>
      </c>
      <c r="X8620" t="s">
        <v>3546</v>
      </c>
      <c r="Y8620" t="s">
        <v>3546</v>
      </c>
      <c r="Z8620" t="s">
        <v>3546</v>
      </c>
      <c r="AA8620" t="s">
        <v>3546</v>
      </c>
      <c r="AB8620" t="s">
        <v>3546</v>
      </c>
      <c r="AC8620" t="s">
        <v>3546</v>
      </c>
      <c r="AD8620" t="s">
        <v>3546</v>
      </c>
      <c r="AE8620" t="s">
        <v>3546</v>
      </c>
      <c r="AF8620" t="s">
        <v>3546</v>
      </c>
      <c r="AG8620" t="s">
        <v>3546</v>
      </c>
      <c r="AH8620" t="s">
        <v>3546</v>
      </c>
      <c r="AI8620" t="s">
        <v>3546</v>
      </c>
      <c r="AJ8620" t="s">
        <v>3546</v>
      </c>
      <c r="AK8620" t="s">
        <v>3546</v>
      </c>
      <c r="AL8620" t="s">
        <v>3546</v>
      </c>
      <c r="AM8620" t="s">
        <v>3546</v>
      </c>
      <c r="AN8620" t="s">
        <v>3546</v>
      </c>
      <c r="AO8620" t="s">
        <v>3546</v>
      </c>
    </row>
    <row r="8621" spans="1:41" x14ac:dyDescent="0.25">
      <c r="A8621" t="s">
        <v>35822</v>
      </c>
      <c r="B8621" t="s">
        <v>35823</v>
      </c>
      <c r="C8621" s="1" t="str">
        <f t="shared" si="546"/>
        <v>21:1084</v>
      </c>
      <c r="D8621" s="1" t="str">
        <f t="shared" si="547"/>
        <v>21:0157</v>
      </c>
      <c r="E8621" t="s">
        <v>35820</v>
      </c>
      <c r="F8621" t="s">
        <v>35824</v>
      </c>
      <c r="H8621">
        <v>50.005616099999997</v>
      </c>
      <c r="I8621">
        <v>-122.4473283</v>
      </c>
      <c r="J8621" s="1" t="str">
        <f t="shared" si="544"/>
        <v>NGR bulk stream sediment</v>
      </c>
      <c r="K8621" s="1" t="str">
        <f t="shared" si="545"/>
        <v>&lt;177 micron (NGR)</v>
      </c>
      <c r="L8621">
        <v>6</v>
      </c>
      <c r="M8621" t="s">
        <v>288</v>
      </c>
      <c r="N8621">
        <v>93</v>
      </c>
      <c r="O8621" t="s">
        <v>392</v>
      </c>
      <c r="P8621" t="s">
        <v>47</v>
      </c>
      <c r="Q8621" t="s">
        <v>662</v>
      </c>
      <c r="R8621" t="s">
        <v>55</v>
      </c>
      <c r="S8621" t="s">
        <v>165</v>
      </c>
      <c r="T8621" t="s">
        <v>108</v>
      </c>
      <c r="U8621" t="s">
        <v>350</v>
      </c>
      <c r="V8621" t="s">
        <v>61</v>
      </c>
      <c r="W8621" t="s">
        <v>72</v>
      </c>
      <c r="X8621" t="s">
        <v>103</v>
      </c>
      <c r="Y8621" t="s">
        <v>209</v>
      </c>
      <c r="Z8621" t="s">
        <v>56</v>
      </c>
      <c r="AA8621" t="s">
        <v>103</v>
      </c>
      <c r="AB8621" t="s">
        <v>161</v>
      </c>
      <c r="AC8621" t="s">
        <v>82</v>
      </c>
      <c r="AD8621" t="s">
        <v>269</v>
      </c>
      <c r="AE8621" t="s">
        <v>53</v>
      </c>
      <c r="AF8621" t="s">
        <v>209</v>
      </c>
      <c r="AG8621" t="s">
        <v>102</v>
      </c>
      <c r="AH8621" t="s">
        <v>53</v>
      </c>
      <c r="AI8621" t="s">
        <v>62</v>
      </c>
      <c r="AJ8621" t="s">
        <v>130</v>
      </c>
      <c r="AK8621" t="s">
        <v>101</v>
      </c>
      <c r="AL8621" t="s">
        <v>47</v>
      </c>
      <c r="AM8621" t="s">
        <v>47</v>
      </c>
      <c r="AN8621" t="s">
        <v>65</v>
      </c>
      <c r="AO8621" t="s">
        <v>2224</v>
      </c>
    </row>
    <row r="8622" spans="1:41" x14ac:dyDescent="0.25">
      <c r="A8622" t="s">
        <v>35825</v>
      </c>
      <c r="B8622" t="s">
        <v>35826</v>
      </c>
      <c r="C8622" s="1" t="str">
        <f t="shared" si="546"/>
        <v>21:1084</v>
      </c>
      <c r="D8622" s="1" t="str">
        <f t="shared" si="547"/>
        <v>21:0157</v>
      </c>
      <c r="E8622" t="s">
        <v>35827</v>
      </c>
      <c r="F8622" t="s">
        <v>35828</v>
      </c>
      <c r="H8622">
        <v>50.052929900000002</v>
      </c>
      <c r="I8622">
        <v>-122.5292874</v>
      </c>
      <c r="J8622" s="1" t="str">
        <f t="shared" si="544"/>
        <v>NGR bulk stream sediment</v>
      </c>
      <c r="K8622" s="1" t="str">
        <f t="shared" si="545"/>
        <v>&lt;177 micron (NGR)</v>
      </c>
      <c r="L8622">
        <v>6</v>
      </c>
      <c r="M8622" t="s">
        <v>71</v>
      </c>
      <c r="N8622">
        <v>94</v>
      </c>
      <c r="O8622" t="s">
        <v>86</v>
      </c>
      <c r="P8622" t="s">
        <v>47</v>
      </c>
      <c r="Q8622" t="s">
        <v>662</v>
      </c>
      <c r="R8622" t="s">
        <v>267</v>
      </c>
      <c r="S8622" t="s">
        <v>306</v>
      </c>
      <c r="T8622" t="s">
        <v>267</v>
      </c>
      <c r="U8622" t="s">
        <v>146</v>
      </c>
      <c r="V8622" t="s">
        <v>110</v>
      </c>
      <c r="W8622" t="s">
        <v>228</v>
      </c>
      <c r="X8622" t="s">
        <v>103</v>
      </c>
      <c r="Y8622" t="s">
        <v>267</v>
      </c>
      <c r="Z8622" t="s">
        <v>56</v>
      </c>
      <c r="AA8622" t="s">
        <v>103</v>
      </c>
      <c r="AB8622" t="s">
        <v>161</v>
      </c>
      <c r="AC8622" t="s">
        <v>306</v>
      </c>
      <c r="AD8622" t="s">
        <v>99</v>
      </c>
      <c r="AE8622" t="s">
        <v>84</v>
      </c>
      <c r="AF8622" t="s">
        <v>267</v>
      </c>
      <c r="AG8622" t="s">
        <v>79</v>
      </c>
      <c r="AH8622" t="s">
        <v>62</v>
      </c>
      <c r="AI8622" t="s">
        <v>62</v>
      </c>
      <c r="AJ8622" t="s">
        <v>79</v>
      </c>
      <c r="AK8622" t="s">
        <v>110</v>
      </c>
      <c r="AL8622" t="s">
        <v>47</v>
      </c>
      <c r="AM8622" t="s">
        <v>47</v>
      </c>
      <c r="AN8622" t="s">
        <v>65</v>
      </c>
      <c r="AO8622" t="s">
        <v>830</v>
      </c>
    </row>
    <row r="8623" spans="1:41" x14ac:dyDescent="0.25">
      <c r="A8623" t="s">
        <v>35829</v>
      </c>
      <c r="B8623" t="s">
        <v>35830</v>
      </c>
      <c r="C8623" s="1" t="str">
        <f t="shared" si="546"/>
        <v>21:1084</v>
      </c>
      <c r="D8623" s="1" t="str">
        <f t="shared" si="547"/>
        <v>21:0157</v>
      </c>
      <c r="E8623" t="s">
        <v>35831</v>
      </c>
      <c r="F8623" t="s">
        <v>35832</v>
      </c>
      <c r="H8623">
        <v>50.078167800000003</v>
      </c>
      <c r="I8623">
        <v>-122.5379578</v>
      </c>
      <c r="J8623" s="1" t="str">
        <f t="shared" si="544"/>
        <v>NGR bulk stream sediment</v>
      </c>
      <c r="K8623" s="1" t="str">
        <f t="shared" si="545"/>
        <v>&lt;177 micron (NGR)</v>
      </c>
      <c r="L8623">
        <v>6</v>
      </c>
      <c r="M8623" t="s">
        <v>95</v>
      </c>
      <c r="N8623">
        <v>95</v>
      </c>
      <c r="O8623" t="s">
        <v>123</v>
      </c>
      <c r="P8623" t="s">
        <v>47</v>
      </c>
      <c r="Q8623" t="s">
        <v>2563</v>
      </c>
      <c r="R8623" t="s">
        <v>127</v>
      </c>
      <c r="S8623" t="s">
        <v>165</v>
      </c>
      <c r="T8623" t="s">
        <v>127</v>
      </c>
      <c r="U8623" t="s">
        <v>146</v>
      </c>
      <c r="V8623" t="s">
        <v>110</v>
      </c>
      <c r="W8623" t="s">
        <v>282</v>
      </c>
      <c r="X8623" t="s">
        <v>51</v>
      </c>
      <c r="Y8623" t="s">
        <v>209</v>
      </c>
      <c r="Z8623" t="s">
        <v>56</v>
      </c>
      <c r="AA8623" t="s">
        <v>122</v>
      </c>
      <c r="AB8623" t="s">
        <v>122</v>
      </c>
      <c r="AC8623" t="s">
        <v>49</v>
      </c>
      <c r="AD8623" t="s">
        <v>269</v>
      </c>
      <c r="AE8623" t="s">
        <v>62</v>
      </c>
      <c r="AF8623" t="s">
        <v>50</v>
      </c>
      <c r="AG8623" t="s">
        <v>164</v>
      </c>
      <c r="AH8623" t="s">
        <v>62</v>
      </c>
      <c r="AI8623" t="s">
        <v>62</v>
      </c>
      <c r="AJ8623" t="s">
        <v>79</v>
      </c>
      <c r="AK8623" t="s">
        <v>110</v>
      </c>
      <c r="AL8623" t="s">
        <v>47</v>
      </c>
      <c r="AM8623" t="s">
        <v>47</v>
      </c>
      <c r="AN8623" t="s">
        <v>65</v>
      </c>
      <c r="AO8623" t="s">
        <v>882</v>
      </c>
    </row>
    <row r="8624" spans="1:41" x14ac:dyDescent="0.25">
      <c r="A8624" t="s">
        <v>35833</v>
      </c>
      <c r="B8624" t="s">
        <v>35834</v>
      </c>
      <c r="C8624" s="1" t="str">
        <f t="shared" si="546"/>
        <v>21:1084</v>
      </c>
      <c r="D8624" s="1" t="str">
        <f t="shared" si="547"/>
        <v>21:0157</v>
      </c>
      <c r="E8624" t="s">
        <v>35835</v>
      </c>
      <c r="F8624" t="s">
        <v>35836</v>
      </c>
      <c r="H8624">
        <v>50.095134299999998</v>
      </c>
      <c r="I8624">
        <v>-122.5297831</v>
      </c>
      <c r="J8624" s="1" t="str">
        <f t="shared" si="544"/>
        <v>NGR bulk stream sediment</v>
      </c>
      <c r="K8624" s="1" t="str">
        <f t="shared" si="545"/>
        <v>&lt;177 micron (NGR)</v>
      </c>
      <c r="L8624">
        <v>6</v>
      </c>
      <c r="M8624" t="s">
        <v>117</v>
      </c>
      <c r="N8624">
        <v>96</v>
      </c>
      <c r="O8624" t="s">
        <v>271</v>
      </c>
      <c r="P8624" t="s">
        <v>47</v>
      </c>
      <c r="Q8624" t="s">
        <v>662</v>
      </c>
      <c r="R8624" t="s">
        <v>374</v>
      </c>
      <c r="S8624" t="s">
        <v>197</v>
      </c>
      <c r="T8624" t="s">
        <v>76</v>
      </c>
      <c r="U8624" t="s">
        <v>237</v>
      </c>
      <c r="V8624" t="s">
        <v>105</v>
      </c>
      <c r="W8624" t="s">
        <v>493</v>
      </c>
      <c r="X8624" t="s">
        <v>51</v>
      </c>
      <c r="Y8624" t="s">
        <v>50</v>
      </c>
      <c r="Z8624" t="s">
        <v>56</v>
      </c>
      <c r="AA8624" t="s">
        <v>122</v>
      </c>
      <c r="AB8624" t="s">
        <v>78</v>
      </c>
      <c r="AC8624" t="s">
        <v>269</v>
      </c>
      <c r="AD8624" t="s">
        <v>217</v>
      </c>
      <c r="AE8624" t="s">
        <v>62</v>
      </c>
      <c r="AF8624" t="s">
        <v>66</v>
      </c>
      <c r="AG8624" t="s">
        <v>103</v>
      </c>
      <c r="AH8624" t="s">
        <v>53</v>
      </c>
      <c r="AI8624" t="s">
        <v>53</v>
      </c>
      <c r="AJ8624" t="s">
        <v>257</v>
      </c>
      <c r="AK8624" t="s">
        <v>105</v>
      </c>
      <c r="AL8624" t="s">
        <v>47</v>
      </c>
      <c r="AM8624" t="s">
        <v>47</v>
      </c>
      <c r="AN8624" t="s">
        <v>463</v>
      </c>
      <c r="AO8624" t="s">
        <v>50</v>
      </c>
    </row>
    <row r="8625" spans="1:41" x14ac:dyDescent="0.25">
      <c r="A8625" t="s">
        <v>35837</v>
      </c>
      <c r="B8625" t="s">
        <v>35838</v>
      </c>
      <c r="C8625" s="1" t="str">
        <f t="shared" si="546"/>
        <v>21:1084</v>
      </c>
      <c r="D8625" s="1" t="str">
        <f t="shared" si="547"/>
        <v>21:0157</v>
      </c>
      <c r="E8625" t="s">
        <v>35839</v>
      </c>
      <c r="F8625" t="s">
        <v>35840</v>
      </c>
      <c r="H8625">
        <v>50.120409199999997</v>
      </c>
      <c r="I8625">
        <v>-122.5190855</v>
      </c>
      <c r="J8625" s="1" t="str">
        <f t="shared" si="544"/>
        <v>NGR bulk stream sediment</v>
      </c>
      <c r="K8625" s="1" t="str">
        <f t="shared" si="545"/>
        <v>&lt;177 micron (NGR)</v>
      </c>
      <c r="L8625">
        <v>6</v>
      </c>
      <c r="M8625" t="s">
        <v>136</v>
      </c>
      <c r="N8625">
        <v>97</v>
      </c>
      <c r="O8625" t="s">
        <v>128</v>
      </c>
      <c r="P8625" t="s">
        <v>47</v>
      </c>
      <c r="Q8625" t="s">
        <v>2563</v>
      </c>
      <c r="R8625" t="s">
        <v>282</v>
      </c>
      <c r="S8625" t="s">
        <v>112</v>
      </c>
      <c r="T8625" t="s">
        <v>127</v>
      </c>
      <c r="U8625" t="s">
        <v>597</v>
      </c>
      <c r="V8625" t="s">
        <v>61</v>
      </c>
      <c r="W8625" t="s">
        <v>103</v>
      </c>
      <c r="X8625" t="s">
        <v>103</v>
      </c>
      <c r="Y8625" t="s">
        <v>209</v>
      </c>
      <c r="Z8625" t="s">
        <v>56</v>
      </c>
      <c r="AA8625" t="s">
        <v>122</v>
      </c>
      <c r="AB8625" t="s">
        <v>130</v>
      </c>
      <c r="AC8625" t="s">
        <v>98</v>
      </c>
      <c r="AD8625" t="s">
        <v>49</v>
      </c>
      <c r="AE8625" t="s">
        <v>62</v>
      </c>
      <c r="AF8625" t="s">
        <v>50</v>
      </c>
      <c r="AG8625" t="s">
        <v>455</v>
      </c>
      <c r="AH8625" t="s">
        <v>53</v>
      </c>
      <c r="AI8625" t="s">
        <v>53</v>
      </c>
      <c r="AJ8625" t="s">
        <v>78</v>
      </c>
      <c r="AK8625" t="s">
        <v>61</v>
      </c>
      <c r="AL8625" t="s">
        <v>47</v>
      </c>
      <c r="AM8625" t="s">
        <v>47</v>
      </c>
      <c r="AN8625" t="s">
        <v>284</v>
      </c>
      <c r="AO8625" t="s">
        <v>830</v>
      </c>
    </row>
    <row r="8626" spans="1:41" x14ac:dyDescent="0.25">
      <c r="A8626" t="s">
        <v>35841</v>
      </c>
      <c r="B8626" t="s">
        <v>35842</v>
      </c>
      <c r="C8626" s="1" t="str">
        <f t="shared" si="546"/>
        <v>21:1084</v>
      </c>
      <c r="D8626" s="1" t="str">
        <f t="shared" si="547"/>
        <v>21:0157</v>
      </c>
      <c r="E8626" t="s">
        <v>35843</v>
      </c>
      <c r="F8626" t="s">
        <v>35844</v>
      </c>
      <c r="H8626">
        <v>50.162735900000001</v>
      </c>
      <c r="I8626">
        <v>-122.47947139999999</v>
      </c>
      <c r="J8626" s="1" t="str">
        <f t="shared" si="544"/>
        <v>NGR bulk stream sediment</v>
      </c>
      <c r="K8626" s="1" t="str">
        <f t="shared" si="545"/>
        <v>&lt;177 micron (NGR)</v>
      </c>
      <c r="L8626">
        <v>6</v>
      </c>
      <c r="M8626" t="s">
        <v>157</v>
      </c>
      <c r="N8626">
        <v>98</v>
      </c>
      <c r="O8626" t="s">
        <v>271</v>
      </c>
      <c r="P8626" t="s">
        <v>47</v>
      </c>
      <c r="Q8626" t="s">
        <v>793</v>
      </c>
      <c r="R8626" t="s">
        <v>270</v>
      </c>
      <c r="S8626" t="s">
        <v>104</v>
      </c>
      <c r="T8626" t="s">
        <v>127</v>
      </c>
      <c r="U8626" t="s">
        <v>386</v>
      </c>
      <c r="V8626" t="s">
        <v>110</v>
      </c>
      <c r="W8626" t="s">
        <v>493</v>
      </c>
      <c r="X8626" t="s">
        <v>51</v>
      </c>
      <c r="Y8626" t="s">
        <v>66</v>
      </c>
      <c r="Z8626" t="s">
        <v>56</v>
      </c>
      <c r="AA8626" t="s">
        <v>122</v>
      </c>
      <c r="AB8626" t="s">
        <v>257</v>
      </c>
      <c r="AC8626" t="s">
        <v>269</v>
      </c>
      <c r="AD8626" t="s">
        <v>99</v>
      </c>
      <c r="AE8626" t="s">
        <v>62</v>
      </c>
      <c r="AF8626" t="s">
        <v>66</v>
      </c>
      <c r="AG8626" t="s">
        <v>103</v>
      </c>
      <c r="AH8626" t="s">
        <v>62</v>
      </c>
      <c r="AI8626" t="s">
        <v>62</v>
      </c>
      <c r="AJ8626" t="s">
        <v>130</v>
      </c>
      <c r="AK8626" t="s">
        <v>185</v>
      </c>
      <c r="AL8626" t="s">
        <v>47</v>
      </c>
      <c r="AM8626" t="s">
        <v>47</v>
      </c>
      <c r="AN8626" t="s">
        <v>89</v>
      </c>
      <c r="AO8626" t="s">
        <v>4480</v>
      </c>
    </row>
    <row r="8627" spans="1:41" x14ac:dyDescent="0.25">
      <c r="A8627" t="s">
        <v>35845</v>
      </c>
      <c r="B8627" t="s">
        <v>35846</v>
      </c>
      <c r="C8627" s="1" t="str">
        <f t="shared" si="546"/>
        <v>21:1084</v>
      </c>
      <c r="D8627" s="1" t="str">
        <f t="shared" si="547"/>
        <v>21:0157</v>
      </c>
      <c r="E8627" t="s">
        <v>35847</v>
      </c>
      <c r="F8627" t="s">
        <v>35848</v>
      </c>
      <c r="H8627">
        <v>50.181011699999999</v>
      </c>
      <c r="I8627">
        <v>-122.4407415</v>
      </c>
      <c r="J8627" s="1" t="str">
        <f t="shared" si="544"/>
        <v>NGR bulk stream sediment</v>
      </c>
      <c r="K8627" s="1" t="str">
        <f t="shared" si="545"/>
        <v>&lt;177 micron (NGR)</v>
      </c>
      <c r="L8627">
        <v>6</v>
      </c>
      <c r="M8627" t="s">
        <v>170</v>
      </c>
      <c r="N8627">
        <v>99</v>
      </c>
      <c r="O8627" t="s">
        <v>111</v>
      </c>
      <c r="P8627" t="s">
        <v>47</v>
      </c>
      <c r="Q8627" t="s">
        <v>281</v>
      </c>
      <c r="R8627" t="s">
        <v>198</v>
      </c>
      <c r="S8627" t="s">
        <v>162</v>
      </c>
      <c r="T8627" t="s">
        <v>50</v>
      </c>
      <c r="U8627" t="s">
        <v>184</v>
      </c>
      <c r="V8627" t="s">
        <v>149</v>
      </c>
      <c r="W8627" t="s">
        <v>151</v>
      </c>
      <c r="X8627" t="s">
        <v>66</v>
      </c>
      <c r="Y8627" t="s">
        <v>145</v>
      </c>
      <c r="Z8627" t="s">
        <v>56</v>
      </c>
      <c r="AA8627" t="s">
        <v>122</v>
      </c>
      <c r="AB8627" t="s">
        <v>164</v>
      </c>
      <c r="AC8627" t="s">
        <v>175</v>
      </c>
      <c r="AD8627" t="s">
        <v>267</v>
      </c>
      <c r="AE8627" t="s">
        <v>235</v>
      </c>
      <c r="AF8627" t="s">
        <v>321</v>
      </c>
      <c r="AG8627" t="s">
        <v>182</v>
      </c>
      <c r="AH8627" t="s">
        <v>53</v>
      </c>
      <c r="AI8627" t="s">
        <v>198</v>
      </c>
      <c r="AJ8627" t="s">
        <v>58</v>
      </c>
      <c r="AK8627" t="s">
        <v>128</v>
      </c>
      <c r="AL8627" t="s">
        <v>47</v>
      </c>
      <c r="AM8627" t="s">
        <v>122</v>
      </c>
      <c r="AN8627" t="s">
        <v>322</v>
      </c>
      <c r="AO8627" t="s">
        <v>8471</v>
      </c>
    </row>
    <row r="8628" spans="1:41" x14ac:dyDescent="0.25">
      <c r="A8628" t="s">
        <v>35849</v>
      </c>
      <c r="B8628" t="s">
        <v>35850</v>
      </c>
      <c r="C8628" s="1" t="str">
        <f t="shared" si="546"/>
        <v>21:1084</v>
      </c>
      <c r="D8628" s="1" t="str">
        <f t="shared" si="547"/>
        <v>21:0157</v>
      </c>
      <c r="E8628" t="s">
        <v>35851</v>
      </c>
      <c r="F8628" t="s">
        <v>35852</v>
      </c>
      <c r="H8628">
        <v>50.148026399999999</v>
      </c>
      <c r="I8628">
        <v>-122.4127687</v>
      </c>
      <c r="J8628" s="1" t="str">
        <f t="shared" si="544"/>
        <v>NGR bulk stream sediment</v>
      </c>
      <c r="K8628" s="1" t="str">
        <f t="shared" si="545"/>
        <v>&lt;177 micron (NGR)</v>
      </c>
      <c r="L8628">
        <v>6</v>
      </c>
      <c r="M8628" t="s">
        <v>180</v>
      </c>
      <c r="N8628">
        <v>100</v>
      </c>
      <c r="O8628" t="s">
        <v>455</v>
      </c>
      <c r="P8628" t="s">
        <v>47</v>
      </c>
      <c r="Q8628" t="s">
        <v>281</v>
      </c>
      <c r="R8628" t="s">
        <v>62</v>
      </c>
      <c r="S8628" t="s">
        <v>218</v>
      </c>
      <c r="T8628" t="s">
        <v>76</v>
      </c>
      <c r="U8628" t="s">
        <v>597</v>
      </c>
      <c r="V8628" t="s">
        <v>46</v>
      </c>
      <c r="W8628" t="s">
        <v>142</v>
      </c>
      <c r="X8628" t="s">
        <v>66</v>
      </c>
      <c r="Y8628" t="s">
        <v>145</v>
      </c>
      <c r="Z8628" t="s">
        <v>56</v>
      </c>
      <c r="AA8628" t="s">
        <v>47</v>
      </c>
      <c r="AB8628" t="s">
        <v>164</v>
      </c>
      <c r="AC8628" t="s">
        <v>225</v>
      </c>
      <c r="AD8628" t="s">
        <v>66</v>
      </c>
      <c r="AE8628" t="s">
        <v>87</v>
      </c>
      <c r="AF8628" t="s">
        <v>145</v>
      </c>
      <c r="AG8628" t="s">
        <v>266</v>
      </c>
      <c r="AH8628" t="s">
        <v>62</v>
      </c>
      <c r="AI8628" t="s">
        <v>198</v>
      </c>
      <c r="AJ8628" t="s">
        <v>55</v>
      </c>
      <c r="AK8628" t="s">
        <v>371</v>
      </c>
      <c r="AL8628" t="s">
        <v>47</v>
      </c>
      <c r="AM8628" t="s">
        <v>122</v>
      </c>
      <c r="AN8628" t="s">
        <v>492</v>
      </c>
      <c r="AO8628" t="s">
        <v>1366</v>
      </c>
    </row>
    <row r="8629" spans="1:41" x14ac:dyDescent="0.25">
      <c r="A8629" t="s">
        <v>35853</v>
      </c>
      <c r="B8629" t="s">
        <v>35854</v>
      </c>
      <c r="C8629" s="1" t="str">
        <f t="shared" si="546"/>
        <v>21:1084</v>
      </c>
      <c r="D8629" s="1" t="str">
        <f t="shared" si="547"/>
        <v>21:0157</v>
      </c>
      <c r="E8629" t="s">
        <v>35855</v>
      </c>
      <c r="F8629" t="s">
        <v>35856</v>
      </c>
      <c r="H8629">
        <v>50.151237000000002</v>
      </c>
      <c r="I8629">
        <v>-122.40738229999999</v>
      </c>
      <c r="J8629" s="1" t="str">
        <f t="shared" si="544"/>
        <v>NGR bulk stream sediment</v>
      </c>
      <c r="K8629" s="1" t="str">
        <f t="shared" si="545"/>
        <v>&lt;177 micron (NGR)</v>
      </c>
      <c r="L8629">
        <v>6</v>
      </c>
      <c r="M8629" t="s">
        <v>195</v>
      </c>
      <c r="N8629">
        <v>101</v>
      </c>
      <c r="O8629" t="s">
        <v>50</v>
      </c>
      <c r="P8629" t="s">
        <v>122</v>
      </c>
      <c r="Q8629" t="s">
        <v>568</v>
      </c>
      <c r="R8629" t="s">
        <v>206</v>
      </c>
      <c r="S8629" t="s">
        <v>145</v>
      </c>
      <c r="T8629" t="s">
        <v>99</v>
      </c>
      <c r="U8629" t="s">
        <v>226</v>
      </c>
      <c r="V8629" t="s">
        <v>270</v>
      </c>
      <c r="W8629" t="s">
        <v>270</v>
      </c>
      <c r="X8629" t="s">
        <v>51</v>
      </c>
      <c r="Y8629" t="s">
        <v>58</v>
      </c>
      <c r="Z8629" t="s">
        <v>56</v>
      </c>
      <c r="AA8629" t="s">
        <v>47</v>
      </c>
      <c r="AB8629" t="s">
        <v>125</v>
      </c>
      <c r="AC8629" t="s">
        <v>49</v>
      </c>
      <c r="AD8629" t="s">
        <v>127</v>
      </c>
      <c r="AE8629" t="s">
        <v>149</v>
      </c>
      <c r="AF8629" t="s">
        <v>476</v>
      </c>
      <c r="AG8629" t="s">
        <v>72</v>
      </c>
      <c r="AH8629" t="s">
        <v>62</v>
      </c>
      <c r="AI8629" t="s">
        <v>53</v>
      </c>
      <c r="AJ8629" t="s">
        <v>47</v>
      </c>
      <c r="AK8629" t="s">
        <v>64</v>
      </c>
      <c r="AL8629" t="s">
        <v>47</v>
      </c>
      <c r="AM8629" t="s">
        <v>47</v>
      </c>
      <c r="AN8629" t="s">
        <v>65</v>
      </c>
      <c r="AO8629" t="s">
        <v>5604</v>
      </c>
    </row>
    <row r="8630" spans="1:41" x14ac:dyDescent="0.25">
      <c r="A8630" t="s">
        <v>35857</v>
      </c>
      <c r="B8630" t="s">
        <v>35858</v>
      </c>
      <c r="C8630" s="1" t="str">
        <f t="shared" si="546"/>
        <v>21:1084</v>
      </c>
      <c r="D8630" s="1" t="str">
        <f t="shared" si="547"/>
        <v>21:0157</v>
      </c>
      <c r="E8630" t="s">
        <v>35859</v>
      </c>
      <c r="F8630" t="s">
        <v>35860</v>
      </c>
      <c r="H8630">
        <v>50.164229400000004</v>
      </c>
      <c r="I8630">
        <v>-122.4189689</v>
      </c>
      <c r="J8630" s="1" t="str">
        <f t="shared" si="544"/>
        <v>NGR bulk stream sediment</v>
      </c>
      <c r="K8630" s="1" t="str">
        <f t="shared" si="545"/>
        <v>&lt;177 micron (NGR)</v>
      </c>
      <c r="L8630">
        <v>6</v>
      </c>
      <c r="M8630" t="s">
        <v>205</v>
      </c>
      <c r="N8630">
        <v>102</v>
      </c>
      <c r="O8630" t="s">
        <v>55</v>
      </c>
      <c r="P8630" t="s">
        <v>47</v>
      </c>
      <c r="Q8630" t="s">
        <v>807</v>
      </c>
      <c r="R8630" t="s">
        <v>188</v>
      </c>
      <c r="S8630" t="s">
        <v>162</v>
      </c>
      <c r="T8630" t="s">
        <v>197</v>
      </c>
      <c r="U8630" t="s">
        <v>438</v>
      </c>
      <c r="V8630" t="s">
        <v>60</v>
      </c>
      <c r="W8630" t="s">
        <v>502</v>
      </c>
      <c r="X8630" t="s">
        <v>475</v>
      </c>
      <c r="Y8630" t="s">
        <v>175</v>
      </c>
      <c r="Z8630" t="s">
        <v>56</v>
      </c>
      <c r="AA8630" t="s">
        <v>46</v>
      </c>
      <c r="AB8630" t="s">
        <v>130</v>
      </c>
      <c r="AC8630" t="s">
        <v>145</v>
      </c>
      <c r="AD8630" t="s">
        <v>186</v>
      </c>
      <c r="AE8630" t="s">
        <v>110</v>
      </c>
      <c r="AF8630" t="s">
        <v>966</v>
      </c>
      <c r="AG8630" t="s">
        <v>96</v>
      </c>
      <c r="AH8630" t="s">
        <v>53</v>
      </c>
      <c r="AI8630" t="s">
        <v>149</v>
      </c>
      <c r="AJ8630" t="s">
        <v>85</v>
      </c>
      <c r="AK8630" t="s">
        <v>118</v>
      </c>
      <c r="AL8630" t="s">
        <v>47</v>
      </c>
      <c r="AM8630" t="s">
        <v>103</v>
      </c>
      <c r="AN8630" t="s">
        <v>548</v>
      </c>
      <c r="AO8630" t="s">
        <v>735</v>
      </c>
    </row>
    <row r="8631" spans="1:41" x14ac:dyDescent="0.25">
      <c r="A8631" t="s">
        <v>35861</v>
      </c>
      <c r="B8631" t="s">
        <v>35862</v>
      </c>
      <c r="C8631" s="1" t="str">
        <f t="shared" si="546"/>
        <v>21:1084</v>
      </c>
      <c r="D8631" s="1" t="str">
        <f t="shared" si="547"/>
        <v>21:0157</v>
      </c>
      <c r="E8631" t="s">
        <v>35863</v>
      </c>
      <c r="F8631" t="s">
        <v>35864</v>
      </c>
      <c r="H8631">
        <v>50.199152599999998</v>
      </c>
      <c r="I8631">
        <v>-122.4616032</v>
      </c>
      <c r="J8631" s="1" t="str">
        <f t="shared" si="544"/>
        <v>NGR bulk stream sediment</v>
      </c>
      <c r="K8631" s="1" t="str">
        <f t="shared" si="545"/>
        <v>&lt;177 micron (NGR)</v>
      </c>
      <c r="L8631">
        <v>6</v>
      </c>
      <c r="M8631" t="s">
        <v>214</v>
      </c>
      <c r="N8631">
        <v>103</v>
      </c>
      <c r="O8631" t="s">
        <v>58</v>
      </c>
      <c r="P8631" t="s">
        <v>47</v>
      </c>
      <c r="Q8631" t="s">
        <v>673</v>
      </c>
      <c r="R8631" t="s">
        <v>63</v>
      </c>
      <c r="S8631" t="s">
        <v>104</v>
      </c>
      <c r="T8631" t="s">
        <v>66</v>
      </c>
      <c r="U8631" t="s">
        <v>328</v>
      </c>
      <c r="V8631" t="s">
        <v>125</v>
      </c>
      <c r="W8631" t="s">
        <v>51</v>
      </c>
      <c r="X8631" t="s">
        <v>73</v>
      </c>
      <c r="Y8631" t="s">
        <v>50</v>
      </c>
      <c r="Z8631" t="s">
        <v>56</v>
      </c>
      <c r="AA8631" t="s">
        <v>122</v>
      </c>
      <c r="AB8631" t="s">
        <v>139</v>
      </c>
      <c r="AC8631" t="s">
        <v>217</v>
      </c>
      <c r="AD8631" t="s">
        <v>99</v>
      </c>
      <c r="AE8631" t="s">
        <v>54</v>
      </c>
      <c r="AF8631" t="s">
        <v>1964</v>
      </c>
      <c r="AG8631" t="s">
        <v>123</v>
      </c>
      <c r="AH8631" t="s">
        <v>53</v>
      </c>
      <c r="AI8631" t="s">
        <v>57</v>
      </c>
      <c r="AJ8631" t="s">
        <v>79</v>
      </c>
      <c r="AK8631" t="s">
        <v>105</v>
      </c>
      <c r="AL8631" t="s">
        <v>47</v>
      </c>
      <c r="AM8631" t="s">
        <v>122</v>
      </c>
      <c r="AN8631" t="s">
        <v>89</v>
      </c>
      <c r="AO8631" t="s">
        <v>1347</v>
      </c>
    </row>
    <row r="8632" spans="1:41" x14ac:dyDescent="0.25">
      <c r="A8632" t="s">
        <v>35865</v>
      </c>
      <c r="B8632" t="s">
        <v>35866</v>
      </c>
      <c r="C8632" s="1" t="str">
        <f t="shared" si="546"/>
        <v>21:1084</v>
      </c>
      <c r="D8632" s="1" t="str">
        <f t="shared" si="547"/>
        <v>21:0157</v>
      </c>
      <c r="E8632" t="s">
        <v>35867</v>
      </c>
      <c r="F8632" t="s">
        <v>35868</v>
      </c>
      <c r="H8632">
        <v>50.242386500000002</v>
      </c>
      <c r="I8632">
        <v>-122.4792219</v>
      </c>
      <c r="J8632" s="1" t="str">
        <f t="shared" si="544"/>
        <v>NGR bulk stream sediment</v>
      </c>
      <c r="K8632" s="1" t="str">
        <f t="shared" si="545"/>
        <v>&lt;177 micron (NGR)</v>
      </c>
      <c r="L8632">
        <v>6</v>
      </c>
      <c r="M8632" t="s">
        <v>223</v>
      </c>
      <c r="N8632">
        <v>104</v>
      </c>
      <c r="O8632" t="s">
        <v>493</v>
      </c>
      <c r="P8632" t="s">
        <v>47</v>
      </c>
      <c r="Q8632" t="s">
        <v>438</v>
      </c>
      <c r="R8632" t="s">
        <v>125</v>
      </c>
      <c r="S8632" t="s">
        <v>58</v>
      </c>
      <c r="T8632" t="s">
        <v>144</v>
      </c>
      <c r="U8632" t="s">
        <v>35869</v>
      </c>
      <c r="V8632" t="s">
        <v>149</v>
      </c>
      <c r="W8632" t="s">
        <v>319</v>
      </c>
      <c r="X8632" t="s">
        <v>47</v>
      </c>
      <c r="Y8632" t="s">
        <v>51</v>
      </c>
      <c r="Z8632" t="s">
        <v>56</v>
      </c>
      <c r="AA8632" t="s">
        <v>51</v>
      </c>
      <c r="AB8632" t="s">
        <v>110</v>
      </c>
      <c r="AC8632" t="s">
        <v>673</v>
      </c>
      <c r="AD8632" t="s">
        <v>52</v>
      </c>
      <c r="AE8632" t="s">
        <v>198</v>
      </c>
      <c r="AF8632" t="s">
        <v>6218</v>
      </c>
      <c r="AG8632" t="s">
        <v>105</v>
      </c>
      <c r="AH8632" t="s">
        <v>62</v>
      </c>
      <c r="AI8632" t="s">
        <v>62</v>
      </c>
      <c r="AJ8632" t="s">
        <v>57</v>
      </c>
      <c r="AK8632" t="s">
        <v>84</v>
      </c>
      <c r="AL8632" t="s">
        <v>47</v>
      </c>
      <c r="AM8632" t="s">
        <v>47</v>
      </c>
      <c r="AN8632" t="s">
        <v>65</v>
      </c>
      <c r="AO8632" t="s">
        <v>35870</v>
      </c>
    </row>
    <row r="8633" spans="1:41" x14ac:dyDescent="0.25">
      <c r="A8633" t="s">
        <v>35871</v>
      </c>
      <c r="B8633" t="s">
        <v>35872</v>
      </c>
      <c r="C8633" s="1" t="str">
        <f t="shared" si="546"/>
        <v>21:1084</v>
      </c>
      <c r="D8633" s="1" t="str">
        <f t="shared" si="547"/>
        <v>21:0157</v>
      </c>
      <c r="E8633" t="s">
        <v>35873</v>
      </c>
      <c r="F8633" t="s">
        <v>35874</v>
      </c>
      <c r="H8633">
        <v>50.246058300000001</v>
      </c>
      <c r="I8633">
        <v>-122.4817486</v>
      </c>
      <c r="J8633" s="1" t="str">
        <f t="shared" si="544"/>
        <v>NGR bulk stream sediment</v>
      </c>
      <c r="K8633" s="1" t="str">
        <f t="shared" si="545"/>
        <v>&lt;177 micron (NGR)</v>
      </c>
      <c r="L8633">
        <v>6</v>
      </c>
      <c r="M8633" t="s">
        <v>233</v>
      </c>
      <c r="N8633">
        <v>105</v>
      </c>
      <c r="O8633" t="s">
        <v>59</v>
      </c>
      <c r="P8633" t="s">
        <v>122</v>
      </c>
      <c r="Q8633" t="s">
        <v>1121</v>
      </c>
      <c r="R8633" t="s">
        <v>371</v>
      </c>
      <c r="S8633" t="s">
        <v>58</v>
      </c>
      <c r="T8633" t="s">
        <v>350</v>
      </c>
      <c r="U8633" t="s">
        <v>34638</v>
      </c>
      <c r="V8633" t="s">
        <v>54</v>
      </c>
      <c r="W8633" t="s">
        <v>366</v>
      </c>
      <c r="X8633" t="s">
        <v>47</v>
      </c>
      <c r="Y8633" t="s">
        <v>52</v>
      </c>
      <c r="Z8633" t="s">
        <v>56</v>
      </c>
      <c r="AA8633" t="s">
        <v>47</v>
      </c>
      <c r="AB8633" t="s">
        <v>174</v>
      </c>
      <c r="AC8633" t="s">
        <v>487</v>
      </c>
      <c r="AD8633" t="s">
        <v>58</v>
      </c>
      <c r="AE8633" t="s">
        <v>87</v>
      </c>
      <c r="AF8633" t="s">
        <v>3298</v>
      </c>
      <c r="AG8633" t="s">
        <v>105</v>
      </c>
      <c r="AH8633" t="s">
        <v>62</v>
      </c>
      <c r="AI8633" t="s">
        <v>62</v>
      </c>
      <c r="AJ8633" t="s">
        <v>46</v>
      </c>
      <c r="AK8633" t="s">
        <v>62</v>
      </c>
      <c r="AL8633" t="s">
        <v>47</v>
      </c>
      <c r="AM8633" t="s">
        <v>47</v>
      </c>
      <c r="AN8633" t="s">
        <v>65</v>
      </c>
      <c r="AO8633" t="s">
        <v>3510</v>
      </c>
    </row>
    <row r="8634" spans="1:41" x14ac:dyDescent="0.25">
      <c r="A8634" t="s">
        <v>35875</v>
      </c>
      <c r="B8634" t="s">
        <v>35876</v>
      </c>
      <c r="C8634" s="1" t="str">
        <f t="shared" si="546"/>
        <v>21:1084</v>
      </c>
      <c r="D8634" s="1" t="str">
        <f t="shared" si="547"/>
        <v>21:0157</v>
      </c>
      <c r="E8634" t="s">
        <v>35877</v>
      </c>
      <c r="F8634" t="s">
        <v>35878</v>
      </c>
      <c r="H8634">
        <v>50.263089399999998</v>
      </c>
      <c r="I8634">
        <v>-122.50784280000001</v>
      </c>
      <c r="J8634" s="1" t="str">
        <f t="shared" si="544"/>
        <v>NGR bulk stream sediment</v>
      </c>
      <c r="K8634" s="1" t="str">
        <f t="shared" si="545"/>
        <v>&lt;177 micron (NGR)</v>
      </c>
      <c r="L8634">
        <v>6</v>
      </c>
      <c r="M8634" t="s">
        <v>248</v>
      </c>
      <c r="N8634">
        <v>106</v>
      </c>
      <c r="O8634" t="s">
        <v>82</v>
      </c>
      <c r="P8634" t="s">
        <v>107</v>
      </c>
      <c r="Q8634" t="s">
        <v>463</v>
      </c>
      <c r="R8634" t="s">
        <v>359</v>
      </c>
      <c r="S8634" t="s">
        <v>58</v>
      </c>
      <c r="T8634" t="s">
        <v>532</v>
      </c>
      <c r="U8634" t="s">
        <v>35879</v>
      </c>
      <c r="V8634" t="s">
        <v>46</v>
      </c>
      <c r="W8634" t="s">
        <v>96</v>
      </c>
      <c r="X8634" t="s">
        <v>46</v>
      </c>
      <c r="Y8634" t="s">
        <v>52</v>
      </c>
      <c r="Z8634" t="s">
        <v>56</v>
      </c>
      <c r="AA8634" t="s">
        <v>47</v>
      </c>
      <c r="AB8634" t="s">
        <v>174</v>
      </c>
      <c r="AC8634" t="s">
        <v>518</v>
      </c>
      <c r="AD8634" t="s">
        <v>85</v>
      </c>
      <c r="AE8634" t="s">
        <v>174</v>
      </c>
      <c r="AF8634" t="s">
        <v>321</v>
      </c>
      <c r="AG8634" t="s">
        <v>101</v>
      </c>
      <c r="AH8634" t="s">
        <v>62</v>
      </c>
      <c r="AI8634" t="s">
        <v>62</v>
      </c>
      <c r="AJ8634" t="s">
        <v>174</v>
      </c>
      <c r="AK8634" t="s">
        <v>53</v>
      </c>
      <c r="AL8634" t="s">
        <v>47</v>
      </c>
      <c r="AM8634" t="s">
        <v>47</v>
      </c>
      <c r="AN8634" t="s">
        <v>65</v>
      </c>
      <c r="AO8634" t="s">
        <v>2208</v>
      </c>
    </row>
    <row r="8635" spans="1:41" x14ac:dyDescent="0.25">
      <c r="A8635" t="s">
        <v>35880</v>
      </c>
      <c r="B8635" t="s">
        <v>35881</v>
      </c>
      <c r="C8635" s="1" t="str">
        <f t="shared" si="546"/>
        <v>21:1084</v>
      </c>
      <c r="D8635" s="1" t="str">
        <f t="shared" si="547"/>
        <v>21:0157</v>
      </c>
      <c r="E8635" t="s">
        <v>35882</v>
      </c>
      <c r="F8635" t="s">
        <v>35883</v>
      </c>
      <c r="H8635">
        <v>50.283306899999999</v>
      </c>
      <c r="I8635">
        <v>-122.5520878</v>
      </c>
      <c r="J8635" s="1" t="str">
        <f t="shared" si="544"/>
        <v>NGR bulk stream sediment</v>
      </c>
      <c r="K8635" s="1" t="str">
        <f t="shared" si="545"/>
        <v>&lt;177 micron (NGR)</v>
      </c>
      <c r="L8635">
        <v>6</v>
      </c>
      <c r="M8635" t="s">
        <v>256</v>
      </c>
      <c r="N8635">
        <v>107</v>
      </c>
      <c r="O8635" t="s">
        <v>209</v>
      </c>
      <c r="P8635" t="s">
        <v>85</v>
      </c>
      <c r="Q8635" t="s">
        <v>301</v>
      </c>
      <c r="R8635" t="s">
        <v>46</v>
      </c>
      <c r="S8635" t="s">
        <v>66</v>
      </c>
      <c r="T8635" t="s">
        <v>559</v>
      </c>
      <c r="U8635" t="s">
        <v>35884</v>
      </c>
      <c r="V8635" t="s">
        <v>87</v>
      </c>
      <c r="W8635" t="s">
        <v>274</v>
      </c>
      <c r="X8635" t="s">
        <v>47</v>
      </c>
      <c r="Y8635" t="s">
        <v>108</v>
      </c>
      <c r="Z8635" t="s">
        <v>56</v>
      </c>
      <c r="AA8635" t="s">
        <v>47</v>
      </c>
      <c r="AB8635" t="s">
        <v>185</v>
      </c>
      <c r="AC8635" t="s">
        <v>456</v>
      </c>
      <c r="AD8635" t="s">
        <v>330</v>
      </c>
      <c r="AE8635" t="s">
        <v>185</v>
      </c>
      <c r="AF8635" t="s">
        <v>175</v>
      </c>
      <c r="AG8635" t="s">
        <v>257</v>
      </c>
      <c r="AH8635" t="s">
        <v>57</v>
      </c>
      <c r="AI8635" t="s">
        <v>62</v>
      </c>
      <c r="AJ8635" t="s">
        <v>101</v>
      </c>
      <c r="AK8635" t="s">
        <v>198</v>
      </c>
      <c r="AL8635" t="s">
        <v>47</v>
      </c>
      <c r="AM8635" t="s">
        <v>47</v>
      </c>
      <c r="AN8635" t="s">
        <v>65</v>
      </c>
      <c r="AO8635" t="s">
        <v>3293</v>
      </c>
    </row>
    <row r="8636" spans="1:41" x14ac:dyDescent="0.25">
      <c r="A8636" t="s">
        <v>35885</v>
      </c>
      <c r="B8636" t="s">
        <v>35886</v>
      </c>
      <c r="C8636" s="1" t="str">
        <f t="shared" si="546"/>
        <v>21:1084</v>
      </c>
      <c r="D8636" s="1" t="str">
        <f t="shared" si="547"/>
        <v>21:0157</v>
      </c>
      <c r="E8636" t="s">
        <v>35887</v>
      </c>
      <c r="F8636" t="s">
        <v>35888</v>
      </c>
      <c r="H8636">
        <v>50.145409899999997</v>
      </c>
      <c r="I8636">
        <v>-123.1617004</v>
      </c>
      <c r="J8636" s="1" t="str">
        <f t="shared" si="544"/>
        <v>NGR bulk stream sediment</v>
      </c>
      <c r="K8636" s="1" t="str">
        <f t="shared" si="545"/>
        <v>&lt;177 micron (NGR)</v>
      </c>
      <c r="L8636">
        <v>6</v>
      </c>
      <c r="M8636" t="s">
        <v>265</v>
      </c>
      <c r="N8636">
        <v>108</v>
      </c>
      <c r="O8636" t="s">
        <v>90</v>
      </c>
      <c r="P8636" t="s">
        <v>127</v>
      </c>
      <c r="Q8636" t="s">
        <v>431</v>
      </c>
      <c r="R8636" t="s">
        <v>63</v>
      </c>
      <c r="S8636" t="s">
        <v>209</v>
      </c>
      <c r="T8636" t="s">
        <v>344</v>
      </c>
      <c r="U8636" t="s">
        <v>97</v>
      </c>
      <c r="V8636" t="s">
        <v>46</v>
      </c>
      <c r="W8636" t="s">
        <v>319</v>
      </c>
      <c r="X8636" t="s">
        <v>122</v>
      </c>
      <c r="Y8636" t="s">
        <v>330</v>
      </c>
      <c r="Z8636" t="s">
        <v>84</v>
      </c>
      <c r="AA8636" t="s">
        <v>46</v>
      </c>
      <c r="AB8636" t="s">
        <v>122</v>
      </c>
      <c r="AC8636" t="s">
        <v>1304</v>
      </c>
      <c r="AD8636" t="s">
        <v>51</v>
      </c>
      <c r="AE8636" t="s">
        <v>235</v>
      </c>
      <c r="AF8636" t="s">
        <v>1909</v>
      </c>
      <c r="AG8636" t="s">
        <v>86</v>
      </c>
      <c r="AH8636" t="s">
        <v>62</v>
      </c>
      <c r="AI8636" t="s">
        <v>57</v>
      </c>
      <c r="AJ8636" t="s">
        <v>46</v>
      </c>
      <c r="AK8636" t="s">
        <v>62</v>
      </c>
      <c r="AL8636" t="s">
        <v>47</v>
      </c>
      <c r="AM8636" t="s">
        <v>103</v>
      </c>
      <c r="AN8636" t="s">
        <v>65</v>
      </c>
      <c r="AO8636" t="s">
        <v>9308</v>
      </c>
    </row>
    <row r="8637" spans="1:41" x14ac:dyDescent="0.25">
      <c r="A8637" t="s">
        <v>35889</v>
      </c>
      <c r="B8637" t="s">
        <v>35890</v>
      </c>
      <c r="C8637" s="1" t="str">
        <f t="shared" si="546"/>
        <v>21:1084</v>
      </c>
      <c r="D8637" s="1" t="str">
        <f t="shared" si="547"/>
        <v>21:0157</v>
      </c>
      <c r="E8637" t="s">
        <v>35891</v>
      </c>
      <c r="F8637" t="s">
        <v>35892</v>
      </c>
      <c r="H8637">
        <v>50.135309999999997</v>
      </c>
      <c r="I8637">
        <v>-123.1260868</v>
      </c>
      <c r="J8637" s="1" t="str">
        <f t="shared" si="544"/>
        <v>NGR bulk stream sediment</v>
      </c>
      <c r="K8637" s="1" t="str">
        <f t="shared" si="545"/>
        <v>&lt;177 micron (NGR)</v>
      </c>
      <c r="L8637">
        <v>7</v>
      </c>
      <c r="M8637" t="s">
        <v>280</v>
      </c>
      <c r="N8637">
        <v>109</v>
      </c>
      <c r="O8637" t="s">
        <v>125</v>
      </c>
      <c r="P8637" t="s">
        <v>47</v>
      </c>
      <c r="Q8637" t="s">
        <v>652</v>
      </c>
      <c r="R8637" t="s">
        <v>161</v>
      </c>
      <c r="S8637" t="s">
        <v>243</v>
      </c>
      <c r="T8637" t="s">
        <v>76</v>
      </c>
      <c r="U8637" t="s">
        <v>162</v>
      </c>
      <c r="V8637" t="s">
        <v>54</v>
      </c>
      <c r="W8637" t="s">
        <v>72</v>
      </c>
      <c r="X8637" t="s">
        <v>330</v>
      </c>
      <c r="Y8637" t="s">
        <v>217</v>
      </c>
      <c r="Z8637" t="s">
        <v>56</v>
      </c>
      <c r="AA8637" t="s">
        <v>122</v>
      </c>
      <c r="AB8637" t="s">
        <v>130</v>
      </c>
      <c r="AC8637" t="s">
        <v>175</v>
      </c>
      <c r="AD8637" t="s">
        <v>59</v>
      </c>
      <c r="AE8637" t="s">
        <v>199</v>
      </c>
      <c r="AF8637" t="s">
        <v>209</v>
      </c>
      <c r="AG8637" t="s">
        <v>86</v>
      </c>
      <c r="AH8637" t="s">
        <v>57</v>
      </c>
      <c r="AI8637" t="s">
        <v>53</v>
      </c>
      <c r="AJ8637" t="s">
        <v>271</v>
      </c>
      <c r="AK8637" t="s">
        <v>164</v>
      </c>
      <c r="AL8637" t="s">
        <v>47</v>
      </c>
      <c r="AM8637" t="s">
        <v>47</v>
      </c>
      <c r="AN8637" t="s">
        <v>432</v>
      </c>
      <c r="AO8637" t="s">
        <v>717</v>
      </c>
    </row>
    <row r="8638" spans="1:41" x14ac:dyDescent="0.25">
      <c r="A8638" t="s">
        <v>35893</v>
      </c>
      <c r="B8638" t="s">
        <v>35894</v>
      </c>
      <c r="C8638" s="1" t="str">
        <f t="shared" si="546"/>
        <v>21:1084</v>
      </c>
      <c r="D8638" s="1" t="str">
        <f t="shared" si="547"/>
        <v>21:0157</v>
      </c>
      <c r="E8638" t="s">
        <v>35891</v>
      </c>
      <c r="F8638" t="s">
        <v>35895</v>
      </c>
      <c r="H8638">
        <v>50.135309999999997</v>
      </c>
      <c r="I8638">
        <v>-123.1260868</v>
      </c>
      <c r="J8638" s="1" t="str">
        <f t="shared" si="544"/>
        <v>NGR bulk stream sediment</v>
      </c>
      <c r="K8638" s="1" t="str">
        <f t="shared" si="545"/>
        <v>&lt;177 micron (NGR)</v>
      </c>
      <c r="L8638">
        <v>7</v>
      </c>
      <c r="M8638" t="s">
        <v>288</v>
      </c>
      <c r="N8638">
        <v>110</v>
      </c>
      <c r="O8638" t="s">
        <v>47</v>
      </c>
      <c r="P8638" t="s">
        <v>47</v>
      </c>
      <c r="Q8638" t="s">
        <v>97</v>
      </c>
      <c r="R8638" t="s">
        <v>60</v>
      </c>
      <c r="S8638" t="s">
        <v>475</v>
      </c>
      <c r="T8638" t="s">
        <v>58</v>
      </c>
      <c r="U8638" t="s">
        <v>306</v>
      </c>
      <c r="V8638" t="s">
        <v>149</v>
      </c>
      <c r="W8638" t="s">
        <v>60</v>
      </c>
      <c r="X8638" t="s">
        <v>52</v>
      </c>
      <c r="Y8638" t="s">
        <v>50</v>
      </c>
      <c r="Z8638" t="s">
        <v>56</v>
      </c>
      <c r="AA8638" t="s">
        <v>122</v>
      </c>
      <c r="AB8638" t="s">
        <v>161</v>
      </c>
      <c r="AC8638" t="s">
        <v>175</v>
      </c>
      <c r="AD8638" t="s">
        <v>50</v>
      </c>
      <c r="AE8638" t="s">
        <v>199</v>
      </c>
      <c r="AF8638" t="s">
        <v>76</v>
      </c>
      <c r="AG8638" t="s">
        <v>437</v>
      </c>
      <c r="AH8638" t="s">
        <v>53</v>
      </c>
      <c r="AI8638" t="s">
        <v>53</v>
      </c>
      <c r="AJ8638" t="s">
        <v>270</v>
      </c>
      <c r="AK8638" t="s">
        <v>206</v>
      </c>
      <c r="AL8638" t="s">
        <v>47</v>
      </c>
      <c r="AM8638" t="s">
        <v>47</v>
      </c>
      <c r="AN8638" t="s">
        <v>372</v>
      </c>
      <c r="AO8638" t="s">
        <v>888</v>
      </c>
    </row>
    <row r="8639" spans="1:41" x14ac:dyDescent="0.25">
      <c r="A8639" t="s">
        <v>35896</v>
      </c>
      <c r="B8639" t="s">
        <v>35897</v>
      </c>
      <c r="C8639" s="1" t="str">
        <f t="shared" si="546"/>
        <v>21:1084</v>
      </c>
      <c r="D8639" s="1" t="str">
        <f t="shared" si="547"/>
        <v>21:0157</v>
      </c>
      <c r="E8639" t="s">
        <v>35898</v>
      </c>
      <c r="F8639" t="s">
        <v>35899</v>
      </c>
      <c r="H8639">
        <v>50.104346499999998</v>
      </c>
      <c r="I8639">
        <v>-123.1149841</v>
      </c>
      <c r="J8639" s="1" t="str">
        <f t="shared" si="544"/>
        <v>NGR bulk stream sediment</v>
      </c>
      <c r="K8639" s="1" t="str">
        <f t="shared" si="545"/>
        <v>&lt;177 micron (NGR)</v>
      </c>
      <c r="L8639">
        <v>7</v>
      </c>
      <c r="M8639" t="s">
        <v>45</v>
      </c>
      <c r="N8639">
        <v>111</v>
      </c>
      <c r="O8639" t="s">
        <v>336</v>
      </c>
      <c r="P8639" t="s">
        <v>462</v>
      </c>
      <c r="Q8639" t="s">
        <v>817</v>
      </c>
      <c r="R8639" t="s">
        <v>149</v>
      </c>
      <c r="S8639" t="s">
        <v>239</v>
      </c>
      <c r="T8639" t="s">
        <v>76</v>
      </c>
      <c r="U8639" t="s">
        <v>51</v>
      </c>
      <c r="V8639" t="s">
        <v>54</v>
      </c>
      <c r="W8639" t="s">
        <v>123</v>
      </c>
      <c r="X8639" t="s">
        <v>330</v>
      </c>
      <c r="Y8639" t="s">
        <v>225</v>
      </c>
      <c r="Z8639" t="s">
        <v>56</v>
      </c>
      <c r="AA8639" t="s">
        <v>47</v>
      </c>
      <c r="AB8639" t="s">
        <v>257</v>
      </c>
      <c r="AC8639" t="s">
        <v>175</v>
      </c>
      <c r="AD8639" t="s">
        <v>165</v>
      </c>
      <c r="AE8639" t="s">
        <v>53</v>
      </c>
      <c r="AF8639" t="s">
        <v>127</v>
      </c>
      <c r="AG8639" t="s">
        <v>392</v>
      </c>
      <c r="AH8639" t="s">
        <v>198</v>
      </c>
      <c r="AI8639" t="s">
        <v>149</v>
      </c>
      <c r="AJ8639" t="s">
        <v>260</v>
      </c>
      <c r="AK8639" t="s">
        <v>79</v>
      </c>
      <c r="AL8639" t="s">
        <v>47</v>
      </c>
      <c r="AM8639" t="s">
        <v>47</v>
      </c>
      <c r="AN8639" t="s">
        <v>1304</v>
      </c>
      <c r="AO8639" t="s">
        <v>1528</v>
      </c>
    </row>
    <row r="8640" spans="1:41" x14ac:dyDescent="0.25">
      <c r="A8640" t="s">
        <v>35900</v>
      </c>
      <c r="B8640" t="s">
        <v>35901</v>
      </c>
      <c r="C8640" s="1" t="str">
        <f t="shared" si="546"/>
        <v>21:1084</v>
      </c>
      <c r="D8640" s="1" t="str">
        <f t="shared" si="547"/>
        <v>21:0157</v>
      </c>
      <c r="E8640" t="s">
        <v>35902</v>
      </c>
      <c r="F8640" t="s">
        <v>35903</v>
      </c>
      <c r="H8640">
        <v>50.230042300000001</v>
      </c>
      <c r="I8640">
        <v>-122.97584259999999</v>
      </c>
      <c r="J8640" s="1" t="str">
        <f t="shared" si="544"/>
        <v>NGR bulk stream sediment</v>
      </c>
      <c r="K8640" s="1" t="str">
        <f t="shared" si="545"/>
        <v>&lt;177 micron (NGR)</v>
      </c>
      <c r="L8640">
        <v>7</v>
      </c>
      <c r="M8640" t="s">
        <v>71</v>
      </c>
      <c r="N8640">
        <v>112</v>
      </c>
      <c r="O8640" t="s">
        <v>158</v>
      </c>
      <c r="P8640" t="s">
        <v>52</v>
      </c>
      <c r="Q8640" t="s">
        <v>651</v>
      </c>
      <c r="R8640" t="s">
        <v>130</v>
      </c>
      <c r="S8640" t="s">
        <v>187</v>
      </c>
      <c r="T8640" t="s">
        <v>162</v>
      </c>
      <c r="U8640" t="s">
        <v>51</v>
      </c>
      <c r="V8640" t="s">
        <v>53</v>
      </c>
      <c r="W8640" t="s">
        <v>73</v>
      </c>
      <c r="X8640" t="s">
        <v>103</v>
      </c>
      <c r="Y8640" t="s">
        <v>98</v>
      </c>
      <c r="Z8640" t="s">
        <v>56</v>
      </c>
      <c r="AA8640" t="s">
        <v>73</v>
      </c>
      <c r="AB8640" t="s">
        <v>125</v>
      </c>
      <c r="AC8640" t="s">
        <v>175</v>
      </c>
      <c r="AD8640" t="s">
        <v>165</v>
      </c>
      <c r="AE8640" t="s">
        <v>53</v>
      </c>
      <c r="AF8640" t="s">
        <v>50</v>
      </c>
      <c r="AG8640" t="s">
        <v>227</v>
      </c>
      <c r="AH8640" t="s">
        <v>62</v>
      </c>
      <c r="AI8640" t="s">
        <v>54</v>
      </c>
      <c r="AJ8640" t="s">
        <v>206</v>
      </c>
      <c r="AK8640" t="s">
        <v>61</v>
      </c>
      <c r="AL8640" t="s">
        <v>47</v>
      </c>
      <c r="AM8640" t="s">
        <v>47</v>
      </c>
      <c r="AN8640" t="s">
        <v>372</v>
      </c>
      <c r="AO8640" t="s">
        <v>98</v>
      </c>
    </row>
    <row r="8641" spans="1:41" x14ac:dyDescent="0.25">
      <c r="A8641" t="s">
        <v>35904</v>
      </c>
      <c r="B8641" t="s">
        <v>35905</v>
      </c>
      <c r="C8641" s="1" t="str">
        <f t="shared" si="546"/>
        <v>21:1084</v>
      </c>
      <c r="D8641" s="1" t="str">
        <f t="shared" si="547"/>
        <v>21:0157</v>
      </c>
      <c r="E8641" t="s">
        <v>35906</v>
      </c>
      <c r="F8641" t="s">
        <v>35907</v>
      </c>
      <c r="H8641">
        <v>50.232317500000001</v>
      </c>
      <c r="I8641">
        <v>-122.9180321</v>
      </c>
      <c r="J8641" s="1" t="str">
        <f t="shared" si="544"/>
        <v>NGR bulk stream sediment</v>
      </c>
      <c r="K8641" s="1" t="str">
        <f t="shared" si="545"/>
        <v>&lt;177 micron (NGR)</v>
      </c>
      <c r="L8641">
        <v>7</v>
      </c>
      <c r="M8641" t="s">
        <v>95</v>
      </c>
      <c r="N8641">
        <v>113</v>
      </c>
      <c r="O8641" t="s">
        <v>61</v>
      </c>
      <c r="P8641" t="s">
        <v>47</v>
      </c>
      <c r="Q8641" t="s">
        <v>793</v>
      </c>
      <c r="R8641" t="s">
        <v>110</v>
      </c>
      <c r="S8641" t="s">
        <v>197</v>
      </c>
      <c r="T8641" t="s">
        <v>76</v>
      </c>
      <c r="U8641" t="s">
        <v>187</v>
      </c>
      <c r="V8641" t="s">
        <v>53</v>
      </c>
      <c r="W8641" t="s">
        <v>72</v>
      </c>
      <c r="X8641" t="s">
        <v>52</v>
      </c>
      <c r="Y8641" t="s">
        <v>217</v>
      </c>
      <c r="Z8641" t="s">
        <v>56</v>
      </c>
      <c r="AA8641" t="s">
        <v>47</v>
      </c>
      <c r="AB8641" t="s">
        <v>79</v>
      </c>
      <c r="AC8641" t="s">
        <v>175</v>
      </c>
      <c r="AD8641" t="s">
        <v>76</v>
      </c>
      <c r="AE8641" t="s">
        <v>199</v>
      </c>
      <c r="AF8641" t="s">
        <v>1538</v>
      </c>
      <c r="AG8641" t="s">
        <v>51</v>
      </c>
      <c r="AH8641" t="s">
        <v>62</v>
      </c>
      <c r="AI8641" t="s">
        <v>198</v>
      </c>
      <c r="AJ8641" t="s">
        <v>130</v>
      </c>
      <c r="AK8641" t="s">
        <v>125</v>
      </c>
      <c r="AL8641" t="s">
        <v>47</v>
      </c>
      <c r="AM8641" t="s">
        <v>47</v>
      </c>
      <c r="AN8641" t="s">
        <v>294</v>
      </c>
      <c r="AO8641" t="s">
        <v>2123</v>
      </c>
    </row>
    <row r="8642" spans="1:41" x14ac:dyDescent="0.25">
      <c r="A8642" t="s">
        <v>35908</v>
      </c>
      <c r="B8642" t="s">
        <v>35909</v>
      </c>
      <c r="C8642" s="1" t="str">
        <f t="shared" si="546"/>
        <v>21:1084</v>
      </c>
      <c r="D8642" s="1" t="str">
        <f t="shared" si="547"/>
        <v>21:0157</v>
      </c>
      <c r="E8642" t="s">
        <v>35910</v>
      </c>
      <c r="F8642" t="s">
        <v>35911</v>
      </c>
      <c r="H8642">
        <v>50.589101800000002</v>
      </c>
      <c r="I8642">
        <v>-123.37133</v>
      </c>
      <c r="J8642" s="1" t="str">
        <f t="shared" ref="J8642:J8705" si="548">HYPERLINK("http://geochem.nrcan.gc.ca/cdogs/content/kwd/kwd020030_e.htm", "NGR bulk stream sediment")</f>
        <v>NGR bulk stream sediment</v>
      </c>
      <c r="K8642" s="1" t="str">
        <f t="shared" ref="K8642:K8705" si="549">HYPERLINK("http://geochem.nrcan.gc.ca/cdogs/content/kwd/kwd080006_e.htm", "&lt;177 micron (NGR)")</f>
        <v>&lt;177 micron (NGR)</v>
      </c>
      <c r="L8642">
        <v>7</v>
      </c>
      <c r="M8642" t="s">
        <v>117</v>
      </c>
      <c r="N8642">
        <v>114</v>
      </c>
      <c r="O8642" t="s">
        <v>101</v>
      </c>
      <c r="P8642" t="s">
        <v>47</v>
      </c>
      <c r="Q8642" t="s">
        <v>289</v>
      </c>
      <c r="R8642" t="s">
        <v>198</v>
      </c>
      <c r="S8642" t="s">
        <v>217</v>
      </c>
      <c r="T8642" t="s">
        <v>76</v>
      </c>
      <c r="U8642" t="s">
        <v>358</v>
      </c>
      <c r="V8642" t="s">
        <v>46</v>
      </c>
      <c r="W8642" t="s">
        <v>493</v>
      </c>
      <c r="X8642" t="s">
        <v>51</v>
      </c>
      <c r="Y8642" t="s">
        <v>209</v>
      </c>
      <c r="Z8642" t="s">
        <v>56</v>
      </c>
      <c r="AA8642" t="s">
        <v>47</v>
      </c>
      <c r="AB8642" t="s">
        <v>102</v>
      </c>
      <c r="AC8642" t="s">
        <v>99</v>
      </c>
      <c r="AD8642" t="s">
        <v>50</v>
      </c>
      <c r="AE8642" t="s">
        <v>56</v>
      </c>
      <c r="AF8642" t="s">
        <v>50</v>
      </c>
      <c r="AG8642" t="s">
        <v>72</v>
      </c>
      <c r="AH8642" t="s">
        <v>62</v>
      </c>
      <c r="AI8642" t="s">
        <v>53</v>
      </c>
      <c r="AJ8642" t="s">
        <v>79</v>
      </c>
      <c r="AK8642" t="s">
        <v>61</v>
      </c>
      <c r="AL8642" t="s">
        <v>47</v>
      </c>
      <c r="AM8642" t="s">
        <v>47</v>
      </c>
      <c r="AN8642" t="s">
        <v>65</v>
      </c>
      <c r="AO8642" t="s">
        <v>15525</v>
      </c>
    </row>
    <row r="8643" spans="1:41" x14ac:dyDescent="0.25">
      <c r="A8643" t="s">
        <v>35912</v>
      </c>
      <c r="B8643" t="s">
        <v>35913</v>
      </c>
      <c r="C8643" s="1" t="str">
        <f t="shared" si="546"/>
        <v>21:1084</v>
      </c>
      <c r="D8643" s="1" t="str">
        <f t="shared" si="547"/>
        <v>21:0157</v>
      </c>
      <c r="E8643" t="s">
        <v>35914</v>
      </c>
      <c r="F8643" t="s">
        <v>35915</v>
      </c>
      <c r="H8643">
        <v>50.573931700000003</v>
      </c>
      <c r="I8643">
        <v>-123.32582069999999</v>
      </c>
      <c r="J8643" s="1" t="str">
        <f t="shared" si="548"/>
        <v>NGR bulk stream sediment</v>
      </c>
      <c r="K8643" s="1" t="str">
        <f t="shared" si="549"/>
        <v>&lt;177 micron (NGR)</v>
      </c>
      <c r="L8643">
        <v>7</v>
      </c>
      <c r="M8643" t="s">
        <v>136</v>
      </c>
      <c r="N8643">
        <v>115</v>
      </c>
      <c r="O8643" t="s">
        <v>110</v>
      </c>
      <c r="P8643" t="s">
        <v>47</v>
      </c>
      <c r="Q8643" t="s">
        <v>2563</v>
      </c>
      <c r="R8643" t="s">
        <v>62</v>
      </c>
      <c r="S8643" t="s">
        <v>236</v>
      </c>
      <c r="T8643" t="s">
        <v>58</v>
      </c>
      <c r="U8643" t="s">
        <v>165</v>
      </c>
      <c r="V8643" t="s">
        <v>174</v>
      </c>
      <c r="W8643" t="s">
        <v>282</v>
      </c>
      <c r="X8643" t="s">
        <v>58</v>
      </c>
      <c r="Y8643" t="s">
        <v>272</v>
      </c>
      <c r="Z8643" t="s">
        <v>56</v>
      </c>
      <c r="AA8643" t="s">
        <v>47</v>
      </c>
      <c r="AB8643" t="s">
        <v>79</v>
      </c>
      <c r="AC8643" t="s">
        <v>175</v>
      </c>
      <c r="AD8643" t="s">
        <v>240</v>
      </c>
      <c r="AE8643" t="s">
        <v>380</v>
      </c>
      <c r="AF8643" t="s">
        <v>55</v>
      </c>
      <c r="AG8643" t="s">
        <v>123</v>
      </c>
      <c r="AH8643" t="s">
        <v>101</v>
      </c>
      <c r="AI8643" t="s">
        <v>57</v>
      </c>
      <c r="AJ8643" t="s">
        <v>127</v>
      </c>
      <c r="AK8643" t="s">
        <v>266</v>
      </c>
      <c r="AL8643" t="s">
        <v>47</v>
      </c>
      <c r="AM8643" t="s">
        <v>122</v>
      </c>
      <c r="AN8643" t="s">
        <v>196</v>
      </c>
      <c r="AO8643" t="s">
        <v>10382</v>
      </c>
    </row>
    <row r="8644" spans="1:41" x14ac:dyDescent="0.25">
      <c r="A8644" t="s">
        <v>35916</v>
      </c>
      <c r="B8644" t="s">
        <v>35917</v>
      </c>
      <c r="C8644" s="1" t="str">
        <f t="shared" si="546"/>
        <v>21:1084</v>
      </c>
      <c r="D8644" s="1" t="str">
        <f t="shared" si="547"/>
        <v>21:0157</v>
      </c>
      <c r="E8644" t="s">
        <v>35918</v>
      </c>
      <c r="F8644" t="s">
        <v>35919</v>
      </c>
      <c r="H8644">
        <v>50.559246700000003</v>
      </c>
      <c r="I8644">
        <v>-123.24976169999999</v>
      </c>
      <c r="J8644" s="1" t="str">
        <f t="shared" si="548"/>
        <v>NGR bulk stream sediment</v>
      </c>
      <c r="K8644" s="1" t="str">
        <f t="shared" si="549"/>
        <v>&lt;177 micron (NGR)</v>
      </c>
      <c r="L8644">
        <v>7</v>
      </c>
      <c r="M8644" t="s">
        <v>157</v>
      </c>
      <c r="N8644">
        <v>116</v>
      </c>
      <c r="O8644" t="s">
        <v>105</v>
      </c>
      <c r="P8644" t="s">
        <v>47</v>
      </c>
      <c r="Q8644" t="s">
        <v>592</v>
      </c>
      <c r="R8644" t="s">
        <v>57</v>
      </c>
      <c r="S8644" t="s">
        <v>197</v>
      </c>
      <c r="T8644" t="s">
        <v>209</v>
      </c>
      <c r="U8644" t="s">
        <v>243</v>
      </c>
      <c r="V8644" t="s">
        <v>198</v>
      </c>
      <c r="W8644" t="s">
        <v>182</v>
      </c>
      <c r="X8644" t="s">
        <v>137</v>
      </c>
      <c r="Y8644" t="s">
        <v>175</v>
      </c>
      <c r="Z8644" t="s">
        <v>56</v>
      </c>
      <c r="AA8644" t="s">
        <v>122</v>
      </c>
      <c r="AB8644" t="s">
        <v>206</v>
      </c>
      <c r="AC8644" t="s">
        <v>175</v>
      </c>
      <c r="AD8644" t="s">
        <v>108</v>
      </c>
      <c r="AE8644" t="s">
        <v>199</v>
      </c>
      <c r="AF8644" t="s">
        <v>50</v>
      </c>
      <c r="AG8644" t="s">
        <v>282</v>
      </c>
      <c r="AH8644" t="s">
        <v>53</v>
      </c>
      <c r="AI8644" t="s">
        <v>53</v>
      </c>
      <c r="AJ8644" t="s">
        <v>103</v>
      </c>
      <c r="AK8644" t="s">
        <v>81</v>
      </c>
      <c r="AL8644" t="s">
        <v>47</v>
      </c>
      <c r="AM8644" t="s">
        <v>47</v>
      </c>
      <c r="AN8644" t="s">
        <v>1121</v>
      </c>
      <c r="AO8644" t="s">
        <v>3633</v>
      </c>
    </row>
    <row r="8645" spans="1:41" x14ac:dyDescent="0.25">
      <c r="A8645" t="s">
        <v>35920</v>
      </c>
      <c r="B8645" t="s">
        <v>35921</v>
      </c>
      <c r="C8645" s="1" t="str">
        <f t="shared" si="546"/>
        <v>21:1084</v>
      </c>
      <c r="D8645" s="1" t="str">
        <f t="shared" si="547"/>
        <v>21:0157</v>
      </c>
      <c r="E8645" t="s">
        <v>35922</v>
      </c>
      <c r="F8645" t="s">
        <v>35923</v>
      </c>
      <c r="H8645">
        <v>50.521210799999999</v>
      </c>
      <c r="I8645">
        <v>-123.11601</v>
      </c>
      <c r="J8645" s="1" t="str">
        <f t="shared" si="548"/>
        <v>NGR bulk stream sediment</v>
      </c>
      <c r="K8645" s="1" t="str">
        <f t="shared" si="549"/>
        <v>&lt;177 micron (NGR)</v>
      </c>
      <c r="L8645">
        <v>7</v>
      </c>
      <c r="M8645" t="s">
        <v>170</v>
      </c>
      <c r="N8645">
        <v>117</v>
      </c>
      <c r="O8645" t="s">
        <v>128</v>
      </c>
      <c r="P8645" t="s">
        <v>209</v>
      </c>
      <c r="Q8645" t="s">
        <v>299</v>
      </c>
      <c r="R8645" t="s">
        <v>110</v>
      </c>
      <c r="S8645" t="s">
        <v>98</v>
      </c>
      <c r="T8645" t="s">
        <v>209</v>
      </c>
      <c r="U8645" t="s">
        <v>80</v>
      </c>
      <c r="V8645" t="s">
        <v>54</v>
      </c>
      <c r="W8645" t="s">
        <v>412</v>
      </c>
      <c r="X8645" t="s">
        <v>122</v>
      </c>
      <c r="Y8645" t="s">
        <v>76</v>
      </c>
      <c r="Z8645" t="s">
        <v>56</v>
      </c>
      <c r="AA8645" t="s">
        <v>47</v>
      </c>
      <c r="AB8645" t="s">
        <v>173</v>
      </c>
      <c r="AC8645" t="s">
        <v>175</v>
      </c>
      <c r="AD8645" t="s">
        <v>85</v>
      </c>
      <c r="AE8645" t="s">
        <v>53</v>
      </c>
      <c r="AF8645" t="s">
        <v>945</v>
      </c>
      <c r="AG8645" t="s">
        <v>228</v>
      </c>
      <c r="AH8645" t="s">
        <v>62</v>
      </c>
      <c r="AI8645" t="s">
        <v>53</v>
      </c>
      <c r="AJ8645" t="s">
        <v>64</v>
      </c>
      <c r="AK8645" t="s">
        <v>149</v>
      </c>
      <c r="AL8645" t="s">
        <v>47</v>
      </c>
      <c r="AM8645" t="s">
        <v>47</v>
      </c>
      <c r="AN8645" t="s">
        <v>65</v>
      </c>
      <c r="AO8645" t="s">
        <v>1643</v>
      </c>
    </row>
    <row r="8646" spans="1:41" x14ac:dyDescent="0.25">
      <c r="A8646" t="s">
        <v>35924</v>
      </c>
      <c r="B8646" t="s">
        <v>35925</v>
      </c>
      <c r="C8646" s="1" t="str">
        <f t="shared" si="546"/>
        <v>21:1084</v>
      </c>
      <c r="D8646" s="1" t="str">
        <f t="shared" si="547"/>
        <v>21:0157</v>
      </c>
      <c r="E8646" t="s">
        <v>35926</v>
      </c>
      <c r="F8646" t="s">
        <v>35927</v>
      </c>
      <c r="H8646">
        <v>50.459162900000003</v>
      </c>
      <c r="I8646">
        <v>-123.0382747</v>
      </c>
      <c r="J8646" s="1" t="str">
        <f t="shared" si="548"/>
        <v>NGR bulk stream sediment</v>
      </c>
      <c r="K8646" s="1" t="str">
        <f t="shared" si="549"/>
        <v>&lt;177 micron (NGR)</v>
      </c>
      <c r="L8646">
        <v>7</v>
      </c>
      <c r="M8646" t="s">
        <v>180</v>
      </c>
      <c r="N8646">
        <v>118</v>
      </c>
      <c r="O8646" t="s">
        <v>122</v>
      </c>
      <c r="P8646" t="s">
        <v>47</v>
      </c>
      <c r="Q8646" t="s">
        <v>592</v>
      </c>
      <c r="R8646" t="s">
        <v>105</v>
      </c>
      <c r="S8646" t="s">
        <v>391</v>
      </c>
      <c r="T8646" t="s">
        <v>50</v>
      </c>
      <c r="U8646" t="s">
        <v>532</v>
      </c>
      <c r="V8646" t="s">
        <v>198</v>
      </c>
      <c r="W8646" t="s">
        <v>55</v>
      </c>
      <c r="X8646" t="s">
        <v>267</v>
      </c>
      <c r="Y8646" t="s">
        <v>146</v>
      </c>
      <c r="Z8646" t="s">
        <v>84</v>
      </c>
      <c r="AA8646" t="s">
        <v>46</v>
      </c>
      <c r="AB8646" t="s">
        <v>130</v>
      </c>
      <c r="AC8646" t="s">
        <v>175</v>
      </c>
      <c r="AD8646" t="s">
        <v>58</v>
      </c>
      <c r="AE8646" t="s">
        <v>53</v>
      </c>
      <c r="AF8646" t="s">
        <v>267</v>
      </c>
      <c r="AG8646" t="s">
        <v>267</v>
      </c>
      <c r="AH8646" t="s">
        <v>62</v>
      </c>
      <c r="AI8646" t="s">
        <v>61</v>
      </c>
      <c r="AJ8646" t="s">
        <v>66</v>
      </c>
      <c r="AK8646" t="s">
        <v>130</v>
      </c>
      <c r="AL8646" t="s">
        <v>103</v>
      </c>
      <c r="AM8646" t="s">
        <v>103</v>
      </c>
      <c r="AN8646" t="s">
        <v>765</v>
      </c>
      <c r="AO8646" t="s">
        <v>20185</v>
      </c>
    </row>
    <row r="8647" spans="1:41" x14ac:dyDescent="0.25">
      <c r="A8647" t="s">
        <v>35928</v>
      </c>
      <c r="B8647" t="s">
        <v>35929</v>
      </c>
      <c r="C8647" s="1" t="str">
        <f t="shared" si="546"/>
        <v>21:1084</v>
      </c>
      <c r="D8647" s="1" t="str">
        <f t="shared" si="547"/>
        <v>21:0157</v>
      </c>
      <c r="E8647" t="s">
        <v>35930</v>
      </c>
      <c r="F8647" t="s">
        <v>35931</v>
      </c>
      <c r="H8647">
        <v>50.448375499999997</v>
      </c>
      <c r="I8647">
        <v>-123.0929022</v>
      </c>
      <c r="J8647" s="1" t="str">
        <f t="shared" si="548"/>
        <v>NGR bulk stream sediment</v>
      </c>
      <c r="K8647" s="1" t="str">
        <f t="shared" si="549"/>
        <v>&lt;177 micron (NGR)</v>
      </c>
      <c r="L8647">
        <v>7</v>
      </c>
      <c r="M8647" t="s">
        <v>195</v>
      </c>
      <c r="N8647">
        <v>119</v>
      </c>
      <c r="O8647" t="s">
        <v>161</v>
      </c>
      <c r="P8647" t="s">
        <v>80</v>
      </c>
      <c r="Q8647" t="s">
        <v>765</v>
      </c>
      <c r="R8647" t="s">
        <v>62</v>
      </c>
      <c r="S8647" t="s">
        <v>418</v>
      </c>
      <c r="T8647" t="s">
        <v>267</v>
      </c>
      <c r="U8647" t="s">
        <v>197</v>
      </c>
      <c r="V8647" t="s">
        <v>53</v>
      </c>
      <c r="W8647" t="s">
        <v>336</v>
      </c>
      <c r="X8647" t="s">
        <v>66</v>
      </c>
      <c r="Y8647" t="s">
        <v>197</v>
      </c>
      <c r="Z8647" t="s">
        <v>56</v>
      </c>
      <c r="AA8647" t="s">
        <v>122</v>
      </c>
      <c r="AB8647" t="s">
        <v>60</v>
      </c>
      <c r="AC8647" t="s">
        <v>175</v>
      </c>
      <c r="AD8647" t="s">
        <v>145</v>
      </c>
      <c r="AE8647" t="s">
        <v>199</v>
      </c>
      <c r="AF8647" t="s">
        <v>108</v>
      </c>
      <c r="AG8647" t="s">
        <v>73</v>
      </c>
      <c r="AH8647" t="s">
        <v>62</v>
      </c>
      <c r="AI8647" t="s">
        <v>198</v>
      </c>
      <c r="AJ8647" t="s">
        <v>181</v>
      </c>
      <c r="AK8647" t="s">
        <v>455</v>
      </c>
      <c r="AL8647" t="s">
        <v>47</v>
      </c>
      <c r="AM8647" t="s">
        <v>47</v>
      </c>
      <c r="AN8647" t="s">
        <v>289</v>
      </c>
      <c r="AO8647" t="s">
        <v>3210</v>
      </c>
    </row>
    <row r="8648" spans="1:41" x14ac:dyDescent="0.25">
      <c r="A8648" t="s">
        <v>35932</v>
      </c>
      <c r="B8648" t="s">
        <v>35933</v>
      </c>
      <c r="C8648" s="1" t="str">
        <f t="shared" si="546"/>
        <v>21:1084</v>
      </c>
      <c r="D8648" s="1" t="str">
        <f t="shared" si="547"/>
        <v>21:0157</v>
      </c>
      <c r="E8648" t="s">
        <v>35934</v>
      </c>
      <c r="F8648" t="s">
        <v>35935</v>
      </c>
      <c r="H8648">
        <v>50.447571600000003</v>
      </c>
      <c r="I8648">
        <v>-123.11687240000001</v>
      </c>
      <c r="J8648" s="1" t="str">
        <f t="shared" si="548"/>
        <v>NGR bulk stream sediment</v>
      </c>
      <c r="K8648" s="1" t="str">
        <f t="shared" si="549"/>
        <v>&lt;177 micron (NGR)</v>
      </c>
      <c r="L8648">
        <v>7</v>
      </c>
      <c r="M8648" t="s">
        <v>205</v>
      </c>
      <c r="N8648">
        <v>120</v>
      </c>
      <c r="O8648" t="s">
        <v>73</v>
      </c>
      <c r="P8648" t="s">
        <v>52</v>
      </c>
      <c r="Q8648" t="s">
        <v>215</v>
      </c>
      <c r="R8648" t="s">
        <v>274</v>
      </c>
      <c r="S8648" t="s">
        <v>90</v>
      </c>
      <c r="T8648" t="s">
        <v>50</v>
      </c>
      <c r="U8648" t="s">
        <v>358</v>
      </c>
      <c r="V8648" t="s">
        <v>110</v>
      </c>
      <c r="W8648" t="s">
        <v>128</v>
      </c>
      <c r="X8648" t="s">
        <v>52</v>
      </c>
      <c r="Y8648" t="s">
        <v>267</v>
      </c>
      <c r="Z8648" t="s">
        <v>56</v>
      </c>
      <c r="AA8648" t="s">
        <v>47</v>
      </c>
      <c r="AB8648" t="s">
        <v>78</v>
      </c>
      <c r="AC8648" t="s">
        <v>98</v>
      </c>
      <c r="AD8648" t="s">
        <v>145</v>
      </c>
      <c r="AE8648" t="s">
        <v>53</v>
      </c>
      <c r="AF8648" t="s">
        <v>66</v>
      </c>
      <c r="AG8648" t="s">
        <v>109</v>
      </c>
      <c r="AH8648" t="s">
        <v>62</v>
      </c>
      <c r="AI8648" t="s">
        <v>54</v>
      </c>
      <c r="AJ8648" t="s">
        <v>139</v>
      </c>
      <c r="AK8648" t="s">
        <v>125</v>
      </c>
      <c r="AL8648" t="s">
        <v>47</v>
      </c>
      <c r="AM8648" t="s">
        <v>47</v>
      </c>
      <c r="AN8648" t="s">
        <v>345</v>
      </c>
      <c r="AO8648" t="s">
        <v>1247</v>
      </c>
    </row>
    <row r="8649" spans="1:41" x14ac:dyDescent="0.25">
      <c r="A8649" t="s">
        <v>35936</v>
      </c>
      <c r="B8649" t="s">
        <v>35937</v>
      </c>
      <c r="C8649" s="1" t="str">
        <f t="shared" si="546"/>
        <v>21:1084</v>
      </c>
      <c r="D8649" s="1" t="str">
        <f t="shared" si="547"/>
        <v>21:0157</v>
      </c>
      <c r="E8649" t="s">
        <v>35938</v>
      </c>
      <c r="F8649" t="s">
        <v>35939</v>
      </c>
      <c r="H8649">
        <v>50.451299400000003</v>
      </c>
      <c r="I8649">
        <v>-123.1829863</v>
      </c>
      <c r="J8649" s="1" t="str">
        <f t="shared" si="548"/>
        <v>NGR bulk stream sediment</v>
      </c>
      <c r="K8649" s="1" t="str">
        <f t="shared" si="549"/>
        <v>&lt;177 micron (NGR)</v>
      </c>
      <c r="L8649">
        <v>7</v>
      </c>
      <c r="M8649" t="s">
        <v>214</v>
      </c>
      <c r="N8649">
        <v>121</v>
      </c>
      <c r="O8649" t="s">
        <v>266</v>
      </c>
      <c r="P8649" t="s">
        <v>330</v>
      </c>
      <c r="Q8649" t="s">
        <v>468</v>
      </c>
      <c r="R8649" t="s">
        <v>62</v>
      </c>
      <c r="S8649" t="s">
        <v>141</v>
      </c>
      <c r="T8649" t="s">
        <v>267</v>
      </c>
      <c r="U8649" t="s">
        <v>268</v>
      </c>
      <c r="V8649" t="s">
        <v>87</v>
      </c>
      <c r="W8649" t="s">
        <v>493</v>
      </c>
      <c r="X8649" t="s">
        <v>85</v>
      </c>
      <c r="Y8649" t="s">
        <v>50</v>
      </c>
      <c r="Z8649" t="s">
        <v>56</v>
      </c>
      <c r="AA8649" t="s">
        <v>47</v>
      </c>
      <c r="AB8649" t="s">
        <v>122</v>
      </c>
      <c r="AC8649" t="s">
        <v>175</v>
      </c>
      <c r="AD8649" t="s">
        <v>66</v>
      </c>
      <c r="AE8649" t="s">
        <v>46</v>
      </c>
      <c r="AF8649" t="s">
        <v>209</v>
      </c>
      <c r="AG8649" t="s">
        <v>437</v>
      </c>
      <c r="AH8649" t="s">
        <v>62</v>
      </c>
      <c r="AI8649" t="s">
        <v>53</v>
      </c>
      <c r="AJ8649" t="s">
        <v>200</v>
      </c>
      <c r="AK8649" t="s">
        <v>125</v>
      </c>
      <c r="AL8649" t="s">
        <v>47</v>
      </c>
      <c r="AM8649" t="s">
        <v>47</v>
      </c>
      <c r="AN8649" t="s">
        <v>568</v>
      </c>
      <c r="AO8649" t="s">
        <v>7092</v>
      </c>
    </row>
    <row r="8650" spans="1:41" x14ac:dyDescent="0.25">
      <c r="A8650" t="s">
        <v>35940</v>
      </c>
      <c r="B8650" t="s">
        <v>35941</v>
      </c>
      <c r="C8650" s="1" t="str">
        <f t="shared" si="546"/>
        <v>21:1084</v>
      </c>
      <c r="D8650" s="1" t="str">
        <f t="shared" si="547"/>
        <v>21:0157</v>
      </c>
      <c r="E8650" t="s">
        <v>35942</v>
      </c>
      <c r="F8650" t="s">
        <v>35943</v>
      </c>
      <c r="H8650">
        <v>50.445046300000001</v>
      </c>
      <c r="I8650">
        <v>-123.22030049999999</v>
      </c>
      <c r="J8650" s="1" t="str">
        <f t="shared" si="548"/>
        <v>NGR bulk stream sediment</v>
      </c>
      <c r="K8650" s="1" t="str">
        <f t="shared" si="549"/>
        <v>&lt;177 micron (NGR)</v>
      </c>
      <c r="L8650">
        <v>7</v>
      </c>
      <c r="M8650" t="s">
        <v>223</v>
      </c>
      <c r="N8650">
        <v>122</v>
      </c>
      <c r="O8650" t="s">
        <v>64</v>
      </c>
      <c r="P8650" t="s">
        <v>47</v>
      </c>
      <c r="Q8650" t="s">
        <v>817</v>
      </c>
      <c r="R8650" t="s">
        <v>61</v>
      </c>
      <c r="S8650" t="s">
        <v>462</v>
      </c>
      <c r="T8650" t="s">
        <v>76</v>
      </c>
      <c r="U8650" t="s">
        <v>186</v>
      </c>
      <c r="V8650" t="s">
        <v>149</v>
      </c>
      <c r="W8650" t="s">
        <v>151</v>
      </c>
      <c r="X8650" t="s">
        <v>85</v>
      </c>
      <c r="Y8650" t="s">
        <v>82</v>
      </c>
      <c r="Z8650" t="s">
        <v>56</v>
      </c>
      <c r="AA8650" t="s">
        <v>46</v>
      </c>
      <c r="AB8650" t="s">
        <v>78</v>
      </c>
      <c r="AC8650" t="s">
        <v>175</v>
      </c>
      <c r="AD8650" t="s">
        <v>98</v>
      </c>
      <c r="AE8650" t="s">
        <v>84</v>
      </c>
      <c r="AF8650" t="s">
        <v>108</v>
      </c>
      <c r="AG8650" t="s">
        <v>128</v>
      </c>
      <c r="AH8650" t="s">
        <v>198</v>
      </c>
      <c r="AI8650" t="s">
        <v>57</v>
      </c>
      <c r="AJ8650" t="s">
        <v>129</v>
      </c>
      <c r="AK8650" t="s">
        <v>282</v>
      </c>
      <c r="AL8650" t="s">
        <v>47</v>
      </c>
      <c r="AM8650" t="s">
        <v>47</v>
      </c>
      <c r="AN8650" t="s">
        <v>1304</v>
      </c>
      <c r="AO8650" t="s">
        <v>3279</v>
      </c>
    </row>
    <row r="8651" spans="1:41" x14ac:dyDescent="0.25">
      <c r="A8651" t="s">
        <v>35944</v>
      </c>
      <c r="B8651" t="s">
        <v>35945</v>
      </c>
      <c r="C8651" s="1" t="str">
        <f t="shared" si="546"/>
        <v>21:1084</v>
      </c>
      <c r="D8651" s="1" t="str">
        <f t="shared" si="547"/>
        <v>21:0157</v>
      </c>
      <c r="E8651" t="s">
        <v>35946</v>
      </c>
      <c r="F8651" t="s">
        <v>35947</v>
      </c>
      <c r="H8651">
        <v>50.458854700000003</v>
      </c>
      <c r="I8651">
        <v>-123.1513872</v>
      </c>
      <c r="J8651" s="1" t="str">
        <f t="shared" si="548"/>
        <v>NGR bulk stream sediment</v>
      </c>
      <c r="K8651" s="1" t="str">
        <f t="shared" si="549"/>
        <v>&lt;177 micron (NGR)</v>
      </c>
      <c r="L8651">
        <v>7</v>
      </c>
      <c r="M8651" t="s">
        <v>233</v>
      </c>
      <c r="N8651">
        <v>123</v>
      </c>
      <c r="O8651" t="s">
        <v>307</v>
      </c>
      <c r="P8651" t="s">
        <v>47</v>
      </c>
      <c r="Q8651" t="s">
        <v>832</v>
      </c>
      <c r="R8651" t="s">
        <v>336</v>
      </c>
      <c r="S8651" t="s">
        <v>162</v>
      </c>
      <c r="T8651" t="s">
        <v>217</v>
      </c>
      <c r="U8651" t="s">
        <v>146</v>
      </c>
      <c r="V8651" t="s">
        <v>64</v>
      </c>
      <c r="W8651" t="s">
        <v>123</v>
      </c>
      <c r="X8651" t="s">
        <v>73</v>
      </c>
      <c r="Y8651" t="s">
        <v>127</v>
      </c>
      <c r="Z8651" t="s">
        <v>56</v>
      </c>
      <c r="AA8651" t="s">
        <v>122</v>
      </c>
      <c r="AB8651" t="s">
        <v>101</v>
      </c>
      <c r="AC8651" t="s">
        <v>217</v>
      </c>
      <c r="AD8651" t="s">
        <v>66</v>
      </c>
      <c r="AE8651" t="s">
        <v>84</v>
      </c>
      <c r="AF8651" t="s">
        <v>66</v>
      </c>
      <c r="AG8651" t="s">
        <v>72</v>
      </c>
      <c r="AH8651" t="s">
        <v>62</v>
      </c>
      <c r="AI8651" t="s">
        <v>62</v>
      </c>
      <c r="AJ8651" t="s">
        <v>161</v>
      </c>
      <c r="AK8651" t="s">
        <v>103</v>
      </c>
      <c r="AL8651" t="s">
        <v>47</v>
      </c>
      <c r="AM8651" t="s">
        <v>47</v>
      </c>
      <c r="AN8651" t="s">
        <v>372</v>
      </c>
      <c r="AO8651" t="s">
        <v>35948</v>
      </c>
    </row>
    <row r="8652" spans="1:41" x14ac:dyDescent="0.25">
      <c r="A8652" t="s">
        <v>35949</v>
      </c>
      <c r="B8652" t="s">
        <v>35950</v>
      </c>
      <c r="C8652" s="1" t="str">
        <f t="shared" si="546"/>
        <v>21:1084</v>
      </c>
      <c r="D8652" s="1" t="str">
        <f t="shared" si="547"/>
        <v>21:0157</v>
      </c>
      <c r="E8652" t="s">
        <v>35951</v>
      </c>
      <c r="F8652" t="s">
        <v>35952</v>
      </c>
      <c r="H8652">
        <v>50.468847799999999</v>
      </c>
      <c r="I8652">
        <v>-123.1503764</v>
      </c>
      <c r="J8652" s="1" t="str">
        <f t="shared" si="548"/>
        <v>NGR bulk stream sediment</v>
      </c>
      <c r="K8652" s="1" t="str">
        <f t="shared" si="549"/>
        <v>&lt;177 micron (NGR)</v>
      </c>
      <c r="L8652">
        <v>7</v>
      </c>
      <c r="M8652" t="s">
        <v>248</v>
      </c>
      <c r="N8652">
        <v>124</v>
      </c>
      <c r="O8652" t="s">
        <v>161</v>
      </c>
      <c r="P8652" t="s">
        <v>52</v>
      </c>
      <c r="Q8652" t="s">
        <v>662</v>
      </c>
      <c r="R8652" t="s">
        <v>105</v>
      </c>
      <c r="S8652" t="s">
        <v>187</v>
      </c>
      <c r="T8652" t="s">
        <v>209</v>
      </c>
      <c r="U8652" t="s">
        <v>239</v>
      </c>
      <c r="V8652" t="s">
        <v>110</v>
      </c>
      <c r="W8652" t="s">
        <v>151</v>
      </c>
      <c r="X8652" t="s">
        <v>103</v>
      </c>
      <c r="Y8652" t="s">
        <v>267</v>
      </c>
      <c r="Z8652" t="s">
        <v>56</v>
      </c>
      <c r="AA8652" t="s">
        <v>122</v>
      </c>
      <c r="AB8652" t="s">
        <v>257</v>
      </c>
      <c r="AC8652" t="s">
        <v>175</v>
      </c>
      <c r="AD8652" t="s">
        <v>145</v>
      </c>
      <c r="AE8652" t="s">
        <v>53</v>
      </c>
      <c r="AF8652" t="s">
        <v>267</v>
      </c>
      <c r="AG8652" t="s">
        <v>228</v>
      </c>
      <c r="AH8652" t="s">
        <v>62</v>
      </c>
      <c r="AI8652" t="s">
        <v>62</v>
      </c>
      <c r="AJ8652" t="s">
        <v>161</v>
      </c>
      <c r="AK8652" t="s">
        <v>235</v>
      </c>
      <c r="AL8652" t="s">
        <v>47</v>
      </c>
      <c r="AM8652" t="s">
        <v>47</v>
      </c>
      <c r="AN8652" t="s">
        <v>65</v>
      </c>
      <c r="AO8652" t="s">
        <v>1220</v>
      </c>
    </row>
    <row r="8653" spans="1:41" x14ac:dyDescent="0.25">
      <c r="A8653" t="s">
        <v>35953</v>
      </c>
      <c r="B8653" t="s">
        <v>35954</v>
      </c>
      <c r="C8653" s="1" t="str">
        <f t="shared" si="546"/>
        <v>21:1084</v>
      </c>
      <c r="D8653" s="1" t="str">
        <f t="shared" si="547"/>
        <v>21:0157</v>
      </c>
      <c r="E8653" t="s">
        <v>35955</v>
      </c>
      <c r="F8653" t="s">
        <v>35956</v>
      </c>
      <c r="H8653">
        <v>50.459085299999998</v>
      </c>
      <c r="I8653">
        <v>-123.11487200000001</v>
      </c>
      <c r="J8653" s="1" t="str">
        <f t="shared" si="548"/>
        <v>NGR bulk stream sediment</v>
      </c>
      <c r="K8653" s="1" t="str">
        <f t="shared" si="549"/>
        <v>&lt;177 micron (NGR)</v>
      </c>
      <c r="L8653">
        <v>7</v>
      </c>
      <c r="M8653" t="s">
        <v>256</v>
      </c>
      <c r="N8653">
        <v>125</v>
      </c>
      <c r="O8653" t="s">
        <v>228</v>
      </c>
      <c r="P8653" t="s">
        <v>11116</v>
      </c>
      <c r="Q8653" t="s">
        <v>289</v>
      </c>
      <c r="R8653" t="s">
        <v>85</v>
      </c>
      <c r="S8653" t="s">
        <v>75</v>
      </c>
      <c r="T8653" t="s">
        <v>98</v>
      </c>
      <c r="U8653" t="s">
        <v>328</v>
      </c>
      <c r="V8653" t="s">
        <v>78</v>
      </c>
      <c r="W8653" t="s">
        <v>238</v>
      </c>
      <c r="X8653" t="s">
        <v>73</v>
      </c>
      <c r="Y8653" t="s">
        <v>175</v>
      </c>
      <c r="Z8653" t="s">
        <v>56</v>
      </c>
      <c r="AA8653" t="s">
        <v>47</v>
      </c>
      <c r="AB8653" t="s">
        <v>63</v>
      </c>
      <c r="AC8653" t="s">
        <v>217</v>
      </c>
      <c r="AD8653" t="s">
        <v>99</v>
      </c>
      <c r="AE8653" t="s">
        <v>198</v>
      </c>
      <c r="AF8653" t="s">
        <v>209</v>
      </c>
      <c r="AG8653" t="s">
        <v>227</v>
      </c>
      <c r="AH8653" t="s">
        <v>62</v>
      </c>
      <c r="AI8653" t="s">
        <v>57</v>
      </c>
      <c r="AJ8653" t="s">
        <v>455</v>
      </c>
      <c r="AK8653" t="s">
        <v>142</v>
      </c>
      <c r="AL8653" t="s">
        <v>47</v>
      </c>
      <c r="AM8653" t="s">
        <v>47</v>
      </c>
      <c r="AN8653" t="s">
        <v>65</v>
      </c>
      <c r="AO8653" t="s">
        <v>8594</v>
      </c>
    </row>
    <row r="8654" spans="1:41" x14ac:dyDescent="0.25">
      <c r="A8654" t="s">
        <v>35957</v>
      </c>
      <c r="B8654" t="s">
        <v>35958</v>
      </c>
      <c r="C8654" s="1" t="str">
        <f t="shared" si="546"/>
        <v>21:1084</v>
      </c>
      <c r="D8654" s="1" t="str">
        <f t="shared" si="547"/>
        <v>21:0157</v>
      </c>
      <c r="E8654" t="s">
        <v>35959</v>
      </c>
      <c r="F8654" t="s">
        <v>35960</v>
      </c>
      <c r="H8654">
        <v>50.750915499999998</v>
      </c>
      <c r="I8654">
        <v>-122.76547309999999</v>
      </c>
      <c r="J8654" s="1" t="str">
        <f t="shared" si="548"/>
        <v>NGR bulk stream sediment</v>
      </c>
      <c r="K8654" s="1" t="str">
        <f t="shared" si="549"/>
        <v>&lt;177 micron (NGR)</v>
      </c>
      <c r="L8654">
        <v>8</v>
      </c>
      <c r="M8654" t="s">
        <v>45</v>
      </c>
      <c r="N8654">
        <v>126</v>
      </c>
      <c r="O8654" t="s">
        <v>85</v>
      </c>
      <c r="P8654" t="s">
        <v>51</v>
      </c>
      <c r="Q8654" t="s">
        <v>432</v>
      </c>
      <c r="R8654" t="s">
        <v>6511</v>
      </c>
      <c r="S8654" t="s">
        <v>49</v>
      </c>
      <c r="T8654" t="s">
        <v>83</v>
      </c>
      <c r="U8654" t="s">
        <v>588</v>
      </c>
      <c r="V8654" t="s">
        <v>161</v>
      </c>
      <c r="W8654" t="s">
        <v>266</v>
      </c>
      <c r="X8654" t="s">
        <v>47</v>
      </c>
      <c r="Y8654" t="s">
        <v>58</v>
      </c>
      <c r="Z8654" t="s">
        <v>56</v>
      </c>
      <c r="AA8654" t="s">
        <v>47</v>
      </c>
      <c r="AB8654" t="s">
        <v>61</v>
      </c>
      <c r="AC8654" t="s">
        <v>159</v>
      </c>
      <c r="AD8654" t="s">
        <v>267</v>
      </c>
      <c r="AE8654" t="s">
        <v>198</v>
      </c>
      <c r="AF8654" t="s">
        <v>209</v>
      </c>
      <c r="AG8654" t="s">
        <v>161</v>
      </c>
      <c r="AH8654" t="s">
        <v>53</v>
      </c>
      <c r="AI8654" t="s">
        <v>53</v>
      </c>
      <c r="AJ8654" t="s">
        <v>47</v>
      </c>
      <c r="AK8654" t="s">
        <v>46</v>
      </c>
      <c r="AL8654" t="s">
        <v>47</v>
      </c>
      <c r="AM8654" t="s">
        <v>47</v>
      </c>
      <c r="AN8654" t="s">
        <v>284</v>
      </c>
      <c r="AO8654" t="s">
        <v>723</v>
      </c>
    </row>
    <row r="8655" spans="1:41" x14ac:dyDescent="0.25">
      <c r="A8655" t="s">
        <v>35961</v>
      </c>
      <c r="B8655" t="s">
        <v>35962</v>
      </c>
      <c r="C8655" s="1" t="str">
        <f t="shared" si="546"/>
        <v>21:1084</v>
      </c>
      <c r="D8655" s="1" t="str">
        <f t="shared" si="547"/>
        <v>21:0157</v>
      </c>
      <c r="E8655" t="s">
        <v>35963</v>
      </c>
      <c r="F8655" t="s">
        <v>35964</v>
      </c>
      <c r="H8655">
        <v>50.741128500000002</v>
      </c>
      <c r="I8655">
        <v>-122.7018384</v>
      </c>
      <c r="J8655" s="1" t="str">
        <f t="shared" si="548"/>
        <v>NGR bulk stream sediment</v>
      </c>
      <c r="K8655" s="1" t="str">
        <f t="shared" si="549"/>
        <v>&lt;177 micron (NGR)</v>
      </c>
      <c r="L8655">
        <v>8</v>
      </c>
      <c r="M8655" t="s">
        <v>71</v>
      </c>
      <c r="N8655">
        <v>127</v>
      </c>
      <c r="O8655" t="s">
        <v>15254</v>
      </c>
      <c r="P8655" t="s">
        <v>103</v>
      </c>
      <c r="Q8655" t="s">
        <v>652</v>
      </c>
      <c r="R8655" t="s">
        <v>64</v>
      </c>
      <c r="S8655" t="s">
        <v>300</v>
      </c>
      <c r="T8655" t="s">
        <v>108</v>
      </c>
      <c r="U8655" t="s">
        <v>184</v>
      </c>
      <c r="V8655" t="s">
        <v>455</v>
      </c>
      <c r="W8655" t="s">
        <v>206</v>
      </c>
      <c r="X8655" t="s">
        <v>330</v>
      </c>
      <c r="Y8655" t="s">
        <v>269</v>
      </c>
      <c r="Z8655" t="s">
        <v>56</v>
      </c>
      <c r="AA8655" t="s">
        <v>51</v>
      </c>
      <c r="AB8655" t="s">
        <v>60</v>
      </c>
      <c r="AC8655" t="s">
        <v>112</v>
      </c>
      <c r="AD8655" t="s">
        <v>165</v>
      </c>
      <c r="AE8655" t="s">
        <v>81</v>
      </c>
      <c r="AF8655" t="s">
        <v>108</v>
      </c>
      <c r="AG8655" t="s">
        <v>392</v>
      </c>
      <c r="AH8655" t="s">
        <v>46</v>
      </c>
      <c r="AI8655" t="s">
        <v>198</v>
      </c>
      <c r="AJ8655" t="s">
        <v>292</v>
      </c>
      <c r="AK8655" t="s">
        <v>73</v>
      </c>
      <c r="AL8655" t="s">
        <v>47</v>
      </c>
      <c r="AM8655" t="s">
        <v>47</v>
      </c>
      <c r="AN8655" t="s">
        <v>568</v>
      </c>
      <c r="AO8655" t="s">
        <v>141</v>
      </c>
    </row>
    <row r="8656" spans="1:41" x14ac:dyDescent="0.25">
      <c r="A8656" t="s">
        <v>35965</v>
      </c>
      <c r="B8656" t="s">
        <v>35966</v>
      </c>
      <c r="C8656" s="1" t="str">
        <f t="shared" si="546"/>
        <v>21:1084</v>
      </c>
      <c r="D8656" s="1" t="str">
        <f t="shared" si="547"/>
        <v>21:0157</v>
      </c>
      <c r="E8656" t="s">
        <v>35967</v>
      </c>
      <c r="F8656" t="s">
        <v>35968</v>
      </c>
      <c r="H8656">
        <v>50.7282121</v>
      </c>
      <c r="I8656">
        <v>-122.6776036</v>
      </c>
      <c r="J8656" s="1" t="str">
        <f t="shared" si="548"/>
        <v>NGR bulk stream sediment</v>
      </c>
      <c r="K8656" s="1" t="str">
        <f t="shared" si="549"/>
        <v>&lt;177 micron (NGR)</v>
      </c>
      <c r="L8656">
        <v>8</v>
      </c>
      <c r="M8656" t="s">
        <v>95</v>
      </c>
      <c r="N8656">
        <v>128</v>
      </c>
      <c r="O8656" t="s">
        <v>28064</v>
      </c>
      <c r="P8656" t="s">
        <v>47</v>
      </c>
      <c r="Q8656" t="s">
        <v>215</v>
      </c>
      <c r="R8656" t="s">
        <v>127</v>
      </c>
      <c r="S8656" t="s">
        <v>241</v>
      </c>
      <c r="T8656" t="s">
        <v>209</v>
      </c>
      <c r="U8656" t="s">
        <v>438</v>
      </c>
      <c r="V8656" t="s">
        <v>109</v>
      </c>
      <c r="W8656" t="s">
        <v>96</v>
      </c>
      <c r="X8656" t="s">
        <v>76</v>
      </c>
      <c r="Y8656" t="s">
        <v>59</v>
      </c>
      <c r="Z8656" t="s">
        <v>56</v>
      </c>
      <c r="AA8656" t="s">
        <v>122</v>
      </c>
      <c r="AB8656" t="s">
        <v>78</v>
      </c>
      <c r="AC8656" t="s">
        <v>272</v>
      </c>
      <c r="AD8656" t="s">
        <v>80</v>
      </c>
      <c r="AE8656" t="s">
        <v>149</v>
      </c>
      <c r="AF8656" t="s">
        <v>267</v>
      </c>
      <c r="AG8656" t="s">
        <v>129</v>
      </c>
      <c r="AH8656" t="s">
        <v>46</v>
      </c>
      <c r="AI8656" t="s">
        <v>46</v>
      </c>
      <c r="AJ8656" t="s">
        <v>55</v>
      </c>
      <c r="AK8656" t="s">
        <v>871</v>
      </c>
      <c r="AL8656" t="s">
        <v>55</v>
      </c>
      <c r="AM8656" t="s">
        <v>47</v>
      </c>
      <c r="AN8656" t="s">
        <v>215</v>
      </c>
      <c r="AO8656" t="s">
        <v>217</v>
      </c>
    </row>
    <row r="8657" spans="1:41" x14ac:dyDescent="0.25">
      <c r="A8657" t="s">
        <v>35969</v>
      </c>
      <c r="B8657" t="s">
        <v>35970</v>
      </c>
      <c r="C8657" s="1" t="str">
        <f t="shared" ref="C8657:C8720" si="550">HYPERLINK("http://geochem.nrcan.gc.ca/cdogs/content/bdl/bdl211084_e.htm", "21:1084")</f>
        <v>21:1084</v>
      </c>
      <c r="D8657" s="1" t="str">
        <f t="shared" ref="D8657:D8720" si="551">HYPERLINK("http://geochem.nrcan.gc.ca/cdogs/content/svy/svy210157_e.htm", "21:0157")</f>
        <v>21:0157</v>
      </c>
      <c r="E8657" t="s">
        <v>35971</v>
      </c>
      <c r="F8657" t="s">
        <v>35972</v>
      </c>
      <c r="H8657">
        <v>50.712719100000001</v>
      </c>
      <c r="I8657">
        <v>-122.6538678</v>
      </c>
      <c r="J8657" s="1" t="str">
        <f t="shared" si="548"/>
        <v>NGR bulk stream sediment</v>
      </c>
      <c r="K8657" s="1" t="str">
        <f t="shared" si="549"/>
        <v>&lt;177 micron (NGR)</v>
      </c>
      <c r="L8657">
        <v>8</v>
      </c>
      <c r="M8657" t="s">
        <v>117</v>
      </c>
      <c r="N8657">
        <v>129</v>
      </c>
      <c r="O8657" t="s">
        <v>243</v>
      </c>
      <c r="P8657" t="s">
        <v>225</v>
      </c>
      <c r="Q8657" t="s">
        <v>780</v>
      </c>
      <c r="R8657" t="s">
        <v>149</v>
      </c>
      <c r="S8657" t="s">
        <v>106</v>
      </c>
      <c r="T8657" t="s">
        <v>98</v>
      </c>
      <c r="U8657" t="s">
        <v>533</v>
      </c>
      <c r="V8657" t="s">
        <v>161</v>
      </c>
      <c r="W8657" t="s">
        <v>123</v>
      </c>
      <c r="X8657" t="s">
        <v>122</v>
      </c>
      <c r="Y8657" t="s">
        <v>145</v>
      </c>
      <c r="Z8657" t="s">
        <v>56</v>
      </c>
      <c r="AA8657" t="s">
        <v>122</v>
      </c>
      <c r="AB8657" t="s">
        <v>64</v>
      </c>
      <c r="AC8657" t="s">
        <v>457</v>
      </c>
      <c r="AD8657" t="s">
        <v>145</v>
      </c>
      <c r="AE8657" t="s">
        <v>235</v>
      </c>
      <c r="AF8657" t="s">
        <v>627</v>
      </c>
      <c r="AG8657" t="s">
        <v>128</v>
      </c>
      <c r="AH8657" t="s">
        <v>46</v>
      </c>
      <c r="AI8657" t="s">
        <v>54</v>
      </c>
      <c r="AJ8657" t="s">
        <v>102</v>
      </c>
      <c r="AK8657" t="s">
        <v>101</v>
      </c>
      <c r="AL8657" t="s">
        <v>267</v>
      </c>
      <c r="AM8657" t="s">
        <v>47</v>
      </c>
      <c r="AN8657" t="s">
        <v>171</v>
      </c>
      <c r="AO8657" t="s">
        <v>893</v>
      </c>
    </row>
    <row r="8658" spans="1:41" x14ac:dyDescent="0.25">
      <c r="A8658" t="s">
        <v>35973</v>
      </c>
      <c r="B8658" t="s">
        <v>35974</v>
      </c>
      <c r="C8658" s="1" t="str">
        <f t="shared" si="550"/>
        <v>21:1084</v>
      </c>
      <c r="D8658" s="1" t="str">
        <f t="shared" si="551"/>
        <v>21:0157</v>
      </c>
      <c r="E8658" t="s">
        <v>35975</v>
      </c>
      <c r="F8658" t="s">
        <v>35976</v>
      </c>
      <c r="H8658">
        <v>50.755265299999998</v>
      </c>
      <c r="I8658">
        <v>-122.7556108</v>
      </c>
      <c r="J8658" s="1" t="str">
        <f t="shared" si="548"/>
        <v>NGR bulk stream sediment</v>
      </c>
      <c r="K8658" s="1" t="str">
        <f t="shared" si="549"/>
        <v>&lt;177 micron (NGR)</v>
      </c>
      <c r="L8658">
        <v>8</v>
      </c>
      <c r="M8658" t="s">
        <v>136</v>
      </c>
      <c r="N8658">
        <v>130</v>
      </c>
      <c r="O8658" t="s">
        <v>186</v>
      </c>
      <c r="P8658" t="s">
        <v>73</v>
      </c>
      <c r="Q8658" t="s">
        <v>698</v>
      </c>
      <c r="R8658" t="s">
        <v>86</v>
      </c>
      <c r="S8658" t="s">
        <v>100</v>
      </c>
      <c r="T8658" t="s">
        <v>165</v>
      </c>
      <c r="U8658" t="s">
        <v>345</v>
      </c>
      <c r="V8658" t="s">
        <v>122</v>
      </c>
      <c r="W8658" t="s">
        <v>86</v>
      </c>
      <c r="X8658" t="s">
        <v>103</v>
      </c>
      <c r="Y8658" t="s">
        <v>104</v>
      </c>
      <c r="Z8658" t="s">
        <v>56</v>
      </c>
      <c r="AA8658" t="s">
        <v>103</v>
      </c>
      <c r="AB8658" t="s">
        <v>87</v>
      </c>
      <c r="AC8658" t="s">
        <v>65</v>
      </c>
      <c r="AD8658" t="s">
        <v>272</v>
      </c>
      <c r="AE8658" t="s">
        <v>46</v>
      </c>
      <c r="AF8658" t="s">
        <v>1347</v>
      </c>
      <c r="AG8658" t="s">
        <v>129</v>
      </c>
      <c r="AH8658" t="s">
        <v>64</v>
      </c>
      <c r="AI8658" t="s">
        <v>149</v>
      </c>
      <c r="AJ8658" t="s">
        <v>73</v>
      </c>
      <c r="AK8658" t="s">
        <v>139</v>
      </c>
      <c r="AL8658" t="s">
        <v>47</v>
      </c>
      <c r="AM8658" t="s">
        <v>122</v>
      </c>
      <c r="AN8658" t="s">
        <v>65</v>
      </c>
      <c r="AO8658" t="s">
        <v>3895</v>
      </c>
    </row>
    <row r="8659" spans="1:41" x14ac:dyDescent="0.25">
      <c r="A8659" t="s">
        <v>35977</v>
      </c>
      <c r="B8659" t="s">
        <v>35978</v>
      </c>
      <c r="C8659" s="1" t="str">
        <f t="shared" si="550"/>
        <v>21:1084</v>
      </c>
      <c r="D8659" s="1" t="str">
        <f t="shared" si="551"/>
        <v>21:0157</v>
      </c>
      <c r="E8659" t="s">
        <v>35979</v>
      </c>
      <c r="F8659" t="s">
        <v>35980</v>
      </c>
      <c r="H8659">
        <v>50.763997699999997</v>
      </c>
      <c r="I8659">
        <v>-122.77736280000001</v>
      </c>
      <c r="J8659" s="1" t="str">
        <f t="shared" si="548"/>
        <v>NGR bulk stream sediment</v>
      </c>
      <c r="K8659" s="1" t="str">
        <f t="shared" si="549"/>
        <v>&lt;177 micron (NGR)</v>
      </c>
      <c r="L8659">
        <v>8</v>
      </c>
      <c r="M8659" t="s">
        <v>157</v>
      </c>
      <c r="N8659">
        <v>131</v>
      </c>
      <c r="O8659" t="s">
        <v>104</v>
      </c>
      <c r="P8659" t="s">
        <v>386</v>
      </c>
      <c r="Q8659" t="s">
        <v>364</v>
      </c>
      <c r="R8659" t="s">
        <v>139</v>
      </c>
      <c r="S8659" t="s">
        <v>141</v>
      </c>
      <c r="T8659" t="s">
        <v>108</v>
      </c>
      <c r="U8659" t="s">
        <v>425</v>
      </c>
      <c r="V8659" t="s">
        <v>185</v>
      </c>
      <c r="W8659" t="s">
        <v>455</v>
      </c>
      <c r="X8659" t="s">
        <v>55</v>
      </c>
      <c r="Y8659" t="s">
        <v>209</v>
      </c>
      <c r="Z8659" t="s">
        <v>56</v>
      </c>
      <c r="AA8659" t="s">
        <v>47</v>
      </c>
      <c r="AB8659" t="s">
        <v>139</v>
      </c>
      <c r="AC8659" t="s">
        <v>141</v>
      </c>
      <c r="AD8659" t="s">
        <v>217</v>
      </c>
      <c r="AE8659" t="s">
        <v>149</v>
      </c>
      <c r="AF8659" t="s">
        <v>127</v>
      </c>
      <c r="AG8659" t="s">
        <v>109</v>
      </c>
      <c r="AH8659" t="s">
        <v>46</v>
      </c>
      <c r="AI8659" t="s">
        <v>57</v>
      </c>
      <c r="AJ8659" t="s">
        <v>164</v>
      </c>
      <c r="AK8659" t="s">
        <v>101</v>
      </c>
      <c r="AL8659" t="s">
        <v>122</v>
      </c>
      <c r="AM8659" t="s">
        <v>47</v>
      </c>
      <c r="AN8659" t="s">
        <v>1304</v>
      </c>
      <c r="AO8659" t="s">
        <v>10329</v>
      </c>
    </row>
    <row r="8660" spans="1:41" x14ac:dyDescent="0.25">
      <c r="A8660" t="s">
        <v>35981</v>
      </c>
      <c r="B8660" t="s">
        <v>35982</v>
      </c>
      <c r="C8660" s="1" t="str">
        <f t="shared" si="550"/>
        <v>21:1084</v>
      </c>
      <c r="D8660" s="1" t="str">
        <f t="shared" si="551"/>
        <v>21:0157</v>
      </c>
      <c r="E8660" t="s">
        <v>35983</v>
      </c>
      <c r="F8660" t="s">
        <v>35984</v>
      </c>
      <c r="H8660">
        <v>50.770818200000001</v>
      </c>
      <c r="I8660">
        <v>-122.79859190000001</v>
      </c>
      <c r="J8660" s="1" t="str">
        <f t="shared" si="548"/>
        <v>NGR bulk stream sediment</v>
      </c>
      <c r="K8660" s="1" t="str">
        <f t="shared" si="549"/>
        <v>&lt;177 micron (NGR)</v>
      </c>
      <c r="L8660">
        <v>8</v>
      </c>
      <c r="M8660" t="s">
        <v>170</v>
      </c>
      <c r="N8660">
        <v>132</v>
      </c>
      <c r="O8660" t="s">
        <v>162</v>
      </c>
      <c r="P8660" t="s">
        <v>104</v>
      </c>
      <c r="Q8660" t="s">
        <v>289</v>
      </c>
      <c r="R8660" t="s">
        <v>174</v>
      </c>
      <c r="S8660" t="s">
        <v>243</v>
      </c>
      <c r="T8660" t="s">
        <v>66</v>
      </c>
      <c r="U8660" t="s">
        <v>207</v>
      </c>
      <c r="V8660" t="s">
        <v>125</v>
      </c>
      <c r="W8660" t="s">
        <v>102</v>
      </c>
      <c r="X8660" t="s">
        <v>51</v>
      </c>
      <c r="Y8660" t="s">
        <v>66</v>
      </c>
      <c r="Z8660" t="s">
        <v>56</v>
      </c>
      <c r="AA8660" t="s">
        <v>122</v>
      </c>
      <c r="AB8660" t="s">
        <v>161</v>
      </c>
      <c r="AC8660" t="s">
        <v>160</v>
      </c>
      <c r="AD8660" t="s">
        <v>197</v>
      </c>
      <c r="AE8660" t="s">
        <v>64</v>
      </c>
      <c r="AF8660" t="s">
        <v>267</v>
      </c>
      <c r="AG8660" t="s">
        <v>437</v>
      </c>
      <c r="AH8660" t="s">
        <v>54</v>
      </c>
      <c r="AI8660" t="s">
        <v>57</v>
      </c>
      <c r="AJ8660" t="s">
        <v>60</v>
      </c>
      <c r="AK8660" t="s">
        <v>235</v>
      </c>
      <c r="AL8660" t="s">
        <v>47</v>
      </c>
      <c r="AM8660" t="s">
        <v>47</v>
      </c>
      <c r="AN8660" t="s">
        <v>1304</v>
      </c>
      <c r="AO8660" t="s">
        <v>131</v>
      </c>
    </row>
    <row r="8661" spans="1:41" x14ac:dyDescent="0.25">
      <c r="A8661" t="s">
        <v>35985</v>
      </c>
      <c r="B8661" t="s">
        <v>35986</v>
      </c>
      <c r="C8661" s="1" t="str">
        <f t="shared" si="550"/>
        <v>21:1084</v>
      </c>
      <c r="D8661" s="1" t="str">
        <f t="shared" si="551"/>
        <v>21:0157</v>
      </c>
      <c r="E8661" t="s">
        <v>35987</v>
      </c>
      <c r="F8661" t="s">
        <v>35988</v>
      </c>
      <c r="H8661">
        <v>50.912233200000003</v>
      </c>
      <c r="I8661">
        <v>-122.2297568</v>
      </c>
      <c r="J8661" s="1" t="str">
        <f t="shared" si="548"/>
        <v>NGR bulk stream sediment</v>
      </c>
      <c r="K8661" s="1" t="str">
        <f t="shared" si="549"/>
        <v>&lt;177 micron (NGR)</v>
      </c>
      <c r="L8661">
        <v>8</v>
      </c>
      <c r="M8661" t="s">
        <v>180</v>
      </c>
      <c r="N8661">
        <v>133</v>
      </c>
      <c r="O8661" t="s">
        <v>55</v>
      </c>
      <c r="P8661" t="s">
        <v>47</v>
      </c>
      <c r="Q8661" t="s">
        <v>793</v>
      </c>
      <c r="R8661" t="s">
        <v>137</v>
      </c>
      <c r="S8661" t="s">
        <v>112</v>
      </c>
      <c r="T8661" t="s">
        <v>145</v>
      </c>
      <c r="U8661" t="s">
        <v>144</v>
      </c>
      <c r="V8661" t="s">
        <v>78</v>
      </c>
      <c r="W8661" t="s">
        <v>270</v>
      </c>
      <c r="X8661" t="s">
        <v>103</v>
      </c>
      <c r="Y8661" t="s">
        <v>55</v>
      </c>
      <c r="Z8661" t="s">
        <v>199</v>
      </c>
      <c r="AA8661" t="s">
        <v>103</v>
      </c>
      <c r="AB8661" t="s">
        <v>47</v>
      </c>
      <c r="AC8661" t="s">
        <v>225</v>
      </c>
      <c r="AD8661" t="s">
        <v>59</v>
      </c>
      <c r="AE8661" t="s">
        <v>81</v>
      </c>
      <c r="AF8661" t="s">
        <v>99</v>
      </c>
      <c r="AG8661" t="s">
        <v>142</v>
      </c>
      <c r="AH8661" t="s">
        <v>62</v>
      </c>
      <c r="AI8661" t="s">
        <v>198</v>
      </c>
      <c r="AJ8661" t="s">
        <v>235</v>
      </c>
      <c r="AK8661" t="s">
        <v>61</v>
      </c>
      <c r="AL8661" t="s">
        <v>47</v>
      </c>
      <c r="AM8661" t="s">
        <v>122</v>
      </c>
      <c r="AN8661" t="s">
        <v>1121</v>
      </c>
      <c r="AO8661" t="s">
        <v>1260</v>
      </c>
    </row>
    <row r="8662" spans="1:41" x14ac:dyDescent="0.25">
      <c r="A8662" t="s">
        <v>35989</v>
      </c>
      <c r="B8662" t="s">
        <v>35990</v>
      </c>
      <c r="C8662" s="1" t="str">
        <f t="shared" si="550"/>
        <v>21:1084</v>
      </c>
      <c r="D8662" s="1" t="str">
        <f t="shared" si="551"/>
        <v>21:0157</v>
      </c>
      <c r="E8662" t="s">
        <v>35991</v>
      </c>
      <c r="F8662" t="s">
        <v>35992</v>
      </c>
      <c r="H8662">
        <v>50.996945799999999</v>
      </c>
      <c r="I8662">
        <v>-122.3605671</v>
      </c>
      <c r="J8662" s="1" t="str">
        <f t="shared" si="548"/>
        <v>NGR bulk stream sediment</v>
      </c>
      <c r="K8662" s="1" t="str">
        <f t="shared" si="549"/>
        <v>&lt;177 micron (NGR)</v>
      </c>
      <c r="L8662">
        <v>8</v>
      </c>
      <c r="M8662" t="s">
        <v>195</v>
      </c>
      <c r="N8662">
        <v>134</v>
      </c>
      <c r="O8662" t="s">
        <v>58</v>
      </c>
      <c r="P8662" t="s">
        <v>47</v>
      </c>
      <c r="Q8662" t="s">
        <v>487</v>
      </c>
      <c r="R8662" t="s">
        <v>173</v>
      </c>
      <c r="S8662" t="s">
        <v>141</v>
      </c>
      <c r="T8662" t="s">
        <v>59</v>
      </c>
      <c r="U8662" t="s">
        <v>431</v>
      </c>
      <c r="V8662" t="s">
        <v>125</v>
      </c>
      <c r="W8662" t="s">
        <v>371</v>
      </c>
      <c r="X8662" t="s">
        <v>103</v>
      </c>
      <c r="Y8662" t="s">
        <v>76</v>
      </c>
      <c r="Z8662" t="s">
        <v>199</v>
      </c>
      <c r="AA8662" t="s">
        <v>51</v>
      </c>
      <c r="AB8662" t="s">
        <v>139</v>
      </c>
      <c r="AC8662" t="s">
        <v>934</v>
      </c>
      <c r="AD8662" t="s">
        <v>49</v>
      </c>
      <c r="AE8662" t="s">
        <v>47</v>
      </c>
      <c r="AF8662" t="s">
        <v>2109</v>
      </c>
      <c r="AG8662" t="s">
        <v>437</v>
      </c>
      <c r="AH8662" t="s">
        <v>53</v>
      </c>
      <c r="AI8662" t="s">
        <v>198</v>
      </c>
      <c r="AJ8662" t="s">
        <v>125</v>
      </c>
      <c r="AK8662" t="s">
        <v>47</v>
      </c>
      <c r="AL8662" t="s">
        <v>47</v>
      </c>
      <c r="AM8662" t="s">
        <v>122</v>
      </c>
      <c r="AN8662" t="s">
        <v>65</v>
      </c>
      <c r="AO8662" t="s">
        <v>6000</v>
      </c>
    </row>
    <row r="8663" spans="1:41" x14ac:dyDescent="0.25">
      <c r="A8663" t="s">
        <v>35993</v>
      </c>
      <c r="B8663" t="s">
        <v>35994</v>
      </c>
      <c r="C8663" s="1" t="str">
        <f t="shared" si="550"/>
        <v>21:1084</v>
      </c>
      <c r="D8663" s="1" t="str">
        <f t="shared" si="551"/>
        <v>21:0157</v>
      </c>
      <c r="E8663" t="s">
        <v>35995</v>
      </c>
      <c r="F8663" t="s">
        <v>35996</v>
      </c>
      <c r="H8663">
        <v>50.994781600000003</v>
      </c>
      <c r="I8663">
        <v>-122.3677502</v>
      </c>
      <c r="J8663" s="1" t="str">
        <f t="shared" si="548"/>
        <v>NGR bulk stream sediment</v>
      </c>
      <c r="K8663" s="1" t="str">
        <f t="shared" si="549"/>
        <v>&lt;177 micron (NGR)</v>
      </c>
      <c r="L8663">
        <v>8</v>
      </c>
      <c r="M8663" t="s">
        <v>280</v>
      </c>
      <c r="N8663">
        <v>135</v>
      </c>
      <c r="O8663" t="s">
        <v>137</v>
      </c>
      <c r="P8663" t="s">
        <v>122</v>
      </c>
      <c r="Q8663" t="s">
        <v>533</v>
      </c>
      <c r="R8663" t="s">
        <v>105</v>
      </c>
      <c r="S8663" t="s">
        <v>50</v>
      </c>
      <c r="T8663" t="s">
        <v>829</v>
      </c>
      <c r="U8663" t="s">
        <v>35997</v>
      </c>
      <c r="V8663" t="s">
        <v>174</v>
      </c>
      <c r="W8663" t="s">
        <v>357</v>
      </c>
      <c r="X8663" t="s">
        <v>47</v>
      </c>
      <c r="Y8663" t="s">
        <v>137</v>
      </c>
      <c r="Z8663" t="s">
        <v>56</v>
      </c>
      <c r="AA8663" t="s">
        <v>46</v>
      </c>
      <c r="AB8663" t="s">
        <v>235</v>
      </c>
      <c r="AC8663" t="s">
        <v>249</v>
      </c>
      <c r="AD8663" t="s">
        <v>76</v>
      </c>
      <c r="AE8663" t="s">
        <v>198</v>
      </c>
      <c r="AF8663" t="s">
        <v>766</v>
      </c>
      <c r="AG8663" t="s">
        <v>139</v>
      </c>
      <c r="AH8663" t="s">
        <v>62</v>
      </c>
      <c r="AI8663" t="s">
        <v>62</v>
      </c>
      <c r="AJ8663" t="s">
        <v>87</v>
      </c>
      <c r="AK8663" t="s">
        <v>46</v>
      </c>
      <c r="AL8663" t="s">
        <v>47</v>
      </c>
      <c r="AM8663" t="s">
        <v>47</v>
      </c>
      <c r="AN8663" t="s">
        <v>65</v>
      </c>
      <c r="AO8663" t="s">
        <v>966</v>
      </c>
    </row>
    <row r="8664" spans="1:41" x14ac:dyDescent="0.25">
      <c r="A8664" t="s">
        <v>35998</v>
      </c>
      <c r="B8664" t="s">
        <v>35999</v>
      </c>
      <c r="C8664" s="1" t="str">
        <f t="shared" si="550"/>
        <v>21:1084</v>
      </c>
      <c r="D8664" s="1" t="str">
        <f t="shared" si="551"/>
        <v>21:0157</v>
      </c>
      <c r="E8664" t="s">
        <v>35995</v>
      </c>
      <c r="F8664" t="s">
        <v>36000</v>
      </c>
      <c r="H8664">
        <v>50.994781600000003</v>
      </c>
      <c r="I8664">
        <v>-122.3677502</v>
      </c>
      <c r="J8664" s="1" t="str">
        <f t="shared" si="548"/>
        <v>NGR bulk stream sediment</v>
      </c>
      <c r="K8664" s="1" t="str">
        <f t="shared" si="549"/>
        <v>&lt;177 micron (NGR)</v>
      </c>
      <c r="L8664">
        <v>8</v>
      </c>
      <c r="M8664" t="s">
        <v>288</v>
      </c>
      <c r="N8664">
        <v>136</v>
      </c>
      <c r="O8664" t="s">
        <v>366</v>
      </c>
      <c r="P8664" t="s">
        <v>47</v>
      </c>
      <c r="Q8664" t="s">
        <v>171</v>
      </c>
      <c r="R8664" t="s">
        <v>185</v>
      </c>
      <c r="S8664" t="s">
        <v>108</v>
      </c>
      <c r="T8664" t="s">
        <v>667</v>
      </c>
      <c r="U8664" t="s">
        <v>36001</v>
      </c>
      <c r="V8664" t="s">
        <v>54</v>
      </c>
      <c r="W8664" t="s">
        <v>137</v>
      </c>
      <c r="X8664" t="s">
        <v>47</v>
      </c>
      <c r="Y8664" t="s">
        <v>137</v>
      </c>
      <c r="Z8664" t="s">
        <v>56</v>
      </c>
      <c r="AA8664" t="s">
        <v>46</v>
      </c>
      <c r="AB8664" t="s">
        <v>61</v>
      </c>
      <c r="AC8664" t="s">
        <v>487</v>
      </c>
      <c r="AD8664" t="s">
        <v>137</v>
      </c>
      <c r="AE8664" t="s">
        <v>198</v>
      </c>
      <c r="AF8664" t="s">
        <v>876</v>
      </c>
      <c r="AG8664" t="s">
        <v>63</v>
      </c>
      <c r="AH8664" t="s">
        <v>62</v>
      </c>
      <c r="AI8664" t="s">
        <v>62</v>
      </c>
      <c r="AJ8664" t="s">
        <v>87</v>
      </c>
      <c r="AK8664" t="s">
        <v>198</v>
      </c>
      <c r="AL8664" t="s">
        <v>47</v>
      </c>
      <c r="AM8664" t="s">
        <v>47</v>
      </c>
      <c r="AN8664" t="s">
        <v>65</v>
      </c>
      <c r="AO8664" t="s">
        <v>1538</v>
      </c>
    </row>
    <row r="8665" spans="1:41" x14ac:dyDescent="0.25">
      <c r="A8665" t="s">
        <v>36002</v>
      </c>
      <c r="B8665" t="s">
        <v>36003</v>
      </c>
      <c r="C8665" s="1" t="str">
        <f t="shared" si="550"/>
        <v>21:1084</v>
      </c>
      <c r="D8665" s="1" t="str">
        <f t="shared" si="551"/>
        <v>21:0157</v>
      </c>
      <c r="E8665" t="s">
        <v>36004</v>
      </c>
      <c r="F8665" t="s">
        <v>36005</v>
      </c>
      <c r="H8665">
        <v>50.964066500000001</v>
      </c>
      <c r="I8665">
        <v>-122.32665369999999</v>
      </c>
      <c r="J8665" s="1" t="str">
        <f t="shared" si="548"/>
        <v>NGR bulk stream sediment</v>
      </c>
      <c r="K8665" s="1" t="str">
        <f t="shared" si="549"/>
        <v>&lt;177 micron (NGR)</v>
      </c>
      <c r="L8665">
        <v>8</v>
      </c>
      <c r="M8665" t="s">
        <v>205</v>
      </c>
      <c r="N8665">
        <v>137</v>
      </c>
      <c r="O8665" t="s">
        <v>66</v>
      </c>
      <c r="P8665" t="s">
        <v>47</v>
      </c>
      <c r="Q8665" t="s">
        <v>468</v>
      </c>
      <c r="R8665" t="s">
        <v>130</v>
      </c>
      <c r="S8665" t="s">
        <v>107</v>
      </c>
      <c r="T8665" t="s">
        <v>80</v>
      </c>
      <c r="U8665" t="s">
        <v>481</v>
      </c>
      <c r="V8665" t="s">
        <v>151</v>
      </c>
      <c r="W8665" t="s">
        <v>412</v>
      </c>
      <c r="X8665" t="s">
        <v>51</v>
      </c>
      <c r="Y8665" t="s">
        <v>50</v>
      </c>
      <c r="Z8665" t="s">
        <v>56</v>
      </c>
      <c r="AA8665" t="s">
        <v>122</v>
      </c>
      <c r="AB8665" t="s">
        <v>185</v>
      </c>
      <c r="AC8665" t="s">
        <v>171</v>
      </c>
      <c r="AD8665" t="s">
        <v>187</v>
      </c>
      <c r="AE8665" t="s">
        <v>87</v>
      </c>
      <c r="AF8665" t="s">
        <v>209</v>
      </c>
      <c r="AG8665" t="s">
        <v>151</v>
      </c>
      <c r="AH8665" t="s">
        <v>57</v>
      </c>
      <c r="AI8665" t="s">
        <v>53</v>
      </c>
      <c r="AJ8665" t="s">
        <v>437</v>
      </c>
      <c r="AK8665" t="s">
        <v>81</v>
      </c>
      <c r="AL8665" t="s">
        <v>47</v>
      </c>
      <c r="AM8665" t="s">
        <v>47</v>
      </c>
      <c r="AN8665" t="s">
        <v>65</v>
      </c>
      <c r="AO8665" t="s">
        <v>419</v>
      </c>
    </row>
    <row r="8666" spans="1:41" x14ac:dyDescent="0.25">
      <c r="A8666" t="s">
        <v>36006</v>
      </c>
      <c r="B8666" t="s">
        <v>36007</v>
      </c>
      <c r="C8666" s="1" t="str">
        <f t="shared" si="550"/>
        <v>21:1084</v>
      </c>
      <c r="D8666" s="1" t="str">
        <f t="shared" si="551"/>
        <v>21:0157</v>
      </c>
      <c r="E8666" t="s">
        <v>36008</v>
      </c>
      <c r="F8666" t="s">
        <v>36009</v>
      </c>
      <c r="H8666">
        <v>50.963683199999998</v>
      </c>
      <c r="I8666">
        <v>-122.3013254</v>
      </c>
      <c r="J8666" s="1" t="str">
        <f t="shared" si="548"/>
        <v>NGR bulk stream sediment</v>
      </c>
      <c r="K8666" s="1" t="str">
        <f t="shared" si="549"/>
        <v>&lt;177 micron (NGR)</v>
      </c>
      <c r="L8666">
        <v>8</v>
      </c>
      <c r="M8666" t="s">
        <v>214</v>
      </c>
      <c r="N8666">
        <v>138</v>
      </c>
      <c r="O8666" t="s">
        <v>266</v>
      </c>
      <c r="P8666" t="s">
        <v>47</v>
      </c>
      <c r="Q8666" t="s">
        <v>159</v>
      </c>
      <c r="R8666" t="s">
        <v>85</v>
      </c>
      <c r="S8666" t="s">
        <v>80</v>
      </c>
      <c r="T8666" t="s">
        <v>50</v>
      </c>
      <c r="U8666" t="s">
        <v>226</v>
      </c>
      <c r="V8666" t="s">
        <v>110</v>
      </c>
      <c r="W8666" t="s">
        <v>86</v>
      </c>
      <c r="X8666" t="s">
        <v>51</v>
      </c>
      <c r="Y8666" t="s">
        <v>66</v>
      </c>
      <c r="Z8666" t="s">
        <v>199</v>
      </c>
      <c r="AA8666" t="s">
        <v>47</v>
      </c>
      <c r="AB8666" t="s">
        <v>79</v>
      </c>
      <c r="AC8666" t="s">
        <v>90</v>
      </c>
      <c r="AD8666" t="s">
        <v>165</v>
      </c>
      <c r="AE8666" t="s">
        <v>57</v>
      </c>
      <c r="AF8666" t="s">
        <v>766</v>
      </c>
      <c r="AG8666" t="s">
        <v>151</v>
      </c>
      <c r="AH8666" t="s">
        <v>62</v>
      </c>
      <c r="AI8666" t="s">
        <v>53</v>
      </c>
      <c r="AJ8666" t="s">
        <v>257</v>
      </c>
      <c r="AK8666" t="s">
        <v>110</v>
      </c>
      <c r="AL8666" t="s">
        <v>47</v>
      </c>
      <c r="AM8666" t="s">
        <v>47</v>
      </c>
      <c r="AN8666" t="s">
        <v>543</v>
      </c>
      <c r="AO8666" t="s">
        <v>4768</v>
      </c>
    </row>
    <row r="8667" spans="1:41" x14ac:dyDescent="0.25">
      <c r="A8667" t="s">
        <v>36010</v>
      </c>
      <c r="B8667" t="s">
        <v>36011</v>
      </c>
      <c r="C8667" s="1" t="str">
        <f t="shared" si="550"/>
        <v>21:1084</v>
      </c>
      <c r="D8667" s="1" t="str">
        <f t="shared" si="551"/>
        <v>21:0157</v>
      </c>
      <c r="E8667" t="s">
        <v>36012</v>
      </c>
      <c r="F8667" t="s">
        <v>36013</v>
      </c>
      <c r="H8667">
        <v>50.940433200000001</v>
      </c>
      <c r="I8667">
        <v>-122.2859021</v>
      </c>
      <c r="J8667" s="1" t="str">
        <f t="shared" si="548"/>
        <v>NGR bulk stream sediment</v>
      </c>
      <c r="K8667" s="1" t="str">
        <f t="shared" si="549"/>
        <v>&lt;177 micron (NGR)</v>
      </c>
      <c r="L8667">
        <v>8</v>
      </c>
      <c r="M8667" t="s">
        <v>223</v>
      </c>
      <c r="N8667">
        <v>139</v>
      </c>
      <c r="O8667" t="s">
        <v>197</v>
      </c>
      <c r="P8667" t="s">
        <v>51</v>
      </c>
      <c r="Q8667" t="s">
        <v>318</v>
      </c>
      <c r="R8667" t="s">
        <v>66</v>
      </c>
      <c r="S8667" t="s">
        <v>104</v>
      </c>
      <c r="T8667" t="s">
        <v>120</v>
      </c>
      <c r="U8667" t="s">
        <v>119</v>
      </c>
      <c r="V8667" t="s">
        <v>110</v>
      </c>
      <c r="W8667" t="s">
        <v>371</v>
      </c>
      <c r="X8667" t="s">
        <v>47</v>
      </c>
      <c r="Y8667" t="s">
        <v>85</v>
      </c>
      <c r="Z8667" t="s">
        <v>199</v>
      </c>
      <c r="AA8667" t="s">
        <v>47</v>
      </c>
      <c r="AB8667" t="s">
        <v>46</v>
      </c>
      <c r="AC8667" t="s">
        <v>673</v>
      </c>
      <c r="AD8667" t="s">
        <v>217</v>
      </c>
      <c r="AE8667" t="s">
        <v>110</v>
      </c>
      <c r="AF8667" t="s">
        <v>66</v>
      </c>
      <c r="AG8667" t="s">
        <v>60</v>
      </c>
      <c r="AH8667" t="s">
        <v>62</v>
      </c>
      <c r="AI8667" t="s">
        <v>62</v>
      </c>
      <c r="AJ8667" t="s">
        <v>105</v>
      </c>
      <c r="AK8667" t="s">
        <v>57</v>
      </c>
      <c r="AL8667" t="s">
        <v>47</v>
      </c>
      <c r="AM8667" t="s">
        <v>47</v>
      </c>
      <c r="AN8667" t="s">
        <v>65</v>
      </c>
      <c r="AO8667" t="s">
        <v>36014</v>
      </c>
    </row>
    <row r="8668" spans="1:41" x14ac:dyDescent="0.25">
      <c r="A8668" t="s">
        <v>36015</v>
      </c>
      <c r="B8668" t="s">
        <v>36016</v>
      </c>
      <c r="C8668" s="1" t="str">
        <f t="shared" si="550"/>
        <v>21:1084</v>
      </c>
      <c r="D8668" s="1" t="str">
        <f t="shared" si="551"/>
        <v>21:0157</v>
      </c>
      <c r="E8668" t="s">
        <v>36017</v>
      </c>
      <c r="F8668" t="s">
        <v>36018</v>
      </c>
      <c r="H8668">
        <v>50.926174099999997</v>
      </c>
      <c r="I8668">
        <v>-122.2748077</v>
      </c>
      <c r="J8668" s="1" t="str">
        <f t="shared" si="548"/>
        <v>NGR bulk stream sediment</v>
      </c>
      <c r="K8668" s="1" t="str">
        <f t="shared" si="549"/>
        <v>&lt;177 micron (NGR)</v>
      </c>
      <c r="L8668">
        <v>8</v>
      </c>
      <c r="M8668" t="s">
        <v>233</v>
      </c>
      <c r="N8668">
        <v>140</v>
      </c>
      <c r="O8668" t="s">
        <v>66</v>
      </c>
      <c r="P8668" t="s">
        <v>108</v>
      </c>
      <c r="Q8668" t="s">
        <v>385</v>
      </c>
      <c r="R8668" t="s">
        <v>174</v>
      </c>
      <c r="S8668" t="s">
        <v>243</v>
      </c>
      <c r="T8668" t="s">
        <v>218</v>
      </c>
      <c r="U8668" t="s">
        <v>698</v>
      </c>
      <c r="V8668" t="s">
        <v>101</v>
      </c>
      <c r="W8668" t="s">
        <v>188</v>
      </c>
      <c r="X8668" t="s">
        <v>122</v>
      </c>
      <c r="Y8668" t="s">
        <v>209</v>
      </c>
      <c r="Z8668" t="s">
        <v>56</v>
      </c>
      <c r="AA8668" t="s">
        <v>122</v>
      </c>
      <c r="AB8668" t="s">
        <v>101</v>
      </c>
      <c r="AC8668" t="s">
        <v>48</v>
      </c>
      <c r="AD8668" t="s">
        <v>269</v>
      </c>
      <c r="AE8668" t="s">
        <v>87</v>
      </c>
      <c r="AF8668" t="s">
        <v>2300</v>
      </c>
      <c r="AG8668" t="s">
        <v>336</v>
      </c>
      <c r="AH8668" t="s">
        <v>46</v>
      </c>
      <c r="AI8668" t="s">
        <v>198</v>
      </c>
      <c r="AJ8668" t="s">
        <v>161</v>
      </c>
      <c r="AK8668" t="s">
        <v>87</v>
      </c>
      <c r="AL8668" t="s">
        <v>47</v>
      </c>
      <c r="AM8668" t="s">
        <v>122</v>
      </c>
      <c r="AN8668" t="s">
        <v>65</v>
      </c>
      <c r="AO8668" t="s">
        <v>6218</v>
      </c>
    </row>
    <row r="8669" spans="1:41" x14ac:dyDescent="0.25">
      <c r="A8669" t="s">
        <v>36019</v>
      </c>
      <c r="B8669" t="s">
        <v>36020</v>
      </c>
      <c r="C8669" s="1" t="str">
        <f t="shared" si="550"/>
        <v>21:1084</v>
      </c>
      <c r="D8669" s="1" t="str">
        <f t="shared" si="551"/>
        <v>21:0157</v>
      </c>
      <c r="E8669" t="s">
        <v>36021</v>
      </c>
      <c r="F8669" t="s">
        <v>36022</v>
      </c>
      <c r="H8669">
        <v>50.897982800000001</v>
      </c>
      <c r="I8669">
        <v>-122.2440546</v>
      </c>
      <c r="J8669" s="1" t="str">
        <f t="shared" si="548"/>
        <v>NGR bulk stream sediment</v>
      </c>
      <c r="K8669" s="1" t="str">
        <f t="shared" si="549"/>
        <v>&lt;177 micron (NGR)</v>
      </c>
      <c r="L8669">
        <v>8</v>
      </c>
      <c r="M8669" t="s">
        <v>248</v>
      </c>
      <c r="N8669">
        <v>141</v>
      </c>
      <c r="O8669" t="s">
        <v>175</v>
      </c>
      <c r="P8669" t="s">
        <v>141</v>
      </c>
      <c r="Q8669" t="s">
        <v>2563</v>
      </c>
      <c r="R8669" t="s">
        <v>267</v>
      </c>
      <c r="S8669" t="s">
        <v>187</v>
      </c>
      <c r="T8669" t="s">
        <v>124</v>
      </c>
      <c r="U8669" t="s">
        <v>1157</v>
      </c>
      <c r="V8669" t="s">
        <v>151</v>
      </c>
      <c r="W8669" t="s">
        <v>271</v>
      </c>
      <c r="X8669" t="s">
        <v>122</v>
      </c>
      <c r="Y8669" t="s">
        <v>50</v>
      </c>
      <c r="Z8669" t="s">
        <v>56</v>
      </c>
      <c r="AA8669" t="s">
        <v>47</v>
      </c>
      <c r="AB8669" t="s">
        <v>185</v>
      </c>
      <c r="AC8669" t="s">
        <v>48</v>
      </c>
      <c r="AD8669" t="s">
        <v>80</v>
      </c>
      <c r="AE8669" t="s">
        <v>185</v>
      </c>
      <c r="AF8669" t="s">
        <v>1060</v>
      </c>
      <c r="AG8669" t="s">
        <v>336</v>
      </c>
      <c r="AH8669" t="s">
        <v>46</v>
      </c>
      <c r="AI8669" t="s">
        <v>53</v>
      </c>
      <c r="AJ8669" t="s">
        <v>130</v>
      </c>
      <c r="AK8669" t="s">
        <v>257</v>
      </c>
      <c r="AL8669" t="s">
        <v>47</v>
      </c>
      <c r="AM8669" t="s">
        <v>47</v>
      </c>
      <c r="AN8669" t="s">
        <v>65</v>
      </c>
      <c r="AO8669" t="s">
        <v>2088</v>
      </c>
    </row>
    <row r="8670" spans="1:41" x14ac:dyDescent="0.25">
      <c r="A8670" t="s">
        <v>36023</v>
      </c>
      <c r="B8670" t="s">
        <v>36024</v>
      </c>
      <c r="C8670" s="1" t="str">
        <f t="shared" si="550"/>
        <v>21:1084</v>
      </c>
      <c r="D8670" s="1" t="str">
        <f t="shared" si="551"/>
        <v>21:0157</v>
      </c>
      <c r="E8670" t="s">
        <v>36025</v>
      </c>
      <c r="F8670" t="s">
        <v>36026</v>
      </c>
      <c r="H8670">
        <v>50.890549300000004</v>
      </c>
      <c r="I8670">
        <v>-122.2309331</v>
      </c>
      <c r="J8670" s="1" t="str">
        <f t="shared" si="548"/>
        <v>NGR bulk stream sediment</v>
      </c>
      <c r="K8670" s="1" t="str">
        <f t="shared" si="549"/>
        <v>&lt;177 micron (NGR)</v>
      </c>
      <c r="L8670">
        <v>8</v>
      </c>
      <c r="M8670" t="s">
        <v>256</v>
      </c>
      <c r="N8670">
        <v>142</v>
      </c>
      <c r="O8670" t="s">
        <v>55</v>
      </c>
      <c r="P8670" t="s">
        <v>122</v>
      </c>
      <c r="Q8670" t="s">
        <v>698</v>
      </c>
      <c r="R8670" t="s">
        <v>282</v>
      </c>
      <c r="S8670" t="s">
        <v>162</v>
      </c>
      <c r="T8670" t="s">
        <v>141</v>
      </c>
      <c r="U8670" t="s">
        <v>327</v>
      </c>
      <c r="V8670" t="s">
        <v>206</v>
      </c>
      <c r="W8670" t="s">
        <v>271</v>
      </c>
      <c r="X8670" t="s">
        <v>103</v>
      </c>
      <c r="Y8670" t="s">
        <v>175</v>
      </c>
      <c r="Z8670" t="s">
        <v>56</v>
      </c>
      <c r="AA8670" t="s">
        <v>47</v>
      </c>
      <c r="AB8670" t="s">
        <v>105</v>
      </c>
      <c r="AC8670" t="s">
        <v>695</v>
      </c>
      <c r="AD8670" t="s">
        <v>218</v>
      </c>
      <c r="AE8670" t="s">
        <v>174</v>
      </c>
      <c r="AF8670" t="s">
        <v>1538</v>
      </c>
      <c r="AG8670" t="s">
        <v>271</v>
      </c>
      <c r="AH8670" t="s">
        <v>174</v>
      </c>
      <c r="AI8670" t="s">
        <v>198</v>
      </c>
      <c r="AJ8670" t="s">
        <v>72</v>
      </c>
      <c r="AK8670" t="s">
        <v>235</v>
      </c>
      <c r="AL8670" t="s">
        <v>47</v>
      </c>
      <c r="AM8670" t="s">
        <v>47</v>
      </c>
      <c r="AN8670" t="s">
        <v>65</v>
      </c>
      <c r="AO8670" t="s">
        <v>573</v>
      </c>
    </row>
    <row r="8671" spans="1:41" x14ac:dyDescent="0.25">
      <c r="A8671" t="s">
        <v>36027</v>
      </c>
      <c r="B8671" t="s">
        <v>36028</v>
      </c>
      <c r="C8671" s="1" t="str">
        <f t="shared" si="550"/>
        <v>21:1084</v>
      </c>
      <c r="D8671" s="1" t="str">
        <f t="shared" si="551"/>
        <v>21:0157</v>
      </c>
      <c r="E8671" t="s">
        <v>36029</v>
      </c>
      <c r="F8671" t="s">
        <v>36030</v>
      </c>
      <c r="H8671">
        <v>50.8766891</v>
      </c>
      <c r="I8671">
        <v>-122.20786029999999</v>
      </c>
      <c r="J8671" s="1" t="str">
        <f t="shared" si="548"/>
        <v>NGR bulk stream sediment</v>
      </c>
      <c r="K8671" s="1" t="str">
        <f t="shared" si="549"/>
        <v>&lt;177 micron (NGR)</v>
      </c>
      <c r="L8671">
        <v>8</v>
      </c>
      <c r="M8671" t="s">
        <v>265</v>
      </c>
      <c r="N8671">
        <v>143</v>
      </c>
      <c r="O8671" t="s">
        <v>217</v>
      </c>
      <c r="P8671" t="s">
        <v>90</v>
      </c>
      <c r="Q8671" t="s">
        <v>2563</v>
      </c>
      <c r="R8671" t="s">
        <v>55</v>
      </c>
      <c r="S8671" t="s">
        <v>162</v>
      </c>
      <c r="T8671" t="s">
        <v>131</v>
      </c>
      <c r="U8671" t="s">
        <v>668</v>
      </c>
      <c r="V8671" t="s">
        <v>437</v>
      </c>
      <c r="W8671" t="s">
        <v>188</v>
      </c>
      <c r="X8671" t="s">
        <v>103</v>
      </c>
      <c r="Y8671" t="s">
        <v>50</v>
      </c>
      <c r="Z8671" t="s">
        <v>56</v>
      </c>
      <c r="AA8671" t="s">
        <v>47</v>
      </c>
      <c r="AB8671" t="s">
        <v>61</v>
      </c>
      <c r="AC8671" t="s">
        <v>463</v>
      </c>
      <c r="AD8671" t="s">
        <v>306</v>
      </c>
      <c r="AE8671" t="s">
        <v>87</v>
      </c>
      <c r="AF8671" t="s">
        <v>3298</v>
      </c>
      <c r="AG8671" t="s">
        <v>51</v>
      </c>
      <c r="AH8671" t="s">
        <v>149</v>
      </c>
      <c r="AI8671" t="s">
        <v>54</v>
      </c>
      <c r="AJ8671" t="s">
        <v>257</v>
      </c>
      <c r="AK8671" t="s">
        <v>185</v>
      </c>
      <c r="AL8671" t="s">
        <v>47</v>
      </c>
      <c r="AM8671" t="s">
        <v>47</v>
      </c>
      <c r="AN8671" t="s">
        <v>89</v>
      </c>
      <c r="AO8671" t="s">
        <v>5731</v>
      </c>
    </row>
    <row r="8672" spans="1:41" x14ac:dyDescent="0.25">
      <c r="A8672" t="s">
        <v>36031</v>
      </c>
      <c r="B8672" t="s">
        <v>36032</v>
      </c>
      <c r="C8672" s="1" t="str">
        <f t="shared" si="550"/>
        <v>21:1084</v>
      </c>
      <c r="D8672" s="1" t="str">
        <f t="shared" si="551"/>
        <v>21:0157</v>
      </c>
      <c r="E8672" t="s">
        <v>36033</v>
      </c>
      <c r="F8672" t="s">
        <v>36034</v>
      </c>
      <c r="H8672">
        <v>50.710155299999997</v>
      </c>
      <c r="I8672">
        <v>-122.2851445</v>
      </c>
      <c r="J8672" s="1" t="str">
        <f t="shared" si="548"/>
        <v>NGR bulk stream sediment</v>
      </c>
      <c r="K8672" s="1" t="str">
        <f t="shared" si="549"/>
        <v>&lt;177 micron (NGR)</v>
      </c>
      <c r="L8672">
        <v>9</v>
      </c>
      <c r="M8672" t="s">
        <v>45</v>
      </c>
      <c r="N8672">
        <v>144</v>
      </c>
      <c r="O8672" t="s">
        <v>76</v>
      </c>
      <c r="P8672" t="s">
        <v>258</v>
      </c>
      <c r="Q8672" t="s">
        <v>1157</v>
      </c>
      <c r="R8672" t="s">
        <v>392</v>
      </c>
      <c r="S8672" t="s">
        <v>272</v>
      </c>
      <c r="T8672" t="s">
        <v>98</v>
      </c>
      <c r="U8672" t="s">
        <v>207</v>
      </c>
      <c r="V8672" t="s">
        <v>122</v>
      </c>
      <c r="W8672" t="s">
        <v>271</v>
      </c>
      <c r="X8672" t="s">
        <v>51</v>
      </c>
      <c r="Y8672" t="s">
        <v>217</v>
      </c>
      <c r="Z8672" t="s">
        <v>56</v>
      </c>
      <c r="AA8672" t="s">
        <v>47</v>
      </c>
      <c r="AB8672" t="s">
        <v>105</v>
      </c>
      <c r="AC8672" t="s">
        <v>934</v>
      </c>
      <c r="AD8672" t="s">
        <v>225</v>
      </c>
      <c r="AE8672" t="s">
        <v>105</v>
      </c>
      <c r="AF8672" t="s">
        <v>283</v>
      </c>
      <c r="AG8672" t="s">
        <v>227</v>
      </c>
      <c r="AH8672" t="s">
        <v>198</v>
      </c>
      <c r="AI8672" t="s">
        <v>54</v>
      </c>
      <c r="AJ8672" t="s">
        <v>455</v>
      </c>
      <c r="AK8672" t="s">
        <v>110</v>
      </c>
      <c r="AL8672" t="s">
        <v>47</v>
      </c>
      <c r="AM8672" t="s">
        <v>47</v>
      </c>
      <c r="AN8672" t="s">
        <v>65</v>
      </c>
      <c r="AO8672" t="s">
        <v>910</v>
      </c>
    </row>
    <row r="8673" spans="1:41" x14ac:dyDescent="0.25">
      <c r="A8673" t="s">
        <v>36035</v>
      </c>
      <c r="B8673" t="s">
        <v>36036</v>
      </c>
      <c r="C8673" s="1" t="str">
        <f t="shared" si="550"/>
        <v>21:1084</v>
      </c>
      <c r="D8673" s="1" t="str">
        <f t="shared" si="551"/>
        <v>21:0157</v>
      </c>
      <c r="E8673" t="s">
        <v>36037</v>
      </c>
      <c r="F8673" t="s">
        <v>36038</v>
      </c>
      <c r="H8673">
        <v>50.7296634</v>
      </c>
      <c r="I8673">
        <v>-122.38643500000001</v>
      </c>
      <c r="J8673" s="1" t="str">
        <f t="shared" si="548"/>
        <v>NGR bulk stream sediment</v>
      </c>
      <c r="K8673" s="1" t="str">
        <f t="shared" si="549"/>
        <v>&lt;177 micron (NGR)</v>
      </c>
      <c r="L8673">
        <v>9</v>
      </c>
      <c r="M8673" t="s">
        <v>71</v>
      </c>
      <c r="N8673">
        <v>145</v>
      </c>
      <c r="O8673" t="s">
        <v>58</v>
      </c>
      <c r="P8673" t="s">
        <v>112</v>
      </c>
      <c r="Q8673" t="s">
        <v>299</v>
      </c>
      <c r="R8673" t="s">
        <v>185</v>
      </c>
      <c r="S8673" t="s">
        <v>218</v>
      </c>
      <c r="T8673" t="s">
        <v>175</v>
      </c>
      <c r="U8673" t="s">
        <v>438</v>
      </c>
      <c r="V8673" t="s">
        <v>173</v>
      </c>
      <c r="W8673" t="s">
        <v>111</v>
      </c>
      <c r="X8673" t="s">
        <v>73</v>
      </c>
      <c r="Y8673" t="s">
        <v>217</v>
      </c>
      <c r="Z8673" t="s">
        <v>199</v>
      </c>
      <c r="AA8673" t="s">
        <v>47</v>
      </c>
      <c r="AB8673" t="s">
        <v>63</v>
      </c>
      <c r="AC8673" t="s">
        <v>243</v>
      </c>
      <c r="AD8673" t="s">
        <v>112</v>
      </c>
      <c r="AE8673" t="s">
        <v>198</v>
      </c>
      <c r="AF8673" t="s">
        <v>3895</v>
      </c>
      <c r="AG8673" t="s">
        <v>260</v>
      </c>
      <c r="AH8673" t="s">
        <v>53</v>
      </c>
      <c r="AI8673" t="s">
        <v>54</v>
      </c>
      <c r="AJ8673" t="s">
        <v>103</v>
      </c>
      <c r="AK8673" t="s">
        <v>47</v>
      </c>
      <c r="AL8673" t="s">
        <v>47</v>
      </c>
      <c r="AM8673" t="s">
        <v>47</v>
      </c>
      <c r="AN8673" t="s">
        <v>48</v>
      </c>
      <c r="AO8673" t="s">
        <v>2214</v>
      </c>
    </row>
    <row r="8674" spans="1:41" x14ac:dyDescent="0.25">
      <c r="A8674" t="s">
        <v>36039</v>
      </c>
      <c r="B8674" t="s">
        <v>36040</v>
      </c>
      <c r="C8674" s="1" t="str">
        <f t="shared" si="550"/>
        <v>21:1084</v>
      </c>
      <c r="D8674" s="1" t="str">
        <f t="shared" si="551"/>
        <v>21:0157</v>
      </c>
      <c r="E8674" t="s">
        <v>36041</v>
      </c>
      <c r="F8674" t="s">
        <v>36042</v>
      </c>
      <c r="H8674">
        <v>50.729235199999998</v>
      </c>
      <c r="I8674">
        <v>-122.3751905</v>
      </c>
      <c r="J8674" s="1" t="str">
        <f t="shared" si="548"/>
        <v>NGR bulk stream sediment</v>
      </c>
      <c r="K8674" s="1" t="str">
        <f t="shared" si="549"/>
        <v>&lt;177 micron (NGR)</v>
      </c>
      <c r="L8674">
        <v>9</v>
      </c>
      <c r="M8674" t="s">
        <v>95</v>
      </c>
      <c r="N8674">
        <v>146</v>
      </c>
      <c r="O8674" t="s">
        <v>145</v>
      </c>
      <c r="P8674" t="s">
        <v>137</v>
      </c>
      <c r="Q8674" t="s">
        <v>807</v>
      </c>
      <c r="R8674" t="s">
        <v>54</v>
      </c>
      <c r="S8674" t="s">
        <v>342</v>
      </c>
      <c r="T8674" t="s">
        <v>269</v>
      </c>
      <c r="U8674" t="s">
        <v>207</v>
      </c>
      <c r="V8674" t="s">
        <v>257</v>
      </c>
      <c r="W8674" t="s">
        <v>188</v>
      </c>
      <c r="X8674" t="s">
        <v>51</v>
      </c>
      <c r="Y8674" t="s">
        <v>165</v>
      </c>
      <c r="Z8674" t="s">
        <v>199</v>
      </c>
      <c r="AA8674" t="s">
        <v>103</v>
      </c>
      <c r="AB8674" t="s">
        <v>47</v>
      </c>
      <c r="AC8674" t="s">
        <v>183</v>
      </c>
      <c r="AD8674" t="s">
        <v>306</v>
      </c>
      <c r="AE8674" t="s">
        <v>174</v>
      </c>
      <c r="AF8674" t="s">
        <v>1342</v>
      </c>
      <c r="AG8674" t="s">
        <v>319</v>
      </c>
      <c r="AH8674" t="s">
        <v>87</v>
      </c>
      <c r="AI8674" t="s">
        <v>174</v>
      </c>
      <c r="AJ8674" t="s">
        <v>493</v>
      </c>
      <c r="AK8674" t="s">
        <v>101</v>
      </c>
      <c r="AL8674" t="s">
        <v>122</v>
      </c>
      <c r="AM8674" t="s">
        <v>122</v>
      </c>
      <c r="AN8674" t="s">
        <v>65</v>
      </c>
      <c r="AO8674" t="s">
        <v>475</v>
      </c>
    </row>
    <row r="8675" spans="1:41" x14ac:dyDescent="0.25">
      <c r="A8675" t="s">
        <v>36043</v>
      </c>
      <c r="B8675" t="s">
        <v>36044</v>
      </c>
      <c r="C8675" s="1" t="str">
        <f t="shared" si="550"/>
        <v>21:1084</v>
      </c>
      <c r="D8675" s="1" t="str">
        <f t="shared" si="551"/>
        <v>21:0157</v>
      </c>
      <c r="E8675" t="s">
        <v>36045</v>
      </c>
      <c r="F8675" t="s">
        <v>36046</v>
      </c>
      <c r="H8675">
        <v>50.722890399999997</v>
      </c>
      <c r="I8675">
        <v>-122.36109329999999</v>
      </c>
      <c r="J8675" s="1" t="str">
        <f t="shared" si="548"/>
        <v>NGR bulk stream sediment</v>
      </c>
      <c r="K8675" s="1" t="str">
        <f t="shared" si="549"/>
        <v>&lt;177 micron (NGR)</v>
      </c>
      <c r="L8675">
        <v>9</v>
      </c>
      <c r="M8675" t="s">
        <v>117</v>
      </c>
      <c r="N8675">
        <v>147</v>
      </c>
      <c r="O8675" t="s">
        <v>90</v>
      </c>
      <c r="P8675" t="s">
        <v>267</v>
      </c>
      <c r="Q8675" t="s">
        <v>417</v>
      </c>
      <c r="R8675" t="s">
        <v>185</v>
      </c>
      <c r="S8675" t="s">
        <v>236</v>
      </c>
      <c r="T8675" t="s">
        <v>187</v>
      </c>
      <c r="U8675" t="s">
        <v>284</v>
      </c>
      <c r="V8675" t="s">
        <v>270</v>
      </c>
      <c r="W8675" t="s">
        <v>129</v>
      </c>
      <c r="X8675" t="s">
        <v>103</v>
      </c>
      <c r="Y8675" t="s">
        <v>306</v>
      </c>
      <c r="Z8675" t="s">
        <v>84</v>
      </c>
      <c r="AA8675" t="s">
        <v>55</v>
      </c>
      <c r="AB8675" t="s">
        <v>54</v>
      </c>
      <c r="AC8675" t="s">
        <v>226</v>
      </c>
      <c r="AD8675" t="s">
        <v>667</v>
      </c>
      <c r="AE8675" t="s">
        <v>161</v>
      </c>
      <c r="AF8675" t="s">
        <v>3643</v>
      </c>
      <c r="AG8675" t="s">
        <v>88</v>
      </c>
      <c r="AH8675" t="s">
        <v>46</v>
      </c>
      <c r="AI8675" t="s">
        <v>174</v>
      </c>
      <c r="AJ8675" t="s">
        <v>365</v>
      </c>
      <c r="AK8675" t="s">
        <v>79</v>
      </c>
      <c r="AL8675" t="s">
        <v>47</v>
      </c>
      <c r="AM8675" t="s">
        <v>122</v>
      </c>
      <c r="AN8675" t="s">
        <v>695</v>
      </c>
      <c r="AO8675" t="s">
        <v>3288</v>
      </c>
    </row>
    <row r="8676" spans="1:41" x14ac:dyDescent="0.25">
      <c r="A8676" t="s">
        <v>36047</v>
      </c>
      <c r="B8676" t="s">
        <v>36048</v>
      </c>
      <c r="C8676" s="1" t="str">
        <f t="shared" si="550"/>
        <v>21:1084</v>
      </c>
      <c r="D8676" s="1" t="str">
        <f t="shared" si="551"/>
        <v>21:0157</v>
      </c>
      <c r="E8676" t="s">
        <v>36049</v>
      </c>
      <c r="F8676" t="s">
        <v>36050</v>
      </c>
      <c r="H8676">
        <v>50.695570600000003</v>
      </c>
      <c r="I8676">
        <v>-122.2696205</v>
      </c>
      <c r="J8676" s="1" t="str">
        <f t="shared" si="548"/>
        <v>NGR bulk stream sediment</v>
      </c>
      <c r="K8676" s="1" t="str">
        <f t="shared" si="549"/>
        <v>&lt;177 micron (NGR)</v>
      </c>
      <c r="L8676">
        <v>9</v>
      </c>
      <c r="M8676" t="s">
        <v>280</v>
      </c>
      <c r="N8676">
        <v>148</v>
      </c>
      <c r="O8676" t="s">
        <v>209</v>
      </c>
      <c r="P8676" t="s">
        <v>103</v>
      </c>
      <c r="Q8676" t="s">
        <v>2563</v>
      </c>
      <c r="R8676" t="s">
        <v>79</v>
      </c>
      <c r="S8676" t="s">
        <v>532</v>
      </c>
      <c r="T8676" t="s">
        <v>124</v>
      </c>
      <c r="U8676" t="s">
        <v>207</v>
      </c>
      <c r="V8676" t="s">
        <v>60</v>
      </c>
      <c r="W8676" t="s">
        <v>330</v>
      </c>
      <c r="X8676" t="s">
        <v>52</v>
      </c>
      <c r="Y8676" t="s">
        <v>187</v>
      </c>
      <c r="Z8676" t="s">
        <v>84</v>
      </c>
      <c r="AA8676" t="s">
        <v>47</v>
      </c>
      <c r="AB8676" t="s">
        <v>105</v>
      </c>
      <c r="AC8676" t="s">
        <v>100</v>
      </c>
      <c r="AD8676" t="s">
        <v>186</v>
      </c>
      <c r="AE8676" t="s">
        <v>61</v>
      </c>
      <c r="AF8676" t="s">
        <v>6398</v>
      </c>
      <c r="AG8676" t="s">
        <v>58</v>
      </c>
      <c r="AH8676" t="s">
        <v>139</v>
      </c>
      <c r="AI8676" t="s">
        <v>87</v>
      </c>
      <c r="AJ8676" t="s">
        <v>228</v>
      </c>
      <c r="AK8676" t="s">
        <v>87</v>
      </c>
      <c r="AL8676" t="s">
        <v>47</v>
      </c>
      <c r="AM8676" t="s">
        <v>122</v>
      </c>
      <c r="AN8676" t="s">
        <v>65</v>
      </c>
      <c r="AO8676" t="s">
        <v>6218</v>
      </c>
    </row>
    <row r="8677" spans="1:41" x14ac:dyDescent="0.25">
      <c r="A8677" t="s">
        <v>36051</v>
      </c>
      <c r="B8677" t="s">
        <v>36052</v>
      </c>
      <c r="C8677" s="1" t="str">
        <f t="shared" si="550"/>
        <v>21:1084</v>
      </c>
      <c r="D8677" s="1" t="str">
        <f t="shared" si="551"/>
        <v>21:0157</v>
      </c>
      <c r="E8677" t="s">
        <v>36049</v>
      </c>
      <c r="F8677" t="s">
        <v>36053</v>
      </c>
      <c r="H8677">
        <v>50.695570600000003</v>
      </c>
      <c r="I8677">
        <v>-122.2696205</v>
      </c>
      <c r="J8677" s="1" t="str">
        <f t="shared" si="548"/>
        <v>NGR bulk stream sediment</v>
      </c>
      <c r="K8677" s="1" t="str">
        <f t="shared" si="549"/>
        <v>&lt;177 micron (NGR)</v>
      </c>
      <c r="L8677">
        <v>9</v>
      </c>
      <c r="M8677" t="s">
        <v>288</v>
      </c>
      <c r="N8677">
        <v>149</v>
      </c>
      <c r="O8677" t="s">
        <v>267</v>
      </c>
      <c r="P8677" t="s">
        <v>73</v>
      </c>
      <c r="Q8677" t="s">
        <v>793</v>
      </c>
      <c r="R8677" t="s">
        <v>101</v>
      </c>
      <c r="S8677" t="s">
        <v>559</v>
      </c>
      <c r="T8677" t="s">
        <v>162</v>
      </c>
      <c r="U8677" t="s">
        <v>207</v>
      </c>
      <c r="V8677" t="s">
        <v>206</v>
      </c>
      <c r="W8677" t="s">
        <v>439</v>
      </c>
      <c r="X8677" t="s">
        <v>52</v>
      </c>
      <c r="Y8677" t="s">
        <v>80</v>
      </c>
      <c r="Z8677" t="s">
        <v>199</v>
      </c>
      <c r="AA8677" t="s">
        <v>47</v>
      </c>
      <c r="AB8677" t="s">
        <v>47</v>
      </c>
      <c r="AC8677" t="s">
        <v>538</v>
      </c>
      <c r="AD8677" t="s">
        <v>131</v>
      </c>
      <c r="AE8677" t="s">
        <v>61</v>
      </c>
      <c r="AF8677" t="s">
        <v>712</v>
      </c>
      <c r="AG8677" t="s">
        <v>55</v>
      </c>
      <c r="AH8677" t="s">
        <v>139</v>
      </c>
      <c r="AI8677" t="s">
        <v>110</v>
      </c>
      <c r="AJ8677" t="s">
        <v>228</v>
      </c>
      <c r="AK8677" t="s">
        <v>87</v>
      </c>
      <c r="AL8677" t="s">
        <v>47</v>
      </c>
      <c r="AM8677" t="s">
        <v>122</v>
      </c>
      <c r="AN8677" t="s">
        <v>171</v>
      </c>
      <c r="AO8677" t="s">
        <v>4281</v>
      </c>
    </row>
    <row r="8678" spans="1:41" x14ac:dyDescent="0.25">
      <c r="A8678" t="s">
        <v>36054</v>
      </c>
      <c r="B8678" t="s">
        <v>36055</v>
      </c>
      <c r="C8678" s="1" t="str">
        <f t="shared" si="550"/>
        <v>21:1084</v>
      </c>
      <c r="D8678" s="1" t="str">
        <f t="shared" si="551"/>
        <v>21:0157</v>
      </c>
      <c r="E8678" t="s">
        <v>36056</v>
      </c>
      <c r="F8678" t="s">
        <v>36057</v>
      </c>
      <c r="H8678">
        <v>50.703215</v>
      </c>
      <c r="I8678">
        <v>-122.3019345</v>
      </c>
      <c r="J8678" s="1" t="str">
        <f t="shared" si="548"/>
        <v>NGR bulk stream sediment</v>
      </c>
      <c r="K8678" s="1" t="str">
        <f t="shared" si="549"/>
        <v>&lt;177 micron (NGR)</v>
      </c>
      <c r="L8678">
        <v>9</v>
      </c>
      <c r="M8678" t="s">
        <v>136</v>
      </c>
      <c r="N8678">
        <v>150</v>
      </c>
      <c r="O8678" t="s">
        <v>108</v>
      </c>
      <c r="P8678" t="s">
        <v>47</v>
      </c>
      <c r="Q8678" t="s">
        <v>668</v>
      </c>
      <c r="R8678" t="s">
        <v>62</v>
      </c>
      <c r="S8678" t="s">
        <v>418</v>
      </c>
      <c r="T8678" t="s">
        <v>82</v>
      </c>
      <c r="U8678" t="s">
        <v>431</v>
      </c>
      <c r="V8678" t="s">
        <v>235</v>
      </c>
      <c r="W8678" t="s">
        <v>73</v>
      </c>
      <c r="X8678" t="s">
        <v>103</v>
      </c>
      <c r="Y8678" t="s">
        <v>269</v>
      </c>
      <c r="Z8678" t="s">
        <v>56</v>
      </c>
      <c r="AA8678" t="s">
        <v>47</v>
      </c>
      <c r="AB8678" t="s">
        <v>101</v>
      </c>
      <c r="AC8678" t="s">
        <v>272</v>
      </c>
      <c r="AD8678" t="s">
        <v>90</v>
      </c>
      <c r="AE8678" t="s">
        <v>46</v>
      </c>
      <c r="AF8678" t="s">
        <v>3419</v>
      </c>
      <c r="AG8678" t="s">
        <v>143</v>
      </c>
      <c r="AH8678" t="s">
        <v>149</v>
      </c>
      <c r="AI8678" t="s">
        <v>149</v>
      </c>
      <c r="AJ8678" t="s">
        <v>103</v>
      </c>
      <c r="AK8678" t="s">
        <v>64</v>
      </c>
      <c r="AL8678" t="s">
        <v>122</v>
      </c>
      <c r="AM8678" t="s">
        <v>47</v>
      </c>
      <c r="AN8678" t="s">
        <v>65</v>
      </c>
      <c r="AO8678" t="s">
        <v>14787</v>
      </c>
    </row>
    <row r="8679" spans="1:41" x14ac:dyDescent="0.25">
      <c r="A8679" t="s">
        <v>36058</v>
      </c>
      <c r="B8679" t="s">
        <v>36059</v>
      </c>
      <c r="C8679" s="1" t="str">
        <f t="shared" si="550"/>
        <v>21:1084</v>
      </c>
      <c r="D8679" s="1" t="str">
        <f t="shared" si="551"/>
        <v>21:0157</v>
      </c>
      <c r="E8679" t="s">
        <v>36060</v>
      </c>
      <c r="F8679" t="s">
        <v>36061</v>
      </c>
      <c r="H8679">
        <v>50.727717800000001</v>
      </c>
      <c r="I8679">
        <v>-122.2505675</v>
      </c>
      <c r="J8679" s="1" t="str">
        <f t="shared" si="548"/>
        <v>NGR bulk stream sediment</v>
      </c>
      <c r="K8679" s="1" t="str">
        <f t="shared" si="549"/>
        <v>&lt;177 micron (NGR)</v>
      </c>
      <c r="L8679">
        <v>9</v>
      </c>
      <c r="M8679" t="s">
        <v>157</v>
      </c>
      <c r="N8679">
        <v>151</v>
      </c>
      <c r="O8679" t="s">
        <v>406</v>
      </c>
      <c r="P8679" t="s">
        <v>73</v>
      </c>
      <c r="Q8679" t="s">
        <v>832</v>
      </c>
      <c r="R8679" t="s">
        <v>366</v>
      </c>
      <c r="S8679" t="s">
        <v>267</v>
      </c>
      <c r="T8679" t="s">
        <v>55</v>
      </c>
      <c r="U8679" t="s">
        <v>272</v>
      </c>
      <c r="V8679" t="s">
        <v>81</v>
      </c>
      <c r="W8679" t="s">
        <v>105</v>
      </c>
      <c r="X8679" t="s">
        <v>46</v>
      </c>
      <c r="Y8679" t="s">
        <v>51</v>
      </c>
      <c r="Z8679" t="s">
        <v>56</v>
      </c>
      <c r="AA8679" t="s">
        <v>47</v>
      </c>
      <c r="AB8679" t="s">
        <v>84</v>
      </c>
      <c r="AC8679" t="s">
        <v>175</v>
      </c>
      <c r="AD8679" t="s">
        <v>76</v>
      </c>
      <c r="AE8679" t="s">
        <v>47</v>
      </c>
      <c r="AF8679" t="s">
        <v>129</v>
      </c>
      <c r="AG8679" t="s">
        <v>110</v>
      </c>
      <c r="AH8679" t="s">
        <v>62</v>
      </c>
      <c r="AI8679" t="s">
        <v>62</v>
      </c>
      <c r="AJ8679" t="s">
        <v>174</v>
      </c>
      <c r="AK8679" t="s">
        <v>53</v>
      </c>
      <c r="AL8679" t="s">
        <v>47</v>
      </c>
      <c r="AM8679" t="s">
        <v>47</v>
      </c>
      <c r="AN8679" t="s">
        <v>65</v>
      </c>
      <c r="AO8679" t="s">
        <v>36062</v>
      </c>
    </row>
    <row r="8680" spans="1:41" x14ac:dyDescent="0.25">
      <c r="A8680" t="s">
        <v>36063</v>
      </c>
      <c r="B8680" t="s">
        <v>36064</v>
      </c>
      <c r="C8680" s="1" t="str">
        <f t="shared" si="550"/>
        <v>21:1084</v>
      </c>
      <c r="D8680" s="1" t="str">
        <f t="shared" si="551"/>
        <v>21:0157</v>
      </c>
      <c r="E8680" t="s">
        <v>36065</v>
      </c>
      <c r="F8680" t="s">
        <v>36066</v>
      </c>
      <c r="H8680">
        <v>50.719747099999999</v>
      </c>
      <c r="I8680">
        <v>-122.16158299999999</v>
      </c>
      <c r="J8680" s="1" t="str">
        <f t="shared" si="548"/>
        <v>NGR bulk stream sediment</v>
      </c>
      <c r="K8680" s="1" t="str">
        <f t="shared" si="549"/>
        <v>&lt;177 micron (NGR)</v>
      </c>
      <c r="L8680">
        <v>9</v>
      </c>
      <c r="M8680" t="s">
        <v>170</v>
      </c>
      <c r="N8680">
        <v>152</v>
      </c>
      <c r="O8680" t="s">
        <v>112</v>
      </c>
      <c r="P8680" t="s">
        <v>55</v>
      </c>
      <c r="Q8680" t="s">
        <v>289</v>
      </c>
      <c r="R8680" t="s">
        <v>82</v>
      </c>
      <c r="S8680" t="s">
        <v>106</v>
      </c>
      <c r="T8680" t="s">
        <v>50</v>
      </c>
      <c r="U8680" t="s">
        <v>121</v>
      </c>
      <c r="V8680" t="s">
        <v>142</v>
      </c>
      <c r="W8680" t="s">
        <v>142</v>
      </c>
      <c r="X8680" t="s">
        <v>51</v>
      </c>
      <c r="Y8680" t="s">
        <v>175</v>
      </c>
      <c r="Z8680" t="s">
        <v>56</v>
      </c>
      <c r="AA8680" t="s">
        <v>47</v>
      </c>
      <c r="AB8680" t="s">
        <v>105</v>
      </c>
      <c r="AC8680" t="s">
        <v>131</v>
      </c>
      <c r="AD8680" t="s">
        <v>190</v>
      </c>
      <c r="AE8680" t="s">
        <v>46</v>
      </c>
      <c r="AF8680" t="s">
        <v>209</v>
      </c>
      <c r="AG8680" t="s">
        <v>128</v>
      </c>
      <c r="AH8680" t="s">
        <v>57</v>
      </c>
      <c r="AI8680" t="s">
        <v>46</v>
      </c>
      <c r="AJ8680" t="s">
        <v>336</v>
      </c>
      <c r="AK8680" t="s">
        <v>108</v>
      </c>
      <c r="AL8680" t="s">
        <v>47</v>
      </c>
      <c r="AM8680" t="s">
        <v>122</v>
      </c>
      <c r="AN8680" t="s">
        <v>568</v>
      </c>
      <c r="AO8680" t="s">
        <v>1093</v>
      </c>
    </row>
    <row r="8681" spans="1:41" x14ac:dyDescent="0.25">
      <c r="A8681" t="s">
        <v>36067</v>
      </c>
      <c r="B8681" t="s">
        <v>36068</v>
      </c>
      <c r="C8681" s="1" t="str">
        <f t="shared" si="550"/>
        <v>21:1084</v>
      </c>
      <c r="D8681" s="1" t="str">
        <f t="shared" si="551"/>
        <v>21:0157</v>
      </c>
      <c r="E8681" t="s">
        <v>36069</v>
      </c>
      <c r="F8681" t="s">
        <v>36070</v>
      </c>
      <c r="H8681">
        <v>50.725790400000001</v>
      </c>
      <c r="I8681">
        <v>-122.18438279999999</v>
      </c>
      <c r="J8681" s="1" t="str">
        <f t="shared" si="548"/>
        <v>NGR bulk stream sediment</v>
      </c>
      <c r="K8681" s="1" t="str">
        <f t="shared" si="549"/>
        <v>&lt;177 micron (NGR)</v>
      </c>
      <c r="L8681">
        <v>9</v>
      </c>
      <c r="M8681" t="s">
        <v>180</v>
      </c>
      <c r="N8681">
        <v>153</v>
      </c>
      <c r="O8681" t="s">
        <v>49</v>
      </c>
      <c r="P8681" t="s">
        <v>137</v>
      </c>
      <c r="Q8681" t="s">
        <v>2563</v>
      </c>
      <c r="R8681" t="s">
        <v>104</v>
      </c>
      <c r="S8681" t="s">
        <v>187</v>
      </c>
      <c r="T8681" t="s">
        <v>82</v>
      </c>
      <c r="U8681" t="s">
        <v>508</v>
      </c>
      <c r="V8681" t="s">
        <v>260</v>
      </c>
      <c r="W8681" t="s">
        <v>103</v>
      </c>
      <c r="X8681" t="s">
        <v>103</v>
      </c>
      <c r="Y8681" t="s">
        <v>267</v>
      </c>
      <c r="Z8681" t="s">
        <v>56</v>
      </c>
      <c r="AA8681" t="s">
        <v>103</v>
      </c>
      <c r="AB8681" t="s">
        <v>64</v>
      </c>
      <c r="AC8681" t="s">
        <v>226</v>
      </c>
      <c r="AD8681" t="s">
        <v>75</v>
      </c>
      <c r="AE8681" t="s">
        <v>64</v>
      </c>
      <c r="AF8681" t="s">
        <v>267</v>
      </c>
      <c r="AG8681" t="s">
        <v>228</v>
      </c>
      <c r="AH8681" t="s">
        <v>198</v>
      </c>
      <c r="AI8681" t="s">
        <v>198</v>
      </c>
      <c r="AJ8681" t="s">
        <v>109</v>
      </c>
      <c r="AK8681" t="s">
        <v>366</v>
      </c>
      <c r="AL8681" t="s">
        <v>122</v>
      </c>
      <c r="AM8681" t="s">
        <v>47</v>
      </c>
      <c r="AN8681" t="s">
        <v>65</v>
      </c>
      <c r="AO8681" t="s">
        <v>32308</v>
      </c>
    </row>
    <row r="8682" spans="1:41" x14ac:dyDescent="0.25">
      <c r="A8682" t="s">
        <v>36071</v>
      </c>
      <c r="B8682" t="s">
        <v>36072</v>
      </c>
      <c r="C8682" s="1" t="str">
        <f t="shared" si="550"/>
        <v>21:1084</v>
      </c>
      <c r="D8682" s="1" t="str">
        <f t="shared" si="551"/>
        <v>21:0157</v>
      </c>
      <c r="E8682" t="s">
        <v>36073</v>
      </c>
      <c r="F8682" t="s">
        <v>36074</v>
      </c>
      <c r="H8682">
        <v>50.729098100000002</v>
      </c>
      <c r="I8682">
        <v>-122.2142759</v>
      </c>
      <c r="J8682" s="1" t="str">
        <f t="shared" si="548"/>
        <v>NGR bulk stream sediment</v>
      </c>
      <c r="K8682" s="1" t="str">
        <f t="shared" si="549"/>
        <v>&lt;177 micron (NGR)</v>
      </c>
      <c r="L8682">
        <v>9</v>
      </c>
      <c r="M8682" t="s">
        <v>195</v>
      </c>
      <c r="N8682">
        <v>154</v>
      </c>
      <c r="O8682" t="s">
        <v>82</v>
      </c>
      <c r="P8682" t="s">
        <v>73</v>
      </c>
      <c r="Q8682" t="s">
        <v>935</v>
      </c>
      <c r="R8682" t="s">
        <v>235</v>
      </c>
      <c r="S8682" t="s">
        <v>98</v>
      </c>
      <c r="T8682" t="s">
        <v>290</v>
      </c>
      <c r="U8682" t="s">
        <v>284</v>
      </c>
      <c r="V8682" t="s">
        <v>206</v>
      </c>
      <c r="W8682" t="s">
        <v>259</v>
      </c>
      <c r="X8682" t="s">
        <v>47</v>
      </c>
      <c r="Y8682" t="s">
        <v>55</v>
      </c>
      <c r="Z8682" t="s">
        <v>199</v>
      </c>
      <c r="AA8682" t="s">
        <v>122</v>
      </c>
      <c r="AB8682" t="s">
        <v>87</v>
      </c>
      <c r="AC8682" t="s">
        <v>482</v>
      </c>
      <c r="AD8682" t="s">
        <v>66</v>
      </c>
      <c r="AE8682" t="s">
        <v>259</v>
      </c>
      <c r="AF8682" t="s">
        <v>10246</v>
      </c>
      <c r="AG8682" t="s">
        <v>103</v>
      </c>
      <c r="AH8682" t="s">
        <v>53</v>
      </c>
      <c r="AI8682" t="s">
        <v>57</v>
      </c>
      <c r="AJ8682" t="s">
        <v>185</v>
      </c>
      <c r="AK8682" t="s">
        <v>54</v>
      </c>
      <c r="AL8682" t="s">
        <v>122</v>
      </c>
      <c r="AM8682" t="s">
        <v>122</v>
      </c>
      <c r="AN8682" t="s">
        <v>65</v>
      </c>
      <c r="AO8682" t="s">
        <v>1425</v>
      </c>
    </row>
    <row r="8683" spans="1:41" x14ac:dyDescent="0.25">
      <c r="A8683" t="s">
        <v>36075</v>
      </c>
      <c r="B8683" t="s">
        <v>36076</v>
      </c>
      <c r="C8683" s="1" t="str">
        <f t="shared" si="550"/>
        <v>21:1084</v>
      </c>
      <c r="D8683" s="1" t="str">
        <f t="shared" si="551"/>
        <v>21:0157</v>
      </c>
      <c r="E8683" t="s">
        <v>36077</v>
      </c>
      <c r="F8683" t="s">
        <v>36078</v>
      </c>
      <c r="H8683">
        <v>50.8420469</v>
      </c>
      <c r="I8683">
        <v>-122.9138854</v>
      </c>
      <c r="J8683" s="1" t="str">
        <f t="shared" si="548"/>
        <v>NGR bulk stream sediment</v>
      </c>
      <c r="K8683" s="1" t="str">
        <f t="shared" si="549"/>
        <v>&lt;177 micron (NGR)</v>
      </c>
      <c r="L8683">
        <v>9</v>
      </c>
      <c r="M8683" t="s">
        <v>205</v>
      </c>
      <c r="N8683">
        <v>155</v>
      </c>
      <c r="O8683" t="s">
        <v>269</v>
      </c>
      <c r="P8683" t="s">
        <v>103</v>
      </c>
      <c r="Q8683" t="s">
        <v>543</v>
      </c>
      <c r="R8683" t="s">
        <v>217</v>
      </c>
      <c r="S8683" t="s">
        <v>145</v>
      </c>
      <c r="T8683" t="s">
        <v>218</v>
      </c>
      <c r="U8683" t="s">
        <v>578</v>
      </c>
      <c r="V8683" t="s">
        <v>105</v>
      </c>
      <c r="W8683" t="s">
        <v>371</v>
      </c>
      <c r="X8683" t="s">
        <v>122</v>
      </c>
      <c r="Y8683" t="s">
        <v>58</v>
      </c>
      <c r="Z8683" t="s">
        <v>56</v>
      </c>
      <c r="AA8683" t="s">
        <v>47</v>
      </c>
      <c r="AB8683" t="s">
        <v>105</v>
      </c>
      <c r="AC8683" t="s">
        <v>318</v>
      </c>
      <c r="AD8683" t="s">
        <v>85</v>
      </c>
      <c r="AE8683" t="s">
        <v>60</v>
      </c>
      <c r="AF8683" t="s">
        <v>983</v>
      </c>
      <c r="AG8683" t="s">
        <v>161</v>
      </c>
      <c r="AH8683" t="s">
        <v>62</v>
      </c>
      <c r="AI8683" t="s">
        <v>62</v>
      </c>
      <c r="AJ8683" t="s">
        <v>110</v>
      </c>
      <c r="AK8683" t="s">
        <v>54</v>
      </c>
      <c r="AL8683" t="s">
        <v>47</v>
      </c>
      <c r="AM8683" t="s">
        <v>47</v>
      </c>
      <c r="AN8683" t="s">
        <v>65</v>
      </c>
      <c r="AO8683" t="s">
        <v>66</v>
      </c>
    </row>
    <row r="8684" spans="1:41" x14ac:dyDescent="0.25">
      <c r="A8684" t="s">
        <v>36079</v>
      </c>
      <c r="B8684" t="s">
        <v>36080</v>
      </c>
      <c r="C8684" s="1" t="str">
        <f t="shared" si="550"/>
        <v>21:1084</v>
      </c>
      <c r="D8684" s="1" t="str">
        <f t="shared" si="551"/>
        <v>21:0157</v>
      </c>
      <c r="E8684" t="s">
        <v>36081</v>
      </c>
      <c r="F8684" t="s">
        <v>36082</v>
      </c>
      <c r="H8684">
        <v>50.875718499999998</v>
      </c>
      <c r="I8684">
        <v>-122.8940399</v>
      </c>
      <c r="J8684" s="1" t="str">
        <f t="shared" si="548"/>
        <v>NGR bulk stream sediment</v>
      </c>
      <c r="K8684" s="1" t="str">
        <f t="shared" si="549"/>
        <v>&lt;177 micron (NGR)</v>
      </c>
      <c r="L8684">
        <v>9</v>
      </c>
      <c r="M8684" t="s">
        <v>214</v>
      </c>
      <c r="N8684">
        <v>156</v>
      </c>
      <c r="O8684" t="s">
        <v>925</v>
      </c>
      <c r="P8684" t="s">
        <v>55</v>
      </c>
      <c r="Q8684" t="s">
        <v>780</v>
      </c>
      <c r="R8684" t="s">
        <v>50</v>
      </c>
      <c r="S8684" t="s">
        <v>49</v>
      </c>
      <c r="T8684" t="s">
        <v>306</v>
      </c>
      <c r="U8684" t="s">
        <v>215</v>
      </c>
      <c r="V8684" t="s">
        <v>164</v>
      </c>
      <c r="W8684" t="s">
        <v>128</v>
      </c>
      <c r="X8684" t="s">
        <v>122</v>
      </c>
      <c r="Y8684" t="s">
        <v>108</v>
      </c>
      <c r="Z8684" t="s">
        <v>56</v>
      </c>
      <c r="AA8684" t="s">
        <v>122</v>
      </c>
      <c r="AB8684" t="s">
        <v>47</v>
      </c>
      <c r="AC8684" t="s">
        <v>237</v>
      </c>
      <c r="AD8684" t="s">
        <v>145</v>
      </c>
      <c r="AE8684" t="s">
        <v>105</v>
      </c>
      <c r="AF8684" t="s">
        <v>1060</v>
      </c>
      <c r="AG8684" t="s">
        <v>60</v>
      </c>
      <c r="AH8684" t="s">
        <v>62</v>
      </c>
      <c r="AI8684" t="s">
        <v>53</v>
      </c>
      <c r="AJ8684" t="s">
        <v>125</v>
      </c>
      <c r="AK8684" t="s">
        <v>109</v>
      </c>
      <c r="AL8684" t="s">
        <v>47</v>
      </c>
      <c r="AM8684" t="s">
        <v>47</v>
      </c>
      <c r="AN8684" t="s">
        <v>65</v>
      </c>
      <c r="AO8684" t="s">
        <v>717</v>
      </c>
    </row>
    <row r="8685" spans="1:41" x14ac:dyDescent="0.25">
      <c r="A8685" t="s">
        <v>36083</v>
      </c>
      <c r="B8685" t="s">
        <v>36084</v>
      </c>
      <c r="C8685" s="1" t="str">
        <f t="shared" si="550"/>
        <v>21:1084</v>
      </c>
      <c r="D8685" s="1" t="str">
        <f t="shared" si="551"/>
        <v>21:0157</v>
      </c>
      <c r="E8685" t="s">
        <v>36085</v>
      </c>
      <c r="F8685" t="s">
        <v>36086</v>
      </c>
      <c r="H8685">
        <v>50.882457000000002</v>
      </c>
      <c r="I8685">
        <v>-122.8781036</v>
      </c>
      <c r="J8685" s="1" t="str">
        <f t="shared" si="548"/>
        <v>NGR bulk stream sediment</v>
      </c>
      <c r="K8685" s="1" t="str">
        <f t="shared" si="549"/>
        <v>&lt;177 micron (NGR)</v>
      </c>
      <c r="L8685">
        <v>9</v>
      </c>
      <c r="M8685" t="s">
        <v>223</v>
      </c>
      <c r="N8685">
        <v>157</v>
      </c>
      <c r="O8685" t="s">
        <v>224</v>
      </c>
      <c r="P8685" t="s">
        <v>103</v>
      </c>
      <c r="Q8685" t="s">
        <v>568</v>
      </c>
      <c r="R8685" t="s">
        <v>99</v>
      </c>
      <c r="S8685" t="s">
        <v>49</v>
      </c>
      <c r="T8685" t="s">
        <v>90</v>
      </c>
      <c r="U8685" t="s">
        <v>234</v>
      </c>
      <c r="V8685" t="s">
        <v>151</v>
      </c>
      <c r="W8685" t="s">
        <v>228</v>
      </c>
      <c r="X8685" t="s">
        <v>103</v>
      </c>
      <c r="Y8685" t="s">
        <v>330</v>
      </c>
      <c r="Z8685" t="s">
        <v>56</v>
      </c>
      <c r="AA8685" t="s">
        <v>122</v>
      </c>
      <c r="AB8685" t="s">
        <v>61</v>
      </c>
      <c r="AC8685" t="s">
        <v>391</v>
      </c>
      <c r="AD8685" t="s">
        <v>76</v>
      </c>
      <c r="AE8685" t="s">
        <v>149</v>
      </c>
      <c r="AF8685" t="s">
        <v>1060</v>
      </c>
      <c r="AG8685" t="s">
        <v>78</v>
      </c>
      <c r="AH8685" t="s">
        <v>62</v>
      </c>
      <c r="AI8685" t="s">
        <v>62</v>
      </c>
      <c r="AJ8685" t="s">
        <v>61</v>
      </c>
      <c r="AK8685" t="s">
        <v>46</v>
      </c>
      <c r="AL8685" t="s">
        <v>47</v>
      </c>
      <c r="AM8685" t="s">
        <v>47</v>
      </c>
      <c r="AN8685" t="s">
        <v>65</v>
      </c>
      <c r="AO8685" t="s">
        <v>36087</v>
      </c>
    </row>
    <row r="8686" spans="1:41" x14ac:dyDescent="0.25">
      <c r="A8686" t="s">
        <v>36088</v>
      </c>
      <c r="B8686" t="s">
        <v>36089</v>
      </c>
      <c r="C8686" s="1" t="str">
        <f t="shared" si="550"/>
        <v>21:1084</v>
      </c>
      <c r="D8686" s="1" t="str">
        <f t="shared" si="551"/>
        <v>21:0157</v>
      </c>
      <c r="E8686" t="s">
        <v>36090</v>
      </c>
      <c r="F8686" t="s">
        <v>36091</v>
      </c>
      <c r="H8686">
        <v>50.838664899999998</v>
      </c>
      <c r="I8686">
        <v>-122.8174027</v>
      </c>
      <c r="J8686" s="1" t="str">
        <f t="shared" si="548"/>
        <v>NGR bulk stream sediment</v>
      </c>
      <c r="K8686" s="1" t="str">
        <f t="shared" si="549"/>
        <v>&lt;177 micron (NGR)</v>
      </c>
      <c r="L8686">
        <v>9</v>
      </c>
      <c r="M8686" t="s">
        <v>233</v>
      </c>
      <c r="N8686">
        <v>158</v>
      </c>
      <c r="O8686" t="s">
        <v>36092</v>
      </c>
      <c r="P8686" t="s">
        <v>55</v>
      </c>
      <c r="Q8686" t="s">
        <v>138</v>
      </c>
      <c r="R8686" t="s">
        <v>455</v>
      </c>
      <c r="S8686" t="s">
        <v>218</v>
      </c>
      <c r="T8686" t="s">
        <v>145</v>
      </c>
      <c r="U8686" t="s">
        <v>695</v>
      </c>
      <c r="V8686" t="s">
        <v>158</v>
      </c>
      <c r="W8686" t="s">
        <v>51</v>
      </c>
      <c r="X8686" t="s">
        <v>51</v>
      </c>
      <c r="Y8686" t="s">
        <v>175</v>
      </c>
      <c r="Z8686" t="s">
        <v>56</v>
      </c>
      <c r="AA8686" t="s">
        <v>137</v>
      </c>
      <c r="AB8686" t="s">
        <v>81</v>
      </c>
      <c r="AC8686" t="s">
        <v>300</v>
      </c>
      <c r="AD8686" t="s">
        <v>98</v>
      </c>
      <c r="AE8686" t="s">
        <v>3858</v>
      </c>
      <c r="AF8686" t="s">
        <v>1205</v>
      </c>
      <c r="AG8686" t="s">
        <v>227</v>
      </c>
      <c r="AH8686" t="s">
        <v>54</v>
      </c>
      <c r="AI8686" t="s">
        <v>198</v>
      </c>
      <c r="AJ8686" t="s">
        <v>282</v>
      </c>
      <c r="AK8686" t="s">
        <v>292</v>
      </c>
      <c r="AL8686" t="s">
        <v>52</v>
      </c>
      <c r="AM8686" t="s">
        <v>47</v>
      </c>
      <c r="AN8686" t="s">
        <v>65</v>
      </c>
      <c r="AO8686" t="s">
        <v>1365</v>
      </c>
    </row>
    <row r="8687" spans="1:41" x14ac:dyDescent="0.25">
      <c r="A8687" t="s">
        <v>36093</v>
      </c>
      <c r="B8687" t="s">
        <v>36094</v>
      </c>
      <c r="C8687" s="1" t="str">
        <f t="shared" si="550"/>
        <v>21:1084</v>
      </c>
      <c r="D8687" s="1" t="str">
        <f t="shared" si="551"/>
        <v>21:0157</v>
      </c>
      <c r="E8687" t="s">
        <v>36095</v>
      </c>
      <c r="F8687" t="s">
        <v>36096</v>
      </c>
      <c r="H8687">
        <v>50.777532000000001</v>
      </c>
      <c r="I8687">
        <v>-122.84897669999999</v>
      </c>
      <c r="J8687" s="1" t="str">
        <f t="shared" si="548"/>
        <v>NGR bulk stream sediment</v>
      </c>
      <c r="K8687" s="1" t="str">
        <f t="shared" si="549"/>
        <v>&lt;177 micron (NGR)</v>
      </c>
      <c r="L8687">
        <v>9</v>
      </c>
      <c r="M8687" t="s">
        <v>248</v>
      </c>
      <c r="N8687">
        <v>159</v>
      </c>
      <c r="O8687" t="s">
        <v>99</v>
      </c>
      <c r="P8687" t="s">
        <v>47</v>
      </c>
      <c r="Q8687" t="s">
        <v>662</v>
      </c>
      <c r="R8687" t="s">
        <v>47</v>
      </c>
      <c r="S8687" t="s">
        <v>131</v>
      </c>
      <c r="T8687" t="s">
        <v>197</v>
      </c>
      <c r="U8687" t="s">
        <v>196</v>
      </c>
      <c r="V8687" t="s">
        <v>257</v>
      </c>
      <c r="W8687" t="s">
        <v>271</v>
      </c>
      <c r="X8687" t="s">
        <v>122</v>
      </c>
      <c r="Y8687" t="s">
        <v>50</v>
      </c>
      <c r="Z8687" t="s">
        <v>56</v>
      </c>
      <c r="AA8687" t="s">
        <v>47</v>
      </c>
      <c r="AB8687" t="s">
        <v>173</v>
      </c>
      <c r="AC8687" t="s">
        <v>237</v>
      </c>
      <c r="AD8687" t="s">
        <v>145</v>
      </c>
      <c r="AE8687" t="s">
        <v>61</v>
      </c>
      <c r="AF8687" t="s">
        <v>904</v>
      </c>
      <c r="AG8687" t="s">
        <v>270</v>
      </c>
      <c r="AH8687" t="s">
        <v>62</v>
      </c>
      <c r="AI8687" t="s">
        <v>198</v>
      </c>
      <c r="AJ8687" t="s">
        <v>161</v>
      </c>
      <c r="AK8687" t="s">
        <v>235</v>
      </c>
      <c r="AL8687" t="s">
        <v>47</v>
      </c>
      <c r="AM8687" t="s">
        <v>47</v>
      </c>
      <c r="AN8687" t="s">
        <v>65</v>
      </c>
      <c r="AO8687" t="s">
        <v>2758</v>
      </c>
    </row>
    <row r="8688" spans="1:41" x14ac:dyDescent="0.25">
      <c r="A8688" t="s">
        <v>36097</v>
      </c>
      <c r="B8688" t="s">
        <v>36098</v>
      </c>
      <c r="C8688" s="1" t="str">
        <f t="shared" si="550"/>
        <v>21:1084</v>
      </c>
      <c r="D8688" s="1" t="str">
        <f t="shared" si="551"/>
        <v>21:0157</v>
      </c>
      <c r="E8688" t="s">
        <v>36099</v>
      </c>
      <c r="F8688" t="s">
        <v>36100</v>
      </c>
      <c r="H8688">
        <v>50.910719399999998</v>
      </c>
      <c r="I8688">
        <v>-122.8677035</v>
      </c>
      <c r="J8688" s="1" t="str">
        <f t="shared" si="548"/>
        <v>NGR bulk stream sediment</v>
      </c>
      <c r="K8688" s="1" t="str">
        <f t="shared" si="549"/>
        <v>&lt;177 micron (NGR)</v>
      </c>
      <c r="L8688">
        <v>9</v>
      </c>
      <c r="M8688" t="s">
        <v>256</v>
      </c>
      <c r="N8688">
        <v>160</v>
      </c>
      <c r="O8688" t="s">
        <v>158</v>
      </c>
      <c r="P8688" t="s">
        <v>51</v>
      </c>
      <c r="Q8688" t="s">
        <v>1392</v>
      </c>
      <c r="R8688" t="s">
        <v>173</v>
      </c>
      <c r="S8688" t="s">
        <v>186</v>
      </c>
      <c r="T8688" t="s">
        <v>106</v>
      </c>
      <c r="U8688" t="s">
        <v>234</v>
      </c>
      <c r="V8688" t="s">
        <v>105</v>
      </c>
      <c r="W8688" t="s">
        <v>238</v>
      </c>
      <c r="X8688" t="s">
        <v>103</v>
      </c>
      <c r="Y8688" t="s">
        <v>175</v>
      </c>
      <c r="Z8688" t="s">
        <v>56</v>
      </c>
      <c r="AA8688" t="s">
        <v>47</v>
      </c>
      <c r="AB8688" t="s">
        <v>61</v>
      </c>
      <c r="AC8688" t="s">
        <v>915</v>
      </c>
      <c r="AD8688" t="s">
        <v>306</v>
      </c>
      <c r="AE8688" t="s">
        <v>46</v>
      </c>
      <c r="AF8688" t="s">
        <v>98</v>
      </c>
      <c r="AG8688" t="s">
        <v>336</v>
      </c>
      <c r="AH8688" t="s">
        <v>149</v>
      </c>
      <c r="AI8688" t="s">
        <v>54</v>
      </c>
      <c r="AJ8688" t="s">
        <v>173</v>
      </c>
      <c r="AK8688" t="s">
        <v>185</v>
      </c>
      <c r="AL8688" t="s">
        <v>47</v>
      </c>
      <c r="AM8688" t="s">
        <v>122</v>
      </c>
      <c r="AN8688" t="s">
        <v>65</v>
      </c>
      <c r="AO8688" t="s">
        <v>724</v>
      </c>
    </row>
    <row r="8689" spans="1:41" x14ac:dyDescent="0.25">
      <c r="A8689" t="s">
        <v>36101</v>
      </c>
      <c r="B8689" t="s">
        <v>36102</v>
      </c>
      <c r="C8689" s="1" t="str">
        <f t="shared" si="550"/>
        <v>21:1084</v>
      </c>
      <c r="D8689" s="1" t="str">
        <f t="shared" si="551"/>
        <v>21:0157</v>
      </c>
      <c r="E8689" t="s">
        <v>36103</v>
      </c>
      <c r="F8689" t="s">
        <v>36104</v>
      </c>
      <c r="H8689">
        <v>50.911430000000003</v>
      </c>
      <c r="I8689">
        <v>-122.8386409</v>
      </c>
      <c r="J8689" s="1" t="str">
        <f t="shared" si="548"/>
        <v>NGR bulk stream sediment</v>
      </c>
      <c r="K8689" s="1" t="str">
        <f t="shared" si="549"/>
        <v>&lt;177 micron (NGR)</v>
      </c>
      <c r="L8689">
        <v>9</v>
      </c>
      <c r="M8689" t="s">
        <v>265</v>
      </c>
      <c r="N8689">
        <v>161</v>
      </c>
      <c r="O8689" t="s">
        <v>227</v>
      </c>
      <c r="P8689" t="s">
        <v>103</v>
      </c>
      <c r="Q8689" t="s">
        <v>234</v>
      </c>
      <c r="R8689" t="s">
        <v>110</v>
      </c>
      <c r="S8689" t="s">
        <v>475</v>
      </c>
      <c r="T8689" t="s">
        <v>475</v>
      </c>
      <c r="U8689" t="s">
        <v>417</v>
      </c>
      <c r="V8689" t="s">
        <v>101</v>
      </c>
      <c r="W8689" t="s">
        <v>371</v>
      </c>
      <c r="X8689" t="s">
        <v>103</v>
      </c>
      <c r="Y8689" t="s">
        <v>209</v>
      </c>
      <c r="Z8689" t="s">
        <v>56</v>
      </c>
      <c r="AA8689" t="s">
        <v>47</v>
      </c>
      <c r="AB8689" t="s">
        <v>185</v>
      </c>
      <c r="AC8689" t="s">
        <v>284</v>
      </c>
      <c r="AD8689" t="s">
        <v>104</v>
      </c>
      <c r="AE8689" t="s">
        <v>198</v>
      </c>
      <c r="AF8689" t="s">
        <v>1200</v>
      </c>
      <c r="AG8689" t="s">
        <v>282</v>
      </c>
      <c r="AH8689" t="s">
        <v>54</v>
      </c>
      <c r="AI8689" t="s">
        <v>198</v>
      </c>
      <c r="AJ8689" t="s">
        <v>206</v>
      </c>
      <c r="AK8689" t="s">
        <v>110</v>
      </c>
      <c r="AL8689" t="s">
        <v>47</v>
      </c>
      <c r="AM8689" t="s">
        <v>47</v>
      </c>
      <c r="AN8689" t="s">
        <v>915</v>
      </c>
      <c r="AO8689" t="s">
        <v>3222</v>
      </c>
    </row>
    <row r="8690" spans="1:41" x14ac:dyDescent="0.25">
      <c r="A8690" t="s">
        <v>36105</v>
      </c>
      <c r="B8690" t="s">
        <v>36106</v>
      </c>
      <c r="C8690" s="1" t="str">
        <f t="shared" si="550"/>
        <v>21:1084</v>
      </c>
      <c r="D8690" s="1" t="str">
        <f t="shared" si="551"/>
        <v>21:0157</v>
      </c>
      <c r="E8690" t="s">
        <v>36107</v>
      </c>
      <c r="F8690" t="s">
        <v>36108</v>
      </c>
      <c r="H8690">
        <v>50.916504000000003</v>
      </c>
      <c r="I8690">
        <v>-122.8094179</v>
      </c>
      <c r="J8690" s="1" t="str">
        <f t="shared" si="548"/>
        <v>NGR bulk stream sediment</v>
      </c>
      <c r="K8690" s="1" t="str">
        <f t="shared" si="549"/>
        <v>&lt;177 micron (NGR)</v>
      </c>
      <c r="L8690">
        <v>10</v>
      </c>
      <c r="M8690" t="s">
        <v>45</v>
      </c>
      <c r="N8690">
        <v>162</v>
      </c>
      <c r="O8690" t="s">
        <v>127</v>
      </c>
      <c r="P8690" t="s">
        <v>137</v>
      </c>
      <c r="Q8690" t="s">
        <v>444</v>
      </c>
      <c r="R8690" t="s">
        <v>110</v>
      </c>
      <c r="S8690" t="s">
        <v>141</v>
      </c>
      <c r="T8690" t="s">
        <v>120</v>
      </c>
      <c r="U8690" t="s">
        <v>602</v>
      </c>
      <c r="V8690" t="s">
        <v>173</v>
      </c>
      <c r="W8690" t="s">
        <v>238</v>
      </c>
      <c r="X8690" t="s">
        <v>103</v>
      </c>
      <c r="Y8690" t="s">
        <v>175</v>
      </c>
      <c r="Z8690" t="s">
        <v>56</v>
      </c>
      <c r="AA8690" t="s">
        <v>122</v>
      </c>
      <c r="AB8690" t="s">
        <v>87</v>
      </c>
      <c r="AC8690" t="s">
        <v>725</v>
      </c>
      <c r="AD8690" t="s">
        <v>187</v>
      </c>
      <c r="AE8690" t="s">
        <v>282</v>
      </c>
      <c r="AF8690" t="s">
        <v>876</v>
      </c>
      <c r="AG8690" t="s">
        <v>336</v>
      </c>
      <c r="AH8690" t="s">
        <v>174</v>
      </c>
      <c r="AI8690" t="s">
        <v>198</v>
      </c>
      <c r="AJ8690" t="s">
        <v>455</v>
      </c>
      <c r="AK8690" t="s">
        <v>64</v>
      </c>
      <c r="AL8690" t="s">
        <v>103</v>
      </c>
      <c r="AM8690" t="s">
        <v>47</v>
      </c>
      <c r="AN8690" t="s">
        <v>65</v>
      </c>
      <c r="AO8690" t="s">
        <v>112</v>
      </c>
    </row>
    <row r="8691" spans="1:41" x14ac:dyDescent="0.25">
      <c r="A8691" t="s">
        <v>36109</v>
      </c>
      <c r="B8691" t="s">
        <v>36110</v>
      </c>
      <c r="C8691" s="1" t="str">
        <f t="shared" si="550"/>
        <v>21:1084</v>
      </c>
      <c r="D8691" s="1" t="str">
        <f t="shared" si="551"/>
        <v>21:0157</v>
      </c>
      <c r="E8691" t="s">
        <v>36111</v>
      </c>
      <c r="F8691" t="s">
        <v>36112</v>
      </c>
      <c r="H8691">
        <v>50.981879599999999</v>
      </c>
      <c r="I8691">
        <v>-122.7585495</v>
      </c>
      <c r="J8691" s="1" t="str">
        <f t="shared" si="548"/>
        <v>NGR bulk stream sediment</v>
      </c>
      <c r="K8691" s="1" t="str">
        <f t="shared" si="549"/>
        <v>&lt;177 micron (NGR)</v>
      </c>
      <c r="L8691">
        <v>10</v>
      </c>
      <c r="M8691" t="s">
        <v>71</v>
      </c>
      <c r="N8691">
        <v>163</v>
      </c>
      <c r="O8691" t="s">
        <v>66</v>
      </c>
      <c r="P8691" t="s">
        <v>52</v>
      </c>
      <c r="Q8691" t="s">
        <v>337</v>
      </c>
      <c r="R8691" t="s">
        <v>105</v>
      </c>
      <c r="S8691" t="s">
        <v>358</v>
      </c>
      <c r="T8691" t="s">
        <v>141</v>
      </c>
      <c r="U8691" t="s">
        <v>673</v>
      </c>
      <c r="V8691" t="s">
        <v>142</v>
      </c>
      <c r="W8691" t="s">
        <v>129</v>
      </c>
      <c r="X8691" t="s">
        <v>51</v>
      </c>
      <c r="Y8691" t="s">
        <v>82</v>
      </c>
      <c r="Z8691" t="s">
        <v>199</v>
      </c>
      <c r="AA8691" t="s">
        <v>122</v>
      </c>
      <c r="AB8691" t="s">
        <v>61</v>
      </c>
      <c r="AC8691" t="s">
        <v>146</v>
      </c>
      <c r="AD8691" t="s">
        <v>243</v>
      </c>
      <c r="AE8691" t="s">
        <v>271</v>
      </c>
      <c r="AF8691" t="s">
        <v>1174</v>
      </c>
      <c r="AG8691" t="s">
        <v>182</v>
      </c>
      <c r="AH8691" t="s">
        <v>174</v>
      </c>
      <c r="AI8691" t="s">
        <v>54</v>
      </c>
      <c r="AJ8691" t="s">
        <v>102</v>
      </c>
      <c r="AK8691" t="s">
        <v>64</v>
      </c>
      <c r="AL8691" t="s">
        <v>122</v>
      </c>
      <c r="AM8691" t="s">
        <v>122</v>
      </c>
      <c r="AN8691" t="s">
        <v>284</v>
      </c>
      <c r="AO8691" t="s">
        <v>6615</v>
      </c>
    </row>
    <row r="8692" spans="1:41" x14ac:dyDescent="0.25">
      <c r="A8692" t="s">
        <v>36113</v>
      </c>
      <c r="B8692" t="s">
        <v>36114</v>
      </c>
      <c r="C8692" s="1" t="str">
        <f t="shared" si="550"/>
        <v>21:1084</v>
      </c>
      <c r="D8692" s="1" t="str">
        <f t="shared" si="551"/>
        <v>21:0157</v>
      </c>
      <c r="E8692" t="s">
        <v>36115</v>
      </c>
      <c r="F8692" t="s">
        <v>36116</v>
      </c>
      <c r="H8692">
        <v>50.9575429</v>
      </c>
      <c r="I8692">
        <v>-122.7806181</v>
      </c>
      <c r="J8692" s="1" t="str">
        <f t="shared" si="548"/>
        <v>NGR bulk stream sediment</v>
      </c>
      <c r="K8692" s="1" t="str">
        <f t="shared" si="549"/>
        <v>&lt;177 micron (NGR)</v>
      </c>
      <c r="L8692">
        <v>10</v>
      </c>
      <c r="M8692" t="s">
        <v>95</v>
      </c>
      <c r="N8692">
        <v>164</v>
      </c>
      <c r="O8692" t="s">
        <v>73</v>
      </c>
      <c r="P8692" t="s">
        <v>47</v>
      </c>
      <c r="Q8692" t="s">
        <v>364</v>
      </c>
      <c r="R8692" t="s">
        <v>269</v>
      </c>
      <c r="S8692" t="s">
        <v>49</v>
      </c>
      <c r="T8692" t="s">
        <v>66</v>
      </c>
      <c r="U8692" t="s">
        <v>915</v>
      </c>
      <c r="V8692" t="s">
        <v>173</v>
      </c>
      <c r="W8692" t="s">
        <v>72</v>
      </c>
      <c r="X8692" t="s">
        <v>122</v>
      </c>
      <c r="Y8692" t="s">
        <v>76</v>
      </c>
      <c r="Z8692" t="s">
        <v>56</v>
      </c>
      <c r="AA8692" t="s">
        <v>103</v>
      </c>
      <c r="AB8692" t="s">
        <v>110</v>
      </c>
      <c r="AC8692" t="s">
        <v>268</v>
      </c>
      <c r="AD8692" t="s">
        <v>269</v>
      </c>
      <c r="AE8692" t="s">
        <v>319</v>
      </c>
      <c r="AF8692" t="s">
        <v>209</v>
      </c>
      <c r="AG8692" t="s">
        <v>60</v>
      </c>
      <c r="AH8692" t="s">
        <v>62</v>
      </c>
      <c r="AI8692" t="s">
        <v>62</v>
      </c>
      <c r="AJ8692" t="s">
        <v>47</v>
      </c>
      <c r="AK8692" t="s">
        <v>46</v>
      </c>
      <c r="AL8692" t="s">
        <v>122</v>
      </c>
      <c r="AM8692" t="s">
        <v>47</v>
      </c>
      <c r="AN8692" t="s">
        <v>65</v>
      </c>
      <c r="AO8692" t="s">
        <v>36117</v>
      </c>
    </row>
    <row r="8693" spans="1:41" x14ac:dyDescent="0.25">
      <c r="A8693" t="s">
        <v>36118</v>
      </c>
      <c r="B8693" t="s">
        <v>36119</v>
      </c>
      <c r="C8693" s="1" t="str">
        <f t="shared" si="550"/>
        <v>21:1084</v>
      </c>
      <c r="D8693" s="1" t="str">
        <f t="shared" si="551"/>
        <v>21:0157</v>
      </c>
      <c r="E8693" t="s">
        <v>36120</v>
      </c>
      <c r="F8693" t="s">
        <v>36121</v>
      </c>
      <c r="H8693">
        <v>50.944274800000002</v>
      </c>
      <c r="I8693">
        <v>-122.7885236</v>
      </c>
      <c r="J8693" s="1" t="str">
        <f t="shared" si="548"/>
        <v>NGR bulk stream sediment</v>
      </c>
      <c r="K8693" s="1" t="str">
        <f t="shared" si="549"/>
        <v>&lt;177 micron (NGR)</v>
      </c>
      <c r="L8693">
        <v>10</v>
      </c>
      <c r="M8693" t="s">
        <v>280</v>
      </c>
      <c r="N8693">
        <v>165</v>
      </c>
      <c r="O8693" t="s">
        <v>217</v>
      </c>
      <c r="P8693" t="s">
        <v>137</v>
      </c>
      <c r="Q8693" t="s">
        <v>424</v>
      </c>
      <c r="R8693" t="s">
        <v>57</v>
      </c>
      <c r="S8693" t="s">
        <v>399</v>
      </c>
      <c r="T8693" t="s">
        <v>243</v>
      </c>
      <c r="U8693" t="s">
        <v>568</v>
      </c>
      <c r="V8693" t="s">
        <v>455</v>
      </c>
      <c r="W8693" t="s">
        <v>88</v>
      </c>
      <c r="X8693" t="s">
        <v>51</v>
      </c>
      <c r="Y8693" t="s">
        <v>239</v>
      </c>
      <c r="Z8693" t="s">
        <v>199</v>
      </c>
      <c r="AA8693" t="s">
        <v>51</v>
      </c>
      <c r="AB8693" t="s">
        <v>64</v>
      </c>
      <c r="AC8693" t="s">
        <v>207</v>
      </c>
      <c r="AD8693" t="s">
        <v>258</v>
      </c>
      <c r="AE8693" t="s">
        <v>60</v>
      </c>
      <c r="AF8693" t="s">
        <v>861</v>
      </c>
      <c r="AG8693" t="s">
        <v>591</v>
      </c>
      <c r="AH8693" t="s">
        <v>130</v>
      </c>
      <c r="AI8693" t="s">
        <v>110</v>
      </c>
      <c r="AJ8693" t="s">
        <v>238</v>
      </c>
      <c r="AK8693" t="s">
        <v>139</v>
      </c>
      <c r="AL8693" t="s">
        <v>47</v>
      </c>
      <c r="AM8693" t="s">
        <v>122</v>
      </c>
      <c r="AN8693" t="s">
        <v>463</v>
      </c>
      <c r="AO8693" t="s">
        <v>293</v>
      </c>
    </row>
    <row r="8694" spans="1:41" x14ac:dyDescent="0.25">
      <c r="A8694" t="s">
        <v>36122</v>
      </c>
      <c r="B8694" t="s">
        <v>36123</v>
      </c>
      <c r="C8694" s="1" t="str">
        <f t="shared" si="550"/>
        <v>21:1084</v>
      </c>
      <c r="D8694" s="1" t="str">
        <f t="shared" si="551"/>
        <v>21:0157</v>
      </c>
      <c r="E8694" t="s">
        <v>36120</v>
      </c>
      <c r="F8694" t="s">
        <v>36124</v>
      </c>
      <c r="H8694">
        <v>50.944274800000002</v>
      </c>
      <c r="I8694">
        <v>-122.7885236</v>
      </c>
      <c r="J8694" s="1" t="str">
        <f t="shared" si="548"/>
        <v>NGR bulk stream sediment</v>
      </c>
      <c r="K8694" s="1" t="str">
        <f t="shared" si="549"/>
        <v>&lt;177 micron (NGR)</v>
      </c>
      <c r="L8694">
        <v>10</v>
      </c>
      <c r="M8694" t="s">
        <v>288</v>
      </c>
      <c r="N8694">
        <v>166</v>
      </c>
      <c r="O8694" t="s">
        <v>175</v>
      </c>
      <c r="P8694" t="s">
        <v>330</v>
      </c>
      <c r="Q8694" t="s">
        <v>588</v>
      </c>
      <c r="R8694" t="s">
        <v>198</v>
      </c>
      <c r="S8694" t="s">
        <v>399</v>
      </c>
      <c r="T8694" t="s">
        <v>80</v>
      </c>
      <c r="U8694" t="s">
        <v>1304</v>
      </c>
      <c r="V8694" t="s">
        <v>455</v>
      </c>
      <c r="W8694" t="s">
        <v>158</v>
      </c>
      <c r="X8694" t="s">
        <v>51</v>
      </c>
      <c r="Y8694" t="s">
        <v>162</v>
      </c>
      <c r="Z8694" t="s">
        <v>84</v>
      </c>
      <c r="AA8694" t="s">
        <v>73</v>
      </c>
      <c r="AB8694" t="s">
        <v>64</v>
      </c>
      <c r="AC8694" t="s">
        <v>386</v>
      </c>
      <c r="AD8694" t="s">
        <v>258</v>
      </c>
      <c r="AE8694" t="s">
        <v>79</v>
      </c>
      <c r="AF8694" t="s">
        <v>2274</v>
      </c>
      <c r="AG8694" t="s">
        <v>357</v>
      </c>
      <c r="AH8694" t="s">
        <v>122</v>
      </c>
      <c r="AI8694" t="s">
        <v>174</v>
      </c>
      <c r="AJ8694" t="s">
        <v>224</v>
      </c>
      <c r="AK8694" t="s">
        <v>63</v>
      </c>
      <c r="AL8694" t="s">
        <v>122</v>
      </c>
      <c r="AM8694" t="s">
        <v>103</v>
      </c>
      <c r="AN8694" t="s">
        <v>48</v>
      </c>
      <c r="AO8694" t="s">
        <v>2274</v>
      </c>
    </row>
    <row r="8695" spans="1:41" x14ac:dyDescent="0.25">
      <c r="A8695" t="s">
        <v>36125</v>
      </c>
      <c r="B8695" t="s">
        <v>36126</v>
      </c>
      <c r="C8695" s="1" t="str">
        <f t="shared" si="550"/>
        <v>21:1084</v>
      </c>
      <c r="D8695" s="1" t="str">
        <f t="shared" si="551"/>
        <v>21:0157</v>
      </c>
      <c r="E8695" t="s">
        <v>36127</v>
      </c>
      <c r="F8695" t="s">
        <v>36128</v>
      </c>
      <c r="H8695">
        <v>50.914548699999997</v>
      </c>
      <c r="I8695">
        <v>-122.70605999999999</v>
      </c>
      <c r="J8695" s="1" t="str">
        <f t="shared" si="548"/>
        <v>NGR bulk stream sediment</v>
      </c>
      <c r="K8695" s="1" t="str">
        <f t="shared" si="549"/>
        <v>&lt;177 micron (NGR)</v>
      </c>
      <c r="L8695">
        <v>10</v>
      </c>
      <c r="M8695" t="s">
        <v>117</v>
      </c>
      <c r="N8695">
        <v>167</v>
      </c>
      <c r="O8695" t="s">
        <v>145</v>
      </c>
      <c r="P8695" t="s">
        <v>58</v>
      </c>
      <c r="Q8695" t="s">
        <v>189</v>
      </c>
      <c r="R8695" t="s">
        <v>86</v>
      </c>
      <c r="S8695" t="s">
        <v>50</v>
      </c>
      <c r="T8695" t="s">
        <v>99</v>
      </c>
      <c r="U8695" t="s">
        <v>281</v>
      </c>
      <c r="V8695" t="s">
        <v>101</v>
      </c>
      <c r="W8695" t="s">
        <v>102</v>
      </c>
      <c r="X8695" t="s">
        <v>122</v>
      </c>
      <c r="Y8695" t="s">
        <v>58</v>
      </c>
      <c r="Z8695" t="s">
        <v>56</v>
      </c>
      <c r="AA8695" t="s">
        <v>47</v>
      </c>
      <c r="AB8695" t="s">
        <v>110</v>
      </c>
      <c r="AC8695" t="s">
        <v>391</v>
      </c>
      <c r="AD8695" t="s">
        <v>217</v>
      </c>
      <c r="AE8695" t="s">
        <v>81</v>
      </c>
      <c r="AF8695" t="s">
        <v>127</v>
      </c>
      <c r="AG8695" t="s">
        <v>173</v>
      </c>
      <c r="AH8695" t="s">
        <v>62</v>
      </c>
      <c r="AI8695" t="s">
        <v>62</v>
      </c>
      <c r="AJ8695" t="s">
        <v>101</v>
      </c>
      <c r="AK8695" t="s">
        <v>54</v>
      </c>
      <c r="AL8695" t="s">
        <v>47</v>
      </c>
      <c r="AM8695" t="s">
        <v>47</v>
      </c>
      <c r="AN8695" t="s">
        <v>65</v>
      </c>
      <c r="AO8695" t="s">
        <v>2181</v>
      </c>
    </row>
    <row r="8696" spans="1:41" x14ac:dyDescent="0.25">
      <c r="A8696" t="s">
        <v>36129</v>
      </c>
      <c r="B8696" t="s">
        <v>36130</v>
      </c>
      <c r="C8696" s="1" t="str">
        <f t="shared" si="550"/>
        <v>21:1084</v>
      </c>
      <c r="D8696" s="1" t="str">
        <f t="shared" si="551"/>
        <v>21:0157</v>
      </c>
      <c r="E8696" t="s">
        <v>36131</v>
      </c>
      <c r="F8696" t="s">
        <v>36132</v>
      </c>
      <c r="H8696">
        <v>50.842766699999999</v>
      </c>
      <c r="I8696">
        <v>-122.4462892</v>
      </c>
      <c r="J8696" s="1" t="str">
        <f t="shared" si="548"/>
        <v>NGR bulk stream sediment</v>
      </c>
      <c r="K8696" s="1" t="str">
        <f t="shared" si="549"/>
        <v>&lt;177 micron (NGR)</v>
      </c>
      <c r="L8696">
        <v>10</v>
      </c>
      <c r="M8696" t="s">
        <v>136</v>
      </c>
      <c r="N8696">
        <v>168</v>
      </c>
      <c r="O8696" t="s">
        <v>217</v>
      </c>
      <c r="P8696" t="s">
        <v>137</v>
      </c>
      <c r="Q8696" t="s">
        <v>481</v>
      </c>
      <c r="R8696" t="s">
        <v>62</v>
      </c>
      <c r="S8696" t="s">
        <v>300</v>
      </c>
      <c r="T8696" t="s">
        <v>59</v>
      </c>
      <c r="U8696" t="s">
        <v>89</v>
      </c>
      <c r="V8696" t="s">
        <v>109</v>
      </c>
      <c r="W8696" t="s">
        <v>271</v>
      </c>
      <c r="X8696" t="s">
        <v>51</v>
      </c>
      <c r="Y8696" t="s">
        <v>197</v>
      </c>
      <c r="Z8696" t="s">
        <v>84</v>
      </c>
      <c r="AA8696" t="s">
        <v>122</v>
      </c>
      <c r="AB8696" t="s">
        <v>101</v>
      </c>
      <c r="AC8696" t="s">
        <v>507</v>
      </c>
      <c r="AD8696" t="s">
        <v>241</v>
      </c>
      <c r="AE8696" t="s">
        <v>161</v>
      </c>
      <c r="AF8696" t="s">
        <v>3515</v>
      </c>
      <c r="AG8696" t="s">
        <v>357</v>
      </c>
      <c r="AH8696" t="s">
        <v>174</v>
      </c>
      <c r="AI8696" t="s">
        <v>149</v>
      </c>
      <c r="AJ8696" t="s">
        <v>73</v>
      </c>
      <c r="AK8696" t="s">
        <v>139</v>
      </c>
      <c r="AL8696" t="s">
        <v>47</v>
      </c>
      <c r="AM8696" t="s">
        <v>103</v>
      </c>
      <c r="AN8696" t="s">
        <v>65</v>
      </c>
      <c r="AO8696" t="s">
        <v>1261</v>
      </c>
    </row>
    <row r="8697" spans="1:41" x14ac:dyDescent="0.25">
      <c r="A8697" t="s">
        <v>36133</v>
      </c>
      <c r="B8697" t="s">
        <v>36134</v>
      </c>
      <c r="C8697" s="1" t="str">
        <f t="shared" si="550"/>
        <v>21:1084</v>
      </c>
      <c r="D8697" s="1" t="str">
        <f t="shared" si="551"/>
        <v>21:0157</v>
      </c>
      <c r="E8697" t="s">
        <v>36135</v>
      </c>
      <c r="F8697" t="s">
        <v>36136</v>
      </c>
      <c r="H8697">
        <v>50.830210000000001</v>
      </c>
      <c r="I8697">
        <v>-122.4162049</v>
      </c>
      <c r="J8697" s="1" t="str">
        <f t="shared" si="548"/>
        <v>NGR bulk stream sediment</v>
      </c>
      <c r="K8697" s="1" t="str">
        <f t="shared" si="549"/>
        <v>&lt;177 micron (NGR)</v>
      </c>
      <c r="L8697">
        <v>10</v>
      </c>
      <c r="M8697" t="s">
        <v>157</v>
      </c>
      <c r="N8697">
        <v>169</v>
      </c>
      <c r="O8697" t="s">
        <v>55</v>
      </c>
      <c r="P8697" t="s">
        <v>47</v>
      </c>
      <c r="Q8697" t="s">
        <v>234</v>
      </c>
      <c r="R8697" t="s">
        <v>62</v>
      </c>
      <c r="S8697" t="s">
        <v>75</v>
      </c>
      <c r="T8697" t="s">
        <v>82</v>
      </c>
      <c r="U8697" t="s">
        <v>386</v>
      </c>
      <c r="V8697" t="s">
        <v>206</v>
      </c>
      <c r="W8697" t="s">
        <v>227</v>
      </c>
      <c r="X8697" t="s">
        <v>73</v>
      </c>
      <c r="Y8697" t="s">
        <v>99</v>
      </c>
      <c r="Z8697" t="s">
        <v>84</v>
      </c>
      <c r="AA8697" t="s">
        <v>122</v>
      </c>
      <c r="AB8697" t="s">
        <v>122</v>
      </c>
      <c r="AC8697" t="s">
        <v>75</v>
      </c>
      <c r="AD8697" t="s">
        <v>131</v>
      </c>
      <c r="AE8697" t="s">
        <v>64</v>
      </c>
      <c r="AF8697" t="s">
        <v>175</v>
      </c>
      <c r="AG8697" t="s">
        <v>73</v>
      </c>
      <c r="AH8697" t="s">
        <v>198</v>
      </c>
      <c r="AI8697" t="s">
        <v>54</v>
      </c>
      <c r="AJ8697" t="s">
        <v>437</v>
      </c>
      <c r="AK8697" t="s">
        <v>125</v>
      </c>
      <c r="AL8697" t="s">
        <v>47</v>
      </c>
      <c r="AM8697" t="s">
        <v>47</v>
      </c>
      <c r="AN8697" t="s">
        <v>935</v>
      </c>
      <c r="AO8697" t="s">
        <v>8862</v>
      </c>
    </row>
    <row r="8698" spans="1:41" x14ac:dyDescent="0.25">
      <c r="A8698" t="s">
        <v>36137</v>
      </c>
      <c r="B8698" t="s">
        <v>36138</v>
      </c>
      <c r="C8698" s="1" t="str">
        <f t="shared" si="550"/>
        <v>21:1084</v>
      </c>
      <c r="D8698" s="1" t="str">
        <f t="shared" si="551"/>
        <v>21:0157</v>
      </c>
      <c r="E8698" t="s">
        <v>36139</v>
      </c>
      <c r="F8698" t="s">
        <v>36140</v>
      </c>
      <c r="H8698">
        <v>50.806662699999997</v>
      </c>
      <c r="I8698">
        <v>-122.3911152</v>
      </c>
      <c r="J8698" s="1" t="str">
        <f t="shared" si="548"/>
        <v>NGR bulk stream sediment</v>
      </c>
      <c r="K8698" s="1" t="str">
        <f t="shared" si="549"/>
        <v>&lt;177 micron (NGR)</v>
      </c>
      <c r="L8698">
        <v>10</v>
      </c>
      <c r="M8698" t="s">
        <v>170</v>
      </c>
      <c r="N8698">
        <v>170</v>
      </c>
      <c r="O8698" t="s">
        <v>127</v>
      </c>
      <c r="P8698" t="s">
        <v>51</v>
      </c>
      <c r="Q8698" t="s">
        <v>588</v>
      </c>
      <c r="R8698" t="s">
        <v>149</v>
      </c>
      <c r="S8698" t="s">
        <v>342</v>
      </c>
      <c r="T8698" t="s">
        <v>306</v>
      </c>
      <c r="U8698" t="s">
        <v>1304</v>
      </c>
      <c r="V8698" t="s">
        <v>188</v>
      </c>
      <c r="W8698" t="s">
        <v>371</v>
      </c>
      <c r="X8698" t="s">
        <v>103</v>
      </c>
      <c r="Y8698" t="s">
        <v>165</v>
      </c>
      <c r="Z8698" t="s">
        <v>199</v>
      </c>
      <c r="AA8698" t="s">
        <v>73</v>
      </c>
      <c r="AB8698" t="s">
        <v>47</v>
      </c>
      <c r="AC8698" t="s">
        <v>146</v>
      </c>
      <c r="AD8698" t="s">
        <v>126</v>
      </c>
      <c r="AE8698" t="s">
        <v>105</v>
      </c>
      <c r="AF8698" t="s">
        <v>1324</v>
      </c>
      <c r="AG8698" t="s">
        <v>182</v>
      </c>
      <c r="AH8698" t="s">
        <v>87</v>
      </c>
      <c r="AI8698" t="s">
        <v>54</v>
      </c>
      <c r="AJ8698" t="s">
        <v>357</v>
      </c>
      <c r="AK8698" t="s">
        <v>164</v>
      </c>
      <c r="AL8698" t="s">
        <v>122</v>
      </c>
      <c r="AM8698" t="s">
        <v>122</v>
      </c>
      <c r="AN8698" t="s">
        <v>313</v>
      </c>
      <c r="AO8698" t="s">
        <v>293</v>
      </c>
    </row>
    <row r="8699" spans="1:41" x14ac:dyDescent="0.25">
      <c r="A8699" t="s">
        <v>36141</v>
      </c>
      <c r="B8699" t="s">
        <v>36142</v>
      </c>
      <c r="C8699" s="1" t="str">
        <f t="shared" si="550"/>
        <v>21:1084</v>
      </c>
      <c r="D8699" s="1" t="str">
        <f t="shared" si="551"/>
        <v>21:0157</v>
      </c>
      <c r="E8699" t="s">
        <v>36143</v>
      </c>
      <c r="F8699" t="s">
        <v>36144</v>
      </c>
      <c r="H8699">
        <v>50.795272300000001</v>
      </c>
      <c r="I8699">
        <v>-122.37321230000001</v>
      </c>
      <c r="J8699" s="1" t="str">
        <f t="shared" si="548"/>
        <v>NGR bulk stream sediment</v>
      </c>
      <c r="K8699" s="1" t="str">
        <f t="shared" si="549"/>
        <v>&lt;177 micron (NGR)</v>
      </c>
      <c r="L8699">
        <v>10</v>
      </c>
      <c r="M8699" t="s">
        <v>180</v>
      </c>
      <c r="N8699">
        <v>171</v>
      </c>
      <c r="O8699" t="s">
        <v>66</v>
      </c>
      <c r="P8699" t="s">
        <v>330</v>
      </c>
      <c r="Q8699" t="s">
        <v>430</v>
      </c>
      <c r="R8699" t="s">
        <v>57</v>
      </c>
      <c r="S8699" t="s">
        <v>559</v>
      </c>
      <c r="T8699" t="s">
        <v>225</v>
      </c>
      <c r="U8699" t="s">
        <v>65</v>
      </c>
      <c r="V8699" t="s">
        <v>55</v>
      </c>
      <c r="W8699" t="s">
        <v>260</v>
      </c>
      <c r="X8699" t="s">
        <v>51</v>
      </c>
      <c r="Y8699" t="s">
        <v>243</v>
      </c>
      <c r="Z8699" t="s">
        <v>84</v>
      </c>
      <c r="AA8699" t="s">
        <v>209</v>
      </c>
      <c r="AB8699" t="s">
        <v>54</v>
      </c>
      <c r="AC8699" t="s">
        <v>328</v>
      </c>
      <c r="AD8699" t="s">
        <v>438</v>
      </c>
      <c r="AE8699" t="s">
        <v>78</v>
      </c>
      <c r="AF8699" t="s">
        <v>419</v>
      </c>
      <c r="AG8699" t="s">
        <v>143</v>
      </c>
      <c r="AH8699" t="s">
        <v>185</v>
      </c>
      <c r="AI8699" t="s">
        <v>149</v>
      </c>
      <c r="AJ8699" t="s">
        <v>85</v>
      </c>
      <c r="AK8699" t="s">
        <v>129</v>
      </c>
      <c r="AL8699" t="s">
        <v>103</v>
      </c>
      <c r="AM8699" t="s">
        <v>103</v>
      </c>
      <c r="AN8699" t="s">
        <v>65</v>
      </c>
      <c r="AO8699" t="s">
        <v>1366</v>
      </c>
    </row>
    <row r="8700" spans="1:41" x14ac:dyDescent="0.25">
      <c r="A8700" t="s">
        <v>36145</v>
      </c>
      <c r="B8700" t="s">
        <v>36146</v>
      </c>
      <c r="C8700" s="1" t="str">
        <f t="shared" si="550"/>
        <v>21:1084</v>
      </c>
      <c r="D8700" s="1" t="str">
        <f t="shared" si="551"/>
        <v>21:0157</v>
      </c>
      <c r="E8700" t="s">
        <v>36147</v>
      </c>
      <c r="F8700" t="s">
        <v>36148</v>
      </c>
      <c r="H8700">
        <v>50.777035099999999</v>
      </c>
      <c r="I8700">
        <v>-122.3142726</v>
      </c>
      <c r="J8700" s="1" t="str">
        <f t="shared" si="548"/>
        <v>NGR bulk stream sediment</v>
      </c>
      <c r="K8700" s="1" t="str">
        <f t="shared" si="549"/>
        <v>&lt;177 micron (NGR)</v>
      </c>
      <c r="L8700">
        <v>10</v>
      </c>
      <c r="M8700" t="s">
        <v>195</v>
      </c>
      <c r="N8700">
        <v>172</v>
      </c>
      <c r="O8700" t="s">
        <v>85</v>
      </c>
      <c r="P8700" t="s">
        <v>122</v>
      </c>
      <c r="Q8700" t="s">
        <v>915</v>
      </c>
      <c r="R8700" t="s">
        <v>54</v>
      </c>
      <c r="S8700" t="s">
        <v>175</v>
      </c>
      <c r="T8700" t="s">
        <v>83</v>
      </c>
      <c r="U8700" t="s">
        <v>638</v>
      </c>
      <c r="V8700" t="s">
        <v>139</v>
      </c>
      <c r="W8700" t="s">
        <v>58</v>
      </c>
      <c r="X8700" t="s">
        <v>103</v>
      </c>
      <c r="Y8700" t="s">
        <v>108</v>
      </c>
      <c r="Z8700" t="s">
        <v>199</v>
      </c>
      <c r="AA8700" t="s">
        <v>122</v>
      </c>
      <c r="AB8700" t="s">
        <v>81</v>
      </c>
      <c r="AC8700" t="s">
        <v>291</v>
      </c>
      <c r="AD8700" t="s">
        <v>90</v>
      </c>
      <c r="AE8700" t="s">
        <v>64</v>
      </c>
      <c r="AF8700" t="s">
        <v>6506</v>
      </c>
      <c r="AG8700" t="s">
        <v>227</v>
      </c>
      <c r="AH8700" t="s">
        <v>53</v>
      </c>
      <c r="AI8700" t="s">
        <v>174</v>
      </c>
      <c r="AJ8700" t="s">
        <v>125</v>
      </c>
      <c r="AK8700" t="s">
        <v>47</v>
      </c>
      <c r="AL8700" t="s">
        <v>122</v>
      </c>
      <c r="AM8700" t="s">
        <v>122</v>
      </c>
      <c r="AN8700" t="s">
        <v>65</v>
      </c>
      <c r="AO8700" t="s">
        <v>2158</v>
      </c>
    </row>
    <row r="8701" spans="1:41" x14ac:dyDescent="0.25">
      <c r="A8701" t="s">
        <v>36149</v>
      </c>
      <c r="B8701" t="s">
        <v>36150</v>
      </c>
      <c r="C8701" s="1" t="str">
        <f t="shared" si="550"/>
        <v>21:1084</v>
      </c>
      <c r="D8701" s="1" t="str">
        <f t="shared" si="551"/>
        <v>21:0157</v>
      </c>
      <c r="E8701" t="s">
        <v>36151</v>
      </c>
      <c r="F8701" t="s">
        <v>36152</v>
      </c>
      <c r="H8701">
        <v>50.772291699999997</v>
      </c>
      <c r="I8701">
        <v>-122.3000428</v>
      </c>
      <c r="J8701" s="1" t="str">
        <f t="shared" si="548"/>
        <v>NGR bulk stream sediment</v>
      </c>
      <c r="K8701" s="1" t="str">
        <f t="shared" si="549"/>
        <v>&lt;177 micron (NGR)</v>
      </c>
      <c r="L8701">
        <v>10</v>
      </c>
      <c r="M8701" t="s">
        <v>205</v>
      </c>
      <c r="N8701">
        <v>173</v>
      </c>
      <c r="O8701" t="s">
        <v>365</v>
      </c>
      <c r="P8701" t="s">
        <v>47</v>
      </c>
      <c r="Q8701" t="s">
        <v>391</v>
      </c>
      <c r="R8701" t="s">
        <v>174</v>
      </c>
      <c r="S8701" t="s">
        <v>66</v>
      </c>
      <c r="T8701" t="s">
        <v>343</v>
      </c>
      <c r="U8701" t="s">
        <v>543</v>
      </c>
      <c r="V8701" t="s">
        <v>87</v>
      </c>
      <c r="W8701" t="s">
        <v>85</v>
      </c>
      <c r="X8701" t="s">
        <v>103</v>
      </c>
      <c r="Y8701" t="s">
        <v>85</v>
      </c>
      <c r="Z8701" t="s">
        <v>199</v>
      </c>
      <c r="AA8701" t="s">
        <v>51</v>
      </c>
      <c r="AB8701" t="s">
        <v>105</v>
      </c>
      <c r="AC8701" t="s">
        <v>399</v>
      </c>
      <c r="AD8701" t="s">
        <v>267</v>
      </c>
      <c r="AE8701" t="s">
        <v>54</v>
      </c>
      <c r="AF8701" t="s">
        <v>20190</v>
      </c>
      <c r="AG8701" t="s">
        <v>336</v>
      </c>
      <c r="AH8701" t="s">
        <v>53</v>
      </c>
      <c r="AI8701" t="s">
        <v>149</v>
      </c>
      <c r="AJ8701" t="s">
        <v>149</v>
      </c>
      <c r="AK8701" t="s">
        <v>139</v>
      </c>
      <c r="AL8701" t="s">
        <v>47</v>
      </c>
      <c r="AM8701" t="s">
        <v>51</v>
      </c>
      <c r="AN8701" t="s">
        <v>65</v>
      </c>
      <c r="AO8701" t="s">
        <v>6620</v>
      </c>
    </row>
    <row r="8702" spans="1:41" x14ac:dyDescent="0.25">
      <c r="A8702" t="s">
        <v>36153</v>
      </c>
      <c r="B8702" t="s">
        <v>36154</v>
      </c>
      <c r="C8702" s="1" t="str">
        <f t="shared" si="550"/>
        <v>21:1084</v>
      </c>
      <c r="D8702" s="1" t="str">
        <f t="shared" si="551"/>
        <v>21:0157</v>
      </c>
      <c r="E8702" t="s">
        <v>36155</v>
      </c>
      <c r="F8702" t="s">
        <v>36156</v>
      </c>
      <c r="H8702">
        <v>50.7715703</v>
      </c>
      <c r="I8702">
        <v>-122.2762616</v>
      </c>
      <c r="J8702" s="1" t="str">
        <f t="shared" si="548"/>
        <v>NGR bulk stream sediment</v>
      </c>
      <c r="K8702" s="1" t="str">
        <f t="shared" si="549"/>
        <v>&lt;177 micron (NGR)</v>
      </c>
      <c r="L8702">
        <v>10</v>
      </c>
      <c r="M8702" t="s">
        <v>214</v>
      </c>
      <c r="N8702">
        <v>174</v>
      </c>
      <c r="O8702" t="s">
        <v>319</v>
      </c>
      <c r="P8702" t="s">
        <v>122</v>
      </c>
      <c r="Q8702" t="s">
        <v>313</v>
      </c>
      <c r="R8702" t="s">
        <v>16323</v>
      </c>
      <c r="S8702" t="s">
        <v>85</v>
      </c>
      <c r="T8702" t="s">
        <v>330</v>
      </c>
      <c r="U8702" t="s">
        <v>187</v>
      </c>
      <c r="V8702" t="s">
        <v>139</v>
      </c>
      <c r="W8702" t="s">
        <v>101</v>
      </c>
      <c r="X8702" t="s">
        <v>46</v>
      </c>
      <c r="Y8702" t="s">
        <v>51</v>
      </c>
      <c r="Z8702" t="s">
        <v>56</v>
      </c>
      <c r="AA8702" t="s">
        <v>52</v>
      </c>
      <c r="AB8702" t="s">
        <v>46</v>
      </c>
      <c r="AC8702" t="s">
        <v>175</v>
      </c>
      <c r="AD8702" t="s">
        <v>55</v>
      </c>
      <c r="AE8702" t="s">
        <v>149</v>
      </c>
      <c r="AF8702" t="s">
        <v>591</v>
      </c>
      <c r="AG8702" t="s">
        <v>87</v>
      </c>
      <c r="AH8702" t="s">
        <v>62</v>
      </c>
      <c r="AI8702" t="s">
        <v>62</v>
      </c>
      <c r="AJ8702" t="s">
        <v>57</v>
      </c>
      <c r="AK8702" t="s">
        <v>57</v>
      </c>
      <c r="AL8702" t="s">
        <v>47</v>
      </c>
      <c r="AM8702" t="s">
        <v>47</v>
      </c>
      <c r="AN8702" t="s">
        <v>65</v>
      </c>
      <c r="AO8702" t="s">
        <v>36157</v>
      </c>
    </row>
    <row r="8703" spans="1:41" x14ac:dyDescent="0.25">
      <c r="A8703" t="s">
        <v>36158</v>
      </c>
      <c r="B8703" t="s">
        <v>36159</v>
      </c>
      <c r="C8703" s="1" t="str">
        <f t="shared" si="550"/>
        <v>21:1084</v>
      </c>
      <c r="D8703" s="1" t="str">
        <f t="shared" si="551"/>
        <v>21:0157</v>
      </c>
      <c r="E8703" t="s">
        <v>36160</v>
      </c>
      <c r="F8703" t="s">
        <v>36161</v>
      </c>
      <c r="H8703">
        <v>50.7890716</v>
      </c>
      <c r="I8703">
        <v>-122.2409995</v>
      </c>
      <c r="J8703" s="1" t="str">
        <f t="shared" si="548"/>
        <v>NGR bulk stream sediment</v>
      </c>
      <c r="K8703" s="1" t="str">
        <f t="shared" si="549"/>
        <v>&lt;177 micron (NGR)</v>
      </c>
      <c r="L8703">
        <v>10</v>
      </c>
      <c r="M8703" t="s">
        <v>223</v>
      </c>
      <c r="N8703">
        <v>175</v>
      </c>
      <c r="O8703" t="s">
        <v>209</v>
      </c>
      <c r="P8703" t="s">
        <v>52</v>
      </c>
      <c r="Q8703" t="s">
        <v>356</v>
      </c>
      <c r="R8703" t="s">
        <v>108</v>
      </c>
      <c r="S8703" t="s">
        <v>250</v>
      </c>
      <c r="T8703" t="s">
        <v>209</v>
      </c>
      <c r="U8703" t="s">
        <v>207</v>
      </c>
      <c r="V8703" t="s">
        <v>227</v>
      </c>
      <c r="W8703" t="s">
        <v>200</v>
      </c>
      <c r="X8703" t="s">
        <v>51</v>
      </c>
      <c r="Y8703" t="s">
        <v>98</v>
      </c>
      <c r="Z8703" t="s">
        <v>56</v>
      </c>
      <c r="AA8703" t="s">
        <v>46</v>
      </c>
      <c r="AB8703" t="s">
        <v>78</v>
      </c>
      <c r="AC8703" t="s">
        <v>144</v>
      </c>
      <c r="AD8703" t="s">
        <v>83</v>
      </c>
      <c r="AE8703" t="s">
        <v>57</v>
      </c>
      <c r="AF8703" t="s">
        <v>76</v>
      </c>
      <c r="AG8703" t="s">
        <v>105</v>
      </c>
      <c r="AH8703" t="s">
        <v>198</v>
      </c>
      <c r="AI8703" t="s">
        <v>57</v>
      </c>
      <c r="AJ8703" t="s">
        <v>307</v>
      </c>
      <c r="AK8703" t="s">
        <v>36162</v>
      </c>
      <c r="AL8703" t="s">
        <v>47</v>
      </c>
      <c r="AM8703" t="s">
        <v>122</v>
      </c>
      <c r="AN8703" t="s">
        <v>65</v>
      </c>
      <c r="AO8703" t="s">
        <v>2180</v>
      </c>
    </row>
    <row r="8704" spans="1:41" x14ac:dyDescent="0.25">
      <c r="A8704" t="s">
        <v>36163</v>
      </c>
      <c r="B8704" t="s">
        <v>36164</v>
      </c>
      <c r="C8704" s="1" t="str">
        <f t="shared" si="550"/>
        <v>21:1084</v>
      </c>
      <c r="D8704" s="1" t="str">
        <f t="shared" si="551"/>
        <v>21:0157</v>
      </c>
      <c r="E8704" t="s">
        <v>36165</v>
      </c>
      <c r="F8704" t="s">
        <v>36166</v>
      </c>
      <c r="H8704">
        <v>50.346236099999999</v>
      </c>
      <c r="I8704">
        <v>-122.37108310000001</v>
      </c>
      <c r="J8704" s="1" t="str">
        <f t="shared" si="548"/>
        <v>NGR bulk stream sediment</v>
      </c>
      <c r="K8704" s="1" t="str">
        <f t="shared" si="549"/>
        <v>&lt;177 micron (NGR)</v>
      </c>
      <c r="L8704">
        <v>10</v>
      </c>
      <c r="M8704" t="s">
        <v>233</v>
      </c>
      <c r="N8704">
        <v>176</v>
      </c>
      <c r="O8704" t="s">
        <v>142</v>
      </c>
      <c r="P8704" t="s">
        <v>47</v>
      </c>
      <c r="Q8704" t="s">
        <v>668</v>
      </c>
      <c r="R8704" t="s">
        <v>148</v>
      </c>
      <c r="S8704" t="s">
        <v>131</v>
      </c>
      <c r="T8704" t="s">
        <v>108</v>
      </c>
      <c r="U8704" t="s">
        <v>162</v>
      </c>
      <c r="V8704" t="s">
        <v>110</v>
      </c>
      <c r="W8704" t="s">
        <v>228</v>
      </c>
      <c r="X8704" t="s">
        <v>330</v>
      </c>
      <c r="Y8704" t="s">
        <v>175</v>
      </c>
      <c r="Z8704" t="s">
        <v>56</v>
      </c>
      <c r="AA8704" t="s">
        <v>103</v>
      </c>
      <c r="AB8704" t="s">
        <v>78</v>
      </c>
      <c r="AC8704" t="s">
        <v>175</v>
      </c>
      <c r="AD8704" t="s">
        <v>85</v>
      </c>
      <c r="AE8704" t="s">
        <v>62</v>
      </c>
      <c r="AF8704" t="s">
        <v>66</v>
      </c>
      <c r="AG8704" t="s">
        <v>86</v>
      </c>
      <c r="AH8704" t="s">
        <v>62</v>
      </c>
      <c r="AI8704" t="s">
        <v>54</v>
      </c>
      <c r="AJ8704" t="s">
        <v>200</v>
      </c>
      <c r="AK8704" t="s">
        <v>455</v>
      </c>
      <c r="AL8704" t="s">
        <v>47</v>
      </c>
      <c r="AM8704" t="s">
        <v>47</v>
      </c>
      <c r="AN8704" t="s">
        <v>65</v>
      </c>
      <c r="AO8704" t="s">
        <v>632</v>
      </c>
    </row>
    <row r="8705" spans="1:41" x14ac:dyDescent="0.25">
      <c r="A8705" t="s">
        <v>36167</v>
      </c>
      <c r="B8705" t="s">
        <v>36168</v>
      </c>
      <c r="C8705" s="1" t="str">
        <f t="shared" si="550"/>
        <v>21:1084</v>
      </c>
      <c r="D8705" s="1" t="str">
        <f t="shared" si="551"/>
        <v>21:0157</v>
      </c>
      <c r="E8705" t="s">
        <v>36169</v>
      </c>
      <c r="F8705" t="s">
        <v>36170</v>
      </c>
      <c r="H8705">
        <v>50.345236900000003</v>
      </c>
      <c r="I8705">
        <v>-122.37593149999999</v>
      </c>
      <c r="J8705" s="1" t="str">
        <f t="shared" si="548"/>
        <v>NGR bulk stream sediment</v>
      </c>
      <c r="K8705" s="1" t="str">
        <f t="shared" si="549"/>
        <v>&lt;177 micron (NGR)</v>
      </c>
      <c r="L8705">
        <v>10</v>
      </c>
      <c r="M8705" t="s">
        <v>248</v>
      </c>
      <c r="N8705">
        <v>177</v>
      </c>
      <c r="O8705" t="s">
        <v>493</v>
      </c>
      <c r="P8705" t="s">
        <v>103</v>
      </c>
      <c r="Q8705" t="s">
        <v>432</v>
      </c>
      <c r="R8705" t="s">
        <v>142</v>
      </c>
      <c r="S8705" t="s">
        <v>59</v>
      </c>
      <c r="T8705" t="s">
        <v>50</v>
      </c>
      <c r="U8705" t="s">
        <v>106</v>
      </c>
      <c r="V8705" t="s">
        <v>46</v>
      </c>
      <c r="W8705" t="s">
        <v>109</v>
      </c>
      <c r="X8705" t="s">
        <v>73</v>
      </c>
      <c r="Y8705" t="s">
        <v>127</v>
      </c>
      <c r="Z8705" t="s">
        <v>56</v>
      </c>
      <c r="AA8705" t="s">
        <v>103</v>
      </c>
      <c r="AB8705" t="s">
        <v>161</v>
      </c>
      <c r="AC8705" t="s">
        <v>217</v>
      </c>
      <c r="AD8705" t="s">
        <v>52</v>
      </c>
      <c r="AE8705" t="s">
        <v>62</v>
      </c>
      <c r="AF8705" t="s">
        <v>1974</v>
      </c>
      <c r="AG8705" t="s">
        <v>109</v>
      </c>
      <c r="AH8705" t="s">
        <v>62</v>
      </c>
      <c r="AI8705" t="s">
        <v>198</v>
      </c>
      <c r="AJ8705" t="s">
        <v>173</v>
      </c>
      <c r="AK8705" t="s">
        <v>257</v>
      </c>
      <c r="AL8705" t="s">
        <v>47</v>
      </c>
      <c r="AM8705" t="s">
        <v>47</v>
      </c>
      <c r="AN8705" t="s">
        <v>65</v>
      </c>
      <c r="AO8705" t="s">
        <v>1174</v>
      </c>
    </row>
    <row r="8706" spans="1:41" x14ac:dyDescent="0.25">
      <c r="A8706" t="s">
        <v>36171</v>
      </c>
      <c r="B8706" t="s">
        <v>36172</v>
      </c>
      <c r="C8706" s="1" t="str">
        <f t="shared" si="550"/>
        <v>21:1084</v>
      </c>
      <c r="D8706" s="1" t="str">
        <f t="shared" si="551"/>
        <v>21:0157</v>
      </c>
      <c r="E8706" t="s">
        <v>36173</v>
      </c>
      <c r="F8706" t="s">
        <v>36174</v>
      </c>
      <c r="H8706">
        <v>50.375829000000003</v>
      </c>
      <c r="I8706">
        <v>-122.3783407</v>
      </c>
      <c r="J8706" s="1" t="str">
        <f t="shared" ref="J8706:J8769" si="552">HYPERLINK("http://geochem.nrcan.gc.ca/cdogs/content/kwd/kwd020030_e.htm", "NGR bulk stream sediment")</f>
        <v>NGR bulk stream sediment</v>
      </c>
      <c r="K8706" s="1" t="str">
        <f t="shared" ref="K8706:K8769" si="553">HYPERLINK("http://geochem.nrcan.gc.ca/cdogs/content/kwd/kwd080006_e.htm", "&lt;177 micron (NGR)")</f>
        <v>&lt;177 micron (NGR)</v>
      </c>
      <c r="L8706">
        <v>10</v>
      </c>
      <c r="M8706" t="s">
        <v>256</v>
      </c>
      <c r="N8706">
        <v>178</v>
      </c>
      <c r="O8706" t="s">
        <v>200</v>
      </c>
      <c r="P8706" t="s">
        <v>47</v>
      </c>
      <c r="Q8706" t="s">
        <v>673</v>
      </c>
      <c r="R8706" t="s">
        <v>125</v>
      </c>
      <c r="S8706" t="s">
        <v>225</v>
      </c>
      <c r="T8706" t="s">
        <v>127</v>
      </c>
      <c r="U8706" t="s">
        <v>462</v>
      </c>
      <c r="V8706" t="s">
        <v>198</v>
      </c>
      <c r="W8706" t="s">
        <v>493</v>
      </c>
      <c r="X8706" t="s">
        <v>51</v>
      </c>
      <c r="Y8706" t="s">
        <v>267</v>
      </c>
      <c r="Z8706" t="s">
        <v>56</v>
      </c>
      <c r="AA8706" t="s">
        <v>47</v>
      </c>
      <c r="AB8706" t="s">
        <v>79</v>
      </c>
      <c r="AC8706" t="s">
        <v>175</v>
      </c>
      <c r="AD8706" t="s">
        <v>209</v>
      </c>
      <c r="AE8706" t="s">
        <v>84</v>
      </c>
      <c r="AF8706" t="s">
        <v>882</v>
      </c>
      <c r="AG8706" t="s">
        <v>109</v>
      </c>
      <c r="AH8706" t="s">
        <v>62</v>
      </c>
      <c r="AI8706" t="s">
        <v>198</v>
      </c>
      <c r="AJ8706" t="s">
        <v>173</v>
      </c>
      <c r="AK8706" t="s">
        <v>139</v>
      </c>
      <c r="AL8706" t="s">
        <v>47</v>
      </c>
      <c r="AM8706" t="s">
        <v>122</v>
      </c>
      <c r="AN8706" t="s">
        <v>65</v>
      </c>
      <c r="AO8706" t="s">
        <v>604</v>
      </c>
    </row>
    <row r="8707" spans="1:41" x14ac:dyDescent="0.25">
      <c r="A8707" t="s">
        <v>36175</v>
      </c>
      <c r="B8707" t="s">
        <v>36176</v>
      </c>
      <c r="C8707" s="1" t="str">
        <f t="shared" si="550"/>
        <v>21:1084</v>
      </c>
      <c r="D8707" s="1" t="str">
        <f t="shared" si="551"/>
        <v>21:0157</v>
      </c>
      <c r="E8707" t="s">
        <v>36177</v>
      </c>
      <c r="F8707" t="s">
        <v>36178</v>
      </c>
      <c r="H8707">
        <v>50.3627471</v>
      </c>
      <c r="I8707">
        <v>-122.3303969</v>
      </c>
      <c r="J8707" s="1" t="str">
        <f t="shared" si="552"/>
        <v>NGR bulk stream sediment</v>
      </c>
      <c r="K8707" s="1" t="str">
        <f t="shared" si="553"/>
        <v>&lt;177 micron (NGR)</v>
      </c>
      <c r="L8707">
        <v>10</v>
      </c>
      <c r="M8707" t="s">
        <v>265</v>
      </c>
      <c r="N8707">
        <v>179</v>
      </c>
      <c r="O8707" t="s">
        <v>88</v>
      </c>
      <c r="P8707" t="s">
        <v>47</v>
      </c>
      <c r="Q8707" t="s">
        <v>920</v>
      </c>
      <c r="R8707" t="s">
        <v>47</v>
      </c>
      <c r="S8707" t="s">
        <v>107</v>
      </c>
      <c r="T8707" t="s">
        <v>108</v>
      </c>
      <c r="U8707" t="s">
        <v>124</v>
      </c>
      <c r="V8707" t="s">
        <v>174</v>
      </c>
      <c r="W8707" t="s">
        <v>200</v>
      </c>
      <c r="X8707" t="s">
        <v>108</v>
      </c>
      <c r="Y8707" t="s">
        <v>49</v>
      </c>
      <c r="Z8707" t="s">
        <v>56</v>
      </c>
      <c r="AA8707" t="s">
        <v>122</v>
      </c>
      <c r="AB8707" t="s">
        <v>122</v>
      </c>
      <c r="AC8707" t="s">
        <v>175</v>
      </c>
      <c r="AD8707" t="s">
        <v>137</v>
      </c>
      <c r="AE8707" t="s">
        <v>53</v>
      </c>
      <c r="AF8707" t="s">
        <v>690</v>
      </c>
      <c r="AG8707" t="s">
        <v>88</v>
      </c>
      <c r="AH8707" t="s">
        <v>57</v>
      </c>
      <c r="AI8707" t="s">
        <v>46</v>
      </c>
      <c r="AJ8707" t="s">
        <v>336</v>
      </c>
      <c r="AK8707" t="s">
        <v>72</v>
      </c>
      <c r="AL8707" t="s">
        <v>47</v>
      </c>
      <c r="AM8707" t="s">
        <v>122</v>
      </c>
      <c r="AN8707" t="s">
        <v>725</v>
      </c>
      <c r="AO8707" t="s">
        <v>197</v>
      </c>
    </row>
    <row r="8708" spans="1:41" x14ac:dyDescent="0.25">
      <c r="A8708" t="s">
        <v>36179</v>
      </c>
      <c r="B8708" t="s">
        <v>36180</v>
      </c>
      <c r="C8708" s="1" t="str">
        <f t="shared" si="550"/>
        <v>21:1084</v>
      </c>
      <c r="D8708" s="1" t="str">
        <f t="shared" si="551"/>
        <v>21:0157</v>
      </c>
      <c r="E8708" t="s">
        <v>36181</v>
      </c>
      <c r="F8708" t="s">
        <v>36182</v>
      </c>
      <c r="H8708">
        <v>50.293011</v>
      </c>
      <c r="I8708">
        <v>-122.34193980000001</v>
      </c>
      <c r="J8708" s="1" t="str">
        <f t="shared" si="552"/>
        <v>NGR bulk stream sediment</v>
      </c>
      <c r="K8708" s="1" t="str">
        <f t="shared" si="553"/>
        <v>&lt;177 micron (NGR)</v>
      </c>
      <c r="L8708">
        <v>11</v>
      </c>
      <c r="M8708" t="s">
        <v>45</v>
      </c>
      <c r="N8708">
        <v>180</v>
      </c>
      <c r="O8708" t="s">
        <v>173</v>
      </c>
      <c r="P8708" t="s">
        <v>47</v>
      </c>
      <c r="Q8708" t="s">
        <v>215</v>
      </c>
      <c r="R8708" t="s">
        <v>72</v>
      </c>
      <c r="S8708" t="s">
        <v>112</v>
      </c>
      <c r="T8708" t="s">
        <v>76</v>
      </c>
      <c r="U8708" t="s">
        <v>462</v>
      </c>
      <c r="V8708" t="s">
        <v>235</v>
      </c>
      <c r="W8708" t="s">
        <v>455</v>
      </c>
      <c r="X8708" t="s">
        <v>137</v>
      </c>
      <c r="Y8708" t="s">
        <v>209</v>
      </c>
      <c r="Z8708" t="s">
        <v>56</v>
      </c>
      <c r="AA8708" t="s">
        <v>103</v>
      </c>
      <c r="AB8708" t="s">
        <v>139</v>
      </c>
      <c r="AC8708" t="s">
        <v>175</v>
      </c>
      <c r="AD8708" t="s">
        <v>55</v>
      </c>
      <c r="AE8708" t="s">
        <v>53</v>
      </c>
      <c r="AF8708" t="s">
        <v>1060</v>
      </c>
      <c r="AG8708" t="s">
        <v>227</v>
      </c>
      <c r="AH8708" t="s">
        <v>62</v>
      </c>
      <c r="AI8708" t="s">
        <v>46</v>
      </c>
      <c r="AJ8708" t="s">
        <v>79</v>
      </c>
      <c r="AK8708" t="s">
        <v>122</v>
      </c>
      <c r="AL8708" t="s">
        <v>47</v>
      </c>
      <c r="AM8708" t="s">
        <v>122</v>
      </c>
      <c r="AN8708" t="s">
        <v>915</v>
      </c>
      <c r="AO8708" t="s">
        <v>610</v>
      </c>
    </row>
    <row r="8709" spans="1:41" x14ac:dyDescent="0.25">
      <c r="A8709" t="s">
        <v>36183</v>
      </c>
      <c r="B8709" t="s">
        <v>36184</v>
      </c>
      <c r="C8709" s="1" t="str">
        <f t="shared" si="550"/>
        <v>21:1084</v>
      </c>
      <c r="D8709" s="1" t="str">
        <f t="shared" si="551"/>
        <v>21:0157</v>
      </c>
      <c r="E8709" t="s">
        <v>36185</v>
      </c>
      <c r="F8709" t="s">
        <v>36186</v>
      </c>
      <c r="H8709">
        <v>50.288830500000003</v>
      </c>
      <c r="I8709">
        <v>-122.3327465</v>
      </c>
      <c r="J8709" s="1" t="str">
        <f t="shared" si="552"/>
        <v>NGR bulk stream sediment</v>
      </c>
      <c r="K8709" s="1" t="str">
        <f t="shared" si="553"/>
        <v>&lt;177 micron (NGR)</v>
      </c>
      <c r="L8709">
        <v>11</v>
      </c>
      <c r="M8709" t="s">
        <v>280</v>
      </c>
      <c r="N8709">
        <v>181</v>
      </c>
      <c r="O8709" t="s">
        <v>54</v>
      </c>
      <c r="P8709" t="s">
        <v>47</v>
      </c>
      <c r="Q8709" t="s">
        <v>249</v>
      </c>
      <c r="R8709" t="s">
        <v>62</v>
      </c>
      <c r="S8709" t="s">
        <v>90</v>
      </c>
      <c r="T8709" t="s">
        <v>51</v>
      </c>
      <c r="U8709" t="s">
        <v>59</v>
      </c>
      <c r="V8709" t="s">
        <v>62</v>
      </c>
      <c r="W8709" t="s">
        <v>110</v>
      </c>
      <c r="X8709" t="s">
        <v>122</v>
      </c>
      <c r="Y8709" t="s">
        <v>267</v>
      </c>
      <c r="Z8709" t="s">
        <v>56</v>
      </c>
      <c r="AA8709" t="s">
        <v>47</v>
      </c>
      <c r="AB8709" t="s">
        <v>493</v>
      </c>
      <c r="AC8709" t="s">
        <v>175</v>
      </c>
      <c r="AD8709" t="s">
        <v>175</v>
      </c>
      <c r="AE8709" t="s">
        <v>380</v>
      </c>
      <c r="AF8709" t="s">
        <v>158</v>
      </c>
      <c r="AG8709" t="s">
        <v>142</v>
      </c>
      <c r="AH8709" t="s">
        <v>62</v>
      </c>
      <c r="AI8709" t="s">
        <v>53</v>
      </c>
      <c r="AJ8709" t="s">
        <v>257</v>
      </c>
      <c r="AK8709" t="s">
        <v>63</v>
      </c>
      <c r="AL8709" t="s">
        <v>47</v>
      </c>
      <c r="AM8709" t="s">
        <v>47</v>
      </c>
      <c r="AN8709" t="s">
        <v>65</v>
      </c>
      <c r="AO8709" t="s">
        <v>3210</v>
      </c>
    </row>
    <row r="8710" spans="1:41" x14ac:dyDescent="0.25">
      <c r="A8710" t="s">
        <v>36187</v>
      </c>
      <c r="B8710" t="s">
        <v>36188</v>
      </c>
      <c r="C8710" s="1" t="str">
        <f t="shared" si="550"/>
        <v>21:1084</v>
      </c>
      <c r="D8710" s="1" t="str">
        <f t="shared" si="551"/>
        <v>21:0157</v>
      </c>
      <c r="E8710" t="s">
        <v>36185</v>
      </c>
      <c r="F8710" t="s">
        <v>36189</v>
      </c>
      <c r="H8710">
        <v>50.288830500000003</v>
      </c>
      <c r="I8710">
        <v>-122.3327465</v>
      </c>
      <c r="J8710" s="1" t="str">
        <f t="shared" si="552"/>
        <v>NGR bulk stream sediment</v>
      </c>
      <c r="K8710" s="1" t="str">
        <f t="shared" si="553"/>
        <v>&lt;177 micron (NGR)</v>
      </c>
      <c r="L8710">
        <v>11</v>
      </c>
      <c r="M8710" t="s">
        <v>288</v>
      </c>
      <c r="N8710">
        <v>182</v>
      </c>
      <c r="O8710" t="s">
        <v>46</v>
      </c>
      <c r="P8710" t="s">
        <v>47</v>
      </c>
      <c r="Q8710" t="s">
        <v>812</v>
      </c>
      <c r="R8710" t="s">
        <v>62</v>
      </c>
      <c r="S8710" t="s">
        <v>98</v>
      </c>
      <c r="T8710" t="s">
        <v>51</v>
      </c>
      <c r="U8710" t="s">
        <v>51</v>
      </c>
      <c r="V8710" t="s">
        <v>46</v>
      </c>
      <c r="W8710" t="s">
        <v>46</v>
      </c>
      <c r="X8710" t="s">
        <v>122</v>
      </c>
      <c r="Y8710" t="s">
        <v>85</v>
      </c>
      <c r="Z8710" t="s">
        <v>56</v>
      </c>
      <c r="AA8710" t="s">
        <v>47</v>
      </c>
      <c r="AB8710" t="s">
        <v>102</v>
      </c>
      <c r="AC8710" t="s">
        <v>175</v>
      </c>
      <c r="AD8710" t="s">
        <v>66</v>
      </c>
      <c r="AE8710" t="s">
        <v>380</v>
      </c>
      <c r="AF8710" t="s">
        <v>271</v>
      </c>
      <c r="AG8710" t="s">
        <v>72</v>
      </c>
      <c r="AH8710" t="s">
        <v>62</v>
      </c>
      <c r="AI8710" t="s">
        <v>62</v>
      </c>
      <c r="AJ8710" t="s">
        <v>139</v>
      </c>
      <c r="AK8710" t="s">
        <v>47</v>
      </c>
      <c r="AL8710" t="s">
        <v>47</v>
      </c>
      <c r="AM8710" t="s">
        <v>47</v>
      </c>
      <c r="AN8710" t="s">
        <v>65</v>
      </c>
      <c r="AO8710" t="s">
        <v>8611</v>
      </c>
    </row>
    <row r="8711" spans="1:41" x14ac:dyDescent="0.25">
      <c r="A8711" t="s">
        <v>36190</v>
      </c>
      <c r="B8711" t="s">
        <v>36191</v>
      </c>
      <c r="C8711" s="1" t="str">
        <f t="shared" si="550"/>
        <v>21:1084</v>
      </c>
      <c r="D8711" s="1" t="str">
        <f t="shared" si="551"/>
        <v>21:0157</v>
      </c>
      <c r="E8711" t="s">
        <v>36192</v>
      </c>
      <c r="F8711" t="s">
        <v>36193</v>
      </c>
      <c r="H8711">
        <v>50.298352100000002</v>
      </c>
      <c r="I8711">
        <v>-122.318291</v>
      </c>
      <c r="J8711" s="1" t="str">
        <f t="shared" si="552"/>
        <v>NGR bulk stream sediment</v>
      </c>
      <c r="K8711" s="1" t="str">
        <f t="shared" si="553"/>
        <v>&lt;177 micron (NGR)</v>
      </c>
      <c r="L8711">
        <v>11</v>
      </c>
      <c r="M8711" t="s">
        <v>71</v>
      </c>
      <c r="N8711">
        <v>183</v>
      </c>
      <c r="O8711" t="s">
        <v>85</v>
      </c>
      <c r="P8711" t="s">
        <v>47</v>
      </c>
      <c r="Q8711" t="s">
        <v>281</v>
      </c>
      <c r="R8711" t="s">
        <v>127</v>
      </c>
      <c r="S8711" t="s">
        <v>269</v>
      </c>
      <c r="T8711" t="s">
        <v>51</v>
      </c>
      <c r="U8711" t="s">
        <v>51</v>
      </c>
      <c r="V8711" t="s">
        <v>105</v>
      </c>
      <c r="W8711" t="s">
        <v>227</v>
      </c>
      <c r="X8711" t="s">
        <v>51</v>
      </c>
      <c r="Y8711" t="s">
        <v>108</v>
      </c>
      <c r="Z8711" t="s">
        <v>56</v>
      </c>
      <c r="AA8711" t="s">
        <v>175</v>
      </c>
      <c r="AB8711" t="s">
        <v>61</v>
      </c>
      <c r="AC8711" t="s">
        <v>175</v>
      </c>
      <c r="AD8711" t="s">
        <v>269</v>
      </c>
      <c r="AE8711" t="s">
        <v>185</v>
      </c>
      <c r="AF8711" t="s">
        <v>830</v>
      </c>
      <c r="AG8711" t="s">
        <v>270</v>
      </c>
      <c r="AH8711" t="s">
        <v>62</v>
      </c>
      <c r="AI8711" t="s">
        <v>198</v>
      </c>
      <c r="AJ8711" t="s">
        <v>228</v>
      </c>
      <c r="AK8711" t="s">
        <v>357</v>
      </c>
      <c r="AL8711" t="s">
        <v>122</v>
      </c>
      <c r="AM8711" t="s">
        <v>122</v>
      </c>
      <c r="AN8711" t="s">
        <v>65</v>
      </c>
      <c r="AO8711" t="s">
        <v>1538</v>
      </c>
    </row>
    <row r="8712" spans="1:41" x14ac:dyDescent="0.25">
      <c r="A8712" t="s">
        <v>36194</v>
      </c>
      <c r="B8712" t="s">
        <v>36195</v>
      </c>
      <c r="C8712" s="1" t="str">
        <f t="shared" si="550"/>
        <v>21:1084</v>
      </c>
      <c r="D8712" s="1" t="str">
        <f t="shared" si="551"/>
        <v>21:0157</v>
      </c>
      <c r="E8712" t="s">
        <v>36196</v>
      </c>
      <c r="F8712" t="s">
        <v>36197</v>
      </c>
      <c r="H8712">
        <v>50.3065754</v>
      </c>
      <c r="I8712">
        <v>-122.3051126</v>
      </c>
      <c r="J8712" s="1" t="str">
        <f t="shared" si="552"/>
        <v>NGR bulk stream sediment</v>
      </c>
      <c r="K8712" s="1" t="str">
        <f t="shared" si="553"/>
        <v>&lt;177 micron (NGR)</v>
      </c>
      <c r="L8712">
        <v>11</v>
      </c>
      <c r="M8712" t="s">
        <v>95</v>
      </c>
      <c r="N8712">
        <v>184</v>
      </c>
      <c r="O8712" t="s">
        <v>85</v>
      </c>
      <c r="P8712" t="s">
        <v>47</v>
      </c>
      <c r="Q8712" t="s">
        <v>275</v>
      </c>
      <c r="R8712" t="s">
        <v>62</v>
      </c>
      <c r="S8712" t="s">
        <v>58</v>
      </c>
      <c r="T8712" t="s">
        <v>51</v>
      </c>
      <c r="U8712" t="s">
        <v>51</v>
      </c>
      <c r="V8712" t="s">
        <v>62</v>
      </c>
      <c r="W8712" t="s">
        <v>228</v>
      </c>
      <c r="X8712" t="s">
        <v>46</v>
      </c>
      <c r="Y8712" t="s">
        <v>99</v>
      </c>
      <c r="Z8712" t="s">
        <v>56</v>
      </c>
      <c r="AA8712" t="s">
        <v>46</v>
      </c>
      <c r="AB8712" t="s">
        <v>63</v>
      </c>
      <c r="AC8712" t="s">
        <v>175</v>
      </c>
      <c r="AD8712" t="s">
        <v>51</v>
      </c>
      <c r="AE8712" t="s">
        <v>149</v>
      </c>
      <c r="AF8712" t="s">
        <v>175</v>
      </c>
      <c r="AG8712" t="s">
        <v>151</v>
      </c>
      <c r="AH8712" t="s">
        <v>62</v>
      </c>
      <c r="AI8712" t="s">
        <v>62</v>
      </c>
      <c r="AJ8712" t="s">
        <v>493</v>
      </c>
      <c r="AK8712" t="s">
        <v>78</v>
      </c>
      <c r="AL8712" t="s">
        <v>47</v>
      </c>
      <c r="AM8712" t="s">
        <v>47</v>
      </c>
      <c r="AN8712" t="s">
        <v>65</v>
      </c>
      <c r="AO8712" t="s">
        <v>36198</v>
      </c>
    </row>
    <row r="8713" spans="1:41" x14ac:dyDescent="0.25">
      <c r="A8713" t="s">
        <v>36199</v>
      </c>
      <c r="B8713" t="s">
        <v>36200</v>
      </c>
      <c r="C8713" s="1" t="str">
        <f t="shared" si="550"/>
        <v>21:1084</v>
      </c>
      <c r="D8713" s="1" t="str">
        <f t="shared" si="551"/>
        <v>21:0157</v>
      </c>
      <c r="E8713" t="s">
        <v>36201</v>
      </c>
      <c r="F8713" t="s">
        <v>36202</v>
      </c>
      <c r="H8713">
        <v>50.283788700000002</v>
      </c>
      <c r="I8713">
        <v>-122.25912510000001</v>
      </c>
      <c r="J8713" s="1" t="str">
        <f t="shared" si="552"/>
        <v>NGR bulk stream sediment</v>
      </c>
      <c r="K8713" s="1" t="str">
        <f t="shared" si="553"/>
        <v>&lt;177 micron (NGR)</v>
      </c>
      <c r="L8713">
        <v>11</v>
      </c>
      <c r="M8713" t="s">
        <v>117</v>
      </c>
      <c r="N8713">
        <v>185</v>
      </c>
      <c r="O8713" t="s">
        <v>267</v>
      </c>
      <c r="P8713" t="s">
        <v>47</v>
      </c>
      <c r="Q8713" t="s">
        <v>1157</v>
      </c>
      <c r="R8713" t="s">
        <v>502</v>
      </c>
      <c r="S8713" t="s">
        <v>306</v>
      </c>
      <c r="T8713" t="s">
        <v>197</v>
      </c>
      <c r="U8713" t="s">
        <v>463</v>
      </c>
      <c r="V8713" t="s">
        <v>51</v>
      </c>
      <c r="W8713" t="s">
        <v>188</v>
      </c>
      <c r="X8713" t="s">
        <v>103</v>
      </c>
      <c r="Y8713" t="s">
        <v>267</v>
      </c>
      <c r="Z8713" t="s">
        <v>56</v>
      </c>
      <c r="AA8713" t="s">
        <v>52</v>
      </c>
      <c r="AB8713" t="s">
        <v>47</v>
      </c>
      <c r="AC8713" t="s">
        <v>300</v>
      </c>
      <c r="AD8713" t="s">
        <v>141</v>
      </c>
      <c r="AE8713" t="s">
        <v>62</v>
      </c>
      <c r="AF8713" t="s">
        <v>904</v>
      </c>
      <c r="AG8713" t="s">
        <v>142</v>
      </c>
      <c r="AH8713" t="s">
        <v>62</v>
      </c>
      <c r="AI8713" t="s">
        <v>57</v>
      </c>
      <c r="AJ8713" t="s">
        <v>60</v>
      </c>
      <c r="AK8713" t="s">
        <v>142</v>
      </c>
      <c r="AL8713" t="s">
        <v>47</v>
      </c>
      <c r="AM8713" t="s">
        <v>122</v>
      </c>
      <c r="AN8713" t="s">
        <v>65</v>
      </c>
      <c r="AO8713" t="s">
        <v>1425</v>
      </c>
    </row>
    <row r="8714" spans="1:41" x14ac:dyDescent="0.25">
      <c r="A8714" t="s">
        <v>36203</v>
      </c>
      <c r="B8714" t="s">
        <v>36204</v>
      </c>
      <c r="C8714" s="1" t="str">
        <f t="shared" si="550"/>
        <v>21:1084</v>
      </c>
      <c r="D8714" s="1" t="str">
        <f t="shared" si="551"/>
        <v>21:0157</v>
      </c>
      <c r="E8714" t="s">
        <v>36205</v>
      </c>
      <c r="F8714" t="s">
        <v>36206</v>
      </c>
      <c r="H8714">
        <v>50.306125999999999</v>
      </c>
      <c r="I8714">
        <v>-122.27281960000001</v>
      </c>
      <c r="J8714" s="1" t="str">
        <f t="shared" si="552"/>
        <v>NGR bulk stream sediment</v>
      </c>
      <c r="K8714" s="1" t="str">
        <f t="shared" si="553"/>
        <v>&lt;177 micron (NGR)</v>
      </c>
      <c r="L8714">
        <v>11</v>
      </c>
      <c r="M8714" t="s">
        <v>136</v>
      </c>
      <c r="N8714">
        <v>186</v>
      </c>
      <c r="O8714" t="s">
        <v>493</v>
      </c>
      <c r="P8714" t="s">
        <v>47</v>
      </c>
      <c r="Q8714" t="s">
        <v>668</v>
      </c>
      <c r="R8714" t="s">
        <v>76</v>
      </c>
      <c r="S8714" t="s">
        <v>475</v>
      </c>
      <c r="T8714" t="s">
        <v>209</v>
      </c>
      <c r="U8714" t="s">
        <v>184</v>
      </c>
      <c r="V8714" t="s">
        <v>173</v>
      </c>
      <c r="W8714" t="s">
        <v>336</v>
      </c>
      <c r="X8714" t="s">
        <v>330</v>
      </c>
      <c r="Y8714" t="s">
        <v>217</v>
      </c>
      <c r="Z8714" t="s">
        <v>56</v>
      </c>
      <c r="AA8714" t="s">
        <v>122</v>
      </c>
      <c r="AB8714" t="s">
        <v>81</v>
      </c>
      <c r="AC8714" t="s">
        <v>175</v>
      </c>
      <c r="AD8714" t="s">
        <v>98</v>
      </c>
      <c r="AE8714" t="s">
        <v>199</v>
      </c>
      <c r="AF8714" t="s">
        <v>145</v>
      </c>
      <c r="AG8714" t="s">
        <v>86</v>
      </c>
      <c r="AH8714" t="s">
        <v>57</v>
      </c>
      <c r="AI8714" t="s">
        <v>57</v>
      </c>
      <c r="AJ8714" t="s">
        <v>103</v>
      </c>
      <c r="AK8714" t="s">
        <v>158</v>
      </c>
      <c r="AL8714" t="s">
        <v>47</v>
      </c>
      <c r="AM8714" t="s">
        <v>47</v>
      </c>
      <c r="AN8714" t="s">
        <v>533</v>
      </c>
      <c r="AO8714" t="s">
        <v>1340</v>
      </c>
    </row>
    <row r="8715" spans="1:41" x14ac:dyDescent="0.25">
      <c r="A8715" t="s">
        <v>36207</v>
      </c>
      <c r="B8715" t="s">
        <v>36208</v>
      </c>
      <c r="C8715" s="1" t="str">
        <f t="shared" si="550"/>
        <v>21:1084</v>
      </c>
      <c r="D8715" s="1" t="str">
        <f t="shared" si="551"/>
        <v>21:0157</v>
      </c>
      <c r="E8715" t="s">
        <v>36209</v>
      </c>
      <c r="F8715" t="s">
        <v>36210</v>
      </c>
      <c r="H8715">
        <v>50.309867400000002</v>
      </c>
      <c r="I8715">
        <v>-122.28880100000001</v>
      </c>
      <c r="J8715" s="1" t="str">
        <f t="shared" si="552"/>
        <v>NGR bulk stream sediment</v>
      </c>
      <c r="K8715" s="1" t="str">
        <f t="shared" si="553"/>
        <v>&lt;177 micron (NGR)</v>
      </c>
      <c r="L8715">
        <v>11</v>
      </c>
      <c r="M8715" t="s">
        <v>157</v>
      </c>
      <c r="N8715">
        <v>187</v>
      </c>
      <c r="O8715" t="s">
        <v>149</v>
      </c>
      <c r="P8715" t="s">
        <v>47</v>
      </c>
      <c r="Q8715" t="s">
        <v>119</v>
      </c>
      <c r="R8715" t="s">
        <v>62</v>
      </c>
      <c r="S8715" t="s">
        <v>82</v>
      </c>
      <c r="T8715" t="s">
        <v>51</v>
      </c>
      <c r="U8715" t="s">
        <v>145</v>
      </c>
      <c r="V8715" t="s">
        <v>149</v>
      </c>
      <c r="W8715" t="s">
        <v>174</v>
      </c>
      <c r="X8715" t="s">
        <v>103</v>
      </c>
      <c r="Y8715" t="s">
        <v>108</v>
      </c>
      <c r="Z8715" t="s">
        <v>56</v>
      </c>
      <c r="AA8715" t="s">
        <v>47</v>
      </c>
      <c r="AB8715" t="s">
        <v>123</v>
      </c>
      <c r="AC8715" t="s">
        <v>175</v>
      </c>
      <c r="AD8715" t="s">
        <v>50</v>
      </c>
      <c r="AE8715" t="s">
        <v>380</v>
      </c>
      <c r="AF8715" t="s">
        <v>336</v>
      </c>
      <c r="AG8715" t="s">
        <v>102</v>
      </c>
      <c r="AH8715" t="s">
        <v>62</v>
      </c>
      <c r="AI8715" t="s">
        <v>62</v>
      </c>
      <c r="AJ8715" t="s">
        <v>47</v>
      </c>
      <c r="AK8715" t="s">
        <v>235</v>
      </c>
      <c r="AL8715" t="s">
        <v>47</v>
      </c>
      <c r="AM8715" t="s">
        <v>47</v>
      </c>
      <c r="AN8715" t="s">
        <v>65</v>
      </c>
      <c r="AO8715" t="s">
        <v>604</v>
      </c>
    </row>
    <row r="8716" spans="1:41" x14ac:dyDescent="0.25">
      <c r="A8716" t="s">
        <v>36211</v>
      </c>
      <c r="B8716" t="s">
        <v>36212</v>
      </c>
      <c r="C8716" s="1" t="str">
        <f t="shared" si="550"/>
        <v>21:1084</v>
      </c>
      <c r="D8716" s="1" t="str">
        <f t="shared" si="551"/>
        <v>21:0157</v>
      </c>
      <c r="E8716" t="s">
        <v>36213</v>
      </c>
      <c r="F8716" t="s">
        <v>36214</v>
      </c>
      <c r="H8716">
        <v>50.330168200000003</v>
      </c>
      <c r="I8716">
        <v>-122.3054274</v>
      </c>
      <c r="J8716" s="1" t="str">
        <f t="shared" si="552"/>
        <v>NGR bulk stream sediment</v>
      </c>
      <c r="K8716" s="1" t="str">
        <f t="shared" si="553"/>
        <v>&lt;177 micron (NGR)</v>
      </c>
      <c r="L8716">
        <v>11</v>
      </c>
      <c r="M8716" t="s">
        <v>170</v>
      </c>
      <c r="N8716">
        <v>188</v>
      </c>
      <c r="O8716" t="s">
        <v>85</v>
      </c>
      <c r="P8716" t="s">
        <v>52</v>
      </c>
      <c r="Q8716" t="s">
        <v>920</v>
      </c>
      <c r="R8716" t="s">
        <v>259</v>
      </c>
      <c r="S8716" t="s">
        <v>290</v>
      </c>
      <c r="T8716" t="s">
        <v>243</v>
      </c>
      <c r="U8716" t="s">
        <v>141</v>
      </c>
      <c r="V8716" t="s">
        <v>61</v>
      </c>
      <c r="W8716" t="s">
        <v>142</v>
      </c>
      <c r="X8716" t="s">
        <v>330</v>
      </c>
      <c r="Y8716" t="s">
        <v>98</v>
      </c>
      <c r="Z8716" t="s">
        <v>56</v>
      </c>
      <c r="AA8716" t="s">
        <v>330</v>
      </c>
      <c r="AB8716" t="s">
        <v>105</v>
      </c>
      <c r="AC8716" t="s">
        <v>175</v>
      </c>
      <c r="AD8716" t="s">
        <v>66</v>
      </c>
      <c r="AE8716" t="s">
        <v>46</v>
      </c>
      <c r="AF8716" t="s">
        <v>147</v>
      </c>
      <c r="AG8716" t="s">
        <v>137</v>
      </c>
      <c r="AH8716" t="s">
        <v>62</v>
      </c>
      <c r="AI8716" t="s">
        <v>110</v>
      </c>
      <c r="AJ8716" t="s">
        <v>437</v>
      </c>
      <c r="AK8716" t="s">
        <v>86</v>
      </c>
      <c r="AL8716" t="s">
        <v>47</v>
      </c>
      <c r="AM8716" t="s">
        <v>103</v>
      </c>
      <c r="AN8716" t="s">
        <v>196</v>
      </c>
      <c r="AO8716" t="s">
        <v>55</v>
      </c>
    </row>
    <row r="8717" spans="1:41" x14ac:dyDescent="0.25">
      <c r="A8717" t="s">
        <v>36215</v>
      </c>
      <c r="B8717" t="s">
        <v>36216</v>
      </c>
      <c r="C8717" s="1" t="str">
        <f t="shared" si="550"/>
        <v>21:1084</v>
      </c>
      <c r="D8717" s="1" t="str">
        <f t="shared" si="551"/>
        <v>21:0157</v>
      </c>
      <c r="E8717" t="s">
        <v>36217</v>
      </c>
      <c r="F8717" t="s">
        <v>36218</v>
      </c>
      <c r="H8717">
        <v>50.344957399999998</v>
      </c>
      <c r="I8717">
        <v>-122.27933470000001</v>
      </c>
      <c r="J8717" s="1" t="str">
        <f t="shared" si="552"/>
        <v>NGR bulk stream sediment</v>
      </c>
      <c r="K8717" s="1" t="str">
        <f t="shared" si="553"/>
        <v>&lt;177 micron (NGR)</v>
      </c>
      <c r="L8717">
        <v>11</v>
      </c>
      <c r="M8717" t="s">
        <v>180</v>
      </c>
      <c r="N8717">
        <v>189</v>
      </c>
      <c r="O8717" t="s">
        <v>130</v>
      </c>
      <c r="P8717" t="s">
        <v>47</v>
      </c>
      <c r="Q8717" t="s">
        <v>294</v>
      </c>
      <c r="R8717" t="s">
        <v>78</v>
      </c>
      <c r="S8717" t="s">
        <v>82</v>
      </c>
      <c r="T8717" t="s">
        <v>108</v>
      </c>
      <c r="U8717" t="s">
        <v>240</v>
      </c>
      <c r="V8717" t="s">
        <v>63</v>
      </c>
      <c r="W8717" t="s">
        <v>282</v>
      </c>
      <c r="X8717" t="s">
        <v>103</v>
      </c>
      <c r="Y8717" t="s">
        <v>108</v>
      </c>
      <c r="Z8717" t="s">
        <v>56</v>
      </c>
      <c r="AA8717" t="s">
        <v>46</v>
      </c>
      <c r="AB8717" t="s">
        <v>60</v>
      </c>
      <c r="AC8717" t="s">
        <v>175</v>
      </c>
      <c r="AD8717" t="s">
        <v>330</v>
      </c>
      <c r="AE8717" t="s">
        <v>56</v>
      </c>
      <c r="AF8717" t="s">
        <v>127</v>
      </c>
      <c r="AG8717" t="s">
        <v>493</v>
      </c>
      <c r="AH8717" t="s">
        <v>62</v>
      </c>
      <c r="AI8717" t="s">
        <v>53</v>
      </c>
      <c r="AJ8717" t="s">
        <v>110</v>
      </c>
      <c r="AK8717" t="s">
        <v>174</v>
      </c>
      <c r="AL8717" t="s">
        <v>47</v>
      </c>
      <c r="AM8717" t="s">
        <v>47</v>
      </c>
      <c r="AN8717" t="s">
        <v>65</v>
      </c>
      <c r="AO8717" t="s">
        <v>2281</v>
      </c>
    </row>
    <row r="8718" spans="1:41" x14ac:dyDescent="0.25">
      <c r="A8718" t="s">
        <v>36219</v>
      </c>
      <c r="B8718" t="s">
        <v>36220</v>
      </c>
      <c r="C8718" s="1" t="str">
        <f t="shared" si="550"/>
        <v>21:1084</v>
      </c>
      <c r="D8718" s="1" t="str">
        <f t="shared" si="551"/>
        <v>21:0157</v>
      </c>
      <c r="E8718" t="s">
        <v>36221</v>
      </c>
      <c r="F8718" t="s">
        <v>36222</v>
      </c>
      <c r="H8718">
        <v>50.354030700000003</v>
      </c>
      <c r="I8718">
        <v>-122.30565249999999</v>
      </c>
      <c r="J8718" s="1" t="str">
        <f t="shared" si="552"/>
        <v>NGR bulk stream sediment</v>
      </c>
      <c r="K8718" s="1" t="str">
        <f t="shared" si="553"/>
        <v>&lt;177 micron (NGR)</v>
      </c>
      <c r="L8718">
        <v>11</v>
      </c>
      <c r="M8718" t="s">
        <v>195</v>
      </c>
      <c r="N8718">
        <v>190</v>
      </c>
      <c r="O8718" t="s">
        <v>412</v>
      </c>
      <c r="P8718" t="s">
        <v>47</v>
      </c>
      <c r="Q8718" t="s">
        <v>920</v>
      </c>
      <c r="R8718" t="s">
        <v>371</v>
      </c>
      <c r="S8718" t="s">
        <v>131</v>
      </c>
      <c r="T8718" t="s">
        <v>267</v>
      </c>
      <c r="U8718" t="s">
        <v>532</v>
      </c>
      <c r="V8718" t="s">
        <v>235</v>
      </c>
      <c r="W8718" t="s">
        <v>437</v>
      </c>
      <c r="X8718" t="s">
        <v>73</v>
      </c>
      <c r="Y8718" t="s">
        <v>50</v>
      </c>
      <c r="Z8718" t="s">
        <v>56</v>
      </c>
      <c r="AA8718" t="s">
        <v>122</v>
      </c>
      <c r="AB8718" t="s">
        <v>81</v>
      </c>
      <c r="AC8718" t="s">
        <v>82</v>
      </c>
      <c r="AD8718" t="s">
        <v>108</v>
      </c>
      <c r="AE8718" t="s">
        <v>199</v>
      </c>
      <c r="AF8718" t="s">
        <v>66</v>
      </c>
      <c r="AG8718" t="s">
        <v>437</v>
      </c>
      <c r="AH8718" t="s">
        <v>57</v>
      </c>
      <c r="AI8718" t="s">
        <v>53</v>
      </c>
      <c r="AJ8718" t="s">
        <v>122</v>
      </c>
      <c r="AK8718" t="s">
        <v>105</v>
      </c>
      <c r="AL8718" t="s">
        <v>47</v>
      </c>
      <c r="AM8718" t="s">
        <v>47</v>
      </c>
      <c r="AN8718" t="s">
        <v>65</v>
      </c>
      <c r="AO8718" t="s">
        <v>823</v>
      </c>
    </row>
    <row r="8719" spans="1:41" x14ac:dyDescent="0.25">
      <c r="A8719" t="s">
        <v>36223</v>
      </c>
      <c r="B8719" t="s">
        <v>36224</v>
      </c>
      <c r="C8719" s="1" t="str">
        <f t="shared" si="550"/>
        <v>21:1084</v>
      </c>
      <c r="D8719" s="1" t="str">
        <f t="shared" si="551"/>
        <v>21:0157</v>
      </c>
      <c r="E8719" t="s">
        <v>36225</v>
      </c>
      <c r="F8719" t="s">
        <v>36226</v>
      </c>
      <c r="H8719">
        <v>50.802894999999999</v>
      </c>
      <c r="I8719">
        <v>-122.014852</v>
      </c>
      <c r="J8719" s="1" t="str">
        <f t="shared" si="552"/>
        <v>NGR bulk stream sediment</v>
      </c>
      <c r="K8719" s="1" t="str">
        <f t="shared" si="553"/>
        <v>&lt;177 micron (NGR)</v>
      </c>
      <c r="L8719">
        <v>11</v>
      </c>
      <c r="M8719" t="s">
        <v>205</v>
      </c>
      <c r="N8719">
        <v>191</v>
      </c>
      <c r="O8719" t="s">
        <v>55</v>
      </c>
      <c r="P8719" t="s">
        <v>47</v>
      </c>
      <c r="Q8719" t="s">
        <v>468</v>
      </c>
      <c r="R8719" t="s">
        <v>161</v>
      </c>
      <c r="S8719" t="s">
        <v>82</v>
      </c>
      <c r="T8719" t="s">
        <v>175</v>
      </c>
      <c r="U8719" t="s">
        <v>226</v>
      </c>
      <c r="V8719" t="s">
        <v>47</v>
      </c>
      <c r="W8719" t="s">
        <v>128</v>
      </c>
      <c r="X8719" t="s">
        <v>122</v>
      </c>
      <c r="Y8719" t="s">
        <v>108</v>
      </c>
      <c r="Z8719" t="s">
        <v>56</v>
      </c>
      <c r="AA8719" t="s">
        <v>103</v>
      </c>
      <c r="AB8719" t="s">
        <v>101</v>
      </c>
      <c r="AC8719" t="s">
        <v>218</v>
      </c>
      <c r="AD8719" t="s">
        <v>82</v>
      </c>
      <c r="AE8719" t="s">
        <v>81</v>
      </c>
      <c r="AF8719" t="s">
        <v>2300</v>
      </c>
      <c r="AG8719" t="s">
        <v>228</v>
      </c>
      <c r="AH8719" t="s">
        <v>62</v>
      </c>
      <c r="AI8719" t="s">
        <v>46</v>
      </c>
      <c r="AJ8719" t="s">
        <v>105</v>
      </c>
      <c r="AK8719" t="s">
        <v>61</v>
      </c>
      <c r="AL8719" t="s">
        <v>47</v>
      </c>
      <c r="AM8719" t="s">
        <v>122</v>
      </c>
      <c r="AN8719" t="s">
        <v>65</v>
      </c>
      <c r="AO8719" t="s">
        <v>3351</v>
      </c>
    </row>
    <row r="8720" spans="1:41" x14ac:dyDescent="0.25">
      <c r="A8720" t="s">
        <v>36227</v>
      </c>
      <c r="B8720" t="s">
        <v>36228</v>
      </c>
      <c r="C8720" s="1" t="str">
        <f t="shared" si="550"/>
        <v>21:1084</v>
      </c>
      <c r="D8720" s="1" t="str">
        <f t="shared" si="551"/>
        <v>21:0157</v>
      </c>
      <c r="E8720" t="s">
        <v>36229</v>
      </c>
      <c r="F8720" t="s">
        <v>36230</v>
      </c>
      <c r="H8720">
        <v>50.820765799999997</v>
      </c>
      <c r="I8720">
        <v>-122.0353896</v>
      </c>
      <c r="J8720" s="1" t="str">
        <f t="shared" si="552"/>
        <v>NGR bulk stream sediment</v>
      </c>
      <c r="K8720" s="1" t="str">
        <f t="shared" si="553"/>
        <v>&lt;177 micron (NGR)</v>
      </c>
      <c r="L8720">
        <v>11</v>
      </c>
      <c r="M8720" t="s">
        <v>214</v>
      </c>
      <c r="N8720">
        <v>192</v>
      </c>
      <c r="O8720" t="s">
        <v>150</v>
      </c>
      <c r="P8720" t="s">
        <v>47</v>
      </c>
      <c r="Q8720" t="s">
        <v>159</v>
      </c>
      <c r="R8720" t="s">
        <v>101</v>
      </c>
      <c r="S8720" t="s">
        <v>175</v>
      </c>
      <c r="T8720" t="s">
        <v>127</v>
      </c>
      <c r="U8720" t="s">
        <v>144</v>
      </c>
      <c r="V8720" t="s">
        <v>110</v>
      </c>
      <c r="W8720" t="s">
        <v>228</v>
      </c>
      <c r="X8720" t="s">
        <v>122</v>
      </c>
      <c r="Y8720" t="s">
        <v>108</v>
      </c>
      <c r="Z8720" t="s">
        <v>56</v>
      </c>
      <c r="AA8720" t="s">
        <v>47</v>
      </c>
      <c r="AB8720" t="s">
        <v>63</v>
      </c>
      <c r="AC8720" t="s">
        <v>82</v>
      </c>
      <c r="AD8720" t="s">
        <v>59</v>
      </c>
      <c r="AE8720" t="s">
        <v>185</v>
      </c>
      <c r="AF8720" t="s">
        <v>50</v>
      </c>
      <c r="AG8720" t="s">
        <v>200</v>
      </c>
      <c r="AH8720" t="s">
        <v>62</v>
      </c>
      <c r="AI8720" t="s">
        <v>57</v>
      </c>
      <c r="AJ8720" t="s">
        <v>81</v>
      </c>
      <c r="AK8720" t="s">
        <v>110</v>
      </c>
      <c r="AL8720" t="s">
        <v>47</v>
      </c>
      <c r="AM8720" t="s">
        <v>47</v>
      </c>
      <c r="AN8720" t="s">
        <v>65</v>
      </c>
      <c r="AO8720" t="s">
        <v>1054</v>
      </c>
    </row>
    <row r="8721" spans="1:41" x14ac:dyDescent="0.25">
      <c r="A8721" t="s">
        <v>36231</v>
      </c>
      <c r="B8721" t="s">
        <v>36232</v>
      </c>
      <c r="C8721" s="1" t="str">
        <f t="shared" ref="C8721:C8784" si="554">HYPERLINK("http://geochem.nrcan.gc.ca/cdogs/content/bdl/bdl211084_e.htm", "21:1084")</f>
        <v>21:1084</v>
      </c>
      <c r="D8721" s="1" t="str">
        <f t="shared" ref="D8721:D8784" si="555">HYPERLINK("http://geochem.nrcan.gc.ca/cdogs/content/svy/svy210157_e.htm", "21:0157")</f>
        <v>21:0157</v>
      </c>
      <c r="E8721" t="s">
        <v>36233</v>
      </c>
      <c r="F8721" t="s">
        <v>36234</v>
      </c>
      <c r="H8721">
        <v>50.820503799999997</v>
      </c>
      <c r="I8721">
        <v>-122.0428771</v>
      </c>
      <c r="J8721" s="1" t="str">
        <f t="shared" si="552"/>
        <v>NGR bulk stream sediment</v>
      </c>
      <c r="K8721" s="1" t="str">
        <f t="shared" si="553"/>
        <v>&lt;177 micron (NGR)</v>
      </c>
      <c r="L8721">
        <v>11</v>
      </c>
      <c r="M8721" t="s">
        <v>223</v>
      </c>
      <c r="N8721">
        <v>193</v>
      </c>
      <c r="O8721" t="s">
        <v>209</v>
      </c>
      <c r="P8721" t="s">
        <v>51</v>
      </c>
      <c r="Q8721" t="s">
        <v>698</v>
      </c>
      <c r="R8721" t="s">
        <v>60</v>
      </c>
      <c r="S8721" t="s">
        <v>50</v>
      </c>
      <c r="T8721" t="s">
        <v>50</v>
      </c>
      <c r="U8721" t="s">
        <v>75</v>
      </c>
      <c r="V8721" t="s">
        <v>125</v>
      </c>
      <c r="W8721" t="s">
        <v>227</v>
      </c>
      <c r="X8721" t="s">
        <v>103</v>
      </c>
      <c r="Y8721" t="s">
        <v>55</v>
      </c>
      <c r="Z8721" t="s">
        <v>199</v>
      </c>
      <c r="AA8721" t="s">
        <v>52</v>
      </c>
      <c r="AB8721" t="s">
        <v>64</v>
      </c>
      <c r="AC8721" t="s">
        <v>98</v>
      </c>
      <c r="AD8721" t="s">
        <v>269</v>
      </c>
      <c r="AE8721" t="s">
        <v>455</v>
      </c>
      <c r="AF8721" t="s">
        <v>1347</v>
      </c>
      <c r="AG8721" t="s">
        <v>228</v>
      </c>
      <c r="AH8721" t="s">
        <v>62</v>
      </c>
      <c r="AI8721" t="s">
        <v>57</v>
      </c>
      <c r="AJ8721" t="s">
        <v>105</v>
      </c>
      <c r="AK8721" t="s">
        <v>235</v>
      </c>
      <c r="AL8721" t="s">
        <v>47</v>
      </c>
      <c r="AM8721" t="s">
        <v>47</v>
      </c>
      <c r="AN8721" t="s">
        <v>65</v>
      </c>
      <c r="AO8721" t="s">
        <v>3515</v>
      </c>
    </row>
    <row r="8722" spans="1:41" x14ac:dyDescent="0.25">
      <c r="A8722" t="s">
        <v>36235</v>
      </c>
      <c r="B8722" t="s">
        <v>36236</v>
      </c>
      <c r="C8722" s="1" t="str">
        <f t="shared" si="554"/>
        <v>21:1084</v>
      </c>
      <c r="D8722" s="1" t="str">
        <f t="shared" si="555"/>
        <v>21:0157</v>
      </c>
      <c r="E8722" t="s">
        <v>36237</v>
      </c>
      <c r="F8722" t="s">
        <v>36238</v>
      </c>
      <c r="H8722">
        <v>50.554819299999998</v>
      </c>
      <c r="I8722">
        <v>-122.4936301</v>
      </c>
      <c r="J8722" s="1" t="str">
        <f t="shared" si="552"/>
        <v>NGR bulk stream sediment</v>
      </c>
      <c r="K8722" s="1" t="str">
        <f t="shared" si="553"/>
        <v>&lt;177 micron (NGR)</v>
      </c>
      <c r="L8722">
        <v>11</v>
      </c>
      <c r="M8722" t="s">
        <v>233</v>
      </c>
      <c r="N8722">
        <v>194</v>
      </c>
      <c r="O8722" t="s">
        <v>145</v>
      </c>
      <c r="P8722" t="s">
        <v>52</v>
      </c>
      <c r="Q8722" t="s">
        <v>372</v>
      </c>
      <c r="R8722" t="s">
        <v>209</v>
      </c>
      <c r="S8722" t="s">
        <v>108</v>
      </c>
      <c r="T8722" t="s">
        <v>187</v>
      </c>
      <c r="U8722" t="s">
        <v>765</v>
      </c>
      <c r="V8722" t="s">
        <v>235</v>
      </c>
      <c r="W8722" t="s">
        <v>455</v>
      </c>
      <c r="X8722" t="s">
        <v>46</v>
      </c>
      <c r="Y8722" t="s">
        <v>137</v>
      </c>
      <c r="Z8722" t="s">
        <v>56</v>
      </c>
      <c r="AA8722" t="s">
        <v>47</v>
      </c>
      <c r="AB8722" t="s">
        <v>54</v>
      </c>
      <c r="AC8722" t="s">
        <v>432</v>
      </c>
      <c r="AD8722" t="s">
        <v>76</v>
      </c>
      <c r="AE8722" t="s">
        <v>185</v>
      </c>
      <c r="AF8722" t="s">
        <v>50</v>
      </c>
      <c r="AG8722" t="s">
        <v>101</v>
      </c>
      <c r="AH8722" t="s">
        <v>62</v>
      </c>
      <c r="AI8722" t="s">
        <v>62</v>
      </c>
      <c r="AJ8722" t="s">
        <v>87</v>
      </c>
      <c r="AK8722" t="s">
        <v>198</v>
      </c>
      <c r="AL8722" t="s">
        <v>47</v>
      </c>
      <c r="AM8722" t="s">
        <v>47</v>
      </c>
      <c r="AN8722" t="s">
        <v>65</v>
      </c>
      <c r="AO8722" t="s">
        <v>2224</v>
      </c>
    </row>
    <row r="8723" spans="1:41" x14ac:dyDescent="0.25">
      <c r="A8723" t="s">
        <v>36239</v>
      </c>
      <c r="B8723" t="s">
        <v>36240</v>
      </c>
      <c r="C8723" s="1" t="str">
        <f t="shared" si="554"/>
        <v>21:1084</v>
      </c>
      <c r="D8723" s="1" t="str">
        <f t="shared" si="555"/>
        <v>21:0157</v>
      </c>
      <c r="E8723" t="s">
        <v>36241</v>
      </c>
      <c r="F8723" t="s">
        <v>36242</v>
      </c>
      <c r="H8723">
        <v>50.578228899999999</v>
      </c>
      <c r="I8723">
        <v>-122.4773634</v>
      </c>
      <c r="J8723" s="1" t="str">
        <f t="shared" si="552"/>
        <v>NGR bulk stream sediment</v>
      </c>
      <c r="K8723" s="1" t="str">
        <f t="shared" si="553"/>
        <v>&lt;177 micron (NGR)</v>
      </c>
      <c r="L8723">
        <v>11</v>
      </c>
      <c r="M8723" t="s">
        <v>248</v>
      </c>
      <c r="N8723">
        <v>195</v>
      </c>
      <c r="O8723" t="s">
        <v>217</v>
      </c>
      <c r="P8723" t="s">
        <v>47</v>
      </c>
      <c r="Q8723" t="s">
        <v>425</v>
      </c>
      <c r="R8723" t="s">
        <v>175</v>
      </c>
      <c r="S8723" t="s">
        <v>108</v>
      </c>
      <c r="T8723" t="s">
        <v>197</v>
      </c>
      <c r="U8723" t="s">
        <v>152</v>
      </c>
      <c r="V8723" t="s">
        <v>130</v>
      </c>
      <c r="W8723" t="s">
        <v>128</v>
      </c>
      <c r="X8723" t="s">
        <v>47</v>
      </c>
      <c r="Y8723" t="s">
        <v>55</v>
      </c>
      <c r="Z8723" t="s">
        <v>56</v>
      </c>
      <c r="AA8723" t="s">
        <v>51</v>
      </c>
      <c r="AB8723" t="s">
        <v>110</v>
      </c>
      <c r="AC8723" t="s">
        <v>431</v>
      </c>
      <c r="AD8723" t="s">
        <v>267</v>
      </c>
      <c r="AE8723" t="s">
        <v>46</v>
      </c>
      <c r="AF8723" t="s">
        <v>2274</v>
      </c>
      <c r="AG8723" t="s">
        <v>79</v>
      </c>
      <c r="AH8723" t="s">
        <v>62</v>
      </c>
      <c r="AI8723" t="s">
        <v>53</v>
      </c>
      <c r="AJ8723" t="s">
        <v>185</v>
      </c>
      <c r="AK8723" t="s">
        <v>46</v>
      </c>
      <c r="AL8723" t="s">
        <v>47</v>
      </c>
      <c r="AM8723" t="s">
        <v>47</v>
      </c>
      <c r="AN8723" t="s">
        <v>65</v>
      </c>
      <c r="AO8723" t="s">
        <v>36243</v>
      </c>
    </row>
    <row r="8724" spans="1:41" x14ac:dyDescent="0.25">
      <c r="A8724" t="s">
        <v>36244</v>
      </c>
      <c r="B8724" t="s">
        <v>36245</v>
      </c>
      <c r="C8724" s="1" t="str">
        <f t="shared" si="554"/>
        <v>21:1084</v>
      </c>
      <c r="D8724" s="1" t="str">
        <f t="shared" si="555"/>
        <v>21:0157</v>
      </c>
      <c r="E8724" t="s">
        <v>36246</v>
      </c>
      <c r="F8724" t="s">
        <v>36247</v>
      </c>
      <c r="H8724">
        <v>50.6180971</v>
      </c>
      <c r="I8724">
        <v>-122.4484112</v>
      </c>
      <c r="J8724" s="1" t="str">
        <f t="shared" si="552"/>
        <v>NGR bulk stream sediment</v>
      </c>
      <c r="K8724" s="1" t="str">
        <f t="shared" si="553"/>
        <v>&lt;177 micron (NGR)</v>
      </c>
      <c r="L8724">
        <v>11</v>
      </c>
      <c r="M8724" t="s">
        <v>256</v>
      </c>
      <c r="N8724">
        <v>196</v>
      </c>
      <c r="O8724" t="s">
        <v>175</v>
      </c>
      <c r="P8724" t="s">
        <v>51</v>
      </c>
      <c r="Q8724" t="s">
        <v>780</v>
      </c>
      <c r="R8724" t="s">
        <v>101</v>
      </c>
      <c r="S8724" t="s">
        <v>306</v>
      </c>
      <c r="T8724" t="s">
        <v>104</v>
      </c>
      <c r="U8724" t="s">
        <v>2563</v>
      </c>
      <c r="V8724" t="s">
        <v>63</v>
      </c>
      <c r="W8724" t="s">
        <v>266</v>
      </c>
      <c r="X8724" t="s">
        <v>122</v>
      </c>
      <c r="Y8724" t="s">
        <v>66</v>
      </c>
      <c r="Z8724" t="s">
        <v>56</v>
      </c>
      <c r="AA8724" t="s">
        <v>47</v>
      </c>
      <c r="AB8724" t="s">
        <v>63</v>
      </c>
      <c r="AC8724" t="s">
        <v>65</v>
      </c>
      <c r="AD8724" t="s">
        <v>175</v>
      </c>
      <c r="AE8724" t="s">
        <v>110</v>
      </c>
      <c r="AF8724" t="s">
        <v>2244</v>
      </c>
      <c r="AG8724" t="s">
        <v>109</v>
      </c>
      <c r="AH8724" t="s">
        <v>198</v>
      </c>
      <c r="AI8724" t="s">
        <v>57</v>
      </c>
      <c r="AJ8724" t="s">
        <v>257</v>
      </c>
      <c r="AK8724" t="s">
        <v>87</v>
      </c>
      <c r="AL8724" t="s">
        <v>47</v>
      </c>
      <c r="AM8724" t="s">
        <v>47</v>
      </c>
      <c r="AN8724" t="s">
        <v>171</v>
      </c>
      <c r="AO8724" t="s">
        <v>1644</v>
      </c>
    </row>
    <row r="8725" spans="1:41" x14ac:dyDescent="0.25">
      <c r="A8725" t="s">
        <v>36248</v>
      </c>
      <c r="B8725" t="s">
        <v>36249</v>
      </c>
      <c r="C8725" s="1" t="str">
        <f t="shared" si="554"/>
        <v>21:1084</v>
      </c>
      <c r="D8725" s="1" t="str">
        <f t="shared" si="555"/>
        <v>21:0157</v>
      </c>
      <c r="E8725" t="s">
        <v>36250</v>
      </c>
      <c r="F8725" t="s">
        <v>36251</v>
      </c>
      <c r="H8725">
        <v>50.631501100000001</v>
      </c>
      <c r="I8725">
        <v>-122.4377636</v>
      </c>
      <c r="J8725" s="1" t="str">
        <f t="shared" si="552"/>
        <v>NGR bulk stream sediment</v>
      </c>
      <c r="K8725" s="1" t="str">
        <f t="shared" si="553"/>
        <v>&lt;177 micron (NGR)</v>
      </c>
      <c r="L8725">
        <v>11</v>
      </c>
      <c r="M8725" t="s">
        <v>265</v>
      </c>
      <c r="N8725">
        <v>197</v>
      </c>
      <c r="O8725" t="s">
        <v>269</v>
      </c>
      <c r="P8725" t="s">
        <v>73</v>
      </c>
      <c r="Q8725" t="s">
        <v>275</v>
      </c>
      <c r="R8725" t="s">
        <v>58</v>
      </c>
      <c r="S8725" t="s">
        <v>145</v>
      </c>
      <c r="T8725" t="s">
        <v>131</v>
      </c>
      <c r="U8725" t="s">
        <v>337</v>
      </c>
      <c r="V8725" t="s">
        <v>63</v>
      </c>
      <c r="W8725" t="s">
        <v>128</v>
      </c>
      <c r="X8725" t="s">
        <v>122</v>
      </c>
      <c r="Y8725" t="s">
        <v>127</v>
      </c>
      <c r="Z8725" t="s">
        <v>56</v>
      </c>
      <c r="AA8725" t="s">
        <v>103</v>
      </c>
      <c r="AB8725" t="s">
        <v>61</v>
      </c>
      <c r="AC8725" t="s">
        <v>372</v>
      </c>
      <c r="AD8725" t="s">
        <v>217</v>
      </c>
      <c r="AE8725" t="s">
        <v>110</v>
      </c>
      <c r="AF8725" t="s">
        <v>59</v>
      </c>
      <c r="AG8725" t="s">
        <v>228</v>
      </c>
      <c r="AH8725" t="s">
        <v>53</v>
      </c>
      <c r="AI8725" t="s">
        <v>57</v>
      </c>
      <c r="AJ8725" t="s">
        <v>63</v>
      </c>
      <c r="AK8725" t="s">
        <v>87</v>
      </c>
      <c r="AL8725" t="s">
        <v>47</v>
      </c>
      <c r="AM8725" t="s">
        <v>122</v>
      </c>
      <c r="AN8725" t="s">
        <v>65</v>
      </c>
      <c r="AO8725" t="s">
        <v>1216</v>
      </c>
    </row>
    <row r="8726" spans="1:41" x14ac:dyDescent="0.25">
      <c r="A8726" t="s">
        <v>36252</v>
      </c>
      <c r="B8726" t="s">
        <v>36253</v>
      </c>
      <c r="C8726" s="1" t="str">
        <f t="shared" si="554"/>
        <v>21:1084</v>
      </c>
      <c r="D8726" s="1" t="str">
        <f t="shared" si="555"/>
        <v>21:0157</v>
      </c>
      <c r="E8726" t="s">
        <v>36254</v>
      </c>
      <c r="F8726" t="s">
        <v>36255</v>
      </c>
      <c r="H8726">
        <v>50.645730499999999</v>
      </c>
      <c r="I8726">
        <v>-122.4249362</v>
      </c>
      <c r="J8726" s="1" t="str">
        <f t="shared" si="552"/>
        <v>NGR bulk stream sediment</v>
      </c>
      <c r="K8726" s="1" t="str">
        <f t="shared" si="553"/>
        <v>&lt;177 micron (NGR)</v>
      </c>
      <c r="L8726">
        <v>12</v>
      </c>
      <c r="M8726" t="s">
        <v>45</v>
      </c>
      <c r="N8726">
        <v>198</v>
      </c>
      <c r="O8726" t="s">
        <v>306</v>
      </c>
      <c r="P8726" t="s">
        <v>122</v>
      </c>
      <c r="Q8726" t="s">
        <v>935</v>
      </c>
      <c r="R8726" t="s">
        <v>139</v>
      </c>
      <c r="S8726" t="s">
        <v>80</v>
      </c>
      <c r="T8726" t="s">
        <v>98</v>
      </c>
      <c r="U8726" t="s">
        <v>372</v>
      </c>
      <c r="V8726" t="s">
        <v>78</v>
      </c>
      <c r="W8726" t="s">
        <v>51</v>
      </c>
      <c r="X8726" t="s">
        <v>51</v>
      </c>
      <c r="Y8726" t="s">
        <v>145</v>
      </c>
      <c r="Z8726" t="s">
        <v>56</v>
      </c>
      <c r="AA8726" t="s">
        <v>122</v>
      </c>
      <c r="AB8726" t="s">
        <v>173</v>
      </c>
      <c r="AC8726" t="s">
        <v>590</v>
      </c>
      <c r="AD8726" t="s">
        <v>66</v>
      </c>
      <c r="AE8726" t="s">
        <v>57</v>
      </c>
      <c r="AF8726" t="s">
        <v>945</v>
      </c>
      <c r="AG8726" t="s">
        <v>336</v>
      </c>
      <c r="AH8726" t="s">
        <v>57</v>
      </c>
      <c r="AI8726" t="s">
        <v>54</v>
      </c>
      <c r="AJ8726" t="s">
        <v>228</v>
      </c>
      <c r="AK8726" t="s">
        <v>63</v>
      </c>
      <c r="AL8726" t="s">
        <v>47</v>
      </c>
      <c r="AM8726" t="s">
        <v>47</v>
      </c>
      <c r="AN8726" t="s">
        <v>65</v>
      </c>
      <c r="AO8726" t="s">
        <v>3575</v>
      </c>
    </row>
    <row r="8727" spans="1:41" x14ac:dyDescent="0.25">
      <c r="A8727" t="s">
        <v>36256</v>
      </c>
      <c r="B8727" t="s">
        <v>36257</v>
      </c>
      <c r="C8727" s="1" t="str">
        <f t="shared" si="554"/>
        <v>21:1084</v>
      </c>
      <c r="D8727" s="1" t="str">
        <f t="shared" si="555"/>
        <v>21:0157</v>
      </c>
      <c r="E8727" t="s">
        <v>36258</v>
      </c>
      <c r="F8727" t="s">
        <v>36259</v>
      </c>
      <c r="H8727">
        <v>50.661409200000001</v>
      </c>
      <c r="I8727">
        <v>-122.4055178</v>
      </c>
      <c r="J8727" s="1" t="str">
        <f t="shared" si="552"/>
        <v>NGR bulk stream sediment</v>
      </c>
      <c r="K8727" s="1" t="str">
        <f t="shared" si="553"/>
        <v>&lt;177 micron (NGR)</v>
      </c>
      <c r="L8727">
        <v>12</v>
      </c>
      <c r="M8727" t="s">
        <v>71</v>
      </c>
      <c r="N8727">
        <v>199</v>
      </c>
      <c r="O8727" t="s">
        <v>36260</v>
      </c>
      <c r="P8727" t="s">
        <v>269</v>
      </c>
      <c r="Q8727" t="s">
        <v>189</v>
      </c>
      <c r="R8727" t="s">
        <v>47</v>
      </c>
      <c r="S8727" t="s">
        <v>306</v>
      </c>
      <c r="T8727" t="s">
        <v>217</v>
      </c>
      <c r="U8727" t="s">
        <v>507</v>
      </c>
      <c r="V8727" t="s">
        <v>79</v>
      </c>
      <c r="W8727" t="s">
        <v>227</v>
      </c>
      <c r="X8727" t="s">
        <v>73</v>
      </c>
      <c r="Y8727" t="s">
        <v>175</v>
      </c>
      <c r="Z8727" t="s">
        <v>56</v>
      </c>
      <c r="AA8727" t="s">
        <v>47</v>
      </c>
      <c r="AB8727" t="s">
        <v>122</v>
      </c>
      <c r="AC8727" t="s">
        <v>269</v>
      </c>
      <c r="AD8727" t="s">
        <v>187</v>
      </c>
      <c r="AE8727" t="s">
        <v>62</v>
      </c>
      <c r="AF8727" t="s">
        <v>1247</v>
      </c>
      <c r="AG8727" t="s">
        <v>109</v>
      </c>
      <c r="AH8727" t="s">
        <v>62</v>
      </c>
      <c r="AI8727" t="s">
        <v>53</v>
      </c>
      <c r="AJ8727" t="s">
        <v>437</v>
      </c>
      <c r="AK8727" t="s">
        <v>455</v>
      </c>
      <c r="AL8727" t="s">
        <v>47</v>
      </c>
      <c r="AM8727" t="s">
        <v>47</v>
      </c>
      <c r="AN8727" t="s">
        <v>294</v>
      </c>
      <c r="AO8727" t="s">
        <v>5701</v>
      </c>
    </row>
    <row r="8728" spans="1:41" x14ac:dyDescent="0.25">
      <c r="A8728" t="s">
        <v>36261</v>
      </c>
      <c r="B8728" t="s">
        <v>36262</v>
      </c>
      <c r="C8728" s="1" t="str">
        <f t="shared" si="554"/>
        <v>21:1084</v>
      </c>
      <c r="D8728" s="1" t="str">
        <f t="shared" si="555"/>
        <v>21:0157</v>
      </c>
      <c r="E8728" t="s">
        <v>36263</v>
      </c>
      <c r="F8728" t="s">
        <v>36264</v>
      </c>
      <c r="H8728">
        <v>50.674381500000003</v>
      </c>
      <c r="I8728">
        <v>-122.3784922</v>
      </c>
      <c r="J8728" s="1" t="str">
        <f t="shared" si="552"/>
        <v>NGR bulk stream sediment</v>
      </c>
      <c r="K8728" s="1" t="str">
        <f t="shared" si="553"/>
        <v>&lt;177 micron (NGR)</v>
      </c>
      <c r="L8728">
        <v>12</v>
      </c>
      <c r="M8728" t="s">
        <v>95</v>
      </c>
      <c r="N8728">
        <v>200</v>
      </c>
      <c r="O8728" t="s">
        <v>209</v>
      </c>
      <c r="P8728" t="s">
        <v>122</v>
      </c>
      <c r="Q8728" t="s">
        <v>1304</v>
      </c>
      <c r="R8728" t="s">
        <v>591</v>
      </c>
      <c r="S8728" t="s">
        <v>59</v>
      </c>
      <c r="T8728" t="s">
        <v>175</v>
      </c>
      <c r="U8728" t="s">
        <v>226</v>
      </c>
      <c r="V8728" t="s">
        <v>78</v>
      </c>
      <c r="W8728" t="s">
        <v>336</v>
      </c>
      <c r="X8728" t="s">
        <v>103</v>
      </c>
      <c r="Y8728" t="s">
        <v>267</v>
      </c>
      <c r="Z8728" t="s">
        <v>56</v>
      </c>
      <c r="AA8728" t="s">
        <v>122</v>
      </c>
      <c r="AB8728" t="s">
        <v>101</v>
      </c>
      <c r="AC8728" t="s">
        <v>162</v>
      </c>
      <c r="AD8728" t="s">
        <v>225</v>
      </c>
      <c r="AE8728" t="s">
        <v>199</v>
      </c>
      <c r="AF8728" t="s">
        <v>175</v>
      </c>
      <c r="AG8728" t="s">
        <v>200</v>
      </c>
      <c r="AH8728" t="s">
        <v>62</v>
      </c>
      <c r="AI8728" t="s">
        <v>62</v>
      </c>
      <c r="AJ8728" t="s">
        <v>130</v>
      </c>
      <c r="AK8728" t="s">
        <v>125</v>
      </c>
      <c r="AL8728" t="s">
        <v>47</v>
      </c>
      <c r="AM8728" t="s">
        <v>47</v>
      </c>
      <c r="AN8728" t="s">
        <v>65</v>
      </c>
      <c r="AO8728" t="s">
        <v>3575</v>
      </c>
    </row>
    <row r="8729" spans="1:41" x14ac:dyDescent="0.25">
      <c r="A8729" t="s">
        <v>36265</v>
      </c>
      <c r="B8729" t="s">
        <v>36266</v>
      </c>
      <c r="C8729" s="1" t="str">
        <f t="shared" si="554"/>
        <v>21:1084</v>
      </c>
      <c r="D8729" s="1" t="str">
        <f t="shared" si="555"/>
        <v>21:0157</v>
      </c>
      <c r="E8729" t="s">
        <v>36267</v>
      </c>
      <c r="F8729" t="s">
        <v>36268</v>
      </c>
      <c r="H8729">
        <v>50.682426700000001</v>
      </c>
      <c r="I8729">
        <v>-122.35612</v>
      </c>
      <c r="J8729" s="1" t="str">
        <f t="shared" si="552"/>
        <v>NGR bulk stream sediment</v>
      </c>
      <c r="K8729" s="1" t="str">
        <f t="shared" si="553"/>
        <v>&lt;177 micron (NGR)</v>
      </c>
      <c r="L8729">
        <v>12</v>
      </c>
      <c r="M8729" t="s">
        <v>117</v>
      </c>
      <c r="N8729">
        <v>201</v>
      </c>
      <c r="O8729" t="s">
        <v>127</v>
      </c>
      <c r="P8729" t="s">
        <v>330</v>
      </c>
      <c r="Q8729" t="s">
        <v>249</v>
      </c>
      <c r="R8729" t="s">
        <v>235</v>
      </c>
      <c r="S8729" t="s">
        <v>186</v>
      </c>
      <c r="T8729" t="s">
        <v>306</v>
      </c>
      <c r="U8729" t="s">
        <v>237</v>
      </c>
      <c r="V8729" t="s">
        <v>228</v>
      </c>
      <c r="W8729" t="s">
        <v>392</v>
      </c>
      <c r="X8729" t="s">
        <v>103</v>
      </c>
      <c r="Y8729" t="s">
        <v>145</v>
      </c>
      <c r="Z8729" t="s">
        <v>199</v>
      </c>
      <c r="AA8729" t="s">
        <v>51</v>
      </c>
      <c r="AB8729" t="s">
        <v>125</v>
      </c>
      <c r="AC8729" t="s">
        <v>667</v>
      </c>
      <c r="AD8729" t="s">
        <v>934</v>
      </c>
      <c r="AE8729" t="s">
        <v>110</v>
      </c>
      <c r="AF8729" t="s">
        <v>2244</v>
      </c>
      <c r="AG8729" t="s">
        <v>227</v>
      </c>
      <c r="AH8729" t="s">
        <v>57</v>
      </c>
      <c r="AI8729" t="s">
        <v>54</v>
      </c>
      <c r="AJ8729" t="s">
        <v>151</v>
      </c>
      <c r="AK8729" t="s">
        <v>101</v>
      </c>
      <c r="AL8729" t="s">
        <v>47</v>
      </c>
      <c r="AM8729" t="s">
        <v>122</v>
      </c>
      <c r="AN8729" t="s">
        <v>65</v>
      </c>
      <c r="AO8729" t="s">
        <v>831</v>
      </c>
    </row>
    <row r="8730" spans="1:41" x14ac:dyDescent="0.25">
      <c r="A8730" t="s">
        <v>36269</v>
      </c>
      <c r="B8730" t="s">
        <v>36270</v>
      </c>
      <c r="C8730" s="1" t="str">
        <f t="shared" si="554"/>
        <v>21:1084</v>
      </c>
      <c r="D8730" s="1" t="str">
        <f t="shared" si="555"/>
        <v>21:0157</v>
      </c>
      <c r="E8730" t="s">
        <v>36271</v>
      </c>
      <c r="F8730" t="s">
        <v>36272</v>
      </c>
      <c r="H8730">
        <v>50.593184200000003</v>
      </c>
      <c r="I8730">
        <v>-122.46939930000001</v>
      </c>
      <c r="J8730" s="1" t="str">
        <f t="shared" si="552"/>
        <v>NGR bulk stream sediment</v>
      </c>
      <c r="K8730" s="1" t="str">
        <f t="shared" si="553"/>
        <v>&lt;177 micron (NGR)</v>
      </c>
      <c r="L8730">
        <v>12</v>
      </c>
      <c r="M8730" t="s">
        <v>136</v>
      </c>
      <c r="N8730">
        <v>202</v>
      </c>
      <c r="O8730" t="s">
        <v>82</v>
      </c>
      <c r="P8730" t="s">
        <v>47</v>
      </c>
      <c r="Q8730" t="s">
        <v>313</v>
      </c>
      <c r="R8730" t="s">
        <v>209</v>
      </c>
      <c r="S8730" t="s">
        <v>99</v>
      </c>
      <c r="T8730" t="s">
        <v>217</v>
      </c>
      <c r="U8730" t="s">
        <v>915</v>
      </c>
      <c r="V8730" t="s">
        <v>161</v>
      </c>
      <c r="W8730" t="s">
        <v>123</v>
      </c>
      <c r="X8730" t="s">
        <v>122</v>
      </c>
      <c r="Y8730" t="s">
        <v>108</v>
      </c>
      <c r="Z8730" t="s">
        <v>56</v>
      </c>
      <c r="AA8730" t="s">
        <v>47</v>
      </c>
      <c r="AB8730" t="s">
        <v>173</v>
      </c>
      <c r="AC8730" t="s">
        <v>140</v>
      </c>
      <c r="AD8730" t="s">
        <v>55</v>
      </c>
      <c r="AE8730" t="s">
        <v>57</v>
      </c>
      <c r="AF8730" t="s">
        <v>9308</v>
      </c>
      <c r="AG8730" t="s">
        <v>151</v>
      </c>
      <c r="AH8730" t="s">
        <v>57</v>
      </c>
      <c r="AI8730" t="s">
        <v>149</v>
      </c>
      <c r="AJ8730" t="s">
        <v>185</v>
      </c>
      <c r="AK8730" t="s">
        <v>53</v>
      </c>
      <c r="AL8730" t="s">
        <v>47</v>
      </c>
      <c r="AM8730" t="s">
        <v>122</v>
      </c>
      <c r="AN8730" t="s">
        <v>65</v>
      </c>
      <c r="AO8730" t="s">
        <v>90</v>
      </c>
    </row>
    <row r="8731" spans="1:41" x14ac:dyDescent="0.25">
      <c r="A8731" t="s">
        <v>36273</v>
      </c>
      <c r="B8731" t="s">
        <v>36274</v>
      </c>
      <c r="C8731" s="1" t="str">
        <f t="shared" si="554"/>
        <v>21:1084</v>
      </c>
      <c r="D8731" s="1" t="str">
        <f t="shared" si="555"/>
        <v>21:0157</v>
      </c>
      <c r="E8731" t="s">
        <v>36275</v>
      </c>
      <c r="F8731" t="s">
        <v>36276</v>
      </c>
      <c r="H8731">
        <v>50.566004700000001</v>
      </c>
      <c r="I8731">
        <v>-123.5283178</v>
      </c>
      <c r="J8731" s="1" t="str">
        <f t="shared" si="552"/>
        <v>NGR bulk stream sediment</v>
      </c>
      <c r="K8731" s="1" t="str">
        <f t="shared" si="553"/>
        <v>&lt;177 micron (NGR)</v>
      </c>
      <c r="L8731">
        <v>12</v>
      </c>
      <c r="M8731" t="s">
        <v>157</v>
      </c>
      <c r="N8731">
        <v>203</v>
      </c>
      <c r="O8731" t="s">
        <v>78</v>
      </c>
      <c r="P8731" t="s">
        <v>47</v>
      </c>
      <c r="Q8731" t="s">
        <v>698</v>
      </c>
      <c r="R8731" t="s">
        <v>62</v>
      </c>
      <c r="S8731" t="s">
        <v>225</v>
      </c>
      <c r="T8731" t="s">
        <v>108</v>
      </c>
      <c r="U8731" t="s">
        <v>145</v>
      </c>
      <c r="V8731" t="s">
        <v>54</v>
      </c>
      <c r="W8731" t="s">
        <v>78</v>
      </c>
      <c r="X8731" t="s">
        <v>47</v>
      </c>
      <c r="Y8731" t="s">
        <v>267</v>
      </c>
      <c r="Z8731" t="s">
        <v>56</v>
      </c>
      <c r="AA8731" t="s">
        <v>47</v>
      </c>
      <c r="AB8731" t="s">
        <v>60</v>
      </c>
      <c r="AC8731" t="s">
        <v>98</v>
      </c>
      <c r="AD8731" t="s">
        <v>175</v>
      </c>
      <c r="AE8731" t="s">
        <v>199</v>
      </c>
      <c r="AF8731" t="s">
        <v>591</v>
      </c>
      <c r="AG8731" t="s">
        <v>164</v>
      </c>
      <c r="AH8731" t="s">
        <v>62</v>
      </c>
      <c r="AI8731" t="s">
        <v>62</v>
      </c>
      <c r="AJ8731" t="s">
        <v>125</v>
      </c>
      <c r="AK8731" t="s">
        <v>149</v>
      </c>
      <c r="AL8731" t="s">
        <v>47</v>
      </c>
      <c r="AM8731" t="s">
        <v>47</v>
      </c>
      <c r="AN8731" t="s">
        <v>65</v>
      </c>
      <c r="AO8731" t="s">
        <v>837</v>
      </c>
    </row>
    <row r="8732" spans="1:41" x14ac:dyDescent="0.25">
      <c r="A8732" t="s">
        <v>36277</v>
      </c>
      <c r="B8732" t="s">
        <v>36278</v>
      </c>
      <c r="C8732" s="1" t="str">
        <f t="shared" si="554"/>
        <v>21:1084</v>
      </c>
      <c r="D8732" s="1" t="str">
        <f t="shared" si="555"/>
        <v>21:0157</v>
      </c>
      <c r="E8732" t="s">
        <v>36279</v>
      </c>
      <c r="F8732" t="s">
        <v>36280</v>
      </c>
      <c r="H8732">
        <v>50.5671015</v>
      </c>
      <c r="I8732">
        <v>-123.4913633</v>
      </c>
      <c r="J8732" s="1" t="str">
        <f t="shared" si="552"/>
        <v>NGR bulk stream sediment</v>
      </c>
      <c r="K8732" s="1" t="str">
        <f t="shared" si="553"/>
        <v>&lt;177 micron (NGR)</v>
      </c>
      <c r="L8732">
        <v>12</v>
      </c>
      <c r="M8732" t="s">
        <v>170</v>
      </c>
      <c r="N8732">
        <v>204</v>
      </c>
      <c r="O8732" t="s">
        <v>282</v>
      </c>
      <c r="P8732" t="s">
        <v>47</v>
      </c>
      <c r="Q8732" t="s">
        <v>97</v>
      </c>
      <c r="R8732" t="s">
        <v>105</v>
      </c>
      <c r="S8732" t="s">
        <v>59</v>
      </c>
      <c r="T8732" t="s">
        <v>269</v>
      </c>
      <c r="U8732" t="s">
        <v>358</v>
      </c>
      <c r="V8732" t="s">
        <v>63</v>
      </c>
      <c r="W8732" t="s">
        <v>365</v>
      </c>
      <c r="X8732" t="s">
        <v>51</v>
      </c>
      <c r="Y8732" t="s">
        <v>267</v>
      </c>
      <c r="Z8732" t="s">
        <v>56</v>
      </c>
      <c r="AA8732" t="s">
        <v>46</v>
      </c>
      <c r="AB8732" t="s">
        <v>161</v>
      </c>
      <c r="AC8732" t="s">
        <v>59</v>
      </c>
      <c r="AD8732" t="s">
        <v>145</v>
      </c>
      <c r="AE8732" t="s">
        <v>199</v>
      </c>
      <c r="AF8732" t="s">
        <v>50</v>
      </c>
      <c r="AG8732" t="s">
        <v>151</v>
      </c>
      <c r="AH8732" t="s">
        <v>54</v>
      </c>
      <c r="AI8732" t="s">
        <v>53</v>
      </c>
      <c r="AJ8732" t="s">
        <v>139</v>
      </c>
      <c r="AK8732" t="s">
        <v>185</v>
      </c>
      <c r="AL8732" t="s">
        <v>47</v>
      </c>
      <c r="AM8732" t="s">
        <v>47</v>
      </c>
      <c r="AN8732" t="s">
        <v>65</v>
      </c>
      <c r="AO8732" t="s">
        <v>573</v>
      </c>
    </row>
    <row r="8733" spans="1:41" x14ac:dyDescent="0.25">
      <c r="A8733" t="s">
        <v>36281</v>
      </c>
      <c r="B8733" t="s">
        <v>36282</v>
      </c>
      <c r="C8733" s="1" t="str">
        <f t="shared" si="554"/>
        <v>21:1084</v>
      </c>
      <c r="D8733" s="1" t="str">
        <f t="shared" si="555"/>
        <v>21:0157</v>
      </c>
      <c r="E8733" t="s">
        <v>36283</v>
      </c>
      <c r="F8733" t="s">
        <v>36284</v>
      </c>
      <c r="H8733">
        <v>50.580721099999998</v>
      </c>
      <c r="I8733">
        <v>-123.4663214</v>
      </c>
      <c r="J8733" s="1" t="str">
        <f t="shared" si="552"/>
        <v>NGR bulk stream sediment</v>
      </c>
      <c r="K8733" s="1" t="str">
        <f t="shared" si="553"/>
        <v>&lt;177 micron (NGR)</v>
      </c>
      <c r="L8733">
        <v>12</v>
      </c>
      <c r="M8733" t="s">
        <v>180</v>
      </c>
      <c r="N8733">
        <v>205</v>
      </c>
      <c r="O8733" t="s">
        <v>64</v>
      </c>
      <c r="P8733" t="s">
        <v>47</v>
      </c>
      <c r="Q8733" t="s">
        <v>518</v>
      </c>
      <c r="R8733" t="s">
        <v>62</v>
      </c>
      <c r="S8733" t="s">
        <v>104</v>
      </c>
      <c r="T8733" t="s">
        <v>225</v>
      </c>
      <c r="U8733" t="s">
        <v>160</v>
      </c>
      <c r="V8733" t="s">
        <v>46</v>
      </c>
      <c r="W8733" t="s">
        <v>143</v>
      </c>
      <c r="X8733" t="s">
        <v>73</v>
      </c>
      <c r="Y8733" t="s">
        <v>145</v>
      </c>
      <c r="Z8733" t="s">
        <v>56</v>
      </c>
      <c r="AA8733" t="s">
        <v>122</v>
      </c>
      <c r="AB8733" t="s">
        <v>200</v>
      </c>
      <c r="AC8733" t="s">
        <v>112</v>
      </c>
      <c r="AD8733" t="s">
        <v>145</v>
      </c>
      <c r="AE8733" t="s">
        <v>84</v>
      </c>
      <c r="AF8733" t="s">
        <v>66</v>
      </c>
      <c r="AG8733" t="s">
        <v>270</v>
      </c>
      <c r="AH8733" t="s">
        <v>57</v>
      </c>
      <c r="AI8733" t="s">
        <v>57</v>
      </c>
      <c r="AJ8733" t="s">
        <v>173</v>
      </c>
      <c r="AK8733" t="s">
        <v>87</v>
      </c>
      <c r="AL8733" t="s">
        <v>47</v>
      </c>
      <c r="AM8733" t="s">
        <v>47</v>
      </c>
      <c r="AN8733" t="s">
        <v>65</v>
      </c>
      <c r="AO8733" t="s">
        <v>10562</v>
      </c>
    </row>
    <row r="8734" spans="1:41" x14ac:dyDescent="0.25">
      <c r="A8734" t="s">
        <v>36285</v>
      </c>
      <c r="B8734" t="s">
        <v>36286</v>
      </c>
      <c r="C8734" s="1" t="str">
        <f t="shared" si="554"/>
        <v>21:1084</v>
      </c>
      <c r="D8734" s="1" t="str">
        <f t="shared" si="555"/>
        <v>21:0157</v>
      </c>
      <c r="E8734" t="s">
        <v>36287</v>
      </c>
      <c r="F8734" t="s">
        <v>36288</v>
      </c>
      <c r="H8734">
        <v>50.602459099999997</v>
      </c>
      <c r="I8734">
        <v>-123.3677747</v>
      </c>
      <c r="J8734" s="1" t="str">
        <f t="shared" si="552"/>
        <v>NGR bulk stream sediment</v>
      </c>
      <c r="K8734" s="1" t="str">
        <f t="shared" si="553"/>
        <v>&lt;177 micron (NGR)</v>
      </c>
      <c r="L8734">
        <v>12</v>
      </c>
      <c r="M8734" t="s">
        <v>195</v>
      </c>
      <c r="N8734">
        <v>206</v>
      </c>
      <c r="O8734" t="s">
        <v>61</v>
      </c>
      <c r="P8734" t="s">
        <v>47</v>
      </c>
      <c r="Q8734" t="s">
        <v>322</v>
      </c>
      <c r="R8734" t="s">
        <v>57</v>
      </c>
      <c r="S8734" t="s">
        <v>165</v>
      </c>
      <c r="T8734" t="s">
        <v>127</v>
      </c>
      <c r="U8734" t="s">
        <v>186</v>
      </c>
      <c r="V8734" t="s">
        <v>62</v>
      </c>
      <c r="W8734" t="s">
        <v>270</v>
      </c>
      <c r="X8734" t="s">
        <v>52</v>
      </c>
      <c r="Y8734" t="s">
        <v>66</v>
      </c>
      <c r="Z8734" t="s">
        <v>56</v>
      </c>
      <c r="AA8734" t="s">
        <v>122</v>
      </c>
      <c r="AB8734" t="s">
        <v>455</v>
      </c>
      <c r="AC8734" t="s">
        <v>175</v>
      </c>
      <c r="AD8734" t="s">
        <v>145</v>
      </c>
      <c r="AE8734" t="s">
        <v>199</v>
      </c>
      <c r="AF8734" t="s">
        <v>267</v>
      </c>
      <c r="AG8734" t="s">
        <v>142</v>
      </c>
      <c r="AH8734" t="s">
        <v>54</v>
      </c>
      <c r="AI8734" t="s">
        <v>57</v>
      </c>
      <c r="AJ8734" t="s">
        <v>455</v>
      </c>
      <c r="AK8734" t="s">
        <v>105</v>
      </c>
      <c r="AL8734" t="s">
        <v>47</v>
      </c>
      <c r="AM8734" t="s">
        <v>47</v>
      </c>
      <c r="AN8734" t="s">
        <v>65</v>
      </c>
      <c r="AO8734" t="s">
        <v>5613</v>
      </c>
    </row>
    <row r="8735" spans="1:41" x14ac:dyDescent="0.25">
      <c r="A8735" t="s">
        <v>36289</v>
      </c>
      <c r="B8735" t="s">
        <v>36290</v>
      </c>
      <c r="C8735" s="1" t="str">
        <f t="shared" si="554"/>
        <v>21:1084</v>
      </c>
      <c r="D8735" s="1" t="str">
        <f t="shared" si="555"/>
        <v>21:0157</v>
      </c>
      <c r="E8735" t="s">
        <v>36291</v>
      </c>
      <c r="F8735" t="s">
        <v>36292</v>
      </c>
      <c r="H8735">
        <v>50.587864799999998</v>
      </c>
      <c r="I8735">
        <v>-123.32485749999999</v>
      </c>
      <c r="J8735" s="1" t="str">
        <f t="shared" si="552"/>
        <v>NGR bulk stream sediment</v>
      </c>
      <c r="K8735" s="1" t="str">
        <f t="shared" si="553"/>
        <v>&lt;177 micron (NGR)</v>
      </c>
      <c r="L8735">
        <v>12</v>
      </c>
      <c r="M8735" t="s">
        <v>205</v>
      </c>
      <c r="N8735">
        <v>207</v>
      </c>
      <c r="O8735" t="s">
        <v>64</v>
      </c>
      <c r="P8735" t="s">
        <v>47</v>
      </c>
      <c r="Q8735" t="s">
        <v>97</v>
      </c>
      <c r="R8735" t="s">
        <v>110</v>
      </c>
      <c r="S8735" t="s">
        <v>49</v>
      </c>
      <c r="T8735" t="s">
        <v>50</v>
      </c>
      <c r="U8735" t="s">
        <v>475</v>
      </c>
      <c r="V8735" t="s">
        <v>54</v>
      </c>
      <c r="W8735" t="s">
        <v>282</v>
      </c>
      <c r="X8735" t="s">
        <v>73</v>
      </c>
      <c r="Y8735" t="s">
        <v>209</v>
      </c>
      <c r="Z8735" t="s">
        <v>56</v>
      </c>
      <c r="AA8735" t="s">
        <v>47</v>
      </c>
      <c r="AB8735" t="s">
        <v>130</v>
      </c>
      <c r="AC8735" t="s">
        <v>175</v>
      </c>
      <c r="AD8735" t="s">
        <v>175</v>
      </c>
      <c r="AE8735" t="s">
        <v>380</v>
      </c>
      <c r="AF8735" t="s">
        <v>108</v>
      </c>
      <c r="AG8735" t="s">
        <v>142</v>
      </c>
      <c r="AH8735" t="s">
        <v>62</v>
      </c>
      <c r="AI8735" t="s">
        <v>53</v>
      </c>
      <c r="AJ8735" t="s">
        <v>206</v>
      </c>
      <c r="AK8735" t="s">
        <v>161</v>
      </c>
      <c r="AL8735" t="s">
        <v>47</v>
      </c>
      <c r="AM8735" t="s">
        <v>47</v>
      </c>
      <c r="AN8735" t="s">
        <v>65</v>
      </c>
      <c r="AO8735" t="s">
        <v>3945</v>
      </c>
    </row>
    <row r="8736" spans="1:41" x14ac:dyDescent="0.25">
      <c r="A8736" t="s">
        <v>36293</v>
      </c>
      <c r="B8736" t="s">
        <v>36294</v>
      </c>
      <c r="C8736" s="1" t="str">
        <f t="shared" si="554"/>
        <v>21:1084</v>
      </c>
      <c r="D8736" s="1" t="str">
        <f t="shared" si="555"/>
        <v>21:0157</v>
      </c>
      <c r="E8736" t="s">
        <v>36295</v>
      </c>
      <c r="F8736" t="s">
        <v>36296</v>
      </c>
      <c r="H8736">
        <v>50.5853544</v>
      </c>
      <c r="I8736">
        <v>-123.312296</v>
      </c>
      <c r="J8736" s="1" t="str">
        <f t="shared" si="552"/>
        <v>NGR bulk stream sediment</v>
      </c>
      <c r="K8736" s="1" t="str">
        <f t="shared" si="553"/>
        <v>&lt;177 micron (NGR)</v>
      </c>
      <c r="L8736">
        <v>12</v>
      </c>
      <c r="M8736" t="s">
        <v>280</v>
      </c>
      <c r="N8736">
        <v>208</v>
      </c>
      <c r="O8736" t="s">
        <v>139</v>
      </c>
      <c r="P8736" t="s">
        <v>47</v>
      </c>
      <c r="Q8736" t="s">
        <v>337</v>
      </c>
      <c r="R8736" t="s">
        <v>105</v>
      </c>
      <c r="S8736" t="s">
        <v>126</v>
      </c>
      <c r="T8736" t="s">
        <v>108</v>
      </c>
      <c r="U8736" t="s">
        <v>107</v>
      </c>
      <c r="V8736" t="s">
        <v>174</v>
      </c>
      <c r="W8736" t="s">
        <v>129</v>
      </c>
      <c r="X8736" t="s">
        <v>98</v>
      </c>
      <c r="Y8736" t="s">
        <v>190</v>
      </c>
      <c r="Z8736" t="s">
        <v>56</v>
      </c>
      <c r="AA8736" t="s">
        <v>46</v>
      </c>
      <c r="AB8736" t="s">
        <v>206</v>
      </c>
      <c r="AC8736" t="s">
        <v>175</v>
      </c>
      <c r="AD8736" t="s">
        <v>267</v>
      </c>
      <c r="AE8736" t="s">
        <v>199</v>
      </c>
      <c r="AF8736" t="s">
        <v>127</v>
      </c>
      <c r="AG8736" t="s">
        <v>366</v>
      </c>
      <c r="AH8736" t="s">
        <v>53</v>
      </c>
      <c r="AI8736" t="s">
        <v>198</v>
      </c>
      <c r="AJ8736" t="s">
        <v>259</v>
      </c>
      <c r="AK8736" t="s">
        <v>336</v>
      </c>
      <c r="AL8736" t="s">
        <v>47</v>
      </c>
      <c r="AM8736" t="s">
        <v>122</v>
      </c>
      <c r="AN8736" t="s">
        <v>765</v>
      </c>
      <c r="AO8736" t="s">
        <v>1194</v>
      </c>
    </row>
    <row r="8737" spans="1:41" x14ac:dyDescent="0.25">
      <c r="A8737" t="s">
        <v>36297</v>
      </c>
      <c r="B8737" t="s">
        <v>36298</v>
      </c>
      <c r="C8737" s="1" t="str">
        <f t="shared" si="554"/>
        <v>21:1084</v>
      </c>
      <c r="D8737" s="1" t="str">
        <f t="shared" si="555"/>
        <v>21:0157</v>
      </c>
      <c r="E8737" t="s">
        <v>36295</v>
      </c>
      <c r="F8737" t="s">
        <v>36299</v>
      </c>
      <c r="H8737">
        <v>50.5853544</v>
      </c>
      <c r="I8737">
        <v>-123.312296</v>
      </c>
      <c r="J8737" s="1" t="str">
        <f t="shared" si="552"/>
        <v>NGR bulk stream sediment</v>
      </c>
      <c r="K8737" s="1" t="str">
        <f t="shared" si="553"/>
        <v>&lt;177 micron (NGR)</v>
      </c>
      <c r="L8737">
        <v>12</v>
      </c>
      <c r="M8737" t="s">
        <v>288</v>
      </c>
      <c r="N8737">
        <v>209</v>
      </c>
      <c r="O8737" t="s">
        <v>47</v>
      </c>
      <c r="P8737" t="s">
        <v>47</v>
      </c>
      <c r="Q8737" t="s">
        <v>385</v>
      </c>
      <c r="R8737" t="s">
        <v>235</v>
      </c>
      <c r="S8737" t="s">
        <v>589</v>
      </c>
      <c r="T8737" t="s">
        <v>76</v>
      </c>
      <c r="U8737" t="s">
        <v>358</v>
      </c>
      <c r="V8737" t="s">
        <v>198</v>
      </c>
      <c r="W8737" t="s">
        <v>238</v>
      </c>
      <c r="X8737" t="s">
        <v>82</v>
      </c>
      <c r="Y8737" t="s">
        <v>290</v>
      </c>
      <c r="Z8737" t="s">
        <v>56</v>
      </c>
      <c r="AA8737" t="s">
        <v>47</v>
      </c>
      <c r="AB8737" t="s">
        <v>60</v>
      </c>
      <c r="AC8737" t="s">
        <v>175</v>
      </c>
      <c r="AD8737" t="s">
        <v>209</v>
      </c>
      <c r="AE8737" t="s">
        <v>84</v>
      </c>
      <c r="AF8737" t="s">
        <v>127</v>
      </c>
      <c r="AG8737" t="s">
        <v>357</v>
      </c>
      <c r="AH8737" t="s">
        <v>46</v>
      </c>
      <c r="AI8737" t="s">
        <v>46</v>
      </c>
      <c r="AJ8737" t="s">
        <v>58</v>
      </c>
      <c r="AK8737" t="s">
        <v>51</v>
      </c>
      <c r="AL8737" t="s">
        <v>47</v>
      </c>
      <c r="AM8737" t="s">
        <v>122</v>
      </c>
      <c r="AN8737" t="s">
        <v>281</v>
      </c>
      <c r="AO8737" t="s">
        <v>1220</v>
      </c>
    </row>
    <row r="8738" spans="1:41" x14ac:dyDescent="0.25">
      <c r="A8738" t="s">
        <v>36300</v>
      </c>
      <c r="B8738" t="s">
        <v>36301</v>
      </c>
      <c r="C8738" s="1" t="str">
        <f t="shared" si="554"/>
        <v>21:1084</v>
      </c>
      <c r="D8738" s="1" t="str">
        <f t="shared" si="555"/>
        <v>21:0157</v>
      </c>
      <c r="E8738" t="s">
        <v>36302</v>
      </c>
      <c r="F8738" t="s">
        <v>36303</v>
      </c>
      <c r="H8738">
        <v>50.573810899999998</v>
      </c>
      <c r="I8738">
        <v>-123.25199929999999</v>
      </c>
      <c r="J8738" s="1" t="str">
        <f t="shared" si="552"/>
        <v>NGR bulk stream sediment</v>
      </c>
      <c r="K8738" s="1" t="str">
        <f t="shared" si="553"/>
        <v>&lt;177 micron (NGR)</v>
      </c>
      <c r="L8738">
        <v>12</v>
      </c>
      <c r="M8738" t="s">
        <v>214</v>
      </c>
      <c r="N8738">
        <v>210</v>
      </c>
      <c r="O8738" t="s">
        <v>87</v>
      </c>
      <c r="P8738" t="s">
        <v>47</v>
      </c>
      <c r="Q8738" t="s">
        <v>920</v>
      </c>
      <c r="R8738" t="s">
        <v>87</v>
      </c>
      <c r="S8738" t="s">
        <v>269</v>
      </c>
      <c r="T8738" t="s">
        <v>209</v>
      </c>
      <c r="U8738" t="s">
        <v>106</v>
      </c>
      <c r="V8738" t="s">
        <v>53</v>
      </c>
      <c r="W8738" t="s">
        <v>52</v>
      </c>
      <c r="X8738" t="s">
        <v>58</v>
      </c>
      <c r="Y8738" t="s">
        <v>50</v>
      </c>
      <c r="Z8738" t="s">
        <v>56</v>
      </c>
      <c r="AA8738" t="s">
        <v>47</v>
      </c>
      <c r="AB8738" t="s">
        <v>164</v>
      </c>
      <c r="AC8738" t="s">
        <v>175</v>
      </c>
      <c r="AD8738" t="s">
        <v>50</v>
      </c>
      <c r="AE8738" t="s">
        <v>56</v>
      </c>
      <c r="AF8738" t="s">
        <v>50</v>
      </c>
      <c r="AG8738" t="s">
        <v>142</v>
      </c>
      <c r="AH8738" t="s">
        <v>62</v>
      </c>
      <c r="AI8738" t="s">
        <v>53</v>
      </c>
      <c r="AJ8738" t="s">
        <v>257</v>
      </c>
      <c r="AK8738" t="s">
        <v>81</v>
      </c>
      <c r="AL8738" t="s">
        <v>47</v>
      </c>
      <c r="AM8738" t="s">
        <v>47</v>
      </c>
      <c r="AN8738" t="s">
        <v>294</v>
      </c>
      <c r="AO8738" t="s">
        <v>19442</v>
      </c>
    </row>
    <row r="8739" spans="1:41" x14ac:dyDescent="0.25">
      <c r="A8739" t="s">
        <v>36304</v>
      </c>
      <c r="B8739" t="s">
        <v>36305</v>
      </c>
      <c r="C8739" s="1" t="str">
        <f t="shared" si="554"/>
        <v>21:1084</v>
      </c>
      <c r="D8739" s="1" t="str">
        <f t="shared" si="555"/>
        <v>21:0157</v>
      </c>
      <c r="E8739" t="s">
        <v>36306</v>
      </c>
      <c r="F8739" t="s">
        <v>36307</v>
      </c>
      <c r="H8739">
        <v>50.555493400000003</v>
      </c>
      <c r="I8739">
        <v>-123.1846752</v>
      </c>
      <c r="J8739" s="1" t="str">
        <f t="shared" si="552"/>
        <v>NGR bulk stream sediment</v>
      </c>
      <c r="K8739" s="1" t="str">
        <f t="shared" si="553"/>
        <v>&lt;177 micron (NGR)</v>
      </c>
      <c r="L8739">
        <v>12</v>
      </c>
      <c r="M8739" t="s">
        <v>223</v>
      </c>
      <c r="N8739">
        <v>211</v>
      </c>
      <c r="O8739" t="s">
        <v>227</v>
      </c>
      <c r="P8739" t="s">
        <v>47</v>
      </c>
      <c r="Q8739" t="s">
        <v>662</v>
      </c>
      <c r="R8739" t="s">
        <v>62</v>
      </c>
      <c r="S8739" t="s">
        <v>80</v>
      </c>
      <c r="T8739" t="s">
        <v>175</v>
      </c>
      <c r="U8739" t="s">
        <v>328</v>
      </c>
      <c r="V8739" t="s">
        <v>62</v>
      </c>
      <c r="W8739" t="s">
        <v>357</v>
      </c>
      <c r="X8739" t="s">
        <v>58</v>
      </c>
      <c r="Y8739" t="s">
        <v>82</v>
      </c>
      <c r="Z8739" t="s">
        <v>56</v>
      </c>
      <c r="AA8739" t="s">
        <v>47</v>
      </c>
      <c r="AB8739" t="s">
        <v>200</v>
      </c>
      <c r="AC8739" t="s">
        <v>175</v>
      </c>
      <c r="AD8739" t="s">
        <v>85</v>
      </c>
      <c r="AE8739" t="s">
        <v>199</v>
      </c>
      <c r="AF8739" t="s">
        <v>2300</v>
      </c>
      <c r="AG8739" t="s">
        <v>412</v>
      </c>
      <c r="AH8739" t="s">
        <v>62</v>
      </c>
      <c r="AI8739" t="s">
        <v>54</v>
      </c>
      <c r="AJ8739" t="s">
        <v>60</v>
      </c>
      <c r="AK8739" t="s">
        <v>101</v>
      </c>
      <c r="AL8739" t="s">
        <v>47</v>
      </c>
      <c r="AM8739" t="s">
        <v>122</v>
      </c>
      <c r="AN8739" t="s">
        <v>673</v>
      </c>
      <c r="AO8739" t="s">
        <v>36308</v>
      </c>
    </row>
    <row r="8740" spans="1:41" x14ac:dyDescent="0.25">
      <c r="A8740" t="s">
        <v>36309</v>
      </c>
      <c r="B8740" t="s">
        <v>36310</v>
      </c>
      <c r="C8740" s="1" t="str">
        <f t="shared" si="554"/>
        <v>21:1084</v>
      </c>
      <c r="D8740" s="1" t="str">
        <f t="shared" si="555"/>
        <v>21:0157</v>
      </c>
      <c r="E8740" t="s">
        <v>36311</v>
      </c>
      <c r="F8740" t="s">
        <v>36312</v>
      </c>
      <c r="H8740">
        <v>50.537710099999998</v>
      </c>
      <c r="I8740">
        <v>-123.119367</v>
      </c>
      <c r="J8740" s="1" t="str">
        <f t="shared" si="552"/>
        <v>NGR bulk stream sediment</v>
      </c>
      <c r="K8740" s="1" t="str">
        <f t="shared" si="553"/>
        <v>&lt;177 micron (NGR)</v>
      </c>
      <c r="L8740">
        <v>12</v>
      </c>
      <c r="M8740" t="s">
        <v>233</v>
      </c>
      <c r="N8740">
        <v>212</v>
      </c>
      <c r="O8740" t="s">
        <v>455</v>
      </c>
      <c r="P8740" t="s">
        <v>47</v>
      </c>
      <c r="Q8740" t="s">
        <v>662</v>
      </c>
      <c r="R8740" t="s">
        <v>174</v>
      </c>
      <c r="S8740" t="s">
        <v>197</v>
      </c>
      <c r="T8740" t="s">
        <v>217</v>
      </c>
      <c r="U8740" t="s">
        <v>290</v>
      </c>
      <c r="V8740" t="s">
        <v>62</v>
      </c>
      <c r="W8740" t="s">
        <v>150</v>
      </c>
      <c r="X8740" t="s">
        <v>58</v>
      </c>
      <c r="Y8740" t="s">
        <v>145</v>
      </c>
      <c r="Z8740" t="s">
        <v>56</v>
      </c>
      <c r="AA8740" t="s">
        <v>103</v>
      </c>
      <c r="AB8740" t="s">
        <v>161</v>
      </c>
      <c r="AC8740" t="s">
        <v>175</v>
      </c>
      <c r="AD8740" t="s">
        <v>76</v>
      </c>
      <c r="AE8740" t="s">
        <v>84</v>
      </c>
      <c r="AF8740" t="s">
        <v>108</v>
      </c>
      <c r="AG8740" t="s">
        <v>102</v>
      </c>
      <c r="AH8740" t="s">
        <v>53</v>
      </c>
      <c r="AI8740" t="s">
        <v>53</v>
      </c>
      <c r="AJ8740" t="s">
        <v>72</v>
      </c>
      <c r="AK8740" t="s">
        <v>61</v>
      </c>
      <c r="AL8740" t="s">
        <v>47</v>
      </c>
      <c r="AM8740" t="s">
        <v>47</v>
      </c>
      <c r="AN8740" t="s">
        <v>1130</v>
      </c>
      <c r="AO8740" t="s">
        <v>622</v>
      </c>
    </row>
    <row r="8741" spans="1:41" x14ac:dyDescent="0.25">
      <c r="A8741" t="s">
        <v>36313</v>
      </c>
      <c r="B8741" t="s">
        <v>36314</v>
      </c>
      <c r="C8741" s="1" t="str">
        <f t="shared" si="554"/>
        <v>21:1084</v>
      </c>
      <c r="D8741" s="1" t="str">
        <f t="shared" si="555"/>
        <v>21:0157</v>
      </c>
      <c r="E8741" t="s">
        <v>36315</v>
      </c>
      <c r="F8741" t="s">
        <v>36316</v>
      </c>
      <c r="H8741">
        <v>50.547428799999999</v>
      </c>
      <c r="I8741">
        <v>-123.0818328</v>
      </c>
      <c r="J8741" s="1" t="str">
        <f t="shared" si="552"/>
        <v>NGR bulk stream sediment</v>
      </c>
      <c r="K8741" s="1" t="str">
        <f t="shared" si="553"/>
        <v>&lt;177 micron (NGR)</v>
      </c>
      <c r="L8741">
        <v>12</v>
      </c>
      <c r="M8741" t="s">
        <v>248</v>
      </c>
      <c r="N8741">
        <v>213</v>
      </c>
      <c r="O8741" t="s">
        <v>103</v>
      </c>
      <c r="P8741" t="s">
        <v>47</v>
      </c>
      <c r="Q8741" t="s">
        <v>289</v>
      </c>
      <c r="R8741" t="s">
        <v>98</v>
      </c>
      <c r="S8741" t="s">
        <v>217</v>
      </c>
      <c r="T8741" t="s">
        <v>51</v>
      </c>
      <c r="U8741" t="s">
        <v>269</v>
      </c>
      <c r="V8741" t="s">
        <v>57</v>
      </c>
      <c r="W8741" t="s">
        <v>110</v>
      </c>
      <c r="X8741" t="s">
        <v>122</v>
      </c>
      <c r="Y8741" t="s">
        <v>108</v>
      </c>
      <c r="Z8741" t="s">
        <v>56</v>
      </c>
      <c r="AA8741" t="s">
        <v>73</v>
      </c>
      <c r="AB8741" t="s">
        <v>105</v>
      </c>
      <c r="AC8741" t="s">
        <v>175</v>
      </c>
      <c r="AD8741" t="s">
        <v>85</v>
      </c>
      <c r="AE8741" t="s">
        <v>199</v>
      </c>
      <c r="AF8741" t="s">
        <v>371</v>
      </c>
      <c r="AG8741" t="s">
        <v>173</v>
      </c>
      <c r="AH8741" t="s">
        <v>62</v>
      </c>
      <c r="AI8741" t="s">
        <v>62</v>
      </c>
      <c r="AJ8741" t="s">
        <v>105</v>
      </c>
      <c r="AK8741" t="s">
        <v>365</v>
      </c>
      <c r="AL8741" t="s">
        <v>47</v>
      </c>
      <c r="AM8741" t="s">
        <v>47</v>
      </c>
      <c r="AN8741" t="s">
        <v>65</v>
      </c>
      <c r="AO8741" t="s">
        <v>36317</v>
      </c>
    </row>
    <row r="8742" spans="1:41" x14ac:dyDescent="0.25">
      <c r="A8742" t="s">
        <v>36318</v>
      </c>
      <c r="B8742" t="s">
        <v>36319</v>
      </c>
      <c r="C8742" s="1" t="str">
        <f t="shared" si="554"/>
        <v>21:1084</v>
      </c>
      <c r="D8742" s="1" t="str">
        <f t="shared" si="555"/>
        <v>21:0157</v>
      </c>
      <c r="E8742" t="s">
        <v>36320</v>
      </c>
      <c r="F8742" t="s">
        <v>36321</v>
      </c>
      <c r="H8742">
        <v>50.538444499999997</v>
      </c>
      <c r="I8742">
        <v>-123.0677053</v>
      </c>
      <c r="J8742" s="1" t="str">
        <f t="shared" si="552"/>
        <v>NGR bulk stream sediment</v>
      </c>
      <c r="K8742" s="1" t="str">
        <f t="shared" si="553"/>
        <v>&lt;177 micron (NGR)</v>
      </c>
      <c r="L8742">
        <v>12</v>
      </c>
      <c r="M8742" t="s">
        <v>256</v>
      </c>
      <c r="N8742">
        <v>214</v>
      </c>
      <c r="O8742" t="s">
        <v>130</v>
      </c>
      <c r="P8742" t="s">
        <v>103</v>
      </c>
      <c r="Q8742" t="s">
        <v>1157</v>
      </c>
      <c r="R8742" t="s">
        <v>63</v>
      </c>
      <c r="S8742" t="s">
        <v>306</v>
      </c>
      <c r="T8742" t="s">
        <v>108</v>
      </c>
      <c r="U8742" t="s">
        <v>131</v>
      </c>
      <c r="V8742" t="s">
        <v>62</v>
      </c>
      <c r="W8742" t="s">
        <v>103</v>
      </c>
      <c r="X8742" t="s">
        <v>51</v>
      </c>
      <c r="Y8742" t="s">
        <v>267</v>
      </c>
      <c r="Z8742" t="s">
        <v>56</v>
      </c>
      <c r="AA8742" t="s">
        <v>122</v>
      </c>
      <c r="AB8742" t="s">
        <v>257</v>
      </c>
      <c r="AC8742" t="s">
        <v>175</v>
      </c>
      <c r="AD8742" t="s">
        <v>66</v>
      </c>
      <c r="AE8742" t="s">
        <v>199</v>
      </c>
      <c r="AF8742" t="s">
        <v>76</v>
      </c>
      <c r="AG8742" t="s">
        <v>228</v>
      </c>
      <c r="AH8742" t="s">
        <v>62</v>
      </c>
      <c r="AI8742" t="s">
        <v>62</v>
      </c>
      <c r="AJ8742" t="s">
        <v>122</v>
      </c>
      <c r="AK8742" t="s">
        <v>63</v>
      </c>
      <c r="AL8742" t="s">
        <v>47</v>
      </c>
      <c r="AM8742" t="s">
        <v>47</v>
      </c>
      <c r="AN8742" t="s">
        <v>508</v>
      </c>
      <c r="AO8742" t="s">
        <v>1295</v>
      </c>
    </row>
    <row r="8743" spans="1:41" x14ac:dyDescent="0.25">
      <c r="A8743" t="s">
        <v>36322</v>
      </c>
      <c r="B8743" t="s">
        <v>36323</v>
      </c>
      <c r="C8743" s="1" t="str">
        <f t="shared" si="554"/>
        <v>21:1084</v>
      </c>
      <c r="D8743" s="1" t="str">
        <f t="shared" si="555"/>
        <v>21:0157</v>
      </c>
      <c r="E8743" t="s">
        <v>36324</v>
      </c>
      <c r="F8743" t="s">
        <v>36325</v>
      </c>
      <c r="H8743">
        <v>50.529750200000002</v>
      </c>
      <c r="I8743">
        <v>-123.0442855</v>
      </c>
      <c r="J8743" s="1" t="str">
        <f t="shared" si="552"/>
        <v>NGR bulk stream sediment</v>
      </c>
      <c r="K8743" s="1" t="str">
        <f t="shared" si="553"/>
        <v>&lt;177 micron (NGR)</v>
      </c>
      <c r="L8743">
        <v>12</v>
      </c>
      <c r="M8743" t="s">
        <v>265</v>
      </c>
      <c r="N8743">
        <v>215</v>
      </c>
      <c r="O8743" t="s">
        <v>85</v>
      </c>
      <c r="P8743" t="s">
        <v>122</v>
      </c>
      <c r="Q8743" t="s">
        <v>189</v>
      </c>
      <c r="R8743" t="s">
        <v>47</v>
      </c>
      <c r="S8743" t="s">
        <v>99</v>
      </c>
      <c r="T8743" t="s">
        <v>209</v>
      </c>
      <c r="U8743" t="s">
        <v>99</v>
      </c>
      <c r="V8743" t="s">
        <v>149</v>
      </c>
      <c r="W8743" t="s">
        <v>109</v>
      </c>
      <c r="X8743" t="s">
        <v>51</v>
      </c>
      <c r="Y8743" t="s">
        <v>76</v>
      </c>
      <c r="Z8743" t="s">
        <v>199</v>
      </c>
      <c r="AA8743" t="s">
        <v>122</v>
      </c>
      <c r="AB8743" t="s">
        <v>257</v>
      </c>
      <c r="AC8743" t="s">
        <v>175</v>
      </c>
      <c r="AD8743" t="s">
        <v>127</v>
      </c>
      <c r="AE8743" t="s">
        <v>46</v>
      </c>
      <c r="AF8743" t="s">
        <v>945</v>
      </c>
      <c r="AG8743" t="s">
        <v>228</v>
      </c>
      <c r="AH8743" t="s">
        <v>62</v>
      </c>
      <c r="AI8743" t="s">
        <v>57</v>
      </c>
      <c r="AJ8743" t="s">
        <v>81</v>
      </c>
      <c r="AK8743" t="s">
        <v>64</v>
      </c>
      <c r="AL8743" t="s">
        <v>47</v>
      </c>
      <c r="AM8743" t="s">
        <v>122</v>
      </c>
      <c r="AN8743" t="s">
        <v>48</v>
      </c>
      <c r="AO8743" t="s">
        <v>49</v>
      </c>
    </row>
    <row r="8744" spans="1:41" x14ac:dyDescent="0.25">
      <c r="A8744" t="s">
        <v>36326</v>
      </c>
      <c r="B8744" t="s">
        <v>36327</v>
      </c>
      <c r="C8744" s="1" t="str">
        <f t="shared" si="554"/>
        <v>21:1084</v>
      </c>
      <c r="D8744" s="1" t="str">
        <f t="shared" si="555"/>
        <v>21:0157</v>
      </c>
      <c r="E8744" t="s">
        <v>36328</v>
      </c>
      <c r="F8744" t="s">
        <v>36329</v>
      </c>
      <c r="H8744">
        <v>50.514703400000002</v>
      </c>
      <c r="I8744">
        <v>-123.0079942</v>
      </c>
      <c r="J8744" s="1" t="str">
        <f t="shared" si="552"/>
        <v>NGR bulk stream sediment</v>
      </c>
      <c r="K8744" s="1" t="str">
        <f t="shared" si="553"/>
        <v>&lt;177 micron (NGR)</v>
      </c>
      <c r="L8744">
        <v>13</v>
      </c>
      <c r="M8744" t="s">
        <v>45</v>
      </c>
      <c r="N8744">
        <v>216</v>
      </c>
      <c r="O8744" t="s">
        <v>267</v>
      </c>
      <c r="P8744" t="s">
        <v>103</v>
      </c>
      <c r="Q8744" t="s">
        <v>2563</v>
      </c>
      <c r="R8744" t="s">
        <v>103</v>
      </c>
      <c r="S8744" t="s">
        <v>187</v>
      </c>
      <c r="T8744" t="s">
        <v>98</v>
      </c>
      <c r="U8744" t="s">
        <v>141</v>
      </c>
      <c r="V8744" t="s">
        <v>63</v>
      </c>
      <c r="W8744" t="s">
        <v>227</v>
      </c>
      <c r="X8744" t="s">
        <v>73</v>
      </c>
      <c r="Y8744" t="s">
        <v>98</v>
      </c>
      <c r="Z8744" t="s">
        <v>56</v>
      </c>
      <c r="AA8744" t="s">
        <v>108</v>
      </c>
      <c r="AB8744" t="s">
        <v>63</v>
      </c>
      <c r="AC8744" t="s">
        <v>175</v>
      </c>
      <c r="AD8744" t="s">
        <v>131</v>
      </c>
      <c r="AE8744" t="s">
        <v>271</v>
      </c>
      <c r="AF8744" t="s">
        <v>209</v>
      </c>
      <c r="AG8744" t="s">
        <v>51</v>
      </c>
      <c r="AH8744" t="s">
        <v>57</v>
      </c>
      <c r="AI8744" t="s">
        <v>54</v>
      </c>
      <c r="AJ8744" t="s">
        <v>274</v>
      </c>
      <c r="AK8744" t="s">
        <v>206</v>
      </c>
      <c r="AL8744" t="s">
        <v>267</v>
      </c>
      <c r="AM8744" t="s">
        <v>122</v>
      </c>
      <c r="AN8744" t="s">
        <v>48</v>
      </c>
      <c r="AO8744" t="s">
        <v>36330</v>
      </c>
    </row>
    <row r="8745" spans="1:41" x14ac:dyDescent="0.25">
      <c r="A8745" t="s">
        <v>36331</v>
      </c>
      <c r="B8745" t="s">
        <v>36332</v>
      </c>
      <c r="C8745" s="1" t="str">
        <f t="shared" si="554"/>
        <v>21:1084</v>
      </c>
      <c r="D8745" s="1" t="str">
        <f t="shared" si="555"/>
        <v>21:0157</v>
      </c>
      <c r="E8745" t="s">
        <v>36333</v>
      </c>
      <c r="F8745" t="s">
        <v>36334</v>
      </c>
      <c r="H8745">
        <v>50.519047700000002</v>
      </c>
      <c r="I8745">
        <v>-122.4341857</v>
      </c>
      <c r="J8745" s="1" t="str">
        <f t="shared" si="552"/>
        <v>NGR bulk stream sediment</v>
      </c>
      <c r="K8745" s="1" t="str">
        <f t="shared" si="553"/>
        <v>&lt;177 micron (NGR)</v>
      </c>
      <c r="L8745">
        <v>13</v>
      </c>
      <c r="M8745" t="s">
        <v>71</v>
      </c>
      <c r="N8745">
        <v>217</v>
      </c>
      <c r="O8745" t="s">
        <v>9041</v>
      </c>
      <c r="P8745" t="s">
        <v>51</v>
      </c>
      <c r="Q8745" t="s">
        <v>793</v>
      </c>
      <c r="R8745" t="s">
        <v>85</v>
      </c>
      <c r="S8745" t="s">
        <v>269</v>
      </c>
      <c r="T8745" t="s">
        <v>475</v>
      </c>
      <c r="U8745" t="s">
        <v>364</v>
      </c>
      <c r="V8745" t="s">
        <v>72</v>
      </c>
      <c r="W8745" t="s">
        <v>51</v>
      </c>
      <c r="X8745" t="s">
        <v>122</v>
      </c>
      <c r="Y8745" t="s">
        <v>127</v>
      </c>
      <c r="Z8745" t="s">
        <v>56</v>
      </c>
      <c r="AA8745" t="s">
        <v>103</v>
      </c>
      <c r="AB8745" t="s">
        <v>61</v>
      </c>
      <c r="AC8745" t="s">
        <v>313</v>
      </c>
      <c r="AD8745" t="s">
        <v>225</v>
      </c>
      <c r="AE8745" t="s">
        <v>257</v>
      </c>
      <c r="AF8745" t="s">
        <v>66</v>
      </c>
      <c r="AG8745" t="s">
        <v>200</v>
      </c>
      <c r="AH8745" t="s">
        <v>62</v>
      </c>
      <c r="AI8745" t="s">
        <v>57</v>
      </c>
      <c r="AJ8745" t="s">
        <v>161</v>
      </c>
      <c r="AK8745" t="s">
        <v>185</v>
      </c>
      <c r="AL8745" t="s">
        <v>47</v>
      </c>
      <c r="AM8745" t="s">
        <v>47</v>
      </c>
      <c r="AN8745" t="s">
        <v>65</v>
      </c>
      <c r="AO8745" t="s">
        <v>621</v>
      </c>
    </row>
    <row r="8746" spans="1:41" x14ac:dyDescent="0.25">
      <c r="A8746" t="s">
        <v>36335</v>
      </c>
      <c r="B8746" t="s">
        <v>36336</v>
      </c>
      <c r="C8746" s="1" t="str">
        <f t="shared" si="554"/>
        <v>21:1084</v>
      </c>
      <c r="D8746" s="1" t="str">
        <f t="shared" si="555"/>
        <v>21:0157</v>
      </c>
      <c r="E8746" t="s">
        <v>36337</v>
      </c>
      <c r="F8746" t="s">
        <v>36338</v>
      </c>
      <c r="H8746">
        <v>50.539576199999999</v>
      </c>
      <c r="I8746">
        <v>-122.46188410000001</v>
      </c>
      <c r="J8746" s="1" t="str">
        <f t="shared" si="552"/>
        <v>NGR bulk stream sediment</v>
      </c>
      <c r="K8746" s="1" t="str">
        <f t="shared" si="553"/>
        <v>&lt;177 micron (NGR)</v>
      </c>
      <c r="L8746">
        <v>13</v>
      </c>
      <c r="M8746" t="s">
        <v>95</v>
      </c>
      <c r="N8746">
        <v>218</v>
      </c>
      <c r="O8746" t="s">
        <v>76</v>
      </c>
      <c r="P8746" t="s">
        <v>47</v>
      </c>
      <c r="Q8746" t="s">
        <v>1121</v>
      </c>
      <c r="R8746" t="s">
        <v>36339</v>
      </c>
      <c r="S8746" t="s">
        <v>58</v>
      </c>
      <c r="T8746" t="s">
        <v>51</v>
      </c>
      <c r="U8746" t="s">
        <v>532</v>
      </c>
      <c r="V8746" t="s">
        <v>185</v>
      </c>
      <c r="W8746" t="s">
        <v>149</v>
      </c>
      <c r="X8746" t="s">
        <v>46</v>
      </c>
      <c r="Y8746" t="s">
        <v>51</v>
      </c>
      <c r="Z8746" t="s">
        <v>56</v>
      </c>
      <c r="AA8746" t="s">
        <v>137</v>
      </c>
      <c r="AB8746" t="s">
        <v>199</v>
      </c>
      <c r="AC8746" t="s">
        <v>445</v>
      </c>
      <c r="AD8746" t="s">
        <v>73</v>
      </c>
      <c r="AE8746" t="s">
        <v>62</v>
      </c>
      <c r="AF8746" t="s">
        <v>200</v>
      </c>
      <c r="AG8746" t="s">
        <v>54</v>
      </c>
      <c r="AH8746" t="s">
        <v>62</v>
      </c>
      <c r="AI8746" t="s">
        <v>62</v>
      </c>
      <c r="AJ8746" t="s">
        <v>198</v>
      </c>
      <c r="AK8746" t="s">
        <v>53</v>
      </c>
      <c r="AL8746" t="s">
        <v>47</v>
      </c>
      <c r="AM8746" t="s">
        <v>47</v>
      </c>
      <c r="AN8746" t="s">
        <v>65</v>
      </c>
      <c r="AO8746" t="s">
        <v>32967</v>
      </c>
    </row>
    <row r="8747" spans="1:41" x14ac:dyDescent="0.25">
      <c r="A8747" t="s">
        <v>36340</v>
      </c>
      <c r="B8747" t="s">
        <v>36341</v>
      </c>
      <c r="C8747" s="1" t="str">
        <f t="shared" si="554"/>
        <v>21:1084</v>
      </c>
      <c r="D8747" s="1" t="str">
        <f t="shared" si="555"/>
        <v>21:0157</v>
      </c>
      <c r="E8747" t="s">
        <v>36342</v>
      </c>
      <c r="F8747" t="s">
        <v>36343</v>
      </c>
      <c r="H8747">
        <v>50.5160202</v>
      </c>
      <c r="I8747">
        <v>-122.49758439999999</v>
      </c>
      <c r="J8747" s="1" t="str">
        <f t="shared" si="552"/>
        <v>NGR bulk stream sediment</v>
      </c>
      <c r="K8747" s="1" t="str">
        <f t="shared" si="553"/>
        <v>&lt;177 micron (NGR)</v>
      </c>
      <c r="L8747">
        <v>13</v>
      </c>
      <c r="M8747" t="s">
        <v>117</v>
      </c>
      <c r="N8747">
        <v>219</v>
      </c>
      <c r="O8747" t="s">
        <v>85</v>
      </c>
      <c r="P8747" t="s">
        <v>47</v>
      </c>
      <c r="Q8747" t="s">
        <v>2563</v>
      </c>
      <c r="R8747" t="s">
        <v>142</v>
      </c>
      <c r="S8747" t="s">
        <v>306</v>
      </c>
      <c r="T8747" t="s">
        <v>145</v>
      </c>
      <c r="U8747" t="s">
        <v>196</v>
      </c>
      <c r="V8747" t="s">
        <v>61</v>
      </c>
      <c r="W8747" t="s">
        <v>493</v>
      </c>
      <c r="X8747" t="s">
        <v>330</v>
      </c>
      <c r="Y8747" t="s">
        <v>66</v>
      </c>
      <c r="Z8747" t="s">
        <v>56</v>
      </c>
      <c r="AA8747" t="s">
        <v>47</v>
      </c>
      <c r="AB8747" t="s">
        <v>63</v>
      </c>
      <c r="AC8747" t="s">
        <v>146</v>
      </c>
      <c r="AD8747" t="s">
        <v>66</v>
      </c>
      <c r="AE8747" t="s">
        <v>46</v>
      </c>
      <c r="AF8747" t="s">
        <v>175</v>
      </c>
      <c r="AG8747" t="s">
        <v>142</v>
      </c>
      <c r="AH8747" t="s">
        <v>53</v>
      </c>
      <c r="AI8747" t="s">
        <v>53</v>
      </c>
      <c r="AJ8747" t="s">
        <v>228</v>
      </c>
      <c r="AK8747" t="s">
        <v>51</v>
      </c>
      <c r="AL8747" t="s">
        <v>47</v>
      </c>
      <c r="AM8747" t="s">
        <v>47</v>
      </c>
      <c r="AN8747" t="s">
        <v>508</v>
      </c>
      <c r="AO8747" t="s">
        <v>622</v>
      </c>
    </row>
    <row r="8748" spans="1:41" x14ac:dyDescent="0.25">
      <c r="A8748" t="s">
        <v>36344</v>
      </c>
      <c r="B8748" t="s">
        <v>36345</v>
      </c>
      <c r="C8748" s="1" t="str">
        <f t="shared" si="554"/>
        <v>21:1084</v>
      </c>
      <c r="D8748" s="1" t="str">
        <f t="shared" si="555"/>
        <v>21:0157</v>
      </c>
      <c r="E8748" t="s">
        <v>36346</v>
      </c>
      <c r="F8748" t="s">
        <v>36347</v>
      </c>
      <c r="H8748">
        <v>50.540195199999999</v>
      </c>
      <c r="I8748">
        <v>-122.5344723</v>
      </c>
      <c r="J8748" s="1" t="str">
        <f t="shared" si="552"/>
        <v>NGR bulk stream sediment</v>
      </c>
      <c r="K8748" s="1" t="str">
        <f t="shared" si="553"/>
        <v>&lt;177 micron (NGR)</v>
      </c>
      <c r="L8748">
        <v>13</v>
      </c>
      <c r="M8748" t="s">
        <v>136</v>
      </c>
      <c r="N8748">
        <v>220</v>
      </c>
      <c r="O8748" t="s">
        <v>104</v>
      </c>
      <c r="P8748" t="s">
        <v>122</v>
      </c>
      <c r="Q8748" t="s">
        <v>518</v>
      </c>
      <c r="R8748" t="s">
        <v>200</v>
      </c>
      <c r="S8748" t="s">
        <v>462</v>
      </c>
      <c r="T8748" t="s">
        <v>49</v>
      </c>
      <c r="U8748" t="s">
        <v>322</v>
      </c>
      <c r="V8748" t="s">
        <v>161</v>
      </c>
      <c r="W8748" t="s">
        <v>123</v>
      </c>
      <c r="X8748" t="s">
        <v>103</v>
      </c>
      <c r="Y8748" t="s">
        <v>225</v>
      </c>
      <c r="Z8748" t="s">
        <v>199</v>
      </c>
      <c r="AA8748" t="s">
        <v>51</v>
      </c>
      <c r="AB8748" t="s">
        <v>185</v>
      </c>
      <c r="AC8748" t="s">
        <v>386</v>
      </c>
      <c r="AD8748" t="s">
        <v>49</v>
      </c>
      <c r="AE8748" t="s">
        <v>198</v>
      </c>
      <c r="AF8748" t="s">
        <v>175</v>
      </c>
      <c r="AG8748" t="s">
        <v>188</v>
      </c>
      <c r="AH8748" t="s">
        <v>61</v>
      </c>
      <c r="AI8748" t="s">
        <v>46</v>
      </c>
      <c r="AJ8748" t="s">
        <v>123</v>
      </c>
      <c r="AK8748" t="s">
        <v>64</v>
      </c>
      <c r="AL8748" t="s">
        <v>122</v>
      </c>
      <c r="AM8748" t="s">
        <v>122</v>
      </c>
      <c r="AN8748" t="s">
        <v>65</v>
      </c>
      <c r="AO8748" t="s">
        <v>3210</v>
      </c>
    </row>
    <row r="8749" spans="1:41" x14ac:dyDescent="0.25">
      <c r="A8749" t="s">
        <v>36348</v>
      </c>
      <c r="B8749" t="s">
        <v>36349</v>
      </c>
      <c r="C8749" s="1" t="str">
        <f t="shared" si="554"/>
        <v>21:1084</v>
      </c>
      <c r="D8749" s="1" t="str">
        <f t="shared" si="555"/>
        <v>21:0157</v>
      </c>
      <c r="E8749" t="s">
        <v>36350</v>
      </c>
      <c r="F8749" t="s">
        <v>36351</v>
      </c>
      <c r="H8749">
        <v>50.560852400000002</v>
      </c>
      <c r="I8749">
        <v>-122.5971953</v>
      </c>
      <c r="J8749" s="1" t="str">
        <f t="shared" si="552"/>
        <v>NGR bulk stream sediment</v>
      </c>
      <c r="K8749" s="1" t="str">
        <f t="shared" si="553"/>
        <v>&lt;177 micron (NGR)</v>
      </c>
      <c r="L8749">
        <v>13</v>
      </c>
      <c r="M8749" t="s">
        <v>157</v>
      </c>
      <c r="N8749">
        <v>221</v>
      </c>
      <c r="O8749" t="s">
        <v>76</v>
      </c>
      <c r="P8749" t="s">
        <v>47</v>
      </c>
      <c r="Q8749" t="s">
        <v>651</v>
      </c>
      <c r="R8749" t="s">
        <v>46</v>
      </c>
      <c r="S8749" t="s">
        <v>120</v>
      </c>
      <c r="T8749" t="s">
        <v>127</v>
      </c>
      <c r="U8749" t="s">
        <v>190</v>
      </c>
      <c r="V8749" t="s">
        <v>110</v>
      </c>
      <c r="W8749" t="s">
        <v>164</v>
      </c>
      <c r="X8749" t="s">
        <v>127</v>
      </c>
      <c r="Y8749" t="s">
        <v>90</v>
      </c>
      <c r="Z8749" t="s">
        <v>199</v>
      </c>
      <c r="AA8749" t="s">
        <v>47</v>
      </c>
      <c r="AB8749" t="s">
        <v>257</v>
      </c>
      <c r="AC8749" t="s">
        <v>175</v>
      </c>
      <c r="AD8749" t="s">
        <v>197</v>
      </c>
      <c r="AE8749" t="s">
        <v>185</v>
      </c>
      <c r="AF8749" t="s">
        <v>50</v>
      </c>
      <c r="AG8749" t="s">
        <v>242</v>
      </c>
      <c r="AH8749" t="s">
        <v>62</v>
      </c>
      <c r="AI8749" t="s">
        <v>174</v>
      </c>
      <c r="AJ8749" t="s">
        <v>271</v>
      </c>
      <c r="AK8749" t="s">
        <v>206</v>
      </c>
      <c r="AL8749" t="s">
        <v>47</v>
      </c>
      <c r="AM8749" t="s">
        <v>122</v>
      </c>
      <c r="AN8749" t="s">
        <v>935</v>
      </c>
      <c r="AO8749" t="s">
        <v>871</v>
      </c>
    </row>
    <row r="8750" spans="1:41" x14ac:dyDescent="0.25">
      <c r="A8750" t="s">
        <v>36352</v>
      </c>
      <c r="B8750" t="s">
        <v>36353</v>
      </c>
      <c r="C8750" s="1" t="str">
        <f t="shared" si="554"/>
        <v>21:1084</v>
      </c>
      <c r="D8750" s="1" t="str">
        <f t="shared" si="555"/>
        <v>21:0157</v>
      </c>
      <c r="E8750" t="s">
        <v>36354</v>
      </c>
      <c r="F8750" t="s">
        <v>36355</v>
      </c>
      <c r="H8750">
        <v>50.567114400000001</v>
      </c>
      <c r="I8750">
        <v>-122.59279309999999</v>
      </c>
      <c r="J8750" s="1" t="str">
        <f t="shared" si="552"/>
        <v>NGR bulk stream sediment</v>
      </c>
      <c r="K8750" s="1" t="str">
        <f t="shared" si="553"/>
        <v>&lt;177 micron (NGR)</v>
      </c>
      <c r="L8750">
        <v>13</v>
      </c>
      <c r="M8750" t="s">
        <v>170</v>
      </c>
      <c r="N8750">
        <v>222</v>
      </c>
      <c r="O8750" t="s">
        <v>141</v>
      </c>
      <c r="P8750" t="s">
        <v>47</v>
      </c>
      <c r="Q8750" t="s">
        <v>935</v>
      </c>
      <c r="R8750" t="s">
        <v>9055</v>
      </c>
      <c r="S8750" t="s">
        <v>76</v>
      </c>
      <c r="T8750" t="s">
        <v>108</v>
      </c>
      <c r="U8750" t="s">
        <v>184</v>
      </c>
      <c r="V8750" t="s">
        <v>125</v>
      </c>
      <c r="W8750" t="s">
        <v>102</v>
      </c>
      <c r="X8750" t="s">
        <v>122</v>
      </c>
      <c r="Y8750" t="s">
        <v>58</v>
      </c>
      <c r="Z8750" t="s">
        <v>56</v>
      </c>
      <c r="AA8750" t="s">
        <v>122</v>
      </c>
      <c r="AB8750" t="s">
        <v>139</v>
      </c>
      <c r="AC8750" t="s">
        <v>175</v>
      </c>
      <c r="AD8750" t="s">
        <v>209</v>
      </c>
      <c r="AE8750" t="s">
        <v>110</v>
      </c>
      <c r="AF8750" t="s">
        <v>76</v>
      </c>
      <c r="AG8750" t="s">
        <v>79</v>
      </c>
      <c r="AH8750" t="s">
        <v>62</v>
      </c>
      <c r="AI8750" t="s">
        <v>62</v>
      </c>
      <c r="AJ8750" t="s">
        <v>110</v>
      </c>
      <c r="AK8750" t="s">
        <v>164</v>
      </c>
      <c r="AL8750" t="s">
        <v>47</v>
      </c>
      <c r="AM8750" t="s">
        <v>47</v>
      </c>
      <c r="AN8750" t="s">
        <v>65</v>
      </c>
      <c r="AO8750" t="s">
        <v>1247</v>
      </c>
    </row>
    <row r="8751" spans="1:41" x14ac:dyDescent="0.25">
      <c r="A8751" t="s">
        <v>36356</v>
      </c>
      <c r="B8751" t="s">
        <v>36357</v>
      </c>
      <c r="C8751" s="1" t="str">
        <f t="shared" si="554"/>
        <v>21:1084</v>
      </c>
      <c r="D8751" s="1" t="str">
        <f t="shared" si="555"/>
        <v>21:0157</v>
      </c>
      <c r="E8751" t="s">
        <v>36358</v>
      </c>
      <c r="F8751" t="s">
        <v>36359</v>
      </c>
      <c r="H8751">
        <v>50.572560799999998</v>
      </c>
      <c r="I8751">
        <v>-122.62662400000001</v>
      </c>
      <c r="J8751" s="1" t="str">
        <f t="shared" si="552"/>
        <v>NGR bulk stream sediment</v>
      </c>
      <c r="K8751" s="1" t="str">
        <f t="shared" si="553"/>
        <v>&lt;177 micron (NGR)</v>
      </c>
      <c r="L8751">
        <v>13</v>
      </c>
      <c r="M8751" t="s">
        <v>180</v>
      </c>
      <c r="N8751">
        <v>223</v>
      </c>
      <c r="O8751" t="s">
        <v>175</v>
      </c>
      <c r="P8751" t="s">
        <v>122</v>
      </c>
      <c r="Q8751" t="s">
        <v>456</v>
      </c>
      <c r="R8751" t="s">
        <v>437</v>
      </c>
      <c r="S8751" t="s">
        <v>187</v>
      </c>
      <c r="T8751" t="s">
        <v>145</v>
      </c>
      <c r="U8751" t="s">
        <v>171</v>
      </c>
      <c r="V8751" t="s">
        <v>78</v>
      </c>
      <c r="W8751" t="s">
        <v>228</v>
      </c>
      <c r="X8751" t="s">
        <v>103</v>
      </c>
      <c r="Y8751" t="s">
        <v>82</v>
      </c>
      <c r="Z8751" t="s">
        <v>56</v>
      </c>
      <c r="AA8751" t="s">
        <v>122</v>
      </c>
      <c r="AB8751" t="s">
        <v>110</v>
      </c>
      <c r="AC8751" t="s">
        <v>146</v>
      </c>
      <c r="AD8751" t="s">
        <v>475</v>
      </c>
      <c r="AE8751" t="s">
        <v>198</v>
      </c>
      <c r="AF8751" t="s">
        <v>50</v>
      </c>
      <c r="AG8751" t="s">
        <v>270</v>
      </c>
      <c r="AH8751" t="s">
        <v>46</v>
      </c>
      <c r="AI8751" t="s">
        <v>46</v>
      </c>
      <c r="AJ8751" t="s">
        <v>123</v>
      </c>
      <c r="AK8751" t="s">
        <v>47</v>
      </c>
      <c r="AL8751" t="s">
        <v>47</v>
      </c>
      <c r="AM8751" t="s">
        <v>47</v>
      </c>
      <c r="AN8751" t="s">
        <v>65</v>
      </c>
      <c r="AO8751" t="s">
        <v>6615</v>
      </c>
    </row>
    <row r="8752" spans="1:41" x14ac:dyDescent="0.25">
      <c r="A8752" t="s">
        <v>36360</v>
      </c>
      <c r="B8752" t="s">
        <v>36361</v>
      </c>
      <c r="C8752" s="1" t="str">
        <f t="shared" si="554"/>
        <v>21:1084</v>
      </c>
      <c r="D8752" s="1" t="str">
        <f t="shared" si="555"/>
        <v>21:0157</v>
      </c>
      <c r="E8752" t="s">
        <v>36362</v>
      </c>
      <c r="F8752" t="s">
        <v>36363</v>
      </c>
      <c r="H8752">
        <v>50.570024600000004</v>
      </c>
      <c r="I8752">
        <v>-122.6527536</v>
      </c>
      <c r="J8752" s="1" t="str">
        <f t="shared" si="552"/>
        <v>NGR bulk stream sediment</v>
      </c>
      <c r="K8752" s="1" t="str">
        <f t="shared" si="553"/>
        <v>&lt;177 micron (NGR)</v>
      </c>
      <c r="L8752">
        <v>13</v>
      </c>
      <c r="M8752" t="s">
        <v>280</v>
      </c>
      <c r="N8752">
        <v>224</v>
      </c>
      <c r="O8752" t="s">
        <v>267</v>
      </c>
      <c r="P8752" t="s">
        <v>103</v>
      </c>
      <c r="Q8752" t="s">
        <v>725</v>
      </c>
      <c r="R8752" t="s">
        <v>164</v>
      </c>
      <c r="S8752" t="s">
        <v>162</v>
      </c>
      <c r="T8752" t="s">
        <v>217</v>
      </c>
      <c r="U8752" t="s">
        <v>196</v>
      </c>
      <c r="V8752" t="s">
        <v>110</v>
      </c>
      <c r="W8752" t="s">
        <v>200</v>
      </c>
      <c r="X8752" t="s">
        <v>137</v>
      </c>
      <c r="Y8752" t="s">
        <v>175</v>
      </c>
      <c r="Z8752" t="s">
        <v>56</v>
      </c>
      <c r="AA8752" t="s">
        <v>47</v>
      </c>
      <c r="AB8752" t="s">
        <v>63</v>
      </c>
      <c r="AC8752" t="s">
        <v>237</v>
      </c>
      <c r="AD8752" t="s">
        <v>209</v>
      </c>
      <c r="AE8752" t="s">
        <v>87</v>
      </c>
      <c r="AF8752" t="s">
        <v>209</v>
      </c>
      <c r="AG8752" t="s">
        <v>128</v>
      </c>
      <c r="AH8752" t="s">
        <v>53</v>
      </c>
      <c r="AI8752" t="s">
        <v>198</v>
      </c>
      <c r="AJ8752" t="s">
        <v>109</v>
      </c>
      <c r="AK8752" t="s">
        <v>455</v>
      </c>
      <c r="AL8752" t="s">
        <v>47</v>
      </c>
      <c r="AM8752" t="s">
        <v>47</v>
      </c>
      <c r="AN8752" t="s">
        <v>463</v>
      </c>
      <c r="AO8752" t="s">
        <v>2403</v>
      </c>
    </row>
    <row r="8753" spans="1:41" x14ac:dyDescent="0.25">
      <c r="A8753" t="s">
        <v>36364</v>
      </c>
      <c r="B8753" t="s">
        <v>36365</v>
      </c>
      <c r="C8753" s="1" t="str">
        <f t="shared" si="554"/>
        <v>21:1084</v>
      </c>
      <c r="D8753" s="1" t="str">
        <f t="shared" si="555"/>
        <v>21:0157</v>
      </c>
      <c r="E8753" t="s">
        <v>36362</v>
      </c>
      <c r="F8753" t="s">
        <v>36366</v>
      </c>
      <c r="H8753">
        <v>50.570024600000004</v>
      </c>
      <c r="I8753">
        <v>-122.6527536</v>
      </c>
      <c r="J8753" s="1" t="str">
        <f t="shared" si="552"/>
        <v>NGR bulk stream sediment</v>
      </c>
      <c r="K8753" s="1" t="str">
        <f t="shared" si="553"/>
        <v>&lt;177 micron (NGR)</v>
      </c>
      <c r="L8753">
        <v>13</v>
      </c>
      <c r="M8753" t="s">
        <v>288</v>
      </c>
      <c r="N8753">
        <v>225</v>
      </c>
      <c r="O8753" t="s">
        <v>267</v>
      </c>
      <c r="P8753" t="s">
        <v>47</v>
      </c>
      <c r="Q8753" t="s">
        <v>301</v>
      </c>
      <c r="R8753" t="s">
        <v>79</v>
      </c>
      <c r="S8753" t="s">
        <v>162</v>
      </c>
      <c r="T8753" t="s">
        <v>82</v>
      </c>
      <c r="U8753" t="s">
        <v>915</v>
      </c>
      <c r="V8753" t="s">
        <v>174</v>
      </c>
      <c r="W8753" t="s">
        <v>102</v>
      </c>
      <c r="X8753" t="s">
        <v>73</v>
      </c>
      <c r="Y8753" t="s">
        <v>175</v>
      </c>
      <c r="Z8753" t="s">
        <v>56</v>
      </c>
      <c r="AA8753" t="s">
        <v>47</v>
      </c>
      <c r="AB8753" t="s">
        <v>139</v>
      </c>
      <c r="AC8753" t="s">
        <v>226</v>
      </c>
      <c r="AD8753" t="s">
        <v>137</v>
      </c>
      <c r="AE8753" t="s">
        <v>87</v>
      </c>
      <c r="AF8753" t="s">
        <v>50</v>
      </c>
      <c r="AG8753" t="s">
        <v>86</v>
      </c>
      <c r="AH8753" t="s">
        <v>57</v>
      </c>
      <c r="AI8753" t="s">
        <v>57</v>
      </c>
      <c r="AJ8753" t="s">
        <v>151</v>
      </c>
      <c r="AK8753" t="s">
        <v>130</v>
      </c>
      <c r="AL8753" t="s">
        <v>47</v>
      </c>
      <c r="AM8753" t="s">
        <v>47</v>
      </c>
      <c r="AN8753" t="s">
        <v>673</v>
      </c>
      <c r="AO8753" t="s">
        <v>2276</v>
      </c>
    </row>
    <row r="8754" spans="1:41" x14ac:dyDescent="0.25">
      <c r="A8754" t="s">
        <v>36367</v>
      </c>
      <c r="B8754" t="s">
        <v>36368</v>
      </c>
      <c r="C8754" s="1" t="str">
        <f t="shared" si="554"/>
        <v>21:1084</v>
      </c>
      <c r="D8754" s="1" t="str">
        <f t="shared" si="555"/>
        <v>21:0157</v>
      </c>
      <c r="E8754" t="s">
        <v>36369</v>
      </c>
      <c r="F8754" t="s">
        <v>36370</v>
      </c>
      <c r="H8754">
        <v>50.561727099999999</v>
      </c>
      <c r="I8754">
        <v>-122.6693758</v>
      </c>
      <c r="J8754" s="1" t="str">
        <f t="shared" si="552"/>
        <v>NGR bulk stream sediment</v>
      </c>
      <c r="K8754" s="1" t="str">
        <f t="shared" si="553"/>
        <v>&lt;177 micron (NGR)</v>
      </c>
      <c r="L8754">
        <v>13</v>
      </c>
      <c r="M8754" t="s">
        <v>195</v>
      </c>
      <c r="N8754">
        <v>226</v>
      </c>
      <c r="O8754" t="s">
        <v>267</v>
      </c>
      <c r="P8754" t="s">
        <v>47</v>
      </c>
      <c r="Q8754" t="s">
        <v>432</v>
      </c>
      <c r="R8754" t="s">
        <v>455</v>
      </c>
      <c r="S8754" t="s">
        <v>418</v>
      </c>
      <c r="T8754" t="s">
        <v>225</v>
      </c>
      <c r="U8754" t="s">
        <v>920</v>
      </c>
      <c r="V8754" t="s">
        <v>139</v>
      </c>
      <c r="W8754" t="s">
        <v>188</v>
      </c>
      <c r="X8754" t="s">
        <v>267</v>
      </c>
      <c r="Y8754" t="s">
        <v>99</v>
      </c>
      <c r="Z8754" t="s">
        <v>84</v>
      </c>
      <c r="AA8754" t="s">
        <v>47</v>
      </c>
      <c r="AB8754" t="s">
        <v>81</v>
      </c>
      <c r="AC8754" t="s">
        <v>344</v>
      </c>
      <c r="AD8754" t="s">
        <v>217</v>
      </c>
      <c r="AE8754" t="s">
        <v>198</v>
      </c>
      <c r="AF8754" t="s">
        <v>573</v>
      </c>
      <c r="AG8754" t="s">
        <v>319</v>
      </c>
      <c r="AH8754" t="s">
        <v>57</v>
      </c>
      <c r="AI8754" t="s">
        <v>87</v>
      </c>
      <c r="AJ8754" t="s">
        <v>200</v>
      </c>
      <c r="AK8754" t="s">
        <v>161</v>
      </c>
      <c r="AL8754" t="s">
        <v>47</v>
      </c>
      <c r="AM8754" t="s">
        <v>122</v>
      </c>
      <c r="AN8754" t="s">
        <v>793</v>
      </c>
      <c r="AO8754" t="s">
        <v>3222</v>
      </c>
    </row>
    <row r="8755" spans="1:41" x14ac:dyDescent="0.25">
      <c r="A8755" t="s">
        <v>36371</v>
      </c>
      <c r="B8755" t="s">
        <v>36372</v>
      </c>
      <c r="C8755" s="1" t="str">
        <f t="shared" si="554"/>
        <v>21:1084</v>
      </c>
      <c r="D8755" s="1" t="str">
        <f t="shared" si="555"/>
        <v>21:0157</v>
      </c>
      <c r="E8755" t="s">
        <v>36373</v>
      </c>
      <c r="F8755" t="s">
        <v>36374</v>
      </c>
      <c r="H8755">
        <v>50.536967799999999</v>
      </c>
      <c r="I8755">
        <v>-122.7063406</v>
      </c>
      <c r="J8755" s="1" t="str">
        <f t="shared" si="552"/>
        <v>NGR bulk stream sediment</v>
      </c>
      <c r="K8755" s="1" t="str">
        <f t="shared" si="553"/>
        <v>&lt;177 micron (NGR)</v>
      </c>
      <c r="L8755">
        <v>13</v>
      </c>
      <c r="M8755" t="s">
        <v>205</v>
      </c>
      <c r="N8755">
        <v>227</v>
      </c>
      <c r="O8755" t="s">
        <v>217</v>
      </c>
      <c r="P8755" t="s">
        <v>47</v>
      </c>
      <c r="Q8755" t="s">
        <v>345</v>
      </c>
      <c r="R8755" t="s">
        <v>151</v>
      </c>
      <c r="S8755" t="s">
        <v>243</v>
      </c>
      <c r="T8755" t="s">
        <v>76</v>
      </c>
      <c r="U8755" t="s">
        <v>329</v>
      </c>
      <c r="V8755" t="s">
        <v>174</v>
      </c>
      <c r="W8755" t="s">
        <v>142</v>
      </c>
      <c r="X8755" t="s">
        <v>52</v>
      </c>
      <c r="Y8755" t="s">
        <v>66</v>
      </c>
      <c r="Z8755" t="s">
        <v>56</v>
      </c>
      <c r="AA8755" t="s">
        <v>122</v>
      </c>
      <c r="AB8755" t="s">
        <v>122</v>
      </c>
      <c r="AC8755" t="s">
        <v>269</v>
      </c>
      <c r="AD8755" t="s">
        <v>137</v>
      </c>
      <c r="AE8755" t="s">
        <v>57</v>
      </c>
      <c r="AF8755" t="s">
        <v>217</v>
      </c>
      <c r="AG8755" t="s">
        <v>111</v>
      </c>
      <c r="AH8755" t="s">
        <v>53</v>
      </c>
      <c r="AI8755" t="s">
        <v>198</v>
      </c>
      <c r="AJ8755" t="s">
        <v>78</v>
      </c>
      <c r="AK8755" t="s">
        <v>257</v>
      </c>
      <c r="AL8755" t="s">
        <v>47</v>
      </c>
      <c r="AM8755" t="s">
        <v>47</v>
      </c>
      <c r="AN8755" t="s">
        <v>318</v>
      </c>
      <c r="AO8755" t="s">
        <v>2181</v>
      </c>
    </row>
    <row r="8756" spans="1:41" x14ac:dyDescent="0.25">
      <c r="A8756" t="s">
        <v>36375</v>
      </c>
      <c r="B8756" t="s">
        <v>36376</v>
      </c>
      <c r="C8756" s="1" t="str">
        <f t="shared" si="554"/>
        <v>21:1084</v>
      </c>
      <c r="D8756" s="1" t="str">
        <f t="shared" si="555"/>
        <v>21:0157</v>
      </c>
      <c r="E8756" t="s">
        <v>36377</v>
      </c>
      <c r="F8756" t="s">
        <v>36378</v>
      </c>
      <c r="H8756">
        <v>50.542607599999997</v>
      </c>
      <c r="I8756">
        <v>-122.69265710000001</v>
      </c>
      <c r="J8756" s="1" t="str">
        <f t="shared" si="552"/>
        <v>NGR bulk stream sediment</v>
      </c>
      <c r="K8756" s="1" t="str">
        <f t="shared" si="553"/>
        <v>&lt;177 micron (NGR)</v>
      </c>
      <c r="L8756">
        <v>13</v>
      </c>
      <c r="M8756" t="s">
        <v>214</v>
      </c>
      <c r="N8756">
        <v>228</v>
      </c>
      <c r="O8756" t="s">
        <v>371</v>
      </c>
      <c r="P8756" t="s">
        <v>47</v>
      </c>
      <c r="Q8756" t="s">
        <v>152</v>
      </c>
      <c r="R8756" t="s">
        <v>46</v>
      </c>
      <c r="S8756" t="s">
        <v>165</v>
      </c>
      <c r="T8756" t="s">
        <v>82</v>
      </c>
      <c r="U8756" t="s">
        <v>431</v>
      </c>
      <c r="V8756" t="s">
        <v>54</v>
      </c>
      <c r="W8756" t="s">
        <v>493</v>
      </c>
      <c r="X8756" t="s">
        <v>51</v>
      </c>
      <c r="Y8756" t="s">
        <v>209</v>
      </c>
      <c r="Z8756" t="s">
        <v>56</v>
      </c>
      <c r="AA8756" t="s">
        <v>47</v>
      </c>
      <c r="AB8756" t="s">
        <v>173</v>
      </c>
      <c r="AC8756" t="s">
        <v>124</v>
      </c>
      <c r="AD8756" t="s">
        <v>217</v>
      </c>
      <c r="AE8756" t="s">
        <v>53</v>
      </c>
      <c r="AF8756" t="s">
        <v>1347</v>
      </c>
      <c r="AG8756" t="s">
        <v>412</v>
      </c>
      <c r="AH8756" t="s">
        <v>53</v>
      </c>
      <c r="AI8756" t="s">
        <v>57</v>
      </c>
      <c r="AJ8756" t="s">
        <v>139</v>
      </c>
      <c r="AK8756" t="s">
        <v>60</v>
      </c>
      <c r="AL8756" t="s">
        <v>47</v>
      </c>
      <c r="AM8756" t="s">
        <v>47</v>
      </c>
      <c r="AN8756" t="s">
        <v>65</v>
      </c>
      <c r="AO8756" t="s">
        <v>11769</v>
      </c>
    </row>
    <row r="8757" spans="1:41" x14ac:dyDescent="0.25">
      <c r="A8757" t="s">
        <v>36379</v>
      </c>
      <c r="B8757" t="s">
        <v>36380</v>
      </c>
      <c r="C8757" s="1" t="str">
        <f t="shared" si="554"/>
        <v>21:1084</v>
      </c>
      <c r="D8757" s="1" t="str">
        <f t="shared" si="555"/>
        <v>21:0157</v>
      </c>
      <c r="E8757" t="s">
        <v>36381</v>
      </c>
      <c r="F8757" t="s">
        <v>36382</v>
      </c>
      <c r="H8757">
        <v>50.556911399999997</v>
      </c>
      <c r="I8757">
        <v>-122.68745250000001</v>
      </c>
      <c r="J8757" s="1" t="str">
        <f t="shared" si="552"/>
        <v>NGR bulk stream sediment</v>
      </c>
      <c r="K8757" s="1" t="str">
        <f t="shared" si="553"/>
        <v>&lt;177 micron (NGR)</v>
      </c>
      <c r="L8757">
        <v>13</v>
      </c>
      <c r="M8757" t="s">
        <v>223</v>
      </c>
      <c r="N8757">
        <v>229</v>
      </c>
      <c r="O8757" t="s">
        <v>108</v>
      </c>
      <c r="P8757" t="s">
        <v>103</v>
      </c>
      <c r="Q8757" t="s">
        <v>152</v>
      </c>
      <c r="R8757" t="s">
        <v>81</v>
      </c>
      <c r="S8757" t="s">
        <v>186</v>
      </c>
      <c r="T8757" t="s">
        <v>267</v>
      </c>
      <c r="U8757" t="s">
        <v>184</v>
      </c>
      <c r="V8757" t="s">
        <v>110</v>
      </c>
      <c r="W8757" t="s">
        <v>109</v>
      </c>
      <c r="X8757" t="s">
        <v>51</v>
      </c>
      <c r="Y8757" t="s">
        <v>267</v>
      </c>
      <c r="Z8757" t="s">
        <v>56</v>
      </c>
      <c r="AA8757" t="s">
        <v>103</v>
      </c>
      <c r="AB8757" t="s">
        <v>257</v>
      </c>
      <c r="AC8757" t="s">
        <v>175</v>
      </c>
      <c r="AD8757" t="s">
        <v>108</v>
      </c>
      <c r="AE8757" t="s">
        <v>110</v>
      </c>
      <c r="AF8757" t="s">
        <v>283</v>
      </c>
      <c r="AG8757" t="s">
        <v>336</v>
      </c>
      <c r="AH8757" t="s">
        <v>62</v>
      </c>
      <c r="AI8757" t="s">
        <v>54</v>
      </c>
      <c r="AJ8757" t="s">
        <v>139</v>
      </c>
      <c r="AK8757" t="s">
        <v>81</v>
      </c>
      <c r="AL8757" t="s">
        <v>47</v>
      </c>
      <c r="AM8757" t="s">
        <v>47</v>
      </c>
      <c r="AN8757" t="s">
        <v>65</v>
      </c>
      <c r="AO8757" t="s">
        <v>3251</v>
      </c>
    </row>
    <row r="8758" spans="1:41" x14ac:dyDescent="0.25">
      <c r="A8758" t="s">
        <v>36383</v>
      </c>
      <c r="B8758" t="s">
        <v>36384</v>
      </c>
      <c r="C8758" s="1" t="str">
        <f t="shared" si="554"/>
        <v>21:1084</v>
      </c>
      <c r="D8758" s="1" t="str">
        <f t="shared" si="555"/>
        <v>21:0157</v>
      </c>
      <c r="E8758" t="s">
        <v>36385</v>
      </c>
      <c r="F8758" t="s">
        <v>36386</v>
      </c>
      <c r="H8758">
        <v>50.511008199999999</v>
      </c>
      <c r="I8758">
        <v>-122.5075101</v>
      </c>
      <c r="J8758" s="1" t="str">
        <f t="shared" si="552"/>
        <v>NGR bulk stream sediment</v>
      </c>
      <c r="K8758" s="1" t="str">
        <f t="shared" si="553"/>
        <v>&lt;177 micron (NGR)</v>
      </c>
      <c r="L8758">
        <v>13</v>
      </c>
      <c r="M8758" t="s">
        <v>233</v>
      </c>
      <c r="N8758">
        <v>230</v>
      </c>
      <c r="O8758" t="s">
        <v>108</v>
      </c>
      <c r="P8758" t="s">
        <v>103</v>
      </c>
      <c r="Q8758" t="s">
        <v>152</v>
      </c>
      <c r="R8758" t="s">
        <v>78</v>
      </c>
      <c r="S8758" t="s">
        <v>225</v>
      </c>
      <c r="T8758" t="s">
        <v>209</v>
      </c>
      <c r="U8758" t="s">
        <v>418</v>
      </c>
      <c r="V8758" t="s">
        <v>57</v>
      </c>
      <c r="W8758" t="s">
        <v>51</v>
      </c>
      <c r="X8758" t="s">
        <v>137</v>
      </c>
      <c r="Y8758" t="s">
        <v>127</v>
      </c>
      <c r="Z8758" t="s">
        <v>84</v>
      </c>
      <c r="AA8758" t="s">
        <v>122</v>
      </c>
      <c r="AB8758" t="s">
        <v>78</v>
      </c>
      <c r="AC8758" t="s">
        <v>217</v>
      </c>
      <c r="AD8758" t="s">
        <v>267</v>
      </c>
      <c r="AE8758" t="s">
        <v>46</v>
      </c>
      <c r="AF8758" t="s">
        <v>5889</v>
      </c>
      <c r="AG8758" t="s">
        <v>336</v>
      </c>
      <c r="AH8758" t="s">
        <v>62</v>
      </c>
      <c r="AI8758" t="s">
        <v>54</v>
      </c>
      <c r="AJ8758" t="s">
        <v>173</v>
      </c>
      <c r="AK8758" t="s">
        <v>78</v>
      </c>
      <c r="AL8758" t="s">
        <v>47</v>
      </c>
      <c r="AM8758" t="s">
        <v>47</v>
      </c>
      <c r="AN8758" t="s">
        <v>294</v>
      </c>
      <c r="AO8758" t="s">
        <v>8611</v>
      </c>
    </row>
    <row r="8759" spans="1:41" x14ac:dyDescent="0.25">
      <c r="A8759" t="s">
        <v>36387</v>
      </c>
      <c r="B8759" t="s">
        <v>36388</v>
      </c>
      <c r="C8759" s="1" t="str">
        <f t="shared" si="554"/>
        <v>21:1084</v>
      </c>
      <c r="D8759" s="1" t="str">
        <f t="shared" si="555"/>
        <v>21:0157</v>
      </c>
      <c r="E8759" t="s">
        <v>36389</v>
      </c>
      <c r="F8759" t="s">
        <v>36390</v>
      </c>
      <c r="H8759">
        <v>50.504162000000001</v>
      </c>
      <c r="I8759">
        <v>-122.5091463</v>
      </c>
      <c r="J8759" s="1" t="str">
        <f t="shared" si="552"/>
        <v>NGR bulk stream sediment</v>
      </c>
      <c r="K8759" s="1" t="str">
        <f t="shared" si="553"/>
        <v>&lt;177 micron (NGR)</v>
      </c>
      <c r="L8759">
        <v>13</v>
      </c>
      <c r="M8759" t="s">
        <v>248</v>
      </c>
      <c r="N8759">
        <v>231</v>
      </c>
      <c r="O8759" t="s">
        <v>437</v>
      </c>
      <c r="P8759" t="s">
        <v>47</v>
      </c>
      <c r="Q8759" t="s">
        <v>662</v>
      </c>
      <c r="R8759" t="s">
        <v>63</v>
      </c>
      <c r="S8759" t="s">
        <v>107</v>
      </c>
      <c r="T8759" t="s">
        <v>209</v>
      </c>
      <c r="U8759" t="s">
        <v>425</v>
      </c>
      <c r="V8759" t="s">
        <v>61</v>
      </c>
      <c r="W8759" t="s">
        <v>493</v>
      </c>
      <c r="X8759" t="s">
        <v>98</v>
      </c>
      <c r="Y8759" t="s">
        <v>82</v>
      </c>
      <c r="Z8759" t="s">
        <v>56</v>
      </c>
      <c r="AA8759" t="s">
        <v>47</v>
      </c>
      <c r="AB8759" t="s">
        <v>139</v>
      </c>
      <c r="AC8759" t="s">
        <v>131</v>
      </c>
      <c r="AD8759" t="s">
        <v>66</v>
      </c>
      <c r="AE8759" t="s">
        <v>62</v>
      </c>
      <c r="AF8759" t="s">
        <v>983</v>
      </c>
      <c r="AG8759" t="s">
        <v>336</v>
      </c>
      <c r="AH8759" t="s">
        <v>62</v>
      </c>
      <c r="AI8759" t="s">
        <v>198</v>
      </c>
      <c r="AJ8759" t="s">
        <v>88</v>
      </c>
      <c r="AK8759" t="s">
        <v>143</v>
      </c>
      <c r="AL8759" t="s">
        <v>47</v>
      </c>
      <c r="AM8759" t="s">
        <v>122</v>
      </c>
      <c r="AN8759" t="s">
        <v>832</v>
      </c>
      <c r="AO8759" t="s">
        <v>1078</v>
      </c>
    </row>
    <row r="8760" spans="1:41" x14ac:dyDescent="0.25">
      <c r="A8760" t="s">
        <v>36391</v>
      </c>
      <c r="B8760" t="s">
        <v>36392</v>
      </c>
      <c r="C8760" s="1" t="str">
        <f t="shared" si="554"/>
        <v>21:1084</v>
      </c>
      <c r="D8760" s="1" t="str">
        <f t="shared" si="555"/>
        <v>21:0157</v>
      </c>
      <c r="E8760" t="s">
        <v>36393</v>
      </c>
      <c r="F8760" t="s">
        <v>36394</v>
      </c>
      <c r="H8760">
        <v>50.502970099999999</v>
      </c>
      <c r="I8760">
        <v>-122.56201009999999</v>
      </c>
      <c r="J8760" s="1" t="str">
        <f t="shared" si="552"/>
        <v>NGR bulk stream sediment</v>
      </c>
      <c r="K8760" s="1" t="str">
        <f t="shared" si="553"/>
        <v>&lt;177 micron (NGR)</v>
      </c>
      <c r="L8760">
        <v>13</v>
      </c>
      <c r="M8760" t="s">
        <v>256</v>
      </c>
      <c r="N8760">
        <v>232</v>
      </c>
      <c r="O8760" t="s">
        <v>145</v>
      </c>
      <c r="P8760" t="s">
        <v>47</v>
      </c>
      <c r="Q8760" t="s">
        <v>780</v>
      </c>
      <c r="R8760" t="s">
        <v>66</v>
      </c>
      <c r="S8760" t="s">
        <v>59</v>
      </c>
      <c r="T8760" t="s">
        <v>137</v>
      </c>
      <c r="U8760" t="s">
        <v>218</v>
      </c>
      <c r="V8760" t="s">
        <v>130</v>
      </c>
      <c r="W8760" t="s">
        <v>455</v>
      </c>
      <c r="X8760" t="s">
        <v>103</v>
      </c>
      <c r="Y8760" t="s">
        <v>108</v>
      </c>
      <c r="Z8760" t="s">
        <v>199</v>
      </c>
      <c r="AA8760" t="s">
        <v>47</v>
      </c>
      <c r="AB8760" t="s">
        <v>139</v>
      </c>
      <c r="AC8760" t="s">
        <v>175</v>
      </c>
      <c r="AD8760" t="s">
        <v>217</v>
      </c>
      <c r="AE8760" t="s">
        <v>54</v>
      </c>
      <c r="AF8760" t="s">
        <v>209</v>
      </c>
      <c r="AG8760" t="s">
        <v>455</v>
      </c>
      <c r="AH8760" t="s">
        <v>62</v>
      </c>
      <c r="AI8760" t="s">
        <v>62</v>
      </c>
      <c r="AJ8760" t="s">
        <v>47</v>
      </c>
      <c r="AK8760" t="s">
        <v>61</v>
      </c>
      <c r="AL8760" t="s">
        <v>47</v>
      </c>
      <c r="AM8760" t="s">
        <v>47</v>
      </c>
      <c r="AN8760" t="s">
        <v>65</v>
      </c>
      <c r="AO8760" t="s">
        <v>99</v>
      </c>
    </row>
    <row r="8761" spans="1:41" x14ac:dyDescent="0.25">
      <c r="A8761" t="s">
        <v>36395</v>
      </c>
      <c r="B8761" t="s">
        <v>36396</v>
      </c>
      <c r="C8761" s="1" t="str">
        <f t="shared" si="554"/>
        <v>21:1084</v>
      </c>
      <c r="D8761" s="1" t="str">
        <f t="shared" si="555"/>
        <v>21:0157</v>
      </c>
      <c r="E8761" t="s">
        <v>36397</v>
      </c>
      <c r="F8761" t="s">
        <v>36398</v>
      </c>
      <c r="H8761">
        <v>50.490619100000004</v>
      </c>
      <c r="I8761">
        <v>-122.5857524</v>
      </c>
      <c r="J8761" s="1" t="str">
        <f t="shared" si="552"/>
        <v>NGR bulk stream sediment</v>
      </c>
      <c r="K8761" s="1" t="str">
        <f t="shared" si="553"/>
        <v>&lt;177 micron (NGR)</v>
      </c>
      <c r="L8761">
        <v>13</v>
      </c>
      <c r="M8761" t="s">
        <v>265</v>
      </c>
      <c r="N8761">
        <v>233</v>
      </c>
      <c r="O8761" t="s">
        <v>2707</v>
      </c>
      <c r="P8761" t="s">
        <v>330</v>
      </c>
      <c r="Q8761" t="s">
        <v>568</v>
      </c>
      <c r="R8761" t="s">
        <v>85</v>
      </c>
      <c r="S8761" t="s">
        <v>66</v>
      </c>
      <c r="T8761" t="s">
        <v>197</v>
      </c>
      <c r="U8761" t="s">
        <v>475</v>
      </c>
      <c r="V8761" t="s">
        <v>105</v>
      </c>
      <c r="W8761" t="s">
        <v>502</v>
      </c>
      <c r="X8761" t="s">
        <v>47</v>
      </c>
      <c r="Y8761" t="s">
        <v>330</v>
      </c>
      <c r="Z8761" t="s">
        <v>199</v>
      </c>
      <c r="AA8761" t="s">
        <v>51</v>
      </c>
      <c r="AB8761" t="s">
        <v>64</v>
      </c>
      <c r="AC8761" t="s">
        <v>175</v>
      </c>
      <c r="AD8761" t="s">
        <v>76</v>
      </c>
      <c r="AE8761" t="s">
        <v>54</v>
      </c>
      <c r="AF8761" t="s">
        <v>2327</v>
      </c>
      <c r="AG8761" t="s">
        <v>72</v>
      </c>
      <c r="AH8761" t="s">
        <v>62</v>
      </c>
      <c r="AI8761" t="s">
        <v>57</v>
      </c>
      <c r="AJ8761" t="s">
        <v>185</v>
      </c>
      <c r="AK8761" t="s">
        <v>110</v>
      </c>
      <c r="AL8761" t="s">
        <v>47</v>
      </c>
      <c r="AM8761" t="s">
        <v>122</v>
      </c>
      <c r="AN8761" t="s">
        <v>65</v>
      </c>
      <c r="AO8761" t="s">
        <v>66</v>
      </c>
    </row>
    <row r="8762" spans="1:41" x14ac:dyDescent="0.25">
      <c r="A8762" t="s">
        <v>36399</v>
      </c>
      <c r="B8762" t="s">
        <v>36400</v>
      </c>
      <c r="C8762" s="1" t="str">
        <f t="shared" si="554"/>
        <v>21:1084</v>
      </c>
      <c r="D8762" s="1" t="str">
        <f t="shared" si="555"/>
        <v>21:0157</v>
      </c>
      <c r="E8762" t="s">
        <v>36401</v>
      </c>
      <c r="F8762" t="s">
        <v>36402</v>
      </c>
      <c r="H8762">
        <v>50.4531566</v>
      </c>
      <c r="I8762">
        <v>-122.574545</v>
      </c>
      <c r="J8762" s="1" t="str">
        <f t="shared" si="552"/>
        <v>NGR bulk stream sediment</v>
      </c>
      <c r="K8762" s="1" t="str">
        <f t="shared" si="553"/>
        <v>&lt;177 micron (NGR)</v>
      </c>
      <c r="L8762">
        <v>14</v>
      </c>
      <c r="M8762" t="s">
        <v>45</v>
      </c>
      <c r="N8762">
        <v>234</v>
      </c>
      <c r="O8762" t="s">
        <v>225</v>
      </c>
      <c r="P8762" t="s">
        <v>330</v>
      </c>
      <c r="Q8762" t="s">
        <v>196</v>
      </c>
      <c r="R8762" t="s">
        <v>123</v>
      </c>
      <c r="S8762" t="s">
        <v>99</v>
      </c>
      <c r="T8762" t="s">
        <v>175</v>
      </c>
      <c r="U8762" t="s">
        <v>250</v>
      </c>
      <c r="V8762" t="s">
        <v>53</v>
      </c>
      <c r="W8762" t="s">
        <v>73</v>
      </c>
      <c r="X8762" t="s">
        <v>103</v>
      </c>
      <c r="Y8762" t="s">
        <v>55</v>
      </c>
      <c r="Z8762" t="s">
        <v>56</v>
      </c>
      <c r="AA8762" t="s">
        <v>122</v>
      </c>
      <c r="AB8762" t="s">
        <v>173</v>
      </c>
      <c r="AC8762" t="s">
        <v>175</v>
      </c>
      <c r="AD8762" t="s">
        <v>58</v>
      </c>
      <c r="AE8762" t="s">
        <v>87</v>
      </c>
      <c r="AF8762" t="s">
        <v>2170</v>
      </c>
      <c r="AG8762" t="s">
        <v>109</v>
      </c>
      <c r="AH8762" t="s">
        <v>62</v>
      </c>
      <c r="AI8762" t="s">
        <v>54</v>
      </c>
      <c r="AJ8762" t="s">
        <v>110</v>
      </c>
      <c r="AK8762" t="s">
        <v>185</v>
      </c>
      <c r="AL8762" t="s">
        <v>47</v>
      </c>
      <c r="AM8762" t="s">
        <v>122</v>
      </c>
      <c r="AN8762" t="s">
        <v>65</v>
      </c>
      <c r="AO8762" t="s">
        <v>4214</v>
      </c>
    </row>
    <row r="8763" spans="1:41" x14ac:dyDescent="0.25">
      <c r="A8763" t="s">
        <v>36403</v>
      </c>
      <c r="B8763" t="s">
        <v>36404</v>
      </c>
      <c r="C8763" s="1" t="str">
        <f t="shared" si="554"/>
        <v>21:1084</v>
      </c>
      <c r="D8763" s="1" t="str">
        <f t="shared" si="555"/>
        <v>21:0157</v>
      </c>
      <c r="E8763" t="s">
        <v>36405</v>
      </c>
      <c r="F8763" t="s">
        <v>36406</v>
      </c>
      <c r="H8763">
        <v>50.471910999999999</v>
      </c>
      <c r="I8763">
        <v>-122.58029430000001</v>
      </c>
      <c r="J8763" s="1" t="str">
        <f t="shared" si="552"/>
        <v>NGR bulk stream sediment</v>
      </c>
      <c r="K8763" s="1" t="str">
        <f t="shared" si="553"/>
        <v>&lt;177 micron (NGR)</v>
      </c>
      <c r="L8763">
        <v>14</v>
      </c>
      <c r="M8763" t="s">
        <v>71</v>
      </c>
      <c r="N8763">
        <v>235</v>
      </c>
      <c r="O8763" t="s">
        <v>359</v>
      </c>
      <c r="P8763" t="s">
        <v>47</v>
      </c>
      <c r="Q8763" t="s">
        <v>299</v>
      </c>
      <c r="R8763" t="s">
        <v>61</v>
      </c>
      <c r="S8763" t="s">
        <v>141</v>
      </c>
      <c r="T8763" t="s">
        <v>209</v>
      </c>
      <c r="U8763" t="s">
        <v>273</v>
      </c>
      <c r="V8763" t="s">
        <v>149</v>
      </c>
      <c r="W8763" t="s">
        <v>493</v>
      </c>
      <c r="X8763" t="s">
        <v>73</v>
      </c>
      <c r="Y8763" t="s">
        <v>267</v>
      </c>
      <c r="Z8763" t="s">
        <v>199</v>
      </c>
      <c r="AA8763" t="s">
        <v>47</v>
      </c>
      <c r="AB8763" t="s">
        <v>257</v>
      </c>
      <c r="AC8763" t="s">
        <v>98</v>
      </c>
      <c r="AD8763" t="s">
        <v>267</v>
      </c>
      <c r="AE8763" t="s">
        <v>57</v>
      </c>
      <c r="AF8763" t="s">
        <v>2152</v>
      </c>
      <c r="AG8763" t="s">
        <v>111</v>
      </c>
      <c r="AH8763" t="s">
        <v>62</v>
      </c>
      <c r="AI8763" t="s">
        <v>57</v>
      </c>
      <c r="AJ8763" t="s">
        <v>161</v>
      </c>
      <c r="AK8763" t="s">
        <v>110</v>
      </c>
      <c r="AL8763" t="s">
        <v>47</v>
      </c>
      <c r="AM8763" t="s">
        <v>122</v>
      </c>
      <c r="AN8763" t="s">
        <v>65</v>
      </c>
      <c r="AO8763" t="s">
        <v>20185</v>
      </c>
    </row>
    <row r="8764" spans="1:41" x14ac:dyDescent="0.25">
      <c r="A8764" t="s">
        <v>36407</v>
      </c>
      <c r="B8764" t="s">
        <v>36408</v>
      </c>
      <c r="C8764" s="1" t="str">
        <f t="shared" si="554"/>
        <v>21:1084</v>
      </c>
      <c r="D8764" s="1" t="str">
        <f t="shared" si="555"/>
        <v>21:0157</v>
      </c>
      <c r="E8764" t="s">
        <v>36409</v>
      </c>
      <c r="F8764" t="s">
        <v>36410</v>
      </c>
      <c r="H8764">
        <v>50.470271799999999</v>
      </c>
      <c r="I8764">
        <v>-122.61074790000001</v>
      </c>
      <c r="J8764" s="1" t="str">
        <f t="shared" si="552"/>
        <v>NGR bulk stream sediment</v>
      </c>
      <c r="K8764" s="1" t="str">
        <f t="shared" si="553"/>
        <v>&lt;177 micron (NGR)</v>
      </c>
      <c r="L8764">
        <v>14</v>
      </c>
      <c r="M8764" t="s">
        <v>95</v>
      </c>
      <c r="N8764">
        <v>236</v>
      </c>
      <c r="O8764" t="s">
        <v>292</v>
      </c>
      <c r="P8764" t="s">
        <v>47</v>
      </c>
      <c r="Q8764" t="s">
        <v>294</v>
      </c>
      <c r="R8764" t="s">
        <v>127</v>
      </c>
      <c r="S8764" t="s">
        <v>145</v>
      </c>
      <c r="T8764" t="s">
        <v>267</v>
      </c>
      <c r="U8764" t="s">
        <v>269</v>
      </c>
      <c r="V8764" t="s">
        <v>61</v>
      </c>
      <c r="W8764" t="s">
        <v>493</v>
      </c>
      <c r="X8764" t="s">
        <v>47</v>
      </c>
      <c r="Y8764" t="s">
        <v>330</v>
      </c>
      <c r="Z8764" t="s">
        <v>56</v>
      </c>
      <c r="AA8764" t="s">
        <v>73</v>
      </c>
      <c r="AB8764" t="s">
        <v>125</v>
      </c>
      <c r="AC8764" t="s">
        <v>175</v>
      </c>
      <c r="AD8764" t="s">
        <v>76</v>
      </c>
      <c r="AE8764" t="s">
        <v>57</v>
      </c>
      <c r="AF8764" t="s">
        <v>766</v>
      </c>
      <c r="AG8764" t="s">
        <v>122</v>
      </c>
      <c r="AH8764" t="s">
        <v>62</v>
      </c>
      <c r="AI8764" t="s">
        <v>62</v>
      </c>
      <c r="AJ8764" t="s">
        <v>46</v>
      </c>
      <c r="AK8764" t="s">
        <v>61</v>
      </c>
      <c r="AL8764" t="s">
        <v>47</v>
      </c>
      <c r="AM8764" t="s">
        <v>47</v>
      </c>
      <c r="AN8764" t="s">
        <v>65</v>
      </c>
      <c r="AO8764" t="s">
        <v>36411</v>
      </c>
    </row>
    <row r="8765" spans="1:41" x14ac:dyDescent="0.25">
      <c r="A8765" t="s">
        <v>36412</v>
      </c>
      <c r="B8765" t="s">
        <v>36413</v>
      </c>
      <c r="C8765" s="1" t="str">
        <f t="shared" si="554"/>
        <v>21:1084</v>
      </c>
      <c r="D8765" s="1" t="str">
        <f t="shared" si="555"/>
        <v>21:0157</v>
      </c>
      <c r="E8765" t="s">
        <v>36414</v>
      </c>
      <c r="F8765" t="s">
        <v>36415</v>
      </c>
      <c r="H8765">
        <v>50.484758999999997</v>
      </c>
      <c r="I8765">
        <v>-122.6185076</v>
      </c>
      <c r="J8765" s="1" t="str">
        <f t="shared" si="552"/>
        <v>NGR bulk stream sediment</v>
      </c>
      <c r="K8765" s="1" t="str">
        <f t="shared" si="553"/>
        <v>&lt;177 micron (NGR)</v>
      </c>
      <c r="L8765">
        <v>14</v>
      </c>
      <c r="M8765" t="s">
        <v>117</v>
      </c>
      <c r="N8765">
        <v>237</v>
      </c>
      <c r="O8765" t="s">
        <v>90</v>
      </c>
      <c r="P8765" t="s">
        <v>47</v>
      </c>
      <c r="Q8765" t="s">
        <v>318</v>
      </c>
      <c r="R8765" t="s">
        <v>319</v>
      </c>
      <c r="S8765" t="s">
        <v>98</v>
      </c>
      <c r="T8765" t="s">
        <v>104</v>
      </c>
      <c r="U8765" t="s">
        <v>269</v>
      </c>
      <c r="V8765" t="s">
        <v>63</v>
      </c>
      <c r="W8765" t="s">
        <v>292</v>
      </c>
      <c r="X8765" t="s">
        <v>103</v>
      </c>
      <c r="Y8765" t="s">
        <v>85</v>
      </c>
      <c r="Z8765" t="s">
        <v>84</v>
      </c>
      <c r="AA8765" t="s">
        <v>47</v>
      </c>
      <c r="AB8765" t="s">
        <v>47</v>
      </c>
      <c r="AC8765" t="s">
        <v>175</v>
      </c>
      <c r="AD8765" t="s">
        <v>58</v>
      </c>
      <c r="AE8765" t="s">
        <v>46</v>
      </c>
      <c r="AF8765" t="s">
        <v>6615</v>
      </c>
      <c r="AG8765" t="s">
        <v>282</v>
      </c>
      <c r="AH8765" t="s">
        <v>62</v>
      </c>
      <c r="AI8765" t="s">
        <v>54</v>
      </c>
      <c r="AJ8765" t="s">
        <v>185</v>
      </c>
      <c r="AK8765" t="s">
        <v>174</v>
      </c>
      <c r="AL8765" t="s">
        <v>47</v>
      </c>
      <c r="AM8765" t="s">
        <v>122</v>
      </c>
      <c r="AN8765" t="s">
        <v>65</v>
      </c>
      <c r="AO8765" t="s">
        <v>66</v>
      </c>
    </row>
    <row r="8766" spans="1:41" x14ac:dyDescent="0.25">
      <c r="A8766" t="s">
        <v>36416</v>
      </c>
      <c r="B8766" t="s">
        <v>36417</v>
      </c>
      <c r="C8766" s="1" t="str">
        <f t="shared" si="554"/>
        <v>21:1084</v>
      </c>
      <c r="D8766" s="1" t="str">
        <f t="shared" si="555"/>
        <v>21:0157</v>
      </c>
      <c r="E8766" t="s">
        <v>36418</v>
      </c>
      <c r="F8766" t="s">
        <v>36419</v>
      </c>
      <c r="H8766">
        <v>50.465817000000001</v>
      </c>
      <c r="I8766">
        <v>-122.6406997</v>
      </c>
      <c r="J8766" s="1" t="str">
        <f t="shared" si="552"/>
        <v>NGR bulk stream sediment</v>
      </c>
      <c r="K8766" s="1" t="str">
        <f t="shared" si="553"/>
        <v>&lt;177 micron (NGR)</v>
      </c>
      <c r="L8766">
        <v>14</v>
      </c>
      <c r="M8766" t="s">
        <v>136</v>
      </c>
      <c r="N8766">
        <v>238</v>
      </c>
      <c r="O8766" t="s">
        <v>257</v>
      </c>
      <c r="P8766" t="s">
        <v>47</v>
      </c>
      <c r="Q8766" t="s">
        <v>487</v>
      </c>
      <c r="R8766" t="s">
        <v>62</v>
      </c>
      <c r="S8766" t="s">
        <v>268</v>
      </c>
      <c r="T8766" t="s">
        <v>51</v>
      </c>
      <c r="U8766" t="s">
        <v>51</v>
      </c>
      <c r="V8766" t="s">
        <v>53</v>
      </c>
      <c r="W8766" t="s">
        <v>130</v>
      </c>
      <c r="X8766" t="s">
        <v>76</v>
      </c>
      <c r="Y8766" t="s">
        <v>90</v>
      </c>
      <c r="Z8766" t="s">
        <v>62</v>
      </c>
      <c r="AA8766" t="s">
        <v>47</v>
      </c>
      <c r="AB8766" t="s">
        <v>79</v>
      </c>
      <c r="AC8766" t="s">
        <v>175</v>
      </c>
      <c r="AD8766" t="s">
        <v>217</v>
      </c>
      <c r="AE8766" t="s">
        <v>62</v>
      </c>
      <c r="AF8766" t="s">
        <v>55</v>
      </c>
      <c r="AG8766" t="s">
        <v>224</v>
      </c>
      <c r="AH8766" t="s">
        <v>62</v>
      </c>
      <c r="AI8766" t="s">
        <v>149</v>
      </c>
      <c r="AJ8766" t="s">
        <v>412</v>
      </c>
      <c r="AK8766" t="s">
        <v>164</v>
      </c>
      <c r="AL8766" t="s">
        <v>47</v>
      </c>
      <c r="AM8766" t="s">
        <v>51</v>
      </c>
      <c r="AN8766" t="s">
        <v>327</v>
      </c>
      <c r="AO8766" t="s">
        <v>476</v>
      </c>
    </row>
    <row r="8767" spans="1:41" x14ac:dyDescent="0.25">
      <c r="A8767" t="s">
        <v>36420</v>
      </c>
      <c r="B8767" t="s">
        <v>36421</v>
      </c>
      <c r="C8767" s="1" t="str">
        <f t="shared" si="554"/>
        <v>21:1084</v>
      </c>
      <c r="D8767" s="1" t="str">
        <f t="shared" si="555"/>
        <v>21:0157</v>
      </c>
      <c r="E8767" t="s">
        <v>36422</v>
      </c>
      <c r="F8767" t="s">
        <v>36423</v>
      </c>
      <c r="H8767">
        <v>50.474248000000003</v>
      </c>
      <c r="I8767">
        <v>-122.64793539999999</v>
      </c>
      <c r="J8767" s="1" t="str">
        <f t="shared" si="552"/>
        <v>NGR bulk stream sediment</v>
      </c>
      <c r="K8767" s="1" t="str">
        <f t="shared" si="553"/>
        <v>&lt;177 micron (NGR)</v>
      </c>
      <c r="L8767">
        <v>14</v>
      </c>
      <c r="M8767" t="s">
        <v>157</v>
      </c>
      <c r="N8767">
        <v>239</v>
      </c>
      <c r="O8767" t="s">
        <v>104</v>
      </c>
      <c r="P8767" t="s">
        <v>51</v>
      </c>
      <c r="Q8767" t="s">
        <v>920</v>
      </c>
      <c r="R8767" t="s">
        <v>73</v>
      </c>
      <c r="S8767" t="s">
        <v>131</v>
      </c>
      <c r="T8767" t="s">
        <v>306</v>
      </c>
      <c r="U8767" t="s">
        <v>124</v>
      </c>
      <c r="V8767" t="s">
        <v>81</v>
      </c>
      <c r="W8767" t="s">
        <v>52</v>
      </c>
      <c r="X8767" t="s">
        <v>73</v>
      </c>
      <c r="Y8767" t="s">
        <v>66</v>
      </c>
      <c r="Z8767" t="s">
        <v>199</v>
      </c>
      <c r="AA8767" t="s">
        <v>47</v>
      </c>
      <c r="AB8767" t="s">
        <v>173</v>
      </c>
      <c r="AC8767" t="s">
        <v>98</v>
      </c>
      <c r="AD8767" t="s">
        <v>90</v>
      </c>
      <c r="AE8767" t="s">
        <v>87</v>
      </c>
      <c r="AF8767" t="s">
        <v>1232</v>
      </c>
      <c r="AG8767" t="s">
        <v>182</v>
      </c>
      <c r="AH8767" t="s">
        <v>62</v>
      </c>
      <c r="AI8767" t="s">
        <v>54</v>
      </c>
      <c r="AJ8767" t="s">
        <v>173</v>
      </c>
      <c r="AK8767" t="s">
        <v>161</v>
      </c>
      <c r="AL8767" t="s">
        <v>47</v>
      </c>
      <c r="AM8767" t="s">
        <v>122</v>
      </c>
      <c r="AN8767" t="s">
        <v>65</v>
      </c>
      <c r="AO8767" t="s">
        <v>3419</v>
      </c>
    </row>
    <row r="8768" spans="1:41" x14ac:dyDescent="0.25">
      <c r="A8768" t="s">
        <v>36424</v>
      </c>
      <c r="B8768" t="s">
        <v>36425</v>
      </c>
      <c r="C8768" s="1" t="str">
        <f t="shared" si="554"/>
        <v>21:1084</v>
      </c>
      <c r="D8768" s="1" t="str">
        <f t="shared" si="555"/>
        <v>21:0157</v>
      </c>
      <c r="E8768" t="s">
        <v>36426</v>
      </c>
      <c r="F8768" t="s">
        <v>36427</v>
      </c>
      <c r="H8768">
        <v>50.526073599999997</v>
      </c>
      <c r="I8768">
        <v>-122.74348790000001</v>
      </c>
      <c r="J8768" s="1" t="str">
        <f t="shared" si="552"/>
        <v>NGR bulk stream sediment</v>
      </c>
      <c r="K8768" s="1" t="str">
        <f t="shared" si="553"/>
        <v>&lt;177 micron (NGR)</v>
      </c>
      <c r="L8768">
        <v>14</v>
      </c>
      <c r="M8768" t="s">
        <v>170</v>
      </c>
      <c r="N8768">
        <v>240</v>
      </c>
      <c r="O8768" t="s">
        <v>76</v>
      </c>
      <c r="P8768" t="s">
        <v>122</v>
      </c>
      <c r="Q8768" t="s">
        <v>935</v>
      </c>
      <c r="R8768" t="s">
        <v>87</v>
      </c>
      <c r="S8768" t="s">
        <v>141</v>
      </c>
      <c r="T8768" t="s">
        <v>50</v>
      </c>
      <c r="U8768" t="s">
        <v>183</v>
      </c>
      <c r="V8768" t="s">
        <v>235</v>
      </c>
      <c r="W8768" t="s">
        <v>227</v>
      </c>
      <c r="X8768" t="s">
        <v>51</v>
      </c>
      <c r="Y8768" t="s">
        <v>127</v>
      </c>
      <c r="Z8768" t="s">
        <v>199</v>
      </c>
      <c r="AA8768" t="s">
        <v>47</v>
      </c>
      <c r="AB8768" t="s">
        <v>173</v>
      </c>
      <c r="AC8768" t="s">
        <v>272</v>
      </c>
      <c r="AD8768" t="s">
        <v>175</v>
      </c>
      <c r="AE8768" t="s">
        <v>198</v>
      </c>
      <c r="AF8768" t="s">
        <v>1093</v>
      </c>
      <c r="AG8768" t="s">
        <v>86</v>
      </c>
      <c r="AH8768" t="s">
        <v>62</v>
      </c>
      <c r="AI8768" t="s">
        <v>53</v>
      </c>
      <c r="AJ8768" t="s">
        <v>101</v>
      </c>
      <c r="AK8768" t="s">
        <v>87</v>
      </c>
      <c r="AL8768" t="s">
        <v>47</v>
      </c>
      <c r="AM8768" t="s">
        <v>122</v>
      </c>
      <c r="AN8768" t="s">
        <v>65</v>
      </c>
      <c r="AO8768" t="s">
        <v>1282</v>
      </c>
    </row>
    <row r="8769" spans="1:41" x14ac:dyDescent="0.25">
      <c r="A8769" t="s">
        <v>36428</v>
      </c>
      <c r="B8769" t="s">
        <v>36429</v>
      </c>
      <c r="C8769" s="1" t="str">
        <f t="shared" si="554"/>
        <v>21:1084</v>
      </c>
      <c r="D8769" s="1" t="str">
        <f t="shared" si="555"/>
        <v>21:0157</v>
      </c>
      <c r="E8769" t="s">
        <v>36430</v>
      </c>
      <c r="F8769" t="s">
        <v>36431</v>
      </c>
      <c r="H8769">
        <v>50.514698199999998</v>
      </c>
      <c r="I8769">
        <v>-122.740123</v>
      </c>
      <c r="J8769" s="1" t="str">
        <f t="shared" si="552"/>
        <v>NGR bulk stream sediment</v>
      </c>
      <c r="K8769" s="1" t="str">
        <f t="shared" si="553"/>
        <v>&lt;177 micron (NGR)</v>
      </c>
      <c r="L8769">
        <v>14</v>
      </c>
      <c r="M8769" t="s">
        <v>180</v>
      </c>
      <c r="N8769">
        <v>241</v>
      </c>
      <c r="O8769" t="s">
        <v>59</v>
      </c>
      <c r="P8769" t="s">
        <v>386</v>
      </c>
      <c r="Q8769" t="s">
        <v>1304</v>
      </c>
      <c r="R8769" t="s">
        <v>174</v>
      </c>
      <c r="S8769" t="s">
        <v>165</v>
      </c>
      <c r="T8769" t="s">
        <v>82</v>
      </c>
      <c r="U8769" t="s">
        <v>184</v>
      </c>
      <c r="V8769" t="s">
        <v>149</v>
      </c>
      <c r="W8769" t="s">
        <v>58</v>
      </c>
      <c r="X8769" t="s">
        <v>85</v>
      </c>
      <c r="Y8769" t="s">
        <v>267</v>
      </c>
      <c r="Z8769" t="s">
        <v>62</v>
      </c>
      <c r="AA8769" t="s">
        <v>47</v>
      </c>
      <c r="AB8769" t="s">
        <v>173</v>
      </c>
      <c r="AC8769" t="s">
        <v>175</v>
      </c>
      <c r="AD8769" t="s">
        <v>58</v>
      </c>
      <c r="AE8769" t="s">
        <v>46</v>
      </c>
      <c r="AF8769" t="s">
        <v>269</v>
      </c>
      <c r="AG8769" t="s">
        <v>109</v>
      </c>
      <c r="AH8769" t="s">
        <v>53</v>
      </c>
      <c r="AI8769" t="s">
        <v>198</v>
      </c>
      <c r="AJ8769" t="s">
        <v>78</v>
      </c>
      <c r="AK8769" t="s">
        <v>64</v>
      </c>
      <c r="AL8769" t="s">
        <v>103</v>
      </c>
      <c r="AM8769" t="s">
        <v>103</v>
      </c>
      <c r="AN8769" t="s">
        <v>920</v>
      </c>
      <c r="AO8769" t="s">
        <v>2276</v>
      </c>
    </row>
    <row r="8770" spans="1:41" x14ac:dyDescent="0.25">
      <c r="A8770" t="s">
        <v>36432</v>
      </c>
      <c r="B8770" t="s">
        <v>36433</v>
      </c>
      <c r="C8770" s="1" t="str">
        <f t="shared" si="554"/>
        <v>21:1084</v>
      </c>
      <c r="D8770" s="1" t="str">
        <f t="shared" si="555"/>
        <v>21:0157</v>
      </c>
      <c r="E8770" t="s">
        <v>36434</v>
      </c>
      <c r="F8770" t="s">
        <v>36435</v>
      </c>
      <c r="H8770">
        <v>50.4888987</v>
      </c>
      <c r="I8770">
        <v>-122.9475142</v>
      </c>
      <c r="J8770" s="1" t="str">
        <f t="shared" ref="J8770:J8833" si="556">HYPERLINK("http://geochem.nrcan.gc.ca/cdogs/content/kwd/kwd020030_e.htm", "NGR bulk stream sediment")</f>
        <v>NGR bulk stream sediment</v>
      </c>
      <c r="K8770" s="1" t="str">
        <f t="shared" ref="K8770:K8833" si="557">HYPERLINK("http://geochem.nrcan.gc.ca/cdogs/content/kwd/kwd080006_e.htm", "&lt;177 micron (NGR)")</f>
        <v>&lt;177 micron (NGR)</v>
      </c>
      <c r="L8770">
        <v>14</v>
      </c>
      <c r="M8770" t="s">
        <v>195</v>
      </c>
      <c r="N8770">
        <v>242</v>
      </c>
      <c r="O8770" t="s">
        <v>374</v>
      </c>
      <c r="P8770" t="s">
        <v>47</v>
      </c>
      <c r="Q8770" t="s">
        <v>492</v>
      </c>
      <c r="R8770" t="s">
        <v>366</v>
      </c>
      <c r="S8770" t="s">
        <v>124</v>
      </c>
      <c r="T8770" t="s">
        <v>51</v>
      </c>
      <c r="U8770" t="s">
        <v>99</v>
      </c>
      <c r="V8770" t="s">
        <v>149</v>
      </c>
      <c r="W8770" t="s">
        <v>122</v>
      </c>
      <c r="X8770" t="s">
        <v>103</v>
      </c>
      <c r="Y8770" t="s">
        <v>175</v>
      </c>
      <c r="Z8770" t="s">
        <v>199</v>
      </c>
      <c r="AA8770" t="s">
        <v>103</v>
      </c>
      <c r="AB8770" t="s">
        <v>257</v>
      </c>
      <c r="AC8770" t="s">
        <v>175</v>
      </c>
      <c r="AD8770" t="s">
        <v>112</v>
      </c>
      <c r="AE8770" t="s">
        <v>53</v>
      </c>
      <c r="AF8770" t="s">
        <v>55</v>
      </c>
      <c r="AG8770" t="s">
        <v>493</v>
      </c>
      <c r="AH8770" t="s">
        <v>62</v>
      </c>
      <c r="AI8770" t="s">
        <v>54</v>
      </c>
      <c r="AJ8770" t="s">
        <v>51</v>
      </c>
      <c r="AK8770" t="s">
        <v>103</v>
      </c>
      <c r="AL8770" t="s">
        <v>47</v>
      </c>
      <c r="AM8770" t="s">
        <v>122</v>
      </c>
      <c r="AN8770" t="s">
        <v>65</v>
      </c>
      <c r="AO8770" t="s">
        <v>1174</v>
      </c>
    </row>
    <row r="8771" spans="1:41" x14ac:dyDescent="0.25">
      <c r="A8771" t="s">
        <v>36436</v>
      </c>
      <c r="B8771" t="s">
        <v>36437</v>
      </c>
      <c r="C8771" s="1" t="str">
        <f t="shared" si="554"/>
        <v>21:1084</v>
      </c>
      <c r="D8771" s="1" t="str">
        <f t="shared" si="555"/>
        <v>21:0157</v>
      </c>
      <c r="E8771" t="s">
        <v>36438</v>
      </c>
      <c r="F8771" t="s">
        <v>36439</v>
      </c>
      <c r="H8771">
        <v>50.508108900000003</v>
      </c>
      <c r="I8771">
        <v>-122.9754301</v>
      </c>
      <c r="J8771" s="1" t="str">
        <f t="shared" si="556"/>
        <v>NGR bulk stream sediment</v>
      </c>
      <c r="K8771" s="1" t="str">
        <f t="shared" si="557"/>
        <v>&lt;177 micron (NGR)</v>
      </c>
      <c r="L8771">
        <v>14</v>
      </c>
      <c r="M8771" t="s">
        <v>205</v>
      </c>
      <c r="N8771">
        <v>243</v>
      </c>
      <c r="O8771" t="s">
        <v>58</v>
      </c>
      <c r="P8771" t="s">
        <v>47</v>
      </c>
      <c r="Q8771" t="s">
        <v>662</v>
      </c>
      <c r="R8771" t="s">
        <v>130</v>
      </c>
      <c r="S8771" t="s">
        <v>124</v>
      </c>
      <c r="T8771" t="s">
        <v>145</v>
      </c>
      <c r="U8771" t="s">
        <v>141</v>
      </c>
      <c r="V8771" t="s">
        <v>185</v>
      </c>
      <c r="W8771" t="s">
        <v>271</v>
      </c>
      <c r="X8771" t="s">
        <v>51</v>
      </c>
      <c r="Y8771" t="s">
        <v>50</v>
      </c>
      <c r="Z8771" t="s">
        <v>199</v>
      </c>
      <c r="AA8771" t="s">
        <v>103</v>
      </c>
      <c r="AB8771" t="s">
        <v>139</v>
      </c>
      <c r="AC8771" t="s">
        <v>175</v>
      </c>
      <c r="AD8771" t="s">
        <v>98</v>
      </c>
      <c r="AE8771" t="s">
        <v>53</v>
      </c>
      <c r="AF8771" t="s">
        <v>1247</v>
      </c>
      <c r="AG8771" t="s">
        <v>111</v>
      </c>
      <c r="AH8771" t="s">
        <v>53</v>
      </c>
      <c r="AI8771" t="s">
        <v>198</v>
      </c>
      <c r="AJ8771" t="s">
        <v>206</v>
      </c>
      <c r="AK8771" t="s">
        <v>47</v>
      </c>
      <c r="AL8771" t="s">
        <v>47</v>
      </c>
      <c r="AM8771" t="s">
        <v>47</v>
      </c>
      <c r="AN8771" t="s">
        <v>533</v>
      </c>
      <c r="AO8771" t="s">
        <v>476</v>
      </c>
    </row>
    <row r="8772" spans="1:41" x14ac:dyDescent="0.25">
      <c r="A8772" t="s">
        <v>36440</v>
      </c>
      <c r="B8772" t="s">
        <v>36441</v>
      </c>
      <c r="C8772" s="1" t="str">
        <f t="shared" si="554"/>
        <v>21:1084</v>
      </c>
      <c r="D8772" s="1" t="str">
        <f t="shared" si="555"/>
        <v>21:0157</v>
      </c>
      <c r="E8772" t="s">
        <v>36442</v>
      </c>
      <c r="F8772" t="s">
        <v>36443</v>
      </c>
      <c r="H8772">
        <v>50.318440299999999</v>
      </c>
      <c r="I8772">
        <v>-122.8122667</v>
      </c>
      <c r="J8772" s="1" t="str">
        <f t="shared" si="556"/>
        <v>NGR bulk stream sediment</v>
      </c>
      <c r="K8772" s="1" t="str">
        <f t="shared" si="557"/>
        <v>&lt;177 micron (NGR)</v>
      </c>
      <c r="L8772">
        <v>14</v>
      </c>
      <c r="M8772" t="s">
        <v>214</v>
      </c>
      <c r="N8772">
        <v>244</v>
      </c>
      <c r="O8772" t="s">
        <v>61</v>
      </c>
      <c r="P8772" t="s">
        <v>47</v>
      </c>
      <c r="Q8772" t="s">
        <v>327</v>
      </c>
      <c r="R8772" t="s">
        <v>62</v>
      </c>
      <c r="S8772" t="s">
        <v>239</v>
      </c>
      <c r="T8772" t="s">
        <v>209</v>
      </c>
      <c r="U8772" t="s">
        <v>49</v>
      </c>
      <c r="V8772" t="s">
        <v>62</v>
      </c>
      <c r="W8772" t="s">
        <v>266</v>
      </c>
      <c r="X8772" t="s">
        <v>52</v>
      </c>
      <c r="Y8772" t="s">
        <v>145</v>
      </c>
      <c r="Z8772" t="s">
        <v>199</v>
      </c>
      <c r="AA8772" t="s">
        <v>47</v>
      </c>
      <c r="AB8772" t="s">
        <v>78</v>
      </c>
      <c r="AC8772" t="s">
        <v>175</v>
      </c>
      <c r="AD8772" t="s">
        <v>85</v>
      </c>
      <c r="AE8772" t="s">
        <v>84</v>
      </c>
      <c r="AF8772" t="s">
        <v>2300</v>
      </c>
      <c r="AG8772" t="s">
        <v>52</v>
      </c>
      <c r="AH8772" t="s">
        <v>57</v>
      </c>
      <c r="AI8772" t="s">
        <v>149</v>
      </c>
      <c r="AJ8772" t="s">
        <v>103</v>
      </c>
      <c r="AK8772" t="s">
        <v>101</v>
      </c>
      <c r="AL8772" t="s">
        <v>47</v>
      </c>
      <c r="AM8772" t="s">
        <v>47</v>
      </c>
      <c r="AN8772" t="s">
        <v>65</v>
      </c>
      <c r="AO8772" t="s">
        <v>3776</v>
      </c>
    </row>
    <row r="8773" spans="1:41" x14ac:dyDescent="0.25">
      <c r="A8773" t="s">
        <v>36444</v>
      </c>
      <c r="B8773" t="s">
        <v>36445</v>
      </c>
      <c r="C8773" s="1" t="str">
        <f t="shared" si="554"/>
        <v>21:1084</v>
      </c>
      <c r="D8773" s="1" t="str">
        <f t="shared" si="555"/>
        <v>21:0157</v>
      </c>
      <c r="E8773" t="s">
        <v>36446</v>
      </c>
      <c r="F8773" t="s">
        <v>36447</v>
      </c>
      <c r="H8773">
        <v>50.284201799999998</v>
      </c>
      <c r="I8773">
        <v>-122.8613864</v>
      </c>
      <c r="J8773" s="1" t="str">
        <f t="shared" si="556"/>
        <v>NGR bulk stream sediment</v>
      </c>
      <c r="K8773" s="1" t="str">
        <f t="shared" si="557"/>
        <v>&lt;177 micron (NGR)</v>
      </c>
      <c r="L8773">
        <v>14</v>
      </c>
      <c r="M8773" t="s">
        <v>223</v>
      </c>
      <c r="N8773">
        <v>245</v>
      </c>
      <c r="O8773" t="s">
        <v>110</v>
      </c>
      <c r="P8773" t="s">
        <v>47</v>
      </c>
      <c r="Q8773" t="s">
        <v>508</v>
      </c>
      <c r="R8773" t="s">
        <v>53</v>
      </c>
      <c r="S8773" t="s">
        <v>82</v>
      </c>
      <c r="T8773" t="s">
        <v>306</v>
      </c>
      <c r="U8773" t="s">
        <v>268</v>
      </c>
      <c r="V8773" t="s">
        <v>57</v>
      </c>
      <c r="W8773" t="s">
        <v>85</v>
      </c>
      <c r="X8773" t="s">
        <v>51</v>
      </c>
      <c r="Y8773" t="s">
        <v>85</v>
      </c>
      <c r="Z8773" t="s">
        <v>84</v>
      </c>
      <c r="AA8773" t="s">
        <v>47</v>
      </c>
      <c r="AB8773" t="s">
        <v>78</v>
      </c>
      <c r="AC8773" t="s">
        <v>175</v>
      </c>
      <c r="AD8773" t="s">
        <v>51</v>
      </c>
      <c r="AE8773" t="s">
        <v>380</v>
      </c>
      <c r="AF8773" t="s">
        <v>312</v>
      </c>
      <c r="AG8773" t="s">
        <v>111</v>
      </c>
      <c r="AH8773" t="s">
        <v>62</v>
      </c>
      <c r="AI8773" t="s">
        <v>198</v>
      </c>
      <c r="AJ8773" t="s">
        <v>105</v>
      </c>
      <c r="AK8773" t="s">
        <v>198</v>
      </c>
      <c r="AL8773" t="s">
        <v>47</v>
      </c>
      <c r="AM8773" t="s">
        <v>122</v>
      </c>
      <c r="AN8773" t="s">
        <v>432</v>
      </c>
      <c r="AO8773" t="s">
        <v>6000</v>
      </c>
    </row>
    <row r="8774" spans="1:41" x14ac:dyDescent="0.25">
      <c r="A8774" t="s">
        <v>36448</v>
      </c>
      <c r="B8774" t="s">
        <v>36449</v>
      </c>
      <c r="C8774" s="1" t="str">
        <f t="shared" si="554"/>
        <v>21:1084</v>
      </c>
      <c r="D8774" s="1" t="str">
        <f t="shared" si="555"/>
        <v>21:0157</v>
      </c>
      <c r="E8774" t="s">
        <v>36450</v>
      </c>
      <c r="F8774" t="s">
        <v>36451</v>
      </c>
      <c r="H8774">
        <v>50.3166023</v>
      </c>
      <c r="I8774">
        <v>-123.0686157</v>
      </c>
      <c r="J8774" s="1" t="str">
        <f t="shared" si="556"/>
        <v>NGR bulk stream sediment</v>
      </c>
      <c r="K8774" s="1" t="str">
        <f t="shared" si="557"/>
        <v>&lt;177 micron (NGR)</v>
      </c>
      <c r="L8774">
        <v>14</v>
      </c>
      <c r="M8774" t="s">
        <v>233</v>
      </c>
      <c r="N8774">
        <v>246</v>
      </c>
      <c r="O8774" t="s">
        <v>228</v>
      </c>
      <c r="P8774" t="s">
        <v>76</v>
      </c>
      <c r="Q8774" t="s">
        <v>1130</v>
      </c>
      <c r="R8774" t="s">
        <v>174</v>
      </c>
      <c r="S8774" t="s">
        <v>344</v>
      </c>
      <c r="T8774" t="s">
        <v>108</v>
      </c>
      <c r="U8774" t="s">
        <v>75</v>
      </c>
      <c r="V8774" t="s">
        <v>46</v>
      </c>
      <c r="W8774" t="s">
        <v>103</v>
      </c>
      <c r="X8774" t="s">
        <v>80</v>
      </c>
      <c r="Y8774" t="s">
        <v>104</v>
      </c>
      <c r="Z8774" t="s">
        <v>56</v>
      </c>
      <c r="AA8774" t="s">
        <v>47</v>
      </c>
      <c r="AB8774" t="s">
        <v>206</v>
      </c>
      <c r="AC8774" t="s">
        <v>175</v>
      </c>
      <c r="AD8774" t="s">
        <v>90</v>
      </c>
      <c r="AE8774" t="s">
        <v>199</v>
      </c>
      <c r="AF8774" t="s">
        <v>50</v>
      </c>
      <c r="AG8774" t="s">
        <v>143</v>
      </c>
      <c r="AH8774" t="s">
        <v>46</v>
      </c>
      <c r="AI8774" t="s">
        <v>198</v>
      </c>
      <c r="AJ8774" t="s">
        <v>55</v>
      </c>
      <c r="AK8774" t="s">
        <v>274</v>
      </c>
      <c r="AL8774" t="s">
        <v>47</v>
      </c>
      <c r="AM8774" t="s">
        <v>47</v>
      </c>
      <c r="AN8774" t="s">
        <v>424</v>
      </c>
      <c r="AO8774" t="s">
        <v>5701</v>
      </c>
    </row>
    <row r="8775" spans="1:41" x14ac:dyDescent="0.25">
      <c r="A8775" t="s">
        <v>36452</v>
      </c>
      <c r="B8775" t="s">
        <v>36453</v>
      </c>
      <c r="C8775" s="1" t="str">
        <f t="shared" si="554"/>
        <v>21:1084</v>
      </c>
      <c r="D8775" s="1" t="str">
        <f t="shared" si="555"/>
        <v>21:0157</v>
      </c>
      <c r="E8775" t="s">
        <v>36454</v>
      </c>
      <c r="F8775" t="s">
        <v>36455</v>
      </c>
      <c r="H8775">
        <v>50.3092349</v>
      </c>
      <c r="I8775">
        <v>-123.0709651</v>
      </c>
      <c r="J8775" s="1" t="str">
        <f t="shared" si="556"/>
        <v>NGR bulk stream sediment</v>
      </c>
      <c r="K8775" s="1" t="str">
        <f t="shared" si="557"/>
        <v>&lt;177 micron (NGR)</v>
      </c>
      <c r="L8775">
        <v>14</v>
      </c>
      <c r="M8775" t="s">
        <v>280</v>
      </c>
      <c r="N8775">
        <v>247</v>
      </c>
      <c r="O8775" t="s">
        <v>235</v>
      </c>
      <c r="P8775" t="s">
        <v>103</v>
      </c>
      <c r="Q8775" t="s">
        <v>1130</v>
      </c>
      <c r="R8775" t="s">
        <v>62</v>
      </c>
      <c r="S8775" t="s">
        <v>140</v>
      </c>
      <c r="T8775" t="s">
        <v>76</v>
      </c>
      <c r="U8775" t="s">
        <v>187</v>
      </c>
      <c r="V8775" t="s">
        <v>62</v>
      </c>
      <c r="W8775" t="s">
        <v>109</v>
      </c>
      <c r="X8775" t="s">
        <v>82</v>
      </c>
      <c r="Y8775" t="s">
        <v>197</v>
      </c>
      <c r="Z8775" t="s">
        <v>56</v>
      </c>
      <c r="AA8775" t="s">
        <v>122</v>
      </c>
      <c r="AB8775" t="s">
        <v>455</v>
      </c>
      <c r="AC8775" t="s">
        <v>175</v>
      </c>
      <c r="AD8775" t="s">
        <v>175</v>
      </c>
      <c r="AE8775" t="s">
        <v>56</v>
      </c>
      <c r="AF8775" t="s">
        <v>2152</v>
      </c>
      <c r="AG8775" t="s">
        <v>351</v>
      </c>
      <c r="AH8775" t="s">
        <v>198</v>
      </c>
      <c r="AI8775" t="s">
        <v>46</v>
      </c>
      <c r="AJ8775" t="s">
        <v>357</v>
      </c>
      <c r="AK8775" t="s">
        <v>123</v>
      </c>
      <c r="AL8775" t="s">
        <v>47</v>
      </c>
      <c r="AM8775" t="s">
        <v>122</v>
      </c>
      <c r="AN8775" t="s">
        <v>812</v>
      </c>
      <c r="AO8775" t="s">
        <v>5106</v>
      </c>
    </row>
    <row r="8776" spans="1:41" x14ac:dyDescent="0.25">
      <c r="A8776" t="s">
        <v>36456</v>
      </c>
      <c r="B8776" t="s">
        <v>36457</v>
      </c>
      <c r="C8776" s="1" t="str">
        <f t="shared" si="554"/>
        <v>21:1084</v>
      </c>
      <c r="D8776" s="1" t="str">
        <f t="shared" si="555"/>
        <v>21:0157</v>
      </c>
      <c r="E8776" t="s">
        <v>36454</v>
      </c>
      <c r="F8776" t="s">
        <v>36458</v>
      </c>
      <c r="H8776">
        <v>50.3092349</v>
      </c>
      <c r="I8776">
        <v>-123.0709651</v>
      </c>
      <c r="J8776" s="1" t="str">
        <f t="shared" si="556"/>
        <v>NGR bulk stream sediment</v>
      </c>
      <c r="K8776" s="1" t="str">
        <f t="shared" si="557"/>
        <v>&lt;177 micron (NGR)</v>
      </c>
      <c r="L8776">
        <v>14</v>
      </c>
      <c r="M8776" t="s">
        <v>288</v>
      </c>
      <c r="N8776">
        <v>248</v>
      </c>
      <c r="O8776" t="s">
        <v>105</v>
      </c>
      <c r="P8776" t="s">
        <v>103</v>
      </c>
      <c r="Q8776" t="s">
        <v>289</v>
      </c>
      <c r="R8776" t="s">
        <v>62</v>
      </c>
      <c r="S8776" t="s">
        <v>140</v>
      </c>
      <c r="T8776" t="s">
        <v>127</v>
      </c>
      <c r="U8776" t="s">
        <v>112</v>
      </c>
      <c r="V8776" t="s">
        <v>62</v>
      </c>
      <c r="W8776" t="s">
        <v>123</v>
      </c>
      <c r="X8776" t="s">
        <v>104</v>
      </c>
      <c r="Y8776" t="s">
        <v>104</v>
      </c>
      <c r="Z8776" t="s">
        <v>199</v>
      </c>
      <c r="AA8776" t="s">
        <v>122</v>
      </c>
      <c r="AB8776" t="s">
        <v>164</v>
      </c>
      <c r="AC8776" t="s">
        <v>175</v>
      </c>
      <c r="AD8776" t="s">
        <v>145</v>
      </c>
      <c r="AE8776" t="s">
        <v>56</v>
      </c>
      <c r="AF8776" t="s">
        <v>1194</v>
      </c>
      <c r="AG8776" t="s">
        <v>330</v>
      </c>
      <c r="AH8776" t="s">
        <v>54</v>
      </c>
      <c r="AI8776" t="s">
        <v>87</v>
      </c>
      <c r="AJ8776" t="s">
        <v>359</v>
      </c>
      <c r="AK8776" t="s">
        <v>128</v>
      </c>
      <c r="AL8776" t="s">
        <v>47</v>
      </c>
      <c r="AM8776" t="s">
        <v>122</v>
      </c>
      <c r="AN8776" t="s">
        <v>588</v>
      </c>
      <c r="AO8776" t="s">
        <v>955</v>
      </c>
    </row>
    <row r="8777" spans="1:41" x14ac:dyDescent="0.25">
      <c r="A8777" t="s">
        <v>36459</v>
      </c>
      <c r="B8777" t="s">
        <v>36460</v>
      </c>
      <c r="C8777" s="1" t="str">
        <f t="shared" si="554"/>
        <v>21:1084</v>
      </c>
      <c r="D8777" s="1" t="str">
        <f t="shared" si="555"/>
        <v>21:0157</v>
      </c>
      <c r="E8777" t="s">
        <v>36461</v>
      </c>
      <c r="F8777" t="s">
        <v>36462</v>
      </c>
      <c r="H8777">
        <v>50.291233099999999</v>
      </c>
      <c r="I8777">
        <v>-123.0630237</v>
      </c>
      <c r="J8777" s="1" t="str">
        <f t="shared" si="556"/>
        <v>NGR bulk stream sediment</v>
      </c>
      <c r="K8777" s="1" t="str">
        <f t="shared" si="557"/>
        <v>&lt;177 micron (NGR)</v>
      </c>
      <c r="L8777">
        <v>14</v>
      </c>
      <c r="M8777" t="s">
        <v>248</v>
      </c>
      <c r="N8777">
        <v>249</v>
      </c>
      <c r="O8777" t="s">
        <v>272</v>
      </c>
      <c r="P8777" t="s">
        <v>330</v>
      </c>
      <c r="Q8777" t="s">
        <v>159</v>
      </c>
      <c r="R8777" t="s">
        <v>351</v>
      </c>
      <c r="S8777" t="s">
        <v>475</v>
      </c>
      <c r="T8777" t="s">
        <v>145</v>
      </c>
      <c r="U8777" t="s">
        <v>106</v>
      </c>
      <c r="V8777" t="s">
        <v>110</v>
      </c>
      <c r="W8777" t="s">
        <v>227</v>
      </c>
      <c r="X8777" t="s">
        <v>52</v>
      </c>
      <c r="Y8777" t="s">
        <v>267</v>
      </c>
      <c r="Z8777" t="s">
        <v>56</v>
      </c>
      <c r="AA8777" t="s">
        <v>122</v>
      </c>
      <c r="AB8777" t="s">
        <v>173</v>
      </c>
      <c r="AC8777" t="s">
        <v>175</v>
      </c>
      <c r="AD8777" t="s">
        <v>269</v>
      </c>
      <c r="AE8777" t="s">
        <v>54</v>
      </c>
      <c r="AF8777" t="s">
        <v>50</v>
      </c>
      <c r="AG8777" t="s">
        <v>282</v>
      </c>
      <c r="AH8777" t="s">
        <v>62</v>
      </c>
      <c r="AI8777" t="s">
        <v>53</v>
      </c>
      <c r="AJ8777" t="s">
        <v>60</v>
      </c>
      <c r="AK8777" t="s">
        <v>173</v>
      </c>
      <c r="AL8777" t="s">
        <v>47</v>
      </c>
      <c r="AM8777" t="s">
        <v>47</v>
      </c>
      <c r="AN8777" t="s">
        <v>65</v>
      </c>
      <c r="AO8777" t="s">
        <v>1335</v>
      </c>
    </row>
    <row r="8778" spans="1:41" x14ac:dyDescent="0.25">
      <c r="A8778" t="s">
        <v>36463</v>
      </c>
      <c r="B8778" t="s">
        <v>36464</v>
      </c>
      <c r="C8778" s="1" t="str">
        <f t="shared" si="554"/>
        <v>21:1084</v>
      </c>
      <c r="D8778" s="1" t="str">
        <f t="shared" si="555"/>
        <v>21:0157</v>
      </c>
      <c r="E8778" t="s">
        <v>36465</v>
      </c>
      <c r="F8778" t="s">
        <v>36466</v>
      </c>
      <c r="H8778">
        <v>50.2797579</v>
      </c>
      <c r="I8778">
        <v>-123.0352662</v>
      </c>
      <c r="J8778" s="1" t="str">
        <f t="shared" si="556"/>
        <v>NGR bulk stream sediment</v>
      </c>
      <c r="K8778" s="1" t="str">
        <f t="shared" si="557"/>
        <v>&lt;177 micron (NGR)</v>
      </c>
      <c r="L8778">
        <v>14</v>
      </c>
      <c r="M8778" t="s">
        <v>256</v>
      </c>
      <c r="N8778">
        <v>250</v>
      </c>
      <c r="O8778" t="s">
        <v>145</v>
      </c>
      <c r="P8778" t="s">
        <v>122</v>
      </c>
      <c r="Q8778" t="s">
        <v>159</v>
      </c>
      <c r="R8778" t="s">
        <v>142</v>
      </c>
      <c r="S8778" t="s">
        <v>218</v>
      </c>
      <c r="T8778" t="s">
        <v>145</v>
      </c>
      <c r="U8778" t="s">
        <v>165</v>
      </c>
      <c r="V8778" t="s">
        <v>47</v>
      </c>
      <c r="W8778" t="s">
        <v>271</v>
      </c>
      <c r="X8778" t="s">
        <v>73</v>
      </c>
      <c r="Y8778" t="s">
        <v>145</v>
      </c>
      <c r="Z8778" t="s">
        <v>56</v>
      </c>
      <c r="AA8778" t="s">
        <v>47</v>
      </c>
      <c r="AB8778" t="s">
        <v>173</v>
      </c>
      <c r="AC8778" t="s">
        <v>175</v>
      </c>
      <c r="AD8778" t="s">
        <v>269</v>
      </c>
      <c r="AE8778" t="s">
        <v>198</v>
      </c>
      <c r="AF8778" t="s">
        <v>66</v>
      </c>
      <c r="AG8778" t="s">
        <v>336</v>
      </c>
      <c r="AH8778" t="s">
        <v>62</v>
      </c>
      <c r="AI8778" t="s">
        <v>57</v>
      </c>
      <c r="AJ8778" t="s">
        <v>493</v>
      </c>
      <c r="AK8778" t="s">
        <v>63</v>
      </c>
      <c r="AL8778" t="s">
        <v>47</v>
      </c>
      <c r="AM8778" t="s">
        <v>47</v>
      </c>
      <c r="AN8778" t="s">
        <v>533</v>
      </c>
      <c r="AO8778" t="s">
        <v>419</v>
      </c>
    </row>
    <row r="8779" spans="1:41" x14ac:dyDescent="0.25">
      <c r="A8779" t="s">
        <v>36467</v>
      </c>
      <c r="B8779" t="s">
        <v>36468</v>
      </c>
      <c r="C8779" s="1" t="str">
        <f t="shared" si="554"/>
        <v>21:1084</v>
      </c>
      <c r="D8779" s="1" t="str">
        <f t="shared" si="555"/>
        <v>21:0157</v>
      </c>
      <c r="E8779" t="s">
        <v>36469</v>
      </c>
      <c r="F8779" t="s">
        <v>36470</v>
      </c>
      <c r="H8779">
        <v>50.286119499999998</v>
      </c>
      <c r="I8779">
        <v>-123.0221186</v>
      </c>
      <c r="J8779" s="1" t="str">
        <f t="shared" si="556"/>
        <v>NGR bulk stream sediment</v>
      </c>
      <c r="K8779" s="1" t="str">
        <f t="shared" si="557"/>
        <v>&lt;177 micron (NGR)</v>
      </c>
      <c r="L8779">
        <v>14</v>
      </c>
      <c r="M8779" t="s">
        <v>265</v>
      </c>
      <c r="N8779">
        <v>251</v>
      </c>
      <c r="O8779" t="s">
        <v>139</v>
      </c>
      <c r="P8779" t="s">
        <v>47</v>
      </c>
      <c r="Q8779" t="s">
        <v>356</v>
      </c>
      <c r="R8779" t="s">
        <v>102</v>
      </c>
      <c r="S8779" t="s">
        <v>162</v>
      </c>
      <c r="T8779" t="s">
        <v>76</v>
      </c>
      <c r="U8779" t="s">
        <v>51</v>
      </c>
      <c r="V8779" t="s">
        <v>62</v>
      </c>
      <c r="W8779" t="s">
        <v>72</v>
      </c>
      <c r="X8779" t="s">
        <v>51</v>
      </c>
      <c r="Y8779" t="s">
        <v>66</v>
      </c>
      <c r="Z8779" t="s">
        <v>56</v>
      </c>
      <c r="AA8779" t="s">
        <v>103</v>
      </c>
      <c r="AB8779" t="s">
        <v>130</v>
      </c>
      <c r="AC8779" t="s">
        <v>175</v>
      </c>
      <c r="AD8779" t="s">
        <v>66</v>
      </c>
      <c r="AE8779" t="s">
        <v>84</v>
      </c>
      <c r="AF8779" t="s">
        <v>76</v>
      </c>
      <c r="AG8779" t="s">
        <v>102</v>
      </c>
      <c r="AH8779" t="s">
        <v>53</v>
      </c>
      <c r="AI8779" t="s">
        <v>53</v>
      </c>
      <c r="AJ8779" t="s">
        <v>282</v>
      </c>
      <c r="AK8779" t="s">
        <v>86</v>
      </c>
      <c r="AL8779" t="s">
        <v>47</v>
      </c>
      <c r="AM8779" t="s">
        <v>47</v>
      </c>
      <c r="AN8779" t="s">
        <v>345</v>
      </c>
      <c r="AO8779" t="s">
        <v>6192</v>
      </c>
    </row>
    <row r="8780" spans="1:41" x14ac:dyDescent="0.25">
      <c r="A8780" t="s">
        <v>36471</v>
      </c>
      <c r="B8780" t="s">
        <v>36472</v>
      </c>
      <c r="C8780" s="1" t="str">
        <f t="shared" si="554"/>
        <v>21:1084</v>
      </c>
      <c r="D8780" s="1" t="str">
        <f t="shared" si="555"/>
        <v>21:0157</v>
      </c>
      <c r="E8780" t="s">
        <v>36473</v>
      </c>
      <c r="F8780" t="s">
        <v>36474</v>
      </c>
      <c r="H8780">
        <v>50.286271200000002</v>
      </c>
      <c r="I8780">
        <v>-122.9724702</v>
      </c>
      <c r="J8780" s="1" t="str">
        <f t="shared" si="556"/>
        <v>NGR bulk stream sediment</v>
      </c>
      <c r="K8780" s="1" t="str">
        <f t="shared" si="557"/>
        <v>&lt;177 micron (NGR)</v>
      </c>
      <c r="L8780">
        <v>15</v>
      </c>
      <c r="M8780" t="s">
        <v>45</v>
      </c>
      <c r="N8780">
        <v>252</v>
      </c>
      <c r="O8780" t="s">
        <v>87</v>
      </c>
      <c r="P8780" t="s">
        <v>122</v>
      </c>
      <c r="Q8780" t="s">
        <v>817</v>
      </c>
      <c r="R8780" t="s">
        <v>198</v>
      </c>
      <c r="S8780" t="s">
        <v>140</v>
      </c>
      <c r="T8780" t="s">
        <v>85</v>
      </c>
      <c r="U8780" t="s">
        <v>306</v>
      </c>
      <c r="V8780" t="s">
        <v>62</v>
      </c>
      <c r="W8780" t="s">
        <v>227</v>
      </c>
      <c r="X8780" t="s">
        <v>55</v>
      </c>
      <c r="Y8780" t="s">
        <v>197</v>
      </c>
      <c r="Z8780" t="s">
        <v>199</v>
      </c>
      <c r="AA8780" t="s">
        <v>47</v>
      </c>
      <c r="AB8780" t="s">
        <v>130</v>
      </c>
      <c r="AC8780" t="s">
        <v>175</v>
      </c>
      <c r="AD8780" t="s">
        <v>50</v>
      </c>
      <c r="AE8780" t="s">
        <v>84</v>
      </c>
      <c r="AF8780" t="s">
        <v>910</v>
      </c>
      <c r="AG8780" t="s">
        <v>238</v>
      </c>
      <c r="AH8780" t="s">
        <v>46</v>
      </c>
      <c r="AI8780" t="s">
        <v>54</v>
      </c>
      <c r="AJ8780" t="s">
        <v>88</v>
      </c>
      <c r="AK8780" t="s">
        <v>72</v>
      </c>
      <c r="AL8780" t="s">
        <v>47</v>
      </c>
      <c r="AM8780" t="s">
        <v>122</v>
      </c>
      <c r="AN8780" t="s">
        <v>673</v>
      </c>
      <c r="AO8780" t="s">
        <v>2305</v>
      </c>
    </row>
    <row r="8781" spans="1:41" x14ac:dyDescent="0.25">
      <c r="A8781" t="s">
        <v>36475</v>
      </c>
      <c r="B8781" t="s">
        <v>36476</v>
      </c>
      <c r="C8781" s="1" t="str">
        <f t="shared" si="554"/>
        <v>21:1084</v>
      </c>
      <c r="D8781" s="1" t="str">
        <f t="shared" si="555"/>
        <v>21:0157</v>
      </c>
      <c r="E8781" t="s">
        <v>36477</v>
      </c>
      <c r="F8781" t="s">
        <v>36478</v>
      </c>
      <c r="H8781">
        <v>50.353611800000003</v>
      </c>
      <c r="I8781">
        <v>-122.5361197</v>
      </c>
      <c r="J8781" s="1" t="str">
        <f t="shared" si="556"/>
        <v>NGR bulk stream sediment</v>
      </c>
      <c r="K8781" s="1" t="str">
        <f t="shared" si="557"/>
        <v>&lt;177 micron (NGR)</v>
      </c>
      <c r="L8781">
        <v>15</v>
      </c>
      <c r="M8781" t="s">
        <v>71</v>
      </c>
      <c r="N8781">
        <v>253</v>
      </c>
      <c r="O8781" t="s">
        <v>110</v>
      </c>
      <c r="P8781" t="s">
        <v>47</v>
      </c>
      <c r="Q8781" t="s">
        <v>234</v>
      </c>
      <c r="R8781" t="s">
        <v>62</v>
      </c>
      <c r="S8781" t="s">
        <v>160</v>
      </c>
      <c r="T8781" t="s">
        <v>51</v>
      </c>
      <c r="U8781" t="s">
        <v>51</v>
      </c>
      <c r="V8781" t="s">
        <v>62</v>
      </c>
      <c r="W8781" t="s">
        <v>61</v>
      </c>
      <c r="X8781" t="s">
        <v>52</v>
      </c>
      <c r="Y8781" t="s">
        <v>82</v>
      </c>
      <c r="Z8781" t="s">
        <v>84</v>
      </c>
      <c r="AA8781" t="s">
        <v>47</v>
      </c>
      <c r="AB8781" t="s">
        <v>60</v>
      </c>
      <c r="AC8781" t="s">
        <v>175</v>
      </c>
      <c r="AD8781" t="s">
        <v>82</v>
      </c>
      <c r="AE8781" t="s">
        <v>199</v>
      </c>
      <c r="AF8781" t="s">
        <v>128</v>
      </c>
      <c r="AG8781" t="s">
        <v>260</v>
      </c>
      <c r="AH8781" t="s">
        <v>62</v>
      </c>
      <c r="AI8781" t="s">
        <v>46</v>
      </c>
      <c r="AJ8781" t="s">
        <v>270</v>
      </c>
      <c r="AK8781" t="s">
        <v>78</v>
      </c>
      <c r="AL8781" t="s">
        <v>47</v>
      </c>
      <c r="AM8781" t="s">
        <v>103</v>
      </c>
      <c r="AN8781" t="s">
        <v>345</v>
      </c>
      <c r="AO8781" t="s">
        <v>17825</v>
      </c>
    </row>
    <row r="8782" spans="1:41" x14ac:dyDescent="0.25">
      <c r="A8782" t="s">
        <v>36479</v>
      </c>
      <c r="B8782" t="s">
        <v>36480</v>
      </c>
      <c r="C8782" s="1" t="str">
        <f t="shared" si="554"/>
        <v>21:1084</v>
      </c>
      <c r="D8782" s="1" t="str">
        <f t="shared" si="555"/>
        <v>21:0157</v>
      </c>
      <c r="E8782" t="s">
        <v>36481</v>
      </c>
      <c r="F8782" t="s">
        <v>36482</v>
      </c>
      <c r="H8782">
        <v>50.352771300000001</v>
      </c>
      <c r="I8782">
        <v>-122.5306035</v>
      </c>
      <c r="J8782" s="1" t="str">
        <f t="shared" si="556"/>
        <v>NGR bulk stream sediment</v>
      </c>
      <c r="K8782" s="1" t="str">
        <f t="shared" si="557"/>
        <v>&lt;177 micron (NGR)</v>
      </c>
      <c r="L8782">
        <v>15</v>
      </c>
      <c r="M8782" t="s">
        <v>95</v>
      </c>
      <c r="N8782">
        <v>254</v>
      </c>
      <c r="O8782" t="s">
        <v>130</v>
      </c>
      <c r="P8782" t="s">
        <v>47</v>
      </c>
      <c r="Q8782" t="s">
        <v>468</v>
      </c>
      <c r="R8782" t="s">
        <v>130</v>
      </c>
      <c r="S8782" t="s">
        <v>243</v>
      </c>
      <c r="T8782" t="s">
        <v>55</v>
      </c>
      <c r="U8782" t="s">
        <v>934</v>
      </c>
      <c r="V8782" t="s">
        <v>57</v>
      </c>
      <c r="W8782" t="s">
        <v>206</v>
      </c>
      <c r="X8782" t="s">
        <v>55</v>
      </c>
      <c r="Y8782" t="s">
        <v>267</v>
      </c>
      <c r="Z8782" t="s">
        <v>84</v>
      </c>
      <c r="AA8782" t="s">
        <v>47</v>
      </c>
      <c r="AB8782" t="s">
        <v>139</v>
      </c>
      <c r="AC8782" t="s">
        <v>175</v>
      </c>
      <c r="AD8782" t="s">
        <v>175</v>
      </c>
      <c r="AE8782" t="s">
        <v>199</v>
      </c>
      <c r="AF8782" t="s">
        <v>108</v>
      </c>
      <c r="AG8782" t="s">
        <v>188</v>
      </c>
      <c r="AH8782" t="s">
        <v>62</v>
      </c>
      <c r="AI8782" t="s">
        <v>149</v>
      </c>
      <c r="AJ8782" t="s">
        <v>200</v>
      </c>
      <c r="AK8782" t="s">
        <v>130</v>
      </c>
      <c r="AL8782" t="s">
        <v>47</v>
      </c>
      <c r="AM8782" t="s">
        <v>122</v>
      </c>
      <c r="AN8782" t="s">
        <v>2563</v>
      </c>
      <c r="AO8782" t="s">
        <v>3633</v>
      </c>
    </row>
    <row r="8783" spans="1:41" x14ac:dyDescent="0.25">
      <c r="A8783" t="s">
        <v>36483</v>
      </c>
      <c r="B8783" t="s">
        <v>36484</v>
      </c>
      <c r="C8783" s="1" t="str">
        <f t="shared" si="554"/>
        <v>21:1084</v>
      </c>
      <c r="D8783" s="1" t="str">
        <f t="shared" si="555"/>
        <v>21:0157</v>
      </c>
      <c r="E8783" t="s">
        <v>36485</v>
      </c>
      <c r="F8783" t="s">
        <v>36486</v>
      </c>
      <c r="H8783">
        <v>50.331004100000001</v>
      </c>
      <c r="I8783">
        <v>-122.54593680000001</v>
      </c>
      <c r="J8783" s="1" t="str">
        <f t="shared" si="556"/>
        <v>NGR bulk stream sediment</v>
      </c>
      <c r="K8783" s="1" t="str">
        <f t="shared" si="557"/>
        <v>&lt;177 micron (NGR)</v>
      </c>
      <c r="L8783">
        <v>15</v>
      </c>
      <c r="M8783" t="s">
        <v>117</v>
      </c>
      <c r="N8783">
        <v>255</v>
      </c>
      <c r="O8783" t="s">
        <v>102</v>
      </c>
      <c r="P8783" t="s">
        <v>103</v>
      </c>
      <c r="Q8783" t="s">
        <v>364</v>
      </c>
      <c r="R8783" t="s">
        <v>85</v>
      </c>
      <c r="S8783" t="s">
        <v>358</v>
      </c>
      <c r="T8783" t="s">
        <v>76</v>
      </c>
      <c r="U8783" t="s">
        <v>328</v>
      </c>
      <c r="V8783" t="s">
        <v>54</v>
      </c>
      <c r="W8783" t="s">
        <v>103</v>
      </c>
      <c r="X8783" t="s">
        <v>108</v>
      </c>
      <c r="Y8783" t="s">
        <v>217</v>
      </c>
      <c r="Z8783" t="s">
        <v>56</v>
      </c>
      <c r="AA8783" t="s">
        <v>103</v>
      </c>
      <c r="AB8783" t="s">
        <v>122</v>
      </c>
      <c r="AC8783" t="s">
        <v>175</v>
      </c>
      <c r="AD8783" t="s">
        <v>50</v>
      </c>
      <c r="AE8783" t="s">
        <v>84</v>
      </c>
      <c r="AF8783" t="s">
        <v>98</v>
      </c>
      <c r="AG8783" t="s">
        <v>392</v>
      </c>
      <c r="AH8783" t="s">
        <v>62</v>
      </c>
      <c r="AI8783" t="s">
        <v>46</v>
      </c>
      <c r="AJ8783" t="s">
        <v>224</v>
      </c>
      <c r="AK8783" t="s">
        <v>330</v>
      </c>
      <c r="AL8783" t="s">
        <v>47</v>
      </c>
      <c r="AM8783" t="s">
        <v>122</v>
      </c>
      <c r="AN8783" t="s">
        <v>568</v>
      </c>
      <c r="AO8783" t="s">
        <v>36487</v>
      </c>
    </row>
    <row r="8784" spans="1:41" x14ac:dyDescent="0.25">
      <c r="A8784" t="s">
        <v>36488</v>
      </c>
      <c r="B8784" t="s">
        <v>36489</v>
      </c>
      <c r="C8784" s="1" t="str">
        <f t="shared" si="554"/>
        <v>21:1084</v>
      </c>
      <c r="D8784" s="1" t="str">
        <f t="shared" si="555"/>
        <v>21:0157</v>
      </c>
      <c r="E8784" t="s">
        <v>36490</v>
      </c>
      <c r="F8784" t="s">
        <v>36491</v>
      </c>
      <c r="H8784">
        <v>50.315502500000001</v>
      </c>
      <c r="I8784">
        <v>-122.5779261</v>
      </c>
      <c r="J8784" s="1" t="str">
        <f t="shared" si="556"/>
        <v>NGR bulk stream sediment</v>
      </c>
      <c r="K8784" s="1" t="str">
        <f t="shared" si="557"/>
        <v>&lt;177 micron (NGR)</v>
      </c>
      <c r="L8784">
        <v>15</v>
      </c>
      <c r="M8784" t="s">
        <v>136</v>
      </c>
      <c r="N8784">
        <v>256</v>
      </c>
      <c r="O8784" t="s">
        <v>224</v>
      </c>
      <c r="P8784" t="s">
        <v>47</v>
      </c>
      <c r="Q8784" t="s">
        <v>812</v>
      </c>
      <c r="R8784" t="s">
        <v>188</v>
      </c>
      <c r="S8784" t="s">
        <v>300</v>
      </c>
      <c r="T8784" t="s">
        <v>108</v>
      </c>
      <c r="U8784" t="s">
        <v>144</v>
      </c>
      <c r="V8784" t="s">
        <v>63</v>
      </c>
      <c r="W8784" t="s">
        <v>228</v>
      </c>
      <c r="X8784" t="s">
        <v>58</v>
      </c>
      <c r="Y8784" t="s">
        <v>145</v>
      </c>
      <c r="Z8784" t="s">
        <v>56</v>
      </c>
      <c r="AA8784" t="s">
        <v>122</v>
      </c>
      <c r="AB8784" t="s">
        <v>455</v>
      </c>
      <c r="AC8784" t="s">
        <v>175</v>
      </c>
      <c r="AD8784" t="s">
        <v>197</v>
      </c>
      <c r="AE8784" t="s">
        <v>62</v>
      </c>
      <c r="AF8784" t="s">
        <v>209</v>
      </c>
      <c r="AG8784" t="s">
        <v>227</v>
      </c>
      <c r="AH8784" t="s">
        <v>62</v>
      </c>
      <c r="AI8784" t="s">
        <v>53</v>
      </c>
      <c r="AJ8784" t="s">
        <v>96</v>
      </c>
      <c r="AK8784" t="s">
        <v>108</v>
      </c>
      <c r="AL8784" t="s">
        <v>47</v>
      </c>
      <c r="AM8784" t="s">
        <v>47</v>
      </c>
      <c r="AN8784" t="s">
        <v>299</v>
      </c>
      <c r="AO8784" t="s">
        <v>679</v>
      </c>
    </row>
    <row r="8785" spans="1:41" x14ac:dyDescent="0.25">
      <c r="A8785" t="s">
        <v>36492</v>
      </c>
      <c r="B8785" t="s">
        <v>36493</v>
      </c>
      <c r="C8785" s="1" t="str">
        <f t="shared" ref="C8785:C8848" si="558">HYPERLINK("http://geochem.nrcan.gc.ca/cdogs/content/bdl/bdl211084_e.htm", "21:1084")</f>
        <v>21:1084</v>
      </c>
      <c r="D8785" s="1" t="str">
        <f t="shared" ref="D8785:D8848" si="559">HYPERLINK("http://geochem.nrcan.gc.ca/cdogs/content/svy/svy210157_e.htm", "21:0157")</f>
        <v>21:0157</v>
      </c>
      <c r="E8785" t="s">
        <v>36494</v>
      </c>
      <c r="F8785" t="s">
        <v>36495</v>
      </c>
      <c r="H8785">
        <v>50.175738000000003</v>
      </c>
      <c r="I8785">
        <v>-122.86871170000001</v>
      </c>
      <c r="J8785" s="1" t="str">
        <f t="shared" si="556"/>
        <v>NGR bulk stream sediment</v>
      </c>
      <c r="K8785" s="1" t="str">
        <f t="shared" si="557"/>
        <v>&lt;177 micron (NGR)</v>
      </c>
      <c r="L8785">
        <v>15</v>
      </c>
      <c r="M8785" t="s">
        <v>157</v>
      </c>
      <c r="N8785">
        <v>257</v>
      </c>
      <c r="O8785" t="s">
        <v>149</v>
      </c>
      <c r="P8785" t="s">
        <v>122</v>
      </c>
      <c r="Q8785" t="s">
        <v>725</v>
      </c>
      <c r="R8785" t="s">
        <v>271</v>
      </c>
      <c r="S8785" t="s">
        <v>165</v>
      </c>
      <c r="T8785" t="s">
        <v>269</v>
      </c>
      <c r="U8785" t="s">
        <v>300</v>
      </c>
      <c r="V8785" t="s">
        <v>62</v>
      </c>
      <c r="W8785" t="s">
        <v>58</v>
      </c>
      <c r="X8785" t="s">
        <v>73</v>
      </c>
      <c r="Y8785" t="s">
        <v>76</v>
      </c>
      <c r="Z8785" t="s">
        <v>84</v>
      </c>
      <c r="AA8785" t="s">
        <v>122</v>
      </c>
      <c r="AB8785" t="s">
        <v>139</v>
      </c>
      <c r="AC8785" t="s">
        <v>175</v>
      </c>
      <c r="AD8785" t="s">
        <v>51</v>
      </c>
      <c r="AE8785" t="s">
        <v>56</v>
      </c>
      <c r="AF8785" t="s">
        <v>1644</v>
      </c>
      <c r="AG8785" t="s">
        <v>86</v>
      </c>
      <c r="AH8785" t="s">
        <v>62</v>
      </c>
      <c r="AI8785" t="s">
        <v>198</v>
      </c>
      <c r="AJ8785" t="s">
        <v>81</v>
      </c>
      <c r="AK8785" t="s">
        <v>174</v>
      </c>
      <c r="AL8785" t="s">
        <v>47</v>
      </c>
      <c r="AM8785" t="s">
        <v>122</v>
      </c>
      <c r="AN8785" t="s">
        <v>568</v>
      </c>
      <c r="AO8785" t="s">
        <v>2164</v>
      </c>
    </row>
    <row r="8786" spans="1:41" x14ac:dyDescent="0.25">
      <c r="A8786" t="s">
        <v>36496</v>
      </c>
      <c r="B8786" t="s">
        <v>36497</v>
      </c>
      <c r="C8786" s="1" t="str">
        <f t="shared" si="558"/>
        <v>21:1084</v>
      </c>
      <c r="D8786" s="1" t="str">
        <f t="shared" si="559"/>
        <v>21:0157</v>
      </c>
      <c r="E8786" t="s">
        <v>36498</v>
      </c>
      <c r="F8786" t="s">
        <v>36499</v>
      </c>
      <c r="H8786">
        <v>50.160519299999997</v>
      </c>
      <c r="I8786">
        <v>-122.8751492</v>
      </c>
      <c r="J8786" s="1" t="str">
        <f t="shared" si="556"/>
        <v>NGR bulk stream sediment</v>
      </c>
      <c r="K8786" s="1" t="str">
        <f t="shared" si="557"/>
        <v>&lt;177 micron (NGR)</v>
      </c>
      <c r="L8786">
        <v>15</v>
      </c>
      <c r="M8786" t="s">
        <v>170</v>
      </c>
      <c r="N8786">
        <v>258</v>
      </c>
      <c r="O8786" t="s">
        <v>54</v>
      </c>
      <c r="P8786" t="s">
        <v>122</v>
      </c>
      <c r="Q8786" t="s">
        <v>725</v>
      </c>
      <c r="R8786" t="s">
        <v>198</v>
      </c>
      <c r="S8786" t="s">
        <v>131</v>
      </c>
      <c r="T8786" t="s">
        <v>59</v>
      </c>
      <c r="U8786" t="s">
        <v>124</v>
      </c>
      <c r="V8786" t="s">
        <v>62</v>
      </c>
      <c r="W8786" t="s">
        <v>319</v>
      </c>
      <c r="X8786" t="s">
        <v>51</v>
      </c>
      <c r="Y8786" t="s">
        <v>50</v>
      </c>
      <c r="Z8786" t="s">
        <v>199</v>
      </c>
      <c r="AA8786" t="s">
        <v>47</v>
      </c>
      <c r="AB8786" t="s">
        <v>130</v>
      </c>
      <c r="AC8786" t="s">
        <v>175</v>
      </c>
      <c r="AD8786" t="s">
        <v>51</v>
      </c>
      <c r="AE8786" t="s">
        <v>199</v>
      </c>
      <c r="AF8786" t="s">
        <v>3537</v>
      </c>
      <c r="AG8786" t="s">
        <v>111</v>
      </c>
      <c r="AH8786" t="s">
        <v>62</v>
      </c>
      <c r="AI8786" t="s">
        <v>198</v>
      </c>
      <c r="AJ8786" t="s">
        <v>47</v>
      </c>
      <c r="AK8786" t="s">
        <v>174</v>
      </c>
      <c r="AL8786" t="s">
        <v>47</v>
      </c>
      <c r="AM8786" t="s">
        <v>47</v>
      </c>
      <c r="AN8786" t="s">
        <v>65</v>
      </c>
      <c r="AO8786" t="s">
        <v>16221</v>
      </c>
    </row>
    <row r="8787" spans="1:41" x14ac:dyDescent="0.25">
      <c r="A8787" t="s">
        <v>36500</v>
      </c>
      <c r="B8787" t="s">
        <v>36501</v>
      </c>
      <c r="C8787" s="1" t="str">
        <f t="shared" si="558"/>
        <v>21:1084</v>
      </c>
      <c r="D8787" s="1" t="str">
        <f t="shared" si="559"/>
        <v>21:0157</v>
      </c>
      <c r="E8787" t="s">
        <v>36502</v>
      </c>
      <c r="F8787" t="s">
        <v>36503</v>
      </c>
      <c r="H8787">
        <v>50.148431500000001</v>
      </c>
      <c r="I8787">
        <v>-122.9648605</v>
      </c>
      <c r="J8787" s="1" t="str">
        <f t="shared" si="556"/>
        <v>NGR bulk stream sediment</v>
      </c>
      <c r="K8787" s="1" t="str">
        <f t="shared" si="557"/>
        <v>&lt;177 micron (NGR)</v>
      </c>
      <c r="L8787">
        <v>15</v>
      </c>
      <c r="M8787" t="s">
        <v>180</v>
      </c>
      <c r="N8787">
        <v>259</v>
      </c>
      <c r="O8787" t="s">
        <v>374</v>
      </c>
      <c r="P8787" t="s">
        <v>55</v>
      </c>
      <c r="Q8787" t="s">
        <v>411</v>
      </c>
      <c r="R8787" t="s">
        <v>206</v>
      </c>
      <c r="S8787" t="s">
        <v>186</v>
      </c>
      <c r="T8787" t="s">
        <v>145</v>
      </c>
      <c r="U8787" t="s">
        <v>51</v>
      </c>
      <c r="V8787" t="s">
        <v>46</v>
      </c>
      <c r="W8787" t="s">
        <v>224</v>
      </c>
      <c r="X8787" t="s">
        <v>103</v>
      </c>
      <c r="Y8787" t="s">
        <v>175</v>
      </c>
      <c r="Z8787" t="s">
        <v>56</v>
      </c>
      <c r="AA8787" t="s">
        <v>103</v>
      </c>
      <c r="AB8787" t="s">
        <v>125</v>
      </c>
      <c r="AC8787" t="s">
        <v>175</v>
      </c>
      <c r="AD8787" t="s">
        <v>112</v>
      </c>
      <c r="AE8787" t="s">
        <v>198</v>
      </c>
      <c r="AF8787" t="s">
        <v>50</v>
      </c>
      <c r="AG8787" t="s">
        <v>86</v>
      </c>
      <c r="AH8787" t="s">
        <v>53</v>
      </c>
      <c r="AI8787" t="s">
        <v>57</v>
      </c>
      <c r="AJ8787" t="s">
        <v>79</v>
      </c>
      <c r="AK8787" t="s">
        <v>47</v>
      </c>
      <c r="AL8787" t="s">
        <v>47</v>
      </c>
      <c r="AM8787" t="s">
        <v>47</v>
      </c>
      <c r="AN8787" t="s">
        <v>65</v>
      </c>
      <c r="AO8787" t="s">
        <v>267</v>
      </c>
    </row>
    <row r="8788" spans="1:41" x14ac:dyDescent="0.25">
      <c r="A8788" t="s">
        <v>36504</v>
      </c>
      <c r="B8788" t="s">
        <v>36505</v>
      </c>
      <c r="C8788" s="1" t="str">
        <f t="shared" si="558"/>
        <v>21:1084</v>
      </c>
      <c r="D8788" s="1" t="str">
        <f t="shared" si="559"/>
        <v>21:0157</v>
      </c>
      <c r="E8788" t="s">
        <v>36506</v>
      </c>
      <c r="F8788" t="s">
        <v>36507</v>
      </c>
      <c r="H8788">
        <v>50.116749800000001</v>
      </c>
      <c r="I8788">
        <v>-122.94801510000001</v>
      </c>
      <c r="J8788" s="1" t="str">
        <f t="shared" si="556"/>
        <v>NGR bulk stream sediment</v>
      </c>
      <c r="K8788" s="1" t="str">
        <f t="shared" si="557"/>
        <v>&lt;177 micron (NGR)</v>
      </c>
      <c r="L8788">
        <v>15</v>
      </c>
      <c r="M8788" t="s">
        <v>195</v>
      </c>
      <c r="N8788">
        <v>260</v>
      </c>
      <c r="O8788" t="s">
        <v>148</v>
      </c>
      <c r="P8788" t="s">
        <v>52</v>
      </c>
      <c r="Q8788" t="s">
        <v>318</v>
      </c>
      <c r="R8788" t="s">
        <v>62</v>
      </c>
      <c r="S8788" t="s">
        <v>124</v>
      </c>
      <c r="T8788" t="s">
        <v>98</v>
      </c>
      <c r="U8788" t="s">
        <v>183</v>
      </c>
      <c r="V8788" t="s">
        <v>62</v>
      </c>
      <c r="W8788" t="s">
        <v>143</v>
      </c>
      <c r="X8788" t="s">
        <v>58</v>
      </c>
      <c r="Y8788" t="s">
        <v>82</v>
      </c>
      <c r="Z8788" t="s">
        <v>84</v>
      </c>
      <c r="AA8788" t="s">
        <v>122</v>
      </c>
      <c r="AB8788" t="s">
        <v>173</v>
      </c>
      <c r="AC8788" t="s">
        <v>175</v>
      </c>
      <c r="AD8788" t="s">
        <v>55</v>
      </c>
      <c r="AE8788" t="s">
        <v>46</v>
      </c>
      <c r="AF8788" t="s">
        <v>1277</v>
      </c>
      <c r="AG8788" t="s">
        <v>143</v>
      </c>
      <c r="AH8788" t="s">
        <v>198</v>
      </c>
      <c r="AI8788" t="s">
        <v>46</v>
      </c>
      <c r="AJ8788" t="s">
        <v>161</v>
      </c>
      <c r="AK8788" t="s">
        <v>125</v>
      </c>
      <c r="AL8788" t="s">
        <v>122</v>
      </c>
      <c r="AM8788" t="s">
        <v>122</v>
      </c>
      <c r="AN8788" t="s">
        <v>345</v>
      </c>
      <c r="AO8788" t="s">
        <v>28615</v>
      </c>
    </row>
    <row r="8789" spans="1:41" x14ac:dyDescent="0.25">
      <c r="A8789" t="s">
        <v>36508</v>
      </c>
      <c r="B8789" t="s">
        <v>36509</v>
      </c>
      <c r="C8789" s="1" t="str">
        <f t="shared" si="558"/>
        <v>21:1084</v>
      </c>
      <c r="D8789" s="1" t="str">
        <f t="shared" si="559"/>
        <v>21:0157</v>
      </c>
      <c r="E8789" t="s">
        <v>36510</v>
      </c>
      <c r="F8789" t="s">
        <v>36511</v>
      </c>
      <c r="H8789">
        <v>50.123955700000003</v>
      </c>
      <c r="I8789">
        <v>-122.9349814</v>
      </c>
      <c r="J8789" s="1" t="str">
        <f t="shared" si="556"/>
        <v>NGR bulk stream sediment</v>
      </c>
      <c r="K8789" s="1" t="str">
        <f t="shared" si="557"/>
        <v>&lt;177 micron (NGR)</v>
      </c>
      <c r="L8789">
        <v>15</v>
      </c>
      <c r="M8789" t="s">
        <v>205</v>
      </c>
      <c r="N8789">
        <v>261</v>
      </c>
      <c r="O8789" t="s">
        <v>185</v>
      </c>
      <c r="P8789" t="s">
        <v>122</v>
      </c>
      <c r="Q8789" t="s">
        <v>725</v>
      </c>
      <c r="R8789" t="s">
        <v>174</v>
      </c>
      <c r="S8789" t="s">
        <v>186</v>
      </c>
      <c r="T8789" t="s">
        <v>55</v>
      </c>
      <c r="U8789" t="s">
        <v>80</v>
      </c>
      <c r="V8789" t="s">
        <v>62</v>
      </c>
      <c r="W8789" t="s">
        <v>493</v>
      </c>
      <c r="X8789" t="s">
        <v>51</v>
      </c>
      <c r="Y8789" t="s">
        <v>267</v>
      </c>
      <c r="Z8789" t="s">
        <v>56</v>
      </c>
      <c r="AA8789" t="s">
        <v>47</v>
      </c>
      <c r="AB8789" t="s">
        <v>173</v>
      </c>
      <c r="AC8789" t="s">
        <v>175</v>
      </c>
      <c r="AD8789" t="s">
        <v>58</v>
      </c>
      <c r="AE8789" t="s">
        <v>53</v>
      </c>
      <c r="AF8789" t="s">
        <v>175</v>
      </c>
      <c r="AG8789" t="s">
        <v>336</v>
      </c>
      <c r="AH8789" t="s">
        <v>62</v>
      </c>
      <c r="AI8789" t="s">
        <v>53</v>
      </c>
      <c r="AJ8789" t="s">
        <v>78</v>
      </c>
      <c r="AK8789" t="s">
        <v>110</v>
      </c>
      <c r="AL8789" t="s">
        <v>47</v>
      </c>
      <c r="AM8789" t="s">
        <v>47</v>
      </c>
      <c r="AN8789" t="s">
        <v>48</v>
      </c>
      <c r="AO8789" t="s">
        <v>1174</v>
      </c>
    </row>
    <row r="8790" spans="1:41" x14ac:dyDescent="0.25">
      <c r="A8790" t="s">
        <v>36512</v>
      </c>
      <c r="B8790" t="s">
        <v>36513</v>
      </c>
      <c r="C8790" s="1" t="str">
        <f t="shared" si="558"/>
        <v>21:1084</v>
      </c>
      <c r="D8790" s="1" t="str">
        <f t="shared" si="559"/>
        <v>21:0157</v>
      </c>
      <c r="E8790" t="s">
        <v>36514</v>
      </c>
      <c r="F8790" t="s">
        <v>36515</v>
      </c>
      <c r="H8790">
        <v>50.098755799999999</v>
      </c>
      <c r="I8790">
        <v>-122.9852609</v>
      </c>
      <c r="J8790" s="1" t="str">
        <f t="shared" si="556"/>
        <v>NGR bulk stream sediment</v>
      </c>
      <c r="K8790" s="1" t="str">
        <f t="shared" si="557"/>
        <v>&lt;177 micron (NGR)</v>
      </c>
      <c r="L8790">
        <v>15</v>
      </c>
      <c r="M8790" t="s">
        <v>214</v>
      </c>
      <c r="N8790">
        <v>262</v>
      </c>
      <c r="O8790" t="s">
        <v>307</v>
      </c>
      <c r="P8790" t="s">
        <v>103</v>
      </c>
      <c r="Q8790" t="s">
        <v>725</v>
      </c>
      <c r="R8790" t="s">
        <v>206</v>
      </c>
      <c r="S8790" t="s">
        <v>162</v>
      </c>
      <c r="T8790" t="s">
        <v>66</v>
      </c>
      <c r="U8790" t="s">
        <v>112</v>
      </c>
      <c r="V8790" t="s">
        <v>62</v>
      </c>
      <c r="W8790" t="s">
        <v>412</v>
      </c>
      <c r="X8790" t="s">
        <v>103</v>
      </c>
      <c r="Y8790" t="s">
        <v>267</v>
      </c>
      <c r="Z8790" t="s">
        <v>199</v>
      </c>
      <c r="AA8790" t="s">
        <v>122</v>
      </c>
      <c r="AB8790" t="s">
        <v>257</v>
      </c>
      <c r="AC8790" t="s">
        <v>175</v>
      </c>
      <c r="AD8790" t="s">
        <v>267</v>
      </c>
      <c r="AE8790" t="s">
        <v>84</v>
      </c>
      <c r="AF8790" t="s">
        <v>321</v>
      </c>
      <c r="AG8790" t="s">
        <v>86</v>
      </c>
      <c r="AH8790" t="s">
        <v>62</v>
      </c>
      <c r="AI8790" t="s">
        <v>46</v>
      </c>
      <c r="AJ8790" t="s">
        <v>101</v>
      </c>
      <c r="AK8790" t="s">
        <v>87</v>
      </c>
      <c r="AL8790" t="s">
        <v>47</v>
      </c>
      <c r="AM8790" t="s">
        <v>122</v>
      </c>
      <c r="AN8790" t="s">
        <v>65</v>
      </c>
      <c r="AO8790" t="s">
        <v>25693</v>
      </c>
    </row>
    <row r="8791" spans="1:41" x14ac:dyDescent="0.25">
      <c r="A8791" t="s">
        <v>36516</v>
      </c>
      <c r="B8791" t="s">
        <v>36517</v>
      </c>
      <c r="C8791" s="1" t="str">
        <f t="shared" si="558"/>
        <v>21:1084</v>
      </c>
      <c r="D8791" s="1" t="str">
        <f t="shared" si="559"/>
        <v>21:0157</v>
      </c>
      <c r="E8791" t="s">
        <v>36518</v>
      </c>
      <c r="F8791" t="s">
        <v>36519</v>
      </c>
      <c r="H8791">
        <v>50.044991400000001</v>
      </c>
      <c r="I8791">
        <v>-123.0406614</v>
      </c>
      <c r="J8791" s="1" t="str">
        <f t="shared" si="556"/>
        <v>NGR bulk stream sediment</v>
      </c>
      <c r="K8791" s="1" t="str">
        <f t="shared" si="557"/>
        <v>&lt;177 micron (NGR)</v>
      </c>
      <c r="L8791">
        <v>15</v>
      </c>
      <c r="M8791" t="s">
        <v>223</v>
      </c>
      <c r="N8791">
        <v>263</v>
      </c>
      <c r="O8791" t="s">
        <v>64</v>
      </c>
      <c r="P8791" t="s">
        <v>122</v>
      </c>
      <c r="Q8791" t="s">
        <v>189</v>
      </c>
      <c r="R8791" t="s">
        <v>139</v>
      </c>
      <c r="S8791" t="s">
        <v>112</v>
      </c>
      <c r="T8791" t="s">
        <v>50</v>
      </c>
      <c r="U8791" t="s">
        <v>186</v>
      </c>
      <c r="V8791" t="s">
        <v>62</v>
      </c>
      <c r="W8791" t="s">
        <v>51</v>
      </c>
      <c r="X8791" t="s">
        <v>103</v>
      </c>
      <c r="Y8791" t="s">
        <v>76</v>
      </c>
      <c r="Z8791" t="s">
        <v>56</v>
      </c>
      <c r="AA8791" t="s">
        <v>47</v>
      </c>
      <c r="AB8791" t="s">
        <v>164</v>
      </c>
      <c r="AC8791" t="s">
        <v>98</v>
      </c>
      <c r="AD8791" t="s">
        <v>51</v>
      </c>
      <c r="AE8791" t="s">
        <v>380</v>
      </c>
      <c r="AF8791" t="s">
        <v>267</v>
      </c>
      <c r="AG8791" t="s">
        <v>282</v>
      </c>
      <c r="AH8791" t="s">
        <v>57</v>
      </c>
      <c r="AI8791" t="s">
        <v>62</v>
      </c>
      <c r="AJ8791" t="s">
        <v>64</v>
      </c>
      <c r="AK8791" t="s">
        <v>46</v>
      </c>
      <c r="AL8791" t="s">
        <v>47</v>
      </c>
      <c r="AM8791" t="s">
        <v>47</v>
      </c>
      <c r="AN8791" t="s">
        <v>65</v>
      </c>
      <c r="AO8791" t="s">
        <v>2366</v>
      </c>
    </row>
    <row r="8792" spans="1:41" x14ac:dyDescent="0.25">
      <c r="A8792" t="s">
        <v>36520</v>
      </c>
      <c r="B8792" t="s">
        <v>36521</v>
      </c>
      <c r="C8792" s="1" t="str">
        <f t="shared" si="558"/>
        <v>21:1084</v>
      </c>
      <c r="D8792" s="1" t="str">
        <f t="shared" si="559"/>
        <v>21:0157</v>
      </c>
      <c r="E8792" t="s">
        <v>36522</v>
      </c>
      <c r="F8792" t="s">
        <v>36523</v>
      </c>
      <c r="H8792">
        <v>50.034529300000003</v>
      </c>
      <c r="I8792">
        <v>-122.99015900000001</v>
      </c>
      <c r="J8792" s="1" t="str">
        <f t="shared" si="556"/>
        <v>NGR bulk stream sediment</v>
      </c>
      <c r="K8792" s="1" t="str">
        <f t="shared" si="557"/>
        <v>&lt;177 micron (NGR)</v>
      </c>
      <c r="L8792">
        <v>15</v>
      </c>
      <c r="M8792" t="s">
        <v>280</v>
      </c>
      <c r="N8792">
        <v>264</v>
      </c>
      <c r="O8792" t="s">
        <v>173</v>
      </c>
      <c r="P8792" t="s">
        <v>47</v>
      </c>
      <c r="Q8792" t="s">
        <v>364</v>
      </c>
      <c r="R8792" t="s">
        <v>149</v>
      </c>
      <c r="S8792" t="s">
        <v>218</v>
      </c>
      <c r="T8792" t="s">
        <v>165</v>
      </c>
      <c r="U8792" t="s">
        <v>386</v>
      </c>
      <c r="V8792" t="s">
        <v>62</v>
      </c>
      <c r="W8792" t="s">
        <v>227</v>
      </c>
      <c r="X8792" t="s">
        <v>103</v>
      </c>
      <c r="Y8792" t="s">
        <v>50</v>
      </c>
      <c r="Z8792" t="s">
        <v>56</v>
      </c>
      <c r="AA8792" t="s">
        <v>46</v>
      </c>
      <c r="AB8792" t="s">
        <v>161</v>
      </c>
      <c r="AC8792" t="s">
        <v>291</v>
      </c>
      <c r="AD8792" t="s">
        <v>217</v>
      </c>
      <c r="AE8792" t="s">
        <v>56</v>
      </c>
      <c r="AF8792" t="s">
        <v>50</v>
      </c>
      <c r="AG8792" t="s">
        <v>336</v>
      </c>
      <c r="AH8792" t="s">
        <v>53</v>
      </c>
      <c r="AI8792" t="s">
        <v>198</v>
      </c>
      <c r="AJ8792" t="s">
        <v>47</v>
      </c>
      <c r="AK8792" t="s">
        <v>46</v>
      </c>
      <c r="AL8792" t="s">
        <v>47</v>
      </c>
      <c r="AM8792" t="s">
        <v>47</v>
      </c>
      <c r="AN8792" t="s">
        <v>65</v>
      </c>
      <c r="AO8792" t="s">
        <v>2439</v>
      </c>
    </row>
    <row r="8793" spans="1:41" x14ac:dyDescent="0.25">
      <c r="A8793" t="s">
        <v>36524</v>
      </c>
      <c r="B8793" t="s">
        <v>36525</v>
      </c>
      <c r="C8793" s="1" t="str">
        <f t="shared" si="558"/>
        <v>21:1084</v>
      </c>
      <c r="D8793" s="1" t="str">
        <f t="shared" si="559"/>
        <v>21:0157</v>
      </c>
      <c r="E8793" t="s">
        <v>36522</v>
      </c>
      <c r="F8793" t="s">
        <v>36526</v>
      </c>
      <c r="H8793">
        <v>50.034529300000003</v>
      </c>
      <c r="I8793">
        <v>-122.99015900000001</v>
      </c>
      <c r="J8793" s="1" t="str">
        <f t="shared" si="556"/>
        <v>NGR bulk stream sediment</v>
      </c>
      <c r="K8793" s="1" t="str">
        <f t="shared" si="557"/>
        <v>&lt;177 micron (NGR)</v>
      </c>
      <c r="L8793">
        <v>15</v>
      </c>
      <c r="M8793" t="s">
        <v>288</v>
      </c>
      <c r="N8793">
        <v>265</v>
      </c>
      <c r="O8793" t="s">
        <v>60</v>
      </c>
      <c r="P8793" t="s">
        <v>47</v>
      </c>
      <c r="Q8793" t="s">
        <v>2563</v>
      </c>
      <c r="R8793" t="s">
        <v>235</v>
      </c>
      <c r="S8793" t="s">
        <v>80</v>
      </c>
      <c r="T8793" t="s">
        <v>269</v>
      </c>
      <c r="U8793" t="s">
        <v>431</v>
      </c>
      <c r="V8793" t="s">
        <v>62</v>
      </c>
      <c r="W8793" t="s">
        <v>227</v>
      </c>
      <c r="X8793" t="s">
        <v>103</v>
      </c>
      <c r="Y8793" t="s">
        <v>50</v>
      </c>
      <c r="Z8793" t="s">
        <v>56</v>
      </c>
      <c r="AA8793" t="s">
        <v>47</v>
      </c>
      <c r="AB8793" t="s">
        <v>257</v>
      </c>
      <c r="AC8793" t="s">
        <v>121</v>
      </c>
      <c r="AD8793" t="s">
        <v>85</v>
      </c>
      <c r="AE8793" t="s">
        <v>56</v>
      </c>
      <c r="AF8793" t="s">
        <v>50</v>
      </c>
      <c r="AG8793" t="s">
        <v>227</v>
      </c>
      <c r="AH8793" t="s">
        <v>53</v>
      </c>
      <c r="AI8793" t="s">
        <v>62</v>
      </c>
      <c r="AJ8793" t="s">
        <v>81</v>
      </c>
      <c r="AK8793" t="s">
        <v>46</v>
      </c>
      <c r="AL8793" t="s">
        <v>47</v>
      </c>
      <c r="AM8793" t="s">
        <v>47</v>
      </c>
      <c r="AN8793" t="s">
        <v>65</v>
      </c>
      <c r="AO8793" t="s">
        <v>225</v>
      </c>
    </row>
    <row r="8794" spans="1:41" x14ac:dyDescent="0.25">
      <c r="A8794" t="s">
        <v>36527</v>
      </c>
      <c r="B8794" t="s">
        <v>36528</v>
      </c>
      <c r="C8794" s="1" t="str">
        <f t="shared" si="558"/>
        <v>21:1084</v>
      </c>
      <c r="D8794" s="1" t="str">
        <f t="shared" si="559"/>
        <v>21:0157</v>
      </c>
      <c r="E8794" t="s">
        <v>36529</v>
      </c>
      <c r="F8794" t="s">
        <v>36530</v>
      </c>
      <c r="H8794">
        <v>50.088411299999997</v>
      </c>
      <c r="I8794">
        <v>-123.0503093</v>
      </c>
      <c r="J8794" s="1" t="str">
        <f t="shared" si="556"/>
        <v>NGR bulk stream sediment</v>
      </c>
      <c r="K8794" s="1" t="str">
        <f t="shared" si="557"/>
        <v>&lt;177 micron (NGR)</v>
      </c>
      <c r="L8794">
        <v>15</v>
      </c>
      <c r="M8794" t="s">
        <v>233</v>
      </c>
      <c r="N8794">
        <v>266</v>
      </c>
      <c r="O8794" t="s">
        <v>365</v>
      </c>
      <c r="P8794" t="s">
        <v>58</v>
      </c>
      <c r="Q8794" t="s">
        <v>651</v>
      </c>
      <c r="R8794" t="s">
        <v>128</v>
      </c>
      <c r="S8794" t="s">
        <v>418</v>
      </c>
      <c r="T8794" t="s">
        <v>66</v>
      </c>
      <c r="U8794" t="s">
        <v>269</v>
      </c>
      <c r="V8794" t="s">
        <v>61</v>
      </c>
      <c r="W8794" t="s">
        <v>123</v>
      </c>
      <c r="X8794" t="s">
        <v>73</v>
      </c>
      <c r="Y8794" t="s">
        <v>269</v>
      </c>
      <c r="Z8794" t="s">
        <v>56</v>
      </c>
      <c r="AA8794" t="s">
        <v>51</v>
      </c>
      <c r="AB8794" t="s">
        <v>47</v>
      </c>
      <c r="AC8794" t="s">
        <v>175</v>
      </c>
      <c r="AD8794" t="s">
        <v>934</v>
      </c>
      <c r="AE8794" t="s">
        <v>84</v>
      </c>
      <c r="AF8794" t="s">
        <v>267</v>
      </c>
      <c r="AG8794" t="s">
        <v>260</v>
      </c>
      <c r="AH8794" t="s">
        <v>57</v>
      </c>
      <c r="AI8794" t="s">
        <v>198</v>
      </c>
      <c r="AJ8794" t="s">
        <v>52</v>
      </c>
      <c r="AK8794" t="s">
        <v>72</v>
      </c>
      <c r="AL8794" t="s">
        <v>47</v>
      </c>
      <c r="AM8794" t="s">
        <v>122</v>
      </c>
      <c r="AN8794" t="s">
        <v>65</v>
      </c>
      <c r="AO8794" t="s">
        <v>2282</v>
      </c>
    </row>
    <row r="8795" spans="1:41" x14ac:dyDescent="0.25">
      <c r="A8795" t="s">
        <v>36531</v>
      </c>
      <c r="B8795" t="s">
        <v>36532</v>
      </c>
      <c r="C8795" s="1" t="str">
        <f t="shared" si="558"/>
        <v>21:1084</v>
      </c>
      <c r="D8795" s="1" t="str">
        <f t="shared" si="559"/>
        <v>21:0157</v>
      </c>
      <c r="E8795" t="s">
        <v>36533</v>
      </c>
      <c r="F8795" t="s">
        <v>36534</v>
      </c>
      <c r="H8795">
        <v>50.096210300000003</v>
      </c>
      <c r="I8795">
        <v>-123.01564519999999</v>
      </c>
      <c r="J8795" s="1" t="str">
        <f t="shared" si="556"/>
        <v>NGR bulk stream sediment</v>
      </c>
      <c r="K8795" s="1" t="str">
        <f t="shared" si="557"/>
        <v>&lt;177 micron (NGR)</v>
      </c>
      <c r="L8795">
        <v>15</v>
      </c>
      <c r="M8795" t="s">
        <v>248</v>
      </c>
      <c r="N8795">
        <v>267</v>
      </c>
      <c r="O8795" t="s">
        <v>455</v>
      </c>
      <c r="P8795" t="s">
        <v>103</v>
      </c>
      <c r="Q8795" t="s">
        <v>646</v>
      </c>
      <c r="R8795" t="s">
        <v>103</v>
      </c>
      <c r="S8795" t="s">
        <v>124</v>
      </c>
      <c r="T8795" t="s">
        <v>82</v>
      </c>
      <c r="U8795" t="s">
        <v>77</v>
      </c>
      <c r="V8795" t="s">
        <v>57</v>
      </c>
      <c r="W8795" t="s">
        <v>227</v>
      </c>
      <c r="X8795" t="s">
        <v>51</v>
      </c>
      <c r="Y8795" t="s">
        <v>145</v>
      </c>
      <c r="Z8795" t="s">
        <v>56</v>
      </c>
      <c r="AA8795" t="s">
        <v>55</v>
      </c>
      <c r="AB8795" t="s">
        <v>125</v>
      </c>
      <c r="AC8795" t="s">
        <v>175</v>
      </c>
      <c r="AD8795" t="s">
        <v>99</v>
      </c>
      <c r="AE8795" t="s">
        <v>199</v>
      </c>
      <c r="AF8795" t="s">
        <v>209</v>
      </c>
      <c r="AG8795" t="s">
        <v>109</v>
      </c>
      <c r="AH8795" t="s">
        <v>53</v>
      </c>
      <c r="AI8795" t="s">
        <v>62</v>
      </c>
      <c r="AJ8795" t="s">
        <v>282</v>
      </c>
      <c r="AK8795" t="s">
        <v>206</v>
      </c>
      <c r="AL8795" t="s">
        <v>47</v>
      </c>
      <c r="AM8795" t="s">
        <v>122</v>
      </c>
      <c r="AN8795" t="s">
        <v>48</v>
      </c>
      <c r="AO8795" t="s">
        <v>3945</v>
      </c>
    </row>
    <row r="8796" spans="1:41" x14ac:dyDescent="0.25">
      <c r="A8796" t="s">
        <v>36535</v>
      </c>
      <c r="B8796" t="s">
        <v>36536</v>
      </c>
      <c r="C8796" s="1" t="str">
        <f t="shared" si="558"/>
        <v>21:1084</v>
      </c>
      <c r="D8796" s="1" t="str">
        <f t="shared" si="559"/>
        <v>21:0157</v>
      </c>
      <c r="E8796" t="s">
        <v>36537</v>
      </c>
      <c r="F8796" t="s">
        <v>36538</v>
      </c>
      <c r="H8796">
        <v>50.127355100000003</v>
      </c>
      <c r="I8796">
        <v>-122.9827729</v>
      </c>
      <c r="J8796" s="1" t="str">
        <f t="shared" si="556"/>
        <v>NGR bulk stream sediment</v>
      </c>
      <c r="K8796" s="1" t="str">
        <f t="shared" si="557"/>
        <v>&lt;177 micron (NGR)</v>
      </c>
      <c r="L8796">
        <v>15</v>
      </c>
      <c r="M8796" t="s">
        <v>256</v>
      </c>
      <c r="N8796">
        <v>268</v>
      </c>
      <c r="O8796" t="s">
        <v>72</v>
      </c>
      <c r="P8796" t="s">
        <v>47</v>
      </c>
      <c r="Q8796" t="s">
        <v>1157</v>
      </c>
      <c r="R8796" t="s">
        <v>185</v>
      </c>
      <c r="S8796" t="s">
        <v>141</v>
      </c>
      <c r="T8796" t="s">
        <v>127</v>
      </c>
      <c r="U8796" t="s">
        <v>75</v>
      </c>
      <c r="V8796" t="s">
        <v>62</v>
      </c>
      <c r="W8796" t="s">
        <v>270</v>
      </c>
      <c r="X8796" t="s">
        <v>51</v>
      </c>
      <c r="Y8796" t="s">
        <v>175</v>
      </c>
      <c r="Z8796" t="s">
        <v>56</v>
      </c>
      <c r="AA8796" t="s">
        <v>47</v>
      </c>
      <c r="AB8796" t="s">
        <v>130</v>
      </c>
      <c r="AC8796" t="s">
        <v>175</v>
      </c>
      <c r="AD8796" t="s">
        <v>66</v>
      </c>
      <c r="AE8796" t="s">
        <v>199</v>
      </c>
      <c r="AF8796" t="s">
        <v>50</v>
      </c>
      <c r="AG8796" t="s">
        <v>51</v>
      </c>
      <c r="AH8796" t="s">
        <v>62</v>
      </c>
      <c r="AI8796" t="s">
        <v>57</v>
      </c>
      <c r="AJ8796" t="s">
        <v>79</v>
      </c>
      <c r="AK8796" t="s">
        <v>105</v>
      </c>
      <c r="AL8796" t="s">
        <v>47</v>
      </c>
      <c r="AM8796" t="s">
        <v>47</v>
      </c>
      <c r="AN8796" t="s">
        <v>294</v>
      </c>
      <c r="AO8796" t="s">
        <v>6218</v>
      </c>
    </row>
    <row r="8797" spans="1:41" x14ac:dyDescent="0.25">
      <c r="A8797" t="s">
        <v>36539</v>
      </c>
      <c r="B8797" t="s">
        <v>36540</v>
      </c>
      <c r="C8797" s="1" t="str">
        <f t="shared" si="558"/>
        <v>21:1084</v>
      </c>
      <c r="D8797" s="1" t="str">
        <f t="shared" si="559"/>
        <v>21:0157</v>
      </c>
      <c r="E8797" t="s">
        <v>36541</v>
      </c>
      <c r="F8797" t="s">
        <v>36542</v>
      </c>
      <c r="H8797">
        <v>50.169758899999998</v>
      </c>
      <c r="I8797">
        <v>-122.9218541</v>
      </c>
      <c r="J8797" s="1" t="str">
        <f t="shared" si="556"/>
        <v>NGR bulk stream sediment</v>
      </c>
      <c r="K8797" s="1" t="str">
        <f t="shared" si="557"/>
        <v>&lt;177 micron (NGR)</v>
      </c>
      <c r="L8797">
        <v>15</v>
      </c>
      <c r="M8797" t="s">
        <v>265</v>
      </c>
      <c r="N8797">
        <v>269</v>
      </c>
      <c r="O8797" t="s">
        <v>85</v>
      </c>
      <c r="P8797" t="s">
        <v>47</v>
      </c>
      <c r="Q8797" t="s">
        <v>322</v>
      </c>
      <c r="R8797" t="s">
        <v>437</v>
      </c>
      <c r="S8797" t="s">
        <v>141</v>
      </c>
      <c r="T8797" t="s">
        <v>50</v>
      </c>
      <c r="U8797" t="s">
        <v>49</v>
      </c>
      <c r="V8797" t="s">
        <v>198</v>
      </c>
      <c r="W8797" t="s">
        <v>151</v>
      </c>
      <c r="X8797" t="s">
        <v>103</v>
      </c>
      <c r="Y8797" t="s">
        <v>267</v>
      </c>
      <c r="Z8797" t="s">
        <v>56</v>
      </c>
      <c r="AA8797" t="s">
        <v>122</v>
      </c>
      <c r="AB8797" t="s">
        <v>122</v>
      </c>
      <c r="AC8797" t="s">
        <v>175</v>
      </c>
      <c r="AD8797" t="s">
        <v>66</v>
      </c>
      <c r="AE8797" t="s">
        <v>149</v>
      </c>
      <c r="AF8797" t="s">
        <v>1205</v>
      </c>
      <c r="AG8797" t="s">
        <v>282</v>
      </c>
      <c r="AH8797" t="s">
        <v>62</v>
      </c>
      <c r="AI8797" t="s">
        <v>62</v>
      </c>
      <c r="AJ8797" t="s">
        <v>125</v>
      </c>
      <c r="AK8797" t="s">
        <v>185</v>
      </c>
      <c r="AL8797" t="s">
        <v>47</v>
      </c>
      <c r="AM8797" t="s">
        <v>47</v>
      </c>
      <c r="AN8797" t="s">
        <v>65</v>
      </c>
      <c r="AO8797" t="s">
        <v>573</v>
      </c>
    </row>
    <row r="8798" spans="1:41" x14ac:dyDescent="0.25">
      <c r="A8798" t="s">
        <v>36543</v>
      </c>
      <c r="B8798" t="s">
        <v>36544</v>
      </c>
      <c r="C8798" s="1" t="str">
        <f t="shared" si="558"/>
        <v>21:1084</v>
      </c>
      <c r="D8798" s="1" t="str">
        <f t="shared" si="559"/>
        <v>21:0157</v>
      </c>
      <c r="E8798" t="s">
        <v>36545</v>
      </c>
      <c r="F8798" t="s">
        <v>36546</v>
      </c>
      <c r="H8798">
        <v>50.161580399999998</v>
      </c>
      <c r="I8798">
        <v>-122.8935711</v>
      </c>
      <c r="J8798" s="1" t="str">
        <f t="shared" si="556"/>
        <v>NGR bulk stream sediment</v>
      </c>
      <c r="K8798" s="1" t="str">
        <f t="shared" si="557"/>
        <v>&lt;177 micron (NGR)</v>
      </c>
      <c r="L8798">
        <v>16</v>
      </c>
      <c r="M8798" t="s">
        <v>45</v>
      </c>
      <c r="N8798">
        <v>270</v>
      </c>
      <c r="O8798" t="s">
        <v>198</v>
      </c>
      <c r="P8798" t="s">
        <v>47</v>
      </c>
      <c r="Q8798" t="s">
        <v>832</v>
      </c>
      <c r="R8798" t="s">
        <v>62</v>
      </c>
      <c r="S8798" t="s">
        <v>934</v>
      </c>
      <c r="T8798" t="s">
        <v>108</v>
      </c>
      <c r="U8798" t="s">
        <v>131</v>
      </c>
      <c r="V8798" t="s">
        <v>62</v>
      </c>
      <c r="W8798" t="s">
        <v>188</v>
      </c>
      <c r="X8798" t="s">
        <v>108</v>
      </c>
      <c r="Y8798" t="s">
        <v>90</v>
      </c>
      <c r="Z8798" t="s">
        <v>199</v>
      </c>
      <c r="AA8798" t="s">
        <v>47</v>
      </c>
      <c r="AB8798" t="s">
        <v>161</v>
      </c>
      <c r="AC8798" t="s">
        <v>175</v>
      </c>
      <c r="AD8798" t="s">
        <v>73</v>
      </c>
      <c r="AE8798" t="s">
        <v>84</v>
      </c>
      <c r="AF8798" t="s">
        <v>2281</v>
      </c>
      <c r="AG8798" t="s">
        <v>143</v>
      </c>
      <c r="AH8798" t="s">
        <v>198</v>
      </c>
      <c r="AI8798" t="s">
        <v>198</v>
      </c>
      <c r="AJ8798" t="s">
        <v>455</v>
      </c>
      <c r="AK8798" t="s">
        <v>81</v>
      </c>
      <c r="AL8798" t="s">
        <v>47</v>
      </c>
      <c r="AM8798" t="s">
        <v>122</v>
      </c>
      <c r="AN8798" t="s">
        <v>935</v>
      </c>
      <c r="AO8798" t="s">
        <v>11099</v>
      </c>
    </row>
    <row r="8799" spans="1:41" x14ac:dyDescent="0.25">
      <c r="A8799" t="s">
        <v>36547</v>
      </c>
      <c r="B8799" t="s">
        <v>36548</v>
      </c>
      <c r="C8799" s="1" t="str">
        <f t="shared" si="558"/>
        <v>21:1084</v>
      </c>
      <c r="D8799" s="1" t="str">
        <f t="shared" si="559"/>
        <v>21:0157</v>
      </c>
      <c r="E8799" t="s">
        <v>36549</v>
      </c>
      <c r="F8799" t="s">
        <v>36550</v>
      </c>
      <c r="H8799">
        <v>50.442152700000001</v>
      </c>
      <c r="I8799">
        <v>-122.9512417</v>
      </c>
      <c r="J8799" s="1" t="str">
        <f t="shared" si="556"/>
        <v>NGR bulk stream sediment</v>
      </c>
      <c r="K8799" s="1" t="str">
        <f t="shared" si="557"/>
        <v>&lt;177 micron (NGR)</v>
      </c>
      <c r="L8799">
        <v>16</v>
      </c>
      <c r="M8799" t="s">
        <v>71</v>
      </c>
      <c r="N8799">
        <v>271</v>
      </c>
      <c r="O8799" t="s">
        <v>174</v>
      </c>
      <c r="P8799" t="s">
        <v>47</v>
      </c>
      <c r="Q8799" t="s">
        <v>725</v>
      </c>
      <c r="R8799" t="s">
        <v>62</v>
      </c>
      <c r="S8799" t="s">
        <v>90</v>
      </c>
      <c r="T8799" t="s">
        <v>108</v>
      </c>
      <c r="U8799" t="s">
        <v>112</v>
      </c>
      <c r="V8799" t="s">
        <v>62</v>
      </c>
      <c r="W8799" t="s">
        <v>72</v>
      </c>
      <c r="X8799" t="s">
        <v>73</v>
      </c>
      <c r="Y8799" t="s">
        <v>58</v>
      </c>
      <c r="Z8799" t="s">
        <v>56</v>
      </c>
      <c r="AA8799" t="s">
        <v>47</v>
      </c>
      <c r="AB8799" t="s">
        <v>257</v>
      </c>
      <c r="AC8799" t="s">
        <v>175</v>
      </c>
      <c r="AD8799" t="s">
        <v>51</v>
      </c>
      <c r="AE8799" t="s">
        <v>199</v>
      </c>
      <c r="AF8799" t="s">
        <v>55</v>
      </c>
      <c r="AG8799" t="s">
        <v>200</v>
      </c>
      <c r="AH8799" t="s">
        <v>62</v>
      </c>
      <c r="AI8799" t="s">
        <v>62</v>
      </c>
      <c r="AJ8799" t="s">
        <v>149</v>
      </c>
      <c r="AK8799" t="s">
        <v>54</v>
      </c>
      <c r="AL8799" t="s">
        <v>47</v>
      </c>
      <c r="AM8799" t="s">
        <v>47</v>
      </c>
      <c r="AN8799" t="s">
        <v>65</v>
      </c>
      <c r="AO8799" t="s">
        <v>6615</v>
      </c>
    </row>
    <row r="8800" spans="1:41" x14ac:dyDescent="0.25">
      <c r="A8800" t="s">
        <v>36551</v>
      </c>
      <c r="B8800" t="s">
        <v>36552</v>
      </c>
      <c r="C8800" s="1" t="str">
        <f t="shared" si="558"/>
        <v>21:1084</v>
      </c>
      <c r="D8800" s="1" t="str">
        <f t="shared" si="559"/>
        <v>21:0157</v>
      </c>
      <c r="E8800" t="s">
        <v>36553</v>
      </c>
      <c r="F8800" t="s">
        <v>36554</v>
      </c>
      <c r="H8800">
        <v>50.234555700000001</v>
      </c>
      <c r="I8800">
        <v>-123.34663260000001</v>
      </c>
      <c r="J8800" s="1" t="str">
        <f t="shared" si="556"/>
        <v>NGR bulk stream sediment</v>
      </c>
      <c r="K8800" s="1" t="str">
        <f t="shared" si="557"/>
        <v>&lt;177 micron (NGR)</v>
      </c>
      <c r="L8800">
        <v>16</v>
      </c>
      <c r="M8800" t="s">
        <v>95</v>
      </c>
      <c r="N8800">
        <v>272</v>
      </c>
      <c r="O8800" t="s">
        <v>54</v>
      </c>
      <c r="P8800" t="s">
        <v>47</v>
      </c>
      <c r="Q8800" t="s">
        <v>592</v>
      </c>
      <c r="R8800" t="s">
        <v>64</v>
      </c>
      <c r="S8800" t="s">
        <v>462</v>
      </c>
      <c r="T8800" t="s">
        <v>127</v>
      </c>
      <c r="U8800" t="s">
        <v>190</v>
      </c>
      <c r="V8800" t="s">
        <v>62</v>
      </c>
      <c r="W8800" t="s">
        <v>282</v>
      </c>
      <c r="X8800" t="s">
        <v>137</v>
      </c>
      <c r="Y8800" t="s">
        <v>49</v>
      </c>
      <c r="Z8800" t="s">
        <v>199</v>
      </c>
      <c r="AA8800" t="s">
        <v>46</v>
      </c>
      <c r="AB8800" t="s">
        <v>122</v>
      </c>
      <c r="AC8800" t="s">
        <v>175</v>
      </c>
      <c r="AD8800" t="s">
        <v>85</v>
      </c>
      <c r="AE8800" t="s">
        <v>380</v>
      </c>
      <c r="AF8800" t="s">
        <v>267</v>
      </c>
      <c r="AG8800" t="s">
        <v>224</v>
      </c>
      <c r="AH8800" t="s">
        <v>53</v>
      </c>
      <c r="AI8800" t="s">
        <v>198</v>
      </c>
      <c r="AJ8800" t="s">
        <v>109</v>
      </c>
      <c r="AK8800" t="s">
        <v>47</v>
      </c>
      <c r="AL8800" t="s">
        <v>47</v>
      </c>
      <c r="AM8800" t="s">
        <v>47</v>
      </c>
      <c r="AN8800" t="s">
        <v>725</v>
      </c>
      <c r="AO8800" t="s">
        <v>8373</v>
      </c>
    </row>
    <row r="8801" spans="1:41" x14ac:dyDescent="0.25">
      <c r="A8801" t="s">
        <v>36555</v>
      </c>
      <c r="B8801" t="s">
        <v>36556</v>
      </c>
      <c r="C8801" s="1" t="str">
        <f t="shared" si="558"/>
        <v>21:1084</v>
      </c>
      <c r="D8801" s="1" t="str">
        <f t="shared" si="559"/>
        <v>21:0157</v>
      </c>
      <c r="E8801" t="s">
        <v>36557</v>
      </c>
      <c r="F8801" t="s">
        <v>36558</v>
      </c>
      <c r="H8801">
        <v>50.216855799999998</v>
      </c>
      <c r="I8801">
        <v>-123.3466851</v>
      </c>
      <c r="J8801" s="1" t="str">
        <f t="shared" si="556"/>
        <v>NGR bulk stream sediment</v>
      </c>
      <c r="K8801" s="1" t="str">
        <f t="shared" si="557"/>
        <v>&lt;177 micron (NGR)</v>
      </c>
      <c r="L8801">
        <v>16</v>
      </c>
      <c r="M8801" t="s">
        <v>117</v>
      </c>
      <c r="N8801">
        <v>273</v>
      </c>
      <c r="O8801" t="s">
        <v>62</v>
      </c>
      <c r="P8801" t="s">
        <v>47</v>
      </c>
      <c r="Q8801" t="s">
        <v>1157</v>
      </c>
      <c r="R8801" t="s">
        <v>235</v>
      </c>
      <c r="S8801" t="s">
        <v>300</v>
      </c>
      <c r="T8801" t="s">
        <v>175</v>
      </c>
      <c r="U8801" t="s">
        <v>328</v>
      </c>
      <c r="V8801" t="s">
        <v>62</v>
      </c>
      <c r="W8801" t="s">
        <v>270</v>
      </c>
      <c r="X8801" t="s">
        <v>52</v>
      </c>
      <c r="Y8801" t="s">
        <v>59</v>
      </c>
      <c r="Z8801" t="s">
        <v>56</v>
      </c>
      <c r="AA8801" t="s">
        <v>47</v>
      </c>
      <c r="AB8801" t="s">
        <v>130</v>
      </c>
      <c r="AC8801" t="s">
        <v>175</v>
      </c>
      <c r="AD8801" t="s">
        <v>209</v>
      </c>
      <c r="AE8801" t="s">
        <v>380</v>
      </c>
      <c r="AF8801" t="s">
        <v>267</v>
      </c>
      <c r="AG8801" t="s">
        <v>73</v>
      </c>
      <c r="AH8801" t="s">
        <v>62</v>
      </c>
      <c r="AI8801" t="s">
        <v>57</v>
      </c>
      <c r="AJ8801" t="s">
        <v>102</v>
      </c>
      <c r="AK8801" t="s">
        <v>110</v>
      </c>
      <c r="AL8801" t="s">
        <v>47</v>
      </c>
      <c r="AM8801" t="s">
        <v>47</v>
      </c>
      <c r="AN8801" t="s">
        <v>65</v>
      </c>
      <c r="AO8801" t="s">
        <v>419</v>
      </c>
    </row>
    <row r="8802" spans="1:41" x14ac:dyDescent="0.25">
      <c r="A8802" t="s">
        <v>36559</v>
      </c>
      <c r="B8802" t="s">
        <v>36560</v>
      </c>
      <c r="C8802" s="1" t="str">
        <f t="shared" si="558"/>
        <v>21:1084</v>
      </c>
      <c r="D8802" s="1" t="str">
        <f t="shared" si="559"/>
        <v>21:0157</v>
      </c>
      <c r="E8802" t="s">
        <v>36561</v>
      </c>
      <c r="F8802" t="s">
        <v>36562</v>
      </c>
      <c r="H8802">
        <v>50.196582100000001</v>
      </c>
      <c r="I8802">
        <v>-123.3619625</v>
      </c>
      <c r="J8802" s="1" t="str">
        <f t="shared" si="556"/>
        <v>NGR bulk stream sediment</v>
      </c>
      <c r="K8802" s="1" t="str">
        <f t="shared" si="557"/>
        <v>&lt;177 micron (NGR)</v>
      </c>
      <c r="L8802">
        <v>16</v>
      </c>
      <c r="M8802" t="s">
        <v>136</v>
      </c>
      <c r="N8802">
        <v>274</v>
      </c>
      <c r="O8802" t="s">
        <v>198</v>
      </c>
      <c r="P8802" t="s">
        <v>47</v>
      </c>
      <c r="Q8802" t="s">
        <v>662</v>
      </c>
      <c r="R8802" t="s">
        <v>122</v>
      </c>
      <c r="S8802" t="s">
        <v>934</v>
      </c>
      <c r="T8802" t="s">
        <v>209</v>
      </c>
      <c r="U8802" t="s">
        <v>106</v>
      </c>
      <c r="V8802" t="s">
        <v>62</v>
      </c>
      <c r="W8802" t="s">
        <v>111</v>
      </c>
      <c r="X8802" t="s">
        <v>52</v>
      </c>
      <c r="Y8802" t="s">
        <v>82</v>
      </c>
      <c r="Z8802" t="s">
        <v>56</v>
      </c>
      <c r="AA8802" t="s">
        <v>46</v>
      </c>
      <c r="AB8802" t="s">
        <v>257</v>
      </c>
      <c r="AC8802" t="s">
        <v>145</v>
      </c>
      <c r="AD8802" t="s">
        <v>108</v>
      </c>
      <c r="AE8802" t="s">
        <v>380</v>
      </c>
      <c r="AF8802" t="s">
        <v>175</v>
      </c>
      <c r="AG8802" t="s">
        <v>392</v>
      </c>
      <c r="AH8802" t="s">
        <v>53</v>
      </c>
      <c r="AI8802" t="s">
        <v>54</v>
      </c>
      <c r="AJ8802" t="s">
        <v>79</v>
      </c>
      <c r="AK8802" t="s">
        <v>105</v>
      </c>
      <c r="AL8802" t="s">
        <v>47</v>
      </c>
      <c r="AM8802" t="s">
        <v>47</v>
      </c>
      <c r="AN8802" t="s">
        <v>65</v>
      </c>
      <c r="AO8802" t="s">
        <v>5613</v>
      </c>
    </row>
    <row r="8803" spans="1:41" x14ac:dyDescent="0.25">
      <c r="A8803" t="s">
        <v>36563</v>
      </c>
      <c r="B8803" t="s">
        <v>36564</v>
      </c>
      <c r="C8803" s="1" t="str">
        <f t="shared" si="558"/>
        <v>21:1084</v>
      </c>
      <c r="D8803" s="1" t="str">
        <f t="shared" si="559"/>
        <v>21:0157</v>
      </c>
      <c r="E8803" t="s">
        <v>36565</v>
      </c>
      <c r="F8803" t="s">
        <v>36566</v>
      </c>
      <c r="H8803">
        <v>50.178582800000001</v>
      </c>
      <c r="I8803">
        <v>-123.3741223</v>
      </c>
      <c r="J8803" s="1" t="str">
        <f t="shared" si="556"/>
        <v>NGR bulk stream sediment</v>
      </c>
      <c r="K8803" s="1" t="str">
        <f t="shared" si="557"/>
        <v>&lt;177 micron (NGR)</v>
      </c>
      <c r="L8803">
        <v>16</v>
      </c>
      <c r="M8803" t="s">
        <v>157</v>
      </c>
      <c r="N8803">
        <v>275</v>
      </c>
      <c r="O8803" t="s">
        <v>54</v>
      </c>
      <c r="P8803" t="s">
        <v>47</v>
      </c>
      <c r="Q8803" t="s">
        <v>725</v>
      </c>
      <c r="R8803" t="s">
        <v>125</v>
      </c>
      <c r="S8803" t="s">
        <v>75</v>
      </c>
      <c r="T8803" t="s">
        <v>306</v>
      </c>
      <c r="U8803" t="s">
        <v>184</v>
      </c>
      <c r="V8803" t="s">
        <v>62</v>
      </c>
      <c r="W8803" t="s">
        <v>55</v>
      </c>
      <c r="X8803" t="s">
        <v>267</v>
      </c>
      <c r="Y8803" t="s">
        <v>98</v>
      </c>
      <c r="Z8803" t="s">
        <v>199</v>
      </c>
      <c r="AA8803" t="s">
        <v>46</v>
      </c>
      <c r="AB8803" t="s">
        <v>78</v>
      </c>
      <c r="AC8803" t="s">
        <v>475</v>
      </c>
      <c r="AD8803" t="s">
        <v>51</v>
      </c>
      <c r="AE8803" t="s">
        <v>380</v>
      </c>
      <c r="AF8803" t="s">
        <v>1093</v>
      </c>
      <c r="AG8803" t="s">
        <v>242</v>
      </c>
      <c r="AH8803" t="s">
        <v>62</v>
      </c>
      <c r="AI8803" t="s">
        <v>87</v>
      </c>
      <c r="AJ8803" t="s">
        <v>257</v>
      </c>
      <c r="AK8803" t="s">
        <v>125</v>
      </c>
      <c r="AL8803" t="s">
        <v>47</v>
      </c>
      <c r="AM8803" t="s">
        <v>103</v>
      </c>
      <c r="AN8803" t="s">
        <v>327</v>
      </c>
      <c r="AO8803" t="s">
        <v>165</v>
      </c>
    </row>
    <row r="8804" spans="1:41" x14ac:dyDescent="0.25">
      <c r="A8804" t="s">
        <v>36567</v>
      </c>
      <c r="B8804" t="s">
        <v>36568</v>
      </c>
      <c r="C8804" s="1" t="str">
        <f t="shared" si="558"/>
        <v>21:1084</v>
      </c>
      <c r="D8804" s="1" t="str">
        <f t="shared" si="559"/>
        <v>21:0157</v>
      </c>
      <c r="E8804" t="s">
        <v>36569</v>
      </c>
      <c r="F8804" t="s">
        <v>36570</v>
      </c>
      <c r="H8804">
        <v>50.248421</v>
      </c>
      <c r="I8804">
        <v>-123.567037</v>
      </c>
      <c r="J8804" s="1" t="str">
        <f t="shared" si="556"/>
        <v>NGR bulk stream sediment</v>
      </c>
      <c r="K8804" s="1" t="str">
        <f t="shared" si="557"/>
        <v>&lt;177 micron (NGR)</v>
      </c>
      <c r="L8804">
        <v>16</v>
      </c>
      <c r="M8804" t="s">
        <v>170</v>
      </c>
      <c r="N8804">
        <v>276</v>
      </c>
      <c r="O8804" t="s">
        <v>62</v>
      </c>
      <c r="P8804" t="s">
        <v>47</v>
      </c>
      <c r="Q8804" t="s">
        <v>652</v>
      </c>
      <c r="R8804" t="s">
        <v>62</v>
      </c>
      <c r="S8804" t="s">
        <v>120</v>
      </c>
      <c r="T8804" t="s">
        <v>267</v>
      </c>
      <c r="U8804" t="s">
        <v>160</v>
      </c>
      <c r="V8804" t="s">
        <v>62</v>
      </c>
      <c r="W8804" t="s">
        <v>227</v>
      </c>
      <c r="X8804" t="s">
        <v>73</v>
      </c>
      <c r="Y8804" t="s">
        <v>99</v>
      </c>
      <c r="Z8804" t="s">
        <v>199</v>
      </c>
      <c r="AA8804" t="s">
        <v>46</v>
      </c>
      <c r="AB8804" t="s">
        <v>122</v>
      </c>
      <c r="AC8804" t="s">
        <v>175</v>
      </c>
      <c r="AD8804" t="s">
        <v>58</v>
      </c>
      <c r="AE8804" t="s">
        <v>380</v>
      </c>
      <c r="AF8804" t="s">
        <v>1324</v>
      </c>
      <c r="AG8804" t="s">
        <v>96</v>
      </c>
      <c r="AH8804" t="s">
        <v>62</v>
      </c>
      <c r="AI8804" t="s">
        <v>198</v>
      </c>
      <c r="AJ8804" t="s">
        <v>130</v>
      </c>
      <c r="AK8804" t="s">
        <v>47</v>
      </c>
      <c r="AL8804" t="s">
        <v>47</v>
      </c>
      <c r="AM8804" t="s">
        <v>122</v>
      </c>
      <c r="AN8804" t="s">
        <v>65</v>
      </c>
      <c r="AO8804" t="s">
        <v>3594</v>
      </c>
    </row>
    <row r="8805" spans="1:41" x14ac:dyDescent="0.25">
      <c r="A8805" t="s">
        <v>36571</v>
      </c>
      <c r="B8805" t="s">
        <v>36572</v>
      </c>
      <c r="C8805" s="1" t="str">
        <f t="shared" si="558"/>
        <v>21:1084</v>
      </c>
      <c r="D8805" s="1" t="str">
        <f t="shared" si="559"/>
        <v>21:0157</v>
      </c>
      <c r="E8805" t="s">
        <v>36573</v>
      </c>
      <c r="F8805" t="s">
        <v>36574</v>
      </c>
      <c r="H8805">
        <v>50.222478700000003</v>
      </c>
      <c r="I8805">
        <v>-123.5529068</v>
      </c>
      <c r="J8805" s="1" t="str">
        <f t="shared" si="556"/>
        <v>NGR bulk stream sediment</v>
      </c>
      <c r="K8805" s="1" t="str">
        <f t="shared" si="557"/>
        <v>&lt;177 micron (NGR)</v>
      </c>
      <c r="L8805">
        <v>16</v>
      </c>
      <c r="M8805" t="s">
        <v>180</v>
      </c>
      <c r="N8805">
        <v>277</v>
      </c>
      <c r="O8805" t="s">
        <v>62</v>
      </c>
      <c r="P8805" t="s">
        <v>47</v>
      </c>
      <c r="Q8805" t="s">
        <v>364</v>
      </c>
      <c r="R8805" t="s">
        <v>62</v>
      </c>
      <c r="S8805" t="s">
        <v>77</v>
      </c>
      <c r="T8805" t="s">
        <v>59</v>
      </c>
      <c r="U8805" t="s">
        <v>342</v>
      </c>
      <c r="V8805" t="s">
        <v>62</v>
      </c>
      <c r="W8805" t="s">
        <v>242</v>
      </c>
      <c r="X8805" t="s">
        <v>51</v>
      </c>
      <c r="Y8805" t="s">
        <v>225</v>
      </c>
      <c r="Z8805" t="s">
        <v>84</v>
      </c>
      <c r="AA8805" t="s">
        <v>47</v>
      </c>
      <c r="AB8805" t="s">
        <v>173</v>
      </c>
      <c r="AC8805" t="s">
        <v>175</v>
      </c>
      <c r="AD8805" t="s">
        <v>108</v>
      </c>
      <c r="AE8805" t="s">
        <v>380</v>
      </c>
      <c r="AF8805" t="s">
        <v>837</v>
      </c>
      <c r="AG8805" t="s">
        <v>307</v>
      </c>
      <c r="AH8805" t="s">
        <v>62</v>
      </c>
      <c r="AI8805" t="s">
        <v>54</v>
      </c>
      <c r="AJ8805" t="s">
        <v>102</v>
      </c>
      <c r="AK8805" t="s">
        <v>235</v>
      </c>
      <c r="AL8805" t="s">
        <v>47</v>
      </c>
      <c r="AM8805" t="s">
        <v>122</v>
      </c>
      <c r="AN8805" t="s">
        <v>65</v>
      </c>
      <c r="AO8805" t="s">
        <v>2139</v>
      </c>
    </row>
    <row r="8806" spans="1:41" x14ac:dyDescent="0.25">
      <c r="A8806" t="s">
        <v>36575</v>
      </c>
      <c r="B8806" t="s">
        <v>36576</v>
      </c>
      <c r="C8806" s="1" t="str">
        <f t="shared" si="558"/>
        <v>21:1084</v>
      </c>
      <c r="D8806" s="1" t="str">
        <f t="shared" si="559"/>
        <v>21:0157</v>
      </c>
      <c r="E8806" t="s">
        <v>36577</v>
      </c>
      <c r="F8806" t="s">
        <v>36578</v>
      </c>
      <c r="H8806">
        <v>50.202302600000003</v>
      </c>
      <c r="I8806">
        <v>-123.53231340000001</v>
      </c>
      <c r="J8806" s="1" t="str">
        <f t="shared" si="556"/>
        <v>NGR bulk stream sediment</v>
      </c>
      <c r="K8806" s="1" t="str">
        <f t="shared" si="557"/>
        <v>&lt;177 micron (NGR)</v>
      </c>
      <c r="L8806">
        <v>16</v>
      </c>
      <c r="M8806" t="s">
        <v>195</v>
      </c>
      <c r="N8806">
        <v>278</v>
      </c>
      <c r="O8806" t="s">
        <v>62</v>
      </c>
      <c r="P8806" t="s">
        <v>47</v>
      </c>
      <c r="Q8806" t="s">
        <v>780</v>
      </c>
      <c r="R8806" t="s">
        <v>198</v>
      </c>
      <c r="S8806" t="s">
        <v>934</v>
      </c>
      <c r="T8806" t="s">
        <v>112</v>
      </c>
      <c r="U8806" t="s">
        <v>475</v>
      </c>
      <c r="V8806" t="s">
        <v>57</v>
      </c>
      <c r="W8806" t="s">
        <v>55</v>
      </c>
      <c r="X8806" t="s">
        <v>103</v>
      </c>
      <c r="Y8806" t="s">
        <v>59</v>
      </c>
      <c r="Z8806" t="s">
        <v>84</v>
      </c>
      <c r="AA8806" t="s">
        <v>103</v>
      </c>
      <c r="AB8806" t="s">
        <v>78</v>
      </c>
      <c r="AC8806" t="s">
        <v>175</v>
      </c>
      <c r="AD8806" t="s">
        <v>137</v>
      </c>
      <c r="AE8806" t="s">
        <v>380</v>
      </c>
      <c r="AF8806" t="s">
        <v>2366</v>
      </c>
      <c r="AG8806" t="s">
        <v>163</v>
      </c>
      <c r="AH8806" t="s">
        <v>62</v>
      </c>
      <c r="AI8806" t="s">
        <v>149</v>
      </c>
      <c r="AJ8806" t="s">
        <v>185</v>
      </c>
      <c r="AK8806" t="s">
        <v>54</v>
      </c>
      <c r="AL8806" t="s">
        <v>47</v>
      </c>
      <c r="AM8806" t="s">
        <v>122</v>
      </c>
      <c r="AN8806" t="s">
        <v>65</v>
      </c>
      <c r="AO8806" t="s">
        <v>19350</v>
      </c>
    </row>
    <row r="8807" spans="1:41" x14ac:dyDescent="0.25">
      <c r="A8807" t="s">
        <v>36579</v>
      </c>
      <c r="B8807" t="s">
        <v>36580</v>
      </c>
      <c r="C8807" s="1" t="str">
        <f t="shared" si="558"/>
        <v>21:1084</v>
      </c>
      <c r="D8807" s="1" t="str">
        <f t="shared" si="559"/>
        <v>21:0157</v>
      </c>
      <c r="E8807" t="s">
        <v>36581</v>
      </c>
      <c r="F8807" t="s">
        <v>36582</v>
      </c>
      <c r="H8807">
        <v>50.167460699999999</v>
      </c>
      <c r="I8807">
        <v>-123.51016660000001</v>
      </c>
      <c r="J8807" s="1" t="str">
        <f t="shared" si="556"/>
        <v>NGR bulk stream sediment</v>
      </c>
      <c r="K8807" s="1" t="str">
        <f t="shared" si="557"/>
        <v>&lt;177 micron (NGR)</v>
      </c>
      <c r="L8807">
        <v>16</v>
      </c>
      <c r="M8807" t="s">
        <v>205</v>
      </c>
      <c r="N8807">
        <v>279</v>
      </c>
      <c r="O8807" t="s">
        <v>62</v>
      </c>
      <c r="P8807" t="s">
        <v>47</v>
      </c>
      <c r="Q8807" t="s">
        <v>862</v>
      </c>
      <c r="R8807" t="s">
        <v>54</v>
      </c>
      <c r="S8807" t="s">
        <v>243</v>
      </c>
      <c r="T8807" t="s">
        <v>108</v>
      </c>
      <c r="U8807" t="s">
        <v>218</v>
      </c>
      <c r="V8807" t="s">
        <v>174</v>
      </c>
      <c r="W8807" t="s">
        <v>437</v>
      </c>
      <c r="X8807" t="s">
        <v>51</v>
      </c>
      <c r="Y8807" t="s">
        <v>217</v>
      </c>
      <c r="Z8807" t="s">
        <v>199</v>
      </c>
      <c r="AA8807" t="s">
        <v>47</v>
      </c>
      <c r="AB8807" t="s">
        <v>122</v>
      </c>
      <c r="AC8807" t="s">
        <v>175</v>
      </c>
      <c r="AD8807" t="s">
        <v>112</v>
      </c>
      <c r="AE8807" t="s">
        <v>380</v>
      </c>
      <c r="AF8807" t="s">
        <v>127</v>
      </c>
      <c r="AG8807" t="s">
        <v>128</v>
      </c>
      <c r="AH8807" t="s">
        <v>62</v>
      </c>
      <c r="AI8807" t="s">
        <v>53</v>
      </c>
      <c r="AJ8807" t="s">
        <v>79</v>
      </c>
      <c r="AK8807" t="s">
        <v>173</v>
      </c>
      <c r="AL8807" t="s">
        <v>47</v>
      </c>
      <c r="AM8807" t="s">
        <v>122</v>
      </c>
      <c r="AN8807" t="s">
        <v>65</v>
      </c>
      <c r="AO8807" t="s">
        <v>990</v>
      </c>
    </row>
    <row r="8808" spans="1:41" x14ac:dyDescent="0.25">
      <c r="A8808" t="s">
        <v>36583</v>
      </c>
      <c r="B8808" t="s">
        <v>36584</v>
      </c>
      <c r="C8808" s="1" t="str">
        <f t="shared" si="558"/>
        <v>21:1084</v>
      </c>
      <c r="D8808" s="1" t="str">
        <f t="shared" si="559"/>
        <v>21:0157</v>
      </c>
      <c r="E8808" t="s">
        <v>36585</v>
      </c>
      <c r="F8808" t="s">
        <v>36586</v>
      </c>
      <c r="H8808">
        <v>50.132642199999999</v>
      </c>
      <c r="I8808">
        <v>-123.4659017</v>
      </c>
      <c r="J8808" s="1" t="str">
        <f t="shared" si="556"/>
        <v>NGR bulk stream sediment</v>
      </c>
      <c r="K8808" s="1" t="str">
        <f t="shared" si="557"/>
        <v>&lt;177 micron (NGR)</v>
      </c>
      <c r="L8808">
        <v>16</v>
      </c>
      <c r="M8808" t="s">
        <v>214</v>
      </c>
      <c r="N8808">
        <v>280</v>
      </c>
      <c r="O8808" t="s">
        <v>53</v>
      </c>
      <c r="P8808" t="s">
        <v>162</v>
      </c>
      <c r="Q8808" t="s">
        <v>592</v>
      </c>
      <c r="R8808" t="s">
        <v>270</v>
      </c>
      <c r="S8808" t="s">
        <v>350</v>
      </c>
      <c r="T8808" t="s">
        <v>98</v>
      </c>
      <c r="U8808" t="s">
        <v>236</v>
      </c>
      <c r="V8808" t="s">
        <v>53</v>
      </c>
      <c r="W8808" t="s">
        <v>85</v>
      </c>
      <c r="X8808" t="s">
        <v>50</v>
      </c>
      <c r="Y8808" t="s">
        <v>162</v>
      </c>
      <c r="Z8808" t="s">
        <v>53</v>
      </c>
      <c r="AA8808" t="s">
        <v>46</v>
      </c>
      <c r="AB8808" t="s">
        <v>257</v>
      </c>
      <c r="AC8808" t="s">
        <v>187</v>
      </c>
      <c r="AD8808" t="s">
        <v>127</v>
      </c>
      <c r="AE8808" t="s">
        <v>380</v>
      </c>
      <c r="AF8808" t="s">
        <v>1347</v>
      </c>
      <c r="AG8808" t="s">
        <v>118</v>
      </c>
      <c r="AH8808" t="s">
        <v>198</v>
      </c>
      <c r="AI8808" t="s">
        <v>149</v>
      </c>
      <c r="AJ8808" t="s">
        <v>439</v>
      </c>
      <c r="AK8808" t="s">
        <v>130</v>
      </c>
      <c r="AL8808" t="s">
        <v>47</v>
      </c>
      <c r="AM8808" t="s">
        <v>103</v>
      </c>
      <c r="AN8808" t="s">
        <v>1780</v>
      </c>
      <c r="AO8808" t="s">
        <v>2187</v>
      </c>
    </row>
    <row r="8809" spans="1:41" x14ac:dyDescent="0.25">
      <c r="A8809" t="s">
        <v>36587</v>
      </c>
      <c r="B8809" t="s">
        <v>36588</v>
      </c>
      <c r="C8809" s="1" t="str">
        <f t="shared" si="558"/>
        <v>21:1084</v>
      </c>
      <c r="D8809" s="1" t="str">
        <f t="shared" si="559"/>
        <v>21:0157</v>
      </c>
      <c r="E8809" t="s">
        <v>36589</v>
      </c>
      <c r="F8809" t="s">
        <v>36590</v>
      </c>
      <c r="H8809">
        <v>50.170111800000001</v>
      </c>
      <c r="I8809">
        <v>-123.4032667</v>
      </c>
      <c r="J8809" s="1" t="str">
        <f t="shared" si="556"/>
        <v>NGR bulk stream sediment</v>
      </c>
      <c r="K8809" s="1" t="str">
        <f t="shared" si="557"/>
        <v>&lt;177 micron (NGR)</v>
      </c>
      <c r="L8809">
        <v>16</v>
      </c>
      <c r="M8809" t="s">
        <v>223</v>
      </c>
      <c r="N8809">
        <v>281</v>
      </c>
      <c r="O8809" t="s">
        <v>62</v>
      </c>
      <c r="P8809" t="s">
        <v>47</v>
      </c>
      <c r="Q8809" t="s">
        <v>385</v>
      </c>
      <c r="R8809" t="s">
        <v>79</v>
      </c>
      <c r="S8809" t="s">
        <v>482</v>
      </c>
      <c r="T8809" t="s">
        <v>145</v>
      </c>
      <c r="U8809" t="s">
        <v>250</v>
      </c>
      <c r="V8809" t="s">
        <v>62</v>
      </c>
      <c r="W8809" t="s">
        <v>137</v>
      </c>
      <c r="X8809" t="s">
        <v>55</v>
      </c>
      <c r="Y8809" t="s">
        <v>243</v>
      </c>
      <c r="Z8809" t="s">
        <v>62</v>
      </c>
      <c r="AA8809" t="s">
        <v>46</v>
      </c>
      <c r="AB8809" t="s">
        <v>161</v>
      </c>
      <c r="AC8809" t="s">
        <v>175</v>
      </c>
      <c r="AD8809" t="s">
        <v>76</v>
      </c>
      <c r="AE8809" t="s">
        <v>380</v>
      </c>
      <c r="AF8809" t="s">
        <v>3643</v>
      </c>
      <c r="AG8809" t="s">
        <v>58</v>
      </c>
      <c r="AH8809" t="s">
        <v>62</v>
      </c>
      <c r="AI8809" t="s">
        <v>149</v>
      </c>
      <c r="AJ8809" t="s">
        <v>129</v>
      </c>
      <c r="AK8809" t="s">
        <v>164</v>
      </c>
      <c r="AL8809" t="s">
        <v>47</v>
      </c>
      <c r="AM8809" t="s">
        <v>103</v>
      </c>
      <c r="AN8809" t="s">
        <v>920</v>
      </c>
      <c r="AO8809" t="s">
        <v>28850</v>
      </c>
    </row>
    <row r="8810" spans="1:41" x14ac:dyDescent="0.25">
      <c r="A8810" t="s">
        <v>36591</v>
      </c>
      <c r="B8810" t="s">
        <v>36592</v>
      </c>
      <c r="C8810" s="1" t="str">
        <f t="shared" si="558"/>
        <v>21:1084</v>
      </c>
      <c r="D8810" s="1" t="str">
        <f t="shared" si="559"/>
        <v>21:0157</v>
      </c>
      <c r="E8810" t="s">
        <v>36593</v>
      </c>
      <c r="F8810" t="s">
        <v>36594</v>
      </c>
      <c r="H8810">
        <v>50.147103600000001</v>
      </c>
      <c r="I8810">
        <v>-123.40631980000001</v>
      </c>
      <c r="J8810" s="1" t="str">
        <f t="shared" si="556"/>
        <v>NGR bulk stream sediment</v>
      </c>
      <c r="K8810" s="1" t="str">
        <f t="shared" si="557"/>
        <v>&lt;177 micron (NGR)</v>
      </c>
      <c r="L8810">
        <v>16</v>
      </c>
      <c r="M8810" t="s">
        <v>233</v>
      </c>
      <c r="N8810">
        <v>282</v>
      </c>
      <c r="O8810" t="s">
        <v>57</v>
      </c>
      <c r="P8810" t="s">
        <v>47</v>
      </c>
      <c r="Q8810" t="s">
        <v>189</v>
      </c>
      <c r="R8810" t="s">
        <v>78</v>
      </c>
      <c r="S8810" t="s">
        <v>258</v>
      </c>
      <c r="T8810" t="s">
        <v>82</v>
      </c>
      <c r="U8810" t="s">
        <v>124</v>
      </c>
      <c r="V8810" t="s">
        <v>62</v>
      </c>
      <c r="W8810" t="s">
        <v>242</v>
      </c>
      <c r="X8810" t="s">
        <v>137</v>
      </c>
      <c r="Y8810" t="s">
        <v>90</v>
      </c>
      <c r="Z8810" t="s">
        <v>199</v>
      </c>
      <c r="AA8810" t="s">
        <v>46</v>
      </c>
      <c r="AB8810" t="s">
        <v>257</v>
      </c>
      <c r="AC8810" t="s">
        <v>175</v>
      </c>
      <c r="AD8810" t="s">
        <v>73</v>
      </c>
      <c r="AE8810" t="s">
        <v>380</v>
      </c>
      <c r="AF8810" t="s">
        <v>98</v>
      </c>
      <c r="AG8810" t="s">
        <v>52</v>
      </c>
      <c r="AH8810" t="s">
        <v>53</v>
      </c>
      <c r="AI8810" t="s">
        <v>54</v>
      </c>
      <c r="AJ8810" t="s">
        <v>130</v>
      </c>
      <c r="AK8810" t="s">
        <v>61</v>
      </c>
      <c r="AL8810" t="s">
        <v>47</v>
      </c>
      <c r="AM8810" t="s">
        <v>122</v>
      </c>
      <c r="AN8810" t="s">
        <v>508</v>
      </c>
      <c r="AO8810" t="s">
        <v>3537</v>
      </c>
    </row>
    <row r="8811" spans="1:41" x14ac:dyDescent="0.25">
      <c r="A8811" t="s">
        <v>36595</v>
      </c>
      <c r="B8811" t="s">
        <v>36596</v>
      </c>
      <c r="C8811" s="1" t="str">
        <f t="shared" si="558"/>
        <v>21:1084</v>
      </c>
      <c r="D8811" s="1" t="str">
        <f t="shared" si="559"/>
        <v>21:0157</v>
      </c>
      <c r="E8811" t="s">
        <v>36597</v>
      </c>
      <c r="F8811" t="s">
        <v>36598</v>
      </c>
      <c r="H8811">
        <v>50.108877999999997</v>
      </c>
      <c r="I8811">
        <v>-123.3689895</v>
      </c>
      <c r="J8811" s="1" t="str">
        <f t="shared" si="556"/>
        <v>NGR bulk stream sediment</v>
      </c>
      <c r="K8811" s="1" t="str">
        <f t="shared" si="557"/>
        <v>&lt;177 micron (NGR)</v>
      </c>
      <c r="L8811">
        <v>16</v>
      </c>
      <c r="M8811" t="s">
        <v>280</v>
      </c>
      <c r="N8811">
        <v>283</v>
      </c>
      <c r="O8811" t="s">
        <v>62</v>
      </c>
      <c r="P8811" t="s">
        <v>47</v>
      </c>
      <c r="Q8811" t="s">
        <v>668</v>
      </c>
      <c r="R8811" t="s">
        <v>185</v>
      </c>
      <c r="S8811" t="s">
        <v>240</v>
      </c>
      <c r="T8811" t="s">
        <v>127</v>
      </c>
      <c r="U8811" t="s">
        <v>190</v>
      </c>
      <c r="V8811" t="s">
        <v>62</v>
      </c>
      <c r="W8811" t="s">
        <v>129</v>
      </c>
      <c r="X8811" t="s">
        <v>108</v>
      </c>
      <c r="Y8811" t="s">
        <v>269</v>
      </c>
      <c r="Z8811" t="s">
        <v>199</v>
      </c>
      <c r="AA8811" t="s">
        <v>46</v>
      </c>
      <c r="AB8811" t="s">
        <v>130</v>
      </c>
      <c r="AC8811" t="s">
        <v>175</v>
      </c>
      <c r="AD8811" t="s">
        <v>76</v>
      </c>
      <c r="AE8811" t="s">
        <v>380</v>
      </c>
      <c r="AF8811" t="s">
        <v>842</v>
      </c>
      <c r="AG8811" t="s">
        <v>129</v>
      </c>
      <c r="AH8811" t="s">
        <v>62</v>
      </c>
      <c r="AI8811" t="s">
        <v>54</v>
      </c>
      <c r="AJ8811" t="s">
        <v>86</v>
      </c>
      <c r="AK8811" t="s">
        <v>125</v>
      </c>
      <c r="AL8811" t="s">
        <v>47</v>
      </c>
      <c r="AM8811" t="s">
        <v>122</v>
      </c>
      <c r="AN8811" t="s">
        <v>915</v>
      </c>
      <c r="AO8811" t="s">
        <v>141</v>
      </c>
    </row>
    <row r="8812" spans="1:41" x14ac:dyDescent="0.25">
      <c r="A8812" t="s">
        <v>36599</v>
      </c>
      <c r="B8812" t="s">
        <v>36600</v>
      </c>
      <c r="C8812" s="1" t="str">
        <f t="shared" si="558"/>
        <v>21:1084</v>
      </c>
      <c r="D8812" s="1" t="str">
        <f t="shared" si="559"/>
        <v>21:0157</v>
      </c>
      <c r="E8812" t="s">
        <v>36597</v>
      </c>
      <c r="F8812" t="s">
        <v>36601</v>
      </c>
      <c r="H8812">
        <v>50.108877999999997</v>
      </c>
      <c r="I8812">
        <v>-123.3689895</v>
      </c>
      <c r="J8812" s="1" t="str">
        <f t="shared" si="556"/>
        <v>NGR bulk stream sediment</v>
      </c>
      <c r="K8812" s="1" t="str">
        <f t="shared" si="557"/>
        <v>&lt;177 micron (NGR)</v>
      </c>
      <c r="L8812">
        <v>16</v>
      </c>
      <c r="M8812" t="s">
        <v>288</v>
      </c>
      <c r="N8812">
        <v>284</v>
      </c>
      <c r="O8812" t="s">
        <v>198</v>
      </c>
      <c r="P8812" t="s">
        <v>47</v>
      </c>
      <c r="Q8812" t="s">
        <v>322</v>
      </c>
      <c r="R8812" t="s">
        <v>174</v>
      </c>
      <c r="S8812" t="s">
        <v>462</v>
      </c>
      <c r="T8812" t="s">
        <v>267</v>
      </c>
      <c r="U8812" t="s">
        <v>120</v>
      </c>
      <c r="V8812" t="s">
        <v>62</v>
      </c>
      <c r="W8812" t="s">
        <v>182</v>
      </c>
      <c r="X8812" t="s">
        <v>108</v>
      </c>
      <c r="Y8812" t="s">
        <v>269</v>
      </c>
      <c r="Z8812" t="s">
        <v>199</v>
      </c>
      <c r="AA8812" t="s">
        <v>46</v>
      </c>
      <c r="AB8812" t="s">
        <v>79</v>
      </c>
      <c r="AC8812" t="s">
        <v>175</v>
      </c>
      <c r="AD8812" t="s">
        <v>55</v>
      </c>
      <c r="AE8812" t="s">
        <v>380</v>
      </c>
      <c r="AF8812" t="s">
        <v>1247</v>
      </c>
      <c r="AG8812" t="s">
        <v>129</v>
      </c>
      <c r="AH8812" t="s">
        <v>62</v>
      </c>
      <c r="AI8812" t="s">
        <v>57</v>
      </c>
      <c r="AJ8812" t="s">
        <v>151</v>
      </c>
      <c r="AK8812" t="s">
        <v>125</v>
      </c>
      <c r="AL8812" t="s">
        <v>47</v>
      </c>
      <c r="AM8812" t="s">
        <v>122</v>
      </c>
      <c r="AN8812" t="s">
        <v>159</v>
      </c>
      <c r="AO8812" t="s">
        <v>23768</v>
      </c>
    </row>
    <row r="8813" spans="1:41" x14ac:dyDescent="0.25">
      <c r="A8813" t="s">
        <v>36602</v>
      </c>
      <c r="B8813" t="s">
        <v>36603</v>
      </c>
      <c r="C8813" s="1" t="str">
        <f t="shared" si="558"/>
        <v>21:1084</v>
      </c>
      <c r="D8813" s="1" t="str">
        <f t="shared" si="559"/>
        <v>21:0157</v>
      </c>
      <c r="E8813" t="s">
        <v>36604</v>
      </c>
      <c r="F8813" t="s">
        <v>36605</v>
      </c>
      <c r="H8813">
        <v>50.090956499999997</v>
      </c>
      <c r="I8813">
        <v>-123.356353</v>
      </c>
      <c r="J8813" s="1" t="str">
        <f t="shared" si="556"/>
        <v>NGR bulk stream sediment</v>
      </c>
      <c r="K8813" s="1" t="str">
        <f t="shared" si="557"/>
        <v>&lt;177 micron (NGR)</v>
      </c>
      <c r="L8813">
        <v>16</v>
      </c>
      <c r="M8813" t="s">
        <v>248</v>
      </c>
      <c r="N8813">
        <v>285</v>
      </c>
      <c r="O8813" t="s">
        <v>53</v>
      </c>
      <c r="P8813" t="s">
        <v>47</v>
      </c>
      <c r="Q8813" t="s">
        <v>159</v>
      </c>
      <c r="R8813" t="s">
        <v>62</v>
      </c>
      <c r="S8813" t="s">
        <v>269</v>
      </c>
      <c r="T8813" t="s">
        <v>108</v>
      </c>
      <c r="U8813" t="s">
        <v>59</v>
      </c>
      <c r="V8813" t="s">
        <v>62</v>
      </c>
      <c r="W8813" t="s">
        <v>78</v>
      </c>
      <c r="X8813" t="s">
        <v>122</v>
      </c>
      <c r="Y8813" t="s">
        <v>108</v>
      </c>
      <c r="Z8813" t="s">
        <v>56</v>
      </c>
      <c r="AA8813" t="s">
        <v>47</v>
      </c>
      <c r="AB8813" t="s">
        <v>60</v>
      </c>
      <c r="AC8813" t="s">
        <v>175</v>
      </c>
      <c r="AD8813" t="s">
        <v>267</v>
      </c>
      <c r="AE8813" t="s">
        <v>380</v>
      </c>
      <c r="AF8813" t="s">
        <v>307</v>
      </c>
      <c r="AG8813" t="s">
        <v>206</v>
      </c>
      <c r="AH8813" t="s">
        <v>62</v>
      </c>
      <c r="AI8813" t="s">
        <v>62</v>
      </c>
      <c r="AJ8813" t="s">
        <v>47</v>
      </c>
      <c r="AK8813" t="s">
        <v>149</v>
      </c>
      <c r="AL8813" t="s">
        <v>47</v>
      </c>
      <c r="AM8813" t="s">
        <v>47</v>
      </c>
      <c r="AN8813" t="s">
        <v>65</v>
      </c>
      <c r="AO8813" t="s">
        <v>2403</v>
      </c>
    </row>
    <row r="8814" spans="1:41" x14ac:dyDescent="0.25">
      <c r="A8814" t="s">
        <v>36606</v>
      </c>
      <c r="B8814" t="s">
        <v>36607</v>
      </c>
      <c r="C8814" s="1" t="str">
        <f t="shared" si="558"/>
        <v>21:1084</v>
      </c>
      <c r="D8814" s="1" t="str">
        <f t="shared" si="559"/>
        <v>21:0157</v>
      </c>
      <c r="E8814" t="s">
        <v>36608</v>
      </c>
      <c r="F8814" t="s">
        <v>36609</v>
      </c>
      <c r="H8814">
        <v>50.074968800000001</v>
      </c>
      <c r="I8814">
        <v>-123.33705999999999</v>
      </c>
      <c r="J8814" s="1" t="str">
        <f t="shared" si="556"/>
        <v>NGR bulk stream sediment</v>
      </c>
      <c r="K8814" s="1" t="str">
        <f t="shared" si="557"/>
        <v>&lt;177 micron (NGR)</v>
      </c>
      <c r="L8814">
        <v>16</v>
      </c>
      <c r="M8814" t="s">
        <v>256</v>
      </c>
      <c r="N8814">
        <v>286</v>
      </c>
      <c r="O8814" t="s">
        <v>336</v>
      </c>
      <c r="P8814" t="s">
        <v>47</v>
      </c>
      <c r="Q8814" t="s">
        <v>662</v>
      </c>
      <c r="R8814" t="s">
        <v>53</v>
      </c>
      <c r="S8814" t="s">
        <v>112</v>
      </c>
      <c r="T8814" t="s">
        <v>267</v>
      </c>
      <c r="U8814" t="s">
        <v>112</v>
      </c>
      <c r="V8814" t="s">
        <v>149</v>
      </c>
      <c r="W8814" t="s">
        <v>103</v>
      </c>
      <c r="X8814" t="s">
        <v>122</v>
      </c>
      <c r="Y8814" t="s">
        <v>76</v>
      </c>
      <c r="Z8814" t="s">
        <v>56</v>
      </c>
      <c r="AA8814" t="s">
        <v>47</v>
      </c>
      <c r="AB8814" t="s">
        <v>206</v>
      </c>
      <c r="AC8814" t="s">
        <v>59</v>
      </c>
      <c r="AD8814" t="s">
        <v>209</v>
      </c>
      <c r="AE8814" t="s">
        <v>199</v>
      </c>
      <c r="AF8814" t="s">
        <v>85</v>
      </c>
      <c r="AG8814" t="s">
        <v>437</v>
      </c>
      <c r="AH8814" t="s">
        <v>62</v>
      </c>
      <c r="AI8814" t="s">
        <v>62</v>
      </c>
      <c r="AJ8814" t="s">
        <v>64</v>
      </c>
      <c r="AK8814" t="s">
        <v>198</v>
      </c>
      <c r="AL8814" t="s">
        <v>47</v>
      </c>
      <c r="AM8814" t="s">
        <v>47</v>
      </c>
      <c r="AN8814" t="s">
        <v>65</v>
      </c>
      <c r="AO8814" t="s">
        <v>2229</v>
      </c>
    </row>
    <row r="8815" spans="1:41" x14ac:dyDescent="0.25">
      <c r="A8815" t="s">
        <v>36610</v>
      </c>
      <c r="B8815" t="s">
        <v>36611</v>
      </c>
      <c r="C8815" s="1" t="str">
        <f t="shared" si="558"/>
        <v>21:1084</v>
      </c>
      <c r="D8815" s="1" t="str">
        <f t="shared" si="559"/>
        <v>21:0157</v>
      </c>
      <c r="E8815" t="s">
        <v>36612</v>
      </c>
      <c r="F8815" t="s">
        <v>36613</v>
      </c>
      <c r="H8815">
        <v>50.068688199999997</v>
      </c>
      <c r="I8815">
        <v>-123.3380222</v>
      </c>
      <c r="J8815" s="1" t="str">
        <f t="shared" si="556"/>
        <v>NGR bulk stream sediment</v>
      </c>
      <c r="K8815" s="1" t="str">
        <f t="shared" si="557"/>
        <v>&lt;177 micron (NGR)</v>
      </c>
      <c r="L8815">
        <v>16</v>
      </c>
      <c r="M8815" t="s">
        <v>265</v>
      </c>
      <c r="N8815">
        <v>287</v>
      </c>
      <c r="O8815" t="s">
        <v>46</v>
      </c>
      <c r="P8815" t="s">
        <v>47</v>
      </c>
      <c r="Q8815" t="s">
        <v>385</v>
      </c>
      <c r="R8815" t="s">
        <v>149</v>
      </c>
      <c r="S8815" t="s">
        <v>290</v>
      </c>
      <c r="T8815" t="s">
        <v>175</v>
      </c>
      <c r="U8815" t="s">
        <v>225</v>
      </c>
      <c r="V8815" t="s">
        <v>198</v>
      </c>
      <c r="W8815" t="s">
        <v>282</v>
      </c>
      <c r="X8815" t="s">
        <v>51</v>
      </c>
      <c r="Y8815" t="s">
        <v>82</v>
      </c>
      <c r="Z8815" t="s">
        <v>56</v>
      </c>
      <c r="AA8815" t="s">
        <v>46</v>
      </c>
      <c r="AB8815" t="s">
        <v>102</v>
      </c>
      <c r="AC8815" t="s">
        <v>82</v>
      </c>
      <c r="AD8815" t="s">
        <v>145</v>
      </c>
      <c r="AE8815" t="s">
        <v>380</v>
      </c>
      <c r="AF8815" t="s">
        <v>76</v>
      </c>
      <c r="AG8815" t="s">
        <v>227</v>
      </c>
      <c r="AH8815" t="s">
        <v>62</v>
      </c>
      <c r="AI8815" t="s">
        <v>53</v>
      </c>
      <c r="AJ8815" t="s">
        <v>257</v>
      </c>
      <c r="AK8815" t="s">
        <v>87</v>
      </c>
      <c r="AL8815" t="s">
        <v>47</v>
      </c>
      <c r="AM8815" t="s">
        <v>47</v>
      </c>
      <c r="AN8815" t="s">
        <v>65</v>
      </c>
      <c r="AO8815" t="s">
        <v>8862</v>
      </c>
    </row>
    <row r="8816" spans="1:41" x14ac:dyDescent="0.25">
      <c r="A8816" t="s">
        <v>36614</v>
      </c>
      <c r="B8816" t="s">
        <v>36615</v>
      </c>
      <c r="C8816" s="1" t="str">
        <f t="shared" si="558"/>
        <v>21:1084</v>
      </c>
      <c r="D8816" s="1" t="str">
        <f t="shared" si="559"/>
        <v>21:0157</v>
      </c>
      <c r="E8816" t="s">
        <v>36616</v>
      </c>
      <c r="F8816" t="s">
        <v>36617</v>
      </c>
      <c r="H8816">
        <v>50.053279600000003</v>
      </c>
      <c r="I8816">
        <v>-123.33552539999999</v>
      </c>
      <c r="J8816" s="1" t="str">
        <f t="shared" si="556"/>
        <v>NGR bulk stream sediment</v>
      </c>
      <c r="K8816" s="1" t="str">
        <f t="shared" si="557"/>
        <v>&lt;177 micron (NGR)</v>
      </c>
      <c r="L8816">
        <v>17</v>
      </c>
      <c r="M8816" t="s">
        <v>45</v>
      </c>
      <c r="N8816">
        <v>288</v>
      </c>
      <c r="O8816" t="s">
        <v>79</v>
      </c>
      <c r="P8816" t="s">
        <v>47</v>
      </c>
      <c r="Q8816" t="s">
        <v>322</v>
      </c>
      <c r="R8816" t="s">
        <v>87</v>
      </c>
      <c r="S8816" t="s">
        <v>112</v>
      </c>
      <c r="T8816" t="s">
        <v>76</v>
      </c>
      <c r="U8816" t="s">
        <v>269</v>
      </c>
      <c r="V8816" t="s">
        <v>62</v>
      </c>
      <c r="W8816" t="s">
        <v>336</v>
      </c>
      <c r="X8816" t="s">
        <v>73</v>
      </c>
      <c r="Y8816" t="s">
        <v>267</v>
      </c>
      <c r="Z8816" t="s">
        <v>56</v>
      </c>
      <c r="AA8816" t="s">
        <v>46</v>
      </c>
      <c r="AB8816" t="s">
        <v>455</v>
      </c>
      <c r="AC8816" t="s">
        <v>175</v>
      </c>
      <c r="AD8816" t="s">
        <v>58</v>
      </c>
      <c r="AE8816" t="s">
        <v>380</v>
      </c>
      <c r="AF8816" t="s">
        <v>76</v>
      </c>
      <c r="AG8816" t="s">
        <v>86</v>
      </c>
      <c r="AH8816" t="s">
        <v>62</v>
      </c>
      <c r="AI8816" t="s">
        <v>53</v>
      </c>
      <c r="AJ8816" t="s">
        <v>110</v>
      </c>
      <c r="AK8816" t="s">
        <v>57</v>
      </c>
      <c r="AL8816" t="s">
        <v>47</v>
      </c>
      <c r="AM8816" t="s">
        <v>47</v>
      </c>
      <c r="AN8816" t="s">
        <v>695</v>
      </c>
      <c r="AO8816" t="s">
        <v>1539</v>
      </c>
    </row>
    <row r="8817" spans="1:41" x14ac:dyDescent="0.25">
      <c r="A8817" t="s">
        <v>36618</v>
      </c>
      <c r="B8817" t="s">
        <v>36619</v>
      </c>
      <c r="C8817" s="1" t="str">
        <f t="shared" si="558"/>
        <v>21:1084</v>
      </c>
      <c r="D8817" s="1" t="str">
        <f t="shared" si="559"/>
        <v>21:0157</v>
      </c>
      <c r="E8817" t="s">
        <v>36620</v>
      </c>
      <c r="F8817" t="s">
        <v>36621</v>
      </c>
      <c r="H8817">
        <v>50.019585800000002</v>
      </c>
      <c r="I8817">
        <v>-123.3330857</v>
      </c>
      <c r="J8817" s="1" t="str">
        <f t="shared" si="556"/>
        <v>NGR bulk stream sediment</v>
      </c>
      <c r="K8817" s="1" t="str">
        <f t="shared" si="557"/>
        <v>&lt;177 micron (NGR)</v>
      </c>
      <c r="L8817">
        <v>17</v>
      </c>
      <c r="M8817" t="s">
        <v>71</v>
      </c>
      <c r="N8817">
        <v>289</v>
      </c>
      <c r="O8817" t="s">
        <v>46</v>
      </c>
      <c r="P8817" t="s">
        <v>47</v>
      </c>
      <c r="Q8817" t="s">
        <v>2563</v>
      </c>
      <c r="R8817" t="s">
        <v>87</v>
      </c>
      <c r="S8817" t="s">
        <v>165</v>
      </c>
      <c r="T8817" t="s">
        <v>127</v>
      </c>
      <c r="U8817" t="s">
        <v>272</v>
      </c>
      <c r="V8817" t="s">
        <v>62</v>
      </c>
      <c r="W8817" t="s">
        <v>282</v>
      </c>
      <c r="X8817" t="s">
        <v>51</v>
      </c>
      <c r="Y8817" t="s">
        <v>127</v>
      </c>
      <c r="Z8817" t="s">
        <v>56</v>
      </c>
      <c r="AA8817" t="s">
        <v>47</v>
      </c>
      <c r="AB8817" t="s">
        <v>79</v>
      </c>
      <c r="AC8817" t="s">
        <v>175</v>
      </c>
      <c r="AD8817" t="s">
        <v>108</v>
      </c>
      <c r="AE8817" t="s">
        <v>380</v>
      </c>
      <c r="AF8817" t="s">
        <v>50</v>
      </c>
      <c r="AG8817" t="s">
        <v>123</v>
      </c>
      <c r="AH8817" t="s">
        <v>62</v>
      </c>
      <c r="AI8817" t="s">
        <v>62</v>
      </c>
      <c r="AJ8817" t="s">
        <v>63</v>
      </c>
      <c r="AK8817" t="s">
        <v>87</v>
      </c>
      <c r="AL8817" t="s">
        <v>47</v>
      </c>
      <c r="AM8817" t="s">
        <v>47</v>
      </c>
      <c r="AN8817" t="s">
        <v>152</v>
      </c>
      <c r="AO8817" t="s">
        <v>2187</v>
      </c>
    </row>
    <row r="8818" spans="1:41" x14ac:dyDescent="0.25">
      <c r="A8818" t="s">
        <v>36622</v>
      </c>
      <c r="B8818" t="s">
        <v>36623</v>
      </c>
      <c r="C8818" s="1" t="str">
        <f t="shared" si="558"/>
        <v>21:1084</v>
      </c>
      <c r="D8818" s="1" t="str">
        <f t="shared" si="559"/>
        <v>21:0157</v>
      </c>
      <c r="E8818" t="s">
        <v>36624</v>
      </c>
      <c r="F8818" t="s">
        <v>36625</v>
      </c>
      <c r="H8818">
        <v>50.424869700000002</v>
      </c>
      <c r="I8818">
        <v>-122.6915013</v>
      </c>
      <c r="J8818" s="1" t="str">
        <f t="shared" si="556"/>
        <v>NGR bulk stream sediment</v>
      </c>
      <c r="K8818" s="1" t="str">
        <f t="shared" si="557"/>
        <v>&lt;177 micron (NGR)</v>
      </c>
      <c r="L8818">
        <v>17</v>
      </c>
      <c r="M8818" t="s">
        <v>95</v>
      </c>
      <c r="N8818">
        <v>290</v>
      </c>
      <c r="O8818" t="s">
        <v>101</v>
      </c>
      <c r="P8818" t="s">
        <v>47</v>
      </c>
      <c r="Q8818" t="s">
        <v>492</v>
      </c>
      <c r="R8818" t="s">
        <v>47</v>
      </c>
      <c r="S8818" t="s">
        <v>162</v>
      </c>
      <c r="T8818" t="s">
        <v>137</v>
      </c>
      <c r="U8818" t="s">
        <v>131</v>
      </c>
      <c r="V8818" t="s">
        <v>198</v>
      </c>
      <c r="W8818" t="s">
        <v>455</v>
      </c>
      <c r="X8818" t="s">
        <v>58</v>
      </c>
      <c r="Y8818" t="s">
        <v>66</v>
      </c>
      <c r="Z8818" t="s">
        <v>84</v>
      </c>
      <c r="AA8818" t="s">
        <v>47</v>
      </c>
      <c r="AB8818" t="s">
        <v>122</v>
      </c>
      <c r="AC8818" t="s">
        <v>175</v>
      </c>
      <c r="AD8818" t="s">
        <v>82</v>
      </c>
      <c r="AE8818" t="s">
        <v>62</v>
      </c>
      <c r="AF8818" t="s">
        <v>85</v>
      </c>
      <c r="AG8818" t="s">
        <v>128</v>
      </c>
      <c r="AH8818" t="s">
        <v>62</v>
      </c>
      <c r="AI8818" t="s">
        <v>57</v>
      </c>
      <c r="AJ8818" t="s">
        <v>282</v>
      </c>
      <c r="AK8818" t="s">
        <v>130</v>
      </c>
      <c r="AL8818" t="s">
        <v>47</v>
      </c>
      <c r="AM8818" t="s">
        <v>122</v>
      </c>
      <c r="AN8818" t="s">
        <v>1304</v>
      </c>
      <c r="AO8818" t="s">
        <v>25693</v>
      </c>
    </row>
    <row r="8819" spans="1:41" x14ac:dyDescent="0.25">
      <c r="A8819" t="s">
        <v>36626</v>
      </c>
      <c r="B8819" t="s">
        <v>36627</v>
      </c>
      <c r="C8819" s="1" t="str">
        <f t="shared" si="558"/>
        <v>21:1084</v>
      </c>
      <c r="D8819" s="1" t="str">
        <f t="shared" si="559"/>
        <v>21:0157</v>
      </c>
      <c r="E8819" t="s">
        <v>36628</v>
      </c>
      <c r="F8819" t="s">
        <v>36629</v>
      </c>
      <c r="H8819">
        <v>50.411642999999998</v>
      </c>
      <c r="I8819">
        <v>-122.6960498</v>
      </c>
      <c r="J8819" s="1" t="str">
        <f t="shared" si="556"/>
        <v>NGR bulk stream sediment</v>
      </c>
      <c r="K8819" s="1" t="str">
        <f t="shared" si="557"/>
        <v>&lt;177 micron (NGR)</v>
      </c>
      <c r="L8819">
        <v>17</v>
      </c>
      <c r="M8819" t="s">
        <v>117</v>
      </c>
      <c r="N8819">
        <v>291</v>
      </c>
      <c r="O8819" t="s">
        <v>123</v>
      </c>
      <c r="P8819" t="s">
        <v>47</v>
      </c>
      <c r="Q8819" t="s">
        <v>159</v>
      </c>
      <c r="R8819" t="s">
        <v>101</v>
      </c>
      <c r="S8819" t="s">
        <v>77</v>
      </c>
      <c r="T8819" t="s">
        <v>66</v>
      </c>
      <c r="U8819" t="s">
        <v>184</v>
      </c>
      <c r="V8819" t="s">
        <v>47</v>
      </c>
      <c r="W8819" t="s">
        <v>392</v>
      </c>
      <c r="X8819" t="s">
        <v>217</v>
      </c>
      <c r="Y8819" t="s">
        <v>59</v>
      </c>
      <c r="Z8819" t="s">
        <v>199</v>
      </c>
      <c r="AA8819" t="s">
        <v>122</v>
      </c>
      <c r="AB8819" t="s">
        <v>122</v>
      </c>
      <c r="AC8819" t="s">
        <v>90</v>
      </c>
      <c r="AD8819" t="s">
        <v>59</v>
      </c>
      <c r="AE8819" t="s">
        <v>57</v>
      </c>
      <c r="AF8819" t="s">
        <v>1559</v>
      </c>
      <c r="AG8819" t="s">
        <v>330</v>
      </c>
      <c r="AH8819" t="s">
        <v>57</v>
      </c>
      <c r="AI8819" t="s">
        <v>87</v>
      </c>
      <c r="AJ8819" t="s">
        <v>108</v>
      </c>
      <c r="AK8819" t="s">
        <v>292</v>
      </c>
      <c r="AL8819" t="s">
        <v>47</v>
      </c>
      <c r="AM8819" t="s">
        <v>122</v>
      </c>
      <c r="AN8819" t="s">
        <v>765</v>
      </c>
      <c r="AO8819" t="s">
        <v>604</v>
      </c>
    </row>
    <row r="8820" spans="1:41" x14ac:dyDescent="0.25">
      <c r="A8820" t="s">
        <v>36630</v>
      </c>
      <c r="B8820" t="s">
        <v>36631</v>
      </c>
      <c r="C8820" s="1" t="str">
        <f t="shared" si="558"/>
        <v>21:1084</v>
      </c>
      <c r="D8820" s="1" t="str">
        <f t="shared" si="559"/>
        <v>21:0157</v>
      </c>
      <c r="E8820" t="s">
        <v>36632</v>
      </c>
      <c r="F8820" t="s">
        <v>36633</v>
      </c>
      <c r="H8820">
        <v>50.355684099999998</v>
      </c>
      <c r="I8820">
        <v>-122.7407451</v>
      </c>
      <c r="J8820" s="1" t="str">
        <f t="shared" si="556"/>
        <v>NGR bulk stream sediment</v>
      </c>
      <c r="K8820" s="1" t="str">
        <f t="shared" si="557"/>
        <v>&lt;177 micron (NGR)</v>
      </c>
      <c r="L8820">
        <v>17</v>
      </c>
      <c r="M8820" t="s">
        <v>136</v>
      </c>
      <c r="N8820">
        <v>292</v>
      </c>
      <c r="O8820" t="s">
        <v>85</v>
      </c>
      <c r="P8820" t="s">
        <v>108</v>
      </c>
      <c r="Q8820" t="s">
        <v>299</v>
      </c>
      <c r="R8820" t="s">
        <v>185</v>
      </c>
      <c r="S8820" t="s">
        <v>59</v>
      </c>
      <c r="T8820" t="s">
        <v>225</v>
      </c>
      <c r="U8820" t="s">
        <v>141</v>
      </c>
      <c r="V8820" t="s">
        <v>64</v>
      </c>
      <c r="W8820" t="s">
        <v>96</v>
      </c>
      <c r="X8820" t="s">
        <v>122</v>
      </c>
      <c r="Y8820" t="s">
        <v>55</v>
      </c>
      <c r="Z8820" t="s">
        <v>84</v>
      </c>
      <c r="AA8820" t="s">
        <v>52</v>
      </c>
      <c r="AB8820" t="s">
        <v>161</v>
      </c>
      <c r="AC8820" t="s">
        <v>175</v>
      </c>
      <c r="AD8820" t="s">
        <v>82</v>
      </c>
      <c r="AE8820" t="s">
        <v>185</v>
      </c>
      <c r="AF8820" t="s">
        <v>3351</v>
      </c>
      <c r="AG8820" t="s">
        <v>493</v>
      </c>
      <c r="AH8820" t="s">
        <v>62</v>
      </c>
      <c r="AI8820" t="s">
        <v>198</v>
      </c>
      <c r="AJ8820" t="s">
        <v>61</v>
      </c>
      <c r="AK8820" t="s">
        <v>149</v>
      </c>
      <c r="AL8820" t="s">
        <v>47</v>
      </c>
      <c r="AM8820" t="s">
        <v>47</v>
      </c>
      <c r="AN8820" t="s">
        <v>65</v>
      </c>
      <c r="AO8820" t="s">
        <v>984</v>
      </c>
    </row>
    <row r="8821" spans="1:41" x14ac:dyDescent="0.25">
      <c r="A8821" t="s">
        <v>36634</v>
      </c>
      <c r="B8821" t="s">
        <v>36635</v>
      </c>
      <c r="C8821" s="1" t="str">
        <f t="shared" si="558"/>
        <v>21:1084</v>
      </c>
      <c r="D8821" s="1" t="str">
        <f t="shared" si="559"/>
        <v>21:0157</v>
      </c>
      <c r="E8821" t="s">
        <v>36636</v>
      </c>
      <c r="F8821" t="s">
        <v>36637</v>
      </c>
      <c r="H8821">
        <v>50.344032800000001</v>
      </c>
      <c r="I8821">
        <v>-122.73864330000001</v>
      </c>
      <c r="J8821" s="1" t="str">
        <f t="shared" si="556"/>
        <v>NGR bulk stream sediment</v>
      </c>
      <c r="K8821" s="1" t="str">
        <f t="shared" si="557"/>
        <v>&lt;177 micron (NGR)</v>
      </c>
      <c r="L8821">
        <v>17</v>
      </c>
      <c r="M8821" t="s">
        <v>157</v>
      </c>
      <c r="N8821">
        <v>293</v>
      </c>
      <c r="O8821" t="s">
        <v>50</v>
      </c>
      <c r="P8821" t="s">
        <v>59</v>
      </c>
      <c r="Q8821" t="s">
        <v>1157</v>
      </c>
      <c r="R8821" t="s">
        <v>46</v>
      </c>
      <c r="S8821" t="s">
        <v>80</v>
      </c>
      <c r="T8821" t="s">
        <v>175</v>
      </c>
      <c r="U8821" t="s">
        <v>162</v>
      </c>
      <c r="V8821" t="s">
        <v>125</v>
      </c>
      <c r="W8821" t="s">
        <v>182</v>
      </c>
      <c r="X8821" t="s">
        <v>52</v>
      </c>
      <c r="Y8821" t="s">
        <v>50</v>
      </c>
      <c r="Z8821" t="s">
        <v>199</v>
      </c>
      <c r="AA8821" t="s">
        <v>47</v>
      </c>
      <c r="AB8821" t="s">
        <v>63</v>
      </c>
      <c r="AC8821" t="s">
        <v>175</v>
      </c>
      <c r="AD8821" t="s">
        <v>217</v>
      </c>
      <c r="AE8821" t="s">
        <v>105</v>
      </c>
      <c r="AF8821" t="s">
        <v>1538</v>
      </c>
      <c r="AG8821" t="s">
        <v>123</v>
      </c>
      <c r="AH8821" t="s">
        <v>62</v>
      </c>
      <c r="AI8821" t="s">
        <v>57</v>
      </c>
      <c r="AJ8821" t="s">
        <v>47</v>
      </c>
      <c r="AK8821" t="s">
        <v>87</v>
      </c>
      <c r="AL8821" t="s">
        <v>47</v>
      </c>
      <c r="AM8821" t="s">
        <v>47</v>
      </c>
      <c r="AN8821" t="s">
        <v>65</v>
      </c>
      <c r="AO8821" t="s">
        <v>6218</v>
      </c>
    </row>
    <row r="8822" spans="1:41" x14ac:dyDescent="0.25">
      <c r="A8822" t="s">
        <v>36638</v>
      </c>
      <c r="B8822" t="s">
        <v>36639</v>
      </c>
      <c r="C8822" s="1" t="str">
        <f t="shared" si="558"/>
        <v>21:1084</v>
      </c>
      <c r="D8822" s="1" t="str">
        <f t="shared" si="559"/>
        <v>21:0157</v>
      </c>
      <c r="E8822" t="s">
        <v>36640</v>
      </c>
      <c r="F8822" t="s">
        <v>36641</v>
      </c>
      <c r="H8822">
        <v>50.797014400000002</v>
      </c>
      <c r="I8822">
        <v>-122.9350536</v>
      </c>
      <c r="J8822" s="1" t="str">
        <f t="shared" si="556"/>
        <v>NGR bulk stream sediment</v>
      </c>
      <c r="K8822" s="1" t="str">
        <f t="shared" si="557"/>
        <v>&lt;177 micron (NGR)</v>
      </c>
      <c r="L8822">
        <v>18</v>
      </c>
      <c r="M8822" t="s">
        <v>45</v>
      </c>
      <c r="N8822">
        <v>294</v>
      </c>
      <c r="O8822" t="s">
        <v>85</v>
      </c>
      <c r="P8822" t="s">
        <v>51</v>
      </c>
      <c r="Q8822" t="s">
        <v>281</v>
      </c>
      <c r="R8822" t="s">
        <v>85</v>
      </c>
      <c r="S8822" t="s">
        <v>269</v>
      </c>
      <c r="T8822" t="s">
        <v>98</v>
      </c>
      <c r="U8822" t="s">
        <v>268</v>
      </c>
      <c r="V8822" t="s">
        <v>142</v>
      </c>
      <c r="W8822" t="s">
        <v>371</v>
      </c>
      <c r="X8822" t="s">
        <v>73</v>
      </c>
      <c r="Y8822" t="s">
        <v>85</v>
      </c>
      <c r="Z8822" t="s">
        <v>56</v>
      </c>
      <c r="AA8822" t="s">
        <v>98</v>
      </c>
      <c r="AB8822" t="s">
        <v>105</v>
      </c>
      <c r="AC8822" t="s">
        <v>175</v>
      </c>
      <c r="AD8822" t="s">
        <v>475</v>
      </c>
      <c r="AE8822" t="s">
        <v>62</v>
      </c>
      <c r="AF8822" t="s">
        <v>66</v>
      </c>
      <c r="AG8822" t="s">
        <v>60</v>
      </c>
      <c r="AH8822" t="s">
        <v>62</v>
      </c>
      <c r="AI8822" t="s">
        <v>62</v>
      </c>
      <c r="AJ8822" t="s">
        <v>79</v>
      </c>
      <c r="AK8822" t="s">
        <v>143</v>
      </c>
      <c r="AL8822" t="s">
        <v>137</v>
      </c>
      <c r="AM8822" t="s">
        <v>122</v>
      </c>
      <c r="AN8822" t="s">
        <v>65</v>
      </c>
      <c r="AO8822" t="s">
        <v>36642</v>
      </c>
    </row>
    <row r="8823" spans="1:41" x14ac:dyDescent="0.25">
      <c r="A8823" t="s">
        <v>36643</v>
      </c>
      <c r="B8823" t="s">
        <v>36644</v>
      </c>
      <c r="C8823" s="1" t="str">
        <f t="shared" si="558"/>
        <v>21:1084</v>
      </c>
      <c r="D8823" s="1" t="str">
        <f t="shared" si="559"/>
        <v>21:0157</v>
      </c>
      <c r="E8823" t="s">
        <v>36645</v>
      </c>
      <c r="F8823" t="s">
        <v>36646</v>
      </c>
      <c r="H8823">
        <v>50.809167199999997</v>
      </c>
      <c r="I8823">
        <v>-122.9701769</v>
      </c>
      <c r="J8823" s="1" t="str">
        <f t="shared" si="556"/>
        <v>NGR bulk stream sediment</v>
      </c>
      <c r="K8823" s="1" t="str">
        <f t="shared" si="557"/>
        <v>&lt;177 micron (NGR)</v>
      </c>
      <c r="L8823">
        <v>18</v>
      </c>
      <c r="M8823" t="s">
        <v>280</v>
      </c>
      <c r="N8823">
        <v>295</v>
      </c>
      <c r="O8823" t="s">
        <v>206</v>
      </c>
      <c r="P8823" t="s">
        <v>47</v>
      </c>
      <c r="Q8823" t="s">
        <v>327</v>
      </c>
      <c r="R8823" t="s">
        <v>198</v>
      </c>
      <c r="S8823" t="s">
        <v>243</v>
      </c>
      <c r="T8823" t="s">
        <v>175</v>
      </c>
      <c r="U8823" t="s">
        <v>106</v>
      </c>
      <c r="V8823" t="s">
        <v>61</v>
      </c>
      <c r="W8823" t="s">
        <v>455</v>
      </c>
      <c r="X8823" t="s">
        <v>330</v>
      </c>
      <c r="Y8823" t="s">
        <v>217</v>
      </c>
      <c r="Z8823" t="s">
        <v>56</v>
      </c>
      <c r="AA8823" t="s">
        <v>122</v>
      </c>
      <c r="AB8823" t="s">
        <v>206</v>
      </c>
      <c r="AC8823" t="s">
        <v>175</v>
      </c>
      <c r="AD8823" t="s">
        <v>269</v>
      </c>
      <c r="AE8823" t="s">
        <v>149</v>
      </c>
      <c r="AF8823" t="s">
        <v>147</v>
      </c>
      <c r="AG8823" t="s">
        <v>371</v>
      </c>
      <c r="AH8823" t="s">
        <v>62</v>
      </c>
      <c r="AI8823" t="s">
        <v>198</v>
      </c>
      <c r="AJ8823" t="s">
        <v>359</v>
      </c>
      <c r="AK8823" t="s">
        <v>437</v>
      </c>
      <c r="AL8823" t="s">
        <v>47</v>
      </c>
      <c r="AM8823" t="s">
        <v>122</v>
      </c>
      <c r="AN8823" t="s">
        <v>65</v>
      </c>
      <c r="AO8823" t="s">
        <v>2758</v>
      </c>
    </row>
    <row r="8824" spans="1:41" x14ac:dyDescent="0.25">
      <c r="A8824" t="s">
        <v>36647</v>
      </c>
      <c r="B8824" t="s">
        <v>36648</v>
      </c>
      <c r="C8824" s="1" t="str">
        <f t="shared" si="558"/>
        <v>21:1084</v>
      </c>
      <c r="D8824" s="1" t="str">
        <f t="shared" si="559"/>
        <v>21:0157</v>
      </c>
      <c r="E8824" t="s">
        <v>36645</v>
      </c>
      <c r="F8824" t="s">
        <v>36649</v>
      </c>
      <c r="H8824">
        <v>50.809167199999997</v>
      </c>
      <c r="I8824">
        <v>-122.9701769</v>
      </c>
      <c r="J8824" s="1" t="str">
        <f t="shared" si="556"/>
        <v>NGR bulk stream sediment</v>
      </c>
      <c r="K8824" s="1" t="str">
        <f t="shared" si="557"/>
        <v>&lt;177 micron (NGR)</v>
      </c>
      <c r="L8824">
        <v>18</v>
      </c>
      <c r="M8824" t="s">
        <v>288</v>
      </c>
      <c r="N8824">
        <v>296</v>
      </c>
      <c r="O8824" t="s">
        <v>130</v>
      </c>
      <c r="P8824" t="s">
        <v>47</v>
      </c>
      <c r="Q8824" t="s">
        <v>337</v>
      </c>
      <c r="R8824" t="s">
        <v>57</v>
      </c>
      <c r="S8824" t="s">
        <v>187</v>
      </c>
      <c r="T8824" t="s">
        <v>127</v>
      </c>
      <c r="U8824" t="s">
        <v>239</v>
      </c>
      <c r="V8824" t="s">
        <v>235</v>
      </c>
      <c r="W8824" t="s">
        <v>72</v>
      </c>
      <c r="X8824" t="s">
        <v>108</v>
      </c>
      <c r="Y8824" t="s">
        <v>82</v>
      </c>
      <c r="Z8824" t="s">
        <v>56</v>
      </c>
      <c r="AA8824" t="s">
        <v>47</v>
      </c>
      <c r="AB8824" t="s">
        <v>60</v>
      </c>
      <c r="AC8824" t="s">
        <v>98</v>
      </c>
      <c r="AD8824" t="s">
        <v>50</v>
      </c>
      <c r="AE8824" t="s">
        <v>149</v>
      </c>
      <c r="AF8824" t="s">
        <v>1964</v>
      </c>
      <c r="AG8824" t="s">
        <v>188</v>
      </c>
      <c r="AH8824" t="s">
        <v>62</v>
      </c>
      <c r="AI8824" t="s">
        <v>46</v>
      </c>
      <c r="AJ8824" t="s">
        <v>163</v>
      </c>
      <c r="AK8824" t="s">
        <v>336</v>
      </c>
      <c r="AL8824" t="s">
        <v>47</v>
      </c>
      <c r="AM8824" t="s">
        <v>47</v>
      </c>
      <c r="AN8824" t="s">
        <v>189</v>
      </c>
      <c r="AO8824" t="s">
        <v>225</v>
      </c>
    </row>
    <row r="8825" spans="1:41" x14ac:dyDescent="0.25">
      <c r="A8825" t="s">
        <v>36650</v>
      </c>
      <c r="B8825" t="s">
        <v>36651</v>
      </c>
      <c r="C8825" s="1" t="str">
        <f t="shared" si="558"/>
        <v>21:1084</v>
      </c>
      <c r="D8825" s="1" t="str">
        <f t="shared" si="559"/>
        <v>21:0157</v>
      </c>
      <c r="E8825" t="s">
        <v>36652</v>
      </c>
      <c r="F8825" t="s">
        <v>36653</v>
      </c>
      <c r="H8825">
        <v>50.755498600000003</v>
      </c>
      <c r="I8825">
        <v>-123.03970150000001</v>
      </c>
      <c r="J8825" s="1" t="str">
        <f t="shared" si="556"/>
        <v>NGR bulk stream sediment</v>
      </c>
      <c r="K8825" s="1" t="str">
        <f t="shared" si="557"/>
        <v>&lt;177 micron (NGR)</v>
      </c>
      <c r="L8825">
        <v>18</v>
      </c>
      <c r="M8825" t="s">
        <v>71</v>
      </c>
      <c r="N8825">
        <v>297</v>
      </c>
      <c r="O8825" t="s">
        <v>123</v>
      </c>
      <c r="P8825" t="s">
        <v>47</v>
      </c>
      <c r="Q8825" t="s">
        <v>832</v>
      </c>
      <c r="R8825" t="s">
        <v>62</v>
      </c>
      <c r="S8825" t="s">
        <v>80</v>
      </c>
      <c r="T8825" t="s">
        <v>76</v>
      </c>
      <c r="U8825" t="s">
        <v>83</v>
      </c>
      <c r="V8825" t="s">
        <v>198</v>
      </c>
      <c r="W8825" t="s">
        <v>128</v>
      </c>
      <c r="X8825" t="s">
        <v>50</v>
      </c>
      <c r="Y8825" t="s">
        <v>82</v>
      </c>
      <c r="Z8825" t="s">
        <v>56</v>
      </c>
      <c r="AA8825" t="s">
        <v>122</v>
      </c>
      <c r="AB8825" t="s">
        <v>60</v>
      </c>
      <c r="AC8825" t="s">
        <v>175</v>
      </c>
      <c r="AD8825" t="s">
        <v>85</v>
      </c>
      <c r="AE8825" t="s">
        <v>185</v>
      </c>
      <c r="AF8825" t="s">
        <v>66</v>
      </c>
      <c r="AG8825" t="s">
        <v>182</v>
      </c>
      <c r="AH8825" t="s">
        <v>57</v>
      </c>
      <c r="AI8825" t="s">
        <v>54</v>
      </c>
      <c r="AJ8825" t="s">
        <v>148</v>
      </c>
      <c r="AK8825" t="s">
        <v>123</v>
      </c>
      <c r="AL8825" t="s">
        <v>47</v>
      </c>
      <c r="AM8825" t="s">
        <v>122</v>
      </c>
      <c r="AN8825" t="s">
        <v>793</v>
      </c>
      <c r="AO8825" t="s">
        <v>10682</v>
      </c>
    </row>
    <row r="8826" spans="1:41" x14ac:dyDescent="0.25">
      <c r="A8826" t="s">
        <v>36654</v>
      </c>
      <c r="B8826" t="s">
        <v>36655</v>
      </c>
      <c r="C8826" s="1" t="str">
        <f t="shared" si="558"/>
        <v>21:1084</v>
      </c>
      <c r="D8826" s="1" t="str">
        <f t="shared" si="559"/>
        <v>21:0157</v>
      </c>
      <c r="E8826" t="s">
        <v>36656</v>
      </c>
      <c r="F8826" t="s">
        <v>36657</v>
      </c>
      <c r="H8826">
        <v>50.761760799999998</v>
      </c>
      <c r="I8826">
        <v>-123.031299</v>
      </c>
      <c r="J8826" s="1" t="str">
        <f t="shared" si="556"/>
        <v>NGR bulk stream sediment</v>
      </c>
      <c r="K8826" s="1" t="str">
        <f t="shared" si="557"/>
        <v>&lt;177 micron (NGR)</v>
      </c>
      <c r="L8826">
        <v>18</v>
      </c>
      <c r="M8826" t="s">
        <v>95</v>
      </c>
      <c r="N8826">
        <v>298</v>
      </c>
      <c r="O8826" t="s">
        <v>79</v>
      </c>
      <c r="P8826" t="s">
        <v>47</v>
      </c>
      <c r="Q8826" t="s">
        <v>196</v>
      </c>
      <c r="R8826" t="s">
        <v>62</v>
      </c>
      <c r="S8826" t="s">
        <v>273</v>
      </c>
      <c r="T8826" t="s">
        <v>175</v>
      </c>
      <c r="U8826" t="s">
        <v>372</v>
      </c>
      <c r="V8826" t="s">
        <v>62</v>
      </c>
      <c r="W8826" t="s">
        <v>76</v>
      </c>
      <c r="X8826" t="s">
        <v>46</v>
      </c>
      <c r="Y8826" t="s">
        <v>120</v>
      </c>
      <c r="Z8826" t="s">
        <v>199</v>
      </c>
      <c r="AA8826" t="s">
        <v>47</v>
      </c>
      <c r="AB8826" t="s">
        <v>78</v>
      </c>
      <c r="AC8826" t="s">
        <v>175</v>
      </c>
      <c r="AD8826" t="s">
        <v>55</v>
      </c>
      <c r="AE8826" t="s">
        <v>54</v>
      </c>
      <c r="AF8826" t="s">
        <v>3932</v>
      </c>
      <c r="AG8826" t="s">
        <v>55</v>
      </c>
      <c r="AH8826" t="s">
        <v>149</v>
      </c>
      <c r="AI8826" t="s">
        <v>110</v>
      </c>
      <c r="AJ8826" t="s">
        <v>2164</v>
      </c>
      <c r="AK8826" t="s">
        <v>58</v>
      </c>
      <c r="AL8826" t="s">
        <v>47</v>
      </c>
      <c r="AM8826" t="s">
        <v>73</v>
      </c>
      <c r="AN8826" t="s">
        <v>36658</v>
      </c>
      <c r="AO8826" t="s">
        <v>85</v>
      </c>
    </row>
    <row r="8827" spans="1:41" x14ac:dyDescent="0.25">
      <c r="A8827" t="s">
        <v>36659</v>
      </c>
      <c r="B8827" t="s">
        <v>36660</v>
      </c>
      <c r="C8827" s="1" t="str">
        <f t="shared" si="558"/>
        <v>21:1084</v>
      </c>
      <c r="D8827" s="1" t="str">
        <f t="shared" si="559"/>
        <v>21:0157</v>
      </c>
      <c r="E8827" t="s">
        <v>36661</v>
      </c>
      <c r="F8827" t="s">
        <v>36662</v>
      </c>
      <c r="H8827">
        <v>50.778619599999999</v>
      </c>
      <c r="I8827">
        <v>-123.0712911</v>
      </c>
      <c r="J8827" s="1" t="str">
        <f t="shared" si="556"/>
        <v>NGR bulk stream sediment</v>
      </c>
      <c r="K8827" s="1" t="str">
        <f t="shared" si="557"/>
        <v>&lt;177 micron (NGR)</v>
      </c>
      <c r="L8827">
        <v>18</v>
      </c>
      <c r="M8827" t="s">
        <v>117</v>
      </c>
      <c r="N8827">
        <v>299</v>
      </c>
      <c r="O8827" t="s">
        <v>282</v>
      </c>
      <c r="P8827" t="s">
        <v>47</v>
      </c>
      <c r="Q8827" t="s">
        <v>568</v>
      </c>
      <c r="R8827" t="s">
        <v>62</v>
      </c>
      <c r="S8827" t="s">
        <v>165</v>
      </c>
      <c r="T8827" t="s">
        <v>145</v>
      </c>
      <c r="U8827" t="s">
        <v>107</v>
      </c>
      <c r="V8827" t="s">
        <v>57</v>
      </c>
      <c r="W8827" t="s">
        <v>412</v>
      </c>
      <c r="X8827" t="s">
        <v>137</v>
      </c>
      <c r="Y8827" t="s">
        <v>127</v>
      </c>
      <c r="Z8827" t="s">
        <v>56</v>
      </c>
      <c r="AA8827" t="s">
        <v>103</v>
      </c>
      <c r="AB8827" t="s">
        <v>79</v>
      </c>
      <c r="AC8827" t="s">
        <v>145</v>
      </c>
      <c r="AD8827" t="s">
        <v>51</v>
      </c>
      <c r="AE8827" t="s">
        <v>198</v>
      </c>
      <c r="AF8827" t="s">
        <v>283</v>
      </c>
      <c r="AG8827" t="s">
        <v>123</v>
      </c>
      <c r="AH8827" t="s">
        <v>62</v>
      </c>
      <c r="AI8827" t="s">
        <v>57</v>
      </c>
      <c r="AJ8827" t="s">
        <v>455</v>
      </c>
      <c r="AK8827" t="s">
        <v>139</v>
      </c>
      <c r="AL8827" t="s">
        <v>47</v>
      </c>
      <c r="AM8827" t="s">
        <v>47</v>
      </c>
      <c r="AN8827" t="s">
        <v>65</v>
      </c>
      <c r="AO8827" t="s">
        <v>2169</v>
      </c>
    </row>
    <row r="8828" spans="1:41" x14ac:dyDescent="0.25">
      <c r="A8828" t="s">
        <v>36663</v>
      </c>
      <c r="B8828" t="s">
        <v>36664</v>
      </c>
      <c r="C8828" s="1" t="str">
        <f t="shared" si="558"/>
        <v>21:1084</v>
      </c>
      <c r="D8828" s="1" t="str">
        <f t="shared" si="559"/>
        <v>21:0157</v>
      </c>
      <c r="E8828" t="s">
        <v>36665</v>
      </c>
      <c r="F8828" t="s">
        <v>36666</v>
      </c>
      <c r="H8828">
        <v>50.784209500000003</v>
      </c>
      <c r="I8828">
        <v>-123.0982078</v>
      </c>
      <c r="J8828" s="1" t="str">
        <f t="shared" si="556"/>
        <v>NGR bulk stream sediment</v>
      </c>
      <c r="K8828" s="1" t="str">
        <f t="shared" si="557"/>
        <v>&lt;177 micron (NGR)</v>
      </c>
      <c r="L8828">
        <v>18</v>
      </c>
      <c r="M8828" t="s">
        <v>136</v>
      </c>
      <c r="N8828">
        <v>300</v>
      </c>
      <c r="O8828" t="s">
        <v>101</v>
      </c>
      <c r="P8828" t="s">
        <v>47</v>
      </c>
      <c r="Q8828" t="s">
        <v>725</v>
      </c>
      <c r="R8828" t="s">
        <v>62</v>
      </c>
      <c r="S8828" t="s">
        <v>475</v>
      </c>
      <c r="T8828" t="s">
        <v>137</v>
      </c>
      <c r="U8828" t="s">
        <v>186</v>
      </c>
      <c r="V8828" t="s">
        <v>62</v>
      </c>
      <c r="W8828" t="s">
        <v>151</v>
      </c>
      <c r="X8828" t="s">
        <v>330</v>
      </c>
      <c r="Y8828" t="s">
        <v>66</v>
      </c>
      <c r="Z8828" t="s">
        <v>56</v>
      </c>
      <c r="AA8828" t="s">
        <v>47</v>
      </c>
      <c r="AB8828" t="s">
        <v>164</v>
      </c>
      <c r="AC8828" t="s">
        <v>175</v>
      </c>
      <c r="AD8828" t="s">
        <v>55</v>
      </c>
      <c r="AE8828" t="s">
        <v>84</v>
      </c>
      <c r="AF8828" t="s">
        <v>209</v>
      </c>
      <c r="AG8828" t="s">
        <v>51</v>
      </c>
      <c r="AH8828" t="s">
        <v>62</v>
      </c>
      <c r="AI8828" t="s">
        <v>62</v>
      </c>
      <c r="AJ8828" t="s">
        <v>109</v>
      </c>
      <c r="AK8828" t="s">
        <v>105</v>
      </c>
      <c r="AL8828" t="s">
        <v>47</v>
      </c>
      <c r="AM8828" t="s">
        <v>47</v>
      </c>
      <c r="AN8828" t="s">
        <v>65</v>
      </c>
      <c r="AO8828" t="s">
        <v>712</v>
      </c>
    </row>
    <row r="8829" spans="1:41" x14ac:dyDescent="0.25">
      <c r="A8829" t="s">
        <v>36667</v>
      </c>
      <c r="B8829" t="s">
        <v>36668</v>
      </c>
      <c r="C8829" s="1" t="str">
        <f t="shared" si="558"/>
        <v>21:1084</v>
      </c>
      <c r="D8829" s="1" t="str">
        <f t="shared" si="559"/>
        <v>21:0157</v>
      </c>
      <c r="E8829" t="s">
        <v>36669</v>
      </c>
      <c r="F8829" t="s">
        <v>36670</v>
      </c>
      <c r="H8829">
        <v>50.767774199999998</v>
      </c>
      <c r="I8829">
        <v>-123.1043007</v>
      </c>
      <c r="J8829" s="1" t="str">
        <f t="shared" si="556"/>
        <v>NGR bulk stream sediment</v>
      </c>
      <c r="K8829" s="1" t="str">
        <f t="shared" si="557"/>
        <v>&lt;177 micron (NGR)</v>
      </c>
      <c r="L8829">
        <v>18</v>
      </c>
      <c r="M8829" t="s">
        <v>157</v>
      </c>
      <c r="N8829">
        <v>301</v>
      </c>
      <c r="O8829" t="s">
        <v>72</v>
      </c>
      <c r="P8829" t="s">
        <v>47</v>
      </c>
      <c r="Q8829" t="s">
        <v>915</v>
      </c>
      <c r="R8829" t="s">
        <v>62</v>
      </c>
      <c r="S8829" t="s">
        <v>239</v>
      </c>
      <c r="T8829" t="s">
        <v>66</v>
      </c>
      <c r="U8829" t="s">
        <v>438</v>
      </c>
      <c r="V8829" t="s">
        <v>57</v>
      </c>
      <c r="W8829" t="s">
        <v>108</v>
      </c>
      <c r="X8829" t="s">
        <v>475</v>
      </c>
      <c r="Y8829" t="s">
        <v>99</v>
      </c>
      <c r="Z8829" t="s">
        <v>56</v>
      </c>
      <c r="AA8829" t="s">
        <v>47</v>
      </c>
      <c r="AB8829" t="s">
        <v>79</v>
      </c>
      <c r="AC8829" t="s">
        <v>197</v>
      </c>
      <c r="AD8829" t="s">
        <v>58</v>
      </c>
      <c r="AE8829" t="s">
        <v>46</v>
      </c>
      <c r="AF8829" t="s">
        <v>3575</v>
      </c>
      <c r="AG8829" t="s">
        <v>392</v>
      </c>
      <c r="AH8829" t="s">
        <v>53</v>
      </c>
      <c r="AI8829" t="s">
        <v>54</v>
      </c>
      <c r="AJ8829" t="s">
        <v>118</v>
      </c>
      <c r="AK8829" t="s">
        <v>86</v>
      </c>
      <c r="AL8829" t="s">
        <v>47</v>
      </c>
      <c r="AM8829" t="s">
        <v>47</v>
      </c>
      <c r="AN8829" t="s">
        <v>588</v>
      </c>
      <c r="AO8829" t="s">
        <v>4214</v>
      </c>
    </row>
    <row r="8830" spans="1:41" x14ac:dyDescent="0.25">
      <c r="A8830" t="s">
        <v>36671</v>
      </c>
      <c r="B8830" t="s">
        <v>36672</v>
      </c>
      <c r="C8830" s="1" t="str">
        <f t="shared" si="558"/>
        <v>21:1084</v>
      </c>
      <c r="D8830" s="1" t="str">
        <f t="shared" si="559"/>
        <v>21:0157</v>
      </c>
      <c r="E8830" t="s">
        <v>36673</v>
      </c>
      <c r="F8830" t="s">
        <v>36674</v>
      </c>
      <c r="H8830">
        <v>50.812445400000001</v>
      </c>
      <c r="I8830">
        <v>-123.1610306</v>
      </c>
      <c r="J8830" s="1" t="str">
        <f t="shared" si="556"/>
        <v>NGR bulk stream sediment</v>
      </c>
      <c r="K8830" s="1" t="str">
        <f t="shared" si="557"/>
        <v>&lt;177 micron (NGR)</v>
      </c>
      <c r="L8830">
        <v>18</v>
      </c>
      <c r="M8830" t="s">
        <v>170</v>
      </c>
      <c r="N8830">
        <v>302</v>
      </c>
      <c r="O8830" t="s">
        <v>206</v>
      </c>
      <c r="P8830" t="s">
        <v>85</v>
      </c>
      <c r="Q8830" t="s">
        <v>807</v>
      </c>
      <c r="R8830" t="s">
        <v>62</v>
      </c>
      <c r="S8830" t="s">
        <v>162</v>
      </c>
      <c r="T8830" t="s">
        <v>52</v>
      </c>
      <c r="U8830" t="s">
        <v>269</v>
      </c>
      <c r="V8830" t="s">
        <v>57</v>
      </c>
      <c r="W8830" t="s">
        <v>206</v>
      </c>
      <c r="X8830" t="s">
        <v>58</v>
      </c>
      <c r="Y8830" t="s">
        <v>82</v>
      </c>
      <c r="Z8830" t="s">
        <v>56</v>
      </c>
      <c r="AA8830" t="s">
        <v>122</v>
      </c>
      <c r="AB8830" t="s">
        <v>164</v>
      </c>
      <c r="AC8830" t="s">
        <v>175</v>
      </c>
      <c r="AD8830" t="s">
        <v>58</v>
      </c>
      <c r="AE8830" t="s">
        <v>54</v>
      </c>
      <c r="AF8830" t="s">
        <v>55</v>
      </c>
      <c r="AG8830" t="s">
        <v>270</v>
      </c>
      <c r="AH8830" t="s">
        <v>62</v>
      </c>
      <c r="AI8830" t="s">
        <v>62</v>
      </c>
      <c r="AJ8830" t="s">
        <v>52</v>
      </c>
      <c r="AK8830" t="s">
        <v>51</v>
      </c>
      <c r="AL8830" t="s">
        <v>47</v>
      </c>
      <c r="AM8830" t="s">
        <v>47</v>
      </c>
      <c r="AN8830" t="s">
        <v>65</v>
      </c>
      <c r="AO8830" t="s">
        <v>3932</v>
      </c>
    </row>
    <row r="8831" spans="1:41" x14ac:dyDescent="0.25">
      <c r="A8831" t="s">
        <v>36675</v>
      </c>
      <c r="B8831" t="s">
        <v>36676</v>
      </c>
      <c r="C8831" s="1" t="str">
        <f t="shared" si="558"/>
        <v>21:1084</v>
      </c>
      <c r="D8831" s="1" t="str">
        <f t="shared" si="559"/>
        <v>21:0157</v>
      </c>
      <c r="E8831" t="s">
        <v>36677</v>
      </c>
      <c r="F8831" t="s">
        <v>36678</v>
      </c>
      <c r="H8831">
        <v>50.7907248</v>
      </c>
      <c r="I8831">
        <v>-123.1921737</v>
      </c>
      <c r="J8831" s="1" t="str">
        <f t="shared" si="556"/>
        <v>NGR bulk stream sediment</v>
      </c>
      <c r="K8831" s="1" t="str">
        <f t="shared" si="557"/>
        <v>&lt;177 micron (NGR)</v>
      </c>
      <c r="L8831">
        <v>18</v>
      </c>
      <c r="M8831" t="s">
        <v>180</v>
      </c>
      <c r="N8831">
        <v>303</v>
      </c>
      <c r="O8831" t="s">
        <v>109</v>
      </c>
      <c r="P8831" t="s">
        <v>47</v>
      </c>
      <c r="Q8831" t="s">
        <v>793</v>
      </c>
      <c r="R8831" t="s">
        <v>62</v>
      </c>
      <c r="S8831" t="s">
        <v>243</v>
      </c>
      <c r="T8831" t="s">
        <v>51</v>
      </c>
      <c r="U8831" t="s">
        <v>51</v>
      </c>
      <c r="V8831" t="s">
        <v>62</v>
      </c>
      <c r="W8831" t="s">
        <v>164</v>
      </c>
      <c r="X8831" t="s">
        <v>73</v>
      </c>
      <c r="Y8831" t="s">
        <v>145</v>
      </c>
      <c r="Z8831" t="s">
        <v>56</v>
      </c>
      <c r="AA8831" t="s">
        <v>122</v>
      </c>
      <c r="AB8831" t="s">
        <v>60</v>
      </c>
      <c r="AC8831" t="s">
        <v>175</v>
      </c>
      <c r="AD8831" t="s">
        <v>108</v>
      </c>
      <c r="AE8831" t="s">
        <v>84</v>
      </c>
      <c r="AF8831" t="s">
        <v>224</v>
      </c>
      <c r="AG8831" t="s">
        <v>123</v>
      </c>
      <c r="AH8831" t="s">
        <v>62</v>
      </c>
      <c r="AI8831" t="s">
        <v>54</v>
      </c>
      <c r="AJ8831" t="s">
        <v>227</v>
      </c>
      <c r="AK8831" t="s">
        <v>61</v>
      </c>
      <c r="AL8831" t="s">
        <v>47</v>
      </c>
      <c r="AM8831" t="s">
        <v>47</v>
      </c>
      <c r="AN8831" t="s">
        <v>65</v>
      </c>
      <c r="AO8831" t="s">
        <v>1012</v>
      </c>
    </row>
    <row r="8832" spans="1:41" x14ac:dyDescent="0.25">
      <c r="A8832" t="s">
        <v>36679</v>
      </c>
      <c r="B8832" t="s">
        <v>36680</v>
      </c>
      <c r="C8832" s="1" t="str">
        <f t="shared" si="558"/>
        <v>21:1084</v>
      </c>
      <c r="D8832" s="1" t="str">
        <f t="shared" si="559"/>
        <v>21:0157</v>
      </c>
      <c r="E8832" t="s">
        <v>36681</v>
      </c>
      <c r="F8832" t="s">
        <v>36682</v>
      </c>
      <c r="H8832">
        <v>50.793549599999999</v>
      </c>
      <c r="I8832">
        <v>-123.22659830000001</v>
      </c>
      <c r="J8832" s="1" t="str">
        <f t="shared" si="556"/>
        <v>NGR bulk stream sediment</v>
      </c>
      <c r="K8832" s="1" t="str">
        <f t="shared" si="557"/>
        <v>&lt;177 micron (NGR)</v>
      </c>
      <c r="L8832">
        <v>18</v>
      </c>
      <c r="M8832" t="s">
        <v>195</v>
      </c>
      <c r="N8832">
        <v>304</v>
      </c>
      <c r="O8832" t="s">
        <v>64</v>
      </c>
      <c r="P8832" t="s">
        <v>47</v>
      </c>
      <c r="Q8832" t="s">
        <v>1130</v>
      </c>
      <c r="R8832" t="s">
        <v>62</v>
      </c>
      <c r="S8832" t="s">
        <v>243</v>
      </c>
      <c r="T8832" t="s">
        <v>55</v>
      </c>
      <c r="U8832" t="s">
        <v>145</v>
      </c>
      <c r="V8832" t="s">
        <v>62</v>
      </c>
      <c r="W8832" t="s">
        <v>455</v>
      </c>
      <c r="X8832" t="s">
        <v>85</v>
      </c>
      <c r="Y8832" t="s">
        <v>98</v>
      </c>
      <c r="Z8832" t="s">
        <v>56</v>
      </c>
      <c r="AA8832" t="s">
        <v>51</v>
      </c>
      <c r="AB8832" t="s">
        <v>130</v>
      </c>
      <c r="AC8832" t="s">
        <v>175</v>
      </c>
      <c r="AD8832" t="s">
        <v>187</v>
      </c>
      <c r="AE8832" t="s">
        <v>84</v>
      </c>
      <c r="AF8832" t="s">
        <v>85</v>
      </c>
      <c r="AG8832" t="s">
        <v>51</v>
      </c>
      <c r="AH8832" t="s">
        <v>198</v>
      </c>
      <c r="AI8832" t="s">
        <v>198</v>
      </c>
      <c r="AJ8832" t="s">
        <v>224</v>
      </c>
      <c r="AK8832" t="s">
        <v>102</v>
      </c>
      <c r="AL8832" t="s">
        <v>47</v>
      </c>
      <c r="AM8832" t="s">
        <v>122</v>
      </c>
      <c r="AN8832" t="s">
        <v>215</v>
      </c>
      <c r="AO8832" t="s">
        <v>9068</v>
      </c>
    </row>
    <row r="8833" spans="1:41" x14ac:dyDescent="0.25">
      <c r="A8833" t="s">
        <v>36683</v>
      </c>
      <c r="B8833" t="s">
        <v>36684</v>
      </c>
      <c r="C8833" s="1" t="str">
        <f t="shared" si="558"/>
        <v>21:1084</v>
      </c>
      <c r="D8833" s="1" t="str">
        <f t="shared" si="559"/>
        <v>21:0157</v>
      </c>
      <c r="E8833" t="s">
        <v>36685</v>
      </c>
      <c r="F8833" t="s">
        <v>36686</v>
      </c>
      <c r="H8833">
        <v>50.792366199999996</v>
      </c>
      <c r="I8833">
        <v>-123.2963467</v>
      </c>
      <c r="J8833" s="1" t="str">
        <f t="shared" si="556"/>
        <v>NGR bulk stream sediment</v>
      </c>
      <c r="K8833" s="1" t="str">
        <f t="shared" si="557"/>
        <v>&lt;177 micron (NGR)</v>
      </c>
      <c r="L8833">
        <v>18</v>
      </c>
      <c r="M8833" t="s">
        <v>205</v>
      </c>
      <c r="N8833">
        <v>305</v>
      </c>
      <c r="O8833" t="s">
        <v>110</v>
      </c>
      <c r="P8833" t="s">
        <v>47</v>
      </c>
      <c r="Q8833" t="s">
        <v>159</v>
      </c>
      <c r="R8833" t="s">
        <v>62</v>
      </c>
      <c r="S8833" t="s">
        <v>131</v>
      </c>
      <c r="T8833" t="s">
        <v>137</v>
      </c>
      <c r="U8833" t="s">
        <v>51</v>
      </c>
      <c r="V8833" t="s">
        <v>57</v>
      </c>
      <c r="W8833" t="s">
        <v>173</v>
      </c>
      <c r="X8833" t="s">
        <v>137</v>
      </c>
      <c r="Y8833" t="s">
        <v>175</v>
      </c>
      <c r="Z8833" t="s">
        <v>56</v>
      </c>
      <c r="AA8833" t="s">
        <v>51</v>
      </c>
      <c r="AB8833" t="s">
        <v>60</v>
      </c>
      <c r="AC8833" t="s">
        <v>175</v>
      </c>
      <c r="AD8833" t="s">
        <v>75</v>
      </c>
      <c r="AE8833" t="s">
        <v>199</v>
      </c>
      <c r="AF8833" t="s">
        <v>55</v>
      </c>
      <c r="AG8833" t="s">
        <v>103</v>
      </c>
      <c r="AH8833" t="s">
        <v>57</v>
      </c>
      <c r="AI8833" t="s">
        <v>62</v>
      </c>
      <c r="AJ8833" t="s">
        <v>336</v>
      </c>
      <c r="AK8833" t="s">
        <v>173</v>
      </c>
      <c r="AL8833" t="s">
        <v>47</v>
      </c>
      <c r="AM8833" t="s">
        <v>47</v>
      </c>
      <c r="AN8833" t="s">
        <v>294</v>
      </c>
      <c r="AO8833" t="s">
        <v>20295</v>
      </c>
    </row>
    <row r="8834" spans="1:41" x14ac:dyDescent="0.25">
      <c r="A8834" t="s">
        <v>36687</v>
      </c>
      <c r="B8834" t="s">
        <v>36688</v>
      </c>
      <c r="C8834" s="1" t="str">
        <f t="shared" si="558"/>
        <v>21:1084</v>
      </c>
      <c r="D8834" s="1" t="str">
        <f t="shared" si="559"/>
        <v>21:0157</v>
      </c>
      <c r="E8834" t="s">
        <v>36689</v>
      </c>
      <c r="F8834" t="s">
        <v>36690</v>
      </c>
      <c r="H8834">
        <v>50.8938056</v>
      </c>
      <c r="I8834">
        <v>-122.9633388</v>
      </c>
      <c r="J8834" s="1" t="str">
        <f t="shared" ref="J8834:J8897" si="560">HYPERLINK("http://geochem.nrcan.gc.ca/cdogs/content/kwd/kwd020030_e.htm", "NGR bulk stream sediment")</f>
        <v>NGR bulk stream sediment</v>
      </c>
      <c r="K8834" s="1" t="str">
        <f t="shared" ref="K8834:K8897" si="561">HYPERLINK("http://geochem.nrcan.gc.ca/cdogs/content/kwd/kwd080006_e.htm", "&lt;177 micron (NGR)")</f>
        <v>&lt;177 micron (NGR)</v>
      </c>
      <c r="L8834">
        <v>18</v>
      </c>
      <c r="M8834" t="s">
        <v>214</v>
      </c>
      <c r="N8834">
        <v>306</v>
      </c>
      <c r="O8834" t="s">
        <v>127</v>
      </c>
      <c r="P8834" t="s">
        <v>58</v>
      </c>
      <c r="Q8834" t="s">
        <v>345</v>
      </c>
      <c r="R8834" t="s">
        <v>62</v>
      </c>
      <c r="S8834" t="s">
        <v>49</v>
      </c>
      <c r="T8834" t="s">
        <v>145</v>
      </c>
      <c r="U8834" t="s">
        <v>184</v>
      </c>
      <c r="V8834" t="s">
        <v>46</v>
      </c>
      <c r="W8834" t="s">
        <v>271</v>
      </c>
      <c r="X8834" t="s">
        <v>137</v>
      </c>
      <c r="Y8834" t="s">
        <v>85</v>
      </c>
      <c r="Z8834" t="s">
        <v>199</v>
      </c>
      <c r="AA8834" t="s">
        <v>51</v>
      </c>
      <c r="AB8834" t="s">
        <v>63</v>
      </c>
      <c r="AC8834" t="s">
        <v>243</v>
      </c>
      <c r="AD8834" t="s">
        <v>76</v>
      </c>
      <c r="AE8834" t="s">
        <v>174</v>
      </c>
      <c r="AF8834" t="s">
        <v>3419</v>
      </c>
      <c r="AG8834" t="s">
        <v>151</v>
      </c>
      <c r="AH8834" t="s">
        <v>62</v>
      </c>
      <c r="AI8834" t="s">
        <v>54</v>
      </c>
      <c r="AJ8834" t="s">
        <v>78</v>
      </c>
      <c r="AK8834" t="s">
        <v>101</v>
      </c>
      <c r="AL8834" t="s">
        <v>47</v>
      </c>
      <c r="AM8834" t="s">
        <v>47</v>
      </c>
      <c r="AN8834" t="s">
        <v>65</v>
      </c>
      <c r="AO8834" t="s">
        <v>36691</v>
      </c>
    </row>
    <row r="8835" spans="1:41" x14ac:dyDescent="0.25">
      <c r="A8835" t="s">
        <v>36692</v>
      </c>
      <c r="B8835" t="s">
        <v>36693</v>
      </c>
      <c r="C8835" s="1" t="str">
        <f t="shared" si="558"/>
        <v>21:1084</v>
      </c>
      <c r="D8835" s="1" t="str">
        <f t="shared" si="559"/>
        <v>21:0157</v>
      </c>
      <c r="E8835" t="s">
        <v>36694</v>
      </c>
      <c r="F8835" t="s">
        <v>36695</v>
      </c>
      <c r="H8835">
        <v>50.922884400000001</v>
      </c>
      <c r="I8835">
        <v>-122.9509547</v>
      </c>
      <c r="J8835" s="1" t="str">
        <f t="shared" si="560"/>
        <v>NGR bulk stream sediment</v>
      </c>
      <c r="K8835" s="1" t="str">
        <f t="shared" si="561"/>
        <v>&lt;177 micron (NGR)</v>
      </c>
      <c r="L8835">
        <v>18</v>
      </c>
      <c r="M8835" t="s">
        <v>223</v>
      </c>
      <c r="N8835">
        <v>307</v>
      </c>
      <c r="O8835" t="s">
        <v>3546</v>
      </c>
      <c r="P8835" t="s">
        <v>3546</v>
      </c>
      <c r="Q8835" t="s">
        <v>3546</v>
      </c>
      <c r="R8835" t="s">
        <v>3546</v>
      </c>
      <c r="S8835" t="s">
        <v>3546</v>
      </c>
      <c r="T8835" t="s">
        <v>3546</v>
      </c>
      <c r="U8835" t="s">
        <v>3546</v>
      </c>
      <c r="V8835" t="s">
        <v>3546</v>
      </c>
      <c r="W8835" t="s">
        <v>3546</v>
      </c>
      <c r="X8835" t="s">
        <v>3546</v>
      </c>
      <c r="Y8835" t="s">
        <v>3546</v>
      </c>
      <c r="Z8835" t="s">
        <v>3546</v>
      </c>
      <c r="AA8835" t="s">
        <v>3546</v>
      </c>
      <c r="AB8835" t="s">
        <v>3546</v>
      </c>
      <c r="AC8835" t="s">
        <v>3546</v>
      </c>
      <c r="AD8835" t="s">
        <v>3546</v>
      </c>
      <c r="AE8835" t="s">
        <v>3546</v>
      </c>
      <c r="AF8835" t="s">
        <v>3546</v>
      </c>
      <c r="AG8835" t="s">
        <v>3546</v>
      </c>
      <c r="AH8835" t="s">
        <v>3546</v>
      </c>
      <c r="AI8835" t="s">
        <v>3546</v>
      </c>
      <c r="AJ8835" t="s">
        <v>3546</v>
      </c>
      <c r="AK8835" t="s">
        <v>3546</v>
      </c>
      <c r="AL8835" t="s">
        <v>3546</v>
      </c>
      <c r="AM8835" t="s">
        <v>3546</v>
      </c>
      <c r="AN8835" t="s">
        <v>3546</v>
      </c>
      <c r="AO8835" t="s">
        <v>3546</v>
      </c>
    </row>
    <row r="8836" spans="1:41" x14ac:dyDescent="0.25">
      <c r="A8836" t="s">
        <v>36696</v>
      </c>
      <c r="B8836" t="s">
        <v>36697</v>
      </c>
      <c r="C8836" s="1" t="str">
        <f t="shared" si="558"/>
        <v>21:1084</v>
      </c>
      <c r="D8836" s="1" t="str">
        <f t="shared" si="559"/>
        <v>21:0157</v>
      </c>
      <c r="E8836" t="s">
        <v>36698</v>
      </c>
      <c r="F8836" t="s">
        <v>36699</v>
      </c>
      <c r="H8836">
        <v>50.938404200000001</v>
      </c>
      <c r="I8836">
        <v>-122.946245</v>
      </c>
      <c r="J8836" s="1" t="str">
        <f t="shared" si="560"/>
        <v>NGR bulk stream sediment</v>
      </c>
      <c r="K8836" s="1" t="str">
        <f t="shared" si="561"/>
        <v>&lt;177 micron (NGR)</v>
      </c>
      <c r="L8836">
        <v>18</v>
      </c>
      <c r="M8836" t="s">
        <v>233</v>
      </c>
      <c r="N8836">
        <v>308</v>
      </c>
      <c r="O8836" t="s">
        <v>269</v>
      </c>
      <c r="P8836" t="s">
        <v>52</v>
      </c>
      <c r="Q8836" t="s">
        <v>215</v>
      </c>
      <c r="R8836" t="s">
        <v>198</v>
      </c>
      <c r="S8836" t="s">
        <v>127</v>
      </c>
      <c r="T8836" t="s">
        <v>98</v>
      </c>
      <c r="U8836" t="s">
        <v>391</v>
      </c>
      <c r="V8836" t="s">
        <v>235</v>
      </c>
      <c r="W8836" t="s">
        <v>182</v>
      </c>
      <c r="X8836" t="s">
        <v>122</v>
      </c>
      <c r="Y8836" t="s">
        <v>58</v>
      </c>
      <c r="Z8836" t="s">
        <v>199</v>
      </c>
      <c r="AA8836" t="s">
        <v>103</v>
      </c>
      <c r="AB8836" t="s">
        <v>47</v>
      </c>
      <c r="AC8836" t="s">
        <v>126</v>
      </c>
      <c r="AD8836" t="s">
        <v>99</v>
      </c>
      <c r="AE8836" t="s">
        <v>103</v>
      </c>
      <c r="AF8836" t="s">
        <v>3419</v>
      </c>
      <c r="AG8836" t="s">
        <v>455</v>
      </c>
      <c r="AH8836" t="s">
        <v>62</v>
      </c>
      <c r="AI8836" t="s">
        <v>198</v>
      </c>
      <c r="AJ8836" t="s">
        <v>185</v>
      </c>
      <c r="AK8836" t="s">
        <v>87</v>
      </c>
      <c r="AL8836" t="s">
        <v>47</v>
      </c>
      <c r="AM8836" t="s">
        <v>122</v>
      </c>
      <c r="AN8836" t="s">
        <v>65</v>
      </c>
      <c r="AO8836" t="s">
        <v>945</v>
      </c>
    </row>
    <row r="8837" spans="1:41" x14ac:dyDescent="0.25">
      <c r="A8837" t="s">
        <v>36700</v>
      </c>
      <c r="B8837" t="s">
        <v>36701</v>
      </c>
      <c r="C8837" s="1" t="str">
        <f t="shared" si="558"/>
        <v>21:1084</v>
      </c>
      <c r="D8837" s="1" t="str">
        <f t="shared" si="559"/>
        <v>21:0157</v>
      </c>
      <c r="E8837" t="s">
        <v>36702</v>
      </c>
      <c r="F8837" t="s">
        <v>36703</v>
      </c>
      <c r="H8837">
        <v>50.920418400000003</v>
      </c>
      <c r="I8837">
        <v>-122.98593529999999</v>
      </c>
      <c r="J8837" s="1" t="str">
        <f t="shared" si="560"/>
        <v>NGR bulk stream sediment</v>
      </c>
      <c r="K8837" s="1" t="str">
        <f t="shared" si="561"/>
        <v>&lt;177 micron (NGR)</v>
      </c>
      <c r="L8837">
        <v>18</v>
      </c>
      <c r="M8837" t="s">
        <v>248</v>
      </c>
      <c r="N8837">
        <v>309</v>
      </c>
      <c r="O8837" t="s">
        <v>270</v>
      </c>
      <c r="P8837" t="s">
        <v>47</v>
      </c>
      <c r="Q8837" t="s">
        <v>327</v>
      </c>
      <c r="R8837" t="s">
        <v>62</v>
      </c>
      <c r="S8837" t="s">
        <v>306</v>
      </c>
      <c r="T8837" t="s">
        <v>267</v>
      </c>
      <c r="U8837" t="s">
        <v>120</v>
      </c>
      <c r="V8837" t="s">
        <v>235</v>
      </c>
      <c r="W8837" t="s">
        <v>128</v>
      </c>
      <c r="X8837" t="s">
        <v>58</v>
      </c>
      <c r="Y8837" t="s">
        <v>145</v>
      </c>
      <c r="Z8837" t="s">
        <v>199</v>
      </c>
      <c r="AA8837" t="s">
        <v>47</v>
      </c>
      <c r="AB8837" t="s">
        <v>164</v>
      </c>
      <c r="AC8837" t="s">
        <v>175</v>
      </c>
      <c r="AD8837" t="s">
        <v>269</v>
      </c>
      <c r="AE8837" t="s">
        <v>105</v>
      </c>
      <c r="AF8837" t="s">
        <v>2699</v>
      </c>
      <c r="AG8837" t="s">
        <v>274</v>
      </c>
      <c r="AH8837" t="s">
        <v>62</v>
      </c>
      <c r="AI8837" t="s">
        <v>87</v>
      </c>
      <c r="AJ8837" t="s">
        <v>270</v>
      </c>
      <c r="AK8837" t="s">
        <v>455</v>
      </c>
      <c r="AL8837" t="s">
        <v>47</v>
      </c>
      <c r="AM8837" t="s">
        <v>122</v>
      </c>
      <c r="AN8837" t="s">
        <v>668</v>
      </c>
      <c r="AO8837" t="s">
        <v>6338</v>
      </c>
    </row>
    <row r="8838" spans="1:41" x14ac:dyDescent="0.25">
      <c r="A8838" t="s">
        <v>36704</v>
      </c>
      <c r="B8838" t="s">
        <v>36705</v>
      </c>
      <c r="C8838" s="1" t="str">
        <f t="shared" si="558"/>
        <v>21:1084</v>
      </c>
      <c r="D8838" s="1" t="str">
        <f t="shared" si="559"/>
        <v>21:0157</v>
      </c>
      <c r="E8838" t="s">
        <v>36706</v>
      </c>
      <c r="F8838" t="s">
        <v>36707</v>
      </c>
      <c r="H8838">
        <v>50.976047800000003</v>
      </c>
      <c r="I8838">
        <v>-122.9728582</v>
      </c>
      <c r="J8838" s="1" t="str">
        <f t="shared" si="560"/>
        <v>NGR bulk stream sediment</v>
      </c>
      <c r="K8838" s="1" t="str">
        <f t="shared" si="561"/>
        <v>&lt;177 micron (NGR)</v>
      </c>
      <c r="L8838">
        <v>18</v>
      </c>
      <c r="M8838" t="s">
        <v>256</v>
      </c>
      <c r="N8838">
        <v>310</v>
      </c>
      <c r="O8838" t="s">
        <v>217</v>
      </c>
      <c r="P8838" t="s">
        <v>47</v>
      </c>
      <c r="Q8838" t="s">
        <v>404</v>
      </c>
      <c r="R8838" t="s">
        <v>198</v>
      </c>
      <c r="S8838" t="s">
        <v>209</v>
      </c>
      <c r="T8838" t="s">
        <v>175</v>
      </c>
      <c r="U8838" t="s">
        <v>121</v>
      </c>
      <c r="V8838" t="s">
        <v>161</v>
      </c>
      <c r="W8838" t="s">
        <v>96</v>
      </c>
      <c r="X8838" t="s">
        <v>122</v>
      </c>
      <c r="Y8838" t="s">
        <v>55</v>
      </c>
      <c r="Z8838" t="s">
        <v>199</v>
      </c>
      <c r="AA8838" t="s">
        <v>73</v>
      </c>
      <c r="AB8838" t="s">
        <v>105</v>
      </c>
      <c r="AC8838" t="s">
        <v>175</v>
      </c>
      <c r="AD8838" t="s">
        <v>225</v>
      </c>
      <c r="AE8838" t="s">
        <v>274</v>
      </c>
      <c r="AF8838" t="s">
        <v>4669</v>
      </c>
      <c r="AG8838" t="s">
        <v>72</v>
      </c>
      <c r="AH8838" t="s">
        <v>62</v>
      </c>
      <c r="AI8838" t="s">
        <v>46</v>
      </c>
      <c r="AJ8838" t="s">
        <v>110</v>
      </c>
      <c r="AK8838" t="s">
        <v>235</v>
      </c>
      <c r="AL8838" t="s">
        <v>47</v>
      </c>
      <c r="AM8838" t="s">
        <v>103</v>
      </c>
      <c r="AN8838" t="s">
        <v>196</v>
      </c>
      <c r="AO8838" t="s">
        <v>5731</v>
      </c>
    </row>
    <row r="8839" spans="1:41" x14ac:dyDescent="0.25">
      <c r="A8839" t="s">
        <v>36708</v>
      </c>
      <c r="B8839" t="s">
        <v>36709</v>
      </c>
      <c r="C8839" s="1" t="str">
        <f t="shared" si="558"/>
        <v>21:1084</v>
      </c>
      <c r="D8839" s="1" t="str">
        <f t="shared" si="559"/>
        <v>21:0157</v>
      </c>
      <c r="E8839" t="s">
        <v>36710</v>
      </c>
      <c r="F8839" t="s">
        <v>36711</v>
      </c>
      <c r="H8839">
        <v>50.993833600000002</v>
      </c>
      <c r="I8839">
        <v>-122.9649577</v>
      </c>
      <c r="J8839" s="1" t="str">
        <f t="shared" si="560"/>
        <v>NGR bulk stream sediment</v>
      </c>
      <c r="K8839" s="1" t="str">
        <f t="shared" si="561"/>
        <v>&lt;177 micron (NGR)</v>
      </c>
      <c r="L8839">
        <v>18</v>
      </c>
      <c r="M8839" t="s">
        <v>265</v>
      </c>
      <c r="N8839">
        <v>311</v>
      </c>
      <c r="O8839" t="s">
        <v>85</v>
      </c>
      <c r="P8839" t="s">
        <v>47</v>
      </c>
      <c r="Q8839" t="s">
        <v>65</v>
      </c>
      <c r="R8839" t="s">
        <v>62</v>
      </c>
      <c r="S8839" t="s">
        <v>85</v>
      </c>
      <c r="T8839" t="s">
        <v>209</v>
      </c>
      <c r="U8839" t="s">
        <v>186</v>
      </c>
      <c r="V8839" t="s">
        <v>61</v>
      </c>
      <c r="W8839" t="s">
        <v>271</v>
      </c>
      <c r="X8839" t="s">
        <v>47</v>
      </c>
      <c r="Y8839" t="s">
        <v>137</v>
      </c>
      <c r="Z8839" t="s">
        <v>56</v>
      </c>
      <c r="AA8839" t="s">
        <v>122</v>
      </c>
      <c r="AB8839" t="s">
        <v>61</v>
      </c>
      <c r="AC8839" t="s">
        <v>175</v>
      </c>
      <c r="AD8839" t="s">
        <v>85</v>
      </c>
      <c r="AE8839" t="s">
        <v>63</v>
      </c>
      <c r="AF8839" t="s">
        <v>1365</v>
      </c>
      <c r="AG8839" t="s">
        <v>130</v>
      </c>
      <c r="AH8839" t="s">
        <v>62</v>
      </c>
      <c r="AI8839" t="s">
        <v>57</v>
      </c>
      <c r="AJ8839" t="s">
        <v>57</v>
      </c>
      <c r="AK8839" t="s">
        <v>101</v>
      </c>
      <c r="AL8839" t="s">
        <v>47</v>
      </c>
      <c r="AM8839" t="s">
        <v>47</v>
      </c>
      <c r="AN8839" t="s">
        <v>65</v>
      </c>
      <c r="AO8839" t="s">
        <v>104</v>
      </c>
    </row>
    <row r="8840" spans="1:41" x14ac:dyDescent="0.25">
      <c r="A8840" t="s">
        <v>36712</v>
      </c>
      <c r="B8840" t="s">
        <v>36713</v>
      </c>
      <c r="C8840" s="1" t="str">
        <f t="shared" si="558"/>
        <v>21:1084</v>
      </c>
      <c r="D8840" s="1" t="str">
        <f t="shared" si="559"/>
        <v>21:0157</v>
      </c>
      <c r="E8840" t="s">
        <v>36714</v>
      </c>
      <c r="F8840" t="s">
        <v>36715</v>
      </c>
      <c r="H8840">
        <v>50.959777099999997</v>
      </c>
      <c r="I8840">
        <v>-122.89870980000001</v>
      </c>
      <c r="J8840" s="1" t="str">
        <f t="shared" si="560"/>
        <v>NGR bulk stream sediment</v>
      </c>
      <c r="K8840" s="1" t="str">
        <f t="shared" si="561"/>
        <v>&lt;177 micron (NGR)</v>
      </c>
      <c r="L8840">
        <v>19</v>
      </c>
      <c r="M8840" t="s">
        <v>45</v>
      </c>
      <c r="N8840">
        <v>312</v>
      </c>
      <c r="O8840" t="s">
        <v>5738</v>
      </c>
      <c r="P8840" t="s">
        <v>58</v>
      </c>
      <c r="Q8840" t="s">
        <v>668</v>
      </c>
      <c r="R8840" t="s">
        <v>60</v>
      </c>
      <c r="S8840" t="s">
        <v>82</v>
      </c>
      <c r="T8840" t="s">
        <v>328</v>
      </c>
      <c r="U8840" t="s">
        <v>119</v>
      </c>
      <c r="V8840" t="s">
        <v>78</v>
      </c>
      <c r="W8840" t="s">
        <v>143</v>
      </c>
      <c r="X8840" t="s">
        <v>122</v>
      </c>
      <c r="Y8840" t="s">
        <v>127</v>
      </c>
      <c r="Z8840" t="s">
        <v>56</v>
      </c>
      <c r="AA8840" t="s">
        <v>103</v>
      </c>
      <c r="AB8840" t="s">
        <v>54</v>
      </c>
      <c r="AC8840" t="s">
        <v>138</v>
      </c>
      <c r="AD8840" t="s">
        <v>59</v>
      </c>
      <c r="AE8840" t="s">
        <v>371</v>
      </c>
      <c r="AF8840" t="s">
        <v>352</v>
      </c>
      <c r="AG8840" t="s">
        <v>200</v>
      </c>
      <c r="AH8840" t="s">
        <v>198</v>
      </c>
      <c r="AI8840" t="s">
        <v>57</v>
      </c>
      <c r="AJ8840" t="s">
        <v>81</v>
      </c>
      <c r="AK8840" t="s">
        <v>149</v>
      </c>
      <c r="AL8840" t="s">
        <v>47</v>
      </c>
      <c r="AM8840" t="s">
        <v>47</v>
      </c>
      <c r="AN8840" t="s">
        <v>65</v>
      </c>
      <c r="AO8840" t="s">
        <v>90</v>
      </c>
    </row>
    <row r="8841" spans="1:41" x14ac:dyDescent="0.25">
      <c r="A8841" t="s">
        <v>36716</v>
      </c>
      <c r="B8841" t="s">
        <v>36717</v>
      </c>
      <c r="C8841" s="1" t="str">
        <f t="shared" si="558"/>
        <v>21:1084</v>
      </c>
      <c r="D8841" s="1" t="str">
        <f t="shared" si="559"/>
        <v>21:0157</v>
      </c>
      <c r="E8841" t="s">
        <v>36718</v>
      </c>
      <c r="F8841" t="s">
        <v>36719</v>
      </c>
      <c r="H8841">
        <v>50.964699299999999</v>
      </c>
      <c r="I8841">
        <v>-122.9028294</v>
      </c>
      <c r="J8841" s="1" t="str">
        <f t="shared" si="560"/>
        <v>NGR bulk stream sediment</v>
      </c>
      <c r="K8841" s="1" t="str">
        <f t="shared" si="561"/>
        <v>&lt;177 micron (NGR)</v>
      </c>
      <c r="L8841">
        <v>19</v>
      </c>
      <c r="M8841" t="s">
        <v>71</v>
      </c>
      <c r="N8841">
        <v>313</v>
      </c>
      <c r="O8841" t="s">
        <v>5599</v>
      </c>
      <c r="P8841" t="s">
        <v>267</v>
      </c>
      <c r="Q8841" t="s">
        <v>289</v>
      </c>
      <c r="R8841" t="s">
        <v>257</v>
      </c>
      <c r="S8841" t="s">
        <v>58</v>
      </c>
      <c r="T8841" t="s">
        <v>112</v>
      </c>
      <c r="U8841" t="s">
        <v>65</v>
      </c>
      <c r="V8841" t="s">
        <v>161</v>
      </c>
      <c r="W8841" t="s">
        <v>270</v>
      </c>
      <c r="X8841" t="s">
        <v>122</v>
      </c>
      <c r="Y8841" t="s">
        <v>55</v>
      </c>
      <c r="Z8841" t="s">
        <v>56</v>
      </c>
      <c r="AA8841" t="s">
        <v>137</v>
      </c>
      <c r="AB8841" t="s">
        <v>110</v>
      </c>
      <c r="AC8841" t="s">
        <v>438</v>
      </c>
      <c r="AD8841" t="s">
        <v>175</v>
      </c>
      <c r="AE8841" t="s">
        <v>717</v>
      </c>
      <c r="AF8841" t="s">
        <v>66</v>
      </c>
      <c r="AG8841" t="s">
        <v>142</v>
      </c>
      <c r="AH8841" t="s">
        <v>62</v>
      </c>
      <c r="AI8841" t="s">
        <v>57</v>
      </c>
      <c r="AJ8841" t="s">
        <v>110</v>
      </c>
      <c r="AK8841" t="s">
        <v>61</v>
      </c>
      <c r="AL8841" t="s">
        <v>47</v>
      </c>
      <c r="AM8841" t="s">
        <v>122</v>
      </c>
      <c r="AN8841" t="s">
        <v>65</v>
      </c>
      <c r="AO8841" t="s">
        <v>217</v>
      </c>
    </row>
    <row r="8842" spans="1:41" x14ac:dyDescent="0.25">
      <c r="A8842" t="s">
        <v>36720</v>
      </c>
      <c r="B8842" t="s">
        <v>36721</v>
      </c>
      <c r="C8842" s="1" t="str">
        <f t="shared" si="558"/>
        <v>21:1084</v>
      </c>
      <c r="D8842" s="1" t="str">
        <f t="shared" si="559"/>
        <v>21:0157</v>
      </c>
      <c r="E8842" t="s">
        <v>36722</v>
      </c>
      <c r="F8842" t="s">
        <v>36723</v>
      </c>
      <c r="H8842">
        <v>50.993444199999999</v>
      </c>
      <c r="I8842">
        <v>-122.8603514</v>
      </c>
      <c r="J8842" s="1" t="str">
        <f t="shared" si="560"/>
        <v>NGR bulk stream sediment</v>
      </c>
      <c r="K8842" s="1" t="str">
        <f t="shared" si="561"/>
        <v>&lt;177 micron (NGR)</v>
      </c>
      <c r="L8842">
        <v>19</v>
      </c>
      <c r="M8842" t="s">
        <v>95</v>
      </c>
      <c r="N8842">
        <v>314</v>
      </c>
      <c r="O8842" t="s">
        <v>226</v>
      </c>
      <c r="P8842" t="s">
        <v>145</v>
      </c>
      <c r="Q8842" t="s">
        <v>668</v>
      </c>
      <c r="R8842" t="s">
        <v>174</v>
      </c>
      <c r="S8842" t="s">
        <v>50</v>
      </c>
      <c r="T8842" t="s">
        <v>239</v>
      </c>
      <c r="U8842" t="s">
        <v>372</v>
      </c>
      <c r="V8842" t="s">
        <v>455</v>
      </c>
      <c r="W8842" t="s">
        <v>412</v>
      </c>
      <c r="X8842" t="s">
        <v>122</v>
      </c>
      <c r="Y8842" t="s">
        <v>50</v>
      </c>
      <c r="Z8842" t="s">
        <v>199</v>
      </c>
      <c r="AA8842" t="s">
        <v>137</v>
      </c>
      <c r="AB8842" t="s">
        <v>61</v>
      </c>
      <c r="AC8842" t="s">
        <v>425</v>
      </c>
      <c r="AD8842" t="s">
        <v>99</v>
      </c>
      <c r="AE8842" t="s">
        <v>150</v>
      </c>
      <c r="AF8842" t="s">
        <v>175</v>
      </c>
      <c r="AG8842" t="s">
        <v>227</v>
      </c>
      <c r="AH8842" t="s">
        <v>198</v>
      </c>
      <c r="AI8842" t="s">
        <v>62</v>
      </c>
      <c r="AJ8842" t="s">
        <v>81</v>
      </c>
      <c r="AK8842" t="s">
        <v>101</v>
      </c>
      <c r="AL8842" t="s">
        <v>47</v>
      </c>
      <c r="AM8842" t="s">
        <v>122</v>
      </c>
      <c r="AN8842" t="s">
        <v>65</v>
      </c>
      <c r="AO8842" t="s">
        <v>2429</v>
      </c>
    </row>
    <row r="8843" spans="1:41" x14ac:dyDescent="0.25">
      <c r="A8843" t="s">
        <v>36724</v>
      </c>
      <c r="B8843" t="s">
        <v>36725</v>
      </c>
      <c r="C8843" s="1" t="str">
        <f t="shared" si="558"/>
        <v>21:1084</v>
      </c>
      <c r="D8843" s="1" t="str">
        <f t="shared" si="559"/>
        <v>21:0157</v>
      </c>
      <c r="E8843" t="s">
        <v>36726</v>
      </c>
      <c r="F8843" t="s">
        <v>36727</v>
      </c>
      <c r="H8843">
        <v>50.945422600000001</v>
      </c>
      <c r="I8843">
        <v>-122.84511689999999</v>
      </c>
      <c r="J8843" s="1" t="str">
        <f t="shared" si="560"/>
        <v>NGR bulk stream sediment</v>
      </c>
      <c r="K8843" s="1" t="str">
        <f t="shared" si="561"/>
        <v>&lt;177 micron (NGR)</v>
      </c>
      <c r="L8843">
        <v>19</v>
      </c>
      <c r="M8843" t="s">
        <v>117</v>
      </c>
      <c r="N8843">
        <v>315</v>
      </c>
      <c r="O8843" t="s">
        <v>175</v>
      </c>
      <c r="P8843" t="s">
        <v>137</v>
      </c>
      <c r="Q8843" t="s">
        <v>492</v>
      </c>
      <c r="R8843" t="s">
        <v>54</v>
      </c>
      <c r="S8843" t="s">
        <v>85</v>
      </c>
      <c r="T8843" t="s">
        <v>77</v>
      </c>
      <c r="U8843" t="s">
        <v>119</v>
      </c>
      <c r="V8843" t="s">
        <v>125</v>
      </c>
      <c r="W8843" t="s">
        <v>227</v>
      </c>
      <c r="X8843" t="s">
        <v>47</v>
      </c>
      <c r="Y8843" t="s">
        <v>76</v>
      </c>
      <c r="Z8843" t="s">
        <v>56</v>
      </c>
      <c r="AA8843" t="s">
        <v>73</v>
      </c>
      <c r="AB8843" t="s">
        <v>149</v>
      </c>
      <c r="AC8843" t="s">
        <v>159</v>
      </c>
      <c r="AD8843" t="s">
        <v>99</v>
      </c>
      <c r="AE8843" t="s">
        <v>455</v>
      </c>
      <c r="AF8843" t="s">
        <v>76</v>
      </c>
      <c r="AG8843" t="s">
        <v>206</v>
      </c>
      <c r="AH8843" t="s">
        <v>198</v>
      </c>
      <c r="AI8843" t="s">
        <v>53</v>
      </c>
      <c r="AJ8843" t="s">
        <v>78</v>
      </c>
      <c r="AK8843" t="s">
        <v>185</v>
      </c>
      <c r="AL8843" t="s">
        <v>47</v>
      </c>
      <c r="AM8843" t="s">
        <v>47</v>
      </c>
      <c r="AN8843" t="s">
        <v>65</v>
      </c>
      <c r="AO8843" t="s">
        <v>2219</v>
      </c>
    </row>
    <row r="8844" spans="1:41" x14ac:dyDescent="0.25">
      <c r="A8844" t="s">
        <v>36728</v>
      </c>
      <c r="B8844" t="s">
        <v>36729</v>
      </c>
      <c r="C8844" s="1" t="str">
        <f t="shared" si="558"/>
        <v>21:1084</v>
      </c>
      <c r="D8844" s="1" t="str">
        <f t="shared" si="559"/>
        <v>21:0157</v>
      </c>
      <c r="E8844" t="s">
        <v>36730</v>
      </c>
      <c r="F8844" t="s">
        <v>36731</v>
      </c>
      <c r="H8844">
        <v>50.9898034</v>
      </c>
      <c r="I8844">
        <v>-122.8261651</v>
      </c>
      <c r="J8844" s="1" t="str">
        <f t="shared" si="560"/>
        <v>NGR bulk stream sediment</v>
      </c>
      <c r="K8844" s="1" t="str">
        <f t="shared" si="561"/>
        <v>&lt;177 micron (NGR)</v>
      </c>
      <c r="L8844">
        <v>19</v>
      </c>
      <c r="M8844" t="s">
        <v>136</v>
      </c>
      <c r="N8844">
        <v>316</v>
      </c>
      <c r="O8844" t="s">
        <v>2275</v>
      </c>
      <c r="P8844" t="s">
        <v>217</v>
      </c>
      <c r="Q8844" t="s">
        <v>765</v>
      </c>
      <c r="R8844" t="s">
        <v>257</v>
      </c>
      <c r="S8844" t="s">
        <v>131</v>
      </c>
      <c r="T8844" t="s">
        <v>186</v>
      </c>
      <c r="U8844" t="s">
        <v>935</v>
      </c>
      <c r="V8844" t="s">
        <v>455</v>
      </c>
      <c r="W8844" t="s">
        <v>412</v>
      </c>
      <c r="X8844" t="s">
        <v>122</v>
      </c>
      <c r="Y8844" t="s">
        <v>175</v>
      </c>
      <c r="Z8844" t="s">
        <v>199</v>
      </c>
      <c r="AA8844" t="s">
        <v>51</v>
      </c>
      <c r="AB8844" t="s">
        <v>149</v>
      </c>
      <c r="AC8844" t="s">
        <v>695</v>
      </c>
      <c r="AD8844" t="s">
        <v>90</v>
      </c>
      <c r="AE8844" t="s">
        <v>5163</v>
      </c>
      <c r="AF8844" t="s">
        <v>1247</v>
      </c>
      <c r="AG8844" t="s">
        <v>51</v>
      </c>
      <c r="AH8844" t="s">
        <v>149</v>
      </c>
      <c r="AI8844" t="s">
        <v>54</v>
      </c>
      <c r="AJ8844" t="s">
        <v>257</v>
      </c>
      <c r="AK8844" t="s">
        <v>110</v>
      </c>
      <c r="AL8844" t="s">
        <v>47</v>
      </c>
      <c r="AM8844" t="s">
        <v>122</v>
      </c>
      <c r="AN8844" t="s">
        <v>568</v>
      </c>
      <c r="AO8844" t="s">
        <v>267</v>
      </c>
    </row>
    <row r="8845" spans="1:41" x14ac:dyDescent="0.25">
      <c r="A8845" t="s">
        <v>36732</v>
      </c>
      <c r="B8845" t="s">
        <v>36733</v>
      </c>
      <c r="C8845" s="1" t="str">
        <f t="shared" si="558"/>
        <v>21:1084</v>
      </c>
      <c r="D8845" s="1" t="str">
        <f t="shared" si="559"/>
        <v>21:0157</v>
      </c>
      <c r="E8845" t="s">
        <v>36734</v>
      </c>
      <c r="F8845" t="s">
        <v>36735</v>
      </c>
      <c r="H8845">
        <v>50.987276399999999</v>
      </c>
      <c r="I8845">
        <v>-122.6120576</v>
      </c>
      <c r="J8845" s="1" t="str">
        <f t="shared" si="560"/>
        <v>NGR bulk stream sediment</v>
      </c>
      <c r="K8845" s="1" t="str">
        <f t="shared" si="561"/>
        <v>&lt;177 micron (NGR)</v>
      </c>
      <c r="L8845">
        <v>19</v>
      </c>
      <c r="M8845" t="s">
        <v>157</v>
      </c>
      <c r="N8845">
        <v>317</v>
      </c>
      <c r="O8845" t="s">
        <v>51</v>
      </c>
      <c r="P8845" t="s">
        <v>52</v>
      </c>
      <c r="Q8845" t="s">
        <v>184</v>
      </c>
      <c r="R8845" t="s">
        <v>306</v>
      </c>
      <c r="S8845" t="s">
        <v>58</v>
      </c>
      <c r="T8845" t="s">
        <v>532</v>
      </c>
      <c r="U8845" t="s">
        <v>487</v>
      </c>
      <c r="V8845" t="s">
        <v>149</v>
      </c>
      <c r="W8845" t="s">
        <v>123</v>
      </c>
      <c r="X8845" t="s">
        <v>47</v>
      </c>
      <c r="Y8845" t="s">
        <v>51</v>
      </c>
      <c r="Z8845" t="s">
        <v>56</v>
      </c>
      <c r="AA8845" t="s">
        <v>47</v>
      </c>
      <c r="AB8845" t="s">
        <v>198</v>
      </c>
      <c r="AC8845" t="s">
        <v>249</v>
      </c>
      <c r="AD8845" t="s">
        <v>51</v>
      </c>
      <c r="AE8845" t="s">
        <v>198</v>
      </c>
      <c r="AF8845" t="s">
        <v>108</v>
      </c>
      <c r="AG8845" t="s">
        <v>149</v>
      </c>
      <c r="AH8845" t="s">
        <v>62</v>
      </c>
      <c r="AI8845" t="s">
        <v>62</v>
      </c>
      <c r="AJ8845" t="s">
        <v>53</v>
      </c>
      <c r="AK8845" t="s">
        <v>46</v>
      </c>
      <c r="AL8845" t="s">
        <v>47</v>
      </c>
      <c r="AM8845" t="s">
        <v>47</v>
      </c>
      <c r="AN8845" t="s">
        <v>65</v>
      </c>
      <c r="AO8845" t="s">
        <v>3580</v>
      </c>
    </row>
    <row r="8846" spans="1:41" x14ac:dyDescent="0.25">
      <c r="A8846" t="s">
        <v>36736</v>
      </c>
      <c r="B8846" t="s">
        <v>36737</v>
      </c>
      <c r="C8846" s="1" t="str">
        <f t="shared" si="558"/>
        <v>21:1084</v>
      </c>
      <c r="D8846" s="1" t="str">
        <f t="shared" si="559"/>
        <v>21:0157</v>
      </c>
      <c r="E8846" t="s">
        <v>36738</v>
      </c>
      <c r="F8846" t="s">
        <v>36739</v>
      </c>
      <c r="H8846">
        <v>50.9568096</v>
      </c>
      <c r="I8846">
        <v>-122.6340118</v>
      </c>
      <c r="J8846" s="1" t="str">
        <f t="shared" si="560"/>
        <v>NGR bulk stream sediment</v>
      </c>
      <c r="K8846" s="1" t="str">
        <f t="shared" si="561"/>
        <v>&lt;177 micron (NGR)</v>
      </c>
      <c r="L8846">
        <v>19</v>
      </c>
      <c r="M8846" t="s">
        <v>280</v>
      </c>
      <c r="N8846">
        <v>318</v>
      </c>
      <c r="O8846" t="s">
        <v>493</v>
      </c>
      <c r="P8846" t="s">
        <v>47</v>
      </c>
      <c r="Q8846" t="s">
        <v>275</v>
      </c>
      <c r="R8846" t="s">
        <v>81</v>
      </c>
      <c r="S8846" t="s">
        <v>98</v>
      </c>
      <c r="T8846" t="s">
        <v>507</v>
      </c>
      <c r="U8846" t="s">
        <v>36740</v>
      </c>
      <c r="V8846" t="s">
        <v>63</v>
      </c>
      <c r="W8846" t="s">
        <v>259</v>
      </c>
      <c r="X8846" t="s">
        <v>122</v>
      </c>
      <c r="Y8846" t="s">
        <v>76</v>
      </c>
      <c r="Z8846" t="s">
        <v>56</v>
      </c>
      <c r="AA8846" t="s">
        <v>122</v>
      </c>
      <c r="AB8846" t="s">
        <v>185</v>
      </c>
      <c r="AC8846" t="s">
        <v>1130</v>
      </c>
      <c r="AD8846" t="s">
        <v>85</v>
      </c>
      <c r="AE8846" t="s">
        <v>198</v>
      </c>
      <c r="AF8846" t="s">
        <v>321</v>
      </c>
      <c r="AG8846" t="s">
        <v>257</v>
      </c>
      <c r="AH8846" t="s">
        <v>57</v>
      </c>
      <c r="AI8846" t="s">
        <v>62</v>
      </c>
      <c r="AJ8846" t="s">
        <v>101</v>
      </c>
      <c r="AK8846" t="s">
        <v>149</v>
      </c>
      <c r="AL8846" t="s">
        <v>47</v>
      </c>
      <c r="AM8846" t="s">
        <v>47</v>
      </c>
      <c r="AN8846" t="s">
        <v>65</v>
      </c>
      <c r="AO8846" t="s">
        <v>5163</v>
      </c>
    </row>
    <row r="8847" spans="1:41" x14ac:dyDescent="0.25">
      <c r="A8847" t="s">
        <v>36741</v>
      </c>
      <c r="B8847" t="s">
        <v>36742</v>
      </c>
      <c r="C8847" s="1" t="str">
        <f t="shared" si="558"/>
        <v>21:1084</v>
      </c>
      <c r="D8847" s="1" t="str">
        <f t="shared" si="559"/>
        <v>21:0157</v>
      </c>
      <c r="E8847" t="s">
        <v>36738</v>
      </c>
      <c r="F8847" t="s">
        <v>36743</v>
      </c>
      <c r="H8847">
        <v>50.9568096</v>
      </c>
      <c r="I8847">
        <v>-122.6340118</v>
      </c>
      <c r="J8847" s="1" t="str">
        <f t="shared" si="560"/>
        <v>NGR bulk stream sediment</v>
      </c>
      <c r="K8847" s="1" t="str">
        <f t="shared" si="561"/>
        <v>&lt;177 micron (NGR)</v>
      </c>
      <c r="L8847">
        <v>19</v>
      </c>
      <c r="M8847" t="s">
        <v>288</v>
      </c>
      <c r="N8847">
        <v>319</v>
      </c>
      <c r="O8847" t="s">
        <v>228</v>
      </c>
      <c r="P8847" t="s">
        <v>47</v>
      </c>
      <c r="Q8847" t="s">
        <v>275</v>
      </c>
      <c r="R8847" t="s">
        <v>235</v>
      </c>
      <c r="S8847" t="s">
        <v>82</v>
      </c>
      <c r="T8847" t="s">
        <v>829</v>
      </c>
      <c r="U8847" t="s">
        <v>36744</v>
      </c>
      <c r="V8847" t="s">
        <v>81</v>
      </c>
      <c r="W8847" t="s">
        <v>88</v>
      </c>
      <c r="X8847" t="s">
        <v>122</v>
      </c>
      <c r="Y8847" t="s">
        <v>85</v>
      </c>
      <c r="Z8847" t="s">
        <v>56</v>
      </c>
      <c r="AA8847" t="s">
        <v>122</v>
      </c>
      <c r="AB8847" t="s">
        <v>174</v>
      </c>
      <c r="AC8847" t="s">
        <v>765</v>
      </c>
      <c r="AD8847" t="s">
        <v>175</v>
      </c>
      <c r="AE8847" t="s">
        <v>198</v>
      </c>
      <c r="AF8847" t="s">
        <v>1538</v>
      </c>
      <c r="AG8847" t="s">
        <v>161</v>
      </c>
      <c r="AH8847" t="s">
        <v>198</v>
      </c>
      <c r="AI8847" t="s">
        <v>62</v>
      </c>
      <c r="AJ8847" t="s">
        <v>125</v>
      </c>
      <c r="AK8847" t="s">
        <v>46</v>
      </c>
      <c r="AL8847" t="s">
        <v>47</v>
      </c>
      <c r="AM8847" t="s">
        <v>47</v>
      </c>
      <c r="AN8847" t="s">
        <v>65</v>
      </c>
      <c r="AO8847" t="s">
        <v>1012</v>
      </c>
    </row>
    <row r="8848" spans="1:41" x14ac:dyDescent="0.25">
      <c r="A8848" t="s">
        <v>36745</v>
      </c>
      <c r="B8848" t="s">
        <v>36746</v>
      </c>
      <c r="C8848" s="1" t="str">
        <f t="shared" si="558"/>
        <v>21:1084</v>
      </c>
      <c r="D8848" s="1" t="str">
        <f t="shared" si="559"/>
        <v>21:0157</v>
      </c>
      <c r="E8848" t="s">
        <v>36747</v>
      </c>
      <c r="F8848" t="s">
        <v>36748</v>
      </c>
      <c r="H8848">
        <v>50.850710800000002</v>
      </c>
      <c r="I8848">
        <v>-122.5477557</v>
      </c>
      <c r="J8848" s="1" t="str">
        <f t="shared" si="560"/>
        <v>NGR bulk stream sediment</v>
      </c>
      <c r="K8848" s="1" t="str">
        <f t="shared" si="561"/>
        <v>&lt;177 micron (NGR)</v>
      </c>
      <c r="L8848">
        <v>19</v>
      </c>
      <c r="M8848" t="s">
        <v>170</v>
      </c>
      <c r="N8848">
        <v>320</v>
      </c>
      <c r="O8848" t="s">
        <v>145</v>
      </c>
      <c r="P8848" t="s">
        <v>51</v>
      </c>
      <c r="Q8848" t="s">
        <v>518</v>
      </c>
      <c r="R8848" t="s">
        <v>139</v>
      </c>
      <c r="S8848" t="s">
        <v>272</v>
      </c>
      <c r="T8848" t="s">
        <v>187</v>
      </c>
      <c r="U8848" t="s">
        <v>284</v>
      </c>
      <c r="V8848" t="s">
        <v>455</v>
      </c>
      <c r="W8848" t="s">
        <v>137</v>
      </c>
      <c r="X8848" t="s">
        <v>51</v>
      </c>
      <c r="Y8848" t="s">
        <v>99</v>
      </c>
      <c r="Z8848" t="s">
        <v>56</v>
      </c>
      <c r="AA8848" t="s">
        <v>51</v>
      </c>
      <c r="AB8848" t="s">
        <v>64</v>
      </c>
      <c r="AC8848" t="s">
        <v>146</v>
      </c>
      <c r="AD8848" t="s">
        <v>475</v>
      </c>
      <c r="AE8848" t="s">
        <v>63</v>
      </c>
      <c r="AF8848" t="s">
        <v>8450</v>
      </c>
      <c r="AG8848" t="s">
        <v>182</v>
      </c>
      <c r="AH8848" t="s">
        <v>174</v>
      </c>
      <c r="AI8848" t="s">
        <v>46</v>
      </c>
      <c r="AJ8848" t="s">
        <v>228</v>
      </c>
      <c r="AK8848" t="s">
        <v>235</v>
      </c>
      <c r="AL8848" t="s">
        <v>47</v>
      </c>
      <c r="AM8848" t="s">
        <v>122</v>
      </c>
      <c r="AN8848" t="s">
        <v>65</v>
      </c>
      <c r="AO8848" t="s">
        <v>836</v>
      </c>
    </row>
    <row r="8849" spans="1:41" x14ac:dyDescent="0.25">
      <c r="A8849" t="s">
        <v>36749</v>
      </c>
      <c r="B8849" t="s">
        <v>36750</v>
      </c>
      <c r="C8849" s="1" t="str">
        <f t="shared" ref="C8849:C8912" si="562">HYPERLINK("http://geochem.nrcan.gc.ca/cdogs/content/bdl/bdl211084_e.htm", "21:1084")</f>
        <v>21:1084</v>
      </c>
      <c r="D8849" s="1" t="str">
        <f t="shared" ref="D8849:D8912" si="563">HYPERLINK("http://geochem.nrcan.gc.ca/cdogs/content/svy/svy210157_e.htm", "21:0157")</f>
        <v>21:0157</v>
      </c>
      <c r="E8849" t="s">
        <v>36751</v>
      </c>
      <c r="F8849" t="s">
        <v>36752</v>
      </c>
      <c r="H8849">
        <v>50.701048399999998</v>
      </c>
      <c r="I8849">
        <v>-123.5477571</v>
      </c>
      <c r="J8849" s="1" t="str">
        <f t="shared" si="560"/>
        <v>NGR bulk stream sediment</v>
      </c>
      <c r="K8849" s="1" t="str">
        <f t="shared" si="561"/>
        <v>&lt;177 micron (NGR)</v>
      </c>
      <c r="L8849">
        <v>19</v>
      </c>
      <c r="M8849" t="s">
        <v>180</v>
      </c>
      <c r="N8849">
        <v>321</v>
      </c>
      <c r="O8849" t="s">
        <v>47</v>
      </c>
      <c r="P8849" t="s">
        <v>47</v>
      </c>
      <c r="Q8849" t="s">
        <v>668</v>
      </c>
      <c r="R8849" t="s">
        <v>62</v>
      </c>
      <c r="S8849" t="s">
        <v>104</v>
      </c>
      <c r="T8849" t="s">
        <v>267</v>
      </c>
      <c r="U8849" t="s">
        <v>190</v>
      </c>
      <c r="V8849" t="s">
        <v>53</v>
      </c>
      <c r="W8849" t="s">
        <v>227</v>
      </c>
      <c r="X8849" t="s">
        <v>58</v>
      </c>
      <c r="Y8849" t="s">
        <v>217</v>
      </c>
      <c r="Z8849" t="s">
        <v>56</v>
      </c>
      <c r="AA8849" t="s">
        <v>103</v>
      </c>
      <c r="AB8849" t="s">
        <v>79</v>
      </c>
      <c r="AC8849" t="s">
        <v>99</v>
      </c>
      <c r="AD8849" t="s">
        <v>99</v>
      </c>
      <c r="AE8849" t="s">
        <v>53</v>
      </c>
      <c r="AF8849" t="s">
        <v>50</v>
      </c>
      <c r="AG8849" t="s">
        <v>109</v>
      </c>
      <c r="AH8849" t="s">
        <v>57</v>
      </c>
      <c r="AI8849" t="s">
        <v>57</v>
      </c>
      <c r="AJ8849" t="s">
        <v>392</v>
      </c>
      <c r="AK8849" t="s">
        <v>130</v>
      </c>
      <c r="AL8849" t="s">
        <v>47</v>
      </c>
      <c r="AM8849" t="s">
        <v>122</v>
      </c>
      <c r="AN8849" t="s">
        <v>299</v>
      </c>
      <c r="AO8849" t="s">
        <v>1975</v>
      </c>
    </row>
    <row r="8850" spans="1:41" x14ac:dyDescent="0.25">
      <c r="A8850" t="s">
        <v>36753</v>
      </c>
      <c r="B8850" t="s">
        <v>36754</v>
      </c>
      <c r="C8850" s="1" t="str">
        <f t="shared" si="562"/>
        <v>21:1084</v>
      </c>
      <c r="D8850" s="1" t="str">
        <f t="shared" si="563"/>
        <v>21:0157</v>
      </c>
      <c r="E8850" t="s">
        <v>36755</v>
      </c>
      <c r="F8850" t="s">
        <v>36756</v>
      </c>
      <c r="H8850">
        <v>50.708036499999999</v>
      </c>
      <c r="I8850">
        <v>-123.6077883</v>
      </c>
      <c r="J8850" s="1" t="str">
        <f t="shared" si="560"/>
        <v>NGR bulk stream sediment</v>
      </c>
      <c r="K8850" s="1" t="str">
        <f t="shared" si="561"/>
        <v>&lt;177 micron (NGR)</v>
      </c>
      <c r="L8850">
        <v>19</v>
      </c>
      <c r="M8850" t="s">
        <v>195</v>
      </c>
      <c r="N8850">
        <v>322</v>
      </c>
      <c r="O8850" t="s">
        <v>128</v>
      </c>
      <c r="P8850" t="s">
        <v>76</v>
      </c>
      <c r="Q8850" t="s">
        <v>385</v>
      </c>
      <c r="R8850" t="s">
        <v>62</v>
      </c>
      <c r="S8850" t="s">
        <v>59</v>
      </c>
      <c r="T8850" t="s">
        <v>217</v>
      </c>
      <c r="U8850" t="s">
        <v>106</v>
      </c>
      <c r="V8850" t="s">
        <v>198</v>
      </c>
      <c r="W8850" t="s">
        <v>412</v>
      </c>
      <c r="X8850" t="s">
        <v>51</v>
      </c>
      <c r="Y8850" t="s">
        <v>50</v>
      </c>
      <c r="Z8850" t="s">
        <v>56</v>
      </c>
      <c r="AA8850" t="s">
        <v>122</v>
      </c>
      <c r="AB8850" t="s">
        <v>78</v>
      </c>
      <c r="AC8850" t="s">
        <v>175</v>
      </c>
      <c r="AD8850" t="s">
        <v>90</v>
      </c>
      <c r="AE8850" t="s">
        <v>198</v>
      </c>
      <c r="AF8850" t="s">
        <v>1247</v>
      </c>
      <c r="AG8850" t="s">
        <v>142</v>
      </c>
      <c r="AH8850" t="s">
        <v>53</v>
      </c>
      <c r="AI8850" t="s">
        <v>57</v>
      </c>
      <c r="AJ8850" t="s">
        <v>130</v>
      </c>
      <c r="AK8850" t="s">
        <v>235</v>
      </c>
      <c r="AL8850" t="s">
        <v>122</v>
      </c>
      <c r="AM8850" t="s">
        <v>47</v>
      </c>
      <c r="AN8850" t="s">
        <v>65</v>
      </c>
      <c r="AO8850" t="s">
        <v>24732</v>
      </c>
    </row>
    <row r="8851" spans="1:41" x14ac:dyDescent="0.25">
      <c r="A8851" t="s">
        <v>36757</v>
      </c>
      <c r="B8851" t="s">
        <v>36758</v>
      </c>
      <c r="C8851" s="1" t="str">
        <f t="shared" si="562"/>
        <v>21:1084</v>
      </c>
      <c r="D8851" s="1" t="str">
        <f t="shared" si="563"/>
        <v>21:0157</v>
      </c>
      <c r="E8851" t="s">
        <v>36759</v>
      </c>
      <c r="F8851" t="s">
        <v>36760</v>
      </c>
      <c r="H8851">
        <v>50.727526099999999</v>
      </c>
      <c r="I8851">
        <v>-123.6606602</v>
      </c>
      <c r="J8851" s="1" t="str">
        <f t="shared" si="560"/>
        <v>NGR bulk stream sediment</v>
      </c>
      <c r="K8851" s="1" t="str">
        <f t="shared" si="561"/>
        <v>&lt;177 micron (NGR)</v>
      </c>
      <c r="L8851">
        <v>19</v>
      </c>
      <c r="M8851" t="s">
        <v>205</v>
      </c>
      <c r="N8851">
        <v>323</v>
      </c>
      <c r="O8851" t="s">
        <v>158</v>
      </c>
      <c r="P8851" t="s">
        <v>73</v>
      </c>
      <c r="Q8851" t="s">
        <v>196</v>
      </c>
      <c r="R8851" t="s">
        <v>62</v>
      </c>
      <c r="S8851" t="s">
        <v>141</v>
      </c>
      <c r="T8851" t="s">
        <v>104</v>
      </c>
      <c r="U8851" t="s">
        <v>583</v>
      </c>
      <c r="V8851" t="s">
        <v>62</v>
      </c>
      <c r="W8851" t="s">
        <v>58</v>
      </c>
      <c r="X8851" t="s">
        <v>108</v>
      </c>
      <c r="Y8851" t="s">
        <v>217</v>
      </c>
      <c r="Z8851" t="s">
        <v>84</v>
      </c>
      <c r="AA8851" t="s">
        <v>46</v>
      </c>
      <c r="AB8851" t="s">
        <v>139</v>
      </c>
      <c r="AC8851" t="s">
        <v>175</v>
      </c>
      <c r="AD8851" t="s">
        <v>127</v>
      </c>
      <c r="AE8851" t="s">
        <v>57</v>
      </c>
      <c r="AF8851" t="s">
        <v>2403</v>
      </c>
      <c r="AG8851" t="s">
        <v>412</v>
      </c>
      <c r="AH8851" t="s">
        <v>62</v>
      </c>
      <c r="AI8851" t="s">
        <v>54</v>
      </c>
      <c r="AJ8851" t="s">
        <v>271</v>
      </c>
      <c r="AK8851" t="s">
        <v>102</v>
      </c>
      <c r="AL8851" t="s">
        <v>47</v>
      </c>
      <c r="AM8851" t="s">
        <v>103</v>
      </c>
      <c r="AN8851" t="s">
        <v>215</v>
      </c>
      <c r="AO8851" t="s">
        <v>610</v>
      </c>
    </row>
    <row r="8852" spans="1:41" x14ac:dyDescent="0.25">
      <c r="A8852" t="s">
        <v>36761</v>
      </c>
      <c r="B8852" t="s">
        <v>36762</v>
      </c>
      <c r="C8852" s="1" t="str">
        <f t="shared" si="562"/>
        <v>21:1084</v>
      </c>
      <c r="D8852" s="1" t="str">
        <f t="shared" si="563"/>
        <v>21:0157</v>
      </c>
      <c r="E8852" t="s">
        <v>36763</v>
      </c>
      <c r="F8852" t="s">
        <v>36764</v>
      </c>
      <c r="H8852">
        <v>50.716760399999998</v>
      </c>
      <c r="I8852">
        <v>-123.6718276</v>
      </c>
      <c r="J8852" s="1" t="str">
        <f t="shared" si="560"/>
        <v>NGR bulk stream sediment</v>
      </c>
      <c r="K8852" s="1" t="str">
        <f t="shared" si="561"/>
        <v>&lt;177 micron (NGR)</v>
      </c>
      <c r="L8852">
        <v>19</v>
      </c>
      <c r="M8852" t="s">
        <v>214</v>
      </c>
      <c r="N8852">
        <v>324</v>
      </c>
      <c r="O8852" t="s">
        <v>371</v>
      </c>
      <c r="P8852" t="s">
        <v>47</v>
      </c>
      <c r="Q8852" t="s">
        <v>915</v>
      </c>
      <c r="R8852" t="s">
        <v>62</v>
      </c>
      <c r="S8852" t="s">
        <v>112</v>
      </c>
      <c r="T8852" t="s">
        <v>175</v>
      </c>
      <c r="U8852" t="s">
        <v>144</v>
      </c>
      <c r="V8852" t="s">
        <v>57</v>
      </c>
      <c r="W8852" t="s">
        <v>96</v>
      </c>
      <c r="X8852" t="s">
        <v>58</v>
      </c>
      <c r="Y8852" t="s">
        <v>209</v>
      </c>
      <c r="Z8852" t="s">
        <v>199</v>
      </c>
      <c r="AA8852" t="s">
        <v>47</v>
      </c>
      <c r="AB8852" t="s">
        <v>78</v>
      </c>
      <c r="AC8852" t="s">
        <v>175</v>
      </c>
      <c r="AD8852" t="s">
        <v>267</v>
      </c>
      <c r="AE8852" t="s">
        <v>53</v>
      </c>
      <c r="AF8852" t="s">
        <v>573</v>
      </c>
      <c r="AG8852" t="s">
        <v>96</v>
      </c>
      <c r="AH8852" t="s">
        <v>62</v>
      </c>
      <c r="AI8852" t="s">
        <v>87</v>
      </c>
      <c r="AJ8852" t="s">
        <v>139</v>
      </c>
      <c r="AK8852" t="s">
        <v>64</v>
      </c>
      <c r="AL8852" t="s">
        <v>47</v>
      </c>
      <c r="AM8852" t="s">
        <v>122</v>
      </c>
      <c r="AN8852" t="s">
        <v>832</v>
      </c>
      <c r="AO8852" t="s">
        <v>24631</v>
      </c>
    </row>
    <row r="8853" spans="1:41" x14ac:dyDescent="0.25">
      <c r="A8853" t="s">
        <v>36765</v>
      </c>
      <c r="B8853" t="s">
        <v>36766</v>
      </c>
      <c r="C8853" s="1" t="str">
        <f t="shared" si="562"/>
        <v>21:1084</v>
      </c>
      <c r="D8853" s="1" t="str">
        <f t="shared" si="563"/>
        <v>21:0157</v>
      </c>
      <c r="E8853" t="s">
        <v>36767</v>
      </c>
      <c r="F8853" t="s">
        <v>36768</v>
      </c>
      <c r="H8853">
        <v>50.654536100000001</v>
      </c>
      <c r="I8853">
        <v>-123.68711279999999</v>
      </c>
      <c r="J8853" s="1" t="str">
        <f t="shared" si="560"/>
        <v>NGR bulk stream sediment</v>
      </c>
      <c r="K8853" s="1" t="str">
        <f t="shared" si="561"/>
        <v>&lt;177 micron (NGR)</v>
      </c>
      <c r="L8853">
        <v>19</v>
      </c>
      <c r="M8853" t="s">
        <v>223</v>
      </c>
      <c r="N8853">
        <v>325</v>
      </c>
      <c r="O8853" t="s">
        <v>110</v>
      </c>
      <c r="P8853" t="s">
        <v>47</v>
      </c>
      <c r="Q8853" t="s">
        <v>920</v>
      </c>
      <c r="R8853" t="s">
        <v>62</v>
      </c>
      <c r="S8853" t="s">
        <v>225</v>
      </c>
      <c r="T8853" t="s">
        <v>98</v>
      </c>
      <c r="U8853" t="s">
        <v>462</v>
      </c>
      <c r="V8853" t="s">
        <v>62</v>
      </c>
      <c r="W8853" t="s">
        <v>359</v>
      </c>
      <c r="X8853" t="s">
        <v>55</v>
      </c>
      <c r="Y8853" t="s">
        <v>175</v>
      </c>
      <c r="Z8853" t="s">
        <v>199</v>
      </c>
      <c r="AA8853" t="s">
        <v>46</v>
      </c>
      <c r="AB8853" t="s">
        <v>122</v>
      </c>
      <c r="AC8853" t="s">
        <v>175</v>
      </c>
      <c r="AD8853" t="s">
        <v>209</v>
      </c>
      <c r="AE8853" t="s">
        <v>380</v>
      </c>
      <c r="AF8853" t="s">
        <v>1528</v>
      </c>
      <c r="AG8853" t="s">
        <v>274</v>
      </c>
      <c r="AH8853" t="s">
        <v>62</v>
      </c>
      <c r="AI8853" t="s">
        <v>174</v>
      </c>
      <c r="AJ8853" t="s">
        <v>228</v>
      </c>
      <c r="AK8853" t="s">
        <v>63</v>
      </c>
      <c r="AL8853" t="s">
        <v>47</v>
      </c>
      <c r="AM8853" t="s">
        <v>122</v>
      </c>
      <c r="AN8853" t="s">
        <v>533</v>
      </c>
      <c r="AO8853" t="s">
        <v>10345</v>
      </c>
    </row>
    <row r="8854" spans="1:41" x14ac:dyDescent="0.25">
      <c r="A8854" t="s">
        <v>36769</v>
      </c>
      <c r="B8854" t="s">
        <v>36770</v>
      </c>
      <c r="C8854" s="1" t="str">
        <f t="shared" si="562"/>
        <v>21:1084</v>
      </c>
      <c r="D8854" s="1" t="str">
        <f t="shared" si="563"/>
        <v>21:0157</v>
      </c>
      <c r="E8854" t="s">
        <v>36771</v>
      </c>
      <c r="F8854" t="s">
        <v>36772</v>
      </c>
      <c r="H8854">
        <v>50.6552176</v>
      </c>
      <c r="I8854">
        <v>-123.6720141</v>
      </c>
      <c r="J8854" s="1" t="str">
        <f t="shared" si="560"/>
        <v>NGR bulk stream sediment</v>
      </c>
      <c r="K8854" s="1" t="str">
        <f t="shared" si="561"/>
        <v>&lt;177 micron (NGR)</v>
      </c>
      <c r="L8854">
        <v>19</v>
      </c>
      <c r="M8854" t="s">
        <v>233</v>
      </c>
      <c r="N8854">
        <v>326</v>
      </c>
      <c r="O8854" t="s">
        <v>61</v>
      </c>
      <c r="P8854" t="s">
        <v>47</v>
      </c>
      <c r="Q8854" t="s">
        <v>673</v>
      </c>
      <c r="R8854" t="s">
        <v>62</v>
      </c>
      <c r="S8854" t="s">
        <v>90</v>
      </c>
      <c r="T8854" t="s">
        <v>217</v>
      </c>
      <c r="U8854" t="s">
        <v>107</v>
      </c>
      <c r="V8854" t="s">
        <v>62</v>
      </c>
      <c r="W8854" t="s">
        <v>266</v>
      </c>
      <c r="X8854" t="s">
        <v>51</v>
      </c>
      <c r="Y8854" t="s">
        <v>127</v>
      </c>
      <c r="Z8854" t="s">
        <v>56</v>
      </c>
      <c r="AA8854" t="s">
        <v>122</v>
      </c>
      <c r="AB8854" t="s">
        <v>206</v>
      </c>
      <c r="AC8854" t="s">
        <v>49</v>
      </c>
      <c r="AD8854" t="s">
        <v>58</v>
      </c>
      <c r="AE8854" t="s">
        <v>56</v>
      </c>
      <c r="AF8854" t="s">
        <v>352</v>
      </c>
      <c r="AG8854" t="s">
        <v>437</v>
      </c>
      <c r="AH8854" t="s">
        <v>62</v>
      </c>
      <c r="AI8854" t="s">
        <v>53</v>
      </c>
      <c r="AJ8854" t="s">
        <v>61</v>
      </c>
      <c r="AK8854" t="s">
        <v>198</v>
      </c>
      <c r="AL8854" t="s">
        <v>47</v>
      </c>
      <c r="AM8854" t="s">
        <v>122</v>
      </c>
      <c r="AN8854" t="s">
        <v>65</v>
      </c>
      <c r="AO8854" t="s">
        <v>14787</v>
      </c>
    </row>
    <row r="8855" spans="1:41" x14ac:dyDescent="0.25">
      <c r="A8855" t="s">
        <v>36773</v>
      </c>
      <c r="B8855" t="s">
        <v>36774</v>
      </c>
      <c r="C8855" s="1" t="str">
        <f t="shared" si="562"/>
        <v>21:1084</v>
      </c>
      <c r="D8855" s="1" t="str">
        <f t="shared" si="563"/>
        <v>21:0157</v>
      </c>
      <c r="E8855" t="s">
        <v>36775</v>
      </c>
      <c r="F8855" t="s">
        <v>36776</v>
      </c>
      <c r="H8855">
        <v>50.632680200000003</v>
      </c>
      <c r="I8855">
        <v>-123.68593180000001</v>
      </c>
      <c r="J8855" s="1" t="str">
        <f t="shared" si="560"/>
        <v>NGR bulk stream sediment</v>
      </c>
      <c r="K8855" s="1" t="str">
        <f t="shared" si="561"/>
        <v>&lt;177 micron (NGR)</v>
      </c>
      <c r="L8855">
        <v>19</v>
      </c>
      <c r="M8855" t="s">
        <v>248</v>
      </c>
      <c r="N8855">
        <v>327</v>
      </c>
      <c r="O8855" t="s">
        <v>161</v>
      </c>
      <c r="P8855" t="s">
        <v>47</v>
      </c>
      <c r="Q8855" t="s">
        <v>543</v>
      </c>
      <c r="R8855" t="s">
        <v>62</v>
      </c>
      <c r="S8855" t="s">
        <v>99</v>
      </c>
      <c r="T8855" t="s">
        <v>358</v>
      </c>
      <c r="U8855" t="s">
        <v>438</v>
      </c>
      <c r="V8855" t="s">
        <v>53</v>
      </c>
      <c r="W8855" t="s">
        <v>3515</v>
      </c>
      <c r="X8855" t="s">
        <v>267</v>
      </c>
      <c r="Y8855" t="s">
        <v>66</v>
      </c>
      <c r="Z8855" t="s">
        <v>199</v>
      </c>
      <c r="AA8855" t="s">
        <v>46</v>
      </c>
      <c r="AB8855" t="s">
        <v>125</v>
      </c>
      <c r="AC8855" t="s">
        <v>175</v>
      </c>
      <c r="AD8855" t="s">
        <v>51</v>
      </c>
      <c r="AE8855" t="s">
        <v>56</v>
      </c>
      <c r="AF8855" t="s">
        <v>1798</v>
      </c>
      <c r="AG8855" t="s">
        <v>227</v>
      </c>
      <c r="AH8855" t="s">
        <v>57</v>
      </c>
      <c r="AI8855" t="s">
        <v>46</v>
      </c>
      <c r="AJ8855" t="s">
        <v>206</v>
      </c>
      <c r="AK8855" t="s">
        <v>164</v>
      </c>
      <c r="AL8855" t="s">
        <v>47</v>
      </c>
      <c r="AM8855" t="s">
        <v>47</v>
      </c>
      <c r="AN8855" t="s">
        <v>327</v>
      </c>
      <c r="AO8855" t="s">
        <v>3907</v>
      </c>
    </row>
    <row r="8856" spans="1:41" x14ac:dyDescent="0.25">
      <c r="A8856" t="s">
        <v>36777</v>
      </c>
      <c r="B8856" t="s">
        <v>36778</v>
      </c>
      <c r="C8856" s="1" t="str">
        <f t="shared" si="562"/>
        <v>21:1084</v>
      </c>
      <c r="D8856" s="1" t="str">
        <f t="shared" si="563"/>
        <v>21:0157</v>
      </c>
      <c r="E8856" t="s">
        <v>36779</v>
      </c>
      <c r="F8856" t="s">
        <v>36780</v>
      </c>
      <c r="H8856">
        <v>50.687727299999999</v>
      </c>
      <c r="I8856">
        <v>-123.6047665</v>
      </c>
      <c r="J8856" s="1" t="str">
        <f t="shared" si="560"/>
        <v>NGR bulk stream sediment</v>
      </c>
      <c r="K8856" s="1" t="str">
        <f t="shared" si="561"/>
        <v>&lt;177 micron (NGR)</v>
      </c>
      <c r="L8856">
        <v>19</v>
      </c>
      <c r="M8856" t="s">
        <v>256</v>
      </c>
      <c r="N8856">
        <v>328</v>
      </c>
      <c r="O8856" t="s">
        <v>161</v>
      </c>
      <c r="P8856" t="s">
        <v>51</v>
      </c>
      <c r="Q8856" t="s">
        <v>765</v>
      </c>
      <c r="R8856" t="s">
        <v>57</v>
      </c>
      <c r="S8856" t="s">
        <v>104</v>
      </c>
      <c r="T8856" t="s">
        <v>267</v>
      </c>
      <c r="U8856" t="s">
        <v>175</v>
      </c>
      <c r="V8856" t="s">
        <v>62</v>
      </c>
      <c r="W8856" t="s">
        <v>260</v>
      </c>
      <c r="X8856" t="s">
        <v>52</v>
      </c>
      <c r="Y8856" t="s">
        <v>50</v>
      </c>
      <c r="Z8856" t="s">
        <v>56</v>
      </c>
      <c r="AA8856" t="s">
        <v>47</v>
      </c>
      <c r="AB8856" t="s">
        <v>130</v>
      </c>
      <c r="AC8856" t="s">
        <v>175</v>
      </c>
      <c r="AD8856" t="s">
        <v>217</v>
      </c>
      <c r="AE8856" t="s">
        <v>199</v>
      </c>
      <c r="AF8856" t="s">
        <v>76</v>
      </c>
      <c r="AG8856" t="s">
        <v>151</v>
      </c>
      <c r="AH8856" t="s">
        <v>62</v>
      </c>
      <c r="AI8856" t="s">
        <v>198</v>
      </c>
      <c r="AJ8856" t="s">
        <v>257</v>
      </c>
      <c r="AK8856" t="s">
        <v>110</v>
      </c>
      <c r="AL8856" t="s">
        <v>47</v>
      </c>
      <c r="AM8856" t="s">
        <v>47</v>
      </c>
      <c r="AN8856" t="s">
        <v>65</v>
      </c>
      <c r="AO8856" t="s">
        <v>165</v>
      </c>
    </row>
    <row r="8857" spans="1:41" x14ac:dyDescent="0.25">
      <c r="A8857" t="s">
        <v>36781</v>
      </c>
      <c r="B8857" t="s">
        <v>36782</v>
      </c>
      <c r="C8857" s="1" t="str">
        <f t="shared" si="562"/>
        <v>21:1084</v>
      </c>
      <c r="D8857" s="1" t="str">
        <f t="shared" si="563"/>
        <v>21:0157</v>
      </c>
      <c r="E8857" t="s">
        <v>36783</v>
      </c>
      <c r="F8857" t="s">
        <v>36784</v>
      </c>
      <c r="H8857">
        <v>50.688193400000003</v>
      </c>
      <c r="I8857">
        <v>-123.5747464</v>
      </c>
      <c r="J8857" s="1" t="str">
        <f t="shared" si="560"/>
        <v>NGR bulk stream sediment</v>
      </c>
      <c r="K8857" s="1" t="str">
        <f t="shared" si="561"/>
        <v>&lt;177 micron (NGR)</v>
      </c>
      <c r="L8857">
        <v>19</v>
      </c>
      <c r="M8857" t="s">
        <v>265</v>
      </c>
      <c r="N8857">
        <v>329</v>
      </c>
      <c r="O8857" t="s">
        <v>87</v>
      </c>
      <c r="P8857" t="s">
        <v>47</v>
      </c>
      <c r="Q8857" t="s">
        <v>646</v>
      </c>
      <c r="R8857" t="s">
        <v>57</v>
      </c>
      <c r="S8857" t="s">
        <v>112</v>
      </c>
      <c r="T8857" t="s">
        <v>127</v>
      </c>
      <c r="U8857" t="s">
        <v>51</v>
      </c>
      <c r="V8857" t="s">
        <v>198</v>
      </c>
      <c r="W8857" t="s">
        <v>72</v>
      </c>
      <c r="X8857" t="s">
        <v>73</v>
      </c>
      <c r="Y8857" t="s">
        <v>175</v>
      </c>
      <c r="Z8857" t="s">
        <v>56</v>
      </c>
      <c r="AA8857" t="s">
        <v>103</v>
      </c>
      <c r="AB8857" t="s">
        <v>164</v>
      </c>
      <c r="AC8857" t="s">
        <v>175</v>
      </c>
      <c r="AD8857" t="s">
        <v>145</v>
      </c>
      <c r="AE8857" t="s">
        <v>56</v>
      </c>
      <c r="AF8857" t="s">
        <v>55</v>
      </c>
      <c r="AG8857" t="s">
        <v>142</v>
      </c>
      <c r="AH8857" t="s">
        <v>62</v>
      </c>
      <c r="AI8857" t="s">
        <v>62</v>
      </c>
      <c r="AJ8857" t="s">
        <v>122</v>
      </c>
      <c r="AK8857" t="s">
        <v>61</v>
      </c>
      <c r="AL8857" t="s">
        <v>47</v>
      </c>
      <c r="AM8857" t="s">
        <v>47</v>
      </c>
      <c r="AN8857" t="s">
        <v>65</v>
      </c>
      <c r="AO8857" t="s">
        <v>741</v>
      </c>
    </row>
    <row r="8858" spans="1:41" x14ac:dyDescent="0.25">
      <c r="A8858" t="s">
        <v>36785</v>
      </c>
      <c r="B8858" t="s">
        <v>36786</v>
      </c>
      <c r="C8858" s="1" t="str">
        <f t="shared" si="562"/>
        <v>21:1084</v>
      </c>
      <c r="D8858" s="1" t="str">
        <f t="shared" si="563"/>
        <v>21:0157</v>
      </c>
      <c r="E8858" t="s">
        <v>36787</v>
      </c>
      <c r="F8858" t="s">
        <v>36788</v>
      </c>
      <c r="H8858">
        <v>50.653768700000001</v>
      </c>
      <c r="I8858">
        <v>-123.4490904</v>
      </c>
      <c r="J8858" s="1" t="str">
        <f t="shared" si="560"/>
        <v>NGR bulk stream sediment</v>
      </c>
      <c r="K8858" s="1" t="str">
        <f t="shared" si="561"/>
        <v>&lt;177 micron (NGR)</v>
      </c>
      <c r="L8858">
        <v>20</v>
      </c>
      <c r="M8858" t="s">
        <v>280</v>
      </c>
      <c r="N8858">
        <v>330</v>
      </c>
      <c r="O8858" t="s">
        <v>46</v>
      </c>
      <c r="P8858" t="s">
        <v>47</v>
      </c>
      <c r="Q8858" t="s">
        <v>513</v>
      </c>
      <c r="R8858" t="s">
        <v>62</v>
      </c>
      <c r="S8858" t="s">
        <v>186</v>
      </c>
      <c r="T8858" t="s">
        <v>137</v>
      </c>
      <c r="U8858" t="s">
        <v>51</v>
      </c>
      <c r="V8858" t="s">
        <v>46</v>
      </c>
      <c r="W8858" t="s">
        <v>125</v>
      </c>
      <c r="X8858" t="s">
        <v>103</v>
      </c>
      <c r="Y8858" t="s">
        <v>217</v>
      </c>
      <c r="Z8858" t="s">
        <v>56</v>
      </c>
      <c r="AA8858" t="s">
        <v>51</v>
      </c>
      <c r="AB8858" t="s">
        <v>103</v>
      </c>
      <c r="AC8858" t="s">
        <v>175</v>
      </c>
      <c r="AD8858" t="s">
        <v>165</v>
      </c>
      <c r="AE8858" t="s">
        <v>380</v>
      </c>
      <c r="AF8858" t="s">
        <v>96</v>
      </c>
      <c r="AG8858" t="s">
        <v>164</v>
      </c>
      <c r="AH8858" t="s">
        <v>57</v>
      </c>
      <c r="AI8858" t="s">
        <v>62</v>
      </c>
      <c r="AJ8858" t="s">
        <v>282</v>
      </c>
      <c r="AK8858" t="s">
        <v>47</v>
      </c>
      <c r="AL8858" t="s">
        <v>47</v>
      </c>
      <c r="AM8858" t="s">
        <v>47</v>
      </c>
      <c r="AN8858" t="s">
        <v>65</v>
      </c>
      <c r="AO8858" t="s">
        <v>966</v>
      </c>
    </row>
    <row r="8859" spans="1:41" x14ac:dyDescent="0.25">
      <c r="A8859" t="s">
        <v>36789</v>
      </c>
      <c r="B8859" t="s">
        <v>36790</v>
      </c>
      <c r="C8859" s="1" t="str">
        <f t="shared" si="562"/>
        <v>21:1084</v>
      </c>
      <c r="D8859" s="1" t="str">
        <f t="shared" si="563"/>
        <v>21:0157</v>
      </c>
      <c r="E8859" t="s">
        <v>36787</v>
      </c>
      <c r="F8859" t="s">
        <v>36791</v>
      </c>
      <c r="H8859">
        <v>50.653768700000001</v>
      </c>
      <c r="I8859">
        <v>-123.4490904</v>
      </c>
      <c r="J8859" s="1" t="str">
        <f t="shared" si="560"/>
        <v>NGR bulk stream sediment</v>
      </c>
      <c r="K8859" s="1" t="str">
        <f t="shared" si="561"/>
        <v>&lt;177 micron (NGR)</v>
      </c>
      <c r="L8859">
        <v>20</v>
      </c>
      <c r="M8859" t="s">
        <v>288</v>
      </c>
      <c r="N8859">
        <v>331</v>
      </c>
      <c r="O8859" t="s">
        <v>174</v>
      </c>
      <c r="P8859" t="s">
        <v>47</v>
      </c>
      <c r="Q8859" t="s">
        <v>74</v>
      </c>
      <c r="R8859" t="s">
        <v>62</v>
      </c>
      <c r="S8859" t="s">
        <v>197</v>
      </c>
      <c r="T8859" t="s">
        <v>137</v>
      </c>
      <c r="U8859" t="s">
        <v>51</v>
      </c>
      <c r="V8859" t="s">
        <v>87</v>
      </c>
      <c r="W8859" t="s">
        <v>125</v>
      </c>
      <c r="X8859" t="s">
        <v>103</v>
      </c>
      <c r="Y8859" t="s">
        <v>175</v>
      </c>
      <c r="Z8859" t="s">
        <v>56</v>
      </c>
      <c r="AA8859" t="s">
        <v>51</v>
      </c>
      <c r="AB8859" t="s">
        <v>72</v>
      </c>
      <c r="AC8859" t="s">
        <v>175</v>
      </c>
      <c r="AD8859" t="s">
        <v>49</v>
      </c>
      <c r="AE8859" t="s">
        <v>380</v>
      </c>
      <c r="AF8859" t="s">
        <v>96</v>
      </c>
      <c r="AG8859" t="s">
        <v>60</v>
      </c>
      <c r="AH8859" t="s">
        <v>57</v>
      </c>
      <c r="AI8859" t="s">
        <v>62</v>
      </c>
      <c r="AJ8859" t="s">
        <v>103</v>
      </c>
      <c r="AK8859" t="s">
        <v>105</v>
      </c>
      <c r="AL8859" t="s">
        <v>47</v>
      </c>
      <c r="AM8859" t="s">
        <v>47</v>
      </c>
      <c r="AN8859" t="s">
        <v>65</v>
      </c>
      <c r="AO8859" t="s">
        <v>1295</v>
      </c>
    </row>
    <row r="8860" spans="1:41" x14ac:dyDescent="0.25">
      <c r="A8860" t="s">
        <v>36792</v>
      </c>
      <c r="B8860" t="s">
        <v>36793</v>
      </c>
      <c r="C8860" s="1" t="str">
        <f t="shared" si="562"/>
        <v>21:1084</v>
      </c>
      <c r="D8860" s="1" t="str">
        <f t="shared" si="563"/>
        <v>21:0157</v>
      </c>
      <c r="E8860" t="s">
        <v>36794</v>
      </c>
      <c r="F8860" t="s">
        <v>36795</v>
      </c>
      <c r="H8860">
        <v>50.9719263</v>
      </c>
      <c r="I8860">
        <v>-123.06370459999999</v>
      </c>
      <c r="J8860" s="1" t="str">
        <f t="shared" si="560"/>
        <v>NGR bulk stream sediment</v>
      </c>
      <c r="K8860" s="1" t="str">
        <f t="shared" si="561"/>
        <v>&lt;177 micron (NGR)</v>
      </c>
      <c r="L8860">
        <v>20</v>
      </c>
      <c r="M8860" t="s">
        <v>45</v>
      </c>
      <c r="N8860">
        <v>332</v>
      </c>
      <c r="O8860" t="s">
        <v>187</v>
      </c>
      <c r="P8860" t="s">
        <v>99</v>
      </c>
      <c r="Q8860" t="s">
        <v>468</v>
      </c>
      <c r="R8860" t="s">
        <v>60</v>
      </c>
      <c r="S8860" t="s">
        <v>243</v>
      </c>
      <c r="T8860" t="s">
        <v>112</v>
      </c>
      <c r="U8860" t="s">
        <v>77</v>
      </c>
      <c r="V8860" t="s">
        <v>137</v>
      </c>
      <c r="W8860" t="s">
        <v>88</v>
      </c>
      <c r="X8860" t="s">
        <v>58</v>
      </c>
      <c r="Y8860" t="s">
        <v>175</v>
      </c>
      <c r="Z8860" t="s">
        <v>56</v>
      </c>
      <c r="AA8860" t="s">
        <v>73</v>
      </c>
      <c r="AB8860" t="s">
        <v>81</v>
      </c>
      <c r="AC8860" t="s">
        <v>187</v>
      </c>
      <c r="AD8860" t="s">
        <v>131</v>
      </c>
      <c r="AE8860" t="s">
        <v>412</v>
      </c>
      <c r="AF8860" t="s">
        <v>82</v>
      </c>
      <c r="AG8860" t="s">
        <v>270</v>
      </c>
      <c r="AH8860" t="s">
        <v>62</v>
      </c>
      <c r="AI8860" t="s">
        <v>46</v>
      </c>
      <c r="AJ8860" t="s">
        <v>319</v>
      </c>
      <c r="AK8860" t="s">
        <v>137</v>
      </c>
      <c r="AL8860" t="s">
        <v>47</v>
      </c>
      <c r="AM8860" t="s">
        <v>122</v>
      </c>
      <c r="AN8860" t="s">
        <v>196</v>
      </c>
      <c r="AO8860" t="s">
        <v>2180</v>
      </c>
    </row>
    <row r="8861" spans="1:41" x14ac:dyDescent="0.25">
      <c r="A8861" t="s">
        <v>36796</v>
      </c>
      <c r="B8861" t="s">
        <v>36797</v>
      </c>
      <c r="C8861" s="1" t="str">
        <f t="shared" si="562"/>
        <v>21:1084</v>
      </c>
      <c r="D8861" s="1" t="str">
        <f t="shared" si="563"/>
        <v>21:0157</v>
      </c>
      <c r="E8861" t="s">
        <v>36798</v>
      </c>
      <c r="F8861" t="s">
        <v>36799</v>
      </c>
      <c r="H8861">
        <v>50.977977299999999</v>
      </c>
      <c r="I8861">
        <v>-123.0937292</v>
      </c>
      <c r="J8861" s="1" t="str">
        <f t="shared" si="560"/>
        <v>NGR bulk stream sediment</v>
      </c>
      <c r="K8861" s="1" t="str">
        <f t="shared" si="561"/>
        <v>&lt;177 micron (NGR)</v>
      </c>
      <c r="L8861">
        <v>20</v>
      </c>
      <c r="M8861" t="s">
        <v>71</v>
      </c>
      <c r="N8861">
        <v>333</v>
      </c>
      <c r="O8861" t="s">
        <v>58</v>
      </c>
      <c r="P8861" t="s">
        <v>47</v>
      </c>
      <c r="Q8861" t="s">
        <v>215</v>
      </c>
      <c r="R8861" t="s">
        <v>62</v>
      </c>
      <c r="S8861" t="s">
        <v>225</v>
      </c>
      <c r="T8861" t="s">
        <v>225</v>
      </c>
      <c r="U8861" t="s">
        <v>184</v>
      </c>
      <c r="V8861" t="s">
        <v>105</v>
      </c>
      <c r="W8861" t="s">
        <v>319</v>
      </c>
      <c r="X8861" t="s">
        <v>330</v>
      </c>
      <c r="Y8861" t="s">
        <v>267</v>
      </c>
      <c r="Z8861" t="s">
        <v>56</v>
      </c>
      <c r="AA8861" t="s">
        <v>47</v>
      </c>
      <c r="AB8861" t="s">
        <v>173</v>
      </c>
      <c r="AC8861" t="s">
        <v>475</v>
      </c>
      <c r="AD8861" t="s">
        <v>330</v>
      </c>
      <c r="AE8861" t="s">
        <v>139</v>
      </c>
      <c r="AF8861" t="s">
        <v>1974</v>
      </c>
      <c r="AG8861" t="s">
        <v>73</v>
      </c>
      <c r="AH8861" t="s">
        <v>62</v>
      </c>
      <c r="AI8861" t="s">
        <v>149</v>
      </c>
      <c r="AJ8861" t="s">
        <v>130</v>
      </c>
      <c r="AK8861" t="s">
        <v>101</v>
      </c>
      <c r="AL8861" t="s">
        <v>122</v>
      </c>
      <c r="AM8861" t="s">
        <v>47</v>
      </c>
      <c r="AN8861" t="s">
        <v>196</v>
      </c>
      <c r="AO8861" t="s">
        <v>5044</v>
      </c>
    </row>
    <row r="8862" spans="1:41" x14ac:dyDescent="0.25">
      <c r="A8862" t="s">
        <v>36800</v>
      </c>
      <c r="B8862" t="s">
        <v>36801</v>
      </c>
      <c r="C8862" s="1" t="str">
        <f t="shared" si="562"/>
        <v>21:1084</v>
      </c>
      <c r="D8862" s="1" t="str">
        <f t="shared" si="563"/>
        <v>21:0157</v>
      </c>
      <c r="E8862" t="s">
        <v>36802</v>
      </c>
      <c r="F8862" t="s">
        <v>36803</v>
      </c>
      <c r="H8862">
        <v>50.962880400000003</v>
      </c>
      <c r="I8862">
        <v>-123.149215</v>
      </c>
      <c r="J8862" s="1" t="str">
        <f t="shared" si="560"/>
        <v>NGR bulk stream sediment</v>
      </c>
      <c r="K8862" s="1" t="str">
        <f t="shared" si="561"/>
        <v>&lt;177 micron (NGR)</v>
      </c>
      <c r="L8862">
        <v>20</v>
      </c>
      <c r="M8862" t="s">
        <v>95</v>
      </c>
      <c r="N8862">
        <v>334</v>
      </c>
      <c r="O8862" t="s">
        <v>148</v>
      </c>
      <c r="P8862" t="s">
        <v>47</v>
      </c>
      <c r="Q8862" t="s">
        <v>215</v>
      </c>
      <c r="R8862" t="s">
        <v>53</v>
      </c>
      <c r="S8862" t="s">
        <v>49</v>
      </c>
      <c r="T8862" t="s">
        <v>197</v>
      </c>
      <c r="U8862" t="s">
        <v>445</v>
      </c>
      <c r="V8862" t="s">
        <v>47</v>
      </c>
      <c r="W8862" t="s">
        <v>137</v>
      </c>
      <c r="X8862" t="s">
        <v>73</v>
      </c>
      <c r="Y8862" t="s">
        <v>76</v>
      </c>
      <c r="Z8862" t="s">
        <v>56</v>
      </c>
      <c r="AA8862" t="s">
        <v>122</v>
      </c>
      <c r="AB8862" t="s">
        <v>122</v>
      </c>
      <c r="AC8862" t="s">
        <v>243</v>
      </c>
      <c r="AD8862" t="s">
        <v>51</v>
      </c>
      <c r="AE8862" t="s">
        <v>60</v>
      </c>
      <c r="AF8862" t="s">
        <v>5430</v>
      </c>
      <c r="AG8862" t="s">
        <v>260</v>
      </c>
      <c r="AH8862" t="s">
        <v>62</v>
      </c>
      <c r="AI8862" t="s">
        <v>54</v>
      </c>
      <c r="AJ8862" t="s">
        <v>61</v>
      </c>
      <c r="AK8862" t="s">
        <v>87</v>
      </c>
      <c r="AL8862" t="s">
        <v>47</v>
      </c>
      <c r="AM8862" t="s">
        <v>47</v>
      </c>
      <c r="AN8862" t="s">
        <v>65</v>
      </c>
      <c r="AO8862" t="s">
        <v>1798</v>
      </c>
    </row>
    <row r="8863" spans="1:41" x14ac:dyDescent="0.25">
      <c r="A8863" t="s">
        <v>36804</v>
      </c>
      <c r="B8863" t="s">
        <v>36805</v>
      </c>
      <c r="C8863" s="1" t="str">
        <f t="shared" si="562"/>
        <v>21:1084</v>
      </c>
      <c r="D8863" s="1" t="str">
        <f t="shared" si="563"/>
        <v>21:0157</v>
      </c>
      <c r="E8863" t="s">
        <v>36806</v>
      </c>
      <c r="F8863" t="s">
        <v>36807</v>
      </c>
      <c r="H8863">
        <v>50.9592952</v>
      </c>
      <c r="I8863">
        <v>-123.1663173</v>
      </c>
      <c r="J8863" s="1" t="str">
        <f t="shared" si="560"/>
        <v>NGR bulk stream sediment</v>
      </c>
      <c r="K8863" s="1" t="str">
        <f t="shared" si="561"/>
        <v>&lt;177 micron (NGR)</v>
      </c>
      <c r="L8863">
        <v>20</v>
      </c>
      <c r="M8863" t="s">
        <v>117</v>
      </c>
      <c r="N8863">
        <v>335</v>
      </c>
      <c r="O8863" t="s">
        <v>259</v>
      </c>
      <c r="P8863" t="s">
        <v>122</v>
      </c>
      <c r="Q8863" t="s">
        <v>492</v>
      </c>
      <c r="R8863" t="s">
        <v>62</v>
      </c>
      <c r="S8863" t="s">
        <v>241</v>
      </c>
      <c r="T8863" t="s">
        <v>55</v>
      </c>
      <c r="U8863" t="s">
        <v>273</v>
      </c>
      <c r="V8863" t="s">
        <v>47</v>
      </c>
      <c r="W8863" t="s">
        <v>412</v>
      </c>
      <c r="X8863" t="s">
        <v>141</v>
      </c>
      <c r="Y8863" t="s">
        <v>131</v>
      </c>
      <c r="Z8863" t="s">
        <v>56</v>
      </c>
      <c r="AA8863" t="s">
        <v>47</v>
      </c>
      <c r="AB8863" t="s">
        <v>130</v>
      </c>
      <c r="AC8863" t="s">
        <v>175</v>
      </c>
      <c r="AD8863" t="s">
        <v>112</v>
      </c>
      <c r="AE8863" t="s">
        <v>266</v>
      </c>
      <c r="AF8863" t="s">
        <v>209</v>
      </c>
      <c r="AG8863" t="s">
        <v>52</v>
      </c>
      <c r="AH8863" t="s">
        <v>54</v>
      </c>
      <c r="AI8863" t="s">
        <v>149</v>
      </c>
      <c r="AJ8863" t="s">
        <v>3210</v>
      </c>
      <c r="AK8863" t="s">
        <v>108</v>
      </c>
      <c r="AL8863" t="s">
        <v>47</v>
      </c>
      <c r="AM8863" t="s">
        <v>103</v>
      </c>
      <c r="AN8863" t="s">
        <v>234</v>
      </c>
      <c r="AO8863" t="s">
        <v>3537</v>
      </c>
    </row>
    <row r="8864" spans="1:41" x14ac:dyDescent="0.25">
      <c r="A8864" t="s">
        <v>36808</v>
      </c>
      <c r="B8864" t="s">
        <v>36809</v>
      </c>
      <c r="C8864" s="1" t="str">
        <f t="shared" si="562"/>
        <v>21:1084</v>
      </c>
      <c r="D8864" s="1" t="str">
        <f t="shared" si="563"/>
        <v>21:0157</v>
      </c>
      <c r="E8864" t="s">
        <v>36810</v>
      </c>
      <c r="F8864" t="s">
        <v>36811</v>
      </c>
      <c r="H8864">
        <v>50.9583783</v>
      </c>
      <c r="I8864">
        <v>-123.1597216</v>
      </c>
      <c r="J8864" s="1" t="str">
        <f t="shared" si="560"/>
        <v>NGR bulk stream sediment</v>
      </c>
      <c r="K8864" s="1" t="str">
        <f t="shared" si="561"/>
        <v>&lt;177 micron (NGR)</v>
      </c>
      <c r="L8864">
        <v>20</v>
      </c>
      <c r="M8864" t="s">
        <v>136</v>
      </c>
      <c r="N8864">
        <v>336</v>
      </c>
      <c r="O8864" t="s">
        <v>182</v>
      </c>
      <c r="P8864" t="s">
        <v>47</v>
      </c>
      <c r="Q8864" t="s">
        <v>513</v>
      </c>
      <c r="R8864" t="s">
        <v>62</v>
      </c>
      <c r="S8864" t="s">
        <v>104</v>
      </c>
      <c r="T8864" t="s">
        <v>127</v>
      </c>
      <c r="U8864" t="s">
        <v>538</v>
      </c>
      <c r="V8864" t="s">
        <v>110</v>
      </c>
      <c r="W8864" t="s">
        <v>437</v>
      </c>
      <c r="X8864" t="s">
        <v>108</v>
      </c>
      <c r="Y8864" t="s">
        <v>145</v>
      </c>
      <c r="Z8864" t="s">
        <v>56</v>
      </c>
      <c r="AA8864" t="s">
        <v>47</v>
      </c>
      <c r="AB8864" t="s">
        <v>164</v>
      </c>
      <c r="AC8864" t="s">
        <v>175</v>
      </c>
      <c r="AD8864" t="s">
        <v>90</v>
      </c>
      <c r="AE8864" t="s">
        <v>60</v>
      </c>
      <c r="AF8864" t="s">
        <v>66</v>
      </c>
      <c r="AG8864" t="s">
        <v>412</v>
      </c>
      <c r="AH8864" t="s">
        <v>62</v>
      </c>
      <c r="AI8864" t="s">
        <v>46</v>
      </c>
      <c r="AJ8864" t="s">
        <v>129</v>
      </c>
      <c r="AK8864" t="s">
        <v>79</v>
      </c>
      <c r="AL8864" t="s">
        <v>47</v>
      </c>
      <c r="AM8864" t="s">
        <v>122</v>
      </c>
      <c r="AN8864" t="s">
        <v>294</v>
      </c>
      <c r="AO8864" t="s">
        <v>20295</v>
      </c>
    </row>
    <row r="8865" spans="1:41" x14ac:dyDescent="0.25">
      <c r="A8865" t="s">
        <v>36812</v>
      </c>
      <c r="B8865" t="s">
        <v>36813</v>
      </c>
      <c r="C8865" s="1" t="str">
        <f t="shared" si="562"/>
        <v>21:1084</v>
      </c>
      <c r="D8865" s="1" t="str">
        <f t="shared" si="563"/>
        <v>21:0157</v>
      </c>
      <c r="E8865" t="s">
        <v>36814</v>
      </c>
      <c r="F8865" t="s">
        <v>36815</v>
      </c>
      <c r="H8865">
        <v>50.993540000000003</v>
      </c>
      <c r="I8865">
        <v>-123.21638919999999</v>
      </c>
      <c r="J8865" s="1" t="str">
        <f t="shared" si="560"/>
        <v>NGR bulk stream sediment</v>
      </c>
      <c r="K8865" s="1" t="str">
        <f t="shared" si="561"/>
        <v>&lt;177 micron (NGR)</v>
      </c>
      <c r="L8865">
        <v>20</v>
      </c>
      <c r="M8865" t="s">
        <v>157</v>
      </c>
      <c r="N8865">
        <v>337</v>
      </c>
      <c r="O8865" t="s">
        <v>86</v>
      </c>
      <c r="P8865" t="s">
        <v>47</v>
      </c>
      <c r="Q8865" t="s">
        <v>1069</v>
      </c>
      <c r="R8865" t="s">
        <v>62</v>
      </c>
      <c r="S8865" t="s">
        <v>120</v>
      </c>
      <c r="T8865" t="s">
        <v>66</v>
      </c>
      <c r="U8865" t="s">
        <v>583</v>
      </c>
      <c r="V8865" t="s">
        <v>185</v>
      </c>
      <c r="W8865" t="s">
        <v>260</v>
      </c>
      <c r="X8865" t="s">
        <v>127</v>
      </c>
      <c r="Y8865" t="s">
        <v>49</v>
      </c>
      <c r="Z8865" t="s">
        <v>56</v>
      </c>
      <c r="AA8865" t="s">
        <v>46</v>
      </c>
      <c r="AB8865" t="s">
        <v>173</v>
      </c>
      <c r="AC8865" t="s">
        <v>175</v>
      </c>
      <c r="AD8865" t="s">
        <v>290</v>
      </c>
      <c r="AE8865" t="s">
        <v>198</v>
      </c>
      <c r="AF8865" t="s">
        <v>283</v>
      </c>
      <c r="AG8865" t="s">
        <v>73</v>
      </c>
      <c r="AH8865" t="s">
        <v>62</v>
      </c>
      <c r="AI8865" t="s">
        <v>46</v>
      </c>
      <c r="AJ8865" t="s">
        <v>209</v>
      </c>
      <c r="AK8865" t="s">
        <v>111</v>
      </c>
      <c r="AL8865" t="s">
        <v>47</v>
      </c>
      <c r="AM8865" t="s">
        <v>122</v>
      </c>
      <c r="AN8865" t="s">
        <v>318</v>
      </c>
      <c r="AO8865" t="s">
        <v>831</v>
      </c>
    </row>
    <row r="8866" spans="1:41" x14ac:dyDescent="0.25">
      <c r="A8866" t="s">
        <v>36816</v>
      </c>
      <c r="B8866" t="s">
        <v>36817</v>
      </c>
      <c r="C8866" s="1" t="str">
        <f t="shared" si="562"/>
        <v>21:1084</v>
      </c>
      <c r="D8866" s="1" t="str">
        <f t="shared" si="563"/>
        <v>21:0157</v>
      </c>
      <c r="E8866" t="s">
        <v>36818</v>
      </c>
      <c r="F8866" t="s">
        <v>36819</v>
      </c>
      <c r="H8866">
        <v>50.994579299999998</v>
      </c>
      <c r="I8866">
        <v>-123.227608</v>
      </c>
      <c r="J8866" s="1" t="str">
        <f t="shared" si="560"/>
        <v>NGR bulk stream sediment</v>
      </c>
      <c r="K8866" s="1" t="str">
        <f t="shared" si="561"/>
        <v>&lt;177 micron (NGR)</v>
      </c>
      <c r="L8866">
        <v>20</v>
      </c>
      <c r="M8866" t="s">
        <v>170</v>
      </c>
      <c r="N8866">
        <v>338</v>
      </c>
      <c r="O8866" t="s">
        <v>271</v>
      </c>
      <c r="P8866" t="s">
        <v>47</v>
      </c>
      <c r="Q8866" t="s">
        <v>487</v>
      </c>
      <c r="R8866" t="s">
        <v>62</v>
      </c>
      <c r="S8866" t="s">
        <v>243</v>
      </c>
      <c r="T8866" t="s">
        <v>267</v>
      </c>
      <c r="U8866" t="s">
        <v>328</v>
      </c>
      <c r="V8866" t="s">
        <v>61</v>
      </c>
      <c r="W8866" t="s">
        <v>103</v>
      </c>
      <c r="X8866" t="s">
        <v>137</v>
      </c>
      <c r="Y8866" t="s">
        <v>98</v>
      </c>
      <c r="Z8866" t="s">
        <v>56</v>
      </c>
      <c r="AA8866" t="s">
        <v>47</v>
      </c>
      <c r="AB8866" t="s">
        <v>60</v>
      </c>
      <c r="AC8866" t="s">
        <v>175</v>
      </c>
      <c r="AD8866" t="s">
        <v>475</v>
      </c>
      <c r="AE8866" t="s">
        <v>46</v>
      </c>
      <c r="AF8866" t="s">
        <v>1559</v>
      </c>
      <c r="AG8866" t="s">
        <v>271</v>
      </c>
      <c r="AH8866" t="s">
        <v>62</v>
      </c>
      <c r="AI8866" t="s">
        <v>54</v>
      </c>
      <c r="AJ8866" t="s">
        <v>406</v>
      </c>
      <c r="AK8866" t="s">
        <v>206</v>
      </c>
      <c r="AL8866" t="s">
        <v>47</v>
      </c>
      <c r="AM8866" t="s">
        <v>47</v>
      </c>
      <c r="AN8866" t="s">
        <v>48</v>
      </c>
      <c r="AO8866" t="s">
        <v>824</v>
      </c>
    </row>
    <row r="8867" spans="1:41" x14ac:dyDescent="0.25">
      <c r="A8867" t="s">
        <v>36820</v>
      </c>
      <c r="B8867" t="s">
        <v>36821</v>
      </c>
      <c r="C8867" s="1" t="str">
        <f t="shared" si="562"/>
        <v>21:1084</v>
      </c>
      <c r="D8867" s="1" t="str">
        <f t="shared" si="563"/>
        <v>21:0157</v>
      </c>
      <c r="E8867" t="s">
        <v>36822</v>
      </c>
      <c r="F8867" t="s">
        <v>36823</v>
      </c>
      <c r="H8867">
        <v>50.995589699999996</v>
      </c>
      <c r="I8867">
        <v>-123.1103126</v>
      </c>
      <c r="J8867" s="1" t="str">
        <f t="shared" si="560"/>
        <v>NGR bulk stream sediment</v>
      </c>
      <c r="K8867" s="1" t="str">
        <f t="shared" si="561"/>
        <v>&lt;177 micron (NGR)</v>
      </c>
      <c r="L8867">
        <v>20</v>
      </c>
      <c r="M8867" t="s">
        <v>180</v>
      </c>
      <c r="N8867">
        <v>339</v>
      </c>
      <c r="O8867" t="s">
        <v>188</v>
      </c>
      <c r="P8867" t="s">
        <v>103</v>
      </c>
      <c r="Q8867" t="s">
        <v>487</v>
      </c>
      <c r="R8867" t="s">
        <v>53</v>
      </c>
      <c r="S8867" t="s">
        <v>258</v>
      </c>
      <c r="T8867" t="s">
        <v>267</v>
      </c>
      <c r="U8867" t="s">
        <v>438</v>
      </c>
      <c r="V8867" t="s">
        <v>125</v>
      </c>
      <c r="W8867" t="s">
        <v>270</v>
      </c>
      <c r="X8867" t="s">
        <v>49</v>
      </c>
      <c r="Y8867" t="s">
        <v>59</v>
      </c>
      <c r="Z8867" t="s">
        <v>56</v>
      </c>
      <c r="AA8867" t="s">
        <v>47</v>
      </c>
      <c r="AB8867" t="s">
        <v>122</v>
      </c>
      <c r="AC8867" t="s">
        <v>175</v>
      </c>
      <c r="AD8867" t="s">
        <v>190</v>
      </c>
      <c r="AE8867" t="s">
        <v>54</v>
      </c>
      <c r="AF8867" t="s">
        <v>2181</v>
      </c>
      <c r="AG8867" t="s">
        <v>143</v>
      </c>
      <c r="AH8867" t="s">
        <v>57</v>
      </c>
      <c r="AI8867" t="s">
        <v>87</v>
      </c>
      <c r="AJ8867" t="s">
        <v>108</v>
      </c>
      <c r="AK8867" t="s">
        <v>238</v>
      </c>
      <c r="AL8867" t="s">
        <v>47</v>
      </c>
      <c r="AM8867" t="s">
        <v>103</v>
      </c>
      <c r="AN8867" t="s">
        <v>817</v>
      </c>
      <c r="AO8867" t="s">
        <v>3410</v>
      </c>
    </row>
    <row r="8868" spans="1:41" x14ac:dyDescent="0.25">
      <c r="A8868" t="s">
        <v>36824</v>
      </c>
      <c r="B8868" t="s">
        <v>36825</v>
      </c>
      <c r="C8868" s="1" t="str">
        <f t="shared" si="562"/>
        <v>21:1084</v>
      </c>
      <c r="D8868" s="1" t="str">
        <f t="shared" si="563"/>
        <v>21:0157</v>
      </c>
      <c r="E8868" t="s">
        <v>36826</v>
      </c>
      <c r="F8868" t="s">
        <v>36827</v>
      </c>
      <c r="H8868">
        <v>50.945936199999998</v>
      </c>
      <c r="I8868">
        <v>-123.2302715</v>
      </c>
      <c r="J8868" s="1" t="str">
        <f t="shared" si="560"/>
        <v>NGR bulk stream sediment</v>
      </c>
      <c r="K8868" s="1" t="str">
        <f t="shared" si="561"/>
        <v>&lt;177 micron (NGR)</v>
      </c>
      <c r="L8868">
        <v>20</v>
      </c>
      <c r="M8868" t="s">
        <v>195</v>
      </c>
      <c r="N8868">
        <v>340</v>
      </c>
      <c r="O8868" t="s">
        <v>3546</v>
      </c>
      <c r="P8868" t="s">
        <v>3546</v>
      </c>
      <c r="Q8868" t="s">
        <v>3546</v>
      </c>
      <c r="R8868" t="s">
        <v>3546</v>
      </c>
      <c r="S8868" t="s">
        <v>3546</v>
      </c>
      <c r="T8868" t="s">
        <v>3546</v>
      </c>
      <c r="U8868" t="s">
        <v>3546</v>
      </c>
      <c r="V8868" t="s">
        <v>3546</v>
      </c>
      <c r="W8868" t="s">
        <v>3546</v>
      </c>
      <c r="X8868" t="s">
        <v>3546</v>
      </c>
      <c r="Y8868" t="s">
        <v>3546</v>
      </c>
      <c r="Z8868" t="s">
        <v>3546</v>
      </c>
      <c r="AA8868" t="s">
        <v>3546</v>
      </c>
      <c r="AB8868" t="s">
        <v>3546</v>
      </c>
      <c r="AC8868" t="s">
        <v>3546</v>
      </c>
      <c r="AD8868" t="s">
        <v>3546</v>
      </c>
      <c r="AE8868" t="s">
        <v>3546</v>
      </c>
      <c r="AF8868" t="s">
        <v>3546</v>
      </c>
      <c r="AG8868" t="s">
        <v>3546</v>
      </c>
      <c r="AH8868" t="s">
        <v>3546</v>
      </c>
      <c r="AI8868" t="s">
        <v>3546</v>
      </c>
      <c r="AJ8868" t="s">
        <v>3546</v>
      </c>
      <c r="AK8868" t="s">
        <v>3546</v>
      </c>
      <c r="AL8868" t="s">
        <v>3546</v>
      </c>
      <c r="AM8868" t="s">
        <v>3546</v>
      </c>
      <c r="AN8868" t="s">
        <v>3546</v>
      </c>
      <c r="AO8868" t="s">
        <v>3546</v>
      </c>
    </row>
    <row r="8869" spans="1:41" x14ac:dyDescent="0.25">
      <c r="A8869" t="s">
        <v>36828</v>
      </c>
      <c r="B8869" t="s">
        <v>36829</v>
      </c>
      <c r="C8869" s="1" t="str">
        <f t="shared" si="562"/>
        <v>21:1084</v>
      </c>
      <c r="D8869" s="1" t="str">
        <f t="shared" si="563"/>
        <v>21:0157</v>
      </c>
      <c r="E8869" t="s">
        <v>36830</v>
      </c>
      <c r="F8869" t="s">
        <v>36831</v>
      </c>
      <c r="H8869">
        <v>50.948291599999997</v>
      </c>
      <c r="I8869">
        <v>-123.2676116</v>
      </c>
      <c r="J8869" s="1" t="str">
        <f t="shared" si="560"/>
        <v>NGR bulk stream sediment</v>
      </c>
      <c r="K8869" s="1" t="str">
        <f t="shared" si="561"/>
        <v>&lt;177 micron (NGR)</v>
      </c>
      <c r="L8869">
        <v>20</v>
      </c>
      <c r="M8869" t="s">
        <v>205</v>
      </c>
      <c r="N8869">
        <v>341</v>
      </c>
      <c r="O8869" t="s">
        <v>182</v>
      </c>
      <c r="P8869" t="s">
        <v>47</v>
      </c>
      <c r="Q8869" t="s">
        <v>646</v>
      </c>
      <c r="R8869" t="s">
        <v>62</v>
      </c>
      <c r="S8869" t="s">
        <v>49</v>
      </c>
      <c r="T8869" t="s">
        <v>85</v>
      </c>
      <c r="U8869" t="s">
        <v>165</v>
      </c>
      <c r="V8869" t="s">
        <v>101</v>
      </c>
      <c r="W8869" t="s">
        <v>161</v>
      </c>
      <c r="X8869" t="s">
        <v>103</v>
      </c>
      <c r="Y8869" t="s">
        <v>76</v>
      </c>
      <c r="Z8869" t="s">
        <v>56</v>
      </c>
      <c r="AA8869" t="s">
        <v>122</v>
      </c>
      <c r="AB8869" t="s">
        <v>455</v>
      </c>
      <c r="AC8869" t="s">
        <v>175</v>
      </c>
      <c r="AD8869" t="s">
        <v>141</v>
      </c>
      <c r="AE8869" t="s">
        <v>54</v>
      </c>
      <c r="AF8869" t="s">
        <v>108</v>
      </c>
      <c r="AG8869" t="s">
        <v>102</v>
      </c>
      <c r="AH8869" t="s">
        <v>62</v>
      </c>
      <c r="AI8869" t="s">
        <v>62</v>
      </c>
      <c r="AJ8869" t="s">
        <v>151</v>
      </c>
      <c r="AK8869" t="s">
        <v>139</v>
      </c>
      <c r="AL8869" t="s">
        <v>47</v>
      </c>
      <c r="AM8869" t="s">
        <v>47</v>
      </c>
      <c r="AN8869" t="s">
        <v>65</v>
      </c>
      <c r="AO8869" t="s">
        <v>10984</v>
      </c>
    </row>
    <row r="8870" spans="1:41" x14ac:dyDescent="0.25">
      <c r="A8870" t="s">
        <v>36832</v>
      </c>
      <c r="B8870" t="s">
        <v>36833</v>
      </c>
      <c r="C8870" s="1" t="str">
        <f t="shared" si="562"/>
        <v>21:1084</v>
      </c>
      <c r="D8870" s="1" t="str">
        <f t="shared" si="563"/>
        <v>21:0157</v>
      </c>
      <c r="E8870" t="s">
        <v>36834</v>
      </c>
      <c r="F8870" t="s">
        <v>36835</v>
      </c>
      <c r="H8870">
        <v>50.953203700000003</v>
      </c>
      <c r="I8870">
        <v>-123.2706866</v>
      </c>
      <c r="J8870" s="1" t="str">
        <f t="shared" si="560"/>
        <v>NGR bulk stream sediment</v>
      </c>
      <c r="K8870" s="1" t="str">
        <f t="shared" si="561"/>
        <v>&lt;177 micron (NGR)</v>
      </c>
      <c r="L8870">
        <v>20</v>
      </c>
      <c r="M8870" t="s">
        <v>214</v>
      </c>
      <c r="N8870">
        <v>342</v>
      </c>
      <c r="O8870" t="s">
        <v>260</v>
      </c>
      <c r="P8870" t="s">
        <v>47</v>
      </c>
      <c r="Q8870" t="s">
        <v>765</v>
      </c>
      <c r="R8870" t="s">
        <v>62</v>
      </c>
      <c r="S8870" t="s">
        <v>243</v>
      </c>
      <c r="T8870" t="s">
        <v>85</v>
      </c>
      <c r="U8870" t="s">
        <v>225</v>
      </c>
      <c r="V8870" t="s">
        <v>149</v>
      </c>
      <c r="W8870" t="s">
        <v>164</v>
      </c>
      <c r="X8870" t="s">
        <v>51</v>
      </c>
      <c r="Y8870" t="s">
        <v>145</v>
      </c>
      <c r="Z8870" t="s">
        <v>56</v>
      </c>
      <c r="AA8870" t="s">
        <v>122</v>
      </c>
      <c r="AB8870" t="s">
        <v>102</v>
      </c>
      <c r="AC8870" t="s">
        <v>175</v>
      </c>
      <c r="AD8870" t="s">
        <v>90</v>
      </c>
      <c r="AE8870" t="s">
        <v>198</v>
      </c>
      <c r="AF8870" t="s">
        <v>66</v>
      </c>
      <c r="AG8870" t="s">
        <v>371</v>
      </c>
      <c r="AH8870" t="s">
        <v>62</v>
      </c>
      <c r="AI8870" t="s">
        <v>198</v>
      </c>
      <c r="AJ8870" t="s">
        <v>392</v>
      </c>
      <c r="AK8870" t="s">
        <v>102</v>
      </c>
      <c r="AL8870" t="s">
        <v>47</v>
      </c>
      <c r="AM8870" t="s">
        <v>47</v>
      </c>
      <c r="AN8870" t="s">
        <v>65</v>
      </c>
      <c r="AO8870" t="s">
        <v>8373</v>
      </c>
    </row>
    <row r="8871" spans="1:41" x14ac:dyDescent="0.25">
      <c r="A8871" t="s">
        <v>36836</v>
      </c>
      <c r="B8871" t="s">
        <v>36837</v>
      </c>
      <c r="C8871" s="1" t="str">
        <f t="shared" si="562"/>
        <v>21:1084</v>
      </c>
      <c r="D8871" s="1" t="str">
        <f t="shared" si="563"/>
        <v>21:0157</v>
      </c>
      <c r="E8871" t="s">
        <v>36838</v>
      </c>
      <c r="F8871" t="s">
        <v>36839</v>
      </c>
      <c r="H8871">
        <v>50.971103900000003</v>
      </c>
      <c r="I8871">
        <v>-123.3681978</v>
      </c>
      <c r="J8871" s="1" t="str">
        <f t="shared" si="560"/>
        <v>NGR bulk stream sediment</v>
      </c>
      <c r="K8871" s="1" t="str">
        <f t="shared" si="561"/>
        <v>&lt;177 micron (NGR)</v>
      </c>
      <c r="L8871">
        <v>20</v>
      </c>
      <c r="M8871" t="s">
        <v>223</v>
      </c>
      <c r="N8871">
        <v>343</v>
      </c>
      <c r="O8871" t="s">
        <v>47</v>
      </c>
      <c r="P8871" t="s">
        <v>47</v>
      </c>
      <c r="Q8871" t="s">
        <v>1780</v>
      </c>
      <c r="R8871" t="s">
        <v>62</v>
      </c>
      <c r="S8871" t="s">
        <v>239</v>
      </c>
      <c r="T8871" t="s">
        <v>73</v>
      </c>
      <c r="U8871" t="s">
        <v>51</v>
      </c>
      <c r="V8871" t="s">
        <v>149</v>
      </c>
      <c r="W8871" t="s">
        <v>206</v>
      </c>
      <c r="X8871" t="s">
        <v>73</v>
      </c>
      <c r="Y8871" t="s">
        <v>98</v>
      </c>
      <c r="Z8871" t="s">
        <v>56</v>
      </c>
      <c r="AA8871" t="s">
        <v>46</v>
      </c>
      <c r="AB8871" t="s">
        <v>200</v>
      </c>
      <c r="AC8871" t="s">
        <v>175</v>
      </c>
      <c r="AD8871" t="s">
        <v>175</v>
      </c>
      <c r="AE8871" t="s">
        <v>199</v>
      </c>
      <c r="AF8871" t="s">
        <v>73</v>
      </c>
      <c r="AG8871" t="s">
        <v>260</v>
      </c>
      <c r="AH8871" t="s">
        <v>198</v>
      </c>
      <c r="AI8871" t="s">
        <v>57</v>
      </c>
      <c r="AJ8871" t="s">
        <v>228</v>
      </c>
      <c r="AK8871" t="s">
        <v>79</v>
      </c>
      <c r="AL8871" t="s">
        <v>47</v>
      </c>
      <c r="AM8871" t="s">
        <v>47</v>
      </c>
      <c r="AN8871" t="s">
        <v>1121</v>
      </c>
      <c r="AO8871" t="s">
        <v>13627</v>
      </c>
    </row>
    <row r="8872" spans="1:41" x14ac:dyDescent="0.25">
      <c r="A8872" t="s">
        <v>36840</v>
      </c>
      <c r="B8872" t="s">
        <v>36841</v>
      </c>
      <c r="C8872" s="1" t="str">
        <f t="shared" si="562"/>
        <v>21:1084</v>
      </c>
      <c r="D8872" s="1" t="str">
        <f t="shared" si="563"/>
        <v>21:0157</v>
      </c>
      <c r="E8872" t="s">
        <v>36842</v>
      </c>
      <c r="F8872" t="s">
        <v>36843</v>
      </c>
      <c r="H8872">
        <v>50.817061899999999</v>
      </c>
      <c r="I8872">
        <v>-123.9176595</v>
      </c>
      <c r="J8872" s="1" t="str">
        <f t="shared" si="560"/>
        <v>NGR bulk stream sediment</v>
      </c>
      <c r="K8872" s="1" t="str">
        <f t="shared" si="561"/>
        <v>&lt;177 micron (NGR)</v>
      </c>
      <c r="L8872">
        <v>20</v>
      </c>
      <c r="M8872" t="s">
        <v>233</v>
      </c>
      <c r="N8872">
        <v>344</v>
      </c>
      <c r="O8872" t="s">
        <v>102</v>
      </c>
      <c r="P8872" t="s">
        <v>47</v>
      </c>
      <c r="Q8872" t="s">
        <v>802</v>
      </c>
      <c r="R8872" t="s">
        <v>185</v>
      </c>
      <c r="S8872" t="s">
        <v>80</v>
      </c>
      <c r="T8872" t="s">
        <v>127</v>
      </c>
      <c r="U8872" t="s">
        <v>190</v>
      </c>
      <c r="V8872" t="s">
        <v>105</v>
      </c>
      <c r="W8872" t="s">
        <v>102</v>
      </c>
      <c r="X8872" t="s">
        <v>55</v>
      </c>
      <c r="Y8872" t="s">
        <v>50</v>
      </c>
      <c r="Z8872" t="s">
        <v>56</v>
      </c>
      <c r="AA8872" t="s">
        <v>103</v>
      </c>
      <c r="AB8872" t="s">
        <v>130</v>
      </c>
      <c r="AC8872" t="s">
        <v>82</v>
      </c>
      <c r="AD8872" t="s">
        <v>306</v>
      </c>
      <c r="AE8872" t="s">
        <v>198</v>
      </c>
      <c r="AF8872" t="s">
        <v>85</v>
      </c>
      <c r="AG8872" t="s">
        <v>142</v>
      </c>
      <c r="AH8872" t="s">
        <v>62</v>
      </c>
      <c r="AI8872" t="s">
        <v>57</v>
      </c>
      <c r="AJ8872" t="s">
        <v>96</v>
      </c>
      <c r="AK8872" t="s">
        <v>357</v>
      </c>
      <c r="AL8872" t="s">
        <v>47</v>
      </c>
      <c r="AM8872" t="s">
        <v>47</v>
      </c>
      <c r="AN8872" t="s">
        <v>171</v>
      </c>
      <c r="AO8872" t="s">
        <v>2403</v>
      </c>
    </row>
    <row r="8873" spans="1:41" x14ac:dyDescent="0.25">
      <c r="A8873" t="s">
        <v>36844</v>
      </c>
      <c r="B8873" t="s">
        <v>36845</v>
      </c>
      <c r="C8873" s="1" t="str">
        <f t="shared" si="562"/>
        <v>21:1084</v>
      </c>
      <c r="D8873" s="1" t="str">
        <f t="shared" si="563"/>
        <v>21:0157</v>
      </c>
      <c r="E8873" t="s">
        <v>36846</v>
      </c>
      <c r="F8873" t="s">
        <v>36847</v>
      </c>
      <c r="H8873">
        <v>50.807609800000002</v>
      </c>
      <c r="I8873">
        <v>-123.9014756</v>
      </c>
      <c r="J8873" s="1" t="str">
        <f t="shared" si="560"/>
        <v>NGR bulk stream sediment</v>
      </c>
      <c r="K8873" s="1" t="str">
        <f t="shared" si="561"/>
        <v>&lt;177 micron (NGR)</v>
      </c>
      <c r="L8873">
        <v>20</v>
      </c>
      <c r="M8873" t="s">
        <v>248</v>
      </c>
      <c r="N8873">
        <v>345</v>
      </c>
      <c r="O8873" t="s">
        <v>336</v>
      </c>
      <c r="P8873" t="s">
        <v>103</v>
      </c>
      <c r="Q8873" t="s">
        <v>1069</v>
      </c>
      <c r="R8873" t="s">
        <v>62</v>
      </c>
      <c r="S8873" t="s">
        <v>243</v>
      </c>
      <c r="T8873" t="s">
        <v>52</v>
      </c>
      <c r="U8873" t="s">
        <v>51</v>
      </c>
      <c r="V8873" t="s">
        <v>149</v>
      </c>
      <c r="W8873" t="s">
        <v>493</v>
      </c>
      <c r="X8873" t="s">
        <v>137</v>
      </c>
      <c r="Y8873" t="s">
        <v>82</v>
      </c>
      <c r="Z8873" t="s">
        <v>56</v>
      </c>
      <c r="AA8873" t="s">
        <v>46</v>
      </c>
      <c r="AB8873" t="s">
        <v>493</v>
      </c>
      <c r="AC8873" t="s">
        <v>175</v>
      </c>
      <c r="AD8873" t="s">
        <v>50</v>
      </c>
      <c r="AE8873" t="s">
        <v>84</v>
      </c>
      <c r="AF8873" t="s">
        <v>330</v>
      </c>
      <c r="AG8873" t="s">
        <v>111</v>
      </c>
      <c r="AH8873" t="s">
        <v>53</v>
      </c>
      <c r="AI8873" t="s">
        <v>54</v>
      </c>
      <c r="AJ8873" t="s">
        <v>437</v>
      </c>
      <c r="AK8873" t="s">
        <v>123</v>
      </c>
      <c r="AL8873" t="s">
        <v>47</v>
      </c>
      <c r="AM8873" t="s">
        <v>47</v>
      </c>
      <c r="AN8873" t="s">
        <v>915</v>
      </c>
      <c r="AO8873" t="s">
        <v>12801</v>
      </c>
    </row>
    <row r="8874" spans="1:41" x14ac:dyDescent="0.25">
      <c r="A8874" t="s">
        <v>36848</v>
      </c>
      <c r="B8874" t="s">
        <v>36849</v>
      </c>
      <c r="C8874" s="1" t="str">
        <f t="shared" si="562"/>
        <v>21:1084</v>
      </c>
      <c r="D8874" s="1" t="str">
        <f t="shared" si="563"/>
        <v>21:0157</v>
      </c>
      <c r="E8874" t="s">
        <v>36850</v>
      </c>
      <c r="F8874" t="s">
        <v>36851</v>
      </c>
      <c r="H8874">
        <v>50.857365999999999</v>
      </c>
      <c r="I8874">
        <v>-123.96043520000001</v>
      </c>
      <c r="J8874" s="1" t="str">
        <f t="shared" si="560"/>
        <v>NGR bulk stream sediment</v>
      </c>
      <c r="K8874" s="1" t="str">
        <f t="shared" si="561"/>
        <v>&lt;177 micron (NGR)</v>
      </c>
      <c r="L8874">
        <v>20</v>
      </c>
      <c r="M8874" t="s">
        <v>256</v>
      </c>
      <c r="N8874">
        <v>346</v>
      </c>
      <c r="O8874" t="s">
        <v>371</v>
      </c>
      <c r="P8874" t="s">
        <v>47</v>
      </c>
      <c r="Q8874" t="s">
        <v>385</v>
      </c>
      <c r="R8874" t="s">
        <v>62</v>
      </c>
      <c r="S8874" t="s">
        <v>124</v>
      </c>
      <c r="T8874" t="s">
        <v>55</v>
      </c>
      <c r="U8874" t="s">
        <v>145</v>
      </c>
      <c r="V8874" t="s">
        <v>105</v>
      </c>
      <c r="W8874" t="s">
        <v>371</v>
      </c>
      <c r="X8874" t="s">
        <v>73</v>
      </c>
      <c r="Y8874" t="s">
        <v>82</v>
      </c>
      <c r="Z8874" t="s">
        <v>56</v>
      </c>
      <c r="AA8874" t="s">
        <v>122</v>
      </c>
      <c r="AB8874" t="s">
        <v>72</v>
      </c>
      <c r="AC8874" t="s">
        <v>175</v>
      </c>
      <c r="AD8874" t="s">
        <v>59</v>
      </c>
      <c r="AE8874" t="s">
        <v>53</v>
      </c>
      <c r="AF8874" t="s">
        <v>85</v>
      </c>
      <c r="AG8874" t="s">
        <v>336</v>
      </c>
      <c r="AH8874" t="s">
        <v>62</v>
      </c>
      <c r="AI8874" t="s">
        <v>198</v>
      </c>
      <c r="AJ8874" t="s">
        <v>102</v>
      </c>
      <c r="AK8874" t="s">
        <v>139</v>
      </c>
      <c r="AL8874" t="s">
        <v>47</v>
      </c>
      <c r="AM8874" t="s">
        <v>47</v>
      </c>
      <c r="AN8874" t="s">
        <v>65</v>
      </c>
      <c r="AO8874" t="s">
        <v>3240</v>
      </c>
    </row>
    <row r="8875" spans="1:41" x14ac:dyDescent="0.25">
      <c r="A8875" t="s">
        <v>36852</v>
      </c>
      <c r="B8875" t="s">
        <v>36853</v>
      </c>
      <c r="C8875" s="1" t="str">
        <f t="shared" si="562"/>
        <v>21:1084</v>
      </c>
      <c r="D8875" s="1" t="str">
        <f t="shared" si="563"/>
        <v>21:0157</v>
      </c>
      <c r="E8875" t="s">
        <v>36854</v>
      </c>
      <c r="F8875" t="s">
        <v>36855</v>
      </c>
      <c r="H8875">
        <v>50.892401700000001</v>
      </c>
      <c r="I8875">
        <v>-123.97154089999999</v>
      </c>
      <c r="J8875" s="1" t="str">
        <f t="shared" si="560"/>
        <v>NGR bulk stream sediment</v>
      </c>
      <c r="K8875" s="1" t="str">
        <f t="shared" si="561"/>
        <v>&lt;177 micron (NGR)</v>
      </c>
      <c r="L8875">
        <v>20</v>
      </c>
      <c r="M8875" t="s">
        <v>265</v>
      </c>
      <c r="N8875">
        <v>347</v>
      </c>
      <c r="O8875" t="s">
        <v>101</v>
      </c>
      <c r="P8875" t="s">
        <v>47</v>
      </c>
      <c r="Q8875" t="s">
        <v>289</v>
      </c>
      <c r="R8875" t="s">
        <v>62</v>
      </c>
      <c r="S8875" t="s">
        <v>80</v>
      </c>
      <c r="T8875" t="s">
        <v>76</v>
      </c>
      <c r="U8875" t="s">
        <v>120</v>
      </c>
      <c r="V8875" t="s">
        <v>62</v>
      </c>
      <c r="W8875" t="s">
        <v>282</v>
      </c>
      <c r="X8875" t="s">
        <v>52</v>
      </c>
      <c r="Y8875" t="s">
        <v>82</v>
      </c>
      <c r="Z8875" t="s">
        <v>56</v>
      </c>
      <c r="AA8875" t="s">
        <v>122</v>
      </c>
      <c r="AB8875" t="s">
        <v>102</v>
      </c>
      <c r="AC8875" t="s">
        <v>175</v>
      </c>
      <c r="AD8875" t="s">
        <v>50</v>
      </c>
      <c r="AE8875" t="s">
        <v>62</v>
      </c>
      <c r="AF8875" t="s">
        <v>66</v>
      </c>
      <c r="AG8875" t="s">
        <v>270</v>
      </c>
      <c r="AH8875" t="s">
        <v>62</v>
      </c>
      <c r="AI8875" t="s">
        <v>198</v>
      </c>
      <c r="AJ8875" t="s">
        <v>86</v>
      </c>
      <c r="AK8875" t="s">
        <v>206</v>
      </c>
      <c r="AL8875" t="s">
        <v>47</v>
      </c>
      <c r="AM8875" t="s">
        <v>47</v>
      </c>
      <c r="AN8875" t="s">
        <v>65</v>
      </c>
      <c r="AO8875" t="s">
        <v>2276</v>
      </c>
    </row>
    <row r="8876" spans="1:41" x14ac:dyDescent="0.25">
      <c r="A8876" t="s">
        <v>36856</v>
      </c>
      <c r="B8876" t="s">
        <v>36857</v>
      </c>
      <c r="C8876" s="1" t="str">
        <f t="shared" si="562"/>
        <v>21:1084</v>
      </c>
      <c r="D8876" s="1" t="str">
        <f t="shared" si="563"/>
        <v>21:0157</v>
      </c>
      <c r="E8876" t="s">
        <v>36858</v>
      </c>
      <c r="F8876" t="s">
        <v>36859</v>
      </c>
      <c r="H8876">
        <v>50.912159199999998</v>
      </c>
      <c r="I8876">
        <v>-123.8749742</v>
      </c>
      <c r="J8876" s="1" t="str">
        <f t="shared" si="560"/>
        <v>NGR bulk stream sediment</v>
      </c>
      <c r="K8876" s="1" t="str">
        <f t="shared" si="561"/>
        <v>&lt;177 micron (NGR)</v>
      </c>
      <c r="L8876">
        <v>21</v>
      </c>
      <c r="M8876" t="s">
        <v>280</v>
      </c>
      <c r="N8876">
        <v>348</v>
      </c>
      <c r="O8876" t="s">
        <v>64</v>
      </c>
      <c r="P8876" t="s">
        <v>47</v>
      </c>
      <c r="Q8876" t="s">
        <v>289</v>
      </c>
      <c r="R8876" t="s">
        <v>62</v>
      </c>
      <c r="S8876" t="s">
        <v>107</v>
      </c>
      <c r="T8876" t="s">
        <v>76</v>
      </c>
      <c r="U8876" t="s">
        <v>342</v>
      </c>
      <c r="V8876" t="s">
        <v>57</v>
      </c>
      <c r="W8876" t="s">
        <v>365</v>
      </c>
      <c r="X8876" t="s">
        <v>85</v>
      </c>
      <c r="Y8876" t="s">
        <v>49</v>
      </c>
      <c r="Z8876" t="s">
        <v>56</v>
      </c>
      <c r="AA8876" t="s">
        <v>47</v>
      </c>
      <c r="AB8876" t="s">
        <v>60</v>
      </c>
      <c r="AC8876" t="s">
        <v>82</v>
      </c>
      <c r="AD8876" t="s">
        <v>209</v>
      </c>
      <c r="AE8876" t="s">
        <v>62</v>
      </c>
      <c r="AF8876" t="s">
        <v>209</v>
      </c>
      <c r="AG8876" t="s">
        <v>224</v>
      </c>
      <c r="AH8876" t="s">
        <v>62</v>
      </c>
      <c r="AI8876" t="s">
        <v>57</v>
      </c>
      <c r="AJ8876" t="s">
        <v>188</v>
      </c>
      <c r="AK8876" t="s">
        <v>259</v>
      </c>
      <c r="AL8876" t="s">
        <v>47</v>
      </c>
      <c r="AM8876" t="s">
        <v>122</v>
      </c>
      <c r="AN8876" t="s">
        <v>294</v>
      </c>
      <c r="AO8876" t="s">
        <v>610</v>
      </c>
    </row>
    <row r="8877" spans="1:41" x14ac:dyDescent="0.25">
      <c r="A8877" t="s">
        <v>36860</v>
      </c>
      <c r="B8877" t="s">
        <v>36861</v>
      </c>
      <c r="C8877" s="1" t="str">
        <f t="shared" si="562"/>
        <v>21:1084</v>
      </c>
      <c r="D8877" s="1" t="str">
        <f t="shared" si="563"/>
        <v>21:0157</v>
      </c>
      <c r="E8877" t="s">
        <v>36858</v>
      </c>
      <c r="F8877" t="s">
        <v>36862</v>
      </c>
      <c r="H8877">
        <v>50.912159199999998</v>
      </c>
      <c r="I8877">
        <v>-123.8749742</v>
      </c>
      <c r="J8877" s="1" t="str">
        <f t="shared" si="560"/>
        <v>NGR bulk stream sediment</v>
      </c>
      <c r="K8877" s="1" t="str">
        <f t="shared" si="561"/>
        <v>&lt;177 micron (NGR)</v>
      </c>
      <c r="L8877">
        <v>21</v>
      </c>
      <c r="M8877" t="s">
        <v>288</v>
      </c>
      <c r="N8877">
        <v>349</v>
      </c>
      <c r="O8877" t="s">
        <v>105</v>
      </c>
      <c r="P8877" t="s">
        <v>47</v>
      </c>
      <c r="Q8877" t="s">
        <v>807</v>
      </c>
      <c r="R8877" t="s">
        <v>62</v>
      </c>
      <c r="S8877" t="s">
        <v>75</v>
      </c>
      <c r="T8877" t="s">
        <v>76</v>
      </c>
      <c r="U8877" t="s">
        <v>343</v>
      </c>
      <c r="V8877" t="s">
        <v>62</v>
      </c>
      <c r="W8877" t="s">
        <v>73</v>
      </c>
      <c r="X8877" t="s">
        <v>108</v>
      </c>
      <c r="Y8877" t="s">
        <v>90</v>
      </c>
      <c r="Z8877" t="s">
        <v>56</v>
      </c>
      <c r="AA8877" t="s">
        <v>46</v>
      </c>
      <c r="AB8877" t="s">
        <v>164</v>
      </c>
      <c r="AC8877" t="s">
        <v>175</v>
      </c>
      <c r="AD8877" t="s">
        <v>267</v>
      </c>
      <c r="AE8877" t="s">
        <v>62</v>
      </c>
      <c r="AF8877" t="s">
        <v>267</v>
      </c>
      <c r="AG8877" t="s">
        <v>188</v>
      </c>
      <c r="AH8877" t="s">
        <v>62</v>
      </c>
      <c r="AI8877" t="s">
        <v>46</v>
      </c>
      <c r="AJ8877" t="s">
        <v>266</v>
      </c>
      <c r="AK8877" t="s">
        <v>307</v>
      </c>
      <c r="AL8877" t="s">
        <v>47</v>
      </c>
      <c r="AM8877" t="s">
        <v>122</v>
      </c>
      <c r="AN8877" t="s">
        <v>920</v>
      </c>
      <c r="AO8877" t="s">
        <v>6615</v>
      </c>
    </row>
    <row r="8878" spans="1:41" x14ac:dyDescent="0.25">
      <c r="A8878" t="s">
        <v>36863</v>
      </c>
      <c r="B8878" t="s">
        <v>36864</v>
      </c>
      <c r="C8878" s="1" t="str">
        <f t="shared" si="562"/>
        <v>21:1084</v>
      </c>
      <c r="D8878" s="1" t="str">
        <f t="shared" si="563"/>
        <v>21:0157</v>
      </c>
      <c r="E8878" t="s">
        <v>36865</v>
      </c>
      <c r="F8878" t="s">
        <v>36866</v>
      </c>
      <c r="H8878">
        <v>50.891019300000004</v>
      </c>
      <c r="I8878">
        <v>-123.984065</v>
      </c>
      <c r="J8878" s="1" t="str">
        <f t="shared" si="560"/>
        <v>NGR bulk stream sediment</v>
      </c>
      <c r="K8878" s="1" t="str">
        <f t="shared" si="561"/>
        <v>&lt;177 micron (NGR)</v>
      </c>
      <c r="L8878">
        <v>21</v>
      </c>
      <c r="M8878" t="s">
        <v>45</v>
      </c>
      <c r="N8878">
        <v>350</v>
      </c>
      <c r="O8878" t="s">
        <v>123</v>
      </c>
      <c r="P8878" t="s">
        <v>47</v>
      </c>
      <c r="Q8878" t="s">
        <v>249</v>
      </c>
      <c r="R8878" t="s">
        <v>62</v>
      </c>
      <c r="S8878" t="s">
        <v>107</v>
      </c>
      <c r="T8878" t="s">
        <v>55</v>
      </c>
      <c r="U8878" t="s">
        <v>124</v>
      </c>
      <c r="V8878" t="s">
        <v>198</v>
      </c>
      <c r="W8878" t="s">
        <v>151</v>
      </c>
      <c r="X8878" t="s">
        <v>58</v>
      </c>
      <c r="Y8878" t="s">
        <v>99</v>
      </c>
      <c r="Z8878" t="s">
        <v>56</v>
      </c>
      <c r="AA8878" t="s">
        <v>47</v>
      </c>
      <c r="AB8878" t="s">
        <v>151</v>
      </c>
      <c r="AC8878" t="s">
        <v>175</v>
      </c>
      <c r="AD8878" t="s">
        <v>267</v>
      </c>
      <c r="AE8878" t="s">
        <v>84</v>
      </c>
      <c r="AF8878" t="s">
        <v>58</v>
      </c>
      <c r="AG8878" t="s">
        <v>188</v>
      </c>
      <c r="AH8878" t="s">
        <v>62</v>
      </c>
      <c r="AI8878" t="s">
        <v>198</v>
      </c>
      <c r="AJ8878" t="s">
        <v>130</v>
      </c>
      <c r="AK8878" t="s">
        <v>81</v>
      </c>
      <c r="AL8878" t="s">
        <v>47</v>
      </c>
      <c r="AM8878" t="s">
        <v>47</v>
      </c>
      <c r="AN8878" t="s">
        <v>65</v>
      </c>
      <c r="AO8878" t="s">
        <v>824</v>
      </c>
    </row>
    <row r="8879" spans="1:41" x14ac:dyDescent="0.25">
      <c r="A8879" t="s">
        <v>36867</v>
      </c>
      <c r="B8879" t="s">
        <v>36868</v>
      </c>
      <c r="C8879" s="1" t="str">
        <f t="shared" si="562"/>
        <v>21:1084</v>
      </c>
      <c r="D8879" s="1" t="str">
        <f t="shared" si="563"/>
        <v>21:0157</v>
      </c>
      <c r="E8879" t="s">
        <v>36869</v>
      </c>
      <c r="F8879" t="s">
        <v>36870</v>
      </c>
      <c r="H8879">
        <v>50.987829400000003</v>
      </c>
      <c r="I8879">
        <v>-123.98813389999999</v>
      </c>
      <c r="J8879" s="1" t="str">
        <f t="shared" si="560"/>
        <v>NGR bulk stream sediment</v>
      </c>
      <c r="K8879" s="1" t="str">
        <f t="shared" si="561"/>
        <v>&lt;177 micron (NGR)</v>
      </c>
      <c r="L8879">
        <v>21</v>
      </c>
      <c r="M8879" t="s">
        <v>71</v>
      </c>
      <c r="N8879">
        <v>351</v>
      </c>
      <c r="O8879" t="s">
        <v>185</v>
      </c>
      <c r="P8879" t="s">
        <v>122</v>
      </c>
      <c r="Q8879" t="s">
        <v>322</v>
      </c>
      <c r="R8879" t="s">
        <v>62</v>
      </c>
      <c r="S8879" t="s">
        <v>165</v>
      </c>
      <c r="T8879" t="s">
        <v>85</v>
      </c>
      <c r="U8879" t="s">
        <v>306</v>
      </c>
      <c r="V8879" t="s">
        <v>62</v>
      </c>
      <c r="W8879" t="s">
        <v>142</v>
      </c>
      <c r="X8879" t="s">
        <v>52</v>
      </c>
      <c r="Y8879" t="s">
        <v>127</v>
      </c>
      <c r="Z8879" t="s">
        <v>199</v>
      </c>
      <c r="AA8879" t="s">
        <v>46</v>
      </c>
      <c r="AB8879" t="s">
        <v>455</v>
      </c>
      <c r="AC8879" t="s">
        <v>175</v>
      </c>
      <c r="AD8879" t="s">
        <v>76</v>
      </c>
      <c r="AE8879" t="s">
        <v>199</v>
      </c>
      <c r="AF8879" t="s">
        <v>175</v>
      </c>
      <c r="AG8879" t="s">
        <v>270</v>
      </c>
      <c r="AH8879" t="s">
        <v>62</v>
      </c>
      <c r="AI8879" t="s">
        <v>54</v>
      </c>
      <c r="AJ8879" t="s">
        <v>257</v>
      </c>
      <c r="AK8879" t="s">
        <v>125</v>
      </c>
      <c r="AL8879" t="s">
        <v>47</v>
      </c>
      <c r="AM8879" t="s">
        <v>122</v>
      </c>
      <c r="AN8879" t="s">
        <v>318</v>
      </c>
      <c r="AO8879" t="s">
        <v>13627</v>
      </c>
    </row>
    <row r="8880" spans="1:41" x14ac:dyDescent="0.25">
      <c r="A8880" t="s">
        <v>36871</v>
      </c>
      <c r="B8880" t="s">
        <v>36872</v>
      </c>
      <c r="C8880" s="1" t="str">
        <f t="shared" si="562"/>
        <v>21:1084</v>
      </c>
      <c r="D8880" s="1" t="str">
        <f t="shared" si="563"/>
        <v>21:0157</v>
      </c>
      <c r="E8880" t="s">
        <v>36873</v>
      </c>
      <c r="F8880" t="s">
        <v>36874</v>
      </c>
      <c r="H8880">
        <v>50.997751600000001</v>
      </c>
      <c r="I8880">
        <v>-123.9386804</v>
      </c>
      <c r="J8880" s="1" t="str">
        <f t="shared" si="560"/>
        <v>NGR bulk stream sediment</v>
      </c>
      <c r="K8880" s="1" t="str">
        <f t="shared" si="561"/>
        <v>&lt;177 micron (NGR)</v>
      </c>
      <c r="L8880">
        <v>21</v>
      </c>
      <c r="M8880" t="s">
        <v>95</v>
      </c>
      <c r="N8880">
        <v>352</v>
      </c>
      <c r="O8880" t="s">
        <v>122</v>
      </c>
      <c r="P8880" t="s">
        <v>51</v>
      </c>
      <c r="Q8880" t="s">
        <v>668</v>
      </c>
      <c r="R8880" t="s">
        <v>62</v>
      </c>
      <c r="S8880" t="s">
        <v>190</v>
      </c>
      <c r="T8880" t="s">
        <v>108</v>
      </c>
      <c r="U8880" t="s">
        <v>144</v>
      </c>
      <c r="V8880" t="s">
        <v>53</v>
      </c>
      <c r="W8880" t="s">
        <v>150</v>
      </c>
      <c r="X8880" t="s">
        <v>50</v>
      </c>
      <c r="Y8880" t="s">
        <v>99</v>
      </c>
      <c r="Z8880" t="s">
        <v>56</v>
      </c>
      <c r="AA8880" t="s">
        <v>46</v>
      </c>
      <c r="AB8880" t="s">
        <v>206</v>
      </c>
      <c r="AC8880" t="s">
        <v>175</v>
      </c>
      <c r="AD8880" t="s">
        <v>50</v>
      </c>
      <c r="AE8880" t="s">
        <v>57</v>
      </c>
      <c r="AF8880" t="s">
        <v>76</v>
      </c>
      <c r="AG8880" t="s">
        <v>412</v>
      </c>
      <c r="AH8880" t="s">
        <v>53</v>
      </c>
      <c r="AI8880" t="s">
        <v>198</v>
      </c>
      <c r="AJ8880" t="s">
        <v>365</v>
      </c>
      <c r="AK8880" t="s">
        <v>102</v>
      </c>
      <c r="AL8880" t="s">
        <v>47</v>
      </c>
      <c r="AM8880" t="s">
        <v>122</v>
      </c>
      <c r="AN8880" t="s">
        <v>215</v>
      </c>
      <c r="AO8880" t="s">
        <v>1480</v>
      </c>
    </row>
    <row r="8881" spans="1:41" x14ac:dyDescent="0.25">
      <c r="A8881" t="s">
        <v>36875</v>
      </c>
      <c r="B8881" t="s">
        <v>36876</v>
      </c>
      <c r="C8881" s="1" t="str">
        <f t="shared" si="562"/>
        <v>21:1084</v>
      </c>
      <c r="D8881" s="1" t="str">
        <f t="shared" si="563"/>
        <v>21:0157</v>
      </c>
      <c r="E8881" t="s">
        <v>36877</v>
      </c>
      <c r="F8881" t="s">
        <v>36878</v>
      </c>
      <c r="H8881">
        <v>50.991878100000001</v>
      </c>
      <c r="I8881">
        <v>-123.8832934</v>
      </c>
      <c r="J8881" s="1" t="str">
        <f t="shared" si="560"/>
        <v>NGR bulk stream sediment</v>
      </c>
      <c r="K8881" s="1" t="str">
        <f t="shared" si="561"/>
        <v>&lt;177 micron (NGR)</v>
      </c>
      <c r="L8881">
        <v>21</v>
      </c>
      <c r="M8881" t="s">
        <v>117</v>
      </c>
      <c r="N8881">
        <v>353</v>
      </c>
      <c r="O8881" t="s">
        <v>105</v>
      </c>
      <c r="P8881" t="s">
        <v>47</v>
      </c>
      <c r="Q8881" t="s">
        <v>802</v>
      </c>
      <c r="R8881" t="s">
        <v>62</v>
      </c>
      <c r="S8881" t="s">
        <v>141</v>
      </c>
      <c r="T8881" t="s">
        <v>58</v>
      </c>
      <c r="U8881" t="s">
        <v>272</v>
      </c>
      <c r="V8881" t="s">
        <v>149</v>
      </c>
      <c r="W8881" t="s">
        <v>455</v>
      </c>
      <c r="X8881" t="s">
        <v>330</v>
      </c>
      <c r="Y8881" t="s">
        <v>50</v>
      </c>
      <c r="Z8881" t="s">
        <v>199</v>
      </c>
      <c r="AA8881" t="s">
        <v>46</v>
      </c>
      <c r="AB8881" t="s">
        <v>206</v>
      </c>
      <c r="AC8881" t="s">
        <v>175</v>
      </c>
      <c r="AD8881" t="s">
        <v>98</v>
      </c>
      <c r="AE8881" t="s">
        <v>84</v>
      </c>
      <c r="AF8881" t="s">
        <v>209</v>
      </c>
      <c r="AG8881" t="s">
        <v>282</v>
      </c>
      <c r="AH8881" t="s">
        <v>62</v>
      </c>
      <c r="AI8881" t="s">
        <v>198</v>
      </c>
      <c r="AJ8881" t="s">
        <v>371</v>
      </c>
      <c r="AK8881" t="s">
        <v>161</v>
      </c>
      <c r="AL8881" t="s">
        <v>47</v>
      </c>
      <c r="AM8881" t="s">
        <v>122</v>
      </c>
      <c r="AN8881" t="s">
        <v>65</v>
      </c>
      <c r="AO8881" t="s">
        <v>2123</v>
      </c>
    </row>
    <row r="8882" spans="1:41" x14ac:dyDescent="0.25">
      <c r="A8882" t="s">
        <v>36879</v>
      </c>
      <c r="B8882" t="s">
        <v>36880</v>
      </c>
      <c r="C8882" s="1" t="str">
        <f t="shared" si="562"/>
        <v>21:1084</v>
      </c>
      <c r="D8882" s="1" t="str">
        <f t="shared" si="563"/>
        <v>21:0157</v>
      </c>
      <c r="E8882" t="s">
        <v>36881</v>
      </c>
      <c r="F8882" t="s">
        <v>36882</v>
      </c>
      <c r="H8882">
        <v>50.980502799999996</v>
      </c>
      <c r="I8882">
        <v>-123.8251386</v>
      </c>
      <c r="J8882" s="1" t="str">
        <f t="shared" si="560"/>
        <v>NGR bulk stream sediment</v>
      </c>
      <c r="K8882" s="1" t="str">
        <f t="shared" si="561"/>
        <v>&lt;177 micron (NGR)</v>
      </c>
      <c r="L8882">
        <v>21</v>
      </c>
      <c r="M8882" t="s">
        <v>136</v>
      </c>
      <c r="N8882">
        <v>354</v>
      </c>
      <c r="O8882" t="s">
        <v>58</v>
      </c>
      <c r="P8882" t="s">
        <v>47</v>
      </c>
      <c r="Q8882" t="s">
        <v>668</v>
      </c>
      <c r="R8882" t="s">
        <v>101</v>
      </c>
      <c r="S8882" t="s">
        <v>175</v>
      </c>
      <c r="T8882" t="s">
        <v>267</v>
      </c>
      <c r="U8882" t="s">
        <v>829</v>
      </c>
      <c r="V8882" t="s">
        <v>47</v>
      </c>
      <c r="W8882" t="s">
        <v>282</v>
      </c>
      <c r="X8882" t="s">
        <v>103</v>
      </c>
      <c r="Y8882" t="s">
        <v>55</v>
      </c>
      <c r="Z8882" t="s">
        <v>56</v>
      </c>
      <c r="AA8882" t="s">
        <v>47</v>
      </c>
      <c r="AB8882" t="s">
        <v>139</v>
      </c>
      <c r="AC8882" t="s">
        <v>175</v>
      </c>
      <c r="AD8882" t="s">
        <v>145</v>
      </c>
      <c r="AE8882" t="s">
        <v>161</v>
      </c>
      <c r="AF8882" t="s">
        <v>66</v>
      </c>
      <c r="AG8882" t="s">
        <v>60</v>
      </c>
      <c r="AH8882" t="s">
        <v>62</v>
      </c>
      <c r="AI8882" t="s">
        <v>57</v>
      </c>
      <c r="AJ8882" t="s">
        <v>81</v>
      </c>
      <c r="AK8882" t="s">
        <v>105</v>
      </c>
      <c r="AL8882" t="s">
        <v>122</v>
      </c>
      <c r="AM8882" t="s">
        <v>47</v>
      </c>
      <c r="AN8882" t="s">
        <v>171</v>
      </c>
      <c r="AO8882" t="s">
        <v>50</v>
      </c>
    </row>
    <row r="8883" spans="1:41" x14ac:dyDescent="0.25">
      <c r="A8883" t="s">
        <v>36883</v>
      </c>
      <c r="B8883" t="s">
        <v>36884</v>
      </c>
      <c r="C8883" s="1" t="str">
        <f t="shared" si="562"/>
        <v>21:1084</v>
      </c>
      <c r="D8883" s="1" t="str">
        <f t="shared" si="563"/>
        <v>21:0157</v>
      </c>
      <c r="E8883" t="s">
        <v>36885</v>
      </c>
      <c r="F8883" t="s">
        <v>36886</v>
      </c>
      <c r="H8883">
        <v>50.952670900000001</v>
      </c>
      <c r="I8883">
        <v>-123.6497329</v>
      </c>
      <c r="J8883" s="1" t="str">
        <f t="shared" si="560"/>
        <v>NGR bulk stream sediment</v>
      </c>
      <c r="K8883" s="1" t="str">
        <f t="shared" si="561"/>
        <v>&lt;177 micron (NGR)</v>
      </c>
      <c r="L8883">
        <v>21</v>
      </c>
      <c r="M8883" t="s">
        <v>157</v>
      </c>
      <c r="N8883">
        <v>355</v>
      </c>
      <c r="O8883" t="s">
        <v>125</v>
      </c>
      <c r="P8883" t="s">
        <v>76</v>
      </c>
      <c r="Q8883" t="s">
        <v>725</v>
      </c>
      <c r="R8883" t="s">
        <v>62</v>
      </c>
      <c r="S8883" t="s">
        <v>457</v>
      </c>
      <c r="T8883" t="s">
        <v>66</v>
      </c>
      <c r="U8883" t="s">
        <v>329</v>
      </c>
      <c r="V8883" t="s">
        <v>53</v>
      </c>
      <c r="W8883" t="s">
        <v>145</v>
      </c>
      <c r="X8883" t="s">
        <v>418</v>
      </c>
      <c r="Y8883" t="s">
        <v>160</v>
      </c>
      <c r="Z8883" t="s">
        <v>56</v>
      </c>
      <c r="AA8883" t="s">
        <v>46</v>
      </c>
      <c r="AB8883" t="s">
        <v>139</v>
      </c>
      <c r="AC8883" t="s">
        <v>145</v>
      </c>
      <c r="AD8883" t="s">
        <v>51</v>
      </c>
      <c r="AE8883" t="s">
        <v>53</v>
      </c>
      <c r="AF8883" t="s">
        <v>58</v>
      </c>
      <c r="AG8883" t="s">
        <v>58</v>
      </c>
      <c r="AH8883" t="s">
        <v>174</v>
      </c>
      <c r="AI8883" t="s">
        <v>87</v>
      </c>
      <c r="AJ8883" t="s">
        <v>108</v>
      </c>
      <c r="AK8883" t="s">
        <v>85</v>
      </c>
      <c r="AL8883" t="s">
        <v>47</v>
      </c>
      <c r="AM8883" t="s">
        <v>122</v>
      </c>
      <c r="AN8883" t="s">
        <v>588</v>
      </c>
      <c r="AO8883" t="s">
        <v>831</v>
      </c>
    </row>
    <row r="8884" spans="1:41" x14ac:dyDescent="0.25">
      <c r="A8884" t="s">
        <v>36887</v>
      </c>
      <c r="B8884" t="s">
        <v>36888</v>
      </c>
      <c r="C8884" s="1" t="str">
        <f t="shared" si="562"/>
        <v>21:1084</v>
      </c>
      <c r="D8884" s="1" t="str">
        <f t="shared" si="563"/>
        <v>21:0157</v>
      </c>
      <c r="E8884" t="s">
        <v>36889</v>
      </c>
      <c r="F8884" t="s">
        <v>36890</v>
      </c>
      <c r="H8884">
        <v>50.956818499999997</v>
      </c>
      <c r="I8884">
        <v>-123.6541904</v>
      </c>
      <c r="J8884" s="1" t="str">
        <f t="shared" si="560"/>
        <v>NGR bulk stream sediment</v>
      </c>
      <c r="K8884" s="1" t="str">
        <f t="shared" si="561"/>
        <v>&lt;177 micron (NGR)</v>
      </c>
      <c r="L8884">
        <v>21</v>
      </c>
      <c r="M8884" t="s">
        <v>170</v>
      </c>
      <c r="N8884">
        <v>356</v>
      </c>
      <c r="O8884" t="s">
        <v>130</v>
      </c>
      <c r="P8884" t="s">
        <v>122</v>
      </c>
      <c r="Q8884" t="s">
        <v>196</v>
      </c>
      <c r="R8884" t="s">
        <v>62</v>
      </c>
      <c r="S8884" t="s">
        <v>217</v>
      </c>
      <c r="T8884" t="s">
        <v>82</v>
      </c>
      <c r="U8884" t="s">
        <v>399</v>
      </c>
      <c r="V8884" t="s">
        <v>54</v>
      </c>
      <c r="W8884" t="s">
        <v>158</v>
      </c>
      <c r="X8884" t="s">
        <v>51</v>
      </c>
      <c r="Y8884" t="s">
        <v>55</v>
      </c>
      <c r="Z8884" t="s">
        <v>56</v>
      </c>
      <c r="AA8884" t="s">
        <v>103</v>
      </c>
      <c r="AB8884" t="s">
        <v>47</v>
      </c>
      <c r="AC8884" t="s">
        <v>90</v>
      </c>
      <c r="AD8884" t="s">
        <v>108</v>
      </c>
      <c r="AE8884" t="s">
        <v>84</v>
      </c>
      <c r="AF8884" t="s">
        <v>1282</v>
      </c>
      <c r="AG8884" t="s">
        <v>206</v>
      </c>
      <c r="AH8884" t="s">
        <v>62</v>
      </c>
      <c r="AI8884" t="s">
        <v>62</v>
      </c>
      <c r="AJ8884" t="s">
        <v>60</v>
      </c>
      <c r="AK8884" t="s">
        <v>185</v>
      </c>
      <c r="AL8884" t="s">
        <v>47</v>
      </c>
      <c r="AM8884" t="s">
        <v>47</v>
      </c>
      <c r="AN8884" t="s">
        <v>65</v>
      </c>
      <c r="AO8884" t="s">
        <v>31516</v>
      </c>
    </row>
    <row r="8885" spans="1:41" x14ac:dyDescent="0.25">
      <c r="A8885" t="s">
        <v>36891</v>
      </c>
      <c r="B8885" t="s">
        <v>36892</v>
      </c>
      <c r="C8885" s="1" t="str">
        <f t="shared" si="562"/>
        <v>21:1084</v>
      </c>
      <c r="D8885" s="1" t="str">
        <f t="shared" si="563"/>
        <v>21:0157</v>
      </c>
      <c r="E8885" t="s">
        <v>36893</v>
      </c>
      <c r="F8885" t="s">
        <v>36894</v>
      </c>
      <c r="H8885">
        <v>50.967720800000002</v>
      </c>
      <c r="I8885">
        <v>-123.61521310000001</v>
      </c>
      <c r="J8885" s="1" t="str">
        <f t="shared" si="560"/>
        <v>NGR bulk stream sediment</v>
      </c>
      <c r="K8885" s="1" t="str">
        <f t="shared" si="561"/>
        <v>&lt;177 micron (NGR)</v>
      </c>
      <c r="L8885">
        <v>21</v>
      </c>
      <c r="M8885" t="s">
        <v>180</v>
      </c>
      <c r="N8885">
        <v>357</v>
      </c>
      <c r="O8885" t="s">
        <v>206</v>
      </c>
      <c r="P8885" t="s">
        <v>51</v>
      </c>
      <c r="Q8885" t="s">
        <v>1157</v>
      </c>
      <c r="R8885" t="s">
        <v>62</v>
      </c>
      <c r="S8885" t="s">
        <v>934</v>
      </c>
      <c r="T8885" t="s">
        <v>330</v>
      </c>
      <c r="U8885" t="s">
        <v>80</v>
      </c>
      <c r="V8885" t="s">
        <v>149</v>
      </c>
      <c r="W8885" t="s">
        <v>292</v>
      </c>
      <c r="X8885" t="s">
        <v>267</v>
      </c>
      <c r="Y8885" t="s">
        <v>225</v>
      </c>
      <c r="Z8885" t="s">
        <v>56</v>
      </c>
      <c r="AA8885" t="s">
        <v>47</v>
      </c>
      <c r="AB8885" t="s">
        <v>60</v>
      </c>
      <c r="AC8885" t="s">
        <v>175</v>
      </c>
      <c r="AD8885" t="s">
        <v>49</v>
      </c>
      <c r="AE8885" t="s">
        <v>61</v>
      </c>
      <c r="AF8885" t="s">
        <v>330</v>
      </c>
      <c r="AG8885" t="s">
        <v>111</v>
      </c>
      <c r="AH8885" t="s">
        <v>62</v>
      </c>
      <c r="AI8885" t="s">
        <v>57</v>
      </c>
      <c r="AJ8885" t="s">
        <v>85</v>
      </c>
      <c r="AK8885" t="s">
        <v>336</v>
      </c>
      <c r="AL8885" t="s">
        <v>47</v>
      </c>
      <c r="AM8885" t="s">
        <v>47</v>
      </c>
      <c r="AN8885" t="s">
        <v>196</v>
      </c>
      <c r="AO8885" t="s">
        <v>1282</v>
      </c>
    </row>
    <row r="8886" spans="1:41" x14ac:dyDescent="0.25">
      <c r="A8886" t="s">
        <v>36895</v>
      </c>
      <c r="B8886" t="s">
        <v>36896</v>
      </c>
      <c r="C8886" s="1" t="str">
        <f t="shared" si="562"/>
        <v>21:1084</v>
      </c>
      <c r="D8886" s="1" t="str">
        <f t="shared" si="563"/>
        <v>21:0157</v>
      </c>
      <c r="E8886" t="s">
        <v>36897</v>
      </c>
      <c r="F8886" t="s">
        <v>36898</v>
      </c>
      <c r="H8886">
        <v>50.974632700000001</v>
      </c>
      <c r="I8886">
        <v>-123.5657842</v>
      </c>
      <c r="J8886" s="1" t="str">
        <f t="shared" si="560"/>
        <v>NGR bulk stream sediment</v>
      </c>
      <c r="K8886" s="1" t="str">
        <f t="shared" si="561"/>
        <v>&lt;177 micron (NGR)</v>
      </c>
      <c r="L8886">
        <v>21</v>
      </c>
      <c r="M8886" t="s">
        <v>195</v>
      </c>
      <c r="N8886">
        <v>358</v>
      </c>
      <c r="O8886" t="s">
        <v>102</v>
      </c>
      <c r="P8886" t="s">
        <v>47</v>
      </c>
      <c r="Q8886" t="s">
        <v>765</v>
      </c>
      <c r="R8886" t="s">
        <v>62</v>
      </c>
      <c r="S8886" t="s">
        <v>160</v>
      </c>
      <c r="T8886" t="s">
        <v>73</v>
      </c>
      <c r="U8886" t="s">
        <v>82</v>
      </c>
      <c r="V8886" t="s">
        <v>185</v>
      </c>
      <c r="W8886" t="s">
        <v>227</v>
      </c>
      <c r="X8886" t="s">
        <v>175</v>
      </c>
      <c r="Y8886" t="s">
        <v>197</v>
      </c>
      <c r="Z8886" t="s">
        <v>56</v>
      </c>
      <c r="AA8886" t="s">
        <v>46</v>
      </c>
      <c r="AB8886" t="s">
        <v>102</v>
      </c>
      <c r="AC8886" t="s">
        <v>175</v>
      </c>
      <c r="AD8886" t="s">
        <v>243</v>
      </c>
      <c r="AE8886" t="s">
        <v>185</v>
      </c>
      <c r="AF8886" t="s">
        <v>392</v>
      </c>
      <c r="AG8886" t="s">
        <v>260</v>
      </c>
      <c r="AH8886" t="s">
        <v>57</v>
      </c>
      <c r="AI8886" t="s">
        <v>57</v>
      </c>
      <c r="AJ8886" t="s">
        <v>209</v>
      </c>
      <c r="AK8886" t="s">
        <v>319</v>
      </c>
      <c r="AL8886" t="s">
        <v>47</v>
      </c>
      <c r="AM8886" t="s">
        <v>47</v>
      </c>
      <c r="AN8886" t="s">
        <v>299</v>
      </c>
      <c r="AO8886" t="s">
        <v>5604</v>
      </c>
    </row>
    <row r="8887" spans="1:41" x14ac:dyDescent="0.25">
      <c r="A8887" t="s">
        <v>36899</v>
      </c>
      <c r="B8887" t="s">
        <v>36900</v>
      </c>
      <c r="C8887" s="1" t="str">
        <f t="shared" si="562"/>
        <v>21:1084</v>
      </c>
      <c r="D8887" s="1" t="str">
        <f t="shared" si="563"/>
        <v>21:0157</v>
      </c>
      <c r="E8887" t="s">
        <v>36901</v>
      </c>
      <c r="F8887" t="s">
        <v>36902</v>
      </c>
      <c r="H8887">
        <v>50.974036099999999</v>
      </c>
      <c r="I8887">
        <v>-123.5551948</v>
      </c>
      <c r="J8887" s="1" t="str">
        <f t="shared" si="560"/>
        <v>NGR bulk stream sediment</v>
      </c>
      <c r="K8887" s="1" t="str">
        <f t="shared" si="561"/>
        <v>&lt;177 micron (NGR)</v>
      </c>
      <c r="L8887">
        <v>21</v>
      </c>
      <c r="M8887" t="s">
        <v>205</v>
      </c>
      <c r="N8887">
        <v>359</v>
      </c>
      <c r="O8887" t="s">
        <v>139</v>
      </c>
      <c r="P8887" t="s">
        <v>47</v>
      </c>
      <c r="Q8887" t="s">
        <v>356</v>
      </c>
      <c r="R8887" t="s">
        <v>62</v>
      </c>
      <c r="S8887" t="s">
        <v>197</v>
      </c>
      <c r="T8887" t="s">
        <v>73</v>
      </c>
      <c r="U8887" t="s">
        <v>82</v>
      </c>
      <c r="V8887" t="s">
        <v>46</v>
      </c>
      <c r="W8887" t="s">
        <v>130</v>
      </c>
      <c r="X8887" t="s">
        <v>330</v>
      </c>
      <c r="Y8887" t="s">
        <v>50</v>
      </c>
      <c r="Z8887" t="s">
        <v>56</v>
      </c>
      <c r="AA8887" t="s">
        <v>47</v>
      </c>
      <c r="AB8887" t="s">
        <v>102</v>
      </c>
      <c r="AC8887" t="s">
        <v>175</v>
      </c>
      <c r="AD8887" t="s">
        <v>187</v>
      </c>
      <c r="AE8887" t="s">
        <v>57</v>
      </c>
      <c r="AF8887" t="s">
        <v>336</v>
      </c>
      <c r="AG8887" t="s">
        <v>102</v>
      </c>
      <c r="AH8887" t="s">
        <v>62</v>
      </c>
      <c r="AI8887" t="s">
        <v>62</v>
      </c>
      <c r="AJ8887" t="s">
        <v>392</v>
      </c>
      <c r="AK8887" t="s">
        <v>206</v>
      </c>
      <c r="AL8887" t="s">
        <v>47</v>
      </c>
      <c r="AM8887" t="s">
        <v>47</v>
      </c>
      <c r="AN8887" t="s">
        <v>196</v>
      </c>
      <c r="AO8887" t="s">
        <v>5163</v>
      </c>
    </row>
    <row r="8888" spans="1:41" x14ac:dyDescent="0.25">
      <c r="A8888" t="s">
        <v>36903</v>
      </c>
      <c r="B8888" t="s">
        <v>36904</v>
      </c>
      <c r="C8888" s="1" t="str">
        <f t="shared" si="562"/>
        <v>21:1084</v>
      </c>
      <c r="D8888" s="1" t="str">
        <f t="shared" si="563"/>
        <v>21:0157</v>
      </c>
      <c r="E8888" t="s">
        <v>36905</v>
      </c>
      <c r="F8888" t="s">
        <v>36906</v>
      </c>
      <c r="H8888">
        <v>50.996362499999996</v>
      </c>
      <c r="I8888">
        <v>-123.52014</v>
      </c>
      <c r="J8888" s="1" t="str">
        <f t="shared" si="560"/>
        <v>NGR bulk stream sediment</v>
      </c>
      <c r="K8888" s="1" t="str">
        <f t="shared" si="561"/>
        <v>&lt;177 micron (NGR)</v>
      </c>
      <c r="L8888">
        <v>21</v>
      </c>
      <c r="M8888" t="s">
        <v>214</v>
      </c>
      <c r="N8888">
        <v>360</v>
      </c>
      <c r="O8888" t="s">
        <v>102</v>
      </c>
      <c r="P8888" t="s">
        <v>47</v>
      </c>
      <c r="Q8888" t="s">
        <v>1157</v>
      </c>
      <c r="R8888" t="s">
        <v>62</v>
      </c>
      <c r="S8888" t="s">
        <v>141</v>
      </c>
      <c r="T8888" t="s">
        <v>108</v>
      </c>
      <c r="U8888" t="s">
        <v>218</v>
      </c>
      <c r="V8888" t="s">
        <v>64</v>
      </c>
      <c r="W8888" t="s">
        <v>60</v>
      </c>
      <c r="X8888" t="s">
        <v>73</v>
      </c>
      <c r="Y8888" t="s">
        <v>209</v>
      </c>
      <c r="Z8888" t="s">
        <v>56</v>
      </c>
      <c r="AA8888" t="s">
        <v>73</v>
      </c>
      <c r="AB8888" t="s">
        <v>257</v>
      </c>
      <c r="AC8888" t="s">
        <v>175</v>
      </c>
      <c r="AD8888" t="s">
        <v>90</v>
      </c>
      <c r="AE8888" t="s">
        <v>62</v>
      </c>
      <c r="AF8888" t="s">
        <v>267</v>
      </c>
      <c r="AG8888" t="s">
        <v>437</v>
      </c>
      <c r="AH8888" t="s">
        <v>62</v>
      </c>
      <c r="AI8888" t="s">
        <v>57</v>
      </c>
      <c r="AJ8888" t="s">
        <v>73</v>
      </c>
      <c r="AK8888" t="s">
        <v>72</v>
      </c>
      <c r="AL8888" t="s">
        <v>47</v>
      </c>
      <c r="AM8888" t="s">
        <v>47</v>
      </c>
      <c r="AN8888" t="s">
        <v>65</v>
      </c>
      <c r="AO8888" t="s">
        <v>36907</v>
      </c>
    </row>
    <row r="8889" spans="1:41" x14ac:dyDescent="0.25">
      <c r="A8889" t="s">
        <v>36908</v>
      </c>
      <c r="B8889" t="s">
        <v>36909</v>
      </c>
      <c r="C8889" s="1" t="str">
        <f t="shared" si="562"/>
        <v>21:1084</v>
      </c>
      <c r="D8889" s="1" t="str">
        <f t="shared" si="563"/>
        <v>21:0157</v>
      </c>
      <c r="E8889" t="s">
        <v>36910</v>
      </c>
      <c r="F8889" t="s">
        <v>36911</v>
      </c>
      <c r="H8889">
        <v>50.930040499999997</v>
      </c>
      <c r="I8889">
        <v>-123.48399089999999</v>
      </c>
      <c r="J8889" s="1" t="str">
        <f t="shared" si="560"/>
        <v>NGR bulk stream sediment</v>
      </c>
      <c r="K8889" s="1" t="str">
        <f t="shared" si="561"/>
        <v>&lt;177 micron (NGR)</v>
      </c>
      <c r="L8889">
        <v>21</v>
      </c>
      <c r="M8889" t="s">
        <v>223</v>
      </c>
      <c r="N8889">
        <v>361</v>
      </c>
      <c r="O8889" t="s">
        <v>64</v>
      </c>
      <c r="P8889" t="s">
        <v>47</v>
      </c>
      <c r="Q8889" t="s">
        <v>356</v>
      </c>
      <c r="R8889" t="s">
        <v>62</v>
      </c>
      <c r="S8889" t="s">
        <v>104</v>
      </c>
      <c r="T8889" t="s">
        <v>51</v>
      </c>
      <c r="U8889" t="s">
        <v>51</v>
      </c>
      <c r="V8889" t="s">
        <v>174</v>
      </c>
      <c r="W8889" t="s">
        <v>235</v>
      </c>
      <c r="X8889" t="s">
        <v>51</v>
      </c>
      <c r="Y8889" t="s">
        <v>267</v>
      </c>
      <c r="Z8889" t="s">
        <v>56</v>
      </c>
      <c r="AA8889" t="s">
        <v>122</v>
      </c>
      <c r="AB8889" t="s">
        <v>493</v>
      </c>
      <c r="AC8889" t="s">
        <v>175</v>
      </c>
      <c r="AD8889" t="s">
        <v>225</v>
      </c>
      <c r="AE8889" t="s">
        <v>62</v>
      </c>
      <c r="AF8889" t="s">
        <v>102</v>
      </c>
      <c r="AG8889" t="s">
        <v>102</v>
      </c>
      <c r="AH8889" t="s">
        <v>62</v>
      </c>
      <c r="AI8889" t="s">
        <v>62</v>
      </c>
      <c r="AJ8889" t="s">
        <v>122</v>
      </c>
      <c r="AK8889" t="s">
        <v>235</v>
      </c>
      <c r="AL8889" t="s">
        <v>47</v>
      </c>
      <c r="AM8889" t="s">
        <v>47</v>
      </c>
      <c r="AN8889" t="s">
        <v>171</v>
      </c>
      <c r="AO8889" t="s">
        <v>741</v>
      </c>
    </row>
    <row r="8890" spans="1:41" x14ac:dyDescent="0.25">
      <c r="A8890" t="s">
        <v>36912</v>
      </c>
      <c r="B8890" t="s">
        <v>36913</v>
      </c>
      <c r="C8890" s="1" t="str">
        <f t="shared" si="562"/>
        <v>21:1084</v>
      </c>
      <c r="D8890" s="1" t="str">
        <f t="shared" si="563"/>
        <v>21:0157</v>
      </c>
      <c r="E8890" t="s">
        <v>36914</v>
      </c>
      <c r="F8890" t="s">
        <v>36915</v>
      </c>
      <c r="H8890">
        <v>50.9355914</v>
      </c>
      <c r="I8890">
        <v>-123.42796730000001</v>
      </c>
      <c r="J8890" s="1" t="str">
        <f t="shared" si="560"/>
        <v>NGR bulk stream sediment</v>
      </c>
      <c r="K8890" s="1" t="str">
        <f t="shared" si="561"/>
        <v>&lt;177 micron (NGR)</v>
      </c>
      <c r="L8890">
        <v>21</v>
      </c>
      <c r="M8890" t="s">
        <v>233</v>
      </c>
      <c r="N8890">
        <v>362</v>
      </c>
      <c r="O8890" t="s">
        <v>235</v>
      </c>
      <c r="P8890" t="s">
        <v>47</v>
      </c>
      <c r="Q8890" t="s">
        <v>765</v>
      </c>
      <c r="R8890" t="s">
        <v>62</v>
      </c>
      <c r="S8890" t="s">
        <v>98</v>
      </c>
      <c r="T8890" t="s">
        <v>73</v>
      </c>
      <c r="U8890" t="s">
        <v>98</v>
      </c>
      <c r="V8890" t="s">
        <v>54</v>
      </c>
      <c r="W8890" t="s">
        <v>125</v>
      </c>
      <c r="X8890" t="s">
        <v>51</v>
      </c>
      <c r="Y8890" t="s">
        <v>108</v>
      </c>
      <c r="Z8890" t="s">
        <v>56</v>
      </c>
      <c r="AA8890" t="s">
        <v>47</v>
      </c>
      <c r="AB8890" t="s">
        <v>72</v>
      </c>
      <c r="AC8890" t="s">
        <v>175</v>
      </c>
      <c r="AD8890" t="s">
        <v>99</v>
      </c>
      <c r="AE8890" t="s">
        <v>62</v>
      </c>
      <c r="AF8890" t="s">
        <v>371</v>
      </c>
      <c r="AG8890" t="s">
        <v>206</v>
      </c>
      <c r="AH8890" t="s">
        <v>62</v>
      </c>
      <c r="AI8890" t="s">
        <v>62</v>
      </c>
      <c r="AJ8890" t="s">
        <v>173</v>
      </c>
      <c r="AK8890" t="s">
        <v>110</v>
      </c>
      <c r="AL8890" t="s">
        <v>47</v>
      </c>
      <c r="AM8890" t="s">
        <v>47</v>
      </c>
      <c r="AN8890" t="s">
        <v>65</v>
      </c>
      <c r="AO8890" t="s">
        <v>3460</v>
      </c>
    </row>
    <row r="8891" spans="1:41" x14ac:dyDescent="0.25">
      <c r="A8891" t="s">
        <v>36916</v>
      </c>
      <c r="B8891" t="s">
        <v>36917</v>
      </c>
      <c r="C8891" s="1" t="str">
        <f t="shared" si="562"/>
        <v>21:1084</v>
      </c>
      <c r="D8891" s="1" t="str">
        <f t="shared" si="563"/>
        <v>21:0157</v>
      </c>
      <c r="E8891" t="s">
        <v>36918</v>
      </c>
      <c r="F8891" t="s">
        <v>36919</v>
      </c>
      <c r="H8891">
        <v>50.951181200000001</v>
      </c>
      <c r="I8891">
        <v>-123.36075390000001</v>
      </c>
      <c r="J8891" s="1" t="str">
        <f t="shared" si="560"/>
        <v>NGR bulk stream sediment</v>
      </c>
      <c r="K8891" s="1" t="str">
        <f t="shared" si="561"/>
        <v>&lt;177 micron (NGR)</v>
      </c>
      <c r="L8891">
        <v>21</v>
      </c>
      <c r="M8891" t="s">
        <v>248</v>
      </c>
      <c r="N8891">
        <v>363</v>
      </c>
      <c r="O8891" t="s">
        <v>122</v>
      </c>
      <c r="P8891" t="s">
        <v>47</v>
      </c>
      <c r="Q8891" t="s">
        <v>468</v>
      </c>
      <c r="R8891" t="s">
        <v>62</v>
      </c>
      <c r="S8891" t="s">
        <v>124</v>
      </c>
      <c r="T8891" t="s">
        <v>137</v>
      </c>
      <c r="U8891" t="s">
        <v>165</v>
      </c>
      <c r="V8891" t="s">
        <v>185</v>
      </c>
      <c r="W8891" t="s">
        <v>130</v>
      </c>
      <c r="X8891" t="s">
        <v>55</v>
      </c>
      <c r="Y8891" t="s">
        <v>66</v>
      </c>
      <c r="Z8891" t="s">
        <v>56</v>
      </c>
      <c r="AA8891" t="s">
        <v>122</v>
      </c>
      <c r="AB8891" t="s">
        <v>60</v>
      </c>
      <c r="AC8891" t="s">
        <v>175</v>
      </c>
      <c r="AD8891" t="s">
        <v>99</v>
      </c>
      <c r="AE8891" t="s">
        <v>54</v>
      </c>
      <c r="AF8891" t="s">
        <v>55</v>
      </c>
      <c r="AG8891" t="s">
        <v>151</v>
      </c>
      <c r="AH8891" t="s">
        <v>62</v>
      </c>
      <c r="AI8891" t="s">
        <v>53</v>
      </c>
      <c r="AJ8891" t="s">
        <v>182</v>
      </c>
      <c r="AK8891" t="s">
        <v>72</v>
      </c>
      <c r="AL8891" t="s">
        <v>47</v>
      </c>
      <c r="AM8891" t="s">
        <v>47</v>
      </c>
      <c r="AN8891" t="s">
        <v>275</v>
      </c>
      <c r="AO8891" t="s">
        <v>4668</v>
      </c>
    </row>
    <row r="8892" spans="1:41" x14ac:dyDescent="0.25">
      <c r="A8892" t="s">
        <v>36920</v>
      </c>
      <c r="B8892" t="s">
        <v>36921</v>
      </c>
      <c r="C8892" s="1" t="str">
        <f t="shared" si="562"/>
        <v>21:1084</v>
      </c>
      <c r="D8892" s="1" t="str">
        <f t="shared" si="563"/>
        <v>21:0157</v>
      </c>
      <c r="E8892" t="s">
        <v>36922</v>
      </c>
      <c r="F8892" t="s">
        <v>36923</v>
      </c>
      <c r="H8892">
        <v>50.900935699999998</v>
      </c>
      <c r="I8892">
        <v>-123.36978329999999</v>
      </c>
      <c r="J8892" s="1" t="str">
        <f t="shared" si="560"/>
        <v>NGR bulk stream sediment</v>
      </c>
      <c r="K8892" s="1" t="str">
        <f t="shared" si="561"/>
        <v>&lt;177 micron (NGR)</v>
      </c>
      <c r="L8892">
        <v>21</v>
      </c>
      <c r="M8892" t="s">
        <v>256</v>
      </c>
      <c r="N8892">
        <v>364</v>
      </c>
      <c r="O8892" t="s">
        <v>105</v>
      </c>
      <c r="P8892" t="s">
        <v>47</v>
      </c>
      <c r="Q8892" t="s">
        <v>765</v>
      </c>
      <c r="R8892" t="s">
        <v>62</v>
      </c>
      <c r="S8892" t="s">
        <v>269</v>
      </c>
      <c r="T8892" t="s">
        <v>137</v>
      </c>
      <c r="U8892" t="s">
        <v>217</v>
      </c>
      <c r="V8892" t="s">
        <v>185</v>
      </c>
      <c r="W8892" t="s">
        <v>125</v>
      </c>
      <c r="X8892" t="s">
        <v>73</v>
      </c>
      <c r="Y8892" t="s">
        <v>267</v>
      </c>
      <c r="Z8892" t="s">
        <v>56</v>
      </c>
      <c r="AA8892" t="s">
        <v>103</v>
      </c>
      <c r="AB8892" t="s">
        <v>455</v>
      </c>
      <c r="AC8892" t="s">
        <v>175</v>
      </c>
      <c r="AD8892" t="s">
        <v>90</v>
      </c>
      <c r="AE8892" t="s">
        <v>198</v>
      </c>
      <c r="AF8892" t="s">
        <v>336</v>
      </c>
      <c r="AG8892" t="s">
        <v>164</v>
      </c>
      <c r="AH8892" t="s">
        <v>62</v>
      </c>
      <c r="AI8892" t="s">
        <v>62</v>
      </c>
      <c r="AJ8892" t="s">
        <v>130</v>
      </c>
      <c r="AK8892" t="s">
        <v>125</v>
      </c>
      <c r="AL8892" t="s">
        <v>47</v>
      </c>
      <c r="AM8892" t="s">
        <v>47</v>
      </c>
      <c r="AN8892" t="s">
        <v>65</v>
      </c>
      <c r="AO8892" t="s">
        <v>32502</v>
      </c>
    </row>
    <row r="8893" spans="1:41" x14ac:dyDescent="0.25">
      <c r="A8893" t="s">
        <v>36924</v>
      </c>
      <c r="B8893" t="s">
        <v>36925</v>
      </c>
      <c r="C8893" s="1" t="str">
        <f t="shared" si="562"/>
        <v>21:1084</v>
      </c>
      <c r="D8893" s="1" t="str">
        <f t="shared" si="563"/>
        <v>21:0157</v>
      </c>
      <c r="E8893" t="s">
        <v>36926</v>
      </c>
      <c r="F8893" t="s">
        <v>36927</v>
      </c>
      <c r="H8893">
        <v>50.897646000000002</v>
      </c>
      <c r="I8893">
        <v>-123.3244352</v>
      </c>
      <c r="J8893" s="1" t="str">
        <f t="shared" si="560"/>
        <v>NGR bulk stream sediment</v>
      </c>
      <c r="K8893" s="1" t="str">
        <f t="shared" si="561"/>
        <v>&lt;177 micron (NGR)</v>
      </c>
      <c r="L8893">
        <v>21</v>
      </c>
      <c r="M8893" t="s">
        <v>265</v>
      </c>
      <c r="N8893">
        <v>365</v>
      </c>
      <c r="O8893" t="s">
        <v>271</v>
      </c>
      <c r="P8893" t="s">
        <v>47</v>
      </c>
      <c r="Q8893" t="s">
        <v>793</v>
      </c>
      <c r="R8893" t="s">
        <v>198</v>
      </c>
      <c r="S8893" t="s">
        <v>197</v>
      </c>
      <c r="T8893" t="s">
        <v>137</v>
      </c>
      <c r="U8893" t="s">
        <v>51</v>
      </c>
      <c r="V8893" t="s">
        <v>79</v>
      </c>
      <c r="W8893" t="s">
        <v>63</v>
      </c>
      <c r="X8893" t="s">
        <v>137</v>
      </c>
      <c r="Y8893" t="s">
        <v>127</v>
      </c>
      <c r="Z8893" t="s">
        <v>56</v>
      </c>
      <c r="AA8893" t="s">
        <v>122</v>
      </c>
      <c r="AB8893" t="s">
        <v>173</v>
      </c>
      <c r="AC8893" t="s">
        <v>175</v>
      </c>
      <c r="AD8893" t="s">
        <v>239</v>
      </c>
      <c r="AE8893" t="s">
        <v>63</v>
      </c>
      <c r="AF8893" t="s">
        <v>359</v>
      </c>
      <c r="AG8893" t="s">
        <v>130</v>
      </c>
      <c r="AH8893" t="s">
        <v>53</v>
      </c>
      <c r="AI8893" t="s">
        <v>62</v>
      </c>
      <c r="AJ8893" t="s">
        <v>137</v>
      </c>
      <c r="AK8893" t="s">
        <v>224</v>
      </c>
      <c r="AL8893" t="s">
        <v>47</v>
      </c>
      <c r="AM8893" t="s">
        <v>47</v>
      </c>
      <c r="AN8893" t="s">
        <v>284</v>
      </c>
      <c r="AO8893" t="s">
        <v>209</v>
      </c>
    </row>
    <row r="8894" spans="1:41" x14ac:dyDescent="0.25">
      <c r="A8894" t="s">
        <v>36928</v>
      </c>
      <c r="B8894" t="s">
        <v>36929</v>
      </c>
      <c r="C8894" s="1" t="str">
        <f t="shared" si="562"/>
        <v>21:1084</v>
      </c>
      <c r="D8894" s="1" t="str">
        <f t="shared" si="563"/>
        <v>21:0157</v>
      </c>
      <c r="E8894" t="s">
        <v>36930</v>
      </c>
      <c r="F8894" t="s">
        <v>36931</v>
      </c>
      <c r="H8894">
        <v>50.916204800000003</v>
      </c>
      <c r="I8894">
        <v>-123.3025846</v>
      </c>
      <c r="J8894" s="1" t="str">
        <f t="shared" si="560"/>
        <v>NGR bulk stream sediment</v>
      </c>
      <c r="K8894" s="1" t="str">
        <f t="shared" si="561"/>
        <v>&lt;177 micron (NGR)</v>
      </c>
      <c r="L8894">
        <v>22</v>
      </c>
      <c r="M8894" t="s">
        <v>45</v>
      </c>
      <c r="N8894">
        <v>366</v>
      </c>
      <c r="O8894" t="s">
        <v>3546</v>
      </c>
      <c r="P8894" t="s">
        <v>3546</v>
      </c>
      <c r="Q8894" t="s">
        <v>3546</v>
      </c>
      <c r="R8894" t="s">
        <v>3546</v>
      </c>
      <c r="S8894" t="s">
        <v>3546</v>
      </c>
      <c r="T8894" t="s">
        <v>3546</v>
      </c>
      <c r="U8894" t="s">
        <v>3546</v>
      </c>
      <c r="V8894" t="s">
        <v>3546</v>
      </c>
      <c r="W8894" t="s">
        <v>3546</v>
      </c>
      <c r="X8894" t="s">
        <v>3546</v>
      </c>
      <c r="Y8894" t="s">
        <v>3546</v>
      </c>
      <c r="Z8894" t="s">
        <v>3546</v>
      </c>
      <c r="AA8894" t="s">
        <v>3546</v>
      </c>
      <c r="AB8894" t="s">
        <v>3546</v>
      </c>
      <c r="AC8894" t="s">
        <v>3546</v>
      </c>
      <c r="AD8894" t="s">
        <v>3546</v>
      </c>
      <c r="AE8894" t="s">
        <v>3546</v>
      </c>
      <c r="AF8894" t="s">
        <v>3546</v>
      </c>
      <c r="AG8894" t="s">
        <v>3546</v>
      </c>
      <c r="AH8894" t="s">
        <v>3546</v>
      </c>
      <c r="AI8894" t="s">
        <v>3546</v>
      </c>
      <c r="AJ8894" t="s">
        <v>3546</v>
      </c>
      <c r="AK8894" t="s">
        <v>3546</v>
      </c>
      <c r="AL8894" t="s">
        <v>3546</v>
      </c>
      <c r="AM8894" t="s">
        <v>3546</v>
      </c>
      <c r="AN8894" t="s">
        <v>3546</v>
      </c>
      <c r="AO8894" t="s">
        <v>3546</v>
      </c>
    </row>
    <row r="8895" spans="1:41" x14ac:dyDescent="0.25">
      <c r="A8895" t="s">
        <v>36932</v>
      </c>
      <c r="B8895" t="s">
        <v>36933</v>
      </c>
      <c r="C8895" s="1" t="str">
        <f t="shared" si="562"/>
        <v>21:1084</v>
      </c>
      <c r="D8895" s="1" t="str">
        <f t="shared" si="563"/>
        <v>21:0157</v>
      </c>
      <c r="E8895" t="s">
        <v>36934</v>
      </c>
      <c r="F8895" t="s">
        <v>36935</v>
      </c>
      <c r="H8895">
        <v>50.917401499999997</v>
      </c>
      <c r="I8895">
        <v>-123.3123526</v>
      </c>
      <c r="J8895" s="1" t="str">
        <f t="shared" si="560"/>
        <v>NGR bulk stream sediment</v>
      </c>
      <c r="K8895" s="1" t="str">
        <f t="shared" si="561"/>
        <v>&lt;177 micron (NGR)</v>
      </c>
      <c r="L8895">
        <v>22</v>
      </c>
      <c r="M8895" t="s">
        <v>71</v>
      </c>
      <c r="N8895">
        <v>367</v>
      </c>
      <c r="O8895" t="s">
        <v>270</v>
      </c>
      <c r="P8895" t="s">
        <v>122</v>
      </c>
      <c r="Q8895" t="s">
        <v>832</v>
      </c>
      <c r="R8895" t="s">
        <v>198</v>
      </c>
      <c r="S8895" t="s">
        <v>306</v>
      </c>
      <c r="T8895" t="s">
        <v>58</v>
      </c>
      <c r="U8895" t="s">
        <v>51</v>
      </c>
      <c r="V8895" t="s">
        <v>78</v>
      </c>
      <c r="W8895" t="s">
        <v>182</v>
      </c>
      <c r="X8895" t="s">
        <v>209</v>
      </c>
      <c r="Y8895" t="s">
        <v>209</v>
      </c>
      <c r="Z8895" t="s">
        <v>56</v>
      </c>
      <c r="AA8895" t="s">
        <v>73</v>
      </c>
      <c r="AB8895" t="s">
        <v>130</v>
      </c>
      <c r="AC8895" t="s">
        <v>175</v>
      </c>
      <c r="AD8895" t="s">
        <v>124</v>
      </c>
      <c r="AE8895" t="s">
        <v>110</v>
      </c>
      <c r="AF8895" t="s">
        <v>266</v>
      </c>
      <c r="AG8895" t="s">
        <v>122</v>
      </c>
      <c r="AH8895" t="s">
        <v>53</v>
      </c>
      <c r="AI8895" t="s">
        <v>62</v>
      </c>
      <c r="AJ8895" t="s">
        <v>148</v>
      </c>
      <c r="AK8895" t="s">
        <v>238</v>
      </c>
      <c r="AL8895" t="s">
        <v>47</v>
      </c>
      <c r="AM8895" t="s">
        <v>47</v>
      </c>
      <c r="AN8895" t="s">
        <v>294</v>
      </c>
      <c r="AO8895" t="s">
        <v>36936</v>
      </c>
    </row>
    <row r="8896" spans="1:41" x14ac:dyDescent="0.25">
      <c r="A8896" t="s">
        <v>36937</v>
      </c>
      <c r="B8896" t="s">
        <v>36938</v>
      </c>
      <c r="C8896" s="1" t="str">
        <f t="shared" si="562"/>
        <v>21:1084</v>
      </c>
      <c r="D8896" s="1" t="str">
        <f t="shared" si="563"/>
        <v>21:0157</v>
      </c>
      <c r="E8896" t="s">
        <v>36939</v>
      </c>
      <c r="F8896" t="s">
        <v>36940</v>
      </c>
      <c r="H8896">
        <v>50.884912800000002</v>
      </c>
      <c r="I8896">
        <v>-123.2798011</v>
      </c>
      <c r="J8896" s="1" t="str">
        <f t="shared" si="560"/>
        <v>NGR bulk stream sediment</v>
      </c>
      <c r="K8896" s="1" t="str">
        <f t="shared" si="561"/>
        <v>&lt;177 micron (NGR)</v>
      </c>
      <c r="L8896">
        <v>22</v>
      </c>
      <c r="M8896" t="s">
        <v>95</v>
      </c>
      <c r="N8896">
        <v>368</v>
      </c>
      <c r="O8896" t="s">
        <v>86</v>
      </c>
      <c r="P8896" t="s">
        <v>47</v>
      </c>
      <c r="Q8896" t="s">
        <v>364</v>
      </c>
      <c r="R8896" t="s">
        <v>198</v>
      </c>
      <c r="S8896" t="s">
        <v>190</v>
      </c>
      <c r="T8896" t="s">
        <v>217</v>
      </c>
      <c r="U8896" t="s">
        <v>350</v>
      </c>
      <c r="V8896" t="s">
        <v>105</v>
      </c>
      <c r="W8896" t="s">
        <v>55</v>
      </c>
      <c r="X8896" t="s">
        <v>187</v>
      </c>
      <c r="Y8896" t="s">
        <v>90</v>
      </c>
      <c r="Z8896" t="s">
        <v>56</v>
      </c>
      <c r="AA8896" t="s">
        <v>47</v>
      </c>
      <c r="AB8896" t="s">
        <v>130</v>
      </c>
      <c r="AC8896" t="s">
        <v>175</v>
      </c>
      <c r="AD8896" t="s">
        <v>217</v>
      </c>
      <c r="AE8896" t="s">
        <v>54</v>
      </c>
      <c r="AF8896" t="s">
        <v>3575</v>
      </c>
      <c r="AG8896" t="s">
        <v>188</v>
      </c>
      <c r="AH8896" t="s">
        <v>53</v>
      </c>
      <c r="AI8896" t="s">
        <v>54</v>
      </c>
      <c r="AJ8896" t="s">
        <v>127</v>
      </c>
      <c r="AK8896" t="s">
        <v>181</v>
      </c>
      <c r="AL8896" t="s">
        <v>47</v>
      </c>
      <c r="AM8896" t="s">
        <v>122</v>
      </c>
      <c r="AN8896" t="s">
        <v>404</v>
      </c>
      <c r="AO8896" t="s">
        <v>1365</v>
      </c>
    </row>
    <row r="8897" spans="1:41" x14ac:dyDescent="0.25">
      <c r="A8897" t="s">
        <v>36941</v>
      </c>
      <c r="B8897" t="s">
        <v>36942</v>
      </c>
      <c r="C8897" s="1" t="str">
        <f t="shared" si="562"/>
        <v>21:1084</v>
      </c>
      <c r="D8897" s="1" t="str">
        <f t="shared" si="563"/>
        <v>21:0157</v>
      </c>
      <c r="E8897" t="s">
        <v>36943</v>
      </c>
      <c r="F8897" t="s">
        <v>36944</v>
      </c>
      <c r="H8897">
        <v>50.848518499999997</v>
      </c>
      <c r="I8897">
        <v>-123.3772307</v>
      </c>
      <c r="J8897" s="1" t="str">
        <f t="shared" si="560"/>
        <v>NGR bulk stream sediment</v>
      </c>
      <c r="K8897" s="1" t="str">
        <f t="shared" si="561"/>
        <v>&lt;177 micron (NGR)</v>
      </c>
      <c r="L8897">
        <v>22</v>
      </c>
      <c r="M8897" t="s">
        <v>117</v>
      </c>
      <c r="N8897">
        <v>369</v>
      </c>
      <c r="O8897" t="s">
        <v>122</v>
      </c>
      <c r="P8897" t="s">
        <v>47</v>
      </c>
      <c r="Q8897" t="s">
        <v>817</v>
      </c>
      <c r="R8897" t="s">
        <v>62</v>
      </c>
      <c r="S8897" t="s">
        <v>239</v>
      </c>
      <c r="T8897" t="s">
        <v>51</v>
      </c>
      <c r="U8897" t="s">
        <v>51</v>
      </c>
      <c r="V8897" t="s">
        <v>149</v>
      </c>
      <c r="W8897" t="s">
        <v>87</v>
      </c>
      <c r="X8897" t="s">
        <v>73</v>
      </c>
      <c r="Y8897" t="s">
        <v>98</v>
      </c>
      <c r="Z8897" t="s">
        <v>56</v>
      </c>
      <c r="AA8897" t="s">
        <v>197</v>
      </c>
      <c r="AB8897" t="s">
        <v>161</v>
      </c>
      <c r="AC8897" t="s">
        <v>175</v>
      </c>
      <c r="AD8897" t="s">
        <v>350</v>
      </c>
      <c r="AE8897" t="s">
        <v>199</v>
      </c>
      <c r="AF8897" t="s">
        <v>81</v>
      </c>
      <c r="AG8897" t="s">
        <v>173</v>
      </c>
      <c r="AH8897" t="s">
        <v>174</v>
      </c>
      <c r="AI8897" t="s">
        <v>62</v>
      </c>
      <c r="AJ8897" t="s">
        <v>58</v>
      </c>
      <c r="AK8897" t="s">
        <v>128</v>
      </c>
      <c r="AL8897" t="s">
        <v>51</v>
      </c>
      <c r="AM8897" t="s">
        <v>47</v>
      </c>
      <c r="AN8897" t="s">
        <v>65</v>
      </c>
      <c r="AO8897" t="s">
        <v>5163</v>
      </c>
    </row>
    <row r="8898" spans="1:41" x14ac:dyDescent="0.25">
      <c r="A8898" t="s">
        <v>36945</v>
      </c>
      <c r="B8898" t="s">
        <v>36946</v>
      </c>
      <c r="C8898" s="1" t="str">
        <f t="shared" si="562"/>
        <v>21:1084</v>
      </c>
      <c r="D8898" s="1" t="str">
        <f t="shared" si="563"/>
        <v>21:0157</v>
      </c>
      <c r="E8898" t="s">
        <v>36947</v>
      </c>
      <c r="F8898" t="s">
        <v>36948</v>
      </c>
      <c r="H8898">
        <v>50.842145100000003</v>
      </c>
      <c r="I8898">
        <v>-123.3445692</v>
      </c>
      <c r="J8898" s="1" t="str">
        <f t="shared" ref="J8898:J8961" si="564">HYPERLINK("http://geochem.nrcan.gc.ca/cdogs/content/kwd/kwd020030_e.htm", "NGR bulk stream sediment")</f>
        <v>NGR bulk stream sediment</v>
      </c>
      <c r="K8898" s="1" t="str">
        <f t="shared" ref="K8898:K8961" si="565">HYPERLINK("http://geochem.nrcan.gc.ca/cdogs/content/kwd/kwd080006_e.htm", "&lt;177 micron (NGR)")</f>
        <v>&lt;177 micron (NGR)</v>
      </c>
      <c r="L8898">
        <v>22</v>
      </c>
      <c r="M8898" t="s">
        <v>136</v>
      </c>
      <c r="N8898">
        <v>370</v>
      </c>
      <c r="O8898" t="s">
        <v>53</v>
      </c>
      <c r="P8898" t="s">
        <v>47</v>
      </c>
      <c r="Q8898" t="s">
        <v>578</v>
      </c>
      <c r="R8898" t="s">
        <v>62</v>
      </c>
      <c r="S8898" t="s">
        <v>290</v>
      </c>
      <c r="T8898" t="s">
        <v>51</v>
      </c>
      <c r="U8898" t="s">
        <v>51</v>
      </c>
      <c r="V8898" t="s">
        <v>110</v>
      </c>
      <c r="W8898" t="s">
        <v>185</v>
      </c>
      <c r="X8898" t="s">
        <v>52</v>
      </c>
      <c r="Y8898" t="s">
        <v>90</v>
      </c>
      <c r="Z8898" t="s">
        <v>56</v>
      </c>
      <c r="AA8898" t="s">
        <v>47</v>
      </c>
      <c r="AB8898" t="s">
        <v>164</v>
      </c>
      <c r="AC8898" t="s">
        <v>175</v>
      </c>
      <c r="AD8898" t="s">
        <v>144</v>
      </c>
      <c r="AE8898" t="s">
        <v>380</v>
      </c>
      <c r="AF8898" t="s">
        <v>72</v>
      </c>
      <c r="AG8898" t="s">
        <v>228</v>
      </c>
      <c r="AH8898" t="s">
        <v>54</v>
      </c>
      <c r="AI8898" t="s">
        <v>57</v>
      </c>
      <c r="AJ8898" t="s">
        <v>351</v>
      </c>
      <c r="AK8898" t="s">
        <v>60</v>
      </c>
      <c r="AL8898" t="s">
        <v>47</v>
      </c>
      <c r="AM8898" t="s">
        <v>47</v>
      </c>
      <c r="AN8898" t="s">
        <v>638</v>
      </c>
      <c r="AO8898" t="s">
        <v>4281</v>
      </c>
    </row>
    <row r="8899" spans="1:41" x14ac:dyDescent="0.25">
      <c r="A8899" t="s">
        <v>36949</v>
      </c>
      <c r="B8899" t="s">
        <v>36950</v>
      </c>
      <c r="C8899" s="1" t="str">
        <f t="shared" si="562"/>
        <v>21:1084</v>
      </c>
      <c r="D8899" s="1" t="str">
        <f t="shared" si="563"/>
        <v>21:0157</v>
      </c>
      <c r="E8899" t="s">
        <v>36951</v>
      </c>
      <c r="F8899" t="s">
        <v>36952</v>
      </c>
      <c r="H8899">
        <v>50.841792699999999</v>
      </c>
      <c r="I8899">
        <v>-123.43134190000001</v>
      </c>
      <c r="J8899" s="1" t="str">
        <f t="shared" si="564"/>
        <v>NGR bulk stream sediment</v>
      </c>
      <c r="K8899" s="1" t="str">
        <f t="shared" si="565"/>
        <v>&lt;177 micron (NGR)</v>
      </c>
      <c r="L8899">
        <v>22</v>
      </c>
      <c r="M8899" t="s">
        <v>157</v>
      </c>
      <c r="N8899">
        <v>371</v>
      </c>
      <c r="O8899" t="s">
        <v>61</v>
      </c>
      <c r="P8899" t="s">
        <v>47</v>
      </c>
      <c r="Q8899" t="s">
        <v>832</v>
      </c>
      <c r="R8899" t="s">
        <v>62</v>
      </c>
      <c r="S8899" t="s">
        <v>418</v>
      </c>
      <c r="T8899" t="s">
        <v>73</v>
      </c>
      <c r="U8899" t="s">
        <v>145</v>
      </c>
      <c r="V8899" t="s">
        <v>46</v>
      </c>
      <c r="W8899" t="s">
        <v>47</v>
      </c>
      <c r="X8899" t="s">
        <v>52</v>
      </c>
      <c r="Y8899" t="s">
        <v>49</v>
      </c>
      <c r="Z8899" t="s">
        <v>56</v>
      </c>
      <c r="AA8899" t="s">
        <v>175</v>
      </c>
      <c r="AB8899" t="s">
        <v>206</v>
      </c>
      <c r="AC8899" t="s">
        <v>175</v>
      </c>
      <c r="AD8899" t="s">
        <v>445</v>
      </c>
      <c r="AE8899" t="s">
        <v>380</v>
      </c>
      <c r="AF8899" t="s">
        <v>51</v>
      </c>
      <c r="AG8899" t="s">
        <v>109</v>
      </c>
      <c r="AH8899" t="s">
        <v>47</v>
      </c>
      <c r="AI8899" t="s">
        <v>57</v>
      </c>
      <c r="AJ8899" t="s">
        <v>85</v>
      </c>
      <c r="AK8899" t="s">
        <v>182</v>
      </c>
      <c r="AL8899" t="s">
        <v>103</v>
      </c>
      <c r="AM8899" t="s">
        <v>122</v>
      </c>
      <c r="AN8899" t="s">
        <v>1121</v>
      </c>
      <c r="AO8899" t="s">
        <v>6338</v>
      </c>
    </row>
    <row r="8900" spans="1:41" x14ac:dyDescent="0.25">
      <c r="A8900" t="s">
        <v>36953</v>
      </c>
      <c r="B8900" t="s">
        <v>36954</v>
      </c>
      <c r="C8900" s="1" t="str">
        <f t="shared" si="562"/>
        <v>21:1084</v>
      </c>
      <c r="D8900" s="1" t="str">
        <f t="shared" si="563"/>
        <v>21:0157</v>
      </c>
      <c r="E8900" t="s">
        <v>36955</v>
      </c>
      <c r="F8900" t="s">
        <v>36956</v>
      </c>
      <c r="H8900">
        <v>50.874526899999999</v>
      </c>
      <c r="I8900">
        <v>-123.4062828</v>
      </c>
      <c r="J8900" s="1" t="str">
        <f t="shared" si="564"/>
        <v>NGR bulk stream sediment</v>
      </c>
      <c r="K8900" s="1" t="str">
        <f t="shared" si="565"/>
        <v>&lt;177 micron (NGR)</v>
      </c>
      <c r="L8900">
        <v>22</v>
      </c>
      <c r="M8900" t="s">
        <v>170</v>
      </c>
      <c r="N8900">
        <v>372</v>
      </c>
      <c r="O8900" t="s">
        <v>206</v>
      </c>
      <c r="P8900" t="s">
        <v>122</v>
      </c>
      <c r="Q8900" t="s">
        <v>119</v>
      </c>
      <c r="R8900" t="s">
        <v>62</v>
      </c>
      <c r="S8900" t="s">
        <v>272</v>
      </c>
      <c r="T8900" t="s">
        <v>58</v>
      </c>
      <c r="U8900" t="s">
        <v>120</v>
      </c>
      <c r="V8900" t="s">
        <v>72</v>
      </c>
      <c r="W8900" t="s">
        <v>173</v>
      </c>
      <c r="X8900" t="s">
        <v>51</v>
      </c>
      <c r="Y8900" t="s">
        <v>59</v>
      </c>
      <c r="Z8900" t="s">
        <v>56</v>
      </c>
      <c r="AA8900" t="s">
        <v>47</v>
      </c>
      <c r="AB8900" t="s">
        <v>142</v>
      </c>
      <c r="AC8900" t="s">
        <v>175</v>
      </c>
      <c r="AD8900" t="s">
        <v>107</v>
      </c>
      <c r="AE8900" t="s">
        <v>54</v>
      </c>
      <c r="AF8900" t="s">
        <v>365</v>
      </c>
      <c r="AG8900" t="s">
        <v>228</v>
      </c>
      <c r="AH8900" t="s">
        <v>53</v>
      </c>
      <c r="AI8900" t="s">
        <v>62</v>
      </c>
      <c r="AJ8900" t="s">
        <v>151</v>
      </c>
      <c r="AK8900" t="s">
        <v>173</v>
      </c>
      <c r="AL8900" t="s">
        <v>47</v>
      </c>
      <c r="AM8900" t="s">
        <v>47</v>
      </c>
      <c r="AN8900" t="s">
        <v>638</v>
      </c>
      <c r="AO8900" t="s">
        <v>10246</v>
      </c>
    </row>
    <row r="8901" spans="1:41" x14ac:dyDescent="0.25">
      <c r="A8901" t="s">
        <v>36957</v>
      </c>
      <c r="B8901" t="s">
        <v>36958</v>
      </c>
      <c r="C8901" s="1" t="str">
        <f t="shared" si="562"/>
        <v>21:1084</v>
      </c>
      <c r="D8901" s="1" t="str">
        <f t="shared" si="563"/>
        <v>21:0157</v>
      </c>
      <c r="E8901" t="s">
        <v>36959</v>
      </c>
      <c r="F8901" t="s">
        <v>36960</v>
      </c>
      <c r="H8901">
        <v>50.898776400000003</v>
      </c>
      <c r="I8901">
        <v>-123.4275717</v>
      </c>
      <c r="J8901" s="1" t="str">
        <f t="shared" si="564"/>
        <v>NGR bulk stream sediment</v>
      </c>
      <c r="K8901" s="1" t="str">
        <f t="shared" si="565"/>
        <v>&lt;177 micron (NGR)</v>
      </c>
      <c r="L8901">
        <v>22</v>
      </c>
      <c r="M8901" t="s">
        <v>280</v>
      </c>
      <c r="N8901">
        <v>373</v>
      </c>
      <c r="O8901" t="s">
        <v>64</v>
      </c>
      <c r="P8901" t="s">
        <v>47</v>
      </c>
      <c r="Q8901" t="s">
        <v>646</v>
      </c>
      <c r="R8901" t="s">
        <v>62</v>
      </c>
      <c r="S8901" t="s">
        <v>269</v>
      </c>
      <c r="T8901" t="s">
        <v>52</v>
      </c>
      <c r="U8901" t="s">
        <v>269</v>
      </c>
      <c r="V8901" t="s">
        <v>46</v>
      </c>
      <c r="W8901" t="s">
        <v>125</v>
      </c>
      <c r="X8901" t="s">
        <v>73</v>
      </c>
      <c r="Y8901" t="s">
        <v>127</v>
      </c>
      <c r="Z8901" t="s">
        <v>56</v>
      </c>
      <c r="AA8901" t="s">
        <v>47</v>
      </c>
      <c r="AB8901" t="s">
        <v>228</v>
      </c>
      <c r="AC8901" t="s">
        <v>175</v>
      </c>
      <c r="AD8901" t="s">
        <v>59</v>
      </c>
      <c r="AE8901" t="s">
        <v>53</v>
      </c>
      <c r="AF8901" t="s">
        <v>188</v>
      </c>
      <c r="AG8901" t="s">
        <v>455</v>
      </c>
      <c r="AH8901" t="s">
        <v>62</v>
      </c>
      <c r="AI8901" t="s">
        <v>62</v>
      </c>
      <c r="AJ8901" t="s">
        <v>257</v>
      </c>
      <c r="AK8901" t="s">
        <v>105</v>
      </c>
      <c r="AL8901" t="s">
        <v>47</v>
      </c>
      <c r="AM8901" t="s">
        <v>47</v>
      </c>
      <c r="AN8901" t="s">
        <v>65</v>
      </c>
      <c r="AO8901" t="s">
        <v>2245</v>
      </c>
    </row>
    <row r="8902" spans="1:41" x14ac:dyDescent="0.25">
      <c r="A8902" t="s">
        <v>36961</v>
      </c>
      <c r="B8902" t="s">
        <v>36962</v>
      </c>
      <c r="C8902" s="1" t="str">
        <f t="shared" si="562"/>
        <v>21:1084</v>
      </c>
      <c r="D8902" s="1" t="str">
        <f t="shared" si="563"/>
        <v>21:0157</v>
      </c>
      <c r="E8902" t="s">
        <v>36959</v>
      </c>
      <c r="F8902" t="s">
        <v>36963</v>
      </c>
      <c r="H8902">
        <v>50.898776400000003</v>
      </c>
      <c r="I8902">
        <v>-123.4275717</v>
      </c>
      <c r="J8902" s="1" t="str">
        <f t="shared" si="564"/>
        <v>NGR bulk stream sediment</v>
      </c>
      <c r="K8902" s="1" t="str">
        <f t="shared" si="565"/>
        <v>&lt;177 micron (NGR)</v>
      </c>
      <c r="L8902">
        <v>22</v>
      </c>
      <c r="M8902" t="s">
        <v>288</v>
      </c>
      <c r="N8902">
        <v>374</v>
      </c>
      <c r="O8902" t="s">
        <v>47</v>
      </c>
      <c r="P8902" t="s">
        <v>47</v>
      </c>
      <c r="Q8902" t="s">
        <v>817</v>
      </c>
      <c r="R8902" t="s">
        <v>62</v>
      </c>
      <c r="S8902" t="s">
        <v>99</v>
      </c>
      <c r="T8902" t="s">
        <v>52</v>
      </c>
      <c r="U8902" t="s">
        <v>104</v>
      </c>
      <c r="V8902" t="s">
        <v>54</v>
      </c>
      <c r="W8902" t="s">
        <v>47</v>
      </c>
      <c r="X8902" t="s">
        <v>51</v>
      </c>
      <c r="Y8902" t="s">
        <v>76</v>
      </c>
      <c r="Z8902" t="s">
        <v>56</v>
      </c>
      <c r="AA8902" t="s">
        <v>47</v>
      </c>
      <c r="AB8902" t="s">
        <v>142</v>
      </c>
      <c r="AC8902" t="s">
        <v>175</v>
      </c>
      <c r="AD8902" t="s">
        <v>90</v>
      </c>
      <c r="AE8902" t="s">
        <v>53</v>
      </c>
      <c r="AF8902" t="s">
        <v>111</v>
      </c>
      <c r="AG8902" t="s">
        <v>206</v>
      </c>
      <c r="AH8902" t="s">
        <v>62</v>
      </c>
      <c r="AI8902" t="s">
        <v>62</v>
      </c>
      <c r="AJ8902" t="s">
        <v>173</v>
      </c>
      <c r="AK8902" t="s">
        <v>61</v>
      </c>
      <c r="AL8902" t="s">
        <v>47</v>
      </c>
      <c r="AM8902" t="s">
        <v>47</v>
      </c>
      <c r="AN8902" t="s">
        <v>463</v>
      </c>
      <c r="AO8902" t="s">
        <v>124</v>
      </c>
    </row>
    <row r="8903" spans="1:41" x14ac:dyDescent="0.25">
      <c r="A8903" t="s">
        <v>36964</v>
      </c>
      <c r="B8903" t="s">
        <v>36965</v>
      </c>
      <c r="C8903" s="1" t="str">
        <f t="shared" si="562"/>
        <v>21:1084</v>
      </c>
      <c r="D8903" s="1" t="str">
        <f t="shared" si="563"/>
        <v>21:0157</v>
      </c>
      <c r="E8903" t="s">
        <v>36966</v>
      </c>
      <c r="F8903" t="s">
        <v>36967</v>
      </c>
      <c r="H8903">
        <v>50.9083805</v>
      </c>
      <c r="I8903">
        <v>-123.46093879999999</v>
      </c>
      <c r="J8903" s="1" t="str">
        <f t="shared" si="564"/>
        <v>NGR bulk stream sediment</v>
      </c>
      <c r="K8903" s="1" t="str">
        <f t="shared" si="565"/>
        <v>&lt;177 micron (NGR)</v>
      </c>
      <c r="L8903">
        <v>22</v>
      </c>
      <c r="M8903" t="s">
        <v>180</v>
      </c>
      <c r="N8903">
        <v>375</v>
      </c>
      <c r="O8903" t="s">
        <v>122</v>
      </c>
      <c r="P8903" t="s">
        <v>47</v>
      </c>
      <c r="Q8903" t="s">
        <v>817</v>
      </c>
      <c r="R8903" t="s">
        <v>235</v>
      </c>
      <c r="S8903" t="s">
        <v>82</v>
      </c>
      <c r="T8903" t="s">
        <v>127</v>
      </c>
      <c r="U8903" t="s">
        <v>51</v>
      </c>
      <c r="V8903" t="s">
        <v>185</v>
      </c>
      <c r="W8903" t="s">
        <v>60</v>
      </c>
      <c r="X8903" t="s">
        <v>103</v>
      </c>
      <c r="Y8903" t="s">
        <v>76</v>
      </c>
      <c r="Z8903" t="s">
        <v>56</v>
      </c>
      <c r="AA8903" t="s">
        <v>122</v>
      </c>
      <c r="AB8903" t="s">
        <v>122</v>
      </c>
      <c r="AC8903" t="s">
        <v>175</v>
      </c>
      <c r="AD8903" t="s">
        <v>269</v>
      </c>
      <c r="AE8903" t="s">
        <v>185</v>
      </c>
      <c r="AF8903" t="s">
        <v>148</v>
      </c>
      <c r="AG8903" t="s">
        <v>102</v>
      </c>
      <c r="AH8903" t="s">
        <v>53</v>
      </c>
      <c r="AI8903" t="s">
        <v>62</v>
      </c>
      <c r="AJ8903" t="s">
        <v>101</v>
      </c>
      <c r="AK8903" t="s">
        <v>110</v>
      </c>
      <c r="AL8903" t="s">
        <v>47</v>
      </c>
      <c r="AM8903" t="s">
        <v>47</v>
      </c>
      <c r="AN8903" t="s">
        <v>65</v>
      </c>
      <c r="AO8903" t="s">
        <v>36968</v>
      </c>
    </row>
    <row r="8904" spans="1:41" x14ac:dyDescent="0.25">
      <c r="A8904" t="s">
        <v>36969</v>
      </c>
      <c r="B8904" t="s">
        <v>36970</v>
      </c>
      <c r="C8904" s="1" t="str">
        <f t="shared" si="562"/>
        <v>21:1084</v>
      </c>
      <c r="D8904" s="1" t="str">
        <f t="shared" si="563"/>
        <v>21:0157</v>
      </c>
      <c r="E8904" t="s">
        <v>36971</v>
      </c>
      <c r="F8904" t="s">
        <v>36972</v>
      </c>
      <c r="H8904">
        <v>50.890585600000001</v>
      </c>
      <c r="I8904">
        <v>-123.4893041</v>
      </c>
      <c r="J8904" s="1" t="str">
        <f t="shared" si="564"/>
        <v>NGR bulk stream sediment</v>
      </c>
      <c r="K8904" s="1" t="str">
        <f t="shared" si="565"/>
        <v>&lt;177 micron (NGR)</v>
      </c>
      <c r="L8904">
        <v>22</v>
      </c>
      <c r="M8904" t="s">
        <v>195</v>
      </c>
      <c r="N8904">
        <v>376</v>
      </c>
      <c r="O8904" t="s">
        <v>336</v>
      </c>
      <c r="P8904" t="s">
        <v>47</v>
      </c>
      <c r="Q8904" t="s">
        <v>356</v>
      </c>
      <c r="R8904" t="s">
        <v>86</v>
      </c>
      <c r="S8904" t="s">
        <v>239</v>
      </c>
      <c r="T8904" t="s">
        <v>52</v>
      </c>
      <c r="U8904" t="s">
        <v>51</v>
      </c>
      <c r="V8904" t="s">
        <v>81</v>
      </c>
      <c r="W8904" t="s">
        <v>139</v>
      </c>
      <c r="X8904" t="s">
        <v>52</v>
      </c>
      <c r="Y8904" t="s">
        <v>82</v>
      </c>
      <c r="Z8904" t="s">
        <v>56</v>
      </c>
      <c r="AA8904" t="s">
        <v>52</v>
      </c>
      <c r="AB8904" t="s">
        <v>63</v>
      </c>
      <c r="AC8904" t="s">
        <v>175</v>
      </c>
      <c r="AD8904" t="s">
        <v>162</v>
      </c>
      <c r="AE8904" t="s">
        <v>198</v>
      </c>
      <c r="AF8904" t="s">
        <v>493</v>
      </c>
      <c r="AG8904" t="s">
        <v>228</v>
      </c>
      <c r="AH8904" t="s">
        <v>57</v>
      </c>
      <c r="AI8904" t="s">
        <v>62</v>
      </c>
      <c r="AJ8904" t="s">
        <v>103</v>
      </c>
      <c r="AK8904" t="s">
        <v>173</v>
      </c>
      <c r="AL8904" t="s">
        <v>47</v>
      </c>
      <c r="AM8904" t="s">
        <v>47</v>
      </c>
      <c r="AN8904" t="s">
        <v>568</v>
      </c>
      <c r="AO8904" t="s">
        <v>2438</v>
      </c>
    </row>
    <row r="8905" spans="1:41" x14ac:dyDescent="0.25">
      <c r="A8905" t="s">
        <v>36973</v>
      </c>
      <c r="B8905" t="s">
        <v>36974</v>
      </c>
      <c r="C8905" s="1" t="str">
        <f t="shared" si="562"/>
        <v>21:1084</v>
      </c>
      <c r="D8905" s="1" t="str">
        <f t="shared" si="563"/>
        <v>21:0157</v>
      </c>
      <c r="E8905" t="s">
        <v>36975</v>
      </c>
      <c r="F8905" t="s">
        <v>36976</v>
      </c>
      <c r="H8905">
        <v>50.8971059</v>
      </c>
      <c r="I8905">
        <v>-123.51643180000001</v>
      </c>
      <c r="J8905" s="1" t="str">
        <f t="shared" si="564"/>
        <v>NGR bulk stream sediment</v>
      </c>
      <c r="K8905" s="1" t="str">
        <f t="shared" si="565"/>
        <v>&lt;177 micron (NGR)</v>
      </c>
      <c r="L8905">
        <v>22</v>
      </c>
      <c r="M8905" t="s">
        <v>205</v>
      </c>
      <c r="N8905">
        <v>377</v>
      </c>
      <c r="O8905" t="s">
        <v>63</v>
      </c>
      <c r="P8905" t="s">
        <v>47</v>
      </c>
      <c r="Q8905" t="s">
        <v>807</v>
      </c>
      <c r="R8905" t="s">
        <v>62</v>
      </c>
      <c r="S8905" t="s">
        <v>160</v>
      </c>
      <c r="T8905" t="s">
        <v>51</v>
      </c>
      <c r="U8905" t="s">
        <v>51</v>
      </c>
      <c r="V8905" t="s">
        <v>198</v>
      </c>
      <c r="W8905" t="s">
        <v>122</v>
      </c>
      <c r="X8905" t="s">
        <v>137</v>
      </c>
      <c r="Y8905" t="s">
        <v>225</v>
      </c>
      <c r="Z8905" t="s">
        <v>56</v>
      </c>
      <c r="AA8905" t="s">
        <v>46</v>
      </c>
      <c r="AB8905" t="s">
        <v>200</v>
      </c>
      <c r="AC8905" t="s">
        <v>175</v>
      </c>
      <c r="AD8905" t="s">
        <v>59</v>
      </c>
      <c r="AE8905" t="s">
        <v>110</v>
      </c>
      <c r="AF8905" t="s">
        <v>274</v>
      </c>
      <c r="AG8905" t="s">
        <v>292</v>
      </c>
      <c r="AH8905" t="s">
        <v>57</v>
      </c>
      <c r="AI8905" t="s">
        <v>57</v>
      </c>
      <c r="AJ8905" t="s">
        <v>55</v>
      </c>
      <c r="AK8905" t="s">
        <v>282</v>
      </c>
      <c r="AL8905" t="s">
        <v>47</v>
      </c>
      <c r="AM8905" t="s">
        <v>47</v>
      </c>
      <c r="AN8905" t="s">
        <v>65</v>
      </c>
      <c r="AO8905" t="s">
        <v>475</v>
      </c>
    </row>
    <row r="8906" spans="1:41" x14ac:dyDescent="0.25">
      <c r="A8906" t="s">
        <v>36977</v>
      </c>
      <c r="B8906" t="s">
        <v>36978</v>
      </c>
      <c r="C8906" s="1" t="str">
        <f t="shared" si="562"/>
        <v>21:1084</v>
      </c>
      <c r="D8906" s="1" t="str">
        <f t="shared" si="563"/>
        <v>21:0157</v>
      </c>
      <c r="E8906" t="s">
        <v>36979</v>
      </c>
      <c r="F8906" t="s">
        <v>36980</v>
      </c>
      <c r="H8906">
        <v>50.8861287</v>
      </c>
      <c r="I8906">
        <v>-123.5217809</v>
      </c>
      <c r="J8906" s="1" t="str">
        <f t="shared" si="564"/>
        <v>NGR bulk stream sediment</v>
      </c>
      <c r="K8906" s="1" t="str">
        <f t="shared" si="565"/>
        <v>&lt;177 micron (NGR)</v>
      </c>
      <c r="L8906">
        <v>22</v>
      </c>
      <c r="M8906" t="s">
        <v>214</v>
      </c>
      <c r="N8906">
        <v>378</v>
      </c>
      <c r="O8906" t="s">
        <v>63</v>
      </c>
      <c r="P8906" t="s">
        <v>103</v>
      </c>
      <c r="Q8906" t="s">
        <v>812</v>
      </c>
      <c r="R8906" t="s">
        <v>62</v>
      </c>
      <c r="S8906" t="s">
        <v>141</v>
      </c>
      <c r="T8906" t="s">
        <v>51</v>
      </c>
      <c r="U8906" t="s">
        <v>175</v>
      </c>
      <c r="V8906" t="s">
        <v>110</v>
      </c>
      <c r="W8906" t="s">
        <v>81</v>
      </c>
      <c r="X8906" t="s">
        <v>73</v>
      </c>
      <c r="Y8906" t="s">
        <v>145</v>
      </c>
      <c r="Z8906" t="s">
        <v>56</v>
      </c>
      <c r="AA8906" t="s">
        <v>51</v>
      </c>
      <c r="AB8906" t="s">
        <v>455</v>
      </c>
      <c r="AC8906" t="s">
        <v>175</v>
      </c>
      <c r="AD8906" t="s">
        <v>239</v>
      </c>
      <c r="AE8906" t="s">
        <v>62</v>
      </c>
      <c r="AF8906" t="s">
        <v>86</v>
      </c>
      <c r="AG8906" t="s">
        <v>200</v>
      </c>
      <c r="AH8906" t="s">
        <v>54</v>
      </c>
      <c r="AI8906" t="s">
        <v>62</v>
      </c>
      <c r="AJ8906" t="s">
        <v>270</v>
      </c>
      <c r="AK8906" t="s">
        <v>125</v>
      </c>
      <c r="AL8906" t="s">
        <v>47</v>
      </c>
      <c r="AM8906" t="s">
        <v>47</v>
      </c>
      <c r="AN8906" t="s">
        <v>65</v>
      </c>
      <c r="AO8906" t="s">
        <v>4459</v>
      </c>
    </row>
    <row r="8907" spans="1:41" x14ac:dyDescent="0.25">
      <c r="A8907" t="s">
        <v>36981</v>
      </c>
      <c r="B8907" t="s">
        <v>36982</v>
      </c>
      <c r="C8907" s="1" t="str">
        <f t="shared" si="562"/>
        <v>21:1084</v>
      </c>
      <c r="D8907" s="1" t="str">
        <f t="shared" si="563"/>
        <v>21:0157</v>
      </c>
      <c r="E8907" t="s">
        <v>36983</v>
      </c>
      <c r="F8907" t="s">
        <v>36984</v>
      </c>
      <c r="H8907">
        <v>50.8899337</v>
      </c>
      <c r="I8907">
        <v>-123.53353920000001</v>
      </c>
      <c r="J8907" s="1" t="str">
        <f t="shared" si="564"/>
        <v>NGR bulk stream sediment</v>
      </c>
      <c r="K8907" s="1" t="str">
        <f t="shared" si="565"/>
        <v>&lt;177 micron (NGR)</v>
      </c>
      <c r="L8907">
        <v>22</v>
      </c>
      <c r="M8907" t="s">
        <v>223</v>
      </c>
      <c r="N8907">
        <v>379</v>
      </c>
      <c r="O8907" t="s">
        <v>174</v>
      </c>
      <c r="P8907" t="s">
        <v>73</v>
      </c>
      <c r="Q8907" t="s">
        <v>802</v>
      </c>
      <c r="R8907" t="s">
        <v>62</v>
      </c>
      <c r="S8907" t="s">
        <v>306</v>
      </c>
      <c r="T8907" t="s">
        <v>51</v>
      </c>
      <c r="U8907" t="s">
        <v>51</v>
      </c>
      <c r="V8907" t="s">
        <v>57</v>
      </c>
      <c r="W8907" t="s">
        <v>235</v>
      </c>
      <c r="X8907" t="s">
        <v>103</v>
      </c>
      <c r="Y8907" t="s">
        <v>209</v>
      </c>
      <c r="Z8907" t="s">
        <v>56</v>
      </c>
      <c r="AA8907" t="s">
        <v>47</v>
      </c>
      <c r="AB8907" t="s">
        <v>493</v>
      </c>
      <c r="AC8907" t="s">
        <v>175</v>
      </c>
      <c r="AD8907" t="s">
        <v>267</v>
      </c>
      <c r="AE8907" t="s">
        <v>53</v>
      </c>
      <c r="AF8907" t="s">
        <v>111</v>
      </c>
      <c r="AG8907" t="s">
        <v>228</v>
      </c>
      <c r="AH8907" t="s">
        <v>62</v>
      </c>
      <c r="AI8907" t="s">
        <v>62</v>
      </c>
      <c r="AJ8907" t="s">
        <v>142</v>
      </c>
      <c r="AK8907" t="s">
        <v>81</v>
      </c>
      <c r="AL8907" t="s">
        <v>47</v>
      </c>
      <c r="AM8907" t="s">
        <v>47</v>
      </c>
      <c r="AN8907" t="s">
        <v>65</v>
      </c>
      <c r="AO8907" t="s">
        <v>824</v>
      </c>
    </row>
    <row r="8908" spans="1:41" x14ac:dyDescent="0.25">
      <c r="A8908" t="s">
        <v>36985</v>
      </c>
      <c r="B8908" t="s">
        <v>36986</v>
      </c>
      <c r="C8908" s="1" t="str">
        <f t="shared" si="562"/>
        <v>21:1084</v>
      </c>
      <c r="D8908" s="1" t="str">
        <f t="shared" si="563"/>
        <v>21:0157</v>
      </c>
      <c r="E8908" t="s">
        <v>36987</v>
      </c>
      <c r="F8908" t="s">
        <v>36988</v>
      </c>
      <c r="H8908">
        <v>50.875694500000002</v>
      </c>
      <c r="I8908">
        <v>-123.5440181</v>
      </c>
      <c r="J8908" s="1" t="str">
        <f t="shared" si="564"/>
        <v>NGR bulk stream sediment</v>
      </c>
      <c r="K8908" s="1" t="str">
        <f t="shared" si="565"/>
        <v>&lt;177 micron (NGR)</v>
      </c>
      <c r="L8908">
        <v>22</v>
      </c>
      <c r="M8908" t="s">
        <v>233</v>
      </c>
      <c r="N8908">
        <v>380</v>
      </c>
      <c r="O8908" t="s">
        <v>62</v>
      </c>
      <c r="P8908" t="s">
        <v>47</v>
      </c>
      <c r="Q8908" t="s">
        <v>119</v>
      </c>
      <c r="R8908" t="s">
        <v>62</v>
      </c>
      <c r="S8908" t="s">
        <v>131</v>
      </c>
      <c r="T8908" t="s">
        <v>51</v>
      </c>
      <c r="U8908" t="s">
        <v>51</v>
      </c>
      <c r="V8908" t="s">
        <v>198</v>
      </c>
      <c r="W8908" t="s">
        <v>185</v>
      </c>
      <c r="X8908" t="s">
        <v>103</v>
      </c>
      <c r="Y8908" t="s">
        <v>175</v>
      </c>
      <c r="Z8908" t="s">
        <v>56</v>
      </c>
      <c r="AA8908" t="s">
        <v>47</v>
      </c>
      <c r="AB8908" t="s">
        <v>142</v>
      </c>
      <c r="AC8908" t="s">
        <v>175</v>
      </c>
      <c r="AD8908" t="s">
        <v>50</v>
      </c>
      <c r="AE8908" t="s">
        <v>56</v>
      </c>
      <c r="AF8908" t="s">
        <v>105</v>
      </c>
      <c r="AG8908" t="s">
        <v>142</v>
      </c>
      <c r="AH8908" t="s">
        <v>62</v>
      </c>
      <c r="AI8908" t="s">
        <v>62</v>
      </c>
      <c r="AJ8908" t="s">
        <v>257</v>
      </c>
      <c r="AK8908" t="s">
        <v>185</v>
      </c>
      <c r="AL8908" t="s">
        <v>47</v>
      </c>
      <c r="AM8908" t="s">
        <v>47</v>
      </c>
      <c r="AN8908" t="s">
        <v>65</v>
      </c>
      <c r="AO8908" t="s">
        <v>1981</v>
      </c>
    </row>
    <row r="8909" spans="1:41" x14ac:dyDescent="0.25">
      <c r="A8909" t="s">
        <v>36989</v>
      </c>
      <c r="B8909" t="s">
        <v>36990</v>
      </c>
      <c r="C8909" s="1" t="str">
        <f t="shared" si="562"/>
        <v>21:1084</v>
      </c>
      <c r="D8909" s="1" t="str">
        <f t="shared" si="563"/>
        <v>21:0157</v>
      </c>
      <c r="E8909" t="s">
        <v>36991</v>
      </c>
      <c r="F8909" t="s">
        <v>36992</v>
      </c>
      <c r="H8909">
        <v>50.8426367</v>
      </c>
      <c r="I8909">
        <v>-123.5439087</v>
      </c>
      <c r="J8909" s="1" t="str">
        <f t="shared" si="564"/>
        <v>NGR bulk stream sediment</v>
      </c>
      <c r="K8909" s="1" t="str">
        <f t="shared" si="565"/>
        <v>&lt;177 micron (NGR)</v>
      </c>
      <c r="L8909">
        <v>22</v>
      </c>
      <c r="M8909" t="s">
        <v>248</v>
      </c>
      <c r="N8909">
        <v>381</v>
      </c>
      <c r="O8909" t="s">
        <v>185</v>
      </c>
      <c r="P8909" t="s">
        <v>47</v>
      </c>
      <c r="Q8909" t="s">
        <v>404</v>
      </c>
      <c r="R8909" t="s">
        <v>62</v>
      </c>
      <c r="S8909" t="s">
        <v>197</v>
      </c>
      <c r="T8909" t="s">
        <v>51</v>
      </c>
      <c r="U8909" t="s">
        <v>51</v>
      </c>
      <c r="V8909" t="s">
        <v>47</v>
      </c>
      <c r="W8909" t="s">
        <v>64</v>
      </c>
      <c r="X8909" t="s">
        <v>103</v>
      </c>
      <c r="Y8909" t="s">
        <v>66</v>
      </c>
      <c r="Z8909" t="s">
        <v>56</v>
      </c>
      <c r="AA8909" t="s">
        <v>47</v>
      </c>
      <c r="AB8909" t="s">
        <v>200</v>
      </c>
      <c r="AC8909" t="s">
        <v>175</v>
      </c>
      <c r="AD8909" t="s">
        <v>197</v>
      </c>
      <c r="AE8909" t="s">
        <v>199</v>
      </c>
      <c r="AF8909" t="s">
        <v>122</v>
      </c>
      <c r="AG8909" t="s">
        <v>200</v>
      </c>
      <c r="AH8909" t="s">
        <v>62</v>
      </c>
      <c r="AI8909" t="s">
        <v>62</v>
      </c>
      <c r="AJ8909" t="s">
        <v>79</v>
      </c>
      <c r="AK8909" t="s">
        <v>173</v>
      </c>
      <c r="AL8909" t="s">
        <v>47</v>
      </c>
      <c r="AM8909" t="s">
        <v>47</v>
      </c>
      <c r="AN8909" t="s">
        <v>65</v>
      </c>
      <c r="AO8909" t="s">
        <v>1054</v>
      </c>
    </row>
    <row r="8910" spans="1:41" x14ac:dyDescent="0.25">
      <c r="A8910" t="s">
        <v>36993</v>
      </c>
      <c r="B8910" t="s">
        <v>36994</v>
      </c>
      <c r="C8910" s="1" t="str">
        <f t="shared" si="562"/>
        <v>21:1084</v>
      </c>
      <c r="D8910" s="1" t="str">
        <f t="shared" si="563"/>
        <v>21:0157</v>
      </c>
      <c r="E8910" t="s">
        <v>36995</v>
      </c>
      <c r="F8910" t="s">
        <v>36996</v>
      </c>
      <c r="H8910">
        <v>50.828120800000001</v>
      </c>
      <c r="I8910">
        <v>-123.4934215</v>
      </c>
      <c r="J8910" s="1" t="str">
        <f t="shared" si="564"/>
        <v>NGR bulk stream sediment</v>
      </c>
      <c r="K8910" s="1" t="str">
        <f t="shared" si="565"/>
        <v>&lt;177 micron (NGR)</v>
      </c>
      <c r="L8910">
        <v>22</v>
      </c>
      <c r="M8910" t="s">
        <v>256</v>
      </c>
      <c r="N8910">
        <v>382</v>
      </c>
      <c r="O8910" t="s">
        <v>198</v>
      </c>
      <c r="P8910" t="s">
        <v>47</v>
      </c>
      <c r="Q8910" t="s">
        <v>592</v>
      </c>
      <c r="R8910" t="s">
        <v>62</v>
      </c>
      <c r="S8910" t="s">
        <v>162</v>
      </c>
      <c r="T8910" t="s">
        <v>137</v>
      </c>
      <c r="U8910" t="s">
        <v>269</v>
      </c>
      <c r="V8910" t="s">
        <v>62</v>
      </c>
      <c r="W8910" t="s">
        <v>161</v>
      </c>
      <c r="X8910" t="s">
        <v>52</v>
      </c>
      <c r="Y8910" t="s">
        <v>98</v>
      </c>
      <c r="Z8910" t="s">
        <v>56</v>
      </c>
      <c r="AA8910" t="s">
        <v>47</v>
      </c>
      <c r="AB8910" t="s">
        <v>164</v>
      </c>
      <c r="AC8910" t="s">
        <v>82</v>
      </c>
      <c r="AD8910" t="s">
        <v>85</v>
      </c>
      <c r="AE8910" t="s">
        <v>56</v>
      </c>
      <c r="AF8910" t="s">
        <v>158</v>
      </c>
      <c r="AG8910" t="s">
        <v>109</v>
      </c>
      <c r="AH8910" t="s">
        <v>62</v>
      </c>
      <c r="AI8910" t="s">
        <v>53</v>
      </c>
      <c r="AJ8910" t="s">
        <v>142</v>
      </c>
      <c r="AK8910" t="s">
        <v>64</v>
      </c>
      <c r="AL8910" t="s">
        <v>47</v>
      </c>
      <c r="AM8910" t="s">
        <v>47</v>
      </c>
      <c r="AN8910" t="s">
        <v>65</v>
      </c>
      <c r="AO8910" t="s">
        <v>2143</v>
      </c>
    </row>
    <row r="8911" spans="1:41" x14ac:dyDescent="0.25">
      <c r="A8911" t="s">
        <v>36997</v>
      </c>
      <c r="B8911" t="s">
        <v>36998</v>
      </c>
      <c r="C8911" s="1" t="str">
        <f t="shared" si="562"/>
        <v>21:1084</v>
      </c>
      <c r="D8911" s="1" t="str">
        <f t="shared" si="563"/>
        <v>21:0157</v>
      </c>
      <c r="E8911" t="s">
        <v>36999</v>
      </c>
      <c r="F8911" t="s">
        <v>37000</v>
      </c>
      <c r="H8911">
        <v>50.836836900000002</v>
      </c>
      <c r="I8911">
        <v>-123.46893660000001</v>
      </c>
      <c r="J8911" s="1" t="str">
        <f t="shared" si="564"/>
        <v>NGR bulk stream sediment</v>
      </c>
      <c r="K8911" s="1" t="str">
        <f t="shared" si="565"/>
        <v>&lt;177 micron (NGR)</v>
      </c>
      <c r="L8911">
        <v>22</v>
      </c>
      <c r="M8911" t="s">
        <v>265</v>
      </c>
      <c r="N8911">
        <v>383</v>
      </c>
      <c r="O8911" t="s">
        <v>198</v>
      </c>
      <c r="P8911" t="s">
        <v>47</v>
      </c>
      <c r="Q8911" t="s">
        <v>468</v>
      </c>
      <c r="R8911" t="s">
        <v>53</v>
      </c>
      <c r="S8911" t="s">
        <v>165</v>
      </c>
      <c r="T8911" t="s">
        <v>108</v>
      </c>
      <c r="U8911" t="s">
        <v>162</v>
      </c>
      <c r="V8911" t="s">
        <v>46</v>
      </c>
      <c r="W8911" t="s">
        <v>206</v>
      </c>
      <c r="X8911" t="s">
        <v>122</v>
      </c>
      <c r="Y8911" t="s">
        <v>127</v>
      </c>
      <c r="Z8911" t="s">
        <v>56</v>
      </c>
      <c r="AA8911" t="s">
        <v>52</v>
      </c>
      <c r="AB8911" t="s">
        <v>78</v>
      </c>
      <c r="AC8911" t="s">
        <v>175</v>
      </c>
      <c r="AD8911" t="s">
        <v>225</v>
      </c>
      <c r="AE8911" t="s">
        <v>56</v>
      </c>
      <c r="AF8911" t="s">
        <v>163</v>
      </c>
      <c r="AG8911" t="s">
        <v>79</v>
      </c>
      <c r="AH8911" t="s">
        <v>57</v>
      </c>
      <c r="AI8911" t="s">
        <v>53</v>
      </c>
      <c r="AJ8911" t="s">
        <v>161</v>
      </c>
      <c r="AK8911" t="s">
        <v>87</v>
      </c>
      <c r="AL8911" t="s">
        <v>47</v>
      </c>
      <c r="AM8911" t="s">
        <v>47</v>
      </c>
      <c r="AN8911" t="s">
        <v>65</v>
      </c>
      <c r="AO8911" t="s">
        <v>32084</v>
      </c>
    </row>
    <row r="8912" spans="1:41" x14ac:dyDescent="0.25">
      <c r="A8912" t="s">
        <v>37001</v>
      </c>
      <c r="B8912" t="s">
        <v>37002</v>
      </c>
      <c r="C8912" s="1" t="str">
        <f t="shared" si="562"/>
        <v>21:1084</v>
      </c>
      <c r="D8912" s="1" t="str">
        <f t="shared" si="563"/>
        <v>21:0157</v>
      </c>
      <c r="E8912" t="s">
        <v>37003</v>
      </c>
      <c r="F8912" t="s">
        <v>37004</v>
      </c>
      <c r="H8912">
        <v>50.851010299999999</v>
      </c>
      <c r="I8912">
        <v>-123.49290070000001</v>
      </c>
      <c r="J8912" s="1" t="str">
        <f t="shared" si="564"/>
        <v>NGR bulk stream sediment</v>
      </c>
      <c r="K8912" s="1" t="str">
        <f t="shared" si="565"/>
        <v>&lt;177 micron (NGR)</v>
      </c>
      <c r="L8912">
        <v>23</v>
      </c>
      <c r="M8912" t="s">
        <v>45</v>
      </c>
      <c r="N8912">
        <v>384</v>
      </c>
      <c r="O8912" t="s">
        <v>58</v>
      </c>
      <c r="P8912" t="s">
        <v>73</v>
      </c>
      <c r="Q8912" t="s">
        <v>487</v>
      </c>
      <c r="R8912" t="s">
        <v>47</v>
      </c>
      <c r="S8912" t="s">
        <v>343</v>
      </c>
      <c r="T8912" t="s">
        <v>137</v>
      </c>
      <c r="U8912" t="s">
        <v>51</v>
      </c>
      <c r="V8912" t="s">
        <v>161</v>
      </c>
      <c r="W8912" t="s">
        <v>63</v>
      </c>
      <c r="X8912" t="s">
        <v>73</v>
      </c>
      <c r="Y8912" t="s">
        <v>112</v>
      </c>
      <c r="Z8912" t="s">
        <v>56</v>
      </c>
      <c r="AA8912" t="s">
        <v>137</v>
      </c>
      <c r="AB8912" t="s">
        <v>173</v>
      </c>
      <c r="AC8912" t="s">
        <v>175</v>
      </c>
      <c r="AD8912" t="s">
        <v>218</v>
      </c>
      <c r="AE8912" t="s">
        <v>149</v>
      </c>
      <c r="AF8912" t="s">
        <v>336</v>
      </c>
      <c r="AG8912" t="s">
        <v>336</v>
      </c>
      <c r="AH8912" t="s">
        <v>46</v>
      </c>
      <c r="AI8912" t="s">
        <v>53</v>
      </c>
      <c r="AJ8912" t="s">
        <v>51</v>
      </c>
      <c r="AK8912" t="s">
        <v>81</v>
      </c>
      <c r="AL8912" t="s">
        <v>47</v>
      </c>
      <c r="AM8912" t="s">
        <v>47</v>
      </c>
      <c r="AN8912" t="s">
        <v>463</v>
      </c>
      <c r="AO8912" t="s">
        <v>36243</v>
      </c>
    </row>
    <row r="8913" spans="1:41" x14ac:dyDescent="0.25">
      <c r="A8913" t="s">
        <v>37005</v>
      </c>
      <c r="B8913" t="s">
        <v>37006</v>
      </c>
      <c r="C8913" s="1" t="str">
        <f t="shared" ref="C8913:C8976" si="566">HYPERLINK("http://geochem.nrcan.gc.ca/cdogs/content/bdl/bdl211084_e.htm", "21:1084")</f>
        <v>21:1084</v>
      </c>
      <c r="D8913" s="1" t="str">
        <f t="shared" ref="D8913:D8976" si="567">HYPERLINK("http://geochem.nrcan.gc.ca/cdogs/content/svy/svy210157_e.htm", "21:0157")</f>
        <v>21:0157</v>
      </c>
      <c r="E8913" t="s">
        <v>37007</v>
      </c>
      <c r="F8913" t="s">
        <v>37008</v>
      </c>
      <c r="H8913">
        <v>50.853746100000002</v>
      </c>
      <c r="I8913">
        <v>-123.18304310000001</v>
      </c>
      <c r="J8913" s="1" t="str">
        <f t="shared" si="564"/>
        <v>NGR bulk stream sediment</v>
      </c>
      <c r="K8913" s="1" t="str">
        <f t="shared" si="565"/>
        <v>&lt;177 micron (NGR)</v>
      </c>
      <c r="L8913">
        <v>23</v>
      </c>
      <c r="M8913" t="s">
        <v>71</v>
      </c>
      <c r="N8913">
        <v>385</v>
      </c>
      <c r="O8913" t="s">
        <v>455</v>
      </c>
      <c r="P8913" t="s">
        <v>47</v>
      </c>
      <c r="Q8913" t="s">
        <v>189</v>
      </c>
      <c r="R8913" t="s">
        <v>185</v>
      </c>
      <c r="S8913" t="s">
        <v>80</v>
      </c>
      <c r="T8913" t="s">
        <v>175</v>
      </c>
      <c r="U8913" t="s">
        <v>162</v>
      </c>
      <c r="V8913" t="s">
        <v>105</v>
      </c>
      <c r="W8913" t="s">
        <v>227</v>
      </c>
      <c r="X8913" t="s">
        <v>108</v>
      </c>
      <c r="Y8913" t="s">
        <v>66</v>
      </c>
      <c r="Z8913" t="s">
        <v>56</v>
      </c>
      <c r="AA8913" t="s">
        <v>46</v>
      </c>
      <c r="AB8913" t="s">
        <v>125</v>
      </c>
      <c r="AC8913" t="s">
        <v>175</v>
      </c>
      <c r="AD8913" t="s">
        <v>217</v>
      </c>
      <c r="AE8913" t="s">
        <v>198</v>
      </c>
      <c r="AF8913" t="s">
        <v>66</v>
      </c>
      <c r="AG8913" t="s">
        <v>271</v>
      </c>
      <c r="AH8913" t="s">
        <v>53</v>
      </c>
      <c r="AI8913" t="s">
        <v>198</v>
      </c>
      <c r="AJ8913" t="s">
        <v>58</v>
      </c>
      <c r="AK8913" t="s">
        <v>188</v>
      </c>
      <c r="AL8913" t="s">
        <v>47</v>
      </c>
      <c r="AM8913" t="s">
        <v>47</v>
      </c>
      <c r="AN8913" t="s">
        <v>673</v>
      </c>
      <c r="AO8913" t="s">
        <v>2208</v>
      </c>
    </row>
    <row r="8914" spans="1:41" x14ac:dyDescent="0.25">
      <c r="A8914" t="s">
        <v>37009</v>
      </c>
      <c r="B8914" t="s">
        <v>37010</v>
      </c>
      <c r="C8914" s="1" t="str">
        <f t="shared" si="566"/>
        <v>21:1084</v>
      </c>
      <c r="D8914" s="1" t="str">
        <f t="shared" si="567"/>
        <v>21:0157</v>
      </c>
      <c r="E8914" t="s">
        <v>37011</v>
      </c>
      <c r="F8914" t="s">
        <v>37012</v>
      </c>
      <c r="H8914">
        <v>50.866450299999997</v>
      </c>
      <c r="I8914">
        <v>-123.21678180000001</v>
      </c>
      <c r="J8914" s="1" t="str">
        <f t="shared" si="564"/>
        <v>NGR bulk stream sediment</v>
      </c>
      <c r="K8914" s="1" t="str">
        <f t="shared" si="565"/>
        <v>&lt;177 micron (NGR)</v>
      </c>
      <c r="L8914">
        <v>23</v>
      </c>
      <c r="M8914" t="s">
        <v>280</v>
      </c>
      <c r="N8914">
        <v>386</v>
      </c>
      <c r="O8914" t="s">
        <v>336</v>
      </c>
      <c r="P8914" t="s">
        <v>122</v>
      </c>
      <c r="Q8914" t="s">
        <v>385</v>
      </c>
      <c r="R8914" t="s">
        <v>198</v>
      </c>
      <c r="S8914" t="s">
        <v>475</v>
      </c>
      <c r="T8914" t="s">
        <v>76</v>
      </c>
      <c r="U8914" t="s">
        <v>269</v>
      </c>
      <c r="V8914" t="s">
        <v>139</v>
      </c>
      <c r="W8914" t="s">
        <v>103</v>
      </c>
      <c r="X8914" t="s">
        <v>330</v>
      </c>
      <c r="Y8914" t="s">
        <v>66</v>
      </c>
      <c r="Z8914" t="s">
        <v>56</v>
      </c>
      <c r="AA8914" t="s">
        <v>122</v>
      </c>
      <c r="AB8914" t="s">
        <v>78</v>
      </c>
      <c r="AC8914" t="s">
        <v>175</v>
      </c>
      <c r="AD8914" t="s">
        <v>197</v>
      </c>
      <c r="AE8914" t="s">
        <v>87</v>
      </c>
      <c r="AF8914" t="s">
        <v>127</v>
      </c>
      <c r="AG8914" t="s">
        <v>123</v>
      </c>
      <c r="AH8914" t="s">
        <v>62</v>
      </c>
      <c r="AI8914" t="s">
        <v>57</v>
      </c>
      <c r="AJ8914" t="s">
        <v>58</v>
      </c>
      <c r="AK8914" t="s">
        <v>260</v>
      </c>
      <c r="AL8914" t="s">
        <v>47</v>
      </c>
      <c r="AM8914" t="s">
        <v>47</v>
      </c>
      <c r="AN8914" t="s">
        <v>89</v>
      </c>
      <c r="AO8914" t="s">
        <v>2224</v>
      </c>
    </row>
    <row r="8915" spans="1:41" x14ac:dyDescent="0.25">
      <c r="A8915" t="s">
        <v>37013</v>
      </c>
      <c r="B8915" t="s">
        <v>37014</v>
      </c>
      <c r="C8915" s="1" t="str">
        <f t="shared" si="566"/>
        <v>21:1084</v>
      </c>
      <c r="D8915" s="1" t="str">
        <f t="shared" si="567"/>
        <v>21:0157</v>
      </c>
      <c r="E8915" t="s">
        <v>37011</v>
      </c>
      <c r="F8915" t="s">
        <v>37015</v>
      </c>
      <c r="H8915">
        <v>50.866450299999997</v>
      </c>
      <c r="I8915">
        <v>-123.21678180000001</v>
      </c>
      <c r="J8915" s="1" t="str">
        <f t="shared" si="564"/>
        <v>NGR bulk stream sediment</v>
      </c>
      <c r="K8915" s="1" t="str">
        <f t="shared" si="565"/>
        <v>&lt;177 micron (NGR)</v>
      </c>
      <c r="L8915">
        <v>23</v>
      </c>
      <c r="M8915" t="s">
        <v>288</v>
      </c>
      <c r="N8915">
        <v>387</v>
      </c>
      <c r="O8915" t="s">
        <v>493</v>
      </c>
      <c r="P8915" t="s">
        <v>47</v>
      </c>
      <c r="Q8915" t="s">
        <v>802</v>
      </c>
      <c r="R8915" t="s">
        <v>46</v>
      </c>
      <c r="S8915" t="s">
        <v>243</v>
      </c>
      <c r="T8915" t="s">
        <v>127</v>
      </c>
      <c r="U8915" t="s">
        <v>112</v>
      </c>
      <c r="V8915" t="s">
        <v>139</v>
      </c>
      <c r="W8915" t="s">
        <v>228</v>
      </c>
      <c r="X8915" t="s">
        <v>58</v>
      </c>
      <c r="Y8915" t="s">
        <v>175</v>
      </c>
      <c r="Z8915" t="s">
        <v>56</v>
      </c>
      <c r="AA8915" t="s">
        <v>122</v>
      </c>
      <c r="AB8915" t="s">
        <v>122</v>
      </c>
      <c r="AC8915" t="s">
        <v>175</v>
      </c>
      <c r="AD8915" t="s">
        <v>165</v>
      </c>
      <c r="AE8915" t="s">
        <v>87</v>
      </c>
      <c r="AF8915" t="s">
        <v>209</v>
      </c>
      <c r="AG8915" t="s">
        <v>336</v>
      </c>
      <c r="AH8915" t="s">
        <v>62</v>
      </c>
      <c r="AI8915" t="s">
        <v>53</v>
      </c>
      <c r="AJ8915" t="s">
        <v>58</v>
      </c>
      <c r="AK8915" t="s">
        <v>188</v>
      </c>
      <c r="AL8915" t="s">
        <v>47</v>
      </c>
      <c r="AM8915" t="s">
        <v>47</v>
      </c>
      <c r="AN8915" t="s">
        <v>508</v>
      </c>
      <c r="AO8915" t="s">
        <v>573</v>
      </c>
    </row>
    <row r="8916" spans="1:41" x14ac:dyDescent="0.25">
      <c r="A8916" t="s">
        <v>37016</v>
      </c>
      <c r="B8916" t="s">
        <v>37017</v>
      </c>
      <c r="C8916" s="1" t="str">
        <f t="shared" si="566"/>
        <v>21:1084</v>
      </c>
      <c r="D8916" s="1" t="str">
        <f t="shared" si="567"/>
        <v>21:0157</v>
      </c>
      <c r="E8916" t="s">
        <v>37018</v>
      </c>
      <c r="F8916" t="s">
        <v>37019</v>
      </c>
      <c r="H8916">
        <v>50.913317900000003</v>
      </c>
      <c r="I8916">
        <v>-123.2105033</v>
      </c>
      <c r="J8916" s="1" t="str">
        <f t="shared" si="564"/>
        <v>NGR bulk stream sediment</v>
      </c>
      <c r="K8916" s="1" t="str">
        <f t="shared" si="565"/>
        <v>&lt;177 micron (NGR)</v>
      </c>
      <c r="L8916">
        <v>23</v>
      </c>
      <c r="M8916" t="s">
        <v>95</v>
      </c>
      <c r="N8916">
        <v>388</v>
      </c>
      <c r="O8916" t="s">
        <v>73</v>
      </c>
      <c r="P8916" t="s">
        <v>47</v>
      </c>
      <c r="Q8916" t="s">
        <v>592</v>
      </c>
      <c r="R8916" t="s">
        <v>47</v>
      </c>
      <c r="S8916" t="s">
        <v>186</v>
      </c>
      <c r="T8916" t="s">
        <v>50</v>
      </c>
      <c r="U8916" t="s">
        <v>75</v>
      </c>
      <c r="V8916" t="s">
        <v>105</v>
      </c>
      <c r="W8916" t="s">
        <v>336</v>
      </c>
      <c r="X8916" t="s">
        <v>82</v>
      </c>
      <c r="Y8916" t="s">
        <v>217</v>
      </c>
      <c r="Z8916" t="s">
        <v>56</v>
      </c>
      <c r="AA8916" t="s">
        <v>103</v>
      </c>
      <c r="AB8916" t="s">
        <v>78</v>
      </c>
      <c r="AC8916" t="s">
        <v>175</v>
      </c>
      <c r="AD8916" t="s">
        <v>269</v>
      </c>
      <c r="AE8916" t="s">
        <v>46</v>
      </c>
      <c r="AF8916" t="s">
        <v>876</v>
      </c>
      <c r="AG8916" t="s">
        <v>271</v>
      </c>
      <c r="AH8916" t="s">
        <v>62</v>
      </c>
      <c r="AI8916" t="s">
        <v>198</v>
      </c>
      <c r="AJ8916" t="s">
        <v>118</v>
      </c>
      <c r="AK8916" t="s">
        <v>260</v>
      </c>
      <c r="AL8916" t="s">
        <v>47</v>
      </c>
      <c r="AM8916" t="s">
        <v>47</v>
      </c>
      <c r="AN8916" t="s">
        <v>765</v>
      </c>
      <c r="AO8916" t="s">
        <v>1059</v>
      </c>
    </row>
    <row r="8917" spans="1:41" x14ac:dyDescent="0.25">
      <c r="A8917" t="s">
        <v>37020</v>
      </c>
      <c r="B8917" t="s">
        <v>37021</v>
      </c>
      <c r="C8917" s="1" t="str">
        <f t="shared" si="566"/>
        <v>21:1084</v>
      </c>
      <c r="D8917" s="1" t="str">
        <f t="shared" si="567"/>
        <v>21:0157</v>
      </c>
      <c r="E8917" t="s">
        <v>37022</v>
      </c>
      <c r="F8917" t="s">
        <v>37023</v>
      </c>
      <c r="H8917">
        <v>50.909312800000002</v>
      </c>
      <c r="I8917">
        <v>-123.2021908</v>
      </c>
      <c r="J8917" s="1" t="str">
        <f t="shared" si="564"/>
        <v>NGR bulk stream sediment</v>
      </c>
      <c r="K8917" s="1" t="str">
        <f t="shared" si="565"/>
        <v>&lt;177 micron (NGR)</v>
      </c>
      <c r="L8917">
        <v>23</v>
      </c>
      <c r="M8917" t="s">
        <v>117</v>
      </c>
      <c r="N8917">
        <v>389</v>
      </c>
      <c r="O8917" t="s">
        <v>51</v>
      </c>
      <c r="P8917" t="s">
        <v>47</v>
      </c>
      <c r="Q8917" t="s">
        <v>802</v>
      </c>
      <c r="R8917" t="s">
        <v>62</v>
      </c>
      <c r="S8917" t="s">
        <v>75</v>
      </c>
      <c r="T8917" t="s">
        <v>85</v>
      </c>
      <c r="U8917" t="s">
        <v>197</v>
      </c>
      <c r="V8917" t="s">
        <v>149</v>
      </c>
      <c r="W8917" t="s">
        <v>142</v>
      </c>
      <c r="X8917" t="s">
        <v>85</v>
      </c>
      <c r="Y8917" t="s">
        <v>98</v>
      </c>
      <c r="Z8917" t="s">
        <v>56</v>
      </c>
      <c r="AA8917" t="s">
        <v>122</v>
      </c>
      <c r="AB8917" t="s">
        <v>164</v>
      </c>
      <c r="AC8917" t="s">
        <v>175</v>
      </c>
      <c r="AD8917" t="s">
        <v>175</v>
      </c>
      <c r="AE8917" t="s">
        <v>149</v>
      </c>
      <c r="AF8917" t="s">
        <v>352</v>
      </c>
      <c r="AG8917" t="s">
        <v>392</v>
      </c>
      <c r="AH8917" t="s">
        <v>62</v>
      </c>
      <c r="AI8917" t="s">
        <v>198</v>
      </c>
      <c r="AJ8917" t="s">
        <v>357</v>
      </c>
      <c r="AK8917" t="s">
        <v>437</v>
      </c>
      <c r="AL8917" t="s">
        <v>47</v>
      </c>
      <c r="AM8917" t="s">
        <v>47</v>
      </c>
      <c r="AN8917" t="s">
        <v>673</v>
      </c>
      <c r="AO8917" t="s">
        <v>14787</v>
      </c>
    </row>
    <row r="8918" spans="1:41" x14ac:dyDescent="0.25">
      <c r="A8918" t="s">
        <v>37024</v>
      </c>
      <c r="B8918" t="s">
        <v>37025</v>
      </c>
      <c r="C8918" s="1" t="str">
        <f t="shared" si="566"/>
        <v>21:1084</v>
      </c>
      <c r="D8918" s="1" t="str">
        <f t="shared" si="567"/>
        <v>21:0157</v>
      </c>
      <c r="E8918" t="s">
        <v>37026</v>
      </c>
      <c r="F8918" t="s">
        <v>37027</v>
      </c>
      <c r="H8918">
        <v>50.935706400000001</v>
      </c>
      <c r="I8918">
        <v>-123.22313219999999</v>
      </c>
      <c r="J8918" s="1" t="str">
        <f t="shared" si="564"/>
        <v>NGR bulk stream sediment</v>
      </c>
      <c r="K8918" s="1" t="str">
        <f t="shared" si="565"/>
        <v>&lt;177 micron (NGR)</v>
      </c>
      <c r="L8918">
        <v>23</v>
      </c>
      <c r="M8918" t="s">
        <v>136</v>
      </c>
      <c r="N8918">
        <v>390</v>
      </c>
      <c r="O8918" t="s">
        <v>73</v>
      </c>
      <c r="P8918" t="s">
        <v>47</v>
      </c>
      <c r="Q8918" t="s">
        <v>1069</v>
      </c>
      <c r="R8918" t="s">
        <v>62</v>
      </c>
      <c r="S8918" t="s">
        <v>187</v>
      </c>
      <c r="T8918" t="s">
        <v>85</v>
      </c>
      <c r="U8918" t="s">
        <v>269</v>
      </c>
      <c r="V8918" t="s">
        <v>64</v>
      </c>
      <c r="W8918" t="s">
        <v>206</v>
      </c>
      <c r="X8918" t="s">
        <v>137</v>
      </c>
      <c r="Y8918" t="s">
        <v>217</v>
      </c>
      <c r="Z8918" t="s">
        <v>56</v>
      </c>
      <c r="AA8918" t="s">
        <v>47</v>
      </c>
      <c r="AB8918" t="s">
        <v>164</v>
      </c>
      <c r="AC8918" t="s">
        <v>175</v>
      </c>
      <c r="AD8918" t="s">
        <v>112</v>
      </c>
      <c r="AE8918" t="s">
        <v>54</v>
      </c>
      <c r="AF8918" t="s">
        <v>209</v>
      </c>
      <c r="AG8918" t="s">
        <v>128</v>
      </c>
      <c r="AH8918" t="s">
        <v>62</v>
      </c>
      <c r="AI8918" t="s">
        <v>57</v>
      </c>
      <c r="AJ8918" t="s">
        <v>52</v>
      </c>
      <c r="AK8918" t="s">
        <v>200</v>
      </c>
      <c r="AL8918" t="s">
        <v>47</v>
      </c>
      <c r="AM8918" t="s">
        <v>47</v>
      </c>
      <c r="AN8918" t="s">
        <v>1121</v>
      </c>
      <c r="AO8918" t="s">
        <v>955</v>
      </c>
    </row>
    <row r="8919" spans="1:41" x14ac:dyDescent="0.25">
      <c r="A8919" t="s">
        <v>37028</v>
      </c>
      <c r="B8919" t="s">
        <v>37029</v>
      </c>
      <c r="C8919" s="1" t="str">
        <f t="shared" si="566"/>
        <v>21:1084</v>
      </c>
      <c r="D8919" s="1" t="str">
        <f t="shared" si="567"/>
        <v>21:0157</v>
      </c>
      <c r="E8919" t="s">
        <v>37030</v>
      </c>
      <c r="F8919" t="s">
        <v>37031</v>
      </c>
      <c r="H8919">
        <v>50.908491699999999</v>
      </c>
      <c r="I8919">
        <v>-123.1705771</v>
      </c>
      <c r="J8919" s="1" t="str">
        <f t="shared" si="564"/>
        <v>NGR bulk stream sediment</v>
      </c>
      <c r="K8919" s="1" t="str">
        <f t="shared" si="565"/>
        <v>&lt;177 micron (NGR)</v>
      </c>
      <c r="L8919">
        <v>23</v>
      </c>
      <c r="M8919" t="s">
        <v>157</v>
      </c>
      <c r="N8919">
        <v>391</v>
      </c>
      <c r="O8919" t="s">
        <v>282</v>
      </c>
      <c r="P8919" t="s">
        <v>47</v>
      </c>
      <c r="Q8919" t="s">
        <v>793</v>
      </c>
      <c r="R8919" t="s">
        <v>62</v>
      </c>
      <c r="S8919" t="s">
        <v>197</v>
      </c>
      <c r="T8919" t="s">
        <v>55</v>
      </c>
      <c r="U8919" t="s">
        <v>51</v>
      </c>
      <c r="V8919" t="s">
        <v>64</v>
      </c>
      <c r="W8919" t="s">
        <v>122</v>
      </c>
      <c r="X8919" t="s">
        <v>52</v>
      </c>
      <c r="Y8919" t="s">
        <v>267</v>
      </c>
      <c r="Z8919" t="s">
        <v>56</v>
      </c>
      <c r="AA8919" t="s">
        <v>47</v>
      </c>
      <c r="AB8919" t="s">
        <v>60</v>
      </c>
      <c r="AC8919" t="s">
        <v>175</v>
      </c>
      <c r="AD8919" t="s">
        <v>50</v>
      </c>
      <c r="AE8919" t="s">
        <v>101</v>
      </c>
      <c r="AF8919" t="s">
        <v>108</v>
      </c>
      <c r="AG8919" t="s">
        <v>151</v>
      </c>
      <c r="AH8919" t="s">
        <v>62</v>
      </c>
      <c r="AI8919" t="s">
        <v>62</v>
      </c>
      <c r="AJ8919" t="s">
        <v>109</v>
      </c>
      <c r="AK8919" t="s">
        <v>139</v>
      </c>
      <c r="AL8919" t="s">
        <v>47</v>
      </c>
      <c r="AM8919" t="s">
        <v>47</v>
      </c>
      <c r="AN8919" t="s">
        <v>1121</v>
      </c>
      <c r="AO8919" t="s">
        <v>2133</v>
      </c>
    </row>
    <row r="8920" spans="1:41" x14ac:dyDescent="0.25">
      <c r="A8920" t="s">
        <v>37032</v>
      </c>
      <c r="B8920" t="s">
        <v>37033</v>
      </c>
      <c r="C8920" s="1" t="str">
        <f t="shared" si="566"/>
        <v>21:1084</v>
      </c>
      <c r="D8920" s="1" t="str">
        <f t="shared" si="567"/>
        <v>21:0157</v>
      </c>
      <c r="E8920" t="s">
        <v>37034</v>
      </c>
      <c r="F8920" t="s">
        <v>37035</v>
      </c>
      <c r="H8920">
        <v>50.903774300000002</v>
      </c>
      <c r="I8920">
        <v>-123.1415891</v>
      </c>
      <c r="J8920" s="1" t="str">
        <f t="shared" si="564"/>
        <v>NGR bulk stream sediment</v>
      </c>
      <c r="K8920" s="1" t="str">
        <f t="shared" si="565"/>
        <v>&lt;177 micron (NGR)</v>
      </c>
      <c r="L8920">
        <v>23</v>
      </c>
      <c r="M8920" t="s">
        <v>170</v>
      </c>
      <c r="N8920">
        <v>392</v>
      </c>
      <c r="O8920" t="s">
        <v>371</v>
      </c>
      <c r="P8920" t="s">
        <v>103</v>
      </c>
      <c r="Q8920" t="s">
        <v>337</v>
      </c>
      <c r="R8920" t="s">
        <v>53</v>
      </c>
      <c r="S8920" t="s">
        <v>290</v>
      </c>
      <c r="T8920" t="s">
        <v>108</v>
      </c>
      <c r="U8920" t="s">
        <v>358</v>
      </c>
      <c r="V8920" t="s">
        <v>101</v>
      </c>
      <c r="W8920" t="s">
        <v>103</v>
      </c>
      <c r="X8920" t="s">
        <v>76</v>
      </c>
      <c r="Y8920" t="s">
        <v>145</v>
      </c>
      <c r="Z8920" t="s">
        <v>56</v>
      </c>
      <c r="AA8920" t="s">
        <v>47</v>
      </c>
      <c r="AB8920" t="s">
        <v>79</v>
      </c>
      <c r="AC8920" t="s">
        <v>175</v>
      </c>
      <c r="AD8920" t="s">
        <v>145</v>
      </c>
      <c r="AE8920" t="s">
        <v>47</v>
      </c>
      <c r="AF8920" t="s">
        <v>209</v>
      </c>
      <c r="AG8920" t="s">
        <v>182</v>
      </c>
      <c r="AH8920" t="s">
        <v>62</v>
      </c>
      <c r="AI8920" t="s">
        <v>57</v>
      </c>
      <c r="AJ8920" t="s">
        <v>143</v>
      </c>
      <c r="AK8920" t="s">
        <v>109</v>
      </c>
      <c r="AL8920" t="s">
        <v>47</v>
      </c>
      <c r="AM8920" t="s">
        <v>47</v>
      </c>
      <c r="AN8920" t="s">
        <v>1304</v>
      </c>
      <c r="AO8920" t="s">
        <v>6398</v>
      </c>
    </row>
    <row r="8921" spans="1:41" x14ac:dyDescent="0.25">
      <c r="A8921" t="s">
        <v>37036</v>
      </c>
      <c r="B8921" t="s">
        <v>37037</v>
      </c>
      <c r="C8921" s="1" t="str">
        <f t="shared" si="566"/>
        <v>21:1084</v>
      </c>
      <c r="D8921" s="1" t="str">
        <f t="shared" si="567"/>
        <v>21:0157</v>
      </c>
      <c r="E8921" t="s">
        <v>37038</v>
      </c>
      <c r="F8921" t="s">
        <v>37039</v>
      </c>
      <c r="H8921">
        <v>50.902971399999998</v>
      </c>
      <c r="I8921">
        <v>-123.1029328</v>
      </c>
      <c r="J8921" s="1" t="str">
        <f t="shared" si="564"/>
        <v>NGR bulk stream sediment</v>
      </c>
      <c r="K8921" s="1" t="str">
        <f t="shared" si="565"/>
        <v>&lt;177 micron (NGR)</v>
      </c>
      <c r="L8921">
        <v>23</v>
      </c>
      <c r="M8921" t="s">
        <v>180</v>
      </c>
      <c r="N8921">
        <v>393</v>
      </c>
      <c r="O8921" t="s">
        <v>406</v>
      </c>
      <c r="P8921" t="s">
        <v>47</v>
      </c>
      <c r="Q8921" t="s">
        <v>698</v>
      </c>
      <c r="R8921" t="s">
        <v>62</v>
      </c>
      <c r="S8921" t="s">
        <v>120</v>
      </c>
      <c r="T8921" t="s">
        <v>76</v>
      </c>
      <c r="U8921" t="s">
        <v>240</v>
      </c>
      <c r="V8921" t="s">
        <v>130</v>
      </c>
      <c r="W8921" t="s">
        <v>151</v>
      </c>
      <c r="X8921" t="s">
        <v>145</v>
      </c>
      <c r="Y8921" t="s">
        <v>145</v>
      </c>
      <c r="Z8921" t="s">
        <v>56</v>
      </c>
      <c r="AA8921" t="s">
        <v>47</v>
      </c>
      <c r="AB8921" t="s">
        <v>79</v>
      </c>
      <c r="AC8921" t="s">
        <v>175</v>
      </c>
      <c r="AD8921" t="s">
        <v>187</v>
      </c>
      <c r="AE8921" t="s">
        <v>142</v>
      </c>
      <c r="AF8921" t="s">
        <v>267</v>
      </c>
      <c r="AG8921" t="s">
        <v>224</v>
      </c>
      <c r="AH8921" t="s">
        <v>62</v>
      </c>
      <c r="AI8921" t="s">
        <v>54</v>
      </c>
      <c r="AJ8921" t="s">
        <v>150</v>
      </c>
      <c r="AK8921" t="s">
        <v>270</v>
      </c>
      <c r="AL8921" t="s">
        <v>47</v>
      </c>
      <c r="AM8921" t="s">
        <v>47</v>
      </c>
      <c r="AN8921" t="s">
        <v>518</v>
      </c>
      <c r="AO8921" t="s">
        <v>1673</v>
      </c>
    </row>
    <row r="8922" spans="1:41" x14ac:dyDescent="0.25">
      <c r="A8922" t="s">
        <v>37040</v>
      </c>
      <c r="B8922" t="s">
        <v>37041</v>
      </c>
      <c r="C8922" s="1" t="str">
        <f t="shared" si="566"/>
        <v>21:1084</v>
      </c>
      <c r="D8922" s="1" t="str">
        <f t="shared" si="567"/>
        <v>21:0157</v>
      </c>
      <c r="E8922" t="s">
        <v>37042</v>
      </c>
      <c r="F8922" t="s">
        <v>37043</v>
      </c>
      <c r="H8922">
        <v>50.928806700000003</v>
      </c>
      <c r="I8922">
        <v>-123.08630479999999</v>
      </c>
      <c r="J8922" s="1" t="str">
        <f t="shared" si="564"/>
        <v>NGR bulk stream sediment</v>
      </c>
      <c r="K8922" s="1" t="str">
        <f t="shared" si="565"/>
        <v>&lt;177 micron (NGR)</v>
      </c>
      <c r="L8922">
        <v>23</v>
      </c>
      <c r="M8922" t="s">
        <v>195</v>
      </c>
      <c r="N8922">
        <v>394</v>
      </c>
      <c r="O8922" t="s">
        <v>224</v>
      </c>
      <c r="P8922" t="s">
        <v>103</v>
      </c>
      <c r="Q8922" t="s">
        <v>171</v>
      </c>
      <c r="R8922" t="s">
        <v>174</v>
      </c>
      <c r="S8922" t="s">
        <v>59</v>
      </c>
      <c r="T8922" t="s">
        <v>186</v>
      </c>
      <c r="U8922" t="s">
        <v>425</v>
      </c>
      <c r="V8922" t="s">
        <v>174</v>
      </c>
      <c r="W8922" t="s">
        <v>108</v>
      </c>
      <c r="X8922" t="s">
        <v>108</v>
      </c>
      <c r="Y8922" t="s">
        <v>55</v>
      </c>
      <c r="Z8922" t="s">
        <v>56</v>
      </c>
      <c r="AA8922" t="s">
        <v>46</v>
      </c>
      <c r="AB8922" t="s">
        <v>101</v>
      </c>
      <c r="AC8922" t="s">
        <v>112</v>
      </c>
      <c r="AD8922" t="s">
        <v>85</v>
      </c>
      <c r="AE8922" t="s">
        <v>81</v>
      </c>
      <c r="AF8922" t="s">
        <v>5430</v>
      </c>
      <c r="AG8922" t="s">
        <v>282</v>
      </c>
      <c r="AH8922" t="s">
        <v>62</v>
      </c>
      <c r="AI8922" t="s">
        <v>57</v>
      </c>
      <c r="AJ8922" t="s">
        <v>125</v>
      </c>
      <c r="AK8922" t="s">
        <v>235</v>
      </c>
      <c r="AL8922" t="s">
        <v>47</v>
      </c>
      <c r="AM8922" t="s">
        <v>47</v>
      </c>
      <c r="AN8922" t="s">
        <v>780</v>
      </c>
      <c r="AO8922" t="s">
        <v>37044</v>
      </c>
    </row>
    <row r="8923" spans="1:41" x14ac:dyDescent="0.25">
      <c r="A8923" t="s">
        <v>37045</v>
      </c>
      <c r="B8923" t="s">
        <v>37046</v>
      </c>
      <c r="C8923" s="1" t="str">
        <f t="shared" si="566"/>
        <v>21:1084</v>
      </c>
      <c r="D8923" s="1" t="str">
        <f t="shared" si="567"/>
        <v>21:0157</v>
      </c>
      <c r="E8923" t="s">
        <v>37047</v>
      </c>
      <c r="F8923" t="s">
        <v>37048</v>
      </c>
      <c r="H8923">
        <v>50.9208797</v>
      </c>
      <c r="I8923">
        <v>-123.06292430000001</v>
      </c>
      <c r="J8923" s="1" t="str">
        <f t="shared" si="564"/>
        <v>NGR bulk stream sediment</v>
      </c>
      <c r="K8923" s="1" t="str">
        <f t="shared" si="565"/>
        <v>&lt;177 micron (NGR)</v>
      </c>
      <c r="L8923">
        <v>23</v>
      </c>
      <c r="M8923" t="s">
        <v>205</v>
      </c>
      <c r="N8923">
        <v>395</v>
      </c>
      <c r="O8923" t="s">
        <v>128</v>
      </c>
      <c r="P8923" t="s">
        <v>47</v>
      </c>
      <c r="Q8923" t="s">
        <v>468</v>
      </c>
      <c r="R8923" t="s">
        <v>62</v>
      </c>
      <c r="S8923" t="s">
        <v>258</v>
      </c>
      <c r="T8923" t="s">
        <v>50</v>
      </c>
      <c r="U8923" t="s">
        <v>329</v>
      </c>
      <c r="V8923" t="s">
        <v>110</v>
      </c>
      <c r="W8923" t="s">
        <v>238</v>
      </c>
      <c r="X8923" t="s">
        <v>104</v>
      </c>
      <c r="Y8923" t="s">
        <v>99</v>
      </c>
      <c r="Z8923" t="s">
        <v>199</v>
      </c>
      <c r="AA8923" t="s">
        <v>46</v>
      </c>
      <c r="AB8923" t="s">
        <v>257</v>
      </c>
      <c r="AC8923" t="s">
        <v>175</v>
      </c>
      <c r="AD8923" t="s">
        <v>217</v>
      </c>
      <c r="AE8923" t="s">
        <v>61</v>
      </c>
      <c r="AF8923" t="s">
        <v>679</v>
      </c>
      <c r="AG8923" t="s">
        <v>351</v>
      </c>
      <c r="AH8923" t="s">
        <v>57</v>
      </c>
      <c r="AI8923" t="s">
        <v>46</v>
      </c>
      <c r="AJ8923" t="s">
        <v>55</v>
      </c>
      <c r="AK8923" t="s">
        <v>238</v>
      </c>
      <c r="AL8923" t="s">
        <v>122</v>
      </c>
      <c r="AM8923" t="s">
        <v>103</v>
      </c>
      <c r="AN8923" t="s">
        <v>404</v>
      </c>
      <c r="AO8923" t="s">
        <v>6338</v>
      </c>
    </row>
    <row r="8924" spans="1:41" x14ac:dyDescent="0.25">
      <c r="A8924" t="s">
        <v>37049</v>
      </c>
      <c r="B8924" t="s">
        <v>37050</v>
      </c>
      <c r="C8924" s="1" t="str">
        <f t="shared" si="566"/>
        <v>21:1084</v>
      </c>
      <c r="D8924" s="1" t="str">
        <f t="shared" si="567"/>
        <v>21:0157</v>
      </c>
      <c r="E8924" t="s">
        <v>37051</v>
      </c>
      <c r="F8924" t="s">
        <v>37052</v>
      </c>
      <c r="H8924">
        <v>50.919839899999999</v>
      </c>
      <c r="I8924">
        <v>-123.0282328</v>
      </c>
      <c r="J8924" s="1" t="str">
        <f t="shared" si="564"/>
        <v>NGR bulk stream sediment</v>
      </c>
      <c r="K8924" s="1" t="str">
        <f t="shared" si="565"/>
        <v>&lt;177 micron (NGR)</v>
      </c>
      <c r="L8924">
        <v>23</v>
      </c>
      <c r="M8924" t="s">
        <v>214</v>
      </c>
      <c r="N8924">
        <v>396</v>
      </c>
      <c r="O8924" t="s">
        <v>412</v>
      </c>
      <c r="P8924" t="s">
        <v>51</v>
      </c>
      <c r="Q8924" t="s">
        <v>802</v>
      </c>
      <c r="R8924" t="s">
        <v>110</v>
      </c>
      <c r="S8924" t="s">
        <v>934</v>
      </c>
      <c r="T8924" t="s">
        <v>145</v>
      </c>
      <c r="U8924" t="s">
        <v>250</v>
      </c>
      <c r="V8924" t="s">
        <v>228</v>
      </c>
      <c r="W8924" t="s">
        <v>270</v>
      </c>
      <c r="X8924" t="s">
        <v>58</v>
      </c>
      <c r="Y8924" t="s">
        <v>82</v>
      </c>
      <c r="Z8924" t="s">
        <v>56</v>
      </c>
      <c r="AA8924" t="s">
        <v>103</v>
      </c>
      <c r="AB8924" t="s">
        <v>125</v>
      </c>
      <c r="AC8924" t="s">
        <v>175</v>
      </c>
      <c r="AD8924" t="s">
        <v>239</v>
      </c>
      <c r="AE8924" t="s">
        <v>228</v>
      </c>
      <c r="AF8924" t="s">
        <v>910</v>
      </c>
      <c r="AG8924" t="s">
        <v>259</v>
      </c>
      <c r="AH8924" t="s">
        <v>57</v>
      </c>
      <c r="AI8924" t="s">
        <v>87</v>
      </c>
      <c r="AJ8924" t="s">
        <v>439</v>
      </c>
      <c r="AK8924" t="s">
        <v>439</v>
      </c>
      <c r="AL8924" t="s">
        <v>103</v>
      </c>
      <c r="AM8924" t="s">
        <v>122</v>
      </c>
      <c r="AN8924" t="s">
        <v>345</v>
      </c>
      <c r="AO8924" t="s">
        <v>775</v>
      </c>
    </row>
    <row r="8925" spans="1:41" x14ac:dyDescent="0.25">
      <c r="A8925" t="s">
        <v>37053</v>
      </c>
      <c r="B8925" t="s">
        <v>37054</v>
      </c>
      <c r="C8925" s="1" t="str">
        <f t="shared" si="566"/>
        <v>21:1084</v>
      </c>
      <c r="D8925" s="1" t="str">
        <f t="shared" si="567"/>
        <v>21:0157</v>
      </c>
      <c r="E8925" t="s">
        <v>37055</v>
      </c>
      <c r="F8925" t="s">
        <v>37056</v>
      </c>
      <c r="H8925">
        <v>50.843816799999999</v>
      </c>
      <c r="I8925">
        <v>-122.9707935</v>
      </c>
      <c r="J8925" s="1" t="str">
        <f t="shared" si="564"/>
        <v>NGR bulk stream sediment</v>
      </c>
      <c r="K8925" s="1" t="str">
        <f t="shared" si="565"/>
        <v>&lt;177 micron (NGR)</v>
      </c>
      <c r="L8925">
        <v>23</v>
      </c>
      <c r="M8925" t="s">
        <v>223</v>
      </c>
      <c r="N8925">
        <v>397</v>
      </c>
      <c r="O8925" t="s">
        <v>9539</v>
      </c>
      <c r="P8925" t="s">
        <v>103</v>
      </c>
      <c r="Q8925" t="s">
        <v>920</v>
      </c>
      <c r="R8925" t="s">
        <v>102</v>
      </c>
      <c r="S8925" t="s">
        <v>104</v>
      </c>
      <c r="T8925" t="s">
        <v>290</v>
      </c>
      <c r="U8925" t="s">
        <v>780</v>
      </c>
      <c r="V8925" t="s">
        <v>227</v>
      </c>
      <c r="W8925" t="s">
        <v>242</v>
      </c>
      <c r="X8925" t="s">
        <v>103</v>
      </c>
      <c r="Y8925" t="s">
        <v>127</v>
      </c>
      <c r="Z8925" t="s">
        <v>199</v>
      </c>
      <c r="AA8925" t="s">
        <v>103</v>
      </c>
      <c r="AB8925" t="s">
        <v>125</v>
      </c>
      <c r="AC8925" t="s">
        <v>915</v>
      </c>
      <c r="AD8925" t="s">
        <v>175</v>
      </c>
      <c r="AE8925" t="s">
        <v>455</v>
      </c>
      <c r="AF8925" t="s">
        <v>2300</v>
      </c>
      <c r="AG8925" t="s">
        <v>109</v>
      </c>
      <c r="AH8925" t="s">
        <v>53</v>
      </c>
      <c r="AI8925" t="s">
        <v>57</v>
      </c>
      <c r="AJ8925" t="s">
        <v>63</v>
      </c>
      <c r="AK8925" t="s">
        <v>235</v>
      </c>
      <c r="AL8925" t="s">
        <v>47</v>
      </c>
      <c r="AM8925" t="s">
        <v>47</v>
      </c>
      <c r="AN8925" t="s">
        <v>65</v>
      </c>
      <c r="AO8925" t="s">
        <v>293</v>
      </c>
    </row>
    <row r="8926" spans="1:41" x14ac:dyDescent="0.25">
      <c r="A8926" t="s">
        <v>37057</v>
      </c>
      <c r="B8926" t="s">
        <v>37058</v>
      </c>
      <c r="C8926" s="1" t="str">
        <f t="shared" si="566"/>
        <v>21:1084</v>
      </c>
      <c r="D8926" s="1" t="str">
        <f t="shared" si="567"/>
        <v>21:0157</v>
      </c>
      <c r="E8926" t="s">
        <v>37059</v>
      </c>
      <c r="F8926" t="s">
        <v>37060</v>
      </c>
      <c r="H8926">
        <v>50.757240400000001</v>
      </c>
      <c r="I8926">
        <v>-123.2413923</v>
      </c>
      <c r="J8926" s="1" t="str">
        <f t="shared" si="564"/>
        <v>NGR bulk stream sediment</v>
      </c>
      <c r="K8926" s="1" t="str">
        <f t="shared" si="565"/>
        <v>&lt;177 micron (NGR)</v>
      </c>
      <c r="L8926">
        <v>23</v>
      </c>
      <c r="M8926" t="s">
        <v>233</v>
      </c>
      <c r="N8926">
        <v>398</v>
      </c>
      <c r="O8926" t="s">
        <v>227</v>
      </c>
      <c r="P8926" t="s">
        <v>47</v>
      </c>
      <c r="Q8926" t="s">
        <v>832</v>
      </c>
      <c r="R8926" t="s">
        <v>62</v>
      </c>
      <c r="S8926" t="s">
        <v>124</v>
      </c>
      <c r="T8926" t="s">
        <v>55</v>
      </c>
      <c r="U8926" t="s">
        <v>186</v>
      </c>
      <c r="V8926" t="s">
        <v>57</v>
      </c>
      <c r="W8926" t="s">
        <v>270</v>
      </c>
      <c r="X8926" t="s">
        <v>55</v>
      </c>
      <c r="Y8926" t="s">
        <v>175</v>
      </c>
      <c r="Z8926" t="s">
        <v>56</v>
      </c>
      <c r="AA8926" t="s">
        <v>46</v>
      </c>
      <c r="AB8926" t="s">
        <v>103</v>
      </c>
      <c r="AC8926" t="s">
        <v>175</v>
      </c>
      <c r="AD8926" t="s">
        <v>137</v>
      </c>
      <c r="AE8926" t="s">
        <v>199</v>
      </c>
      <c r="AF8926" t="s">
        <v>76</v>
      </c>
      <c r="AG8926" t="s">
        <v>128</v>
      </c>
      <c r="AH8926" t="s">
        <v>62</v>
      </c>
      <c r="AI8926" t="s">
        <v>53</v>
      </c>
      <c r="AJ8926" t="s">
        <v>228</v>
      </c>
      <c r="AK8926" t="s">
        <v>63</v>
      </c>
      <c r="AL8926" t="s">
        <v>47</v>
      </c>
      <c r="AM8926" t="s">
        <v>47</v>
      </c>
      <c r="AN8926" t="s">
        <v>1304</v>
      </c>
      <c r="AO8926" t="s">
        <v>1426</v>
      </c>
    </row>
    <row r="8927" spans="1:41" x14ac:dyDescent="0.25">
      <c r="A8927" t="s">
        <v>37061</v>
      </c>
      <c r="B8927" t="s">
        <v>37062</v>
      </c>
      <c r="C8927" s="1" t="str">
        <f t="shared" si="566"/>
        <v>21:1084</v>
      </c>
      <c r="D8927" s="1" t="str">
        <f t="shared" si="567"/>
        <v>21:0157</v>
      </c>
      <c r="E8927" t="s">
        <v>37063</v>
      </c>
      <c r="F8927" t="s">
        <v>37064</v>
      </c>
      <c r="H8927">
        <v>50.736523200000001</v>
      </c>
      <c r="I8927">
        <v>-123.24834180000001</v>
      </c>
      <c r="J8927" s="1" t="str">
        <f t="shared" si="564"/>
        <v>NGR bulk stream sediment</v>
      </c>
      <c r="K8927" s="1" t="str">
        <f t="shared" si="565"/>
        <v>&lt;177 micron (NGR)</v>
      </c>
      <c r="L8927">
        <v>23</v>
      </c>
      <c r="M8927" t="s">
        <v>248</v>
      </c>
      <c r="N8927">
        <v>399</v>
      </c>
      <c r="O8927" t="s">
        <v>61</v>
      </c>
      <c r="P8927" t="s">
        <v>47</v>
      </c>
      <c r="Q8927" t="s">
        <v>1069</v>
      </c>
      <c r="R8927" t="s">
        <v>62</v>
      </c>
      <c r="S8927" t="s">
        <v>667</v>
      </c>
      <c r="T8927" t="s">
        <v>51</v>
      </c>
      <c r="U8927" t="s">
        <v>51</v>
      </c>
      <c r="V8927" t="s">
        <v>62</v>
      </c>
      <c r="W8927" t="s">
        <v>79</v>
      </c>
      <c r="X8927" t="s">
        <v>137</v>
      </c>
      <c r="Y8927" t="s">
        <v>112</v>
      </c>
      <c r="Z8927" t="s">
        <v>56</v>
      </c>
      <c r="AA8927" t="s">
        <v>46</v>
      </c>
      <c r="AB8927" t="s">
        <v>142</v>
      </c>
      <c r="AC8927" t="s">
        <v>175</v>
      </c>
      <c r="AD8927" t="s">
        <v>85</v>
      </c>
      <c r="AE8927" t="s">
        <v>56</v>
      </c>
      <c r="AF8927" t="s">
        <v>103</v>
      </c>
      <c r="AG8927" t="s">
        <v>319</v>
      </c>
      <c r="AH8927" t="s">
        <v>62</v>
      </c>
      <c r="AI8927" t="s">
        <v>57</v>
      </c>
      <c r="AJ8927" t="s">
        <v>437</v>
      </c>
      <c r="AK8927" t="s">
        <v>235</v>
      </c>
      <c r="AL8927" t="s">
        <v>47</v>
      </c>
      <c r="AM8927" t="s">
        <v>47</v>
      </c>
      <c r="AN8927" t="s">
        <v>695</v>
      </c>
      <c r="AO8927" t="s">
        <v>4763</v>
      </c>
    </row>
    <row r="8928" spans="1:41" x14ac:dyDescent="0.25">
      <c r="A8928" t="s">
        <v>37065</v>
      </c>
      <c r="B8928" t="s">
        <v>37066</v>
      </c>
      <c r="C8928" s="1" t="str">
        <f t="shared" si="566"/>
        <v>21:1084</v>
      </c>
      <c r="D8928" s="1" t="str">
        <f t="shared" si="567"/>
        <v>21:0157</v>
      </c>
      <c r="E8928" t="s">
        <v>37067</v>
      </c>
      <c r="F8928" t="s">
        <v>37068</v>
      </c>
      <c r="H8928">
        <v>50.697078300000001</v>
      </c>
      <c r="I8928">
        <v>-123.3050082</v>
      </c>
      <c r="J8928" s="1" t="str">
        <f t="shared" si="564"/>
        <v>NGR bulk stream sediment</v>
      </c>
      <c r="K8928" s="1" t="str">
        <f t="shared" si="565"/>
        <v>&lt;177 micron (NGR)</v>
      </c>
      <c r="L8928">
        <v>23</v>
      </c>
      <c r="M8928" t="s">
        <v>256</v>
      </c>
      <c r="N8928">
        <v>400</v>
      </c>
      <c r="O8928" t="s">
        <v>61</v>
      </c>
      <c r="P8928" t="s">
        <v>47</v>
      </c>
      <c r="Q8928" t="s">
        <v>89</v>
      </c>
      <c r="R8928" t="s">
        <v>62</v>
      </c>
      <c r="S8928" t="s">
        <v>217</v>
      </c>
      <c r="T8928" t="s">
        <v>217</v>
      </c>
      <c r="U8928" t="s">
        <v>250</v>
      </c>
      <c r="V8928" t="s">
        <v>62</v>
      </c>
      <c r="W8928" t="s">
        <v>412</v>
      </c>
      <c r="X8928" t="s">
        <v>122</v>
      </c>
      <c r="Y8928" t="s">
        <v>330</v>
      </c>
      <c r="Z8928" t="s">
        <v>56</v>
      </c>
      <c r="AA8928" t="s">
        <v>46</v>
      </c>
      <c r="AB8928" t="s">
        <v>173</v>
      </c>
      <c r="AC8928" t="s">
        <v>175</v>
      </c>
      <c r="AD8928" t="s">
        <v>51</v>
      </c>
      <c r="AE8928" t="s">
        <v>199</v>
      </c>
      <c r="AF8928" t="s">
        <v>59</v>
      </c>
      <c r="AG8928" t="s">
        <v>103</v>
      </c>
      <c r="AH8928" t="s">
        <v>62</v>
      </c>
      <c r="AI8928" t="s">
        <v>57</v>
      </c>
      <c r="AJ8928" t="s">
        <v>54</v>
      </c>
      <c r="AK8928" t="s">
        <v>54</v>
      </c>
      <c r="AL8928" t="s">
        <v>47</v>
      </c>
      <c r="AM8928" t="s">
        <v>47</v>
      </c>
      <c r="AN8928" t="s">
        <v>65</v>
      </c>
      <c r="AO8928" t="s">
        <v>9300</v>
      </c>
    </row>
    <row r="8929" spans="1:41" x14ac:dyDescent="0.25">
      <c r="A8929" t="s">
        <v>37069</v>
      </c>
      <c r="B8929" t="s">
        <v>37070</v>
      </c>
      <c r="C8929" s="1" t="str">
        <f t="shared" si="566"/>
        <v>21:1084</v>
      </c>
      <c r="D8929" s="1" t="str">
        <f t="shared" si="567"/>
        <v>21:0157</v>
      </c>
      <c r="E8929" t="s">
        <v>37071</v>
      </c>
      <c r="F8929" t="s">
        <v>37072</v>
      </c>
      <c r="H8929">
        <v>50.701018400000002</v>
      </c>
      <c r="I8929">
        <v>-123.3045666</v>
      </c>
      <c r="J8929" s="1" t="str">
        <f t="shared" si="564"/>
        <v>NGR bulk stream sediment</v>
      </c>
      <c r="K8929" s="1" t="str">
        <f t="shared" si="565"/>
        <v>&lt;177 micron (NGR)</v>
      </c>
      <c r="L8929">
        <v>23</v>
      </c>
      <c r="M8929" t="s">
        <v>265</v>
      </c>
      <c r="N8929">
        <v>401</v>
      </c>
      <c r="O8929" t="s">
        <v>110</v>
      </c>
      <c r="P8929" t="s">
        <v>47</v>
      </c>
      <c r="Q8929" t="s">
        <v>391</v>
      </c>
      <c r="R8929" t="s">
        <v>62</v>
      </c>
      <c r="S8929" t="s">
        <v>66</v>
      </c>
      <c r="T8929" t="s">
        <v>50</v>
      </c>
      <c r="U8929" t="s">
        <v>934</v>
      </c>
      <c r="V8929" t="s">
        <v>62</v>
      </c>
      <c r="W8929" t="s">
        <v>73</v>
      </c>
      <c r="X8929" t="s">
        <v>122</v>
      </c>
      <c r="Y8929" t="s">
        <v>330</v>
      </c>
      <c r="Z8929" t="s">
        <v>199</v>
      </c>
      <c r="AA8929" t="s">
        <v>46</v>
      </c>
      <c r="AB8929" t="s">
        <v>139</v>
      </c>
      <c r="AC8929" t="s">
        <v>175</v>
      </c>
      <c r="AD8929" t="s">
        <v>51</v>
      </c>
      <c r="AE8929" t="s">
        <v>199</v>
      </c>
      <c r="AF8929" t="s">
        <v>622</v>
      </c>
      <c r="AG8929" t="s">
        <v>103</v>
      </c>
      <c r="AH8929" t="s">
        <v>62</v>
      </c>
      <c r="AI8929" t="s">
        <v>57</v>
      </c>
      <c r="AJ8929" t="s">
        <v>46</v>
      </c>
      <c r="AK8929" t="s">
        <v>54</v>
      </c>
      <c r="AL8929" t="s">
        <v>47</v>
      </c>
      <c r="AM8929" t="s">
        <v>47</v>
      </c>
      <c r="AN8929" t="s">
        <v>65</v>
      </c>
      <c r="AO8929" t="s">
        <v>5044</v>
      </c>
    </row>
    <row r="8930" spans="1:41" x14ac:dyDescent="0.25">
      <c r="A8930" t="s">
        <v>37073</v>
      </c>
      <c r="B8930" t="s">
        <v>37074</v>
      </c>
      <c r="C8930" s="1" t="str">
        <f t="shared" si="566"/>
        <v>21:1084</v>
      </c>
      <c r="D8930" s="1" t="str">
        <f t="shared" si="567"/>
        <v>21:0157</v>
      </c>
      <c r="E8930" t="s">
        <v>37075</v>
      </c>
      <c r="F8930" t="s">
        <v>37076</v>
      </c>
      <c r="H8930">
        <v>50.758000000000003</v>
      </c>
      <c r="I8930">
        <v>-123.6469525</v>
      </c>
      <c r="J8930" s="1" t="str">
        <f t="shared" si="564"/>
        <v>NGR bulk stream sediment</v>
      </c>
      <c r="K8930" s="1" t="str">
        <f t="shared" si="565"/>
        <v>&lt;177 micron (NGR)</v>
      </c>
      <c r="L8930">
        <v>24</v>
      </c>
      <c r="M8930" t="s">
        <v>280</v>
      </c>
      <c r="N8930">
        <v>402</v>
      </c>
      <c r="O8930" t="s">
        <v>102</v>
      </c>
      <c r="P8930" t="s">
        <v>47</v>
      </c>
      <c r="Q8930" t="s">
        <v>301</v>
      </c>
      <c r="R8930" t="s">
        <v>62</v>
      </c>
      <c r="S8930" t="s">
        <v>243</v>
      </c>
      <c r="T8930" t="s">
        <v>99</v>
      </c>
      <c r="U8930" t="s">
        <v>251</v>
      </c>
      <c r="V8930" t="s">
        <v>54</v>
      </c>
      <c r="W8930" t="s">
        <v>182</v>
      </c>
      <c r="X8930" t="s">
        <v>73</v>
      </c>
      <c r="Y8930" t="s">
        <v>209</v>
      </c>
      <c r="Z8930" t="s">
        <v>199</v>
      </c>
      <c r="AA8930" t="s">
        <v>46</v>
      </c>
      <c r="AB8930" t="s">
        <v>122</v>
      </c>
      <c r="AC8930" t="s">
        <v>99</v>
      </c>
      <c r="AD8930" t="s">
        <v>209</v>
      </c>
      <c r="AE8930" t="s">
        <v>53</v>
      </c>
      <c r="AF8930" t="s">
        <v>2295</v>
      </c>
      <c r="AG8930" t="s">
        <v>266</v>
      </c>
      <c r="AH8930" t="s">
        <v>62</v>
      </c>
      <c r="AI8930" t="s">
        <v>54</v>
      </c>
      <c r="AJ8930" t="s">
        <v>164</v>
      </c>
      <c r="AK8930" t="s">
        <v>63</v>
      </c>
      <c r="AL8930" t="s">
        <v>47</v>
      </c>
      <c r="AM8930" t="s">
        <v>122</v>
      </c>
      <c r="AN8930" t="s">
        <v>171</v>
      </c>
      <c r="AO8930" t="s">
        <v>14787</v>
      </c>
    </row>
    <row r="8931" spans="1:41" x14ac:dyDescent="0.25">
      <c r="A8931" t="s">
        <v>37077</v>
      </c>
      <c r="B8931" t="s">
        <v>37078</v>
      </c>
      <c r="C8931" s="1" t="str">
        <f t="shared" si="566"/>
        <v>21:1084</v>
      </c>
      <c r="D8931" s="1" t="str">
        <f t="shared" si="567"/>
        <v>21:0157</v>
      </c>
      <c r="E8931" t="s">
        <v>37075</v>
      </c>
      <c r="F8931" t="s">
        <v>37079</v>
      </c>
      <c r="H8931">
        <v>50.758000000000003</v>
      </c>
      <c r="I8931">
        <v>-123.6469525</v>
      </c>
      <c r="J8931" s="1" t="str">
        <f t="shared" si="564"/>
        <v>NGR bulk stream sediment</v>
      </c>
      <c r="K8931" s="1" t="str">
        <f t="shared" si="565"/>
        <v>&lt;177 micron (NGR)</v>
      </c>
      <c r="L8931">
        <v>24</v>
      </c>
      <c r="M8931" t="s">
        <v>288</v>
      </c>
      <c r="N8931">
        <v>403</v>
      </c>
      <c r="O8931" t="s">
        <v>122</v>
      </c>
      <c r="P8931" t="s">
        <v>47</v>
      </c>
      <c r="Q8931" t="s">
        <v>432</v>
      </c>
      <c r="R8931" t="s">
        <v>62</v>
      </c>
      <c r="S8931" t="s">
        <v>112</v>
      </c>
      <c r="T8931" t="s">
        <v>82</v>
      </c>
      <c r="U8931" t="s">
        <v>126</v>
      </c>
      <c r="V8931" t="s">
        <v>46</v>
      </c>
      <c r="W8931" t="s">
        <v>224</v>
      </c>
      <c r="X8931" t="s">
        <v>73</v>
      </c>
      <c r="Y8931" t="s">
        <v>209</v>
      </c>
      <c r="Z8931" t="s">
        <v>84</v>
      </c>
      <c r="AA8931" t="s">
        <v>46</v>
      </c>
      <c r="AB8931" t="s">
        <v>257</v>
      </c>
      <c r="AC8931" t="s">
        <v>175</v>
      </c>
      <c r="AD8931" t="s">
        <v>76</v>
      </c>
      <c r="AE8931" t="s">
        <v>53</v>
      </c>
      <c r="AF8931" t="s">
        <v>3240</v>
      </c>
      <c r="AG8931" t="s">
        <v>371</v>
      </c>
      <c r="AH8931" t="s">
        <v>62</v>
      </c>
      <c r="AI8931" t="s">
        <v>54</v>
      </c>
      <c r="AJ8931" t="s">
        <v>206</v>
      </c>
      <c r="AK8931" t="s">
        <v>63</v>
      </c>
      <c r="AL8931" t="s">
        <v>47</v>
      </c>
      <c r="AM8931" t="s">
        <v>122</v>
      </c>
      <c r="AN8931" t="s">
        <v>543</v>
      </c>
      <c r="AO8931" t="s">
        <v>9068</v>
      </c>
    </row>
    <row r="8932" spans="1:41" x14ac:dyDescent="0.25">
      <c r="A8932" t="s">
        <v>37080</v>
      </c>
      <c r="B8932" t="s">
        <v>37081</v>
      </c>
      <c r="C8932" s="1" t="str">
        <f t="shared" si="566"/>
        <v>21:1084</v>
      </c>
      <c r="D8932" s="1" t="str">
        <f t="shared" si="567"/>
        <v>21:0157</v>
      </c>
      <c r="E8932" t="s">
        <v>37082</v>
      </c>
      <c r="F8932" t="s">
        <v>37083</v>
      </c>
      <c r="H8932">
        <v>50.759158800000002</v>
      </c>
      <c r="I8932">
        <v>-123.6406594</v>
      </c>
      <c r="J8932" s="1" t="str">
        <f t="shared" si="564"/>
        <v>NGR bulk stream sediment</v>
      </c>
      <c r="K8932" s="1" t="str">
        <f t="shared" si="565"/>
        <v>&lt;177 micron (NGR)</v>
      </c>
      <c r="L8932">
        <v>24</v>
      </c>
      <c r="M8932" t="s">
        <v>45</v>
      </c>
      <c r="N8932">
        <v>404</v>
      </c>
      <c r="O8932" t="s">
        <v>139</v>
      </c>
      <c r="P8932" t="s">
        <v>47</v>
      </c>
      <c r="Q8932" t="s">
        <v>275</v>
      </c>
      <c r="R8932" t="s">
        <v>62</v>
      </c>
      <c r="S8932" t="s">
        <v>300</v>
      </c>
      <c r="T8932" t="s">
        <v>59</v>
      </c>
      <c r="U8932" t="s">
        <v>146</v>
      </c>
      <c r="V8932" t="s">
        <v>57</v>
      </c>
      <c r="W8932" t="s">
        <v>502</v>
      </c>
      <c r="X8932" t="s">
        <v>50</v>
      </c>
      <c r="Y8932" t="s">
        <v>59</v>
      </c>
      <c r="Z8932" t="s">
        <v>199</v>
      </c>
      <c r="AA8932" t="s">
        <v>46</v>
      </c>
      <c r="AB8932" t="s">
        <v>173</v>
      </c>
      <c r="AC8932" t="s">
        <v>175</v>
      </c>
      <c r="AD8932" t="s">
        <v>76</v>
      </c>
      <c r="AE8932" t="s">
        <v>57</v>
      </c>
      <c r="AF8932" t="s">
        <v>1093</v>
      </c>
      <c r="AG8932" t="s">
        <v>266</v>
      </c>
      <c r="AH8932" t="s">
        <v>62</v>
      </c>
      <c r="AI8932" t="s">
        <v>198</v>
      </c>
      <c r="AJ8932" t="s">
        <v>392</v>
      </c>
      <c r="AK8932" t="s">
        <v>173</v>
      </c>
      <c r="AL8932" t="s">
        <v>47</v>
      </c>
      <c r="AM8932" t="s">
        <v>122</v>
      </c>
      <c r="AN8932" t="s">
        <v>294</v>
      </c>
      <c r="AO8932" t="s">
        <v>2180</v>
      </c>
    </row>
    <row r="8933" spans="1:41" x14ac:dyDescent="0.25">
      <c r="A8933" t="s">
        <v>37084</v>
      </c>
      <c r="B8933" t="s">
        <v>37085</v>
      </c>
      <c r="C8933" s="1" t="str">
        <f t="shared" si="566"/>
        <v>21:1084</v>
      </c>
      <c r="D8933" s="1" t="str">
        <f t="shared" si="567"/>
        <v>21:0157</v>
      </c>
      <c r="E8933" t="s">
        <v>37086</v>
      </c>
      <c r="F8933" t="s">
        <v>37087</v>
      </c>
      <c r="H8933">
        <v>50.753919199999999</v>
      </c>
      <c r="I8933">
        <v>-123.63837650000001</v>
      </c>
      <c r="J8933" s="1" t="str">
        <f t="shared" si="564"/>
        <v>NGR bulk stream sediment</v>
      </c>
      <c r="K8933" s="1" t="str">
        <f t="shared" si="565"/>
        <v>&lt;177 micron (NGR)</v>
      </c>
      <c r="L8933">
        <v>24</v>
      </c>
      <c r="M8933" t="s">
        <v>71</v>
      </c>
      <c r="N8933">
        <v>405</v>
      </c>
      <c r="O8933" t="s">
        <v>235</v>
      </c>
      <c r="P8933" t="s">
        <v>122</v>
      </c>
      <c r="Q8933" t="s">
        <v>281</v>
      </c>
      <c r="R8933" t="s">
        <v>62</v>
      </c>
      <c r="S8933" t="s">
        <v>90</v>
      </c>
      <c r="T8933" t="s">
        <v>127</v>
      </c>
      <c r="U8933" t="s">
        <v>272</v>
      </c>
      <c r="V8933" t="s">
        <v>198</v>
      </c>
      <c r="W8933" t="s">
        <v>200</v>
      </c>
      <c r="X8933" t="s">
        <v>122</v>
      </c>
      <c r="Y8933" t="s">
        <v>85</v>
      </c>
      <c r="Z8933" t="s">
        <v>56</v>
      </c>
      <c r="AA8933" t="s">
        <v>46</v>
      </c>
      <c r="AB8933" t="s">
        <v>161</v>
      </c>
      <c r="AC8933" t="s">
        <v>175</v>
      </c>
      <c r="AD8933" t="s">
        <v>98</v>
      </c>
      <c r="AE8933" t="s">
        <v>84</v>
      </c>
      <c r="AF8933" t="s">
        <v>50</v>
      </c>
      <c r="AG8933" t="s">
        <v>455</v>
      </c>
      <c r="AH8933" t="s">
        <v>62</v>
      </c>
      <c r="AI8933" t="s">
        <v>62</v>
      </c>
      <c r="AJ8933" t="s">
        <v>63</v>
      </c>
      <c r="AK8933" t="s">
        <v>185</v>
      </c>
      <c r="AL8933" t="s">
        <v>47</v>
      </c>
      <c r="AM8933" t="s">
        <v>47</v>
      </c>
      <c r="AN8933" t="s">
        <v>65</v>
      </c>
      <c r="AO8933" t="s">
        <v>8611</v>
      </c>
    </row>
    <row r="8934" spans="1:41" x14ac:dyDescent="0.25">
      <c r="A8934" t="s">
        <v>37088</v>
      </c>
      <c r="B8934" t="s">
        <v>37089</v>
      </c>
      <c r="C8934" s="1" t="str">
        <f t="shared" si="566"/>
        <v>21:1084</v>
      </c>
      <c r="D8934" s="1" t="str">
        <f t="shared" si="567"/>
        <v>21:0157</v>
      </c>
      <c r="E8934" t="s">
        <v>37090</v>
      </c>
      <c r="F8934" t="s">
        <v>37091</v>
      </c>
      <c r="H8934">
        <v>50.752444300000001</v>
      </c>
      <c r="I8934">
        <v>-123.59217219999999</v>
      </c>
      <c r="J8934" s="1" t="str">
        <f t="shared" si="564"/>
        <v>NGR bulk stream sediment</v>
      </c>
      <c r="K8934" s="1" t="str">
        <f t="shared" si="565"/>
        <v>&lt;177 micron (NGR)</v>
      </c>
      <c r="L8934">
        <v>24</v>
      </c>
      <c r="M8934" t="s">
        <v>95</v>
      </c>
      <c r="N8934">
        <v>406</v>
      </c>
      <c r="O8934" t="s">
        <v>351</v>
      </c>
      <c r="P8934" t="s">
        <v>52</v>
      </c>
      <c r="Q8934" t="s">
        <v>356</v>
      </c>
      <c r="R8934" t="s">
        <v>57</v>
      </c>
      <c r="S8934" t="s">
        <v>124</v>
      </c>
      <c r="T8934" t="s">
        <v>145</v>
      </c>
      <c r="U8934" t="s">
        <v>934</v>
      </c>
      <c r="V8934" t="s">
        <v>101</v>
      </c>
      <c r="W8934" t="s">
        <v>151</v>
      </c>
      <c r="X8934" t="s">
        <v>103</v>
      </c>
      <c r="Y8934" t="s">
        <v>175</v>
      </c>
      <c r="Z8934" t="s">
        <v>56</v>
      </c>
      <c r="AA8934" t="s">
        <v>103</v>
      </c>
      <c r="AB8934" t="s">
        <v>173</v>
      </c>
      <c r="AC8934" t="s">
        <v>131</v>
      </c>
      <c r="AD8934" t="s">
        <v>165</v>
      </c>
      <c r="AE8934" t="s">
        <v>149</v>
      </c>
      <c r="AF8934" t="s">
        <v>108</v>
      </c>
      <c r="AG8934" t="s">
        <v>271</v>
      </c>
      <c r="AH8934" t="s">
        <v>62</v>
      </c>
      <c r="AI8934" t="s">
        <v>198</v>
      </c>
      <c r="AJ8934" t="s">
        <v>47</v>
      </c>
      <c r="AK8934" t="s">
        <v>174</v>
      </c>
      <c r="AL8934" t="s">
        <v>47</v>
      </c>
      <c r="AM8934" t="s">
        <v>47</v>
      </c>
      <c r="AN8934" t="s">
        <v>543</v>
      </c>
      <c r="AO8934" t="s">
        <v>882</v>
      </c>
    </row>
    <row r="8935" spans="1:41" x14ac:dyDescent="0.25">
      <c r="A8935" t="s">
        <v>37092</v>
      </c>
      <c r="B8935" t="s">
        <v>37093</v>
      </c>
      <c r="C8935" s="1" t="str">
        <f t="shared" si="566"/>
        <v>21:1084</v>
      </c>
      <c r="D8935" s="1" t="str">
        <f t="shared" si="567"/>
        <v>21:0157</v>
      </c>
      <c r="E8935" t="s">
        <v>37094</v>
      </c>
      <c r="F8935" t="s">
        <v>37095</v>
      </c>
      <c r="H8935">
        <v>50.732643400000001</v>
      </c>
      <c r="I8935">
        <v>-123.4685599</v>
      </c>
      <c r="J8935" s="1" t="str">
        <f t="shared" si="564"/>
        <v>NGR bulk stream sediment</v>
      </c>
      <c r="K8935" s="1" t="str">
        <f t="shared" si="565"/>
        <v>&lt;177 micron (NGR)</v>
      </c>
      <c r="L8935">
        <v>24</v>
      </c>
      <c r="M8935" t="s">
        <v>117</v>
      </c>
      <c r="N8935">
        <v>407</v>
      </c>
      <c r="O8935" t="s">
        <v>110</v>
      </c>
      <c r="P8935" t="s">
        <v>47</v>
      </c>
      <c r="Q8935" t="s">
        <v>275</v>
      </c>
      <c r="R8935" t="s">
        <v>62</v>
      </c>
      <c r="S8935" t="s">
        <v>218</v>
      </c>
      <c r="T8935" t="s">
        <v>85</v>
      </c>
      <c r="U8935" t="s">
        <v>131</v>
      </c>
      <c r="V8935" t="s">
        <v>198</v>
      </c>
      <c r="W8935" t="s">
        <v>79</v>
      </c>
      <c r="X8935" t="s">
        <v>51</v>
      </c>
      <c r="Y8935" t="s">
        <v>50</v>
      </c>
      <c r="Z8935" t="s">
        <v>56</v>
      </c>
      <c r="AA8935" t="s">
        <v>175</v>
      </c>
      <c r="AB8935" t="s">
        <v>161</v>
      </c>
      <c r="AC8935" t="s">
        <v>175</v>
      </c>
      <c r="AD8935" t="s">
        <v>124</v>
      </c>
      <c r="AE8935" t="s">
        <v>84</v>
      </c>
      <c r="AF8935" t="s">
        <v>267</v>
      </c>
      <c r="AG8935" t="s">
        <v>282</v>
      </c>
      <c r="AH8935" t="s">
        <v>46</v>
      </c>
      <c r="AI8935" t="s">
        <v>57</v>
      </c>
      <c r="AJ8935" t="s">
        <v>182</v>
      </c>
      <c r="AK8935" t="s">
        <v>455</v>
      </c>
      <c r="AL8935" t="s">
        <v>122</v>
      </c>
      <c r="AM8935" t="s">
        <v>122</v>
      </c>
      <c r="AN8935" t="s">
        <v>65</v>
      </c>
      <c r="AO8935" t="s">
        <v>6229</v>
      </c>
    </row>
    <row r="8936" spans="1:41" x14ac:dyDescent="0.25">
      <c r="A8936" t="s">
        <v>37096</v>
      </c>
      <c r="B8936" t="s">
        <v>37097</v>
      </c>
      <c r="C8936" s="1" t="str">
        <f t="shared" si="566"/>
        <v>21:1084</v>
      </c>
      <c r="D8936" s="1" t="str">
        <f t="shared" si="567"/>
        <v>21:0157</v>
      </c>
      <c r="E8936" t="s">
        <v>37098</v>
      </c>
      <c r="F8936" t="s">
        <v>37099</v>
      </c>
      <c r="H8936">
        <v>50.7344048</v>
      </c>
      <c r="I8936">
        <v>-123.4733387</v>
      </c>
      <c r="J8936" s="1" t="str">
        <f t="shared" si="564"/>
        <v>NGR bulk stream sediment</v>
      </c>
      <c r="K8936" s="1" t="str">
        <f t="shared" si="565"/>
        <v>&lt;177 micron (NGR)</v>
      </c>
      <c r="L8936">
        <v>24</v>
      </c>
      <c r="M8936" t="s">
        <v>136</v>
      </c>
      <c r="N8936">
        <v>408</v>
      </c>
      <c r="O8936" t="s">
        <v>81</v>
      </c>
      <c r="P8936" t="s">
        <v>47</v>
      </c>
      <c r="Q8936" t="s">
        <v>765</v>
      </c>
      <c r="R8936" t="s">
        <v>62</v>
      </c>
      <c r="S8936" t="s">
        <v>186</v>
      </c>
      <c r="T8936" t="s">
        <v>58</v>
      </c>
      <c r="U8936" t="s">
        <v>59</v>
      </c>
      <c r="V8936" t="s">
        <v>53</v>
      </c>
      <c r="W8936" t="s">
        <v>130</v>
      </c>
      <c r="X8936" t="s">
        <v>51</v>
      </c>
      <c r="Y8936" t="s">
        <v>50</v>
      </c>
      <c r="Z8936" t="s">
        <v>56</v>
      </c>
      <c r="AA8936" t="s">
        <v>47</v>
      </c>
      <c r="AB8936" t="s">
        <v>102</v>
      </c>
      <c r="AC8936" t="s">
        <v>175</v>
      </c>
      <c r="AD8936" t="s">
        <v>98</v>
      </c>
      <c r="AE8936" t="s">
        <v>62</v>
      </c>
      <c r="AF8936" t="s">
        <v>76</v>
      </c>
      <c r="AG8936" t="s">
        <v>51</v>
      </c>
      <c r="AH8936" t="s">
        <v>62</v>
      </c>
      <c r="AI8936" t="s">
        <v>53</v>
      </c>
      <c r="AJ8936" t="s">
        <v>130</v>
      </c>
      <c r="AK8936" t="s">
        <v>235</v>
      </c>
      <c r="AL8936" t="s">
        <v>47</v>
      </c>
      <c r="AM8936" t="s">
        <v>47</v>
      </c>
      <c r="AN8936" t="s">
        <v>65</v>
      </c>
      <c r="AO8936" t="s">
        <v>2317</v>
      </c>
    </row>
    <row r="8937" spans="1:41" x14ac:dyDescent="0.25">
      <c r="A8937" t="s">
        <v>37100</v>
      </c>
      <c r="B8937" t="s">
        <v>37101</v>
      </c>
      <c r="C8937" s="1" t="str">
        <f t="shared" si="566"/>
        <v>21:1084</v>
      </c>
      <c r="D8937" s="1" t="str">
        <f t="shared" si="567"/>
        <v>21:0157</v>
      </c>
      <c r="E8937" t="s">
        <v>37102</v>
      </c>
      <c r="F8937" t="s">
        <v>37103</v>
      </c>
      <c r="H8937">
        <v>50.752223399999998</v>
      </c>
      <c r="I8937">
        <v>-123.506916</v>
      </c>
      <c r="J8937" s="1" t="str">
        <f t="shared" si="564"/>
        <v>NGR bulk stream sediment</v>
      </c>
      <c r="K8937" s="1" t="str">
        <f t="shared" si="565"/>
        <v>&lt;177 micron (NGR)</v>
      </c>
      <c r="L8937">
        <v>24</v>
      </c>
      <c r="M8937" t="s">
        <v>157</v>
      </c>
      <c r="N8937">
        <v>409</v>
      </c>
      <c r="O8937" t="s">
        <v>164</v>
      </c>
      <c r="P8937" t="s">
        <v>137</v>
      </c>
      <c r="Q8937" t="s">
        <v>159</v>
      </c>
      <c r="R8937" t="s">
        <v>62</v>
      </c>
      <c r="S8937" t="s">
        <v>290</v>
      </c>
      <c r="T8937" t="s">
        <v>108</v>
      </c>
      <c r="U8937" t="s">
        <v>106</v>
      </c>
      <c r="V8937" t="s">
        <v>198</v>
      </c>
      <c r="W8937" t="s">
        <v>109</v>
      </c>
      <c r="X8937" t="s">
        <v>127</v>
      </c>
      <c r="Y8937" t="s">
        <v>99</v>
      </c>
      <c r="Z8937" t="s">
        <v>199</v>
      </c>
      <c r="AA8937" t="s">
        <v>46</v>
      </c>
      <c r="AB8937" t="s">
        <v>200</v>
      </c>
      <c r="AC8937" t="s">
        <v>175</v>
      </c>
      <c r="AD8937" t="s">
        <v>175</v>
      </c>
      <c r="AE8937" t="s">
        <v>53</v>
      </c>
      <c r="AF8937" t="s">
        <v>209</v>
      </c>
      <c r="AG8937" t="s">
        <v>392</v>
      </c>
      <c r="AH8937" t="s">
        <v>62</v>
      </c>
      <c r="AI8937" t="s">
        <v>57</v>
      </c>
      <c r="AJ8937" t="s">
        <v>437</v>
      </c>
      <c r="AK8937" t="s">
        <v>161</v>
      </c>
      <c r="AL8937" t="s">
        <v>47</v>
      </c>
      <c r="AM8937" t="s">
        <v>122</v>
      </c>
      <c r="AN8937" t="s">
        <v>385</v>
      </c>
      <c r="AO8937" t="s">
        <v>3884</v>
      </c>
    </row>
    <row r="8938" spans="1:41" x14ac:dyDescent="0.25">
      <c r="A8938" t="s">
        <v>37104</v>
      </c>
      <c r="B8938" t="s">
        <v>37105</v>
      </c>
      <c r="C8938" s="1" t="str">
        <f t="shared" si="566"/>
        <v>21:1084</v>
      </c>
      <c r="D8938" s="1" t="str">
        <f t="shared" si="567"/>
        <v>21:0157</v>
      </c>
      <c r="E8938" t="s">
        <v>37106</v>
      </c>
      <c r="F8938" t="s">
        <v>37107</v>
      </c>
      <c r="H8938">
        <v>50.640075199999998</v>
      </c>
      <c r="I8938">
        <v>-123.4388063</v>
      </c>
      <c r="J8938" s="1" t="str">
        <f t="shared" si="564"/>
        <v>NGR bulk stream sediment</v>
      </c>
      <c r="K8938" s="1" t="str">
        <f t="shared" si="565"/>
        <v>&lt;177 micron (NGR)</v>
      </c>
      <c r="L8938">
        <v>24</v>
      </c>
      <c r="M8938" t="s">
        <v>170</v>
      </c>
      <c r="N8938">
        <v>410</v>
      </c>
      <c r="O8938" t="s">
        <v>105</v>
      </c>
      <c r="P8938" t="s">
        <v>47</v>
      </c>
      <c r="Q8938" t="s">
        <v>698</v>
      </c>
      <c r="R8938" t="s">
        <v>62</v>
      </c>
      <c r="S8938" t="s">
        <v>258</v>
      </c>
      <c r="T8938" t="s">
        <v>99</v>
      </c>
      <c r="U8938" t="s">
        <v>106</v>
      </c>
      <c r="V8938" t="s">
        <v>62</v>
      </c>
      <c r="W8938" t="s">
        <v>307</v>
      </c>
      <c r="X8938" t="s">
        <v>145</v>
      </c>
      <c r="Y8938" t="s">
        <v>269</v>
      </c>
      <c r="Z8938" t="s">
        <v>199</v>
      </c>
      <c r="AA8938" t="s">
        <v>47</v>
      </c>
      <c r="AB8938" t="s">
        <v>142</v>
      </c>
      <c r="AC8938" t="s">
        <v>98</v>
      </c>
      <c r="AD8938" t="s">
        <v>82</v>
      </c>
      <c r="AE8938" t="s">
        <v>199</v>
      </c>
      <c r="AF8938" t="s">
        <v>76</v>
      </c>
      <c r="AG8938" t="s">
        <v>412</v>
      </c>
      <c r="AH8938" t="s">
        <v>54</v>
      </c>
      <c r="AI8938" t="s">
        <v>57</v>
      </c>
      <c r="AJ8938" t="s">
        <v>72</v>
      </c>
      <c r="AK8938" t="s">
        <v>125</v>
      </c>
      <c r="AL8938" t="s">
        <v>47</v>
      </c>
      <c r="AM8938" t="s">
        <v>47</v>
      </c>
      <c r="AN8938" t="s">
        <v>1148</v>
      </c>
      <c r="AO8938" t="s">
        <v>3894</v>
      </c>
    </row>
    <row r="8939" spans="1:41" x14ac:dyDescent="0.25">
      <c r="A8939" t="s">
        <v>37108</v>
      </c>
      <c r="B8939" t="s">
        <v>37109</v>
      </c>
      <c r="C8939" s="1" t="str">
        <f t="shared" si="566"/>
        <v>21:1084</v>
      </c>
      <c r="D8939" s="1" t="str">
        <f t="shared" si="567"/>
        <v>21:0157</v>
      </c>
      <c r="E8939" t="s">
        <v>37110</v>
      </c>
      <c r="F8939" t="s">
        <v>37111</v>
      </c>
      <c r="H8939">
        <v>50.642934599999997</v>
      </c>
      <c r="I8939">
        <v>-123.3798845</v>
      </c>
      <c r="J8939" s="1" t="str">
        <f t="shared" si="564"/>
        <v>NGR bulk stream sediment</v>
      </c>
      <c r="K8939" s="1" t="str">
        <f t="shared" si="565"/>
        <v>&lt;177 micron (NGR)</v>
      </c>
      <c r="L8939">
        <v>24</v>
      </c>
      <c r="M8939" t="s">
        <v>180</v>
      </c>
      <c r="N8939">
        <v>411</v>
      </c>
      <c r="O8939" t="s">
        <v>61</v>
      </c>
      <c r="P8939" t="s">
        <v>47</v>
      </c>
      <c r="Q8939" t="s">
        <v>159</v>
      </c>
      <c r="R8939" t="s">
        <v>62</v>
      </c>
      <c r="S8939" t="s">
        <v>183</v>
      </c>
      <c r="T8939" t="s">
        <v>267</v>
      </c>
      <c r="U8939" t="s">
        <v>141</v>
      </c>
      <c r="V8939" t="s">
        <v>62</v>
      </c>
      <c r="W8939" t="s">
        <v>274</v>
      </c>
      <c r="X8939" t="s">
        <v>55</v>
      </c>
      <c r="Y8939" t="s">
        <v>165</v>
      </c>
      <c r="Z8939" t="s">
        <v>84</v>
      </c>
      <c r="AA8939" t="s">
        <v>46</v>
      </c>
      <c r="AB8939" t="s">
        <v>228</v>
      </c>
      <c r="AC8939" t="s">
        <v>175</v>
      </c>
      <c r="AD8939" t="s">
        <v>108</v>
      </c>
      <c r="AE8939" t="s">
        <v>56</v>
      </c>
      <c r="AF8939" t="s">
        <v>945</v>
      </c>
      <c r="AG8939" t="s">
        <v>242</v>
      </c>
      <c r="AH8939" t="s">
        <v>53</v>
      </c>
      <c r="AI8939" t="s">
        <v>54</v>
      </c>
      <c r="AJ8939" t="s">
        <v>271</v>
      </c>
      <c r="AK8939" t="s">
        <v>257</v>
      </c>
      <c r="AL8939" t="s">
        <v>47</v>
      </c>
      <c r="AM8939" t="s">
        <v>122</v>
      </c>
      <c r="AN8939" t="s">
        <v>920</v>
      </c>
      <c r="AO8939" t="s">
        <v>272</v>
      </c>
    </row>
    <row r="8940" spans="1:41" x14ac:dyDescent="0.25">
      <c r="A8940" t="s">
        <v>37112</v>
      </c>
      <c r="B8940" t="s">
        <v>37113</v>
      </c>
      <c r="C8940" s="1" t="str">
        <f t="shared" si="566"/>
        <v>21:1084</v>
      </c>
      <c r="D8940" s="1" t="str">
        <f t="shared" si="567"/>
        <v>21:0157</v>
      </c>
      <c r="E8940" t="s">
        <v>37114</v>
      </c>
      <c r="F8940" t="s">
        <v>37115</v>
      </c>
      <c r="H8940">
        <v>50.665276200000001</v>
      </c>
      <c r="I8940">
        <v>-123.33501099999999</v>
      </c>
      <c r="J8940" s="1" t="str">
        <f t="shared" si="564"/>
        <v>NGR bulk stream sediment</v>
      </c>
      <c r="K8940" s="1" t="str">
        <f t="shared" si="565"/>
        <v>&lt;177 micron (NGR)</v>
      </c>
      <c r="L8940">
        <v>24</v>
      </c>
      <c r="M8940" t="s">
        <v>195</v>
      </c>
      <c r="N8940">
        <v>412</v>
      </c>
      <c r="O8940" t="s">
        <v>87</v>
      </c>
      <c r="P8940" t="s">
        <v>47</v>
      </c>
      <c r="Q8940" t="s">
        <v>196</v>
      </c>
      <c r="R8940" t="s">
        <v>62</v>
      </c>
      <c r="S8940" t="s">
        <v>90</v>
      </c>
      <c r="T8940" t="s">
        <v>85</v>
      </c>
      <c r="U8940" t="s">
        <v>112</v>
      </c>
      <c r="V8940" t="s">
        <v>62</v>
      </c>
      <c r="W8940" t="s">
        <v>51</v>
      </c>
      <c r="X8940" t="s">
        <v>52</v>
      </c>
      <c r="Y8940" t="s">
        <v>76</v>
      </c>
      <c r="Z8940" t="s">
        <v>84</v>
      </c>
      <c r="AA8940" t="s">
        <v>46</v>
      </c>
      <c r="AB8940" t="s">
        <v>455</v>
      </c>
      <c r="AC8940" t="s">
        <v>175</v>
      </c>
      <c r="AD8940" t="s">
        <v>51</v>
      </c>
      <c r="AE8940" t="s">
        <v>380</v>
      </c>
      <c r="AF8940" t="s">
        <v>267</v>
      </c>
      <c r="AG8940" t="s">
        <v>282</v>
      </c>
      <c r="AH8940" t="s">
        <v>62</v>
      </c>
      <c r="AI8940" t="s">
        <v>57</v>
      </c>
      <c r="AJ8940" t="s">
        <v>101</v>
      </c>
      <c r="AK8940" t="s">
        <v>174</v>
      </c>
      <c r="AL8940" t="s">
        <v>47</v>
      </c>
      <c r="AM8940" t="s">
        <v>47</v>
      </c>
      <c r="AN8940" t="s">
        <v>65</v>
      </c>
      <c r="AO8940" t="s">
        <v>991</v>
      </c>
    </row>
    <row r="8941" spans="1:41" x14ac:dyDescent="0.25">
      <c r="A8941" t="s">
        <v>37116</v>
      </c>
      <c r="B8941" t="s">
        <v>37117</v>
      </c>
      <c r="C8941" s="1" t="str">
        <f t="shared" si="566"/>
        <v>21:1084</v>
      </c>
      <c r="D8941" s="1" t="str">
        <f t="shared" si="567"/>
        <v>21:0157</v>
      </c>
      <c r="E8941" t="s">
        <v>37118</v>
      </c>
      <c r="F8941" t="s">
        <v>37119</v>
      </c>
      <c r="H8941">
        <v>50.699129999999997</v>
      </c>
      <c r="I8941">
        <v>-123.33685250000001</v>
      </c>
      <c r="J8941" s="1" t="str">
        <f t="shared" si="564"/>
        <v>NGR bulk stream sediment</v>
      </c>
      <c r="K8941" s="1" t="str">
        <f t="shared" si="565"/>
        <v>&lt;177 micron (NGR)</v>
      </c>
      <c r="L8941">
        <v>24</v>
      </c>
      <c r="M8941" t="s">
        <v>205</v>
      </c>
      <c r="N8941">
        <v>413</v>
      </c>
      <c r="O8941" t="s">
        <v>103</v>
      </c>
      <c r="P8941" t="s">
        <v>124</v>
      </c>
      <c r="Q8941" t="s">
        <v>695</v>
      </c>
      <c r="R8941" t="s">
        <v>62</v>
      </c>
      <c r="S8941" t="s">
        <v>306</v>
      </c>
      <c r="T8941" t="s">
        <v>50</v>
      </c>
      <c r="U8941" t="s">
        <v>187</v>
      </c>
      <c r="V8941" t="s">
        <v>62</v>
      </c>
      <c r="W8941" t="s">
        <v>238</v>
      </c>
      <c r="X8941" t="s">
        <v>73</v>
      </c>
      <c r="Y8941" t="s">
        <v>108</v>
      </c>
      <c r="Z8941" t="s">
        <v>84</v>
      </c>
      <c r="AA8941" t="s">
        <v>47</v>
      </c>
      <c r="AB8941" t="s">
        <v>122</v>
      </c>
      <c r="AC8941" t="s">
        <v>175</v>
      </c>
      <c r="AD8941" t="s">
        <v>85</v>
      </c>
      <c r="AE8941" t="s">
        <v>57</v>
      </c>
      <c r="AF8941" t="s">
        <v>293</v>
      </c>
      <c r="AG8941" t="s">
        <v>336</v>
      </c>
      <c r="AH8941" t="s">
        <v>62</v>
      </c>
      <c r="AI8941" t="s">
        <v>46</v>
      </c>
      <c r="AJ8941" t="s">
        <v>61</v>
      </c>
      <c r="AK8941" t="s">
        <v>61</v>
      </c>
      <c r="AL8941" t="s">
        <v>47</v>
      </c>
      <c r="AM8941" t="s">
        <v>103</v>
      </c>
      <c r="AN8941" t="s">
        <v>533</v>
      </c>
      <c r="AO8941" t="s">
        <v>5106</v>
      </c>
    </row>
    <row r="8942" spans="1:41" x14ac:dyDescent="0.25">
      <c r="A8942" t="s">
        <v>37120</v>
      </c>
      <c r="B8942" t="s">
        <v>37121</v>
      </c>
      <c r="C8942" s="1" t="str">
        <f t="shared" si="566"/>
        <v>21:1084</v>
      </c>
      <c r="D8942" s="1" t="str">
        <f t="shared" si="567"/>
        <v>21:0157</v>
      </c>
      <c r="E8942" t="s">
        <v>37122</v>
      </c>
      <c r="F8942" t="s">
        <v>37123</v>
      </c>
      <c r="H8942">
        <v>50.712022400000002</v>
      </c>
      <c r="I8942">
        <v>-123.35333230000001</v>
      </c>
      <c r="J8942" s="1" t="str">
        <f t="shared" si="564"/>
        <v>NGR bulk stream sediment</v>
      </c>
      <c r="K8942" s="1" t="str">
        <f t="shared" si="565"/>
        <v>&lt;177 micron (NGR)</v>
      </c>
      <c r="L8942">
        <v>24</v>
      </c>
      <c r="M8942" t="s">
        <v>214</v>
      </c>
      <c r="N8942">
        <v>414</v>
      </c>
      <c r="O8942" t="s">
        <v>200</v>
      </c>
      <c r="P8942" t="s">
        <v>103</v>
      </c>
      <c r="Q8942" t="s">
        <v>695</v>
      </c>
      <c r="R8942" t="s">
        <v>62</v>
      </c>
      <c r="S8942" t="s">
        <v>269</v>
      </c>
      <c r="T8942" t="s">
        <v>267</v>
      </c>
      <c r="U8942" t="s">
        <v>197</v>
      </c>
      <c r="V8942" t="s">
        <v>62</v>
      </c>
      <c r="W8942" t="s">
        <v>51</v>
      </c>
      <c r="X8942" t="s">
        <v>103</v>
      </c>
      <c r="Y8942" t="s">
        <v>55</v>
      </c>
      <c r="Z8942" t="s">
        <v>84</v>
      </c>
      <c r="AA8942" t="s">
        <v>122</v>
      </c>
      <c r="AB8942" t="s">
        <v>130</v>
      </c>
      <c r="AC8942" t="s">
        <v>175</v>
      </c>
      <c r="AD8942" t="s">
        <v>52</v>
      </c>
      <c r="AE8942" t="s">
        <v>53</v>
      </c>
      <c r="AF8942" t="s">
        <v>2164</v>
      </c>
      <c r="AG8942" t="s">
        <v>282</v>
      </c>
      <c r="AH8942" t="s">
        <v>62</v>
      </c>
      <c r="AI8942" t="s">
        <v>198</v>
      </c>
      <c r="AJ8942" t="s">
        <v>110</v>
      </c>
      <c r="AK8942" t="s">
        <v>46</v>
      </c>
      <c r="AL8942" t="s">
        <v>47</v>
      </c>
      <c r="AM8942" t="s">
        <v>47</v>
      </c>
      <c r="AN8942" t="s">
        <v>65</v>
      </c>
      <c r="AO8942" t="s">
        <v>6134</v>
      </c>
    </row>
    <row r="8943" spans="1:41" x14ac:dyDescent="0.25">
      <c r="A8943" t="s">
        <v>37124</v>
      </c>
      <c r="B8943" t="s">
        <v>37125</v>
      </c>
      <c r="C8943" s="1" t="str">
        <f t="shared" si="566"/>
        <v>21:1084</v>
      </c>
      <c r="D8943" s="1" t="str">
        <f t="shared" si="567"/>
        <v>21:0157</v>
      </c>
      <c r="E8943" t="s">
        <v>37126</v>
      </c>
      <c r="F8943" t="s">
        <v>37127</v>
      </c>
      <c r="H8943">
        <v>50.633812200000001</v>
      </c>
      <c r="I8943">
        <v>-123.2401174</v>
      </c>
      <c r="J8943" s="1" t="str">
        <f t="shared" si="564"/>
        <v>NGR bulk stream sediment</v>
      </c>
      <c r="K8943" s="1" t="str">
        <f t="shared" si="565"/>
        <v>&lt;177 micron (NGR)</v>
      </c>
      <c r="L8943">
        <v>24</v>
      </c>
      <c r="M8943" t="s">
        <v>223</v>
      </c>
      <c r="N8943">
        <v>415</v>
      </c>
      <c r="O8943" t="s">
        <v>227</v>
      </c>
      <c r="P8943" t="s">
        <v>47</v>
      </c>
      <c r="Q8943" t="s">
        <v>327</v>
      </c>
      <c r="R8943" t="s">
        <v>62</v>
      </c>
      <c r="S8943" t="s">
        <v>165</v>
      </c>
      <c r="T8943" t="s">
        <v>330</v>
      </c>
      <c r="U8943" t="s">
        <v>80</v>
      </c>
      <c r="V8943" t="s">
        <v>57</v>
      </c>
      <c r="W8943" t="s">
        <v>130</v>
      </c>
      <c r="X8943" t="s">
        <v>103</v>
      </c>
      <c r="Y8943" t="s">
        <v>85</v>
      </c>
      <c r="Z8943" t="s">
        <v>56</v>
      </c>
      <c r="AA8943" t="s">
        <v>47</v>
      </c>
      <c r="AB8943" t="s">
        <v>72</v>
      </c>
      <c r="AC8943" t="s">
        <v>175</v>
      </c>
      <c r="AD8943" t="s">
        <v>267</v>
      </c>
      <c r="AE8943" t="s">
        <v>56</v>
      </c>
      <c r="AF8943" t="s">
        <v>127</v>
      </c>
      <c r="AG8943" t="s">
        <v>228</v>
      </c>
      <c r="AH8943" t="s">
        <v>62</v>
      </c>
      <c r="AI8943" t="s">
        <v>53</v>
      </c>
      <c r="AJ8943" t="s">
        <v>235</v>
      </c>
      <c r="AK8943" t="s">
        <v>149</v>
      </c>
      <c r="AL8943" t="s">
        <v>47</v>
      </c>
      <c r="AM8943" t="s">
        <v>47</v>
      </c>
      <c r="AN8943" t="s">
        <v>65</v>
      </c>
      <c r="AO8943" t="s">
        <v>12529</v>
      </c>
    </row>
    <row r="8944" spans="1:41" x14ac:dyDescent="0.25">
      <c r="A8944" t="s">
        <v>37128</v>
      </c>
      <c r="B8944" t="s">
        <v>37129</v>
      </c>
      <c r="C8944" s="1" t="str">
        <f t="shared" si="566"/>
        <v>21:1084</v>
      </c>
      <c r="D8944" s="1" t="str">
        <f t="shared" si="567"/>
        <v>21:0157</v>
      </c>
      <c r="E8944" t="s">
        <v>37130</v>
      </c>
      <c r="F8944" t="s">
        <v>37131</v>
      </c>
      <c r="H8944">
        <v>50.628562799999997</v>
      </c>
      <c r="I8944">
        <v>-123.2474004</v>
      </c>
      <c r="J8944" s="1" t="str">
        <f t="shared" si="564"/>
        <v>NGR bulk stream sediment</v>
      </c>
      <c r="K8944" s="1" t="str">
        <f t="shared" si="565"/>
        <v>&lt;177 micron (NGR)</v>
      </c>
      <c r="L8944">
        <v>24</v>
      </c>
      <c r="M8944" t="s">
        <v>233</v>
      </c>
      <c r="N8944">
        <v>416</v>
      </c>
      <c r="O8944" t="s">
        <v>110</v>
      </c>
      <c r="P8944" t="s">
        <v>122</v>
      </c>
      <c r="Q8944" t="s">
        <v>281</v>
      </c>
      <c r="R8944" t="s">
        <v>62</v>
      </c>
      <c r="S8944" t="s">
        <v>475</v>
      </c>
      <c r="T8944" t="s">
        <v>76</v>
      </c>
      <c r="U8944" t="s">
        <v>75</v>
      </c>
      <c r="V8944" t="s">
        <v>53</v>
      </c>
      <c r="W8944" t="s">
        <v>228</v>
      </c>
      <c r="X8944" t="s">
        <v>73</v>
      </c>
      <c r="Y8944" t="s">
        <v>175</v>
      </c>
      <c r="Z8944" t="s">
        <v>56</v>
      </c>
      <c r="AA8944" t="s">
        <v>46</v>
      </c>
      <c r="AB8944" t="s">
        <v>257</v>
      </c>
      <c r="AC8944" t="s">
        <v>175</v>
      </c>
      <c r="AD8944" t="s">
        <v>209</v>
      </c>
      <c r="AE8944" t="s">
        <v>56</v>
      </c>
      <c r="AF8944" t="s">
        <v>76</v>
      </c>
      <c r="AG8944" t="s">
        <v>270</v>
      </c>
      <c r="AH8944" t="s">
        <v>62</v>
      </c>
      <c r="AI8944" t="s">
        <v>57</v>
      </c>
      <c r="AJ8944" t="s">
        <v>282</v>
      </c>
      <c r="AK8944" t="s">
        <v>173</v>
      </c>
      <c r="AL8944" t="s">
        <v>47</v>
      </c>
      <c r="AM8944" t="s">
        <v>47</v>
      </c>
      <c r="AN8944" t="s">
        <v>89</v>
      </c>
      <c r="AO8944" t="s">
        <v>861</v>
      </c>
    </row>
    <row r="8945" spans="1:41" x14ac:dyDescent="0.25">
      <c r="A8945" t="s">
        <v>37132</v>
      </c>
      <c r="B8945" t="s">
        <v>37133</v>
      </c>
      <c r="C8945" s="1" t="str">
        <f t="shared" si="566"/>
        <v>21:1084</v>
      </c>
      <c r="D8945" s="1" t="str">
        <f t="shared" si="567"/>
        <v>21:0157</v>
      </c>
      <c r="E8945" t="s">
        <v>37134</v>
      </c>
      <c r="F8945" t="s">
        <v>37135</v>
      </c>
      <c r="H8945">
        <v>50.601391100000001</v>
      </c>
      <c r="I8945">
        <v>-123.175614</v>
      </c>
      <c r="J8945" s="1" t="str">
        <f t="shared" si="564"/>
        <v>NGR bulk stream sediment</v>
      </c>
      <c r="K8945" s="1" t="str">
        <f t="shared" si="565"/>
        <v>&lt;177 micron (NGR)</v>
      </c>
      <c r="L8945">
        <v>24</v>
      </c>
      <c r="M8945" t="s">
        <v>248</v>
      </c>
      <c r="N8945">
        <v>417</v>
      </c>
      <c r="O8945" t="s">
        <v>125</v>
      </c>
      <c r="P8945" t="s">
        <v>47</v>
      </c>
      <c r="Q8945" t="s">
        <v>372</v>
      </c>
      <c r="R8945" t="s">
        <v>62</v>
      </c>
      <c r="S8945" t="s">
        <v>99</v>
      </c>
      <c r="T8945" t="s">
        <v>217</v>
      </c>
      <c r="U8945" t="s">
        <v>418</v>
      </c>
      <c r="V8945" t="s">
        <v>57</v>
      </c>
      <c r="W8945" t="s">
        <v>270</v>
      </c>
      <c r="X8945" t="s">
        <v>122</v>
      </c>
      <c r="Y8945" t="s">
        <v>55</v>
      </c>
      <c r="Z8945" t="s">
        <v>56</v>
      </c>
      <c r="AA8945" t="s">
        <v>103</v>
      </c>
      <c r="AB8945" t="s">
        <v>79</v>
      </c>
      <c r="AC8945" t="s">
        <v>175</v>
      </c>
      <c r="AD8945" t="s">
        <v>137</v>
      </c>
      <c r="AE8945" t="s">
        <v>53</v>
      </c>
      <c r="AF8945" t="s">
        <v>2229</v>
      </c>
      <c r="AG8945" t="s">
        <v>142</v>
      </c>
      <c r="AH8945" t="s">
        <v>62</v>
      </c>
      <c r="AI8945" t="s">
        <v>54</v>
      </c>
      <c r="AJ8945" t="s">
        <v>174</v>
      </c>
      <c r="AK8945" t="s">
        <v>54</v>
      </c>
      <c r="AL8945" t="s">
        <v>47</v>
      </c>
      <c r="AM8945" t="s">
        <v>122</v>
      </c>
      <c r="AN8945" t="s">
        <v>65</v>
      </c>
      <c r="AO8945" t="s">
        <v>225</v>
      </c>
    </row>
    <row r="8946" spans="1:41" x14ac:dyDescent="0.25">
      <c r="A8946" t="s">
        <v>37136</v>
      </c>
      <c r="B8946" t="s">
        <v>37137</v>
      </c>
      <c r="C8946" s="1" t="str">
        <f t="shared" si="566"/>
        <v>21:1084</v>
      </c>
      <c r="D8946" s="1" t="str">
        <f t="shared" si="567"/>
        <v>21:0157</v>
      </c>
      <c r="E8946" t="s">
        <v>37138</v>
      </c>
      <c r="F8946" t="s">
        <v>37139</v>
      </c>
      <c r="H8946">
        <v>50.7957149</v>
      </c>
      <c r="I8946">
        <v>-123.4791153</v>
      </c>
      <c r="J8946" s="1" t="str">
        <f t="shared" si="564"/>
        <v>NGR bulk stream sediment</v>
      </c>
      <c r="K8946" s="1" t="str">
        <f t="shared" si="565"/>
        <v>&lt;177 micron (NGR)</v>
      </c>
      <c r="L8946">
        <v>24</v>
      </c>
      <c r="M8946" t="s">
        <v>256</v>
      </c>
      <c r="N8946">
        <v>418</v>
      </c>
      <c r="O8946" t="s">
        <v>149</v>
      </c>
      <c r="P8946" t="s">
        <v>122</v>
      </c>
      <c r="Q8946" t="s">
        <v>592</v>
      </c>
      <c r="R8946" t="s">
        <v>62</v>
      </c>
      <c r="S8946" t="s">
        <v>77</v>
      </c>
      <c r="T8946" t="s">
        <v>330</v>
      </c>
      <c r="U8946" t="s">
        <v>306</v>
      </c>
      <c r="V8946" t="s">
        <v>53</v>
      </c>
      <c r="W8946" t="s">
        <v>123</v>
      </c>
      <c r="X8946" t="s">
        <v>66</v>
      </c>
      <c r="Y8946" t="s">
        <v>197</v>
      </c>
      <c r="Z8946" t="s">
        <v>56</v>
      </c>
      <c r="AA8946" t="s">
        <v>122</v>
      </c>
      <c r="AB8946" t="s">
        <v>455</v>
      </c>
      <c r="AC8946" t="s">
        <v>175</v>
      </c>
      <c r="AD8946" t="s">
        <v>66</v>
      </c>
      <c r="AE8946" t="s">
        <v>199</v>
      </c>
      <c r="AF8946" t="s">
        <v>158</v>
      </c>
      <c r="AG8946" t="s">
        <v>271</v>
      </c>
      <c r="AH8946" t="s">
        <v>53</v>
      </c>
      <c r="AI8946" t="s">
        <v>57</v>
      </c>
      <c r="AJ8946" t="s">
        <v>271</v>
      </c>
      <c r="AK8946" t="s">
        <v>130</v>
      </c>
      <c r="AL8946" t="s">
        <v>47</v>
      </c>
      <c r="AM8946" t="s">
        <v>47</v>
      </c>
      <c r="AN8946" t="s">
        <v>673</v>
      </c>
      <c r="AO8946" t="s">
        <v>104</v>
      </c>
    </row>
    <row r="8947" spans="1:41" x14ac:dyDescent="0.25">
      <c r="A8947" t="s">
        <v>37140</v>
      </c>
      <c r="B8947" t="s">
        <v>37141</v>
      </c>
      <c r="C8947" s="1" t="str">
        <f t="shared" si="566"/>
        <v>21:1084</v>
      </c>
      <c r="D8947" s="1" t="str">
        <f t="shared" si="567"/>
        <v>21:0157</v>
      </c>
      <c r="E8947" t="s">
        <v>37142</v>
      </c>
      <c r="F8947" t="s">
        <v>37143</v>
      </c>
      <c r="H8947">
        <v>50.758873800000003</v>
      </c>
      <c r="I8947">
        <v>-123.44625240000001</v>
      </c>
      <c r="J8947" s="1" t="str">
        <f t="shared" si="564"/>
        <v>NGR bulk stream sediment</v>
      </c>
      <c r="K8947" s="1" t="str">
        <f t="shared" si="565"/>
        <v>&lt;177 micron (NGR)</v>
      </c>
      <c r="L8947">
        <v>24</v>
      </c>
      <c r="M8947" t="s">
        <v>265</v>
      </c>
      <c r="N8947">
        <v>419</v>
      </c>
      <c r="O8947" t="s">
        <v>235</v>
      </c>
      <c r="P8947" t="s">
        <v>47</v>
      </c>
      <c r="Q8947" t="s">
        <v>920</v>
      </c>
      <c r="R8947" t="s">
        <v>62</v>
      </c>
      <c r="S8947" t="s">
        <v>186</v>
      </c>
      <c r="T8947" t="s">
        <v>51</v>
      </c>
      <c r="U8947" t="s">
        <v>51</v>
      </c>
      <c r="V8947" t="s">
        <v>57</v>
      </c>
      <c r="W8947" t="s">
        <v>174</v>
      </c>
      <c r="X8947" t="s">
        <v>103</v>
      </c>
      <c r="Y8947" t="s">
        <v>66</v>
      </c>
      <c r="Z8947" t="s">
        <v>56</v>
      </c>
      <c r="AA8947" t="s">
        <v>330</v>
      </c>
      <c r="AB8947" t="s">
        <v>60</v>
      </c>
      <c r="AC8947" t="s">
        <v>175</v>
      </c>
      <c r="AD8947" t="s">
        <v>190</v>
      </c>
      <c r="AE8947" t="s">
        <v>56</v>
      </c>
      <c r="AF8947" t="s">
        <v>142</v>
      </c>
      <c r="AG8947" t="s">
        <v>60</v>
      </c>
      <c r="AH8947" t="s">
        <v>198</v>
      </c>
      <c r="AI8947" t="s">
        <v>62</v>
      </c>
      <c r="AJ8947" t="s">
        <v>51</v>
      </c>
      <c r="AK8947" t="s">
        <v>164</v>
      </c>
      <c r="AL8947" t="s">
        <v>47</v>
      </c>
      <c r="AM8947" t="s">
        <v>47</v>
      </c>
      <c r="AN8947" t="s">
        <v>65</v>
      </c>
      <c r="AO8947" t="s">
        <v>4567</v>
      </c>
    </row>
    <row r="8948" spans="1:41" x14ac:dyDescent="0.25">
      <c r="A8948" t="s">
        <v>37144</v>
      </c>
      <c r="B8948" t="s">
        <v>37145</v>
      </c>
      <c r="C8948" s="1" t="str">
        <f t="shared" si="566"/>
        <v>21:1084</v>
      </c>
      <c r="D8948" s="1" t="str">
        <f t="shared" si="567"/>
        <v>21:0157</v>
      </c>
      <c r="E8948" t="s">
        <v>37146</v>
      </c>
      <c r="F8948" t="s">
        <v>37147</v>
      </c>
      <c r="H8948">
        <v>50.755572700000002</v>
      </c>
      <c r="I8948">
        <v>-123.4416555</v>
      </c>
      <c r="J8948" s="1" t="str">
        <f t="shared" si="564"/>
        <v>NGR bulk stream sediment</v>
      </c>
      <c r="K8948" s="1" t="str">
        <f t="shared" si="565"/>
        <v>&lt;177 micron (NGR)</v>
      </c>
      <c r="L8948">
        <v>25</v>
      </c>
      <c r="M8948" t="s">
        <v>280</v>
      </c>
      <c r="N8948">
        <v>420</v>
      </c>
      <c r="O8948" t="s">
        <v>105</v>
      </c>
      <c r="P8948" t="s">
        <v>47</v>
      </c>
      <c r="Q8948" t="s">
        <v>48</v>
      </c>
      <c r="R8948" t="s">
        <v>62</v>
      </c>
      <c r="S8948" t="s">
        <v>49</v>
      </c>
      <c r="T8948" t="s">
        <v>85</v>
      </c>
      <c r="U8948" t="s">
        <v>131</v>
      </c>
      <c r="V8948" t="s">
        <v>53</v>
      </c>
      <c r="W8948" t="s">
        <v>122</v>
      </c>
      <c r="X8948" t="s">
        <v>103</v>
      </c>
      <c r="Y8948" t="s">
        <v>108</v>
      </c>
      <c r="Z8948" t="s">
        <v>56</v>
      </c>
      <c r="AA8948" t="s">
        <v>108</v>
      </c>
      <c r="AB8948" t="s">
        <v>78</v>
      </c>
      <c r="AC8948" t="s">
        <v>175</v>
      </c>
      <c r="AD8948" t="s">
        <v>98</v>
      </c>
      <c r="AE8948" t="s">
        <v>53</v>
      </c>
      <c r="AF8948" t="s">
        <v>209</v>
      </c>
      <c r="AG8948" t="s">
        <v>102</v>
      </c>
      <c r="AH8948" t="s">
        <v>62</v>
      </c>
      <c r="AI8948" t="s">
        <v>53</v>
      </c>
      <c r="AJ8948" t="s">
        <v>78</v>
      </c>
      <c r="AK8948" t="s">
        <v>81</v>
      </c>
      <c r="AL8948" t="s">
        <v>103</v>
      </c>
      <c r="AM8948" t="s">
        <v>47</v>
      </c>
      <c r="AN8948" t="s">
        <v>65</v>
      </c>
      <c r="AO8948" t="s">
        <v>21549</v>
      </c>
    </row>
    <row r="8949" spans="1:41" x14ac:dyDescent="0.25">
      <c r="A8949" t="s">
        <v>37148</v>
      </c>
      <c r="B8949" t="s">
        <v>37149</v>
      </c>
      <c r="C8949" s="1" t="str">
        <f t="shared" si="566"/>
        <v>21:1084</v>
      </c>
      <c r="D8949" s="1" t="str">
        <f t="shared" si="567"/>
        <v>21:0157</v>
      </c>
      <c r="E8949" t="s">
        <v>37146</v>
      </c>
      <c r="F8949" t="s">
        <v>37150</v>
      </c>
      <c r="H8949">
        <v>50.755572700000002</v>
      </c>
      <c r="I8949">
        <v>-123.4416555</v>
      </c>
      <c r="J8949" s="1" t="str">
        <f t="shared" si="564"/>
        <v>NGR bulk stream sediment</v>
      </c>
      <c r="K8949" s="1" t="str">
        <f t="shared" si="565"/>
        <v>&lt;177 micron (NGR)</v>
      </c>
      <c r="L8949">
        <v>25</v>
      </c>
      <c r="M8949" t="s">
        <v>288</v>
      </c>
      <c r="N8949">
        <v>421</v>
      </c>
      <c r="O8949" t="s">
        <v>64</v>
      </c>
      <c r="P8949" t="s">
        <v>47</v>
      </c>
      <c r="Q8949" t="s">
        <v>313</v>
      </c>
      <c r="R8949" t="s">
        <v>62</v>
      </c>
      <c r="S8949" t="s">
        <v>59</v>
      </c>
      <c r="T8949" t="s">
        <v>76</v>
      </c>
      <c r="U8949" t="s">
        <v>187</v>
      </c>
      <c r="V8949" t="s">
        <v>62</v>
      </c>
      <c r="W8949" t="s">
        <v>161</v>
      </c>
      <c r="X8949" t="s">
        <v>103</v>
      </c>
      <c r="Y8949" t="s">
        <v>108</v>
      </c>
      <c r="Z8949" t="s">
        <v>56</v>
      </c>
      <c r="AA8949" t="s">
        <v>267</v>
      </c>
      <c r="AB8949" t="s">
        <v>81</v>
      </c>
      <c r="AC8949" t="s">
        <v>175</v>
      </c>
      <c r="AD8949" t="s">
        <v>98</v>
      </c>
      <c r="AE8949" t="s">
        <v>53</v>
      </c>
      <c r="AF8949" t="s">
        <v>267</v>
      </c>
      <c r="AG8949" t="s">
        <v>72</v>
      </c>
      <c r="AH8949" t="s">
        <v>53</v>
      </c>
      <c r="AI8949" t="s">
        <v>57</v>
      </c>
      <c r="AJ8949" t="s">
        <v>79</v>
      </c>
      <c r="AK8949" t="s">
        <v>139</v>
      </c>
      <c r="AL8949" t="s">
        <v>122</v>
      </c>
      <c r="AM8949" t="s">
        <v>47</v>
      </c>
      <c r="AN8949" t="s">
        <v>89</v>
      </c>
      <c r="AO8949" t="s">
        <v>15748</v>
      </c>
    </row>
    <row r="8950" spans="1:41" x14ac:dyDescent="0.25">
      <c r="A8950" t="s">
        <v>37151</v>
      </c>
      <c r="B8950" t="s">
        <v>37152</v>
      </c>
      <c r="C8950" s="1" t="str">
        <f t="shared" si="566"/>
        <v>21:1084</v>
      </c>
      <c r="D8950" s="1" t="str">
        <f t="shared" si="567"/>
        <v>21:0157</v>
      </c>
      <c r="E8950" t="s">
        <v>37153</v>
      </c>
      <c r="F8950" t="s">
        <v>37154</v>
      </c>
      <c r="H8950">
        <v>50.7525482</v>
      </c>
      <c r="I8950">
        <v>-123.38383229999999</v>
      </c>
      <c r="J8950" s="1" t="str">
        <f t="shared" si="564"/>
        <v>NGR bulk stream sediment</v>
      </c>
      <c r="K8950" s="1" t="str">
        <f t="shared" si="565"/>
        <v>&lt;177 micron (NGR)</v>
      </c>
      <c r="L8950">
        <v>25</v>
      </c>
      <c r="M8950" t="s">
        <v>45</v>
      </c>
      <c r="N8950">
        <v>422</v>
      </c>
      <c r="O8950" t="s">
        <v>87</v>
      </c>
      <c r="P8950" t="s">
        <v>47</v>
      </c>
      <c r="Q8950" t="s">
        <v>793</v>
      </c>
      <c r="R8950" t="s">
        <v>62</v>
      </c>
      <c r="S8950" t="s">
        <v>141</v>
      </c>
      <c r="T8950" t="s">
        <v>51</v>
      </c>
      <c r="U8950" t="s">
        <v>51</v>
      </c>
      <c r="V8950" t="s">
        <v>198</v>
      </c>
      <c r="W8950" t="s">
        <v>46</v>
      </c>
      <c r="X8950" t="s">
        <v>122</v>
      </c>
      <c r="Y8950" t="s">
        <v>127</v>
      </c>
      <c r="Z8950" t="s">
        <v>56</v>
      </c>
      <c r="AA8950" t="s">
        <v>197</v>
      </c>
      <c r="AB8950" t="s">
        <v>257</v>
      </c>
      <c r="AC8950" t="s">
        <v>175</v>
      </c>
      <c r="AD8950" t="s">
        <v>589</v>
      </c>
      <c r="AE8950" t="s">
        <v>56</v>
      </c>
      <c r="AF8950" t="s">
        <v>79</v>
      </c>
      <c r="AG8950" t="s">
        <v>125</v>
      </c>
      <c r="AH8950" t="s">
        <v>46</v>
      </c>
      <c r="AI8950" t="s">
        <v>62</v>
      </c>
      <c r="AJ8950" t="s">
        <v>188</v>
      </c>
      <c r="AK8950" t="s">
        <v>206</v>
      </c>
      <c r="AL8950" t="s">
        <v>103</v>
      </c>
      <c r="AM8950" t="s">
        <v>47</v>
      </c>
      <c r="AN8950" t="s">
        <v>65</v>
      </c>
      <c r="AO8950" t="s">
        <v>1643</v>
      </c>
    </row>
    <row r="8951" spans="1:41" x14ac:dyDescent="0.25">
      <c r="A8951" t="s">
        <v>37155</v>
      </c>
      <c r="B8951" t="s">
        <v>37156</v>
      </c>
      <c r="C8951" s="1" t="str">
        <f t="shared" si="566"/>
        <v>21:1084</v>
      </c>
      <c r="D8951" s="1" t="str">
        <f t="shared" si="567"/>
        <v>21:0157</v>
      </c>
      <c r="E8951" t="s">
        <v>37157</v>
      </c>
      <c r="F8951" t="s">
        <v>37158</v>
      </c>
      <c r="H8951">
        <v>50.528808300000001</v>
      </c>
      <c r="I8951">
        <v>-123.4370689</v>
      </c>
      <c r="J8951" s="1" t="str">
        <f t="shared" si="564"/>
        <v>NGR bulk stream sediment</v>
      </c>
      <c r="K8951" s="1" t="str">
        <f t="shared" si="565"/>
        <v>&lt;177 micron (NGR)</v>
      </c>
      <c r="L8951">
        <v>25</v>
      </c>
      <c r="M8951" t="s">
        <v>71</v>
      </c>
      <c r="N8951">
        <v>423</v>
      </c>
      <c r="O8951" t="s">
        <v>130</v>
      </c>
      <c r="P8951" t="s">
        <v>73</v>
      </c>
      <c r="Q8951" t="s">
        <v>364</v>
      </c>
      <c r="R8951" t="s">
        <v>62</v>
      </c>
      <c r="S8951" t="s">
        <v>218</v>
      </c>
      <c r="T8951" t="s">
        <v>50</v>
      </c>
      <c r="U8951" t="s">
        <v>358</v>
      </c>
      <c r="V8951" t="s">
        <v>62</v>
      </c>
      <c r="W8951" t="s">
        <v>109</v>
      </c>
      <c r="X8951" t="s">
        <v>137</v>
      </c>
      <c r="Y8951" t="s">
        <v>217</v>
      </c>
      <c r="Z8951" t="s">
        <v>199</v>
      </c>
      <c r="AA8951" t="s">
        <v>46</v>
      </c>
      <c r="AB8951" t="s">
        <v>200</v>
      </c>
      <c r="AC8951" t="s">
        <v>175</v>
      </c>
      <c r="AD8951" t="s">
        <v>145</v>
      </c>
      <c r="AE8951" t="s">
        <v>56</v>
      </c>
      <c r="AF8951" t="s">
        <v>1559</v>
      </c>
      <c r="AG8951" t="s">
        <v>111</v>
      </c>
      <c r="AH8951" t="s">
        <v>62</v>
      </c>
      <c r="AI8951" t="s">
        <v>54</v>
      </c>
      <c r="AJ8951" t="s">
        <v>151</v>
      </c>
      <c r="AK8951" t="s">
        <v>61</v>
      </c>
      <c r="AL8951" t="s">
        <v>47</v>
      </c>
      <c r="AM8951" t="s">
        <v>122</v>
      </c>
      <c r="AN8951" t="s">
        <v>432</v>
      </c>
      <c r="AO8951" t="s">
        <v>8524</v>
      </c>
    </row>
    <row r="8952" spans="1:41" x14ac:dyDescent="0.25">
      <c r="A8952" t="s">
        <v>37159</v>
      </c>
      <c r="B8952" t="s">
        <v>37160</v>
      </c>
      <c r="C8952" s="1" t="str">
        <f t="shared" si="566"/>
        <v>21:1084</v>
      </c>
      <c r="D8952" s="1" t="str">
        <f t="shared" si="567"/>
        <v>21:0157</v>
      </c>
      <c r="E8952" t="s">
        <v>37161</v>
      </c>
      <c r="F8952" t="s">
        <v>37162</v>
      </c>
      <c r="H8952">
        <v>50.524511699999998</v>
      </c>
      <c r="I8952">
        <v>-123.4885785</v>
      </c>
      <c r="J8952" s="1" t="str">
        <f t="shared" si="564"/>
        <v>NGR bulk stream sediment</v>
      </c>
      <c r="K8952" s="1" t="str">
        <f t="shared" si="565"/>
        <v>&lt;177 micron (NGR)</v>
      </c>
      <c r="L8952">
        <v>25</v>
      </c>
      <c r="M8952" t="s">
        <v>95</v>
      </c>
      <c r="N8952">
        <v>424</v>
      </c>
      <c r="O8952" t="s">
        <v>64</v>
      </c>
      <c r="P8952" t="s">
        <v>47</v>
      </c>
      <c r="Q8952" t="s">
        <v>281</v>
      </c>
      <c r="R8952" t="s">
        <v>62</v>
      </c>
      <c r="S8952" t="s">
        <v>258</v>
      </c>
      <c r="T8952" t="s">
        <v>217</v>
      </c>
      <c r="U8952" t="s">
        <v>240</v>
      </c>
      <c r="V8952" t="s">
        <v>62</v>
      </c>
      <c r="W8952" t="s">
        <v>271</v>
      </c>
      <c r="X8952" t="s">
        <v>267</v>
      </c>
      <c r="Y8952" t="s">
        <v>59</v>
      </c>
      <c r="Z8952" t="s">
        <v>84</v>
      </c>
      <c r="AA8952" t="s">
        <v>46</v>
      </c>
      <c r="AB8952" t="s">
        <v>164</v>
      </c>
      <c r="AC8952" t="s">
        <v>59</v>
      </c>
      <c r="AD8952" t="s">
        <v>108</v>
      </c>
      <c r="AE8952" t="s">
        <v>199</v>
      </c>
      <c r="AF8952" t="s">
        <v>2088</v>
      </c>
      <c r="AG8952" t="s">
        <v>359</v>
      </c>
      <c r="AH8952" t="s">
        <v>62</v>
      </c>
      <c r="AI8952" t="s">
        <v>149</v>
      </c>
      <c r="AJ8952" t="s">
        <v>129</v>
      </c>
      <c r="AK8952" t="s">
        <v>206</v>
      </c>
      <c r="AL8952" t="s">
        <v>47</v>
      </c>
      <c r="AM8952" t="s">
        <v>122</v>
      </c>
      <c r="AN8952" t="s">
        <v>793</v>
      </c>
      <c r="AO8952" t="s">
        <v>21549</v>
      </c>
    </row>
    <row r="8953" spans="1:41" x14ac:dyDescent="0.25">
      <c r="A8953" t="s">
        <v>37163</v>
      </c>
      <c r="B8953" t="s">
        <v>37164</v>
      </c>
      <c r="C8953" s="1" t="str">
        <f t="shared" si="566"/>
        <v>21:1084</v>
      </c>
      <c r="D8953" s="1" t="str">
        <f t="shared" si="567"/>
        <v>21:0157</v>
      </c>
      <c r="E8953" t="s">
        <v>37165</v>
      </c>
      <c r="F8953" t="s">
        <v>37166</v>
      </c>
      <c r="H8953">
        <v>50.536122300000002</v>
      </c>
      <c r="I8953">
        <v>-123.5415019</v>
      </c>
      <c r="J8953" s="1" t="str">
        <f t="shared" si="564"/>
        <v>NGR bulk stream sediment</v>
      </c>
      <c r="K8953" s="1" t="str">
        <f t="shared" si="565"/>
        <v>&lt;177 micron (NGR)</v>
      </c>
      <c r="L8953">
        <v>25</v>
      </c>
      <c r="M8953" t="s">
        <v>117</v>
      </c>
      <c r="N8953">
        <v>425</v>
      </c>
      <c r="O8953" t="s">
        <v>110</v>
      </c>
      <c r="P8953" t="s">
        <v>47</v>
      </c>
      <c r="Q8953" t="s">
        <v>289</v>
      </c>
      <c r="R8953" t="s">
        <v>235</v>
      </c>
      <c r="S8953" t="s">
        <v>104</v>
      </c>
      <c r="T8953" t="s">
        <v>58</v>
      </c>
      <c r="U8953" t="s">
        <v>165</v>
      </c>
      <c r="V8953" t="s">
        <v>53</v>
      </c>
      <c r="W8953" t="s">
        <v>130</v>
      </c>
      <c r="X8953" t="s">
        <v>103</v>
      </c>
      <c r="Y8953" t="s">
        <v>127</v>
      </c>
      <c r="Z8953" t="s">
        <v>56</v>
      </c>
      <c r="AA8953" t="s">
        <v>47</v>
      </c>
      <c r="AB8953" t="s">
        <v>257</v>
      </c>
      <c r="AC8953" t="s">
        <v>175</v>
      </c>
      <c r="AD8953" t="s">
        <v>55</v>
      </c>
      <c r="AE8953" t="s">
        <v>380</v>
      </c>
      <c r="AF8953" t="s">
        <v>108</v>
      </c>
      <c r="AG8953" t="s">
        <v>455</v>
      </c>
      <c r="AH8953" t="s">
        <v>62</v>
      </c>
      <c r="AI8953" t="s">
        <v>62</v>
      </c>
      <c r="AJ8953" t="s">
        <v>122</v>
      </c>
      <c r="AK8953" t="s">
        <v>122</v>
      </c>
      <c r="AL8953" t="s">
        <v>47</v>
      </c>
      <c r="AM8953" t="s">
        <v>47</v>
      </c>
      <c r="AN8953" t="s">
        <v>65</v>
      </c>
      <c r="AO8953" t="s">
        <v>1974</v>
      </c>
    </row>
    <row r="8954" spans="1:41" x14ac:dyDescent="0.25">
      <c r="A8954" t="s">
        <v>37167</v>
      </c>
      <c r="B8954" t="s">
        <v>37168</v>
      </c>
      <c r="C8954" s="1" t="str">
        <f t="shared" si="566"/>
        <v>21:1084</v>
      </c>
      <c r="D8954" s="1" t="str">
        <f t="shared" si="567"/>
        <v>21:0157</v>
      </c>
      <c r="E8954" t="s">
        <v>37169</v>
      </c>
      <c r="F8954" t="s">
        <v>37170</v>
      </c>
      <c r="H8954">
        <v>50.507193800000003</v>
      </c>
      <c r="I8954">
        <v>-123.5819122</v>
      </c>
      <c r="J8954" s="1" t="str">
        <f t="shared" si="564"/>
        <v>NGR bulk stream sediment</v>
      </c>
      <c r="K8954" s="1" t="str">
        <f t="shared" si="565"/>
        <v>&lt;177 micron (NGR)</v>
      </c>
      <c r="L8954">
        <v>25</v>
      </c>
      <c r="M8954" t="s">
        <v>136</v>
      </c>
      <c r="N8954">
        <v>426</v>
      </c>
      <c r="O8954" t="s">
        <v>54</v>
      </c>
      <c r="P8954" t="s">
        <v>47</v>
      </c>
      <c r="Q8954" t="s">
        <v>817</v>
      </c>
      <c r="R8954" t="s">
        <v>61</v>
      </c>
      <c r="S8954" t="s">
        <v>131</v>
      </c>
      <c r="T8954" t="s">
        <v>209</v>
      </c>
      <c r="U8954" t="s">
        <v>190</v>
      </c>
      <c r="V8954" t="s">
        <v>62</v>
      </c>
      <c r="W8954" t="s">
        <v>151</v>
      </c>
      <c r="X8954" t="s">
        <v>52</v>
      </c>
      <c r="Y8954" t="s">
        <v>66</v>
      </c>
      <c r="Z8954" t="s">
        <v>56</v>
      </c>
      <c r="AA8954" t="s">
        <v>46</v>
      </c>
      <c r="AB8954" t="s">
        <v>455</v>
      </c>
      <c r="AC8954" t="s">
        <v>145</v>
      </c>
      <c r="AD8954" t="s">
        <v>76</v>
      </c>
      <c r="AE8954" t="s">
        <v>380</v>
      </c>
      <c r="AF8954" t="s">
        <v>267</v>
      </c>
      <c r="AG8954" t="s">
        <v>51</v>
      </c>
      <c r="AH8954" t="s">
        <v>62</v>
      </c>
      <c r="AI8954" t="s">
        <v>53</v>
      </c>
      <c r="AJ8954" t="s">
        <v>164</v>
      </c>
      <c r="AK8954" t="s">
        <v>81</v>
      </c>
      <c r="AL8954" t="s">
        <v>47</v>
      </c>
      <c r="AM8954" t="s">
        <v>47</v>
      </c>
      <c r="AN8954" t="s">
        <v>432</v>
      </c>
      <c r="AO8954" t="s">
        <v>11860</v>
      </c>
    </row>
    <row r="8955" spans="1:41" x14ac:dyDescent="0.25">
      <c r="A8955" t="s">
        <v>37171</v>
      </c>
      <c r="B8955" t="s">
        <v>37172</v>
      </c>
      <c r="C8955" s="1" t="str">
        <f t="shared" si="566"/>
        <v>21:1084</v>
      </c>
      <c r="D8955" s="1" t="str">
        <f t="shared" si="567"/>
        <v>21:0157</v>
      </c>
      <c r="E8955" t="s">
        <v>37173</v>
      </c>
      <c r="F8955" t="s">
        <v>37174</v>
      </c>
      <c r="H8955">
        <v>50.501889400000003</v>
      </c>
      <c r="I8955">
        <v>-123.6464565</v>
      </c>
      <c r="J8955" s="1" t="str">
        <f t="shared" si="564"/>
        <v>NGR bulk stream sediment</v>
      </c>
      <c r="K8955" s="1" t="str">
        <f t="shared" si="565"/>
        <v>&lt;177 micron (NGR)</v>
      </c>
      <c r="L8955">
        <v>25</v>
      </c>
      <c r="M8955" t="s">
        <v>157</v>
      </c>
      <c r="N8955">
        <v>427</v>
      </c>
      <c r="O8955" t="s">
        <v>174</v>
      </c>
      <c r="P8955" t="s">
        <v>47</v>
      </c>
      <c r="Q8955" t="s">
        <v>817</v>
      </c>
      <c r="R8955" t="s">
        <v>62</v>
      </c>
      <c r="S8955" t="s">
        <v>329</v>
      </c>
      <c r="T8955" t="s">
        <v>175</v>
      </c>
      <c r="U8955" t="s">
        <v>146</v>
      </c>
      <c r="V8955" t="s">
        <v>57</v>
      </c>
      <c r="W8955" t="s">
        <v>267</v>
      </c>
      <c r="X8955" t="s">
        <v>131</v>
      </c>
      <c r="Y8955" t="s">
        <v>104</v>
      </c>
      <c r="Z8955" t="s">
        <v>56</v>
      </c>
      <c r="AA8955" t="s">
        <v>46</v>
      </c>
      <c r="AB8955" t="s">
        <v>139</v>
      </c>
      <c r="AC8955" t="s">
        <v>90</v>
      </c>
      <c r="AD8955" t="s">
        <v>175</v>
      </c>
      <c r="AE8955" t="s">
        <v>199</v>
      </c>
      <c r="AF8955" t="s">
        <v>127</v>
      </c>
      <c r="AG8955" t="s">
        <v>307</v>
      </c>
      <c r="AH8955" t="s">
        <v>46</v>
      </c>
      <c r="AI8955" t="s">
        <v>149</v>
      </c>
      <c r="AJ8955" t="s">
        <v>163</v>
      </c>
      <c r="AK8955" t="s">
        <v>351</v>
      </c>
      <c r="AL8955" t="s">
        <v>47</v>
      </c>
      <c r="AM8955" t="s">
        <v>47</v>
      </c>
      <c r="AN8955" t="s">
        <v>404</v>
      </c>
      <c r="AO8955" t="s">
        <v>58</v>
      </c>
    </row>
    <row r="8956" spans="1:41" x14ac:dyDescent="0.25">
      <c r="A8956" t="s">
        <v>37175</v>
      </c>
      <c r="B8956" t="s">
        <v>37176</v>
      </c>
      <c r="C8956" s="1" t="str">
        <f t="shared" si="566"/>
        <v>21:1084</v>
      </c>
      <c r="D8956" s="1" t="str">
        <f t="shared" si="567"/>
        <v>21:0157</v>
      </c>
      <c r="E8956" t="s">
        <v>37177</v>
      </c>
      <c r="F8956" t="s">
        <v>37178</v>
      </c>
      <c r="H8956">
        <v>50.544854299999997</v>
      </c>
      <c r="I8956">
        <v>-123.6294446</v>
      </c>
      <c r="J8956" s="1" t="str">
        <f t="shared" si="564"/>
        <v>NGR bulk stream sediment</v>
      </c>
      <c r="K8956" s="1" t="str">
        <f t="shared" si="565"/>
        <v>&lt;177 micron (NGR)</v>
      </c>
      <c r="L8956">
        <v>25</v>
      </c>
      <c r="M8956" t="s">
        <v>170</v>
      </c>
      <c r="N8956">
        <v>428</v>
      </c>
      <c r="O8956" t="s">
        <v>54</v>
      </c>
      <c r="P8956" t="s">
        <v>47</v>
      </c>
      <c r="Q8956" t="s">
        <v>817</v>
      </c>
      <c r="R8956" t="s">
        <v>62</v>
      </c>
      <c r="S8956" t="s">
        <v>107</v>
      </c>
      <c r="T8956" t="s">
        <v>66</v>
      </c>
      <c r="U8956" t="s">
        <v>140</v>
      </c>
      <c r="V8956" t="s">
        <v>53</v>
      </c>
      <c r="W8956" t="s">
        <v>96</v>
      </c>
      <c r="X8956" t="s">
        <v>127</v>
      </c>
      <c r="Y8956" t="s">
        <v>59</v>
      </c>
      <c r="Z8956" t="s">
        <v>56</v>
      </c>
      <c r="AA8956" t="s">
        <v>122</v>
      </c>
      <c r="AB8956" t="s">
        <v>164</v>
      </c>
      <c r="AC8956" t="s">
        <v>175</v>
      </c>
      <c r="AD8956" t="s">
        <v>55</v>
      </c>
      <c r="AE8956" t="s">
        <v>380</v>
      </c>
      <c r="AF8956" t="s">
        <v>904</v>
      </c>
      <c r="AG8956" t="s">
        <v>357</v>
      </c>
      <c r="AH8956" t="s">
        <v>198</v>
      </c>
      <c r="AI8956" t="s">
        <v>46</v>
      </c>
      <c r="AJ8956" t="s">
        <v>266</v>
      </c>
      <c r="AK8956" t="s">
        <v>200</v>
      </c>
      <c r="AL8956" t="s">
        <v>47</v>
      </c>
      <c r="AM8956" t="s">
        <v>122</v>
      </c>
      <c r="AN8956" t="s">
        <v>832</v>
      </c>
      <c r="AO8956" t="s">
        <v>10562</v>
      </c>
    </row>
    <row r="8957" spans="1:41" x14ac:dyDescent="0.25">
      <c r="A8957" t="s">
        <v>37179</v>
      </c>
      <c r="B8957" t="s">
        <v>37180</v>
      </c>
      <c r="C8957" s="1" t="str">
        <f t="shared" si="566"/>
        <v>21:1084</v>
      </c>
      <c r="D8957" s="1" t="str">
        <f t="shared" si="567"/>
        <v>21:0157</v>
      </c>
      <c r="E8957" t="s">
        <v>37181</v>
      </c>
      <c r="F8957" t="s">
        <v>37182</v>
      </c>
      <c r="H8957">
        <v>50.5591267</v>
      </c>
      <c r="I8957">
        <v>-123.56997320000001</v>
      </c>
      <c r="J8957" s="1" t="str">
        <f t="shared" si="564"/>
        <v>NGR bulk stream sediment</v>
      </c>
      <c r="K8957" s="1" t="str">
        <f t="shared" si="565"/>
        <v>&lt;177 micron (NGR)</v>
      </c>
      <c r="L8957">
        <v>25</v>
      </c>
      <c r="M8957" t="s">
        <v>180</v>
      </c>
      <c r="N8957">
        <v>429</v>
      </c>
      <c r="O8957" t="s">
        <v>54</v>
      </c>
      <c r="P8957" t="s">
        <v>47</v>
      </c>
      <c r="Q8957" t="s">
        <v>652</v>
      </c>
      <c r="R8957" t="s">
        <v>62</v>
      </c>
      <c r="S8957" t="s">
        <v>107</v>
      </c>
      <c r="T8957" t="s">
        <v>217</v>
      </c>
      <c r="U8957" t="s">
        <v>344</v>
      </c>
      <c r="V8957" t="s">
        <v>62</v>
      </c>
      <c r="W8957" t="s">
        <v>357</v>
      </c>
      <c r="X8957" t="s">
        <v>267</v>
      </c>
      <c r="Y8957" t="s">
        <v>59</v>
      </c>
      <c r="Z8957" t="s">
        <v>56</v>
      </c>
      <c r="AA8957" t="s">
        <v>122</v>
      </c>
      <c r="AB8957" t="s">
        <v>164</v>
      </c>
      <c r="AC8957" t="s">
        <v>82</v>
      </c>
      <c r="AD8957" t="s">
        <v>76</v>
      </c>
      <c r="AE8957" t="s">
        <v>380</v>
      </c>
      <c r="AF8957" t="s">
        <v>2164</v>
      </c>
      <c r="AG8957" t="s">
        <v>52</v>
      </c>
      <c r="AH8957" t="s">
        <v>57</v>
      </c>
      <c r="AI8957" t="s">
        <v>54</v>
      </c>
      <c r="AJ8957" t="s">
        <v>270</v>
      </c>
      <c r="AK8957" t="s">
        <v>60</v>
      </c>
      <c r="AL8957" t="s">
        <v>47</v>
      </c>
      <c r="AM8957" t="s">
        <v>122</v>
      </c>
      <c r="AN8957" t="s">
        <v>935</v>
      </c>
      <c r="AO8957" t="s">
        <v>75</v>
      </c>
    </row>
    <row r="8958" spans="1:41" x14ac:dyDescent="0.25">
      <c r="A8958" t="s">
        <v>37183</v>
      </c>
      <c r="B8958" t="s">
        <v>37184</v>
      </c>
      <c r="C8958" s="1" t="str">
        <f t="shared" si="566"/>
        <v>21:1084</v>
      </c>
      <c r="D8958" s="1" t="str">
        <f t="shared" si="567"/>
        <v>21:0157</v>
      </c>
      <c r="E8958" t="s">
        <v>37185</v>
      </c>
      <c r="F8958" t="s">
        <v>37186</v>
      </c>
      <c r="H8958">
        <v>50.560195100000001</v>
      </c>
      <c r="I8958">
        <v>-123.5740097</v>
      </c>
      <c r="J8958" s="1" t="str">
        <f t="shared" si="564"/>
        <v>NGR bulk stream sediment</v>
      </c>
      <c r="K8958" s="1" t="str">
        <f t="shared" si="565"/>
        <v>&lt;177 micron (NGR)</v>
      </c>
      <c r="L8958">
        <v>25</v>
      </c>
      <c r="M8958" t="s">
        <v>195</v>
      </c>
      <c r="N8958">
        <v>430</v>
      </c>
      <c r="O8958" t="s">
        <v>53</v>
      </c>
      <c r="P8958" t="s">
        <v>47</v>
      </c>
      <c r="Q8958" t="s">
        <v>568</v>
      </c>
      <c r="R8958" t="s">
        <v>62</v>
      </c>
      <c r="S8958" t="s">
        <v>82</v>
      </c>
      <c r="T8958" t="s">
        <v>269</v>
      </c>
      <c r="U8958" t="s">
        <v>328</v>
      </c>
      <c r="V8958" t="s">
        <v>62</v>
      </c>
      <c r="W8958" t="s">
        <v>88</v>
      </c>
      <c r="X8958" t="s">
        <v>51</v>
      </c>
      <c r="Y8958" t="s">
        <v>76</v>
      </c>
      <c r="Z8958" t="s">
        <v>56</v>
      </c>
      <c r="AA8958" t="s">
        <v>47</v>
      </c>
      <c r="AB8958" t="s">
        <v>257</v>
      </c>
      <c r="AC8958" t="s">
        <v>175</v>
      </c>
      <c r="AD8958" t="s">
        <v>330</v>
      </c>
      <c r="AE8958" t="s">
        <v>380</v>
      </c>
      <c r="AF8958" t="s">
        <v>269</v>
      </c>
      <c r="AG8958" t="s">
        <v>123</v>
      </c>
      <c r="AH8958" t="s">
        <v>62</v>
      </c>
      <c r="AI8958" t="s">
        <v>198</v>
      </c>
      <c r="AJ8958" t="s">
        <v>105</v>
      </c>
      <c r="AK8958" t="s">
        <v>174</v>
      </c>
      <c r="AL8958" t="s">
        <v>47</v>
      </c>
      <c r="AM8958" t="s">
        <v>122</v>
      </c>
      <c r="AN8958" t="s">
        <v>284</v>
      </c>
      <c r="AO8958" t="s">
        <v>12991</v>
      </c>
    </row>
    <row r="8959" spans="1:41" x14ac:dyDescent="0.25">
      <c r="A8959" t="s">
        <v>37187</v>
      </c>
      <c r="B8959" t="s">
        <v>37188</v>
      </c>
      <c r="C8959" s="1" t="str">
        <f t="shared" si="566"/>
        <v>21:1084</v>
      </c>
      <c r="D8959" s="1" t="str">
        <f t="shared" si="567"/>
        <v>21:0157</v>
      </c>
      <c r="E8959" t="s">
        <v>37189</v>
      </c>
      <c r="F8959" t="s">
        <v>37190</v>
      </c>
      <c r="H8959">
        <v>50.019859199999999</v>
      </c>
      <c r="I8959">
        <v>-123.97676850000001</v>
      </c>
      <c r="J8959" s="1" t="str">
        <f t="shared" si="564"/>
        <v>NGR bulk stream sediment</v>
      </c>
      <c r="K8959" s="1" t="str">
        <f t="shared" si="565"/>
        <v>&lt;177 micron (NGR)</v>
      </c>
      <c r="L8959">
        <v>25</v>
      </c>
      <c r="M8959" t="s">
        <v>205</v>
      </c>
      <c r="N8959">
        <v>431</v>
      </c>
      <c r="O8959" t="s">
        <v>105</v>
      </c>
      <c r="P8959" t="s">
        <v>47</v>
      </c>
      <c r="Q8959" t="s">
        <v>301</v>
      </c>
      <c r="R8959" t="s">
        <v>78</v>
      </c>
      <c r="S8959" t="s">
        <v>162</v>
      </c>
      <c r="T8959" t="s">
        <v>108</v>
      </c>
      <c r="U8959" t="s">
        <v>190</v>
      </c>
      <c r="V8959" t="s">
        <v>174</v>
      </c>
      <c r="W8959" t="s">
        <v>282</v>
      </c>
      <c r="X8959" t="s">
        <v>330</v>
      </c>
      <c r="Y8959" t="s">
        <v>267</v>
      </c>
      <c r="Z8959" t="s">
        <v>199</v>
      </c>
      <c r="AA8959" t="s">
        <v>51</v>
      </c>
      <c r="AB8959" t="s">
        <v>105</v>
      </c>
      <c r="AC8959" t="s">
        <v>175</v>
      </c>
      <c r="AD8959" t="s">
        <v>217</v>
      </c>
      <c r="AE8959" t="s">
        <v>199</v>
      </c>
      <c r="AF8959" t="s">
        <v>766</v>
      </c>
      <c r="AG8959" t="s">
        <v>142</v>
      </c>
      <c r="AH8959" t="s">
        <v>62</v>
      </c>
      <c r="AI8959" t="s">
        <v>57</v>
      </c>
      <c r="AJ8959" t="s">
        <v>109</v>
      </c>
      <c r="AK8959" t="s">
        <v>101</v>
      </c>
      <c r="AL8959" t="s">
        <v>103</v>
      </c>
      <c r="AM8959" t="s">
        <v>122</v>
      </c>
      <c r="AN8959" t="s">
        <v>568</v>
      </c>
      <c r="AO8959" t="s">
        <v>35629</v>
      </c>
    </row>
    <row r="8960" spans="1:41" x14ac:dyDescent="0.25">
      <c r="A8960" t="s">
        <v>37191</v>
      </c>
      <c r="B8960" t="s">
        <v>37192</v>
      </c>
      <c r="C8960" s="1" t="str">
        <f t="shared" si="566"/>
        <v>21:1084</v>
      </c>
      <c r="D8960" s="1" t="str">
        <f t="shared" si="567"/>
        <v>21:0157</v>
      </c>
      <c r="E8960" t="s">
        <v>37193</v>
      </c>
      <c r="F8960" t="s">
        <v>37194</v>
      </c>
      <c r="H8960">
        <v>50.029207499999998</v>
      </c>
      <c r="I8960">
        <v>-123.9283112</v>
      </c>
      <c r="J8960" s="1" t="str">
        <f t="shared" si="564"/>
        <v>NGR bulk stream sediment</v>
      </c>
      <c r="K8960" s="1" t="str">
        <f t="shared" si="565"/>
        <v>&lt;177 micron (NGR)</v>
      </c>
      <c r="L8960">
        <v>25</v>
      </c>
      <c r="M8960" t="s">
        <v>214</v>
      </c>
      <c r="N8960">
        <v>432</v>
      </c>
      <c r="O8960" t="s">
        <v>125</v>
      </c>
      <c r="P8960" t="s">
        <v>47</v>
      </c>
      <c r="Q8960" t="s">
        <v>299</v>
      </c>
      <c r="R8960" t="s">
        <v>108</v>
      </c>
      <c r="S8960" t="s">
        <v>104</v>
      </c>
      <c r="T8960" t="s">
        <v>76</v>
      </c>
      <c r="U8960" t="s">
        <v>165</v>
      </c>
      <c r="V8960" t="s">
        <v>46</v>
      </c>
      <c r="W8960" t="s">
        <v>200</v>
      </c>
      <c r="X8960" t="s">
        <v>51</v>
      </c>
      <c r="Y8960" t="s">
        <v>127</v>
      </c>
      <c r="Z8960" t="s">
        <v>56</v>
      </c>
      <c r="AA8960" t="s">
        <v>122</v>
      </c>
      <c r="AB8960" t="s">
        <v>161</v>
      </c>
      <c r="AC8960" t="s">
        <v>175</v>
      </c>
      <c r="AD8960" t="s">
        <v>66</v>
      </c>
      <c r="AE8960" t="s">
        <v>56</v>
      </c>
      <c r="AF8960" t="s">
        <v>209</v>
      </c>
      <c r="AG8960" t="s">
        <v>103</v>
      </c>
      <c r="AH8960" t="s">
        <v>62</v>
      </c>
      <c r="AI8960" t="s">
        <v>57</v>
      </c>
      <c r="AJ8960" t="s">
        <v>206</v>
      </c>
      <c r="AK8960" t="s">
        <v>125</v>
      </c>
      <c r="AL8960" t="s">
        <v>47</v>
      </c>
      <c r="AM8960" t="s">
        <v>47</v>
      </c>
      <c r="AN8960" t="s">
        <v>65</v>
      </c>
      <c r="AO8960" t="s">
        <v>945</v>
      </c>
    </row>
    <row r="8961" spans="1:41" x14ac:dyDescent="0.25">
      <c r="A8961" t="s">
        <v>37195</v>
      </c>
      <c r="B8961" t="s">
        <v>37196</v>
      </c>
      <c r="C8961" s="1" t="str">
        <f t="shared" si="566"/>
        <v>21:1084</v>
      </c>
      <c r="D8961" s="1" t="str">
        <f t="shared" si="567"/>
        <v>21:0157</v>
      </c>
      <c r="E8961" t="s">
        <v>37197</v>
      </c>
      <c r="F8961" t="s">
        <v>37198</v>
      </c>
      <c r="H8961">
        <v>50.054679200000002</v>
      </c>
      <c r="I8961">
        <v>-123.9688416</v>
      </c>
      <c r="J8961" s="1" t="str">
        <f t="shared" si="564"/>
        <v>NGR bulk stream sediment</v>
      </c>
      <c r="K8961" s="1" t="str">
        <f t="shared" si="565"/>
        <v>&lt;177 micron (NGR)</v>
      </c>
      <c r="L8961">
        <v>25</v>
      </c>
      <c r="M8961" t="s">
        <v>223</v>
      </c>
      <c r="N8961">
        <v>433</v>
      </c>
      <c r="O8961" t="s">
        <v>235</v>
      </c>
      <c r="P8961" t="s">
        <v>47</v>
      </c>
      <c r="Q8961" t="s">
        <v>673</v>
      </c>
      <c r="R8961" t="s">
        <v>174</v>
      </c>
      <c r="S8961" t="s">
        <v>306</v>
      </c>
      <c r="T8961" t="s">
        <v>209</v>
      </c>
      <c r="U8961" t="s">
        <v>190</v>
      </c>
      <c r="V8961" t="s">
        <v>54</v>
      </c>
      <c r="W8961" t="s">
        <v>493</v>
      </c>
      <c r="X8961" t="s">
        <v>51</v>
      </c>
      <c r="Y8961" t="s">
        <v>267</v>
      </c>
      <c r="Z8961" t="s">
        <v>56</v>
      </c>
      <c r="AA8961" t="s">
        <v>47</v>
      </c>
      <c r="AB8961" t="s">
        <v>257</v>
      </c>
      <c r="AC8961" t="s">
        <v>175</v>
      </c>
      <c r="AD8961" t="s">
        <v>66</v>
      </c>
      <c r="AE8961" t="s">
        <v>56</v>
      </c>
      <c r="AF8961" t="s">
        <v>82</v>
      </c>
      <c r="AG8961" t="s">
        <v>437</v>
      </c>
      <c r="AH8961" t="s">
        <v>62</v>
      </c>
      <c r="AI8961" t="s">
        <v>53</v>
      </c>
      <c r="AJ8961" t="s">
        <v>161</v>
      </c>
      <c r="AK8961" t="s">
        <v>174</v>
      </c>
      <c r="AL8961" t="s">
        <v>47</v>
      </c>
      <c r="AM8961" t="s">
        <v>47</v>
      </c>
      <c r="AN8961" t="s">
        <v>65</v>
      </c>
      <c r="AO8961" t="s">
        <v>1539</v>
      </c>
    </row>
    <row r="8962" spans="1:41" x14ac:dyDescent="0.25">
      <c r="A8962" t="s">
        <v>37199</v>
      </c>
      <c r="B8962" t="s">
        <v>37200</v>
      </c>
      <c r="C8962" s="1" t="str">
        <f t="shared" si="566"/>
        <v>21:1084</v>
      </c>
      <c r="D8962" s="1" t="str">
        <f t="shared" si="567"/>
        <v>21:0157</v>
      </c>
      <c r="E8962" t="s">
        <v>37201</v>
      </c>
      <c r="F8962" t="s">
        <v>37202</v>
      </c>
      <c r="H8962">
        <v>50.075033500000004</v>
      </c>
      <c r="I8962">
        <v>-123.9226263</v>
      </c>
      <c r="J8962" s="1" t="str">
        <f t="shared" ref="J8962:J9025" si="568">HYPERLINK("http://geochem.nrcan.gc.ca/cdogs/content/kwd/kwd020030_e.htm", "NGR bulk stream sediment")</f>
        <v>NGR bulk stream sediment</v>
      </c>
      <c r="K8962" s="1" t="str">
        <f t="shared" ref="K8962:K9025" si="569">HYPERLINK("http://geochem.nrcan.gc.ca/cdogs/content/kwd/kwd080006_e.htm", "&lt;177 micron (NGR)")</f>
        <v>&lt;177 micron (NGR)</v>
      </c>
      <c r="L8962">
        <v>25</v>
      </c>
      <c r="M8962" t="s">
        <v>233</v>
      </c>
      <c r="N8962">
        <v>434</v>
      </c>
      <c r="O8962" t="s">
        <v>282</v>
      </c>
      <c r="P8962" t="s">
        <v>122</v>
      </c>
      <c r="Q8962" t="s">
        <v>364</v>
      </c>
      <c r="R8962" t="s">
        <v>66</v>
      </c>
      <c r="S8962" t="s">
        <v>162</v>
      </c>
      <c r="T8962" t="s">
        <v>51</v>
      </c>
      <c r="U8962" t="s">
        <v>51</v>
      </c>
      <c r="V8962" t="s">
        <v>174</v>
      </c>
      <c r="W8962" t="s">
        <v>206</v>
      </c>
      <c r="X8962" t="s">
        <v>52</v>
      </c>
      <c r="Y8962" t="s">
        <v>50</v>
      </c>
      <c r="Z8962" t="s">
        <v>56</v>
      </c>
      <c r="AA8962" t="s">
        <v>55</v>
      </c>
      <c r="AB8962" t="s">
        <v>125</v>
      </c>
      <c r="AC8962" t="s">
        <v>175</v>
      </c>
      <c r="AD8962" t="s">
        <v>99</v>
      </c>
      <c r="AE8962" t="s">
        <v>56</v>
      </c>
      <c r="AF8962" t="s">
        <v>163</v>
      </c>
      <c r="AG8962" t="s">
        <v>122</v>
      </c>
      <c r="AH8962" t="s">
        <v>62</v>
      </c>
      <c r="AI8962" t="s">
        <v>62</v>
      </c>
      <c r="AJ8962" t="s">
        <v>182</v>
      </c>
      <c r="AK8962" t="s">
        <v>151</v>
      </c>
      <c r="AL8962" t="s">
        <v>52</v>
      </c>
      <c r="AM8962" t="s">
        <v>47</v>
      </c>
      <c r="AN8962" t="s">
        <v>65</v>
      </c>
      <c r="AO8962" t="s">
        <v>37203</v>
      </c>
    </row>
    <row r="8963" spans="1:41" x14ac:dyDescent="0.25">
      <c r="A8963" t="s">
        <v>37204</v>
      </c>
      <c r="B8963" t="s">
        <v>37205</v>
      </c>
      <c r="C8963" s="1" t="str">
        <f t="shared" si="566"/>
        <v>21:1084</v>
      </c>
      <c r="D8963" s="1" t="str">
        <f t="shared" si="567"/>
        <v>21:0157</v>
      </c>
      <c r="E8963" t="s">
        <v>37206</v>
      </c>
      <c r="F8963" t="s">
        <v>37207</v>
      </c>
      <c r="H8963">
        <v>50.004581100000003</v>
      </c>
      <c r="I8963">
        <v>-123.88817640000001</v>
      </c>
      <c r="J8963" s="1" t="str">
        <f t="shared" si="568"/>
        <v>NGR bulk stream sediment</v>
      </c>
      <c r="K8963" s="1" t="str">
        <f t="shared" si="569"/>
        <v>&lt;177 micron (NGR)</v>
      </c>
      <c r="L8963">
        <v>25</v>
      </c>
      <c r="M8963" t="s">
        <v>248</v>
      </c>
      <c r="N8963">
        <v>435</v>
      </c>
      <c r="O8963" t="s">
        <v>101</v>
      </c>
      <c r="P8963" t="s">
        <v>47</v>
      </c>
      <c r="Q8963" t="s">
        <v>492</v>
      </c>
      <c r="R8963" t="s">
        <v>164</v>
      </c>
      <c r="S8963" t="s">
        <v>162</v>
      </c>
      <c r="T8963" t="s">
        <v>52</v>
      </c>
      <c r="U8963" t="s">
        <v>51</v>
      </c>
      <c r="V8963" t="s">
        <v>110</v>
      </c>
      <c r="W8963" t="s">
        <v>78</v>
      </c>
      <c r="X8963" t="s">
        <v>73</v>
      </c>
      <c r="Y8963" t="s">
        <v>82</v>
      </c>
      <c r="Z8963" t="s">
        <v>56</v>
      </c>
      <c r="AA8963" t="s">
        <v>122</v>
      </c>
      <c r="AB8963" t="s">
        <v>257</v>
      </c>
      <c r="AC8963" t="s">
        <v>175</v>
      </c>
      <c r="AD8963" t="s">
        <v>66</v>
      </c>
      <c r="AE8963" t="s">
        <v>199</v>
      </c>
      <c r="AF8963" t="s">
        <v>76</v>
      </c>
      <c r="AG8963" t="s">
        <v>51</v>
      </c>
      <c r="AH8963" t="s">
        <v>62</v>
      </c>
      <c r="AI8963" t="s">
        <v>57</v>
      </c>
      <c r="AJ8963" t="s">
        <v>206</v>
      </c>
      <c r="AK8963" t="s">
        <v>81</v>
      </c>
      <c r="AL8963" t="s">
        <v>47</v>
      </c>
      <c r="AM8963" t="s">
        <v>47</v>
      </c>
      <c r="AN8963" t="s">
        <v>89</v>
      </c>
      <c r="AO8963" t="s">
        <v>3594</v>
      </c>
    </row>
    <row r="8964" spans="1:41" x14ac:dyDescent="0.25">
      <c r="A8964" t="s">
        <v>37208</v>
      </c>
      <c r="B8964" t="s">
        <v>37209</v>
      </c>
      <c r="C8964" s="1" t="str">
        <f t="shared" si="566"/>
        <v>21:1084</v>
      </c>
      <c r="D8964" s="1" t="str">
        <f t="shared" si="567"/>
        <v>21:0157</v>
      </c>
      <c r="E8964" t="s">
        <v>37210</v>
      </c>
      <c r="F8964" t="s">
        <v>37211</v>
      </c>
      <c r="H8964">
        <v>50.031033200000003</v>
      </c>
      <c r="I8964">
        <v>-123.8249228</v>
      </c>
      <c r="J8964" s="1" t="str">
        <f t="shared" si="568"/>
        <v>NGR bulk stream sediment</v>
      </c>
      <c r="K8964" s="1" t="str">
        <f t="shared" si="569"/>
        <v>&lt;177 micron (NGR)</v>
      </c>
      <c r="L8964">
        <v>25</v>
      </c>
      <c r="M8964" t="s">
        <v>256</v>
      </c>
      <c r="N8964">
        <v>436</v>
      </c>
      <c r="O8964" t="s">
        <v>173</v>
      </c>
      <c r="P8964" t="s">
        <v>184</v>
      </c>
      <c r="Q8964" t="s">
        <v>356</v>
      </c>
      <c r="R8964" t="s">
        <v>57</v>
      </c>
      <c r="S8964" t="s">
        <v>695</v>
      </c>
      <c r="T8964" t="s">
        <v>58</v>
      </c>
      <c r="U8964" t="s">
        <v>225</v>
      </c>
      <c r="V8964" t="s">
        <v>185</v>
      </c>
      <c r="W8964" t="s">
        <v>72</v>
      </c>
      <c r="X8964" t="s">
        <v>99</v>
      </c>
      <c r="Y8964" t="s">
        <v>184</v>
      </c>
      <c r="Z8964" t="s">
        <v>62</v>
      </c>
      <c r="AA8964" t="s">
        <v>46</v>
      </c>
      <c r="AB8964" t="s">
        <v>139</v>
      </c>
      <c r="AC8964" t="s">
        <v>175</v>
      </c>
      <c r="AD8964" t="s">
        <v>98</v>
      </c>
      <c r="AE8964" t="s">
        <v>199</v>
      </c>
      <c r="AF8964" t="s">
        <v>50</v>
      </c>
      <c r="AG8964" t="s">
        <v>127</v>
      </c>
      <c r="AH8964" t="s">
        <v>62</v>
      </c>
      <c r="AI8964" t="s">
        <v>64</v>
      </c>
      <c r="AJ8964" t="s">
        <v>50</v>
      </c>
      <c r="AK8964" t="s">
        <v>151</v>
      </c>
      <c r="AL8964" t="s">
        <v>47</v>
      </c>
      <c r="AM8964" t="s">
        <v>51</v>
      </c>
      <c r="AN8964" t="s">
        <v>1392</v>
      </c>
      <c r="AO8964" t="s">
        <v>909</v>
      </c>
    </row>
    <row r="8965" spans="1:41" x14ac:dyDescent="0.25">
      <c r="A8965" t="s">
        <v>37212</v>
      </c>
      <c r="B8965" t="s">
        <v>37213</v>
      </c>
      <c r="C8965" s="1" t="str">
        <f t="shared" si="566"/>
        <v>21:1084</v>
      </c>
      <c r="D8965" s="1" t="str">
        <f t="shared" si="567"/>
        <v>21:0157</v>
      </c>
      <c r="E8965" t="s">
        <v>37214</v>
      </c>
      <c r="F8965" t="s">
        <v>37215</v>
      </c>
      <c r="H8965">
        <v>50.039334599999997</v>
      </c>
      <c r="I8965">
        <v>-123.7940756</v>
      </c>
      <c r="J8965" s="1" t="str">
        <f t="shared" si="568"/>
        <v>NGR bulk stream sediment</v>
      </c>
      <c r="K8965" s="1" t="str">
        <f t="shared" si="569"/>
        <v>&lt;177 micron (NGR)</v>
      </c>
      <c r="L8965">
        <v>25</v>
      </c>
      <c r="M8965" t="s">
        <v>265</v>
      </c>
      <c r="N8965">
        <v>437</v>
      </c>
      <c r="O8965" t="s">
        <v>3546</v>
      </c>
      <c r="P8965" t="s">
        <v>3546</v>
      </c>
      <c r="Q8965" t="s">
        <v>3546</v>
      </c>
      <c r="R8965" t="s">
        <v>3546</v>
      </c>
      <c r="S8965" t="s">
        <v>3546</v>
      </c>
      <c r="T8965" t="s">
        <v>3546</v>
      </c>
      <c r="U8965" t="s">
        <v>3546</v>
      </c>
      <c r="V8965" t="s">
        <v>3546</v>
      </c>
      <c r="W8965" t="s">
        <v>3546</v>
      </c>
      <c r="X8965" t="s">
        <v>3546</v>
      </c>
      <c r="Y8965" t="s">
        <v>3546</v>
      </c>
      <c r="Z8965" t="s">
        <v>3546</v>
      </c>
      <c r="AA8965" t="s">
        <v>3546</v>
      </c>
      <c r="AB8965" t="s">
        <v>3546</v>
      </c>
      <c r="AC8965" t="s">
        <v>3546</v>
      </c>
      <c r="AD8965" t="s">
        <v>3546</v>
      </c>
      <c r="AE8965" t="s">
        <v>3546</v>
      </c>
      <c r="AF8965" t="s">
        <v>3546</v>
      </c>
      <c r="AG8965" t="s">
        <v>3546</v>
      </c>
      <c r="AH8965" t="s">
        <v>3546</v>
      </c>
      <c r="AI8965" t="s">
        <v>3546</v>
      </c>
      <c r="AJ8965" t="s">
        <v>3546</v>
      </c>
      <c r="AK8965" t="s">
        <v>3546</v>
      </c>
      <c r="AL8965" t="s">
        <v>3546</v>
      </c>
      <c r="AM8965" t="s">
        <v>3546</v>
      </c>
      <c r="AN8965" t="s">
        <v>3546</v>
      </c>
      <c r="AO8965" t="s">
        <v>3546</v>
      </c>
    </row>
    <row r="8966" spans="1:41" x14ac:dyDescent="0.25">
      <c r="A8966" t="s">
        <v>37216</v>
      </c>
      <c r="B8966" t="s">
        <v>37217</v>
      </c>
      <c r="C8966" s="1" t="str">
        <f t="shared" si="566"/>
        <v>21:1084</v>
      </c>
      <c r="D8966" s="1" t="str">
        <f t="shared" si="567"/>
        <v>21:0157</v>
      </c>
      <c r="E8966" t="s">
        <v>37218</v>
      </c>
      <c r="F8966" t="s">
        <v>37219</v>
      </c>
      <c r="H8966">
        <v>50.070950500000002</v>
      </c>
      <c r="I8966">
        <v>-123.7699166</v>
      </c>
      <c r="J8966" s="1" t="str">
        <f t="shared" si="568"/>
        <v>NGR bulk stream sediment</v>
      </c>
      <c r="K8966" s="1" t="str">
        <f t="shared" si="569"/>
        <v>&lt;177 micron (NGR)</v>
      </c>
      <c r="L8966">
        <v>26</v>
      </c>
      <c r="M8966" t="s">
        <v>45</v>
      </c>
      <c r="N8966">
        <v>438</v>
      </c>
      <c r="O8966" t="s">
        <v>161</v>
      </c>
      <c r="P8966" t="s">
        <v>47</v>
      </c>
      <c r="Q8966" t="s">
        <v>1069</v>
      </c>
      <c r="R8966" t="s">
        <v>102</v>
      </c>
      <c r="S8966" t="s">
        <v>250</v>
      </c>
      <c r="T8966" t="s">
        <v>137</v>
      </c>
      <c r="U8966" t="s">
        <v>51</v>
      </c>
      <c r="V8966" t="s">
        <v>235</v>
      </c>
      <c r="W8966" t="s">
        <v>161</v>
      </c>
      <c r="X8966" t="s">
        <v>58</v>
      </c>
      <c r="Y8966" t="s">
        <v>197</v>
      </c>
      <c r="Z8966" t="s">
        <v>199</v>
      </c>
      <c r="AA8966" t="s">
        <v>122</v>
      </c>
      <c r="AB8966" t="s">
        <v>161</v>
      </c>
      <c r="AC8966" t="s">
        <v>175</v>
      </c>
      <c r="AD8966" t="s">
        <v>187</v>
      </c>
      <c r="AE8966" t="s">
        <v>199</v>
      </c>
      <c r="AF8966" t="s">
        <v>85</v>
      </c>
      <c r="AG8966" t="s">
        <v>266</v>
      </c>
      <c r="AH8966" t="s">
        <v>53</v>
      </c>
      <c r="AI8966" t="s">
        <v>46</v>
      </c>
      <c r="AJ8966" t="s">
        <v>238</v>
      </c>
      <c r="AK8966" t="s">
        <v>139</v>
      </c>
      <c r="AL8966" t="s">
        <v>47</v>
      </c>
      <c r="AM8966" t="s">
        <v>47</v>
      </c>
      <c r="AN8966" t="s">
        <v>65</v>
      </c>
      <c r="AO8966" t="s">
        <v>792</v>
      </c>
    </row>
    <row r="8967" spans="1:41" x14ac:dyDescent="0.25">
      <c r="A8967" t="s">
        <v>37220</v>
      </c>
      <c r="B8967" t="s">
        <v>37221</v>
      </c>
      <c r="C8967" s="1" t="str">
        <f t="shared" si="566"/>
        <v>21:1084</v>
      </c>
      <c r="D8967" s="1" t="str">
        <f t="shared" si="567"/>
        <v>21:0157</v>
      </c>
      <c r="E8967" t="s">
        <v>37222</v>
      </c>
      <c r="F8967" t="s">
        <v>37223</v>
      </c>
      <c r="H8967">
        <v>50.687314299999997</v>
      </c>
      <c r="I8967">
        <v>-123.9645933</v>
      </c>
      <c r="J8967" s="1" t="str">
        <f t="shared" si="568"/>
        <v>NGR bulk stream sediment</v>
      </c>
      <c r="K8967" s="1" t="str">
        <f t="shared" si="569"/>
        <v>&lt;177 micron (NGR)</v>
      </c>
      <c r="L8967">
        <v>26</v>
      </c>
      <c r="M8967" t="s">
        <v>71</v>
      </c>
      <c r="N8967">
        <v>439</v>
      </c>
      <c r="O8967" t="s">
        <v>235</v>
      </c>
      <c r="P8967" t="s">
        <v>47</v>
      </c>
      <c r="Q8967" t="s">
        <v>673</v>
      </c>
      <c r="R8967" t="s">
        <v>62</v>
      </c>
      <c r="S8967" t="s">
        <v>243</v>
      </c>
      <c r="T8967" t="s">
        <v>66</v>
      </c>
      <c r="U8967" t="s">
        <v>187</v>
      </c>
      <c r="V8967" t="s">
        <v>53</v>
      </c>
      <c r="W8967" t="s">
        <v>270</v>
      </c>
      <c r="X8967" t="s">
        <v>137</v>
      </c>
      <c r="Y8967" t="s">
        <v>99</v>
      </c>
      <c r="Z8967" t="s">
        <v>199</v>
      </c>
      <c r="AA8967" t="s">
        <v>46</v>
      </c>
      <c r="AB8967" t="s">
        <v>257</v>
      </c>
      <c r="AC8967" t="s">
        <v>175</v>
      </c>
      <c r="AD8967" t="s">
        <v>209</v>
      </c>
      <c r="AE8967" t="s">
        <v>56</v>
      </c>
      <c r="AF8967" t="s">
        <v>1964</v>
      </c>
      <c r="AG8967" t="s">
        <v>392</v>
      </c>
      <c r="AH8967" t="s">
        <v>62</v>
      </c>
      <c r="AI8967" t="s">
        <v>46</v>
      </c>
      <c r="AJ8967" t="s">
        <v>73</v>
      </c>
      <c r="AK8967" t="s">
        <v>125</v>
      </c>
      <c r="AL8967" t="s">
        <v>47</v>
      </c>
      <c r="AM8967" t="s">
        <v>122</v>
      </c>
      <c r="AN8967" t="s">
        <v>725</v>
      </c>
      <c r="AO8967" t="s">
        <v>1528</v>
      </c>
    </row>
    <row r="8968" spans="1:41" x14ac:dyDescent="0.25">
      <c r="A8968" t="s">
        <v>37224</v>
      </c>
      <c r="B8968" t="s">
        <v>37225</v>
      </c>
      <c r="C8968" s="1" t="str">
        <f t="shared" si="566"/>
        <v>21:1084</v>
      </c>
      <c r="D8968" s="1" t="str">
        <f t="shared" si="567"/>
        <v>21:0157</v>
      </c>
      <c r="E8968" t="s">
        <v>37226</v>
      </c>
      <c r="F8968" t="s">
        <v>37227</v>
      </c>
      <c r="H8968">
        <v>50.688533800000002</v>
      </c>
      <c r="I8968">
        <v>-123.9715412</v>
      </c>
      <c r="J8968" s="1" t="str">
        <f t="shared" si="568"/>
        <v>NGR bulk stream sediment</v>
      </c>
      <c r="K8968" s="1" t="str">
        <f t="shared" si="569"/>
        <v>&lt;177 micron (NGR)</v>
      </c>
      <c r="L8968">
        <v>26</v>
      </c>
      <c r="M8968" t="s">
        <v>95</v>
      </c>
      <c r="N8968">
        <v>440</v>
      </c>
      <c r="O8968" t="s">
        <v>86</v>
      </c>
      <c r="P8968" t="s">
        <v>47</v>
      </c>
      <c r="Q8968" t="s">
        <v>592</v>
      </c>
      <c r="R8968" t="s">
        <v>62</v>
      </c>
      <c r="S8968" t="s">
        <v>475</v>
      </c>
      <c r="T8968" t="s">
        <v>66</v>
      </c>
      <c r="U8968" t="s">
        <v>126</v>
      </c>
      <c r="V8968" t="s">
        <v>54</v>
      </c>
      <c r="W8968" t="s">
        <v>188</v>
      </c>
      <c r="X8968" t="s">
        <v>52</v>
      </c>
      <c r="Y8968" t="s">
        <v>209</v>
      </c>
      <c r="Z8968" t="s">
        <v>56</v>
      </c>
      <c r="AA8968" t="s">
        <v>47</v>
      </c>
      <c r="AB8968" t="s">
        <v>60</v>
      </c>
      <c r="AC8968" t="s">
        <v>175</v>
      </c>
      <c r="AD8968" t="s">
        <v>330</v>
      </c>
      <c r="AE8968" t="s">
        <v>53</v>
      </c>
      <c r="AF8968" t="s">
        <v>293</v>
      </c>
      <c r="AG8968" t="s">
        <v>371</v>
      </c>
      <c r="AH8968" t="s">
        <v>53</v>
      </c>
      <c r="AI8968" t="s">
        <v>198</v>
      </c>
      <c r="AJ8968" t="s">
        <v>493</v>
      </c>
      <c r="AK8968" t="s">
        <v>81</v>
      </c>
      <c r="AL8968" t="s">
        <v>47</v>
      </c>
      <c r="AM8968" t="s">
        <v>47</v>
      </c>
      <c r="AN8968" t="s">
        <v>65</v>
      </c>
      <c r="AO8968" t="s">
        <v>4160</v>
      </c>
    </row>
    <row r="8969" spans="1:41" x14ac:dyDescent="0.25">
      <c r="A8969" t="s">
        <v>37228</v>
      </c>
      <c r="B8969" t="s">
        <v>37229</v>
      </c>
      <c r="C8969" s="1" t="str">
        <f t="shared" si="566"/>
        <v>21:1084</v>
      </c>
      <c r="D8969" s="1" t="str">
        <f t="shared" si="567"/>
        <v>21:0157</v>
      </c>
      <c r="E8969" t="s">
        <v>37230</v>
      </c>
      <c r="F8969" t="s">
        <v>37231</v>
      </c>
      <c r="H8969">
        <v>50.652017999999998</v>
      </c>
      <c r="I8969">
        <v>-123.97719650000001</v>
      </c>
      <c r="J8969" s="1" t="str">
        <f t="shared" si="568"/>
        <v>NGR bulk stream sediment</v>
      </c>
      <c r="K8969" s="1" t="str">
        <f t="shared" si="569"/>
        <v>&lt;177 micron (NGR)</v>
      </c>
      <c r="L8969">
        <v>26</v>
      </c>
      <c r="M8969" t="s">
        <v>117</v>
      </c>
      <c r="N8969">
        <v>441</v>
      </c>
      <c r="O8969" t="s">
        <v>164</v>
      </c>
      <c r="P8969" t="s">
        <v>47</v>
      </c>
      <c r="Q8969" t="s">
        <v>684</v>
      </c>
      <c r="R8969" t="s">
        <v>62</v>
      </c>
      <c r="S8969" t="s">
        <v>667</v>
      </c>
      <c r="T8969" t="s">
        <v>50</v>
      </c>
      <c r="U8969" t="s">
        <v>106</v>
      </c>
      <c r="V8969" t="s">
        <v>198</v>
      </c>
      <c r="W8969" t="s">
        <v>86</v>
      </c>
      <c r="X8969" t="s">
        <v>209</v>
      </c>
      <c r="Y8969" t="s">
        <v>306</v>
      </c>
      <c r="Z8969" t="s">
        <v>199</v>
      </c>
      <c r="AA8969" t="s">
        <v>122</v>
      </c>
      <c r="AB8969" t="s">
        <v>122</v>
      </c>
      <c r="AC8969" t="s">
        <v>175</v>
      </c>
      <c r="AD8969" t="s">
        <v>66</v>
      </c>
      <c r="AE8969" t="s">
        <v>53</v>
      </c>
      <c r="AF8969" t="s">
        <v>293</v>
      </c>
      <c r="AG8969" t="s">
        <v>406</v>
      </c>
      <c r="AH8969" t="s">
        <v>57</v>
      </c>
      <c r="AI8969" t="s">
        <v>174</v>
      </c>
      <c r="AJ8969" t="s">
        <v>55</v>
      </c>
      <c r="AK8969" t="s">
        <v>86</v>
      </c>
      <c r="AL8969" t="s">
        <v>47</v>
      </c>
      <c r="AM8969" t="s">
        <v>103</v>
      </c>
      <c r="AN8969" t="s">
        <v>802</v>
      </c>
      <c r="AO8969" t="s">
        <v>1200</v>
      </c>
    </row>
    <row r="8970" spans="1:41" x14ac:dyDescent="0.25">
      <c r="A8970" t="s">
        <v>37232</v>
      </c>
      <c r="B8970" t="s">
        <v>37233</v>
      </c>
      <c r="C8970" s="1" t="str">
        <f t="shared" si="566"/>
        <v>21:1084</v>
      </c>
      <c r="D8970" s="1" t="str">
        <f t="shared" si="567"/>
        <v>21:0157</v>
      </c>
      <c r="E8970" t="s">
        <v>37234</v>
      </c>
      <c r="F8970" t="s">
        <v>37235</v>
      </c>
      <c r="H8970">
        <v>50.658664000000002</v>
      </c>
      <c r="I8970">
        <v>-123.9825975</v>
      </c>
      <c r="J8970" s="1" t="str">
        <f t="shared" si="568"/>
        <v>NGR bulk stream sediment</v>
      </c>
      <c r="K8970" s="1" t="str">
        <f t="shared" si="569"/>
        <v>&lt;177 micron (NGR)</v>
      </c>
      <c r="L8970">
        <v>26</v>
      </c>
      <c r="M8970" t="s">
        <v>280</v>
      </c>
      <c r="N8970">
        <v>442</v>
      </c>
      <c r="O8970" t="s">
        <v>101</v>
      </c>
      <c r="P8970" t="s">
        <v>73</v>
      </c>
      <c r="Q8970" t="s">
        <v>1106</v>
      </c>
      <c r="R8970" t="s">
        <v>62</v>
      </c>
      <c r="S8970" t="s">
        <v>358</v>
      </c>
      <c r="T8970" t="s">
        <v>209</v>
      </c>
      <c r="U8970" t="s">
        <v>186</v>
      </c>
      <c r="V8970" t="s">
        <v>198</v>
      </c>
      <c r="W8970" t="s">
        <v>111</v>
      </c>
      <c r="X8970" t="s">
        <v>85</v>
      </c>
      <c r="Y8970" t="s">
        <v>59</v>
      </c>
      <c r="Z8970" t="s">
        <v>56</v>
      </c>
      <c r="AA8970" t="s">
        <v>122</v>
      </c>
      <c r="AB8970" t="s">
        <v>130</v>
      </c>
      <c r="AC8970" t="s">
        <v>175</v>
      </c>
      <c r="AD8970" t="s">
        <v>98</v>
      </c>
      <c r="AE8970" t="s">
        <v>84</v>
      </c>
      <c r="AF8970" t="s">
        <v>59</v>
      </c>
      <c r="AG8970" t="s">
        <v>88</v>
      </c>
      <c r="AH8970" t="s">
        <v>57</v>
      </c>
      <c r="AI8970" t="s">
        <v>87</v>
      </c>
      <c r="AJ8970" t="s">
        <v>242</v>
      </c>
      <c r="AK8970" t="s">
        <v>86</v>
      </c>
      <c r="AL8970" t="s">
        <v>47</v>
      </c>
      <c r="AM8970" t="s">
        <v>103</v>
      </c>
      <c r="AN8970" t="s">
        <v>568</v>
      </c>
      <c r="AO8970" t="s">
        <v>1365</v>
      </c>
    </row>
    <row r="8971" spans="1:41" x14ac:dyDescent="0.25">
      <c r="A8971" t="s">
        <v>37236</v>
      </c>
      <c r="B8971" t="s">
        <v>37237</v>
      </c>
      <c r="C8971" s="1" t="str">
        <f t="shared" si="566"/>
        <v>21:1084</v>
      </c>
      <c r="D8971" s="1" t="str">
        <f t="shared" si="567"/>
        <v>21:0157</v>
      </c>
      <c r="E8971" t="s">
        <v>37234</v>
      </c>
      <c r="F8971" t="s">
        <v>37238</v>
      </c>
      <c r="H8971">
        <v>50.658664000000002</v>
      </c>
      <c r="I8971">
        <v>-123.9825975</v>
      </c>
      <c r="J8971" s="1" t="str">
        <f t="shared" si="568"/>
        <v>NGR bulk stream sediment</v>
      </c>
      <c r="K8971" s="1" t="str">
        <f t="shared" si="569"/>
        <v>&lt;177 micron (NGR)</v>
      </c>
      <c r="L8971">
        <v>26</v>
      </c>
      <c r="M8971" t="s">
        <v>288</v>
      </c>
      <c r="N8971">
        <v>443</v>
      </c>
      <c r="O8971" t="s">
        <v>81</v>
      </c>
      <c r="P8971" t="s">
        <v>47</v>
      </c>
      <c r="Q8971" t="s">
        <v>684</v>
      </c>
      <c r="R8971" t="s">
        <v>62</v>
      </c>
      <c r="S8971" t="s">
        <v>538</v>
      </c>
      <c r="T8971" t="s">
        <v>209</v>
      </c>
      <c r="U8971" t="s">
        <v>75</v>
      </c>
      <c r="V8971" t="s">
        <v>62</v>
      </c>
      <c r="W8971" t="s">
        <v>73</v>
      </c>
      <c r="X8971" t="s">
        <v>127</v>
      </c>
      <c r="Y8971" t="s">
        <v>49</v>
      </c>
      <c r="Z8971" t="s">
        <v>56</v>
      </c>
      <c r="AA8971" t="s">
        <v>103</v>
      </c>
      <c r="AB8971" t="s">
        <v>79</v>
      </c>
      <c r="AC8971" t="s">
        <v>175</v>
      </c>
      <c r="AD8971" t="s">
        <v>49</v>
      </c>
      <c r="AE8971" t="s">
        <v>199</v>
      </c>
      <c r="AF8971" t="s">
        <v>724</v>
      </c>
      <c r="AG8971" t="s">
        <v>307</v>
      </c>
      <c r="AH8971" t="s">
        <v>46</v>
      </c>
      <c r="AI8971" t="s">
        <v>87</v>
      </c>
      <c r="AJ8971" t="s">
        <v>439</v>
      </c>
      <c r="AK8971" t="s">
        <v>128</v>
      </c>
      <c r="AL8971" t="s">
        <v>47</v>
      </c>
      <c r="AM8971" t="s">
        <v>103</v>
      </c>
      <c r="AN8971" t="s">
        <v>299</v>
      </c>
      <c r="AO8971" t="s">
        <v>2229</v>
      </c>
    </row>
    <row r="8972" spans="1:41" x14ac:dyDescent="0.25">
      <c r="A8972" t="s">
        <v>37239</v>
      </c>
      <c r="B8972" t="s">
        <v>37240</v>
      </c>
      <c r="C8972" s="1" t="str">
        <f t="shared" si="566"/>
        <v>21:1084</v>
      </c>
      <c r="D8972" s="1" t="str">
        <f t="shared" si="567"/>
        <v>21:0157</v>
      </c>
      <c r="E8972" t="s">
        <v>37241</v>
      </c>
      <c r="F8972" t="s">
        <v>37242</v>
      </c>
      <c r="H8972">
        <v>50.628153400000002</v>
      </c>
      <c r="I8972">
        <v>-123.9968643</v>
      </c>
      <c r="J8972" s="1" t="str">
        <f t="shared" si="568"/>
        <v>NGR bulk stream sediment</v>
      </c>
      <c r="K8972" s="1" t="str">
        <f t="shared" si="569"/>
        <v>&lt;177 micron (NGR)</v>
      </c>
      <c r="L8972">
        <v>26</v>
      </c>
      <c r="M8972" t="s">
        <v>136</v>
      </c>
      <c r="N8972">
        <v>444</v>
      </c>
      <c r="O8972" t="s">
        <v>101</v>
      </c>
      <c r="P8972" t="s">
        <v>47</v>
      </c>
      <c r="Q8972" t="s">
        <v>481</v>
      </c>
      <c r="R8972" t="s">
        <v>62</v>
      </c>
      <c r="S8972" t="s">
        <v>120</v>
      </c>
      <c r="T8972" t="s">
        <v>52</v>
      </c>
      <c r="U8972" t="s">
        <v>217</v>
      </c>
      <c r="V8972" t="s">
        <v>174</v>
      </c>
      <c r="W8972" t="s">
        <v>257</v>
      </c>
      <c r="X8972" t="s">
        <v>58</v>
      </c>
      <c r="Y8972" t="s">
        <v>217</v>
      </c>
      <c r="Z8972" t="s">
        <v>56</v>
      </c>
      <c r="AA8972" t="s">
        <v>122</v>
      </c>
      <c r="AB8972" t="s">
        <v>79</v>
      </c>
      <c r="AC8972" t="s">
        <v>175</v>
      </c>
      <c r="AD8972" t="s">
        <v>49</v>
      </c>
      <c r="AE8972" t="s">
        <v>84</v>
      </c>
      <c r="AF8972" t="s">
        <v>108</v>
      </c>
      <c r="AG8972" t="s">
        <v>437</v>
      </c>
      <c r="AH8972" t="s">
        <v>46</v>
      </c>
      <c r="AI8972" t="s">
        <v>53</v>
      </c>
      <c r="AJ8972" t="s">
        <v>88</v>
      </c>
      <c r="AK8972" t="s">
        <v>437</v>
      </c>
      <c r="AL8972" t="s">
        <v>51</v>
      </c>
      <c r="AM8972" t="s">
        <v>47</v>
      </c>
      <c r="AN8972" t="s">
        <v>65</v>
      </c>
      <c r="AO8972" t="s">
        <v>37243</v>
      </c>
    </row>
    <row r="8973" spans="1:41" x14ac:dyDescent="0.25">
      <c r="A8973" t="s">
        <v>37244</v>
      </c>
      <c r="B8973" t="s">
        <v>37245</v>
      </c>
      <c r="C8973" s="1" t="str">
        <f t="shared" si="566"/>
        <v>21:1084</v>
      </c>
      <c r="D8973" s="1" t="str">
        <f t="shared" si="567"/>
        <v>21:0157</v>
      </c>
      <c r="E8973" t="s">
        <v>37246</v>
      </c>
      <c r="F8973" t="s">
        <v>37247</v>
      </c>
      <c r="H8973">
        <v>50.640552</v>
      </c>
      <c r="I8973">
        <v>-123.87982649999999</v>
      </c>
      <c r="J8973" s="1" t="str">
        <f t="shared" si="568"/>
        <v>NGR bulk stream sediment</v>
      </c>
      <c r="K8973" s="1" t="str">
        <f t="shared" si="569"/>
        <v>&lt;177 micron (NGR)</v>
      </c>
      <c r="L8973">
        <v>26</v>
      </c>
      <c r="M8973" t="s">
        <v>157</v>
      </c>
      <c r="N8973">
        <v>445</v>
      </c>
      <c r="O8973" t="s">
        <v>81</v>
      </c>
      <c r="P8973" t="s">
        <v>47</v>
      </c>
      <c r="Q8973" t="s">
        <v>234</v>
      </c>
      <c r="R8973" t="s">
        <v>62</v>
      </c>
      <c r="S8973" t="s">
        <v>538</v>
      </c>
      <c r="T8973" t="s">
        <v>108</v>
      </c>
      <c r="U8973" t="s">
        <v>350</v>
      </c>
      <c r="V8973" t="s">
        <v>62</v>
      </c>
      <c r="W8973" t="s">
        <v>366</v>
      </c>
      <c r="X8973" t="s">
        <v>141</v>
      </c>
      <c r="Y8973" t="s">
        <v>112</v>
      </c>
      <c r="Z8973" t="s">
        <v>56</v>
      </c>
      <c r="AA8973" t="s">
        <v>122</v>
      </c>
      <c r="AB8973" t="s">
        <v>164</v>
      </c>
      <c r="AC8973" t="s">
        <v>175</v>
      </c>
      <c r="AD8973" t="s">
        <v>82</v>
      </c>
      <c r="AE8973" t="s">
        <v>84</v>
      </c>
      <c r="AF8973" t="s">
        <v>66</v>
      </c>
      <c r="AG8973" t="s">
        <v>143</v>
      </c>
      <c r="AH8973" t="s">
        <v>62</v>
      </c>
      <c r="AI8973" t="s">
        <v>174</v>
      </c>
      <c r="AJ8973" t="s">
        <v>55</v>
      </c>
      <c r="AK8973" t="s">
        <v>266</v>
      </c>
      <c r="AL8973" t="s">
        <v>47</v>
      </c>
      <c r="AM8973" t="s">
        <v>122</v>
      </c>
      <c r="AN8973" t="s">
        <v>588</v>
      </c>
      <c r="AO8973" t="s">
        <v>1981</v>
      </c>
    </row>
    <row r="8974" spans="1:41" x14ac:dyDescent="0.25">
      <c r="A8974" t="s">
        <v>37248</v>
      </c>
      <c r="B8974" t="s">
        <v>37249</v>
      </c>
      <c r="C8974" s="1" t="str">
        <f t="shared" si="566"/>
        <v>21:1084</v>
      </c>
      <c r="D8974" s="1" t="str">
        <f t="shared" si="567"/>
        <v>21:0157</v>
      </c>
      <c r="E8974" t="s">
        <v>37250</v>
      </c>
      <c r="F8974" t="s">
        <v>37251</v>
      </c>
      <c r="H8974">
        <v>50.646117500000003</v>
      </c>
      <c r="I8974">
        <v>-123.8752345</v>
      </c>
      <c r="J8974" s="1" t="str">
        <f t="shared" si="568"/>
        <v>NGR bulk stream sediment</v>
      </c>
      <c r="K8974" s="1" t="str">
        <f t="shared" si="569"/>
        <v>&lt;177 micron (NGR)</v>
      </c>
      <c r="L8974">
        <v>26</v>
      </c>
      <c r="M8974" t="s">
        <v>170</v>
      </c>
      <c r="N8974">
        <v>446</v>
      </c>
      <c r="O8974" t="s">
        <v>53</v>
      </c>
      <c r="P8974" t="s">
        <v>47</v>
      </c>
      <c r="Q8974" t="s">
        <v>468</v>
      </c>
      <c r="R8974" t="s">
        <v>62</v>
      </c>
      <c r="S8974" t="s">
        <v>532</v>
      </c>
      <c r="T8974" t="s">
        <v>66</v>
      </c>
      <c r="U8974" t="s">
        <v>120</v>
      </c>
      <c r="V8974" t="s">
        <v>62</v>
      </c>
      <c r="W8974" t="s">
        <v>148</v>
      </c>
      <c r="X8974" t="s">
        <v>76</v>
      </c>
      <c r="Y8974" t="s">
        <v>131</v>
      </c>
      <c r="Z8974" t="s">
        <v>199</v>
      </c>
      <c r="AA8974" t="s">
        <v>46</v>
      </c>
      <c r="AB8974" t="s">
        <v>79</v>
      </c>
      <c r="AC8974" t="s">
        <v>175</v>
      </c>
      <c r="AD8974" t="s">
        <v>108</v>
      </c>
      <c r="AE8974" t="s">
        <v>380</v>
      </c>
      <c r="AF8974" t="s">
        <v>904</v>
      </c>
      <c r="AG8974" t="s">
        <v>148</v>
      </c>
      <c r="AH8974" t="s">
        <v>198</v>
      </c>
      <c r="AI8974" t="s">
        <v>198</v>
      </c>
      <c r="AJ8974" t="s">
        <v>85</v>
      </c>
      <c r="AK8974" t="s">
        <v>493</v>
      </c>
      <c r="AL8974" t="s">
        <v>47</v>
      </c>
      <c r="AM8974" t="s">
        <v>103</v>
      </c>
      <c r="AN8974" t="s">
        <v>189</v>
      </c>
      <c r="AO8974" t="s">
        <v>5033</v>
      </c>
    </row>
    <row r="8975" spans="1:41" x14ac:dyDescent="0.25">
      <c r="A8975" t="s">
        <v>37252</v>
      </c>
      <c r="B8975" t="s">
        <v>37253</v>
      </c>
      <c r="C8975" s="1" t="str">
        <f t="shared" si="566"/>
        <v>21:1084</v>
      </c>
      <c r="D8975" s="1" t="str">
        <f t="shared" si="567"/>
        <v>21:0157</v>
      </c>
      <c r="E8975" t="s">
        <v>37254</v>
      </c>
      <c r="F8975" t="s">
        <v>37255</v>
      </c>
      <c r="H8975">
        <v>50.675154399999997</v>
      </c>
      <c r="I8975">
        <v>-123.7939416</v>
      </c>
      <c r="J8975" s="1" t="str">
        <f t="shared" si="568"/>
        <v>NGR bulk stream sediment</v>
      </c>
      <c r="K8975" s="1" t="str">
        <f t="shared" si="569"/>
        <v>&lt;177 micron (NGR)</v>
      </c>
      <c r="L8975">
        <v>26</v>
      </c>
      <c r="M8975" t="s">
        <v>180</v>
      </c>
      <c r="N8975">
        <v>447</v>
      </c>
      <c r="O8975" t="s">
        <v>198</v>
      </c>
      <c r="P8975" t="s">
        <v>47</v>
      </c>
      <c r="Q8975" t="s">
        <v>322</v>
      </c>
      <c r="R8975" t="s">
        <v>62</v>
      </c>
      <c r="S8975" t="s">
        <v>83</v>
      </c>
      <c r="T8975" t="s">
        <v>55</v>
      </c>
      <c r="U8975" t="s">
        <v>98</v>
      </c>
      <c r="V8975" t="s">
        <v>185</v>
      </c>
      <c r="W8975" t="s">
        <v>282</v>
      </c>
      <c r="X8975" t="s">
        <v>137</v>
      </c>
      <c r="Y8975" t="s">
        <v>59</v>
      </c>
      <c r="Z8975" t="s">
        <v>56</v>
      </c>
      <c r="AA8975" t="s">
        <v>46</v>
      </c>
      <c r="AB8975" t="s">
        <v>455</v>
      </c>
      <c r="AC8975" t="s">
        <v>175</v>
      </c>
      <c r="AD8975" t="s">
        <v>358</v>
      </c>
      <c r="AE8975" t="s">
        <v>380</v>
      </c>
      <c r="AF8975" t="s">
        <v>50</v>
      </c>
      <c r="AG8975" t="s">
        <v>188</v>
      </c>
      <c r="AH8975" t="s">
        <v>198</v>
      </c>
      <c r="AI8975" t="s">
        <v>149</v>
      </c>
      <c r="AJ8975" t="s">
        <v>374</v>
      </c>
      <c r="AK8975" t="s">
        <v>282</v>
      </c>
      <c r="AL8975" t="s">
        <v>47</v>
      </c>
      <c r="AM8975" t="s">
        <v>103</v>
      </c>
      <c r="AN8975" t="s">
        <v>65</v>
      </c>
      <c r="AO8975" t="s">
        <v>1220</v>
      </c>
    </row>
    <row r="8976" spans="1:41" x14ac:dyDescent="0.25">
      <c r="A8976" t="s">
        <v>37256</v>
      </c>
      <c r="B8976" t="s">
        <v>37257</v>
      </c>
      <c r="C8976" s="1" t="str">
        <f t="shared" si="566"/>
        <v>21:1084</v>
      </c>
      <c r="D8976" s="1" t="str">
        <f t="shared" si="567"/>
        <v>21:0157</v>
      </c>
      <c r="E8976" t="s">
        <v>37258</v>
      </c>
      <c r="F8976" t="s">
        <v>37259</v>
      </c>
      <c r="H8976">
        <v>50.669691200000003</v>
      </c>
      <c r="I8976">
        <v>-123.80375549999999</v>
      </c>
      <c r="J8976" s="1" t="str">
        <f t="shared" si="568"/>
        <v>NGR bulk stream sediment</v>
      </c>
      <c r="K8976" s="1" t="str">
        <f t="shared" si="569"/>
        <v>&lt;177 micron (NGR)</v>
      </c>
      <c r="L8976">
        <v>26</v>
      </c>
      <c r="M8976" t="s">
        <v>195</v>
      </c>
      <c r="N8976">
        <v>448</v>
      </c>
      <c r="O8976" t="s">
        <v>174</v>
      </c>
      <c r="P8976" t="s">
        <v>47</v>
      </c>
      <c r="Q8976" t="s">
        <v>780</v>
      </c>
      <c r="R8976" t="s">
        <v>62</v>
      </c>
      <c r="S8976" t="s">
        <v>243</v>
      </c>
      <c r="T8976" t="s">
        <v>267</v>
      </c>
      <c r="U8976" t="s">
        <v>258</v>
      </c>
      <c r="V8976" t="s">
        <v>149</v>
      </c>
      <c r="W8976" t="s">
        <v>151</v>
      </c>
      <c r="X8976" t="s">
        <v>122</v>
      </c>
      <c r="Y8976" t="s">
        <v>209</v>
      </c>
      <c r="Z8976" t="s">
        <v>84</v>
      </c>
      <c r="AA8976" t="s">
        <v>137</v>
      </c>
      <c r="AB8976" t="s">
        <v>139</v>
      </c>
      <c r="AC8976" t="s">
        <v>175</v>
      </c>
      <c r="AD8976" t="s">
        <v>76</v>
      </c>
      <c r="AE8976" t="s">
        <v>56</v>
      </c>
      <c r="AF8976" t="s">
        <v>2133</v>
      </c>
      <c r="AG8976" t="s">
        <v>86</v>
      </c>
      <c r="AH8976" t="s">
        <v>198</v>
      </c>
      <c r="AI8976" t="s">
        <v>198</v>
      </c>
      <c r="AJ8976" t="s">
        <v>455</v>
      </c>
      <c r="AK8976" t="s">
        <v>110</v>
      </c>
      <c r="AL8976" t="s">
        <v>47</v>
      </c>
      <c r="AM8976" t="s">
        <v>122</v>
      </c>
      <c r="AN8976" t="s">
        <v>65</v>
      </c>
      <c r="AO8976" t="s">
        <v>32006</v>
      </c>
    </row>
    <row r="8977" spans="1:41" x14ac:dyDescent="0.25">
      <c r="A8977" t="s">
        <v>37260</v>
      </c>
      <c r="B8977" t="s">
        <v>37261</v>
      </c>
      <c r="C8977" s="1" t="str">
        <f t="shared" ref="C8977:C9040" si="570">HYPERLINK("http://geochem.nrcan.gc.ca/cdogs/content/bdl/bdl211084_e.htm", "21:1084")</f>
        <v>21:1084</v>
      </c>
      <c r="D8977" s="1" t="str">
        <f t="shared" ref="D8977:D9040" si="571">HYPERLINK("http://geochem.nrcan.gc.ca/cdogs/content/svy/svy210157_e.htm", "21:0157")</f>
        <v>21:0157</v>
      </c>
      <c r="E8977" t="s">
        <v>37262</v>
      </c>
      <c r="F8977" t="s">
        <v>37263</v>
      </c>
      <c r="H8977">
        <v>50.521229900000002</v>
      </c>
      <c r="I8977">
        <v>-123.2506759</v>
      </c>
      <c r="J8977" s="1" t="str">
        <f t="shared" si="568"/>
        <v>NGR bulk stream sediment</v>
      </c>
      <c r="K8977" s="1" t="str">
        <f t="shared" si="569"/>
        <v>&lt;177 micron (NGR)</v>
      </c>
      <c r="L8977">
        <v>26</v>
      </c>
      <c r="M8977" t="s">
        <v>205</v>
      </c>
      <c r="N8977">
        <v>449</v>
      </c>
      <c r="O8977" t="s">
        <v>62</v>
      </c>
      <c r="P8977" t="s">
        <v>47</v>
      </c>
      <c r="Q8977" t="s">
        <v>513</v>
      </c>
      <c r="R8977" t="s">
        <v>62</v>
      </c>
      <c r="S8977" t="s">
        <v>273</v>
      </c>
      <c r="T8977" t="s">
        <v>51</v>
      </c>
      <c r="U8977" t="s">
        <v>51</v>
      </c>
      <c r="V8977" t="s">
        <v>62</v>
      </c>
      <c r="W8977" t="s">
        <v>63</v>
      </c>
      <c r="X8977" t="s">
        <v>76</v>
      </c>
      <c r="Y8977" t="s">
        <v>107</v>
      </c>
      <c r="Z8977" t="s">
        <v>56</v>
      </c>
      <c r="AA8977" t="s">
        <v>122</v>
      </c>
      <c r="AB8977" t="s">
        <v>79</v>
      </c>
      <c r="AC8977" t="s">
        <v>175</v>
      </c>
      <c r="AD8977" t="s">
        <v>328</v>
      </c>
      <c r="AE8977" t="s">
        <v>380</v>
      </c>
      <c r="AF8977" t="s">
        <v>139</v>
      </c>
      <c r="AG8977" t="s">
        <v>266</v>
      </c>
      <c r="AH8977" t="s">
        <v>125</v>
      </c>
      <c r="AI8977" t="s">
        <v>53</v>
      </c>
      <c r="AJ8977" t="s">
        <v>127</v>
      </c>
      <c r="AK8977" t="s">
        <v>260</v>
      </c>
      <c r="AL8977" t="s">
        <v>47</v>
      </c>
      <c r="AM8977" t="s">
        <v>122</v>
      </c>
      <c r="AN8977" t="s">
        <v>152</v>
      </c>
      <c r="AO8977" t="s">
        <v>8862</v>
      </c>
    </row>
    <row r="8978" spans="1:41" x14ac:dyDescent="0.25">
      <c r="A8978" t="s">
        <v>37264</v>
      </c>
      <c r="B8978" t="s">
        <v>37265</v>
      </c>
      <c r="C8978" s="1" t="str">
        <f t="shared" si="570"/>
        <v>21:1084</v>
      </c>
      <c r="D8978" s="1" t="str">
        <f t="shared" si="571"/>
        <v>21:0157</v>
      </c>
      <c r="E8978" t="s">
        <v>37266</v>
      </c>
      <c r="F8978" t="s">
        <v>37267</v>
      </c>
      <c r="H8978">
        <v>50.516832200000003</v>
      </c>
      <c r="I8978">
        <v>-123.2506808</v>
      </c>
      <c r="J8978" s="1" t="str">
        <f t="shared" si="568"/>
        <v>NGR bulk stream sediment</v>
      </c>
      <c r="K8978" s="1" t="str">
        <f t="shared" si="569"/>
        <v>&lt;177 micron (NGR)</v>
      </c>
      <c r="L8978">
        <v>26</v>
      </c>
      <c r="M8978" t="s">
        <v>214</v>
      </c>
      <c r="N8978">
        <v>450</v>
      </c>
      <c r="O8978" t="s">
        <v>46</v>
      </c>
      <c r="P8978" t="s">
        <v>47</v>
      </c>
      <c r="Q8978" t="s">
        <v>1157</v>
      </c>
      <c r="R8978" t="s">
        <v>62</v>
      </c>
      <c r="S8978" t="s">
        <v>350</v>
      </c>
      <c r="T8978" t="s">
        <v>51</v>
      </c>
      <c r="U8978" t="s">
        <v>49</v>
      </c>
      <c r="V8978" t="s">
        <v>198</v>
      </c>
      <c r="W8978" t="s">
        <v>130</v>
      </c>
      <c r="X8978" t="s">
        <v>267</v>
      </c>
      <c r="Y8978" t="s">
        <v>162</v>
      </c>
      <c r="Z8978" t="s">
        <v>56</v>
      </c>
      <c r="AA8978" t="s">
        <v>122</v>
      </c>
      <c r="AB8978" t="s">
        <v>79</v>
      </c>
      <c r="AC8978" t="s">
        <v>175</v>
      </c>
      <c r="AD8978" t="s">
        <v>162</v>
      </c>
      <c r="AE8978" t="s">
        <v>380</v>
      </c>
      <c r="AF8978" t="s">
        <v>188</v>
      </c>
      <c r="AG8978" t="s">
        <v>371</v>
      </c>
      <c r="AH8978" t="s">
        <v>101</v>
      </c>
      <c r="AI8978" t="s">
        <v>54</v>
      </c>
      <c r="AJ8978" t="s">
        <v>267</v>
      </c>
      <c r="AK8978" t="s">
        <v>292</v>
      </c>
      <c r="AL8978" t="s">
        <v>47</v>
      </c>
      <c r="AM8978" t="s">
        <v>122</v>
      </c>
      <c r="AN8978" t="s">
        <v>152</v>
      </c>
      <c r="AO8978" t="s">
        <v>2088</v>
      </c>
    </row>
    <row r="8979" spans="1:41" x14ac:dyDescent="0.25">
      <c r="A8979" t="s">
        <v>37268</v>
      </c>
      <c r="B8979" t="s">
        <v>37269</v>
      </c>
      <c r="C8979" s="1" t="str">
        <f t="shared" si="570"/>
        <v>21:1084</v>
      </c>
      <c r="D8979" s="1" t="str">
        <f t="shared" si="571"/>
        <v>21:0157</v>
      </c>
      <c r="E8979" t="s">
        <v>37270</v>
      </c>
      <c r="F8979" t="s">
        <v>37271</v>
      </c>
      <c r="H8979">
        <v>50.019336199999998</v>
      </c>
      <c r="I8979">
        <v>-122.5274096</v>
      </c>
      <c r="J8979" s="1" t="str">
        <f t="shared" si="568"/>
        <v>NGR bulk stream sediment</v>
      </c>
      <c r="K8979" s="1" t="str">
        <f t="shared" si="569"/>
        <v>&lt;177 micron (NGR)</v>
      </c>
      <c r="L8979">
        <v>26</v>
      </c>
      <c r="M8979" t="s">
        <v>223</v>
      </c>
      <c r="N8979">
        <v>451</v>
      </c>
      <c r="O8979" t="s">
        <v>200</v>
      </c>
      <c r="P8979" t="s">
        <v>103</v>
      </c>
      <c r="Q8979" t="s">
        <v>196</v>
      </c>
      <c r="R8979" t="s">
        <v>105</v>
      </c>
      <c r="S8979" t="s">
        <v>82</v>
      </c>
      <c r="T8979" t="s">
        <v>75</v>
      </c>
      <c r="U8979" t="s">
        <v>431</v>
      </c>
      <c r="V8979" t="s">
        <v>110</v>
      </c>
      <c r="W8979" t="s">
        <v>148</v>
      </c>
      <c r="X8979" t="s">
        <v>122</v>
      </c>
      <c r="Y8979" t="s">
        <v>55</v>
      </c>
      <c r="Z8979" t="s">
        <v>56</v>
      </c>
      <c r="AA8979" t="s">
        <v>47</v>
      </c>
      <c r="AB8979" t="s">
        <v>47</v>
      </c>
      <c r="AC8979" t="s">
        <v>250</v>
      </c>
      <c r="AD8979" t="s">
        <v>137</v>
      </c>
      <c r="AE8979" t="s">
        <v>53</v>
      </c>
      <c r="AF8979" t="s">
        <v>2758</v>
      </c>
      <c r="AG8979" t="s">
        <v>455</v>
      </c>
      <c r="AH8979" t="s">
        <v>62</v>
      </c>
      <c r="AI8979" t="s">
        <v>57</v>
      </c>
      <c r="AJ8979" t="s">
        <v>235</v>
      </c>
      <c r="AK8979" t="s">
        <v>110</v>
      </c>
      <c r="AL8979" t="s">
        <v>47</v>
      </c>
      <c r="AM8979" t="s">
        <v>47</v>
      </c>
      <c r="AN8979" t="s">
        <v>65</v>
      </c>
      <c r="AO8979" t="s">
        <v>1776</v>
      </c>
    </row>
    <row r="8980" spans="1:41" x14ac:dyDescent="0.25">
      <c r="A8980" t="s">
        <v>37272</v>
      </c>
      <c r="B8980" t="s">
        <v>37273</v>
      </c>
      <c r="C8980" s="1" t="str">
        <f t="shared" si="570"/>
        <v>21:1084</v>
      </c>
      <c r="D8980" s="1" t="str">
        <f t="shared" si="571"/>
        <v>21:0157</v>
      </c>
      <c r="E8980" t="s">
        <v>37274</v>
      </c>
      <c r="F8980" t="s">
        <v>37275</v>
      </c>
      <c r="H8980">
        <v>50.0221047</v>
      </c>
      <c r="I8980">
        <v>-122.62242449999999</v>
      </c>
      <c r="J8980" s="1" t="str">
        <f t="shared" si="568"/>
        <v>NGR bulk stream sediment</v>
      </c>
      <c r="K8980" s="1" t="str">
        <f t="shared" si="569"/>
        <v>&lt;177 micron (NGR)</v>
      </c>
      <c r="L8980">
        <v>26</v>
      </c>
      <c r="M8980" t="s">
        <v>233</v>
      </c>
      <c r="N8980">
        <v>452</v>
      </c>
      <c r="O8980" t="s">
        <v>85</v>
      </c>
      <c r="P8980" t="s">
        <v>47</v>
      </c>
      <c r="Q8980" t="s">
        <v>668</v>
      </c>
      <c r="R8980" t="s">
        <v>62</v>
      </c>
      <c r="S8980" t="s">
        <v>145</v>
      </c>
      <c r="T8980" t="s">
        <v>98</v>
      </c>
      <c r="U8980" t="s">
        <v>140</v>
      </c>
      <c r="V8980" t="s">
        <v>198</v>
      </c>
      <c r="W8980" t="s">
        <v>188</v>
      </c>
      <c r="X8980" t="s">
        <v>103</v>
      </c>
      <c r="Y8980" t="s">
        <v>85</v>
      </c>
      <c r="Z8980" t="s">
        <v>56</v>
      </c>
      <c r="AA8980" t="s">
        <v>103</v>
      </c>
      <c r="AB8980" t="s">
        <v>78</v>
      </c>
      <c r="AC8980" t="s">
        <v>90</v>
      </c>
      <c r="AD8980" t="s">
        <v>330</v>
      </c>
      <c r="AE8980" t="s">
        <v>57</v>
      </c>
      <c r="AF8980" t="s">
        <v>3643</v>
      </c>
      <c r="AG8980" t="s">
        <v>151</v>
      </c>
      <c r="AH8980" t="s">
        <v>62</v>
      </c>
      <c r="AI8980" t="s">
        <v>198</v>
      </c>
      <c r="AJ8980" t="s">
        <v>61</v>
      </c>
      <c r="AK8980" t="s">
        <v>185</v>
      </c>
      <c r="AL8980" t="s">
        <v>47</v>
      </c>
      <c r="AM8980" t="s">
        <v>122</v>
      </c>
      <c r="AN8980" t="s">
        <v>65</v>
      </c>
      <c r="AO8980" t="s">
        <v>1974</v>
      </c>
    </row>
    <row r="8981" spans="1:41" x14ac:dyDescent="0.25">
      <c r="A8981" t="s">
        <v>37276</v>
      </c>
      <c r="B8981" t="s">
        <v>37277</v>
      </c>
      <c r="C8981" s="1" t="str">
        <f t="shared" si="570"/>
        <v>21:1084</v>
      </c>
      <c r="D8981" s="1" t="str">
        <f t="shared" si="571"/>
        <v>21:0157</v>
      </c>
      <c r="E8981" t="s">
        <v>37278</v>
      </c>
      <c r="F8981" t="s">
        <v>37279</v>
      </c>
      <c r="H8981">
        <v>50.0218895</v>
      </c>
      <c r="I8981">
        <v>-122.6144408</v>
      </c>
      <c r="J8981" s="1" t="str">
        <f t="shared" si="568"/>
        <v>NGR bulk stream sediment</v>
      </c>
      <c r="K8981" s="1" t="str">
        <f t="shared" si="569"/>
        <v>&lt;177 micron (NGR)</v>
      </c>
      <c r="L8981">
        <v>26</v>
      </c>
      <c r="M8981" t="s">
        <v>248</v>
      </c>
      <c r="N8981">
        <v>453</v>
      </c>
      <c r="O8981" t="s">
        <v>200</v>
      </c>
      <c r="P8981" t="s">
        <v>103</v>
      </c>
      <c r="Q8981" t="s">
        <v>391</v>
      </c>
      <c r="R8981" t="s">
        <v>105</v>
      </c>
      <c r="S8981" t="s">
        <v>209</v>
      </c>
      <c r="T8981" t="s">
        <v>218</v>
      </c>
      <c r="U8981" t="s">
        <v>463</v>
      </c>
      <c r="V8981" t="s">
        <v>53</v>
      </c>
      <c r="W8981" t="s">
        <v>274</v>
      </c>
      <c r="X8981" t="s">
        <v>47</v>
      </c>
      <c r="Y8981" t="s">
        <v>137</v>
      </c>
      <c r="Z8981" t="s">
        <v>56</v>
      </c>
      <c r="AA8981" t="s">
        <v>46</v>
      </c>
      <c r="AB8981" t="s">
        <v>47</v>
      </c>
      <c r="AC8981" t="s">
        <v>482</v>
      </c>
      <c r="AD8981" t="s">
        <v>108</v>
      </c>
      <c r="AE8981" t="s">
        <v>84</v>
      </c>
      <c r="AF8981" t="s">
        <v>5430</v>
      </c>
      <c r="AG8981" t="s">
        <v>79</v>
      </c>
      <c r="AH8981" t="s">
        <v>62</v>
      </c>
      <c r="AI8981" t="s">
        <v>57</v>
      </c>
      <c r="AJ8981" t="s">
        <v>198</v>
      </c>
      <c r="AK8981" t="s">
        <v>53</v>
      </c>
      <c r="AL8981" t="s">
        <v>47</v>
      </c>
      <c r="AM8981" t="s">
        <v>47</v>
      </c>
      <c r="AN8981" t="s">
        <v>65</v>
      </c>
      <c r="AO8981" t="s">
        <v>1200</v>
      </c>
    </row>
    <row r="8982" spans="1:41" x14ac:dyDescent="0.25">
      <c r="A8982" t="s">
        <v>37280</v>
      </c>
      <c r="B8982" t="s">
        <v>37281</v>
      </c>
      <c r="C8982" s="1" t="str">
        <f t="shared" si="570"/>
        <v>21:1084</v>
      </c>
      <c r="D8982" s="1" t="str">
        <f t="shared" si="571"/>
        <v>21:0157</v>
      </c>
      <c r="E8982" t="s">
        <v>37282</v>
      </c>
      <c r="F8982" t="s">
        <v>37283</v>
      </c>
      <c r="H8982">
        <v>50.092479900000001</v>
      </c>
      <c r="I8982">
        <v>-122.6455416</v>
      </c>
      <c r="J8982" s="1" t="str">
        <f t="shared" si="568"/>
        <v>NGR bulk stream sediment</v>
      </c>
      <c r="K8982" s="1" t="str">
        <f t="shared" si="569"/>
        <v>&lt;177 micron (NGR)</v>
      </c>
      <c r="L8982">
        <v>26</v>
      </c>
      <c r="M8982" t="s">
        <v>256</v>
      </c>
      <c r="N8982">
        <v>454</v>
      </c>
      <c r="O8982" t="s">
        <v>173</v>
      </c>
      <c r="P8982" t="s">
        <v>47</v>
      </c>
      <c r="Q8982" t="s">
        <v>468</v>
      </c>
      <c r="R8982" t="s">
        <v>57</v>
      </c>
      <c r="S8982" t="s">
        <v>131</v>
      </c>
      <c r="T8982" t="s">
        <v>98</v>
      </c>
      <c r="U8982" t="s">
        <v>329</v>
      </c>
      <c r="V8982" t="s">
        <v>110</v>
      </c>
      <c r="W8982" t="s">
        <v>371</v>
      </c>
      <c r="X8982" t="s">
        <v>51</v>
      </c>
      <c r="Y8982" t="s">
        <v>209</v>
      </c>
      <c r="Z8982" t="s">
        <v>199</v>
      </c>
      <c r="AA8982" t="s">
        <v>47</v>
      </c>
      <c r="AB8982" t="s">
        <v>173</v>
      </c>
      <c r="AC8982" t="s">
        <v>82</v>
      </c>
      <c r="AD8982" t="s">
        <v>175</v>
      </c>
      <c r="AE8982" t="s">
        <v>199</v>
      </c>
      <c r="AF8982" t="s">
        <v>2109</v>
      </c>
      <c r="AG8982" t="s">
        <v>51</v>
      </c>
      <c r="AH8982" t="s">
        <v>62</v>
      </c>
      <c r="AI8982" t="s">
        <v>198</v>
      </c>
      <c r="AJ8982" t="s">
        <v>72</v>
      </c>
      <c r="AK8982" t="s">
        <v>105</v>
      </c>
      <c r="AL8982" t="s">
        <v>47</v>
      </c>
      <c r="AM8982" t="s">
        <v>122</v>
      </c>
      <c r="AN8982" t="s">
        <v>65</v>
      </c>
      <c r="AO8982" t="s">
        <v>3889</v>
      </c>
    </row>
    <row r="8983" spans="1:41" x14ac:dyDescent="0.25">
      <c r="A8983" t="s">
        <v>37284</v>
      </c>
      <c r="B8983" t="s">
        <v>37285</v>
      </c>
      <c r="C8983" s="1" t="str">
        <f t="shared" si="570"/>
        <v>21:1084</v>
      </c>
      <c r="D8983" s="1" t="str">
        <f t="shared" si="571"/>
        <v>21:0157</v>
      </c>
      <c r="E8983" t="s">
        <v>37286</v>
      </c>
      <c r="F8983" t="s">
        <v>37287</v>
      </c>
      <c r="H8983">
        <v>50.122716400000002</v>
      </c>
      <c r="I8983">
        <v>-122.6724158</v>
      </c>
      <c r="J8983" s="1" t="str">
        <f t="shared" si="568"/>
        <v>NGR bulk stream sediment</v>
      </c>
      <c r="K8983" s="1" t="str">
        <f t="shared" si="569"/>
        <v>&lt;177 micron (NGR)</v>
      </c>
      <c r="L8983">
        <v>26</v>
      </c>
      <c r="M8983" t="s">
        <v>265</v>
      </c>
      <c r="N8983">
        <v>455</v>
      </c>
      <c r="O8983" t="s">
        <v>110</v>
      </c>
      <c r="P8983" t="s">
        <v>267</v>
      </c>
      <c r="Q8983" t="s">
        <v>935</v>
      </c>
      <c r="R8983" t="s">
        <v>62</v>
      </c>
      <c r="S8983" t="s">
        <v>124</v>
      </c>
      <c r="T8983" t="s">
        <v>50</v>
      </c>
      <c r="U8983" t="s">
        <v>243</v>
      </c>
      <c r="V8983" t="s">
        <v>62</v>
      </c>
      <c r="W8983" t="s">
        <v>55</v>
      </c>
      <c r="X8983" t="s">
        <v>330</v>
      </c>
      <c r="Y8983" t="s">
        <v>50</v>
      </c>
      <c r="Z8983" t="s">
        <v>62</v>
      </c>
      <c r="AA8983" t="s">
        <v>47</v>
      </c>
      <c r="AB8983" t="s">
        <v>81</v>
      </c>
      <c r="AC8983" t="s">
        <v>175</v>
      </c>
      <c r="AD8983" t="s">
        <v>51</v>
      </c>
      <c r="AE8983" t="s">
        <v>199</v>
      </c>
      <c r="AF8983" t="s">
        <v>3419</v>
      </c>
      <c r="AG8983" t="s">
        <v>412</v>
      </c>
      <c r="AH8983" t="s">
        <v>62</v>
      </c>
      <c r="AI8983" t="s">
        <v>174</v>
      </c>
      <c r="AJ8983" t="s">
        <v>139</v>
      </c>
      <c r="AK8983" t="s">
        <v>235</v>
      </c>
      <c r="AL8983" t="s">
        <v>47</v>
      </c>
      <c r="AM8983" t="s">
        <v>103</v>
      </c>
      <c r="AN8983" t="s">
        <v>920</v>
      </c>
      <c r="AO8983" t="s">
        <v>267</v>
      </c>
    </row>
    <row r="8984" spans="1:41" x14ac:dyDescent="0.25">
      <c r="A8984" t="s">
        <v>37288</v>
      </c>
      <c r="B8984" t="s">
        <v>37289</v>
      </c>
      <c r="C8984" s="1" t="str">
        <f t="shared" si="570"/>
        <v>21:1084</v>
      </c>
      <c r="D8984" s="1" t="str">
        <f t="shared" si="571"/>
        <v>21:0157</v>
      </c>
      <c r="E8984" t="s">
        <v>37290</v>
      </c>
      <c r="F8984" t="s">
        <v>37291</v>
      </c>
      <c r="H8984">
        <v>50.054304799999997</v>
      </c>
      <c r="I8984">
        <v>-122.6112479</v>
      </c>
      <c r="J8984" s="1" t="str">
        <f t="shared" si="568"/>
        <v>NGR bulk stream sediment</v>
      </c>
      <c r="K8984" s="1" t="str">
        <f t="shared" si="569"/>
        <v>&lt;177 micron (NGR)</v>
      </c>
      <c r="L8984">
        <v>27</v>
      </c>
      <c r="M8984" t="s">
        <v>45</v>
      </c>
      <c r="N8984">
        <v>456</v>
      </c>
      <c r="O8984" t="s">
        <v>61</v>
      </c>
      <c r="P8984" t="s">
        <v>52</v>
      </c>
      <c r="Q8984" t="s">
        <v>592</v>
      </c>
      <c r="R8984" t="s">
        <v>57</v>
      </c>
      <c r="S8984" t="s">
        <v>165</v>
      </c>
      <c r="T8984" t="s">
        <v>66</v>
      </c>
      <c r="U8984" t="s">
        <v>106</v>
      </c>
      <c r="V8984" t="s">
        <v>62</v>
      </c>
      <c r="W8984" t="s">
        <v>73</v>
      </c>
      <c r="X8984" t="s">
        <v>73</v>
      </c>
      <c r="Y8984" t="s">
        <v>76</v>
      </c>
      <c r="Z8984" t="s">
        <v>199</v>
      </c>
      <c r="AA8984" t="s">
        <v>47</v>
      </c>
      <c r="AB8984" t="s">
        <v>173</v>
      </c>
      <c r="AC8984" t="s">
        <v>175</v>
      </c>
      <c r="AD8984" t="s">
        <v>85</v>
      </c>
      <c r="AE8984" t="s">
        <v>62</v>
      </c>
      <c r="AF8984" t="s">
        <v>657</v>
      </c>
      <c r="AG8984" t="s">
        <v>123</v>
      </c>
      <c r="AH8984" t="s">
        <v>62</v>
      </c>
      <c r="AI8984" t="s">
        <v>46</v>
      </c>
      <c r="AJ8984" t="s">
        <v>101</v>
      </c>
      <c r="AK8984" t="s">
        <v>185</v>
      </c>
      <c r="AL8984" t="s">
        <v>47</v>
      </c>
      <c r="AM8984" t="s">
        <v>122</v>
      </c>
      <c r="AN8984" t="s">
        <v>65</v>
      </c>
      <c r="AO8984" t="s">
        <v>162</v>
      </c>
    </row>
    <row r="8985" spans="1:41" x14ac:dyDescent="0.25">
      <c r="A8985" t="s">
        <v>37292</v>
      </c>
      <c r="B8985" t="s">
        <v>37293</v>
      </c>
      <c r="C8985" s="1" t="str">
        <f t="shared" si="570"/>
        <v>21:1084</v>
      </c>
      <c r="D8985" s="1" t="str">
        <f t="shared" si="571"/>
        <v>21:0157</v>
      </c>
      <c r="E8985" t="s">
        <v>37294</v>
      </c>
      <c r="F8985" t="s">
        <v>37295</v>
      </c>
      <c r="H8985">
        <v>50.041840399999998</v>
      </c>
      <c r="I8985">
        <v>-122.64849839999999</v>
      </c>
      <c r="J8985" s="1" t="str">
        <f t="shared" si="568"/>
        <v>NGR bulk stream sediment</v>
      </c>
      <c r="K8985" s="1" t="str">
        <f t="shared" si="569"/>
        <v>&lt;177 micron (NGR)</v>
      </c>
      <c r="L8985">
        <v>27</v>
      </c>
      <c r="M8985" t="s">
        <v>71</v>
      </c>
      <c r="N8985">
        <v>457</v>
      </c>
      <c r="O8985" t="s">
        <v>145</v>
      </c>
      <c r="P8985" t="s">
        <v>103</v>
      </c>
      <c r="Q8985" t="s">
        <v>468</v>
      </c>
      <c r="R8985" t="s">
        <v>257</v>
      </c>
      <c r="S8985" t="s">
        <v>50</v>
      </c>
      <c r="T8985" t="s">
        <v>269</v>
      </c>
      <c r="U8985" t="s">
        <v>226</v>
      </c>
      <c r="V8985" t="s">
        <v>101</v>
      </c>
      <c r="W8985" t="s">
        <v>359</v>
      </c>
      <c r="X8985" t="s">
        <v>103</v>
      </c>
      <c r="Y8985" t="s">
        <v>55</v>
      </c>
      <c r="Z8985" t="s">
        <v>56</v>
      </c>
      <c r="AA8985" t="s">
        <v>46</v>
      </c>
      <c r="AB8985" t="s">
        <v>81</v>
      </c>
      <c r="AC8985" t="s">
        <v>131</v>
      </c>
      <c r="AD8985" t="s">
        <v>85</v>
      </c>
      <c r="AE8985" t="s">
        <v>105</v>
      </c>
      <c r="AF8985" t="s">
        <v>893</v>
      </c>
      <c r="AG8985" t="s">
        <v>109</v>
      </c>
      <c r="AH8985" t="s">
        <v>62</v>
      </c>
      <c r="AI8985" t="s">
        <v>57</v>
      </c>
      <c r="AJ8985" t="s">
        <v>61</v>
      </c>
      <c r="AK8985" t="s">
        <v>47</v>
      </c>
      <c r="AL8985" t="s">
        <v>47</v>
      </c>
      <c r="AM8985" t="s">
        <v>47</v>
      </c>
      <c r="AN8985" t="s">
        <v>65</v>
      </c>
      <c r="AO8985" t="s">
        <v>1528</v>
      </c>
    </row>
    <row r="8986" spans="1:41" x14ac:dyDescent="0.25">
      <c r="A8986" t="s">
        <v>37296</v>
      </c>
      <c r="B8986" t="s">
        <v>37297</v>
      </c>
      <c r="C8986" s="1" t="str">
        <f t="shared" si="570"/>
        <v>21:1084</v>
      </c>
      <c r="D8986" s="1" t="str">
        <f t="shared" si="571"/>
        <v>21:0157</v>
      </c>
      <c r="E8986" t="s">
        <v>37298</v>
      </c>
      <c r="F8986" t="s">
        <v>37299</v>
      </c>
      <c r="H8986">
        <v>50.045970500000003</v>
      </c>
      <c r="I8986">
        <v>-122.7038914</v>
      </c>
      <c r="J8986" s="1" t="str">
        <f t="shared" si="568"/>
        <v>NGR bulk stream sediment</v>
      </c>
      <c r="K8986" s="1" t="str">
        <f t="shared" si="569"/>
        <v>&lt;177 micron (NGR)</v>
      </c>
      <c r="L8986">
        <v>27</v>
      </c>
      <c r="M8986" t="s">
        <v>280</v>
      </c>
      <c r="N8986">
        <v>458</v>
      </c>
      <c r="O8986" t="s">
        <v>63</v>
      </c>
      <c r="P8986" t="s">
        <v>47</v>
      </c>
      <c r="Q8986" t="s">
        <v>668</v>
      </c>
      <c r="R8986" t="s">
        <v>142</v>
      </c>
      <c r="S8986" t="s">
        <v>141</v>
      </c>
      <c r="T8986" t="s">
        <v>269</v>
      </c>
      <c r="U8986" t="s">
        <v>589</v>
      </c>
      <c r="V8986" t="s">
        <v>62</v>
      </c>
      <c r="W8986" t="s">
        <v>158</v>
      </c>
      <c r="X8986" t="s">
        <v>73</v>
      </c>
      <c r="Y8986" t="s">
        <v>127</v>
      </c>
      <c r="Z8986" t="s">
        <v>199</v>
      </c>
      <c r="AA8986" t="s">
        <v>46</v>
      </c>
      <c r="AB8986" t="s">
        <v>139</v>
      </c>
      <c r="AC8986" t="s">
        <v>217</v>
      </c>
      <c r="AD8986" t="s">
        <v>98</v>
      </c>
      <c r="AE8986" t="s">
        <v>84</v>
      </c>
      <c r="AF8986" t="s">
        <v>9308</v>
      </c>
      <c r="AG8986" t="s">
        <v>366</v>
      </c>
      <c r="AH8986" t="s">
        <v>62</v>
      </c>
      <c r="AI8986" t="s">
        <v>87</v>
      </c>
      <c r="AJ8986" t="s">
        <v>125</v>
      </c>
      <c r="AK8986" t="s">
        <v>105</v>
      </c>
      <c r="AL8986" t="s">
        <v>47</v>
      </c>
      <c r="AM8986" t="s">
        <v>122</v>
      </c>
      <c r="AN8986" t="s">
        <v>832</v>
      </c>
      <c r="AO8986" t="s">
        <v>2274</v>
      </c>
    </row>
    <row r="8987" spans="1:41" x14ac:dyDescent="0.25">
      <c r="A8987" t="s">
        <v>37300</v>
      </c>
      <c r="B8987" t="s">
        <v>37301</v>
      </c>
      <c r="C8987" s="1" t="str">
        <f t="shared" si="570"/>
        <v>21:1084</v>
      </c>
      <c r="D8987" s="1" t="str">
        <f t="shared" si="571"/>
        <v>21:0157</v>
      </c>
      <c r="E8987" t="s">
        <v>37298</v>
      </c>
      <c r="F8987" t="s">
        <v>37302</v>
      </c>
      <c r="H8987">
        <v>50.045970500000003</v>
      </c>
      <c r="I8987">
        <v>-122.7038914</v>
      </c>
      <c r="J8987" s="1" t="str">
        <f t="shared" si="568"/>
        <v>NGR bulk stream sediment</v>
      </c>
      <c r="K8987" s="1" t="str">
        <f t="shared" si="569"/>
        <v>&lt;177 micron (NGR)</v>
      </c>
      <c r="L8987">
        <v>27</v>
      </c>
      <c r="M8987" t="s">
        <v>288</v>
      </c>
      <c r="N8987">
        <v>459</v>
      </c>
      <c r="O8987" t="s">
        <v>125</v>
      </c>
      <c r="P8987" t="s">
        <v>47</v>
      </c>
      <c r="Q8987" t="s">
        <v>432</v>
      </c>
      <c r="R8987" t="s">
        <v>493</v>
      </c>
      <c r="S8987" t="s">
        <v>218</v>
      </c>
      <c r="T8987" t="s">
        <v>225</v>
      </c>
      <c r="U8987" t="s">
        <v>583</v>
      </c>
      <c r="V8987" t="s">
        <v>62</v>
      </c>
      <c r="W8987" t="s">
        <v>88</v>
      </c>
      <c r="X8987" t="s">
        <v>73</v>
      </c>
      <c r="Y8987" t="s">
        <v>127</v>
      </c>
      <c r="Z8987" t="s">
        <v>199</v>
      </c>
      <c r="AA8987" t="s">
        <v>47</v>
      </c>
      <c r="AB8987" t="s">
        <v>78</v>
      </c>
      <c r="AC8987" t="s">
        <v>165</v>
      </c>
      <c r="AD8987" t="s">
        <v>58</v>
      </c>
      <c r="AE8987" t="s">
        <v>199</v>
      </c>
      <c r="AF8987" t="s">
        <v>6000</v>
      </c>
      <c r="AG8987" t="s">
        <v>238</v>
      </c>
      <c r="AH8987" t="s">
        <v>62</v>
      </c>
      <c r="AI8987" t="s">
        <v>198</v>
      </c>
      <c r="AJ8987" t="s">
        <v>63</v>
      </c>
      <c r="AK8987" t="s">
        <v>235</v>
      </c>
      <c r="AL8987" t="s">
        <v>47</v>
      </c>
      <c r="AM8987" t="s">
        <v>122</v>
      </c>
      <c r="AN8987" t="s">
        <v>65</v>
      </c>
      <c r="AO8987" t="s">
        <v>1980</v>
      </c>
    </row>
    <row r="8988" spans="1:41" x14ac:dyDescent="0.25">
      <c r="A8988" t="s">
        <v>37303</v>
      </c>
      <c r="B8988" t="s">
        <v>37304</v>
      </c>
      <c r="C8988" s="1" t="str">
        <f t="shared" si="570"/>
        <v>21:1084</v>
      </c>
      <c r="D8988" s="1" t="str">
        <f t="shared" si="571"/>
        <v>21:0157</v>
      </c>
      <c r="E8988" t="s">
        <v>37305</v>
      </c>
      <c r="F8988" t="s">
        <v>37306</v>
      </c>
      <c r="H8988">
        <v>50.051225500000001</v>
      </c>
      <c r="I8988">
        <v>-122.7386983</v>
      </c>
      <c r="J8988" s="1" t="str">
        <f t="shared" si="568"/>
        <v>NGR bulk stream sediment</v>
      </c>
      <c r="K8988" s="1" t="str">
        <f t="shared" si="569"/>
        <v>&lt;177 micron (NGR)</v>
      </c>
      <c r="L8988">
        <v>27</v>
      </c>
      <c r="M8988" t="s">
        <v>95</v>
      </c>
      <c r="N8988">
        <v>460</v>
      </c>
      <c r="O8988" t="s">
        <v>87</v>
      </c>
      <c r="P8988" t="s">
        <v>47</v>
      </c>
      <c r="Q8988" t="s">
        <v>322</v>
      </c>
      <c r="R8988" t="s">
        <v>61</v>
      </c>
      <c r="S8988" t="s">
        <v>144</v>
      </c>
      <c r="T8988" t="s">
        <v>82</v>
      </c>
      <c r="U8988" t="s">
        <v>306</v>
      </c>
      <c r="V8988" t="s">
        <v>62</v>
      </c>
      <c r="W8988" t="s">
        <v>374</v>
      </c>
      <c r="X8988" t="s">
        <v>209</v>
      </c>
      <c r="Y8988" t="s">
        <v>99</v>
      </c>
      <c r="Z8988" t="s">
        <v>84</v>
      </c>
      <c r="AA8988" t="s">
        <v>122</v>
      </c>
      <c r="AB8988" t="s">
        <v>78</v>
      </c>
      <c r="AC8988" t="s">
        <v>175</v>
      </c>
      <c r="AD8988" t="s">
        <v>127</v>
      </c>
      <c r="AE8988" t="s">
        <v>56</v>
      </c>
      <c r="AF8988" t="s">
        <v>2088</v>
      </c>
      <c r="AG8988" t="s">
        <v>591</v>
      </c>
      <c r="AH8988" t="s">
        <v>53</v>
      </c>
      <c r="AI8988" t="s">
        <v>149</v>
      </c>
      <c r="AJ8988" t="s">
        <v>151</v>
      </c>
      <c r="AK8988" t="s">
        <v>78</v>
      </c>
      <c r="AL8988" t="s">
        <v>47</v>
      </c>
      <c r="AM8988" t="s">
        <v>122</v>
      </c>
      <c r="AN8988" t="s">
        <v>322</v>
      </c>
      <c r="AO8988" t="s">
        <v>3240</v>
      </c>
    </row>
    <row r="8989" spans="1:41" x14ac:dyDescent="0.25">
      <c r="A8989" t="s">
        <v>37307</v>
      </c>
      <c r="B8989" t="s">
        <v>37308</v>
      </c>
      <c r="C8989" s="1" t="str">
        <f t="shared" si="570"/>
        <v>21:1084</v>
      </c>
      <c r="D8989" s="1" t="str">
        <f t="shared" si="571"/>
        <v>21:0157</v>
      </c>
      <c r="E8989" t="s">
        <v>37309</v>
      </c>
      <c r="F8989" t="s">
        <v>37310</v>
      </c>
      <c r="H8989">
        <v>50.047323800000001</v>
      </c>
      <c r="I8989">
        <v>-122.7355487</v>
      </c>
      <c r="J8989" s="1" t="str">
        <f t="shared" si="568"/>
        <v>NGR bulk stream sediment</v>
      </c>
      <c r="K8989" s="1" t="str">
        <f t="shared" si="569"/>
        <v>&lt;177 micron (NGR)</v>
      </c>
      <c r="L8989">
        <v>27</v>
      </c>
      <c r="M8989" t="s">
        <v>117</v>
      </c>
      <c r="N8989">
        <v>461</v>
      </c>
      <c r="O8989" t="s">
        <v>174</v>
      </c>
      <c r="P8989" t="s">
        <v>47</v>
      </c>
      <c r="Q8989" t="s">
        <v>533</v>
      </c>
      <c r="R8989" t="s">
        <v>139</v>
      </c>
      <c r="S8989" t="s">
        <v>131</v>
      </c>
      <c r="T8989" t="s">
        <v>131</v>
      </c>
      <c r="U8989" t="s">
        <v>300</v>
      </c>
      <c r="V8989" t="s">
        <v>149</v>
      </c>
      <c r="W8989" t="s">
        <v>127</v>
      </c>
      <c r="X8989" t="s">
        <v>52</v>
      </c>
      <c r="Y8989" t="s">
        <v>209</v>
      </c>
      <c r="Z8989" t="s">
        <v>84</v>
      </c>
      <c r="AA8989" t="s">
        <v>46</v>
      </c>
      <c r="AB8989" t="s">
        <v>101</v>
      </c>
      <c r="AC8989" t="s">
        <v>175</v>
      </c>
      <c r="AD8989" t="s">
        <v>51</v>
      </c>
      <c r="AE8989" t="s">
        <v>56</v>
      </c>
      <c r="AF8989" t="s">
        <v>80</v>
      </c>
      <c r="AG8989" t="s">
        <v>143</v>
      </c>
      <c r="AH8989" t="s">
        <v>198</v>
      </c>
      <c r="AI8989" t="s">
        <v>87</v>
      </c>
      <c r="AJ8989" t="s">
        <v>235</v>
      </c>
      <c r="AK8989" t="s">
        <v>185</v>
      </c>
      <c r="AL8989" t="s">
        <v>47</v>
      </c>
      <c r="AM8989" t="s">
        <v>122</v>
      </c>
      <c r="AN8989" t="s">
        <v>920</v>
      </c>
      <c r="AO8989" t="s">
        <v>5731</v>
      </c>
    </row>
    <row r="8990" spans="1:41" x14ac:dyDescent="0.25">
      <c r="A8990" t="s">
        <v>37311</v>
      </c>
      <c r="B8990" t="s">
        <v>37312</v>
      </c>
      <c r="C8990" s="1" t="str">
        <f t="shared" si="570"/>
        <v>21:1084</v>
      </c>
      <c r="D8990" s="1" t="str">
        <f t="shared" si="571"/>
        <v>21:0157</v>
      </c>
      <c r="E8990" t="s">
        <v>37313</v>
      </c>
      <c r="F8990" t="s">
        <v>37314</v>
      </c>
      <c r="H8990">
        <v>50.074553600000002</v>
      </c>
      <c r="I8990">
        <v>-122.7215772</v>
      </c>
      <c r="J8990" s="1" t="str">
        <f t="shared" si="568"/>
        <v>NGR bulk stream sediment</v>
      </c>
      <c r="K8990" s="1" t="str">
        <f t="shared" si="569"/>
        <v>&lt;177 micron (NGR)</v>
      </c>
      <c r="L8990">
        <v>27</v>
      </c>
      <c r="M8990" t="s">
        <v>136</v>
      </c>
      <c r="N8990">
        <v>462</v>
      </c>
      <c r="O8990" t="s">
        <v>61</v>
      </c>
      <c r="P8990" t="s">
        <v>47</v>
      </c>
      <c r="Q8990" t="s">
        <v>322</v>
      </c>
      <c r="R8990" t="s">
        <v>62</v>
      </c>
      <c r="S8990" t="s">
        <v>75</v>
      </c>
      <c r="T8990" t="s">
        <v>108</v>
      </c>
      <c r="U8990" t="s">
        <v>98</v>
      </c>
      <c r="V8990" t="s">
        <v>62</v>
      </c>
      <c r="W8990" t="s">
        <v>151</v>
      </c>
      <c r="X8990" t="s">
        <v>55</v>
      </c>
      <c r="Y8990" t="s">
        <v>217</v>
      </c>
      <c r="Z8990" t="s">
        <v>56</v>
      </c>
      <c r="AA8990" t="s">
        <v>47</v>
      </c>
      <c r="AB8990" t="s">
        <v>130</v>
      </c>
      <c r="AC8990" t="s">
        <v>175</v>
      </c>
      <c r="AD8990" t="s">
        <v>51</v>
      </c>
      <c r="AE8990" t="s">
        <v>84</v>
      </c>
      <c r="AF8990" t="s">
        <v>175</v>
      </c>
      <c r="AG8990" t="s">
        <v>238</v>
      </c>
      <c r="AH8990" t="s">
        <v>62</v>
      </c>
      <c r="AI8990" t="s">
        <v>174</v>
      </c>
      <c r="AJ8990" t="s">
        <v>102</v>
      </c>
      <c r="AK8990" t="s">
        <v>101</v>
      </c>
      <c r="AL8990" t="s">
        <v>47</v>
      </c>
      <c r="AM8990" t="s">
        <v>122</v>
      </c>
      <c r="AN8990" t="s">
        <v>935</v>
      </c>
      <c r="AO8990" t="s">
        <v>4669</v>
      </c>
    </row>
    <row r="8991" spans="1:41" x14ac:dyDescent="0.25">
      <c r="A8991" t="s">
        <v>37315</v>
      </c>
      <c r="B8991" t="s">
        <v>37316</v>
      </c>
      <c r="C8991" s="1" t="str">
        <f t="shared" si="570"/>
        <v>21:1084</v>
      </c>
      <c r="D8991" s="1" t="str">
        <f t="shared" si="571"/>
        <v>21:0157</v>
      </c>
      <c r="E8991" t="s">
        <v>37317</v>
      </c>
      <c r="F8991" t="s">
        <v>37318</v>
      </c>
      <c r="H8991">
        <v>50.103481100000003</v>
      </c>
      <c r="I8991">
        <v>-122.776843</v>
      </c>
      <c r="J8991" s="1" t="str">
        <f t="shared" si="568"/>
        <v>NGR bulk stream sediment</v>
      </c>
      <c r="K8991" s="1" t="str">
        <f t="shared" si="569"/>
        <v>&lt;177 micron (NGR)</v>
      </c>
      <c r="L8991">
        <v>27</v>
      </c>
      <c r="M8991" t="s">
        <v>157</v>
      </c>
      <c r="N8991">
        <v>463</v>
      </c>
      <c r="O8991" t="s">
        <v>149</v>
      </c>
      <c r="P8991" t="s">
        <v>122</v>
      </c>
      <c r="Q8991" t="s">
        <v>275</v>
      </c>
      <c r="R8991" t="s">
        <v>73</v>
      </c>
      <c r="S8991" t="s">
        <v>90</v>
      </c>
      <c r="T8991" t="s">
        <v>269</v>
      </c>
      <c r="U8991" t="s">
        <v>107</v>
      </c>
      <c r="V8991" t="s">
        <v>53</v>
      </c>
      <c r="W8991" t="s">
        <v>307</v>
      </c>
      <c r="X8991" t="s">
        <v>103</v>
      </c>
      <c r="Y8991" t="s">
        <v>55</v>
      </c>
      <c r="Z8991" t="s">
        <v>84</v>
      </c>
      <c r="AA8991" t="s">
        <v>122</v>
      </c>
      <c r="AB8991" t="s">
        <v>47</v>
      </c>
      <c r="AC8991" t="s">
        <v>175</v>
      </c>
      <c r="AD8991" t="s">
        <v>52</v>
      </c>
      <c r="AE8991" t="s">
        <v>84</v>
      </c>
      <c r="AF8991" t="s">
        <v>2419</v>
      </c>
      <c r="AG8991" t="s">
        <v>109</v>
      </c>
      <c r="AH8991" t="s">
        <v>62</v>
      </c>
      <c r="AI8991" t="s">
        <v>57</v>
      </c>
      <c r="AJ8991" t="s">
        <v>61</v>
      </c>
      <c r="AK8991" t="s">
        <v>149</v>
      </c>
      <c r="AL8991" t="s">
        <v>122</v>
      </c>
      <c r="AM8991" t="s">
        <v>122</v>
      </c>
      <c r="AN8991" t="s">
        <v>65</v>
      </c>
      <c r="AO8991" t="s">
        <v>267</v>
      </c>
    </row>
    <row r="8992" spans="1:41" x14ac:dyDescent="0.25">
      <c r="A8992" t="s">
        <v>37319</v>
      </c>
      <c r="B8992" t="s">
        <v>37320</v>
      </c>
      <c r="C8992" s="1" t="str">
        <f t="shared" si="570"/>
        <v>21:1084</v>
      </c>
      <c r="D8992" s="1" t="str">
        <f t="shared" si="571"/>
        <v>21:0157</v>
      </c>
      <c r="E8992" t="s">
        <v>37321</v>
      </c>
      <c r="F8992" t="s">
        <v>37322</v>
      </c>
      <c r="H8992">
        <v>50.2987167</v>
      </c>
      <c r="I8992">
        <v>-122.69820970000001</v>
      </c>
      <c r="J8992" s="1" t="str">
        <f t="shared" si="568"/>
        <v>NGR bulk stream sediment</v>
      </c>
      <c r="K8992" s="1" t="str">
        <f t="shared" si="569"/>
        <v>&lt;177 micron (NGR)</v>
      </c>
      <c r="L8992">
        <v>27</v>
      </c>
      <c r="M8992" t="s">
        <v>170</v>
      </c>
      <c r="N8992">
        <v>464</v>
      </c>
      <c r="O8992" t="s">
        <v>206</v>
      </c>
      <c r="P8992" t="s">
        <v>47</v>
      </c>
      <c r="Q8992" t="s">
        <v>673</v>
      </c>
      <c r="R8992" t="s">
        <v>174</v>
      </c>
      <c r="S8992" t="s">
        <v>358</v>
      </c>
      <c r="T8992" t="s">
        <v>175</v>
      </c>
      <c r="U8992" t="s">
        <v>239</v>
      </c>
      <c r="V8992" t="s">
        <v>87</v>
      </c>
      <c r="W8992" t="s">
        <v>52</v>
      </c>
      <c r="X8992" t="s">
        <v>85</v>
      </c>
      <c r="Y8992" t="s">
        <v>66</v>
      </c>
      <c r="Z8992" t="s">
        <v>62</v>
      </c>
      <c r="AA8992" t="s">
        <v>122</v>
      </c>
      <c r="AB8992" t="s">
        <v>257</v>
      </c>
      <c r="AC8992" t="s">
        <v>175</v>
      </c>
      <c r="AD8992" t="s">
        <v>66</v>
      </c>
      <c r="AE8992" t="s">
        <v>84</v>
      </c>
      <c r="AF8992" t="s">
        <v>1480</v>
      </c>
      <c r="AG8992" t="s">
        <v>392</v>
      </c>
      <c r="AH8992" t="s">
        <v>53</v>
      </c>
      <c r="AI8992" t="s">
        <v>149</v>
      </c>
      <c r="AJ8992" t="s">
        <v>72</v>
      </c>
      <c r="AK8992" t="s">
        <v>60</v>
      </c>
      <c r="AL8992" t="s">
        <v>47</v>
      </c>
      <c r="AM8992" t="s">
        <v>122</v>
      </c>
      <c r="AN8992" t="s">
        <v>385</v>
      </c>
      <c r="AO8992" t="s">
        <v>145</v>
      </c>
    </row>
    <row r="8993" spans="1:41" x14ac:dyDescent="0.25">
      <c r="A8993" t="s">
        <v>37323</v>
      </c>
      <c r="B8993" t="s">
        <v>37324</v>
      </c>
      <c r="C8993" s="1" t="str">
        <f t="shared" si="570"/>
        <v>21:1084</v>
      </c>
      <c r="D8993" s="1" t="str">
        <f t="shared" si="571"/>
        <v>21:0157</v>
      </c>
      <c r="E8993" t="s">
        <v>37325</v>
      </c>
      <c r="F8993" t="s">
        <v>37326</v>
      </c>
      <c r="H8993">
        <v>50.257021899999998</v>
      </c>
      <c r="I8993">
        <v>-122.7398712</v>
      </c>
      <c r="J8993" s="1" t="str">
        <f t="shared" si="568"/>
        <v>NGR bulk stream sediment</v>
      </c>
      <c r="K8993" s="1" t="str">
        <f t="shared" si="569"/>
        <v>&lt;177 micron (NGR)</v>
      </c>
      <c r="L8993">
        <v>27</v>
      </c>
      <c r="M8993" t="s">
        <v>180</v>
      </c>
      <c r="N8993">
        <v>465</v>
      </c>
      <c r="O8993" t="s">
        <v>57</v>
      </c>
      <c r="P8993" t="s">
        <v>47</v>
      </c>
      <c r="Q8993" t="s">
        <v>215</v>
      </c>
      <c r="R8993" t="s">
        <v>57</v>
      </c>
      <c r="S8993" t="s">
        <v>187</v>
      </c>
      <c r="T8993" t="s">
        <v>267</v>
      </c>
      <c r="U8993" t="s">
        <v>106</v>
      </c>
      <c r="V8993" t="s">
        <v>62</v>
      </c>
      <c r="W8993" t="s">
        <v>86</v>
      </c>
      <c r="X8993" t="s">
        <v>122</v>
      </c>
      <c r="Y8993" t="s">
        <v>209</v>
      </c>
      <c r="Z8993" t="s">
        <v>56</v>
      </c>
      <c r="AA8993" t="s">
        <v>47</v>
      </c>
      <c r="AB8993" t="s">
        <v>78</v>
      </c>
      <c r="AC8993" t="s">
        <v>175</v>
      </c>
      <c r="AD8993" t="s">
        <v>51</v>
      </c>
      <c r="AE8993" t="s">
        <v>380</v>
      </c>
      <c r="AF8993" t="s">
        <v>283</v>
      </c>
      <c r="AG8993" t="s">
        <v>151</v>
      </c>
      <c r="AH8993" t="s">
        <v>62</v>
      </c>
      <c r="AI8993" t="s">
        <v>62</v>
      </c>
      <c r="AJ8993" t="s">
        <v>173</v>
      </c>
      <c r="AK8993" t="s">
        <v>149</v>
      </c>
      <c r="AL8993" t="s">
        <v>47</v>
      </c>
      <c r="AM8993" t="s">
        <v>47</v>
      </c>
      <c r="AN8993" t="s">
        <v>65</v>
      </c>
      <c r="AO8993" t="s">
        <v>1282</v>
      </c>
    </row>
    <row r="8994" spans="1:41" x14ac:dyDescent="0.25">
      <c r="A8994" t="s">
        <v>37327</v>
      </c>
      <c r="B8994" t="s">
        <v>37328</v>
      </c>
      <c r="C8994" s="1" t="str">
        <f t="shared" si="570"/>
        <v>21:1084</v>
      </c>
      <c r="D8994" s="1" t="str">
        <f t="shared" si="571"/>
        <v>21:0157</v>
      </c>
      <c r="E8994" t="s">
        <v>37329</v>
      </c>
      <c r="F8994" t="s">
        <v>37330</v>
      </c>
      <c r="H8994">
        <v>50.195760999999997</v>
      </c>
      <c r="I8994">
        <v>-122.7077268</v>
      </c>
      <c r="J8994" s="1" t="str">
        <f t="shared" si="568"/>
        <v>NGR bulk stream sediment</v>
      </c>
      <c r="K8994" s="1" t="str">
        <f t="shared" si="569"/>
        <v>&lt;177 micron (NGR)</v>
      </c>
      <c r="L8994">
        <v>27</v>
      </c>
      <c r="M8994" t="s">
        <v>195</v>
      </c>
      <c r="N8994">
        <v>466</v>
      </c>
      <c r="O8994" t="s">
        <v>57</v>
      </c>
      <c r="P8994" t="s">
        <v>51</v>
      </c>
      <c r="Q8994" t="s">
        <v>196</v>
      </c>
      <c r="R8994" t="s">
        <v>62</v>
      </c>
      <c r="S8994" t="s">
        <v>141</v>
      </c>
      <c r="T8994" t="s">
        <v>82</v>
      </c>
      <c r="U8994" t="s">
        <v>218</v>
      </c>
      <c r="V8994" t="s">
        <v>62</v>
      </c>
      <c r="W8994" t="s">
        <v>365</v>
      </c>
      <c r="X8994" t="s">
        <v>51</v>
      </c>
      <c r="Y8994" t="s">
        <v>127</v>
      </c>
      <c r="Z8994" t="s">
        <v>84</v>
      </c>
      <c r="AA8994" t="s">
        <v>47</v>
      </c>
      <c r="AB8994" t="s">
        <v>161</v>
      </c>
      <c r="AC8994" t="s">
        <v>175</v>
      </c>
      <c r="AD8994" t="s">
        <v>127</v>
      </c>
      <c r="AE8994" t="s">
        <v>84</v>
      </c>
      <c r="AF8994" t="s">
        <v>712</v>
      </c>
      <c r="AG8994" t="s">
        <v>371</v>
      </c>
      <c r="AH8994" t="s">
        <v>62</v>
      </c>
      <c r="AI8994" t="s">
        <v>174</v>
      </c>
      <c r="AJ8994" t="s">
        <v>110</v>
      </c>
      <c r="AK8994" t="s">
        <v>54</v>
      </c>
      <c r="AL8994" t="s">
        <v>47</v>
      </c>
      <c r="AM8994" t="s">
        <v>122</v>
      </c>
      <c r="AN8994" t="s">
        <v>152</v>
      </c>
      <c r="AO8994" t="s">
        <v>141</v>
      </c>
    </row>
    <row r="8995" spans="1:41" x14ac:dyDescent="0.25">
      <c r="A8995" t="s">
        <v>37331</v>
      </c>
      <c r="B8995" t="s">
        <v>37332</v>
      </c>
      <c r="C8995" s="1" t="str">
        <f t="shared" si="570"/>
        <v>21:1084</v>
      </c>
      <c r="D8995" s="1" t="str">
        <f t="shared" si="571"/>
        <v>21:0157</v>
      </c>
      <c r="E8995" t="s">
        <v>37333</v>
      </c>
      <c r="F8995" t="s">
        <v>37334</v>
      </c>
      <c r="H8995">
        <v>50.176437100000001</v>
      </c>
      <c r="I8995">
        <v>-122.7022573</v>
      </c>
      <c r="J8995" s="1" t="str">
        <f t="shared" si="568"/>
        <v>NGR bulk stream sediment</v>
      </c>
      <c r="K8995" s="1" t="str">
        <f t="shared" si="569"/>
        <v>&lt;177 micron (NGR)</v>
      </c>
      <c r="L8995">
        <v>27</v>
      </c>
      <c r="M8995" t="s">
        <v>205</v>
      </c>
      <c r="N8995">
        <v>467</v>
      </c>
      <c r="O8995" t="s">
        <v>53</v>
      </c>
      <c r="P8995" t="s">
        <v>73</v>
      </c>
      <c r="Q8995" t="s">
        <v>1304</v>
      </c>
      <c r="R8995" t="s">
        <v>62</v>
      </c>
      <c r="S8995" t="s">
        <v>165</v>
      </c>
      <c r="T8995" t="s">
        <v>76</v>
      </c>
      <c r="U8995" t="s">
        <v>112</v>
      </c>
      <c r="V8995" t="s">
        <v>62</v>
      </c>
      <c r="W8995" t="s">
        <v>282</v>
      </c>
      <c r="X8995" t="s">
        <v>73</v>
      </c>
      <c r="Y8995" t="s">
        <v>85</v>
      </c>
      <c r="Z8995" t="s">
        <v>199</v>
      </c>
      <c r="AA8995" t="s">
        <v>47</v>
      </c>
      <c r="AB8995" t="s">
        <v>63</v>
      </c>
      <c r="AC8995" t="s">
        <v>175</v>
      </c>
      <c r="AD8995" t="s">
        <v>51</v>
      </c>
      <c r="AE8995" t="s">
        <v>84</v>
      </c>
      <c r="AF8995" t="s">
        <v>2758</v>
      </c>
      <c r="AG8995" t="s">
        <v>128</v>
      </c>
      <c r="AH8995" t="s">
        <v>62</v>
      </c>
      <c r="AI8995" t="s">
        <v>46</v>
      </c>
      <c r="AJ8995" t="s">
        <v>149</v>
      </c>
      <c r="AK8995" t="s">
        <v>198</v>
      </c>
      <c r="AL8995" t="s">
        <v>47</v>
      </c>
      <c r="AM8995" t="s">
        <v>122</v>
      </c>
      <c r="AN8995" t="s">
        <v>65</v>
      </c>
      <c r="AO8995" t="s">
        <v>2310</v>
      </c>
    </row>
    <row r="8996" spans="1:41" x14ac:dyDescent="0.25">
      <c r="A8996" t="s">
        <v>37335</v>
      </c>
      <c r="B8996" t="s">
        <v>37336</v>
      </c>
      <c r="C8996" s="1" t="str">
        <f t="shared" si="570"/>
        <v>21:1084</v>
      </c>
      <c r="D8996" s="1" t="str">
        <f t="shared" si="571"/>
        <v>21:0157</v>
      </c>
      <c r="E8996" t="s">
        <v>37337</v>
      </c>
      <c r="F8996" t="s">
        <v>37338</v>
      </c>
      <c r="H8996">
        <v>50.2138974</v>
      </c>
      <c r="I8996">
        <v>-122.6818665</v>
      </c>
      <c r="J8996" s="1" t="str">
        <f t="shared" si="568"/>
        <v>NGR bulk stream sediment</v>
      </c>
      <c r="K8996" s="1" t="str">
        <f t="shared" si="569"/>
        <v>&lt;177 micron (NGR)</v>
      </c>
      <c r="L8996">
        <v>27</v>
      </c>
      <c r="M8996" t="s">
        <v>214</v>
      </c>
      <c r="N8996">
        <v>468</v>
      </c>
      <c r="O8996" t="s">
        <v>81</v>
      </c>
      <c r="P8996" t="s">
        <v>47</v>
      </c>
      <c r="Q8996" t="s">
        <v>432</v>
      </c>
      <c r="R8996" t="s">
        <v>174</v>
      </c>
      <c r="S8996" t="s">
        <v>112</v>
      </c>
      <c r="T8996" t="s">
        <v>59</v>
      </c>
      <c r="U8996" t="s">
        <v>667</v>
      </c>
      <c r="V8996" t="s">
        <v>62</v>
      </c>
      <c r="W8996" t="s">
        <v>85</v>
      </c>
      <c r="X8996" t="s">
        <v>137</v>
      </c>
      <c r="Y8996" t="s">
        <v>209</v>
      </c>
      <c r="Z8996" t="s">
        <v>199</v>
      </c>
      <c r="AA8996" t="s">
        <v>46</v>
      </c>
      <c r="AB8996" t="s">
        <v>173</v>
      </c>
      <c r="AC8996" t="s">
        <v>217</v>
      </c>
      <c r="AD8996" t="s">
        <v>51</v>
      </c>
      <c r="AE8996" t="s">
        <v>56</v>
      </c>
      <c r="AF8996" t="s">
        <v>633</v>
      </c>
      <c r="AG8996" t="s">
        <v>182</v>
      </c>
      <c r="AH8996" t="s">
        <v>57</v>
      </c>
      <c r="AI8996" t="s">
        <v>174</v>
      </c>
      <c r="AJ8996" t="s">
        <v>139</v>
      </c>
      <c r="AK8996" t="s">
        <v>54</v>
      </c>
      <c r="AL8996" t="s">
        <v>47</v>
      </c>
      <c r="AM8996" t="s">
        <v>47</v>
      </c>
      <c r="AN8996" t="s">
        <v>65</v>
      </c>
      <c r="AO8996" t="s">
        <v>5127</v>
      </c>
    </row>
    <row r="8997" spans="1:41" x14ac:dyDescent="0.25">
      <c r="A8997" t="s">
        <v>37339</v>
      </c>
      <c r="B8997" t="s">
        <v>37340</v>
      </c>
      <c r="C8997" s="1" t="str">
        <f t="shared" si="570"/>
        <v>21:1084</v>
      </c>
      <c r="D8997" s="1" t="str">
        <f t="shared" si="571"/>
        <v>21:0157</v>
      </c>
      <c r="E8997" t="s">
        <v>37341</v>
      </c>
      <c r="F8997" t="s">
        <v>37342</v>
      </c>
      <c r="H8997">
        <v>50.216035300000001</v>
      </c>
      <c r="I8997">
        <v>-122.719587</v>
      </c>
      <c r="J8997" s="1" t="str">
        <f t="shared" si="568"/>
        <v>NGR bulk stream sediment</v>
      </c>
      <c r="K8997" s="1" t="str">
        <f t="shared" si="569"/>
        <v>&lt;177 micron (NGR)</v>
      </c>
      <c r="L8997">
        <v>27</v>
      </c>
      <c r="M8997" t="s">
        <v>223</v>
      </c>
      <c r="N8997">
        <v>469</v>
      </c>
      <c r="O8997" t="s">
        <v>198</v>
      </c>
      <c r="P8997" t="s">
        <v>47</v>
      </c>
      <c r="Q8997" t="s">
        <v>935</v>
      </c>
      <c r="R8997" t="s">
        <v>151</v>
      </c>
      <c r="S8997" t="s">
        <v>112</v>
      </c>
      <c r="T8997" t="s">
        <v>98</v>
      </c>
      <c r="U8997" t="s">
        <v>184</v>
      </c>
      <c r="V8997" t="s">
        <v>62</v>
      </c>
      <c r="W8997" t="s">
        <v>412</v>
      </c>
      <c r="X8997" t="s">
        <v>122</v>
      </c>
      <c r="Y8997" t="s">
        <v>209</v>
      </c>
      <c r="Z8997" t="s">
        <v>56</v>
      </c>
      <c r="AA8997" t="s">
        <v>103</v>
      </c>
      <c r="AB8997" t="s">
        <v>139</v>
      </c>
      <c r="AC8997" t="s">
        <v>175</v>
      </c>
      <c r="AD8997" t="s">
        <v>51</v>
      </c>
      <c r="AE8997" t="s">
        <v>380</v>
      </c>
      <c r="AF8997" t="s">
        <v>1974</v>
      </c>
      <c r="AG8997" t="s">
        <v>437</v>
      </c>
      <c r="AH8997" t="s">
        <v>62</v>
      </c>
      <c r="AI8997" t="s">
        <v>57</v>
      </c>
      <c r="AJ8997" t="s">
        <v>47</v>
      </c>
      <c r="AK8997" t="s">
        <v>110</v>
      </c>
      <c r="AL8997" t="s">
        <v>47</v>
      </c>
      <c r="AM8997" t="s">
        <v>47</v>
      </c>
      <c r="AN8997" t="s">
        <v>65</v>
      </c>
      <c r="AO8997" t="s">
        <v>6398</v>
      </c>
    </row>
    <row r="8998" spans="1:41" x14ac:dyDescent="0.25">
      <c r="A8998" t="s">
        <v>37343</v>
      </c>
      <c r="B8998" t="s">
        <v>37344</v>
      </c>
      <c r="C8998" s="1" t="str">
        <f t="shared" si="570"/>
        <v>21:1084</v>
      </c>
      <c r="D8998" s="1" t="str">
        <f t="shared" si="571"/>
        <v>21:0157</v>
      </c>
      <c r="E8998" t="s">
        <v>37345</v>
      </c>
      <c r="F8998" t="s">
        <v>37346</v>
      </c>
      <c r="H8998">
        <v>50.2407793</v>
      </c>
      <c r="I8998">
        <v>-122.64714480000001</v>
      </c>
      <c r="J8998" s="1" t="str">
        <f t="shared" si="568"/>
        <v>NGR bulk stream sediment</v>
      </c>
      <c r="K8998" s="1" t="str">
        <f t="shared" si="569"/>
        <v>&lt;177 micron (NGR)</v>
      </c>
      <c r="L8998">
        <v>27</v>
      </c>
      <c r="M8998" t="s">
        <v>233</v>
      </c>
      <c r="N8998">
        <v>470</v>
      </c>
      <c r="O8998" t="s">
        <v>54</v>
      </c>
      <c r="P8998" t="s">
        <v>103</v>
      </c>
      <c r="Q8998" t="s">
        <v>275</v>
      </c>
      <c r="R8998" t="s">
        <v>53</v>
      </c>
      <c r="S8998" t="s">
        <v>187</v>
      </c>
      <c r="T8998" t="s">
        <v>59</v>
      </c>
      <c r="U8998" t="s">
        <v>445</v>
      </c>
      <c r="V8998" t="s">
        <v>57</v>
      </c>
      <c r="W8998" t="s">
        <v>66</v>
      </c>
      <c r="X8998" t="s">
        <v>330</v>
      </c>
      <c r="Y8998" t="s">
        <v>50</v>
      </c>
      <c r="Z8998" t="s">
        <v>84</v>
      </c>
      <c r="AA8998" t="s">
        <v>47</v>
      </c>
      <c r="AB8998" t="s">
        <v>257</v>
      </c>
      <c r="AC8998" t="s">
        <v>175</v>
      </c>
      <c r="AD8998" t="s">
        <v>51</v>
      </c>
      <c r="AE8998" t="s">
        <v>380</v>
      </c>
      <c r="AF8998" t="s">
        <v>888</v>
      </c>
      <c r="AG8998" t="s">
        <v>260</v>
      </c>
      <c r="AH8998" t="s">
        <v>198</v>
      </c>
      <c r="AI8998" t="s">
        <v>46</v>
      </c>
      <c r="AJ8998" t="s">
        <v>122</v>
      </c>
      <c r="AK8998" t="s">
        <v>46</v>
      </c>
      <c r="AL8998" t="s">
        <v>47</v>
      </c>
      <c r="AM8998" t="s">
        <v>103</v>
      </c>
      <c r="AN8998" t="s">
        <v>65</v>
      </c>
      <c r="AO8998" t="s">
        <v>6000</v>
      </c>
    </row>
    <row r="8999" spans="1:41" x14ac:dyDescent="0.25">
      <c r="A8999" t="s">
        <v>37347</v>
      </c>
      <c r="B8999" t="s">
        <v>37348</v>
      </c>
      <c r="C8999" s="1" t="str">
        <f t="shared" si="570"/>
        <v>21:1084</v>
      </c>
      <c r="D8999" s="1" t="str">
        <f t="shared" si="571"/>
        <v>21:0157</v>
      </c>
      <c r="E8999" t="s">
        <v>37349</v>
      </c>
      <c r="F8999" t="s">
        <v>37350</v>
      </c>
      <c r="H8999">
        <v>50.235185899999998</v>
      </c>
      <c r="I8999">
        <v>-122.63867500000001</v>
      </c>
      <c r="J8999" s="1" t="str">
        <f t="shared" si="568"/>
        <v>NGR bulk stream sediment</v>
      </c>
      <c r="K8999" s="1" t="str">
        <f t="shared" si="569"/>
        <v>&lt;177 micron (NGR)</v>
      </c>
      <c r="L8999">
        <v>27</v>
      </c>
      <c r="M8999" t="s">
        <v>248</v>
      </c>
      <c r="N8999">
        <v>471</v>
      </c>
      <c r="O8999" t="s">
        <v>50</v>
      </c>
      <c r="P8999" t="s">
        <v>66</v>
      </c>
      <c r="Q8999" t="s">
        <v>1157</v>
      </c>
      <c r="R8999" t="s">
        <v>64</v>
      </c>
      <c r="S8999" t="s">
        <v>120</v>
      </c>
      <c r="T8999" t="s">
        <v>145</v>
      </c>
      <c r="U8999" t="s">
        <v>418</v>
      </c>
      <c r="V8999" t="s">
        <v>61</v>
      </c>
      <c r="W8999" t="s">
        <v>336</v>
      </c>
      <c r="X8999" t="s">
        <v>73</v>
      </c>
      <c r="Y8999" t="s">
        <v>66</v>
      </c>
      <c r="Z8999" t="s">
        <v>56</v>
      </c>
      <c r="AA8999" t="s">
        <v>122</v>
      </c>
      <c r="AB8999" t="s">
        <v>60</v>
      </c>
      <c r="AC8999" t="s">
        <v>98</v>
      </c>
      <c r="AD8999" t="s">
        <v>99</v>
      </c>
      <c r="AE8999" t="s">
        <v>149</v>
      </c>
      <c r="AF8999" t="s">
        <v>792</v>
      </c>
      <c r="AG8999" t="s">
        <v>271</v>
      </c>
      <c r="AH8999" t="s">
        <v>62</v>
      </c>
      <c r="AI8999" t="s">
        <v>62</v>
      </c>
      <c r="AJ8999" t="s">
        <v>257</v>
      </c>
      <c r="AK8999" t="s">
        <v>61</v>
      </c>
      <c r="AL8999" t="s">
        <v>47</v>
      </c>
      <c r="AM8999" t="s">
        <v>47</v>
      </c>
      <c r="AN8999" t="s">
        <v>65</v>
      </c>
      <c r="AO8999" t="s">
        <v>2244</v>
      </c>
    </row>
    <row r="9000" spans="1:41" x14ac:dyDescent="0.25">
      <c r="A9000" t="s">
        <v>37351</v>
      </c>
      <c r="B9000" t="s">
        <v>37352</v>
      </c>
      <c r="C9000" s="1" t="str">
        <f t="shared" si="570"/>
        <v>21:1084</v>
      </c>
      <c r="D9000" s="1" t="str">
        <f t="shared" si="571"/>
        <v>21:0157</v>
      </c>
      <c r="E9000" t="s">
        <v>37353</v>
      </c>
      <c r="F9000" t="s">
        <v>37354</v>
      </c>
      <c r="H9000">
        <v>50.245699999999999</v>
      </c>
      <c r="I9000">
        <v>-122.5285123</v>
      </c>
      <c r="J9000" s="1" t="str">
        <f t="shared" si="568"/>
        <v>NGR bulk stream sediment</v>
      </c>
      <c r="K9000" s="1" t="str">
        <f t="shared" si="569"/>
        <v>&lt;177 micron (NGR)</v>
      </c>
      <c r="L9000">
        <v>27</v>
      </c>
      <c r="M9000" t="s">
        <v>256</v>
      </c>
      <c r="N9000">
        <v>472</v>
      </c>
      <c r="O9000" t="s">
        <v>72</v>
      </c>
      <c r="P9000" t="s">
        <v>73</v>
      </c>
      <c r="Q9000" t="s">
        <v>364</v>
      </c>
      <c r="R9000" t="s">
        <v>53</v>
      </c>
      <c r="S9000" t="s">
        <v>106</v>
      </c>
      <c r="T9000" t="s">
        <v>217</v>
      </c>
      <c r="U9000" t="s">
        <v>342</v>
      </c>
      <c r="V9000" t="s">
        <v>62</v>
      </c>
      <c r="W9000" t="s">
        <v>406</v>
      </c>
      <c r="X9000" t="s">
        <v>73</v>
      </c>
      <c r="Y9000" t="s">
        <v>145</v>
      </c>
      <c r="Z9000" t="s">
        <v>199</v>
      </c>
      <c r="AA9000" t="s">
        <v>122</v>
      </c>
      <c r="AB9000" t="s">
        <v>78</v>
      </c>
      <c r="AC9000" t="s">
        <v>175</v>
      </c>
      <c r="AD9000" t="s">
        <v>108</v>
      </c>
      <c r="AE9000" t="s">
        <v>199</v>
      </c>
      <c r="AF9000" t="s">
        <v>1205</v>
      </c>
      <c r="AG9000" t="s">
        <v>271</v>
      </c>
      <c r="AH9000" t="s">
        <v>62</v>
      </c>
      <c r="AI9000" t="s">
        <v>57</v>
      </c>
      <c r="AJ9000" t="s">
        <v>455</v>
      </c>
      <c r="AK9000" t="s">
        <v>87</v>
      </c>
      <c r="AL9000" t="s">
        <v>47</v>
      </c>
      <c r="AM9000" t="s">
        <v>122</v>
      </c>
      <c r="AN9000" t="s">
        <v>65</v>
      </c>
      <c r="AO9000" t="s">
        <v>1480</v>
      </c>
    </row>
    <row r="9001" spans="1:41" x14ac:dyDescent="0.25">
      <c r="A9001" t="s">
        <v>37355</v>
      </c>
      <c r="B9001" t="s">
        <v>37356</v>
      </c>
      <c r="C9001" s="1" t="str">
        <f t="shared" si="570"/>
        <v>21:1084</v>
      </c>
      <c r="D9001" s="1" t="str">
        <f t="shared" si="571"/>
        <v>21:0157</v>
      </c>
      <c r="E9001" t="s">
        <v>37357</v>
      </c>
      <c r="F9001" t="s">
        <v>37358</v>
      </c>
      <c r="H9001">
        <v>50.268058799999999</v>
      </c>
      <c r="I9001">
        <v>-122.5775435</v>
      </c>
      <c r="J9001" s="1" t="str">
        <f t="shared" si="568"/>
        <v>NGR bulk stream sediment</v>
      </c>
      <c r="K9001" s="1" t="str">
        <f t="shared" si="569"/>
        <v>&lt;177 micron (NGR)</v>
      </c>
      <c r="L9001">
        <v>27</v>
      </c>
      <c r="M9001" t="s">
        <v>265</v>
      </c>
      <c r="N9001">
        <v>473</v>
      </c>
      <c r="O9001" t="s">
        <v>149</v>
      </c>
      <c r="P9001" t="s">
        <v>103</v>
      </c>
      <c r="Q9001" t="s">
        <v>935</v>
      </c>
      <c r="R9001" t="s">
        <v>62</v>
      </c>
      <c r="S9001" t="s">
        <v>225</v>
      </c>
      <c r="T9001" t="s">
        <v>66</v>
      </c>
      <c r="U9001" t="s">
        <v>124</v>
      </c>
      <c r="V9001" t="s">
        <v>62</v>
      </c>
      <c r="W9001" t="s">
        <v>371</v>
      </c>
      <c r="X9001" t="s">
        <v>122</v>
      </c>
      <c r="Y9001" t="s">
        <v>76</v>
      </c>
      <c r="Z9001" t="s">
        <v>84</v>
      </c>
      <c r="AA9001" t="s">
        <v>103</v>
      </c>
      <c r="AB9001" t="s">
        <v>122</v>
      </c>
      <c r="AC9001" t="s">
        <v>175</v>
      </c>
      <c r="AD9001" t="s">
        <v>51</v>
      </c>
      <c r="AE9001" t="s">
        <v>199</v>
      </c>
      <c r="AF9001" t="s">
        <v>2327</v>
      </c>
      <c r="AG9001" t="s">
        <v>227</v>
      </c>
      <c r="AH9001" t="s">
        <v>62</v>
      </c>
      <c r="AI9001" t="s">
        <v>149</v>
      </c>
      <c r="AJ9001" t="s">
        <v>87</v>
      </c>
      <c r="AK9001" t="s">
        <v>46</v>
      </c>
      <c r="AL9001" t="s">
        <v>47</v>
      </c>
      <c r="AM9001" t="s">
        <v>122</v>
      </c>
      <c r="AN9001" t="s">
        <v>65</v>
      </c>
      <c r="AO9001" t="s">
        <v>8524</v>
      </c>
    </row>
    <row r="9002" spans="1:41" x14ac:dyDescent="0.25">
      <c r="A9002" t="s">
        <v>37359</v>
      </c>
      <c r="B9002" t="s">
        <v>37360</v>
      </c>
      <c r="C9002" s="1" t="str">
        <f t="shared" si="570"/>
        <v>21:1084</v>
      </c>
      <c r="D9002" s="1" t="str">
        <f t="shared" si="571"/>
        <v>21:0157</v>
      </c>
      <c r="E9002" t="s">
        <v>37361</v>
      </c>
      <c r="F9002" t="s">
        <v>37362</v>
      </c>
      <c r="H9002">
        <v>50.320822900000003</v>
      </c>
      <c r="I9002">
        <v>-122.6465578</v>
      </c>
      <c r="J9002" s="1" t="str">
        <f t="shared" si="568"/>
        <v>NGR bulk stream sediment</v>
      </c>
      <c r="K9002" s="1" t="str">
        <f t="shared" si="569"/>
        <v>&lt;177 micron (NGR)</v>
      </c>
      <c r="L9002">
        <v>28</v>
      </c>
      <c r="M9002" t="s">
        <v>280</v>
      </c>
      <c r="N9002">
        <v>474</v>
      </c>
      <c r="O9002" t="s">
        <v>175</v>
      </c>
      <c r="P9002" t="s">
        <v>47</v>
      </c>
      <c r="Q9002" t="s">
        <v>171</v>
      </c>
      <c r="R9002" t="s">
        <v>60</v>
      </c>
      <c r="S9002" t="s">
        <v>217</v>
      </c>
      <c r="T9002" t="s">
        <v>217</v>
      </c>
      <c r="U9002" t="s">
        <v>80</v>
      </c>
      <c r="V9002" t="s">
        <v>47</v>
      </c>
      <c r="W9002" t="s">
        <v>365</v>
      </c>
      <c r="X9002" t="s">
        <v>51</v>
      </c>
      <c r="Y9002" t="s">
        <v>330</v>
      </c>
      <c r="Z9002" t="s">
        <v>56</v>
      </c>
      <c r="AA9002" t="s">
        <v>47</v>
      </c>
      <c r="AB9002" t="s">
        <v>173</v>
      </c>
      <c r="AC9002" t="s">
        <v>175</v>
      </c>
      <c r="AD9002" t="s">
        <v>108</v>
      </c>
      <c r="AE9002" t="s">
        <v>198</v>
      </c>
      <c r="AF9002" t="s">
        <v>697</v>
      </c>
      <c r="AG9002" t="s">
        <v>102</v>
      </c>
      <c r="AH9002" t="s">
        <v>62</v>
      </c>
      <c r="AI9002" t="s">
        <v>57</v>
      </c>
      <c r="AJ9002" t="s">
        <v>161</v>
      </c>
      <c r="AK9002" t="s">
        <v>79</v>
      </c>
      <c r="AL9002" t="s">
        <v>47</v>
      </c>
      <c r="AM9002" t="s">
        <v>122</v>
      </c>
      <c r="AN9002" t="s">
        <v>65</v>
      </c>
      <c r="AO9002" t="s">
        <v>1619</v>
      </c>
    </row>
    <row r="9003" spans="1:41" x14ac:dyDescent="0.25">
      <c r="A9003" t="s">
        <v>37363</v>
      </c>
      <c r="B9003" t="s">
        <v>37364</v>
      </c>
      <c r="C9003" s="1" t="str">
        <f t="shared" si="570"/>
        <v>21:1084</v>
      </c>
      <c r="D9003" s="1" t="str">
        <f t="shared" si="571"/>
        <v>21:0157</v>
      </c>
      <c r="E9003" t="s">
        <v>37361</v>
      </c>
      <c r="F9003" t="s">
        <v>37365</v>
      </c>
      <c r="H9003">
        <v>50.320822900000003</v>
      </c>
      <c r="I9003">
        <v>-122.6465578</v>
      </c>
      <c r="J9003" s="1" t="str">
        <f t="shared" si="568"/>
        <v>NGR bulk stream sediment</v>
      </c>
      <c r="K9003" s="1" t="str">
        <f t="shared" si="569"/>
        <v>&lt;177 micron (NGR)</v>
      </c>
      <c r="L9003">
        <v>28</v>
      </c>
      <c r="M9003" t="s">
        <v>288</v>
      </c>
      <c r="N9003">
        <v>475</v>
      </c>
      <c r="O9003" t="s">
        <v>217</v>
      </c>
      <c r="P9003" t="s">
        <v>47</v>
      </c>
      <c r="Q9003" t="s">
        <v>638</v>
      </c>
      <c r="R9003" t="s">
        <v>79</v>
      </c>
      <c r="S9003" t="s">
        <v>82</v>
      </c>
      <c r="T9003" t="s">
        <v>59</v>
      </c>
      <c r="U9003" t="s">
        <v>162</v>
      </c>
      <c r="V9003" t="s">
        <v>81</v>
      </c>
      <c r="W9003" t="s">
        <v>351</v>
      </c>
      <c r="X9003" t="s">
        <v>73</v>
      </c>
      <c r="Y9003" t="s">
        <v>55</v>
      </c>
      <c r="Z9003" t="s">
        <v>56</v>
      </c>
      <c r="AA9003" t="s">
        <v>122</v>
      </c>
      <c r="AB9003" t="s">
        <v>257</v>
      </c>
      <c r="AC9003" t="s">
        <v>175</v>
      </c>
      <c r="AD9003" t="s">
        <v>98</v>
      </c>
      <c r="AE9003" t="s">
        <v>198</v>
      </c>
      <c r="AF9003" t="s">
        <v>5127</v>
      </c>
      <c r="AG9003" t="s">
        <v>142</v>
      </c>
      <c r="AH9003" t="s">
        <v>62</v>
      </c>
      <c r="AI9003" t="s">
        <v>198</v>
      </c>
      <c r="AJ9003" t="s">
        <v>161</v>
      </c>
      <c r="AK9003" t="s">
        <v>60</v>
      </c>
      <c r="AL9003" t="s">
        <v>47</v>
      </c>
      <c r="AM9003" t="s">
        <v>122</v>
      </c>
      <c r="AN9003" t="s">
        <v>65</v>
      </c>
      <c r="AO9003" t="s">
        <v>59</v>
      </c>
    </row>
    <row r="9004" spans="1:41" x14ac:dyDescent="0.25">
      <c r="A9004" t="s">
        <v>37366</v>
      </c>
      <c r="B9004" t="s">
        <v>37367</v>
      </c>
      <c r="C9004" s="1" t="str">
        <f t="shared" si="570"/>
        <v>21:1084</v>
      </c>
      <c r="D9004" s="1" t="str">
        <f t="shared" si="571"/>
        <v>21:0157</v>
      </c>
      <c r="E9004" t="s">
        <v>37368</v>
      </c>
      <c r="F9004" t="s">
        <v>37369</v>
      </c>
      <c r="H9004">
        <v>50.008338700000003</v>
      </c>
      <c r="I9004">
        <v>-122.01095429999999</v>
      </c>
      <c r="J9004" s="1" t="str">
        <f t="shared" si="568"/>
        <v>NGR bulk stream sediment</v>
      </c>
      <c r="K9004" s="1" t="str">
        <f t="shared" si="569"/>
        <v>&lt;177 micron (NGR)</v>
      </c>
      <c r="L9004">
        <v>28</v>
      </c>
      <c r="M9004" t="s">
        <v>45</v>
      </c>
      <c r="N9004">
        <v>476</v>
      </c>
      <c r="O9004" t="s">
        <v>111</v>
      </c>
      <c r="P9004" t="s">
        <v>47</v>
      </c>
      <c r="Q9004" t="s">
        <v>832</v>
      </c>
      <c r="R9004" t="s">
        <v>62</v>
      </c>
      <c r="S9004" t="s">
        <v>162</v>
      </c>
      <c r="T9004" t="s">
        <v>267</v>
      </c>
      <c r="U9004" t="s">
        <v>350</v>
      </c>
      <c r="V9004" t="s">
        <v>64</v>
      </c>
      <c r="W9004" t="s">
        <v>151</v>
      </c>
      <c r="X9004" t="s">
        <v>51</v>
      </c>
      <c r="Y9004" t="s">
        <v>66</v>
      </c>
      <c r="Z9004" t="s">
        <v>199</v>
      </c>
      <c r="AA9004" t="s">
        <v>47</v>
      </c>
      <c r="AB9004" t="s">
        <v>79</v>
      </c>
      <c r="AC9004" t="s">
        <v>175</v>
      </c>
      <c r="AD9004" t="s">
        <v>209</v>
      </c>
      <c r="AE9004" t="s">
        <v>53</v>
      </c>
      <c r="AF9004" t="s">
        <v>983</v>
      </c>
      <c r="AG9004" t="s">
        <v>266</v>
      </c>
      <c r="AH9004" t="s">
        <v>53</v>
      </c>
      <c r="AI9004" t="s">
        <v>54</v>
      </c>
      <c r="AJ9004" t="s">
        <v>164</v>
      </c>
      <c r="AK9004" t="s">
        <v>78</v>
      </c>
      <c r="AL9004" t="s">
        <v>47</v>
      </c>
      <c r="AM9004" t="s">
        <v>103</v>
      </c>
      <c r="AN9004" t="s">
        <v>65</v>
      </c>
      <c r="AO9004" t="s">
        <v>3633</v>
      </c>
    </row>
    <row r="9005" spans="1:41" x14ac:dyDescent="0.25">
      <c r="A9005" t="s">
        <v>37370</v>
      </c>
      <c r="B9005" t="s">
        <v>37371</v>
      </c>
      <c r="C9005" s="1" t="str">
        <f t="shared" si="570"/>
        <v>21:1084</v>
      </c>
      <c r="D9005" s="1" t="str">
        <f t="shared" si="571"/>
        <v>21:0157</v>
      </c>
      <c r="E9005" t="s">
        <v>37372</v>
      </c>
      <c r="F9005" t="s">
        <v>37373</v>
      </c>
      <c r="H9005">
        <v>50.020141600000002</v>
      </c>
      <c r="I9005">
        <v>-122.0937309</v>
      </c>
      <c r="J9005" s="1" t="str">
        <f t="shared" si="568"/>
        <v>NGR bulk stream sediment</v>
      </c>
      <c r="K9005" s="1" t="str">
        <f t="shared" si="569"/>
        <v>&lt;177 micron (NGR)</v>
      </c>
      <c r="L9005">
        <v>28</v>
      </c>
      <c r="M9005" t="s">
        <v>71</v>
      </c>
      <c r="N9005">
        <v>477</v>
      </c>
      <c r="O9005" t="s">
        <v>266</v>
      </c>
      <c r="P9005" t="s">
        <v>47</v>
      </c>
      <c r="Q9005" t="s">
        <v>638</v>
      </c>
      <c r="R9005" t="s">
        <v>149</v>
      </c>
      <c r="S9005" t="s">
        <v>186</v>
      </c>
      <c r="T9005" t="s">
        <v>59</v>
      </c>
      <c r="U9005" t="s">
        <v>431</v>
      </c>
      <c r="V9005" t="s">
        <v>64</v>
      </c>
      <c r="W9005" t="s">
        <v>271</v>
      </c>
      <c r="X9005" t="s">
        <v>51</v>
      </c>
      <c r="Y9005" t="s">
        <v>66</v>
      </c>
      <c r="Z9005" t="s">
        <v>56</v>
      </c>
      <c r="AA9005" t="s">
        <v>47</v>
      </c>
      <c r="AB9005" t="s">
        <v>81</v>
      </c>
      <c r="AC9005" t="s">
        <v>290</v>
      </c>
      <c r="AD9005" t="s">
        <v>82</v>
      </c>
      <c r="AE9005" t="s">
        <v>56</v>
      </c>
      <c r="AF9005" t="s">
        <v>1342</v>
      </c>
      <c r="AG9005" t="s">
        <v>271</v>
      </c>
      <c r="AH9005" t="s">
        <v>46</v>
      </c>
      <c r="AI9005" t="s">
        <v>57</v>
      </c>
      <c r="AJ9005" t="s">
        <v>122</v>
      </c>
      <c r="AK9005" t="s">
        <v>130</v>
      </c>
      <c r="AL9005" t="s">
        <v>47</v>
      </c>
      <c r="AM9005" t="s">
        <v>122</v>
      </c>
      <c r="AN9005" t="s">
        <v>65</v>
      </c>
      <c r="AO9005" t="s">
        <v>756</v>
      </c>
    </row>
    <row r="9006" spans="1:41" x14ac:dyDescent="0.25">
      <c r="A9006" t="s">
        <v>37374</v>
      </c>
      <c r="B9006" t="s">
        <v>37375</v>
      </c>
      <c r="C9006" s="1" t="str">
        <f t="shared" si="570"/>
        <v>21:1084</v>
      </c>
      <c r="D9006" s="1" t="str">
        <f t="shared" si="571"/>
        <v>21:0157</v>
      </c>
      <c r="E9006" t="s">
        <v>37376</v>
      </c>
      <c r="F9006" t="s">
        <v>37377</v>
      </c>
      <c r="H9006">
        <v>50.011083800000002</v>
      </c>
      <c r="I9006">
        <v>-122.0902303</v>
      </c>
      <c r="J9006" s="1" t="str">
        <f t="shared" si="568"/>
        <v>NGR bulk stream sediment</v>
      </c>
      <c r="K9006" s="1" t="str">
        <f t="shared" si="569"/>
        <v>&lt;177 micron (NGR)</v>
      </c>
      <c r="L9006">
        <v>28</v>
      </c>
      <c r="M9006" t="s">
        <v>95</v>
      </c>
      <c r="N9006">
        <v>478</v>
      </c>
      <c r="O9006" t="s">
        <v>243</v>
      </c>
      <c r="P9006" t="s">
        <v>47</v>
      </c>
      <c r="Q9006" t="s">
        <v>294</v>
      </c>
      <c r="R9006" t="s">
        <v>206</v>
      </c>
      <c r="S9006" t="s">
        <v>145</v>
      </c>
      <c r="T9006" t="s">
        <v>85</v>
      </c>
      <c r="U9006" t="s">
        <v>239</v>
      </c>
      <c r="V9006" t="s">
        <v>60</v>
      </c>
      <c r="W9006" t="s">
        <v>455</v>
      </c>
      <c r="X9006" t="s">
        <v>47</v>
      </c>
      <c r="Y9006" t="s">
        <v>330</v>
      </c>
      <c r="Z9006" t="s">
        <v>56</v>
      </c>
      <c r="AA9006" t="s">
        <v>47</v>
      </c>
      <c r="AB9006" t="s">
        <v>173</v>
      </c>
      <c r="AC9006" t="s">
        <v>99</v>
      </c>
      <c r="AD9006" t="s">
        <v>108</v>
      </c>
      <c r="AE9006" t="s">
        <v>62</v>
      </c>
      <c r="AF9006" t="s">
        <v>50</v>
      </c>
      <c r="AG9006" t="s">
        <v>164</v>
      </c>
      <c r="AH9006" t="s">
        <v>53</v>
      </c>
      <c r="AI9006" t="s">
        <v>53</v>
      </c>
      <c r="AJ9006" t="s">
        <v>64</v>
      </c>
      <c r="AK9006" t="s">
        <v>58</v>
      </c>
      <c r="AL9006" t="s">
        <v>47</v>
      </c>
      <c r="AM9006" t="s">
        <v>47</v>
      </c>
      <c r="AN9006" t="s">
        <v>65</v>
      </c>
      <c r="AO9006" t="s">
        <v>3581</v>
      </c>
    </row>
    <row r="9007" spans="1:41" x14ac:dyDescent="0.25">
      <c r="A9007" t="s">
        <v>37378</v>
      </c>
      <c r="B9007" t="s">
        <v>37379</v>
      </c>
      <c r="C9007" s="1" t="str">
        <f t="shared" si="570"/>
        <v>21:1084</v>
      </c>
      <c r="D9007" s="1" t="str">
        <f t="shared" si="571"/>
        <v>21:0157</v>
      </c>
      <c r="E9007" t="s">
        <v>37380</v>
      </c>
      <c r="F9007" t="s">
        <v>37381</v>
      </c>
      <c r="H9007">
        <v>50.024520000000003</v>
      </c>
      <c r="I9007">
        <v>-122.0334074</v>
      </c>
      <c r="J9007" s="1" t="str">
        <f t="shared" si="568"/>
        <v>NGR bulk stream sediment</v>
      </c>
      <c r="K9007" s="1" t="str">
        <f t="shared" si="569"/>
        <v>&lt;177 micron (NGR)</v>
      </c>
      <c r="L9007">
        <v>28</v>
      </c>
      <c r="M9007" t="s">
        <v>117</v>
      </c>
      <c r="N9007">
        <v>479</v>
      </c>
      <c r="O9007" t="s">
        <v>163</v>
      </c>
      <c r="P9007" t="s">
        <v>47</v>
      </c>
      <c r="Q9007" t="s">
        <v>275</v>
      </c>
      <c r="R9007" t="s">
        <v>174</v>
      </c>
      <c r="S9007" t="s">
        <v>90</v>
      </c>
      <c r="T9007" t="s">
        <v>50</v>
      </c>
      <c r="U9007" t="s">
        <v>554</v>
      </c>
      <c r="V9007" t="s">
        <v>105</v>
      </c>
      <c r="W9007" t="s">
        <v>228</v>
      </c>
      <c r="X9007" t="s">
        <v>122</v>
      </c>
      <c r="Y9007" t="s">
        <v>76</v>
      </c>
      <c r="Z9007" t="s">
        <v>56</v>
      </c>
      <c r="AA9007" t="s">
        <v>47</v>
      </c>
      <c r="AB9007" t="s">
        <v>81</v>
      </c>
      <c r="AC9007" t="s">
        <v>131</v>
      </c>
      <c r="AD9007" t="s">
        <v>209</v>
      </c>
      <c r="AE9007" t="s">
        <v>199</v>
      </c>
      <c r="AF9007" t="s">
        <v>175</v>
      </c>
      <c r="AG9007" t="s">
        <v>336</v>
      </c>
      <c r="AH9007" t="s">
        <v>57</v>
      </c>
      <c r="AI9007" t="s">
        <v>57</v>
      </c>
      <c r="AJ9007" t="s">
        <v>139</v>
      </c>
      <c r="AK9007" t="s">
        <v>455</v>
      </c>
      <c r="AL9007" t="s">
        <v>47</v>
      </c>
      <c r="AM9007" t="s">
        <v>47</v>
      </c>
      <c r="AN9007" t="s">
        <v>638</v>
      </c>
      <c r="AO9007" t="s">
        <v>3410</v>
      </c>
    </row>
    <row r="9008" spans="1:41" x14ac:dyDescent="0.25">
      <c r="A9008" t="s">
        <v>37382</v>
      </c>
      <c r="B9008" t="s">
        <v>37383</v>
      </c>
      <c r="C9008" s="1" t="str">
        <f t="shared" si="570"/>
        <v>21:1084</v>
      </c>
      <c r="D9008" s="1" t="str">
        <f t="shared" si="571"/>
        <v>21:0157</v>
      </c>
      <c r="E9008" t="s">
        <v>37384</v>
      </c>
      <c r="F9008" t="s">
        <v>37385</v>
      </c>
      <c r="H9008">
        <v>50.050957199999999</v>
      </c>
      <c r="I9008">
        <v>-122.0544731</v>
      </c>
      <c r="J9008" s="1" t="str">
        <f t="shared" si="568"/>
        <v>NGR bulk stream sediment</v>
      </c>
      <c r="K9008" s="1" t="str">
        <f t="shared" si="569"/>
        <v>&lt;177 micron (NGR)</v>
      </c>
      <c r="L9008">
        <v>28</v>
      </c>
      <c r="M9008" t="s">
        <v>136</v>
      </c>
      <c r="N9008">
        <v>480</v>
      </c>
      <c r="O9008" t="s">
        <v>112</v>
      </c>
      <c r="P9008" t="s">
        <v>51</v>
      </c>
      <c r="Q9008" t="s">
        <v>1106</v>
      </c>
      <c r="R9008" t="s">
        <v>209</v>
      </c>
      <c r="S9008" t="s">
        <v>121</v>
      </c>
      <c r="T9008" t="s">
        <v>51</v>
      </c>
      <c r="U9008" t="s">
        <v>51</v>
      </c>
      <c r="V9008" t="s">
        <v>123</v>
      </c>
      <c r="W9008" t="s">
        <v>46</v>
      </c>
      <c r="X9008" t="s">
        <v>46</v>
      </c>
      <c r="Y9008" t="s">
        <v>145</v>
      </c>
      <c r="Z9008" t="s">
        <v>56</v>
      </c>
      <c r="AA9008" t="s">
        <v>58</v>
      </c>
      <c r="AB9008" t="s">
        <v>161</v>
      </c>
      <c r="AC9008" t="s">
        <v>175</v>
      </c>
      <c r="AD9008" t="s">
        <v>80</v>
      </c>
      <c r="AE9008" t="s">
        <v>122</v>
      </c>
      <c r="AF9008" t="s">
        <v>257</v>
      </c>
      <c r="AG9008" t="s">
        <v>270</v>
      </c>
      <c r="AH9008" t="s">
        <v>62</v>
      </c>
      <c r="AI9008" t="s">
        <v>198</v>
      </c>
      <c r="AJ9008" t="s">
        <v>111</v>
      </c>
      <c r="AK9008" t="s">
        <v>127</v>
      </c>
      <c r="AL9008" t="s">
        <v>47</v>
      </c>
      <c r="AM9008" t="s">
        <v>47</v>
      </c>
      <c r="AN9008" t="s">
        <v>65</v>
      </c>
      <c r="AO9008" t="s">
        <v>37386</v>
      </c>
    </row>
    <row r="9009" spans="1:41" x14ac:dyDescent="0.25">
      <c r="A9009" t="s">
        <v>37387</v>
      </c>
      <c r="B9009" t="s">
        <v>37388</v>
      </c>
      <c r="C9009" s="1" t="str">
        <f t="shared" si="570"/>
        <v>21:1084</v>
      </c>
      <c r="D9009" s="1" t="str">
        <f t="shared" si="571"/>
        <v>21:0157</v>
      </c>
      <c r="E9009" t="s">
        <v>37389</v>
      </c>
      <c r="F9009" t="s">
        <v>37390</v>
      </c>
      <c r="H9009">
        <v>50.083736199999997</v>
      </c>
      <c r="I9009">
        <v>-122.07609650000001</v>
      </c>
      <c r="J9009" s="1" t="str">
        <f t="shared" si="568"/>
        <v>NGR bulk stream sediment</v>
      </c>
      <c r="K9009" s="1" t="str">
        <f t="shared" si="569"/>
        <v>&lt;177 micron (NGR)</v>
      </c>
      <c r="L9009">
        <v>28</v>
      </c>
      <c r="M9009" t="s">
        <v>157</v>
      </c>
      <c r="N9009">
        <v>481</v>
      </c>
      <c r="O9009" t="s">
        <v>59</v>
      </c>
      <c r="P9009" t="s">
        <v>47</v>
      </c>
      <c r="Q9009" t="s">
        <v>662</v>
      </c>
      <c r="R9009" t="s">
        <v>142</v>
      </c>
      <c r="S9009" t="s">
        <v>187</v>
      </c>
      <c r="T9009" t="s">
        <v>76</v>
      </c>
      <c r="U9009" t="s">
        <v>146</v>
      </c>
      <c r="V9009" t="s">
        <v>122</v>
      </c>
      <c r="W9009" t="s">
        <v>455</v>
      </c>
      <c r="X9009" t="s">
        <v>51</v>
      </c>
      <c r="Y9009" t="s">
        <v>50</v>
      </c>
      <c r="Z9009" t="s">
        <v>56</v>
      </c>
      <c r="AA9009" t="s">
        <v>122</v>
      </c>
      <c r="AB9009" t="s">
        <v>64</v>
      </c>
      <c r="AC9009" t="s">
        <v>217</v>
      </c>
      <c r="AD9009" t="s">
        <v>98</v>
      </c>
      <c r="AE9009" t="s">
        <v>46</v>
      </c>
      <c r="AF9009" t="s">
        <v>209</v>
      </c>
      <c r="AG9009" t="s">
        <v>51</v>
      </c>
      <c r="AH9009" t="s">
        <v>198</v>
      </c>
      <c r="AI9009" t="s">
        <v>54</v>
      </c>
      <c r="AJ9009" t="s">
        <v>200</v>
      </c>
      <c r="AK9009" t="s">
        <v>130</v>
      </c>
      <c r="AL9009" t="s">
        <v>47</v>
      </c>
      <c r="AM9009" t="s">
        <v>47</v>
      </c>
      <c r="AN9009" t="s">
        <v>65</v>
      </c>
      <c r="AO9009" t="s">
        <v>1643</v>
      </c>
    </row>
    <row r="9010" spans="1:41" x14ac:dyDescent="0.25">
      <c r="A9010" t="s">
        <v>37391</v>
      </c>
      <c r="B9010" t="s">
        <v>37392</v>
      </c>
      <c r="C9010" s="1" t="str">
        <f t="shared" si="570"/>
        <v>21:1084</v>
      </c>
      <c r="D9010" s="1" t="str">
        <f t="shared" si="571"/>
        <v>21:0157</v>
      </c>
      <c r="E9010" t="s">
        <v>37393</v>
      </c>
      <c r="F9010" t="s">
        <v>37394</v>
      </c>
      <c r="H9010">
        <v>50.107603300000001</v>
      </c>
      <c r="I9010">
        <v>-122.0915811</v>
      </c>
      <c r="J9010" s="1" t="str">
        <f t="shared" si="568"/>
        <v>NGR bulk stream sediment</v>
      </c>
      <c r="K9010" s="1" t="str">
        <f t="shared" si="569"/>
        <v>&lt;177 micron (NGR)</v>
      </c>
      <c r="L9010">
        <v>28</v>
      </c>
      <c r="M9010" t="s">
        <v>170</v>
      </c>
      <c r="N9010">
        <v>482</v>
      </c>
      <c r="O9010" t="s">
        <v>99</v>
      </c>
      <c r="P9010" t="s">
        <v>47</v>
      </c>
      <c r="Q9010" t="s">
        <v>807</v>
      </c>
      <c r="R9010" t="s">
        <v>392</v>
      </c>
      <c r="S9010" t="s">
        <v>272</v>
      </c>
      <c r="T9010" t="s">
        <v>50</v>
      </c>
      <c r="U9010" t="s">
        <v>236</v>
      </c>
      <c r="V9010" t="s">
        <v>455</v>
      </c>
      <c r="W9010" t="s">
        <v>72</v>
      </c>
      <c r="X9010" t="s">
        <v>122</v>
      </c>
      <c r="Y9010" t="s">
        <v>145</v>
      </c>
      <c r="Z9010" t="s">
        <v>199</v>
      </c>
      <c r="AA9010" t="s">
        <v>103</v>
      </c>
      <c r="AB9010" t="s">
        <v>61</v>
      </c>
      <c r="AC9010" t="s">
        <v>112</v>
      </c>
      <c r="AD9010" t="s">
        <v>49</v>
      </c>
      <c r="AE9010" t="s">
        <v>61</v>
      </c>
      <c r="AF9010" t="s">
        <v>267</v>
      </c>
      <c r="AG9010" t="s">
        <v>271</v>
      </c>
      <c r="AH9010" t="s">
        <v>54</v>
      </c>
      <c r="AI9010" t="s">
        <v>198</v>
      </c>
      <c r="AJ9010" t="s">
        <v>200</v>
      </c>
      <c r="AK9010" t="s">
        <v>105</v>
      </c>
      <c r="AL9010" t="s">
        <v>47</v>
      </c>
      <c r="AM9010" t="s">
        <v>47</v>
      </c>
      <c r="AN9010" t="s">
        <v>65</v>
      </c>
      <c r="AO9010" t="s">
        <v>2274</v>
      </c>
    </row>
    <row r="9011" spans="1:41" x14ac:dyDescent="0.25">
      <c r="A9011" t="s">
        <v>37395</v>
      </c>
      <c r="B9011" t="s">
        <v>37396</v>
      </c>
      <c r="C9011" s="1" t="str">
        <f t="shared" si="570"/>
        <v>21:1084</v>
      </c>
      <c r="D9011" s="1" t="str">
        <f t="shared" si="571"/>
        <v>21:0157</v>
      </c>
      <c r="E9011" t="s">
        <v>37397</v>
      </c>
      <c r="F9011" t="s">
        <v>37398</v>
      </c>
      <c r="H9011">
        <v>50.069315699999997</v>
      </c>
      <c r="I9011">
        <v>-122.1055645</v>
      </c>
      <c r="J9011" s="1" t="str">
        <f t="shared" si="568"/>
        <v>NGR bulk stream sediment</v>
      </c>
      <c r="K9011" s="1" t="str">
        <f t="shared" si="569"/>
        <v>&lt;177 micron (NGR)</v>
      </c>
      <c r="L9011">
        <v>28</v>
      </c>
      <c r="M9011" t="s">
        <v>180</v>
      </c>
      <c r="N9011">
        <v>483</v>
      </c>
      <c r="O9011" t="s">
        <v>307</v>
      </c>
      <c r="P9011" t="s">
        <v>47</v>
      </c>
      <c r="Q9011" t="s">
        <v>1106</v>
      </c>
      <c r="R9011" t="s">
        <v>62</v>
      </c>
      <c r="S9011" t="s">
        <v>49</v>
      </c>
      <c r="T9011" t="s">
        <v>51</v>
      </c>
      <c r="U9011" t="s">
        <v>51</v>
      </c>
      <c r="V9011" t="s">
        <v>173</v>
      </c>
      <c r="W9011" t="s">
        <v>53</v>
      </c>
      <c r="X9011" t="s">
        <v>47</v>
      </c>
      <c r="Y9011" t="s">
        <v>52</v>
      </c>
      <c r="Z9011" t="s">
        <v>56</v>
      </c>
      <c r="AA9011" t="s">
        <v>51</v>
      </c>
      <c r="AB9011" t="s">
        <v>102</v>
      </c>
      <c r="AC9011" t="s">
        <v>175</v>
      </c>
      <c r="AD9011" t="s">
        <v>186</v>
      </c>
      <c r="AE9011" t="s">
        <v>57</v>
      </c>
      <c r="AF9011" t="s">
        <v>57</v>
      </c>
      <c r="AG9011" t="s">
        <v>47</v>
      </c>
      <c r="AH9011" t="s">
        <v>62</v>
      </c>
      <c r="AI9011" t="s">
        <v>62</v>
      </c>
      <c r="AJ9011" t="s">
        <v>61</v>
      </c>
      <c r="AK9011" t="s">
        <v>270</v>
      </c>
      <c r="AL9011" t="s">
        <v>47</v>
      </c>
      <c r="AM9011" t="s">
        <v>47</v>
      </c>
      <c r="AN9011" t="s">
        <v>65</v>
      </c>
      <c r="AO9011" t="s">
        <v>32363</v>
      </c>
    </row>
    <row r="9012" spans="1:41" x14ac:dyDescent="0.25">
      <c r="A9012" t="s">
        <v>37399</v>
      </c>
      <c r="B9012" t="s">
        <v>37400</v>
      </c>
      <c r="C9012" s="1" t="str">
        <f t="shared" si="570"/>
        <v>21:1084</v>
      </c>
      <c r="D9012" s="1" t="str">
        <f t="shared" si="571"/>
        <v>21:0157</v>
      </c>
      <c r="E9012" t="s">
        <v>37401</v>
      </c>
      <c r="F9012" t="s">
        <v>37402</v>
      </c>
      <c r="H9012">
        <v>50.090841400000002</v>
      </c>
      <c r="I9012">
        <v>-122.13915040000001</v>
      </c>
      <c r="J9012" s="1" t="str">
        <f t="shared" si="568"/>
        <v>NGR bulk stream sediment</v>
      </c>
      <c r="K9012" s="1" t="str">
        <f t="shared" si="569"/>
        <v>&lt;177 micron (NGR)</v>
      </c>
      <c r="L9012">
        <v>28</v>
      </c>
      <c r="M9012" t="s">
        <v>195</v>
      </c>
      <c r="N9012">
        <v>484</v>
      </c>
      <c r="O9012" t="s">
        <v>197</v>
      </c>
      <c r="P9012" t="s">
        <v>330</v>
      </c>
      <c r="Q9012" t="s">
        <v>337</v>
      </c>
      <c r="R9012" t="s">
        <v>110</v>
      </c>
      <c r="S9012" t="s">
        <v>239</v>
      </c>
      <c r="T9012" t="s">
        <v>127</v>
      </c>
      <c r="U9012" t="s">
        <v>445</v>
      </c>
      <c r="V9012" t="s">
        <v>336</v>
      </c>
      <c r="W9012" t="s">
        <v>72</v>
      </c>
      <c r="X9012" t="s">
        <v>103</v>
      </c>
      <c r="Y9012" t="s">
        <v>175</v>
      </c>
      <c r="Z9012" t="s">
        <v>56</v>
      </c>
      <c r="AA9012" t="s">
        <v>122</v>
      </c>
      <c r="AB9012" t="s">
        <v>125</v>
      </c>
      <c r="AC9012" t="s">
        <v>239</v>
      </c>
      <c r="AD9012" t="s">
        <v>162</v>
      </c>
      <c r="AE9012" t="s">
        <v>54</v>
      </c>
      <c r="AF9012" t="s">
        <v>267</v>
      </c>
      <c r="AG9012" t="s">
        <v>51</v>
      </c>
      <c r="AH9012" t="s">
        <v>53</v>
      </c>
      <c r="AI9012" t="s">
        <v>53</v>
      </c>
      <c r="AJ9012" t="s">
        <v>271</v>
      </c>
      <c r="AK9012" t="s">
        <v>79</v>
      </c>
      <c r="AL9012" t="s">
        <v>47</v>
      </c>
      <c r="AM9012" t="s">
        <v>122</v>
      </c>
      <c r="AN9012" t="s">
        <v>65</v>
      </c>
      <c r="AO9012" t="s">
        <v>1964</v>
      </c>
    </row>
    <row r="9013" spans="1:41" x14ac:dyDescent="0.25">
      <c r="A9013" t="s">
        <v>37403</v>
      </c>
      <c r="B9013" t="s">
        <v>37404</v>
      </c>
      <c r="C9013" s="1" t="str">
        <f t="shared" si="570"/>
        <v>21:1084</v>
      </c>
      <c r="D9013" s="1" t="str">
        <f t="shared" si="571"/>
        <v>21:0157</v>
      </c>
      <c r="E9013" t="s">
        <v>37405</v>
      </c>
      <c r="F9013" t="s">
        <v>37406</v>
      </c>
      <c r="H9013">
        <v>50.085184300000002</v>
      </c>
      <c r="I9013">
        <v>-122.1612958</v>
      </c>
      <c r="J9013" s="1" t="str">
        <f t="shared" si="568"/>
        <v>NGR bulk stream sediment</v>
      </c>
      <c r="K9013" s="1" t="str">
        <f t="shared" si="569"/>
        <v>&lt;177 micron (NGR)</v>
      </c>
      <c r="L9013">
        <v>28</v>
      </c>
      <c r="M9013" t="s">
        <v>205</v>
      </c>
      <c r="N9013">
        <v>485</v>
      </c>
      <c r="O9013" t="s">
        <v>85</v>
      </c>
      <c r="P9013" t="s">
        <v>47</v>
      </c>
      <c r="Q9013" t="s">
        <v>673</v>
      </c>
      <c r="R9013" t="s">
        <v>139</v>
      </c>
      <c r="S9013" t="s">
        <v>197</v>
      </c>
      <c r="T9013" t="s">
        <v>55</v>
      </c>
      <c r="U9013" t="s">
        <v>218</v>
      </c>
      <c r="V9013" t="s">
        <v>151</v>
      </c>
      <c r="W9013" t="s">
        <v>102</v>
      </c>
      <c r="X9013" t="s">
        <v>103</v>
      </c>
      <c r="Y9013" t="s">
        <v>267</v>
      </c>
      <c r="Z9013" t="s">
        <v>56</v>
      </c>
      <c r="AA9013" t="s">
        <v>47</v>
      </c>
      <c r="AB9013" t="s">
        <v>125</v>
      </c>
      <c r="AC9013" t="s">
        <v>175</v>
      </c>
      <c r="AD9013" t="s">
        <v>225</v>
      </c>
      <c r="AE9013" t="s">
        <v>54</v>
      </c>
      <c r="AF9013" t="s">
        <v>209</v>
      </c>
      <c r="AG9013" t="s">
        <v>151</v>
      </c>
      <c r="AH9013" t="s">
        <v>53</v>
      </c>
      <c r="AI9013" t="s">
        <v>57</v>
      </c>
      <c r="AJ9013" t="s">
        <v>151</v>
      </c>
      <c r="AK9013" t="s">
        <v>173</v>
      </c>
      <c r="AL9013" t="s">
        <v>47</v>
      </c>
      <c r="AM9013" t="s">
        <v>47</v>
      </c>
      <c r="AN9013" t="s">
        <v>196</v>
      </c>
      <c r="AO9013" t="s">
        <v>6229</v>
      </c>
    </row>
    <row r="9014" spans="1:41" x14ac:dyDescent="0.25">
      <c r="A9014" t="s">
        <v>37407</v>
      </c>
      <c r="B9014" t="s">
        <v>37408</v>
      </c>
      <c r="C9014" s="1" t="str">
        <f t="shared" si="570"/>
        <v>21:1084</v>
      </c>
      <c r="D9014" s="1" t="str">
        <f t="shared" si="571"/>
        <v>21:0157</v>
      </c>
      <c r="E9014" t="s">
        <v>37409</v>
      </c>
      <c r="F9014" t="s">
        <v>37410</v>
      </c>
      <c r="H9014">
        <v>50.081113799999997</v>
      </c>
      <c r="I9014">
        <v>-122.148256</v>
      </c>
      <c r="J9014" s="1" t="str">
        <f t="shared" si="568"/>
        <v>NGR bulk stream sediment</v>
      </c>
      <c r="K9014" s="1" t="str">
        <f t="shared" si="569"/>
        <v>&lt;177 micron (NGR)</v>
      </c>
      <c r="L9014">
        <v>28</v>
      </c>
      <c r="M9014" t="s">
        <v>214</v>
      </c>
      <c r="N9014">
        <v>486</v>
      </c>
      <c r="O9014" t="s">
        <v>99</v>
      </c>
      <c r="P9014" t="s">
        <v>103</v>
      </c>
      <c r="Q9014" t="s">
        <v>553</v>
      </c>
      <c r="R9014" t="s">
        <v>267</v>
      </c>
      <c r="S9014" t="s">
        <v>124</v>
      </c>
      <c r="T9014" t="s">
        <v>51</v>
      </c>
      <c r="U9014" t="s">
        <v>51</v>
      </c>
      <c r="V9014" t="s">
        <v>128</v>
      </c>
      <c r="W9014" t="s">
        <v>198</v>
      </c>
      <c r="X9014" t="s">
        <v>46</v>
      </c>
      <c r="Y9014" t="s">
        <v>85</v>
      </c>
      <c r="Z9014" t="s">
        <v>56</v>
      </c>
      <c r="AA9014" t="s">
        <v>51</v>
      </c>
      <c r="AB9014" t="s">
        <v>122</v>
      </c>
      <c r="AC9014" t="s">
        <v>175</v>
      </c>
      <c r="AD9014" t="s">
        <v>131</v>
      </c>
      <c r="AE9014" t="s">
        <v>54</v>
      </c>
      <c r="AF9014" t="s">
        <v>78</v>
      </c>
      <c r="AG9014" t="s">
        <v>63</v>
      </c>
      <c r="AH9014" t="s">
        <v>62</v>
      </c>
      <c r="AI9014" t="s">
        <v>198</v>
      </c>
      <c r="AJ9014" t="s">
        <v>78</v>
      </c>
      <c r="AK9014" t="s">
        <v>19442</v>
      </c>
      <c r="AL9014" t="s">
        <v>47</v>
      </c>
      <c r="AM9014" t="s">
        <v>47</v>
      </c>
      <c r="AN9014" t="s">
        <v>65</v>
      </c>
      <c r="AO9014" t="s">
        <v>32896</v>
      </c>
    </row>
    <row r="9015" spans="1:41" x14ac:dyDescent="0.25">
      <c r="A9015" t="s">
        <v>37411</v>
      </c>
      <c r="B9015" t="s">
        <v>37412</v>
      </c>
      <c r="C9015" s="1" t="str">
        <f t="shared" si="570"/>
        <v>21:1084</v>
      </c>
      <c r="D9015" s="1" t="str">
        <f t="shared" si="571"/>
        <v>21:0157</v>
      </c>
      <c r="E9015" t="s">
        <v>37413</v>
      </c>
      <c r="F9015" t="s">
        <v>37414</v>
      </c>
      <c r="H9015">
        <v>50.062380699999999</v>
      </c>
      <c r="I9015">
        <v>-122.1835729</v>
      </c>
      <c r="J9015" s="1" t="str">
        <f t="shared" si="568"/>
        <v>NGR bulk stream sediment</v>
      </c>
      <c r="K9015" s="1" t="str">
        <f t="shared" si="569"/>
        <v>&lt;177 micron (NGR)</v>
      </c>
      <c r="L9015">
        <v>28</v>
      </c>
      <c r="M9015" t="s">
        <v>223</v>
      </c>
      <c r="N9015">
        <v>487</v>
      </c>
      <c r="O9015" t="s">
        <v>122</v>
      </c>
      <c r="P9015" t="s">
        <v>47</v>
      </c>
      <c r="Q9015" t="s">
        <v>533</v>
      </c>
      <c r="R9015" t="s">
        <v>53</v>
      </c>
      <c r="S9015" t="s">
        <v>269</v>
      </c>
      <c r="T9015" t="s">
        <v>217</v>
      </c>
      <c r="U9015" t="s">
        <v>431</v>
      </c>
      <c r="V9015" t="s">
        <v>87</v>
      </c>
      <c r="W9015" t="s">
        <v>128</v>
      </c>
      <c r="X9015" t="s">
        <v>103</v>
      </c>
      <c r="Y9015" t="s">
        <v>55</v>
      </c>
      <c r="Z9015" t="s">
        <v>56</v>
      </c>
      <c r="AA9015" t="s">
        <v>122</v>
      </c>
      <c r="AB9015" t="s">
        <v>78</v>
      </c>
      <c r="AC9015" t="s">
        <v>358</v>
      </c>
      <c r="AD9015" t="s">
        <v>108</v>
      </c>
      <c r="AE9015" t="s">
        <v>84</v>
      </c>
      <c r="AF9015" t="s">
        <v>616</v>
      </c>
      <c r="AG9015" t="s">
        <v>86</v>
      </c>
      <c r="AH9015" t="s">
        <v>62</v>
      </c>
      <c r="AI9015" t="s">
        <v>53</v>
      </c>
      <c r="AJ9015" t="s">
        <v>105</v>
      </c>
      <c r="AK9015" t="s">
        <v>185</v>
      </c>
      <c r="AL9015" t="s">
        <v>47</v>
      </c>
      <c r="AM9015" t="s">
        <v>47</v>
      </c>
      <c r="AN9015" t="s">
        <v>65</v>
      </c>
      <c r="AO9015" t="s">
        <v>6485</v>
      </c>
    </row>
    <row r="9016" spans="1:41" x14ac:dyDescent="0.25">
      <c r="A9016" t="s">
        <v>37415</v>
      </c>
      <c r="B9016" t="s">
        <v>37416</v>
      </c>
      <c r="C9016" s="1" t="str">
        <f t="shared" si="570"/>
        <v>21:1084</v>
      </c>
      <c r="D9016" s="1" t="str">
        <f t="shared" si="571"/>
        <v>21:0157</v>
      </c>
      <c r="E9016" t="s">
        <v>37417</v>
      </c>
      <c r="F9016" t="s">
        <v>37418</v>
      </c>
      <c r="H9016">
        <v>50.0770707</v>
      </c>
      <c r="I9016">
        <v>-122.2085367</v>
      </c>
      <c r="J9016" s="1" t="str">
        <f t="shared" si="568"/>
        <v>NGR bulk stream sediment</v>
      </c>
      <c r="K9016" s="1" t="str">
        <f t="shared" si="569"/>
        <v>&lt;177 micron (NGR)</v>
      </c>
      <c r="L9016">
        <v>28</v>
      </c>
      <c r="M9016" t="s">
        <v>233</v>
      </c>
      <c r="N9016">
        <v>488</v>
      </c>
      <c r="O9016" t="s">
        <v>118</v>
      </c>
      <c r="P9016" t="s">
        <v>47</v>
      </c>
      <c r="Q9016" t="s">
        <v>543</v>
      </c>
      <c r="R9016" t="s">
        <v>87</v>
      </c>
      <c r="S9016" t="s">
        <v>145</v>
      </c>
      <c r="T9016" t="s">
        <v>80</v>
      </c>
      <c r="U9016" t="s">
        <v>89</v>
      </c>
      <c r="V9016" t="s">
        <v>173</v>
      </c>
      <c r="W9016" t="s">
        <v>591</v>
      </c>
      <c r="X9016" t="s">
        <v>47</v>
      </c>
      <c r="Y9016" t="s">
        <v>73</v>
      </c>
      <c r="Z9016" t="s">
        <v>56</v>
      </c>
      <c r="AA9016" t="s">
        <v>47</v>
      </c>
      <c r="AB9016" t="s">
        <v>81</v>
      </c>
      <c r="AC9016" t="s">
        <v>258</v>
      </c>
      <c r="AD9016" t="s">
        <v>51</v>
      </c>
      <c r="AE9016" t="s">
        <v>149</v>
      </c>
      <c r="AF9016" t="s">
        <v>131</v>
      </c>
      <c r="AG9016" t="s">
        <v>123</v>
      </c>
      <c r="AH9016" t="s">
        <v>62</v>
      </c>
      <c r="AI9016" t="s">
        <v>57</v>
      </c>
      <c r="AJ9016" t="s">
        <v>57</v>
      </c>
      <c r="AK9016" t="s">
        <v>62</v>
      </c>
      <c r="AL9016" t="s">
        <v>122</v>
      </c>
      <c r="AM9016" t="s">
        <v>47</v>
      </c>
      <c r="AN9016" t="s">
        <v>65</v>
      </c>
      <c r="AO9016" t="s">
        <v>1087</v>
      </c>
    </row>
    <row r="9017" spans="1:41" x14ac:dyDescent="0.25">
      <c r="A9017" t="s">
        <v>37419</v>
      </c>
      <c r="B9017" t="s">
        <v>37420</v>
      </c>
      <c r="C9017" s="1" t="str">
        <f t="shared" si="570"/>
        <v>21:1084</v>
      </c>
      <c r="D9017" s="1" t="str">
        <f t="shared" si="571"/>
        <v>21:0157</v>
      </c>
      <c r="E9017" t="s">
        <v>37421</v>
      </c>
      <c r="F9017" t="s">
        <v>37422</v>
      </c>
      <c r="H9017">
        <v>50.050767700000002</v>
      </c>
      <c r="I9017">
        <v>-122.25418500000001</v>
      </c>
      <c r="J9017" s="1" t="str">
        <f t="shared" si="568"/>
        <v>NGR bulk stream sediment</v>
      </c>
      <c r="K9017" s="1" t="str">
        <f t="shared" si="569"/>
        <v>&lt;177 micron (NGR)</v>
      </c>
      <c r="L9017">
        <v>28</v>
      </c>
      <c r="M9017" t="s">
        <v>248</v>
      </c>
      <c r="N9017">
        <v>489</v>
      </c>
      <c r="O9017" t="s">
        <v>336</v>
      </c>
      <c r="P9017" t="s">
        <v>47</v>
      </c>
      <c r="Q9017" t="s">
        <v>533</v>
      </c>
      <c r="R9017" t="s">
        <v>174</v>
      </c>
      <c r="S9017" t="s">
        <v>342</v>
      </c>
      <c r="T9017" t="s">
        <v>99</v>
      </c>
      <c r="U9017" t="s">
        <v>431</v>
      </c>
      <c r="V9017" t="s">
        <v>87</v>
      </c>
      <c r="W9017" t="s">
        <v>129</v>
      </c>
      <c r="X9017" t="s">
        <v>59</v>
      </c>
      <c r="Y9017" t="s">
        <v>82</v>
      </c>
      <c r="Z9017" t="s">
        <v>56</v>
      </c>
      <c r="AA9017" t="s">
        <v>47</v>
      </c>
      <c r="AB9017" t="s">
        <v>125</v>
      </c>
      <c r="AC9017" t="s">
        <v>175</v>
      </c>
      <c r="AD9017" t="s">
        <v>108</v>
      </c>
      <c r="AE9017" t="s">
        <v>46</v>
      </c>
      <c r="AF9017" t="s">
        <v>2069</v>
      </c>
      <c r="AG9017" t="s">
        <v>591</v>
      </c>
      <c r="AH9017" t="s">
        <v>62</v>
      </c>
      <c r="AI9017" t="s">
        <v>87</v>
      </c>
      <c r="AJ9017" t="s">
        <v>181</v>
      </c>
      <c r="AK9017" t="s">
        <v>412</v>
      </c>
      <c r="AL9017" t="s">
        <v>47</v>
      </c>
      <c r="AM9017" t="s">
        <v>103</v>
      </c>
      <c r="AN9017" t="s">
        <v>234</v>
      </c>
      <c r="AO9017" t="s">
        <v>5127</v>
      </c>
    </row>
    <row r="9018" spans="1:41" x14ac:dyDescent="0.25">
      <c r="A9018" t="s">
        <v>37423</v>
      </c>
      <c r="B9018" t="s">
        <v>37424</v>
      </c>
      <c r="C9018" s="1" t="str">
        <f t="shared" si="570"/>
        <v>21:1084</v>
      </c>
      <c r="D9018" s="1" t="str">
        <f t="shared" si="571"/>
        <v>21:0157</v>
      </c>
      <c r="E9018" t="s">
        <v>37425</v>
      </c>
      <c r="F9018" t="s">
        <v>37426</v>
      </c>
      <c r="H9018">
        <v>50.067982399999998</v>
      </c>
      <c r="I9018">
        <v>-122.2696244</v>
      </c>
      <c r="J9018" s="1" t="str">
        <f t="shared" si="568"/>
        <v>NGR bulk stream sediment</v>
      </c>
      <c r="K9018" s="1" t="str">
        <f t="shared" si="569"/>
        <v>&lt;177 micron (NGR)</v>
      </c>
      <c r="L9018">
        <v>28</v>
      </c>
      <c r="M9018" t="s">
        <v>256</v>
      </c>
      <c r="N9018">
        <v>490</v>
      </c>
      <c r="O9018" t="s">
        <v>228</v>
      </c>
      <c r="P9018" t="s">
        <v>47</v>
      </c>
      <c r="Q9018" t="s">
        <v>152</v>
      </c>
      <c r="R9018" t="s">
        <v>57</v>
      </c>
      <c r="S9018" t="s">
        <v>49</v>
      </c>
      <c r="T9018" t="s">
        <v>108</v>
      </c>
      <c r="U9018" t="s">
        <v>272</v>
      </c>
      <c r="V9018" t="s">
        <v>174</v>
      </c>
      <c r="W9018" t="s">
        <v>60</v>
      </c>
      <c r="X9018" t="s">
        <v>122</v>
      </c>
      <c r="Y9018" t="s">
        <v>85</v>
      </c>
      <c r="Z9018" t="s">
        <v>56</v>
      </c>
      <c r="AA9018" t="s">
        <v>122</v>
      </c>
      <c r="AB9018" t="s">
        <v>60</v>
      </c>
      <c r="AC9018" t="s">
        <v>175</v>
      </c>
      <c r="AD9018" t="s">
        <v>175</v>
      </c>
      <c r="AE9018" t="s">
        <v>53</v>
      </c>
      <c r="AF9018" t="s">
        <v>1200</v>
      </c>
      <c r="AG9018" t="s">
        <v>437</v>
      </c>
      <c r="AH9018" t="s">
        <v>62</v>
      </c>
      <c r="AI9018" t="s">
        <v>46</v>
      </c>
      <c r="AJ9018" t="s">
        <v>139</v>
      </c>
      <c r="AK9018" t="s">
        <v>47</v>
      </c>
      <c r="AL9018" t="s">
        <v>47</v>
      </c>
      <c r="AM9018" t="s">
        <v>47</v>
      </c>
      <c r="AN9018" t="s">
        <v>65</v>
      </c>
      <c r="AO9018" t="s">
        <v>2109</v>
      </c>
    </row>
    <row r="9019" spans="1:41" x14ac:dyDescent="0.25">
      <c r="A9019" t="s">
        <v>37427</v>
      </c>
      <c r="B9019" t="s">
        <v>37428</v>
      </c>
      <c r="C9019" s="1" t="str">
        <f t="shared" si="570"/>
        <v>21:1084</v>
      </c>
      <c r="D9019" s="1" t="str">
        <f t="shared" si="571"/>
        <v>21:0157</v>
      </c>
      <c r="E9019" t="s">
        <v>37429</v>
      </c>
      <c r="F9019" t="s">
        <v>37430</v>
      </c>
      <c r="H9019">
        <v>50.013878699999999</v>
      </c>
      <c r="I9019">
        <v>-122.2235877</v>
      </c>
      <c r="J9019" s="1" t="str">
        <f t="shared" si="568"/>
        <v>NGR bulk stream sediment</v>
      </c>
      <c r="K9019" s="1" t="str">
        <f t="shared" si="569"/>
        <v>&lt;177 micron (NGR)</v>
      </c>
      <c r="L9019">
        <v>28</v>
      </c>
      <c r="M9019" t="s">
        <v>265</v>
      </c>
      <c r="N9019">
        <v>491</v>
      </c>
      <c r="O9019" t="s">
        <v>51</v>
      </c>
      <c r="P9019" t="s">
        <v>122</v>
      </c>
      <c r="Q9019" t="s">
        <v>275</v>
      </c>
      <c r="R9019" t="s">
        <v>122</v>
      </c>
      <c r="S9019" t="s">
        <v>141</v>
      </c>
      <c r="T9019" t="s">
        <v>99</v>
      </c>
      <c r="U9019" t="s">
        <v>386</v>
      </c>
      <c r="V9019" t="s">
        <v>185</v>
      </c>
      <c r="W9019" t="s">
        <v>412</v>
      </c>
      <c r="X9019" t="s">
        <v>330</v>
      </c>
      <c r="Y9019" t="s">
        <v>267</v>
      </c>
      <c r="Z9019" t="s">
        <v>199</v>
      </c>
      <c r="AA9019" t="s">
        <v>47</v>
      </c>
      <c r="AB9019" t="s">
        <v>78</v>
      </c>
      <c r="AC9019" t="s">
        <v>175</v>
      </c>
      <c r="AD9019" t="s">
        <v>108</v>
      </c>
      <c r="AE9019" t="s">
        <v>57</v>
      </c>
      <c r="AF9019" t="s">
        <v>604</v>
      </c>
      <c r="AG9019" t="s">
        <v>392</v>
      </c>
      <c r="AH9019" t="s">
        <v>62</v>
      </c>
      <c r="AI9019" t="s">
        <v>149</v>
      </c>
      <c r="AJ9019" t="s">
        <v>228</v>
      </c>
      <c r="AK9019" t="s">
        <v>122</v>
      </c>
      <c r="AL9019" t="s">
        <v>47</v>
      </c>
      <c r="AM9019" t="s">
        <v>103</v>
      </c>
      <c r="AN9019" t="s">
        <v>65</v>
      </c>
      <c r="AO9019" t="s">
        <v>2123</v>
      </c>
    </row>
    <row r="9020" spans="1:41" x14ac:dyDescent="0.25">
      <c r="A9020" t="s">
        <v>37431</v>
      </c>
      <c r="B9020" t="s">
        <v>37432</v>
      </c>
      <c r="C9020" s="1" t="str">
        <f t="shared" si="570"/>
        <v>21:1084</v>
      </c>
      <c r="D9020" s="1" t="str">
        <f t="shared" si="571"/>
        <v>21:0157</v>
      </c>
      <c r="E9020" t="s">
        <v>37433</v>
      </c>
      <c r="F9020" t="s">
        <v>37434</v>
      </c>
      <c r="H9020">
        <v>50.102223700000003</v>
      </c>
      <c r="I9020">
        <v>-122.2610078</v>
      </c>
      <c r="J9020" s="1" t="str">
        <f t="shared" si="568"/>
        <v>NGR bulk stream sediment</v>
      </c>
      <c r="K9020" s="1" t="str">
        <f t="shared" si="569"/>
        <v>&lt;177 micron (NGR)</v>
      </c>
      <c r="L9020">
        <v>29</v>
      </c>
      <c r="M9020" t="s">
        <v>280</v>
      </c>
      <c r="N9020">
        <v>492</v>
      </c>
      <c r="O9020" t="s">
        <v>455</v>
      </c>
      <c r="P9020" t="s">
        <v>47</v>
      </c>
      <c r="Q9020" t="s">
        <v>159</v>
      </c>
      <c r="R9020" t="s">
        <v>62</v>
      </c>
      <c r="S9020" t="s">
        <v>80</v>
      </c>
      <c r="T9020" t="s">
        <v>85</v>
      </c>
      <c r="U9020" t="s">
        <v>106</v>
      </c>
      <c r="V9020" t="s">
        <v>139</v>
      </c>
      <c r="W9020" t="s">
        <v>60</v>
      </c>
      <c r="X9020" t="s">
        <v>103</v>
      </c>
      <c r="Y9020" t="s">
        <v>66</v>
      </c>
      <c r="Z9020" t="s">
        <v>56</v>
      </c>
      <c r="AA9020" t="s">
        <v>122</v>
      </c>
      <c r="AB9020" t="s">
        <v>257</v>
      </c>
      <c r="AC9020" t="s">
        <v>175</v>
      </c>
      <c r="AD9020" t="s">
        <v>104</v>
      </c>
      <c r="AE9020" t="s">
        <v>84</v>
      </c>
      <c r="AF9020" t="s">
        <v>1060</v>
      </c>
      <c r="AG9020" t="s">
        <v>271</v>
      </c>
      <c r="AH9020" t="s">
        <v>62</v>
      </c>
      <c r="AI9020" t="s">
        <v>53</v>
      </c>
      <c r="AJ9020" t="s">
        <v>493</v>
      </c>
      <c r="AK9020" t="s">
        <v>161</v>
      </c>
      <c r="AL9020" t="s">
        <v>47</v>
      </c>
      <c r="AM9020" t="s">
        <v>122</v>
      </c>
      <c r="AN9020" t="s">
        <v>294</v>
      </c>
      <c r="AO9020" t="s">
        <v>1884</v>
      </c>
    </row>
    <row r="9021" spans="1:41" x14ac:dyDescent="0.25">
      <c r="A9021" t="s">
        <v>37435</v>
      </c>
      <c r="B9021" t="s">
        <v>37436</v>
      </c>
      <c r="C9021" s="1" t="str">
        <f t="shared" si="570"/>
        <v>21:1084</v>
      </c>
      <c r="D9021" s="1" t="str">
        <f t="shared" si="571"/>
        <v>21:0157</v>
      </c>
      <c r="E9021" t="s">
        <v>37433</v>
      </c>
      <c r="F9021" t="s">
        <v>37437</v>
      </c>
      <c r="H9021">
        <v>50.102223700000003</v>
      </c>
      <c r="I9021">
        <v>-122.2610078</v>
      </c>
      <c r="J9021" s="1" t="str">
        <f t="shared" si="568"/>
        <v>NGR bulk stream sediment</v>
      </c>
      <c r="K9021" s="1" t="str">
        <f t="shared" si="569"/>
        <v>&lt;177 micron (NGR)</v>
      </c>
      <c r="L9021">
        <v>29</v>
      </c>
      <c r="M9021" t="s">
        <v>288</v>
      </c>
      <c r="N9021">
        <v>493</v>
      </c>
      <c r="O9021" t="s">
        <v>103</v>
      </c>
      <c r="P9021" t="s">
        <v>47</v>
      </c>
      <c r="Q9021" t="s">
        <v>646</v>
      </c>
      <c r="R9021" t="s">
        <v>62</v>
      </c>
      <c r="S9021" t="s">
        <v>187</v>
      </c>
      <c r="T9021" t="s">
        <v>108</v>
      </c>
      <c r="U9021" t="s">
        <v>131</v>
      </c>
      <c r="V9021" t="s">
        <v>78</v>
      </c>
      <c r="W9021" t="s">
        <v>200</v>
      </c>
      <c r="X9021" t="s">
        <v>73</v>
      </c>
      <c r="Y9021" t="s">
        <v>175</v>
      </c>
      <c r="Z9021" t="s">
        <v>56</v>
      </c>
      <c r="AA9021" t="s">
        <v>122</v>
      </c>
      <c r="AB9021" t="s">
        <v>130</v>
      </c>
      <c r="AC9021" t="s">
        <v>175</v>
      </c>
      <c r="AD9021" t="s">
        <v>243</v>
      </c>
      <c r="AE9021" t="s">
        <v>84</v>
      </c>
      <c r="AF9021" t="s">
        <v>1194</v>
      </c>
      <c r="AG9021" t="s">
        <v>73</v>
      </c>
      <c r="AH9021" t="s">
        <v>62</v>
      </c>
      <c r="AI9021" t="s">
        <v>46</v>
      </c>
      <c r="AJ9021" t="s">
        <v>123</v>
      </c>
      <c r="AK9021" t="s">
        <v>130</v>
      </c>
      <c r="AL9021" t="s">
        <v>47</v>
      </c>
      <c r="AM9021" t="s">
        <v>122</v>
      </c>
      <c r="AN9021" t="s">
        <v>65</v>
      </c>
      <c r="AO9021" t="s">
        <v>1884</v>
      </c>
    </row>
    <row r="9022" spans="1:41" x14ac:dyDescent="0.25">
      <c r="A9022" t="s">
        <v>37438</v>
      </c>
      <c r="B9022" t="s">
        <v>37439</v>
      </c>
      <c r="C9022" s="1" t="str">
        <f t="shared" si="570"/>
        <v>21:1084</v>
      </c>
      <c r="D9022" s="1" t="str">
        <f t="shared" si="571"/>
        <v>21:0157</v>
      </c>
      <c r="E9022" t="s">
        <v>37440</v>
      </c>
      <c r="F9022" t="s">
        <v>37441</v>
      </c>
      <c r="H9022">
        <v>50.128816999999998</v>
      </c>
      <c r="I9022">
        <v>-122.311722</v>
      </c>
      <c r="J9022" s="1" t="str">
        <f t="shared" si="568"/>
        <v>NGR bulk stream sediment</v>
      </c>
      <c r="K9022" s="1" t="str">
        <f t="shared" si="569"/>
        <v>&lt;177 micron (NGR)</v>
      </c>
      <c r="L9022">
        <v>29</v>
      </c>
      <c r="M9022" t="s">
        <v>45</v>
      </c>
      <c r="N9022">
        <v>494</v>
      </c>
      <c r="O9022" t="s">
        <v>63</v>
      </c>
      <c r="P9022" t="s">
        <v>122</v>
      </c>
      <c r="Q9022" t="s">
        <v>152</v>
      </c>
      <c r="R9022" t="s">
        <v>235</v>
      </c>
      <c r="S9022" t="s">
        <v>475</v>
      </c>
      <c r="T9022" t="s">
        <v>127</v>
      </c>
      <c r="U9022" t="s">
        <v>243</v>
      </c>
      <c r="V9022" t="s">
        <v>235</v>
      </c>
      <c r="W9022" t="s">
        <v>493</v>
      </c>
      <c r="X9022" t="s">
        <v>103</v>
      </c>
      <c r="Y9022" t="s">
        <v>85</v>
      </c>
      <c r="Z9022" t="s">
        <v>56</v>
      </c>
      <c r="AA9022" t="s">
        <v>122</v>
      </c>
      <c r="AB9022" t="s">
        <v>173</v>
      </c>
      <c r="AC9022" t="s">
        <v>175</v>
      </c>
      <c r="AD9022" t="s">
        <v>209</v>
      </c>
      <c r="AE9022" t="s">
        <v>199</v>
      </c>
      <c r="AF9022" t="s">
        <v>2300</v>
      </c>
      <c r="AG9022" t="s">
        <v>86</v>
      </c>
      <c r="AH9022" t="s">
        <v>62</v>
      </c>
      <c r="AI9022" t="s">
        <v>198</v>
      </c>
      <c r="AJ9022" t="s">
        <v>78</v>
      </c>
      <c r="AK9022" t="s">
        <v>105</v>
      </c>
      <c r="AL9022" t="s">
        <v>47</v>
      </c>
      <c r="AM9022" t="s">
        <v>47</v>
      </c>
      <c r="AN9022" t="s">
        <v>65</v>
      </c>
      <c r="AO9022" t="s">
        <v>37442</v>
      </c>
    </row>
    <row r="9023" spans="1:41" x14ac:dyDescent="0.25">
      <c r="A9023" t="s">
        <v>37443</v>
      </c>
      <c r="B9023" t="s">
        <v>37444</v>
      </c>
      <c r="C9023" s="1" t="str">
        <f t="shared" si="570"/>
        <v>21:1084</v>
      </c>
      <c r="D9023" s="1" t="str">
        <f t="shared" si="571"/>
        <v>21:0157</v>
      </c>
      <c r="E9023" t="s">
        <v>37445</v>
      </c>
      <c r="F9023" t="s">
        <v>37446</v>
      </c>
      <c r="H9023">
        <v>50.123823399999999</v>
      </c>
      <c r="I9023">
        <v>-122.3851275</v>
      </c>
      <c r="J9023" s="1" t="str">
        <f t="shared" si="568"/>
        <v>NGR bulk stream sediment</v>
      </c>
      <c r="K9023" s="1" t="str">
        <f t="shared" si="569"/>
        <v>&lt;177 micron (NGR)</v>
      </c>
      <c r="L9023">
        <v>29</v>
      </c>
      <c r="M9023" t="s">
        <v>71</v>
      </c>
      <c r="N9023">
        <v>495</v>
      </c>
      <c r="O9023" t="s">
        <v>3546</v>
      </c>
      <c r="P9023" t="s">
        <v>3546</v>
      </c>
      <c r="Q9023" t="s">
        <v>3546</v>
      </c>
      <c r="R9023" t="s">
        <v>3546</v>
      </c>
      <c r="S9023" t="s">
        <v>3546</v>
      </c>
      <c r="T9023" t="s">
        <v>3546</v>
      </c>
      <c r="U9023" t="s">
        <v>3546</v>
      </c>
      <c r="V9023" t="s">
        <v>3546</v>
      </c>
      <c r="W9023" t="s">
        <v>3546</v>
      </c>
      <c r="X9023" t="s">
        <v>3546</v>
      </c>
      <c r="Y9023" t="s">
        <v>3546</v>
      </c>
      <c r="Z9023" t="s">
        <v>3546</v>
      </c>
      <c r="AA9023" t="s">
        <v>3546</v>
      </c>
      <c r="AB9023" t="s">
        <v>3546</v>
      </c>
      <c r="AC9023" t="s">
        <v>3546</v>
      </c>
      <c r="AD9023" t="s">
        <v>3546</v>
      </c>
      <c r="AE9023" t="s">
        <v>3546</v>
      </c>
      <c r="AF9023" t="s">
        <v>3546</v>
      </c>
      <c r="AG9023" t="s">
        <v>3546</v>
      </c>
      <c r="AH9023" t="s">
        <v>3546</v>
      </c>
      <c r="AI9023" t="s">
        <v>3546</v>
      </c>
      <c r="AJ9023" t="s">
        <v>3546</v>
      </c>
      <c r="AK9023" t="s">
        <v>3546</v>
      </c>
      <c r="AL9023" t="s">
        <v>3546</v>
      </c>
      <c r="AM9023" t="s">
        <v>3546</v>
      </c>
      <c r="AN9023" t="s">
        <v>3546</v>
      </c>
      <c r="AO9023" t="s">
        <v>3546</v>
      </c>
    </row>
    <row r="9024" spans="1:41" x14ac:dyDescent="0.25">
      <c r="A9024" t="s">
        <v>37447</v>
      </c>
      <c r="B9024" t="s">
        <v>37448</v>
      </c>
      <c r="C9024" s="1" t="str">
        <f t="shared" si="570"/>
        <v>21:1084</v>
      </c>
      <c r="D9024" s="1" t="str">
        <f t="shared" si="571"/>
        <v>21:0157</v>
      </c>
      <c r="E9024" t="s">
        <v>37449</v>
      </c>
      <c r="F9024" t="s">
        <v>37450</v>
      </c>
      <c r="H9024">
        <v>50.614108000000002</v>
      </c>
      <c r="I9024">
        <v>-122.2847221</v>
      </c>
      <c r="J9024" s="1" t="str">
        <f t="shared" si="568"/>
        <v>NGR bulk stream sediment</v>
      </c>
      <c r="K9024" s="1" t="str">
        <f t="shared" si="569"/>
        <v>&lt;177 micron (NGR)</v>
      </c>
      <c r="L9024">
        <v>29</v>
      </c>
      <c r="M9024" t="s">
        <v>95</v>
      </c>
      <c r="N9024">
        <v>496</v>
      </c>
      <c r="O9024" t="s">
        <v>3546</v>
      </c>
      <c r="P9024" t="s">
        <v>3546</v>
      </c>
      <c r="Q9024" t="s">
        <v>3546</v>
      </c>
      <c r="R9024" t="s">
        <v>3546</v>
      </c>
      <c r="S9024" t="s">
        <v>3546</v>
      </c>
      <c r="T9024" t="s">
        <v>3546</v>
      </c>
      <c r="U9024" t="s">
        <v>3546</v>
      </c>
      <c r="V9024" t="s">
        <v>3546</v>
      </c>
      <c r="W9024" t="s">
        <v>3546</v>
      </c>
      <c r="X9024" t="s">
        <v>3546</v>
      </c>
      <c r="Y9024" t="s">
        <v>3546</v>
      </c>
      <c r="Z9024" t="s">
        <v>3546</v>
      </c>
      <c r="AA9024" t="s">
        <v>3546</v>
      </c>
      <c r="AB9024" t="s">
        <v>3546</v>
      </c>
      <c r="AC9024" t="s">
        <v>3546</v>
      </c>
      <c r="AD9024" t="s">
        <v>3546</v>
      </c>
      <c r="AE9024" t="s">
        <v>3546</v>
      </c>
      <c r="AF9024" t="s">
        <v>3546</v>
      </c>
      <c r="AG9024" t="s">
        <v>3546</v>
      </c>
      <c r="AH9024" t="s">
        <v>3546</v>
      </c>
      <c r="AI9024" t="s">
        <v>3546</v>
      </c>
      <c r="AJ9024" t="s">
        <v>3546</v>
      </c>
      <c r="AK9024" t="s">
        <v>3546</v>
      </c>
      <c r="AL9024" t="s">
        <v>3546</v>
      </c>
      <c r="AM9024" t="s">
        <v>3546</v>
      </c>
      <c r="AN9024" t="s">
        <v>3546</v>
      </c>
      <c r="AO9024" t="s">
        <v>3546</v>
      </c>
    </row>
    <row r="9025" spans="1:41" x14ac:dyDescent="0.25">
      <c r="A9025" t="s">
        <v>37451</v>
      </c>
      <c r="B9025" t="s">
        <v>37452</v>
      </c>
      <c r="C9025" s="1" t="str">
        <f t="shared" si="570"/>
        <v>21:1084</v>
      </c>
      <c r="D9025" s="1" t="str">
        <f t="shared" si="571"/>
        <v>21:0157</v>
      </c>
      <c r="E9025" t="s">
        <v>37453</v>
      </c>
      <c r="F9025" t="s">
        <v>37454</v>
      </c>
      <c r="H9025">
        <v>50.600192200000002</v>
      </c>
      <c r="I9025">
        <v>-122.3412003</v>
      </c>
      <c r="J9025" s="1" t="str">
        <f t="shared" si="568"/>
        <v>NGR bulk stream sediment</v>
      </c>
      <c r="K9025" s="1" t="str">
        <f t="shared" si="569"/>
        <v>&lt;177 micron (NGR)</v>
      </c>
      <c r="L9025">
        <v>29</v>
      </c>
      <c r="M9025" t="s">
        <v>117</v>
      </c>
      <c r="N9025">
        <v>497</v>
      </c>
      <c r="O9025" t="s">
        <v>392</v>
      </c>
      <c r="P9025" t="s">
        <v>47</v>
      </c>
      <c r="Q9025" t="s">
        <v>533</v>
      </c>
      <c r="R9025" t="s">
        <v>62</v>
      </c>
      <c r="S9025" t="s">
        <v>829</v>
      </c>
      <c r="T9025" t="s">
        <v>58</v>
      </c>
      <c r="U9025" t="s">
        <v>106</v>
      </c>
      <c r="V9025" t="s">
        <v>105</v>
      </c>
      <c r="W9025" t="s">
        <v>81</v>
      </c>
      <c r="X9025" t="s">
        <v>122</v>
      </c>
      <c r="Y9025" t="s">
        <v>306</v>
      </c>
      <c r="Z9025" t="s">
        <v>56</v>
      </c>
      <c r="AA9025" t="s">
        <v>73</v>
      </c>
      <c r="AB9025" t="s">
        <v>173</v>
      </c>
      <c r="AC9025" t="s">
        <v>141</v>
      </c>
      <c r="AD9025" t="s">
        <v>175</v>
      </c>
      <c r="AE9025" t="s">
        <v>84</v>
      </c>
      <c r="AF9025" t="s">
        <v>502</v>
      </c>
      <c r="AG9025" t="s">
        <v>182</v>
      </c>
      <c r="AH9025" t="s">
        <v>57</v>
      </c>
      <c r="AI9025" t="s">
        <v>62</v>
      </c>
      <c r="AJ9025" t="s">
        <v>371</v>
      </c>
      <c r="AK9025" t="s">
        <v>105</v>
      </c>
      <c r="AL9025" t="s">
        <v>47</v>
      </c>
      <c r="AM9025" t="s">
        <v>47</v>
      </c>
      <c r="AN9025" t="s">
        <v>65</v>
      </c>
      <c r="AO9025" t="s">
        <v>32536</v>
      </c>
    </row>
    <row r="9026" spans="1:41" x14ac:dyDescent="0.25">
      <c r="A9026" t="s">
        <v>37455</v>
      </c>
      <c r="B9026" t="s">
        <v>37456</v>
      </c>
      <c r="C9026" s="1" t="str">
        <f t="shared" si="570"/>
        <v>21:1084</v>
      </c>
      <c r="D9026" s="1" t="str">
        <f t="shared" si="571"/>
        <v>21:0157</v>
      </c>
      <c r="E9026" t="s">
        <v>37457</v>
      </c>
      <c r="F9026" t="s">
        <v>37458</v>
      </c>
      <c r="H9026">
        <v>50.602626200000003</v>
      </c>
      <c r="I9026">
        <v>-122.3518354</v>
      </c>
      <c r="J9026" s="1" t="str">
        <f t="shared" ref="J9026:J9089" si="572">HYPERLINK("http://geochem.nrcan.gc.ca/cdogs/content/kwd/kwd020030_e.htm", "NGR bulk stream sediment")</f>
        <v>NGR bulk stream sediment</v>
      </c>
      <c r="K9026" s="1" t="str">
        <f t="shared" ref="K9026:K9089" si="573">HYPERLINK("http://geochem.nrcan.gc.ca/cdogs/content/kwd/kwd080006_e.htm", "&lt;177 micron (NGR)")</f>
        <v>&lt;177 micron (NGR)</v>
      </c>
      <c r="L9026">
        <v>29</v>
      </c>
      <c r="M9026" t="s">
        <v>136</v>
      </c>
      <c r="N9026">
        <v>498</v>
      </c>
      <c r="O9026" t="s">
        <v>76</v>
      </c>
      <c r="P9026" t="s">
        <v>243</v>
      </c>
      <c r="Q9026" t="s">
        <v>920</v>
      </c>
      <c r="R9026" t="s">
        <v>54</v>
      </c>
      <c r="S9026" t="s">
        <v>342</v>
      </c>
      <c r="T9026" t="s">
        <v>175</v>
      </c>
      <c r="U9026" t="s">
        <v>425</v>
      </c>
      <c r="V9026" t="s">
        <v>101</v>
      </c>
      <c r="W9026" t="s">
        <v>123</v>
      </c>
      <c r="X9026" t="s">
        <v>103</v>
      </c>
      <c r="Y9026" t="s">
        <v>306</v>
      </c>
      <c r="Z9026" t="s">
        <v>56</v>
      </c>
      <c r="AA9026" t="s">
        <v>46</v>
      </c>
      <c r="AB9026" t="s">
        <v>125</v>
      </c>
      <c r="AC9026" t="s">
        <v>107</v>
      </c>
      <c r="AD9026" t="s">
        <v>269</v>
      </c>
      <c r="AE9026" t="s">
        <v>149</v>
      </c>
      <c r="AF9026" t="s">
        <v>1054</v>
      </c>
      <c r="AG9026" t="s">
        <v>365</v>
      </c>
      <c r="AH9026" t="s">
        <v>61</v>
      </c>
      <c r="AI9026" t="s">
        <v>149</v>
      </c>
      <c r="AJ9026" t="s">
        <v>437</v>
      </c>
      <c r="AK9026" t="s">
        <v>101</v>
      </c>
      <c r="AL9026" t="s">
        <v>47</v>
      </c>
      <c r="AM9026" t="s">
        <v>122</v>
      </c>
      <c r="AN9026" t="s">
        <v>65</v>
      </c>
      <c r="AO9026" t="s">
        <v>6475</v>
      </c>
    </row>
    <row r="9027" spans="1:41" x14ac:dyDescent="0.25">
      <c r="A9027" t="s">
        <v>37459</v>
      </c>
      <c r="B9027" t="s">
        <v>37460</v>
      </c>
      <c r="C9027" s="1" t="str">
        <f t="shared" si="570"/>
        <v>21:1084</v>
      </c>
      <c r="D9027" s="1" t="str">
        <f t="shared" si="571"/>
        <v>21:0157</v>
      </c>
      <c r="E9027" t="s">
        <v>37461</v>
      </c>
      <c r="F9027" t="s">
        <v>37462</v>
      </c>
      <c r="H9027">
        <v>50.557374899999999</v>
      </c>
      <c r="I9027">
        <v>-122.3623917</v>
      </c>
      <c r="J9027" s="1" t="str">
        <f t="shared" si="572"/>
        <v>NGR bulk stream sediment</v>
      </c>
      <c r="K9027" s="1" t="str">
        <f t="shared" si="573"/>
        <v>&lt;177 micron (NGR)</v>
      </c>
      <c r="L9027">
        <v>29</v>
      </c>
      <c r="M9027" t="s">
        <v>157</v>
      </c>
      <c r="N9027">
        <v>499</v>
      </c>
      <c r="O9027" t="s">
        <v>131</v>
      </c>
      <c r="P9027" t="s">
        <v>73</v>
      </c>
      <c r="Q9027" t="s">
        <v>152</v>
      </c>
      <c r="R9027" t="s">
        <v>406</v>
      </c>
      <c r="S9027" t="s">
        <v>475</v>
      </c>
      <c r="T9027" t="s">
        <v>175</v>
      </c>
      <c r="U9027" t="s">
        <v>146</v>
      </c>
      <c r="V9027" t="s">
        <v>81</v>
      </c>
      <c r="W9027" t="s">
        <v>72</v>
      </c>
      <c r="X9027" t="s">
        <v>122</v>
      </c>
      <c r="Y9027" t="s">
        <v>209</v>
      </c>
      <c r="Z9027" t="s">
        <v>56</v>
      </c>
      <c r="AA9027" t="s">
        <v>103</v>
      </c>
      <c r="AB9027" t="s">
        <v>61</v>
      </c>
      <c r="AC9027" t="s">
        <v>667</v>
      </c>
      <c r="AD9027" t="s">
        <v>175</v>
      </c>
      <c r="AE9027" t="s">
        <v>84</v>
      </c>
      <c r="AF9027" t="s">
        <v>76</v>
      </c>
      <c r="AG9027" t="s">
        <v>123</v>
      </c>
      <c r="AH9027" t="s">
        <v>62</v>
      </c>
      <c r="AI9027" t="s">
        <v>53</v>
      </c>
      <c r="AJ9027" t="s">
        <v>122</v>
      </c>
      <c r="AK9027" t="s">
        <v>103</v>
      </c>
      <c r="AL9027" t="s">
        <v>47</v>
      </c>
      <c r="AM9027" t="s">
        <v>47</v>
      </c>
      <c r="AN9027" t="s">
        <v>65</v>
      </c>
      <c r="AO9027" t="s">
        <v>37463</v>
      </c>
    </row>
    <row r="9028" spans="1:41" x14ac:dyDescent="0.25">
      <c r="A9028" t="s">
        <v>37464</v>
      </c>
      <c r="B9028" t="s">
        <v>37465</v>
      </c>
      <c r="C9028" s="1" t="str">
        <f t="shared" si="570"/>
        <v>21:1084</v>
      </c>
      <c r="D9028" s="1" t="str">
        <f t="shared" si="571"/>
        <v>21:0157</v>
      </c>
      <c r="E9028" t="s">
        <v>37466</v>
      </c>
      <c r="F9028" t="s">
        <v>37467</v>
      </c>
      <c r="H9028">
        <v>50.556302299999999</v>
      </c>
      <c r="I9028">
        <v>-122.35704149999999</v>
      </c>
      <c r="J9028" s="1" t="str">
        <f t="shared" si="572"/>
        <v>NGR bulk stream sediment</v>
      </c>
      <c r="K9028" s="1" t="str">
        <f t="shared" si="573"/>
        <v>&lt;177 micron (NGR)</v>
      </c>
      <c r="L9028">
        <v>29</v>
      </c>
      <c r="M9028" t="s">
        <v>170</v>
      </c>
      <c r="N9028">
        <v>500</v>
      </c>
      <c r="O9028" t="s">
        <v>108</v>
      </c>
      <c r="P9028" t="s">
        <v>47</v>
      </c>
      <c r="Q9028" t="s">
        <v>935</v>
      </c>
      <c r="R9028" t="s">
        <v>173</v>
      </c>
      <c r="S9028" t="s">
        <v>343</v>
      </c>
      <c r="T9028" t="s">
        <v>175</v>
      </c>
      <c r="U9028" t="s">
        <v>386</v>
      </c>
      <c r="V9028" t="s">
        <v>63</v>
      </c>
      <c r="W9028" t="s">
        <v>266</v>
      </c>
      <c r="X9028" t="s">
        <v>51</v>
      </c>
      <c r="Y9028" t="s">
        <v>112</v>
      </c>
      <c r="Z9028" t="s">
        <v>56</v>
      </c>
      <c r="AA9028" t="s">
        <v>47</v>
      </c>
      <c r="AB9028" t="s">
        <v>63</v>
      </c>
      <c r="AC9028" t="s">
        <v>183</v>
      </c>
      <c r="AD9028" t="s">
        <v>99</v>
      </c>
      <c r="AE9028" t="s">
        <v>185</v>
      </c>
      <c r="AF9028" t="s">
        <v>6398</v>
      </c>
      <c r="AG9028" t="s">
        <v>502</v>
      </c>
      <c r="AH9028" t="s">
        <v>101</v>
      </c>
      <c r="AI9028" t="s">
        <v>61</v>
      </c>
      <c r="AJ9028" t="s">
        <v>282</v>
      </c>
      <c r="AK9028" t="s">
        <v>125</v>
      </c>
      <c r="AL9028" t="s">
        <v>47</v>
      </c>
      <c r="AM9028" t="s">
        <v>103</v>
      </c>
      <c r="AN9028" t="s">
        <v>65</v>
      </c>
      <c r="AO9028" t="s">
        <v>4459</v>
      </c>
    </row>
    <row r="9029" spans="1:41" x14ac:dyDescent="0.25">
      <c r="A9029" t="s">
        <v>37468</v>
      </c>
      <c r="B9029" t="s">
        <v>37469</v>
      </c>
      <c r="C9029" s="1" t="str">
        <f t="shared" si="570"/>
        <v>21:1084</v>
      </c>
      <c r="D9029" s="1" t="str">
        <f t="shared" si="571"/>
        <v>21:0157</v>
      </c>
      <c r="E9029" t="s">
        <v>37470</v>
      </c>
      <c r="F9029" t="s">
        <v>37471</v>
      </c>
      <c r="H9029">
        <v>50.526656199999998</v>
      </c>
      <c r="I9029">
        <v>-122.3275029</v>
      </c>
      <c r="J9029" s="1" t="str">
        <f t="shared" si="572"/>
        <v>NGR bulk stream sediment</v>
      </c>
      <c r="K9029" s="1" t="str">
        <f t="shared" si="573"/>
        <v>&lt;177 micron (NGR)</v>
      </c>
      <c r="L9029">
        <v>29</v>
      </c>
      <c r="M9029" t="s">
        <v>180</v>
      </c>
      <c r="N9029">
        <v>501</v>
      </c>
      <c r="O9029" t="s">
        <v>108</v>
      </c>
      <c r="P9029" t="s">
        <v>47</v>
      </c>
      <c r="Q9029" t="s">
        <v>152</v>
      </c>
      <c r="R9029" t="s">
        <v>149</v>
      </c>
      <c r="S9029" t="s">
        <v>140</v>
      </c>
      <c r="T9029" t="s">
        <v>165</v>
      </c>
      <c r="U9029" t="s">
        <v>237</v>
      </c>
      <c r="V9029" t="s">
        <v>125</v>
      </c>
      <c r="W9029" t="s">
        <v>129</v>
      </c>
      <c r="X9029" t="s">
        <v>103</v>
      </c>
      <c r="Y9029" t="s">
        <v>112</v>
      </c>
      <c r="Z9029" t="s">
        <v>199</v>
      </c>
      <c r="AA9029" t="s">
        <v>122</v>
      </c>
      <c r="AB9029" t="s">
        <v>78</v>
      </c>
      <c r="AC9029" t="s">
        <v>250</v>
      </c>
      <c r="AD9029" t="s">
        <v>90</v>
      </c>
      <c r="AE9029" t="s">
        <v>110</v>
      </c>
      <c r="AF9029" t="s">
        <v>2139</v>
      </c>
      <c r="AG9029" t="s">
        <v>259</v>
      </c>
      <c r="AH9029" t="s">
        <v>81</v>
      </c>
      <c r="AI9029" t="s">
        <v>87</v>
      </c>
      <c r="AJ9029" t="s">
        <v>142</v>
      </c>
      <c r="AK9029" t="s">
        <v>235</v>
      </c>
      <c r="AL9029" t="s">
        <v>47</v>
      </c>
      <c r="AM9029" t="s">
        <v>122</v>
      </c>
      <c r="AN9029" t="s">
        <v>65</v>
      </c>
      <c r="AO9029" t="s">
        <v>8594</v>
      </c>
    </row>
    <row r="9030" spans="1:41" x14ac:dyDescent="0.25">
      <c r="A9030" t="s">
        <v>37472</v>
      </c>
      <c r="B9030" t="s">
        <v>37473</v>
      </c>
      <c r="C9030" s="1" t="str">
        <f t="shared" si="570"/>
        <v>21:1084</v>
      </c>
      <c r="D9030" s="1" t="str">
        <f t="shared" si="571"/>
        <v>21:0157</v>
      </c>
      <c r="E9030" t="s">
        <v>37474</v>
      </c>
      <c r="F9030" t="s">
        <v>37475</v>
      </c>
      <c r="H9030">
        <v>50.668712999999997</v>
      </c>
      <c r="I9030">
        <v>-122.3403864</v>
      </c>
      <c r="J9030" s="1" t="str">
        <f t="shared" si="572"/>
        <v>NGR bulk stream sediment</v>
      </c>
      <c r="K9030" s="1" t="str">
        <f t="shared" si="573"/>
        <v>&lt;177 micron (NGR)</v>
      </c>
      <c r="L9030">
        <v>29</v>
      </c>
      <c r="M9030" t="s">
        <v>195</v>
      </c>
      <c r="N9030">
        <v>502</v>
      </c>
      <c r="O9030" t="s">
        <v>267</v>
      </c>
      <c r="P9030" t="s">
        <v>47</v>
      </c>
      <c r="Q9030" t="s">
        <v>673</v>
      </c>
      <c r="R9030" t="s">
        <v>53</v>
      </c>
      <c r="S9030" t="s">
        <v>342</v>
      </c>
      <c r="T9030" t="s">
        <v>99</v>
      </c>
      <c r="U9030" t="s">
        <v>207</v>
      </c>
      <c r="V9030" t="s">
        <v>61</v>
      </c>
      <c r="W9030" t="s">
        <v>128</v>
      </c>
      <c r="X9030" t="s">
        <v>51</v>
      </c>
      <c r="Y9030" t="s">
        <v>90</v>
      </c>
      <c r="Z9030" t="s">
        <v>56</v>
      </c>
      <c r="AA9030" t="s">
        <v>122</v>
      </c>
      <c r="AB9030" t="s">
        <v>63</v>
      </c>
      <c r="AC9030" t="s">
        <v>120</v>
      </c>
      <c r="AD9030" t="s">
        <v>59</v>
      </c>
      <c r="AE9030" t="s">
        <v>46</v>
      </c>
      <c r="AF9030" t="s">
        <v>616</v>
      </c>
      <c r="AG9030" t="s">
        <v>143</v>
      </c>
      <c r="AH9030" t="s">
        <v>46</v>
      </c>
      <c r="AI9030" t="s">
        <v>46</v>
      </c>
      <c r="AJ9030" t="s">
        <v>200</v>
      </c>
      <c r="AK9030" t="s">
        <v>61</v>
      </c>
      <c r="AL9030" t="s">
        <v>47</v>
      </c>
      <c r="AM9030" t="s">
        <v>122</v>
      </c>
      <c r="AN9030" t="s">
        <v>65</v>
      </c>
      <c r="AO9030" t="s">
        <v>703</v>
      </c>
    </row>
    <row r="9031" spans="1:41" x14ac:dyDescent="0.25">
      <c r="A9031" t="s">
        <v>37476</v>
      </c>
      <c r="B9031" t="s">
        <v>37477</v>
      </c>
      <c r="C9031" s="1" t="str">
        <f t="shared" si="570"/>
        <v>21:1084</v>
      </c>
      <c r="D9031" s="1" t="str">
        <f t="shared" si="571"/>
        <v>21:0157</v>
      </c>
      <c r="E9031" t="s">
        <v>37478</v>
      </c>
      <c r="F9031" t="s">
        <v>37479</v>
      </c>
      <c r="H9031">
        <v>50.6386927</v>
      </c>
      <c r="I9031">
        <v>-122.392</v>
      </c>
      <c r="J9031" s="1" t="str">
        <f t="shared" si="572"/>
        <v>NGR bulk stream sediment</v>
      </c>
      <c r="K9031" s="1" t="str">
        <f t="shared" si="573"/>
        <v>&lt;177 micron (NGR)</v>
      </c>
      <c r="L9031">
        <v>29</v>
      </c>
      <c r="M9031" t="s">
        <v>205</v>
      </c>
      <c r="N9031">
        <v>503</v>
      </c>
      <c r="O9031" t="s">
        <v>161</v>
      </c>
      <c r="P9031" t="s">
        <v>47</v>
      </c>
      <c r="Q9031" t="s">
        <v>807</v>
      </c>
      <c r="R9031" t="s">
        <v>62</v>
      </c>
      <c r="S9031" t="s">
        <v>162</v>
      </c>
      <c r="T9031" t="s">
        <v>330</v>
      </c>
      <c r="U9031" t="s">
        <v>104</v>
      </c>
      <c r="V9031" t="s">
        <v>206</v>
      </c>
      <c r="W9031" t="s">
        <v>173</v>
      </c>
      <c r="X9031" t="s">
        <v>73</v>
      </c>
      <c r="Y9031" t="s">
        <v>50</v>
      </c>
      <c r="Z9031" t="s">
        <v>56</v>
      </c>
      <c r="AA9031" t="s">
        <v>46</v>
      </c>
      <c r="AB9031" t="s">
        <v>164</v>
      </c>
      <c r="AC9031" t="s">
        <v>175</v>
      </c>
      <c r="AD9031" t="s">
        <v>306</v>
      </c>
      <c r="AE9031" t="s">
        <v>199</v>
      </c>
      <c r="AF9031" t="s">
        <v>319</v>
      </c>
      <c r="AG9031" t="s">
        <v>412</v>
      </c>
      <c r="AH9031" t="s">
        <v>62</v>
      </c>
      <c r="AI9031" t="s">
        <v>53</v>
      </c>
      <c r="AJ9031" t="s">
        <v>102</v>
      </c>
      <c r="AK9031" t="s">
        <v>161</v>
      </c>
      <c r="AL9031" t="s">
        <v>47</v>
      </c>
      <c r="AM9031" t="s">
        <v>47</v>
      </c>
      <c r="AN9031" t="s">
        <v>65</v>
      </c>
      <c r="AO9031" t="s">
        <v>871</v>
      </c>
    </row>
    <row r="9032" spans="1:41" x14ac:dyDescent="0.25">
      <c r="A9032" t="s">
        <v>37480</v>
      </c>
      <c r="B9032" t="s">
        <v>37481</v>
      </c>
      <c r="C9032" s="1" t="str">
        <f t="shared" si="570"/>
        <v>21:1084</v>
      </c>
      <c r="D9032" s="1" t="str">
        <f t="shared" si="571"/>
        <v>21:0157</v>
      </c>
      <c r="E9032" t="s">
        <v>37482</v>
      </c>
      <c r="F9032" t="s">
        <v>37483</v>
      </c>
      <c r="H9032">
        <v>50.580200400000003</v>
      </c>
      <c r="I9032">
        <v>-122.4193738</v>
      </c>
      <c r="J9032" s="1" t="str">
        <f t="shared" si="572"/>
        <v>NGR bulk stream sediment</v>
      </c>
      <c r="K9032" s="1" t="str">
        <f t="shared" si="573"/>
        <v>&lt;177 micron (NGR)</v>
      </c>
      <c r="L9032">
        <v>29</v>
      </c>
      <c r="M9032" t="s">
        <v>214</v>
      </c>
      <c r="N9032">
        <v>504</v>
      </c>
      <c r="O9032" t="s">
        <v>82</v>
      </c>
      <c r="P9032" t="s">
        <v>47</v>
      </c>
      <c r="Q9032" t="s">
        <v>698</v>
      </c>
      <c r="R9032" t="s">
        <v>174</v>
      </c>
      <c r="S9032" t="s">
        <v>358</v>
      </c>
      <c r="T9032" t="s">
        <v>175</v>
      </c>
      <c r="U9032" t="s">
        <v>1121</v>
      </c>
      <c r="V9032" t="s">
        <v>173</v>
      </c>
      <c r="W9032" t="s">
        <v>151</v>
      </c>
      <c r="X9032" t="s">
        <v>103</v>
      </c>
      <c r="Y9032" t="s">
        <v>82</v>
      </c>
      <c r="Z9032" t="s">
        <v>56</v>
      </c>
      <c r="AA9032" t="s">
        <v>51</v>
      </c>
      <c r="AB9032" t="s">
        <v>125</v>
      </c>
      <c r="AC9032" t="s">
        <v>226</v>
      </c>
      <c r="AD9032" t="s">
        <v>80</v>
      </c>
      <c r="AE9032" t="s">
        <v>185</v>
      </c>
      <c r="AF9032" t="s">
        <v>209</v>
      </c>
      <c r="AG9032" t="s">
        <v>412</v>
      </c>
      <c r="AH9032" t="s">
        <v>46</v>
      </c>
      <c r="AI9032" t="s">
        <v>54</v>
      </c>
      <c r="AJ9032" t="s">
        <v>72</v>
      </c>
      <c r="AK9032" t="s">
        <v>47</v>
      </c>
      <c r="AL9032" t="s">
        <v>47</v>
      </c>
      <c r="AM9032" t="s">
        <v>47</v>
      </c>
      <c r="AN9032" t="s">
        <v>372</v>
      </c>
      <c r="AO9032" t="s">
        <v>267</v>
      </c>
    </row>
    <row r="9033" spans="1:41" x14ac:dyDescent="0.25">
      <c r="A9033" t="s">
        <v>37484</v>
      </c>
      <c r="B9033" t="s">
        <v>37485</v>
      </c>
      <c r="C9033" s="1" t="str">
        <f t="shared" si="570"/>
        <v>21:1084</v>
      </c>
      <c r="D9033" s="1" t="str">
        <f t="shared" si="571"/>
        <v>21:0157</v>
      </c>
      <c r="E9033" t="s">
        <v>37486</v>
      </c>
      <c r="F9033" t="s">
        <v>37487</v>
      </c>
      <c r="H9033">
        <v>50.565414699999998</v>
      </c>
      <c r="I9033">
        <v>-122.44296629999999</v>
      </c>
      <c r="J9033" s="1" t="str">
        <f t="shared" si="572"/>
        <v>NGR bulk stream sediment</v>
      </c>
      <c r="K9033" s="1" t="str">
        <f t="shared" si="573"/>
        <v>&lt;177 micron (NGR)</v>
      </c>
      <c r="L9033">
        <v>29</v>
      </c>
      <c r="M9033" t="s">
        <v>223</v>
      </c>
      <c r="N9033">
        <v>505</v>
      </c>
      <c r="O9033" t="s">
        <v>3546</v>
      </c>
      <c r="P9033" t="s">
        <v>3546</v>
      </c>
      <c r="Q9033" t="s">
        <v>3546</v>
      </c>
      <c r="R9033" t="s">
        <v>3546</v>
      </c>
      <c r="S9033" t="s">
        <v>3546</v>
      </c>
      <c r="T9033" t="s">
        <v>3546</v>
      </c>
      <c r="U9033" t="s">
        <v>3546</v>
      </c>
      <c r="V9033" t="s">
        <v>3546</v>
      </c>
      <c r="W9033" t="s">
        <v>3546</v>
      </c>
      <c r="X9033" t="s">
        <v>3546</v>
      </c>
      <c r="Y9033" t="s">
        <v>3546</v>
      </c>
      <c r="Z9033" t="s">
        <v>3546</v>
      </c>
      <c r="AA9033" t="s">
        <v>3546</v>
      </c>
      <c r="AB9033" t="s">
        <v>3546</v>
      </c>
      <c r="AC9033" t="s">
        <v>3546</v>
      </c>
      <c r="AD9033" t="s">
        <v>3546</v>
      </c>
      <c r="AE9033" t="s">
        <v>3546</v>
      </c>
      <c r="AF9033" t="s">
        <v>3546</v>
      </c>
      <c r="AG9033" t="s">
        <v>3546</v>
      </c>
      <c r="AH9033" t="s">
        <v>3546</v>
      </c>
      <c r="AI9033" t="s">
        <v>3546</v>
      </c>
      <c r="AJ9033" t="s">
        <v>3546</v>
      </c>
      <c r="AK9033" t="s">
        <v>3546</v>
      </c>
      <c r="AL9033" t="s">
        <v>3546</v>
      </c>
      <c r="AM9033" t="s">
        <v>3546</v>
      </c>
      <c r="AN9033" t="s">
        <v>3546</v>
      </c>
      <c r="AO9033" t="s">
        <v>3546</v>
      </c>
    </row>
    <row r="9034" spans="1:41" x14ac:dyDescent="0.25">
      <c r="A9034" t="s">
        <v>37488</v>
      </c>
      <c r="B9034" t="s">
        <v>37489</v>
      </c>
      <c r="C9034" s="1" t="str">
        <f t="shared" si="570"/>
        <v>21:1084</v>
      </c>
      <c r="D9034" s="1" t="str">
        <f t="shared" si="571"/>
        <v>21:0157</v>
      </c>
      <c r="E9034" t="s">
        <v>37490</v>
      </c>
      <c r="F9034" t="s">
        <v>37491</v>
      </c>
      <c r="H9034">
        <v>50.403249600000002</v>
      </c>
      <c r="I9034">
        <v>-123.1563477</v>
      </c>
      <c r="J9034" s="1" t="str">
        <f t="shared" si="572"/>
        <v>NGR bulk stream sediment</v>
      </c>
      <c r="K9034" s="1" t="str">
        <f t="shared" si="573"/>
        <v>&lt;177 micron (NGR)</v>
      </c>
      <c r="L9034">
        <v>29</v>
      </c>
      <c r="M9034" t="s">
        <v>233</v>
      </c>
      <c r="N9034">
        <v>506</v>
      </c>
      <c r="O9034" t="s">
        <v>200</v>
      </c>
      <c r="P9034" t="s">
        <v>50</v>
      </c>
      <c r="Q9034" t="s">
        <v>119</v>
      </c>
      <c r="R9034" t="s">
        <v>62</v>
      </c>
      <c r="S9034" t="s">
        <v>344</v>
      </c>
      <c r="T9034" t="s">
        <v>51</v>
      </c>
      <c r="U9034" t="s">
        <v>51</v>
      </c>
      <c r="V9034" t="s">
        <v>62</v>
      </c>
      <c r="W9034" t="s">
        <v>86</v>
      </c>
      <c r="X9034" t="s">
        <v>127</v>
      </c>
      <c r="Y9034" t="s">
        <v>145</v>
      </c>
      <c r="Z9034" t="s">
        <v>56</v>
      </c>
      <c r="AA9034" t="s">
        <v>59</v>
      </c>
      <c r="AB9034" t="s">
        <v>61</v>
      </c>
      <c r="AC9034" t="s">
        <v>175</v>
      </c>
      <c r="AD9034" t="s">
        <v>124</v>
      </c>
      <c r="AE9034" t="s">
        <v>380</v>
      </c>
      <c r="AF9034" t="s">
        <v>58</v>
      </c>
      <c r="AG9034" t="s">
        <v>103</v>
      </c>
      <c r="AH9034" t="s">
        <v>62</v>
      </c>
      <c r="AI9034" t="s">
        <v>62</v>
      </c>
      <c r="AJ9034" t="s">
        <v>319</v>
      </c>
      <c r="AK9034" t="s">
        <v>282</v>
      </c>
      <c r="AL9034" t="s">
        <v>47</v>
      </c>
      <c r="AM9034" t="s">
        <v>47</v>
      </c>
      <c r="AN9034" t="s">
        <v>65</v>
      </c>
      <c r="AO9034" t="s">
        <v>37492</v>
      </c>
    </row>
    <row r="9035" spans="1:41" x14ac:dyDescent="0.25">
      <c r="A9035" t="s">
        <v>37493</v>
      </c>
      <c r="B9035" t="s">
        <v>37494</v>
      </c>
      <c r="C9035" s="1" t="str">
        <f t="shared" si="570"/>
        <v>21:1084</v>
      </c>
      <c r="D9035" s="1" t="str">
        <f t="shared" si="571"/>
        <v>21:0157</v>
      </c>
      <c r="E9035" t="s">
        <v>37495</v>
      </c>
      <c r="F9035" t="s">
        <v>37496</v>
      </c>
      <c r="H9035">
        <v>50.396286600000003</v>
      </c>
      <c r="I9035">
        <v>-123.1575356</v>
      </c>
      <c r="J9035" s="1" t="str">
        <f t="shared" si="572"/>
        <v>NGR bulk stream sediment</v>
      </c>
      <c r="K9035" s="1" t="str">
        <f t="shared" si="573"/>
        <v>&lt;177 micron (NGR)</v>
      </c>
      <c r="L9035">
        <v>29</v>
      </c>
      <c r="M9035" t="s">
        <v>248</v>
      </c>
      <c r="N9035">
        <v>507</v>
      </c>
      <c r="O9035" t="s">
        <v>105</v>
      </c>
      <c r="P9035" t="s">
        <v>47</v>
      </c>
      <c r="Q9035" t="s">
        <v>492</v>
      </c>
      <c r="R9035" t="s">
        <v>62</v>
      </c>
      <c r="S9035" t="s">
        <v>162</v>
      </c>
      <c r="T9035" t="s">
        <v>267</v>
      </c>
      <c r="U9035" t="s">
        <v>124</v>
      </c>
      <c r="V9035" t="s">
        <v>54</v>
      </c>
      <c r="W9035" t="s">
        <v>142</v>
      </c>
      <c r="X9035" t="s">
        <v>103</v>
      </c>
      <c r="Y9035" t="s">
        <v>175</v>
      </c>
      <c r="Z9035" t="s">
        <v>56</v>
      </c>
      <c r="AA9035" t="s">
        <v>51</v>
      </c>
      <c r="AB9035" t="s">
        <v>63</v>
      </c>
      <c r="AC9035" t="s">
        <v>175</v>
      </c>
      <c r="AD9035" t="s">
        <v>145</v>
      </c>
      <c r="AE9035" t="s">
        <v>56</v>
      </c>
      <c r="AF9035" t="s">
        <v>76</v>
      </c>
      <c r="AG9035" t="s">
        <v>142</v>
      </c>
      <c r="AH9035" t="s">
        <v>62</v>
      </c>
      <c r="AI9035" t="s">
        <v>62</v>
      </c>
      <c r="AJ9035" t="s">
        <v>109</v>
      </c>
      <c r="AK9035" t="s">
        <v>161</v>
      </c>
      <c r="AL9035" t="s">
        <v>47</v>
      </c>
      <c r="AM9035" t="s">
        <v>47</v>
      </c>
      <c r="AN9035" t="s">
        <v>65</v>
      </c>
      <c r="AO9035" t="s">
        <v>47</v>
      </c>
    </row>
    <row r="9036" spans="1:41" x14ac:dyDescent="0.25">
      <c r="A9036" t="s">
        <v>37497</v>
      </c>
      <c r="B9036" t="s">
        <v>37498</v>
      </c>
      <c r="C9036" s="1" t="str">
        <f t="shared" si="570"/>
        <v>21:1084</v>
      </c>
      <c r="D9036" s="1" t="str">
        <f t="shared" si="571"/>
        <v>21:0157</v>
      </c>
      <c r="E9036" t="s">
        <v>37499</v>
      </c>
      <c r="F9036" t="s">
        <v>37500</v>
      </c>
      <c r="H9036">
        <v>50.392854300000003</v>
      </c>
      <c r="I9036">
        <v>-123.1549502</v>
      </c>
      <c r="J9036" s="1" t="str">
        <f t="shared" si="572"/>
        <v>NGR bulk stream sediment</v>
      </c>
      <c r="K9036" s="1" t="str">
        <f t="shared" si="573"/>
        <v>&lt;177 micron (NGR)</v>
      </c>
      <c r="L9036">
        <v>29</v>
      </c>
      <c r="M9036" t="s">
        <v>256</v>
      </c>
      <c r="N9036">
        <v>508</v>
      </c>
      <c r="O9036" t="s">
        <v>61</v>
      </c>
      <c r="P9036" t="s">
        <v>103</v>
      </c>
      <c r="Q9036" t="s">
        <v>281</v>
      </c>
      <c r="R9036" t="s">
        <v>62</v>
      </c>
      <c r="S9036" t="s">
        <v>75</v>
      </c>
      <c r="T9036" t="s">
        <v>267</v>
      </c>
      <c r="U9036" t="s">
        <v>290</v>
      </c>
      <c r="V9036" t="s">
        <v>62</v>
      </c>
      <c r="W9036" t="s">
        <v>271</v>
      </c>
      <c r="X9036" t="s">
        <v>66</v>
      </c>
      <c r="Y9036" t="s">
        <v>145</v>
      </c>
      <c r="Z9036" t="s">
        <v>56</v>
      </c>
      <c r="AA9036" t="s">
        <v>47</v>
      </c>
      <c r="AB9036" t="s">
        <v>257</v>
      </c>
      <c r="AC9036" t="s">
        <v>99</v>
      </c>
      <c r="AD9036" t="s">
        <v>108</v>
      </c>
      <c r="AE9036" t="s">
        <v>56</v>
      </c>
      <c r="AF9036" t="s">
        <v>267</v>
      </c>
      <c r="AG9036" t="s">
        <v>336</v>
      </c>
      <c r="AH9036" t="s">
        <v>62</v>
      </c>
      <c r="AI9036" t="s">
        <v>62</v>
      </c>
      <c r="AJ9036" t="s">
        <v>188</v>
      </c>
      <c r="AK9036" t="s">
        <v>60</v>
      </c>
      <c r="AL9036" t="s">
        <v>47</v>
      </c>
      <c r="AM9036" t="s">
        <v>47</v>
      </c>
      <c r="AN9036" t="s">
        <v>189</v>
      </c>
      <c r="AO9036" t="s">
        <v>1569</v>
      </c>
    </row>
    <row r="9037" spans="1:41" x14ac:dyDescent="0.25">
      <c r="A9037" t="s">
        <v>37501</v>
      </c>
      <c r="B9037" t="s">
        <v>37502</v>
      </c>
      <c r="C9037" s="1" t="str">
        <f t="shared" si="570"/>
        <v>21:1084</v>
      </c>
      <c r="D9037" s="1" t="str">
        <f t="shared" si="571"/>
        <v>21:0157</v>
      </c>
      <c r="E9037" t="s">
        <v>37503</v>
      </c>
      <c r="F9037" t="s">
        <v>37504</v>
      </c>
      <c r="H9037">
        <v>50.398260399999998</v>
      </c>
      <c r="I9037">
        <v>-123.1056111</v>
      </c>
      <c r="J9037" s="1" t="str">
        <f t="shared" si="572"/>
        <v>NGR bulk stream sediment</v>
      </c>
      <c r="K9037" s="1" t="str">
        <f t="shared" si="573"/>
        <v>&lt;177 micron (NGR)</v>
      </c>
      <c r="L9037">
        <v>29</v>
      </c>
      <c r="M9037" t="s">
        <v>265</v>
      </c>
      <c r="N9037">
        <v>509</v>
      </c>
      <c r="O9037" t="s">
        <v>149</v>
      </c>
      <c r="P9037" t="s">
        <v>47</v>
      </c>
      <c r="Q9037" t="s">
        <v>518</v>
      </c>
      <c r="R9037" t="s">
        <v>62</v>
      </c>
      <c r="S9037" t="s">
        <v>197</v>
      </c>
      <c r="T9037" t="s">
        <v>51</v>
      </c>
      <c r="U9037" t="s">
        <v>225</v>
      </c>
      <c r="V9037" t="s">
        <v>62</v>
      </c>
      <c r="W9037" t="s">
        <v>149</v>
      </c>
      <c r="X9037" t="s">
        <v>51</v>
      </c>
      <c r="Y9037" t="s">
        <v>127</v>
      </c>
      <c r="Z9037" t="s">
        <v>56</v>
      </c>
      <c r="AA9037" t="s">
        <v>46</v>
      </c>
      <c r="AB9037" t="s">
        <v>78</v>
      </c>
      <c r="AC9037" t="s">
        <v>175</v>
      </c>
      <c r="AD9037" t="s">
        <v>55</v>
      </c>
      <c r="AE9037" t="s">
        <v>56</v>
      </c>
      <c r="AF9037" t="s">
        <v>128</v>
      </c>
      <c r="AG9037" t="s">
        <v>72</v>
      </c>
      <c r="AH9037" t="s">
        <v>62</v>
      </c>
      <c r="AI9037" t="s">
        <v>62</v>
      </c>
      <c r="AJ9037" t="s">
        <v>228</v>
      </c>
      <c r="AK9037" t="s">
        <v>61</v>
      </c>
      <c r="AL9037" t="s">
        <v>47</v>
      </c>
      <c r="AM9037" t="s">
        <v>47</v>
      </c>
      <c r="AN9037" t="s">
        <v>65</v>
      </c>
      <c r="AO9037" t="s">
        <v>10984</v>
      </c>
    </row>
    <row r="9038" spans="1:41" x14ac:dyDescent="0.25">
      <c r="A9038" t="s">
        <v>37505</v>
      </c>
      <c r="B9038" t="s">
        <v>37506</v>
      </c>
      <c r="C9038" s="1" t="str">
        <f t="shared" si="570"/>
        <v>21:1084</v>
      </c>
      <c r="D9038" s="1" t="str">
        <f t="shared" si="571"/>
        <v>21:0157</v>
      </c>
      <c r="E9038" t="s">
        <v>37507</v>
      </c>
      <c r="F9038" t="s">
        <v>37508</v>
      </c>
      <c r="H9038">
        <v>50.441467500000002</v>
      </c>
      <c r="I9038">
        <v>-123.0941844</v>
      </c>
      <c r="J9038" s="1" t="str">
        <f t="shared" si="572"/>
        <v>NGR bulk stream sediment</v>
      </c>
      <c r="K9038" s="1" t="str">
        <f t="shared" si="573"/>
        <v>&lt;177 micron (NGR)</v>
      </c>
      <c r="L9038">
        <v>30</v>
      </c>
      <c r="M9038" t="s">
        <v>45</v>
      </c>
      <c r="N9038">
        <v>510</v>
      </c>
      <c r="O9038" t="s">
        <v>228</v>
      </c>
      <c r="P9038" t="s">
        <v>47</v>
      </c>
      <c r="Q9038" t="s">
        <v>281</v>
      </c>
      <c r="R9038" t="s">
        <v>228</v>
      </c>
      <c r="S9038" t="s">
        <v>306</v>
      </c>
      <c r="T9038" t="s">
        <v>209</v>
      </c>
      <c r="U9038" t="s">
        <v>418</v>
      </c>
      <c r="V9038" t="s">
        <v>64</v>
      </c>
      <c r="W9038" t="s">
        <v>271</v>
      </c>
      <c r="X9038" t="s">
        <v>51</v>
      </c>
      <c r="Y9038" t="s">
        <v>217</v>
      </c>
      <c r="Z9038" t="s">
        <v>199</v>
      </c>
      <c r="AA9038" t="s">
        <v>122</v>
      </c>
      <c r="AB9038" t="s">
        <v>60</v>
      </c>
      <c r="AC9038" t="s">
        <v>175</v>
      </c>
      <c r="AD9038" t="s">
        <v>50</v>
      </c>
      <c r="AE9038" t="s">
        <v>199</v>
      </c>
      <c r="AF9038" t="s">
        <v>352</v>
      </c>
      <c r="AG9038" t="s">
        <v>103</v>
      </c>
      <c r="AH9038" t="s">
        <v>62</v>
      </c>
      <c r="AI9038" t="s">
        <v>198</v>
      </c>
      <c r="AJ9038" t="s">
        <v>173</v>
      </c>
      <c r="AK9038" t="s">
        <v>61</v>
      </c>
      <c r="AL9038" t="s">
        <v>47</v>
      </c>
      <c r="AM9038" t="s">
        <v>122</v>
      </c>
      <c r="AN9038" t="s">
        <v>65</v>
      </c>
      <c r="AO9038" t="s">
        <v>861</v>
      </c>
    </row>
    <row r="9039" spans="1:41" x14ac:dyDescent="0.25">
      <c r="A9039" t="s">
        <v>37509</v>
      </c>
      <c r="B9039" t="s">
        <v>37510</v>
      </c>
      <c r="C9039" s="1" t="str">
        <f t="shared" si="570"/>
        <v>21:1084</v>
      </c>
      <c r="D9039" s="1" t="str">
        <f t="shared" si="571"/>
        <v>21:0157</v>
      </c>
      <c r="E9039" t="s">
        <v>37511</v>
      </c>
      <c r="F9039" t="s">
        <v>37512</v>
      </c>
      <c r="H9039">
        <v>50.453446300000003</v>
      </c>
      <c r="I9039">
        <v>-123.2382726</v>
      </c>
      <c r="J9039" s="1" t="str">
        <f t="shared" si="572"/>
        <v>NGR bulk stream sediment</v>
      </c>
      <c r="K9039" s="1" t="str">
        <f t="shared" si="573"/>
        <v>&lt;177 micron (NGR)</v>
      </c>
      <c r="L9039">
        <v>30</v>
      </c>
      <c r="M9039" t="s">
        <v>71</v>
      </c>
      <c r="N9039">
        <v>511</v>
      </c>
      <c r="O9039" t="s">
        <v>161</v>
      </c>
      <c r="P9039" t="s">
        <v>47</v>
      </c>
      <c r="Q9039" t="s">
        <v>513</v>
      </c>
      <c r="R9039" t="s">
        <v>72</v>
      </c>
      <c r="S9039" t="s">
        <v>218</v>
      </c>
      <c r="T9039" t="s">
        <v>55</v>
      </c>
      <c r="U9039" t="s">
        <v>197</v>
      </c>
      <c r="V9039" t="s">
        <v>78</v>
      </c>
      <c r="W9039" t="s">
        <v>123</v>
      </c>
      <c r="X9039" t="s">
        <v>66</v>
      </c>
      <c r="Y9039" t="s">
        <v>98</v>
      </c>
      <c r="Z9039" t="s">
        <v>56</v>
      </c>
      <c r="AA9039" t="s">
        <v>73</v>
      </c>
      <c r="AB9039" t="s">
        <v>122</v>
      </c>
      <c r="AC9039" t="s">
        <v>175</v>
      </c>
      <c r="AD9039" t="s">
        <v>104</v>
      </c>
      <c r="AE9039" t="s">
        <v>87</v>
      </c>
      <c r="AF9039" t="s">
        <v>85</v>
      </c>
      <c r="AG9039" t="s">
        <v>103</v>
      </c>
      <c r="AH9039" t="s">
        <v>57</v>
      </c>
      <c r="AI9039" t="s">
        <v>62</v>
      </c>
      <c r="AJ9039" t="s">
        <v>238</v>
      </c>
      <c r="AK9039" t="s">
        <v>282</v>
      </c>
      <c r="AL9039" t="s">
        <v>47</v>
      </c>
      <c r="AM9039" t="s">
        <v>47</v>
      </c>
      <c r="AN9039" t="s">
        <v>97</v>
      </c>
      <c r="AO9039" t="s">
        <v>791</v>
      </c>
    </row>
    <row r="9040" spans="1:41" x14ac:dyDescent="0.25">
      <c r="A9040" t="s">
        <v>37513</v>
      </c>
      <c r="B9040" t="s">
        <v>37514</v>
      </c>
      <c r="C9040" s="1" t="str">
        <f t="shared" si="570"/>
        <v>21:1084</v>
      </c>
      <c r="D9040" s="1" t="str">
        <f t="shared" si="571"/>
        <v>21:0157</v>
      </c>
      <c r="E9040" t="s">
        <v>37515</v>
      </c>
      <c r="F9040" t="s">
        <v>37516</v>
      </c>
      <c r="H9040">
        <v>50.444385099999998</v>
      </c>
      <c r="I9040">
        <v>-123.3121683</v>
      </c>
      <c r="J9040" s="1" t="str">
        <f t="shared" si="572"/>
        <v>NGR bulk stream sediment</v>
      </c>
      <c r="K9040" s="1" t="str">
        <f t="shared" si="573"/>
        <v>&lt;177 micron (NGR)</v>
      </c>
      <c r="L9040">
        <v>30</v>
      </c>
      <c r="M9040" t="s">
        <v>95</v>
      </c>
      <c r="N9040">
        <v>512</v>
      </c>
      <c r="O9040" t="s">
        <v>139</v>
      </c>
      <c r="P9040" t="s">
        <v>47</v>
      </c>
      <c r="Q9040" t="s">
        <v>1069</v>
      </c>
      <c r="R9040" t="s">
        <v>257</v>
      </c>
      <c r="S9040" t="s">
        <v>187</v>
      </c>
      <c r="T9040" t="s">
        <v>330</v>
      </c>
      <c r="U9040" t="s">
        <v>225</v>
      </c>
      <c r="V9040" t="s">
        <v>161</v>
      </c>
      <c r="W9040" t="s">
        <v>282</v>
      </c>
      <c r="X9040" t="s">
        <v>267</v>
      </c>
      <c r="Y9040" t="s">
        <v>145</v>
      </c>
      <c r="Z9040" t="s">
        <v>56</v>
      </c>
      <c r="AA9040" t="s">
        <v>51</v>
      </c>
      <c r="AB9040" t="s">
        <v>257</v>
      </c>
      <c r="AC9040" t="s">
        <v>175</v>
      </c>
      <c r="AD9040" t="s">
        <v>82</v>
      </c>
      <c r="AE9040" t="s">
        <v>174</v>
      </c>
      <c r="AF9040" t="s">
        <v>85</v>
      </c>
      <c r="AG9040" t="s">
        <v>200</v>
      </c>
      <c r="AH9040" t="s">
        <v>198</v>
      </c>
      <c r="AI9040" t="s">
        <v>62</v>
      </c>
      <c r="AJ9040" t="s">
        <v>158</v>
      </c>
      <c r="AK9040" t="s">
        <v>103</v>
      </c>
      <c r="AL9040" t="s">
        <v>47</v>
      </c>
      <c r="AM9040" t="s">
        <v>47</v>
      </c>
      <c r="AN9040" t="s">
        <v>935</v>
      </c>
      <c r="AO9040" t="s">
        <v>33981</v>
      </c>
    </row>
    <row r="9041" spans="1:41" x14ac:dyDescent="0.25">
      <c r="A9041" t="s">
        <v>37517</v>
      </c>
      <c r="B9041" t="s">
        <v>37518</v>
      </c>
      <c r="C9041" s="1" t="str">
        <f t="shared" ref="C9041:C9104" si="574">HYPERLINK("http://geochem.nrcan.gc.ca/cdogs/content/bdl/bdl211084_e.htm", "21:1084")</f>
        <v>21:1084</v>
      </c>
      <c r="D9041" s="1" t="str">
        <f t="shared" ref="D9041:D9104" si="575">HYPERLINK("http://geochem.nrcan.gc.ca/cdogs/content/svy/svy210157_e.htm", "21:0157")</f>
        <v>21:0157</v>
      </c>
      <c r="E9041" t="s">
        <v>37519</v>
      </c>
      <c r="F9041" t="s">
        <v>37520</v>
      </c>
      <c r="H9041">
        <v>50.452932300000001</v>
      </c>
      <c r="I9041">
        <v>-123.36638720000001</v>
      </c>
      <c r="J9041" s="1" t="str">
        <f t="shared" si="572"/>
        <v>NGR bulk stream sediment</v>
      </c>
      <c r="K9041" s="1" t="str">
        <f t="shared" si="573"/>
        <v>&lt;177 micron (NGR)</v>
      </c>
      <c r="L9041">
        <v>30</v>
      </c>
      <c r="M9041" t="s">
        <v>117</v>
      </c>
      <c r="N9041">
        <v>513</v>
      </c>
      <c r="O9041" t="s">
        <v>198</v>
      </c>
      <c r="P9041" t="s">
        <v>47</v>
      </c>
      <c r="Q9041" t="s">
        <v>152</v>
      </c>
      <c r="R9041" t="s">
        <v>62</v>
      </c>
      <c r="S9041" t="s">
        <v>306</v>
      </c>
      <c r="T9041" t="s">
        <v>52</v>
      </c>
      <c r="U9041" t="s">
        <v>239</v>
      </c>
      <c r="V9041" t="s">
        <v>53</v>
      </c>
      <c r="W9041" t="s">
        <v>130</v>
      </c>
      <c r="X9041" t="s">
        <v>137</v>
      </c>
      <c r="Y9041" t="s">
        <v>66</v>
      </c>
      <c r="Z9041" t="s">
        <v>56</v>
      </c>
      <c r="AA9041" t="s">
        <v>122</v>
      </c>
      <c r="AB9041" t="s">
        <v>257</v>
      </c>
      <c r="AC9041" t="s">
        <v>175</v>
      </c>
      <c r="AD9041" t="s">
        <v>330</v>
      </c>
      <c r="AE9041" t="s">
        <v>380</v>
      </c>
      <c r="AF9041" t="s">
        <v>66</v>
      </c>
      <c r="AG9041" t="s">
        <v>72</v>
      </c>
      <c r="AH9041" t="s">
        <v>62</v>
      </c>
      <c r="AI9041" t="s">
        <v>57</v>
      </c>
      <c r="AJ9041" t="s">
        <v>72</v>
      </c>
      <c r="AK9041" t="s">
        <v>64</v>
      </c>
      <c r="AL9041" t="s">
        <v>47</v>
      </c>
      <c r="AM9041" t="s">
        <v>47</v>
      </c>
      <c r="AN9041" t="s">
        <v>65</v>
      </c>
      <c r="AO9041" t="s">
        <v>3288</v>
      </c>
    </row>
    <row r="9042" spans="1:41" x14ac:dyDescent="0.25">
      <c r="A9042" t="s">
        <v>37521</v>
      </c>
      <c r="B9042" t="s">
        <v>37522</v>
      </c>
      <c r="C9042" s="1" t="str">
        <f t="shared" si="574"/>
        <v>21:1084</v>
      </c>
      <c r="D9042" s="1" t="str">
        <f t="shared" si="575"/>
        <v>21:0157</v>
      </c>
      <c r="E9042" t="s">
        <v>37523</v>
      </c>
      <c r="F9042" t="s">
        <v>37524</v>
      </c>
      <c r="H9042">
        <v>50.449733100000003</v>
      </c>
      <c r="I9042">
        <v>-123.37408139999999</v>
      </c>
      <c r="J9042" s="1" t="str">
        <f t="shared" si="572"/>
        <v>NGR bulk stream sediment</v>
      </c>
      <c r="K9042" s="1" t="str">
        <f t="shared" si="573"/>
        <v>&lt;177 micron (NGR)</v>
      </c>
      <c r="L9042">
        <v>30</v>
      </c>
      <c r="M9042" t="s">
        <v>136</v>
      </c>
      <c r="N9042">
        <v>514</v>
      </c>
      <c r="O9042" t="s">
        <v>63</v>
      </c>
      <c r="P9042" t="s">
        <v>47</v>
      </c>
      <c r="Q9042" t="s">
        <v>668</v>
      </c>
      <c r="R9042" t="s">
        <v>62</v>
      </c>
      <c r="S9042" t="s">
        <v>145</v>
      </c>
      <c r="T9042" t="s">
        <v>145</v>
      </c>
      <c r="U9042" t="s">
        <v>75</v>
      </c>
      <c r="V9042" t="s">
        <v>174</v>
      </c>
      <c r="W9042" t="s">
        <v>86</v>
      </c>
      <c r="X9042" t="s">
        <v>122</v>
      </c>
      <c r="Y9042" t="s">
        <v>85</v>
      </c>
      <c r="Z9042" t="s">
        <v>56</v>
      </c>
      <c r="AA9042" t="s">
        <v>103</v>
      </c>
      <c r="AB9042" t="s">
        <v>257</v>
      </c>
      <c r="AC9042" t="s">
        <v>175</v>
      </c>
      <c r="AD9042" t="s">
        <v>90</v>
      </c>
      <c r="AE9042" t="s">
        <v>380</v>
      </c>
      <c r="AF9042" t="s">
        <v>792</v>
      </c>
      <c r="AG9042" t="s">
        <v>200</v>
      </c>
      <c r="AH9042" t="s">
        <v>62</v>
      </c>
      <c r="AI9042" t="s">
        <v>62</v>
      </c>
      <c r="AJ9042" t="s">
        <v>257</v>
      </c>
      <c r="AK9042" t="s">
        <v>81</v>
      </c>
      <c r="AL9042" t="s">
        <v>47</v>
      </c>
      <c r="AM9042" t="s">
        <v>47</v>
      </c>
      <c r="AN9042" t="s">
        <v>65</v>
      </c>
      <c r="AO9042" t="s">
        <v>3240</v>
      </c>
    </row>
    <row r="9043" spans="1:41" x14ac:dyDescent="0.25">
      <c r="A9043" t="s">
        <v>37525</v>
      </c>
      <c r="B9043" t="s">
        <v>37526</v>
      </c>
      <c r="C9043" s="1" t="str">
        <f t="shared" si="574"/>
        <v>21:1084</v>
      </c>
      <c r="D9043" s="1" t="str">
        <f t="shared" si="575"/>
        <v>21:0157</v>
      </c>
      <c r="E9043" t="s">
        <v>37527</v>
      </c>
      <c r="F9043" t="s">
        <v>37528</v>
      </c>
      <c r="H9043">
        <v>50.418010299999999</v>
      </c>
      <c r="I9043">
        <v>-123.30079019999999</v>
      </c>
      <c r="J9043" s="1" t="str">
        <f t="shared" si="572"/>
        <v>NGR bulk stream sediment</v>
      </c>
      <c r="K9043" s="1" t="str">
        <f t="shared" si="573"/>
        <v>&lt;177 micron (NGR)</v>
      </c>
      <c r="L9043">
        <v>30</v>
      </c>
      <c r="M9043" t="s">
        <v>157</v>
      </c>
      <c r="N9043">
        <v>515</v>
      </c>
      <c r="O9043" t="s">
        <v>101</v>
      </c>
      <c r="P9043" t="s">
        <v>47</v>
      </c>
      <c r="Q9043" t="s">
        <v>345</v>
      </c>
      <c r="R9043" t="s">
        <v>62</v>
      </c>
      <c r="S9043" t="s">
        <v>175</v>
      </c>
      <c r="T9043" t="s">
        <v>112</v>
      </c>
      <c r="U9043" t="s">
        <v>146</v>
      </c>
      <c r="V9043" t="s">
        <v>62</v>
      </c>
      <c r="W9043" t="s">
        <v>55</v>
      </c>
      <c r="X9043" t="s">
        <v>267</v>
      </c>
      <c r="Y9043" t="s">
        <v>267</v>
      </c>
      <c r="Z9043" t="s">
        <v>199</v>
      </c>
      <c r="AA9043" t="s">
        <v>46</v>
      </c>
      <c r="AB9043" t="s">
        <v>161</v>
      </c>
      <c r="AC9043" t="s">
        <v>165</v>
      </c>
      <c r="AD9043" t="s">
        <v>51</v>
      </c>
      <c r="AE9043" t="s">
        <v>56</v>
      </c>
      <c r="AF9043" t="s">
        <v>10984</v>
      </c>
      <c r="AG9043" t="s">
        <v>227</v>
      </c>
      <c r="AH9043" t="s">
        <v>62</v>
      </c>
      <c r="AI9043" t="s">
        <v>53</v>
      </c>
      <c r="AJ9043" t="s">
        <v>173</v>
      </c>
      <c r="AK9043" t="s">
        <v>173</v>
      </c>
      <c r="AL9043" t="s">
        <v>47</v>
      </c>
      <c r="AM9043" t="s">
        <v>103</v>
      </c>
      <c r="AN9043" t="s">
        <v>790</v>
      </c>
      <c r="AO9043" t="s">
        <v>2229</v>
      </c>
    </row>
    <row r="9044" spans="1:41" x14ac:dyDescent="0.25">
      <c r="A9044" t="s">
        <v>37529</v>
      </c>
      <c r="B9044" t="s">
        <v>37530</v>
      </c>
      <c r="C9044" s="1" t="str">
        <f t="shared" si="574"/>
        <v>21:1084</v>
      </c>
      <c r="D9044" s="1" t="str">
        <f t="shared" si="575"/>
        <v>21:0157</v>
      </c>
      <c r="E9044" t="s">
        <v>37531</v>
      </c>
      <c r="F9044" t="s">
        <v>37532</v>
      </c>
      <c r="H9044">
        <v>50.402077499999997</v>
      </c>
      <c r="I9044">
        <v>-123.27762629999999</v>
      </c>
      <c r="J9044" s="1" t="str">
        <f t="shared" si="572"/>
        <v>NGR bulk stream sediment</v>
      </c>
      <c r="K9044" s="1" t="str">
        <f t="shared" si="573"/>
        <v>&lt;177 micron (NGR)</v>
      </c>
      <c r="L9044">
        <v>30</v>
      </c>
      <c r="M9044" t="s">
        <v>170</v>
      </c>
      <c r="N9044">
        <v>516</v>
      </c>
      <c r="O9044" t="s">
        <v>54</v>
      </c>
      <c r="P9044" t="s">
        <v>47</v>
      </c>
      <c r="Q9044" t="s">
        <v>215</v>
      </c>
      <c r="R9044" t="s">
        <v>62</v>
      </c>
      <c r="S9044" t="s">
        <v>243</v>
      </c>
      <c r="T9044" t="s">
        <v>50</v>
      </c>
      <c r="U9044" t="s">
        <v>165</v>
      </c>
      <c r="V9044" t="s">
        <v>62</v>
      </c>
      <c r="W9044" t="s">
        <v>73</v>
      </c>
      <c r="X9044" t="s">
        <v>58</v>
      </c>
      <c r="Y9044" t="s">
        <v>145</v>
      </c>
      <c r="Z9044" t="s">
        <v>56</v>
      </c>
      <c r="AA9044" t="s">
        <v>122</v>
      </c>
      <c r="AB9044" t="s">
        <v>455</v>
      </c>
      <c r="AC9044" t="s">
        <v>175</v>
      </c>
      <c r="AD9044" t="s">
        <v>73</v>
      </c>
      <c r="AE9044" t="s">
        <v>380</v>
      </c>
      <c r="AF9044" t="s">
        <v>66</v>
      </c>
      <c r="AG9044" t="s">
        <v>437</v>
      </c>
      <c r="AH9044" t="s">
        <v>53</v>
      </c>
      <c r="AI9044" t="s">
        <v>57</v>
      </c>
      <c r="AJ9044" t="s">
        <v>200</v>
      </c>
      <c r="AK9044" t="s">
        <v>81</v>
      </c>
      <c r="AL9044" t="s">
        <v>47</v>
      </c>
      <c r="AM9044" t="s">
        <v>47</v>
      </c>
      <c r="AN9044" t="s">
        <v>318</v>
      </c>
      <c r="AO9044" t="s">
        <v>3946</v>
      </c>
    </row>
    <row r="9045" spans="1:41" x14ac:dyDescent="0.25">
      <c r="A9045" t="s">
        <v>37533</v>
      </c>
      <c r="B9045" t="s">
        <v>37534</v>
      </c>
      <c r="C9045" s="1" t="str">
        <f t="shared" si="574"/>
        <v>21:1084</v>
      </c>
      <c r="D9045" s="1" t="str">
        <f t="shared" si="575"/>
        <v>21:0157</v>
      </c>
      <c r="E9045" t="s">
        <v>37535</v>
      </c>
      <c r="F9045" t="s">
        <v>37536</v>
      </c>
      <c r="H9045">
        <v>50.425418499999999</v>
      </c>
      <c r="I9045">
        <v>-123.2445515</v>
      </c>
      <c r="J9045" s="1" t="str">
        <f t="shared" si="572"/>
        <v>NGR bulk stream sediment</v>
      </c>
      <c r="K9045" s="1" t="str">
        <f t="shared" si="573"/>
        <v>&lt;177 micron (NGR)</v>
      </c>
      <c r="L9045">
        <v>30</v>
      </c>
      <c r="M9045" t="s">
        <v>280</v>
      </c>
      <c r="N9045">
        <v>517</v>
      </c>
      <c r="O9045" t="s">
        <v>87</v>
      </c>
      <c r="P9045" t="s">
        <v>51</v>
      </c>
      <c r="Q9045" t="s">
        <v>327</v>
      </c>
      <c r="R9045" t="s">
        <v>62</v>
      </c>
      <c r="S9045" t="s">
        <v>243</v>
      </c>
      <c r="T9045" t="s">
        <v>52</v>
      </c>
      <c r="U9045" t="s">
        <v>51</v>
      </c>
      <c r="V9045" t="s">
        <v>62</v>
      </c>
      <c r="W9045" t="s">
        <v>139</v>
      </c>
      <c r="X9045" t="s">
        <v>103</v>
      </c>
      <c r="Y9045" t="s">
        <v>99</v>
      </c>
      <c r="Z9045" t="s">
        <v>56</v>
      </c>
      <c r="AA9045" t="s">
        <v>122</v>
      </c>
      <c r="AB9045" t="s">
        <v>455</v>
      </c>
      <c r="AC9045" t="s">
        <v>175</v>
      </c>
      <c r="AD9045" t="s">
        <v>209</v>
      </c>
      <c r="AE9045" t="s">
        <v>56</v>
      </c>
      <c r="AF9045" t="s">
        <v>76</v>
      </c>
      <c r="AG9045" t="s">
        <v>227</v>
      </c>
      <c r="AH9045" t="s">
        <v>62</v>
      </c>
      <c r="AI9045" t="s">
        <v>57</v>
      </c>
      <c r="AJ9045" t="s">
        <v>336</v>
      </c>
      <c r="AK9045" t="s">
        <v>122</v>
      </c>
      <c r="AL9045" t="s">
        <v>47</v>
      </c>
      <c r="AM9045" t="s">
        <v>47</v>
      </c>
      <c r="AN9045" t="s">
        <v>568</v>
      </c>
      <c r="AO9045" t="s">
        <v>2305</v>
      </c>
    </row>
    <row r="9046" spans="1:41" x14ac:dyDescent="0.25">
      <c r="A9046" t="s">
        <v>37537</v>
      </c>
      <c r="B9046" t="s">
        <v>37538</v>
      </c>
      <c r="C9046" s="1" t="str">
        <f t="shared" si="574"/>
        <v>21:1084</v>
      </c>
      <c r="D9046" s="1" t="str">
        <f t="shared" si="575"/>
        <v>21:0157</v>
      </c>
      <c r="E9046" t="s">
        <v>37535</v>
      </c>
      <c r="F9046" t="s">
        <v>37539</v>
      </c>
      <c r="H9046">
        <v>50.425418499999999</v>
      </c>
      <c r="I9046">
        <v>-123.2445515</v>
      </c>
      <c r="J9046" s="1" t="str">
        <f t="shared" si="572"/>
        <v>NGR bulk stream sediment</v>
      </c>
      <c r="K9046" s="1" t="str">
        <f t="shared" si="573"/>
        <v>&lt;177 micron (NGR)</v>
      </c>
      <c r="L9046">
        <v>30</v>
      </c>
      <c r="M9046" t="s">
        <v>288</v>
      </c>
      <c r="N9046">
        <v>518</v>
      </c>
      <c r="O9046" t="s">
        <v>101</v>
      </c>
      <c r="P9046" t="s">
        <v>108</v>
      </c>
      <c r="Q9046" t="s">
        <v>832</v>
      </c>
      <c r="R9046" t="s">
        <v>62</v>
      </c>
      <c r="S9046" t="s">
        <v>342</v>
      </c>
      <c r="T9046" t="s">
        <v>51</v>
      </c>
      <c r="U9046" t="s">
        <v>162</v>
      </c>
      <c r="V9046" t="s">
        <v>62</v>
      </c>
      <c r="W9046" t="s">
        <v>257</v>
      </c>
      <c r="X9046" t="s">
        <v>131</v>
      </c>
      <c r="Y9046" t="s">
        <v>306</v>
      </c>
      <c r="Z9046" t="s">
        <v>56</v>
      </c>
      <c r="AA9046" t="s">
        <v>122</v>
      </c>
      <c r="AB9046" t="s">
        <v>130</v>
      </c>
      <c r="AC9046" t="s">
        <v>175</v>
      </c>
      <c r="AD9046" t="s">
        <v>50</v>
      </c>
      <c r="AE9046" t="s">
        <v>84</v>
      </c>
      <c r="AF9046" t="s">
        <v>209</v>
      </c>
      <c r="AG9046" t="s">
        <v>259</v>
      </c>
      <c r="AH9046" t="s">
        <v>57</v>
      </c>
      <c r="AI9046" t="s">
        <v>54</v>
      </c>
      <c r="AJ9046" t="s">
        <v>118</v>
      </c>
      <c r="AK9046" t="s">
        <v>412</v>
      </c>
      <c r="AL9046" t="s">
        <v>47</v>
      </c>
      <c r="AM9046" t="s">
        <v>122</v>
      </c>
      <c r="AN9046" t="s">
        <v>404</v>
      </c>
      <c r="AO9046" t="s">
        <v>2327</v>
      </c>
    </row>
    <row r="9047" spans="1:41" x14ac:dyDescent="0.25">
      <c r="A9047" t="s">
        <v>37540</v>
      </c>
      <c r="B9047" t="s">
        <v>37541</v>
      </c>
      <c r="C9047" s="1" t="str">
        <f t="shared" si="574"/>
        <v>21:1084</v>
      </c>
      <c r="D9047" s="1" t="str">
        <f t="shared" si="575"/>
        <v>21:0157</v>
      </c>
      <c r="E9047" t="s">
        <v>37542</v>
      </c>
      <c r="F9047" t="s">
        <v>37543</v>
      </c>
      <c r="H9047">
        <v>50.562006199999999</v>
      </c>
      <c r="I9047">
        <v>-123.79021830000001</v>
      </c>
      <c r="J9047" s="1" t="str">
        <f t="shared" si="572"/>
        <v>NGR bulk stream sediment</v>
      </c>
      <c r="K9047" s="1" t="str">
        <f t="shared" si="573"/>
        <v>&lt;177 micron (NGR)</v>
      </c>
      <c r="L9047">
        <v>30</v>
      </c>
      <c r="M9047" t="s">
        <v>180</v>
      </c>
      <c r="N9047">
        <v>519</v>
      </c>
      <c r="O9047" t="s">
        <v>61</v>
      </c>
      <c r="P9047" t="s">
        <v>52</v>
      </c>
      <c r="Q9047" t="s">
        <v>281</v>
      </c>
      <c r="R9047" t="s">
        <v>62</v>
      </c>
      <c r="S9047" t="s">
        <v>418</v>
      </c>
      <c r="T9047" t="s">
        <v>51</v>
      </c>
      <c r="U9047" t="s">
        <v>124</v>
      </c>
      <c r="V9047" t="s">
        <v>46</v>
      </c>
      <c r="W9047" t="s">
        <v>78</v>
      </c>
      <c r="X9047" t="s">
        <v>50</v>
      </c>
      <c r="Y9047" t="s">
        <v>269</v>
      </c>
      <c r="Z9047" t="s">
        <v>56</v>
      </c>
      <c r="AA9047" t="s">
        <v>103</v>
      </c>
      <c r="AB9047" t="s">
        <v>60</v>
      </c>
      <c r="AC9047" t="s">
        <v>175</v>
      </c>
      <c r="AD9047" t="s">
        <v>66</v>
      </c>
      <c r="AE9047" t="s">
        <v>199</v>
      </c>
      <c r="AF9047" t="s">
        <v>267</v>
      </c>
      <c r="AG9047" t="s">
        <v>96</v>
      </c>
      <c r="AH9047" t="s">
        <v>53</v>
      </c>
      <c r="AI9047" t="s">
        <v>198</v>
      </c>
      <c r="AJ9047" t="s">
        <v>143</v>
      </c>
      <c r="AK9047" t="s">
        <v>282</v>
      </c>
      <c r="AL9047" t="s">
        <v>47</v>
      </c>
      <c r="AM9047" t="s">
        <v>47</v>
      </c>
      <c r="AN9047" t="s">
        <v>592</v>
      </c>
      <c r="AO9047" t="s">
        <v>2088</v>
      </c>
    </row>
    <row r="9048" spans="1:41" x14ac:dyDescent="0.25">
      <c r="A9048" t="s">
        <v>37544</v>
      </c>
      <c r="B9048" t="s">
        <v>37545</v>
      </c>
      <c r="C9048" s="1" t="str">
        <f t="shared" si="574"/>
        <v>21:1084</v>
      </c>
      <c r="D9048" s="1" t="str">
        <f t="shared" si="575"/>
        <v>21:0157</v>
      </c>
      <c r="E9048" t="s">
        <v>37546</v>
      </c>
      <c r="F9048" t="s">
        <v>37547</v>
      </c>
      <c r="H9048">
        <v>50.5794371</v>
      </c>
      <c r="I9048">
        <v>-123.7992105</v>
      </c>
      <c r="J9048" s="1" t="str">
        <f t="shared" si="572"/>
        <v>NGR bulk stream sediment</v>
      </c>
      <c r="K9048" s="1" t="str">
        <f t="shared" si="573"/>
        <v>&lt;177 micron (NGR)</v>
      </c>
      <c r="L9048">
        <v>30</v>
      </c>
      <c r="M9048" t="s">
        <v>195</v>
      </c>
      <c r="N9048">
        <v>520</v>
      </c>
      <c r="O9048" t="s">
        <v>63</v>
      </c>
      <c r="P9048" t="s">
        <v>47</v>
      </c>
      <c r="Q9048" t="s">
        <v>249</v>
      </c>
      <c r="R9048" t="s">
        <v>62</v>
      </c>
      <c r="S9048" t="s">
        <v>144</v>
      </c>
      <c r="T9048" t="s">
        <v>108</v>
      </c>
      <c r="U9048" t="s">
        <v>239</v>
      </c>
      <c r="V9048" t="s">
        <v>62</v>
      </c>
      <c r="W9048" t="s">
        <v>103</v>
      </c>
      <c r="X9048" t="s">
        <v>137</v>
      </c>
      <c r="Y9048" t="s">
        <v>104</v>
      </c>
      <c r="Z9048" t="s">
        <v>56</v>
      </c>
      <c r="AA9048" t="s">
        <v>51</v>
      </c>
      <c r="AB9048" t="s">
        <v>206</v>
      </c>
      <c r="AC9048" t="s">
        <v>175</v>
      </c>
      <c r="AD9048" t="s">
        <v>51</v>
      </c>
      <c r="AE9048" t="s">
        <v>84</v>
      </c>
      <c r="AF9048" t="s">
        <v>175</v>
      </c>
      <c r="AG9048" t="s">
        <v>143</v>
      </c>
      <c r="AH9048" t="s">
        <v>46</v>
      </c>
      <c r="AI9048" t="s">
        <v>62</v>
      </c>
      <c r="AJ9048" t="s">
        <v>58</v>
      </c>
      <c r="AK9048" t="s">
        <v>72</v>
      </c>
      <c r="AL9048" t="s">
        <v>47</v>
      </c>
      <c r="AM9048" t="s">
        <v>122</v>
      </c>
      <c r="AN9048" t="s">
        <v>65</v>
      </c>
      <c r="AO9048" t="s">
        <v>37548</v>
      </c>
    </row>
    <row r="9049" spans="1:41" x14ac:dyDescent="0.25">
      <c r="A9049" t="s">
        <v>37549</v>
      </c>
      <c r="B9049" t="s">
        <v>37550</v>
      </c>
      <c r="C9049" s="1" t="str">
        <f t="shared" si="574"/>
        <v>21:1084</v>
      </c>
      <c r="D9049" s="1" t="str">
        <f t="shared" si="575"/>
        <v>21:0157</v>
      </c>
      <c r="E9049" t="s">
        <v>37551</v>
      </c>
      <c r="F9049" t="s">
        <v>37552</v>
      </c>
      <c r="H9049">
        <v>50.582268800000001</v>
      </c>
      <c r="I9049">
        <v>-123.8175361</v>
      </c>
      <c r="J9049" s="1" t="str">
        <f t="shared" si="572"/>
        <v>NGR bulk stream sediment</v>
      </c>
      <c r="K9049" s="1" t="str">
        <f t="shared" si="573"/>
        <v>&lt;177 micron (NGR)</v>
      </c>
      <c r="L9049">
        <v>30</v>
      </c>
      <c r="M9049" t="s">
        <v>205</v>
      </c>
      <c r="N9049">
        <v>521</v>
      </c>
      <c r="O9049" t="s">
        <v>110</v>
      </c>
      <c r="P9049" t="s">
        <v>47</v>
      </c>
      <c r="Q9049" t="s">
        <v>807</v>
      </c>
      <c r="R9049" t="s">
        <v>62</v>
      </c>
      <c r="S9049" t="s">
        <v>225</v>
      </c>
      <c r="T9049" t="s">
        <v>175</v>
      </c>
      <c r="U9049" t="s">
        <v>258</v>
      </c>
      <c r="V9049" t="s">
        <v>198</v>
      </c>
      <c r="W9049" t="s">
        <v>412</v>
      </c>
      <c r="X9049" t="s">
        <v>122</v>
      </c>
      <c r="Y9049" t="s">
        <v>127</v>
      </c>
      <c r="Z9049" t="s">
        <v>56</v>
      </c>
      <c r="AA9049" t="s">
        <v>122</v>
      </c>
      <c r="AB9049" t="s">
        <v>79</v>
      </c>
      <c r="AC9049" t="s">
        <v>269</v>
      </c>
      <c r="AD9049" t="s">
        <v>217</v>
      </c>
      <c r="AE9049" t="s">
        <v>380</v>
      </c>
      <c r="AF9049" t="s">
        <v>1365</v>
      </c>
      <c r="AG9049" t="s">
        <v>228</v>
      </c>
      <c r="AH9049" t="s">
        <v>62</v>
      </c>
      <c r="AI9049" t="s">
        <v>57</v>
      </c>
      <c r="AJ9049" t="s">
        <v>161</v>
      </c>
      <c r="AK9049" t="s">
        <v>105</v>
      </c>
      <c r="AL9049" t="s">
        <v>47</v>
      </c>
      <c r="AM9049" t="s">
        <v>47</v>
      </c>
      <c r="AN9049" t="s">
        <v>65</v>
      </c>
      <c r="AO9049" t="s">
        <v>3638</v>
      </c>
    </row>
    <row r="9050" spans="1:41" x14ac:dyDescent="0.25">
      <c r="A9050" t="s">
        <v>37553</v>
      </c>
      <c r="B9050" t="s">
        <v>37554</v>
      </c>
      <c r="C9050" s="1" t="str">
        <f t="shared" si="574"/>
        <v>21:1084</v>
      </c>
      <c r="D9050" s="1" t="str">
        <f t="shared" si="575"/>
        <v>21:0157</v>
      </c>
      <c r="E9050" t="s">
        <v>37555</v>
      </c>
      <c r="F9050" t="s">
        <v>37556</v>
      </c>
      <c r="H9050">
        <v>50.596837999999998</v>
      </c>
      <c r="I9050">
        <v>-123.8150191</v>
      </c>
      <c r="J9050" s="1" t="str">
        <f t="shared" si="572"/>
        <v>NGR bulk stream sediment</v>
      </c>
      <c r="K9050" s="1" t="str">
        <f t="shared" si="573"/>
        <v>&lt;177 micron (NGR)</v>
      </c>
      <c r="L9050">
        <v>30</v>
      </c>
      <c r="M9050" t="s">
        <v>214</v>
      </c>
      <c r="N9050">
        <v>522</v>
      </c>
      <c r="O9050" t="s">
        <v>105</v>
      </c>
      <c r="P9050" t="s">
        <v>47</v>
      </c>
      <c r="Q9050" t="s">
        <v>119</v>
      </c>
      <c r="R9050" t="s">
        <v>62</v>
      </c>
      <c r="S9050" t="s">
        <v>104</v>
      </c>
      <c r="T9050" t="s">
        <v>51</v>
      </c>
      <c r="U9050" t="s">
        <v>51</v>
      </c>
      <c r="V9050" t="s">
        <v>62</v>
      </c>
      <c r="W9050" t="s">
        <v>139</v>
      </c>
      <c r="X9050" t="s">
        <v>73</v>
      </c>
      <c r="Y9050" t="s">
        <v>217</v>
      </c>
      <c r="Z9050" t="s">
        <v>56</v>
      </c>
      <c r="AA9050" t="s">
        <v>103</v>
      </c>
      <c r="AB9050" t="s">
        <v>164</v>
      </c>
      <c r="AC9050" t="s">
        <v>175</v>
      </c>
      <c r="AD9050" t="s">
        <v>82</v>
      </c>
      <c r="AE9050" t="s">
        <v>84</v>
      </c>
      <c r="AF9050" t="s">
        <v>108</v>
      </c>
      <c r="AG9050" t="s">
        <v>128</v>
      </c>
      <c r="AH9050" t="s">
        <v>54</v>
      </c>
      <c r="AI9050" t="s">
        <v>53</v>
      </c>
      <c r="AJ9050" t="s">
        <v>412</v>
      </c>
      <c r="AK9050" t="s">
        <v>78</v>
      </c>
      <c r="AL9050" t="s">
        <v>47</v>
      </c>
      <c r="AM9050" t="s">
        <v>47</v>
      </c>
      <c r="AN9050" t="s">
        <v>65</v>
      </c>
      <c r="AO9050" t="s">
        <v>876</v>
      </c>
    </row>
    <row r="9051" spans="1:41" x14ac:dyDescent="0.25">
      <c r="A9051" t="s">
        <v>37557</v>
      </c>
      <c r="B9051" t="s">
        <v>37558</v>
      </c>
      <c r="C9051" s="1" t="str">
        <f t="shared" si="574"/>
        <v>21:1084</v>
      </c>
      <c r="D9051" s="1" t="str">
        <f t="shared" si="575"/>
        <v>21:0157</v>
      </c>
      <c r="E9051" t="s">
        <v>37559</v>
      </c>
      <c r="F9051" t="s">
        <v>37560</v>
      </c>
      <c r="H9051">
        <v>50.614010800000003</v>
      </c>
      <c r="I9051">
        <v>-123.8434859</v>
      </c>
      <c r="J9051" s="1" t="str">
        <f t="shared" si="572"/>
        <v>NGR bulk stream sediment</v>
      </c>
      <c r="K9051" s="1" t="str">
        <f t="shared" si="573"/>
        <v>&lt;177 micron (NGR)</v>
      </c>
      <c r="L9051">
        <v>30</v>
      </c>
      <c r="M9051" t="s">
        <v>223</v>
      </c>
      <c r="N9051">
        <v>523</v>
      </c>
      <c r="O9051" t="s">
        <v>53</v>
      </c>
      <c r="P9051" t="s">
        <v>47</v>
      </c>
      <c r="Q9051" t="s">
        <v>548</v>
      </c>
      <c r="R9051" t="s">
        <v>62</v>
      </c>
      <c r="S9051" t="s">
        <v>124</v>
      </c>
      <c r="T9051" t="s">
        <v>73</v>
      </c>
      <c r="U9051" t="s">
        <v>51</v>
      </c>
      <c r="V9051" t="s">
        <v>62</v>
      </c>
      <c r="W9051" t="s">
        <v>173</v>
      </c>
      <c r="X9051" t="s">
        <v>85</v>
      </c>
      <c r="Y9051" t="s">
        <v>269</v>
      </c>
      <c r="Z9051" t="s">
        <v>56</v>
      </c>
      <c r="AA9051" t="s">
        <v>122</v>
      </c>
      <c r="AB9051" t="s">
        <v>60</v>
      </c>
      <c r="AC9051" t="s">
        <v>175</v>
      </c>
      <c r="AD9051" t="s">
        <v>145</v>
      </c>
      <c r="AE9051" t="s">
        <v>380</v>
      </c>
      <c r="AF9051" t="s">
        <v>591</v>
      </c>
      <c r="AG9051" t="s">
        <v>60</v>
      </c>
      <c r="AH9051" t="s">
        <v>62</v>
      </c>
      <c r="AI9051" t="s">
        <v>57</v>
      </c>
      <c r="AJ9051" t="s">
        <v>55</v>
      </c>
      <c r="AK9051" t="s">
        <v>108</v>
      </c>
      <c r="AL9051" t="s">
        <v>47</v>
      </c>
      <c r="AM9051" t="s">
        <v>47</v>
      </c>
      <c r="AN9051" t="s">
        <v>65</v>
      </c>
      <c r="AO9051" t="s">
        <v>697</v>
      </c>
    </row>
    <row r="9052" spans="1:41" x14ac:dyDescent="0.25">
      <c r="A9052" t="s">
        <v>37561</v>
      </c>
      <c r="B9052" t="s">
        <v>37562</v>
      </c>
      <c r="C9052" s="1" t="str">
        <f t="shared" si="574"/>
        <v>21:1084</v>
      </c>
      <c r="D9052" s="1" t="str">
        <f t="shared" si="575"/>
        <v>21:0157</v>
      </c>
      <c r="E9052" t="s">
        <v>37563</v>
      </c>
      <c r="F9052" t="s">
        <v>37564</v>
      </c>
      <c r="H9052">
        <v>50.591600800000002</v>
      </c>
      <c r="I9052">
        <v>-123.938506</v>
      </c>
      <c r="J9052" s="1" t="str">
        <f t="shared" si="572"/>
        <v>NGR bulk stream sediment</v>
      </c>
      <c r="K9052" s="1" t="str">
        <f t="shared" si="573"/>
        <v>&lt;177 micron (NGR)</v>
      </c>
      <c r="L9052">
        <v>30</v>
      </c>
      <c r="M9052" t="s">
        <v>233</v>
      </c>
      <c r="N9052">
        <v>524</v>
      </c>
      <c r="O9052" t="s">
        <v>235</v>
      </c>
      <c r="P9052" t="s">
        <v>47</v>
      </c>
      <c r="Q9052" t="s">
        <v>234</v>
      </c>
      <c r="R9052" t="s">
        <v>62</v>
      </c>
      <c r="S9052" t="s">
        <v>290</v>
      </c>
      <c r="T9052" t="s">
        <v>73</v>
      </c>
      <c r="U9052" t="s">
        <v>197</v>
      </c>
      <c r="V9052" t="s">
        <v>62</v>
      </c>
      <c r="W9052" t="s">
        <v>51</v>
      </c>
      <c r="X9052" t="s">
        <v>98</v>
      </c>
      <c r="Y9052" t="s">
        <v>90</v>
      </c>
      <c r="Z9052" t="s">
        <v>56</v>
      </c>
      <c r="AA9052" t="s">
        <v>122</v>
      </c>
      <c r="AB9052" t="s">
        <v>102</v>
      </c>
      <c r="AC9052" t="s">
        <v>175</v>
      </c>
      <c r="AD9052" t="s">
        <v>127</v>
      </c>
      <c r="AE9052" t="s">
        <v>84</v>
      </c>
      <c r="AF9052" t="s">
        <v>55</v>
      </c>
      <c r="AG9052" t="s">
        <v>266</v>
      </c>
      <c r="AH9052" t="s">
        <v>62</v>
      </c>
      <c r="AI9052" t="s">
        <v>198</v>
      </c>
      <c r="AJ9052" t="s">
        <v>88</v>
      </c>
      <c r="AK9052" t="s">
        <v>72</v>
      </c>
      <c r="AL9052" t="s">
        <v>47</v>
      </c>
      <c r="AM9052" t="s">
        <v>47</v>
      </c>
      <c r="AN9052" t="s">
        <v>698</v>
      </c>
      <c r="AO9052" t="s">
        <v>1220</v>
      </c>
    </row>
    <row r="9053" spans="1:41" x14ac:dyDescent="0.25">
      <c r="A9053" t="s">
        <v>37565</v>
      </c>
      <c r="B9053" t="s">
        <v>37566</v>
      </c>
      <c r="C9053" s="1" t="str">
        <f t="shared" si="574"/>
        <v>21:1084</v>
      </c>
      <c r="D9053" s="1" t="str">
        <f t="shared" si="575"/>
        <v>21:0157</v>
      </c>
      <c r="E9053" t="s">
        <v>37567</v>
      </c>
      <c r="F9053" t="s">
        <v>37568</v>
      </c>
      <c r="H9053">
        <v>50.596899899999997</v>
      </c>
      <c r="I9053">
        <v>-123.9416351</v>
      </c>
      <c r="J9053" s="1" t="str">
        <f t="shared" si="572"/>
        <v>NGR bulk stream sediment</v>
      </c>
      <c r="K9053" s="1" t="str">
        <f t="shared" si="573"/>
        <v>&lt;177 micron (NGR)</v>
      </c>
      <c r="L9053">
        <v>30</v>
      </c>
      <c r="M9053" t="s">
        <v>248</v>
      </c>
      <c r="N9053">
        <v>525</v>
      </c>
      <c r="O9053" t="s">
        <v>173</v>
      </c>
      <c r="P9053" t="s">
        <v>47</v>
      </c>
      <c r="Q9053" t="s">
        <v>404</v>
      </c>
      <c r="R9053" t="s">
        <v>62</v>
      </c>
      <c r="S9053" t="s">
        <v>131</v>
      </c>
      <c r="T9053" t="s">
        <v>137</v>
      </c>
      <c r="U9053" t="s">
        <v>51</v>
      </c>
      <c r="V9053" t="s">
        <v>62</v>
      </c>
      <c r="W9053" t="s">
        <v>139</v>
      </c>
      <c r="X9053" t="s">
        <v>73</v>
      </c>
      <c r="Y9053" t="s">
        <v>50</v>
      </c>
      <c r="Z9053" t="s">
        <v>56</v>
      </c>
      <c r="AA9053" t="s">
        <v>103</v>
      </c>
      <c r="AB9053" t="s">
        <v>60</v>
      </c>
      <c r="AC9053" t="s">
        <v>175</v>
      </c>
      <c r="AD9053" t="s">
        <v>66</v>
      </c>
      <c r="AE9053" t="s">
        <v>53</v>
      </c>
      <c r="AF9053" t="s">
        <v>267</v>
      </c>
      <c r="AG9053" t="s">
        <v>437</v>
      </c>
      <c r="AH9053" t="s">
        <v>62</v>
      </c>
      <c r="AI9053" t="s">
        <v>57</v>
      </c>
      <c r="AJ9053" t="s">
        <v>270</v>
      </c>
      <c r="AK9053" t="s">
        <v>161</v>
      </c>
      <c r="AL9053" t="s">
        <v>47</v>
      </c>
      <c r="AM9053" t="s">
        <v>47</v>
      </c>
      <c r="AN9053" t="s">
        <v>65</v>
      </c>
      <c r="AO9053" t="s">
        <v>104</v>
      </c>
    </row>
    <row r="9054" spans="1:41" x14ac:dyDescent="0.25">
      <c r="A9054" t="s">
        <v>37569</v>
      </c>
      <c r="B9054" t="s">
        <v>37570</v>
      </c>
      <c r="C9054" s="1" t="str">
        <f t="shared" si="574"/>
        <v>21:1084</v>
      </c>
      <c r="D9054" s="1" t="str">
        <f t="shared" si="575"/>
        <v>21:0157</v>
      </c>
      <c r="E9054" t="s">
        <v>37571</v>
      </c>
      <c r="F9054" t="s">
        <v>37572</v>
      </c>
      <c r="H9054">
        <v>50.598552099999999</v>
      </c>
      <c r="I9054">
        <v>-123.99191519999999</v>
      </c>
      <c r="J9054" s="1" t="str">
        <f t="shared" si="572"/>
        <v>NGR bulk stream sediment</v>
      </c>
      <c r="K9054" s="1" t="str">
        <f t="shared" si="573"/>
        <v>&lt;177 micron (NGR)</v>
      </c>
      <c r="L9054">
        <v>30</v>
      </c>
      <c r="M9054" t="s">
        <v>256</v>
      </c>
      <c r="N9054">
        <v>526</v>
      </c>
      <c r="O9054" t="s">
        <v>61</v>
      </c>
      <c r="P9054" t="s">
        <v>47</v>
      </c>
      <c r="Q9054" t="s">
        <v>481</v>
      </c>
      <c r="R9054" t="s">
        <v>62</v>
      </c>
      <c r="S9054" t="s">
        <v>475</v>
      </c>
      <c r="T9054" t="s">
        <v>51</v>
      </c>
      <c r="U9054" t="s">
        <v>82</v>
      </c>
      <c r="V9054" t="s">
        <v>57</v>
      </c>
      <c r="W9054" t="s">
        <v>78</v>
      </c>
      <c r="X9054" t="s">
        <v>85</v>
      </c>
      <c r="Y9054" t="s">
        <v>99</v>
      </c>
      <c r="Z9054" t="s">
        <v>56</v>
      </c>
      <c r="AA9054" t="s">
        <v>103</v>
      </c>
      <c r="AB9054" t="s">
        <v>102</v>
      </c>
      <c r="AC9054" t="s">
        <v>175</v>
      </c>
      <c r="AD9054" t="s">
        <v>269</v>
      </c>
      <c r="AE9054" t="s">
        <v>84</v>
      </c>
      <c r="AF9054" t="s">
        <v>58</v>
      </c>
      <c r="AG9054" t="s">
        <v>51</v>
      </c>
      <c r="AH9054" t="s">
        <v>57</v>
      </c>
      <c r="AI9054" t="s">
        <v>62</v>
      </c>
      <c r="AJ9054" t="s">
        <v>357</v>
      </c>
      <c r="AK9054" t="s">
        <v>102</v>
      </c>
      <c r="AL9054" t="s">
        <v>47</v>
      </c>
      <c r="AM9054" t="s">
        <v>47</v>
      </c>
      <c r="AN9054" t="s">
        <v>65</v>
      </c>
      <c r="AO9054" t="s">
        <v>9308</v>
      </c>
    </row>
    <row r="9055" spans="1:41" x14ac:dyDescent="0.25">
      <c r="A9055" t="s">
        <v>37573</v>
      </c>
      <c r="B9055" t="s">
        <v>37574</v>
      </c>
      <c r="C9055" s="1" t="str">
        <f t="shared" si="574"/>
        <v>21:1084</v>
      </c>
      <c r="D9055" s="1" t="str">
        <f t="shared" si="575"/>
        <v>21:0157</v>
      </c>
      <c r="E9055" t="s">
        <v>37575</v>
      </c>
      <c r="F9055" t="s">
        <v>37576</v>
      </c>
      <c r="H9055">
        <v>50.587734900000001</v>
      </c>
      <c r="I9055">
        <v>-123.6107907</v>
      </c>
      <c r="J9055" s="1" t="str">
        <f t="shared" si="572"/>
        <v>NGR bulk stream sediment</v>
      </c>
      <c r="K9055" s="1" t="str">
        <f t="shared" si="573"/>
        <v>&lt;177 micron (NGR)</v>
      </c>
      <c r="L9055">
        <v>30</v>
      </c>
      <c r="M9055" t="s">
        <v>265</v>
      </c>
      <c r="N9055">
        <v>527</v>
      </c>
      <c r="O9055" t="s">
        <v>54</v>
      </c>
      <c r="P9055" t="s">
        <v>52</v>
      </c>
      <c r="Q9055" t="s">
        <v>356</v>
      </c>
      <c r="R9055" t="s">
        <v>62</v>
      </c>
      <c r="S9055" t="s">
        <v>197</v>
      </c>
      <c r="T9055" t="s">
        <v>209</v>
      </c>
      <c r="U9055" t="s">
        <v>82</v>
      </c>
      <c r="V9055" t="s">
        <v>198</v>
      </c>
      <c r="W9055" t="s">
        <v>228</v>
      </c>
      <c r="X9055" t="s">
        <v>51</v>
      </c>
      <c r="Y9055" t="s">
        <v>50</v>
      </c>
      <c r="Z9055" t="s">
        <v>56</v>
      </c>
      <c r="AA9055" t="s">
        <v>103</v>
      </c>
      <c r="AB9055" t="s">
        <v>206</v>
      </c>
      <c r="AC9055" t="s">
        <v>175</v>
      </c>
      <c r="AD9055" t="s">
        <v>99</v>
      </c>
      <c r="AE9055" t="s">
        <v>380</v>
      </c>
      <c r="AF9055" t="s">
        <v>85</v>
      </c>
      <c r="AG9055" t="s">
        <v>200</v>
      </c>
      <c r="AH9055" t="s">
        <v>53</v>
      </c>
      <c r="AI9055" t="s">
        <v>62</v>
      </c>
      <c r="AJ9055" t="s">
        <v>257</v>
      </c>
      <c r="AK9055" t="s">
        <v>87</v>
      </c>
      <c r="AL9055" t="s">
        <v>47</v>
      </c>
      <c r="AM9055" t="s">
        <v>47</v>
      </c>
      <c r="AN9055" t="s">
        <v>65</v>
      </c>
      <c r="AO9055" t="s">
        <v>6506</v>
      </c>
    </row>
    <row r="9056" spans="1:41" x14ac:dyDescent="0.25">
      <c r="A9056" t="s">
        <v>37577</v>
      </c>
      <c r="B9056" t="s">
        <v>37578</v>
      </c>
      <c r="C9056" s="1" t="str">
        <f t="shared" si="574"/>
        <v>21:1084</v>
      </c>
      <c r="D9056" s="1" t="str">
        <f t="shared" si="575"/>
        <v>21:0157</v>
      </c>
      <c r="E9056" t="s">
        <v>37579</v>
      </c>
      <c r="F9056" t="s">
        <v>37580</v>
      </c>
      <c r="H9056">
        <v>50.588862599999999</v>
      </c>
      <c r="I9056">
        <v>-123.5728469</v>
      </c>
      <c r="J9056" s="1" t="str">
        <f t="shared" si="572"/>
        <v>NGR bulk stream sediment</v>
      </c>
      <c r="K9056" s="1" t="str">
        <f t="shared" si="573"/>
        <v>&lt;177 micron (NGR)</v>
      </c>
      <c r="L9056">
        <v>31</v>
      </c>
      <c r="M9056" t="s">
        <v>280</v>
      </c>
      <c r="N9056">
        <v>528</v>
      </c>
      <c r="O9056" t="s">
        <v>53</v>
      </c>
      <c r="P9056" t="s">
        <v>122</v>
      </c>
      <c r="Q9056" t="s">
        <v>832</v>
      </c>
      <c r="R9056" t="s">
        <v>62</v>
      </c>
      <c r="S9056" t="s">
        <v>82</v>
      </c>
      <c r="T9056" t="s">
        <v>217</v>
      </c>
      <c r="U9056" t="s">
        <v>358</v>
      </c>
      <c r="V9056" t="s">
        <v>53</v>
      </c>
      <c r="W9056" t="s">
        <v>271</v>
      </c>
      <c r="X9056" t="s">
        <v>103</v>
      </c>
      <c r="Y9056" t="s">
        <v>127</v>
      </c>
      <c r="Z9056" t="s">
        <v>56</v>
      </c>
      <c r="AA9056" t="s">
        <v>47</v>
      </c>
      <c r="AB9056" t="s">
        <v>130</v>
      </c>
      <c r="AC9056" t="s">
        <v>175</v>
      </c>
      <c r="AD9056" t="s">
        <v>90</v>
      </c>
      <c r="AE9056" t="s">
        <v>380</v>
      </c>
      <c r="AF9056" t="s">
        <v>766</v>
      </c>
      <c r="AG9056" t="s">
        <v>86</v>
      </c>
      <c r="AH9056" t="s">
        <v>62</v>
      </c>
      <c r="AI9056" t="s">
        <v>198</v>
      </c>
      <c r="AJ9056" t="s">
        <v>101</v>
      </c>
      <c r="AK9056" t="s">
        <v>54</v>
      </c>
      <c r="AL9056" t="s">
        <v>47</v>
      </c>
      <c r="AM9056" t="s">
        <v>47</v>
      </c>
      <c r="AN9056" t="s">
        <v>65</v>
      </c>
      <c r="AO9056" t="s">
        <v>3515</v>
      </c>
    </row>
    <row r="9057" spans="1:41" x14ac:dyDescent="0.25">
      <c r="A9057" t="s">
        <v>37581</v>
      </c>
      <c r="B9057" t="s">
        <v>37582</v>
      </c>
      <c r="C9057" s="1" t="str">
        <f t="shared" si="574"/>
        <v>21:1084</v>
      </c>
      <c r="D9057" s="1" t="str">
        <f t="shared" si="575"/>
        <v>21:0157</v>
      </c>
      <c r="E9057" t="s">
        <v>37579</v>
      </c>
      <c r="F9057" t="s">
        <v>37583</v>
      </c>
      <c r="H9057">
        <v>50.588862599999999</v>
      </c>
      <c r="I9057">
        <v>-123.5728469</v>
      </c>
      <c r="J9057" s="1" t="str">
        <f t="shared" si="572"/>
        <v>NGR bulk stream sediment</v>
      </c>
      <c r="K9057" s="1" t="str">
        <f t="shared" si="573"/>
        <v>&lt;177 micron (NGR)</v>
      </c>
      <c r="L9057">
        <v>31</v>
      </c>
      <c r="M9057" t="s">
        <v>288</v>
      </c>
      <c r="N9057">
        <v>529</v>
      </c>
      <c r="O9057" t="s">
        <v>198</v>
      </c>
      <c r="P9057" t="s">
        <v>47</v>
      </c>
      <c r="Q9057" t="s">
        <v>215</v>
      </c>
      <c r="R9057" t="s">
        <v>62</v>
      </c>
      <c r="S9057" t="s">
        <v>187</v>
      </c>
      <c r="T9057" t="s">
        <v>145</v>
      </c>
      <c r="U9057" t="s">
        <v>107</v>
      </c>
      <c r="V9057" t="s">
        <v>62</v>
      </c>
      <c r="W9057" t="s">
        <v>271</v>
      </c>
      <c r="X9057" t="s">
        <v>122</v>
      </c>
      <c r="Y9057" t="s">
        <v>127</v>
      </c>
      <c r="Z9057" t="s">
        <v>56</v>
      </c>
      <c r="AA9057" t="s">
        <v>122</v>
      </c>
      <c r="AB9057" t="s">
        <v>173</v>
      </c>
      <c r="AC9057" t="s">
        <v>175</v>
      </c>
      <c r="AD9057" t="s">
        <v>76</v>
      </c>
      <c r="AE9057" t="s">
        <v>56</v>
      </c>
      <c r="AF9057" t="s">
        <v>66</v>
      </c>
      <c r="AG9057" t="s">
        <v>86</v>
      </c>
      <c r="AH9057" t="s">
        <v>62</v>
      </c>
      <c r="AI9057" t="s">
        <v>53</v>
      </c>
      <c r="AJ9057" t="s">
        <v>63</v>
      </c>
      <c r="AK9057" t="s">
        <v>46</v>
      </c>
      <c r="AL9057" t="s">
        <v>47</v>
      </c>
      <c r="AM9057" t="s">
        <v>47</v>
      </c>
      <c r="AN9057" t="s">
        <v>65</v>
      </c>
      <c r="AO9057" t="s">
        <v>2276</v>
      </c>
    </row>
    <row r="9058" spans="1:41" x14ac:dyDescent="0.25">
      <c r="A9058" t="s">
        <v>37584</v>
      </c>
      <c r="B9058" t="s">
        <v>37585</v>
      </c>
      <c r="C9058" s="1" t="str">
        <f t="shared" si="574"/>
        <v>21:1084</v>
      </c>
      <c r="D9058" s="1" t="str">
        <f t="shared" si="575"/>
        <v>21:0157</v>
      </c>
      <c r="E9058" t="s">
        <v>37586</v>
      </c>
      <c r="F9058" t="s">
        <v>37587</v>
      </c>
      <c r="H9058">
        <v>50.5679844</v>
      </c>
      <c r="I9058">
        <v>-123.564559</v>
      </c>
      <c r="J9058" s="1" t="str">
        <f t="shared" si="572"/>
        <v>NGR bulk stream sediment</v>
      </c>
      <c r="K9058" s="1" t="str">
        <f t="shared" si="573"/>
        <v>&lt;177 micron (NGR)</v>
      </c>
      <c r="L9058">
        <v>31</v>
      </c>
      <c r="M9058" t="s">
        <v>45</v>
      </c>
      <c r="N9058">
        <v>530</v>
      </c>
      <c r="O9058" t="s">
        <v>79</v>
      </c>
      <c r="P9058" t="s">
        <v>51</v>
      </c>
      <c r="Q9058" t="s">
        <v>234</v>
      </c>
      <c r="R9058" t="s">
        <v>62</v>
      </c>
      <c r="S9058" t="s">
        <v>225</v>
      </c>
      <c r="T9058" t="s">
        <v>267</v>
      </c>
      <c r="U9058" t="s">
        <v>131</v>
      </c>
      <c r="V9058" t="s">
        <v>198</v>
      </c>
      <c r="W9058" t="s">
        <v>72</v>
      </c>
      <c r="X9058" t="s">
        <v>103</v>
      </c>
      <c r="Y9058" t="s">
        <v>209</v>
      </c>
      <c r="Z9058" t="s">
        <v>56</v>
      </c>
      <c r="AA9058" t="s">
        <v>103</v>
      </c>
      <c r="AB9058" t="s">
        <v>78</v>
      </c>
      <c r="AC9058" t="s">
        <v>175</v>
      </c>
      <c r="AD9058" t="s">
        <v>50</v>
      </c>
      <c r="AE9058" t="s">
        <v>57</v>
      </c>
      <c r="AF9058" t="s">
        <v>319</v>
      </c>
      <c r="AG9058" t="s">
        <v>72</v>
      </c>
      <c r="AH9058" t="s">
        <v>198</v>
      </c>
      <c r="AI9058" t="s">
        <v>53</v>
      </c>
      <c r="AJ9058" t="s">
        <v>173</v>
      </c>
      <c r="AK9058" t="s">
        <v>87</v>
      </c>
      <c r="AL9058" t="s">
        <v>47</v>
      </c>
      <c r="AM9058" t="s">
        <v>47</v>
      </c>
      <c r="AN9058" t="s">
        <v>65</v>
      </c>
      <c r="AO9058" t="s">
        <v>1247</v>
      </c>
    </row>
    <row r="9059" spans="1:41" x14ac:dyDescent="0.25">
      <c r="A9059" t="s">
        <v>37588</v>
      </c>
      <c r="B9059" t="s">
        <v>37589</v>
      </c>
      <c r="C9059" s="1" t="str">
        <f t="shared" si="574"/>
        <v>21:1084</v>
      </c>
      <c r="D9059" s="1" t="str">
        <f t="shared" si="575"/>
        <v>21:0157</v>
      </c>
      <c r="E9059" t="s">
        <v>37590</v>
      </c>
      <c r="F9059" t="s">
        <v>37591</v>
      </c>
      <c r="H9059">
        <v>50.529935000000002</v>
      </c>
      <c r="I9059">
        <v>-123.979668</v>
      </c>
      <c r="J9059" s="1" t="str">
        <f t="shared" si="572"/>
        <v>NGR bulk stream sediment</v>
      </c>
      <c r="K9059" s="1" t="str">
        <f t="shared" si="573"/>
        <v>&lt;177 micron (NGR)</v>
      </c>
      <c r="L9059">
        <v>31</v>
      </c>
      <c r="M9059" t="s">
        <v>71</v>
      </c>
      <c r="N9059">
        <v>531</v>
      </c>
      <c r="O9059" t="s">
        <v>64</v>
      </c>
      <c r="P9059" t="s">
        <v>47</v>
      </c>
      <c r="Q9059" t="s">
        <v>481</v>
      </c>
      <c r="R9059" t="s">
        <v>62</v>
      </c>
      <c r="S9059" t="s">
        <v>475</v>
      </c>
      <c r="T9059" t="s">
        <v>73</v>
      </c>
      <c r="U9059" t="s">
        <v>51</v>
      </c>
      <c r="V9059" t="s">
        <v>198</v>
      </c>
      <c r="W9059" t="s">
        <v>47</v>
      </c>
      <c r="X9059" t="s">
        <v>137</v>
      </c>
      <c r="Y9059" t="s">
        <v>145</v>
      </c>
      <c r="Z9059" t="s">
        <v>56</v>
      </c>
      <c r="AA9059" t="s">
        <v>51</v>
      </c>
      <c r="AB9059" t="s">
        <v>164</v>
      </c>
      <c r="AC9059" t="s">
        <v>175</v>
      </c>
      <c r="AD9059" t="s">
        <v>186</v>
      </c>
      <c r="AE9059" t="s">
        <v>84</v>
      </c>
      <c r="AF9059" t="s">
        <v>55</v>
      </c>
      <c r="AG9059" t="s">
        <v>86</v>
      </c>
      <c r="AH9059" t="s">
        <v>198</v>
      </c>
      <c r="AI9059" t="s">
        <v>53</v>
      </c>
      <c r="AJ9059" t="s">
        <v>366</v>
      </c>
      <c r="AK9059" t="s">
        <v>455</v>
      </c>
      <c r="AL9059" t="s">
        <v>47</v>
      </c>
      <c r="AM9059" t="s">
        <v>47</v>
      </c>
      <c r="AN9059" t="s">
        <v>65</v>
      </c>
      <c r="AO9059" t="s">
        <v>746</v>
      </c>
    </row>
    <row r="9060" spans="1:41" x14ac:dyDescent="0.25">
      <c r="A9060" t="s">
        <v>37592</v>
      </c>
      <c r="B9060" t="s">
        <v>37593</v>
      </c>
      <c r="C9060" s="1" t="str">
        <f t="shared" si="574"/>
        <v>21:1084</v>
      </c>
      <c r="D9060" s="1" t="str">
        <f t="shared" si="575"/>
        <v>21:0157</v>
      </c>
      <c r="E9060" t="s">
        <v>37594</v>
      </c>
      <c r="F9060" t="s">
        <v>37595</v>
      </c>
      <c r="H9060">
        <v>50.503878999999998</v>
      </c>
      <c r="I9060">
        <v>-123.9327052</v>
      </c>
      <c r="J9060" s="1" t="str">
        <f t="shared" si="572"/>
        <v>NGR bulk stream sediment</v>
      </c>
      <c r="K9060" s="1" t="str">
        <f t="shared" si="573"/>
        <v>&lt;177 micron (NGR)</v>
      </c>
      <c r="L9060">
        <v>31</v>
      </c>
      <c r="M9060" t="s">
        <v>95</v>
      </c>
      <c r="N9060">
        <v>532</v>
      </c>
      <c r="O9060" t="s">
        <v>102</v>
      </c>
      <c r="P9060" t="s">
        <v>175</v>
      </c>
      <c r="Q9060" t="s">
        <v>812</v>
      </c>
      <c r="R9060" t="s">
        <v>62</v>
      </c>
      <c r="S9060" t="s">
        <v>320</v>
      </c>
      <c r="T9060" t="s">
        <v>76</v>
      </c>
      <c r="U9060" t="s">
        <v>100</v>
      </c>
      <c r="V9060" t="s">
        <v>62</v>
      </c>
      <c r="W9060" t="s">
        <v>238</v>
      </c>
      <c r="X9060" t="s">
        <v>507</v>
      </c>
      <c r="Y9060" t="s">
        <v>141</v>
      </c>
      <c r="Z9060" t="s">
        <v>57</v>
      </c>
      <c r="AA9060" t="s">
        <v>51</v>
      </c>
      <c r="AB9060" t="s">
        <v>79</v>
      </c>
      <c r="AC9060" t="s">
        <v>175</v>
      </c>
      <c r="AD9060" t="s">
        <v>108</v>
      </c>
      <c r="AE9060" t="s">
        <v>198</v>
      </c>
      <c r="AF9060" t="s">
        <v>419</v>
      </c>
      <c r="AG9060" t="s">
        <v>259</v>
      </c>
      <c r="AH9060" t="s">
        <v>149</v>
      </c>
      <c r="AI9060" t="s">
        <v>64</v>
      </c>
      <c r="AJ9060" t="s">
        <v>2300</v>
      </c>
      <c r="AK9060" t="s">
        <v>4763</v>
      </c>
      <c r="AL9060" t="s">
        <v>103</v>
      </c>
      <c r="AM9060" t="s">
        <v>73</v>
      </c>
      <c r="AN9060" t="s">
        <v>1797</v>
      </c>
      <c r="AO9060" t="s">
        <v>475</v>
      </c>
    </row>
    <row r="9061" spans="1:41" x14ac:dyDescent="0.25">
      <c r="A9061" t="s">
        <v>37596</v>
      </c>
      <c r="B9061" t="s">
        <v>37597</v>
      </c>
      <c r="C9061" s="1" t="str">
        <f t="shared" si="574"/>
        <v>21:1084</v>
      </c>
      <c r="D9061" s="1" t="str">
        <f t="shared" si="575"/>
        <v>21:0157</v>
      </c>
      <c r="E9061" t="s">
        <v>37598</v>
      </c>
      <c r="F9061" t="s">
        <v>37599</v>
      </c>
      <c r="H9061">
        <v>50.485340200000003</v>
      </c>
      <c r="I9061">
        <v>-123.9091655</v>
      </c>
      <c r="J9061" s="1" t="str">
        <f t="shared" si="572"/>
        <v>NGR bulk stream sediment</v>
      </c>
      <c r="K9061" s="1" t="str">
        <f t="shared" si="573"/>
        <v>&lt;177 micron (NGR)</v>
      </c>
      <c r="L9061">
        <v>31</v>
      </c>
      <c r="M9061" t="s">
        <v>117</v>
      </c>
      <c r="N9061">
        <v>533</v>
      </c>
      <c r="O9061" t="s">
        <v>125</v>
      </c>
      <c r="P9061" t="s">
        <v>47</v>
      </c>
      <c r="Q9061" t="s">
        <v>1392</v>
      </c>
      <c r="R9061" t="s">
        <v>62</v>
      </c>
      <c r="S9061" t="s">
        <v>104</v>
      </c>
      <c r="T9061" t="s">
        <v>127</v>
      </c>
      <c r="U9061" t="s">
        <v>141</v>
      </c>
      <c r="V9061" t="s">
        <v>57</v>
      </c>
      <c r="W9061" t="s">
        <v>282</v>
      </c>
      <c r="X9061" t="s">
        <v>165</v>
      </c>
      <c r="Y9061" t="s">
        <v>269</v>
      </c>
      <c r="Z9061" t="s">
        <v>56</v>
      </c>
      <c r="AA9061" t="s">
        <v>47</v>
      </c>
      <c r="AB9061" t="s">
        <v>206</v>
      </c>
      <c r="AC9061" t="s">
        <v>175</v>
      </c>
      <c r="AD9061" t="s">
        <v>269</v>
      </c>
      <c r="AE9061" t="s">
        <v>62</v>
      </c>
      <c r="AF9061" t="s">
        <v>145</v>
      </c>
      <c r="AG9061" t="s">
        <v>366</v>
      </c>
      <c r="AH9061" t="s">
        <v>198</v>
      </c>
      <c r="AI9061" t="s">
        <v>87</v>
      </c>
      <c r="AJ9061" t="s">
        <v>55</v>
      </c>
      <c r="AK9061" t="s">
        <v>182</v>
      </c>
      <c r="AL9061" t="s">
        <v>47</v>
      </c>
      <c r="AM9061" t="s">
        <v>103</v>
      </c>
      <c r="AN9061" t="s">
        <v>249</v>
      </c>
      <c r="AO9061" t="s">
        <v>1205</v>
      </c>
    </row>
    <row r="9062" spans="1:41" x14ac:dyDescent="0.25">
      <c r="A9062" t="s">
        <v>37600</v>
      </c>
      <c r="B9062" t="s">
        <v>37601</v>
      </c>
      <c r="C9062" s="1" t="str">
        <f t="shared" si="574"/>
        <v>21:1084</v>
      </c>
      <c r="D9062" s="1" t="str">
        <f t="shared" si="575"/>
        <v>21:0157</v>
      </c>
      <c r="E9062" t="s">
        <v>37602</v>
      </c>
      <c r="F9062" t="s">
        <v>37603</v>
      </c>
      <c r="H9062">
        <v>50.452937499999997</v>
      </c>
      <c r="I9062">
        <v>-123.99578339999999</v>
      </c>
      <c r="J9062" s="1" t="str">
        <f t="shared" si="572"/>
        <v>NGR bulk stream sediment</v>
      </c>
      <c r="K9062" s="1" t="str">
        <f t="shared" si="573"/>
        <v>&lt;177 micron (NGR)</v>
      </c>
      <c r="L9062">
        <v>31</v>
      </c>
      <c r="M9062" t="s">
        <v>136</v>
      </c>
      <c r="N9062">
        <v>534</v>
      </c>
      <c r="O9062" t="s">
        <v>78</v>
      </c>
      <c r="P9062" t="s">
        <v>47</v>
      </c>
      <c r="Q9062" t="s">
        <v>592</v>
      </c>
      <c r="R9062" t="s">
        <v>62</v>
      </c>
      <c r="S9062" t="s">
        <v>187</v>
      </c>
      <c r="T9062" t="s">
        <v>175</v>
      </c>
      <c r="U9062" t="s">
        <v>462</v>
      </c>
      <c r="V9062" t="s">
        <v>62</v>
      </c>
      <c r="W9062" t="s">
        <v>137</v>
      </c>
      <c r="X9062" t="s">
        <v>108</v>
      </c>
      <c r="Y9062" t="s">
        <v>145</v>
      </c>
      <c r="Z9062" t="s">
        <v>199</v>
      </c>
      <c r="AA9062" t="s">
        <v>122</v>
      </c>
      <c r="AB9062" t="s">
        <v>78</v>
      </c>
      <c r="AC9062" t="s">
        <v>175</v>
      </c>
      <c r="AD9062" t="s">
        <v>59</v>
      </c>
      <c r="AE9062" t="s">
        <v>62</v>
      </c>
      <c r="AF9062" t="s">
        <v>1220</v>
      </c>
      <c r="AG9062" t="s">
        <v>274</v>
      </c>
      <c r="AH9062" t="s">
        <v>53</v>
      </c>
      <c r="AI9062" t="s">
        <v>54</v>
      </c>
      <c r="AJ9062" t="s">
        <v>158</v>
      </c>
      <c r="AK9062" t="s">
        <v>142</v>
      </c>
      <c r="AL9062" t="s">
        <v>47</v>
      </c>
      <c r="AM9062" t="s">
        <v>103</v>
      </c>
      <c r="AN9062" t="s">
        <v>299</v>
      </c>
      <c r="AO9062" t="s">
        <v>622</v>
      </c>
    </row>
    <row r="9063" spans="1:41" x14ac:dyDescent="0.25">
      <c r="A9063" t="s">
        <v>37604</v>
      </c>
      <c r="B9063" t="s">
        <v>37605</v>
      </c>
      <c r="C9063" s="1" t="str">
        <f t="shared" si="574"/>
        <v>21:1084</v>
      </c>
      <c r="D9063" s="1" t="str">
        <f t="shared" si="575"/>
        <v>21:0157</v>
      </c>
      <c r="E9063" t="s">
        <v>37606</v>
      </c>
      <c r="F9063" t="s">
        <v>37607</v>
      </c>
      <c r="H9063">
        <v>50.471984800000001</v>
      </c>
      <c r="I9063">
        <v>-123.8739039</v>
      </c>
      <c r="J9063" s="1" t="str">
        <f t="shared" si="572"/>
        <v>NGR bulk stream sediment</v>
      </c>
      <c r="K9063" s="1" t="str">
        <f t="shared" si="573"/>
        <v>&lt;177 micron (NGR)</v>
      </c>
      <c r="L9063">
        <v>31</v>
      </c>
      <c r="M9063" t="s">
        <v>157</v>
      </c>
      <c r="N9063">
        <v>535</v>
      </c>
      <c r="O9063" t="s">
        <v>493</v>
      </c>
      <c r="P9063" t="s">
        <v>52</v>
      </c>
      <c r="Q9063" t="s">
        <v>327</v>
      </c>
      <c r="R9063" t="s">
        <v>62</v>
      </c>
      <c r="S9063" t="s">
        <v>269</v>
      </c>
      <c r="T9063" t="s">
        <v>225</v>
      </c>
      <c r="U9063" t="s">
        <v>89</v>
      </c>
      <c r="V9063" t="s">
        <v>54</v>
      </c>
      <c r="W9063" t="s">
        <v>85</v>
      </c>
      <c r="X9063" t="s">
        <v>538</v>
      </c>
      <c r="Y9063" t="s">
        <v>82</v>
      </c>
      <c r="Z9063" t="s">
        <v>56</v>
      </c>
      <c r="AA9063" t="s">
        <v>76</v>
      </c>
      <c r="AB9063" t="s">
        <v>81</v>
      </c>
      <c r="AC9063" t="s">
        <v>175</v>
      </c>
      <c r="AD9063" t="s">
        <v>165</v>
      </c>
      <c r="AE9063" t="s">
        <v>53</v>
      </c>
      <c r="AF9063" t="s">
        <v>1205</v>
      </c>
      <c r="AG9063" t="s">
        <v>109</v>
      </c>
      <c r="AH9063" t="s">
        <v>62</v>
      </c>
      <c r="AI9063" t="s">
        <v>174</v>
      </c>
      <c r="AJ9063" t="s">
        <v>66</v>
      </c>
      <c r="AK9063" t="s">
        <v>209</v>
      </c>
      <c r="AL9063" t="s">
        <v>47</v>
      </c>
      <c r="AM9063" t="s">
        <v>122</v>
      </c>
      <c r="AN9063" t="s">
        <v>436</v>
      </c>
      <c r="AO9063" t="s">
        <v>37608</v>
      </c>
    </row>
    <row r="9064" spans="1:41" x14ac:dyDescent="0.25">
      <c r="A9064" t="s">
        <v>37609</v>
      </c>
      <c r="B9064" t="s">
        <v>37610</v>
      </c>
      <c r="C9064" s="1" t="str">
        <f t="shared" si="574"/>
        <v>21:1084</v>
      </c>
      <c r="D9064" s="1" t="str">
        <f t="shared" si="575"/>
        <v>21:0157</v>
      </c>
      <c r="E9064" t="s">
        <v>37611</v>
      </c>
      <c r="F9064" t="s">
        <v>37612</v>
      </c>
      <c r="H9064">
        <v>50.476089999999999</v>
      </c>
      <c r="I9064">
        <v>-123.8757554</v>
      </c>
      <c r="J9064" s="1" t="str">
        <f t="shared" si="572"/>
        <v>NGR bulk stream sediment</v>
      </c>
      <c r="K9064" s="1" t="str">
        <f t="shared" si="573"/>
        <v>&lt;177 micron (NGR)</v>
      </c>
      <c r="L9064">
        <v>31</v>
      </c>
      <c r="M9064" t="s">
        <v>170</v>
      </c>
      <c r="N9064">
        <v>536</v>
      </c>
      <c r="O9064" t="s">
        <v>110</v>
      </c>
      <c r="P9064" t="s">
        <v>47</v>
      </c>
      <c r="Q9064" t="s">
        <v>234</v>
      </c>
      <c r="R9064" t="s">
        <v>62</v>
      </c>
      <c r="S9064" t="s">
        <v>190</v>
      </c>
      <c r="T9064" t="s">
        <v>51</v>
      </c>
      <c r="U9064" t="s">
        <v>82</v>
      </c>
      <c r="V9064" t="s">
        <v>62</v>
      </c>
      <c r="W9064" t="s">
        <v>60</v>
      </c>
      <c r="X9064" t="s">
        <v>267</v>
      </c>
      <c r="Y9064" t="s">
        <v>145</v>
      </c>
      <c r="Z9064" t="s">
        <v>56</v>
      </c>
      <c r="AA9064" t="s">
        <v>51</v>
      </c>
      <c r="AB9064" t="s">
        <v>206</v>
      </c>
      <c r="AC9064" t="s">
        <v>175</v>
      </c>
      <c r="AD9064" t="s">
        <v>98</v>
      </c>
      <c r="AE9064" t="s">
        <v>199</v>
      </c>
      <c r="AF9064" t="s">
        <v>58</v>
      </c>
      <c r="AG9064" t="s">
        <v>282</v>
      </c>
      <c r="AH9064" t="s">
        <v>62</v>
      </c>
      <c r="AI9064" t="s">
        <v>53</v>
      </c>
      <c r="AJ9064" t="s">
        <v>158</v>
      </c>
      <c r="AK9064" t="s">
        <v>206</v>
      </c>
      <c r="AL9064" t="s">
        <v>47</v>
      </c>
      <c r="AM9064" t="s">
        <v>47</v>
      </c>
      <c r="AN9064" t="s">
        <v>651</v>
      </c>
      <c r="AO9064" t="s">
        <v>2087</v>
      </c>
    </row>
    <row r="9065" spans="1:41" x14ac:dyDescent="0.25">
      <c r="A9065" t="s">
        <v>37613</v>
      </c>
      <c r="B9065" t="s">
        <v>37614</v>
      </c>
      <c r="C9065" s="1" t="str">
        <f t="shared" si="574"/>
        <v>21:1084</v>
      </c>
      <c r="D9065" s="1" t="str">
        <f t="shared" si="575"/>
        <v>21:0157</v>
      </c>
      <c r="E9065" t="s">
        <v>37615</v>
      </c>
      <c r="F9065" t="s">
        <v>37616</v>
      </c>
      <c r="H9065">
        <v>50.466911000000003</v>
      </c>
      <c r="I9065">
        <v>-123.8248026</v>
      </c>
      <c r="J9065" s="1" t="str">
        <f t="shared" si="572"/>
        <v>NGR bulk stream sediment</v>
      </c>
      <c r="K9065" s="1" t="str">
        <f t="shared" si="573"/>
        <v>&lt;177 micron (NGR)</v>
      </c>
      <c r="L9065">
        <v>31</v>
      </c>
      <c r="M9065" t="s">
        <v>180</v>
      </c>
      <c r="N9065">
        <v>537</v>
      </c>
      <c r="O9065" t="s">
        <v>64</v>
      </c>
      <c r="P9065" t="s">
        <v>47</v>
      </c>
      <c r="Q9065" t="s">
        <v>234</v>
      </c>
      <c r="R9065" t="s">
        <v>62</v>
      </c>
      <c r="S9065" t="s">
        <v>306</v>
      </c>
      <c r="T9065" t="s">
        <v>51</v>
      </c>
      <c r="U9065" t="s">
        <v>225</v>
      </c>
      <c r="V9065" t="s">
        <v>62</v>
      </c>
      <c r="W9065" t="s">
        <v>63</v>
      </c>
      <c r="X9065" t="s">
        <v>73</v>
      </c>
      <c r="Y9065" t="s">
        <v>50</v>
      </c>
      <c r="Z9065" t="s">
        <v>56</v>
      </c>
      <c r="AA9065" t="s">
        <v>103</v>
      </c>
      <c r="AB9065" t="s">
        <v>164</v>
      </c>
      <c r="AC9065" t="s">
        <v>175</v>
      </c>
      <c r="AD9065" t="s">
        <v>99</v>
      </c>
      <c r="AE9065" t="s">
        <v>84</v>
      </c>
      <c r="AF9065" t="s">
        <v>85</v>
      </c>
      <c r="AG9065" t="s">
        <v>103</v>
      </c>
      <c r="AH9065" t="s">
        <v>62</v>
      </c>
      <c r="AI9065" t="s">
        <v>57</v>
      </c>
      <c r="AJ9065" t="s">
        <v>282</v>
      </c>
      <c r="AK9065" t="s">
        <v>81</v>
      </c>
      <c r="AL9065" t="s">
        <v>47</v>
      </c>
      <c r="AM9065" t="s">
        <v>47</v>
      </c>
      <c r="AN9065" t="s">
        <v>65</v>
      </c>
      <c r="AO9065" t="s">
        <v>983</v>
      </c>
    </row>
    <row r="9066" spans="1:41" x14ac:dyDescent="0.25">
      <c r="A9066" t="s">
        <v>37617</v>
      </c>
      <c r="B9066" t="s">
        <v>37618</v>
      </c>
      <c r="C9066" s="1" t="str">
        <f t="shared" si="574"/>
        <v>21:1084</v>
      </c>
      <c r="D9066" s="1" t="str">
        <f t="shared" si="575"/>
        <v>21:0157</v>
      </c>
      <c r="E9066" t="s">
        <v>37619</v>
      </c>
      <c r="F9066" t="s">
        <v>37620</v>
      </c>
      <c r="H9066">
        <v>50.468391400000002</v>
      </c>
      <c r="I9066">
        <v>-123.79823829999999</v>
      </c>
      <c r="J9066" s="1" t="str">
        <f t="shared" si="572"/>
        <v>NGR bulk stream sediment</v>
      </c>
      <c r="K9066" s="1" t="str">
        <f t="shared" si="573"/>
        <v>&lt;177 micron (NGR)</v>
      </c>
      <c r="L9066">
        <v>31</v>
      </c>
      <c r="M9066" t="s">
        <v>195</v>
      </c>
      <c r="N9066">
        <v>538</v>
      </c>
      <c r="O9066" t="s">
        <v>198</v>
      </c>
      <c r="P9066" t="s">
        <v>47</v>
      </c>
      <c r="Q9066" t="s">
        <v>588</v>
      </c>
      <c r="R9066" t="s">
        <v>62</v>
      </c>
      <c r="S9066" t="s">
        <v>80</v>
      </c>
      <c r="T9066" t="s">
        <v>51</v>
      </c>
      <c r="U9066" t="s">
        <v>51</v>
      </c>
      <c r="V9066" t="s">
        <v>185</v>
      </c>
      <c r="W9066" t="s">
        <v>57</v>
      </c>
      <c r="X9066" t="s">
        <v>122</v>
      </c>
      <c r="Y9066" t="s">
        <v>267</v>
      </c>
      <c r="Z9066" t="s">
        <v>56</v>
      </c>
      <c r="AA9066" t="s">
        <v>103</v>
      </c>
      <c r="AB9066" t="s">
        <v>103</v>
      </c>
      <c r="AC9066" t="s">
        <v>175</v>
      </c>
      <c r="AD9066" t="s">
        <v>124</v>
      </c>
      <c r="AE9066" t="s">
        <v>56</v>
      </c>
      <c r="AF9066" t="s">
        <v>101</v>
      </c>
      <c r="AG9066" t="s">
        <v>455</v>
      </c>
      <c r="AH9066" t="s">
        <v>53</v>
      </c>
      <c r="AI9066" t="s">
        <v>62</v>
      </c>
      <c r="AJ9066" t="s">
        <v>164</v>
      </c>
      <c r="AK9066" t="s">
        <v>54</v>
      </c>
      <c r="AL9066" t="s">
        <v>47</v>
      </c>
      <c r="AM9066" t="s">
        <v>47</v>
      </c>
      <c r="AN9066" t="s">
        <v>65</v>
      </c>
      <c r="AO9066" t="s">
        <v>1485</v>
      </c>
    </row>
    <row r="9067" spans="1:41" x14ac:dyDescent="0.25">
      <c r="A9067" t="s">
        <v>37621</v>
      </c>
      <c r="B9067" t="s">
        <v>37622</v>
      </c>
      <c r="C9067" s="1" t="str">
        <f t="shared" si="574"/>
        <v>21:1084</v>
      </c>
      <c r="D9067" s="1" t="str">
        <f t="shared" si="575"/>
        <v>21:0157</v>
      </c>
      <c r="E9067" t="s">
        <v>37623</v>
      </c>
      <c r="F9067" t="s">
        <v>37624</v>
      </c>
      <c r="H9067">
        <v>50.462778200000002</v>
      </c>
      <c r="I9067">
        <v>-123.7757977</v>
      </c>
      <c r="J9067" s="1" t="str">
        <f t="shared" si="572"/>
        <v>NGR bulk stream sediment</v>
      </c>
      <c r="K9067" s="1" t="str">
        <f t="shared" si="573"/>
        <v>&lt;177 micron (NGR)</v>
      </c>
      <c r="L9067">
        <v>31</v>
      </c>
      <c r="M9067" t="s">
        <v>205</v>
      </c>
      <c r="N9067">
        <v>539</v>
      </c>
      <c r="O9067" t="s">
        <v>149</v>
      </c>
      <c r="P9067" t="s">
        <v>47</v>
      </c>
      <c r="Q9067" t="s">
        <v>481</v>
      </c>
      <c r="R9067" t="s">
        <v>62</v>
      </c>
      <c r="S9067" t="s">
        <v>462</v>
      </c>
      <c r="T9067" t="s">
        <v>51</v>
      </c>
      <c r="U9067" t="s">
        <v>51</v>
      </c>
      <c r="V9067" t="s">
        <v>57</v>
      </c>
      <c r="W9067" t="s">
        <v>198</v>
      </c>
      <c r="X9067" t="s">
        <v>103</v>
      </c>
      <c r="Y9067" t="s">
        <v>269</v>
      </c>
      <c r="Z9067" t="s">
        <v>56</v>
      </c>
      <c r="AA9067" t="s">
        <v>122</v>
      </c>
      <c r="AB9067" t="s">
        <v>228</v>
      </c>
      <c r="AC9067" t="s">
        <v>175</v>
      </c>
      <c r="AD9067" t="s">
        <v>243</v>
      </c>
      <c r="AE9067" t="s">
        <v>84</v>
      </c>
      <c r="AF9067" t="s">
        <v>64</v>
      </c>
      <c r="AG9067" t="s">
        <v>51</v>
      </c>
      <c r="AH9067" t="s">
        <v>62</v>
      </c>
      <c r="AI9067" t="s">
        <v>62</v>
      </c>
      <c r="AJ9067" t="s">
        <v>51</v>
      </c>
      <c r="AK9067" t="s">
        <v>61</v>
      </c>
      <c r="AL9067" t="s">
        <v>47</v>
      </c>
      <c r="AM9067" t="s">
        <v>47</v>
      </c>
      <c r="AN9067" t="s">
        <v>65</v>
      </c>
      <c r="AO9067" t="s">
        <v>2229</v>
      </c>
    </row>
    <row r="9068" spans="1:41" x14ac:dyDescent="0.25">
      <c r="A9068" t="s">
        <v>37625</v>
      </c>
      <c r="B9068" t="s">
        <v>37626</v>
      </c>
      <c r="C9068" s="1" t="str">
        <f t="shared" si="574"/>
        <v>21:1084</v>
      </c>
      <c r="D9068" s="1" t="str">
        <f t="shared" si="575"/>
        <v>21:0157</v>
      </c>
      <c r="E9068" t="s">
        <v>37627</v>
      </c>
      <c r="F9068" t="s">
        <v>37628</v>
      </c>
      <c r="H9068">
        <v>50.455775899999999</v>
      </c>
      <c r="I9068">
        <v>-123.7846285</v>
      </c>
      <c r="J9068" s="1" t="str">
        <f t="shared" si="572"/>
        <v>NGR bulk stream sediment</v>
      </c>
      <c r="K9068" s="1" t="str">
        <f t="shared" si="573"/>
        <v>&lt;177 micron (NGR)</v>
      </c>
      <c r="L9068">
        <v>31</v>
      </c>
      <c r="M9068" t="s">
        <v>214</v>
      </c>
      <c r="N9068">
        <v>540</v>
      </c>
      <c r="O9068" t="s">
        <v>46</v>
      </c>
      <c r="P9068" t="s">
        <v>47</v>
      </c>
      <c r="Q9068" t="s">
        <v>548</v>
      </c>
      <c r="R9068" t="s">
        <v>62</v>
      </c>
      <c r="S9068" t="s">
        <v>225</v>
      </c>
      <c r="T9068" t="s">
        <v>51</v>
      </c>
      <c r="U9068" t="s">
        <v>51</v>
      </c>
      <c r="V9068" t="s">
        <v>198</v>
      </c>
      <c r="W9068" t="s">
        <v>105</v>
      </c>
      <c r="X9068" t="s">
        <v>52</v>
      </c>
      <c r="Y9068" t="s">
        <v>50</v>
      </c>
      <c r="Z9068" t="s">
        <v>56</v>
      </c>
      <c r="AA9068" t="s">
        <v>122</v>
      </c>
      <c r="AB9068" t="s">
        <v>206</v>
      </c>
      <c r="AC9068" t="s">
        <v>175</v>
      </c>
      <c r="AD9068" t="s">
        <v>90</v>
      </c>
      <c r="AE9068" t="s">
        <v>199</v>
      </c>
      <c r="AF9068" t="s">
        <v>111</v>
      </c>
      <c r="AG9068" t="s">
        <v>200</v>
      </c>
      <c r="AH9068" t="s">
        <v>62</v>
      </c>
      <c r="AI9068" t="s">
        <v>53</v>
      </c>
      <c r="AJ9068" t="s">
        <v>103</v>
      </c>
      <c r="AK9068" t="s">
        <v>47</v>
      </c>
      <c r="AL9068" t="s">
        <v>47</v>
      </c>
      <c r="AM9068" t="s">
        <v>47</v>
      </c>
      <c r="AN9068" t="s">
        <v>65</v>
      </c>
      <c r="AO9068" t="s">
        <v>2088</v>
      </c>
    </row>
    <row r="9069" spans="1:41" x14ac:dyDescent="0.25">
      <c r="A9069" t="s">
        <v>37629</v>
      </c>
      <c r="B9069" t="s">
        <v>37630</v>
      </c>
      <c r="C9069" s="1" t="str">
        <f t="shared" si="574"/>
        <v>21:1084</v>
      </c>
      <c r="D9069" s="1" t="str">
        <f t="shared" si="575"/>
        <v>21:0157</v>
      </c>
      <c r="E9069" t="s">
        <v>37631</v>
      </c>
      <c r="F9069" t="s">
        <v>37632</v>
      </c>
      <c r="H9069">
        <v>50.440711299999997</v>
      </c>
      <c r="I9069">
        <v>-123.75058009999999</v>
      </c>
      <c r="J9069" s="1" t="str">
        <f t="shared" si="572"/>
        <v>NGR bulk stream sediment</v>
      </c>
      <c r="K9069" s="1" t="str">
        <f t="shared" si="573"/>
        <v>&lt;177 micron (NGR)</v>
      </c>
      <c r="L9069">
        <v>31</v>
      </c>
      <c r="M9069" t="s">
        <v>223</v>
      </c>
      <c r="N9069">
        <v>541</v>
      </c>
      <c r="O9069" t="s">
        <v>47</v>
      </c>
      <c r="P9069" t="s">
        <v>47</v>
      </c>
      <c r="Q9069" t="s">
        <v>119</v>
      </c>
      <c r="R9069" t="s">
        <v>336</v>
      </c>
      <c r="S9069" t="s">
        <v>328</v>
      </c>
      <c r="T9069" t="s">
        <v>51</v>
      </c>
      <c r="U9069" t="s">
        <v>51</v>
      </c>
      <c r="V9069" t="s">
        <v>62</v>
      </c>
      <c r="W9069" t="s">
        <v>235</v>
      </c>
      <c r="X9069" t="s">
        <v>73</v>
      </c>
      <c r="Y9069" t="s">
        <v>187</v>
      </c>
      <c r="Z9069" t="s">
        <v>56</v>
      </c>
      <c r="AA9069" t="s">
        <v>52</v>
      </c>
      <c r="AB9069" t="s">
        <v>78</v>
      </c>
      <c r="AC9069" t="s">
        <v>175</v>
      </c>
      <c r="AD9069" t="s">
        <v>217</v>
      </c>
      <c r="AE9069" t="s">
        <v>56</v>
      </c>
      <c r="AF9069" t="s">
        <v>60</v>
      </c>
      <c r="AG9069" t="s">
        <v>129</v>
      </c>
      <c r="AH9069" t="s">
        <v>198</v>
      </c>
      <c r="AI9069" t="s">
        <v>62</v>
      </c>
      <c r="AJ9069" t="s">
        <v>58</v>
      </c>
      <c r="AK9069" t="s">
        <v>125</v>
      </c>
      <c r="AL9069" t="s">
        <v>47</v>
      </c>
      <c r="AM9069" t="s">
        <v>47</v>
      </c>
      <c r="AN9069" t="s">
        <v>65</v>
      </c>
      <c r="AO9069" t="s">
        <v>37633</v>
      </c>
    </row>
    <row r="9070" spans="1:41" x14ac:dyDescent="0.25">
      <c r="A9070" t="s">
        <v>37634</v>
      </c>
      <c r="B9070" t="s">
        <v>37635</v>
      </c>
      <c r="C9070" s="1" t="str">
        <f t="shared" si="574"/>
        <v>21:1084</v>
      </c>
      <c r="D9070" s="1" t="str">
        <f t="shared" si="575"/>
        <v>21:0157</v>
      </c>
      <c r="E9070" t="s">
        <v>37636</v>
      </c>
      <c r="F9070" t="s">
        <v>37637</v>
      </c>
      <c r="H9070">
        <v>50.447432599999999</v>
      </c>
      <c r="I9070">
        <v>-123.7445034</v>
      </c>
      <c r="J9070" s="1" t="str">
        <f t="shared" si="572"/>
        <v>NGR bulk stream sediment</v>
      </c>
      <c r="K9070" s="1" t="str">
        <f t="shared" si="573"/>
        <v>&lt;177 micron (NGR)</v>
      </c>
      <c r="L9070">
        <v>31</v>
      </c>
      <c r="M9070" t="s">
        <v>233</v>
      </c>
      <c r="N9070">
        <v>542</v>
      </c>
      <c r="O9070" t="s">
        <v>61</v>
      </c>
      <c r="P9070" t="s">
        <v>47</v>
      </c>
      <c r="Q9070" t="s">
        <v>548</v>
      </c>
      <c r="R9070" t="s">
        <v>53</v>
      </c>
      <c r="S9070" t="s">
        <v>372</v>
      </c>
      <c r="T9070" t="s">
        <v>51</v>
      </c>
      <c r="U9070" t="s">
        <v>51</v>
      </c>
      <c r="V9070" t="s">
        <v>61</v>
      </c>
      <c r="W9070" t="s">
        <v>200</v>
      </c>
      <c r="X9070" t="s">
        <v>267</v>
      </c>
      <c r="Y9070" t="s">
        <v>207</v>
      </c>
      <c r="Z9070" t="s">
        <v>56</v>
      </c>
      <c r="AA9070" t="s">
        <v>46</v>
      </c>
      <c r="AB9070" t="s">
        <v>228</v>
      </c>
      <c r="AC9070" t="s">
        <v>175</v>
      </c>
      <c r="AD9070" t="s">
        <v>475</v>
      </c>
      <c r="AE9070" t="s">
        <v>62</v>
      </c>
      <c r="AF9070" t="s">
        <v>206</v>
      </c>
      <c r="AG9070" t="s">
        <v>1559</v>
      </c>
      <c r="AH9070" t="s">
        <v>54</v>
      </c>
      <c r="AI9070" t="s">
        <v>81</v>
      </c>
      <c r="AJ9070" t="s">
        <v>712</v>
      </c>
      <c r="AK9070" t="s">
        <v>271</v>
      </c>
      <c r="AL9070" t="s">
        <v>47</v>
      </c>
      <c r="AM9070" t="s">
        <v>122</v>
      </c>
      <c r="AN9070" t="s">
        <v>65</v>
      </c>
      <c r="AO9070" t="s">
        <v>910</v>
      </c>
    </row>
    <row r="9071" spans="1:41" x14ac:dyDescent="0.25">
      <c r="A9071" t="s">
        <v>37638</v>
      </c>
      <c r="B9071" t="s">
        <v>37639</v>
      </c>
      <c r="C9071" s="1" t="str">
        <f t="shared" si="574"/>
        <v>21:1084</v>
      </c>
      <c r="D9071" s="1" t="str">
        <f t="shared" si="575"/>
        <v>21:0157</v>
      </c>
      <c r="E9071" t="s">
        <v>37640</v>
      </c>
      <c r="F9071" t="s">
        <v>37641</v>
      </c>
      <c r="H9071">
        <v>50.404426399999998</v>
      </c>
      <c r="I9071">
        <v>-123.7484582</v>
      </c>
      <c r="J9071" s="1" t="str">
        <f t="shared" si="572"/>
        <v>NGR bulk stream sediment</v>
      </c>
      <c r="K9071" s="1" t="str">
        <f t="shared" si="573"/>
        <v>&lt;177 micron (NGR)</v>
      </c>
      <c r="L9071">
        <v>31</v>
      </c>
      <c r="M9071" t="s">
        <v>248</v>
      </c>
      <c r="N9071">
        <v>543</v>
      </c>
      <c r="O9071" t="s">
        <v>47</v>
      </c>
      <c r="P9071" t="s">
        <v>47</v>
      </c>
      <c r="Q9071" t="s">
        <v>1069</v>
      </c>
      <c r="R9071" t="s">
        <v>62</v>
      </c>
      <c r="S9071" t="s">
        <v>59</v>
      </c>
      <c r="T9071" t="s">
        <v>85</v>
      </c>
      <c r="U9071" t="s">
        <v>186</v>
      </c>
      <c r="V9071" t="s">
        <v>62</v>
      </c>
      <c r="W9071" t="s">
        <v>102</v>
      </c>
      <c r="X9071" t="s">
        <v>137</v>
      </c>
      <c r="Y9071" t="s">
        <v>209</v>
      </c>
      <c r="Z9071" t="s">
        <v>56</v>
      </c>
      <c r="AA9071" t="s">
        <v>122</v>
      </c>
      <c r="AB9071" t="s">
        <v>206</v>
      </c>
      <c r="AC9071" t="s">
        <v>175</v>
      </c>
      <c r="AD9071" t="s">
        <v>209</v>
      </c>
      <c r="AE9071" t="s">
        <v>199</v>
      </c>
      <c r="AF9071" t="s">
        <v>76</v>
      </c>
      <c r="AG9071" t="s">
        <v>282</v>
      </c>
      <c r="AH9071" t="s">
        <v>62</v>
      </c>
      <c r="AI9071" t="s">
        <v>62</v>
      </c>
      <c r="AJ9071" t="s">
        <v>103</v>
      </c>
      <c r="AK9071" t="s">
        <v>47</v>
      </c>
      <c r="AL9071" t="s">
        <v>47</v>
      </c>
      <c r="AM9071" t="s">
        <v>47</v>
      </c>
      <c r="AN9071" t="s">
        <v>725</v>
      </c>
      <c r="AO9071" t="s">
        <v>990</v>
      </c>
    </row>
    <row r="9072" spans="1:41" x14ac:dyDescent="0.25">
      <c r="A9072" t="s">
        <v>37642</v>
      </c>
      <c r="B9072" t="s">
        <v>37643</v>
      </c>
      <c r="C9072" s="1" t="str">
        <f t="shared" si="574"/>
        <v>21:1084</v>
      </c>
      <c r="D9072" s="1" t="str">
        <f t="shared" si="575"/>
        <v>21:0157</v>
      </c>
      <c r="E9072" t="s">
        <v>37644</v>
      </c>
      <c r="F9072" t="s">
        <v>37645</v>
      </c>
      <c r="H9072">
        <v>50.421420900000001</v>
      </c>
      <c r="I9072">
        <v>-123.721994</v>
      </c>
      <c r="J9072" s="1" t="str">
        <f t="shared" si="572"/>
        <v>NGR bulk stream sediment</v>
      </c>
      <c r="K9072" s="1" t="str">
        <f t="shared" si="573"/>
        <v>&lt;177 micron (NGR)</v>
      </c>
      <c r="L9072">
        <v>31</v>
      </c>
      <c r="M9072" t="s">
        <v>256</v>
      </c>
      <c r="N9072">
        <v>544</v>
      </c>
      <c r="O9072" t="s">
        <v>60</v>
      </c>
      <c r="P9072" t="s">
        <v>47</v>
      </c>
      <c r="Q9072" t="s">
        <v>1780</v>
      </c>
      <c r="R9072" t="s">
        <v>62</v>
      </c>
      <c r="S9072" t="s">
        <v>186</v>
      </c>
      <c r="T9072" t="s">
        <v>55</v>
      </c>
      <c r="U9072" t="s">
        <v>75</v>
      </c>
      <c r="V9072" t="s">
        <v>54</v>
      </c>
      <c r="W9072" t="s">
        <v>103</v>
      </c>
      <c r="X9072" t="s">
        <v>127</v>
      </c>
      <c r="Y9072" t="s">
        <v>145</v>
      </c>
      <c r="Z9072" t="s">
        <v>56</v>
      </c>
      <c r="AA9072" t="s">
        <v>122</v>
      </c>
      <c r="AB9072" t="s">
        <v>206</v>
      </c>
      <c r="AC9072" t="s">
        <v>175</v>
      </c>
      <c r="AD9072" t="s">
        <v>267</v>
      </c>
      <c r="AE9072" t="s">
        <v>84</v>
      </c>
      <c r="AF9072" t="s">
        <v>746</v>
      </c>
      <c r="AG9072" t="s">
        <v>371</v>
      </c>
      <c r="AH9072" t="s">
        <v>53</v>
      </c>
      <c r="AI9072" t="s">
        <v>149</v>
      </c>
      <c r="AJ9072" t="s">
        <v>188</v>
      </c>
      <c r="AK9072" t="s">
        <v>164</v>
      </c>
      <c r="AL9072" t="s">
        <v>47</v>
      </c>
      <c r="AM9072" t="s">
        <v>47</v>
      </c>
      <c r="AN9072" t="s">
        <v>65</v>
      </c>
      <c r="AO9072" t="s">
        <v>4484</v>
      </c>
    </row>
    <row r="9073" spans="1:41" x14ac:dyDescent="0.25">
      <c r="A9073" t="s">
        <v>37646</v>
      </c>
      <c r="B9073" t="s">
        <v>37647</v>
      </c>
      <c r="C9073" s="1" t="str">
        <f t="shared" si="574"/>
        <v>21:1084</v>
      </c>
      <c r="D9073" s="1" t="str">
        <f t="shared" si="575"/>
        <v>21:0157</v>
      </c>
      <c r="E9073" t="s">
        <v>37648</v>
      </c>
      <c r="F9073" t="s">
        <v>37649</v>
      </c>
      <c r="H9073">
        <v>50.395308999999997</v>
      </c>
      <c r="I9073">
        <v>-123.6776863</v>
      </c>
      <c r="J9073" s="1" t="str">
        <f t="shared" si="572"/>
        <v>NGR bulk stream sediment</v>
      </c>
      <c r="K9073" s="1" t="str">
        <f t="shared" si="573"/>
        <v>&lt;177 micron (NGR)</v>
      </c>
      <c r="L9073">
        <v>31</v>
      </c>
      <c r="M9073" t="s">
        <v>265</v>
      </c>
      <c r="N9073">
        <v>545</v>
      </c>
      <c r="O9073" t="s">
        <v>53</v>
      </c>
      <c r="P9073" t="s">
        <v>47</v>
      </c>
      <c r="Q9073" t="s">
        <v>196</v>
      </c>
      <c r="R9073" t="s">
        <v>62</v>
      </c>
      <c r="S9073" t="s">
        <v>58</v>
      </c>
      <c r="T9073" t="s">
        <v>131</v>
      </c>
      <c r="U9073" t="s">
        <v>386</v>
      </c>
      <c r="V9073" t="s">
        <v>62</v>
      </c>
      <c r="W9073" t="s">
        <v>88</v>
      </c>
      <c r="X9073" t="s">
        <v>46</v>
      </c>
      <c r="Y9073" t="s">
        <v>73</v>
      </c>
      <c r="Z9073" t="s">
        <v>56</v>
      </c>
      <c r="AA9073" t="s">
        <v>103</v>
      </c>
      <c r="AB9073" t="s">
        <v>122</v>
      </c>
      <c r="AC9073" t="s">
        <v>75</v>
      </c>
      <c r="AD9073" t="s">
        <v>51</v>
      </c>
      <c r="AE9073" t="s">
        <v>380</v>
      </c>
      <c r="AF9073" t="s">
        <v>2109</v>
      </c>
      <c r="AG9073" t="s">
        <v>63</v>
      </c>
      <c r="AH9073" t="s">
        <v>62</v>
      </c>
      <c r="AI9073" t="s">
        <v>62</v>
      </c>
      <c r="AJ9073" t="s">
        <v>62</v>
      </c>
      <c r="AK9073" t="s">
        <v>56</v>
      </c>
      <c r="AL9073" t="s">
        <v>47</v>
      </c>
      <c r="AM9073" t="s">
        <v>47</v>
      </c>
      <c r="AN9073" t="s">
        <v>65</v>
      </c>
      <c r="AO9073" t="s">
        <v>2245</v>
      </c>
    </row>
    <row r="9074" spans="1:41" x14ac:dyDescent="0.25">
      <c r="A9074" t="s">
        <v>37650</v>
      </c>
      <c r="B9074" t="s">
        <v>37651</v>
      </c>
      <c r="C9074" s="1" t="str">
        <f t="shared" si="574"/>
        <v>21:1084</v>
      </c>
      <c r="D9074" s="1" t="str">
        <f t="shared" si="575"/>
        <v>21:0157</v>
      </c>
      <c r="E9074" t="s">
        <v>37652</v>
      </c>
      <c r="F9074" t="s">
        <v>37653</v>
      </c>
      <c r="H9074">
        <v>50.384681</v>
      </c>
      <c r="I9074">
        <v>-123.6456046</v>
      </c>
      <c r="J9074" s="1" t="str">
        <f t="shared" si="572"/>
        <v>NGR bulk stream sediment</v>
      </c>
      <c r="K9074" s="1" t="str">
        <f t="shared" si="573"/>
        <v>&lt;177 micron (NGR)</v>
      </c>
      <c r="L9074">
        <v>32</v>
      </c>
      <c r="M9074" t="s">
        <v>45</v>
      </c>
      <c r="N9074">
        <v>546</v>
      </c>
      <c r="O9074" t="s">
        <v>62</v>
      </c>
      <c r="P9074" t="s">
        <v>47</v>
      </c>
      <c r="Q9074" t="s">
        <v>171</v>
      </c>
      <c r="R9074" t="s">
        <v>62</v>
      </c>
      <c r="S9074" t="s">
        <v>58</v>
      </c>
      <c r="T9074" t="s">
        <v>124</v>
      </c>
      <c r="U9074" t="s">
        <v>425</v>
      </c>
      <c r="V9074" t="s">
        <v>62</v>
      </c>
      <c r="W9074" t="s">
        <v>85</v>
      </c>
      <c r="X9074" t="s">
        <v>122</v>
      </c>
      <c r="Y9074" t="s">
        <v>330</v>
      </c>
      <c r="Z9074" t="s">
        <v>56</v>
      </c>
      <c r="AA9074" t="s">
        <v>47</v>
      </c>
      <c r="AB9074" t="s">
        <v>139</v>
      </c>
      <c r="AC9074" t="s">
        <v>218</v>
      </c>
      <c r="AD9074" t="s">
        <v>51</v>
      </c>
      <c r="AE9074" t="s">
        <v>380</v>
      </c>
      <c r="AF9074" t="s">
        <v>1480</v>
      </c>
      <c r="AG9074" t="s">
        <v>164</v>
      </c>
      <c r="AH9074" t="s">
        <v>62</v>
      </c>
      <c r="AI9074" t="s">
        <v>62</v>
      </c>
      <c r="AJ9074" t="s">
        <v>62</v>
      </c>
      <c r="AK9074" t="s">
        <v>199</v>
      </c>
      <c r="AL9074" t="s">
        <v>47</v>
      </c>
      <c r="AM9074" t="s">
        <v>47</v>
      </c>
      <c r="AN9074" t="s">
        <v>299</v>
      </c>
      <c r="AO9074" t="s">
        <v>1538</v>
      </c>
    </row>
    <row r="9075" spans="1:41" x14ac:dyDescent="0.25">
      <c r="A9075" t="s">
        <v>37654</v>
      </c>
      <c r="B9075" t="s">
        <v>37655</v>
      </c>
      <c r="C9075" s="1" t="str">
        <f t="shared" si="574"/>
        <v>21:1084</v>
      </c>
      <c r="D9075" s="1" t="str">
        <f t="shared" si="575"/>
        <v>21:0157</v>
      </c>
      <c r="E9075" t="s">
        <v>37656</v>
      </c>
      <c r="F9075" t="s">
        <v>37657</v>
      </c>
      <c r="H9075">
        <v>50.396548799999998</v>
      </c>
      <c r="I9075">
        <v>-124.001734</v>
      </c>
      <c r="J9075" s="1" t="str">
        <f t="shared" si="572"/>
        <v>NGR bulk stream sediment</v>
      </c>
      <c r="K9075" s="1" t="str">
        <f t="shared" si="573"/>
        <v>&lt;177 micron (NGR)</v>
      </c>
      <c r="L9075">
        <v>32</v>
      </c>
      <c r="M9075" t="s">
        <v>71</v>
      </c>
      <c r="N9075">
        <v>547</v>
      </c>
      <c r="O9075" t="s">
        <v>53</v>
      </c>
      <c r="P9075" t="s">
        <v>47</v>
      </c>
      <c r="Q9075" t="s">
        <v>793</v>
      </c>
      <c r="R9075" t="s">
        <v>62</v>
      </c>
      <c r="S9075" t="s">
        <v>131</v>
      </c>
      <c r="T9075" t="s">
        <v>145</v>
      </c>
      <c r="U9075" t="s">
        <v>538</v>
      </c>
      <c r="V9075" t="s">
        <v>62</v>
      </c>
      <c r="W9075" t="s">
        <v>182</v>
      </c>
      <c r="X9075" t="s">
        <v>51</v>
      </c>
      <c r="Y9075" t="s">
        <v>175</v>
      </c>
      <c r="Z9075" t="s">
        <v>56</v>
      </c>
      <c r="AA9075" t="s">
        <v>47</v>
      </c>
      <c r="AB9075" t="s">
        <v>257</v>
      </c>
      <c r="AC9075" t="s">
        <v>175</v>
      </c>
      <c r="AD9075" t="s">
        <v>127</v>
      </c>
      <c r="AE9075" t="s">
        <v>380</v>
      </c>
      <c r="AF9075" t="s">
        <v>1093</v>
      </c>
      <c r="AG9075" t="s">
        <v>392</v>
      </c>
      <c r="AH9075" t="s">
        <v>53</v>
      </c>
      <c r="AI9075" t="s">
        <v>46</v>
      </c>
      <c r="AJ9075" t="s">
        <v>164</v>
      </c>
      <c r="AK9075" t="s">
        <v>81</v>
      </c>
      <c r="AL9075" t="s">
        <v>47</v>
      </c>
      <c r="AM9075" t="s">
        <v>47</v>
      </c>
      <c r="AN9075" t="s">
        <v>364</v>
      </c>
      <c r="AO9075" t="s">
        <v>269</v>
      </c>
    </row>
    <row r="9076" spans="1:41" x14ac:dyDescent="0.25">
      <c r="A9076" t="s">
        <v>37658</v>
      </c>
      <c r="B9076" t="s">
        <v>37659</v>
      </c>
      <c r="C9076" s="1" t="str">
        <f t="shared" si="574"/>
        <v>21:1084</v>
      </c>
      <c r="D9076" s="1" t="str">
        <f t="shared" si="575"/>
        <v>21:0157</v>
      </c>
      <c r="E9076" t="s">
        <v>37660</v>
      </c>
      <c r="F9076" t="s">
        <v>37661</v>
      </c>
      <c r="H9076">
        <v>50.382209600000003</v>
      </c>
      <c r="I9076">
        <v>-123.9958051</v>
      </c>
      <c r="J9076" s="1" t="str">
        <f t="shared" si="572"/>
        <v>NGR bulk stream sediment</v>
      </c>
      <c r="K9076" s="1" t="str">
        <f t="shared" si="573"/>
        <v>&lt;177 micron (NGR)</v>
      </c>
      <c r="L9076">
        <v>32</v>
      </c>
      <c r="M9076" t="s">
        <v>95</v>
      </c>
      <c r="N9076">
        <v>548</v>
      </c>
      <c r="O9076" t="s">
        <v>62</v>
      </c>
      <c r="P9076" t="s">
        <v>51</v>
      </c>
      <c r="Q9076" t="s">
        <v>318</v>
      </c>
      <c r="R9076" t="s">
        <v>62</v>
      </c>
      <c r="S9076" t="s">
        <v>269</v>
      </c>
      <c r="T9076" t="s">
        <v>90</v>
      </c>
      <c r="U9076" t="s">
        <v>83</v>
      </c>
      <c r="V9076" t="s">
        <v>53</v>
      </c>
      <c r="W9076" t="s">
        <v>591</v>
      </c>
      <c r="X9076" t="s">
        <v>73</v>
      </c>
      <c r="Y9076" t="s">
        <v>267</v>
      </c>
      <c r="Z9076" t="s">
        <v>56</v>
      </c>
      <c r="AA9076" t="s">
        <v>73</v>
      </c>
      <c r="AB9076" t="s">
        <v>63</v>
      </c>
      <c r="AC9076" t="s">
        <v>306</v>
      </c>
      <c r="AD9076" t="s">
        <v>99</v>
      </c>
      <c r="AE9076" t="s">
        <v>380</v>
      </c>
      <c r="AF9076" t="s">
        <v>2274</v>
      </c>
      <c r="AG9076" t="s">
        <v>371</v>
      </c>
      <c r="AH9076" t="s">
        <v>62</v>
      </c>
      <c r="AI9076" t="s">
        <v>198</v>
      </c>
      <c r="AJ9076" t="s">
        <v>63</v>
      </c>
      <c r="AK9076" t="s">
        <v>64</v>
      </c>
      <c r="AL9076" t="s">
        <v>47</v>
      </c>
      <c r="AM9076" t="s">
        <v>122</v>
      </c>
      <c r="AN9076" t="s">
        <v>65</v>
      </c>
      <c r="AO9076" t="s">
        <v>2087</v>
      </c>
    </row>
    <row r="9077" spans="1:41" x14ac:dyDescent="0.25">
      <c r="A9077" t="s">
        <v>37662</v>
      </c>
      <c r="B9077" t="s">
        <v>37663</v>
      </c>
      <c r="C9077" s="1" t="str">
        <f t="shared" si="574"/>
        <v>21:1084</v>
      </c>
      <c r="D9077" s="1" t="str">
        <f t="shared" si="575"/>
        <v>21:0157</v>
      </c>
      <c r="E9077" t="s">
        <v>37664</v>
      </c>
      <c r="F9077" t="s">
        <v>37665</v>
      </c>
      <c r="H9077">
        <v>50.381298600000001</v>
      </c>
      <c r="I9077">
        <v>-123.9737872</v>
      </c>
      <c r="J9077" s="1" t="str">
        <f t="shared" si="572"/>
        <v>NGR bulk stream sediment</v>
      </c>
      <c r="K9077" s="1" t="str">
        <f t="shared" si="573"/>
        <v>&lt;177 micron (NGR)</v>
      </c>
      <c r="L9077">
        <v>32</v>
      </c>
      <c r="M9077" t="s">
        <v>117</v>
      </c>
      <c r="N9077">
        <v>549</v>
      </c>
      <c r="O9077" t="s">
        <v>62</v>
      </c>
      <c r="P9077" t="s">
        <v>47</v>
      </c>
      <c r="Q9077" t="s">
        <v>327</v>
      </c>
      <c r="R9077" t="s">
        <v>64</v>
      </c>
      <c r="S9077" t="s">
        <v>80</v>
      </c>
      <c r="T9077" t="s">
        <v>82</v>
      </c>
      <c r="U9077" t="s">
        <v>350</v>
      </c>
      <c r="V9077" t="s">
        <v>46</v>
      </c>
      <c r="W9077" t="s">
        <v>591</v>
      </c>
      <c r="X9077" t="s">
        <v>52</v>
      </c>
      <c r="Y9077" t="s">
        <v>209</v>
      </c>
      <c r="Z9077" t="s">
        <v>56</v>
      </c>
      <c r="AA9077" t="s">
        <v>103</v>
      </c>
      <c r="AB9077" t="s">
        <v>125</v>
      </c>
      <c r="AC9077" t="s">
        <v>306</v>
      </c>
      <c r="AD9077" t="s">
        <v>267</v>
      </c>
      <c r="AE9077" t="s">
        <v>380</v>
      </c>
      <c r="AF9077" t="s">
        <v>2088</v>
      </c>
      <c r="AG9077" t="s">
        <v>271</v>
      </c>
      <c r="AH9077" t="s">
        <v>54</v>
      </c>
      <c r="AI9077" t="s">
        <v>46</v>
      </c>
      <c r="AJ9077" t="s">
        <v>79</v>
      </c>
      <c r="AK9077" t="s">
        <v>173</v>
      </c>
      <c r="AL9077" t="s">
        <v>47</v>
      </c>
      <c r="AM9077" t="s">
        <v>122</v>
      </c>
      <c r="AN9077" t="s">
        <v>65</v>
      </c>
      <c r="AO9077" t="s">
        <v>267</v>
      </c>
    </row>
    <row r="9078" spans="1:41" x14ac:dyDescent="0.25">
      <c r="A9078" t="s">
        <v>37666</v>
      </c>
      <c r="B9078" t="s">
        <v>37667</v>
      </c>
      <c r="C9078" s="1" t="str">
        <f t="shared" si="574"/>
        <v>21:1084</v>
      </c>
      <c r="D9078" s="1" t="str">
        <f t="shared" si="575"/>
        <v>21:0157</v>
      </c>
      <c r="E9078" t="s">
        <v>37668</v>
      </c>
      <c r="F9078" t="s">
        <v>37669</v>
      </c>
      <c r="H9078">
        <v>50.376151800000002</v>
      </c>
      <c r="I9078">
        <v>-123.9751444</v>
      </c>
      <c r="J9078" s="1" t="str">
        <f t="shared" si="572"/>
        <v>NGR bulk stream sediment</v>
      </c>
      <c r="K9078" s="1" t="str">
        <f t="shared" si="573"/>
        <v>&lt;177 micron (NGR)</v>
      </c>
      <c r="L9078">
        <v>32</v>
      </c>
      <c r="M9078" t="s">
        <v>136</v>
      </c>
      <c r="N9078">
        <v>550</v>
      </c>
      <c r="O9078" t="s">
        <v>62</v>
      </c>
      <c r="P9078" t="s">
        <v>47</v>
      </c>
      <c r="Q9078" t="s">
        <v>234</v>
      </c>
      <c r="R9078" t="s">
        <v>62</v>
      </c>
      <c r="S9078" t="s">
        <v>344</v>
      </c>
      <c r="T9078" t="s">
        <v>73</v>
      </c>
      <c r="U9078" t="s">
        <v>462</v>
      </c>
      <c r="V9078" t="s">
        <v>62</v>
      </c>
      <c r="W9078" t="s">
        <v>228</v>
      </c>
      <c r="X9078" t="s">
        <v>52</v>
      </c>
      <c r="Y9078" t="s">
        <v>243</v>
      </c>
      <c r="Z9078" t="s">
        <v>56</v>
      </c>
      <c r="AA9078" t="s">
        <v>47</v>
      </c>
      <c r="AB9078" t="s">
        <v>122</v>
      </c>
      <c r="AC9078" t="s">
        <v>175</v>
      </c>
      <c r="AD9078" t="s">
        <v>127</v>
      </c>
      <c r="AE9078" t="s">
        <v>380</v>
      </c>
      <c r="AF9078" t="s">
        <v>85</v>
      </c>
      <c r="AG9078" t="s">
        <v>319</v>
      </c>
      <c r="AH9078" t="s">
        <v>46</v>
      </c>
      <c r="AI9078" t="s">
        <v>46</v>
      </c>
      <c r="AJ9078" t="s">
        <v>502</v>
      </c>
      <c r="AK9078" t="s">
        <v>437</v>
      </c>
      <c r="AL9078" t="s">
        <v>47</v>
      </c>
      <c r="AM9078" t="s">
        <v>47</v>
      </c>
      <c r="AN9078" t="s">
        <v>65</v>
      </c>
      <c r="AO9078" t="s">
        <v>11675</v>
      </c>
    </row>
    <row r="9079" spans="1:41" x14ac:dyDescent="0.25">
      <c r="A9079" t="s">
        <v>37670</v>
      </c>
      <c r="B9079" t="s">
        <v>37671</v>
      </c>
      <c r="C9079" s="1" t="str">
        <f t="shared" si="574"/>
        <v>21:1084</v>
      </c>
      <c r="D9079" s="1" t="str">
        <f t="shared" si="575"/>
        <v>21:0157</v>
      </c>
      <c r="E9079" t="s">
        <v>37672</v>
      </c>
      <c r="F9079" t="s">
        <v>37673</v>
      </c>
      <c r="H9079">
        <v>50.352039099999999</v>
      </c>
      <c r="I9079">
        <v>-123.8240023</v>
      </c>
      <c r="J9079" s="1" t="str">
        <f t="shared" si="572"/>
        <v>NGR bulk stream sediment</v>
      </c>
      <c r="K9079" s="1" t="str">
        <f t="shared" si="573"/>
        <v>&lt;177 micron (NGR)</v>
      </c>
      <c r="L9079">
        <v>32</v>
      </c>
      <c r="M9079" t="s">
        <v>280</v>
      </c>
      <c r="N9079">
        <v>551</v>
      </c>
      <c r="O9079" t="s">
        <v>78</v>
      </c>
      <c r="P9079" t="s">
        <v>47</v>
      </c>
      <c r="Q9079" t="s">
        <v>356</v>
      </c>
      <c r="R9079" t="s">
        <v>62</v>
      </c>
      <c r="S9079" t="s">
        <v>934</v>
      </c>
      <c r="T9079" t="s">
        <v>145</v>
      </c>
      <c r="U9079" t="s">
        <v>100</v>
      </c>
      <c r="V9079" t="s">
        <v>62</v>
      </c>
      <c r="W9079" t="s">
        <v>52</v>
      </c>
      <c r="X9079" t="s">
        <v>475</v>
      </c>
      <c r="Y9079" t="s">
        <v>141</v>
      </c>
      <c r="Z9079" t="s">
        <v>56</v>
      </c>
      <c r="AA9079" t="s">
        <v>122</v>
      </c>
      <c r="AB9079" t="s">
        <v>206</v>
      </c>
      <c r="AC9079" t="s">
        <v>175</v>
      </c>
      <c r="AD9079" t="s">
        <v>50</v>
      </c>
      <c r="AE9079" t="s">
        <v>84</v>
      </c>
      <c r="AF9079" t="s">
        <v>321</v>
      </c>
      <c r="AG9079" t="s">
        <v>150</v>
      </c>
      <c r="AH9079" t="s">
        <v>54</v>
      </c>
      <c r="AI9079" t="s">
        <v>174</v>
      </c>
      <c r="AJ9079" t="s">
        <v>76</v>
      </c>
      <c r="AK9079" t="s">
        <v>137</v>
      </c>
      <c r="AL9079" t="s">
        <v>47</v>
      </c>
      <c r="AM9079" t="s">
        <v>103</v>
      </c>
      <c r="AN9079" t="s">
        <v>588</v>
      </c>
      <c r="AO9079" t="s">
        <v>14787</v>
      </c>
    </row>
    <row r="9080" spans="1:41" x14ac:dyDescent="0.25">
      <c r="A9080" t="s">
        <v>37674</v>
      </c>
      <c r="B9080" t="s">
        <v>37675</v>
      </c>
      <c r="C9080" s="1" t="str">
        <f t="shared" si="574"/>
        <v>21:1084</v>
      </c>
      <c r="D9080" s="1" t="str">
        <f t="shared" si="575"/>
        <v>21:0157</v>
      </c>
      <c r="E9080" t="s">
        <v>37672</v>
      </c>
      <c r="F9080" t="s">
        <v>37676</v>
      </c>
      <c r="H9080">
        <v>50.352039099999999</v>
      </c>
      <c r="I9080">
        <v>-123.8240023</v>
      </c>
      <c r="J9080" s="1" t="str">
        <f t="shared" si="572"/>
        <v>NGR bulk stream sediment</v>
      </c>
      <c r="K9080" s="1" t="str">
        <f t="shared" si="573"/>
        <v>&lt;177 micron (NGR)</v>
      </c>
      <c r="L9080">
        <v>32</v>
      </c>
      <c r="M9080" t="s">
        <v>288</v>
      </c>
      <c r="N9080">
        <v>552</v>
      </c>
      <c r="O9080" t="s">
        <v>206</v>
      </c>
      <c r="P9080" t="s">
        <v>73</v>
      </c>
      <c r="Q9080" t="s">
        <v>138</v>
      </c>
      <c r="R9080" t="s">
        <v>62</v>
      </c>
      <c r="S9080" t="s">
        <v>538</v>
      </c>
      <c r="T9080" t="s">
        <v>127</v>
      </c>
      <c r="U9080" t="s">
        <v>291</v>
      </c>
      <c r="V9080" t="s">
        <v>53</v>
      </c>
      <c r="W9080" t="s">
        <v>158</v>
      </c>
      <c r="X9080" t="s">
        <v>306</v>
      </c>
      <c r="Y9080" t="s">
        <v>141</v>
      </c>
      <c r="Z9080" t="s">
        <v>56</v>
      </c>
      <c r="AA9080" t="s">
        <v>122</v>
      </c>
      <c r="AB9080" t="s">
        <v>60</v>
      </c>
      <c r="AC9080" t="s">
        <v>175</v>
      </c>
      <c r="AD9080" t="s">
        <v>209</v>
      </c>
      <c r="AE9080" t="s">
        <v>84</v>
      </c>
      <c r="AF9080" t="s">
        <v>1342</v>
      </c>
      <c r="AG9080" t="s">
        <v>118</v>
      </c>
      <c r="AH9080" t="s">
        <v>53</v>
      </c>
      <c r="AI9080" t="s">
        <v>46</v>
      </c>
      <c r="AJ9080" t="s">
        <v>55</v>
      </c>
      <c r="AK9080" t="s">
        <v>319</v>
      </c>
      <c r="AL9080" t="s">
        <v>47</v>
      </c>
      <c r="AM9080" t="s">
        <v>103</v>
      </c>
      <c r="AN9080" t="s">
        <v>404</v>
      </c>
      <c r="AO9080" t="s">
        <v>12801</v>
      </c>
    </row>
    <row r="9081" spans="1:41" x14ac:dyDescent="0.25">
      <c r="A9081" t="s">
        <v>37677</v>
      </c>
      <c r="B9081" t="s">
        <v>37678</v>
      </c>
      <c r="C9081" s="1" t="str">
        <f t="shared" si="574"/>
        <v>21:1084</v>
      </c>
      <c r="D9081" s="1" t="str">
        <f t="shared" si="575"/>
        <v>21:0157</v>
      </c>
      <c r="E9081" t="s">
        <v>37679</v>
      </c>
      <c r="F9081" t="s">
        <v>37680</v>
      </c>
      <c r="H9081">
        <v>50.341698200000003</v>
      </c>
      <c r="I9081">
        <v>-123.7576452</v>
      </c>
      <c r="J9081" s="1" t="str">
        <f t="shared" si="572"/>
        <v>NGR bulk stream sediment</v>
      </c>
      <c r="K9081" s="1" t="str">
        <f t="shared" si="573"/>
        <v>&lt;177 micron (NGR)</v>
      </c>
      <c r="L9081">
        <v>32</v>
      </c>
      <c r="M9081" t="s">
        <v>157</v>
      </c>
      <c r="N9081">
        <v>553</v>
      </c>
      <c r="O9081" t="s">
        <v>62</v>
      </c>
      <c r="P9081" t="s">
        <v>47</v>
      </c>
      <c r="Q9081" t="s">
        <v>411</v>
      </c>
      <c r="R9081" t="s">
        <v>62</v>
      </c>
      <c r="S9081" t="s">
        <v>82</v>
      </c>
      <c r="T9081" t="s">
        <v>217</v>
      </c>
      <c r="U9081" t="s">
        <v>218</v>
      </c>
      <c r="V9081" t="s">
        <v>62</v>
      </c>
      <c r="W9081" t="s">
        <v>266</v>
      </c>
      <c r="X9081" t="s">
        <v>51</v>
      </c>
      <c r="Y9081" t="s">
        <v>209</v>
      </c>
      <c r="Z9081" t="s">
        <v>199</v>
      </c>
      <c r="AA9081" t="s">
        <v>46</v>
      </c>
      <c r="AB9081" t="s">
        <v>206</v>
      </c>
      <c r="AC9081" t="s">
        <v>175</v>
      </c>
      <c r="AD9081" t="s">
        <v>51</v>
      </c>
      <c r="AE9081" t="s">
        <v>380</v>
      </c>
      <c r="AF9081" t="s">
        <v>66</v>
      </c>
      <c r="AG9081" t="s">
        <v>128</v>
      </c>
      <c r="AH9081" t="s">
        <v>62</v>
      </c>
      <c r="AI9081" t="s">
        <v>54</v>
      </c>
      <c r="AJ9081" t="s">
        <v>200</v>
      </c>
      <c r="AK9081" t="s">
        <v>87</v>
      </c>
      <c r="AL9081" t="s">
        <v>47</v>
      </c>
      <c r="AM9081" t="s">
        <v>47</v>
      </c>
      <c r="AN9081" t="s">
        <v>65</v>
      </c>
      <c r="AO9081" t="s">
        <v>3351</v>
      </c>
    </row>
    <row r="9082" spans="1:41" x14ac:dyDescent="0.25">
      <c r="A9082" t="s">
        <v>37681</v>
      </c>
      <c r="B9082" t="s">
        <v>37682</v>
      </c>
      <c r="C9082" s="1" t="str">
        <f t="shared" si="574"/>
        <v>21:1084</v>
      </c>
      <c r="D9082" s="1" t="str">
        <f t="shared" si="575"/>
        <v>21:0157</v>
      </c>
      <c r="E9082" t="s">
        <v>37683</v>
      </c>
      <c r="F9082" t="s">
        <v>37684</v>
      </c>
      <c r="H9082">
        <v>50.338074800000001</v>
      </c>
      <c r="I9082">
        <v>-123.7629695</v>
      </c>
      <c r="J9082" s="1" t="str">
        <f t="shared" si="572"/>
        <v>NGR bulk stream sediment</v>
      </c>
      <c r="K9082" s="1" t="str">
        <f t="shared" si="573"/>
        <v>&lt;177 micron (NGR)</v>
      </c>
      <c r="L9082">
        <v>32</v>
      </c>
      <c r="M9082" t="s">
        <v>170</v>
      </c>
      <c r="N9082">
        <v>554</v>
      </c>
      <c r="O9082" t="s">
        <v>62</v>
      </c>
      <c r="P9082" t="s">
        <v>47</v>
      </c>
      <c r="Q9082" t="s">
        <v>372</v>
      </c>
      <c r="R9082" t="s">
        <v>62</v>
      </c>
      <c r="S9082" t="s">
        <v>131</v>
      </c>
      <c r="T9082" t="s">
        <v>107</v>
      </c>
      <c r="U9082" t="s">
        <v>559</v>
      </c>
      <c r="V9082" t="s">
        <v>53</v>
      </c>
      <c r="W9082" t="s">
        <v>76</v>
      </c>
      <c r="X9082" t="s">
        <v>330</v>
      </c>
      <c r="Y9082" t="s">
        <v>217</v>
      </c>
      <c r="Z9082" t="s">
        <v>84</v>
      </c>
      <c r="AA9082" t="s">
        <v>122</v>
      </c>
      <c r="AB9082" t="s">
        <v>125</v>
      </c>
      <c r="AC9082" t="s">
        <v>175</v>
      </c>
      <c r="AD9082" t="s">
        <v>51</v>
      </c>
      <c r="AE9082" t="s">
        <v>380</v>
      </c>
      <c r="AF9082" t="s">
        <v>272</v>
      </c>
      <c r="AG9082" t="s">
        <v>96</v>
      </c>
      <c r="AH9082" t="s">
        <v>53</v>
      </c>
      <c r="AI9082" t="s">
        <v>174</v>
      </c>
      <c r="AJ9082" t="s">
        <v>79</v>
      </c>
      <c r="AK9082" t="s">
        <v>105</v>
      </c>
      <c r="AL9082" t="s">
        <v>47</v>
      </c>
      <c r="AM9082" t="s">
        <v>122</v>
      </c>
      <c r="AN9082" t="s">
        <v>65</v>
      </c>
      <c r="AO9082" t="s">
        <v>25874</v>
      </c>
    </row>
    <row r="9083" spans="1:41" x14ac:dyDescent="0.25">
      <c r="A9083" t="s">
        <v>37685</v>
      </c>
      <c r="B9083" t="s">
        <v>37686</v>
      </c>
      <c r="C9083" s="1" t="str">
        <f t="shared" si="574"/>
        <v>21:1084</v>
      </c>
      <c r="D9083" s="1" t="str">
        <f t="shared" si="575"/>
        <v>21:0157</v>
      </c>
      <c r="E9083" t="s">
        <v>37687</v>
      </c>
      <c r="F9083" t="s">
        <v>37688</v>
      </c>
      <c r="H9083">
        <v>50.335239399999999</v>
      </c>
      <c r="I9083">
        <v>-123.7439263</v>
      </c>
      <c r="J9083" s="1" t="str">
        <f t="shared" si="572"/>
        <v>NGR bulk stream sediment</v>
      </c>
      <c r="K9083" s="1" t="str">
        <f t="shared" si="573"/>
        <v>&lt;177 micron (NGR)</v>
      </c>
      <c r="L9083">
        <v>32</v>
      </c>
      <c r="M9083" t="s">
        <v>180</v>
      </c>
      <c r="N9083">
        <v>555</v>
      </c>
      <c r="O9083" t="s">
        <v>62</v>
      </c>
      <c r="P9083" t="s">
        <v>47</v>
      </c>
      <c r="Q9083" t="s">
        <v>2563</v>
      </c>
      <c r="R9083" t="s">
        <v>62</v>
      </c>
      <c r="S9083" t="s">
        <v>141</v>
      </c>
      <c r="T9083" t="s">
        <v>90</v>
      </c>
      <c r="U9083" t="s">
        <v>100</v>
      </c>
      <c r="V9083" t="s">
        <v>62</v>
      </c>
      <c r="W9083" t="s">
        <v>143</v>
      </c>
      <c r="X9083" t="s">
        <v>103</v>
      </c>
      <c r="Y9083" t="s">
        <v>66</v>
      </c>
      <c r="Z9083" t="s">
        <v>199</v>
      </c>
      <c r="AA9083" t="s">
        <v>103</v>
      </c>
      <c r="AB9083" t="s">
        <v>257</v>
      </c>
      <c r="AC9083" t="s">
        <v>269</v>
      </c>
      <c r="AD9083" t="s">
        <v>175</v>
      </c>
      <c r="AE9083" t="s">
        <v>380</v>
      </c>
      <c r="AF9083" t="s">
        <v>9308</v>
      </c>
      <c r="AG9083" t="s">
        <v>188</v>
      </c>
      <c r="AH9083" t="s">
        <v>53</v>
      </c>
      <c r="AI9083" t="s">
        <v>149</v>
      </c>
      <c r="AJ9083" t="s">
        <v>257</v>
      </c>
      <c r="AK9083" t="s">
        <v>101</v>
      </c>
      <c r="AL9083" t="s">
        <v>47</v>
      </c>
      <c r="AM9083" t="s">
        <v>47</v>
      </c>
      <c r="AN9083" t="s">
        <v>65</v>
      </c>
      <c r="AO9083" t="s">
        <v>12529</v>
      </c>
    </row>
    <row r="9084" spans="1:41" x14ac:dyDescent="0.25">
      <c r="A9084" t="s">
        <v>37689</v>
      </c>
      <c r="B9084" t="s">
        <v>37690</v>
      </c>
      <c r="C9084" s="1" t="str">
        <f t="shared" si="574"/>
        <v>21:1084</v>
      </c>
      <c r="D9084" s="1" t="str">
        <f t="shared" si="575"/>
        <v>21:0157</v>
      </c>
      <c r="E9084" t="s">
        <v>37691</v>
      </c>
      <c r="F9084" t="s">
        <v>37692</v>
      </c>
      <c r="H9084">
        <v>50.319885800000002</v>
      </c>
      <c r="I9084">
        <v>-123.75662370000001</v>
      </c>
      <c r="J9084" s="1" t="str">
        <f t="shared" si="572"/>
        <v>NGR bulk stream sediment</v>
      </c>
      <c r="K9084" s="1" t="str">
        <f t="shared" si="573"/>
        <v>&lt;177 micron (NGR)</v>
      </c>
      <c r="L9084">
        <v>32</v>
      </c>
      <c r="M9084" t="s">
        <v>195</v>
      </c>
      <c r="N9084">
        <v>556</v>
      </c>
      <c r="O9084" t="s">
        <v>62</v>
      </c>
      <c r="P9084" t="s">
        <v>47</v>
      </c>
      <c r="Q9084" t="s">
        <v>802</v>
      </c>
      <c r="R9084" t="s">
        <v>62</v>
      </c>
      <c r="S9084" t="s">
        <v>217</v>
      </c>
      <c r="T9084" t="s">
        <v>59</v>
      </c>
      <c r="U9084" t="s">
        <v>80</v>
      </c>
      <c r="V9084" t="s">
        <v>174</v>
      </c>
      <c r="W9084" t="s">
        <v>158</v>
      </c>
      <c r="X9084" t="s">
        <v>103</v>
      </c>
      <c r="Y9084" t="s">
        <v>108</v>
      </c>
      <c r="Z9084" t="s">
        <v>56</v>
      </c>
      <c r="AA9084" t="s">
        <v>103</v>
      </c>
      <c r="AB9084" t="s">
        <v>173</v>
      </c>
      <c r="AC9084" t="s">
        <v>145</v>
      </c>
      <c r="AD9084" t="s">
        <v>269</v>
      </c>
      <c r="AE9084" t="s">
        <v>198</v>
      </c>
      <c r="AF9084" t="s">
        <v>293</v>
      </c>
      <c r="AG9084" t="s">
        <v>123</v>
      </c>
      <c r="AH9084" t="s">
        <v>62</v>
      </c>
      <c r="AI9084" t="s">
        <v>57</v>
      </c>
      <c r="AJ9084" t="s">
        <v>61</v>
      </c>
      <c r="AK9084" t="s">
        <v>174</v>
      </c>
      <c r="AL9084" t="s">
        <v>47</v>
      </c>
      <c r="AM9084" t="s">
        <v>47</v>
      </c>
      <c r="AN9084" t="s">
        <v>65</v>
      </c>
      <c r="AO9084" t="s">
        <v>2170</v>
      </c>
    </row>
    <row r="9085" spans="1:41" x14ac:dyDescent="0.25">
      <c r="A9085" t="s">
        <v>37693</v>
      </c>
      <c r="B9085" t="s">
        <v>37694</v>
      </c>
      <c r="C9085" s="1" t="str">
        <f t="shared" si="574"/>
        <v>21:1084</v>
      </c>
      <c r="D9085" s="1" t="str">
        <f t="shared" si="575"/>
        <v>21:0157</v>
      </c>
      <c r="E9085" t="s">
        <v>37695</v>
      </c>
      <c r="F9085" t="s">
        <v>37696</v>
      </c>
      <c r="H9085">
        <v>50.301949899999997</v>
      </c>
      <c r="I9085">
        <v>-123.74582150000001</v>
      </c>
      <c r="J9085" s="1" t="str">
        <f t="shared" si="572"/>
        <v>NGR bulk stream sediment</v>
      </c>
      <c r="K9085" s="1" t="str">
        <f t="shared" si="573"/>
        <v>&lt;177 micron (NGR)</v>
      </c>
      <c r="L9085">
        <v>32</v>
      </c>
      <c r="M9085" t="s">
        <v>205</v>
      </c>
      <c r="N9085">
        <v>557</v>
      </c>
      <c r="O9085" t="s">
        <v>53</v>
      </c>
      <c r="P9085" t="s">
        <v>47</v>
      </c>
      <c r="Q9085" t="s">
        <v>568</v>
      </c>
      <c r="R9085" t="s">
        <v>198</v>
      </c>
      <c r="S9085" t="s">
        <v>58</v>
      </c>
      <c r="T9085" t="s">
        <v>165</v>
      </c>
      <c r="U9085" t="s">
        <v>457</v>
      </c>
      <c r="V9085" t="s">
        <v>57</v>
      </c>
      <c r="W9085" t="s">
        <v>58</v>
      </c>
      <c r="X9085" t="s">
        <v>103</v>
      </c>
      <c r="Y9085" t="s">
        <v>108</v>
      </c>
      <c r="Z9085" t="s">
        <v>56</v>
      </c>
      <c r="AA9085" t="s">
        <v>51</v>
      </c>
      <c r="AB9085" t="s">
        <v>81</v>
      </c>
      <c r="AC9085" t="s">
        <v>82</v>
      </c>
      <c r="AD9085" t="s">
        <v>82</v>
      </c>
      <c r="AE9085" t="s">
        <v>380</v>
      </c>
      <c r="AF9085" t="s">
        <v>10984</v>
      </c>
      <c r="AG9085" t="s">
        <v>86</v>
      </c>
      <c r="AH9085" t="s">
        <v>53</v>
      </c>
      <c r="AI9085" t="s">
        <v>57</v>
      </c>
      <c r="AJ9085" t="s">
        <v>101</v>
      </c>
      <c r="AK9085" t="s">
        <v>87</v>
      </c>
      <c r="AL9085" t="s">
        <v>47</v>
      </c>
      <c r="AM9085" t="s">
        <v>47</v>
      </c>
      <c r="AN9085" t="s">
        <v>65</v>
      </c>
      <c r="AO9085" t="s">
        <v>1324</v>
      </c>
    </row>
    <row r="9086" spans="1:41" x14ac:dyDescent="0.25">
      <c r="A9086" t="s">
        <v>37697</v>
      </c>
      <c r="B9086" t="s">
        <v>37698</v>
      </c>
      <c r="C9086" s="1" t="str">
        <f t="shared" si="574"/>
        <v>21:1084</v>
      </c>
      <c r="D9086" s="1" t="str">
        <f t="shared" si="575"/>
        <v>21:0157</v>
      </c>
      <c r="E9086" t="s">
        <v>37699</v>
      </c>
      <c r="F9086" t="s">
        <v>37700</v>
      </c>
      <c r="H9086">
        <v>50.286598400000003</v>
      </c>
      <c r="I9086">
        <v>-123.72865229999999</v>
      </c>
      <c r="J9086" s="1" t="str">
        <f t="shared" si="572"/>
        <v>NGR bulk stream sediment</v>
      </c>
      <c r="K9086" s="1" t="str">
        <f t="shared" si="573"/>
        <v>&lt;177 micron (NGR)</v>
      </c>
      <c r="L9086">
        <v>32</v>
      </c>
      <c r="M9086" t="s">
        <v>214</v>
      </c>
      <c r="N9086">
        <v>558</v>
      </c>
      <c r="O9086" t="s">
        <v>62</v>
      </c>
      <c r="P9086" t="s">
        <v>47</v>
      </c>
      <c r="Q9086" t="s">
        <v>765</v>
      </c>
      <c r="R9086" t="s">
        <v>62</v>
      </c>
      <c r="S9086" t="s">
        <v>80</v>
      </c>
      <c r="T9086" t="s">
        <v>217</v>
      </c>
      <c r="U9086" t="s">
        <v>934</v>
      </c>
      <c r="V9086" t="s">
        <v>185</v>
      </c>
      <c r="W9086" t="s">
        <v>259</v>
      </c>
      <c r="X9086" t="s">
        <v>137</v>
      </c>
      <c r="Y9086" t="s">
        <v>59</v>
      </c>
      <c r="Z9086" t="s">
        <v>56</v>
      </c>
      <c r="AA9086" t="s">
        <v>51</v>
      </c>
      <c r="AB9086" t="s">
        <v>78</v>
      </c>
      <c r="AC9086" t="s">
        <v>175</v>
      </c>
      <c r="AD9086" t="s">
        <v>112</v>
      </c>
      <c r="AE9086" t="s">
        <v>380</v>
      </c>
      <c r="AF9086" t="s">
        <v>2164</v>
      </c>
      <c r="AG9086" t="s">
        <v>129</v>
      </c>
      <c r="AH9086" t="s">
        <v>57</v>
      </c>
      <c r="AI9086" t="s">
        <v>46</v>
      </c>
      <c r="AJ9086" t="s">
        <v>227</v>
      </c>
      <c r="AK9086" t="s">
        <v>164</v>
      </c>
      <c r="AL9086" t="s">
        <v>47</v>
      </c>
      <c r="AM9086" t="s">
        <v>122</v>
      </c>
      <c r="AN9086" t="s">
        <v>65</v>
      </c>
      <c r="AO9086" t="s">
        <v>6475</v>
      </c>
    </row>
    <row r="9087" spans="1:41" x14ac:dyDescent="0.25">
      <c r="A9087" t="s">
        <v>37701</v>
      </c>
      <c r="B9087" t="s">
        <v>37702</v>
      </c>
      <c r="C9087" s="1" t="str">
        <f t="shared" si="574"/>
        <v>21:1084</v>
      </c>
      <c r="D9087" s="1" t="str">
        <f t="shared" si="575"/>
        <v>21:0157</v>
      </c>
      <c r="E9087" t="s">
        <v>37703</v>
      </c>
      <c r="F9087" t="s">
        <v>37704</v>
      </c>
      <c r="H9087">
        <v>50.265520600000002</v>
      </c>
      <c r="I9087">
        <v>-123.6972513</v>
      </c>
      <c r="J9087" s="1" t="str">
        <f t="shared" si="572"/>
        <v>NGR bulk stream sediment</v>
      </c>
      <c r="K9087" s="1" t="str">
        <f t="shared" si="573"/>
        <v>&lt;177 micron (NGR)</v>
      </c>
      <c r="L9087">
        <v>32</v>
      </c>
      <c r="M9087" t="s">
        <v>223</v>
      </c>
      <c r="N9087">
        <v>559</v>
      </c>
      <c r="O9087" t="s">
        <v>62</v>
      </c>
      <c r="P9087" t="s">
        <v>47</v>
      </c>
      <c r="Q9087" t="s">
        <v>1130</v>
      </c>
      <c r="R9087" t="s">
        <v>53</v>
      </c>
      <c r="S9087" t="s">
        <v>145</v>
      </c>
      <c r="T9087" t="s">
        <v>108</v>
      </c>
      <c r="U9087" t="s">
        <v>112</v>
      </c>
      <c r="V9087" t="s">
        <v>53</v>
      </c>
      <c r="W9087" t="s">
        <v>109</v>
      </c>
      <c r="X9087" t="s">
        <v>51</v>
      </c>
      <c r="Y9087" t="s">
        <v>175</v>
      </c>
      <c r="Z9087" t="s">
        <v>56</v>
      </c>
      <c r="AA9087" t="s">
        <v>122</v>
      </c>
      <c r="AB9087" t="s">
        <v>257</v>
      </c>
      <c r="AC9087" t="s">
        <v>175</v>
      </c>
      <c r="AD9087" t="s">
        <v>66</v>
      </c>
      <c r="AE9087" t="s">
        <v>380</v>
      </c>
      <c r="AF9087" t="s">
        <v>50</v>
      </c>
      <c r="AG9087" t="s">
        <v>336</v>
      </c>
      <c r="AH9087" t="s">
        <v>53</v>
      </c>
      <c r="AI9087" t="s">
        <v>46</v>
      </c>
      <c r="AJ9087" t="s">
        <v>455</v>
      </c>
      <c r="AK9087" t="s">
        <v>81</v>
      </c>
      <c r="AL9087" t="s">
        <v>47</v>
      </c>
      <c r="AM9087" t="s">
        <v>122</v>
      </c>
      <c r="AN9087" t="s">
        <v>65</v>
      </c>
      <c r="AO9087" t="s">
        <v>3222</v>
      </c>
    </row>
    <row r="9088" spans="1:41" x14ac:dyDescent="0.25">
      <c r="A9088" t="s">
        <v>37705</v>
      </c>
      <c r="B9088" t="s">
        <v>37706</v>
      </c>
      <c r="C9088" s="1" t="str">
        <f t="shared" si="574"/>
        <v>21:1084</v>
      </c>
      <c r="D9088" s="1" t="str">
        <f t="shared" si="575"/>
        <v>21:0157</v>
      </c>
      <c r="E9088" t="s">
        <v>37707</v>
      </c>
      <c r="F9088" t="s">
        <v>37708</v>
      </c>
      <c r="H9088">
        <v>50.268593699999997</v>
      </c>
      <c r="I9088">
        <v>-123.6655559</v>
      </c>
      <c r="J9088" s="1" t="str">
        <f t="shared" si="572"/>
        <v>NGR bulk stream sediment</v>
      </c>
      <c r="K9088" s="1" t="str">
        <f t="shared" si="573"/>
        <v>&lt;177 micron (NGR)</v>
      </c>
      <c r="L9088">
        <v>32</v>
      </c>
      <c r="M9088" t="s">
        <v>233</v>
      </c>
      <c r="N9088">
        <v>560</v>
      </c>
      <c r="O9088" t="s">
        <v>62</v>
      </c>
      <c r="P9088" t="s">
        <v>47</v>
      </c>
      <c r="Q9088" t="s">
        <v>1780</v>
      </c>
      <c r="R9088" t="s">
        <v>174</v>
      </c>
      <c r="S9088" t="s">
        <v>59</v>
      </c>
      <c r="T9088" t="s">
        <v>175</v>
      </c>
      <c r="U9088" t="s">
        <v>175</v>
      </c>
      <c r="V9088" t="s">
        <v>185</v>
      </c>
      <c r="W9088" t="s">
        <v>128</v>
      </c>
      <c r="X9088" t="s">
        <v>103</v>
      </c>
      <c r="Y9088" t="s">
        <v>108</v>
      </c>
      <c r="Z9088" t="s">
        <v>56</v>
      </c>
      <c r="AA9088" t="s">
        <v>122</v>
      </c>
      <c r="AB9088" t="s">
        <v>81</v>
      </c>
      <c r="AC9088" t="s">
        <v>175</v>
      </c>
      <c r="AD9088" t="s">
        <v>99</v>
      </c>
      <c r="AE9088" t="s">
        <v>380</v>
      </c>
      <c r="AF9088" t="s">
        <v>66</v>
      </c>
      <c r="AG9088" t="s">
        <v>86</v>
      </c>
      <c r="AH9088" t="s">
        <v>62</v>
      </c>
      <c r="AI9088" t="s">
        <v>54</v>
      </c>
      <c r="AJ9088" t="s">
        <v>173</v>
      </c>
      <c r="AK9088" t="s">
        <v>173</v>
      </c>
      <c r="AL9088" t="s">
        <v>47</v>
      </c>
      <c r="AM9088" t="s">
        <v>47</v>
      </c>
      <c r="AN9088" t="s">
        <v>65</v>
      </c>
      <c r="AO9088" t="s">
        <v>9308</v>
      </c>
    </row>
    <row r="9089" spans="1:41" x14ac:dyDescent="0.25">
      <c r="A9089" t="s">
        <v>37709</v>
      </c>
      <c r="B9089" t="s">
        <v>37710</v>
      </c>
      <c r="C9089" s="1" t="str">
        <f t="shared" si="574"/>
        <v>21:1084</v>
      </c>
      <c r="D9089" s="1" t="str">
        <f t="shared" si="575"/>
        <v>21:0157</v>
      </c>
      <c r="E9089" t="s">
        <v>37711</v>
      </c>
      <c r="F9089" t="s">
        <v>37712</v>
      </c>
      <c r="H9089">
        <v>50.253753500000002</v>
      </c>
      <c r="I9089">
        <v>-123.6267734</v>
      </c>
      <c r="J9089" s="1" t="str">
        <f t="shared" si="572"/>
        <v>NGR bulk stream sediment</v>
      </c>
      <c r="K9089" s="1" t="str">
        <f t="shared" si="573"/>
        <v>&lt;177 micron (NGR)</v>
      </c>
      <c r="L9089">
        <v>32</v>
      </c>
      <c r="M9089" t="s">
        <v>248</v>
      </c>
      <c r="N9089">
        <v>561</v>
      </c>
      <c r="O9089" t="s">
        <v>62</v>
      </c>
      <c r="P9089" t="s">
        <v>47</v>
      </c>
      <c r="Q9089" t="s">
        <v>1780</v>
      </c>
      <c r="R9089" t="s">
        <v>57</v>
      </c>
      <c r="S9089" t="s">
        <v>141</v>
      </c>
      <c r="T9089" t="s">
        <v>127</v>
      </c>
      <c r="U9089" t="s">
        <v>475</v>
      </c>
      <c r="V9089" t="s">
        <v>62</v>
      </c>
      <c r="W9089" t="s">
        <v>412</v>
      </c>
      <c r="X9089" t="s">
        <v>51</v>
      </c>
      <c r="Y9089" t="s">
        <v>66</v>
      </c>
      <c r="Z9089" t="s">
        <v>56</v>
      </c>
      <c r="AA9089" t="s">
        <v>122</v>
      </c>
      <c r="AB9089" t="s">
        <v>122</v>
      </c>
      <c r="AC9089" t="s">
        <v>175</v>
      </c>
      <c r="AD9089" t="s">
        <v>99</v>
      </c>
      <c r="AE9089" t="s">
        <v>380</v>
      </c>
      <c r="AF9089" t="s">
        <v>66</v>
      </c>
      <c r="AG9089" t="s">
        <v>266</v>
      </c>
      <c r="AH9089" t="s">
        <v>62</v>
      </c>
      <c r="AI9089" t="s">
        <v>46</v>
      </c>
      <c r="AJ9089" t="s">
        <v>257</v>
      </c>
      <c r="AK9089" t="s">
        <v>61</v>
      </c>
      <c r="AL9089" t="s">
        <v>47</v>
      </c>
      <c r="AM9089" t="s">
        <v>47</v>
      </c>
      <c r="AN9089" t="s">
        <v>65</v>
      </c>
      <c r="AO9089" t="s">
        <v>3210</v>
      </c>
    </row>
    <row r="9090" spans="1:41" x14ac:dyDescent="0.25">
      <c r="A9090" t="s">
        <v>37713</v>
      </c>
      <c r="B9090" t="s">
        <v>37714</v>
      </c>
      <c r="C9090" s="1" t="str">
        <f t="shared" si="574"/>
        <v>21:1084</v>
      </c>
      <c r="D9090" s="1" t="str">
        <f t="shared" si="575"/>
        <v>21:0157</v>
      </c>
      <c r="E9090" t="s">
        <v>37715</v>
      </c>
      <c r="F9090" t="s">
        <v>37716</v>
      </c>
      <c r="H9090">
        <v>50.333798600000001</v>
      </c>
      <c r="I9090">
        <v>-123.6046995</v>
      </c>
      <c r="J9090" s="1" t="str">
        <f t="shared" ref="J9090:J9153" si="576">HYPERLINK("http://geochem.nrcan.gc.ca/cdogs/content/kwd/kwd020030_e.htm", "NGR bulk stream sediment")</f>
        <v>NGR bulk stream sediment</v>
      </c>
      <c r="K9090" s="1" t="str">
        <f t="shared" ref="K9090:K9153" si="577">HYPERLINK("http://geochem.nrcan.gc.ca/cdogs/content/kwd/kwd080006_e.htm", "&lt;177 micron (NGR)")</f>
        <v>&lt;177 micron (NGR)</v>
      </c>
      <c r="L9090">
        <v>32</v>
      </c>
      <c r="M9090" t="s">
        <v>256</v>
      </c>
      <c r="N9090">
        <v>562</v>
      </c>
      <c r="O9090" t="s">
        <v>62</v>
      </c>
      <c r="P9090" t="s">
        <v>47</v>
      </c>
      <c r="Q9090" t="s">
        <v>289</v>
      </c>
      <c r="R9090" t="s">
        <v>62</v>
      </c>
      <c r="S9090" t="s">
        <v>59</v>
      </c>
      <c r="T9090" t="s">
        <v>99</v>
      </c>
      <c r="U9090" t="s">
        <v>75</v>
      </c>
      <c r="V9090" t="s">
        <v>57</v>
      </c>
      <c r="W9090" t="s">
        <v>52</v>
      </c>
      <c r="X9090" t="s">
        <v>103</v>
      </c>
      <c r="Y9090" t="s">
        <v>267</v>
      </c>
      <c r="Z9090" t="s">
        <v>56</v>
      </c>
      <c r="AA9090" t="s">
        <v>47</v>
      </c>
      <c r="AB9090" t="s">
        <v>130</v>
      </c>
      <c r="AC9090" t="s">
        <v>59</v>
      </c>
      <c r="AD9090" t="s">
        <v>85</v>
      </c>
      <c r="AE9090" t="s">
        <v>380</v>
      </c>
      <c r="AF9090" t="s">
        <v>98</v>
      </c>
      <c r="AG9090" t="s">
        <v>51</v>
      </c>
      <c r="AH9090" t="s">
        <v>57</v>
      </c>
      <c r="AI9090" t="s">
        <v>57</v>
      </c>
      <c r="AJ9090" t="s">
        <v>125</v>
      </c>
      <c r="AK9090" t="s">
        <v>47</v>
      </c>
      <c r="AL9090" t="s">
        <v>47</v>
      </c>
      <c r="AM9090" t="s">
        <v>122</v>
      </c>
      <c r="AN9090" t="s">
        <v>65</v>
      </c>
      <c r="AO9090" t="s">
        <v>5430</v>
      </c>
    </row>
    <row r="9091" spans="1:41" x14ac:dyDescent="0.25">
      <c r="A9091" t="s">
        <v>37717</v>
      </c>
      <c r="B9091" t="s">
        <v>37718</v>
      </c>
      <c r="C9091" s="1" t="str">
        <f t="shared" si="574"/>
        <v>21:1084</v>
      </c>
      <c r="D9091" s="1" t="str">
        <f t="shared" si="575"/>
        <v>21:0157</v>
      </c>
      <c r="E9091" t="s">
        <v>37719</v>
      </c>
      <c r="F9091" t="s">
        <v>37720</v>
      </c>
      <c r="H9091">
        <v>50.3851266</v>
      </c>
      <c r="I9091">
        <v>-123.6282812</v>
      </c>
      <c r="J9091" s="1" t="str">
        <f t="shared" si="576"/>
        <v>NGR bulk stream sediment</v>
      </c>
      <c r="K9091" s="1" t="str">
        <f t="shared" si="577"/>
        <v>&lt;177 micron (NGR)</v>
      </c>
      <c r="L9091">
        <v>32</v>
      </c>
      <c r="M9091" t="s">
        <v>265</v>
      </c>
      <c r="N9091">
        <v>563</v>
      </c>
      <c r="O9091" t="s">
        <v>493</v>
      </c>
      <c r="P9091" t="s">
        <v>47</v>
      </c>
      <c r="Q9091" t="s">
        <v>652</v>
      </c>
      <c r="R9091" t="s">
        <v>62</v>
      </c>
      <c r="S9091" t="s">
        <v>49</v>
      </c>
      <c r="T9091" t="s">
        <v>98</v>
      </c>
      <c r="U9091" t="s">
        <v>343</v>
      </c>
      <c r="V9091" t="s">
        <v>61</v>
      </c>
      <c r="W9091" t="s">
        <v>238</v>
      </c>
      <c r="X9091" t="s">
        <v>137</v>
      </c>
      <c r="Y9091" t="s">
        <v>50</v>
      </c>
      <c r="Z9091" t="s">
        <v>56</v>
      </c>
      <c r="AA9091" t="s">
        <v>51</v>
      </c>
      <c r="AB9091" t="s">
        <v>173</v>
      </c>
      <c r="AC9091" t="s">
        <v>175</v>
      </c>
      <c r="AD9091" t="s">
        <v>267</v>
      </c>
      <c r="AE9091" t="s">
        <v>56</v>
      </c>
      <c r="AF9091" t="s">
        <v>984</v>
      </c>
      <c r="AG9091" t="s">
        <v>182</v>
      </c>
      <c r="AH9091" t="s">
        <v>62</v>
      </c>
      <c r="AI9091" t="s">
        <v>174</v>
      </c>
      <c r="AJ9091" t="s">
        <v>79</v>
      </c>
      <c r="AK9091" t="s">
        <v>60</v>
      </c>
      <c r="AL9091" t="s">
        <v>47</v>
      </c>
      <c r="AM9091" t="s">
        <v>122</v>
      </c>
      <c r="AN9091" t="s">
        <v>65</v>
      </c>
      <c r="AO9091" t="s">
        <v>1347</v>
      </c>
    </row>
    <row r="9092" spans="1:41" x14ac:dyDescent="0.25">
      <c r="A9092" t="s">
        <v>37721</v>
      </c>
      <c r="B9092" t="s">
        <v>37722</v>
      </c>
      <c r="C9092" s="1" t="str">
        <f t="shared" si="574"/>
        <v>21:1084</v>
      </c>
      <c r="D9092" s="1" t="str">
        <f t="shared" si="575"/>
        <v>21:0157</v>
      </c>
      <c r="E9092" t="s">
        <v>37723</v>
      </c>
      <c r="F9092" t="s">
        <v>37724</v>
      </c>
      <c r="H9092">
        <v>50.275042800000001</v>
      </c>
      <c r="I9092">
        <v>-123.5834225</v>
      </c>
      <c r="J9092" s="1" t="str">
        <f t="shared" si="576"/>
        <v>NGR bulk stream sediment</v>
      </c>
      <c r="K9092" s="1" t="str">
        <f t="shared" si="577"/>
        <v>&lt;177 micron (NGR)</v>
      </c>
      <c r="L9092">
        <v>33</v>
      </c>
      <c r="M9092" t="s">
        <v>45</v>
      </c>
      <c r="N9092">
        <v>564</v>
      </c>
      <c r="O9092" t="s">
        <v>235</v>
      </c>
      <c r="P9092" t="s">
        <v>47</v>
      </c>
      <c r="Q9092" t="s">
        <v>281</v>
      </c>
      <c r="R9092" t="s">
        <v>54</v>
      </c>
      <c r="S9092" t="s">
        <v>80</v>
      </c>
      <c r="T9092" t="s">
        <v>50</v>
      </c>
      <c r="U9092" t="s">
        <v>75</v>
      </c>
      <c r="V9092" t="s">
        <v>62</v>
      </c>
      <c r="W9092" t="s">
        <v>271</v>
      </c>
      <c r="X9092" t="s">
        <v>55</v>
      </c>
      <c r="Y9092" t="s">
        <v>98</v>
      </c>
      <c r="Z9092" t="s">
        <v>56</v>
      </c>
      <c r="AA9092" t="s">
        <v>122</v>
      </c>
      <c r="AB9092" t="s">
        <v>161</v>
      </c>
      <c r="AC9092" t="s">
        <v>175</v>
      </c>
      <c r="AD9092" t="s">
        <v>127</v>
      </c>
      <c r="AE9092" t="s">
        <v>56</v>
      </c>
      <c r="AF9092" t="s">
        <v>82</v>
      </c>
      <c r="AG9092" t="s">
        <v>371</v>
      </c>
      <c r="AH9092" t="s">
        <v>53</v>
      </c>
      <c r="AI9092" t="s">
        <v>46</v>
      </c>
      <c r="AJ9092" t="s">
        <v>282</v>
      </c>
      <c r="AK9092" t="s">
        <v>125</v>
      </c>
      <c r="AL9092" t="s">
        <v>47</v>
      </c>
      <c r="AM9092" t="s">
        <v>122</v>
      </c>
      <c r="AN9092" t="s">
        <v>65</v>
      </c>
      <c r="AO9092" t="s">
        <v>4480</v>
      </c>
    </row>
    <row r="9093" spans="1:41" x14ac:dyDescent="0.25">
      <c r="A9093" t="s">
        <v>37725</v>
      </c>
      <c r="B9093" t="s">
        <v>37726</v>
      </c>
      <c r="C9093" s="1" t="str">
        <f t="shared" si="574"/>
        <v>21:1084</v>
      </c>
      <c r="D9093" s="1" t="str">
        <f t="shared" si="575"/>
        <v>21:0157</v>
      </c>
      <c r="E9093" t="s">
        <v>37727</v>
      </c>
      <c r="F9093" t="s">
        <v>37728</v>
      </c>
      <c r="H9093">
        <v>50.295403399999998</v>
      </c>
      <c r="I9093">
        <v>-123.5428162</v>
      </c>
      <c r="J9093" s="1" t="str">
        <f t="shared" si="576"/>
        <v>NGR bulk stream sediment</v>
      </c>
      <c r="K9093" s="1" t="str">
        <f t="shared" si="577"/>
        <v>&lt;177 micron (NGR)</v>
      </c>
      <c r="L9093">
        <v>33</v>
      </c>
      <c r="M9093" t="s">
        <v>71</v>
      </c>
      <c r="N9093">
        <v>565</v>
      </c>
      <c r="O9093" t="s">
        <v>62</v>
      </c>
      <c r="P9093" t="s">
        <v>47</v>
      </c>
      <c r="Q9093" t="s">
        <v>832</v>
      </c>
      <c r="R9093" t="s">
        <v>62</v>
      </c>
      <c r="S9093" t="s">
        <v>243</v>
      </c>
      <c r="T9093" t="s">
        <v>217</v>
      </c>
      <c r="U9093" t="s">
        <v>344</v>
      </c>
      <c r="V9093" t="s">
        <v>62</v>
      </c>
      <c r="W9093" t="s">
        <v>412</v>
      </c>
      <c r="X9093" t="s">
        <v>51</v>
      </c>
      <c r="Y9093" t="s">
        <v>145</v>
      </c>
      <c r="Z9093" t="s">
        <v>56</v>
      </c>
      <c r="AA9093" t="s">
        <v>47</v>
      </c>
      <c r="AB9093" t="s">
        <v>78</v>
      </c>
      <c r="AC9093" t="s">
        <v>175</v>
      </c>
      <c r="AD9093" t="s">
        <v>137</v>
      </c>
      <c r="AE9093" t="s">
        <v>380</v>
      </c>
      <c r="AF9093" t="s">
        <v>4459</v>
      </c>
      <c r="AG9093" t="s">
        <v>73</v>
      </c>
      <c r="AH9093" t="s">
        <v>62</v>
      </c>
      <c r="AI9093" t="s">
        <v>57</v>
      </c>
      <c r="AJ9093" t="s">
        <v>257</v>
      </c>
      <c r="AK9093" t="s">
        <v>105</v>
      </c>
      <c r="AL9093" t="s">
        <v>47</v>
      </c>
      <c r="AM9093" t="s">
        <v>122</v>
      </c>
      <c r="AN9093" t="s">
        <v>372</v>
      </c>
      <c r="AO9093" t="s">
        <v>3351</v>
      </c>
    </row>
    <row r="9094" spans="1:41" x14ac:dyDescent="0.25">
      <c r="A9094" t="s">
        <v>37729</v>
      </c>
      <c r="B9094" t="s">
        <v>37730</v>
      </c>
      <c r="C9094" s="1" t="str">
        <f t="shared" si="574"/>
        <v>21:1084</v>
      </c>
      <c r="D9094" s="1" t="str">
        <f t="shared" si="575"/>
        <v>21:0157</v>
      </c>
      <c r="E9094" t="s">
        <v>37731</v>
      </c>
      <c r="F9094" t="s">
        <v>37732</v>
      </c>
      <c r="H9094">
        <v>50.300326499999997</v>
      </c>
      <c r="I9094">
        <v>-123.5381967</v>
      </c>
      <c r="J9094" s="1" t="str">
        <f t="shared" si="576"/>
        <v>NGR bulk stream sediment</v>
      </c>
      <c r="K9094" s="1" t="str">
        <f t="shared" si="577"/>
        <v>&lt;177 micron (NGR)</v>
      </c>
      <c r="L9094">
        <v>33</v>
      </c>
      <c r="M9094" t="s">
        <v>95</v>
      </c>
      <c r="N9094">
        <v>566</v>
      </c>
      <c r="O9094" t="s">
        <v>62</v>
      </c>
      <c r="P9094" t="s">
        <v>47</v>
      </c>
      <c r="Q9094" t="s">
        <v>568</v>
      </c>
      <c r="R9094" t="s">
        <v>62</v>
      </c>
      <c r="S9094" t="s">
        <v>187</v>
      </c>
      <c r="T9094" t="s">
        <v>267</v>
      </c>
      <c r="U9094" t="s">
        <v>187</v>
      </c>
      <c r="V9094" t="s">
        <v>62</v>
      </c>
      <c r="W9094" t="s">
        <v>412</v>
      </c>
      <c r="X9094" t="s">
        <v>73</v>
      </c>
      <c r="Y9094" t="s">
        <v>99</v>
      </c>
      <c r="Z9094" t="s">
        <v>56</v>
      </c>
      <c r="AA9094" t="s">
        <v>47</v>
      </c>
      <c r="AB9094" t="s">
        <v>122</v>
      </c>
      <c r="AC9094" t="s">
        <v>175</v>
      </c>
      <c r="AD9094" t="s">
        <v>137</v>
      </c>
      <c r="AE9094" t="s">
        <v>380</v>
      </c>
      <c r="AF9094" t="s">
        <v>3515</v>
      </c>
      <c r="AG9094" t="s">
        <v>182</v>
      </c>
      <c r="AH9094" t="s">
        <v>62</v>
      </c>
      <c r="AI9094" t="s">
        <v>54</v>
      </c>
      <c r="AJ9094" t="s">
        <v>257</v>
      </c>
      <c r="AK9094" t="s">
        <v>174</v>
      </c>
      <c r="AL9094" t="s">
        <v>47</v>
      </c>
      <c r="AM9094" t="s">
        <v>47</v>
      </c>
      <c r="AN9094" t="s">
        <v>65</v>
      </c>
      <c r="AO9094" t="s">
        <v>1426</v>
      </c>
    </row>
    <row r="9095" spans="1:41" x14ac:dyDescent="0.25">
      <c r="A9095" t="s">
        <v>37733</v>
      </c>
      <c r="B9095" t="s">
        <v>37734</v>
      </c>
      <c r="C9095" s="1" t="str">
        <f t="shared" si="574"/>
        <v>21:1084</v>
      </c>
      <c r="D9095" s="1" t="str">
        <f t="shared" si="575"/>
        <v>21:0157</v>
      </c>
      <c r="E9095" t="s">
        <v>37735</v>
      </c>
      <c r="F9095" t="s">
        <v>37736</v>
      </c>
      <c r="H9095">
        <v>50.319427400000002</v>
      </c>
      <c r="I9095">
        <v>-123.5688662</v>
      </c>
      <c r="J9095" s="1" t="str">
        <f t="shared" si="576"/>
        <v>NGR bulk stream sediment</v>
      </c>
      <c r="K9095" s="1" t="str">
        <f t="shared" si="577"/>
        <v>&lt;177 micron (NGR)</v>
      </c>
      <c r="L9095">
        <v>33</v>
      </c>
      <c r="M9095" t="s">
        <v>280</v>
      </c>
      <c r="N9095">
        <v>567</v>
      </c>
      <c r="O9095" t="s">
        <v>198</v>
      </c>
      <c r="P9095" t="s">
        <v>47</v>
      </c>
      <c r="Q9095" t="s">
        <v>48</v>
      </c>
      <c r="R9095" t="s">
        <v>62</v>
      </c>
      <c r="S9095" t="s">
        <v>121</v>
      </c>
      <c r="T9095" t="s">
        <v>50</v>
      </c>
      <c r="U9095" t="s">
        <v>269</v>
      </c>
      <c r="V9095" t="s">
        <v>62</v>
      </c>
      <c r="W9095" t="s">
        <v>58</v>
      </c>
      <c r="X9095" t="s">
        <v>225</v>
      </c>
      <c r="Y9095" t="s">
        <v>106</v>
      </c>
      <c r="Z9095" t="s">
        <v>62</v>
      </c>
      <c r="AA9095" t="s">
        <v>46</v>
      </c>
      <c r="AB9095" t="s">
        <v>78</v>
      </c>
      <c r="AC9095" t="s">
        <v>175</v>
      </c>
      <c r="AD9095" t="s">
        <v>51</v>
      </c>
      <c r="AE9095" t="s">
        <v>380</v>
      </c>
      <c r="AF9095" t="s">
        <v>3895</v>
      </c>
      <c r="AG9095" t="s">
        <v>58</v>
      </c>
      <c r="AH9095" t="s">
        <v>57</v>
      </c>
      <c r="AI9095" t="s">
        <v>174</v>
      </c>
      <c r="AJ9095" t="s">
        <v>359</v>
      </c>
      <c r="AK9095" t="s">
        <v>79</v>
      </c>
      <c r="AL9095" t="s">
        <v>47</v>
      </c>
      <c r="AM9095" t="s">
        <v>51</v>
      </c>
      <c r="AN9095" t="s">
        <v>234</v>
      </c>
      <c r="AO9095" t="s">
        <v>3946</v>
      </c>
    </row>
    <row r="9096" spans="1:41" x14ac:dyDescent="0.25">
      <c r="A9096" t="s">
        <v>37737</v>
      </c>
      <c r="B9096" t="s">
        <v>37738</v>
      </c>
      <c r="C9096" s="1" t="str">
        <f t="shared" si="574"/>
        <v>21:1084</v>
      </c>
      <c r="D9096" s="1" t="str">
        <f t="shared" si="575"/>
        <v>21:0157</v>
      </c>
      <c r="E9096" t="s">
        <v>37735</v>
      </c>
      <c r="F9096" t="s">
        <v>37739</v>
      </c>
      <c r="H9096">
        <v>50.319427400000002</v>
      </c>
      <c r="I9096">
        <v>-123.5688662</v>
      </c>
      <c r="J9096" s="1" t="str">
        <f t="shared" si="576"/>
        <v>NGR bulk stream sediment</v>
      </c>
      <c r="K9096" s="1" t="str">
        <f t="shared" si="577"/>
        <v>&lt;177 micron (NGR)</v>
      </c>
      <c r="L9096">
        <v>33</v>
      </c>
      <c r="M9096" t="s">
        <v>288</v>
      </c>
      <c r="N9096">
        <v>568</v>
      </c>
      <c r="O9096" t="s">
        <v>198</v>
      </c>
      <c r="P9096" t="s">
        <v>47</v>
      </c>
      <c r="Q9096" t="s">
        <v>638</v>
      </c>
      <c r="R9096" t="s">
        <v>62</v>
      </c>
      <c r="S9096" t="s">
        <v>667</v>
      </c>
      <c r="T9096" t="s">
        <v>137</v>
      </c>
      <c r="U9096" t="s">
        <v>165</v>
      </c>
      <c r="V9096" t="s">
        <v>62</v>
      </c>
      <c r="W9096" t="s">
        <v>238</v>
      </c>
      <c r="X9096" t="s">
        <v>50</v>
      </c>
      <c r="Y9096" t="s">
        <v>80</v>
      </c>
      <c r="Z9096" t="s">
        <v>84</v>
      </c>
      <c r="AA9096" t="s">
        <v>46</v>
      </c>
      <c r="AB9096" t="s">
        <v>78</v>
      </c>
      <c r="AC9096" t="s">
        <v>175</v>
      </c>
      <c r="AD9096" t="s">
        <v>137</v>
      </c>
      <c r="AE9096" t="s">
        <v>380</v>
      </c>
      <c r="AF9096" t="s">
        <v>2133</v>
      </c>
      <c r="AG9096" t="s">
        <v>307</v>
      </c>
      <c r="AH9096" t="s">
        <v>57</v>
      </c>
      <c r="AI9096" t="s">
        <v>149</v>
      </c>
      <c r="AJ9096" t="s">
        <v>392</v>
      </c>
      <c r="AK9096" t="s">
        <v>78</v>
      </c>
      <c r="AL9096" t="s">
        <v>47</v>
      </c>
      <c r="AM9096" t="s">
        <v>122</v>
      </c>
      <c r="AN9096" t="s">
        <v>651</v>
      </c>
      <c r="AO9096" t="s">
        <v>7725</v>
      </c>
    </row>
    <row r="9097" spans="1:41" x14ac:dyDescent="0.25">
      <c r="A9097" t="s">
        <v>37740</v>
      </c>
      <c r="B9097" t="s">
        <v>37741</v>
      </c>
      <c r="C9097" s="1" t="str">
        <f t="shared" si="574"/>
        <v>21:1084</v>
      </c>
      <c r="D9097" s="1" t="str">
        <f t="shared" si="575"/>
        <v>21:0157</v>
      </c>
      <c r="E9097" t="s">
        <v>37742</v>
      </c>
      <c r="F9097" t="s">
        <v>37743</v>
      </c>
      <c r="H9097">
        <v>50.364546900000001</v>
      </c>
      <c r="I9097">
        <v>-123.5151632</v>
      </c>
      <c r="J9097" s="1" t="str">
        <f t="shared" si="576"/>
        <v>NGR bulk stream sediment</v>
      </c>
      <c r="K9097" s="1" t="str">
        <f t="shared" si="577"/>
        <v>&lt;177 micron (NGR)</v>
      </c>
      <c r="L9097">
        <v>33</v>
      </c>
      <c r="M9097" t="s">
        <v>117</v>
      </c>
      <c r="N9097">
        <v>569</v>
      </c>
      <c r="O9097" t="s">
        <v>53</v>
      </c>
      <c r="P9097" t="s">
        <v>47</v>
      </c>
      <c r="Q9097" t="s">
        <v>915</v>
      </c>
      <c r="R9097" t="s">
        <v>62</v>
      </c>
      <c r="S9097" t="s">
        <v>80</v>
      </c>
      <c r="T9097" t="s">
        <v>108</v>
      </c>
      <c r="U9097" t="s">
        <v>162</v>
      </c>
      <c r="V9097" t="s">
        <v>62</v>
      </c>
      <c r="W9097" t="s">
        <v>271</v>
      </c>
      <c r="X9097" t="s">
        <v>137</v>
      </c>
      <c r="Y9097" t="s">
        <v>99</v>
      </c>
      <c r="Z9097" t="s">
        <v>56</v>
      </c>
      <c r="AA9097" t="s">
        <v>46</v>
      </c>
      <c r="AB9097" t="s">
        <v>81</v>
      </c>
      <c r="AC9097" t="s">
        <v>175</v>
      </c>
      <c r="AD9097" t="s">
        <v>52</v>
      </c>
      <c r="AE9097" t="s">
        <v>380</v>
      </c>
      <c r="AF9097" t="s">
        <v>627</v>
      </c>
      <c r="AG9097" t="s">
        <v>238</v>
      </c>
      <c r="AH9097" t="s">
        <v>62</v>
      </c>
      <c r="AI9097" t="s">
        <v>46</v>
      </c>
      <c r="AJ9097" t="s">
        <v>123</v>
      </c>
      <c r="AK9097" t="s">
        <v>63</v>
      </c>
      <c r="AL9097" t="s">
        <v>47</v>
      </c>
      <c r="AM9097" t="s">
        <v>122</v>
      </c>
      <c r="AN9097" t="s">
        <v>48</v>
      </c>
      <c r="AO9097" t="s">
        <v>2123</v>
      </c>
    </row>
    <row r="9098" spans="1:41" x14ac:dyDescent="0.25">
      <c r="A9098" t="s">
        <v>37744</v>
      </c>
      <c r="B9098" t="s">
        <v>37745</v>
      </c>
      <c r="C9098" s="1" t="str">
        <f t="shared" si="574"/>
        <v>21:1084</v>
      </c>
      <c r="D9098" s="1" t="str">
        <f t="shared" si="575"/>
        <v>21:0157</v>
      </c>
      <c r="E9098" t="s">
        <v>37746</v>
      </c>
      <c r="F9098" t="s">
        <v>37747</v>
      </c>
      <c r="H9098">
        <v>50.385531</v>
      </c>
      <c r="I9098">
        <v>-123.4960643</v>
      </c>
      <c r="J9098" s="1" t="str">
        <f t="shared" si="576"/>
        <v>NGR bulk stream sediment</v>
      </c>
      <c r="K9098" s="1" t="str">
        <f t="shared" si="577"/>
        <v>&lt;177 micron (NGR)</v>
      </c>
      <c r="L9098">
        <v>33</v>
      </c>
      <c r="M9098" t="s">
        <v>136</v>
      </c>
      <c r="N9098">
        <v>570</v>
      </c>
      <c r="O9098" t="s">
        <v>57</v>
      </c>
      <c r="P9098" t="s">
        <v>47</v>
      </c>
      <c r="Q9098" t="s">
        <v>189</v>
      </c>
      <c r="R9098" t="s">
        <v>62</v>
      </c>
      <c r="S9098" t="s">
        <v>120</v>
      </c>
      <c r="T9098" t="s">
        <v>58</v>
      </c>
      <c r="U9098" t="s">
        <v>462</v>
      </c>
      <c r="V9098" t="s">
        <v>62</v>
      </c>
      <c r="W9098" t="s">
        <v>51</v>
      </c>
      <c r="X9098" t="s">
        <v>137</v>
      </c>
      <c r="Y9098" t="s">
        <v>197</v>
      </c>
      <c r="Z9098" t="s">
        <v>199</v>
      </c>
      <c r="AA9098" t="s">
        <v>122</v>
      </c>
      <c r="AB9098" t="s">
        <v>60</v>
      </c>
      <c r="AC9098" t="s">
        <v>217</v>
      </c>
      <c r="AD9098" t="s">
        <v>58</v>
      </c>
      <c r="AE9098" t="s">
        <v>380</v>
      </c>
      <c r="AF9098" t="s">
        <v>1643</v>
      </c>
      <c r="AG9098" t="s">
        <v>260</v>
      </c>
      <c r="AH9098" t="s">
        <v>62</v>
      </c>
      <c r="AI9098" t="s">
        <v>198</v>
      </c>
      <c r="AJ9098" t="s">
        <v>271</v>
      </c>
      <c r="AK9098" t="s">
        <v>125</v>
      </c>
      <c r="AL9098" t="s">
        <v>47</v>
      </c>
      <c r="AM9098" t="s">
        <v>122</v>
      </c>
      <c r="AN9098" t="s">
        <v>463</v>
      </c>
      <c r="AO9098" t="s">
        <v>3581</v>
      </c>
    </row>
    <row r="9099" spans="1:41" x14ac:dyDescent="0.25">
      <c r="A9099" t="s">
        <v>37748</v>
      </c>
      <c r="B9099" t="s">
        <v>37749</v>
      </c>
      <c r="C9099" s="1" t="str">
        <f t="shared" si="574"/>
        <v>21:1084</v>
      </c>
      <c r="D9099" s="1" t="str">
        <f t="shared" si="575"/>
        <v>21:0157</v>
      </c>
      <c r="E9099" t="s">
        <v>37750</v>
      </c>
      <c r="F9099" t="s">
        <v>37751</v>
      </c>
      <c r="H9099">
        <v>50.411580399999998</v>
      </c>
      <c r="I9099">
        <v>-123.4908343</v>
      </c>
      <c r="J9099" s="1" t="str">
        <f t="shared" si="576"/>
        <v>NGR bulk stream sediment</v>
      </c>
      <c r="K9099" s="1" t="str">
        <f t="shared" si="577"/>
        <v>&lt;177 micron (NGR)</v>
      </c>
      <c r="L9099">
        <v>33</v>
      </c>
      <c r="M9099" t="s">
        <v>157</v>
      </c>
      <c r="N9099">
        <v>571</v>
      </c>
      <c r="O9099" t="s">
        <v>235</v>
      </c>
      <c r="P9099" t="s">
        <v>47</v>
      </c>
      <c r="Q9099" t="s">
        <v>152</v>
      </c>
      <c r="R9099" t="s">
        <v>62</v>
      </c>
      <c r="S9099" t="s">
        <v>165</v>
      </c>
      <c r="T9099" t="s">
        <v>112</v>
      </c>
      <c r="U9099" t="s">
        <v>184</v>
      </c>
      <c r="V9099" t="s">
        <v>62</v>
      </c>
      <c r="W9099" t="s">
        <v>55</v>
      </c>
      <c r="X9099" t="s">
        <v>108</v>
      </c>
      <c r="Y9099" t="s">
        <v>66</v>
      </c>
      <c r="Z9099" t="s">
        <v>84</v>
      </c>
      <c r="AA9099" t="s">
        <v>122</v>
      </c>
      <c r="AB9099" t="s">
        <v>72</v>
      </c>
      <c r="AC9099" t="s">
        <v>80</v>
      </c>
      <c r="AD9099" t="s">
        <v>127</v>
      </c>
      <c r="AE9099" t="s">
        <v>380</v>
      </c>
      <c r="AF9099" t="s">
        <v>736</v>
      </c>
      <c r="AG9099" t="s">
        <v>111</v>
      </c>
      <c r="AH9099" t="s">
        <v>62</v>
      </c>
      <c r="AI9099" t="s">
        <v>198</v>
      </c>
      <c r="AJ9099" t="s">
        <v>125</v>
      </c>
      <c r="AK9099" t="s">
        <v>64</v>
      </c>
      <c r="AL9099" t="s">
        <v>47</v>
      </c>
      <c r="AM9099" t="s">
        <v>103</v>
      </c>
      <c r="AN9099" t="s">
        <v>65</v>
      </c>
      <c r="AO9099" t="s">
        <v>37752</v>
      </c>
    </row>
    <row r="9100" spans="1:41" x14ac:dyDescent="0.25">
      <c r="A9100" t="s">
        <v>37753</v>
      </c>
      <c r="B9100" t="s">
        <v>37754</v>
      </c>
      <c r="C9100" s="1" t="str">
        <f t="shared" si="574"/>
        <v>21:1084</v>
      </c>
      <c r="D9100" s="1" t="str">
        <f t="shared" si="575"/>
        <v>21:0157</v>
      </c>
      <c r="E9100" t="s">
        <v>37755</v>
      </c>
      <c r="F9100" t="s">
        <v>37756</v>
      </c>
      <c r="H9100">
        <v>50.387011399999999</v>
      </c>
      <c r="I9100">
        <v>-123.5565521</v>
      </c>
      <c r="J9100" s="1" t="str">
        <f t="shared" si="576"/>
        <v>NGR bulk stream sediment</v>
      </c>
      <c r="K9100" s="1" t="str">
        <f t="shared" si="577"/>
        <v>&lt;177 micron (NGR)</v>
      </c>
      <c r="L9100">
        <v>33</v>
      </c>
      <c r="M9100" t="s">
        <v>170</v>
      </c>
      <c r="N9100">
        <v>572</v>
      </c>
      <c r="O9100" t="s">
        <v>149</v>
      </c>
      <c r="P9100" t="s">
        <v>47</v>
      </c>
      <c r="Q9100" t="s">
        <v>832</v>
      </c>
      <c r="R9100" t="s">
        <v>62</v>
      </c>
      <c r="S9100" t="s">
        <v>329</v>
      </c>
      <c r="T9100" t="s">
        <v>55</v>
      </c>
      <c r="U9100" t="s">
        <v>329</v>
      </c>
      <c r="V9100" t="s">
        <v>62</v>
      </c>
      <c r="W9100" t="s">
        <v>73</v>
      </c>
      <c r="X9100" t="s">
        <v>76</v>
      </c>
      <c r="Y9100" t="s">
        <v>187</v>
      </c>
      <c r="Z9100" t="s">
        <v>84</v>
      </c>
      <c r="AA9100" t="s">
        <v>47</v>
      </c>
      <c r="AB9100" t="s">
        <v>130</v>
      </c>
      <c r="AC9100" t="s">
        <v>175</v>
      </c>
      <c r="AD9100" t="s">
        <v>108</v>
      </c>
      <c r="AE9100" t="s">
        <v>380</v>
      </c>
      <c r="AF9100" t="s">
        <v>50</v>
      </c>
      <c r="AG9100" t="s">
        <v>238</v>
      </c>
      <c r="AH9100" t="s">
        <v>57</v>
      </c>
      <c r="AI9100" t="s">
        <v>57</v>
      </c>
      <c r="AJ9100" t="s">
        <v>129</v>
      </c>
      <c r="AK9100" t="s">
        <v>139</v>
      </c>
      <c r="AL9100" t="s">
        <v>47</v>
      </c>
      <c r="AM9100" t="s">
        <v>122</v>
      </c>
      <c r="AN9100" t="s">
        <v>313</v>
      </c>
      <c r="AO9100" t="s">
        <v>12991</v>
      </c>
    </row>
    <row r="9101" spans="1:41" x14ac:dyDescent="0.25">
      <c r="A9101" t="s">
        <v>37757</v>
      </c>
      <c r="B9101" t="s">
        <v>37758</v>
      </c>
      <c r="C9101" s="1" t="str">
        <f t="shared" si="574"/>
        <v>21:1084</v>
      </c>
      <c r="D9101" s="1" t="str">
        <f t="shared" si="575"/>
        <v>21:0157</v>
      </c>
      <c r="E9101" t="s">
        <v>37759</v>
      </c>
      <c r="F9101" t="s">
        <v>37760</v>
      </c>
      <c r="H9101">
        <v>50.443210700000002</v>
      </c>
      <c r="I9101">
        <v>-123.5735349</v>
      </c>
      <c r="J9101" s="1" t="str">
        <f t="shared" si="576"/>
        <v>NGR bulk stream sediment</v>
      </c>
      <c r="K9101" s="1" t="str">
        <f t="shared" si="577"/>
        <v>&lt;177 micron (NGR)</v>
      </c>
      <c r="L9101">
        <v>33</v>
      </c>
      <c r="M9101" t="s">
        <v>180</v>
      </c>
      <c r="N9101">
        <v>573</v>
      </c>
      <c r="O9101" t="s">
        <v>57</v>
      </c>
      <c r="P9101" t="s">
        <v>47</v>
      </c>
      <c r="Q9101" t="s">
        <v>481</v>
      </c>
      <c r="R9101" t="s">
        <v>62</v>
      </c>
      <c r="S9101" t="s">
        <v>342</v>
      </c>
      <c r="T9101" t="s">
        <v>51</v>
      </c>
      <c r="U9101" t="s">
        <v>51</v>
      </c>
      <c r="V9101" t="s">
        <v>53</v>
      </c>
      <c r="W9101" t="s">
        <v>101</v>
      </c>
      <c r="X9101" t="s">
        <v>73</v>
      </c>
      <c r="Y9101" t="s">
        <v>197</v>
      </c>
      <c r="Z9101" t="s">
        <v>56</v>
      </c>
      <c r="AA9101" t="s">
        <v>122</v>
      </c>
      <c r="AB9101" t="s">
        <v>151</v>
      </c>
      <c r="AC9101" t="s">
        <v>175</v>
      </c>
      <c r="AD9101" t="s">
        <v>145</v>
      </c>
      <c r="AE9101" t="s">
        <v>56</v>
      </c>
      <c r="AF9101" t="s">
        <v>78</v>
      </c>
      <c r="AG9101" t="s">
        <v>336</v>
      </c>
      <c r="AH9101" t="s">
        <v>62</v>
      </c>
      <c r="AI9101" t="s">
        <v>53</v>
      </c>
      <c r="AJ9101" t="s">
        <v>111</v>
      </c>
      <c r="AK9101" t="s">
        <v>87</v>
      </c>
      <c r="AL9101" t="s">
        <v>47</v>
      </c>
      <c r="AM9101" t="s">
        <v>47</v>
      </c>
      <c r="AN9101" t="s">
        <v>65</v>
      </c>
      <c r="AO9101" t="s">
        <v>1277</v>
      </c>
    </row>
    <row r="9102" spans="1:41" x14ac:dyDescent="0.25">
      <c r="A9102" t="s">
        <v>37761</v>
      </c>
      <c r="B9102" t="s">
        <v>37762</v>
      </c>
      <c r="C9102" s="1" t="str">
        <f t="shared" si="574"/>
        <v>21:1084</v>
      </c>
      <c r="D9102" s="1" t="str">
        <f t="shared" si="575"/>
        <v>21:0157</v>
      </c>
      <c r="E9102" t="s">
        <v>37763</v>
      </c>
      <c r="F9102" t="s">
        <v>37764</v>
      </c>
      <c r="H9102">
        <v>50.449473900000001</v>
      </c>
      <c r="I9102">
        <v>-123.6252751</v>
      </c>
      <c r="J9102" s="1" t="str">
        <f t="shared" si="576"/>
        <v>NGR bulk stream sediment</v>
      </c>
      <c r="K9102" s="1" t="str">
        <f t="shared" si="577"/>
        <v>&lt;177 micron (NGR)</v>
      </c>
      <c r="L9102">
        <v>33</v>
      </c>
      <c r="M9102" t="s">
        <v>195</v>
      </c>
      <c r="N9102">
        <v>574</v>
      </c>
      <c r="O9102" t="s">
        <v>46</v>
      </c>
      <c r="P9102" t="s">
        <v>47</v>
      </c>
      <c r="Q9102" t="s">
        <v>548</v>
      </c>
      <c r="R9102" t="s">
        <v>62</v>
      </c>
      <c r="S9102" t="s">
        <v>236</v>
      </c>
      <c r="T9102" t="s">
        <v>51</v>
      </c>
      <c r="U9102" t="s">
        <v>175</v>
      </c>
      <c r="V9102" t="s">
        <v>57</v>
      </c>
      <c r="W9102" t="s">
        <v>139</v>
      </c>
      <c r="X9102" t="s">
        <v>73</v>
      </c>
      <c r="Y9102" t="s">
        <v>239</v>
      </c>
      <c r="Z9102" t="s">
        <v>56</v>
      </c>
      <c r="AA9102" t="s">
        <v>47</v>
      </c>
      <c r="AB9102" t="s">
        <v>493</v>
      </c>
      <c r="AC9102" t="s">
        <v>175</v>
      </c>
      <c r="AD9102" t="s">
        <v>98</v>
      </c>
      <c r="AE9102" t="s">
        <v>56</v>
      </c>
      <c r="AF9102" t="s">
        <v>110</v>
      </c>
      <c r="AG9102" t="s">
        <v>238</v>
      </c>
      <c r="AH9102" t="s">
        <v>62</v>
      </c>
      <c r="AI9102" t="s">
        <v>62</v>
      </c>
      <c r="AJ9102" t="s">
        <v>148</v>
      </c>
      <c r="AK9102" t="s">
        <v>61</v>
      </c>
      <c r="AL9102" t="s">
        <v>47</v>
      </c>
      <c r="AM9102" t="s">
        <v>47</v>
      </c>
      <c r="AN9102" t="s">
        <v>65</v>
      </c>
      <c r="AO9102" t="s">
        <v>104</v>
      </c>
    </row>
    <row r="9103" spans="1:41" x14ac:dyDescent="0.25">
      <c r="A9103" t="s">
        <v>37765</v>
      </c>
      <c r="B9103" t="s">
        <v>37766</v>
      </c>
      <c r="C9103" s="1" t="str">
        <f t="shared" si="574"/>
        <v>21:1084</v>
      </c>
      <c r="D9103" s="1" t="str">
        <f t="shared" si="575"/>
        <v>21:0157</v>
      </c>
      <c r="E9103" t="s">
        <v>37767</v>
      </c>
      <c r="F9103" t="s">
        <v>37768</v>
      </c>
      <c r="H9103">
        <v>50.4497967</v>
      </c>
      <c r="I9103">
        <v>-123.56561429999999</v>
      </c>
      <c r="J9103" s="1" t="str">
        <f t="shared" si="576"/>
        <v>NGR bulk stream sediment</v>
      </c>
      <c r="K9103" s="1" t="str">
        <f t="shared" si="577"/>
        <v>&lt;177 micron (NGR)</v>
      </c>
      <c r="L9103">
        <v>33</v>
      </c>
      <c r="M9103" t="s">
        <v>205</v>
      </c>
      <c r="N9103">
        <v>575</v>
      </c>
      <c r="O9103" t="s">
        <v>130</v>
      </c>
      <c r="P9103" t="s">
        <v>47</v>
      </c>
      <c r="Q9103" t="s">
        <v>673</v>
      </c>
      <c r="R9103" t="s">
        <v>62</v>
      </c>
      <c r="S9103" t="s">
        <v>120</v>
      </c>
      <c r="T9103" t="s">
        <v>217</v>
      </c>
      <c r="U9103" t="s">
        <v>239</v>
      </c>
      <c r="V9103" t="s">
        <v>53</v>
      </c>
      <c r="W9103" t="s">
        <v>96</v>
      </c>
      <c r="X9103" t="s">
        <v>99</v>
      </c>
      <c r="Y9103" t="s">
        <v>49</v>
      </c>
      <c r="Z9103" t="s">
        <v>62</v>
      </c>
      <c r="AA9103" t="s">
        <v>47</v>
      </c>
      <c r="AB9103" t="s">
        <v>206</v>
      </c>
      <c r="AC9103" t="s">
        <v>175</v>
      </c>
      <c r="AD9103" t="s">
        <v>55</v>
      </c>
      <c r="AE9103" t="s">
        <v>199</v>
      </c>
      <c r="AF9103" t="s">
        <v>112</v>
      </c>
      <c r="AG9103" t="s">
        <v>58</v>
      </c>
      <c r="AH9103" t="s">
        <v>62</v>
      </c>
      <c r="AI9103" t="s">
        <v>110</v>
      </c>
      <c r="AJ9103" t="s">
        <v>238</v>
      </c>
      <c r="AK9103" t="s">
        <v>60</v>
      </c>
      <c r="AL9103" t="s">
        <v>47</v>
      </c>
      <c r="AM9103" t="s">
        <v>51</v>
      </c>
      <c r="AN9103" t="s">
        <v>1069</v>
      </c>
      <c r="AO9103" t="s">
        <v>8471</v>
      </c>
    </row>
    <row r="9104" spans="1:41" x14ac:dyDescent="0.25">
      <c r="A9104" t="s">
        <v>37769</v>
      </c>
      <c r="B9104" t="s">
        <v>37770</v>
      </c>
      <c r="C9104" s="1" t="str">
        <f t="shared" si="574"/>
        <v>21:1084</v>
      </c>
      <c r="D9104" s="1" t="str">
        <f t="shared" si="575"/>
        <v>21:0157</v>
      </c>
      <c r="E9104" t="s">
        <v>37771</v>
      </c>
      <c r="F9104" t="s">
        <v>37772</v>
      </c>
      <c r="H9104">
        <v>50.249936499999997</v>
      </c>
      <c r="I9104">
        <v>-123.8142555</v>
      </c>
      <c r="J9104" s="1" t="str">
        <f t="shared" si="576"/>
        <v>NGR bulk stream sediment</v>
      </c>
      <c r="K9104" s="1" t="str">
        <f t="shared" si="577"/>
        <v>&lt;177 micron (NGR)</v>
      </c>
      <c r="L9104">
        <v>33</v>
      </c>
      <c r="M9104" t="s">
        <v>214</v>
      </c>
      <c r="N9104">
        <v>576</v>
      </c>
      <c r="O9104" t="s">
        <v>198</v>
      </c>
      <c r="P9104" t="s">
        <v>47</v>
      </c>
      <c r="Q9104" t="s">
        <v>1130</v>
      </c>
      <c r="R9104" t="s">
        <v>173</v>
      </c>
      <c r="S9104" t="s">
        <v>131</v>
      </c>
      <c r="T9104" t="s">
        <v>267</v>
      </c>
      <c r="U9104" t="s">
        <v>197</v>
      </c>
      <c r="V9104" t="s">
        <v>54</v>
      </c>
      <c r="W9104" t="s">
        <v>129</v>
      </c>
      <c r="X9104" t="s">
        <v>330</v>
      </c>
      <c r="Y9104" t="s">
        <v>99</v>
      </c>
      <c r="Z9104" t="s">
        <v>56</v>
      </c>
      <c r="AA9104" t="s">
        <v>46</v>
      </c>
      <c r="AB9104" t="s">
        <v>130</v>
      </c>
      <c r="AC9104" t="s">
        <v>175</v>
      </c>
      <c r="AD9104" t="s">
        <v>217</v>
      </c>
      <c r="AE9104" t="s">
        <v>380</v>
      </c>
      <c r="AF9104" t="s">
        <v>66</v>
      </c>
      <c r="AG9104" t="s">
        <v>412</v>
      </c>
      <c r="AH9104" t="s">
        <v>53</v>
      </c>
      <c r="AI9104" t="s">
        <v>54</v>
      </c>
      <c r="AJ9104" t="s">
        <v>151</v>
      </c>
      <c r="AK9104" t="s">
        <v>63</v>
      </c>
      <c r="AL9104" t="s">
        <v>47</v>
      </c>
      <c r="AM9104" t="s">
        <v>47</v>
      </c>
      <c r="AN9104" t="s">
        <v>345</v>
      </c>
      <c r="AO9104" t="s">
        <v>3389</v>
      </c>
    </row>
    <row r="9105" spans="1:41" x14ac:dyDescent="0.25">
      <c r="A9105" t="s">
        <v>37773</v>
      </c>
      <c r="B9105" t="s">
        <v>37774</v>
      </c>
      <c r="C9105" s="1" t="str">
        <f t="shared" ref="C9105:C9168" si="578">HYPERLINK("http://geochem.nrcan.gc.ca/cdogs/content/bdl/bdl211084_e.htm", "21:1084")</f>
        <v>21:1084</v>
      </c>
      <c r="D9105" s="1" t="str">
        <f t="shared" ref="D9105:D9168" si="579">HYPERLINK("http://geochem.nrcan.gc.ca/cdogs/content/svy/svy210157_e.htm", "21:0157")</f>
        <v>21:0157</v>
      </c>
      <c r="E9105" t="s">
        <v>37775</v>
      </c>
      <c r="F9105" t="s">
        <v>37776</v>
      </c>
      <c r="H9105">
        <v>50.261766000000001</v>
      </c>
      <c r="I9105">
        <v>-123.82411</v>
      </c>
      <c r="J9105" s="1" t="str">
        <f t="shared" si="576"/>
        <v>NGR bulk stream sediment</v>
      </c>
      <c r="K9105" s="1" t="str">
        <f t="shared" si="577"/>
        <v>&lt;177 micron (NGR)</v>
      </c>
      <c r="L9105">
        <v>33</v>
      </c>
      <c r="M9105" t="s">
        <v>223</v>
      </c>
      <c r="N9105">
        <v>577</v>
      </c>
      <c r="O9105" t="s">
        <v>62</v>
      </c>
      <c r="P9105" t="s">
        <v>47</v>
      </c>
      <c r="Q9105" t="s">
        <v>327</v>
      </c>
      <c r="R9105" t="s">
        <v>228</v>
      </c>
      <c r="S9105" t="s">
        <v>49</v>
      </c>
      <c r="T9105" t="s">
        <v>145</v>
      </c>
      <c r="U9105" t="s">
        <v>187</v>
      </c>
      <c r="V9105" t="s">
        <v>62</v>
      </c>
      <c r="W9105" t="s">
        <v>188</v>
      </c>
      <c r="X9105" t="s">
        <v>51</v>
      </c>
      <c r="Y9105" t="s">
        <v>50</v>
      </c>
      <c r="Z9105" t="s">
        <v>56</v>
      </c>
      <c r="AA9105" t="s">
        <v>47</v>
      </c>
      <c r="AB9105" t="s">
        <v>161</v>
      </c>
      <c r="AC9105" t="s">
        <v>175</v>
      </c>
      <c r="AD9105" t="s">
        <v>99</v>
      </c>
      <c r="AE9105" t="s">
        <v>380</v>
      </c>
      <c r="AF9105" t="s">
        <v>983</v>
      </c>
      <c r="AG9105" t="s">
        <v>86</v>
      </c>
      <c r="AH9105" t="s">
        <v>62</v>
      </c>
      <c r="AI9105" t="s">
        <v>57</v>
      </c>
      <c r="AJ9105" t="s">
        <v>60</v>
      </c>
      <c r="AK9105" t="s">
        <v>125</v>
      </c>
      <c r="AL9105" t="s">
        <v>47</v>
      </c>
      <c r="AM9105" t="s">
        <v>47</v>
      </c>
      <c r="AN9105" t="s">
        <v>313</v>
      </c>
      <c r="AO9105" t="s">
        <v>861</v>
      </c>
    </row>
    <row r="9106" spans="1:41" x14ac:dyDescent="0.25">
      <c r="A9106" t="s">
        <v>37777</v>
      </c>
      <c r="B9106" t="s">
        <v>37778</v>
      </c>
      <c r="C9106" s="1" t="str">
        <f t="shared" si="578"/>
        <v>21:1084</v>
      </c>
      <c r="D9106" s="1" t="str">
        <f t="shared" si="579"/>
        <v>21:0157</v>
      </c>
      <c r="E9106" t="s">
        <v>37779</v>
      </c>
      <c r="F9106" t="s">
        <v>37780</v>
      </c>
      <c r="H9106">
        <v>50.266788900000002</v>
      </c>
      <c r="I9106">
        <v>-123.90687149999999</v>
      </c>
      <c r="J9106" s="1" t="str">
        <f t="shared" si="576"/>
        <v>NGR bulk stream sediment</v>
      </c>
      <c r="K9106" s="1" t="str">
        <f t="shared" si="577"/>
        <v>&lt;177 micron (NGR)</v>
      </c>
      <c r="L9106">
        <v>33</v>
      </c>
      <c r="M9106" t="s">
        <v>233</v>
      </c>
      <c r="N9106">
        <v>578</v>
      </c>
      <c r="O9106" t="s">
        <v>53</v>
      </c>
      <c r="P9106" t="s">
        <v>47</v>
      </c>
      <c r="Q9106" t="s">
        <v>468</v>
      </c>
      <c r="R9106" t="s">
        <v>57</v>
      </c>
      <c r="S9106" t="s">
        <v>187</v>
      </c>
      <c r="T9106" t="s">
        <v>82</v>
      </c>
      <c r="U9106" t="s">
        <v>107</v>
      </c>
      <c r="V9106" t="s">
        <v>54</v>
      </c>
      <c r="W9106" t="s">
        <v>158</v>
      </c>
      <c r="X9106" t="s">
        <v>52</v>
      </c>
      <c r="Y9106" t="s">
        <v>145</v>
      </c>
      <c r="Z9106" t="s">
        <v>199</v>
      </c>
      <c r="AA9106" t="s">
        <v>47</v>
      </c>
      <c r="AB9106" t="s">
        <v>161</v>
      </c>
      <c r="AC9106" t="s">
        <v>175</v>
      </c>
      <c r="AD9106" t="s">
        <v>50</v>
      </c>
      <c r="AE9106" t="s">
        <v>380</v>
      </c>
      <c r="AF9106" t="s">
        <v>724</v>
      </c>
      <c r="AG9106" t="s">
        <v>260</v>
      </c>
      <c r="AH9106" t="s">
        <v>53</v>
      </c>
      <c r="AI9106" t="s">
        <v>198</v>
      </c>
      <c r="AJ9106" t="s">
        <v>72</v>
      </c>
      <c r="AK9106" t="s">
        <v>81</v>
      </c>
      <c r="AL9106" t="s">
        <v>47</v>
      </c>
      <c r="AM9106" t="s">
        <v>122</v>
      </c>
      <c r="AN9106" t="s">
        <v>65</v>
      </c>
      <c r="AO9106" t="s">
        <v>20365</v>
      </c>
    </row>
    <row r="9107" spans="1:41" x14ac:dyDescent="0.25">
      <c r="A9107" t="s">
        <v>37781</v>
      </c>
      <c r="B9107" t="s">
        <v>37782</v>
      </c>
      <c r="C9107" s="1" t="str">
        <f t="shared" si="578"/>
        <v>21:1084</v>
      </c>
      <c r="D9107" s="1" t="str">
        <f t="shared" si="579"/>
        <v>21:0157</v>
      </c>
      <c r="E9107" t="s">
        <v>37783</v>
      </c>
      <c r="F9107" t="s">
        <v>37784</v>
      </c>
      <c r="H9107">
        <v>50.279136399999999</v>
      </c>
      <c r="I9107">
        <v>-123.9047205</v>
      </c>
      <c r="J9107" s="1" t="str">
        <f t="shared" si="576"/>
        <v>NGR bulk stream sediment</v>
      </c>
      <c r="K9107" s="1" t="str">
        <f t="shared" si="577"/>
        <v>&lt;177 micron (NGR)</v>
      </c>
      <c r="L9107">
        <v>33</v>
      </c>
      <c r="M9107" t="s">
        <v>248</v>
      </c>
      <c r="N9107">
        <v>579</v>
      </c>
      <c r="O9107" t="s">
        <v>53</v>
      </c>
      <c r="P9107" t="s">
        <v>47</v>
      </c>
      <c r="Q9107" t="s">
        <v>385</v>
      </c>
      <c r="R9107" t="s">
        <v>185</v>
      </c>
      <c r="S9107" t="s">
        <v>104</v>
      </c>
      <c r="T9107" t="s">
        <v>269</v>
      </c>
      <c r="U9107" t="s">
        <v>239</v>
      </c>
      <c r="V9107" t="s">
        <v>87</v>
      </c>
      <c r="W9107" t="s">
        <v>274</v>
      </c>
      <c r="X9107" t="s">
        <v>330</v>
      </c>
      <c r="Y9107" t="s">
        <v>175</v>
      </c>
      <c r="Z9107" t="s">
        <v>56</v>
      </c>
      <c r="AA9107" t="s">
        <v>49</v>
      </c>
      <c r="AB9107" t="s">
        <v>101</v>
      </c>
      <c r="AC9107" t="s">
        <v>175</v>
      </c>
      <c r="AD9107" t="s">
        <v>112</v>
      </c>
      <c r="AE9107" t="s">
        <v>380</v>
      </c>
      <c r="AF9107" t="s">
        <v>90</v>
      </c>
      <c r="AG9107" t="s">
        <v>260</v>
      </c>
      <c r="AH9107" t="s">
        <v>62</v>
      </c>
      <c r="AI9107" t="s">
        <v>46</v>
      </c>
      <c r="AJ9107" t="s">
        <v>78</v>
      </c>
      <c r="AK9107" t="s">
        <v>63</v>
      </c>
      <c r="AL9107" t="s">
        <v>47</v>
      </c>
      <c r="AM9107" t="s">
        <v>122</v>
      </c>
      <c r="AN9107" t="s">
        <v>533</v>
      </c>
      <c r="AO9107" t="s">
        <v>961</v>
      </c>
    </row>
    <row r="9108" spans="1:41" x14ac:dyDescent="0.25">
      <c r="A9108" t="s">
        <v>37785</v>
      </c>
      <c r="B9108" t="s">
        <v>37786</v>
      </c>
      <c r="C9108" s="1" t="str">
        <f t="shared" si="578"/>
        <v>21:1084</v>
      </c>
      <c r="D9108" s="1" t="str">
        <f t="shared" si="579"/>
        <v>21:0157</v>
      </c>
      <c r="E9108" t="s">
        <v>37787</v>
      </c>
      <c r="F9108" t="s">
        <v>37788</v>
      </c>
      <c r="H9108">
        <v>50.279502899999997</v>
      </c>
      <c r="I9108">
        <v>-123.9107767</v>
      </c>
      <c r="J9108" s="1" t="str">
        <f t="shared" si="576"/>
        <v>NGR bulk stream sediment</v>
      </c>
      <c r="K9108" s="1" t="str">
        <f t="shared" si="577"/>
        <v>&lt;177 micron (NGR)</v>
      </c>
      <c r="L9108">
        <v>33</v>
      </c>
      <c r="M9108" t="s">
        <v>256</v>
      </c>
      <c r="N9108">
        <v>580</v>
      </c>
      <c r="O9108" t="s">
        <v>53</v>
      </c>
      <c r="P9108" t="s">
        <v>47</v>
      </c>
      <c r="Q9108" t="s">
        <v>592</v>
      </c>
      <c r="R9108" t="s">
        <v>198</v>
      </c>
      <c r="S9108" t="s">
        <v>218</v>
      </c>
      <c r="T9108" t="s">
        <v>99</v>
      </c>
      <c r="U9108" t="s">
        <v>667</v>
      </c>
      <c r="V9108" t="s">
        <v>62</v>
      </c>
      <c r="W9108" t="s">
        <v>366</v>
      </c>
      <c r="X9108" t="s">
        <v>55</v>
      </c>
      <c r="Y9108" t="s">
        <v>90</v>
      </c>
      <c r="Z9108" t="s">
        <v>199</v>
      </c>
      <c r="AA9108" t="s">
        <v>47</v>
      </c>
      <c r="AB9108" t="s">
        <v>173</v>
      </c>
      <c r="AC9108" t="s">
        <v>145</v>
      </c>
      <c r="AD9108" t="s">
        <v>50</v>
      </c>
      <c r="AE9108" t="s">
        <v>380</v>
      </c>
      <c r="AF9108" t="s">
        <v>573</v>
      </c>
      <c r="AG9108" t="s">
        <v>238</v>
      </c>
      <c r="AH9108" t="s">
        <v>62</v>
      </c>
      <c r="AI9108" t="s">
        <v>46</v>
      </c>
      <c r="AJ9108" t="s">
        <v>493</v>
      </c>
      <c r="AK9108" t="s">
        <v>81</v>
      </c>
      <c r="AL9108" t="s">
        <v>47</v>
      </c>
      <c r="AM9108" t="s">
        <v>122</v>
      </c>
      <c r="AN9108" t="s">
        <v>432</v>
      </c>
      <c r="AO9108" t="s">
        <v>1981</v>
      </c>
    </row>
    <row r="9109" spans="1:41" x14ac:dyDescent="0.25">
      <c r="A9109" t="s">
        <v>37789</v>
      </c>
      <c r="B9109" t="s">
        <v>37790</v>
      </c>
      <c r="C9109" s="1" t="str">
        <f t="shared" si="578"/>
        <v>21:1084</v>
      </c>
      <c r="D9109" s="1" t="str">
        <f t="shared" si="579"/>
        <v>21:0157</v>
      </c>
      <c r="E9109" t="s">
        <v>37791</v>
      </c>
      <c r="F9109" t="s">
        <v>37792</v>
      </c>
      <c r="H9109">
        <v>50.305900899999997</v>
      </c>
      <c r="I9109">
        <v>-123.92889220000001</v>
      </c>
      <c r="J9109" s="1" t="str">
        <f t="shared" si="576"/>
        <v>NGR bulk stream sediment</v>
      </c>
      <c r="K9109" s="1" t="str">
        <f t="shared" si="577"/>
        <v>&lt;177 micron (NGR)</v>
      </c>
      <c r="L9109">
        <v>33</v>
      </c>
      <c r="M9109" t="s">
        <v>265</v>
      </c>
      <c r="N9109">
        <v>581</v>
      </c>
      <c r="O9109" t="s">
        <v>198</v>
      </c>
      <c r="P9109" t="s">
        <v>47</v>
      </c>
      <c r="Q9109" t="s">
        <v>337</v>
      </c>
      <c r="R9109" t="s">
        <v>46</v>
      </c>
      <c r="S9109" t="s">
        <v>258</v>
      </c>
      <c r="T9109" t="s">
        <v>76</v>
      </c>
      <c r="U9109" t="s">
        <v>112</v>
      </c>
      <c r="V9109" t="s">
        <v>62</v>
      </c>
      <c r="W9109" t="s">
        <v>151</v>
      </c>
      <c r="X9109" t="s">
        <v>330</v>
      </c>
      <c r="Y9109" t="s">
        <v>90</v>
      </c>
      <c r="Z9109" t="s">
        <v>56</v>
      </c>
      <c r="AA9109" t="s">
        <v>47</v>
      </c>
      <c r="AB9109" t="s">
        <v>63</v>
      </c>
      <c r="AC9109" t="s">
        <v>175</v>
      </c>
      <c r="AD9109" t="s">
        <v>175</v>
      </c>
      <c r="AE9109" t="s">
        <v>380</v>
      </c>
      <c r="AF9109" t="s">
        <v>209</v>
      </c>
      <c r="AG9109" t="s">
        <v>238</v>
      </c>
      <c r="AH9109" t="s">
        <v>62</v>
      </c>
      <c r="AI9109" t="s">
        <v>57</v>
      </c>
      <c r="AJ9109" t="s">
        <v>336</v>
      </c>
      <c r="AK9109" t="s">
        <v>78</v>
      </c>
      <c r="AL9109" t="s">
        <v>47</v>
      </c>
      <c r="AM9109" t="s">
        <v>47</v>
      </c>
      <c r="AN9109" t="s">
        <v>171</v>
      </c>
      <c r="AO9109" t="s">
        <v>3410</v>
      </c>
    </row>
    <row r="9110" spans="1:41" x14ac:dyDescent="0.25">
      <c r="A9110" t="s">
        <v>37793</v>
      </c>
      <c r="B9110" t="s">
        <v>37794</v>
      </c>
      <c r="C9110" s="1" t="str">
        <f t="shared" si="578"/>
        <v>21:1084</v>
      </c>
      <c r="D9110" s="1" t="str">
        <f t="shared" si="579"/>
        <v>21:0157</v>
      </c>
      <c r="E9110" t="s">
        <v>37795</v>
      </c>
      <c r="F9110" t="s">
        <v>37796</v>
      </c>
      <c r="H9110">
        <v>50.309714200000002</v>
      </c>
      <c r="I9110">
        <v>-123.9198375</v>
      </c>
      <c r="J9110" s="1" t="str">
        <f t="shared" si="576"/>
        <v>NGR bulk stream sediment</v>
      </c>
      <c r="K9110" s="1" t="str">
        <f t="shared" si="577"/>
        <v>&lt;177 micron (NGR)</v>
      </c>
      <c r="L9110">
        <v>34</v>
      </c>
      <c r="M9110" t="s">
        <v>280</v>
      </c>
      <c r="N9110">
        <v>582</v>
      </c>
      <c r="O9110" t="s">
        <v>62</v>
      </c>
      <c r="P9110" t="s">
        <v>103</v>
      </c>
      <c r="Q9110" t="s">
        <v>322</v>
      </c>
      <c r="R9110" t="s">
        <v>198</v>
      </c>
      <c r="S9110" t="s">
        <v>104</v>
      </c>
      <c r="T9110" t="s">
        <v>112</v>
      </c>
      <c r="U9110" t="s">
        <v>146</v>
      </c>
      <c r="V9110" t="s">
        <v>62</v>
      </c>
      <c r="W9110" t="s">
        <v>365</v>
      </c>
      <c r="X9110" t="s">
        <v>103</v>
      </c>
      <c r="Y9110" t="s">
        <v>267</v>
      </c>
      <c r="Z9110" t="s">
        <v>56</v>
      </c>
      <c r="AA9110" t="s">
        <v>122</v>
      </c>
      <c r="AB9110" t="s">
        <v>78</v>
      </c>
      <c r="AC9110" t="s">
        <v>112</v>
      </c>
      <c r="AD9110" t="s">
        <v>66</v>
      </c>
      <c r="AE9110" t="s">
        <v>380</v>
      </c>
      <c r="AF9110" t="s">
        <v>24732</v>
      </c>
      <c r="AG9110" t="s">
        <v>271</v>
      </c>
      <c r="AH9110" t="s">
        <v>62</v>
      </c>
      <c r="AI9110" t="s">
        <v>198</v>
      </c>
      <c r="AJ9110" t="s">
        <v>78</v>
      </c>
      <c r="AK9110" t="s">
        <v>87</v>
      </c>
      <c r="AL9110" t="s">
        <v>47</v>
      </c>
      <c r="AM9110" t="s">
        <v>122</v>
      </c>
      <c r="AN9110" t="s">
        <v>345</v>
      </c>
      <c r="AO9110" t="s">
        <v>3210</v>
      </c>
    </row>
    <row r="9111" spans="1:41" x14ac:dyDescent="0.25">
      <c r="A9111" t="s">
        <v>37797</v>
      </c>
      <c r="B9111" t="s">
        <v>37798</v>
      </c>
      <c r="C9111" s="1" t="str">
        <f t="shared" si="578"/>
        <v>21:1084</v>
      </c>
      <c r="D9111" s="1" t="str">
        <f t="shared" si="579"/>
        <v>21:0157</v>
      </c>
      <c r="E9111" t="s">
        <v>37795</v>
      </c>
      <c r="F9111" t="s">
        <v>37799</v>
      </c>
      <c r="H9111">
        <v>50.309714200000002</v>
      </c>
      <c r="I9111">
        <v>-123.9198375</v>
      </c>
      <c r="J9111" s="1" t="str">
        <f t="shared" si="576"/>
        <v>NGR bulk stream sediment</v>
      </c>
      <c r="K9111" s="1" t="str">
        <f t="shared" si="577"/>
        <v>&lt;177 micron (NGR)</v>
      </c>
      <c r="L9111">
        <v>34</v>
      </c>
      <c r="M9111" t="s">
        <v>288</v>
      </c>
      <c r="N9111">
        <v>583</v>
      </c>
      <c r="O9111" t="s">
        <v>62</v>
      </c>
      <c r="P9111" t="s">
        <v>47</v>
      </c>
      <c r="Q9111" t="s">
        <v>215</v>
      </c>
      <c r="R9111" t="s">
        <v>53</v>
      </c>
      <c r="S9111" t="s">
        <v>112</v>
      </c>
      <c r="T9111" t="s">
        <v>197</v>
      </c>
      <c r="U9111" t="s">
        <v>184</v>
      </c>
      <c r="V9111" t="s">
        <v>54</v>
      </c>
      <c r="W9111" t="s">
        <v>158</v>
      </c>
      <c r="X9111" t="s">
        <v>103</v>
      </c>
      <c r="Y9111" t="s">
        <v>267</v>
      </c>
      <c r="Z9111" t="s">
        <v>199</v>
      </c>
      <c r="AA9111" t="s">
        <v>122</v>
      </c>
      <c r="AB9111" t="s">
        <v>173</v>
      </c>
      <c r="AC9111" t="s">
        <v>269</v>
      </c>
      <c r="AD9111" t="s">
        <v>267</v>
      </c>
      <c r="AE9111" t="s">
        <v>380</v>
      </c>
      <c r="AF9111" t="s">
        <v>1798</v>
      </c>
      <c r="AG9111" t="s">
        <v>271</v>
      </c>
      <c r="AH9111" t="s">
        <v>53</v>
      </c>
      <c r="AI9111" t="s">
        <v>46</v>
      </c>
      <c r="AJ9111" t="s">
        <v>139</v>
      </c>
      <c r="AK9111" t="s">
        <v>185</v>
      </c>
      <c r="AL9111" t="s">
        <v>47</v>
      </c>
      <c r="AM9111" t="s">
        <v>122</v>
      </c>
      <c r="AN9111" t="s">
        <v>65</v>
      </c>
      <c r="AO9111" t="s">
        <v>1909</v>
      </c>
    </row>
    <row r="9112" spans="1:41" x14ac:dyDescent="0.25">
      <c r="A9112" t="s">
        <v>37800</v>
      </c>
      <c r="B9112" t="s">
        <v>37801</v>
      </c>
      <c r="C9112" s="1" t="str">
        <f t="shared" si="578"/>
        <v>21:1084</v>
      </c>
      <c r="D9112" s="1" t="str">
        <f t="shared" si="579"/>
        <v>21:0157</v>
      </c>
      <c r="E9112" t="s">
        <v>37802</v>
      </c>
      <c r="F9112" t="s">
        <v>37803</v>
      </c>
      <c r="H9112">
        <v>50.262819200000003</v>
      </c>
      <c r="I9112">
        <v>-123.9232963</v>
      </c>
      <c r="J9112" s="1" t="str">
        <f t="shared" si="576"/>
        <v>NGR bulk stream sediment</v>
      </c>
      <c r="K9112" s="1" t="str">
        <f t="shared" si="577"/>
        <v>&lt;177 micron (NGR)</v>
      </c>
      <c r="L9112">
        <v>34</v>
      </c>
      <c r="M9112" t="s">
        <v>45</v>
      </c>
      <c r="N9112">
        <v>584</v>
      </c>
      <c r="O9112" t="s">
        <v>198</v>
      </c>
      <c r="P9112" t="s">
        <v>122</v>
      </c>
      <c r="Q9112" t="s">
        <v>189</v>
      </c>
      <c r="R9112" t="s">
        <v>87</v>
      </c>
      <c r="S9112" t="s">
        <v>77</v>
      </c>
      <c r="T9112" t="s">
        <v>267</v>
      </c>
      <c r="U9112" t="s">
        <v>475</v>
      </c>
      <c r="V9112" t="s">
        <v>57</v>
      </c>
      <c r="W9112" t="s">
        <v>182</v>
      </c>
      <c r="X9112" t="s">
        <v>127</v>
      </c>
      <c r="Y9112" t="s">
        <v>306</v>
      </c>
      <c r="Z9112" t="s">
        <v>199</v>
      </c>
      <c r="AA9112" t="s">
        <v>47</v>
      </c>
      <c r="AB9112" t="s">
        <v>78</v>
      </c>
      <c r="AC9112" t="s">
        <v>175</v>
      </c>
      <c r="AD9112" t="s">
        <v>267</v>
      </c>
      <c r="AE9112" t="s">
        <v>56</v>
      </c>
      <c r="AF9112" t="s">
        <v>1347</v>
      </c>
      <c r="AG9112" t="s">
        <v>88</v>
      </c>
      <c r="AH9112" t="s">
        <v>57</v>
      </c>
      <c r="AI9112" t="s">
        <v>54</v>
      </c>
      <c r="AJ9112" t="s">
        <v>109</v>
      </c>
      <c r="AK9112" t="s">
        <v>78</v>
      </c>
      <c r="AL9112" t="s">
        <v>122</v>
      </c>
      <c r="AM9112" t="s">
        <v>122</v>
      </c>
      <c r="AN9112" t="s">
        <v>1157</v>
      </c>
      <c r="AO9112" t="s">
        <v>3432</v>
      </c>
    </row>
    <row r="9113" spans="1:41" x14ac:dyDescent="0.25">
      <c r="A9113" t="s">
        <v>37804</v>
      </c>
      <c r="B9113" t="s">
        <v>37805</v>
      </c>
      <c r="C9113" s="1" t="str">
        <f t="shared" si="578"/>
        <v>21:1084</v>
      </c>
      <c r="D9113" s="1" t="str">
        <f t="shared" si="579"/>
        <v>21:0157</v>
      </c>
      <c r="E9113" t="s">
        <v>37806</v>
      </c>
      <c r="F9113" t="s">
        <v>37807</v>
      </c>
      <c r="H9113">
        <v>50.2476597</v>
      </c>
      <c r="I9113">
        <v>-123.9181919</v>
      </c>
      <c r="J9113" s="1" t="str">
        <f t="shared" si="576"/>
        <v>NGR bulk stream sediment</v>
      </c>
      <c r="K9113" s="1" t="str">
        <f t="shared" si="577"/>
        <v>&lt;177 micron (NGR)</v>
      </c>
      <c r="L9113">
        <v>34</v>
      </c>
      <c r="M9113" t="s">
        <v>71</v>
      </c>
      <c r="N9113">
        <v>585</v>
      </c>
      <c r="O9113" t="s">
        <v>62</v>
      </c>
      <c r="P9113" t="s">
        <v>47</v>
      </c>
      <c r="Q9113" t="s">
        <v>249</v>
      </c>
      <c r="R9113" t="s">
        <v>62</v>
      </c>
      <c r="S9113" t="s">
        <v>329</v>
      </c>
      <c r="T9113" t="s">
        <v>52</v>
      </c>
      <c r="U9113" t="s">
        <v>306</v>
      </c>
      <c r="V9113" t="s">
        <v>57</v>
      </c>
      <c r="W9113" t="s">
        <v>206</v>
      </c>
      <c r="X9113" t="s">
        <v>58</v>
      </c>
      <c r="Y9113" t="s">
        <v>187</v>
      </c>
      <c r="Z9113" t="s">
        <v>56</v>
      </c>
      <c r="AA9113" t="s">
        <v>51</v>
      </c>
      <c r="AB9113" t="s">
        <v>79</v>
      </c>
      <c r="AC9113" t="s">
        <v>175</v>
      </c>
      <c r="AD9113" t="s">
        <v>99</v>
      </c>
      <c r="AE9113" t="s">
        <v>380</v>
      </c>
      <c r="AF9113" t="s">
        <v>55</v>
      </c>
      <c r="AG9113" t="s">
        <v>242</v>
      </c>
      <c r="AH9113" t="s">
        <v>54</v>
      </c>
      <c r="AI9113" t="s">
        <v>54</v>
      </c>
      <c r="AJ9113" t="s">
        <v>359</v>
      </c>
      <c r="AK9113" t="s">
        <v>51</v>
      </c>
      <c r="AL9113" t="s">
        <v>47</v>
      </c>
      <c r="AM9113" t="s">
        <v>122</v>
      </c>
      <c r="AN9113" t="s">
        <v>935</v>
      </c>
      <c r="AO9113" t="s">
        <v>21549</v>
      </c>
    </row>
    <row r="9114" spans="1:41" x14ac:dyDescent="0.25">
      <c r="A9114" t="s">
        <v>37808</v>
      </c>
      <c r="B9114" t="s">
        <v>37809</v>
      </c>
      <c r="C9114" s="1" t="str">
        <f t="shared" si="578"/>
        <v>21:1084</v>
      </c>
      <c r="D9114" s="1" t="str">
        <f t="shared" si="579"/>
        <v>21:0157</v>
      </c>
      <c r="E9114" t="s">
        <v>37810</v>
      </c>
      <c r="F9114" t="s">
        <v>37811</v>
      </c>
      <c r="H9114">
        <v>50.234941399999997</v>
      </c>
      <c r="I9114">
        <v>-123.95846090000001</v>
      </c>
      <c r="J9114" s="1" t="str">
        <f t="shared" si="576"/>
        <v>NGR bulk stream sediment</v>
      </c>
      <c r="K9114" s="1" t="str">
        <f t="shared" si="577"/>
        <v>&lt;177 micron (NGR)</v>
      </c>
      <c r="L9114">
        <v>34</v>
      </c>
      <c r="M9114" t="s">
        <v>95</v>
      </c>
      <c r="N9114">
        <v>586</v>
      </c>
      <c r="O9114" t="s">
        <v>185</v>
      </c>
      <c r="P9114" t="s">
        <v>47</v>
      </c>
      <c r="Q9114" t="s">
        <v>1304</v>
      </c>
      <c r="R9114" t="s">
        <v>128</v>
      </c>
      <c r="S9114" t="s">
        <v>141</v>
      </c>
      <c r="T9114" t="s">
        <v>145</v>
      </c>
      <c r="U9114" t="s">
        <v>131</v>
      </c>
      <c r="V9114" t="s">
        <v>54</v>
      </c>
      <c r="W9114" t="s">
        <v>260</v>
      </c>
      <c r="X9114" t="s">
        <v>73</v>
      </c>
      <c r="Y9114" t="s">
        <v>127</v>
      </c>
      <c r="Z9114" t="s">
        <v>56</v>
      </c>
      <c r="AA9114" t="s">
        <v>46</v>
      </c>
      <c r="AB9114" t="s">
        <v>101</v>
      </c>
      <c r="AC9114" t="s">
        <v>175</v>
      </c>
      <c r="AD9114" t="s">
        <v>50</v>
      </c>
      <c r="AE9114" t="s">
        <v>84</v>
      </c>
      <c r="AF9114" t="s">
        <v>10246</v>
      </c>
      <c r="AG9114" t="s">
        <v>128</v>
      </c>
      <c r="AH9114" t="s">
        <v>62</v>
      </c>
      <c r="AI9114" t="s">
        <v>54</v>
      </c>
      <c r="AJ9114" t="s">
        <v>101</v>
      </c>
      <c r="AK9114" t="s">
        <v>122</v>
      </c>
      <c r="AL9114" t="s">
        <v>47</v>
      </c>
      <c r="AM9114" t="s">
        <v>47</v>
      </c>
      <c r="AN9114" t="s">
        <v>65</v>
      </c>
      <c r="AO9114" t="s">
        <v>1017</v>
      </c>
    </row>
    <row r="9115" spans="1:41" x14ac:dyDescent="0.25">
      <c r="A9115" t="s">
        <v>37812</v>
      </c>
      <c r="B9115" t="s">
        <v>37813</v>
      </c>
      <c r="C9115" s="1" t="str">
        <f t="shared" si="578"/>
        <v>21:1084</v>
      </c>
      <c r="D9115" s="1" t="str">
        <f t="shared" si="579"/>
        <v>21:0157</v>
      </c>
      <c r="E9115" t="s">
        <v>37814</v>
      </c>
      <c r="F9115" t="s">
        <v>37815</v>
      </c>
      <c r="H9115">
        <v>50.491723</v>
      </c>
      <c r="I9115">
        <v>-123.6273843</v>
      </c>
      <c r="J9115" s="1" t="str">
        <f t="shared" si="576"/>
        <v>NGR bulk stream sediment</v>
      </c>
      <c r="K9115" s="1" t="str">
        <f t="shared" si="577"/>
        <v>&lt;177 micron (NGR)</v>
      </c>
      <c r="L9115">
        <v>34</v>
      </c>
      <c r="M9115" t="s">
        <v>117</v>
      </c>
      <c r="N9115">
        <v>587</v>
      </c>
      <c r="O9115" t="s">
        <v>64</v>
      </c>
      <c r="P9115" t="s">
        <v>47</v>
      </c>
      <c r="Q9115" t="s">
        <v>234</v>
      </c>
      <c r="R9115" t="s">
        <v>62</v>
      </c>
      <c r="S9115" t="s">
        <v>328</v>
      </c>
      <c r="T9115" t="s">
        <v>58</v>
      </c>
      <c r="U9115" t="s">
        <v>197</v>
      </c>
      <c r="V9115" t="s">
        <v>198</v>
      </c>
      <c r="W9115" t="s">
        <v>412</v>
      </c>
      <c r="X9115" t="s">
        <v>267</v>
      </c>
      <c r="Y9115" t="s">
        <v>112</v>
      </c>
      <c r="Z9115" t="s">
        <v>56</v>
      </c>
      <c r="AA9115" t="s">
        <v>46</v>
      </c>
      <c r="AB9115" t="s">
        <v>164</v>
      </c>
      <c r="AC9115" t="s">
        <v>217</v>
      </c>
      <c r="AD9115" t="s">
        <v>99</v>
      </c>
      <c r="AE9115" t="s">
        <v>199</v>
      </c>
      <c r="AF9115" t="s">
        <v>85</v>
      </c>
      <c r="AG9115" t="s">
        <v>88</v>
      </c>
      <c r="AH9115" t="s">
        <v>53</v>
      </c>
      <c r="AI9115" t="s">
        <v>54</v>
      </c>
      <c r="AJ9115" t="s">
        <v>292</v>
      </c>
      <c r="AK9115" t="s">
        <v>200</v>
      </c>
      <c r="AL9115" t="s">
        <v>47</v>
      </c>
      <c r="AM9115" t="s">
        <v>47</v>
      </c>
      <c r="AN9115" t="s">
        <v>281</v>
      </c>
      <c r="AO9115" t="s">
        <v>1211</v>
      </c>
    </row>
    <row r="9116" spans="1:41" x14ac:dyDescent="0.25">
      <c r="A9116" t="s">
        <v>37816</v>
      </c>
      <c r="B9116" t="s">
        <v>37817</v>
      </c>
      <c r="C9116" s="1" t="str">
        <f t="shared" si="578"/>
        <v>21:1084</v>
      </c>
      <c r="D9116" s="1" t="str">
        <f t="shared" si="579"/>
        <v>21:0157</v>
      </c>
      <c r="E9116" t="s">
        <v>37818</v>
      </c>
      <c r="F9116" t="s">
        <v>37819</v>
      </c>
      <c r="H9116">
        <v>50.584938100000002</v>
      </c>
      <c r="I9116">
        <v>-123.12388009999999</v>
      </c>
      <c r="J9116" s="1" t="str">
        <f t="shared" si="576"/>
        <v>NGR bulk stream sediment</v>
      </c>
      <c r="K9116" s="1" t="str">
        <f t="shared" si="577"/>
        <v>&lt;177 micron (NGR)</v>
      </c>
      <c r="L9116">
        <v>34</v>
      </c>
      <c r="M9116" t="s">
        <v>136</v>
      </c>
      <c r="N9116">
        <v>588</v>
      </c>
      <c r="O9116" t="s">
        <v>173</v>
      </c>
      <c r="P9116" t="s">
        <v>122</v>
      </c>
      <c r="Q9116" t="s">
        <v>189</v>
      </c>
      <c r="R9116" t="s">
        <v>87</v>
      </c>
      <c r="S9116" t="s">
        <v>98</v>
      </c>
      <c r="T9116" t="s">
        <v>85</v>
      </c>
      <c r="U9116" t="s">
        <v>217</v>
      </c>
      <c r="V9116" t="s">
        <v>62</v>
      </c>
      <c r="W9116" t="s">
        <v>102</v>
      </c>
      <c r="X9116" t="s">
        <v>51</v>
      </c>
      <c r="Y9116" t="s">
        <v>76</v>
      </c>
      <c r="Z9116" t="s">
        <v>199</v>
      </c>
      <c r="AA9116" t="s">
        <v>47</v>
      </c>
      <c r="AB9116" t="s">
        <v>60</v>
      </c>
      <c r="AC9116" t="s">
        <v>175</v>
      </c>
      <c r="AD9116" t="s">
        <v>108</v>
      </c>
      <c r="AE9116" t="s">
        <v>57</v>
      </c>
      <c r="AF9116" t="s">
        <v>983</v>
      </c>
      <c r="AG9116" t="s">
        <v>151</v>
      </c>
      <c r="AH9116" t="s">
        <v>62</v>
      </c>
      <c r="AI9116" t="s">
        <v>54</v>
      </c>
      <c r="AJ9116" t="s">
        <v>125</v>
      </c>
      <c r="AK9116" t="s">
        <v>47</v>
      </c>
      <c r="AL9116" t="s">
        <v>47</v>
      </c>
      <c r="AM9116" t="s">
        <v>47</v>
      </c>
      <c r="AN9116" t="s">
        <v>65</v>
      </c>
      <c r="AO9116" t="s">
        <v>3389</v>
      </c>
    </row>
    <row r="9117" spans="1:41" x14ac:dyDescent="0.25">
      <c r="A9117" t="s">
        <v>37820</v>
      </c>
      <c r="B9117" t="s">
        <v>37821</v>
      </c>
      <c r="C9117" s="1" t="str">
        <f t="shared" si="578"/>
        <v>21:1084</v>
      </c>
      <c r="D9117" s="1" t="str">
        <f t="shared" si="579"/>
        <v>21:0157</v>
      </c>
      <c r="E9117" t="s">
        <v>37822</v>
      </c>
      <c r="F9117" t="s">
        <v>37823</v>
      </c>
      <c r="H9117">
        <v>50.594850700000002</v>
      </c>
      <c r="I9117">
        <v>-123.0233372</v>
      </c>
      <c r="J9117" s="1" t="str">
        <f t="shared" si="576"/>
        <v>NGR bulk stream sediment</v>
      </c>
      <c r="K9117" s="1" t="str">
        <f t="shared" si="577"/>
        <v>&lt;177 micron (NGR)</v>
      </c>
      <c r="L9117">
        <v>34</v>
      </c>
      <c r="M9117" t="s">
        <v>157</v>
      </c>
      <c r="N9117">
        <v>589</v>
      </c>
      <c r="O9117" t="s">
        <v>112</v>
      </c>
      <c r="P9117" t="s">
        <v>330</v>
      </c>
      <c r="Q9117" t="s">
        <v>119</v>
      </c>
      <c r="R9117" t="s">
        <v>85</v>
      </c>
      <c r="S9117" t="s">
        <v>272</v>
      </c>
      <c r="T9117" t="s">
        <v>124</v>
      </c>
      <c r="U9117" t="s">
        <v>462</v>
      </c>
      <c r="V9117" t="s">
        <v>174</v>
      </c>
      <c r="W9117" t="s">
        <v>55</v>
      </c>
      <c r="X9117" t="s">
        <v>85</v>
      </c>
      <c r="Y9117" t="s">
        <v>225</v>
      </c>
      <c r="Z9117" t="s">
        <v>53</v>
      </c>
      <c r="AA9117" t="s">
        <v>225</v>
      </c>
      <c r="AB9117" t="s">
        <v>274</v>
      </c>
      <c r="AC9117" t="s">
        <v>175</v>
      </c>
      <c r="AD9117" t="s">
        <v>99</v>
      </c>
      <c r="AE9117" t="s">
        <v>125</v>
      </c>
      <c r="AF9117" t="s">
        <v>12098</v>
      </c>
      <c r="AG9117" t="s">
        <v>259</v>
      </c>
      <c r="AH9117" t="s">
        <v>62</v>
      </c>
      <c r="AI9117" t="s">
        <v>105</v>
      </c>
      <c r="AJ9117" t="s">
        <v>51</v>
      </c>
      <c r="AK9117" t="s">
        <v>123</v>
      </c>
      <c r="AL9117" t="s">
        <v>122</v>
      </c>
      <c r="AM9117" t="s">
        <v>51</v>
      </c>
      <c r="AN9117" t="s">
        <v>65</v>
      </c>
      <c r="AO9117" t="s">
        <v>32794</v>
      </c>
    </row>
    <row r="9118" spans="1:41" x14ac:dyDescent="0.25">
      <c r="A9118" t="s">
        <v>37824</v>
      </c>
      <c r="B9118" t="s">
        <v>37825</v>
      </c>
      <c r="C9118" s="1" t="str">
        <f t="shared" si="578"/>
        <v>21:1084</v>
      </c>
      <c r="D9118" s="1" t="str">
        <f t="shared" si="579"/>
        <v>21:0157</v>
      </c>
      <c r="E9118" t="s">
        <v>37826</v>
      </c>
      <c r="F9118" t="s">
        <v>37827</v>
      </c>
      <c r="H9118">
        <v>50.614128100000002</v>
      </c>
      <c r="I9118">
        <v>-123.0414684</v>
      </c>
      <c r="J9118" s="1" t="str">
        <f t="shared" si="576"/>
        <v>NGR bulk stream sediment</v>
      </c>
      <c r="K9118" s="1" t="str">
        <f t="shared" si="577"/>
        <v>&lt;177 micron (NGR)</v>
      </c>
      <c r="L9118">
        <v>34</v>
      </c>
      <c r="M9118" t="s">
        <v>170</v>
      </c>
      <c r="N9118">
        <v>590</v>
      </c>
      <c r="O9118" t="s">
        <v>58</v>
      </c>
      <c r="P9118" t="s">
        <v>47</v>
      </c>
      <c r="Q9118" t="s">
        <v>638</v>
      </c>
      <c r="R9118" t="s">
        <v>54</v>
      </c>
      <c r="S9118" t="s">
        <v>98</v>
      </c>
      <c r="T9118" t="s">
        <v>50</v>
      </c>
      <c r="U9118" t="s">
        <v>272</v>
      </c>
      <c r="V9118" t="s">
        <v>62</v>
      </c>
      <c r="W9118" t="s">
        <v>282</v>
      </c>
      <c r="X9118" t="s">
        <v>103</v>
      </c>
      <c r="Y9118" t="s">
        <v>137</v>
      </c>
      <c r="Z9118" t="s">
        <v>56</v>
      </c>
      <c r="AA9118" t="s">
        <v>47</v>
      </c>
      <c r="AB9118" t="s">
        <v>63</v>
      </c>
      <c r="AC9118" t="s">
        <v>175</v>
      </c>
      <c r="AD9118" t="s">
        <v>127</v>
      </c>
      <c r="AE9118" t="s">
        <v>61</v>
      </c>
      <c r="AF9118" t="s">
        <v>2069</v>
      </c>
      <c r="AG9118" t="s">
        <v>455</v>
      </c>
      <c r="AH9118" t="s">
        <v>62</v>
      </c>
      <c r="AI9118" t="s">
        <v>53</v>
      </c>
      <c r="AJ9118" t="s">
        <v>87</v>
      </c>
      <c r="AK9118" t="s">
        <v>149</v>
      </c>
      <c r="AL9118" t="s">
        <v>47</v>
      </c>
      <c r="AM9118" t="s">
        <v>47</v>
      </c>
      <c r="AN9118" t="s">
        <v>65</v>
      </c>
      <c r="AO9118" t="s">
        <v>609</v>
      </c>
    </row>
    <row r="9119" spans="1:41" x14ac:dyDescent="0.25">
      <c r="A9119" t="s">
        <v>37828</v>
      </c>
      <c r="B9119" t="s">
        <v>37829</v>
      </c>
      <c r="C9119" s="1" t="str">
        <f t="shared" si="578"/>
        <v>21:1084</v>
      </c>
      <c r="D9119" s="1" t="str">
        <f t="shared" si="579"/>
        <v>21:0157</v>
      </c>
      <c r="E9119" t="s">
        <v>37830</v>
      </c>
      <c r="F9119" t="s">
        <v>37831</v>
      </c>
      <c r="H9119">
        <v>50.615596400000001</v>
      </c>
      <c r="I9119">
        <v>-123.03472739999999</v>
      </c>
      <c r="J9119" s="1" t="str">
        <f t="shared" si="576"/>
        <v>NGR bulk stream sediment</v>
      </c>
      <c r="K9119" s="1" t="str">
        <f t="shared" si="577"/>
        <v>&lt;177 micron (NGR)</v>
      </c>
      <c r="L9119">
        <v>34</v>
      </c>
      <c r="M9119" t="s">
        <v>180</v>
      </c>
      <c r="N9119">
        <v>591</v>
      </c>
      <c r="O9119" t="s">
        <v>392</v>
      </c>
      <c r="P9119" t="s">
        <v>47</v>
      </c>
      <c r="Q9119" t="s">
        <v>345</v>
      </c>
      <c r="R9119" t="s">
        <v>101</v>
      </c>
      <c r="S9119" t="s">
        <v>98</v>
      </c>
      <c r="T9119" t="s">
        <v>209</v>
      </c>
      <c r="U9119" t="s">
        <v>112</v>
      </c>
      <c r="V9119" t="s">
        <v>62</v>
      </c>
      <c r="W9119" t="s">
        <v>437</v>
      </c>
      <c r="X9119" t="s">
        <v>51</v>
      </c>
      <c r="Y9119" t="s">
        <v>137</v>
      </c>
      <c r="Z9119" t="s">
        <v>56</v>
      </c>
      <c r="AA9119" t="s">
        <v>47</v>
      </c>
      <c r="AB9119" t="s">
        <v>101</v>
      </c>
      <c r="AC9119" t="s">
        <v>175</v>
      </c>
      <c r="AD9119" t="s">
        <v>267</v>
      </c>
      <c r="AE9119" t="s">
        <v>149</v>
      </c>
      <c r="AF9119" t="s">
        <v>66</v>
      </c>
      <c r="AG9119" t="s">
        <v>164</v>
      </c>
      <c r="AH9119" t="s">
        <v>62</v>
      </c>
      <c r="AI9119" t="s">
        <v>53</v>
      </c>
      <c r="AJ9119" t="s">
        <v>61</v>
      </c>
      <c r="AK9119" t="s">
        <v>149</v>
      </c>
      <c r="AL9119" t="s">
        <v>47</v>
      </c>
      <c r="AM9119" t="s">
        <v>47</v>
      </c>
      <c r="AN9119" t="s">
        <v>65</v>
      </c>
      <c r="AO9119" t="s">
        <v>181</v>
      </c>
    </row>
    <row r="9120" spans="1:41" x14ac:dyDescent="0.25">
      <c r="A9120" t="s">
        <v>37832</v>
      </c>
      <c r="B9120" t="s">
        <v>37833</v>
      </c>
      <c r="C9120" s="1" t="str">
        <f t="shared" si="578"/>
        <v>21:1084</v>
      </c>
      <c r="D9120" s="1" t="str">
        <f t="shared" si="579"/>
        <v>21:0157</v>
      </c>
      <c r="E9120" t="s">
        <v>37834</v>
      </c>
      <c r="F9120" t="s">
        <v>37835</v>
      </c>
      <c r="H9120">
        <v>50.624990400000002</v>
      </c>
      <c r="I9120">
        <v>-123.0466247</v>
      </c>
      <c r="J9120" s="1" t="str">
        <f t="shared" si="576"/>
        <v>NGR bulk stream sediment</v>
      </c>
      <c r="K9120" s="1" t="str">
        <f t="shared" si="577"/>
        <v>&lt;177 micron (NGR)</v>
      </c>
      <c r="L9120">
        <v>34</v>
      </c>
      <c r="M9120" t="s">
        <v>195</v>
      </c>
      <c r="N9120">
        <v>592</v>
      </c>
      <c r="O9120" t="s">
        <v>182</v>
      </c>
      <c r="P9120" t="s">
        <v>51</v>
      </c>
      <c r="Q9120" t="s">
        <v>89</v>
      </c>
      <c r="R9120" t="s">
        <v>53</v>
      </c>
      <c r="S9120" t="s">
        <v>267</v>
      </c>
      <c r="T9120" t="s">
        <v>145</v>
      </c>
      <c r="U9120" t="s">
        <v>141</v>
      </c>
      <c r="V9120" t="s">
        <v>53</v>
      </c>
      <c r="W9120" t="s">
        <v>51</v>
      </c>
      <c r="X9120" t="s">
        <v>122</v>
      </c>
      <c r="Y9120" t="s">
        <v>73</v>
      </c>
      <c r="Z9120" t="s">
        <v>56</v>
      </c>
      <c r="AA9120" t="s">
        <v>47</v>
      </c>
      <c r="AB9120" t="s">
        <v>63</v>
      </c>
      <c r="AC9120" t="s">
        <v>175</v>
      </c>
      <c r="AD9120" t="s">
        <v>330</v>
      </c>
      <c r="AE9120" t="s">
        <v>101</v>
      </c>
      <c r="AF9120" t="s">
        <v>15313</v>
      </c>
      <c r="AG9120" t="s">
        <v>142</v>
      </c>
      <c r="AH9120" t="s">
        <v>62</v>
      </c>
      <c r="AI9120" t="s">
        <v>198</v>
      </c>
      <c r="AJ9120" t="s">
        <v>53</v>
      </c>
      <c r="AK9120" t="s">
        <v>198</v>
      </c>
      <c r="AL9120" t="s">
        <v>47</v>
      </c>
      <c r="AM9120" t="s">
        <v>47</v>
      </c>
      <c r="AN9120" t="s">
        <v>65</v>
      </c>
      <c r="AO9120" t="s">
        <v>20365</v>
      </c>
    </row>
    <row r="9121" spans="1:41" x14ac:dyDescent="0.25">
      <c r="A9121" t="s">
        <v>37836</v>
      </c>
      <c r="B9121" t="s">
        <v>37837</v>
      </c>
      <c r="C9121" s="1" t="str">
        <f t="shared" si="578"/>
        <v>21:1084</v>
      </c>
      <c r="D9121" s="1" t="str">
        <f t="shared" si="579"/>
        <v>21:0157</v>
      </c>
      <c r="E9121" t="s">
        <v>37838</v>
      </c>
      <c r="F9121" t="s">
        <v>37839</v>
      </c>
      <c r="H9121">
        <v>50.641229099999997</v>
      </c>
      <c r="I9121">
        <v>-123.0328949</v>
      </c>
      <c r="J9121" s="1" t="str">
        <f t="shared" si="576"/>
        <v>NGR bulk stream sediment</v>
      </c>
      <c r="K9121" s="1" t="str">
        <f t="shared" si="577"/>
        <v>&lt;177 micron (NGR)</v>
      </c>
      <c r="L9121">
        <v>34</v>
      </c>
      <c r="M9121" t="s">
        <v>205</v>
      </c>
      <c r="N9121">
        <v>593</v>
      </c>
      <c r="O9121" t="s">
        <v>85</v>
      </c>
      <c r="P9121" t="s">
        <v>462</v>
      </c>
      <c r="Q9121" t="s">
        <v>318</v>
      </c>
      <c r="R9121" t="s">
        <v>110</v>
      </c>
      <c r="S9121" t="s">
        <v>306</v>
      </c>
      <c r="T9121" t="s">
        <v>99</v>
      </c>
      <c r="U9121" t="s">
        <v>290</v>
      </c>
      <c r="V9121" t="s">
        <v>53</v>
      </c>
      <c r="W9121" t="s">
        <v>73</v>
      </c>
      <c r="X9121" t="s">
        <v>85</v>
      </c>
      <c r="Y9121" t="s">
        <v>267</v>
      </c>
      <c r="Z9121" t="s">
        <v>199</v>
      </c>
      <c r="AA9121" t="s">
        <v>122</v>
      </c>
      <c r="AB9121" t="s">
        <v>257</v>
      </c>
      <c r="AC9121" t="s">
        <v>175</v>
      </c>
      <c r="AD9121" t="s">
        <v>85</v>
      </c>
      <c r="AE9121" t="s">
        <v>149</v>
      </c>
      <c r="AF9121" t="s">
        <v>1220</v>
      </c>
      <c r="AG9121" t="s">
        <v>260</v>
      </c>
      <c r="AH9121" t="s">
        <v>62</v>
      </c>
      <c r="AI9121" t="s">
        <v>54</v>
      </c>
      <c r="AJ9121" t="s">
        <v>206</v>
      </c>
      <c r="AK9121" t="s">
        <v>101</v>
      </c>
      <c r="AL9121" t="s">
        <v>47</v>
      </c>
      <c r="AM9121" t="s">
        <v>122</v>
      </c>
      <c r="AN9121" t="s">
        <v>920</v>
      </c>
      <c r="AO9121" t="s">
        <v>2295</v>
      </c>
    </row>
    <row r="9122" spans="1:41" x14ac:dyDescent="0.25">
      <c r="A9122" t="s">
        <v>37840</v>
      </c>
      <c r="B9122" t="s">
        <v>37841</v>
      </c>
      <c r="C9122" s="1" t="str">
        <f t="shared" si="578"/>
        <v>21:1084</v>
      </c>
      <c r="D9122" s="1" t="str">
        <f t="shared" si="579"/>
        <v>21:0157</v>
      </c>
      <c r="E9122" t="s">
        <v>37842</v>
      </c>
      <c r="F9122" t="s">
        <v>37843</v>
      </c>
      <c r="H9122">
        <v>50.660444699999999</v>
      </c>
      <c r="I9122">
        <v>-123.07548130000001</v>
      </c>
      <c r="J9122" s="1" t="str">
        <f t="shared" si="576"/>
        <v>NGR bulk stream sediment</v>
      </c>
      <c r="K9122" s="1" t="str">
        <f t="shared" si="577"/>
        <v>&lt;177 micron (NGR)</v>
      </c>
      <c r="L9122">
        <v>34</v>
      </c>
      <c r="M9122" t="s">
        <v>214</v>
      </c>
      <c r="N9122">
        <v>594</v>
      </c>
      <c r="O9122" t="s">
        <v>108</v>
      </c>
      <c r="P9122" t="s">
        <v>73</v>
      </c>
      <c r="Q9122" t="s">
        <v>533</v>
      </c>
      <c r="R9122" t="s">
        <v>54</v>
      </c>
      <c r="S9122" t="s">
        <v>59</v>
      </c>
      <c r="T9122" t="s">
        <v>99</v>
      </c>
      <c r="U9122" t="s">
        <v>218</v>
      </c>
      <c r="V9122" t="s">
        <v>198</v>
      </c>
      <c r="W9122" t="s">
        <v>371</v>
      </c>
      <c r="X9122" t="s">
        <v>103</v>
      </c>
      <c r="Y9122" t="s">
        <v>55</v>
      </c>
      <c r="Z9122" t="s">
        <v>84</v>
      </c>
      <c r="AA9122" t="s">
        <v>122</v>
      </c>
      <c r="AB9122" t="s">
        <v>257</v>
      </c>
      <c r="AC9122" t="s">
        <v>175</v>
      </c>
      <c r="AD9122" t="s">
        <v>175</v>
      </c>
      <c r="AE9122" t="s">
        <v>87</v>
      </c>
      <c r="AF9122" t="s">
        <v>8373</v>
      </c>
      <c r="AG9122" t="s">
        <v>437</v>
      </c>
      <c r="AH9122" t="s">
        <v>62</v>
      </c>
      <c r="AI9122" t="s">
        <v>198</v>
      </c>
      <c r="AJ9122" t="s">
        <v>101</v>
      </c>
      <c r="AK9122" t="s">
        <v>87</v>
      </c>
      <c r="AL9122" t="s">
        <v>47</v>
      </c>
      <c r="AM9122" t="s">
        <v>122</v>
      </c>
      <c r="AN9122" t="s">
        <v>65</v>
      </c>
      <c r="AO9122" t="s">
        <v>1644</v>
      </c>
    </row>
    <row r="9123" spans="1:41" x14ac:dyDescent="0.25">
      <c r="A9123" t="s">
        <v>37844</v>
      </c>
      <c r="B9123" t="s">
        <v>37845</v>
      </c>
      <c r="C9123" s="1" t="str">
        <f t="shared" si="578"/>
        <v>21:1084</v>
      </c>
      <c r="D9123" s="1" t="str">
        <f t="shared" si="579"/>
        <v>21:0157</v>
      </c>
      <c r="E9123" t="s">
        <v>37846</v>
      </c>
      <c r="F9123" t="s">
        <v>37847</v>
      </c>
      <c r="H9123">
        <v>50.644016299999997</v>
      </c>
      <c r="I9123">
        <v>-123.11461749999999</v>
      </c>
      <c r="J9123" s="1" t="str">
        <f t="shared" si="576"/>
        <v>NGR bulk stream sediment</v>
      </c>
      <c r="K9123" s="1" t="str">
        <f t="shared" si="577"/>
        <v>&lt;177 micron (NGR)</v>
      </c>
      <c r="L9123">
        <v>34</v>
      </c>
      <c r="M9123" t="s">
        <v>223</v>
      </c>
      <c r="N9123">
        <v>595</v>
      </c>
      <c r="O9123" t="s">
        <v>493</v>
      </c>
      <c r="P9123" t="s">
        <v>47</v>
      </c>
      <c r="Q9123" t="s">
        <v>275</v>
      </c>
      <c r="R9123" t="s">
        <v>198</v>
      </c>
      <c r="S9123" t="s">
        <v>49</v>
      </c>
      <c r="T9123" t="s">
        <v>90</v>
      </c>
      <c r="U9123" t="s">
        <v>538</v>
      </c>
      <c r="V9123" t="s">
        <v>198</v>
      </c>
      <c r="W9123" t="s">
        <v>182</v>
      </c>
      <c r="X9123" t="s">
        <v>103</v>
      </c>
      <c r="Y9123" t="s">
        <v>108</v>
      </c>
      <c r="Z9123" t="s">
        <v>84</v>
      </c>
      <c r="AA9123" t="s">
        <v>47</v>
      </c>
      <c r="AB9123" t="s">
        <v>78</v>
      </c>
      <c r="AC9123" t="s">
        <v>175</v>
      </c>
      <c r="AD9123" t="s">
        <v>145</v>
      </c>
      <c r="AE9123" t="s">
        <v>84</v>
      </c>
      <c r="AF9123" t="s">
        <v>741</v>
      </c>
      <c r="AG9123" t="s">
        <v>111</v>
      </c>
      <c r="AH9123" t="s">
        <v>62</v>
      </c>
      <c r="AI9123" t="s">
        <v>174</v>
      </c>
      <c r="AJ9123" t="s">
        <v>78</v>
      </c>
      <c r="AK9123" t="s">
        <v>64</v>
      </c>
      <c r="AL9123" t="s">
        <v>47</v>
      </c>
      <c r="AM9123" t="s">
        <v>122</v>
      </c>
      <c r="AN9123" t="s">
        <v>65</v>
      </c>
      <c r="AO9123" t="s">
        <v>573</v>
      </c>
    </row>
    <row r="9124" spans="1:41" x14ac:dyDescent="0.25">
      <c r="A9124" t="s">
        <v>37848</v>
      </c>
      <c r="B9124" t="s">
        <v>37849</v>
      </c>
      <c r="C9124" s="1" t="str">
        <f t="shared" si="578"/>
        <v>21:1084</v>
      </c>
      <c r="D9124" s="1" t="str">
        <f t="shared" si="579"/>
        <v>21:0157</v>
      </c>
      <c r="E9124" t="s">
        <v>37850</v>
      </c>
      <c r="F9124" t="s">
        <v>37851</v>
      </c>
      <c r="H9124">
        <v>50.640126500000001</v>
      </c>
      <c r="I9124">
        <v>-123.110238</v>
      </c>
      <c r="J9124" s="1" t="str">
        <f t="shared" si="576"/>
        <v>NGR bulk stream sediment</v>
      </c>
      <c r="K9124" s="1" t="str">
        <f t="shared" si="577"/>
        <v>&lt;177 micron (NGR)</v>
      </c>
      <c r="L9124">
        <v>34</v>
      </c>
      <c r="M9124" t="s">
        <v>233</v>
      </c>
      <c r="N9124">
        <v>596</v>
      </c>
      <c r="O9124" t="s">
        <v>330</v>
      </c>
      <c r="P9124" t="s">
        <v>73</v>
      </c>
      <c r="Q9124" t="s">
        <v>508</v>
      </c>
      <c r="R9124" t="s">
        <v>54</v>
      </c>
      <c r="S9124" t="s">
        <v>59</v>
      </c>
      <c r="T9124" t="s">
        <v>186</v>
      </c>
      <c r="U9124" t="s">
        <v>100</v>
      </c>
      <c r="V9124" t="s">
        <v>62</v>
      </c>
      <c r="W9124" t="s">
        <v>357</v>
      </c>
      <c r="X9124" t="s">
        <v>137</v>
      </c>
      <c r="Y9124" t="s">
        <v>108</v>
      </c>
      <c r="Z9124" t="s">
        <v>84</v>
      </c>
      <c r="AA9124" t="s">
        <v>122</v>
      </c>
      <c r="AB9124" t="s">
        <v>173</v>
      </c>
      <c r="AC9124" t="s">
        <v>175</v>
      </c>
      <c r="AD9124" t="s">
        <v>50</v>
      </c>
      <c r="AE9124" t="s">
        <v>185</v>
      </c>
      <c r="AF9124" t="s">
        <v>13425</v>
      </c>
      <c r="AG9124" t="s">
        <v>336</v>
      </c>
      <c r="AH9124" t="s">
        <v>62</v>
      </c>
      <c r="AI9124" t="s">
        <v>46</v>
      </c>
      <c r="AJ9124" t="s">
        <v>103</v>
      </c>
      <c r="AK9124" t="s">
        <v>173</v>
      </c>
      <c r="AL9124" t="s">
        <v>47</v>
      </c>
      <c r="AM9124" t="s">
        <v>122</v>
      </c>
      <c r="AN9124" t="s">
        <v>65</v>
      </c>
      <c r="AO9124" t="s">
        <v>3889</v>
      </c>
    </row>
    <row r="9125" spans="1:41" x14ac:dyDescent="0.25">
      <c r="A9125" t="s">
        <v>37852</v>
      </c>
      <c r="B9125" t="s">
        <v>37853</v>
      </c>
      <c r="C9125" s="1" t="str">
        <f t="shared" si="578"/>
        <v>21:1084</v>
      </c>
      <c r="D9125" s="1" t="str">
        <f t="shared" si="579"/>
        <v>21:0157</v>
      </c>
      <c r="E9125" t="s">
        <v>37854</v>
      </c>
      <c r="F9125" t="s">
        <v>37855</v>
      </c>
      <c r="H9125">
        <v>50.692900299999998</v>
      </c>
      <c r="I9125">
        <v>-123.1265176</v>
      </c>
      <c r="J9125" s="1" t="str">
        <f t="shared" si="576"/>
        <v>NGR bulk stream sediment</v>
      </c>
      <c r="K9125" s="1" t="str">
        <f t="shared" si="577"/>
        <v>&lt;177 micron (NGR)</v>
      </c>
      <c r="L9125">
        <v>34</v>
      </c>
      <c r="M9125" t="s">
        <v>248</v>
      </c>
      <c r="N9125">
        <v>597</v>
      </c>
      <c r="O9125" t="s">
        <v>235</v>
      </c>
      <c r="P9125" t="s">
        <v>47</v>
      </c>
      <c r="Q9125" t="s">
        <v>817</v>
      </c>
      <c r="R9125" t="s">
        <v>62</v>
      </c>
      <c r="S9125" t="s">
        <v>124</v>
      </c>
      <c r="T9125" t="s">
        <v>51</v>
      </c>
      <c r="U9125" t="s">
        <v>51</v>
      </c>
      <c r="V9125" t="s">
        <v>62</v>
      </c>
      <c r="W9125" t="s">
        <v>61</v>
      </c>
      <c r="X9125" t="s">
        <v>52</v>
      </c>
      <c r="Y9125" t="s">
        <v>175</v>
      </c>
      <c r="Z9125" t="s">
        <v>56</v>
      </c>
      <c r="AA9125" t="s">
        <v>46</v>
      </c>
      <c r="AB9125" t="s">
        <v>142</v>
      </c>
      <c r="AC9125" t="s">
        <v>175</v>
      </c>
      <c r="AD9125" t="s">
        <v>58</v>
      </c>
      <c r="AE9125" t="s">
        <v>56</v>
      </c>
      <c r="AF9125" t="s">
        <v>109</v>
      </c>
      <c r="AG9125" t="s">
        <v>227</v>
      </c>
      <c r="AH9125" t="s">
        <v>62</v>
      </c>
      <c r="AI9125" t="s">
        <v>62</v>
      </c>
      <c r="AJ9125" t="s">
        <v>60</v>
      </c>
      <c r="AK9125" t="s">
        <v>235</v>
      </c>
      <c r="AL9125" t="s">
        <v>47</v>
      </c>
      <c r="AM9125" t="s">
        <v>47</v>
      </c>
      <c r="AN9125" t="s">
        <v>65</v>
      </c>
      <c r="AO9125" t="s">
        <v>8373</v>
      </c>
    </row>
    <row r="9126" spans="1:41" x14ac:dyDescent="0.25">
      <c r="A9126" t="s">
        <v>37856</v>
      </c>
      <c r="B9126" t="s">
        <v>37857</v>
      </c>
      <c r="C9126" s="1" t="str">
        <f t="shared" si="578"/>
        <v>21:1084</v>
      </c>
      <c r="D9126" s="1" t="str">
        <f t="shared" si="579"/>
        <v>21:0157</v>
      </c>
      <c r="E9126" t="s">
        <v>37858</v>
      </c>
      <c r="F9126" t="s">
        <v>37859</v>
      </c>
      <c r="H9126">
        <v>50.677799299999997</v>
      </c>
      <c r="I9126">
        <v>-123.14246989999999</v>
      </c>
      <c r="J9126" s="1" t="str">
        <f t="shared" si="576"/>
        <v>NGR bulk stream sediment</v>
      </c>
      <c r="K9126" s="1" t="str">
        <f t="shared" si="577"/>
        <v>&lt;177 micron (NGR)</v>
      </c>
      <c r="L9126">
        <v>34</v>
      </c>
      <c r="M9126" t="s">
        <v>256</v>
      </c>
      <c r="N9126">
        <v>598</v>
      </c>
      <c r="O9126" t="s">
        <v>103</v>
      </c>
      <c r="P9126" t="s">
        <v>47</v>
      </c>
      <c r="Q9126" t="s">
        <v>2563</v>
      </c>
      <c r="R9126" t="s">
        <v>62</v>
      </c>
      <c r="S9126" t="s">
        <v>197</v>
      </c>
      <c r="T9126" t="s">
        <v>85</v>
      </c>
      <c r="U9126" t="s">
        <v>160</v>
      </c>
      <c r="V9126" t="s">
        <v>62</v>
      </c>
      <c r="W9126" t="s">
        <v>142</v>
      </c>
      <c r="X9126" t="s">
        <v>51</v>
      </c>
      <c r="Y9126" t="s">
        <v>127</v>
      </c>
      <c r="Z9126" t="s">
        <v>199</v>
      </c>
      <c r="AA9126" t="s">
        <v>122</v>
      </c>
      <c r="AB9126" t="s">
        <v>206</v>
      </c>
      <c r="AC9126" t="s">
        <v>175</v>
      </c>
      <c r="AD9126" t="s">
        <v>85</v>
      </c>
      <c r="AE9126" t="s">
        <v>56</v>
      </c>
      <c r="AF9126" t="s">
        <v>66</v>
      </c>
      <c r="AG9126" t="s">
        <v>151</v>
      </c>
      <c r="AH9126" t="s">
        <v>62</v>
      </c>
      <c r="AI9126" t="s">
        <v>62</v>
      </c>
      <c r="AJ9126" t="s">
        <v>81</v>
      </c>
      <c r="AK9126" t="s">
        <v>61</v>
      </c>
      <c r="AL9126" t="s">
        <v>47</v>
      </c>
      <c r="AM9126" t="s">
        <v>47</v>
      </c>
      <c r="AN9126" t="s">
        <v>65</v>
      </c>
      <c r="AO9126" t="s">
        <v>741</v>
      </c>
    </row>
    <row r="9127" spans="1:41" x14ac:dyDescent="0.25">
      <c r="A9127" t="s">
        <v>37860</v>
      </c>
      <c r="B9127" t="s">
        <v>37861</v>
      </c>
      <c r="C9127" s="1" t="str">
        <f t="shared" si="578"/>
        <v>21:1084</v>
      </c>
      <c r="D9127" s="1" t="str">
        <f t="shared" si="579"/>
        <v>21:0157</v>
      </c>
      <c r="E9127" t="s">
        <v>37862</v>
      </c>
      <c r="F9127" t="s">
        <v>37863</v>
      </c>
      <c r="H9127">
        <v>50.665581600000003</v>
      </c>
      <c r="I9127">
        <v>-123.0730277</v>
      </c>
      <c r="J9127" s="1" t="str">
        <f t="shared" si="576"/>
        <v>NGR bulk stream sediment</v>
      </c>
      <c r="K9127" s="1" t="str">
        <f t="shared" si="577"/>
        <v>&lt;177 micron (NGR)</v>
      </c>
      <c r="L9127">
        <v>34</v>
      </c>
      <c r="M9127" t="s">
        <v>265</v>
      </c>
      <c r="N9127">
        <v>599</v>
      </c>
      <c r="O9127" t="s">
        <v>493</v>
      </c>
      <c r="P9127" t="s">
        <v>47</v>
      </c>
      <c r="Q9127" t="s">
        <v>592</v>
      </c>
      <c r="R9127" t="s">
        <v>62</v>
      </c>
      <c r="S9127" t="s">
        <v>342</v>
      </c>
      <c r="T9127" t="s">
        <v>55</v>
      </c>
      <c r="U9127" t="s">
        <v>75</v>
      </c>
      <c r="V9127" t="s">
        <v>62</v>
      </c>
      <c r="W9127" t="s">
        <v>493</v>
      </c>
      <c r="X9127" t="s">
        <v>55</v>
      </c>
      <c r="Y9127" t="s">
        <v>269</v>
      </c>
      <c r="Z9127" t="s">
        <v>56</v>
      </c>
      <c r="AA9127" t="s">
        <v>122</v>
      </c>
      <c r="AB9127" t="s">
        <v>200</v>
      </c>
      <c r="AC9127" t="s">
        <v>175</v>
      </c>
      <c r="AD9127" t="s">
        <v>108</v>
      </c>
      <c r="AE9127" t="s">
        <v>62</v>
      </c>
      <c r="AF9127" t="s">
        <v>50</v>
      </c>
      <c r="AG9127" t="s">
        <v>365</v>
      </c>
      <c r="AH9127" t="s">
        <v>62</v>
      </c>
      <c r="AI9127" t="s">
        <v>46</v>
      </c>
      <c r="AJ9127" t="s">
        <v>282</v>
      </c>
      <c r="AK9127" t="s">
        <v>139</v>
      </c>
      <c r="AL9127" t="s">
        <v>47</v>
      </c>
      <c r="AM9127" t="s">
        <v>122</v>
      </c>
      <c r="AN9127" t="s">
        <v>65</v>
      </c>
      <c r="AO9127" t="s">
        <v>4050</v>
      </c>
    </row>
    <row r="9128" spans="1:41" x14ac:dyDescent="0.25">
      <c r="A9128" t="s">
        <v>37864</v>
      </c>
      <c r="B9128" t="s">
        <v>37865</v>
      </c>
      <c r="C9128" s="1" t="str">
        <f t="shared" si="578"/>
        <v>21:1084</v>
      </c>
      <c r="D9128" s="1" t="str">
        <f t="shared" si="579"/>
        <v>21:0157</v>
      </c>
      <c r="E9128" t="s">
        <v>37866</v>
      </c>
      <c r="F9128" t="s">
        <v>37867</v>
      </c>
      <c r="H9128">
        <v>50.727860300000003</v>
      </c>
      <c r="I9128">
        <v>-123.0154493</v>
      </c>
      <c r="J9128" s="1" t="str">
        <f t="shared" si="576"/>
        <v>NGR bulk stream sediment</v>
      </c>
      <c r="K9128" s="1" t="str">
        <f t="shared" si="577"/>
        <v>&lt;177 micron (NGR)</v>
      </c>
      <c r="L9128">
        <v>35</v>
      </c>
      <c r="M9128" t="s">
        <v>280</v>
      </c>
      <c r="N9128">
        <v>600</v>
      </c>
      <c r="O9128" t="s">
        <v>72</v>
      </c>
      <c r="P9128" t="s">
        <v>47</v>
      </c>
      <c r="Q9128" t="s">
        <v>1157</v>
      </c>
      <c r="R9128" t="s">
        <v>62</v>
      </c>
      <c r="S9128" t="s">
        <v>300</v>
      </c>
      <c r="T9128" t="s">
        <v>209</v>
      </c>
      <c r="U9128" t="s">
        <v>597</v>
      </c>
      <c r="V9128" t="s">
        <v>57</v>
      </c>
      <c r="W9128" t="s">
        <v>123</v>
      </c>
      <c r="X9128" t="s">
        <v>99</v>
      </c>
      <c r="Y9128" t="s">
        <v>82</v>
      </c>
      <c r="Z9128" t="s">
        <v>56</v>
      </c>
      <c r="AA9128" t="s">
        <v>122</v>
      </c>
      <c r="AB9128" t="s">
        <v>206</v>
      </c>
      <c r="AC9128" t="s">
        <v>175</v>
      </c>
      <c r="AD9128" t="s">
        <v>330</v>
      </c>
      <c r="AE9128" t="s">
        <v>185</v>
      </c>
      <c r="AF9128" t="s">
        <v>679</v>
      </c>
      <c r="AG9128" t="s">
        <v>242</v>
      </c>
      <c r="AH9128" t="s">
        <v>53</v>
      </c>
      <c r="AI9128" t="s">
        <v>54</v>
      </c>
      <c r="AJ9128" t="s">
        <v>127</v>
      </c>
      <c r="AK9128" t="s">
        <v>351</v>
      </c>
      <c r="AL9128" t="s">
        <v>47</v>
      </c>
      <c r="AM9128" t="s">
        <v>47</v>
      </c>
      <c r="AN9128" t="s">
        <v>119</v>
      </c>
      <c r="AO9128" t="s">
        <v>9584</v>
      </c>
    </row>
    <row r="9129" spans="1:41" x14ac:dyDescent="0.25">
      <c r="A9129" t="s">
        <v>37868</v>
      </c>
      <c r="B9129" t="s">
        <v>37869</v>
      </c>
      <c r="C9129" s="1" t="str">
        <f t="shared" si="578"/>
        <v>21:1084</v>
      </c>
      <c r="D9129" s="1" t="str">
        <f t="shared" si="579"/>
        <v>21:0157</v>
      </c>
      <c r="E9129" t="s">
        <v>37866</v>
      </c>
      <c r="F9129" t="s">
        <v>37870</v>
      </c>
      <c r="H9129">
        <v>50.727860300000003</v>
      </c>
      <c r="I9129">
        <v>-123.0154493</v>
      </c>
      <c r="J9129" s="1" t="str">
        <f t="shared" si="576"/>
        <v>NGR bulk stream sediment</v>
      </c>
      <c r="K9129" s="1" t="str">
        <f t="shared" si="577"/>
        <v>&lt;177 micron (NGR)</v>
      </c>
      <c r="L9129">
        <v>35</v>
      </c>
      <c r="M9129" t="s">
        <v>288</v>
      </c>
      <c r="N9129">
        <v>601</v>
      </c>
      <c r="O9129" t="s">
        <v>493</v>
      </c>
      <c r="P9129" t="s">
        <v>47</v>
      </c>
      <c r="Q9129" t="s">
        <v>281</v>
      </c>
      <c r="R9129" t="s">
        <v>62</v>
      </c>
      <c r="S9129" t="s">
        <v>106</v>
      </c>
      <c r="T9129" t="s">
        <v>267</v>
      </c>
      <c r="U9129" t="s">
        <v>532</v>
      </c>
      <c r="V9129" t="s">
        <v>87</v>
      </c>
      <c r="W9129" t="s">
        <v>103</v>
      </c>
      <c r="X9129" t="s">
        <v>145</v>
      </c>
      <c r="Y9129" t="s">
        <v>217</v>
      </c>
      <c r="Z9129" t="s">
        <v>56</v>
      </c>
      <c r="AA9129" t="s">
        <v>46</v>
      </c>
      <c r="AB9129" t="s">
        <v>122</v>
      </c>
      <c r="AC9129" t="s">
        <v>175</v>
      </c>
      <c r="AD9129" t="s">
        <v>145</v>
      </c>
      <c r="AE9129" t="s">
        <v>185</v>
      </c>
      <c r="AF9129" t="s">
        <v>1060</v>
      </c>
      <c r="AG9129" t="s">
        <v>319</v>
      </c>
      <c r="AH9129" t="s">
        <v>53</v>
      </c>
      <c r="AI9129" t="s">
        <v>54</v>
      </c>
      <c r="AJ9129" t="s">
        <v>76</v>
      </c>
      <c r="AK9129" t="s">
        <v>148</v>
      </c>
      <c r="AL9129" t="s">
        <v>47</v>
      </c>
      <c r="AM9129" t="s">
        <v>47</v>
      </c>
      <c r="AN9129" t="s">
        <v>492</v>
      </c>
      <c r="AO9129" t="s">
        <v>883</v>
      </c>
    </row>
    <row r="9130" spans="1:41" x14ac:dyDescent="0.25">
      <c r="A9130" t="s">
        <v>37871</v>
      </c>
      <c r="B9130" t="s">
        <v>37872</v>
      </c>
      <c r="C9130" s="1" t="str">
        <f t="shared" si="578"/>
        <v>21:1084</v>
      </c>
      <c r="D9130" s="1" t="str">
        <f t="shared" si="579"/>
        <v>21:0157</v>
      </c>
      <c r="E9130" t="s">
        <v>37873</v>
      </c>
      <c r="F9130" t="s">
        <v>37874</v>
      </c>
      <c r="H9130">
        <v>50.714911499999999</v>
      </c>
      <c r="I9130">
        <v>-123.0725546</v>
      </c>
      <c r="J9130" s="1" t="str">
        <f t="shared" si="576"/>
        <v>NGR bulk stream sediment</v>
      </c>
      <c r="K9130" s="1" t="str">
        <f t="shared" si="577"/>
        <v>&lt;177 micron (NGR)</v>
      </c>
      <c r="L9130">
        <v>35</v>
      </c>
      <c r="M9130" t="s">
        <v>45</v>
      </c>
      <c r="N9130">
        <v>602</v>
      </c>
      <c r="O9130" t="s">
        <v>103</v>
      </c>
      <c r="P9130" t="s">
        <v>47</v>
      </c>
      <c r="Q9130" t="s">
        <v>281</v>
      </c>
      <c r="R9130" t="s">
        <v>62</v>
      </c>
      <c r="S9130" t="s">
        <v>268</v>
      </c>
      <c r="T9130" t="s">
        <v>127</v>
      </c>
      <c r="U9130" t="s">
        <v>183</v>
      </c>
      <c r="V9130" t="s">
        <v>198</v>
      </c>
      <c r="W9130" t="s">
        <v>123</v>
      </c>
      <c r="X9130" t="s">
        <v>50</v>
      </c>
      <c r="Y9130" t="s">
        <v>269</v>
      </c>
      <c r="Z9130" t="s">
        <v>56</v>
      </c>
      <c r="AA9130" t="s">
        <v>47</v>
      </c>
      <c r="AB9130" t="s">
        <v>122</v>
      </c>
      <c r="AC9130" t="s">
        <v>175</v>
      </c>
      <c r="AD9130" t="s">
        <v>66</v>
      </c>
      <c r="AE9130" t="s">
        <v>198</v>
      </c>
      <c r="AF9130" t="s">
        <v>82</v>
      </c>
      <c r="AG9130" t="s">
        <v>58</v>
      </c>
      <c r="AH9130" t="s">
        <v>46</v>
      </c>
      <c r="AI9130" t="s">
        <v>54</v>
      </c>
      <c r="AJ9130" t="s">
        <v>127</v>
      </c>
      <c r="AK9130" t="s">
        <v>143</v>
      </c>
      <c r="AL9130" t="s">
        <v>47</v>
      </c>
      <c r="AM9130" t="s">
        <v>122</v>
      </c>
      <c r="AN9130" t="s">
        <v>322</v>
      </c>
      <c r="AO9130" t="s">
        <v>5298</v>
      </c>
    </row>
    <row r="9131" spans="1:41" x14ac:dyDescent="0.25">
      <c r="A9131" t="s">
        <v>37875</v>
      </c>
      <c r="B9131" t="s">
        <v>37876</v>
      </c>
      <c r="C9131" s="1" t="str">
        <f t="shared" si="578"/>
        <v>21:1084</v>
      </c>
      <c r="D9131" s="1" t="str">
        <f t="shared" si="579"/>
        <v>21:0157</v>
      </c>
      <c r="E9131" t="s">
        <v>37877</v>
      </c>
      <c r="F9131" t="s">
        <v>37878</v>
      </c>
      <c r="H9131">
        <v>50.705401100000003</v>
      </c>
      <c r="I9131">
        <v>-122.96223670000001</v>
      </c>
      <c r="J9131" s="1" t="str">
        <f t="shared" si="576"/>
        <v>NGR bulk stream sediment</v>
      </c>
      <c r="K9131" s="1" t="str">
        <f t="shared" si="577"/>
        <v>&lt;177 micron (NGR)</v>
      </c>
      <c r="L9131">
        <v>35</v>
      </c>
      <c r="M9131" t="s">
        <v>71</v>
      </c>
      <c r="N9131">
        <v>603</v>
      </c>
      <c r="O9131" t="s">
        <v>351</v>
      </c>
      <c r="P9131" t="s">
        <v>47</v>
      </c>
      <c r="Q9131" t="s">
        <v>673</v>
      </c>
      <c r="R9131" t="s">
        <v>105</v>
      </c>
      <c r="S9131" t="s">
        <v>475</v>
      </c>
      <c r="T9131" t="s">
        <v>217</v>
      </c>
      <c r="U9131" t="s">
        <v>226</v>
      </c>
      <c r="V9131" t="s">
        <v>54</v>
      </c>
      <c r="W9131" t="s">
        <v>260</v>
      </c>
      <c r="X9131" t="s">
        <v>66</v>
      </c>
      <c r="Y9131" t="s">
        <v>267</v>
      </c>
      <c r="Z9131" t="s">
        <v>199</v>
      </c>
      <c r="AA9131" t="s">
        <v>47</v>
      </c>
      <c r="AB9131" t="s">
        <v>139</v>
      </c>
      <c r="AC9131" t="s">
        <v>175</v>
      </c>
      <c r="AD9131" t="s">
        <v>76</v>
      </c>
      <c r="AE9131" t="s">
        <v>84</v>
      </c>
      <c r="AF9131" t="s">
        <v>2753</v>
      </c>
      <c r="AG9131" t="s">
        <v>271</v>
      </c>
      <c r="AH9131" t="s">
        <v>62</v>
      </c>
      <c r="AI9131" t="s">
        <v>46</v>
      </c>
      <c r="AJ9131" t="s">
        <v>282</v>
      </c>
      <c r="AK9131" t="s">
        <v>139</v>
      </c>
      <c r="AL9131" t="s">
        <v>47</v>
      </c>
      <c r="AM9131" t="s">
        <v>122</v>
      </c>
      <c r="AN9131" t="s">
        <v>662</v>
      </c>
      <c r="AO9131" t="s">
        <v>1092</v>
      </c>
    </row>
    <row r="9132" spans="1:41" x14ac:dyDescent="0.25">
      <c r="A9132" t="s">
        <v>37879</v>
      </c>
      <c r="B9132" t="s">
        <v>37880</v>
      </c>
      <c r="C9132" s="1" t="str">
        <f t="shared" si="578"/>
        <v>21:1084</v>
      </c>
      <c r="D9132" s="1" t="str">
        <f t="shared" si="579"/>
        <v>21:0157</v>
      </c>
      <c r="E9132" t="s">
        <v>37881</v>
      </c>
      <c r="F9132" t="s">
        <v>37882</v>
      </c>
      <c r="H9132">
        <v>50.6794668</v>
      </c>
      <c r="I9132">
        <v>-122.97956430000001</v>
      </c>
      <c r="J9132" s="1" t="str">
        <f t="shared" si="576"/>
        <v>NGR bulk stream sediment</v>
      </c>
      <c r="K9132" s="1" t="str">
        <f t="shared" si="577"/>
        <v>&lt;177 micron (NGR)</v>
      </c>
      <c r="L9132">
        <v>35</v>
      </c>
      <c r="M9132" t="s">
        <v>95</v>
      </c>
      <c r="N9132">
        <v>604</v>
      </c>
      <c r="O9132" t="s">
        <v>82</v>
      </c>
      <c r="P9132" t="s">
        <v>58</v>
      </c>
      <c r="Q9132" t="s">
        <v>215</v>
      </c>
      <c r="R9132" t="s">
        <v>105</v>
      </c>
      <c r="S9132" t="s">
        <v>66</v>
      </c>
      <c r="T9132" t="s">
        <v>108</v>
      </c>
      <c r="U9132" t="s">
        <v>106</v>
      </c>
      <c r="V9132" t="s">
        <v>54</v>
      </c>
      <c r="W9132" t="s">
        <v>227</v>
      </c>
      <c r="X9132" t="s">
        <v>103</v>
      </c>
      <c r="Y9132" t="s">
        <v>55</v>
      </c>
      <c r="Z9132" t="s">
        <v>199</v>
      </c>
      <c r="AA9132" t="s">
        <v>122</v>
      </c>
      <c r="AB9132" t="s">
        <v>81</v>
      </c>
      <c r="AC9132" t="s">
        <v>175</v>
      </c>
      <c r="AD9132" t="s">
        <v>267</v>
      </c>
      <c r="AE9132" t="s">
        <v>57</v>
      </c>
      <c r="AF9132" t="s">
        <v>66</v>
      </c>
      <c r="AG9132" t="s">
        <v>142</v>
      </c>
      <c r="AH9132" t="s">
        <v>62</v>
      </c>
      <c r="AI9132" t="s">
        <v>57</v>
      </c>
      <c r="AJ9132" t="s">
        <v>110</v>
      </c>
      <c r="AK9132" t="s">
        <v>174</v>
      </c>
      <c r="AL9132" t="s">
        <v>47</v>
      </c>
      <c r="AM9132" t="s">
        <v>122</v>
      </c>
      <c r="AN9132" t="s">
        <v>65</v>
      </c>
      <c r="AO9132" t="s">
        <v>306</v>
      </c>
    </row>
    <row r="9133" spans="1:41" x14ac:dyDescent="0.25">
      <c r="A9133" t="s">
        <v>37883</v>
      </c>
      <c r="B9133" t="s">
        <v>37884</v>
      </c>
      <c r="C9133" s="1" t="str">
        <f t="shared" si="578"/>
        <v>21:1084</v>
      </c>
      <c r="D9133" s="1" t="str">
        <f t="shared" si="579"/>
        <v>21:0157</v>
      </c>
      <c r="E9133" t="s">
        <v>37885</v>
      </c>
      <c r="F9133" t="s">
        <v>37886</v>
      </c>
      <c r="H9133">
        <v>50.430003999999997</v>
      </c>
      <c r="I9133">
        <v>-122.9356686</v>
      </c>
      <c r="J9133" s="1" t="str">
        <f t="shared" si="576"/>
        <v>NGR bulk stream sediment</v>
      </c>
      <c r="K9133" s="1" t="str">
        <f t="shared" si="577"/>
        <v>&lt;177 micron (NGR)</v>
      </c>
      <c r="L9133">
        <v>35</v>
      </c>
      <c r="M9133" t="s">
        <v>117</v>
      </c>
      <c r="N9133">
        <v>605</v>
      </c>
      <c r="O9133" t="s">
        <v>3546</v>
      </c>
      <c r="P9133" t="s">
        <v>3546</v>
      </c>
      <c r="Q9133" t="s">
        <v>3546</v>
      </c>
      <c r="R9133" t="s">
        <v>3546</v>
      </c>
      <c r="S9133" t="s">
        <v>3546</v>
      </c>
      <c r="T9133" t="s">
        <v>3546</v>
      </c>
      <c r="U9133" t="s">
        <v>3546</v>
      </c>
      <c r="V9133" t="s">
        <v>3546</v>
      </c>
      <c r="W9133" t="s">
        <v>3546</v>
      </c>
      <c r="X9133" t="s">
        <v>3546</v>
      </c>
      <c r="Y9133" t="s">
        <v>3546</v>
      </c>
      <c r="Z9133" t="s">
        <v>3546</v>
      </c>
      <c r="AA9133" t="s">
        <v>3546</v>
      </c>
      <c r="AB9133" t="s">
        <v>3546</v>
      </c>
      <c r="AC9133" t="s">
        <v>3546</v>
      </c>
      <c r="AD9133" t="s">
        <v>3546</v>
      </c>
      <c r="AE9133" t="s">
        <v>3546</v>
      </c>
      <c r="AF9133" t="s">
        <v>3546</v>
      </c>
      <c r="AG9133" t="s">
        <v>3546</v>
      </c>
      <c r="AH9133" t="s">
        <v>3546</v>
      </c>
      <c r="AI9133" t="s">
        <v>3546</v>
      </c>
      <c r="AJ9133" t="s">
        <v>3546</v>
      </c>
      <c r="AK9133" t="s">
        <v>3546</v>
      </c>
      <c r="AL9133" t="s">
        <v>3546</v>
      </c>
      <c r="AM9133" t="s">
        <v>3546</v>
      </c>
      <c r="AN9133" t="s">
        <v>3546</v>
      </c>
      <c r="AO9133" t="s">
        <v>3546</v>
      </c>
    </row>
    <row r="9134" spans="1:41" x14ac:dyDescent="0.25">
      <c r="A9134" t="s">
        <v>37887</v>
      </c>
      <c r="B9134" t="s">
        <v>37888</v>
      </c>
      <c r="C9134" s="1" t="str">
        <f t="shared" si="578"/>
        <v>21:1084</v>
      </c>
      <c r="D9134" s="1" t="str">
        <f t="shared" si="579"/>
        <v>21:0157</v>
      </c>
      <c r="E9134" t="s">
        <v>37889</v>
      </c>
      <c r="F9134" t="s">
        <v>37890</v>
      </c>
      <c r="H9134">
        <v>50.4749135</v>
      </c>
      <c r="I9134">
        <v>-122.9295333</v>
      </c>
      <c r="J9134" s="1" t="str">
        <f t="shared" si="576"/>
        <v>NGR bulk stream sediment</v>
      </c>
      <c r="K9134" s="1" t="str">
        <f t="shared" si="577"/>
        <v>&lt;177 micron (NGR)</v>
      </c>
      <c r="L9134">
        <v>35</v>
      </c>
      <c r="M9134" t="s">
        <v>136</v>
      </c>
      <c r="N9134">
        <v>606</v>
      </c>
      <c r="O9134" t="s">
        <v>90</v>
      </c>
      <c r="P9134" t="s">
        <v>51</v>
      </c>
      <c r="Q9134" t="s">
        <v>171</v>
      </c>
      <c r="R9134" t="s">
        <v>54</v>
      </c>
      <c r="S9134" t="s">
        <v>49</v>
      </c>
      <c r="T9134" t="s">
        <v>59</v>
      </c>
      <c r="U9134" t="s">
        <v>82</v>
      </c>
      <c r="V9134" t="s">
        <v>185</v>
      </c>
      <c r="W9134" t="s">
        <v>238</v>
      </c>
      <c r="X9134" t="s">
        <v>122</v>
      </c>
      <c r="Y9134" t="s">
        <v>55</v>
      </c>
      <c r="Z9134" t="s">
        <v>84</v>
      </c>
      <c r="AA9134" t="s">
        <v>122</v>
      </c>
      <c r="AB9134" t="s">
        <v>257</v>
      </c>
      <c r="AC9134" t="s">
        <v>175</v>
      </c>
      <c r="AD9134" t="s">
        <v>217</v>
      </c>
      <c r="AE9134" t="s">
        <v>149</v>
      </c>
      <c r="AF9134" t="s">
        <v>604</v>
      </c>
      <c r="AG9134" t="s">
        <v>123</v>
      </c>
      <c r="AH9134" t="s">
        <v>62</v>
      </c>
      <c r="AI9134" t="s">
        <v>149</v>
      </c>
      <c r="AJ9134" t="s">
        <v>87</v>
      </c>
      <c r="AK9134" t="s">
        <v>87</v>
      </c>
      <c r="AL9134" t="s">
        <v>47</v>
      </c>
      <c r="AM9134" t="s">
        <v>103</v>
      </c>
      <c r="AN9134" t="s">
        <v>508</v>
      </c>
      <c r="AO9134" t="s">
        <v>3310</v>
      </c>
    </row>
    <row r="9135" spans="1:41" x14ac:dyDescent="0.25">
      <c r="A9135" t="s">
        <v>37891</v>
      </c>
      <c r="B9135" t="s">
        <v>37892</v>
      </c>
      <c r="C9135" s="1" t="str">
        <f t="shared" si="578"/>
        <v>21:1084</v>
      </c>
      <c r="D9135" s="1" t="str">
        <f t="shared" si="579"/>
        <v>21:0157</v>
      </c>
      <c r="E9135" t="s">
        <v>37893</v>
      </c>
      <c r="F9135" t="s">
        <v>37894</v>
      </c>
      <c r="H9135">
        <v>50.368459799999997</v>
      </c>
      <c r="I9135">
        <v>-122.92110409999999</v>
      </c>
      <c r="J9135" s="1" t="str">
        <f t="shared" si="576"/>
        <v>NGR bulk stream sediment</v>
      </c>
      <c r="K9135" s="1" t="str">
        <f t="shared" si="577"/>
        <v>&lt;177 micron (NGR)</v>
      </c>
      <c r="L9135">
        <v>35</v>
      </c>
      <c r="M9135" t="s">
        <v>157</v>
      </c>
      <c r="N9135">
        <v>607</v>
      </c>
      <c r="O9135" t="s">
        <v>149</v>
      </c>
      <c r="P9135" t="s">
        <v>47</v>
      </c>
      <c r="Q9135" t="s">
        <v>807</v>
      </c>
      <c r="R9135" t="s">
        <v>62</v>
      </c>
      <c r="S9135" t="s">
        <v>239</v>
      </c>
      <c r="T9135" t="s">
        <v>73</v>
      </c>
      <c r="U9135" t="s">
        <v>99</v>
      </c>
      <c r="V9135" t="s">
        <v>62</v>
      </c>
      <c r="W9135" t="s">
        <v>257</v>
      </c>
      <c r="X9135" t="s">
        <v>51</v>
      </c>
      <c r="Y9135" t="s">
        <v>98</v>
      </c>
      <c r="Z9135" t="s">
        <v>199</v>
      </c>
      <c r="AA9135" t="s">
        <v>47</v>
      </c>
      <c r="AB9135" t="s">
        <v>130</v>
      </c>
      <c r="AC9135" t="s">
        <v>175</v>
      </c>
      <c r="AD9135" t="s">
        <v>330</v>
      </c>
      <c r="AE9135" t="s">
        <v>56</v>
      </c>
      <c r="AF9135" t="s">
        <v>76</v>
      </c>
      <c r="AG9135" t="s">
        <v>227</v>
      </c>
      <c r="AH9135" t="s">
        <v>62</v>
      </c>
      <c r="AI9135" t="s">
        <v>198</v>
      </c>
      <c r="AJ9135" t="s">
        <v>103</v>
      </c>
      <c r="AK9135" t="s">
        <v>235</v>
      </c>
      <c r="AL9135" t="s">
        <v>47</v>
      </c>
      <c r="AM9135" t="s">
        <v>47</v>
      </c>
      <c r="AN9135" t="s">
        <v>171</v>
      </c>
      <c r="AO9135" t="s">
        <v>6485</v>
      </c>
    </row>
    <row r="9136" spans="1:41" x14ac:dyDescent="0.25">
      <c r="A9136" t="s">
        <v>37895</v>
      </c>
      <c r="B9136" t="s">
        <v>37896</v>
      </c>
      <c r="C9136" s="1" t="str">
        <f t="shared" si="578"/>
        <v>21:1084</v>
      </c>
      <c r="D9136" s="1" t="str">
        <f t="shared" si="579"/>
        <v>21:0157</v>
      </c>
      <c r="E9136" t="s">
        <v>37897</v>
      </c>
      <c r="F9136" t="s">
        <v>37898</v>
      </c>
      <c r="H9136">
        <v>50.379950700000002</v>
      </c>
      <c r="I9136">
        <v>-122.9850816</v>
      </c>
      <c r="J9136" s="1" t="str">
        <f t="shared" si="576"/>
        <v>NGR bulk stream sediment</v>
      </c>
      <c r="K9136" s="1" t="str">
        <f t="shared" si="577"/>
        <v>&lt;177 micron (NGR)</v>
      </c>
      <c r="L9136">
        <v>35</v>
      </c>
      <c r="M9136" t="s">
        <v>170</v>
      </c>
      <c r="N9136">
        <v>608</v>
      </c>
      <c r="O9136" t="s">
        <v>61</v>
      </c>
      <c r="P9136" t="s">
        <v>103</v>
      </c>
      <c r="Q9136" t="s">
        <v>281</v>
      </c>
      <c r="R9136" t="s">
        <v>62</v>
      </c>
      <c r="S9136" t="s">
        <v>240</v>
      </c>
      <c r="T9136" t="s">
        <v>330</v>
      </c>
      <c r="U9136" t="s">
        <v>112</v>
      </c>
      <c r="V9136" t="s">
        <v>62</v>
      </c>
      <c r="W9136" t="s">
        <v>493</v>
      </c>
      <c r="X9136" t="s">
        <v>330</v>
      </c>
      <c r="Y9136" t="s">
        <v>104</v>
      </c>
      <c r="Z9136" t="s">
        <v>199</v>
      </c>
      <c r="AA9136" t="s">
        <v>46</v>
      </c>
      <c r="AB9136" t="s">
        <v>173</v>
      </c>
      <c r="AC9136" t="s">
        <v>175</v>
      </c>
      <c r="AD9136" t="s">
        <v>58</v>
      </c>
      <c r="AE9136" t="s">
        <v>84</v>
      </c>
      <c r="AF9136" t="s">
        <v>1200</v>
      </c>
      <c r="AG9136" t="s">
        <v>88</v>
      </c>
      <c r="AH9136" t="s">
        <v>53</v>
      </c>
      <c r="AI9136" t="s">
        <v>46</v>
      </c>
      <c r="AJ9136" t="s">
        <v>188</v>
      </c>
      <c r="AK9136" t="s">
        <v>257</v>
      </c>
      <c r="AL9136" t="s">
        <v>47</v>
      </c>
      <c r="AM9136" t="s">
        <v>122</v>
      </c>
      <c r="AN9136" t="s">
        <v>65</v>
      </c>
      <c r="AO9136" t="s">
        <v>972</v>
      </c>
    </row>
    <row r="9137" spans="1:41" x14ac:dyDescent="0.25">
      <c r="A9137" t="s">
        <v>37899</v>
      </c>
      <c r="B9137" t="s">
        <v>37900</v>
      </c>
      <c r="C9137" s="1" t="str">
        <f t="shared" si="578"/>
        <v>21:1084</v>
      </c>
      <c r="D9137" s="1" t="str">
        <f t="shared" si="579"/>
        <v>21:0157</v>
      </c>
      <c r="E9137" t="s">
        <v>37901</v>
      </c>
      <c r="F9137" t="s">
        <v>37902</v>
      </c>
      <c r="H9137">
        <v>50.3852124</v>
      </c>
      <c r="I9137">
        <v>-122.9854868</v>
      </c>
      <c r="J9137" s="1" t="str">
        <f t="shared" si="576"/>
        <v>NGR bulk stream sediment</v>
      </c>
      <c r="K9137" s="1" t="str">
        <f t="shared" si="577"/>
        <v>&lt;177 micron (NGR)</v>
      </c>
      <c r="L9137">
        <v>35</v>
      </c>
      <c r="M9137" t="s">
        <v>180</v>
      </c>
      <c r="N9137">
        <v>609</v>
      </c>
      <c r="O9137" t="s">
        <v>149</v>
      </c>
      <c r="P9137" t="s">
        <v>47</v>
      </c>
      <c r="Q9137" t="s">
        <v>327</v>
      </c>
      <c r="R9137" t="s">
        <v>198</v>
      </c>
      <c r="S9137" t="s">
        <v>107</v>
      </c>
      <c r="T9137" t="s">
        <v>330</v>
      </c>
      <c r="U9137" t="s">
        <v>90</v>
      </c>
      <c r="V9137" t="s">
        <v>62</v>
      </c>
      <c r="W9137" t="s">
        <v>161</v>
      </c>
      <c r="X9137" t="s">
        <v>51</v>
      </c>
      <c r="Y9137" t="s">
        <v>98</v>
      </c>
      <c r="Z9137" t="s">
        <v>199</v>
      </c>
      <c r="AA9137" t="s">
        <v>47</v>
      </c>
      <c r="AB9137" t="s">
        <v>257</v>
      </c>
      <c r="AC9137" t="s">
        <v>175</v>
      </c>
      <c r="AD9137" t="s">
        <v>76</v>
      </c>
      <c r="AE9137" t="s">
        <v>56</v>
      </c>
      <c r="AF9137" t="s">
        <v>85</v>
      </c>
      <c r="AG9137" t="s">
        <v>336</v>
      </c>
      <c r="AH9137" t="s">
        <v>62</v>
      </c>
      <c r="AI9137" t="s">
        <v>53</v>
      </c>
      <c r="AJ9137" t="s">
        <v>142</v>
      </c>
      <c r="AK9137" t="s">
        <v>235</v>
      </c>
      <c r="AL9137" t="s">
        <v>47</v>
      </c>
      <c r="AM9137" t="s">
        <v>47</v>
      </c>
      <c r="AN9137" t="s">
        <v>196</v>
      </c>
      <c r="AO9137" t="s">
        <v>4768</v>
      </c>
    </row>
    <row r="9138" spans="1:41" x14ac:dyDescent="0.25">
      <c r="A9138" t="s">
        <v>37903</v>
      </c>
      <c r="B9138" t="s">
        <v>37904</v>
      </c>
      <c r="C9138" s="1" t="str">
        <f t="shared" si="578"/>
        <v>21:1084</v>
      </c>
      <c r="D9138" s="1" t="str">
        <f t="shared" si="579"/>
        <v>21:0157</v>
      </c>
      <c r="E9138" t="s">
        <v>37905</v>
      </c>
      <c r="F9138" t="s">
        <v>37906</v>
      </c>
      <c r="H9138">
        <v>50.357220099999999</v>
      </c>
      <c r="I9138">
        <v>-122.9428874</v>
      </c>
      <c r="J9138" s="1" t="str">
        <f t="shared" si="576"/>
        <v>NGR bulk stream sediment</v>
      </c>
      <c r="K9138" s="1" t="str">
        <f t="shared" si="577"/>
        <v>&lt;177 micron (NGR)</v>
      </c>
      <c r="L9138">
        <v>35</v>
      </c>
      <c r="M9138" t="s">
        <v>195</v>
      </c>
      <c r="N9138">
        <v>610</v>
      </c>
      <c r="O9138" t="s">
        <v>57</v>
      </c>
      <c r="P9138" t="s">
        <v>122</v>
      </c>
      <c r="Q9138" t="s">
        <v>327</v>
      </c>
      <c r="R9138" t="s">
        <v>62</v>
      </c>
      <c r="S9138" t="s">
        <v>183</v>
      </c>
      <c r="T9138" t="s">
        <v>137</v>
      </c>
      <c r="U9138" t="s">
        <v>243</v>
      </c>
      <c r="V9138" t="s">
        <v>62</v>
      </c>
      <c r="W9138" t="s">
        <v>72</v>
      </c>
      <c r="X9138" t="s">
        <v>137</v>
      </c>
      <c r="Y9138" t="s">
        <v>141</v>
      </c>
      <c r="Z9138" t="s">
        <v>56</v>
      </c>
      <c r="AA9138" t="s">
        <v>46</v>
      </c>
      <c r="AB9138" t="s">
        <v>122</v>
      </c>
      <c r="AC9138" t="s">
        <v>175</v>
      </c>
      <c r="AD9138" t="s">
        <v>55</v>
      </c>
      <c r="AE9138" t="s">
        <v>56</v>
      </c>
      <c r="AF9138" t="s">
        <v>55</v>
      </c>
      <c r="AG9138" t="s">
        <v>227</v>
      </c>
      <c r="AH9138" t="s">
        <v>57</v>
      </c>
      <c r="AI9138" t="s">
        <v>62</v>
      </c>
      <c r="AJ9138" t="s">
        <v>412</v>
      </c>
      <c r="AK9138" t="s">
        <v>64</v>
      </c>
      <c r="AL9138" t="s">
        <v>47</v>
      </c>
      <c r="AM9138" t="s">
        <v>47</v>
      </c>
      <c r="AN9138" t="s">
        <v>48</v>
      </c>
      <c r="AO9138" t="s">
        <v>1987</v>
      </c>
    </row>
    <row r="9139" spans="1:41" x14ac:dyDescent="0.25">
      <c r="A9139" t="s">
        <v>37907</v>
      </c>
      <c r="B9139" t="s">
        <v>37908</v>
      </c>
      <c r="C9139" s="1" t="str">
        <f t="shared" si="578"/>
        <v>21:1084</v>
      </c>
      <c r="D9139" s="1" t="str">
        <f t="shared" si="579"/>
        <v>21:0157</v>
      </c>
      <c r="E9139" t="s">
        <v>37909</v>
      </c>
      <c r="F9139" t="s">
        <v>37910</v>
      </c>
      <c r="H9139">
        <v>50.348309299999997</v>
      </c>
      <c r="I9139">
        <v>-122.8579572</v>
      </c>
      <c r="J9139" s="1" t="str">
        <f t="shared" si="576"/>
        <v>NGR bulk stream sediment</v>
      </c>
      <c r="K9139" s="1" t="str">
        <f t="shared" si="577"/>
        <v>&lt;177 micron (NGR)</v>
      </c>
      <c r="L9139">
        <v>35</v>
      </c>
      <c r="M9139" t="s">
        <v>205</v>
      </c>
      <c r="N9139">
        <v>611</v>
      </c>
      <c r="O9139" t="s">
        <v>54</v>
      </c>
      <c r="P9139" t="s">
        <v>47</v>
      </c>
      <c r="Q9139" t="s">
        <v>652</v>
      </c>
      <c r="R9139" t="s">
        <v>62</v>
      </c>
      <c r="S9139" t="s">
        <v>107</v>
      </c>
      <c r="T9139" t="s">
        <v>137</v>
      </c>
      <c r="U9139" t="s">
        <v>49</v>
      </c>
      <c r="V9139" t="s">
        <v>62</v>
      </c>
      <c r="W9139" t="s">
        <v>455</v>
      </c>
      <c r="X9139" t="s">
        <v>51</v>
      </c>
      <c r="Y9139" t="s">
        <v>90</v>
      </c>
      <c r="Z9139" t="s">
        <v>56</v>
      </c>
      <c r="AA9139" t="s">
        <v>46</v>
      </c>
      <c r="AB9139" t="s">
        <v>122</v>
      </c>
      <c r="AC9139" t="s">
        <v>175</v>
      </c>
      <c r="AD9139" t="s">
        <v>55</v>
      </c>
      <c r="AE9139" t="s">
        <v>56</v>
      </c>
      <c r="AF9139" t="s">
        <v>108</v>
      </c>
      <c r="AG9139" t="s">
        <v>123</v>
      </c>
      <c r="AH9139" t="s">
        <v>57</v>
      </c>
      <c r="AI9139" t="s">
        <v>62</v>
      </c>
      <c r="AJ9139" t="s">
        <v>493</v>
      </c>
      <c r="AK9139" t="s">
        <v>61</v>
      </c>
      <c r="AL9139" t="s">
        <v>47</v>
      </c>
      <c r="AM9139" t="s">
        <v>47</v>
      </c>
      <c r="AN9139" t="s">
        <v>65</v>
      </c>
      <c r="AO9139" t="s">
        <v>321</v>
      </c>
    </row>
    <row r="9140" spans="1:41" x14ac:dyDescent="0.25">
      <c r="A9140" t="s">
        <v>37911</v>
      </c>
      <c r="B9140" t="s">
        <v>37912</v>
      </c>
      <c r="C9140" s="1" t="str">
        <f t="shared" si="578"/>
        <v>21:1084</v>
      </c>
      <c r="D9140" s="1" t="str">
        <f t="shared" si="579"/>
        <v>21:0157</v>
      </c>
      <c r="E9140" t="s">
        <v>37913</v>
      </c>
      <c r="F9140" t="s">
        <v>37914</v>
      </c>
      <c r="H9140">
        <v>50.314123700000003</v>
      </c>
      <c r="I9140">
        <v>-122.8946691</v>
      </c>
      <c r="J9140" s="1" t="str">
        <f t="shared" si="576"/>
        <v>NGR bulk stream sediment</v>
      </c>
      <c r="K9140" s="1" t="str">
        <f t="shared" si="577"/>
        <v>&lt;177 micron (NGR)</v>
      </c>
      <c r="L9140">
        <v>35</v>
      </c>
      <c r="M9140" t="s">
        <v>214</v>
      </c>
      <c r="N9140">
        <v>612</v>
      </c>
      <c r="O9140" t="s">
        <v>174</v>
      </c>
      <c r="P9140" t="s">
        <v>122</v>
      </c>
      <c r="Q9140" t="s">
        <v>289</v>
      </c>
      <c r="R9140" t="s">
        <v>62</v>
      </c>
      <c r="S9140" t="s">
        <v>187</v>
      </c>
      <c r="T9140" t="s">
        <v>267</v>
      </c>
      <c r="U9140" t="s">
        <v>59</v>
      </c>
      <c r="V9140" t="s">
        <v>62</v>
      </c>
      <c r="W9140" t="s">
        <v>86</v>
      </c>
      <c r="X9140" t="s">
        <v>103</v>
      </c>
      <c r="Y9140" t="s">
        <v>66</v>
      </c>
      <c r="Z9140" t="s">
        <v>199</v>
      </c>
      <c r="AA9140" t="s">
        <v>46</v>
      </c>
      <c r="AB9140" t="s">
        <v>130</v>
      </c>
      <c r="AC9140" t="s">
        <v>175</v>
      </c>
      <c r="AD9140" t="s">
        <v>76</v>
      </c>
      <c r="AE9140" t="s">
        <v>84</v>
      </c>
      <c r="AF9140" t="s">
        <v>2276</v>
      </c>
      <c r="AG9140" t="s">
        <v>412</v>
      </c>
      <c r="AH9140" t="s">
        <v>62</v>
      </c>
      <c r="AI9140" t="s">
        <v>198</v>
      </c>
      <c r="AJ9140" t="s">
        <v>79</v>
      </c>
      <c r="AK9140" t="s">
        <v>235</v>
      </c>
      <c r="AL9140" t="s">
        <v>47</v>
      </c>
      <c r="AM9140" t="s">
        <v>47</v>
      </c>
      <c r="AN9140" t="s">
        <v>65</v>
      </c>
      <c r="AO9140" t="s">
        <v>12529</v>
      </c>
    </row>
    <row r="9141" spans="1:41" x14ac:dyDescent="0.25">
      <c r="A9141" t="s">
        <v>37915</v>
      </c>
      <c r="B9141" t="s">
        <v>37916</v>
      </c>
      <c r="C9141" s="1" t="str">
        <f t="shared" si="578"/>
        <v>21:1084</v>
      </c>
      <c r="D9141" s="1" t="str">
        <f t="shared" si="579"/>
        <v>21:0157</v>
      </c>
      <c r="E9141" t="s">
        <v>37917</v>
      </c>
      <c r="F9141" t="s">
        <v>37918</v>
      </c>
      <c r="H9141">
        <v>50.2785346</v>
      </c>
      <c r="I9141">
        <v>-122.94246889999999</v>
      </c>
      <c r="J9141" s="1" t="str">
        <f t="shared" si="576"/>
        <v>NGR bulk stream sediment</v>
      </c>
      <c r="K9141" s="1" t="str">
        <f t="shared" si="577"/>
        <v>&lt;177 micron (NGR)</v>
      </c>
      <c r="L9141">
        <v>35</v>
      </c>
      <c r="M9141" t="s">
        <v>223</v>
      </c>
      <c r="N9141">
        <v>613</v>
      </c>
      <c r="O9141" t="s">
        <v>87</v>
      </c>
      <c r="P9141" t="s">
        <v>73</v>
      </c>
      <c r="Q9141" t="s">
        <v>345</v>
      </c>
      <c r="R9141" t="s">
        <v>63</v>
      </c>
      <c r="S9141" t="s">
        <v>66</v>
      </c>
      <c r="T9141" t="s">
        <v>272</v>
      </c>
      <c r="U9141" t="s">
        <v>300</v>
      </c>
      <c r="V9141" t="s">
        <v>62</v>
      </c>
      <c r="W9141" t="s">
        <v>118</v>
      </c>
      <c r="X9141" t="s">
        <v>122</v>
      </c>
      <c r="Y9141" t="s">
        <v>58</v>
      </c>
      <c r="Z9141" t="s">
        <v>199</v>
      </c>
      <c r="AA9141" t="s">
        <v>46</v>
      </c>
      <c r="AB9141" t="s">
        <v>125</v>
      </c>
      <c r="AC9141" t="s">
        <v>124</v>
      </c>
      <c r="AD9141" t="s">
        <v>137</v>
      </c>
      <c r="AE9141" t="s">
        <v>56</v>
      </c>
      <c r="AF9141" t="s">
        <v>1365</v>
      </c>
      <c r="AG9141" t="s">
        <v>151</v>
      </c>
      <c r="AH9141" t="s">
        <v>62</v>
      </c>
      <c r="AI9141" t="s">
        <v>57</v>
      </c>
      <c r="AJ9141" t="s">
        <v>46</v>
      </c>
      <c r="AK9141" t="s">
        <v>53</v>
      </c>
      <c r="AL9141" t="s">
        <v>47</v>
      </c>
      <c r="AM9141" t="s">
        <v>47</v>
      </c>
      <c r="AN9141" t="s">
        <v>65</v>
      </c>
      <c r="AO9141" t="s">
        <v>756</v>
      </c>
    </row>
    <row r="9142" spans="1:41" x14ac:dyDescent="0.25">
      <c r="A9142" t="s">
        <v>37919</v>
      </c>
      <c r="B9142" t="s">
        <v>37920</v>
      </c>
      <c r="C9142" s="1" t="str">
        <f t="shared" si="578"/>
        <v>21:1084</v>
      </c>
      <c r="D9142" s="1" t="str">
        <f t="shared" si="579"/>
        <v>21:0157</v>
      </c>
      <c r="E9142" t="s">
        <v>37921</v>
      </c>
      <c r="F9142" t="s">
        <v>37922</v>
      </c>
      <c r="H9142">
        <v>50.277746299999997</v>
      </c>
      <c r="I9142">
        <v>-122.9862461</v>
      </c>
      <c r="J9142" s="1" t="str">
        <f t="shared" si="576"/>
        <v>NGR bulk stream sediment</v>
      </c>
      <c r="K9142" s="1" t="str">
        <f t="shared" si="577"/>
        <v>&lt;177 micron (NGR)</v>
      </c>
      <c r="L9142">
        <v>35</v>
      </c>
      <c r="M9142" t="s">
        <v>233</v>
      </c>
      <c r="N9142">
        <v>614</v>
      </c>
      <c r="O9142" t="s">
        <v>3546</v>
      </c>
      <c r="P9142" t="s">
        <v>3546</v>
      </c>
      <c r="Q9142" t="s">
        <v>3546</v>
      </c>
      <c r="R9142" t="s">
        <v>3546</v>
      </c>
      <c r="S9142" t="s">
        <v>3546</v>
      </c>
      <c r="T9142" t="s">
        <v>3546</v>
      </c>
      <c r="U9142" t="s">
        <v>3546</v>
      </c>
      <c r="V9142" t="s">
        <v>3546</v>
      </c>
      <c r="W9142" t="s">
        <v>3546</v>
      </c>
      <c r="X9142" t="s">
        <v>3546</v>
      </c>
      <c r="Y9142" t="s">
        <v>3546</v>
      </c>
      <c r="Z9142" t="s">
        <v>3546</v>
      </c>
      <c r="AA9142" t="s">
        <v>3546</v>
      </c>
      <c r="AB9142" t="s">
        <v>3546</v>
      </c>
      <c r="AC9142" t="s">
        <v>3546</v>
      </c>
      <c r="AD9142" t="s">
        <v>3546</v>
      </c>
      <c r="AE9142" t="s">
        <v>3546</v>
      </c>
      <c r="AF9142" t="s">
        <v>3546</v>
      </c>
      <c r="AG9142" t="s">
        <v>3546</v>
      </c>
      <c r="AH9142" t="s">
        <v>3546</v>
      </c>
      <c r="AI9142" t="s">
        <v>3546</v>
      </c>
      <c r="AJ9142" t="s">
        <v>3546</v>
      </c>
      <c r="AK9142" t="s">
        <v>3546</v>
      </c>
      <c r="AL9142" t="s">
        <v>3546</v>
      </c>
      <c r="AM9142" t="s">
        <v>3546</v>
      </c>
      <c r="AN9142" t="s">
        <v>3546</v>
      </c>
      <c r="AO9142" t="s">
        <v>3546</v>
      </c>
    </row>
    <row r="9143" spans="1:41" x14ac:dyDescent="0.25">
      <c r="A9143" t="s">
        <v>37923</v>
      </c>
      <c r="B9143" t="s">
        <v>37924</v>
      </c>
      <c r="C9143" s="1" t="str">
        <f t="shared" si="578"/>
        <v>21:1084</v>
      </c>
      <c r="D9143" s="1" t="str">
        <f t="shared" si="579"/>
        <v>21:0157</v>
      </c>
      <c r="E9143" t="s">
        <v>37925</v>
      </c>
      <c r="F9143" t="s">
        <v>37926</v>
      </c>
      <c r="H9143">
        <v>50.315880900000003</v>
      </c>
      <c r="I9143">
        <v>-123.0546964</v>
      </c>
      <c r="J9143" s="1" t="str">
        <f t="shared" si="576"/>
        <v>NGR bulk stream sediment</v>
      </c>
      <c r="K9143" s="1" t="str">
        <f t="shared" si="577"/>
        <v>&lt;177 micron (NGR)</v>
      </c>
      <c r="L9143">
        <v>35</v>
      </c>
      <c r="M9143" t="s">
        <v>248</v>
      </c>
      <c r="N9143">
        <v>615</v>
      </c>
      <c r="O9143" t="s">
        <v>235</v>
      </c>
      <c r="P9143" t="s">
        <v>122</v>
      </c>
      <c r="Q9143" t="s">
        <v>356</v>
      </c>
      <c r="R9143" t="s">
        <v>46</v>
      </c>
      <c r="S9143" t="s">
        <v>131</v>
      </c>
      <c r="T9143" t="s">
        <v>73</v>
      </c>
      <c r="U9143" t="s">
        <v>217</v>
      </c>
      <c r="V9143" t="s">
        <v>62</v>
      </c>
      <c r="W9143" t="s">
        <v>81</v>
      </c>
      <c r="X9143" t="s">
        <v>51</v>
      </c>
      <c r="Y9143" t="s">
        <v>209</v>
      </c>
      <c r="Z9143" t="s">
        <v>56</v>
      </c>
      <c r="AA9143" t="s">
        <v>46</v>
      </c>
      <c r="AB9143" t="s">
        <v>78</v>
      </c>
      <c r="AC9143" t="s">
        <v>175</v>
      </c>
      <c r="AD9143" t="s">
        <v>58</v>
      </c>
      <c r="AE9143" t="s">
        <v>56</v>
      </c>
      <c r="AF9143" t="s">
        <v>137</v>
      </c>
      <c r="AG9143" t="s">
        <v>200</v>
      </c>
      <c r="AH9143" t="s">
        <v>62</v>
      </c>
      <c r="AI9143" t="s">
        <v>53</v>
      </c>
      <c r="AJ9143" t="s">
        <v>200</v>
      </c>
      <c r="AK9143" t="s">
        <v>235</v>
      </c>
      <c r="AL9143" t="s">
        <v>47</v>
      </c>
      <c r="AM9143" t="s">
        <v>47</v>
      </c>
      <c r="AN9143" t="s">
        <v>65</v>
      </c>
      <c r="AO9143" t="s">
        <v>696</v>
      </c>
    </row>
    <row r="9144" spans="1:41" x14ac:dyDescent="0.25">
      <c r="A9144" t="s">
        <v>37927</v>
      </c>
      <c r="B9144" t="s">
        <v>37928</v>
      </c>
      <c r="C9144" s="1" t="str">
        <f t="shared" si="578"/>
        <v>21:1084</v>
      </c>
      <c r="D9144" s="1" t="str">
        <f t="shared" si="579"/>
        <v>21:0157</v>
      </c>
      <c r="E9144" t="s">
        <v>37929</v>
      </c>
      <c r="F9144" t="s">
        <v>37930</v>
      </c>
      <c r="H9144">
        <v>50.340052800000002</v>
      </c>
      <c r="I9144">
        <v>-123.09118599999999</v>
      </c>
      <c r="J9144" s="1" t="str">
        <f t="shared" si="576"/>
        <v>NGR bulk stream sediment</v>
      </c>
      <c r="K9144" s="1" t="str">
        <f t="shared" si="577"/>
        <v>&lt;177 micron (NGR)</v>
      </c>
      <c r="L9144">
        <v>35</v>
      </c>
      <c r="M9144" t="s">
        <v>256</v>
      </c>
      <c r="N9144">
        <v>616</v>
      </c>
      <c r="O9144" t="s">
        <v>102</v>
      </c>
      <c r="P9144" t="s">
        <v>47</v>
      </c>
      <c r="Q9144" t="s">
        <v>159</v>
      </c>
      <c r="R9144" t="s">
        <v>79</v>
      </c>
      <c r="S9144" t="s">
        <v>190</v>
      </c>
      <c r="T9144" t="s">
        <v>209</v>
      </c>
      <c r="U9144" t="s">
        <v>186</v>
      </c>
      <c r="V9144" t="s">
        <v>149</v>
      </c>
      <c r="W9144" t="s">
        <v>493</v>
      </c>
      <c r="X9144" t="s">
        <v>267</v>
      </c>
      <c r="Y9144" t="s">
        <v>217</v>
      </c>
      <c r="Z9144" t="s">
        <v>56</v>
      </c>
      <c r="AA9144" t="s">
        <v>47</v>
      </c>
      <c r="AB9144" t="s">
        <v>139</v>
      </c>
      <c r="AC9144" t="s">
        <v>175</v>
      </c>
      <c r="AD9144" t="s">
        <v>90</v>
      </c>
      <c r="AE9144" t="s">
        <v>84</v>
      </c>
      <c r="AF9144" t="s">
        <v>127</v>
      </c>
      <c r="AG9144" t="s">
        <v>128</v>
      </c>
      <c r="AH9144" t="s">
        <v>57</v>
      </c>
      <c r="AI9144" t="s">
        <v>53</v>
      </c>
      <c r="AJ9144" t="s">
        <v>292</v>
      </c>
      <c r="AK9144" t="s">
        <v>86</v>
      </c>
      <c r="AL9144" t="s">
        <v>122</v>
      </c>
      <c r="AM9144" t="s">
        <v>47</v>
      </c>
      <c r="AN9144" t="s">
        <v>802</v>
      </c>
      <c r="AO9144" t="s">
        <v>1092</v>
      </c>
    </row>
    <row r="9145" spans="1:41" x14ac:dyDescent="0.25">
      <c r="A9145" t="s">
        <v>37931</v>
      </c>
      <c r="B9145" t="s">
        <v>37932</v>
      </c>
      <c r="C9145" s="1" t="str">
        <f t="shared" si="578"/>
        <v>21:1084</v>
      </c>
      <c r="D9145" s="1" t="str">
        <f t="shared" si="579"/>
        <v>21:0157</v>
      </c>
      <c r="E9145" t="s">
        <v>37933</v>
      </c>
      <c r="F9145" t="s">
        <v>37934</v>
      </c>
      <c r="H9145">
        <v>50.358023199999998</v>
      </c>
      <c r="I9145">
        <v>-123.1123599</v>
      </c>
      <c r="J9145" s="1" t="str">
        <f t="shared" si="576"/>
        <v>NGR bulk stream sediment</v>
      </c>
      <c r="K9145" s="1" t="str">
        <f t="shared" si="577"/>
        <v>&lt;177 micron (NGR)</v>
      </c>
      <c r="L9145">
        <v>35</v>
      </c>
      <c r="M9145" t="s">
        <v>265</v>
      </c>
      <c r="N9145">
        <v>617</v>
      </c>
      <c r="O9145" t="s">
        <v>103</v>
      </c>
      <c r="P9145" t="s">
        <v>51</v>
      </c>
      <c r="Q9145" t="s">
        <v>651</v>
      </c>
      <c r="R9145" t="s">
        <v>270</v>
      </c>
      <c r="S9145" t="s">
        <v>75</v>
      </c>
      <c r="T9145" t="s">
        <v>50</v>
      </c>
      <c r="U9145" t="s">
        <v>243</v>
      </c>
      <c r="V9145" t="s">
        <v>235</v>
      </c>
      <c r="W9145" t="s">
        <v>123</v>
      </c>
      <c r="X9145" t="s">
        <v>330</v>
      </c>
      <c r="Y9145" t="s">
        <v>145</v>
      </c>
      <c r="Z9145" t="s">
        <v>56</v>
      </c>
      <c r="AA9145" t="s">
        <v>122</v>
      </c>
      <c r="AB9145" t="s">
        <v>139</v>
      </c>
      <c r="AC9145" t="s">
        <v>175</v>
      </c>
      <c r="AD9145" t="s">
        <v>306</v>
      </c>
      <c r="AE9145" t="s">
        <v>199</v>
      </c>
      <c r="AF9145" t="s">
        <v>127</v>
      </c>
      <c r="AG9145" t="s">
        <v>142</v>
      </c>
      <c r="AH9145" t="s">
        <v>57</v>
      </c>
      <c r="AI9145" t="s">
        <v>62</v>
      </c>
      <c r="AJ9145" t="s">
        <v>182</v>
      </c>
      <c r="AK9145" t="s">
        <v>591</v>
      </c>
      <c r="AL9145" t="s">
        <v>47</v>
      </c>
      <c r="AM9145" t="s">
        <v>47</v>
      </c>
      <c r="AN9145" t="s">
        <v>668</v>
      </c>
      <c r="AO9145" t="s">
        <v>2720</v>
      </c>
    </row>
    <row r="9146" spans="1:41" x14ac:dyDescent="0.25">
      <c r="A9146" t="s">
        <v>37935</v>
      </c>
      <c r="B9146" t="s">
        <v>37936</v>
      </c>
      <c r="C9146" s="1" t="str">
        <f t="shared" si="578"/>
        <v>21:1084</v>
      </c>
      <c r="D9146" s="1" t="str">
        <f t="shared" si="579"/>
        <v>21:0157</v>
      </c>
      <c r="E9146" t="s">
        <v>37937</v>
      </c>
      <c r="F9146" t="s">
        <v>37938</v>
      </c>
      <c r="H9146">
        <v>50.328992200000002</v>
      </c>
      <c r="I9146">
        <v>-123.1361922</v>
      </c>
      <c r="J9146" s="1" t="str">
        <f t="shared" si="576"/>
        <v>NGR bulk stream sediment</v>
      </c>
      <c r="K9146" s="1" t="str">
        <f t="shared" si="577"/>
        <v>&lt;177 micron (NGR)</v>
      </c>
      <c r="L9146">
        <v>36</v>
      </c>
      <c r="M9146" t="s">
        <v>45</v>
      </c>
      <c r="N9146">
        <v>618</v>
      </c>
      <c r="O9146" t="s">
        <v>78</v>
      </c>
      <c r="P9146" t="s">
        <v>122</v>
      </c>
      <c r="Q9146" t="s">
        <v>492</v>
      </c>
      <c r="R9146" t="s">
        <v>62</v>
      </c>
      <c r="S9146" t="s">
        <v>597</v>
      </c>
      <c r="T9146" t="s">
        <v>108</v>
      </c>
      <c r="U9146" t="s">
        <v>197</v>
      </c>
      <c r="V9146" t="s">
        <v>62</v>
      </c>
      <c r="W9146" t="s">
        <v>455</v>
      </c>
      <c r="X9146" t="s">
        <v>141</v>
      </c>
      <c r="Y9146" t="s">
        <v>80</v>
      </c>
      <c r="Z9146" t="s">
        <v>56</v>
      </c>
      <c r="AA9146" t="s">
        <v>103</v>
      </c>
      <c r="AB9146" t="s">
        <v>206</v>
      </c>
      <c r="AC9146" t="s">
        <v>175</v>
      </c>
      <c r="AD9146" t="s">
        <v>269</v>
      </c>
      <c r="AE9146" t="s">
        <v>56</v>
      </c>
      <c r="AF9146" t="s">
        <v>267</v>
      </c>
      <c r="AG9146" t="s">
        <v>143</v>
      </c>
      <c r="AH9146" t="s">
        <v>57</v>
      </c>
      <c r="AI9146" t="s">
        <v>54</v>
      </c>
      <c r="AJ9146" t="s">
        <v>127</v>
      </c>
      <c r="AK9146" t="s">
        <v>392</v>
      </c>
      <c r="AL9146" t="s">
        <v>47</v>
      </c>
      <c r="AM9146" t="s">
        <v>47</v>
      </c>
      <c r="AN9146" t="s">
        <v>548</v>
      </c>
      <c r="AO9146" t="s">
        <v>37939</v>
      </c>
    </row>
    <row r="9147" spans="1:41" x14ac:dyDescent="0.25">
      <c r="A9147" t="s">
        <v>37940</v>
      </c>
      <c r="B9147" t="s">
        <v>37941</v>
      </c>
      <c r="C9147" s="1" t="str">
        <f t="shared" si="578"/>
        <v>21:1084</v>
      </c>
      <c r="D9147" s="1" t="str">
        <f t="shared" si="579"/>
        <v>21:0157</v>
      </c>
      <c r="E9147" t="s">
        <v>37942</v>
      </c>
      <c r="F9147" t="s">
        <v>37943</v>
      </c>
      <c r="H9147">
        <v>50.318404200000003</v>
      </c>
      <c r="I9147">
        <v>-123.1216817</v>
      </c>
      <c r="J9147" s="1" t="str">
        <f t="shared" si="576"/>
        <v>NGR bulk stream sediment</v>
      </c>
      <c r="K9147" s="1" t="str">
        <f t="shared" si="577"/>
        <v>&lt;177 micron (NGR)</v>
      </c>
      <c r="L9147">
        <v>36</v>
      </c>
      <c r="M9147" t="s">
        <v>71</v>
      </c>
      <c r="N9147">
        <v>619</v>
      </c>
      <c r="O9147" t="s">
        <v>61</v>
      </c>
      <c r="P9147" t="s">
        <v>47</v>
      </c>
      <c r="Q9147" t="s">
        <v>2563</v>
      </c>
      <c r="R9147" t="s">
        <v>62</v>
      </c>
      <c r="S9147" t="s">
        <v>83</v>
      </c>
      <c r="T9147" t="s">
        <v>50</v>
      </c>
      <c r="U9147" t="s">
        <v>218</v>
      </c>
      <c r="V9147" t="s">
        <v>57</v>
      </c>
      <c r="W9147" t="s">
        <v>51</v>
      </c>
      <c r="X9147" t="s">
        <v>217</v>
      </c>
      <c r="Y9147" t="s">
        <v>90</v>
      </c>
      <c r="Z9147" t="s">
        <v>199</v>
      </c>
      <c r="AA9147" t="s">
        <v>122</v>
      </c>
      <c r="AB9147" t="s">
        <v>206</v>
      </c>
      <c r="AC9147" t="s">
        <v>175</v>
      </c>
      <c r="AD9147" t="s">
        <v>99</v>
      </c>
      <c r="AE9147" t="s">
        <v>56</v>
      </c>
      <c r="AF9147" t="s">
        <v>1054</v>
      </c>
      <c r="AG9147" t="s">
        <v>307</v>
      </c>
      <c r="AH9147" t="s">
        <v>62</v>
      </c>
      <c r="AI9147" t="s">
        <v>46</v>
      </c>
      <c r="AJ9147" t="s">
        <v>128</v>
      </c>
      <c r="AK9147" t="s">
        <v>72</v>
      </c>
      <c r="AL9147" t="s">
        <v>47</v>
      </c>
      <c r="AM9147" t="s">
        <v>122</v>
      </c>
      <c r="AN9147" t="s">
        <v>646</v>
      </c>
      <c r="AO9147" t="s">
        <v>36308</v>
      </c>
    </row>
    <row r="9148" spans="1:41" x14ac:dyDescent="0.25">
      <c r="A9148" t="s">
        <v>37944</v>
      </c>
      <c r="B9148" t="s">
        <v>37945</v>
      </c>
      <c r="C9148" s="1" t="str">
        <f t="shared" si="578"/>
        <v>21:1084</v>
      </c>
      <c r="D9148" s="1" t="str">
        <f t="shared" si="579"/>
        <v>21:0157</v>
      </c>
      <c r="E9148" t="s">
        <v>37946</v>
      </c>
      <c r="F9148" t="s">
        <v>37947</v>
      </c>
      <c r="H9148">
        <v>50.120415899999998</v>
      </c>
      <c r="I9148">
        <v>-123.84398210000001</v>
      </c>
      <c r="J9148" s="1" t="str">
        <f t="shared" si="576"/>
        <v>NGR bulk stream sediment</v>
      </c>
      <c r="K9148" s="1" t="str">
        <f t="shared" si="577"/>
        <v>&lt;177 micron (NGR)</v>
      </c>
      <c r="L9148">
        <v>36</v>
      </c>
      <c r="M9148" t="s">
        <v>95</v>
      </c>
      <c r="N9148">
        <v>620</v>
      </c>
      <c r="O9148" t="s">
        <v>139</v>
      </c>
      <c r="P9148" t="s">
        <v>47</v>
      </c>
      <c r="Q9148" t="s">
        <v>364</v>
      </c>
      <c r="R9148" t="s">
        <v>62</v>
      </c>
      <c r="S9148" t="s">
        <v>507</v>
      </c>
      <c r="T9148" t="s">
        <v>137</v>
      </c>
      <c r="U9148" t="s">
        <v>49</v>
      </c>
      <c r="V9148" t="s">
        <v>185</v>
      </c>
      <c r="W9148" t="s">
        <v>260</v>
      </c>
      <c r="X9148" t="s">
        <v>66</v>
      </c>
      <c r="Y9148" t="s">
        <v>243</v>
      </c>
      <c r="Z9148" t="s">
        <v>84</v>
      </c>
      <c r="AA9148" t="s">
        <v>47</v>
      </c>
      <c r="AB9148" t="s">
        <v>139</v>
      </c>
      <c r="AC9148" t="s">
        <v>175</v>
      </c>
      <c r="AD9148" t="s">
        <v>76</v>
      </c>
      <c r="AE9148" t="s">
        <v>56</v>
      </c>
      <c r="AF9148" t="s">
        <v>127</v>
      </c>
      <c r="AG9148" t="s">
        <v>266</v>
      </c>
      <c r="AH9148" t="s">
        <v>53</v>
      </c>
      <c r="AI9148" t="s">
        <v>54</v>
      </c>
      <c r="AJ9148" t="s">
        <v>274</v>
      </c>
      <c r="AK9148" t="s">
        <v>81</v>
      </c>
      <c r="AL9148" t="s">
        <v>47</v>
      </c>
      <c r="AM9148" t="s">
        <v>122</v>
      </c>
      <c r="AN9148" t="s">
        <v>793</v>
      </c>
      <c r="AO9148" t="s">
        <v>103</v>
      </c>
    </row>
    <row r="9149" spans="1:41" x14ac:dyDescent="0.25">
      <c r="A9149" t="s">
        <v>37948</v>
      </c>
      <c r="B9149" t="s">
        <v>37949</v>
      </c>
      <c r="C9149" s="1" t="str">
        <f t="shared" si="578"/>
        <v>21:1084</v>
      </c>
      <c r="D9149" s="1" t="str">
        <f t="shared" si="579"/>
        <v>21:0157</v>
      </c>
      <c r="E9149" t="s">
        <v>37950</v>
      </c>
      <c r="F9149" t="s">
        <v>37951</v>
      </c>
      <c r="H9149">
        <v>50.144638399999998</v>
      </c>
      <c r="I9149">
        <v>-123.8777887</v>
      </c>
      <c r="J9149" s="1" t="str">
        <f t="shared" si="576"/>
        <v>NGR bulk stream sediment</v>
      </c>
      <c r="K9149" s="1" t="str">
        <f t="shared" si="577"/>
        <v>&lt;177 micron (NGR)</v>
      </c>
      <c r="L9149">
        <v>36</v>
      </c>
      <c r="M9149" t="s">
        <v>117</v>
      </c>
      <c r="N9149">
        <v>621</v>
      </c>
      <c r="O9149" t="s">
        <v>260</v>
      </c>
      <c r="P9149" t="s">
        <v>122</v>
      </c>
      <c r="Q9149" t="s">
        <v>2563</v>
      </c>
      <c r="R9149" t="s">
        <v>282</v>
      </c>
      <c r="S9149" t="s">
        <v>120</v>
      </c>
      <c r="T9149" t="s">
        <v>76</v>
      </c>
      <c r="U9149" t="s">
        <v>290</v>
      </c>
      <c r="V9149" t="s">
        <v>61</v>
      </c>
      <c r="W9149" t="s">
        <v>200</v>
      </c>
      <c r="X9149" t="s">
        <v>58</v>
      </c>
      <c r="Y9149" t="s">
        <v>98</v>
      </c>
      <c r="Z9149" t="s">
        <v>84</v>
      </c>
      <c r="AA9149" t="s">
        <v>47</v>
      </c>
      <c r="AB9149" t="s">
        <v>257</v>
      </c>
      <c r="AC9149" t="s">
        <v>175</v>
      </c>
      <c r="AD9149" t="s">
        <v>98</v>
      </c>
      <c r="AE9149" t="s">
        <v>56</v>
      </c>
      <c r="AF9149" t="s">
        <v>2281</v>
      </c>
      <c r="AG9149" t="s">
        <v>271</v>
      </c>
      <c r="AH9149" t="s">
        <v>62</v>
      </c>
      <c r="AI9149" t="s">
        <v>46</v>
      </c>
      <c r="AJ9149" t="s">
        <v>228</v>
      </c>
      <c r="AK9149" t="s">
        <v>81</v>
      </c>
      <c r="AL9149" t="s">
        <v>47</v>
      </c>
      <c r="AM9149" t="s">
        <v>122</v>
      </c>
      <c r="AN9149" t="s">
        <v>508</v>
      </c>
      <c r="AO9149" t="s">
        <v>904</v>
      </c>
    </row>
    <row r="9150" spans="1:41" x14ac:dyDescent="0.25">
      <c r="A9150" t="s">
        <v>37952</v>
      </c>
      <c r="B9150" t="s">
        <v>37953</v>
      </c>
      <c r="C9150" s="1" t="str">
        <f t="shared" si="578"/>
        <v>21:1084</v>
      </c>
      <c r="D9150" s="1" t="str">
        <f t="shared" si="579"/>
        <v>21:0157</v>
      </c>
      <c r="E9150" t="s">
        <v>37954</v>
      </c>
      <c r="F9150" t="s">
        <v>37955</v>
      </c>
      <c r="H9150">
        <v>50.154610099999999</v>
      </c>
      <c r="I9150">
        <v>-123.9154327</v>
      </c>
      <c r="J9150" s="1" t="str">
        <f t="shared" si="576"/>
        <v>NGR bulk stream sediment</v>
      </c>
      <c r="K9150" s="1" t="str">
        <f t="shared" si="577"/>
        <v>&lt;177 micron (NGR)</v>
      </c>
      <c r="L9150">
        <v>36</v>
      </c>
      <c r="M9150" t="s">
        <v>136</v>
      </c>
      <c r="N9150">
        <v>622</v>
      </c>
      <c r="O9150" t="s">
        <v>3546</v>
      </c>
      <c r="P9150" t="s">
        <v>3546</v>
      </c>
      <c r="Q9150" t="s">
        <v>3546</v>
      </c>
      <c r="R9150" t="s">
        <v>3546</v>
      </c>
      <c r="S9150" t="s">
        <v>3546</v>
      </c>
      <c r="T9150" t="s">
        <v>3546</v>
      </c>
      <c r="U9150" t="s">
        <v>3546</v>
      </c>
      <c r="V9150" t="s">
        <v>3546</v>
      </c>
      <c r="W9150" t="s">
        <v>3546</v>
      </c>
      <c r="X9150" t="s">
        <v>3546</v>
      </c>
      <c r="Y9150" t="s">
        <v>3546</v>
      </c>
      <c r="Z9150" t="s">
        <v>3546</v>
      </c>
      <c r="AA9150" t="s">
        <v>3546</v>
      </c>
      <c r="AB9150" t="s">
        <v>3546</v>
      </c>
      <c r="AC9150" t="s">
        <v>3546</v>
      </c>
      <c r="AD9150" t="s">
        <v>3546</v>
      </c>
      <c r="AE9150" t="s">
        <v>3546</v>
      </c>
      <c r="AF9150" t="s">
        <v>3546</v>
      </c>
      <c r="AG9150" t="s">
        <v>3546</v>
      </c>
      <c r="AH9150" t="s">
        <v>3546</v>
      </c>
      <c r="AI9150" t="s">
        <v>3546</v>
      </c>
      <c r="AJ9150" t="s">
        <v>3546</v>
      </c>
      <c r="AK9150" t="s">
        <v>3546</v>
      </c>
      <c r="AL9150" t="s">
        <v>3546</v>
      </c>
      <c r="AM9150" t="s">
        <v>3546</v>
      </c>
      <c r="AN9150" t="s">
        <v>3546</v>
      </c>
      <c r="AO9150" t="s">
        <v>3546</v>
      </c>
    </row>
    <row r="9151" spans="1:41" x14ac:dyDescent="0.25">
      <c r="A9151" t="s">
        <v>37956</v>
      </c>
      <c r="B9151" t="s">
        <v>37957</v>
      </c>
      <c r="C9151" s="1" t="str">
        <f t="shared" si="578"/>
        <v>21:1084</v>
      </c>
      <c r="D9151" s="1" t="str">
        <f t="shared" si="579"/>
        <v>21:0157</v>
      </c>
      <c r="E9151" t="s">
        <v>37958</v>
      </c>
      <c r="F9151" t="s">
        <v>37959</v>
      </c>
      <c r="H9151">
        <v>50.166865600000001</v>
      </c>
      <c r="I9151">
        <v>-123.9406753</v>
      </c>
      <c r="J9151" s="1" t="str">
        <f t="shared" si="576"/>
        <v>NGR bulk stream sediment</v>
      </c>
      <c r="K9151" s="1" t="str">
        <f t="shared" si="577"/>
        <v>&lt;177 micron (NGR)</v>
      </c>
      <c r="L9151">
        <v>36</v>
      </c>
      <c r="M9151" t="s">
        <v>157</v>
      </c>
      <c r="N9151">
        <v>623</v>
      </c>
      <c r="O9151" t="s">
        <v>103</v>
      </c>
      <c r="P9151" t="s">
        <v>47</v>
      </c>
      <c r="Q9151" t="s">
        <v>189</v>
      </c>
      <c r="R9151" t="s">
        <v>111</v>
      </c>
      <c r="S9151" t="s">
        <v>186</v>
      </c>
      <c r="T9151" t="s">
        <v>267</v>
      </c>
      <c r="U9151" t="s">
        <v>290</v>
      </c>
      <c r="V9151" t="s">
        <v>149</v>
      </c>
      <c r="W9151" t="s">
        <v>336</v>
      </c>
      <c r="X9151" t="s">
        <v>73</v>
      </c>
      <c r="Y9151" t="s">
        <v>50</v>
      </c>
      <c r="Z9151" t="s">
        <v>56</v>
      </c>
      <c r="AA9151" t="s">
        <v>46</v>
      </c>
      <c r="AB9151" t="s">
        <v>161</v>
      </c>
      <c r="AC9151" t="s">
        <v>175</v>
      </c>
      <c r="AD9151" t="s">
        <v>145</v>
      </c>
      <c r="AE9151" t="s">
        <v>199</v>
      </c>
      <c r="AF9151" t="s">
        <v>690</v>
      </c>
      <c r="AG9151" t="s">
        <v>270</v>
      </c>
      <c r="AH9151" t="s">
        <v>62</v>
      </c>
      <c r="AI9151" t="s">
        <v>198</v>
      </c>
      <c r="AJ9151" t="s">
        <v>493</v>
      </c>
      <c r="AK9151" t="s">
        <v>63</v>
      </c>
      <c r="AL9151" t="s">
        <v>47</v>
      </c>
      <c r="AM9151" t="s">
        <v>122</v>
      </c>
      <c r="AN9151" t="s">
        <v>196</v>
      </c>
      <c r="AO9151" t="s">
        <v>2281</v>
      </c>
    </row>
    <row r="9152" spans="1:41" x14ac:dyDescent="0.25">
      <c r="A9152" t="s">
        <v>37960</v>
      </c>
      <c r="B9152" t="s">
        <v>37961</v>
      </c>
      <c r="C9152" s="1" t="str">
        <f t="shared" si="578"/>
        <v>21:1084</v>
      </c>
      <c r="D9152" s="1" t="str">
        <f t="shared" si="579"/>
        <v>21:0157</v>
      </c>
      <c r="E9152" t="s">
        <v>37962</v>
      </c>
      <c r="F9152" t="s">
        <v>37963</v>
      </c>
      <c r="H9152">
        <v>50.130090199999998</v>
      </c>
      <c r="I9152">
        <v>-123.9708227</v>
      </c>
      <c r="J9152" s="1" t="str">
        <f t="shared" si="576"/>
        <v>NGR bulk stream sediment</v>
      </c>
      <c r="K9152" s="1" t="str">
        <f t="shared" si="577"/>
        <v>&lt;177 micron (NGR)</v>
      </c>
      <c r="L9152">
        <v>36</v>
      </c>
      <c r="M9152" t="s">
        <v>280</v>
      </c>
      <c r="N9152">
        <v>624</v>
      </c>
      <c r="O9152" t="s">
        <v>127</v>
      </c>
      <c r="P9152" t="s">
        <v>187</v>
      </c>
      <c r="Q9152" t="s">
        <v>780</v>
      </c>
      <c r="R9152" t="s">
        <v>81</v>
      </c>
      <c r="S9152" t="s">
        <v>162</v>
      </c>
      <c r="T9152" t="s">
        <v>267</v>
      </c>
      <c r="U9152" t="s">
        <v>99</v>
      </c>
      <c r="V9152" t="s">
        <v>64</v>
      </c>
      <c r="W9152" t="s">
        <v>282</v>
      </c>
      <c r="X9152" t="s">
        <v>103</v>
      </c>
      <c r="Y9152" t="s">
        <v>66</v>
      </c>
      <c r="Z9152" t="s">
        <v>56</v>
      </c>
      <c r="AA9152" t="s">
        <v>47</v>
      </c>
      <c r="AB9152" t="s">
        <v>78</v>
      </c>
      <c r="AC9152" t="s">
        <v>175</v>
      </c>
      <c r="AD9152" t="s">
        <v>99</v>
      </c>
      <c r="AE9152" t="s">
        <v>56</v>
      </c>
      <c r="AF9152" t="s">
        <v>2276</v>
      </c>
      <c r="AG9152" t="s">
        <v>188</v>
      </c>
      <c r="AH9152" t="s">
        <v>62</v>
      </c>
      <c r="AI9152" t="s">
        <v>198</v>
      </c>
      <c r="AJ9152" t="s">
        <v>455</v>
      </c>
      <c r="AK9152" t="s">
        <v>78</v>
      </c>
      <c r="AL9152" t="s">
        <v>58</v>
      </c>
      <c r="AM9152" t="s">
        <v>122</v>
      </c>
      <c r="AN9152" t="s">
        <v>65</v>
      </c>
      <c r="AO9152" t="s">
        <v>5701</v>
      </c>
    </row>
    <row r="9153" spans="1:41" x14ac:dyDescent="0.25">
      <c r="A9153" t="s">
        <v>37964</v>
      </c>
      <c r="B9153" t="s">
        <v>37965</v>
      </c>
      <c r="C9153" s="1" t="str">
        <f t="shared" si="578"/>
        <v>21:1084</v>
      </c>
      <c r="D9153" s="1" t="str">
        <f t="shared" si="579"/>
        <v>21:0157</v>
      </c>
      <c r="E9153" t="s">
        <v>37962</v>
      </c>
      <c r="F9153" t="s">
        <v>37966</v>
      </c>
      <c r="H9153">
        <v>50.130090199999998</v>
      </c>
      <c r="I9153">
        <v>-123.9708227</v>
      </c>
      <c r="J9153" s="1" t="str">
        <f t="shared" si="576"/>
        <v>NGR bulk stream sediment</v>
      </c>
      <c r="K9153" s="1" t="str">
        <f t="shared" si="577"/>
        <v>&lt;177 micron (NGR)</v>
      </c>
      <c r="L9153">
        <v>36</v>
      </c>
      <c r="M9153" t="s">
        <v>288</v>
      </c>
      <c r="N9153">
        <v>625</v>
      </c>
      <c r="O9153" t="s">
        <v>127</v>
      </c>
      <c r="P9153" t="s">
        <v>240</v>
      </c>
      <c r="Q9153" t="s">
        <v>935</v>
      </c>
      <c r="R9153" t="s">
        <v>64</v>
      </c>
      <c r="S9153" t="s">
        <v>162</v>
      </c>
      <c r="T9153" t="s">
        <v>108</v>
      </c>
      <c r="U9153" t="s">
        <v>475</v>
      </c>
      <c r="V9153" t="s">
        <v>87</v>
      </c>
      <c r="W9153" t="s">
        <v>228</v>
      </c>
      <c r="X9153" t="s">
        <v>51</v>
      </c>
      <c r="Y9153" t="s">
        <v>66</v>
      </c>
      <c r="Z9153" t="s">
        <v>56</v>
      </c>
      <c r="AA9153" t="s">
        <v>47</v>
      </c>
      <c r="AB9153" t="s">
        <v>81</v>
      </c>
      <c r="AC9153" t="s">
        <v>175</v>
      </c>
      <c r="AD9153" t="s">
        <v>50</v>
      </c>
      <c r="AE9153" t="s">
        <v>199</v>
      </c>
      <c r="AF9153" t="s">
        <v>746</v>
      </c>
      <c r="AG9153" t="s">
        <v>73</v>
      </c>
      <c r="AH9153" t="s">
        <v>53</v>
      </c>
      <c r="AI9153" t="s">
        <v>149</v>
      </c>
      <c r="AJ9153" t="s">
        <v>103</v>
      </c>
      <c r="AK9153" t="s">
        <v>139</v>
      </c>
      <c r="AL9153" t="s">
        <v>85</v>
      </c>
      <c r="AM9153" t="s">
        <v>47</v>
      </c>
      <c r="AN9153" t="s">
        <v>65</v>
      </c>
      <c r="AO9153" t="s">
        <v>1194</v>
      </c>
    </row>
    <row r="9154" spans="1:41" x14ac:dyDescent="0.25">
      <c r="A9154" t="s">
        <v>37967</v>
      </c>
      <c r="B9154" t="s">
        <v>37968</v>
      </c>
      <c r="C9154" s="1" t="str">
        <f t="shared" si="578"/>
        <v>21:1084</v>
      </c>
      <c r="D9154" s="1" t="str">
        <f t="shared" si="579"/>
        <v>21:0157</v>
      </c>
      <c r="E9154" t="s">
        <v>37969</v>
      </c>
      <c r="F9154" t="s">
        <v>37970</v>
      </c>
      <c r="H9154">
        <v>50.181546900000001</v>
      </c>
      <c r="I9154">
        <v>-123.9688094</v>
      </c>
      <c r="J9154" s="1" t="str">
        <f t="shared" ref="J9154:J9217" si="580">HYPERLINK("http://geochem.nrcan.gc.ca/cdogs/content/kwd/kwd020030_e.htm", "NGR bulk stream sediment")</f>
        <v>NGR bulk stream sediment</v>
      </c>
      <c r="K9154" s="1" t="str">
        <f t="shared" ref="K9154:K9217" si="581">HYPERLINK("http://geochem.nrcan.gc.ca/cdogs/content/kwd/kwd080006_e.htm", "&lt;177 micron (NGR)")</f>
        <v>&lt;177 micron (NGR)</v>
      </c>
      <c r="L9154">
        <v>36</v>
      </c>
      <c r="M9154" t="s">
        <v>170</v>
      </c>
      <c r="N9154">
        <v>626</v>
      </c>
      <c r="O9154" t="s">
        <v>374</v>
      </c>
      <c r="P9154" t="s">
        <v>47</v>
      </c>
      <c r="Q9154" t="s">
        <v>920</v>
      </c>
      <c r="R9154" t="s">
        <v>52</v>
      </c>
      <c r="S9154" t="s">
        <v>75</v>
      </c>
      <c r="T9154" t="s">
        <v>175</v>
      </c>
      <c r="U9154" t="s">
        <v>184</v>
      </c>
      <c r="V9154" t="s">
        <v>130</v>
      </c>
      <c r="W9154" t="s">
        <v>182</v>
      </c>
      <c r="X9154" t="s">
        <v>51</v>
      </c>
      <c r="Y9154" t="s">
        <v>145</v>
      </c>
      <c r="Z9154" t="s">
        <v>56</v>
      </c>
      <c r="AA9154" t="s">
        <v>46</v>
      </c>
      <c r="AB9154" t="s">
        <v>63</v>
      </c>
      <c r="AC9154" t="s">
        <v>197</v>
      </c>
      <c r="AD9154" t="s">
        <v>112</v>
      </c>
      <c r="AE9154" t="s">
        <v>199</v>
      </c>
      <c r="AF9154" t="s">
        <v>2088</v>
      </c>
      <c r="AG9154" t="s">
        <v>51</v>
      </c>
      <c r="AH9154" t="s">
        <v>62</v>
      </c>
      <c r="AI9154" t="s">
        <v>54</v>
      </c>
      <c r="AJ9154" t="s">
        <v>51</v>
      </c>
      <c r="AK9154" t="s">
        <v>122</v>
      </c>
      <c r="AL9154" t="s">
        <v>47</v>
      </c>
      <c r="AM9154" t="s">
        <v>122</v>
      </c>
      <c r="AN9154" t="s">
        <v>508</v>
      </c>
      <c r="AO9154" t="s">
        <v>37971</v>
      </c>
    </row>
    <row r="9155" spans="1:41" x14ac:dyDescent="0.25">
      <c r="A9155" t="s">
        <v>37972</v>
      </c>
      <c r="B9155" t="s">
        <v>37973</v>
      </c>
      <c r="C9155" s="1" t="str">
        <f t="shared" si="578"/>
        <v>21:1084</v>
      </c>
      <c r="D9155" s="1" t="str">
        <f t="shared" si="579"/>
        <v>21:0157</v>
      </c>
      <c r="E9155" t="s">
        <v>37974</v>
      </c>
      <c r="F9155" t="s">
        <v>37975</v>
      </c>
      <c r="H9155">
        <v>50.196628799999999</v>
      </c>
      <c r="I9155">
        <v>-123.97757729999999</v>
      </c>
      <c r="J9155" s="1" t="str">
        <f t="shared" si="580"/>
        <v>NGR bulk stream sediment</v>
      </c>
      <c r="K9155" s="1" t="str">
        <f t="shared" si="581"/>
        <v>&lt;177 micron (NGR)</v>
      </c>
      <c r="L9155">
        <v>36</v>
      </c>
      <c r="M9155" t="s">
        <v>180</v>
      </c>
      <c r="N9155">
        <v>627</v>
      </c>
      <c r="O9155" t="s">
        <v>58</v>
      </c>
      <c r="P9155" t="s">
        <v>103</v>
      </c>
      <c r="Q9155" t="s">
        <v>2563</v>
      </c>
      <c r="R9155" t="s">
        <v>63</v>
      </c>
      <c r="S9155" t="s">
        <v>258</v>
      </c>
      <c r="T9155" t="s">
        <v>50</v>
      </c>
      <c r="U9155" t="s">
        <v>80</v>
      </c>
      <c r="V9155" t="s">
        <v>185</v>
      </c>
      <c r="W9155" t="s">
        <v>51</v>
      </c>
      <c r="X9155" t="s">
        <v>51</v>
      </c>
      <c r="Y9155" t="s">
        <v>99</v>
      </c>
      <c r="Z9155" t="s">
        <v>199</v>
      </c>
      <c r="AA9155" t="s">
        <v>47</v>
      </c>
      <c r="AB9155" t="s">
        <v>257</v>
      </c>
      <c r="AC9155" t="s">
        <v>175</v>
      </c>
      <c r="AD9155" t="s">
        <v>59</v>
      </c>
      <c r="AE9155" t="s">
        <v>62</v>
      </c>
      <c r="AF9155" t="s">
        <v>690</v>
      </c>
      <c r="AG9155" t="s">
        <v>188</v>
      </c>
      <c r="AH9155" t="s">
        <v>57</v>
      </c>
      <c r="AI9155" t="s">
        <v>46</v>
      </c>
      <c r="AJ9155" t="s">
        <v>228</v>
      </c>
      <c r="AK9155" t="s">
        <v>81</v>
      </c>
      <c r="AL9155" t="s">
        <v>47</v>
      </c>
      <c r="AM9155" t="s">
        <v>122</v>
      </c>
      <c r="AN9155" t="s">
        <v>1121</v>
      </c>
      <c r="AO9155" t="s">
        <v>352</v>
      </c>
    </row>
    <row r="9156" spans="1:41" x14ac:dyDescent="0.25">
      <c r="A9156" t="s">
        <v>37976</v>
      </c>
      <c r="B9156" t="s">
        <v>37977</v>
      </c>
      <c r="C9156" s="1" t="str">
        <f t="shared" si="578"/>
        <v>21:1084</v>
      </c>
      <c r="D9156" s="1" t="str">
        <f t="shared" si="579"/>
        <v>21:0157</v>
      </c>
      <c r="E9156" t="s">
        <v>37978</v>
      </c>
      <c r="F9156" t="s">
        <v>37979</v>
      </c>
      <c r="H9156">
        <v>50.235336799999999</v>
      </c>
      <c r="I9156">
        <v>-123.99809860000001</v>
      </c>
      <c r="J9156" s="1" t="str">
        <f t="shared" si="580"/>
        <v>NGR bulk stream sediment</v>
      </c>
      <c r="K9156" s="1" t="str">
        <f t="shared" si="581"/>
        <v>&lt;177 micron (NGR)</v>
      </c>
      <c r="L9156">
        <v>36</v>
      </c>
      <c r="M9156" t="s">
        <v>195</v>
      </c>
      <c r="N9156">
        <v>628</v>
      </c>
      <c r="O9156" t="s">
        <v>81</v>
      </c>
      <c r="P9156" t="s">
        <v>330</v>
      </c>
      <c r="Q9156" t="s">
        <v>301</v>
      </c>
      <c r="R9156" t="s">
        <v>87</v>
      </c>
      <c r="S9156" t="s">
        <v>104</v>
      </c>
      <c r="T9156" t="s">
        <v>82</v>
      </c>
      <c r="U9156" t="s">
        <v>187</v>
      </c>
      <c r="V9156" t="s">
        <v>87</v>
      </c>
      <c r="W9156" t="s">
        <v>412</v>
      </c>
      <c r="X9156" t="s">
        <v>73</v>
      </c>
      <c r="Y9156" t="s">
        <v>108</v>
      </c>
      <c r="Z9156" t="s">
        <v>84</v>
      </c>
      <c r="AA9156" t="s">
        <v>103</v>
      </c>
      <c r="AB9156" t="s">
        <v>139</v>
      </c>
      <c r="AC9156" t="s">
        <v>175</v>
      </c>
      <c r="AD9156" t="s">
        <v>66</v>
      </c>
      <c r="AE9156" t="s">
        <v>57</v>
      </c>
      <c r="AF9156" t="s">
        <v>3240</v>
      </c>
      <c r="AG9156" t="s">
        <v>111</v>
      </c>
      <c r="AH9156" t="s">
        <v>62</v>
      </c>
      <c r="AI9156" t="s">
        <v>149</v>
      </c>
      <c r="AJ9156" t="s">
        <v>110</v>
      </c>
      <c r="AK9156" t="s">
        <v>174</v>
      </c>
      <c r="AL9156" t="s">
        <v>47</v>
      </c>
      <c r="AM9156" t="s">
        <v>122</v>
      </c>
      <c r="AN9156" t="s">
        <v>915</v>
      </c>
      <c r="AO9156" t="s">
        <v>2208</v>
      </c>
    </row>
    <row r="9157" spans="1:41" x14ac:dyDescent="0.25">
      <c r="A9157" t="s">
        <v>37980</v>
      </c>
      <c r="B9157" t="s">
        <v>37981</v>
      </c>
      <c r="C9157" s="1" t="str">
        <f t="shared" si="578"/>
        <v>21:1084</v>
      </c>
      <c r="D9157" s="1" t="str">
        <f t="shared" si="579"/>
        <v>21:0157</v>
      </c>
      <c r="E9157" t="s">
        <v>37982</v>
      </c>
      <c r="F9157" t="s">
        <v>37983</v>
      </c>
      <c r="H9157">
        <v>50.177052400000001</v>
      </c>
      <c r="I9157">
        <v>-123.88032819999999</v>
      </c>
      <c r="J9157" s="1" t="str">
        <f t="shared" si="580"/>
        <v>NGR bulk stream sediment</v>
      </c>
      <c r="K9157" s="1" t="str">
        <f t="shared" si="581"/>
        <v>&lt;177 micron (NGR)</v>
      </c>
      <c r="L9157">
        <v>36</v>
      </c>
      <c r="M9157" t="s">
        <v>205</v>
      </c>
      <c r="N9157">
        <v>629</v>
      </c>
      <c r="O9157" t="s">
        <v>46</v>
      </c>
      <c r="P9157" t="s">
        <v>122</v>
      </c>
      <c r="Q9157" t="s">
        <v>159</v>
      </c>
      <c r="R9157" t="s">
        <v>130</v>
      </c>
      <c r="S9157" t="s">
        <v>418</v>
      </c>
      <c r="T9157" t="s">
        <v>55</v>
      </c>
      <c r="U9157" t="s">
        <v>59</v>
      </c>
      <c r="V9157" t="s">
        <v>149</v>
      </c>
      <c r="W9157" t="s">
        <v>142</v>
      </c>
      <c r="X9157" t="s">
        <v>330</v>
      </c>
      <c r="Y9157" t="s">
        <v>269</v>
      </c>
      <c r="Z9157" t="s">
        <v>56</v>
      </c>
      <c r="AA9157" t="s">
        <v>46</v>
      </c>
      <c r="AB9157" t="s">
        <v>122</v>
      </c>
      <c r="AC9157" t="s">
        <v>175</v>
      </c>
      <c r="AD9157" t="s">
        <v>82</v>
      </c>
      <c r="AE9157" t="s">
        <v>56</v>
      </c>
      <c r="AF9157" t="s">
        <v>127</v>
      </c>
      <c r="AG9157" t="s">
        <v>274</v>
      </c>
      <c r="AH9157" t="s">
        <v>198</v>
      </c>
      <c r="AI9157" t="s">
        <v>54</v>
      </c>
      <c r="AJ9157" t="s">
        <v>282</v>
      </c>
      <c r="AK9157" t="s">
        <v>60</v>
      </c>
      <c r="AL9157" t="s">
        <v>47</v>
      </c>
      <c r="AM9157" t="s">
        <v>47</v>
      </c>
      <c r="AN9157" t="s">
        <v>65</v>
      </c>
      <c r="AO9157" t="s">
        <v>3581</v>
      </c>
    </row>
    <row r="9158" spans="1:41" x14ac:dyDescent="0.25">
      <c r="A9158" t="s">
        <v>37984</v>
      </c>
      <c r="B9158" t="s">
        <v>37985</v>
      </c>
      <c r="C9158" s="1" t="str">
        <f t="shared" si="578"/>
        <v>21:1084</v>
      </c>
      <c r="D9158" s="1" t="str">
        <f t="shared" si="579"/>
        <v>21:0157</v>
      </c>
      <c r="E9158" t="s">
        <v>37986</v>
      </c>
      <c r="F9158" t="s">
        <v>37987</v>
      </c>
      <c r="H9158">
        <v>50.119190099999997</v>
      </c>
      <c r="I9158">
        <v>-123.6598865</v>
      </c>
      <c r="J9158" s="1" t="str">
        <f t="shared" si="580"/>
        <v>NGR bulk stream sediment</v>
      </c>
      <c r="K9158" s="1" t="str">
        <f t="shared" si="581"/>
        <v>&lt;177 micron (NGR)</v>
      </c>
      <c r="L9158">
        <v>36</v>
      </c>
      <c r="M9158" t="s">
        <v>214</v>
      </c>
      <c r="N9158">
        <v>630</v>
      </c>
      <c r="O9158" t="s">
        <v>62</v>
      </c>
      <c r="P9158" t="s">
        <v>47</v>
      </c>
      <c r="Q9158" t="s">
        <v>322</v>
      </c>
      <c r="R9158" t="s">
        <v>62</v>
      </c>
      <c r="S9158" t="s">
        <v>418</v>
      </c>
      <c r="T9158" t="s">
        <v>108</v>
      </c>
      <c r="U9158" t="s">
        <v>306</v>
      </c>
      <c r="V9158" t="s">
        <v>62</v>
      </c>
      <c r="W9158" t="s">
        <v>266</v>
      </c>
      <c r="X9158" t="s">
        <v>137</v>
      </c>
      <c r="Y9158" t="s">
        <v>99</v>
      </c>
      <c r="Z9158" t="s">
        <v>56</v>
      </c>
      <c r="AA9158" t="s">
        <v>122</v>
      </c>
      <c r="AB9158" t="s">
        <v>257</v>
      </c>
      <c r="AC9158" t="s">
        <v>175</v>
      </c>
      <c r="AD9158" t="s">
        <v>85</v>
      </c>
      <c r="AE9158" t="s">
        <v>380</v>
      </c>
      <c r="AF9158" t="s">
        <v>209</v>
      </c>
      <c r="AG9158" t="s">
        <v>371</v>
      </c>
      <c r="AH9158" t="s">
        <v>62</v>
      </c>
      <c r="AI9158" t="s">
        <v>57</v>
      </c>
      <c r="AJ9158" t="s">
        <v>228</v>
      </c>
      <c r="AK9158" t="s">
        <v>105</v>
      </c>
      <c r="AL9158" t="s">
        <v>47</v>
      </c>
      <c r="AM9158" t="s">
        <v>47</v>
      </c>
      <c r="AN9158" t="s">
        <v>301</v>
      </c>
      <c r="AO9158" t="s">
        <v>31430</v>
      </c>
    </row>
    <row r="9159" spans="1:41" x14ac:dyDescent="0.25">
      <c r="A9159" t="s">
        <v>37988</v>
      </c>
      <c r="B9159" t="s">
        <v>37989</v>
      </c>
      <c r="C9159" s="1" t="str">
        <f t="shared" si="578"/>
        <v>21:1084</v>
      </c>
      <c r="D9159" s="1" t="str">
        <f t="shared" si="579"/>
        <v>21:0157</v>
      </c>
      <c r="E9159" t="s">
        <v>37990</v>
      </c>
      <c r="F9159" t="s">
        <v>37991</v>
      </c>
      <c r="H9159">
        <v>50.113699699999998</v>
      </c>
      <c r="I9159">
        <v>-123.6621608</v>
      </c>
      <c r="J9159" s="1" t="str">
        <f t="shared" si="580"/>
        <v>NGR bulk stream sediment</v>
      </c>
      <c r="K9159" s="1" t="str">
        <f t="shared" si="581"/>
        <v>&lt;177 micron (NGR)</v>
      </c>
      <c r="L9159">
        <v>36</v>
      </c>
      <c r="M9159" t="s">
        <v>223</v>
      </c>
      <c r="N9159">
        <v>631</v>
      </c>
      <c r="O9159" t="s">
        <v>174</v>
      </c>
      <c r="P9159" t="s">
        <v>51</v>
      </c>
      <c r="Q9159" t="s">
        <v>832</v>
      </c>
      <c r="R9159" t="s">
        <v>51</v>
      </c>
      <c r="S9159" t="s">
        <v>80</v>
      </c>
      <c r="T9159" t="s">
        <v>209</v>
      </c>
      <c r="U9159" t="s">
        <v>82</v>
      </c>
      <c r="V9159" t="s">
        <v>46</v>
      </c>
      <c r="W9159" t="s">
        <v>109</v>
      </c>
      <c r="X9159" t="s">
        <v>103</v>
      </c>
      <c r="Y9159" t="s">
        <v>66</v>
      </c>
      <c r="Z9159" t="s">
        <v>56</v>
      </c>
      <c r="AA9159" t="s">
        <v>137</v>
      </c>
      <c r="AB9159" t="s">
        <v>63</v>
      </c>
      <c r="AC9159" t="s">
        <v>175</v>
      </c>
      <c r="AD9159" t="s">
        <v>209</v>
      </c>
      <c r="AE9159" t="s">
        <v>380</v>
      </c>
      <c r="AF9159" t="s">
        <v>267</v>
      </c>
      <c r="AG9159" t="s">
        <v>282</v>
      </c>
      <c r="AH9159" t="s">
        <v>62</v>
      </c>
      <c r="AI9159" t="s">
        <v>57</v>
      </c>
      <c r="AJ9159" t="s">
        <v>78</v>
      </c>
      <c r="AK9159" t="s">
        <v>81</v>
      </c>
      <c r="AL9159" t="s">
        <v>47</v>
      </c>
      <c r="AM9159" t="s">
        <v>47</v>
      </c>
      <c r="AN9159" t="s">
        <v>284</v>
      </c>
      <c r="AO9159" t="s">
        <v>703</v>
      </c>
    </row>
    <row r="9160" spans="1:41" x14ac:dyDescent="0.25">
      <c r="A9160" t="s">
        <v>37992</v>
      </c>
      <c r="B9160" t="s">
        <v>37993</v>
      </c>
      <c r="C9160" s="1" t="str">
        <f t="shared" si="578"/>
        <v>21:1084</v>
      </c>
      <c r="D9160" s="1" t="str">
        <f t="shared" si="579"/>
        <v>21:0157</v>
      </c>
      <c r="E9160" t="s">
        <v>37994</v>
      </c>
      <c r="F9160" t="s">
        <v>37995</v>
      </c>
      <c r="H9160">
        <v>50.094443099999999</v>
      </c>
      <c r="I9160">
        <v>-123.7019516</v>
      </c>
      <c r="J9160" s="1" t="str">
        <f t="shared" si="580"/>
        <v>NGR bulk stream sediment</v>
      </c>
      <c r="K9160" s="1" t="str">
        <f t="shared" si="581"/>
        <v>&lt;177 micron (NGR)</v>
      </c>
      <c r="L9160">
        <v>36</v>
      </c>
      <c r="M9160" t="s">
        <v>233</v>
      </c>
      <c r="N9160">
        <v>632</v>
      </c>
      <c r="O9160" t="s">
        <v>3546</v>
      </c>
      <c r="P9160" t="s">
        <v>3546</v>
      </c>
      <c r="Q9160" t="s">
        <v>3546</v>
      </c>
      <c r="R9160" t="s">
        <v>3546</v>
      </c>
      <c r="S9160" t="s">
        <v>3546</v>
      </c>
      <c r="T9160" t="s">
        <v>3546</v>
      </c>
      <c r="U9160" t="s">
        <v>3546</v>
      </c>
      <c r="V9160" t="s">
        <v>3546</v>
      </c>
      <c r="W9160" t="s">
        <v>3546</v>
      </c>
      <c r="X9160" t="s">
        <v>3546</v>
      </c>
      <c r="Y9160" t="s">
        <v>3546</v>
      </c>
      <c r="Z9160" t="s">
        <v>3546</v>
      </c>
      <c r="AA9160" t="s">
        <v>3546</v>
      </c>
      <c r="AB9160" t="s">
        <v>3546</v>
      </c>
      <c r="AC9160" t="s">
        <v>3546</v>
      </c>
      <c r="AD9160" t="s">
        <v>3546</v>
      </c>
      <c r="AE9160" t="s">
        <v>3546</v>
      </c>
      <c r="AF9160" t="s">
        <v>3546</v>
      </c>
      <c r="AG9160" t="s">
        <v>3546</v>
      </c>
      <c r="AH9160" t="s">
        <v>3546</v>
      </c>
      <c r="AI9160" t="s">
        <v>3546</v>
      </c>
      <c r="AJ9160" t="s">
        <v>3546</v>
      </c>
      <c r="AK9160" t="s">
        <v>3546</v>
      </c>
      <c r="AL9160" t="s">
        <v>3546</v>
      </c>
      <c r="AM9160" t="s">
        <v>3546</v>
      </c>
      <c r="AN9160" t="s">
        <v>3546</v>
      </c>
      <c r="AO9160" t="s">
        <v>3546</v>
      </c>
    </row>
    <row r="9161" spans="1:41" x14ac:dyDescent="0.25">
      <c r="A9161" t="s">
        <v>37996</v>
      </c>
      <c r="B9161" t="s">
        <v>37997</v>
      </c>
      <c r="C9161" s="1" t="str">
        <f t="shared" si="578"/>
        <v>21:1084</v>
      </c>
      <c r="D9161" s="1" t="str">
        <f t="shared" si="579"/>
        <v>21:0157</v>
      </c>
      <c r="E9161" t="s">
        <v>37998</v>
      </c>
      <c r="F9161" t="s">
        <v>37999</v>
      </c>
      <c r="H9161">
        <v>50.030199799999998</v>
      </c>
      <c r="I9161">
        <v>-123.7206355</v>
      </c>
      <c r="J9161" s="1" t="str">
        <f t="shared" si="580"/>
        <v>NGR bulk stream sediment</v>
      </c>
      <c r="K9161" s="1" t="str">
        <f t="shared" si="581"/>
        <v>&lt;177 micron (NGR)</v>
      </c>
      <c r="L9161">
        <v>36</v>
      </c>
      <c r="M9161" t="s">
        <v>248</v>
      </c>
      <c r="N9161">
        <v>633</v>
      </c>
      <c r="O9161" t="s">
        <v>47</v>
      </c>
      <c r="P9161" t="s">
        <v>103</v>
      </c>
      <c r="Q9161" t="s">
        <v>356</v>
      </c>
      <c r="R9161" t="s">
        <v>61</v>
      </c>
      <c r="S9161" t="s">
        <v>431</v>
      </c>
      <c r="T9161" t="s">
        <v>51</v>
      </c>
      <c r="U9161" t="s">
        <v>175</v>
      </c>
      <c r="V9161" t="s">
        <v>87</v>
      </c>
      <c r="W9161" t="s">
        <v>228</v>
      </c>
      <c r="X9161" t="s">
        <v>108</v>
      </c>
      <c r="Y9161" t="s">
        <v>343</v>
      </c>
      <c r="Z9161" t="s">
        <v>84</v>
      </c>
      <c r="AA9161" t="s">
        <v>46</v>
      </c>
      <c r="AB9161" t="s">
        <v>78</v>
      </c>
      <c r="AC9161" t="s">
        <v>175</v>
      </c>
      <c r="AD9161" t="s">
        <v>162</v>
      </c>
      <c r="AE9161" t="s">
        <v>84</v>
      </c>
      <c r="AF9161" t="s">
        <v>55</v>
      </c>
      <c r="AG9161" t="s">
        <v>163</v>
      </c>
      <c r="AH9161" t="s">
        <v>149</v>
      </c>
      <c r="AI9161" t="s">
        <v>46</v>
      </c>
      <c r="AJ9161" t="s">
        <v>85</v>
      </c>
      <c r="AK9161" t="s">
        <v>455</v>
      </c>
      <c r="AL9161" t="s">
        <v>122</v>
      </c>
      <c r="AM9161" t="s">
        <v>103</v>
      </c>
      <c r="AN9161" t="s">
        <v>592</v>
      </c>
      <c r="AO9161" t="s">
        <v>909</v>
      </c>
    </row>
    <row r="9162" spans="1:41" x14ac:dyDescent="0.25">
      <c r="A9162" t="s">
        <v>38000</v>
      </c>
      <c r="B9162" t="s">
        <v>38001</v>
      </c>
      <c r="C9162" s="1" t="str">
        <f t="shared" si="578"/>
        <v>21:1084</v>
      </c>
      <c r="D9162" s="1" t="str">
        <f t="shared" si="579"/>
        <v>21:0157</v>
      </c>
      <c r="E9162" t="s">
        <v>38002</v>
      </c>
      <c r="F9162" t="s">
        <v>38003</v>
      </c>
      <c r="H9162">
        <v>50.032393200000001</v>
      </c>
      <c r="I9162">
        <v>-123.7135609</v>
      </c>
      <c r="J9162" s="1" t="str">
        <f t="shared" si="580"/>
        <v>NGR bulk stream sediment</v>
      </c>
      <c r="K9162" s="1" t="str">
        <f t="shared" si="581"/>
        <v>&lt;177 micron (NGR)</v>
      </c>
      <c r="L9162">
        <v>36</v>
      </c>
      <c r="M9162" t="s">
        <v>256</v>
      </c>
      <c r="N9162">
        <v>634</v>
      </c>
      <c r="O9162" t="s">
        <v>101</v>
      </c>
      <c r="P9162" t="s">
        <v>47</v>
      </c>
      <c r="Q9162" t="s">
        <v>337</v>
      </c>
      <c r="R9162" t="s">
        <v>62</v>
      </c>
      <c r="S9162" t="s">
        <v>131</v>
      </c>
      <c r="T9162" t="s">
        <v>51</v>
      </c>
      <c r="U9162" t="s">
        <v>51</v>
      </c>
      <c r="V9162" t="s">
        <v>174</v>
      </c>
      <c r="W9162" t="s">
        <v>87</v>
      </c>
      <c r="X9162" t="s">
        <v>122</v>
      </c>
      <c r="Y9162" t="s">
        <v>209</v>
      </c>
      <c r="Z9162" t="s">
        <v>56</v>
      </c>
      <c r="AA9162" t="s">
        <v>103</v>
      </c>
      <c r="AB9162" t="s">
        <v>139</v>
      </c>
      <c r="AC9162" t="s">
        <v>175</v>
      </c>
      <c r="AD9162" t="s">
        <v>239</v>
      </c>
      <c r="AE9162" t="s">
        <v>199</v>
      </c>
      <c r="AF9162" t="s">
        <v>274</v>
      </c>
      <c r="AG9162" t="s">
        <v>257</v>
      </c>
      <c r="AH9162" t="s">
        <v>62</v>
      </c>
      <c r="AI9162" t="s">
        <v>62</v>
      </c>
      <c r="AJ9162" t="s">
        <v>455</v>
      </c>
      <c r="AK9162" t="s">
        <v>235</v>
      </c>
      <c r="AL9162" t="s">
        <v>47</v>
      </c>
      <c r="AM9162" t="s">
        <v>47</v>
      </c>
      <c r="AN9162" t="s">
        <v>65</v>
      </c>
      <c r="AO9162" t="s">
        <v>257</v>
      </c>
    </row>
    <row r="9163" spans="1:41" x14ac:dyDescent="0.25">
      <c r="A9163" t="s">
        <v>38004</v>
      </c>
      <c r="B9163" t="s">
        <v>38005</v>
      </c>
      <c r="C9163" s="1" t="str">
        <f t="shared" si="578"/>
        <v>21:1084</v>
      </c>
      <c r="D9163" s="1" t="str">
        <f t="shared" si="579"/>
        <v>21:0157</v>
      </c>
      <c r="E9163" t="s">
        <v>38006</v>
      </c>
      <c r="F9163" t="s">
        <v>38007</v>
      </c>
      <c r="H9163">
        <v>50.106456299999998</v>
      </c>
      <c r="I9163">
        <v>-123.7595348</v>
      </c>
      <c r="J9163" s="1" t="str">
        <f t="shared" si="580"/>
        <v>NGR bulk stream sediment</v>
      </c>
      <c r="K9163" s="1" t="str">
        <f t="shared" si="581"/>
        <v>&lt;177 micron (NGR)</v>
      </c>
      <c r="L9163">
        <v>36</v>
      </c>
      <c r="M9163" t="s">
        <v>265</v>
      </c>
      <c r="N9163">
        <v>635</v>
      </c>
      <c r="O9163" t="s">
        <v>3546</v>
      </c>
      <c r="P9163" t="s">
        <v>3546</v>
      </c>
      <c r="Q9163" t="s">
        <v>3546</v>
      </c>
      <c r="R9163" t="s">
        <v>3546</v>
      </c>
      <c r="S9163" t="s">
        <v>3546</v>
      </c>
      <c r="T9163" t="s">
        <v>3546</v>
      </c>
      <c r="U9163" t="s">
        <v>3546</v>
      </c>
      <c r="V9163" t="s">
        <v>3546</v>
      </c>
      <c r="W9163" t="s">
        <v>3546</v>
      </c>
      <c r="X9163" t="s">
        <v>3546</v>
      </c>
      <c r="Y9163" t="s">
        <v>3546</v>
      </c>
      <c r="Z9163" t="s">
        <v>3546</v>
      </c>
      <c r="AA9163" t="s">
        <v>3546</v>
      </c>
      <c r="AB9163" t="s">
        <v>3546</v>
      </c>
      <c r="AC9163" t="s">
        <v>3546</v>
      </c>
      <c r="AD9163" t="s">
        <v>3546</v>
      </c>
      <c r="AE9163" t="s">
        <v>3546</v>
      </c>
      <c r="AF9163" t="s">
        <v>3546</v>
      </c>
      <c r="AG9163" t="s">
        <v>3546</v>
      </c>
      <c r="AH9163" t="s">
        <v>3546</v>
      </c>
      <c r="AI9163" t="s">
        <v>3546</v>
      </c>
      <c r="AJ9163" t="s">
        <v>3546</v>
      </c>
      <c r="AK9163" t="s">
        <v>3546</v>
      </c>
      <c r="AL9163" t="s">
        <v>3546</v>
      </c>
      <c r="AM9163" t="s">
        <v>3546</v>
      </c>
      <c r="AN9163" t="s">
        <v>3546</v>
      </c>
      <c r="AO9163" t="s">
        <v>3546</v>
      </c>
    </row>
    <row r="9164" spans="1:41" x14ac:dyDescent="0.25">
      <c r="A9164" t="s">
        <v>38008</v>
      </c>
      <c r="B9164" t="s">
        <v>38009</v>
      </c>
      <c r="C9164" s="1" t="str">
        <f t="shared" si="578"/>
        <v>21:1084</v>
      </c>
      <c r="D9164" s="1" t="str">
        <f t="shared" si="579"/>
        <v>21:0157</v>
      </c>
      <c r="E9164" t="s">
        <v>38010</v>
      </c>
      <c r="F9164" t="s">
        <v>38011</v>
      </c>
      <c r="H9164">
        <v>50.125447800000003</v>
      </c>
      <c r="I9164">
        <v>-123.7924184</v>
      </c>
      <c r="J9164" s="1" t="str">
        <f t="shared" si="580"/>
        <v>NGR bulk stream sediment</v>
      </c>
      <c r="K9164" s="1" t="str">
        <f t="shared" si="581"/>
        <v>&lt;177 micron (NGR)</v>
      </c>
      <c r="L9164">
        <v>37</v>
      </c>
      <c r="M9164" t="s">
        <v>45</v>
      </c>
      <c r="N9164">
        <v>636</v>
      </c>
      <c r="O9164" t="s">
        <v>78</v>
      </c>
      <c r="P9164" t="s">
        <v>51</v>
      </c>
      <c r="Q9164" t="s">
        <v>468</v>
      </c>
      <c r="R9164" t="s">
        <v>112</v>
      </c>
      <c r="S9164" t="s">
        <v>243</v>
      </c>
      <c r="T9164" t="s">
        <v>55</v>
      </c>
      <c r="U9164" t="s">
        <v>104</v>
      </c>
      <c r="V9164" t="s">
        <v>46</v>
      </c>
      <c r="W9164" t="s">
        <v>164</v>
      </c>
      <c r="X9164" t="s">
        <v>73</v>
      </c>
      <c r="Y9164" t="s">
        <v>267</v>
      </c>
      <c r="Z9164" t="s">
        <v>56</v>
      </c>
      <c r="AA9164" t="s">
        <v>122</v>
      </c>
      <c r="AB9164" t="s">
        <v>139</v>
      </c>
      <c r="AC9164" t="s">
        <v>175</v>
      </c>
      <c r="AD9164" t="s">
        <v>50</v>
      </c>
      <c r="AE9164" t="s">
        <v>199</v>
      </c>
      <c r="AF9164" t="s">
        <v>55</v>
      </c>
      <c r="AG9164" t="s">
        <v>228</v>
      </c>
      <c r="AH9164" t="s">
        <v>62</v>
      </c>
      <c r="AI9164" t="s">
        <v>53</v>
      </c>
      <c r="AJ9164" t="s">
        <v>206</v>
      </c>
      <c r="AK9164" t="s">
        <v>60</v>
      </c>
      <c r="AL9164" t="s">
        <v>47</v>
      </c>
      <c r="AM9164" t="s">
        <v>47</v>
      </c>
      <c r="AN9164" t="s">
        <v>65</v>
      </c>
      <c r="AO9164" t="s">
        <v>38012</v>
      </c>
    </row>
    <row r="9165" spans="1:41" x14ac:dyDescent="0.25">
      <c r="A9165" t="s">
        <v>38013</v>
      </c>
      <c r="B9165" t="s">
        <v>38014</v>
      </c>
      <c r="C9165" s="1" t="str">
        <f t="shared" si="578"/>
        <v>21:1084</v>
      </c>
      <c r="D9165" s="1" t="str">
        <f t="shared" si="579"/>
        <v>21:0157</v>
      </c>
      <c r="E9165" t="s">
        <v>38015</v>
      </c>
      <c r="F9165" t="s">
        <v>38016</v>
      </c>
      <c r="H9165">
        <v>50.1393755</v>
      </c>
      <c r="I9165">
        <v>-123.8060827</v>
      </c>
      <c r="J9165" s="1" t="str">
        <f t="shared" si="580"/>
        <v>NGR bulk stream sediment</v>
      </c>
      <c r="K9165" s="1" t="str">
        <f t="shared" si="581"/>
        <v>&lt;177 micron (NGR)</v>
      </c>
      <c r="L9165">
        <v>37</v>
      </c>
      <c r="M9165" t="s">
        <v>71</v>
      </c>
      <c r="N9165">
        <v>637</v>
      </c>
      <c r="O9165" t="s">
        <v>57</v>
      </c>
      <c r="P9165" t="s">
        <v>47</v>
      </c>
      <c r="Q9165" t="s">
        <v>920</v>
      </c>
      <c r="R9165" t="s">
        <v>161</v>
      </c>
      <c r="S9165" t="s">
        <v>306</v>
      </c>
      <c r="T9165" t="s">
        <v>98</v>
      </c>
      <c r="U9165" t="s">
        <v>343</v>
      </c>
      <c r="V9165" t="s">
        <v>62</v>
      </c>
      <c r="W9165" t="s">
        <v>96</v>
      </c>
      <c r="X9165" t="s">
        <v>330</v>
      </c>
      <c r="Y9165" t="s">
        <v>66</v>
      </c>
      <c r="Z9165" t="s">
        <v>56</v>
      </c>
      <c r="AA9165" t="s">
        <v>46</v>
      </c>
      <c r="AB9165" t="s">
        <v>161</v>
      </c>
      <c r="AC9165" t="s">
        <v>175</v>
      </c>
      <c r="AD9165" t="s">
        <v>330</v>
      </c>
      <c r="AE9165" t="s">
        <v>56</v>
      </c>
      <c r="AF9165" t="s">
        <v>690</v>
      </c>
      <c r="AG9165" t="s">
        <v>392</v>
      </c>
      <c r="AH9165" t="s">
        <v>62</v>
      </c>
      <c r="AI9165" t="s">
        <v>46</v>
      </c>
      <c r="AJ9165" t="s">
        <v>455</v>
      </c>
      <c r="AK9165" t="s">
        <v>139</v>
      </c>
      <c r="AL9165" t="s">
        <v>47</v>
      </c>
      <c r="AM9165" t="s">
        <v>47</v>
      </c>
      <c r="AN9165" t="s">
        <v>152</v>
      </c>
      <c r="AO9165" t="s">
        <v>15313</v>
      </c>
    </row>
    <row r="9166" spans="1:41" x14ac:dyDescent="0.25">
      <c r="A9166" t="s">
        <v>38017</v>
      </c>
      <c r="B9166" t="s">
        <v>38018</v>
      </c>
      <c r="C9166" s="1" t="str">
        <f t="shared" si="578"/>
        <v>21:1084</v>
      </c>
      <c r="D9166" s="1" t="str">
        <f t="shared" si="579"/>
        <v>21:0157</v>
      </c>
      <c r="E9166" t="s">
        <v>38019</v>
      </c>
      <c r="F9166" t="s">
        <v>38020</v>
      </c>
      <c r="H9166">
        <v>50.189752900000002</v>
      </c>
      <c r="I9166">
        <v>-123.8149143</v>
      </c>
      <c r="J9166" s="1" t="str">
        <f t="shared" si="580"/>
        <v>NGR bulk stream sediment</v>
      </c>
      <c r="K9166" s="1" t="str">
        <f t="shared" si="581"/>
        <v>&lt;177 micron (NGR)</v>
      </c>
      <c r="L9166">
        <v>37</v>
      </c>
      <c r="M9166" t="s">
        <v>95</v>
      </c>
      <c r="N9166">
        <v>638</v>
      </c>
      <c r="O9166" t="s">
        <v>47</v>
      </c>
      <c r="P9166" t="s">
        <v>47</v>
      </c>
      <c r="Q9166" t="s">
        <v>817</v>
      </c>
      <c r="R9166" t="s">
        <v>62</v>
      </c>
      <c r="S9166" t="s">
        <v>100</v>
      </c>
      <c r="T9166" t="s">
        <v>58</v>
      </c>
      <c r="U9166" t="s">
        <v>51</v>
      </c>
      <c r="V9166" t="s">
        <v>62</v>
      </c>
      <c r="W9166" t="s">
        <v>103</v>
      </c>
      <c r="X9166" t="s">
        <v>330</v>
      </c>
      <c r="Y9166" t="s">
        <v>131</v>
      </c>
      <c r="Z9166" t="s">
        <v>56</v>
      </c>
      <c r="AA9166" t="s">
        <v>103</v>
      </c>
      <c r="AB9166" t="s">
        <v>63</v>
      </c>
      <c r="AC9166" t="s">
        <v>175</v>
      </c>
      <c r="AD9166" t="s">
        <v>98</v>
      </c>
      <c r="AE9166" t="s">
        <v>380</v>
      </c>
      <c r="AF9166" t="s">
        <v>58</v>
      </c>
      <c r="AG9166" t="s">
        <v>52</v>
      </c>
      <c r="AH9166" t="s">
        <v>174</v>
      </c>
      <c r="AI9166" t="s">
        <v>54</v>
      </c>
      <c r="AJ9166" t="s">
        <v>359</v>
      </c>
      <c r="AK9166" t="s">
        <v>164</v>
      </c>
      <c r="AL9166" t="s">
        <v>47</v>
      </c>
      <c r="AM9166" t="s">
        <v>122</v>
      </c>
      <c r="AN9166" t="s">
        <v>301</v>
      </c>
      <c r="AO9166" t="s">
        <v>38021</v>
      </c>
    </row>
    <row r="9167" spans="1:41" x14ac:dyDescent="0.25">
      <c r="A9167" t="s">
        <v>38022</v>
      </c>
      <c r="B9167" t="s">
        <v>38023</v>
      </c>
      <c r="C9167" s="1" t="str">
        <f t="shared" si="578"/>
        <v>21:1084</v>
      </c>
      <c r="D9167" s="1" t="str">
        <f t="shared" si="579"/>
        <v>21:0157</v>
      </c>
      <c r="E9167" t="s">
        <v>38024</v>
      </c>
      <c r="F9167" t="s">
        <v>38025</v>
      </c>
      <c r="H9167">
        <v>50.209178799999997</v>
      </c>
      <c r="I9167">
        <v>-123.77170219999999</v>
      </c>
      <c r="J9167" s="1" t="str">
        <f t="shared" si="580"/>
        <v>NGR bulk stream sediment</v>
      </c>
      <c r="K9167" s="1" t="str">
        <f t="shared" si="581"/>
        <v>&lt;177 micron (NGR)</v>
      </c>
      <c r="L9167">
        <v>37</v>
      </c>
      <c r="M9167" t="s">
        <v>117</v>
      </c>
      <c r="N9167">
        <v>639</v>
      </c>
      <c r="O9167" t="s">
        <v>54</v>
      </c>
      <c r="P9167" t="s">
        <v>47</v>
      </c>
      <c r="Q9167" t="s">
        <v>518</v>
      </c>
      <c r="R9167" t="s">
        <v>102</v>
      </c>
      <c r="S9167" t="s">
        <v>183</v>
      </c>
      <c r="T9167" t="s">
        <v>209</v>
      </c>
      <c r="U9167" t="s">
        <v>141</v>
      </c>
      <c r="V9167" t="s">
        <v>57</v>
      </c>
      <c r="W9167" t="s">
        <v>188</v>
      </c>
      <c r="X9167" t="s">
        <v>127</v>
      </c>
      <c r="Y9167" t="s">
        <v>90</v>
      </c>
      <c r="Z9167" t="s">
        <v>56</v>
      </c>
      <c r="AA9167" t="s">
        <v>46</v>
      </c>
      <c r="AB9167" t="s">
        <v>206</v>
      </c>
      <c r="AC9167" t="s">
        <v>175</v>
      </c>
      <c r="AD9167" t="s">
        <v>127</v>
      </c>
      <c r="AE9167" t="s">
        <v>380</v>
      </c>
      <c r="AF9167" t="s">
        <v>1060</v>
      </c>
      <c r="AG9167" t="s">
        <v>357</v>
      </c>
      <c r="AH9167" t="s">
        <v>57</v>
      </c>
      <c r="AI9167" t="s">
        <v>54</v>
      </c>
      <c r="AJ9167" t="s">
        <v>188</v>
      </c>
      <c r="AK9167" t="s">
        <v>164</v>
      </c>
      <c r="AL9167" t="s">
        <v>47</v>
      </c>
      <c r="AM9167" t="s">
        <v>122</v>
      </c>
      <c r="AN9167" t="s">
        <v>289</v>
      </c>
      <c r="AO9167" t="s">
        <v>837</v>
      </c>
    </row>
    <row r="9168" spans="1:41" x14ac:dyDescent="0.25">
      <c r="A9168" t="s">
        <v>38026</v>
      </c>
      <c r="B9168" t="s">
        <v>38027</v>
      </c>
      <c r="C9168" s="1" t="str">
        <f t="shared" si="578"/>
        <v>21:1084</v>
      </c>
      <c r="D9168" s="1" t="str">
        <f t="shared" si="579"/>
        <v>21:0157</v>
      </c>
      <c r="E9168" t="s">
        <v>38028</v>
      </c>
      <c r="F9168" t="s">
        <v>38029</v>
      </c>
      <c r="H9168">
        <v>50.217026699999998</v>
      </c>
      <c r="I9168">
        <v>-123.68641</v>
      </c>
      <c r="J9168" s="1" t="str">
        <f t="shared" si="580"/>
        <v>NGR bulk stream sediment</v>
      </c>
      <c r="K9168" s="1" t="str">
        <f t="shared" si="581"/>
        <v>&lt;177 micron (NGR)</v>
      </c>
      <c r="L9168">
        <v>37</v>
      </c>
      <c r="M9168" t="s">
        <v>280</v>
      </c>
      <c r="N9168">
        <v>640</v>
      </c>
      <c r="O9168" t="s">
        <v>53</v>
      </c>
      <c r="P9168" t="s">
        <v>47</v>
      </c>
      <c r="Q9168" t="s">
        <v>1069</v>
      </c>
      <c r="R9168" t="s">
        <v>198</v>
      </c>
      <c r="S9168" t="s">
        <v>106</v>
      </c>
      <c r="T9168" t="s">
        <v>108</v>
      </c>
      <c r="U9168" t="s">
        <v>197</v>
      </c>
      <c r="V9168" t="s">
        <v>62</v>
      </c>
      <c r="W9168" t="s">
        <v>109</v>
      </c>
      <c r="X9168" t="s">
        <v>103</v>
      </c>
      <c r="Y9168" t="s">
        <v>209</v>
      </c>
      <c r="Z9168" t="s">
        <v>56</v>
      </c>
      <c r="AA9168" t="s">
        <v>46</v>
      </c>
      <c r="AB9168" t="s">
        <v>206</v>
      </c>
      <c r="AC9168" t="s">
        <v>175</v>
      </c>
      <c r="AD9168" t="s">
        <v>99</v>
      </c>
      <c r="AE9168" t="s">
        <v>380</v>
      </c>
      <c r="AF9168" t="s">
        <v>209</v>
      </c>
      <c r="AG9168" t="s">
        <v>51</v>
      </c>
      <c r="AH9168" t="s">
        <v>62</v>
      </c>
      <c r="AI9168" t="s">
        <v>53</v>
      </c>
      <c r="AJ9168" t="s">
        <v>122</v>
      </c>
      <c r="AK9168" t="s">
        <v>81</v>
      </c>
      <c r="AL9168" t="s">
        <v>47</v>
      </c>
      <c r="AM9168" t="s">
        <v>47</v>
      </c>
      <c r="AN9168" t="s">
        <v>65</v>
      </c>
      <c r="AO9168" t="s">
        <v>38030</v>
      </c>
    </row>
    <row r="9169" spans="1:41" x14ac:dyDescent="0.25">
      <c r="A9169" t="s">
        <v>38031</v>
      </c>
      <c r="B9169" t="s">
        <v>38032</v>
      </c>
      <c r="C9169" s="1" t="str">
        <f t="shared" ref="C9169:C9232" si="582">HYPERLINK("http://geochem.nrcan.gc.ca/cdogs/content/bdl/bdl211084_e.htm", "21:1084")</f>
        <v>21:1084</v>
      </c>
      <c r="D9169" s="1" t="str">
        <f t="shared" ref="D9169:D9232" si="583">HYPERLINK("http://geochem.nrcan.gc.ca/cdogs/content/svy/svy210157_e.htm", "21:0157")</f>
        <v>21:0157</v>
      </c>
      <c r="E9169" t="s">
        <v>38028</v>
      </c>
      <c r="F9169" t="s">
        <v>38033</v>
      </c>
      <c r="H9169">
        <v>50.217026699999998</v>
      </c>
      <c r="I9169">
        <v>-123.68641</v>
      </c>
      <c r="J9169" s="1" t="str">
        <f t="shared" si="580"/>
        <v>NGR bulk stream sediment</v>
      </c>
      <c r="K9169" s="1" t="str">
        <f t="shared" si="581"/>
        <v>&lt;177 micron (NGR)</v>
      </c>
      <c r="L9169">
        <v>37</v>
      </c>
      <c r="M9169" t="s">
        <v>288</v>
      </c>
      <c r="N9169">
        <v>641</v>
      </c>
      <c r="O9169" t="s">
        <v>62</v>
      </c>
      <c r="P9169" t="s">
        <v>47</v>
      </c>
      <c r="Q9169" t="s">
        <v>698</v>
      </c>
      <c r="R9169" t="s">
        <v>57</v>
      </c>
      <c r="S9169" t="s">
        <v>243</v>
      </c>
      <c r="T9169" t="s">
        <v>127</v>
      </c>
      <c r="U9169" t="s">
        <v>104</v>
      </c>
      <c r="V9169" t="s">
        <v>62</v>
      </c>
      <c r="W9169" t="s">
        <v>123</v>
      </c>
      <c r="X9169" t="s">
        <v>103</v>
      </c>
      <c r="Y9169" t="s">
        <v>50</v>
      </c>
      <c r="Z9169" t="s">
        <v>56</v>
      </c>
      <c r="AA9169" t="s">
        <v>46</v>
      </c>
      <c r="AB9169" t="s">
        <v>130</v>
      </c>
      <c r="AC9169" t="s">
        <v>175</v>
      </c>
      <c r="AD9169" t="s">
        <v>145</v>
      </c>
      <c r="AE9169" t="s">
        <v>380</v>
      </c>
      <c r="AF9169" t="s">
        <v>209</v>
      </c>
      <c r="AG9169" t="s">
        <v>336</v>
      </c>
      <c r="AH9169" t="s">
        <v>62</v>
      </c>
      <c r="AI9169" t="s">
        <v>57</v>
      </c>
      <c r="AJ9169" t="s">
        <v>130</v>
      </c>
      <c r="AK9169" t="s">
        <v>105</v>
      </c>
      <c r="AL9169" t="s">
        <v>47</v>
      </c>
      <c r="AM9169" t="s">
        <v>47</v>
      </c>
      <c r="AN9169" t="s">
        <v>65</v>
      </c>
      <c r="AO9169" t="s">
        <v>1017</v>
      </c>
    </row>
    <row r="9170" spans="1:41" x14ac:dyDescent="0.25">
      <c r="A9170" t="s">
        <v>38034</v>
      </c>
      <c r="B9170" t="s">
        <v>38035</v>
      </c>
      <c r="C9170" s="1" t="str">
        <f t="shared" si="582"/>
        <v>21:1084</v>
      </c>
      <c r="D9170" s="1" t="str">
        <f t="shared" si="583"/>
        <v>21:0157</v>
      </c>
      <c r="E9170" t="s">
        <v>38036</v>
      </c>
      <c r="F9170" t="s">
        <v>38037</v>
      </c>
      <c r="H9170">
        <v>50.193888600000001</v>
      </c>
      <c r="I9170">
        <v>-123.5430353</v>
      </c>
      <c r="J9170" s="1" t="str">
        <f t="shared" si="580"/>
        <v>NGR bulk stream sediment</v>
      </c>
      <c r="K9170" s="1" t="str">
        <f t="shared" si="581"/>
        <v>&lt;177 micron (NGR)</v>
      </c>
      <c r="L9170">
        <v>37</v>
      </c>
      <c r="M9170" t="s">
        <v>136</v>
      </c>
      <c r="N9170">
        <v>642</v>
      </c>
      <c r="O9170" t="s">
        <v>198</v>
      </c>
      <c r="P9170" t="s">
        <v>47</v>
      </c>
      <c r="Q9170" t="s">
        <v>322</v>
      </c>
      <c r="R9170" t="s">
        <v>57</v>
      </c>
      <c r="S9170" t="s">
        <v>829</v>
      </c>
      <c r="T9170" t="s">
        <v>217</v>
      </c>
      <c r="U9170" t="s">
        <v>829</v>
      </c>
      <c r="V9170" t="s">
        <v>62</v>
      </c>
      <c r="W9170" t="s">
        <v>58</v>
      </c>
      <c r="X9170" t="s">
        <v>50</v>
      </c>
      <c r="Y9170" t="s">
        <v>112</v>
      </c>
      <c r="Z9170" t="s">
        <v>56</v>
      </c>
      <c r="AA9170" t="s">
        <v>46</v>
      </c>
      <c r="AB9170" t="s">
        <v>161</v>
      </c>
      <c r="AC9170" t="s">
        <v>175</v>
      </c>
      <c r="AD9170" t="s">
        <v>108</v>
      </c>
      <c r="AE9170" t="s">
        <v>380</v>
      </c>
      <c r="AF9170" t="s">
        <v>1324</v>
      </c>
      <c r="AG9170" t="s">
        <v>148</v>
      </c>
      <c r="AH9170" t="s">
        <v>198</v>
      </c>
      <c r="AI9170" t="s">
        <v>174</v>
      </c>
      <c r="AJ9170" t="s">
        <v>259</v>
      </c>
      <c r="AK9170" t="s">
        <v>51</v>
      </c>
      <c r="AL9170" t="s">
        <v>47</v>
      </c>
      <c r="AM9170" t="s">
        <v>103</v>
      </c>
      <c r="AN9170" t="s">
        <v>646</v>
      </c>
      <c r="AO9170" t="s">
        <v>735</v>
      </c>
    </row>
    <row r="9171" spans="1:41" x14ac:dyDescent="0.25">
      <c r="A9171" t="s">
        <v>38038</v>
      </c>
      <c r="B9171" t="s">
        <v>38039</v>
      </c>
      <c r="C9171" s="1" t="str">
        <f t="shared" si="582"/>
        <v>21:1084</v>
      </c>
      <c r="D9171" s="1" t="str">
        <f t="shared" si="583"/>
        <v>21:0157</v>
      </c>
      <c r="E9171" t="s">
        <v>38040</v>
      </c>
      <c r="F9171" t="s">
        <v>38041</v>
      </c>
      <c r="H9171">
        <v>50.150314799999997</v>
      </c>
      <c r="I9171">
        <v>-123.51701009999999</v>
      </c>
      <c r="J9171" s="1" t="str">
        <f t="shared" si="580"/>
        <v>NGR bulk stream sediment</v>
      </c>
      <c r="K9171" s="1" t="str">
        <f t="shared" si="581"/>
        <v>&lt;177 micron (NGR)</v>
      </c>
      <c r="L9171">
        <v>37</v>
      </c>
      <c r="M9171" t="s">
        <v>157</v>
      </c>
      <c r="N9171">
        <v>643</v>
      </c>
      <c r="O9171" t="s">
        <v>62</v>
      </c>
      <c r="P9171" t="s">
        <v>122</v>
      </c>
      <c r="Q9171" t="s">
        <v>289</v>
      </c>
      <c r="R9171" t="s">
        <v>62</v>
      </c>
      <c r="S9171" t="s">
        <v>290</v>
      </c>
      <c r="T9171" t="s">
        <v>66</v>
      </c>
      <c r="U9171" t="s">
        <v>269</v>
      </c>
      <c r="V9171" t="s">
        <v>53</v>
      </c>
      <c r="W9171" t="s">
        <v>129</v>
      </c>
      <c r="X9171" t="s">
        <v>52</v>
      </c>
      <c r="Y9171" t="s">
        <v>99</v>
      </c>
      <c r="Z9171" t="s">
        <v>199</v>
      </c>
      <c r="AA9171" t="s">
        <v>46</v>
      </c>
      <c r="AB9171" t="s">
        <v>257</v>
      </c>
      <c r="AC9171" t="s">
        <v>175</v>
      </c>
      <c r="AD9171" t="s">
        <v>127</v>
      </c>
      <c r="AE9171" t="s">
        <v>84</v>
      </c>
      <c r="AF9171" t="s">
        <v>127</v>
      </c>
      <c r="AG9171" t="s">
        <v>271</v>
      </c>
      <c r="AH9171" t="s">
        <v>62</v>
      </c>
      <c r="AI9171" t="s">
        <v>57</v>
      </c>
      <c r="AJ9171" t="s">
        <v>200</v>
      </c>
      <c r="AK9171" t="s">
        <v>61</v>
      </c>
      <c r="AL9171" t="s">
        <v>47</v>
      </c>
      <c r="AM9171" t="s">
        <v>47</v>
      </c>
      <c r="AN9171" t="s">
        <v>65</v>
      </c>
      <c r="AO9171" t="s">
        <v>31198</v>
      </c>
    </row>
    <row r="9172" spans="1:41" x14ac:dyDescent="0.25">
      <c r="A9172" t="s">
        <v>38042</v>
      </c>
      <c r="B9172" t="s">
        <v>38043</v>
      </c>
      <c r="C9172" s="1" t="str">
        <f t="shared" si="582"/>
        <v>21:1084</v>
      </c>
      <c r="D9172" s="1" t="str">
        <f t="shared" si="583"/>
        <v>21:0157</v>
      </c>
      <c r="E9172" t="s">
        <v>38044</v>
      </c>
      <c r="F9172" t="s">
        <v>38045</v>
      </c>
      <c r="H9172">
        <v>50.146787000000003</v>
      </c>
      <c r="I9172">
        <v>-123.513431</v>
      </c>
      <c r="J9172" s="1" t="str">
        <f t="shared" si="580"/>
        <v>NGR bulk stream sediment</v>
      </c>
      <c r="K9172" s="1" t="str">
        <f t="shared" si="581"/>
        <v>&lt;177 micron (NGR)</v>
      </c>
      <c r="L9172">
        <v>37</v>
      </c>
      <c r="M9172" t="s">
        <v>170</v>
      </c>
      <c r="N9172">
        <v>644</v>
      </c>
      <c r="O9172" t="s">
        <v>62</v>
      </c>
      <c r="P9172" t="s">
        <v>47</v>
      </c>
      <c r="Q9172" t="s">
        <v>652</v>
      </c>
      <c r="R9172" t="s">
        <v>62</v>
      </c>
      <c r="S9172" t="s">
        <v>104</v>
      </c>
      <c r="T9172" t="s">
        <v>85</v>
      </c>
      <c r="U9172" t="s">
        <v>217</v>
      </c>
      <c r="V9172" t="s">
        <v>62</v>
      </c>
      <c r="W9172" t="s">
        <v>72</v>
      </c>
      <c r="X9172" t="s">
        <v>103</v>
      </c>
      <c r="Y9172" t="s">
        <v>50</v>
      </c>
      <c r="Z9172" t="s">
        <v>56</v>
      </c>
      <c r="AA9172" t="s">
        <v>46</v>
      </c>
      <c r="AB9172" t="s">
        <v>79</v>
      </c>
      <c r="AC9172" t="s">
        <v>175</v>
      </c>
      <c r="AD9172" t="s">
        <v>66</v>
      </c>
      <c r="AE9172" t="s">
        <v>380</v>
      </c>
      <c r="AF9172" t="s">
        <v>108</v>
      </c>
      <c r="AG9172" t="s">
        <v>437</v>
      </c>
      <c r="AH9172" t="s">
        <v>62</v>
      </c>
      <c r="AI9172" t="s">
        <v>53</v>
      </c>
      <c r="AJ9172" t="s">
        <v>63</v>
      </c>
      <c r="AK9172" t="s">
        <v>174</v>
      </c>
      <c r="AL9172" t="s">
        <v>47</v>
      </c>
      <c r="AM9172" t="s">
        <v>47</v>
      </c>
      <c r="AN9172" t="s">
        <v>171</v>
      </c>
      <c r="AO9172" t="s">
        <v>3895</v>
      </c>
    </row>
    <row r="9173" spans="1:41" x14ac:dyDescent="0.25">
      <c r="A9173" t="s">
        <v>38046</v>
      </c>
      <c r="B9173" t="s">
        <v>38047</v>
      </c>
      <c r="C9173" s="1" t="str">
        <f t="shared" si="582"/>
        <v>21:1084</v>
      </c>
      <c r="D9173" s="1" t="str">
        <f t="shared" si="583"/>
        <v>21:0157</v>
      </c>
      <c r="E9173" t="s">
        <v>38048</v>
      </c>
      <c r="F9173" t="s">
        <v>38049</v>
      </c>
      <c r="H9173">
        <v>50.207479200000002</v>
      </c>
      <c r="I9173">
        <v>-123.03792850000001</v>
      </c>
      <c r="J9173" s="1" t="str">
        <f t="shared" si="580"/>
        <v>NGR bulk stream sediment</v>
      </c>
      <c r="K9173" s="1" t="str">
        <f t="shared" si="581"/>
        <v>&lt;177 micron (NGR)</v>
      </c>
      <c r="L9173">
        <v>37</v>
      </c>
      <c r="M9173" t="s">
        <v>180</v>
      </c>
      <c r="N9173">
        <v>645</v>
      </c>
      <c r="O9173" t="s">
        <v>46</v>
      </c>
      <c r="P9173" t="s">
        <v>47</v>
      </c>
      <c r="Q9173" t="s">
        <v>684</v>
      </c>
      <c r="R9173" t="s">
        <v>62</v>
      </c>
      <c r="S9173" t="s">
        <v>106</v>
      </c>
      <c r="T9173" t="s">
        <v>330</v>
      </c>
      <c r="U9173" t="s">
        <v>51</v>
      </c>
      <c r="V9173" t="s">
        <v>62</v>
      </c>
      <c r="W9173" t="s">
        <v>164</v>
      </c>
      <c r="X9173" t="s">
        <v>51</v>
      </c>
      <c r="Y9173" t="s">
        <v>59</v>
      </c>
      <c r="Z9173" t="s">
        <v>56</v>
      </c>
      <c r="AA9173" t="s">
        <v>46</v>
      </c>
      <c r="AB9173" t="s">
        <v>79</v>
      </c>
      <c r="AC9173" t="s">
        <v>175</v>
      </c>
      <c r="AD9173" t="s">
        <v>127</v>
      </c>
      <c r="AE9173" t="s">
        <v>380</v>
      </c>
      <c r="AF9173" t="s">
        <v>55</v>
      </c>
      <c r="AG9173" t="s">
        <v>142</v>
      </c>
      <c r="AH9173" t="s">
        <v>62</v>
      </c>
      <c r="AI9173" t="s">
        <v>57</v>
      </c>
      <c r="AJ9173" t="s">
        <v>412</v>
      </c>
      <c r="AK9173" t="s">
        <v>122</v>
      </c>
      <c r="AL9173" t="s">
        <v>47</v>
      </c>
      <c r="AM9173" t="s">
        <v>47</v>
      </c>
      <c r="AN9173" t="s">
        <v>284</v>
      </c>
      <c r="AO9173" t="s">
        <v>990</v>
      </c>
    </row>
    <row r="9174" spans="1:41" x14ac:dyDescent="0.25">
      <c r="A9174" t="s">
        <v>38050</v>
      </c>
      <c r="B9174" t="s">
        <v>38051</v>
      </c>
      <c r="C9174" s="1" t="str">
        <f t="shared" si="582"/>
        <v>21:1084</v>
      </c>
      <c r="D9174" s="1" t="str">
        <f t="shared" si="583"/>
        <v>21:0157</v>
      </c>
      <c r="E9174" t="s">
        <v>38052</v>
      </c>
      <c r="F9174" t="s">
        <v>38053</v>
      </c>
      <c r="H9174">
        <v>50.227876999999999</v>
      </c>
      <c r="I9174">
        <v>-123.0732758</v>
      </c>
      <c r="J9174" s="1" t="str">
        <f t="shared" si="580"/>
        <v>NGR bulk stream sediment</v>
      </c>
      <c r="K9174" s="1" t="str">
        <f t="shared" si="581"/>
        <v>&lt;177 micron (NGR)</v>
      </c>
      <c r="L9174">
        <v>37</v>
      </c>
      <c r="M9174" t="s">
        <v>195</v>
      </c>
      <c r="N9174">
        <v>646</v>
      </c>
      <c r="O9174" t="s">
        <v>282</v>
      </c>
      <c r="P9174" t="s">
        <v>103</v>
      </c>
      <c r="Q9174" t="s">
        <v>281</v>
      </c>
      <c r="R9174" t="s">
        <v>366</v>
      </c>
      <c r="S9174" t="s">
        <v>83</v>
      </c>
      <c r="T9174" t="s">
        <v>50</v>
      </c>
      <c r="U9174" t="s">
        <v>187</v>
      </c>
      <c r="V9174" t="s">
        <v>110</v>
      </c>
      <c r="W9174" t="s">
        <v>227</v>
      </c>
      <c r="X9174" t="s">
        <v>55</v>
      </c>
      <c r="Y9174" t="s">
        <v>145</v>
      </c>
      <c r="Z9174" t="s">
        <v>56</v>
      </c>
      <c r="AA9174" t="s">
        <v>47</v>
      </c>
      <c r="AB9174" t="s">
        <v>81</v>
      </c>
      <c r="AC9174" t="s">
        <v>175</v>
      </c>
      <c r="AD9174" t="s">
        <v>243</v>
      </c>
      <c r="AE9174" t="s">
        <v>199</v>
      </c>
      <c r="AF9174" t="s">
        <v>209</v>
      </c>
      <c r="AG9174" t="s">
        <v>182</v>
      </c>
      <c r="AH9174" t="s">
        <v>53</v>
      </c>
      <c r="AI9174" t="s">
        <v>54</v>
      </c>
      <c r="AJ9174" t="s">
        <v>73</v>
      </c>
      <c r="AK9174" t="s">
        <v>127</v>
      </c>
      <c r="AL9174" t="s">
        <v>47</v>
      </c>
      <c r="AM9174" t="s">
        <v>122</v>
      </c>
      <c r="AN9174" t="s">
        <v>915</v>
      </c>
      <c r="AO9174" t="s">
        <v>38054</v>
      </c>
    </row>
    <row r="9175" spans="1:41" x14ac:dyDescent="0.25">
      <c r="A9175" t="s">
        <v>38055</v>
      </c>
      <c r="B9175" t="s">
        <v>38056</v>
      </c>
      <c r="C9175" s="1" t="str">
        <f t="shared" si="582"/>
        <v>21:1084</v>
      </c>
      <c r="D9175" s="1" t="str">
        <f t="shared" si="583"/>
        <v>21:0157</v>
      </c>
      <c r="E9175" t="s">
        <v>38057</v>
      </c>
      <c r="F9175" t="s">
        <v>38058</v>
      </c>
      <c r="H9175">
        <v>50.271407400000001</v>
      </c>
      <c r="I9175">
        <v>-123.1165841</v>
      </c>
      <c r="J9175" s="1" t="str">
        <f t="shared" si="580"/>
        <v>NGR bulk stream sediment</v>
      </c>
      <c r="K9175" s="1" t="str">
        <f t="shared" si="581"/>
        <v>&lt;177 micron (NGR)</v>
      </c>
      <c r="L9175">
        <v>37</v>
      </c>
      <c r="M9175" t="s">
        <v>205</v>
      </c>
      <c r="N9175">
        <v>647</v>
      </c>
      <c r="O9175" t="s">
        <v>173</v>
      </c>
      <c r="P9175" t="s">
        <v>47</v>
      </c>
      <c r="Q9175" t="s">
        <v>281</v>
      </c>
      <c r="R9175" t="s">
        <v>174</v>
      </c>
      <c r="S9175" t="s">
        <v>75</v>
      </c>
      <c r="T9175" t="s">
        <v>76</v>
      </c>
      <c r="U9175" t="s">
        <v>269</v>
      </c>
      <c r="V9175" t="s">
        <v>87</v>
      </c>
      <c r="W9175" t="s">
        <v>142</v>
      </c>
      <c r="X9175" t="s">
        <v>50</v>
      </c>
      <c r="Y9175" t="s">
        <v>217</v>
      </c>
      <c r="Z9175" t="s">
        <v>56</v>
      </c>
      <c r="AA9175" t="s">
        <v>46</v>
      </c>
      <c r="AB9175" t="s">
        <v>125</v>
      </c>
      <c r="AC9175" t="s">
        <v>175</v>
      </c>
      <c r="AD9175" t="s">
        <v>99</v>
      </c>
      <c r="AE9175" t="s">
        <v>199</v>
      </c>
      <c r="AF9175" t="s">
        <v>50</v>
      </c>
      <c r="AG9175" t="s">
        <v>365</v>
      </c>
      <c r="AH9175" t="s">
        <v>53</v>
      </c>
      <c r="AI9175" t="s">
        <v>54</v>
      </c>
      <c r="AJ9175" t="s">
        <v>266</v>
      </c>
      <c r="AK9175" t="s">
        <v>60</v>
      </c>
      <c r="AL9175" t="s">
        <v>47</v>
      </c>
      <c r="AM9175" t="s">
        <v>47</v>
      </c>
      <c r="AN9175" t="s">
        <v>159</v>
      </c>
      <c r="AO9175" t="s">
        <v>615</v>
      </c>
    </row>
    <row r="9176" spans="1:41" x14ac:dyDescent="0.25">
      <c r="A9176" t="s">
        <v>38059</v>
      </c>
      <c r="B9176" t="s">
        <v>38060</v>
      </c>
      <c r="C9176" s="1" t="str">
        <f t="shared" si="582"/>
        <v>21:1084</v>
      </c>
      <c r="D9176" s="1" t="str">
        <f t="shared" si="583"/>
        <v>21:0157</v>
      </c>
      <c r="E9176" t="s">
        <v>38061</v>
      </c>
      <c r="F9176" t="s">
        <v>38062</v>
      </c>
      <c r="H9176">
        <v>50.285256500000003</v>
      </c>
      <c r="I9176">
        <v>-123.13533990000001</v>
      </c>
      <c r="J9176" s="1" t="str">
        <f t="shared" si="580"/>
        <v>NGR bulk stream sediment</v>
      </c>
      <c r="K9176" s="1" t="str">
        <f t="shared" si="581"/>
        <v>&lt;177 micron (NGR)</v>
      </c>
      <c r="L9176">
        <v>37</v>
      </c>
      <c r="M9176" t="s">
        <v>214</v>
      </c>
      <c r="N9176">
        <v>648</v>
      </c>
      <c r="O9176" t="s">
        <v>105</v>
      </c>
      <c r="P9176" t="s">
        <v>99</v>
      </c>
      <c r="Q9176" t="s">
        <v>807</v>
      </c>
      <c r="R9176" t="s">
        <v>206</v>
      </c>
      <c r="S9176" t="s">
        <v>165</v>
      </c>
      <c r="T9176" t="s">
        <v>98</v>
      </c>
      <c r="U9176" t="s">
        <v>418</v>
      </c>
      <c r="V9176" t="s">
        <v>54</v>
      </c>
      <c r="W9176" t="s">
        <v>51</v>
      </c>
      <c r="X9176" t="s">
        <v>108</v>
      </c>
      <c r="Y9176" t="s">
        <v>209</v>
      </c>
      <c r="Z9176" t="s">
        <v>56</v>
      </c>
      <c r="AA9176" t="s">
        <v>122</v>
      </c>
      <c r="AB9176" t="s">
        <v>81</v>
      </c>
      <c r="AC9176" t="s">
        <v>175</v>
      </c>
      <c r="AD9176" t="s">
        <v>59</v>
      </c>
      <c r="AE9176" t="s">
        <v>56</v>
      </c>
      <c r="AF9176" t="s">
        <v>633</v>
      </c>
      <c r="AG9176" t="s">
        <v>260</v>
      </c>
      <c r="AH9176" t="s">
        <v>62</v>
      </c>
      <c r="AI9176" t="s">
        <v>174</v>
      </c>
      <c r="AJ9176" t="s">
        <v>437</v>
      </c>
      <c r="AK9176" t="s">
        <v>79</v>
      </c>
      <c r="AL9176" t="s">
        <v>47</v>
      </c>
      <c r="AM9176" t="s">
        <v>122</v>
      </c>
      <c r="AN9176" t="s">
        <v>668</v>
      </c>
      <c r="AO9176" t="s">
        <v>876</v>
      </c>
    </row>
    <row r="9177" spans="1:41" x14ac:dyDescent="0.25">
      <c r="A9177" t="s">
        <v>38063</v>
      </c>
      <c r="B9177" t="s">
        <v>38064</v>
      </c>
      <c r="C9177" s="1" t="str">
        <f t="shared" si="582"/>
        <v>21:1084</v>
      </c>
      <c r="D9177" s="1" t="str">
        <f t="shared" si="583"/>
        <v>21:0157</v>
      </c>
      <c r="E9177" t="s">
        <v>38065</v>
      </c>
      <c r="F9177" t="s">
        <v>38066</v>
      </c>
      <c r="H9177">
        <v>50.291047599999999</v>
      </c>
      <c r="I9177">
        <v>-123.2049525</v>
      </c>
      <c r="J9177" s="1" t="str">
        <f t="shared" si="580"/>
        <v>NGR bulk stream sediment</v>
      </c>
      <c r="K9177" s="1" t="str">
        <f t="shared" si="581"/>
        <v>&lt;177 micron (NGR)</v>
      </c>
      <c r="L9177">
        <v>37</v>
      </c>
      <c r="M9177" t="s">
        <v>223</v>
      </c>
      <c r="N9177">
        <v>649</v>
      </c>
      <c r="O9177" t="s">
        <v>54</v>
      </c>
      <c r="P9177" t="s">
        <v>47</v>
      </c>
      <c r="Q9177" t="s">
        <v>196</v>
      </c>
      <c r="R9177" t="s">
        <v>62</v>
      </c>
      <c r="S9177" t="s">
        <v>50</v>
      </c>
      <c r="T9177" t="s">
        <v>137</v>
      </c>
      <c r="U9177" t="s">
        <v>225</v>
      </c>
      <c r="V9177" t="s">
        <v>62</v>
      </c>
      <c r="W9177" t="s">
        <v>47</v>
      </c>
      <c r="X9177" t="s">
        <v>330</v>
      </c>
      <c r="Y9177" t="s">
        <v>55</v>
      </c>
      <c r="Z9177" t="s">
        <v>56</v>
      </c>
      <c r="AA9177" t="s">
        <v>98</v>
      </c>
      <c r="AB9177" t="s">
        <v>61</v>
      </c>
      <c r="AC9177" t="s">
        <v>175</v>
      </c>
      <c r="AD9177" t="s">
        <v>85</v>
      </c>
      <c r="AE9177" t="s">
        <v>380</v>
      </c>
      <c r="AF9177" t="s">
        <v>591</v>
      </c>
      <c r="AG9177" t="s">
        <v>78</v>
      </c>
      <c r="AH9177" t="s">
        <v>62</v>
      </c>
      <c r="AI9177" t="s">
        <v>62</v>
      </c>
      <c r="AJ9177" t="s">
        <v>81</v>
      </c>
      <c r="AK9177" t="s">
        <v>64</v>
      </c>
      <c r="AL9177" t="s">
        <v>47</v>
      </c>
      <c r="AM9177" t="s">
        <v>47</v>
      </c>
      <c r="AN9177" t="s">
        <v>299</v>
      </c>
      <c r="AO9177" t="s">
        <v>38067</v>
      </c>
    </row>
    <row r="9178" spans="1:41" x14ac:dyDescent="0.25">
      <c r="A9178" t="s">
        <v>38068</v>
      </c>
      <c r="B9178" t="s">
        <v>38069</v>
      </c>
      <c r="C9178" s="1" t="str">
        <f t="shared" si="582"/>
        <v>21:1084</v>
      </c>
      <c r="D9178" s="1" t="str">
        <f t="shared" si="583"/>
        <v>21:0157</v>
      </c>
      <c r="E9178" t="s">
        <v>38070</v>
      </c>
      <c r="F9178" t="s">
        <v>38071</v>
      </c>
      <c r="H9178">
        <v>50.289367499999997</v>
      </c>
      <c r="I9178">
        <v>-123.2504249</v>
      </c>
      <c r="J9178" s="1" t="str">
        <f t="shared" si="580"/>
        <v>NGR bulk stream sediment</v>
      </c>
      <c r="K9178" s="1" t="str">
        <f t="shared" si="581"/>
        <v>&lt;177 micron (NGR)</v>
      </c>
      <c r="L9178">
        <v>37</v>
      </c>
      <c r="M9178" t="s">
        <v>233</v>
      </c>
      <c r="N9178">
        <v>650</v>
      </c>
      <c r="O9178" t="s">
        <v>185</v>
      </c>
      <c r="P9178" t="s">
        <v>47</v>
      </c>
      <c r="Q9178" t="s">
        <v>725</v>
      </c>
      <c r="R9178" t="s">
        <v>62</v>
      </c>
      <c r="S9178" t="s">
        <v>187</v>
      </c>
      <c r="T9178" t="s">
        <v>108</v>
      </c>
      <c r="U9178" t="s">
        <v>218</v>
      </c>
      <c r="V9178" t="s">
        <v>62</v>
      </c>
      <c r="W9178" t="s">
        <v>123</v>
      </c>
      <c r="X9178" t="s">
        <v>73</v>
      </c>
      <c r="Y9178" t="s">
        <v>66</v>
      </c>
      <c r="Z9178" t="s">
        <v>56</v>
      </c>
      <c r="AA9178" t="s">
        <v>103</v>
      </c>
      <c r="AB9178" t="s">
        <v>257</v>
      </c>
      <c r="AC9178" t="s">
        <v>175</v>
      </c>
      <c r="AD9178" t="s">
        <v>76</v>
      </c>
      <c r="AE9178" t="s">
        <v>56</v>
      </c>
      <c r="AF9178" t="s">
        <v>2758</v>
      </c>
      <c r="AG9178" t="s">
        <v>111</v>
      </c>
      <c r="AH9178" t="s">
        <v>62</v>
      </c>
      <c r="AI9178" t="s">
        <v>54</v>
      </c>
      <c r="AJ9178" t="s">
        <v>257</v>
      </c>
      <c r="AK9178" t="s">
        <v>81</v>
      </c>
      <c r="AL9178" t="s">
        <v>47</v>
      </c>
      <c r="AM9178" t="s">
        <v>122</v>
      </c>
      <c r="AN9178" t="s">
        <v>65</v>
      </c>
      <c r="AO9178" t="s">
        <v>217</v>
      </c>
    </row>
    <row r="9179" spans="1:41" x14ac:dyDescent="0.25">
      <c r="A9179" t="s">
        <v>38072</v>
      </c>
      <c r="B9179" t="s">
        <v>38073</v>
      </c>
      <c r="C9179" s="1" t="str">
        <f t="shared" si="582"/>
        <v>21:1084</v>
      </c>
      <c r="D9179" s="1" t="str">
        <f t="shared" si="583"/>
        <v>21:0157</v>
      </c>
      <c r="E9179" t="s">
        <v>38074</v>
      </c>
      <c r="F9179" t="s">
        <v>38075</v>
      </c>
      <c r="H9179">
        <v>50.286457300000002</v>
      </c>
      <c r="I9179">
        <v>-123.2649658</v>
      </c>
      <c r="J9179" s="1" t="str">
        <f t="shared" si="580"/>
        <v>NGR bulk stream sediment</v>
      </c>
      <c r="K9179" s="1" t="str">
        <f t="shared" si="581"/>
        <v>&lt;177 micron (NGR)</v>
      </c>
      <c r="L9179">
        <v>37</v>
      </c>
      <c r="M9179" t="s">
        <v>248</v>
      </c>
      <c r="N9179">
        <v>651</v>
      </c>
      <c r="O9179" t="s">
        <v>54</v>
      </c>
      <c r="P9179" t="s">
        <v>47</v>
      </c>
      <c r="Q9179" t="s">
        <v>807</v>
      </c>
      <c r="R9179" t="s">
        <v>53</v>
      </c>
      <c r="S9179" t="s">
        <v>829</v>
      </c>
      <c r="T9179" t="s">
        <v>108</v>
      </c>
      <c r="U9179" t="s">
        <v>186</v>
      </c>
      <c r="V9179" t="s">
        <v>62</v>
      </c>
      <c r="W9179" t="s">
        <v>111</v>
      </c>
      <c r="X9179" t="s">
        <v>76</v>
      </c>
      <c r="Y9179" t="s">
        <v>162</v>
      </c>
      <c r="Z9179" t="s">
        <v>199</v>
      </c>
      <c r="AA9179" t="s">
        <v>47</v>
      </c>
      <c r="AB9179" t="s">
        <v>130</v>
      </c>
      <c r="AC9179" t="s">
        <v>175</v>
      </c>
      <c r="AD9179" t="s">
        <v>267</v>
      </c>
      <c r="AE9179" t="s">
        <v>380</v>
      </c>
      <c r="AF9179" t="s">
        <v>55</v>
      </c>
      <c r="AG9179" t="s">
        <v>274</v>
      </c>
      <c r="AH9179" t="s">
        <v>198</v>
      </c>
      <c r="AI9179" t="s">
        <v>198</v>
      </c>
      <c r="AJ9179" t="s">
        <v>259</v>
      </c>
      <c r="AK9179" t="s">
        <v>79</v>
      </c>
      <c r="AL9179" t="s">
        <v>47</v>
      </c>
      <c r="AM9179" t="s">
        <v>122</v>
      </c>
      <c r="AN9179" t="s">
        <v>780</v>
      </c>
      <c r="AO9179" t="s">
        <v>5604</v>
      </c>
    </row>
    <row r="9180" spans="1:41" x14ac:dyDescent="0.25">
      <c r="A9180" t="s">
        <v>38076</v>
      </c>
      <c r="B9180" t="s">
        <v>38077</v>
      </c>
      <c r="C9180" s="1" t="str">
        <f t="shared" si="582"/>
        <v>21:1084</v>
      </c>
      <c r="D9180" s="1" t="str">
        <f t="shared" si="583"/>
        <v>21:0157</v>
      </c>
      <c r="E9180" t="s">
        <v>38078</v>
      </c>
      <c r="F9180" t="s">
        <v>38079</v>
      </c>
      <c r="H9180">
        <v>50.265981500000002</v>
      </c>
      <c r="I9180">
        <v>-123.21042919999999</v>
      </c>
      <c r="J9180" s="1" t="str">
        <f t="shared" si="580"/>
        <v>NGR bulk stream sediment</v>
      </c>
      <c r="K9180" s="1" t="str">
        <f t="shared" si="581"/>
        <v>&lt;177 micron (NGR)</v>
      </c>
      <c r="L9180">
        <v>37</v>
      </c>
      <c r="M9180" t="s">
        <v>256</v>
      </c>
      <c r="N9180">
        <v>652</v>
      </c>
      <c r="O9180" t="s">
        <v>206</v>
      </c>
      <c r="P9180" t="s">
        <v>52</v>
      </c>
      <c r="Q9180" t="s">
        <v>725</v>
      </c>
      <c r="R9180" t="s">
        <v>53</v>
      </c>
      <c r="S9180" t="s">
        <v>269</v>
      </c>
      <c r="T9180" t="s">
        <v>99</v>
      </c>
      <c r="U9180" t="s">
        <v>237</v>
      </c>
      <c r="V9180" t="s">
        <v>57</v>
      </c>
      <c r="W9180" t="s">
        <v>73</v>
      </c>
      <c r="X9180" t="s">
        <v>51</v>
      </c>
      <c r="Y9180" t="s">
        <v>209</v>
      </c>
      <c r="Z9180" t="s">
        <v>199</v>
      </c>
      <c r="AA9180" t="s">
        <v>103</v>
      </c>
      <c r="AB9180" t="s">
        <v>60</v>
      </c>
      <c r="AC9180" t="s">
        <v>243</v>
      </c>
      <c r="AD9180" t="s">
        <v>76</v>
      </c>
      <c r="AE9180" t="s">
        <v>56</v>
      </c>
      <c r="AF9180" t="s">
        <v>893</v>
      </c>
      <c r="AG9180" t="s">
        <v>282</v>
      </c>
      <c r="AH9180" t="s">
        <v>62</v>
      </c>
      <c r="AI9180" t="s">
        <v>57</v>
      </c>
      <c r="AJ9180" t="s">
        <v>125</v>
      </c>
      <c r="AK9180" t="s">
        <v>174</v>
      </c>
      <c r="AL9180" t="s">
        <v>47</v>
      </c>
      <c r="AM9180" t="s">
        <v>122</v>
      </c>
      <c r="AN9180" t="s">
        <v>65</v>
      </c>
      <c r="AO9180" t="s">
        <v>2123</v>
      </c>
    </row>
    <row r="9181" spans="1:41" x14ac:dyDescent="0.25">
      <c r="A9181" t="s">
        <v>38080</v>
      </c>
      <c r="B9181" t="s">
        <v>38081</v>
      </c>
      <c r="C9181" s="1" t="str">
        <f t="shared" si="582"/>
        <v>21:1084</v>
      </c>
      <c r="D9181" s="1" t="str">
        <f t="shared" si="583"/>
        <v>21:0157</v>
      </c>
      <c r="E9181" t="s">
        <v>38082</v>
      </c>
      <c r="F9181" t="s">
        <v>38083</v>
      </c>
      <c r="H9181">
        <v>50.261296999999999</v>
      </c>
      <c r="I9181">
        <v>-123.2046429</v>
      </c>
      <c r="J9181" s="1" t="str">
        <f t="shared" si="580"/>
        <v>NGR bulk stream sediment</v>
      </c>
      <c r="K9181" s="1" t="str">
        <f t="shared" si="581"/>
        <v>&lt;177 micron (NGR)</v>
      </c>
      <c r="L9181">
        <v>37</v>
      </c>
      <c r="M9181" t="s">
        <v>265</v>
      </c>
      <c r="N9181">
        <v>653</v>
      </c>
      <c r="O9181" t="s">
        <v>102</v>
      </c>
      <c r="P9181" t="s">
        <v>103</v>
      </c>
      <c r="Q9181" t="s">
        <v>592</v>
      </c>
      <c r="R9181" t="s">
        <v>62</v>
      </c>
      <c r="S9181" t="s">
        <v>49</v>
      </c>
      <c r="T9181" t="s">
        <v>145</v>
      </c>
      <c r="U9181" t="s">
        <v>386</v>
      </c>
      <c r="V9181" t="s">
        <v>54</v>
      </c>
      <c r="W9181" t="s">
        <v>271</v>
      </c>
      <c r="X9181" t="s">
        <v>122</v>
      </c>
      <c r="Y9181" t="s">
        <v>108</v>
      </c>
      <c r="Z9181" t="s">
        <v>56</v>
      </c>
      <c r="AA9181" t="s">
        <v>52</v>
      </c>
      <c r="AB9181" t="s">
        <v>122</v>
      </c>
      <c r="AC9181" t="s">
        <v>190</v>
      </c>
      <c r="AD9181" t="s">
        <v>269</v>
      </c>
      <c r="AE9181" t="s">
        <v>62</v>
      </c>
      <c r="AF9181" t="s">
        <v>4459</v>
      </c>
      <c r="AG9181" t="s">
        <v>102</v>
      </c>
      <c r="AH9181" t="s">
        <v>62</v>
      </c>
      <c r="AI9181" t="s">
        <v>57</v>
      </c>
      <c r="AJ9181" t="s">
        <v>64</v>
      </c>
      <c r="AK9181" t="s">
        <v>46</v>
      </c>
      <c r="AL9181" t="s">
        <v>47</v>
      </c>
      <c r="AM9181" t="s">
        <v>47</v>
      </c>
      <c r="AN9181" t="s">
        <v>65</v>
      </c>
      <c r="AO9181" t="s">
        <v>983</v>
      </c>
    </row>
    <row r="9182" spans="1:41" x14ac:dyDescent="0.25">
      <c r="A9182" t="s">
        <v>38084</v>
      </c>
      <c r="B9182" t="s">
        <v>38085</v>
      </c>
      <c r="C9182" s="1" t="str">
        <f t="shared" si="582"/>
        <v>21:1084</v>
      </c>
      <c r="D9182" s="1" t="str">
        <f t="shared" si="583"/>
        <v>21:0157</v>
      </c>
      <c r="E9182" t="s">
        <v>38086</v>
      </c>
      <c r="F9182" t="s">
        <v>38087</v>
      </c>
      <c r="H9182">
        <v>50.263903800000001</v>
      </c>
      <c r="I9182">
        <v>-123.1778161</v>
      </c>
      <c r="J9182" s="1" t="str">
        <f t="shared" si="580"/>
        <v>NGR bulk stream sediment</v>
      </c>
      <c r="K9182" s="1" t="str">
        <f t="shared" si="581"/>
        <v>&lt;177 micron (NGR)</v>
      </c>
      <c r="L9182">
        <v>38</v>
      </c>
      <c r="M9182" t="s">
        <v>45</v>
      </c>
      <c r="N9182">
        <v>654</v>
      </c>
      <c r="O9182" t="s">
        <v>235</v>
      </c>
      <c r="P9182" t="s">
        <v>330</v>
      </c>
      <c r="Q9182" t="s">
        <v>802</v>
      </c>
      <c r="R9182" t="s">
        <v>62</v>
      </c>
      <c r="S9182" t="s">
        <v>239</v>
      </c>
      <c r="T9182" t="s">
        <v>85</v>
      </c>
      <c r="U9182" t="s">
        <v>243</v>
      </c>
      <c r="V9182" t="s">
        <v>62</v>
      </c>
      <c r="W9182" t="s">
        <v>102</v>
      </c>
      <c r="X9182" t="s">
        <v>137</v>
      </c>
      <c r="Y9182" t="s">
        <v>82</v>
      </c>
      <c r="Z9182" t="s">
        <v>56</v>
      </c>
      <c r="AA9182" t="s">
        <v>103</v>
      </c>
      <c r="AB9182" t="s">
        <v>102</v>
      </c>
      <c r="AC9182" t="s">
        <v>175</v>
      </c>
      <c r="AD9182" t="s">
        <v>82</v>
      </c>
      <c r="AE9182" t="s">
        <v>56</v>
      </c>
      <c r="AF9182" t="s">
        <v>66</v>
      </c>
      <c r="AG9182" t="s">
        <v>266</v>
      </c>
      <c r="AH9182" t="s">
        <v>53</v>
      </c>
      <c r="AI9182" t="s">
        <v>198</v>
      </c>
      <c r="AJ9182" t="s">
        <v>86</v>
      </c>
      <c r="AK9182" t="s">
        <v>122</v>
      </c>
      <c r="AL9182" t="s">
        <v>47</v>
      </c>
      <c r="AM9182" t="s">
        <v>47</v>
      </c>
      <c r="AN9182" t="s">
        <v>65</v>
      </c>
      <c r="AO9182" t="s">
        <v>20185</v>
      </c>
    </row>
    <row r="9183" spans="1:41" x14ac:dyDescent="0.25">
      <c r="A9183" t="s">
        <v>38088</v>
      </c>
      <c r="B9183" t="s">
        <v>38089</v>
      </c>
      <c r="C9183" s="1" t="str">
        <f t="shared" si="582"/>
        <v>21:1084</v>
      </c>
      <c r="D9183" s="1" t="str">
        <f t="shared" si="583"/>
        <v>21:0157</v>
      </c>
      <c r="E9183" t="s">
        <v>38090</v>
      </c>
      <c r="F9183" t="s">
        <v>38091</v>
      </c>
      <c r="H9183">
        <v>50.250242399999998</v>
      </c>
      <c r="I9183">
        <v>-123.17169269999999</v>
      </c>
      <c r="J9183" s="1" t="str">
        <f t="shared" si="580"/>
        <v>NGR bulk stream sediment</v>
      </c>
      <c r="K9183" s="1" t="str">
        <f t="shared" si="581"/>
        <v>&lt;177 micron (NGR)</v>
      </c>
      <c r="L9183">
        <v>38</v>
      </c>
      <c r="M9183" t="s">
        <v>71</v>
      </c>
      <c r="N9183">
        <v>655</v>
      </c>
      <c r="O9183" t="s">
        <v>81</v>
      </c>
      <c r="P9183" t="s">
        <v>103</v>
      </c>
      <c r="Q9183" t="s">
        <v>725</v>
      </c>
      <c r="R9183" t="s">
        <v>47</v>
      </c>
      <c r="S9183" t="s">
        <v>162</v>
      </c>
      <c r="T9183" t="s">
        <v>76</v>
      </c>
      <c r="U9183" t="s">
        <v>160</v>
      </c>
      <c r="V9183" t="s">
        <v>62</v>
      </c>
      <c r="W9183" t="s">
        <v>282</v>
      </c>
      <c r="X9183" t="s">
        <v>137</v>
      </c>
      <c r="Y9183" t="s">
        <v>175</v>
      </c>
      <c r="Z9183" t="s">
        <v>56</v>
      </c>
      <c r="AA9183" t="s">
        <v>137</v>
      </c>
      <c r="AB9183" t="s">
        <v>257</v>
      </c>
      <c r="AC9183" t="s">
        <v>175</v>
      </c>
      <c r="AD9183" t="s">
        <v>267</v>
      </c>
      <c r="AE9183" t="s">
        <v>199</v>
      </c>
      <c r="AF9183" t="s">
        <v>66</v>
      </c>
      <c r="AG9183" t="s">
        <v>282</v>
      </c>
      <c r="AH9183" t="s">
        <v>53</v>
      </c>
      <c r="AI9183" t="s">
        <v>198</v>
      </c>
      <c r="AJ9183" t="s">
        <v>164</v>
      </c>
      <c r="AK9183" t="s">
        <v>64</v>
      </c>
      <c r="AL9183" t="s">
        <v>47</v>
      </c>
      <c r="AM9183" t="s">
        <v>47</v>
      </c>
      <c r="AN9183" t="s">
        <v>432</v>
      </c>
      <c r="AO9183" t="s">
        <v>227</v>
      </c>
    </row>
    <row r="9184" spans="1:41" x14ac:dyDescent="0.25">
      <c r="A9184" t="s">
        <v>38092</v>
      </c>
      <c r="B9184" t="s">
        <v>38093</v>
      </c>
      <c r="C9184" s="1" t="str">
        <f t="shared" si="582"/>
        <v>21:1084</v>
      </c>
      <c r="D9184" s="1" t="str">
        <f t="shared" si="583"/>
        <v>21:0157</v>
      </c>
      <c r="E9184" t="s">
        <v>38094</v>
      </c>
      <c r="F9184" t="s">
        <v>38095</v>
      </c>
      <c r="H9184">
        <v>50.227835300000002</v>
      </c>
      <c r="I9184">
        <v>-123.1482439</v>
      </c>
      <c r="J9184" s="1" t="str">
        <f t="shared" si="580"/>
        <v>NGR bulk stream sediment</v>
      </c>
      <c r="K9184" s="1" t="str">
        <f t="shared" si="581"/>
        <v>&lt;177 micron (NGR)</v>
      </c>
      <c r="L9184">
        <v>38</v>
      </c>
      <c r="M9184" t="s">
        <v>95</v>
      </c>
      <c r="N9184">
        <v>656</v>
      </c>
      <c r="O9184" t="s">
        <v>243</v>
      </c>
      <c r="P9184" t="s">
        <v>137</v>
      </c>
      <c r="Q9184" t="s">
        <v>1157</v>
      </c>
      <c r="R9184" t="s">
        <v>64</v>
      </c>
      <c r="S9184" t="s">
        <v>141</v>
      </c>
      <c r="T9184" t="s">
        <v>269</v>
      </c>
      <c r="U9184" t="s">
        <v>141</v>
      </c>
      <c r="V9184" t="s">
        <v>47</v>
      </c>
      <c r="W9184" t="s">
        <v>260</v>
      </c>
      <c r="X9184" t="s">
        <v>103</v>
      </c>
      <c r="Y9184" t="s">
        <v>66</v>
      </c>
      <c r="Z9184" t="s">
        <v>56</v>
      </c>
      <c r="AA9184" t="s">
        <v>209</v>
      </c>
      <c r="AB9184" t="s">
        <v>101</v>
      </c>
      <c r="AC9184" t="s">
        <v>175</v>
      </c>
      <c r="AD9184" t="s">
        <v>59</v>
      </c>
      <c r="AE9184" t="s">
        <v>198</v>
      </c>
      <c r="AF9184" t="s">
        <v>209</v>
      </c>
      <c r="AG9184" t="s">
        <v>200</v>
      </c>
      <c r="AH9184" t="s">
        <v>62</v>
      </c>
      <c r="AI9184" t="s">
        <v>62</v>
      </c>
      <c r="AJ9184" t="s">
        <v>78</v>
      </c>
      <c r="AK9184" t="s">
        <v>64</v>
      </c>
      <c r="AL9184" t="s">
        <v>47</v>
      </c>
      <c r="AM9184" t="s">
        <v>122</v>
      </c>
      <c r="AN9184" t="s">
        <v>65</v>
      </c>
      <c r="AO9184" t="s">
        <v>38096</v>
      </c>
    </row>
    <row r="9185" spans="1:41" x14ac:dyDescent="0.25">
      <c r="A9185" t="s">
        <v>38097</v>
      </c>
      <c r="B9185" t="s">
        <v>38098</v>
      </c>
      <c r="C9185" s="1" t="str">
        <f t="shared" si="582"/>
        <v>21:1084</v>
      </c>
      <c r="D9185" s="1" t="str">
        <f t="shared" si="583"/>
        <v>21:0157</v>
      </c>
      <c r="E9185" t="s">
        <v>38099</v>
      </c>
      <c r="F9185" t="s">
        <v>38100</v>
      </c>
      <c r="H9185">
        <v>50.409408200000001</v>
      </c>
      <c r="I9185">
        <v>-122.81559559999999</v>
      </c>
      <c r="J9185" s="1" t="str">
        <f t="shared" si="580"/>
        <v>NGR bulk stream sediment</v>
      </c>
      <c r="K9185" s="1" t="str">
        <f t="shared" si="581"/>
        <v>&lt;177 micron (NGR)</v>
      </c>
      <c r="L9185">
        <v>38</v>
      </c>
      <c r="M9185" t="s">
        <v>117</v>
      </c>
      <c r="N9185">
        <v>657</v>
      </c>
      <c r="O9185" t="s">
        <v>118</v>
      </c>
      <c r="P9185" t="s">
        <v>47</v>
      </c>
      <c r="Q9185" t="s">
        <v>508</v>
      </c>
      <c r="R9185" t="s">
        <v>161</v>
      </c>
      <c r="S9185" t="s">
        <v>175</v>
      </c>
      <c r="T9185" t="s">
        <v>58</v>
      </c>
      <c r="U9185" t="s">
        <v>51</v>
      </c>
      <c r="V9185" t="s">
        <v>149</v>
      </c>
      <c r="W9185" t="s">
        <v>455</v>
      </c>
      <c r="X9185" t="s">
        <v>103</v>
      </c>
      <c r="Y9185" t="s">
        <v>58</v>
      </c>
      <c r="Z9185" t="s">
        <v>56</v>
      </c>
      <c r="AA9185" t="s">
        <v>103</v>
      </c>
      <c r="AB9185" t="s">
        <v>139</v>
      </c>
      <c r="AC9185" t="s">
        <v>175</v>
      </c>
      <c r="AD9185" t="s">
        <v>51</v>
      </c>
      <c r="AE9185" t="s">
        <v>46</v>
      </c>
      <c r="AF9185" t="s">
        <v>66</v>
      </c>
      <c r="AG9185" t="s">
        <v>455</v>
      </c>
      <c r="AH9185" t="s">
        <v>62</v>
      </c>
      <c r="AI9185" t="s">
        <v>53</v>
      </c>
      <c r="AJ9185" t="s">
        <v>174</v>
      </c>
      <c r="AK9185" t="s">
        <v>125</v>
      </c>
      <c r="AL9185" t="s">
        <v>47</v>
      </c>
      <c r="AM9185" t="s">
        <v>47</v>
      </c>
      <c r="AN9185" t="s">
        <v>65</v>
      </c>
      <c r="AO9185" t="s">
        <v>1087</v>
      </c>
    </row>
    <row r="9186" spans="1:41" x14ac:dyDescent="0.25">
      <c r="A9186" t="s">
        <v>38101</v>
      </c>
      <c r="B9186" t="s">
        <v>38102</v>
      </c>
      <c r="C9186" s="1" t="str">
        <f t="shared" si="582"/>
        <v>21:1084</v>
      </c>
      <c r="D9186" s="1" t="str">
        <f t="shared" si="583"/>
        <v>21:0157</v>
      </c>
      <c r="E9186" t="s">
        <v>38103</v>
      </c>
      <c r="F9186" t="s">
        <v>38104</v>
      </c>
      <c r="H9186">
        <v>50.446941500000001</v>
      </c>
      <c r="I9186">
        <v>-122.86443439999999</v>
      </c>
      <c r="J9186" s="1" t="str">
        <f t="shared" si="580"/>
        <v>NGR bulk stream sediment</v>
      </c>
      <c r="K9186" s="1" t="str">
        <f t="shared" si="581"/>
        <v>&lt;177 micron (NGR)</v>
      </c>
      <c r="L9186">
        <v>38</v>
      </c>
      <c r="M9186" t="s">
        <v>136</v>
      </c>
      <c r="N9186">
        <v>658</v>
      </c>
      <c r="O9186" t="s">
        <v>3546</v>
      </c>
      <c r="P9186" t="s">
        <v>3546</v>
      </c>
      <c r="Q9186" t="s">
        <v>3546</v>
      </c>
      <c r="R9186" t="s">
        <v>3546</v>
      </c>
      <c r="S9186" t="s">
        <v>3546</v>
      </c>
      <c r="T9186" t="s">
        <v>3546</v>
      </c>
      <c r="U9186" t="s">
        <v>3546</v>
      </c>
      <c r="V9186" t="s">
        <v>3546</v>
      </c>
      <c r="W9186" t="s">
        <v>3546</v>
      </c>
      <c r="X9186" t="s">
        <v>3546</v>
      </c>
      <c r="Y9186" t="s">
        <v>3546</v>
      </c>
      <c r="Z9186" t="s">
        <v>3546</v>
      </c>
      <c r="AA9186" t="s">
        <v>3546</v>
      </c>
      <c r="AB9186" t="s">
        <v>3546</v>
      </c>
      <c r="AC9186" t="s">
        <v>3546</v>
      </c>
      <c r="AD9186" t="s">
        <v>3546</v>
      </c>
      <c r="AE9186" t="s">
        <v>3546</v>
      </c>
      <c r="AF9186" t="s">
        <v>3546</v>
      </c>
      <c r="AG9186" t="s">
        <v>3546</v>
      </c>
      <c r="AH9186" t="s">
        <v>3546</v>
      </c>
      <c r="AI9186" t="s">
        <v>3546</v>
      </c>
      <c r="AJ9186" t="s">
        <v>3546</v>
      </c>
      <c r="AK9186" t="s">
        <v>3546</v>
      </c>
      <c r="AL9186" t="s">
        <v>3546</v>
      </c>
      <c r="AM9186" t="s">
        <v>3546</v>
      </c>
      <c r="AN9186" t="s">
        <v>3546</v>
      </c>
      <c r="AO9186" t="s">
        <v>3546</v>
      </c>
    </row>
    <row r="9187" spans="1:41" x14ac:dyDescent="0.25">
      <c r="A9187" t="s">
        <v>38105</v>
      </c>
      <c r="B9187" t="s">
        <v>38106</v>
      </c>
      <c r="C9187" s="1" t="str">
        <f t="shared" si="582"/>
        <v>21:1084</v>
      </c>
      <c r="D9187" s="1" t="str">
        <f t="shared" si="583"/>
        <v>21:0157</v>
      </c>
      <c r="E9187" t="s">
        <v>38107</v>
      </c>
      <c r="F9187" t="s">
        <v>38108</v>
      </c>
      <c r="H9187">
        <v>50.486039699999999</v>
      </c>
      <c r="I9187">
        <v>-122.8760915</v>
      </c>
      <c r="J9187" s="1" t="str">
        <f t="shared" si="580"/>
        <v>NGR bulk stream sediment</v>
      </c>
      <c r="K9187" s="1" t="str">
        <f t="shared" si="581"/>
        <v>&lt;177 micron (NGR)</v>
      </c>
      <c r="L9187">
        <v>38</v>
      </c>
      <c r="M9187" t="s">
        <v>157</v>
      </c>
      <c r="N9187">
        <v>659</v>
      </c>
      <c r="O9187" t="s">
        <v>3546</v>
      </c>
      <c r="P9187" t="s">
        <v>3546</v>
      </c>
      <c r="Q9187" t="s">
        <v>3546</v>
      </c>
      <c r="R9187" t="s">
        <v>3546</v>
      </c>
      <c r="S9187" t="s">
        <v>3546</v>
      </c>
      <c r="T9187" t="s">
        <v>3546</v>
      </c>
      <c r="U9187" t="s">
        <v>3546</v>
      </c>
      <c r="V9187" t="s">
        <v>3546</v>
      </c>
      <c r="W9187" t="s">
        <v>3546</v>
      </c>
      <c r="X9187" t="s">
        <v>3546</v>
      </c>
      <c r="Y9187" t="s">
        <v>3546</v>
      </c>
      <c r="Z9187" t="s">
        <v>3546</v>
      </c>
      <c r="AA9187" t="s">
        <v>3546</v>
      </c>
      <c r="AB9187" t="s">
        <v>3546</v>
      </c>
      <c r="AC9187" t="s">
        <v>3546</v>
      </c>
      <c r="AD9187" t="s">
        <v>3546</v>
      </c>
      <c r="AE9187" t="s">
        <v>3546</v>
      </c>
      <c r="AF9187" t="s">
        <v>3546</v>
      </c>
      <c r="AG9187" t="s">
        <v>3546</v>
      </c>
      <c r="AH9187" t="s">
        <v>3546</v>
      </c>
      <c r="AI9187" t="s">
        <v>3546</v>
      </c>
      <c r="AJ9187" t="s">
        <v>3546</v>
      </c>
      <c r="AK9187" t="s">
        <v>3546</v>
      </c>
      <c r="AL9187" t="s">
        <v>3546</v>
      </c>
      <c r="AM9187" t="s">
        <v>3546</v>
      </c>
      <c r="AN9187" t="s">
        <v>3546</v>
      </c>
      <c r="AO9187" t="s">
        <v>3546</v>
      </c>
    </row>
    <row r="9188" spans="1:41" x14ac:dyDescent="0.25">
      <c r="A9188" t="s">
        <v>38109</v>
      </c>
      <c r="B9188" t="s">
        <v>38110</v>
      </c>
      <c r="C9188" s="1" t="str">
        <f t="shared" si="582"/>
        <v>21:1084</v>
      </c>
      <c r="D9188" s="1" t="str">
        <f t="shared" si="583"/>
        <v>21:0157</v>
      </c>
      <c r="E9188" t="s">
        <v>38111</v>
      </c>
      <c r="F9188" t="s">
        <v>38112</v>
      </c>
      <c r="H9188">
        <v>50.481651900000003</v>
      </c>
      <c r="I9188">
        <v>-122.8205399</v>
      </c>
      <c r="J9188" s="1" t="str">
        <f t="shared" si="580"/>
        <v>NGR bulk stream sediment</v>
      </c>
      <c r="K9188" s="1" t="str">
        <f t="shared" si="581"/>
        <v>&lt;177 micron (NGR)</v>
      </c>
      <c r="L9188">
        <v>38</v>
      </c>
      <c r="M9188" t="s">
        <v>170</v>
      </c>
      <c r="N9188">
        <v>660</v>
      </c>
      <c r="O9188" t="s">
        <v>3546</v>
      </c>
      <c r="P9188" t="s">
        <v>3546</v>
      </c>
      <c r="Q9188" t="s">
        <v>3546</v>
      </c>
      <c r="R9188" t="s">
        <v>3546</v>
      </c>
      <c r="S9188" t="s">
        <v>3546</v>
      </c>
      <c r="T9188" t="s">
        <v>3546</v>
      </c>
      <c r="U9188" t="s">
        <v>3546</v>
      </c>
      <c r="V9188" t="s">
        <v>3546</v>
      </c>
      <c r="W9188" t="s">
        <v>3546</v>
      </c>
      <c r="X9188" t="s">
        <v>3546</v>
      </c>
      <c r="Y9188" t="s">
        <v>3546</v>
      </c>
      <c r="Z9188" t="s">
        <v>3546</v>
      </c>
      <c r="AA9188" t="s">
        <v>3546</v>
      </c>
      <c r="AB9188" t="s">
        <v>3546</v>
      </c>
      <c r="AC9188" t="s">
        <v>3546</v>
      </c>
      <c r="AD9188" t="s">
        <v>3546</v>
      </c>
      <c r="AE9188" t="s">
        <v>3546</v>
      </c>
      <c r="AF9188" t="s">
        <v>3546</v>
      </c>
      <c r="AG9188" t="s">
        <v>3546</v>
      </c>
      <c r="AH9188" t="s">
        <v>3546</v>
      </c>
      <c r="AI9188" t="s">
        <v>3546</v>
      </c>
      <c r="AJ9188" t="s">
        <v>3546</v>
      </c>
      <c r="AK9188" t="s">
        <v>3546</v>
      </c>
      <c r="AL9188" t="s">
        <v>3546</v>
      </c>
      <c r="AM9188" t="s">
        <v>3546</v>
      </c>
      <c r="AN9188" t="s">
        <v>3546</v>
      </c>
      <c r="AO9188" t="s">
        <v>3546</v>
      </c>
    </row>
    <row r="9189" spans="1:41" x14ac:dyDescent="0.25">
      <c r="A9189" t="s">
        <v>38113</v>
      </c>
      <c r="B9189" t="s">
        <v>38114</v>
      </c>
      <c r="C9189" s="1" t="str">
        <f t="shared" si="582"/>
        <v>21:1084</v>
      </c>
      <c r="D9189" s="1" t="str">
        <f t="shared" si="583"/>
        <v>21:0157</v>
      </c>
      <c r="E9189" t="s">
        <v>38115</v>
      </c>
      <c r="F9189" t="s">
        <v>38116</v>
      </c>
      <c r="H9189">
        <v>50.497053200000003</v>
      </c>
      <c r="I9189">
        <v>-122.7404049</v>
      </c>
      <c r="J9189" s="1" t="str">
        <f t="shared" si="580"/>
        <v>NGR bulk stream sediment</v>
      </c>
      <c r="K9189" s="1" t="str">
        <f t="shared" si="581"/>
        <v>&lt;177 micron (NGR)</v>
      </c>
      <c r="L9189">
        <v>38</v>
      </c>
      <c r="M9189" t="s">
        <v>180</v>
      </c>
      <c r="N9189">
        <v>661</v>
      </c>
      <c r="O9189" t="s">
        <v>3546</v>
      </c>
      <c r="P9189" t="s">
        <v>3546</v>
      </c>
      <c r="Q9189" t="s">
        <v>3546</v>
      </c>
      <c r="R9189" t="s">
        <v>3546</v>
      </c>
      <c r="S9189" t="s">
        <v>3546</v>
      </c>
      <c r="T9189" t="s">
        <v>3546</v>
      </c>
      <c r="U9189" t="s">
        <v>3546</v>
      </c>
      <c r="V9189" t="s">
        <v>3546</v>
      </c>
      <c r="W9189" t="s">
        <v>3546</v>
      </c>
      <c r="X9189" t="s">
        <v>3546</v>
      </c>
      <c r="Y9189" t="s">
        <v>3546</v>
      </c>
      <c r="Z9189" t="s">
        <v>3546</v>
      </c>
      <c r="AA9189" t="s">
        <v>3546</v>
      </c>
      <c r="AB9189" t="s">
        <v>3546</v>
      </c>
      <c r="AC9189" t="s">
        <v>3546</v>
      </c>
      <c r="AD9189" t="s">
        <v>3546</v>
      </c>
      <c r="AE9189" t="s">
        <v>3546</v>
      </c>
      <c r="AF9189" t="s">
        <v>3546</v>
      </c>
      <c r="AG9189" t="s">
        <v>3546</v>
      </c>
      <c r="AH9189" t="s">
        <v>3546</v>
      </c>
      <c r="AI9189" t="s">
        <v>3546</v>
      </c>
      <c r="AJ9189" t="s">
        <v>3546</v>
      </c>
      <c r="AK9189" t="s">
        <v>3546</v>
      </c>
      <c r="AL9189" t="s">
        <v>3546</v>
      </c>
      <c r="AM9189" t="s">
        <v>3546</v>
      </c>
      <c r="AN9189" t="s">
        <v>3546</v>
      </c>
      <c r="AO9189" t="s">
        <v>3546</v>
      </c>
    </row>
    <row r="9190" spans="1:41" x14ac:dyDescent="0.25">
      <c r="A9190" t="s">
        <v>38117</v>
      </c>
      <c r="B9190" t="s">
        <v>38118</v>
      </c>
      <c r="C9190" s="1" t="str">
        <f t="shared" si="582"/>
        <v>21:1084</v>
      </c>
      <c r="D9190" s="1" t="str">
        <f t="shared" si="583"/>
        <v>21:0157</v>
      </c>
      <c r="E9190" t="s">
        <v>38119</v>
      </c>
      <c r="F9190" t="s">
        <v>38120</v>
      </c>
      <c r="H9190">
        <v>50.468248500000001</v>
      </c>
      <c r="I9190">
        <v>-122.72140020000001</v>
      </c>
      <c r="J9190" s="1" t="str">
        <f t="shared" si="580"/>
        <v>NGR bulk stream sediment</v>
      </c>
      <c r="K9190" s="1" t="str">
        <f t="shared" si="581"/>
        <v>&lt;177 micron (NGR)</v>
      </c>
      <c r="L9190">
        <v>38</v>
      </c>
      <c r="M9190" t="s">
        <v>195</v>
      </c>
      <c r="N9190">
        <v>662</v>
      </c>
      <c r="O9190" t="s">
        <v>3546</v>
      </c>
      <c r="P9190" t="s">
        <v>3546</v>
      </c>
      <c r="Q9190" t="s">
        <v>3546</v>
      </c>
      <c r="R9190" t="s">
        <v>3546</v>
      </c>
      <c r="S9190" t="s">
        <v>3546</v>
      </c>
      <c r="T9190" t="s">
        <v>3546</v>
      </c>
      <c r="U9190" t="s">
        <v>3546</v>
      </c>
      <c r="V9190" t="s">
        <v>3546</v>
      </c>
      <c r="W9190" t="s">
        <v>3546</v>
      </c>
      <c r="X9190" t="s">
        <v>3546</v>
      </c>
      <c r="Y9190" t="s">
        <v>3546</v>
      </c>
      <c r="Z9190" t="s">
        <v>3546</v>
      </c>
      <c r="AA9190" t="s">
        <v>3546</v>
      </c>
      <c r="AB9190" t="s">
        <v>3546</v>
      </c>
      <c r="AC9190" t="s">
        <v>3546</v>
      </c>
      <c r="AD9190" t="s">
        <v>3546</v>
      </c>
      <c r="AE9190" t="s">
        <v>3546</v>
      </c>
      <c r="AF9190" t="s">
        <v>3546</v>
      </c>
      <c r="AG9190" t="s">
        <v>3546</v>
      </c>
      <c r="AH9190" t="s">
        <v>3546</v>
      </c>
      <c r="AI9190" t="s">
        <v>3546</v>
      </c>
      <c r="AJ9190" t="s">
        <v>3546</v>
      </c>
      <c r="AK9190" t="s">
        <v>3546</v>
      </c>
      <c r="AL9190" t="s">
        <v>3546</v>
      </c>
      <c r="AM9190" t="s">
        <v>3546</v>
      </c>
      <c r="AN9190" t="s">
        <v>3546</v>
      </c>
      <c r="AO9190" t="s">
        <v>3546</v>
      </c>
    </row>
    <row r="9191" spans="1:41" x14ac:dyDescent="0.25">
      <c r="A9191" t="s">
        <v>38121</v>
      </c>
      <c r="B9191" t="s">
        <v>38122</v>
      </c>
      <c r="C9191" s="1" t="str">
        <f t="shared" si="582"/>
        <v>21:1084</v>
      </c>
      <c r="D9191" s="1" t="str">
        <f t="shared" si="583"/>
        <v>21:0157</v>
      </c>
      <c r="E9191" t="s">
        <v>38123</v>
      </c>
      <c r="F9191" t="s">
        <v>38124</v>
      </c>
      <c r="H9191">
        <v>50.4464586</v>
      </c>
      <c r="I9191">
        <v>-122.76335039999999</v>
      </c>
      <c r="J9191" s="1" t="str">
        <f t="shared" si="580"/>
        <v>NGR bulk stream sediment</v>
      </c>
      <c r="K9191" s="1" t="str">
        <f t="shared" si="581"/>
        <v>&lt;177 micron (NGR)</v>
      </c>
      <c r="L9191">
        <v>38</v>
      </c>
      <c r="M9191" t="s">
        <v>280</v>
      </c>
      <c r="N9191">
        <v>663</v>
      </c>
      <c r="O9191" t="s">
        <v>282</v>
      </c>
      <c r="P9191" t="s">
        <v>47</v>
      </c>
      <c r="Q9191" t="s">
        <v>249</v>
      </c>
      <c r="R9191" t="s">
        <v>62</v>
      </c>
      <c r="S9191" t="s">
        <v>112</v>
      </c>
      <c r="T9191" t="s">
        <v>51</v>
      </c>
      <c r="U9191" t="s">
        <v>51</v>
      </c>
      <c r="V9191" t="s">
        <v>46</v>
      </c>
      <c r="W9191" t="s">
        <v>174</v>
      </c>
      <c r="X9191" t="s">
        <v>51</v>
      </c>
      <c r="Y9191" t="s">
        <v>267</v>
      </c>
      <c r="Z9191" t="s">
        <v>56</v>
      </c>
      <c r="AA9191" t="s">
        <v>52</v>
      </c>
      <c r="AB9191" t="s">
        <v>139</v>
      </c>
      <c r="AC9191" t="s">
        <v>175</v>
      </c>
      <c r="AD9191" t="s">
        <v>66</v>
      </c>
      <c r="AE9191" t="s">
        <v>87</v>
      </c>
      <c r="AF9191" t="s">
        <v>103</v>
      </c>
      <c r="AG9191" t="s">
        <v>164</v>
      </c>
      <c r="AH9191" t="s">
        <v>62</v>
      </c>
      <c r="AI9191" t="s">
        <v>53</v>
      </c>
      <c r="AJ9191" t="s">
        <v>142</v>
      </c>
      <c r="AK9191" t="s">
        <v>47</v>
      </c>
      <c r="AL9191" t="s">
        <v>47</v>
      </c>
      <c r="AM9191" t="s">
        <v>47</v>
      </c>
      <c r="AN9191" t="s">
        <v>533</v>
      </c>
      <c r="AO9191" t="s">
        <v>38125</v>
      </c>
    </row>
    <row r="9192" spans="1:41" x14ac:dyDescent="0.25">
      <c r="A9192" t="s">
        <v>38126</v>
      </c>
      <c r="B9192" t="s">
        <v>38127</v>
      </c>
      <c r="C9192" s="1" t="str">
        <f t="shared" si="582"/>
        <v>21:1084</v>
      </c>
      <c r="D9192" s="1" t="str">
        <f t="shared" si="583"/>
        <v>21:0157</v>
      </c>
      <c r="E9192" t="s">
        <v>38123</v>
      </c>
      <c r="F9192" t="s">
        <v>38128</v>
      </c>
      <c r="H9192">
        <v>50.4464586</v>
      </c>
      <c r="I9192">
        <v>-122.76335039999999</v>
      </c>
      <c r="J9192" s="1" t="str">
        <f t="shared" si="580"/>
        <v>NGR bulk stream sediment</v>
      </c>
      <c r="K9192" s="1" t="str">
        <f t="shared" si="581"/>
        <v>&lt;177 micron (NGR)</v>
      </c>
      <c r="L9192">
        <v>38</v>
      </c>
      <c r="M9192" t="s">
        <v>288</v>
      </c>
      <c r="N9192">
        <v>664</v>
      </c>
      <c r="O9192" t="s">
        <v>51</v>
      </c>
      <c r="P9192" t="s">
        <v>47</v>
      </c>
      <c r="Q9192" t="s">
        <v>1148</v>
      </c>
      <c r="R9192" t="s">
        <v>185</v>
      </c>
      <c r="S9192" t="s">
        <v>141</v>
      </c>
      <c r="T9192" t="s">
        <v>51</v>
      </c>
      <c r="U9192" t="s">
        <v>51</v>
      </c>
      <c r="V9192" t="s">
        <v>110</v>
      </c>
      <c r="W9192" t="s">
        <v>110</v>
      </c>
      <c r="X9192" t="s">
        <v>51</v>
      </c>
      <c r="Y9192" t="s">
        <v>66</v>
      </c>
      <c r="Z9192" t="s">
        <v>56</v>
      </c>
      <c r="AA9192" t="s">
        <v>103</v>
      </c>
      <c r="AB9192" t="s">
        <v>60</v>
      </c>
      <c r="AC9192" t="s">
        <v>175</v>
      </c>
      <c r="AD9192" t="s">
        <v>269</v>
      </c>
      <c r="AE9192" t="s">
        <v>185</v>
      </c>
      <c r="AF9192" t="s">
        <v>111</v>
      </c>
      <c r="AG9192" t="s">
        <v>455</v>
      </c>
      <c r="AH9192" t="s">
        <v>62</v>
      </c>
      <c r="AI9192" t="s">
        <v>53</v>
      </c>
      <c r="AJ9192" t="s">
        <v>103</v>
      </c>
      <c r="AK9192" t="s">
        <v>81</v>
      </c>
      <c r="AL9192" t="s">
        <v>47</v>
      </c>
      <c r="AM9192" t="s">
        <v>47</v>
      </c>
      <c r="AN9192" t="s">
        <v>65</v>
      </c>
      <c r="AO9192" t="s">
        <v>217</v>
      </c>
    </row>
    <row r="9193" spans="1:41" x14ac:dyDescent="0.25">
      <c r="A9193" t="s">
        <v>38129</v>
      </c>
      <c r="B9193" t="s">
        <v>38130</v>
      </c>
      <c r="C9193" s="1" t="str">
        <f t="shared" si="582"/>
        <v>21:1084</v>
      </c>
      <c r="D9193" s="1" t="str">
        <f t="shared" si="583"/>
        <v>21:0157</v>
      </c>
      <c r="E9193" t="s">
        <v>38131</v>
      </c>
      <c r="F9193" t="s">
        <v>38132</v>
      </c>
      <c r="H9193">
        <v>50.412598199999998</v>
      </c>
      <c r="I9193">
        <v>-122.7148067</v>
      </c>
      <c r="J9193" s="1" t="str">
        <f t="shared" si="580"/>
        <v>NGR bulk stream sediment</v>
      </c>
      <c r="K9193" s="1" t="str">
        <f t="shared" si="581"/>
        <v>&lt;177 micron (NGR)</v>
      </c>
      <c r="L9193">
        <v>38</v>
      </c>
      <c r="M9193" t="s">
        <v>205</v>
      </c>
      <c r="N9193">
        <v>665</v>
      </c>
      <c r="O9193" t="s">
        <v>3546</v>
      </c>
      <c r="P9193" t="s">
        <v>3546</v>
      </c>
      <c r="Q9193" t="s">
        <v>3546</v>
      </c>
      <c r="R9193" t="s">
        <v>3546</v>
      </c>
      <c r="S9193" t="s">
        <v>3546</v>
      </c>
      <c r="T9193" t="s">
        <v>3546</v>
      </c>
      <c r="U9193" t="s">
        <v>3546</v>
      </c>
      <c r="V9193" t="s">
        <v>3546</v>
      </c>
      <c r="W9193" t="s">
        <v>3546</v>
      </c>
      <c r="X9193" t="s">
        <v>3546</v>
      </c>
      <c r="Y9193" t="s">
        <v>3546</v>
      </c>
      <c r="Z9193" t="s">
        <v>3546</v>
      </c>
      <c r="AA9193" t="s">
        <v>3546</v>
      </c>
      <c r="AB9193" t="s">
        <v>3546</v>
      </c>
      <c r="AC9193" t="s">
        <v>3546</v>
      </c>
      <c r="AD9193" t="s">
        <v>3546</v>
      </c>
      <c r="AE9193" t="s">
        <v>3546</v>
      </c>
      <c r="AF9193" t="s">
        <v>3546</v>
      </c>
      <c r="AG9193" t="s">
        <v>3546</v>
      </c>
      <c r="AH9193" t="s">
        <v>3546</v>
      </c>
      <c r="AI9193" t="s">
        <v>3546</v>
      </c>
      <c r="AJ9193" t="s">
        <v>3546</v>
      </c>
      <c r="AK9193" t="s">
        <v>3546</v>
      </c>
      <c r="AL9193" t="s">
        <v>3546</v>
      </c>
      <c r="AM9193" t="s">
        <v>3546</v>
      </c>
      <c r="AN9193" t="s">
        <v>3546</v>
      </c>
      <c r="AO9193" t="s">
        <v>3546</v>
      </c>
    </row>
    <row r="9194" spans="1:41" x14ac:dyDescent="0.25">
      <c r="A9194" t="s">
        <v>38133</v>
      </c>
      <c r="B9194" t="s">
        <v>38134</v>
      </c>
      <c r="C9194" s="1" t="str">
        <f t="shared" si="582"/>
        <v>21:1084</v>
      </c>
      <c r="D9194" s="1" t="str">
        <f t="shared" si="583"/>
        <v>21:0157</v>
      </c>
      <c r="E9194" t="s">
        <v>38135</v>
      </c>
      <c r="F9194" t="s">
        <v>38136</v>
      </c>
      <c r="H9194">
        <v>50.384782800000004</v>
      </c>
      <c r="I9194">
        <v>-122.5709255</v>
      </c>
      <c r="J9194" s="1" t="str">
        <f t="shared" si="580"/>
        <v>NGR bulk stream sediment</v>
      </c>
      <c r="K9194" s="1" t="str">
        <f t="shared" si="581"/>
        <v>&lt;177 micron (NGR)</v>
      </c>
      <c r="L9194">
        <v>38</v>
      </c>
      <c r="M9194" t="s">
        <v>214</v>
      </c>
      <c r="N9194">
        <v>666</v>
      </c>
      <c r="O9194" t="s">
        <v>46</v>
      </c>
      <c r="P9194" t="s">
        <v>103</v>
      </c>
      <c r="Q9194" t="s">
        <v>651</v>
      </c>
      <c r="R9194" t="s">
        <v>62</v>
      </c>
      <c r="S9194" t="s">
        <v>438</v>
      </c>
      <c r="T9194" t="s">
        <v>51</v>
      </c>
      <c r="U9194" t="s">
        <v>51</v>
      </c>
      <c r="V9194" t="s">
        <v>62</v>
      </c>
      <c r="W9194" t="s">
        <v>336</v>
      </c>
      <c r="X9194" t="s">
        <v>190</v>
      </c>
      <c r="Y9194" t="s">
        <v>268</v>
      </c>
      <c r="Z9194" t="s">
        <v>149</v>
      </c>
      <c r="AA9194" t="s">
        <v>103</v>
      </c>
      <c r="AB9194" t="s">
        <v>257</v>
      </c>
      <c r="AC9194" t="s">
        <v>175</v>
      </c>
      <c r="AD9194" t="s">
        <v>66</v>
      </c>
      <c r="AE9194" t="s">
        <v>84</v>
      </c>
      <c r="AF9194" t="s">
        <v>96</v>
      </c>
      <c r="AG9194" t="s">
        <v>108</v>
      </c>
      <c r="AH9194" t="s">
        <v>185</v>
      </c>
      <c r="AI9194" t="s">
        <v>63</v>
      </c>
      <c r="AJ9194" t="s">
        <v>876</v>
      </c>
      <c r="AK9194" t="s">
        <v>55</v>
      </c>
      <c r="AL9194" t="s">
        <v>47</v>
      </c>
      <c r="AM9194" t="s">
        <v>85</v>
      </c>
      <c r="AN9194" t="s">
        <v>588</v>
      </c>
      <c r="AO9194" t="s">
        <v>703</v>
      </c>
    </row>
    <row r="9195" spans="1:41" x14ac:dyDescent="0.25">
      <c r="A9195" t="s">
        <v>38137</v>
      </c>
      <c r="B9195" t="s">
        <v>38138</v>
      </c>
      <c r="C9195" s="1" t="str">
        <f t="shared" si="582"/>
        <v>21:1084</v>
      </c>
      <c r="D9195" s="1" t="str">
        <f t="shared" si="583"/>
        <v>21:0157</v>
      </c>
      <c r="E9195" t="s">
        <v>38139</v>
      </c>
      <c r="F9195" t="s">
        <v>38140</v>
      </c>
      <c r="H9195">
        <v>50.425198000000002</v>
      </c>
      <c r="I9195">
        <v>-122.5512013</v>
      </c>
      <c r="J9195" s="1" t="str">
        <f t="shared" si="580"/>
        <v>NGR bulk stream sediment</v>
      </c>
      <c r="K9195" s="1" t="str">
        <f t="shared" si="581"/>
        <v>&lt;177 micron (NGR)</v>
      </c>
      <c r="L9195">
        <v>38</v>
      </c>
      <c r="M9195" t="s">
        <v>223</v>
      </c>
      <c r="N9195">
        <v>667</v>
      </c>
      <c r="O9195" t="s">
        <v>3546</v>
      </c>
      <c r="P9195" t="s">
        <v>3546</v>
      </c>
      <c r="Q9195" t="s">
        <v>3546</v>
      </c>
      <c r="R9195" t="s">
        <v>3546</v>
      </c>
      <c r="S9195" t="s">
        <v>3546</v>
      </c>
      <c r="T9195" t="s">
        <v>3546</v>
      </c>
      <c r="U9195" t="s">
        <v>3546</v>
      </c>
      <c r="V9195" t="s">
        <v>3546</v>
      </c>
      <c r="W9195" t="s">
        <v>3546</v>
      </c>
      <c r="X9195" t="s">
        <v>3546</v>
      </c>
      <c r="Y9195" t="s">
        <v>3546</v>
      </c>
      <c r="Z9195" t="s">
        <v>3546</v>
      </c>
      <c r="AA9195" t="s">
        <v>3546</v>
      </c>
      <c r="AB9195" t="s">
        <v>3546</v>
      </c>
      <c r="AC9195" t="s">
        <v>3546</v>
      </c>
      <c r="AD9195" t="s">
        <v>3546</v>
      </c>
      <c r="AE9195" t="s">
        <v>3546</v>
      </c>
      <c r="AF9195" t="s">
        <v>3546</v>
      </c>
      <c r="AG9195" t="s">
        <v>3546</v>
      </c>
      <c r="AH9195" t="s">
        <v>3546</v>
      </c>
      <c r="AI9195" t="s">
        <v>3546</v>
      </c>
      <c r="AJ9195" t="s">
        <v>3546</v>
      </c>
      <c r="AK9195" t="s">
        <v>3546</v>
      </c>
      <c r="AL9195" t="s">
        <v>3546</v>
      </c>
      <c r="AM9195" t="s">
        <v>3546</v>
      </c>
      <c r="AN9195" t="s">
        <v>3546</v>
      </c>
      <c r="AO9195" t="s">
        <v>3546</v>
      </c>
    </row>
    <row r="9196" spans="1:41" x14ac:dyDescent="0.25">
      <c r="A9196" t="s">
        <v>38141</v>
      </c>
      <c r="B9196" t="s">
        <v>38142</v>
      </c>
      <c r="C9196" s="1" t="str">
        <f t="shared" si="582"/>
        <v>21:1084</v>
      </c>
      <c r="D9196" s="1" t="str">
        <f t="shared" si="583"/>
        <v>21:0157</v>
      </c>
      <c r="E9196" t="s">
        <v>38143</v>
      </c>
      <c r="F9196" t="s">
        <v>38144</v>
      </c>
      <c r="H9196">
        <v>50.453921899999997</v>
      </c>
      <c r="I9196">
        <v>-122.5393205</v>
      </c>
      <c r="J9196" s="1" t="str">
        <f t="shared" si="580"/>
        <v>NGR bulk stream sediment</v>
      </c>
      <c r="K9196" s="1" t="str">
        <f t="shared" si="581"/>
        <v>&lt;177 micron (NGR)</v>
      </c>
      <c r="L9196">
        <v>38</v>
      </c>
      <c r="M9196" t="s">
        <v>233</v>
      </c>
      <c r="N9196">
        <v>668</v>
      </c>
      <c r="O9196" t="s">
        <v>98</v>
      </c>
      <c r="P9196" t="s">
        <v>47</v>
      </c>
      <c r="Q9196" t="s">
        <v>543</v>
      </c>
      <c r="R9196" t="s">
        <v>79</v>
      </c>
      <c r="S9196" t="s">
        <v>99</v>
      </c>
      <c r="T9196" t="s">
        <v>50</v>
      </c>
      <c r="U9196" t="s">
        <v>240</v>
      </c>
      <c r="V9196" t="s">
        <v>174</v>
      </c>
      <c r="W9196" t="s">
        <v>158</v>
      </c>
      <c r="X9196" t="s">
        <v>103</v>
      </c>
      <c r="Y9196" t="s">
        <v>108</v>
      </c>
      <c r="Z9196" t="s">
        <v>56</v>
      </c>
      <c r="AA9196" t="s">
        <v>73</v>
      </c>
      <c r="AB9196" t="s">
        <v>81</v>
      </c>
      <c r="AC9196" t="s">
        <v>175</v>
      </c>
      <c r="AD9196" t="s">
        <v>267</v>
      </c>
      <c r="AE9196" t="s">
        <v>62</v>
      </c>
      <c r="AF9196" t="s">
        <v>712</v>
      </c>
      <c r="AG9196" t="s">
        <v>72</v>
      </c>
      <c r="AH9196" t="s">
        <v>62</v>
      </c>
      <c r="AI9196" t="s">
        <v>198</v>
      </c>
      <c r="AJ9196" t="s">
        <v>161</v>
      </c>
      <c r="AK9196" t="s">
        <v>164</v>
      </c>
      <c r="AL9196" t="s">
        <v>47</v>
      </c>
      <c r="AM9196" t="s">
        <v>103</v>
      </c>
      <c r="AN9196" t="s">
        <v>65</v>
      </c>
      <c r="AO9196" t="s">
        <v>38145</v>
      </c>
    </row>
    <row r="9197" spans="1:41" x14ac:dyDescent="0.25">
      <c r="A9197" t="s">
        <v>38146</v>
      </c>
      <c r="B9197" t="s">
        <v>38147</v>
      </c>
      <c r="C9197" s="1" t="str">
        <f t="shared" si="582"/>
        <v>21:1084</v>
      </c>
      <c r="D9197" s="1" t="str">
        <f t="shared" si="583"/>
        <v>21:0157</v>
      </c>
      <c r="E9197" t="s">
        <v>38148</v>
      </c>
      <c r="F9197" t="s">
        <v>38149</v>
      </c>
      <c r="H9197">
        <v>50.485934200000003</v>
      </c>
      <c r="I9197">
        <v>-122.5590389</v>
      </c>
      <c r="J9197" s="1" t="str">
        <f t="shared" si="580"/>
        <v>NGR bulk stream sediment</v>
      </c>
      <c r="K9197" s="1" t="str">
        <f t="shared" si="581"/>
        <v>&lt;177 micron (NGR)</v>
      </c>
      <c r="L9197">
        <v>38</v>
      </c>
      <c r="M9197" t="s">
        <v>248</v>
      </c>
      <c r="N9197">
        <v>669</v>
      </c>
      <c r="O9197" t="s">
        <v>217</v>
      </c>
      <c r="P9197" t="s">
        <v>103</v>
      </c>
      <c r="Q9197" t="s">
        <v>920</v>
      </c>
      <c r="R9197" t="s">
        <v>63</v>
      </c>
      <c r="S9197" t="s">
        <v>50</v>
      </c>
      <c r="T9197" t="s">
        <v>82</v>
      </c>
      <c r="U9197" t="s">
        <v>350</v>
      </c>
      <c r="V9197" t="s">
        <v>47</v>
      </c>
      <c r="W9197" t="s">
        <v>86</v>
      </c>
      <c r="X9197" t="s">
        <v>51</v>
      </c>
      <c r="Y9197" t="s">
        <v>127</v>
      </c>
      <c r="Z9197" t="s">
        <v>56</v>
      </c>
      <c r="AA9197" t="s">
        <v>52</v>
      </c>
      <c r="AB9197" t="s">
        <v>101</v>
      </c>
      <c r="AC9197" t="s">
        <v>217</v>
      </c>
      <c r="AD9197" t="s">
        <v>66</v>
      </c>
      <c r="AE9197" t="s">
        <v>62</v>
      </c>
      <c r="AF9197" t="s">
        <v>1194</v>
      </c>
      <c r="AG9197" t="s">
        <v>164</v>
      </c>
      <c r="AH9197" t="s">
        <v>62</v>
      </c>
      <c r="AI9197" t="s">
        <v>54</v>
      </c>
      <c r="AJ9197" t="s">
        <v>455</v>
      </c>
      <c r="AK9197" t="s">
        <v>437</v>
      </c>
      <c r="AL9197" t="s">
        <v>47</v>
      </c>
      <c r="AM9197" t="s">
        <v>47</v>
      </c>
      <c r="AN9197" t="s">
        <v>432</v>
      </c>
      <c r="AO9197" t="s">
        <v>38150</v>
      </c>
    </row>
    <row r="9198" spans="1:41" x14ac:dyDescent="0.25">
      <c r="A9198" t="s">
        <v>38151</v>
      </c>
      <c r="B9198" t="s">
        <v>38152</v>
      </c>
      <c r="C9198" s="1" t="str">
        <f t="shared" si="582"/>
        <v>21:1084</v>
      </c>
      <c r="D9198" s="1" t="str">
        <f t="shared" si="583"/>
        <v>21:0157</v>
      </c>
      <c r="E9198" t="s">
        <v>38153</v>
      </c>
      <c r="F9198" t="s">
        <v>38154</v>
      </c>
      <c r="H9198">
        <v>50.248891899999997</v>
      </c>
      <c r="I9198">
        <v>-123.33738270000001</v>
      </c>
      <c r="J9198" s="1" t="str">
        <f t="shared" si="580"/>
        <v>NGR bulk stream sediment</v>
      </c>
      <c r="K9198" s="1" t="str">
        <f t="shared" si="581"/>
        <v>&lt;177 micron (NGR)</v>
      </c>
      <c r="L9198">
        <v>38</v>
      </c>
      <c r="M9198" t="s">
        <v>256</v>
      </c>
      <c r="N9198">
        <v>670</v>
      </c>
      <c r="O9198" t="s">
        <v>125</v>
      </c>
      <c r="P9198" t="s">
        <v>47</v>
      </c>
      <c r="Q9198" t="s">
        <v>189</v>
      </c>
      <c r="R9198" t="s">
        <v>357</v>
      </c>
      <c r="S9198" t="s">
        <v>131</v>
      </c>
      <c r="T9198" t="s">
        <v>99</v>
      </c>
      <c r="U9198" t="s">
        <v>49</v>
      </c>
      <c r="V9198" t="s">
        <v>53</v>
      </c>
      <c r="W9198" t="s">
        <v>371</v>
      </c>
      <c r="X9198" t="s">
        <v>51</v>
      </c>
      <c r="Y9198" t="s">
        <v>217</v>
      </c>
      <c r="Z9198" t="s">
        <v>56</v>
      </c>
      <c r="AA9198" t="s">
        <v>103</v>
      </c>
      <c r="AB9198" t="s">
        <v>81</v>
      </c>
      <c r="AC9198" t="s">
        <v>175</v>
      </c>
      <c r="AD9198" t="s">
        <v>55</v>
      </c>
      <c r="AE9198" t="s">
        <v>380</v>
      </c>
      <c r="AF9198" t="s">
        <v>66</v>
      </c>
      <c r="AG9198" t="s">
        <v>109</v>
      </c>
      <c r="AH9198" t="s">
        <v>62</v>
      </c>
      <c r="AI9198" t="s">
        <v>62</v>
      </c>
      <c r="AJ9198" t="s">
        <v>60</v>
      </c>
      <c r="AK9198" t="s">
        <v>81</v>
      </c>
      <c r="AL9198" t="s">
        <v>47</v>
      </c>
      <c r="AM9198" t="s">
        <v>47</v>
      </c>
      <c r="AN9198" t="s">
        <v>65</v>
      </c>
      <c r="AO9198" t="s">
        <v>1078</v>
      </c>
    </row>
    <row r="9199" spans="1:41" x14ac:dyDescent="0.25">
      <c r="A9199" t="s">
        <v>38155</v>
      </c>
      <c r="B9199" t="s">
        <v>38156</v>
      </c>
      <c r="C9199" s="1" t="str">
        <f t="shared" si="582"/>
        <v>21:1084</v>
      </c>
      <c r="D9199" s="1" t="str">
        <f t="shared" si="583"/>
        <v>21:0157</v>
      </c>
      <c r="E9199" t="s">
        <v>38157</v>
      </c>
      <c r="F9199" t="s">
        <v>38158</v>
      </c>
      <c r="H9199">
        <v>50.268974299999996</v>
      </c>
      <c r="I9199">
        <v>-123.36727190000001</v>
      </c>
      <c r="J9199" s="1" t="str">
        <f t="shared" si="580"/>
        <v>NGR bulk stream sediment</v>
      </c>
      <c r="K9199" s="1" t="str">
        <f t="shared" si="581"/>
        <v>&lt;177 micron (NGR)</v>
      </c>
      <c r="L9199">
        <v>38</v>
      </c>
      <c r="M9199" t="s">
        <v>265</v>
      </c>
      <c r="N9199">
        <v>671</v>
      </c>
      <c r="O9199" t="s">
        <v>62</v>
      </c>
      <c r="P9199" t="s">
        <v>47</v>
      </c>
      <c r="Q9199" t="s">
        <v>345</v>
      </c>
      <c r="R9199" t="s">
        <v>54</v>
      </c>
      <c r="S9199" t="s">
        <v>306</v>
      </c>
      <c r="T9199" t="s">
        <v>197</v>
      </c>
      <c r="U9199" t="s">
        <v>146</v>
      </c>
      <c r="V9199" t="s">
        <v>62</v>
      </c>
      <c r="W9199" t="s">
        <v>108</v>
      </c>
      <c r="X9199" t="s">
        <v>73</v>
      </c>
      <c r="Y9199" t="s">
        <v>175</v>
      </c>
      <c r="Z9199" t="s">
        <v>199</v>
      </c>
      <c r="AA9199" t="s">
        <v>46</v>
      </c>
      <c r="AB9199" t="s">
        <v>125</v>
      </c>
      <c r="AC9199" t="s">
        <v>272</v>
      </c>
      <c r="AD9199" t="s">
        <v>51</v>
      </c>
      <c r="AE9199" t="s">
        <v>380</v>
      </c>
      <c r="AF9199" t="s">
        <v>5430</v>
      </c>
      <c r="AG9199" t="s">
        <v>128</v>
      </c>
      <c r="AH9199" t="s">
        <v>62</v>
      </c>
      <c r="AI9199" t="s">
        <v>198</v>
      </c>
      <c r="AJ9199" t="s">
        <v>173</v>
      </c>
      <c r="AK9199" t="s">
        <v>174</v>
      </c>
      <c r="AL9199" t="s">
        <v>47</v>
      </c>
      <c r="AM9199" t="s">
        <v>47</v>
      </c>
      <c r="AN9199" t="s">
        <v>65</v>
      </c>
      <c r="AO9199" t="s">
        <v>127</v>
      </c>
    </row>
    <row r="9200" spans="1:41" x14ac:dyDescent="0.25">
      <c r="A9200" t="s">
        <v>38159</v>
      </c>
      <c r="B9200" t="s">
        <v>38160</v>
      </c>
      <c r="C9200" s="1" t="str">
        <f t="shared" si="582"/>
        <v>21:1084</v>
      </c>
      <c r="D9200" s="1" t="str">
        <f t="shared" si="583"/>
        <v>21:0157</v>
      </c>
      <c r="E9200" t="s">
        <v>38161</v>
      </c>
      <c r="F9200" t="s">
        <v>38162</v>
      </c>
      <c r="H9200">
        <v>50.280910800000001</v>
      </c>
      <c r="I9200">
        <v>-123.3638132</v>
      </c>
      <c r="J9200" s="1" t="str">
        <f t="shared" si="580"/>
        <v>NGR bulk stream sediment</v>
      </c>
      <c r="K9200" s="1" t="str">
        <f t="shared" si="581"/>
        <v>&lt;177 micron (NGR)</v>
      </c>
      <c r="L9200">
        <v>39</v>
      </c>
      <c r="M9200" t="s">
        <v>45</v>
      </c>
      <c r="N9200">
        <v>672</v>
      </c>
      <c r="O9200" t="s">
        <v>185</v>
      </c>
      <c r="P9200" t="s">
        <v>47</v>
      </c>
      <c r="Q9200" t="s">
        <v>215</v>
      </c>
      <c r="R9200" t="s">
        <v>62</v>
      </c>
      <c r="S9200" t="s">
        <v>141</v>
      </c>
      <c r="T9200" t="s">
        <v>52</v>
      </c>
      <c r="U9200" t="s">
        <v>51</v>
      </c>
      <c r="V9200" t="s">
        <v>62</v>
      </c>
      <c r="W9200" t="s">
        <v>122</v>
      </c>
      <c r="X9200" t="s">
        <v>73</v>
      </c>
      <c r="Y9200" t="s">
        <v>145</v>
      </c>
      <c r="Z9200" t="s">
        <v>56</v>
      </c>
      <c r="AA9200" t="s">
        <v>47</v>
      </c>
      <c r="AB9200" t="s">
        <v>164</v>
      </c>
      <c r="AC9200" t="s">
        <v>175</v>
      </c>
      <c r="AD9200" t="s">
        <v>330</v>
      </c>
      <c r="AE9200" t="s">
        <v>380</v>
      </c>
      <c r="AF9200" t="s">
        <v>108</v>
      </c>
      <c r="AG9200" t="s">
        <v>86</v>
      </c>
      <c r="AH9200" t="s">
        <v>53</v>
      </c>
      <c r="AI9200" t="s">
        <v>57</v>
      </c>
      <c r="AJ9200" t="s">
        <v>164</v>
      </c>
      <c r="AK9200" t="s">
        <v>235</v>
      </c>
      <c r="AL9200" t="s">
        <v>47</v>
      </c>
      <c r="AM9200" t="s">
        <v>47</v>
      </c>
      <c r="AN9200" t="s">
        <v>725</v>
      </c>
      <c r="AO9200" t="s">
        <v>10199</v>
      </c>
    </row>
    <row r="9201" spans="1:41" x14ac:dyDescent="0.25">
      <c r="A9201" t="s">
        <v>38163</v>
      </c>
      <c r="B9201" t="s">
        <v>38164</v>
      </c>
      <c r="C9201" s="1" t="str">
        <f t="shared" si="582"/>
        <v>21:1084</v>
      </c>
      <c r="D9201" s="1" t="str">
        <f t="shared" si="583"/>
        <v>21:0157</v>
      </c>
      <c r="E9201" t="s">
        <v>38165</v>
      </c>
      <c r="F9201" t="s">
        <v>38166</v>
      </c>
      <c r="H9201">
        <v>50.276510299999998</v>
      </c>
      <c r="I9201">
        <v>-123.37316819999999</v>
      </c>
      <c r="J9201" s="1" t="str">
        <f t="shared" si="580"/>
        <v>NGR bulk stream sediment</v>
      </c>
      <c r="K9201" s="1" t="str">
        <f t="shared" si="581"/>
        <v>&lt;177 micron (NGR)</v>
      </c>
      <c r="L9201">
        <v>39</v>
      </c>
      <c r="M9201" t="s">
        <v>71</v>
      </c>
      <c r="N9201">
        <v>673</v>
      </c>
      <c r="O9201" t="s">
        <v>57</v>
      </c>
      <c r="P9201" t="s">
        <v>47</v>
      </c>
      <c r="Q9201" t="s">
        <v>196</v>
      </c>
      <c r="R9201" t="s">
        <v>62</v>
      </c>
      <c r="S9201" t="s">
        <v>187</v>
      </c>
      <c r="T9201" t="s">
        <v>112</v>
      </c>
      <c r="U9201" t="s">
        <v>554</v>
      </c>
      <c r="V9201" t="s">
        <v>62</v>
      </c>
      <c r="W9201" t="s">
        <v>85</v>
      </c>
      <c r="X9201" t="s">
        <v>58</v>
      </c>
      <c r="Y9201" t="s">
        <v>145</v>
      </c>
      <c r="Z9201" t="s">
        <v>56</v>
      </c>
      <c r="AA9201" t="s">
        <v>46</v>
      </c>
      <c r="AB9201" t="s">
        <v>105</v>
      </c>
      <c r="AC9201" t="s">
        <v>175</v>
      </c>
      <c r="AD9201" t="s">
        <v>51</v>
      </c>
      <c r="AE9201" t="s">
        <v>380</v>
      </c>
      <c r="AF9201" t="s">
        <v>876</v>
      </c>
      <c r="AG9201" t="s">
        <v>412</v>
      </c>
      <c r="AH9201" t="s">
        <v>62</v>
      </c>
      <c r="AI9201" t="s">
        <v>62</v>
      </c>
      <c r="AJ9201" t="s">
        <v>206</v>
      </c>
      <c r="AK9201" t="s">
        <v>174</v>
      </c>
      <c r="AL9201" t="s">
        <v>47</v>
      </c>
      <c r="AM9201" t="s">
        <v>122</v>
      </c>
      <c r="AN9201" t="s">
        <v>299</v>
      </c>
      <c r="AO9201" t="s">
        <v>3858</v>
      </c>
    </row>
    <row r="9202" spans="1:41" x14ac:dyDescent="0.25">
      <c r="A9202" t="s">
        <v>38167</v>
      </c>
      <c r="B9202" t="s">
        <v>38168</v>
      </c>
      <c r="C9202" s="1" t="str">
        <f t="shared" si="582"/>
        <v>21:1084</v>
      </c>
      <c r="D9202" s="1" t="str">
        <f t="shared" si="583"/>
        <v>21:0157</v>
      </c>
      <c r="E9202" t="s">
        <v>38169</v>
      </c>
      <c r="F9202" t="s">
        <v>38170</v>
      </c>
      <c r="H9202">
        <v>50.231256500000001</v>
      </c>
      <c r="I9202">
        <v>-123.4122529</v>
      </c>
      <c r="J9202" s="1" t="str">
        <f t="shared" si="580"/>
        <v>NGR bulk stream sediment</v>
      </c>
      <c r="K9202" s="1" t="str">
        <f t="shared" si="581"/>
        <v>&lt;177 micron (NGR)</v>
      </c>
      <c r="L9202">
        <v>39</v>
      </c>
      <c r="M9202" t="s">
        <v>95</v>
      </c>
      <c r="N9202">
        <v>674</v>
      </c>
      <c r="O9202" t="s">
        <v>62</v>
      </c>
      <c r="P9202" t="s">
        <v>47</v>
      </c>
      <c r="Q9202" t="s">
        <v>725</v>
      </c>
      <c r="R9202" t="s">
        <v>62</v>
      </c>
      <c r="S9202" t="s">
        <v>124</v>
      </c>
      <c r="T9202" t="s">
        <v>209</v>
      </c>
      <c r="U9202" t="s">
        <v>59</v>
      </c>
      <c r="V9202" t="s">
        <v>62</v>
      </c>
      <c r="W9202" t="s">
        <v>412</v>
      </c>
      <c r="X9202" t="s">
        <v>137</v>
      </c>
      <c r="Y9202" t="s">
        <v>59</v>
      </c>
      <c r="Z9202" t="s">
        <v>56</v>
      </c>
      <c r="AA9202" t="s">
        <v>46</v>
      </c>
      <c r="AB9202" t="s">
        <v>72</v>
      </c>
      <c r="AC9202" t="s">
        <v>175</v>
      </c>
      <c r="AD9202" t="s">
        <v>127</v>
      </c>
      <c r="AE9202" t="s">
        <v>380</v>
      </c>
      <c r="AF9202" t="s">
        <v>5784</v>
      </c>
      <c r="AG9202" t="s">
        <v>111</v>
      </c>
      <c r="AH9202" t="s">
        <v>62</v>
      </c>
      <c r="AI9202" t="s">
        <v>53</v>
      </c>
      <c r="AJ9202" t="s">
        <v>151</v>
      </c>
      <c r="AK9202" t="s">
        <v>139</v>
      </c>
      <c r="AL9202" t="s">
        <v>47</v>
      </c>
      <c r="AM9202" t="s">
        <v>122</v>
      </c>
      <c r="AN9202" t="s">
        <v>284</v>
      </c>
      <c r="AO9202" t="s">
        <v>756</v>
      </c>
    </row>
    <row r="9203" spans="1:41" x14ac:dyDescent="0.25">
      <c r="A9203" t="s">
        <v>38171</v>
      </c>
      <c r="B9203" t="s">
        <v>38172</v>
      </c>
      <c r="C9203" s="1" t="str">
        <f t="shared" si="582"/>
        <v>21:1084</v>
      </c>
      <c r="D9203" s="1" t="str">
        <f t="shared" si="583"/>
        <v>21:0157</v>
      </c>
      <c r="E9203" t="s">
        <v>38173</v>
      </c>
      <c r="F9203" t="s">
        <v>38174</v>
      </c>
      <c r="H9203">
        <v>50.206024800000002</v>
      </c>
      <c r="I9203">
        <v>-123.41084360000001</v>
      </c>
      <c r="J9203" s="1" t="str">
        <f t="shared" si="580"/>
        <v>NGR bulk stream sediment</v>
      </c>
      <c r="K9203" s="1" t="str">
        <f t="shared" si="581"/>
        <v>&lt;177 micron (NGR)</v>
      </c>
      <c r="L9203">
        <v>39</v>
      </c>
      <c r="M9203" t="s">
        <v>117</v>
      </c>
      <c r="N9203">
        <v>675</v>
      </c>
      <c r="O9203" t="s">
        <v>53</v>
      </c>
      <c r="P9203" t="s">
        <v>47</v>
      </c>
      <c r="Q9203" t="s">
        <v>322</v>
      </c>
      <c r="R9203" t="s">
        <v>62</v>
      </c>
      <c r="S9203" t="s">
        <v>290</v>
      </c>
      <c r="T9203" t="s">
        <v>66</v>
      </c>
      <c r="U9203" t="s">
        <v>190</v>
      </c>
      <c r="V9203" t="s">
        <v>62</v>
      </c>
      <c r="W9203" t="s">
        <v>242</v>
      </c>
      <c r="X9203" t="s">
        <v>330</v>
      </c>
      <c r="Y9203" t="s">
        <v>49</v>
      </c>
      <c r="Z9203" t="s">
        <v>199</v>
      </c>
      <c r="AA9203" t="s">
        <v>47</v>
      </c>
      <c r="AB9203" t="s">
        <v>72</v>
      </c>
      <c r="AC9203" t="s">
        <v>175</v>
      </c>
      <c r="AD9203" t="s">
        <v>108</v>
      </c>
      <c r="AE9203" t="s">
        <v>62</v>
      </c>
      <c r="AF9203" t="s">
        <v>4281</v>
      </c>
      <c r="AG9203" t="s">
        <v>73</v>
      </c>
      <c r="AH9203" t="s">
        <v>62</v>
      </c>
      <c r="AI9203" t="s">
        <v>198</v>
      </c>
      <c r="AJ9203" t="s">
        <v>109</v>
      </c>
      <c r="AK9203" t="s">
        <v>47</v>
      </c>
      <c r="AL9203" t="s">
        <v>47</v>
      </c>
      <c r="AM9203" t="s">
        <v>122</v>
      </c>
      <c r="AN9203" t="s">
        <v>313</v>
      </c>
      <c r="AO9203" t="s">
        <v>4160</v>
      </c>
    </row>
    <row r="9204" spans="1:41" x14ac:dyDescent="0.25">
      <c r="A9204" t="s">
        <v>38175</v>
      </c>
      <c r="B9204" t="s">
        <v>38176</v>
      </c>
      <c r="C9204" s="1" t="str">
        <f t="shared" si="582"/>
        <v>21:1084</v>
      </c>
      <c r="D9204" s="1" t="str">
        <f t="shared" si="583"/>
        <v>21:0157</v>
      </c>
      <c r="E9204" t="s">
        <v>38177</v>
      </c>
      <c r="F9204" t="s">
        <v>38178</v>
      </c>
      <c r="H9204">
        <v>50.219075099999998</v>
      </c>
      <c r="I9204">
        <v>-123.4330473</v>
      </c>
      <c r="J9204" s="1" t="str">
        <f t="shared" si="580"/>
        <v>NGR bulk stream sediment</v>
      </c>
      <c r="K9204" s="1" t="str">
        <f t="shared" si="581"/>
        <v>&lt;177 micron (NGR)</v>
      </c>
      <c r="L9204">
        <v>39</v>
      </c>
      <c r="M9204" t="s">
        <v>136</v>
      </c>
      <c r="N9204">
        <v>676</v>
      </c>
      <c r="O9204" t="s">
        <v>149</v>
      </c>
      <c r="P9204" t="s">
        <v>47</v>
      </c>
      <c r="Q9204" t="s">
        <v>327</v>
      </c>
      <c r="R9204" t="s">
        <v>53</v>
      </c>
      <c r="S9204" t="s">
        <v>140</v>
      </c>
      <c r="T9204" t="s">
        <v>209</v>
      </c>
      <c r="U9204" t="s">
        <v>190</v>
      </c>
      <c r="V9204" t="s">
        <v>62</v>
      </c>
      <c r="W9204" t="s">
        <v>52</v>
      </c>
      <c r="X9204" t="s">
        <v>85</v>
      </c>
      <c r="Y9204" t="s">
        <v>162</v>
      </c>
      <c r="Z9204" t="s">
        <v>199</v>
      </c>
      <c r="AA9204" t="s">
        <v>46</v>
      </c>
      <c r="AB9204" t="s">
        <v>164</v>
      </c>
      <c r="AC9204" t="s">
        <v>175</v>
      </c>
      <c r="AD9204" t="s">
        <v>52</v>
      </c>
      <c r="AE9204" t="s">
        <v>380</v>
      </c>
      <c r="AF9204" t="s">
        <v>766</v>
      </c>
      <c r="AG9204" t="s">
        <v>242</v>
      </c>
      <c r="AH9204" t="s">
        <v>198</v>
      </c>
      <c r="AI9204" t="s">
        <v>46</v>
      </c>
      <c r="AJ9204" t="s">
        <v>150</v>
      </c>
      <c r="AK9204" t="s">
        <v>78</v>
      </c>
      <c r="AL9204" t="s">
        <v>47</v>
      </c>
      <c r="AM9204" t="s">
        <v>122</v>
      </c>
      <c r="AN9204" t="s">
        <v>568</v>
      </c>
      <c r="AO9204" t="s">
        <v>1909</v>
      </c>
    </row>
    <row r="9205" spans="1:41" x14ac:dyDescent="0.25">
      <c r="A9205" t="s">
        <v>38179</v>
      </c>
      <c r="B9205" t="s">
        <v>38180</v>
      </c>
      <c r="C9205" s="1" t="str">
        <f t="shared" si="582"/>
        <v>21:1084</v>
      </c>
      <c r="D9205" s="1" t="str">
        <f t="shared" si="583"/>
        <v>21:0157</v>
      </c>
      <c r="E9205" t="s">
        <v>38181</v>
      </c>
      <c r="F9205" t="s">
        <v>38182</v>
      </c>
      <c r="H9205">
        <v>50.104040400000002</v>
      </c>
      <c r="I9205">
        <v>-123.41392500000001</v>
      </c>
      <c r="J9205" s="1" t="str">
        <f t="shared" si="580"/>
        <v>NGR bulk stream sediment</v>
      </c>
      <c r="K9205" s="1" t="str">
        <f t="shared" si="581"/>
        <v>&lt;177 micron (NGR)</v>
      </c>
      <c r="L9205">
        <v>39</v>
      </c>
      <c r="M9205" t="s">
        <v>157</v>
      </c>
      <c r="N9205">
        <v>677</v>
      </c>
      <c r="O9205" t="s">
        <v>62</v>
      </c>
      <c r="P9205" t="s">
        <v>47</v>
      </c>
      <c r="Q9205" t="s">
        <v>652</v>
      </c>
      <c r="R9205" t="s">
        <v>53</v>
      </c>
      <c r="S9205" t="s">
        <v>272</v>
      </c>
      <c r="T9205" t="s">
        <v>85</v>
      </c>
      <c r="U9205" t="s">
        <v>51</v>
      </c>
      <c r="V9205" t="s">
        <v>57</v>
      </c>
      <c r="W9205" t="s">
        <v>259</v>
      </c>
      <c r="X9205" t="s">
        <v>127</v>
      </c>
      <c r="Y9205" t="s">
        <v>90</v>
      </c>
      <c r="Z9205" t="s">
        <v>199</v>
      </c>
      <c r="AA9205" t="s">
        <v>47</v>
      </c>
      <c r="AB9205" t="s">
        <v>206</v>
      </c>
      <c r="AC9205" t="s">
        <v>175</v>
      </c>
      <c r="AD9205" t="s">
        <v>58</v>
      </c>
      <c r="AE9205" t="s">
        <v>380</v>
      </c>
      <c r="AF9205" t="s">
        <v>76</v>
      </c>
      <c r="AG9205" t="s">
        <v>271</v>
      </c>
      <c r="AH9205" t="s">
        <v>57</v>
      </c>
      <c r="AI9205" t="s">
        <v>57</v>
      </c>
      <c r="AJ9205" t="s">
        <v>336</v>
      </c>
      <c r="AK9205" t="s">
        <v>139</v>
      </c>
      <c r="AL9205" t="s">
        <v>47</v>
      </c>
      <c r="AM9205" t="s">
        <v>122</v>
      </c>
      <c r="AN9205" t="s">
        <v>1130</v>
      </c>
      <c r="AO9205" t="s">
        <v>267</v>
      </c>
    </row>
    <row r="9206" spans="1:41" x14ac:dyDescent="0.25">
      <c r="A9206" t="s">
        <v>38183</v>
      </c>
      <c r="B9206" t="s">
        <v>38184</v>
      </c>
      <c r="C9206" s="1" t="str">
        <f t="shared" si="582"/>
        <v>21:1084</v>
      </c>
      <c r="D9206" s="1" t="str">
        <f t="shared" si="583"/>
        <v>21:0157</v>
      </c>
      <c r="E9206" t="s">
        <v>38185</v>
      </c>
      <c r="F9206" t="s">
        <v>38186</v>
      </c>
      <c r="H9206">
        <v>50.106947699999999</v>
      </c>
      <c r="I9206">
        <v>-123.4257393</v>
      </c>
      <c r="J9206" s="1" t="str">
        <f t="shared" si="580"/>
        <v>NGR bulk stream sediment</v>
      </c>
      <c r="K9206" s="1" t="str">
        <f t="shared" si="581"/>
        <v>&lt;177 micron (NGR)</v>
      </c>
      <c r="L9206">
        <v>39</v>
      </c>
      <c r="M9206" t="s">
        <v>170</v>
      </c>
      <c r="N9206">
        <v>678</v>
      </c>
      <c r="O9206" t="s">
        <v>62</v>
      </c>
      <c r="P9206" t="s">
        <v>47</v>
      </c>
      <c r="Q9206" t="s">
        <v>289</v>
      </c>
      <c r="R9206" t="s">
        <v>62</v>
      </c>
      <c r="S9206" t="s">
        <v>124</v>
      </c>
      <c r="T9206" t="s">
        <v>209</v>
      </c>
      <c r="U9206" t="s">
        <v>51</v>
      </c>
      <c r="V9206" t="s">
        <v>62</v>
      </c>
      <c r="W9206" t="s">
        <v>158</v>
      </c>
      <c r="X9206" t="s">
        <v>52</v>
      </c>
      <c r="Y9206" t="s">
        <v>98</v>
      </c>
      <c r="Z9206" t="s">
        <v>199</v>
      </c>
      <c r="AA9206" t="s">
        <v>47</v>
      </c>
      <c r="AB9206" t="s">
        <v>102</v>
      </c>
      <c r="AC9206" t="s">
        <v>175</v>
      </c>
      <c r="AD9206" t="s">
        <v>127</v>
      </c>
      <c r="AE9206" t="s">
        <v>380</v>
      </c>
      <c r="AF9206" t="s">
        <v>209</v>
      </c>
      <c r="AG9206" t="s">
        <v>227</v>
      </c>
      <c r="AH9206" t="s">
        <v>62</v>
      </c>
      <c r="AI9206" t="s">
        <v>57</v>
      </c>
      <c r="AJ9206" t="s">
        <v>79</v>
      </c>
      <c r="AK9206" t="s">
        <v>174</v>
      </c>
      <c r="AL9206" t="s">
        <v>47</v>
      </c>
      <c r="AM9206" t="s">
        <v>47</v>
      </c>
      <c r="AN9206" t="s">
        <v>65</v>
      </c>
      <c r="AO9206" t="s">
        <v>2229</v>
      </c>
    </row>
    <row r="9207" spans="1:41" x14ac:dyDescent="0.25">
      <c r="A9207" t="s">
        <v>38187</v>
      </c>
      <c r="B9207" t="s">
        <v>38188</v>
      </c>
      <c r="C9207" s="1" t="str">
        <f t="shared" si="582"/>
        <v>21:1084</v>
      </c>
      <c r="D9207" s="1" t="str">
        <f t="shared" si="583"/>
        <v>21:0157</v>
      </c>
      <c r="E9207" t="s">
        <v>38189</v>
      </c>
      <c r="F9207" t="s">
        <v>38190</v>
      </c>
      <c r="H9207">
        <v>50.132215000000002</v>
      </c>
      <c r="I9207">
        <v>-123.4867038</v>
      </c>
      <c r="J9207" s="1" t="str">
        <f t="shared" si="580"/>
        <v>NGR bulk stream sediment</v>
      </c>
      <c r="K9207" s="1" t="str">
        <f t="shared" si="581"/>
        <v>&lt;177 micron (NGR)</v>
      </c>
      <c r="L9207">
        <v>39</v>
      </c>
      <c r="M9207" t="s">
        <v>180</v>
      </c>
      <c r="N9207">
        <v>679</v>
      </c>
      <c r="O9207" t="s">
        <v>62</v>
      </c>
      <c r="P9207" t="s">
        <v>47</v>
      </c>
      <c r="Q9207" t="s">
        <v>138</v>
      </c>
      <c r="R9207" t="s">
        <v>62</v>
      </c>
      <c r="S9207" t="s">
        <v>239</v>
      </c>
      <c r="T9207" t="s">
        <v>85</v>
      </c>
      <c r="U9207" t="s">
        <v>90</v>
      </c>
      <c r="V9207" t="s">
        <v>62</v>
      </c>
      <c r="W9207" t="s">
        <v>111</v>
      </c>
      <c r="X9207" t="s">
        <v>52</v>
      </c>
      <c r="Y9207" t="s">
        <v>59</v>
      </c>
      <c r="Z9207" t="s">
        <v>56</v>
      </c>
      <c r="AA9207" t="s">
        <v>122</v>
      </c>
      <c r="AB9207" t="s">
        <v>79</v>
      </c>
      <c r="AC9207" t="s">
        <v>175</v>
      </c>
      <c r="AD9207" t="s">
        <v>108</v>
      </c>
      <c r="AE9207" t="s">
        <v>380</v>
      </c>
      <c r="AF9207" t="s">
        <v>108</v>
      </c>
      <c r="AG9207" t="s">
        <v>86</v>
      </c>
      <c r="AH9207" t="s">
        <v>62</v>
      </c>
      <c r="AI9207" t="s">
        <v>62</v>
      </c>
      <c r="AJ9207" t="s">
        <v>60</v>
      </c>
      <c r="AK9207" t="s">
        <v>174</v>
      </c>
      <c r="AL9207" t="s">
        <v>47</v>
      </c>
      <c r="AM9207" t="s">
        <v>47</v>
      </c>
      <c r="AN9207" t="s">
        <v>65</v>
      </c>
      <c r="AO9207" t="s">
        <v>1347</v>
      </c>
    </row>
    <row r="9208" spans="1:41" x14ac:dyDescent="0.25">
      <c r="A9208" t="s">
        <v>38191</v>
      </c>
      <c r="B9208" t="s">
        <v>38192</v>
      </c>
      <c r="C9208" s="1" t="str">
        <f t="shared" si="582"/>
        <v>21:1084</v>
      </c>
      <c r="D9208" s="1" t="str">
        <f t="shared" si="583"/>
        <v>21:0157</v>
      </c>
      <c r="E9208" t="s">
        <v>38193</v>
      </c>
      <c r="F9208" t="s">
        <v>38194</v>
      </c>
      <c r="H9208">
        <v>50.091399299999999</v>
      </c>
      <c r="I9208">
        <v>-123.3700291</v>
      </c>
      <c r="J9208" s="1" t="str">
        <f t="shared" si="580"/>
        <v>NGR bulk stream sediment</v>
      </c>
      <c r="K9208" s="1" t="str">
        <f t="shared" si="581"/>
        <v>&lt;177 micron (NGR)</v>
      </c>
      <c r="L9208">
        <v>39</v>
      </c>
      <c r="M9208" t="s">
        <v>195</v>
      </c>
      <c r="N9208">
        <v>680</v>
      </c>
      <c r="O9208" t="s">
        <v>198</v>
      </c>
      <c r="P9208" t="s">
        <v>47</v>
      </c>
      <c r="Q9208" t="s">
        <v>807</v>
      </c>
      <c r="R9208" t="s">
        <v>149</v>
      </c>
      <c r="S9208" t="s">
        <v>112</v>
      </c>
      <c r="T9208" t="s">
        <v>50</v>
      </c>
      <c r="U9208" t="s">
        <v>243</v>
      </c>
      <c r="V9208" t="s">
        <v>53</v>
      </c>
      <c r="W9208" t="s">
        <v>182</v>
      </c>
      <c r="X9208" t="s">
        <v>137</v>
      </c>
      <c r="Y9208" t="s">
        <v>267</v>
      </c>
      <c r="Z9208" t="s">
        <v>56</v>
      </c>
      <c r="AA9208" t="s">
        <v>122</v>
      </c>
      <c r="AB9208" t="s">
        <v>79</v>
      </c>
      <c r="AC9208" t="s">
        <v>175</v>
      </c>
      <c r="AD9208" t="s">
        <v>98</v>
      </c>
      <c r="AE9208" t="s">
        <v>380</v>
      </c>
      <c r="AF9208" t="s">
        <v>209</v>
      </c>
      <c r="AG9208" t="s">
        <v>227</v>
      </c>
      <c r="AH9208" t="s">
        <v>62</v>
      </c>
      <c r="AI9208" t="s">
        <v>57</v>
      </c>
      <c r="AJ9208" t="s">
        <v>78</v>
      </c>
      <c r="AK9208" t="s">
        <v>110</v>
      </c>
      <c r="AL9208" t="s">
        <v>47</v>
      </c>
      <c r="AM9208" t="s">
        <v>47</v>
      </c>
      <c r="AN9208" t="s">
        <v>65</v>
      </c>
      <c r="AO9208" t="s">
        <v>8594</v>
      </c>
    </row>
    <row r="9209" spans="1:41" x14ac:dyDescent="0.25">
      <c r="A9209" t="s">
        <v>38195</v>
      </c>
      <c r="B9209" t="s">
        <v>38196</v>
      </c>
      <c r="C9209" s="1" t="str">
        <f t="shared" si="582"/>
        <v>21:1084</v>
      </c>
      <c r="D9209" s="1" t="str">
        <f t="shared" si="583"/>
        <v>21:0157</v>
      </c>
      <c r="E9209" t="s">
        <v>38197</v>
      </c>
      <c r="F9209" t="s">
        <v>38198</v>
      </c>
      <c r="H9209">
        <v>50.021462900000003</v>
      </c>
      <c r="I9209">
        <v>-123.35516920000001</v>
      </c>
      <c r="J9209" s="1" t="str">
        <f t="shared" si="580"/>
        <v>NGR bulk stream sediment</v>
      </c>
      <c r="K9209" s="1" t="str">
        <f t="shared" si="581"/>
        <v>&lt;177 micron (NGR)</v>
      </c>
      <c r="L9209">
        <v>39</v>
      </c>
      <c r="M9209" t="s">
        <v>280</v>
      </c>
      <c r="N9209">
        <v>681</v>
      </c>
      <c r="O9209" t="s">
        <v>54</v>
      </c>
      <c r="P9209" t="s">
        <v>47</v>
      </c>
      <c r="Q9209" t="s">
        <v>138</v>
      </c>
      <c r="R9209" t="s">
        <v>62</v>
      </c>
      <c r="S9209" t="s">
        <v>124</v>
      </c>
      <c r="T9209" t="s">
        <v>50</v>
      </c>
      <c r="U9209" t="s">
        <v>225</v>
      </c>
      <c r="V9209" t="s">
        <v>53</v>
      </c>
      <c r="W9209" t="s">
        <v>336</v>
      </c>
      <c r="X9209" t="s">
        <v>330</v>
      </c>
      <c r="Y9209" t="s">
        <v>98</v>
      </c>
      <c r="Z9209" t="s">
        <v>56</v>
      </c>
      <c r="AA9209" t="s">
        <v>47</v>
      </c>
      <c r="AB9209" t="s">
        <v>60</v>
      </c>
      <c r="AC9209" t="s">
        <v>175</v>
      </c>
      <c r="AD9209" t="s">
        <v>209</v>
      </c>
      <c r="AE9209" t="s">
        <v>380</v>
      </c>
      <c r="AF9209" t="s">
        <v>175</v>
      </c>
      <c r="AG9209" t="s">
        <v>371</v>
      </c>
      <c r="AH9209" t="s">
        <v>62</v>
      </c>
      <c r="AI9209" t="s">
        <v>54</v>
      </c>
      <c r="AJ9209" t="s">
        <v>228</v>
      </c>
      <c r="AK9209" t="s">
        <v>105</v>
      </c>
      <c r="AL9209" t="s">
        <v>47</v>
      </c>
      <c r="AM9209" t="s">
        <v>47</v>
      </c>
      <c r="AN9209" t="s">
        <v>345</v>
      </c>
      <c r="AO9209" t="s">
        <v>4205</v>
      </c>
    </row>
    <row r="9210" spans="1:41" x14ac:dyDescent="0.25">
      <c r="A9210" t="s">
        <v>38199</v>
      </c>
      <c r="B9210" t="s">
        <v>38200</v>
      </c>
      <c r="C9210" s="1" t="str">
        <f t="shared" si="582"/>
        <v>21:1084</v>
      </c>
      <c r="D9210" s="1" t="str">
        <f t="shared" si="583"/>
        <v>21:0157</v>
      </c>
      <c r="E9210" t="s">
        <v>38197</v>
      </c>
      <c r="F9210" t="s">
        <v>38201</v>
      </c>
      <c r="H9210">
        <v>50.021462900000003</v>
      </c>
      <c r="I9210">
        <v>-123.35516920000001</v>
      </c>
      <c r="J9210" s="1" t="str">
        <f t="shared" si="580"/>
        <v>NGR bulk stream sediment</v>
      </c>
      <c r="K9210" s="1" t="str">
        <f t="shared" si="581"/>
        <v>&lt;177 micron (NGR)</v>
      </c>
      <c r="L9210">
        <v>39</v>
      </c>
      <c r="M9210" t="s">
        <v>288</v>
      </c>
      <c r="N9210">
        <v>682</v>
      </c>
      <c r="O9210" t="s">
        <v>54</v>
      </c>
      <c r="P9210" t="s">
        <v>47</v>
      </c>
      <c r="Q9210" t="s">
        <v>698</v>
      </c>
      <c r="R9210" t="s">
        <v>62</v>
      </c>
      <c r="S9210" t="s">
        <v>475</v>
      </c>
      <c r="T9210" t="s">
        <v>209</v>
      </c>
      <c r="U9210" t="s">
        <v>59</v>
      </c>
      <c r="V9210" t="s">
        <v>62</v>
      </c>
      <c r="W9210" t="s">
        <v>109</v>
      </c>
      <c r="X9210" t="s">
        <v>137</v>
      </c>
      <c r="Y9210" t="s">
        <v>217</v>
      </c>
      <c r="Z9210" t="s">
        <v>56</v>
      </c>
      <c r="AA9210" t="s">
        <v>47</v>
      </c>
      <c r="AB9210" t="s">
        <v>164</v>
      </c>
      <c r="AC9210" t="s">
        <v>175</v>
      </c>
      <c r="AD9210" t="s">
        <v>66</v>
      </c>
      <c r="AE9210" t="s">
        <v>380</v>
      </c>
      <c r="AF9210" t="s">
        <v>50</v>
      </c>
      <c r="AG9210" t="s">
        <v>227</v>
      </c>
      <c r="AH9210" t="s">
        <v>53</v>
      </c>
      <c r="AI9210" t="s">
        <v>46</v>
      </c>
      <c r="AJ9210" t="s">
        <v>72</v>
      </c>
      <c r="AK9210" t="s">
        <v>235</v>
      </c>
      <c r="AL9210" t="s">
        <v>47</v>
      </c>
      <c r="AM9210" t="s">
        <v>122</v>
      </c>
      <c r="AN9210" t="s">
        <v>171</v>
      </c>
      <c r="AO9210" t="s">
        <v>23768</v>
      </c>
    </row>
    <row r="9211" spans="1:41" x14ac:dyDescent="0.25">
      <c r="A9211" t="s">
        <v>38202</v>
      </c>
      <c r="B9211" t="s">
        <v>38203</v>
      </c>
      <c r="C9211" s="1" t="str">
        <f t="shared" si="582"/>
        <v>21:1084</v>
      </c>
      <c r="D9211" s="1" t="str">
        <f t="shared" si="583"/>
        <v>21:0157</v>
      </c>
      <c r="E9211" t="s">
        <v>38204</v>
      </c>
      <c r="F9211" t="s">
        <v>38205</v>
      </c>
      <c r="H9211">
        <v>50.076298700000002</v>
      </c>
      <c r="I9211">
        <v>-123.60344929999999</v>
      </c>
      <c r="J9211" s="1" t="str">
        <f t="shared" si="580"/>
        <v>NGR bulk stream sediment</v>
      </c>
      <c r="K9211" s="1" t="str">
        <f t="shared" si="581"/>
        <v>&lt;177 micron (NGR)</v>
      </c>
      <c r="L9211">
        <v>39</v>
      </c>
      <c r="M9211" t="s">
        <v>205</v>
      </c>
      <c r="N9211">
        <v>683</v>
      </c>
      <c r="O9211" t="s">
        <v>81</v>
      </c>
      <c r="P9211" t="s">
        <v>47</v>
      </c>
      <c r="Q9211" t="s">
        <v>299</v>
      </c>
      <c r="R9211" t="s">
        <v>125</v>
      </c>
      <c r="S9211" t="s">
        <v>131</v>
      </c>
      <c r="T9211" t="s">
        <v>127</v>
      </c>
      <c r="U9211" t="s">
        <v>51</v>
      </c>
      <c r="V9211" t="s">
        <v>198</v>
      </c>
      <c r="W9211" t="s">
        <v>228</v>
      </c>
      <c r="X9211" t="s">
        <v>330</v>
      </c>
      <c r="Y9211" t="s">
        <v>50</v>
      </c>
      <c r="Z9211" t="s">
        <v>56</v>
      </c>
      <c r="AA9211" t="s">
        <v>103</v>
      </c>
      <c r="AB9211" t="s">
        <v>130</v>
      </c>
      <c r="AC9211" t="s">
        <v>175</v>
      </c>
      <c r="AD9211" t="s">
        <v>127</v>
      </c>
      <c r="AE9211" t="s">
        <v>56</v>
      </c>
      <c r="AF9211" t="s">
        <v>209</v>
      </c>
      <c r="AG9211" t="s">
        <v>437</v>
      </c>
      <c r="AH9211" t="s">
        <v>62</v>
      </c>
      <c r="AI9211" t="s">
        <v>62</v>
      </c>
      <c r="AJ9211" t="s">
        <v>63</v>
      </c>
      <c r="AK9211" t="s">
        <v>235</v>
      </c>
      <c r="AL9211" t="s">
        <v>47</v>
      </c>
      <c r="AM9211" t="s">
        <v>47</v>
      </c>
      <c r="AN9211" t="s">
        <v>725</v>
      </c>
      <c r="AO9211" t="s">
        <v>997</v>
      </c>
    </row>
    <row r="9212" spans="1:41" x14ac:dyDescent="0.25">
      <c r="A9212" t="s">
        <v>38206</v>
      </c>
      <c r="B9212" t="s">
        <v>38207</v>
      </c>
      <c r="C9212" s="1" t="str">
        <f t="shared" si="582"/>
        <v>21:1084</v>
      </c>
      <c r="D9212" s="1" t="str">
        <f t="shared" si="583"/>
        <v>21:0157</v>
      </c>
      <c r="E9212" t="s">
        <v>38208</v>
      </c>
      <c r="F9212" t="s">
        <v>38209</v>
      </c>
      <c r="H9212">
        <v>50.076323000000002</v>
      </c>
      <c r="I9212">
        <v>-123.5934987</v>
      </c>
      <c r="J9212" s="1" t="str">
        <f t="shared" si="580"/>
        <v>NGR bulk stream sediment</v>
      </c>
      <c r="K9212" s="1" t="str">
        <f t="shared" si="581"/>
        <v>&lt;177 micron (NGR)</v>
      </c>
      <c r="L9212">
        <v>39</v>
      </c>
      <c r="M9212" t="s">
        <v>214</v>
      </c>
      <c r="N9212">
        <v>684</v>
      </c>
      <c r="O9212" t="s">
        <v>53</v>
      </c>
      <c r="P9212" t="s">
        <v>52</v>
      </c>
      <c r="Q9212" t="s">
        <v>1069</v>
      </c>
      <c r="R9212" t="s">
        <v>61</v>
      </c>
      <c r="S9212" t="s">
        <v>75</v>
      </c>
      <c r="T9212" t="s">
        <v>55</v>
      </c>
      <c r="U9212" t="s">
        <v>175</v>
      </c>
      <c r="V9212" t="s">
        <v>53</v>
      </c>
      <c r="W9212" t="s">
        <v>161</v>
      </c>
      <c r="X9212" t="s">
        <v>103</v>
      </c>
      <c r="Y9212" t="s">
        <v>59</v>
      </c>
      <c r="Z9212" t="s">
        <v>56</v>
      </c>
      <c r="AA9212" t="s">
        <v>122</v>
      </c>
      <c r="AB9212" t="s">
        <v>130</v>
      </c>
      <c r="AC9212" t="s">
        <v>175</v>
      </c>
      <c r="AD9212" t="s">
        <v>59</v>
      </c>
      <c r="AE9212" t="s">
        <v>380</v>
      </c>
      <c r="AF9212" t="s">
        <v>58</v>
      </c>
      <c r="AG9212" t="s">
        <v>437</v>
      </c>
      <c r="AH9212" t="s">
        <v>53</v>
      </c>
      <c r="AI9212" t="s">
        <v>62</v>
      </c>
      <c r="AJ9212" t="s">
        <v>206</v>
      </c>
      <c r="AK9212" t="s">
        <v>64</v>
      </c>
      <c r="AL9212" t="s">
        <v>47</v>
      </c>
      <c r="AM9212" t="s">
        <v>47</v>
      </c>
      <c r="AN9212" t="s">
        <v>65</v>
      </c>
      <c r="AO9212" t="s">
        <v>38210</v>
      </c>
    </row>
    <row r="9213" spans="1:41" x14ac:dyDescent="0.25">
      <c r="A9213" t="s">
        <v>38211</v>
      </c>
      <c r="B9213" t="s">
        <v>38212</v>
      </c>
      <c r="C9213" s="1" t="str">
        <f t="shared" si="582"/>
        <v>21:1084</v>
      </c>
      <c r="D9213" s="1" t="str">
        <f t="shared" si="583"/>
        <v>21:0157</v>
      </c>
      <c r="E9213" t="s">
        <v>38213</v>
      </c>
      <c r="F9213" t="s">
        <v>38214</v>
      </c>
      <c r="H9213">
        <v>50.051335399999999</v>
      </c>
      <c r="I9213">
        <v>-123.5849916</v>
      </c>
      <c r="J9213" s="1" t="str">
        <f t="shared" si="580"/>
        <v>NGR bulk stream sediment</v>
      </c>
      <c r="K9213" s="1" t="str">
        <f t="shared" si="581"/>
        <v>&lt;177 micron (NGR)</v>
      </c>
      <c r="L9213">
        <v>39</v>
      </c>
      <c r="M9213" t="s">
        <v>223</v>
      </c>
      <c r="N9213">
        <v>685</v>
      </c>
      <c r="O9213" t="s">
        <v>62</v>
      </c>
      <c r="P9213" t="s">
        <v>51</v>
      </c>
      <c r="Q9213" t="s">
        <v>138</v>
      </c>
      <c r="R9213" t="s">
        <v>62</v>
      </c>
      <c r="S9213" t="s">
        <v>104</v>
      </c>
      <c r="T9213" t="s">
        <v>51</v>
      </c>
      <c r="U9213" t="s">
        <v>51</v>
      </c>
      <c r="V9213" t="s">
        <v>62</v>
      </c>
      <c r="W9213" t="s">
        <v>61</v>
      </c>
      <c r="X9213" t="s">
        <v>122</v>
      </c>
      <c r="Y9213" t="s">
        <v>217</v>
      </c>
      <c r="Z9213" t="s">
        <v>56</v>
      </c>
      <c r="AA9213" t="s">
        <v>47</v>
      </c>
      <c r="AB9213" t="s">
        <v>164</v>
      </c>
      <c r="AC9213" t="s">
        <v>175</v>
      </c>
      <c r="AD9213" t="s">
        <v>217</v>
      </c>
      <c r="AE9213" t="s">
        <v>56</v>
      </c>
      <c r="AF9213" t="s">
        <v>336</v>
      </c>
      <c r="AG9213" t="s">
        <v>142</v>
      </c>
      <c r="AH9213" t="s">
        <v>62</v>
      </c>
      <c r="AI9213" t="s">
        <v>62</v>
      </c>
      <c r="AJ9213" t="s">
        <v>206</v>
      </c>
      <c r="AK9213" t="s">
        <v>87</v>
      </c>
      <c r="AL9213" t="s">
        <v>47</v>
      </c>
      <c r="AM9213" t="s">
        <v>47</v>
      </c>
      <c r="AN9213" t="s">
        <v>65</v>
      </c>
      <c r="AO9213" t="s">
        <v>11099</v>
      </c>
    </row>
    <row r="9214" spans="1:41" x14ac:dyDescent="0.25">
      <c r="A9214" t="s">
        <v>38215</v>
      </c>
      <c r="B9214" t="s">
        <v>38216</v>
      </c>
      <c r="C9214" s="1" t="str">
        <f t="shared" si="582"/>
        <v>21:1084</v>
      </c>
      <c r="D9214" s="1" t="str">
        <f t="shared" si="583"/>
        <v>21:0157</v>
      </c>
      <c r="E9214" t="s">
        <v>38217</v>
      </c>
      <c r="F9214" t="s">
        <v>38218</v>
      </c>
      <c r="H9214">
        <v>50.019134600000001</v>
      </c>
      <c r="I9214">
        <v>-123.5597818</v>
      </c>
      <c r="J9214" s="1" t="str">
        <f t="shared" si="580"/>
        <v>NGR bulk stream sediment</v>
      </c>
      <c r="K9214" s="1" t="str">
        <f t="shared" si="581"/>
        <v>&lt;177 micron (NGR)</v>
      </c>
      <c r="L9214">
        <v>39</v>
      </c>
      <c r="M9214" t="s">
        <v>233</v>
      </c>
      <c r="N9214">
        <v>686</v>
      </c>
      <c r="O9214" t="s">
        <v>57</v>
      </c>
      <c r="P9214" t="s">
        <v>47</v>
      </c>
      <c r="Q9214" t="s">
        <v>189</v>
      </c>
      <c r="R9214" t="s">
        <v>62</v>
      </c>
      <c r="S9214" t="s">
        <v>197</v>
      </c>
      <c r="T9214" t="s">
        <v>52</v>
      </c>
      <c r="U9214" t="s">
        <v>51</v>
      </c>
      <c r="V9214" t="s">
        <v>62</v>
      </c>
      <c r="W9214" t="s">
        <v>61</v>
      </c>
      <c r="X9214" t="s">
        <v>103</v>
      </c>
      <c r="Y9214" t="s">
        <v>66</v>
      </c>
      <c r="Z9214" t="s">
        <v>56</v>
      </c>
      <c r="AA9214" t="s">
        <v>122</v>
      </c>
      <c r="AB9214" t="s">
        <v>142</v>
      </c>
      <c r="AC9214" t="s">
        <v>175</v>
      </c>
      <c r="AD9214" t="s">
        <v>175</v>
      </c>
      <c r="AE9214" t="s">
        <v>380</v>
      </c>
      <c r="AF9214" t="s">
        <v>148</v>
      </c>
      <c r="AG9214" t="s">
        <v>200</v>
      </c>
      <c r="AH9214" t="s">
        <v>62</v>
      </c>
      <c r="AI9214" t="s">
        <v>62</v>
      </c>
      <c r="AJ9214" t="s">
        <v>125</v>
      </c>
      <c r="AK9214" t="s">
        <v>149</v>
      </c>
      <c r="AL9214" t="s">
        <v>47</v>
      </c>
      <c r="AM9214" t="s">
        <v>47</v>
      </c>
      <c r="AN9214" t="s">
        <v>65</v>
      </c>
      <c r="AO9214" t="s">
        <v>12801</v>
      </c>
    </row>
    <row r="9215" spans="1:41" x14ac:dyDescent="0.25">
      <c r="A9215" t="s">
        <v>38219</v>
      </c>
      <c r="B9215" t="s">
        <v>38220</v>
      </c>
      <c r="C9215" s="1" t="str">
        <f t="shared" si="582"/>
        <v>21:1084</v>
      </c>
      <c r="D9215" s="1" t="str">
        <f t="shared" si="583"/>
        <v>21:0157</v>
      </c>
      <c r="E9215" t="s">
        <v>38221</v>
      </c>
      <c r="F9215" t="s">
        <v>38222</v>
      </c>
      <c r="H9215">
        <v>50.001456500000003</v>
      </c>
      <c r="I9215">
        <v>-123.5221932</v>
      </c>
      <c r="J9215" s="1" t="str">
        <f t="shared" si="580"/>
        <v>NGR bulk stream sediment</v>
      </c>
      <c r="K9215" s="1" t="str">
        <f t="shared" si="581"/>
        <v>&lt;177 micron (NGR)</v>
      </c>
      <c r="L9215">
        <v>39</v>
      </c>
      <c r="M9215" t="s">
        <v>248</v>
      </c>
      <c r="N9215">
        <v>687</v>
      </c>
      <c r="O9215" t="s">
        <v>62</v>
      </c>
      <c r="P9215" t="s">
        <v>47</v>
      </c>
      <c r="Q9215" t="s">
        <v>74</v>
      </c>
      <c r="R9215" t="s">
        <v>62</v>
      </c>
      <c r="S9215" t="s">
        <v>306</v>
      </c>
      <c r="T9215" t="s">
        <v>330</v>
      </c>
      <c r="U9215" t="s">
        <v>51</v>
      </c>
      <c r="V9215" t="s">
        <v>62</v>
      </c>
      <c r="W9215" t="s">
        <v>151</v>
      </c>
      <c r="X9215" t="s">
        <v>52</v>
      </c>
      <c r="Y9215" t="s">
        <v>145</v>
      </c>
      <c r="Z9215" t="s">
        <v>56</v>
      </c>
      <c r="AA9215" t="s">
        <v>122</v>
      </c>
      <c r="AB9215" t="s">
        <v>60</v>
      </c>
      <c r="AC9215" t="s">
        <v>175</v>
      </c>
      <c r="AD9215" t="s">
        <v>108</v>
      </c>
      <c r="AE9215" t="s">
        <v>380</v>
      </c>
      <c r="AF9215" t="s">
        <v>55</v>
      </c>
      <c r="AG9215" t="s">
        <v>437</v>
      </c>
      <c r="AH9215" t="s">
        <v>62</v>
      </c>
      <c r="AI9215" t="s">
        <v>53</v>
      </c>
      <c r="AJ9215" t="s">
        <v>161</v>
      </c>
      <c r="AK9215" t="s">
        <v>87</v>
      </c>
      <c r="AL9215" t="s">
        <v>47</v>
      </c>
      <c r="AM9215" t="s">
        <v>47</v>
      </c>
      <c r="AN9215" t="s">
        <v>65</v>
      </c>
      <c r="AO9215" t="s">
        <v>1975</v>
      </c>
    </row>
    <row r="9216" spans="1:41" x14ac:dyDescent="0.25">
      <c r="A9216" t="s">
        <v>38223</v>
      </c>
      <c r="B9216" t="s">
        <v>38224</v>
      </c>
      <c r="C9216" s="1" t="str">
        <f t="shared" si="582"/>
        <v>21:1084</v>
      </c>
      <c r="D9216" s="1" t="str">
        <f t="shared" si="583"/>
        <v>21:0157</v>
      </c>
      <c r="E9216" t="s">
        <v>38225</v>
      </c>
      <c r="F9216" t="s">
        <v>38226</v>
      </c>
      <c r="H9216">
        <v>50.018823300000001</v>
      </c>
      <c r="I9216">
        <v>-123.2190658</v>
      </c>
      <c r="J9216" s="1" t="str">
        <f t="shared" si="580"/>
        <v>NGR bulk stream sediment</v>
      </c>
      <c r="K9216" s="1" t="str">
        <f t="shared" si="581"/>
        <v>&lt;177 micron (NGR)</v>
      </c>
      <c r="L9216">
        <v>39</v>
      </c>
      <c r="M9216" t="s">
        <v>256</v>
      </c>
      <c r="N9216">
        <v>688</v>
      </c>
      <c r="O9216" t="s">
        <v>101</v>
      </c>
      <c r="P9216" t="s">
        <v>122</v>
      </c>
      <c r="Q9216" t="s">
        <v>322</v>
      </c>
      <c r="R9216" t="s">
        <v>62</v>
      </c>
      <c r="S9216" t="s">
        <v>80</v>
      </c>
      <c r="T9216" t="s">
        <v>55</v>
      </c>
      <c r="U9216" t="s">
        <v>306</v>
      </c>
      <c r="V9216" t="s">
        <v>198</v>
      </c>
      <c r="W9216" t="s">
        <v>111</v>
      </c>
      <c r="X9216" t="s">
        <v>330</v>
      </c>
      <c r="Y9216" t="s">
        <v>98</v>
      </c>
      <c r="Z9216" t="s">
        <v>56</v>
      </c>
      <c r="AA9216" t="s">
        <v>267</v>
      </c>
      <c r="AB9216" t="s">
        <v>139</v>
      </c>
      <c r="AC9216" t="s">
        <v>175</v>
      </c>
      <c r="AD9216" t="s">
        <v>51</v>
      </c>
      <c r="AE9216" t="s">
        <v>380</v>
      </c>
      <c r="AF9216" t="s">
        <v>55</v>
      </c>
      <c r="AG9216" t="s">
        <v>151</v>
      </c>
      <c r="AH9216" t="s">
        <v>62</v>
      </c>
      <c r="AI9216" t="s">
        <v>62</v>
      </c>
      <c r="AJ9216" t="s">
        <v>130</v>
      </c>
      <c r="AK9216" t="s">
        <v>149</v>
      </c>
      <c r="AL9216" t="s">
        <v>47</v>
      </c>
      <c r="AM9216" t="s">
        <v>47</v>
      </c>
      <c r="AN9216" t="s">
        <v>65</v>
      </c>
      <c r="AO9216" t="s">
        <v>38227</v>
      </c>
    </row>
    <row r="9217" spans="1:41" x14ac:dyDescent="0.25">
      <c r="A9217" t="s">
        <v>38228</v>
      </c>
      <c r="B9217" t="s">
        <v>38229</v>
      </c>
      <c r="C9217" s="1" t="str">
        <f t="shared" si="582"/>
        <v>21:1084</v>
      </c>
      <c r="D9217" s="1" t="str">
        <f t="shared" si="583"/>
        <v>21:0157</v>
      </c>
      <c r="E9217" t="s">
        <v>38230</v>
      </c>
      <c r="F9217" t="s">
        <v>38231</v>
      </c>
      <c r="H9217">
        <v>50.013381699999996</v>
      </c>
      <c r="I9217">
        <v>-123.1132325</v>
      </c>
      <c r="J9217" s="1" t="str">
        <f t="shared" si="580"/>
        <v>NGR bulk stream sediment</v>
      </c>
      <c r="K9217" s="1" t="str">
        <f t="shared" si="581"/>
        <v>&lt;177 micron (NGR)</v>
      </c>
      <c r="L9217">
        <v>39</v>
      </c>
      <c r="M9217" t="s">
        <v>265</v>
      </c>
      <c r="N9217">
        <v>689</v>
      </c>
      <c r="O9217" t="s">
        <v>122</v>
      </c>
      <c r="P9217" t="s">
        <v>209</v>
      </c>
      <c r="Q9217" t="s">
        <v>318</v>
      </c>
      <c r="R9217" t="s">
        <v>62</v>
      </c>
      <c r="S9217" t="s">
        <v>82</v>
      </c>
      <c r="T9217" t="s">
        <v>66</v>
      </c>
      <c r="U9217" t="s">
        <v>240</v>
      </c>
      <c r="V9217" t="s">
        <v>198</v>
      </c>
      <c r="W9217" t="s">
        <v>111</v>
      </c>
      <c r="X9217" t="s">
        <v>137</v>
      </c>
      <c r="Y9217" t="s">
        <v>209</v>
      </c>
      <c r="Z9217" t="s">
        <v>56</v>
      </c>
      <c r="AA9217" t="s">
        <v>85</v>
      </c>
      <c r="AB9217" t="s">
        <v>78</v>
      </c>
      <c r="AC9217" t="s">
        <v>175</v>
      </c>
      <c r="AD9217" t="s">
        <v>330</v>
      </c>
      <c r="AE9217" t="s">
        <v>84</v>
      </c>
      <c r="AF9217" t="s">
        <v>50</v>
      </c>
      <c r="AG9217" t="s">
        <v>228</v>
      </c>
      <c r="AH9217" t="s">
        <v>62</v>
      </c>
      <c r="AI9217" t="s">
        <v>53</v>
      </c>
      <c r="AJ9217" t="s">
        <v>173</v>
      </c>
      <c r="AK9217" t="s">
        <v>61</v>
      </c>
      <c r="AL9217" t="s">
        <v>103</v>
      </c>
      <c r="AM9217" t="s">
        <v>47</v>
      </c>
      <c r="AN9217" t="s">
        <v>65</v>
      </c>
      <c r="AO9217" t="s">
        <v>35320</v>
      </c>
    </row>
    <row r="9218" spans="1:41" x14ac:dyDescent="0.25">
      <c r="A9218" t="s">
        <v>38232</v>
      </c>
      <c r="B9218" t="s">
        <v>38233</v>
      </c>
      <c r="C9218" s="1" t="str">
        <f t="shared" si="582"/>
        <v>21:1084</v>
      </c>
      <c r="D9218" s="1" t="str">
        <f t="shared" si="583"/>
        <v>21:0157</v>
      </c>
      <c r="E9218" t="s">
        <v>38234</v>
      </c>
      <c r="F9218" t="s">
        <v>38235</v>
      </c>
      <c r="H9218">
        <v>50.058088699999999</v>
      </c>
      <c r="I9218">
        <v>-123.20093230000001</v>
      </c>
      <c r="J9218" s="1" t="str">
        <f t="shared" ref="J9218:J9281" si="584">HYPERLINK("http://geochem.nrcan.gc.ca/cdogs/content/kwd/kwd020030_e.htm", "NGR bulk stream sediment")</f>
        <v>NGR bulk stream sediment</v>
      </c>
      <c r="K9218" s="1" t="str">
        <f t="shared" ref="K9218:K9281" si="585">HYPERLINK("http://geochem.nrcan.gc.ca/cdogs/content/kwd/kwd080006_e.htm", "&lt;177 micron (NGR)")</f>
        <v>&lt;177 micron (NGR)</v>
      </c>
      <c r="L9218">
        <v>40</v>
      </c>
      <c r="M9218" t="s">
        <v>45</v>
      </c>
      <c r="N9218">
        <v>690</v>
      </c>
      <c r="O9218" t="s">
        <v>185</v>
      </c>
      <c r="P9218" t="s">
        <v>51</v>
      </c>
      <c r="Q9218" t="s">
        <v>215</v>
      </c>
      <c r="R9218" t="s">
        <v>129</v>
      </c>
      <c r="S9218" t="s">
        <v>165</v>
      </c>
      <c r="T9218" t="s">
        <v>98</v>
      </c>
      <c r="U9218" t="s">
        <v>482</v>
      </c>
      <c r="V9218" t="s">
        <v>62</v>
      </c>
      <c r="W9218" t="s">
        <v>182</v>
      </c>
      <c r="X9218" t="s">
        <v>52</v>
      </c>
      <c r="Y9218" t="s">
        <v>267</v>
      </c>
      <c r="Z9218" t="s">
        <v>56</v>
      </c>
      <c r="AA9218" t="s">
        <v>122</v>
      </c>
      <c r="AB9218" t="s">
        <v>63</v>
      </c>
      <c r="AC9218" t="s">
        <v>175</v>
      </c>
      <c r="AD9218" t="s">
        <v>127</v>
      </c>
      <c r="AE9218" t="s">
        <v>380</v>
      </c>
      <c r="AF9218" t="s">
        <v>983</v>
      </c>
      <c r="AG9218" t="s">
        <v>51</v>
      </c>
      <c r="AH9218" t="s">
        <v>62</v>
      </c>
      <c r="AI9218" t="s">
        <v>198</v>
      </c>
      <c r="AJ9218" t="s">
        <v>63</v>
      </c>
      <c r="AK9218" t="s">
        <v>87</v>
      </c>
      <c r="AL9218" t="s">
        <v>47</v>
      </c>
      <c r="AM9218" t="s">
        <v>122</v>
      </c>
      <c r="AN9218" t="s">
        <v>65</v>
      </c>
      <c r="AO9218" t="s">
        <v>3293</v>
      </c>
    </row>
    <row r="9219" spans="1:41" x14ac:dyDescent="0.25">
      <c r="A9219" t="s">
        <v>38236</v>
      </c>
      <c r="B9219" t="s">
        <v>38237</v>
      </c>
      <c r="C9219" s="1" t="str">
        <f t="shared" si="582"/>
        <v>21:1084</v>
      </c>
      <c r="D9219" s="1" t="str">
        <f t="shared" si="583"/>
        <v>21:0157</v>
      </c>
      <c r="E9219" t="s">
        <v>38238</v>
      </c>
      <c r="F9219" t="s">
        <v>38239</v>
      </c>
      <c r="H9219">
        <v>50.078812800000001</v>
      </c>
      <c r="I9219">
        <v>-123.1999162</v>
      </c>
      <c r="J9219" s="1" t="str">
        <f t="shared" si="584"/>
        <v>NGR bulk stream sediment</v>
      </c>
      <c r="K9219" s="1" t="str">
        <f t="shared" si="585"/>
        <v>&lt;177 micron (NGR)</v>
      </c>
      <c r="L9219">
        <v>40</v>
      </c>
      <c r="M9219" t="s">
        <v>71</v>
      </c>
      <c r="N9219">
        <v>691</v>
      </c>
      <c r="O9219" t="s">
        <v>125</v>
      </c>
      <c r="P9219" t="s">
        <v>47</v>
      </c>
      <c r="Q9219" t="s">
        <v>327</v>
      </c>
      <c r="R9219" t="s">
        <v>235</v>
      </c>
      <c r="S9219" t="s">
        <v>98</v>
      </c>
      <c r="T9219" t="s">
        <v>127</v>
      </c>
      <c r="U9219" t="s">
        <v>141</v>
      </c>
      <c r="V9219" t="s">
        <v>198</v>
      </c>
      <c r="W9219" t="s">
        <v>228</v>
      </c>
      <c r="X9219" t="s">
        <v>103</v>
      </c>
      <c r="Y9219" t="s">
        <v>127</v>
      </c>
      <c r="Z9219" t="s">
        <v>56</v>
      </c>
      <c r="AA9219" t="s">
        <v>122</v>
      </c>
      <c r="AB9219" t="s">
        <v>206</v>
      </c>
      <c r="AC9219" t="s">
        <v>175</v>
      </c>
      <c r="AD9219" t="s">
        <v>267</v>
      </c>
      <c r="AE9219" t="s">
        <v>380</v>
      </c>
      <c r="AF9219" t="s">
        <v>85</v>
      </c>
      <c r="AG9219" t="s">
        <v>455</v>
      </c>
      <c r="AH9219" t="s">
        <v>62</v>
      </c>
      <c r="AI9219" t="s">
        <v>62</v>
      </c>
      <c r="AJ9219" t="s">
        <v>81</v>
      </c>
      <c r="AK9219" t="s">
        <v>149</v>
      </c>
      <c r="AL9219" t="s">
        <v>47</v>
      </c>
      <c r="AM9219" t="s">
        <v>47</v>
      </c>
      <c r="AN9219" t="s">
        <v>65</v>
      </c>
      <c r="AO9219" t="s">
        <v>2158</v>
      </c>
    </row>
    <row r="9220" spans="1:41" x14ac:dyDescent="0.25">
      <c r="A9220" t="s">
        <v>38240</v>
      </c>
      <c r="B9220" t="s">
        <v>38241</v>
      </c>
      <c r="C9220" s="1" t="str">
        <f t="shared" si="582"/>
        <v>21:1084</v>
      </c>
      <c r="D9220" s="1" t="str">
        <f t="shared" si="583"/>
        <v>21:0157</v>
      </c>
      <c r="E9220" t="s">
        <v>38242</v>
      </c>
      <c r="F9220" t="s">
        <v>38243</v>
      </c>
      <c r="H9220">
        <v>50.080282500000003</v>
      </c>
      <c r="I9220">
        <v>-123.1814613</v>
      </c>
      <c r="J9220" s="1" t="str">
        <f t="shared" si="584"/>
        <v>NGR bulk stream sediment</v>
      </c>
      <c r="K9220" s="1" t="str">
        <f t="shared" si="585"/>
        <v>&lt;177 micron (NGR)</v>
      </c>
      <c r="L9220">
        <v>40</v>
      </c>
      <c r="M9220" t="s">
        <v>95</v>
      </c>
      <c r="N9220">
        <v>692</v>
      </c>
      <c r="O9220" t="s">
        <v>130</v>
      </c>
      <c r="P9220" t="s">
        <v>52</v>
      </c>
      <c r="Q9220" t="s">
        <v>327</v>
      </c>
      <c r="R9220" t="s">
        <v>61</v>
      </c>
      <c r="S9220" t="s">
        <v>272</v>
      </c>
      <c r="T9220" t="s">
        <v>225</v>
      </c>
      <c r="U9220" t="s">
        <v>144</v>
      </c>
      <c r="V9220" t="s">
        <v>62</v>
      </c>
      <c r="W9220" t="s">
        <v>371</v>
      </c>
      <c r="X9220" t="s">
        <v>73</v>
      </c>
      <c r="Y9220" t="s">
        <v>99</v>
      </c>
      <c r="Z9220" t="s">
        <v>56</v>
      </c>
      <c r="AA9220" t="s">
        <v>330</v>
      </c>
      <c r="AB9220" t="s">
        <v>139</v>
      </c>
      <c r="AC9220" t="s">
        <v>175</v>
      </c>
      <c r="AD9220" t="s">
        <v>267</v>
      </c>
      <c r="AE9220" t="s">
        <v>199</v>
      </c>
      <c r="AF9220" t="s">
        <v>3515</v>
      </c>
      <c r="AG9220" t="s">
        <v>111</v>
      </c>
      <c r="AH9220" t="s">
        <v>62</v>
      </c>
      <c r="AI9220" t="s">
        <v>198</v>
      </c>
      <c r="AJ9220" t="s">
        <v>72</v>
      </c>
      <c r="AK9220" t="s">
        <v>257</v>
      </c>
      <c r="AL9220" t="s">
        <v>47</v>
      </c>
      <c r="AM9220" t="s">
        <v>47</v>
      </c>
      <c r="AN9220" t="s">
        <v>372</v>
      </c>
      <c r="AO9220" t="s">
        <v>616</v>
      </c>
    </row>
    <row r="9221" spans="1:41" x14ac:dyDescent="0.25">
      <c r="A9221" t="s">
        <v>38244</v>
      </c>
      <c r="B9221" t="s">
        <v>38245</v>
      </c>
      <c r="C9221" s="1" t="str">
        <f t="shared" si="582"/>
        <v>21:1084</v>
      </c>
      <c r="D9221" s="1" t="str">
        <f t="shared" si="583"/>
        <v>21:0157</v>
      </c>
      <c r="E9221" t="s">
        <v>38246</v>
      </c>
      <c r="F9221" t="s">
        <v>38247</v>
      </c>
      <c r="H9221">
        <v>50.161430299999999</v>
      </c>
      <c r="I9221">
        <v>-123.1068968</v>
      </c>
      <c r="J9221" s="1" t="str">
        <f t="shared" si="584"/>
        <v>NGR bulk stream sediment</v>
      </c>
      <c r="K9221" s="1" t="str">
        <f t="shared" si="585"/>
        <v>&lt;177 micron (NGR)</v>
      </c>
      <c r="L9221">
        <v>40</v>
      </c>
      <c r="M9221" t="s">
        <v>117</v>
      </c>
      <c r="N9221">
        <v>693</v>
      </c>
      <c r="O9221" t="s">
        <v>78</v>
      </c>
      <c r="P9221" t="s">
        <v>47</v>
      </c>
      <c r="Q9221" t="s">
        <v>646</v>
      </c>
      <c r="R9221" t="s">
        <v>73</v>
      </c>
      <c r="S9221" t="s">
        <v>186</v>
      </c>
      <c r="T9221" t="s">
        <v>267</v>
      </c>
      <c r="U9221" t="s">
        <v>80</v>
      </c>
      <c r="V9221" t="s">
        <v>87</v>
      </c>
      <c r="W9221" t="s">
        <v>493</v>
      </c>
      <c r="X9221" t="s">
        <v>137</v>
      </c>
      <c r="Y9221" t="s">
        <v>175</v>
      </c>
      <c r="Z9221" t="s">
        <v>56</v>
      </c>
      <c r="AA9221" t="s">
        <v>51</v>
      </c>
      <c r="AB9221" t="s">
        <v>78</v>
      </c>
      <c r="AC9221" t="s">
        <v>175</v>
      </c>
      <c r="AD9221" t="s">
        <v>49</v>
      </c>
      <c r="AE9221" t="s">
        <v>199</v>
      </c>
      <c r="AF9221" t="s">
        <v>76</v>
      </c>
      <c r="AG9221" t="s">
        <v>151</v>
      </c>
      <c r="AH9221" t="s">
        <v>57</v>
      </c>
      <c r="AI9221" t="s">
        <v>57</v>
      </c>
      <c r="AJ9221" t="s">
        <v>188</v>
      </c>
      <c r="AK9221" t="s">
        <v>73</v>
      </c>
      <c r="AL9221" t="s">
        <v>47</v>
      </c>
      <c r="AM9221" t="s">
        <v>47</v>
      </c>
      <c r="AN9221" t="s">
        <v>318</v>
      </c>
      <c r="AO9221" t="s">
        <v>678</v>
      </c>
    </row>
    <row r="9222" spans="1:41" x14ac:dyDescent="0.25">
      <c r="A9222" t="s">
        <v>38248</v>
      </c>
      <c r="B9222" t="s">
        <v>38249</v>
      </c>
      <c r="C9222" s="1" t="str">
        <f t="shared" si="582"/>
        <v>21:1084</v>
      </c>
      <c r="D9222" s="1" t="str">
        <f t="shared" si="583"/>
        <v>21:0157</v>
      </c>
      <c r="E9222" t="s">
        <v>38250</v>
      </c>
      <c r="F9222" t="s">
        <v>38251</v>
      </c>
      <c r="H9222">
        <v>50.1405642</v>
      </c>
      <c r="I9222">
        <v>-123.17263989999999</v>
      </c>
      <c r="J9222" s="1" t="str">
        <f t="shared" si="584"/>
        <v>NGR bulk stream sediment</v>
      </c>
      <c r="K9222" s="1" t="str">
        <f t="shared" si="585"/>
        <v>&lt;177 micron (NGR)</v>
      </c>
      <c r="L9222">
        <v>40</v>
      </c>
      <c r="M9222" t="s">
        <v>280</v>
      </c>
      <c r="N9222">
        <v>694</v>
      </c>
      <c r="O9222" t="s">
        <v>62</v>
      </c>
      <c r="P9222" t="s">
        <v>47</v>
      </c>
      <c r="Q9222" t="s">
        <v>234</v>
      </c>
      <c r="R9222" t="s">
        <v>62</v>
      </c>
      <c r="S9222" t="s">
        <v>269</v>
      </c>
      <c r="T9222" t="s">
        <v>73</v>
      </c>
      <c r="U9222" t="s">
        <v>51</v>
      </c>
      <c r="V9222" t="s">
        <v>62</v>
      </c>
      <c r="W9222" t="s">
        <v>81</v>
      </c>
      <c r="X9222" t="s">
        <v>122</v>
      </c>
      <c r="Y9222" t="s">
        <v>50</v>
      </c>
      <c r="Z9222" t="s">
        <v>56</v>
      </c>
      <c r="AA9222" t="s">
        <v>47</v>
      </c>
      <c r="AB9222" t="s">
        <v>257</v>
      </c>
      <c r="AC9222" t="s">
        <v>175</v>
      </c>
      <c r="AD9222" t="s">
        <v>66</v>
      </c>
      <c r="AE9222" t="s">
        <v>380</v>
      </c>
      <c r="AF9222" t="s">
        <v>274</v>
      </c>
      <c r="AG9222" t="s">
        <v>206</v>
      </c>
      <c r="AH9222" t="s">
        <v>62</v>
      </c>
      <c r="AI9222" t="s">
        <v>62</v>
      </c>
      <c r="AJ9222" t="s">
        <v>142</v>
      </c>
      <c r="AK9222" t="s">
        <v>125</v>
      </c>
      <c r="AL9222" t="s">
        <v>47</v>
      </c>
      <c r="AM9222" t="s">
        <v>47</v>
      </c>
      <c r="AN9222" t="s">
        <v>65</v>
      </c>
      <c r="AO9222" t="s">
        <v>718</v>
      </c>
    </row>
    <row r="9223" spans="1:41" x14ac:dyDescent="0.25">
      <c r="A9223" t="s">
        <v>38252</v>
      </c>
      <c r="B9223" t="s">
        <v>38253</v>
      </c>
      <c r="C9223" s="1" t="str">
        <f t="shared" si="582"/>
        <v>21:1084</v>
      </c>
      <c r="D9223" s="1" t="str">
        <f t="shared" si="583"/>
        <v>21:0157</v>
      </c>
      <c r="E9223" t="s">
        <v>38250</v>
      </c>
      <c r="F9223" t="s">
        <v>38254</v>
      </c>
      <c r="H9223">
        <v>50.1405642</v>
      </c>
      <c r="I9223">
        <v>-123.17263989999999</v>
      </c>
      <c r="J9223" s="1" t="str">
        <f t="shared" si="584"/>
        <v>NGR bulk stream sediment</v>
      </c>
      <c r="K9223" s="1" t="str">
        <f t="shared" si="585"/>
        <v>&lt;177 micron (NGR)</v>
      </c>
      <c r="L9223">
        <v>40</v>
      </c>
      <c r="M9223" t="s">
        <v>288</v>
      </c>
      <c r="N9223">
        <v>695</v>
      </c>
      <c r="O9223" t="s">
        <v>62</v>
      </c>
      <c r="P9223" t="s">
        <v>47</v>
      </c>
      <c r="Q9223" t="s">
        <v>234</v>
      </c>
      <c r="R9223" t="s">
        <v>53</v>
      </c>
      <c r="S9223" t="s">
        <v>475</v>
      </c>
      <c r="T9223" t="s">
        <v>73</v>
      </c>
      <c r="U9223" t="s">
        <v>51</v>
      </c>
      <c r="V9223" t="s">
        <v>62</v>
      </c>
      <c r="W9223" t="s">
        <v>63</v>
      </c>
      <c r="X9223" t="s">
        <v>122</v>
      </c>
      <c r="Y9223" t="s">
        <v>175</v>
      </c>
      <c r="Z9223" t="s">
        <v>56</v>
      </c>
      <c r="AA9223" t="s">
        <v>122</v>
      </c>
      <c r="AB9223" t="s">
        <v>257</v>
      </c>
      <c r="AC9223" t="s">
        <v>175</v>
      </c>
      <c r="AD9223" t="s">
        <v>217</v>
      </c>
      <c r="AE9223" t="s">
        <v>380</v>
      </c>
      <c r="AF9223" t="s">
        <v>365</v>
      </c>
      <c r="AG9223" t="s">
        <v>200</v>
      </c>
      <c r="AH9223" t="s">
        <v>53</v>
      </c>
      <c r="AI9223" t="s">
        <v>62</v>
      </c>
      <c r="AJ9223" t="s">
        <v>109</v>
      </c>
      <c r="AK9223" t="s">
        <v>139</v>
      </c>
      <c r="AL9223" t="s">
        <v>47</v>
      </c>
      <c r="AM9223" t="s">
        <v>47</v>
      </c>
      <c r="AN9223" t="s">
        <v>508</v>
      </c>
      <c r="AO9223" t="s">
        <v>961</v>
      </c>
    </row>
    <row r="9224" spans="1:41" x14ac:dyDescent="0.25">
      <c r="A9224" t="s">
        <v>38255</v>
      </c>
      <c r="B9224" t="s">
        <v>38256</v>
      </c>
      <c r="C9224" s="1" t="str">
        <f t="shared" si="582"/>
        <v>21:1084</v>
      </c>
      <c r="D9224" s="1" t="str">
        <f t="shared" si="583"/>
        <v>21:0157</v>
      </c>
      <c r="E9224" t="s">
        <v>38257</v>
      </c>
      <c r="F9224" t="s">
        <v>38258</v>
      </c>
      <c r="H9224">
        <v>50.158861399999999</v>
      </c>
      <c r="I9224">
        <v>-123.1930464</v>
      </c>
      <c r="J9224" s="1" t="str">
        <f t="shared" si="584"/>
        <v>NGR bulk stream sediment</v>
      </c>
      <c r="K9224" s="1" t="str">
        <f t="shared" si="585"/>
        <v>&lt;177 micron (NGR)</v>
      </c>
      <c r="L9224">
        <v>40</v>
      </c>
      <c r="M9224" t="s">
        <v>136</v>
      </c>
      <c r="N9224">
        <v>696</v>
      </c>
      <c r="O9224" t="s">
        <v>46</v>
      </c>
      <c r="P9224" t="s">
        <v>47</v>
      </c>
      <c r="Q9224" t="s">
        <v>1069</v>
      </c>
      <c r="R9224" t="s">
        <v>62</v>
      </c>
      <c r="S9224" t="s">
        <v>186</v>
      </c>
      <c r="T9224" t="s">
        <v>330</v>
      </c>
      <c r="U9224" t="s">
        <v>217</v>
      </c>
      <c r="V9224" t="s">
        <v>62</v>
      </c>
      <c r="W9224" t="s">
        <v>164</v>
      </c>
      <c r="X9224" t="s">
        <v>52</v>
      </c>
      <c r="Y9224" t="s">
        <v>59</v>
      </c>
      <c r="Z9224" t="s">
        <v>56</v>
      </c>
      <c r="AA9224" t="s">
        <v>51</v>
      </c>
      <c r="AB9224" t="s">
        <v>161</v>
      </c>
      <c r="AC9224" t="s">
        <v>175</v>
      </c>
      <c r="AD9224" t="s">
        <v>50</v>
      </c>
      <c r="AE9224" t="s">
        <v>380</v>
      </c>
      <c r="AF9224" t="s">
        <v>181</v>
      </c>
      <c r="AG9224" t="s">
        <v>228</v>
      </c>
      <c r="AH9224" t="s">
        <v>53</v>
      </c>
      <c r="AI9224" t="s">
        <v>57</v>
      </c>
      <c r="AJ9224" t="s">
        <v>51</v>
      </c>
      <c r="AK9224" t="s">
        <v>161</v>
      </c>
      <c r="AL9224" t="s">
        <v>47</v>
      </c>
      <c r="AM9224" t="s">
        <v>47</v>
      </c>
      <c r="AN9224" t="s">
        <v>65</v>
      </c>
      <c r="AO9224" t="s">
        <v>36691</v>
      </c>
    </row>
    <row r="9225" spans="1:41" x14ac:dyDescent="0.25">
      <c r="A9225" t="s">
        <v>38259</v>
      </c>
      <c r="B9225" t="s">
        <v>38260</v>
      </c>
      <c r="C9225" s="1" t="str">
        <f t="shared" si="582"/>
        <v>21:1084</v>
      </c>
      <c r="D9225" s="1" t="str">
        <f t="shared" si="583"/>
        <v>21:0157</v>
      </c>
      <c r="E9225" t="s">
        <v>38261</v>
      </c>
      <c r="F9225" t="s">
        <v>38262</v>
      </c>
      <c r="H9225">
        <v>50.1941828</v>
      </c>
      <c r="I9225">
        <v>-123.248328</v>
      </c>
      <c r="J9225" s="1" t="str">
        <f t="shared" si="584"/>
        <v>NGR bulk stream sediment</v>
      </c>
      <c r="K9225" s="1" t="str">
        <f t="shared" si="585"/>
        <v>&lt;177 micron (NGR)</v>
      </c>
      <c r="L9225">
        <v>40</v>
      </c>
      <c r="M9225" t="s">
        <v>157</v>
      </c>
      <c r="N9225">
        <v>697</v>
      </c>
      <c r="O9225" t="s">
        <v>235</v>
      </c>
      <c r="P9225" t="s">
        <v>47</v>
      </c>
      <c r="Q9225" t="s">
        <v>1130</v>
      </c>
      <c r="R9225" t="s">
        <v>139</v>
      </c>
      <c r="S9225" t="s">
        <v>165</v>
      </c>
      <c r="T9225" t="s">
        <v>267</v>
      </c>
      <c r="U9225" t="s">
        <v>207</v>
      </c>
      <c r="V9225" t="s">
        <v>62</v>
      </c>
      <c r="W9225" t="s">
        <v>228</v>
      </c>
      <c r="X9225" t="s">
        <v>73</v>
      </c>
      <c r="Y9225" t="s">
        <v>175</v>
      </c>
      <c r="Z9225" t="s">
        <v>56</v>
      </c>
      <c r="AA9225" t="s">
        <v>47</v>
      </c>
      <c r="AB9225" t="s">
        <v>79</v>
      </c>
      <c r="AC9225" t="s">
        <v>59</v>
      </c>
      <c r="AD9225" t="s">
        <v>66</v>
      </c>
      <c r="AE9225" t="s">
        <v>199</v>
      </c>
      <c r="AF9225" t="s">
        <v>175</v>
      </c>
      <c r="AG9225" t="s">
        <v>142</v>
      </c>
      <c r="AH9225" t="s">
        <v>62</v>
      </c>
      <c r="AI9225" t="s">
        <v>53</v>
      </c>
      <c r="AJ9225" t="s">
        <v>206</v>
      </c>
      <c r="AK9225" t="s">
        <v>61</v>
      </c>
      <c r="AL9225" t="s">
        <v>47</v>
      </c>
      <c r="AM9225" t="s">
        <v>122</v>
      </c>
      <c r="AN9225" t="s">
        <v>171</v>
      </c>
      <c r="AO9225" t="s">
        <v>10984</v>
      </c>
    </row>
    <row r="9226" spans="1:41" x14ac:dyDescent="0.25">
      <c r="A9226" t="s">
        <v>38263</v>
      </c>
      <c r="B9226" t="s">
        <v>38264</v>
      </c>
      <c r="C9226" s="1" t="str">
        <f t="shared" si="582"/>
        <v>21:1084</v>
      </c>
      <c r="D9226" s="1" t="str">
        <f t="shared" si="583"/>
        <v>21:0157</v>
      </c>
      <c r="E9226" t="s">
        <v>38265</v>
      </c>
      <c r="F9226" t="s">
        <v>38266</v>
      </c>
      <c r="H9226">
        <v>50.189501399999997</v>
      </c>
      <c r="I9226">
        <v>-123.2504747</v>
      </c>
      <c r="J9226" s="1" t="str">
        <f t="shared" si="584"/>
        <v>NGR bulk stream sediment</v>
      </c>
      <c r="K9226" s="1" t="str">
        <f t="shared" si="585"/>
        <v>&lt;177 micron (NGR)</v>
      </c>
      <c r="L9226">
        <v>40</v>
      </c>
      <c r="M9226" t="s">
        <v>170</v>
      </c>
      <c r="N9226">
        <v>698</v>
      </c>
      <c r="O9226" t="s">
        <v>235</v>
      </c>
      <c r="P9226" t="s">
        <v>122</v>
      </c>
      <c r="Q9226" t="s">
        <v>1148</v>
      </c>
      <c r="R9226" t="s">
        <v>110</v>
      </c>
      <c r="S9226" t="s">
        <v>243</v>
      </c>
      <c r="T9226" t="s">
        <v>55</v>
      </c>
      <c r="U9226" t="s">
        <v>187</v>
      </c>
      <c r="V9226" t="s">
        <v>62</v>
      </c>
      <c r="W9226" t="s">
        <v>164</v>
      </c>
      <c r="X9226" t="s">
        <v>51</v>
      </c>
      <c r="Y9226" t="s">
        <v>82</v>
      </c>
      <c r="Z9226" t="s">
        <v>56</v>
      </c>
      <c r="AA9226" t="s">
        <v>122</v>
      </c>
      <c r="AB9226" t="s">
        <v>206</v>
      </c>
      <c r="AC9226" t="s">
        <v>175</v>
      </c>
      <c r="AD9226" t="s">
        <v>225</v>
      </c>
      <c r="AE9226" t="s">
        <v>56</v>
      </c>
      <c r="AF9226" t="s">
        <v>58</v>
      </c>
      <c r="AG9226" t="s">
        <v>102</v>
      </c>
      <c r="AH9226" t="s">
        <v>53</v>
      </c>
      <c r="AI9226" t="s">
        <v>62</v>
      </c>
      <c r="AJ9226" t="s">
        <v>228</v>
      </c>
      <c r="AK9226" t="s">
        <v>47</v>
      </c>
      <c r="AL9226" t="s">
        <v>47</v>
      </c>
      <c r="AM9226" t="s">
        <v>47</v>
      </c>
      <c r="AN9226" t="s">
        <v>284</v>
      </c>
      <c r="AO9226" t="s">
        <v>697</v>
      </c>
    </row>
    <row r="9227" spans="1:41" x14ac:dyDescent="0.25">
      <c r="A9227" t="s">
        <v>38267</v>
      </c>
      <c r="B9227" t="s">
        <v>38268</v>
      </c>
      <c r="C9227" s="1" t="str">
        <f t="shared" si="582"/>
        <v>21:1084</v>
      </c>
      <c r="D9227" s="1" t="str">
        <f t="shared" si="583"/>
        <v>21:0157</v>
      </c>
      <c r="E9227" t="s">
        <v>38269</v>
      </c>
      <c r="F9227" t="s">
        <v>38270</v>
      </c>
      <c r="H9227">
        <v>50.157241599999999</v>
      </c>
      <c r="I9227">
        <v>-123.1766904</v>
      </c>
      <c r="J9227" s="1" t="str">
        <f t="shared" si="584"/>
        <v>NGR bulk stream sediment</v>
      </c>
      <c r="K9227" s="1" t="str">
        <f t="shared" si="585"/>
        <v>&lt;177 micron (NGR)</v>
      </c>
      <c r="L9227">
        <v>40</v>
      </c>
      <c r="M9227" t="s">
        <v>180</v>
      </c>
      <c r="N9227">
        <v>699</v>
      </c>
      <c r="O9227" t="s">
        <v>128</v>
      </c>
      <c r="P9227" t="s">
        <v>51</v>
      </c>
      <c r="Q9227" t="s">
        <v>533</v>
      </c>
      <c r="R9227" t="s">
        <v>188</v>
      </c>
      <c r="S9227" t="s">
        <v>66</v>
      </c>
      <c r="T9227" t="s">
        <v>462</v>
      </c>
      <c r="U9227" t="s">
        <v>438</v>
      </c>
      <c r="V9227" t="s">
        <v>57</v>
      </c>
      <c r="W9227" t="s">
        <v>129</v>
      </c>
      <c r="X9227" t="s">
        <v>122</v>
      </c>
      <c r="Y9227" t="s">
        <v>58</v>
      </c>
      <c r="Z9227" t="s">
        <v>56</v>
      </c>
      <c r="AA9227" t="s">
        <v>137</v>
      </c>
      <c r="AB9227" t="s">
        <v>105</v>
      </c>
      <c r="AC9227" t="s">
        <v>358</v>
      </c>
      <c r="AD9227" t="s">
        <v>55</v>
      </c>
      <c r="AE9227" t="s">
        <v>199</v>
      </c>
      <c r="AF9227" t="s">
        <v>209</v>
      </c>
      <c r="AG9227" t="s">
        <v>122</v>
      </c>
      <c r="AH9227" t="s">
        <v>62</v>
      </c>
      <c r="AI9227" t="s">
        <v>62</v>
      </c>
      <c r="AJ9227" t="s">
        <v>110</v>
      </c>
      <c r="AK9227" t="s">
        <v>198</v>
      </c>
      <c r="AL9227" t="s">
        <v>47</v>
      </c>
      <c r="AM9227" t="s">
        <v>47</v>
      </c>
      <c r="AN9227" t="s">
        <v>65</v>
      </c>
      <c r="AO9227" t="s">
        <v>38271</v>
      </c>
    </row>
    <row r="9228" spans="1:41" x14ac:dyDescent="0.25">
      <c r="A9228" t="s">
        <v>38272</v>
      </c>
      <c r="B9228" t="s">
        <v>38273</v>
      </c>
      <c r="C9228" s="1" t="str">
        <f t="shared" si="582"/>
        <v>21:1084</v>
      </c>
      <c r="D9228" s="1" t="str">
        <f t="shared" si="583"/>
        <v>21:0157</v>
      </c>
      <c r="E9228" t="s">
        <v>38274</v>
      </c>
      <c r="F9228" t="s">
        <v>38275</v>
      </c>
      <c r="H9228">
        <v>50.095866299999997</v>
      </c>
      <c r="I9228">
        <v>-123.13063440000001</v>
      </c>
      <c r="J9228" s="1" t="str">
        <f t="shared" si="584"/>
        <v>NGR bulk stream sediment</v>
      </c>
      <c r="K9228" s="1" t="str">
        <f t="shared" si="585"/>
        <v>&lt;177 micron (NGR)</v>
      </c>
      <c r="L9228">
        <v>40</v>
      </c>
      <c r="M9228" t="s">
        <v>195</v>
      </c>
      <c r="N9228">
        <v>700</v>
      </c>
      <c r="O9228" t="s">
        <v>103</v>
      </c>
      <c r="P9228" t="s">
        <v>103</v>
      </c>
      <c r="Q9228" t="s">
        <v>725</v>
      </c>
      <c r="R9228" t="s">
        <v>437</v>
      </c>
      <c r="S9228" t="s">
        <v>269</v>
      </c>
      <c r="T9228" t="s">
        <v>49</v>
      </c>
      <c r="U9228" t="s">
        <v>438</v>
      </c>
      <c r="V9228" t="s">
        <v>198</v>
      </c>
      <c r="W9228" t="s">
        <v>260</v>
      </c>
      <c r="X9228" t="s">
        <v>103</v>
      </c>
      <c r="Y9228" t="s">
        <v>267</v>
      </c>
      <c r="Z9228" t="s">
        <v>56</v>
      </c>
      <c r="AA9228" t="s">
        <v>122</v>
      </c>
      <c r="AB9228" t="s">
        <v>63</v>
      </c>
      <c r="AC9228" t="s">
        <v>306</v>
      </c>
      <c r="AD9228" t="s">
        <v>330</v>
      </c>
      <c r="AE9228" t="s">
        <v>199</v>
      </c>
      <c r="AF9228" t="s">
        <v>175</v>
      </c>
      <c r="AG9228" t="s">
        <v>103</v>
      </c>
      <c r="AH9228" t="s">
        <v>62</v>
      </c>
      <c r="AI9228" t="s">
        <v>198</v>
      </c>
      <c r="AJ9228" t="s">
        <v>139</v>
      </c>
      <c r="AK9228" t="s">
        <v>110</v>
      </c>
      <c r="AL9228" t="s">
        <v>47</v>
      </c>
      <c r="AM9228" t="s">
        <v>47</v>
      </c>
      <c r="AN9228" t="s">
        <v>372</v>
      </c>
      <c r="AO9228" t="s">
        <v>717</v>
      </c>
    </row>
    <row r="9229" spans="1:41" x14ac:dyDescent="0.25">
      <c r="A9229" t="s">
        <v>38276</v>
      </c>
      <c r="B9229" t="s">
        <v>38277</v>
      </c>
      <c r="C9229" s="1" t="str">
        <f t="shared" si="582"/>
        <v>21:1084</v>
      </c>
      <c r="D9229" s="1" t="str">
        <f t="shared" si="583"/>
        <v>21:0157</v>
      </c>
      <c r="E9229" t="s">
        <v>38278</v>
      </c>
      <c r="F9229" t="s">
        <v>38279</v>
      </c>
      <c r="H9229">
        <v>50.148892500000002</v>
      </c>
      <c r="I9229">
        <v>-123.0324291</v>
      </c>
      <c r="J9229" s="1" t="str">
        <f t="shared" si="584"/>
        <v>NGR bulk stream sediment</v>
      </c>
      <c r="K9229" s="1" t="str">
        <f t="shared" si="585"/>
        <v>&lt;177 micron (NGR)</v>
      </c>
      <c r="L9229">
        <v>40</v>
      </c>
      <c r="M9229" t="s">
        <v>205</v>
      </c>
      <c r="N9229">
        <v>701</v>
      </c>
      <c r="O9229" t="s">
        <v>81</v>
      </c>
      <c r="P9229" t="s">
        <v>103</v>
      </c>
      <c r="Q9229" t="s">
        <v>337</v>
      </c>
      <c r="R9229" t="s">
        <v>110</v>
      </c>
      <c r="S9229" t="s">
        <v>98</v>
      </c>
      <c r="T9229" t="s">
        <v>330</v>
      </c>
      <c r="U9229" t="s">
        <v>51</v>
      </c>
      <c r="V9229" t="s">
        <v>54</v>
      </c>
      <c r="W9229" t="s">
        <v>79</v>
      </c>
      <c r="X9229" t="s">
        <v>103</v>
      </c>
      <c r="Y9229" t="s">
        <v>175</v>
      </c>
      <c r="Z9229" t="s">
        <v>56</v>
      </c>
      <c r="AA9229" t="s">
        <v>76</v>
      </c>
      <c r="AB9229" t="s">
        <v>47</v>
      </c>
      <c r="AC9229" t="s">
        <v>175</v>
      </c>
      <c r="AD9229" t="s">
        <v>99</v>
      </c>
      <c r="AE9229" t="s">
        <v>56</v>
      </c>
      <c r="AF9229" t="s">
        <v>55</v>
      </c>
      <c r="AG9229" t="s">
        <v>206</v>
      </c>
      <c r="AH9229" t="s">
        <v>62</v>
      </c>
      <c r="AI9229" t="s">
        <v>62</v>
      </c>
      <c r="AJ9229" t="s">
        <v>123</v>
      </c>
      <c r="AK9229" t="s">
        <v>173</v>
      </c>
      <c r="AL9229" t="s">
        <v>47</v>
      </c>
      <c r="AM9229" t="s">
        <v>47</v>
      </c>
      <c r="AN9229" t="s">
        <v>65</v>
      </c>
      <c r="AO9229" t="s">
        <v>38280</v>
      </c>
    </row>
    <row r="9230" spans="1:41" x14ac:dyDescent="0.25">
      <c r="A9230" t="s">
        <v>38281</v>
      </c>
      <c r="B9230" t="s">
        <v>38282</v>
      </c>
      <c r="C9230" s="1" t="str">
        <f t="shared" si="582"/>
        <v>21:1084</v>
      </c>
      <c r="D9230" s="1" t="str">
        <f t="shared" si="583"/>
        <v>21:0157</v>
      </c>
      <c r="E9230" t="s">
        <v>38283</v>
      </c>
      <c r="F9230" t="s">
        <v>38284</v>
      </c>
      <c r="H9230">
        <v>50.172162200000002</v>
      </c>
      <c r="I9230">
        <v>-122.99832790000001</v>
      </c>
      <c r="J9230" s="1" t="str">
        <f t="shared" si="584"/>
        <v>NGR bulk stream sediment</v>
      </c>
      <c r="K9230" s="1" t="str">
        <f t="shared" si="585"/>
        <v>&lt;177 micron (NGR)</v>
      </c>
      <c r="L9230">
        <v>40</v>
      </c>
      <c r="M9230" t="s">
        <v>214</v>
      </c>
      <c r="N9230">
        <v>702</v>
      </c>
      <c r="O9230" t="s">
        <v>173</v>
      </c>
      <c r="P9230" t="s">
        <v>47</v>
      </c>
      <c r="Q9230" t="s">
        <v>765</v>
      </c>
      <c r="R9230" t="s">
        <v>81</v>
      </c>
      <c r="S9230" t="s">
        <v>187</v>
      </c>
      <c r="T9230" t="s">
        <v>330</v>
      </c>
      <c r="U9230" t="s">
        <v>51</v>
      </c>
      <c r="V9230" t="s">
        <v>53</v>
      </c>
      <c r="W9230" t="s">
        <v>164</v>
      </c>
      <c r="X9230" t="s">
        <v>51</v>
      </c>
      <c r="Y9230" t="s">
        <v>145</v>
      </c>
      <c r="Z9230" t="s">
        <v>56</v>
      </c>
      <c r="AA9230" t="s">
        <v>122</v>
      </c>
      <c r="AB9230" t="s">
        <v>173</v>
      </c>
      <c r="AC9230" t="s">
        <v>175</v>
      </c>
      <c r="AD9230" t="s">
        <v>209</v>
      </c>
      <c r="AE9230" t="s">
        <v>199</v>
      </c>
      <c r="AF9230" t="s">
        <v>108</v>
      </c>
      <c r="AG9230" t="s">
        <v>102</v>
      </c>
      <c r="AH9230" t="s">
        <v>62</v>
      </c>
      <c r="AI9230" t="s">
        <v>62</v>
      </c>
      <c r="AJ9230" t="s">
        <v>493</v>
      </c>
      <c r="AK9230" t="s">
        <v>125</v>
      </c>
      <c r="AL9230" t="s">
        <v>47</v>
      </c>
      <c r="AM9230" t="s">
        <v>47</v>
      </c>
      <c r="AN9230" t="s">
        <v>1304</v>
      </c>
      <c r="AO9230" t="s">
        <v>3945</v>
      </c>
    </row>
    <row r="9231" spans="1:41" x14ac:dyDescent="0.25">
      <c r="A9231" t="s">
        <v>38285</v>
      </c>
      <c r="B9231" t="s">
        <v>38286</v>
      </c>
      <c r="C9231" s="1" t="str">
        <f t="shared" si="582"/>
        <v>21:1084</v>
      </c>
      <c r="D9231" s="1" t="str">
        <f t="shared" si="583"/>
        <v>21:0157</v>
      </c>
      <c r="E9231" t="s">
        <v>38287</v>
      </c>
      <c r="F9231" t="s">
        <v>38288</v>
      </c>
      <c r="H9231">
        <v>50.009893099999999</v>
      </c>
      <c r="I9231">
        <v>-122.9067944</v>
      </c>
      <c r="J9231" s="1" t="str">
        <f t="shared" si="584"/>
        <v>NGR bulk stream sediment</v>
      </c>
      <c r="K9231" s="1" t="str">
        <f t="shared" si="585"/>
        <v>&lt;177 micron (NGR)</v>
      </c>
      <c r="L9231">
        <v>40</v>
      </c>
      <c r="M9231" t="s">
        <v>223</v>
      </c>
      <c r="N9231">
        <v>703</v>
      </c>
      <c r="O9231" t="s">
        <v>111</v>
      </c>
      <c r="P9231" t="s">
        <v>184</v>
      </c>
      <c r="Q9231" t="s">
        <v>364</v>
      </c>
      <c r="R9231" t="s">
        <v>110</v>
      </c>
      <c r="S9231" t="s">
        <v>49</v>
      </c>
      <c r="T9231" t="s">
        <v>90</v>
      </c>
      <c r="U9231" t="s">
        <v>269</v>
      </c>
      <c r="V9231" t="s">
        <v>149</v>
      </c>
      <c r="W9231" t="s">
        <v>227</v>
      </c>
      <c r="X9231" t="s">
        <v>73</v>
      </c>
      <c r="Y9231" t="s">
        <v>209</v>
      </c>
      <c r="Z9231" t="s">
        <v>56</v>
      </c>
      <c r="AA9231" t="s">
        <v>73</v>
      </c>
      <c r="AB9231" t="s">
        <v>61</v>
      </c>
      <c r="AC9231" t="s">
        <v>175</v>
      </c>
      <c r="AD9231" t="s">
        <v>243</v>
      </c>
      <c r="AE9231" t="s">
        <v>53</v>
      </c>
      <c r="AF9231" t="s">
        <v>108</v>
      </c>
      <c r="AG9231" t="s">
        <v>142</v>
      </c>
      <c r="AH9231" t="s">
        <v>62</v>
      </c>
      <c r="AI9231" t="s">
        <v>57</v>
      </c>
      <c r="AJ9231" t="s">
        <v>60</v>
      </c>
      <c r="AK9231" t="s">
        <v>139</v>
      </c>
      <c r="AL9231" t="s">
        <v>47</v>
      </c>
      <c r="AM9231" t="s">
        <v>47</v>
      </c>
      <c r="AN9231" t="s">
        <v>65</v>
      </c>
      <c r="AO9231" t="s">
        <v>888</v>
      </c>
    </row>
    <row r="9232" spans="1:41" x14ac:dyDescent="0.25">
      <c r="A9232" t="s">
        <v>38289</v>
      </c>
      <c r="B9232" t="s">
        <v>38290</v>
      </c>
      <c r="C9232" s="1" t="str">
        <f t="shared" si="582"/>
        <v>21:1084</v>
      </c>
      <c r="D9232" s="1" t="str">
        <f t="shared" si="583"/>
        <v>21:0157</v>
      </c>
      <c r="E9232" t="s">
        <v>38291</v>
      </c>
      <c r="F9232" t="s">
        <v>38292</v>
      </c>
      <c r="H9232">
        <v>50.002555999999998</v>
      </c>
      <c r="I9232">
        <v>-122.7465942</v>
      </c>
      <c r="J9232" s="1" t="str">
        <f t="shared" si="584"/>
        <v>NGR bulk stream sediment</v>
      </c>
      <c r="K9232" s="1" t="str">
        <f t="shared" si="585"/>
        <v>&lt;177 micron (NGR)</v>
      </c>
      <c r="L9232">
        <v>40</v>
      </c>
      <c r="M9232" t="s">
        <v>233</v>
      </c>
      <c r="N9232">
        <v>704</v>
      </c>
      <c r="O9232" t="s">
        <v>110</v>
      </c>
      <c r="P9232" t="s">
        <v>47</v>
      </c>
      <c r="Q9232" t="s">
        <v>698</v>
      </c>
      <c r="R9232" t="s">
        <v>62</v>
      </c>
      <c r="S9232" t="s">
        <v>66</v>
      </c>
      <c r="T9232" t="s">
        <v>58</v>
      </c>
      <c r="U9232" t="s">
        <v>98</v>
      </c>
      <c r="V9232" t="s">
        <v>53</v>
      </c>
      <c r="W9232" t="s">
        <v>79</v>
      </c>
      <c r="X9232" t="s">
        <v>122</v>
      </c>
      <c r="Y9232" t="s">
        <v>76</v>
      </c>
      <c r="Z9232" t="s">
        <v>56</v>
      </c>
      <c r="AA9232" t="s">
        <v>47</v>
      </c>
      <c r="AB9232" t="s">
        <v>125</v>
      </c>
      <c r="AC9232" t="s">
        <v>175</v>
      </c>
      <c r="AD9232" t="s">
        <v>127</v>
      </c>
      <c r="AE9232" t="s">
        <v>380</v>
      </c>
      <c r="AF9232" t="s">
        <v>85</v>
      </c>
      <c r="AG9232" t="s">
        <v>72</v>
      </c>
      <c r="AH9232" t="s">
        <v>62</v>
      </c>
      <c r="AI9232" t="s">
        <v>53</v>
      </c>
      <c r="AJ9232" t="s">
        <v>142</v>
      </c>
      <c r="AK9232" t="s">
        <v>235</v>
      </c>
      <c r="AL9232" t="s">
        <v>47</v>
      </c>
      <c r="AM9232" t="s">
        <v>47</v>
      </c>
      <c r="AN9232" t="s">
        <v>65</v>
      </c>
      <c r="AO9232" t="s">
        <v>971</v>
      </c>
    </row>
    <row r="9233" spans="1:41" x14ac:dyDescent="0.25">
      <c r="A9233" t="s">
        <v>38293</v>
      </c>
      <c r="B9233" t="s">
        <v>38294</v>
      </c>
      <c r="C9233" s="1" t="str">
        <f t="shared" ref="C9233:C9296" si="586">HYPERLINK("http://geochem.nrcan.gc.ca/cdogs/content/bdl/bdl211084_e.htm", "21:1084")</f>
        <v>21:1084</v>
      </c>
      <c r="D9233" s="1" t="str">
        <f t="shared" ref="D9233:D9296" si="587">HYPERLINK("http://geochem.nrcan.gc.ca/cdogs/content/svy/svy210157_e.htm", "21:0157")</f>
        <v>21:0157</v>
      </c>
      <c r="E9233" t="s">
        <v>38295</v>
      </c>
      <c r="F9233" t="s">
        <v>38296</v>
      </c>
      <c r="H9233">
        <v>50.003183399999998</v>
      </c>
      <c r="I9233">
        <v>-122.75811760000001</v>
      </c>
      <c r="J9233" s="1" t="str">
        <f t="shared" si="584"/>
        <v>NGR bulk stream sediment</v>
      </c>
      <c r="K9233" s="1" t="str">
        <f t="shared" si="585"/>
        <v>&lt;177 micron (NGR)</v>
      </c>
      <c r="L9233">
        <v>40</v>
      </c>
      <c r="M9233" t="s">
        <v>248</v>
      </c>
      <c r="N9233">
        <v>705</v>
      </c>
      <c r="O9233" t="s">
        <v>200</v>
      </c>
      <c r="P9233" t="s">
        <v>47</v>
      </c>
      <c r="Q9233" t="s">
        <v>152</v>
      </c>
      <c r="R9233" t="s">
        <v>57</v>
      </c>
      <c r="S9233" t="s">
        <v>59</v>
      </c>
      <c r="T9233" t="s">
        <v>90</v>
      </c>
      <c r="U9233" t="s">
        <v>160</v>
      </c>
      <c r="V9233" t="s">
        <v>62</v>
      </c>
      <c r="W9233" t="s">
        <v>238</v>
      </c>
      <c r="X9233" t="s">
        <v>73</v>
      </c>
      <c r="Y9233" t="s">
        <v>267</v>
      </c>
      <c r="Z9233" t="s">
        <v>56</v>
      </c>
      <c r="AA9233" t="s">
        <v>46</v>
      </c>
      <c r="AB9233" t="s">
        <v>125</v>
      </c>
      <c r="AC9233" t="s">
        <v>269</v>
      </c>
      <c r="AD9233" t="s">
        <v>51</v>
      </c>
      <c r="AE9233" t="s">
        <v>46</v>
      </c>
      <c r="AF9233" t="s">
        <v>3932</v>
      </c>
      <c r="AG9233" t="s">
        <v>182</v>
      </c>
      <c r="AH9233" t="s">
        <v>62</v>
      </c>
      <c r="AI9233" t="s">
        <v>54</v>
      </c>
      <c r="AJ9233" t="s">
        <v>63</v>
      </c>
      <c r="AK9233" t="s">
        <v>64</v>
      </c>
      <c r="AL9233" t="s">
        <v>47</v>
      </c>
      <c r="AM9233" t="s">
        <v>47</v>
      </c>
      <c r="AN9233" t="s">
        <v>345</v>
      </c>
      <c r="AO9233" t="s">
        <v>5732</v>
      </c>
    </row>
    <row r="9234" spans="1:41" x14ac:dyDescent="0.25">
      <c r="A9234" t="s">
        <v>38297</v>
      </c>
      <c r="B9234" t="s">
        <v>38298</v>
      </c>
      <c r="C9234" s="1" t="str">
        <f t="shared" si="586"/>
        <v>21:1084</v>
      </c>
      <c r="D9234" s="1" t="str">
        <f t="shared" si="587"/>
        <v>21:0157</v>
      </c>
      <c r="E9234" t="s">
        <v>38299</v>
      </c>
      <c r="F9234" t="s">
        <v>38300</v>
      </c>
      <c r="H9234">
        <v>50.0434123</v>
      </c>
      <c r="I9234">
        <v>-122.8447036</v>
      </c>
      <c r="J9234" s="1" t="str">
        <f t="shared" si="584"/>
        <v>NGR bulk stream sediment</v>
      </c>
      <c r="K9234" s="1" t="str">
        <f t="shared" si="585"/>
        <v>&lt;177 micron (NGR)</v>
      </c>
      <c r="L9234">
        <v>40</v>
      </c>
      <c r="M9234" t="s">
        <v>256</v>
      </c>
      <c r="N9234">
        <v>706</v>
      </c>
      <c r="O9234" t="s">
        <v>173</v>
      </c>
      <c r="P9234" t="s">
        <v>47</v>
      </c>
      <c r="Q9234" t="s">
        <v>318</v>
      </c>
      <c r="R9234" t="s">
        <v>62</v>
      </c>
      <c r="S9234" t="s">
        <v>475</v>
      </c>
      <c r="T9234" t="s">
        <v>66</v>
      </c>
      <c r="U9234" t="s">
        <v>243</v>
      </c>
      <c r="V9234" t="s">
        <v>62</v>
      </c>
      <c r="W9234" t="s">
        <v>266</v>
      </c>
      <c r="X9234" t="s">
        <v>55</v>
      </c>
      <c r="Y9234" t="s">
        <v>175</v>
      </c>
      <c r="Z9234" t="s">
        <v>56</v>
      </c>
      <c r="AA9234" t="s">
        <v>122</v>
      </c>
      <c r="AB9234" t="s">
        <v>173</v>
      </c>
      <c r="AC9234" t="s">
        <v>175</v>
      </c>
      <c r="AD9234" t="s">
        <v>52</v>
      </c>
      <c r="AE9234" t="s">
        <v>198</v>
      </c>
      <c r="AF9234" t="s">
        <v>1365</v>
      </c>
      <c r="AG9234" t="s">
        <v>392</v>
      </c>
      <c r="AH9234" t="s">
        <v>62</v>
      </c>
      <c r="AI9234" t="s">
        <v>198</v>
      </c>
      <c r="AJ9234" t="s">
        <v>122</v>
      </c>
      <c r="AK9234" t="s">
        <v>101</v>
      </c>
      <c r="AL9234" t="s">
        <v>122</v>
      </c>
      <c r="AM9234" t="s">
        <v>122</v>
      </c>
      <c r="AN9234" t="s">
        <v>1304</v>
      </c>
      <c r="AO9234" t="s">
        <v>8373</v>
      </c>
    </row>
    <row r="9235" spans="1:41" x14ac:dyDescent="0.25">
      <c r="A9235" t="s">
        <v>38301</v>
      </c>
      <c r="B9235" t="s">
        <v>38302</v>
      </c>
      <c r="C9235" s="1" t="str">
        <f t="shared" si="586"/>
        <v>21:1084</v>
      </c>
      <c r="D9235" s="1" t="str">
        <f t="shared" si="587"/>
        <v>21:0157</v>
      </c>
      <c r="E9235" t="s">
        <v>38303</v>
      </c>
      <c r="F9235" t="s">
        <v>38304</v>
      </c>
      <c r="H9235">
        <v>50.0402457</v>
      </c>
      <c r="I9235">
        <v>-122.85120809999999</v>
      </c>
      <c r="J9235" s="1" t="str">
        <f t="shared" si="584"/>
        <v>NGR bulk stream sediment</v>
      </c>
      <c r="K9235" s="1" t="str">
        <f t="shared" si="585"/>
        <v>&lt;177 micron (NGR)</v>
      </c>
      <c r="L9235">
        <v>40</v>
      </c>
      <c r="M9235" t="s">
        <v>265</v>
      </c>
      <c r="N9235">
        <v>707</v>
      </c>
      <c r="O9235" t="s">
        <v>267</v>
      </c>
      <c r="P9235" t="s">
        <v>108</v>
      </c>
      <c r="Q9235" t="s">
        <v>780</v>
      </c>
      <c r="R9235" t="s">
        <v>62</v>
      </c>
      <c r="S9235" t="s">
        <v>49</v>
      </c>
      <c r="T9235" t="s">
        <v>225</v>
      </c>
      <c r="U9235" t="s">
        <v>590</v>
      </c>
      <c r="V9235" t="s">
        <v>62</v>
      </c>
      <c r="W9235" t="s">
        <v>274</v>
      </c>
      <c r="X9235" t="s">
        <v>73</v>
      </c>
      <c r="Y9235" t="s">
        <v>50</v>
      </c>
      <c r="Z9235" t="s">
        <v>199</v>
      </c>
      <c r="AA9235" t="s">
        <v>122</v>
      </c>
      <c r="AB9235" t="s">
        <v>63</v>
      </c>
      <c r="AC9235" t="s">
        <v>197</v>
      </c>
      <c r="AD9235" t="s">
        <v>73</v>
      </c>
      <c r="AE9235" t="s">
        <v>87</v>
      </c>
      <c r="AF9235" t="s">
        <v>3889</v>
      </c>
      <c r="AG9235" t="s">
        <v>371</v>
      </c>
      <c r="AH9235" t="s">
        <v>53</v>
      </c>
      <c r="AI9235" t="s">
        <v>54</v>
      </c>
      <c r="AJ9235" t="s">
        <v>47</v>
      </c>
      <c r="AK9235" t="s">
        <v>101</v>
      </c>
      <c r="AL9235" t="s">
        <v>47</v>
      </c>
      <c r="AM9235" t="s">
        <v>122</v>
      </c>
      <c r="AN9235" t="s">
        <v>65</v>
      </c>
      <c r="AO9235" t="s">
        <v>3600</v>
      </c>
    </row>
    <row r="9236" spans="1:41" x14ac:dyDescent="0.25">
      <c r="A9236" t="s">
        <v>38305</v>
      </c>
      <c r="B9236" t="s">
        <v>38306</v>
      </c>
      <c r="C9236" s="1" t="str">
        <f t="shared" si="586"/>
        <v>21:1084</v>
      </c>
      <c r="D9236" s="1" t="str">
        <f t="shared" si="587"/>
        <v>21:0157</v>
      </c>
      <c r="E9236" t="s">
        <v>38307</v>
      </c>
      <c r="F9236" t="s">
        <v>38308</v>
      </c>
      <c r="H9236">
        <v>50.108900400000003</v>
      </c>
      <c r="I9236">
        <v>-122.8156987</v>
      </c>
      <c r="J9236" s="1" t="str">
        <f t="shared" si="584"/>
        <v>NGR bulk stream sediment</v>
      </c>
      <c r="K9236" s="1" t="str">
        <f t="shared" si="585"/>
        <v>&lt;177 micron (NGR)</v>
      </c>
      <c r="L9236">
        <v>41</v>
      </c>
      <c r="M9236" t="s">
        <v>45</v>
      </c>
      <c r="N9236">
        <v>708</v>
      </c>
      <c r="O9236" t="s">
        <v>46</v>
      </c>
      <c r="P9236" t="s">
        <v>103</v>
      </c>
      <c r="Q9236" t="s">
        <v>668</v>
      </c>
      <c r="R9236" t="s">
        <v>62</v>
      </c>
      <c r="S9236" t="s">
        <v>475</v>
      </c>
      <c r="T9236" t="s">
        <v>108</v>
      </c>
      <c r="U9236" t="s">
        <v>51</v>
      </c>
      <c r="V9236" t="s">
        <v>62</v>
      </c>
      <c r="W9236" t="s">
        <v>72</v>
      </c>
      <c r="X9236" t="s">
        <v>73</v>
      </c>
      <c r="Y9236" t="s">
        <v>217</v>
      </c>
      <c r="Z9236" t="s">
        <v>56</v>
      </c>
      <c r="AA9236" t="s">
        <v>47</v>
      </c>
      <c r="AB9236" t="s">
        <v>173</v>
      </c>
      <c r="AC9236" t="s">
        <v>175</v>
      </c>
      <c r="AD9236" t="s">
        <v>330</v>
      </c>
      <c r="AE9236" t="s">
        <v>62</v>
      </c>
      <c r="AF9236" t="s">
        <v>2133</v>
      </c>
      <c r="AG9236" t="s">
        <v>188</v>
      </c>
      <c r="AH9236" t="s">
        <v>62</v>
      </c>
      <c r="AI9236" t="s">
        <v>198</v>
      </c>
      <c r="AJ9236" t="s">
        <v>161</v>
      </c>
      <c r="AK9236" t="s">
        <v>235</v>
      </c>
      <c r="AL9236" t="s">
        <v>47</v>
      </c>
      <c r="AM9236" t="s">
        <v>47</v>
      </c>
      <c r="AN9236" t="s">
        <v>915</v>
      </c>
      <c r="AO9236" t="s">
        <v>6375</v>
      </c>
    </row>
    <row r="9237" spans="1:41" x14ac:dyDescent="0.25">
      <c r="A9237" t="s">
        <v>38309</v>
      </c>
      <c r="B9237" t="s">
        <v>38310</v>
      </c>
      <c r="C9237" s="1" t="str">
        <f t="shared" si="586"/>
        <v>21:1084</v>
      </c>
      <c r="D9237" s="1" t="str">
        <f t="shared" si="587"/>
        <v>21:0157</v>
      </c>
      <c r="E9237" t="s">
        <v>38311</v>
      </c>
      <c r="F9237" t="s">
        <v>38312</v>
      </c>
      <c r="H9237">
        <v>50.130020399999999</v>
      </c>
      <c r="I9237">
        <v>-122.8569109</v>
      </c>
      <c r="J9237" s="1" t="str">
        <f t="shared" si="584"/>
        <v>NGR bulk stream sediment</v>
      </c>
      <c r="K9237" s="1" t="str">
        <f t="shared" si="585"/>
        <v>&lt;177 micron (NGR)</v>
      </c>
      <c r="L9237">
        <v>41</v>
      </c>
      <c r="M9237" t="s">
        <v>71</v>
      </c>
      <c r="N9237">
        <v>709</v>
      </c>
      <c r="O9237" t="s">
        <v>87</v>
      </c>
      <c r="P9237" t="s">
        <v>47</v>
      </c>
      <c r="Q9237" t="s">
        <v>668</v>
      </c>
      <c r="R9237" t="s">
        <v>62</v>
      </c>
      <c r="S9237" t="s">
        <v>141</v>
      </c>
      <c r="T9237" t="s">
        <v>58</v>
      </c>
      <c r="U9237" t="s">
        <v>99</v>
      </c>
      <c r="V9237" t="s">
        <v>62</v>
      </c>
      <c r="W9237" t="s">
        <v>164</v>
      </c>
      <c r="X9237" t="s">
        <v>51</v>
      </c>
      <c r="Y9237" t="s">
        <v>175</v>
      </c>
      <c r="Z9237" t="s">
        <v>56</v>
      </c>
      <c r="AA9237" t="s">
        <v>103</v>
      </c>
      <c r="AB9237" t="s">
        <v>78</v>
      </c>
      <c r="AC9237" t="s">
        <v>175</v>
      </c>
      <c r="AD9237" t="s">
        <v>137</v>
      </c>
      <c r="AE9237" t="s">
        <v>199</v>
      </c>
      <c r="AF9237" t="s">
        <v>76</v>
      </c>
      <c r="AG9237" t="s">
        <v>123</v>
      </c>
      <c r="AH9237" t="s">
        <v>53</v>
      </c>
      <c r="AI9237" t="s">
        <v>53</v>
      </c>
      <c r="AJ9237" t="s">
        <v>257</v>
      </c>
      <c r="AK9237" t="s">
        <v>185</v>
      </c>
      <c r="AL9237" t="s">
        <v>47</v>
      </c>
      <c r="AM9237" t="s">
        <v>47</v>
      </c>
      <c r="AN9237" t="s">
        <v>65</v>
      </c>
      <c r="AO9237" t="s">
        <v>38313</v>
      </c>
    </row>
    <row r="9238" spans="1:41" x14ac:dyDescent="0.25">
      <c r="A9238" t="s">
        <v>38314</v>
      </c>
      <c r="B9238" t="s">
        <v>38315</v>
      </c>
      <c r="C9238" s="1" t="str">
        <f t="shared" si="586"/>
        <v>21:1084</v>
      </c>
      <c r="D9238" s="1" t="str">
        <f t="shared" si="587"/>
        <v>21:0157</v>
      </c>
      <c r="E9238" t="s">
        <v>38316</v>
      </c>
      <c r="F9238" t="s">
        <v>38317</v>
      </c>
      <c r="H9238">
        <v>50.2146428</v>
      </c>
      <c r="I9238">
        <v>-122.80143409999999</v>
      </c>
      <c r="J9238" s="1" t="str">
        <f t="shared" si="584"/>
        <v>NGR bulk stream sediment</v>
      </c>
      <c r="K9238" s="1" t="str">
        <f t="shared" si="585"/>
        <v>&lt;177 micron (NGR)</v>
      </c>
      <c r="L9238">
        <v>41</v>
      </c>
      <c r="M9238" t="s">
        <v>95</v>
      </c>
      <c r="N9238">
        <v>710</v>
      </c>
      <c r="O9238" t="s">
        <v>54</v>
      </c>
      <c r="P9238" t="s">
        <v>47</v>
      </c>
      <c r="Q9238" t="s">
        <v>935</v>
      </c>
      <c r="R9238" t="s">
        <v>53</v>
      </c>
      <c r="S9238" t="s">
        <v>59</v>
      </c>
      <c r="T9238" t="s">
        <v>127</v>
      </c>
      <c r="U9238" t="s">
        <v>107</v>
      </c>
      <c r="V9238" t="s">
        <v>62</v>
      </c>
      <c r="W9238" t="s">
        <v>455</v>
      </c>
      <c r="X9238" t="s">
        <v>47</v>
      </c>
      <c r="Y9238" t="s">
        <v>127</v>
      </c>
      <c r="Z9238" t="s">
        <v>56</v>
      </c>
      <c r="AA9238" t="s">
        <v>122</v>
      </c>
      <c r="AB9238" t="s">
        <v>78</v>
      </c>
      <c r="AC9238" t="s">
        <v>175</v>
      </c>
      <c r="AD9238" t="s">
        <v>73</v>
      </c>
      <c r="AE9238" t="s">
        <v>380</v>
      </c>
      <c r="AF9238" t="s">
        <v>267</v>
      </c>
      <c r="AG9238" t="s">
        <v>206</v>
      </c>
      <c r="AH9238" t="s">
        <v>62</v>
      </c>
      <c r="AI9238" t="s">
        <v>62</v>
      </c>
      <c r="AJ9238" t="s">
        <v>64</v>
      </c>
      <c r="AK9238" t="s">
        <v>54</v>
      </c>
      <c r="AL9238" t="s">
        <v>47</v>
      </c>
      <c r="AM9238" t="s">
        <v>47</v>
      </c>
      <c r="AN9238" t="s">
        <v>695</v>
      </c>
      <c r="AO9238" t="s">
        <v>104</v>
      </c>
    </row>
    <row r="9239" spans="1:41" x14ac:dyDescent="0.25">
      <c r="A9239" t="s">
        <v>38318</v>
      </c>
      <c r="B9239" t="s">
        <v>38319</v>
      </c>
      <c r="C9239" s="1" t="str">
        <f t="shared" si="586"/>
        <v>21:1084</v>
      </c>
      <c r="D9239" s="1" t="str">
        <f t="shared" si="587"/>
        <v>21:0157</v>
      </c>
      <c r="E9239" t="s">
        <v>38320</v>
      </c>
      <c r="F9239" t="s">
        <v>38321</v>
      </c>
      <c r="H9239">
        <v>50.195852600000002</v>
      </c>
      <c r="I9239">
        <v>-122.4958262</v>
      </c>
      <c r="J9239" s="1" t="str">
        <f t="shared" si="584"/>
        <v>NGR bulk stream sediment</v>
      </c>
      <c r="K9239" s="1" t="str">
        <f t="shared" si="585"/>
        <v>&lt;177 micron (NGR)</v>
      </c>
      <c r="L9239">
        <v>41</v>
      </c>
      <c r="M9239" t="s">
        <v>117</v>
      </c>
      <c r="N9239">
        <v>711</v>
      </c>
      <c r="O9239" t="s">
        <v>50</v>
      </c>
      <c r="P9239" t="s">
        <v>103</v>
      </c>
      <c r="Q9239" t="s">
        <v>568</v>
      </c>
      <c r="R9239" t="s">
        <v>62</v>
      </c>
      <c r="S9239" t="s">
        <v>175</v>
      </c>
      <c r="T9239" t="s">
        <v>82</v>
      </c>
      <c r="U9239" t="s">
        <v>90</v>
      </c>
      <c r="V9239" t="s">
        <v>54</v>
      </c>
      <c r="W9239" t="s">
        <v>292</v>
      </c>
      <c r="X9239" t="s">
        <v>47</v>
      </c>
      <c r="Y9239" t="s">
        <v>58</v>
      </c>
      <c r="Z9239" t="s">
        <v>199</v>
      </c>
      <c r="AA9239" t="s">
        <v>103</v>
      </c>
      <c r="AB9239" t="s">
        <v>61</v>
      </c>
      <c r="AC9239" t="s">
        <v>175</v>
      </c>
      <c r="AD9239" t="s">
        <v>76</v>
      </c>
      <c r="AE9239" t="s">
        <v>87</v>
      </c>
      <c r="AF9239" t="s">
        <v>966</v>
      </c>
      <c r="AG9239" t="s">
        <v>437</v>
      </c>
      <c r="AH9239" t="s">
        <v>62</v>
      </c>
      <c r="AI9239" t="s">
        <v>198</v>
      </c>
      <c r="AJ9239" t="s">
        <v>149</v>
      </c>
      <c r="AK9239" t="s">
        <v>57</v>
      </c>
      <c r="AL9239" t="s">
        <v>47</v>
      </c>
      <c r="AM9239" t="s">
        <v>122</v>
      </c>
      <c r="AN9239" t="s">
        <v>65</v>
      </c>
      <c r="AO9239" t="s">
        <v>32479</v>
      </c>
    </row>
    <row r="9240" spans="1:41" x14ac:dyDescent="0.25">
      <c r="A9240" t="s">
        <v>38322</v>
      </c>
      <c r="B9240" t="s">
        <v>38323</v>
      </c>
      <c r="C9240" s="1" t="str">
        <f t="shared" si="586"/>
        <v>21:1084</v>
      </c>
      <c r="D9240" s="1" t="str">
        <f t="shared" si="587"/>
        <v>21:0157</v>
      </c>
      <c r="E9240" t="s">
        <v>38324</v>
      </c>
      <c r="F9240" t="s">
        <v>38325</v>
      </c>
      <c r="H9240">
        <v>50.169029799999997</v>
      </c>
      <c r="I9240">
        <v>-122.50570039999999</v>
      </c>
      <c r="J9240" s="1" t="str">
        <f t="shared" si="584"/>
        <v>NGR bulk stream sediment</v>
      </c>
      <c r="K9240" s="1" t="str">
        <f t="shared" si="585"/>
        <v>&lt;177 micron (NGR)</v>
      </c>
      <c r="L9240">
        <v>41</v>
      </c>
      <c r="M9240" t="s">
        <v>136</v>
      </c>
      <c r="N9240">
        <v>712</v>
      </c>
      <c r="O9240" t="s">
        <v>3546</v>
      </c>
      <c r="P9240" t="s">
        <v>3546</v>
      </c>
      <c r="Q9240" t="s">
        <v>3546</v>
      </c>
      <c r="R9240" t="s">
        <v>3546</v>
      </c>
      <c r="S9240" t="s">
        <v>3546</v>
      </c>
      <c r="T9240" t="s">
        <v>3546</v>
      </c>
      <c r="U9240" t="s">
        <v>3546</v>
      </c>
      <c r="V9240" t="s">
        <v>3546</v>
      </c>
      <c r="W9240" t="s">
        <v>3546</v>
      </c>
      <c r="X9240" t="s">
        <v>3546</v>
      </c>
      <c r="Y9240" t="s">
        <v>3546</v>
      </c>
      <c r="Z9240" t="s">
        <v>3546</v>
      </c>
      <c r="AA9240" t="s">
        <v>3546</v>
      </c>
      <c r="AB9240" t="s">
        <v>3546</v>
      </c>
      <c r="AC9240" t="s">
        <v>3546</v>
      </c>
      <c r="AD9240" t="s">
        <v>3546</v>
      </c>
      <c r="AE9240" t="s">
        <v>3546</v>
      </c>
      <c r="AF9240" t="s">
        <v>3546</v>
      </c>
      <c r="AG9240" t="s">
        <v>3546</v>
      </c>
      <c r="AH9240" t="s">
        <v>3546</v>
      </c>
      <c r="AI9240" t="s">
        <v>3546</v>
      </c>
      <c r="AJ9240" t="s">
        <v>3546</v>
      </c>
      <c r="AK9240" t="s">
        <v>3546</v>
      </c>
      <c r="AL9240" t="s">
        <v>3546</v>
      </c>
      <c r="AM9240" t="s">
        <v>3546</v>
      </c>
      <c r="AN9240" t="s">
        <v>3546</v>
      </c>
      <c r="AO9240" t="s">
        <v>3546</v>
      </c>
    </row>
    <row r="9241" spans="1:41" x14ac:dyDescent="0.25">
      <c r="A9241" t="s">
        <v>38326</v>
      </c>
      <c r="B9241" t="s">
        <v>38327</v>
      </c>
      <c r="C9241" s="1" t="str">
        <f t="shared" si="586"/>
        <v>21:1084</v>
      </c>
      <c r="D9241" s="1" t="str">
        <f t="shared" si="587"/>
        <v>21:0157</v>
      </c>
      <c r="E9241" t="s">
        <v>38328</v>
      </c>
      <c r="F9241" t="s">
        <v>38329</v>
      </c>
      <c r="H9241">
        <v>50.187794599999997</v>
      </c>
      <c r="I9241">
        <v>-122.5720324</v>
      </c>
      <c r="J9241" s="1" t="str">
        <f t="shared" si="584"/>
        <v>NGR bulk stream sediment</v>
      </c>
      <c r="K9241" s="1" t="str">
        <f t="shared" si="585"/>
        <v>&lt;177 micron (NGR)</v>
      </c>
      <c r="L9241">
        <v>41</v>
      </c>
      <c r="M9241" t="s">
        <v>280</v>
      </c>
      <c r="N9241">
        <v>713</v>
      </c>
      <c r="O9241" t="s">
        <v>5790</v>
      </c>
      <c r="P9241" t="s">
        <v>120</v>
      </c>
      <c r="Q9241" t="s">
        <v>807</v>
      </c>
      <c r="R9241" t="s">
        <v>129</v>
      </c>
      <c r="S9241" t="s">
        <v>66</v>
      </c>
      <c r="T9241" t="s">
        <v>50</v>
      </c>
      <c r="U9241" t="s">
        <v>183</v>
      </c>
      <c r="V9241" t="s">
        <v>455</v>
      </c>
      <c r="W9241" t="s">
        <v>72</v>
      </c>
      <c r="X9241" t="s">
        <v>122</v>
      </c>
      <c r="Y9241" t="s">
        <v>85</v>
      </c>
      <c r="Z9241" t="s">
        <v>56</v>
      </c>
      <c r="AA9241" t="s">
        <v>52</v>
      </c>
      <c r="AB9241" t="s">
        <v>64</v>
      </c>
      <c r="AC9241" t="s">
        <v>175</v>
      </c>
      <c r="AD9241" t="s">
        <v>90</v>
      </c>
      <c r="AE9241" t="s">
        <v>188</v>
      </c>
      <c r="AF9241" t="s">
        <v>267</v>
      </c>
      <c r="AG9241" t="s">
        <v>206</v>
      </c>
      <c r="AH9241" t="s">
        <v>62</v>
      </c>
      <c r="AI9241" t="s">
        <v>62</v>
      </c>
      <c r="AJ9241" t="s">
        <v>63</v>
      </c>
      <c r="AK9241" t="s">
        <v>185</v>
      </c>
      <c r="AL9241" t="s">
        <v>137</v>
      </c>
      <c r="AM9241" t="s">
        <v>47</v>
      </c>
      <c r="AN9241" t="s">
        <v>65</v>
      </c>
      <c r="AO9241" t="s">
        <v>38330</v>
      </c>
    </row>
    <row r="9242" spans="1:41" x14ac:dyDescent="0.25">
      <c r="A9242" t="s">
        <v>38331</v>
      </c>
      <c r="B9242" t="s">
        <v>38332</v>
      </c>
      <c r="C9242" s="1" t="str">
        <f t="shared" si="586"/>
        <v>21:1084</v>
      </c>
      <c r="D9242" s="1" t="str">
        <f t="shared" si="587"/>
        <v>21:0157</v>
      </c>
      <c r="E9242" t="s">
        <v>38328</v>
      </c>
      <c r="F9242" t="s">
        <v>38333</v>
      </c>
      <c r="H9242">
        <v>50.187794599999997</v>
      </c>
      <c r="I9242">
        <v>-122.5720324</v>
      </c>
      <c r="J9242" s="1" t="str">
        <f t="shared" si="584"/>
        <v>NGR bulk stream sediment</v>
      </c>
      <c r="K9242" s="1" t="str">
        <f t="shared" si="585"/>
        <v>&lt;177 micron (NGR)</v>
      </c>
      <c r="L9242">
        <v>41</v>
      </c>
      <c r="M9242" t="s">
        <v>288</v>
      </c>
      <c r="N9242">
        <v>714</v>
      </c>
      <c r="O9242" t="s">
        <v>5168</v>
      </c>
      <c r="P9242" t="s">
        <v>112</v>
      </c>
      <c r="Q9242" t="s">
        <v>807</v>
      </c>
      <c r="R9242" t="s">
        <v>359</v>
      </c>
      <c r="S9242" t="s">
        <v>85</v>
      </c>
      <c r="T9242" t="s">
        <v>50</v>
      </c>
      <c r="U9242" t="s">
        <v>83</v>
      </c>
      <c r="V9242" t="s">
        <v>103</v>
      </c>
      <c r="W9242" t="s">
        <v>200</v>
      </c>
      <c r="X9242" t="s">
        <v>122</v>
      </c>
      <c r="Y9242" t="s">
        <v>55</v>
      </c>
      <c r="Z9242" t="s">
        <v>56</v>
      </c>
      <c r="AA9242" t="s">
        <v>51</v>
      </c>
      <c r="AB9242" t="s">
        <v>235</v>
      </c>
      <c r="AC9242" t="s">
        <v>175</v>
      </c>
      <c r="AD9242" t="s">
        <v>269</v>
      </c>
      <c r="AE9242" t="s">
        <v>260</v>
      </c>
      <c r="AF9242" t="s">
        <v>127</v>
      </c>
      <c r="AG9242" t="s">
        <v>79</v>
      </c>
      <c r="AH9242" t="s">
        <v>62</v>
      </c>
      <c r="AI9242" t="s">
        <v>62</v>
      </c>
      <c r="AJ9242" t="s">
        <v>63</v>
      </c>
      <c r="AK9242" t="s">
        <v>235</v>
      </c>
      <c r="AL9242" t="s">
        <v>51</v>
      </c>
      <c r="AM9242" t="s">
        <v>47</v>
      </c>
      <c r="AN9242" t="s">
        <v>65</v>
      </c>
      <c r="AO9242" t="s">
        <v>38334</v>
      </c>
    </row>
    <row r="9243" spans="1:41" x14ac:dyDescent="0.25">
      <c r="A9243" t="s">
        <v>38335</v>
      </c>
      <c r="B9243" t="s">
        <v>38336</v>
      </c>
      <c r="C9243" s="1" t="str">
        <f t="shared" si="586"/>
        <v>21:1084</v>
      </c>
      <c r="D9243" s="1" t="str">
        <f t="shared" si="587"/>
        <v>21:0157</v>
      </c>
      <c r="E9243" t="s">
        <v>38337</v>
      </c>
      <c r="F9243" t="s">
        <v>38338</v>
      </c>
      <c r="H9243">
        <v>50.170643499999997</v>
      </c>
      <c r="I9243">
        <v>-122.6440661</v>
      </c>
      <c r="J9243" s="1" t="str">
        <f t="shared" si="584"/>
        <v>NGR bulk stream sediment</v>
      </c>
      <c r="K9243" s="1" t="str">
        <f t="shared" si="585"/>
        <v>&lt;177 micron (NGR)</v>
      </c>
      <c r="L9243">
        <v>41</v>
      </c>
      <c r="M9243" t="s">
        <v>157</v>
      </c>
      <c r="N9243">
        <v>715</v>
      </c>
      <c r="O9243" t="s">
        <v>87</v>
      </c>
      <c r="P9243" t="s">
        <v>73</v>
      </c>
      <c r="Q9243" t="s">
        <v>533</v>
      </c>
      <c r="R9243" t="s">
        <v>54</v>
      </c>
      <c r="S9243" t="s">
        <v>267</v>
      </c>
      <c r="T9243" t="s">
        <v>59</v>
      </c>
      <c r="U9243" t="s">
        <v>358</v>
      </c>
      <c r="V9243" t="s">
        <v>62</v>
      </c>
      <c r="W9243" t="s">
        <v>55</v>
      </c>
      <c r="X9243" t="s">
        <v>52</v>
      </c>
      <c r="Y9243" t="s">
        <v>58</v>
      </c>
      <c r="Z9243" t="s">
        <v>84</v>
      </c>
      <c r="AA9243" t="s">
        <v>47</v>
      </c>
      <c r="AB9243" t="s">
        <v>47</v>
      </c>
      <c r="AC9243" t="s">
        <v>175</v>
      </c>
      <c r="AD9243" t="s">
        <v>73</v>
      </c>
      <c r="AE9243" t="s">
        <v>199</v>
      </c>
      <c r="AF9243" t="s">
        <v>8450</v>
      </c>
      <c r="AG9243" t="s">
        <v>282</v>
      </c>
      <c r="AH9243" t="s">
        <v>62</v>
      </c>
      <c r="AI9243" t="s">
        <v>46</v>
      </c>
      <c r="AJ9243" t="s">
        <v>87</v>
      </c>
      <c r="AK9243" t="s">
        <v>46</v>
      </c>
      <c r="AL9243" t="s">
        <v>47</v>
      </c>
      <c r="AM9243" t="s">
        <v>122</v>
      </c>
      <c r="AN9243" t="s">
        <v>372</v>
      </c>
      <c r="AO9243" t="s">
        <v>2322</v>
      </c>
    </row>
    <row r="9244" spans="1:41" x14ac:dyDescent="0.25">
      <c r="A9244" t="s">
        <v>38339</v>
      </c>
      <c r="B9244" t="s">
        <v>38340</v>
      </c>
      <c r="C9244" s="1" t="str">
        <f t="shared" si="586"/>
        <v>21:1084</v>
      </c>
      <c r="D9244" s="1" t="str">
        <f t="shared" si="587"/>
        <v>21:0157</v>
      </c>
      <c r="E9244" t="s">
        <v>38341</v>
      </c>
      <c r="F9244" t="s">
        <v>38342</v>
      </c>
      <c r="H9244">
        <v>50.178966699999997</v>
      </c>
      <c r="I9244">
        <v>-122.64235119999999</v>
      </c>
      <c r="J9244" s="1" t="str">
        <f t="shared" si="584"/>
        <v>NGR bulk stream sediment</v>
      </c>
      <c r="K9244" s="1" t="str">
        <f t="shared" si="585"/>
        <v>&lt;177 micron (NGR)</v>
      </c>
      <c r="L9244">
        <v>41</v>
      </c>
      <c r="M9244" t="s">
        <v>170</v>
      </c>
      <c r="N9244">
        <v>716</v>
      </c>
      <c r="O9244" t="s">
        <v>57</v>
      </c>
      <c r="P9244" t="s">
        <v>51</v>
      </c>
      <c r="Q9244" t="s">
        <v>725</v>
      </c>
      <c r="R9244" t="s">
        <v>336</v>
      </c>
      <c r="S9244" t="s">
        <v>99</v>
      </c>
      <c r="T9244" t="s">
        <v>51</v>
      </c>
      <c r="U9244" t="s">
        <v>51</v>
      </c>
      <c r="V9244" t="s">
        <v>62</v>
      </c>
      <c r="W9244" t="s">
        <v>282</v>
      </c>
      <c r="X9244" t="s">
        <v>51</v>
      </c>
      <c r="Y9244" t="s">
        <v>58</v>
      </c>
      <c r="Z9244" t="s">
        <v>62</v>
      </c>
      <c r="AA9244" t="s">
        <v>209</v>
      </c>
      <c r="AB9244" t="s">
        <v>101</v>
      </c>
      <c r="AC9244" t="s">
        <v>175</v>
      </c>
      <c r="AD9244" t="s">
        <v>51</v>
      </c>
      <c r="AE9244" t="s">
        <v>380</v>
      </c>
      <c r="AF9244" t="s">
        <v>679</v>
      </c>
      <c r="AG9244" t="s">
        <v>128</v>
      </c>
      <c r="AH9244" t="s">
        <v>62</v>
      </c>
      <c r="AI9244" t="s">
        <v>87</v>
      </c>
      <c r="AJ9244" t="s">
        <v>149</v>
      </c>
      <c r="AK9244" t="s">
        <v>54</v>
      </c>
      <c r="AL9244" t="s">
        <v>47</v>
      </c>
      <c r="AM9244" t="s">
        <v>122</v>
      </c>
      <c r="AN9244" t="s">
        <v>65</v>
      </c>
      <c r="AO9244" t="s">
        <v>2214</v>
      </c>
    </row>
    <row r="9245" spans="1:41" x14ac:dyDescent="0.25">
      <c r="A9245" t="s">
        <v>38343</v>
      </c>
      <c r="B9245" t="s">
        <v>38344</v>
      </c>
      <c r="C9245" s="1" t="str">
        <f t="shared" si="586"/>
        <v>21:1084</v>
      </c>
      <c r="D9245" s="1" t="str">
        <f t="shared" si="587"/>
        <v>21:0157</v>
      </c>
      <c r="E9245" t="s">
        <v>38345</v>
      </c>
      <c r="F9245" t="s">
        <v>38346</v>
      </c>
      <c r="H9245">
        <v>50.138845799999999</v>
      </c>
      <c r="I9245">
        <v>-122.6258163</v>
      </c>
      <c r="J9245" s="1" t="str">
        <f t="shared" si="584"/>
        <v>NGR bulk stream sediment</v>
      </c>
      <c r="K9245" s="1" t="str">
        <f t="shared" si="585"/>
        <v>&lt;177 micron (NGR)</v>
      </c>
      <c r="L9245">
        <v>41</v>
      </c>
      <c r="M9245" t="s">
        <v>180</v>
      </c>
      <c r="N9245">
        <v>717</v>
      </c>
      <c r="O9245" t="s">
        <v>80</v>
      </c>
      <c r="P9245" t="s">
        <v>47</v>
      </c>
      <c r="Q9245" t="s">
        <v>215</v>
      </c>
      <c r="R9245" t="s">
        <v>102</v>
      </c>
      <c r="S9245" t="s">
        <v>272</v>
      </c>
      <c r="T9245" t="s">
        <v>99</v>
      </c>
      <c r="U9245" t="s">
        <v>344</v>
      </c>
      <c r="V9245" t="s">
        <v>139</v>
      </c>
      <c r="W9245" t="s">
        <v>319</v>
      </c>
      <c r="X9245" t="s">
        <v>73</v>
      </c>
      <c r="Y9245" t="s">
        <v>267</v>
      </c>
      <c r="Z9245" t="s">
        <v>56</v>
      </c>
      <c r="AA9245" t="s">
        <v>51</v>
      </c>
      <c r="AB9245" t="s">
        <v>47</v>
      </c>
      <c r="AC9245" t="s">
        <v>175</v>
      </c>
      <c r="AD9245" t="s">
        <v>175</v>
      </c>
      <c r="AE9245" t="s">
        <v>63</v>
      </c>
      <c r="AF9245" t="s">
        <v>1093</v>
      </c>
      <c r="AG9245" t="s">
        <v>109</v>
      </c>
      <c r="AH9245" t="s">
        <v>54</v>
      </c>
      <c r="AI9245" t="s">
        <v>149</v>
      </c>
      <c r="AJ9245" t="s">
        <v>79</v>
      </c>
      <c r="AK9245" t="s">
        <v>72</v>
      </c>
      <c r="AL9245" t="s">
        <v>47</v>
      </c>
      <c r="AM9245" t="s">
        <v>122</v>
      </c>
      <c r="AN9245" t="s">
        <v>65</v>
      </c>
      <c r="AO9245" t="s">
        <v>38347</v>
      </c>
    </row>
    <row r="9246" spans="1:41" x14ac:dyDescent="0.25">
      <c r="A9246" t="s">
        <v>38348</v>
      </c>
      <c r="B9246" t="s">
        <v>38349</v>
      </c>
      <c r="C9246" s="1" t="str">
        <f t="shared" si="586"/>
        <v>21:1084</v>
      </c>
      <c r="D9246" s="1" t="str">
        <f t="shared" si="587"/>
        <v>21:0157</v>
      </c>
      <c r="E9246" t="s">
        <v>38350</v>
      </c>
      <c r="F9246" t="s">
        <v>38351</v>
      </c>
      <c r="H9246">
        <v>50.126873500000002</v>
      </c>
      <c r="I9246">
        <v>-122.52938779999999</v>
      </c>
      <c r="J9246" s="1" t="str">
        <f t="shared" si="584"/>
        <v>NGR bulk stream sediment</v>
      </c>
      <c r="K9246" s="1" t="str">
        <f t="shared" si="585"/>
        <v>&lt;177 micron (NGR)</v>
      </c>
      <c r="L9246">
        <v>41</v>
      </c>
      <c r="M9246" t="s">
        <v>195</v>
      </c>
      <c r="N9246">
        <v>718</v>
      </c>
      <c r="O9246" t="s">
        <v>188</v>
      </c>
      <c r="P9246" t="s">
        <v>137</v>
      </c>
      <c r="Q9246" t="s">
        <v>533</v>
      </c>
      <c r="R9246" t="s">
        <v>174</v>
      </c>
      <c r="S9246" t="s">
        <v>66</v>
      </c>
      <c r="T9246" t="s">
        <v>217</v>
      </c>
      <c r="U9246" t="s">
        <v>462</v>
      </c>
      <c r="V9246" t="s">
        <v>62</v>
      </c>
      <c r="W9246" t="s">
        <v>55</v>
      </c>
      <c r="X9246" t="s">
        <v>52</v>
      </c>
      <c r="Y9246" t="s">
        <v>85</v>
      </c>
      <c r="Z9246" t="s">
        <v>199</v>
      </c>
      <c r="AA9246" t="s">
        <v>47</v>
      </c>
      <c r="AB9246" t="s">
        <v>81</v>
      </c>
      <c r="AC9246" t="s">
        <v>175</v>
      </c>
      <c r="AD9246" t="s">
        <v>52</v>
      </c>
      <c r="AE9246" t="s">
        <v>198</v>
      </c>
      <c r="AF9246" t="s">
        <v>2250</v>
      </c>
      <c r="AG9246" t="s">
        <v>228</v>
      </c>
      <c r="AH9246" t="s">
        <v>62</v>
      </c>
      <c r="AI9246" t="s">
        <v>198</v>
      </c>
      <c r="AJ9246" t="s">
        <v>110</v>
      </c>
      <c r="AK9246" t="s">
        <v>149</v>
      </c>
      <c r="AL9246" t="s">
        <v>47</v>
      </c>
      <c r="AM9246" t="s">
        <v>122</v>
      </c>
      <c r="AN9246" t="s">
        <v>725</v>
      </c>
      <c r="AO9246" t="s">
        <v>1776</v>
      </c>
    </row>
    <row r="9247" spans="1:41" x14ac:dyDescent="0.25">
      <c r="A9247" t="s">
        <v>38352</v>
      </c>
      <c r="B9247" t="s">
        <v>38353</v>
      </c>
      <c r="C9247" s="1" t="str">
        <f t="shared" si="586"/>
        <v>21:1084</v>
      </c>
      <c r="D9247" s="1" t="str">
        <f t="shared" si="587"/>
        <v>21:0157</v>
      </c>
      <c r="E9247" t="s">
        <v>38354</v>
      </c>
      <c r="F9247" t="s">
        <v>38355</v>
      </c>
      <c r="H9247">
        <v>50.009782299999998</v>
      </c>
      <c r="I9247">
        <v>-122.38168469999999</v>
      </c>
      <c r="J9247" s="1" t="str">
        <f t="shared" si="584"/>
        <v>NGR bulk stream sediment</v>
      </c>
      <c r="K9247" s="1" t="str">
        <f t="shared" si="585"/>
        <v>&lt;177 micron (NGR)</v>
      </c>
      <c r="L9247">
        <v>41</v>
      </c>
      <c r="M9247" t="s">
        <v>205</v>
      </c>
      <c r="N9247">
        <v>719</v>
      </c>
      <c r="O9247" t="s">
        <v>224</v>
      </c>
      <c r="P9247" t="s">
        <v>47</v>
      </c>
      <c r="Q9247" t="s">
        <v>189</v>
      </c>
      <c r="R9247" t="s">
        <v>60</v>
      </c>
      <c r="S9247" t="s">
        <v>218</v>
      </c>
      <c r="T9247" t="s">
        <v>209</v>
      </c>
      <c r="U9247" t="s">
        <v>77</v>
      </c>
      <c r="V9247" t="s">
        <v>105</v>
      </c>
      <c r="W9247" t="s">
        <v>270</v>
      </c>
      <c r="X9247" t="s">
        <v>55</v>
      </c>
      <c r="Y9247" t="s">
        <v>175</v>
      </c>
      <c r="Z9247" t="s">
        <v>56</v>
      </c>
      <c r="AA9247" t="s">
        <v>103</v>
      </c>
      <c r="AB9247" t="s">
        <v>139</v>
      </c>
      <c r="AC9247" t="s">
        <v>217</v>
      </c>
      <c r="AD9247" t="s">
        <v>145</v>
      </c>
      <c r="AE9247" t="s">
        <v>105</v>
      </c>
      <c r="AF9247" t="s">
        <v>217</v>
      </c>
      <c r="AG9247" t="s">
        <v>271</v>
      </c>
      <c r="AH9247" t="s">
        <v>57</v>
      </c>
      <c r="AI9247" t="s">
        <v>53</v>
      </c>
      <c r="AJ9247" t="s">
        <v>164</v>
      </c>
      <c r="AK9247" t="s">
        <v>102</v>
      </c>
      <c r="AL9247" t="s">
        <v>47</v>
      </c>
      <c r="AM9247" t="s">
        <v>122</v>
      </c>
      <c r="AN9247" t="s">
        <v>318</v>
      </c>
      <c r="AO9247" t="s">
        <v>266</v>
      </c>
    </row>
    <row r="9248" spans="1:41" x14ac:dyDescent="0.25">
      <c r="A9248" t="s">
        <v>38356</v>
      </c>
      <c r="B9248" t="s">
        <v>38357</v>
      </c>
      <c r="C9248" s="1" t="str">
        <f t="shared" si="586"/>
        <v>21:1084</v>
      </c>
      <c r="D9248" s="1" t="str">
        <f t="shared" si="587"/>
        <v>21:0157</v>
      </c>
      <c r="E9248" t="s">
        <v>38358</v>
      </c>
      <c r="F9248" t="s">
        <v>38359</v>
      </c>
      <c r="H9248">
        <v>50.001952799999998</v>
      </c>
      <c r="I9248">
        <v>-122.3480157</v>
      </c>
      <c r="J9248" s="1" t="str">
        <f t="shared" si="584"/>
        <v>NGR bulk stream sediment</v>
      </c>
      <c r="K9248" s="1" t="str">
        <f t="shared" si="585"/>
        <v>&lt;177 micron (NGR)</v>
      </c>
      <c r="L9248">
        <v>41</v>
      </c>
      <c r="M9248" t="s">
        <v>214</v>
      </c>
      <c r="N9248">
        <v>720</v>
      </c>
      <c r="O9248" t="s">
        <v>455</v>
      </c>
      <c r="P9248" t="s">
        <v>73</v>
      </c>
      <c r="Q9248" t="s">
        <v>322</v>
      </c>
      <c r="R9248" t="s">
        <v>122</v>
      </c>
      <c r="S9248" t="s">
        <v>418</v>
      </c>
      <c r="T9248" t="s">
        <v>50</v>
      </c>
      <c r="U9248" t="s">
        <v>583</v>
      </c>
      <c r="V9248" t="s">
        <v>257</v>
      </c>
      <c r="W9248" t="s">
        <v>129</v>
      </c>
      <c r="X9248" t="s">
        <v>108</v>
      </c>
      <c r="Y9248" t="s">
        <v>82</v>
      </c>
      <c r="Z9248" t="s">
        <v>56</v>
      </c>
      <c r="AA9248" t="s">
        <v>122</v>
      </c>
      <c r="AB9248" t="s">
        <v>125</v>
      </c>
      <c r="AC9248" t="s">
        <v>225</v>
      </c>
      <c r="AD9248" t="s">
        <v>145</v>
      </c>
      <c r="AE9248" t="s">
        <v>149</v>
      </c>
      <c r="AF9248" t="s">
        <v>66</v>
      </c>
      <c r="AG9248" t="s">
        <v>182</v>
      </c>
      <c r="AH9248" t="s">
        <v>62</v>
      </c>
      <c r="AI9248" t="s">
        <v>198</v>
      </c>
      <c r="AJ9248" t="s">
        <v>111</v>
      </c>
      <c r="AK9248" t="s">
        <v>200</v>
      </c>
      <c r="AL9248" t="s">
        <v>47</v>
      </c>
      <c r="AM9248" t="s">
        <v>47</v>
      </c>
      <c r="AN9248" t="s">
        <v>364</v>
      </c>
      <c r="AO9248" t="s">
        <v>182</v>
      </c>
    </row>
    <row r="9249" spans="1:41" x14ac:dyDescent="0.25">
      <c r="A9249" t="s">
        <v>38360</v>
      </c>
      <c r="B9249" t="s">
        <v>38361</v>
      </c>
      <c r="C9249" s="1" t="str">
        <f t="shared" si="586"/>
        <v>21:1084</v>
      </c>
      <c r="D9249" s="1" t="str">
        <f t="shared" si="587"/>
        <v>21:0157</v>
      </c>
      <c r="E9249" t="s">
        <v>38362</v>
      </c>
      <c r="F9249" t="s">
        <v>38363</v>
      </c>
      <c r="H9249">
        <v>50.014035499999999</v>
      </c>
      <c r="I9249">
        <v>-122.3249196</v>
      </c>
      <c r="J9249" s="1" t="str">
        <f t="shared" si="584"/>
        <v>NGR bulk stream sediment</v>
      </c>
      <c r="K9249" s="1" t="str">
        <f t="shared" si="585"/>
        <v>&lt;177 micron (NGR)</v>
      </c>
      <c r="L9249">
        <v>41</v>
      </c>
      <c r="M9249" t="s">
        <v>223</v>
      </c>
      <c r="N9249">
        <v>721</v>
      </c>
      <c r="O9249" t="s">
        <v>406</v>
      </c>
      <c r="P9249" t="s">
        <v>47</v>
      </c>
      <c r="Q9249" t="s">
        <v>345</v>
      </c>
      <c r="R9249" t="s">
        <v>86</v>
      </c>
      <c r="S9249" t="s">
        <v>145</v>
      </c>
      <c r="T9249" t="s">
        <v>145</v>
      </c>
      <c r="U9249" t="s">
        <v>554</v>
      </c>
      <c r="V9249" t="s">
        <v>47</v>
      </c>
      <c r="W9249" t="s">
        <v>371</v>
      </c>
      <c r="X9249" t="s">
        <v>122</v>
      </c>
      <c r="Y9249" t="s">
        <v>85</v>
      </c>
      <c r="Z9249" t="s">
        <v>56</v>
      </c>
      <c r="AA9249" t="s">
        <v>122</v>
      </c>
      <c r="AB9249" t="s">
        <v>139</v>
      </c>
      <c r="AC9249" t="s">
        <v>175</v>
      </c>
      <c r="AD9249" t="s">
        <v>50</v>
      </c>
      <c r="AE9249" t="s">
        <v>54</v>
      </c>
      <c r="AF9249" t="s">
        <v>3895</v>
      </c>
      <c r="AG9249" t="s">
        <v>72</v>
      </c>
      <c r="AH9249" t="s">
        <v>62</v>
      </c>
      <c r="AI9249" t="s">
        <v>198</v>
      </c>
      <c r="AJ9249" t="s">
        <v>125</v>
      </c>
      <c r="AK9249" t="s">
        <v>64</v>
      </c>
      <c r="AL9249" t="s">
        <v>47</v>
      </c>
      <c r="AM9249" t="s">
        <v>47</v>
      </c>
      <c r="AN9249" t="s">
        <v>65</v>
      </c>
      <c r="AO9249" t="s">
        <v>621</v>
      </c>
    </row>
    <row r="9250" spans="1:41" x14ac:dyDescent="0.25">
      <c r="A9250" t="s">
        <v>38364</v>
      </c>
      <c r="B9250" t="s">
        <v>38365</v>
      </c>
      <c r="C9250" s="1" t="str">
        <f t="shared" si="586"/>
        <v>21:1084</v>
      </c>
      <c r="D9250" s="1" t="str">
        <f t="shared" si="587"/>
        <v>21:0157</v>
      </c>
      <c r="E9250" t="s">
        <v>38366</v>
      </c>
      <c r="F9250" t="s">
        <v>38367</v>
      </c>
      <c r="H9250">
        <v>50.021144800000002</v>
      </c>
      <c r="I9250">
        <v>-122.287896</v>
      </c>
      <c r="J9250" s="1" t="str">
        <f t="shared" si="584"/>
        <v>NGR bulk stream sediment</v>
      </c>
      <c r="K9250" s="1" t="str">
        <f t="shared" si="585"/>
        <v>&lt;177 micron (NGR)</v>
      </c>
      <c r="L9250">
        <v>41</v>
      </c>
      <c r="M9250" t="s">
        <v>233</v>
      </c>
      <c r="N9250">
        <v>722</v>
      </c>
      <c r="O9250" t="s">
        <v>3546</v>
      </c>
      <c r="P9250" t="s">
        <v>3546</v>
      </c>
      <c r="Q9250" t="s">
        <v>3546</v>
      </c>
      <c r="R9250" t="s">
        <v>3546</v>
      </c>
      <c r="S9250" t="s">
        <v>3546</v>
      </c>
      <c r="T9250" t="s">
        <v>3546</v>
      </c>
      <c r="U9250" t="s">
        <v>3546</v>
      </c>
      <c r="V9250" t="s">
        <v>3546</v>
      </c>
      <c r="W9250" t="s">
        <v>3546</v>
      </c>
      <c r="X9250" t="s">
        <v>3546</v>
      </c>
      <c r="Y9250" t="s">
        <v>3546</v>
      </c>
      <c r="Z9250" t="s">
        <v>3546</v>
      </c>
      <c r="AA9250" t="s">
        <v>3546</v>
      </c>
      <c r="AB9250" t="s">
        <v>3546</v>
      </c>
      <c r="AC9250" t="s">
        <v>3546</v>
      </c>
      <c r="AD9250" t="s">
        <v>3546</v>
      </c>
      <c r="AE9250" t="s">
        <v>3546</v>
      </c>
      <c r="AF9250" t="s">
        <v>3546</v>
      </c>
      <c r="AG9250" t="s">
        <v>3546</v>
      </c>
      <c r="AH9250" t="s">
        <v>3546</v>
      </c>
      <c r="AI9250" t="s">
        <v>3546</v>
      </c>
      <c r="AJ9250" t="s">
        <v>3546</v>
      </c>
      <c r="AK9250" t="s">
        <v>3546</v>
      </c>
      <c r="AL9250" t="s">
        <v>3546</v>
      </c>
      <c r="AM9250" t="s">
        <v>3546</v>
      </c>
      <c r="AN9250" t="s">
        <v>3546</v>
      </c>
      <c r="AO9250" t="s">
        <v>3546</v>
      </c>
    </row>
    <row r="9251" spans="1:41" x14ac:dyDescent="0.25">
      <c r="A9251" t="s">
        <v>38368</v>
      </c>
      <c r="B9251" t="s">
        <v>38369</v>
      </c>
      <c r="C9251" s="1" t="str">
        <f t="shared" si="586"/>
        <v>21:1084</v>
      </c>
      <c r="D9251" s="1" t="str">
        <f t="shared" si="587"/>
        <v>21:0157</v>
      </c>
      <c r="E9251" t="s">
        <v>38370</v>
      </c>
      <c r="F9251" t="s">
        <v>38371</v>
      </c>
      <c r="H9251">
        <v>50.008704899999998</v>
      </c>
      <c r="I9251">
        <v>-122.289294</v>
      </c>
      <c r="J9251" s="1" t="str">
        <f t="shared" si="584"/>
        <v>NGR bulk stream sediment</v>
      </c>
      <c r="K9251" s="1" t="str">
        <f t="shared" si="585"/>
        <v>&lt;177 micron (NGR)</v>
      </c>
      <c r="L9251">
        <v>41</v>
      </c>
      <c r="M9251" t="s">
        <v>248</v>
      </c>
      <c r="N9251">
        <v>723</v>
      </c>
      <c r="O9251" t="s">
        <v>228</v>
      </c>
      <c r="P9251" t="s">
        <v>47</v>
      </c>
      <c r="Q9251" t="s">
        <v>313</v>
      </c>
      <c r="R9251" t="s">
        <v>62</v>
      </c>
      <c r="S9251" t="s">
        <v>49</v>
      </c>
      <c r="T9251" t="s">
        <v>50</v>
      </c>
      <c r="U9251" t="s">
        <v>107</v>
      </c>
      <c r="V9251" t="s">
        <v>57</v>
      </c>
      <c r="W9251" t="s">
        <v>52</v>
      </c>
      <c r="X9251" t="s">
        <v>137</v>
      </c>
      <c r="Y9251" t="s">
        <v>85</v>
      </c>
      <c r="Z9251" t="s">
        <v>84</v>
      </c>
      <c r="AA9251" t="s">
        <v>47</v>
      </c>
      <c r="AB9251" t="s">
        <v>139</v>
      </c>
      <c r="AC9251" t="s">
        <v>175</v>
      </c>
      <c r="AD9251" t="s">
        <v>51</v>
      </c>
      <c r="AE9251" t="s">
        <v>53</v>
      </c>
      <c r="AF9251" t="s">
        <v>1480</v>
      </c>
      <c r="AG9251" t="s">
        <v>86</v>
      </c>
      <c r="AH9251" t="s">
        <v>62</v>
      </c>
      <c r="AI9251" t="s">
        <v>57</v>
      </c>
      <c r="AJ9251" t="s">
        <v>63</v>
      </c>
      <c r="AK9251" t="s">
        <v>235</v>
      </c>
      <c r="AL9251" t="s">
        <v>47</v>
      </c>
      <c r="AM9251" t="s">
        <v>122</v>
      </c>
      <c r="AN9251" t="s">
        <v>780</v>
      </c>
      <c r="AO9251" t="s">
        <v>1093</v>
      </c>
    </row>
    <row r="9252" spans="1:41" x14ac:dyDescent="0.25">
      <c r="A9252" t="s">
        <v>38372</v>
      </c>
      <c r="B9252" t="s">
        <v>38373</v>
      </c>
      <c r="C9252" s="1" t="str">
        <f t="shared" si="586"/>
        <v>21:1084</v>
      </c>
      <c r="D9252" s="1" t="str">
        <f t="shared" si="587"/>
        <v>21:0157</v>
      </c>
      <c r="E9252" t="s">
        <v>38374</v>
      </c>
      <c r="F9252" t="s">
        <v>38375</v>
      </c>
      <c r="H9252">
        <v>50.121867999999999</v>
      </c>
      <c r="I9252">
        <v>-122.0425461</v>
      </c>
      <c r="J9252" s="1" t="str">
        <f t="shared" si="584"/>
        <v>NGR bulk stream sediment</v>
      </c>
      <c r="K9252" s="1" t="str">
        <f t="shared" si="585"/>
        <v>&lt;177 micron (NGR)</v>
      </c>
      <c r="L9252">
        <v>41</v>
      </c>
      <c r="M9252" t="s">
        <v>256</v>
      </c>
      <c r="N9252">
        <v>724</v>
      </c>
      <c r="O9252" t="s">
        <v>3546</v>
      </c>
      <c r="P9252" t="s">
        <v>3546</v>
      </c>
      <c r="Q9252" t="s">
        <v>3546</v>
      </c>
      <c r="R9252" t="s">
        <v>3546</v>
      </c>
      <c r="S9252" t="s">
        <v>3546</v>
      </c>
      <c r="T9252" t="s">
        <v>3546</v>
      </c>
      <c r="U9252" t="s">
        <v>3546</v>
      </c>
      <c r="V9252" t="s">
        <v>3546</v>
      </c>
      <c r="W9252" t="s">
        <v>3546</v>
      </c>
      <c r="X9252" t="s">
        <v>3546</v>
      </c>
      <c r="Y9252" t="s">
        <v>3546</v>
      </c>
      <c r="Z9252" t="s">
        <v>3546</v>
      </c>
      <c r="AA9252" t="s">
        <v>3546</v>
      </c>
      <c r="AB9252" t="s">
        <v>3546</v>
      </c>
      <c r="AC9252" t="s">
        <v>3546</v>
      </c>
      <c r="AD9252" t="s">
        <v>3546</v>
      </c>
      <c r="AE9252" t="s">
        <v>3546</v>
      </c>
      <c r="AF9252" t="s">
        <v>3546</v>
      </c>
      <c r="AG9252" t="s">
        <v>3546</v>
      </c>
      <c r="AH9252" t="s">
        <v>3546</v>
      </c>
      <c r="AI9252" t="s">
        <v>3546</v>
      </c>
      <c r="AJ9252" t="s">
        <v>3546</v>
      </c>
      <c r="AK9252" t="s">
        <v>3546</v>
      </c>
      <c r="AL9252" t="s">
        <v>3546</v>
      </c>
      <c r="AM9252" t="s">
        <v>3546</v>
      </c>
      <c r="AN9252" t="s">
        <v>3546</v>
      </c>
      <c r="AO9252" t="s">
        <v>3546</v>
      </c>
    </row>
    <row r="9253" spans="1:41" x14ac:dyDescent="0.25">
      <c r="A9253" t="s">
        <v>38376</v>
      </c>
      <c r="B9253" t="s">
        <v>38377</v>
      </c>
      <c r="C9253" s="1" t="str">
        <f t="shared" si="586"/>
        <v>21:1084</v>
      </c>
      <c r="D9253" s="1" t="str">
        <f t="shared" si="587"/>
        <v>21:0157</v>
      </c>
      <c r="E9253" t="s">
        <v>38378</v>
      </c>
      <c r="F9253" t="s">
        <v>38379</v>
      </c>
      <c r="H9253">
        <v>50.179625199999997</v>
      </c>
      <c r="I9253">
        <v>-122.0399079</v>
      </c>
      <c r="J9253" s="1" t="str">
        <f t="shared" si="584"/>
        <v>NGR bulk stream sediment</v>
      </c>
      <c r="K9253" s="1" t="str">
        <f t="shared" si="585"/>
        <v>&lt;177 micron (NGR)</v>
      </c>
      <c r="L9253">
        <v>41</v>
      </c>
      <c r="M9253" t="s">
        <v>265</v>
      </c>
      <c r="N9253">
        <v>725</v>
      </c>
      <c r="O9253" t="s">
        <v>3546</v>
      </c>
      <c r="P9253" t="s">
        <v>3546</v>
      </c>
      <c r="Q9253" t="s">
        <v>3546</v>
      </c>
      <c r="R9253" t="s">
        <v>3546</v>
      </c>
      <c r="S9253" t="s">
        <v>3546</v>
      </c>
      <c r="T9253" t="s">
        <v>3546</v>
      </c>
      <c r="U9253" t="s">
        <v>3546</v>
      </c>
      <c r="V9253" t="s">
        <v>3546</v>
      </c>
      <c r="W9253" t="s">
        <v>3546</v>
      </c>
      <c r="X9253" t="s">
        <v>3546</v>
      </c>
      <c r="Y9253" t="s">
        <v>3546</v>
      </c>
      <c r="Z9253" t="s">
        <v>3546</v>
      </c>
      <c r="AA9253" t="s">
        <v>3546</v>
      </c>
      <c r="AB9253" t="s">
        <v>3546</v>
      </c>
      <c r="AC9253" t="s">
        <v>3546</v>
      </c>
      <c r="AD9253" t="s">
        <v>3546</v>
      </c>
      <c r="AE9253" t="s">
        <v>3546</v>
      </c>
      <c r="AF9253" t="s">
        <v>3546</v>
      </c>
      <c r="AG9253" t="s">
        <v>3546</v>
      </c>
      <c r="AH9253" t="s">
        <v>3546</v>
      </c>
      <c r="AI9253" t="s">
        <v>3546</v>
      </c>
      <c r="AJ9253" t="s">
        <v>3546</v>
      </c>
      <c r="AK9253" t="s">
        <v>3546</v>
      </c>
      <c r="AL9253" t="s">
        <v>3546</v>
      </c>
      <c r="AM9253" t="s">
        <v>3546</v>
      </c>
      <c r="AN9253" t="s">
        <v>3546</v>
      </c>
      <c r="AO9253" t="s">
        <v>3546</v>
      </c>
    </row>
    <row r="9254" spans="1:41" x14ac:dyDescent="0.25">
      <c r="A9254" t="s">
        <v>38380</v>
      </c>
      <c r="B9254" t="s">
        <v>38381</v>
      </c>
      <c r="C9254" s="1" t="str">
        <f t="shared" si="586"/>
        <v>21:1084</v>
      </c>
      <c r="D9254" s="1" t="str">
        <f t="shared" si="587"/>
        <v>21:0157</v>
      </c>
      <c r="E9254" t="s">
        <v>38382</v>
      </c>
      <c r="F9254" t="s">
        <v>38383</v>
      </c>
      <c r="H9254">
        <v>50.201461600000002</v>
      </c>
      <c r="I9254">
        <v>-122.01067260000001</v>
      </c>
      <c r="J9254" s="1" t="str">
        <f t="shared" si="584"/>
        <v>NGR bulk stream sediment</v>
      </c>
      <c r="K9254" s="1" t="str">
        <f t="shared" si="585"/>
        <v>&lt;177 micron (NGR)</v>
      </c>
      <c r="L9254">
        <v>42</v>
      </c>
      <c r="M9254" t="s">
        <v>45</v>
      </c>
      <c r="N9254">
        <v>726</v>
      </c>
      <c r="O9254" t="s">
        <v>112</v>
      </c>
      <c r="P9254" t="s">
        <v>51</v>
      </c>
      <c r="Q9254" t="s">
        <v>533</v>
      </c>
      <c r="R9254" t="s">
        <v>61</v>
      </c>
      <c r="S9254" t="s">
        <v>165</v>
      </c>
      <c r="T9254" t="s">
        <v>209</v>
      </c>
      <c r="U9254" t="s">
        <v>313</v>
      </c>
      <c r="V9254" t="s">
        <v>61</v>
      </c>
      <c r="W9254" t="s">
        <v>102</v>
      </c>
      <c r="X9254" t="s">
        <v>47</v>
      </c>
      <c r="Y9254" t="s">
        <v>85</v>
      </c>
      <c r="Z9254" t="s">
        <v>56</v>
      </c>
      <c r="AA9254" t="s">
        <v>103</v>
      </c>
      <c r="AB9254" t="s">
        <v>101</v>
      </c>
      <c r="AC9254" t="s">
        <v>144</v>
      </c>
      <c r="AD9254" t="s">
        <v>82</v>
      </c>
      <c r="AE9254" t="s">
        <v>84</v>
      </c>
      <c r="AF9254" t="s">
        <v>267</v>
      </c>
      <c r="AG9254" t="s">
        <v>455</v>
      </c>
      <c r="AH9254" t="s">
        <v>62</v>
      </c>
      <c r="AI9254" t="s">
        <v>62</v>
      </c>
      <c r="AJ9254" t="s">
        <v>81</v>
      </c>
      <c r="AK9254" t="s">
        <v>110</v>
      </c>
      <c r="AL9254" t="s">
        <v>47</v>
      </c>
      <c r="AM9254" t="s">
        <v>47</v>
      </c>
      <c r="AN9254" t="s">
        <v>65</v>
      </c>
      <c r="AO9254" t="s">
        <v>38384</v>
      </c>
    </row>
    <row r="9255" spans="1:41" x14ac:dyDescent="0.25">
      <c r="A9255" t="s">
        <v>38385</v>
      </c>
      <c r="B9255" t="s">
        <v>38386</v>
      </c>
      <c r="C9255" s="1" t="str">
        <f t="shared" si="586"/>
        <v>21:1084</v>
      </c>
      <c r="D9255" s="1" t="str">
        <f t="shared" si="587"/>
        <v>21:0157</v>
      </c>
      <c r="E9255" t="s">
        <v>38387</v>
      </c>
      <c r="F9255" t="s">
        <v>38388</v>
      </c>
      <c r="H9255">
        <v>50.223287499999998</v>
      </c>
      <c r="I9255">
        <v>-122.1134824</v>
      </c>
      <c r="J9255" s="1" t="str">
        <f t="shared" si="584"/>
        <v>NGR bulk stream sediment</v>
      </c>
      <c r="K9255" s="1" t="str">
        <f t="shared" si="585"/>
        <v>&lt;177 micron (NGR)</v>
      </c>
      <c r="L9255">
        <v>42</v>
      </c>
      <c r="M9255" t="s">
        <v>71</v>
      </c>
      <c r="N9255">
        <v>727</v>
      </c>
      <c r="O9255" t="s">
        <v>127</v>
      </c>
      <c r="P9255" t="s">
        <v>47</v>
      </c>
      <c r="Q9255" t="s">
        <v>1304</v>
      </c>
      <c r="R9255" t="s">
        <v>79</v>
      </c>
      <c r="S9255" t="s">
        <v>80</v>
      </c>
      <c r="T9255" t="s">
        <v>108</v>
      </c>
      <c r="U9255" t="s">
        <v>462</v>
      </c>
      <c r="V9255" t="s">
        <v>62</v>
      </c>
      <c r="W9255" t="s">
        <v>151</v>
      </c>
      <c r="X9255" t="s">
        <v>76</v>
      </c>
      <c r="Y9255" t="s">
        <v>76</v>
      </c>
      <c r="Z9255" t="s">
        <v>56</v>
      </c>
      <c r="AA9255" t="s">
        <v>47</v>
      </c>
      <c r="AB9255" t="s">
        <v>81</v>
      </c>
      <c r="AC9255" t="s">
        <v>175</v>
      </c>
      <c r="AD9255" t="s">
        <v>85</v>
      </c>
      <c r="AE9255" t="s">
        <v>62</v>
      </c>
      <c r="AF9255" t="s">
        <v>66</v>
      </c>
      <c r="AG9255" t="s">
        <v>227</v>
      </c>
      <c r="AH9255" t="s">
        <v>57</v>
      </c>
      <c r="AI9255" t="s">
        <v>198</v>
      </c>
      <c r="AJ9255" t="s">
        <v>101</v>
      </c>
      <c r="AK9255" t="s">
        <v>174</v>
      </c>
      <c r="AL9255" t="s">
        <v>47</v>
      </c>
      <c r="AM9255" t="s">
        <v>47</v>
      </c>
      <c r="AN9255" t="s">
        <v>765</v>
      </c>
      <c r="AO9255" t="s">
        <v>34490</v>
      </c>
    </row>
    <row r="9256" spans="1:41" x14ac:dyDescent="0.25">
      <c r="A9256" t="s">
        <v>38389</v>
      </c>
      <c r="B9256" t="s">
        <v>38390</v>
      </c>
      <c r="C9256" s="1" t="str">
        <f t="shared" si="586"/>
        <v>21:1084</v>
      </c>
      <c r="D9256" s="1" t="str">
        <f t="shared" si="587"/>
        <v>21:0157</v>
      </c>
      <c r="E9256" t="s">
        <v>38391</v>
      </c>
      <c r="F9256" t="s">
        <v>38392</v>
      </c>
      <c r="H9256">
        <v>50.153202</v>
      </c>
      <c r="I9256">
        <v>-122.20364189999999</v>
      </c>
      <c r="J9256" s="1" t="str">
        <f t="shared" si="584"/>
        <v>NGR bulk stream sediment</v>
      </c>
      <c r="K9256" s="1" t="str">
        <f t="shared" si="585"/>
        <v>&lt;177 micron (NGR)</v>
      </c>
      <c r="L9256">
        <v>42</v>
      </c>
      <c r="M9256" t="s">
        <v>95</v>
      </c>
      <c r="N9256">
        <v>728</v>
      </c>
      <c r="O9256" t="s">
        <v>437</v>
      </c>
      <c r="P9256" t="s">
        <v>47</v>
      </c>
      <c r="Q9256" t="s">
        <v>299</v>
      </c>
      <c r="R9256" t="s">
        <v>185</v>
      </c>
      <c r="S9256" t="s">
        <v>112</v>
      </c>
      <c r="T9256" t="s">
        <v>85</v>
      </c>
      <c r="U9256" t="s">
        <v>239</v>
      </c>
      <c r="V9256" t="s">
        <v>47</v>
      </c>
      <c r="W9256" t="s">
        <v>164</v>
      </c>
      <c r="X9256" t="s">
        <v>52</v>
      </c>
      <c r="Y9256" t="s">
        <v>127</v>
      </c>
      <c r="Z9256" t="s">
        <v>56</v>
      </c>
      <c r="AA9256" t="s">
        <v>47</v>
      </c>
      <c r="AB9256" t="s">
        <v>81</v>
      </c>
      <c r="AC9256" t="s">
        <v>175</v>
      </c>
      <c r="AD9256" t="s">
        <v>145</v>
      </c>
      <c r="AE9256" t="s">
        <v>198</v>
      </c>
      <c r="AF9256" t="s">
        <v>50</v>
      </c>
      <c r="AG9256" t="s">
        <v>412</v>
      </c>
      <c r="AH9256" t="s">
        <v>62</v>
      </c>
      <c r="AI9256" t="s">
        <v>198</v>
      </c>
      <c r="AJ9256" t="s">
        <v>282</v>
      </c>
      <c r="AK9256" t="s">
        <v>79</v>
      </c>
      <c r="AL9256" t="s">
        <v>47</v>
      </c>
      <c r="AM9256" t="s">
        <v>47</v>
      </c>
      <c r="AN9256" t="s">
        <v>275</v>
      </c>
      <c r="AO9256" t="s">
        <v>3227</v>
      </c>
    </row>
    <row r="9257" spans="1:41" x14ac:dyDescent="0.25">
      <c r="A9257" t="s">
        <v>38393</v>
      </c>
      <c r="B9257" t="s">
        <v>38394</v>
      </c>
      <c r="C9257" s="1" t="str">
        <f t="shared" si="586"/>
        <v>21:1084</v>
      </c>
      <c r="D9257" s="1" t="str">
        <f t="shared" si="587"/>
        <v>21:0157</v>
      </c>
      <c r="E9257" t="s">
        <v>38395</v>
      </c>
      <c r="F9257" t="s">
        <v>38396</v>
      </c>
      <c r="H9257">
        <v>50.187883800000002</v>
      </c>
      <c r="I9257">
        <v>-122.2493214</v>
      </c>
      <c r="J9257" s="1" t="str">
        <f t="shared" si="584"/>
        <v>NGR bulk stream sediment</v>
      </c>
      <c r="K9257" s="1" t="str">
        <f t="shared" si="585"/>
        <v>&lt;177 micron (NGR)</v>
      </c>
      <c r="L9257">
        <v>42</v>
      </c>
      <c r="M9257" t="s">
        <v>117</v>
      </c>
      <c r="N9257">
        <v>729</v>
      </c>
      <c r="O9257" t="s">
        <v>3546</v>
      </c>
      <c r="P9257" t="s">
        <v>3546</v>
      </c>
      <c r="Q9257" t="s">
        <v>3546</v>
      </c>
      <c r="R9257" t="s">
        <v>3546</v>
      </c>
      <c r="S9257" t="s">
        <v>3546</v>
      </c>
      <c r="T9257" t="s">
        <v>3546</v>
      </c>
      <c r="U9257" t="s">
        <v>3546</v>
      </c>
      <c r="V9257" t="s">
        <v>3546</v>
      </c>
      <c r="W9257" t="s">
        <v>3546</v>
      </c>
      <c r="X9257" t="s">
        <v>3546</v>
      </c>
      <c r="Y9257" t="s">
        <v>3546</v>
      </c>
      <c r="Z9257" t="s">
        <v>3546</v>
      </c>
      <c r="AA9257" t="s">
        <v>3546</v>
      </c>
      <c r="AB9257" t="s">
        <v>3546</v>
      </c>
      <c r="AC9257" t="s">
        <v>3546</v>
      </c>
      <c r="AD9257" t="s">
        <v>3546</v>
      </c>
      <c r="AE9257" t="s">
        <v>3546</v>
      </c>
      <c r="AF9257" t="s">
        <v>3546</v>
      </c>
      <c r="AG9257" t="s">
        <v>3546</v>
      </c>
      <c r="AH9257" t="s">
        <v>3546</v>
      </c>
      <c r="AI9257" t="s">
        <v>3546</v>
      </c>
      <c r="AJ9257" t="s">
        <v>3546</v>
      </c>
      <c r="AK9257" t="s">
        <v>3546</v>
      </c>
      <c r="AL9257" t="s">
        <v>3546</v>
      </c>
      <c r="AM9257" t="s">
        <v>3546</v>
      </c>
      <c r="AN9257" t="s">
        <v>3546</v>
      </c>
      <c r="AO9257" t="s">
        <v>3546</v>
      </c>
    </row>
    <row r="9258" spans="1:41" x14ac:dyDescent="0.25">
      <c r="A9258" t="s">
        <v>38397</v>
      </c>
      <c r="B9258" t="s">
        <v>38398</v>
      </c>
      <c r="C9258" s="1" t="str">
        <f t="shared" si="586"/>
        <v>21:1084</v>
      </c>
      <c r="D9258" s="1" t="str">
        <f t="shared" si="587"/>
        <v>21:0157</v>
      </c>
      <c r="E9258" t="s">
        <v>38399</v>
      </c>
      <c r="F9258" t="s">
        <v>38400</v>
      </c>
      <c r="H9258">
        <v>50.183096200000001</v>
      </c>
      <c r="I9258">
        <v>-122.2559096</v>
      </c>
      <c r="J9258" s="1" t="str">
        <f t="shared" si="584"/>
        <v>NGR bulk stream sediment</v>
      </c>
      <c r="K9258" s="1" t="str">
        <f t="shared" si="585"/>
        <v>&lt;177 micron (NGR)</v>
      </c>
      <c r="L9258">
        <v>42</v>
      </c>
      <c r="M9258" t="s">
        <v>136</v>
      </c>
      <c r="N9258">
        <v>730</v>
      </c>
      <c r="O9258" t="s">
        <v>78</v>
      </c>
      <c r="P9258" t="s">
        <v>47</v>
      </c>
      <c r="Q9258" t="s">
        <v>299</v>
      </c>
      <c r="R9258" t="s">
        <v>174</v>
      </c>
      <c r="S9258" t="s">
        <v>80</v>
      </c>
      <c r="T9258" t="s">
        <v>175</v>
      </c>
      <c r="U9258" t="s">
        <v>183</v>
      </c>
      <c r="V9258" t="s">
        <v>61</v>
      </c>
      <c r="W9258" t="s">
        <v>86</v>
      </c>
      <c r="X9258" t="s">
        <v>137</v>
      </c>
      <c r="Y9258" t="s">
        <v>267</v>
      </c>
      <c r="Z9258" t="s">
        <v>199</v>
      </c>
      <c r="AA9258" t="s">
        <v>122</v>
      </c>
      <c r="AB9258" t="s">
        <v>257</v>
      </c>
      <c r="AC9258" t="s">
        <v>175</v>
      </c>
      <c r="AD9258" t="s">
        <v>66</v>
      </c>
      <c r="AE9258" t="s">
        <v>199</v>
      </c>
      <c r="AF9258" t="s">
        <v>3895</v>
      </c>
      <c r="AG9258" t="s">
        <v>188</v>
      </c>
      <c r="AH9258" t="s">
        <v>53</v>
      </c>
      <c r="AI9258" t="s">
        <v>46</v>
      </c>
      <c r="AJ9258" t="s">
        <v>455</v>
      </c>
      <c r="AK9258" t="s">
        <v>130</v>
      </c>
      <c r="AL9258" t="s">
        <v>47</v>
      </c>
      <c r="AM9258" t="s">
        <v>122</v>
      </c>
      <c r="AN9258" t="s">
        <v>65</v>
      </c>
      <c r="AO9258" t="s">
        <v>6615</v>
      </c>
    </row>
    <row r="9259" spans="1:41" x14ac:dyDescent="0.25">
      <c r="A9259" t="s">
        <v>38401</v>
      </c>
      <c r="B9259" t="s">
        <v>38402</v>
      </c>
      <c r="C9259" s="1" t="str">
        <f t="shared" si="586"/>
        <v>21:1084</v>
      </c>
      <c r="D9259" s="1" t="str">
        <f t="shared" si="587"/>
        <v>21:0157</v>
      </c>
      <c r="E9259" t="s">
        <v>38403</v>
      </c>
      <c r="F9259" t="s">
        <v>38404</v>
      </c>
      <c r="H9259">
        <v>50.220818600000001</v>
      </c>
      <c r="I9259">
        <v>-122.2163802</v>
      </c>
      <c r="J9259" s="1" t="str">
        <f t="shared" si="584"/>
        <v>NGR bulk stream sediment</v>
      </c>
      <c r="K9259" s="1" t="str">
        <f t="shared" si="585"/>
        <v>&lt;177 micron (NGR)</v>
      </c>
      <c r="L9259">
        <v>42</v>
      </c>
      <c r="M9259" t="s">
        <v>280</v>
      </c>
      <c r="N9259">
        <v>731</v>
      </c>
      <c r="O9259" t="s">
        <v>28715</v>
      </c>
      <c r="P9259" t="s">
        <v>122</v>
      </c>
      <c r="Q9259" t="s">
        <v>215</v>
      </c>
      <c r="R9259" t="s">
        <v>62</v>
      </c>
      <c r="S9259" t="s">
        <v>267</v>
      </c>
      <c r="T9259" t="s">
        <v>51</v>
      </c>
      <c r="U9259" t="s">
        <v>197</v>
      </c>
      <c r="V9259" t="s">
        <v>110</v>
      </c>
      <c r="W9259" t="s">
        <v>130</v>
      </c>
      <c r="X9259" t="s">
        <v>122</v>
      </c>
      <c r="Y9259" t="s">
        <v>58</v>
      </c>
      <c r="Z9259" t="s">
        <v>56</v>
      </c>
      <c r="AA9259" t="s">
        <v>51</v>
      </c>
      <c r="AB9259" t="s">
        <v>125</v>
      </c>
      <c r="AC9259" t="s">
        <v>175</v>
      </c>
      <c r="AD9259" t="s">
        <v>58</v>
      </c>
      <c r="AE9259" t="s">
        <v>199</v>
      </c>
      <c r="AF9259" t="s">
        <v>127</v>
      </c>
      <c r="AG9259" t="s">
        <v>72</v>
      </c>
      <c r="AH9259" t="s">
        <v>62</v>
      </c>
      <c r="AI9259" t="s">
        <v>53</v>
      </c>
      <c r="AJ9259" t="s">
        <v>47</v>
      </c>
      <c r="AK9259" t="s">
        <v>173</v>
      </c>
      <c r="AL9259" t="s">
        <v>47</v>
      </c>
      <c r="AM9259" t="s">
        <v>47</v>
      </c>
      <c r="AN9259" t="s">
        <v>1121</v>
      </c>
      <c r="AO9259" t="s">
        <v>5889</v>
      </c>
    </row>
    <row r="9260" spans="1:41" x14ac:dyDescent="0.25">
      <c r="A9260" t="s">
        <v>38405</v>
      </c>
      <c r="B9260" t="s">
        <v>38406</v>
      </c>
      <c r="C9260" s="1" t="str">
        <f t="shared" si="586"/>
        <v>21:1084</v>
      </c>
      <c r="D9260" s="1" t="str">
        <f t="shared" si="587"/>
        <v>21:0157</v>
      </c>
      <c r="E9260" t="s">
        <v>38403</v>
      </c>
      <c r="F9260" t="s">
        <v>38407</v>
      </c>
      <c r="H9260">
        <v>50.220818600000001</v>
      </c>
      <c r="I9260">
        <v>-122.2163802</v>
      </c>
      <c r="J9260" s="1" t="str">
        <f t="shared" si="584"/>
        <v>NGR bulk stream sediment</v>
      </c>
      <c r="K9260" s="1" t="str">
        <f t="shared" si="585"/>
        <v>&lt;177 micron (NGR)</v>
      </c>
      <c r="L9260">
        <v>42</v>
      </c>
      <c r="M9260" t="s">
        <v>288</v>
      </c>
      <c r="N9260">
        <v>732</v>
      </c>
      <c r="O9260" t="s">
        <v>5633</v>
      </c>
      <c r="P9260" t="s">
        <v>47</v>
      </c>
      <c r="Q9260" t="s">
        <v>920</v>
      </c>
      <c r="R9260" t="s">
        <v>62</v>
      </c>
      <c r="S9260" t="s">
        <v>82</v>
      </c>
      <c r="T9260" t="s">
        <v>51</v>
      </c>
      <c r="U9260" t="s">
        <v>187</v>
      </c>
      <c r="V9260" t="s">
        <v>185</v>
      </c>
      <c r="W9260" t="s">
        <v>79</v>
      </c>
      <c r="X9260" t="s">
        <v>103</v>
      </c>
      <c r="Y9260" t="s">
        <v>58</v>
      </c>
      <c r="Z9260" t="s">
        <v>56</v>
      </c>
      <c r="AA9260" t="s">
        <v>52</v>
      </c>
      <c r="AB9260" t="s">
        <v>63</v>
      </c>
      <c r="AC9260" t="s">
        <v>175</v>
      </c>
      <c r="AD9260" t="s">
        <v>76</v>
      </c>
      <c r="AE9260" t="s">
        <v>199</v>
      </c>
      <c r="AF9260" t="s">
        <v>267</v>
      </c>
      <c r="AG9260" t="s">
        <v>493</v>
      </c>
      <c r="AH9260" t="s">
        <v>62</v>
      </c>
      <c r="AI9260" t="s">
        <v>198</v>
      </c>
      <c r="AJ9260" t="s">
        <v>101</v>
      </c>
      <c r="AK9260" t="s">
        <v>173</v>
      </c>
      <c r="AL9260" t="s">
        <v>47</v>
      </c>
      <c r="AM9260" t="s">
        <v>47</v>
      </c>
      <c r="AN9260" t="s">
        <v>65</v>
      </c>
      <c r="AO9260" t="s">
        <v>218</v>
      </c>
    </row>
    <row r="9261" spans="1:41" x14ac:dyDescent="0.25">
      <c r="A9261" t="s">
        <v>38408</v>
      </c>
      <c r="B9261" t="s">
        <v>38409</v>
      </c>
      <c r="C9261" s="1" t="str">
        <f t="shared" si="586"/>
        <v>21:1084</v>
      </c>
      <c r="D9261" s="1" t="str">
        <f t="shared" si="587"/>
        <v>21:0157</v>
      </c>
      <c r="E9261" t="s">
        <v>38410</v>
      </c>
      <c r="F9261" t="s">
        <v>38411</v>
      </c>
      <c r="H9261">
        <v>50.256548100000003</v>
      </c>
      <c r="I9261">
        <v>-122.23314739999999</v>
      </c>
      <c r="J9261" s="1" t="str">
        <f t="shared" si="584"/>
        <v>NGR bulk stream sediment</v>
      </c>
      <c r="K9261" s="1" t="str">
        <f t="shared" si="585"/>
        <v>&lt;177 micron (NGR)</v>
      </c>
      <c r="L9261">
        <v>42</v>
      </c>
      <c r="M9261" t="s">
        <v>157</v>
      </c>
      <c r="N9261">
        <v>733</v>
      </c>
      <c r="O9261" t="s">
        <v>3546</v>
      </c>
      <c r="P9261" t="s">
        <v>3546</v>
      </c>
      <c r="Q9261" t="s">
        <v>3546</v>
      </c>
      <c r="R9261" t="s">
        <v>3546</v>
      </c>
      <c r="S9261" t="s">
        <v>3546</v>
      </c>
      <c r="T9261" t="s">
        <v>3546</v>
      </c>
      <c r="U9261" t="s">
        <v>3546</v>
      </c>
      <c r="V9261" t="s">
        <v>3546</v>
      </c>
      <c r="W9261" t="s">
        <v>3546</v>
      </c>
      <c r="X9261" t="s">
        <v>3546</v>
      </c>
      <c r="Y9261" t="s">
        <v>3546</v>
      </c>
      <c r="Z9261" t="s">
        <v>3546</v>
      </c>
      <c r="AA9261" t="s">
        <v>3546</v>
      </c>
      <c r="AB9261" t="s">
        <v>3546</v>
      </c>
      <c r="AC9261" t="s">
        <v>3546</v>
      </c>
      <c r="AD9261" t="s">
        <v>3546</v>
      </c>
      <c r="AE9261" t="s">
        <v>3546</v>
      </c>
      <c r="AF9261" t="s">
        <v>3546</v>
      </c>
      <c r="AG9261" t="s">
        <v>3546</v>
      </c>
      <c r="AH9261" t="s">
        <v>3546</v>
      </c>
      <c r="AI9261" t="s">
        <v>3546</v>
      </c>
      <c r="AJ9261" t="s">
        <v>3546</v>
      </c>
      <c r="AK9261" t="s">
        <v>3546</v>
      </c>
      <c r="AL9261" t="s">
        <v>3546</v>
      </c>
      <c r="AM9261" t="s">
        <v>3546</v>
      </c>
      <c r="AN9261" t="s">
        <v>3546</v>
      </c>
      <c r="AO9261" t="s">
        <v>3546</v>
      </c>
    </row>
    <row r="9262" spans="1:41" x14ac:dyDescent="0.25">
      <c r="A9262" t="s">
        <v>38412</v>
      </c>
      <c r="B9262" t="s">
        <v>38413</v>
      </c>
      <c r="C9262" s="1" t="str">
        <f t="shared" si="586"/>
        <v>21:1084</v>
      </c>
      <c r="D9262" s="1" t="str">
        <f t="shared" si="587"/>
        <v>21:0157</v>
      </c>
      <c r="E9262" t="s">
        <v>38414</v>
      </c>
      <c r="F9262" t="s">
        <v>38415</v>
      </c>
      <c r="H9262">
        <v>50.246387400000003</v>
      </c>
      <c r="I9262">
        <v>-122.25279310000001</v>
      </c>
      <c r="J9262" s="1" t="str">
        <f t="shared" si="584"/>
        <v>NGR bulk stream sediment</v>
      </c>
      <c r="K9262" s="1" t="str">
        <f t="shared" si="585"/>
        <v>&lt;177 micron (NGR)</v>
      </c>
      <c r="L9262">
        <v>42</v>
      </c>
      <c r="M9262" t="s">
        <v>170</v>
      </c>
      <c r="N9262">
        <v>734</v>
      </c>
      <c r="O9262" t="s">
        <v>46</v>
      </c>
      <c r="P9262" t="s">
        <v>47</v>
      </c>
      <c r="Q9262" t="s">
        <v>119</v>
      </c>
      <c r="R9262" t="s">
        <v>62</v>
      </c>
      <c r="S9262" t="s">
        <v>108</v>
      </c>
      <c r="T9262" t="s">
        <v>51</v>
      </c>
      <c r="U9262" t="s">
        <v>51</v>
      </c>
      <c r="V9262" t="s">
        <v>62</v>
      </c>
      <c r="W9262" t="s">
        <v>199</v>
      </c>
      <c r="X9262" t="s">
        <v>47</v>
      </c>
      <c r="Y9262" t="s">
        <v>137</v>
      </c>
      <c r="Z9262" t="s">
        <v>56</v>
      </c>
      <c r="AA9262" t="s">
        <v>122</v>
      </c>
      <c r="AB9262" t="s">
        <v>109</v>
      </c>
      <c r="AC9262" t="s">
        <v>175</v>
      </c>
      <c r="AD9262" t="s">
        <v>99</v>
      </c>
      <c r="AE9262" t="s">
        <v>380</v>
      </c>
      <c r="AF9262" t="s">
        <v>139</v>
      </c>
      <c r="AG9262" t="s">
        <v>125</v>
      </c>
      <c r="AH9262" t="s">
        <v>62</v>
      </c>
      <c r="AI9262" t="s">
        <v>62</v>
      </c>
      <c r="AJ9262" t="s">
        <v>46</v>
      </c>
      <c r="AK9262" t="s">
        <v>54</v>
      </c>
      <c r="AL9262" t="s">
        <v>47</v>
      </c>
      <c r="AM9262" t="s">
        <v>47</v>
      </c>
      <c r="AN9262" t="s">
        <v>65</v>
      </c>
      <c r="AO9262" t="s">
        <v>2317</v>
      </c>
    </row>
    <row r="9263" spans="1:41" x14ac:dyDescent="0.25">
      <c r="A9263" t="s">
        <v>38416</v>
      </c>
      <c r="B9263" t="s">
        <v>38417</v>
      </c>
      <c r="C9263" s="1" t="str">
        <f t="shared" si="586"/>
        <v>21:1084</v>
      </c>
      <c r="D9263" s="1" t="str">
        <f t="shared" si="587"/>
        <v>21:0157</v>
      </c>
      <c r="E9263" t="s">
        <v>38418</v>
      </c>
      <c r="F9263" t="s">
        <v>38419</v>
      </c>
      <c r="H9263">
        <v>50.214243799999998</v>
      </c>
      <c r="I9263">
        <v>-122.3114336</v>
      </c>
      <c r="J9263" s="1" t="str">
        <f t="shared" si="584"/>
        <v>NGR bulk stream sediment</v>
      </c>
      <c r="K9263" s="1" t="str">
        <f t="shared" si="585"/>
        <v>&lt;177 micron (NGR)</v>
      </c>
      <c r="L9263">
        <v>42</v>
      </c>
      <c r="M9263" t="s">
        <v>180</v>
      </c>
      <c r="N9263">
        <v>735</v>
      </c>
      <c r="O9263" t="s">
        <v>105</v>
      </c>
      <c r="P9263" t="s">
        <v>47</v>
      </c>
      <c r="Q9263" t="s">
        <v>1130</v>
      </c>
      <c r="R9263" t="s">
        <v>105</v>
      </c>
      <c r="S9263" t="s">
        <v>239</v>
      </c>
      <c r="T9263" t="s">
        <v>55</v>
      </c>
      <c r="U9263" t="s">
        <v>120</v>
      </c>
      <c r="V9263" t="s">
        <v>54</v>
      </c>
      <c r="W9263" t="s">
        <v>257</v>
      </c>
      <c r="X9263" t="s">
        <v>73</v>
      </c>
      <c r="Y9263" t="s">
        <v>175</v>
      </c>
      <c r="Z9263" t="s">
        <v>56</v>
      </c>
      <c r="AA9263" t="s">
        <v>122</v>
      </c>
      <c r="AB9263" t="s">
        <v>130</v>
      </c>
      <c r="AC9263" t="s">
        <v>175</v>
      </c>
      <c r="AD9263" t="s">
        <v>145</v>
      </c>
      <c r="AE9263" t="s">
        <v>199</v>
      </c>
      <c r="AF9263" t="s">
        <v>66</v>
      </c>
      <c r="AG9263" t="s">
        <v>182</v>
      </c>
      <c r="AH9263" t="s">
        <v>53</v>
      </c>
      <c r="AI9263" t="s">
        <v>46</v>
      </c>
      <c r="AJ9263" t="s">
        <v>188</v>
      </c>
      <c r="AK9263" t="s">
        <v>371</v>
      </c>
      <c r="AL9263" t="s">
        <v>47</v>
      </c>
      <c r="AM9263" t="s">
        <v>47</v>
      </c>
      <c r="AN9263" t="s">
        <v>65</v>
      </c>
      <c r="AO9263" t="s">
        <v>11675</v>
      </c>
    </row>
    <row r="9264" spans="1:41" x14ac:dyDescent="0.25">
      <c r="A9264" t="s">
        <v>38420</v>
      </c>
      <c r="B9264" t="s">
        <v>38421</v>
      </c>
      <c r="C9264" s="1" t="str">
        <f t="shared" si="586"/>
        <v>21:1084</v>
      </c>
      <c r="D9264" s="1" t="str">
        <f t="shared" si="587"/>
        <v>21:0157</v>
      </c>
      <c r="E9264" t="s">
        <v>38422</v>
      </c>
      <c r="F9264" t="s">
        <v>38423</v>
      </c>
      <c r="H9264">
        <v>50.069815200000001</v>
      </c>
      <c r="I9264">
        <v>-122.3165353</v>
      </c>
      <c r="J9264" s="1" t="str">
        <f t="shared" si="584"/>
        <v>NGR bulk stream sediment</v>
      </c>
      <c r="K9264" s="1" t="str">
        <f t="shared" si="585"/>
        <v>&lt;177 micron (NGR)</v>
      </c>
      <c r="L9264">
        <v>42</v>
      </c>
      <c r="M9264" t="s">
        <v>195</v>
      </c>
      <c r="N9264">
        <v>736</v>
      </c>
      <c r="O9264" t="s">
        <v>58</v>
      </c>
      <c r="P9264" t="s">
        <v>103</v>
      </c>
      <c r="Q9264" t="s">
        <v>468</v>
      </c>
      <c r="R9264" t="s">
        <v>142</v>
      </c>
      <c r="S9264" t="s">
        <v>475</v>
      </c>
      <c r="T9264" t="s">
        <v>127</v>
      </c>
      <c r="U9264" t="s">
        <v>107</v>
      </c>
      <c r="V9264" t="s">
        <v>455</v>
      </c>
      <c r="W9264" t="s">
        <v>282</v>
      </c>
      <c r="X9264" t="s">
        <v>51</v>
      </c>
      <c r="Y9264" t="s">
        <v>127</v>
      </c>
      <c r="Z9264" t="s">
        <v>56</v>
      </c>
      <c r="AA9264" t="s">
        <v>52</v>
      </c>
      <c r="AB9264" t="s">
        <v>173</v>
      </c>
      <c r="AC9264" t="s">
        <v>175</v>
      </c>
      <c r="AD9264" t="s">
        <v>98</v>
      </c>
      <c r="AE9264" t="s">
        <v>198</v>
      </c>
      <c r="AF9264" t="s">
        <v>217</v>
      </c>
      <c r="AG9264" t="s">
        <v>282</v>
      </c>
      <c r="AH9264" t="s">
        <v>62</v>
      </c>
      <c r="AI9264" t="s">
        <v>198</v>
      </c>
      <c r="AJ9264" t="s">
        <v>228</v>
      </c>
      <c r="AK9264" t="s">
        <v>161</v>
      </c>
      <c r="AL9264" t="s">
        <v>47</v>
      </c>
      <c r="AM9264" t="s">
        <v>122</v>
      </c>
      <c r="AN9264" t="s">
        <v>65</v>
      </c>
      <c r="AO9264" t="s">
        <v>1569</v>
      </c>
    </row>
    <row r="9265" spans="1:41" x14ac:dyDescent="0.25">
      <c r="A9265" t="s">
        <v>38424</v>
      </c>
      <c r="B9265" t="s">
        <v>38425</v>
      </c>
      <c r="C9265" s="1" t="str">
        <f t="shared" si="586"/>
        <v>21:1084</v>
      </c>
      <c r="D9265" s="1" t="str">
        <f t="shared" si="587"/>
        <v>21:0157</v>
      </c>
      <c r="E9265" t="s">
        <v>38426</v>
      </c>
      <c r="F9265" t="s">
        <v>38427</v>
      </c>
      <c r="H9265">
        <v>50.073605700000002</v>
      </c>
      <c r="I9265">
        <v>-122.33892539999999</v>
      </c>
      <c r="J9265" s="1" t="str">
        <f t="shared" si="584"/>
        <v>NGR bulk stream sediment</v>
      </c>
      <c r="K9265" s="1" t="str">
        <f t="shared" si="585"/>
        <v>&lt;177 micron (NGR)</v>
      </c>
      <c r="L9265">
        <v>42</v>
      </c>
      <c r="M9265" t="s">
        <v>205</v>
      </c>
      <c r="N9265">
        <v>737</v>
      </c>
      <c r="O9265" t="s">
        <v>228</v>
      </c>
      <c r="P9265" t="s">
        <v>47</v>
      </c>
      <c r="Q9265" t="s">
        <v>725</v>
      </c>
      <c r="R9265" t="s">
        <v>78</v>
      </c>
      <c r="S9265" t="s">
        <v>475</v>
      </c>
      <c r="T9265" t="s">
        <v>209</v>
      </c>
      <c r="U9265" t="s">
        <v>342</v>
      </c>
      <c r="V9265" t="s">
        <v>125</v>
      </c>
      <c r="W9265" t="s">
        <v>86</v>
      </c>
      <c r="X9265" t="s">
        <v>52</v>
      </c>
      <c r="Y9265" t="s">
        <v>108</v>
      </c>
      <c r="Z9265" t="s">
        <v>199</v>
      </c>
      <c r="AA9265" t="s">
        <v>103</v>
      </c>
      <c r="AB9265" t="s">
        <v>78</v>
      </c>
      <c r="AC9265" t="s">
        <v>145</v>
      </c>
      <c r="AD9265" t="s">
        <v>55</v>
      </c>
      <c r="AE9265" t="s">
        <v>62</v>
      </c>
      <c r="AF9265" t="s">
        <v>3515</v>
      </c>
      <c r="AG9265" t="s">
        <v>109</v>
      </c>
      <c r="AH9265" t="s">
        <v>62</v>
      </c>
      <c r="AI9265" t="s">
        <v>57</v>
      </c>
      <c r="AJ9265" t="s">
        <v>257</v>
      </c>
      <c r="AK9265" t="s">
        <v>139</v>
      </c>
      <c r="AL9265" t="s">
        <v>47</v>
      </c>
      <c r="AM9265" t="s">
        <v>47</v>
      </c>
      <c r="AN9265" t="s">
        <v>65</v>
      </c>
      <c r="AO9265" t="s">
        <v>785</v>
      </c>
    </row>
    <row r="9266" spans="1:41" x14ac:dyDescent="0.25">
      <c r="A9266" t="s">
        <v>38428</v>
      </c>
      <c r="B9266" t="s">
        <v>38429</v>
      </c>
      <c r="C9266" s="1" t="str">
        <f t="shared" si="586"/>
        <v>21:1084</v>
      </c>
      <c r="D9266" s="1" t="str">
        <f t="shared" si="587"/>
        <v>21:0157</v>
      </c>
      <c r="E9266" t="s">
        <v>38430</v>
      </c>
      <c r="F9266" t="s">
        <v>38431</v>
      </c>
      <c r="H9266">
        <v>50.064413299999998</v>
      </c>
      <c r="I9266">
        <v>-122.3813462</v>
      </c>
      <c r="J9266" s="1" t="str">
        <f t="shared" si="584"/>
        <v>NGR bulk stream sediment</v>
      </c>
      <c r="K9266" s="1" t="str">
        <f t="shared" si="585"/>
        <v>&lt;177 micron (NGR)</v>
      </c>
      <c r="L9266">
        <v>42</v>
      </c>
      <c r="M9266" t="s">
        <v>214</v>
      </c>
      <c r="N9266">
        <v>738</v>
      </c>
      <c r="O9266" t="s">
        <v>103</v>
      </c>
      <c r="P9266" t="s">
        <v>73</v>
      </c>
      <c r="Q9266" t="s">
        <v>765</v>
      </c>
      <c r="R9266" t="s">
        <v>185</v>
      </c>
      <c r="S9266" t="s">
        <v>107</v>
      </c>
      <c r="T9266" t="s">
        <v>108</v>
      </c>
      <c r="U9266" t="s">
        <v>146</v>
      </c>
      <c r="V9266" t="s">
        <v>139</v>
      </c>
      <c r="W9266" t="s">
        <v>128</v>
      </c>
      <c r="X9266" t="s">
        <v>85</v>
      </c>
      <c r="Y9266" t="s">
        <v>66</v>
      </c>
      <c r="Z9266" t="s">
        <v>56</v>
      </c>
      <c r="AA9266" t="s">
        <v>122</v>
      </c>
      <c r="AB9266" t="s">
        <v>139</v>
      </c>
      <c r="AC9266" t="s">
        <v>175</v>
      </c>
      <c r="AD9266" t="s">
        <v>104</v>
      </c>
      <c r="AE9266" t="s">
        <v>46</v>
      </c>
      <c r="AF9266" t="s">
        <v>127</v>
      </c>
      <c r="AG9266" t="s">
        <v>437</v>
      </c>
      <c r="AH9266" t="s">
        <v>62</v>
      </c>
      <c r="AI9266" t="s">
        <v>54</v>
      </c>
      <c r="AJ9266" t="s">
        <v>271</v>
      </c>
      <c r="AK9266" t="s">
        <v>271</v>
      </c>
      <c r="AL9266" t="s">
        <v>47</v>
      </c>
      <c r="AM9266" t="s">
        <v>122</v>
      </c>
      <c r="AN9266" t="s">
        <v>65</v>
      </c>
      <c r="AO9266" t="s">
        <v>2234</v>
      </c>
    </row>
    <row r="9267" spans="1:41" x14ac:dyDescent="0.25">
      <c r="A9267" t="s">
        <v>38432</v>
      </c>
      <c r="B9267" t="s">
        <v>38433</v>
      </c>
      <c r="C9267" s="1" t="str">
        <f t="shared" si="586"/>
        <v>21:1084</v>
      </c>
      <c r="D9267" s="1" t="str">
        <f t="shared" si="587"/>
        <v>21:0157</v>
      </c>
      <c r="E9267" t="s">
        <v>38434</v>
      </c>
      <c r="F9267" t="s">
        <v>38435</v>
      </c>
      <c r="H9267">
        <v>50.255001100000001</v>
      </c>
      <c r="I9267">
        <v>-122.3861632</v>
      </c>
      <c r="J9267" s="1" t="str">
        <f t="shared" si="584"/>
        <v>NGR bulk stream sediment</v>
      </c>
      <c r="K9267" s="1" t="str">
        <f t="shared" si="585"/>
        <v>&lt;177 micron (NGR)</v>
      </c>
      <c r="L9267">
        <v>42</v>
      </c>
      <c r="M9267" t="s">
        <v>223</v>
      </c>
      <c r="N9267">
        <v>739</v>
      </c>
      <c r="O9267" t="s">
        <v>46</v>
      </c>
      <c r="P9267" t="s">
        <v>47</v>
      </c>
      <c r="Q9267" t="s">
        <v>662</v>
      </c>
      <c r="R9267" t="s">
        <v>62</v>
      </c>
      <c r="S9267" t="s">
        <v>258</v>
      </c>
      <c r="T9267" t="s">
        <v>108</v>
      </c>
      <c r="U9267" t="s">
        <v>100</v>
      </c>
      <c r="V9267" t="s">
        <v>46</v>
      </c>
      <c r="W9267" t="s">
        <v>60</v>
      </c>
      <c r="X9267" t="s">
        <v>267</v>
      </c>
      <c r="Y9267" t="s">
        <v>82</v>
      </c>
      <c r="Z9267" t="s">
        <v>56</v>
      </c>
      <c r="AA9267" t="s">
        <v>46</v>
      </c>
      <c r="AB9267" t="s">
        <v>78</v>
      </c>
      <c r="AC9267" t="s">
        <v>175</v>
      </c>
      <c r="AD9267" t="s">
        <v>209</v>
      </c>
      <c r="AE9267" t="s">
        <v>199</v>
      </c>
      <c r="AF9267" t="s">
        <v>50</v>
      </c>
      <c r="AG9267" t="s">
        <v>143</v>
      </c>
      <c r="AH9267" t="s">
        <v>198</v>
      </c>
      <c r="AI9267" t="s">
        <v>149</v>
      </c>
      <c r="AJ9267" t="s">
        <v>359</v>
      </c>
      <c r="AK9267" t="s">
        <v>73</v>
      </c>
      <c r="AL9267" t="s">
        <v>47</v>
      </c>
      <c r="AM9267" t="s">
        <v>47</v>
      </c>
      <c r="AN9267" t="s">
        <v>533</v>
      </c>
      <c r="AO9267" t="s">
        <v>55</v>
      </c>
    </row>
    <row r="9268" spans="1:41" x14ac:dyDescent="0.25">
      <c r="A9268" t="s">
        <v>38436</v>
      </c>
      <c r="B9268" t="s">
        <v>38437</v>
      </c>
      <c r="C9268" s="1" t="str">
        <f t="shared" si="586"/>
        <v>21:1084</v>
      </c>
      <c r="D9268" s="1" t="str">
        <f t="shared" si="587"/>
        <v>21:0157</v>
      </c>
      <c r="E9268" t="s">
        <v>38438</v>
      </c>
      <c r="F9268" t="s">
        <v>38439</v>
      </c>
      <c r="H9268">
        <v>50.256224099999997</v>
      </c>
      <c r="I9268">
        <v>-122.3197648</v>
      </c>
      <c r="J9268" s="1" t="str">
        <f t="shared" si="584"/>
        <v>NGR bulk stream sediment</v>
      </c>
      <c r="K9268" s="1" t="str">
        <f t="shared" si="585"/>
        <v>&lt;177 micron (NGR)</v>
      </c>
      <c r="L9268">
        <v>42</v>
      </c>
      <c r="M9268" t="s">
        <v>233</v>
      </c>
      <c r="N9268">
        <v>740</v>
      </c>
      <c r="O9268" t="s">
        <v>57</v>
      </c>
      <c r="P9268" t="s">
        <v>47</v>
      </c>
      <c r="Q9268" t="s">
        <v>646</v>
      </c>
      <c r="R9268" t="s">
        <v>62</v>
      </c>
      <c r="S9268" t="s">
        <v>104</v>
      </c>
      <c r="T9268" t="s">
        <v>51</v>
      </c>
      <c r="U9268" t="s">
        <v>51</v>
      </c>
      <c r="V9268" t="s">
        <v>198</v>
      </c>
      <c r="W9268" t="s">
        <v>54</v>
      </c>
      <c r="X9268" t="s">
        <v>47</v>
      </c>
      <c r="Y9268" t="s">
        <v>76</v>
      </c>
      <c r="Z9268" t="s">
        <v>56</v>
      </c>
      <c r="AA9268" t="s">
        <v>46</v>
      </c>
      <c r="AB9268" t="s">
        <v>206</v>
      </c>
      <c r="AC9268" t="s">
        <v>175</v>
      </c>
      <c r="AD9268" t="s">
        <v>267</v>
      </c>
      <c r="AE9268" t="s">
        <v>380</v>
      </c>
      <c r="AF9268" t="s">
        <v>142</v>
      </c>
      <c r="AG9268" t="s">
        <v>109</v>
      </c>
      <c r="AH9268" t="s">
        <v>62</v>
      </c>
      <c r="AI9268" t="s">
        <v>62</v>
      </c>
      <c r="AJ9268" t="s">
        <v>78</v>
      </c>
      <c r="AK9268" t="s">
        <v>87</v>
      </c>
      <c r="AL9268" t="s">
        <v>47</v>
      </c>
      <c r="AM9268" t="s">
        <v>47</v>
      </c>
      <c r="AN9268" t="s">
        <v>65</v>
      </c>
      <c r="AO9268" t="s">
        <v>2181</v>
      </c>
    </row>
    <row r="9269" spans="1:41" x14ac:dyDescent="0.25">
      <c r="A9269" t="s">
        <v>38440</v>
      </c>
      <c r="B9269" t="s">
        <v>38441</v>
      </c>
      <c r="C9269" s="1" t="str">
        <f t="shared" si="586"/>
        <v>21:1084</v>
      </c>
      <c r="D9269" s="1" t="str">
        <f t="shared" si="587"/>
        <v>21:0157</v>
      </c>
      <c r="E9269" t="s">
        <v>38442</v>
      </c>
      <c r="F9269" t="s">
        <v>38443</v>
      </c>
      <c r="H9269">
        <v>50.284923200000001</v>
      </c>
      <c r="I9269">
        <v>-122.46237720000001</v>
      </c>
      <c r="J9269" s="1" t="str">
        <f t="shared" si="584"/>
        <v>NGR bulk stream sediment</v>
      </c>
      <c r="K9269" s="1" t="str">
        <f t="shared" si="585"/>
        <v>&lt;177 micron (NGR)</v>
      </c>
      <c r="L9269">
        <v>42</v>
      </c>
      <c r="M9269" t="s">
        <v>248</v>
      </c>
      <c r="N9269">
        <v>741</v>
      </c>
      <c r="O9269" t="s">
        <v>270</v>
      </c>
      <c r="P9269" t="s">
        <v>52</v>
      </c>
      <c r="Q9269" t="s">
        <v>152</v>
      </c>
      <c r="R9269" t="s">
        <v>85</v>
      </c>
      <c r="S9269" t="s">
        <v>225</v>
      </c>
      <c r="T9269" t="s">
        <v>59</v>
      </c>
      <c r="U9269" t="s">
        <v>121</v>
      </c>
      <c r="V9269" t="s">
        <v>185</v>
      </c>
      <c r="W9269" t="s">
        <v>109</v>
      </c>
      <c r="X9269" t="s">
        <v>122</v>
      </c>
      <c r="Y9269" t="s">
        <v>55</v>
      </c>
      <c r="Z9269" t="s">
        <v>56</v>
      </c>
      <c r="AA9269" t="s">
        <v>122</v>
      </c>
      <c r="AB9269" t="s">
        <v>63</v>
      </c>
      <c r="AC9269" t="s">
        <v>49</v>
      </c>
      <c r="AD9269" t="s">
        <v>85</v>
      </c>
      <c r="AE9269" t="s">
        <v>62</v>
      </c>
      <c r="AF9269" t="s">
        <v>1060</v>
      </c>
      <c r="AG9269" t="s">
        <v>109</v>
      </c>
      <c r="AH9269" t="s">
        <v>62</v>
      </c>
      <c r="AI9269" t="s">
        <v>53</v>
      </c>
      <c r="AJ9269" t="s">
        <v>81</v>
      </c>
      <c r="AK9269" t="s">
        <v>130</v>
      </c>
      <c r="AL9269" t="s">
        <v>47</v>
      </c>
      <c r="AM9269" t="s">
        <v>47</v>
      </c>
      <c r="AN9269" t="s">
        <v>65</v>
      </c>
      <c r="AO9269" t="s">
        <v>1017</v>
      </c>
    </row>
    <row r="9270" spans="1:41" x14ac:dyDescent="0.25">
      <c r="A9270" t="s">
        <v>38444</v>
      </c>
      <c r="B9270" t="s">
        <v>38445</v>
      </c>
      <c r="C9270" s="1" t="str">
        <f t="shared" si="586"/>
        <v>21:1084</v>
      </c>
      <c r="D9270" s="1" t="str">
        <f t="shared" si="587"/>
        <v>21:0157</v>
      </c>
      <c r="E9270" t="s">
        <v>38446</v>
      </c>
      <c r="F9270" t="s">
        <v>38447</v>
      </c>
      <c r="H9270">
        <v>50.367447200000001</v>
      </c>
      <c r="I9270">
        <v>-122.418542</v>
      </c>
      <c r="J9270" s="1" t="str">
        <f t="shared" si="584"/>
        <v>NGR bulk stream sediment</v>
      </c>
      <c r="K9270" s="1" t="str">
        <f t="shared" si="585"/>
        <v>&lt;177 micron (NGR)</v>
      </c>
      <c r="L9270">
        <v>42</v>
      </c>
      <c r="M9270" t="s">
        <v>256</v>
      </c>
      <c r="N9270">
        <v>742</v>
      </c>
      <c r="O9270" t="s">
        <v>282</v>
      </c>
      <c r="P9270" t="s">
        <v>47</v>
      </c>
      <c r="Q9270" t="s">
        <v>372</v>
      </c>
      <c r="R9270" t="s">
        <v>110</v>
      </c>
      <c r="S9270" t="s">
        <v>66</v>
      </c>
      <c r="T9270" t="s">
        <v>306</v>
      </c>
      <c r="U9270" t="s">
        <v>207</v>
      </c>
      <c r="V9270" t="s">
        <v>62</v>
      </c>
      <c r="W9270" t="s">
        <v>224</v>
      </c>
      <c r="X9270" t="s">
        <v>103</v>
      </c>
      <c r="Y9270" t="s">
        <v>330</v>
      </c>
      <c r="Z9270" t="s">
        <v>56</v>
      </c>
      <c r="AA9270" t="s">
        <v>47</v>
      </c>
      <c r="AB9270" t="s">
        <v>161</v>
      </c>
      <c r="AC9270" t="s">
        <v>358</v>
      </c>
      <c r="AD9270" t="s">
        <v>51</v>
      </c>
      <c r="AE9270" t="s">
        <v>149</v>
      </c>
      <c r="AF9270" t="s">
        <v>141</v>
      </c>
      <c r="AG9270" t="s">
        <v>151</v>
      </c>
      <c r="AH9270" t="s">
        <v>62</v>
      </c>
      <c r="AI9270" t="s">
        <v>54</v>
      </c>
      <c r="AJ9270" t="s">
        <v>46</v>
      </c>
      <c r="AK9270" t="s">
        <v>46</v>
      </c>
      <c r="AL9270" t="s">
        <v>47</v>
      </c>
      <c r="AM9270" t="s">
        <v>47</v>
      </c>
      <c r="AN9270" t="s">
        <v>65</v>
      </c>
      <c r="AO9270" t="s">
        <v>3537</v>
      </c>
    </row>
    <row r="9271" spans="1:41" x14ac:dyDescent="0.25">
      <c r="A9271" t="s">
        <v>38448</v>
      </c>
      <c r="B9271" t="s">
        <v>38449</v>
      </c>
      <c r="C9271" s="1" t="str">
        <f t="shared" si="586"/>
        <v>21:1084</v>
      </c>
      <c r="D9271" s="1" t="str">
        <f t="shared" si="587"/>
        <v>21:0157</v>
      </c>
      <c r="E9271" t="s">
        <v>38450</v>
      </c>
      <c r="F9271" t="s">
        <v>38451</v>
      </c>
      <c r="H9271">
        <v>50.414567599999998</v>
      </c>
      <c r="I9271">
        <v>-122.45810729999999</v>
      </c>
      <c r="J9271" s="1" t="str">
        <f t="shared" si="584"/>
        <v>NGR bulk stream sediment</v>
      </c>
      <c r="K9271" s="1" t="str">
        <f t="shared" si="585"/>
        <v>&lt;177 micron (NGR)</v>
      </c>
      <c r="L9271">
        <v>42</v>
      </c>
      <c r="M9271" t="s">
        <v>265</v>
      </c>
      <c r="N9271">
        <v>743</v>
      </c>
      <c r="O9271" t="s">
        <v>200</v>
      </c>
      <c r="P9271" t="s">
        <v>47</v>
      </c>
      <c r="Q9271" t="s">
        <v>568</v>
      </c>
      <c r="R9271" t="s">
        <v>53</v>
      </c>
      <c r="S9271" t="s">
        <v>475</v>
      </c>
      <c r="T9271" t="s">
        <v>108</v>
      </c>
      <c r="U9271" t="s">
        <v>300</v>
      </c>
      <c r="V9271" t="s">
        <v>53</v>
      </c>
      <c r="W9271" t="s">
        <v>200</v>
      </c>
      <c r="X9271" t="s">
        <v>330</v>
      </c>
      <c r="Y9271" t="s">
        <v>85</v>
      </c>
      <c r="Z9271" t="s">
        <v>56</v>
      </c>
      <c r="AA9271" t="s">
        <v>137</v>
      </c>
      <c r="AB9271" t="s">
        <v>101</v>
      </c>
      <c r="AC9271" t="s">
        <v>175</v>
      </c>
      <c r="AD9271" t="s">
        <v>51</v>
      </c>
      <c r="AE9271" t="s">
        <v>199</v>
      </c>
      <c r="AF9271" t="s">
        <v>50</v>
      </c>
      <c r="AG9271" t="s">
        <v>200</v>
      </c>
      <c r="AH9271" t="s">
        <v>62</v>
      </c>
      <c r="AI9271" t="s">
        <v>62</v>
      </c>
      <c r="AJ9271" t="s">
        <v>101</v>
      </c>
      <c r="AK9271" t="s">
        <v>103</v>
      </c>
      <c r="AL9271" t="s">
        <v>47</v>
      </c>
      <c r="AM9271" t="s">
        <v>47</v>
      </c>
      <c r="AN9271" t="s">
        <v>65</v>
      </c>
      <c r="AO9271" t="s">
        <v>34797</v>
      </c>
    </row>
    <row r="9272" spans="1:41" x14ac:dyDescent="0.25">
      <c r="A9272" t="s">
        <v>38452</v>
      </c>
      <c r="B9272" t="s">
        <v>38453</v>
      </c>
      <c r="C9272" s="1" t="str">
        <f t="shared" si="586"/>
        <v>21:1084</v>
      </c>
      <c r="D9272" s="1" t="str">
        <f t="shared" si="587"/>
        <v>21:0157</v>
      </c>
      <c r="E9272" t="s">
        <v>38454</v>
      </c>
      <c r="F9272" t="s">
        <v>38455</v>
      </c>
      <c r="H9272">
        <v>50.399424500000002</v>
      </c>
      <c r="I9272">
        <v>-122.4803582</v>
      </c>
      <c r="J9272" s="1" t="str">
        <f t="shared" si="584"/>
        <v>NGR bulk stream sediment</v>
      </c>
      <c r="K9272" s="1" t="str">
        <f t="shared" si="585"/>
        <v>&lt;177 micron (NGR)</v>
      </c>
      <c r="L9272">
        <v>43</v>
      </c>
      <c r="M9272" t="s">
        <v>280</v>
      </c>
      <c r="N9272">
        <v>744</v>
      </c>
      <c r="O9272" t="s">
        <v>319</v>
      </c>
      <c r="P9272" t="s">
        <v>108</v>
      </c>
      <c r="Q9272" t="s">
        <v>695</v>
      </c>
      <c r="R9272" t="s">
        <v>125</v>
      </c>
      <c r="S9272" t="s">
        <v>267</v>
      </c>
      <c r="T9272" t="s">
        <v>127</v>
      </c>
      <c r="U9272" t="s">
        <v>190</v>
      </c>
      <c r="V9272" t="s">
        <v>57</v>
      </c>
      <c r="W9272" t="s">
        <v>109</v>
      </c>
      <c r="X9272" t="s">
        <v>46</v>
      </c>
      <c r="Y9272" t="s">
        <v>330</v>
      </c>
      <c r="Z9272" t="s">
        <v>199</v>
      </c>
      <c r="AA9272" t="s">
        <v>103</v>
      </c>
      <c r="AB9272" t="s">
        <v>47</v>
      </c>
      <c r="AC9272" t="s">
        <v>175</v>
      </c>
      <c r="AD9272" t="s">
        <v>137</v>
      </c>
      <c r="AE9272" t="s">
        <v>84</v>
      </c>
      <c r="AF9272" t="s">
        <v>792</v>
      </c>
      <c r="AG9272" t="s">
        <v>60</v>
      </c>
      <c r="AH9272" t="s">
        <v>62</v>
      </c>
      <c r="AI9272" t="s">
        <v>53</v>
      </c>
      <c r="AJ9272" t="s">
        <v>54</v>
      </c>
      <c r="AK9272" t="s">
        <v>87</v>
      </c>
      <c r="AL9272" t="s">
        <v>47</v>
      </c>
      <c r="AM9272" t="s">
        <v>47</v>
      </c>
      <c r="AN9272" t="s">
        <v>65</v>
      </c>
      <c r="AO9272" t="s">
        <v>38456</v>
      </c>
    </row>
    <row r="9273" spans="1:41" x14ac:dyDescent="0.25">
      <c r="A9273" t="s">
        <v>38457</v>
      </c>
      <c r="B9273" t="s">
        <v>38458</v>
      </c>
      <c r="C9273" s="1" t="str">
        <f t="shared" si="586"/>
        <v>21:1084</v>
      </c>
      <c r="D9273" s="1" t="str">
        <f t="shared" si="587"/>
        <v>21:0157</v>
      </c>
      <c r="E9273" t="s">
        <v>38454</v>
      </c>
      <c r="F9273" t="s">
        <v>38459</v>
      </c>
      <c r="H9273">
        <v>50.399424500000002</v>
      </c>
      <c r="I9273">
        <v>-122.4803582</v>
      </c>
      <c r="J9273" s="1" t="str">
        <f t="shared" si="584"/>
        <v>NGR bulk stream sediment</v>
      </c>
      <c r="K9273" s="1" t="str">
        <f t="shared" si="585"/>
        <v>&lt;177 micron (NGR)</v>
      </c>
      <c r="L9273">
        <v>43</v>
      </c>
      <c r="M9273" t="s">
        <v>288</v>
      </c>
      <c r="N9273">
        <v>745</v>
      </c>
      <c r="O9273" t="s">
        <v>242</v>
      </c>
      <c r="P9273" t="s">
        <v>99</v>
      </c>
      <c r="Q9273" t="s">
        <v>463</v>
      </c>
      <c r="R9273" t="s">
        <v>62</v>
      </c>
      <c r="S9273" t="s">
        <v>80</v>
      </c>
      <c r="T9273" t="s">
        <v>76</v>
      </c>
      <c r="U9273" t="s">
        <v>300</v>
      </c>
      <c r="V9273" t="s">
        <v>62</v>
      </c>
      <c r="W9273" t="s">
        <v>109</v>
      </c>
      <c r="X9273" t="s">
        <v>47</v>
      </c>
      <c r="Y9273" t="s">
        <v>330</v>
      </c>
      <c r="Z9273" t="s">
        <v>84</v>
      </c>
      <c r="AA9273" t="s">
        <v>58</v>
      </c>
      <c r="AB9273" t="s">
        <v>47</v>
      </c>
      <c r="AC9273" t="s">
        <v>175</v>
      </c>
      <c r="AD9273" t="s">
        <v>51</v>
      </c>
      <c r="AE9273" t="s">
        <v>62</v>
      </c>
      <c r="AF9273" t="s">
        <v>2181</v>
      </c>
      <c r="AG9273" t="s">
        <v>455</v>
      </c>
      <c r="AH9273" t="s">
        <v>62</v>
      </c>
      <c r="AI9273" t="s">
        <v>198</v>
      </c>
      <c r="AJ9273" t="s">
        <v>174</v>
      </c>
      <c r="AK9273" t="s">
        <v>198</v>
      </c>
      <c r="AL9273" t="s">
        <v>47</v>
      </c>
      <c r="AM9273" t="s">
        <v>47</v>
      </c>
      <c r="AN9273" t="s">
        <v>65</v>
      </c>
      <c r="AO9273" t="s">
        <v>38460</v>
      </c>
    </row>
    <row r="9274" spans="1:41" x14ac:dyDescent="0.25">
      <c r="A9274" t="s">
        <v>38461</v>
      </c>
      <c r="B9274" t="s">
        <v>38462</v>
      </c>
      <c r="C9274" s="1" t="str">
        <f t="shared" si="586"/>
        <v>21:1084</v>
      </c>
      <c r="D9274" s="1" t="str">
        <f t="shared" si="587"/>
        <v>21:0157</v>
      </c>
      <c r="E9274" t="s">
        <v>38463</v>
      </c>
      <c r="F9274" t="s">
        <v>38464</v>
      </c>
      <c r="H9274">
        <v>50.546864499999998</v>
      </c>
      <c r="I9274">
        <v>-122.89691910000001</v>
      </c>
      <c r="J9274" s="1" t="str">
        <f t="shared" si="584"/>
        <v>NGR bulk stream sediment</v>
      </c>
      <c r="K9274" s="1" t="str">
        <f t="shared" si="585"/>
        <v>&lt;177 micron (NGR)</v>
      </c>
      <c r="L9274">
        <v>43</v>
      </c>
      <c r="M9274" t="s">
        <v>45</v>
      </c>
      <c r="N9274">
        <v>746</v>
      </c>
      <c r="O9274" t="s">
        <v>329</v>
      </c>
      <c r="P9274" t="s">
        <v>175</v>
      </c>
      <c r="Q9274" t="s">
        <v>196</v>
      </c>
      <c r="R9274" t="s">
        <v>266</v>
      </c>
      <c r="S9274" t="s">
        <v>934</v>
      </c>
      <c r="T9274" t="s">
        <v>218</v>
      </c>
      <c r="U9274" t="s">
        <v>90</v>
      </c>
      <c r="V9274" t="s">
        <v>185</v>
      </c>
      <c r="W9274" t="s">
        <v>260</v>
      </c>
      <c r="X9274" t="s">
        <v>103</v>
      </c>
      <c r="Y9274" t="s">
        <v>66</v>
      </c>
      <c r="Z9274" t="s">
        <v>62</v>
      </c>
      <c r="AA9274" t="s">
        <v>103</v>
      </c>
      <c r="AB9274" t="s">
        <v>110</v>
      </c>
      <c r="AC9274" t="s">
        <v>175</v>
      </c>
      <c r="AD9274" t="s">
        <v>225</v>
      </c>
      <c r="AE9274" t="s">
        <v>61</v>
      </c>
      <c r="AF9274" t="s">
        <v>2181</v>
      </c>
      <c r="AG9274" t="s">
        <v>242</v>
      </c>
      <c r="AH9274" t="s">
        <v>62</v>
      </c>
      <c r="AI9274" t="s">
        <v>235</v>
      </c>
      <c r="AJ9274" t="s">
        <v>81</v>
      </c>
      <c r="AK9274" t="s">
        <v>185</v>
      </c>
      <c r="AL9274" t="s">
        <v>47</v>
      </c>
      <c r="AM9274" t="s">
        <v>51</v>
      </c>
      <c r="AN9274" t="s">
        <v>65</v>
      </c>
      <c r="AO9274" t="s">
        <v>35388</v>
      </c>
    </row>
    <row r="9275" spans="1:41" x14ac:dyDescent="0.25">
      <c r="A9275" t="s">
        <v>38465</v>
      </c>
      <c r="B9275" t="s">
        <v>38466</v>
      </c>
      <c r="C9275" s="1" t="str">
        <f t="shared" si="586"/>
        <v>21:1084</v>
      </c>
      <c r="D9275" s="1" t="str">
        <f t="shared" si="587"/>
        <v>21:0157</v>
      </c>
      <c r="E9275" t="s">
        <v>38467</v>
      </c>
      <c r="F9275" t="s">
        <v>38468</v>
      </c>
      <c r="H9275">
        <v>50.520740799999999</v>
      </c>
      <c r="I9275">
        <v>-122.8895141</v>
      </c>
      <c r="J9275" s="1" t="str">
        <f t="shared" si="584"/>
        <v>NGR bulk stream sediment</v>
      </c>
      <c r="K9275" s="1" t="str">
        <f t="shared" si="585"/>
        <v>&lt;177 micron (NGR)</v>
      </c>
      <c r="L9275">
        <v>43</v>
      </c>
      <c r="M9275" t="s">
        <v>71</v>
      </c>
      <c r="N9275">
        <v>747</v>
      </c>
      <c r="O9275" t="s">
        <v>17471</v>
      </c>
      <c r="P9275" t="s">
        <v>330</v>
      </c>
      <c r="Q9275" t="s">
        <v>568</v>
      </c>
      <c r="R9275" t="s">
        <v>96</v>
      </c>
      <c r="S9275" t="s">
        <v>165</v>
      </c>
      <c r="T9275" t="s">
        <v>267</v>
      </c>
      <c r="U9275" t="s">
        <v>225</v>
      </c>
      <c r="V9275" t="s">
        <v>51</v>
      </c>
      <c r="W9275" t="s">
        <v>123</v>
      </c>
      <c r="X9275" t="s">
        <v>122</v>
      </c>
      <c r="Y9275" t="s">
        <v>85</v>
      </c>
      <c r="Z9275" t="s">
        <v>56</v>
      </c>
      <c r="AA9275" t="s">
        <v>127</v>
      </c>
      <c r="AB9275" t="s">
        <v>101</v>
      </c>
      <c r="AC9275" t="s">
        <v>175</v>
      </c>
      <c r="AD9275" t="s">
        <v>90</v>
      </c>
      <c r="AE9275" t="s">
        <v>105</v>
      </c>
      <c r="AF9275" t="s">
        <v>1093</v>
      </c>
      <c r="AG9275" t="s">
        <v>103</v>
      </c>
      <c r="AH9275" t="s">
        <v>62</v>
      </c>
      <c r="AI9275" t="s">
        <v>54</v>
      </c>
      <c r="AJ9275" t="s">
        <v>105</v>
      </c>
      <c r="AK9275" t="s">
        <v>235</v>
      </c>
      <c r="AL9275" t="s">
        <v>122</v>
      </c>
      <c r="AM9275" t="s">
        <v>122</v>
      </c>
      <c r="AN9275" t="s">
        <v>65</v>
      </c>
      <c r="AO9275" t="s">
        <v>32942</v>
      </c>
    </row>
    <row r="9276" spans="1:41" x14ac:dyDescent="0.25">
      <c r="A9276" t="s">
        <v>38469</v>
      </c>
      <c r="B9276" t="s">
        <v>38470</v>
      </c>
      <c r="C9276" s="1" t="str">
        <f t="shared" si="586"/>
        <v>21:1084</v>
      </c>
      <c r="D9276" s="1" t="str">
        <f t="shared" si="587"/>
        <v>21:0157</v>
      </c>
      <c r="E9276" t="s">
        <v>38471</v>
      </c>
      <c r="F9276" t="s">
        <v>38472</v>
      </c>
      <c r="H9276">
        <v>50.514312400000001</v>
      </c>
      <c r="I9276">
        <v>-122.8498805</v>
      </c>
      <c r="J9276" s="1" t="str">
        <f t="shared" si="584"/>
        <v>NGR bulk stream sediment</v>
      </c>
      <c r="K9276" s="1" t="str">
        <f t="shared" si="585"/>
        <v>&lt;177 micron (NGR)</v>
      </c>
      <c r="L9276">
        <v>43</v>
      </c>
      <c r="M9276" t="s">
        <v>95</v>
      </c>
      <c r="N9276">
        <v>748</v>
      </c>
      <c r="O9276" t="s">
        <v>127</v>
      </c>
      <c r="P9276" t="s">
        <v>51</v>
      </c>
      <c r="Q9276" t="s">
        <v>915</v>
      </c>
      <c r="R9276" t="s">
        <v>55</v>
      </c>
      <c r="S9276" t="s">
        <v>218</v>
      </c>
      <c r="T9276" t="s">
        <v>209</v>
      </c>
      <c r="U9276" t="s">
        <v>120</v>
      </c>
      <c r="V9276" t="s">
        <v>455</v>
      </c>
      <c r="W9276" t="s">
        <v>371</v>
      </c>
      <c r="X9276" t="s">
        <v>51</v>
      </c>
      <c r="Y9276" t="s">
        <v>108</v>
      </c>
      <c r="Z9276" t="s">
        <v>62</v>
      </c>
      <c r="AA9276" t="s">
        <v>103</v>
      </c>
      <c r="AB9276" t="s">
        <v>81</v>
      </c>
      <c r="AC9276" t="s">
        <v>175</v>
      </c>
      <c r="AD9276" t="s">
        <v>175</v>
      </c>
      <c r="AE9276" t="s">
        <v>259</v>
      </c>
      <c r="AF9276" t="s">
        <v>2753</v>
      </c>
      <c r="AG9276" t="s">
        <v>128</v>
      </c>
      <c r="AH9276" t="s">
        <v>62</v>
      </c>
      <c r="AI9276" t="s">
        <v>198</v>
      </c>
      <c r="AJ9276" t="s">
        <v>64</v>
      </c>
      <c r="AK9276" t="s">
        <v>235</v>
      </c>
      <c r="AL9276" t="s">
        <v>47</v>
      </c>
      <c r="AM9276" t="s">
        <v>103</v>
      </c>
      <c r="AN9276" t="s">
        <v>65</v>
      </c>
      <c r="AO9276" t="s">
        <v>703</v>
      </c>
    </row>
    <row r="9277" spans="1:41" x14ac:dyDescent="0.25">
      <c r="A9277" t="s">
        <v>38473</v>
      </c>
      <c r="B9277" t="s">
        <v>38474</v>
      </c>
      <c r="C9277" s="1" t="str">
        <f t="shared" si="586"/>
        <v>21:1084</v>
      </c>
      <c r="D9277" s="1" t="str">
        <f t="shared" si="587"/>
        <v>21:0157</v>
      </c>
      <c r="E9277" t="s">
        <v>38475</v>
      </c>
      <c r="F9277" t="s">
        <v>38476</v>
      </c>
      <c r="H9277">
        <v>50.520091499999999</v>
      </c>
      <c r="I9277">
        <v>-122.8094169</v>
      </c>
      <c r="J9277" s="1" t="str">
        <f t="shared" si="584"/>
        <v>NGR bulk stream sediment</v>
      </c>
      <c r="K9277" s="1" t="str">
        <f t="shared" si="585"/>
        <v>&lt;177 micron (NGR)</v>
      </c>
      <c r="L9277">
        <v>43</v>
      </c>
      <c r="M9277" t="s">
        <v>117</v>
      </c>
      <c r="N9277">
        <v>749</v>
      </c>
      <c r="O9277" t="s">
        <v>59</v>
      </c>
      <c r="P9277" t="s">
        <v>47</v>
      </c>
      <c r="Q9277" t="s">
        <v>313</v>
      </c>
      <c r="R9277" t="s">
        <v>86</v>
      </c>
      <c r="S9277" t="s">
        <v>475</v>
      </c>
      <c r="T9277" t="s">
        <v>55</v>
      </c>
      <c r="U9277" t="s">
        <v>82</v>
      </c>
      <c r="V9277" t="s">
        <v>61</v>
      </c>
      <c r="W9277" t="s">
        <v>437</v>
      </c>
      <c r="X9277" t="s">
        <v>51</v>
      </c>
      <c r="Y9277" t="s">
        <v>108</v>
      </c>
      <c r="Z9277" t="s">
        <v>56</v>
      </c>
      <c r="AA9277" t="s">
        <v>103</v>
      </c>
      <c r="AB9277" t="s">
        <v>47</v>
      </c>
      <c r="AC9277" t="s">
        <v>175</v>
      </c>
      <c r="AD9277" t="s">
        <v>145</v>
      </c>
      <c r="AE9277" t="s">
        <v>78</v>
      </c>
      <c r="AF9277" t="s">
        <v>1060</v>
      </c>
      <c r="AG9277" t="s">
        <v>493</v>
      </c>
      <c r="AH9277" t="s">
        <v>62</v>
      </c>
      <c r="AI9277" t="s">
        <v>57</v>
      </c>
      <c r="AJ9277" t="s">
        <v>105</v>
      </c>
      <c r="AK9277" t="s">
        <v>47</v>
      </c>
      <c r="AL9277" t="s">
        <v>122</v>
      </c>
      <c r="AM9277" t="s">
        <v>122</v>
      </c>
      <c r="AN9277" t="s">
        <v>65</v>
      </c>
      <c r="AO9277" t="s">
        <v>38477</v>
      </c>
    </row>
    <row r="9278" spans="1:41" x14ac:dyDescent="0.25">
      <c r="A9278" t="s">
        <v>38478</v>
      </c>
      <c r="B9278" t="s">
        <v>38479</v>
      </c>
      <c r="C9278" s="1" t="str">
        <f t="shared" si="586"/>
        <v>21:1084</v>
      </c>
      <c r="D9278" s="1" t="str">
        <f t="shared" si="587"/>
        <v>21:0157</v>
      </c>
      <c r="E9278" t="s">
        <v>38480</v>
      </c>
      <c r="F9278" t="s">
        <v>38481</v>
      </c>
      <c r="H9278">
        <v>50.538887199999998</v>
      </c>
      <c r="I9278">
        <v>-122.7730126</v>
      </c>
      <c r="J9278" s="1" t="str">
        <f t="shared" si="584"/>
        <v>NGR bulk stream sediment</v>
      </c>
      <c r="K9278" s="1" t="str">
        <f t="shared" si="585"/>
        <v>&lt;177 micron (NGR)</v>
      </c>
      <c r="L9278">
        <v>43</v>
      </c>
      <c r="M9278" t="s">
        <v>136</v>
      </c>
      <c r="N9278">
        <v>750</v>
      </c>
      <c r="O9278" t="s">
        <v>2707</v>
      </c>
      <c r="P9278" t="s">
        <v>73</v>
      </c>
      <c r="Q9278" t="s">
        <v>152</v>
      </c>
      <c r="R9278" t="s">
        <v>161</v>
      </c>
      <c r="S9278" t="s">
        <v>90</v>
      </c>
      <c r="T9278" t="s">
        <v>269</v>
      </c>
      <c r="U9278" t="s">
        <v>165</v>
      </c>
      <c r="V9278" t="s">
        <v>64</v>
      </c>
      <c r="W9278" t="s">
        <v>371</v>
      </c>
      <c r="X9278" t="s">
        <v>122</v>
      </c>
      <c r="Y9278" t="s">
        <v>85</v>
      </c>
      <c r="Z9278" t="s">
        <v>199</v>
      </c>
      <c r="AA9278" t="s">
        <v>122</v>
      </c>
      <c r="AB9278" t="s">
        <v>47</v>
      </c>
      <c r="AC9278" t="s">
        <v>175</v>
      </c>
      <c r="AD9278" t="s">
        <v>82</v>
      </c>
      <c r="AE9278" t="s">
        <v>185</v>
      </c>
      <c r="AF9278" t="s">
        <v>147</v>
      </c>
      <c r="AG9278" t="s">
        <v>282</v>
      </c>
      <c r="AH9278" t="s">
        <v>62</v>
      </c>
      <c r="AI9278" t="s">
        <v>198</v>
      </c>
      <c r="AJ9278" t="s">
        <v>235</v>
      </c>
      <c r="AK9278" t="s">
        <v>174</v>
      </c>
      <c r="AL9278" t="s">
        <v>103</v>
      </c>
      <c r="AM9278" t="s">
        <v>47</v>
      </c>
      <c r="AN9278" t="s">
        <v>65</v>
      </c>
      <c r="AO9278" t="s">
        <v>633</v>
      </c>
    </row>
    <row r="9279" spans="1:41" x14ac:dyDescent="0.25">
      <c r="A9279" t="s">
        <v>38482</v>
      </c>
      <c r="B9279" t="s">
        <v>38483</v>
      </c>
      <c r="C9279" s="1" t="str">
        <f t="shared" si="586"/>
        <v>21:1084</v>
      </c>
      <c r="D9279" s="1" t="str">
        <f t="shared" si="587"/>
        <v>21:0157</v>
      </c>
      <c r="E9279" t="s">
        <v>38484</v>
      </c>
      <c r="F9279" t="s">
        <v>38485</v>
      </c>
      <c r="H9279">
        <v>50.571252000000001</v>
      </c>
      <c r="I9279">
        <v>-122.883365</v>
      </c>
      <c r="J9279" s="1" t="str">
        <f t="shared" si="584"/>
        <v>NGR bulk stream sediment</v>
      </c>
      <c r="K9279" s="1" t="str">
        <f t="shared" si="585"/>
        <v>&lt;177 micron (NGR)</v>
      </c>
      <c r="L9279">
        <v>43</v>
      </c>
      <c r="M9279" t="s">
        <v>157</v>
      </c>
      <c r="N9279">
        <v>751</v>
      </c>
      <c r="O9279" t="s">
        <v>55</v>
      </c>
      <c r="P9279" t="s">
        <v>47</v>
      </c>
      <c r="Q9279" t="s">
        <v>673</v>
      </c>
      <c r="R9279" t="s">
        <v>185</v>
      </c>
      <c r="S9279" t="s">
        <v>49</v>
      </c>
      <c r="T9279" t="s">
        <v>76</v>
      </c>
      <c r="U9279" t="s">
        <v>225</v>
      </c>
      <c r="V9279" t="s">
        <v>57</v>
      </c>
      <c r="W9279" t="s">
        <v>72</v>
      </c>
      <c r="X9279" t="s">
        <v>103</v>
      </c>
      <c r="Y9279" t="s">
        <v>76</v>
      </c>
      <c r="Z9279" t="s">
        <v>56</v>
      </c>
      <c r="AA9279" t="s">
        <v>122</v>
      </c>
      <c r="AB9279" t="s">
        <v>63</v>
      </c>
      <c r="AC9279" t="s">
        <v>175</v>
      </c>
      <c r="AD9279" t="s">
        <v>267</v>
      </c>
      <c r="AE9279" t="s">
        <v>54</v>
      </c>
      <c r="AF9279" t="s">
        <v>267</v>
      </c>
      <c r="AG9279" t="s">
        <v>142</v>
      </c>
      <c r="AH9279" t="s">
        <v>62</v>
      </c>
      <c r="AI9279" t="s">
        <v>57</v>
      </c>
      <c r="AJ9279" t="s">
        <v>257</v>
      </c>
      <c r="AK9279" t="s">
        <v>235</v>
      </c>
      <c r="AL9279" t="s">
        <v>47</v>
      </c>
      <c r="AM9279" t="s">
        <v>47</v>
      </c>
      <c r="AN9279" t="s">
        <v>65</v>
      </c>
      <c r="AO9279" t="s">
        <v>36014</v>
      </c>
    </row>
    <row r="9280" spans="1:41" x14ac:dyDescent="0.25">
      <c r="A9280" t="s">
        <v>38486</v>
      </c>
      <c r="B9280" t="s">
        <v>38487</v>
      </c>
      <c r="C9280" s="1" t="str">
        <f t="shared" si="586"/>
        <v>21:1084</v>
      </c>
      <c r="D9280" s="1" t="str">
        <f t="shared" si="587"/>
        <v>21:0157</v>
      </c>
      <c r="E9280" t="s">
        <v>38488</v>
      </c>
      <c r="F9280" t="s">
        <v>38489</v>
      </c>
      <c r="H9280">
        <v>50.581797999999999</v>
      </c>
      <c r="I9280">
        <v>-122.87968050000001</v>
      </c>
      <c r="J9280" s="1" t="str">
        <f t="shared" si="584"/>
        <v>NGR bulk stream sediment</v>
      </c>
      <c r="K9280" s="1" t="str">
        <f t="shared" si="585"/>
        <v>&lt;177 micron (NGR)</v>
      </c>
      <c r="L9280">
        <v>43</v>
      </c>
      <c r="M9280" t="s">
        <v>170</v>
      </c>
      <c r="N9280">
        <v>752</v>
      </c>
      <c r="O9280" t="s">
        <v>374</v>
      </c>
      <c r="P9280" t="s">
        <v>47</v>
      </c>
      <c r="Q9280" t="s">
        <v>364</v>
      </c>
      <c r="R9280" t="s">
        <v>105</v>
      </c>
      <c r="S9280" t="s">
        <v>59</v>
      </c>
      <c r="T9280" t="s">
        <v>267</v>
      </c>
      <c r="U9280" t="s">
        <v>162</v>
      </c>
      <c r="V9280" t="s">
        <v>101</v>
      </c>
      <c r="W9280" t="s">
        <v>60</v>
      </c>
      <c r="X9280" t="s">
        <v>103</v>
      </c>
      <c r="Y9280" t="s">
        <v>76</v>
      </c>
      <c r="Z9280" t="s">
        <v>56</v>
      </c>
      <c r="AA9280" t="s">
        <v>47</v>
      </c>
      <c r="AB9280" t="s">
        <v>161</v>
      </c>
      <c r="AC9280" t="s">
        <v>175</v>
      </c>
      <c r="AD9280" t="s">
        <v>267</v>
      </c>
      <c r="AE9280" t="s">
        <v>53</v>
      </c>
      <c r="AF9280" t="s">
        <v>267</v>
      </c>
      <c r="AG9280" t="s">
        <v>103</v>
      </c>
      <c r="AH9280" t="s">
        <v>62</v>
      </c>
      <c r="AI9280" t="s">
        <v>53</v>
      </c>
      <c r="AJ9280" t="s">
        <v>455</v>
      </c>
      <c r="AK9280" t="s">
        <v>64</v>
      </c>
      <c r="AL9280" t="s">
        <v>47</v>
      </c>
      <c r="AM9280" t="s">
        <v>47</v>
      </c>
      <c r="AN9280" t="s">
        <v>65</v>
      </c>
      <c r="AO9280" t="s">
        <v>3858</v>
      </c>
    </row>
    <row r="9281" spans="1:41" x14ac:dyDescent="0.25">
      <c r="A9281" t="s">
        <v>38490</v>
      </c>
      <c r="B9281" t="s">
        <v>38491</v>
      </c>
      <c r="C9281" s="1" t="str">
        <f t="shared" si="586"/>
        <v>21:1084</v>
      </c>
      <c r="D9281" s="1" t="str">
        <f t="shared" si="587"/>
        <v>21:0157</v>
      </c>
      <c r="E9281" t="s">
        <v>38492</v>
      </c>
      <c r="F9281" t="s">
        <v>38493</v>
      </c>
      <c r="H9281">
        <v>50.586177900000003</v>
      </c>
      <c r="I9281">
        <v>-122.8893459</v>
      </c>
      <c r="J9281" s="1" t="str">
        <f t="shared" si="584"/>
        <v>NGR bulk stream sediment</v>
      </c>
      <c r="K9281" s="1" t="str">
        <f t="shared" si="585"/>
        <v>&lt;177 micron (NGR)</v>
      </c>
      <c r="L9281">
        <v>43</v>
      </c>
      <c r="M9281" t="s">
        <v>180</v>
      </c>
      <c r="N9281">
        <v>753</v>
      </c>
      <c r="O9281" t="s">
        <v>181</v>
      </c>
      <c r="P9281" t="s">
        <v>330</v>
      </c>
      <c r="Q9281" t="s">
        <v>215</v>
      </c>
      <c r="R9281" t="s">
        <v>47</v>
      </c>
      <c r="S9281" t="s">
        <v>243</v>
      </c>
      <c r="T9281" t="s">
        <v>127</v>
      </c>
      <c r="U9281" t="s">
        <v>250</v>
      </c>
      <c r="V9281" t="s">
        <v>63</v>
      </c>
      <c r="W9281" t="s">
        <v>142</v>
      </c>
      <c r="X9281" t="s">
        <v>51</v>
      </c>
      <c r="Y9281" t="s">
        <v>50</v>
      </c>
      <c r="Z9281" t="s">
        <v>56</v>
      </c>
      <c r="AA9281" t="s">
        <v>103</v>
      </c>
      <c r="AB9281" t="s">
        <v>161</v>
      </c>
      <c r="AC9281" t="s">
        <v>175</v>
      </c>
      <c r="AD9281" t="s">
        <v>209</v>
      </c>
      <c r="AE9281" t="s">
        <v>198</v>
      </c>
      <c r="AF9281" t="s">
        <v>209</v>
      </c>
      <c r="AG9281" t="s">
        <v>437</v>
      </c>
      <c r="AH9281" t="s">
        <v>57</v>
      </c>
      <c r="AI9281" t="s">
        <v>62</v>
      </c>
      <c r="AJ9281" t="s">
        <v>455</v>
      </c>
      <c r="AK9281" t="s">
        <v>101</v>
      </c>
      <c r="AL9281" t="s">
        <v>47</v>
      </c>
      <c r="AM9281" t="s">
        <v>47</v>
      </c>
      <c r="AN9281" t="s">
        <v>65</v>
      </c>
      <c r="AO9281" t="s">
        <v>38494</v>
      </c>
    </row>
    <row r="9282" spans="1:41" x14ac:dyDescent="0.25">
      <c r="A9282" t="s">
        <v>38495</v>
      </c>
      <c r="B9282" t="s">
        <v>38496</v>
      </c>
      <c r="C9282" s="1" t="str">
        <f t="shared" si="586"/>
        <v>21:1084</v>
      </c>
      <c r="D9282" s="1" t="str">
        <f t="shared" si="587"/>
        <v>21:0157</v>
      </c>
      <c r="E9282" t="s">
        <v>38497</v>
      </c>
      <c r="F9282" t="s">
        <v>38498</v>
      </c>
      <c r="H9282">
        <v>50.579454200000001</v>
      </c>
      <c r="I9282">
        <v>-122.8936975</v>
      </c>
      <c r="J9282" s="1" t="str">
        <f t="shared" ref="J9282:J9345" si="588">HYPERLINK("http://geochem.nrcan.gc.ca/cdogs/content/kwd/kwd020030_e.htm", "NGR bulk stream sediment")</f>
        <v>NGR bulk stream sediment</v>
      </c>
      <c r="K9282" s="1" t="str">
        <f t="shared" ref="K9282:K9345" si="589">HYPERLINK("http://geochem.nrcan.gc.ca/cdogs/content/kwd/kwd080006_e.htm", "&lt;177 micron (NGR)")</f>
        <v>&lt;177 micron (NGR)</v>
      </c>
      <c r="L9282">
        <v>43</v>
      </c>
      <c r="M9282" t="s">
        <v>195</v>
      </c>
      <c r="N9282">
        <v>754</v>
      </c>
      <c r="O9282" t="s">
        <v>58</v>
      </c>
      <c r="P9282" t="s">
        <v>127</v>
      </c>
      <c r="Q9282" t="s">
        <v>318</v>
      </c>
      <c r="R9282" t="s">
        <v>62</v>
      </c>
      <c r="S9282" t="s">
        <v>141</v>
      </c>
      <c r="T9282" t="s">
        <v>127</v>
      </c>
      <c r="U9282" t="s">
        <v>162</v>
      </c>
      <c r="V9282" t="s">
        <v>46</v>
      </c>
      <c r="W9282" t="s">
        <v>271</v>
      </c>
      <c r="X9282" t="s">
        <v>58</v>
      </c>
      <c r="Y9282" t="s">
        <v>267</v>
      </c>
      <c r="Z9282" t="s">
        <v>84</v>
      </c>
      <c r="AA9282" t="s">
        <v>122</v>
      </c>
      <c r="AB9282" t="s">
        <v>257</v>
      </c>
      <c r="AC9282" t="s">
        <v>175</v>
      </c>
      <c r="AD9282" t="s">
        <v>66</v>
      </c>
      <c r="AE9282" t="s">
        <v>174</v>
      </c>
      <c r="AF9282" t="s">
        <v>90</v>
      </c>
      <c r="AG9282" t="s">
        <v>128</v>
      </c>
      <c r="AH9282" t="s">
        <v>53</v>
      </c>
      <c r="AI9282" t="s">
        <v>198</v>
      </c>
      <c r="AJ9282" t="s">
        <v>173</v>
      </c>
      <c r="AK9282" t="s">
        <v>235</v>
      </c>
      <c r="AL9282" t="s">
        <v>47</v>
      </c>
      <c r="AM9282" t="s">
        <v>122</v>
      </c>
      <c r="AN9282" t="s">
        <v>668</v>
      </c>
      <c r="AO9282" t="s">
        <v>1225</v>
      </c>
    </row>
    <row r="9283" spans="1:41" x14ac:dyDescent="0.25">
      <c r="A9283" t="s">
        <v>38499</v>
      </c>
      <c r="B9283" t="s">
        <v>38500</v>
      </c>
      <c r="C9283" s="1" t="str">
        <f t="shared" si="586"/>
        <v>21:1084</v>
      </c>
      <c r="D9283" s="1" t="str">
        <f t="shared" si="587"/>
        <v>21:0157</v>
      </c>
      <c r="E9283" t="s">
        <v>38501</v>
      </c>
      <c r="F9283" t="s">
        <v>38502</v>
      </c>
      <c r="H9283">
        <v>50.579172900000003</v>
      </c>
      <c r="I9283">
        <v>-122.968965</v>
      </c>
      <c r="J9283" s="1" t="str">
        <f t="shared" si="588"/>
        <v>NGR bulk stream sediment</v>
      </c>
      <c r="K9283" s="1" t="str">
        <f t="shared" si="589"/>
        <v>&lt;177 micron (NGR)</v>
      </c>
      <c r="L9283">
        <v>43</v>
      </c>
      <c r="M9283" t="s">
        <v>205</v>
      </c>
      <c r="N9283">
        <v>755</v>
      </c>
      <c r="O9283" t="s">
        <v>73</v>
      </c>
      <c r="P9283" t="s">
        <v>47</v>
      </c>
      <c r="Q9283" t="s">
        <v>673</v>
      </c>
      <c r="R9283" t="s">
        <v>62</v>
      </c>
      <c r="S9283" t="s">
        <v>475</v>
      </c>
      <c r="T9283" t="s">
        <v>55</v>
      </c>
      <c r="U9283" t="s">
        <v>59</v>
      </c>
      <c r="V9283" t="s">
        <v>53</v>
      </c>
      <c r="W9283" t="s">
        <v>164</v>
      </c>
      <c r="X9283" t="s">
        <v>52</v>
      </c>
      <c r="Y9283" t="s">
        <v>50</v>
      </c>
      <c r="Z9283" t="s">
        <v>84</v>
      </c>
      <c r="AA9283" t="s">
        <v>47</v>
      </c>
      <c r="AB9283" t="s">
        <v>60</v>
      </c>
      <c r="AC9283" t="s">
        <v>175</v>
      </c>
      <c r="AD9283" t="s">
        <v>127</v>
      </c>
      <c r="AE9283" t="s">
        <v>57</v>
      </c>
      <c r="AF9283" t="s">
        <v>66</v>
      </c>
      <c r="AG9283" t="s">
        <v>227</v>
      </c>
      <c r="AH9283" t="s">
        <v>62</v>
      </c>
      <c r="AI9283" t="s">
        <v>198</v>
      </c>
      <c r="AJ9283" t="s">
        <v>79</v>
      </c>
      <c r="AK9283" t="s">
        <v>47</v>
      </c>
      <c r="AL9283" t="s">
        <v>47</v>
      </c>
      <c r="AM9283" t="s">
        <v>122</v>
      </c>
      <c r="AN9283" t="s">
        <v>508</v>
      </c>
      <c r="AO9283" t="s">
        <v>6375</v>
      </c>
    </row>
    <row r="9284" spans="1:41" x14ac:dyDescent="0.25">
      <c r="A9284" t="s">
        <v>38503</v>
      </c>
      <c r="B9284" t="s">
        <v>38504</v>
      </c>
      <c r="C9284" s="1" t="str">
        <f t="shared" si="586"/>
        <v>21:1084</v>
      </c>
      <c r="D9284" s="1" t="str">
        <f t="shared" si="587"/>
        <v>21:0157</v>
      </c>
      <c r="E9284" t="s">
        <v>38505</v>
      </c>
      <c r="F9284" t="s">
        <v>38506</v>
      </c>
      <c r="H9284">
        <v>50.5883301</v>
      </c>
      <c r="I9284">
        <v>-122.9754576</v>
      </c>
      <c r="J9284" s="1" t="str">
        <f t="shared" si="588"/>
        <v>NGR bulk stream sediment</v>
      </c>
      <c r="K9284" s="1" t="str">
        <f t="shared" si="589"/>
        <v>&lt;177 micron (NGR)</v>
      </c>
      <c r="L9284">
        <v>43</v>
      </c>
      <c r="M9284" t="s">
        <v>214</v>
      </c>
      <c r="N9284">
        <v>756</v>
      </c>
      <c r="O9284" t="s">
        <v>86</v>
      </c>
      <c r="P9284" t="s">
        <v>122</v>
      </c>
      <c r="Q9284" t="s">
        <v>780</v>
      </c>
      <c r="R9284" t="s">
        <v>53</v>
      </c>
      <c r="S9284" t="s">
        <v>225</v>
      </c>
      <c r="T9284" t="s">
        <v>330</v>
      </c>
      <c r="U9284" t="s">
        <v>82</v>
      </c>
      <c r="V9284" t="s">
        <v>62</v>
      </c>
      <c r="W9284" t="s">
        <v>79</v>
      </c>
      <c r="X9284" t="s">
        <v>103</v>
      </c>
      <c r="Y9284" t="s">
        <v>127</v>
      </c>
      <c r="Z9284" t="s">
        <v>199</v>
      </c>
      <c r="AA9284" t="s">
        <v>47</v>
      </c>
      <c r="AB9284" t="s">
        <v>60</v>
      </c>
      <c r="AC9284" t="s">
        <v>175</v>
      </c>
      <c r="AD9284" t="s">
        <v>127</v>
      </c>
      <c r="AE9284" t="s">
        <v>53</v>
      </c>
      <c r="AF9284" t="s">
        <v>267</v>
      </c>
      <c r="AG9284" t="s">
        <v>282</v>
      </c>
      <c r="AH9284" t="s">
        <v>62</v>
      </c>
      <c r="AI9284" t="s">
        <v>53</v>
      </c>
      <c r="AJ9284" t="s">
        <v>161</v>
      </c>
      <c r="AK9284" t="s">
        <v>61</v>
      </c>
      <c r="AL9284" t="s">
        <v>47</v>
      </c>
      <c r="AM9284" t="s">
        <v>47</v>
      </c>
      <c r="AN9284" t="s">
        <v>65</v>
      </c>
      <c r="AO9284" t="s">
        <v>955</v>
      </c>
    </row>
    <row r="9285" spans="1:41" x14ac:dyDescent="0.25">
      <c r="A9285" t="s">
        <v>38507</v>
      </c>
      <c r="B9285" t="s">
        <v>38508</v>
      </c>
      <c r="C9285" s="1" t="str">
        <f t="shared" si="586"/>
        <v>21:1084</v>
      </c>
      <c r="D9285" s="1" t="str">
        <f t="shared" si="587"/>
        <v>21:0157</v>
      </c>
      <c r="E9285" t="s">
        <v>38509</v>
      </c>
      <c r="F9285" t="s">
        <v>38510</v>
      </c>
      <c r="H9285">
        <v>50.590912199999998</v>
      </c>
      <c r="I9285">
        <v>-122.9800197</v>
      </c>
      <c r="J9285" s="1" t="str">
        <f t="shared" si="588"/>
        <v>NGR bulk stream sediment</v>
      </c>
      <c r="K9285" s="1" t="str">
        <f t="shared" si="589"/>
        <v>&lt;177 micron (NGR)</v>
      </c>
      <c r="L9285">
        <v>43</v>
      </c>
      <c r="M9285" t="s">
        <v>223</v>
      </c>
      <c r="N9285">
        <v>757</v>
      </c>
      <c r="O9285" t="s">
        <v>52</v>
      </c>
      <c r="P9285" t="s">
        <v>103</v>
      </c>
      <c r="Q9285" t="s">
        <v>196</v>
      </c>
      <c r="R9285" t="s">
        <v>105</v>
      </c>
      <c r="S9285" t="s">
        <v>131</v>
      </c>
      <c r="T9285" t="s">
        <v>76</v>
      </c>
      <c r="U9285" t="s">
        <v>475</v>
      </c>
      <c r="V9285" t="s">
        <v>62</v>
      </c>
      <c r="W9285" t="s">
        <v>282</v>
      </c>
      <c r="X9285" t="s">
        <v>73</v>
      </c>
      <c r="Y9285" t="s">
        <v>108</v>
      </c>
      <c r="Z9285" t="s">
        <v>199</v>
      </c>
      <c r="AA9285" t="s">
        <v>73</v>
      </c>
      <c r="AB9285" t="s">
        <v>125</v>
      </c>
      <c r="AC9285" t="s">
        <v>175</v>
      </c>
      <c r="AD9285" t="s">
        <v>55</v>
      </c>
      <c r="AE9285" t="s">
        <v>53</v>
      </c>
      <c r="AF9285" t="s">
        <v>50</v>
      </c>
      <c r="AG9285" t="s">
        <v>228</v>
      </c>
      <c r="AH9285" t="s">
        <v>62</v>
      </c>
      <c r="AI9285" t="s">
        <v>57</v>
      </c>
      <c r="AJ9285" t="s">
        <v>125</v>
      </c>
      <c r="AK9285" t="s">
        <v>185</v>
      </c>
      <c r="AL9285" t="s">
        <v>47</v>
      </c>
      <c r="AM9285" t="s">
        <v>122</v>
      </c>
      <c r="AN9285" t="s">
        <v>65</v>
      </c>
      <c r="AO9285" t="s">
        <v>38511</v>
      </c>
    </row>
    <row r="9286" spans="1:41" x14ac:dyDescent="0.25">
      <c r="A9286" t="s">
        <v>38512</v>
      </c>
      <c r="B9286" t="s">
        <v>38513</v>
      </c>
      <c r="C9286" s="1" t="str">
        <f t="shared" si="586"/>
        <v>21:1084</v>
      </c>
      <c r="D9286" s="1" t="str">
        <f t="shared" si="587"/>
        <v>21:0157</v>
      </c>
      <c r="E9286" t="s">
        <v>38514</v>
      </c>
      <c r="F9286" t="s">
        <v>38515</v>
      </c>
      <c r="H9286">
        <v>50.615684899999998</v>
      </c>
      <c r="I9286">
        <v>-122.9210686</v>
      </c>
      <c r="J9286" s="1" t="str">
        <f t="shared" si="588"/>
        <v>NGR bulk stream sediment</v>
      </c>
      <c r="K9286" s="1" t="str">
        <f t="shared" si="589"/>
        <v>&lt;177 micron (NGR)</v>
      </c>
      <c r="L9286">
        <v>43</v>
      </c>
      <c r="M9286" t="s">
        <v>233</v>
      </c>
      <c r="N9286">
        <v>758</v>
      </c>
      <c r="O9286" t="s">
        <v>96</v>
      </c>
      <c r="P9286" t="s">
        <v>131</v>
      </c>
      <c r="Q9286" t="s">
        <v>673</v>
      </c>
      <c r="R9286" t="s">
        <v>62</v>
      </c>
      <c r="S9286" t="s">
        <v>58</v>
      </c>
      <c r="T9286" t="s">
        <v>59</v>
      </c>
      <c r="U9286" t="s">
        <v>226</v>
      </c>
      <c r="V9286" t="s">
        <v>62</v>
      </c>
      <c r="W9286" t="s">
        <v>357</v>
      </c>
      <c r="X9286" t="s">
        <v>58</v>
      </c>
      <c r="Y9286" t="s">
        <v>217</v>
      </c>
      <c r="Z9286" t="s">
        <v>56</v>
      </c>
      <c r="AA9286" t="s">
        <v>120</v>
      </c>
      <c r="AB9286" t="s">
        <v>63</v>
      </c>
      <c r="AC9286" t="s">
        <v>175</v>
      </c>
      <c r="AD9286" t="s">
        <v>51</v>
      </c>
      <c r="AE9286" t="s">
        <v>57</v>
      </c>
      <c r="AF9286" t="s">
        <v>66</v>
      </c>
      <c r="AG9286" t="s">
        <v>88</v>
      </c>
      <c r="AH9286" t="s">
        <v>62</v>
      </c>
      <c r="AI9286" t="s">
        <v>62</v>
      </c>
      <c r="AJ9286" t="s">
        <v>142</v>
      </c>
      <c r="AK9286" t="s">
        <v>64</v>
      </c>
      <c r="AL9286" t="s">
        <v>47</v>
      </c>
      <c r="AM9286" t="s">
        <v>47</v>
      </c>
      <c r="AN9286" t="s">
        <v>65</v>
      </c>
      <c r="AO9286" t="s">
        <v>38516</v>
      </c>
    </row>
    <row r="9287" spans="1:41" x14ac:dyDescent="0.25">
      <c r="A9287" t="s">
        <v>38517</v>
      </c>
      <c r="B9287" t="s">
        <v>38518</v>
      </c>
      <c r="C9287" s="1" t="str">
        <f t="shared" si="586"/>
        <v>21:1084</v>
      </c>
      <c r="D9287" s="1" t="str">
        <f t="shared" si="587"/>
        <v>21:0157</v>
      </c>
      <c r="E9287" t="s">
        <v>38519</v>
      </c>
      <c r="F9287" t="s">
        <v>38520</v>
      </c>
      <c r="H9287">
        <v>50.625129000000001</v>
      </c>
      <c r="I9287">
        <v>-122.80326839999999</v>
      </c>
      <c r="J9287" s="1" t="str">
        <f t="shared" si="588"/>
        <v>NGR bulk stream sediment</v>
      </c>
      <c r="K9287" s="1" t="str">
        <f t="shared" si="589"/>
        <v>&lt;177 micron (NGR)</v>
      </c>
      <c r="L9287">
        <v>43</v>
      </c>
      <c r="M9287" t="s">
        <v>248</v>
      </c>
      <c r="N9287">
        <v>759</v>
      </c>
      <c r="O9287" t="s">
        <v>227</v>
      </c>
      <c r="P9287" t="s">
        <v>47</v>
      </c>
      <c r="Q9287" t="s">
        <v>915</v>
      </c>
      <c r="R9287" t="s">
        <v>62</v>
      </c>
      <c r="S9287" t="s">
        <v>243</v>
      </c>
      <c r="T9287" t="s">
        <v>330</v>
      </c>
      <c r="U9287" t="s">
        <v>187</v>
      </c>
      <c r="V9287" t="s">
        <v>149</v>
      </c>
      <c r="W9287" t="s">
        <v>139</v>
      </c>
      <c r="X9287" t="s">
        <v>122</v>
      </c>
      <c r="Y9287" t="s">
        <v>267</v>
      </c>
      <c r="Z9287" t="s">
        <v>56</v>
      </c>
      <c r="AA9287" t="s">
        <v>103</v>
      </c>
      <c r="AB9287" t="s">
        <v>63</v>
      </c>
      <c r="AC9287" t="s">
        <v>175</v>
      </c>
      <c r="AD9287" t="s">
        <v>85</v>
      </c>
      <c r="AE9287" t="s">
        <v>125</v>
      </c>
      <c r="AF9287" t="s">
        <v>108</v>
      </c>
      <c r="AG9287" t="s">
        <v>60</v>
      </c>
      <c r="AH9287" t="s">
        <v>62</v>
      </c>
      <c r="AI9287" t="s">
        <v>62</v>
      </c>
      <c r="AJ9287" t="s">
        <v>455</v>
      </c>
      <c r="AK9287" t="s">
        <v>185</v>
      </c>
      <c r="AL9287" t="s">
        <v>47</v>
      </c>
      <c r="AM9287" t="s">
        <v>47</v>
      </c>
      <c r="AN9287" t="s">
        <v>65</v>
      </c>
      <c r="AO9287" t="s">
        <v>38521</v>
      </c>
    </row>
    <row r="9288" spans="1:41" x14ac:dyDescent="0.25">
      <c r="A9288" t="s">
        <v>38522</v>
      </c>
      <c r="B9288" t="s">
        <v>38523</v>
      </c>
      <c r="C9288" s="1" t="str">
        <f t="shared" si="586"/>
        <v>21:1084</v>
      </c>
      <c r="D9288" s="1" t="str">
        <f t="shared" si="587"/>
        <v>21:0157</v>
      </c>
      <c r="E9288" t="s">
        <v>38524</v>
      </c>
      <c r="F9288" t="s">
        <v>38525</v>
      </c>
      <c r="H9288">
        <v>50.635535400000002</v>
      </c>
      <c r="I9288">
        <v>-122.7560045</v>
      </c>
      <c r="J9288" s="1" t="str">
        <f t="shared" si="588"/>
        <v>NGR bulk stream sediment</v>
      </c>
      <c r="K9288" s="1" t="str">
        <f t="shared" si="589"/>
        <v>&lt;177 micron (NGR)</v>
      </c>
      <c r="L9288">
        <v>43</v>
      </c>
      <c r="M9288" t="s">
        <v>256</v>
      </c>
      <c r="N9288">
        <v>760</v>
      </c>
      <c r="O9288" t="s">
        <v>7703</v>
      </c>
      <c r="P9288" t="s">
        <v>47</v>
      </c>
      <c r="Q9288" t="s">
        <v>508</v>
      </c>
      <c r="R9288" t="s">
        <v>88</v>
      </c>
      <c r="S9288" t="s">
        <v>306</v>
      </c>
      <c r="T9288" t="s">
        <v>217</v>
      </c>
      <c r="U9288" t="s">
        <v>386</v>
      </c>
      <c r="V9288" t="s">
        <v>79</v>
      </c>
      <c r="W9288" t="s">
        <v>86</v>
      </c>
      <c r="X9288" t="s">
        <v>47</v>
      </c>
      <c r="Y9288" t="s">
        <v>76</v>
      </c>
      <c r="Z9288" t="s">
        <v>56</v>
      </c>
      <c r="AA9288" t="s">
        <v>122</v>
      </c>
      <c r="AB9288" t="s">
        <v>110</v>
      </c>
      <c r="AC9288" t="s">
        <v>538</v>
      </c>
      <c r="AD9288" t="s">
        <v>59</v>
      </c>
      <c r="AE9288" t="s">
        <v>64</v>
      </c>
      <c r="AF9288" t="s">
        <v>1538</v>
      </c>
      <c r="AG9288" t="s">
        <v>282</v>
      </c>
      <c r="AH9288" t="s">
        <v>198</v>
      </c>
      <c r="AI9288" t="s">
        <v>54</v>
      </c>
      <c r="AJ9288" t="s">
        <v>64</v>
      </c>
      <c r="AK9288" t="s">
        <v>87</v>
      </c>
      <c r="AL9288" t="s">
        <v>122</v>
      </c>
      <c r="AM9288" t="s">
        <v>47</v>
      </c>
      <c r="AN9288" t="s">
        <v>294</v>
      </c>
      <c r="AO9288" t="s">
        <v>38526</v>
      </c>
    </row>
    <row r="9289" spans="1:41" x14ac:dyDescent="0.25">
      <c r="A9289" t="s">
        <v>38527</v>
      </c>
      <c r="B9289" t="s">
        <v>38528</v>
      </c>
      <c r="C9289" s="1" t="str">
        <f t="shared" si="586"/>
        <v>21:1084</v>
      </c>
      <c r="D9289" s="1" t="str">
        <f t="shared" si="587"/>
        <v>21:0157</v>
      </c>
      <c r="E9289" t="s">
        <v>38529</v>
      </c>
      <c r="F9289" t="s">
        <v>38530</v>
      </c>
      <c r="H9289">
        <v>50.598081800000003</v>
      </c>
      <c r="I9289">
        <v>-122.7813609</v>
      </c>
      <c r="J9289" s="1" t="str">
        <f t="shared" si="588"/>
        <v>NGR bulk stream sediment</v>
      </c>
      <c r="K9289" s="1" t="str">
        <f t="shared" si="589"/>
        <v>&lt;177 micron (NGR)</v>
      </c>
      <c r="L9289">
        <v>43</v>
      </c>
      <c r="M9289" t="s">
        <v>265</v>
      </c>
      <c r="N9289">
        <v>761</v>
      </c>
      <c r="O9289" t="s">
        <v>3546</v>
      </c>
      <c r="P9289" t="s">
        <v>3546</v>
      </c>
      <c r="Q9289" t="s">
        <v>3546</v>
      </c>
      <c r="R9289" t="s">
        <v>3546</v>
      </c>
      <c r="S9289" t="s">
        <v>3546</v>
      </c>
      <c r="T9289" t="s">
        <v>3546</v>
      </c>
      <c r="U9289" t="s">
        <v>3546</v>
      </c>
      <c r="V9289" t="s">
        <v>3546</v>
      </c>
      <c r="W9289" t="s">
        <v>3546</v>
      </c>
      <c r="X9289" t="s">
        <v>3546</v>
      </c>
      <c r="Y9289" t="s">
        <v>3546</v>
      </c>
      <c r="Z9289" t="s">
        <v>3546</v>
      </c>
      <c r="AA9289" t="s">
        <v>3546</v>
      </c>
      <c r="AB9289" t="s">
        <v>3546</v>
      </c>
      <c r="AC9289" t="s">
        <v>3546</v>
      </c>
      <c r="AD9289" t="s">
        <v>3546</v>
      </c>
      <c r="AE9289" t="s">
        <v>3546</v>
      </c>
      <c r="AF9289" t="s">
        <v>3546</v>
      </c>
      <c r="AG9289" t="s">
        <v>3546</v>
      </c>
      <c r="AH9289" t="s">
        <v>3546</v>
      </c>
      <c r="AI9289" t="s">
        <v>3546</v>
      </c>
      <c r="AJ9289" t="s">
        <v>3546</v>
      </c>
      <c r="AK9289" t="s">
        <v>3546</v>
      </c>
      <c r="AL9289" t="s">
        <v>3546</v>
      </c>
      <c r="AM9289" t="s">
        <v>3546</v>
      </c>
      <c r="AN9289" t="s">
        <v>3546</v>
      </c>
      <c r="AO9289" t="s">
        <v>3546</v>
      </c>
    </row>
    <row r="9290" spans="1:41" x14ac:dyDescent="0.25">
      <c r="A9290" t="s">
        <v>38531</v>
      </c>
      <c r="B9290" t="s">
        <v>38532</v>
      </c>
      <c r="C9290" s="1" t="str">
        <f t="shared" si="586"/>
        <v>21:1084</v>
      </c>
      <c r="D9290" s="1" t="str">
        <f t="shared" si="587"/>
        <v>21:0157</v>
      </c>
      <c r="E9290" t="s">
        <v>38533</v>
      </c>
      <c r="F9290" t="s">
        <v>38534</v>
      </c>
      <c r="H9290">
        <v>50.562308600000001</v>
      </c>
      <c r="I9290">
        <v>-122.6211141</v>
      </c>
      <c r="J9290" s="1" t="str">
        <f t="shared" si="588"/>
        <v>NGR bulk stream sediment</v>
      </c>
      <c r="K9290" s="1" t="str">
        <f t="shared" si="589"/>
        <v>&lt;177 micron (NGR)</v>
      </c>
      <c r="L9290">
        <v>44</v>
      </c>
      <c r="M9290" t="s">
        <v>45</v>
      </c>
      <c r="N9290">
        <v>762</v>
      </c>
      <c r="O9290" t="s">
        <v>82</v>
      </c>
      <c r="P9290" t="s">
        <v>47</v>
      </c>
      <c r="Q9290" t="s">
        <v>592</v>
      </c>
      <c r="R9290" t="s">
        <v>139</v>
      </c>
      <c r="S9290" t="s">
        <v>226</v>
      </c>
      <c r="T9290" t="s">
        <v>269</v>
      </c>
      <c r="U9290" t="s">
        <v>171</v>
      </c>
      <c r="V9290" t="s">
        <v>110</v>
      </c>
      <c r="W9290" t="s">
        <v>158</v>
      </c>
      <c r="X9290" t="s">
        <v>98</v>
      </c>
      <c r="Y9290" t="s">
        <v>106</v>
      </c>
      <c r="Z9290" t="s">
        <v>53</v>
      </c>
      <c r="AA9290" t="s">
        <v>47</v>
      </c>
      <c r="AB9290" t="s">
        <v>122</v>
      </c>
      <c r="AC9290" t="s">
        <v>462</v>
      </c>
      <c r="AD9290" t="s">
        <v>306</v>
      </c>
      <c r="AE9290" t="s">
        <v>46</v>
      </c>
      <c r="AF9290" t="s">
        <v>6218</v>
      </c>
      <c r="AG9290" t="s">
        <v>55</v>
      </c>
      <c r="AH9290" t="s">
        <v>185</v>
      </c>
      <c r="AI9290" t="s">
        <v>235</v>
      </c>
      <c r="AJ9290" t="s">
        <v>330</v>
      </c>
      <c r="AK9290" t="s">
        <v>123</v>
      </c>
      <c r="AL9290" t="s">
        <v>47</v>
      </c>
      <c r="AM9290" t="s">
        <v>73</v>
      </c>
      <c r="AN9290" t="s">
        <v>802</v>
      </c>
      <c r="AO9290" t="s">
        <v>735</v>
      </c>
    </row>
    <row r="9291" spans="1:41" x14ac:dyDescent="0.25">
      <c r="A9291" t="s">
        <v>38535</v>
      </c>
      <c r="B9291" t="s">
        <v>38536</v>
      </c>
      <c r="C9291" s="1" t="str">
        <f t="shared" si="586"/>
        <v>21:1084</v>
      </c>
      <c r="D9291" s="1" t="str">
        <f t="shared" si="587"/>
        <v>21:0157</v>
      </c>
      <c r="E9291" t="s">
        <v>38537</v>
      </c>
      <c r="F9291" t="s">
        <v>38538</v>
      </c>
      <c r="H9291">
        <v>50.606895100000003</v>
      </c>
      <c r="I9291">
        <v>-122.6800989</v>
      </c>
      <c r="J9291" s="1" t="str">
        <f t="shared" si="588"/>
        <v>NGR bulk stream sediment</v>
      </c>
      <c r="K9291" s="1" t="str">
        <f t="shared" si="589"/>
        <v>&lt;177 micron (NGR)</v>
      </c>
      <c r="L9291">
        <v>44</v>
      </c>
      <c r="M9291" t="s">
        <v>280</v>
      </c>
      <c r="N9291">
        <v>763</v>
      </c>
      <c r="O9291" t="s">
        <v>127</v>
      </c>
      <c r="P9291" t="s">
        <v>47</v>
      </c>
      <c r="Q9291" t="s">
        <v>372</v>
      </c>
      <c r="R9291" t="s">
        <v>149</v>
      </c>
      <c r="S9291" t="s">
        <v>131</v>
      </c>
      <c r="T9291" t="s">
        <v>80</v>
      </c>
      <c r="U9291" t="s">
        <v>318</v>
      </c>
      <c r="V9291" t="s">
        <v>149</v>
      </c>
      <c r="W9291" t="s">
        <v>123</v>
      </c>
      <c r="X9291" t="s">
        <v>122</v>
      </c>
      <c r="Y9291" t="s">
        <v>209</v>
      </c>
      <c r="Z9291" t="s">
        <v>56</v>
      </c>
      <c r="AA9291" t="s">
        <v>47</v>
      </c>
      <c r="AB9291" t="s">
        <v>164</v>
      </c>
      <c r="AC9291" t="s">
        <v>386</v>
      </c>
      <c r="AD9291" t="s">
        <v>137</v>
      </c>
      <c r="AE9291" t="s">
        <v>46</v>
      </c>
      <c r="AF9291" t="s">
        <v>59</v>
      </c>
      <c r="AG9291" t="s">
        <v>164</v>
      </c>
      <c r="AH9291" t="s">
        <v>62</v>
      </c>
      <c r="AI9291" t="s">
        <v>62</v>
      </c>
      <c r="AJ9291" t="s">
        <v>257</v>
      </c>
      <c r="AK9291" t="s">
        <v>110</v>
      </c>
      <c r="AL9291" t="s">
        <v>47</v>
      </c>
      <c r="AM9291" t="s">
        <v>47</v>
      </c>
      <c r="AN9291" t="s">
        <v>65</v>
      </c>
      <c r="AO9291" t="s">
        <v>145</v>
      </c>
    </row>
    <row r="9292" spans="1:41" x14ac:dyDescent="0.25">
      <c r="A9292" t="s">
        <v>38539</v>
      </c>
      <c r="B9292" t="s">
        <v>38540</v>
      </c>
      <c r="C9292" s="1" t="str">
        <f t="shared" si="586"/>
        <v>21:1084</v>
      </c>
      <c r="D9292" s="1" t="str">
        <f t="shared" si="587"/>
        <v>21:0157</v>
      </c>
      <c r="E9292" t="s">
        <v>38537</v>
      </c>
      <c r="F9292" t="s">
        <v>38541</v>
      </c>
      <c r="H9292">
        <v>50.606895100000003</v>
      </c>
      <c r="I9292">
        <v>-122.6800989</v>
      </c>
      <c r="J9292" s="1" t="str">
        <f t="shared" si="588"/>
        <v>NGR bulk stream sediment</v>
      </c>
      <c r="K9292" s="1" t="str">
        <f t="shared" si="589"/>
        <v>&lt;177 micron (NGR)</v>
      </c>
      <c r="L9292">
        <v>44</v>
      </c>
      <c r="M9292" t="s">
        <v>288</v>
      </c>
      <c r="N9292">
        <v>764</v>
      </c>
      <c r="O9292" t="s">
        <v>267</v>
      </c>
      <c r="P9292" t="s">
        <v>122</v>
      </c>
      <c r="Q9292" t="s">
        <v>313</v>
      </c>
      <c r="R9292" t="s">
        <v>185</v>
      </c>
      <c r="S9292" t="s">
        <v>186</v>
      </c>
      <c r="T9292" t="s">
        <v>112</v>
      </c>
      <c r="U9292" t="s">
        <v>189</v>
      </c>
      <c r="V9292" t="s">
        <v>54</v>
      </c>
      <c r="W9292" t="s">
        <v>51</v>
      </c>
      <c r="X9292" t="s">
        <v>103</v>
      </c>
      <c r="Y9292" t="s">
        <v>217</v>
      </c>
      <c r="Z9292" t="s">
        <v>56</v>
      </c>
      <c r="AA9292" t="s">
        <v>122</v>
      </c>
      <c r="AB9292" t="s">
        <v>130</v>
      </c>
      <c r="AC9292" t="s">
        <v>391</v>
      </c>
      <c r="AD9292" t="s">
        <v>58</v>
      </c>
      <c r="AE9292" t="s">
        <v>149</v>
      </c>
      <c r="AF9292" t="s">
        <v>679</v>
      </c>
      <c r="AG9292" t="s">
        <v>72</v>
      </c>
      <c r="AH9292" t="s">
        <v>62</v>
      </c>
      <c r="AI9292" t="s">
        <v>62</v>
      </c>
      <c r="AJ9292" t="s">
        <v>72</v>
      </c>
      <c r="AK9292" t="s">
        <v>105</v>
      </c>
      <c r="AL9292" t="s">
        <v>47</v>
      </c>
      <c r="AM9292" t="s">
        <v>47</v>
      </c>
      <c r="AN9292" t="s">
        <v>65</v>
      </c>
      <c r="AO9292" t="s">
        <v>1528</v>
      </c>
    </row>
    <row r="9293" spans="1:41" x14ac:dyDescent="0.25">
      <c r="A9293" t="s">
        <v>38542</v>
      </c>
      <c r="B9293" t="s">
        <v>38543</v>
      </c>
      <c r="C9293" s="1" t="str">
        <f t="shared" si="586"/>
        <v>21:1084</v>
      </c>
      <c r="D9293" s="1" t="str">
        <f t="shared" si="587"/>
        <v>21:0157</v>
      </c>
      <c r="E9293" t="s">
        <v>38544</v>
      </c>
      <c r="F9293" t="s">
        <v>38545</v>
      </c>
      <c r="H9293">
        <v>50.633144299999998</v>
      </c>
      <c r="I9293">
        <v>-122.6572419</v>
      </c>
      <c r="J9293" s="1" t="str">
        <f t="shared" si="588"/>
        <v>NGR bulk stream sediment</v>
      </c>
      <c r="K9293" s="1" t="str">
        <f t="shared" si="589"/>
        <v>&lt;177 micron (NGR)</v>
      </c>
      <c r="L9293">
        <v>44</v>
      </c>
      <c r="M9293" t="s">
        <v>71</v>
      </c>
      <c r="N9293">
        <v>765</v>
      </c>
      <c r="O9293" t="s">
        <v>371</v>
      </c>
      <c r="P9293" t="s">
        <v>103</v>
      </c>
      <c r="Q9293" t="s">
        <v>780</v>
      </c>
      <c r="R9293" t="s">
        <v>351</v>
      </c>
      <c r="S9293" t="s">
        <v>187</v>
      </c>
      <c r="T9293" t="s">
        <v>58</v>
      </c>
      <c r="U9293" t="s">
        <v>106</v>
      </c>
      <c r="V9293" t="s">
        <v>174</v>
      </c>
      <c r="W9293" t="s">
        <v>125</v>
      </c>
      <c r="X9293" t="s">
        <v>52</v>
      </c>
      <c r="Y9293" t="s">
        <v>209</v>
      </c>
      <c r="Z9293" t="s">
        <v>56</v>
      </c>
      <c r="AA9293" t="s">
        <v>47</v>
      </c>
      <c r="AB9293" t="s">
        <v>164</v>
      </c>
      <c r="AC9293" t="s">
        <v>175</v>
      </c>
      <c r="AD9293" t="s">
        <v>209</v>
      </c>
      <c r="AE9293" t="s">
        <v>53</v>
      </c>
      <c r="AF9293" t="s">
        <v>127</v>
      </c>
      <c r="AG9293" t="s">
        <v>228</v>
      </c>
      <c r="AH9293" t="s">
        <v>62</v>
      </c>
      <c r="AI9293" t="s">
        <v>53</v>
      </c>
      <c r="AJ9293" t="s">
        <v>142</v>
      </c>
      <c r="AK9293" t="s">
        <v>182</v>
      </c>
      <c r="AL9293" t="s">
        <v>47</v>
      </c>
      <c r="AM9293" t="s">
        <v>47</v>
      </c>
      <c r="AN9293" t="s">
        <v>65</v>
      </c>
      <c r="AO9293" t="s">
        <v>2753</v>
      </c>
    </row>
    <row r="9294" spans="1:41" x14ac:dyDescent="0.25">
      <c r="A9294" t="s">
        <v>38546</v>
      </c>
      <c r="B9294" t="s">
        <v>38547</v>
      </c>
      <c r="C9294" s="1" t="str">
        <f t="shared" si="586"/>
        <v>21:1084</v>
      </c>
      <c r="D9294" s="1" t="str">
        <f t="shared" si="587"/>
        <v>21:0157</v>
      </c>
      <c r="E9294" t="s">
        <v>38548</v>
      </c>
      <c r="F9294" t="s">
        <v>38549</v>
      </c>
      <c r="H9294">
        <v>50.6107102</v>
      </c>
      <c r="I9294">
        <v>-122.5895763</v>
      </c>
      <c r="J9294" s="1" t="str">
        <f t="shared" si="588"/>
        <v>NGR bulk stream sediment</v>
      </c>
      <c r="K9294" s="1" t="str">
        <f t="shared" si="589"/>
        <v>&lt;177 micron (NGR)</v>
      </c>
      <c r="L9294">
        <v>44</v>
      </c>
      <c r="M9294" t="s">
        <v>95</v>
      </c>
      <c r="N9294">
        <v>766</v>
      </c>
      <c r="O9294" t="s">
        <v>58</v>
      </c>
      <c r="P9294" t="s">
        <v>103</v>
      </c>
      <c r="Q9294" t="s">
        <v>832</v>
      </c>
      <c r="R9294" t="s">
        <v>437</v>
      </c>
      <c r="S9294" t="s">
        <v>90</v>
      </c>
      <c r="T9294" t="s">
        <v>217</v>
      </c>
      <c r="U9294" t="s">
        <v>391</v>
      </c>
      <c r="V9294" t="s">
        <v>81</v>
      </c>
      <c r="W9294" t="s">
        <v>109</v>
      </c>
      <c r="X9294" t="s">
        <v>122</v>
      </c>
      <c r="Y9294" t="s">
        <v>127</v>
      </c>
      <c r="Z9294" t="s">
        <v>56</v>
      </c>
      <c r="AA9294" t="s">
        <v>122</v>
      </c>
      <c r="AB9294" t="s">
        <v>235</v>
      </c>
      <c r="AC9294" t="s">
        <v>239</v>
      </c>
      <c r="AD9294" t="s">
        <v>217</v>
      </c>
      <c r="AE9294" t="s">
        <v>199</v>
      </c>
      <c r="AF9294" t="s">
        <v>904</v>
      </c>
      <c r="AG9294" t="s">
        <v>103</v>
      </c>
      <c r="AH9294" t="s">
        <v>53</v>
      </c>
      <c r="AI9294" t="s">
        <v>62</v>
      </c>
      <c r="AJ9294" t="s">
        <v>78</v>
      </c>
      <c r="AK9294" t="s">
        <v>87</v>
      </c>
      <c r="AL9294" t="s">
        <v>47</v>
      </c>
      <c r="AM9294" t="s">
        <v>47</v>
      </c>
      <c r="AN9294" t="s">
        <v>65</v>
      </c>
      <c r="AO9294" t="s">
        <v>2300</v>
      </c>
    </row>
    <row r="9295" spans="1:41" x14ac:dyDescent="0.25">
      <c r="A9295" t="s">
        <v>38550</v>
      </c>
      <c r="B9295" t="s">
        <v>38551</v>
      </c>
      <c r="C9295" s="1" t="str">
        <f t="shared" si="586"/>
        <v>21:1084</v>
      </c>
      <c r="D9295" s="1" t="str">
        <f t="shared" si="587"/>
        <v>21:0157</v>
      </c>
      <c r="E9295" t="s">
        <v>38552</v>
      </c>
      <c r="F9295" t="s">
        <v>38553</v>
      </c>
      <c r="H9295">
        <v>50.638471000000003</v>
      </c>
      <c r="I9295">
        <v>-122.55539450000001</v>
      </c>
      <c r="J9295" s="1" t="str">
        <f t="shared" si="588"/>
        <v>NGR bulk stream sediment</v>
      </c>
      <c r="K9295" s="1" t="str">
        <f t="shared" si="589"/>
        <v>&lt;177 micron (NGR)</v>
      </c>
      <c r="L9295">
        <v>44</v>
      </c>
      <c r="M9295" t="s">
        <v>117</v>
      </c>
      <c r="N9295">
        <v>767</v>
      </c>
      <c r="O9295" t="s">
        <v>90</v>
      </c>
      <c r="P9295" t="s">
        <v>47</v>
      </c>
      <c r="Q9295" t="s">
        <v>662</v>
      </c>
      <c r="R9295" t="s">
        <v>63</v>
      </c>
      <c r="S9295" t="s">
        <v>80</v>
      </c>
      <c r="T9295" t="s">
        <v>82</v>
      </c>
      <c r="U9295" t="s">
        <v>592</v>
      </c>
      <c r="V9295" t="s">
        <v>122</v>
      </c>
      <c r="W9295" t="s">
        <v>151</v>
      </c>
      <c r="X9295" t="s">
        <v>103</v>
      </c>
      <c r="Y9295" t="s">
        <v>50</v>
      </c>
      <c r="Z9295" t="s">
        <v>56</v>
      </c>
      <c r="AA9295" t="s">
        <v>47</v>
      </c>
      <c r="AB9295" t="s">
        <v>47</v>
      </c>
      <c r="AC9295" t="s">
        <v>438</v>
      </c>
      <c r="AD9295" t="s">
        <v>217</v>
      </c>
      <c r="AE9295" t="s">
        <v>110</v>
      </c>
      <c r="AF9295" t="s">
        <v>1194</v>
      </c>
      <c r="AG9295" t="s">
        <v>151</v>
      </c>
      <c r="AH9295" t="s">
        <v>198</v>
      </c>
      <c r="AI9295" t="s">
        <v>54</v>
      </c>
      <c r="AJ9295" t="s">
        <v>130</v>
      </c>
      <c r="AK9295" t="s">
        <v>235</v>
      </c>
      <c r="AL9295" t="s">
        <v>103</v>
      </c>
      <c r="AM9295" t="s">
        <v>47</v>
      </c>
      <c r="AN9295" t="s">
        <v>65</v>
      </c>
      <c r="AO9295" t="s">
        <v>842</v>
      </c>
    </row>
    <row r="9296" spans="1:41" x14ac:dyDescent="0.25">
      <c r="A9296" t="s">
        <v>38554</v>
      </c>
      <c r="B9296" t="s">
        <v>38555</v>
      </c>
      <c r="C9296" s="1" t="str">
        <f t="shared" si="586"/>
        <v>21:1084</v>
      </c>
      <c r="D9296" s="1" t="str">
        <f t="shared" si="587"/>
        <v>21:0157</v>
      </c>
      <c r="E9296" t="s">
        <v>38556</v>
      </c>
      <c r="F9296" t="s">
        <v>38557</v>
      </c>
      <c r="H9296">
        <v>50.463720000000002</v>
      </c>
      <c r="I9296">
        <v>-122.38951640000001</v>
      </c>
      <c r="J9296" s="1" t="str">
        <f t="shared" si="588"/>
        <v>NGR bulk stream sediment</v>
      </c>
      <c r="K9296" s="1" t="str">
        <f t="shared" si="589"/>
        <v>&lt;177 micron (NGR)</v>
      </c>
      <c r="L9296">
        <v>44</v>
      </c>
      <c r="M9296" t="s">
        <v>136</v>
      </c>
      <c r="N9296">
        <v>768</v>
      </c>
      <c r="O9296" t="s">
        <v>129</v>
      </c>
      <c r="P9296" t="s">
        <v>47</v>
      </c>
      <c r="Q9296" t="s">
        <v>275</v>
      </c>
      <c r="R9296" t="s">
        <v>181</v>
      </c>
      <c r="S9296" t="s">
        <v>187</v>
      </c>
      <c r="T9296" t="s">
        <v>124</v>
      </c>
      <c r="U9296" t="s">
        <v>38558</v>
      </c>
      <c r="V9296" t="s">
        <v>235</v>
      </c>
      <c r="W9296" t="s">
        <v>392</v>
      </c>
      <c r="X9296" t="s">
        <v>58</v>
      </c>
      <c r="Y9296" t="s">
        <v>127</v>
      </c>
      <c r="Z9296" t="s">
        <v>56</v>
      </c>
      <c r="AA9296" t="s">
        <v>46</v>
      </c>
      <c r="AB9296" t="s">
        <v>47</v>
      </c>
      <c r="AC9296" t="s">
        <v>533</v>
      </c>
      <c r="AD9296" t="s">
        <v>127</v>
      </c>
      <c r="AE9296" t="s">
        <v>84</v>
      </c>
      <c r="AF9296" t="s">
        <v>3515</v>
      </c>
      <c r="AG9296" t="s">
        <v>493</v>
      </c>
      <c r="AH9296" t="s">
        <v>53</v>
      </c>
      <c r="AI9296" t="s">
        <v>62</v>
      </c>
      <c r="AJ9296" t="s">
        <v>78</v>
      </c>
      <c r="AK9296" t="s">
        <v>227</v>
      </c>
      <c r="AL9296" t="s">
        <v>47</v>
      </c>
      <c r="AM9296" t="s">
        <v>47</v>
      </c>
      <c r="AN9296" t="s">
        <v>533</v>
      </c>
      <c r="AO9296" t="s">
        <v>267</v>
      </c>
    </row>
    <row r="9297" spans="1:41" x14ac:dyDescent="0.25">
      <c r="A9297" t="s">
        <v>38559</v>
      </c>
      <c r="B9297" t="s">
        <v>38560</v>
      </c>
      <c r="C9297" s="1" t="str">
        <f t="shared" ref="C9297:C9360" si="590">HYPERLINK("http://geochem.nrcan.gc.ca/cdogs/content/bdl/bdl211084_e.htm", "21:1084")</f>
        <v>21:1084</v>
      </c>
      <c r="D9297" s="1" t="str">
        <f t="shared" ref="D9297:D9360" si="591">HYPERLINK("http://geochem.nrcan.gc.ca/cdogs/content/svy/svy210157_e.htm", "21:0157")</f>
        <v>21:0157</v>
      </c>
      <c r="E9297" t="s">
        <v>38561</v>
      </c>
      <c r="F9297" t="s">
        <v>38562</v>
      </c>
      <c r="H9297">
        <v>50.456888800000002</v>
      </c>
      <c r="I9297">
        <v>-122.3699503</v>
      </c>
      <c r="J9297" s="1" t="str">
        <f t="shared" si="588"/>
        <v>NGR bulk stream sediment</v>
      </c>
      <c r="K9297" s="1" t="str">
        <f t="shared" si="589"/>
        <v>&lt;177 micron (NGR)</v>
      </c>
      <c r="L9297">
        <v>44</v>
      </c>
      <c r="M9297" t="s">
        <v>157</v>
      </c>
      <c r="N9297">
        <v>769</v>
      </c>
      <c r="O9297" t="s">
        <v>260</v>
      </c>
      <c r="P9297" t="s">
        <v>47</v>
      </c>
      <c r="Q9297" t="s">
        <v>468</v>
      </c>
      <c r="R9297" t="s">
        <v>130</v>
      </c>
      <c r="S9297" t="s">
        <v>306</v>
      </c>
      <c r="T9297" t="s">
        <v>90</v>
      </c>
      <c r="U9297" t="s">
        <v>673</v>
      </c>
      <c r="V9297" t="s">
        <v>63</v>
      </c>
      <c r="W9297" t="s">
        <v>142</v>
      </c>
      <c r="X9297" t="s">
        <v>122</v>
      </c>
      <c r="Y9297" t="s">
        <v>127</v>
      </c>
      <c r="Z9297" t="s">
        <v>56</v>
      </c>
      <c r="AA9297" t="s">
        <v>46</v>
      </c>
      <c r="AB9297" t="s">
        <v>87</v>
      </c>
      <c r="AC9297" t="s">
        <v>386</v>
      </c>
      <c r="AD9297" t="s">
        <v>50</v>
      </c>
      <c r="AE9297" t="s">
        <v>56</v>
      </c>
      <c r="AF9297" t="s">
        <v>50</v>
      </c>
      <c r="AG9297" t="s">
        <v>200</v>
      </c>
      <c r="AH9297" t="s">
        <v>53</v>
      </c>
      <c r="AI9297" t="s">
        <v>62</v>
      </c>
      <c r="AJ9297" t="s">
        <v>161</v>
      </c>
      <c r="AK9297" t="s">
        <v>174</v>
      </c>
      <c r="AL9297" t="s">
        <v>122</v>
      </c>
      <c r="AM9297" t="s">
        <v>47</v>
      </c>
      <c r="AN9297" t="s">
        <v>65</v>
      </c>
      <c r="AO9297" t="s">
        <v>49</v>
      </c>
    </row>
    <row r="9298" spans="1:41" x14ac:dyDescent="0.25">
      <c r="A9298" t="s">
        <v>38563</v>
      </c>
      <c r="B9298" t="s">
        <v>38564</v>
      </c>
      <c r="C9298" s="1" t="str">
        <f t="shared" si="590"/>
        <v>21:1084</v>
      </c>
      <c r="D9298" s="1" t="str">
        <f t="shared" si="591"/>
        <v>21:0157</v>
      </c>
      <c r="E9298" t="s">
        <v>38565</v>
      </c>
      <c r="F9298" t="s">
        <v>38566</v>
      </c>
      <c r="H9298">
        <v>50.4473269</v>
      </c>
      <c r="I9298">
        <v>-122.3245933</v>
      </c>
      <c r="J9298" s="1" t="str">
        <f t="shared" si="588"/>
        <v>NGR bulk stream sediment</v>
      </c>
      <c r="K9298" s="1" t="str">
        <f t="shared" si="589"/>
        <v>&lt;177 micron (NGR)</v>
      </c>
      <c r="L9298">
        <v>44</v>
      </c>
      <c r="M9298" t="s">
        <v>170</v>
      </c>
      <c r="N9298">
        <v>770</v>
      </c>
      <c r="O9298" t="s">
        <v>206</v>
      </c>
      <c r="P9298" t="s">
        <v>47</v>
      </c>
      <c r="Q9298" t="s">
        <v>765</v>
      </c>
      <c r="R9298" t="s">
        <v>142</v>
      </c>
      <c r="S9298" t="s">
        <v>124</v>
      </c>
      <c r="T9298" t="s">
        <v>175</v>
      </c>
      <c r="U9298" t="s">
        <v>146</v>
      </c>
      <c r="V9298" t="s">
        <v>64</v>
      </c>
      <c r="W9298" t="s">
        <v>72</v>
      </c>
      <c r="X9298" t="s">
        <v>122</v>
      </c>
      <c r="Y9298" t="s">
        <v>145</v>
      </c>
      <c r="Z9298" t="s">
        <v>56</v>
      </c>
      <c r="AA9298" t="s">
        <v>122</v>
      </c>
      <c r="AB9298" t="s">
        <v>149</v>
      </c>
      <c r="AC9298" t="s">
        <v>112</v>
      </c>
      <c r="AD9298" t="s">
        <v>165</v>
      </c>
      <c r="AE9298" t="s">
        <v>84</v>
      </c>
      <c r="AF9298" t="s">
        <v>175</v>
      </c>
      <c r="AG9298" t="s">
        <v>128</v>
      </c>
      <c r="AH9298" t="s">
        <v>185</v>
      </c>
      <c r="AI9298" t="s">
        <v>57</v>
      </c>
      <c r="AJ9298" t="s">
        <v>103</v>
      </c>
      <c r="AK9298" t="s">
        <v>64</v>
      </c>
      <c r="AL9298" t="s">
        <v>47</v>
      </c>
      <c r="AM9298" t="s">
        <v>47</v>
      </c>
      <c r="AN9298" t="s">
        <v>65</v>
      </c>
      <c r="AO9298" t="s">
        <v>1093</v>
      </c>
    </row>
    <row r="9299" spans="1:41" x14ac:dyDescent="0.25">
      <c r="A9299" t="s">
        <v>38567</v>
      </c>
      <c r="B9299" t="s">
        <v>38568</v>
      </c>
      <c r="C9299" s="1" t="str">
        <f t="shared" si="590"/>
        <v>21:1084</v>
      </c>
      <c r="D9299" s="1" t="str">
        <f t="shared" si="591"/>
        <v>21:0157</v>
      </c>
      <c r="E9299" t="s">
        <v>38569</v>
      </c>
      <c r="F9299" t="s">
        <v>38570</v>
      </c>
      <c r="H9299">
        <v>50.485078399999999</v>
      </c>
      <c r="I9299">
        <v>-122.3397897</v>
      </c>
      <c r="J9299" s="1" t="str">
        <f t="shared" si="588"/>
        <v>NGR bulk stream sediment</v>
      </c>
      <c r="K9299" s="1" t="str">
        <f t="shared" si="589"/>
        <v>&lt;177 micron (NGR)</v>
      </c>
      <c r="L9299">
        <v>44</v>
      </c>
      <c r="M9299" t="s">
        <v>180</v>
      </c>
      <c r="N9299">
        <v>771</v>
      </c>
      <c r="O9299" t="s">
        <v>1963</v>
      </c>
      <c r="P9299" t="s">
        <v>58</v>
      </c>
      <c r="Q9299" t="s">
        <v>793</v>
      </c>
      <c r="R9299" t="s">
        <v>292</v>
      </c>
      <c r="S9299" t="s">
        <v>112</v>
      </c>
      <c r="T9299" t="s">
        <v>106</v>
      </c>
      <c r="U9299" t="s">
        <v>456</v>
      </c>
      <c r="V9299" t="s">
        <v>266</v>
      </c>
      <c r="W9299" t="s">
        <v>224</v>
      </c>
      <c r="X9299" t="s">
        <v>47</v>
      </c>
      <c r="Y9299" t="s">
        <v>209</v>
      </c>
      <c r="Z9299" t="s">
        <v>56</v>
      </c>
      <c r="AA9299" t="s">
        <v>103</v>
      </c>
      <c r="AB9299" t="s">
        <v>174</v>
      </c>
      <c r="AC9299" t="s">
        <v>935</v>
      </c>
      <c r="AD9299" t="s">
        <v>243</v>
      </c>
      <c r="AE9299" t="s">
        <v>412</v>
      </c>
      <c r="AF9299" t="s">
        <v>2300</v>
      </c>
      <c r="AG9299" t="s">
        <v>412</v>
      </c>
      <c r="AH9299" t="s">
        <v>57</v>
      </c>
      <c r="AI9299" t="s">
        <v>54</v>
      </c>
      <c r="AJ9299" t="s">
        <v>173</v>
      </c>
      <c r="AK9299" t="s">
        <v>105</v>
      </c>
      <c r="AL9299" t="s">
        <v>103</v>
      </c>
      <c r="AM9299" t="s">
        <v>47</v>
      </c>
      <c r="AN9299" t="s">
        <v>65</v>
      </c>
      <c r="AO9299" t="s">
        <v>1776</v>
      </c>
    </row>
    <row r="9300" spans="1:41" x14ac:dyDescent="0.25">
      <c r="A9300" t="s">
        <v>38571</v>
      </c>
      <c r="B9300" t="s">
        <v>38572</v>
      </c>
      <c r="C9300" s="1" t="str">
        <f t="shared" si="590"/>
        <v>21:1084</v>
      </c>
      <c r="D9300" s="1" t="str">
        <f t="shared" si="591"/>
        <v>21:0157</v>
      </c>
      <c r="E9300" t="s">
        <v>38573</v>
      </c>
      <c r="F9300" t="s">
        <v>38574</v>
      </c>
      <c r="H9300">
        <v>50.654775299999997</v>
      </c>
      <c r="I9300">
        <v>-122.50025359999999</v>
      </c>
      <c r="J9300" s="1" t="str">
        <f t="shared" si="588"/>
        <v>NGR bulk stream sediment</v>
      </c>
      <c r="K9300" s="1" t="str">
        <f t="shared" si="589"/>
        <v>&lt;177 micron (NGR)</v>
      </c>
      <c r="L9300">
        <v>44</v>
      </c>
      <c r="M9300" t="s">
        <v>195</v>
      </c>
      <c r="N9300">
        <v>772</v>
      </c>
      <c r="O9300" t="s">
        <v>17001</v>
      </c>
      <c r="P9300" t="s">
        <v>47</v>
      </c>
      <c r="Q9300" t="s">
        <v>832</v>
      </c>
      <c r="R9300" t="s">
        <v>161</v>
      </c>
      <c r="S9300" t="s">
        <v>104</v>
      </c>
      <c r="T9300" t="s">
        <v>108</v>
      </c>
      <c r="U9300" t="s">
        <v>425</v>
      </c>
      <c r="V9300" t="s">
        <v>122</v>
      </c>
      <c r="W9300" t="s">
        <v>79</v>
      </c>
      <c r="X9300" t="s">
        <v>103</v>
      </c>
      <c r="Y9300" t="s">
        <v>66</v>
      </c>
      <c r="Z9300" t="s">
        <v>56</v>
      </c>
      <c r="AA9300" t="s">
        <v>47</v>
      </c>
      <c r="AB9300" t="s">
        <v>79</v>
      </c>
      <c r="AC9300" t="s">
        <v>190</v>
      </c>
      <c r="AD9300" t="s">
        <v>225</v>
      </c>
      <c r="AE9300" t="s">
        <v>185</v>
      </c>
      <c r="AF9300" t="s">
        <v>55</v>
      </c>
      <c r="AG9300" t="s">
        <v>151</v>
      </c>
      <c r="AH9300" t="s">
        <v>57</v>
      </c>
      <c r="AI9300" t="s">
        <v>62</v>
      </c>
      <c r="AJ9300" t="s">
        <v>164</v>
      </c>
      <c r="AK9300" t="s">
        <v>79</v>
      </c>
      <c r="AL9300" t="s">
        <v>51</v>
      </c>
      <c r="AM9300" t="s">
        <v>47</v>
      </c>
      <c r="AN9300" t="s">
        <v>65</v>
      </c>
      <c r="AO9300" t="s">
        <v>1282</v>
      </c>
    </row>
    <row r="9301" spans="1:41" x14ac:dyDescent="0.25">
      <c r="A9301" t="s">
        <v>38575</v>
      </c>
      <c r="B9301" t="s">
        <v>38576</v>
      </c>
      <c r="C9301" s="1" t="str">
        <f t="shared" si="590"/>
        <v>21:1084</v>
      </c>
      <c r="D9301" s="1" t="str">
        <f t="shared" si="591"/>
        <v>21:0157</v>
      </c>
      <c r="E9301" t="s">
        <v>38577</v>
      </c>
      <c r="F9301" t="s">
        <v>38578</v>
      </c>
      <c r="H9301">
        <v>50.677062999999997</v>
      </c>
      <c r="I9301">
        <v>-122.50071149999999</v>
      </c>
      <c r="J9301" s="1" t="str">
        <f t="shared" si="588"/>
        <v>NGR bulk stream sediment</v>
      </c>
      <c r="K9301" s="1" t="str">
        <f t="shared" si="589"/>
        <v>&lt;177 micron (NGR)</v>
      </c>
      <c r="L9301">
        <v>44</v>
      </c>
      <c r="M9301" t="s">
        <v>205</v>
      </c>
      <c r="N9301">
        <v>773</v>
      </c>
      <c r="O9301" t="s">
        <v>269</v>
      </c>
      <c r="P9301" t="s">
        <v>330</v>
      </c>
      <c r="Q9301" t="s">
        <v>215</v>
      </c>
      <c r="R9301" t="s">
        <v>105</v>
      </c>
      <c r="S9301" t="s">
        <v>80</v>
      </c>
      <c r="T9301" t="s">
        <v>59</v>
      </c>
      <c r="U9301" t="s">
        <v>48</v>
      </c>
      <c r="V9301" t="s">
        <v>63</v>
      </c>
      <c r="W9301" t="s">
        <v>271</v>
      </c>
      <c r="X9301" t="s">
        <v>122</v>
      </c>
      <c r="Y9301" t="s">
        <v>217</v>
      </c>
      <c r="Z9301" t="s">
        <v>199</v>
      </c>
      <c r="AA9301" t="s">
        <v>122</v>
      </c>
      <c r="AB9301" t="s">
        <v>63</v>
      </c>
      <c r="AC9301" t="s">
        <v>146</v>
      </c>
      <c r="AD9301" t="s">
        <v>49</v>
      </c>
      <c r="AE9301" t="s">
        <v>54</v>
      </c>
      <c r="AF9301" t="s">
        <v>622</v>
      </c>
      <c r="AG9301" t="s">
        <v>271</v>
      </c>
      <c r="AH9301" t="s">
        <v>62</v>
      </c>
      <c r="AI9301" t="s">
        <v>198</v>
      </c>
      <c r="AJ9301" t="s">
        <v>60</v>
      </c>
      <c r="AK9301" t="s">
        <v>105</v>
      </c>
      <c r="AL9301" t="s">
        <v>47</v>
      </c>
      <c r="AM9301" t="s">
        <v>47</v>
      </c>
      <c r="AN9301" t="s">
        <v>65</v>
      </c>
      <c r="AO9301" t="s">
        <v>3240</v>
      </c>
    </row>
    <row r="9302" spans="1:41" x14ac:dyDescent="0.25">
      <c r="A9302" t="s">
        <v>38579</v>
      </c>
      <c r="B9302" t="s">
        <v>38580</v>
      </c>
      <c r="C9302" s="1" t="str">
        <f t="shared" si="590"/>
        <v>21:1084</v>
      </c>
      <c r="D9302" s="1" t="str">
        <f t="shared" si="591"/>
        <v>21:0157</v>
      </c>
      <c r="E9302" t="s">
        <v>38581</v>
      </c>
      <c r="F9302" t="s">
        <v>38582</v>
      </c>
      <c r="H9302">
        <v>50.685760600000002</v>
      </c>
      <c r="I9302">
        <v>-122.5220379</v>
      </c>
      <c r="J9302" s="1" t="str">
        <f t="shared" si="588"/>
        <v>NGR bulk stream sediment</v>
      </c>
      <c r="K9302" s="1" t="str">
        <f t="shared" si="589"/>
        <v>&lt;177 micron (NGR)</v>
      </c>
      <c r="L9302">
        <v>44</v>
      </c>
      <c r="M9302" t="s">
        <v>214</v>
      </c>
      <c r="N9302">
        <v>774</v>
      </c>
      <c r="O9302" t="s">
        <v>8428</v>
      </c>
      <c r="P9302" t="s">
        <v>267</v>
      </c>
      <c r="Q9302" t="s">
        <v>189</v>
      </c>
      <c r="R9302" t="s">
        <v>161</v>
      </c>
      <c r="S9302" t="s">
        <v>162</v>
      </c>
      <c r="T9302" t="s">
        <v>306</v>
      </c>
      <c r="U9302" t="s">
        <v>2563</v>
      </c>
      <c r="V9302" t="s">
        <v>493</v>
      </c>
      <c r="W9302" t="s">
        <v>271</v>
      </c>
      <c r="X9302" t="s">
        <v>122</v>
      </c>
      <c r="Y9302" t="s">
        <v>66</v>
      </c>
      <c r="Z9302" t="s">
        <v>56</v>
      </c>
      <c r="AA9302" t="s">
        <v>103</v>
      </c>
      <c r="AB9302" t="s">
        <v>235</v>
      </c>
      <c r="AC9302" t="s">
        <v>386</v>
      </c>
      <c r="AD9302" t="s">
        <v>217</v>
      </c>
      <c r="AE9302" t="s">
        <v>46</v>
      </c>
      <c r="AF9302" t="s">
        <v>983</v>
      </c>
      <c r="AG9302" t="s">
        <v>86</v>
      </c>
      <c r="AH9302" t="s">
        <v>198</v>
      </c>
      <c r="AI9302" t="s">
        <v>198</v>
      </c>
      <c r="AJ9302" t="s">
        <v>60</v>
      </c>
      <c r="AK9302" t="s">
        <v>105</v>
      </c>
      <c r="AL9302" t="s">
        <v>103</v>
      </c>
      <c r="AM9302" t="s">
        <v>122</v>
      </c>
      <c r="AN9302" t="s">
        <v>65</v>
      </c>
      <c r="AO9302" t="s">
        <v>38583</v>
      </c>
    </row>
    <row r="9303" spans="1:41" x14ac:dyDescent="0.25">
      <c r="A9303" t="s">
        <v>38584</v>
      </c>
      <c r="B9303" t="s">
        <v>38585</v>
      </c>
      <c r="C9303" s="1" t="str">
        <f t="shared" si="590"/>
        <v>21:1084</v>
      </c>
      <c r="D9303" s="1" t="str">
        <f t="shared" si="591"/>
        <v>21:0157</v>
      </c>
      <c r="E9303" t="s">
        <v>38586</v>
      </c>
      <c r="F9303" t="s">
        <v>38587</v>
      </c>
      <c r="H9303">
        <v>50.681098800000001</v>
      </c>
      <c r="I9303">
        <v>-122.5257932</v>
      </c>
      <c r="J9303" s="1" t="str">
        <f t="shared" si="588"/>
        <v>NGR bulk stream sediment</v>
      </c>
      <c r="K9303" s="1" t="str">
        <f t="shared" si="589"/>
        <v>&lt;177 micron (NGR)</v>
      </c>
      <c r="L9303">
        <v>44</v>
      </c>
      <c r="M9303" t="s">
        <v>223</v>
      </c>
      <c r="N9303">
        <v>775</v>
      </c>
      <c r="O9303" t="s">
        <v>38588</v>
      </c>
      <c r="P9303" t="s">
        <v>209</v>
      </c>
      <c r="Q9303" t="s">
        <v>294</v>
      </c>
      <c r="R9303" t="s">
        <v>128</v>
      </c>
      <c r="S9303" t="s">
        <v>141</v>
      </c>
      <c r="T9303" t="s">
        <v>306</v>
      </c>
      <c r="U9303" t="s">
        <v>299</v>
      </c>
      <c r="V9303" t="s">
        <v>128</v>
      </c>
      <c r="W9303" t="s">
        <v>86</v>
      </c>
      <c r="X9303" t="s">
        <v>47</v>
      </c>
      <c r="Y9303" t="s">
        <v>127</v>
      </c>
      <c r="Z9303" t="s">
        <v>199</v>
      </c>
      <c r="AA9303" t="s">
        <v>103</v>
      </c>
      <c r="AB9303" t="s">
        <v>61</v>
      </c>
      <c r="AC9303" t="s">
        <v>695</v>
      </c>
      <c r="AD9303" t="s">
        <v>175</v>
      </c>
      <c r="AE9303" t="s">
        <v>174</v>
      </c>
      <c r="AF9303" t="s">
        <v>175</v>
      </c>
      <c r="AG9303" t="s">
        <v>200</v>
      </c>
      <c r="AH9303" t="s">
        <v>53</v>
      </c>
      <c r="AI9303" t="s">
        <v>53</v>
      </c>
      <c r="AJ9303" t="s">
        <v>47</v>
      </c>
      <c r="AK9303" t="s">
        <v>87</v>
      </c>
      <c r="AL9303" t="s">
        <v>51</v>
      </c>
      <c r="AM9303" t="s">
        <v>47</v>
      </c>
      <c r="AN9303" t="s">
        <v>65</v>
      </c>
      <c r="AO9303" t="s">
        <v>903</v>
      </c>
    </row>
    <row r="9304" spans="1:41" x14ac:dyDescent="0.25">
      <c r="A9304" t="s">
        <v>38589</v>
      </c>
      <c r="B9304" t="s">
        <v>38590</v>
      </c>
      <c r="C9304" s="1" t="str">
        <f t="shared" si="590"/>
        <v>21:1084</v>
      </c>
      <c r="D9304" s="1" t="str">
        <f t="shared" si="591"/>
        <v>21:0157</v>
      </c>
      <c r="E9304" t="s">
        <v>38591</v>
      </c>
      <c r="F9304" t="s">
        <v>38592</v>
      </c>
      <c r="H9304">
        <v>50.713811700000001</v>
      </c>
      <c r="I9304">
        <v>-122.4588938</v>
      </c>
      <c r="J9304" s="1" t="str">
        <f t="shared" si="588"/>
        <v>NGR bulk stream sediment</v>
      </c>
      <c r="K9304" s="1" t="str">
        <f t="shared" si="589"/>
        <v>&lt;177 micron (NGR)</v>
      </c>
      <c r="L9304">
        <v>44</v>
      </c>
      <c r="M9304" t="s">
        <v>233</v>
      </c>
      <c r="N9304">
        <v>776</v>
      </c>
      <c r="O9304" t="s">
        <v>82</v>
      </c>
      <c r="P9304" t="s">
        <v>47</v>
      </c>
      <c r="Q9304" t="s">
        <v>318</v>
      </c>
      <c r="R9304" t="s">
        <v>149</v>
      </c>
      <c r="S9304" t="s">
        <v>239</v>
      </c>
      <c r="T9304" t="s">
        <v>175</v>
      </c>
      <c r="U9304" t="s">
        <v>89</v>
      </c>
      <c r="V9304" t="s">
        <v>139</v>
      </c>
      <c r="W9304" t="s">
        <v>151</v>
      </c>
      <c r="X9304" t="s">
        <v>51</v>
      </c>
      <c r="Y9304" t="s">
        <v>175</v>
      </c>
      <c r="Z9304" t="s">
        <v>56</v>
      </c>
      <c r="AA9304" t="s">
        <v>103</v>
      </c>
      <c r="AB9304" t="s">
        <v>81</v>
      </c>
      <c r="AC9304" t="s">
        <v>162</v>
      </c>
      <c r="AD9304" t="s">
        <v>99</v>
      </c>
      <c r="AE9304" t="s">
        <v>53</v>
      </c>
      <c r="AF9304" t="s">
        <v>66</v>
      </c>
      <c r="AG9304" t="s">
        <v>270</v>
      </c>
      <c r="AH9304" t="s">
        <v>198</v>
      </c>
      <c r="AI9304" t="s">
        <v>53</v>
      </c>
      <c r="AJ9304" t="s">
        <v>455</v>
      </c>
      <c r="AK9304" t="s">
        <v>47</v>
      </c>
      <c r="AL9304" t="s">
        <v>51</v>
      </c>
      <c r="AM9304" t="s">
        <v>47</v>
      </c>
      <c r="AN9304" t="s">
        <v>65</v>
      </c>
      <c r="AO9304" t="s">
        <v>3210</v>
      </c>
    </row>
    <row r="9305" spans="1:41" x14ac:dyDescent="0.25">
      <c r="A9305" t="s">
        <v>38593</v>
      </c>
      <c r="B9305" t="s">
        <v>38594</v>
      </c>
      <c r="C9305" s="1" t="str">
        <f t="shared" si="590"/>
        <v>21:1084</v>
      </c>
      <c r="D9305" s="1" t="str">
        <f t="shared" si="591"/>
        <v>21:0157</v>
      </c>
      <c r="E9305" t="s">
        <v>38595</v>
      </c>
      <c r="F9305" t="s">
        <v>38596</v>
      </c>
      <c r="H9305">
        <v>50.728759500000002</v>
      </c>
      <c r="I9305">
        <v>-122.456838</v>
      </c>
      <c r="J9305" s="1" t="str">
        <f t="shared" si="588"/>
        <v>NGR bulk stream sediment</v>
      </c>
      <c r="K9305" s="1" t="str">
        <f t="shared" si="589"/>
        <v>&lt;177 micron (NGR)</v>
      </c>
      <c r="L9305">
        <v>44</v>
      </c>
      <c r="M9305" t="s">
        <v>248</v>
      </c>
      <c r="N9305">
        <v>777</v>
      </c>
      <c r="O9305" t="s">
        <v>58</v>
      </c>
      <c r="P9305" t="s">
        <v>47</v>
      </c>
      <c r="Q9305" t="s">
        <v>832</v>
      </c>
      <c r="R9305" t="s">
        <v>53</v>
      </c>
      <c r="S9305" t="s">
        <v>290</v>
      </c>
      <c r="T9305" t="s">
        <v>217</v>
      </c>
      <c r="U9305" t="s">
        <v>207</v>
      </c>
      <c r="V9305" t="s">
        <v>139</v>
      </c>
      <c r="W9305" t="s">
        <v>86</v>
      </c>
      <c r="X9305" t="s">
        <v>51</v>
      </c>
      <c r="Y9305" t="s">
        <v>269</v>
      </c>
      <c r="Z9305" t="s">
        <v>56</v>
      </c>
      <c r="AA9305" t="s">
        <v>47</v>
      </c>
      <c r="AB9305" t="s">
        <v>78</v>
      </c>
      <c r="AC9305" t="s">
        <v>462</v>
      </c>
      <c r="AD9305" t="s">
        <v>112</v>
      </c>
      <c r="AE9305" t="s">
        <v>53</v>
      </c>
      <c r="AF9305" t="s">
        <v>766</v>
      </c>
      <c r="AG9305" t="s">
        <v>274</v>
      </c>
      <c r="AH9305" t="s">
        <v>46</v>
      </c>
      <c r="AI9305" t="s">
        <v>198</v>
      </c>
      <c r="AJ9305" t="s">
        <v>86</v>
      </c>
      <c r="AK9305" t="s">
        <v>101</v>
      </c>
      <c r="AL9305" t="s">
        <v>47</v>
      </c>
      <c r="AM9305" t="s">
        <v>47</v>
      </c>
      <c r="AN9305" t="s">
        <v>65</v>
      </c>
      <c r="AO9305" t="s">
        <v>2274</v>
      </c>
    </row>
    <row r="9306" spans="1:41" x14ac:dyDescent="0.25">
      <c r="A9306" t="s">
        <v>38597</v>
      </c>
      <c r="B9306" t="s">
        <v>38598</v>
      </c>
      <c r="C9306" s="1" t="str">
        <f t="shared" si="590"/>
        <v>21:1084</v>
      </c>
      <c r="D9306" s="1" t="str">
        <f t="shared" si="591"/>
        <v>21:0157</v>
      </c>
      <c r="E9306" t="s">
        <v>38599</v>
      </c>
      <c r="F9306" t="s">
        <v>38600</v>
      </c>
      <c r="H9306">
        <v>50.714670900000002</v>
      </c>
      <c r="I9306">
        <v>-122.4273819</v>
      </c>
      <c r="J9306" s="1" t="str">
        <f t="shared" si="588"/>
        <v>NGR bulk stream sediment</v>
      </c>
      <c r="K9306" s="1" t="str">
        <f t="shared" si="589"/>
        <v>&lt;177 micron (NGR)</v>
      </c>
      <c r="L9306">
        <v>44</v>
      </c>
      <c r="M9306" t="s">
        <v>256</v>
      </c>
      <c r="N9306">
        <v>778</v>
      </c>
      <c r="O9306" t="s">
        <v>85</v>
      </c>
      <c r="P9306" t="s">
        <v>47</v>
      </c>
      <c r="Q9306" t="s">
        <v>592</v>
      </c>
      <c r="R9306" t="s">
        <v>103</v>
      </c>
      <c r="S9306" t="s">
        <v>162</v>
      </c>
      <c r="T9306" t="s">
        <v>98</v>
      </c>
      <c r="U9306" t="s">
        <v>590</v>
      </c>
      <c r="V9306" t="s">
        <v>151</v>
      </c>
      <c r="W9306" t="s">
        <v>412</v>
      </c>
      <c r="X9306" t="s">
        <v>103</v>
      </c>
      <c r="Y9306" t="s">
        <v>209</v>
      </c>
      <c r="Z9306" t="s">
        <v>56</v>
      </c>
      <c r="AA9306" t="s">
        <v>73</v>
      </c>
      <c r="AB9306" t="s">
        <v>105</v>
      </c>
      <c r="AC9306" t="s">
        <v>290</v>
      </c>
      <c r="AD9306" t="s">
        <v>186</v>
      </c>
      <c r="AE9306" t="s">
        <v>84</v>
      </c>
      <c r="AF9306" t="s">
        <v>175</v>
      </c>
      <c r="AG9306" t="s">
        <v>142</v>
      </c>
      <c r="AH9306" t="s">
        <v>62</v>
      </c>
      <c r="AI9306" t="s">
        <v>198</v>
      </c>
      <c r="AJ9306" t="s">
        <v>437</v>
      </c>
      <c r="AK9306" t="s">
        <v>158</v>
      </c>
      <c r="AL9306" t="s">
        <v>47</v>
      </c>
      <c r="AM9306" t="s">
        <v>47</v>
      </c>
      <c r="AN9306" t="s">
        <v>65</v>
      </c>
      <c r="AO9306" t="s">
        <v>38601</v>
      </c>
    </row>
    <row r="9307" spans="1:41" x14ac:dyDescent="0.25">
      <c r="A9307" t="s">
        <v>38602</v>
      </c>
      <c r="B9307" t="s">
        <v>38603</v>
      </c>
      <c r="C9307" s="1" t="str">
        <f t="shared" si="590"/>
        <v>21:1084</v>
      </c>
      <c r="D9307" s="1" t="str">
        <f t="shared" si="591"/>
        <v>21:0157</v>
      </c>
      <c r="E9307" t="s">
        <v>38604</v>
      </c>
      <c r="F9307" t="s">
        <v>38605</v>
      </c>
      <c r="H9307">
        <v>50.654429200000003</v>
      </c>
      <c r="I9307">
        <v>-122.240666</v>
      </c>
      <c r="J9307" s="1" t="str">
        <f t="shared" si="588"/>
        <v>NGR bulk stream sediment</v>
      </c>
      <c r="K9307" s="1" t="str">
        <f t="shared" si="589"/>
        <v>&lt;177 micron (NGR)</v>
      </c>
      <c r="L9307">
        <v>44</v>
      </c>
      <c r="M9307" t="s">
        <v>265</v>
      </c>
      <c r="N9307">
        <v>779</v>
      </c>
      <c r="O9307" t="s">
        <v>162</v>
      </c>
      <c r="P9307" t="s">
        <v>47</v>
      </c>
      <c r="Q9307" t="s">
        <v>725</v>
      </c>
      <c r="R9307" t="s">
        <v>109</v>
      </c>
      <c r="S9307" t="s">
        <v>236</v>
      </c>
      <c r="T9307" t="s">
        <v>218</v>
      </c>
      <c r="U9307" t="s">
        <v>65</v>
      </c>
      <c r="V9307" t="s">
        <v>270</v>
      </c>
      <c r="W9307" t="s">
        <v>118</v>
      </c>
      <c r="X9307" t="s">
        <v>73</v>
      </c>
      <c r="Y9307" t="s">
        <v>197</v>
      </c>
      <c r="Z9307" t="s">
        <v>199</v>
      </c>
      <c r="AA9307" t="s">
        <v>122</v>
      </c>
      <c r="AB9307" t="s">
        <v>61</v>
      </c>
      <c r="AC9307" t="s">
        <v>273</v>
      </c>
      <c r="AD9307" t="s">
        <v>162</v>
      </c>
      <c r="AE9307" t="s">
        <v>161</v>
      </c>
      <c r="AF9307" t="s">
        <v>1277</v>
      </c>
      <c r="AG9307" t="s">
        <v>259</v>
      </c>
      <c r="AH9307" t="s">
        <v>81</v>
      </c>
      <c r="AI9307" t="s">
        <v>174</v>
      </c>
      <c r="AJ9307" t="s">
        <v>130</v>
      </c>
      <c r="AK9307" t="s">
        <v>149</v>
      </c>
      <c r="AL9307" t="s">
        <v>47</v>
      </c>
      <c r="AM9307" t="s">
        <v>103</v>
      </c>
      <c r="AN9307" t="s">
        <v>65</v>
      </c>
      <c r="AO9307" t="s">
        <v>946</v>
      </c>
    </row>
    <row r="9308" spans="1:41" x14ac:dyDescent="0.25">
      <c r="A9308" t="s">
        <v>38606</v>
      </c>
      <c r="B9308" t="s">
        <v>38607</v>
      </c>
      <c r="C9308" s="1" t="str">
        <f t="shared" si="590"/>
        <v>21:1084</v>
      </c>
      <c r="D9308" s="1" t="str">
        <f t="shared" si="591"/>
        <v>21:0157</v>
      </c>
      <c r="E9308" t="s">
        <v>38608</v>
      </c>
      <c r="F9308" t="s">
        <v>38609</v>
      </c>
      <c r="H9308">
        <v>50.654586500000001</v>
      </c>
      <c r="I9308">
        <v>-122.23310909999999</v>
      </c>
      <c r="J9308" s="1" t="str">
        <f t="shared" si="588"/>
        <v>NGR bulk stream sediment</v>
      </c>
      <c r="K9308" s="1" t="str">
        <f t="shared" si="589"/>
        <v>&lt;177 micron (NGR)</v>
      </c>
      <c r="L9308">
        <v>45</v>
      </c>
      <c r="M9308" t="s">
        <v>45</v>
      </c>
      <c r="N9308">
        <v>780</v>
      </c>
      <c r="O9308" t="s">
        <v>85</v>
      </c>
      <c r="P9308" t="s">
        <v>47</v>
      </c>
      <c r="Q9308" t="s">
        <v>152</v>
      </c>
      <c r="R9308" t="s">
        <v>82</v>
      </c>
      <c r="S9308" t="s">
        <v>140</v>
      </c>
      <c r="T9308" t="s">
        <v>75</v>
      </c>
      <c r="U9308" t="s">
        <v>250</v>
      </c>
      <c r="V9308" t="s">
        <v>72</v>
      </c>
      <c r="W9308" t="s">
        <v>58</v>
      </c>
      <c r="X9308" t="s">
        <v>51</v>
      </c>
      <c r="Y9308" t="s">
        <v>131</v>
      </c>
      <c r="Z9308" t="s">
        <v>56</v>
      </c>
      <c r="AA9308" t="s">
        <v>46</v>
      </c>
      <c r="AB9308" t="s">
        <v>87</v>
      </c>
      <c r="AC9308" t="s">
        <v>243</v>
      </c>
      <c r="AD9308" t="s">
        <v>104</v>
      </c>
      <c r="AE9308" t="s">
        <v>174</v>
      </c>
      <c r="AF9308" t="s">
        <v>724</v>
      </c>
      <c r="AG9308" t="s">
        <v>591</v>
      </c>
      <c r="AH9308" t="s">
        <v>139</v>
      </c>
      <c r="AI9308" t="s">
        <v>149</v>
      </c>
      <c r="AJ9308" t="s">
        <v>173</v>
      </c>
      <c r="AK9308" t="s">
        <v>198</v>
      </c>
      <c r="AL9308" t="s">
        <v>47</v>
      </c>
      <c r="AM9308" t="s">
        <v>47</v>
      </c>
      <c r="AN9308" t="s">
        <v>432</v>
      </c>
      <c r="AO9308" t="s">
        <v>38610</v>
      </c>
    </row>
    <row r="9309" spans="1:41" x14ac:dyDescent="0.25">
      <c r="A9309" t="s">
        <v>38611</v>
      </c>
      <c r="B9309" t="s">
        <v>38612</v>
      </c>
      <c r="C9309" s="1" t="str">
        <f t="shared" si="590"/>
        <v>21:1084</v>
      </c>
      <c r="D9309" s="1" t="str">
        <f t="shared" si="591"/>
        <v>21:0157</v>
      </c>
      <c r="E9309" t="s">
        <v>38613</v>
      </c>
      <c r="F9309" t="s">
        <v>38614</v>
      </c>
      <c r="H9309">
        <v>50.691600999999999</v>
      </c>
      <c r="I9309">
        <v>-122.14479849999999</v>
      </c>
      <c r="J9309" s="1" t="str">
        <f t="shared" si="588"/>
        <v>NGR bulk stream sediment</v>
      </c>
      <c r="K9309" s="1" t="str">
        <f t="shared" si="589"/>
        <v>&lt;177 micron (NGR)</v>
      </c>
      <c r="L9309">
        <v>45</v>
      </c>
      <c r="M9309" t="s">
        <v>280</v>
      </c>
      <c r="N9309">
        <v>781</v>
      </c>
      <c r="O9309" t="s">
        <v>38615</v>
      </c>
      <c r="P9309" t="s">
        <v>934</v>
      </c>
      <c r="Q9309" t="s">
        <v>436</v>
      </c>
      <c r="R9309" t="s">
        <v>105</v>
      </c>
      <c r="S9309" t="s">
        <v>77</v>
      </c>
      <c r="T9309" t="s">
        <v>59</v>
      </c>
      <c r="U9309" t="s">
        <v>226</v>
      </c>
      <c r="V9309" t="s">
        <v>392</v>
      </c>
      <c r="W9309" t="s">
        <v>271</v>
      </c>
      <c r="X9309" t="s">
        <v>103</v>
      </c>
      <c r="Y9309" t="s">
        <v>306</v>
      </c>
      <c r="Z9309" t="s">
        <v>56</v>
      </c>
      <c r="AA9309" t="s">
        <v>330</v>
      </c>
      <c r="AB9309" t="s">
        <v>54</v>
      </c>
      <c r="AC9309" t="s">
        <v>239</v>
      </c>
      <c r="AD9309" t="s">
        <v>457</v>
      </c>
      <c r="AE9309" t="s">
        <v>292</v>
      </c>
      <c r="AF9309" t="s">
        <v>910</v>
      </c>
      <c r="AG9309" t="s">
        <v>365</v>
      </c>
      <c r="AH9309" t="s">
        <v>235</v>
      </c>
      <c r="AI9309" t="s">
        <v>149</v>
      </c>
      <c r="AJ9309" t="s">
        <v>163</v>
      </c>
      <c r="AK9309" t="s">
        <v>60</v>
      </c>
      <c r="AL9309" t="s">
        <v>122</v>
      </c>
      <c r="AM9309" t="s">
        <v>103</v>
      </c>
      <c r="AN9309" t="s">
        <v>65</v>
      </c>
      <c r="AO9309" t="s">
        <v>6475</v>
      </c>
    </row>
    <row r="9310" spans="1:41" x14ac:dyDescent="0.25">
      <c r="A9310" t="s">
        <v>38616</v>
      </c>
      <c r="B9310" t="s">
        <v>38617</v>
      </c>
      <c r="C9310" s="1" t="str">
        <f t="shared" si="590"/>
        <v>21:1084</v>
      </c>
      <c r="D9310" s="1" t="str">
        <f t="shared" si="591"/>
        <v>21:0157</v>
      </c>
      <c r="E9310" t="s">
        <v>38613</v>
      </c>
      <c r="F9310" t="s">
        <v>38618</v>
      </c>
      <c r="H9310">
        <v>50.691600999999999</v>
      </c>
      <c r="I9310">
        <v>-122.14479849999999</v>
      </c>
      <c r="J9310" s="1" t="str">
        <f t="shared" si="588"/>
        <v>NGR bulk stream sediment</v>
      </c>
      <c r="K9310" s="1" t="str">
        <f t="shared" si="589"/>
        <v>&lt;177 micron (NGR)</v>
      </c>
      <c r="L9310">
        <v>45</v>
      </c>
      <c r="M9310" t="s">
        <v>288</v>
      </c>
      <c r="N9310">
        <v>782</v>
      </c>
      <c r="O9310" t="s">
        <v>475</v>
      </c>
      <c r="P9310" t="s">
        <v>217</v>
      </c>
      <c r="Q9310" t="s">
        <v>548</v>
      </c>
      <c r="R9310" t="s">
        <v>62</v>
      </c>
      <c r="S9310" t="s">
        <v>58</v>
      </c>
      <c r="T9310" t="s">
        <v>108</v>
      </c>
      <c r="U9310" t="s">
        <v>829</v>
      </c>
      <c r="V9310" t="s">
        <v>164</v>
      </c>
      <c r="W9310" t="s">
        <v>161</v>
      </c>
      <c r="X9310" t="s">
        <v>122</v>
      </c>
      <c r="Y9310" t="s">
        <v>209</v>
      </c>
      <c r="Z9310" t="s">
        <v>56</v>
      </c>
      <c r="AA9310" t="s">
        <v>58</v>
      </c>
      <c r="AB9310" t="s">
        <v>62</v>
      </c>
      <c r="AC9310" t="s">
        <v>225</v>
      </c>
      <c r="AD9310" t="s">
        <v>290</v>
      </c>
      <c r="AE9310" t="s">
        <v>200</v>
      </c>
      <c r="AF9310" t="s">
        <v>55</v>
      </c>
      <c r="AG9310" t="s">
        <v>72</v>
      </c>
      <c r="AH9310" t="s">
        <v>62</v>
      </c>
      <c r="AI9310" t="s">
        <v>62</v>
      </c>
      <c r="AJ9310" t="s">
        <v>270</v>
      </c>
      <c r="AK9310" t="s">
        <v>81</v>
      </c>
      <c r="AL9310" t="s">
        <v>47</v>
      </c>
      <c r="AM9310" t="s">
        <v>47</v>
      </c>
      <c r="AN9310" t="s">
        <v>65</v>
      </c>
      <c r="AO9310" t="s">
        <v>38619</v>
      </c>
    </row>
    <row r="9311" spans="1:41" x14ac:dyDescent="0.25">
      <c r="A9311" t="s">
        <v>38620</v>
      </c>
      <c r="B9311" t="s">
        <v>38621</v>
      </c>
      <c r="C9311" s="1" t="str">
        <f t="shared" si="590"/>
        <v>21:1084</v>
      </c>
      <c r="D9311" s="1" t="str">
        <f t="shared" si="591"/>
        <v>21:0157</v>
      </c>
      <c r="E9311" t="s">
        <v>38622</v>
      </c>
      <c r="F9311" t="s">
        <v>38623</v>
      </c>
      <c r="H9311">
        <v>50.697673999999999</v>
      </c>
      <c r="I9311">
        <v>-122.0961791</v>
      </c>
      <c r="J9311" s="1" t="str">
        <f t="shared" si="588"/>
        <v>NGR bulk stream sediment</v>
      </c>
      <c r="K9311" s="1" t="str">
        <f t="shared" si="589"/>
        <v>&lt;177 micron (NGR)</v>
      </c>
      <c r="L9311">
        <v>45</v>
      </c>
      <c r="M9311" t="s">
        <v>71</v>
      </c>
      <c r="N9311">
        <v>783</v>
      </c>
      <c r="O9311" t="s">
        <v>104</v>
      </c>
      <c r="P9311" t="s">
        <v>50</v>
      </c>
      <c r="Q9311" t="s">
        <v>578</v>
      </c>
      <c r="R9311" t="s">
        <v>110</v>
      </c>
      <c r="S9311" t="s">
        <v>218</v>
      </c>
      <c r="T9311" t="s">
        <v>272</v>
      </c>
      <c r="U9311" t="s">
        <v>915</v>
      </c>
      <c r="V9311" t="s">
        <v>142</v>
      </c>
      <c r="W9311" t="s">
        <v>292</v>
      </c>
      <c r="X9311" t="s">
        <v>51</v>
      </c>
      <c r="Y9311" t="s">
        <v>82</v>
      </c>
      <c r="Z9311" t="s">
        <v>199</v>
      </c>
      <c r="AA9311" t="s">
        <v>103</v>
      </c>
      <c r="AB9311" t="s">
        <v>105</v>
      </c>
      <c r="AC9311" t="s">
        <v>146</v>
      </c>
      <c r="AD9311" t="s">
        <v>239</v>
      </c>
      <c r="AE9311" t="s">
        <v>51</v>
      </c>
      <c r="AF9311" t="s">
        <v>4484</v>
      </c>
      <c r="AG9311" t="s">
        <v>271</v>
      </c>
      <c r="AH9311" t="s">
        <v>54</v>
      </c>
      <c r="AI9311" t="s">
        <v>54</v>
      </c>
      <c r="AJ9311" t="s">
        <v>142</v>
      </c>
      <c r="AK9311" t="s">
        <v>81</v>
      </c>
      <c r="AL9311" t="s">
        <v>47</v>
      </c>
      <c r="AM9311" t="s">
        <v>122</v>
      </c>
      <c r="AN9311" t="s">
        <v>65</v>
      </c>
      <c r="AO9311" t="s">
        <v>2152</v>
      </c>
    </row>
    <row r="9312" spans="1:41" x14ac:dyDescent="0.25">
      <c r="A9312" t="s">
        <v>38624</v>
      </c>
      <c r="B9312" t="s">
        <v>38625</v>
      </c>
      <c r="C9312" s="1" t="str">
        <f t="shared" si="590"/>
        <v>21:1084</v>
      </c>
      <c r="D9312" s="1" t="str">
        <f t="shared" si="591"/>
        <v>21:0157</v>
      </c>
      <c r="E9312" t="s">
        <v>38626</v>
      </c>
      <c r="F9312" t="s">
        <v>38627</v>
      </c>
      <c r="H9312">
        <v>50.692782200000003</v>
      </c>
      <c r="I9312">
        <v>-122.0870414</v>
      </c>
      <c r="J9312" s="1" t="str">
        <f t="shared" si="588"/>
        <v>NGR bulk stream sediment</v>
      </c>
      <c r="K9312" s="1" t="str">
        <f t="shared" si="589"/>
        <v>&lt;177 micron (NGR)</v>
      </c>
      <c r="L9312">
        <v>45</v>
      </c>
      <c r="M9312" t="s">
        <v>95</v>
      </c>
      <c r="N9312">
        <v>784</v>
      </c>
      <c r="O9312" t="s">
        <v>108</v>
      </c>
      <c r="P9312" t="s">
        <v>108</v>
      </c>
      <c r="Q9312" t="s">
        <v>184</v>
      </c>
      <c r="R9312" t="s">
        <v>126</v>
      </c>
      <c r="S9312" t="s">
        <v>58</v>
      </c>
      <c r="T9312" t="s">
        <v>51</v>
      </c>
      <c r="U9312" t="s">
        <v>51</v>
      </c>
      <c r="V9312" t="s">
        <v>62</v>
      </c>
      <c r="W9312" t="s">
        <v>47</v>
      </c>
      <c r="X9312" t="s">
        <v>46</v>
      </c>
      <c r="Y9312" t="s">
        <v>330</v>
      </c>
      <c r="Z9312" t="s">
        <v>56</v>
      </c>
      <c r="AA9312" t="s">
        <v>141</v>
      </c>
      <c r="AB9312" t="s">
        <v>53</v>
      </c>
      <c r="AC9312" t="s">
        <v>175</v>
      </c>
      <c r="AD9312" t="s">
        <v>145</v>
      </c>
      <c r="AE9312" t="s">
        <v>105</v>
      </c>
      <c r="AF9312" t="s">
        <v>188</v>
      </c>
      <c r="AG9312" t="s">
        <v>47</v>
      </c>
      <c r="AH9312" t="s">
        <v>62</v>
      </c>
      <c r="AI9312" t="s">
        <v>62</v>
      </c>
      <c r="AJ9312" t="s">
        <v>61</v>
      </c>
      <c r="AK9312" t="s">
        <v>455</v>
      </c>
      <c r="AL9312" t="s">
        <v>47</v>
      </c>
      <c r="AM9312" t="s">
        <v>47</v>
      </c>
      <c r="AN9312" t="s">
        <v>65</v>
      </c>
      <c r="AO9312" t="s">
        <v>38628</v>
      </c>
    </row>
    <row r="9313" spans="1:41" x14ac:dyDescent="0.25">
      <c r="A9313" t="s">
        <v>38629</v>
      </c>
      <c r="B9313" t="s">
        <v>38630</v>
      </c>
      <c r="C9313" s="1" t="str">
        <f t="shared" si="590"/>
        <v>21:1084</v>
      </c>
      <c r="D9313" s="1" t="str">
        <f t="shared" si="591"/>
        <v>21:0157</v>
      </c>
      <c r="E9313" t="s">
        <v>38631</v>
      </c>
      <c r="F9313" t="s">
        <v>38632</v>
      </c>
      <c r="H9313">
        <v>50.5653784</v>
      </c>
      <c r="I9313">
        <v>-122.0164149</v>
      </c>
      <c r="J9313" s="1" t="str">
        <f t="shared" si="588"/>
        <v>NGR bulk stream sediment</v>
      </c>
      <c r="K9313" s="1" t="str">
        <f t="shared" si="589"/>
        <v>&lt;177 micron (NGR)</v>
      </c>
      <c r="L9313">
        <v>45</v>
      </c>
      <c r="M9313" t="s">
        <v>117</v>
      </c>
      <c r="N9313">
        <v>785</v>
      </c>
      <c r="O9313" t="s">
        <v>76</v>
      </c>
      <c r="P9313" t="s">
        <v>47</v>
      </c>
      <c r="Q9313" t="s">
        <v>364</v>
      </c>
      <c r="R9313" t="s">
        <v>57</v>
      </c>
      <c r="S9313" t="s">
        <v>272</v>
      </c>
      <c r="T9313" t="s">
        <v>98</v>
      </c>
      <c r="U9313" t="s">
        <v>237</v>
      </c>
      <c r="V9313" t="s">
        <v>64</v>
      </c>
      <c r="W9313" t="s">
        <v>188</v>
      </c>
      <c r="X9313" t="s">
        <v>52</v>
      </c>
      <c r="Y9313" t="s">
        <v>165</v>
      </c>
      <c r="Z9313" t="s">
        <v>199</v>
      </c>
      <c r="AA9313" t="s">
        <v>47</v>
      </c>
      <c r="AB9313" t="s">
        <v>78</v>
      </c>
      <c r="AC9313" t="s">
        <v>107</v>
      </c>
      <c r="AD9313" t="s">
        <v>49</v>
      </c>
      <c r="AE9313" t="s">
        <v>53</v>
      </c>
      <c r="AF9313" t="s">
        <v>90</v>
      </c>
      <c r="AG9313" t="s">
        <v>412</v>
      </c>
      <c r="AH9313" t="s">
        <v>54</v>
      </c>
      <c r="AI9313" t="s">
        <v>54</v>
      </c>
      <c r="AJ9313" t="s">
        <v>72</v>
      </c>
      <c r="AK9313" t="s">
        <v>105</v>
      </c>
      <c r="AL9313" t="s">
        <v>47</v>
      </c>
      <c r="AM9313" t="s">
        <v>122</v>
      </c>
      <c r="AN9313" t="s">
        <v>294</v>
      </c>
      <c r="AO9313" t="s">
        <v>2699</v>
      </c>
    </row>
    <row r="9314" spans="1:41" x14ac:dyDescent="0.25">
      <c r="A9314" t="s">
        <v>38633</v>
      </c>
      <c r="B9314" t="s">
        <v>38634</v>
      </c>
      <c r="C9314" s="1" t="str">
        <f t="shared" si="590"/>
        <v>21:1084</v>
      </c>
      <c r="D9314" s="1" t="str">
        <f t="shared" si="591"/>
        <v>21:0157</v>
      </c>
      <c r="E9314" t="s">
        <v>38635</v>
      </c>
      <c r="F9314" t="s">
        <v>38636</v>
      </c>
      <c r="H9314">
        <v>50.548297599999998</v>
      </c>
      <c r="I9314">
        <v>-122.02053890000001</v>
      </c>
      <c r="J9314" s="1" t="str">
        <f t="shared" si="588"/>
        <v>NGR bulk stream sediment</v>
      </c>
      <c r="K9314" s="1" t="str">
        <f t="shared" si="589"/>
        <v>&lt;177 micron (NGR)</v>
      </c>
      <c r="L9314">
        <v>45</v>
      </c>
      <c r="M9314" t="s">
        <v>136</v>
      </c>
      <c r="N9314">
        <v>786</v>
      </c>
      <c r="O9314" t="s">
        <v>23429</v>
      </c>
      <c r="P9314" t="s">
        <v>90</v>
      </c>
      <c r="Q9314" t="s">
        <v>638</v>
      </c>
      <c r="R9314" t="s">
        <v>90</v>
      </c>
      <c r="S9314" t="s">
        <v>197</v>
      </c>
      <c r="T9314" t="s">
        <v>187</v>
      </c>
      <c r="U9314" t="s">
        <v>48</v>
      </c>
      <c r="V9314" t="s">
        <v>455</v>
      </c>
      <c r="W9314" t="s">
        <v>158</v>
      </c>
      <c r="X9314" t="s">
        <v>103</v>
      </c>
      <c r="Y9314" t="s">
        <v>98</v>
      </c>
      <c r="Z9314" t="s">
        <v>56</v>
      </c>
      <c r="AA9314" t="s">
        <v>267</v>
      </c>
      <c r="AB9314" t="s">
        <v>64</v>
      </c>
      <c r="AC9314" t="s">
        <v>482</v>
      </c>
      <c r="AD9314" t="s">
        <v>217</v>
      </c>
      <c r="AE9314" t="s">
        <v>81</v>
      </c>
      <c r="AF9314" t="s">
        <v>2327</v>
      </c>
      <c r="AG9314" t="s">
        <v>227</v>
      </c>
      <c r="AH9314" t="s">
        <v>87</v>
      </c>
      <c r="AI9314" t="s">
        <v>198</v>
      </c>
      <c r="AJ9314" t="s">
        <v>130</v>
      </c>
      <c r="AK9314" t="s">
        <v>72</v>
      </c>
      <c r="AL9314" t="s">
        <v>122</v>
      </c>
      <c r="AM9314" t="s">
        <v>122</v>
      </c>
      <c r="AN9314" t="s">
        <v>65</v>
      </c>
      <c r="AO9314" t="s">
        <v>161</v>
      </c>
    </row>
    <row r="9315" spans="1:41" x14ac:dyDescent="0.25">
      <c r="A9315" t="s">
        <v>38637</v>
      </c>
      <c r="B9315" t="s">
        <v>38638</v>
      </c>
      <c r="C9315" s="1" t="str">
        <f t="shared" si="590"/>
        <v>21:1084</v>
      </c>
      <c r="D9315" s="1" t="str">
        <f t="shared" si="591"/>
        <v>21:0157</v>
      </c>
      <c r="E9315" t="s">
        <v>38639</v>
      </c>
      <c r="F9315" t="s">
        <v>38640</v>
      </c>
      <c r="H9315">
        <v>50.624763999999999</v>
      </c>
      <c r="I9315">
        <v>-122.04240660000001</v>
      </c>
      <c r="J9315" s="1" t="str">
        <f t="shared" si="588"/>
        <v>NGR bulk stream sediment</v>
      </c>
      <c r="K9315" s="1" t="str">
        <f t="shared" si="589"/>
        <v>&lt;177 micron (NGR)</v>
      </c>
      <c r="L9315">
        <v>45</v>
      </c>
      <c r="M9315" t="s">
        <v>157</v>
      </c>
      <c r="N9315">
        <v>787</v>
      </c>
      <c r="O9315" t="s">
        <v>66</v>
      </c>
      <c r="P9315" t="s">
        <v>122</v>
      </c>
      <c r="Q9315" t="s">
        <v>592</v>
      </c>
      <c r="R9315" t="s">
        <v>61</v>
      </c>
      <c r="S9315" t="s">
        <v>269</v>
      </c>
      <c r="T9315" t="s">
        <v>82</v>
      </c>
      <c r="U9315" t="s">
        <v>438</v>
      </c>
      <c r="V9315" t="s">
        <v>105</v>
      </c>
      <c r="W9315" t="s">
        <v>188</v>
      </c>
      <c r="X9315" t="s">
        <v>103</v>
      </c>
      <c r="Y9315" t="s">
        <v>209</v>
      </c>
      <c r="Z9315" t="s">
        <v>199</v>
      </c>
      <c r="AA9315" t="s">
        <v>103</v>
      </c>
      <c r="AB9315" t="s">
        <v>139</v>
      </c>
      <c r="AC9315" t="s">
        <v>186</v>
      </c>
      <c r="AD9315" t="s">
        <v>82</v>
      </c>
      <c r="AE9315" t="s">
        <v>53</v>
      </c>
      <c r="AF9315" t="s">
        <v>3210</v>
      </c>
      <c r="AG9315" t="s">
        <v>123</v>
      </c>
      <c r="AH9315" t="s">
        <v>62</v>
      </c>
      <c r="AI9315" t="s">
        <v>54</v>
      </c>
      <c r="AJ9315" t="s">
        <v>101</v>
      </c>
      <c r="AK9315" t="s">
        <v>105</v>
      </c>
      <c r="AL9315" t="s">
        <v>47</v>
      </c>
      <c r="AM9315" t="s">
        <v>122</v>
      </c>
      <c r="AN9315" t="s">
        <v>65</v>
      </c>
      <c r="AO9315" t="s">
        <v>3575</v>
      </c>
    </row>
    <row r="9316" spans="1:41" x14ac:dyDescent="0.25">
      <c r="A9316" t="s">
        <v>38641</v>
      </c>
      <c r="B9316" t="s">
        <v>38642</v>
      </c>
      <c r="C9316" s="1" t="str">
        <f t="shared" si="590"/>
        <v>21:1084</v>
      </c>
      <c r="D9316" s="1" t="str">
        <f t="shared" si="591"/>
        <v>21:0157</v>
      </c>
      <c r="E9316" t="s">
        <v>38643</v>
      </c>
      <c r="F9316" t="s">
        <v>38644</v>
      </c>
      <c r="H9316">
        <v>50.289816299999998</v>
      </c>
      <c r="I9316">
        <v>-122.1946076</v>
      </c>
      <c r="J9316" s="1" t="str">
        <f t="shared" si="588"/>
        <v>NGR bulk stream sediment</v>
      </c>
      <c r="K9316" s="1" t="str">
        <f t="shared" si="589"/>
        <v>&lt;177 micron (NGR)</v>
      </c>
      <c r="L9316">
        <v>45</v>
      </c>
      <c r="M9316" t="s">
        <v>170</v>
      </c>
      <c r="N9316">
        <v>788</v>
      </c>
      <c r="O9316" t="s">
        <v>224</v>
      </c>
      <c r="P9316" t="s">
        <v>47</v>
      </c>
      <c r="Q9316" t="s">
        <v>638</v>
      </c>
      <c r="R9316" t="s">
        <v>62</v>
      </c>
      <c r="S9316" t="s">
        <v>438</v>
      </c>
      <c r="T9316" t="s">
        <v>51</v>
      </c>
      <c r="U9316" t="s">
        <v>146</v>
      </c>
      <c r="V9316" t="s">
        <v>62</v>
      </c>
      <c r="W9316" t="s">
        <v>151</v>
      </c>
      <c r="X9316" t="s">
        <v>46</v>
      </c>
      <c r="Y9316" t="s">
        <v>76</v>
      </c>
      <c r="Z9316" t="s">
        <v>56</v>
      </c>
      <c r="AA9316" t="s">
        <v>46</v>
      </c>
      <c r="AB9316" t="s">
        <v>235</v>
      </c>
      <c r="AC9316" t="s">
        <v>175</v>
      </c>
      <c r="AD9316" t="s">
        <v>51</v>
      </c>
      <c r="AE9316" t="s">
        <v>380</v>
      </c>
      <c r="AF9316" t="s">
        <v>108</v>
      </c>
      <c r="AG9316" t="s">
        <v>437</v>
      </c>
      <c r="AH9316" t="s">
        <v>62</v>
      </c>
      <c r="AI9316" t="s">
        <v>62</v>
      </c>
      <c r="AJ9316" t="s">
        <v>62</v>
      </c>
      <c r="AK9316" t="s">
        <v>56</v>
      </c>
      <c r="AL9316" t="s">
        <v>47</v>
      </c>
      <c r="AM9316" t="s">
        <v>47</v>
      </c>
      <c r="AN9316" t="s">
        <v>65</v>
      </c>
      <c r="AO9316" t="s">
        <v>38645</v>
      </c>
    </row>
    <row r="9317" spans="1:41" x14ac:dyDescent="0.25">
      <c r="A9317" t="s">
        <v>38646</v>
      </c>
      <c r="B9317" t="s">
        <v>38647</v>
      </c>
      <c r="C9317" s="1" t="str">
        <f t="shared" si="590"/>
        <v>21:1084</v>
      </c>
      <c r="D9317" s="1" t="str">
        <f t="shared" si="591"/>
        <v>21:0157</v>
      </c>
      <c r="E9317" t="s">
        <v>38648</v>
      </c>
      <c r="F9317" t="s">
        <v>38649</v>
      </c>
      <c r="H9317">
        <v>50.282282299999999</v>
      </c>
      <c r="I9317">
        <v>-122.195044</v>
      </c>
      <c r="J9317" s="1" t="str">
        <f t="shared" si="588"/>
        <v>NGR bulk stream sediment</v>
      </c>
      <c r="K9317" s="1" t="str">
        <f t="shared" si="589"/>
        <v>&lt;177 micron (NGR)</v>
      </c>
      <c r="L9317">
        <v>45</v>
      </c>
      <c r="M9317" t="s">
        <v>180</v>
      </c>
      <c r="N9317">
        <v>789</v>
      </c>
      <c r="O9317" t="s">
        <v>371</v>
      </c>
      <c r="P9317" t="s">
        <v>47</v>
      </c>
      <c r="Q9317" t="s">
        <v>299</v>
      </c>
      <c r="R9317" t="s">
        <v>101</v>
      </c>
      <c r="S9317" t="s">
        <v>80</v>
      </c>
      <c r="T9317" t="s">
        <v>66</v>
      </c>
      <c r="U9317" t="s">
        <v>89</v>
      </c>
      <c r="V9317" t="s">
        <v>125</v>
      </c>
      <c r="W9317" t="s">
        <v>103</v>
      </c>
      <c r="X9317" t="s">
        <v>103</v>
      </c>
      <c r="Y9317" t="s">
        <v>99</v>
      </c>
      <c r="Z9317" t="s">
        <v>56</v>
      </c>
      <c r="AA9317" t="s">
        <v>51</v>
      </c>
      <c r="AB9317" t="s">
        <v>81</v>
      </c>
      <c r="AC9317" t="s">
        <v>934</v>
      </c>
      <c r="AD9317" t="s">
        <v>145</v>
      </c>
      <c r="AE9317" t="s">
        <v>56</v>
      </c>
      <c r="AF9317" t="s">
        <v>50</v>
      </c>
      <c r="AG9317" t="s">
        <v>336</v>
      </c>
      <c r="AH9317" t="s">
        <v>198</v>
      </c>
      <c r="AI9317" t="s">
        <v>57</v>
      </c>
      <c r="AJ9317" t="s">
        <v>228</v>
      </c>
      <c r="AK9317" t="s">
        <v>64</v>
      </c>
      <c r="AL9317" t="s">
        <v>47</v>
      </c>
      <c r="AM9317" t="s">
        <v>47</v>
      </c>
      <c r="AN9317" t="s">
        <v>65</v>
      </c>
      <c r="AO9317" t="s">
        <v>1324</v>
      </c>
    </row>
    <row r="9318" spans="1:41" x14ac:dyDescent="0.25">
      <c r="A9318" t="s">
        <v>38650</v>
      </c>
      <c r="B9318" t="s">
        <v>38651</v>
      </c>
      <c r="C9318" s="1" t="str">
        <f t="shared" si="590"/>
        <v>21:1084</v>
      </c>
      <c r="D9318" s="1" t="str">
        <f t="shared" si="591"/>
        <v>21:0157</v>
      </c>
      <c r="E9318" t="s">
        <v>38652</v>
      </c>
      <c r="F9318" t="s">
        <v>38653</v>
      </c>
      <c r="H9318">
        <v>50.2864942</v>
      </c>
      <c r="I9318">
        <v>-122.19932439999999</v>
      </c>
      <c r="J9318" s="1" t="str">
        <f t="shared" si="588"/>
        <v>NGR bulk stream sediment</v>
      </c>
      <c r="K9318" s="1" t="str">
        <f t="shared" si="589"/>
        <v>&lt;177 micron (NGR)</v>
      </c>
      <c r="L9318">
        <v>45</v>
      </c>
      <c r="M9318" t="s">
        <v>195</v>
      </c>
      <c r="N9318">
        <v>790</v>
      </c>
      <c r="O9318" t="s">
        <v>173</v>
      </c>
      <c r="P9318" t="s">
        <v>47</v>
      </c>
      <c r="Q9318" t="s">
        <v>668</v>
      </c>
      <c r="R9318" t="s">
        <v>46</v>
      </c>
      <c r="S9318" t="s">
        <v>99</v>
      </c>
      <c r="T9318" t="s">
        <v>76</v>
      </c>
      <c r="U9318" t="s">
        <v>597</v>
      </c>
      <c r="V9318" t="s">
        <v>235</v>
      </c>
      <c r="W9318" t="s">
        <v>164</v>
      </c>
      <c r="X9318" t="s">
        <v>103</v>
      </c>
      <c r="Y9318" t="s">
        <v>108</v>
      </c>
      <c r="Z9318" t="s">
        <v>56</v>
      </c>
      <c r="AA9318" t="s">
        <v>73</v>
      </c>
      <c r="AB9318" t="s">
        <v>110</v>
      </c>
      <c r="AC9318" t="s">
        <v>269</v>
      </c>
      <c r="AD9318" t="s">
        <v>145</v>
      </c>
      <c r="AE9318" t="s">
        <v>56</v>
      </c>
      <c r="AF9318" t="s">
        <v>267</v>
      </c>
      <c r="AG9318" t="s">
        <v>79</v>
      </c>
      <c r="AH9318" t="s">
        <v>62</v>
      </c>
      <c r="AI9318" t="s">
        <v>57</v>
      </c>
      <c r="AJ9318" t="s">
        <v>161</v>
      </c>
      <c r="AK9318" t="s">
        <v>61</v>
      </c>
      <c r="AL9318" t="s">
        <v>47</v>
      </c>
      <c r="AM9318" t="s">
        <v>122</v>
      </c>
      <c r="AN9318" t="s">
        <v>65</v>
      </c>
      <c r="AO9318" t="s">
        <v>2438</v>
      </c>
    </row>
    <row r="9319" spans="1:41" x14ac:dyDescent="0.25">
      <c r="A9319" t="s">
        <v>38654</v>
      </c>
      <c r="B9319" t="s">
        <v>38655</v>
      </c>
      <c r="C9319" s="1" t="str">
        <f t="shared" si="590"/>
        <v>21:1084</v>
      </c>
      <c r="D9319" s="1" t="str">
        <f t="shared" si="591"/>
        <v>21:0157</v>
      </c>
      <c r="E9319" t="s">
        <v>38656</v>
      </c>
      <c r="F9319" t="s">
        <v>38657</v>
      </c>
      <c r="H9319">
        <v>50.288995</v>
      </c>
      <c r="I9319">
        <v>-122.1342571</v>
      </c>
      <c r="J9319" s="1" t="str">
        <f t="shared" si="588"/>
        <v>NGR bulk stream sediment</v>
      </c>
      <c r="K9319" s="1" t="str">
        <f t="shared" si="589"/>
        <v>&lt;177 micron (NGR)</v>
      </c>
      <c r="L9319">
        <v>45</v>
      </c>
      <c r="M9319" t="s">
        <v>205</v>
      </c>
      <c r="N9319">
        <v>791</v>
      </c>
      <c r="O9319" t="s">
        <v>85</v>
      </c>
      <c r="P9319" t="s">
        <v>47</v>
      </c>
      <c r="Q9319" t="s">
        <v>920</v>
      </c>
      <c r="R9319" t="s">
        <v>61</v>
      </c>
      <c r="S9319" t="s">
        <v>75</v>
      </c>
      <c r="T9319" t="s">
        <v>76</v>
      </c>
      <c r="U9319" t="s">
        <v>237</v>
      </c>
      <c r="V9319" t="s">
        <v>63</v>
      </c>
      <c r="W9319" t="s">
        <v>103</v>
      </c>
      <c r="X9319" t="s">
        <v>73</v>
      </c>
      <c r="Y9319" t="s">
        <v>217</v>
      </c>
      <c r="Z9319" t="s">
        <v>56</v>
      </c>
      <c r="AA9319" t="s">
        <v>103</v>
      </c>
      <c r="AB9319" t="s">
        <v>81</v>
      </c>
      <c r="AC9319" t="s">
        <v>934</v>
      </c>
      <c r="AD9319" t="s">
        <v>66</v>
      </c>
      <c r="AE9319" t="s">
        <v>84</v>
      </c>
      <c r="AF9319" t="s">
        <v>66</v>
      </c>
      <c r="AG9319" t="s">
        <v>123</v>
      </c>
      <c r="AH9319" t="s">
        <v>198</v>
      </c>
      <c r="AI9319" t="s">
        <v>54</v>
      </c>
      <c r="AJ9319" t="s">
        <v>103</v>
      </c>
      <c r="AK9319" t="s">
        <v>139</v>
      </c>
      <c r="AL9319" t="s">
        <v>47</v>
      </c>
      <c r="AM9319" t="s">
        <v>47</v>
      </c>
      <c r="AN9319" t="s">
        <v>65</v>
      </c>
      <c r="AO9319" t="s">
        <v>4669</v>
      </c>
    </row>
    <row r="9320" spans="1:41" x14ac:dyDescent="0.25">
      <c r="A9320" t="s">
        <v>38658</v>
      </c>
      <c r="B9320" t="s">
        <v>38659</v>
      </c>
      <c r="C9320" s="1" t="str">
        <f t="shared" si="590"/>
        <v>21:1084</v>
      </c>
      <c r="D9320" s="1" t="str">
        <f t="shared" si="591"/>
        <v>21:0157</v>
      </c>
      <c r="E9320" t="s">
        <v>38660</v>
      </c>
      <c r="F9320" t="s">
        <v>38661</v>
      </c>
      <c r="H9320">
        <v>50.275569099999998</v>
      </c>
      <c r="I9320">
        <v>-122.11078329999999</v>
      </c>
      <c r="J9320" s="1" t="str">
        <f t="shared" si="588"/>
        <v>NGR bulk stream sediment</v>
      </c>
      <c r="K9320" s="1" t="str">
        <f t="shared" si="589"/>
        <v>&lt;177 micron (NGR)</v>
      </c>
      <c r="L9320">
        <v>45</v>
      </c>
      <c r="M9320" t="s">
        <v>214</v>
      </c>
      <c r="N9320">
        <v>792</v>
      </c>
      <c r="O9320" t="s">
        <v>145</v>
      </c>
      <c r="P9320" t="s">
        <v>47</v>
      </c>
      <c r="Q9320" t="s">
        <v>318</v>
      </c>
      <c r="R9320" t="s">
        <v>63</v>
      </c>
      <c r="S9320" t="s">
        <v>209</v>
      </c>
      <c r="T9320" t="s">
        <v>76</v>
      </c>
      <c r="U9320" t="s">
        <v>226</v>
      </c>
      <c r="V9320" t="s">
        <v>64</v>
      </c>
      <c r="W9320" t="s">
        <v>103</v>
      </c>
      <c r="X9320" t="s">
        <v>103</v>
      </c>
      <c r="Y9320" t="s">
        <v>76</v>
      </c>
      <c r="Z9320" t="s">
        <v>56</v>
      </c>
      <c r="AA9320" t="s">
        <v>47</v>
      </c>
      <c r="AB9320" t="s">
        <v>125</v>
      </c>
      <c r="AC9320" t="s">
        <v>290</v>
      </c>
      <c r="AD9320" t="s">
        <v>267</v>
      </c>
      <c r="AE9320" t="s">
        <v>199</v>
      </c>
      <c r="AF9320" t="s">
        <v>50</v>
      </c>
      <c r="AG9320" t="s">
        <v>151</v>
      </c>
      <c r="AH9320" t="s">
        <v>53</v>
      </c>
      <c r="AI9320" t="s">
        <v>57</v>
      </c>
      <c r="AJ9320" t="s">
        <v>78</v>
      </c>
      <c r="AK9320" t="s">
        <v>61</v>
      </c>
      <c r="AL9320" t="s">
        <v>47</v>
      </c>
      <c r="AM9320" t="s">
        <v>47</v>
      </c>
      <c r="AN9320" t="s">
        <v>65</v>
      </c>
      <c r="AO9320" t="s">
        <v>3932</v>
      </c>
    </row>
    <row r="9321" spans="1:41" x14ac:dyDescent="0.25">
      <c r="A9321" t="s">
        <v>38662</v>
      </c>
      <c r="B9321" t="s">
        <v>38663</v>
      </c>
      <c r="C9321" s="1" t="str">
        <f t="shared" si="590"/>
        <v>21:1084</v>
      </c>
      <c r="D9321" s="1" t="str">
        <f t="shared" si="591"/>
        <v>21:0157</v>
      </c>
      <c r="E9321" t="s">
        <v>38664</v>
      </c>
      <c r="F9321" t="s">
        <v>38665</v>
      </c>
      <c r="H9321">
        <v>50.309919100000002</v>
      </c>
      <c r="I9321">
        <v>-122.0484878</v>
      </c>
      <c r="J9321" s="1" t="str">
        <f t="shared" si="588"/>
        <v>NGR bulk stream sediment</v>
      </c>
      <c r="K9321" s="1" t="str">
        <f t="shared" si="589"/>
        <v>&lt;177 micron (NGR)</v>
      </c>
      <c r="L9321">
        <v>45</v>
      </c>
      <c r="M9321" t="s">
        <v>223</v>
      </c>
      <c r="N9321">
        <v>793</v>
      </c>
      <c r="O9321" t="s">
        <v>319</v>
      </c>
      <c r="P9321" t="s">
        <v>47</v>
      </c>
      <c r="Q9321" t="s">
        <v>468</v>
      </c>
      <c r="R9321" t="s">
        <v>62</v>
      </c>
      <c r="S9321" t="s">
        <v>98</v>
      </c>
      <c r="T9321" t="s">
        <v>85</v>
      </c>
      <c r="U9321" t="s">
        <v>82</v>
      </c>
      <c r="V9321" t="s">
        <v>493</v>
      </c>
      <c r="W9321" t="s">
        <v>110</v>
      </c>
      <c r="X9321" t="s">
        <v>47</v>
      </c>
      <c r="Y9321" t="s">
        <v>145</v>
      </c>
      <c r="Z9321" t="s">
        <v>56</v>
      </c>
      <c r="AA9321" t="s">
        <v>99</v>
      </c>
      <c r="AB9321" t="s">
        <v>78</v>
      </c>
      <c r="AC9321" t="s">
        <v>175</v>
      </c>
      <c r="AD9321" t="s">
        <v>49</v>
      </c>
      <c r="AE9321" t="s">
        <v>199</v>
      </c>
      <c r="AF9321" t="s">
        <v>493</v>
      </c>
      <c r="AG9321" t="s">
        <v>72</v>
      </c>
      <c r="AH9321" t="s">
        <v>62</v>
      </c>
      <c r="AI9321" t="s">
        <v>62</v>
      </c>
      <c r="AJ9321" t="s">
        <v>51</v>
      </c>
      <c r="AK9321" t="s">
        <v>58</v>
      </c>
      <c r="AL9321" t="s">
        <v>47</v>
      </c>
      <c r="AM9321" t="s">
        <v>47</v>
      </c>
      <c r="AN9321" t="s">
        <v>65</v>
      </c>
      <c r="AO9321" t="s">
        <v>38460</v>
      </c>
    </row>
    <row r="9322" spans="1:41" x14ac:dyDescent="0.25">
      <c r="A9322" t="s">
        <v>38666</v>
      </c>
      <c r="B9322" t="s">
        <v>38667</v>
      </c>
      <c r="C9322" s="1" t="str">
        <f t="shared" si="590"/>
        <v>21:1084</v>
      </c>
      <c r="D9322" s="1" t="str">
        <f t="shared" si="591"/>
        <v>21:0157</v>
      </c>
      <c r="E9322" t="s">
        <v>38668</v>
      </c>
      <c r="F9322" t="s">
        <v>38669</v>
      </c>
      <c r="H9322">
        <v>50.332345400000001</v>
      </c>
      <c r="I9322">
        <v>-122.1009268</v>
      </c>
      <c r="J9322" s="1" t="str">
        <f t="shared" si="588"/>
        <v>NGR bulk stream sediment</v>
      </c>
      <c r="K9322" s="1" t="str">
        <f t="shared" si="589"/>
        <v>&lt;177 micron (NGR)</v>
      </c>
      <c r="L9322">
        <v>45</v>
      </c>
      <c r="M9322" t="s">
        <v>233</v>
      </c>
      <c r="N9322">
        <v>794</v>
      </c>
      <c r="O9322" t="s">
        <v>127</v>
      </c>
      <c r="P9322" t="s">
        <v>47</v>
      </c>
      <c r="Q9322" t="s">
        <v>920</v>
      </c>
      <c r="R9322" t="s">
        <v>47</v>
      </c>
      <c r="S9322" t="s">
        <v>58</v>
      </c>
      <c r="T9322" t="s">
        <v>330</v>
      </c>
      <c r="U9322" t="s">
        <v>90</v>
      </c>
      <c r="V9322" t="s">
        <v>72</v>
      </c>
      <c r="W9322" t="s">
        <v>101</v>
      </c>
      <c r="X9322" t="s">
        <v>46</v>
      </c>
      <c r="Y9322" t="s">
        <v>209</v>
      </c>
      <c r="Z9322" t="s">
        <v>56</v>
      </c>
      <c r="AA9322" t="s">
        <v>99</v>
      </c>
      <c r="AB9322" t="s">
        <v>63</v>
      </c>
      <c r="AC9322" t="s">
        <v>175</v>
      </c>
      <c r="AD9322" t="s">
        <v>59</v>
      </c>
      <c r="AE9322" t="s">
        <v>84</v>
      </c>
      <c r="AF9322" t="s">
        <v>188</v>
      </c>
      <c r="AG9322" t="s">
        <v>161</v>
      </c>
      <c r="AH9322" t="s">
        <v>57</v>
      </c>
      <c r="AI9322" t="s">
        <v>62</v>
      </c>
      <c r="AJ9322" t="s">
        <v>79</v>
      </c>
      <c r="AK9322" t="s">
        <v>2152</v>
      </c>
      <c r="AL9322" t="s">
        <v>47</v>
      </c>
      <c r="AM9322" t="s">
        <v>47</v>
      </c>
      <c r="AN9322" t="s">
        <v>65</v>
      </c>
      <c r="AO9322" t="s">
        <v>38670</v>
      </c>
    </row>
    <row r="9323" spans="1:41" x14ac:dyDescent="0.25">
      <c r="A9323" t="s">
        <v>38671</v>
      </c>
      <c r="B9323" t="s">
        <v>38672</v>
      </c>
      <c r="C9323" s="1" t="str">
        <f t="shared" si="590"/>
        <v>21:1084</v>
      </c>
      <c r="D9323" s="1" t="str">
        <f t="shared" si="591"/>
        <v>21:0157</v>
      </c>
      <c r="E9323" t="s">
        <v>38673</v>
      </c>
      <c r="F9323" t="s">
        <v>38674</v>
      </c>
      <c r="H9323">
        <v>50.320718200000002</v>
      </c>
      <c r="I9323">
        <v>-122.1600883</v>
      </c>
      <c r="J9323" s="1" t="str">
        <f t="shared" si="588"/>
        <v>NGR bulk stream sediment</v>
      </c>
      <c r="K9323" s="1" t="str">
        <f t="shared" si="589"/>
        <v>&lt;177 micron (NGR)</v>
      </c>
      <c r="L9323">
        <v>45</v>
      </c>
      <c r="M9323" t="s">
        <v>248</v>
      </c>
      <c r="N9323">
        <v>795</v>
      </c>
      <c r="O9323" t="s">
        <v>267</v>
      </c>
      <c r="P9323" t="s">
        <v>47</v>
      </c>
      <c r="Q9323" t="s">
        <v>793</v>
      </c>
      <c r="R9323" t="s">
        <v>591</v>
      </c>
      <c r="S9323" t="s">
        <v>306</v>
      </c>
      <c r="T9323" t="s">
        <v>76</v>
      </c>
      <c r="U9323" t="s">
        <v>272</v>
      </c>
      <c r="V9323" t="s">
        <v>158</v>
      </c>
      <c r="W9323" t="s">
        <v>79</v>
      </c>
      <c r="X9323" t="s">
        <v>122</v>
      </c>
      <c r="Y9323" t="s">
        <v>267</v>
      </c>
      <c r="Z9323" t="s">
        <v>56</v>
      </c>
      <c r="AA9323" t="s">
        <v>76</v>
      </c>
      <c r="AB9323" t="s">
        <v>257</v>
      </c>
      <c r="AC9323" t="s">
        <v>175</v>
      </c>
      <c r="AD9323" t="s">
        <v>475</v>
      </c>
      <c r="AE9323" t="s">
        <v>53</v>
      </c>
      <c r="AF9323" t="s">
        <v>55</v>
      </c>
      <c r="AG9323" t="s">
        <v>102</v>
      </c>
      <c r="AH9323" t="s">
        <v>62</v>
      </c>
      <c r="AI9323" t="s">
        <v>57</v>
      </c>
      <c r="AJ9323" t="s">
        <v>78</v>
      </c>
      <c r="AK9323" t="s">
        <v>108</v>
      </c>
      <c r="AL9323" t="s">
        <v>47</v>
      </c>
      <c r="AM9323" t="s">
        <v>47</v>
      </c>
      <c r="AN9323" t="s">
        <v>65</v>
      </c>
      <c r="AO9323" t="s">
        <v>6192</v>
      </c>
    </row>
    <row r="9324" spans="1:41" x14ac:dyDescent="0.25">
      <c r="A9324" t="s">
        <v>38675</v>
      </c>
      <c r="B9324" t="s">
        <v>38676</v>
      </c>
      <c r="C9324" s="1" t="str">
        <f t="shared" si="590"/>
        <v>21:1084</v>
      </c>
      <c r="D9324" s="1" t="str">
        <f t="shared" si="591"/>
        <v>21:0157</v>
      </c>
      <c r="E9324" t="s">
        <v>38677</v>
      </c>
      <c r="F9324" t="s">
        <v>38678</v>
      </c>
      <c r="H9324">
        <v>50.347639100000002</v>
      </c>
      <c r="I9324">
        <v>-122.13937180000001</v>
      </c>
      <c r="J9324" s="1" t="str">
        <f t="shared" si="588"/>
        <v>NGR bulk stream sediment</v>
      </c>
      <c r="K9324" s="1" t="str">
        <f t="shared" si="589"/>
        <v>&lt;177 micron (NGR)</v>
      </c>
      <c r="L9324">
        <v>45</v>
      </c>
      <c r="M9324" t="s">
        <v>256</v>
      </c>
      <c r="N9324">
        <v>796</v>
      </c>
      <c r="O9324" t="s">
        <v>55</v>
      </c>
      <c r="P9324" t="s">
        <v>47</v>
      </c>
      <c r="Q9324" t="s">
        <v>432</v>
      </c>
      <c r="R9324" t="s">
        <v>108</v>
      </c>
      <c r="S9324" t="s">
        <v>268</v>
      </c>
      <c r="T9324" t="s">
        <v>175</v>
      </c>
      <c r="U9324" t="s">
        <v>99</v>
      </c>
      <c r="V9324" t="s">
        <v>128</v>
      </c>
      <c r="W9324" t="s">
        <v>61</v>
      </c>
      <c r="X9324" t="s">
        <v>46</v>
      </c>
      <c r="Y9324" t="s">
        <v>267</v>
      </c>
      <c r="Z9324" t="s">
        <v>56</v>
      </c>
      <c r="AA9324" t="s">
        <v>90</v>
      </c>
      <c r="AB9324" t="s">
        <v>235</v>
      </c>
      <c r="AC9324" t="s">
        <v>145</v>
      </c>
      <c r="AD9324" t="s">
        <v>104</v>
      </c>
      <c r="AE9324" t="s">
        <v>54</v>
      </c>
      <c r="AF9324" t="s">
        <v>206</v>
      </c>
      <c r="AG9324" t="s">
        <v>392</v>
      </c>
      <c r="AH9324" t="s">
        <v>62</v>
      </c>
      <c r="AI9324" t="s">
        <v>87</v>
      </c>
      <c r="AJ9324" t="s">
        <v>81</v>
      </c>
      <c r="AK9324" t="s">
        <v>690</v>
      </c>
      <c r="AL9324" t="s">
        <v>47</v>
      </c>
      <c r="AM9324" t="s">
        <v>47</v>
      </c>
      <c r="AN9324" t="s">
        <v>65</v>
      </c>
      <c r="AO9324" t="s">
        <v>32445</v>
      </c>
    </row>
    <row r="9325" spans="1:41" x14ac:dyDescent="0.25">
      <c r="A9325" t="s">
        <v>38679</v>
      </c>
      <c r="B9325" t="s">
        <v>38680</v>
      </c>
      <c r="C9325" s="1" t="str">
        <f t="shared" si="590"/>
        <v>21:1084</v>
      </c>
      <c r="D9325" s="1" t="str">
        <f t="shared" si="591"/>
        <v>21:0157</v>
      </c>
      <c r="E9325" t="s">
        <v>38681</v>
      </c>
      <c r="F9325" t="s">
        <v>38682</v>
      </c>
      <c r="H9325">
        <v>50.356407099999998</v>
      </c>
      <c r="I9325">
        <v>-122.0703316</v>
      </c>
      <c r="J9325" s="1" t="str">
        <f t="shared" si="588"/>
        <v>NGR bulk stream sediment</v>
      </c>
      <c r="K9325" s="1" t="str">
        <f t="shared" si="589"/>
        <v>&lt;177 micron (NGR)</v>
      </c>
      <c r="L9325">
        <v>45</v>
      </c>
      <c r="M9325" t="s">
        <v>265</v>
      </c>
      <c r="N9325">
        <v>797</v>
      </c>
      <c r="O9325" t="s">
        <v>3546</v>
      </c>
      <c r="P9325" t="s">
        <v>3546</v>
      </c>
      <c r="Q9325" t="s">
        <v>3546</v>
      </c>
      <c r="R9325" t="s">
        <v>3546</v>
      </c>
      <c r="S9325" t="s">
        <v>3546</v>
      </c>
      <c r="T9325" t="s">
        <v>3546</v>
      </c>
      <c r="U9325" t="s">
        <v>3546</v>
      </c>
      <c r="V9325" t="s">
        <v>3546</v>
      </c>
      <c r="W9325" t="s">
        <v>3546</v>
      </c>
      <c r="X9325" t="s">
        <v>3546</v>
      </c>
      <c r="Y9325" t="s">
        <v>3546</v>
      </c>
      <c r="Z9325" t="s">
        <v>3546</v>
      </c>
      <c r="AA9325" t="s">
        <v>3546</v>
      </c>
      <c r="AB9325" t="s">
        <v>3546</v>
      </c>
      <c r="AC9325" t="s">
        <v>3546</v>
      </c>
      <c r="AD9325" t="s">
        <v>3546</v>
      </c>
      <c r="AE9325" t="s">
        <v>3546</v>
      </c>
      <c r="AF9325" t="s">
        <v>3546</v>
      </c>
      <c r="AG9325" t="s">
        <v>3546</v>
      </c>
      <c r="AH9325" t="s">
        <v>3546</v>
      </c>
      <c r="AI9325" t="s">
        <v>3546</v>
      </c>
      <c r="AJ9325" t="s">
        <v>3546</v>
      </c>
      <c r="AK9325" t="s">
        <v>3546</v>
      </c>
      <c r="AL9325" t="s">
        <v>3546</v>
      </c>
      <c r="AM9325" t="s">
        <v>3546</v>
      </c>
      <c r="AN9325" t="s">
        <v>3546</v>
      </c>
      <c r="AO9325" t="s">
        <v>3546</v>
      </c>
    </row>
    <row r="9326" spans="1:41" x14ac:dyDescent="0.25">
      <c r="A9326" t="s">
        <v>38683</v>
      </c>
      <c r="B9326" t="s">
        <v>38684</v>
      </c>
      <c r="C9326" s="1" t="str">
        <f t="shared" si="590"/>
        <v>21:1084</v>
      </c>
      <c r="D9326" s="1" t="str">
        <f t="shared" si="591"/>
        <v>21:0157</v>
      </c>
      <c r="E9326" t="s">
        <v>38685</v>
      </c>
      <c r="F9326" t="s">
        <v>38686</v>
      </c>
      <c r="H9326">
        <v>50.382293500000003</v>
      </c>
      <c r="I9326">
        <v>-122.0243806</v>
      </c>
      <c r="J9326" s="1" t="str">
        <f t="shared" si="588"/>
        <v>NGR bulk stream sediment</v>
      </c>
      <c r="K9326" s="1" t="str">
        <f t="shared" si="589"/>
        <v>&lt;177 micron (NGR)</v>
      </c>
      <c r="L9326">
        <v>46</v>
      </c>
      <c r="M9326" t="s">
        <v>45</v>
      </c>
      <c r="N9326">
        <v>798</v>
      </c>
      <c r="O9326" t="s">
        <v>307</v>
      </c>
      <c r="P9326" t="s">
        <v>47</v>
      </c>
      <c r="Q9326" t="s">
        <v>668</v>
      </c>
      <c r="R9326" t="s">
        <v>173</v>
      </c>
      <c r="S9326" t="s">
        <v>83</v>
      </c>
      <c r="T9326" t="s">
        <v>52</v>
      </c>
      <c r="U9326" t="s">
        <v>418</v>
      </c>
      <c r="V9326" t="s">
        <v>173</v>
      </c>
      <c r="W9326" t="s">
        <v>63</v>
      </c>
      <c r="X9326" t="s">
        <v>137</v>
      </c>
      <c r="Y9326" t="s">
        <v>104</v>
      </c>
      <c r="Z9326" t="s">
        <v>56</v>
      </c>
      <c r="AA9326" t="s">
        <v>122</v>
      </c>
      <c r="AB9326" t="s">
        <v>206</v>
      </c>
      <c r="AC9326" t="s">
        <v>175</v>
      </c>
      <c r="AD9326" t="s">
        <v>50</v>
      </c>
      <c r="AE9326" t="s">
        <v>198</v>
      </c>
      <c r="AF9326" t="s">
        <v>85</v>
      </c>
      <c r="AG9326" t="s">
        <v>238</v>
      </c>
      <c r="AH9326" t="s">
        <v>54</v>
      </c>
      <c r="AI9326" t="s">
        <v>198</v>
      </c>
      <c r="AJ9326" t="s">
        <v>188</v>
      </c>
      <c r="AK9326" t="s">
        <v>122</v>
      </c>
      <c r="AL9326" t="s">
        <v>47</v>
      </c>
      <c r="AM9326" t="s">
        <v>47</v>
      </c>
      <c r="AN9326" t="s">
        <v>65</v>
      </c>
      <c r="AO9326" t="s">
        <v>6155</v>
      </c>
    </row>
    <row r="9327" spans="1:41" x14ac:dyDescent="0.25">
      <c r="A9327" t="s">
        <v>38687</v>
      </c>
      <c r="B9327" t="s">
        <v>38688</v>
      </c>
      <c r="C9327" s="1" t="str">
        <f t="shared" si="590"/>
        <v>21:1084</v>
      </c>
      <c r="D9327" s="1" t="str">
        <f t="shared" si="591"/>
        <v>21:0157</v>
      </c>
      <c r="E9327" t="s">
        <v>38689</v>
      </c>
      <c r="F9327" t="s">
        <v>38690</v>
      </c>
      <c r="H9327">
        <v>50.413422699999998</v>
      </c>
      <c r="I9327">
        <v>-122.0784465</v>
      </c>
      <c r="J9327" s="1" t="str">
        <f t="shared" si="588"/>
        <v>NGR bulk stream sediment</v>
      </c>
      <c r="K9327" s="1" t="str">
        <f t="shared" si="589"/>
        <v>&lt;177 micron (NGR)</v>
      </c>
      <c r="L9327">
        <v>46</v>
      </c>
      <c r="M9327" t="s">
        <v>71</v>
      </c>
      <c r="N9327">
        <v>799</v>
      </c>
      <c r="O9327" t="s">
        <v>50</v>
      </c>
      <c r="P9327" t="s">
        <v>47</v>
      </c>
      <c r="Q9327" t="s">
        <v>372</v>
      </c>
      <c r="R9327" t="s">
        <v>62</v>
      </c>
      <c r="S9327" t="s">
        <v>218</v>
      </c>
      <c r="T9327" t="s">
        <v>108</v>
      </c>
      <c r="U9327" t="s">
        <v>126</v>
      </c>
      <c r="V9327" t="s">
        <v>149</v>
      </c>
      <c r="W9327" t="s">
        <v>164</v>
      </c>
      <c r="X9327" t="s">
        <v>73</v>
      </c>
      <c r="Y9327" t="s">
        <v>145</v>
      </c>
      <c r="Z9327" t="s">
        <v>56</v>
      </c>
      <c r="AA9327" t="s">
        <v>90</v>
      </c>
      <c r="AB9327" t="s">
        <v>173</v>
      </c>
      <c r="AC9327" t="s">
        <v>90</v>
      </c>
      <c r="AD9327" t="s">
        <v>66</v>
      </c>
      <c r="AE9327" t="s">
        <v>199</v>
      </c>
      <c r="AF9327" t="s">
        <v>76</v>
      </c>
      <c r="AG9327" t="s">
        <v>336</v>
      </c>
      <c r="AH9327" t="s">
        <v>62</v>
      </c>
      <c r="AI9327" t="s">
        <v>62</v>
      </c>
      <c r="AJ9327" t="s">
        <v>60</v>
      </c>
      <c r="AK9327" t="s">
        <v>105</v>
      </c>
      <c r="AL9327" t="s">
        <v>47</v>
      </c>
      <c r="AM9327" t="s">
        <v>47</v>
      </c>
      <c r="AN9327" t="s">
        <v>65</v>
      </c>
      <c r="AO9327" t="s">
        <v>38691</v>
      </c>
    </row>
    <row r="9328" spans="1:41" x14ac:dyDescent="0.25">
      <c r="A9328" t="s">
        <v>38692</v>
      </c>
      <c r="B9328" t="s">
        <v>38693</v>
      </c>
      <c r="C9328" s="1" t="str">
        <f t="shared" si="590"/>
        <v>21:1084</v>
      </c>
      <c r="D9328" s="1" t="str">
        <f t="shared" si="591"/>
        <v>21:0157</v>
      </c>
      <c r="E9328" t="s">
        <v>38694</v>
      </c>
      <c r="F9328" t="s">
        <v>38695</v>
      </c>
      <c r="H9328">
        <v>50.406136199999999</v>
      </c>
      <c r="I9328">
        <v>-122.1024105</v>
      </c>
      <c r="J9328" s="1" t="str">
        <f t="shared" si="588"/>
        <v>NGR bulk stream sediment</v>
      </c>
      <c r="K9328" s="1" t="str">
        <f t="shared" si="589"/>
        <v>&lt;177 micron (NGR)</v>
      </c>
      <c r="L9328">
        <v>46</v>
      </c>
      <c r="M9328" t="s">
        <v>95</v>
      </c>
      <c r="N9328">
        <v>800</v>
      </c>
      <c r="O9328" t="s">
        <v>227</v>
      </c>
      <c r="P9328" t="s">
        <v>47</v>
      </c>
      <c r="Q9328" t="s">
        <v>89</v>
      </c>
      <c r="R9328" t="s">
        <v>62</v>
      </c>
      <c r="S9328" t="s">
        <v>82</v>
      </c>
      <c r="T9328" t="s">
        <v>51</v>
      </c>
      <c r="U9328" t="s">
        <v>358</v>
      </c>
      <c r="V9328" t="s">
        <v>78</v>
      </c>
      <c r="W9328" t="s">
        <v>101</v>
      </c>
      <c r="X9328" t="s">
        <v>122</v>
      </c>
      <c r="Y9328" t="s">
        <v>58</v>
      </c>
      <c r="Z9328" t="s">
        <v>56</v>
      </c>
      <c r="AA9328" t="s">
        <v>90</v>
      </c>
      <c r="AB9328" t="s">
        <v>61</v>
      </c>
      <c r="AC9328" t="s">
        <v>99</v>
      </c>
      <c r="AD9328" t="s">
        <v>66</v>
      </c>
      <c r="AE9328" t="s">
        <v>380</v>
      </c>
      <c r="AF9328" t="s">
        <v>58</v>
      </c>
      <c r="AG9328" t="s">
        <v>139</v>
      </c>
      <c r="AH9328" t="s">
        <v>62</v>
      </c>
      <c r="AI9328" t="s">
        <v>62</v>
      </c>
      <c r="AJ9328" t="s">
        <v>63</v>
      </c>
      <c r="AK9328" t="s">
        <v>47</v>
      </c>
      <c r="AL9328" t="s">
        <v>47</v>
      </c>
      <c r="AM9328" t="s">
        <v>47</v>
      </c>
      <c r="AN9328" t="s">
        <v>65</v>
      </c>
      <c r="AO9328" t="s">
        <v>38696</v>
      </c>
    </row>
    <row r="9329" spans="1:41" x14ac:dyDescent="0.25">
      <c r="A9329" t="s">
        <v>38697</v>
      </c>
      <c r="B9329" t="s">
        <v>38698</v>
      </c>
      <c r="C9329" s="1" t="str">
        <f t="shared" si="590"/>
        <v>21:1084</v>
      </c>
      <c r="D9329" s="1" t="str">
        <f t="shared" si="591"/>
        <v>21:0157</v>
      </c>
      <c r="E9329" t="s">
        <v>38699</v>
      </c>
      <c r="F9329" t="s">
        <v>38700</v>
      </c>
      <c r="H9329">
        <v>50.389000699999997</v>
      </c>
      <c r="I9329">
        <v>-122.0963915</v>
      </c>
      <c r="J9329" s="1" t="str">
        <f t="shared" si="588"/>
        <v>NGR bulk stream sediment</v>
      </c>
      <c r="K9329" s="1" t="str">
        <f t="shared" si="589"/>
        <v>&lt;177 micron (NGR)</v>
      </c>
      <c r="L9329">
        <v>46</v>
      </c>
      <c r="M9329" t="s">
        <v>280</v>
      </c>
      <c r="N9329">
        <v>801</v>
      </c>
      <c r="O9329" t="s">
        <v>269</v>
      </c>
      <c r="P9329" t="s">
        <v>47</v>
      </c>
      <c r="Q9329" t="s">
        <v>807</v>
      </c>
      <c r="R9329" t="s">
        <v>125</v>
      </c>
      <c r="S9329" t="s">
        <v>218</v>
      </c>
      <c r="T9329" t="s">
        <v>73</v>
      </c>
      <c r="U9329" t="s">
        <v>272</v>
      </c>
      <c r="V9329" t="s">
        <v>88</v>
      </c>
      <c r="W9329" t="s">
        <v>125</v>
      </c>
      <c r="X9329" t="s">
        <v>103</v>
      </c>
      <c r="Y9329" t="s">
        <v>82</v>
      </c>
      <c r="Z9329" t="s">
        <v>56</v>
      </c>
      <c r="AA9329" t="s">
        <v>51</v>
      </c>
      <c r="AB9329" t="s">
        <v>161</v>
      </c>
      <c r="AC9329" t="s">
        <v>82</v>
      </c>
      <c r="AD9329" t="s">
        <v>190</v>
      </c>
      <c r="AE9329" t="s">
        <v>47</v>
      </c>
      <c r="AF9329" t="s">
        <v>351</v>
      </c>
      <c r="AG9329" t="s">
        <v>282</v>
      </c>
      <c r="AH9329" t="s">
        <v>62</v>
      </c>
      <c r="AI9329" t="s">
        <v>53</v>
      </c>
      <c r="AJ9329" t="s">
        <v>123</v>
      </c>
      <c r="AK9329" t="s">
        <v>123</v>
      </c>
      <c r="AL9329" t="s">
        <v>47</v>
      </c>
      <c r="AM9329" t="s">
        <v>47</v>
      </c>
      <c r="AN9329" t="s">
        <v>65</v>
      </c>
      <c r="AO9329" t="s">
        <v>50</v>
      </c>
    </row>
    <row r="9330" spans="1:41" x14ac:dyDescent="0.25">
      <c r="A9330" t="s">
        <v>38701</v>
      </c>
      <c r="B9330" t="s">
        <v>38702</v>
      </c>
      <c r="C9330" s="1" t="str">
        <f t="shared" si="590"/>
        <v>21:1084</v>
      </c>
      <c r="D9330" s="1" t="str">
        <f t="shared" si="591"/>
        <v>21:0157</v>
      </c>
      <c r="E9330" t="s">
        <v>38699</v>
      </c>
      <c r="F9330" t="s">
        <v>38703</v>
      </c>
      <c r="H9330">
        <v>50.389000699999997</v>
      </c>
      <c r="I9330">
        <v>-122.0963915</v>
      </c>
      <c r="J9330" s="1" t="str">
        <f t="shared" si="588"/>
        <v>NGR bulk stream sediment</v>
      </c>
      <c r="K9330" s="1" t="str">
        <f t="shared" si="589"/>
        <v>&lt;177 micron (NGR)</v>
      </c>
      <c r="L9330">
        <v>46</v>
      </c>
      <c r="M9330" t="s">
        <v>288</v>
      </c>
      <c r="N9330">
        <v>802</v>
      </c>
      <c r="O9330" t="s">
        <v>49</v>
      </c>
      <c r="P9330" t="s">
        <v>73</v>
      </c>
      <c r="Q9330" t="s">
        <v>289</v>
      </c>
      <c r="R9330" t="s">
        <v>161</v>
      </c>
      <c r="S9330" t="s">
        <v>218</v>
      </c>
      <c r="T9330" t="s">
        <v>55</v>
      </c>
      <c r="U9330" t="s">
        <v>243</v>
      </c>
      <c r="V9330" t="s">
        <v>137</v>
      </c>
      <c r="W9330" t="s">
        <v>81</v>
      </c>
      <c r="X9330" t="s">
        <v>103</v>
      </c>
      <c r="Y9330" t="s">
        <v>217</v>
      </c>
      <c r="Z9330" t="s">
        <v>56</v>
      </c>
      <c r="AA9330" t="s">
        <v>51</v>
      </c>
      <c r="AB9330" t="s">
        <v>125</v>
      </c>
      <c r="AC9330" t="s">
        <v>98</v>
      </c>
      <c r="AD9330" t="s">
        <v>187</v>
      </c>
      <c r="AE9330" t="s">
        <v>47</v>
      </c>
      <c r="AF9330" t="s">
        <v>319</v>
      </c>
      <c r="AG9330" t="s">
        <v>493</v>
      </c>
      <c r="AH9330" t="s">
        <v>62</v>
      </c>
      <c r="AI9330" t="s">
        <v>62</v>
      </c>
      <c r="AJ9330" t="s">
        <v>493</v>
      </c>
      <c r="AK9330" t="s">
        <v>336</v>
      </c>
      <c r="AL9330" t="s">
        <v>47</v>
      </c>
      <c r="AM9330" t="s">
        <v>47</v>
      </c>
      <c r="AN9330" t="s">
        <v>65</v>
      </c>
      <c r="AO9330" t="s">
        <v>2234</v>
      </c>
    </row>
    <row r="9331" spans="1:41" x14ac:dyDescent="0.25">
      <c r="A9331" t="s">
        <v>38704</v>
      </c>
      <c r="B9331" t="s">
        <v>38705</v>
      </c>
      <c r="C9331" s="1" t="str">
        <f t="shared" si="590"/>
        <v>21:1084</v>
      </c>
      <c r="D9331" s="1" t="str">
        <f t="shared" si="591"/>
        <v>21:0157</v>
      </c>
      <c r="E9331" t="s">
        <v>38706</v>
      </c>
      <c r="F9331" t="s">
        <v>38707</v>
      </c>
      <c r="H9331">
        <v>50.678218399999999</v>
      </c>
      <c r="I9331">
        <v>-122.6309445</v>
      </c>
      <c r="J9331" s="1" t="str">
        <f t="shared" si="588"/>
        <v>NGR bulk stream sediment</v>
      </c>
      <c r="K9331" s="1" t="str">
        <f t="shared" si="589"/>
        <v>&lt;177 micron (NGR)</v>
      </c>
      <c r="L9331">
        <v>46</v>
      </c>
      <c r="M9331" t="s">
        <v>117</v>
      </c>
      <c r="N9331">
        <v>803</v>
      </c>
      <c r="O9331" t="s">
        <v>76</v>
      </c>
      <c r="P9331" t="s">
        <v>47</v>
      </c>
      <c r="Q9331" t="s">
        <v>780</v>
      </c>
      <c r="R9331" t="s">
        <v>122</v>
      </c>
      <c r="S9331" t="s">
        <v>90</v>
      </c>
      <c r="T9331" t="s">
        <v>145</v>
      </c>
      <c r="U9331" t="s">
        <v>431</v>
      </c>
      <c r="V9331" t="s">
        <v>64</v>
      </c>
      <c r="W9331" t="s">
        <v>151</v>
      </c>
      <c r="X9331" t="s">
        <v>103</v>
      </c>
      <c r="Y9331" t="s">
        <v>76</v>
      </c>
      <c r="Z9331" t="s">
        <v>56</v>
      </c>
      <c r="AA9331" t="s">
        <v>103</v>
      </c>
      <c r="AB9331" t="s">
        <v>81</v>
      </c>
      <c r="AC9331" t="s">
        <v>358</v>
      </c>
      <c r="AD9331" t="s">
        <v>98</v>
      </c>
      <c r="AE9331" t="s">
        <v>62</v>
      </c>
      <c r="AF9331" t="s">
        <v>2133</v>
      </c>
      <c r="AG9331" t="s">
        <v>200</v>
      </c>
      <c r="AH9331" t="s">
        <v>62</v>
      </c>
      <c r="AI9331" t="s">
        <v>53</v>
      </c>
      <c r="AJ9331" t="s">
        <v>161</v>
      </c>
      <c r="AK9331" t="s">
        <v>105</v>
      </c>
      <c r="AL9331" t="s">
        <v>47</v>
      </c>
      <c r="AM9331" t="s">
        <v>47</v>
      </c>
      <c r="AN9331" t="s">
        <v>65</v>
      </c>
      <c r="AO9331" t="s">
        <v>3222</v>
      </c>
    </row>
    <row r="9332" spans="1:41" x14ac:dyDescent="0.25">
      <c r="A9332" t="s">
        <v>38708</v>
      </c>
      <c r="B9332" t="s">
        <v>38709</v>
      </c>
      <c r="C9332" s="1" t="str">
        <f t="shared" si="590"/>
        <v>21:1084</v>
      </c>
      <c r="D9332" s="1" t="str">
        <f t="shared" si="591"/>
        <v>21:0157</v>
      </c>
      <c r="E9332" t="s">
        <v>38710</v>
      </c>
      <c r="F9332" t="s">
        <v>38711</v>
      </c>
      <c r="H9332">
        <v>50.672202499999997</v>
      </c>
      <c r="I9332">
        <v>-122.64837060000001</v>
      </c>
      <c r="J9332" s="1" t="str">
        <f t="shared" si="588"/>
        <v>NGR bulk stream sediment</v>
      </c>
      <c r="K9332" s="1" t="str">
        <f t="shared" si="589"/>
        <v>&lt;177 micron (NGR)</v>
      </c>
      <c r="L9332">
        <v>46</v>
      </c>
      <c r="M9332" t="s">
        <v>136</v>
      </c>
      <c r="N9332">
        <v>804</v>
      </c>
      <c r="O9332" t="s">
        <v>206</v>
      </c>
      <c r="P9332" t="s">
        <v>51</v>
      </c>
      <c r="Q9332" t="s">
        <v>275</v>
      </c>
      <c r="R9332" t="s">
        <v>62</v>
      </c>
      <c r="S9332" t="s">
        <v>207</v>
      </c>
      <c r="T9332" t="s">
        <v>137</v>
      </c>
      <c r="U9332" t="s">
        <v>386</v>
      </c>
      <c r="V9332" t="s">
        <v>62</v>
      </c>
      <c r="W9332" t="s">
        <v>455</v>
      </c>
      <c r="X9332" t="s">
        <v>98</v>
      </c>
      <c r="Y9332" t="s">
        <v>507</v>
      </c>
      <c r="Z9332" t="s">
        <v>56</v>
      </c>
      <c r="AA9332" t="s">
        <v>73</v>
      </c>
      <c r="AB9332" t="s">
        <v>173</v>
      </c>
      <c r="AC9332" t="s">
        <v>165</v>
      </c>
      <c r="AD9332" t="s">
        <v>51</v>
      </c>
      <c r="AE9332" t="s">
        <v>54</v>
      </c>
      <c r="AF9332" t="s">
        <v>127</v>
      </c>
      <c r="AG9332" t="s">
        <v>55</v>
      </c>
      <c r="AH9332" t="s">
        <v>87</v>
      </c>
      <c r="AI9332" t="s">
        <v>61</v>
      </c>
      <c r="AJ9332" t="s">
        <v>66</v>
      </c>
      <c r="AK9332" t="s">
        <v>266</v>
      </c>
      <c r="AL9332" t="s">
        <v>47</v>
      </c>
      <c r="AM9332" t="s">
        <v>51</v>
      </c>
      <c r="AN9332" t="s">
        <v>281</v>
      </c>
      <c r="AO9332" t="s">
        <v>38712</v>
      </c>
    </row>
    <row r="9333" spans="1:41" x14ac:dyDescent="0.25">
      <c r="A9333" t="s">
        <v>38713</v>
      </c>
      <c r="B9333" t="s">
        <v>38714</v>
      </c>
      <c r="C9333" s="1" t="str">
        <f t="shared" si="590"/>
        <v>21:1084</v>
      </c>
      <c r="D9333" s="1" t="str">
        <f t="shared" si="591"/>
        <v>21:0157</v>
      </c>
      <c r="E9333" t="s">
        <v>38715</v>
      </c>
      <c r="F9333" t="s">
        <v>38716</v>
      </c>
      <c r="H9333">
        <v>50.692695100000002</v>
      </c>
      <c r="I9333">
        <v>-122.62696800000001</v>
      </c>
      <c r="J9333" s="1" t="str">
        <f t="shared" si="588"/>
        <v>NGR bulk stream sediment</v>
      </c>
      <c r="K9333" s="1" t="str">
        <f t="shared" si="589"/>
        <v>&lt;177 micron (NGR)</v>
      </c>
      <c r="L9333">
        <v>46</v>
      </c>
      <c r="M9333" t="s">
        <v>157</v>
      </c>
      <c r="N9333">
        <v>805</v>
      </c>
      <c r="O9333" t="s">
        <v>146</v>
      </c>
      <c r="P9333" t="s">
        <v>47</v>
      </c>
      <c r="Q9333" t="s">
        <v>289</v>
      </c>
      <c r="R9333" t="s">
        <v>142</v>
      </c>
      <c r="S9333" t="s">
        <v>141</v>
      </c>
      <c r="T9333" t="s">
        <v>98</v>
      </c>
      <c r="U9333" t="s">
        <v>281</v>
      </c>
      <c r="V9333" t="s">
        <v>224</v>
      </c>
      <c r="W9333" t="s">
        <v>282</v>
      </c>
      <c r="X9333" t="s">
        <v>122</v>
      </c>
      <c r="Y9333" t="s">
        <v>175</v>
      </c>
      <c r="Z9333" t="s">
        <v>56</v>
      </c>
      <c r="AA9333" t="s">
        <v>55</v>
      </c>
      <c r="AB9333" t="s">
        <v>105</v>
      </c>
      <c r="AC9333" t="s">
        <v>237</v>
      </c>
      <c r="AD9333" t="s">
        <v>225</v>
      </c>
      <c r="AE9333" t="s">
        <v>185</v>
      </c>
      <c r="AF9333" t="s">
        <v>50</v>
      </c>
      <c r="AG9333" t="s">
        <v>151</v>
      </c>
      <c r="AH9333" t="s">
        <v>54</v>
      </c>
      <c r="AI9333" t="s">
        <v>57</v>
      </c>
      <c r="AJ9333" t="s">
        <v>60</v>
      </c>
      <c r="AK9333" t="s">
        <v>47</v>
      </c>
      <c r="AL9333" t="s">
        <v>51</v>
      </c>
      <c r="AM9333" t="s">
        <v>122</v>
      </c>
      <c r="AN9333" t="s">
        <v>65</v>
      </c>
      <c r="AO9333" t="s">
        <v>217</v>
      </c>
    </row>
    <row r="9334" spans="1:41" x14ac:dyDescent="0.25">
      <c r="A9334" t="s">
        <v>38717</v>
      </c>
      <c r="B9334" t="s">
        <v>38718</v>
      </c>
      <c r="C9334" s="1" t="str">
        <f t="shared" si="590"/>
        <v>21:1084</v>
      </c>
      <c r="D9334" s="1" t="str">
        <f t="shared" si="591"/>
        <v>21:0157</v>
      </c>
      <c r="E9334" t="s">
        <v>38719</v>
      </c>
      <c r="F9334" t="s">
        <v>38720</v>
      </c>
      <c r="H9334">
        <v>50.6916923</v>
      </c>
      <c r="I9334">
        <v>-122.6725813</v>
      </c>
      <c r="J9334" s="1" t="str">
        <f t="shared" si="588"/>
        <v>NGR bulk stream sediment</v>
      </c>
      <c r="K9334" s="1" t="str">
        <f t="shared" si="589"/>
        <v>&lt;177 micron (NGR)</v>
      </c>
      <c r="L9334">
        <v>46</v>
      </c>
      <c r="M9334" t="s">
        <v>170</v>
      </c>
      <c r="N9334">
        <v>806</v>
      </c>
      <c r="O9334" t="s">
        <v>109</v>
      </c>
      <c r="P9334" t="s">
        <v>47</v>
      </c>
      <c r="Q9334" t="s">
        <v>152</v>
      </c>
      <c r="R9334" t="s">
        <v>62</v>
      </c>
      <c r="S9334" t="s">
        <v>250</v>
      </c>
      <c r="T9334" t="s">
        <v>145</v>
      </c>
      <c r="U9334" t="s">
        <v>189</v>
      </c>
      <c r="V9334" t="s">
        <v>62</v>
      </c>
      <c r="W9334" t="s">
        <v>125</v>
      </c>
      <c r="X9334" t="s">
        <v>52</v>
      </c>
      <c r="Y9334" t="s">
        <v>141</v>
      </c>
      <c r="Z9334" t="s">
        <v>56</v>
      </c>
      <c r="AA9334" t="s">
        <v>73</v>
      </c>
      <c r="AB9334" t="s">
        <v>130</v>
      </c>
      <c r="AC9334" t="s">
        <v>543</v>
      </c>
      <c r="AD9334" t="s">
        <v>330</v>
      </c>
      <c r="AE9334" t="s">
        <v>54</v>
      </c>
      <c r="AF9334" t="s">
        <v>58</v>
      </c>
      <c r="AG9334" t="s">
        <v>128</v>
      </c>
      <c r="AH9334" t="s">
        <v>149</v>
      </c>
      <c r="AI9334" t="s">
        <v>53</v>
      </c>
      <c r="AJ9334" t="s">
        <v>150</v>
      </c>
      <c r="AK9334" t="s">
        <v>79</v>
      </c>
      <c r="AL9334" t="s">
        <v>47</v>
      </c>
      <c r="AM9334" t="s">
        <v>122</v>
      </c>
      <c r="AN9334" t="s">
        <v>65</v>
      </c>
      <c r="AO9334" t="s">
        <v>38721</v>
      </c>
    </row>
    <row r="9335" spans="1:41" x14ac:dyDescent="0.25">
      <c r="A9335" t="s">
        <v>38722</v>
      </c>
      <c r="B9335" t="s">
        <v>38723</v>
      </c>
      <c r="C9335" s="1" t="str">
        <f t="shared" si="590"/>
        <v>21:1084</v>
      </c>
      <c r="D9335" s="1" t="str">
        <f t="shared" si="591"/>
        <v>21:0157</v>
      </c>
      <c r="E9335" t="s">
        <v>38724</v>
      </c>
      <c r="F9335" t="s">
        <v>38725</v>
      </c>
      <c r="H9335">
        <v>50.7100638</v>
      </c>
      <c r="I9335">
        <v>-122.7015777</v>
      </c>
      <c r="J9335" s="1" t="str">
        <f t="shared" si="588"/>
        <v>NGR bulk stream sediment</v>
      </c>
      <c r="K9335" s="1" t="str">
        <f t="shared" si="589"/>
        <v>&lt;177 micron (NGR)</v>
      </c>
      <c r="L9335">
        <v>46</v>
      </c>
      <c r="M9335" t="s">
        <v>180</v>
      </c>
      <c r="N9335">
        <v>807</v>
      </c>
      <c r="O9335" t="s">
        <v>38726</v>
      </c>
      <c r="P9335" t="s">
        <v>47</v>
      </c>
      <c r="Q9335" t="s">
        <v>673</v>
      </c>
      <c r="R9335" t="s">
        <v>72</v>
      </c>
      <c r="S9335" t="s">
        <v>99</v>
      </c>
      <c r="T9335" t="s">
        <v>272</v>
      </c>
      <c r="U9335" t="s">
        <v>698</v>
      </c>
      <c r="V9335" t="s">
        <v>125</v>
      </c>
      <c r="W9335" t="s">
        <v>123</v>
      </c>
      <c r="X9335" t="s">
        <v>47</v>
      </c>
      <c r="Y9335" t="s">
        <v>76</v>
      </c>
      <c r="Z9335" t="s">
        <v>56</v>
      </c>
      <c r="AA9335" t="s">
        <v>51</v>
      </c>
      <c r="AB9335" t="s">
        <v>64</v>
      </c>
      <c r="AC9335" t="s">
        <v>935</v>
      </c>
      <c r="AD9335" t="s">
        <v>175</v>
      </c>
      <c r="AE9335" t="s">
        <v>129</v>
      </c>
      <c r="AF9335" t="s">
        <v>209</v>
      </c>
      <c r="AG9335" t="s">
        <v>206</v>
      </c>
      <c r="AH9335" t="s">
        <v>62</v>
      </c>
      <c r="AI9335" t="s">
        <v>53</v>
      </c>
      <c r="AJ9335" t="s">
        <v>125</v>
      </c>
      <c r="AK9335" t="s">
        <v>174</v>
      </c>
      <c r="AL9335" t="s">
        <v>103</v>
      </c>
      <c r="AM9335" t="s">
        <v>47</v>
      </c>
      <c r="AN9335" t="s">
        <v>65</v>
      </c>
      <c r="AO9335" t="s">
        <v>4768</v>
      </c>
    </row>
    <row r="9336" spans="1:41" x14ac:dyDescent="0.25">
      <c r="A9336" t="s">
        <v>38727</v>
      </c>
      <c r="B9336" t="s">
        <v>38728</v>
      </c>
      <c r="C9336" s="1" t="str">
        <f t="shared" si="590"/>
        <v>21:1084</v>
      </c>
      <c r="D9336" s="1" t="str">
        <f t="shared" si="591"/>
        <v>21:0157</v>
      </c>
      <c r="E9336" t="s">
        <v>38729</v>
      </c>
      <c r="F9336" t="s">
        <v>38730</v>
      </c>
      <c r="H9336">
        <v>50.760138099999999</v>
      </c>
      <c r="I9336">
        <v>-122.6491146</v>
      </c>
      <c r="J9336" s="1" t="str">
        <f t="shared" si="588"/>
        <v>NGR bulk stream sediment</v>
      </c>
      <c r="K9336" s="1" t="str">
        <f t="shared" si="589"/>
        <v>&lt;177 micron (NGR)</v>
      </c>
      <c r="L9336">
        <v>46</v>
      </c>
      <c r="M9336" t="s">
        <v>195</v>
      </c>
      <c r="N9336">
        <v>808</v>
      </c>
      <c r="O9336" t="s">
        <v>165</v>
      </c>
      <c r="P9336" t="s">
        <v>47</v>
      </c>
      <c r="Q9336" t="s">
        <v>592</v>
      </c>
      <c r="R9336" t="s">
        <v>57</v>
      </c>
      <c r="S9336" t="s">
        <v>431</v>
      </c>
      <c r="T9336" t="s">
        <v>55</v>
      </c>
      <c r="U9336" t="s">
        <v>184</v>
      </c>
      <c r="V9336" t="s">
        <v>64</v>
      </c>
      <c r="W9336" t="s">
        <v>502</v>
      </c>
      <c r="X9336" t="s">
        <v>269</v>
      </c>
      <c r="Y9336" t="s">
        <v>829</v>
      </c>
      <c r="Z9336" t="s">
        <v>56</v>
      </c>
      <c r="AA9336" t="s">
        <v>103</v>
      </c>
      <c r="AB9336" t="s">
        <v>60</v>
      </c>
      <c r="AC9336" t="s">
        <v>175</v>
      </c>
      <c r="AD9336" t="s">
        <v>145</v>
      </c>
      <c r="AE9336" t="s">
        <v>174</v>
      </c>
      <c r="AF9336" t="s">
        <v>108</v>
      </c>
      <c r="AG9336" t="s">
        <v>127</v>
      </c>
      <c r="AH9336" t="s">
        <v>125</v>
      </c>
      <c r="AI9336" t="s">
        <v>64</v>
      </c>
      <c r="AJ9336" t="s">
        <v>8450</v>
      </c>
      <c r="AK9336" t="s">
        <v>85</v>
      </c>
      <c r="AL9336" t="s">
        <v>103</v>
      </c>
      <c r="AM9336" t="s">
        <v>103</v>
      </c>
      <c r="AN9336" t="s">
        <v>487</v>
      </c>
      <c r="AO9336" t="s">
        <v>8594</v>
      </c>
    </row>
    <row r="9337" spans="1:41" x14ac:dyDescent="0.25">
      <c r="A9337" t="s">
        <v>38731</v>
      </c>
      <c r="B9337" t="s">
        <v>38732</v>
      </c>
      <c r="C9337" s="1" t="str">
        <f t="shared" si="590"/>
        <v>21:1084</v>
      </c>
      <c r="D9337" s="1" t="str">
        <f t="shared" si="591"/>
        <v>21:0157</v>
      </c>
      <c r="E9337" t="s">
        <v>38733</v>
      </c>
      <c r="F9337" t="s">
        <v>38734</v>
      </c>
      <c r="H9337">
        <v>50.666106399999997</v>
      </c>
      <c r="I9337">
        <v>-122.77455879999999</v>
      </c>
      <c r="J9337" s="1" t="str">
        <f t="shared" si="588"/>
        <v>NGR bulk stream sediment</v>
      </c>
      <c r="K9337" s="1" t="str">
        <f t="shared" si="589"/>
        <v>&lt;177 micron (NGR)</v>
      </c>
      <c r="L9337">
        <v>46</v>
      </c>
      <c r="M9337" t="s">
        <v>205</v>
      </c>
      <c r="N9337">
        <v>809</v>
      </c>
      <c r="O9337" t="s">
        <v>75</v>
      </c>
      <c r="P9337" t="s">
        <v>47</v>
      </c>
      <c r="Q9337" t="s">
        <v>817</v>
      </c>
      <c r="R9337" t="s">
        <v>47</v>
      </c>
      <c r="S9337" t="s">
        <v>90</v>
      </c>
      <c r="T9337" t="s">
        <v>175</v>
      </c>
      <c r="U9337" t="s">
        <v>463</v>
      </c>
      <c r="V9337" t="s">
        <v>282</v>
      </c>
      <c r="W9337" t="s">
        <v>455</v>
      </c>
      <c r="X9337" t="s">
        <v>122</v>
      </c>
      <c r="Y9337" t="s">
        <v>209</v>
      </c>
      <c r="Z9337" t="s">
        <v>56</v>
      </c>
      <c r="AA9337" t="s">
        <v>55</v>
      </c>
      <c r="AB9337" t="s">
        <v>105</v>
      </c>
      <c r="AC9337" t="s">
        <v>482</v>
      </c>
      <c r="AD9337" t="s">
        <v>82</v>
      </c>
      <c r="AE9337" t="s">
        <v>123</v>
      </c>
      <c r="AF9337" t="s">
        <v>267</v>
      </c>
      <c r="AG9337" t="s">
        <v>455</v>
      </c>
      <c r="AH9337" t="s">
        <v>53</v>
      </c>
      <c r="AI9337" t="s">
        <v>53</v>
      </c>
      <c r="AJ9337" t="s">
        <v>103</v>
      </c>
      <c r="AK9337" t="s">
        <v>228</v>
      </c>
      <c r="AL9337" t="s">
        <v>103</v>
      </c>
      <c r="AM9337" t="s">
        <v>47</v>
      </c>
      <c r="AN9337" t="s">
        <v>65</v>
      </c>
      <c r="AO9337" t="s">
        <v>33976</v>
      </c>
    </row>
    <row r="9338" spans="1:41" x14ac:dyDescent="0.25">
      <c r="A9338" t="s">
        <v>38735</v>
      </c>
      <c r="B9338" t="s">
        <v>38736</v>
      </c>
      <c r="C9338" s="1" t="str">
        <f t="shared" si="590"/>
        <v>21:1084</v>
      </c>
      <c r="D9338" s="1" t="str">
        <f t="shared" si="591"/>
        <v>21:0157</v>
      </c>
      <c r="E9338" t="s">
        <v>38737</v>
      </c>
      <c r="F9338" t="s">
        <v>38738</v>
      </c>
      <c r="H9338">
        <v>50.666537499999997</v>
      </c>
      <c r="I9338">
        <v>-122.7936045</v>
      </c>
      <c r="J9338" s="1" t="str">
        <f t="shared" si="588"/>
        <v>NGR bulk stream sediment</v>
      </c>
      <c r="K9338" s="1" t="str">
        <f t="shared" si="589"/>
        <v>&lt;177 micron (NGR)</v>
      </c>
      <c r="L9338">
        <v>46</v>
      </c>
      <c r="M9338" t="s">
        <v>214</v>
      </c>
      <c r="N9338">
        <v>810</v>
      </c>
      <c r="O9338" t="s">
        <v>58</v>
      </c>
      <c r="P9338" t="s">
        <v>47</v>
      </c>
      <c r="Q9338" t="s">
        <v>935</v>
      </c>
      <c r="R9338" t="s">
        <v>57</v>
      </c>
      <c r="S9338" t="s">
        <v>107</v>
      </c>
      <c r="T9338" t="s">
        <v>267</v>
      </c>
      <c r="U9338" t="s">
        <v>160</v>
      </c>
      <c r="V9338" t="s">
        <v>110</v>
      </c>
      <c r="W9338" t="s">
        <v>282</v>
      </c>
      <c r="X9338" t="s">
        <v>73</v>
      </c>
      <c r="Y9338" t="s">
        <v>225</v>
      </c>
      <c r="Z9338" t="s">
        <v>56</v>
      </c>
      <c r="AA9338" t="s">
        <v>122</v>
      </c>
      <c r="AB9338" t="s">
        <v>60</v>
      </c>
      <c r="AC9338" t="s">
        <v>145</v>
      </c>
      <c r="AD9338" t="s">
        <v>66</v>
      </c>
      <c r="AE9338" t="s">
        <v>142</v>
      </c>
      <c r="AF9338" t="s">
        <v>50</v>
      </c>
      <c r="AG9338" t="s">
        <v>182</v>
      </c>
      <c r="AH9338" t="s">
        <v>174</v>
      </c>
      <c r="AI9338" t="s">
        <v>53</v>
      </c>
      <c r="AJ9338" t="s">
        <v>142</v>
      </c>
      <c r="AK9338" t="s">
        <v>63</v>
      </c>
      <c r="AL9338" t="s">
        <v>47</v>
      </c>
      <c r="AM9338" t="s">
        <v>47</v>
      </c>
      <c r="AN9338" t="s">
        <v>725</v>
      </c>
      <c r="AO9338" t="s">
        <v>2088</v>
      </c>
    </row>
    <row r="9339" spans="1:41" x14ac:dyDescent="0.25">
      <c r="A9339" t="s">
        <v>38739</v>
      </c>
      <c r="B9339" t="s">
        <v>38740</v>
      </c>
      <c r="C9339" s="1" t="str">
        <f t="shared" si="590"/>
        <v>21:1084</v>
      </c>
      <c r="D9339" s="1" t="str">
        <f t="shared" si="591"/>
        <v>21:0157</v>
      </c>
      <c r="E9339" t="s">
        <v>38741</v>
      </c>
      <c r="F9339" t="s">
        <v>38742</v>
      </c>
      <c r="H9339">
        <v>50.669075999999997</v>
      </c>
      <c r="I9339">
        <v>-122.8280118</v>
      </c>
      <c r="J9339" s="1" t="str">
        <f t="shared" si="588"/>
        <v>NGR bulk stream sediment</v>
      </c>
      <c r="K9339" s="1" t="str">
        <f t="shared" si="589"/>
        <v>&lt;177 micron (NGR)</v>
      </c>
      <c r="L9339">
        <v>46</v>
      </c>
      <c r="M9339" t="s">
        <v>223</v>
      </c>
      <c r="N9339">
        <v>811</v>
      </c>
      <c r="O9339" t="s">
        <v>164</v>
      </c>
      <c r="P9339" t="s">
        <v>47</v>
      </c>
      <c r="Q9339" t="s">
        <v>322</v>
      </c>
      <c r="R9339" t="s">
        <v>62</v>
      </c>
      <c r="S9339" t="s">
        <v>112</v>
      </c>
      <c r="T9339" t="s">
        <v>52</v>
      </c>
      <c r="U9339" t="s">
        <v>82</v>
      </c>
      <c r="V9339" t="s">
        <v>235</v>
      </c>
      <c r="W9339" t="s">
        <v>61</v>
      </c>
      <c r="X9339" t="s">
        <v>103</v>
      </c>
      <c r="Y9339" t="s">
        <v>217</v>
      </c>
      <c r="Z9339" t="s">
        <v>56</v>
      </c>
      <c r="AA9339" t="s">
        <v>122</v>
      </c>
      <c r="AB9339" t="s">
        <v>228</v>
      </c>
      <c r="AC9339" t="s">
        <v>175</v>
      </c>
      <c r="AD9339" t="s">
        <v>267</v>
      </c>
      <c r="AE9339" t="s">
        <v>87</v>
      </c>
      <c r="AF9339" t="s">
        <v>158</v>
      </c>
      <c r="AG9339" t="s">
        <v>72</v>
      </c>
      <c r="AH9339" t="s">
        <v>54</v>
      </c>
      <c r="AI9339" t="s">
        <v>53</v>
      </c>
      <c r="AJ9339" t="s">
        <v>102</v>
      </c>
      <c r="AK9339" t="s">
        <v>161</v>
      </c>
      <c r="AL9339" t="s">
        <v>47</v>
      </c>
      <c r="AM9339" t="s">
        <v>47</v>
      </c>
      <c r="AN9339" t="s">
        <v>65</v>
      </c>
      <c r="AO9339" t="s">
        <v>3581</v>
      </c>
    </row>
    <row r="9340" spans="1:41" x14ac:dyDescent="0.25">
      <c r="A9340" t="s">
        <v>38743</v>
      </c>
      <c r="B9340" t="s">
        <v>38744</v>
      </c>
      <c r="C9340" s="1" t="str">
        <f t="shared" si="590"/>
        <v>21:1084</v>
      </c>
      <c r="D9340" s="1" t="str">
        <f t="shared" si="591"/>
        <v>21:0157</v>
      </c>
      <c r="E9340" t="s">
        <v>38745</v>
      </c>
      <c r="F9340" t="s">
        <v>38746</v>
      </c>
      <c r="H9340">
        <v>50.665045300000003</v>
      </c>
      <c r="I9340">
        <v>-122.8612925</v>
      </c>
      <c r="J9340" s="1" t="str">
        <f t="shared" si="588"/>
        <v>NGR bulk stream sediment</v>
      </c>
      <c r="K9340" s="1" t="str">
        <f t="shared" si="589"/>
        <v>&lt;177 micron (NGR)</v>
      </c>
      <c r="L9340">
        <v>46</v>
      </c>
      <c r="M9340" t="s">
        <v>233</v>
      </c>
      <c r="N9340">
        <v>812</v>
      </c>
      <c r="O9340" t="s">
        <v>76</v>
      </c>
      <c r="P9340" t="s">
        <v>55</v>
      </c>
      <c r="Q9340" t="s">
        <v>780</v>
      </c>
      <c r="R9340" t="s">
        <v>81</v>
      </c>
      <c r="S9340" t="s">
        <v>99</v>
      </c>
      <c r="T9340" t="s">
        <v>209</v>
      </c>
      <c r="U9340" t="s">
        <v>240</v>
      </c>
      <c r="V9340" t="s">
        <v>64</v>
      </c>
      <c r="W9340" t="s">
        <v>282</v>
      </c>
      <c r="X9340" t="s">
        <v>51</v>
      </c>
      <c r="Y9340" t="s">
        <v>267</v>
      </c>
      <c r="Z9340" t="s">
        <v>56</v>
      </c>
      <c r="AA9340" t="s">
        <v>103</v>
      </c>
      <c r="AB9340" t="s">
        <v>161</v>
      </c>
      <c r="AC9340" t="s">
        <v>175</v>
      </c>
      <c r="AD9340" t="s">
        <v>50</v>
      </c>
      <c r="AE9340" t="s">
        <v>53</v>
      </c>
      <c r="AF9340" t="s">
        <v>66</v>
      </c>
      <c r="AG9340" t="s">
        <v>72</v>
      </c>
      <c r="AH9340" t="s">
        <v>62</v>
      </c>
      <c r="AI9340" t="s">
        <v>54</v>
      </c>
      <c r="AJ9340" t="s">
        <v>257</v>
      </c>
      <c r="AK9340" t="s">
        <v>105</v>
      </c>
      <c r="AL9340" t="s">
        <v>47</v>
      </c>
      <c r="AM9340" t="s">
        <v>47</v>
      </c>
      <c r="AN9340" t="s">
        <v>65</v>
      </c>
      <c r="AO9340" t="s">
        <v>476</v>
      </c>
    </row>
    <row r="9341" spans="1:41" x14ac:dyDescent="0.25">
      <c r="A9341" t="s">
        <v>38747</v>
      </c>
      <c r="B9341" t="s">
        <v>38748</v>
      </c>
      <c r="C9341" s="1" t="str">
        <f t="shared" si="590"/>
        <v>21:1084</v>
      </c>
      <c r="D9341" s="1" t="str">
        <f t="shared" si="591"/>
        <v>21:0157</v>
      </c>
      <c r="E9341" t="s">
        <v>38749</v>
      </c>
      <c r="F9341" t="s">
        <v>38750</v>
      </c>
      <c r="H9341">
        <v>50.708651500000002</v>
      </c>
      <c r="I9341">
        <v>-122.8016423</v>
      </c>
      <c r="J9341" s="1" t="str">
        <f t="shared" si="588"/>
        <v>NGR bulk stream sediment</v>
      </c>
      <c r="K9341" s="1" t="str">
        <f t="shared" si="589"/>
        <v>&lt;177 micron (NGR)</v>
      </c>
      <c r="L9341">
        <v>46</v>
      </c>
      <c r="M9341" t="s">
        <v>248</v>
      </c>
      <c r="N9341">
        <v>813</v>
      </c>
      <c r="O9341" t="s">
        <v>98</v>
      </c>
      <c r="P9341" t="s">
        <v>82</v>
      </c>
      <c r="Q9341" t="s">
        <v>385</v>
      </c>
      <c r="R9341" t="s">
        <v>110</v>
      </c>
      <c r="S9341" t="s">
        <v>290</v>
      </c>
      <c r="T9341" t="s">
        <v>50</v>
      </c>
      <c r="U9341" t="s">
        <v>568</v>
      </c>
      <c r="V9341" t="s">
        <v>174</v>
      </c>
      <c r="W9341" t="s">
        <v>142</v>
      </c>
      <c r="X9341" t="s">
        <v>51</v>
      </c>
      <c r="Y9341" t="s">
        <v>90</v>
      </c>
      <c r="Z9341" t="s">
        <v>56</v>
      </c>
      <c r="AA9341" t="s">
        <v>103</v>
      </c>
      <c r="AB9341" t="s">
        <v>101</v>
      </c>
      <c r="AC9341" t="s">
        <v>829</v>
      </c>
      <c r="AD9341" t="s">
        <v>175</v>
      </c>
      <c r="AE9341" t="s">
        <v>101</v>
      </c>
      <c r="AF9341" t="s">
        <v>209</v>
      </c>
      <c r="AG9341" t="s">
        <v>73</v>
      </c>
      <c r="AH9341" t="s">
        <v>54</v>
      </c>
      <c r="AI9341" t="s">
        <v>46</v>
      </c>
      <c r="AJ9341" t="s">
        <v>228</v>
      </c>
      <c r="AK9341" t="s">
        <v>47</v>
      </c>
      <c r="AL9341" t="s">
        <v>122</v>
      </c>
      <c r="AM9341" t="s">
        <v>47</v>
      </c>
      <c r="AN9341" t="s">
        <v>1304</v>
      </c>
      <c r="AO9341" t="s">
        <v>984</v>
      </c>
    </row>
    <row r="9342" spans="1:41" x14ac:dyDescent="0.25">
      <c r="A9342" t="s">
        <v>38751</v>
      </c>
      <c r="B9342" t="s">
        <v>38752</v>
      </c>
      <c r="C9342" s="1" t="str">
        <f t="shared" si="590"/>
        <v>21:1084</v>
      </c>
      <c r="D9342" s="1" t="str">
        <f t="shared" si="591"/>
        <v>21:0157</v>
      </c>
      <c r="E9342" t="s">
        <v>38753</v>
      </c>
      <c r="F9342" t="s">
        <v>38754</v>
      </c>
      <c r="H9342">
        <v>50.708563099999999</v>
      </c>
      <c r="I9342">
        <v>-122.80776179999999</v>
      </c>
      <c r="J9342" s="1" t="str">
        <f t="shared" si="588"/>
        <v>NGR bulk stream sediment</v>
      </c>
      <c r="K9342" s="1" t="str">
        <f t="shared" si="589"/>
        <v>&lt;177 micron (NGR)</v>
      </c>
      <c r="L9342">
        <v>46</v>
      </c>
      <c r="M9342" t="s">
        <v>256</v>
      </c>
      <c r="N9342">
        <v>814</v>
      </c>
      <c r="O9342" t="s">
        <v>82</v>
      </c>
      <c r="P9342" t="s">
        <v>47</v>
      </c>
      <c r="Q9342" t="s">
        <v>817</v>
      </c>
      <c r="R9342" t="s">
        <v>57</v>
      </c>
      <c r="S9342" t="s">
        <v>107</v>
      </c>
      <c r="T9342" t="s">
        <v>80</v>
      </c>
      <c r="U9342" t="s">
        <v>432</v>
      </c>
      <c r="V9342" t="s">
        <v>257</v>
      </c>
      <c r="W9342" t="s">
        <v>188</v>
      </c>
      <c r="X9342" t="s">
        <v>103</v>
      </c>
      <c r="Y9342" t="s">
        <v>49</v>
      </c>
      <c r="Z9342" t="s">
        <v>56</v>
      </c>
      <c r="AA9342" t="s">
        <v>73</v>
      </c>
      <c r="AB9342" t="s">
        <v>61</v>
      </c>
      <c r="AC9342" t="s">
        <v>391</v>
      </c>
      <c r="AD9342" t="s">
        <v>475</v>
      </c>
      <c r="AE9342" t="s">
        <v>185</v>
      </c>
      <c r="AF9342" t="s">
        <v>1194</v>
      </c>
      <c r="AG9342" t="s">
        <v>143</v>
      </c>
      <c r="AH9342" t="s">
        <v>64</v>
      </c>
      <c r="AI9342" t="s">
        <v>87</v>
      </c>
      <c r="AJ9342" t="s">
        <v>371</v>
      </c>
      <c r="AK9342" t="s">
        <v>139</v>
      </c>
      <c r="AL9342" t="s">
        <v>47</v>
      </c>
      <c r="AM9342" t="s">
        <v>122</v>
      </c>
      <c r="AN9342" t="s">
        <v>935</v>
      </c>
      <c r="AO9342" t="s">
        <v>2244</v>
      </c>
    </row>
    <row r="9343" spans="1:41" x14ac:dyDescent="0.25">
      <c r="A9343" t="s">
        <v>38755</v>
      </c>
      <c r="B9343" t="s">
        <v>38756</v>
      </c>
      <c r="C9343" s="1" t="str">
        <f t="shared" si="590"/>
        <v>21:1084</v>
      </c>
      <c r="D9343" s="1" t="str">
        <f t="shared" si="591"/>
        <v>21:0157</v>
      </c>
      <c r="E9343" t="s">
        <v>38757</v>
      </c>
      <c r="F9343" t="s">
        <v>38758</v>
      </c>
      <c r="H9343">
        <v>50.766266799999997</v>
      </c>
      <c r="I9343">
        <v>-122.8586272</v>
      </c>
      <c r="J9343" s="1" t="str">
        <f t="shared" si="588"/>
        <v>NGR bulk stream sediment</v>
      </c>
      <c r="K9343" s="1" t="str">
        <f t="shared" si="589"/>
        <v>&lt;177 micron (NGR)</v>
      </c>
      <c r="L9343">
        <v>46</v>
      </c>
      <c r="M9343" t="s">
        <v>265</v>
      </c>
      <c r="N9343">
        <v>815</v>
      </c>
      <c r="O9343" t="s">
        <v>1184</v>
      </c>
      <c r="P9343" t="s">
        <v>47</v>
      </c>
      <c r="Q9343" t="s">
        <v>301</v>
      </c>
      <c r="R9343" t="s">
        <v>79</v>
      </c>
      <c r="S9343" t="s">
        <v>141</v>
      </c>
      <c r="T9343" t="s">
        <v>124</v>
      </c>
      <c r="U9343" t="s">
        <v>915</v>
      </c>
      <c r="V9343" t="s">
        <v>103</v>
      </c>
      <c r="W9343" t="s">
        <v>366</v>
      </c>
      <c r="X9343" t="s">
        <v>103</v>
      </c>
      <c r="Y9343" t="s">
        <v>66</v>
      </c>
      <c r="Z9343" t="s">
        <v>56</v>
      </c>
      <c r="AA9343" t="s">
        <v>122</v>
      </c>
      <c r="AB9343" t="s">
        <v>101</v>
      </c>
      <c r="AC9343" t="s">
        <v>431</v>
      </c>
      <c r="AD9343" t="s">
        <v>90</v>
      </c>
      <c r="AE9343" t="s">
        <v>173</v>
      </c>
      <c r="AF9343" t="s">
        <v>3419</v>
      </c>
      <c r="AG9343" t="s">
        <v>128</v>
      </c>
      <c r="AH9343" t="s">
        <v>149</v>
      </c>
      <c r="AI9343" t="s">
        <v>149</v>
      </c>
      <c r="AJ9343" t="s">
        <v>122</v>
      </c>
      <c r="AK9343" t="s">
        <v>61</v>
      </c>
      <c r="AL9343" t="s">
        <v>47</v>
      </c>
      <c r="AM9343" t="s">
        <v>47</v>
      </c>
      <c r="AN9343" t="s">
        <v>65</v>
      </c>
      <c r="AO9343" t="s">
        <v>3351</v>
      </c>
    </row>
    <row r="9344" spans="1:41" x14ac:dyDescent="0.25">
      <c r="A9344" t="s">
        <v>38759</v>
      </c>
      <c r="B9344" t="s">
        <v>38760</v>
      </c>
      <c r="C9344" s="1" t="str">
        <f t="shared" si="590"/>
        <v>21:1084</v>
      </c>
      <c r="D9344" s="1" t="str">
        <f t="shared" si="591"/>
        <v>21:0157</v>
      </c>
      <c r="E9344" t="s">
        <v>38761</v>
      </c>
      <c r="F9344" t="s">
        <v>38762</v>
      </c>
      <c r="H9344">
        <v>50.750642200000001</v>
      </c>
      <c r="I9344">
        <v>-122.9121566</v>
      </c>
      <c r="J9344" s="1" t="str">
        <f t="shared" si="588"/>
        <v>NGR bulk stream sediment</v>
      </c>
      <c r="K9344" s="1" t="str">
        <f t="shared" si="589"/>
        <v>&lt;177 micron (NGR)</v>
      </c>
      <c r="L9344">
        <v>47</v>
      </c>
      <c r="M9344" t="s">
        <v>280</v>
      </c>
      <c r="N9344">
        <v>816</v>
      </c>
      <c r="O9344" t="s">
        <v>80</v>
      </c>
      <c r="P9344" t="s">
        <v>103</v>
      </c>
      <c r="Q9344" t="s">
        <v>385</v>
      </c>
      <c r="R9344" t="s">
        <v>110</v>
      </c>
      <c r="S9344" t="s">
        <v>218</v>
      </c>
      <c r="T9344" t="s">
        <v>49</v>
      </c>
      <c r="U9344" t="s">
        <v>589</v>
      </c>
      <c r="V9344" t="s">
        <v>47</v>
      </c>
      <c r="W9344" t="s">
        <v>591</v>
      </c>
      <c r="X9344" t="s">
        <v>51</v>
      </c>
      <c r="Y9344" t="s">
        <v>82</v>
      </c>
      <c r="Z9344" t="s">
        <v>56</v>
      </c>
      <c r="AA9344" t="s">
        <v>103</v>
      </c>
      <c r="AB9344" t="s">
        <v>125</v>
      </c>
      <c r="AC9344" t="s">
        <v>475</v>
      </c>
      <c r="AD9344" t="s">
        <v>50</v>
      </c>
      <c r="AE9344" t="s">
        <v>46</v>
      </c>
      <c r="AF9344" t="s">
        <v>321</v>
      </c>
      <c r="AG9344" t="s">
        <v>266</v>
      </c>
      <c r="AH9344" t="s">
        <v>53</v>
      </c>
      <c r="AI9344" t="s">
        <v>149</v>
      </c>
      <c r="AJ9344" t="s">
        <v>102</v>
      </c>
      <c r="AK9344" t="s">
        <v>47</v>
      </c>
      <c r="AL9344" t="s">
        <v>47</v>
      </c>
      <c r="AM9344" t="s">
        <v>122</v>
      </c>
      <c r="AN9344" t="s">
        <v>65</v>
      </c>
      <c r="AO9344" t="s">
        <v>1539</v>
      </c>
    </row>
    <row r="9345" spans="1:41" x14ac:dyDescent="0.25">
      <c r="A9345" t="s">
        <v>38763</v>
      </c>
      <c r="B9345" t="s">
        <v>38764</v>
      </c>
      <c r="C9345" s="1" t="str">
        <f t="shared" si="590"/>
        <v>21:1084</v>
      </c>
      <c r="D9345" s="1" t="str">
        <f t="shared" si="591"/>
        <v>21:0157</v>
      </c>
      <c r="E9345" t="s">
        <v>38761</v>
      </c>
      <c r="F9345" t="s">
        <v>38765</v>
      </c>
      <c r="H9345">
        <v>50.750642200000001</v>
      </c>
      <c r="I9345">
        <v>-122.9121566</v>
      </c>
      <c r="J9345" s="1" t="str">
        <f t="shared" si="588"/>
        <v>NGR bulk stream sediment</v>
      </c>
      <c r="K9345" s="1" t="str">
        <f t="shared" si="589"/>
        <v>&lt;177 micron (NGR)</v>
      </c>
      <c r="L9345">
        <v>47</v>
      </c>
      <c r="M9345" t="s">
        <v>288</v>
      </c>
      <c r="N9345">
        <v>817</v>
      </c>
      <c r="O9345" t="s">
        <v>187</v>
      </c>
      <c r="P9345" t="s">
        <v>47</v>
      </c>
      <c r="Q9345" t="s">
        <v>289</v>
      </c>
      <c r="R9345" t="s">
        <v>149</v>
      </c>
      <c r="S9345" t="s">
        <v>131</v>
      </c>
      <c r="T9345" t="s">
        <v>90</v>
      </c>
      <c r="U9345" t="s">
        <v>532</v>
      </c>
      <c r="V9345" t="s">
        <v>185</v>
      </c>
      <c r="W9345" t="s">
        <v>591</v>
      </c>
      <c r="X9345" t="s">
        <v>51</v>
      </c>
      <c r="Y9345" t="s">
        <v>217</v>
      </c>
      <c r="Z9345" t="s">
        <v>56</v>
      </c>
      <c r="AA9345" t="s">
        <v>51</v>
      </c>
      <c r="AB9345" t="s">
        <v>101</v>
      </c>
      <c r="AC9345" t="s">
        <v>306</v>
      </c>
      <c r="AD9345" t="s">
        <v>50</v>
      </c>
      <c r="AE9345" t="s">
        <v>46</v>
      </c>
      <c r="AF9345" t="s">
        <v>476</v>
      </c>
      <c r="AG9345" t="s">
        <v>111</v>
      </c>
      <c r="AH9345" t="s">
        <v>57</v>
      </c>
      <c r="AI9345" t="s">
        <v>149</v>
      </c>
      <c r="AJ9345" t="s">
        <v>455</v>
      </c>
      <c r="AK9345" t="s">
        <v>47</v>
      </c>
      <c r="AL9345" t="s">
        <v>122</v>
      </c>
      <c r="AM9345" t="s">
        <v>122</v>
      </c>
      <c r="AN9345" t="s">
        <v>65</v>
      </c>
      <c r="AO9345" t="s">
        <v>112</v>
      </c>
    </row>
    <row r="9346" spans="1:41" x14ac:dyDescent="0.25">
      <c r="A9346" t="s">
        <v>38766</v>
      </c>
      <c r="B9346" t="s">
        <v>38767</v>
      </c>
      <c r="C9346" s="1" t="str">
        <f t="shared" si="590"/>
        <v>21:1084</v>
      </c>
      <c r="D9346" s="1" t="str">
        <f t="shared" si="591"/>
        <v>21:0157</v>
      </c>
      <c r="E9346" t="s">
        <v>38768</v>
      </c>
      <c r="F9346" t="s">
        <v>38769</v>
      </c>
      <c r="H9346">
        <v>50.884016099999997</v>
      </c>
      <c r="I9346">
        <v>-122.6354492</v>
      </c>
      <c r="J9346" s="1" t="str">
        <f t="shared" ref="J9346:J9381" si="592">HYPERLINK("http://geochem.nrcan.gc.ca/cdogs/content/kwd/kwd020030_e.htm", "NGR bulk stream sediment")</f>
        <v>NGR bulk stream sediment</v>
      </c>
      <c r="K9346" s="1" t="str">
        <f t="shared" ref="K9346:K9381" si="593">HYPERLINK("http://geochem.nrcan.gc.ca/cdogs/content/kwd/kwd080006_e.htm", "&lt;177 micron (NGR)")</f>
        <v>&lt;177 micron (NGR)</v>
      </c>
      <c r="L9346">
        <v>47</v>
      </c>
      <c r="M9346" t="s">
        <v>45</v>
      </c>
      <c r="N9346">
        <v>818</v>
      </c>
      <c r="O9346" t="s">
        <v>14264</v>
      </c>
      <c r="P9346" t="s">
        <v>131</v>
      </c>
      <c r="Q9346" t="s">
        <v>2563</v>
      </c>
      <c r="R9346" t="s">
        <v>78</v>
      </c>
      <c r="S9346" t="s">
        <v>80</v>
      </c>
      <c r="T9346" t="s">
        <v>141</v>
      </c>
      <c r="U9346" t="s">
        <v>385</v>
      </c>
      <c r="V9346" t="s">
        <v>102</v>
      </c>
      <c r="W9346" t="s">
        <v>182</v>
      </c>
      <c r="X9346" t="s">
        <v>122</v>
      </c>
      <c r="Y9346" t="s">
        <v>66</v>
      </c>
      <c r="Z9346" t="s">
        <v>199</v>
      </c>
      <c r="AA9346" t="s">
        <v>103</v>
      </c>
      <c r="AB9346" t="s">
        <v>125</v>
      </c>
      <c r="AC9346" t="s">
        <v>226</v>
      </c>
      <c r="AD9346" t="s">
        <v>175</v>
      </c>
      <c r="AE9346" t="s">
        <v>818</v>
      </c>
      <c r="AF9346" t="s">
        <v>1559</v>
      </c>
      <c r="AG9346" t="s">
        <v>336</v>
      </c>
      <c r="AH9346" t="s">
        <v>57</v>
      </c>
      <c r="AI9346" t="s">
        <v>53</v>
      </c>
      <c r="AJ9346" t="s">
        <v>161</v>
      </c>
      <c r="AK9346" t="s">
        <v>61</v>
      </c>
      <c r="AL9346" t="s">
        <v>51</v>
      </c>
      <c r="AM9346" t="s">
        <v>122</v>
      </c>
      <c r="AN9346" t="s">
        <v>65</v>
      </c>
      <c r="AO9346" t="s">
        <v>972</v>
      </c>
    </row>
    <row r="9347" spans="1:41" x14ac:dyDescent="0.25">
      <c r="A9347" t="s">
        <v>38770</v>
      </c>
      <c r="B9347" t="s">
        <v>38771</v>
      </c>
      <c r="C9347" s="1" t="str">
        <f t="shared" si="590"/>
        <v>21:1084</v>
      </c>
      <c r="D9347" s="1" t="str">
        <f t="shared" si="591"/>
        <v>21:0157</v>
      </c>
      <c r="E9347" t="s">
        <v>38772</v>
      </c>
      <c r="F9347" t="s">
        <v>38773</v>
      </c>
      <c r="H9347">
        <v>50.807135000000002</v>
      </c>
      <c r="I9347">
        <v>-122.6396506</v>
      </c>
      <c r="J9347" s="1" t="str">
        <f t="shared" si="592"/>
        <v>NGR bulk stream sediment</v>
      </c>
      <c r="K9347" s="1" t="str">
        <f t="shared" si="593"/>
        <v>&lt;177 micron (NGR)</v>
      </c>
      <c r="L9347">
        <v>47</v>
      </c>
      <c r="M9347" t="s">
        <v>71</v>
      </c>
      <c r="N9347">
        <v>819</v>
      </c>
      <c r="O9347" t="s">
        <v>124</v>
      </c>
      <c r="P9347" t="s">
        <v>103</v>
      </c>
      <c r="Q9347" t="s">
        <v>2563</v>
      </c>
      <c r="R9347" t="s">
        <v>319</v>
      </c>
      <c r="S9347" t="s">
        <v>112</v>
      </c>
      <c r="T9347" t="s">
        <v>269</v>
      </c>
      <c r="U9347" t="s">
        <v>89</v>
      </c>
      <c r="V9347" t="s">
        <v>182</v>
      </c>
      <c r="W9347" t="s">
        <v>128</v>
      </c>
      <c r="X9347" t="s">
        <v>122</v>
      </c>
      <c r="Y9347" t="s">
        <v>50</v>
      </c>
      <c r="Z9347" t="s">
        <v>56</v>
      </c>
      <c r="AA9347" t="s">
        <v>51</v>
      </c>
      <c r="AB9347" t="s">
        <v>101</v>
      </c>
      <c r="AC9347" t="s">
        <v>83</v>
      </c>
      <c r="AD9347" t="s">
        <v>112</v>
      </c>
      <c r="AE9347" t="s">
        <v>101</v>
      </c>
      <c r="AF9347" t="s">
        <v>175</v>
      </c>
      <c r="AG9347" t="s">
        <v>103</v>
      </c>
      <c r="AH9347" t="s">
        <v>53</v>
      </c>
      <c r="AI9347" t="s">
        <v>53</v>
      </c>
      <c r="AJ9347" t="s">
        <v>86</v>
      </c>
      <c r="AK9347" t="s">
        <v>108</v>
      </c>
      <c r="AL9347" t="s">
        <v>122</v>
      </c>
      <c r="AM9347" t="s">
        <v>47</v>
      </c>
      <c r="AN9347" t="s">
        <v>65</v>
      </c>
      <c r="AO9347" t="s">
        <v>1211</v>
      </c>
    </row>
    <row r="9348" spans="1:41" x14ac:dyDescent="0.25">
      <c r="A9348" t="s">
        <v>38774</v>
      </c>
      <c r="B9348" t="s">
        <v>38775</v>
      </c>
      <c r="C9348" s="1" t="str">
        <f t="shared" si="590"/>
        <v>21:1084</v>
      </c>
      <c r="D9348" s="1" t="str">
        <f t="shared" si="591"/>
        <v>21:0157</v>
      </c>
      <c r="E9348" t="s">
        <v>38776</v>
      </c>
      <c r="F9348" t="s">
        <v>38777</v>
      </c>
      <c r="H9348">
        <v>50.763267599999999</v>
      </c>
      <c r="I9348">
        <v>-122.58872650000001</v>
      </c>
      <c r="J9348" s="1" t="str">
        <f t="shared" si="592"/>
        <v>NGR bulk stream sediment</v>
      </c>
      <c r="K9348" s="1" t="str">
        <f t="shared" si="593"/>
        <v>&lt;177 micron (NGR)</v>
      </c>
      <c r="L9348">
        <v>47</v>
      </c>
      <c r="M9348" t="s">
        <v>95</v>
      </c>
      <c r="N9348">
        <v>820</v>
      </c>
      <c r="O9348" t="s">
        <v>90</v>
      </c>
      <c r="P9348" t="s">
        <v>47</v>
      </c>
      <c r="Q9348" t="s">
        <v>364</v>
      </c>
      <c r="R9348" t="s">
        <v>64</v>
      </c>
      <c r="S9348" t="s">
        <v>268</v>
      </c>
      <c r="T9348" t="s">
        <v>76</v>
      </c>
      <c r="U9348" t="s">
        <v>218</v>
      </c>
      <c r="V9348" t="s">
        <v>139</v>
      </c>
      <c r="W9348" t="s">
        <v>455</v>
      </c>
      <c r="X9348" t="s">
        <v>137</v>
      </c>
      <c r="Y9348" t="s">
        <v>112</v>
      </c>
      <c r="Z9348" t="s">
        <v>56</v>
      </c>
      <c r="AA9348" t="s">
        <v>52</v>
      </c>
      <c r="AB9348" t="s">
        <v>164</v>
      </c>
      <c r="AC9348" t="s">
        <v>175</v>
      </c>
      <c r="AD9348" t="s">
        <v>98</v>
      </c>
      <c r="AE9348" t="s">
        <v>149</v>
      </c>
      <c r="AF9348" t="s">
        <v>209</v>
      </c>
      <c r="AG9348" t="s">
        <v>259</v>
      </c>
      <c r="AH9348" t="s">
        <v>149</v>
      </c>
      <c r="AI9348" t="s">
        <v>46</v>
      </c>
      <c r="AJ9348" t="s">
        <v>55</v>
      </c>
      <c r="AK9348" t="s">
        <v>266</v>
      </c>
      <c r="AL9348" t="s">
        <v>122</v>
      </c>
      <c r="AM9348" t="s">
        <v>47</v>
      </c>
      <c r="AN9348" t="s">
        <v>65</v>
      </c>
      <c r="AO9348" t="s">
        <v>3594</v>
      </c>
    </row>
    <row r="9349" spans="1:41" x14ac:dyDescent="0.25">
      <c r="A9349" t="s">
        <v>38778</v>
      </c>
      <c r="B9349" t="s">
        <v>38779</v>
      </c>
      <c r="C9349" s="1" t="str">
        <f t="shared" si="590"/>
        <v>21:1084</v>
      </c>
      <c r="D9349" s="1" t="str">
        <f t="shared" si="591"/>
        <v>21:0157</v>
      </c>
      <c r="E9349" t="s">
        <v>38780</v>
      </c>
      <c r="F9349" t="s">
        <v>38781</v>
      </c>
      <c r="H9349">
        <v>50.778760400000003</v>
      </c>
      <c r="I9349">
        <v>-122.5633559</v>
      </c>
      <c r="J9349" s="1" t="str">
        <f t="shared" si="592"/>
        <v>NGR bulk stream sediment</v>
      </c>
      <c r="K9349" s="1" t="str">
        <f t="shared" si="593"/>
        <v>&lt;177 micron (NGR)</v>
      </c>
      <c r="L9349">
        <v>47</v>
      </c>
      <c r="M9349" t="s">
        <v>117</v>
      </c>
      <c r="N9349">
        <v>821</v>
      </c>
      <c r="O9349" t="s">
        <v>50</v>
      </c>
      <c r="P9349" t="s">
        <v>73</v>
      </c>
      <c r="Q9349" t="s">
        <v>299</v>
      </c>
      <c r="R9349" t="s">
        <v>54</v>
      </c>
      <c r="S9349" t="s">
        <v>272</v>
      </c>
      <c r="T9349" t="s">
        <v>217</v>
      </c>
      <c r="U9349" t="s">
        <v>438</v>
      </c>
      <c r="V9349" t="s">
        <v>102</v>
      </c>
      <c r="W9349" t="s">
        <v>493</v>
      </c>
      <c r="X9349" t="s">
        <v>137</v>
      </c>
      <c r="Y9349" t="s">
        <v>145</v>
      </c>
      <c r="Z9349" t="s">
        <v>56</v>
      </c>
      <c r="AA9349" t="s">
        <v>103</v>
      </c>
      <c r="AB9349" t="s">
        <v>122</v>
      </c>
      <c r="AC9349" t="s">
        <v>120</v>
      </c>
      <c r="AD9349" t="s">
        <v>217</v>
      </c>
      <c r="AE9349" t="s">
        <v>174</v>
      </c>
      <c r="AF9349" t="s">
        <v>1475</v>
      </c>
      <c r="AG9349" t="s">
        <v>371</v>
      </c>
      <c r="AH9349" t="s">
        <v>198</v>
      </c>
      <c r="AI9349" t="s">
        <v>54</v>
      </c>
      <c r="AJ9349" t="s">
        <v>73</v>
      </c>
      <c r="AK9349" t="s">
        <v>437</v>
      </c>
      <c r="AL9349" t="s">
        <v>52</v>
      </c>
      <c r="AM9349" t="s">
        <v>47</v>
      </c>
      <c r="AN9349" t="s">
        <v>65</v>
      </c>
      <c r="AO9349" t="s">
        <v>8450</v>
      </c>
    </row>
    <row r="9350" spans="1:41" x14ac:dyDescent="0.25">
      <c r="A9350" t="s">
        <v>38782</v>
      </c>
      <c r="B9350" t="s">
        <v>38783</v>
      </c>
      <c r="C9350" s="1" t="str">
        <f t="shared" si="590"/>
        <v>21:1084</v>
      </c>
      <c r="D9350" s="1" t="str">
        <f t="shared" si="591"/>
        <v>21:0157</v>
      </c>
      <c r="E9350" t="s">
        <v>38784</v>
      </c>
      <c r="F9350" t="s">
        <v>38785</v>
      </c>
      <c r="H9350">
        <v>50.814508099999998</v>
      </c>
      <c r="I9350">
        <v>-122.53748589999999</v>
      </c>
      <c r="J9350" s="1" t="str">
        <f t="shared" si="592"/>
        <v>NGR bulk stream sediment</v>
      </c>
      <c r="K9350" s="1" t="str">
        <f t="shared" si="593"/>
        <v>&lt;177 micron (NGR)</v>
      </c>
      <c r="L9350">
        <v>47</v>
      </c>
      <c r="M9350" t="s">
        <v>136</v>
      </c>
      <c r="N9350">
        <v>822</v>
      </c>
      <c r="O9350" t="s">
        <v>12233</v>
      </c>
      <c r="P9350" t="s">
        <v>108</v>
      </c>
      <c r="Q9350" t="s">
        <v>189</v>
      </c>
      <c r="R9350" t="s">
        <v>235</v>
      </c>
      <c r="S9350" t="s">
        <v>124</v>
      </c>
      <c r="T9350" t="s">
        <v>76</v>
      </c>
      <c r="U9350" t="s">
        <v>399</v>
      </c>
      <c r="V9350" t="s">
        <v>206</v>
      </c>
      <c r="W9350" t="s">
        <v>282</v>
      </c>
      <c r="X9350" t="s">
        <v>52</v>
      </c>
      <c r="Y9350" t="s">
        <v>145</v>
      </c>
      <c r="Z9350" t="s">
        <v>56</v>
      </c>
      <c r="AA9350" t="s">
        <v>51</v>
      </c>
      <c r="AB9350" t="s">
        <v>257</v>
      </c>
      <c r="AC9350" t="s">
        <v>165</v>
      </c>
      <c r="AD9350" t="s">
        <v>90</v>
      </c>
      <c r="AE9350" t="s">
        <v>64</v>
      </c>
      <c r="AF9350" t="s">
        <v>50</v>
      </c>
      <c r="AG9350" t="s">
        <v>412</v>
      </c>
      <c r="AH9350" t="s">
        <v>149</v>
      </c>
      <c r="AI9350" t="s">
        <v>54</v>
      </c>
      <c r="AJ9350" t="s">
        <v>371</v>
      </c>
      <c r="AK9350" t="s">
        <v>228</v>
      </c>
      <c r="AL9350" t="s">
        <v>73</v>
      </c>
      <c r="AM9350" t="s">
        <v>47</v>
      </c>
      <c r="AN9350" t="s">
        <v>65</v>
      </c>
      <c r="AO9350" t="s">
        <v>1174</v>
      </c>
    </row>
    <row r="9351" spans="1:41" x14ac:dyDescent="0.25">
      <c r="A9351" t="s">
        <v>38786</v>
      </c>
      <c r="B9351" t="s">
        <v>38787</v>
      </c>
      <c r="C9351" s="1" t="str">
        <f t="shared" si="590"/>
        <v>21:1084</v>
      </c>
      <c r="D9351" s="1" t="str">
        <f t="shared" si="591"/>
        <v>21:0157</v>
      </c>
      <c r="E9351" t="s">
        <v>38788</v>
      </c>
      <c r="F9351" t="s">
        <v>38789</v>
      </c>
      <c r="H9351">
        <v>50.843890899999998</v>
      </c>
      <c r="I9351">
        <v>-122.5264725</v>
      </c>
      <c r="J9351" s="1" t="str">
        <f t="shared" si="592"/>
        <v>NGR bulk stream sediment</v>
      </c>
      <c r="K9351" s="1" t="str">
        <f t="shared" si="593"/>
        <v>&lt;177 micron (NGR)</v>
      </c>
      <c r="L9351">
        <v>47</v>
      </c>
      <c r="M9351" t="s">
        <v>157</v>
      </c>
      <c r="N9351">
        <v>823</v>
      </c>
      <c r="O9351" t="s">
        <v>14868</v>
      </c>
      <c r="P9351" t="s">
        <v>66</v>
      </c>
      <c r="Q9351" t="s">
        <v>662</v>
      </c>
      <c r="R9351" t="s">
        <v>125</v>
      </c>
      <c r="S9351" t="s">
        <v>462</v>
      </c>
      <c r="T9351" t="s">
        <v>98</v>
      </c>
      <c r="U9351" t="s">
        <v>386</v>
      </c>
      <c r="V9351" t="s">
        <v>257</v>
      </c>
      <c r="W9351" t="s">
        <v>412</v>
      </c>
      <c r="X9351" t="s">
        <v>73</v>
      </c>
      <c r="Y9351" t="s">
        <v>90</v>
      </c>
      <c r="Z9351" t="s">
        <v>56</v>
      </c>
      <c r="AA9351" t="s">
        <v>51</v>
      </c>
      <c r="AB9351" t="s">
        <v>101</v>
      </c>
      <c r="AC9351" t="s">
        <v>83</v>
      </c>
      <c r="AD9351" t="s">
        <v>225</v>
      </c>
      <c r="AE9351" t="s">
        <v>164</v>
      </c>
      <c r="AF9351" t="s">
        <v>2133</v>
      </c>
      <c r="AG9351" t="s">
        <v>88</v>
      </c>
      <c r="AH9351" t="s">
        <v>110</v>
      </c>
      <c r="AI9351" t="s">
        <v>46</v>
      </c>
      <c r="AJ9351" t="s">
        <v>188</v>
      </c>
      <c r="AK9351" t="s">
        <v>161</v>
      </c>
      <c r="AL9351" t="s">
        <v>137</v>
      </c>
      <c r="AM9351" t="s">
        <v>47</v>
      </c>
      <c r="AN9351" t="s">
        <v>65</v>
      </c>
      <c r="AO9351" t="s">
        <v>6615</v>
      </c>
    </row>
    <row r="9352" spans="1:41" x14ac:dyDescent="0.25">
      <c r="A9352" t="s">
        <v>38790</v>
      </c>
      <c r="B9352" t="s">
        <v>38791</v>
      </c>
      <c r="C9352" s="1" t="str">
        <f t="shared" si="590"/>
        <v>21:1084</v>
      </c>
      <c r="D9352" s="1" t="str">
        <f t="shared" si="591"/>
        <v>21:0157</v>
      </c>
      <c r="E9352" t="s">
        <v>38792</v>
      </c>
      <c r="F9352" t="s">
        <v>38793</v>
      </c>
      <c r="H9352">
        <v>50.8306404</v>
      </c>
      <c r="I9352">
        <v>-122.4749176</v>
      </c>
      <c r="J9352" s="1" t="str">
        <f t="shared" si="592"/>
        <v>NGR bulk stream sediment</v>
      </c>
      <c r="K9352" s="1" t="str">
        <f t="shared" si="593"/>
        <v>&lt;177 micron (NGR)</v>
      </c>
      <c r="L9352">
        <v>47</v>
      </c>
      <c r="M9352" t="s">
        <v>170</v>
      </c>
      <c r="N9352">
        <v>824</v>
      </c>
      <c r="O9352" t="s">
        <v>145</v>
      </c>
      <c r="P9352" t="s">
        <v>85</v>
      </c>
      <c r="Q9352" t="s">
        <v>548</v>
      </c>
      <c r="R9352" t="s">
        <v>51</v>
      </c>
      <c r="S9352" t="s">
        <v>162</v>
      </c>
      <c r="T9352" t="s">
        <v>104</v>
      </c>
      <c r="U9352" t="s">
        <v>207</v>
      </c>
      <c r="V9352" t="s">
        <v>96</v>
      </c>
      <c r="W9352" t="s">
        <v>182</v>
      </c>
      <c r="X9352" t="s">
        <v>103</v>
      </c>
      <c r="Y9352" t="s">
        <v>90</v>
      </c>
      <c r="Z9352" t="s">
        <v>56</v>
      </c>
      <c r="AA9352" t="s">
        <v>330</v>
      </c>
      <c r="AB9352" t="s">
        <v>62</v>
      </c>
      <c r="AC9352" t="s">
        <v>532</v>
      </c>
      <c r="AD9352" t="s">
        <v>667</v>
      </c>
      <c r="AE9352" t="s">
        <v>158</v>
      </c>
      <c r="AF9352" t="s">
        <v>888</v>
      </c>
      <c r="AG9352" t="s">
        <v>292</v>
      </c>
      <c r="AH9352" t="s">
        <v>174</v>
      </c>
      <c r="AI9352" t="s">
        <v>46</v>
      </c>
      <c r="AJ9352" t="s">
        <v>52</v>
      </c>
      <c r="AK9352" t="s">
        <v>257</v>
      </c>
      <c r="AL9352" t="s">
        <v>47</v>
      </c>
      <c r="AM9352" t="s">
        <v>47</v>
      </c>
      <c r="AN9352" t="s">
        <v>275</v>
      </c>
      <c r="AO9352" t="s">
        <v>2133</v>
      </c>
    </row>
    <row r="9353" spans="1:41" x14ac:dyDescent="0.25">
      <c r="A9353" t="s">
        <v>38794</v>
      </c>
      <c r="B9353" t="s">
        <v>38795</v>
      </c>
      <c r="C9353" s="1" t="str">
        <f t="shared" si="590"/>
        <v>21:1084</v>
      </c>
      <c r="D9353" s="1" t="str">
        <f t="shared" si="591"/>
        <v>21:0157</v>
      </c>
      <c r="E9353" t="s">
        <v>38796</v>
      </c>
      <c r="F9353" t="s">
        <v>38797</v>
      </c>
      <c r="H9353">
        <v>50.765585799999997</v>
      </c>
      <c r="I9353">
        <v>-122.51339110000001</v>
      </c>
      <c r="J9353" s="1" t="str">
        <f t="shared" si="592"/>
        <v>NGR bulk stream sediment</v>
      </c>
      <c r="K9353" s="1" t="str">
        <f t="shared" si="593"/>
        <v>&lt;177 micron (NGR)</v>
      </c>
      <c r="L9353">
        <v>47</v>
      </c>
      <c r="M9353" t="s">
        <v>180</v>
      </c>
      <c r="N9353">
        <v>825</v>
      </c>
      <c r="O9353" t="s">
        <v>141</v>
      </c>
      <c r="P9353" t="s">
        <v>55</v>
      </c>
      <c r="Q9353" t="s">
        <v>725</v>
      </c>
      <c r="R9353" t="s">
        <v>53</v>
      </c>
      <c r="S9353" t="s">
        <v>165</v>
      </c>
      <c r="T9353" t="s">
        <v>145</v>
      </c>
      <c r="U9353" t="s">
        <v>543</v>
      </c>
      <c r="V9353" t="s">
        <v>61</v>
      </c>
      <c r="W9353" t="s">
        <v>103</v>
      </c>
      <c r="X9353" t="s">
        <v>122</v>
      </c>
      <c r="Y9353" t="s">
        <v>267</v>
      </c>
      <c r="Z9353" t="s">
        <v>56</v>
      </c>
      <c r="AA9353" t="s">
        <v>51</v>
      </c>
      <c r="AB9353" t="s">
        <v>185</v>
      </c>
      <c r="AC9353" t="s">
        <v>226</v>
      </c>
      <c r="AD9353" t="s">
        <v>175</v>
      </c>
      <c r="AE9353" t="s">
        <v>57</v>
      </c>
      <c r="AF9353" t="s">
        <v>50</v>
      </c>
      <c r="AG9353" t="s">
        <v>493</v>
      </c>
      <c r="AH9353" t="s">
        <v>54</v>
      </c>
      <c r="AI9353" t="s">
        <v>57</v>
      </c>
      <c r="AJ9353" t="s">
        <v>173</v>
      </c>
      <c r="AK9353" t="s">
        <v>185</v>
      </c>
      <c r="AL9353" t="s">
        <v>47</v>
      </c>
      <c r="AM9353" t="s">
        <v>47</v>
      </c>
      <c r="AN9353" t="s">
        <v>65</v>
      </c>
      <c r="AO9353" t="s">
        <v>1909</v>
      </c>
    </row>
    <row r="9354" spans="1:41" x14ac:dyDescent="0.25">
      <c r="A9354" t="s">
        <v>38798</v>
      </c>
      <c r="B9354" t="s">
        <v>38799</v>
      </c>
      <c r="C9354" s="1" t="str">
        <f t="shared" si="590"/>
        <v>21:1084</v>
      </c>
      <c r="D9354" s="1" t="str">
        <f t="shared" si="591"/>
        <v>21:0157</v>
      </c>
      <c r="E9354" t="s">
        <v>38800</v>
      </c>
      <c r="F9354" t="s">
        <v>38801</v>
      </c>
      <c r="H9354">
        <v>50.811566499999998</v>
      </c>
      <c r="I9354">
        <v>-122.41978659999999</v>
      </c>
      <c r="J9354" s="1" t="str">
        <f t="shared" si="592"/>
        <v>NGR bulk stream sediment</v>
      </c>
      <c r="K9354" s="1" t="str">
        <f t="shared" si="593"/>
        <v>&lt;177 micron (NGR)</v>
      </c>
      <c r="L9354">
        <v>47</v>
      </c>
      <c r="M9354" t="s">
        <v>195</v>
      </c>
      <c r="N9354">
        <v>826</v>
      </c>
      <c r="O9354" t="s">
        <v>98</v>
      </c>
      <c r="P9354" t="s">
        <v>51</v>
      </c>
      <c r="Q9354" t="s">
        <v>119</v>
      </c>
      <c r="R9354" t="s">
        <v>235</v>
      </c>
      <c r="S9354" t="s">
        <v>258</v>
      </c>
      <c r="T9354" t="s">
        <v>475</v>
      </c>
      <c r="U9354" t="s">
        <v>425</v>
      </c>
      <c r="V9354" t="s">
        <v>103</v>
      </c>
      <c r="W9354" t="s">
        <v>143</v>
      </c>
      <c r="X9354" t="s">
        <v>51</v>
      </c>
      <c r="Y9354" t="s">
        <v>306</v>
      </c>
      <c r="Z9354" t="s">
        <v>199</v>
      </c>
      <c r="AA9354" t="s">
        <v>52</v>
      </c>
      <c r="AB9354" t="s">
        <v>235</v>
      </c>
      <c r="AC9354" t="s">
        <v>140</v>
      </c>
      <c r="AD9354" t="s">
        <v>462</v>
      </c>
      <c r="AE9354" t="s">
        <v>164</v>
      </c>
      <c r="AF9354" t="s">
        <v>5889</v>
      </c>
      <c r="AG9354" t="s">
        <v>242</v>
      </c>
      <c r="AH9354" t="s">
        <v>64</v>
      </c>
      <c r="AI9354" t="s">
        <v>87</v>
      </c>
      <c r="AJ9354" t="s">
        <v>51</v>
      </c>
      <c r="AK9354" t="s">
        <v>47</v>
      </c>
      <c r="AL9354" t="s">
        <v>47</v>
      </c>
      <c r="AM9354" t="s">
        <v>122</v>
      </c>
      <c r="AN9354" t="s">
        <v>65</v>
      </c>
      <c r="AO9354" t="s">
        <v>2429</v>
      </c>
    </row>
    <row r="9355" spans="1:41" x14ac:dyDescent="0.25">
      <c r="A9355" t="s">
        <v>38802</v>
      </c>
      <c r="B9355" t="s">
        <v>38803</v>
      </c>
      <c r="C9355" s="1" t="str">
        <f t="shared" si="590"/>
        <v>21:1084</v>
      </c>
      <c r="D9355" s="1" t="str">
        <f t="shared" si="591"/>
        <v>21:0157</v>
      </c>
      <c r="E9355" t="s">
        <v>38804</v>
      </c>
      <c r="F9355" t="s">
        <v>38805</v>
      </c>
      <c r="H9355">
        <v>50.800367700000002</v>
      </c>
      <c r="I9355">
        <v>-122.3963639</v>
      </c>
      <c r="J9355" s="1" t="str">
        <f t="shared" si="592"/>
        <v>NGR bulk stream sediment</v>
      </c>
      <c r="K9355" s="1" t="str">
        <f t="shared" si="593"/>
        <v>&lt;177 micron (NGR)</v>
      </c>
      <c r="L9355">
        <v>47</v>
      </c>
      <c r="M9355" t="s">
        <v>205</v>
      </c>
      <c r="N9355">
        <v>827</v>
      </c>
      <c r="O9355" t="s">
        <v>475</v>
      </c>
      <c r="P9355" t="s">
        <v>108</v>
      </c>
      <c r="Q9355" t="s">
        <v>1106</v>
      </c>
      <c r="R9355" t="s">
        <v>139</v>
      </c>
      <c r="S9355" t="s">
        <v>241</v>
      </c>
      <c r="T9355" t="s">
        <v>99</v>
      </c>
      <c r="U9355" t="s">
        <v>589</v>
      </c>
      <c r="V9355" t="s">
        <v>130</v>
      </c>
      <c r="W9355" t="s">
        <v>260</v>
      </c>
      <c r="X9355" t="s">
        <v>51</v>
      </c>
      <c r="Y9355" t="s">
        <v>80</v>
      </c>
      <c r="Z9355" t="s">
        <v>56</v>
      </c>
      <c r="AA9355" t="s">
        <v>122</v>
      </c>
      <c r="AB9355" t="s">
        <v>47</v>
      </c>
      <c r="AC9355" t="s">
        <v>187</v>
      </c>
      <c r="AD9355" t="s">
        <v>218</v>
      </c>
      <c r="AE9355" t="s">
        <v>64</v>
      </c>
      <c r="AF9355" t="s">
        <v>746</v>
      </c>
      <c r="AG9355" t="s">
        <v>118</v>
      </c>
      <c r="AH9355" t="s">
        <v>87</v>
      </c>
      <c r="AI9355" t="s">
        <v>110</v>
      </c>
      <c r="AJ9355" t="s">
        <v>366</v>
      </c>
      <c r="AK9355" t="s">
        <v>79</v>
      </c>
      <c r="AL9355" t="s">
        <v>47</v>
      </c>
      <c r="AM9355" t="s">
        <v>47</v>
      </c>
      <c r="AN9355" t="s">
        <v>915</v>
      </c>
      <c r="AO9355" t="s">
        <v>2158</v>
      </c>
    </row>
    <row r="9356" spans="1:41" x14ac:dyDescent="0.25">
      <c r="A9356" t="s">
        <v>38806</v>
      </c>
      <c r="B9356" t="s">
        <v>38807</v>
      </c>
      <c r="C9356" s="1" t="str">
        <f t="shared" si="590"/>
        <v>21:1084</v>
      </c>
      <c r="D9356" s="1" t="str">
        <f t="shared" si="591"/>
        <v>21:0157</v>
      </c>
      <c r="E9356" t="s">
        <v>38808</v>
      </c>
      <c r="F9356" t="s">
        <v>38809</v>
      </c>
      <c r="H9356">
        <v>50.874081500000003</v>
      </c>
      <c r="I9356">
        <v>-122.2991808</v>
      </c>
      <c r="J9356" s="1" t="str">
        <f t="shared" si="592"/>
        <v>NGR bulk stream sediment</v>
      </c>
      <c r="K9356" s="1" t="str">
        <f t="shared" si="593"/>
        <v>&lt;177 micron (NGR)</v>
      </c>
      <c r="L9356">
        <v>47</v>
      </c>
      <c r="M9356" t="s">
        <v>214</v>
      </c>
      <c r="N9356">
        <v>828</v>
      </c>
      <c r="O9356" t="s">
        <v>145</v>
      </c>
      <c r="P9356" t="s">
        <v>137</v>
      </c>
      <c r="Q9356" t="s">
        <v>356</v>
      </c>
      <c r="R9356" t="s">
        <v>217</v>
      </c>
      <c r="S9356" t="s">
        <v>197</v>
      </c>
      <c r="T9356" t="s">
        <v>162</v>
      </c>
      <c r="U9356" t="s">
        <v>411</v>
      </c>
      <c r="V9356" t="s">
        <v>357</v>
      </c>
      <c r="W9356" t="s">
        <v>73</v>
      </c>
      <c r="X9356" t="s">
        <v>122</v>
      </c>
      <c r="Y9356" t="s">
        <v>217</v>
      </c>
      <c r="Z9356" t="s">
        <v>56</v>
      </c>
      <c r="AA9356" t="s">
        <v>103</v>
      </c>
      <c r="AB9356" t="s">
        <v>110</v>
      </c>
      <c r="AC9356" t="s">
        <v>48</v>
      </c>
      <c r="AD9356" t="s">
        <v>187</v>
      </c>
      <c r="AE9356" t="s">
        <v>161</v>
      </c>
      <c r="AF9356" t="s">
        <v>882</v>
      </c>
      <c r="AG9356" t="s">
        <v>282</v>
      </c>
      <c r="AH9356" t="s">
        <v>54</v>
      </c>
      <c r="AI9356" t="s">
        <v>46</v>
      </c>
      <c r="AJ9356" t="s">
        <v>123</v>
      </c>
      <c r="AK9356" t="s">
        <v>123</v>
      </c>
      <c r="AL9356" t="s">
        <v>47</v>
      </c>
      <c r="AM9356" t="s">
        <v>47</v>
      </c>
      <c r="AN9356" t="s">
        <v>294</v>
      </c>
      <c r="AO9356" t="s">
        <v>1200</v>
      </c>
    </row>
    <row r="9357" spans="1:41" x14ac:dyDescent="0.25">
      <c r="A9357" t="s">
        <v>38810</v>
      </c>
      <c r="B9357" t="s">
        <v>38811</v>
      </c>
      <c r="C9357" s="1" t="str">
        <f t="shared" si="590"/>
        <v>21:1084</v>
      </c>
      <c r="D9357" s="1" t="str">
        <f t="shared" si="591"/>
        <v>21:0157</v>
      </c>
      <c r="E9357" t="s">
        <v>38812</v>
      </c>
      <c r="F9357" t="s">
        <v>38813</v>
      </c>
      <c r="H9357">
        <v>50.895722599999999</v>
      </c>
      <c r="I9357">
        <v>-122.3542083</v>
      </c>
      <c r="J9357" s="1" t="str">
        <f t="shared" si="592"/>
        <v>NGR bulk stream sediment</v>
      </c>
      <c r="K9357" s="1" t="str">
        <f t="shared" si="593"/>
        <v>&lt;177 micron (NGR)</v>
      </c>
      <c r="L9357">
        <v>47</v>
      </c>
      <c r="M9357" t="s">
        <v>223</v>
      </c>
      <c r="N9357">
        <v>829</v>
      </c>
      <c r="O9357" t="s">
        <v>55</v>
      </c>
      <c r="P9357" t="s">
        <v>51</v>
      </c>
      <c r="Q9357" t="s">
        <v>364</v>
      </c>
      <c r="R9357" t="s">
        <v>57</v>
      </c>
      <c r="S9357" t="s">
        <v>98</v>
      </c>
      <c r="T9357" t="s">
        <v>236</v>
      </c>
      <c r="U9357" t="s">
        <v>234</v>
      </c>
      <c r="V9357" t="s">
        <v>81</v>
      </c>
      <c r="W9357" t="s">
        <v>129</v>
      </c>
      <c r="X9357" t="s">
        <v>122</v>
      </c>
      <c r="Y9357" t="s">
        <v>108</v>
      </c>
      <c r="Z9357" t="s">
        <v>56</v>
      </c>
      <c r="AA9357" t="s">
        <v>122</v>
      </c>
      <c r="AB9357" t="s">
        <v>185</v>
      </c>
      <c r="AC9357" t="s">
        <v>159</v>
      </c>
      <c r="AD9357" t="s">
        <v>59</v>
      </c>
      <c r="AE9357" t="s">
        <v>174</v>
      </c>
      <c r="AF9357" t="s">
        <v>627</v>
      </c>
      <c r="AG9357" t="s">
        <v>206</v>
      </c>
      <c r="AH9357" t="s">
        <v>62</v>
      </c>
      <c r="AI9357" t="s">
        <v>53</v>
      </c>
      <c r="AJ9357" t="s">
        <v>139</v>
      </c>
      <c r="AK9357" t="s">
        <v>174</v>
      </c>
      <c r="AL9357" t="s">
        <v>47</v>
      </c>
      <c r="AM9357" t="s">
        <v>47</v>
      </c>
      <c r="AN9357" t="s">
        <v>65</v>
      </c>
      <c r="AO9357" t="s">
        <v>187</v>
      </c>
    </row>
    <row r="9358" spans="1:41" x14ac:dyDescent="0.25">
      <c r="A9358" t="s">
        <v>38814</v>
      </c>
      <c r="B9358" t="s">
        <v>38815</v>
      </c>
      <c r="C9358" s="1" t="str">
        <f t="shared" si="590"/>
        <v>21:1084</v>
      </c>
      <c r="D9358" s="1" t="str">
        <f t="shared" si="591"/>
        <v>21:0157</v>
      </c>
      <c r="E9358" t="s">
        <v>38816</v>
      </c>
      <c r="F9358" t="s">
        <v>38817</v>
      </c>
      <c r="H9358">
        <v>50.893902099999998</v>
      </c>
      <c r="I9358">
        <v>-122.34702299999999</v>
      </c>
      <c r="J9358" s="1" t="str">
        <f t="shared" si="592"/>
        <v>NGR bulk stream sediment</v>
      </c>
      <c r="K9358" s="1" t="str">
        <f t="shared" si="593"/>
        <v>&lt;177 micron (NGR)</v>
      </c>
      <c r="L9358">
        <v>47</v>
      </c>
      <c r="M9358" t="s">
        <v>233</v>
      </c>
      <c r="N9358">
        <v>830</v>
      </c>
      <c r="O9358" t="s">
        <v>112</v>
      </c>
      <c r="P9358" t="s">
        <v>73</v>
      </c>
      <c r="Q9358" t="s">
        <v>646</v>
      </c>
      <c r="R9358" t="s">
        <v>164</v>
      </c>
      <c r="S9358" t="s">
        <v>90</v>
      </c>
      <c r="T9358" t="s">
        <v>162</v>
      </c>
      <c r="U9358" t="s">
        <v>119</v>
      </c>
      <c r="V9358" t="s">
        <v>228</v>
      </c>
      <c r="W9358" t="s">
        <v>73</v>
      </c>
      <c r="X9358" t="s">
        <v>103</v>
      </c>
      <c r="Y9358" t="s">
        <v>50</v>
      </c>
      <c r="Z9358" t="s">
        <v>56</v>
      </c>
      <c r="AA9358" t="s">
        <v>51</v>
      </c>
      <c r="AB9358" t="s">
        <v>61</v>
      </c>
      <c r="AC9358" t="s">
        <v>345</v>
      </c>
      <c r="AD9358" t="s">
        <v>187</v>
      </c>
      <c r="AE9358" t="s">
        <v>110</v>
      </c>
      <c r="AF9358" t="s">
        <v>627</v>
      </c>
      <c r="AG9358" t="s">
        <v>142</v>
      </c>
      <c r="AH9358" t="s">
        <v>54</v>
      </c>
      <c r="AI9358" t="s">
        <v>198</v>
      </c>
      <c r="AJ9358" t="s">
        <v>72</v>
      </c>
      <c r="AK9358" t="s">
        <v>122</v>
      </c>
      <c r="AL9358" t="s">
        <v>103</v>
      </c>
      <c r="AM9358" t="s">
        <v>47</v>
      </c>
      <c r="AN9358" t="s">
        <v>65</v>
      </c>
      <c r="AO9358" t="s">
        <v>55</v>
      </c>
    </row>
    <row r="9359" spans="1:41" x14ac:dyDescent="0.25">
      <c r="A9359" t="s">
        <v>38818</v>
      </c>
      <c r="B9359" t="s">
        <v>38819</v>
      </c>
      <c r="C9359" s="1" t="str">
        <f t="shared" si="590"/>
        <v>21:1084</v>
      </c>
      <c r="D9359" s="1" t="str">
        <f t="shared" si="591"/>
        <v>21:0157</v>
      </c>
      <c r="E9359" t="s">
        <v>38820</v>
      </c>
      <c r="F9359" t="s">
        <v>38821</v>
      </c>
      <c r="H9359">
        <v>50.917327800000002</v>
      </c>
      <c r="I9359">
        <v>-122.3354483</v>
      </c>
      <c r="J9359" s="1" t="str">
        <f t="shared" si="592"/>
        <v>NGR bulk stream sediment</v>
      </c>
      <c r="K9359" s="1" t="str">
        <f t="shared" si="593"/>
        <v>&lt;177 micron (NGR)</v>
      </c>
      <c r="L9359">
        <v>47</v>
      </c>
      <c r="M9359" t="s">
        <v>248</v>
      </c>
      <c r="N9359">
        <v>831</v>
      </c>
      <c r="O9359" t="s">
        <v>76</v>
      </c>
      <c r="P9359" t="s">
        <v>438</v>
      </c>
      <c r="Q9359" t="s">
        <v>152</v>
      </c>
      <c r="R9359" t="s">
        <v>127</v>
      </c>
      <c r="S9359" t="s">
        <v>99</v>
      </c>
      <c r="T9359" t="s">
        <v>218</v>
      </c>
      <c r="U9359" t="s">
        <v>234</v>
      </c>
      <c r="V9359" t="s">
        <v>63</v>
      </c>
      <c r="W9359" t="s">
        <v>371</v>
      </c>
      <c r="X9359" t="s">
        <v>122</v>
      </c>
      <c r="Y9359" t="s">
        <v>108</v>
      </c>
      <c r="Z9359" t="s">
        <v>56</v>
      </c>
      <c r="AA9359" t="s">
        <v>103</v>
      </c>
      <c r="AB9359" t="s">
        <v>105</v>
      </c>
      <c r="AC9359" t="s">
        <v>345</v>
      </c>
      <c r="AD9359" t="s">
        <v>217</v>
      </c>
      <c r="AE9359" t="s">
        <v>185</v>
      </c>
      <c r="AF9359" t="s">
        <v>842</v>
      </c>
      <c r="AG9359" t="s">
        <v>164</v>
      </c>
      <c r="AH9359" t="s">
        <v>198</v>
      </c>
      <c r="AI9359" t="s">
        <v>57</v>
      </c>
      <c r="AJ9359" t="s">
        <v>64</v>
      </c>
      <c r="AK9359" t="s">
        <v>46</v>
      </c>
      <c r="AL9359" t="s">
        <v>47</v>
      </c>
      <c r="AM9359" t="s">
        <v>47</v>
      </c>
      <c r="AN9359" t="s">
        <v>65</v>
      </c>
      <c r="AO9359" t="s">
        <v>2163</v>
      </c>
    </row>
    <row r="9360" spans="1:41" x14ac:dyDescent="0.25">
      <c r="A9360" t="s">
        <v>38822</v>
      </c>
      <c r="B9360" t="s">
        <v>38823</v>
      </c>
      <c r="C9360" s="1" t="str">
        <f t="shared" si="590"/>
        <v>21:1084</v>
      </c>
      <c r="D9360" s="1" t="str">
        <f t="shared" si="591"/>
        <v>21:0157</v>
      </c>
      <c r="E9360" t="s">
        <v>38824</v>
      </c>
      <c r="F9360" t="s">
        <v>38825</v>
      </c>
      <c r="H9360">
        <v>50.962333899999997</v>
      </c>
      <c r="I9360">
        <v>-122.37244680000001</v>
      </c>
      <c r="J9360" s="1" t="str">
        <f t="shared" si="592"/>
        <v>NGR bulk stream sediment</v>
      </c>
      <c r="K9360" s="1" t="str">
        <f t="shared" si="593"/>
        <v>&lt;177 micron (NGR)</v>
      </c>
      <c r="L9360">
        <v>47</v>
      </c>
      <c r="M9360" t="s">
        <v>256</v>
      </c>
      <c r="N9360">
        <v>832</v>
      </c>
      <c r="O9360" t="s">
        <v>127</v>
      </c>
      <c r="P9360" t="s">
        <v>52</v>
      </c>
      <c r="Q9360" t="s">
        <v>508</v>
      </c>
      <c r="R9360" t="s">
        <v>102</v>
      </c>
      <c r="S9360" t="s">
        <v>108</v>
      </c>
      <c r="T9360" t="s">
        <v>126</v>
      </c>
      <c r="U9360" t="s">
        <v>38826</v>
      </c>
      <c r="V9360" t="s">
        <v>110</v>
      </c>
      <c r="W9360" t="s">
        <v>52</v>
      </c>
      <c r="X9360" t="s">
        <v>122</v>
      </c>
      <c r="Y9360" t="s">
        <v>330</v>
      </c>
      <c r="Z9360" t="s">
        <v>56</v>
      </c>
      <c r="AA9360" t="s">
        <v>47</v>
      </c>
      <c r="AB9360" t="s">
        <v>110</v>
      </c>
      <c r="AC9360" t="s">
        <v>812</v>
      </c>
      <c r="AD9360" t="s">
        <v>330</v>
      </c>
      <c r="AE9360" t="s">
        <v>185</v>
      </c>
      <c r="AF9360" t="s">
        <v>267</v>
      </c>
      <c r="AG9360" t="s">
        <v>47</v>
      </c>
      <c r="AH9360" t="s">
        <v>62</v>
      </c>
      <c r="AI9360" t="s">
        <v>62</v>
      </c>
      <c r="AJ9360" t="s">
        <v>235</v>
      </c>
      <c r="AK9360" t="s">
        <v>198</v>
      </c>
      <c r="AL9360" t="s">
        <v>47</v>
      </c>
      <c r="AM9360" t="s">
        <v>47</v>
      </c>
      <c r="AN9360" t="s">
        <v>65</v>
      </c>
      <c r="AO9360" t="s">
        <v>5889</v>
      </c>
    </row>
    <row r="9361" spans="1:41" x14ac:dyDescent="0.25">
      <c r="A9361" t="s">
        <v>38827</v>
      </c>
      <c r="B9361" t="s">
        <v>38828</v>
      </c>
      <c r="C9361" s="1" t="str">
        <f t="shared" ref="C9361:C9381" si="594">HYPERLINK("http://geochem.nrcan.gc.ca/cdogs/content/bdl/bdl211084_e.htm", "21:1084")</f>
        <v>21:1084</v>
      </c>
      <c r="D9361" s="1" t="str">
        <f t="shared" ref="D9361:D9381" si="595">HYPERLINK("http://geochem.nrcan.gc.ca/cdogs/content/svy/svy210157_e.htm", "21:0157")</f>
        <v>21:0157</v>
      </c>
      <c r="E9361" t="s">
        <v>38829</v>
      </c>
      <c r="F9361" t="s">
        <v>38830</v>
      </c>
      <c r="H9361">
        <v>50.970507900000001</v>
      </c>
      <c r="I9361">
        <v>-122.4489198</v>
      </c>
      <c r="J9361" s="1" t="str">
        <f t="shared" si="592"/>
        <v>NGR bulk stream sediment</v>
      </c>
      <c r="K9361" s="1" t="str">
        <f t="shared" si="593"/>
        <v>&lt;177 micron (NGR)</v>
      </c>
      <c r="L9361">
        <v>47</v>
      </c>
      <c r="M9361" t="s">
        <v>265</v>
      </c>
      <c r="N9361">
        <v>833</v>
      </c>
      <c r="O9361" t="s">
        <v>55</v>
      </c>
      <c r="P9361" t="s">
        <v>122</v>
      </c>
      <c r="Q9361" t="s">
        <v>184</v>
      </c>
      <c r="R9361" t="s">
        <v>54</v>
      </c>
      <c r="S9361" t="s">
        <v>58</v>
      </c>
      <c r="T9361" t="s">
        <v>358</v>
      </c>
      <c r="U9361" t="s">
        <v>97</v>
      </c>
      <c r="V9361" t="s">
        <v>62</v>
      </c>
      <c r="W9361" t="s">
        <v>224</v>
      </c>
      <c r="X9361" t="s">
        <v>47</v>
      </c>
      <c r="Y9361" t="s">
        <v>51</v>
      </c>
      <c r="Z9361" t="s">
        <v>56</v>
      </c>
      <c r="AA9361" t="s">
        <v>46</v>
      </c>
      <c r="AB9361" t="s">
        <v>79</v>
      </c>
      <c r="AC9361" t="s">
        <v>1304</v>
      </c>
      <c r="AD9361" t="s">
        <v>137</v>
      </c>
      <c r="AE9361" t="s">
        <v>54</v>
      </c>
      <c r="AF9361" t="s">
        <v>5127</v>
      </c>
      <c r="AG9361" t="s">
        <v>161</v>
      </c>
      <c r="AH9361" t="s">
        <v>62</v>
      </c>
      <c r="AI9361" t="s">
        <v>198</v>
      </c>
      <c r="AJ9361" t="s">
        <v>62</v>
      </c>
      <c r="AK9361" t="s">
        <v>56</v>
      </c>
      <c r="AL9361" t="s">
        <v>47</v>
      </c>
      <c r="AM9361" t="s">
        <v>47</v>
      </c>
      <c r="AN9361" t="s">
        <v>65</v>
      </c>
      <c r="AO9361" t="s">
        <v>23768</v>
      </c>
    </row>
    <row r="9362" spans="1:41" x14ac:dyDescent="0.25">
      <c r="A9362" t="s">
        <v>38831</v>
      </c>
      <c r="B9362" t="s">
        <v>38832</v>
      </c>
      <c r="C9362" s="1" t="str">
        <f t="shared" si="594"/>
        <v>21:1084</v>
      </c>
      <c r="D9362" s="1" t="str">
        <f t="shared" si="595"/>
        <v>21:0157</v>
      </c>
      <c r="E9362" t="s">
        <v>38833</v>
      </c>
      <c r="F9362" t="s">
        <v>38834</v>
      </c>
      <c r="H9362">
        <v>50.988466099999997</v>
      </c>
      <c r="I9362">
        <v>-122.4860652</v>
      </c>
      <c r="J9362" s="1" t="str">
        <f t="shared" si="592"/>
        <v>NGR bulk stream sediment</v>
      </c>
      <c r="K9362" s="1" t="str">
        <f t="shared" si="593"/>
        <v>&lt;177 micron (NGR)</v>
      </c>
      <c r="L9362">
        <v>48</v>
      </c>
      <c r="M9362" t="s">
        <v>280</v>
      </c>
      <c r="N9362">
        <v>834</v>
      </c>
      <c r="O9362" t="s">
        <v>374</v>
      </c>
      <c r="P9362" t="s">
        <v>47</v>
      </c>
      <c r="Q9362" t="s">
        <v>184</v>
      </c>
      <c r="R9362" t="s">
        <v>130</v>
      </c>
      <c r="S9362" t="s">
        <v>58</v>
      </c>
      <c r="T9362" t="s">
        <v>184</v>
      </c>
      <c r="U9362" t="s">
        <v>444</v>
      </c>
      <c r="V9362" t="s">
        <v>62</v>
      </c>
      <c r="W9362" t="s">
        <v>188</v>
      </c>
      <c r="X9362" t="s">
        <v>46</v>
      </c>
      <c r="Y9362" t="s">
        <v>51</v>
      </c>
      <c r="Z9362" t="s">
        <v>56</v>
      </c>
      <c r="AA9362" t="s">
        <v>46</v>
      </c>
      <c r="AB9362" t="s">
        <v>57</v>
      </c>
      <c r="AC9362" t="s">
        <v>19793</v>
      </c>
      <c r="AD9362" t="s">
        <v>51</v>
      </c>
      <c r="AE9362" t="s">
        <v>198</v>
      </c>
      <c r="AF9362" t="s">
        <v>108</v>
      </c>
      <c r="AG9362" t="s">
        <v>198</v>
      </c>
      <c r="AH9362" t="s">
        <v>62</v>
      </c>
      <c r="AI9362" t="s">
        <v>62</v>
      </c>
      <c r="AJ9362" t="s">
        <v>62</v>
      </c>
      <c r="AK9362" t="s">
        <v>199</v>
      </c>
      <c r="AL9362" t="s">
        <v>47</v>
      </c>
      <c r="AM9362" t="s">
        <v>47</v>
      </c>
      <c r="AN9362" t="s">
        <v>65</v>
      </c>
      <c r="AO9362" t="s">
        <v>697</v>
      </c>
    </row>
    <row r="9363" spans="1:41" x14ac:dyDescent="0.25">
      <c r="A9363" t="s">
        <v>38835</v>
      </c>
      <c r="B9363" t="s">
        <v>38836</v>
      </c>
      <c r="C9363" s="1" t="str">
        <f t="shared" si="594"/>
        <v>21:1084</v>
      </c>
      <c r="D9363" s="1" t="str">
        <f t="shared" si="595"/>
        <v>21:0157</v>
      </c>
      <c r="E9363" t="s">
        <v>38833</v>
      </c>
      <c r="F9363" t="s">
        <v>38837</v>
      </c>
      <c r="H9363">
        <v>50.988466099999997</v>
      </c>
      <c r="I9363">
        <v>-122.4860652</v>
      </c>
      <c r="J9363" s="1" t="str">
        <f t="shared" si="592"/>
        <v>NGR bulk stream sediment</v>
      </c>
      <c r="K9363" s="1" t="str">
        <f t="shared" si="593"/>
        <v>&lt;177 micron (NGR)</v>
      </c>
      <c r="L9363">
        <v>48</v>
      </c>
      <c r="M9363" t="s">
        <v>288</v>
      </c>
      <c r="N9363">
        <v>835</v>
      </c>
      <c r="O9363" t="s">
        <v>58</v>
      </c>
      <c r="P9363" t="s">
        <v>73</v>
      </c>
      <c r="Q9363" t="s">
        <v>226</v>
      </c>
      <c r="R9363" t="s">
        <v>63</v>
      </c>
      <c r="S9363" t="s">
        <v>58</v>
      </c>
      <c r="T9363" t="s">
        <v>146</v>
      </c>
      <c r="U9363" t="s">
        <v>35879</v>
      </c>
      <c r="V9363" t="s">
        <v>62</v>
      </c>
      <c r="W9363" t="s">
        <v>52</v>
      </c>
      <c r="X9363" t="s">
        <v>46</v>
      </c>
      <c r="Y9363" t="s">
        <v>51</v>
      </c>
      <c r="Z9363" t="s">
        <v>56</v>
      </c>
      <c r="AA9363" t="s">
        <v>46</v>
      </c>
      <c r="AB9363" t="s">
        <v>198</v>
      </c>
      <c r="AC9363" t="s">
        <v>22412</v>
      </c>
      <c r="AD9363" t="s">
        <v>51</v>
      </c>
      <c r="AE9363" t="s">
        <v>57</v>
      </c>
      <c r="AF9363" t="s">
        <v>267</v>
      </c>
      <c r="AG9363" t="s">
        <v>198</v>
      </c>
      <c r="AH9363" t="s">
        <v>62</v>
      </c>
      <c r="AI9363" t="s">
        <v>62</v>
      </c>
      <c r="AJ9363" t="s">
        <v>62</v>
      </c>
      <c r="AK9363" t="s">
        <v>199</v>
      </c>
      <c r="AL9363" t="s">
        <v>47</v>
      </c>
      <c r="AM9363" t="s">
        <v>47</v>
      </c>
      <c r="AN9363" t="s">
        <v>65</v>
      </c>
      <c r="AO9363" t="s">
        <v>871</v>
      </c>
    </row>
    <row r="9364" spans="1:41" x14ac:dyDescent="0.25">
      <c r="A9364" t="s">
        <v>38838</v>
      </c>
      <c r="B9364" t="s">
        <v>38839</v>
      </c>
      <c r="C9364" s="1" t="str">
        <f t="shared" si="594"/>
        <v>21:1084</v>
      </c>
      <c r="D9364" s="1" t="str">
        <f t="shared" si="595"/>
        <v>21:0157</v>
      </c>
      <c r="E9364" t="s">
        <v>38840</v>
      </c>
      <c r="F9364" t="s">
        <v>38841</v>
      </c>
      <c r="H9364">
        <v>50.997833100000001</v>
      </c>
      <c r="I9364">
        <v>-122.4007282</v>
      </c>
      <c r="J9364" s="1" t="str">
        <f t="shared" si="592"/>
        <v>NGR bulk stream sediment</v>
      </c>
      <c r="K9364" s="1" t="str">
        <f t="shared" si="593"/>
        <v>&lt;177 micron (NGR)</v>
      </c>
      <c r="L9364">
        <v>48</v>
      </c>
      <c r="M9364" t="s">
        <v>45</v>
      </c>
      <c r="N9364">
        <v>836</v>
      </c>
      <c r="O9364" t="s">
        <v>148</v>
      </c>
      <c r="P9364" t="s">
        <v>47</v>
      </c>
      <c r="Q9364" t="s">
        <v>184</v>
      </c>
      <c r="R9364" t="s">
        <v>125</v>
      </c>
      <c r="S9364" t="s">
        <v>58</v>
      </c>
      <c r="T9364" t="s">
        <v>184</v>
      </c>
      <c r="U9364" t="s">
        <v>38842</v>
      </c>
      <c r="V9364" t="s">
        <v>53</v>
      </c>
      <c r="W9364" t="s">
        <v>242</v>
      </c>
      <c r="X9364" t="s">
        <v>46</v>
      </c>
      <c r="Y9364" t="s">
        <v>51</v>
      </c>
      <c r="Z9364" t="s">
        <v>56</v>
      </c>
      <c r="AA9364" t="s">
        <v>47</v>
      </c>
      <c r="AB9364" t="s">
        <v>174</v>
      </c>
      <c r="AC9364" t="s">
        <v>22377</v>
      </c>
      <c r="AD9364" t="s">
        <v>51</v>
      </c>
      <c r="AE9364" t="s">
        <v>53</v>
      </c>
      <c r="AF9364" t="s">
        <v>1060</v>
      </c>
      <c r="AG9364" t="s">
        <v>87</v>
      </c>
      <c r="AH9364" t="s">
        <v>62</v>
      </c>
      <c r="AI9364" t="s">
        <v>62</v>
      </c>
      <c r="AJ9364" t="s">
        <v>62</v>
      </c>
      <c r="AK9364" t="s">
        <v>199</v>
      </c>
      <c r="AL9364" t="s">
        <v>47</v>
      </c>
      <c r="AM9364" t="s">
        <v>47</v>
      </c>
      <c r="AN9364" t="s">
        <v>65</v>
      </c>
      <c r="AO9364" t="s">
        <v>3293</v>
      </c>
    </row>
    <row r="9365" spans="1:41" x14ac:dyDescent="0.25">
      <c r="A9365" t="s">
        <v>38843</v>
      </c>
      <c r="B9365" t="s">
        <v>38844</v>
      </c>
      <c r="C9365" s="1" t="str">
        <f t="shared" si="594"/>
        <v>21:1084</v>
      </c>
      <c r="D9365" s="1" t="str">
        <f t="shared" si="595"/>
        <v>21:0157</v>
      </c>
      <c r="E9365" t="s">
        <v>38845</v>
      </c>
      <c r="F9365" t="s">
        <v>38846</v>
      </c>
      <c r="H9365">
        <v>50.980923599999997</v>
      </c>
      <c r="I9365">
        <v>-122.3075781</v>
      </c>
      <c r="J9365" s="1" t="str">
        <f t="shared" si="592"/>
        <v>NGR bulk stream sediment</v>
      </c>
      <c r="K9365" s="1" t="str">
        <f t="shared" si="593"/>
        <v>&lt;177 micron (NGR)</v>
      </c>
      <c r="L9365">
        <v>48</v>
      </c>
      <c r="M9365" t="s">
        <v>71</v>
      </c>
      <c r="N9365">
        <v>837</v>
      </c>
      <c r="O9365" t="s">
        <v>61</v>
      </c>
      <c r="P9365" t="s">
        <v>47</v>
      </c>
      <c r="Q9365" t="s">
        <v>807</v>
      </c>
      <c r="R9365" t="s">
        <v>66</v>
      </c>
      <c r="S9365" t="s">
        <v>59</v>
      </c>
      <c r="T9365" t="s">
        <v>137</v>
      </c>
      <c r="U9365" t="s">
        <v>106</v>
      </c>
      <c r="V9365" t="s">
        <v>87</v>
      </c>
      <c r="W9365" t="s">
        <v>122</v>
      </c>
      <c r="X9365" t="s">
        <v>103</v>
      </c>
      <c r="Y9365" t="s">
        <v>76</v>
      </c>
      <c r="Z9365" t="s">
        <v>56</v>
      </c>
      <c r="AA9365" t="s">
        <v>122</v>
      </c>
      <c r="AB9365" t="s">
        <v>122</v>
      </c>
      <c r="AC9365" t="s">
        <v>82</v>
      </c>
      <c r="AD9365" t="s">
        <v>82</v>
      </c>
      <c r="AE9365" t="s">
        <v>84</v>
      </c>
      <c r="AF9365" t="s">
        <v>108</v>
      </c>
      <c r="AG9365" t="s">
        <v>173</v>
      </c>
      <c r="AH9365" t="s">
        <v>57</v>
      </c>
      <c r="AI9365" t="s">
        <v>62</v>
      </c>
      <c r="AJ9365" t="s">
        <v>173</v>
      </c>
      <c r="AK9365" t="s">
        <v>110</v>
      </c>
      <c r="AL9365" t="s">
        <v>47</v>
      </c>
      <c r="AM9365" t="s">
        <v>47</v>
      </c>
      <c r="AN9365" t="s">
        <v>65</v>
      </c>
      <c r="AO9365" t="s">
        <v>90</v>
      </c>
    </row>
    <row r="9366" spans="1:41" x14ac:dyDescent="0.25">
      <c r="A9366" t="s">
        <v>38847</v>
      </c>
      <c r="B9366" t="s">
        <v>38848</v>
      </c>
      <c r="C9366" s="1" t="str">
        <f t="shared" si="594"/>
        <v>21:1084</v>
      </c>
      <c r="D9366" s="1" t="str">
        <f t="shared" si="595"/>
        <v>21:0157</v>
      </c>
      <c r="E9366" t="s">
        <v>38849</v>
      </c>
      <c r="F9366" t="s">
        <v>38850</v>
      </c>
      <c r="H9366">
        <v>50.937498300000001</v>
      </c>
      <c r="I9366">
        <v>-122.2142717</v>
      </c>
      <c r="J9366" s="1" t="str">
        <f t="shared" si="592"/>
        <v>NGR bulk stream sediment</v>
      </c>
      <c r="K9366" s="1" t="str">
        <f t="shared" si="593"/>
        <v>&lt;177 micron (NGR)</v>
      </c>
      <c r="L9366">
        <v>48</v>
      </c>
      <c r="M9366" t="s">
        <v>95</v>
      </c>
      <c r="N9366">
        <v>838</v>
      </c>
      <c r="O9366" t="s">
        <v>55</v>
      </c>
      <c r="P9366" t="s">
        <v>122</v>
      </c>
      <c r="Q9366" t="s">
        <v>662</v>
      </c>
      <c r="R9366" t="s">
        <v>306</v>
      </c>
      <c r="S9366" t="s">
        <v>55</v>
      </c>
      <c r="T9366" t="s">
        <v>127</v>
      </c>
      <c r="U9366" t="s">
        <v>120</v>
      </c>
      <c r="V9366" t="s">
        <v>64</v>
      </c>
      <c r="W9366" t="s">
        <v>109</v>
      </c>
      <c r="X9366" t="s">
        <v>122</v>
      </c>
      <c r="Y9366" t="s">
        <v>55</v>
      </c>
      <c r="Z9366" t="s">
        <v>56</v>
      </c>
      <c r="AA9366" t="s">
        <v>73</v>
      </c>
      <c r="AB9366" t="s">
        <v>81</v>
      </c>
      <c r="AC9366" t="s">
        <v>175</v>
      </c>
      <c r="AD9366" t="s">
        <v>82</v>
      </c>
      <c r="AE9366" t="s">
        <v>47</v>
      </c>
      <c r="AF9366" t="s">
        <v>147</v>
      </c>
      <c r="AG9366" t="s">
        <v>161</v>
      </c>
      <c r="AH9366" t="s">
        <v>62</v>
      </c>
      <c r="AI9366" t="s">
        <v>53</v>
      </c>
      <c r="AJ9366" t="s">
        <v>47</v>
      </c>
      <c r="AK9366" t="s">
        <v>64</v>
      </c>
      <c r="AL9366" t="s">
        <v>47</v>
      </c>
      <c r="AM9366" t="s">
        <v>47</v>
      </c>
      <c r="AN9366" t="s">
        <v>65</v>
      </c>
      <c r="AO9366" t="s">
        <v>876</v>
      </c>
    </row>
    <row r="9367" spans="1:41" x14ac:dyDescent="0.25">
      <c r="A9367" t="s">
        <v>38851</v>
      </c>
      <c r="B9367" t="s">
        <v>38852</v>
      </c>
      <c r="C9367" s="1" t="str">
        <f t="shared" si="594"/>
        <v>21:1084</v>
      </c>
      <c r="D9367" s="1" t="str">
        <f t="shared" si="595"/>
        <v>21:0157</v>
      </c>
      <c r="E9367" t="s">
        <v>38853</v>
      </c>
      <c r="F9367" t="s">
        <v>38854</v>
      </c>
      <c r="H9367">
        <v>50.402979500000001</v>
      </c>
      <c r="I9367">
        <v>-122.1638717</v>
      </c>
      <c r="J9367" s="1" t="str">
        <f t="shared" si="592"/>
        <v>NGR bulk stream sediment</v>
      </c>
      <c r="K9367" s="1" t="str">
        <f t="shared" si="593"/>
        <v>&lt;177 micron (NGR)</v>
      </c>
      <c r="L9367">
        <v>48</v>
      </c>
      <c r="M9367" t="s">
        <v>117</v>
      </c>
      <c r="N9367">
        <v>839</v>
      </c>
      <c r="O9367" t="s">
        <v>112</v>
      </c>
      <c r="P9367" t="s">
        <v>47</v>
      </c>
      <c r="Q9367" t="s">
        <v>935</v>
      </c>
      <c r="R9367" t="s">
        <v>206</v>
      </c>
      <c r="S9367" t="s">
        <v>82</v>
      </c>
      <c r="T9367" t="s">
        <v>145</v>
      </c>
      <c r="U9367" t="s">
        <v>391</v>
      </c>
      <c r="V9367" t="s">
        <v>591</v>
      </c>
      <c r="W9367" t="s">
        <v>151</v>
      </c>
      <c r="X9367" t="s">
        <v>122</v>
      </c>
      <c r="Y9367" t="s">
        <v>127</v>
      </c>
      <c r="Z9367" t="s">
        <v>56</v>
      </c>
      <c r="AA9367" t="s">
        <v>103</v>
      </c>
      <c r="AB9367" t="s">
        <v>81</v>
      </c>
      <c r="AC9367" t="s">
        <v>350</v>
      </c>
      <c r="AD9367" t="s">
        <v>475</v>
      </c>
      <c r="AE9367" t="s">
        <v>174</v>
      </c>
      <c r="AF9367" t="s">
        <v>175</v>
      </c>
      <c r="AG9367" t="s">
        <v>72</v>
      </c>
      <c r="AH9367" t="s">
        <v>57</v>
      </c>
      <c r="AI9367" t="s">
        <v>57</v>
      </c>
      <c r="AJ9367" t="s">
        <v>161</v>
      </c>
      <c r="AK9367" t="s">
        <v>142</v>
      </c>
      <c r="AL9367" t="s">
        <v>47</v>
      </c>
      <c r="AM9367" t="s">
        <v>47</v>
      </c>
      <c r="AN9367" t="s">
        <v>65</v>
      </c>
      <c r="AO9367" t="s">
        <v>24732</v>
      </c>
    </row>
    <row r="9368" spans="1:41" x14ac:dyDescent="0.25">
      <c r="A9368" t="s">
        <v>38855</v>
      </c>
      <c r="B9368" t="s">
        <v>38856</v>
      </c>
      <c r="C9368" s="1" t="str">
        <f t="shared" si="594"/>
        <v>21:1084</v>
      </c>
      <c r="D9368" s="1" t="str">
        <f t="shared" si="595"/>
        <v>21:0157</v>
      </c>
      <c r="E9368" t="s">
        <v>38857</v>
      </c>
      <c r="F9368" t="s">
        <v>38858</v>
      </c>
      <c r="H9368">
        <v>50.434274700000003</v>
      </c>
      <c r="I9368">
        <v>-122.1522409</v>
      </c>
      <c r="J9368" s="1" t="str">
        <f t="shared" si="592"/>
        <v>NGR bulk stream sediment</v>
      </c>
      <c r="K9368" s="1" t="str">
        <f t="shared" si="593"/>
        <v>&lt;177 micron (NGR)</v>
      </c>
      <c r="L9368">
        <v>48</v>
      </c>
      <c r="M9368" t="s">
        <v>136</v>
      </c>
      <c r="N9368">
        <v>840</v>
      </c>
      <c r="O9368" t="s">
        <v>3546</v>
      </c>
      <c r="P9368" t="s">
        <v>3546</v>
      </c>
      <c r="Q9368" t="s">
        <v>3546</v>
      </c>
      <c r="R9368" t="s">
        <v>3546</v>
      </c>
      <c r="S9368" t="s">
        <v>3546</v>
      </c>
      <c r="T9368" t="s">
        <v>3546</v>
      </c>
      <c r="U9368" t="s">
        <v>3546</v>
      </c>
      <c r="V9368" t="s">
        <v>3546</v>
      </c>
      <c r="W9368" t="s">
        <v>3546</v>
      </c>
      <c r="X9368" t="s">
        <v>3546</v>
      </c>
      <c r="Y9368" t="s">
        <v>3546</v>
      </c>
      <c r="Z9368" t="s">
        <v>3546</v>
      </c>
      <c r="AA9368" t="s">
        <v>3546</v>
      </c>
      <c r="AB9368" t="s">
        <v>3546</v>
      </c>
      <c r="AC9368" t="s">
        <v>3546</v>
      </c>
      <c r="AD9368" t="s">
        <v>3546</v>
      </c>
      <c r="AE9368" t="s">
        <v>3546</v>
      </c>
      <c r="AF9368" t="s">
        <v>3546</v>
      </c>
      <c r="AG9368" t="s">
        <v>3546</v>
      </c>
      <c r="AH9368" t="s">
        <v>3546</v>
      </c>
      <c r="AI9368" t="s">
        <v>3546</v>
      </c>
      <c r="AJ9368" t="s">
        <v>3546</v>
      </c>
      <c r="AK9368" t="s">
        <v>3546</v>
      </c>
      <c r="AL9368" t="s">
        <v>3546</v>
      </c>
      <c r="AM9368" t="s">
        <v>3546</v>
      </c>
      <c r="AN9368" t="s">
        <v>3546</v>
      </c>
      <c r="AO9368" t="s">
        <v>3546</v>
      </c>
    </row>
    <row r="9369" spans="1:41" x14ac:dyDescent="0.25">
      <c r="A9369" t="s">
        <v>38859</v>
      </c>
      <c r="B9369" t="s">
        <v>38860</v>
      </c>
      <c r="C9369" s="1" t="str">
        <f t="shared" si="594"/>
        <v>21:1084</v>
      </c>
      <c r="D9369" s="1" t="str">
        <f t="shared" si="595"/>
        <v>21:0157</v>
      </c>
      <c r="E9369" t="s">
        <v>38861</v>
      </c>
      <c r="F9369" t="s">
        <v>38862</v>
      </c>
      <c r="H9369">
        <v>50.463446699999999</v>
      </c>
      <c r="I9369">
        <v>-122.1347332</v>
      </c>
      <c r="J9369" s="1" t="str">
        <f t="shared" si="592"/>
        <v>NGR bulk stream sediment</v>
      </c>
      <c r="K9369" s="1" t="str">
        <f t="shared" si="593"/>
        <v>&lt;177 micron (NGR)</v>
      </c>
      <c r="L9369">
        <v>48</v>
      </c>
      <c r="M9369" t="s">
        <v>157</v>
      </c>
      <c r="N9369">
        <v>841</v>
      </c>
      <c r="O9369" t="s">
        <v>3546</v>
      </c>
      <c r="P9369" t="s">
        <v>3546</v>
      </c>
      <c r="Q9369" t="s">
        <v>3546</v>
      </c>
      <c r="R9369" t="s">
        <v>3546</v>
      </c>
      <c r="S9369" t="s">
        <v>3546</v>
      </c>
      <c r="T9369" t="s">
        <v>3546</v>
      </c>
      <c r="U9369" t="s">
        <v>3546</v>
      </c>
      <c r="V9369" t="s">
        <v>3546</v>
      </c>
      <c r="W9369" t="s">
        <v>3546</v>
      </c>
      <c r="X9369" t="s">
        <v>3546</v>
      </c>
      <c r="Y9369" t="s">
        <v>3546</v>
      </c>
      <c r="Z9369" t="s">
        <v>3546</v>
      </c>
      <c r="AA9369" t="s">
        <v>3546</v>
      </c>
      <c r="AB9369" t="s">
        <v>3546</v>
      </c>
      <c r="AC9369" t="s">
        <v>3546</v>
      </c>
      <c r="AD9369" t="s">
        <v>3546</v>
      </c>
      <c r="AE9369" t="s">
        <v>3546</v>
      </c>
      <c r="AF9369" t="s">
        <v>3546</v>
      </c>
      <c r="AG9369" t="s">
        <v>3546</v>
      </c>
      <c r="AH9369" t="s">
        <v>3546</v>
      </c>
      <c r="AI9369" t="s">
        <v>3546</v>
      </c>
      <c r="AJ9369" t="s">
        <v>3546</v>
      </c>
      <c r="AK9369" t="s">
        <v>3546</v>
      </c>
      <c r="AL9369" t="s">
        <v>3546</v>
      </c>
      <c r="AM9369" t="s">
        <v>3546</v>
      </c>
      <c r="AN9369" t="s">
        <v>3546</v>
      </c>
      <c r="AO9369" t="s">
        <v>3546</v>
      </c>
    </row>
    <row r="9370" spans="1:41" x14ac:dyDescent="0.25">
      <c r="A9370" t="s">
        <v>38863</v>
      </c>
      <c r="B9370" t="s">
        <v>38864</v>
      </c>
      <c r="C9370" s="1" t="str">
        <f t="shared" si="594"/>
        <v>21:1084</v>
      </c>
      <c r="D9370" s="1" t="str">
        <f t="shared" si="595"/>
        <v>21:0157</v>
      </c>
      <c r="E9370" t="s">
        <v>38865</v>
      </c>
      <c r="F9370" t="s">
        <v>38866</v>
      </c>
      <c r="H9370">
        <v>50.436843099999997</v>
      </c>
      <c r="I9370">
        <v>-122.0796546</v>
      </c>
      <c r="J9370" s="1" t="str">
        <f t="shared" si="592"/>
        <v>NGR bulk stream sediment</v>
      </c>
      <c r="K9370" s="1" t="str">
        <f t="shared" si="593"/>
        <v>&lt;177 micron (NGR)</v>
      </c>
      <c r="L9370">
        <v>48</v>
      </c>
      <c r="M9370" t="s">
        <v>170</v>
      </c>
      <c r="N9370">
        <v>842</v>
      </c>
      <c r="O9370" t="s">
        <v>237</v>
      </c>
      <c r="P9370" t="s">
        <v>47</v>
      </c>
      <c r="Q9370" t="s">
        <v>119</v>
      </c>
      <c r="R9370" t="s">
        <v>62</v>
      </c>
      <c r="S9370" t="s">
        <v>58</v>
      </c>
      <c r="T9370" t="s">
        <v>51</v>
      </c>
      <c r="U9370" t="s">
        <v>51</v>
      </c>
      <c r="V9370" t="s">
        <v>270</v>
      </c>
      <c r="W9370" t="s">
        <v>238</v>
      </c>
      <c r="X9370" t="s">
        <v>46</v>
      </c>
      <c r="Y9370" t="s">
        <v>75</v>
      </c>
      <c r="Z9370" t="s">
        <v>56</v>
      </c>
      <c r="AA9370" t="s">
        <v>507</v>
      </c>
      <c r="AB9370" t="s">
        <v>228</v>
      </c>
      <c r="AC9370" t="s">
        <v>258</v>
      </c>
      <c r="AD9370" t="s">
        <v>49</v>
      </c>
      <c r="AE9370" t="s">
        <v>54</v>
      </c>
      <c r="AF9370" t="s">
        <v>59</v>
      </c>
      <c r="AG9370" t="s">
        <v>55</v>
      </c>
      <c r="AH9370" t="s">
        <v>62</v>
      </c>
      <c r="AI9370" t="s">
        <v>62</v>
      </c>
      <c r="AJ9370" t="s">
        <v>163</v>
      </c>
      <c r="AK9370" t="s">
        <v>151</v>
      </c>
      <c r="AL9370" t="s">
        <v>73</v>
      </c>
      <c r="AM9370" t="s">
        <v>47</v>
      </c>
      <c r="AN9370" t="s">
        <v>65</v>
      </c>
      <c r="AO9370" t="s">
        <v>38867</v>
      </c>
    </row>
    <row r="9371" spans="1:41" x14ac:dyDescent="0.25">
      <c r="A9371" t="s">
        <v>38868</v>
      </c>
      <c r="B9371" t="s">
        <v>38869</v>
      </c>
      <c r="C9371" s="1" t="str">
        <f t="shared" si="594"/>
        <v>21:1084</v>
      </c>
      <c r="D9371" s="1" t="str">
        <f t="shared" si="595"/>
        <v>21:0157</v>
      </c>
      <c r="E9371" t="s">
        <v>38870</v>
      </c>
      <c r="F9371" t="s">
        <v>38871</v>
      </c>
      <c r="H9371">
        <v>50.474148300000003</v>
      </c>
      <c r="I9371">
        <v>-122.10842719999999</v>
      </c>
      <c r="J9371" s="1" t="str">
        <f t="shared" si="592"/>
        <v>NGR bulk stream sediment</v>
      </c>
      <c r="K9371" s="1" t="str">
        <f t="shared" si="593"/>
        <v>&lt;177 micron (NGR)</v>
      </c>
      <c r="L9371">
        <v>48</v>
      </c>
      <c r="M9371" t="s">
        <v>180</v>
      </c>
      <c r="N9371">
        <v>843</v>
      </c>
      <c r="O9371" t="s">
        <v>6840</v>
      </c>
      <c r="P9371" t="s">
        <v>103</v>
      </c>
      <c r="Q9371" t="s">
        <v>668</v>
      </c>
      <c r="R9371" t="s">
        <v>125</v>
      </c>
      <c r="S9371" t="s">
        <v>399</v>
      </c>
      <c r="T9371" t="s">
        <v>137</v>
      </c>
      <c r="U9371" t="s">
        <v>141</v>
      </c>
      <c r="V9371" t="s">
        <v>81</v>
      </c>
      <c r="W9371" t="s">
        <v>130</v>
      </c>
      <c r="X9371" t="s">
        <v>330</v>
      </c>
      <c r="Y9371" t="s">
        <v>218</v>
      </c>
      <c r="Z9371" t="s">
        <v>56</v>
      </c>
      <c r="AA9371" t="s">
        <v>103</v>
      </c>
      <c r="AB9371" t="s">
        <v>161</v>
      </c>
      <c r="AC9371" t="s">
        <v>175</v>
      </c>
      <c r="AD9371" t="s">
        <v>99</v>
      </c>
      <c r="AE9371" t="s">
        <v>84</v>
      </c>
      <c r="AF9371" t="s">
        <v>76</v>
      </c>
      <c r="AG9371" t="s">
        <v>242</v>
      </c>
      <c r="AH9371" t="s">
        <v>149</v>
      </c>
      <c r="AI9371" t="s">
        <v>57</v>
      </c>
      <c r="AJ9371" t="s">
        <v>137</v>
      </c>
      <c r="AK9371" t="s">
        <v>130</v>
      </c>
      <c r="AL9371" t="s">
        <v>209</v>
      </c>
      <c r="AM9371" t="s">
        <v>47</v>
      </c>
      <c r="AN9371" t="s">
        <v>364</v>
      </c>
      <c r="AO9371" t="s">
        <v>1092</v>
      </c>
    </row>
    <row r="9372" spans="1:41" x14ac:dyDescent="0.25">
      <c r="A9372" t="s">
        <v>38872</v>
      </c>
      <c r="B9372" t="s">
        <v>38873</v>
      </c>
      <c r="C9372" s="1" t="str">
        <f t="shared" si="594"/>
        <v>21:1084</v>
      </c>
      <c r="D9372" s="1" t="str">
        <f t="shared" si="595"/>
        <v>21:0157</v>
      </c>
      <c r="E9372" t="s">
        <v>38874</v>
      </c>
      <c r="F9372" t="s">
        <v>38875</v>
      </c>
      <c r="H9372">
        <v>50.462516600000001</v>
      </c>
      <c r="I9372">
        <v>-122.0402594</v>
      </c>
      <c r="J9372" s="1" t="str">
        <f t="shared" si="592"/>
        <v>NGR bulk stream sediment</v>
      </c>
      <c r="K9372" s="1" t="str">
        <f t="shared" si="593"/>
        <v>&lt;177 micron (NGR)</v>
      </c>
      <c r="L9372">
        <v>48</v>
      </c>
      <c r="M9372" t="s">
        <v>195</v>
      </c>
      <c r="N9372">
        <v>844</v>
      </c>
      <c r="O9372" t="s">
        <v>17002</v>
      </c>
      <c r="P9372" t="s">
        <v>103</v>
      </c>
      <c r="Q9372" t="s">
        <v>533</v>
      </c>
      <c r="R9372" t="s">
        <v>111</v>
      </c>
      <c r="S9372" t="s">
        <v>218</v>
      </c>
      <c r="T9372" t="s">
        <v>85</v>
      </c>
      <c r="U9372" t="s">
        <v>160</v>
      </c>
      <c r="V9372" t="s">
        <v>206</v>
      </c>
      <c r="W9372" t="s">
        <v>130</v>
      </c>
      <c r="X9372" t="s">
        <v>73</v>
      </c>
      <c r="Y9372" t="s">
        <v>217</v>
      </c>
      <c r="Z9372" t="s">
        <v>56</v>
      </c>
      <c r="AA9372" t="s">
        <v>103</v>
      </c>
      <c r="AB9372" t="s">
        <v>81</v>
      </c>
      <c r="AC9372" t="s">
        <v>49</v>
      </c>
      <c r="AD9372" t="s">
        <v>99</v>
      </c>
      <c r="AE9372" t="s">
        <v>199</v>
      </c>
      <c r="AF9372" t="s">
        <v>76</v>
      </c>
      <c r="AG9372" t="s">
        <v>412</v>
      </c>
      <c r="AH9372" t="s">
        <v>54</v>
      </c>
      <c r="AI9372" t="s">
        <v>57</v>
      </c>
      <c r="AJ9372" t="s">
        <v>206</v>
      </c>
      <c r="AK9372" t="s">
        <v>125</v>
      </c>
      <c r="AL9372" t="s">
        <v>52</v>
      </c>
      <c r="AM9372" t="s">
        <v>47</v>
      </c>
      <c r="AN9372" t="s">
        <v>65</v>
      </c>
      <c r="AO9372" t="s">
        <v>3510</v>
      </c>
    </row>
    <row r="9373" spans="1:41" x14ac:dyDescent="0.25">
      <c r="A9373" t="s">
        <v>38876</v>
      </c>
      <c r="B9373" t="s">
        <v>38877</v>
      </c>
      <c r="C9373" s="1" t="str">
        <f t="shared" si="594"/>
        <v>21:1084</v>
      </c>
      <c r="D9373" s="1" t="str">
        <f t="shared" si="595"/>
        <v>21:0157</v>
      </c>
      <c r="E9373" t="s">
        <v>38878</v>
      </c>
      <c r="F9373" t="s">
        <v>38879</v>
      </c>
      <c r="H9373">
        <v>50.489234600000003</v>
      </c>
      <c r="I9373">
        <v>-122.0345459</v>
      </c>
      <c r="J9373" s="1" t="str">
        <f t="shared" si="592"/>
        <v>NGR bulk stream sediment</v>
      </c>
      <c r="K9373" s="1" t="str">
        <f t="shared" si="593"/>
        <v>&lt;177 micron (NGR)</v>
      </c>
      <c r="L9373">
        <v>48</v>
      </c>
      <c r="M9373" t="s">
        <v>205</v>
      </c>
      <c r="N9373">
        <v>845</v>
      </c>
      <c r="O9373" t="s">
        <v>38880</v>
      </c>
      <c r="P9373" t="s">
        <v>141</v>
      </c>
      <c r="Q9373" t="s">
        <v>568</v>
      </c>
      <c r="R9373" t="s">
        <v>412</v>
      </c>
      <c r="S9373" t="s">
        <v>160</v>
      </c>
      <c r="T9373" t="s">
        <v>209</v>
      </c>
      <c r="U9373" t="s">
        <v>425</v>
      </c>
      <c r="V9373" t="s">
        <v>173</v>
      </c>
      <c r="W9373" t="s">
        <v>142</v>
      </c>
      <c r="X9373" t="s">
        <v>137</v>
      </c>
      <c r="Y9373" t="s">
        <v>306</v>
      </c>
      <c r="Z9373" t="s">
        <v>56</v>
      </c>
      <c r="AA9373" t="s">
        <v>122</v>
      </c>
      <c r="AB9373" t="s">
        <v>235</v>
      </c>
      <c r="AC9373" t="s">
        <v>250</v>
      </c>
      <c r="AD9373" t="s">
        <v>82</v>
      </c>
      <c r="AE9373" t="s">
        <v>62</v>
      </c>
      <c r="AF9373" t="s">
        <v>50</v>
      </c>
      <c r="AG9373" t="s">
        <v>366</v>
      </c>
      <c r="AH9373" t="s">
        <v>235</v>
      </c>
      <c r="AI9373" t="s">
        <v>46</v>
      </c>
      <c r="AJ9373" t="s">
        <v>371</v>
      </c>
      <c r="AK9373" t="s">
        <v>125</v>
      </c>
      <c r="AL9373" t="s">
        <v>55</v>
      </c>
      <c r="AM9373" t="s">
        <v>47</v>
      </c>
      <c r="AN9373" t="s">
        <v>65</v>
      </c>
      <c r="AO9373" t="s">
        <v>1200</v>
      </c>
    </row>
    <row r="9374" spans="1:41" x14ac:dyDescent="0.25">
      <c r="A9374" t="s">
        <v>38881</v>
      </c>
      <c r="B9374" t="s">
        <v>38882</v>
      </c>
      <c r="C9374" s="1" t="str">
        <f t="shared" si="594"/>
        <v>21:1084</v>
      </c>
      <c r="D9374" s="1" t="str">
        <f t="shared" si="595"/>
        <v>21:0157</v>
      </c>
      <c r="E9374" t="s">
        <v>38883</v>
      </c>
      <c r="F9374" t="s">
        <v>38884</v>
      </c>
      <c r="H9374">
        <v>50.521813700000003</v>
      </c>
      <c r="I9374">
        <v>-122.053589</v>
      </c>
      <c r="J9374" s="1" t="str">
        <f t="shared" si="592"/>
        <v>NGR bulk stream sediment</v>
      </c>
      <c r="K9374" s="1" t="str">
        <f t="shared" si="593"/>
        <v>&lt;177 micron (NGR)</v>
      </c>
      <c r="L9374">
        <v>48</v>
      </c>
      <c r="M9374" t="s">
        <v>214</v>
      </c>
      <c r="N9374">
        <v>846</v>
      </c>
      <c r="O9374" t="s">
        <v>124</v>
      </c>
      <c r="P9374" t="s">
        <v>52</v>
      </c>
      <c r="Q9374" t="s">
        <v>673</v>
      </c>
      <c r="R9374" t="s">
        <v>110</v>
      </c>
      <c r="S9374" t="s">
        <v>328</v>
      </c>
      <c r="T9374" t="s">
        <v>66</v>
      </c>
      <c r="U9374" t="s">
        <v>438</v>
      </c>
      <c r="V9374" t="s">
        <v>78</v>
      </c>
      <c r="W9374" t="s">
        <v>437</v>
      </c>
      <c r="X9374" t="s">
        <v>73</v>
      </c>
      <c r="Y9374" t="s">
        <v>187</v>
      </c>
      <c r="Z9374" t="s">
        <v>56</v>
      </c>
      <c r="AA9374" t="s">
        <v>122</v>
      </c>
      <c r="AB9374" t="s">
        <v>78</v>
      </c>
      <c r="AC9374" t="s">
        <v>131</v>
      </c>
      <c r="AD9374" t="s">
        <v>49</v>
      </c>
      <c r="AE9374" t="s">
        <v>84</v>
      </c>
      <c r="AF9374" t="s">
        <v>175</v>
      </c>
      <c r="AG9374" t="s">
        <v>365</v>
      </c>
      <c r="AH9374" t="s">
        <v>110</v>
      </c>
      <c r="AI9374" t="s">
        <v>149</v>
      </c>
      <c r="AJ9374" t="s">
        <v>260</v>
      </c>
      <c r="AK9374" t="s">
        <v>47</v>
      </c>
      <c r="AL9374" t="s">
        <v>103</v>
      </c>
      <c r="AM9374" t="s">
        <v>122</v>
      </c>
      <c r="AN9374" t="s">
        <v>65</v>
      </c>
      <c r="AO9374" t="s">
        <v>876</v>
      </c>
    </row>
    <row r="9375" spans="1:41" x14ac:dyDescent="0.25">
      <c r="A9375" t="s">
        <v>38885</v>
      </c>
      <c r="B9375" t="s">
        <v>38886</v>
      </c>
      <c r="C9375" s="1" t="str">
        <f t="shared" si="594"/>
        <v>21:1084</v>
      </c>
      <c r="D9375" s="1" t="str">
        <f t="shared" si="595"/>
        <v>21:0157</v>
      </c>
      <c r="E9375" t="s">
        <v>38887</v>
      </c>
      <c r="F9375" t="s">
        <v>38888</v>
      </c>
      <c r="H9375">
        <v>50.537197999999997</v>
      </c>
      <c r="I9375">
        <v>-122.0823223</v>
      </c>
      <c r="J9375" s="1" t="str">
        <f t="shared" si="592"/>
        <v>NGR bulk stream sediment</v>
      </c>
      <c r="K9375" s="1" t="str">
        <f t="shared" si="593"/>
        <v>&lt;177 micron (NGR)</v>
      </c>
      <c r="L9375">
        <v>48</v>
      </c>
      <c r="M9375" t="s">
        <v>223</v>
      </c>
      <c r="N9375">
        <v>847</v>
      </c>
      <c r="O9375" t="s">
        <v>218</v>
      </c>
      <c r="P9375" t="s">
        <v>47</v>
      </c>
      <c r="Q9375" t="s">
        <v>508</v>
      </c>
      <c r="R9375" t="s">
        <v>59</v>
      </c>
      <c r="S9375" t="s">
        <v>80</v>
      </c>
      <c r="T9375" t="s">
        <v>90</v>
      </c>
      <c r="U9375" t="s">
        <v>386</v>
      </c>
      <c r="V9375" t="s">
        <v>78</v>
      </c>
      <c r="W9375" t="s">
        <v>412</v>
      </c>
      <c r="X9375" t="s">
        <v>51</v>
      </c>
      <c r="Y9375" t="s">
        <v>82</v>
      </c>
      <c r="Z9375" t="s">
        <v>56</v>
      </c>
      <c r="AA9375" t="s">
        <v>52</v>
      </c>
      <c r="AB9375" t="s">
        <v>81</v>
      </c>
      <c r="AC9375" t="s">
        <v>165</v>
      </c>
      <c r="AD9375" t="s">
        <v>269</v>
      </c>
      <c r="AE9375" t="s">
        <v>198</v>
      </c>
      <c r="AF9375" t="s">
        <v>6266</v>
      </c>
      <c r="AG9375" t="s">
        <v>493</v>
      </c>
      <c r="AH9375" t="s">
        <v>149</v>
      </c>
      <c r="AI9375" t="s">
        <v>198</v>
      </c>
      <c r="AJ9375" t="s">
        <v>130</v>
      </c>
      <c r="AK9375" t="s">
        <v>47</v>
      </c>
      <c r="AL9375" t="s">
        <v>47</v>
      </c>
      <c r="AM9375" t="s">
        <v>47</v>
      </c>
      <c r="AN9375" t="s">
        <v>65</v>
      </c>
      <c r="AO9375" t="s">
        <v>38889</v>
      </c>
    </row>
    <row r="9376" spans="1:41" x14ac:dyDescent="0.25">
      <c r="A9376" t="s">
        <v>38890</v>
      </c>
      <c r="B9376" t="s">
        <v>38891</v>
      </c>
      <c r="C9376" s="1" t="str">
        <f t="shared" si="594"/>
        <v>21:1084</v>
      </c>
      <c r="D9376" s="1" t="str">
        <f t="shared" si="595"/>
        <v>21:0157</v>
      </c>
      <c r="E9376" t="s">
        <v>38892</v>
      </c>
      <c r="F9376" t="s">
        <v>38893</v>
      </c>
      <c r="H9376">
        <v>50.565623299999999</v>
      </c>
      <c r="I9376">
        <v>-122.2391958</v>
      </c>
      <c r="J9376" s="1" t="str">
        <f t="shared" si="592"/>
        <v>NGR bulk stream sediment</v>
      </c>
      <c r="K9376" s="1" t="str">
        <f t="shared" si="593"/>
        <v>&lt;177 micron (NGR)</v>
      </c>
      <c r="L9376">
        <v>48</v>
      </c>
      <c r="M9376" t="s">
        <v>233</v>
      </c>
      <c r="N9376">
        <v>848</v>
      </c>
      <c r="O9376" t="s">
        <v>55</v>
      </c>
      <c r="P9376" t="s">
        <v>47</v>
      </c>
      <c r="Q9376" t="s">
        <v>673</v>
      </c>
      <c r="R9376" t="s">
        <v>64</v>
      </c>
      <c r="S9376" t="s">
        <v>431</v>
      </c>
      <c r="T9376" t="s">
        <v>50</v>
      </c>
      <c r="U9376" t="s">
        <v>237</v>
      </c>
      <c r="V9376" t="s">
        <v>125</v>
      </c>
      <c r="W9376" t="s">
        <v>336</v>
      </c>
      <c r="X9376" t="s">
        <v>58</v>
      </c>
      <c r="Y9376" t="s">
        <v>329</v>
      </c>
      <c r="Z9376" t="s">
        <v>199</v>
      </c>
      <c r="AA9376" t="s">
        <v>47</v>
      </c>
      <c r="AB9376" t="s">
        <v>78</v>
      </c>
      <c r="AC9376" t="s">
        <v>269</v>
      </c>
      <c r="AD9376" t="s">
        <v>82</v>
      </c>
      <c r="AE9376" t="s">
        <v>149</v>
      </c>
      <c r="AF9376" t="s">
        <v>2250</v>
      </c>
      <c r="AG9376" t="s">
        <v>85</v>
      </c>
      <c r="AH9376" t="s">
        <v>185</v>
      </c>
      <c r="AI9376" t="s">
        <v>61</v>
      </c>
      <c r="AJ9376" t="s">
        <v>85</v>
      </c>
      <c r="AK9376" t="s">
        <v>60</v>
      </c>
      <c r="AL9376" t="s">
        <v>103</v>
      </c>
      <c r="AM9376" t="s">
        <v>103</v>
      </c>
      <c r="AN9376" t="s">
        <v>65</v>
      </c>
      <c r="AO9376" t="s">
        <v>756</v>
      </c>
    </row>
    <row r="9377" spans="1:41" x14ac:dyDescent="0.25">
      <c r="A9377" t="s">
        <v>38894</v>
      </c>
      <c r="B9377" t="s">
        <v>38895</v>
      </c>
      <c r="C9377" s="1" t="str">
        <f t="shared" si="594"/>
        <v>21:1084</v>
      </c>
      <c r="D9377" s="1" t="str">
        <f t="shared" si="595"/>
        <v>21:0157</v>
      </c>
      <c r="E9377" t="s">
        <v>38896</v>
      </c>
      <c r="F9377" t="s">
        <v>38897</v>
      </c>
      <c r="H9377">
        <v>50.576598699999998</v>
      </c>
      <c r="I9377">
        <v>-122.2593157</v>
      </c>
      <c r="J9377" s="1" t="str">
        <f t="shared" si="592"/>
        <v>NGR bulk stream sediment</v>
      </c>
      <c r="K9377" s="1" t="str">
        <f t="shared" si="593"/>
        <v>&lt;177 micron (NGR)</v>
      </c>
      <c r="L9377">
        <v>48</v>
      </c>
      <c r="M9377" t="s">
        <v>248</v>
      </c>
      <c r="N9377">
        <v>849</v>
      </c>
      <c r="O9377" t="s">
        <v>55</v>
      </c>
      <c r="P9377" t="s">
        <v>47</v>
      </c>
      <c r="Q9377" t="s">
        <v>189</v>
      </c>
      <c r="R9377" t="s">
        <v>58</v>
      </c>
      <c r="S9377" t="s">
        <v>418</v>
      </c>
      <c r="T9377" t="s">
        <v>267</v>
      </c>
      <c r="U9377" t="s">
        <v>431</v>
      </c>
      <c r="V9377" t="s">
        <v>79</v>
      </c>
      <c r="W9377" t="s">
        <v>109</v>
      </c>
      <c r="X9377" t="s">
        <v>73</v>
      </c>
      <c r="Y9377" t="s">
        <v>90</v>
      </c>
      <c r="Z9377" t="s">
        <v>56</v>
      </c>
      <c r="AA9377" t="s">
        <v>122</v>
      </c>
      <c r="AB9377" t="s">
        <v>81</v>
      </c>
      <c r="AC9377" t="s">
        <v>124</v>
      </c>
      <c r="AD9377" t="s">
        <v>59</v>
      </c>
      <c r="AE9377" t="s">
        <v>84</v>
      </c>
      <c r="AF9377" t="s">
        <v>66</v>
      </c>
      <c r="AG9377" t="s">
        <v>227</v>
      </c>
      <c r="AH9377" t="s">
        <v>53</v>
      </c>
      <c r="AI9377" t="s">
        <v>57</v>
      </c>
      <c r="AJ9377" t="s">
        <v>51</v>
      </c>
      <c r="AK9377" t="s">
        <v>206</v>
      </c>
      <c r="AL9377" t="s">
        <v>47</v>
      </c>
      <c r="AM9377" t="s">
        <v>122</v>
      </c>
      <c r="AN9377" t="s">
        <v>65</v>
      </c>
      <c r="AO9377" t="s">
        <v>2169</v>
      </c>
    </row>
    <row r="9378" spans="1:41" x14ac:dyDescent="0.25">
      <c r="A9378" t="s">
        <v>38898</v>
      </c>
      <c r="B9378" t="s">
        <v>38899</v>
      </c>
      <c r="C9378" s="1" t="str">
        <f t="shared" si="594"/>
        <v>21:1084</v>
      </c>
      <c r="D9378" s="1" t="str">
        <f t="shared" si="595"/>
        <v>21:0157</v>
      </c>
      <c r="E9378" t="s">
        <v>38900</v>
      </c>
      <c r="F9378" t="s">
        <v>38901</v>
      </c>
      <c r="H9378">
        <v>50.586975500000001</v>
      </c>
      <c r="I9378">
        <v>-122.1952027</v>
      </c>
      <c r="J9378" s="1" t="str">
        <f t="shared" si="592"/>
        <v>NGR bulk stream sediment</v>
      </c>
      <c r="K9378" s="1" t="str">
        <f t="shared" si="593"/>
        <v>&lt;177 micron (NGR)</v>
      </c>
      <c r="L9378">
        <v>48</v>
      </c>
      <c r="M9378" t="s">
        <v>256</v>
      </c>
      <c r="N9378">
        <v>850</v>
      </c>
      <c r="O9378" t="s">
        <v>55</v>
      </c>
      <c r="P9378" t="s">
        <v>122</v>
      </c>
      <c r="Q9378" t="s">
        <v>432</v>
      </c>
      <c r="R9378" t="s">
        <v>455</v>
      </c>
      <c r="S9378" t="s">
        <v>83</v>
      </c>
      <c r="T9378" t="s">
        <v>175</v>
      </c>
      <c r="U9378" t="s">
        <v>146</v>
      </c>
      <c r="V9378" t="s">
        <v>78</v>
      </c>
      <c r="W9378" t="s">
        <v>109</v>
      </c>
      <c r="X9378" t="s">
        <v>73</v>
      </c>
      <c r="Y9378" t="s">
        <v>269</v>
      </c>
      <c r="Z9378" t="s">
        <v>56</v>
      </c>
      <c r="AA9378" t="s">
        <v>58</v>
      </c>
      <c r="AB9378" t="s">
        <v>47</v>
      </c>
      <c r="AC9378" t="s">
        <v>186</v>
      </c>
      <c r="AD9378" t="s">
        <v>145</v>
      </c>
      <c r="AE9378" t="s">
        <v>57</v>
      </c>
      <c r="AF9378" t="s">
        <v>633</v>
      </c>
      <c r="AG9378" t="s">
        <v>412</v>
      </c>
      <c r="AH9378" t="s">
        <v>198</v>
      </c>
      <c r="AI9378" t="s">
        <v>54</v>
      </c>
      <c r="AJ9378" t="s">
        <v>111</v>
      </c>
      <c r="AK9378" t="s">
        <v>125</v>
      </c>
      <c r="AL9378" t="s">
        <v>47</v>
      </c>
      <c r="AM9378" t="s">
        <v>47</v>
      </c>
      <c r="AN9378" t="s">
        <v>65</v>
      </c>
      <c r="AO9378" t="s">
        <v>38902</v>
      </c>
    </row>
    <row r="9379" spans="1:41" x14ac:dyDescent="0.25">
      <c r="A9379" t="s">
        <v>38903</v>
      </c>
      <c r="B9379" t="s">
        <v>38904</v>
      </c>
      <c r="C9379" s="1" t="str">
        <f t="shared" si="594"/>
        <v>21:1084</v>
      </c>
      <c r="D9379" s="1" t="str">
        <f t="shared" si="595"/>
        <v>21:0157</v>
      </c>
      <c r="E9379" t="s">
        <v>38905</v>
      </c>
      <c r="F9379" t="s">
        <v>38906</v>
      </c>
      <c r="H9379">
        <v>50.590888300000003</v>
      </c>
      <c r="I9379">
        <v>-122.10053600000001</v>
      </c>
      <c r="J9379" s="1" t="str">
        <f t="shared" si="592"/>
        <v>NGR bulk stream sediment</v>
      </c>
      <c r="K9379" s="1" t="str">
        <f t="shared" si="593"/>
        <v>&lt;177 micron (NGR)</v>
      </c>
      <c r="L9379">
        <v>48</v>
      </c>
      <c r="M9379" t="s">
        <v>265</v>
      </c>
      <c r="N9379">
        <v>851</v>
      </c>
      <c r="O9379" t="s">
        <v>145</v>
      </c>
      <c r="P9379" t="s">
        <v>47</v>
      </c>
      <c r="Q9379" t="s">
        <v>189</v>
      </c>
      <c r="R9379" t="s">
        <v>110</v>
      </c>
      <c r="S9379" t="s">
        <v>475</v>
      </c>
      <c r="T9379" t="s">
        <v>106</v>
      </c>
      <c r="U9379" t="s">
        <v>146</v>
      </c>
      <c r="V9379" t="s">
        <v>130</v>
      </c>
      <c r="W9379" t="s">
        <v>163</v>
      </c>
      <c r="X9379" t="s">
        <v>51</v>
      </c>
      <c r="Y9379" t="s">
        <v>98</v>
      </c>
      <c r="Z9379" t="s">
        <v>199</v>
      </c>
      <c r="AA9379" t="s">
        <v>46</v>
      </c>
      <c r="AB9379" t="s">
        <v>101</v>
      </c>
      <c r="AC9379" t="s">
        <v>268</v>
      </c>
      <c r="AD9379" t="s">
        <v>187</v>
      </c>
      <c r="AE9379" t="s">
        <v>235</v>
      </c>
      <c r="AF9379" t="s">
        <v>5115</v>
      </c>
      <c r="AG9379" t="s">
        <v>96</v>
      </c>
      <c r="AH9379" t="s">
        <v>174</v>
      </c>
      <c r="AI9379" t="s">
        <v>149</v>
      </c>
      <c r="AJ9379" t="s">
        <v>130</v>
      </c>
      <c r="AK9379" t="s">
        <v>174</v>
      </c>
      <c r="AL9379" t="s">
        <v>47</v>
      </c>
      <c r="AM9379" t="s">
        <v>103</v>
      </c>
      <c r="AN9379" t="s">
        <v>65</v>
      </c>
      <c r="AO9379" t="s">
        <v>197</v>
      </c>
    </row>
    <row r="9380" spans="1:41" x14ac:dyDescent="0.25">
      <c r="A9380" t="s">
        <v>38907</v>
      </c>
      <c r="B9380" t="s">
        <v>38908</v>
      </c>
      <c r="C9380" s="1" t="str">
        <f t="shared" si="594"/>
        <v>21:1084</v>
      </c>
      <c r="D9380" s="1" t="str">
        <f t="shared" si="595"/>
        <v>21:0157</v>
      </c>
      <c r="E9380" t="s">
        <v>38909</v>
      </c>
      <c r="F9380" t="s">
        <v>38910</v>
      </c>
      <c r="H9380">
        <v>50.614748900000002</v>
      </c>
      <c r="I9380">
        <v>-122.1110786</v>
      </c>
      <c r="J9380" s="1" t="str">
        <f t="shared" si="592"/>
        <v>NGR bulk stream sediment</v>
      </c>
      <c r="K9380" s="1" t="str">
        <f t="shared" si="593"/>
        <v>&lt;177 micron (NGR)</v>
      </c>
      <c r="L9380">
        <v>49</v>
      </c>
      <c r="M9380" t="s">
        <v>45</v>
      </c>
      <c r="N9380">
        <v>852</v>
      </c>
      <c r="O9380" t="s">
        <v>272</v>
      </c>
      <c r="P9380" t="s">
        <v>126</v>
      </c>
      <c r="Q9380" t="s">
        <v>404</v>
      </c>
      <c r="R9380" t="s">
        <v>54</v>
      </c>
      <c r="S9380" t="s">
        <v>121</v>
      </c>
      <c r="T9380" t="s">
        <v>165</v>
      </c>
      <c r="U9380" t="s">
        <v>438</v>
      </c>
      <c r="V9380" t="s">
        <v>182</v>
      </c>
      <c r="W9380" t="s">
        <v>365</v>
      </c>
      <c r="X9380" t="s">
        <v>52</v>
      </c>
      <c r="Y9380" t="s">
        <v>162</v>
      </c>
      <c r="Z9380" t="s">
        <v>62</v>
      </c>
      <c r="AA9380" t="s">
        <v>137</v>
      </c>
      <c r="AB9380" t="s">
        <v>110</v>
      </c>
      <c r="AC9380" t="s">
        <v>358</v>
      </c>
      <c r="AD9380" t="s">
        <v>268</v>
      </c>
      <c r="AE9380" t="s">
        <v>125</v>
      </c>
      <c r="AF9380" t="s">
        <v>1295</v>
      </c>
      <c r="AG9380" t="s">
        <v>55</v>
      </c>
      <c r="AH9380" t="s">
        <v>64</v>
      </c>
      <c r="AI9380" t="s">
        <v>235</v>
      </c>
      <c r="AJ9380" t="s">
        <v>365</v>
      </c>
      <c r="AK9380" t="s">
        <v>122</v>
      </c>
      <c r="AL9380" t="s">
        <v>122</v>
      </c>
      <c r="AM9380" t="s">
        <v>73</v>
      </c>
      <c r="AN9380" t="s">
        <v>65</v>
      </c>
      <c r="AO9380" t="s">
        <v>2214</v>
      </c>
    </row>
    <row r="9381" spans="1:41" x14ac:dyDescent="0.25">
      <c r="A9381" t="s">
        <v>38911</v>
      </c>
      <c r="B9381" t="s">
        <v>38912</v>
      </c>
      <c r="C9381" s="1" t="str">
        <f t="shared" si="594"/>
        <v>21:1084</v>
      </c>
      <c r="D9381" s="1" t="str">
        <f t="shared" si="595"/>
        <v>21:0157</v>
      </c>
      <c r="E9381" t="s">
        <v>38913</v>
      </c>
      <c r="F9381" t="s">
        <v>38914</v>
      </c>
      <c r="H9381">
        <v>50.639607900000001</v>
      </c>
      <c r="I9381">
        <v>-122.1472115</v>
      </c>
      <c r="J9381" s="1" t="str">
        <f t="shared" si="592"/>
        <v>NGR bulk stream sediment</v>
      </c>
      <c r="K9381" s="1" t="str">
        <f t="shared" si="593"/>
        <v>&lt;177 micron (NGR)</v>
      </c>
      <c r="L9381">
        <v>49</v>
      </c>
      <c r="M9381" t="s">
        <v>71</v>
      </c>
      <c r="N9381">
        <v>853</v>
      </c>
      <c r="O9381" t="s">
        <v>82</v>
      </c>
      <c r="P9381" t="s">
        <v>47</v>
      </c>
      <c r="Q9381" t="s">
        <v>548</v>
      </c>
      <c r="R9381" t="s">
        <v>161</v>
      </c>
      <c r="S9381" t="s">
        <v>218</v>
      </c>
      <c r="T9381" t="s">
        <v>197</v>
      </c>
      <c r="U9381" t="s">
        <v>463</v>
      </c>
      <c r="V9381" t="s">
        <v>88</v>
      </c>
      <c r="W9381" t="s">
        <v>238</v>
      </c>
      <c r="X9381" t="s">
        <v>103</v>
      </c>
      <c r="Y9381" t="s">
        <v>99</v>
      </c>
      <c r="Z9381" t="s">
        <v>56</v>
      </c>
      <c r="AA9381" t="s">
        <v>137</v>
      </c>
      <c r="AB9381" t="s">
        <v>61</v>
      </c>
      <c r="AC9381" t="s">
        <v>934</v>
      </c>
      <c r="AD9381" t="s">
        <v>190</v>
      </c>
      <c r="AE9381" t="s">
        <v>101</v>
      </c>
      <c r="AF9381" t="s">
        <v>2439</v>
      </c>
      <c r="AG9381" t="s">
        <v>182</v>
      </c>
      <c r="AH9381" t="s">
        <v>149</v>
      </c>
      <c r="AI9381" t="s">
        <v>46</v>
      </c>
      <c r="AJ9381" t="s">
        <v>228</v>
      </c>
      <c r="AK9381" t="s">
        <v>101</v>
      </c>
      <c r="AL9381" t="s">
        <v>47</v>
      </c>
      <c r="AM9381" t="s">
        <v>122</v>
      </c>
      <c r="AN9381" t="s">
        <v>65</v>
      </c>
      <c r="AO9381" t="s">
        <v>15313</v>
      </c>
    </row>
  </sheetData>
  <autoFilter ref="A1:N9381">
    <filterColumn colId="0" hiddenButton="1"/>
    <filterColumn colId="1" hiddenButton="1"/>
    <filterColumn colId="2">
      <filters>
        <filter val="21:108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bdl211084_pkg_0492c.xlsx</vt:lpstr>
      <vt:lpstr>pkg_0492c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2023-02-18T07:46:30Z</dcterms:created>
  <dcterms:modified xsi:type="dcterms:W3CDTF">2023-02-19T02:04:33Z</dcterms:modified>
</cp:coreProperties>
</file>